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fileSharing readOnlyRecommended="1"/>
  <workbookPr updateLinks="never" codeName="ThisWorkbook"/>
  <mc:AlternateContent xmlns:mc="http://schemas.openxmlformats.org/markup-compatibility/2006">
    <mc:Choice Requires="x15">
      <x15ac:absPath xmlns:x15ac="http://schemas.microsoft.com/office/spreadsheetml/2010/11/ac" url="C:\Users\dadaza\Downloads\"/>
    </mc:Choice>
  </mc:AlternateContent>
  <xr:revisionPtr revIDLastSave="0" documentId="13_ncr:1_{92757C02-E42C-40A9-9480-72BF53619996}" xr6:coauthVersionLast="41" xr6:coauthVersionMax="41" xr10:uidLastSave="{00000000-0000-0000-0000-000000000000}"/>
  <workbookProtection workbookAlgorithmName="SHA-512" workbookHashValue="Dc4vps7JVVymZPnjiQZfxbXKzi/Md49rd4PkKjYppCSaSOz7MVE6jBGRMa2lSs3PQuN+eoWO2Jx/MLxh05fPnQ==" workbookSaltValue="wCXM80WX6ljyZgsm4TwFeg==" workbookSpinCount="100000" lockStructure="1"/>
  <bookViews>
    <workbookView xWindow="-120" yWindow="-120" windowWidth="29040" windowHeight="15840" tabRatio="910" xr2:uid="{00000000-000D-0000-FFFF-FFFF00000000}"/>
  </bookViews>
  <sheets>
    <sheet name="Presentación" sheetId="101" r:id="rId1"/>
    <sheet name="Visor de Indicadores" sheetId="106" r:id="rId2"/>
    <sheet name="Plataforma Estratégica" sheetId="102" r:id="rId3"/>
    <sheet name="Modelo de Op. por procesos" sheetId="103" r:id="rId4"/>
    <sheet name="Listas" sheetId="104" state="hidden" r:id="rId5"/>
    <sheet name="BD" sheetId="105" state="hidden" r:id="rId6"/>
    <sheet name="Reporte Consolidado" sheetId="107" state="hidden" r:id="rId7"/>
  </sheets>
  <externalReferences>
    <externalReference r:id="rId8"/>
    <externalReference r:id="rId9"/>
    <externalReference r:id="rId10"/>
    <externalReference r:id="rId11"/>
  </externalReferences>
  <definedNames>
    <definedName name="_xlnm._FilterDatabase" localSheetId="5" hidden="1">BD!$A$4:$IT$226</definedName>
    <definedName name="_xlnm._FilterDatabase" localSheetId="6" hidden="1">'Reporte Consolidado'!$DS$5:$DW$5</definedName>
    <definedName name="arc">BD!$A$30:$A$38</definedName>
    <definedName name="ARCI" localSheetId="6">[1]ARC_Reporte!$A$4:$Y$13</definedName>
    <definedName name="ARCI">#REF!</definedName>
    <definedName name="ARCII" localSheetId="6">[2]ARC_Reporte!$C$17:$T$62</definedName>
    <definedName name="ARCII">#REF!</definedName>
    <definedName name="ARCR" localSheetId="6">[2]ARC_Retro!$A$4:$AW$13</definedName>
    <definedName name="ARCR">#REF!</definedName>
    <definedName name="_xlnm.Print_Area" localSheetId="1">'Visor de Indicadores'!$A$1:$M$67</definedName>
    <definedName name="BD" localSheetId="6">[2]BD!$A$4:$JC$226</definedName>
    <definedName name="BD">BD!$A$4:$IT$226</definedName>
    <definedName name="BD_2018">#REF!</definedName>
    <definedName name="BD_IND">#REF!</definedName>
    <definedName name="bdfila" localSheetId="6">[2]BD!$A$4:$JC$4</definedName>
    <definedName name="bdfila">BD!$A$4:$IT$4</definedName>
    <definedName name="cal">BD!$A$39:$A$51</definedName>
    <definedName name="CALI" localSheetId="6">[2]CAL_Reporte!$A$4:$Y$17</definedName>
    <definedName name="CALI">#REF!</definedName>
    <definedName name="CALII" localSheetId="6">[2]CAL_Reporte!$C$21:$T$86</definedName>
    <definedName name="CALII">#REF!</definedName>
    <definedName name="CALR" localSheetId="6">[2]CAL_Retro!$A$4:$AW$17</definedName>
    <definedName name="CALR">#REF!</definedName>
    <definedName name="ciu">BD!$A$23:$A$29</definedName>
    <definedName name="CIUI" localSheetId="6">[2]CIU_Reporte!$A$4:$Y$11</definedName>
    <definedName name="CIUI">#REF!</definedName>
    <definedName name="CIUII" localSheetId="6">[2]CIU_Reporte!$C$15:$T$50</definedName>
    <definedName name="CIUII">#REF!</definedName>
    <definedName name="CIUR" localSheetId="6">[2]CIU_Retro!$A$4:$AW$11</definedName>
    <definedName name="CIUR">#REF!</definedName>
    <definedName name="con">BD!$A$11:$A$14</definedName>
    <definedName name="CONI" localSheetId="6">[2]CON_Reporte!$A$4:$Y$8</definedName>
    <definedName name="CONI">#REF!</definedName>
    <definedName name="CONII" localSheetId="6">[2]CON_Reporte!$C$12:$T$32</definedName>
    <definedName name="CONII">#REF!</definedName>
    <definedName name="CONR" localSheetId="6">[2]CON_Retro!$A$4:$AW$8</definedName>
    <definedName name="CONR">#REF!</definedName>
    <definedName name="consolidado">'Reporte Consolidado'!$A$5:$EH$226</definedName>
    <definedName name="consolidadofila">'Reporte Consolidado'!$A$5:$EH$5</definedName>
    <definedName name="_xlnm.Criteria" localSheetId="6">[2]Listas!$A$51:$L$61</definedName>
    <definedName name="_xlnm.Criteria">#REF!</definedName>
    <definedName name="daf">BD!$A$5:$A$10</definedName>
    <definedName name="DAFI" localSheetId="6">[2]DAF_Reporte!$A$4:$X$10</definedName>
    <definedName name="DAFI">#REF!</definedName>
    <definedName name="DAFII" localSheetId="6">[2]DAF_Reporte!$C$14:$T$44</definedName>
    <definedName name="DAFII">#REF!</definedName>
    <definedName name="DAFR" localSheetId="6">[2]DAF_Retro!$A$4:$AW$10</definedName>
    <definedName name="DAFR">#REF!</definedName>
    <definedName name="ddi">BD!$A$52:$A$68</definedName>
    <definedName name="DDII" localSheetId="6">[2]DDI_Reporte!$A$4:$Y$21</definedName>
    <definedName name="DDII">#REF!</definedName>
    <definedName name="DDIII" localSheetId="6">[2]DDI_Reporte!$C$25:$T$110</definedName>
    <definedName name="DDIII">#REF!</definedName>
    <definedName name="DDIR" localSheetId="6">[2]DDI_Retro!$A$4:$AW$21</definedName>
    <definedName name="DDIR">#REF!</definedName>
    <definedName name="Dependencia">Listas!$A$20:$A$47</definedName>
    <definedName name="dri">BD!$A$69:$A$74</definedName>
    <definedName name="DRII" localSheetId="6">[2]DRI_Reporte!$A$4:$Y$10</definedName>
    <definedName name="DRII">#REF!</definedName>
    <definedName name="DRIII" localSheetId="6">[2]DRI_Reporte!$C$14:$T$44</definedName>
    <definedName name="DRIII">#REF!</definedName>
    <definedName name="DRIR" localSheetId="6">[2]DRI_Retro!$A$4:$AW$10</definedName>
    <definedName name="DRIR">#REF!</definedName>
    <definedName name="dth">BD!$A$15:$A$22</definedName>
    <definedName name="fin">BD!A$193:$A$198</definedName>
    <definedName name="FINI" localSheetId="6">[2]FIN_Reporte!$A$4:$X$10</definedName>
    <definedName name="FINI">#REF!</definedName>
    <definedName name="FINII" localSheetId="6">[2]FIN_Reporte!$C$14:$T$44</definedName>
    <definedName name="FINII">#REF!</definedName>
    <definedName name="FINR" localSheetId="6">[2]FIN_Retro!$A$4:$AW$10</definedName>
    <definedName name="FINR">#REF!</definedName>
    <definedName name="imp">BD!$A$173:$A$177</definedName>
    <definedName name="IMPI" localSheetId="6">[2]IMP_Reporte!$A$4:$X$9</definedName>
    <definedName name="IMPI">#REF!</definedName>
    <definedName name="IMPII" localSheetId="6">[2]IMP_Reporte!$C$13:$T$38</definedName>
    <definedName name="IMPII">#REF!</definedName>
    <definedName name="IMPR" localSheetId="6">[2]IMP_Retro!$A$4:$AW$9</definedName>
    <definedName name="IMPR">#REF!</definedName>
    <definedName name="ivc">BD!$A$179:$A$183</definedName>
    <definedName name="IVCI" localSheetId="6">[2]IVC_Reporte!$A$4:$Y$9</definedName>
    <definedName name="IVCI">#REF!</definedName>
    <definedName name="IVCII" localSheetId="6">[2]IVC_Reporte!$C$13:$T$38</definedName>
    <definedName name="IVCII">#REF!</definedName>
    <definedName name="IVCR" localSheetId="6">[2]IVC_Retro!$A$4:$AW$9</definedName>
    <definedName name="IVCR">#REF!</definedName>
    <definedName name="meses">#REF!</definedName>
    <definedName name="oaj">BD!$A$114:$A$119</definedName>
    <definedName name="OAJI" localSheetId="6">[2]OAJ_Reporte!$A$4:$Y$10</definedName>
    <definedName name="OAJI">#REF!</definedName>
    <definedName name="OAJII" localSheetId="6">[2]OAJ_Reporte!$C$14:$T$44</definedName>
    <definedName name="OAJII">#REF!</definedName>
    <definedName name="OAJR" localSheetId="6">[2]OAJ_Retro!$A$4:$AW$10</definedName>
    <definedName name="OAJR">#REF!</definedName>
    <definedName name="oap">BD!$A$120:$A$144</definedName>
    <definedName name="OAPI" localSheetId="6">[2]OAP_Reporte!$A$4:$X$28</definedName>
    <definedName name="OAPI">#REF!</definedName>
    <definedName name="OAPII" localSheetId="6">[2]OAP_Reporte!$C$32:$T$152</definedName>
    <definedName name="OAPII">#REF!</definedName>
    <definedName name="OAPR" localSheetId="6">[2]OAP_Retro!$A$4:$AW$28</definedName>
    <definedName name="OAPR">#REF!</definedName>
    <definedName name="oat">BD!$A$75:$A$93</definedName>
    <definedName name="OATI" localSheetId="6">[2]OAT_Reporte!$A$4:$X$23</definedName>
    <definedName name="OATI">#REF!</definedName>
    <definedName name="OATII" localSheetId="6">[2]OAT_Reporte!$C$27:$T$122</definedName>
    <definedName name="OATII">#REF!</definedName>
    <definedName name="OATR" localSheetId="6">[2]OAT_Retro!$A$4:$AW$23</definedName>
    <definedName name="OATR">#REF!</definedName>
    <definedName name="oav">BD!$A$94:$A$113</definedName>
    <definedName name="OAVI" localSheetId="6">[2]OAV_Reporte!$A$4:$Y$24</definedName>
    <definedName name="OAVI">#REF!</definedName>
    <definedName name="OAVII" localSheetId="6">[2]OAV_Reporte!$C$28:$T$128</definedName>
    <definedName name="OAVII">#REF!</definedName>
    <definedName name="OAVR" localSheetId="6">[2]OAV_Retro!$A$4:$AW$24</definedName>
    <definedName name="OAVR">#REF!</definedName>
    <definedName name="occ">BD!$A$145:$A$151</definedName>
    <definedName name="OCCI" localSheetId="6">[2]OCC_Reporte!$A$4:$X$11</definedName>
    <definedName name="OCCI">#REF!</definedName>
    <definedName name="OCCII" localSheetId="6">[2]OCC_Reporte!$C$15:$T$50</definedName>
    <definedName name="OCCII">#REF!</definedName>
    <definedName name="OCCR" localSheetId="6">[2]OCC_Retro!$A$4:$AW$11</definedName>
    <definedName name="OCCR">#REF!</definedName>
    <definedName name="ocd">BD!$A$157:$A$160</definedName>
    <definedName name="OCDI" localSheetId="6">[2]OCD_Reporte!$A$4:$X$8</definedName>
    <definedName name="OCDI">#REF!</definedName>
    <definedName name="OCDII" localSheetId="6">[2]OCD_Reporte!$C$12:$T$32</definedName>
    <definedName name="OCDII">#REF!</definedName>
    <definedName name="OCDR" localSheetId="6">[2]OCD_Retro!$A$4:$AW$8</definedName>
    <definedName name="OCDR">#REF!</definedName>
    <definedName name="oci">BD!$A$152:$A$156</definedName>
    <definedName name="OCII" localSheetId="6">[2]OCI_Reporte!$A$4:$X$9</definedName>
    <definedName name="OCII">#REF!</definedName>
    <definedName name="OCIII" localSheetId="6">[2]OCI_Reporte!$C$13:$T$38</definedName>
    <definedName name="OCIII">#REF!</definedName>
    <definedName name="OCIR" localSheetId="6">[2]OCI_Retro!$A$4:$AW$9</definedName>
    <definedName name="OCIR">#REF!</definedName>
    <definedName name="oti">BD!$A$162:$A$172</definedName>
    <definedName name="OTII" localSheetId="6">[2]OTI_Reporte!$A$4:$X$15</definedName>
    <definedName name="OTII">#REF!</definedName>
    <definedName name="OTIII" localSheetId="6">[2]OTI_Reporte!$C$19:$T$74</definedName>
    <definedName name="OTIII">#REF!</definedName>
    <definedName name="OTIR" localSheetId="6">[2]OTI_Retro!$A$4:$AW$15</definedName>
    <definedName name="OTIR">#REF!</definedName>
    <definedName name="pro">BD!$A$161</definedName>
    <definedName name="PROI" localSheetId="6">[2]PRO_Reporte!$A$4:$X$5</definedName>
    <definedName name="PROI">#REF!</definedName>
    <definedName name="PROII" localSheetId="6">[2]PRO_Reporte!$C$9:$T$14</definedName>
    <definedName name="PROII">#REF!</definedName>
    <definedName name="PROR" localSheetId="6">[2]PRO_Retro!$A$4:$AW$5</definedName>
    <definedName name="PROR">#REF!</definedName>
    <definedName name="q">[3]BD!$A$4:$JC$220</definedName>
    <definedName name="responsables">Listas!$A$19:$I$47</definedName>
    <definedName name="sar">BD!$A$191:$A$192</definedName>
    <definedName name="SARI" localSheetId="6">[2]SAR_Reporte!$A$4:$X$6</definedName>
    <definedName name="SARI">#REF!</definedName>
    <definedName name="SARII" localSheetId="6">[2]SAR_Reporte!$C$10:$T$20</definedName>
    <definedName name="SARII">#REF!</definedName>
    <definedName name="SARR" localSheetId="6">[2]SAR_Retro!$A$4:$AW$6</definedName>
    <definedName name="SARR">#REF!</definedName>
    <definedName name="sci">BD!$A$210:$A$221</definedName>
    <definedName name="SCII" localSheetId="6">[2]SCI_Reporte!$A$4:$X$16</definedName>
    <definedName name="SCII">#REF!</definedName>
    <definedName name="SCIII" localSheetId="6">[2]SCI_Reporte!$C$20:$T$80</definedName>
    <definedName name="SCIII">#REF!</definedName>
    <definedName name="SCIR" localSheetId="6">[2]SCI_Retro!$A$4:$AW$16</definedName>
    <definedName name="SCIR">#REF!</definedName>
    <definedName name="sco">BD!$A$208:$A$209</definedName>
    <definedName name="SCOI" localSheetId="6">[2]SCO_Reporte!$A$4:$X$6</definedName>
    <definedName name="SCOI">#REF!</definedName>
    <definedName name="SCOII" localSheetId="6">[2]SCO_Reporte!$C$10:$T$20</definedName>
    <definedName name="SCOII">#REF!</definedName>
    <definedName name="SCOR" localSheetId="6">[2]SCO_Retro!$A$4:$AW$6</definedName>
    <definedName name="SCOR">#REF!</definedName>
    <definedName name="spi">BD!$A$178</definedName>
    <definedName name="SPII" localSheetId="6">[2]SPI_Reporte!$A$4:$X$5</definedName>
    <definedName name="SPII">#REF!</definedName>
    <definedName name="SPIII" localSheetId="6">[2]SPI_Reporte!$C$9:$T$14</definedName>
    <definedName name="SPIII">#REF!</definedName>
    <definedName name="SPIR" localSheetId="6">[2]SPI_Retro!$A$4:$AW$5</definedName>
    <definedName name="SPIR">#REF!</definedName>
    <definedName name="ssa">BD!$A$184:$A$190</definedName>
    <definedName name="SSAI" localSheetId="6">[2]SSA_Reporte!$A$4:$X$11</definedName>
    <definedName name="SSAI">#REF!</definedName>
    <definedName name="SSAII" localSheetId="6">[2]SSA_Reporte!$C$15:$T$50</definedName>
    <definedName name="SSAII">#REF!</definedName>
    <definedName name="SSAR" localSheetId="6">[2]SSA_Retro!$A$4:$AW$11</definedName>
    <definedName name="SSAR">#REF!</definedName>
    <definedName name="sta">BD!$A$199:$A$200</definedName>
    <definedName name="STAI" localSheetId="6">[2]STA_Reporte!$A$4:$X$6</definedName>
    <definedName name="STAI">#REF!</definedName>
    <definedName name="STAII" localSheetId="6">[2]STA_Reporte!$C$10:$T$20</definedName>
    <definedName name="STAII">#REF!</definedName>
    <definedName name="STAR" localSheetId="6">[2]STA_Retro!$A$4:$AW$6</definedName>
    <definedName name="STAR">#REF!</definedName>
    <definedName name="std">BD!$A$201:$A$207</definedName>
    <definedName name="STDI" localSheetId="6">[2]STD_Reporte!$A$4:$X$11</definedName>
    <definedName name="STDI">#REF!</definedName>
    <definedName name="STDII" localSheetId="6">[2]STD_Reporte!$C$15:$T$50</definedName>
    <definedName name="STDII">#REF!</definedName>
    <definedName name="STDR" localSheetId="6">[2]STD_Retro!$A$4:$AW$11</definedName>
    <definedName name="STDR">#REF!</definedName>
    <definedName name="tec">BD!$A$222:$A$226</definedName>
    <definedName name="TECI" localSheetId="6">[2]TEC_Reporte!$A$4:$X$9</definedName>
    <definedName name="TECI">#REF!</definedName>
    <definedName name="TECII" localSheetId="6">[2]TEC_Reporte!$C$13:$T$38</definedName>
    <definedName name="TECII">#REF!</definedName>
    <definedName name="TECR" localSheetId="6">[2]TEC_Retro!$A$4:$AW$9</definedName>
    <definedName name="TECR">#REF!</definedName>
    <definedName name="THI" localSheetId="6">[2]DTH_Reporte!$A$4:$Y$12</definedName>
    <definedName name="THI">#REF!</definedName>
    <definedName name="THII" localSheetId="6">[2]DTH_Reporte!$C$17:$T$56</definedName>
    <definedName name="THII">#REF!</definedName>
    <definedName name="THR" localSheetId="6">[2]DTH_Retro!$A$3:$DW$12</definedName>
    <definedName name="THR">#REF!</definedName>
    <definedName name="_xlnm.Print_Titles" localSheetId="1">'Visor de Indicadores'!$1:$7</definedName>
    <definedName name="Z_C0F09E1F_24AD_48A0_9651_2AF4124F579C_.wvu.FilterData" localSheetId="5" hidden="1">BD!$A$4:$BM$226</definedName>
    <definedName name="Z_C0F09E1F_24AD_48A0_9651_2AF4124F579C_.wvu.PrintTitles" localSheetId="1" hidden="1">'Visor de Indicadores'!$1:$7</definedName>
    <definedName name="Z_C0F09E1F_24AD_48A0_9651_2AF4124F579C_.wvu.Rows" localSheetId="1" hidden="1">'Visor de Indicadores'!$73:$1048576,'Visor de Indicadores'!$63:$72</definedName>
  </definedNames>
  <calcPr calcId="191029"/>
  <customWorkbookViews>
    <customWorkbookView name="Sebastian Camilo Malpica Cardenas - Vista personalizada" guid="{C0F09E1F-24AD-48A0-9651-2AF4124F579C}" mergeInterval="0" personalView="1" maximized="1" xWindow="-8" yWindow="-8" windowWidth="1936" windowHeight="1066" activeSheetId="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 i="106" l="1"/>
  <c r="CP2" i="107"/>
  <c r="CQ2" i="107" s="1"/>
  <c r="CR2" i="107" s="1"/>
  <c r="CS2" i="107" s="1"/>
  <c r="CT2" i="107" s="1"/>
  <c r="CU2" i="107" s="1"/>
  <c r="CV2" i="107" s="1"/>
  <c r="CW2" i="107" s="1"/>
  <c r="CX2" i="107" s="1"/>
  <c r="CY2" i="107" s="1"/>
  <c r="CZ2" i="107" s="1"/>
  <c r="DA2" i="107" s="1"/>
  <c r="DB2" i="107" s="1"/>
  <c r="DC2" i="107" s="1"/>
  <c r="DD2" i="107" s="1"/>
  <c r="DE2" i="107" s="1"/>
  <c r="DF2" i="107" s="1"/>
  <c r="DG2" i="107" s="1"/>
  <c r="DH2" i="107" s="1"/>
  <c r="DI2" i="107" s="1"/>
  <c r="DJ2" i="107" s="1"/>
  <c r="DK2" i="107" s="1"/>
  <c r="DL2" i="107" s="1"/>
  <c r="DM2" i="107" s="1"/>
  <c r="DN2" i="107" s="1"/>
  <c r="DO2" i="107" s="1"/>
  <c r="DP2" i="107" s="1"/>
  <c r="DQ2" i="107" s="1"/>
  <c r="DR2" i="107" s="1"/>
  <c r="DS2" i="107" s="1"/>
  <c r="DT2" i="107" s="1"/>
  <c r="DU2" i="107" s="1"/>
  <c r="DV2" i="107" s="1"/>
  <c r="DW2" i="107" s="1"/>
  <c r="DX2" i="107" s="1"/>
  <c r="DY2" i="107" s="1"/>
  <c r="DZ2" i="107" s="1"/>
  <c r="EA2" i="107" s="1"/>
  <c r="EB2" i="107" s="1"/>
  <c r="EC2" i="107" s="1"/>
  <c r="ED2" i="107" s="1"/>
  <c r="EE2" i="107" s="1"/>
  <c r="EF2" i="107" s="1"/>
  <c r="EG2" i="107" s="1"/>
  <c r="O1" i="107"/>
  <c r="P1" i="107" s="1"/>
  <c r="Q1" i="107" s="1"/>
  <c r="R1" i="107" s="1"/>
  <c r="S1" i="107" s="1"/>
  <c r="T1" i="107" s="1"/>
  <c r="U1" i="107" s="1"/>
  <c r="V1" i="107" s="1"/>
  <c r="W1" i="107" s="1"/>
  <c r="X1" i="107" s="1"/>
  <c r="Y1" i="107" s="1"/>
  <c r="Z1" i="107" s="1"/>
  <c r="AA1" i="107" s="1"/>
  <c r="AB1" i="107" s="1"/>
  <c r="AC1" i="107" s="1"/>
  <c r="AD1" i="107" s="1"/>
  <c r="AE1" i="107" s="1"/>
  <c r="AF1" i="107" s="1"/>
  <c r="AG1" i="107" s="1"/>
  <c r="AH1" i="107" s="1"/>
  <c r="AI1" i="107" s="1"/>
  <c r="AJ1" i="107" s="1"/>
  <c r="AK1" i="107" s="1"/>
  <c r="AL1" i="107" s="1"/>
  <c r="AM1" i="107" s="1"/>
  <c r="AN1" i="107" s="1"/>
  <c r="AO1" i="107" s="1"/>
  <c r="AP1" i="107" s="1"/>
  <c r="AQ1" i="107" s="1"/>
  <c r="AR1" i="107" s="1"/>
  <c r="AS1" i="107" s="1"/>
  <c r="AT1" i="107" s="1"/>
  <c r="AU1" i="107" s="1"/>
  <c r="AV1" i="107" s="1"/>
  <c r="AW1" i="107" s="1"/>
  <c r="AX1" i="107" s="1"/>
  <c r="AY1" i="107" s="1"/>
  <c r="AZ1" i="107" s="1"/>
  <c r="BA1" i="107" s="1"/>
  <c r="BB1" i="107" s="1"/>
  <c r="BC1" i="107" s="1"/>
  <c r="BD1" i="107" s="1"/>
  <c r="BE1" i="107" s="1"/>
  <c r="BF1" i="107" s="1"/>
  <c r="BG1" i="107" s="1"/>
  <c r="BH1" i="107" s="1"/>
  <c r="BI1" i="107" s="1"/>
  <c r="BJ1" i="107" s="1"/>
  <c r="BK1" i="107" s="1"/>
  <c r="BL1" i="107" s="1"/>
  <c r="BM1" i="107" s="1"/>
  <c r="BN1" i="107" s="1"/>
  <c r="BO1" i="107" s="1"/>
  <c r="BP1" i="107" s="1"/>
  <c r="BQ1" i="107" s="1"/>
  <c r="BR1" i="107" s="1"/>
  <c r="BS1" i="107" s="1"/>
  <c r="BT1" i="107" s="1"/>
  <c r="BU1" i="107" s="1"/>
  <c r="BV1" i="107" s="1"/>
  <c r="BW1" i="107" s="1"/>
  <c r="BX1" i="107" s="1"/>
  <c r="BY1" i="107" s="1"/>
  <c r="BZ1" i="107" s="1"/>
  <c r="CA1" i="107" s="1"/>
  <c r="CB1" i="107" s="1"/>
  <c r="CC1" i="107" s="1"/>
  <c r="CD1" i="107" s="1"/>
  <c r="CE1" i="107" s="1"/>
  <c r="CF1" i="107" s="1"/>
  <c r="CG1" i="107" s="1"/>
  <c r="CH1" i="107" s="1"/>
  <c r="CI1" i="107" s="1"/>
  <c r="CJ1" i="107" s="1"/>
  <c r="CK1" i="107" s="1"/>
  <c r="CL1" i="107" s="1"/>
  <c r="CM1" i="107" s="1"/>
  <c r="CN1" i="107" s="1"/>
  <c r="CO1" i="107" s="1"/>
  <c r="CP1" i="107" s="1"/>
  <c r="CQ1" i="107" s="1"/>
  <c r="CR1" i="107" s="1"/>
  <c r="CS1" i="107" s="1"/>
  <c r="CT1" i="107" s="1"/>
  <c r="CU1" i="107" s="1"/>
  <c r="CV1" i="107" s="1"/>
  <c r="CW1" i="107" s="1"/>
  <c r="CX1" i="107" s="1"/>
  <c r="CY1" i="107" s="1"/>
  <c r="CZ1" i="107" s="1"/>
  <c r="DA1" i="107" s="1"/>
  <c r="DB1" i="107" s="1"/>
  <c r="DC1" i="107" s="1"/>
  <c r="DD1" i="107" s="1"/>
  <c r="DE1" i="107" s="1"/>
  <c r="DF1" i="107" s="1"/>
  <c r="DG1" i="107" s="1"/>
  <c r="DH1" i="107" s="1"/>
  <c r="DI1" i="107" s="1"/>
  <c r="DJ1" i="107" s="1"/>
  <c r="DK1" i="107" s="1"/>
  <c r="DL1" i="107" s="1"/>
  <c r="DM1" i="107" s="1"/>
  <c r="DN1" i="107" s="1"/>
  <c r="DO1" i="107" s="1"/>
  <c r="DP1" i="107" s="1"/>
  <c r="DQ1" i="107" s="1"/>
  <c r="DR1" i="107" s="1"/>
  <c r="DS1" i="107" s="1"/>
  <c r="DT1" i="107" s="1"/>
  <c r="DU1" i="107" s="1"/>
  <c r="DV1" i="107" s="1"/>
  <c r="DW1" i="107" s="1"/>
  <c r="DX1" i="107" s="1"/>
  <c r="DY1" i="107" s="1"/>
  <c r="DZ1" i="107" s="1"/>
  <c r="EA1" i="107" s="1"/>
  <c r="EB1" i="107" s="1"/>
  <c r="EC1" i="107" s="1"/>
  <c r="ED1" i="107" s="1"/>
  <c r="EE1" i="107" s="1"/>
  <c r="EF1" i="107" s="1"/>
  <c r="EG1" i="107" s="1"/>
  <c r="AG34" i="106"/>
  <c r="AI30" i="106"/>
  <c r="AF30" i="106"/>
  <c r="AC30" i="106"/>
  <c r="X30" i="106"/>
  <c r="U30" i="106"/>
  <c r="R30" i="106"/>
  <c r="AI29" i="106"/>
  <c r="AF29" i="106"/>
  <c r="AC29" i="106"/>
  <c r="X29" i="106"/>
  <c r="U29" i="106"/>
  <c r="R29" i="106"/>
  <c r="AI28" i="106"/>
  <c r="AF28" i="106"/>
  <c r="AC28" i="106"/>
  <c r="X28" i="106"/>
  <c r="U28" i="106"/>
  <c r="R28" i="106"/>
  <c r="AI27" i="106"/>
  <c r="AF27" i="106"/>
  <c r="AC27" i="106"/>
  <c r="X27" i="106"/>
  <c r="U27" i="106"/>
  <c r="R27" i="106"/>
  <c r="AI26" i="106"/>
  <c r="AF26" i="106"/>
  <c r="AC26" i="106"/>
  <c r="X26" i="106"/>
  <c r="U26" i="106"/>
  <c r="R26" i="106"/>
  <c r="AI25" i="106"/>
  <c r="AF25" i="106"/>
  <c r="AC25" i="106"/>
  <c r="X25" i="106"/>
  <c r="U25" i="106"/>
  <c r="R25" i="106"/>
  <c r="AI24" i="106"/>
  <c r="AF24" i="106"/>
  <c r="AC24" i="106"/>
  <c r="X24" i="106"/>
  <c r="U24" i="106"/>
  <c r="R24" i="106"/>
  <c r="AI23" i="106"/>
  <c r="AF23" i="106"/>
  <c r="AC23" i="106"/>
  <c r="X23" i="106"/>
  <c r="U23" i="106"/>
  <c r="R23" i="106"/>
  <c r="AI22" i="106"/>
  <c r="AF22" i="106"/>
  <c r="AC22" i="106"/>
  <c r="X22" i="106"/>
  <c r="U22" i="106"/>
  <c r="R22" i="106"/>
  <c r="AI21" i="106"/>
  <c r="AF21" i="106"/>
  <c r="AC21" i="106"/>
  <c r="X21" i="106"/>
  <c r="U21" i="106"/>
  <c r="R21" i="106"/>
  <c r="AI20" i="106"/>
  <c r="AF20" i="106"/>
  <c r="AC20" i="106"/>
  <c r="X20" i="106"/>
  <c r="U20" i="106"/>
  <c r="R20" i="106"/>
  <c r="AI19" i="106"/>
  <c r="AF19" i="106"/>
  <c r="AC19" i="106"/>
  <c r="X19" i="106"/>
  <c r="U19" i="106"/>
  <c r="R19" i="106"/>
  <c r="A1" i="106"/>
  <c r="G51" i="106" s="1"/>
  <c r="B3" i="105"/>
  <c r="C3" i="105" s="1"/>
  <c r="D3" i="105" s="1"/>
  <c r="E3" i="105" s="1"/>
  <c r="F3" i="105" s="1"/>
  <c r="G3" i="105" s="1"/>
  <c r="H3" i="105" s="1"/>
  <c r="I3" i="105" s="1"/>
  <c r="J3" i="105" s="1"/>
  <c r="K3" i="105" s="1"/>
  <c r="L3" i="105" s="1"/>
  <c r="M3" i="105" s="1"/>
  <c r="N3" i="105" s="1"/>
  <c r="O3" i="105" s="1"/>
  <c r="P3" i="105" s="1"/>
  <c r="Q3" i="105" s="1"/>
  <c r="R3" i="105" s="1"/>
  <c r="S3" i="105" s="1"/>
  <c r="T3" i="105" s="1"/>
  <c r="U3" i="105" s="1"/>
  <c r="V3" i="105" s="1"/>
  <c r="W3" i="105" s="1"/>
  <c r="X3" i="105" s="1"/>
  <c r="Y3" i="105" s="1"/>
  <c r="Z3" i="105" s="1"/>
  <c r="AA3" i="105" s="1"/>
  <c r="AB3" i="105" s="1"/>
  <c r="AC3" i="105" s="1"/>
  <c r="AD3" i="105" s="1"/>
  <c r="AE3" i="105" s="1"/>
  <c r="AF3" i="105" s="1"/>
  <c r="AG3" i="105" s="1"/>
  <c r="AH3" i="105" s="1"/>
  <c r="AI3" i="105" s="1"/>
  <c r="AJ3" i="105" s="1"/>
  <c r="AK3" i="105" s="1"/>
  <c r="AL3" i="105" s="1"/>
  <c r="AM3" i="105" s="1"/>
  <c r="AN3" i="105" s="1"/>
  <c r="AO3" i="105" s="1"/>
  <c r="AP3" i="105" s="1"/>
  <c r="AQ3" i="105" s="1"/>
  <c r="AR3" i="105" s="1"/>
  <c r="AS3" i="105" s="1"/>
  <c r="AT3" i="105" s="1"/>
  <c r="AU3" i="105" s="1"/>
  <c r="AV3" i="105" s="1"/>
  <c r="AW3" i="105" s="1"/>
  <c r="AX3" i="105" s="1"/>
  <c r="AY3" i="105" s="1"/>
  <c r="AZ3" i="105" s="1"/>
  <c r="BA3" i="105" s="1"/>
  <c r="BB3" i="105" s="1"/>
  <c r="BC3" i="105" s="1"/>
  <c r="BD3" i="105" s="1"/>
  <c r="BE3" i="105" s="1"/>
  <c r="BF3" i="105" s="1"/>
  <c r="BG3" i="105" s="1"/>
  <c r="BH3" i="105" s="1"/>
  <c r="BI3" i="105" s="1"/>
  <c r="BJ3" i="105" s="1"/>
  <c r="BK3" i="105" s="1"/>
  <c r="BL3" i="105" s="1"/>
  <c r="BM3" i="105" s="1"/>
  <c r="BN3" i="105" s="1"/>
  <c r="BO3" i="105" s="1"/>
  <c r="BP3" i="105" s="1"/>
  <c r="BQ3" i="105" s="1"/>
  <c r="BR3" i="105" s="1"/>
  <c r="BS3" i="105" s="1"/>
  <c r="BT3" i="105" s="1"/>
  <c r="BU3" i="105" s="1"/>
  <c r="BV3" i="105" s="1"/>
  <c r="BW3" i="105" s="1"/>
  <c r="BX3" i="105" s="1"/>
  <c r="BY3" i="105" s="1"/>
  <c r="BZ3" i="105" s="1"/>
  <c r="CA3" i="105" s="1"/>
  <c r="CB3" i="105" s="1"/>
  <c r="CC3" i="105" s="1"/>
  <c r="CD3" i="105" s="1"/>
  <c r="CE3" i="105" s="1"/>
  <c r="CF3" i="105" s="1"/>
  <c r="CG3" i="105" s="1"/>
  <c r="CH3" i="105" s="1"/>
  <c r="CI3" i="105" s="1"/>
  <c r="CJ3" i="105" s="1"/>
  <c r="CK3" i="105" s="1"/>
  <c r="CL3" i="105" s="1"/>
  <c r="CM3" i="105" s="1"/>
  <c r="CN3" i="105" s="1"/>
  <c r="CO3" i="105" s="1"/>
  <c r="CP3" i="105" s="1"/>
  <c r="CQ3" i="105" s="1"/>
  <c r="CR3" i="105" s="1"/>
  <c r="CS3" i="105" s="1"/>
  <c r="CT3" i="105" s="1"/>
  <c r="CU3" i="105" s="1"/>
  <c r="CV3" i="105" s="1"/>
  <c r="CW3" i="105" s="1"/>
  <c r="CX3" i="105" s="1"/>
  <c r="CY3" i="105" s="1"/>
  <c r="CZ3" i="105" s="1"/>
  <c r="DA3" i="105" s="1"/>
  <c r="DB3" i="105" s="1"/>
  <c r="DC3" i="105" s="1"/>
  <c r="DD3" i="105" s="1"/>
  <c r="DE3" i="105" s="1"/>
  <c r="DF3" i="105" s="1"/>
  <c r="DG3" i="105" s="1"/>
  <c r="DH3" i="105" s="1"/>
  <c r="DI3" i="105" s="1"/>
  <c r="DJ3" i="105" s="1"/>
  <c r="DK3" i="105" s="1"/>
  <c r="DL3" i="105" s="1"/>
  <c r="DM3" i="105" s="1"/>
  <c r="DN3" i="105" s="1"/>
  <c r="DO3" i="105" s="1"/>
  <c r="DP3" i="105" s="1"/>
  <c r="DQ3" i="105" s="1"/>
  <c r="DR3" i="105" s="1"/>
  <c r="DS3" i="105" s="1"/>
  <c r="DT3" i="105" s="1"/>
  <c r="DU3" i="105" s="1"/>
  <c r="DV3" i="105" s="1"/>
  <c r="DW3" i="105" s="1"/>
  <c r="DX3" i="105" s="1"/>
  <c r="DY3" i="105" s="1"/>
  <c r="DZ3" i="105" s="1"/>
  <c r="EA3" i="105" s="1"/>
  <c r="EB3" i="105" s="1"/>
  <c r="EC3" i="105" s="1"/>
  <c r="ED3" i="105" s="1"/>
  <c r="EE3" i="105" s="1"/>
  <c r="EF3" i="105" s="1"/>
  <c r="EG3" i="105" s="1"/>
  <c r="EH3" i="105" s="1"/>
  <c r="EI3" i="105" s="1"/>
  <c r="EJ3" i="105" s="1"/>
  <c r="EK3" i="105" s="1"/>
  <c r="EL3" i="105" s="1"/>
  <c r="EM3" i="105" s="1"/>
  <c r="EN3" i="105" s="1"/>
  <c r="EO3" i="105" s="1"/>
  <c r="EP3" i="105" s="1"/>
  <c r="EQ3" i="105" s="1"/>
  <c r="ER3" i="105" s="1"/>
  <c r="ES3" i="105" s="1"/>
  <c r="ET3" i="105" s="1"/>
  <c r="EU3" i="105" s="1"/>
  <c r="EV3" i="105" s="1"/>
  <c r="EW3" i="105" s="1"/>
  <c r="EX3" i="105" s="1"/>
  <c r="EY3" i="105" s="1"/>
  <c r="EZ3" i="105" s="1"/>
  <c r="FA3" i="105" s="1"/>
  <c r="FB3" i="105" s="1"/>
  <c r="FC3" i="105" s="1"/>
  <c r="FD3" i="105" s="1"/>
  <c r="FE3" i="105" s="1"/>
  <c r="FF3" i="105" s="1"/>
  <c r="FG3" i="105" s="1"/>
  <c r="FH3" i="105" s="1"/>
  <c r="FI3" i="105" s="1"/>
  <c r="FJ3" i="105" s="1"/>
  <c r="FK3" i="105" s="1"/>
  <c r="FL3" i="105" s="1"/>
  <c r="FM3" i="105" s="1"/>
  <c r="FN3" i="105" s="1"/>
  <c r="FO3" i="105" s="1"/>
  <c r="FP3" i="105" s="1"/>
  <c r="FQ3" i="105" s="1"/>
  <c r="FR3" i="105" s="1"/>
  <c r="FS3" i="105" s="1"/>
  <c r="FT3" i="105" s="1"/>
  <c r="FU3" i="105" s="1"/>
  <c r="FV3" i="105" s="1"/>
  <c r="FW3" i="105" s="1"/>
  <c r="FX3" i="105" s="1"/>
  <c r="FY3" i="105" s="1"/>
  <c r="FZ3" i="105" s="1"/>
  <c r="GA3" i="105" s="1"/>
  <c r="GB3" i="105" s="1"/>
  <c r="GC3" i="105" s="1"/>
  <c r="GD3" i="105" s="1"/>
  <c r="GE3" i="105" s="1"/>
  <c r="GF3" i="105" s="1"/>
  <c r="GG3" i="105" s="1"/>
  <c r="GH3" i="105" s="1"/>
  <c r="GI3" i="105" s="1"/>
  <c r="GJ3" i="105" s="1"/>
  <c r="GK3" i="105" s="1"/>
  <c r="GL3" i="105" s="1"/>
  <c r="GM3" i="105" s="1"/>
  <c r="GN3" i="105" s="1"/>
  <c r="GO3" i="105" s="1"/>
  <c r="GP3" i="105" s="1"/>
  <c r="GQ3" i="105" s="1"/>
  <c r="GR3" i="105" s="1"/>
  <c r="GS3" i="105" s="1"/>
  <c r="GT3" i="105" s="1"/>
  <c r="GU3" i="105" s="1"/>
  <c r="GV3" i="105" s="1"/>
  <c r="GW3" i="105" s="1"/>
  <c r="GX3" i="105" s="1"/>
  <c r="GY3" i="105" s="1"/>
  <c r="GZ3" i="105" s="1"/>
  <c r="HA3" i="105" s="1"/>
  <c r="HB3" i="105" s="1"/>
  <c r="HC3" i="105" s="1"/>
  <c r="HD3" i="105" s="1"/>
  <c r="HE3" i="105" s="1"/>
  <c r="HF3" i="105" s="1"/>
  <c r="HG3" i="105" s="1"/>
  <c r="HH3" i="105" s="1"/>
  <c r="HI3" i="105" s="1"/>
  <c r="HJ3" i="105" s="1"/>
  <c r="HK3" i="105" s="1"/>
  <c r="HL3" i="105" s="1"/>
  <c r="HM3" i="105" s="1"/>
  <c r="HN3" i="105" s="1"/>
  <c r="HO3" i="105" s="1"/>
  <c r="HP3" i="105" s="1"/>
  <c r="HQ3" i="105" s="1"/>
  <c r="HR3" i="105" s="1"/>
  <c r="HS3" i="105" s="1"/>
  <c r="HT3" i="105" s="1"/>
  <c r="HU3" i="105" s="1"/>
  <c r="HV3" i="105" s="1"/>
  <c r="HW3" i="105" s="1"/>
  <c r="HX3" i="105" s="1"/>
  <c r="HY3" i="105" s="1"/>
  <c r="HZ3" i="105" s="1"/>
  <c r="IA3" i="105" s="1"/>
  <c r="IB3" i="105" s="1"/>
  <c r="IC3" i="105" s="1"/>
  <c r="ID3" i="105" s="1"/>
  <c r="IE3" i="105" s="1"/>
  <c r="IF3" i="105" s="1"/>
  <c r="IG3" i="105" s="1"/>
  <c r="IH3" i="105" s="1"/>
  <c r="II3" i="105" s="1"/>
  <c r="IJ3" i="105" s="1"/>
  <c r="IK3" i="105" s="1"/>
  <c r="IL3" i="105" s="1"/>
  <c r="IM3" i="105" s="1"/>
  <c r="IN3" i="105" s="1"/>
  <c r="IO3" i="105" s="1"/>
  <c r="IP3" i="105" s="1"/>
  <c r="IQ3" i="105" s="1"/>
  <c r="IR3" i="105" s="1"/>
  <c r="IS3" i="105" s="1"/>
  <c r="IT3" i="105" s="1"/>
  <c r="IU3" i="105" s="1"/>
  <c r="IV3" i="105" s="1"/>
  <c r="IW3" i="105" s="1"/>
  <c r="IX3" i="105" s="1"/>
  <c r="IY3" i="105" s="1"/>
  <c r="IZ3" i="105" s="1"/>
  <c r="JA3" i="105" s="1"/>
  <c r="JB3" i="105" s="1"/>
  <c r="JC3" i="105" s="1"/>
  <c r="H47" i="104"/>
  <c r="G47" i="104"/>
  <c r="F47" i="104"/>
  <c r="H46" i="104"/>
  <c r="F46" i="104"/>
  <c r="H45" i="104"/>
  <c r="G45" i="104"/>
  <c r="F45" i="104"/>
  <c r="H44" i="104"/>
  <c r="G44" i="104"/>
  <c r="F44" i="104"/>
  <c r="H43" i="104"/>
  <c r="G43" i="104"/>
  <c r="H42" i="104"/>
  <c r="H41" i="104"/>
  <c r="G41" i="104"/>
  <c r="H40" i="104"/>
  <c r="H39" i="104"/>
  <c r="F39" i="104"/>
  <c r="H38" i="104"/>
  <c r="F38" i="104"/>
  <c r="H37" i="104"/>
  <c r="G37" i="104"/>
  <c r="F37" i="104"/>
  <c r="H36" i="104"/>
  <c r="G36" i="104"/>
  <c r="F36" i="104"/>
  <c r="H35" i="104"/>
  <c r="G35" i="104"/>
  <c r="F35" i="104"/>
  <c r="H34" i="104"/>
  <c r="F34" i="104"/>
  <c r="H33" i="104"/>
  <c r="H32" i="104"/>
  <c r="G32" i="104"/>
  <c r="F32" i="104"/>
  <c r="H31" i="104"/>
  <c r="G31" i="104"/>
  <c r="F31" i="104"/>
  <c r="H30" i="104"/>
  <c r="G30" i="104"/>
  <c r="F30" i="104"/>
  <c r="H29" i="104"/>
  <c r="G29" i="104"/>
  <c r="F29" i="104"/>
  <c r="H28" i="104"/>
  <c r="G28" i="104"/>
  <c r="F28" i="104"/>
  <c r="H27" i="104"/>
  <c r="F27" i="104"/>
  <c r="H26" i="104"/>
  <c r="G26" i="104"/>
  <c r="F26" i="104"/>
  <c r="H25" i="104"/>
  <c r="F25" i="104"/>
  <c r="H24" i="104"/>
  <c r="G24" i="104"/>
  <c r="H23" i="104"/>
  <c r="F23" i="104"/>
  <c r="H22" i="104"/>
  <c r="G22" i="104"/>
  <c r="F22" i="104"/>
  <c r="H21" i="104"/>
  <c r="G21" i="104"/>
  <c r="F21" i="104"/>
  <c r="H20" i="104"/>
  <c r="F20" i="104"/>
  <c r="K56" i="106" l="1"/>
  <c r="AJ21" i="106"/>
  <c r="G21" i="106" s="1"/>
  <c r="V28" i="106"/>
  <c r="D51" i="106"/>
  <c r="AJ22" i="106"/>
  <c r="G22" i="106" s="1"/>
  <c r="AD24" i="106"/>
  <c r="Y29" i="106"/>
  <c r="C40" i="106"/>
  <c r="V21" i="106"/>
  <c r="D21" i="106" s="1"/>
  <c r="L57" i="106"/>
  <c r="AD19" i="106"/>
  <c r="AD20" i="106"/>
  <c r="AG24" i="106"/>
  <c r="S27" i="106"/>
  <c r="C27" i="106" s="1"/>
  <c r="AG28" i="106"/>
  <c r="K51" i="106"/>
  <c r="C58" i="106"/>
  <c r="Y21" i="106"/>
  <c r="Y22" i="106"/>
  <c r="AD25" i="106"/>
  <c r="AJ28" i="106"/>
  <c r="G28" i="106" s="1"/>
  <c r="C36" i="106"/>
  <c r="C42" i="106"/>
  <c r="C60" i="106"/>
  <c r="V19" i="106"/>
  <c r="D19" i="106" s="1"/>
  <c r="V25" i="106"/>
  <c r="K13" i="106"/>
  <c r="AD26" i="106"/>
  <c r="AG29" i="106"/>
  <c r="K37" i="106"/>
  <c r="K43" i="106"/>
  <c r="V30" i="106"/>
  <c r="D30" i="106" s="1"/>
  <c r="V24" i="106"/>
  <c r="D24" i="106" s="1"/>
  <c r="C56" i="106"/>
  <c r="S19" i="106"/>
  <c r="C19" i="106" s="1"/>
  <c r="S20" i="106"/>
  <c r="C20" i="106" s="1"/>
  <c r="AJ20" i="106"/>
  <c r="G20" i="106" s="1"/>
  <c r="Y23" i="106"/>
  <c r="S25" i="106"/>
  <c r="C25" i="106" s="1"/>
  <c r="Y27" i="106"/>
  <c r="Y28" i="106"/>
  <c r="AD30" i="106"/>
  <c r="C38" i="106"/>
  <c r="C44" i="106"/>
  <c r="V29" i="106"/>
  <c r="D29" i="106" s="1"/>
  <c r="V23" i="106"/>
  <c r="D23" i="106" s="1"/>
  <c r="K39" i="106"/>
  <c r="S21" i="106"/>
  <c r="C21" i="106" s="1"/>
  <c r="AG22" i="106"/>
  <c r="D25" i="106"/>
  <c r="S26" i="106"/>
  <c r="C26" i="106" s="1"/>
  <c r="K45" i="106"/>
  <c r="V22" i="106"/>
  <c r="D22" i="106" s="1"/>
  <c r="I57" i="106"/>
  <c r="AG23" i="106"/>
  <c r="AJ26" i="106"/>
  <c r="G26" i="106" s="1"/>
  <c r="C46" i="106"/>
  <c r="V27" i="106"/>
  <c r="D27" i="106" s="1"/>
  <c r="AJ27" i="106"/>
  <c r="G27" i="106" s="1"/>
  <c r="K41" i="106"/>
  <c r="K47" i="106"/>
  <c r="V18" i="106"/>
  <c r="V26" i="106"/>
  <c r="D26" i="106" s="1"/>
  <c r="V20" i="106"/>
  <c r="D20" i="106" s="1"/>
  <c r="D52" i="106"/>
  <c r="C57" i="106"/>
  <c r="E58" i="106"/>
  <c r="AG19" i="106"/>
  <c r="AD21" i="106"/>
  <c r="S22" i="106"/>
  <c r="C22" i="106" s="1"/>
  <c r="AJ23" i="106"/>
  <c r="G23" i="106" s="1"/>
  <c r="Y24" i="106"/>
  <c r="AG25" i="106"/>
  <c r="AD27" i="106"/>
  <c r="S28" i="106"/>
  <c r="C28" i="106" s="1"/>
  <c r="AJ29" i="106"/>
  <c r="G29" i="106" s="1"/>
  <c r="Y30" i="106"/>
  <c r="K36" i="106"/>
  <c r="K38" i="106"/>
  <c r="K40" i="106"/>
  <c r="K42" i="106"/>
  <c r="K44" i="106"/>
  <c r="K46" i="106"/>
  <c r="K60" i="106"/>
  <c r="C13" i="106"/>
  <c r="E57" i="106"/>
  <c r="G58" i="106"/>
  <c r="Y19" i="106"/>
  <c r="AG20" i="106"/>
  <c r="AD22" i="106"/>
  <c r="S23" i="106"/>
  <c r="C23" i="106" s="1"/>
  <c r="AJ24" i="106"/>
  <c r="G24" i="106" s="1"/>
  <c r="Y25" i="106"/>
  <c r="AG26" i="106"/>
  <c r="AD28" i="106"/>
  <c r="S29" i="106"/>
  <c r="C29" i="106" s="1"/>
  <c r="AJ30" i="106"/>
  <c r="G30" i="106" s="1"/>
  <c r="G31" i="106" s="1"/>
  <c r="C37" i="106"/>
  <c r="C39" i="106"/>
  <c r="C41" i="106"/>
  <c r="C43" i="106"/>
  <c r="C45" i="106"/>
  <c r="C47" i="106"/>
  <c r="G13" i="106"/>
  <c r="G57" i="106"/>
  <c r="AJ19" i="106"/>
  <c r="G19" i="106" s="1"/>
  <c r="Y20" i="106"/>
  <c r="AG21" i="106"/>
  <c r="AD23" i="106"/>
  <c r="S24" i="106"/>
  <c r="C24" i="106" s="1"/>
  <c r="AJ25" i="106"/>
  <c r="G25" i="106" s="1"/>
  <c r="Y26" i="106"/>
  <c r="AG27" i="106"/>
  <c r="D28" i="106"/>
  <c r="AD29" i="106"/>
  <c r="S30" i="106"/>
  <c r="C30" i="106" s="1"/>
  <c r="G37" i="106"/>
  <c r="G39" i="106"/>
  <c r="G41" i="106"/>
  <c r="G43" i="106"/>
  <c r="G45" i="106"/>
  <c r="G47" i="106"/>
  <c r="AG30" i="106"/>
  <c r="G36" i="106"/>
  <c r="G38" i="106"/>
  <c r="G40" i="106"/>
  <c r="G42" i="106"/>
  <c r="G44" i="106"/>
  <c r="G46" i="106"/>
  <c r="G60" i="106"/>
  <c r="E19" i="106" l="1"/>
  <c r="E29" i="106"/>
  <c r="E23" i="106"/>
  <c r="E28" i="106"/>
  <c r="E22" i="106"/>
  <c r="E24" i="106"/>
  <c r="E26" i="106"/>
  <c r="E20" i="106"/>
  <c r="E25" i="106"/>
  <c r="E30" i="106"/>
  <c r="E27" i="106"/>
  <c r="E21" i="106"/>
  <c r="D31" i="106"/>
  <c r="C31" i="106"/>
  <c r="S31" i="106" s="1"/>
  <c r="AA19" i="106" s="1"/>
  <c r="F19" i="106" s="1"/>
  <c r="H19" i="106" s="1"/>
  <c r="AA25" i="106" l="1"/>
  <c r="F25" i="106" s="1"/>
  <c r="H25" i="106" s="1"/>
  <c r="AA28" i="106"/>
  <c r="F28" i="106" s="1"/>
  <c r="H28" i="106" s="1"/>
  <c r="AA26" i="106"/>
  <c r="F26" i="106" s="1"/>
  <c r="H26" i="106" s="1"/>
  <c r="AA20" i="106"/>
  <c r="F20" i="106" s="1"/>
  <c r="H20" i="106" s="1"/>
  <c r="AA21" i="106"/>
  <c r="F21" i="106" s="1"/>
  <c r="H21" i="106" s="1"/>
  <c r="AA30" i="106"/>
  <c r="F30" i="106" s="1"/>
  <c r="H30" i="106" s="1"/>
  <c r="E31" i="106"/>
  <c r="AA23" i="106"/>
  <c r="F23" i="106" s="1"/>
  <c r="H23" i="106" s="1"/>
  <c r="AA27" i="106"/>
  <c r="F27" i="106" s="1"/>
  <c r="H27" i="106" s="1"/>
  <c r="AA29" i="106"/>
  <c r="F29" i="106" s="1"/>
  <c r="H29" i="106" s="1"/>
  <c r="AA22" i="106"/>
  <c r="F22" i="106" s="1"/>
  <c r="H22" i="106" s="1"/>
  <c r="AA24" i="106"/>
  <c r="F24" i="106" s="1"/>
  <c r="H24" i="106" s="1"/>
  <c r="F31" i="106" l="1"/>
  <c r="H31" i="106"/>
</calcChain>
</file>

<file path=xl/sharedStrings.xml><?xml version="1.0" encoding="utf-8"?>
<sst xmlns="http://schemas.openxmlformats.org/spreadsheetml/2006/main" count="57358" uniqueCount="7008">
  <si>
    <t>Dirección Administrativa y Financiera</t>
  </si>
  <si>
    <t>Dirección de Contratación</t>
  </si>
  <si>
    <t>Dirección de Talento Humano</t>
  </si>
  <si>
    <t>Dirección del Sistema Distrital de Servicio a la Ciudadanía</t>
  </si>
  <si>
    <t xml:space="preserve">Dirección Distrital de Archivo </t>
  </si>
  <si>
    <t>Dirección Distrital de Calidad del Servicio</t>
  </si>
  <si>
    <t>Dirección Distrital de Desarrollo Institucional</t>
  </si>
  <si>
    <t>Dirección Distrital de Relaciones Internacionales</t>
  </si>
  <si>
    <t>Oficina Alta Consejería para los Derechos de las Víctimas, la Paz y la Reconciliación</t>
  </si>
  <si>
    <t>Oficina Asesora de Jurídica</t>
  </si>
  <si>
    <t>Oficina Asesora de Planeación</t>
  </si>
  <si>
    <t>Oficina Alta Consejería Distrital de Tecnologías de Información y Comunicaciones - TIC</t>
  </si>
  <si>
    <t>Oficina Consejería de Comunicaciones</t>
  </si>
  <si>
    <t>Oficina de Control Interno</t>
  </si>
  <si>
    <t>Oficina de Control Interno Disciplinario</t>
  </si>
  <si>
    <t>Oficina de Protocolo</t>
  </si>
  <si>
    <t>Oficina de Tecnologías de la Información y las Comunicaciones</t>
  </si>
  <si>
    <t>Subdirección de Imprenta Distrital</t>
  </si>
  <si>
    <t>Subdirección de Proyección Internacional</t>
  </si>
  <si>
    <t>Subdirección de Seguimiento a la  Gestión de Inspección, Vigilancia y  Control</t>
  </si>
  <si>
    <t>Subdirección de Servicios Administrativos</t>
  </si>
  <si>
    <t>Subdirección del Sistema Distrital de Archivos</t>
  </si>
  <si>
    <t>Subdirección Financiera</t>
  </si>
  <si>
    <t>Subdirección Técnica de Archivo</t>
  </si>
  <si>
    <t>Subdirección Técnica de Desarrollo Institucional</t>
  </si>
  <si>
    <t>Subsecretaría Corporativa</t>
  </si>
  <si>
    <t>Subsecretaría de Servicio a la Ciudadanía</t>
  </si>
  <si>
    <t>Subsecretaría Técnica</t>
  </si>
  <si>
    <t>meses</t>
  </si>
  <si>
    <t>criterios retro</t>
  </si>
  <si>
    <t>Enero</t>
  </si>
  <si>
    <t>C1</t>
  </si>
  <si>
    <t>C2</t>
  </si>
  <si>
    <t>C3</t>
  </si>
  <si>
    <t>C4</t>
  </si>
  <si>
    <t>C5</t>
  </si>
  <si>
    <t>C6</t>
  </si>
  <si>
    <t>C7</t>
  </si>
  <si>
    <t>C8</t>
  </si>
  <si>
    <t>C9</t>
  </si>
  <si>
    <t>C10</t>
  </si>
  <si>
    <t>Febrero</t>
  </si>
  <si>
    <t>Cumplimiento recomendaciones OAP</t>
  </si>
  <si>
    <t>Avance Cuantitativo Periodo</t>
  </si>
  <si>
    <t>Avance Cuantitativo Vigencia</t>
  </si>
  <si>
    <t>Avance cualitativo :: Suficiencia</t>
  </si>
  <si>
    <t>Descripción del indicador Vs. El informe narrativo :: Coherencia</t>
  </si>
  <si>
    <t>Informe narrativo Vs. Avance cuantitativo</t>
  </si>
  <si>
    <t>Dificultades descritas en el informe narrativo Vs. Avance cuantitativo</t>
  </si>
  <si>
    <t>Avance de las actividades Vs. Las observaciones</t>
  </si>
  <si>
    <t>Soportes presentados Vs. el avance del indicador :: Coherencia</t>
  </si>
  <si>
    <t>Oportunidad en el reporte de información</t>
  </si>
  <si>
    <t>Marzo</t>
  </si>
  <si>
    <t>Cumple</t>
  </si>
  <si>
    <t>Anticipado</t>
  </si>
  <si>
    <t>Adecuado</t>
  </si>
  <si>
    <t>Coherente</t>
  </si>
  <si>
    <t>Concuerda</t>
  </si>
  <si>
    <t>Relación directa</t>
  </si>
  <si>
    <t>Oportuna</t>
  </si>
  <si>
    <t>Abril</t>
  </si>
  <si>
    <t>No cumple</t>
  </si>
  <si>
    <t>Cumplido</t>
  </si>
  <si>
    <t>No adecuado</t>
  </si>
  <si>
    <t>Incoherente</t>
  </si>
  <si>
    <t>Difiere</t>
  </si>
  <si>
    <t>Sin relación</t>
  </si>
  <si>
    <t>No oportuna</t>
  </si>
  <si>
    <t>Mayo</t>
  </si>
  <si>
    <t>No aplica</t>
  </si>
  <si>
    <t>Satisfactorio</t>
  </si>
  <si>
    <t>Indeterminado</t>
  </si>
  <si>
    <t>Junio</t>
  </si>
  <si>
    <t>Aceptable</t>
  </si>
  <si>
    <t>Julio</t>
  </si>
  <si>
    <t>Insuficiente</t>
  </si>
  <si>
    <t>Agosto</t>
  </si>
  <si>
    <t>Deficiente</t>
  </si>
  <si>
    <t>Septiembre</t>
  </si>
  <si>
    <t>No programó</t>
  </si>
  <si>
    <t>Octubre</t>
  </si>
  <si>
    <t>Noviembre</t>
  </si>
  <si>
    <t>Diciembre</t>
  </si>
  <si>
    <t>DEPENDENCIA</t>
  </si>
  <si>
    <t>CARGO</t>
  </si>
  <si>
    <t>JEFE RESPONSABLE</t>
  </si>
  <si>
    <t xml:space="preserve">RESPONSABLE SEGUIMIENTO  </t>
  </si>
  <si>
    <t>Indirecto</t>
  </si>
  <si>
    <t>Retro1</t>
  </si>
  <si>
    <t>Retro2</t>
  </si>
  <si>
    <t>Retro3</t>
  </si>
  <si>
    <t>Retro4</t>
  </si>
  <si>
    <t>Directora Administrativa y Financiera</t>
  </si>
  <si>
    <t>Luz Ángela Gómez Gómez</t>
  </si>
  <si>
    <t>Johana Reyes</t>
  </si>
  <si>
    <t>daf</t>
  </si>
  <si>
    <t>Bibiana Rodriguez</t>
  </si>
  <si>
    <t>Juan Becerra</t>
  </si>
  <si>
    <t>Directora de Contratación</t>
  </si>
  <si>
    <t>Diana Karina Angarita Castro</t>
  </si>
  <si>
    <t>Maria Reyes</t>
  </si>
  <si>
    <t>con</t>
  </si>
  <si>
    <t>Luisa Fernanda Ortiz</t>
  </si>
  <si>
    <t>Directora de Talento Humano</t>
  </si>
  <si>
    <t>Ennis Esther Jaramillo Morato</t>
  </si>
  <si>
    <t>Maria Boada</t>
  </si>
  <si>
    <t>dth</t>
  </si>
  <si>
    <t>Jorge urrutia</t>
  </si>
  <si>
    <t>Directora del Sistema Distrital de Servicio a la Ciudadanía</t>
  </si>
  <si>
    <t>Lilia Aurora Romero Lara</t>
  </si>
  <si>
    <t>Marisol Rozo</t>
  </si>
  <si>
    <t>ciu</t>
  </si>
  <si>
    <t>Yady Paola Morales</t>
  </si>
  <si>
    <t>Directora Distrital de Archivo</t>
  </si>
  <si>
    <t>Maria Teresa Pardo Camacho</t>
  </si>
  <si>
    <t>Heidy Aramendiz</t>
  </si>
  <si>
    <t>arc</t>
  </si>
  <si>
    <t>Diego Daza</t>
  </si>
  <si>
    <t>Yuri Galindo</t>
  </si>
  <si>
    <t>Directora Distrital de Calidad del Servicio</t>
  </si>
  <si>
    <t>Diana Alejandra Ospina Moreno</t>
  </si>
  <si>
    <t>Martha Rodriguez</t>
  </si>
  <si>
    <t>cal</t>
  </si>
  <si>
    <t>Director Distrital de Desarrollo Institucional</t>
  </si>
  <si>
    <t>Cesar Ocampo Caro</t>
  </si>
  <si>
    <t>Lady Nieto</t>
  </si>
  <si>
    <t>ddi</t>
  </si>
  <si>
    <t>Directora Distrital de Relaciones Internacionales</t>
  </si>
  <si>
    <t>Valentina Wieser</t>
  </si>
  <si>
    <t>Carlos Minotta</t>
  </si>
  <si>
    <t>dri</t>
  </si>
  <si>
    <t>Alto Consejero para los Derechos de las Víctimas, la Paz y la Reconciliación</t>
  </si>
  <si>
    <t>Gustavo Alberto Quintero Ardila</t>
  </si>
  <si>
    <t>Angélica Ortiz</t>
  </si>
  <si>
    <t>oav</t>
  </si>
  <si>
    <t>Jefe Oficina Asesora de Jurídica</t>
  </si>
  <si>
    <t>Juliana Valencia Andrade</t>
  </si>
  <si>
    <t>Claudia Tirado</t>
  </si>
  <si>
    <t>oaj</t>
  </si>
  <si>
    <t>Esneider Bernal</t>
  </si>
  <si>
    <t>Jefe Oficina Asesora de Planeación</t>
  </si>
  <si>
    <t>Luz Alejandra Barbosa Tarazona</t>
  </si>
  <si>
    <t>Yady Morales</t>
  </si>
  <si>
    <t>oap</t>
  </si>
  <si>
    <t>Alto Consejero Distrital de Tecnologías de Información y Comunicaciones - TIC</t>
  </si>
  <si>
    <t>Sergio Martínez Medina</t>
  </si>
  <si>
    <t>Javier Rugeles</t>
  </si>
  <si>
    <t>oat</t>
  </si>
  <si>
    <t>Sebastian Malpica</t>
  </si>
  <si>
    <t>Jefe Oficina Consejería de Comunicaciones</t>
  </si>
  <si>
    <t>Paola Andrea Tovar Niño</t>
  </si>
  <si>
    <t>Yenny Zabaleta</t>
  </si>
  <si>
    <t>occ</t>
  </si>
  <si>
    <t>Jefe de Oficina de Control Interno</t>
  </si>
  <si>
    <t>Andrea Camila Garrido Collazos</t>
  </si>
  <si>
    <t>Sandra Osorio</t>
  </si>
  <si>
    <t>oci</t>
  </si>
  <si>
    <t>Jefe Oficina de Control Interno Disciplinario</t>
  </si>
  <si>
    <t>Adriana Margarita Urbina Pinedo</t>
  </si>
  <si>
    <t>Adriana Urbina</t>
  </si>
  <si>
    <t>ocd</t>
  </si>
  <si>
    <t>Jefe Oficina de Protocolo</t>
  </si>
  <si>
    <t>Liliana Henao Arteaga</t>
  </si>
  <si>
    <t>Alejandro Zuluaga</t>
  </si>
  <si>
    <t>pro</t>
  </si>
  <si>
    <t>Jefe Oficina de Tecnologías de la Información y las Comunicaciones</t>
  </si>
  <si>
    <t>Carlos Alberto Sánchez Rave</t>
  </si>
  <si>
    <t>Fanny González</t>
  </si>
  <si>
    <t>oti</t>
  </si>
  <si>
    <t>Subdirector de Imprenta Distrital</t>
  </si>
  <si>
    <t>Francisco Alfonso Soler Bejarano</t>
  </si>
  <si>
    <t>Julio Roberto Garzón</t>
  </si>
  <si>
    <t>imp</t>
  </si>
  <si>
    <t xml:space="preserve">Subdirector de Proyección Internacional </t>
  </si>
  <si>
    <t>Luis Felipe Serrano Hurtado</t>
  </si>
  <si>
    <t>spi</t>
  </si>
  <si>
    <t>Subdirector de Seguimiento a la  Gestión de Inspección, Vigilancia y  Control</t>
  </si>
  <si>
    <t>Jair Fernando Imbachí Cerón</t>
  </si>
  <si>
    <t>ivc</t>
  </si>
  <si>
    <t>Subdirector de Servicios Administrativos</t>
  </si>
  <si>
    <t>Edgar González Sanguino</t>
  </si>
  <si>
    <t>ssa</t>
  </si>
  <si>
    <t xml:space="preserve">Subdirector del Sistema Distrital de Archivos </t>
  </si>
  <si>
    <t>Julio Alberto Parra Acosta</t>
  </si>
  <si>
    <t>sar</t>
  </si>
  <si>
    <t>Subdirector Financiera</t>
  </si>
  <si>
    <t>Luis Eugenio Herrera Páez</t>
  </si>
  <si>
    <t>fin</t>
  </si>
  <si>
    <t>Subdirector Técnico de Archivo</t>
  </si>
  <si>
    <t>Hernando Oswaldo Parada Arias</t>
  </si>
  <si>
    <t>sta</t>
  </si>
  <si>
    <t>Subdirector Técnico de Desarrollo Institucional</t>
  </si>
  <si>
    <t>std</t>
  </si>
  <si>
    <t>Subsecretario Corporativo</t>
  </si>
  <si>
    <t>Juan Carlos Malagón Basto</t>
  </si>
  <si>
    <t>Ricardo Parra</t>
  </si>
  <si>
    <t>sco</t>
  </si>
  <si>
    <t xml:space="preserve">
Subsecretario de Servicio a la Ciudadanía</t>
  </si>
  <si>
    <t>Fernando José Estupiñan Vargas</t>
  </si>
  <si>
    <t>Vannesa Gomez</t>
  </si>
  <si>
    <t>sci</t>
  </si>
  <si>
    <t>Subsecretaria Técnica</t>
  </si>
  <si>
    <t>Cristina Aristizabal Caballero</t>
  </si>
  <si>
    <t>Andres Andrade</t>
  </si>
  <si>
    <t>tec</t>
  </si>
  <si>
    <t>Código</t>
  </si>
  <si>
    <t>Descripción</t>
  </si>
  <si>
    <t>Retro cumple</t>
  </si>
  <si>
    <t>Retro no cumple</t>
  </si>
  <si>
    <t>Total</t>
  </si>
  <si>
    <t xml:space="preserve">Parcial </t>
  </si>
  <si>
    <t>C01</t>
  </si>
  <si>
    <t>Se tomaron en cuenta las recomendaciones de la OAP (retroalimentación)</t>
  </si>
  <si>
    <t>Se observa que las recomendaciones realizadas por la Oficina Asesora de Planeación, en la pasada retroalimentación, fueron acogidas adecuadamente.</t>
  </si>
  <si>
    <t>Se hace necesario reiterar las observaciones y  recomendaciones realizadas por la Oficina Asesora de Planeación, en la pasada retroalimentación.</t>
  </si>
  <si>
    <t>C02</t>
  </si>
  <si>
    <t>Avance cuantitativo</t>
  </si>
  <si>
    <t>El reporte de avance cuantitativo da cuenta del cumplimiento deficiente respecto a lo programado para el periodo</t>
  </si>
  <si>
    <t>El reporte de avance cuantitativo da cuenta del cumplimiento total respecto a lo programado para el periodo</t>
  </si>
  <si>
    <t>El reporte de avance cuantitativo da cuenta del cumplimiento parcial, respecto a lo programado para el periodo</t>
  </si>
  <si>
    <t>El reporte de avance cuantitativo da cuenta del cumplimiento anticipado, respecto a lo programado para el periodo</t>
  </si>
  <si>
    <t>La dependencia no programó avance para este periodo.</t>
  </si>
  <si>
    <t>Debido a fallas en la formulación y/o reporte del indicador, no es posible determinar el cumplimiento de avance cuantitativo del indicador.</t>
  </si>
  <si>
    <t>C02V</t>
  </si>
  <si>
    <t>Avance cuantitativo vigencia</t>
  </si>
  <si>
    <t>El reporte de avance cuantitativo da cuenta del cumplimiento deficiente respecto a lo programado para la vigencia</t>
  </si>
  <si>
    <t>El reporte de avance cuantitativo da cuenta del cumplimiento total respecto a lo programado para la vigencia</t>
  </si>
  <si>
    <t>El reporte de avance cuantitativo da cuenta del cumplimiento parcial, respecto a lo programado para la vigencia</t>
  </si>
  <si>
    <t>El reporte de avance cuantitativo da cuenta del cumplimiento anticipado, respecto a lo programado para la vigencia</t>
  </si>
  <si>
    <t>La dependencia no programó avance para esta vigencia.</t>
  </si>
  <si>
    <t>C03</t>
  </si>
  <si>
    <t>Avance cualitativo /Suficiencia</t>
  </si>
  <si>
    <t>El informe narrativo presenta de forma suficiente el avance en el cumplimiento de la programación del indicador</t>
  </si>
  <si>
    <t>El informe narrativo presentado no es suficiente respecto del avance en el cumplimiento de la programación del indicador</t>
  </si>
  <si>
    <t>Debido a fallas en la formulación y/o reporte del indicador, no es posible determinar la suficiencia del informe narrativo.</t>
  </si>
  <si>
    <t>C04</t>
  </si>
  <si>
    <t xml:space="preserve">Coherencia entre Descripción del indicador / El informe narrativo </t>
  </si>
  <si>
    <t>Existe coherencia entre la descripción del indicador y el informe narrativo de avance.</t>
  </si>
  <si>
    <t>No es clara la coherencia entre la descripción del indicador y el informe narrativo de avance.</t>
  </si>
  <si>
    <t>Debido a fallas en la formulación y/o reporte del indicador, no es posible determinar la coherencia entre la descripción del indicador y el informe narrativo de avance.</t>
  </si>
  <si>
    <t>C05</t>
  </si>
  <si>
    <t>Relación entre el informe narrativo  / Avance cuantitativo</t>
  </si>
  <si>
    <t xml:space="preserve">El informe narrativo concuerda con el avance en magnitud reportado </t>
  </si>
  <si>
    <t xml:space="preserve">El informe narrativo difiere con el avance en magnitud reportado </t>
  </si>
  <si>
    <t xml:space="preserve">Debido a fallas en la formulación y/o reporte del indicador, no es posible determinar la  concordancia entre el informe narrativo y el  avance en magnitud reportado </t>
  </si>
  <si>
    <t>C06</t>
  </si>
  <si>
    <t>Relación entre las dificultades descritas en el informe narrativo / Avance cuantitativo</t>
  </si>
  <si>
    <t xml:space="preserve">Las dificultades descritas en el informe narrativo concuerdan con el avance en magnitud reportado </t>
  </si>
  <si>
    <t xml:space="preserve">Las dificultades descritas en el informe narrativo difieren con el avance en magnitud reportado </t>
  </si>
  <si>
    <t xml:space="preserve">Debido a fallas en la formulación y/o reporte del indicador, no es posible determinar la concordancia entre las dificultades descritas en el informe narrativo y el  avance en magnitud reportado </t>
  </si>
  <si>
    <t>C07</t>
  </si>
  <si>
    <t>Relación entre el avance de las actividades y las observaciones</t>
  </si>
  <si>
    <t>Existe relación directa entre el avance de las actividades programadas y las observaciones realizadas.</t>
  </si>
  <si>
    <t>No es clara la relación entre el avance de las actividades programadas y las observaciones realizadas.</t>
  </si>
  <si>
    <t>Debido a fallas en la formulación y/o reporte del indicador, no es posible determinar la relación entre el avance de las actividades programadas y las observaciones realizadas.</t>
  </si>
  <si>
    <t>C08</t>
  </si>
  <si>
    <t>Coherencia entre los soportes presentados vs el avance del indicador</t>
  </si>
  <si>
    <t>Se evidencia una adecuada documentación de la meta, a través de los soportes entregados.</t>
  </si>
  <si>
    <t>Existen oportunidades de mejora en la documentación entregada como soporte de avance.</t>
  </si>
  <si>
    <t>Debido a fallas en la formulación y/o reporte del indicador, no es posible determinar si la documentación cargada como soporte es suficiente.</t>
  </si>
  <si>
    <t>C09</t>
  </si>
  <si>
    <t>Oportunidad en la presentación del reporte</t>
  </si>
  <si>
    <t>La dependencia reportó la información de seguimiento de forma oportuna</t>
  </si>
  <si>
    <t>La dependencia debe mejorar la oportunidad de reporte de la información de seguimiento.</t>
  </si>
  <si>
    <t>Enero_V2</t>
  </si>
  <si>
    <t>Febrero_V2</t>
  </si>
  <si>
    <t>Marzo_V2</t>
  </si>
  <si>
    <t>Abril_V2</t>
  </si>
  <si>
    <t>Mayo_V2</t>
  </si>
  <si>
    <t>Junio_V2</t>
  </si>
  <si>
    <t>Julio_V2</t>
  </si>
  <si>
    <t>Agosto_V2</t>
  </si>
  <si>
    <t>Septiembre_V2</t>
  </si>
  <si>
    <t>Octubre_V2</t>
  </si>
  <si>
    <t>Noviembre_V2</t>
  </si>
  <si>
    <t>Diciembre_V2</t>
  </si>
  <si>
    <t>Enero_V1</t>
  </si>
  <si>
    <t>Febrero_V1</t>
  </si>
  <si>
    <t>Marzo_V1</t>
  </si>
  <si>
    <t>Abril_V1</t>
  </si>
  <si>
    <t>Mayo_V1</t>
  </si>
  <si>
    <t>Junio_V1</t>
  </si>
  <si>
    <t>Julio_V1</t>
  </si>
  <si>
    <t>Agosto_V1</t>
  </si>
  <si>
    <t>Septiembre_V1</t>
  </si>
  <si>
    <t>Octubre_V1</t>
  </si>
  <si>
    <t>Noviembre_V1</t>
  </si>
  <si>
    <t>Diciembre_V1</t>
  </si>
  <si>
    <t>31Q y 31 P mal reportado
58 sobreejecucion</t>
  </si>
  <si>
    <t>caso especial 62C se pone el valor a mano
51 está mal reportado
125 mal reportado
31a no se sabe que paso</t>
  </si>
  <si>
    <t>ID</t>
  </si>
  <si>
    <t>CARGO DEL RESPONSABLE DE LA DEPENDENCIA</t>
  </si>
  <si>
    <t>NOMBRE DEL RESPONSABLE DE LA DEPENDENCIA</t>
  </si>
  <si>
    <t>PERSPECTIVA</t>
  </si>
  <si>
    <t>OBJETIVOS INSTITUCIONALES</t>
  </si>
  <si>
    <t>ACCIÓN ESTRATÉGICA</t>
  </si>
  <si>
    <t>META</t>
  </si>
  <si>
    <t>Nombre del Indicador</t>
  </si>
  <si>
    <t>Descripción del Indicador/producto</t>
  </si>
  <si>
    <t>Fórmula del indicador:</t>
  </si>
  <si>
    <t>1_Variable</t>
  </si>
  <si>
    <t>2_Variable</t>
  </si>
  <si>
    <t>Programación de la Variable 2</t>
  </si>
  <si>
    <t>PRODUCTO</t>
  </si>
  <si>
    <t>ACTIVIDADES v0</t>
  </si>
  <si>
    <t>Fuentes Plurianuales de Verificación</t>
  </si>
  <si>
    <t>Beneficios, Efectos o Impactos Esperados</t>
  </si>
  <si>
    <t>TENDENCIA INTRA_ANUAL ESPERADA</t>
  </si>
  <si>
    <t>Tendencia anual esperada:</t>
  </si>
  <si>
    <t>Unidad de medida:</t>
  </si>
  <si>
    <t>Dimensión del indicador:</t>
  </si>
  <si>
    <t>Tipo de indicador:</t>
  </si>
  <si>
    <t>FECHA DE CREACIÓN</t>
  </si>
  <si>
    <t>Dato Línea base:</t>
  </si>
  <si>
    <t>Año línea base:</t>
  </si>
  <si>
    <t>TOTAL META 2016</t>
  </si>
  <si>
    <t>TOTAL META 2017</t>
  </si>
  <si>
    <t>TOTAL META 2018</t>
  </si>
  <si>
    <t>TOTAL META 2019</t>
  </si>
  <si>
    <t>TOTAL META 2020</t>
  </si>
  <si>
    <t>TOTAL META PLURIANUAL A 2020</t>
  </si>
  <si>
    <t>Plan de Desarrollo - Meta Resultado</t>
  </si>
  <si>
    <t>Plan de Desarrollo - Meta Producto</t>
  </si>
  <si>
    <t>Plan Estratégico Institucional</t>
  </si>
  <si>
    <t xml:space="preserve">Plan de Acción </t>
  </si>
  <si>
    <t>Proyecto de inversión</t>
  </si>
  <si>
    <t>CODIGO DEL PROYECTO</t>
  </si>
  <si>
    <t>Nombre Proyecto de inversión</t>
  </si>
  <si>
    <t>SGC</t>
  </si>
  <si>
    <t>PROCESO</t>
  </si>
  <si>
    <t>PAAC</t>
  </si>
  <si>
    <t>Componente PAAC</t>
  </si>
  <si>
    <t>PMR</t>
  </si>
  <si>
    <t>PIGA</t>
  </si>
  <si>
    <t>MUJER</t>
  </si>
  <si>
    <t>LGBTI</t>
  </si>
  <si>
    <t>PINAR</t>
  </si>
  <si>
    <t>PLAN ANUAL DE ADQUISICIONES
PAA</t>
  </si>
  <si>
    <t>PLAN ANUAL DE VACANTES</t>
  </si>
  <si>
    <t>PLAN DE PREVISIÓN DE RECURSOS HUMANOS</t>
  </si>
  <si>
    <t xml:space="preserve">PLAN ESTRATÉGICO DE TALENTO HUMANO
</t>
  </si>
  <si>
    <t>PLAN INSTITUCIONAL DE CAPACITACIÓN</t>
  </si>
  <si>
    <t>PLAN DE INCENTIVOS INSTITUCIONALES</t>
  </si>
  <si>
    <t>PLAN DE TRABAJO ANUAL EN SEGURIDAD Y SALUD EN EL TRABAJO</t>
  </si>
  <si>
    <t>PLAN ESTRATÉGICO DE TECNOLOGÍAS DE INFORMACIÓN Y LAS COMUNICACIONES (PETI)</t>
  </si>
  <si>
    <t>PLAN DE TRATAMIENTO DE RIESGOS  DE SEGURIDAD Y PRIVACIDAD DE LA INFORMACIÓN</t>
  </si>
  <si>
    <t>PLAN DE SEGURIDAD Y PRIVACIDAD DE LA INFORMACIÓN</t>
  </si>
  <si>
    <t>CONPES
(Número del Documento CONPES_ID)</t>
  </si>
  <si>
    <t>OPORTUNIDAD contexto estrategico</t>
  </si>
  <si>
    <t>ODS</t>
  </si>
  <si>
    <t>X</t>
  </si>
  <si>
    <t>Y</t>
  </si>
  <si>
    <t>Z</t>
  </si>
  <si>
    <t>Registrado en:</t>
  </si>
  <si>
    <t>Descripción del Indicador</t>
  </si>
  <si>
    <t>Actividades</t>
  </si>
  <si>
    <t>Beneficios</t>
  </si>
  <si>
    <t>Fuentes de Verificación</t>
  </si>
  <si>
    <t>Tendencia Intraanual</t>
  </si>
  <si>
    <t>Variable 2 total para la vigencia</t>
  </si>
  <si>
    <t>Programación Enero</t>
  </si>
  <si>
    <t>Programación Febrero</t>
  </si>
  <si>
    <t>Programación Marzo</t>
  </si>
  <si>
    <t>Programación Abril</t>
  </si>
  <si>
    <t>Programación Mayo</t>
  </si>
  <si>
    <t>Programación Junio</t>
  </si>
  <si>
    <t>Programación Julio</t>
  </si>
  <si>
    <t>Programación Agosto</t>
  </si>
  <si>
    <t>Programación Septiembre</t>
  </si>
  <si>
    <t>Programación Octubre</t>
  </si>
  <si>
    <t>Programación Noviembre</t>
  </si>
  <si>
    <t>Programación Diciembre</t>
  </si>
  <si>
    <t>Meta_Enero</t>
  </si>
  <si>
    <t>Meta_Febrero</t>
  </si>
  <si>
    <t>Meta_Marzo</t>
  </si>
  <si>
    <t>Meta_Abril</t>
  </si>
  <si>
    <t>Meta_Mayo</t>
  </si>
  <si>
    <t>Meta_Junio</t>
  </si>
  <si>
    <t>Meta_Julio</t>
  </si>
  <si>
    <t>Meta_Agosto</t>
  </si>
  <si>
    <t>Meta_Septiembre</t>
  </si>
  <si>
    <t>Meta_Octubre</t>
  </si>
  <si>
    <t>Meta_Noviembre</t>
  </si>
  <si>
    <t>Meta_Diciembre</t>
  </si>
  <si>
    <t>Meta_Total</t>
  </si>
  <si>
    <t>Enero_I1</t>
  </si>
  <si>
    <t>Enero_I2</t>
  </si>
  <si>
    <t>Enero_I3</t>
  </si>
  <si>
    <t>Febrero_I1</t>
  </si>
  <si>
    <t>Febrero_I2</t>
  </si>
  <si>
    <t>Febrero_I3</t>
  </si>
  <si>
    <t>Marzo_I1</t>
  </si>
  <si>
    <t>Marzo_I2</t>
  </si>
  <si>
    <t>Marzo_I3</t>
  </si>
  <si>
    <t>Abril_I1</t>
  </si>
  <si>
    <t>Abril_I2</t>
  </si>
  <si>
    <t>Abril_I3</t>
  </si>
  <si>
    <t>Mayo_I1</t>
  </si>
  <si>
    <t>Mayo_I2</t>
  </si>
  <si>
    <t>Mayo_I3</t>
  </si>
  <si>
    <t>Junio_I1</t>
  </si>
  <si>
    <t>Junio_I2</t>
  </si>
  <si>
    <t>Junio_I3</t>
  </si>
  <si>
    <t>Julio_I1</t>
  </si>
  <si>
    <t>Julio_I2</t>
  </si>
  <si>
    <t>Julio_I3</t>
  </si>
  <si>
    <t>Agosto_I1</t>
  </si>
  <si>
    <t>Agosto_I2</t>
  </si>
  <si>
    <t>Agosto_I3</t>
  </si>
  <si>
    <t>Septiembre_I1</t>
  </si>
  <si>
    <t>Septiembre_I2</t>
  </si>
  <si>
    <t>Septiembre_I3</t>
  </si>
  <si>
    <t>Octubre_I1</t>
  </si>
  <si>
    <t>Octubre_I2</t>
  </si>
  <si>
    <t>Octubre_I3</t>
  </si>
  <si>
    <t>Noviembre_I1</t>
  </si>
  <si>
    <t>Noviembre_I2</t>
  </si>
  <si>
    <t>Noviembre_I3</t>
  </si>
  <si>
    <t>Diciembre_I1</t>
  </si>
  <si>
    <t>Diciembre_I2</t>
  </si>
  <si>
    <t>Diciembre_I3</t>
  </si>
  <si>
    <t>Total_V1</t>
  </si>
  <si>
    <t>Total_V2</t>
  </si>
  <si>
    <t>T1_C1</t>
  </si>
  <si>
    <t>T1_C2</t>
  </si>
  <si>
    <t>T1_C3</t>
  </si>
  <si>
    <t>T1_C4</t>
  </si>
  <si>
    <t>T1_C5</t>
  </si>
  <si>
    <t>T1_C6</t>
  </si>
  <si>
    <t>T1_C7</t>
  </si>
  <si>
    <t>T1_C8</t>
  </si>
  <si>
    <t>T1_C9</t>
  </si>
  <si>
    <t>T1_C10</t>
  </si>
  <si>
    <t>T1_Obs</t>
  </si>
  <si>
    <t>T1_Elaboró</t>
  </si>
  <si>
    <t>T2_C1</t>
  </si>
  <si>
    <t>T2_C2</t>
  </si>
  <si>
    <t>T2_C3</t>
  </si>
  <si>
    <t>T2_C4</t>
  </si>
  <si>
    <t>T2_C5</t>
  </si>
  <si>
    <t>T2_C6</t>
  </si>
  <si>
    <t>T2_C7</t>
  </si>
  <si>
    <t>T2_C8</t>
  </si>
  <si>
    <t>T2_C9</t>
  </si>
  <si>
    <t>T2_C10</t>
  </si>
  <si>
    <t>T2_Obs</t>
  </si>
  <si>
    <t>T2_Elaboró</t>
  </si>
  <si>
    <t>T3_C1</t>
  </si>
  <si>
    <t>T3_C2</t>
  </si>
  <si>
    <t>T3_C3</t>
  </si>
  <si>
    <t>T3_C4</t>
  </si>
  <si>
    <t>T3_C5</t>
  </si>
  <si>
    <t>T3_C6</t>
  </si>
  <si>
    <t>T3_C7</t>
  </si>
  <si>
    <t>T3_C8</t>
  </si>
  <si>
    <t>T3_C9</t>
  </si>
  <si>
    <t>T3_C10</t>
  </si>
  <si>
    <t>T3_Obs</t>
  </si>
  <si>
    <t>T3_Elaboró</t>
  </si>
  <si>
    <t>T4_C1</t>
  </si>
  <si>
    <t>T4_C2</t>
  </si>
  <si>
    <t>T4_C3</t>
  </si>
  <si>
    <t>T4_C4</t>
  </si>
  <si>
    <t>T4_C5</t>
  </si>
  <si>
    <t>T4_C6</t>
  </si>
  <si>
    <t>T4_C7</t>
  </si>
  <si>
    <t>T4_C8</t>
  </si>
  <si>
    <t>T4_C9</t>
  </si>
  <si>
    <t>T4_C10</t>
  </si>
  <si>
    <t>T4_Obs</t>
  </si>
  <si>
    <t>T4_Elaboró</t>
  </si>
  <si>
    <t>Enero_V1V2</t>
  </si>
  <si>
    <t>Febrero_V1V2</t>
  </si>
  <si>
    <t>Marzo_V1V2</t>
  </si>
  <si>
    <t>Abril_V1V2</t>
  </si>
  <si>
    <t>Mayo_V1V2</t>
  </si>
  <si>
    <t>Junio_V1V2</t>
  </si>
  <si>
    <t>Julio_V1V2</t>
  </si>
  <si>
    <t>Agosto_V1V2</t>
  </si>
  <si>
    <t>Septiembre_V1V2</t>
  </si>
  <si>
    <t>Octubre_V1V2</t>
  </si>
  <si>
    <t>Noviembre_V1V2</t>
  </si>
  <si>
    <t>Diciembre_V1V2</t>
  </si>
  <si>
    <t>Total_V1_V2</t>
  </si>
  <si>
    <t>Enero_AvanceCuanti</t>
  </si>
  <si>
    <t>Febrero_AvanceCuanti</t>
  </si>
  <si>
    <t>Marzo_AvanceCuanti</t>
  </si>
  <si>
    <t>Abril_AvanceCuanti</t>
  </si>
  <si>
    <t>Mayo_AvanceCuanti</t>
  </si>
  <si>
    <t>Junio_AvanceCuanti</t>
  </si>
  <si>
    <t>Julio_AvanceCuanti</t>
  </si>
  <si>
    <t>Agosto_AvanceCuanti</t>
  </si>
  <si>
    <t>Septiembre_AvanceCuanti</t>
  </si>
  <si>
    <t>Octubre_AvanceCuanti</t>
  </si>
  <si>
    <t>Noviembre_AvanceCuanti</t>
  </si>
  <si>
    <t>Diciembre_AvanceCuanti</t>
  </si>
  <si>
    <t>Total_AvanceCuanti</t>
  </si>
  <si>
    <t>Enero_%Cumplimiento</t>
  </si>
  <si>
    <t>Febrero_%Cumplimiento</t>
  </si>
  <si>
    <t>Marzo_%Cumplimiento</t>
  </si>
  <si>
    <t>Abril_%Cumplimiento</t>
  </si>
  <si>
    <t>Mayo_%Cumplimiento</t>
  </si>
  <si>
    <t>Junio_%Cumplimiento</t>
  </si>
  <si>
    <t>Julio_%Cumplimiento</t>
  </si>
  <si>
    <t>Agosto_%Cumplimiento</t>
  </si>
  <si>
    <t>Septiembre_%Cumplimiento</t>
  </si>
  <si>
    <t>Octubre_%Cumplimiento</t>
  </si>
  <si>
    <t>Noviembre_%Cumplimiento</t>
  </si>
  <si>
    <t>Diciembre_%Cumplimiento</t>
  </si>
  <si>
    <t>T1_Cumplimiento</t>
  </si>
  <si>
    <t>T2_Cumplimiento</t>
  </si>
  <si>
    <t>T3_Cumplimiento</t>
  </si>
  <si>
    <t>T4_Cumplimiento</t>
  </si>
  <si>
    <t>Total_%Cumplimiento</t>
  </si>
  <si>
    <t>T1_Avance</t>
  </si>
  <si>
    <t>T2_Avance</t>
  </si>
  <si>
    <t>T3_Avance</t>
  </si>
  <si>
    <t>T4_Avance</t>
  </si>
  <si>
    <t>TextoC1T1</t>
  </si>
  <si>
    <t>Observaciones</t>
  </si>
  <si>
    <t>P3 -  EFICIENCIA</t>
  </si>
  <si>
    <t>P3O3 Generar acciones de articulación interinstitucional, para la modernización de la infraestructura física de la Administración Distrital</t>
  </si>
  <si>
    <t>P3O3A1 Elaborar el plan de articulación con las entidades distritales, para la modernización de la infraestructura física de la Administración Distrital y coadyudar en la implementación.</t>
  </si>
  <si>
    <t>Dotar los espacios de la Secretaría General de acuerdo a las solicitudes</t>
  </si>
  <si>
    <t>Espacios dotados con bienes muebles</t>
  </si>
  <si>
    <t>Incluyen la renovación del parque automotor, la adquisición del mobiliario y las compras de equipos no audiovisuales requeridos para la dotación de los espacios priorizados en la Secretaría General.</t>
  </si>
  <si>
    <t>(Número de espacios dotados / Número de espacios priorizados) *100</t>
  </si>
  <si>
    <t>Número de espacios dotados</t>
  </si>
  <si>
    <t>Número de espacios priorizados</t>
  </si>
  <si>
    <t>Dotación de bienes muebles para la Secretaría General</t>
  </si>
  <si>
    <t>Dotar a la Secretaría General de la maquinaria y equipos tecnológicos no informáticos
Dotar las instalaciones de mobiliario y enseres necesarios para el funcionamiento de la entidad</t>
  </si>
  <si>
    <t>Constante</t>
  </si>
  <si>
    <t>Porcentaje</t>
  </si>
  <si>
    <t>Eficacia</t>
  </si>
  <si>
    <t>Resultado</t>
  </si>
  <si>
    <t>No Aplica</t>
  </si>
  <si>
    <t>Infraestructura adecuada para todos en la Secretaría General</t>
  </si>
  <si>
    <t>Realizar los mantenimientos preventivos de la Secretaría General</t>
  </si>
  <si>
    <t>Mantenimientos preventivos realizados</t>
  </si>
  <si>
    <t>Llevar a cabo las actividades de planeación, ejecución, seguimiento y control de los servicios de mantenimiento preventivo de la Secretaría General, de acuerdo con la priorización de atención de necesidades de los inmuebles.</t>
  </si>
  <si>
    <t>(Cantidad de intervenciones ejecutadas  / Cantidad de intervenciones solicitadas ) *100</t>
  </si>
  <si>
    <t xml:space="preserve">Cantidad de intervenciones ejecutadas </t>
  </si>
  <si>
    <t xml:space="preserve">Cantidad de intervenciones solicitadas </t>
  </si>
  <si>
    <t>Servicio de mantenimiento preventivo</t>
  </si>
  <si>
    <t>Adquirir los insumos para hacer los mantenimientos correspondientes
Implementar el Plan de acción 2017 del Plan Institucional de Gestión Ambiental - PIGA, en el marco del sistema integrado de gestión
Llevar a cabo las actividades de planeación, ejecución, seguimiento y control del proyecto
Llevar a cabo y hacer seguimiento y control a las obras de adecuación y conservación de la Secretaría GeneralRealizar la actualización de inventarios</t>
  </si>
  <si>
    <t xml:space="preserve">Administradores de inmuebles, registros fotográficos y escritos en bitácora de obra, solicitudes de mantenimientos. </t>
  </si>
  <si>
    <t>Gestión de Servicios Administrativos</t>
  </si>
  <si>
    <t>Se cambia tendencia de Creciente a Constante. Se revisó con Mónica, y para el 2019 este indicador ya se cumplió, así que para esta vigencia se programa es mantener el nivel en un 100%</t>
  </si>
  <si>
    <t>Conservar y adecuar los espacios de la Secretaría General</t>
  </si>
  <si>
    <t>Espacios conservados y adecuados</t>
  </si>
  <si>
    <t xml:space="preserve">Adecuar y conservar los espacios priorizados para intervención física de las sedes de la Secretaría General, de acuerdo con los alcances técnicos que conllevan las categorías señaladas en el indicador.  </t>
  </si>
  <si>
    <t xml:space="preserve">  Números de espacios adecuados y / o conservados     </t>
  </si>
  <si>
    <t>Números de espacios adecuados y / o conservados</t>
  </si>
  <si>
    <t>Mejoramiento de espacios de la Secretaría General</t>
  </si>
  <si>
    <t>Diagnosticar y adecuar la red de incendios de la Secretaría General
Ejecutar reparaciones en las sedes de la Secretaría General de acuerdo con los requerimientos  de adecuación y conservación de la infraestructura física priorizados por la entidad.
Llevar a cabo y hacer seguimiento y control a las obras de adecuación y conservación de la Secretaría General
Realizar actvidades de señalización  en las Sedes de la Secretaría General</t>
  </si>
  <si>
    <t xml:space="preserve">Contratos ejecutados (Firmados), Informes de obra e interventoría, registros fotográficos y escritos en bitácora de obra. </t>
  </si>
  <si>
    <t>Suma</t>
  </si>
  <si>
    <t>Número</t>
  </si>
  <si>
    <t>P5 -  CAPITAL ESTRATÉGICO - COMUNICACIONES</t>
  </si>
  <si>
    <t xml:space="preserve">P5O1 Avanzar en la mejora de la percepción de los servidores, respecto a la Secretaría General como un gran lugar para trabajar. </t>
  </si>
  <si>
    <t>P5O1A1 Diseñar una estrategia de transformación cultural y liderazgo dirigida a los servidores de la Secretaría General</t>
  </si>
  <si>
    <t>Implementar el Plan de Seguridad Vial</t>
  </si>
  <si>
    <t>Plan de Seguridad Vial implementado</t>
  </si>
  <si>
    <t>Este indicador mide la ejecución de los programas para el cumplimiento del plan de acción aprobado por el Comité de Seguridad Vial de la Secretaría General en concordancia a lo establecido por la Secretaría de Movilidad.</t>
  </si>
  <si>
    <t>(Actividades del Plan de Seguridad Vial ejecutadas / Actividades del Plan de Seguridad Vial programadas)*100</t>
  </si>
  <si>
    <t xml:space="preserve">Actividades del Plan de Seguridad Vial ejecutadas </t>
  </si>
  <si>
    <t>Actividades del Plan de Seguridad Vial programadas</t>
  </si>
  <si>
    <t>Planear, ejecutar y hacer seguimiento al Plan de acción establecido para la Secretaría General.</t>
  </si>
  <si>
    <t xml:space="preserve">Cronograma de plan de acción de la Vigencia, registros fílmicos,  fotográficos y evidencias de reunión y actividades realizadas. </t>
  </si>
  <si>
    <t>Creciente</t>
  </si>
  <si>
    <t>120B</t>
  </si>
  <si>
    <t>P3O2
Mejorar la calidad y oportunidad de la ejecución presupuestal y de cumplimiento de metas, afianzando la austeridad y la eficiencia en el uso de los recursos como conductas distintivas de nuestra cultura institucional.</t>
  </si>
  <si>
    <t>P3O2A3 Implementar estrategias internas de austeridad y eficiencia en el uso de recursos</t>
  </si>
  <si>
    <t>Implementar el Plan Integral de Gestión Ambiental - PIGA</t>
  </si>
  <si>
    <t>Plan Integral de Gestión Ambiental - PIGA implementado</t>
  </si>
  <si>
    <t>Este indicador mide la ejecución de los programas para el cumplimiento del plan de acción aprobado por el Comité de Gestión Ambiental de la Secretaría General en concordancia a lo establecido por la Secretaría de Ambiente.</t>
  </si>
  <si>
    <t>(Actividades del PIGA de la vigencia ejecutadas / Actividades del PIGA de la vigencia programadas) *100</t>
  </si>
  <si>
    <t>Actividades del PIGA de la vigencia ejecutadas</t>
  </si>
  <si>
    <t>Actividades del PIGA de la vigencia programadas</t>
  </si>
  <si>
    <t>• Planear, ejecutar y hacer seguimiento al Plan de acción establecido para la Secretaría General</t>
  </si>
  <si>
    <t xml:space="preserve">Cronograma de plan de acción del PIGA de la Vigencia, registros fílmicos,  fotográficos y evidencias de reunión y actividades realizadas. </t>
  </si>
  <si>
    <t>Eficiencia</t>
  </si>
  <si>
    <t>8.1. Oportunidad</t>
  </si>
  <si>
    <t>120C</t>
  </si>
  <si>
    <t>P1 -  ÉTICA, BUEN GOBIERNO Y TRANSPARENCIA</t>
  </si>
  <si>
    <t>P1O1 Consolidar a 2020 una cultura de visión y actuación ética,  integra y transparente</t>
  </si>
  <si>
    <t>P1O1A11 Realizar la formulación y el seguimiento a la ejecución del Plan Anticorrupción y de Atención al Ciudadano - PAAC, para la obtención de resultados óptimos en la medición del Índice de Gobierno Abierto - IGA</t>
  </si>
  <si>
    <t>Realizar oportunamente las publicaciones correspondientes, identificadas en el esquema de publicación de la Secretaria General</t>
  </si>
  <si>
    <t>Publicaciones correspondientes, identificadas en el esquema de publicación de la Secretaria General, realizadas oportunamente</t>
  </si>
  <si>
    <t xml:space="preserve">Este indicador permite monitorear el cumplimiento oportuno de los compromisos de publicación que posee la dependencia descritos en el esquema de publicación </t>
  </si>
  <si>
    <t>(Publicaciones correspondientes realizadas oportunamente / Publicaciones correspondientes del esquema de publicación de la Secretaria General)*100</t>
  </si>
  <si>
    <t xml:space="preserve">Publicaciones correspondientes realizadas oportunamente </t>
  </si>
  <si>
    <t>Publicaciones correspondientes del esquema de publicación de la Secretaria General</t>
  </si>
  <si>
    <t>Publicación oportuna, clara y veraz de la información relacionada con la gestión de la dependencia</t>
  </si>
  <si>
    <t>Botón de transparencia ubicado en la página web de la entidad</t>
  </si>
  <si>
    <t>No Disponible / No Aplica</t>
  </si>
  <si>
    <t>P3O2A2 Capacitar a gerentes de proyecto en la programación y ejecución de recursos</t>
  </si>
  <si>
    <t>Desarrollar jornadas de capacitación dirigidas a gerentes de proyecto</t>
  </si>
  <si>
    <t>Jornadas de capacitación dirigidas a gerentes de proyecto desarrolladas</t>
  </si>
  <si>
    <t>Por medio de la medición de este indicador cumplir la ejecución de las jornadas de capacitación a Gerentes de Proyecto y Responsables de Rubros de Funcionamiento, que les permitirá adquir conocimientos y  herramientas metodológicas dentro del marco jurídico contractual y ejecutar los recursos disponibles con eficiencia y eficacia.</t>
  </si>
  <si>
    <t xml:space="preserve">  Sumatoria jornadas de capacitación gerentes de proyecto     </t>
  </si>
  <si>
    <t>Sumatoria jornadas de capacitación gerentes de proyecto</t>
  </si>
  <si>
    <t>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t>
  </si>
  <si>
    <t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t>
  </si>
  <si>
    <t>Producto</t>
  </si>
  <si>
    <t>95A</t>
  </si>
  <si>
    <t>Realizar una guía de  buenas prácticas de supervisión de contratos</t>
  </si>
  <si>
    <t>Guía de  buenas prácticas de supervisión de contratos realizada</t>
  </si>
  <si>
    <t>Una Guía de  buenas prácticas de supervisión de contratos</t>
  </si>
  <si>
    <t>Buenas prácticas de supervisión de contratos socializadas</t>
  </si>
  <si>
    <t>PAAC_06A</t>
  </si>
  <si>
    <t>Realizar revisión y monitoreo  a la gestión de los Riesgos de corrupción con el propósito de garantizar la efectividad de los controles, detectar cambios internos y externos e identificar riesgos emergentes.</t>
  </si>
  <si>
    <t>Informe Mensual de Revisión de Riesgos de Corrupción</t>
  </si>
  <si>
    <t xml:space="preserve">De acuerdo con la Guía para la Gestión del Riesgo de Corrupción se debe efectuar la revisión y monitoreo a su gestión, por parte de los procesos involucrados, para garantizar la efectividad de sus controles e identificar riesgos emergentes. </t>
  </si>
  <si>
    <t xml:space="preserve">  # de informes de revisión de riesgos de corrupción realizados en el periodo</t>
  </si>
  <si>
    <t xml:space="preserve"># de informes de revisión de riesgos de corrupción realizados en el periodo </t>
  </si>
  <si>
    <t>P5O1A5 Promover el respeto a la declaración de principios y derechos fundamentales en el trabajo de la OIT y el  trabajo decente en la Secretaría General</t>
  </si>
  <si>
    <t xml:space="preserve">Ejecutar el Plan de Trabajo del Sistema de Seguridad y Salud en el Trabajo </t>
  </si>
  <si>
    <t>Plan de Trabajo del Sistema de Seguridad y Salud en el Trabajo ejecutado</t>
  </si>
  <si>
    <t>Porcentaje de cumplimiento del Plan de Trabajo Anual del Sistema de Gestión de Seguridad y Salud en el Trabajo de la Secretaría General de la Alcaldía Mayor de Bogotá, D.C.</t>
  </si>
  <si>
    <t>(Actividades ejecutadas del Plan de Trabajo del Sistema de Gestión de Seguridad y Salud en el Trabajo / Actividades programadas del Plan de Trabajo del Sistema de Gestión de Seguridad y Salud en el Trabajo) *100</t>
  </si>
  <si>
    <t>Actividades ejecutadas del Plan de Trabajo del Sistema de Gestión de Seguridad y Salud en el Trabajo</t>
  </si>
  <si>
    <t>Actividades programadas del Plan de Trabajo del Sistema de Gestión de Seguridad y Salud en el Trabajo</t>
  </si>
  <si>
    <t>Plan de seguridad y salud en el trabajo ejecutado</t>
  </si>
  <si>
    <t>• jornadas de promoción, prevención e intervención de riesgos en materia de seguridad y salud en el trabajo</t>
  </si>
  <si>
    <t xml:space="preserve">Eficacia </t>
  </si>
  <si>
    <t>Gestión de seguridad y Salud en el trabajo</t>
  </si>
  <si>
    <t>P4 -  INNOVACIÓN</t>
  </si>
  <si>
    <t>P4O1 Incorporar y afianzar  la innovación y gestión del conocimiento como conductas distintivas de nuestra cultura institucional</t>
  </si>
  <si>
    <t>P4O1A4 Elaborar una propuesta para un sistema de gestión del conocimiento de la Secretaría General</t>
  </si>
  <si>
    <t xml:space="preserve">Implementar la dimensión "Gestión del conocimiento y la innovación" del MIPG en la Secretaría General </t>
  </si>
  <si>
    <t>Dimensión "Gestión del conocimiento y la innovación" del MIPG en la Secretaría General implementada</t>
  </si>
  <si>
    <t>(Hitos para la implementación de la dimensión "Gestión del conocimiento y la innovación" del MIPG ejecutados / Hitos para la implementación de la dimensión "Gestión del conocimiento y la innovación" del MIPG programados)*100</t>
  </si>
  <si>
    <t>Hitos para la implementación de la dimensión "Gestión del conocimiento y la innovación" del MIPG ejecutados</t>
  </si>
  <si>
    <t>Hitos para la implementación de la dimensión "Gestión del conocimiento y la innovación" del MIPG programados</t>
  </si>
  <si>
    <t>• Identificación de necesidades, formulación, adopción e implementación del Plan Institucional de Capacitación (PIC)</t>
  </si>
  <si>
    <t>108A</t>
  </si>
  <si>
    <t>108B</t>
  </si>
  <si>
    <t>P5O1A2 Diseñar la estrategia y administrar su ejecución para la adecuada atención de las relaciones individuales y colectivas de trabajo</t>
  </si>
  <si>
    <t>Desarrollar la Estrategia de gestión de las relaciones individuales y colectivas de trabajo</t>
  </si>
  <si>
    <t>Estrategia de gestión de las relaciones individuales y colectivas de trabajo desarrollada</t>
  </si>
  <si>
    <t>(Fases de la Estrategia de gestión de las relaciones individuales y colectivas de trabajo desarrolladas / Fases de la Estrategia de gestión de las relaciones individuales y colectivas de trabajo programadas)*100</t>
  </si>
  <si>
    <t>Fases de la Estrategia de gestión de las relaciones individuales y colectivas de trabajo desarrolladas</t>
  </si>
  <si>
    <t>Fases de la Estrategia de gestión de las relaciones individuales y colectivas de trabajo programadas</t>
  </si>
  <si>
    <t>Relaciones individuales y colectivas de trabajo gestionadas adecuadamente</t>
  </si>
  <si>
    <t>108C</t>
  </si>
  <si>
    <t xml:space="preserve">P5O1A4 Mejorar el clima laboral, para garantizar que la Secretaría General cuenta con el entorno y ambiente adecuado para conseguir los objetivos trazados. </t>
  </si>
  <si>
    <t>Ejecutar el Plan Estratégico de la Dirección de Talento Humano</t>
  </si>
  <si>
    <t>Plan Estratégico de la Dirección de Talento Humano ejecutado</t>
  </si>
  <si>
    <t>(Actividades ejecutadas del Plan de Estratégico de la Dirección de Talento Humano / Actividades programadas del Plan Estratégico de la Dirección de Talento Humano) *100</t>
  </si>
  <si>
    <t>Actividades ejecutadas del Plan de Estratégico de la Dirección de Talento Humano</t>
  </si>
  <si>
    <t>Actividades programadas del Plan Estratégico de la Dirección de Talento Humano</t>
  </si>
  <si>
    <t>Gestión Estratégica del Talento Humano</t>
  </si>
  <si>
    <t>108D</t>
  </si>
  <si>
    <t>Ejecutar el Plan de promoción, sensibilización y apropiación de la cultura ética y la integridad</t>
  </si>
  <si>
    <t>Plan de promoción, sensibilización y apropiación de la cultura ética y la integridad ejecutado</t>
  </si>
  <si>
    <t>(Actividades ejecutadas del Plan de promoción, sensibilización y apropiación de la cultura ética y la integridad  / Actividades programadas del Plan de promoción, sensibilización y apropiación de la cultura ética y la integridad ) *100</t>
  </si>
  <si>
    <t>Actividades ejecutadas del Plan de promoción, sensibilización y apropiación de la cultura ética y la integridad</t>
  </si>
  <si>
    <t>Actividades programadas del Plan de promoción, sensibilización y apropiación de la cultura ética y la integridad</t>
  </si>
  <si>
    <t>Cultura de la ética y la integridad apropiada</t>
  </si>
  <si>
    <t>108E</t>
  </si>
  <si>
    <t xml:space="preserve">P5O1A3 Diseñar y ejecutar el plan de capacitación y formación para asegurar que nuestros servidores cuentan con las capacidades y competencias necesarias para la exitosa ejecución del plan estratégico. </t>
  </si>
  <si>
    <t>Ejecutar el programa de aprendizaje, para el desarrollo y fortalecimiento de las competencias y habilidades de servicio a la ciudadanía, dirigido a los servidores de la Secretaria General.</t>
  </si>
  <si>
    <t>Programa de aprendizaje, para el desarrollo y fortalecimiento de las competencias y habilidades de servicio a la ciudadanía, dirigido a los servidores de la Secretaria General, ejecutado</t>
  </si>
  <si>
    <t>(Actividades ejecutadas del Programa de aprendizaje  / Actividades programadas del Programa de aprendizaje) *100</t>
  </si>
  <si>
    <t>Actividades ejecutadas del Programa de aprendizaje</t>
  </si>
  <si>
    <t>Actividades programadas del Programa de aprendizaje</t>
  </si>
  <si>
    <t xml:space="preserve">Servidores de la Secretaria General cualificados en materia de servicio a la ciudadanía.
</t>
  </si>
  <si>
    <t>PAAC_06E</t>
  </si>
  <si>
    <t>P2 -  SERVICIO AL CIUDADANO</t>
  </si>
  <si>
    <t xml:space="preserve">P2O3 Ampliar la cobertura de servicios a través de los diferentes canales de interacción ciudadana </t>
  </si>
  <si>
    <t>P2O3A3 Elaborar campaña de difusión de los canales de atención y de los servicios</t>
  </si>
  <si>
    <t xml:space="preserve">Realizar campañas de divulgación del servicio y cultura ciudadana </t>
  </si>
  <si>
    <t>Campañas de divulgación del servicio y cultura ciudadana realizadas</t>
  </si>
  <si>
    <t>Consiste en el desarrollo y mantenimiento de estrategias de divulgación de los medios de interacción ciudadana y servicios prestados a través de la Red CADE</t>
  </si>
  <si>
    <t xml:space="preserve">  Campaña de divulgación de los medios de interacción Ciudadana y  servicios prestados en la RED CADE realizada.     </t>
  </si>
  <si>
    <t>Campaña de divulgación de los medios de interacción Ciudadana y  servicios prestados en la RED CADE realizada.</t>
  </si>
  <si>
    <t>Campañas de divulgación del servicio y cultura ciudadana</t>
  </si>
  <si>
    <t>Realizar campañas de divulgación de los servicios prestados en los canales de interacción ciudadana, RED CADE, Línea 195, Portal Bogotá, Gt&amp;S, Y  Supercade Móvil.</t>
  </si>
  <si>
    <t>Gestión del Sistema Distrital de servicio a la ciudadanía</t>
  </si>
  <si>
    <t>P2O3A4 Realización de ferias de servicio al ciudadano</t>
  </si>
  <si>
    <t xml:space="preserve">Realizar eventos Supercade Móvil </t>
  </si>
  <si>
    <t>Eventos Supercade Móvil realizados</t>
  </si>
  <si>
    <t>Realizar los 20  eventos de SUPERCADE MOVIL en las diferentes Localidades.</t>
  </si>
  <si>
    <t>EVENTOS DE  SUPERCADE MOVIL REALIZADOS / EVENTOS SUPERCADE MOVIL PROGRAMADOS</t>
  </si>
  <si>
    <t>EVENTOS DE  SUPERCADE MOVIL REALIZADOS</t>
  </si>
  <si>
    <t>EVENTOS SUPERCADE MOVIL PROGRAMADOS</t>
  </si>
  <si>
    <t>Eventos y Ferias de servicio al Ciudadano</t>
  </si>
  <si>
    <t xml:space="preserve">• Desarrollar actividades logísticas para  llevar a cabo eventos de SUPERCADE móvil.
• Realizar informes de los trámites y servicios prestados  y el desarrollo de los eventos de SUPERCADE móvil.
</t>
  </si>
  <si>
    <t>P2O3A1 Poner en marcha nuevos puntos de atención ciudadana</t>
  </si>
  <si>
    <t xml:space="preserve">Poner en operación puntos de atención presencial </t>
  </si>
  <si>
    <t>Puntos de atención presencial puestos en operación</t>
  </si>
  <si>
    <t>Nuevos puntos de atención presencial en los que confluyen gran cantidad de servicios y trámites prestados por diferentes entidades del orden nacional, distrital y del sector probado, con el fin de facilitar a la ciudadanía el acceso a los mismos en un solo lugar</t>
  </si>
  <si>
    <t xml:space="preserve">  Sumatoria de Puntos de atención presencial puestos en operación     </t>
  </si>
  <si>
    <t>Sumatoria de Puntos de atención presencial puestos en operación</t>
  </si>
  <si>
    <t>Nuevos puntos de atención presencial puestos en operación</t>
  </si>
  <si>
    <t>Poner en operación un nuevo punto de atención</t>
  </si>
  <si>
    <t>P1O1A6 Habilitar y operar la línea telefónica de denuncias de actos de corrupción.</t>
  </si>
  <si>
    <t>Generar informes a partir de las denuncias de posibles actos de corrupción recibidas en la línea 195</t>
  </si>
  <si>
    <t>Informes generados a partir de las denuncias de posibles actos de corrupción recibidas en la línea 195</t>
  </si>
  <si>
    <t>Realizar un (1) informe mensual de seguimiento a las denuncias por posibles actos de Corrupción, recibidas a través de la Opción 1 de la Línea 195.</t>
  </si>
  <si>
    <t>Sumatoria de informes de seguimiento a las denuncias de posibles actos de corrupción recbidas a través de la línea 195 realizados.</t>
  </si>
  <si>
    <t>Número de informes de seguimiento a las denuncias de posibles actos de corrupción recbidas a través de la línea 195 realizados</t>
  </si>
  <si>
    <t>Monitoreos de las denuncias de posibles actos de corrupción recibidas en la línea 195</t>
  </si>
  <si>
    <t>Informes realizados a partir de las denuncias de posibles actos de corrupción recibidas en la línea 195</t>
  </si>
  <si>
    <t>62C</t>
  </si>
  <si>
    <t>P2O3A5 Realizar mantenimiento y mejora de la infraestructura física y tecnológica de los puntos de atención a la ciudadanía</t>
  </si>
  <si>
    <t>Realizar anualmente en puntos de atención a la ciudadanía, mantenimiento y/o mejora de la infraestructura física</t>
  </si>
  <si>
    <t>Puntos de atención a la ciudadanía con mantenimiento y/o mejora de la infraestructura física realizada</t>
  </si>
  <si>
    <t>Mantenimientos, mejoras o adecuaciones de accesibilidad, realizadas a la infraestructura física de la Red CADE</t>
  </si>
  <si>
    <t>Puntos de atención a la ciudadanía con mantenimiento y/o mejora de la infraestructura física realizados/Puntos de atención a la ciudadanía que solicitaron mantenimiento y/o mejora de la infraestructura física en el mes anterior</t>
  </si>
  <si>
    <t>Puntos de atención a la ciudadanía con mantenimiento y/o mejora de la infraestructura física realizados</t>
  </si>
  <si>
    <t>Puntos de atención a la ciudadanía que solicitaron mantenimiento y/o mejora de la infraestructura física en el mes anterior</t>
  </si>
  <si>
    <t>Puntos de atención a la ciudadanía con mantenimiento y/o mejora de la infraestructura física</t>
  </si>
  <si>
    <t xml:space="preserve">  Realizar actividades de mantenimiento y adecuación física en la RED-CADE</t>
  </si>
  <si>
    <t>PAAC_06H</t>
  </si>
  <si>
    <t>• Acciones disciplinarias correspondientes</t>
  </si>
  <si>
    <t>PAAC_23A</t>
  </si>
  <si>
    <t xml:space="preserve">P2O2 Simplificar, racionalizar y virtualizar trámites y servicios para contribuir al mejoramiento del clima de negocios y facilitar el ejercicio de los derechos y el cumplimiento de deberes de la ciudadanía </t>
  </si>
  <si>
    <t>P2O2A1 Actualizar la guía de trámites y servicios</t>
  </si>
  <si>
    <t xml:space="preserve">Elaborar informe mensual de los requerimientos presentados por la ciudadanía (PQRSD), a la alta dirección para facilitar la toma de decisiones y el desarrollo de iniciativas de mejora.
</t>
  </si>
  <si>
    <t>Informe mensual de los requerimientos presentados por la ciudadanía elaborado</t>
  </si>
  <si>
    <t>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t>
  </si>
  <si>
    <t>Sumatoria de informes de los requerimientos presentados por la ciudadanía elaborado</t>
  </si>
  <si>
    <t>Informes de los requerimientos presentados por la ciudadanía elaborado</t>
  </si>
  <si>
    <t xml:space="preserve">Un (1) Informe mensual </t>
  </si>
  <si>
    <t>19A</t>
  </si>
  <si>
    <t>P1O1A8 Modernizar y fortalecer los estándares para la gestión archivística a nivel distrital</t>
  </si>
  <si>
    <t>1.1.1 Instrumentos archivísticos vigentes implementados por las entidades distritales (PGD, TRD, Tabla de control de acceso, inventarios, bancos terminológicos, CCD)</t>
  </si>
  <si>
    <t>Porcentaje de instrumentos archivísticos implementados en las entidades distritales</t>
  </si>
  <si>
    <t xml:space="preserve">El indicador busca que las cincuenta y seis (56) entidades del sector central y descentralizado del Distrito Capital, los tres(3) entes de control y el Concejo de Bogotá aumenten las condiciones institucionales para el acceso a la información pública para este caso la implementación de los instrumentos archivísticos vigentes. Este producto se desarrollará a través del cumplimiento por parte de las entidades distritales en la implementación de los seis (6) instrumentos archivísticos vigentes que se describen a continuación.
1. Programa de Gestión Documental -PGD, criterios a evaluar: (Acto administrativo de adopción, Socialización y/o Capacitación, Planeación, Ejecución, Seguimiento y Mejora).
2.Tablas de Retención Documental - TRD criterios a evaluar: (Acto administrativo de adopción, capacitación, Organización de archivo, transferencias primarias, Disposición final).
3.Cuadros de Clasificación Documental - CCD "publicación").
4.Inventarios documentales criterios a evaluar:( Documento controlado en el SIG, capacitación, Inventario de archivos de gestión, Inventario de archivo central, publicación en la pagina web en los casos señalados en la norma (eliminación o transferencias secundarias).
5.Banco terminológico criterios a evaluar:(Acto administrativo de aprobación, Socialización, Uso en los procesos del sistema de calidad, Uso en la áreas de correspondencia, Implementación en el SGDEA,Uso en los instrumentos de consulta y recuperación).
6.Tabla de control de acceso criterios a evaluar: (Acto administrativo de aprobación, socialización, definición de perfiles y roles asociados a los niveles de acceso, validación de privilegios antes de conceder el acceso "nivel físico y sistema", incidencia de acceso "nivel físico y sistema").
Hay que tener en cuenta  que estos instrumentos se actualizan cada vez que hay un cambio orgánico funcional de la entidad. </t>
  </si>
  <si>
    <t>(Número de instrumentos archivísticos implementados por las entidades del Distrito / Total de instrumentos a implementar en las entidades del Distrito) *100</t>
  </si>
  <si>
    <t>(Número de instrumentos archivísticos implementados por las entidades del Distrito)</t>
  </si>
  <si>
    <t>Total de instrumentos a implementar en las entidades del Distrito</t>
  </si>
  <si>
    <t>Instrumentos archivísticos implementados en las entidades distritales</t>
  </si>
  <si>
    <t>Cada una de las entidades del Distrito reporta sus avances a través del Informe sobre el estado de la gestión documental en las entidades del Distrito Capital (decreto 514 de 2006) y las visitas de seguimiento.</t>
  </si>
  <si>
    <t>01_CONPES 1.1.1.</t>
  </si>
  <si>
    <t>19B</t>
  </si>
  <si>
    <t>1.1.2 Sistema de Gestión de Documentos de Archivo (SGDA) puesto en operación por las entidades distritales</t>
  </si>
  <si>
    <t>Porcentaje de entidades con SGDA en operación.</t>
  </si>
  <si>
    <t>El indicador busca que las cincuenta y seis (56) entidades del sector central y descentralizado del distrito capital, los tres(3) entes de control y el Concejo de Bogotá, la puesta en operación el Sistema de Gestión de Documentos de Archivo (SGDA).  Este producto se desarrollará a través del cumplimiento por parte de las entidades distritales en la implementación del Sistema de Gestión de Documentos de Archivo (SGDA) el cual comprende criterios a evaluar:  (desde el talento humano contratado,  los recursos financieros, los procedimientos, la tecnología aplicada para la gestión de documentos, la infraestructura, conservación documental y preservación a largo plazo, la cultura archivística).</t>
  </si>
  <si>
    <t>(Numero de entidades del Distrito con el SGDA en operación/Total de entidades del Distrito) * 100</t>
  </si>
  <si>
    <t>Numero de entidades del Distrito con el SGDA en operación</t>
  </si>
  <si>
    <t>Total de entidades del Distrito</t>
  </si>
  <si>
    <t>01_CONPES 1.1.2.</t>
  </si>
  <si>
    <t>Asesorar a las Entidades Del Distrito En La Implementación Del Sgdea</t>
  </si>
  <si>
    <t>entidades del distrito asesoradas en la implementación del SGDEA</t>
  </si>
  <si>
    <t>Consiste en brindar asistencia técnica a las entidades del Distrito, para la adopción de prácticas y estándares homologados para la administración y gestión de documentos electrónicos en el marco del Sistema de Gestión de Documentos Electrónicos de Archivo.</t>
  </si>
  <si>
    <t>(Entidades del Distrito asesoradas en la implementación del SGDEA / Entidades del Distrito priorizadas en la implementación del SGDEA”.) *100</t>
  </si>
  <si>
    <t>Entidades del Distrito asesoradas en la implementación del SGDEA</t>
  </si>
  <si>
    <t>Entidades del Distrito priorizadas en la implementación del SGDEA”.</t>
  </si>
  <si>
    <t>100% de entidades del distrito asesoradas en la implementación del
SGDEA</t>
  </si>
  <si>
    <t>Diseñar e implementar los lineamientos para la administración de documentos electrónicos de archivo en las entidades del Distrito Capital</t>
  </si>
  <si>
    <t>Fortalecimiento y modernización de la gestión pública distrital</t>
  </si>
  <si>
    <t>Gestión de la Función Archivística y del patrimonio documental del Distrito Capital</t>
  </si>
  <si>
    <t>P5O2 Mejorar consistentemente la satisfacción de los servidores públicos y los ciudadanos frente a la información divulgada en materia de acciones, decisiones y resultados de la gestión del distrito capital.</t>
  </si>
  <si>
    <t>P5O2A5 Diseñar la estrategia de divulgación y pedagogía de las acciones del Archivo Bogotá</t>
  </si>
  <si>
    <t>Poner Unidades Documentales Al Servicio De La Administración Y La Ciudadanía</t>
  </si>
  <si>
    <t>Unidades documentales puestas al servicio de la administración y la ciudadanía</t>
  </si>
  <si>
    <t xml:space="preserve">Para colocar las unidades documentales puestas al servicio de la administración y ciudadanía se requiere previamente la aplicación de los procesos técnicos, archivísticos y de bibliotecología entre los cuales pueden encontrarse : acopio, organización, descripción, rotulación, reprografía y disposición de la documentación.
Como Unidades Documentales Tenemos: Expediente, Unidad Simple, Documento (Documento de Archivo, Plano, Mapa, Gráfico, Foto), Un Libro, Un periódico, Una publicación. (Revisar y Ajustar José Roberto)
</t>
  </si>
  <si>
    <t xml:space="preserve">  Sumatoria de unidades documentales puestas al servicio de la administración y ciudadanía     </t>
  </si>
  <si>
    <t>Sumatoria de unidades documentales puestas al servicio de la administración y ciudadanía</t>
  </si>
  <si>
    <t>Unidades documentales puestas al servicio de la ciudadanía.</t>
  </si>
  <si>
    <t>Acopiar, catalogar y/o describir unidades documentales de interés patrimonial para la ciudad.
Apoyo a la gestión adminsitrativa y financiera para la puesta al servicio de las unidades documentales.
Realizar actividades de implementación del sistema integrado de conservación para el archivo de bogotá y las entidades distritales.
Soporte a la adminsitración del sistema de archivo SIAB.</t>
  </si>
  <si>
    <t>Realizar Acciones De Divulgación Y Pedagogía</t>
  </si>
  <si>
    <t xml:space="preserve">Acciones de divulgación y pedagogía  realizadas </t>
  </si>
  <si>
    <t>Contempla un conjunto de actividades dirigidas a divulgar la gestión y servicios que ofrece el Archivo de Bogotá a la ciudadanía, de manera lúdica y pedagógica.</t>
  </si>
  <si>
    <t xml:space="preserve">  Sumatoria de acciones de divulgación y pedagogía realizadas     </t>
  </si>
  <si>
    <t>Sumatoria de acciones de divulgación y pedagogía realizadas</t>
  </si>
  <si>
    <t xml:space="preserve">Acciones de divulgación y pedagogía realizadas </t>
  </si>
  <si>
    <t>Realizar visitas guiadas, acciones de difusión a través de distintos medios (radio, página web y redes sociales), eventos, exposiciones, seminarios, contenidos audiovisuales, publicaciones y catálogos, mapas de series patrimoniales y partic</t>
  </si>
  <si>
    <t>4.1. Oportunidad</t>
  </si>
  <si>
    <t>19C</t>
  </si>
  <si>
    <t>Ejecutar Plan de trabajo de Consejo Distrital de Archivos</t>
  </si>
  <si>
    <t>Plan de trabajo de Consejo Distrital de Archivos ejecutado</t>
  </si>
  <si>
    <t>(Hitos del Plan de trabajo ejecutados / Hitos del Plan de trabajo programados)*100</t>
  </si>
  <si>
    <t>Hitos del Plan de trabajo ejecutados</t>
  </si>
  <si>
    <t>Hitos del Plan de trabajo programados</t>
  </si>
  <si>
    <t>19D</t>
  </si>
  <si>
    <t>Implementar Plan de reglamentación del Decreto 828-2018</t>
  </si>
  <si>
    <t xml:space="preserve">Plan de reglamentación del Decreto 828-2018 implementado </t>
  </si>
  <si>
    <t>(Hitos del Plan de reglamentación del Decreto 828-2018 ejecutados / Hitos del Plan de reglamentación del Decreto 828-2018 programados)*100</t>
  </si>
  <si>
    <t>Hitos del Plan de reglamentación del Decreto 828-2018 ejecutados</t>
  </si>
  <si>
    <t>Hitos del Plan de reglamentación del Decreto 828-2018 programados</t>
  </si>
  <si>
    <t>PAAC_06</t>
  </si>
  <si>
    <t xml:space="preserve">P2O1 Mejorar la experiencia de la ciudadanía, con enfoque diferencial y preferencial, en su relación con la Administración Distrital </t>
  </si>
  <si>
    <t>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t>
  </si>
  <si>
    <t>Evaluar respuestas a requerimientos ciudadanos  en términos de calidad y calidez.</t>
  </si>
  <si>
    <t>Respuestas a requerimientos ciudadanos, evaluadas en términos de calidad y calidez.</t>
  </si>
  <si>
    <t xml:space="preserve">Mide el No de respuestas a requerimientos ciudadanos  evaluadas en términos de calidad y calidez.  </t>
  </si>
  <si>
    <t xml:space="preserve">  Sumatoria de respuestas evaluadas     </t>
  </si>
  <si>
    <t>Sumatoria de respuestas evaluadas</t>
  </si>
  <si>
    <t>Respuestas a requerimientos ciudadanos  evaluadas en términos de calidad y calidez  y reporte del porcentaje de cumplimiento de los criterios.</t>
  </si>
  <si>
    <t>• Evaluar respuestas a requerimientos ciudadanos  en términos de calidad y calidez.</t>
  </si>
  <si>
    <t xml:space="preserve"> Realizar monitoreos para la medición, evaluación y seguimiento  del servicio en la Red CADE, en los diferentes canales de interacción ciudadana de la Secretaría General y en otros puntos de la Administración Distrital </t>
  </si>
  <si>
    <t>Monitoreos realizados para  evaluar la prestación del servicio en la Red CADE, en los diferentes canales de interacción ciudadana de la Secretaría General y en otros puntos de la Administración Distrital</t>
  </si>
  <si>
    <t>Mide el No de monitoreos realizados para evaluar la prestación del servicio en la Red CADE, en los diferentes canales de interacción ciudadana de la Secretaría General y en otros puntos de la Administración Distrital</t>
  </si>
  <si>
    <t xml:space="preserve">  Sumatoria de monitoreos realizados     </t>
  </si>
  <si>
    <t>Monitoreos realizados</t>
  </si>
  <si>
    <t xml:space="preserve">Monitoreos de medición, evaluación y seguimiento  del servicio en la Red CADE, en los diferentes canales de interacción ciudadana de la Secretaría General y en otros puntos de la Administración Distrital.    </t>
  </si>
  <si>
    <t xml:space="preserve">• Realizar monitoreo para la medición, evaluación y seguimiento  del servicio en la Red CADE, en los diferentes canales de interacción ciudadana de la Secretaria General y en otros puntos de la Administración Distrital.
</t>
  </si>
  <si>
    <t>P2O1A2 Cualificar y capacitar los servidores públicos</t>
  </si>
  <si>
    <t>Cualificar servidores(as) en conocimientos, habilidades y actitudes en el servicio a la ciudadanía</t>
  </si>
  <si>
    <t>Servidores  fortalecidos en sus conocimientos, habilidades y actitudes en el servicio a la ciudadanía</t>
  </si>
  <si>
    <t>Mide el No de servidores(as)  fortalecidos en sus conocimientos, habilidades y actitudes en el servicio a la ciudadanía.</t>
  </si>
  <si>
    <t xml:space="preserve">  Sumatoria de servidores (as) públicos cualificados en conocimientos, habilidades y actitudes en el servicio a la ciudadanía</t>
  </si>
  <si>
    <t>Servidores (as) públicos cualificados en conocimientos, habilidades y actitudes en el servicio a la ciudadanía</t>
  </si>
  <si>
    <t xml:space="preserve">Servidores(as) cualificados en conocimientos, habilidades y actitudes en el servicio a la ciudadanía.                                                        </t>
  </si>
  <si>
    <t xml:space="preserve">• Realizar cualificación de servidores  </t>
  </si>
  <si>
    <t>P2O1A1 Desarrollar y actualizar contenidos temáticos de la cualificación</t>
  </si>
  <si>
    <t xml:space="preserve">Realizar con administradores y/o usuarios del Sistema Distrital para la Gestión de Peticiones Ciudadanas. capacitaciones en la funcionalidad, configuración, manejo y uso general del sistema </t>
  </si>
  <si>
    <t xml:space="preserve">Capacitaciones en la funcionalidad, configuración, manejo y uso general de la herramienta Bogotá te Escucha-Sistema Distrital para la Gestión de Peticiones Ciudadanas, realizadas a sus administradores y/o usuarios </t>
  </si>
  <si>
    <t xml:space="preserve">Mide el No de capacitaciones en  la funcionalidad, configuración, manejo y uso general de la herramienta Bogotá te Escucha-Sistema Distrital para la Gestión de Peticiones Ciudadanas, realizadas a sus administradores y/o usuarios 
</t>
  </si>
  <si>
    <t xml:space="preserve">  Sumatoria de capacitaciones en la configuración, uso y manejo del Sistema Distrital para la Gestión de Peticiones Ciudadanas.  </t>
  </si>
  <si>
    <t>Capacitaciones en la configuración, uso y manejo del Sistema Distrital para la Gestión de Peticiones Ciudadanas.</t>
  </si>
  <si>
    <t>Capacitaciones funcionales en la configuración, uso y manejo del Sistema Distrital para la Gestión de Peticiones Ciudadanas.</t>
  </si>
  <si>
    <t>• Capacitar a los administradores del Sistema Distrital para la Gestión de Peticiones Ciudadanas, de las entidades distritales, en funcionalidad, configuración, uso y manejo del sistema.</t>
  </si>
  <si>
    <t>ND</t>
  </si>
  <si>
    <t>PAAC_06C</t>
  </si>
  <si>
    <t>Realizar el  Informe Mensual de Revisión de Riesgos de Corrupción. </t>
  </si>
  <si>
    <t>PAAC_39</t>
  </si>
  <si>
    <t xml:space="preserve"> Medir la satisfacción de los servicios prestados en la Red CADE, Red CLAVs y canales de interacción ciudadana de la Secretaría General. 
</t>
  </si>
  <si>
    <t>Informe del Nivel de satisfacción  ciudadana en la Red CADE, CLAVs y canales de interacción ciudadana de la Secretaría General.</t>
  </si>
  <si>
    <t>La herramienta pretende medir la satisfacción ciudadana con los servicios prestados en la Red CADE, Red CLAVs y canales de interacción ciudadana de la Secretaría General</t>
  </si>
  <si>
    <t xml:space="preserve">  Herramienta para medir  la satisfacción ciudadana aplicada  0   </t>
  </si>
  <si>
    <t>Herramienta para medir  la satisfacción ciudadana aplicada</t>
  </si>
  <si>
    <t>Informe de medición de la satisfacción ciudadana en la Red CADE, CLAVs y canales de interacción ciudadana de la Secretaría General.</t>
  </si>
  <si>
    <t>PAAC_43</t>
  </si>
  <si>
    <t>Realizar el seguimiento a la calidad y calidez de las respuestas emitidas por parte de la Secretaría General y entidades distritales a través del sistema de gestión de peticiones ciudadanas</t>
  </si>
  <si>
    <t xml:space="preserve">Dependencias de la Secretaría General y entidades distritales retroalimentadas/ Dependencias de la Secretaría General y entidades distritales que presentan observaciones a sus respuestas evaluadas”. </t>
  </si>
  <si>
    <t>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t>
  </si>
  <si>
    <t>(Número de dependencias de la Secretaría General y entidades distritales retroalimentadas/ Número de dependencias de la Secretaría General y entidades Distritales que presentan observaciones a sus respuestas evaluadas)*100</t>
  </si>
  <si>
    <t>Entidades distritales retroalimentadas, que presentan observaciones al 10% o más de sus respuestas evaluadas, identificando aspectos a mejor en cuanto a los criterios de coherencia, claridad, calidez y oportunidad, y al uso y manejo del Sistema de gestión de Peticiones Ciudadanas</t>
  </si>
  <si>
    <t>Entidades distritales, que presentan observaciones al 10% o más de sus respuestas evaluadas, identificando aspectos a mejor en cuanto a los criterios de coherencia, claridad, calidez y oportunidad, y al uso y manejo del Sistema de gestión de Peticiones Ciudadanas</t>
  </si>
  <si>
    <t xml:space="preserve">Entidades distritales retroalimentadas,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t>
  </si>
  <si>
    <t>PAAC_44</t>
  </si>
  <si>
    <t>Recibir, atender, registrar y consolidar los requerimientos presentados por veedurías ciudadanas, e incorporarlos en el informe de gestión (mes vencido) de PQRS presentado por la Dirección Distrital de Calidad del Servicio para publicación en la página web de la entidad.</t>
  </si>
  <si>
    <t xml:space="preserve">Informes mensuales de gestión de PQRS publicados, que incluyen un capítulo de peticiones de veedurías ciudadanas en la Secretaría General 
</t>
  </si>
  <si>
    <t>Se pretende medir la gestión mensual de PQRS presentados por las Veedurías Ciudadanas</t>
  </si>
  <si>
    <t>Sumatoria de informes mensuales de gestión de PQRS publicados, que incluyen un capítulo de veedurías ciudadanas recibidas</t>
  </si>
  <si>
    <t>Informes mensuales de gestión de PQRS publicados, que incluyen un capítulo de veedurías ciudadanas recibidas</t>
  </si>
  <si>
    <t>PAAC_47</t>
  </si>
  <si>
    <t>Realizar seguimiento a los requerimientos vencidos según los términos de ley en la Secretaría General y en las entidades distritales, registrados en el Sistema Distrital de Quejas y Soluciones.</t>
  </si>
  <si>
    <t xml:space="preserve">Comunicaciones de seguimiento a peticiones vencidas en la  Secretaría  General y entidades distritales.
</t>
  </si>
  <si>
    <t xml:space="preserve">(Comunicaciones de seguimientos enviados / Dependencias de la SG identificadas con peticiones vencidas en el mes anterior y entidades distritales identificadas con 3 o más peticiones vencidas en el mes anterior) *100
</t>
  </si>
  <si>
    <t>Comunicaciones de seguimientos enviados</t>
  </si>
  <si>
    <t xml:space="preserve">Entidades identificadas con 3 o más peticiones vencidas en el mes anterior
</t>
  </si>
  <si>
    <t>Comunicaciones del seguimiento a peticiones vencidas (reporte mes vencido)</t>
  </si>
  <si>
    <t>PAAC_51</t>
  </si>
  <si>
    <t>Realizar seguimiento al cumplimiento de los términos legales para resolver peticiones conforme al Art 76 de la Ley 1474 de 2011, Ley 1712/2014, el Art. 14 Ley 1755 de 2015 y la Resolución 3564/2015 del Ministerio de las Tecnologías y Comunicaciones</t>
  </si>
  <si>
    <t>Sistema de alertas por correo electrónico</t>
  </si>
  <si>
    <t>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t>
  </si>
  <si>
    <t>Sistema de alertas por correo electrónico habilitado</t>
  </si>
  <si>
    <t>PAAC_52</t>
  </si>
  <si>
    <t>Consolidar la información de la atención de quejas, peticiones, reclamos y sugerencias y elaborar informes (mes vencido)</t>
  </si>
  <si>
    <t>Informes de gestión de peticiones ciudadanas PQRS (mes vencido)</t>
  </si>
  <si>
    <t>(# informes realizados  / # Informes programados) *100</t>
  </si>
  <si>
    <t xml:space="preserve"># informes realizados </t>
  </si>
  <si>
    <t># Informes programados</t>
  </si>
  <si>
    <t>PAAC_58</t>
  </si>
  <si>
    <t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t>
  </si>
  <si>
    <t>Informes (mes vencido) de solicitudes de acceso a la información pública.</t>
  </si>
  <si>
    <t>(# Informes realizados  / # Informes programados) *100</t>
  </si>
  <si>
    <t xml:space="preserve"># Informes realizados </t>
  </si>
  <si>
    <t>P1O1A5 Diseñar e implementar campañas para promover la transformación de comportamientos y prácticas institucionales en materia de ética, transparencia y acceso a la información pública y no tolerancia con la corrupción.</t>
  </si>
  <si>
    <t>Desarrollar campañas para promover la transformación de comportamientos y prácticas institucionales en materia ética, transparencia y acceso a la información pública y no tolerancia con la corrupción</t>
  </si>
  <si>
    <t>Campañas para promover la trasformación de comportamientos y prácticas institucionales en materia de ética, transparencia y acceso a la información pública y no tolerancia con la corrupción, realizadas</t>
  </si>
  <si>
    <t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t>
  </si>
  <si>
    <t xml:space="preserve">  Sumatoria de campañas  anuales para promover la trasformación de comportamientos y prácticas institucionales en materia de ética, transparencia y acceso a la información pública y no tolerancia con la corrupción, realizadas     </t>
  </si>
  <si>
    <t>Sumatoria de campañas  anuales para promover la trasformación de comportamientos y prácticas institucionales en materia de ética, transparencia y acceso a la información pública y no tolerancia con la corrupción, realizadas</t>
  </si>
  <si>
    <t>Campañas anuales para promover la transformación de comportamientos y prácticas institucionales en materia de ética, transparencia y acceso a la información pública y no tolerancia con la corrupción.</t>
  </si>
  <si>
    <t>Realizar el apoyo logístico para el desarrollo de la campaña.</t>
  </si>
  <si>
    <t>EX_CONPES 01</t>
  </si>
  <si>
    <t>5.3. Oportunidad</t>
  </si>
  <si>
    <t xml:space="preserve">P1O1A4 Implementar estrategias conjuntas con las entidades del nivel nacional y distrital competentes, en materia de transparencia, ética y lucha contra la corrupción.
</t>
  </si>
  <si>
    <t>Implementar estrategias de asesoría y seguimiento frente a la implementación de los lineamientos dados en materia de gestión, ética, transparencia, planes anticorrupción y procesos de alto riesgo</t>
  </si>
  <si>
    <t>Estrategias implementadas de asesoría y/o seguimiento frente a la implementación de los lineamientos dados en materia de gestión, ética, transparencia, planes anticorrupción y procesos de alto riesgo.</t>
  </si>
  <si>
    <t xml:space="preserve">  Sumatoria de estrategias de asesoría y seguimiento frente a la implementación de los lineamientos dados en materia de gestión ética, transparencia, planes anticorrupción y procesos de alto riesgo.     </t>
  </si>
  <si>
    <t>Sumatoria de estrategias de asesoría y seguimiento frente a la implementación de los lineamientos dados en materia de gestión ética, transparencia, planes anticorrupción y procesos de alto riesgo.</t>
  </si>
  <si>
    <t>Estrategias implementadas de asesoría y/o seguimiento frente a la implementación de los lineamientos dados en materia de gestión ética, transparencia, planes anticorrupción y procesos de alto riesgo.</t>
  </si>
  <si>
    <t>Diseñar e implementar una estrategia orientada a fortalecer la cultura organizacional, la probidad, la transparencia y el rechazo a la corrupción.</t>
  </si>
  <si>
    <t>Fortalecimiento de la administración y la gestión pública Distrital</t>
  </si>
  <si>
    <t>P1O1A2 Formular la política de transparencia y lucha contra la corrupción en el Distrito Capital, y otras acciones transversales en materia de transparencia.</t>
  </si>
  <si>
    <t>Formular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t>
  </si>
  <si>
    <t>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t>
  </si>
  <si>
    <t>Verificar el cumplimiento en la elaboración del lineamiento establecido para la vigencia</t>
  </si>
  <si>
    <t xml:space="preserve">  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     </t>
  </si>
  <si>
    <t>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t>
  </si>
  <si>
    <t>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t>
  </si>
  <si>
    <t>Definir las temáticas, elaborar y validar los lineamientos en materia de gestión ética, armonización de la Ley de Transparencia, actualización sitios web, riesgos de corrupción, estrategia antitrámites, estrategia de atención al ciudadano.</t>
  </si>
  <si>
    <t>P1O1A3 Diseñar, formular y poner en marcha un (1) Sistema de Alertas Tempranas que articule los diferentes sistemas de información existentes para la toma de medidas preventivas en ámbitos focalizados en riesgos de corrupción.</t>
  </si>
  <si>
    <t>Diseñar, Formular Y Poner En Marcha Sistema De Alertas Tempranas Que Articule Los Diferentes Sistemas De Información Existentes Para La Toma De Medidas Preventivas En Ámbitos Focalizados En Riesgo De Corrupción</t>
  </si>
  <si>
    <t>Sistema de Alertas Tempranas</t>
  </si>
  <si>
    <t>El sistema de Alertas Tempranas (SAT) es un conjunto de recursos mediante los cuales se identifican, recolectan, procesan y analizan datos para la generación de alertas y recomendaciones sobre posibles casos de vulneración de la integridad de la gestión pública distrital, cuyos destinatarios son el nivel directivo y oficinas interesadas de las entidades y organismos distritales. Está orientado a fortalecer la eficiencia administrativa, la transparencia y los mecanismos de lucha contra la corrupción.
El sistema es  administrado por la Secretaría General de la Alcaldía Mayor de Bogotá y se encuentra conformado por un equipo de trabajo multidisciplinario, procedimientos y habilitadores tecnológicos.
La implementación del SAT se estableció a través del desarrollo de cuatro (4) fases, una por año, las cuales tendrán un peso porcentual del 25% anual e incremental hasta completar el 100%.</t>
  </si>
  <si>
    <t>(Actividades ejecutadas para el SAT / Actividades programadas del SAT)*100</t>
  </si>
  <si>
    <t>Actividades ejecutadas para el SAT</t>
  </si>
  <si>
    <t>Actividades programadas del SAT</t>
  </si>
  <si>
    <t>Sistema de Alertas tempranas que articule los diferentes sistemas de información existentes para la toma de medidas preventivas en ámbitos focalizados.</t>
  </si>
  <si>
    <t>Realizar la identificación, conceptualización, implementación, divulgación y seguimiento a la puesta en marcha del Sistema de Alertas Tempranas.</t>
  </si>
  <si>
    <t xml:space="preserve">SEGPLAN (Secretaría de Planeación), PREDIS (Secretaría de Hacienda), SIVICOF (Departamento Administrativo del Servicio Civil Distrital y reporte de entidades), BOGOTA TE ESCUCHA (Secretaría General), SECOP I y SECOP II (Colombia Compra Eficiente), SIDEAP (Departamento Administrativo del Servicio Civil Distrital); y demás fuentes que pueden ser identificadas en el tiempo y que aportan al análisis y generación de resultados para la toma de decisiones. </t>
  </si>
  <si>
    <t>01_CONPES 3.1.2.</t>
  </si>
  <si>
    <t>P1O1A7 Diseñar y desarrollar cursos de formación virtual, en temas transversales de gestión pública.</t>
  </si>
  <si>
    <t>Desarrollar programa de formación anual en temas transversales de gestión pública</t>
  </si>
  <si>
    <t>Programas de formación virtual diseñados y desarrollados en temas transversales de gestión pública</t>
  </si>
  <si>
    <t>Verificar el cumplimiento en la elaboración del Programa de formación en temas transversales de gestión pública.</t>
  </si>
  <si>
    <t xml:space="preserve">Sumatoria de programas de formación virtual desarrollados en temas transversales de gestión pública.     </t>
  </si>
  <si>
    <t xml:space="preserve">  Sumatoria de programas de formación en temas transversales de gestión pública </t>
  </si>
  <si>
    <t>Programa de formación virtual en temas transversales de gestión pública</t>
  </si>
  <si>
    <t>Desarrollar cursos de formación relacionados con temas de gestión pública aplicables al D.C.</t>
  </si>
  <si>
    <t>P1O2 Fortalecer la capacidad de formulación, implementación y seguimiento, de la política pública de competencia de la Secretaría General; así como las estrategias y mecanismos de evaluación.</t>
  </si>
  <si>
    <t>P1O2A3 Desarrollar e implementar estrategias para la modernización de la gestión pública distrital.</t>
  </si>
  <si>
    <t>Desarrollar e implementar estrategias para la modernización de la gestión pública distrital</t>
  </si>
  <si>
    <t>Estrategias para el fortalecimiento del sistema de coordinación y la modernización de la gestión pública distrital</t>
  </si>
  <si>
    <t>Verificar el cumplimiento en la elaboración de las estrategias para el fortalecimiento de coordinación y modernización establecidas en la vigencia</t>
  </si>
  <si>
    <t xml:space="preserve">  Sumatoria de estrategias para el fortalecimiento del sistema de coordinación y la modernización de la gestión pública distrital.     </t>
  </si>
  <si>
    <t>Sumatoria de estrategias para el fortalecimiento del sistema de coordinación y la modernización de la gestión pública distrital.</t>
  </si>
  <si>
    <t>Estrategias para la medición y el fortalecimiento del sistema de coordinación y la modernización de la gestión pública distrital.</t>
  </si>
  <si>
    <t>Desarrollar estrategias enfocadas en el fortalecimiento institucional y de la estructura administrativa distrital, la racionalización de instancias, y la medición del desempeño institucional</t>
  </si>
  <si>
    <t xml:space="preserve">Mejorar de las medidas de prevención de prácticas irregulares en el Distrito </t>
  </si>
  <si>
    <t xml:space="preserve">Porcentaje de avance en la implementación del lineamiento anti lavado de activos y contra la financiación del terrorismo especialmente de aquellos conexos a actos de corrupción en el distrito capital. </t>
  </si>
  <si>
    <t>Este producto consistirá, en primer lugar, en el diseño de un lineamiento anti lavado de activos y contra la financiación del terrorismo el cual presenta orientaciones, instrucciones, metodologías y/o técnicas para detectar y prevenir el  lavado de activos y la financiación del terrorismo relacionados con corrupción que se puedan generar en el marco de la gestión pública distrital; y en segundo lugar, en el acompañamiento realizado por la Secretaría General a las entidades y organismos distritales en su implementación. El propósito del lineamiento es generar conocimiento acerca de las conductas que conllevan el delito de lavado de activos, las señales de alertas y los mecanismos e instrumentos con los que cuentan las entidades y se pueden fortalecer para prevenir esta práctica en su entorno de trabajo.
La elaboración e implementación de este lineamiento se estableció a través del desarrollo de cuatro (4) fases, una por año, las cuales tendrán un peso porcentual así: i. el primer año  un 40% ii. el segundo año un 40% iii. tercer y cuarto año un 10%. Este peso porcentual es incremental hasta completar el 100%.</t>
  </si>
  <si>
    <t>(Sumatoria de fases ejecutadas en la implementación del lineamiento anti lavado de activos y contra la financiación del terrorismo especialmente de aquellos conexos a actos de corrupción en el distrito capital / Sumatoria de fases programadas en la implementación del lineamiento anti lavado de activos y contra la financiación del terrorismo especialmente de aquellos conexos a actos de corrupción en el distrito capital)*100</t>
  </si>
  <si>
    <t xml:space="preserve">Sumatoria de fases ejecutadas en la implementación del lineamiento anti lavado de activos y contra la financiación del terrorismo especialmente de aquellos conexos a actos de corrupción en el distrito capital </t>
  </si>
  <si>
    <t>Sumatoria de fases programadas en la implementación del lineamiento anti lavado de activos y contra la financiación del terrorismo especialmente de aquellos conexos a actos de corrupción en el distrito capital</t>
  </si>
  <si>
    <t>Lineamiento anti lavado de activos y contra la financiación del terrorismo especialmente de aquellos conexos a actos de corrupción en el distrito capital</t>
  </si>
  <si>
    <t>Secretaría General - DDDI|</t>
  </si>
  <si>
    <t>01_CONPES 3.1.7.</t>
  </si>
  <si>
    <t>5.3.Oportunidad</t>
  </si>
  <si>
    <t xml:space="preserve">Mejora de la cultura de integridad de los(as) servidores(as) públicos(as) del Distrito </t>
  </si>
  <si>
    <t>Campañas en cultura de integridad y apropiación de lo público para servidores(as) públicos(as) a nivel local y distrital desarrolladas</t>
  </si>
  <si>
    <t>Para el nivel distrital: Con el fin de que las entidades y organismos Distritales desarrollen una cultura de integridad y apropiación de lo público se desarrollaran campañas anuales a través de talleres, charlas  y piezas comunicacionales que fomenten dichas temáticas en los servidores públicos de la Administración Distrital. De esta forma, las campañas buscarán fortalecer una cultura de integridad en la administración distrital, orientada a la apropiación del código de integridad o valores éticos, que promueva la transformación de comportamientos en los servidores y servidoras en el ejercicio de su labor.                         
Para el nivel local: El producto consiste en el diseño, diagramación y puesta en implementación de campañas dinámicas y novedosas encaminadas a fomentar una cultura de integridad y apropiación de lo público en los servidores públicos de las Alcaldías Locales. Para la difusión de las campañas se fortalecerá el rol de los gestores de integridad, quienes serán multiplicadores de la información en la Alcaldía Local en la que se encuentren ubicados. Así mismo, empleará otro tipo de medios de difusión de la campaña como son talleres gestionados por la Dirección de Gestión del Talento Humano y articulación con el eje de transparencia del Plan Estratégico de comunicaciones de la Entidad.</t>
  </si>
  <si>
    <t>Sumatoria de campañas en cultura de integridad y apropiación de lo público para servidores(as) públicos(as) a nivel local y distrital desarrolladas</t>
  </si>
  <si>
    <t>Número de campañas en cultura de integridad y apropiación de lo público para servidores(as) públicos(as) a nivel local y distrital desarrolladas</t>
  </si>
  <si>
    <t>A nivel distrital: El informe, que detalla las actividades realizadas durante la vigencia inmediatamente anterior para el cumplimiento de la campaña de cultura de integridad y apropiación de lo público por parte de los servidores de las entidades distritales, lo realizará la Dirección Distrital de Desarrollo Institucional de la Secretaría General en el mes de enero de cada vigencia.
A nivel Local: Se considera como fuente de información el Plan de Gestión de Integridad.</t>
  </si>
  <si>
    <t>01_CONPES 2.1.4.</t>
  </si>
  <si>
    <t>Disminución de los riesgos de corrupción en el Distrito</t>
  </si>
  <si>
    <t>Entidades acompañadas para el fortalecimiento de los Planes Anticorrupción y de Atención al Ciudadano</t>
  </si>
  <si>
    <t xml:space="preserve">El desarrollo de la estrategia contempla implementar acciones conjuntas con el líder de cada uno de los componentes a nivel Nacional y/o Distrital, basados en diagnóstico frente los resultados obtenidos en la evaluación de los planes anticorrupción y de atención al ciudadano de la vigencia correspondiente de las entidades y organismos distritales. Las acciones conjuntas radican, en primera instancia, en el desarrollo de talleres y/o charlas, en las cuales se presentan los resultados de los diagnósticos, se profundiza en el conocimiento frente al componente y se brindan herramientas que permitan el mejoramiento y fortalecimiento de los mismos. En segunda instancia, se realiza acompañamiento en la aplicación de las herramientas entregadas y en el mejoramiento de cada uno de los componentes, lo cual implicará monitoreo por parte del equipo técnico para cada componente.  El desarrollo de la estrategia también contempla seguimiento tanto a la ejecución de las actividades previstas como a los resultados alcanzados, lo cual se medirá mediante indicadores de gestión. 
</t>
  </si>
  <si>
    <t xml:space="preserve">  Sumatoria de entidades distritales acompañadas para el fortalecimiento de los Planes Anticorrupción y de Atención al Ciudadano</t>
  </si>
  <si>
    <t>Número de entidades distritales acompañadas para el fortalecimiento de los Planes Anticorrupción y de Atención al Ciudadano</t>
  </si>
  <si>
    <t>Entidades distritales acompañadas para el fortalecimiento de los Planes Anticorrupción y de Atención al Ciudadano</t>
  </si>
  <si>
    <t>Informe de resultados anual del acompañamiento a las entidades distritales para el fortalecimiento de sus PAAC, el informe lo realiza la Dirección Distrital de Desarrollo Institucional y es publicado en el mes de febrero.</t>
  </si>
  <si>
    <t>01_CONPES 3.3.1.</t>
  </si>
  <si>
    <t>31A</t>
  </si>
  <si>
    <t>Cumplimiento del Plan de trabajo de la política pública de transparencia y lucha contra la corrupción, bajo los lineamientos del ciclo de política pública.</t>
  </si>
  <si>
    <t>Política pública de transparencia y lucha contra la corrupción, con seguimiento al cumplimiento del Plan de trabajo programado, bajo los lineamientos del ciclo de política pública.</t>
  </si>
  <si>
    <t>Establecer el porcentaje de avance de ejecución de la política pública de transparencia y lucha contra la corrupción</t>
  </si>
  <si>
    <t>(Hitos del plan de trabajo de la política pública cumplidos / Hitos del plan de trabajo de la política pública programados) *100</t>
  </si>
  <si>
    <t>Hitos del plan de trabajo de la política pública cumplidos</t>
  </si>
  <si>
    <t>Hitos del plan de trabajo de la política pública programados</t>
  </si>
  <si>
    <t>Política pública de transparencia y lucha contra la corrupción gestionada</t>
  </si>
  <si>
    <t>Gestión de Políticas públicas Distritales</t>
  </si>
  <si>
    <t>31B</t>
  </si>
  <si>
    <t>P1O1A10  Implementar políticas, lineamientos y estrategias en sistemas de Gestión y Control en articulación con el Modelo Integrado de Planeación y Gestión (MIPG), en las entidades Distritales.</t>
  </si>
  <si>
    <t>Implementar el plan de adecuación y sostenibilidad del SIG-MIPG Distrital</t>
  </si>
  <si>
    <t>Porcentaje de avance en la en la implementación, estabilización y consolidación del Sistema Integrado de Gestión basado en el Modelo Integrado de Planeación y Gestión</t>
  </si>
  <si>
    <t>Este producto Implica el despliegue de la estrategia para  la implementación de las directrices de los diferentes líderes de política de gestión y desempeño de acuerdo a lo establecido en el Modelo Integrado de Planeación y Gestión. 
La ejecución de este producto se llevara a cabo mediante el desarrollo de las actividades a cargo de la Secretaría General descritas en el instrumento “Plan de Acción para la Implementación del Modelo Integrado de Planeación y Gestión en el Distrito Capital”.</t>
  </si>
  <si>
    <t>(Sumatoria de fases ejecutadas en la implementación, estabilización y consolidación del Sistema Integrado de Gestión basado en el Modelo Integrado de Planeación y Gestión / Sumatoria de fases programadas en la en la implementación, estabilización y consolidación del Sistema Integrado de Gestión basado en el Modelo Integrado de Planeación y Gestión)*100</t>
  </si>
  <si>
    <t xml:space="preserve">Sumatoria de fases ejecutadas en la implementación, estabilización y consolidación del Sistema Integrado de Gestión basado en el Modelo Integrado de Planeación y Gestión </t>
  </si>
  <si>
    <t>Sumatoria de fases programadas en la en la implementación, estabilización y consolidación del Sistema Integrado de Gestión basado en el Modelo Integrado de Planeación y Gestión</t>
  </si>
  <si>
    <t xml:space="preserve">Implementación, estabilización y consolidación del Sistema Integrado de Gestión basado en el Modelo Integrado de Planeación y Gestión </t>
  </si>
  <si>
    <t>El informe de resultados en el cual se detalla el avance en la implementación del MIPG en las entidades distritales lo desarrolla la Dirección Distrital de Desarrollo Institucional y se publica en el mes de febrero de cada vigencia</t>
  </si>
  <si>
    <t>01_CONPES 4.2.6.</t>
  </si>
  <si>
    <t>1.2. Oportunidad</t>
  </si>
  <si>
    <t>31C</t>
  </si>
  <si>
    <t xml:space="preserve">1.1.3 Formación a personal de las entidades y organismos distritales, capitulo gobierno abierto </t>
  </si>
  <si>
    <t>Personal de las entidades y organismos distritales formados en temas de gobierno abierto</t>
  </si>
  <si>
    <t>Es un programa de formación que se realizará de forma anual al personal de entidades y organismos distritales, con Gobierno Abierto como temática central.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t>
  </si>
  <si>
    <t>Sumatoria de personas capacitadas en temas de gobierno abierto</t>
  </si>
  <si>
    <t>Personas capacitadas en temas de gobierno abierto</t>
  </si>
  <si>
    <t>Registros de la Plataforma de la formación virtual, en la que se realiza la oferta académica.</t>
  </si>
  <si>
    <t>01_CONPES 1.1.3.</t>
  </si>
  <si>
    <t>31F</t>
  </si>
  <si>
    <t xml:space="preserve">2.1.1 Formación a personal de las entidades y organismos distritales, y gestores(as) de integridad, capitulo cultura de integridad y apropiación de lo público que incorpore el enfoque poblacional diferencial </t>
  </si>
  <si>
    <t xml:space="preserve">Personal de las entidades y organismos distritales, y gestores(as) de integridad formados en temas de integridad y apropiación de lo público que incorpore el enfoque poblacional diferencial </t>
  </si>
  <si>
    <t>Es un programa de formación que realizará de forma anual a personal de entidades y organismos distritales sobre temas de integridad y apropiación de lo público.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t>
  </si>
  <si>
    <t xml:space="preserve">Sumatoria de personas y gestores(as) de integridad capacitados en temas de integridad y apropiación de lo público que incorpore el enfoque poblacional diferencial </t>
  </si>
  <si>
    <t xml:space="preserve">Personas y gestores(as) de integridad capacitados en temas de integridad y apropiación de lo público que incorpore el enfoque poblacional diferencial </t>
  </si>
  <si>
    <t>01_CONPES 2.1.1.</t>
  </si>
  <si>
    <t>31O</t>
  </si>
  <si>
    <t xml:space="preserve">4.3.1 Formación a personal de las entidades y organismos distritales, capitulo contratación pública </t>
  </si>
  <si>
    <t>Personal de las entidades y organismos distritales formados en temas de contratación pública</t>
  </si>
  <si>
    <t>Es un programa de formación que se realizará de forma anual a personal de entidades y organismos distritales sobre temas de integridad y apropiación de lo público.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t>
  </si>
  <si>
    <t>Sumatoria de personas capacitadas en temas contratación pública</t>
  </si>
  <si>
    <t>Personal capacitado en temas contratación pública</t>
  </si>
  <si>
    <t>01_CONPES 4.3.1.</t>
  </si>
  <si>
    <t>31P</t>
  </si>
  <si>
    <t>P5O2A6 Consolidar la imagen corporativa e institucional frente a la ciudadanía y frente a las demás entidades distritales.</t>
  </si>
  <si>
    <t xml:space="preserve">Aumentar el índice de satisfacción de los servidores formados </t>
  </si>
  <si>
    <t xml:space="preserve">Grado de Satisfacción de los servidores formados </t>
  </si>
  <si>
    <t xml:space="preserve">Establecer el grado de  satisfacción de los servidores formados </t>
  </si>
  <si>
    <t xml:space="preserve">  Promedio de evaluación de la encuesta de Satisfacción aplicada a los servidores formados </t>
  </si>
  <si>
    <t>Servidores satisfechos con la formación impartida</t>
  </si>
  <si>
    <t>31Q</t>
  </si>
  <si>
    <t xml:space="preserve">Aumentar el índice de satisfacción de las entidades distritales, frente a los servicios prestados </t>
  </si>
  <si>
    <t xml:space="preserve">Grado de Satisfacción de las entidades distritales frente a los servicios prestados </t>
  </si>
  <si>
    <t xml:space="preserve">Establecer el grado de  de satisfacción de  las entidades distritales frente a los servicios prestados </t>
  </si>
  <si>
    <t xml:space="preserve">  Promedio de evaluación de la encuesta de Satisfacción de los servicios prestados</t>
  </si>
  <si>
    <t>Entidades satisfechos con los servicios prestados</t>
  </si>
  <si>
    <t xml:space="preserve">P1O4 Afianzar la efectividad de la cooperación internacional y posicionar a nivel internacional el Distrito Capital. </t>
  </si>
  <si>
    <t xml:space="preserve">P1O4A1 Diseñar, adoptar e implementar el modelo de cooperación internacional </t>
  </si>
  <si>
    <t>Identificar y compartir buenas prácticas para el Distrito Capital en temas del Plan Distrital de Desarrollo</t>
  </si>
  <si>
    <t>Buenas prácticas identificadas y compartidas</t>
  </si>
  <si>
    <t xml:space="preserve">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Se mide la cantidad de buenas prácticas identificadas y compartidas. La información se obtiene del Equipo de Buenas Prácticas. La buena práctica será documentada y registrada en un documento final como producto. Este indicador se registra trimestralmente </t>
  </si>
  <si>
    <t xml:space="preserve">  Sumatoria de buenas prácticas identificadas y compartidas programadas     </t>
  </si>
  <si>
    <t>Sumatoria de buenas prácticas identificadas y compartidas programadas</t>
  </si>
  <si>
    <t>Buenas prácticas identificadas y compartidas para impulsar los proyectos priorizados en Plan de Desarrollo.</t>
  </si>
  <si>
    <t>Desarrollar intercambios de conocimiento y proyectos, sistematización de buenas prácticas y ejecución de eventos temáticos en torno al desarrollo urbano y la cooperación internacional pública y privada
Mapear e identificar la oferta y la demanda de necesidades y oportunidades según prioridades de cada sector en materia de buenas prácticas</t>
  </si>
  <si>
    <t>Lo mejor del mundo por una Bogotá para todos</t>
  </si>
  <si>
    <t>Internacionalización de Bogotá</t>
  </si>
  <si>
    <t xml:space="preserve">P1O4A2 Diseñar e implementar acciones que promuevan la articulación interinstitucional e intersectorial en materia internacional  y la proyección de la Ciudad en el mundo. </t>
  </si>
  <si>
    <t>Desarrollar acciones de articulación para la promoción, proyección y cooperación internacional de la ciudad</t>
  </si>
  <si>
    <t>Acciones de articulación interinstitucional</t>
  </si>
  <si>
    <t xml:space="preserve">La articulación internacional es aquella en la cual la DDRI genera acciones coordinadas en las cuales se acompaña, asesora, gestiona y/o relaciona los diferentes organismos internacionales, redes de ciudades entre otras con entidades distritales, en proyectos, programas y eventos de diferente naturaleza, con el objetivo de propender por la cooperación y la proyección internacional de Bogotá.
Se mide la cantidad de acciones de articulación realizadas. La información se obtiene del responsable de la articulación. Cada acción de articulación es documentada y registrada en un documento final como producto. Este indicador se registra trimestralmente 
</t>
  </si>
  <si>
    <t xml:space="preserve">  Sumatoria de acciones de articulación ejecutadas     </t>
  </si>
  <si>
    <t>Sumatoria de acciones de articulación ejecutadas</t>
  </si>
  <si>
    <t>Acciones de articulación interinstitucional en materia internacional diseñadas e implementadas</t>
  </si>
  <si>
    <t>Diseñar acciones coordinadas de cooperación según las prioridades sectoriales y fortalecimiento del sistema de información de la cooperación  internacional
Identificar y desarrollar las acciones de proyección y promoción de ciudad respecto a los proyectos estratégicos del PDD en conjunto con los sectores y entidades distritales</t>
  </si>
  <si>
    <t>Desarrollar acciones de mercadeo de ciudad para la promoción y proyección internacional de la ciudad</t>
  </si>
  <si>
    <t>Acciones de mercadeo de ciudad desarrolladas</t>
  </si>
  <si>
    <t xml:space="preserve">Denomínese acciones de mercadeo de ciudad aquellas en las cuales se proyecta a Bogotá en el ámbito internacional. Hace referencia a la identificación, diseño e implementación de iniciativas que permitan visibilizar y posicionar a Bogotá a nivel internacional.
Se mide la cantidad de acciones de Mercadeo de Ciudad realizadas. La información se obtiene del Equipo de la Subdirección de Proyección Internacional. La acción de Mercadeo de Ciudad es documentada y registrada en un documento final como producto. Este indicador se registra trimestralmente 
</t>
  </si>
  <si>
    <t xml:space="preserve">  Sumatoria de acciones de mercadeo de ciudad  desarrolladas     </t>
  </si>
  <si>
    <t>Sumatoria de acciones de mercadeo de ciudad  desarrolladas</t>
  </si>
  <si>
    <t>Acciones de mercadeo de ciudad para posicionar a Bogotá en el contexto internacional diseñadas e implementadas</t>
  </si>
  <si>
    <t>Apoyar la construcción e implementación de la estrategia de comunicaciones para divulgar a nivel internacional los logros del Distrito Capital
Diseñar e implementar estrategias de mercadeo de ciudad con actores públicos y privados
Participar, tener presencia y/o ser anfitriones en eventos de carácter Internacional</t>
  </si>
  <si>
    <t>48A</t>
  </si>
  <si>
    <t>Realizar acciones de relacionamiento estratégico con redes internacionales, ciudades homólogas, estados y organizaciones internacionales</t>
  </si>
  <si>
    <t>Acciones de relacionamiento estratégico con redes internacionales, ciudades homólogas, estados y organizaciones internacionales realizadas</t>
  </si>
  <si>
    <t xml:space="preserve">Las acciones de Relacionamiento 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Relacionamiento estratégico es documentada y registrada en un documento final como producto. Este indicador se registra trimestralmente </t>
  </si>
  <si>
    <t xml:space="preserve">  Sumatoria de acciones de relacionamiento estratégico desarrolladas     </t>
  </si>
  <si>
    <t>Sumatoria de acciones de relacionamiento estratégico desarrolladas</t>
  </si>
  <si>
    <t>Acciones de relacionamiento estratégico con actores internacionales.</t>
  </si>
  <si>
    <t xml:space="preserve">1. Análisis y evaluación de solicitudes de relacionamiento recibidas o identificadas
2. Formulación, gestión, desarrollo y seguimiento de la agenda de relacionamiento </t>
  </si>
  <si>
    <t>48B</t>
  </si>
  <si>
    <t>Prestar asesorías o asistencias técnicas a los sectores y entidades distritales en materia de internacionalización</t>
  </si>
  <si>
    <t>Asesorías o asistencias técnicas a los sectores y entidades distritales en materia de internacionalización prestadas</t>
  </si>
  <si>
    <t>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t>
  </si>
  <si>
    <t xml:space="preserve">  Sumatoria de acciones de Asesorías o Asistencias Técnicas gestionadas     </t>
  </si>
  <si>
    <t>Sumatoria de acciones de Asesorías o Asistencias Técnicas gestionadas</t>
  </si>
  <si>
    <t>Acciones de asistencia técnica específica para sectores y entidades distritales</t>
  </si>
  <si>
    <t>1. Análisis de la solicitud y formulación del concepto técnico.
2. Prestar asesoría y acompañamiento técnico en el desarrollo de la acción establecida</t>
  </si>
  <si>
    <t>48C</t>
  </si>
  <si>
    <t>Alcanzar el 85% o más de satisfacción en los servicios prestados por la Dirección de Relaciones Internacionales</t>
  </si>
  <si>
    <t>Grado de Satisfacción de los servicios prestados por la Dirección de Relaciones Internacionales</t>
  </si>
  <si>
    <t xml:space="preserve">  Promedio del resultado de las encuestas de satisfacción de los servicios  prestados     </t>
  </si>
  <si>
    <t>Servicios prestados a satisfacción, por la Dirección de Relaciones Internacionales</t>
  </si>
  <si>
    <t>Efectividad</t>
  </si>
  <si>
    <t>184M</t>
  </si>
  <si>
    <t>P4O2 Orientar la implementación de Gobierno Abierto en el Distrito Capital y ejecutar lo correspondiente en la Secretaría General</t>
  </si>
  <si>
    <t>P4O2A1 Orientar la implementación de la Estrategia Gobierno en Línea en la Secretaría General</t>
  </si>
  <si>
    <t>1.1.10 Conjunto de datos de las entidades distritales publicados en el portal de datos abiertos</t>
  </si>
  <si>
    <t>Datos publicados en el portal de datos abiertos</t>
  </si>
  <si>
    <t xml:space="preserve">Este indicador se encarga de la medición de la cantidad de datasets publicados en el portal de datos abiertos de Bogotá datosabiertos.bogota.gov.co, esta medición se realiza basados en las ordenanzas que estipula la Ley 1712 del 6 de marzo de 2014 </t>
  </si>
  <si>
    <t>Sumatoria de conjuntos de datos publicados por las entidades distritales en el portal de datos abiertos de Bogotá</t>
  </si>
  <si>
    <t>Datos publicados por las entidades distritales en el portal de datos abiertos</t>
  </si>
  <si>
    <t>http://datosabiertos.bogota.gov.co/</t>
  </si>
  <si>
    <t>01_CONPES 1.1.10</t>
  </si>
  <si>
    <t>184N</t>
  </si>
  <si>
    <t>P4O3 Monitorear la implementación del ERP Distrital, en el marco del convenio de cooperación suscrito con la Secretaria de Hacienda Distrital</t>
  </si>
  <si>
    <t>P4O3A1 Acompañar con asistencia técnica, el proceso de implementación del ERP Distrital</t>
  </si>
  <si>
    <t>1.1.32 Implementación del ERP Distrital en las demás entidades del Distrito</t>
  </si>
  <si>
    <t>[ELIMINADO PARA 2019] Porcentaje de avance en la implementación de los módulos básicos del ERP Distrital en otras entidades distritales</t>
  </si>
  <si>
    <t>El indicador busca proporcionar información acerca del avance de la gestión de implementación de los módulos básicos del ERP en las entidades distritales. 
Para el seguimiento del indicador de producto se dará por implementada la solución tecnológica, cuando el ERP BOGDATA salga a producción en con los siguientes módulos básicos:  PROYECTOS, PRESUPUESTO, TESORERÍA, CONTABILIDAD y  COMPRAS 
La gestión de implementación del ERP Distrital estará a cargo de la Secretaría General, con el liderazgo de la Alta Consejería Distrital de TIC, proyecto que contempla la gestión a través de desarrollo un MODELO DE GOBERNABILIDAD  y de otro lado la centralización  de servicios de soporte, mantenimiento software, nuevas funcionalidades en su componente funcional y técnico,  capacitación,  administración de infraestructura y conectividad, seguridad de la información y de la gestión de la información, aspectos que deben ser asumidos gradualmente bajo una estructura de CENTRO DE COMPETENCIA O EXCELENCIA ,  todo esto una vez la Secretaría Distrital de Hacienda  termine su implementación y estabilización del ERP, este en capacidad de trasladar los recursos humanos y técnicos  a dicho Centro y en paralelo se delante la nueva implementación en la entidad piloto vía rollout (copia del esquema de procedimientos y módulos SAP), entidad que se ha determinado sea la Secretaría General, para así continuar en los años subsiguientes en la implementación del BOGDATA basado en SAP en otras entidades distritales. El proyecto ERP Distrital contempla la implementación del BOGDATA en 48 entidades distritales.</t>
  </si>
  <si>
    <t>(Número de entidades con la implementación de los módulos básicos del ERP/Total de entidades distritales)*100</t>
  </si>
  <si>
    <t>Número de entidades con la implementación de los módulos básicos del ERP</t>
  </si>
  <si>
    <t>Total de entidades distritales</t>
  </si>
  <si>
    <t>Avance en la implementación de los módulos básicos del ERP Distrital</t>
  </si>
  <si>
    <t>Fuente propia a través de los informes de avance o resultados de implementación del ERP en las diferentes entidades piloto.</t>
  </si>
  <si>
    <t>01_CONPES 1.1.32</t>
  </si>
  <si>
    <t>PAAC_06G</t>
  </si>
  <si>
    <t>P1O2A1 Formular, implementar y realizar seguimiento a las políticas públicas de competencia de la Entidad</t>
  </si>
  <si>
    <t>Promover Comunidades o Ecosistemas Inteligentes</t>
  </si>
  <si>
    <t>Comunidades y Ecosistemas Inteligentes promovidos</t>
  </si>
  <si>
    <t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técnicamente para su estabilización y consolidación. </t>
  </si>
  <si>
    <t xml:space="preserve">  Sumatoria de comunidades o ecosistemas promovidos     </t>
  </si>
  <si>
    <t>Sumatoria de comunidades o ecosistemas promovidos</t>
  </si>
  <si>
    <t>Comunidades y Ecosistemas Inteligentes.</t>
  </si>
  <si>
    <t>Diseñar y ejecutar la estrategia para implementar comunidades o ecosistemas inteligentes</t>
  </si>
  <si>
    <t>Fortalecimiento de la economía, el gobierno y la ciudad digital de Bogotá D. C.</t>
  </si>
  <si>
    <t>Implementar la Estrategia de Promoción y Desarrollo de Servicios TIC</t>
  </si>
  <si>
    <t>Estrategia de Promoción  y Desarrollo de Servicios TIC ejecutada</t>
  </si>
  <si>
    <t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t>
  </si>
  <si>
    <t>(No. hitos de la estrategia alcanzados  / Total de hitos de la estrategia programados) *100</t>
  </si>
  <si>
    <t xml:space="preserve">No. hitos de la estrategia alcanzados </t>
  </si>
  <si>
    <t>Total de hitos de la estrategia programados</t>
  </si>
  <si>
    <t>Estrategia de Promoción y Desarrollo de servicios TIC.</t>
  </si>
  <si>
    <t>Diseñar y ejecutar la estrategia de promocion y desarrollo de servicios tic
Monitorear y evaluar la estrategia de promocion y desarrollo de servicios tic</t>
  </si>
  <si>
    <t>Implementar el Plan De Fomento de la Industria Digital y TIC</t>
  </si>
  <si>
    <t>Plan De Fomento de la Industria Digital y TIC - Bogotá implementado</t>
  </si>
  <si>
    <t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Bogotá-Región) -  Internacionalización sector TIC (Modelo de excelencia para empresas TIC con presencia Bogotá-Región) - ▪ Presencia web MIPYMES  Bogotá-Región - Desarrollo Comercio Electrónico - Big Data y Data Analysis y catálogos privados de datos abiertos capitulo Bogotá-Región  (Alianza Caoba)
El indicador mide el avance en la implementación del plan, en términos de porcentaje sobre un 100% que representa el total de las acciones establecidas. </t>
  </si>
  <si>
    <t>(No. hitos del Plan FITI por hitos alcanzados / Total de hitos del Plan FITI programados) *100</t>
  </si>
  <si>
    <t>No. hitos del Plan FITI por hitos alcanzados</t>
  </si>
  <si>
    <t>Total de hitos del Plan FITI programados</t>
  </si>
  <si>
    <t>Plan de Fomento de la Industria Digital y TIC de la ciudad.</t>
  </si>
  <si>
    <t>Diseñar y ejecutar  el plan fi.ti bogota
Monitorear y evaluar el plan fi.ti Bogota</t>
  </si>
  <si>
    <t>Implementar el modelo de seguridad de la información para el Distrito Capital</t>
  </si>
  <si>
    <t>Modelo de Seguridad de la información para el Distrito Capital  implementado</t>
  </si>
  <si>
    <t xml:space="preserve">La estrategia de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t>
  </si>
  <si>
    <t>(No. hitos de del Modelo de seguridad de la Información alcanzados / Total de hitos del Modelo de seguridad de la Información programados) *100</t>
  </si>
  <si>
    <t>No. hitos de del Modelo de seguridad de la Información alcanzados</t>
  </si>
  <si>
    <t>Total de hitos del Modelo de seguridad de la Información programados</t>
  </si>
  <si>
    <t>Modelo de Seguridad de la Información.</t>
  </si>
  <si>
    <t>Implementar el modelo seguridad de la informacion</t>
  </si>
  <si>
    <t>Impulsar Acuerdos Marco o Procesos Agregados de Compras de TI para las entidades del Distrito</t>
  </si>
  <si>
    <t>Acuerdos Marco o Procesos Agregados de Compras de TI para las entidades del Distrito impulsados</t>
  </si>
  <si>
    <t xml:space="preserve">La estrategia permite impulsar (caracterización, comunicación y promoción) la suscripción de acuerdos marco de precios o la gestión de procesos de compras agregadas en materia TIC en el D.C. El indicador mide el avance en la implementación de la estrategia, en términos de numero de acuerdos o procesos impulsados, lo que no implica que sean procesos adelantados directamente por la Oficina de la Alta Consejería TIC cuyo rol se circunscribe a articular, impulsar, promover y asesorar a las entidades. </t>
  </si>
  <si>
    <t xml:space="preserve">  Sumatoria de Acuerdos Marco o Procesos Agregados de Compras de TI     </t>
  </si>
  <si>
    <t>Sumatoria de Acuerdos Marco o Procesos Agregados de Compras de TI</t>
  </si>
  <si>
    <t>Promoción de Compras Agregadas y Acuerdos Marco.</t>
  </si>
  <si>
    <t>Identificar objetos o procesos marco</t>
  </si>
  <si>
    <t>Implementar el Sistema Único de Información definido</t>
  </si>
  <si>
    <t xml:space="preserve"> Sistema Único de Información definido, implementado</t>
  </si>
  <si>
    <t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términos de porcentaje sobre un 100% que representa el total de las acciones establecidas. </t>
  </si>
  <si>
    <t>(No. hitos del Sistema Único de Información alcanzados /  Total de hitos del Sistema Único de Información programados) *100</t>
  </si>
  <si>
    <t>No. hitos del Sistema Único de Información alcanzados</t>
  </si>
  <si>
    <t xml:space="preserve"> Total de hitos del Sistema Único de Información programados</t>
  </si>
  <si>
    <t>Sistema Único de Información.</t>
  </si>
  <si>
    <t>Implementar el modelo  sistema unico de informacion definido</t>
  </si>
  <si>
    <t>Implementar, promover o acompañar proyectos de innovación y servicios Distritales de TI</t>
  </si>
  <si>
    <t>Proyectos de innovación y servicios Distritales de TI implementados o promovidos o acompañados</t>
  </si>
  <si>
    <t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t>
  </si>
  <si>
    <t xml:space="preserve">  Sumatoria de proyectos de articulación implementados, promovidos o acompañados     </t>
  </si>
  <si>
    <t>Sumatoria de proyectos de articulación implementados, promovidos o acompañados</t>
  </si>
  <si>
    <t>Articulación nodos distritales de innovación, servicios distritales y TIC.</t>
  </si>
  <si>
    <t>Diseñar y ejecutar la estrategia de articulacion de nodos distritales de innovacion, servicios distritales y tic
Monitorear y evaluar la estrategia de articulacion de nodos distritales de innovacion, servicios distritales y tic</t>
  </si>
  <si>
    <t>Implementar la Estrategia de Gobierno y Ciudadano Digital</t>
  </si>
  <si>
    <t>Estrategia de Gobierno y Ciudadano Digital implementada</t>
  </si>
  <si>
    <t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digital del ciudadano, datos abiertos y virtualización y el cumplimiento del marco definido por la estrategia GEL definida por MINTIC. 
El indicador mide el avance en la implementación de la estrategia, en términos de porcentaje sobre un 100% que representa el total de las acciones establecidas. </t>
  </si>
  <si>
    <t>Estrategia de Gobierno y Ciudadano Digital.</t>
  </si>
  <si>
    <t>Diseñar y ejecutar la estrategia de gobierno y ciudadano digital
Monitorear y evaluar la estrategia de gobierno y ciudadano digital</t>
  </si>
  <si>
    <t>184D</t>
  </si>
  <si>
    <t>Diseñar e implementar una estrategia para el fortalecimiento de la apropiación de las TIC</t>
  </si>
  <si>
    <t>Estrategia para el fortalecimiento y apropiación de TIC diseñada e implementada</t>
  </si>
  <si>
    <t xml:space="preserve"> Estrategia ejecutada</t>
  </si>
  <si>
    <t xml:space="preserve"> • Diseñar y ejecutar  el plan FI.TI Bogotá
• Monitorear y evaluar el plan FI.TI Bogotá 
Gestionar 5 comunidades y ecosistemas inteligentes</t>
  </si>
  <si>
    <t>184E</t>
  </si>
  <si>
    <t>Diseñar el sistema poblacional</t>
  </si>
  <si>
    <t>Sistema poblacional diseñado</t>
  </si>
  <si>
    <t>El indicador mide el grado de avance en el diseño del sistema de información poblacional en el marco del diseño de los sistemas únicos de información distritales. Hace parte de la línea de infraestructura e institucionalidad-sistemas únicos de información del proyecto 1111.</t>
  </si>
  <si>
    <t>(No. hitos del diseño del sistema poblacional alcanzados /  Total de hitos del diseño del sistema poblacional programados) *100</t>
  </si>
  <si>
    <t>No. hitos del diseño del sistema poblacional alcanzados</t>
  </si>
  <si>
    <t xml:space="preserve"> Total de hitos del diseño del sistema poblacional programados</t>
  </si>
  <si>
    <t xml:space="preserve"> Sistema poblacional diseñado</t>
  </si>
  <si>
    <t xml:space="preserve">• Definir el esquema de interoperabilidad y estandarización 
• Implementar el esquema de interoperabilidad y estandarización     </t>
  </si>
  <si>
    <t>184F</t>
  </si>
  <si>
    <t>Definir e implementar el esquema de interoperabilidad y estandarización distrital</t>
  </si>
  <si>
    <t>Esquema de interoperabilidad y estandarización distrital definido e implementado</t>
  </si>
  <si>
    <t>El indicador mide el grade de avance en el diseño e implementación del esquema de interoperabilidad y estandarización distrital definido en el marco del diseño de los sistemas únicos de información distritales. Hace parte de la línea de infraestructura e institucionalidad-sistemas únicos de información del proyecto 1111.</t>
  </si>
  <si>
    <t>(No. hitos del esquema de interoperabilidad y estandarización distrital alcanzados /  Total de hitos de interoperabilidad y estandarización distrital programados) *100</t>
  </si>
  <si>
    <t>No. hitos del esquema de interoperabilidad y estandarización distrital alcanzados</t>
  </si>
  <si>
    <t xml:space="preserve"> Total de hitos de interoperabilidad y estandarización distrital programados</t>
  </si>
  <si>
    <t>Esquema de interoperabilidad y estandarización implementado</t>
  </si>
  <si>
    <t xml:space="preserve">• Definir el esquema de interoperabilidad y estandarización 
• Implementar el esquema de interoperabilidad y estandarización </t>
  </si>
  <si>
    <t>184H</t>
  </si>
  <si>
    <t>P2O2A2 Optimizar herramientas tecnológicas que soporten la prestación del servicio a la ciudadanía</t>
  </si>
  <si>
    <t>Virtualizar el 15% de los trámites de mayor impacto de las entidades distritales</t>
  </si>
  <si>
    <t>Trámites de mayor impacto de las entidades distritales virtualizados</t>
  </si>
  <si>
    <t xml:space="preserve">Corresponde a la meta Plan de Desarrollo de virtualizar un total de 72 trámites de las diferentes entidades distritales para el cuatrienio. Para la vigencia 2018 corresponde virtualizar un total de 38 trámites. </t>
  </si>
  <si>
    <t>(Trámites Virtualizados / Total trámites a virtualizar) *100</t>
  </si>
  <si>
    <t>Trámites Virtualizados</t>
  </si>
  <si>
    <t>Total trámites a virtualizar</t>
  </si>
  <si>
    <t>Tramites virtualizados</t>
  </si>
  <si>
    <t xml:space="preserve"> Brindar asistencia técnica  directa e indirecta a las entidades distritales para la virtualización de los trámites de mayor impacto</t>
  </si>
  <si>
    <t>184I</t>
  </si>
  <si>
    <t>Ejecutar el Plan de asistencia técnica, para la implementación del ERP Distrital</t>
  </si>
  <si>
    <t>Plan de asistencia técnica, para la implementación del ERP Distrital, ejecutado</t>
  </si>
  <si>
    <t xml:space="preserve">La estrategia consiste en el acompañamiento a la ejecución del plan de acción 2018 para la implementación del ERP distrital en el marco del convenio 663 de 2017 suscrito con la SHD. 
El indicador mide el avance en la implementación de la estrategia, en términos de porcentaje sobre un 100% que representa el total de las acciones establecidas. </t>
  </si>
  <si>
    <t>(Act. del plan de acción del convenio ejecutadas / Act. del plan de acción del convenio programadas) *100</t>
  </si>
  <si>
    <t>Act. del plan de acción del convenio ejecutadas</t>
  </si>
  <si>
    <t>Act. del plan de acción del convenio programadas</t>
  </si>
  <si>
    <t>Asistencia técnica al proceso de implementación del ERP</t>
  </si>
  <si>
    <t xml:space="preserve">Informes de gestión oficina Alta Consejería TIC. </t>
  </si>
  <si>
    <t>184J</t>
  </si>
  <si>
    <t>Diseñar e implementar una estrategia para el fomento de la economía digital a través de la potenciación de aplicaciones, contenidos y software</t>
  </si>
  <si>
    <t>Estrategia para el fomento de la economía digital a través de potenciar el desarrollo de aplicaciones, contenidos y software, diseñada e implementada</t>
  </si>
  <si>
    <t xml:space="preserve">El indicador mide el avance en la estrategia orientada a crear capacidad de base en la Ciudad para acercar las necesidades e ideas, al talento y al mercado de la ciudad y del mundo. Incluye el resultado de sumar las estrategias de promoción y desarrollo de servicios (excepto programa de capacidades y cultura digital) y fomento a la industria TI (excepto programa big data y data analysis y catálogos privados de datos abiertos) del proyecto 1111. </t>
  </si>
  <si>
    <t>184L</t>
  </si>
  <si>
    <t xml:space="preserve">1.1.5 Lineamiento de accesibilidad digital para fortalecer el criterio diferencial de acceso a la información pública de las entidades distritales </t>
  </si>
  <si>
    <t>Lineamiento emitido</t>
  </si>
  <si>
    <t xml:space="preserve">El lineamiento de accesibilidad para sitios web institucionales busca  fortalecer el criterio diferencial de acceso a la información pública relacionado con las barreras de accesibilidad y desplazamiento para las poblaciones en situación y/o condición de discapacidad visual y auditiva, que aseguren  mejorar la visibilidad y divulgación de información pública y que aporten a la estrategia de accesibilidad digital en los sitios web institucionales de las del Distrito Capital . </t>
  </si>
  <si>
    <t>Sumatoria de los lineamientos emitidos</t>
  </si>
  <si>
    <t>Lineamientos emitidos</t>
  </si>
  <si>
    <t>Alta Consejería Distrital de TIC</t>
  </si>
  <si>
    <t>01_CONPES 1.1.5</t>
  </si>
  <si>
    <t>Implementar las medidas de reparación integral que fueron acordadas con los sujetos, en el Distrito Capital</t>
  </si>
  <si>
    <t>Implementación de las medidas de reparación integral que fueron acordadas con los sujetos en el Distrito Capital.</t>
  </si>
  <si>
    <t xml:space="preserve">La medición del nivel de implementación se realizará a través de la ejecución de las medidas de reparación integral, las cuales se trabajan en las líneas de a) Reparación colectiva, b) Retornos y reubicaciones, c) Restitución de tierras y d) Gestión para la estabilización socioeconómica. A continuación, se hace una descripción de cada una de estas.
a) Reparación colectiva
Desde la línea de Reparación colectiva, se trabajan los siguientes componentes:
Las medidas de reparación colectiva se entienden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Colectiva -PIRC realizados por la Unidad Administrativa Especial para la Atención y Reparación Integral a las Víctimas - UARIV y los sujetos de reparación colectiva, y que posteriormente son aprobadas por el Comité Distrital de Justicia Transicional –CDJT.
Posteriormente la ACDVPR implementa estas medidas que tiene a cargo y a la vez, realiza el seguimiento del cumplimiento de las medidas que tienen a cargo otras entidades distritales responsables, permitiendo la verificación del cumplimiento total de las medidas acordadas con los sujetos de reparación.
Es importante resaltar que para poder implementar las medidas, se deben territorializar los PIRC de carácter nacional, con el objetivo de definir con las entidades distritales y los sujetos de reparación qué acciones se deben realizar por parte del Distrito.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 lias o masivos y son una herramienta para el acompañamiento y seguimiento con enfoque psicosocial a la garantía de derechos. La formulación del plan permite determinar la población objetivo, identificación de necesidades territoriales y comu- nitarias, así como el planteamiento de responsabilidades por cada entidad según sus competencias misionales frente a los derechos vulnerados. La ACDVPR reali- za seguimiento y monitoreo de los compromisos establecidos por las entidades distritales y nacionales.
• Retorno o reubicación desde Bogotá a otros entes territoriales o hacia Bogotá des- de otros países: La ACDVPR realiza gestión, coordinación y apoyo a las entidades del SNARIV para la consecución de procesos de retorno de población asentada transitoriamente en la ciudad de Bogotá hacia sus sitios de origen y apoyo a la lle- gada de víctimas del conflicto en el exterior a la ciudad de Bogotá (Connacionales) que con anterioridad se encuentren registrados en el registro único de víctimas. El apoyo comprende soluciones temporales de alojamiento (en las modalidades de albergue, hotel o arriendo), transporte de personas, traslados de enseres, Kit de trabajo, Kit de vivienda saludable, Kit de cocina, Kit vajilla, Kit semillas y kit panco- ger que se brindan a los hogares que se encuentran en proceso de retorno o reu- bicación.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Gestión para la estabilización socioeconómica
Desde la línea de gestión para la estabilización socioeconómica, se enmarcan los siguientes componentes:
• Caracterización socio-económica: Es el proceso de recolección, análisis y segui- miento de la información realizado a través del Sistema de Información para Vícti- mas- SIVIC, el cual permite identificar características de la historia ocupacional y del desempeño productivo de una persona, a través de la identificación de habili- dades, intereses, destrezas, formación y experiencia laboral, creando así su perfil ocupacional con la perspectiva de orientar y fomentar la autogestión de ingresos, desde un enfoque transformador.
Dentro de la caracterización socioeconómica que se hace se desprenden tres lí- neas de acción para gestionar las necesidades manifestadas por la población vícti- ma: Empleabilidad, Educación y Desarrollo Empresarial.
• Ferias de Servicios: son espacios informativos que se realizan en conjunto con otras entidades que prestan los servicios de empleabilidad, formación o desarrollo empresarial a los que puedan acceder las víctimas del conflicto armado.
• Ruta de gestión para la estabilización socioeconómica: Orientación que se le brin- da a las víctimas del conflicto armado con el propósito de facilitar el acceso a las lí- neas de empleabilidad, formación o desarrollo empresarial, y con base en la carac- terización, la articulación de la oferta con entidades públicas o privadas, el segui- miento y la verificación de las medidas entregadas.
</t>
  </si>
  <si>
    <t>(Numero de medidas implementadas/ Número de medidas programadas)*100</t>
  </si>
  <si>
    <t xml:space="preserve">1. Número de personas caracterizadas socioeconómicamente
2. Número de ferias de empleabilidad realizadas
3. Número de rutas de gestión para la estabilización socioeconómica es- tablecidas
4. Número de familias víctimas del conflicto armado con representa- ción jurídica
5. Número de medidas de reparación colectiva implementadas
6. Número de medidas implementa- das en procesos de integración lo- cal (kit)
</t>
  </si>
  <si>
    <t>1. Número de personas que demandan alternativas de generación de ingresos
2. Número de ferias de empleabilidad programadas
3. Número de rutas de gestión para la estabilización socioeconómica pro- gramadas
4. Número de familias víctimas del conflicto armado que requieren re- presentación jurídica de acuerdo con la viabilidad administrativa y ju- dicial de los procesos de restitución de tierra
5. Número de medidas de reparación colectiva
6. Número de medidas implementa- das en procesos de integración lo- cal (kit)</t>
  </si>
  <si>
    <t>Medidas implementadas como contribución del distrito a la reparación integral</t>
  </si>
  <si>
    <t>Desarrollar acciones de fortalecimiento empresarial y formación para el trabajo, en fases de alistamiento, implementación y seguimiento
Implementación  de medidas del plan de retornos o reubicaciones
Priorizar, implementar y monitorear las medidas de reparación con los sujetos colectivos de acuerdo con los compromisos adquiridos por el Distrito</t>
  </si>
  <si>
    <t>Bogotá Mejor para las víctimas, la paz y la reconciliación</t>
  </si>
  <si>
    <t>Asistencia, Atención y Reparación Integral a Víctimas del Conflicto Armado e Implementación de Acciones de Memoria, Paz y Reconciliación en Bogotá.</t>
  </si>
  <si>
    <t>3.1. Oportunidad</t>
  </si>
  <si>
    <t xml:space="preserve">P2O4 Aumentar el uso y aprovechamiento ciudadano de la infraestructura  de la Secretaría General </t>
  </si>
  <si>
    <t xml:space="preserve">P2O4A1 Generar acciones en territorio (localidades) </t>
  </si>
  <si>
    <t>Desarrollar 2 laboratorios de paz en dos territorios del  Distrito Capital</t>
  </si>
  <si>
    <t>Laboratorios de paz en 2 territorios del D.C., implementados</t>
  </si>
  <si>
    <t>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t>
  </si>
  <si>
    <t>(Actividades realizadas de cada fase de los  laboratorios de paz 
 / Act programadas de cada fase en los laboratorios de paz) *100</t>
  </si>
  <si>
    <t xml:space="preserve">Actividades realizadas de cada fase de los  laboratorios de paz 
</t>
  </si>
  <si>
    <t>Act programadas de cada fase en los laboratorios de paz</t>
  </si>
  <si>
    <t>Laboratorios de paz desarrollados</t>
  </si>
  <si>
    <t>Implementar acciones en el marco de los laboratorios de paz, contando con la participacion de actores sociales.</t>
  </si>
  <si>
    <t>Implementar el protocolo de participación efectiva de las víctimas del conflicto armado en el Distrito Capital</t>
  </si>
  <si>
    <t>Protocolo de participación efectivo de las victimas del conflicto armado, implementado y ajustado</t>
  </si>
  <si>
    <t>Componente 1. Discusión del protocolo de participación con las mesas locales (14 mesas a junio de 2017), las mesas autónomas (3 mesas a junio de 2017)  y la Mesa Distrital de Participación Efectiva de las Víctimas (1 mesas a junio de 2017),  así como, la socialización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*Nota: En total son 21 mesas (19 locales, 1 distrital y 1 de mujeres) en las cuales cada mesa tiene derecho al pago de 10 sesiones ordinarias durante el año.</t>
  </si>
  <si>
    <t>(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 *100</t>
  </si>
  <si>
    <t xml:space="preserve">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t>
  </si>
  <si>
    <t xml:space="preserve">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t>
  </si>
  <si>
    <t>Protocolo distrital de participación efectiva de las víctimas del conflicto armado ajustado, implementado y con seguimiento</t>
  </si>
  <si>
    <t>Apoyar técnica y operativamente a las mesas de participación efectiva de las víctimas del conflicto armado del distrito capital de acuerdo con el protocolo de participación
Implementar y evaluar procesos de formación y fortalecimiento de las mesas de participación efectiva de las víctimas del conflicto armado</t>
  </si>
  <si>
    <t>Realizar Comités Distritales de Justicia Transicional anualmente  para la coordinación del Sistema Distrital de Atención y Reparación integral a las Victimas - SDARIV</t>
  </si>
  <si>
    <t>Comités Distritales de Justicia Transicional realizados anualmente, para la coordinación del Sistema Distrital de Atención y Reparación Integral a las Víctimas - SDARIV-</t>
  </si>
  <si>
    <t>De acuerdo con el Artículo 1 del Decreto Distrital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t>
  </si>
  <si>
    <t xml:space="preserve">  Sumatoria de Comités de Justicia Transicional realizados en la vigencia.     </t>
  </si>
  <si>
    <t>Sumatoria de Comités de Justicia Transicional realizados en la vigencia.</t>
  </si>
  <si>
    <t>Un sistema coordinado para la implementación de la política pública de víctimas, paz y reconciliación</t>
  </si>
  <si>
    <t>Brindar asistencia técnica para la formulación, implementación, seguimiento y evaluación a la politica pública en el Distrito.
Diseñar, implementar y hacer seguimiento a una estrategia de divulgación y sensibilización de la polìtica pública de víctimas
Ejercer la secretaría técnica del Comité Distrital de Justicia Transicional y sus espacios respectivos
Formular, actualizar y hacer seguimiento al Plan de Acción Distrital de víctimas, paz y reconciliación en el marco del Comité Distrital de Justicia Transicional
Gestión de alianzas con entidades públicas y/o privadas y cooperación internacional para la implementación de la política de víctimas, paz y reconciliación
Gestión de la información para el mejoramiento de la coordinación, articulación y toma de decisiones en el Sistema Distrital de Atención y Reparación a Víctimas, Paz y Reconciliación
Realizar las gestiones corporativas y de planificación necesarias para brindar medidas de asistencia, atención y reparación integral a las víctimas del conflicto armado en cumplimiento de las competencias de ACDVPR</t>
  </si>
  <si>
    <t>NA</t>
  </si>
  <si>
    <t>Cumplir Las Metas Del Pad Por Parte De La Administración Distrital</t>
  </si>
  <si>
    <t>Metas del PAD (Plan de Acción Distrital) cumplidas por la Administración Distrital</t>
  </si>
  <si>
    <t>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t>
  </si>
  <si>
    <t>(Sumatoria de datos del avance de todas las metas PAD para la vigencia / Numero total de metas programadas PAD para la vigencia) *100</t>
  </si>
  <si>
    <t>Sumatoria de datos del avance de todas las metas PAD para la vigencia</t>
  </si>
  <si>
    <t>Numero total de metas programadas PAD para la vigencia</t>
  </si>
  <si>
    <t xml:space="preserve">Un sistema coordinado para la implementación de la política pública de víctimas, paz y reconciliación
</t>
  </si>
  <si>
    <t>*Gestión de la información para el mejoramiento de la coordinación, articulación y toma de decisiones en el Sistema Distrital de Atención y Reparación a Víctimas, Paz y Reconciliación
*Brindar asistencia técnica para la formulación, implementación, seguimiento y evaluación de los planes de mejoramiento a las entidades del orden distrital frente a la política pública de víctimas, paz y reconciliación.
*Formular, actualizar y hacer seguimiento al Plan de Acción Distrital de víctimas, paz y reconciliación en el marco del Comité Distrital de Justicia Transicional
*Gestión de alianzas público privadas, articulación nación distrito y cooperación internacional para la implementación de la política de víctimas, paz y reconciliación
*Ejercer la secretaría técnica del Comité Distrital de Justicia Transicional y sus espacios respectivos</t>
  </si>
  <si>
    <t>5.2.Oportunidad</t>
  </si>
  <si>
    <t>Otorgar las medidas de ayuda humanitaria en el Distrito Capital</t>
  </si>
  <si>
    <t>Medidas de ayuda humanitaria otorgadas en los términos establecidos en la Ley 1448 de 2011, la normatividad y la jurisprudencia vigente</t>
  </si>
  <si>
    <t>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t>
  </si>
  <si>
    <t>(Sumatoria de medidas de AHIn y AHTn  otorgadas  / Sumatoria de medidas AHIn y AHTn solicitadas de acuerdo con los requisitos de ley) *100</t>
  </si>
  <si>
    <t xml:space="preserve">Sumatoria de medidas de AHIn y AHTn  otorgadas </t>
  </si>
  <si>
    <t>Sumatoria de medidas AHIn y AHTn solicitadas de acuerdo con los requisitos de ley</t>
  </si>
  <si>
    <t xml:space="preserve">Medidas de ayuda humanitaria entregadas
</t>
  </si>
  <si>
    <t>Otorgar ayuda humanitaria en los términos establecidos en la Ley 1448 de 2011 y la normatividad y jurisprudencia vigente</t>
  </si>
  <si>
    <t>Aplicar los Planes Integrales de Atención con seguimiento en el Distrito Capital. (PIA)</t>
  </si>
  <si>
    <t>Personas con Planes Integrales de Atención con seguimiento (PIA) aplicados</t>
  </si>
  <si>
    <t xml:space="preserve">La aplicación del PAS se realiza cuando una persona víctima del conflicto armado interno se acerca a solicitar servicios brindados por las entidades distritales del Sistema Distrital de Atención y Reparación Integral a las Víctimas SDARIV en los Centros Locales de Atención (CLAV`s). (i) Inicia con una caracterización básica individual, (ii) continuando con un diagnóstico de necesidades en términos de derechos y condiciones especiales, a partir de lo cual (iii) se formula el Plan de Atención con Seguimiento – PAS por persona una única vez. Este Plan contempla (iv) la realización de trámites y gestiones necesarios para el otorgamiento de medidas, con bienes y servicios propios de la Alta Consejería para los Derechos de las Víctimas, la Paz y la Reconciliación, así como la referencia a oferta de otras entidades y (v) el seguimiento a la contrarreferencia suministrada por dichas entidades, sobre el otorgamiento de bienes y servicios de su competencia. </t>
  </si>
  <si>
    <t xml:space="preserve">  Sumatoria personas con Planes Integrales de Atención con seguimiento     </t>
  </si>
  <si>
    <t>Sumatoria personas con Planes Integrales de Atención con seguimiento</t>
  </si>
  <si>
    <t xml:space="preserve">Planes Integrales de Atención con seguimiento (PIA)
</t>
  </si>
  <si>
    <t>Articular la oferta de las entidades que tienen presencia en los CLAV
Garantizar la operación y normal funcionamiento de los Centros Locales de Atención - CLAV y puntos de operación
Operar el sistema de referencia y contra referencia de los servicios prestados en el  marco de los PIA</t>
  </si>
  <si>
    <t>P2O4A2 Realizar o acompañar la generación de productos educativos y culturales realizados por el Centro de Memoria, Paz y Reconciliación</t>
  </si>
  <si>
    <t>Realizar o acompañar productos educativos y culturales por parte del CMPR</t>
  </si>
  <si>
    <t>Productos educativos y culturales realizados por el Centro de Memoria, Paz y Reconciliación - CMPR o con el acompañamiento de éste.</t>
  </si>
  <si>
    <t>Producto acompañado: Es el resultado de las actividades que surgen por iniciativa de actores externos al CMPR (Organizaciones, Fundaciones, Universidades, Instituciones del Sector Público, entre otros) y que se adelantan en el espacio del CMPR exigiendo de un nivel de coordinación y asistencia técnica para su implementación por parte del equipo del CMPR.
Producto realizado: Es el resultado de las actividades que surgen con iniciativa del equipo del CMPR con miras de generar procesos de reparación simbólica, sensibilización a la ciudadanía y reconciliación.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t>
  </si>
  <si>
    <t xml:space="preserve">  Sumatoria de los productos educativos y culturales realizados por el CMPR o con el acompañamiento de este.      </t>
  </si>
  <si>
    <t xml:space="preserve">Sumatoria de los productos educativos y culturales realizados por el CMPR o con el acompañamiento de este. </t>
  </si>
  <si>
    <t>Instrumentos de pedagogía social de memoria y paz para la no repetición de la violencia política</t>
  </si>
  <si>
    <t>Desarrollar  productos culturales y artísticos creados para la ciudadanía en temas de memoria, paz y reconciliación
Desarrollar productos educativos para la pedagogía social y la formación de ciudadanía en memoria, paz y reconciliación
Realizar adecuaciones y mantenimiento a la infraestructura física y tecnológica del CMPR</t>
  </si>
  <si>
    <t>P2O4A3 Generar acciones comunicativas para que la ciudadanía conozca los avances en la implementación de la política pública de víctimas, a nivel Distrital, y las actividades realizadas por el Centro de Memoria, Paz y Reconciliación - CMPR-.</t>
  </si>
  <si>
    <t xml:space="preserve">Generar acciones comunicativas para dar a conocer el Centro de Memoria, Paz y Reconciliación - CMPR </t>
  </si>
  <si>
    <t xml:space="preserve">Acciones comunicativas generadas para dar a conocer el Centro de Memoria, Paz y Reconciliación - CMPR </t>
  </si>
  <si>
    <t>Acción comunicativa: son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Generar acciones comunicativas: se entiende que se ha generado una acción comunicativa cuando se ha puesto a disposición del público a través de los medios antes reseñados información pertinente y actualizada sobre las distintas actividades que se realizan o acompañan por parte del CMPR.</t>
  </si>
  <si>
    <t xml:space="preserve">  Sumatoria de las acciones comunicativas realizadas.     </t>
  </si>
  <si>
    <t>Sumatoria de las acciones comunicativas realizadas.</t>
  </si>
  <si>
    <t>Piezas comunicativas a través de las redes sociales, el desarrollo de estrategias de free press, página WEB entre otras, y que contribuyan a  visibilizar  el CMPR y su accionar diario</t>
  </si>
  <si>
    <t>• Realizar boletines comunicativos de las líneas de acción del CMPR
• Realizar la actividades relacionas con  Free Press
• Realizar el Programa radial 
• Trabajo en redes sociales y página WEB</t>
  </si>
  <si>
    <t>Realizar programaciones con seguimiento al Plan de Acción Distrital para la Atención y Reparación Integral a las Víctimas del conflicto armado residentes en Bogotá, D.C.</t>
  </si>
  <si>
    <t>Programaciones con seguimiento al Plan de Acción Distrital - PAD para la Atención y Reparación Integral a las víctimas del conflicto armado residentes en Bogotá, D.C realizado</t>
  </si>
  <si>
    <t>Variable 1= Programaciones al Plan de Acción Distrital – PAD, que corresponde al 0,5. 
De acuerdo con lo establecido tanto en el artículo 174 de la Ley 1448 de 2011 como en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
Por armonización de PDD se hace programación de manera indicativa para el periodo 2016-2020, por tanto, el seguimiento se hace de 2017. La última programación corresponde a la programación al 2021. 
Variable 2 : Seguimiento al Plan de Acción Distrital – PAD, que corresponde al 0,5.
En concordancia con lo establecido en el artículo 142 de la Ley 1448 de 2011, el Concejo de Bogotá celebrará una sesión plenaria el 9 de abril de cada año, para que la Administración presente el informe de avance de la política Publica de Víctimas y escuchar a las víctimas del conflicto establecidas en la ciudad, de conformidad a lo dispuesto en Artículo 8, del Acuerdo 491 de 2012.</t>
  </si>
  <si>
    <t xml:space="preserve">  Sumatoria del Seguimiento  y la  programación del Plan de Acción Distrital – PAD.     </t>
  </si>
  <si>
    <t>Sumatoria del Seguimiento  y la  programación del Plan de Acción Distrital – PAD.</t>
  </si>
  <si>
    <t>Realizar comités de justicia transicional
Implementar 100% de medidas de reparación integral
Implementar 100% de protocolo de participación</t>
  </si>
  <si>
    <t>Diseñar e implementar estrategias para la memoria, la paz y la reconciliación</t>
  </si>
  <si>
    <t>Estrategias implementadas para la memoria, la paz y la reconciliación</t>
  </si>
  <si>
    <t xml:space="preserve">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
Nota: 
A partir del segundo año se tendrá en cuenta el avance del (los)  año(s) anterior(es) porque esta meta es de tipo incremental.
</t>
  </si>
  <si>
    <t xml:space="preserve">  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t>
  </si>
  <si>
    <t xml:space="preserve">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t>
  </si>
  <si>
    <t xml:space="preserve">Instrumentos de pedagogía social de memoria y paz para la no repetición de la violencia política
</t>
  </si>
  <si>
    <t xml:space="preserve"> •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t>
  </si>
  <si>
    <t>Beneficiar a las localidades con organizaciones sociales a través de acciones artística, culturales y pedagógicas en materia de memoria, paz y reconciliación</t>
  </si>
  <si>
    <t>Localidades beneficiadas con productos educativos y culturales en materia de memoria, paz y reconciliación</t>
  </si>
  <si>
    <t>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t>
  </si>
  <si>
    <t xml:space="preserve">  Sumatoria de localidades  en las que se realizan actividades artísticas, culturales y pedagógicas en la vigencia de acuerdo con las actividades realizadas.     </t>
  </si>
  <si>
    <t>Sumatoria de localidades  en las que se realizan actividades artísticas, culturales y pedagógicas en la vigencia de acuerdo con las actividades realizadas.</t>
  </si>
  <si>
    <t xml:space="preserve">•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t>
  </si>
  <si>
    <t>174A</t>
  </si>
  <si>
    <t xml:space="preserve">1.1.21 Garantías e incentivos para la Participación Efectiva de las Víctimas del Conflicto Armado en Bogotá  </t>
  </si>
  <si>
    <t>Porcentaje de garantías cumplidas</t>
  </si>
  <si>
    <t xml:space="preserve">Son las garantías a la participación las que obedecen a una obligación de la Alta Consejería para los Derechos de las Víctimas la Paz y la Reconciliación  en el marco del decreto 035 de 2015, modificado por los decretos 135 y 672 de 2017 que dan orientación sobre cómo materializar las garantías. En el  decreto 035 y su Artículo 44, describen las garantías para la participación efectiva de la siguiente manera:  "La Administración Distrital, proveerá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 describiendo tres tipos de garantías: alimentación, transporte y apoyo compensatorio. Estas en la actualidad se están otorgando de manera permanente de las 21 mesas que funcionan y que están reconocidas por el decreto mencionado, de tal forma que garanticen el desarrollo de las sesiones ordinarias de cada mesa, como lo establece la resolución 001 de 2017. Estas garantías son entregadas a las víctimas del conflicto armado que hacen parte de los espacios de participación efectiva. </t>
  </si>
  <si>
    <t>(Número garantías cumplidas/Número garantías pactadas)*100</t>
  </si>
  <si>
    <t>Número garantías cumplidas</t>
  </si>
  <si>
    <t>Número garantías pactadas</t>
  </si>
  <si>
    <t>Garantías cumplidas</t>
  </si>
  <si>
    <t>Base de datos donde se consta el tiempo de asistencia, certificado de pago expedido por la ACDVPR firmado por el Alto Consejero y memorando a la Subdirección Financiera solicitando el pago de las víctimas de las mesas que cumplieron los requisitos en el mes correspondiente.</t>
  </si>
  <si>
    <t>01_CONPES 1.1.21.</t>
  </si>
  <si>
    <t>174B</t>
  </si>
  <si>
    <t xml:space="preserve">1.1.26 Sistema de información para consulta de avances en la ejecución del Plan de Acción Distrital para la Atención y la Reparación  Integral a las Víctimas que incorpore las variables que den cuenta del enfoque poblacional diferencial </t>
  </si>
  <si>
    <t>Porcentaje de avance en la mejora del Sistema de Información de seguimiento al Plan de Acción Distrital</t>
  </si>
  <si>
    <t>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Avanti tuvo su inicios desde la vigencia 2018, a pesar de que la línea base cargada en el sistema fue diciembre de 2017, donde se conocía con el nombre de PAD Dinámico. Las actividades en la construcción del sistema iniciaron desde la definición de la arquitectura base, el modelo de dominio en su versión 0.3 y el prototipo de interfaz gráfica, luego se actualizó el modelo de dominio, dando como resultado la versión 0.4 del mismo. Adicionalmente se avanzó en la construcción de la herramienta donde se realizó la codificación capa de acceso a datos (DAO), la capa de servicios y la capa de presentación de acuerdo a los cambios en el modelo de dominio.</t>
  </si>
  <si>
    <t>(Sumatoria de fases de mejoramiento del Sistema de Información del Plan de Acción Distrital para la Atención y la Reparación Integral a las Víctimas requerimientos de mejora del sistema de información implementadas/ Sumatoria de fases de mejoramiento del Sistema de Información del Plan de Acción Distrital para la Atención y la Reparación Integral a las Víctimas requerimientos de mejora del sistema de información programadas)*100</t>
  </si>
  <si>
    <t>Sumatoria de fases de mejoramiento del Sistema de Información del Plan de Acción Distrital para la Atención y la Reparación Integral a las Víctimas requerimientos de mejora del sistema de información implementadas</t>
  </si>
  <si>
    <t>Sumatoria de fases de mejoramiento del Sistema de Información del Plan de Acción Distrital para la Atención y la Reparación Integral a las Víctimas requerimientos de mejora del sistema de información programadas</t>
  </si>
  <si>
    <t>Avance en la mejora del Sistema de Información de seguimiento al Plan de Acción Distrital</t>
  </si>
  <si>
    <t>Evidencias y soportes que den cuenta del logro de los hitos trazados por año para la mejora del sistema.</t>
  </si>
  <si>
    <t>01_CONPES 1.1.26</t>
  </si>
  <si>
    <t>174C</t>
  </si>
  <si>
    <t>1.1.28 Uso de mecanismos de consulta para la acreditación de personas en el Registro Único de Víctimas</t>
  </si>
  <si>
    <t>Porcentaje de entidades del SDARIV con metas vigentes en el PAD con mecanismos de acreditación en el RUV implementados</t>
  </si>
  <si>
    <t xml:space="preserve">La ACDVPR  ha establecido un acuerdo con la Unidad para las víctimas para el acceso al sistema de información VIVANTO por parte de las entidades del Sistema Distrital de Atención y Reparación Integral a las Víctimas del Conflicto Armado -SDARIV que tienen competencias en la garantía de los derechos de las víctimas en el Distrito. Este sistema administrado por la Red Nacional de Información, permite acceso a información consolidada de los diferentes sistemas de las entidades del Sistema Nacional de Atención y Reparación Integral a las Víctimas del Conflicto Armado y de los cuatro marcos normativos que conforman el Registro Único de Víctimas (SIPOD, SIV, SIRAV y LEY 1448 de 2011), con las restricciones de seguridad y confidencialidad de la información respectiva y cuenta con un modulo denominado de acreditación. De manera, que a través del rol que la ACDVPR juega como coordinador de la política pública de víctimas en el Distrito Capital, se activa este acuerdo no solamente para funcionarios de la ACDVPR, sino para funcionarios de otras entidades del SDARIV, que no tienen acuerdo con la Unidad de Víctimas, pero que necesitan acceder al sistema de información VIVANTO. En este sentido, la ACDVPR acredita a las entidades para que la UARIV active los usuarios que requieren. Es importante aclarar que la entidad solicita la activación de usuarios desde enero, y estos se mantienen activos hasta la vigencia del contrato del profesional al que se le activa vivanto. En todo caso, todos los usuarios se bloquean una vez terminado el año, pero la entidad está en la capacidad de pedir nuevos usuarios a lo largo de este.  Asimismo, es importante aclarar que se hace un cierre de solicitudes dos días antes del final del mes, de forma que no haya inconveniente a la hora de reportar y aquellos usuarios que se soliciten en los dos últimos días del mes, serán acreditados y contados dentro del reporte del indicador del mes siguiente. </t>
  </si>
  <si>
    <t>(Entidades del SDARIV con metas vigentes en el PAD a las que se les actualiza la acreditación/Entidades del SDARIV con metas vigentes en el PAD que realizan solicitud de actualización de acreditación)*100</t>
  </si>
  <si>
    <t>Entidades del SDARIV con metas vigentes en el PAD a las que se les actualiza la acreditación</t>
  </si>
  <si>
    <t>Entidades del SDARIV con metas vigentes en el PAD que realizan solicitud de actualización de acreditación</t>
  </si>
  <si>
    <t>Entidades del SDARIV con metas vigentes en el PAD con mecanismos de acreditación en el RUV implementados</t>
  </si>
  <si>
    <t>Sistema de Información a Victimas - SIVIC- / Sistema de Información de Oferta -SIGO-</t>
  </si>
  <si>
    <t>01_CONPES 1.1.28</t>
  </si>
  <si>
    <t>174D</t>
  </si>
  <si>
    <t>1.2.4 Bienes, servicios y beneficios de las entidades distritales que hacen parte del Sistema de Atención y Reparación Integral a las Víctimas publicados en el Sistema de Información de Gestión de Oferta (SIGO)</t>
  </si>
  <si>
    <t>Porcentaje de entidades acompañadas con asistencia técnica para la publicación de información de bienes, servicios y beneficios  en el SIGO</t>
  </si>
  <si>
    <t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t>
  </si>
  <si>
    <t>(Entidades con información de bienes, servicios y beneficios publicados en el SIGO/Total de entidades pertenecientes al SDARIV)*100</t>
  </si>
  <si>
    <t>Entidades con información de bienes, servicios y beneficios publicados en el SIGO</t>
  </si>
  <si>
    <t>Total de entidades pertenecientes al SDARIV</t>
  </si>
  <si>
    <t>Entidades acompañadas con asistencia técnica para la publicación de información de bienes, servicios y beneficios  en el SIGO</t>
  </si>
  <si>
    <t>Sistema de Gestión de Oferta  - SIGO</t>
  </si>
  <si>
    <t>01_CONPES 1.2.4</t>
  </si>
  <si>
    <t>174E</t>
  </si>
  <si>
    <t xml:space="preserve">3.2.3 Criterios de valoración de situación de vulnerabilidad para el otorgamiento de medidas de ayuda humanitaria inmediata </t>
  </si>
  <si>
    <t>Porcentaje de personas evaluadas con los criterios implementados para el otorgamiento de ayuda humanitaria inmediata</t>
  </si>
  <si>
    <t>En este indicador se evalúan las personas que solicitan Ayuda Humanitaria Inmediata de acuerdo a la valoración de los criterios implementados en la 1448/2011. Esta valoración no implica el otorgamiento, todo depende del concepto técnico que de el enlace de Ayuda Humanitaria Inmediata previo basado en a)Caracterización y b) Cruce de bases de datos de los posibles hechos victimizantes con la UARIV.
Teniendo en cuenta que esta meta es por demanda, es necesario realizar una valoración previa al otorgamiento de la ayuda humanitaria inmediata a las victimas, donde se identifiquen el cumplimiento de los términos establecidos en la Ley . 
Se aclara que la valoración no implica que se le otorgue la Ayuda Humanitaria Inmediata, ya que  esta sujeto a conceptos técnicos y cruces con la UARIV.</t>
  </si>
  <si>
    <t>(Sumatoria de personas que son evaluadas con los criterios implementados para el otorgamiento de ayuda humanitaria inmediata/Total de personas que solicitan la ayuda humanitaria inmediata)*100</t>
  </si>
  <si>
    <t>Sumatoria de personas que son evaluadas con los criterios implementados para el otorgamiento de ayuda humanitaria inmediata</t>
  </si>
  <si>
    <t>Total de personas que solicitan la ayuda humanitaria inmediata</t>
  </si>
  <si>
    <t>01_CONPES 3.2.3.</t>
  </si>
  <si>
    <t>PAAC_06F</t>
  </si>
  <si>
    <t>PAAC_35</t>
  </si>
  <si>
    <t>Adelantar procesos de cualificación a servidores(as) de la Administración Distrital y entidades presentes en los Centros Locales de Atención a Víctimas (CLAV), programados, que permitan incrementar las competencias en temas relacionados con atención a población víctima del conflicto armado.</t>
  </si>
  <si>
    <t xml:space="preserve">Servidores(as) cualificados 
en temas relacionados  con  atención a población víctima del conflicto armado.
</t>
  </si>
  <si>
    <t>Con esta actividad se pretende mejorar las competencias de los servidores presentes en los CLAV, en temas relacionados con atención a población víctima del conflicto armado.</t>
  </si>
  <si>
    <t>(# servidores cualificados en atención a población víctima / # servidores programados para cualificar en atención a población víctima) *100</t>
  </si>
  <si>
    <t># servidores cualificados en atención a población víctima</t>
  </si>
  <si>
    <t># servidores programados para cualificar en atención a población víctima</t>
  </si>
  <si>
    <t>PAAC_06I</t>
  </si>
  <si>
    <t xml:space="preserve">P3O1 Lograr la excelencia en procesos de gestión y convertir a la Secretaría General en referente distrital </t>
  </si>
  <si>
    <t>P3O1A6 Definir estrategias para evitar la ocurrencia de fallas administrativas y riesgos en la gestión de la Secretaría General, previniendo el daño antijurídico, a partir del fortalecimiento de la defensa judicial y extrajudicial de la entidad.</t>
  </si>
  <si>
    <t>Realizar el análisis jurídico de anteproyectos, proyectos de acuerdo y proyectos de ley solicitados a la Oficina Asesora de Jurídica</t>
  </si>
  <si>
    <t>Análisis jurídico de anteproyectos, proyectos de acuerdo y proyectos de ley, solicitados a la Oficina Asesora de Jurídica, realizado</t>
  </si>
  <si>
    <t>El indicador mide la cantidad de anteproyectos y proyectos de Acuerdo y proyectos de Ley  analizados por la Oficina Asesora de Jurídica frente a las solicitudes que   se presenten a la Dependencia.</t>
  </si>
  <si>
    <t>(Cantidad de Anteproyectos, Proyectos de Acuerdo y Proyectos de Ley, con análisis emitido /  (Cantidad de Anteproyectos, Proyectos de Acuerdo y Proyectos de ley solicitados - Cantidad de Anteproyectos, Proyectos de Acuerdo y Proyectos de Ley en termino, pendientes por resolver)  ) *100</t>
  </si>
  <si>
    <t>Cantidad de Anteproyectos, Proyectos de Acuerdo y Proyectos de Ley, con análisis emitido</t>
  </si>
  <si>
    <t>(Cantidad de Anteproyectos, Proyectos de Acuerdo y Proyectos de ley solicitados - Cantidad de Anteproyectos, Proyectos de Acuerdo y Proyectos de Ley en termino, pendientes por resolver)</t>
  </si>
  <si>
    <t>Análisis jurídico de anteproyectos y proyectos de acuerdo y proyectos de ley solicitados a la Secretaría General</t>
  </si>
  <si>
    <t>• Realizar el análisis jurídico de los anteproyectos, proyectos de Acuerdo y de Ley que sean solicitados a la Oficina Asesora de Jurídica con el fin de que la Secretaría General emita conceptos de viabilidad solamente a los que se ajusten a derecho</t>
  </si>
  <si>
    <t>Gestión Jurídica</t>
  </si>
  <si>
    <t>Emitir oportunamente los conceptos jurídicos solicitados</t>
  </si>
  <si>
    <t>Conceptos jurídicos emitidos oportunamente</t>
  </si>
  <si>
    <t>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t>
  </si>
  <si>
    <t>(Cantidad de conceptos jurídicos emitidos oportunamente  / (Cantidad de conceptos jurídicos solicitados - Cantidad de conceptos jurídicos en termino, pendientes por resolver) ) *100</t>
  </si>
  <si>
    <t>Cantidad de conceptos jurídicos emitidos oportunamente</t>
  </si>
  <si>
    <t>(Cantidad de conceptos jurídicos solicitados - Cantidad de conceptos jurídicos en termino, pendientes por resolver)</t>
  </si>
  <si>
    <t>Conceptos jurídicos emitidos oportunamente por la Oficina Asesora de Jurídica</t>
  </si>
  <si>
    <t>Emitir conceptos jurídicos  para dar respuesta a las solicitudes y  orientar a las dependencias de la Secretaría General en aras de que sus actuaciones sean acordes al ordenamiento jurídico.</t>
  </si>
  <si>
    <t>Revisar los proyectos de Actos Administrativos, a solicitud de las dependencias</t>
  </si>
  <si>
    <t>Proyectos de Actos Administrativos, a solicitud de las dependencias, revisados</t>
  </si>
  <si>
    <t xml:space="preserve">El indicador pretende medir  la cantidad de Proyectos de Actos Administrativos revisados frente al número de solicitudes de revisión de Proyectos de  Actos Administrativos </t>
  </si>
  <si>
    <t>(Cantidad de Proyectos de Actos Administrativos revisados  / Cantidad de Proyectos de Actos Administrativos solicitados - cantidad de actos administrativos en oportunidad de revisión. ) *100</t>
  </si>
  <si>
    <t xml:space="preserve">Cantidad de Proyectos de Actos Administrativos revisados </t>
  </si>
  <si>
    <t xml:space="preserve">Cantidad de Proyectos de Actos Administrativos solicitados. </t>
  </si>
  <si>
    <t>Proyectos de Actos Administrativos revisados</t>
  </si>
  <si>
    <t>• Revisar los Proyectos de actos administrativos  de la Secretaría General, solicitados a la Oficina Asesora de Jurídica,  verificando que se ajusten al ordenamiento jurídico y a los propósitos de los mismos</t>
  </si>
  <si>
    <t xml:space="preserve">Realizar las actuaciones correspondientes, dentro de los  procesos judiciales y trámites extrajudiciales </t>
  </si>
  <si>
    <t>Procesos judiciales y trámites extrajudiciales, con actuaciones correspondientes realizadas</t>
  </si>
  <si>
    <t>El indicador mide la cantidad de requerimientos, frente a los procesos judiciales y trámites extrajudiciales,  las cuales deben responderse dentro del término que otorga la ley para cada caso en especial.</t>
  </si>
  <si>
    <t>(Cantidad de requerimientos realizados, frente a los procesos judiciales y trámites extrajudiciales  / (Cantidad de requerimientos solicitados, frente a los procesos judiciales y trámites extrajudiciales - Cantidad de requerimientos, frente a los procesos judiciales y trámites extrajudiciales en termino, pendientes por resolver) ) *100</t>
  </si>
  <si>
    <t xml:space="preserve">Cantidad de requerimientos realizados, frente a los procesos judiciales y trámites extrajudiciales </t>
  </si>
  <si>
    <t>(Cantidad de requerimientos solicitados, frente a los procesos judiciales y trámites extrajudiciales - Cantidad de requerimientos, frente a los procesos judiciales y trámites extrajudiciales en termino, pendientes por resolver)</t>
  </si>
  <si>
    <t xml:space="preserve">Actuaciones realizadas  dentro de los  procesos judiciales y trámites extrajudiciales </t>
  </si>
  <si>
    <t>• Responder oportuna y eficazmente los requerimientos generados con ocasión del desarrollo de los procesos judiciales y trámites extrajudiciales en los que sea parte la Secretaría General.</t>
  </si>
  <si>
    <t>PAAC_48</t>
  </si>
  <si>
    <t>Efectuar la actualización de la caracterización del portafolio de bienes y servicios, de acuerdo con la modificación de procesos y procedimientos.</t>
  </si>
  <si>
    <t>Portafolio de bienes y servicios</t>
  </si>
  <si>
    <t>Efectuar la actualización de la caracterización del  portafolio de bienes y servicios, de acuerdo con la modificación de procesos y procedimientos.</t>
  </si>
  <si>
    <t xml:space="preserve">  portafolio de bienes y servicios  0   </t>
  </si>
  <si>
    <t>portafolio de bienes y servicios</t>
  </si>
  <si>
    <t>(Publicaciones correspondientes realizadas oportunamente / Publicaciones correspondientes  a la OAP del esquema de publicación de la Secretaria General)*100</t>
  </si>
  <si>
    <t xml:space="preserve">Publicaciones correspondientes a la OAP realizadas oportunamente </t>
  </si>
  <si>
    <t>Publicaciones correspondientes a la OAP del esquema de publicación de la Secretaria General</t>
  </si>
  <si>
    <t>Elaborar el Anteproyecto de Presupuesto Secretaria General</t>
  </si>
  <si>
    <t>Anteproyecto de Presupuesto Secretaria General,  radicados</t>
  </si>
  <si>
    <t>Mide el avance de la presentación ante las entidades distritales del Libro del Anteproyecto de Presupuesto para la Vigencia 2020.</t>
  </si>
  <si>
    <t xml:space="preserve">  Número de Libros Anteproyecto de Presupuesto Vigencia 2020     </t>
  </si>
  <si>
    <t>N/A</t>
  </si>
  <si>
    <t>Anteproyecto Secretaria General Radicado</t>
  </si>
  <si>
    <t>• Desarrollo de anteproyecto de presupuesto</t>
  </si>
  <si>
    <t>Direccionamiento estratégico</t>
  </si>
  <si>
    <t>152A</t>
  </si>
  <si>
    <t xml:space="preserve">Llevar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t>
  </si>
  <si>
    <t>Implementación de las leyes 1712 de 2014 y 1474 de 2011</t>
  </si>
  <si>
    <t>Mide el seguimiento realizado por la OAP al cumplimiento de la aplicación de las leyes 1712 de 2014 y 1474 de 2011</t>
  </si>
  <si>
    <t xml:space="preserve">(Actividades de implementación de las Leyes 1712 de 2014 y 1474 de 2011 ejecutadas / Actividades de implementación de las Leyes 1712 de 2014 y 1474 de 2011 programadas) *100 </t>
  </si>
  <si>
    <t>Actividades de implementación de las Leyes 1712 de 2014 y 1474 de 2011 ejecutadas</t>
  </si>
  <si>
    <t>Actividades de implementación de las Leyes 1712 de 2014 y 1474 de 2011 programadas</t>
  </si>
  <si>
    <t xml:space="preserve">Plan de Implementación Leyes 1712 de 2014 y 1474 de 2011 implementadas </t>
  </si>
  <si>
    <t xml:space="preserve">Monitorear la ejecución del Plan de Implementación Leyes 1712 de 2014 y 1474 de 2011 implementadas </t>
  </si>
  <si>
    <t>152C</t>
  </si>
  <si>
    <t>P3O1A3 Implementar mecanismos de retroalimentación para conocer el estado de la gestión y tomar decisiones.</t>
  </si>
  <si>
    <t>Acompañar a las dependencias en la formulación y seguimiento técnico, financiero y administrativo de la planeación institucional y la ejecución de los proyectos de inversión</t>
  </si>
  <si>
    <t xml:space="preserve">Dependencias acompañadas en la formulación y seguimiento técnico, financiero y administrativo de la planeación institucional y la ejecución de los proyectos de inversión </t>
  </si>
  <si>
    <t>Mide el avance en el desarrollo de las actividades realizadas para la formulación y retroalimentación al seguimiento de la planeación institucional y de los proyectos de inversión.</t>
  </si>
  <si>
    <t xml:space="preserve">(Acciones de Formulación y Seguimiento Realizadas / Acciones de Formulación y Seguimiento Programadas) *100 </t>
  </si>
  <si>
    <t xml:space="preserve">Acciones de Formulación y Seguimiento Realizadas </t>
  </si>
  <si>
    <t>Acciones de Formulación y Seguimiento Programadas</t>
  </si>
  <si>
    <t>Dependencias acompañadas</t>
  </si>
  <si>
    <t>Acompañamiento a la ejecución de políticas y estrategias en el fortalecimiento y modernización de la Gestión Pública.
Formulación y seguimiento técnico, financiero y administrativo a la planeación institucional y la ejecución de los proyectos de inversión</t>
  </si>
  <si>
    <t>152D</t>
  </si>
  <si>
    <t xml:space="preserve">Realizar el monitoreo a la ejecución del Plan Anticorrupción y de Atención al Ciudadano - PAAC </t>
  </si>
  <si>
    <t xml:space="preserve">Plan Anticorrupción y de Atención al Ciudadano - PAAC con monitoreo a la ejecución. </t>
  </si>
  <si>
    <t>Mide el monitoreo realizado por la OAP al cumplimiento de la aplicación del Plan Anticorrupción en la Entidad.</t>
  </si>
  <si>
    <t xml:space="preserve">(Actividades de monitoreo ejecutadas en el trimestre / Actividades de monitoreo programadas en el trimestre) *100 </t>
  </si>
  <si>
    <t>Actividades de monitoreo ejecutadas en el trimestre</t>
  </si>
  <si>
    <t>Actividades de monitoreo programadas en el trimestre</t>
  </si>
  <si>
    <t>Plan Anticorrupción y de Atención al Ciudadano - PAAC</t>
  </si>
  <si>
    <t xml:space="preserve">Realizar el monitoreo bimestral a la ejecución del Plan Anticorrupción y de Atención al Ciudadano - PAAC </t>
  </si>
  <si>
    <t>152E</t>
  </si>
  <si>
    <t>P3O1A4 Identificar oportunidades de mejora en el SIG, a través de la ejecución del proceso de evaluación independiente</t>
  </si>
  <si>
    <t>Implementar el plan de adecuación y sostenibilidad del SIG-MIPG en la Secretaria General</t>
  </si>
  <si>
    <t>Plan de adecuación y sostenibilidad del SIG-MIPG implementado en la Secretaria General</t>
  </si>
  <si>
    <t>(Acciones de adecuación y sostenibilidad del SIG-MIPG en la Secretaria General implementadas/ Acciones de adecuación y sostenibilidad del SIG-MIPG en la Secretaria General programadas)*100</t>
  </si>
  <si>
    <t>Número de Acciones de adecuación y sostenibilidad del SIG-MIPG implementadas en la Secretaria General</t>
  </si>
  <si>
    <t>Número de Acciones de adecuación y sostenibilidad del SIG-MIPG programadas en la Secretaria General</t>
  </si>
  <si>
    <t>SIG-MIPG sostenible  en la Secretaria General</t>
  </si>
  <si>
    <t>Desarrollar el plan de mejoramiento y fortalecimiento del Sistema de Gestión de Calidad de la Secretaría General en la norma ISO 9001:2015.
Gestionar estratégicamente el Talento Humano, la integridad y gestion del conocimiento e innovación.
Implementar y operar la defensa juridica de la Entidad.
Implementar y operara la politica de gestion y desmpeño institucional del control interno</t>
  </si>
  <si>
    <t>152F</t>
  </si>
  <si>
    <t>P3O1A1  Consolidar la actualización de los procesos alineados con la nueva plataforma estratégica de la Secretaría General</t>
  </si>
  <si>
    <t>Implementar el plan de sostenibilidad del Sistema de Gestión de Calidad - SGC en la Secretaria General</t>
  </si>
  <si>
    <t>[ELIMINADO] Plan de sostenibilidad del Sistema de Gestión de Calidad - SGC en la Secretaria General implementado</t>
  </si>
  <si>
    <t>(Acciones de sostenibilidad del Sistema de Gestión de Calidad - SGC en la Secretaria General implementadas/ Acciones de sostenibilidad del Sistema de Gestión de Calidad - SGC en la Secretaria General programadas)*100</t>
  </si>
  <si>
    <t>Acciones de sostenibilidad del Sistema de Gestión de Calidad - SGC en la Secretaria General implementadas</t>
  </si>
  <si>
    <t>Acciones de sostenibilidad del Sistema de Gestión de Calidad - SGC en la Secretaria General programadas</t>
  </si>
  <si>
    <t>SGC sostenible  en la Secretaria General</t>
  </si>
  <si>
    <t>Inactivado para la vigencia 2019. Memo 3-2019-10474</t>
  </si>
  <si>
    <t>PAAC_01</t>
  </si>
  <si>
    <t>Ajustar y divulgar la Política de Administración de Riesgos de acuerdo con los lineamientos del Decreto 1499 de 2017, respecto al Modelo Integrado de Planeación y Gestión V2 y la Normatividad Vigente.</t>
  </si>
  <si>
    <t>Política de Administración de Riesgos revisada y aprobada.</t>
  </si>
  <si>
    <t>Mide el avance en el ajuste, aprobación y divulgación del documento Política de Administración de Riesgos</t>
  </si>
  <si>
    <t xml:space="preserve">  Número de documentos de Política de Administración de Riesgos  </t>
  </si>
  <si>
    <t>PAAC_02</t>
  </si>
  <si>
    <t xml:space="preserve">Realiza jornada de capacitación para funcionarios y contratistas de la Entidad, sobre Riesgos de corrupción y su respectivo seguimiento. </t>
  </si>
  <si>
    <t>Número de capacitaciones en gestión de riesgos</t>
  </si>
  <si>
    <t>Una vez definidos los riesgos de corrupción, se efectuará la capacitación a los colaboradores de la entidad, respecto de su identificación, gestión y monitoreo.</t>
  </si>
  <si>
    <t xml:space="preserve">  Suma de capacitaciones a los colaboradores de la entidad, respecto de la identificación, gestión y monitoreo de los riesgos de corrupción.  0   </t>
  </si>
  <si>
    <t>Número de capacitaciones realizadas a los colaboradores de la entidad, respecto de la identificación, gestión y monitoreo de los riesgos de corrupción</t>
  </si>
  <si>
    <t>PAAC_03</t>
  </si>
  <si>
    <t>Actualizar, publicar y promocionar el mapa de Riesgos de Corrupción, de acuerdo con la Política de Administración de Riesgos, la "Guía para la gestión del riesgo de corrupción", los lineamientos del Decreto 1499 de 2017, respecto al Modelo Integrado de Planeación y Gestión V2 y la normatividad vigente. Nota: en caso de realizar cambios o ajustes durante la vigencia 2018, se deberán informar en la sección de publicación con las justificaciones correspondientes.</t>
  </si>
  <si>
    <t>Mapa de Riesgos de Corrupción Institucional actualizado y publicado</t>
  </si>
  <si>
    <t>El Mapa de Riesgos de Corrupción debe ser actualizado cada vez que identifique la necesidad por parte de los procesos de la entidad, por lo que la OAP, debe publicarlo en la página web de la Secretaría General.</t>
  </si>
  <si>
    <t>N° de Mapas de Riesgos de Corrupción Institucional actualizado y publicado</t>
  </si>
  <si>
    <t>PAAC_04</t>
  </si>
  <si>
    <t>Analizar observaciones internas y externas el Plan Anticorrupción y de Atención al Ciudadano y el mapa de riesgos de corrupción, con la finalidad de conocer las opiniones y sugerencias de los servidores y contratistas de la Entidad y de los ciudadanos.</t>
  </si>
  <si>
    <t>Incorporación de las Observaciones internas y externas al Plan Anticorrupción y de Atención al Ciudadano  analizadas.</t>
  </si>
  <si>
    <t>Una vez efectuado el ejercicio de ajuste al Mapa de Riesgos de Corrupción, se debe someter a consulta para tener en cuenta las observaciones presentadas por la ciudadanía y los colaboradores de la entidad</t>
  </si>
  <si>
    <t>Número de Planes Anticorrupción y de Atención al Ciudadano con observaciones analizadas e incorporadas</t>
  </si>
  <si>
    <t>Plan Anticorrupción y de Atención al Ciudadano y el  mapa de riesgos de corrupción publicados con incidencia de los servidores y contratistas de la Entidad y de los ciudadanos.</t>
  </si>
  <si>
    <t>PAAC_05</t>
  </si>
  <si>
    <t xml:space="preserve">Publicar, divulgar y socializar en página Web el Plan Anticorrupción y de Atención al Ciudadano y mapa de riesgos de corrupción ajustado de acuerdo a las observaciones recibidas. </t>
  </si>
  <si>
    <t xml:space="preserve">Publicación, divulgación y socialización en página Web el Plan Anticorrupción y de Atención al Ciudadano y mapa de riesgos de corrupción ajustado de acuerdo a las observaciones recibidas. </t>
  </si>
  <si>
    <t>Una vez efectuada la consulta, se hace la publicación en la web del PAAC Y Mapa de Riesgos de Corrupción definitiva, posterior se debe socializar.</t>
  </si>
  <si>
    <t>Número de PAAC y Mapa de Riesgos de Corrupción publicados, socializados y divulgados en la Secretaría General</t>
  </si>
  <si>
    <t>Plan Anticorrupción y de Atención al Ciudadano y mapa de riesgos de corrupción socializado, divulgado y publicado</t>
  </si>
  <si>
    <t>PAAC_14</t>
  </si>
  <si>
    <t xml:space="preserve">Expedir lineamientos para el empalme y el cierre de la gestión del cuatrienio en el marco del Plan de Desarrollo Bogotá Mejor para Todos. </t>
  </si>
  <si>
    <t>Lineamientos para el empalme y el cierre de la gestión del cuatrienio en el marco del Plan de Desarrollo Bogotá Mejor para Todos.</t>
  </si>
  <si>
    <t>Suma de lineamientos expedidos para el empalme y el cierre de la gestión del cuatrienio en el marco del Plan de Desarrollo Bogotá Mejor para Todos.</t>
  </si>
  <si>
    <t>Número de lineamientos expedidos para el empalme y el cierre de la gestión del cuatrienio en el marco del Plan de Desarrollo Bogotá Mejor para Todos.</t>
  </si>
  <si>
    <t>Lineamientos expedidos para el empalme y el cierre de la gestión del cuatrienio en el marco del Plan de Desarrollo Bogotá Mejor para Todos.</t>
  </si>
  <si>
    <t>PAAC_15</t>
  </si>
  <si>
    <t xml:space="preserve">Elaborar y publicar el informe de gestión de la vigencia 2019, en periodos semestrales, que reflejen de manera acumulada la gestión que se realiza. </t>
  </si>
  <si>
    <t>Informes de Gestión semestrales</t>
  </si>
  <si>
    <t>Informe que permite evidenciar la ejecución, seguimiento, evaluación y control de la gestión en la entidad.</t>
  </si>
  <si>
    <t xml:space="preserve">  Número de informes de gestión realizados </t>
  </si>
  <si>
    <t>Número de informes de gestión realizados</t>
  </si>
  <si>
    <t>PAAC_17</t>
  </si>
  <si>
    <t>Consolidar, remitir y publicar la información de la gestión sectorial 2018 en el marco del Acuerdo 380 de 2009</t>
  </si>
  <si>
    <t>Informe “Diálogo Ciudadano Sector Gestión Pública 2018"</t>
  </si>
  <si>
    <t xml:space="preserve">Informe de “Diálogo Ciudadano Sector Gestión Pública 2017”, donde se presentan los logros sobre la gestión 2018 y los retos para 2019,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t>
  </si>
  <si>
    <t xml:space="preserve">Informe “Diálogo Ciudadano Sector Gestión Pública 2018" </t>
  </si>
  <si>
    <t>Informe "Diálogo Ciudadano Sector Gestión Pública 2018" Consolidado, remitido y publicado</t>
  </si>
  <si>
    <t>PAAC_18</t>
  </si>
  <si>
    <t>Identificar y caracterizar usuarios y partes interesadas de la Secretaría General.</t>
  </si>
  <si>
    <t>Matriz de Caracterización de Grupos de Valor y otras Partes Interesadas  de la Entidad consolidada y publicada</t>
  </si>
  <si>
    <t>Teniendo en cuenta, la caracterización de grupos de valor y otros de interés de la Función Pública Versión 2 (mayo 2017); la Oficina Asesora de Planeación, diseña un formato que contiene los lineamientos de caracterización de los grupos de valor y se socializa a cada líder del equipo interno de apoyo para su respectiva gestión.</t>
  </si>
  <si>
    <t>suma de Matrices de Caracterización de Grupos de Valor y otras Partes Interesadas  de la Entidad consolidada y publicada</t>
  </si>
  <si>
    <t>Número de Matrices de Caracterización de Grupos de Valor y otras Partes Interesadas  de la Entidad consolidada y publicada</t>
  </si>
  <si>
    <t>Matriz de Caracterización de Grupos de Valor y otras Partes Interesadas  de la Entidad consolidada</t>
  </si>
  <si>
    <t>PAAC_19</t>
  </si>
  <si>
    <t xml:space="preserve">Diseñar y publicar la Estrategia de Rendición de cuentas con la ciudadanía y las organizaciones usando técnicas de innovación y colaboración. 
Nota: se deberá contemplar durante la vigencia, acciones relacionadas con la generación de espacios y encuentros presenciales, y/o complementarlos con espacios virtuales, o a través de mecanismos electrónicos tales como foros, mesas de trabajo, reuniones zonales, ferias de la gestión o audiencias públicas, para que los ciudadanos y las organizaciones sociales evalúen la gestión y sus resultados.
</t>
  </si>
  <si>
    <t>Estrategia de Rendición de Cuentas con la ciudadanía y las organizaciones</t>
  </si>
  <si>
    <t xml:space="preserve">Definir las acciones centrales que se realizarán en la Secretaria General de la Alcaldía mayor de Bogotá durante la vigencia 2019 para rendir cuentas a la ciudadanía, de acuerdo con los parámetros establecidos tanto en materia de participación ciudadana como de rendición de cuentas a la ciudadanía, con el propósito de mejorar la gestión institucional, elevando los niveles de credibilidad y confianza en todas las partes interesadas. 
</t>
  </si>
  <si>
    <t xml:space="preserve"> Número de  documentos de estrategia Rendición de Cuentas 2019 de la entidad.  </t>
  </si>
  <si>
    <t>Número de documentos estrategia Rendición de Cuentas 2019 de la entidad.</t>
  </si>
  <si>
    <t>PAAC_20</t>
  </si>
  <si>
    <t>Emitir respuesta a todos los requerimientos de la ciudadanía ingresados en el marco de la estrategia de Rendición de Cuentas.</t>
  </si>
  <si>
    <t xml:space="preserve">Respuestas a los interesados </t>
  </si>
  <si>
    <t>En el marco de la Rendición de Cuentas realizada por la entidad, registrar en el SDQS “Bogotá Te Escucha”, las preguntas formuladas por la ciudadanía para emitir respuesta de acuerdo a competencia de las entidades involucradas.</t>
  </si>
  <si>
    <t>(Número de preguntas registradas en el SDQS “Bogotá Te Escucha” /Número de preguntas recibidas ) *100</t>
  </si>
  <si>
    <t>Número de preguntas registradas en el SDQS “Bogotá Te Escucha”</t>
  </si>
  <si>
    <t>PAAC_21</t>
  </si>
  <si>
    <t>Realizar acciones de sensibilización e incentivo a servidores sobre la rendición de cuentas, la normatividad aplicable, las responsabilidades frente a la misma, su importancia y la forma en que la entidad rinde cuentas.</t>
  </si>
  <si>
    <t>Acciones de sensibilización e incentivo a servidores sobre la rendición de cuentas y la normatividad aplicable realizadas</t>
  </si>
  <si>
    <t>Sensibilizar e incentivar a servidores, contratistas y/o ciudadanía sobre la rendición de cuentas, la normatividad aplicable, las responsabilidades frente a la misma, su importancia y la forma en que la entidad rinde cuentas.</t>
  </si>
  <si>
    <t xml:space="preserve">Acciones de sensibilización e incentivo a servidores y contratistas sobre la rendición de cuentas, la normatividad aplicable realizadas </t>
  </si>
  <si>
    <t>PAAC_22</t>
  </si>
  <si>
    <t>Divulgar Plan de Medios para que la ciudadanía y partes interesadas conozcan sobre la rendición de cuentas y su rol en las mismas, a través de los medios de comunicación de la Secretaría General, con el fin de motivarlos a participar en este proceso</t>
  </si>
  <si>
    <t>Plan de medios sobre la importancia de rendición de cuentas</t>
  </si>
  <si>
    <t>Sensibilizar a la ciudadanía y partes interesadas sobre la rendición de cuentas y su rol en las mismas, a través de los medios de comunicación de la Secretaría General, con el fin de motivarlos a participar en este proceso.</t>
  </si>
  <si>
    <t xml:space="preserve">Plan de medios sobre la importancia de rendición de cuentas </t>
  </si>
  <si>
    <t>Un Plan de medios sobre la importancia de rendición de cuentas ejecutado</t>
  </si>
  <si>
    <t>PAAC_55</t>
  </si>
  <si>
    <t>Revisar y actualizar el Esquema de Publicación.</t>
  </si>
  <si>
    <t>Esquema de publicación</t>
  </si>
  <si>
    <t xml:space="preserve">Número de esquemas de publicación actualizados </t>
  </si>
  <si>
    <t>creciente</t>
  </si>
  <si>
    <t>PAAC_59</t>
  </si>
  <si>
    <t xml:space="preserve">Implementar la estrategia de divulgación  acerca de la gestión de riesgos de corrupción </t>
  </si>
  <si>
    <t>Estrategias de divulgación acerca de la gestión de riesgos de corrupción dirigidas a todos los colaboradores de la SG implementadas</t>
  </si>
  <si>
    <t>Estrategia de divulgación sobre los riesgos de corrupcion. Componente 1: Gestión del Riesgo de Corrupción" "1.2 Implementar una (1) estrategia de divulgación acerca de la Gestión de Riesgos de Corrupción dirigida a todos los colaboradores de la Secretaría General de la Alcaldía Mayor de Bogotá D.C</t>
  </si>
  <si>
    <t xml:space="preserve">Sumatoria de estrategias de divulgación acerca de la gestión de riesgos de corrupción dirigidas a todos los colaboradores de la SG implementadas </t>
  </si>
  <si>
    <t>Número de  estrategias de divulgación acerca de la gestión de riesgos de corrupción dirigidas a todos los colaboradores de la SG implementadas.</t>
  </si>
  <si>
    <t>Estrategia de divulgación</t>
  </si>
  <si>
    <t>PAAC_23</t>
  </si>
  <si>
    <t>Gestionar las oportunidades de mejora con base en las propuestas, quejas y expectativas pertinentes planteadas por la ciudadanía en las acciones de Dialogo de doble vía.</t>
  </si>
  <si>
    <t xml:space="preserve">Oportunidades de mejora  </t>
  </si>
  <si>
    <t>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t>
  </si>
  <si>
    <t xml:space="preserve">Numero de oportunidades de mejora gestionadas/ numero de observaciones pertinentes  </t>
  </si>
  <si>
    <t>Numero de oportunidades de mejora gestionadas</t>
  </si>
  <si>
    <t xml:space="preserve">Numero de observaciones pertinentes  </t>
  </si>
  <si>
    <t>Plan de oportunidades de mejora derivadas de las acciones de dialogo de doble vía</t>
  </si>
  <si>
    <t>PAAC_49</t>
  </si>
  <si>
    <t xml:space="preserve">Realizar seguimiento al cumplimiento del esquema de publicación  </t>
  </si>
  <si>
    <t xml:space="preserve">Seguimiento al esquema de publicación  </t>
  </si>
  <si>
    <t>Sumatoria del % de Cumplimiento de Publicaciones realizadas Oportunamente del Esquema de Publicación de la Secretaría General por parte de las Dependencias de la Entidad/ Total dependencias que publican</t>
  </si>
  <si>
    <t>Sumatoria del % de Cumplimiento de Publicaciones realizadas Oportunamente del Esquema de Publicación de la Secretaría General por parte de las Dependencias de la Entidad</t>
  </si>
  <si>
    <t>Total dependecias que publican</t>
  </si>
  <si>
    <t xml:space="preserve">Publicación oportuna, clara y veraz de la información relacionada con la gestión institucional </t>
  </si>
  <si>
    <t>P5O2A1 Diseñar estrategias y planes de comunicación bidireccionales  que permitan divulgar eficazmente y generar impacto en las diferentes plataformas (impreso/digital/medios masivos).</t>
  </si>
  <si>
    <t>Realizar campañas y acciones de comunicación pública</t>
  </si>
  <si>
    <t>Campañas y acciones de comunicación pública realizadas</t>
  </si>
  <si>
    <t>Generar procesos de información y sensibilización para divulgar las acciones, logros y avances del Plan de Desarrollo del Alcalde y/o del Distrito.</t>
  </si>
  <si>
    <t xml:space="preserve">  Sumatoria de campañas y acciones de comunicación pública realizadas     </t>
  </si>
  <si>
    <t>Sumatoria de campañas y acciones de comunicación pública realizadas</t>
  </si>
  <si>
    <t>Campañas y acciones de comunicación de bien público dirigidas a la ciudadanía o públicos objetivos</t>
  </si>
  <si>
    <t>Apoyar el desarrollo de los procesos misionales de la oficina consejería de comunicaciones de la Secretaría de Gobierno 
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t>
  </si>
  <si>
    <t>Comunicación para fortalecer las instituciones y acercar a la ciudadanía a la Alcaldía Mayor de Bogotá</t>
  </si>
  <si>
    <t>Comunicación Pública</t>
  </si>
  <si>
    <t>P1O2A2 Realizar seguimiento a los resultados de los programas pertenecientes al Eje cuatro (4) "Gobierno Legítimo, Fortalecimiento Local y Eficiencia"</t>
  </si>
  <si>
    <t>Realizar informes de evaluaciones de percepción ciudadana respecto a problemas de ciudad, políticas publicas, programas, acciones y decisiones de la administración distrital</t>
  </si>
  <si>
    <t>Informes de evaluaciones de percepción ciudadana respecto a problemas de ciudad, políticas públicas, programas, acciones y decisiones de la Administración Distrital realizados</t>
  </si>
  <si>
    <t>Realizar informes resultado de la evaluación de percepción ciudadana respecto a problemas de ciudad, políticas públicas, programas, acciones y decisiones de la Administración Distrital.</t>
  </si>
  <si>
    <t xml:space="preserve">  Sumatoria de evaluaciones de percepción ciudadana respecto a problemas de ciudad, políticas públicas, programas, acciones y decisiones de la Administración Distrital, realizadas     </t>
  </si>
  <si>
    <t>Sumatoria de evaluaciones de percepción ciudadana respecto a problemas de ciudad, políticas públicas, programas, acciones y decisiones de la Administración Distrital, realizadas</t>
  </si>
  <si>
    <t>Informe de evaluaciones de percepción ciudadana respecto a problemas de ciudad, políticas públicas, programas, acciones y decisiones de la Administración Distrital.</t>
  </si>
  <si>
    <t>Realizar el monitoreo permanente de la información generada respecto de la Alcaldía Mayor de Bogotá D.C., en los diferentes medios de comunicación
Realizar medición y análisis de opinión pública de manera cuantitativa y cualitativa en el distrito capital, abordando diferentes temáticas</t>
  </si>
  <si>
    <t xml:space="preserve">Eficiencia </t>
  </si>
  <si>
    <t>P5O2A3 Fortalecer la apertura de procesos y el uso de redes sociales y plataformas de participación ciudadana (Open Action)</t>
  </si>
  <si>
    <t>Fortalecer el uso gradual y progresivo de tecnologías digitales como medio de comunicación e información con la ciudadanía</t>
  </si>
  <si>
    <t>Tecnologías Digitales como medio de comunicación e información con la ciudadanía fortalecidas</t>
  </si>
  <si>
    <t xml:space="preserve">Medición del porcentaje de acciones y/o procesos de fortalecimiento de tecnologías digitales, como medio de participación, comunicación e información al  ciudadano. </t>
  </si>
  <si>
    <t>(Acciones o procesos de fortalecimiento ejecutados / Acciones o procesos de fortalecimiento programados) *100</t>
  </si>
  <si>
    <t>Acciones o procesos de fortalecimiento ejecutados</t>
  </si>
  <si>
    <t>Acciones o procesos de fortalecimiento programados</t>
  </si>
  <si>
    <t>Tecnologías Digitales fortalecidas como medio de comunicación e información con la ciudadanía (Tablero de redes/página web)</t>
  </si>
  <si>
    <t>Apoyar la administración de las plataformas virtuales de la Alcaldía de Bogotá
Emprender acciones que permitan el acceso a los medios virtuales por parte de la ciudadania frente a la gestión de la administración distrital</t>
  </si>
  <si>
    <t>P2O1A4 Implementar la estrategia de lenguaje claro de los contenidos generados por la Secretaría General</t>
  </si>
  <si>
    <t>Generar mensajes en distintas plataformas y espacios ( escritos/ digitales/ virtuales) oportunos que informen y retroalimenten a los ciudadanos sobre la gestión de políticas de la administración distrital</t>
  </si>
  <si>
    <t>Mensajes (escritos/ digitales/ virtuales) oportunos que informen y retroalimenten a los ciudadanos sobre la gestión de políticas de la administración distrital generados
virtuales ) generados</t>
  </si>
  <si>
    <t>Reporte de mensajes (Escritos/digitales/virtuales) que informen y retroalimenten a los ciudadanos sobre la gestión de políticas de la administración distrital</t>
  </si>
  <si>
    <t xml:space="preserve">  Sumatoria de mensajes (Escritos/digitales/virtuales) que informen y retroalimenten a los ciudadanos sobre la gestión de políticas de la administración distrital     </t>
  </si>
  <si>
    <t>Sumatoria de mensajes (Escritos/digitales/virtuales) que informen y retroalimenten a los ciudadanos sobre la gestión de políticas de la administración distrital</t>
  </si>
  <si>
    <t>Mensajes  (Escritos/digitales/virtuales) que informen y retroalimenten a los ciudadanos sobre la gestión de políticas de la administración distrital</t>
  </si>
  <si>
    <t>Divulgar los contenidos informativos en las distintas localidades del distrito
Generar contenidos informativos de interes ciudadano, respecto a las politicas de la administración distrital</t>
  </si>
  <si>
    <t>190A</t>
  </si>
  <si>
    <t>P5O2A2 Hacer de cada servidor público un multiplicador del mensaje de la administración.</t>
  </si>
  <si>
    <t>Implementar la Estrategia de multiplicadores</t>
  </si>
  <si>
    <t>Estrategia de multiplicadores implementada</t>
  </si>
  <si>
    <t>Establecer información para ser divulgada por los servidores públicos
y socializada dentro de la estrategia Soy 10</t>
  </si>
  <si>
    <t xml:space="preserve">  Sumatoria de Boletines SOY 10 divulgados     </t>
  </si>
  <si>
    <t>Sumatoria de Boletines SOY 10 divulgados</t>
  </si>
  <si>
    <t>Boletines con la información para ser divulgada dentro la estrategia Soy 10</t>
  </si>
  <si>
    <t>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t>
  </si>
  <si>
    <t>10K</t>
  </si>
  <si>
    <t xml:space="preserve">Implementar Plan de Comunicaciones de los servicios  y las acciones que desarrolla la Secretaria General </t>
  </si>
  <si>
    <t xml:space="preserve">Plan de Comunicaciones de los servicios  y las acciones que desarrolla la Secretaria General implementado </t>
  </si>
  <si>
    <t>(Hitos del Plan de Comunicaciones ejecutados / Hitos del Plan de Comunicaciones programados)*100</t>
  </si>
  <si>
    <t>Hitos del Plan de Comunicaciones ejecutados</t>
  </si>
  <si>
    <t>Hitos del Plan de Comunicaciones programados</t>
  </si>
  <si>
    <t>Servicios  y acciones que desarrolla la Secretaria General comunicados</t>
  </si>
  <si>
    <t>PAAC_07</t>
  </si>
  <si>
    <t>Realizar y publicar el seguimiento al mapa de riesgos de corrupción y la evaluación de la efectividad de los controles, de acuerdo con lo establecido en la normatividad vigente.</t>
  </si>
  <si>
    <t>Informe de Seguimiento al Mapa de Riesgos de Corrupción publicado en la página web y en la intranet de la entidad</t>
  </si>
  <si>
    <t>Posteriormente al monitoreo a los riesgos de corrupción, efectuado por la OAP, se adelanta el seguimiento a los mismos por parte de la OCI, la cual emite un informe. Se hace la publicación del mismo  en la página web de la entidad.</t>
  </si>
  <si>
    <t xml:space="preserve">  Sumatoria de informes de Seguimiento a los Riesgos de Corrupción realizados y publicados en la vigencia</t>
  </si>
  <si>
    <t>Informes de Seguimiento a los Riesgos de Corrupción realizados y publicados en la vigencia</t>
  </si>
  <si>
    <t>Seguimiento a mapa de riesgos de corrupción</t>
  </si>
  <si>
    <t xml:space="preserve">Ejecutar las Auditorias Internas de Calidad </t>
  </si>
  <si>
    <t>Auditorias Internas de Calidad ejecutadas</t>
  </si>
  <si>
    <t xml:space="preserve">Mide el grado de ejecución de las Auditorías Internas de calidad planificadas en la vigencia </t>
  </si>
  <si>
    <t>(Número de  Auditorías Internas de calidad ejecutadas en el periodo / Número de  Auditorías Internas de calidad planificadas en el periodo) *100</t>
  </si>
  <si>
    <t>Número de  Auditorías Internas de calidad ejecutadas en el periodo</t>
  </si>
  <si>
    <t>Número de  Auditorías Internas de calidad planificadas en el periodo</t>
  </si>
  <si>
    <t>Informes de Auditorías Internas de calidad</t>
  </si>
  <si>
    <t>1. Planificar la evaluación del SIG
2. Evaluar  integralmente los requisitos del SIG 
3. Presentar resultados de las auditorías realizadas.</t>
  </si>
  <si>
    <t>Evaluación del Sistema de Control Interno</t>
  </si>
  <si>
    <t>136A</t>
  </si>
  <si>
    <t>P3O1A5 Monitorear el cumplimento de los objetivos estratégicos y metas institucionales de la Secretaría General</t>
  </si>
  <si>
    <t xml:space="preserve">Ejecutar el Plan Anual de Auditorías </t>
  </si>
  <si>
    <t>Actividades de aseguramiento y reportes contenidas en el Plan Anual de auditorias, ejecutadas</t>
  </si>
  <si>
    <t>El indicador mide el grado de avance en la ejecución de las evaluaciones y seguimientos del Plan Anual de Auditorías realizados en el periodo, con respecto a la programación de la vigencia.</t>
  </si>
  <si>
    <t>(Actividades de aseguramiento y reportes contenidas en el Plan Anual de auditorias ejecutadas / Actividades de aseguramiento y reportes contenidas en el Plan Anual de auditorias programadas) *100</t>
  </si>
  <si>
    <t xml:space="preserve">Actividades de aseguramiento y reportes contenidas en el Plan Anual de auditorias ejecutadas </t>
  </si>
  <si>
    <t>Actividades de aseguramiento y reportes contenidas en el Plan Anual de auditorias programadas</t>
  </si>
  <si>
    <t>Plan Anual de auditorias ejecutado</t>
  </si>
  <si>
    <t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t>
  </si>
  <si>
    <t>PAAC_06B</t>
  </si>
  <si>
    <t>Emitir decisiones interlocutorias</t>
  </si>
  <si>
    <t>Decisiones interlocutorias emitidas</t>
  </si>
  <si>
    <t>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t>
  </si>
  <si>
    <t xml:space="preserve">  Sumatoria de autos o providencias interlocutorias emitidas en los procesos disciplinarios gestionados por la oficina de control interno disciplinario de la Secretaría General.       </t>
  </si>
  <si>
    <t xml:space="preserve">Sumatoria de autos o providencias interlocutorias emitidas en los procesos disciplinarios gestionados por la oficina de control interno disciplinario de la Secretaría General.  </t>
  </si>
  <si>
    <t>Actos Administrativos vinculantes o no de responsabilidad disciplinaria</t>
  </si>
  <si>
    <t>Control Disciplinario</t>
  </si>
  <si>
    <t>PAAC_06J</t>
  </si>
  <si>
    <t>160A</t>
  </si>
  <si>
    <t>Realizar jornadas de orientación en materia de prevención disciplinaria</t>
  </si>
  <si>
    <t>Jornadas de orientación en materia de prevención disciplinaria realizadas</t>
  </si>
  <si>
    <t>Actividades de prevención en materia disciplinaria: orientaciones en materia de prevención disciplinaria realizadas.</t>
  </si>
  <si>
    <t xml:space="preserve">  Sumatoria de orientaciones realizadas     </t>
  </si>
  <si>
    <t>Sumatoria de orientaciones realizadas</t>
  </si>
  <si>
    <t>Orientaciones en materia de prevención disciplinaria realizadas</t>
  </si>
  <si>
    <t>160B</t>
  </si>
  <si>
    <t>Emitir decisiones disciplinarias, tomadas en los procesos próximos a vencer por términos</t>
  </si>
  <si>
    <t>Expedientes gestionados dentro del término legal</t>
  </si>
  <si>
    <t>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t>
  </si>
  <si>
    <t># de expedientes con etapa procesal dentro de los términos legales/# de expedientes totales en curso, en las diferentes etapas del procesodisciplinario</t>
  </si>
  <si>
    <t># de expedientes con etapa procesal dentro de los términos legales</t>
  </si>
  <si>
    <t># de expedientes totales en curso, en las diferentes etapas del procesodisciplinario</t>
  </si>
  <si>
    <t>Procesos con decisiones emitidas en término</t>
  </si>
  <si>
    <t>eficiencia</t>
  </si>
  <si>
    <t>P1O2A4 Aplicar, implementar y ajustar el Índice de Desarrollo Institucional Distrital</t>
  </si>
  <si>
    <t>Superar el nivel de satisfacción de los servicios protocolarios prestados</t>
  </si>
  <si>
    <t>Nivel de satisfacción de los servicios protocolarios prestados</t>
  </si>
  <si>
    <t>El indicador evalúa la satisfacción respecto a las actividades  relacionadas con los servicios protocolarios, surgidos en el marco de la gestión pública del Alcalde Mayor y las entidades referentes.</t>
  </si>
  <si>
    <t>0Promedio de evaluación de las encuestas de satisfacción de los servicios protocolarios prestados000</t>
  </si>
  <si>
    <t>Promedio de evaluación de las encuestas de satisfacción de los servicios protocolarios prestados</t>
  </si>
  <si>
    <t>Medición de la satisfacción de los servicios protocolarios prestados</t>
  </si>
  <si>
    <t>Cumplir el plan de trabajo para la implementación del ERP en la Secretaría General</t>
  </si>
  <si>
    <t>[ELIMINADO] Plan de trabajo para la implementación del ERP en la Secretaría General la Secretaria General cumplido</t>
  </si>
  <si>
    <t>(Hitos del Plan de trabajo para la implementación del ERP en la Secretaría General ejecutados / Hitos del Plan de trabajo para la implementación del ERP en la Secretaría General programados)*100</t>
  </si>
  <si>
    <t xml:space="preserve">Hitos del Plan de trabajo para la implementación del ERP en la Secretaría General ejecutados </t>
  </si>
  <si>
    <t>Hitos del Plan de trabajo para la implementación del ERP en la Secretaría General programados</t>
  </si>
  <si>
    <t xml:space="preserve">ERP implementado en la Secretaría General la Secretaria General </t>
  </si>
  <si>
    <t>Adoptar los modulos del ERP-SAP liberados y entregados por la Secretaria de Hacienda</t>
  </si>
  <si>
    <t>P4O2A2 Optimizar los sistemas de información y los sitios web de la Secretaria General</t>
  </si>
  <si>
    <t>Optimizar los sistemas de información para optimizar la gestión (hardware y software)</t>
  </si>
  <si>
    <t>Sistemas de información y sitios web optimizados y con soporte técnico</t>
  </si>
  <si>
    <t>Optimizar mediante la implementación de mejoras o nuevas funcionalidades a 12 sistemas de información y/o sitios web  para el correcto funcionamiento de los mismos,  basados en los requerimientos de los usuarios funcionales.</t>
  </si>
  <si>
    <t>(Sumatoria de sistemas de información y/o sitios web optimizados y soportados por Otic. / Sistemas de información y/o sitios web definidos para optimizar y soportar por la OTIC ) *100</t>
  </si>
  <si>
    <t>Sumatoria de sistemas de información y/o sitios web optimizados y soportados por Otic.</t>
  </si>
  <si>
    <t xml:space="preserve">Sistemas de información y/o sitios web definidos para optimizar y soportar por la OTIC </t>
  </si>
  <si>
    <t>Optimización de sistemas de información y sitios web, para mantenerlos operativos y funcionado</t>
  </si>
  <si>
    <t xml:space="preserve">• Optimización de aplicativos y sitios web 
• Optimización de sistemas de índole administrativo y financiero </t>
  </si>
  <si>
    <t>Estrategia de Tecnologías de la Información y las Comunicaciones</t>
  </si>
  <si>
    <t xml:space="preserve">Mantener disponibles y en operación los sistemas de información de la Secretaría General </t>
  </si>
  <si>
    <t xml:space="preserve">Porcentaje de disponibilidad y operación de los sistemas de información de la Secretaría General </t>
  </si>
  <si>
    <t>Mide  la disponibilidad de Sistemas de Información y Sitios web en producción de la entidad, para que los usuarios los puedan operar y/o consultar, mediante el monitoreo de Bases de datos, Sistemas de información y de la Infraestructura Tecnológica.</t>
  </si>
  <si>
    <t>[[Sumatoria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t>
  </si>
  <si>
    <t>Mantener la disponibilidad de Sistemas de Información y paginas web por encima del 93%</t>
  </si>
  <si>
    <t>• Realizar Monitoreo a: 
- Base de Datos
- Sistemas de Información
- Infraestructura Tecnológica</t>
  </si>
  <si>
    <t>Solucionar los incidentes o solicitudes de servicios informáticos en el tiempo establecido como política.</t>
  </si>
  <si>
    <t>Incidentes o solicitudes de servicios informáticos solucionadas en el tiempo establecido como política.</t>
  </si>
  <si>
    <t>Mantener el porcentaje de 94% de incidentes o servicios informáticos solucionados  en el tiempo establecido como política o SLAs</t>
  </si>
  <si>
    <t>((Numero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t>
  </si>
  <si>
    <t xml:space="preserve">(Numero de incidentes o servicios informáticos que fueron solucionados en el tiempo establecido como política en el periodo ) </t>
  </si>
  <si>
    <t xml:space="preserve">(Numero total de incidentes o servicios informáticos diagnosticados -(Incidentes en espera+incidentes cuya categoría sea "NO son de nuestra competencia" o "No categorizadas" ) </t>
  </si>
  <si>
    <t>Servicios informáticos solucionados dentro del SLA establecido</t>
  </si>
  <si>
    <t>• Solucionar las solicitudes de carácter técnica registradas en la Herramienta GLPI</t>
  </si>
  <si>
    <t>Gestión, administración y soporte de infraestructura y recursos tecnológicos</t>
  </si>
  <si>
    <t>145A</t>
  </si>
  <si>
    <t>P3O1A2 Definir el modelo de arquitectura empresarial para la Secretaría General articulado con los lineamientos distritales</t>
  </si>
  <si>
    <t xml:space="preserve">Definir el modelo de arquitectura empresarial para la Secretaría General </t>
  </si>
  <si>
    <t>Modelo de arquitectura empresarial para la Secretaría General definido</t>
  </si>
  <si>
    <t xml:space="preserve">El modelo mediante el cual se: establecerá la estructura conceptual, definirá lineamientos, incorporara mejores prácticas y traza una ruta de implementación para lograr que TI sea más eficiente y  coordinada, a través del fortalecimiento de la gestión de las Tecnologías de la Información. 
Para la vigencia 2018:  Se pretende a) Redefinir estructura funcional de la OTIC   y b) Realizar acciones de sensibilización y capacitación. </t>
  </si>
  <si>
    <t>(Act ejecutadas / Act programadas) *100</t>
  </si>
  <si>
    <t>Act ejecutadas</t>
  </si>
  <si>
    <t>Act programadas</t>
  </si>
  <si>
    <t>Modelo de Arquitectura Empresarial para la Secretaria General</t>
  </si>
  <si>
    <t xml:space="preserve">Redefinir estructura funcional de la OTIC
Realizar acciones de sensibilización y capacitación 
</t>
  </si>
  <si>
    <t>145B</t>
  </si>
  <si>
    <t>Implementar El Sistema De Seguridad De La Información En La Secretaría General</t>
  </si>
  <si>
    <t>Sistema de Seguridad de la Información en la Secretaría General implementado</t>
  </si>
  <si>
    <t>Mide el avance de la ejecución de las actividades programadas en la vigencia para la implemententación y la sostenibilidad del sistema de seguridad de la información en la secretaria general</t>
  </si>
  <si>
    <t>Sistema de seguridad de la información operando</t>
  </si>
  <si>
    <t>Actualizar plataforma de seguridad de la información
Gestionar la plataforma de Seguridad de la Información</t>
  </si>
  <si>
    <t>Rediseño de la arquitectura de la plataforma tecnológica en la Secretaría General</t>
  </si>
  <si>
    <t>145C</t>
  </si>
  <si>
    <t>Garantizar Mantenimiento Y Operación De La Plataforma Tecnológica De La Secretaría General</t>
  </si>
  <si>
    <t>Mantenimiento y operación de la plataforma tecnológica de la Secretaría General</t>
  </si>
  <si>
    <t>Mide las soluciones  implementadas que permiten adecuar u organizar o ampliar o actualizar la Infraestructura Tecnológica necesaria que permita la normal operación de los servicios TI en la entidad.</t>
  </si>
  <si>
    <t>(Soluciones adquiridas e implementadas / Soluciones programadas) *100</t>
  </si>
  <si>
    <t>Plataforma tecnológica operando</t>
  </si>
  <si>
    <t>Actualizar y ampliar soluciones tecnológicas en la Secretaría General
Fortalecer la Gobernalidad de TI en la entidad
Optimizar sistemas de información y sitios web con soporte técnico en la Secretaría General</t>
  </si>
  <si>
    <t>PAAC_06L</t>
  </si>
  <si>
    <t>PAAC_50</t>
  </si>
  <si>
    <t>Actualizar la publicación de datos abiertos en el portal de datos abiertos.</t>
  </si>
  <si>
    <t>Datos abiertos, publicados en el portal de datos abiertos</t>
  </si>
  <si>
    <t xml:space="preserve"> (Datos abiertos publicados en el portal de datos abiertos / (Datos abiertos recepcionados por OTIC para publicar en el portal de datos abiertos - Datos abiertos recepcionados por OTIC para publicar en el portal de datos abiertos, que ingresan 3 dias antes del cierre del periodo))*100</t>
  </si>
  <si>
    <t xml:space="preserve"> Datos abiertos publicados en el portal de datos abiertos </t>
  </si>
  <si>
    <t>(Datos abiertos recepcionados por OTIC para publicar en el portal de datos abiertos - Datos abiertos recepcionados por OTIC para publicar en el portal de datos abiertos, que ingresan 3 dias antes del cierre del periodo)</t>
  </si>
  <si>
    <t>PAAC_50A</t>
  </si>
  <si>
    <t xml:space="preserve">Desarrollar una jornada de sensibilización a los servidores y contratistas, orientadas al correcto desarrollo de la temática "Datos Abiertos" </t>
  </si>
  <si>
    <t>Jornada de sensibilización a los servidores y contratistas, orientadas al correcto desarrollo de la temática "Datos Abiertos", realizadas</t>
  </si>
  <si>
    <t xml:space="preserve">Sumatoria de jornadas de sensibilización realizadas  a los servidores y contratistas, orientadas al correcto desarrollo de la temática "Datos Abiertos" </t>
  </si>
  <si>
    <t xml:space="preserve">Jornadas de sensibilización realizadas  a los servidores y contratistas, orientadas al correcto desarrollo de la temática "Datos Abiertos" </t>
  </si>
  <si>
    <t>Servidores y contratistas orientados frente al correcto desarrollo de la temática "Datos Abiertos",</t>
  </si>
  <si>
    <t>Alcanzar el 95% o más de satisfacción en los servicios prestados por la Subdirección de Imprenta Distrital</t>
  </si>
  <si>
    <t>Grado de Satisfacción de los servicios prestados por la Subdirección de Distrital</t>
  </si>
  <si>
    <t>Este indicador mide la satisfacción de los servicios prestados por la Subdirección de Imprenta Distrital a las entidades, organismos y órganos de control del Distrito Capital que los solicitan, mediante la implementación de una encuesta de percepción.</t>
  </si>
  <si>
    <t>Servicios prestados a satisfacción, por la Subdirección de Imprenta Distrital</t>
  </si>
  <si>
    <t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t>
  </si>
  <si>
    <t>Elaboración de impresos y Registro Distrital</t>
  </si>
  <si>
    <t>42B</t>
  </si>
  <si>
    <t>Ejecutar las solicitudes gráficas del Distrito, de acuerdo con el tipo de productos que se pueden elaborar con las máquinas existentes</t>
  </si>
  <si>
    <t>Solicitudes gráficas del Distrito viabilizadas, de acuerdo con el tipo de productos que se pueden elaborar con las máquinas y el personal disponible.</t>
  </si>
  <si>
    <t>Este indicador mide la efectividad de la Subdirección de Imprenta Distrital en cumplimiento de la función otorgada por el Señor Alcalde Mayor de la Ciudad, en virtud del Decreto 054 de 2008, modificado por el Decreto 084 del mismo año. El decreto estipula que la Imprenta Distrital  debe realizar las impresiones  oficiales de todas las entidades, organismos y órganos de control del Distrito Capital. En esta medición se tendrán en cuenta las solicitudes viabilizadas por la Subdirección de Imprenta Distrital que generan una cuantificación de insumos y  un producto gráfico luego de recibir los insumos solicitados.  Estas solicitudes viabilizadas se comparan con las solicitudes recibidas que cumplen con los requisitos técnicos para su realización, como son: existencia de maquinaria para el tipo de producto gráfico solicitado; cantidad de impresos para garantizar condiciones mínimas de eficiencia y uso racional de los recursos; plazo de entrega cumplible que derive de un ejercicio de planeación. Los términos y condiciones son informadas en la Guía para solicitar impresos y publicaciones.
El factor que afecta el cumplimiento de este indicador, lo constituye el rechazo por ALTO VOLÚMEN.</t>
  </si>
  <si>
    <t>(Número de solicitudes de impresión oficial viabilizadas / Total de solicitudes de impresión oficial que cumplen los términos y condiciones técnicas para su elaboración) *100</t>
  </si>
  <si>
    <t>Número de solicitudes de impresión oficial viabilizadas</t>
  </si>
  <si>
    <t>Total de solicitudes de impresión oficial que cumplen los términos y condiciones técnicas para su elaboración</t>
  </si>
  <si>
    <t xml:space="preserve">  Necesidades gráficas del Distrito cubiertas</t>
  </si>
  <si>
    <t>Adquirir y poner en funcionamiento 2 máquinas para la Imprenta Distrital
Contratar servicios técnicos para la operación de la maquinaria de la Imprenta Distrital
Desarrollar las obras de reforzamiento estructural y adecuación de la Imprenta Distrital
Modernizar la solución tecnológica para el proceso de Registro Distrital</t>
  </si>
  <si>
    <t>42C</t>
  </si>
  <si>
    <t>Desarrollar el Plan de modernización de la imprenta distrital</t>
  </si>
  <si>
    <t>Plan de modernización de la imprenta distrital desarrollado</t>
  </si>
  <si>
    <t>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t>
  </si>
  <si>
    <t>(Actividades ejecutadas en el período / Actividades programadas en el período) *100</t>
  </si>
  <si>
    <t>Actividades ejecutadas en el período</t>
  </si>
  <si>
    <t>Actividades programadas en el período</t>
  </si>
  <si>
    <t>Modernización de la infraestructura, maquinaria, hardware y software para la prestación de los  en la Subdirección de Imprenta Distrital</t>
  </si>
  <si>
    <t>1. Adquirir y poner en funcionamiento 2 maquinas para la imprenta distrital
2. Modernizar la solución tecnológica para el proceso de registro distrital
3. Desarrollar las obras de reforzamiento estructural y adecuación de la imprenta distrital</t>
  </si>
  <si>
    <t>PAAC_06D</t>
  </si>
  <si>
    <t>P1O4A3 Generar escenarios internacionales para la gestión del conocimiento, apropiando o difundiendo buenas practicas de gestión, que maximicen los resultados de la Administración Distrital.</t>
  </si>
  <si>
    <t xml:space="preserve">Desarrollar foros, eventos o campañas de carácter internacional </t>
  </si>
  <si>
    <t>Foros, eventos o campañas de carácter internacional desarrollados</t>
  </si>
  <si>
    <t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t>
  </si>
  <si>
    <t xml:space="preserve">  Sumatoria de eventos y campañas realizadas     </t>
  </si>
  <si>
    <t>Sumatoria de eventos y campañas realizadas</t>
  </si>
  <si>
    <t>• 1. Definición y organización del componente internacional del foro,  evento o campaña.
2. Desarrollo del componente internacional del foro, evento o campaña</t>
  </si>
  <si>
    <t>P1O2A5 Implementar sistema de gestión de Inspección, Vigilancia y Control</t>
  </si>
  <si>
    <t xml:space="preserve">Desarrollar el Plan de fortalecimiento IVC </t>
  </si>
  <si>
    <t>Plan de fortalecimiento IVC desarrollado</t>
  </si>
  <si>
    <t xml:space="preserve">
Se pretende medir el avance en el desarrollo de las actividades y estrategias diseñadas y programadas orientadas al mejoramiento de la coordinación y articulación de la gestión de IVC en el Distrito Capital. </t>
  </si>
  <si>
    <t>#actividades del plan de fortalecimiendo de la SSGIVC ejecutadas/#actividades del plan de fortalecimiendo de la SSGIVC programadas</t>
  </si>
  <si>
    <t>Avance en el desarrollo del plan de fortalecimiento de IVC</t>
  </si>
  <si>
    <t>Plan de fortalecimiento IVC programado</t>
  </si>
  <si>
    <t>Proyectar documento de fortalecimiento
Llevar a cabo las actividades programada
Realizar evaluación del plan de fortalecimiento</t>
  </si>
  <si>
    <t>5.2. Oportunidad</t>
  </si>
  <si>
    <t xml:space="preserve">Actualizar la herramienta tecnológica del SUDIVC </t>
  </si>
  <si>
    <t>Herramienta tecnológica del SUDIVC actualizada</t>
  </si>
  <si>
    <t>Se pretende fortalecer y optimizar los procesos e instrumentos de IVC en el Distrito Capital mediante la actualización de la plataforma tecnológica del SUDIVC. Se espera medir el avance en la adecuación de la herramienta, acorde con los requerimientos de la dependencia.</t>
  </si>
  <si>
    <t># actividades para la actualizacion de la plataforma ejecutadas / actividades  para la actualizacion de la plataforma programadas</t>
  </si>
  <si>
    <t>Número de fases ejecutadas</t>
  </si>
  <si>
    <t>Total de fases programadas</t>
  </si>
  <si>
    <t>Plataforma tecnológica actualizada del SUDIVC</t>
  </si>
  <si>
    <t>Suscribir acuerdos de servicio con las entidades distritales de IVC.
Gestionar elaboración de la matriz de riesgo del SUDIVC.
Realizar pruebas tecnológicas y funcionales de la plataforma IVC.
Realizar y evaluar piloto y ejecutar replica en el DC.</t>
  </si>
  <si>
    <t>87A</t>
  </si>
  <si>
    <t>Realizar visitas multidisciplinarias de Alto Riesgo</t>
  </si>
  <si>
    <t>Visitas multidisciplinarias de Alto Riesgo realizadas</t>
  </si>
  <si>
    <t>Sumatoria de visitas multidisciplinarias de Alto Riesgo realizadas</t>
  </si>
  <si>
    <t>PAAC_37</t>
  </si>
  <si>
    <t xml:space="preserve">Realizar cualificación a servidores de entidades con funciones de Inspección, Vigilancia y Control en el Distrito Capital </t>
  </si>
  <si>
    <t>Servidores con funciones IVC cualificados</t>
  </si>
  <si>
    <t>Sumatoria de servidores con funciones IVC cualificados</t>
  </si>
  <si>
    <t>PAAC_42A</t>
  </si>
  <si>
    <t xml:space="preserve">Sensibilizar y orientar a ciudadanos, respecto al correcto desarrollo de la actividad económica en el Distrito Capital. </t>
  </si>
  <si>
    <t xml:space="preserve">Ciudadanos sensibilizados y orientados, respecto al correcto desarrollo de la actividad económica en el Distrito Capital. </t>
  </si>
  <si>
    <t xml:space="preserve">Sumatoria de ciudadanos sensibilizados y orientados, respecto al correcto desarrollo de la actividad económica en el Distrito Capital. </t>
  </si>
  <si>
    <t>Elaborar e implementar en un 100% el Programa de Gestión Documental física y electrónica en la Secretaria General</t>
  </si>
  <si>
    <t>Programa de Gestión Documental física y electrónica en la Secretaria General, elaborado e implementado</t>
  </si>
  <si>
    <t xml:space="preserve">Elaborar e implementar 19 actividades del programa de Gestión Documental de la Secretaría General </t>
  </si>
  <si>
    <t>(Actividades actualizadas del PGD / Total de Actividades del PGD) *100</t>
  </si>
  <si>
    <t>Actividades actualizadas del PGD</t>
  </si>
  <si>
    <t>Total de Actividades del PGD</t>
  </si>
  <si>
    <t xml:space="preserve"> Programa de Gestión Documental física y electrónica en la Secretaria General</t>
  </si>
  <si>
    <t>Elaborar e implementar un el plan estratégico para la gestión documental electrónica en la Secretaría General
Estrategia de socialización y sensibilización dirigido a los servidores de la Secretaria General, para apoyar la modernización de los archivos y la gestión
Implementar las fases del programa de gestión documental en la Secretaría General y realizar los ajustes que se requieran
Organizar fisica y electrónicamente 2.500 m lineales de archivo central de la Secretaría General</t>
  </si>
  <si>
    <t>Gestión Documental Interna</t>
  </si>
  <si>
    <t>PAAC_06K</t>
  </si>
  <si>
    <t>Organizar los archivos de gestión de la entidad</t>
  </si>
  <si>
    <t>Archivos de gestión de la entidad organizados</t>
  </si>
  <si>
    <t xml:space="preserve">Fortalecer  y  normalizar los archivos de gestión de la entidad.   Es necesario sensibilizar a los servidores con relación a la organización de documentos para ponerlos al servicio de las diferentes dependencias de la Secretaria General.  </t>
  </si>
  <si>
    <t>(Asistencias técnicas a las dependencias para la organización de archivos de gestión efectuadas / Asistencias técnicas a las dependencias para la organización de archivos de gestión programadas ) *100</t>
  </si>
  <si>
    <t xml:space="preserve">Asistencias técnicas a las dependencias para la organización de archivos de gestión efectuadas </t>
  </si>
  <si>
    <t xml:space="preserve">Asistencias técnicas a las dependencias para la organización de archivos de gestión programadas </t>
  </si>
  <si>
    <t>Archivos organizados</t>
  </si>
  <si>
    <t>• Capacitar a los servidores responsables de los archivos de gestión en la diferentes dependencias de la Secretaria General.</t>
  </si>
  <si>
    <t>Actualizar los inventarios de bienes y servicios</t>
  </si>
  <si>
    <t>[ELIMINADO] Inventarios de bienes y servicios actualizados</t>
  </si>
  <si>
    <t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t>
  </si>
  <si>
    <t>(Informes trimestrales de avance de actualización Inventarios presentado / Informes trimestrales de avance de actualización Inventarios programado)*100</t>
  </si>
  <si>
    <t>Informes trimestrales de avance de actualización Inventarios presentado</t>
  </si>
  <si>
    <t>Informes trimestrales de avance de actualización Inventarios programado</t>
  </si>
  <si>
    <t xml:space="preserve">Inventarios actualizados </t>
  </si>
  <si>
    <t xml:space="preserve">• Actualizar los inventarios de bienes en servicio </t>
  </si>
  <si>
    <t>Gestión de Recursos Físicos</t>
  </si>
  <si>
    <t>Tramitar oportunamente las solicitudes de recursos físicos</t>
  </si>
  <si>
    <t>Solicitudes de recursos físicos tramitadas oportunamente</t>
  </si>
  <si>
    <t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t>
  </si>
  <si>
    <t>(Número de  solicitudes tramitadas oportunamente / Número total de solicitudes recibidas) *100</t>
  </si>
  <si>
    <t>Número de  solicitudes tramitadas oportunamente</t>
  </si>
  <si>
    <t>Número total de solicitudes recibidas</t>
  </si>
  <si>
    <t xml:space="preserve">Tramites de la gestión de recursos físicos realizados </t>
  </si>
  <si>
    <t xml:space="preserve">• Gestionar los tramites de recursos físicos </t>
  </si>
  <si>
    <t>Prestar a satisfacción los servicios de entrega de elementos de consumo</t>
  </si>
  <si>
    <t>Servicios de entrega de elementos de consumo prestados a satisfacción</t>
  </si>
  <si>
    <t>Medir el nivel de satisfacción del usuario frente a la entrega oportuna de los elementos de consumo.  Con este indicador se pretende: medir los tiempos de entrega, calidad del servicio por parte de los servidores del proceso de Recursos Físicos</t>
  </si>
  <si>
    <t xml:space="preserve">  Promedio de evaluación de las encuestas de satisfacción de los elementos de consumo entregados     </t>
  </si>
  <si>
    <t>Promedio de evaluación de las encuestas de satisfacción de los elementos de consumo entregados</t>
  </si>
  <si>
    <t xml:space="preserve">Elementos de consumo entregados satisfactoriamente </t>
  </si>
  <si>
    <t xml:space="preserve">• Entregar elementos de consumo satisfactoriamente </t>
  </si>
  <si>
    <t>Prestar a satisfacción los servicios Administrativos y Generales</t>
  </si>
  <si>
    <t>Servicios Administrativos y Generales prestados a satisfacción</t>
  </si>
  <si>
    <t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t>
  </si>
  <si>
    <t>(Evaluaciones  calificadas como buenas en el sistema de Servicios Administrativos  / Solicitudes tramitadas y prestadas efectivamente) *100</t>
  </si>
  <si>
    <t>Evaluaciones  calificadas como buenas en el sistema de Servicios Administrativos</t>
  </si>
  <si>
    <t>Solicitudes tramitadas y prestadas efectivamente</t>
  </si>
  <si>
    <t xml:space="preserve">Servicios Administrativos y Generales prestados satisfactoriamente </t>
  </si>
  <si>
    <t xml:space="preserve">• Realizar actividades necesarias para la prestación de los servicios administrativos y generales a satisfacción </t>
  </si>
  <si>
    <t>Aumentar el índice de satisfacción ciudadana y de las entidades distritales, frente a los servicios prestados por el Archivo de Bogotá</t>
  </si>
  <si>
    <t>Grado de Satisfacción de las entidades distritales frente a los servicios prestados por la Dirección Distrital de Archivo</t>
  </si>
  <si>
    <t>Mejorar el índice de satisfacción de  las entidades distritales frente a los servicios prestados por el Archivo de Bogotá</t>
  </si>
  <si>
    <t xml:space="preserve">  Promedio de evaluación de la Encuesta de Satisfacción de los servicios prestados a las Entidades Distritales      </t>
  </si>
  <si>
    <t xml:space="preserve">Promedio de evaluación de la Encuesta de Satisfacción de los servicios prestados a las Entidades Distritales </t>
  </si>
  <si>
    <t>Medición del Grado de Satisfacción  a las entidades distritales frente a los servicios prestados por el Archivo de Bogotá</t>
  </si>
  <si>
    <t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t>
  </si>
  <si>
    <t>22A</t>
  </si>
  <si>
    <t>Formular e implementar estrategias que conduzcan a la modernización y eficiente gestión documental en la Administración Distrital</t>
  </si>
  <si>
    <t>Formular e implementar 3 estrategias que conduzcan a la modernización y eficiente gestión documental en la administración distrital</t>
  </si>
  <si>
    <t xml:space="preserve"> Formular e implementar estrategias que conduzcan a la modernización y eficiente gestión documental en el distrito capital, mediante acciones orientadas desde el punto archivístico y técnico a la revisión y evaluación de las tablas de valoración y retención, asistencia técnica a las entidades distritales en materia de la función archivística, elaboración y ajustes de los instrumentos archivísticos y otros componentes de la gestión documental, implementación de la política de gestión documental como componente del modelo integrado de planeación y gestión -MIPG.</t>
  </si>
  <si>
    <t xml:space="preserve">  Número de estrategias formuladas e implementadas que conduzcan a la modernización y eficiente gestión documental en la administración distrital     </t>
  </si>
  <si>
    <t>Número de estrategias formuladas e implementadas que conduzcan a la modernización y eficiente gestión documental en la administración distrital</t>
  </si>
  <si>
    <t>Estrategias formuladas</t>
  </si>
  <si>
    <t>Desarrollar acciones que conduzcan a la modernización y eficiente gestión documental en el Distrito Capital
Elaborar y/o ajustar los instrumentos archivísticos y otros componentes de la gestión documental por parte de las Entidades Distritales, Organismos de Control Distritales y Concejo de Bogotá</t>
  </si>
  <si>
    <t xml:space="preserve">Realizar jornadas de capacitación en programación y ejecución de recursos </t>
  </si>
  <si>
    <t>Jornadas de capacitación en programación y ejecución de recursos realizadas</t>
  </si>
  <si>
    <t>Jornadas de socialización relacionadas a la programación y/o ejecución de recursos.</t>
  </si>
  <si>
    <t xml:space="preserve">  Sumatoria módulos de capacitación realizadas     </t>
  </si>
  <si>
    <t>Sumatoria módulos de capacitación realizadas</t>
  </si>
  <si>
    <t>Jornadas de socialización frente a la programación y ejecución de recursos.</t>
  </si>
  <si>
    <t>• Estructurar jornadas de socialización frente a la programación y ejecución de recursos. 
Preparar el material para las jornadas de socialización.
Desarrollar las jornadas de socialización.</t>
  </si>
  <si>
    <t>P3O2A1 Desarrollar e implementar una estrategia metodológica para programación,  priorización y seguimiento presupuestal</t>
  </si>
  <si>
    <t>Generar lineamientos técnicos para la programación, priorización, ejecución y seguimiento de recursos financieros</t>
  </si>
  <si>
    <t>Lineamientos técnicos para la programación, priorización, ejecución y seguimiento de recursos financieros generados</t>
  </si>
  <si>
    <t>Lineamientos divulgados frente a programación y ejecución de recursos para la vigencia.</t>
  </si>
  <si>
    <t xml:space="preserve">  Sumatoria de documentos de lineamientos frente a programación y ejecución de recursos socializados     </t>
  </si>
  <si>
    <t>Sumatoria de documentos de lineamientos frente a programación y ejecución de recursos socializados</t>
  </si>
  <si>
    <t>Lineamientos frente a programación y ejecución de recursos para la vigencia.</t>
  </si>
  <si>
    <t>• Circulares de lineamientos frente a la programación y ejecución de recursos financieros</t>
  </si>
  <si>
    <t>Realizar eficientemente la gestión de pagos</t>
  </si>
  <si>
    <t>Gestión eficiente de pagos</t>
  </si>
  <si>
    <t>Tiempo de desembolsos a contratistas, expresado en días.</t>
  </si>
  <si>
    <t xml:space="preserve">  Días promedio para gestionar integralmente las solicitudes de pagos recibidas      </t>
  </si>
  <si>
    <t xml:space="preserve">Días promedio para gestionar integralmente las solicitudes de pagos recibidas </t>
  </si>
  <si>
    <t>Gestión de pago</t>
  </si>
  <si>
    <t>• Desembolsos a contratistas.</t>
  </si>
  <si>
    <t>Decreciente</t>
  </si>
  <si>
    <t>Gestión Financiera</t>
  </si>
  <si>
    <t>Elaborar los documentos de Seguimiento a la ejecución presupuestal vigencia, reserva y pasivos exigibles y al componente PAC.</t>
  </si>
  <si>
    <t>Documentos de Seguimiento a la ejecución presupuestal vigencia, reserva y pasivos exigibles y al componente PAC elaborados</t>
  </si>
  <si>
    <t>Número de memorandos o presentaciones con la información presupuestal sintetizada.</t>
  </si>
  <si>
    <t xml:space="preserve">  Sumatoria de documentos de Seguimiento a la ejecución presupuestal vigencia, reserva y pasivos exigibles y al componente PAC.     </t>
  </si>
  <si>
    <t>Sumatoria de documentos de Seguimiento a la ejecución presupuestal vigencia, reserva y pasivos exigibles y al componente PAC.</t>
  </si>
  <si>
    <t>Seguimiento a la ejecución presupuestal vigencia, reserva y pasivos exigibles y al componente PAC.</t>
  </si>
  <si>
    <t>• Memorandos o presentaciones con la información presupuestal sintetizada.</t>
  </si>
  <si>
    <t>125A</t>
  </si>
  <si>
    <t>Presentar oportunamente los estados financieros de la entidad ante la Dirección Distrital de Contabilidad</t>
  </si>
  <si>
    <t xml:space="preserve">Estados financieros de la entidad, presentados oportunamente, ante la Dirección Distrital de Contabilidad </t>
  </si>
  <si>
    <t xml:space="preserve">Sumatoria de Estados financieros de la entidad, presentados oportunamente, ante la Dirección Distrital de Contabilidad </t>
  </si>
  <si>
    <t xml:space="preserve">Número de estados financieros de la entidad, presentados oportunamente, ante la Dirección Distrital de Contabilidad </t>
  </si>
  <si>
    <t>125B</t>
  </si>
  <si>
    <t>Desarrollar proyectos para recuperar y apropiar la memoria histórica, social e institucional y el patrimonio documental de la ciudad</t>
  </si>
  <si>
    <t>Proyectos para recuperar y apropiar la memoria histórica, social e institucional y el patrimonio documental de la ciudad</t>
  </si>
  <si>
    <t>Hace referencia al diseño e implementación de proyectos para la recuperación, promoción, apropiación, divulgación de la memoria histórica social e institucional de la ciudad y del patrimonio documental. Cada informe representa un avance el 0,25</t>
  </si>
  <si>
    <t xml:space="preserve">  Número de proyectos para recuperar y apropiar la memoria histórica, social e institucional y el patrimonio documental de la ciudad     </t>
  </si>
  <si>
    <t>Número de proyectos para recuperar y apropiar la memoria histórica, social e institucional y el patrimonio documental de la ciudad</t>
  </si>
  <si>
    <t>Estrategias y proyectos para recuperar y apropiar la memoria histórica, social e institucional y el patrimonio documental de la ciudad.</t>
  </si>
  <si>
    <t>Recuperación de memoria histórica por medio de la Estrategia "Fondo Alcalddes de Bogotá"
Recuperación y apropiación de memoria histórica de la ciudad</t>
  </si>
  <si>
    <t>Grado de Satisfacción de la ciudadanía frente a los servicios prestados por el Archivo Distrital</t>
  </si>
  <si>
    <t>Mejorar el índice de satisfacción de la ciudadanía frente a los servicios prestados por el Archivo de Bogotá</t>
  </si>
  <si>
    <t xml:space="preserve">  Promedio de evaluación de la Encuesta de Satisfacción de los servicios prestados a la ciudadanía     </t>
  </si>
  <si>
    <t>Promedio de evaluación de la Encuesta de Satisfacción de los servicios prestados a la ciudadanía</t>
  </si>
  <si>
    <t>Medición del Grado de Satisfacción a la ciudadanía  frente a los servicios prestados por el Archivo de Bogotá</t>
  </si>
  <si>
    <t>•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t>
  </si>
  <si>
    <t>31D</t>
  </si>
  <si>
    <t>Nancy Milena Pineda Jaimes</t>
  </si>
  <si>
    <t xml:space="preserve">1.1.22 Estrategia para el fortalecimiento del proceso de rendición de cuentas Distrital que evidencie la incorporación del enfoque poblacional diferencial 
</t>
  </si>
  <si>
    <t>Entidades acompañadas para el fortalecimiento del proceso de rendición de cuentas Distrital.</t>
  </si>
  <si>
    <t xml:space="preserve">El desarrollo de la estrategia contempla implementar acciones conjuntas con el líder del componente de rendición de cuentas a nivel Nacional y/o Distrital, basados en diagnóstico frente los resultados obtenidos en la evaluación de los planes anticorrupción y de atención al ciudadano de la vigencia correspondiente de las entidades y organismos distritales. Las acciones conjuntas radican, en primera instancia, en el desarrollo de talleres y/o charlas, en las cuales se presentan los resultados de los diagnósticos, se profundiza en el conocimiento frente al componente y se brindan herramientas que permitan el mejoramiento y fortalecimiento de los mismos. En segunda instancia, se realiza acompañamiento en la aplicación de las herramientas entregadas y en el mejoramiento del componente, lo cual implicará monitoreo por parte del equipo técnico.  El desarrollo de la estrategia también contempla seguimiento tanto a la ejecución de las actividades previstas como a los resultados alcanzados, lo cual se medirá mediante indicadores de gestión contenidos en el FURAG.
</t>
  </si>
  <si>
    <t>Sumatoria de entidades distritales acompañadas para el fortalecimiento del proceso de rendición de cuentas Distrital</t>
  </si>
  <si>
    <t>Entidades distritales acompañadas para el fortalecimiento del proceso de rendición de cuentas Distrital</t>
  </si>
  <si>
    <t>Informe de resultados anual del acompañamiento a las entidades distritales para el fortalecimiento del componente de rendición de cuentas del PAAC, el informe lo realiza la Dirección Distrital de Desarrollo Institucional y es publicado en el mes de febrero.</t>
  </si>
  <si>
    <t>01_CONPES 1.1.22.</t>
  </si>
  <si>
    <t>31E</t>
  </si>
  <si>
    <t>1.2.2 Estrategia para promover la inscripción de trámites y Otros Procedimientos Administrativos (OPAs)  de las entidades distritales en el SUIT</t>
  </si>
  <si>
    <t>Entidades acompañadas para promover la inscripción de trámites y Otros Procedimientos Administrativos (OPAs) en el SUIT</t>
  </si>
  <si>
    <t xml:space="preserve">El desarrollo de la estrategia contempla acciones conjuntas con el Departamento Administrativo de la Función Pública para acompañar a las entidades distritales en la identificación e inscripción de trámites al SUIT de acuerdo a los requisitos establecidos por el líder de esta política. Las acciones consisten, en primera instancia, en talleres y/o charlas donde se brinda instrucciones específicas en esta materia a las entidades distritales y se establecen compromisos para el cumplimento en la inscripción de los trámites. En segunda instancia, implicará monitoreo por parte del equipo técnico para identificar el avance en la inscripción de trámites, así como retrasos o inconvenientes con el fin de asesorar a las entidades para superarlos.  </t>
  </si>
  <si>
    <t>Sumatoria de entidades distritales acompañadas para promover la inscripción de trámites y Otros Procedimientos Administrativos (OPAs) en el SUIT</t>
  </si>
  <si>
    <t>Entidades distritales acompañadas para promover la inscripción de trámites y Otros Procedimientos Administrativos (OPAs) en el SUIT</t>
  </si>
  <si>
    <t>Informe de resultados anual del acompañamiento a las entidades distritales para promover la inscripción de trámites y Otros Procedimientos Administrativos (OPAs) en el SUIT, el informe lo realiza la Dirección Distrital de Desarrollo Institucional y es publicado en el mes de febrero.</t>
  </si>
  <si>
    <t>01_CONPES 1.2.2.</t>
  </si>
  <si>
    <t>31G</t>
  </si>
  <si>
    <t xml:space="preserve">2.1.3 Red de gestores(as) de integridad distritales </t>
  </si>
  <si>
    <t>Porcentaje de avance en la consolidación de la red de gestores(as) de integridad distritales</t>
  </si>
  <si>
    <t xml:space="preserve">El indicador busca proporcionar información acerca del avance porcentual en la ejecución de las fases para la consolidación  de la red de gestores(as) de integridad distritales. Actualmente, las entidades de acuerdo con lineamiento del Decreto 118 de 2018, consolida un equipo de gestores de integridad que con el apoyo de Talento Humano,  articulan e implementan las iniciativas a través del Plan de Gestión de Integridad, incorporado en el Plan Anticorrupción y de Atención al Ciudadano. Con el propósito de fortalecer la cultura de integridad se formula dentro del Plan de Acción de la Política Pública de Transparencia, Integridad y No Tolerancia con la Corrupción, la conformación de una red de gestores de integridad, como una herramienta para la identificación, articulación y activación de prácticas orientadas al fortalecimiento de la integridad, la cultura ética y de servicio en las entidades distritales.
</t>
  </si>
  <si>
    <t>(Sumatoria de fases ejecutadas para la consolidación  de la red de gestores(as) de integridad distritales/ Sumatoria de fases programadas para la consolidación  de la red de gestores(as) de integridad distritales)*100</t>
  </si>
  <si>
    <t xml:space="preserve"> Fases ejecutadas para la consolidación  de la red de gestores(as) de integridad distritales</t>
  </si>
  <si>
    <t>Fases programadas para la consolidación  de la red de gestores(as) de integridad distritales</t>
  </si>
  <si>
    <t>Fases ejecutadas para la consolidación  de la red de gestores(as) de integridad distritales</t>
  </si>
  <si>
    <t>Informes de resultados del diseño y consolidación de la Red de Gestores de Integridad realizados por la Subdirección Distrital de Desarrollo Institucional de la Secretaría General de la Alcaldía Mayor de Bogotá</t>
  </si>
  <si>
    <t>01_CONPES 2.1.3.</t>
  </si>
  <si>
    <t>31I</t>
  </si>
  <si>
    <t xml:space="preserve">2.1.7 Estrategia para la implementación del Código de integridad en las entidades distritales </t>
  </si>
  <si>
    <t>Entidades acompañadas para la implementación del Código de integridad</t>
  </si>
  <si>
    <t>El desarrollo de la estrategia contempla llevar a cabo talleres y/o charlas para la implementación del Código de Integridad en las entidades distritales, en las cuales se profundiza en el conocimiento frente al Código de Integridad impartido por el MIPG y los lineamientos distritales emitidos en la materia. El desarrollo de la estrategia también contempla seguimiento tanto a la ejecución y avance de las actividades previstas como a los resultados alcanzados, lo cual se medirá mediante indicadores de gestión contenidos en el FURAG.</t>
  </si>
  <si>
    <t>Sumatoria de entidades distritales acompañadas para la implementación del Código de Integridad</t>
  </si>
  <si>
    <t>Entidades distritales acompañadas para la implementación del Código de Integridad</t>
  </si>
  <si>
    <t>Informe de resultados anual del acompañamiento a las entidades distritales para para la implementación del Código de integridad, el informe lo realiza la Dirección Distrital de Desarrollo Institucional y es publicado en el mes de febrero.</t>
  </si>
  <si>
    <t>01_CONPES 2.1.7.</t>
  </si>
  <si>
    <t>Generación de información de calidad para la prevención de prácticas corruptas en la ciudad.</t>
  </si>
  <si>
    <t>Porcentaje de avance en la implementación del Banco de buenas prácticas en materia de transparencia en las entidades distritales</t>
  </si>
  <si>
    <t>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t>
  </si>
  <si>
    <t>(Sumatoria de fases ejecutadas en la implementación del Banco  de buenas prácticas en materia de transparencia en las entidades distritales / Sumatoria de fases programadas en la implementación del Banco  de buenas prácticas en materia de transparencia en las entidades distritales)*100</t>
  </si>
  <si>
    <t>Sumatoria de fases ejecutadas en la implementación del Banco  de buenas prácticas en materia de transparencia en las entidades distritales</t>
  </si>
  <si>
    <t xml:space="preserve"> Sumatoria de fases programadas en la implementación del Banco  de buenas prácticas en materia de transparencia en las entidades distritales)*100</t>
  </si>
  <si>
    <t>Fases ejecutadas en la implementación del Banco  de buenas prácticas en materia de transparencia en las entidades distritales</t>
  </si>
  <si>
    <t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t>
  </si>
  <si>
    <t>Informes de resultado realizados por la Dirección Distrital de Desarrollo Institucional de la Secretaría General</t>
  </si>
  <si>
    <t>01_CONPES 4.1.1.</t>
  </si>
  <si>
    <t xml:space="preserve">Desarrollar la estrategia para el fortalecimiento del Control Interno en las entidades distritales </t>
  </si>
  <si>
    <t xml:space="preserve">Estrategia para el fortalecimiento del Sistema de Control Interno en las entidades distritales
</t>
  </si>
  <si>
    <t>Establecer el porcentaje de avance de ejecución de la estrategia para del Sistema de Control Interno en las entidades distritales</t>
  </si>
  <si>
    <t>Sumatoria de entidades acompañadas para la implementación del Código de integridad</t>
  </si>
  <si>
    <t>36A</t>
  </si>
  <si>
    <t>Elaborar documentos técnicos para la implementación del Modelo Integrado de Planeación y Gestión - MIPG en las entidades distritales</t>
  </si>
  <si>
    <t>Documentos técnicos para la implementación del Modelo Integrado de Planeación y Gestión - MIPG en las entidades distritales.</t>
  </si>
  <si>
    <t>Verificar el cumplimiento en la elaboración de los Documentos Técnicos establecidos para la vigencia</t>
  </si>
  <si>
    <t xml:space="preserve">Número de documentos técnicos para la implementación del MIPG en las entidades distritales.          </t>
  </si>
  <si>
    <t>Número de documentos técnicos para la implementación del MIPG en las entidades distritales.</t>
  </si>
  <si>
    <t>Documentos técnico - banco de buenas practicas en materia de integridad
Documentos técnico Simplificación de procesos</t>
  </si>
  <si>
    <t>Monitorear y generar alertas tempranas frente al 100% de la ejecución Plan Anual de Adquisiciones - PAA y del presupuesto asignado para la vigencia</t>
  </si>
  <si>
    <t>Plan Anual de Adquisiciones - PAA y presupuesto asignado para la vigencia, monitoreado</t>
  </si>
  <si>
    <t>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t>
  </si>
  <si>
    <t>(Seguimiento Ejecutado en el Periodo / Seguimiento Programado en el Periodo) *100</t>
  </si>
  <si>
    <t>Seguimiento Ejecutado en el Periodo</t>
  </si>
  <si>
    <t>Seguimiento Programado en el Periodo</t>
  </si>
  <si>
    <t>Presentación de ejecución presupuestal, reserva y pasivos exigibles.</t>
  </si>
  <si>
    <t>• Revisar, analizar y presentar la ejecución presupuestal de la Secretaría General.</t>
  </si>
  <si>
    <t>Contratación</t>
  </si>
  <si>
    <t>96A</t>
  </si>
  <si>
    <t>Mantener índice de ajuste de los documentos precontractuales correspondientes a los procesos de contratación de la Secretaría General, en coordinación con las dependencias, teniendo en cuenta que el tiempo promedio establecido es de 15 días hábiles</t>
  </si>
  <si>
    <t>Índice de ajuste de los documentos precontractuales correspondientes a los procesos de contratación de la Secretaría General</t>
  </si>
  <si>
    <t>El indicador permite asegurar el cumplimiento oportuno y eficaz en la revisión de los procesos precontractuales que son radicados por las dependencias de la Secretaría General de la Alcaldía Mayor de Bogotá D.C en la Dirección de Contratación.</t>
  </si>
  <si>
    <t>(Solicitudes de contratación revisadas / solicitud de contratación radicada en la Dirección de Contratación) *100</t>
  </si>
  <si>
    <t>Solicitudes de contratación revisadas</t>
  </si>
  <si>
    <t>solicitud de contratación radicada en la Dirección de Contratación</t>
  </si>
  <si>
    <t>Ajustes precontractuales tramitados</t>
  </si>
  <si>
    <t>Desarrollar los procesos contractuales de manera efectiva los bienes y servicios de acuerdo a las necesidades de los procesos, cumpliendo con los requisitos legales y los establecidos por la Entidad
Planear y estructurar los contratos los bienes y servicios de acuerdo a las necesidades de los procesos, cumpliendo con los requisitos legales y los establecidos por la Entidad</t>
  </si>
  <si>
    <t xml:space="preserve">Mantener el número de días promedio en el direccionamiento de las peticiones ciudadanas </t>
  </si>
  <si>
    <t xml:space="preserve">Días promedio en el direccionamiento de las peticiones ciudadanas </t>
  </si>
  <si>
    <t xml:space="preserve">Incluye todas las actividades que permitan mantener el estándar de calidad en el direccionamiento de las peticiones ciudadanas toda vez que estas contribuyan a mejorar la experiencia de los ciudadanos en su interacción con la Administración Distrital y por tanto su satisfacción con los servicios que recibe por parte de la Secretaría General. </t>
  </si>
  <si>
    <t xml:space="preserve">  Promedio de días de direccionamiento de peticiones ciudadanas registradas en la Central del SDQS hacia las entidades competentes     </t>
  </si>
  <si>
    <t>Promedio de días de direccionamiento de peticiones ciudadanas registradas en la Central del SDQS hacia las entidades competentes</t>
  </si>
  <si>
    <t>Atención eficiente a la ciudadanía</t>
  </si>
  <si>
    <t>Evaluar la satisfacción del ciudadano por el servicio prestados en los diferentes canales de atención
Implementar Inteligencia de Negocios para los Sistemas de Información de la SSC
Optimizar la Guía de Trámites y Servicios
Optimizar los sistemas de información de la Subsecretaría de Servicio al ciudadano</t>
  </si>
  <si>
    <t>Implementación de un nuevo enfoque de servicio a la ciudadanía</t>
  </si>
  <si>
    <t>Optimizar Herramientas tecnológicas Super CADE Virtual</t>
  </si>
  <si>
    <t>Herramientas tecnológicas optimizadas</t>
  </si>
  <si>
    <t xml:space="preserve">Consiste en el desarrollo e implementación de nuevos sistemas de información, su mantenimiento y soporte. 
Para la vigencia 2018 se concentrarán los esfuerzos en el desarrollo de la herramienta SuperCADE Virtual, la cual integrará al Sistema de Atención de Quejas y Soluciones - Bogotá Te Escucha y a la Guía de Trámites y Servicios  </t>
  </si>
  <si>
    <t xml:space="preserve">  Número de Herramientas tecnológicas optimizadas     </t>
  </si>
  <si>
    <t>Número de Herramientas tecnológicas optimizadas</t>
  </si>
  <si>
    <t>Realizar soporte y mantenimiento técnico de los sistemas de información que soportan la prestación de los servicios en la Red CADE en el marco de la estrategia de optimización del SuperCADE Virtual</t>
  </si>
  <si>
    <t>6.2. Oportunidad</t>
  </si>
  <si>
    <t>P2O2A3 Identificar y seleccionar trámites y servicios a intervenir</t>
  </si>
  <si>
    <t>Elaborar propuestas de simplificación, racionalización y virtualización de trámites</t>
  </si>
  <si>
    <t>Propuesta de simplificación, racionalización y virtualización de trámites realizada</t>
  </si>
  <si>
    <t xml:space="preserve">Incluye las actividades relacionadas con el proceso de identificación de los trámites del Distrito que serán susceptibles de simplificación, racionalización y/o virtualización, así como la correspondiente ejecución.  </t>
  </si>
  <si>
    <t xml:space="preserve">  Documento con propuesta de simplificación, racionalización y virtualización de trámites elaborado     </t>
  </si>
  <si>
    <t>Documento con propuesta de simplificación, racionalización y virtualización de trámites elaborado</t>
  </si>
  <si>
    <t>Trámites racionalizados, simplificados y virtualizados</t>
  </si>
  <si>
    <t>Implementar la propuesta de simplificación, racionalización y virtualización de trámites</t>
  </si>
  <si>
    <t>P2O3A6 Elaborar Plan Maestro de Servicio a la Ciudadanía</t>
  </si>
  <si>
    <t>Prestar servicios y trámites en la Red CADE</t>
  </si>
  <si>
    <t>Servicios prestados por la RED CADE</t>
  </si>
  <si>
    <t>Incluye todas las actividades relacionadas con la ampliación de la oferta de servicios prestados en la Red CADE, tales como apertura de nuevos puntos, mejora de infraestructura física de los puntos existentes, realización de los Super CADE Móviles, entre otras.</t>
  </si>
  <si>
    <t xml:space="preserve">  Sumatoria de Servicios prestados en la RED CADE     </t>
  </si>
  <si>
    <t>Sumatoria de Servicios prestados en la RED CADE</t>
  </si>
  <si>
    <t>Servicios de atención a la ciudadanía</t>
  </si>
  <si>
    <t>Construir y dotar el nuevo punto de atención a la ciudadanía: SuperCADE Manitas
Contratar Bolsa Logística
Interventoría obra Manitas
Mejoramiento de infraestructura física
Mejoramiento de servicio y contratación de personal para la Red CADE y SDQS</t>
  </si>
  <si>
    <t>Elaborar evaluaciones de la formulación e implementación del modelo de prestación de servicios y seguimiento para la atención a la ciudadanía</t>
  </si>
  <si>
    <t>Evaluaciones de la formulación e implementación del Modelo de Prestación de Servicios y Seguimiento para la atención a la ciudadanía, realizadas</t>
  </si>
  <si>
    <t xml:space="preserve">Incluye las actividades de seguimiento y evaluación a la implementación del Modelo de Prestación de Servicios para la atención a la ciudadanía </t>
  </si>
  <si>
    <t xml:space="preserve">  Número de evaluaciones de la formulación e implementación del Modelo de Prestación de Servicios y Seguimiento para la atención a la ciudadanía, realizadas     </t>
  </si>
  <si>
    <t>Número de evaluaciones de la formulación e implementación del Modelo de Prestación de Servicios y Seguimiento para la atención a la ciudadanía, realizadas</t>
  </si>
  <si>
    <t>Evaluaciones de la formulación e implementación del Modelo de Prestación de Servicios y Seguimiento para la atención a la ciudadanía</t>
  </si>
  <si>
    <t>Realizar una evaluación de resultados de la implementación modelo de prestación de servicios y seguimiento para la atención a la ciudadanía</t>
  </si>
  <si>
    <t>56A</t>
  </si>
  <si>
    <t>Cumplimiento del Plan de trabajo de la política pública de Servicio a la Ciudadanía, bajo los lineamientos del ciclo de política pública.</t>
  </si>
  <si>
    <t>Política pública de Servicio a la Ciudadanía, con seguimiento al cumplimiento del Plan de trabajo programado, bajo los lineamientos del ciclo de política pública.</t>
  </si>
  <si>
    <t>Política pública de Servicio a la Ciudadanía gestionada</t>
  </si>
  <si>
    <t>Eficacia </t>
  </si>
  <si>
    <t>61A</t>
  </si>
  <si>
    <t>Aumentar al 88% el índice de satisfacción ciudadana frente a los servicios prestados por la RED CADE</t>
  </si>
  <si>
    <t>Índice de satisfacción ciudadana frente a los servicios prestados a través de la RED CADE</t>
  </si>
  <si>
    <t>El indicador mide el porcentaje de ciudadanos encuestados que califica el servicio prestado en la Red CADE con las opciones "excelente", "muy bueno" o "bueno".</t>
  </si>
  <si>
    <t>(Sumatoria de ciudadanos encuestados que califican el servicio prestado en la Red CADE en términos de "excelente", "muy bueno" o "bueno" / Sumatoria de ciudadanos encuestados que califican el servicio prestado en la Red CADE) *100</t>
  </si>
  <si>
    <t>Sumatoria de ciudadanos encuestados que califican el servicio prestado en la Red CADE en términos de "excelente", "muy bueno" o "bueno"</t>
  </si>
  <si>
    <t>Sumatoria de ciudadanos encuestados que califican el servicio prestado en la Red CADE</t>
  </si>
  <si>
    <t>Medición de la satisfacción ciudadana frente a los servicios prestados a través de la RED CADE</t>
  </si>
  <si>
    <t>N.D.</t>
  </si>
  <si>
    <t>62B</t>
  </si>
  <si>
    <t>78A</t>
  </si>
  <si>
    <t xml:space="preserve">1.2.1 Optimización de la plataforma de guía de Trámites y Servicios del Distrito Capital  </t>
  </si>
  <si>
    <t>Porcentaje de avance en optimización de la Guía de Trámites y Servicios del Distrito</t>
  </si>
  <si>
    <t>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 El indicador mide el avance en 4 fases: 1. Fase de estructuración de contenido y cambio de plataforma. 2. Fase de implementación de interfaz de interoperabilidad e incorporación en el canal móvil. 3. Alineación con diseño del Portal Bogotá, 4. Optimización de motor de búsqueda de trámites y servicios.</t>
  </si>
  <si>
    <t>(Sumatoria de fases ejecutadas para la optimización de la Guía de Trámites y Servicios del Distrito / Sumatoria de fases programadas para la optimización de la Guía de Trámites y Servicios del Distrito)*100</t>
  </si>
  <si>
    <t>Sumatoria de fases ejecutadas para la optimización de la Guía de Trámites y Servicios del Distrito</t>
  </si>
  <si>
    <t>Sumatoria de fases programadas para la optimización de la Guía de Trámites y Servicios del Distrito)</t>
  </si>
  <si>
    <t>Avance en optimización de la Guía de Trámites y Servicios del Distrito</t>
  </si>
  <si>
    <t xml:space="preserve">Gestionar el proceso de optimización Guía de Trámites y Servicios con información estructurada completamente operativa para facilitar su consulta por parte de la ciudadanía </t>
  </si>
  <si>
    <t>01_CONPES 1.2.1.</t>
  </si>
  <si>
    <t>78B</t>
  </si>
  <si>
    <t xml:space="preserve">1.1.38 Lineamiento sobre el uso del lenguaje claro y lenguaje incluyente  para brindar información en  la oferta de bienes y servicios de las entidades distritales </t>
  </si>
  <si>
    <t>Porcentaje de avance en el diseño del documento con lineamientos sobre el uso del lenguaje claro e incluyente</t>
  </si>
  <si>
    <t>El producto mide la expedición de un documento con lineamientos sobre uso de lenguaje claro e incluyente, para mejorar la claridad de la información provista por parte de las Entidades Distritales en relación a su oferta de trámites y servicios. El indicador mide el avance porcentual en la ejecución de dos fases: 1. Planeación de documento de lineamientos sobre uso de lenguaje claro 2. Elaboración de documento de lineamientos sobre uso de lenguaje claro.</t>
  </si>
  <si>
    <t>(Sumatoria de fases ejecutadas en el diseño del documento con lineamientos sobre el uso del lenguaje claro para brindar información en la oferta de bienes y servicios de las entidades distritales / Sumatoria de fases programadas en el diseño del documento con lineamientos sobre el uso del lenguaje claro para brindar información en la oferta de bienes y servicios de las entidades distritales)*100</t>
  </si>
  <si>
    <t>Sumatoria de fases ejecutadas en el diseño del documento con lineamientos sobre el uso del lenguaje claro para brindar información en la oferta de bienes y servicios de las entidades distritales</t>
  </si>
  <si>
    <t>Sumatoria de fases programadas en el diseño del documento con lineamientos sobre el uso del lenguaje claro para brindar información en la oferta de bienes y servicios de las entidades distritales</t>
  </si>
  <si>
    <t>Avance en el diseño del documento con lineamientos sobre el uso del lenguaje claro e incluyente</t>
  </si>
  <si>
    <t>01_CONPES 1.1.38</t>
  </si>
  <si>
    <t>PAAC_26</t>
  </si>
  <si>
    <t>Promocionar la figura del Defensor de la Ciudadanía y sus responsabilidades.</t>
  </si>
  <si>
    <t>Campañas de promoción del rol del defensor de la ciudadanía en el Distrito</t>
  </si>
  <si>
    <t xml:space="preserve">  Campaña para promocionar la figura del Defensor de la Ciudadanía y sus responsabilidades.  0   </t>
  </si>
  <si>
    <t>Campaña para promocionar la figura del Defensor de la Ciudadanía y sus responsabilidades.</t>
  </si>
  <si>
    <t>Campañas de promoción</t>
  </si>
  <si>
    <t>PAAC_28</t>
  </si>
  <si>
    <t>Elaborar un informe mensual de las estadísticas generales del funcionamiento de la Red CADE.</t>
  </si>
  <si>
    <t>Informe mensual de estadísticas de servicios prestados a través de la Red CADE</t>
  </si>
  <si>
    <t>Elaborar un Informe mensual de las estadísticas generales del funcionamiento de la Red CADE. Incluye un informe mensual de las denuncias de posibles actos de corrupción</t>
  </si>
  <si>
    <t>Un (1) Informe mensual realizado</t>
  </si>
  <si>
    <t>Número de informes mensuales realizados</t>
  </si>
  <si>
    <t>Realizar seguimiento a los programas pertenecientes al Eje transversal cuatro (4) "Gobierno Legítimo, Fortalecimiento Local y Eficiencia"</t>
  </si>
  <si>
    <t>Informes consolidados de avance de los programas pertenecientes al Eje cuatro (4) "Gobierno Legítimo, Fortalecimiento Local y Eficiencia"</t>
  </si>
  <si>
    <t>La Subsecretaría Técnica realiza informes técnicos asociados a su rol de gerente del Eje Transversal "Gobierno Legítimo, Fortalecimiento Local y Eficiencia", en relación a los siguientes programas: 1. Programa 42 "Transparencia, gestión pública y servicio a la ciudadanía"; 2. Programa 43 "Modernización institucional"; 3. Programa 44 "Gobierno y ciudadanía digital"; 4. Programa 45 "Gobernanza e influencia local, regional e internacional".</t>
  </si>
  <si>
    <t xml:space="preserve">  Sumatoria de informes con el análisis del avance en los programas pertenecientes al cuarto Eje Transversal de Plan de Desarrollo      </t>
  </si>
  <si>
    <t xml:space="preserve">Sumatoria de informes con el análisis del avance en los programas pertenecientes al cuarto Eje Transversal de Plan de Desarrollo </t>
  </si>
  <si>
    <t>Informe consolidado de los Programas del Eje Transversal 4 del PDD.</t>
  </si>
  <si>
    <t>* Reuniones trimestrales con los Gerentes de Programa.
* Presentación trimestral de avance por Programa.
* Consolidación de información reportada de cada Programa.
* Elaboración de informes de Balance semestral.</t>
  </si>
  <si>
    <t>P1O5 Apoyar el desarrollo óptimo de los proyectos estratégicos, priorizados por el señor Alcalde.</t>
  </si>
  <si>
    <t>P1O5A2 Apoyar a la Secretaria Distrital de Planeación (SDP) en la consolidación de información y en el  seguimiento de los proyectos estratégicos priorizados por el Alcalde Mayor.</t>
  </si>
  <si>
    <t>Consolidar Unidad de Gerencia Estratégica para los temas prioritarios de la Administración Distrital</t>
  </si>
  <si>
    <t>Unidad de Gerencia Estratégica implementada</t>
  </si>
  <si>
    <t>Informe trimestral con el avance de la Unidad de Gerencia Estratégica, en el marco del componente asociado a la Subsecretaría Técnica del proyecto "Fortalecimiento y modernización de la gestión pública distrital".</t>
  </si>
  <si>
    <t xml:space="preserve">  Informes trimestrales con el análisis del avance de las actividades que desarrolla la Unidad de Gerencia Estratégica.     </t>
  </si>
  <si>
    <t>Informes trimestrales con el análisis del avance de las actividades que desarrolla la Unidad de Gerencia Estratégica.</t>
  </si>
  <si>
    <t xml:space="preserve">Una Unidad de Gerencia Estratégica </t>
  </si>
  <si>
    <t>Apoyar la consolidación del modelo de Asociaciones Público Privadas en las entidades del Distrito Capital.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"Bogotá Mejor para Todos"</t>
  </si>
  <si>
    <t>1.1. Oportunidad</t>
  </si>
  <si>
    <t>10A</t>
  </si>
  <si>
    <t xml:space="preserve">Mantener Agenda Gubernamental articulada en el Distrito Capital </t>
  </si>
  <si>
    <t>Una agenda gubernamental articulada</t>
  </si>
  <si>
    <t>Informe trimestral con el avance de las actividades desarrolladas por la Agenda Gubernamental, en el marco del componente asociado a la Subsecretaría Técnica del proyecto "Fortalecimiento y modernización de la gestión pública distrital".</t>
  </si>
  <si>
    <t xml:space="preserve">  Informes trimestrales con el análisis del avance de las actividades que desarrolla la Agenda Gubernamental      </t>
  </si>
  <si>
    <t xml:space="preserve">Informes trimestrales con el análisis del avance de las actividades que desarrolla la Agenda Gubernamental </t>
  </si>
  <si>
    <t>Apoyar técnicamente el desarrollo de actividades dirigidas al fortalecimiento y modernizacion de la gestión pública distrital.
Coordinar la estrategia interna e interinstitucional, logística y de operaciones del despacho del Alcalde Mayor para llevar a cabo la articulación de la agenda gubernamental</t>
  </si>
  <si>
    <t>2.1. Oportunidad</t>
  </si>
  <si>
    <t>10I</t>
  </si>
  <si>
    <t xml:space="preserve">Generar informes técnicos de coordinación de la Subsecretaria Técnica. </t>
  </si>
  <si>
    <t>Informes técnicos de coordinación de la Subsecretaria Técnica, generados.</t>
  </si>
  <si>
    <t xml:space="preserve">La Subsecretaría Técnica realiza informes trimestrales técnicos de orientación y coordinación con el fin de fortalecer y cumplir los objetivos misionales de la dependencia. </t>
  </si>
  <si>
    <t xml:space="preserve">  Informes trimestrales con la orientación y coordinación técnica de la Subsecretaría Técnica     </t>
  </si>
  <si>
    <t>Informes trimestrales con la orientación y coordinación técnica de la Subsecretaría Técnica</t>
  </si>
  <si>
    <t>Informes de lineamientos y orientación (actas, informes, documentos insumo Su técnica, agenda y orden del día)</t>
  </si>
  <si>
    <t>* Desarrollo de cronograma.
* Asistencia a instancias.
* Monitoreo de aspectos relevantes.
* Desarrollo de informes, actas o registros.</t>
  </si>
  <si>
    <t>10J</t>
  </si>
  <si>
    <t>Cumplimiento mayor al 90% de los indicadores de política pública, respecto a la programación establecida.</t>
  </si>
  <si>
    <t>Índice de cumplimiento programado de los indicadores de política pública</t>
  </si>
  <si>
    <t xml:space="preserve">Índice compuesto por el nivel de cumplimiento del plan de trabajo desarrollado por los responsables de las Políticas Públicas a cargo de la Secretaria General. Este se componente del desarrollo del ciclo de formulación e implementación de las políticas públicas de la Secretaría Distrital de Planeación. </t>
  </si>
  <si>
    <t xml:space="preserve">  Promedio de cumplimiento programado en los indicadores de política pública.     </t>
  </si>
  <si>
    <t>Promedio de cumplimiento programado en los indicadores de política pública.</t>
  </si>
  <si>
    <t>Cumplimiento de planes de trabajo de las políticas públicas que son responsabilidad de la Secretaria General</t>
  </si>
  <si>
    <t xml:space="preserve">* Adelantar las gestiones para el monitoreo y cumplimiento de las fases propuestas
* Monitorear el plan de implementación de la políticas públicas a cargo de la Secretaria General </t>
  </si>
  <si>
    <t>Gestión de políticas públicas distritales</t>
  </si>
  <si>
    <t>Columna base actual -&gt;</t>
  </si>
  <si>
    <t>Columna bases originales -&gt;</t>
  </si>
  <si>
    <t>V1</t>
  </si>
  <si>
    <t>V2</t>
  </si>
  <si>
    <t>I1</t>
  </si>
  <si>
    <t>I2</t>
  </si>
  <si>
    <t>I3</t>
  </si>
  <si>
    <t>NUM_Dep</t>
  </si>
  <si>
    <t>Num</t>
  </si>
  <si>
    <t>Dependencia</t>
  </si>
  <si>
    <t>indirecto</t>
  </si>
  <si>
    <t>Descripción del indicador</t>
  </si>
  <si>
    <t>INFORMACIÓN GENERAL</t>
  </si>
  <si>
    <t>Vigencia:</t>
  </si>
  <si>
    <t>Nombre del Plan de Desarrollo:</t>
  </si>
  <si>
    <t>Bogotá Mejor para Todos</t>
  </si>
  <si>
    <t>ID INDICADOR</t>
  </si>
  <si>
    <t>Área o dependencia:</t>
  </si>
  <si>
    <t>ALINEACIÓN ESTRATÉGICA DEL INDICADOR</t>
  </si>
  <si>
    <t>Perspectiva Estratégica:</t>
  </si>
  <si>
    <t>Objetivo Estratégico:</t>
  </si>
  <si>
    <t>Acción Estratégica:</t>
  </si>
  <si>
    <t>Variable 2</t>
  </si>
  <si>
    <t xml:space="preserve"> </t>
  </si>
  <si>
    <t>Total:</t>
  </si>
  <si>
    <t>Meta</t>
  </si>
  <si>
    <t>INFORMACIÓN BÁSICA DEL INDICADOR</t>
  </si>
  <si>
    <t>MEDICIÓN DEL AVANCE Y CUMPLIMIENTO DEL INDICADOR</t>
  </si>
  <si>
    <t>Dato</t>
  </si>
  <si>
    <t>AvanceCuanti</t>
  </si>
  <si>
    <t>Avance</t>
  </si>
  <si>
    <t>Avance ponderado meta</t>
  </si>
  <si>
    <t>programado</t>
  </si>
  <si>
    <t>A demanda</t>
  </si>
  <si>
    <t>%Cumplimiento</t>
  </si>
  <si>
    <t>Cumplimiento</t>
  </si>
  <si>
    <t>Meta Vigencia:</t>
  </si>
  <si>
    <t>Gráfico Meta VS. Avance</t>
  </si>
  <si>
    <t>Mes</t>
  </si>
  <si>
    <t>Meta Programada</t>
  </si>
  <si>
    <t>Ejecución
Variable 1</t>
  </si>
  <si>
    <t>% Cumplimiento
Acumulado</t>
  </si>
  <si>
    <t xml:space="preserve">Enero </t>
  </si>
  <si>
    <t>Meta Total</t>
  </si>
  <si>
    <t>INFORME DE AVANCE CUALITATIVO</t>
  </si>
  <si>
    <t>Avances y logros en generación del producto y la ejecución de actividades</t>
  </si>
  <si>
    <t>Retrasos o dificultades en la generación del producto y la ejecución de actividades</t>
  </si>
  <si>
    <t>Beneficios obtenidos por la generación del producto y la ejecución de actividades</t>
  </si>
  <si>
    <t>Responsable de aprobación:</t>
  </si>
  <si>
    <t>Responsable de elaboración:</t>
  </si>
  <si>
    <t>Sebastián Malpica</t>
  </si>
  <si>
    <t>Bibiana Rodríguez</t>
  </si>
  <si>
    <t>Base de datos de las peticiones evaluadas en términos de calidad y calidez (mes vencido)</t>
  </si>
  <si>
    <t>suma</t>
  </si>
  <si>
    <t>No se programó ejecución del indicador para el trimestre.</t>
  </si>
  <si>
    <t xml:space="preserve">Bibiana Rodríguez </t>
  </si>
  <si>
    <t xml:space="preserve">La meta de ejecución planeada para esta vigencia fue cumplida, se evidencia la adquisición del mobiliario y la renovación de los equipos de audio, video e iluminación de cuatro espacios (Aulas Barule, Archivo Distrital, Auditorio Huitaca, Manzana Lievano) de la Secretaría General. </t>
  </si>
  <si>
    <t>De acuerdo con las fuentes de verificación establecidas, no se encontró evidencia de las solicitudes efectuadas por las áreas intervenidas (Correos, reporte del aplicativo). Tampoco hay fotografías que soporten las obras realizadas. 2. Es importante diligenciar el campo correspondiente a las dificultades presentadas, con el fin de complementar la información para la retroalimentación.</t>
  </si>
  <si>
    <t>Se evidencia cumplimiento del indicador de acuerdo a la cantidad de intervenciones solicitadas durante el trimestre.</t>
  </si>
  <si>
    <t>Aunque el informe narrativo es coherente con la descripción del indicador, se solicita presentar una descripción detallada de los resultados y beneficios obtenidos mediante los mantenimientos y adecuaciones que se han realizado conforme a los requerimientos solicitados a través del aplicativo de Servicios Administrativos, vía correo electrónico y/o priorizados a partir de las necesidades inmediatas de los inmuebles de la entidad.</t>
  </si>
  <si>
    <t>Toda vez que esta meta se realiza por demanda, se evidencia cumplimiento del indicador con corte al 17 de diciembre de 2019 de las actividades de planeación, ejecución, seguimiento y control de los servicios de mantenimiento preventivo de la Secretaría General.</t>
  </si>
  <si>
    <t>Aunque no hay programación para este periodo, las actividades reportadas durante el trimestre, dan cuenta de avances para el logro de la meta programada para el mes de diciembre.</t>
  </si>
  <si>
    <t xml:space="preserve">No se programó ejecución del indicador para el trimestre. Sin embargo, el reporte cualitativo de las actividades reportadas, dan cuenta de su avance. </t>
  </si>
  <si>
    <t xml:space="preserve">No se programó ejecución del indicador para el trimestre.	</t>
  </si>
  <si>
    <t>La meta de ejecución planeada para esta vigencia fue cumplida, se evidencia la adecuación del sistema de extinción contra incendios de la Manzana Liévano.</t>
  </si>
  <si>
    <t xml:space="preserve">No es posible validar el porcentaje de cumplimiento a la programación, debido a que para el mes de enero no se encontró evidencia de las siguientes actividades reportadas: 1. Reunión con Alta Consejería TIC para revisión de Moviapp 2. Planillas de Chequeo Vehicular 3. Reunión con SST 4. Evidencia de reunión con la Secretaría de Movilidad_x000D_
De igual forma, aunque no hay programación para el mes de Febrero no se encontró evidencia de las siguientes actividades reportadas: 1. Revisión de procedimiento (el cual no está identificado)_x000D_
POR FAVOR CARGAR LAS EVIDENCIAS FALTANTES A MAS TARDAR EL 22/04/2019._x000D_
</t>
  </si>
  <si>
    <t>Se evidencia cumplimiento del indicador de acuerdo a lo programado para el trimestre.</t>
  </si>
  <si>
    <t>Aunque el informe narrativo es coherente con la descripción del indicador, se solicita presentar una descripción detallada de los resultados y beneficios obtenidos mediante la ejecución de las actividades establecidas en el Plan de Seguridad Vial.</t>
  </si>
  <si>
    <t>La meta de ejecución planeada para esta vigencia fue cumplida, se evidencia la implementación de las actividades programadas en el cronograma del plan de acción del Plan Estratégico de Seguridad Vial en la Entidad.</t>
  </si>
  <si>
    <t>Se recomienda el diligenciamiento del campo establecido para el reporte de dificultades, ya que no fue posible establecer si se presentaron o no.</t>
  </si>
  <si>
    <t>Se evidencia cumplimiento del indicador de acuerdo con lo programado para el trimestre.</t>
  </si>
  <si>
    <t>La meta de ejecución planeada para esta vigencia presenta un cumplimiento anticipado, debido a que la actividad "campaña de ecoreciclaton para la gestion de los RAEEs" se realizó en el mes de septiembre y no en el mes de noviembre como estaba programada. Se evidencia la implementación de las actividades programadas en el cronograma del plan de acción del Plan Integral de Gestión Ambiental - PIGA  en la Entidad.</t>
  </si>
  <si>
    <t>La meta de ejecución planeada para esta vigencia fue cumplida en el mes de octubre, se evidencia las publicaciones de los planes de acción de PESV y PIGA año 2019.</t>
  </si>
  <si>
    <t>El indicador se reportó adecuadamente durante el segundo trimestre, se acogieron las recomendaciones realizadas por la OAP, el reporte es coherente, suficiente, articulado, consistente y oportuno</t>
  </si>
  <si>
    <t>El reporte del indicador es adecuado, coherente, suficiente, articulado, consistente y oportuno, durante este periodo.</t>
  </si>
  <si>
    <t>El reporte del indicador es adecuado, coherente, suficiente, articulado, consistente y oportuno, durante este periodo. Se sugiere aportar en las evidencias el material pedagógico (videos, PPT, guias, etc) expuesto en la jornada de capacitación.</t>
  </si>
  <si>
    <t>Indicador cumplido durante el mes de marzo de 2019.</t>
  </si>
  <si>
    <t>1) A fin del primer trimestre se muestra un avance acumulado del  75% (6 actividades ejecutadas contra 8 programadas).  2) La información fue reportada el 11/04/2019.</t>
  </si>
  <si>
    <t>Las evidencias aportadas son suficientes, pero éstas no se ven reflejadas en el análisis cualitativo, ya que no mencionan el total de actividades desarrolladas. Por tanto,  se recomienda ampliar la descripción del avance cualitativo para que sea coherente con los soportes presentados.</t>
  </si>
  <si>
    <t>Mediante correo electrónico se solicitó corregir el período relacionado en los avances de septiembre</t>
  </si>
  <si>
    <t>Durante el trimestre se evidencian 42 actividades desarrolladas pero sólo registran 41 como ejecutadas</t>
  </si>
  <si>
    <t>Jorge Urrutia</t>
  </si>
  <si>
    <t xml:space="preserve">La información fue reportada extemporáneamente (el 11/04/2019). </t>
  </si>
  <si>
    <t>Cumple de acuerdo con lo programado</t>
  </si>
  <si>
    <t>Durante el trimestre cumplieron a cabalidad con las actividades programadas (3 de 3)</t>
  </si>
  <si>
    <t xml:space="preserve">1) Se recomienda ampliar la información reportada , pues no registran en el avance cualitativo qué tipo de publicaciones fueron presentadas en la página WEB. 2) Información registrada el 11/04/2019 </t>
  </si>
  <si>
    <t>Aunque las publicaciones de junio se presentaron en mayo, en este mes no se adjuntaron las de abril. En mayo se ha debido  adjuntar las publicaciones de abril también, y, esta dificultad no se menciona en el avance cualitativo . Se recomienda, una vez más, ampliar la información reportada, pues no registran en el avance cualitativo qué tipo de publicaciones fueron presentadas en la página WEB.</t>
  </si>
  <si>
    <t>Durante el trimestre cumplieron a cabalidad con las actividades programadas (7 de 7)</t>
  </si>
  <si>
    <t>En la carpeta de evidencias no aparece descargada la publicación del 25/11/2019 que se menciona en el mes de noviembre</t>
  </si>
  <si>
    <t>La información fue reportada extemporáneamente (el 11/04/2019)</t>
  </si>
  <si>
    <t>No hubo programación durante el trimestre</t>
  </si>
  <si>
    <t xml:space="preserve">En el análisis cualitativo del trimestre se mencionan las actividades desarrolladas, relacionadas con la elaboración del capítulo sobre "Gestión de las Relaciones Laborales Colectivas", pero el documento final aún no lo han concluido y no hay suficiente explicación sobre el retraso </t>
  </si>
  <si>
    <t>No se evidencia cumplimiento en lo programado pues no descargaron soportes en el OneDrive, el cual corresponde al documento final de la estrategia</t>
  </si>
  <si>
    <t>1) A fin del primer trimestre se muestra un avance acumulado del  89% (16 actividades ejecutadas contra 18 programadas). 2) La información fue reportada el 11/04/2019.</t>
  </si>
  <si>
    <t>Existen evidencias que no se ven reflejadas en el análisis cualitativo, pues sólo mencionan algunas de las actividades desarrolladas. Tampoco se relacionaron las difiultades frente a los retrasos. Se recomienda ampliar la descripción del avance cualitativo para que sea coherente con los soportes presentados.</t>
  </si>
  <si>
    <t>De acuerdo con el análisis cualitativo del trimestre se han venido cumpliendo las actividades programadas, no obstante en el mes de julio no hubo coherencia entre lo ejecutado (13) y lo aportado por evidencias (11).</t>
  </si>
  <si>
    <t>1)En los meses de febrero y marzo desarrollaron algunas actividades previas al cumplimineto de la meta que no presentan avance cuantitatiivo, pues la programación de ello está para los meses de junio , septiembre y octubre de 2019  2) La información fue reportada el 11/04/2019.</t>
  </si>
  <si>
    <t>Durante el trimestre cumplieron a cabalidad con las actividades programadas (1 de 1)</t>
  </si>
  <si>
    <t>Joreg Urrutia</t>
  </si>
  <si>
    <t xml:space="preserve">1) La meta fue deficientemente programada pues aunque el avance cuantitativo se refleja anticipadamente en enero/19,  la evidencia es registrada en el mes de marzo/19.  2) La información fue reportada el 11/04/2019 </t>
  </si>
  <si>
    <t>Aunque las evidencias se entregaron en el mes de junio y algunas actividades se desarrollaron en abril, cumple de acuerdo con lo programado en el trimestre</t>
  </si>
  <si>
    <t>Durante el trimestre cumplieron a cabalidad con las actividades programadas (1 de 1). Se solictó corregir en el análsiis el termino "nunguna" por ninguna</t>
  </si>
  <si>
    <t>Este inidcador fue reprogramado mediante memorando dirigido a la OAP</t>
  </si>
  <si>
    <t xml:space="preserve">1) Aunque el análisis cualitativo es  muy escueto, la evidencia aportada es suficiente 2) Información reportada el 11/04/2019 </t>
  </si>
  <si>
    <t xml:space="preserve">Dado que el producto a entregar es un informe mensual (con sus soportes) éste no fue presentado en los meses de abril y mayo. Asimismo, se sugiere detallar la información en el avance cualitativo, según soportes entregados. </t>
  </si>
  <si>
    <t>La evidencia aportada es suficiente, pues se muestra el resultado obtenido en la medición de los dos indicadores a cargo de la DTH. Queda pendiente por descargar en la carpeta del ONEDRIVE, los memorandos dirigidos a la Oficina Asesora de Planeación del tercer trimestre con los informes mensuales de revisión de riesgos de corrupción.</t>
  </si>
  <si>
    <t>A 18/12/2019 cumplieron con la entrega  a la OAP de los informes sobre riesgos de corrupción de los meses de octubre y noviembre de 2019</t>
  </si>
  <si>
    <t xml:space="preserve">Aunque no se programaron actividades para desarrollar durante la ejecución de este periodo se sugiere que se describa como los diferentes ítems presentados aportan en la estructuración de la campaña que se programa realizar durante el mes de diciembre del 2019._x000D_
Para finalizar, se solicita oportunidad en el reporte de la información teniendo en cuenta el cumplimiento de las actividades establecidas en procedimiento 2210111-PR-183. _x000D_
</t>
  </si>
  <si>
    <t>El indicador tiene programación para cumplimiento en el mes de diciembre, sin embargo, se hace descripción de las actividades de divulgación conducentes a su cumplimiento, así como de los beneficios generados.</t>
  </si>
  <si>
    <t>Juan Guillermo Becerra J.</t>
  </si>
  <si>
    <t>El reporte cualitativo del mes de septiembre da cuenta de 24 actividades realizadas para cumplir con la meta de 1 campaña de divulgación realizada. Sin embargo, la dependencia hace reporte cuantitativo de este mismo número de actividades, lo que se interpreta como 24 campañas realizadas en el mes de septiembre. Se debe corregir el reporte cuantitativo. Es importante enviar oportunamente los reportes mensuales, dado que en el mes de julio se realizó de manera extemporanea.</t>
  </si>
  <si>
    <t>Sin observación</t>
  </si>
  <si>
    <t xml:space="preserve">Aunque el informe narrativo es coherente con la descripción del indicador, se solicita presentar una descripción más detallada de las actividades ejecutadas en la prestación del servicio de cada uno de los Súper CADE móvil realizados, así como los beneficios obtenidos en estas comunidades por los servicios obtenidos._x000D_
En el mismo sentido se solicita que las evidencias sean ordenadas con base en la relación que estas tienen con los indicadores, toda vez que se están presentados diferentes soportes que es de difícil identificación frente al cumplimiento del indicador. _x000D_
Para finalizar, se solicita oportunidad en el reporte de la información teniendo en cuenta el cumplimiento de las actividades establecidas en procedimiento 2210111-PR-183. _x000D_
</t>
  </si>
  <si>
    <t>Se sugiere revisar los reportes cualitativos mensuales, ya que en el mes de abril se reporta la realización de 3 eventos de SuperCADE Movil: Ciudad Bolívar, B. Unidos y Usaquen, que no corresponde con las evidencias  y el reporte cuantitativo de 2 eventos realizados (B. Unidos y Usaquen).</t>
  </si>
  <si>
    <t xml:space="preserve"> Es importante enviar oportunamente los reportes mensuales, dado que en el mes de julio se realizó de manera extemporanea.</t>
  </si>
  <si>
    <t>Aunque no se programaron actividades para desarrollar durante la ejecución de este periodo se sugiere que se describan las actividades ejecutadas para dar cumplimiento a la puesta en operación del nuevo punto de atención en el mes de diciembre de 2019.</t>
  </si>
  <si>
    <t>El indicador tiene programación para cumplimiento en el mes de diciembre, sin embargo, una vez se validó con la dependencia, se estableció que en el mes de junio no se adelantó actividad alguna.</t>
  </si>
  <si>
    <t xml:space="preserve">El indicador tiene programación para cumplimiento en el mes de diciembre, sin embargo, una vez se validó con la dependencia, se estableció que durante el trimestre no se adelantó actividad alguna para reporte.  Es importante enviar oportunamente los reportes mensuales, dado que en el mes de julio se realizó de manera extemporanea. </t>
  </si>
  <si>
    <t>No fue posible validar la información reportada al no encontrar evidencias en la carpeta dispuesta para ello.</t>
  </si>
  <si>
    <t xml:space="preserve">Aunque no se programaron actividades para desarrollar durante la ejecución de este periodo se sugiere que se describan las actividades ejecutadas para dar cumplimiento a la puesta en operación del nuevo punto de atención._x000D_
En el mismo sentido se solicita que las evidencias sean ordenadas con base en la relación que estas tienen con los indicadores. Lo anterior teniendo en cuenta que es difícil identificar que archivo es soporte frente al cumplimiento del indicador. _x000D_
</t>
  </si>
  <si>
    <t>Se sugiere que el reporte de  "Beneficios obtenidos de la generación del producto o  ejecución de actividades" se efectúe en términos de evidenciar el impacto en los grupos de interés.</t>
  </si>
  <si>
    <t>Se reitera la recomendación de realizar el reporte de  "Beneficios obtenidos de la generación del producto o ejecución de actividades" en términos de impacto hacia nuestras partes interesadas.  Es importante enviar oportunamente los reportes mensuales, dado que en el mes de julio se realizó de manera extemporanea.</t>
  </si>
  <si>
    <t xml:space="preserve">Se solicita describir que actividades fueron ejecutadas y que beneficios se obtuvieron mediante el mantenimiento o mejora realizada en los puntos de atención a la ciudadanía, en el mismo sentido es necesario que las evidencias sean ordenadas con base en la relación que estas tienen con los indicadores ya que no es posible identificar que archivo es soporte frente al cumplimiento del indicador. _x000D_
Para finalizar, se solicita oportunidad en el reporte de la información teniendo en cuenta el cumplimiento de las actividades establecidas en procedimiento 2210111-PR-183. _x000D_
Teniendo en cuenta las observaciones efectuadas anteriormente se aclara que no fue posible verificar si el reporte cuantitativo corresponde con las actividades ejecutadas en el periodo._x000D_
</t>
  </si>
  <si>
    <t>Sin Observación</t>
  </si>
  <si>
    <t xml:space="preserve">La parte cualitativa no corresponde con el avance del indicador toda vez que esta señala que en el mes de febrero se publicó el informe de enero y en el mes de marzo se publicó el informe de febrero lo cual NO es coherente con la información reportada en la medición del avance y cumplimiento del indicador._x000D_
En el mismo sentido no fue posible identificar que archivo soporta el cumplimiento del indicador._x000D_
</t>
  </si>
  <si>
    <t>Los beneficios del informe no solo deben llegar a los grupos de valor, sino que deben ser extensivos a los servidores de la Red CADE, para que se tomen las decisiones pertinentes, con el fin de disminuir el número de quejas presentadas.</t>
  </si>
  <si>
    <t>Es importante resaltar que, este indicador pertenece al Plan de Acción de la Política Pública de Transparencia, razón por la cual no pudo haber sido modificado (tal como se evidencia), en su estructura técnica, hasta tanto se hubiera validado con la Dirección Distrital de Desarrollo Institucional, dependencia responsable de la estructuración de los indicadores de producto, adscritos a dicha política.</t>
  </si>
  <si>
    <t xml:space="preserve">El indicador tiene asociación con ejecución del CONPES por lo cual no se programó para la presente vigencia y frente al mismo se presenta la ejecución cualitativa. </t>
  </si>
  <si>
    <t>Se observa una ejecución apropiada del indicador conforme la programación.</t>
  </si>
  <si>
    <t>Yuri Romina Galindo</t>
  </si>
  <si>
    <t>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t>
  </si>
  <si>
    <t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t>
  </si>
  <si>
    <t>Se reportaron en avance cuantitativo 6 publicaciones en el mes de febrero y 5 publicaciones en el mes de marzo. No obstante, dando lectura al reporte cualitativo, dan cuenta de la realización de 2 publicaciones hechas en febrero y 6 publicaciones realizadas durante el mes de marzo. Se subsanó conforme las orientaciones brindadas por la Oficina Asesora de Planeación.</t>
  </si>
  <si>
    <t xml:space="preserve">Se observa una ejecución apropiada del indicador conforme la programación. </t>
  </si>
  <si>
    <t xml:space="preserve">Los soportes aportados son genéricos, no se presenta evidencia puntual para cada una de las entidades en mención. Lo anterior, se puede observar en los listados de asistencia adjuntos, en los cuales se pueden ver participantes de múltiples entidades. El área indicó que dentro de las firmas de los participantes se encuentran representantes de más de tres entidades Distritales. </t>
  </si>
  <si>
    <t>El Indicador se cumplió en el mes de febrero conforme se programó. Por lo anterior,  se observa que se describe con suficiencia el avance cualitativo mes a mes junto con los  beneficios de las actividades relacionadas.</t>
  </si>
  <si>
    <t>El indicador fue reportado de forma adecuada, coherente y consistente.</t>
  </si>
  <si>
    <t>Se observa una ejecución apropiada del indicador conforme la programación. Se sugiere ampliar la información registrada sobre los beneficios obtenidos a través de la puesta al servicio de la administración y la ciudadanía las unidades documentales que por mes se realizaron.</t>
  </si>
  <si>
    <t>Se observa una ejecución apropiada del indicador conforme la programación. Se sugiere ampliar la información registrada sobre los beneficios obtenidos a través de las acciones de divulgación y pedagogía que por mes se realizaron.</t>
  </si>
  <si>
    <t>Se reporta la ejecución de 3 actividades en el informe cualitativo, situación diferente a lo reportado en el informe cuantitativo. Se subsanó conforme la orientación dada por la Oficina de Planeación.</t>
  </si>
  <si>
    <t>Se observa una ejecución apropiada del indicador conforme la programación. Se sugiere ampliar la información registrada sobre los beneficios obtenidos a través de la ejecución de los hitos del Plan de trabajo del Consejo Distrital de Archivos que por mes se realizaron.</t>
  </si>
  <si>
    <t>C1: Cumple por vincular en sus reportes las observaciones realizadas por la OAP.
C2: Cumple satisfactoriamente con la meta programada
C4: Cumple con información suficiente entre los avances reportados y los beneficios obtenidos.
C5: Cumple con coherencia entre el reporte cualitativo y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recibió respuesta a la retroalimentación a través del memorando 3-2019-39950 con fecha del 20-12-2019 reportando los dos productos programados para el mes de diciembre asociados a la sesión del Consejo Distrital de Archivos.</t>
  </si>
  <si>
    <t>Para el mes de febrero, se realizó una adecuada descripción cualitativa por hitos, de forma concordante con el reporte cuantitativo; situación diferente para el mes de marzo de 2019, donde no es posible determinar cuales son los 5 hitos reportado en el avance cuantitativo. Frente a las evidencias encontradas en el Drive, se puede observar que quedó pendiente aunar las evidencias del quinto hito realizado durante el mes de marzo.</t>
  </si>
  <si>
    <t>Se observa una ejecución apropiada del indicador conforme la programación. Se sugiere ampliar la información registrada sobre los beneficios obtenidos a través de la consolidación del informe y sus principales resultados que por mes se organizó.</t>
  </si>
  <si>
    <t>Aunque el informe narrativo es coherente con la descripción del indicador, se sugiere especificar cuáles son los informes que se publican y a qué ley y artículo se le está dando cumplimiento a través de esa publicación.
Adicionalmente al ingresar a los numerales descritos en las casillas de “avances y logros del indicador”, se observa que se publican tres (3) informes (Gestión de Peticiones – Peticiones Entidades – Solicitud de Acceso a la información) y no dos (2) como se reporta en el avance de cumplimiento de indicador y en su respectiva descripción. 
Es importante destacar que al revisar las evidencias se observa que presentan el mismo soporte para los meses de enero, febrero y marzo. Por lo anterior y teniendo en cuenta que no hay claridad en la descripción de la ejecución de las actividades para ninguno de los meses, no fue posible verificar el cumplimiento del avance reportado para este indicador. 
En el mismo sentido se solicita verificar el beneficio reportado, lo anterior teniendo en cuenta que se está describiendo como beneficio una actividad realizada por la dependencia y no el impacto que la ejecución de esta actividad aporta a la ciudadanía, la dependencia o la Entidad.</t>
  </si>
  <si>
    <t>Es importante validar ubicación de los dos informes publicados en el Botón de Transparencia, secciones 10.10.a y 10.10.b, ya que no corresponde con el reporte cualitativo de los meses de mayo y junio, en donde se indican las secciones 10.10 y 10.11 .</t>
  </si>
  <si>
    <t>Sin observaciones</t>
  </si>
  <si>
    <t>Aunque el informe narrativo es coherente con la descripción del indicador, se sugiere especificar cuáles son los avances y logros obtenidos con la ejecución de estas actividades, toda vez que la descripción numérica se observa en la medición del avance y cumplimiento del indicador.
En el mismo sentido es importante señalar que en la descripción del “Avances y logros en generación del producto y la ejecución de actividades” no se presentan las actividades desarrolladas para el cumplimiento del indicador, solo se describen los resultados obtenidos.
Teniendo en cuenta los criterios de medición del indicador de calidad y calidez, se sugiere que estos sean reflejados dentro de los beneficios del mismo, y no que en esta casilla se describan los resultados obtenido de la ejecución de las actividades.</t>
  </si>
  <si>
    <t>De acuerdo con las fuentes de verificación, no se encuentran las comunicaciones enviadas a las dependencias de la SG y demás entidades. Solo se puede observar la base de datos de las respuestas evaluadas, que en el mes de junio, no coincide en el número de requerimientos reportados (2211) con los de la evidencia (2292).
15-agosto: Se efectuaron los ajsutes requeridos, de acuerdo al memorando radicado 3-2019-24086.</t>
  </si>
  <si>
    <t>Aunque el informe narrativo es coherente con la descripción del indicador, se sugiere presentar la conclusión de los monitoreos realizados, toda vez que la descripción numérica se observa en la medición del avance y cumplimiento del indicador.
En el mismo sentido es importante señalar que en la descripción del “Avances y logros en generación del producto y la ejecución de actividades” no se presentan las actividades desarrolladas para el cumplimiento del indicador, solo se describen los resultados obtenidos.
Teniendo en cuenta los criterios de medición del indicador de calidad y calidez, se sugiere que estos sean reflejados dentro de los beneficios del mismo, y no que en esta casilla se describan los resultados obtenido de la ejecución de las actividades.</t>
  </si>
  <si>
    <t>Aunque el informe narrativo es coherente con la descripción del indicador, se sugiere presentar las temáticas de las capacitaciones efectuadas con el fin de definir cuáles son las competencias y habilidades adquiridas por los servidores para mejorar la prestación del servicio a la ciudadanía.</t>
  </si>
  <si>
    <t>Aunque el informe narrativo es coherente con la descripción del indicador, se sugiere presentar las actividades realizadas para efectuar la revisión y monitoreo a la gestión de los riesgos de corrupción identificados en el proceso. En el mismo sentido, es importante que en los beneficios se describa la efectividad de los controles implementados para mitigar los riesgos identificados inicialmente</t>
  </si>
  <si>
    <t>Aunque la programación para el cumplimiento de este indicador esta planeada para el mes de diciembre, se sugiere de ser el caso describir las actividades realizadas para la presentación de la medición del nivel de satisfacción ciudadana en la Red CADE, CLAVs y canales de interacción ciudadana de la Secretaría General.</t>
  </si>
  <si>
    <t>Se observa que el número de comunicados emitidos difiere con las evidencias que soportan el cumplimiento del indicador así: - En el mes de enero se reportan 24 comunicados, sin embargo, al revisar los soportes se observan 25 comunicados (19 dirigidos a entidades distritales y 6 a dependencias de la Secretaria General). - En el mes de febrero se reportan 38 comunicados, sin embargo, al revisar los soportes se observan 39 comunicados (32 dirigidos a entidades distritales y 7 a dependencias de la Secretaria General). - En el mes de marzo se reportan 52 comunicados, sin embargo, al revisar los soportes se observan 53 comunicados (43 dirigidos a entidades distritales y 10 a dependencias de la Secretaria General). Estas diferencias también reflejan inconsistencia en el reporte cualitativo y cuantitativo del indicador, lo cual afecta la verificación efectuada a su cumplimiento.</t>
  </si>
  <si>
    <t>Se sugiere que en la descripción de las actividades de beneficios, se describa un resumen de los resultados obtenidos mediante la medición realizada de la gestión de peticiones, lo anterior teniendo en cuenta que la medición de la gestión es la actividad ejecutada y no refleja ningún beneficio.</t>
  </si>
  <si>
    <t>Se sugiere que el reporte de  "Beneficios obtenidos de la generación del producto o ejecución de actividades" se efectúe en términos de impacto hacia nuestras partes interesadas.</t>
  </si>
  <si>
    <t xml:space="preserve">Se observa que el número de comunicados emitidos para el mes de enero, difiere con las evidencias que soportan el cumplimiento del indicador así: se reportan 25 comunicados, sin embargo, al revisar los soportes se observan 26 comunicados (22 dirigidos a entidades distritales y 4 a dependencias de la Secretaria General).
Estas diferencias también reflejan inconsistencia en el reporte cualitativo y cuantitativo del indicador, adicionalmente se ven reflejadas en el reporte cualitativo y cuantitativo del indicador.
En el mismo sentido es importante identificar los beneficios brindados por este indicador, toda vez que se describe en la casilla correspondiente una actividad ejecutada para la adecuada atención de peticiones ciudadanas. </t>
  </si>
  <si>
    <t>Se sugiere que en el reporte efectuado se presenten las actividades realizadas y los beneficios obtenidos a través del sistema de alerta tempranas emitidas por correo electrónico.</t>
  </si>
  <si>
    <t>Se sugiere que en el reporte efectuado, se presenten las actividades ejecutadas y los beneficios obtenidos en la realización del informe de gestión de peticiones ciudadanas.</t>
  </si>
  <si>
    <t>Se sugiere que en el reporte efectuado, se presenten las actividades ejecutadas y los beneficios obtenidos en la realización del Informes de solicitudes de acceso a la información pública.</t>
  </si>
  <si>
    <t>No se encuentran las evidencias que soporten el cumplimiento. Para las publicaciones realizadas existe un formato (publicación, actualización, activación o desactivación en los portales WEB o micrositios de la Secretaría General “4204000 – FT – 1025”) Para relacionar la ruta donde se publicó el documento y un pantallazo de esa publicación. Mediante memorando N 3-2019-22367 se realiza ajuste de las evidencias. Se modifica la oportunidad debido a que la información se remitió sobre el plazo; sin embargo no fue la versión final del reporte puesto que tuvo alcance.</t>
  </si>
  <si>
    <t>Se sugiere incorporar la publicación del mes de noviembre al reporte, asi no se haya realizado programación</t>
  </si>
  <si>
    <t>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 Se modifica la oportunidad debido a que la información se remitió sobre el plazo; sin embargo no fue la versión final del reporte puesto que tuvo alcance.</t>
  </si>
  <si>
    <t>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reportando._x000D_
La descripción del indicador se duplica con el indicador 24, se debe actualizar con las 3 campañas programadas, solo se relacionan 2</t>
  </si>
  <si>
    <t>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t>
  </si>
  <si>
    <t>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reportando._x000D_
La descripción del indicador se duplica con el indicador 23</t>
  </si>
  <si>
    <t>Se recomida remitir el reporte de manera oportuna a la Oficina Asesora de Planeación de acuerdo a los plazos establecidos. Se modifica la oportunidad debido a que la información se remitió sobre el plazo; sin embargo no fue la versión final del reporte puesto que tuvo alcance.</t>
  </si>
  <si>
    <t>Se requiere ajustar el avance cuantitativo, ya que el 40% corresponde a una (1) fase ejecutada.</t>
  </si>
  <si>
    <t>Se requiere diligenciar la casilla de beneficios</t>
  </si>
  <si>
    <t xml:space="preserve">C6 - Se recomienda dentro del avance cualitativo especificar las (2) dos actividades programadas para el SAT  que se llevaron a cabo_x000D_
C9- Identificar las evidencias para cada actividad programada. </t>
  </si>
  <si>
    <t xml:space="preserve">Sistema de Alertas tempranas: No es claro el cumplimiento de las actividades programadas, puesto que no se diferencian las 3 actividades dentro del avance cualitativo. Se sugiere enumerarlas y a continuar con la descripción de la gestión realizada. Dentro de las evidencias cargadas no se identifican cuáles corresponden al soporte del cumplimiento, se recomienda crear carpetas de producto y de gestión. El reporte no se remitió en los plazos establecidos. Si el indicador se cumplió no debe relacionarse dificultad. Se modifica la oportunidad debido a que la información se remitió sobre el plazo; sin embargo no fue la versión final del reporte puesto que tuvo alcance. No se tiene en cuenta la ccorrección remitida sobre el avance cualitativo, puesto que aún no es claro qué se hizo. </t>
  </si>
  <si>
    <t>El indicador se encuentra programado con un total de 14 actividades o entregables para esta vigencia, sin embargo es necesario actualizar la hoja de vida, ya que la descripción tiene una programación por fases con decimales y unas cantidades que no concuerdan con lo que se ha venido reportando.</t>
  </si>
  <si>
    <t>Se reporta cuantitativamente el cumplimineto de 5 acciones, pero se relacionan 6 acciones en la descripción cualitativa. Asi mismo, el orden en el que se encuentran las evidencias no permite determinar el cumplimiento de la meta (5 acciones).</t>
  </si>
  <si>
    <t xml:space="preserve">"Se recomienda revisar todos los campos de las observaciones del formato de reporte de avances de las actividades por cuanto las observaciones de la actividad Desarrollar cursos de formación relacionados con temas de gestión pública aplicables al D. C. no fueron incluidas" </t>
  </si>
  <si>
    <t>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 Se modifica la oportunidad debido a que la información se remitió sobre el plazo; sin embargo no fue la versión final del reporte puesto que tuvo alcance.</t>
  </si>
  <si>
    <t>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t>
  </si>
  <si>
    <t>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 Se habla, por ejemplo, de 5 entregables y solo se programaron 4.</t>
  </si>
  <si>
    <t>Aunque el indicador se encuentra sin programación se reporta avance cualitativo y se cargan evidencias de ello, sin embargo es necesario actualizar la hoja de vida, determinando la cantidad de fases o actividades a realizar, ya que no es claro como se programó el 1 o 100% de la variable 2.</t>
  </si>
  <si>
    <t>No es claro el cumplimiento de las actividades programadas, puesto que no se diferencian las 4 actividades dentro del avance cualitativo. Se sugiere enumerarlas y a continuar con la descripción de la gestión realizada. Dentro de las evidencias cargadas no se identifican cuáles corresponden al soporte del cumplimiento, se recomienda crear carpetas de producto y de gestión. El reporte no se remitió en los plazos establecidos.Se modifica la oportunidad debido a que la información se remitió sobre el plazo; sin embargo no fue la versión final del reporte puesto que tuvo alcance. No se incluye corrección sobre avance cualitativo puesto que aún no es claro el cumplimiento de las actividades ejecutadas. Se ajusta el criterio de evidencias.</t>
  </si>
  <si>
    <t>Se reporta cuantitativamente el cumplimineto de 13 fases, pero se relacionan, mes a mes, 5 fases en la descripción cualitativa. Asi mismo, el orden en el que se encuentran las evidencias no permite determinar el cumplimiento de la meta (13 fases).</t>
  </si>
  <si>
    <t>Se relaciona cualitativamente un avance acumulado de 802,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t>
  </si>
  <si>
    <t>Se relaciona cuantitativamente un avance acumulado de 802 en el mes de octubre, sin embargo no se reporta en el avance cualitativo en los mismos terminos.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Lo anterior, incide ademas en las forma de incorporar las respectivas evidencias, ya que las mismas deben corresponder a registros de asistencia o de inscripciones en la plataforma virtual.</t>
  </si>
  <si>
    <t xml:space="preserve">Se relaciona cualitativamente un avance acumulado de 638,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t>
  </si>
  <si>
    <t xml:space="preserve">Se relaciona cualitativamente un avance acumulado de 1047 inscritos,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(inscritos o formados), según lo establecido para el indicador. </t>
  </si>
  <si>
    <t>Se relaciona cuantitativamente un avance acumulado de 1336 formados, sin embargo en el avance cualitativo se aclara que solo se formaron 394 servidores, por lo cual no es posible determinar el cumplimiento de la meta. Existen inconsistencias en la forma de realizar el reporte y en la descripción del indicador, ya que se confunden los servidores "inscritos" con los servidores "formados". Asi mismo, se confunde el avance de los programas de formación con el avance en número de participantes, por lo cual es necesario dejar como único criterio de avance la cantidad de participantes "formados", según lo establecido para el indicador. Lo anterior, incide ademas en las forma de incorporar las respectivas evidencias, ya que las mismas deben corresponder a registros de asistencia o de inscripciones en la plataforma virtual.</t>
  </si>
  <si>
    <t xml:space="preserve">La información evidenciada en los soportes no concuerda cuantitativamente. La descripción cualitativa no es sufiencite para entender el grado de satisfacción presentado. </t>
  </si>
  <si>
    <t>Este indicador fue cumplido y reportado durante el mes de julio de 2019.</t>
  </si>
  <si>
    <t>Aun cuando no hay programación del indicador, el reporte cualitativo da cuenta de su avance.</t>
  </si>
  <si>
    <t xml:space="preserve">Se evidencia cumplimiento del indicador de acuerdo a lo programado para el trimestre. </t>
  </si>
  <si>
    <t>La meta de ejecución planeada para esta vigencia fue cumplida en el mes de octubre, se evidencia cuatro (4) Buenas prácticas identificadas y compartidas.</t>
  </si>
  <si>
    <t>No se programó ejecución del indicador para el trimestre. Sin embargo, el reporte cualitativo da cuenta de su avance.</t>
  </si>
  <si>
    <t>La meta de ejecución planeada para esta vigencia fue cumplida en el mes de septiembre, se evidencia informe final de cierre de esta acción de articulación interinstitucional.</t>
  </si>
  <si>
    <t>La meta de ejecución planeada para esta vigencia fue cumplida, se evidencia dos (2) acciones de mercadeo de ciudad desarrolladas.</t>
  </si>
  <si>
    <t xml:space="preserve">La meta de ejecución planeada para esta vigencia fue cumplida, se realizaron dieciocho (18) acciones de relacionamiento estratégico. </t>
  </si>
  <si>
    <t>La meta de ejecución planeada para esta vigencia fue cumplida, se realizaron diez (10) asesorías o asistencias técnicas a los sectores y entidades distritales en materia de internacionalización.</t>
  </si>
  <si>
    <t>Este indicador presenta un cumplimiento anticipado debido a que la descripción del indicador es medir el grado de satisfacción de los clientes a los cuales se les brinda apoyo, asesoría y/o asistencia técnica, la cual ha superado la meta programada del 85%  alcanzando un nivel de satisfacción 95.3%.</t>
  </si>
  <si>
    <t>En la programación del indicador se identificaron seis publicaciones que se realizarían durante toda la vigencia 2019 iniciando en el mes de febrero con la primera publicación. No obstante, revisando la ejecución del indicador se evidencia que no se realizó la publicación establecida para el primer trimestre, lo cual implica que la ejecución del indicador fue deficiente, que se deben describir los retrasos o dificultades en la generación del producto y que se debe reprogramar en la vigencia esa publicación que no se realizó en febrero. 
Subsanado.</t>
  </si>
  <si>
    <t>Luisa Fernanda Ortiz y Yuri Galindo</t>
  </si>
  <si>
    <t xml:space="preserve">Ajustar las actividades registradas en la hoja de vida del indicador 206 conforme la descripción del mismo. Las actividades constituyen los principales pasos a seguir mensualmente para la generación del producto asociado al indicador (publicaciones)._x000D_
_x000D_
Una vez ajustadas dichas actividades se puede evidenciar su relación con el avance cualitativo que la dependencia registra mensualmente por el momento no. Además, deben vincular los beneficios o efectos esperados en la hoja de vida del indicador de manera que mensualmente en la casilla de beneficios de vea el desarrollo de los mismos. Actualmente en ese punto están registrando el público al cual está dirigido el producto, pero no es claro el beneficio._x000D_
</t>
  </si>
  <si>
    <t xml:space="preserve">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tuvo en cuenta la segunda observación frente al reporte. Se reitera ajustar las casillas de “actividades” e “impactos esperados” del indicador._x000D_
C8: No se puede determinar la relación entre el avance cualitativo y las actividades del indicador dado que no se ha actualizado la “información básica del indicador”._x000D_
</t>
  </si>
  <si>
    <t>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t>
  </si>
  <si>
    <t>Teniendo en cuenta las líneas y las variables definidas por la Alta Consejería para los Derechos de las Víctimas, la Paz y la Reconciliación en el memorando 3-2019-9690 para la medición del indicador 162 se evidencia en el reporte del primer trimestre que en la magnitud de ejecución se registró una cifra que no coincide con la descripción cualitativa. Por otra parte, se esperaría encontrar en la descripción de ejecución del indicador toda la información relacionada a los seis aspectos definidos para la medición del indicador que son: 
1. Número de personas caracterizadas socioeconómicamente
2. Número de ferias de empleabilidad realizadas
3. Número de rutas de gestión para la estabilización socioeconómica establecidas
4. Número de familias víctimas del conflicto armado con representación jurídica
5. Número de medidas de reparación colectiva implementadas
6. Número de medidas implementadas en procesos de integración local (kit)
No obstante, al revisar la descripción se ubican avances sobre algunos de los aspectos y se enfocan más en las cuatro líneas de acción lo cual resulta confuso y no coherente. Por lo referido anteriormente, se solicita realizar ajuste en la descripción cualitativa del indicador que dé cuenta de la ejecución registrada en la magnitud.  
Subsanado.</t>
  </si>
  <si>
    <t xml:space="preserve">Teniendo en cuenta que mes a mes se ejecutan diferentes números de acciones en el marco de la implementación de las medidas de reparación integral acordadas con los sujetos en el Distrito Capital, es necesario que se diferencien los beneficios, efectos o impactos registrados mensualmente. Actualmente en ese punto están registrando el público al cual está dirigido la generación de los productos, pero no son claros los beneficio. _x000D_
_x000D_
Por otra parte, se les sugiere respetuosamente revisar la redacción y la ortografía del reporte de este indicador.  </t>
  </si>
  <si>
    <t xml:space="preserve">C1: En la retroalimentación al reporte del segundo trimestre radicada con el memorando 3-2019-21090 el 19 de julio de 2019 se solicitó realizar un ajuste puntual: 1. Vincular los “beneficios obtenidos” de manera diferenciada por mes de reporte de conformidad con los “avances y logros en la ejecución de actividades”. La Alta Consejería en el tercer trimestre tuvo en cuenta observación realizada en la retroalimentación. Por lo anterior, se califica el criterio como cumplido.
C6: Se relacionó en “avances y logros en generación del producto” que en el mes de septiembre se realizaron 186 acciones que no guardan coherencia con la discriminación de cada actividad ni con el avance cuantitativo registrado en la “ejecución de la variable 1” donde registraron 292.
C9: No es consistente el reporte porque el avance cuantitativo y el cualitativo no se armonizan entre sí ni con las fuentes de verificación en el mes de septiembre. </t>
  </si>
  <si>
    <t xml:space="preserve">C1: Cumple por vincular en sus reportes las observaciones realizadas por la OAP.
C2: Cumple con un nivel satisfactorio de la meta programada*.
C4: Cumple con la información reportada de avances y los beneficios obtenidos.
C5: Es coherente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la actualización de la implementación de las medidas de reparación integral.
*Se vincularon los beneficios para el mes de diciembre de 2019. </t>
  </si>
  <si>
    <t>El indicador se mide a través de una relación entre el número de actividades realizadas en cada fase de los laboratorios de paz frente al número de actividades programadas en el periodo. Por lo anterior, en la programación del indicador es necesario que se establezca el número de actividades planeadas para la vigencia que den cuenta de la implementación de los laboratorios de paz. Teniendo en cuenta que la programación no puede ser constante dado que mes a mes varía el número de actividades programadas y ejecutadas se solicita ajustar la programación del indicador y registrar la ejecución del número de actividades para los meses de enero a marzo que permitan analizar la ejecución del indicador. En relación con las evidencias no se reportaron para el mes de marzo.
Subsanado Parcialmente porque no subieron evidencias para el mes de marzo.</t>
  </si>
  <si>
    <t xml:space="preserve">Para el mes de junio se programó realizar cuatro (4) actividades en el marco de la implementación de los “Laboratorios de Paz” y se ejecutaron dos (2) según lo reportado por la dependencia. Por lo anterior, es necesario, que se registren los retrasos o dificultades en la generación del producto y la ejecución de actividades en la respectiva casilla del mes de junio. _x000D_
Y teniendo en cuenta que mes a mes se ejecutan diferentes actividades es necesario que se diferencien los “beneficios, efectos o impactos” y se registren mensualmente. _x000D_
Se solicita organizar las evidencias por número de acciones implementadas de manera que sea sencillo verificarlas._x000D_
</t>
  </si>
  <si>
    <t>C1: En la retroalimentación al reporte del segundo trimestre radicada con el memorando 3-2019-21090 el 19 de julio de 2019 se observó: “Para el mes de junio se programó realizar cuatro (4) actividades en el marco de la implementación de los “Laboratorios de Paz” y se ejecutaron dos (2) según lo reportado, por ello es necesario registrar los retrasos o dificultades”. La Alta Consejería en el tercer trimestre tuvo en cuenta la observación al registrar las dificultades que se le presentó en el mes de agosto para la generación del producto. Por lo anterior, se califica el criterio como cumplido.</t>
  </si>
  <si>
    <t>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t>
  </si>
  <si>
    <t>En la programación del indicador se registró que para el mes de enero se realizarían 16 sesiones en las diferentes mesas locales, autónomas y distrital según correspondiera frente a lo cual en la ejecución de la magnitud se registró que se dio cumplimiento a todas las sesiones ordinarias programadas lo cual no coincide con la descripción cualitativa de ejecución del indicador dado que allí se refiere que se realizaron 14 sesiones y 2 no se ejecutaron porque las mesas no sesionaron. Lo mismo sucede para el mes de febrero donde se registra como cumplida la magnitud programada cuando no se llevó a cabo una sesión en la mesa de Teusaquillo. Para el mes de marzo se registra una ejecución de dos sesiones más, pero en la descripción cualitativa se registró que se realizó lo programado. Por lo anterior, se solicita verificar la coherencia entre la magnitud programada, ejecutada y la descripción cualitativa puesto que no es clara la ejecución del indicador.  Se subsano.</t>
  </si>
  <si>
    <t>El avance cualitativo no se reportó con suficiencia dado que mes a mes se ejecutan diferentes números de sesiones ordinarias con distintas localidades del Distrito Capital en el marco de la implementación del Protocolo de Participación de Víctimas del Conflicto Armado, pero no se diferencian los “beneficios, efectos o impactos” alcanzados mes a mes. _x000D_
Actualmente, en ese punto están registrando el público al cual está dirigido la generación de los productos, pero no son claros los beneficio alcanzados al impactar esa población. Por lo anterior, se solicita registrar los beneficios diferenciados.</t>
  </si>
  <si>
    <t>C1: En la retroalimentación al reporte del segundo trimestre radicada con el memorando 3-2019-21090 el 19 de julio de 2019 se solicitó realizar 1 ajuste puntual: 1. Vincular los “beneficios obtenidos” de manera diferenciada por mes de reporte de conformidad con los “avances y logros en la ejecución de actividades”. La Alta Consejería en el tercer trimestre tuvo en cuenta la observación frente al reporte. Por lo anterior, se califica el criterio como cumplido. Y se destaca en el reporte de este indicador la organización y completitud de la información soporte reportada.</t>
  </si>
  <si>
    <t>C1: Cumple por vincular en sus reportes las observaciones realizadas por la OAP.
C2: Cumple con la meta programada con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No es adecuada la consistencia entre fuentes de verificación, el avance cuantitativo y cualitativo*.
C10: Se cumple con la oportunidad en los reportes de información.
*Se ajustó avance cualitativo y avance cuantitativo conforme observaciones remitidas. Y en relación con los soportes se cargaron evidencias de 21 sesiones.</t>
  </si>
  <si>
    <t>El indicador se programó a realizar en el mes de abril de 2019 pero se dio cumplimiento en el mes de marzo se recomienda realizar una planeación prospectiva ajustada con el desarrollo de la ejecución de la meta. En relación con las evidencias es necesario que se vinculen las carpetas que para el periodo muestran ejecución. Se subsanó parcialmente porque no tuvieron en cuenta la observación relacionada con las evidencias.</t>
  </si>
  <si>
    <t xml:space="preserve">Para el mes de abril se tenía programado ejecutar una sesión del Comité Distrital de Justicia Transicional que se ejecutó en el mes de marzo de la presente vigencia. Por lo anterior, es necesario que se ajuste la casilla de “avances y logros en generación del producto y la ejecución de actividades” describiendo que si se tenía programada una sesión que se ejecutó en marzo, describir la razón del por qué se realizó así y continuar con el resto de actividades que se tienen allí vinculadas. _x000D_
_x000D_
Además, es necesario que se diferencien los beneficios por mes dado que no todos los meses se ejecutan sesiones, pero si todos los meses se ejecutan actividades. </t>
  </si>
  <si>
    <t>C1: En la retroalimentación al reporte del segundo trimestre radicada con el memorando 3-2019-21090 el 19 de julio de 2019 se solicitó realizar dos ajustes puntuales: 1. Ajustar la casilla de “avances y logros en la generación del producto y ejecución de actividades” del mes de marzo. 2. Vincular los “beneficios obtenidos” de manera diferenciada por mes de reporte de conformidad con los “avances y logros en la ejecución de actividades”. La Alta Consejería en el tercer tuvo en cuenta la observación frente al reporte. Por lo anterior, se califica el criterio como cumplido. Y se destaca en el reporte de este indicador la organización y completitud de la información soporte reportada.</t>
  </si>
  <si>
    <t>C1: Cumple por vincular en sus reportes las observaciones realizadas por la OAP.
C2: El cumplimiento de la meta programada es insuficiente*.
C4: Cumple con información suficiente entre los avances reportados y los beneficios obtenidos a la fecha.
C5: Cumple con coherencia el reporte cualitativo frente a la descripción del indicador.
C6: Cumple con la relación lógica entre avance cualitativo y avance cuantitativo.
C8: Cumple relación directa entre avance cualitativo y las actividades establecidas para el indicador.
C9: Es decuada la consistencia entre fuentes de verificación, el avance cuantitativo y cualitativo.
C10: Se cumple con la oportunidad en los reportes de información.
*Se solicita inmediatamente se surta el Comité Distrital de Justicia Transicional reportar el avance cuantitativo, cualitativo y las evidencias del indicador para el mes de diciembre.</t>
  </si>
  <si>
    <t>Teniendo en cuenta que la meta del indicador en el 2019 es del 85% medido a través de la sumatoria de datos del avance de todas las metas PAD para la vigencia en relación con el número total de las metas programadas PAD para la vigencia, se evidencia que en la programación se programó sobre el 100% lo cual se debe ajustar a la meta de la vigencia. Por otra parte, en la descripción cualitativa se indica que se mantiene el avance presentado al 31 de diciembre de 2018 pero no se aclara si esas 151 mesas se ejecutaron entre enero y marzo. Y no se subió ningún soporte de ejecución de la meta que se refiere en magnitud numérica. En este caso es necesario aclarar la ejecución del indicador y tienen como plazo máximo hasta el 22 de abril para remitirlo a la Oficina Asesora de Planeación. El área indica que es un indicador compuesto y por ello reportarán el avance porcentual sin discriminar entre numerador y denominador. Subsanaron parcialmente.</t>
  </si>
  <si>
    <t>Ajustar las actividades registradas en la hoja de vida del indicador 166 conforme la descripción del mismo. Las actividades constituyen los principales pasos a seguir mensualmente para la generación del producto asociado al indicador (cumplimiento de metas para el goce efectivo de las víctimas). Una vez ajustadas dichas actividades se puede evidenciar su relación con el avance cualitativo que la dependencia registra mensualmente por el momento no.  Se debe registrar para el mes de mayo los beneficios generados a partir de la consecución del 46%. Para el mes de junio no se registra ejecución de magnitud, se debe aclarar en la descripción cualitativa para junio que se mantiene la ejecución de mayo y se debe diligenciar la casilla de “retrasos o dificultades en la generación del producto y ejecución de actividades”.</t>
  </si>
  <si>
    <t xml:space="preserve">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aunque tuvo en cuenta parcialmente la segunda observación frente al reporte aún no vincula beneficios diferenciados. Por lo anterior, se califica el criterio como no cumplido.
C8: No se puede determinar la relación entre el avance cualitativo y las actividades del indicador dado que no se ha actualizado la “información básica del indicador”.
</t>
  </si>
  <si>
    <t>C1: Cumple por vincular en sus reportes las observaciones realizadas por la OAP.
C2: El cumplimiento de la meta programada es satisfactorio*.
C4: Cumple con información suficiente entre los avances reportados y los beneficios obtenidos a la fecha.
C5: Cumple con coherencia el reporte cualitativo frente a la descripción del indicador.
C6: Cumple con la relación lógica entre avance cualitativo y avance cuantitativo.
C8: Cumple relación directa entre avance cualitativo y las actividades establecidas para el indicador.
C9: Es decuada la consistencia entre fuentes de verificación, el avance cuantitativo y cualitativo.
C10: Se cumple con la oportunidad en los reportes de información.
*Se solicita inmediatamente se tenga consolidada y validada la información del Plan de Acción Distrital reportar el avance cuantitativo, cualitativo y las evidencias del indicador para el mes de diciembre.</t>
  </si>
  <si>
    <t>Se evidencia el cumplimiento del indicador conforme lo programado y se encuentra respaldado en el soporte documental subido.</t>
  </si>
  <si>
    <t>Se observa una ejecución apropiada del indicador conforme la programación, se diligenció la casilla de retrasos y son claros los beneficios obtenidos por la generación de los productos y la ejecución de actividades. Sin embargo, para el mes de junio la mayoría de las carpetas donde se deben reportar las evidencias están en blanco por lo cual no se puede verificar la información cualitativa y cuantitativa reportada. Se deben verificar las carpetas y subir los respectivos soportes.</t>
  </si>
  <si>
    <t>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tuvo en cuenta la observación realizada en la retroalimentación dado que subió los soportes completos y organizados. Por lo anterior, se califica el criterio como cumplido.</t>
  </si>
  <si>
    <t>En el reporte mensual se registró una magnitud numérica que difiere de la descripción cualitativa reportada. Por lo anterior, se solicita aclarar la ejecución del indicador dado existe incoherencia y para ello tienen plazo máximo hasta el 22 de abril de 2019.  Se subsano.</t>
  </si>
  <si>
    <t xml:space="preserve">Teniendo en cuenta que la sumatoria de personas beneficiadas con los Planes Integrales de Atención y Seguimiento al mes de junio es de 10.474 frente a 13.806 programadas para el semestre que equivalen al cumplimiento del 76% acumulado para la vigencia, de se sugiere aplicar las metodologías identificadas para mitigar la diferencia lo más rápido posible. _x000D_
_x000D_
Por otra parte, se les sugiere respetuosamente revisar la redacción y la ortografía del reporte de este indicador.  </t>
  </si>
  <si>
    <t>C1: En la retroalimentación al reporte del segundo trimestre radicada con el memorando 3-2019-21090 el 19 de julio de 2019 se solicitó “aplicar las metodologías identificadas para mitigar la diferencia entre lo programado y lo ejecutado lo más rápido posible”. La Alta Consejería en el tercer trimestre tuvo en cuenta la observación realizada en la retroalimentación alcanzando un cumplimiento del 96% de ejecución del indicador. Por lo anterior, se califica el criterio como cumplido.</t>
  </si>
  <si>
    <t>C1: Cumple por vincular en sus reportes las observaciones realizadas por la OAP.
C2: Cumple con la meta programada con nivel satisfactorio*.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número de personas con Planes Integrales de Atención con Seguimiento aplicados actualizado.</t>
  </si>
  <si>
    <t>No existen evidencias de la ejecución del indicador para el primer trimestre por lo cual se solicita subir los soportes documentales que permitan verificar el cumplimiento de la ejecución del indicador y para ello tienen plazo hasta el día 22 de abril de 2019. Se subsanó parcialmente dado que no subieron evidencias.</t>
  </si>
  <si>
    <t>Según la programación del indicador para el mes de abril se tenían planeados ejecutar 11 productos educativos y culturales, pero sólo se realizaron 9 relacionando en la casilla de retrasos que los 2 productos restantes se re programarían, pero hasta el momento la Oficina Asesora de Planeación no ha recibido memorando electrónico indicando el mes en que se ejecutarán esos dos productos y así reprogramar el indicador. 
Teniendo en cuenta que mes a mes se ejecutan diferentes productos educativos y culturales dirigidos a las Víctimas del Conflicto Armado, es necesario que se diferencien los beneficios, efectos o impactos registrados mensualmente. 
Es necesario que se depuren las evidencias subidas para el mes de abril dado que están mezcladas con evidencias del primer trimestre y otras carpetas en blanco. Para los otros dos meses no se pueden verificar las evidencias dado que algunas carpetas están en blanco y otras en desorden.</t>
  </si>
  <si>
    <t xml:space="preserve">C1: En la retroalimentación al reporte del segundo trimestre radicada con el memorando 3-2019-21090 el 19 de julio de 2019 se solicitó realizar dos ajustes puntuales: 1. Revisar la programación del indicador para alcanzar su cumplimiento. 2. Vincular los “beneficios obtenidos” de manera diferenciada por mes de reporte de conformidad con los “avances y logros en la ejecución de actividades”. La Alta Consejería en el tercer trimestre tuvo en cuenta las observaciones realizadas en la retroalimentación por lo que se califica el criterio como cumplido. 
C9:Adicionalmente, se solicita revisar las evidencias de ejecución del indicador que se suben por mes dado que se encuentran carpetas con información de tres meses. </t>
  </si>
  <si>
    <t>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vinculó el soporte de ejecución de los (8) productos pedagógicos para el mes de diciembre según el requirimiento realizado en la retroalimentación.</t>
  </si>
  <si>
    <t>Teniendo en cuenta que en este indicador se suman las acciones que contribuyen a informar y sensibilizar a la ciudadanía a la ciudadanía sobre las causas, consecuencias e impactos del conflicto armado no puede registrarse la programación constante al interior de la vigencia por ello se debe diferenciar por periodo el número de acciones a implementar. Por lo anterior, se debe ajustar la programación del indicador y reportar para cada mes el número de acciones ejecutadas hasta completar las siete de la vigencia. Para ello tienen plazo hasta el día 22 de abril de 2019 para remitir a la Oficina Asesora de Planeación y soportarlo en las respectivas evidencias documentales.  Se subsanó</t>
  </si>
  <si>
    <t>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t>
  </si>
  <si>
    <t>C1: Cumple por vincular en sus reportes las observaciones realizadas por la OAP.
C2: Cumple con la meta programada con nivel satisfactorio*.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inmediatamente se tenga la acción comunicativa que está pendiente y programada para el mes de diciembre.
**Se ajustó el reporte cualitativo y cuantitativo de noviembre y diciembre.
***Se revisaron los soportes cargados en noviembre y diciembre.</t>
  </si>
  <si>
    <t>El indicador está programado a partir de abril de 2019.</t>
  </si>
  <si>
    <t>Teniendo en cuenta que para el mes de abril se presentó el informe sobre la implementación de la política pública de víctimas del conflicto armado residentes en el Distrito Capital, es necesario que además de referir en la casilla de beneficios que con este seguimiento se presentan las acciones que realizó el Distrito en la materia para el 2018, se especifiquen los principales efectos o impactos que genera la implementación de la política.</t>
  </si>
  <si>
    <t xml:space="preserve">C1: En la retroalimentación al reporte del segundo trimestre radicada con el memorando 3-2019-21090 el 19 de julio de 2019 se solicitó realizar dos ajustes puntuales: 1. Registrar la información en la casilla de “beneficios obtenidos por la generación del producto y la ejecución de las actividades” teniendo en cuenta los “avances y logros en la generación del producto y la ejecución de actividades” 2. Vincular los “beneficios obtenidos” de manera diferenciada por mes de reporte de conformidad con los “avances y logros en la ejecución de actividades”. La Alta Consejería en el tercer trimestre no tuvo programación del indicador y por ello no registró ningún avance cualitativo. Por lo anterior, se califica el criterio como cumplido, pero se solicita revisar </t>
  </si>
  <si>
    <t>C1: Cumple por vincular en sus reportes las observaciones realizadas por la OAP.
C2: El cumplimiento de la meta programada es deficiente*.
C4: Es indeterminado conocer si la información es suficiente entre los avances reportados y los beneficios obtenidos.
C5: Es indeterminado conocer si cumple con coherencia el reporte cualitativo frente a la descripción del indicador.
C6: Es indeterminado conocer si cumple con la relación lógica entre avance cualitativo y avance cuantitativo.
C8: Es indeterminado conocer si cumple relación directa entre avance cualitativo y las actividades establecidas para el indicador.
C9: Es indeterminado conocer si es decuada la consistencia entre fuentes de verificación, el avance cuantitativo y cualitativo.
C10: Se cumple con la oportunidad en los reportes de información.
*Se solicita inmediatamente se surta el Comité Distrital de Justicia Transicional reportar el avance cuantitativo, cualitativo y las evidencias del indicador para el mes de diciembre.
**Cuando se cuente con la información del mes de diciembre se ajustará la calificación de los criterios en la retroalimentación dado que a la fecha es indeterminado evaluar los criterios.</t>
  </si>
  <si>
    <t xml:space="preserve">Se subsanaron las observaciones </t>
  </si>
  <si>
    <t>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no tuvo en cuenta la observación realizada en la retroalimentación dado que no subió los soportes para el mes de agosto. Por lo anterior, se califica el criterio como no cumplido.</t>
  </si>
  <si>
    <t>C1: No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No cumple con la consistencia entre fuentes de verificación, el avance cuantitativo y cualitativo***.
C10: Se cumple con la oportunidad en los reportes de información.
*En todas las retroalimentaciones anteriores se ha señalado la necesidad de revisar las evidencias que se reportan y se persiste en el mes de diciembre con carpetas en blanco.
***Se aportaron las evidencias de ejecución del indicador del mes de noviembre y en particular el documento de consolidación de acciones para la implementación de las estrategias de memoria, paz y reconciliación del cuatrienio.</t>
  </si>
  <si>
    <t xml:space="preserve">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no tuvo en cuenta la observación realizada en la retroalimentación dado que no subió los soportes para el mes de septiembre. Por lo anterior, se califica el criterio como no cumplido. 
</t>
  </si>
  <si>
    <t>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t>
  </si>
  <si>
    <t>C4- Dentro del reporte del trimestre solo se registra avance cualitativo para el mes de marzo, no se registra avance, ni logros, ni análisis del indicador para los meses de enero y febrero.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garantías e incentivos cumplidos, las actividades realizadas y se describan logros. No se describió, ni se registró el número de garantías e incentivos pactados 
C7- No se puede determinar el criterio. 
C8- No se puede determinar el criterio puesto que no se registra información relacionada al avance cualitativo
C9- No se cargaron evidencias que soporten el cumplimiento registrado para el trimestre. Para el cargue de estas evidencias hay un plazo límite hasta el 22 de abril de 2019, en caso de no realizar el ajuste, el cumplimiento no se tendrá en cuenta, puesto que no se relaciona la evidencia que soporte ese avance. 
Se subsanó parcialmente porque no se subieron las evidencias requeridas.</t>
  </si>
  <si>
    <t xml:space="preserve">Se deben ampliar los avances y logros en la generación del producto y la ejecución de las actividades dado que al relacionar que se expidió la certificación de pago reconociendo las sesiones que se desarrollaron en un determinado mes para entregar apoyos no es claro a partir de cuales subcomités distritales surgieron los reconocimientos. _x000D_
_x000D_
Además, se debe ampliar los beneficios obtenidos por la generación del producto y la ejecución de las actividades para cada uno de los meses.  _x000D_
  </t>
  </si>
  <si>
    <t xml:space="preserve">C1: En la retroalimentación al reporte del segundo trimestre radicada con el memorando 3-2019-21090 el 19 de julio de 2019 se solicitó realizar dos ajustes puntuales: 1. Ampliar la información registrada en la casilla de “avances y logros en la generación del producto y la ejecución de las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si tuvo en cuenta la segunda observación frente al reporte. Por lo anterior, se califica el criterio como cumplido, pero se reitera ajustar las casillas de “actividades” e “impactos esperados” del indicador. </t>
  </si>
  <si>
    <t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No cumple con la consistencia entre fuentes de verificación, el avance cuantitativo y cualitativo*.
C10: Se cumple con la oportunidad en los reportes de información.
*Se ajustó el reporte de ejecución del mes de noviembre cuya sumatoria agrega (496) garantías pagadas. </t>
  </si>
  <si>
    <t>C4- Dentro del reporte del trimestre solo se registra avance cualitativo para el mes de marzo, no se registra avance, ni logros, ni análisis del indicador para los meses de enero y febrero.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indiquen las fases, las actividades realizadas y se describan logros. No se describió el número de fases, ni las fases programadas para el mes de enero y febrero. 
C7- No se puede determinar el criterio. 
C8- No se puede determinar el criterio puesto que no se registra información relacionada al avance cualitativo
C9- No se cargaron evidencias que soporten el cumplimiento registrado para el mes de enero y febrero. Para el cargue de estas evidencias hay un plazo límite hasta el 22 de abril de 2019, en caso de no realizar el ajuste, el cumplimiento no se tendrá en cuenta, puesto que no se relaciona la evidencia que soporte ese avance correpondiente a la sumatoria de fases implementadas. 
Se subsanó parcialmente porque no subieron las evidencias requeridas.</t>
  </si>
  <si>
    <t>Según la programación del indicador para los meses de abril, mayo y junio se debían ejecutar hitos que dieran cuenta de la mejora del Sistema de Información de Seguimiento al Plan de Acción Distrital y según lo reportado en la ficha se observa que para el mes de abril se ejecutaron cuatro hitos equivalentes al 10.2%, para el mes de mayo se desarrollaron dos hitos equivalentes al 7.4% y para el mes de junio no se ejecutaron hitos, sino que se mantiene la ejecución hasta el mes de mayo. Por lo anterior, no se debe reportar ejecución en la magnitud del mes de junio, se deben relacionar únicamente las actividades que se ejecutaron para el indicador en el mes de junio y también diligenciar la casilla de retrasos o dificultades en la generación del producto que no les permitió lograr la meta propuesta para el mes.  
Además, se deben diferenciar los beneficios registrados mensualmente teniendo en cuenta que la implementación porcentual varia mes a mes a través de la ejecución de hitos.</t>
  </si>
  <si>
    <t xml:space="preserve">C1: En la retroalimentación al reporte del segundo trimestre radicada con el memorando 3-2019-21090 el 19 de julio de 2019 se solicitó realizar un ajuste puntual: 1. Diferenciar los beneficios registrados mensualmente teniendo en cuenta que la implementación porcentual varia mes a mes a través de la ejecución de hitos teniendo en cuenta la información registrada en la casilla de “avances y logros en la generación del producto y la ejecución de las actividades”. La Alta Consejería en el tercer trimestre no tuvo en cuenta la observación realizada en la retroalimentación dado que no realizó la diferenciación de beneficios mensualmente. Por lo anterior, se califica el criterio como no cumplido y se reitera ajustar la casilla de “impactos esperados” del indicador. </t>
  </si>
  <si>
    <t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avance en la mejora del Sistema de Información de seguimiento al Plan de Acción Distrital del mes de diciembre inmediatamente se cuente con la información.  </t>
  </si>
  <si>
    <t>C4- Dentro del reporte del trimestre solo se registra avance cualitativo para el mes de marzo,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entidades, las actividades realizadas y se describan logros. No se describió el número de entidades del SDARIV con metas vigentes en el PAD. 
C7- No se puede determinar el criterio.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correpondiente a las entidades del SDARIV con metas vigentes en el PAD con mecanismos de acreditación en el RUV implementados. 
Se subsanó parcialmente porque no se subieron las evidencias requeridas.</t>
  </si>
  <si>
    <t>Se deben ampliar los avances y logros en la generación del producto y la ejecución de las actividades dado que al relacionar que se gestionaron usuarios nuevos en un determinado mes no se indica para qué o con qué propósito. Además, se debe ampliar los beneficios obtenidos por la generación del producto y la ejecución de las actividades para cada uno de los meses.</t>
  </si>
  <si>
    <t>C1: En la retroalimentación al reporte del segundo trimestre radicada con el memorando 3-2019-21090 el 19 de julio de 2019 se solicitó realizar dos ajustes puntuales: 1. Ampliar la información registrada en la casilla de “avances y logros en la generación del producto y la ejecución de las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y tuvo en cuenta la segunda observación parcialmente frente al reporte. Por lo anterior, se califica el criterio como no cumplido, y se reitera ajustar las casillas de “avances” e “impactos esperados” del indicador.</t>
  </si>
  <si>
    <t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avance en el indicador para el mes de diciembre inmediatamente se cuente con la información.  </t>
  </si>
  <si>
    <t xml:space="preserve">C4- Dentro del reporte del trimestre solo se registra avance cualitativo para el mes de marzo,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entidades, las actividades realizadas y se describan logros. No se describió el número de solicitudes allegadas. 
C7- No se puede determinar el criterio.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Se subsanó parcialmente porque no subieron las respectivas evidencias. </t>
  </si>
  <si>
    <t xml:space="preserve">Se deben registrar los beneficios obtenidos a través de las asistencias técnicas brindadas en temas de la plataforma SIGO. Por otra parte, se les sugiere respetuosamente revisar la redacción y la ortografía del reporte de este indicador.   </t>
  </si>
  <si>
    <t>Se dio cumplimiento al indicador en el periodo conforme la meta programada y ejecutada en los meses de mayo y junio de la presente vigencia.</t>
  </si>
  <si>
    <t>C1: Cumple por vincular en sus reportes las observaciones realizadas por la OAP.
C2: Cumple con la meta programada.
C10: Se cumple con la oportunidad en los reportes de información.
*Se solicita inmediatamente se cuente con la información de las entidades acompañadas reportar el avance cuantitativo, cualitativo y las evidencias del indicador para el mes de diciembre.</t>
  </si>
  <si>
    <t xml:space="preserve">C4- Dentro del reporte del trimestre no se registra avance cualitativo,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personas, las actividades realizadas y se describan logros.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Se subsanó parcialmente porque no subieron evidencias. </t>
  </si>
  <si>
    <t xml:space="preserve">Se deben ampliar los avances y logros en la generación del producto y la ejecución de las actividades dado que al relacionar que se evaluaron un determinado número de personas por mes no se indica para qué, con qué propósito y cómo se distribuyen las ayudas humanitarias inmediatas. _x000D_
_x000D_
Además, se debe ampliar los beneficios obtenidos por la generación del producto y la ejecución de las actividades para cada uno de los meses. _x000D_
_x000D_
Para el mes de abril se deben organizar las evidencias que dan cuenta de la ejecución del indicador conforme se tiene para el mes de mayo y en el mes de junio no hay evidencias en las carpetas pues se encuentran en blanco. Por lo anterior se deben organizar y subir todas las evidencias para los dos meses en mención.  _x000D_
</t>
  </si>
  <si>
    <t>C1: En la retroalimentación al reporte del segundo trimestre radicada con el memorando 3-2019-21090 el 19 de julio de 2019 se solicitó realizar tres ajustes puntuales: 1. Actualizar la casilla de “avances y logros” teniendo en cuenta la “descripción del indicador” y los “impactos esperados”. 2. Vincular los “beneficios obtenidos” de manera diferenciada por mes de reporte de conformidad con los “avances y logros en la ejecución de actividades”.  3. Organizar las evidencias que dan cuenta de la ejecución del indicador por mes de ejecución. La Alta Consejería en el tercer trimestre tuvo en cuenta las tres observaciones realizadas en la retroalimentación. Por lo anterior, se califica el criterio como cumplido, pero se invita a fortalecer lo registrado en la casilla de “impactos esperados” diferenciándolos por mes de reporte del indicador.</t>
  </si>
  <si>
    <t xml:space="preserve">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aportaron las evidencias del mes de noviembre y se queda a la espera de las evidencias del mes de diciembre para que se aporten en cuanto se tengan.
</t>
  </si>
  <si>
    <t>C4- Para el mes de marzo se programo una meta a ejecutar, sin embargo no se incluye avance cualitativo, ni dificultades. Para los beneficios relacionados, se recomienda describir el impácto que genere el cumplimiento del indicador. 
C6- El avance cuantitativo es diferente al avance cualitativo. Se debe registrar el avance cualitativo para el mes de marzo. Se recomienda revisar el avance cuantitativo registrado pues se digitó 100 lo que da un cumplimiento del 1000%.  
Se subsanó.</t>
  </si>
  <si>
    <t>Se deben registrar los beneficios obtenidos a través de la consolidación del informe mensual de riesgos de corrupción. Por otra parte, se les sugiere respetuosamente revisar la redacción y la ortografía del reporte de este indicador.</t>
  </si>
  <si>
    <t>C1: En la retroalimentación al reporte del segundo trimestre radicada con el memorando 3-2019-21090 el 19 de julio de 2019 se solicitó realizar un ajuste puntual: 1. Vincular los “beneficios obtenidos” de manera diferenciada por mes de reporte de conformidad con los “avances y logros en la ejecución de actividades”. La Alta Consejería en el tercer trimestre tuvo en cuenta la observación realizada en la retroalimentación. Por lo anterior, se califica el criterio como cumplido, pero se invita a fortalecer lo registrado en la casilla de “impactos esperados” diferenciándolos por mes de reporte del indicador.</t>
  </si>
  <si>
    <t xml:space="preserve">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vincularons los beneficios obtenidos por la generación del producto y la ejecución de las actividades del mes de noviembre. </t>
  </si>
  <si>
    <t xml:space="preserve">C4- El avance cualitativo aunque incluye y especifica el avance se recomienda que se describan los logros que hubo dentro de la realización, un análisis de los datos. 
C9- Se recomienda relacionar la presentación en power point si se construyó.
C10- No hubo oportunidad en la radicación del comunicado con el respectivo avance.
Se subsanó parcialmente porque no revisaron las recomendaciones relacionadas con las evidencias. </t>
  </si>
  <si>
    <t xml:space="preserve">Ajustar las actividades registradas en la hoja de vida del indicador conforme la descripción del mismo. Las actividades constituyen los principales pasos a seguir mensualmente para la generación del producto asociado al indicador. _x000D_
_x000D_
Se deben registrar los beneficios obtenidos a través de la cualificación de los servidores públicos en los temas que se abordaron por mes relacionados con atención a población víctima del conflicto armado._x000D_
</t>
  </si>
  <si>
    <t>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tuvo en cuenta las observaciones realizadas en la retroalimentación. Por lo anterior, se califica el criterio como cumplido, pero se reitera fortalecer las casillas de “actividades” que corresponde a la información básica del indicador.</t>
  </si>
  <si>
    <t>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t>
  </si>
  <si>
    <t xml:space="preserve">Es necesario que los soportes de publicación tengan coherencia con los descrito en el procedimiento 4204000-PR-359 “publicación, actualización y desactivación de información para los grupos de valor, usuarios e interesados en los portales y micrositios web de la secretaría general” la Oficina Asesora Jurídica debe verificar si esta dando cumplimiento a dicho procedimiento.
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 y se anexaron los respectivos soportes de evidencia
</t>
  </si>
  <si>
    <t>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t>
  </si>
  <si>
    <t xml:space="preserve">Es necesario que los soportes de publicación tengan coherencia con los descrito en el procedimiento 4204000-PR-359 “publicación, actualización y desactivación de información para los grupos de valor, usuarios e interesados en los portales y micrositios web de la secretaría general” la Oficina Asesora de Planeación debe verificar si está dando cumplimiento a dicho procedimiento.
Por otra parte, el descriptor de los “Avances y logros en generación del producto y la ejecución de actividades” identifica publicaciones realizadas de manera “Extemporánea” esto entrevé que se han presentado atrasos en las publicaciones, pero estas no son manifestadas por parte de la OAP en el descriptor “Retrasos o dificultades en la generación del producto y la ejecución de actividades”  se hace necesario verificar el esquema de publicación y establecer en que mes se debía publicar esas  “extemporáneas” con el fin de tener claridad de en que momento se presento el retraso y en que momento se subsana.  
Por último, es necesario verificar los beneficios obtenidos por la generación del producto y la ejecución de actividades, puesto que el cumplimiento de la normatividad vigente es una obligación no un beneficio.
</t>
  </si>
  <si>
    <t>El descriptor de los “Avances y logros en generación del producto y la ejecución de actividades” reporta lo siguiente “no se publicó el informe de Gestión y Resultados, ya que la programación de este informe para esta vigencia es semestral” esto entrevé no un atraso o incumplimiento, si no, una falta de actualización en la programación del indicador, puesto que, la explicación del retraso es clara en que la programación de esta publicación en la vigencia 2019 es semestral no trimestral;  se hace necesario verificar el esquema de publicación, establecer y actualizar la periodicidad de publicación de dicho informe.
Por último, es necesario verificar los beneficios obtenidos por la generación del producto y la ejecución de actividades, puesto que “Promover la visibilidad” es una acción, no un beneficio.  </t>
  </si>
  <si>
    <t xml:space="preserve">El indicador “Implementación de las Leyes 1712 de 2014 y 1474 de 2011” tiene relación directa con el cumplimiento de las dos Leyes, pero en la descripción del avance solo se puede identificar actividades relacionadas con la Ley  1712 de 2014, es necesario que se aclare como se da cumplimiento a la implementación de cada una de las leyes de manera detallada.  
Por otra parte, el descriptor de los “Avances y logros en generación del producto y la ejecución de actividades” identifica un plan de trabajo para la implementación de la ley 1712 de 2014 (el cual no permite su visualización), de acuerdo con el significado de plan de trabajo “Un plan de trabajo es una herramienta que nos permite organizar y simplificar las actividades necesarias para concretar una acción” pero no es en si mismo, una muestra del cumplimiento de la acción, se solicita que la descripción y las evidencias de avance del indicador muestren de manera concreta como las actividades desarrolladas son prueba o aportan a la implementación de Leyes 1712 de 2014 y 1474 de 2011.
Por último, es necesario verificar los beneficios obtenidos por la generación del producto y la ejecución de actividades, puesto que el cumplimiento de la normatividad vigente es una obligación no un beneficio.
</t>
  </si>
  <si>
    <t xml:space="preserve">El indicador “Implementación de las Leyes 1712 de 2014 y 1474 de 2011” tiene relación directa con el cumplimiento de las dos Leyes, pero en la descripción del avance solo se puede identificar actividades relacionadas con la Ley 1712 de 2014, es necesario que se aclare cómo se da cumplimiento a la implementación de cada una de las leyes de manera detallada.   Por otra parte, el descriptor de los “Avances y logros en generación del producto y la ejecución de actividades” identifica unas “verificaciones”, pero, no se entregan soportes de estas, no es claro como dichas verificaciones dan cumplimiento a las Leyes mencionadas. Por último, es necesario verificar los beneficios obtenidos por la generación del producto y la ejecución de actividades, puesto que el cumplimiento de la normatividad vigente es una obligación no un beneficio. </t>
  </si>
  <si>
    <t>Al momento de hace la retroalimentación (13-dic) no se presenta reporte de este ID.
23 Dic: A través del memorando 3-2019-39976 se reporta el ID adecuadamente, conforme a la Circular 001. Y se cumplen los criterios de calidad definidos en el procedimiento 183</t>
  </si>
  <si>
    <t>La politica no se encuentra aprobada, razon por la cual el indicador se encuentra incumplido</t>
  </si>
  <si>
    <t>Indicador cumplido en el mes de febrero</t>
  </si>
  <si>
    <t>El reporte del indicador evidencia un sobrecumplimiento de 427% para el trimestre. Lo cual es una clara evidencia de que la meta programada se encuentra subestimada con respecto a la realidad del indicador. Esto ocasiona que el indicador pierda eficacia y utilidad pues no da cuenta real de la gestión o de los resultados del Proceso en este aspecto. Se recomienda reprogramar el indicador y ajustarlo a la realidad del mismo.
Por otro lado, con la información cualitativa suministrada no es posible determinar la relación entre los avances y logros con la ejecución de las actividades programadas para el indicador: "Diseñar y ejecutar la estrategia de gobierno y ciudadano digital, Monitorear y evaluar la estrategia de gobierno y ciudadano digital"
22-abril: La dependencia ajustó favorablemente el indicador conforme a las observaciones de OAP</t>
  </si>
  <si>
    <t>Se recomienda por parte de la OAP para reprogramar el indicador teniendo en cuenta el cumplimiento anticipado y elevado que viene presentando desde el primer trimestre.</t>
  </si>
  <si>
    <t>Se evidencia que no se hizo reprogramación por parte del área, entendiendo que desde marzo el indicador presenta un sobrecumplimiento mayor al 400%. Por esta razón, se solicita que se agregue el dato cuantitativo de conjunto de datos abiertos publicados al cierre del año y que sea consistente con la información de las actas que se encuentran cargadas como evidencias. Adicionalmente, desde la OAP es necesario que se de cuenta de una justificación por parte de la OAT donde se argumente porque no han acatado las recomendaciones de reprogramación realizadas en las retroalimentaciones del año.</t>
  </si>
  <si>
    <t>La dependencia incorporó satisfactoriamente las indicaciones recibidas por parte de la OAP. Actualizaron la meta de Datos Abiertos de la vigencia a 1000 datasets publicados y la cumplieron. El indicador esta adecuadamente reportado y cumple todos los criterios de calidad del reporte</t>
  </si>
  <si>
    <t>Se evidencia en la programación que la dependencia no programó este indicador para el trimestre, por tal razón no se genera retroalimentación al respecto</t>
  </si>
  <si>
    <t>Si bien el indicador está programado para cumplirse en el último trimestre, se considera pertinente realizar una retroalimentación cualitativa de la información reportada. En términos generales el indicador se encuentra bien reportado pues cumple con los criterios de coherencia, suficiencia y consistencia.</t>
  </si>
  <si>
    <t>El indicador fue eliminado por solicitud de la dependencia ya que su cumplimiento se preve para 2021. No obstante, teniendo en cuenta que es un indicador de producto del CONPES 01 de Transparencia, se recomienda hacerle seguimiento a la actualización de las programaciones de las vigencias que abarca el documento de política en mención. Por otro lado, la dependencia reporta adecuadamente las gestiones realizadas en este sentido cumpliendo todos los criterios de calidad.</t>
  </si>
  <si>
    <t>Se incorporó este indicador para su reporte en el tercer trimestre. Si bien los beneficios corresponden al avance del indicador, se recomienda ampliar el detalle de cada mes para no repetir la totalidad del beneficio.
16 oct: se ajusta a través del memo 3-2019-30851</t>
  </si>
  <si>
    <t>Adaptaron las recomendaciones de la última retroalimentación. Esto es: mejoraron la descripción de los beneficios. El indicador esta adecuadamente reportado y cumple todos los criterios de calidad del reporte</t>
  </si>
  <si>
    <t>El reporte del indicador es adecuado en términos de suficiencia y coherencia.</t>
  </si>
  <si>
    <t>Se evidencia que durante el trimestre se realizaron las publicaciones corrrespondientes para el mes de octubre y noviembre. No obstante, en diciembre (teniendo en cuenta la fecha de corte) la dependencia no ha realizado ninguna publicación. Al ser un indicador de demanda, no publicar en un mes no afecta el cumplimiento del indicador, el cual esta adecuadamente reportado y cumple todos los criterios de calidad del reporte</t>
  </si>
  <si>
    <t>El reporte del indicador es adecuado en términos de suficiencia y coherencia. 
No obstante, los comentarios incluidos en el reporte de avance de actividades para proyecto de inversión son insuficientes por cuanto no explican los datos numéricos incluidos. Por esto, se sugiere ampliar las descripciones de forma tal que se dé cuenta de la gestión desarrollada por el área en cada una de las actividades.</t>
  </si>
  <si>
    <t xml:space="preserve">El indicador esta adecuadamente reportado y cumple todos los criterios de calidad del reporte. Se evidencia que el indicador se cumplió en el mes de agosto conforme a la programación inicial del mismo. Para este trimestre la dependencia realizó el documento de cierre del proyecto. </t>
  </si>
  <si>
    <t>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t>
  </si>
  <si>
    <t>El indicador esta adecuadamente reportado y cumple todos los criterios de calidad del reporte</t>
  </si>
  <si>
    <t>El indicador esta adecuadamente reportado y cumple todos los criterios de calidad del reporte.  Durante el trimestre realizaron los dos hitos planeados para los meses de octubre y noviembre.</t>
  </si>
  <si>
    <t>Aún, cuando no se programaron actividades para este periodo, se ha venido haciendo reporte cualitativo y cargando evidencias del mismo, de los avances para su cumplimiento en el mes de julio.</t>
  </si>
  <si>
    <t>De acuerdo a su programación, no hubo gestión para este indicador durate el trimestre retroalimentado. El indicador esta adecuadamente reportado y cumple todos los criterios de calidad del reporte</t>
  </si>
  <si>
    <t>El reporte del indicador es adecuado en términos de suficiencia y coherencia. 
No obstante, los comentarios incluidos en el reporte de avance de actividades para proyecto de inversión son insuficientes por cuanto no explican los datos numéricos incluidos. Por esto, se sugiere ampliar las descripciones de forma tal que se dé cuenta de la gestión desarrollada por el área en cada una de las actividades</t>
  </si>
  <si>
    <t xml:space="preserve"> El indicador esta adecuadamente reportado y cumple todos los criterios de calidad del reporte</t>
  </si>
  <si>
    <t>Este indicador se reabrió con 2 hitos para el 2019 por petición del Secretario General, pues se habia cerrado en 2018.  El indicador esta adecuadamente reportado y cumple todos los criterios de calidad del reporte</t>
  </si>
  <si>
    <t>El reporte del indicador es adecuado.
Sin embargo, se debe ampliar el reporte cualitativo de beneficios (C4) identificando lo positivo que se deriva de cumplir la Ley de transparencia.</t>
  </si>
  <si>
    <t>No se acataron las recomendaciones del trimestre anterior. Conforme a las observaciones de la auditoría externa realizada este año es obligatorio que se amplíe la descripción de los beneficios.</t>
  </si>
  <si>
    <t>Se evidencia un incumplimiento en el mes de febrero que fue subsanado en marzo. Sin embargo, en el espacio dispuesto para redactar las dificultades o retrasos no se realizó ninguna observación.
23-abril: se ajustó por parte del área</t>
  </si>
  <si>
    <t>El indicador está bien reportado . Sin embargo, a Junio debían haberse realizado 7 campañas o acciones de comunicación pública, se lograron 6. Se recomienda revisar la programacion vencida</t>
  </si>
  <si>
    <t>Se logró la meta del tercer trimestre para el indicador. No obstante, debido al segundo trimestre, aún hay una brecha de una unidad que deja al indicador con cumplimiento aceptable. Sobre este indicador se levantó una acción de mejora el trimestre anterior pero no se evidencia en el SIG ningún seguimiento a la misma. Se solicita darle tratamiento a la acción y cerrar la brecha.</t>
  </si>
  <si>
    <t>El indicador está bien reportado . Sin embargo, a Junio debían haberse realizado 12 informes, se lograron 11. Se recomienda revisar la programacion vencida</t>
  </si>
  <si>
    <t>El indicador se encuentra bien reportado</t>
  </si>
  <si>
    <t>El indicador está bien reportado</t>
  </si>
  <si>
    <t>Se recomienda relacionar mejor las evidencias, lo anterior dado que la carpeta compartida no permite realizar una distribución que lleve a identificar los 26 hitos realizados.</t>
  </si>
  <si>
    <t>Se evidencia cumplimiento del indicador de acuerdo con lo programado para el trimestre. Entrega extemporánea de la información para los meses de agosto y  septiembre.</t>
  </si>
  <si>
    <t>La meta de ejecución planeada para esta vigencia fue cumplida en el mes de septiembre, se evidencia tres (3) Informes de Seguimiento al Mapa de Riesgos de Corrupción publicados en la página web y en la intranet de la entidad.</t>
  </si>
  <si>
    <t xml:space="preserve">Se evidencia cumplimiento del indicador de acuerdo con lo programado para el trimestre.
Entrega extemporánea de la información para los meses de agosto y septiembre respectivamente.
</t>
  </si>
  <si>
    <t>La meta de ejecución trazada para esta vigencia, fue cumplida.</t>
  </si>
  <si>
    <t>Si bien es cierto se cuenta con las evidencias del Informe de Auditoria Interna de Calidad realizado en el mes de febrero, se solicita subir en el One Drive el Informe de Auditoria Interna de Calidad realizado en el mes de marzo; hasta el 22 de abril de 2019 para evitar que este criterio quede inconsistente.
24042019 la Oficina de Control Interno, atiende las recomendaciones realizadas por la Oficina Asesora de Planeación. Así mismo, y con el objetivo de actualizar la base de datos y realizar los ajustes respectivos a la retroalimentación, se oficializan los mismos a través de los memorandos 3-2019-12411.</t>
  </si>
  <si>
    <t xml:space="preserve">Se evidencia cumplimiento del indicador de acuerdo con lo programado para el trimestre.
Entrega extemporánea de la información para el mes de agosto respectivamente.
</t>
  </si>
  <si>
    <t>La meta de ejecución trazada para esta vigencia, fue cumplida en el mes de septiembre. Se evidencia (22) Auditorias Internas de Calidad realizadas.</t>
  </si>
  <si>
    <t xml:space="preserve">Se evidencia cumplimiento del indicador de acuerdo con lo programado para el trimestre, a excepción del seguimiento a los subcomités de autocontrol, actividad que se encuentra en etapa de culminación.	
</t>
  </si>
  <si>
    <t>La meta de ejecución planeada para esta vigencia fue cumplida satisfactoriamente. Se evidencia que se realizó la totalidad de actividades programadas y se cumplió el rezago de noviembre relacionado al cumplimiento de las NICSP y Austeridad en el gasto. Sin embargo, se solicita verificar lo registrado en la “Ejecución Variable 1", ya que genera un total de 337 actividades de aseguramiento y reportes contenidas en el Plan Anual de auditorías ejecutadas, lo cual difiere frente a lo programado para la vigencia correspondientes a 340.</t>
  </si>
  <si>
    <t>Entrega extemporánea de la información para los meses de agosto y septiembre respectivamente.</t>
  </si>
  <si>
    <t>La meta de ejecución planeada para esta vigencia fue cumplida, se evidencia la realización de las acciones del control preventivo y detectivo del riesgo de corrupción, documentada a través de doce (12) Informes Mensuales de Revisión de Riesgos de Corrupción.</t>
  </si>
  <si>
    <t>No se efectuó reporte mensual de avances retrasos ni beneficios (se hizo un solo reporte del trimestre en el mes de enero). La descripción de los avances no es específica. Durante el reporte del trimestre se incluyó como fuente de verificación las actas de Subcomité de Autocontrol, la cual no estaba definida en la fase de programación.  SE SOLICITA COMPLETAR LAS EVIDENCIAS A MAS TARDAR EL 22/04/2019</t>
  </si>
  <si>
    <t xml:space="preserve">Cumplimiento anticipado del Indicador, se realizan 115 autos proferidos expedidos en la vigencia, alcanzando quince (15) actos administrativos adicionales. </t>
  </si>
  <si>
    <t>La meta de ejecución planeada para esta vigencia es aceptable, lo anterior, debido a que no se reportó la “Ejecución de la variable 1",  sobre las acciones del control preventivo y detectivo del riesgo de corrupción,  a pesar de estar documentada en el Informe Mensual de Revisión de Riesgos de Corrupción correspondiente al mes de diciembre con radicado No.3-2019-39396 del 17-12-2019 03:08 PM.</t>
  </si>
  <si>
    <t xml:space="preserve">El Acta del Comité Directivo Ampliado del día 14 de mayo de 2019, donde se exponen los principales cambios que introdujo el nuevo código disciplinario (Ley 1952 de 2019), reposa en la Oficina Asesora de Planeación._x000D_
En la columna “Avances y logros en generación del producto y la ejecución de actividades” Se debe corregir en la descripción cualitativa del mes de mayo el año 2018 por el año 2019._x000D_
</t>
  </si>
  <si>
    <t>La meta de ejecución planeada para esta vigencia fue cumplida en el mes de septiembre de 2019, se evidencia cuatro (4) jornadas de orientación en materia disciplinaria.</t>
  </si>
  <si>
    <t xml:space="preserve">No se efectuó reporte mensual de avances retrasos ni beneficios (se hizo un solo reporte del trimestre en el mes de enero). La descripción de los avances no es específica (cualitativo y cuantitativo). Se recomienda aclarar, y si es del caso ajustar, la fórmula del indicador, toda vez que se hace reporte de decisiones emitidas dentro de los procesos, sin tener en cuenta la posibilidad que dentro del mismo proceso se pueda generar más de una decisión. Ej. Durante el mes de Enero se evidencian siete (7) decisiones disciplinarias emitidas (Acta de Subcomité de Autocontrol del 12/02/2019), aún cuando el reporte indica que fueron tres (3). Se recomienda el ajuste de la base de datos en Excel, incluyendo campo que contenga la fecha en la cual inician los 30 días finales para el vencimiento de términos. Igualmente, no es claro cual es el tipo de decisiones que se deben tener en cuenta para el reporte, ya que la evidencia “listado de expedientes” da cuenta de que en el mes de febrero se contabilizan 4 decisiones, mientras que en el reporte se indican 3. </t>
  </si>
  <si>
    <t>Es importante tener en cuenta el universo total de la variable 2 que corresponde al número de expedientes totales en curso, en las diferentes etapas del proceso disciplinario, en el reporte correspondiente a los meses de mayo y junio_2019.  
De acuerdo con la retroalimentación del seguimiento al plan de acción vigencia 2019 – trimestre 2 realizado a la Oficina de Control Interno Disciplinario mediante radicado No. 3-2019-21062, se generan las modificaciones frente al indicador ID 160B “Expedientes gestionados dentro del término legal” mediante radicado No.3-2019-21760 del 25 de Julio de 2019. Así mismo, se establece acción de mejora, teniendo en cuenta el % de cumplimiento acumulado correspondiente a un 89% y acción correctiva por incumplimiento en la entrega oportuna de la información, conforme a lo establecido en el Procedimiento 2210111-PR-183 Monitoreo a los Planes Institucionales.</t>
  </si>
  <si>
    <t>La meta de ejecución trazada para esta vigencia, fue cumplida satisfactoriamente.</t>
  </si>
  <si>
    <t xml:space="preserve">No allegaron información, y, por tanto no fue posible adelantar la Retroalimentación </t>
  </si>
  <si>
    <t>Se les solicita nuevamente allegar los reportes con sus evidencias de los meses de mayo y junio, con el fin de hacer el seguimiento al avance de este indicador. En cuanto a lo reportado en abril se observa un nivel de satisfacción muy alto en la muestra seleccionada. No obstante, sería importante saber, ¿Cuál es el universo que se tiene por evento? pues generalmenete sólo se toma una muestra por día.</t>
  </si>
  <si>
    <t xml:space="preserve"> Aunque la información reportada en los meses de junio a agosto no fue oportuna, actualmente se encuentran al día y han cumplido a cabalidad con lo programado”.
Cordial saludo</t>
  </si>
  <si>
    <t>Se cumple el indicador, sin embargo no se redactaron los beneficios para el mes de agosto que fue cuando se hizo la publicación del registro nacional de bases de datos. Por esta razón el criterio 4 se considera no adecuado
16/oct: la dependencia hizo las correcciones correspondientes a través del memo 3-2019-30857</t>
  </si>
  <si>
    <t>Se evidencia que no hubo programación de este indicador para el periodo analizado</t>
  </si>
  <si>
    <t>El indicador presenta coherencia y suficiencia entre los distintos componentes del reporte cualitativo con la información básica del indicador (Descripción, Actividades, Beneficios, Fuentes de Verificación). Sin embargo, se recomienda tener en cuenta las siguientes observaciones:
- No se registro la variable 2 en el formato de prediligenciamiento de ejecución del trimestre. Al analizar el desempeño se entiende que la variable 2 es 12 para cada periodo, pero dado que no se reportó el instrumento autocalcula teniendo en cuenta el valor de 0. Para este periodo, desde la OAP vamos a incluir el dato pero se recomienda diligenciarlo para próximas ocasiones.
- Si bien las fuentes de verificación corresponden a evidencias contractuales de algunos de los colaboradores del área, no es claro quién hace qué. Se recomienda remitir un listado donde se relacione el sistema de información y sitio web junto a la persona que se encarga de prestar el soporte técnico para poder lograr más eficiencia en el tiempo de revisión.
22-abril: Se ajustó correctamente por parte de la dependencia</t>
  </si>
  <si>
    <t>El indicador presenta coherencia y suficiencia entre los distintos componentes del reporte cualitativo con la información básica del indicador (Descripción, Actividades, Fuentes de Verificación). Sin embargo, se recomienda tener en cuenta las siguientes observaciones:
- El diligenciamiento de los Beneficios del indicador no es adecuado, se recuerda que este espacio es para dar cuenta del avance de los Beneficios programados desde el inicio de la vigencia que para este caso es "Monitorear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
22-abril: Se ajustó correctamente por parte de la dependencia</t>
  </si>
  <si>
    <t>Aunque el indicador se encuentra bien reportado, se identifica un error de tipografía en el mes de septiembre, ya que se reportó un 1000% en lugar de 100%. Se debe recordar que excel toma el valor de 100% = 1. 
16-oct: se corrigió a traves del memorando 3-2019-30857</t>
  </si>
  <si>
    <t>Aunque el indicador no se cumplió para el periodo, el reporte del indicador es adecuado en términos generales. Se da cuenta del avance cuantitativo, y de la relación entre los componentes cualitativos correspondientes. Sin embargo, se aconseja que lo descrito en las dificultades sea tenido en cuenta para la programación del indicador en futuras vigencias, pues es esperable que todos los eneros de cada año exista un aumento en la demanda por parte del proceso de contratación que puede aumentar el volumen de trabajo en este sentido.
Adicionalmente, el diligenciamiento de los Beneficios del indicador no es adecuado, se recuerda que este espacio es para dar cuenta del avance de los Beneficios programados desde el inicio de la vigencia que para este caso es "Garantizar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22-abril: Se ajustó correctamente por parte de la dependencia</t>
  </si>
  <si>
    <t>Teniendo en cuenta que el cumplimiento del indicador es Satisfactorio, se recomienda cerrar la brecha en su ejecución</t>
  </si>
  <si>
    <t>El indicador está bien reportado. Sin embargo, teniendo en cuenta que el cumplimiento del indicador es Satisfactorio, se recomienda cerrar la brecha en su ejecución</t>
  </si>
  <si>
    <t>El indicador se reporta adecuadamente. Dada la naturaleza de las actividades reportadas, se sugiere solicitar a la OAP una modificación a las fuentes de verificación pues los listados de asistencia que se reportaron no fueron identificados como una fuente de verificación previamente. Por esa razón, se considera inadecuada la evidencia.
22-abril: Se ajustó correctamente por parte de la dependencia</t>
  </si>
  <si>
    <t>El indicador está bien reportado en términos generales. Esto es: hay coherencia en el reporte cuantitativo y en la relación entre los datos y el reporte cualitativo. Sin embargo, este último reporte no permite evidenciar suficientemente la relación entre la actividad reportada, las actividades programadas en el indicador, la descripción del indicador y el reporte cuantitativo. En ese sentido, se califican los criterios correspondientes como indterminados.
Asimismo, no es posible determinar si las actividades que se reportan coinciden con las programadas. Al hacer la revisión de las Fuentes de Verificación se evidenció que hace falta incluir el plan de trabajo para conocer la relación de las actividades programadas para cada mes y poder contrastar contra el avance de cada periodo.
22-abril: Se ajustó correctamente por parte de la dependencia</t>
  </si>
  <si>
    <t>El indicador está bien reportado. Asimismo, se recomienda ampliar la redacción de los beneficios dando cuenta de lo positivo que resulta de los logros obtenidos discriminando los distintos beneficiarios (pueden ser interno o externos). La actual redacción da cuenta del resultado del indicador pero es necesario profundizar los beneficios de obtener dicho resultado.
24-07-2019: La dependencia envía el memorando 3-2019-21643 ampliando los beneficios. Se ajusta el criterio C4.</t>
  </si>
  <si>
    <t xml:space="preserve">El indicador se encuentra bien reportado. </t>
  </si>
  <si>
    <t>El indicador tiene un cumplimiento aceptable. Sin embargo, en las dificultades de mayo (cuando se tiene una programación de 0,3) no se redactaron las causas por las cuales no se logra la meta. Asimismo, se recomienda ampliar la redacción de los beneficios dando cuenta de lo positivo que resulta de implementar las soluciones teconologicas discriminando los distintos beneficiarios (pueden ser interno o externos).
24-07-2019: La dependencia envía el memorando 3-2019-21643 ampliando los beneficios. Se ajusta el criterio C4.</t>
  </si>
  <si>
    <t>El indicador está bien reportado. Sin embargo, a septiembre se tenian previstas 8  soluciones implementadas o adquiridas y se cumplió con 6. Teniendo en cuenta que el cumplimiento del indicador es Aceptable, es necesario cerrar la brecha en su ejecución.</t>
  </si>
  <si>
    <t>No es claro si este indicador es a demanda, o se programa desde la vigencia del año. Se sugiere acercarse a la OAP para verificar. Lo anterior, entendiendo que:
1. El indicador está fórmulado como si fuera número, pero la fórmula obedece a un porcentaje.
2. Se programó unicamente una publicación en diciembre pero hay una ejecución en marzo. ¿No queda claro si la natural es que no estaba prevista o si no se programó? 
Lo anterior, entendiendo que la solicitud de publicación del área tiene fecha del 6 de marzo, y que la programación del indicador se hizo algunos días después.
22-abril: Se ajustó correctamente por parte de la dependencia</t>
  </si>
  <si>
    <t>El indicador está bien reportado. Se evidencia que ya está cumplida la meta de la vigencia</t>
  </si>
  <si>
    <t>C4- El avance cualitativo no permite dar cuenta del avance realizado por la dependencia. No describe el número de publicaciones, ni algún logro sobre el cumplimiento, el beneficio debe relacionar el impacto que genera realizar las publicaciones. 
C5-  El indicador se describe como número de publicaciones correspondientes, indentificadas en el esquema de publicación de la SG y realizadas oportunamente. El informe narrativo (avance cualitativo) no se conecta con esta descripción. 
C6- No concuerda el avance cuantitativo con el avance cualitativo. Esta descripción debe narrar y respaldar el cumplimiento del indicador. 
C8- No se identifica dentro del avance cualitativo ninguna actividad realizada para el cumplimiento del indicador, el inventario de publicaciones o la verificación. 
C9- No se encuentran las evidencias que soporten el cumplimiento. Para las publicaciones realizadas existe un formato (Publicación, actualización, activación o desactivación en los portales WEB o micrositios de la Secretaría General "4204000-FT-1025" ) para relacionar la ruta donde se publicó el documento y un pantallazo de esa publicación. Para el cargue de estas evidencias hay un plazo limite hasta el 22 de abril de 2019, en caso de no realizar el ajuste el cumplimiento no se tendrá en cuenta, puesto que no se relaciona la evidencia que soporte ese avance. 
Se subsanaron mediante memorando N° 3-2019-12360 de 22-04-19 .
Se registra información el 25-04-19</t>
  </si>
  <si>
    <t>El indicador se reportó adecuadamente durante el segundo trimestre, se acogieron las recomendaciones realizadas por la OAP, el reporte es coherente, suficiente, articulado, consistente y oportuno. Se recomienda incluir aparte del pantallazo que se relaciona, el link para acceder más fácil a las publicaciones. </t>
  </si>
  <si>
    <t xml:space="preserve">Comparando el registro que se aporta como evidencia del indicador dice que los registros van desde el 6608 al 6625, entonces serían 18 registros. Para el mes de septiembre no se adjuntó la relación de registros. No se registra si hubo o no alguna dificultad </t>
  </si>
  <si>
    <t>El reporte del indicador es adecuado, coherente, suficiente, articulado, consistente y oportuno, durante este periodo. Se atendieron las observaciones hechas en el periodo anterior.</t>
  </si>
  <si>
    <t>C4- El avance cualitativo no permite dar cuenta del grado de satisfacción de los servicios prestados por la Subdirección de Imprenta, no describe el resultado de la encuesta, no se relaciona ningun logro ni algun análisis general del indicador
C5-  El indicador se describe como grado de satisfacción de los servicios prestados por la Subdirección de Imprenta. El informe narrativo (avance cualitativo) no se conecta con esta descripción.
C6- No concuerda el avance cuantitativo con el avance cualitativo. Esta descripción debe narrar y respaldar el cumplimiento del indicador. 
C8- No se identifica dentro del avance cualitativo ninguna actividad realizada para el cumplimiento del indicador.
Se subsanaron mediante memorando N° 3-2019-12360 de 22-04-19 .
Se registra información el 25-04-19</t>
  </si>
  <si>
    <t xml:space="preserve">Dentro del avance cualitativo se debe modificar el rango que se relaciona puesto que aparece en cero. Con relación a las dificultades, verificar la pertinencia de dicha descripción, puesto que el indicador al cumplirse no debe contener ninguna observación en su casilla de diligenciamiento. Se recibe aclaración de los porcentajes y de la dificultad relacionada mediante memorando N 3-2019-22370. De igual manera se realizan las modificaciones relacionadas. </t>
  </si>
  <si>
    <t>No se registra si hubo o no alguna dificultad</t>
  </si>
  <si>
    <t>La información cualitativa del mes de octubre se encuentra en incorporada en la casilla del mes de noviembre, se sugiere complementar la información en la casilla correspondiente. </t>
  </si>
  <si>
    <t>C2- Dentro del trimestre hubo un cumplimiento aceptable, considerar una reprogramación para el siguiente mes o períodos posteriores a esta retroalimentación. 
C4- El avance cualitativo no permite dar cuenta del número de solicitudes de imprensión oficial viabilizadas, no describe el número, no se relaciona ningun logro ni algun análisis general del indicador.
C5-  El indicador se describe como solicitudes gráficas del Distrito viabilizadas, de acuerdo con el tipo de productos que se pueden elaborar con las máquinas y el personal disponibles. El informe narrativo (avance cualitativo) no se conecta con esta descripción.
C6- No concuerda el avance cuantitativo con el avance cualitativo. Esta descripción debe narrar y respaldar el cumplimiento del indicador. 
C7- El cumplimiento fue aceptable puesto que no se cumplió en un 100%. Por tal motivo, necesariamente debe existir alguna dificultad descrita dentro del reporte. 
C8- No se identifica dentro del avance cualitativo ninguna actividad realizada para el cumplimiento del indicador.
Se subsanaron mediante memorando N° 3-2019-12360 de 22-04-19 .
Se registra información el 25-04-19</t>
  </si>
  <si>
    <t>Dentro del reporte cualitativo y cuantitativo, para el mes de junio se india que fueron 72 solicitudes; Sin embargo revisando las evidencias, estas indican que fueron 90. Es necesario corregir y determinar el número de las solicitudes sobre el mes. Mediante memorando N 3-2019-22370 se aclara el número de solicitudes y la OAP modifica el avance cualitativo de dicho indicador</t>
  </si>
  <si>
    <t>No se registra si hubo o no alguna dificultad. Se hace necesario completar las evidencias suficientes para todos los meses del periodo</t>
  </si>
  <si>
    <t xml:space="preserve">Se sugiere complementar la información cualitativa en la casilla de dificultades, correspondiente al mes de octubre. </t>
  </si>
  <si>
    <t>C4- El avance cualitativo no permite dar cuenta del número de actividades ejecutadas con relación al plan de modernización de la imprenta Distrital desarrollado, no se registra ningun logro, ni algun análisis general del indicador.
C6- No concuerda el avance cuantitativo con el avance cualitativo. Esta descripción debe narrar y respaldar el cumplimiento del indicador. 
C8- No se identifica dentro del avance cualitativo ninguna actividad realizada para el cumplimiento del indicador.
C9- La evidencia cargada no respalda la actividad realizada, puesto que es un plan de trabajo pero no la actividad ejecutada. La evidencia se debe cargar en el mes correspondiente a su programación para este caso enero. Para el cargue de estas evidencias hay un plazo limite hasta el 22 de abril de 2019, en caso de no realizar el ajuste el cumplimiento no se tendrá en cuenta, puesto que no se relaciona la evidencia que soporte ese avance. 
Se subsanaron mediante memorando N° 3-2019-12360 de 22-04-19 .
Se registra información el 25-04-19</t>
  </si>
  <si>
    <t>Se recomienda que el avance cualitativo todos los meses y la magnitud se realice conforme se está haciendo. Es decir, el mes que se cumpla con la actividad se realiza el registro cuantitativo. Para las dificultades por ejemplo del mes de mayo como no se reportó cumplimiento, sería: “Una razón de peso para que no se halla reportado el indicador en mayo y se halla trasladado el reporte para el mes de junio es que la mayoría de actividades se ejecutaron en junio, en virtud a que previamente a la consolidación de los estudios previos de reforzamiento estructural, la Subdirección de Imprenta y la Dirección Administrativa y Financiera,  realizó reuniones con las entidades competentes encargadas de la expedición de los permisos (trámites administrativos ante el Instituto Distrital de Patrimonio y Cultura, y Curadurías) para efectos de determinar los tiempos aproximados para la debida expedición de permisos y por ende la ejecución contractual”. Para junio se deben describir los retrasos que se presentaron y fortalecer con ello la parte cualitativa del reporte. Adicional a esto, no es claro cuáles fueron las (05) actividades ejecutadas, se sugiere diferenciar y especificar.</t>
  </si>
  <si>
    <t xml:space="preserve">Se sugiere complementar la información cualitativa en la casilla de dificultades y beneficios, correspondiente al mes de octubre. </t>
  </si>
  <si>
    <t>C4- El avance cualitativo no permite dar cuenta del número de informes de revisión de riesgos de corrupción realizados en el periodo, no se registra ningun logro, ni algun análisis general del indicador.
C6 - No concuerda el avance cuantitativo con el avance cualitativo. Esta descripción debe narrar y respaldar el cumplimiento del indicador. 
C8- No se identifica dentro del avance cualitativo ninguna actividad realizada para el cumplimiento del indicador.
C9- Las evidencias no se encuentran ubicadas en las carpetas correspondientes, puesto que cada informe pertenece a un mes diferente. Se recomienda organizarlas de acuerdo a su programación y realización(Enero - Febrero - Marzo)
Se subsanaron mediante memorando N° 3-2019-12360 de 22-04-19 .
Se registra información el 25-04-19</t>
  </si>
  <si>
    <t>Se recomienda ampliar el paquete de evidencias asociadas al mes de septiembre, tal como se realizó en los meses anteriores.</t>
  </si>
  <si>
    <t>No se programó ejecución del indicador para el trimestre. Sin embargo, el reporte cualitativo de las actividades reportadas, dan cuenta de su avance.</t>
  </si>
  <si>
    <t>La meta de ejecución planeada para esta vigencia fue cumplida en el mes de septiembre, se evidencia un total de dieciocho (18) foros, eventos o campañas de carácter internacional desarrollados.</t>
  </si>
  <si>
    <t xml:space="preserve">Se solicita profundizar los avances y logros de la ejecución de las actividades, describiendo el resultado e identificando que tipos de sensibilización fueron efectuadas.
En el mismo sentido se observa que durante el mes de enero la dependencia describe un proceso de sensibilización en Ciudad bolívar, sin embargo, este proceso no se ve reflejado en la medición del avance y cumplimiento del indicador. Estas diferencias también reflejan inconsistencia en el reporte cualitativo y cuantitativo del indicador, lo cual afecta la verificación efectuada a su cumplimiento.
Modificación de la retroalimentación con base en el comunicado 3-2019-12199 del 29 de abril.
</t>
  </si>
  <si>
    <t>Teniendo en cuenta que la ejecución se encuentra al 50% frente a la programación, es importante que se haga validación de las actividades propuestas para el cumplimiento del indicador en los cinco meses restantes para ello.</t>
  </si>
  <si>
    <t>Teniendo en cuenta que la ejecución se encuentra al 20% frente a la programación, es importante que se haga validación de las actividades propuestas para el cumplimiento del indicador en los cinco meses restantes para ello.</t>
  </si>
  <si>
    <t>Aunque el informe narrativo es coherente con la descripción del indicador, se solicita presentar una descripción detallada de los resultados y beneficios obtenidos mediante la cualificación realizada a los servidores con funciones IVC.
Modificación de la retroalimentación con base en el comunicado 3-2019-12199 del 29 de abril.</t>
  </si>
  <si>
    <t>El reporte de servidores cualificados  durante el mes de septiembre difiere con los soportes presentados, toda vez que las evidencias dan cuenta de 113 y en el reportedse registraron 111. Lo anterior afecta en Avance Cuantitativo y Cualitativo presentado, por lo que se recomienda cotejar adecuadamente las evidencias con los registros.</t>
  </si>
  <si>
    <t>Se solicita profundizar los avances y logros de la ejecución de las actividades, describiendo el resultado obtenido de la sensibilización efectuada a los ciudadanos respecto al correcto desarrollo de la actividad económica en el distrito.
Adicionalmente en las evidencias presentadas para el mes de febrero, se observa que el informe describe en la página 7 la sensibilización de 126 ciudadanos en la localidad de Kennedy y no se presenta ningún producto de verificación para la sensibilización de la localidad de Antonio Nariño.
Lo anterior difiere con la información cualitativa y cuantitativa reportada por la dependencia en el avance del indicador, lo cual afecta la verificación efectuada a su cumplimiento.
Modificación de la retroalimentación con base en el comunicado 3-2019-12199 del 29 de abril.</t>
  </si>
  <si>
    <t>Teniendo en cuenta que el cumplimiento del indicador es anticipado se solicita revisar la programación mensual.</t>
  </si>
  <si>
    <t>El ajuste solicitado por la dependencia de incrementrar la meta de 1400 a 1500 ciudadanos sensibilizados, no se tuvo en cuenta en la introducción del informe presentado como evidencia,  por lo cual se solicita incluir con el fin de que exista trazabilidad dentro de la información reportada.</t>
  </si>
  <si>
    <t>Es necesario reportar la descripción cualitativa de los avances y logros en generación del producto y la ejecución de actividades, en la ficha del indicador. La programación del indicador genera un cumplimiento del 100% frente a la meta programada correspondiente a dos (2) actividades para el trimestre. Sin embargo, no presenta coherencia frente a las evidencias que soportan el avance reportado ya que dan cuenta de nueve (9) actividades. Se solicita subir en el One Drive la actualización y aclaración de las evidencias respectivas hasta el 22 de abril de 2019 para evitar que este criterio quede inconsistente.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t>
  </si>
  <si>
    <t>El reporte cualitativo de las actividades reportadas, dan cuenta de su avance. Sin embargo, es importante precisar que del accionar particular en cada una de las actividades orientadas al cumplimiento del Proyecto 1125 “Fortalecimiento y modernización de la Gestión Distrital”, se requiere establecer el análisis de los beneficios alcanzados.
De acuerdo con la retroalimentación del seguimiento al plan de acción vigencia 2019 – trimestre 2 realizado a la Subdirección de Servicios Administrativos mediante radicado No. 3-2019-21064, se genera acción preventiva No.29, teniendo en cuenta el % de cumplimiento acumulado correspondiente a un 67% frente al indicador ID 109 “Programa de Gestión Documental física y electrónica en la Secretaria General, elaborado e implementado” y a lo establecido en el Procedimiento 2210111-PR-183 Monitoreo a los Planes Institucionales.</t>
  </si>
  <si>
    <t>El reporte cualitativo de las actividades reportadas, dan cuenta de su avance. Sin embargo, es importante precisar que del accionar particular en cada una de las actividades orientadas al cumplimiento del Proyecto 1125 “Fortalecimiento y modernización de la Gestión Distrital”, se requiere establecer el análisis detallado de los resultados y beneficios obtenidos. En este sentido, no se acataron las recomendaciones de la Oficina Asesora de Planeación donde se recomendó fortalecer el análisis detallado de los beneficios obtenidos.</t>
  </si>
  <si>
    <t>La meta de ejecución planeada para esta vigencia fue cumplida, se evidencia la implementación de 15 actividades del programa de Gestión Documental de la Secretaría General relacionadas a la meta del proyecto de inversión 1125.</t>
  </si>
  <si>
    <t>La meta de ejecución planeada para esta vigencia fue cumplida, se evidencia la realización de las acciones del control preventivo y detectivo del riesgo de corrupción, documentada a través de seis (6) Informes Mensuales de Revisión de Riesgos de Corrupción.</t>
  </si>
  <si>
    <t xml:space="preserve">Se evidencia cumplimiento del indicador de acuerdo con lo programado para el trimestre.
En el campo “Beneficios obtenidos por la generación del producto y la ejecución de actividades”, se recomienda realizar revisión ortográfica. 	
</t>
  </si>
  <si>
    <t>La meta de ejecución planeada para esta vigencia fue cumplida en el mes de octubre, se evidencia (93) asistencias técnicas a las dependencias para la organización de los archivos de gestión en la entidad.</t>
  </si>
  <si>
    <t>Es necesario reportar la descripción cualitativa de los avances y logros en generación del producto y la ejecución de actividades, así como los beneficios obtenidos, en los campos definidos para tal fin en la ficha del indicador. Se solicita subir en el One Drive la actualización y aclaración de las evidencias respectivas hasta el 22 de abril de 2019 ya que el informe narrativo menciona: “Durante el primer semestre de 2019”, y se está realizando el reporte respectivo al primer trimestre de la vigencia 2019.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t>
  </si>
  <si>
    <t xml:space="preserve">Se evidencia cumplimiento del indicador de acuerdo a lo programado para el trimestre. Sin embargo, se requiere establecer el análisis de los beneficios alcanzados.
</t>
  </si>
  <si>
    <t>Se aprobó su eliminación en comité directivo.</t>
  </si>
  <si>
    <t>Se aprobó su eliminación en el Comité Institucional de Gestión y Desempeño de la entidad.</t>
  </si>
  <si>
    <t>Se solicita subir en el One Drive la actualización y aclaración de las evidencias respectivas hasta el 22 de abril de 2019 para evitar que este criterio quede inconsistente.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t>
  </si>
  <si>
    <t>Este indicador presenta un cumplimiento anticipado debido a que la descripción del indicador es cumplir con los tiempos normativos establecidos para la atención oportuna de los trámites recibidos para el proceso de recursos físicos, la cual ha superado la meta programada del 80% establecida en la ficha del indicador alcanzando un 89.9% para la vigencia, corte al 17 de diciembre de 2019.</t>
  </si>
  <si>
    <t>Se recomienda realizar el Informe trimestral consolidado “Servicios de entrega de elementos de consumo prestados a satisfacción”, con el logo oficial para documentos internos, ya que el logo SGC es utilizado sólo para comunicaciones externas de la entidad.</t>
  </si>
  <si>
    <t>Este indicador presenta un cumplimiento anticipado debido a que la descripción del indicador es medir la satisfacción del usuario frente a la entrega oportuna de los elementos de consumo, la cual ha superado la meta programada del 95% alcanzando un promedio de evaluación de las encuestas de satisfacción de los elementos de consumo entregados del 100% para la vigencia, corte al 17 de diciembre de 2019.</t>
  </si>
  <si>
    <t>Si bien es cierto se cuenta con las evidencias de las estadísticas de medición. Se solicita subir en el One Drive el Informe narrativo que describan los resultados de las Estadísticas del Sistema de Servicios Administrativos, de acuerdo a la fuentes de verificación del Indicador establecidas.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t>
  </si>
  <si>
    <t>Este indicador presenta un cumplimiento anticipado debido a que la descripción del indicador es medir la satisfacción del usuario frente a la prestación de los servicios administrativos y generales, la cual ha superado la meta programada del 95% alcanzando un nivel de satisfacción del usuario del 98.8% para la vigencia, corte al 17 de diciembre de 2019.</t>
  </si>
  <si>
    <t>Se observa una ejecución apropiada del indicador conforme la programación. Se solicita registrar los beneficios obtenidos por la generación del producto y la ejecución de las actividades para el mes de junio dado que se dejó en blanco. Además, recomiendo ampliar la descripción de las dificultades en la generación del producto (grado de satisfacción) mencionando cuales fueron las variables que han llevado a la obtención de dicho promedio de evaluación.</t>
  </si>
  <si>
    <t>C1: Cumple por vincular en sus reportes las observaciones realizadas por la OAP.
C2: Cumple con la meta programada con un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t>
  </si>
  <si>
    <t>Se observa una ejecución apropiada del indicador conforme la programación. Se solicita registrar los beneficios obtenidos por la generación del producto y la ejecución de las actividades evidenciando los impactos alcanzados con la formulación e implementación de las estrategias que conducen a la modernización y eficiente gestión documental en la administración distrital.</t>
  </si>
  <si>
    <t xml:space="preserve">Se evidencia cumplimiento del indicador de acuerdo con lo programado para el trimestre._x000D_
 _x000D_
</t>
  </si>
  <si>
    <t>La meta de ejecución planeada para esta vigencia fue cumplida. Se evidencia (3) Jornadas de capacitación en programación y ejecución de recursos realizadas.</t>
  </si>
  <si>
    <t>De acuerdo con el principio de planificación, recomendamos guardar concordancia con la meta programada para la vigencia.</t>
  </si>
  <si>
    <t>Meta cumplida anticipada en el mes de octubre de 2019, con cuatro (4) estados financieros de la entidad presentados oportunamente, se programaron tres (3) para la vigencia.</t>
  </si>
  <si>
    <t xml:space="preserve">Se observa una ejecución apropiada del indicador conforme la programación. Se sugiere ampliar la información registrada sobre los beneficios obtenidos a través de los resultados obtenidos de la aplicación de las encuestas de satisfacción que por mes se aplicaron. Así mismo, describir las dificultades en la obtención de la meta trazada para la vigencia. </t>
  </si>
  <si>
    <t>C1: Cumple por vincular en sus reportes las observaciones realizadas por la OAP.
C2: Cumple con la meta programada con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C7: Cumple con la articulación entre el avance cuantitativo y la descripción de las dificultades.
C8: Cumple relación directa entre avance cualitativo y las actividades establecidas para el indicador.
C9: Cumple con la consistencia entre fuentes de verificación, el avance cuantitativo y cualitativo.
C10: Se cumple con la oportunidad en los reportes de información.</t>
  </si>
  <si>
    <t>Se recomida remitir el reporte de manera oportuna a la Oficina Asesora de Planeación de acuerdo a los plazos establecidos</t>
  </si>
  <si>
    <t xml:space="preserve">C6. Se programaron 4 actividades, sin embargo, es importante relacionar e identificar cada actividad realizada pues no se evidencian con facilidad cuáles fueron. </t>
  </si>
  <si>
    <t>Se recomienda generar en el avance cualitativo una síntesis del avance presentado para el período, que describa los resultados obtenidos con base en lo planteado en la descripción del indicador</t>
  </si>
  <si>
    <t>Indicador cumplido durante el mes de septiembre de 2019</t>
  </si>
  <si>
    <t>Las descripción cualitativa y evidencias no permiten determinar el cumplimiento del indicador en las 56 entidades indicadas. Se recomienda ampliar la descripción cualitativa y adjuntar evidencias que permitan determinar que las 56 entidades fueron atendidas.</t>
  </si>
  <si>
    <t>El documento que se subio a la carpeta no cumple con la descripción presente en el indicador, por lo tanto no se puede determinar que el cumplimiento se haya dado.</t>
  </si>
  <si>
    <t>Indicador cumplido durante el mes de julio de 2019</t>
  </si>
  <si>
    <t>Es necesario subir las evidencias y notificar el reporte de la información de manera oportuna.</t>
  </si>
  <si>
    <t>El reporte del indicador es adecuado, coherente, suficiente, articulado, consistente y oportuno, durante este periodo. Asi mismo, se acogieron las recomendaciones realizadas por la OAP</t>
  </si>
  <si>
    <t xml:space="preserve">C6- El avance cuantitativo es diferente al avance cualitativo. Es importante incluir el número exacto de solicitudes radicadas y de solicitudes revisadas, pues este indicador es de demanda y debe reflejar el comportamiento mensual. </t>
  </si>
  <si>
    <t>El reporte del indicador es adecuado, coherente, suficiente, articulado, consistente y oportuno, durante este periodo; sin embargo, para el mes de octubre, se subieron evidencias que no corresponden al reporte del indicador.Por lo anterior, se solicita revisar las evidencias y aportar los docuemntos que dan cuenta de la gestión, tal como se hizo durante los meses de noviembre y diciembre. Por otra parte, cabe resaltar que se acogieron las recomendaciones realizadas por la OAP</t>
  </si>
  <si>
    <t>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t>
  </si>
  <si>
    <t xml:space="preserve">Es importante aclarar la coherencia del indicador frente a las actividades reportadas, teniendo en cuenta que está definido como el tiempo de direccionamiento de las peticiones ciudadanas en el SDQS y el reporte  indica actividades tendientes a mejorar la experiencia del ciudadano en la busqueda de información en la GTyS y en SuperCADE Móvil. 
No es posible validar la información sobre el número de días de direccionamiento de requerimientos ciudadanos, de acuerdo con la evidencia presentada (cuadro excel "Dias promedio direccionamiento 2019"). Finalmente, es  necesario revisar las actividades definidas para el cumplimiento del indicador, así como sus fuentes de verificación. 
Al no cumplirse el criterio de coherencia entre la descripción del indicador y el avance cualitativo reportado, así como la coherencia con los soportes presentados; avance cuantitativo no será tenido en cuenta y se mantiene la cifra reportada en el mes anterior hasta que no se subsane.
</t>
  </si>
  <si>
    <t>Aún, cuando no se programaron actividades para este periodo, se ha venido haciendo reporte cualitativo y cargando evidencias del mismo, de los avances para su cumplimiento en el mes de diciembre.</t>
  </si>
  <si>
    <t>Aún, cuando no se programaron actividades para este periodo, se ha venido haciendo reporte cualitativo de los avances para su cumplimiento en el mes de diciembre.</t>
  </si>
  <si>
    <t xml:space="preserve">Amablemente se solicita remitir el reporte cuantitativo de la ejecución del indicador inmediatamente se cuente con el mismo, mediante memorando. No es posible validar la  evidencia correspondiente a las "Estadísticas de Servicios Registrados en la Red CADE". Se sugiere incluir los soportes que respalden sus datos (Ej. Reporte generado por el SAT). _x000D_
_x000D_
Al no cumplirse el criterio de coherencia entre los soportes presentados, el avance cualitativo y el cuantitativo reportado del indicador; se mantiene la cifra reportada en el mes anterior hasta que no se subsane a través de memorando electrónico._x000D_
</t>
  </si>
  <si>
    <t>Aún, cuando no se programaron actividades para este periodo, se ha venido haciendo reporte cualitativo y cargando evidencias del mismo, de los avances para su cumplimiento en los meses de julio y diciembre.</t>
  </si>
  <si>
    <t>Al revisar las fuentes de verificación, no se encontró el informe de Evaluación de Implementación de la Política Pública de Servicio a la Ciudadanía para la vigencia 2019.</t>
  </si>
  <si>
    <t>No reporta actividades durante el primer semestre. Se solicita revisar la programación del indicador de manera que se dé cumplimiento a la meta de la vigencia durante el segundo semestre del año.</t>
  </si>
  <si>
    <t xml:space="preserve">La evidencia aportada no es suficiente para poder determinar la efectiva virtualización de los 15 trámites que son relacionados en el reporte cualitativo. _x000D_
_x000D_
El informe presentado da cuenta de los beneficios de la estrategia de virtualización de trámites, pero no relaciona ni describe uno a uno lo reportado. _x000D_
_x000D_
Al no cumplirse el criterio de coherencia entre los soportes presentados y el avance reportado del indicador; el avance cuantitativo no será tenido en cuenta y se mantiene la cifra reportada en el mes anterior hasta que no se subsane vía memorando electrónico._x000D_
</t>
  </si>
  <si>
    <t>Aún, cuando no se programaron actividades para este periodo, se ha venido haciendo reporte cualitativo de los avances para su cumplimiento en el mes de diciembre. Sin embargo no es posible validar el reporte al no tener evidencias que lo respalden.</t>
  </si>
  <si>
    <t>Aun cuando la programación del indicador se ecuentra para cumplimiento en el mes de diciembre, esta meta fue cumplida en el mes de julio.</t>
  </si>
  <si>
    <t xml:space="preserve">Aún, cuando no se programaron actividades para este periodo, se ha venido haciendo reporte cualitativo de los avances para su cumplimiento en el mes de diciembre. </t>
  </si>
  <si>
    <t>No es posible validar la  evidencia correspondiente a las "Estadísticas de Servicios Registrados en la Red CADE". Se sugiere incluir los soportes que respalden sus datos (Ej. Reporte generado por el SAT).</t>
  </si>
  <si>
    <t>C4- Se recomienda que el avance se especifique y se describa. De igual manera, que el avance tenga coherencia con lo programado. 
C6 – Se recomienda que el avance cualitativo sea claro y específico, donde se relacione la actividad, producto o avance realizado.
C8- Dentro de las observaciones no se describen las actividades a realizar para cumplir con el avance en el indicador
C9- Para el cargue de las evidencias identificar las que pertenecen a gestión y las que indican el cumplimiento de la meta. 
Se subsana con memorando N° 3-2019-12360
Se registra el 25/04/2019</t>
  </si>
  <si>
    <t>C4- Se recomienda que el avance se especifique y se describa,pues no indica la consolidación del informe programado para el período. 
C6 - Se recomienda que el avance cualitativo relacione y especifique la actividad, producto o avance realizado. En este caso la consolidación del informe programado. 
Dentro de los beneficios no incluir las actividades a realizar, describir el impácto que genera realizarlas. 
Se subsana con memorando N° 3-2019-12360
Se registra el 25/04/2019</t>
  </si>
  <si>
    <t>C4- Se recomienda que el avance se especifique y se describa,pues no indica la consolidación del informe programado para el período. 
C6 - Se recomienda que el avance cualitativo relacione y especifique la actividad, producto o avance realizado. En este caso la consolidación del informe programado. 
Dentro de los beneficios no incluir las actividades a realizar, describir el impácto que genera realizarlas. 
Se subsana con memorando N° 3-2019-12360
Se registra el 25/04/2019</t>
  </si>
  <si>
    <t>C4- Se recomienda que el avance se especifique y se describa,pues no indica la consolidación del informe programado para el período. 
C5- El indicador describe un informe técnico de coordinación y el avance cualitativo describe otro tipo de actividades sin relacionar el principal. 
C6 - Se recomienda que el avance cualitativo relacione y especifique la actividad, producto o avance realizado. En este caso la consolidación del informe programado. 
Dentro de los beneficios no incluir las actividades a realizar, describir el impácto que genera realizarlas. 
C8- No se describen dentro del avance cualitativo las actividades programadas, se reflejan otro tipo de acciones. 
Se subsana con memorando N° 3-2019-12360
Se registra el 25/04/2019</t>
  </si>
  <si>
    <t>C4- En la descripción cualitativa se indica que bajo el trimestre no se tenían programadas actividades. 
C6- Existen diferencias entre el avance cualitativo y el cuantitativo, puesto que se registra el porcentaje de avance pero dentro de la descripción dice que no hubo actividades programadas para el trimestre. Es importante que el cumplimiento se respalde por un informe narrativo, que de cuenta del porcentaje de avance. 
C8 - Se recomienda que dentro del avance cualitativo se incluyan las actividades que se ejecutaron para el cumplimiento de los indicadores. 
C9 - Se cargan evidencias sobre gestión, cronogramas, matrices donde se indica ejecución, revisiones, documentos de política. Sin embargo, en el avance cualitativo se describe que no hubo actividades programadas. Debe existir coherencia entre la narración del cumplimiento y las evidencias que lo respaldan. 
Se subsana con memorando N° 3-2019-12360
Se registra el 25/04/2019</t>
  </si>
  <si>
    <t xml:space="preserve">Este indicador permite monitorear el cumplimiento oportuno de los compromisos de publicación que posee la dependencia descritos en el esquema de publicación. </t>
  </si>
  <si>
    <t>Realizar la publicación en página web de las acciones realizadas por la ACDDVPR y en Centro de Memoria Paz Y Reconciliación con el propósito de informar a la comunidad sobre los avances y las actividades que se realizan mensualmente</t>
  </si>
  <si>
    <t>-Fotografias
-Actas de reunión
-Videos
-Talleres
-Exposiciones
-Piezas visuales</t>
  </si>
  <si>
    <t xml:space="preserve">La medición del nivel de implementación se realizará a través de la ejecución de las medidas de reparación integral programadas. La reparación integral desde la ACDVPR se trabaja en cuatro (4) líneas de acción que consisten en: Reparación Colectiva, Retornos y Reubicaciones, Restitución de Tierras y Gestión para la Estabilización Socioeconómica.
1. REPARACIÓN COLECTIVA
Desde la línea de Reparación Colectiva, se trabajan los siguientes componentes: 
• Medidas de reparación colectiva: Se entiende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Integral -PIRC por la UARIV- Unidad Administrativa Especial para la Atención y Reparación Integral a las Víctimas y los Sujetos de Reparación Colectiva y aprobadas por el Comité Distrital de Justicia Transicional-CDJT.
La ACDVPR implementa las medidas de reparación colectiva que tiene a cargo y realiza el seguimiento del cumplimiento de las medidas que se encuentran a cargo de las entidades responsables del Distrito.
• Protocolo Distrital de Reparación Colectiva: Con el objetivo de articular y coordinar la implementación de la ruta de reparación colectiva en el Distrito Capital, se elabora el Protocolo Distrital de Reparación Colectiva el cual es presentado ante las entidades del Distrito, la UARIV y el CDJT. Este protocolo será actualizado en cada vigencia.
• Territorialización:  Para poder implementar las medidas, se deben territorializar los Planes integrales de Reparación Colectiva de carácter nacional, con el objetivo de definir con las entidades distritales y los sujetos de Reparación qué acciones se deben realizar por parte del Distrito.
2.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familias o masivos y son una herramienta para el acompañamiento y seguimiento con enfoque psicosocial a la garantía de derechos.  La formulación del plan permite determinar la población objetivo, identificación de necesidades territoriales y comunitarias, así como el planteamiento de responsabilidades por cada entidad según sus competencias misionales frente a los derechos vulnerados. La ACDVPR realiza seguimiento y monitoreo de los compromisos establecidos por las entidades distritales y nacionales.
• Retorno o reubicación desde Bogotá a otros entes territoriales o hacia Bogotá desde otros países: La ACDVPR realiza gestión, coordinación y apoyo a las entidades del SNARIV para la consecución de procesos de retorno de población asentada transitoriamente en la ciudad de Bogotá hacia sus sitios de origen y apoyo a la llegada de víctimas del conflicto en el exterior a la ciudad de Bogotá (Connacionales) que con anterioridad se encuentren registrados en el Registro Único de Victimas. El apoyo comprende soluciones temporales de alojamiento (en las modalidades de albergue, hotel o arriendo), transporte de personas, traslados de enseres, Kit de trabajo, Kit de vivienda saludable, Kit de cocina, Kit vajilla, Kit semillas y kit pan coger que se brindan a los hogares que se encuentran en proceso de retorno o reubicación.
• Plan Distrital de Retornos y Reubicaciones:  La formulación del Plan de Retornos o Reubicaciones a nivel Distrital se realizó y fue aprobado en el CDJT en el 2017 con una vigencia de dos años. El Plan es un instrumento que permite planificar las acciones y definir las responsabilidades institucionales para que las víctimas desplazamiento forzado en proceso de retorno o reubicación en la ciudad alcancen el goce efectivo de sus derechos. El plan puede requerir ajustes en respuesta a la dinámica del fenómeno de desplazamiento forzado, razón por la cual, se hace necesario actualizarlo en cada vigencia. 
• Caracterización de hogares: Es la identificación respecto a quiénes son, cuántos son, su condición de víctimas, el nivel de acceso al sistema de salud, población escolarizada y nivel educativo, voluntariedad de retorno, reubicación o integración a la ciudad de los hogares en la ciudad de Bogotá. Este proceso también incluye la sistematización del proceso y un documento analítico de presentación de resultados. 
3.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4. GESTIÓN PARA LA ESTABILIZACIÓN SOCIOECONÓMICA
Desde la línea de Gestión para la Estabilización Socioeconómica, se enmarcan los siguientes componentes:
• Caracterización Socio-Económica: Es el proceso de recolección, análisis y seguimiento de la información realizado a través del Sistema de Información para Víctimas- SIVIC, el cual permite identificar características de la historia ocupacional y del desempeño productivo de una persona, a través de la identificación de habilidades, intereses, destrezas, formación y experiencia laboral, creando así su perfil ocupacional con la perspectiva de orientar y fomentar la autogestión de ingresos, desde un enfoque transformador.
• Ruta de gestión para la estabilización socioeconómica: Orientación que se le brinda a las víctimas del conflicto armado con el propósito de facilitar el acceso a las líneas de empleabilidad, formación o desarrollo empresarial, y con base en la caracterización, la articulación de la oferta con entidades públicas o privadas, el seguimiento y la verificación de las medidas entregadas.
• Ferias de Servicios: son espacios informativos que se realizan en conjunto con otras entidades que prestan los servicios de empleabilidad, formación o desarrollo empresarial a los que puedan acceder las víctimas del conflicto armado.  
• Desarrollo de los talleres de Orientación Vocacional: En los 7 CLAVS dirigidos a la población víctima que se caracteriza en GESE.
• Programa de acompañamiento psicosocial: Este programa está definido a víctimas del conflicto armado caracterizadas por GESE con el fin de apoyar sus procesos en materia de formación, empleo y/o desarrollo empresarial.
• Participación en los Mercados Campesinos de la SDDE: donde se benefician Unidades Productivas lideradas por víctimas caracterizadas por GESE.
NOTA  ACLARATORIA: En la variable 1 quedan las sumatoria de las medidas de reparación implementadas, sobre la variable 2 que es la sumatoria de las medidas programadas. Todos esto se debe multiplicar por 100%, teniendo en cuenta que este indicador es de tipo constante.
</t>
  </si>
  <si>
    <t xml:space="preserve">Dentro de los beneficios de la población de retornos y reubicaciones al identificar el universo de víctimas se podrá activar oferta institucional en los casos que se requiera y hacer partícipe a las víctimas en los procesos de integración local. 
El principal beneficio es dar cumplimiento a los derechos mediante el apoyo a la implementación de las medidas incluidas en los planes de reparación acordadas con los sujetos de reparación colectiva en el Distrito, visibilizándolos y robusteciéndolos como organizaciones y fortaleciendo los lazos con la institucionalidad.
Poder acceder a los diferentes espacios de visibilización y comercialización de productos realizados por víctimas, luego de un proceso de fortalecimiento de sus negocios.
</t>
  </si>
  <si>
    <t xml:space="preserve">-Actas de reunión
-Correos electronicos
-Fotografías
</t>
  </si>
  <si>
    <t>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t>
  </si>
  <si>
    <t xml:space="preserve">Las víctimas del conflicto armado residentes en la ciudad de Bogotá, se fortaleceno sus capacidades y habilidades blandas, así como han visibilizado el ejercicio de la participación efectiva  ante entidades y organizaciones locales y distritales. </t>
  </si>
  <si>
    <t>-Actas de reunión
-Correos electronicos
-Fotografías</t>
  </si>
  <si>
    <t>Durante las sesiones de los Subcomités Temáticos, las víctimas podrán identificar en las matrices del POA de cada Subcomité, las principales apuestas, actividades, para el cumplimiento de los objetivos estratégicos de los componentes de asistencia y atención, prevención y protección, memoria, paz y reconciliación, y sistemas de información.
Con las acciones desarrolladas a través del PIOEG se avanza en el reconocimiento, garantía y restitución de los derechos humanos de las mujeres, para alcanzar la igualdad de oportunidades y la equidad de género, a través de la incorporación de acciones afirmativas en la política de población víctima del conflicto armado.
Con las acciones desarrolladas a través del PSTG se avanza en el reconocimiento, garantía y restitución de los derechos humanos de las mujeres, para alcanzar la igualdad de oportunidades y la equidad de género, a través de la incorporación de acciones afirmativas en la política de población víctima del conflicto armado.</t>
  </si>
  <si>
    <t>-Actas de reunión del comite
-Correos electronicos
-Fotografías
-Listados de asistencia</t>
  </si>
  <si>
    <t>Esta es la meta plan de desarrollo resultado.</t>
  </si>
  <si>
    <t>Permite el seguimiento al cumplimiento de las metas que los diferentes sectores de la Administración Distrital frente a la contribución al goce efectivo de los derechos de las víctimas .</t>
  </si>
  <si>
    <t>-Matriz de seguimiento de metas del PAD páa la vigencia.</t>
  </si>
  <si>
    <t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t>
  </si>
  <si>
    <t>Informe cualitativo con reporte de las medidas entregadas mensualmente
Carpeta articulación CLAV
Carpeta de articulación nivel central
Carpeta de asistencia funeraria
Carpeta de capacitaciones
Carpeta de informes de coordinación CLAV</t>
  </si>
  <si>
    <t>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t>
  </si>
  <si>
    <t>-Informe cualitativo con reporte de las personas caracterizadas mensualmente.
-</t>
  </si>
  <si>
    <t xml:space="preserve">Este indicador evidencia los productos educativos y culturales realizados por el CMPR o con el acompañamiento de este, y corresponde a la sumatoria de los productos realizados para transformar y concientizar sobre la importancia de la violencia en la historia y los derechos humanos.
A continuación, se describen los 2 tipos de productos generados: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t>
  </si>
  <si>
    <t xml:space="preserve">
Desarrollar productos educativos para la pedagogía social y la formación de ciudadanía en memoria, paz y reconciliación.
Realizar el acompañamiento administrativo en el CMPR y el mantenimiento a la infraestructura física, tecnológica y las actividades derivadas de las obras de la construcción del CMPR.
Desarrollar productos culturales y artísticos creados para la ciudadanía en temas de memoria, paz y reconciliación.</t>
  </si>
  <si>
    <t>-Fotografias
-Actas de reunión
-Videos
-Talleres
-Exposiciones
-Piezas visuales
-APP</t>
  </si>
  <si>
    <t xml:space="preserve">Este indicador es de tipo producto y le corresponde sumar las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t>
  </si>
  <si>
    <t>Realizar acciones comunicativas  para dar a conocer el CMPR.</t>
  </si>
  <si>
    <t>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t>
  </si>
  <si>
    <t xml:space="preserve">- Piezas comunicativas
- Videos
- Agendas de programación mensual y trimestral
- Publicaciones en redes sociales para las líneas de reparación, reconciliación, memoria, y justicia y verdad
1. Facebook
2. Twitter
3. Instagram
- Plataforma web del CMPR
- Banner
</t>
  </si>
  <si>
    <t>Este indicador pretende medir lo establecido en el artículo 174 de la Ley 1448 de 2011 así como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t>
  </si>
  <si>
    <t>Realizar la programación y seguimiento al Plan de Acción Distrital - PAD, para la atención y reparación integral a las vb{icitmas del conflicto armado residentes en Bogotá.</t>
  </si>
  <si>
    <t>Permite el seguimiento al cumplimiento de las responsabilidades que los diferentes sectores de la Administración Distrital tienen frente a la contribución al goce efectivo de los derechos de las víctimas .
Este seguimiento permite la generación de informes de gestión sectorial y la planeación estrategica de la implementación de la policitica publica de victimas.</t>
  </si>
  <si>
    <t>-Informe de seguimiento al PAD
-Libro presupuestal
-Acta del Comité de justicia transicional donde aprueban el PAD para la siguiente vigencia.</t>
  </si>
  <si>
    <t>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t>
  </si>
  <si>
    <t>Implementar la última fase de la estratégia de memoria, paz y reconciliación.</t>
  </si>
  <si>
    <t>La ACDVPR a traves del CMPR, es el núcleo  de los procesos distritales de construcción de memoria, paz y reconciliación, y en conjunto con las entidades distritales busca hacer presencia territorial. Con esta meta la ACDVPR aporta al desarrollo de iniciativas de convivencia, buscando procesos de reconstrucción del tejido social y confianza, con el ánimo de generar garantías de no repetición.</t>
  </si>
  <si>
    <t>- Piezas comunicativas
- Agendas de programación mensual
-Registros de asistencia</t>
  </si>
  <si>
    <t>Realizar en las cuatro (4) localidades priorizadas en el año con productos educativos y culturales en materia de memoria, paz y reconciliación.</t>
  </si>
  <si>
    <t xml:space="preserve">Los beneficios de las acciones desarrolladas en el marco las intervenciones en las localidades priorizadas son el fortalecimiento y desarrollo de capacidades para la construcción de paz. </t>
  </si>
  <si>
    <t>Son las garantías e incentivos entregados a las víctimas del conflicto armado que hacen parte de los espacios de participación efectiva. Por garantías se entiende, de acuerdo con el Decreto Distrital 035 de 2015,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(apoyo compensatorio, apoyo transporte, logistico, de alimentación y tecnico para la elaboración de documentos y proyectos, apoyo para las victimas en condición de discapacidad, apoyo a mujeres victimas con niños menores de 5 años, para la elaboración y presentación de los programas y proyectos que beneficien a las víctimas en los Encuentros Distritales para la formulación de los Planes de Desarrollo local y distrital, así como en la formulación y presentación de los planes de trabajo). Por incentivos, los definidos en el marco de la misma norma para promover buenas prácticas y el fomento de la participación, a saber: incentivos de capacitación y formación, formación e intercambio de experiencias, acceso a la educación, financiación de proyectos de promoción de la participación de las víctimas, apoyo en la preparación y presentación de los programas y proyectos de las víctimas en los encuentros ciudadanos de planeacióny presupuestación locales y distritales, una vez sean reglamentados para las Mesas de Participación Distrital y Locales.</t>
  </si>
  <si>
    <t>Realizar la revisión para  el pago de las garantías e incentivos que cumplieron con los parametros establecidos</t>
  </si>
  <si>
    <t>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t>
  </si>
  <si>
    <t>Listado de asistencia de las vicitmas a las mesas de participacion, verificación de garantias e incentivos entegrados.</t>
  </si>
  <si>
    <t xml:space="preserve">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 continuación se describen las actividades que hacen parte del cálculo de avance. 
1. Analisis de viabilidad técnica y misional para Modulo Visualización se estima un porcentaje de ejecución de 6,5
2. Prototipado para Modulo Visualización se estima un porcentaje de ejecución de 6,5
3. Arquitectura para Modulo Visualización se estima un porcentaje de ejecución de 8,1
4. codificación para Modulo Visualización se estima un porcentaje de ejecución de 6,5
5. pruebas funcionales para Modulo Visualización se estima un porcentaje de ejecución de 3,5
6. Pruebas de aceptación para Modulo Visualización se estima un porcentaje de ejecución de 1,9
7. Analisis de viabilidad técnica y misional para Modulo Transaccional se estima un porcentaje de ejecución de 1,9
8. Prototipado para Modulo Transaccional se estima un porcentaje de ejecución de 6,5
9. Arquitectura para Modulo Transaccional se estima un porcentaje de ejecución de 6,5
10. codificación para Modulo Transaccional se estima un porcentaje de ejecución de 8,1
11. pruebas funcionales para Modulo Transaccional se estima un porcentaje de ejecución de 6,5
12. Pruebas de aceptación para Modulo Transaccional se estima un porcentaje de ejecución de 3,5
13. Analisis de viabilidad técnica y misional para Modulo Gestión de Conocimiento se estima un porcentaje de ejecución de 1,9
14. Prototipado para Modulo Gestión de Conocimiento se estima un porcentaje de ejecución de 6,5
15. Arquitectura para Modulo Gestión de Conocimiento se estima un porcentaje de ejecución de 5,5
16. codificación para Modulo Gestión de Conocimiento se estima un porcentaje de ejecución de 8,1
17. pruebas funcionales para Modulo Gestión de Conocimiento se estima un porcentaje de ejecución de 6,5
18. Pruebas de aceptación para Modulo Gestión de Conocimiento se estima un porcentaje de ejecución de 3,5
A 2017 se contaba con un desarrollo del 33% con las actividades 1,2,3,4,5,6  A diciembre 31 de 2018 se estima alcanzar un avance de 66%. con las actividades 7, 8, 9, 13 y 14. 
</t>
  </si>
  <si>
    <t>Desarrollar el seguimiento a las acicones, metas e indicadores del PAD.</t>
  </si>
  <si>
    <t>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t>
  </si>
  <si>
    <t>Evidencias y soportes que den cuenta del logro de los hitos trazados por el año para la mejora del sistema.</t>
  </si>
  <si>
    <t xml:space="preserve">La ACDVPR  ha establecido un acuerdo con la Unidad para las víctimas para el acceso al sistema de información VIVANTO por parte de las entidades del SDARIV que tienen competencias en la garantía de los derechos de las víctimas en el Distrito. Este sistema administrado por la RNI permite acceso a información consolidada de los diferentes sistemas de las entidades del SNARIV y de los cuatro marcos normativos que conforman el RUV (SIPOD, SIV, SIRAV y LEY 1448 de 2011), con las restricciones de seguridad y confidencialidad de la información respectiva y cuenta con un modulo denominado de acreditación. De manera, que mediante el rol de coordinación de la ACDVPR las entidades del SDARIV pueden contar con usuarios de acceso para verificar el estado de inclusión o no el el RUV. </t>
  </si>
  <si>
    <t>Realizar asistencia, acompañamiento y soporte técnico a las entidades en el SIVIC</t>
  </si>
  <si>
    <t>Permite el acceso a información consolidada de los diferentes sistemas de las entidades del SNARIV y  los marcos normativos que conforman el RUV (SIPOD, SIV, SIRAV y LEY 1448 de 2011), con las restricciones de seguridad y confidencialidad de la información.</t>
  </si>
  <si>
    <t>Sistema de información a víctimas - SIVIC/ Sistema de información de oferta sigo</t>
  </si>
  <si>
    <t>Realizar asistencia, acompañamiento y soporte técnico a las entidades en SIGO</t>
  </si>
  <si>
    <t>Este proceso representa para los ciudadanos acceso condensado a la oferta de servicios que ofrece el Distrito Capital. Y para las entidades distritales representa la articulación e interoperatividad institucional (sinergia de procesos).</t>
  </si>
  <si>
    <t>Sistema de gestión de oferta - SIGO</t>
  </si>
  <si>
    <t>Son  los criterios establecidos en la ley 1448 de 2011</t>
  </si>
  <si>
    <t>Realizar evaluación de vulnerabilidad de las personas que solicitan AHÍ y que cumplan los requisitos establecidos en el LEY</t>
  </si>
  <si>
    <t>Sistema de información a víctimas - SIVIC</t>
  </si>
  <si>
    <t>Este informe atiende el seguimiento a los riesgos de corrupción identificados para la ACDVPR.</t>
  </si>
  <si>
    <t>Se desarrollan de acuerdo al informe.</t>
  </si>
  <si>
    <t>Establecer una estrategia preventiva de lucha contra la corrupción mediante el desarrollo y seguimiento de acciones que permitan el tratamiento oportuno de los riesgos, la participación ciudadana en la toma de decisiones.</t>
  </si>
  <si>
    <t>-Informe de revisión de riesgos
-Actas de reunión
-Cuadro de ayuda humanitaria entregada mensualmente</t>
  </si>
  <si>
    <t>constante</t>
  </si>
  <si>
    <t>Se realiza cualificación a los servidores en temas relacionados con victimas del conflicto armado.</t>
  </si>
  <si>
    <t>Buscar fortalecer el trabajo intersectorial y la formulación de estrategias enfocadas a la calidad en la prestación de los servicios haciendo énfasis en la cualificación y formación permanente de servidores públicos de las entidades distritales, responsables de la implementación de los diferentes programas, que permita la apropiación y adecuada implementación del marco normativo y de las políticas públicas que reglamentan los derechos de las víctimas, que redunde en la garantía de los mismos, así como en un trato digno, humanizado y solidario.</t>
  </si>
  <si>
    <t>-Actas de reunion
-Presentaciones powerpoint
-Informe de servidores cualificados</t>
  </si>
  <si>
    <t>Para el mes de enero de 2019, se realiza la publicación de 1 noticia en la pagina web www.victimasbogota.gov.co
1.El Centro de Memoria, Paz y Reconciliación extiende su horario de atención al público</t>
  </si>
  <si>
    <t xml:space="preserve">Para el mes de febrero de 2019, se realiza la publicación de las siguientes 5 noticias en la pagina web www.victimasbogota.gov.co:
1.Recorrido en bicicleta por las memorias del conflicto en Bogotá #RompiendoElMiedo
2.En Diálogo: Sanar heridas del conflicto
3.Cine desde África en el Centro de Memoria, Paz y Reconciliación
4.Mesa Distrital de Víctimas de Bogotá, rinde cuentas
5.Rebeldes y Paz’ en exposición fotográfica en el Centro de Memoria, Paz y Reconciliación
</t>
  </si>
  <si>
    <t>Para el mes de marzo de 2019, se realiza la publicación de las siguientes 8 noticias en la pagina web www.victimasbogota.gov.co:
1. Nueve motivos que inspiran rendirán homenaje a las víctimas del conflicto en la conmemoración del 9 de abril
2.Cine foro sobre el impacto del conflicto en el pueblo Sinú
3.Atavico, una nueva propuesta gastronómica de mujeres víctimas del conflicto en Bogotá
4.Sumapaz: una mirada rural sobre la reparación a las víctimas del conflicto
5.Proyecto de decreto Protocolo participación Víctimas
6.Erik Arellana con arte transita por las memorias del “Inxilio”
7.Así conmemoraremos el Día de la Mujer en el Centro de Memoria, Paz y Reconciliación
8.Convocatoria para elegir representantes de víctimas del conflicto en Bogotá</t>
  </si>
  <si>
    <t xml:space="preserve">Para el mes de abril de 2019, se realiza la publicación de las siguientes 10 noticias en la página web www.victimasbogota.gov.co:
1. Exposición de imágenes que representan la reparación, la ruina y el olvido
2. 84 de cada 1.000 declaraciones de víctimas del conflicto, son en Bogotá
3. Así conmemorará Bogotá, el día por la Memoria y la Solidaridad con las Víctimas del Conflicto Armado
4. 100 sobrevivientes del conflicto, comercializarán sus productos para conmemorar el día de las víctimas
5. Rodada en bici para conmemorar a las víctimas del conflicto en Bogotá
6. Informe Sobre Medición De Indicadores De Goce Efectivo De Derechos De Las Víctimas Del Conflicto Armado En Bogotá D.C.
7. Conversatorio: Jesús Abad, fotografías inspiradoras para la construcción de memoria
8. Curso gratuito de “Componentes para la construcción de Paz”
9. Between Joyce Remembrance: verdad y reconciliación tras el apartheid
10. Víctimas y excombatientes lanzan libro “Almas que escriben: vidas en medio del conflicto armado”
</t>
  </si>
  <si>
    <t xml:space="preserve">"Para el mes de mayo de 2019, se realizo la publicación de las siguientes 10 noticias en la página web www.victimasbogota.gov.co:
1. Miguel Torres, presenta su trilogía sobre El Bogotazo en el Centro de Memoria, Paz y Reconciliación
2. Proyecto de Decreto
3. Bogotá no fue ajena a la violencia sexual, 120 casos ocurrieron en el marco del conflicto armado
4. Mujeres víctimas de violencia sexual en el marco del conflicto compartirán experiencias de sanación a través del arte
5. Concierto: Un viaje por ritmos latinoamericanos, para el perdón y la libertad
6. Convocatoria de educación superior para víctimas del conflicto armado
7. Cine: ‘Kamchatka’, la dictadura militar argentina a través de las experiencias de un niño de diez años
8. Centro de Memoria, Paz y Reconciliación sede de ‘Fotográfica Bogotá’
9. Bogotá, aliada de la protesta pacífica
10. Teatro: ‘Óleo de un río rojo’ en el Centro de Memoria, Paz y Reconciliación
</t>
  </si>
  <si>
    <t>Para el mes de junio de 2019, se realiza la publicación de las siguientes 9 noticias en la pagina web www.victimasbogota.gov.co:
1. Ampliación de la convocatoria de educación superior para víctimas del conflicto armado
2.Ciclo de cine argentino: ‘Andrés no quiere dormir la siesta’
3.Cine Foro ‘Nunca invisibles: mujeres Farianas, adiós a la guerra’
4.Bogotá rinde homenaje a su ruralidad con el ‘Festival de Páramo y el Agua’
5.Convocatoria de incentivos para integrantes de Mesas de Participación Efectiva de Víctimas
6.Modificación al Protocolo de Participación Efectiva de las Víctimas
7.En Diálogo: “Una verdad Capital: la Comisión de la Verdad en Bogotá”
8.Ciclo de cine argentino: ‘Verdades verdaderas, la vida de Estela’
9.El ‘Muro de la Esperanza’ por las mujeres víctimas de violencia sexual</t>
  </si>
  <si>
    <t xml:space="preserve">Para el mes de julio de 2019, se realiza la publicación de las siguientes 5 noticias en la página web www.victimasbogota.gov.co:
1. En Diálogo: secuestros y falsos positivos en Bogotá
2. Música y danza: ´Si Yo Fuera Pajarito´ en el Centro de Memoria
3. Cine argentino: Documental ‘El poder de la palabra y la escritura en medio de las dictaduras militares’
4. Concierto: Palo´e Corozo, música con transformación social en el Centro de Memoria
5. Víctimas del conflicto en alianza con artistas crearán grafiti
</t>
  </si>
  <si>
    <t xml:space="preserve">Para el mes de agosto de 2019, se realiza la publicación de las siguientes 5 noticias en la página web www.victimasbogota.gov.co:
1. Vigilia de ‘24 horas por los desaparecidos’ en Colombia
2. Encuentro afro de víctimas del conflicto en Bogotá
3. Bogotá inaugura la primera oficina indígena para víctimas del conflicto
4. La multiculturalidad de las víctimas del conflicto armado en ‘Festiparque’
5. Víctimas del conflicto emprenden con el arte de la bisutería
</t>
  </si>
  <si>
    <t xml:space="preserve">Para el mes de septiembre de 2019, se realizó la publicación de  7 noticias en la página web www.victimasbogota.gov.co:
1. Seleccionados del reto ´Reconciliando Bogotá´
2. Convocatoria Inscripciones Mesas de Enfoque Diferencial de víctimas del conflicto armado
3. El espíritu del tambor presente en encuentro afro en Bogotá
4. Comunicado
5. Acepta el desafío ‘Reconciliando Bogotá’
6. Reconciliando Bogotá Reto Innovación Tecnología Oracle Colombia Jóvenes Joven Reconciliación Paz Laboratorio
7. Protocolo de Participación Efectiva de las Víctimas del Conflicto Armado para Bogotá
</t>
  </si>
  <si>
    <t xml:space="preserve">Para el mes de octubre de 2019, se realiza la publicación de las siguientes 7 noticias en la página web www.victimasbogota.gov.co:
1. El arte de compartir entre vecinos para mejorar la convivencia
2. Distrito presentará informe sobre seguimiento y evaluación a la política pública de víctimas en Bogotá
3. Acta de verificación sobre inscripciones a las Mesas de Enfoque Diferencial
4. 24 - 0 Jornada mundial por la vida
5. Con feria de emprendimientos de víctimas del conflicto, se conmemora la resistencia de los pueblos indígenas
6. Haz parte de la cara incluyente de Bogotá
7. Más de 1.000 víctimas del conflicto participarán en el evento “Transformando Vidas PAZiempre”
</t>
  </si>
  <si>
    <t xml:space="preserve">Para el mes de noviembre de 2019, se realiza la publicación de las siguientes 5 noticias en la página web www.victimasbogota.gov.co:
1. Así va la participación efectiva de víctimas del conflicto en Bogotá
2. Evento: Jóvenes presentarán ideas de reconciliación a inversionistas
3. Distrito y Nación abren nueva convocatoria de educación superior a víctimas del conflicto armado
4. Víctimas del conflicto comercializarán los productos de sus emprendimientos
5. Únete a la campaña ‘Bogotá: corazón rural
</t>
  </si>
  <si>
    <t xml:space="preserve">Para el mes de diciembre de 2019, se realiza la publicación de las siguientes 2 noticias en la página web www.victimasbogota.gov.co:
1. Exposición fotográfica por la paz y la reconciliación en Bogotá
2. Evento: Así construyen paz organizaciones locales en Bogotá
</t>
  </si>
  <si>
    <t xml:space="preserve">No se presentó ningún retraso </t>
  </si>
  <si>
    <t>Estas acciones permiten visibilizar las acciones en materia de reparación simbólica a todo el público en general, en el marco del cumplimiento del artículo 33 de la Ley 1448 de 2011.</t>
  </si>
  <si>
    <t>Con las publicaciones realizadas en la pagina web permitieron informar a la ciudadania en general de las actividades que se realizaron en el mes de agosto tales como la invitación a la ciudadanía en general relacionada con la conmemoración del día internacional del desaparecido, haciendolos parte activa y de compartir espacios con las victimas.</t>
  </si>
  <si>
    <t>Con las publicaciones realizadas en la página web permitieron informar a la ciudadanía en general de las actividades que programo la ACDVPR en el mes de septiembre, entre estas, la noticia acerca de la convocatoria a inscripciones para los candidatos a representar las mesas de enfoque diferencial, asi como la convocatoria dirigida a jovenes víctimas relacioanda con el reto innovación con Oracle Colombia.</t>
  </si>
  <si>
    <t xml:space="preserve">Con las publicaciones realizadas en la página web permitieron informar a la ciudadanía en general de las actividades que programo la ACDVPR en el mes de octubre. De las noticias a destacar durante el mes corresponde a la jornada 24-0, la cual informo sobre la iniciativa mundial  (24 horas, 0 muertes violentas). En diferentes regiones colombianas y desde 14 países, artistas, estudiantes, académicos, trabajadores, indígenas, soldados, ejecutivos, desmovilizados, organizaciones sociales, entidades del Distrito, cooperación internacional y ciudadanos de diversas ideologías, se manifestaron desde el arte y la palabra constructiva a favor de la vida y en contra de todo tipo de violencia. Esta iniciativa fue impulsada desde el Centro Memoria, Paz y Reconciliación –CMPR-.
Otra de las noticias de gran importancia correspondio a la publicación del “Acta de verificación sobre inscripciones A Las Mesas De Enfoque Diferencial”, en la cual el comité verificador publico los resultados de la revisión de requisitos presentados ante la ACDVPR.
</t>
  </si>
  <si>
    <t>Con las publicaciones realizadas en la página web permitieron informar a la ciudadanía en general de las actividades que programo la ACDVPR en el mes de noviembre. De las noticias a destacar durante el mes corresponde a la publicación relacionada con las mesas de enfoque diferencial dado que presenta la consolidación de dichas mesas y el periodo en el cual estarán vigentes. También es importante destacar la publicación de la cuarta convocatoria para Educación Superior dirigido a las victimas.</t>
  </si>
  <si>
    <t>Con las publicaciones realizadas en la página web permitieron informar a la ciudadanía en general de las actividades que programo la ACDVPR en el mes de diciembre. De las noticias a destacar del mes corresponde a la publicación relacionada con el evento de las Organizaciones locales constructoras de paz y reconciliación, que presentaron sus experiencias e iniciativas durante el evento de cierre de la estrategia ‘Localidades Constructoras de Paz’ en el CMPR.</t>
  </si>
  <si>
    <t>Para enero del 2019 se realizaron 213 acciones discriminadas así:
• 203 caracterizaciones socioeconómicas a víctimas del conflicto residentes en Bogotá e incluidas en Registro Único de Víctimas - RUV, que hacen presencia en los Centros Locales de Atención a Víctimas - CLAV.  
• No se programaron Ferias de empleabilidad.
• No se programaron rutas de gestión para la estabilización socioeconómica.
• No se programaron acciones para impulsar los procesos de familias víctimas del conflicto armado con representación juridica.
• Los 5 productos de reparación colectiva para este mes correspondieron a la realización de la planeación estratégica para los (5) sujetos de reparación: 1.Afromupaz, 2.Redepaz, 3.Unión Romaní, 4.ProRrom 5.Anmucic.
• El producto para este mes consistía en la realización de (5) Planes de Integración Local, para la cual la ACDVPR firmo acta de voluntariedad con las localidades de: Bosa, Ciudad Bolivar, Kennedy, Puente Aranda, Rafael Uribe y Usme.</t>
  </si>
  <si>
    <t xml:space="preserve">Para el mes de febrero de 2019 se realizaron 309 acciones discriminadas así:
• (273) caracterizaciones socioeconómicas a víctimas del conflicto residentes en Bogotá
• No se programaron Ferias de empleabilidad.
• No se programaron rutas de gestión para la estabilización socioeconómica.
• Se realizo (1) acción referente a impulsos de los 174 casos con representación jurídica, para ello realizaron 11 impulsos de los casos micro focalizados.
• El producto reparación colectiva para este mes correspondió a (18) productos distribuidos en cada colectivo: REDEPAZ (1) acción, AFROMUPAZ (7) acciones, UNIÓN ROMANÍ (4) acciones, PROROM (4) acciones, ANMUCIC (2) acciones.
• El producto para este mes consistía en la realización de (5) Planes de Integración Local, para la cual la ACDVPR firmo acta de voluntariedad con las localidades de: Bosa, Ciudad Bolivar, Kennedy, Puente Aranda, Rafael Uribe y Usme.
</t>
  </si>
  <si>
    <t xml:space="preserve">Para marzo de 2019 se realizaron 244 acciones discriminadas así:
•(224) caracterizaciones socioeconómicas a víctimas del conflicto residentes en Bogotá
• Se realizó (1) una feria de empleabilidad “feria PAZiempre”, la cual tuvo lugar en la localidad de Patio Bonito en el marco de la estrategia Centros de Encuentro, en la cual participaron 19 unidades productivas lideradas por víctimas del conflicto armado que viven en la localidad de Kennedy en la ciudad de Bogotá.
• No se programaron rutas de gestión para la estabilización socioeconómica.
• No se programaron acciones referentes a impulsos de los 174 casos con representación jurídica.
• El producto reparación colectiva para este mes correspondió a (11) productos distribuidos en cada colectivo: REDEPAZ (1) acción, AFROMUPAZ (5) acciones, UNIÓN ROMANÍ (1) acciones, PROROM (3) acciones, ANMUCIC (1) acciones.
• El producto de las medidas implementadas para este mes correspondió a (8) acciones, discriminadas en: Apoyar los procesos de retorno y reubicaciones de las personas que se encuentran en Bogotá con intención de retornar o reubicarse en otros entes territoriales (1) acción, Planes de Integración Local (1), Transversalización del Enfoque Psicosocial para reparación integral (2), Mesas distritales de retornos y reubicaciones, reparación colectiva, subcomités de reparación integral y Comité distrital de justicia transicional (4)
</t>
  </si>
  <si>
    <t xml:space="preserve">Para abril de 2019 se realizaron 193 acciones discriminadas así:
•(177) caracterizaciones socioeconómicas a víctimas del conflicto residentes en Bogotá
• Se realizó (1) una feria de empleabilidad “feria PAZiempre”, en el marco del día de conmemoración por la memoria y la solidaridad con las víctimas del conflicto armado en Colombia. Participaron 86 unidades productivas lideradas por víctimas del conflicto residentes en Bogotá, con ventas totales (entre todas las unidades productivas) aproximadas en 14 millones de pesos. 
•(0) No se programaron rutas de gestión para la estabilización socioeconómica.
•(1)  familia víctima del conflicto con representación jurídica
•(1) medida de reparación colectiva implementada
• El producto de las medidas implementadas para este mes correspondió a (13) acciones, discriminadas en: Apoyar los procesos de retorno y reubicaciones de las personas que se encuentran en Bogotá con intención de retornar o reubicarse en otros entes territoriales (2) acción, Implementar y hacer seguimiento el a las acciones de las mesas autonomas del pueblo indigena y de la comunidad negra, afrocolombiana, palenquera y raizal concertado con el colectivo (2), Realizar los procesos de connacionales que se presenten en la ciudad de Bogotá (1), Planes de Integración Local (8).
</t>
  </si>
  <si>
    <t xml:space="preserve">Para mayo de 2019 se realizaron 277 acciones discriminadas así:
•(240) caracterizaciones socioeconómicas a víctimas del conflicto residentes en Bogotá
• Se realizó (1) una feria de empleabilidad “feria PAZiempre” en la localidad de Suba, en las instalaciones del CLAV de dicha localidad. Se invitó entidades y ONGs que llevaron la oferta en materia de educación, empleo y emprendimiento para la población víctima asistente al CLAV.  • No se programaron rutas de gestión para la estabilización socioeconómica.
• Se realizó (2) producto de representación jurídica de los 174 casos, 1. Entregar informe de gestión y acompañamiento efectivo a los casos priorizados a cargo de la ACDVPR, incluyendo el estado de los archivos, 2. Realizar un diagnóstico de los procesos que están en el CLAV de chapinero.
• El producto reparación colectiva para este mes correspondió a (4) producto de los colectivos: AFROMUPAZ (2) acciones, ANMUCIC (1) acción, UNION ROMANI (1) acción.
• El producto de las medidas implementadas para este mes correspondió a (30) acciones, discriminadas en: Implementar y hacer seguimiento el a las acciones de las mesas autonomas del pueblo indigena y de la comunidad negra, afrocolombiana, palenquera y raizal concertado con el colectivo (2), Planes de Integración Local (13), Transversalizacion del Enfoque Psicosocial para reparación integral (2), Mesas distritales de retornos y reubicaciones, reparación colectiva, subcomités de reparación integral y Comité distrital de justicia transicional (13) acciones
</t>
  </si>
  <si>
    <t xml:space="preserve">Para junio de 2019 se realizaron 234 acciones discriminadas así:
•(204) caracterizaciones socioeconómicas a víctimas del conflicto residentes en Bogotá
• No programo feria de empleabilidad “feria PAZiempre” 
• (1) Se desarrolló una ruta con Secretaría Distrital de Desarrollo Económico - emprendimiento.
• Se realizó (2) producto de representación jurídica de los 174 casos, 1. Consolidar la estrategia de acompañamiento de restitución de tierras a través de un documento técnico. 2. Realizar un diagnóstico de los procesos que están en el CLAV de chapinero.
• El producto reparación colectiva para este mes correspondió a (6) producto de los colectivos: AFROMUPAZ (2) acciones, ANMUCIC (3) acción, REDEPAZ (1).
• (21) acciones de reparación, discriminadas en: Apoyar  los procesos de retorno y reubicaciones de las personas que se encuentran en Bogotá con intención de retornar o reubicarse en otros entes territoriales, Planes de Integración Local, Transversalizacion del Enfoque Psicosocial para reparación integral, y Mesas distritales de retornos y reubicaciones, reparación colectiva, subcomités de reparación integral y Comité distrital de justicia transicional
</t>
  </si>
  <si>
    <t xml:space="preserve">Para julio de 2019 se realizaron 275 acciones discriminadas así:
• (249) caracterizaciones socioeconómicas a víctimas del conflicto residentes en Bogotá de las cuales 118 personas se enrutaron en la línea de empleabilidad ,63 personas en formación, 62 personas en desarrollo empresarial y 6 personas que no quedaron enrutadas pero si caracterizadas en el aplicativo SIVIC. 
•Se realizó una (1) feria de empleabilidad “feria PAZiempre”, en las instalaciones del CLAV de Sevillana - Localidad de Kennedy, done se invitaron entidades y ONGs que llevaron la oferta en materia de educación, empleo y emprendimiento para la población víctima asistente al CLAV. 
• Se realizó una (1) ruta con Secretaría Distrital de Desarrollo Económico y ACDVPR mediante una feria de servicios para entrar en la ruta de empleo y/o emprendimiento de la SDDE,dirigida a solamente los beneficiarios de los procesos de acompañamiento psicosocial por parte del operador Cedavida. Por otra parte se realizó seguimiento a las personas que hacen parte del proceso con SODEXO, también se realizó taller de prealistamiento a candidatos laborales en empresa de seguridad Securitas, seguimiento al proceso de selección (etapa entrevistas candidatos), de personas con perfil laboral para TEXMODA.  
• Se entregan dos (2) productos de representación jurídica de los 174 casos a saber: 1. Consolidar la estrategia de acompañamiento de restitución de tierras a través de un documento técnico. 2. Realizar un diagnóstico de los procesos que están en el CLAV de chapinero, en el cual se lleva una revisión del 50%.
• (5) Productos reparación colectiva desagregado entre los colectivos así: AFROMUPAZ (3) acciones, UNION ROMANI (1) acción, PRORROM (1) acción.
• (17) Acciones de reparación, discriminadas en:  Una acción (1) para apoyar los procesos de retorno y reubicaciones de las personas que se encuentran en Bogotá con intención de retornar o reubicarse en otros entes territoriales, (12) Planes de Integración Local y (4) Mesas distritales de retornos y reubicaciones, reparación colectiva, subcomités de reparación integral y Comité distrital de justicia transicional.
</t>
  </si>
  <si>
    <t xml:space="preserve">Para agosto de 2019 se realizaron 204 acciones discriminadas así:
• (174) caracterizaciones socioeconómicas a víctimas del conflicto residentes en Bogotá de las cuales: 90 personas se enrutaron en la línea de empleabilidad, 43 personas en formación, 30 personas en desarrollo empresarial y 7 personas que no quedaron enrutadas pero si caracterizadas en el aplicativo SIVIC. 
• No se realizó la feria de empleabilidad “feria PAZiempre”, que estaba programada para este mes por temas logísticos, relacionados con espacios. 
• Se realizó una (1) ruta SENA –Emprendimiento- esta ruta corresponde al convenio que se tiene con el programa fondo emprender donde a 31 de agosto de 2019 hay 31 beneficiarios desarrollando sus negocios.  
• Se entregó un (1) producto de representación jurídica de los 174 casos a saber: Entregar informe de gestión y acompañamiento efectivo a los casos priorizados a cargo de la ACDVPR, incluyendo el estado de los archivos.
• (7) Productos reparación colectiva desagregado entre los colectivos así: AFROMUPAZ (2) acciones, REDEPAZ (5).
• (21) Acciones de reparación, discriminadas en: (2) acciones para Implementar y hacer seguimiento a las acciones de las mesas autónomas del pueblo indígena y de la comunidad negra, afrocolombiana, palenquera y raizal concertado con el colectivo, (1) procesos de connacionales que se presenten en la ciudad de Bogotá, (8) Planes de Integración Local, (1) transversalización del Enfoque Psicosocial para reparación integral, (9) Mesas distritales de retornos y reubicaciones, reparación colectiva, subcomités de reparación integral y Comité distrital de justicia transicional
</t>
  </si>
  <si>
    <t>Para septiembre de 2019 se realizaron (292) acciones discriminadas así:
• (262) caracterizaciones socioeconómicas a víctimas del conflicto residentes en Bogotá de las cuales: 65 personas se enrutaron en la línea de empleabilidad, 53 personas en formación, 37 personas en desarrollo empresarial y 1 persona que no quedó enrutada, pero si caracterizada en el aplicativo SIVIC.
• Se realizaron dos (2) ferias “Feria PAZiempre”, 1ra. En la Localidad de Rafael Uribe Uribe, con la participación de 9 unidades productivas de población víctima del conflicto armado, alcanzando ventas por valor de $964.500 COP, y 2da. en la Plaza de Bolívar, en la que se contó con la participación de 83 unidades productivas de la población víctima del conflicto se obtuvo ventas que ascienden a la suma de $18.319.000 COP.
• No se tenía ruta de Emprendimiento (0) programada para el mes. Es importante mencionar que la ruta de emprendimiento con el SENA es el convenio que se tiene con el programa Fondo Emprender donde a 30 de septiembre de 2019 hay 31 beneficiarios desarrollando sus negocios.
• Se entregó un (1) producto de representación jurídica de los 174 casos a saber: 1. Entrega informe trimestral de monitoreo y seguimiento sobre los procesos que están en el CLAV de Chapinero.
• (7) Productos de reparación colectiva desagregados entre los colectivos así: AFROMUPAZ (3) acciones, REDEPAZ (4).
• (20) Acciones de reparación, discriminadas en: (1) Apoyar los procesos de retorno y reubicaciones de las personas que se encuentran en Bogotá con intención de retornar o reubicarse en otros entes territoriales, (10) Planes de Integración Local, (5) transversalización del Enfoque Psicosocial para reparación integral, (4) Mesas distritales de retornos y reubicaciones, reparación colectiva, subcomités de reparación integral y Comité distrital de justicia transicional.</t>
  </si>
  <si>
    <t xml:space="preserve">"Para septiembre de 2019 se realizaron 264 acciones discriminadas así:
• (228) caracterizaciones socioeconómicas a víctimas del conflicto residentes en Bogotá de las cuales: 107 personas se enrutaron en la línea de empleabilidad, 57 personas en formación, 55 personas en desarrollo empresarial y 9 personas que no quedaron enrutadas pero si caracterizadas en el aplicativo SIVIC. 
• Se realizaron dos (2) ferias “feria PAZiempre”, 1ra. Desarrollo de la feria PAZiempre el día 04 de octubre de 2019 en el marco del evento Transformando Vidas PAZiempre en el Parque Renacimiento. Durante el evento ferial se contó con la participación de 63 unidades productivas de la población víctima del conflicto armado, que además de exhibir sus productos recibieron reconocimiento simbólico por la labor que han adelantado en el proceso de estabilización socioeconómica en Bogotá. En el evento ferial se obtuvo ventas que ascienden a la suma de $9.738.000. y la 2da se realizó con enfoque diferencial indígena, el día viernes 11 de octubre de 2019 en la Plaza de Bolívar, contando con la participación de 51 unidades productivas de población víctima del conflicto armado que a través de sus productos reflejaron los saberes, tradiciones y culturas de diferentes etnias de Colombia. Este encuentro se desarrolló en conmemoración del día de la resistencia indígena para reconocer y visibilizar la labor productiva que los pueblos indígenas desempeñan para la generación de ingresos y la preservación de su cultura, logrando además ventas por valor de $10.521.000.
• No se tenía ruta de Emprendimiento (0) programada para el mes. Es importante mencionar que ya se encuentran funcionando las rutas de emprendimiento y empleo en articulación ACDVPR y SDDE.
• Se entregaron (2) productos de representación jurídica de los 174 casos a saber: 1. Se Realizar el cierre de cada una de los procesos que están en el CLAV de chapinero de acuerdo con el protocolo aprobado y 2. Se Entrega informe trimestral de monitoreo y seguimiento sobre los procesos que están en el CLAV de chapinero.
• (13) Productos reparación colectiva desagregado entre los colectivos así: AFROMUPAZ (5) acciones, UNION ROMANI (4) y PRORROM (4).
• (19) Acciones de reparación, discriminadas en: (1) Apoyar  los procesos de retorno y reubicaciones de las personas que se encuentran en Bogotá con intención de retornar o reubicarse en otros entes territoriales, (13) Planes de Integración Local, y (5) Mesas distritales de retornos y reubicaciones, reparación colectiva, subcomités de reparación integral y Comité distrital de justicia transicional.
</t>
  </si>
  <si>
    <t xml:space="preserve">Para noviembre de 2019 se realizaron 185 acciones discriminadas así:
• (146) caracterizaciones socioeconómicas a víctimas del conflicto residentes en Bogotá de las cuales: 66 personas se enrutaron en la línea de empleabilidad, 65 personas en formación, 15 personas en desarrollo empresarial. 
• Se realizaron dos (2) ferias “PAZiempre”, a saber: 1era. Desarrollo de la feria PAZiempre el día 15 de noviembre de 2019 en la Plaza de Bolívar. Durante el evento ferial se contó con la participación de 97 unidades productivas de la población víctima del conflicto armado, para exhibir y comercializar sus productos. En el evento ferial se obtuvo ventas que ascienden a la suma de $18.218.500. 2.da Se realizó feria en el Centro Comercial Trébolis en la localidad de Bosa los días 16 y 17 de noviembre de 2019, con la participación de 19 unidades productivas de población víctima del conflicto armado, logrando ventas por valor de $2.230.000. 
• No se tenía ruta de Emprendimiento (0) programada para el mes. Es importante mencionar que ya se encuentran funcionando las rutas de emprendimiento y empleo en articulación ACDVPR y SDDE.
• Se entregó (1) producto de representación jurídica de los 174 casos a saber: 1. Entregar informe de gestión y acompañamiento efectivo a los casos priorizados a cargo de la ACDVPR, incluyendo el estado de los archivos. Se ha realizado un cuadro de seguimiento de cada uno de los casos activos que permita identificar por carpeta y caja los casos, así como la etapa en la cual se encuentran.
• (10) Productos reparación colectiva desagregado entre los colectivos así: REDEPAZ (1) acciones, AFROMUPAZ (7) y ANMUCIC (2).
• (26) Acciones de reparación, discriminadas en: (2) Implementar y hacer seguimiento el a las acciones de las mesas autónomas del pueblo indígena y de la comunidad negra, afrocolombiana, palenquera y raizal concertado con el colectivo, (12) Planes de Integración Local, y (12) Mesas distritales de retornos y reubicaciones, reparación colectiva, subcomités de reparación integral y Comité distrital de justicia transicional.
</t>
  </si>
  <si>
    <t>Al 15 de diciembre de 2019 se tienen cumplidas 54 medidas de reparación y considerando que las medidas de Gestión de Estabilización Socioeconomica son a demanda. El valor total sera presentado en la primera semana del mes de enero de 2020, debido a que la ACDVP debe garantizar la prestación del servicio a la población víctima hasta el ultimo día habil del mes.</t>
  </si>
  <si>
    <t xml:space="preserve">Se han presentado retrasos, puesto que con el colectivo Redepaz la reuión con GESE fue aplazada para los primeros días de mayo puesto que se realizara en conjunto con AFROMUPAZ y ANMUCIC y así se presentara una propuesta para los tres indican que por  actividades internas no pueden realizar los talleres que se habian planeado en el primer semestre
para Afromupaz se presentan tress retrasos el primero relacionado con la imprenta, puesto la maquina bajo la cual se imprimen los productos del colectivo se encontraba en mantenimiento y empezo a funcionar los ultimos días del mes, se cumplira en mayo,  el observatorio puesto que solicitaron mas talleres que implican presupuesto que no se habia planeado puesto que el colectivo en la concertación no lo habia contemplado y el tema de la capacitación de la JEP, la cual estaba programada para el 29 de Abril y el colectivo por cruce de actividades solicito aplazarla para el mes de mayo.
Para los pueblos gitanos se presenta un retaso con respecto a una reunion para la casa de la cultura gitana, que debio ser escalado a un nivel de secretarios para discutir el tema, por tanto la coordinación de la agenda es más complicada, para el tema de los colegio los niños gitanos ya ingresaron pero se notifico los ultimos días de abril por tanto no se ha podido realizar la reunion de planeacin que se llevara a cabo en Mayo, con respecto al día de la cultura gitana por cruce de eventos de los gitanos solicitaron aplazar este evento para julio, el tema de la ruta de productividad ha tenido retrasos puesto que requiere una caracterización de los gitanos y ellos estan revisando el tema del espacio puesto que no desean hacerlo en un CLAV, estamos pendientes de la confirmación de ellos.
Para el colectivo ANMUCIC se presenta el mismo retraso de las impresiones que se presento con AFROMUPAZ, por tanto como la maquina ya funciona estos elementos, seran entregados en el mes de Mayo
</t>
  </si>
  <si>
    <t xml:space="preserve">Para el colectivo de Redepaz si bien no se tiene un avance en sus acciones puesto que habían solicitado reprogramar las cátedras, ya se tiene el nuevo cronograma de encuentros locales, en él también se especifican las localidades en las cuales va a hacer intervención REDEPAZ a partir del mes de Junio. 
Para el colectivo de Prorrom se presenta un retraso puesto que el colectivo solicito por temas logísticos posponer la celebración del día de la cultura gitana y las acciones que a este competen para el mes de Julio.
Se presentaron modificaciones en la forma de cumplimiento del plan de Retornos y Reubicaciones, puesto que el espacio para su aprobación fue modificado y se encuentra en proceso de definir un espacio ratificar el documento.
</t>
  </si>
  <si>
    <t>La actividad con Prorrom a solicitud de la secretaria de cultura se corrio al final del mes de julio y se modificaran unos elementos en la celebración del día de la cultura gitana, por tanto no se realizo aun la solicitud mientras ajustan la solicitud para relizar a finales de julio</t>
  </si>
  <si>
    <t>Aunque no se presentan retrasos, si existieron dificultades por el cumplimiento de las actividades que están relacionadas con el informe de seguimiento a los 13 proyectos de vivienda gratuita pues el proceso se ha retrasado con el operador en la concertación de las reuniones con la comunidad, se presentara el siguiente informe con los avances. Por otra parte el documento del plan de Retornos y Reubicaciones, se encuentra en proceso de revisión por parte del Alto Consejero, todo esto para poder ser expuesto en los espacios de articulación que se tiene con las víctimas. El protocolo de restitución de tierras se entregará en septiembre, teniendo en cuenta que aún hace falta una jornada con los abogados de la ADCVPR para terminar de revisar los expedientes de este proceso.</t>
  </si>
  <si>
    <t xml:space="preserve">Se presentó en el mes de agosto una menor demanda por parte de la población víctima relacionado con las caracterizaciones socioeconómicas por factores externos a nuestra operación, ya que dependemos de las dinámicas nacionales frente al tema. 
Por otra parte, el retraso del producto “Feria Paziempre”, es producido por retrasos en la programación logística del evento (Espacios, recursos), por lo que se realizará en el mes de octubre de 2019.
</t>
  </si>
  <si>
    <t>No se presentan retrasos.</t>
  </si>
  <si>
    <t>Aunque no se presentan retrasos en el mes de octubre, se presentaron dificultades frente a los sujetos colectivos asi:
-Para el colectivo AFROMUPAZ en el mes de julio se realizó una reunión con el Área de Inspección, Vigilancia y Control, de la Secretaria Jurídica Distrital para solicitar su apoyo en la capacitación al SRC en lo relacionado a reglamentación jurídica de las Organizaciones Sociales y gobierno corporativo. Inicialmente se planteó la reunión con el SRC en el mes de septiembre, pero por cuestiones de agenda de Afromupaz se agendo dicha reunión el 5 de noviembre de 2019.
-Para el colectivo Unión Romaní y Prorrom se realizó el primer encuentro para revisar las necesidades. No se llegó a una fecha ni numero claro de participantes ya que no tenían el dato. Se acordó reunión para la primera semana del mes de noviembre, con el fin de  concertar la realización de la actividad. Se prevee además que el encuentro de mujeres se realizará en noviembre.
-Referente al colectivo Anmucic, solicitaron que el evento se realizara en el mes de noviembre.</t>
  </si>
  <si>
    <t xml:space="preserve">La meta de caracterizaciones estuvo por debajo de la programada, debido a las constantes manifestaciones en las cuales la ciudadania no asistia a los CLAV .
Se aclara que GESE no tiene una meta establecida que deba cumplir frente a este tema.
Para el colectivo AFROMUPAZ en el mes de julio se realizó una reunión con el Área de Inspección, Vigilancia y Control, de la Secretaria Jurídica Distrital para solicitar su apoyo en la capacitación al SRC en lo relacionado a reglamentación jurídica de las Organizaciones Sociales y gobierno corporativo. Inicialmente se planteó la reunión con el SRC en el mes de septiembre, se entregará informe con recomendaciones al colectivo en diciembre dando cumplimiento a la medida 
Para el mes de diciembre se cumplirá con las acciones relacionadas con la documentación del tambo teniendo en cuenta que se debe construir entre varias entidades del distrito. 
Para el colectivo Unión Romaní y Prorrom se realizó el primer encuentro para revisar las necesidades. No se llegó a una fecha ni numero claro de participantes ya que no tenían el dato. Se acordó reunión para la primera semana del mes de noviembre para concertar la realización de la actividad. Todavía no ha sido posible colocar de acuerdo a las mujeres, se espera cumplir la acción en diciembre. 
Para el colectivo Anmucic ellas solicitaron que el evento se realizara en el mes de noviembre, pero se programó a última hora asamblea del colectivo que impidió que el evento se llevara a cabo, se realizara en diciembre. </t>
  </si>
  <si>
    <t>Por medio de la planeación de la estartegia de integración local  la comunidad podra ver reflejadas acciones encaminadas a la reparación individual que les permitan ejercer su ciudadania al integrarse localmente en sus lugares de residencia.
Por medio de la planeación de las actividades a desarrolla en los PIRC en 2019 los sujetos de reparación colectiva podran organizar la ejecución de sus actividades para dar cumplimiento a las acciones y medidas que restan para el cierre de su proceso de reparación con el distrito</t>
  </si>
  <si>
    <t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Se socializa la ruta para denuncias en problemas de seguridad tanto al interior como al exterior de las Manzanas Bosa Porvenir.  Se entrega número de contacto del cuadrante y CAI del Sector. Se recibe informe por parte de Secretaria de Educación sobre implementación de rutas y asignación de subsidios y cupos escolares.  Se enviará a SED matriz para revisión de casos de movilidad. Se revisan los compromisos asumidos por Secretaría de Seguridad y Secretaría de Integración Social.  Se precisan las rutas de acceso de derechos con cada una de estas instituciones.  Se fijan acciones de intervención y articulación con Alcaldía Local para población Manzanas Bosa Porvenir y PVG. 
Realizar el seguimiento y monitoreo de los 1788 casos inactivos permitirá trasladar el poder a la Unidad de Restitución de Tierras y asignarle un abogado por parte de esta entidad que realice el acompañamiento de los mismos. 
Por medio de la articulación institucional se podrá ofrecer a las víctimas mejores oportunidades en cuanto a la oferta y actividades de integración local
</t>
  </si>
  <si>
    <t>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t>
  </si>
  <si>
    <t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Se socializa la ruta para denuncias en problemas de seguridad tanto al interior como al exterior de las Manzanas Bosa Porvenir.  Se entrega número de contacto del cuadrante y CAI del Sector. Se recibe informe por parte de Secretaria de Educación sobre implementación de rutas y asignación de subsidios y cupos escolares.  Se enviará a SED matriz para revisión de casos de movilidad. Se revisan los compromisos asumidos por Secretaría de Seguridad y Secretaría de Integración Social.  Se precisan las rutas de acceso de derechos con cada una de estas instituciones.  Se fijan acciones de intervención y articulación con Alcaldía Local para población Manzanas Bosa Porvenir y PVG.
Por medio de la articulación institucional se podrá ofrecer a las víctimas mejores oportunidades en cuanto a la oferta y actividades de integración local
La actualización del plan redunda en el mejoramiento de las condiciones en que se desarrollan los retornos y las reubicaciones.
El cumplimiento de los PIRC, permite a los colectivos beneficiados recibir elementos y actividades que propenden a mejorar su situación por medio de las acciones de reparación, para que así las personas pertenecientes a los colectivos puedan regresar al estado en el cual se encontraban antes de sufrir el hecho victimizante que los afecto.
</t>
  </si>
  <si>
    <t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Los ciudadanos (as) habitantes de las Manzanas Bosa Porvenir pudieron reconocerse entre vecinos e informarse sobre los Derechos y deberes de los copropietarios, Qué es una Asamblea General y las decisiones que se toman, Qué es el Consejo de Administración y sus funciones, así como las funciones del Administrador en el marco de la Ley 675/01, Régimen de Propiedad horizontal. Se podrá intervenir de manera efectiva las políticas sociales, Se avanzará en la implementación de Revocatorias de Subsidio por parte del Ministerio de Vivienda, Las mesas locales permitirá la articulación e intervención desde las localidades
Por medio de la articulación institucional se podrá ofrecer a las víctimas mejores oportunidades en cuanto a la oferta y actividades de integración local
La actualización del plan redunda en el mejoramiento de las condiciones en que se desarrollan los retornos y las reubicaciones.
Para los colectivos la implementación de medidas concertadas en sus PIRC es la reparación que los fortalece como grupo colectivo y que permite a los mismos avanzar y restaurar su accionar desde diversas áreas (cultural, económico, político, organizacional, entre otros.). 
Anmucic con la entrega de las impresiones puede tener mayor difusión y alcance de su proyecto productivo atávico.
Afromupaz con el encuentro de paliaderas al piso y la impresión del aguamanil fortalece sus estrategias de atención a mujeres que han sido víctimas de violencia sexual o que son gestantes y lactantes.
Unión Romaní podrá realizar por medio de la descripción enviada su conmemoración del día de la cultura gitana el cual permitirá que se encuentre la kumpany alrededor de sus usos y costumbres.
</t>
  </si>
  <si>
    <t xml:space="preserve">Las acciones implementadas responden a los daños causados y además se garantiza que tengan un enfoque reparador a través de la incorporación del enfoque psicosocial y de acción sin daño. Se garantiza que a través de la incorporación del enfoque psicosocial y de acción sin daño en el ejercicio realizado con la población Víctima se fortalezca el desarrollo del plan de integración local en cada una de las localidades en las que como ACDVPR equipo de reparación integral hacemos presencia.
Se garantiza el respectivo acompañamiento a la población Emberá víctima que se encuentra en la ciudad, facilitando el acceso a la oferta dirigida a la garantía de sus derechos.
Para los colectivos la implementación de medidas concertadas en sus PIRC es la reparación que los fortalece como grupo colectivo y que permite a los mismos avanzar y restaurar su accionar desde diversas áreas (cultural, económico, político, organizacional, entre otros.). 
Anmucic con el acompañamiento realizado se fortalece organizacionalmente y permite que sigan creciendo en su accionar.
Afromupaz con el acompañamiento se fortalece socioeconómicamente y permite que organizacionalmente sean más sólidas y tengan mayores oportunidades de crecimiento.
Prorrom podrá realizar por medio de la descripción enviada su conmemoración del día de la cultura gitana el cual permitirá que se encuentre la kumpany alrededor de sus usos y costumbres.
GDSIA 092 Recuperar las acciones de fortalecimiento al colectivo.
</t>
  </si>
  <si>
    <t>Dentro de los beneficios se enuncian 1)El Plan de Retornos y Reubicaciones permite el mejoramiento de las condiciones en que se desarrollan estas acciones, 2)Las acciones implementadas garantiza a la población víctima tengan un enfoque reparador a través de la incorporación del enfoque psicosocial y de acción sin daño, fortaleciendo el desarrollo del plan de integración local en cada una de las localidades en las que la entidad hace presencia. 3) Permitir que las víctimas continuen con un proyecto de vida fortaleciendo sus capacidades y habilidades en materia laboral.</t>
  </si>
  <si>
    <t xml:space="preserve">Dentro de los beneficios de la población de retornos y reubicaciones al identificar el universo de víctimas se podrá activar oferta institucional en los casos que se requiera y hacer partícipe a las víctimas en los procesos de integración local. La actualización del plan redunda en el mejoramiento de las condiciones en que se desarrollan los retornos y las reubicaciones. Las acciones implementadas responden a los daños causados y además se garantiza que tengan un enfoque reparador a través de la incorporación del enfoque psicosocial y de acción sin daño. 
Se garantiza el respectivo acompañamiento a la población Emberá víctima que se encuentra en la ciudad, facilitando el acceso a la oferta dirigida a la garantía de sus derechos. Se garantiza el seguimiento a las entidades para que responsan los compromisos que fueron generados por los representantes de víctimas de las diferentes mesas y/o subcomités.
La capacitación de presentación de informes ante la JEP beneficiara a todas las mujeres de la organización, cuyo hecho victimizante haya sido cometido en el marco del conflicto armado por la guerrilla de las Farc o la fuerza pública y quieran presentar su caso ante dicha jurisdicción. Así mismo la capacitación busca fortalecer al colectivo sobre los temas de la JEP y la incidencia del mismo en los procesos de las víctimas. 
</t>
  </si>
  <si>
    <t xml:space="preserve">Los beneficios refieren que con la implementación de las acciones, responden a los daños causados posterior al hecho vícitmizante, garantizando  un enfoque reparador con enfoque psicosocial y de acción sin daño. 
Por otra parte se garantiza que a través del seguimiento con  enfoque psicosocial y de acción sin daño,  se fortalezca el desarrollo del plan de integración local en cada una de las localidades en las que como ACDVPR hace presencia.
Se vincularon a los distintos procesos de ferias de empleo en diferentes localidades de la ciudad y se brindó espacios de visibilización a los productores, en contextos como la feria PAZiempre en Plaza de Bolívar y en lo local en Rafael Uribe Uribe. 
</t>
  </si>
  <si>
    <t xml:space="preserve">Para el mes de octubre se obtuvieron los siguientes beneficios:
1. -Dentro de los beneficios de la población de retornos y reubicaciones al identificar el universo de víctimas se podrá activar oferta institucional en los casos que se requiera y hacer partícipe a las víctimas en los procesos de integración local. 
2. Visibilización de las acciones que se realizan con la comunidad en territorio.
3. Participación en los espacios de visibilización desarrollados por medio de las Ferias PAZimepre, en las que hubo 60 productores indígenas en feria exclusiva para ellos y 60 productores a nivel general en la feria desarrollada en el marco del evento Transformando Vidas PAZimepre.
4. Por medio del fortalecimiento dela estrategia del Aguamanil, se verán beneficiadas mujeres cercanas al colectivo que podrán fortalecer sus relaciones posteriores a todas las afectaciones vividas a causa del conflicto. Asi mismo, La participación de los niños, niñas y jóvenes de la organización en los espacios de participación a nivel local y distrital permitirá a la organización visibilizar las problemáticas que enfrenta diariamente la población Afrocolombiana, y las posibles soluciones que la organización identifica para las mismas. 
</t>
  </si>
  <si>
    <t xml:space="preserve">Dentro de los beneficios de la población de retornos y reubicaciones al identificar el universo de víctimas se podrá activar oferta institucional en los casos que se requiera y hacer partícipe a las víctimas en los procesos de integración local.  
La actualización del plan redunda en el mejoramiento de las condiciones en que se desarrollan los retornos y las reubicaciones. El informe permite identificar el estado de los retornos de 2018, generando acciones de ajuste desde Bogotá para garantizar el respectivo acompañamiento a la población Emberá víctima que se encuentra en la ciudad, facilitando el acceso a la oferta dirigida a la garantía de sus derechos. 
Las acciones implementadas responden a los daños causados y además se garantiza que tengan un enfoque reparador a través de la incorporación del enfoque psicosocial y de acción sin daño. Se garantiza que a través del seguimiento de la incorporación del enfoque psicosocial y de acción sin daño en el ejercicio realizado con la población Víctima se fortalezca el desarrollo del plan de integración local en cada una de las localidades en las que como ACDVPR equipo de reparación integral hacemos presencia. Por medio del contrato, se establecen acciones adicionales para fortalecer el proceso de integración local para las personas que se encuentran en los lugares focalizados de la ACDVPR. 
En temas relacionados con fortalecimiento empresaria, se logró que 2379 nuevas personas hagan parte de la ruta GESE, asi como 97 unidades productivas beneficiadas del espacio de la feria PAZiempre.
</t>
  </si>
  <si>
    <t>Estas acciones entorno a los temas de retorno y reubicación en otro ente territorial o en contexto de ciudad, Planes de integración local, articulación interinstitucional, gestión para la estabilización y restitución de tierras, permite a las víctimas que se encuentran en ruta de reparación integral , acceder a la oferta institucional que ofrece la ciudad y otros entes territoriales, así como acompañamiento en la reconstrucción de su proyecto de vida desde sus usos y costumbres, sin desconocer aquellas tradiciones o culturas con las cuales llegaron a la ciudad de Bogotá, así ayudándolos a ejercer su plena ciudadanía"</t>
  </si>
  <si>
    <t>Durante el mes de enero, no se programaron actividades sin embargo se trabajó en la identificación de las acciones a implementar para 2019 en los Laboratorios de Paz de Usme y Sumapaz, así como en la identificación de los actores claves con los cuales se requiere iniciar gestiones y articulación. </t>
  </si>
  <si>
    <t>Durante el mes de febrero, no se programaron actividades sin embargo se realizaron las siguientes gestiones:_x000D_
1.	Reunión de articulación interinstitucional con la Cámara de Comercio de Bogotá para explorar posibles alianzas en el marco de los Laboratorios de Paz._x000D_
2.	Reunión de articulación interinstitucional con el Centro de Pensamiento y Seguimiento a los Diálogos de Paz para concertar acciones conjuntas que permitan realizar la presentación del libro "Arando el pasado para sembrar la paz" en la Feria del Libro, en el marco del Laboratorio de Paz de Sumapaz._x000D_
3.	Sesión de trabajo en Usme con mujeres del proceso de escritura del Taller Exprésalo con Palabras para la validación de la versión corregida de los textos._x000D_
4.	Participación en Mesa Local de Participación Efectiva de Víctimas de Sumapaz para gestionar la participación de los miembros de la mesa al En Diálogo "Sumapaz, una mirada rural sobre la reparación"._x000D_</t>
  </si>
  <si>
    <t xml:space="preserve">Para el mes de marzo se realizó una (1) actividad denominada "Posicionamiento de la ruralidad", para lo cual se realizaron las siguientes acciones enfocadas unicamente en el laboratorio de Sumapaz:
A)En Diálogo “Sumapaz: Una mirada rural sobre la reparación”: El 21 de marzo, se realizó el conversatorio En Diálogo: Sumapaz,  Con el objetivo de dirigir la mirada a la reparación, la construcción de paz, la inclusión y el reconocimiento a las víctimas y a los territorios de esta localidad, al evento asistieron 250 personas y se les hizo entrega de productos del laboratorio de paz a integrantes del Sistema Integral de Justicia, Verdad, Reparación y No repetición, y a los miembros de la Mesa Local de Participación de Víctimas de Sumapaz.
B)Se realizó acompañamiento al equipo periodístico de El Espectador para reportaje sobre Sumapaz, con el fin de realizar la publicación de un artículo que visibilizará las acciones que se realizan y el territorio en sí.
</t>
  </si>
  <si>
    <t xml:space="preserve">Para el mes de abril se realizaron las siguientes 5 acciones: 
1. Proyección del guión para la propuesta de podcast para Radioambulante, como parte de la estrategia de visibilización de Sumapaz
2. Proyección de la propuesta inicial de la socialización del libro Arando el Pasado para sembrar la Paz (Sumapaz), en el marco de la Feria del Libro 2019
3. Proyección de la propuesta inicial del evento Festival del Páramo y del Agua, como parte de la estrategia de visibilización de Sumapaz
4. Se implementó el Plan de Distribución de los Libros Arando el Pasado para sembrar La Paz, Cuentos de mi Sumapaz y Conflicto y Memoria Histórica en el Sumapaz
5. Actualización de la sección de Laboratorios de Paz en la página web del CMPR.
</t>
  </si>
  <si>
    <t xml:space="preserve">"Para el mes de mayo se realizaron las siguientes 4 acciones: 
 1. Festival del Páramo y el Agua: Se adelantaron las acciones necesarias para la planeación y desarrollo del evento. Estas acciones incluyeron: Diseño de la pieza comunicativa, convocatoria a artistas de Sumapaz, trámites para la reserva del parque de los novios, confirmación de participación de entidades como IDRD, Secretaría de Ambiente y de la ONG Conservación Internacional.  
2. Desarrollo de acciones para la implementación de la estrategia de distribución de los libros Arando el Pasado para Sembrar la Paz, Cuentos de mi Sumapaz y documento Histórico de Sumapaz. Adicionalmente, se realizaron las siguientes socializaciones:  
3. Socialización del libro Arando el Pasado para Sembrar la Paz en Feria del Libro. Igualmente participamos en el conversatorio de Cuentos de mi Sumapaz con el Espectador, en el marco de la Feria del Libro. De otra parte se realizó la socialización de la serie documental Después de la Niebla y el Libro Arando el Pasado para Sembrar la Paz con la Subred-Sur.  
4. Jornada de grabación de la canción para la paz y la reconciliación de Sumapaz. 
</t>
  </si>
  <si>
    <t xml:space="preserve">Para el mes de junio se realizaron dos (2) actividades, para lo cual se realizaron las siguientes acciones: 
A. Festival del Páramo y el Agua 1. Se adelantaron las acciones necesarias para la planeación y desarrollo del evento. Estas acciones incluyeron: i. Confirmación de artistas y repertorios musicales para presentaciones folclóricas en el Festival del Páramo; ii. Distribución de afiches promocionales del Festival del Páramo; iii. Guion para presentador del Festival del Páramo; iv. Elaboración de contenidos para el boletín de prensa sobre el Festival; v. Sinergia para redes sociales para promoción del Festival; y vi. Grabación de videos de las presentaciones musicales y artísticas. El festival contó con la participación de 150 personas y tuvo entre sus objetivos realizar una muestra artística y cultural de la ruralidad de Usme y Sumapaz, crear conciencia de la importancia de estos territorios como fuente de agua de la ciudad, promover prácticas de cuidado del medio ambiente, promover el liderazgo de colectivos locales y visibilizar la ruralidad de Bogotá. 
B. Exposición sobre Sumapaz En el mes de junio se han adelantado reuniones de trabajo con el objeto de configurar la exposición temporal del Centro de Memoria, Paz y Reconciliación en la que se abordará la temática de la Bogotá rural y los impactos que ha experimentado su población y el territorio por cuenta del conflicto armado.  Esto incluyó además la elaboración del brief curatorial de la exposición y una propuesta gráfica de la modulación de los espacios que se intervendrán con la museografía (sala de exposiciones temporales y deck costado occidental). 
</t>
  </si>
  <si>
    <t xml:space="preserve">Para el mes de julio se realizaron tres (3) actividades:
A. Plan de distribución de productos de los laboratorios: se hizo entrega de las publicaciones en la ESAP, Universidad Externado, Biblioteca Luis Ángel Arango, Universidad Distrital, Universidad Javeriana, Universidad Nacional y Universidad Minuto de Dios.
B. Acciones visibilización y posicionamiento simbólico de Sumapaz: se realizó la edición del videoclip de la canción Paz y Reconciliación del cantautor sumapaceño Wilson Rey.
C. Reparación integral en el  componente individual y el colectivo:En lo que respecta a reparación individual, se realizó un primer análisis del proceso de declaración e inclusión en el RUV de las víctimas de Sumapaz, y a nivel de reparación colectiva, se construyó la primera versión del documento de análisis de Sumapaz como sujeto de reparación colectiva.
</t>
  </si>
  <si>
    <t xml:space="preserve">Para el mes de agosto se realizaron las siguientes tres (3) actividades:
1. Plan de distribución de productos de los laboratorios
Durante el mes de agosto se realizó la distribución del material bibliográfico en cuatro entidades: Bliblored, Universidad Sergio Arboleda, Biblioteca Nacional y Universidad Libre. 
2. Acciones visibilización y posicionamiento simbólico de Sumapaz
Se realizó un desayuno con integrantes de la Comisión de la Verdad, la Unidad de Búsqueda de Personas Dadas por Desaparecidas y la Jurisdicción Especial para la Paz, entidades que conforman el Sistema Integral de Justicia Especial para la Paz, con el objetivo de dar a conocer y contextualizar el caso de Sumapaz y su abordaje territorial de cara a la garantía de derechos de las víctimas. Adicionalmente, se adelantó reunión con el Equipo de Comunicaciones de la ACDVPR para continuar con el diseño de la campaña de comunicaciones sobre la ruralidad: Bogotá corazón rural, la cual tiene como propósito posicionar la ruralidad de Bogotá ante la ciudadanía en general.
3. Reparación integral
Para el componente de reparación individual, el equipo jurídico de la ACDVPR, avanzó en la revisión del proceso de declaración e inclusión en el Registro Único de Víctimas, de los 126 casos identificados en Sumapaz. Adicionalmente, se elaboró un informe final en el cual se definió la ruta a seguir en el abordaje de los casos individuales. En lo que respecta al componente de reparación colectiva, se coordinó con la Defensoría del Pueblo, la Alcaldía Local de Sumapaz y la ACDVPR, la ruta para la toma de declaración colectiva de la comunidad de Sumapaz, con el objetivo de que puedan solicitar ser reconocidos como Sujetos de Reparación Colectiva. 
</t>
  </si>
  <si>
    <t xml:space="preserve">Para el mes de septiembre se realizaron las siguientes tres (3) actividades:
1. Lanzamiento del cortometraje: Somos memoria, somos paz, somos Sumapaz
En el marco del Encuentro distrital de docentes y estudiantes constructores de memoria para la paz y la reconciliación, se realizó el lanzamiento de cortometraje Somos memoria, somos paz, somos Sumapaz, el cual fue desarrollado por estudiantes del Colegio Jaime Garzón sede Adelina Gutiérrez de la localidad de Sumapaz. 
2. Implementación de los talleres Cuentos de mi Sumapaz
Se construyó una metodología pedagógica para la socialización de la cartilla Cuentos de mi Sumapaz en 4 colegios de la localidad de Sumapaz: i. Colegio Jaime Garzón; ii. Colegio Juan de la Cruz Varela de la vereda La Unión; iii. Colegio Juan de la Cruz Varela vereda Las Vegas; y iv. Colegio Juan de la Cruz Varela vereda Tunal Alto. La metodología fue implementada con estudiantes de los grados sexto, séptimo y octavo. 
3. Ruta de reparación colectiva para Sumapaz
Se desarrollaron 2 jornadas de trabajo para la socialización de la ruta de reparación colectiva y para la toma de declaración de la comunidad. Las jornadas fueron desarrolladas con personas de las comunidades de las cuencas del Río Blanco y el Río Sumapaz. Las jornadas fueron articuladas con la Defensoría del Pueblo. 
</t>
  </si>
  <si>
    <t xml:space="preserve">Para el mes de octubre se realizaron las siguientes tres (3) actividades:
1. Lanzamiento de la exposición Bogotá 75%: Conflicto y ruralidad en Bogotá Con esta exposición, se buscó visibilizar la afectación que el conflicto armado ha generado en las dos zonas rurales más grandes de Bogotá, las localidades de Usme y Sumapaz, así como también las apuestas de construcción de paz que tienen en cada territorio. Adicionalmente, la exposición presentó los productos que han sido construidos en conjunto con las comunidades de ambas localidades en el marco de los laboratorios de paz, entre los cuales se encuentran: las agendas de paz; el videoclip Paz y Reconciliación, la publicación Cuentos de mi Sumapaz; los documentales Después de la Niebla y el video de iniciativas de Usme. 
2. Documento para el reconocimiento de Sumapaz como Sujeto de Reparación Colectiva.  A partir del trabajo de documentación que se ha adelantado en el marco del laboratorio de paz, se realizó la construcción de una matriz y documento técnico los cuales se espera sirvan de insumo y soporte conceptual y jurídico del carácter colectivo de la localidad de Sumapaz. Dicha información, fue entregada a la Defensoría del Pueblo – Regional Bogotá, como soporte para el proceso de toma de declaración a la Comunidad de la localidad de Sumapaz como Sujeto colectivo No étnico. 
3. Análisis de casos de reparación individual. Como parte de las acciones desarrolladas en el marco del componente de reparación integral, se realizó la revisión y retroalimentación al oficio de remisión del resultado del estudio de los casos de Sumapaz que se encuentran en proceso de inclusión en el Registro Único de Víctimas.  
</t>
  </si>
  <si>
    <t xml:space="preserve">Para el mes de noviembre se realizaron las siguientes tres (3) actividades:
A. Laboratorios de paz (Durante el mes de noviembre se entregaron los siguientes productos):
1. Libro: Raíces en el Viento
Esta publicación, es el resultado del proceso “Exprésalo con palabras", desarrollado en el año 2018, como una iniciativa en la que, a través de la literatura y el arte, un grupo de mujeres víctimas del conflicto que reside en la localidad de Usme realizó un proceso de escritura basado en algunas de sus vivencias respecto al conflicto armado, acción que, además de permitir un espacio para la construcción de sus memorias, les permitió reflexionar y sanar algunas de sus heridas, a partir del proceso creativo. Los textos de las memorias construidas en este proceso fueron publicados en el libro.
2. Activación pedagógica de la Exposición Bogotá 75%
Durante el mes de noviembre, se llevaron a cabo visitas guiadas a la exposición, a través de la cuales los visitantes fueron invitados a conocer los diferentes procesos que se han realizado en el marco de los Laboratorios de Paz. Con ellos se realizó un recorrido por la exposición y un ejercicio de memoria sobre los hechos que marcaron las dos localidades en cuanto a conflicto armado. 
3. Laboratorios de Paz: Estrategia de divulgación del libro Raíces en el viento
Para la divulgación del libro se diseñó una sinergia para redes sociales, la cual tiene como objetivo la divulgación del libro y promover su descarga. Esta sinergia fue diseñada para generar acciones comunicativas en los meses de noviembre y diciembre, e inició el 25 de noviembre en el marco de la conmemoración del Día Internacional de la Eliminación de la Violencia contra la Mujer.
</t>
  </si>
  <si>
    <t xml:space="preserve">Para el mes de diciembre se realizó la siguiente actividad:
1. Gestión y acompañamiento para la realización de la jornada de toma de declaración colectiva por parte de la comunidad de Sumapaz.  
Adicionalmente, se realizó el informe de cierre de los laboratorios de paz, el cual es un documento que contiene el proceso de diseño, implementación y evaluación de los laboratorios de paz en las localidades de Usme y Sumapaz, por parte de la Alta Consejería para los Derechos de las Víctimas, la Paz y la Reconciliación.  
</t>
  </si>
  <si>
    <t>Se presenta dificultades con uno de los productos por tal motivo ser realizara reprogramación con de los productos ante la oficina de planeación</t>
  </si>
  <si>
    <t>Con acciones de reparación simbólica como el videoclip de la canción "Paz y Reconciliación", se busca la comprensión sensible de los DDHH y la construcción de paz y reconcliación.</t>
  </si>
  <si>
    <t>Para este mes, se realizaron acciones en pro del posicionamiento de la Localidad de Sumapaz, como sujeto de reparación.</t>
  </si>
  <si>
    <t>Con estas acciones, se busca el poscionamiento más solido de la ruralidad en la ciudad.</t>
  </si>
  <si>
    <t>Con las acciones desarrolladas durante el mes de octubre, se buscó dotar a la localidad de Sumapaz, herramientas técnicas que evidencien el proceso de toma de declaración de la Comunidad de esa localidad como Sujeto colectivo No étnico. Que funcione como estrategia que permitan comprender los procesos y dinámicas del conflicto armado, y los retos que plantea la construcción de paz y reconciliación.</t>
  </si>
  <si>
    <t xml:space="preserve">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
</t>
  </si>
  <si>
    <t xml:space="preserve">En enero de 2019 se realizaron 16 sesiones ordinarias a saber: a) Una (1) sesión de la mesa distrital el día 4 de febrero; b) Catorce (14) sesiones ordinarias en las mesas locales de Bosa, Chapinero, Ciudad Bolívar, Engativá, Fontibón, Kennedy, Candelaria, Puente Aranda, Rafael Uribe Uribe, San Cristóbal, Santa fé, Suba, Sumapaz y Usaquén (Una sesión por mesa) y c) Una (1) sesión Mesa autónoma de mujeres.
Para el desarrollo de estas mesas, se prestó asistencia técnica y apoyo operativo con los recursos de bolsa logística.
En otro punto se ha venido trabajando con el equipo en la preparación de las asambleas de socialización de las inscripciones para conformación de las mesas para el periodo 2019-2021, así como en los documentos que las soportan. En otro punto se ha trabajado en el cambio y optimización del procedimiento de pago de apoyos a la participación.
</t>
  </si>
  <si>
    <t xml:space="preserve">En febrero de 2019 se realizaron 20 sesiones ordinarias a saber: a) Una (1) sesión de la mesa distrital el día 4 de febrero; b) Dieciocho (18) sesiones ordinarias en las mesas locales de Antonio Nariño, Bosa, Candelaria, Chapinero, Ciudad Bolívar, Engativá, Fontibón, Kennedy, Mártires, Puente Aranda, Rafael Uribe Uribe, San Cristóbal, Santa Fé, Suba, Sumapaz, Tunjuelito, Usaquén y Usme (Una sesión por mesa) y c) Una (1) sesión Mesa autónoma de mujeres.
NOTA: Aunque las mesas autónomas indígena y afro sesionaron una vez en el mes, no se encuentran formalizadas en el protocolo vigente, razón por la cual no se cuentan dentro del total de sesiones.
Además, se han realizado diversas estrategias de fortalecimiento a la participación como la aplicación y sistematización de ejercicios de cartografía social, documento diagnóstico de incentivos a la participación y mapa de actores; pasos previos a la construcción de un documento diagnóstico de las mesas de participación, de los cuales ya se encuentran listos los de Engativá, Bosa, Rafael Uribe Uribe, Chapinero y Sumapaz. 
</t>
  </si>
  <si>
    <t xml:space="preserve">En marzo de 2019 se realizaron 21 sesiones ordinarias a saber: a) Una (1) sesión de la mesa distrital; b) Diecinueve (19) sesiones ordinarias en las mesas locales de Antonio Nariño, Bosa, Chapinero, Ciudad Bolívar, Engativá, Fontibón, Kennedy, Candelaria, Mártires, Puente Aranda, Rafael Uribe Uribe, San Cristóbal, Santa Fe, Suba, Sumapaz, Teusaquillo, Tunjuelito, Usaquén y Usme (Una sesión por mesa) y c) Una (1) sesión Mesa autónoma de mujeres.
NOTA: Aunque las mesas autónomas indígena y afro sesionaron una vez en el mes, estas no se encuentran formalizadas en el protocolo vigente, razón por la cual no se cuentan dentro del total de sesiones.
Además, en el marco de la expedición del protocolo de participación efectiva de las víctimas, se realizó la publicación del proyecto modificatorio en la página de la Secretaría General, en donde los representantes de las víctimas participaron a través de diversas estrategias de fortalecimiento a la participación. En otro punto y con el fin de elegir los delegados de las mesas para el periodo 2019-2021, la ACDVPR realizó una estrategia de divulgación del proceso que contempló 17 recorridos territoriales en las diferentes localidades y 15 asambleas informativas en la ciudad de Bogotá en donde se aplicó una metodología enfocada en el desarrollo de capacidades.  
</t>
  </si>
  <si>
    <t>En abril de 2019 se realizaron 19 sesiones ordinarias a saber: a)una (1) sesión de la mesa distrital de vícitmas del 02 de abril de 2019t, b) Diecisiete (17) sesiones ordinarias en las mesas locales de Antonio Nariño, Bosa, Chapinero, Ciudad Bolívar, Engativá, Fontibón, Kennedy, Candelaria, Puente Aranda, Rafael Uribe Uribe, San Cristóbal, Santa Fe, Suba, Sumapaz, Tunjuelito, Usaquén y Usme (Una sesión por mesa) y c) Una (1) sesión Mesa autónoma de mujeres.
En el marco del cumplimiento del protocolo actual, las mesas definieron e implementaron las diversas actividades que fueron realizadas por las víctimas durante el mes de abril, teniendo como objetivo la conmemoración del día nacional por la solidaridad con las víctimas, dentro de la implementación de sus procesos de fortalecimiento a través de la acción participativa.</t>
  </si>
  <si>
    <t xml:space="preserve">En mayo de 2019 se realizaron 17 sesiones ordinarias a saber: a) una (1) sesión de la mesa distrital de víctimas del 06 de junio de 2019), Quince (15) sesiones ordinarias en las mesas locales de Bosa, La Candelaria,  Chapinero, Ciudad Bolívar, Engativá, Fontibón, Kennedy, Rafael Uribe Uribe, San Cristóbal, Santafé, Suba, Sumapaz, Tunjuelito,  Usaquén y Usme (Una sesión por mesa) y una(1) sesión ordinaria de la Mesa Autónima de Mujeres Víctimas -MAMVI.
En el marco del cumplimiento del protocolo actual, en las mesas se han provisto las condiciones técnicas y logísticas a través de las cuales las Mesas de Participación ejercen su función de representación de las víctimas. 
</t>
  </si>
  <si>
    <t xml:space="preserve">En junio de 2019 se realizaron 19 sesiones ordinarias a saber: a) Mesa Distrital, b) Diecisiete (17) sesiones ordinarias en las mesas locales de Bosa, Candelaria, Chapinero, Ciudad Bolívar, Engativá, Fontibón, Kennedy, Mártires, Puente Aranda, Rafael Uribe Uribe, San Cristóbal, Santafé, Suba, Teusaquillo, Tunjuelito, Usaquén y Usme (Una sesión por mesa) y c) Una (1) sesión Mesa autónoma de mujeres.
En el marco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que consiste en ubicar en cada localidad una placa como un reconocimiento y visibilización de su gestión en pro de la construcción de paz y fomento de la reconciliación, destacando las buenas prácticas por el fortalecimiento a la participación de las víctimas, y en espacios ampliados se ha desarrollado el incentivo de capacitación y formación en alianza con la Cámara de Comercio de Bogotá, así como el Ipazud desarrolló la estrategia de incentivos a la participación, la cual es una estrategia de capacitación que  consiste en que miembros de las mesas de participación, tienen la opción de tomar cursos y/o capacitaciones sobre temas relacionados con el ejercicio de sus funciones y pertinentes para fortalecer sus competencias y formación de líderes.
</t>
  </si>
  <si>
    <t>En julio de 2019 se realizaron 21 sesiones ordinarias a saber: a) Mesa Distrital (1), b) diecinueve (19) sesiones ordinarias en las mesas locales de Antonio Nariño, Bosa, Chapinero, Ciudad Bolívar, Engativá, Fontibón, Kennedy, La candelaria, Los Mártires, Puente Aranda, Rafael Uribe Uribe, San Cristóbal, Santafé, Suba, Sumapaz, Teusaquillo, Tunjuelito, Usaquén y Usme (Una sesión por mesa) y c) Una (1) sesión Mesa autónoma de mujeres.
Al mes de julio de 2019 se vincularon a las mesas de participación a diversas actividades que hacen parte de la estrategia de Incentivos a la participación como la definición del proyecto de placas conmemorativas en la localidad como reconocimiento y visiblización de su gestión, el desarrollo del incentivo de capacitación y formación en alianza con SIPAZ y la Universidad Javeriana, la cual  consiste en que miembros de las mesas de participación, tienen la opción de tomar cursos y/o capacitaciones sobre temas relacionados con el ejercicio de sus funciones y pertinentes para fortalecer sus competencias.</t>
  </si>
  <si>
    <t xml:space="preserve">En el mes de agosto se llevó a cabo el ejercicio de elección de las 22 mesas de participación efectiva, a saber: a) Mesa Distrital (1), b) veinte (20) sesiones ordinarias en las mesas locales de Antonio Nariño, Bosa, Chapinero, Ciudad Bolívar, Engativá, Fontibón, Kennedy, La candelaria, Los Mártires, Puente Aranda, Rafael Uribe Uribe, San Cristóbal, Santafé, Suba, Sumapaz, Teusaquillo, Tunjuelito, Usaquén, Usme y Barrios Unidos siendo esta una mesa nueva en el Distrito) y c) Una (1) sesión Mesa autónoma de mujeres.
Adicional a esto se llevaron a cabo las siguientes acciones:
La mesa de Ciudad Bolívar realizó una gala de empalme y rendición de cuentas
La mesa MAMVI realizó la metodología para la iniciativa de murales, seguimiento a casos puntuales de acceso a oferta en Casa de Todas y otros servicios de la secretaría de la mujer y establecieron acuerdos para la presentación de la obra “Mujeres sobrevivientes”
</t>
  </si>
  <si>
    <t xml:space="preserve">En septiembre de 2019 se realizaron 18 sesiones ordinarias a saber: a) Mesa Distrital (1), b) dieciseis (16) sesiones ordinarias en las mesas locales de Bosa, Ciudad Bolívar, Engativá, Fontibón, La Candelaria, Los Mártires, Puente Aranda, Rafael Uribe Uribe, San Cristóbal, Santafé, Suba, Sumapaz, Teusaquillo, Tunjuelito, Usaquén y Usme (Una sesión por mesa) y c) Una (1) sesión Mesa autónoma de mujeres.
Se realizó la jornada de bienvenida de las nuevas Mesas Locales de Participación Efectiva de Víctimas, en esta jornada se socializó con los delegados y delegadas de las mesas de participación el decreto 512 de 2019 correspondiente al nuevo protocolo de participación, así como con las entidades convocadas. Esto permitió que el trabajo en las sesiones ordinarias fuera más armónico.
</t>
  </si>
  <si>
    <t xml:space="preserve">En octubre de 2019 se realizaron 19 sesiones ordinarias a saber: a) Mesa Distrital (1), b) dieciocho (18) sesiones ordinarias en las mesas locales de Antonio Nariño, Bosa, Ciudad Bolívar, Engativá, Fontibón, Kennedy, La Candelaria, Los Mártires, Puente Aranda, Barrios Unidos, Rafael Uribe Uribe, San Cristóbal, Santafé, Suba, Sumapaz, Teusaquillo, Usaquén y Usme (Una sesión por mesa).
Considerando que los integrantes de las mesas autónomas son nuevos en el proceso, en la gran mayoría de las mesas se socializo el reglamento interno y se dio una primera aproximación al plan de trabajo.
</t>
  </si>
  <si>
    <t>En noviembre de 2019 se realizaron 22 sesiones ordinarias de las mesas de participación a saber: 1) una sesión ordinaria de la mesa de participación Distrital; 19) diecinueve mesas de participación local en: Antonio Nariño, Bosa, Chapinero, Ciudad Bolívar, Engativá, Fontibón, Kennedy, La candelaria, Los Mártires, Puente Aranda, Barrios Unidos, Rafael Uribe Uribe, San Cristóbal, Santafé, Suba, Sumapaz, Teusaquillo, Tunjuelito, Usaquén; y 2) dos mesas con enfoque diferencial: indígena y afrocolombiana.
Además, durante este mes se realizó la elección de las mesas de Enfoque Diferencial de mujeres víctimas, afro e indígenas.</t>
  </si>
  <si>
    <t>Al 15 de diciembre de 2019 se realizaron 14 sesiones ordinarias a saber: a) Mesa Distrital (1), b) doce (12) sesiones  locales en las mesas de participación deAntonio Nariño, Ciudad Bolívar,  Fontibón, Kennedy, La Candelaria, Los Mártires, Barrios Unidos, Rafael Uribe Uribe, San Cristóbal, Tunjuelito, Usaquén e Indigenas (Una sesión por mesa). c) Una (1) sesión Mesa autónoma de mujeres.
Adicionalmente, se realizó el cierre de la estrategia de incentivos con el programa de "Prolongar".</t>
  </si>
  <si>
    <t>Con respecto a la programación se presentaron retrasos en 2 sesiones, ya que algunas mesas decidieron no sesionar durante el mes. Para el correspondiente mes de febrero se eliminará el retraso.</t>
  </si>
  <si>
    <t>Con respecto a la programación  se presentó un  retraso correspondiente a la sesión de Teusaquillo, la cual no se pudo realizar por falta de quorum.
NOTA: Aunque las mesas autónomas indígena y afro sesionaron una vez en el mes, no se encuentran formalizadas en el protocolo vigente, razón por la cual no se cuentan dentro del total de sesiones.</t>
  </si>
  <si>
    <t>No se presentaron retrasos y las sesiones ordinarias se encuentran al día con respecto a la programación.
NOTA: Aunque las mesas autónomas indígena y afro sesionaron una vez en el mes, no se encuentran formalizadas en el protocolo vigente, razón por la cual no se cuentan dentro del total de sesiones.</t>
  </si>
  <si>
    <t>Las mesas de Teusaquillo y de Mártires no sesionaron ordinariamente durante el mes ya que no hubo quorum para realizarlas, de acuerdo con el reglamento interno de cada mesa</t>
  </si>
  <si>
    <t>Las mesas de Teusaquillo, Mártires y Antonio Nariño no tuvieron sesión ordinaria durante el mes,debido a la falta de quorum para cada una de estas.</t>
  </si>
  <si>
    <t>Pese a que se realizaron las sesiones, la mesa de Antonio Nariño y Sumapaz no tuvo el quorum requerido para el desarrollo de la mesa</t>
  </si>
  <si>
    <t>Las mesas locales de Antonio Nariño y Kennedy no sesionaron por decisión del espacio de participación en el ejericicio de su autonomía. Esta sesión se suplirá en diciembre.</t>
  </si>
  <si>
    <t xml:space="preserve">Las mesas de Tunjuelito y Chapinero no sesionaron por falta de quorum por lo que se desarrollaron mesas de trabajo </t>
  </si>
  <si>
    <t xml:space="preserve">La Mesa Local de Participación Efectiva de Victimas MLPEV de San Cristobal y la MED de mujeres no sesionaron toda vez que no se logró quorum. Los dos espacios se configuraron como reuniones de trabajo. </t>
  </si>
  <si>
    <t xml:space="preserve">No se presentaron retrasos.Sin embargo se menciona que la mesa de enfoque diferencial afro, se celebrará en la tercera semana del mes de diciembre. </t>
  </si>
  <si>
    <t xml:space="preserve">Las víctimas del conflicto armado residentes en la ciudad de Bogotá, han fortalecido sus capacidades y habilidades blandas, así como han visibilizado el ejercicio de la participación efectiva  ante entidades y organizaciones locales y distritales. </t>
  </si>
  <si>
    <t>Las víctimas del conflicto armado residentes en la ciudad de Bogotá, han fortalecido sus capacidades y habilidades blandas, así como han visibilizado el ejercicio de la participación efectiva  ante entidades y organizaciones locales y distritales. </t>
  </si>
  <si>
    <t xml:space="preserve">A continuación se detallan los beneficios por cada una de las mesas de participación: 1. En la mesa de mujeres se sostuvieron reunión con las siguientes entidades: 1. Secretaría distrital de seguridad, convivencia y justicia para dar seguimiento a los casos de amenaza. 2. Secretaría distrital de la mujer para el apoyo de una propuesta de fortalecimiento de la mesa en talleres de formación sobre memoria y sanación colectiva. 3 Construcción y Presentación de la obra “mujeres sobrevivientes” en la conmemoración de la memoria y solidaridad con las Víctimas del conflicto armado y en el Departamento Nacional de Planeación en el marco de la estrategia de sensibilización por parte del equipo de Víctimas de dicha entidad. 
2. En La Candelaria: Se realizó una e valuación de las actividades lideradas por la Mesa Distrital para la conmemoración del Día Nacional de la Memoria; se socializó el nuevo procedimiento para el reconocimiento de la compensación a los delegados de la Mesa y se expuso el portafolio de servicios del Sena: empleabilidad y emprendimiento  
3. En la mesa Fontibón: Se realizaron los preparativos de la agenda y articulación con la JAL y la alcaldía local para la conmemoración del día Nacional de la Memoria en la localidad, de acuerdo con el decreto 022 de 2018; se socializó el nuevo procedimiento para el reconocimiento de la compensación a los delegados de la Mesa y se expuso el portafolio de servicios del Sena: empleabilidad y emprendimiento  
4. En la mesa de Engativá: El 1 de abril se desarrolló el diálogo académico y social; Durante la sesión ordinaria del 3 de abril se realizó la capacitación del nuevo procedimiento de pagos, se informó la ampliación de las observaciones al protocolo, se preparó el proceso de activaciones a desarrollarse el 9 de abril, se socializó la entrega del mapa de riesgos y finalmente se discutió el tema de las placas conmemorativas. 
5. En Sumapaz: Se elaboró el cronograma de trabajo hasta final de año. En esta línea se decidió que los meses de junio y julio se trabajará con los representantes de los equipos de la ACDVPR que hacen parte de Laboratorio de Paz con el fin de dar solución a las barreras de reconocimiento de la localidad. 
6. En Bosa: Se realizó una recapitulación de las acciones que la mesa ha adelantado en el marco de los proyectos de vivienda en la localidad; una retroalimentación del evento del 9 de abril; una serie de acuerdos para realizar las placas conmemorativas en la localidad y una evaluación del ejercicio PAD. 
7. En Chapinero: Se realizó un ajuste al Plan de Trabajo y la Socialización ejecución Comité Local de Justicia Transicional - CLJT. 
8. En Usaquén: Se socializa la oferta referente a orientación y colocación laboral a través de la agencia pública del SENA, así como la formación técnica y tecnológica y el fondo emprender. Durante la sesión se actualizó el Plan de Trabajo para el 2019 y se eligieron los comités de trabajo “de ética, ejecutivo y delegados al CLJT”. 
9. En San Cristóbal: Durante el mes se realizó la socialización nuevo procedimiento de pagos; se entregó el resultado mapas de Riesgos a la MLPEV y se socializó recolección de observaciones al protocolo de participación 
10. En Ciudad Bolívar: Durante el mes se realizó la socialización nuevo procedimiento de pagos; se entregó el resultado mapas de Riesgos a la MLPEV, se socializó recolección de observaciones al protocolo de participación, tuvo lugar el primer CLJT del año, y se tuvo participación con iniciativa silletas de lechugas en la marcha del 9 de abril, finalmente se generó un acuerdo para documentar el proyecto de lechugas y generar un folleto y presentación para buscar posibles 
11. En Kennedy:  Durante el mes se realizó la socialización nuevo procedimiento de pagos; se entregó el resultado mapas de Riesgos a la MLPEV, se socializó recolección de observaciones al protocolo de participación y se socializó con la comunidad del convenio 452 de 2018 suscrito con la Universidad Nacional y exposición de los requisitos para participar del diplomado de fortalecimiento de capacidades organizacionales 
12. En Antonio Nariño: Durante el mes se realizó la reparación de la presentación de la MLPEV de Antonio Nariño para la instalación del Comité Local de Justicia Transicional; se socializaron de las modificaciones al nuevo procedimiento de pago del apoyo compensatorio y de transporte; se actualizó el plan de trabajo; se realizó una actividad de sensibilización a funcionarios y funcionarias en el CLAV de RUU; se instaló el Comité Local de Justicia Transicional; se elaboró el cuestionario para invitar a la UARIV a la próxima sesión ordinaria en cumplimiento de lo establecido en el plan de trabajo; se participó en las actividades realizadas el 9 de abril para conmemorar el día memoria y la solidaridad con las víctimas del conflicto armado en el CLAV de RUU, Concejo de Bogotá y Casa de la Cultura de Tunjuelito; se realizó la inscripción a la convocatoria local de iniciativas poblacionales y se participó en la conmemoración local del día de la memoria y la solidaridad con las victimas organizada por la mesa de juventudes de Antonio Nariño. 
13. En Tunjuelito: se participó en las actividades realizadas el 9 de abril para conmemorar el día memoria y la solidaridad con las víctimas del conflicto armado. Se brindó información sobre el proceso de inscripción y elección de las mesas de participación efectiva de víctimas del conflicto armado periodo 2019 – 2021; se preparó la actividad de sensibilización para funcionarios y funcionarias de la secretaria de educación que se realizará el 8 de mayo y se socializaron las modificaciones al nuevo procedimiento de pago del apoyo compensatorio y de transporte. 
14. En Suba: Se Participó en las actividades realizadas el 9 de abril para conmemorar el día memoria y la solidaridad con las víctimas del conflicto armado. Se dio información sobre el proceso de inscripción y elección de las mesas de participación efectiva de víctimas del conflicto armado periodo 2019 – 2021 y finalmente se dio respuesta a los cuestionarios enviados por la Mesa de Participación en las invitaciones a la Alcaldía Local, Hábitat, ERU e IPES. 
15. En Rafael Uribe Uribe: se realizó la socialización del procedimiento de pagos de apoyo compensatorio y transporte, se realizó una autoevaluación de la rendición de cuentas de la mesa, además se articuló con el SENA e IDPAC para conocer su oferta institucional y así implementar una capacitación para los delegados de la mesa y población víctima con el fin de fortalecer sus competencias. 
16. En Santa fe: se realizó la socialización del procedimiento de pagos de apoyo compensatorio y transporte, se realizó una autoevaluación de las gestiones realizadas el 9 de abril en la Universidad Jorge Tadeo Lozano, se dio la aprobación por parte del plenario para que se gestione una placa conmemorativa para la mesa. 
17. En la mesa distrital se trabajó la política pública de vivienda con Secretaria de Hábitat, adicionalmente se ha realizado seguimiento frente a la problemática del proyecto de la vitoria. Por otro lado, se trabajó 9 de abril. 
18. En Puente Aranda: se realizó la Socialización programa de vivienda para población víctima del conflicto armado – min vivienda; la Socialización Oferta institucional para persona por la Referente de Adultez de la subdirección Local de integración Social Puente Aranda y la Socialización Oferta Institucional de la Dirección Local de Educación – Puente Aranda. 
19. En Usme: se realizó la Socialización y aprobación plan de trabajo y líneas de acción para el  comité de justicia transicional y su cumplimiento, la socialización de la oferta para víctimas del ejército nacional, la intervención PAPSIVI y la socialización ETS Sífilis Gestacional - SubRed Sur. 
</t>
  </si>
  <si>
    <t>A continuación se detallan los beneficios obtenidos en cada una de las mesas: 1.En la mesa de bosa se revisó el informe de veeduría realizado por la coordinación de la mesa en Comité de Planeación Local, asimismo se revisaron las propuestas PAD devueltas por las Entidades, se articuló y se ejecutó una reunión con Alcaldía para la ejecución de la propuesta de la Mesa en continuidad de lo realizado en Localidades Constructoras de Paz.
2. En la mesa de La Candelaria se tocó el tema de las Inscripciones Mesas de Participación Efectiva de Victimas periodo 2019 – 2021, se preparó la participación de la mesa en el Consejo local de Arte, cultura y patrimonio, se generó un concepto de participación desde la mesa y se realizó la consulta del proyecto de placas conmemorativa.
3. En Chapinero se realizó el proceso de articulación para jornada de exploración territorial y se proyectó la encuesta que se aplicará.
4. En Ciudad Bolívar se desarrolló sesión ordinaria, el CLJT y consejo local de seguridad con presencia de la Fiscalía.
5. En la mesa distrital se realizó la presentación de la resolución 1958 del 6 de junio de 2018, se realizó un informe frente a los avances del tema PAD, POT y nuevo procedimiento de pagos.
6. En la mesa de Engativá se evaluó la experiencia de la mesa en el proyecto “Otro Rollo social”, se analizaron los avances del proyecto del cortometraje, se evaluaron los retos plan de Trabajo y se grabó una crónica documental con estudiantes de comunicación social de la Universidad Minuto de Dios.
7. En la mesa de Fontibón se realizó el informe de Mesa Distrital, se realizó una Intervención de atrapasueños, se trabajó el proceso de inscripción de las nuevas mesas, se realizó la elección de los coordinadores de mesa y se abordó el proyecto de las placas conmemorativas.
8. En Kennedy se llevó a cabo sesión ordinaria y se están realizando reuniones periódicas con la Universidad Nacional para ajustar el taller de pedagogía para la paz a realizarse en 24 colegios de la localidad en el marco del convenio suscrito con la Alcaldía Local
9. En la mesa MAMVI: se preparó el informe para CERREM, se preparó la propuesta de metodología para presentar a la Secretaría de la mujer de murales y telares.
10. En Rafael Uribe Uribe se realizó la socialización de: oferta de Atrapasueños, procedimiento para la certificación de discapacidad, ayudas técnicas oferta Secretaría de la Mujer, programas y proyectos por parte de la Alcaldía local, del Proyecto aprobado por la Alcaldía y de la Reunión con la JAL 11, así como se estableció la fecha para el informe de gestión.
11. En San Cristóbal se realizó Sesión ordinaria y sesión extraordinaria para la explicación de la convocatoria del modelo Uno + uno = todos Una + una = todas
12. En la mesa de Santafé se abordaron los avances al Plan de Trabajo y se socializó la respuesta de la Alcaldía Local sobre Conmemoración 9 de abril.
13. En la mesa de Suba se realizó la presentación de informe del Comité de Ética. Elección de delegada al Consejo Local de Arte, Cultura y Patrimonio. Construcción del concepto de participación y recolección de la información sobre las OV que constituyen la MLPEV de Suba actualmente. Participación en la socialización PAD 2019.
14. En Sumapaz este mes tuvimos nuestra sesión ordinaria en donde estuvo presente la secretaría de desarrollo económico hablando de los proyectos que tienen que pueden aplicar a población rural y en esa misma adelantamos inscripciones para las nuevas mesas en articulación con la personería y la Alcaldía Local. Adicional jornada a esto tuvimos CLJT y una reunión con el SENA para establecer que trabajo se puede adelantar con esta entidad desde Sumapaz
15. En Tunjuelito se realizó Actividad de sensibilización con funcionarias y funcionarios de la Secretaria de Educación (Coordinadores de las IED de la localidad). CLJT Tunjuelito: Preparación de jornada cultural y de servicios. Elección de delegada al Consejo Local de Arte, Cultura y Patrimonio.
16. En Usaquén se revisó el estado de inscripción de OV y ODV a las mesas, se socializó la estrategia atrapa sueños, se estableció el proyecto de placas conmemorativas para las víctimas de la localidad y se revisaron los avances de la brigada de salud.
17. En Usme se revisó el proyecto de las placas conmemorativas en la localidad, se realizó aclaración acta 22 de marzo de 2019, un Informe pago compensatorio a integrantes de la mesa, una Invitación inscripción de organizaciones de víctimas, un Informe Conmemoración del día nacional de la dignidad de víctimas de violencia sexual; en el marco del conflicto armado colombiano. Finalmente se realizó la solicitud de actas a la secretaria técnica.</t>
  </si>
  <si>
    <t>Al mes de junio de 2019 en el marco del cumplimiento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y en espacios ampliados se ha desarrollado el incentivo de capacitación y formación en alianza con la Cámara de Comercio de Bogotá y el Ipazud desarrolló la estrategia de incentivos a la participación</t>
  </si>
  <si>
    <t>Estos espacios de participación permiten a la población víctima exprese a través de sus representantes locales y distritales, sus propuestas en pro de la visiblización de sus hechos y acciones en el DC.</t>
  </si>
  <si>
    <t>Se logro la consolidación de los nuevos integrantes de las mesas locales de participación por los próximos dos (2) años, así como los delegados a los subcomités temáticos y delegados de los Comités de Justicia Transicional en las distintas localidades, así como la consolidación de los candidatos a integrar la próxima mesa distrital de víctimas.</t>
  </si>
  <si>
    <t>Se realizo el empalme y con los nuevos delegados de las mesas, adicionalmente se realizo la socialización del nuevo protocolo de participación a estos integrantes.</t>
  </si>
  <si>
    <t>Se establecieron con los delegados de las mesas, las reglas de trabajo a través de la sensibilización del reglamento interno, así como la definición del plan de trabajo en algunas mesas, lo cual permitirá tener una ruta de trabajopara cada mesa.</t>
  </si>
  <si>
    <t xml:space="preserve">Delegados y delegadas de 19 mesas locales, dos MED y la Mesa Distrital sesionarion de manera ordinaria en el mes de noviembre generando avances en los reglamentos internos, planes de trabajo y la consolidación de las nuevas mesas
Poblaciones afro, indígenas y mujeres víctimas del conflicto armado inscritos a las mesas de enfoque diferencial surtieron el proceso de recepción de documentos, verificación de requisitos y finalmente fueron convocados a las elecciones de las MED en que la quedaron conformados los tres espacios en mención y hoy hacen parte del sistema de participación. 
</t>
  </si>
  <si>
    <t xml:space="preserve">Los y las delegadas de las mesas mencionadas anteriormente han fortalecido sus habilidades en la construcción de reglamento y plan de trabajo, así como se han preparado para la próxima vigencia entendiendo las ofertas de las entidades y su participación en los encuentros ciudadanos.
Mujeres de distintas Mesas Locales se reunieron en un total de 4 sesiones de trabajo y una de cierre en donde trabajaron habilidades de afrontamiento.
</t>
  </si>
  <si>
    <t xml:space="preserve">Para este mes no hay programación de CDJT, sin embargo se realizó el balance del Comité Distrital de Justicia Transicional para el año 2018. Los hechos más importantes del CDJT para la vigencia 2018 estuvieron referidos a la aprobación de la actualización del Plan de Contingencia 2018 y la aprobación de la actualización del Plan de Acción Distrital-PAD (2019). Otros hechos claves que se desarrollaron en el marco de los Subcomités Temáticos fueron la socialización del capítulo indígena del Plan de Retornos y Reubicaciones al igual que la socialización de Plan de Prevención y Protección. </t>
  </si>
  <si>
    <t xml:space="preserve">Para este mes no hay programación de CDJT, sin embargo se realizó una guía para el diligenciamiento de los Planes Operativos Anuales de los Subcomités, la cual fue compartida con los equipos que coordinan las agendas temáticas de estos espacios de coordinación. 
Y para la actividad de coordinación local, sesionaron tres (3) Comité locales de justicia trasnacional en San Cristóbal 20 y 28 de febrero, Puente Aranda 26 febrero y Usme 28 de Febrero
Con el fin de concretar el plan de acción local de cada una de estas localidades. 
En el marco del desarrollo de acciones del modelo de articulación local, se asistió a la mesa de integración local para infirmar los avances y los productos con los diferentes equipos de la ACDVPR de los productos correspondientes al laboratorio de paz; se construyeron instrumentos de manejo interno para la recolección de información cualitativa de localidades del distrito en relación con las víctimas del conflicto armado y sobre las necesidades de articulación de las distintas áreas técnicas de la Alta Consejería para los Derechos de las Víctimas, la Paz y la Reconciliación.
Y para la generación de insumos de información para el trabajo en localidades, se realizaron los primeros acercamientos con entidades académicas y empresariales para realizar actividades relacionadas hacia los productos del laboratorio de paz en Usme y Sumapaz; se realizaron reuniones con el equipo de los laboratorios de paz para construir el proceso metodológico de la implementación de los productos en diferentes localidades en Bogotá, y por ultimo se construyó una propuesta de ficha de información local que se construye en articulación con el Observatorio Distrital de Víctimas.
</t>
  </si>
  <si>
    <t xml:space="preserve">En el mes de marzo se realizaron las siguientes actividades: 
- Se realizó el 29 de marzo la primera sesión ordinaria del Comité Distrital de Justicia Transicional, la agenda de la sesión fue el siguiente: (1) Implementación de medida de reparación colectiva: Pueblo Rrom. (2) Presentación y aprobación del Concepto de Seguridad. 
- Se diseñaron cinco planes operativos anuales en el marco de los cinco subcomités temáticos de: asistencia y atención, reparación integral, sistemas de información, prevención y protección y memoria, paz y reconciliación. Luego de socializados estos instrumentos, se ajustaron siguiendo las observaciones realizadas por los integrantes de los subcomités temáticos, entre los que se incluyen entidades distritales, ministerio público y delegados/as de las Mesas de Participación de Víctimas.
- Durante el 6, 7 y 12 de marzo se llevaron a cabo cinco subcomités temáticos previos al Comité Distrital de Justicia Transicional, todos cumplieron con las agendas programadas y se lograron los objetivos trazados de socializar los Planes Operativos Anuales y presentar los principales logros de la vigencia 2018 y retos del 2019. Además de estos puntos comunes a todos los subcomités, algunos temas adicionales fueron la actualización del Plan de Contingencia para la Atención y Ayuda Humanitaria Inmediata a Víctimas del Conflicto Armado, avances en caracterización y Gestión de Oferta, estado de informe de medición de indicadores - IGED, socialización cronograma anual - POSI y seguimiento Plan de Acción Distrital – PAD 2018. 
- Respecto a la coordinación local, se desarrollaron sesiones ordinarias de los Comités Locales de Justicia Transicional de Tunjuelito el 6 de marzo; Usme 7 de marzo: Kennedy 12 de marzo Rafael Uribe Uribe el 14 y 20 de marzo; de Bosa el 21 de marzo; San Cristobal22 de marzo y Chapinero 27 de marzo instalación CLJT. 
Se desarrollaron reuniones con el equipo de Reparación Integral de la Alta Consejería para definir la articulación de la apuesta de integración local de víctimas del conflicto armado en proceso de reubicación, con el trabajo de los espacios de articulación local como los Comités Locales de Justicia Transicional, Se desarrolla reunión el día 13 para rendición de cuentas 2018 de la localidad de Usme y el 28 de marzo se asistió al consejo de seguridad de Puente Aranda.
Se desarrolló el proceso de articulación con los actores del territorio y las instituciones relacionadas al sistema integral de justicia y paz. 
Se elaboró el directorio de enlaces de entidades del SDARIV para las 20 localidades del Distrito, se logra mediante correo y llamadas tener 6 directorios del total de 16 entidades que integran los comités locales de justicia transicional
</t>
  </si>
  <si>
    <t xml:space="preserve">Para el mes de abril de 2019 se tenía programado el CDJT, sin embargo, éste tuvo lugar el 29 de marzo de 2019 y se realizó considerando la importancia que representaba la aprobación del concepto de seguridad; punto dentro de la agenda del comité. Es importante mencionar que este concepto permite que se pueda implementar el Plan de Retornos y reubicaciones en Bogotá. 
Durante el mes de abril se realizaron las siguientes actividades: 1). Envío del acta a los asistentes de la primera sesión ordinaria 2019 del CDJT que se celebró el pasado 30 de marzo.
2). Se realizó el acta de la reunión del Comité Local de Justicia Transicional de Usme para firma del Alcalde, así como se llevó a cabo la instalación del Comité Local de Justicia Transicional de Antonio Nariño. También se desarrolló una sesión de mesa de trabajo del Comité Local de Justicia Transicional de Rafael Uribe Uribe. 
3). Se desarrollaron dos reuniones de articulación local con entidades del SDARIV que asisten al CLJT de Usme para la realización de una actividad conversatorio.
 4). Se desarrollaron reuniones de articulación con las casas de justicia de San Cristóbal y Rafael Uribe Uribe, con el objetivo de analizar vías para realizar aportes de manera conjunta a la política pública de víctimas y, en particular, a la implementación del componente de prevención, protección y garantías de no repetición.
</t>
  </si>
  <si>
    <t xml:space="preserve">Aunque en este mes no hay CDJT programado, se realizaron en mayo  las siguientes actividades: 
-Se realizaron tres (3) Comité Locales de Justicia Transicional  Sumapaz, Santa Fe  y Tunjuelito  20 de mayo  del año en curso  sesionaron con Quórum.
-Se apoyó en el seguimiento a las acciones de la mesa de víctimas de la localidad de Usme para la realización de actividades en las diferentes UPZ de la localidad de Usme, con el fin de organizar ferias de servicios. 
-Se asistió a la reunión de articulación local, para la implementación de los pilotos de prevención en las diferentes localidades de la ciudad. Esto con el fin de socializar las actividades y avances con las localidades que han sido priorizadas para su implementación. 
-Se desarrolló jornada informativa y de servicios para víctimas del conflicto armado de Rafael Uribe Uribe y Antonio Nariño. Dicha jornada tuvo lugar en el Centro Local de Atención a Vícitimas de Rafael Uribe Uribe, el día 25 de mayo entre 8:00am y 12:30pm
-Reunión 10 de mayo de 2019, equipo de Gestión Interinstitucional sobre tareas con Alcaldes Locales para gestión de placas conmemorativas de la población víctima y temas relevantes del trabajo territorial.
</t>
  </si>
  <si>
    <t xml:space="preserve">En el mes de junio se realizaron las siguientes actividades:
1. Como parte del proceso de balance de los Subcomités Temáticos, se realizó seguimiento a los compromisos definidos en estos espacios desde noviembre del año 2017 a marzo de 2019. Este balance arrojó los siguientes porcentajes: un 73,3 % de cumplimiento, un 18, 3% de cumplimiento parcial y un 8,3 % de no cumplimiento. El no cumplimiento o cumplimiento parcial, se debe a compromisos recientes cuyo cumplimiento todavía se encuentra en curso o gestión. Asociado a lo anterior, se realizó seguimiento a los Planes Operativos de los Subcomités Temáticos para la vigencia 2019. El seguimiento a los planes operativos vigencia 2019 arroja como resultado avances diferenciales en las apuestas de cada subcomité, por ejemplo, el subcomité de prevención y protección evidencia un avance de casi la totalidad de las apuestas trazadas en el primer subcomité de la presente vigencia, los otros cuatro subcomités evidencian un avance acorde con el cronograma trazado al inicio de la vigencia.
2. Se realizo una ayuda pedagógica que hace referencia al funcionamiento de los principales espacios de coordinación distrital para la política pública de víctimas, estos son: el Comité Distrital de Justicia Transicional y los cinco Subcomités Temáticos. El contenido del guión está orientado a informar sobre el funcionamiento de estos espacios de coordinación, para que las víctimas puedan fortalecer su derecho a participar en los mismos; también se incluye los deberes y responsabilidades que poseen como delegados/as.
3. Desde la coordinación local, se acompañó reunión de comisión técnica el día 30 de mayo de 2019, derivada de la sesión del CLJT de Santa Fe, sobre gestiones y cumplimiento de compromisos dentro de las actividades programadas de ese espacio. Se incluye esta actividad, dado que a la fecha 30 de mayo ya se había cargado el informe del respectivo mes. Anexo evidencia de reunión, Se desarrolló la gestión para programar las sesiones de los Comités Locales de Justicia Transicional y se formalizó la respectiva convocatoria en las localidades de Puente Aranda el 7 y 21, San Cristóbal el 25 y Chapinero el 26 de junio de 2019. 
4. Se realizó Acompañamiento a sesiones y brindar apoyo técnico a los Comités Locales de Justicia Transicional de Puente Aranda 7 y 21 de junio, San Cristóbal 25 de junio y Chapinero 26 del mismo mes. 
5. Se acompañaron dos (2) reuniones preparatorias, previas a realizar las sesiones de los Comités Locales de ajusticia Transicional, en Teusaquillo el 4 de junio y San Cristóbal el 20 de la misma mensualidad. Acompañamiento a reunión (20 de junio de 2019) sobre los procesos de formación del IDPAC y delegados de la Mesa Local de Participación Efectiva de Víctimas de Teusaquillo, en el marco de la gestión para el cumplimiento de las acciones priorizadas por las víctimas y del Plan de Acción del CLJT de Teusaquillo.
</t>
  </si>
  <si>
    <t xml:space="preserve">Aunque en este mes no hay CDJT programado, se realizaron en julio las siguientes actividades:- Se desarrollaron cinco (5) comités locales de justicia transicional  en las localidades de  San Cristóbal  el 11, Santa Fe el 16, Usme 17, Rafael  Uribe Uribe  el 18 y el 24 Bosa, donde se realizaron presentación de las actividades a desarrollar en cada una  de  las localidades con relación a la población víctima.De igual forma se hizo seguimiento a los  compromisos asumidos por los integrantes del comité en relación con el desarrollo de jornadas de atención en servicios para víctimas y el fortalecimiento de las mesas 
-Se desarrollaron las asistencias técnicas en la consolidación de información, para socializar la estrategia metodológica de los diálogos Prisma, como parte de las acciones de prevención en las localidades priorizadas por la ACDVPR, de acuerdo a los mapas locales de riesgo y el Plan Distrital de Prevención y Protección,
-Se presentaron los resultados finales de la formulación programa de promoción de esquemas y proyectos productivos para la población víctima del conflicto armado residente en la localidad de Kennedy, desarrollado en el marco del contrato de consultoría 453-2018, suscrito entre el Fondo de Desarrollo Local y la firma Beta Group Services SAS.Por otra partes se realizó asistencia técnica para el seguimiento PAD 2019, de manera telefónicamente a la Caja de la Vivienda Popular.
- Para el Plan Integral de Prevención, protección y garantías de no repetición, se presentó de manera oportuna los invitados especiales y la agenda que será abordada en la segunda sesión del año del subcomité de Prevención, Protección y Garantías de No Repetición.
- Se realizó asistencia técnica para la formulación del POSI, se realizó un espacio de trabajo el 4 de julio de 2019 con la Secretaría Distrital de Gobierno y la Secretaría Distrital de Planeación, para la tarea de fortalecimiento "Compromiso con Secretaría Distrital de Gobierno y Secretaría Distrital de Planeación para integrar las mediciones"
Se realizó reunión con la Secretaría de Educación Distrital para brindar asistencia técnica en las siguientes tareas de fortalecimiento de POSI: Intercambio de información con las entidades distritales y de orden Nacional, que cuentan con información disponible de datos de contacto y ubicación de las víctimas que residen en la ciudad; Actualizar periódicamente, la oferta y beneficiarios en el Sistema de Gestión de Oferta -SIGO-
- Realización de los subcomités de Sistemas de información para la implementación y el seguimiento al POSI; Socializar con las entidades el procedimiento de solicitud de usuario vivanto, uso y asignación.
</t>
  </si>
  <si>
    <t xml:space="preserve">Aunque en el mes de agosto no se tenía programado realizar CDJT, se desarrollaron las siguientes actividades:
Se realizaron cinco (5) Subcomités Temáticos para los cuales fueron convocadas cuarenta y cinco (45) entidades de orden distrital y nacional; además de ser convocados de igual forma, los delegados de las Mesas de Participación de Víctimas. En todos los Subcomités Temáticos se realizó la presentación de los Planes Operativos Anuales, estos son los planes de trabajo donde se evidencian las acciones de articulación interinstitucional a favor de las víctimas del conflicto residentes en Bogotá. Por otro lado, los Subcomités de Reparación Integral y de Prevención y Protección socializaron los dos documentos que se llevarán a aprobación del próximo Comité Distrital de Justicia Transicional, como lo son: el Plan de Retornos y Reubicaciones y el Plan de Contingencia; ambos son actualizaciones. 
Se realizaron acompañamientos desde el equipo de Gestión Interinstitucional, al desarrollo de encuentros de la estrategia PRISMA en las localidades de Bosa, Rafael Uribe Uribe y Ciudad Bolivar. Además, se realizó un ejercicio de transferencia metodológica de la iniciativa Localidades Constructoras de Paz.
</t>
  </si>
  <si>
    <t xml:space="preserve">Aunque el CDJT estaba programado para agosto, por temas de agenda del señor Alcalde, fue necesario reprogramarlo para el 20 de septiembre de 2019; ya con esto se cumpliría la segunda sesión del año. 
La agenda ejecutada fue la siguiente: 1. Aprobación del acta del Comité Distrital de Justicia Transicional realizado el pasado 29 de marzo de 2019. 2. Aprobación de la actualización del Plan de Contingencia para la Atención y Ayuda Humanitaria Inmediata a Víctimas del Conflicto Armado. 3. Presentación y aprobación del Concepto de Seguridad.
Adicionalmente se desarrollaron sesiones ordinarias de los Comité Locales de Justicia Transicional.
</t>
  </si>
  <si>
    <t xml:space="preserve">Aunque en el mes de septiembre no se tenía programado realizar CDJT, se desarrollaron las siguientes actividades:
El mes de octubre se desarrollaron cinco (5) sesiones ordinarias del Comité Local de Justicia Transicional - CLJT en las localidades de: Puente Aranda; Santa fe, Usaquén, Usme y Teusaquillo. Se realizó seguimiento a los compromisos asumidos en las sesiones anteriores y se dio abordaje a una propuesta de evento de cierre de año, presentada por los delegados de la Mesa Local de Participación Efectiva de las Víctimas. Adicionalmente, se hicieron las gestiones necesarias para que se realizara sesión del CLJT.
Por otra parte, se desarrollaron gestiones para el desarrollo de una jornada cultural y de servicios en la Casa Comunitaria de la Santa Bárbara, en la localidad de la Candelaria. Dicho evento se realizó el 5 de octubre de 2019, y contó con la participación de los sectores salud, hábitat, educación y desarrollo económico, así como la Unidad para las Víctimas y la Personería Local.
</t>
  </si>
  <si>
    <t xml:space="preserve">Aunque en el mes de noviembre no se tenía programado realizar CDJT, se desarrollaron las siguientes actividades:
-Se realizaron cinco Subcomités Temáticos, a saber: (1) Subcomité de Asistencia y Atención; (2) Subcomité de Memoria, Paz y Reconciliación; (3) Subcomité de Prevención y Protección; (4) Subcomité de Sistemas de Información y (5) Subcomité de Reparación Integral. Cada uno desarrolló una agenda propia que se cumplió totalmente. Entre los puntos comunes de la agenda se destaca la presentación de avances de los Planes Operativos de cada Subcomité y la presentación de las apuestas para el Plan Distrital de Acción - PAD 2020, diseñadas por diecinueve (1) entidades que pertenecen al Sistema Distrital de Atención y Reparación Integral a Víctimas del conflicto armado - SDARIV. Adicionalmente, en el Subcomité de Reparación Integral se socializó el Plan de Retornos y Reubicaciones que será llevado a aprobación en la tercera sesión ordinaria del Comité Distrital de Justicia Transicional.
En el mes de noviembre se sesionaron los comités locales de Antonio Nariño 6/11/19, Puente Aranda 12/11/19, Ciudad Bolívar 19/11/19, Suba 20/11/19 y Teusaquillo 22/11 de año en curso.
En materia de acompañamiento a estos espacios, se desarrollaron reuniones previas con los delegados de la Mesas de Víctimas, Personerías Locales y Alcaldías Locales; se preparó agenda de las sesiones; se elaboró presentación de PowerPoint para el desarrollo de los temas de la agenda y se lideró la discusión el día de la sesión.
Se hizo acompañamiento del espacio de Diálogo PRISMA con integrantes de las mesas de participación efectiva de las víctimas, realizado el 15 de noviembre de 2019, en el cual se recogieron aportes sobre la actividad de los sectores de la administración distrital en relación con la atención a población víctima, y se recogieron insumos de recomendación de cara a la actualización del Plan Distrital de Desarrollo.
Se realizó acompañamiento del Instituto Distrital de Participación y Acción Comunal en la gestión de respuesta a la solicitud presentada por el equipo de Estrategia, Seguimiento y Evaluación, consistente en la entrega de información de seguimiento del tercer trimestre de 2019 y la actualización del PAD 2020."
-Reporte avances proyecto SIVIC en PETI
Se consolidó la información PETI a corte 30 de septiembre de 2019 con los avances en nuestro proyecto con alto componente tecnológico: SIVIC y sus respectivas herramientas de gestión de conocimiento, donde detallamos:
Frente a la tarea de fortalecimiento "Intercambio de información con las entidades distritales y de orden Nacional, que cuentan con información disponible de datos de contacto y ubicación de las víctimas que residen en la ciudad" Fueron enviados a 11 entidades distritales oficios de solicitud de retroalimentación o contrarreferencia de datos de ubicación, contacto y acceso a oferta de personas atendidas por la Alta Consejería para los Derechos de las Víctimas, la Paz y la Reconciliación.
La ACDVPR participó en la mesa de trabajo convocada por IDECA para la socialización de los avances en la formulación del Plan estrategico, para el cual se va a formular plan de trabajo en 2020. Este proceso aporta al eje flujos de información del POSI. 
-En lo corrido del año, además de socializar los mapas de riesgo en los CLDJT de las localidades priorizadas, se realizó la estrategia de intervención territorial con el Observatorio Distrital de Víctimas del Conflicto Armado, en el marco de la implementación de los Pilotos de Prevención. Luego de lo cual, se inició con la implementación de la Estrategia Territorial. A la fecha, dentro de la estructura de acompañamiento a las Organizaciones de Base de las localidades priorizadas (Bosa, Usme, Rafael Uribe Uribe, Ciudad Bolívar, San Cristóbal, Suba).
</t>
  </si>
  <si>
    <t>Para el mes de diciembre de 2019, se tiene programado el 3er CDJT, el cual tendra lugar el proximo 26 de diciembre. Por tal motivo la información relacionada con el avance de esta meta se realizara en los primero dias de enero de 2020 de acuerdo a la circular 001.</t>
  </si>
  <si>
    <t>Considerando que el comité debe realizarse cada 4 meses y debido a la agenda ajustada de los altos funcionarios integrantes del comité, este fue programado para el 20 de septiembre de 2019.</t>
  </si>
  <si>
    <t>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t>
  </si>
  <si>
    <t xml:space="preserve">En primer lugar, se llevó a cabo la implementación de una medida de reparación colectiva para el pueblo Rrom/gitano, aprobada por el Comité Distrital de Justicia Transicional en la vigencia 2015. En segundo lugar, se aprobó el concepto de seguridad requisito imprescindible para la subsiguiente puesta en marcha del Plan de Retornos y Reubicaciones. _x000D_
Se cumplió con el desarrollo de las agendas y se definieron compromisos que benefician a la población víctima del conflicto armado, como lo es por ejemplo, la gestión para que la Unidad de Vpictimas presente en próximas sesiones del subcomité de reparación integral, un informe sobre el avance en indemnizaciones. </t>
  </si>
  <si>
    <t>Se  realizan reuniones preparatorias para la siguiente ronda de subcomites tematicos</t>
  </si>
  <si>
    <t>Reuniones técnicas con los equipos de trabajo y temas administrativos</t>
  </si>
  <si>
    <t>Reuniones técnicas con los equipos de trabajo y temas logisticos</t>
  </si>
  <si>
    <t>Con el seguimiento y realización de los subcomites, permiten recoger herramientas para fortalecer la capacidad institucional del distrito en materia de protección a víctimas. Por otra parte, realizar asistencias técnicas, hace que las entidades informen de manera oportuna y de calidad, los resultados de los compromisos de las entidades que conforman el PAD.</t>
  </si>
  <si>
    <t>Con la realización de estos subcomites, permiten identificar temas prioritarios para desarrollar en el próximo Comité Distrital de Justicia Transicional.</t>
  </si>
  <si>
    <t>Se aprobo la actualización del plan de contingencia para la atención y ayuda humanitaria inmediata a víctimas del conflicto armado y presentación y aprobación del concepto de seguridad.</t>
  </si>
  <si>
    <t>Durante la realización de los subcomités se socializó el Plan de Retornos y Reubicaciones el cual será llevado para aprobación en la tercera sesión ordinaria del Comité Distrital de Justicia Transicional.</t>
  </si>
  <si>
    <t>No se tienen programadas acciones, sin embargo Se mantiene el avance presentado a 31 de diciembre de 2018, el cual correspondió a un 87%, distribuidos en 151 metas a desarrollar por 18 entidades de la administración Distrital, donde se ejecutaron un total de $556.411.991.918 de pesos.</t>
  </si>
  <si>
    <t xml:space="preserve">Al mes de mayo, una vez consolidada y validada la información del Plan de Acción Distrital – PAD a corte 31 de marzo de 2019, se ha cumplido con el 46% de la meta programada para la vigencia, que corresponde al 85%, y una ejecución presupuestal de $166.155 millones de $620.953 millones de pesos aprobados (27 %).
Este 46% corresponde al avance acumulado en el primer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 solicitó la creación de una nueva meta PAD, quedando finalmente para la vigencia 147 metas y un presupuesto de $620.953 millones de pesos.
</t>
  </si>
  <si>
    <t xml:space="preserve">Al mes de junio, una vez consolidada y validada la información del Plan de Acción Distrital – PAD a corte 31 de marzo de 2019, se ha cumplido con el 46% de la meta programada para la vigencia, que corresponde al 85%, y una ejecución presupuestal de $166.155 millones de $620.953 millones de pesos aprobados (27 %).
Este 46% corresponde al avance acumulado en el primer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 solicitó la creación de una nueva meta PAD, quedando finalmente para la vigencia 147 metas y un presupuesto de $620.953 millones de pesos.
</t>
  </si>
  <si>
    <t xml:space="preserve">Al mes de julio, una vez consolidada y validada la información del Plan de Acción Distrital – PAD a corte 30 de junio de 2019, se ha cumplido con el 63,38% de la meta programada para la vigencia y una ejecución presupuestal de $323.126 millones de $620.953 millones de pesos aprobados (51 %).
Este procentaje de cumplimeinto de metas físcias corresponden al avance acumulado en el segundo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t>
  </si>
  <si>
    <t xml:space="preserve">Al mes de agosto una vez consolidada y validada la información del Plan de Acción Distrital – PAD a corte 30 de junio de 2019, se ha cumplido con el 63,38% de la meta programada para la vigencia y una ejecución presupuestal de $323.126 millones de $620.953 millones de pesos aprobados (51 %).
Este procentaje de cumplimeinto de metas físcias corresponden al avance acumulado en el segundo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t>
  </si>
  <si>
    <t xml:space="preserve">Al mes de septiembre de 2019, una vez consolidada y validada la información del Plan de Acción Distrital – PAD a corte 30 de junio de 2019, se ha cumplido con el 63,38% de la meta programada para la vigencia y una ejecución presupuestal de $323.126 millones.Este porcentaje de cumplimiento de metas físicas corresponden al avance acumulado en el segundo trimestre de las 147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t>
  </si>
  <si>
    <t xml:space="preserve">Al mes de octubre de 2019, una vez consolidada y validada la información del Plan de Acción Distrital – PAD a corte 30 de septiembre de 2019, se ha cumplido con el 77% de la meta programada para la vigencia, y una ejecución presupuestal de 472.705 millones de pesos. Este porcentaje de cumplimiento de metas físicas corresponden al avance acumulado en el tercer trimestre de las 148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de 2018,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Nota 3:Que el para el tercer trimestre de 2019, fue incluida una nueva meta correspondiente a la Univerdad Distrital lo cual representa un incremento de las metas, pasando de 147 a 148, con un presupuesto final $472.705 millones de pesos, sobre un progamado de $620.953 millones,
</t>
  </si>
  <si>
    <t xml:space="preserve">Al mes de noviembre de 2019, una vez consolidada y validada la información del Plan de Acción Distrital – PAD a corte 30 de septiembre de 2019, se ha cumplido con el 77% de la meta programada para la vigencia, y una ejecución presupuestal de 472.705 millones de pesos. Este porcentaje de cumplimiento de metas físicas corresponden al avance acumulado en el tercer trimestre de las 148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de 2018,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Nota 3: Que el para el tercer trimestre de 2019, fue incluida una nueva meta correspondiente a la Universal Distrital lo cual representa un incremento de las metas, pasando de 147 a 148, con un presupuesto final $472.705 millones de pesos, sobre un programado de $620.953 millones.
</t>
  </si>
  <si>
    <t>Se mantiene la información consolidada y validada del Plan de Acción Distrital – PAD a corte 30 de septiembre de 2019, la cual puede variar hasta el siguiente reporte, que se realiza trimestre vencido (enero 2020).</t>
  </si>
  <si>
    <t>Frente a la esta solicitud de seguimiento al PAD, la Caja de la Vivienda Popular envió la información hasta el 16 de mayo de 2019, retrasando el seguimiento total; ya que el plazo máximo para envío de las entidades vencía el día 8 de abril.</t>
  </si>
  <si>
    <t>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t>
  </si>
  <si>
    <t>Con este seguimento, permite visibilizar el compromiso de las entidades que conforman sistema Distrtial para la Atención y Reparación Integral a Víctimas - SDARIV, en el marco del cumplimiento de los derechos a la población víctima, consgrados en la Ley 1448 de 2011, el Plan de Desarrollo Distrital y los pactos acordados con las víctimas del conflicto residentes en Bogotá</t>
  </si>
  <si>
    <t xml:space="preserve">Al 31 de enero de 2019, se ha otorgado el 100% de las medidas de Ayuda Humanitaria Inmediata de acuerdo con lo dispuesto por la Ley 1448 de 2011 y sus decretos reglamentarios, lo que equivale a 2.502 medidas entregadas a las víctimas del conflicto que cumplieron con los requisitos establecidos en la Ley sobre 2.543 medidas solicitadas. Las 41 medidas que no fueron otorgadas, se debe a que no cumplian los requisitos de la Ley.  (Fuente: Sistema Información para Víctimas – SIVIC, corte: 31/01/2019).
De las 2.502 medidas otorgadas en Ayuda Humanitaria Inmediata - AHI, 1.211 medidas corresponden al componente de alimentación, 839 medidas al componente de alojamiento transitorio, 434 medidas corresponden a Artículos de aseo personal - Elementos dormitorio -  utensilios de cocina y vajilla y 18 medidas de transporte de emergencia. De esto, se beneficiaron 1.268 personas.
Durante lo corrido del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Durante el mes de enero de 2019 se gestiona y articula de manera permanente al interior de los Centros Locales de Atención a Víctimas con las siguientes entidades de orden distrital y nacional que favorece de manera directa a la población víctima:  
- Unidad para la Atención y Reparación Integral a Víctimas, Secretaría de Salud, Personería, Secretaría de Integración Social, SENA, Secretaria de Educación, manteniendo permanente comunicación con el propósito de garantizar la atención a la población y fortalecer las rutas para el acceso a servicios sociales.  Como proceso de articulación favorable durante este periodo de tiempo se fortalece la articulación de manera permanente   con estas entidades con el fin de hacer seguimiento a las acciones realizadas durante el mes y revisar las acciones conjuntas que permitan fortalecer la atención de la población víctima. 
La secretaria dela mujer, integración social, salud y el SENA no estuvieron presentes de forma continua en los CLAV durante el mes por dificultades de orden administrativo al interior de cada una de estas entidades relacionadas con la finalización de contratos, la secretaria de Hábitat estuvo de forma intermitente en los CLAV de Ciudad Bolívar y Rafael Uribe, también se realiza articulación con entidades del tercer sector en especial desde el CLAV de RUU, con la organización CEPCA en el cual se establece el contacto y exploración de organizaciones interesadas en prestar apoyo a población víctima del conflicto. 
Tambíen, las unidades móviles de atención permanecieron activas en los territorios de la ciudad donde no hay presencia institucional realizando orientación e información sobre la ruta de atención de la ACDVPR a la población víctima del conflicto armado interno en pro de la garantía de los derechos, realizando las siguientes acciones:
• Sensibilización de la oferta institucional de la ACDVPR:En el mes de Enero se realizó un (1) acercamiento territorial organizado por la Alcaldía Local de  Kennedy en el barrio Vereditas, en el marco de la recuperación del espacio  público, allí se brindo orientación e información sobre la ruta de atención de la ACDVPR y Unidad de Victimas  a la población reconocida como víctima del conflicto armado interno en pro de la garantía de los derechos.  
• Acciones psicosociales y jurídicas:Se realizaron tres (3) evaluaciones preliminares a tres sistemas familiares que realizaron declaración ante Ministerio Publico (Personería delegada de 24 Hrs) en horarios diferentes a los establecidos para la atención en CLAV – PAV (después de las 4:30 pm y fines de semana), de tal forma que se identificara la situación de vulnerabilidad acentuada derivada de los hechos victimizantes, permitiendo el ingreso al alojamiento transitorio modalidad de Albergue, previo al otorgamiento de la AHÍ.
• Atención en crisis y contención:En este mes se hizo acompañamiento a una (1) vía de hecho en el CLAV de Chapinero realizada por un ciudadano, quien solicitó una Ayuda Humanitaria de Emergencia a la UARIV, dada a su situación de vulnerabilidad actual, allí se realizó contención emocional y se logró articular con entidades como Policía, UARIV y Personería, de tal forma que se diera respuesta al ciudadano y se levantara la vía de hecho. 
</t>
  </si>
  <si>
    <t xml:space="preserve">En el primer bimestre de la vigencia 2019, se ha otorgado el 100% de las medidas de Ayuda Humanitaria Inmediata de acuerdo con lo dispuesto por la Ley 1448 de 2011 y sus decretos reglamentarios, lo que equivale a 3.001 medidas entregadas a las víctimas del conflicto que cumplieron con los requisitos establecidos en la Ley sobre 3.051 medidas solicitadas, de estas 50 no cumplieron con los requisitos de la Ley.  (Fuente: Sistema Información para Víctimas – SIVIC,  corte: 01/03/2019)._x000D_
_x000D_
Las 3.001 medidas otorgadas en Ayuda Humanitaria Inmediata (AHI) del 2019, se clasifican de la siguiente manera:_x000D_
• Alimentación 1.425 medidas.
• Alojamiento transitorio 1.020
• Artículos de aseo personal - Elementos dormitorio -  utensilios de cocina y vajilla 536 medidas.
• Transporte de emergencia 19 medidas.
• Y por último, la medida de asistencia funeraria, la cual en el mes de febrero se entregó una (1).  _x000D_
_x000D_
</t>
  </si>
  <si>
    <t>En el mes de marzo de 2019, se ha otorgado el 100% de las medidas de AHI de acuerdo con lo dispuesto por la Ley 1448 de 2011 y sus decretos reglamentarios, lo que equivale a 2.997 medidas entregadas a las víctimas del conflicto que cumplieron con los requisitos establecidos en la Ley sobre 3.069 medidas solicitadas, de estas 72 no cumplieron con los requisitos de la Ley.  (Fuente: Sistema Información para Víctimas – SIVIC,  corte: 01/04/2019).
Las 2.997 medidas otorgadas en Ayuda Humanitaria Inmediata (AHI) del 2019, se clasifican de la siguiente manera: • Alimentación 1.398 medidas entregadas. • Alojamiento transitorio 1.023 medidas   entregadas. • Artículos de aseo personal - Elementos dormitorio -  utensilios de cocina y vajilla 562 medidas entregadas. • Transporte de emergencia 14 medidas entregadas. Para el presente mes en relación a la medida de Asistencia funeraria, no se presentó requerimientos. 
De las personas beneficiarias en el mes de marzo (1.475). En relación al grupo etario, 54.64% son personas entre los 18 a 59 años; en primaria infancia el porcentaje es de 14,78 y mayores a 60 años es de 3,05%. Con relación a como se identifican étnicamente, 26,51% no registro información, 49.2% mestizo, 25,02% negro, mulato o afrodescendiente e indígena un 4,20%.</t>
  </si>
  <si>
    <t xml:space="preserve">En el mes de abril de 2019, se ha otorgado el 100% de las medidas de AHI de acuerdo con la Ley 1448 de 2011 y sus decretos reglamentarios, lo que equivale a 2.812 medidas entregadas a las víctimas del conflicto que cumplieron con los requisitos establecidos en la Ley sobre 2.868 medidas solicitadas, de estas 56 no cumplieron con los requisitos de Ley.  (Fuente: Sistema Información para Víctimas – SIVIC,  corte: 01/04/2019).
Las 2.812 medidas otorgadas en AHI se clasifican en: • Alimentación 1.300 medidas entregadas •Alojamiento transitorio 946 medidas •Artículos de aseo personal - Elementos dormitorio -  utensilios de cocina y vajilla 545 medidas •Transporte emergencia 21 medidas. Es de anotar que para este mes no fue solicitada la medida de asistencia funeraria.
De las personas beneficiarias en el mes de abril (1.333) personas. Por grupo etario: infancia y adolescencia (582); adultos (713) y adulto mayor (38).
</t>
  </si>
  <si>
    <t xml:space="preserve">En el mes de mayo de 2019, se ha otorgado el 100% de las medidas de AHI de acuerdo con la Ley 1448 de 2011 y sus decretos reglamentarios, lo que equivale 2.938 medidas entregadas a las víctimas del conflicto que cumplieron con los requisitos establecidos en la Ley,sobre 2.974 medidas solicitadas, de estas 36 no cumplieron con los requisitos de Ley.  (Fuente: Sistema Información para Víctimas – SIVIC, corte: 01/06/2019).
Las 2.938 medidas otorgadas en AHI se clasifican en: • Alimentación 1.417 medidas entregadas •Alojamiento transitorio 1.073 medidas •Artículos de aseo personal - Elementos dormitorio -  utensilios de cocina y vajilla 430 medidas •Transporte emergencia 18 medidas. Es de anotar que para este mes no fue solicitada la medida de asistencia funeraria.
De estas medidas otorgadas, fueron beneficiarias 1.367 personas. Por grupo etario: infancia y adolescencia (926); adultos (405) y adulto mayor (36).
</t>
  </si>
  <si>
    <t>"En el mes de junio de 2019, se ha otorgado el 100% de las medidas de AHI de acuerdo con la Ley 1448 de 2011 y sus decretos reglamentarios, lo que equivale a 2.783 medidas entregadas a las víctimas del conflicto que cumplieron con los requisitos establecidos en la Ley sobre 2.783 medidas solicitadas, es importante mencionar que para este mes no presentaron incumplimientos con los requisitos de Ley.  (Fuente: Sistema Información para Víctimas – SIVIC,  corte: 01/04/2019).
Las 2.783 medidas otorgadas en AHI se clasifican en: • Alimentación 1.316 medidas entregadas •Alojamiento transitorio 995 medidas •Artículos de aseo personal - Elementos dormitorio -  utensilios de cocina y vajilla 443 medidas •Asistencia funeraria 1 medida  •Transporte emergencia 28 medidas.
De las personas beneficiarias en el mes de abril (1.263) personas. Por grupo etario: infancia y adolescencia (542); adultos (373), adulto mayor (27) y sin información (1).</t>
  </si>
  <si>
    <t xml:space="preserve">En el mes de julio de 2019, se ha otorgo el 100% de las medidas de AHI de acuerdo con la Ley 1448 de 2011 y sus decretos reglamentarios, lo que correspondió a 4.147 medidas entregadas a las víctimas del conflicto que cumplieron con los requisitos establecidos en la Ley y 71 solicitudes que no cumplieron los requisitos, para un total de  4.218 medidas (Fuente: Sistema Información para Víctimas – SIVIC, corte: 01/08/2019).
Las 4.147 medidas otorgadas en AHI se clasifican en: • Alimentación 1.646 medidas entregadas •Alojamiento transitorio 1.683 medidas •Artículos de aseo personal - Elementos dormitorio -  utensilios de cocina y vajilla 792 medidas •Asistencia funeraria 0 medida •Transporte emergencia 26 medidas.
De las personas beneficiarias en el mes de julio (1.528) personas. Por grupo etario: infancia y adolescencia (631); adultos (858), adulto mayor (38) y sin información (1).
</t>
  </si>
  <si>
    <t xml:space="preserve">En el mes de agosto de 2019, se ha otorgo el 100% de las medidas de AHI de acuerdo con la Ley 1448 de 2011 y sus decretos reglamentarios, lo que correspondió a 3.023 medidas entregadas a las víctimas del conflicto que cumplieron con los requisitos establecidos en la Ley y 111 solicitudes que no cumplieron los requisitos, para un total de 3.134 medidas (Fuente: Sistema Información para Víctimas – SIVIC, corte: 01/09/2019).
Las 3.023 medidas otorgadas en AHI se clasifican en: • Alimentación 1.241 medidas entregadas •Alojamiento transitorio 1.158 medidas •Artículos de aseo personal - Elementos dormitorio -  utensilios de cocina y vajilla 599 medidas •Asistencia funeraria 0 medida •Transporte emergencia 25 medidas.
De las personas beneficiarias en el mes de agosto (1.245) personas. Por grupo etario: infancia y adolescencia (825); adultos (377), adulto mayor (42) y sin información (1).
</t>
  </si>
  <si>
    <t xml:space="preserve">En el mes de septiembre de 2019, se ha otorgo el 100% de las medidas de AHI de acuerdo con la Ley 1448 de 2011 y sus decretos reglamentarios, lo que correspondió a 3.628 medidas entregadas a las víctimas del conflicto que cumplieron con los requisitos establecidos en la Ley y 119 solicitudes que no cumplieron los requisitos, para un total de 3.747 medidas (Fuente: Sistema Información para Víctimas – SIVIC, corte: 30/09/2019).
Las 3.628 medidas otorgadas en AHI se clasifican en: • Alimentación 1.376 medidas entregadas •Alojamiento transitorio 1.439 medidas •Artículos de aseo personal - Elementos dormitorio -  utensilios de cocina y vajilla 789 medidas •Asistencia funeraria 0 medida •Transporte emergencia 24 medidas.
De las personas beneficiarias en el mes de septiembre (1.247) personas. Por grupo etario: infancia y adolescencia (824); adultos (386), adulto mayor (36) y sin información (1).
</t>
  </si>
  <si>
    <t xml:space="preserve">En el mes de octubre de 2019, se ha otorgo el 100% de las medidas de AHI de acuerdo con la Ley 1448 de 2011 y sus decretos reglamentarios, lo que correspondió a 2.835 medidas entregadas a las víctimas del conflicto que cumplieron con los requisitos establecidos en la Ley y 169 solicitudes que no cumplieron los requisitos, para un total de 3.004 medidas (Fuente: Sistema Información para Víctimas – SIVIC, corte: 01/11/2019).
Las 2.835 medidas otorgadas en AHI se clasifican en: • Alimentación 1.299 medidas entregadas •Alojamiento transitorio 1.049 medidas •Artículos de aseo personal - Elementos dormitorio -  utensilios de cocina y vajilla 485 medidas •Asistencia funeraria 0 medida •Transporte emergencia 2 medidas.
Por otra parte, las personas beneficiadas en el mes de octubre fueron (1.204) personas que por grupo etario correspondieron a: infancia y adolescencia (803); adultos (365), adulto mayor (34) y sin información (2).
</t>
  </si>
  <si>
    <t xml:space="preserve">En el mes de noviembre de 2019, se ha otorgo el 100% de las medidas de AHI de acuerdo con la Ley 1448 de 2011 y sus decretos reglamentarios, lo que correspondió a 2.157 medidas entregadas a las víctimas del conflicto que cumplieron con los requisitos establecidos en la Ley y 62 solicitudes que no cumplieron los requisitos, para un total de 2.219 medidas (Fuente: Sistema Información para Víctimas – SIVIC, corte: 02/12/2019).
Las 2.157 medidas otorgadas en AHI se clasifican en: • Alimentación 955 medidas entregadas •Alojamiento transitorio 818 medidas •Artículos de aseo personal - Elementos dormitorio -  utensilios de cocina y vajilla 378 medidas •Asistencia funeraria 1 medida •Transporte emergencia 5 medidas.
Por otra parte, las personas beneficiadas en el mes de noviembre fueron (911) personas que por grupo etario correspondieron a: infancia y adolescencia (595); adultos (283), adulto mayor (31) y sin información (2).
</t>
  </si>
  <si>
    <t>A corte 12 de diciembre de 2019, se han otorgado el 100% de las medidas de AHI de acuerdo con la Ley 1448 de 2011 y sus decretos reglamentarios, lo que correspondió a 838 medidas entregadas a las víctimas del conflicto que cumplieron con los requisitos establecidos en la Ley y 4 solicitudes que no cumplieron los requisitos, para un total de 842 medidas (Fuente: Sistema Información para Víctimas – SIVIC, corte: 12/12/2019).</t>
  </si>
  <si>
    <t>En lo corrido de la presente vigencia en relación al otorgamiento no se han presentado retrasos ni dificultades para atender la demanda que se ha presentado. Sin embargo, al revisar los comportamientos mensuales de una vigencia frente a otra, persisten incrementos que evidencia que no existe una tendencia que describa como se regula el número de medidas otorgadas. Por otra parte, en relación a la articulación con entidades u organizaciones desde los CLAV, a la fecha no se logró articular presencia del SENA en los CLAV</t>
  </si>
  <si>
    <t xml:space="preserve">En el mes de marzo no se han presentado retrasos en relación al otorgamiento de medidas de AHI. Por el contrario, en este mes se dio terminación al contrato 541 de 2018 suscrito con la Cruz Roja para dar respuesta a las medidas de alojamiento transitorio en la modalidad de albergue y se dio inicio al nuevo proceso sin sufrir interrupción alguna.  
Por otra parte, en terminos de brindar una mejor atención en los CLAV, durante el mes de marzo de se ha gestionado y articulado de manera permanente con entidades de orden distrital y nacional, así como con organizaciones del tercer sector, las cuales prestan servicios que favorecen de manera directa a la población víctima. Las articulaciones se han desarrollado con:_x000D_
-	Entidades: CORCINDEP, Unidad para la Atención y Reparación Integral a Víctimas, Secretaría de Salud, Secretaría de Integración Social, Secretaria de la Mujer, Secretaria de Educación, Servicio a la Ciudadanía, Secretaria de Desarrollo Económico, Personería, ICBF, Agencias de empleo de Colsubsidio y Compensar._x000D_
Con entidades como Secretaria de Salud y Secretaria de Integración Social se realizaron ejercicios de articulación con diferentes programas que hacen presencia en el territorio local. _x000D_
-	Frente a organizaciones del tercer sector, se articuló con Save the Children (CLAV Chapinero), Fundación Nazareth (CLAV Ciudad Bolívar) y Fundación Batuta (CLAV Suba). La articulación con estas organizaciones se centró en establecer contacto y exploración del tipo de apoyo a prestar con población víctima del conflicto armado._x000D_
Como resultado de las articulaciones se ha generado una ruta de comunicación bidireccional definida entre el/la referente de la entidad y el/la referente de la ACDVPR en CLAV, en aras de facilitar la remisión y/o vinculación efectiva a programas para algunos ciudadanos o sistemas familiares en etapa de atención humanitaria inmediata o ya reconocidos como víctimas del conflicto armado.  _x000D_
Así mismo, se han estructurado estrategias de seguimiento frente al impacto de las articulaciones, tales como ferias de servicio o jornadas de atención al interior de los CLAV._x000D_
Aunado a lo anterior, es importante destacar que con entidades como el SENA se logró articular presencia en los CLAV a partir del mes de marzo; hacia finales de febrero se realizaron gestiones con el SENA desde los equipos de GESE y AyA de la ACDVPR, con quienes se acuerdo retomar la atención en los Centros de Atención. _x000D_
La Secretaría Distrital de Hábitat continua su presencia en dos (2) de los siete (7) CLAV, a saber: en el CLAV Ciudad Bolívar se encuentra los días martes y jueves en una franja horaria de 7:00 am a 3:30 pm y en el CLAV Rafael Uribe Uribe hace presencia los días martes y jueves en una franja horaria de 7:00 am a 4:30 pm.  _x000D_
</t>
  </si>
  <si>
    <t xml:space="preserve">En lo corrido de la presente vigencia en relación al otorgamiento de medidas, no se han presentado retrasos ni dificultades para atender la demanda que se ha presentado en los CLAV. </t>
  </si>
  <si>
    <t>En lo corrido de la presente vigencia en relación al otorgamiento de medidas, no se han presentado retrasos ni dificultades para atender la demanda que se ha presentado en los CLAV. Sin embargo, al revisar los comportamientos mensuales de una vigencia frente a otra, persisten incrementos que evidencia que no existe una tendencia que describa como se regula el número de medidas otorgadas, lo cual dificulta toda actividad relacionada con estrategias de planeación</t>
  </si>
  <si>
    <t xml:space="preserve">En lo corrido de la presente vigencia en relación al otorgamiento de medidas, no se han presentado retrasos ni dificultades para atender la demanda de medidas de ayuda humanitaria inmediata que se ha presentado en los CLAV y Puntos de Atención PAV. </t>
  </si>
  <si>
    <t>Los resultados presentados,son un avance parcial a corte  12 de diciembre  de 2019. El valor total sera presentado en la primera semana del mes de enero de 2020, por la garantia de la prestación del servicio a la población víctima hasta el ultimo día habil del mes.</t>
  </si>
  <si>
    <t xml:space="preserve">Durante el primer mes de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SNARIV)._x000D_
La población victima cuenta con una oferta de servicios más estructurada gracias a la articulación continua con las entidades del Distrito y Nación. Además, se mejora la calidad del acompañamiento y orientación a la población victima gracias a los procesos de capacitación del equipo presente en los CLAV._x000D_
Con la iniciativa “Localidades Constructoras de Paz” se consolidará la presencia de las entidades en el territorio._x000D_
Con las estrategias de acercamiento territorial, ferias y presencia de la unidad móvil se logra ampliar la presencia institucional y comunicar la ruta de atención y oferta institucional a la población victima presente en diferentes puntos de la cuidad._x000D_
Se evidencio que la implementación del Sistema de Asignación de Turnos SAT en el CLAV Rafael Uribe Uribe, ha contribuido a mejorar atención a la población en el marco de la política de servicio al ciudadano y a su vez ha permitido revisar los pasos de implementación, con el fin de replicar el, sistema en los demás puntos. </t>
  </si>
  <si>
    <t xml:space="preserve">En el primer bimestre se han sido beneficiado con medidas 2.046 personas, de los cuales el 54% son mujeres y 46% hombres. Del total de la población, el 30.5% son personas que se encuentran entre los 29 a 59 años de edad, seguido del rango de jóvenes entre 18 a 28 años (24.2%). Los rangos entre 0 a 17 años representan el 41% mientras que los adultos (mayores a 60 años) solo representan el 3.2% del total de la población. _x000D_
Con relación a la partencia étnica, en lo corrido del año el 44% de la población se identifica como mestiza, seguida del 27% como negra, mulata o afrodescendiente, 5,7% como indígena y un 1% que respondió ninguna._x000D_
Por último, del total de la población, el 97,6% no presenta ningún tipo de discapacidad, mientras 50 personas presentaron un tipo de discapacidad física, mental o múltiple; siendo la discapacidad fisca la de mayor reporte con 33 casos, mental 16 casos y solo una persona con discapacidad múltiple.       _x000D_
</t>
  </si>
  <si>
    <t>En el mes de marzo la ACDVPR dio respuesta en el otorgamiento de medidas a 1.475 personas. Al realizar un comparativo en el número de medidas otorgadas en el primer trimestre 2019 frente al 2018, se evidencia que la ACDVPR ha aumentado el otorgamiento de las mismas en un 58.5%</t>
  </si>
  <si>
    <t xml:space="preserve">Durante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t>
  </si>
  <si>
    <t>En el mes de junio la demanda de medidas de AHÍ presento una disminución del -5.3% con relación al mes de mayo, lo anterior obedece a que el mes de junio presentó menos días hábiles a causa de los días festivos (Fuente: Sistema Información para Víctimas – SIVIC, corte: 01/07/2019).</t>
  </si>
  <si>
    <t>En el mes de julio la demanda de medidas de AHI presento un incremento significativo equivalente al 49% con relación al mes de junio. De igual manera, la medida que mayor participación presento fue alojamiento transitorio.</t>
  </si>
  <si>
    <t xml:space="preserve"> Para este periodo el total de medidas otorgadas, se identificó que la medida que mas se otorgó fue la medida de alimentación, seguida de alojamiento transitorio y artículos de aseo personal.</t>
  </si>
  <si>
    <t>En el mes de septiembre las medidas otorgadas fueron de 3.628, en donde la medida que mayor participación presento fue alojamiento transitorio, seguida de la medida de  alimentación.</t>
  </si>
  <si>
    <t>Para el mes de octubre, se realizó la entrega de 2835 medidas.</t>
  </si>
  <si>
    <t>En el mes de noviembre las medidas otorgadas fueron de 2.157, en donde la medida que mayor participación presento fue la alimentación.</t>
  </si>
  <si>
    <t>En lo corrido del mes de diciembre se han otorgado 838 medidas de alimentación la cual corresponde a la medida con mayor participación.</t>
  </si>
  <si>
    <t>Para enero de 2019 se han aplicado planes de atención y seguimiento a un total de 1.780 personas. Los servicios solicitados fueron: Acompañamiento jurídico y psicosocial (629 personas), servicios de valoración, trámites y AHI (581), Orientación jurídica a víctimas (442), remisiones a Secretaría Distrital de Salud (355),  remisiones a Registraduría (334), gestión para estabilización socioeconómica (231), remisiones a Secretaría de Integración Social (27), remisiones de Acciones comunitarias (1), remisiones a Secretaría de Educación (24), remisiones al ICBF (12). Es importante mencionar que una persona puede acceder a más de un servicio, razón por la cual, los datos de proporciones y totales no son sumables entre si. Esta población se compone por hombres (730), por mujeres (1.049), no brindó información (1).</t>
  </si>
  <si>
    <t>Para febrero de 2019 se han aplicado planes de atención y seguimiento a un total de 2.095 personas. Los servicios solicitados fueron: Acompañamiento jurídico y psicosocial (780 personas), servicios de valoración, trámites y AHI (706), Orientación jurídica a víctimas (529), remisiones a Secretaría Distrital de Salud (483),  remisiones a Registraduría (296), gestión para estabilización socioeconómica (338), remisiones a Secretaría de Integración Social (39), remisiones de Acciones comunitarias (33), remisiones a Secretaría de Educación (17), remisiones al ICBF (18), Comisarias de familia 3. Es importante mencionar que una persona puede acceder a más de un servicio, razón por la cual, los datos de proporciones y totales no son sumables entre si. Esta población se compone por hombres (869), por mujeres (1.223), no brindo información(1), intersexual (2).</t>
  </si>
  <si>
    <t>Para marzo de 2019 se han aplicado planes de atención y seguimiento a un total de 1.788 personas. Los servicios solicitados fueron: Acompañamiento jurídico y psicosocial (663 personas), Orientación jurídica a víctimas (422), servicios de valoración, trámites y AHI (697), remisiones a Secretaría de Educación (8), remisiones al ICBF (9), gestión para estabilización socioeconómica (258), remisiones a Registraduría (230), remisiones a Secretaría Distrital de Salud (413), remisiones a Secretaría Integración Social (8). Es importante mencionar que una persona puede acceder a más de un servicio, razón por la cual, los datos de proporciones y totales no son sumables entre si. Esta población se compone por hombres (772), por mujeres (1.012), no brindo información (2), intersexual (2). Por otro lado, recibieron contención y acompañamiento 215 personas que presentaron alguna situación de crisis emocional en los CLAV o Puntos de Atención.</t>
  </si>
  <si>
    <t>Para abril de 2019 se han aplicado planes de atención y seguimiento a un total de 1.574 personas. Los servicios solicitados fueron: Vinculación a acciones comunitarias (20 personas), Acompañamiento jurídico y psicosocial (664), Orientación jurídica a víctimas (366), servicios de valoración, trámites y AHI (580), remisiones a Secretaría de Educación (8), remisiones al ICBF (6), gestión para estabilización socioeconómica (116), remisiones a Registraduría (215), remisiones a Secretaría Distrital de Salud (396), remisiones a Secretaría Integración Social (22). Es importante mencionar que una persona puede acceder a más de un servicio, razón por la cual, los datos de proporciones y totales no son sumables entre sí. Esta población se compone por hombres (732), por mujeres (841), no brindo información (1). Por otro lado, para el mes de abril 186 personas declararon hechos victimizantes con ocasión al conflicto armado interno iniciaron proceso de acompañamiento psicosocial.</t>
  </si>
  <si>
    <t xml:space="preserve">Para mayo de 2019 se han aplicado planes de atención y seguimiento a un total de 1.676 personas. Los servicios solicitados fueron: Vinculación a acciones comunitarias (9 personas), Acompañamiento jurídico y psicosocial (640), Orientación jurídica a víctimas (411), servicios de valoración, trámites y AHI (635), remisiones a Secretaría de Educación (1), remisiones al ICBF (9), gestión para estabilización socioeconómica (192), remisiones a Registraduría (215), remisiones a Secretaría Distrital de Salud (424), remisiones a Secretaría Integración Social (51).Es importante mencionar que una persona puede acceder a más de un servicio, razón por la cual, los datos de proporciones y totales no son sumables entre sí.
Esta población se compone por hombres (732) y por mujeres (944) . Por otro lado, para el mes de mayo 206 personas declararon hechos victimizantes con ocasión al conflicto armado interno iniciaron proceso de acompañamiento psicosocial.  Adicionalmente, se realizó cierre a 212 procesos de acompañamiento psicosocial por cumplimiento de objetivos, remisión a PAPSIVI (medida de rehabilitación) o por pérdida de contacto. Finalmente, durante el mes de mayo 104 personas recibieron proceso de acompañamiento psicosocial, con mínimo 5 encuentros o cierre por cumplimiento de objetivos.
</t>
  </si>
  <si>
    <t xml:space="preserve">Para junio de 2019 se han aplicado planes de atención y seguimiento a un total de 1.561 personas. Los servicios solicitados fueron: Vinculación a acciones comunitarias (56 personas), Acompañamiento jurídico y psicosocial (568), Orientación jurídica a víctimas (416), servicios de valoración, trámites y AHI (617), remisiones a Secretaría de Educación (7), remisiones al ICBF (3), gestión para estabilización socioeconómica (173), remisiones a Registraduría (187), remisiones a Secretaría Distrital de Salud (399), remisiones a Secretaría Integración Social (19). Es importante mencionar que una persona puede acceder a más de un servicio, razón por la cual, los datos de proporciones y totales no son sumables entre sí. Esta población se compone por hombres (4.540), por mujeres (5923), Intersexual (6), sin información (5).
Durante junio de 2019, (293) personas declararon hechos victimizantes con ocasión al conflicto armado interno e iniciaron proceso de acompañamiento psicosocial en los CLAV,  Punto de Atención PAV, Terminal y Unidad Móvil. Adicionalmente, se realizó cierre a 245 procesos de acompañamiento psicosocial por cumplimiento de objetivos, remisión a PAPSIVI (medida de rehabilitación) o por pérdida de contacto. Finalmente, durante el mes de junio 131 personas recibieron proceso de acompañamiento psicosocial, con mínimo 5 encuentros o cierre por cumplimiento de objetivos.
</t>
  </si>
  <si>
    <t xml:space="preserve">Para julio de 2019 se han aplicado planes de atención y seguimiento a un total de 1.939 personas. Los servicios solicitados fueron: Vinculación a acciones comunitarias (43 personas), Acompañamiento jurídico y psicosocial (626), Orientación jurídica a víctimas (526), servicios de valoración, trámites y AHI (836), remisiones a comisarías de familia (2), remisiones al ICBF (4), gestión para estabilización socioeconómica (245), remisiones a Registraduría Nacional (202), remisiones a Secretaría Distrital de Salud (596), remisiones a Secretaría Integración Social (9). Es importante mencionar que una persona puede acceder a más de un servicio, razón por la cual, los datos de proporciones y totales no son sumables entre sí. Esta población se compone por hombres (861), por mujeres (1075), Intersexual (3).
Por otra parte, en este mes 301 personas declararon hechos victimizantes con ocasión al conflicto armado interno e iniciaron proceso de acompañamiento psicosocial en los CLAV, Punto de Atención PAV, Terminal y Unidad Móvil. Adicionalmente, se realizó cierre a 239 procesos de acompañamiento psicosocial por cumplimiento de objetivos, remisión a PAPSIVI (medida de rehabilitación) o por pérdida de contacto. 
Igualmente, se realizaron orientaciones psicosociales a las personas víctimas de violencias en el marco del conflicto armado interno, en las que se otorgó información sobre la oferta Distrital, Nacional y del tercer sector a partir de las necesidades manifestadas. Con relación a las orientaciones psicosocial en los CLAV y Puntos de Atención, en julio se ofreció 1.845. Por otro lado, de las personas que presentaron alguna situación de crisis emocional en los CLAV o Puntos de Atención, 19 personas recibieron contención y acompañamiento ante las afectaciones identificadas. 
</t>
  </si>
  <si>
    <t xml:space="preserve">Para el mes de agosto de 2019 se han aplicado planes de atención y seguimiento a un total de 4.327 personas. Los servicios solicitados fueron: Vinculación a acciones comunitarias (24 personas), Acompañamiento jurídico y psicosocial (595), Orientación jurídica a víctimas (346), servicios de valoración, trámites y AHI (670), Secretaria de Educación (2), remisiones al ICBF (7), gestión para estabilización socioeconómica (160), Retornos y Reubicaciones (2896), remisiones a Registraduría Nacional (100), remisiones a Secretaría Distrital de Salud (377), remisiones a Secretaría Integración Social (8). Es importante mencionar que una persona puede acceder a más de un servicio, razón por la cual, los datos de proporciones y totales no son sumables entre sí. Por otro lado se tienen que esta población se compone por hombres (2.041), por mujeres (2.285), Intersexual (1).
Por otra parte, en este mes 301 personas declararon hechos victimizantes con ocasión al conflicto armado interno e iniciaron proceso de acompañamiento psicosocial en los CLAV, Punto de Atención PAV, Terminal y Unidad Móvil. Adicionalmente, se realizó cierre a 127 procesos de acompañamiento psicosocial por cumplimiento de objetivos, remisión a PAPSIVI (medida de rehabilitación) o por pérdida de contacto. Asi mismo durante el mes 63 personas recibieron proceso de acompañamiento psicosocial, con mínimo 5 encuentros o cierre por cumplimiento de objetivos, se realizaron orientaciones psicosociales a las personas víctimas de violencias en el marco del conflicto armado interno, en las que se otorgó información sobre la oferta Distrital, Nacional y del Tercer Sector a partir de las necesidades manifestadas. 
Con relación a las orientaciones psicosocial en los CLAV y Puntos de Atención, en agosto se ofreció 1.327 orientaciones. Asi mismo de las personas que presentaron alguna situación de crisis emocional en los CLAV o Puntos de Atención, 30 personas recibieron contención y acompañamiento ante las afectaciones identificadas.
</t>
  </si>
  <si>
    <t xml:space="preserve">Para el mes de septiembre de 2019 se han aplicado planes de atención y seguimiento a un total de 2.404 personas. Los servicios solicitados fueron: Vinculación a acciones comunitarias (13personas), Acompañamiento jurídico y psicosocial (649), Orientación jurídica a víctimas (641), servicios de valoración, trámites y AHI (684), Comisarias de familia (1), Secretaria de Educación (8), remisiones al ICBF (5), gestión para estabilización socioeconómica (856), Retornos y Reubicaciones (27), remisiones a Registraduría Nacional (66), remisiones a Secretaría Distrital de Salud (435), remisiones a Secretaría Integración Social (9). Es importante mencionar que una persona puede acceder a más de un servicio, razón por la cual, los datos de proporciones y totales no son sumables entre sí. Por otro lado, se tienen que esta población se compone por hombres (8.460), por mujeres (10.667), Intersexual (12), sin información (5).
En el mes de septiembre 254 personas declararon hechos victimizantes con ocasión al conflicto armado interno e iniciaron proceso de acompañamiento psicosocial en los CLAV, Punto de Atención PAV, Terminal y Unidad Móvil. Adicionalmente, se realizó cierre a 424 procesos de acompañamiento psicosocial por cumplimiento de objetivos, remisión a PAPSIVI (medida de rehabilitación) o por pérdida de contacto.
Por otra parte, se realizaron 2.236 orientaciones psicosociales a personas víctimas de violencias en el marco del conflicto armado interno, a las cuales se les otorgó información sobre la oferta Distrital, Nacional y del Tercer Sector a partir de las necesidades manifestadas. Aunado a lo anterior fue necesario atender a 52 personas que presentaron alguna situación de crisis emocional en los CLAV o Puntos de Atención.
Finalmente, durante el mes de septiembre 781 personas víctimas del conflicto armado interno participaron en acciones con la comunidad.
</t>
  </si>
  <si>
    <t xml:space="preserve">Para el mes de octubre de 2019 se han aplicado planes de atención y seguimiento a un total de 2.257 personas. Los servicios solicitados fueron: Vinculación a acciones comunitarias (13 personas), Acompañamiento jurídico y psicosocial (615), Orientación jurídica a víctimas (645), servicios de valoración, trámites y AHI (675), Comisarias de familia (1), Secretaria de Educación (2), gestión para estabilización socioeconómica (668), Retornos y Reubicaciones (50), remisiones a Registraduría Nacional (62), Restitución de tierras Ley 1448 (1), remisiones a Secretaría Distrital de Salud (377), remisiones a Secretaría Integración Social (4). Es importante mencionar que una persona puede acceder a más de un servicio, razón por la cual, los datos de proporciones y totales no son sumables entre sí. Por otro lado, se tienen que esta población se compone por hombres (918), por mujeres (1339).
En el mes de octubre 218 personas declararon hechos victimizantes con ocasión al conflicto armado interno e iniciaron proceso de acompañamiento psicosocial en los CLAV, Punto de Atención PAV, Terminal y Unidad Móvil. Adicionalmente, se realizó cierre a 334 procesos de acompañamiento psicosocial por cumplimiento de objetivos, remisión a PAPSIVI (medida de rehabilitación) o por pérdida de contacto.
Por otra parte, se realizaron 2.0.88 orientaciones psicosociales a personas víctimas de violencias en el marco del conflicto armado interno, a las cuales se les otorgó información sobre la oferta Distrital, Nacional y del Tercer Sector a partir de las necesidades manifestadas. Aunado a lo anterior fue necesario atender a 64 personas que presentaron alguna situación de crisis emocional en los CLAV o Puntos de Atención.
Finalmente, durante el mes de octubre 995 personas víctimas del conflicto armado interno participaron en acciones con la comunidad.
</t>
  </si>
  <si>
    <t xml:space="preserve">Para el mes de noviembre de 2019 se han aplicado planes de atención y seguimiento a un total de 1.140 personas. Así mismo 150 personas que han declarado hechos victimizantes con ocasión al conflicto armado interno iniciaron proceso de acompañamiento psicosocial en los CLAV, Punto de Atención terminal y unidad móvil. Igualmente, durante el mes se realizó cierre a 180 procesos de acompañamiento psicosocial por cumplimiento de objetivos, remisión a PAPSIVI (medida de rehabilitación) o por pérdida de contacto. De igual forma 77 personas recibieron proceso de acompañamiento psicosocial, con mínimo 5 encuentros.
En este mes se realizaron 1352 orientaciones psicosociales a las personas víctimas de violencias en el marco del conflicto armado interno, en las que se otorgó información sobre la oferta Distrital, Nacional y del tercer sector a partir de las necesidades manifestadas.
Por otro lado, 30 personas presentaron alguna situación de crisis emocional en los CLAV o puntos de atención se les realizó contención y acompañamiento ante las afectaciones identificadas. 
En el componente de atención diferencial con enfoque étnico se registró 1 (una) atención por parte de los profesionales de la oficina indígena.
</t>
  </si>
  <si>
    <t xml:space="preserve">A corte 12 de diciembre de 2019, se han aplicado planes de atención y seguimiento a un total de 522 personas. Los servicios solicitados fueron: Vinculación a acciones comunitarias (8 personas), Acompañamiento jurídico y psicosocial (231), Orientación jurídica a víctimas (83), servicios de valoración, trámites y AHI (168), Secretaria de Educación (3), gestión para estabilización socioeconómica (34), PAS Retornos y Reubicaciones (15), PAS Subsistencia minima 186, Registraduria Nacional 15 y remisiones a Secretaría Distrital de Salud (91). Es importante mencionar que una persona puede acceder a más de un servicio, razón por la cual, los datos de proporciones y totales no son sumables entre sí. Por otro lado, se tienen que esta población se compone por hombres (242), por mujeres (280).
</t>
  </si>
  <si>
    <t xml:space="preserve">En comparación con el avance en el mes de enero de 2018 se tiene una diferencia de 1.395 personas. Por esta razón, se hace una proyección de distribución de esta diferencia entre los demás meses de la vigencia, asignando 131 personas a cada uno de los 11 meses restantes. </t>
  </si>
  <si>
    <t xml:space="preserve">En comparación con el avance en el mes de enero de 2018 se tiene una diferencia de 1.395 personas. Por esta razón, se hace una proyección de distribución de esta diferencia entre los demás meses de la vigencia 2019, asignando 131 personas a cada uno de los 11 meses restantes para lograr cumplir con la meta anual. Para el mes de febrero de 2019 esta diferencia se superó, presentándose ahora un incremento de 748 personas más que en el mismo periodo en 2018.  </t>
  </si>
  <si>
    <t xml:space="preserve">En comparación con el avance en el mes de enero de 2018 se tiene una diferencia de 1.395 personas. Por esta razón, se hace una proyección de distribución de esta diferencia entre los demás meses de la vigencia 2019, asignando 131 personas a cada uno de los 11 meses restantes para lograr cumplir con la meta anual. Para el mes de marzo de 2019 esta diferencia ha aumentado, presentándose ahora una total de 2.652 personas menos que en el mismo periodo en 2018.  Para mitigar esta diferencia se ha contemplado recurrir a los procesos por focalización que viene desarrollando el Equipo de Reparación Integral con los Planes Operativos de Integración Local. </t>
  </si>
  <si>
    <t xml:space="preserve">Para el mes de abril no se alcanzó la meta planeada ya que la proyección de esta meta es indicativa, además porque estos planes operan por demanda. En este sentido, y para mitigar esta diferencia, se revisarán los Planes Operativos de Integración Local para incentivar el PAS. 
</t>
  </si>
  <si>
    <t>Para mitigar esta diferencia se ha contemplado recurrir a los procesos por focalización que viene desarrollando el Equipo de Reparación Integral con los Planes Operativos de Integración Local. Para ello, durante el mes de abril se realizó un cruce entre los PAS reportados a corte marzo de 2019 y los Planes Operativos de Integración Local para incluirlos dentro de la solicitud de contrarreferencia o retroalimentación hecha a las entidades en el mes de mayo. Una vez se surtan las operaciones estadísticas que permitan establecer las personas que no han sido incluidas en el reporte de acuerdo a estas contrarreferencias, serán incluidos dentro de lo ejecutado.</t>
  </si>
  <si>
    <t>Actualmente se presentamdo un retrato en el cumplimiento de PAS y para mitigar esta diferencia se ha contemplado recurrir a los procesos por focalización que viene desarrollando el Equipo de Reparación Integral con los Planes Operativos de Integración Local. Para ello, durante el mes de abril se realizó un cruce entre los PAS reportados a corte marzo de 2019 y los Planes Operativos de Integración Local para incluirlos dentro de la solicitud de contrarreferencia o retroalimentación hecha a las entidades en el mes de mayo. 
En el mes de junio, dentro del ejercicio de analítica descriptiva que se está realizando con el ViveLab de la Universidad Nacional, se realizó un ejercicio de cruces de las contrarreferencias recibidas por parte de las entidades.</t>
  </si>
  <si>
    <t xml:space="preserve">En el mes de julio, dentro del ejercicio de analítica descriptiva que se está realizando con el ViveLab de la Universidad Nacional, se realizó un ejercicio de cruces de las contrarreferencias recibidas por parte de las entidades. Este ejercicio arrojó como resultado preliminar que de las 315.571 personas únicas que se enviaron para contrarreferencia, 139.969 personas aún no se encuentran registrados en el reporte realizado hasta el momento en la meta PAS. Lo anterior implica que son potenciales casos a incluir en el reporte de la meta. Adicionalmente, la cantidad de registros que tienen contra - referencia por dependencia son: 
- De PUAS (SDIS) corresponden 11.159 coincidencias - De IPES corresponden 12.174 coincidencias - De SDM corresponden 3.244 coincidencias - De SDDE corresponden 499 coincidencias - De SED corresponden 29.275 coincidencias    - De CVP corresponden 1.951 coincidencias   - De SDIS corresponden 95 coincidencias    - De SDS corresponden 101.707 coincidencias    - De SDH corresponden 70.363 coincidencias Una vez se surtan las operaciones estadísticas que permitan establecer las personas que no han sido incluidas en el reporte de acuerdo a estas contrarreferencias, serán incluidos dentro de lo ejecutado.Estos resultados se entregarán en el mes de agosto por parte del ViveLab.  
</t>
  </si>
  <si>
    <t>Si bien no hubo retraso durante el mes, aun se encuentra realizando los cruces para el cumplimiento de las acciones de mejora planteadas para el cumplimiento de la meta.</t>
  </si>
  <si>
    <t>Si bien no hubo retraso durante el mes, aun se encuentra realizando los cruces para el cumplimiento de las acciones de mejora planteadas para el cumplimiento de la meta, los cuales se espera que queden subsanados durante el mes de noviembre de 2019.</t>
  </si>
  <si>
    <t xml:space="preserve">Continuando con la acción de mejora para solventar la diferencia entre lo programado en la meta y lo ejecutado se continuó con el cargue en SIVIC de personas remitidas por el Equipo de Gestión para la Estabilización Socioeconómica en las líneas de empleabilidad, emprendimiento y formación; en Noviembre se realizó el cargue de las personas inscritas para el Fondo de Educación Superior. 
Con esta acción se logró mitigar la diferencia entre lo programado y lo ejecutado, sin embargo, debido a que la operación de los CLAV se vio afectada por las movilizaciones, para el mes de Noviembre solo se alcanzó a ejecutar un 62,5% de lo programado (1.140 personas frente a 1.823 que se tenían programadas). La diferencia acumulada a noviembre entre lo programado y lo ejecutado es de 1.453 personas.
</t>
  </si>
  <si>
    <t>Estos planes, permiten realizar diagnósticos de necesidades reales y particularizadas de cda persona, con el fin que esta acceda  a bienes y servicios dispuestos por las entidades del SDARIV. Por otra parte, se presentó un incremento  del 2.7% frente a lo reportado en el mes de junio.</t>
  </si>
  <si>
    <t>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 Lo cual contribuye ha orientar los recursos disponibles por las entidades del SDARIV.</t>
  </si>
  <si>
    <t>Con los 2404  Planes de Atención y Seguimiento a las víctimas del conficto armado, permiten a que esta población  se les realice un  diagnóstico de necesidades  real, el cual, sustenta la formulación de un plan de atención. 
Seguidamente, se raliza un seguimiento en términos de su vinculación o acceso a bienes y servicios dispuestos por las entidades del SDARIV, lo cual contribuye a orientar los recursos disponibles por las entidades del SDARIV.</t>
  </si>
  <si>
    <t>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 Lo cual contribuye a orientar los recursos disponibles por las entidades del SDARIV.</t>
  </si>
  <si>
    <t>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t>
  </si>
  <si>
    <t xml:space="preserve">"Durante el mes de enero de 2019, no se evidencia entrega de alguno de los productos programados, sin embargo, se presentan los avances en los siguientes productos educativos:
1. Camino a casa
2. Publicación Caminos a la memoria
3. Visitas guiadas de sectores
4. Visitas guiadas informativas
5. Análisis de visitas 
6. Proceso 4 colegios
Igualmente, durante el mes de enero se avanzó en productos culturales, mediante la elaboración y distribución de agendas conmemorativas CMPR 2019 “20 años sin Jaime”. 
</t>
  </si>
  <si>
    <t xml:space="preserve">Durante el mes de febrero se entregaron tres (3) productos a saber: 
1. “Trazado vuelta a la memoria”, el cual es una iniciativa que articula al sector privado, al sector público y a la ciudadanía, en la que, a través de distintos recorridos en bicicleta, se busca hacer una resignifación de ciertos espacios de la ciudad y la forma en que nos relacionamos con ellos.
2. “Agenda conmemorativa”. Esta agenda conmemorativa” CMPR 2019 - 20 años sin Jaime”, es un producto que pretende servir de herramienta pedagógica para distintos sectores de la ciudadanía al visibilizar los distintos hechos de violencia y de paz acontecidos en la ciudad de Bogotá.
3. “Taller de oficios”. se dispuso un espacio en CMPR, denominado Taller de oficios, y tiene como objetivo servir como espacio de encuentro y visibilización de los oficios de la memoria.
</t>
  </si>
  <si>
    <t>"Durante el mes de marzo se entregó 1 producto educativo denominado “Proceso 4 colegios”. Con este producto se realizó una lectura de la información recolectada a partir de las pruebas aplicadas a los grupos de los cuatro colegios, identificando tendencias generales dentro de las respuestas aportadas por los estudiantes. Así mismo, se identificaron respuestas reiterativas, desde donde se formularon categorías analíticas. Este producto se realiza bajo la línea pedagógica.</t>
  </si>
  <si>
    <t xml:space="preserve">Durante el mes de abril se entregaron cinco (5) productos pedagógicos a saber: 
1. “En Diálogo para la reparación”, se llevó a cabo la sesión de “En diálogo, La escritura como proceso de reparación”, en la cual se presentó el libro “Almas que escriben, Vidas en medio del conflicto armado”: En el conversatorio participaron los autores del libro y se contó con la asistencia de cerca de 300 personas al evento.
2. “Camino a casa – Agenda de reparación” Se adelantaron acciones de articulación con Vórtice compañía escénica, con quienes se estableció que en el mes de junio se desarrollará un encuentro sobre “Memoria, artes e infancia en Bogotá”. 
3. “Un lugar para recordar – Agenda de reparación”, Un lugar para recordar hace referencia a las metodologías elaboradas y activadas en la sala infantil “Camino a casa. 
4. “Publicación del libro almas que escriben, Vidas en medio del conflicto armado”, el 23 de abril, se realizó el lanzamiento del libro en el marco del conversatorio En Diálogo: La escritura como proceso de reparación. Se imprimieron 3.000 ejemplares.
5. “Recorridos vuelta a la memoria para la reparación”, El martes 9 de abril, en el marco de la conmemoración del “Día nacional de la memoria y solidaridad con las víctimas del conflicto armado”, se realizó la 13ª Vuelta a la Memoria, denominada #SinOlvido. A la jornada hicieron presencia 250 personas. 
Igualmente, durante el mes de abril se entregaron los siguientes cuatro (4) productos culturales:
1. Conmemoraciones para la reparación, i. Se realizó la divulgación del video de conmemoración de los asesinatos de Eduardo Umaña Mendoza, José Raquel Mercado, Carlos Pizarro y Rodrigo Lara Bonilla, ii. Se realizó y divulgó el video para la conmemoración del Día Internacional para la Sensibilización contra las Minas Antipersonal, iii. Se realizó la conmemoración del Día Nacional de la Memoria y la Solidaridad con las Víctimas del Conflicto Armado 
2. Cine para la reparación i. El miércoles 03 de abril se proyectó el documental “Todos son mis hijos”. ii. El miércoles 24 de abril, se presentó el cine foro sobre la película “Between Joyce and Remembrance”. 
3. Teatro y música para la reparación
4.  Exposiciones temporales, Para el mes de abril se efectuó la apertura de la exposición “Imágenes que se desdibujan en el tiempo” en alianza con la galería Nueveochenta y la performance sonora “Nuestras historias del 9 de abril” en alianza con el departamento de artes de la Universidad de los Andes. De igual manera se hizo la apertura de la exposición sobre desminado humanitario “Life of Mines” a cargo de la Embajada de Suiza y con el acompañamiento técnico del CMPR.
</t>
  </si>
  <si>
    <t xml:space="preserve">"Durante el mes de mayo se entregó un (1) producto educativo a saber: 
1.“Relatorías de los conversatorios En Diálogo para la reparación” Se hizo entrega de las relatorías de los conversatorios En Diálogo: i. Sanar las heridas, conversaciones sobre reparación, ii. Sumapaz, una mirada rural sobre la reparación; y iii. Escritura como proceso de reparación.
Igualmente se adelantaron acciones en materia de:
I. En Diálogo para la Justicia y Verdad
II. Camino a casa – Agenda de Justicia y Verdad
III. Viaje en el tiempo – Agenda de Justicia y Verdad
IV. Un lugar para recordar – Agenda de Justicia y Verdad
V. Publicación del libro Caminos hacia la memoria 
VI. Visitas guiadas sectores
VII. Análisis visitas guiadas
VIII. Visitas guiadas apropiación
IX. Visitas guiadas con taller
X. Micrositio
XI. APP
Es de anotar que para el mes de mayo no se programaron productos culturales, sin embargo, se realizaron acciones en materia de:
I. Conmemoraciones para la Justicia y la Verdad
II. Cine para la Justicia y la Verdad
III. Teatro y música para la Justicia y la Verdad
IV.  Exposiciones temporales
V. Siembras simbólicas
</t>
  </si>
  <si>
    <t xml:space="preserve">Durante el mes de junio se entregó un (1) producto cultural a saber: 
I. “Siembras simbólicas”, Durante el mes de junio se hizo entrega de las siembras simbólicas programadas para el primer semestre y se proyectaron acciones simbólicas con organizaciones y sectores sociales y de víctimas.
Así mismo, se presentan los avances en los siguientes productos culturales:
I. Conmemoraciones para la Justicia y la Verdad.
II. Cine para la Justicia y la Verdad
III.  Exposiciones temporales
Igualmente, aunque no se programaron productos educativos, se realizaron acciones en los siguientes productos
I. En Diálogo para la Justicia y Verdad
II. Relatorías de los conversatorios En Diálogo para la reparación
III. Camino a casa – Agenda de Justicia y Verdad
IV. Viaje en el tiempo – Agenda de Justicia y Verdad
IV. Un lugar para recordar – Agenda de Justicia y Verdad
V. Publicación del libro Caminos hacia la memoria 
VI. Visitas guiadas sectores
VII. Análisis visitas guiadas
VIII. Visitas guiadas apropiación
IX. Visitas guiadas con taller
X. Micrositio
</t>
  </si>
  <si>
    <t xml:space="preserve">Durante el mes de julio se entregaron cuatro (4) productos culturales a saber: 
I. Conmemoraciones para la Justicia y Verdad
En el marco de las acciones preparatorias para la conmemoración del Día Internacional de las Víctimas de Desapariciones Forzadas, que tendrá lugar el próximo 30 de agosto se adelantaron las siguientes acciones: i. Realización de taller para la escritura de las cartas que serán utilizadas en el proceso conmemorativo; ii. Edición y estructuración final de las cartas; y iii. Gestiones con aliados del sector público, sector privado, colegios, universidades y medios de comunicación para la materialización del proceso. 
II. Cine para la Justicia y Verdad
Se proyectó la película SC: Recortes de Prensa. LA película, expone como un grupo de periodistas e intelectuales exiliados políticos de la Argentina, entre ellos Julio Cortázar y Osvaldo Soriano, se proponen hacer un periódico llamado Sin Censura, para contrarrestar la campaña de desinformación de las dictaduras militares esparcidas por Latinoamérica en la década del setenta. 
III. Teatro para la Justicia y Verdad
Se presentó el grupo musical “Palo E´ Corozo”. Palo ‘e Corozo hace de la música una herramienta de transformación social y de generación de paz: mostrando los conocimientos ancestrales del Bullarengue entrelazado con las experiencias del conflicto y la guerra para contar historias de dolor y resiliencia desde una narrativa melódica. 
IV. Exposiciones para la Justicia y Verdad:En el mes de julio se adelantaron acciones de reactivación de la exposición temporal de la bienal de Fotográfica Bogotá “Memoria y Resilencia”, en colaboración con la Embajada Suiza y la Campaña Colombiana de Desminado Humanitario. 
Igualmente, se entregaron cuatro (4) productos educativos a saber:
I. En diálogo para Justicia y verdad
Para el mes de julio, se llevó a cabo la sesión de “En Diálogo, La JEP en Bogotá: Secuestros y Falsos Positivos”. El conversatorio contó con los panelistas Reinere de los Ángeles Jaramillo, Viviana Arias y James Núñez.  
II. Agenda camino a casa
Durante el mes de julio se llevó a cabo una sesión de balance y retroalimentación con el equipo de pedagogía del Centro de Memoria, del proceso Fiesta de las artes para la infancia. 
III. Viaje en el tiempo
En el mes de julio se dio cierre al proceso a partir de un taller realizado el día sábado 13 de julio en el Centro de Memoria titulado “Los tesoros de la memoria”. Adicionalmente, se elaboró el informe final del proceso, en el cual se recoge lo realizado en articulación con el colectivo Suba Nativa y la Biblioteca Comunitaria “El fuerte del viejo topo” a lo largo de 10 encuentros.
IV. Un lugar para recordar
Para el mes de julio, en la implementación de las metodologías se desarrollaron un total de 13 visitas guiadas con talleres (10 talleres creativos, 2 talleres de sensibilización y 1 talleres en articulación con la exposición Recordar.
</t>
  </si>
  <si>
    <t xml:space="preserve">Durante el mes de agosto se entregó 1 producto educativo denominado: “I. Relatorías conversatorios: En Diálogo para la Justicia y Verdad”, en donde  se elaboró la relatoría del conversatorio En Diálogo: “La JEP en Bogotá, Secuestros y falsos positivos”.
Así mismo se adelantaron acciones en los productos educativos como : I. Camino a casa, II. Un lugar para recordar, III. Publicación del libro Caminos hacia la memoria, IV. Visitas guiadas apropiación, V. Visitas guiadas con taller.
En cuanto a productos culturales, no se entregaron productos; sin embargo, se adelantaron acciones en los siguientes:I. Conmemoraciones para la reconciliación,II. Cine para la reconciliación,III. Teatro y música para la reconciliación,IV. Exposiciones para la reconciliación,V. Libro paisajes inadvertidos.
</t>
  </si>
  <si>
    <t xml:space="preserve">Durante el mes de septiembre se entregaron 2 productos educativos denominados:
I. Publicación del libro Caminos hacia la memoria
El libro Caminos hacia la memoria: Herramientas metodológicas para el trabajo con niños, niñas y adolescentes, fue entregado publicado el día 25 de septiembre. Esta publicación busca contribuir a la formación territorial con actores educativos y gestores culturales en distintas comunidades interesada en la exploración del pasado reciente, a través de ejercicios de memoria que contribuyan a la construcción de paz y a la reconciliación.
II. Encuentro distrital sector educativo
El encuentro distrital denominado Encuentro distrital de docentes y estudiantes constructores de memoria para la paz y la reconciliación. Este encuentro contó con la participación de 330 docentes y estudiantes de aproximadamente 45 colegios públicos de 9 localidades de Bogotá. En este espacio, se llevó a cabo la presentación de las iniciativas ganadoras en el marco de las becas del programa estímulos en 2018. El encuentro tuvo 3 espacios: i. Puesta en escena de obras de teatro y grupos musicales, y exhibición de iniciativas; ii. Conversatorio con docentes, estudiantes y educadores que han participado en la implementación de las metodologías del libro Caminos hacia la memoria; y iii. Taller Camino a casa, cuentos de mi Sumpaz.
En cuanto a productos culturales, no se tenían programados productos.
</t>
  </si>
  <si>
    <t xml:space="preserve">Durante el mes de octubre se entregaron 8  productos, discriminados en cuatro (4) productos pedagógicos y cuatro (4) productos culturales así:
"A. Productos pedagógicos a entregar 
I. Conversatorios En Diálogo para la Reconciliación
En el mes de octubre, se desarrolló el conversatorio En Diálogo Una paz cotidiana: Amor y territorio, el cual contó como panelistas con la periodista y escritora Vanessa de la Torre y con la historiadora y escritora Tatiana Duplat Ayala. 
II. Vuelta a la memoria para la Reconciliación
En el trimestre, se llevó a cabo la 3ra Vuelta a la Memoria, la cual tuvo lugar en la Localidad de Puente Aranda. En esta vuelta a la memoria, se realizó un recorrido por los puntos de memoria de la localidad, en un proceso articulado con los estudiantes de grado décimo de la Institución Educativa Sorrento. 
III. Camino a casa – Agenda de Reconciliación
Durante el mes de octubre, se acompañó al Hogar Infantil Jairo Aníbal Niño en la quinta edición del carnaval “Construyendo nuestra infancia: Dejando Huellas Para la Paz”, donde se llegó a la comunidad de la localidad de Rafael Uribe Uribe, a partir de la intervención que se hizo por las calles con los niños, las niñas, familiares y docentes del jardín infantil.
IV. Un lugar para recordar – Agenda de Reconciliación
Para el mes de octubre, en la implementación de las metodologías se desarrollaron un total de 16 visitas guiadas con talleres (14 talleres creativos y 2 talleres de sensibilización) en los que participaron 284 niños y niñas y 133 acompañantes, para un total de 417 personas. Las metodologías que se implementaron, además de ser acompañadas con un recorrido guiado por el Centro de Memoria, Paz y Reconciliación, trabajaron alrededor de las temáticas: i. Taller creativo: Territorios y desplazamiento (Cuento Un largo Camino); y ii. Taller de sensibilización: Memoria e infancia.
Por otra parte, en el mes de octubre se entregaron cuatro (4) productos culturales y artísticos a saber:
I. Conmemoraciones para la reconciliación
1. Conmemoraciones integradas: Se realizó y rotó el video conmemorativo del asesinato de Jaime Pardo Leal.
II. Cine para la reconciliación
1. El miércoles 9 de octubre, se proyectó la película argentina “SUR”. 
2. El domingo 13 de octubre, en el marco del Bogotá International Film Festival, se proyectó el documental “La forma del Presente”. Documental de creación que busca mostrar, desde 7 miradas distintas, las dificultades de la construcción histórica para un futuro en paz. 
3. El jueves 24 de octubre, se presentó el documental “El coro Retruco- Todavía cantamos”. 
4. El miércoles 30 de octubre, se proyectó el documental “Volver”, como cierre del ciclo del cine foro argentino sobre la dictadura y el proceso de reconstrucción y vuelta a la democracia del país. 
III. Teatro y música para la reconciliación
1. El jueves 03 de octubre, se presentó la obra de teatro “La Irreverente”. 
IV. Exposiciones para la reconciliación
En el mes de octubre se llevó a cabo el montaje y apertura de las siguientes exposiciones:
1. Recordando excombatientes: Recordando Excombatientes es una exposición del fotógrafo Larry Defelippi, que busca a través del retrato asistido con personas en proceso de reincorporación, representar de distintas formas, las experiencias vividas por ellos desde zonas rurales y urbanas del territorio colombiano.
2. Así desaparecemos: Esta obra es un Performance de la artista trans-género brasilera Jota Mombaca, en donde se recrea a través de un gesto simbólico, el componente efímero de la memoria, mediante una acción de quema física de archivos relacionados con la esclavitud en Brasil y con derechos humanos en Colombia. El montaje de la exposición y el performance, se realizó en conjunto con el 45 Salón Nacional de Artistas.
</t>
  </si>
  <si>
    <t xml:space="preserve">Durante el mes de noviembre se entregaron 10 productos, discriminados en seis (6) productos pedagógicos y cuatro (4) productos culturales así:
A. Productos pedagógicos a entregar 
I. Relatoría del conversatorio En Diálogo para la reconciliación, el cual se denominó En Diálogo: Una paz cotidiana
II. Actualización de contenido Micrositio de experiencias significativas en memoria, con la experiencia de memoria de los “Premios CREA”, en los que se destacan los productos audiovisuales elaborados, logrando visibilizar y reconocer diferentes experiencias relacionadas con el conflicto armado, que promueven la transformación de imaginarios que han legitimado la violencia en nuestro país.
III. Actualización de contenidos de la APP del Centro de Memoria, relacionados con la exposición permanente “RECORDAR: Volver a pasar por el corazón” y la exposición “Bogotá 75%”. 
IV. Gestión de material bibliográfico y articulación con alrededor de 100 actores estratégicos para la donación de material bibliográfico, lo que permite que el Centro de Documentación pueda consolidarse como una unidad de información física y digital que permita a la ciudadanía la apropiación y uso social de la información en temas de derechos humanos, violencia y procesos generados en el marco del conflicto armado.
V. Inventario y catalogación de alrededor de 4200 publicaciones y material bibliográfico 
VI. Acciones pedagógicas para la memoria
B. Productos culturales
A. Productos culturales y artísticos a entregar 
I. Producción y publicación del Libro Paisajes Inadvertidos 
II. Diseño e instalación de la exposición Bogotá 75%: Conflicto y ruralidad en Bogotá
III. Instalación de montaje itinerante de la Exposición Recordar: Volver a Pasar por el Corazón, en la Universidad Externado de Colombia
IV. Instalación de línea del tiempo en la exposición Recordar: Volver a Pasar por el Corazón, con la cual se presentan fechas asociadas a hechos de paz y principales movilizaciones de paz que se han dado en Bogotá.
</t>
  </si>
  <si>
    <t xml:space="preserve">Durante el mes de diciembre se entregaron 12  productos, discriminados en ocho (8) productos pedagógicos y cuatro (4) productos culturales así:
"A. Productos pedagógicos a entregar  
I. Conversatorios En Diálogo para la Memoria  
II. Relatorías para la memoria 
III. Camino a casa – Agenda de Memoria 
IV. Un lugar para recordar – Agenda de Memoria 
V. Visitas guiadas sectores 
VI. Análisis visitas guiadas 
VII. Visitas guiadas apropiación 
VIII. Visitas guiadas con taller 
B. Productos culturales y artísticos a entregar  
I. Conmemoraciones para la memoria 
II. Cine para la memoria 
III. Teatro y música para la memoria 
IV. Exposiciones para la memoria </t>
  </si>
  <si>
    <t>Por temas logisticos se reprograman 2 productos</t>
  </si>
  <si>
    <t>Con estas acciones, busca realizar una programación para que se logren los objetivos trazados por la administración para la vigencia 2019</t>
  </si>
  <si>
    <t>Con estos productos, se busca que se generen acciones de encuentro entre diferentes actores del DC, para entender la afectación del conflicto armado en la ciudad.</t>
  </si>
  <si>
    <t>Con este producto se busca articular acciones para desarrollar talleres dirigidos a niños y niñas a través de propuestas pedagógica, exposiciones en la sala infantil y visitas guiadas al CMPR, para abordar temáticas de: Territorios y desplazamiento, Ausencias presentes, Memoria e infancia.</t>
  </si>
  <si>
    <t xml:space="preserve">Con la publiación del libro "Caminos hacia la memoria", permiten a que facilitadores y facilitadoras que deseen promover iniciativas de memoria con niños, niñas y adolescentes para su formación integral, se les brinden herramientas dentro de ámbitos formales y no formales de educación. </t>
  </si>
  <si>
    <t>Con la intervención en colegios y jardines se busca  abordar temáticas de: Territorios y desplazamiento, Ausencias presentes, Memoria e infancia.Asi mismo desde el CMPR atraves de las visitas guiadas se busca tocar temáticas como: i. Taller creativo: Territorios y desplazamiento (Cuento Un largo Camino); y ii. Taller de sensibilización: Memoria e infancia.</t>
  </si>
  <si>
    <t>Estos productos permiten que la ciudadanía conozca acerca de las dinámicas del conflicto armado en Bogotá y su impacto.  
Para este mes se destaca la publicación del libro</t>
  </si>
  <si>
    <t>Con estas acciones, se da cumplimiento a la meta proyecto de inversión tanto para el cuatrienio, como para la vigencia 2019, permitiendo que las acciones relacionadas con memoria, paz y reconciliación, faciliten el proceso de comprensión de los DDHH.</t>
  </si>
  <si>
    <t>Para el mes de enero de 2019, s realizaron  (4) productos los cuales corresponde a: 1. Agendas de programación: Se realizó el diseño de la agenda para el primer trimestre de 2019. 2. Piezas audiovisuales de los procesos: se desarrollaron 4 videos: i. Video socialización de la exposición permanente e invitación a visitarla; ii. Video para lanzamiento de la exposición permanente y asi mismo para promocionarla; iii. Video promoción de la agenda conmemorativa CMPR 2020; y iv. Video entrega de las agendas conmemorativas a público universitario. 3. Publicaciones en redes sociales: i. Twitter se realizaron en total 54 trinos, se lograron en total 529 nuevos seguidores; ii. Facebook se realizaron 48 publicaciones con las que se lograron 124 nuevos seguidores; y iii. Instagram se realizaron 3 publicaciones y se cuenta con un total de 553 seguidores. 4. Plataforma web del CMPR: Se realizó la publicación de la invitación al lanzamiento de la exposición temporal “Cuando seca la Tinta”.</t>
  </si>
  <si>
    <t xml:space="preserve">Para el mes de febrero de 2019,se consolidaron los  (7) productos:
"I.Piezas comunicativas de conmemoraciones: 1. Video conmemorativo, 2. Video Club El Nogal, 3. Video Día contra el Uso de Niños Soldado
II.Agendas de programación mensual: Se realizó la distribución y divulgación de la agenda trimestral de actividades del CMPR
III.Piezas comunicativas trimestrales: 1. Video de la exposición temporal “Cuando seca la tinta”; y 2.Video vuelta a la memoria
IV.Piezas audiovisuales de los procesos: 1. Video visitas guiadas del CMPR; 2. Videovisitas guiadas de colegios al CMPR; 3. Video Camino a casa; 4. Video horario los sábados; 5. Video presentación CMPR; y 6. Video espacios CMPR.
V.Publicaciones en redes sociales: i. Twitter 50 trinos, ii. Facebook 52 publicaciones; y iii. Instagram 15 publicaciones. 
VI.Herramientas multimedia: Transmisión del conversatorio En Diálogo “Sanar las heridas: conversaciones sobre reparación”.
VII.Plataforma web del CMPR: Se realizó la publicación de un banner y dos comunicados relacionados con la vuelta a la memoria y con la proyección de la película Algo necesario.
</t>
  </si>
  <si>
    <t xml:space="preserve">Para el mes de marzo de 2019,se mantiene la consolidación de los siguientes (7) productos:
"I.Piezas comunicativas de conmemoraciones: 1. Video víctimas de crímenes de Estado, 2. Video conmemorativo por el Día Internacional de la Mujer.
II.Agendas programación mensual: Se realizó la divulgación de la agenda de marzo CMPR.
III.Piezas comunicativas trimestrales: i. Video presentación del contenido del libro para la exposición permanente; y ii. Video vuelta a la memoria.
IV.Piezas audiovisuales de los procesos: i.(1)Un Video laboratorios de paz en Sumapaz; y ii. (8) videos de invitación a la vuelta a la memoria. 
V.Publicaciones en redes sociales: i.Twitter 76 trinos, ii. Facebook 65 publicaciones, y iii. Instagram 12 publicaciones. 
VI.Herramientas multimedia: Se transmitió el conversatorio “Sumapaz, una mirada rural sobre la reparación”.
VII.Plataforma web del CMPR: Se publicaron 3 comunicados relacionados con la exposición Proyecto 30, la obra de teatro Inxilio y el conversatorio En Diálogo Sumapaz.
</t>
  </si>
  <si>
    <t xml:space="preserve">En el marco de las siete (7) acciones comunicativas, en el mes de abril se realizaron las siguientes actividades:
I. Piezas comunicativas de conmemoraciones integradas
 Se elaboró la siguiente pieza audiovisual “Video conmemorativo del Día Internacional para la Sensibilización contra las Minas Antipersonal”.
II. Agendas de programación mensual y trimestral: Se realizó la divulgación de la agenda de abril del CMPR.
 III. Piezas comunicativas trimestrales: Durante el mes de abril se desarrolló 1 video: i. Video de Luz Marina Ache sobre el conflicto armado.
IV. Piezas audiovisuales de los procesos: Durante el mes de abril se desarrolló 1 video relacionado con estudiantes universitarios invitando a la vuelta a la memoria.
V. Publicaciones en redes sociales para las líneas de reparación, reconciliación, memoria, y justicia y verdad: Durante el mes de abril el Centro de Memoria continuó con su estrategia de visibilización de las actividades a través de las redes sociales, obteniendo los siguientes resultados: i. Twitter se realizaron un total de 80 trinos, logrando un total de 500 nuevos seguidores; ii. Facebook se realizaron 78 publicaciones nuevas con las que se lograron 251 nuevos seguidores; y iii. Instagram se realizaron 24 publicaciones y se cuenta con un total de 105 seguidores.
 VI. Herramientas multimedia para difusión y transmisión de eventos: Se realizó la transmisión del conversatorio “Vidas en medio del conflicto armado”.
VII. Plataforma web del CMPR: Se realizó la publicación de tres comunicados: i. Comunicado del 9 de abril; ii. Almas que escriben; y iii. Between Joyce and remembrance.
</t>
  </si>
  <si>
    <t xml:space="preserve">"En el marco de las siete (7) acciones comunicativas, en el mes de mayo se realizaron las siguientes actividades:
I. Piezas comunicativas de conmemoraciones integradas. Se elaboraron las siguientes piezas audiovisuales: 
1. Video conmemorativo de los 22 años del asesinato de Mario Calderón y Elsa Alvarado
2. Video conmemorativo del Día Internacional de la Libertad de Prensa
3. Video conmemorativo de los líderes asesinados entre mayo y julio
4. Video conmemorativo de la Semana del Detenido Desaparecido
II. Agendas de programación mensual y trimestral: Se realizó la divulgación de la agenda de mayo del CMPR.
III. Piezas comunicativas trimestrales:
Durante el mes de mayo se desarrollaron 2 videos: 
1. Video del evento de conmemoración del Día Nacional por la Dignidad de Víctimas de Violencia Sexual
2.Video producido en el marco de la conmemoración del Día Nacional por la Memoria y la Solidaridad con las Víctimas del Conflicto Armado
IV. Piezas audiovisuales de los procesos
Durante el mes de abril se desarrollaron 4 videos: 1. Video de la intervención de Bertha Fries en la vuelta a la memoria del 9 de abril,  2. Video de la intervención de Camilo Umaña en la vuelta a la memoria del 9 de abril, 3. Video de la intervención de Luz Marina Hache en la vuelta a la memoria del 9 de abril, 4. Video de la intervención de Luis Miguel Morantes en la vuelta a la memoria del 9 de abril.
V. Publicaciones en redes sociales para las líneas de reparación, reconciliación, memoria, y justicia y verdad: Durante el mes de mayo el Centro de Memoria continuó con su estrategia de visibilización de las actividades a través de las redes sociales, obteniendo los siguientes resultados: i. Twitter se realizaron un total de 96 trinos, logrando un total de 679 nuevos seguidores; ii. Facebook se realizaron 85 publicaciones nuevas con las que se lograron 481 nuevos seguidores; y iii. Instagram se realizaron 24 publicaciones y se cuenta con un total de 105 seguidores. 
VI. Herramientas multimedia para difusión y transmisión de eventos: Se realizó la transmisión de los conversatorios: i. El cuerpo como territorio; y ii. El Crimen del Siglo, con el escritor Miguel Torres. Adicionalmente, se implementó la sinergia para la socialización de acciones en el espacio de la exposición permanente Recordar Volver a pasar por el Corazón y de espacio infantil Camino a Casa. 
VII. Plataforma web del CMPR: Se realizó la publicación de dos comunicados: i. Comunicado del evento Colombia canta sus historias; y ii. Comunicado del evento Kamchatka. 
</t>
  </si>
  <si>
    <t xml:space="preserve">I. Piezas comunicativas de conmemoraciones .Se elaboró pieza audiovisual video para la conmemoración de los asesinatos de Guadalupe Salcedo, Uriel Gutiérrez y Gonzalo Bravo Pérez. 
II. Agendas de programación mensual y trimestral agenda CMPR.
III. Piezas comunicativas trimestrales  1. Video programa estímulos l proyecto Bocenteando la Paz.2. proyecto ¿Qué es lo que somos?3. Sumapaz con entrevista realizada a Wilson Rey 
IV. Piezas audiovisuales de los procesos  1. Video del conversatorio El incendio de abril.2. libro La invención del pasado de Miguel Torres
3. Festival del páramo y el agua 
V. Publicaciones en redes sociales para las líneas de reparación, reconciliación, memoria, y justicia y verdad 
VI. Herramientas multimedia para difusión y transmisión de eventos Se realizó la transmisión del conversatorio En Diálogo.
VII. Plataforma web del CMPR  i. Comunicado del evento Colombia canta su historia; y ii. Pieza comunicativa del Festival del páramo y el agua  
V. Publicaciones en redes sociales
 VI. Herramientas multimedia para difusión y transmisión de eventos de conversatorios: i. El cuerpo como territorio; y ii. El Crimen del Siglo.
VII. Plataforma web del CMPR
</t>
  </si>
  <si>
    <t xml:space="preserve">En el marco de las siete (7) acciones comunicativas, en el mes de julio se realizaron las siguientes actividades:
I. Piezas comunicativas de conmemoraciones integradas
Se elaboró la siguiente pieza audiovisual:
Para el mes de julio se realizó y rotó el video conmemorativo de los asesinatos que han sucedido en los meses de mayo a julio.
II. Agendas de programación mensual y trimestral
Se realizó la divulgación de la agenda de julio del CMPR en la página web, redes sociales y en el aplicativo de Agéndate Bogotá. 
III. Piezas comunicativas trimestrales
Durante el mes de julio se desarrollaron 3 videos: 
(1) Video de la beca del programa estímulos entregada al proyecto ¿Y cuándo vuelve el desaparecido?
(1) Video de la beca del programa estímulos entregada al proyecto Radioscopia
(3) Videos del proceso de transferencia oral de las acciones que se adelantaron en cada una de las casas de pensamiento indígena: Semillas Ambiká Pijao, Wawitakunapa Wasi y Muiscas Gueatÿqíb.
IV. Piezas audiovisuales de los procesos
Durante el mes de julio se desarrollaron 4 videos: 
(1) Video de la presentación del grupo musical Palo’e Corozo
(1) Video de la obra de teatro Pajarito 
(2) Videos de la marcha en apoyo a los líderes sociales
V. Publicaciones en redes sociales para las líneas de reparación, reconciliación, memoria, y justicia y verdad
Durante el mes de julio el Centro de Memoria continuó con su estrategia de visibilización de las actividades a través de las redes sociales, obteniendo los siguientes resultados: i. Twitter se realizaron un total de 63 trinos, logrando un total de 461 nuevos seguidores; ii. Facebook se realizaron 64 publicaciones nuevas con las que se lograron 224 nuevos seguidores; y iii. Instagram se realizaron 12 publicaciones y se cuenta con un total de 54 seguidores. 
VI. Herramientas multimedia para difusión y transmisión de eventos
Se realizó la transmisión del conversatorio En Diálogo, La JEP en Bogotá: Secuestros y Falsos Positivos.
VII. Plataforma web del CMPR
Se realizó la publicación de dos comunicados: i. Comunicado del evento presentación del grupo musical Palo’e Corozo; y ii. Pieza comunicativa del cine foro S.C. Recortes de prensa.
</t>
  </si>
  <si>
    <t xml:space="preserve">En el marco de las siete (7) acciones comunicativas, en el mes de agosto se realizaron las siguientes actividades:
I. Piezas comunicativas de conmemoraciones integradas
Se elaboraron las siguientes piezas audiovisuales: 1. Video conmemorativo de líderes asesinados
2. Video conmemorativo del asesinado de Jaime Garzón y 3. Video conmemorativo “20 años sin Jaime Garzón”
II. Agendas de programación mensual y trimestral
Se realizó la divulgación de la agenda de agosto del CMPR en la página web, redes sociales y en el aplicativo de Agéndate Bogotá. 
III. Piezas comunicativas trimestrales
Durante el mes de agosto se desarrollaron 8 videos: 
1. Se elaboraron 4 videos que hicieron parte de la campaña de expectativa de la conmemoración del Día Internacional de las Víctimas de Desapariciones Forzadas.
2. Se elaboraron 4 videos en los que se registra el proceso de divulgación de las cartas elaboradas por las víctimas de desaparición forzada.
IV. Piezas audiovisuales de los procesos
Durante el mes de agosto se desarrollaron 7 videos: 
1. Video de la presentación del colectivo La paz despierta.
2. Video del recital de poesía, música y teatro Tejido a tierra.
3. Video de la presentación de música y danza El Clamor del Anfibio.
4. Video del documental “N.N”.
5. Video de invitación a participar en la programación de Camino a Casa.
6. Video de la presentación de la obra de teatro Rita.
7. Video de la presentación de la obra de teatro “¿…Y cuándo vuelve el desaparecido? Cada vez que lo trae el pensamiento”
V. Publicaciones en redes sociales para las líneas de reparación, reconciliación, memoria, y justicia y verdad
Durante el mes de agosto el CMPR continuó con su estrategia de visibilización de las actividades a través de las redes sociales: i. Twitter 93 trinos, logrando un total de 128 nuevos seguidores; ii. Facebook 85 publicaciones nuevas, logrando 268 nuevos seguidores; y iii. Instagram 42 publicaciones y se cuenta con un total de 87 seguidores. 
VI. Herramientas multimedia para difusión y transmisión de eventos
Se realizó la transmisión del acto 24 horas por los desaparecidos, realizado en el marco de la conmemoración del 30 de agosto, Día Internacional de las Víctimas de Desapariciones Forzadas.
VII. Plataforma web del CMPR
Se realizó la publicación de cuatro comunicados: i. Comunicado de invitación al evento 24 horas por los desaparecidos; ii. Pieza comunicativa de la obra de teatro ¿…Y cuándo vuelve el desaparecido? Cada vez que lo trae el pensamiento; iii. Pieza comunicativa de la obra de teatro Rita; y iv. Pieza comunicativa de la proyección del documental “N.N.”.
</t>
  </si>
  <si>
    <t xml:space="preserve">En el marco de las siete (7) acciones comunicativas, en el mes de septiembre se realizaron las siguientes actividades:
I. Piezas comunicativas de conmemoraciones integradas
Se elaboraron las siguientes piezas audiovisuales: 
1. Videos de 3 de los participantes del proceso ausencias presentes con quienes se trabajó en la escritura de cartas para la conmemoración del Día Internacional de las Víctimas de Desapariciones Forzadas. 
2. Video del proceso de conmemoraciones compartidas, elaborado con el objetivo de socializarlo en el marco del Peace Prize.
II. Agendas de programación mensual y trimestral
Se realizó la divulgación de la agenda de septiembre del CMPR en la página web, redes sociales y en el aplicativo de Agéndate Bogotá. 
III. Piezas comunicativas trimestrales
Durante el mes de septiembre se desarrollaron 6 videos: 
1) Se elaboraron 4 videos de las personas con quienes se construyeron los testimonios que hacen parte del libro Paisajes Inadvertidos. 
2) Se elaboraron 2 videos relacionados con los recorridos de la Desaparición Forzada y de la Memoria, los cuales fueron incluidos en el libro Paisajes Inadvertidos.
IV. Piezas audiovisuales de los procesos
Durante el mes de septiembre se desarrollaron 3 videos: 
1. Video de la iniciativa ganadora de una de las becas del programa estímulos: ¿Y si mañana?
2. Video de invitación a participar en el evento Pelis por Bogotá de la Cinemateca Distrital. 
3. Video la presentación del grupo musical Candesound.
V. Publicaciones en redes sociales para las líneas de reparación, reconciliación, memoria, y justicia y verdad.
Durante el mes de septiembre el Centro de Memoria continuó con su estrategia de visibilización de las actividades a través de las redes sociales, obteniendo los siguientes resultados: i. Twitter se realizaron un total de 52 trinos; ii. Facebook se realizaron 55 publicaciones nuevas con las que se lograron 247 nuevos seguidores; y iii. Instagram se realizaron 31 publicaciones y se cuenta con un total de 143 seguidores. 
VI. Herramientas multimedia para difusión y transmisión de eventos
Se realizó la transmisión de los eventos: 
1. Lanzamiento del libro Paisajes Inadvertidos
2. Encuentro distrital de docentes y estudiantes constructores de memoria para la paz y la reconciliación
VII. Plataforma web del CMPR
Se realizó la publicación de 2 comunicados: i) Comunicado de invitación al evento ¿Y si mañana?; y 
ii) Comunicado de invitación al Encuentro distrital de docentes y estudiantes constructores de memoria para la paz y la reconciliación.
</t>
  </si>
  <si>
    <t xml:space="preserve">En el marco de las siete (7) acciones comunicativas, en el mes de octubre se realizaron las siguientes actividades:
I. Piezas comunicativas de conmemoraciones integradas
1. Video de conmemoración de la masacre de la leche
II. Agendas de programación mensual y trimestral
Se realizó el diseño y divulgación de la agenda artística, cultural y pedagógica de octubre del CMPR en la página web, redes sociales y en el aplicativo de Agéndate Bogotá. 
III. Piezas comunicativas trimestrales
Durante el mes de octubre se desarrollaron 10 videos: 
1. Se elaboraron 3 videos animados con el objetivo de visibilizar las acciones que se desarrollan en el CMPR. Los videos producidos son: i. Un mamo en el monolito; ii. Indígena Misac en el CMPR; y iii. Taller de oficios de la memoria. 
2. Se elaboraron 5 videos para la exposición Bogotá 75%: Conflicto y ruralidad en Bogotá. Los videos producidos fueron: i. Bogotá rural; ii. Construcción de paz; iii. Escenarios de participación; iv. Identidad campesina; y v. Iniciativas en Usme.
3. Se elaboró 1 video para resaltar la labor de los líderes y lideresas de Bogotá, que hacen parte de las mesas de participación de víctimas.
4. Se elaboró 1 video del acto de conmemoración, 24 horas por los desaparecidos, desarrollado en el marco de Día Internacional de las Víctimas de Desapariciones Forzadas. 
IV. Piezas audiovisuales de los procesos
Durante el mes de octubre se desarrollaron 6 videos: 
1. Video de invitación al evento Bailando por la paz.
2. Video de convocatoria a la obra de teatro El Irreverente
3. Video de invitación al lanzamiento de la exposición Bogotá 75%: Conflicto y ruralidad en Bogotá
4. Video de invitación al conversatorio En Diálogo Una paz cotidiana: Amor y territorio
5. 2 videos de invitación a la obra de teatro la Siempreviva
V. Publicaciones en redes sociales para las líneas de reparación, reconciliación, memoria, y justicia y verdad
Durante el mes de octubre el Centro de Memoria continuó con su estrategia de visibilización de las actividades a través de las redes sociales, obteniendo los siguientes resultados: i. Twitter se realizaron un total de 37 trinos con las que se lograron 478 nuevos seguidores; ii. Facebook se realizaron 51 publicaciones nuevas con las que se lograron 291 nuevos seguidores; y iii. Instagram se realizaron 8 publicaciones y se cuenta con un total de 87 seguidores. 
VI. Herramientas multimedia para difusión y transmisión de eventos
Se realizó la transmisión del evento: 
1. Conversatorio En Diálogo Una paz cotidiana: Amor y territorio
VII. Plataforma web del CMPR
Se realizó la publicación de 2 comunicados: i. Comunicado de invitación al evento de proyección de la película SUR; y ii. Comunicado de invitación al lanzamiento de la exposición Bogotá 75%: Conflicto y ruralidad en Bogotá.
</t>
  </si>
  <si>
    <t xml:space="preserve">I. Piezas comunicativas de conmemoraciones integradas: Se elaboró la siguiente pieza audiovisual: 1. Video de conmemoración del asesinato a líderes sociales en los meses de noviembre y diciembre
II. Agendas de programación mensual y trimestral: Se realizó el diseño y divulgación de la agenda artística, cultural y pedagógica de noviembre del CMPR en la página web, redes sociales y en el aplicativo de Agéndate Bogotá. 
III. Piezas comunicativas trimestrales: Durante el mes de noviembre se desarrolló 1 video: video animado con el objetivo de visibilizar las acciones que se desarrollan en el CMPR. El video producido es: i. Siembras simbólicas en el Centro de Memoria. 
IV. Piezas audiovisuales de los procesos: Durante el mes de noviembre se desarrollaron 2 videos. 1. Video de convocatoria a la obra de teatro la Siempre Viva y 2. Video del proceso de reconciliación Generando Paz 
V. Publicaciones en redes sociales para las líneas de reparación, reconciliación, memoria, y justicia y verdad: Durante el mes de noviembre el Centro de Memoria continuó con su estrategia de visibilización de las actividades a través de las redes sociales, obteniendo los siguientes resultados: i. Twitter se realizaron un total de 24 trinos con las que se lograron 749 nuevos seguidores; ii. Facebook se realizaron 31 publicaciones nuevas con las que se lograron 206 nuevos seguidores; y iii. Instagram se realizaron 9 publicaciones y se cuenta con un total de 61 seguidores. 
VI. Plataforma web del CMPR: Se realizó la publicación de 2 comunicados: i. Primer congreso de Semilleros; y ii. Comunicado de invitación a la presentación teatral Camino a casa. 
VII Herramienta multimeda: Se realizó transmisión streaming de la obra "Siempreviva".
</t>
  </si>
  <si>
    <t>I. Agendas de programación mensual y trimestral: Se realizó el diseño y divulgación de la agenda artística, cultural y pedagógica de diciembre del CMPR en la página web, redes sociales y en el aplicativo de Agéndate Bogotá. 
II. Piezas comunicativas trimestrales: Durante el mes de diciembre se desarrollaron 2 videos animados con el objetivo de visibilizar las acciones que se desarrollan en el CMPR. Los videos producidos son: i. Flor de No me Olvides en el Centro de Memoria; y ii. Esculturas en conmemoración del 9 de abril. 
III. Piezas audiovisuales de los procesos: Se desarrolló: 1. Video de divulgación del proceso de visitas guiadas al Centro de Memoria. 
IV. Publicaciones en redes sociales para las líneas de reparación, reconciliación, memoria, y justicia y verdad:  Durante el mes de diciembre el Centro de Memoria continuó con su estrategia de visibilización de las actividades a través de las redes sociales, obteniendo los siguientes resultados: i. Twitter se realizaron un total de 3 trinos con las que se lograron 244 nuevos seguidores; ii. Facebook se realizaron 23 publicaciones nuevas con las que se lograron 29 nuevos seguidores; y iii. Instagram se realizaron 3 publicaciones y se cuenta con un total de 120 seguidores. 
V. Herramientas multimedia para difusión y transmisión de eventos: Se realizó la transmisión del evento: 1. Conversatorio: De algunas minas nacen héroes.
VI. Plataforma web del CMPR Se realizó 1 publicación en la página web: i. Síntesis de las iniciativas que fueron ganadoras de los premios CREA.</t>
  </si>
  <si>
    <t>No presenta retrasos</t>
  </si>
  <si>
    <t>El video correspondiente al producto No.7 se encuentra en producción  relacionado con conmemoraciones el cual sera difundido el proximo 26 de diciembre de 2019.</t>
  </si>
  <si>
    <t xml:space="preserve">Las acciones adelantadas han permitido que las acciones de reparación y reconciliación, sean visibles a distitos públicos diferentes a las víctimas tales como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 Por otra parte, la acción comunicativa más destacada estuvo relacionada con la conmemoración del Día Internacional de las Víctimas de Desapariciones Forzadas.
</t>
  </si>
  <si>
    <t>Las acciones adelantadas han permitido que diferentes públicos distintos a los gurpos de interes en materia de víctimas, sean concientes de las acciones que hace el Distrito en materia de memoria, paz y reconciliación. Por otra parte, las acciones comunicativas correspondiente al mes de septiembre de 2019, estuvieron orientadas a visibilizar el lanzamiento del libro “Paisajes Inadvertidos”.</t>
  </si>
  <si>
    <t xml:space="preserve">Las acciones comunicativas correspondiente al mes de octubre de 2019, estuvieron orientadas a la realización de medios audiovisuales para las distintas actividades realizadas por la ACDVPR, se destacan los videos realizados para exposición Bogotá 75% y el video que resalta la labor de los líderes y lideresas de Bogotá, que hacen parte de las mesas de participación de víctimas.
</t>
  </si>
  <si>
    <t>Las acciones adelantadas han permitido que diferentes públicos distintos a los gurpos de interes en materia de víctimas, sean concientes de las acciones que hace el Distrito en materia de memoria, paz y reconciliación. Para el mes de noviembre se destacan los videos: convocatoria a la obra de teatro la Siempre Viva y video del proceso de reconciliación Generando Paz, conciderando que son los registros de varias actividades y talleres adelantados por CMPR, y se consolidan como la memoria de todo el proceso.</t>
  </si>
  <si>
    <t>Dentro de acciones comunicativas correspondiente al mes de diciembre de 2019, se destaca la publicación de las iniciativas “CREA” ya que con esta se plantea la construcción de paz y reconciliación.</t>
  </si>
  <si>
    <t>Este seguimiento se hace a partir del mes de abril de 2019</t>
  </si>
  <si>
    <t>En el mes de  abril se realizó y presentó el  informe sobre la implementación  de la política pública de víctimas del conflicto armado residentes en la ciudad para la vigencia  - 2018, en concordancia con  el Acuerdo 491 de 2012  emitido por el Concejo de Bogotá D. C., y el Decreto 531 de 2015 promulgado por la Alcaldía Mayor de Bogotá D. C., el cual  establece que el Observatorio Distrital de Víctimas del Conflicto Armado tiene como una de sus principales funciones presentar anualmente un informe de gestión, seguimiento e implementación de las acciones, proyectos y programas de la política pública de víctimas en el Distrito.</t>
  </si>
  <si>
    <t>No se tienen actividades programadas para el mes.</t>
  </si>
  <si>
    <t xml:space="preserve">No se tenían programados productos a entregar, sin embargo, el 24 de octubre se envió a la Secretaría Distrital de Hacienda el Consolidado del Anteproyecto de Presupuesto 2020 con la información de 19 entidades.
</t>
  </si>
  <si>
    <t>Se realiza una sesión para que “la Administración presente el informe de avance de la política” y para “escuchar a las víctimas del conflicto establecidas en la ciudad”. Sumado a lo anterior, y de acuerdo con lo estipulado en el Decreto 531 de 20152 promulgado por la Alcaldía Mayor de Bogotá D. C., el Observatorio Distrital de Víctimas del Conflicto Armado tiene como una de sus principales funciones presentar anualmente un informe de gestión, seguimiento e implementación de las acciones, proyectos y programas de la política pública de víctimas en el Distrito. Por consiguiente, la Alta Consejería para los Derechos de las Víctimas, la Paz y la Reconciliación presenta ante el Honorable Concejo de la ciudad el informe, para la vigencia 2018, en el que se realiza un balance de la política pública de asistencia, atención y reparación integral a las víctimas del conflicto armado en la ciudad de Bogotá.</t>
  </si>
  <si>
    <t xml:space="preserve">Durante el mes de enero, se inició con el proceso de planeación en la implementación de las estrategias de memoria y reconciliación para el 2019, para lo cual se definieron cuatro acciones: i) divulgación; ii) diálogos por la memoria; iii) recorridos por la memoria; y iv) instalación de monumentos. De acuerdo a lo anterior, se elaboraron los siguientes documentos de planeación, que contribuirán a la consecución de los objetivos propuestos: i. Cronograma 2019; ii. Matriz de estrategias; iii. Matriz de acción sin daño, y iv. Presentación con la propuesta de divulgación de los productos de estrategias.
Procesos
1. GeneRando Paz: Reconociendo el potencial que la consolidación de redes de mujeres tiene para la construcción de paz, el proceso GeneRandoPaz congrega a mujeres de las organizaciones MOVICE, Defensoras, FARC, Red Nacional de Mujeres Excombatientes de la Insurgencia, y Color y Esperanza en un ejercicio de intercambio y construcción conjunta que pretende generar espacios horizontales de reconocimiento y diálogo entre conciudadanas, en un esfuerzo por contribuir a la transformación de imaginarios y a la consolidación de procesos de reconciliación. En enero se avanzó en la estructuración de lo que será la primera de las cuatro iniciativas de GeneRandoPaz. Se trata del encuentro de reconciliación entre las FARC y la organización Color y Esperanza (conformada por mujeres cuyos hijos de las Fuerzas Militares fueron víctimas del conflicto armado). Este acto será realizado en marzo en el CMPR. 
2. Conmemoraciones compartidas: Estos actos conmemorativos serán una apuesta en común concertada con actores, organizaciones o grupos poblacionales que hayan vivido el conflicto armado desde orillas diversas o antagónicas. En enero se avanzó en la estructuración de lo que será el proceso Memorias del sabor a lo largo del 2019. El proceso es una indagación en la memoria sensorial a partir del sabor con un grupo de 20 mujeres provenientes de la organización Madres de Falsos Positivos y mujeres cuyos familiares del Ejército Nacional están desaparecidos. Memorias del Sabor será desarrollado en articulación con Crepes &amp; Waffles y tendrá tres fases: Talleres (Afianzamiento, Intercambio con familias, Realización de helado en fábricas), Instalación y Obras.
</t>
  </si>
  <si>
    <t xml:space="preserve">A. Durante el mes de febrero se desarrollaron las siguientes acciones en el marco de la implementación de las Estrategias de Memoria y Reconciliación: _x000D_
Con el fin de dar inicio a la socialización de los resultados de la investigación sobre “Imaginarios y conocimientos sobre memoria, paz y reconciliación” realizada durante el segundo semestre del 2018, se coordinó con las áreas de comunicaciones, participación y atención de la ACDVPR, la programación y desarrollo de cuatro desayunos en las localidades de Bosa, Rafael Uribe Uribe, San Cristóbal y Suba, en los cuales se convocaron diferentes actores del territorio, con el fin de conformar un espacio de diálogo y participación, donde las personas tuvieran la oportunidad de proponer las actividades que se puedan desarrollar en el marco de las estrategias de memoria y reconciliación del Distrito._x000D_
 _x000D_
A la fecha se realizaron los cuatro desayunos previstos en los territorios correspondientes a las localidades de Bosa, San Cristóbal, Rafael Uribe Uribe y Suba, y a partir de ellos, se acordó programar un nuevo espacio en donde se puedan realizar un taller que permita concertar las actividades a desarrollar durante el 9 de abril._x000D_
_x000D_
B. Durante el mes de febrero se desarrollaron las siguientes acciones en el marco de la implementación de la Estrategia de Paz: _x000D_
1. Estrategia PRISMA: i. Diseño y programación; y ii. Gestión Primer Encuentro de Paz y Reconciliación: Se planeó, gestionó y confirmó el primer Encuentro PRISMA en territorio, que se hará el 8 de marzo en la Casa de Igualdad de Oportunidades de Usaquén._x000D_
2. Legado paz: i. Trabajo en definición de logros y legado paz; y ii. Articulación con estrategias de memoria y reconciliación: Se inició el proceso de relacionamiento con externos para el fortalecimiento de las acciones derivadas de la Estrategia de Paz. De manera particular, se sostuvo reunión con el CINEP y se acordó: a) la participación de la ACDVPR en las sesiones de la Mesa Nacional de Iniciativas para la Reconciliación y b) la presentación de la Estrategia PRISMA en una de las sesiones mensuales, con el propósito de compartir metodologías y buenas prácticas._x000D_
</t>
  </si>
  <si>
    <t xml:space="preserve">A. Durante el mes de marzo se desarrollaron las siguientes acciones en el marco de la implementación de las Estrategias de Memoria y Reconciliación: 
En el marco de los objetivos propuestos para la implementación de las estrategias de Memoria y Reconciliación, se acordó realizar la activación de los cuatro recorridos de la memoria de cada Ubica durante la jornada del 9 de abril. Con el fin de coordinar las actividades que se realizarán durante este ejercicio, durante el mes de marzo se sostuvieron reuniones de coordinación con las instituciones y con los líderes y colectivos de cada uno de los territorios, que se resumen a continuación:
1. Seis reuniones con líderes y funcionarios de la localidad de San Cristóbal, en las cuales se presentaron y acordaron las actividades a realizar durante el Día Nacional de la Memoria y la Solidaridad con las Víctimas.
2. Tres reuniones con líderes y funcionarios de la localidad de Rafael Uribe, en las cuales se presentaron y acordaron las actividades a realizar durante el Día Nacional de la Memoria y la Solidaridad con las Víctimas.
3. Dos reuniones con líderes y funcionarios de la localidad de Bosa, en las cuales se presentaron y acordaron las actividades a realizar durante el Día Nacional de la Memoria y la Solidaridad con las Víctimas.
4. Cinco reuniones con líderes y funcionarios de la localidad de Suba, en las cuales se presentaron y acordaron las actividades a realizar durante el Día Nacional de la Memoria y la Solidaridad con las Víctimas.
Adicionalmente se realizaron contactos con otros sectores del Distrito que pudieran vincularse con las actividades del 9 de abril, como la Secretaría de Seguridad y de Cultura.
B. Durante el mes de marzo se desarrollaron las siguientes acciones en el marco de la implementación de la Estrategia de Paz: 
1. Legado paz: Se inició la participación de la ACDVPR en la Mesa Nacional de Iniciativas para la Reconciliación, bajo la secretaría técnica y articulación del CINEP. Se acordó que la ACDVPR liderará una de las sesiones de la mesa y se abrió la posibilidad de desarrollar un Diálogo PRISMA en colaboración ACDVPR – CINEP. 
Se inició la articulación con el CMPR para la creación de un documento de análisis sobre los resultados de la encuesta sobre perspectivas de la reconciliación en Bogotá, llevada a cabo en el marco de la Estrategia de Memoria y las UBICA.  
</t>
  </si>
  <si>
    <t xml:space="preserve">A. Durante el mes de abril se desarrollaron las siguientes acciones para las Estrategias de Memoria y Reconciliación: 
1. Durante el mes de abril, las acciones estuvieron enfocadas hacia la realización de las actividades conmemorativas del 9 de abril, en las localidades de Bosa, Rafael Uribe, San Cristóbal y Suba, para lo cual se llevaron a cabo las siguientes acciones:
• Tres reuniones en la localidad de Bosa con la comunidad del barrio Nuevo Chile.
• Una reunión en la localidad de Rafael Uribe con la comunidad del barrio Molinos.
• Cuatro reuniones en la localidad de San Cristóbal con la comunidad del barrio Corinto.
• Dos reuniones en la localidad de Suba.
• Elaboración de cuatro guiones metodológicos.
2. Conmemoraciones compartidas
En abril se avanzó en la estructuración de lo que será la conmemoración compartida del Día Nacional por la Dignidad de las Mujeres Víctimas de Violencia Sexual (25 de mayo) y en la convocatoria a las participantes. El objetivo del proceso es trabajar alrededor de las artes plásticas y la conexión con los procesos creativos para propiciar procesos de exteriorización de experiencias y reconocimiento mutuo entre mujeres que han vivenciado la violencia sexual desde orillas diversas (integrantes de la Fuerza Pública, civiles, e integrantes de grupos armados).  
El proceso constará de cuatro sesiones que iniciarán el 6 de mayo y culminará el 24 de mayo con una acción simbólica y con la inauguración de una exposición con los productos que resulten de cada una de las sesiones. En el proceso participarán mujeres de la Mesa Autónoma de Mujeres Víctimas, de la organización Dhefensoras, de la Policía Nacional, del proceso Almas que Escriben y mujeres excombatientes.  
B. Durante el mes de abril se desarrollaron las siguientes acciones para la Estrategia de Paz: 
1. Estrategia PRISMA, se llevó a cabo el Encuentro PRISMA #2 en la urbanización de Viviendas de Interés Prioritario Margaritas I, en Kenneddy. Se logró la entrega del primer contenido audiovisual de la estrategia y se articuló con el equipo de Divulgación Estratégica y Misional la ruta para el desarrollo de contenidos como videos, podcasts y cápsulas de video.
2. Legado paz: El trabajo se ha enfocado en la participación, aporte y legado de la ACDVPR en espacios sostenibles y protagonistas alrededor de la construcción de paz y la reconciliación. Durante el mes de abril se concertó con la Mesa de Iniciativas de Reconciliación que la ACDVPR liderará la tercera sesión del año. Durante la sesión se implementará la metodología de un Encuentro Prisma y se hará un recorrido por la exposición Recordar del Centro de Memoria, Paz y Reconciliación. En la sesión participarán organizaciones de sociedad civil que participan en la Mesa de Iniciativas de Reconciliación. Se anexa pieza publicitaria elaborada para invitar a este evento.
</t>
  </si>
  <si>
    <t xml:space="preserve">Durante el mes de mayo de 2019, se realizó un avance en las 3 estrategias asi:
1. Productos estrategias de memoria y reconciliación 
• Desarrollo de acciones de la estrategia de comunicaciones
Se realizó la revisión de los componentes de la estrategia de comunicaciones, a fin de definir un plan de divulgación, así como para identificar a los actores con los cuales es clave articular su desarrollo. Para ello se adelantaron reuniones con colectivos de las localidades de Rafael Uribe Uribe, Bosa y Teusaquillo, con quienes se revisaron las posibles actividades que se podrán articular en el territorio.
• Línea Base UBICA Mártires
Se llevó a cabo la aplicación de las encuestas para el levantamiento de la línea base de la Ubica del Centro de Memoria, Paz y Reconciliación. Para esto se aplicaron 50 encuestas en los barrios Armenia, Estrella y Teusaquillo, de la localidad de Teusaquillo, y Florida, Santa Fe, Samper Mendoza, Usatama, La Favorita, El Listón, Paloquemao y Colseguros de la localidad de Los Mártires.
• Encuentro ciudadano de la UBICA CMPR
Con el objetivo de coordinar el desarrollo del encuentro ciudadano para la UBICA CMPR, se adelantaron reuniones con colectivos de las localidades de Teusaquillo y Mártires, entre los que se encuentran Épsilon y ArtMenia. Con el colectivo ArtMenia, se adelantó, además un ejercicio de cartografía de memoria del territorio.
2. Productos estrategia de paz
• Encuentro de paz y reconciliación
Durante el mes de mayo se adelantaron 3 encuentros territoriales, en las localidades de Suba, Mártires y San Cristóbal.
</t>
  </si>
  <si>
    <t xml:space="preserve">Para el mes de junio de 2019, se desarrollaron las siguientes acciones en el marco de las tres estratégias:
1. Desarrollo de acciones de la estrategia de comunicaciones
Revisión de las piezas de comunicaciones del 2018, con el objetivo de definir las piezas que serán difundidas, espacios de divulgación y los mensajes que se espera transmitir.
2. Línea Base UBICA Mártires
A partir de los resultados de las 50 encuestas aplicadas en los barrios Armenia, Estrella y Teusaquillo, de la localidad de Teusaquillo, y Florida, Santa Fe, Samper Mendoza, Usatama, La Favorita, El Listón, Paloquemao y Colseguros de la localidad de Los Mártires, se realizó el análisis de los resultados y se construyó el documento de línea base para la UBICA CMPR.
3. Articulación de la REDIME
A partir de las piezas gráficas, se identificaron los mensajes y material gráfico con el que se cuenta para la activación de la REDIME.
4. Encuentro ciudadano de la UBICA CMPR: Construcción metodológica para el encuentro ciudadano de la UBICA CMPR y se desarrolló el encuentro. 
5. Documentos contexto de la UBICA
Durante el mes de junio se elaboró el documento de contexto de la UBICA CMPR y se realizó la unificación de los documentos de contexto de las UBICAS de las localidades de Bosa, San Cristobal, Suba y Rafael Uribe Uribe.
6. Monumento UBICA CMPR
Se llevó a cabo la instalación del monumento de la UBICA CMPR. Para ello, con 7 banderas en la asta de la paz. Estas banderas tienen impresas la flor de No Me Olvides, 
7. Conmemoraciones compartidas: Se trabajó en la identificación del material audiovisual relacionado con conmemoraciones compartidas que será rotado con actores locales de las UBICAS, a fin de que puedan ser presentados en los distintos espacios en los que participan actores, organizaciones o grupos poblacionales que hayan vivido el conflicto armado.
</t>
  </si>
  <si>
    <t xml:space="preserve">Para el mes de julio de 2019, se desarrollaron las siguientes acciones en el marco de las tres estrategias:
A. Productos estrategias de memoria y reconciliación 
1. Desarrollo de acciones de la estrategia de comunicaciones
Se trabajó en la definición de los contenidos que harán parte de las piezas gráficas que serán publicadas en redes sociales y distribuidas en las localidades priorizadas. 
2. Articulación de la REDIME
Se realizó la proyección del oficio para la articulación de la estrategia de comunicaciones con el sistema integrado de transporte público. 
3. Monumentos móviles
Se trabajó en la definición del diseño y contenido de los monumentos móviles que serán instalados en las localidades de Rafael Uribe, Uribe, San Cristobal, Bosa y Suba. 
4. Lugares de memoria 
Se realizó la descripción de los lugares de memoria de la localidad de Mártires y se elaboró el mapa con cada uno de los lugares. 
B. Desarrollo de procesos pedagógicos 
1. GeneRando Paz
Se avanzó en la estructuración de la metodología de la ""Feria para la memoria y la construcción de paz"" y se avanzó en gestiones para la transferencia metodológica en localidades con actores locales. 
Se definió que la "Feria para la memoria y la construcción de paz" será realizada en septiembre en la Casa de Igualdad de Oportunidades de la localidad de Rafael Uribe Uribe. Además de las cinco organizaciones participantes en el proceso, la feria convocará a mujeres en proceso de reincorporación con la ARN y de la mesa local de participación. 
2. Almas que Escriben
Durante el mes de julio se realizaron 8 espacios de socialización del libro Almas que escriben, impactando 174 personas. Cada espacio de socialización es acompañado por algunos de los autores, según su disponibilidad. Dentro del público impactado, se encuentran estudiantes de Universidades Públicas, aprendices SENA organizaciones defensoras de DDHH y de víctimas, funcionarios públicos, Centros de Atención Local e IDIPRON. 
C. Estrategia de Paz 
1. Estrategia PRISMA
Según el avance de la estrategia PRISMA, que hasta el momento se ha logrado con antelación a lo programado, se llevó a cabo el Encuentro PRISMA #8 en la localidad de Suba, el pasado 26 de julio. 
2. Legado Paz
Se realizó la entrega al despacho de la Alta Consejería, de la presentación y documento guía de avances y logros de la estrategia de paz.
</t>
  </si>
  <si>
    <t xml:space="preserve">Para el mes de agosto de 2019, se desarrollaron las siguientes acciones en el marco de las tres estrategias:
A. Productos estrategias de memoria y reconciliación 
1. Desarrollo de acciones de la estrategia de comunicaciones
Se adelantaron acciones para la identificación de espacios en los cuales podría llevarse a cabo la divulgación de las piezas comunicativas.
2. Articulación de la REDIME
Se llevó a cabo la socialización, en el marco del Subcomité de Memoria, Paz y Reconciliación, de las acciones proyectadas para la implementación de la estrategia de comunicaciones.
3. Monumentos móviles
Se trabajó en la identificación de los espacios de cada localidad (Rafael Uribe, Uribe, San Cristóbal, Bosa y Suba) en los cuales podrían instalarse los monumentos móviles.
4. Lugares de memoria 
Se construyó la pieza gráfica que integra los lugares de memoria de las 5 localidades focalizadas (Mártires, Rafael Uribe, Uribe, San Cristobal, Bosa y Suba).
B. Desarrollo de procesos pedagógicos 
1. GeneRando Paz
Se avanzó en la consolidación de la base de datos de las Casas de Igualdad de Oportunidades, en las cuales se realizará la transferencia metodológica del proceso GeneRandoPaz.  
2. Almas que Escriben
Se desarrolló un espacio de socialización del libro Almas que escriben, impactando a 60 estudiantes de la I. E Gimnasio Colombo Británico de Bogotá. El espacio estuvo acompañado por la autora Martha Luz Amorocho.
</t>
  </si>
  <si>
    <t xml:space="preserve">"Para el mes de septiembre de 2019, se desarrollaron las siguientes acciones en el marco de las tres estrategias:
"1. GeneRando Paz
En septiembre se avanzó en la elaboración del documento que será utilizado como base para la transferencia metodológica del proceso GeneRandoPaz en las localidades del Distrito a través de las Casas de Igualdad de Oportunidades de la Secretaría Distrital de la Mujer.
2. Almas que Escriben
Se desarrollaron 2 espacios de socialización del libro Almas que escriben, impactando 47 personas. Las socializaciones se realizaron en la Secretaria Distrital de Planeación y en la Instituciones Educativa Juan de la Cruz Varela de Sumapaz. Este espacio fue acompañado por una de los autores del libro, Martha Luz Amorocho.
</t>
  </si>
  <si>
    <t xml:space="preserve">Para el mes de octubre de 2019, se desarrollaron las siguientes acciones en el marco de las tres estrategias:
A. Desarrollo de procesos pedagógicos 
1. GeneRando Paz
Se realizó socialización del documento metodológico con el equipo de la Secretaría de la Mujer y se recibieron observaciones y sugerencias. Estas serán adoptadas en el documento metodológico final que será utilizado para la transferencia metodológica del proceso GeneRandoPaz, que se llevará a cabo en las Casas de Igualdad de Oportunidades de la Secretaría Distrital de la Mujer de las localidades que fueron priorizadas.
</t>
  </si>
  <si>
    <t xml:space="preserve">Para el mes de noviembre de 2019, se desarrollaron las siguientes acciones en el marco de las tres estrategias:
A. Desarrollo de procesos pedagógicos 
1. GeneRando Paz
Durante el mes de noviembre se llevó a cabo el cierre del proceso Generando Paz, a través de la fase de transferencia metodológica a los equipos territoriales de la Secretaría de la Mujer y de la Alta Consejería.  Para el caso de la Alta Consejería, el ejercicio de transferencia se hizo con la persona de psicosocial de los CLAV y para el caso de la Secretaría de la Mujer con los equipos que se encuentran en los SOFIAS y las Casas de Igualdad de Oportunidades para la mujer. El ejercicio de transferencia incluyó una descripción de las memorias del proceso, un paso a paso de la ruta metodológica que deberían seguir para implementar el proceso, y una jornada de socialización y de intercambio de experiencias locales. Esto se hizo en una mesa de trabajo en la cual se entregó el documento conceptual y metodológico del proceso, una presentación y material audiovisual construido que documento el proceso. El objetivo es que los procesos puedan tener continuidad en lo local en 2020. 
</t>
  </si>
  <si>
    <t xml:space="preserve">Para el mes de diciembre de 2019 y como fase de cierre de las estrategias de memoria y reconciliación, se elaboró el documento de consolidación de las acciones que fueron desarrolladas a lo largo del cuatrenio para el diseño e implementación de las estrategias. </t>
  </si>
  <si>
    <t>Estas acciones buscan que los ciudadanos tomen conciencia del día a día que el conflicto armado no es ajeno a ningún actor y que tampoco, las víctimas se vean invisibilizadas o reducidas a una cifra.</t>
  </si>
  <si>
    <t>Con estas acciones, se plantean que todos los actores (víctimas, ex combatientes y ciudadanía en general), entiendan y asuman los retos que plantea la construcción de paz y reconciliación el Bogotá</t>
  </si>
  <si>
    <t>Con estas acciones se busca crear herramientas  que puedan ser utilizadas y transferida a otra entidades como la Secretaría de la Mujer, orientando acciones hacia la transformación de las condiciones que faciliten la convivencia ciudadana con plena garantía de los derechos humanos.</t>
  </si>
  <si>
    <t>Se realizó la transferencia del documento conceptual y metodológico del proceso Generado Paz, que sirva de guía a la Secretaría de la Mujer para implementar este proceso.</t>
  </si>
  <si>
    <t>Con este documento , se recopila la implementación de las estrategias implementadas durante el cuatrienio, finalizando así la meta plan de desarrollo.</t>
  </si>
  <si>
    <t xml:space="preserve">Para enero de 2019 no se programaron acciones en localidades sin embargo, se seleccionaron las cuatro localidades priorizadas para las intervenciones a realizarse en el 2019 en el marco de Localidades Constructoras de Paz. Para la priorización de las localidades se tuvieron en cuenta distintos criterios como la conformación de Comités Locales de Justicia Transicional, la relación de la ACDVPR con cada Alcaldía Local, el número de población víctima residente en la localidad, la pluralidad de actores allí presentes, entre otras. Tras el análisis de las variables mencionadas anteriormente se priorizaron las localidades de Chapinero, Santa Fe, Tunjuelito y Puente Aranda que serán intervenidas a lo largo del 2019.
Posteriormente, se elaboró un documento en el que se realizó un diagnóstico. Este documento ofrece un contexto de cada localidad, identifica sus actores clave, sus escenarios importantes y las dinámicas sociales que ocurren en su territorio. Este diagnóstico es una herramienta esencial en la fase de alistamiento de las intervenciones pues contribuye en el diseño y la definición de las acciones a ser realizadas. 
</t>
  </si>
  <si>
    <t xml:space="preserve">Para febrero de 2019 no se programaron acciones en localidades sin embargo, se concentraron los esfuerzos en identificar las posibles acciones a realizar en el marco de Localidades Constructoras de Paz para el año 2019. En primer lugar, se trabajó en el desarrollo de una metodología para propiciar un diálogo entre opuestos en las localidades priorizadas con el objetivo de generar un espacio de encuentro entre dos grupos que reconocen el potencial de encontrarse a partir de su reconocimiento y para aprender mutuamente. En este mismo sentido, se identificó como posible aliado para la realización de esta acción la Dirección para la Convivencia y Diálogo Social de la Secretaría Distrital de Gobierno para desarrollar esta acción.
Por otro lado, desde el Centro de Memoria, Paz y Reconciliación se avanzó en la identificación de acciones a ser realizadas en el marco de Localidades Constructoras de Paz como es el caso de ‘GeneRando Paz’. A partir de este análisis, se identificó que las acciones de ‘GeneRando Paz’ responderán a las siguientes líneas: a) transformación de imaginarios y construcción de memorias plurales, b) fortalecimiento organizativo y consolidación de redes entre organizaciones y c) derechos de las mujeres. En este sentido, la acción de ‘GeneRando Paz’ se enmarcaría en el componente de acciones de memoria, paz y reconciliación de la iniciativa. De igual forma, se avanzó en el diseño e implementación del taller "Encuentro con nosotras y con nuestras otras historias" con las mujeres de la organización Color y Esperanza. En el taller se implementaron herramientas psicosociales para fortalecer el empoderamiento de las mujeres de la organización a través de la construcción de nuevas narrativas sobre sus vidas y sus experiencias como mujeres, y así, contribuir al fortalecimiento de la organización. Se trabajó a partir de ejercicios simbólicos, ejercicios plásticos a partir de la realización de siluetas y meditaciones en movimiento. De este taller participaron 12 mujeres. Esta acción respondió a las líneas de fortalecimiento organizativo y consolidación de redes entre organizaciones y derechos de las mujeres.     
Finalmente, se identificó la posibilidad de desarrollar una acción orientada a la deconstrucción de imaginarios y a la generación de confianza para la cual se ha venido trabajando en una metodología. 
</t>
  </si>
  <si>
    <t xml:space="preserve">Para marzo de 2019 no se programaron acciones en localidades sin embargo, durante el mes de marzo en la “Fase 1: Alistamiento”, se realizaron las siguientes acciones:
A lo largo del mes de marzo se concentraron los esfuerzos alrededor de dos ejes: (i) la continuación en la identificación de posibles acciones a realizar en el marco de Localidades Constructoras de Paz y (ii) el avance en el desarrollo de las acciones ya identificadas. 
Por el lado de la identificación de nuevas acciones a realizar hubo dos avances. En primer lugar, se hizo un acercamiento con el equipo de Gestión para la Estabilización Socioeconómica de la Alta Consejería para los Derechos de las Víctimas, la Paz y la Reconciliación orientado a construir una propuesta de un proceso socio-comunitario que tenga como elemento central un componente socio-productivo. Por otro lado, con el equipo de Estrategia, Seguimiento y Evaluación se identificó la posibilidad de realizar una transferencia metodológica para la implementación de la Caja de Herramientas para la identificación, fortalecimiento y visibilización de iniciativas locales en memoria, paz y reconcilaición, un producto que resultó de la alianza realizada con el Trust for The Americas, a actores institucionales presentes en las localidades priorizadas con el propósito de propiciar la implementación de la misma. Para esto, se elaboró proyecto tipo que tiene el proposito de ser una guía que permita que otras entidades puedan financiar este tipo de procesos en la localidad. 
En cuanto al avance en el desarrollo de las acciones ya identificadas, en primer lugar se concretó la acción a ser realizada con el equipo de Asistencia y Atención. Este proceso denonimado  “Diferencias en Diálogo” está compuesto por una serie de talleres que tienen el objetivo de propiciar el encuentro entre grupos de víctimas y otros actores de cada una de las localidades priorizadas. El objetivo de estos porcesos de encuentro es el de deconstruir imaginarios , reconstruir el tejido social y aportar así a una mejor convivencia en las localidades priorizadas. Con la definición de esta acción, el equipo de Asistencia y Atención se encargó de elegir los grupos de víctimas que participarían en cada localidad y avanzó en la definición de la metodología que se implementaría en el desarrollo de los talleres así como un cronograma tentativo de las distintas etapas del proceso. De igual forma, se hizo un primer acercamiento con la Dirección para la Convivencia y Diálogo Social de la Secretaría Distrital de Gobierno con el fin de desarrollar el proceso de manera conjunta y que se pudiera definir el grupo de otros actores que entraían a dialogar con los grupos de víctimas ya definidos. 
Por otro lado, desde el Centro de Memoria, Paz y Reconciliación, se continuó con el proceso GeneRandoPaz. Este busca ser un espacio horizontal de reconocimiento y diálogo entre conciudadanas pertenecientes a diferentes organizaciones sociales, el cual, a través de la consolidación de una red de mujeres, busca que mujeres víctimas del conflicto armado y mujeres excombatientes transformen los imaginarios que tienen respecto a sí mismas y las demás participantes y consoliden procesos de reconciliación. El proceso es liderado en conjunto con la Secretaría Distrital de la Mujer y tendrá tres fases. En marzo de 2019 se avanzó en el diseño e implementación del taller ""Narrando nuestras historias"" con mujeres de la organización Color y Esperanza y mujeres familiares de guerrilleros caídos en combate. El taller implementó herramientas psicosociales y literarias para propiciar un reconocimiento mutuo entre las participantes y una resignificación de imaginarios frente a la experiencia de la alteridad en el marco del conflicto armado. Se trabajó a partir de ejercicios plásticos y escritos para la elaboración de relatos que fueron presentados en el espacio autónomo y autogestionado por Color y Esperanza y FARC "Ni un hijo más para la guerra", realizado el 22 de marzo. Esta acción respondió a las líneas de a) transformación de imaginarios y construcción de memorias plurales y b) fortalecimiento organizativo. En total, se contó con la participación de 14 personas. </t>
  </si>
  <si>
    <t>A lo largo del mes de abril se avanzó en i) la definición de las acciones que se van a realizar en Localidades Constructoras de Paz y ii) en la ejecución de las actividades ya determinadas. 
i) En cuanto al avance en la definición de nuevas acciones a realizar en el marco de Localidades Constructoras de Paz, se determinó que con el equipo de Gestión para la Estabilización Socioeconómica (GESE) se va a realizar un fortalecimiento en capacidades de formación, emprendimiento y formalización a población vulnerable, incluyendo población víctima, de las cuatro localidades priorizadas: Chapinero, Tunjuelito, Puente Aranda y Santa Fe. Mediante la selección de 15 personas por localidad interesadas en adelantar un proceso de fortalecimiento de capacidades de manera personal, se propone diseñar los siguientes elementos: Cursos cortos orientados a búsqueda activa de trabajo, charlas inspiradoras y programa de capacitaciones para personas emprendedoras, encuentros con empresarios locales y sesiones de coaching para desarrollo empresarial, directorio comercial para exposición de servicios y evento de cierre. Este último, se realizará en alianza con distintas entidades como la Cámara de Comercio de Bogotá y la Secretaría de Integración Social. 
ii) En cuanto al desarrollo de las actividades ya determinadas, hubo avances en la acción “Diferencias en Diálogo”. Se adelantaron acciones de planeación y gestión para la puesta en marcha del proceso, por parte del área de Asistencia y Atención de la Alta Consejería en el marco de las activaciones socio-comunitarias que se realizan en los Centros Locales de Atención a Víctimas (CLAV). En este sentido, se realizó la construcción metodológica de los 4 momentos para el desarrollo de los encuentros “Diferencias en diálogo”: 1) El primer momento será un acercamiento a los grupos para co-construir conceptos locales de paz y reconciliación. 2) El segundo momento consistirá en favorecer un encuentro de reconocimiento y generación de confianza entre los grupos. 3) El tercer encuentro se centrará en la construcción de una cartografía local de conflictividades, con las miradas micro, media y macro. 4) El cuarto encuentro buscará fortalecer reflexiones sobre la confianza como elemento para la construcción de paz y reconciliación, así como cerrar con un acto simbólico el proceso realizado.
Igualmente, se realizaron reuniones con la Dirección de Convivencia y Diálogo Social de la Secretaria de Gobierno con el fin de gestionar espacios y grupos de personas para el desarrollo del proceso. Desde los equipos psicosociales de Unidad Móvil y CLAV Chapinero se realizará la convocatoria y garantizará refrigerios a los participantes. La Dirección de Convivencia y Diálogo Social estará a cargo de gestionar los espacios para la realización de los encuentros en cada localidad. Finalmente, los equipos de campo de ambas entidades van a estar a cargo de realizar los encuentros entre los actores opuestos.</t>
  </si>
  <si>
    <t xml:space="preserve">En el mes de mayo se finalizó la etapa de planeación de la acción a cargo del equipo de Gestión para la Estabilización Socioeconómica  y de “Diferencias en Diálogo”. Además, se avanzó en la implementación de esta última acción de “PAZeando la Memoria”. 
Se avanzó en el diseño del proceso de fortalecimiento a emprendimientos de población vulnerable en las cuatro localidades priorizadas. Este proceso se realizará a través de una serie de talleres dictados por la Cámara de Comercio. Para la realización de esta acción se van a gestionar alianzas con la Secretaría Distrital de Integración Social, las Alcaldías Locales, la Secretaría Distrital de Desarrollo Económico, Compensar, entre otros. Estas alianzas estarán orientadas a identificar a la población que hará parte del proceso. Para el cierre se realizará un espacio de encuentro entre los distintos participantes con el fin de tejer lazos de confianza y generar redes potenciando sus capacidades como emprendedores. 
Por otro lado, durante el mes de mayo se realizó la última reunión de planeación de la acción “Diferencias en Diálogo” entre la ACDVPR y la Dirección de Convivencia y Diálogo Social de la Secretaría de Gobierno, para concretar las poblaciones que se van a convocar para la realización de los cinco talleres por localidad y las fechas de cada uno de estos talleres.
En cuanto al proceso “PAZeando la Memoria” se continuó con la implementación de la acción. Durante el mes de mayo se llevó a cabo la presentación del proceso al Colegio Sorrento IED, en la localidad de Puente Aranda, y se avanzó en la concertación de un cronograma conjunto con las docentes del colegio que participarán en la facilitación de este proceso. El inicio del proceso se articuló con la socialización del libro Almas que Escriben. La primera sesión de trabajo se desarrolló mediante una visita al Centro de Memoria, Paz y Reconciliación, en la cual se buscó el reconocimiento por parte de los estudiantes de este espacio como un lugar significativo de memoria en la ciudad. De igual forma se exploró la fotografía como un medio para el cambio social. En el taller participaron 35 estudiantes de grado 10°, los cuales tienen énfasis en humanidades. 
</t>
  </si>
  <si>
    <t>Durante el mes de junio, se realizaron los primeros encuentros en el marco de la acción “Diferencias en Diálogo” en las localidades de Tunjuelito, Santa Fe y Chapinero. En estos encuentros se avanzó en generar un espacio de confianza entre los participantes para abordar y construir conceptos de paz y reconciliación. La visión de los participantes frente a estos conceptos se compartió en el marco de un espacio de diálogo en el que participaron desde lo que saben que viven otras personas, desde los anhelos que tienen de paz en el país y desde la importancia de que hombres y mujeres de diferentes edades puedan emprender acciones de reconciliación. Igualmente, se logró sensibilizar frente al desarrollo del proceso, en el que en un segundo encuentro se reunirán con otro grupo de personas con el fin de de-construir imaginarios y prejuicios sobre la diferencia. En el marco de este proceso, se han presentado dificultades a revisar con respecto a la convocatoria, traslado de la población y articulación con la Secretaría de Gobierno, por lo que para el mes de julio se estima realizar reuniones para revisar oportunidades de mejora.</t>
  </si>
  <si>
    <t xml:space="preserve">Durante el mes de julio, desde el Centro de Memoria, Paz y Reconciliación en el marco del proceso Pazeando la Memoria, se llevó a cabo la aplicación de la metodología de reconocimiento de lugares significativos de memoria. Para esto, se trabajó en articulación con la docente de ciencias sociales del Colegio Sorrento IED de la Localidad de Puente Aranda, para que en conjunto con los estudiantes de grado 10° se identificaran los lugares de memoria en su barrio y localidad. Adicionalmente, se trabajó en la definición de los requerimientos para el desarrollo del taller "la memoria y el territorio", el cual tendrá lugar en el mes de agosto y cuyo objetivo es realizar la construcción del trazado para el safari fotográfico. 
Por otra parte, en el marco de la acción ‘Diferencias en Diálogo’ se realizaron los segundos encuentros en las localidades de Tunjuelito, Santa Fe, Chapinero y Puente Aranda. Estos encuentros propiciaron un primer diálogo entre poblaciones ajenas que a partir de esta iniciativa tienen la oportunidad de reconocerse para de construir los imaginarios que tienen en relación con el otro. En la localidad de Chapinero participaron un total de 11 personas entre víctimas del conflicto armado y habitantes de la localidad en dos encuentros. En la localidad de Tunjuelito participaron 12 personas entre víctimas del conflicto armado y adultos mayores de la localidad. En la localidad de Santa Fe se realizó el segundo encuentro entre víctimas del conflicto armado y población LGBTI, del cual tomaron parte 30 personas. En la localidad de Puente Aranda se realizó el segundo encuentro en el que dialogaron vendedores informales y víctimas del conflicto armado alcanzando la participación de 30 personas. 
</t>
  </si>
  <si>
    <t xml:space="preserve">En el marco de las Localidades beneficiadas con productos educativos y culturales en materia de memoria, paz y reconciliación, en el mes de agosto se realizaron las siguientes acciones:
Acción 1. Pazeando la Memoria
Durante el mes de agosto, en el marco de la acción Pazeando la Memoria, tuvo lugar el taller "Escuelas que construyen memorias para la paz", el cual estuvo dirigido a docentes de instituciones educativas pertenecientes a las localidades de Chapinero, Santa Fe, Tunjuelito y Puente Aranda. Adicionalmente, se realizaron talleres en lógica de hacer seguimiento a las localidades intervenidas en 2017 y 2018 (Bosa, Ciudad Bolívar, Rafael Uribe Uribe, Usme, Kennedy, Suba y San Cristóbal) con el objetivo de fortalecer capacidades docentes en el abordaje del pasado violento. 
Acción 2. Diferencias en Diálogo 
En el marco del proceso Diferencias en Diálogo, en el mes de agosto el ejercicio se enfocó en el reconocimiento del territorio en el que habitan los participantes, así mismo se realizó la actividad denominada cartografía de los conflictos, permitiendo identificar las diferentes conflictividades que se viven en lo local.  En la localidad de Chapinero el ejercicio se realizó en el Centro Local de Atención a Víctimas. En la localidad de Tunjuelito se realizó el tercer encuentro en la casa de la Cultura.
En la localidad de Puente Aranda se llevó a cabo el segundo encuentro en las instalaciones de la Junta Administradora Local (JAL).
Acción 3. Construyendo capacidades empresariales para la Paz
En el marco del proceso “Construyendo capacidades empresariales para la Paz” que se realiza en articulación con la Secretaría de Desarrollo Económico, la Secretaría de Integración Social y la Cámara de Comercio de Bogotá, se desarrolló la reunión introductoria al proceso en el Centro de Memoria, Paz y Reconciliación, con la participación de 12 víctimas del conflicto armado de las localidades de Puente Aranda, Tunjuelito, Chapinero y Santa Fé. Posteriormente, en el CDC Asunción en la localidad de Puente Aranda, se llevó a cabo el taller “Motivación o armadura de hierro” y “requisitos de ley para el funcionamiento de su negocio”.
Acción 4. Caja de Herramientas para la identificación, fortalecimiento y visibilización de iniciativas de memoria, paz y reconciliación
En el marco del proceso de implementación de la Caja de Herramientas para la identificación, fortalecimiento y visibilización de iniciativas de memoria, paz y reconciliación en las cuatro localidades se realizó una capacitación desde el Observatorio Distrital de Víctimas, al equipo encargado de aplicar la metodología en territorio; se capacitó a 5 personas. Ais mismo, se realizaron gestiones con el IDPAC y la Secretaría de Gobierno con el fin de contar con información de organizaciones sociales en las localidades con el fin de convocarlas a ser parte del proceso. Se proyecta trabajar con entre dos o cinco organizaciones de base por localidad. 
</t>
  </si>
  <si>
    <t>En el marco del modelo de articulación local, se realizaron las siguientes actividades: Asistencia a dos (2) reuniones del equipo de apoyo territorial , donde se abordaron temas metodológicos y operativos para la implementación de la estrategia Localidades Constructoras de Paz, priorizadas por la ACDVPR para el año 2019, que corresponden a Puente Aranda, Santa Fe, Chapinero y Tunjuelito.
Se efectuó la gestión del espacio, los correos de invitación para organizaciones y la realización de reunión el día 18 de septiembre de 2019, en la Alcaldía Local de Puente Aranda, para socializar el proceso de Localidades Constructoras de Paz que lidera la ACDVPR.
Reunión con profesionales de la UNICEF para conocer la metodología de trabajo con niños niñas y adolescentes de ese organismo, en temas relacionados con la construcción de paz en los territorios. 
En el marco del acompañamiento y gestión del proceso de Kennedy, se acudió a reunión del Comité Técnico del convenio 452 – 2018, suscrito entre el Fondo de Desarrollo Local de Kennedy y la Universidad Nacional, en el que se abordó la programación del museo itinerante y los avances en el diplomado para los líderes de población víctima del conflicto armado.</t>
  </si>
  <si>
    <t>"En el marco del proceso “Construyendo capacidades empresariales para la Paz” se desarrolló la agenda de capacitaciones del mes de octubre en las localidades de Puente Aranda, Tunjuelito, Chapinero y Santa Fe. En el marco de este proceso semanalmente se viene realizando, en cada localidad mencionada, una jornada temática con la orientación de la Cámara de Comercio de Bogotá. Para el mes de octubre estas jornadas ascendieron a 18. Se desarrollaron siete temas en las jornadas de capacitación que se describen a continuación. 1ra semana octubre: Gestione las compras y los inventarios, Analice y ajuste la operación de su negocio. 2da semana octubre: Cómo mejorar la liquidez de su negocio, 8 reglas para tomar buenas decisiones empresariales. 3ra semana octubre: Cómo llevar las cuentas en su negocio. 4ta semana octubre: Defina la estrategia de ventas. 5ta semana octubre: Atención y Servicio al Cliente. Por otra parte, en el proceso de Diferencias En Diálogo, en el mes de octubre el ejercicio se enfocó en el cierre del proceso en el cual se logró el empoderamiento de los asistentes frente a los conceptos de paz y reconciliación, en la posibilidad de replicarlos a nivel individual, familiar, comunitario y social. El equipo de la Unidad Móvil realizo el cuarto encuentro de la localidad de Tunjuelito en el que participaron 16 personas. Se logró que se llevaran una visión colectiva del significado de paz. Finalmente, en el marco del proceso de implementación del proceso de implementación de la caja de herramiemtas para la identificación, fortalecimiento y visibilización de iniciativas locales en materia de memoria, paz y reconciliación se realizaron acciones en las cuatro localidades priorizadas: -En la localidad de Chapinero se ha vinculado una organización asociación jóvenes en movimiento que cuenta con más 40 jóvenes entre los 13/28 años que promueven la paz desde las expresiones artísticas. -En la localidad de Santa Fe se han vinculado dos organizaciones Jeug King y asociación jóvenes en movimiento Santa Fe. Estas organizaciones hacen paz desde sus territorios, desde la ancestralidad y conservación de sus consturbes en niños y adolescentes de la localidad y cuentan con 50 integrantes. -En la localidad de Puente Aranda se ha vinculado a la organización la Tulpa que promueve paz des de la ancestralidad y está conformada por 30 indígenas. -En la localidad de Tunjuelito se vincularon tres organizaciones: (i) la asociación madres comunitarias que trabaja con niños de esta localidad y promueven paz desde la pedagogía y los primeros cuidados, (ii) biblioteca comunitaria y (iii) biótica Eureka que organizaciones artísticas y de alfabetización. Estas tres organizaciones cuentan con un total de 93 personas. Durante el mes de octubre, una vez identificados los organismos dispuestos a participar del proceso, se dio inicio a la fase de fortalecimiento que consiste en realizar dos talleres, en el primero se busca la identificación del rol de la organización en la construcción de memoria, paz y reconciliación. Para este primer taller se utiliza la metodología “el viaje del héroe”. Los talleres se realizaron los días 05,20,22,26 de octubre. Por otra parte, el segundo taller busca el fortalecimiento del discurso que utilizan las organizaciones para contar lo que hacen, para esto se utiliza la metodología del discurso en el elevador o ""elevator pitch"". Estos talleres se realizaron los días 26 y 29 de octubre. "</t>
  </si>
  <si>
    <t xml:space="preserve">En el mes de noviembre se dio cierre a los procesos que se desarrollaron en el marco de Localidades Constructoras de Paz, de modo que se concluyó la intervención en las cuatro localidades priorizadas en 2019. 
En el marco del proceso Diferencias en Diálogo, en el mes de noviembre el ejercicio se enfocó en el cierre del proceso y la consolidación de los conceptos de paz y reconciliación en las distintas esferas de la cotidianidad, además se reforzó la idea de continuar realizando este tipo de actividades autónomamente. 
El equipo de la Unidad Móvil realizó el cuarto encuentro con población LGBTI de las localidades de Santa Fe y Chapinero que tuvo lugar en el CAIDS de la localidad de Teusaquillo, en el que participan 21 personas de las localidades priorizadas. 
Se logró observar empoderamiento en cuanto al apropiarse de los conceptos de paz y reconciliación para replicarlos al interior de sus familias y en los diferentes escenarios sociales. Los participantes lograron dar otros sentidos a las diferentes temáticas más allá de los estereotipos marcados socialmente y reforzando la necesidad de formar nuevas generaciones para que sean constructoras de paz, libres de prejuicios y estereotipos de discriminación y violencias.
En el marco del proceso de implementación de la Caja de Herramientas para la identificación, fortalecimiento y visibilización de iniciativas locales en memoria, paz y reconciliación se realizó el segundo taller con la organización la Tulpa de Puente Aranda en busca de fortalecer el discurso que de ésta para transmitir el quehacer de la organización haciendo uso de la metodología del discurso en el elevador o "elevador pitch".  
En el marco del proceso “Construyendo capacidades empresariales para la Paz” se concluyeron los talleres realizados de la mano con la Cámara de Comercio de Bogotá. De esta manera se dejaron instaladas capacidades en las personas que participaron con el fin de promover emprendimientos en sus localidades.  
</t>
  </si>
  <si>
    <t>No se programaron acciones para este mes, la meta fue cumplida en noviembre.</t>
  </si>
  <si>
    <t>No se presentaron retrasos pero si dificultades relacionadas con agendamiento del taller con la organización Tulpa por tanto se tendrá el segundo encuentro el 10 de noviembre.</t>
  </si>
  <si>
    <t xml:space="preserve">En la fase de alistamiento se están definiendo las acciones a realizar en Localidades Constructoras de Paz 2019, por lo que aún no ha habido beneficiarios directos </t>
  </si>
  <si>
    <t xml:space="preserve">La mayoría de las acciones aún están en fase de alistamiento, por lo que todavía no ha habido población beneficiada directamente. En el caso del taller "Encuentro con nosotras y con nuestras otras historias", realizado en el Centro de Memoria, Paz y Reconciliación, se benefició a mujeres de la organización "Color y Esperanza". </t>
  </si>
  <si>
    <t xml:space="preserve">Se benefició a 14 mujeres de la Fundación Color y Esperanza en el taller "Narrando nuestras historias" de la mano del Centro de Memoria, Paz y Reconciliación. En el resto de iniciativas, como aún están en fase de alistamiento, todavía no ha habido un beneficio directo a la población objetivo. </t>
  </si>
  <si>
    <t>Fortalecimiento y desarrollo de capacidades para con construcción de PAS en el Distrito, desde las localidades, con una apuesta por la reconciliación y la convivencia, con el fin de brindar un entorno que posibilite la inclusión de las victimas con las comunidades receptoras</t>
  </si>
  <si>
    <t>La mayoría de las acciones aún están en fase de alistamiento, por lo que todavía no ha habido población beneficiada directamente.</t>
  </si>
  <si>
    <t>Estas acciones en las localidades, permiten que con acciones pedagógicas se reconozcan sitios que fueron afectados por el conflicto, los cuales anteriormente han sido invisibilizados, tal como es el reconocer con los dialogos o recorridos en bicicleta.</t>
  </si>
  <si>
    <t>Estas acciones han permitido que tanto la ciudadanía como las instituciones, generen espacios de encuentro en pro de la reconciliación y la paz.</t>
  </si>
  <si>
    <t>Con estas acciones en las localidades priorizadas, han permitido que se realicen acciones de acercamiento del ciudadano en común y la población víctima que habitan en ellas.</t>
  </si>
  <si>
    <t>Con estas acciones en las localidades priorizadas, han permitido que se realicen acciones de acercamiento del ciudadano en común y la población víctima que habitan en ellas. Adicionalmente el despliegue de la caja de herramientas permite que mayor cantidad de población se vincule con el proposito de esta meta.</t>
  </si>
  <si>
    <t>Se beneficio a 4 localidades priorizadas con productos educativos y culturales.</t>
  </si>
  <si>
    <t>No se programaron productos</t>
  </si>
  <si>
    <t>Durante el febrero de 2019, con el fin de cumplir con el pago de garantías, se expidió la resolución 008 de 2019, y mediante el cual se reconocieron las sesiones del mes de enero entregando 142 apoyos de transporte y 128 apoyos compensatorios.</t>
  </si>
  <si>
    <t>Durante el marzo de 2019, con el fin de cumplir con el pago de garantías, se expidió la resolución 011 de 2019, y se emitio el primero proyecto de memorando de pagos con 4 mesas en concordancia con el nuevo proceso de pago. Durante el mes de marzo se reconocieron las sesiones del mes de febrero entregando 178 apoyos de transporte y 169 apoyos compensatorios.</t>
  </si>
  <si>
    <t>Durante abril de 2019 con el fin de cumplir con el pago de garantías, se expidió Certificación de pago reconociendo las sesiones del mes de marzo de 2019 entregando 194 apoyos de transporte y 175 apoyos compensatorios.</t>
  </si>
  <si>
    <t>Durante mayo de 2019 con el fin de cumplir con el pago de garantías, se expidió el certificación de pago reconociendo las sesiones que se desarrollaron en el mes de abril de 2019,  entregando 174 apoyos de transporte y 152 apoyos compensatorios.</t>
  </si>
  <si>
    <t>Durante junio de 2019 con el fin de cumplir con el pago de garantías, se expidió Certificación de pago reconociendo las sesiones del mes de mayo de 2019 entregando 152 apoyos de transporte y 133 apoyos compensatorios</t>
  </si>
  <si>
    <t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julio de 2019 con el fin de cumplir con el pago de garantías, se expidió Certificación de pago reconociendo las sesiones del mes de junio de 2019 entregando 170 apoyos de transporte y 159 apoyos compensatorios. 
Al mes de julio de 2019 en el marco del cumplimiento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y en espacios ampliados se ha desarrollado el incentivo de capacitación y formación en alianza con SIPAZ. Asi mismo la Universidad Javeriana desarrolló la estrategia de incentivos a la participación. 
</t>
  </si>
  <si>
    <t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agosto de 2019 con el fin de cumplir con el pago de garantías, se expidió Certificación de pago reconociendo las sesiones del mes de julio de 2019 entregando 154 apoyos de transporte y 158 apoyos compensatorios. 
Por otra parte, se realizaron la elección de los nuevos integrantes de las mesas participación autónomas, así como la publicación del nuevo protocolo para el fortalecimiento a través de la acción participativa.
</t>
  </si>
  <si>
    <t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septiembre de 2019 con el fin de cumplir con el pago de garantías, se expidió Certificación de pago reconociendo las sesiones del mes de agosto de 2019 entregando 26 apoyos de transporte y 19 apoyos compensatorios. 
Durante el mes de septiembre se realizó el reconocimiento de incentivos de las personas que asistieron a las sesiones ordinarias del mes anterior, es decir, el mes de agosto de 2019, considerando que en ese mes, solo sesionaron ordinariamente 3 mesa : Distrital, Engativá y mujeres. Los reconocimientos otorgados fueron pocos, debido al proceso de elección de los nuevos integrantes de las mesas participación autónomas.
Es importante mencionar que, aunque las mesas no sesionaron ordinariamente, la ACDVPR si participó activamente en todas las mesas para coordinar el proceso de elección de nuevos integrantes de las mesas.
</t>
  </si>
  <si>
    <t>No se realizaron pagos de incentivos</t>
  </si>
  <si>
    <t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noviembre de 2019 con el fin de cumplir con el pago de garantías, se expidió Certificación de pago reconociendo 249 apoyos de transporte y 247 apoyos compensatorios con lo cual se dio pago a 496 garantías de participación. 
Es importante mencionar que Dos mesas locales y dos mesas de enfoque diferencial no recibieron pago de garantías.
</t>
  </si>
  <si>
    <t>No se presentaron pagos de garantías a este corte</t>
  </si>
  <si>
    <t>Se presentan retrasos administrativos, por lo tanto es necesario definir un nuevo procedimiento.</t>
  </si>
  <si>
    <t>Frente al tema de pagos se venían generando retrasos por el tiempo administrativo de la Secretaría General para el pago, por lo que se reestableción un nuevo proceso que agiliza el nuevo procedimiento.</t>
  </si>
  <si>
    <t>El retraso que se presenta en el mes, es debido a que  no se logró finiquitar la creación de terceros y demás trámites en la oficina financiera. Los pagos correspondientes a las sesiones de mesa para el mes de octubre,  serán ejecutados en el mes de diciembre.</t>
  </si>
  <si>
    <t xml:space="preserve">Las mesas locales de Antonio Nariño y las Mesas de Enfoque Diferencial afro e indígena no recibieron pago de garantías toda vez que no sesionaron por decisión autónoma de los espacios de participación </t>
  </si>
  <si>
    <t>Se logra la participación activa de las victimas en la generación de politica de victimas, asi como el seguimiento a la misma.</t>
  </si>
  <si>
    <t xml:space="preserve">Los incentivos para la participación se constituyen en herramientas que pueden materializar este ejercicio para las víctimas, en la medida en que las acercan a la oferta institucional, las visibilizan y de alguna manera colocan un acento en las acciones que se deberían emprender para fortalecer la participación más allá de una visión tradicional pasiva, a espacios donde se propicie la reflexión, el diálogo desde la diferencia y la construcción de conocimiento basado en el intercambio de saberes entre los distintos actores.  
Dicho esto, los incentivos son los puntos de partida para ejercicios de auto reconocimiento de los procesos organizativos de las víctimas y la gestión que realizan en torno al acceso y la garantía de sus derechos, dadas sus condiciones particulares y diferenciales.  
Es por ello que durante el mes se consolidaron los documentos de diagnóstico de las mesas locales, con el fin de evidenciar el fortalecimiento organizativo que desde el inicio hasta hoy se han dado en las mesas. De esta manera se finalizaron los diagnósticos de las localidades de:  San Cristóbal, Bosa, Engativá, Rafael Uribe Uribe, Antonio Nariño, Suba, Tunjuelito, Sumapaz, Fontibón. 
Para el caso de los diagnósticos de las localidades de Kennedy, Chapinero, La Candelaria, Santafé y Usaquén.  Finalmente se realizó un documento que une la información de los diagnósticos.
</t>
  </si>
  <si>
    <t>Facilitar la realización de la convocatoria para elegir nuevos integrantes de las mesas locales de participación.</t>
  </si>
  <si>
    <t xml:space="preserve">A continuación se describen los temas abordados en algunas de las mesas:Usaquén: adicional a la sesión ordinaria se llevó a cabo una jornada de conmemoración de la semana de la paz en la que se plasmó un mural en las paredes de una de las UPZ donde habitan más víctimas, así como la entrega de placas de reconocimiento a los delegados y delegadas por su gestión.  
Chapinero: se realizó una sesión informal donde se habló de plan de trabajo 
Santa Fe: se adelantó la creación del reglamento interno
San Cristóbal: presentación de los miembros de la mesa en la nueva vigencia 
Usme: se trabajó la contextualización del decreto 052/2019, reglamento interno y se hicieron gestiones para la brigada de servicios para la población víctima
Tunjuelito: se adelantó la inducción impartida por la Personería sobre la estructura y las funciones de los delegados en la Mesa. Así mismo, un acercamiento con la Alcaldía Local, en el cual se solicitó conocer y la posibilidad de incidir en el PAL; por otra parte, la Alcaldía Local ofreció a la Mesa una pequeña capacitación sobre gestión de proyectos, enfocada a su interés de incidencia, esta capacitación se llevará a cabo en la próxima sesión.
Bosa: se llevó a cabo un ejercicio de empalme entre la mesa entrante y la que sale, se eligieron los comités temáticos y se definió la fecha de las sesiones
Fontibón: en la sesión ordinaria se llevó a cabo el reglamento interno el cual quedó listo para aprobación 
Engativá: Construcción del Reglamento Interno de la Mesa Local de Participación Efectiva de Víctimas de Engativá periodo 2019-2021. Participación en las elecciones de la Mesa Distrital de Participación Efectiva de Víctimas periodo 2019-2021. 
Suba: se elaboró y aprobó el reglamento interno
</t>
  </si>
  <si>
    <t xml:space="preserve">Los delegados y delegadas titulares de 18 Mesas Locales y de la Mesa Distrital. Representantes escogidos por las mesas al CDJT y una sesión del comité ejecutivo de la mesa distrital recibieron garantías a la participación atendiendo a su asistencia a los distintos espacios
A continuación, se describen los temas abordados en algunas de las mesas: Usaquén: además de la aprobación del reglamento interno y el plan de trabajo la mesa ha concentrado sus esfuerzos en la organización de un evento de fin de año
Chapinero: Se adelantaron las socializaciones del Decreto 512/2019 y la Resolución 024/2019. Se entregó la placa conmemorativa por parte de la ACDVPR y la Elección delegado a Comité Local de Cultura, Arte y Patrimonio. El plan de trabajo quedó revisado y aprobado
Santa Fe: se elaboró y aprobó el reglamento interno de la mesa
Usme: se elaboró y aprobó el reglamento interno de la mesa
Tunjuelito: se adelantaron temas pendientes como Logotipo y slogan de la mesa, Invitación al alcalde local; capacitaciones líneas de inversión POAI y presentación de proyectos. Se hizo una revisión adicional de Reglamento interno y plan de trabajo.
Bosa: Se hizo un informe de articulación por parte de los delegados a la Mesa Distrital, la revisión final del reglamento aprobado en sesión de octubre. Los acuerdos para elaboración de plan de trabajo (Asamblea informativa 2020) y los aportes al Plan de Acción Comité Local de Justicia Transicional
Kennedy: se llevó a cabo la socialización de la resolución 024/2019, la deliberación y aprobación del reglamento interno, primer acercamiento a la construcción de trabajo y el informe del comité de ética
Fontibón: Presentación del decreto 12 del 12 de noviembre de la creación del CLJT en Fontibón, Informe del delegado de la ODV de Fontibón a la Mesa distrital y nacional de víctimas y Preparación reunión 27 noviembre de delegados de todas las mesas de participación
Engativá: Se adelantaron entrevistas para el proceso que se adelanta con casa de la justicia. Se revisó Plan de Acción MLPEV y se adelantaron los últimos Ajustes del Reglamento Interno 
Suba: Se hizo la capacitación del proceso de incidencia plan de desarrollo local y las propuestas del Plan de Acción de la MLV. Sobre los espacios adicionales se hizo un informe del Comité de Justicia Transicional y la Mesa Distrital y primera sesión 
Barrios Unidos: se llevaron a cabo las presentaciones de Justicia Transicional a cargo de Alta Consejería, oferta de servicios Secretaria de Desarrollo Económico y oferta de Servicios Secretaria del Hábitat
Teusaquillo: se hizo una última revisión y ajustes al reglamento interno para la aprobación de este, se habló sobre las alertas de seguridad y se hizo una socialización de avances del plan de acción. 
Los Mártires: Se llevó a cabo una socialización ruta de control social-Planeación Distrital y la entrega de reglamento interno.
</t>
  </si>
  <si>
    <t>Para el mes de marzo de 2019, se avanzo en:SIVIC - AVANTI 
- Registro de resultados seguimiento cuarto trimestre de 2018. 
Se registró la información en el ambiente de pruebas del sistema para la revisión y aprobación de los funcionarios encargados (Diego Castiblanco y Natalia Rodríguez). Posterior a esto, procede el cargue en el ambiente de producción.
- Registro de programación metas PAD 2019. 
Se registró la información en el ambiente de pruebas del sistema para la revisión y aprobación de los funcionarios encargados (Diego Castiblanco y Natalia Rodríguez). Posterior a esto, procede el cargue en el ambiente de producción.
- Rediseño del módulo de visualización. 
Se registró la información en el ambiente de pruebas del sistema para la revisión y aprobación de los funcionarios encargados (Mariao Redondo y Rodrigo Rojas). Posterior a esto, procede el despliegue del sistema en el ambiente de producción.
- Construcción de funcionalidad para disponer datos abiertos. (3%)
Se registró la información en el ambiente de pruebas del sistema para la revisión y aprobación de los funcionarios encargados (Mariao Redondo y Rodrigo Rojas). Posterior a esto, procede el despliegue del sistema en el ambiente de producción.
- Construcción de funcionalidad para registro de seguimiento por entidades. (1.5%)
Esta actividad no estaba programada para este mes, sin embargo, se avanzó en la construcción del prototipo del registro de seguimiento para cada una de las entidades que tienen compromisos en el Plan de Acción Distrital - PAD. Se tomó como referencia el formulario FUT del Ministerio de Hacienda.</t>
  </si>
  <si>
    <t xml:space="preserve">SIVIC - AVANTI (10.2%)
Las primeras cuatro actividades quedaron pendientes del mes anterior y fueron finalizadas durante el mes de abril. Las actividades 5 y 6 se programaron por demanda y se atendieron de acuerdo a solicitudes realizadas.
1. Registro resultados seguimiento cuarto trimestre de 2018. (0.7%)
De acuerdo a la información remitida por Diego Castiblanco y Natalia Rodríguez, se subió al sistema en su versión de producción, el seguimiento del cuarto trimestre para los indicadores programados 2018.
2. Registro programación metas 2019. (0.7%)
De acuerdo a la información remitida por Diego Castiblanco y Natalia Rodríguez, se subió al sistema en su versión de producción, la programación de indicadores para la vigencia 2019.
3. Rediseño del módulo de visualización. (0.7%)
De acuerdo a la revisión realizada por Mariano Redondo, se rediseñó el sistema en su versión de producción, conforme a los lineamientos del Equipo de Divulgación.
4. Construcción de funcionalidad para disponer datos abiertos. (0.7%)
Se construyó el módulo de datos abiertos y se puso en producción, de acuerdo al prototipo para este módulo.
5. Disposición de datos abiertos por demanda. (3.7%)
De acuerdo a la información remitida por Rodrigo Rojas, se subió al sistema en su versión de producción, los archivos de datos abiertos clasificados por entidades de SDARIV y por componentes de la Política Pública de Víctimas.
6. Adecuaciones al sistema por demanda. (3.7%)
Se puso en producción la nueva versión del sistema, la cual puede ser accedida desde la URL de http://avanti.bogota.gov.co/pad, con las siguientes funcionalidades:
- Rediseño del módulo de visualización.
- Construcción de funcionalidad para disponer datos abiertos.
</t>
  </si>
  <si>
    <t xml:space="preserve">Para mayo de 2019, se presenta un porcentaje de avance en las memoras del SIVIC - AVANTI correspondiente al (7.4%), distribuido asi:
1. Disposición de datos abiertos por demanda. (3.7%)
Durante el mes de mayo no solicitaron registrar nuevos datos abiertos para visualizar en el sistema.
2. Adecuaciones al sistema por demanda. (3.7%)
Durante el mes de mayo no solicitaron adecuaciones nuevas al sistema.
</t>
  </si>
  <si>
    <t>En el marco de SIVIC – Avanti, se realiza la actualización de información en el módulo de pruebas según caso GLPI número 135947, la cual hace referencia a la actualización del identificador de la medida en 6 indicadores PAD, en la modificación del presupuesto vigente de 40 indicadores de la Secretaria Distrital de Integración Social y en  modificación de la magnitud de la meta PAD.</t>
  </si>
  <si>
    <t xml:space="preserve">Para el mes de julio de 2019, se presenta un avance del (11.11%) en la mejora del sistema de Información SIVIC – AVANTI:
1. Construcción de funcionalidad para registro de seguimiento por entidades. (3.7%)
Se construyeron en el ambiente de pruebas las diferentes funcionalidades para que las entidades registren o carguen el seguimiento, dentro de las que se encuentran:
- Construcción de tablero de control para entidades SDARIV.
- Inclusión de recuadro para visualizar estado de cargue de seguimientos por parte de las entidades.
- Inclusión de recuadro para visualizar actividades pendientes de las entidades.
- Construcción de funcionalidad donde la entidad cargará el seguimiento de un corte específico a través de archivos excel, los cuales se reflejan en una carpeta en la nube.
2. Adecuaciones al sistema por demanda. (3.7%)
Se realizaron ajustes y adecuaciones necesarias para el registro o cargue de seguimientos por entidades. Por otro lado, actualmente estamos prototipando interfaces para el administrador del sistema, donde tenga intervención en el proceso de cargue de seguimientos de las diferentes entidades SDARIV, tales como:
- Activación de cortes en una vigencia.
- Registro de retroalimentación de los seguimientos cargados.
3. Disposición de datos abiertos por demanda. (3.7%)
Durante el mes de julio no solicitaron registrar nuevos datos abiertos para visualizar en el sistema, sin embargo se mantienen actualizados los solicitados con anterioridad.
</t>
  </si>
  <si>
    <t xml:space="preserve">Para el mes de agosto de 2019, se presenta un avance del (7,4%) en la mejora del sistema de Información SIVIC – AVANTI:
1.Adecuaciones al sistema por demanda. (3.7%) 
Se realizaron adecuaciones al sistema para activar el cargue masivo de seguimientos por parte de las entidades del SDARIV. Adicionalmente, se crearon funcionalidades en el tablero de control del rol administrador del sistema, tales como: - Visualización del avance cumplimiento global y de cada una de las entidades. - Visualización del presupuesto global y de cada una de las entidades. - Registro de retroalimentación de los seguimientos cargados por las entidades. - Aprobación de seguimientos cargados por las entidades. 
2. Disposición de datos abiertos por demanda. Durante el mes de agosto no solicitaron registrar nuevos datos abiertos para visualizar en el sistema. 
3. Cargue resultados seguimiento segundo trimestre de 2019. (3.7%) De acuerdo a la información remitida por los encargados, se subió al sistema en su versión de producción, el seguimiento del segundo trimestre para los indicadores programados en 2019. </t>
  </si>
  <si>
    <t xml:space="preserve">Para el mes de septiembre de 2019, se presenta un avance del (12.96%) en la mejora del sistema de Información SIVIC – AVANTI:
1. Registro de resultados seguimiento segundo trimestre de 2019. (3.7%)
El seguimiento de las metas PAD correspondiente al segundo trimestre se cargó en el mes anterior.
2. Registro de resultados seguimiento tercer trimestre de 2019. (0%)
A la fecha no se contó con el insumo de parte del funcionario responsable para cargar la información en el sistema, sin embargo, a partir de este momento el sistema se encuentra disponible para que las entidades carguen masivamente el respectivo seguimiento en los siguientes cortes de la vigencia.
3. Adecuaciones al sistema por demanda. (3.7%)
Se realizaron adecuaciones al sistema para activar el cargue masivo de seguimientos por parte de las entidades del SDARIV. Adicionalmente, se crearon funcionalidades en el tablero de control del rol administrador del sistema, tales como:
- Activación de cortes y pendientes en una vigencia especificada.
- Aprobación de los seguimientos cargados por las entidades SDARIV.
- Posibilidad de marcar como cumplida las actividades pendientes en las entidades SDARIV.
Adicionalmente, se construyó un módulo de procesamiento por lotes para cargue masivo de seguimientos, donde el sistema monitorea diariamente si existen cargues realizados por las entidades y aprobados por el administrador del sistema. Como resultado del procesamiento, el sistema envía un correo informando las operaciones realizadas.
Por otro lado, se adecuó el sistema para que los datos abiertos se dispongan en una unidad de almacenamiento en la nube, para evitar realizar un despliegue en el servidor por cada archivo cargado.
4. Disposición de datos abiertos por demanda. (3.7%)
Se cargaron al sistema los archivos de las fichas locales provistos por la ACDVPR.
</t>
  </si>
  <si>
    <t xml:space="preserve">Para el mes de octubre de 2019, se presenta un avance del (11.11%) en la mejora del sistema de Información SIVIC – AVANTI:
1. Construcción de funcionalidad para generación de estadísticas de consulta abierta. (3.7%)
Dentro de las estadísticas de consulta abierta dispuestas en el sistema se encuentran 
- Presupuesto PAD Plurianual
Es posible mirar el presupuesto plurianual, el presupuesto aprobado por Comité Distrital de Justicia Transicional en cada una de las vigencias, así como el presupuesto vigente y ejecutado en un corte de la vigencia.
- Estadísticas a nivel de entidad
Es posible mirar la cantidad de metas, el porcentaje de avance cumplimiento en las metas PAD por vigencia, así como el presupuesto vigente y el presupuesto ejecutado en un corte de la vigencia. Adicionalmente, los archivos de datos abiertos dispuestos por las respectivas entidades.
- Estadísticas a nivel de componente
Es posible mirar la cantidad de metas, el porcentaje de participación en PAD por vigencia, así como el presupuesto vigente y el presupuesto ejecutado en un corte de la vigencia. Adicionalmente, los archivos de datos abiertos dispuestos para cada una de los respectivos componentes.
- Estadísticas a nivel de medida
Es posible mirar la cantidad de metas, así como el presupuesto ejecutado en un corte de la vigencia.
Por otro lado, se dispone en el sistema de un enlace para la consulta de estadísticas dispuestas por la Subdirección Red Nacional de Información de la Unidad de Víctimas, así como Datos abiertos en la categoría Inclusión Social y Reconciliación dispuesto por MinTIC.
2. Adecuaciones al sistema por demanda. (3.7%)
Construcción de funcionalidad para registro de seguimiento por entidades
Se realizaron adecuaciones al sistema para habilitar el cargue masivo de seguimientos por parte de las entidades del SDARIV. Así como adecuaciones en el tablero de control del rol administrador del sistema, tales como:
- Activación de cortes y pendientes en una vigencia especificada.
- Aprobación de los seguimientos cargados por las entidades SDARIV.
- Posibilidad de marcar como cumplida las actividades pendientes en las entidades SDARIV.
Adicionalmente, se realizaron adecuaciones en el módulo de procesamiento por lotes para cargue masivo de seguimientos, donde el sistema monitorea diariamente si existen cargues realizados por las entidades y aprobados por el administrador del sistema. Por instrucción de la OTIC fue necesario implementar el procesamiento de archivos de manera local en el servidor donde se aloja el sistema y no en la carpeta en la nube como se construyó inicialmente.
3. Disposición de datos abiertos por demanda. (3.7%)
Durante el mes de octubre no solicitaron registrar nuevos datos abiertos para visualizar en el sistema.
</t>
  </si>
  <si>
    <t xml:space="preserve">Para el mes de noviembre de 2019, se presenta un avance del (11.11%) en la mejora del sistema de Información SIVIC – AVANTI:
1. Adecuaciones al sistema por demanda. (3.7%)
Se realizó ajuste al módulo de procesamiento por lotes del sistema, de manera que acepte y procese archivos de seguimientos cargados por las entidades SDARIV que no tengan presupuesto definido para metas PAD. En el evento que el sistema identifique esta situación, se asignará el valor "No aplica" al presupuesto vigente y ejecutado de la respectiva meta PAD. Por otro lado, se realizó solicitud a la Oficina TIC para actualizar el Job con URL de producción el cual envía petición (tipo GET) al servidor donde se encuentra alojado (Avanti) para realizar el procesamiento de archivos cargados por las entidades.
2. Disposición de datos abiertos por demanda. (3.7%)
Durante el mes de noviembre no solicitaron registrar nuevos datos abiertos para visualizar en el sistema.
3. Cargue resultados seguimiento tercer trimestre de 2019. (3.7%)
</t>
  </si>
  <si>
    <t>Al 10 de diciembre de 2019  se presentan avances Estos seran cargados en enero de 2020 cuando se realice el cierre de los sistema de información</t>
  </si>
  <si>
    <t>SIVIC - AVANTI
Cada una de las actividades tiene un peso porcentual de 3.70% aproximadamente. Hay actividades que se reportaron con un 3% debido a que hizo falta pasar esa actividad al ambiente de producción por no contar con la revisión previa en su momento.
El paso a producción se reprograma para el mes de abril.</t>
  </si>
  <si>
    <t>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t>
  </si>
  <si>
    <t>Teniendo en cuenta que nuestra población objetivo son todas las entidades que hacen parte del SDARIV, para este mes se destacan los avances realizados en materia de generación de estadisticas de consulta abierta, lo cual le permite a las entidades tomar decisiones a partir de datos concretos.</t>
  </si>
  <si>
    <t>Los ajustes realizados al sistema permiten que las entidades realicen el cargue masivo de información, haciendo mas facil la gestión dentro de nuestro sistema.</t>
  </si>
  <si>
    <t xml:space="preserve">Mediante el rol de coordinación de la ACDVPR  de las entidades del SDARIV, para el mes de marzo se realizaron solicitudes de usuarios Vivanto para las entidades distritales como la Secretaria de Integración Social y Alta Consejeria para los Derechos de las Víctimas la Paz y la Reconciliación. 
 </t>
  </si>
  <si>
    <t xml:space="preserve">En el mes de abril se gestionaron 2 usuarios Vivanto,  uno de la secretaria de integración y otro de la Alta Consejería para los Derechos de las Víctimas la Paz y la Reconciliación.
</t>
  </si>
  <si>
    <t xml:space="preserve">En el mes de mayo se gestionaron 4 usuarios en el aplicativo Vivant, correspondientes a tres entidades Distritales a saber: (1)Secretaria de Integración Social, (2)Secretaria Distrital de Salud y (1) Secretaria General. </t>
  </si>
  <si>
    <t>No se recibieron solicitudes de creación de usuarios</t>
  </si>
  <si>
    <t xml:space="preserve">En el mes de julio se gestionaron 4 usuarios  vivanto,  para las entidades de Secretaria General y Secretaria Distrital de Integracion social </t>
  </si>
  <si>
    <t>Para el mes de agosto de 2019, se gestionaron 13 usuarios de vivanto con la Red Nacional de Información de la Unidad para las Víctimas, pertenecientes a la Secretaria General y a la Secretaria de Educación.</t>
  </si>
  <si>
    <t xml:space="preserve">Para el en el mes de septiembre se gestionaron con la Red Nacional de Información de la Unidad para las Víctimas 30 usuarios  de vivanto , pertenecientes a la Secretaria General y a la Secretaria de Educación. </t>
  </si>
  <si>
    <t>Para el en el mes de noviembre solo se solicito un usuario para ingreso al avante.</t>
  </si>
  <si>
    <t xml:space="preserve">No se presentó ningún retraso, ya que no hubo solicitudes de creación de usuarios. </t>
  </si>
  <si>
    <t>Estas acciones permiten a las entidades conocer la oferta distrital para la atención a víctimas del conflicto armado en el DC.</t>
  </si>
  <si>
    <t xml:space="preserve">La herramienta Vivanto consolida información y permite la consulta individual sobre las víctimas del conflicto armado.   </t>
  </si>
  <si>
    <t>La herramienta Vivanto consolida información y permite la consulta individual sobre las víctimas del conflicto armado por los distintos colaboradores que dentro de las entidades tienen funciones relacionadas con atención a victimas. Es a la vez el sistema que permite consultar información del Registro Unico de Victimas y verificar los turnos de asignación de ayuda humanitaria.</t>
  </si>
  <si>
    <t xml:space="preserve">Durante el mes de marzo de 2019 se brindaron las siguientes asistencias técnicas:
- Para el Sistema de Gestión de Oferta- SIGO, se brindó asistencia técnica a la ACDVPR al grupo GESE, para el ajuste a beneficiarios de 2018 cargados en la herramienta correspondientes a la oferta Ferias Paziempre, de la ACDVPR grupo GESE, y a la Caja de Vivienda Popular, se realizó una contextualización con la nueva enlace de la entidad para los temas referentes a la población víctima y se revisó el formato de cargue de beneficiarios.
</t>
  </si>
  <si>
    <t>No se presenta solicitudes por parte de las entidades  Distritales.</t>
  </si>
  <si>
    <t xml:space="preserve">Durante el mes de mayo de 2019 se brindaron las siguientes asistencias técnicas:
- Para el Sistema de Gestión de Oferta- SIGO, se brindó asistencia técnica a la ACDVPR al grupo GESE, para el ajuste a beneficiarios de 2018 cargados en la herramienta correspondientes a la oferta Ferias Paziempre.
Para grupo GESE y a la Caja de Vivienda Popular, se realizó una contextualización con el nuevo enlace de la entidad para los temas referentes a la población víctima y se revisó el formato de cargue de beneficiarios.
Se realizó asistencia técnica para la caracterización de la oferta, con la Secretaria de la Mujer, IDIPRON, Secretaria de Gobierno y Secretaria Distrital de Desarrollo Económico.
</t>
  </si>
  <si>
    <t xml:space="preserve">Para el mes de junio:
Para el Sistema de Gestión de Oferta- SIGO, se brindó asistencia técnica a el IDIPRON, donde se realizó una contextualización sobre los temas referentes a la plataforma SIGO, como la caracterización de oferta y el formato de cargue de beneficiarios.
</t>
  </si>
  <si>
    <t>Para el mes de julio las entidades distritales, no solicitaron asistencias técnicas para la herramienta SIGO.</t>
  </si>
  <si>
    <t>Para el mes de agosto las entidades distritales, no solicitaron asistencias técnicas para la herramienta SIGO.</t>
  </si>
  <si>
    <t>Para el mes de septiembre las entidades distritales, no solicitaron asistencias técnicas para la herramienta SIGO.</t>
  </si>
  <si>
    <t>Para el mes de noviembre las entidades distritales, no solicitaron asistencias técnicas para la herramienta SIGO.</t>
  </si>
  <si>
    <t>No se presenta retrado dado que este acompañamiento es realizado a demanda de las entidades.</t>
  </si>
  <si>
    <t>En la medida que se presta asistencia  y acompañamiento a las entidades involucradas con el SIGO, se esta fortaleciendo la herramienta y brindando confiabilidad de la información y del uso del aplicativo.</t>
  </si>
  <si>
    <t>El soporte técnico prestado a las entidades es de gran importancia debido a que les permite subsanar inconsistencias y les permite hacer mejor uso y apropiación del SIGO</t>
  </si>
  <si>
    <t>Para el mes de enero de 2019, se evaluan 1268 personas con los criterios de otorgamiento de ayuda humanitaria inmediata.
De las 1268 personas con  Ayuda Humanitaria Inmediata - AHI, 598 corresponde a hombres y 670 corresponden a mujeres.</t>
  </si>
  <si>
    <t>Para el mes de febrero de 2019, se evaluan 1.381 personas con los criterios de otorgamiento de ayuda humanitaria inmediata.
De las 1.381 personas con  Ayuda Humanitaria Inmediata - AHI, 563 corresponde a niños-adolecentes, 773 adultos y 45 adultos mayores.</t>
  </si>
  <si>
    <t>Para el mes de marzo de 2019, se evaluan 1475 personas con los criterios de otorgamiento de ayuda humanitaria inmediata.
De las 1475 personas con  Ayuda Humanitaria Inmediata - AHI, 624 corresponde a niños-adolecentes, 806 adultos y 45 adultos mayores.</t>
  </si>
  <si>
    <t>Para el mes de abril de 2019, se evaluaron 1.333 personas con los criterios de otorgamiento de ayuda humanitaria inmediata.
A este número de personas les fueron otorgadas 2.812 medidas otorgadas en AHI, se clasifican de la siguiente manera: • Alimentación 1.300 medidas entregadas. • Alojamiento transitorio 946 medidas entregadas. • Artículos de aseo personal - Elementos dormitorio -  utensilios de cocina y vajilla 545 medidas entregadas. • Transporte de emergencia 21 medidas ayudas entregadas, y por último, la medida de asistencia funeraria la cual no fue solicitada. Es importante mencionar que una persona puede acceder a más de una medida razón por la cual, los datos de proporciones y totales no son sumables entre si.</t>
  </si>
  <si>
    <t>Para el mes de mayo de 2019, se evaluaron 1.367 personas con los criterios de otorgamiento de ayuda humanitaria inmediata.
A este número de personas les fueron otorgadas 2.938 medidas otorgadas en AHI, se clasifican de la siguiente manera: • Alimentación 1.417 medidas entregadas. • Alojamiento transitorio 1.073 medidas entregadas. • Artículos de aseo personal - Elementos dormitorio -  utensilios de cocina y vajilla 430 medidas entregadas. • Transporte de emergencia 18 medidas ayudas entregadas, y por último, la medida de asistencia funeraria la cual no fue solicitada. Es importante mencionar que una persona puede acceder a más de una medida razón por la cual, los datos de proporciones y totales no son sumables entre si.</t>
  </si>
  <si>
    <t xml:space="preserve">Para el mes de junio de 2019, se evaluaron 1.263 personas con los criterios de otorgamiento de ayuda humanitaria inmediata.
A este número de personas les fueron otorgadas 2.783 medidas otorgadas en AHI, se clasifican de la siguiente manera: • Alimentación 1.316 medidas entregadas. • Alojamiento transitorio 995 medidas entregadas. • Artículos de aseo personal - Elementos dormitorio -  utensilios de cocina y vajilla 443 medidas entregadas. • Transporte de emergencia 28 medidas ayudas entregadas, y por último, la medida de asistencia funeraria 1 medida solicitada. Es importante mencionar que una persona puede acceder a más de una medida razón por la cual, los datos de proporciones y totales no son sumables entre sí.
</t>
  </si>
  <si>
    <t xml:space="preserve">Para el mes de julio de 2019, se evaluaron 1.528 personas con los criterios de otorgamiento de ayuda humanitaria inmediata.
A este número de personas les fueron otorgadas 4.147 medidas otorgadas en AHI, que se clasifican de la siguiente manera: • Alimentación 1.646 medidas entregadas. • Alojamiento transitorio 1.683 medidas entregadas. • Artículos de aseo personal - Elementos dormitorio -  utensilios de cocina y vajilla 792 medidas entregadas. • Transporte de emergencia 26 medidas ayudas entregadas, y por último, la medida de asistencia funeraria la cual para el mes de julio no fue solicitada. Es importante mencionar que una persona puede acceder a más de una medida razón por la cual, los datos de proporciones y totales no son sumables entre sí.
</t>
  </si>
  <si>
    <t xml:space="preserve">Para el mes de agosto de 2019, se evaluaron 1.245 personas con los criterios de otorgamiento de ayuda humanitaria inmediata.
A este número de personas les fueron otorgadas 3.023 medidas otorgadas en AHI, que se clasifican de la siguiente manera: • Alimentación 1.241 medidas entregadas •Alojamiento transitorio 1.158 medidas •Artículos de aseo personal - Elementos dormitorio -  utensilios de cocina y vajilla 599 medidas •Asistencia funeraria 0 medida •Transporte emergencia 25 medidas. Es importante mencionar que una persona puede acceder a más de una medida razón por la cual, los datos de proporciones y totales no son sumables entre sí.
De estas 1.245 personas evaluadas con los criterios implementados para el otorgamiento de ayuda humanitaria inmediata presentaron algún tipo de discapacidad distribuidas, asi: 14 discapacidad física o motora, 3 visual, 2 auditiva, 1 mental o psicosocial, 1 sensorial y ningún tipo de discapacidad 1.224.
</t>
  </si>
  <si>
    <t xml:space="preserve">Para el mes de septiembre de 2019, se evaluaron 1.247 personas con los criterios de otorgamiento de ayuda humanitaria inmediata.
A este número de personas les fueron otorgadas Las 3.628 medidas otorgadas en AHI se clasifican en: • Alimentación 1.376 medidas entregadas •Alojamiento transitorio 1.439 medidas •Artículos de aseo personal - Elementos dormitorio -  utensilios de cocina y vajilla 789 medidas •Asistencia funeraria 0 medida •Transporte emergencia 24 medidas. Es importante mencionar que una persona puede acceder a más de una medida razón por la cual, los datos de proporciones y totales no son sumables entre sí.
De estas 1.247 personas evaluadas con los criterios implementados para el otorgamiento de ayuda humanitaria inmediata presentaron algún tipo de discapacidad distribuidas, así: 12 discapacidad física o motora, 3 sensorial, 1 oir, aun con aparatos especiales, 1 mental o psicosocial, 1 sensorial auditiva, 1 visual y ningún tipo de discapacidad 1.228.
</t>
  </si>
  <si>
    <t xml:space="preserve">Para el mes de octubre de 2019, se evaluaron 1.204 personas con los criterios de otorgamiento de ayuda humanitaria inmediata.
A este número de personas les fueron otorgadas Las 2.835 medidas otorgadas en AHI se clasifican en: • Alimentación 1.299 medidas entregadas •Alojamiento transitorio 1.049 medidas •Artículos de aseo personal - Elementos dormitorio -  utensilios de cocina y vajilla 485 medidas •Asistencia funeraria 0 medida •Transporte emergencia 2 medidas. Es importante mencionar que una persona puede acceder a más de una medida razón por la cual, los datos de proporciones y totales no son sumables entre sí.
De estas 1.204 personas evaluadas con los criterios implementados para el otorgamiento de ayuda humanitaria inmediata presentaron algún tipo de discapacidad distribuidas, así: 8 discapacidad física o motora, 1 cognitiva o intelectual, 1 sensorial, 1 visual y ningún tipo de discapacidad 1.193 personas.
</t>
  </si>
  <si>
    <t xml:space="preserve">Para el mes de noviembre de 2019, se evaluaron 911 personas con los criterios de otorgamiento de ayuda humanitaria inmediata.
De estas 911 personas evaluadas con los criterios implementados para el otorgamiento de ayuda humanitaria inmediata presentaron algún tipo de discapacidad distribuidas, así: 14 discapacidad física o motora, 1 mental o psicosocial, 1 auditiva, 1 visual y ningún tipo de discapacidad 894 personas.
</t>
  </si>
  <si>
    <t xml:space="preserve">A corte 12 de diciembre de 2019, se ha evaluado 344 personas con los criterios de otorgamiento de ayuda humanitaria inmediata.
De estas 344 personas evaluadas con los criterios implementados para el otorgamiento de ayuda humanitaria inmediata presentaron algún tipo de discapacidad distribuidas, así: 5 discapacidad física o motora, 3 sensorial auditiva, 1 cognitiva o intelectual, 1 sensorial visual y ningún tipo de discapacidad 334 personas.
</t>
  </si>
  <si>
    <t>En el mes de octubre no se presento dificultades con la entrega de medidas y se logro la adjudicación de los nuevos contratos para garatizar la demanda de medidas.</t>
  </si>
  <si>
    <t>Permite tener trazabilidad de atención de las personas víctimas en estado de vulnerabilidad</t>
  </si>
  <si>
    <t>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t>
  </si>
  <si>
    <t>Permitió otorgarle ayuda humanitaria a 1528 personas, que requerían asistencia inmediata, asi mismo le permitió a la ACDVPR tener trazabilidad de la clase y tipo de atención que fue prestada a las personas víctimas en estado de vulnerabilidad.</t>
  </si>
  <si>
    <t>Permitió otorgarle ayuda humanitaria a 1.245 personas, que requerían asistencia inmediata, asi mismo le permitió a la ACDVPR tener trazabilidad de la clase y tipo de atención que fue prestada a las personas víctimas en estado de vulnerabilidad.</t>
  </si>
  <si>
    <t>Permitió otorgarle ayuda humanitaria a 1.247 personas, que requerían asistencia inmediata, asi mismo le permitió a la ACDVPR tener trazabilidad de la clase y tipo de atención que fue prestada a las personas víctimas en estado de vulnerabilidad.</t>
  </si>
  <si>
    <t>Permitió otorgarle ayuda humanitaria a 1.204 personas, que requerían asistencia inmediata, asi mismo le permitió a la ACDVPR tener trazabilidad de la clase y tipo de atención que fue prestada a las personas víctimas en estado de vulnerabilidad.</t>
  </si>
  <si>
    <t>Permitió otorgarle ayuda humanitaria a 911 personas, que requerían asistencia inmediata, asi mismo le permitió a la ACDVPR tener trazabilidad de la clase y tipo de atención que fue prestada a las personas víctimas en estado de vulnerabilidad.</t>
  </si>
  <si>
    <t>Permitió otorgarle ayuda humanitaria a 344 personas, que requerían asistencia inmediata, asi mismo le permitió a la ACDVPR tener trazabilidad de la clase y tipo de atención que fue prestada a las personas víctimas en estado de vulnerabilidad.</t>
  </si>
  <si>
    <t xml:space="preserve">En el monitoreo que se realizó para el mes de enero las mejoras establecidas se dan en términos, de la actualización de los documentos del sistema integrado de gestión con respecto a las acciones no conformes resultantes de la auditoría de calidad realizada en octubre del 2018. 
Con respeto al SIVIC y las entregas de Ayuda Humanitaria Inmediata este sistema por medio de la verificación de módulos hace que cada coordinador de Clav apruebe las medidas, de la manera mas objetiva posible, así que desde este reporte y concordante con el memorando 3-2019-2783 "Seguimiento mapas de riesgo de corrupción", donde manifiestan que no se está realizando el control efectivo de " las actividades desarrolladas para evitar  el otorgamiento indebido de  ayudas humanitarias", se reporta las medidas de ayuda que fueron aprobadas y las que no procedieron. </t>
  </si>
  <si>
    <t xml:space="preserve">En el monitoreo que se realizó el mes de febrero de 2019, esta relacionado con las mejoras establecidas se dan en términos de la actualización de los procedimientos PR- 314-325-318 del sistema integrado de gestión con respecto a las acciones no conformes resultantes de la auditoría de calidad realizada en octubre del 2018, de igual manera se da el cambio de “Acta de entrega de AHÍ” a “Resolución de entrega de AHI”, evitando la materialización del riesgo en el componente de “abuso de condición” .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t>
  </si>
  <si>
    <t>El monitoreo que se realizó para el mes de marzo, estaba relacionado con la materialización del riesgo relacionado con el otorgamiento de AHI, para lo cual se realizaron las siguientes acciones relacionadas con el Procedimiento PR - 315 "otorgamiento de ayuda humanitaria Inmediata", así: a)Guion de acogida: Entrega de las modificaciones para qué sean contenidas en el manual de servicio a la ciudadanía a cargo de la Subsecretaría de Servicio al Ciudadano y b) Monitoreo de avances en el sistema SIVIC, relacioandas con el otorgamiento de AHI
Estos cambios se realizarán conforme al monitoreo qué se realice en el mes de abril.</t>
  </si>
  <si>
    <t xml:space="preserve">Durante el mes de abril se realizaron acciones en términos de la actualización de los procesos y procedimiento en torno a:  
• 11 de abril Realizar seguimiento al plan de tratamiento
• 23 de abril Revisión y ajuste nueva matriz de riesgos 
• 23 de abril Revisión nuevos documentos propuestos por el equipo Gese.  
• 25 de abril Segunda revisión y ajuste de nueva matriz de riesgos. 
• 29 de abril Aclaratoria inquietudes para el formato de recurso de reposición.
• 30 de abril Asesoría sobre la utilización de formatos de recurso de reposición.
Nota: se adjuntan evidencias de reunión y reporte de entrega de medidas.
En el monitoreo que se realizó para este mes las mejoras establecidas se dan en términos de la actualización de la nueva matriz de riesgos elaborada por la oficina asesora de planeación, la propuesta por uno de los grupos que componen la Alta consejería de la actualización de formatos para las ferias Paziempre y la aclaración a las inquietudes que se tienen respecto al formato que deben utilizar los servidores de los centros de atención cuando se realizan los recursos de reposición de la resolución de entrega de ayuda humanitaria inmediata
</t>
  </si>
  <si>
    <t xml:space="preserve">Durante el mes de mayo se realizaron acciones en términos de la actualización de los procesos y procedimiento en torno a:  
• Realizar las acciones de contingencia para los riesgos del proceso (13 de mayo)
• Revisión matriz de contingencia, relacionado con el riesgo de AHÍ (14 de mayo)
Nota: se adjuntan evidencias de reunión y reporte de entrega de medidas.
En el monitoreo que se realizó en el mes de mayo se evidencia el cambio del  riesgo de corrupción a partir de la metodología que se realizó por parte de la OAP, y las reuniones son principalmente para la elaboración de un plan de contingencia en el caso de que el riesgo se materializará en algún momento. 
</t>
  </si>
  <si>
    <t>En el monitoreo que se realizó en el mes de junio se evidencia que se hizo el seguimiento a las acciones en gestión a esta fecha donde se incluyen los cambios al formato de resolución “Por el cual se otorga una ayuda humanitaria inmediata”, se hace el cierre de la acción correctiva N°20 que se produjo de la auditoría de octubre de 2018 y finalmente se realizó y aprobó los formatos que están anidados al PR-315 “Otorgamiento de ayuda y atención humanitaria ”</t>
  </si>
  <si>
    <t xml:space="preserve">En el monitoreo que se realizó para julio, se dan en términos de la construcción de acciones correctivas, preventivas y de mejora producto de la auditoría integral de gestión que realizó la oficina de control interno, de igual manera se hizo la actualización de las fichas de productos y servicios frente a nuestros usuarios externos junto con la matriz, finalmente cada mes se hará una reunión de seguimiento de acciones en el SIG. 
Respecto a SIVIC y las entregas de Ayuda Humanitaria Inmediata, se reporta las medidas de ayuda que fueron aprobadas y las que no procedieron. Para este mes y de acuerdo con los compromisos adquiridos con el reporte de este riesgo se realizaron las siguientes actividades: 1) Matriz de revisión de los otorgamientos efectuados por para cada uno de los CLAV, PAv y la Unidad Móvil, donde se realizó una muestra de 358 otorgamientos, correspondiente a una muestra del 28% de los casos.2) Correos electrónicos de retroalimentación enviado a cada una de las coordinaciones, donde se presenta el panorama general del punto y se emiten algunas solicitudes para cumplir con el 100% de las revisiones.  
Se verificaron que los puntos de control han sido efectivos y el riesgo no se materializo para este mes
</t>
  </si>
  <si>
    <t xml:space="preserve">Durante el mes de agosto se realizaron acciones en términos de la actualización de las acciones de mejora o correctivas propuestas en torno a:  
•Retroalimentación de seguimiento de indicadores y propuesta de acciones en el Sistema SIG.
•Cierre de acción correctiva N°21.  
•Registrar la acción de mejora relacionada con el plan de acción y aclarar el tema de caracterización de usuarios para el folleto donde se evidencia los bienes y servicios prestados por la Alta Consejeria para los Derechos de las Victimas, la Paz y la Reconciliación. 
SIVIC:
1.Se realiza la Matriz de revisión de los otorgamientos efectuados por para cada uno de los Clav, Pav y la Unidad Móvil. Para el mes de agosto se efectuaron 998 otorgamientos, de los cuales se revisaron 277, es decir, la muestra fue del 28% de los casos.
2. Se enviaron correos electrónicos de retroalimentación a cada una de las coordinaciones, donde se presenta el panorama general y se emiten algunas solicitudes para cumplir con el 100% de las revisiones. 
</t>
  </si>
  <si>
    <t xml:space="preserve">Durante el mes de septiembre se realizaron acciones en términos de la actualización de los procesos y procedimiento en torno a:  
• 4 de septiembre Revisar y diligenciar el formato de monitoreo de riesgos del proceso
• 12 de septiembre Realizar seguimiento a los pendientes relacionados con el sistema de gestión de calidad. 
• 25 de septiembre Realizar el cierre de la acción 35  
En el monitoreo que se realizó para este mes las mejoras establecidas se dan en términos de realizar el formato de monitoreo de riesgos, las acciones que quedaban en el sistema y el cierre de la acción 35 que estaba relacionada con el reporte del plan de acción en el que algunos de los indicadores no alcanzaban las metas.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realizaron las siguientes actividades: 
Matriz de revisión de los otorgamientos efectuados por para cada uno de los Clav, Pav y la Unidad Móvil. Para el mes de agosto se efectuaron 1071 otorgamientos, de los cuales se revisaron 283, es decir, la muestra fue del 26% de los casos.
</t>
  </si>
  <si>
    <t xml:space="preserve">Durante el mes de octubre se realizaron acciones en términos:
En el monitoreo de los riesgos de corrupción realizado durante el mes, las mejoras establecidas se dieron en orientados al procedimiento 315 que corresponde a la Ayuda Humanitaria Inmediata -AHÍ- y se realizaron 25 actualizaciones a los procedimientos entre formatos, guías y documentos técnicos. 
Con respeto al SIVIC y las entregas de AHÍ, este sistema por medio de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durante el mes de octubre se elaboró la Matriz para revisión de los otorgamientos efectuados por para cada uno de los CLAV, PAV y la Unidad Móvil. Esta arrojo que se efectuaron 772 otorgamientos, de los cuales se revisaron 257, es decir, la muestra fue del 33% de los casos.
</t>
  </si>
  <si>
    <t xml:space="preserve">Durante el mes de noviembre se realizaron acciones en términos:
En el monitoreo que se realizó durante el mes de noviembre de 2019, se presentaron cierres de acciones preventivas, correctivas y de mejora, de la totalidad del sistema integrado.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realizaron las siguientes actividades: 
1. Matriz de revisión de los otorgamientos efectuados para el mes de Noviembre se revisaron 592 del total de las atenciones humanitarias inmediatas otorgadas en todos los centros, que corresponden a más del 40% del total de otorgamientos. 
2. Correos electrónicos de retroalimentación Enviado por cada una de las coordinaciones del reporte enviado durante el mes de octubre y las evidencias de reunión de las socializaciones realizadas en cada Clav. (Archivo: Acta socialización entrega medidas octubre CLAV - PAV - UM.pdf). Se estableció que los puntos de control han sido efectivos y el riesgo no se materializo.
</t>
  </si>
  <si>
    <t xml:space="preserve">Al 12 de diciembre de 2019, se han efectuado 318 otorgamientos, de los cuales se revisaron 174, es decir, la muestra efectiva fue del 55% de los casos. Se verificó que en el otorgamiento se cumpliera con los puntos de control establecidos, como son revisión por parte del profesional jurídico y aprobación por parte del coordinador. Es importante resaltar, que se cuenta con el 100% de la revisión por parte del profesional jurídico. </t>
  </si>
  <si>
    <t>No se presento ningún retraso</t>
  </si>
  <si>
    <t>Evitar que se materalice el riesgo</t>
  </si>
  <si>
    <t xml:space="preserve">La nueva actualización de los riesgos de gestión y de corrupción benefician a la población objetivo en la definición de como se puede materializar el riesgo, asi mismo la definición del formato que se debe utilizar para la reposición; es la manera mas adecuada de oficializar la respuesta. </t>
  </si>
  <si>
    <t>El cambio de el riesgo de corrupción y un nuevo planteamiento mejora la observación por parte de los entes de control y de a la ciudadanía. </t>
  </si>
  <si>
    <t>El seguimiento a las actividades redunda en el cumplimiento de los acuerdos establecidos para evitar la materialización de los riesgos de corrupción. Adicionalmente nos permite tene bajo control las variables que posibilitan la corrupción al interior de la Alta Consejeria para los Derechos de las Victimas, la Paz y la Reconciliación de la Secretaría General</t>
  </si>
  <si>
    <t>Los beneficios del monitoreo de riesgos de corrupción se derivan en las siguientes acciones: - Las reuniones periódicas para el mantenimiento del sistema integrado de gestión, benefician a la población ya que los documentos se mantienen verificados.</t>
  </si>
  <si>
    <t xml:space="preserve">Los beneficios del monitoreo de riesgos de corrupción se derivan en las siguientes acciones: -revisión y monitoreo de las acciones de mejora registradas en el SIG, -Seguimiento y acompañamiento a los equipos de trabajo para alcanzar los objetivos de las acciones propuestas en el SIG.
Otro de los beneficios encontrados es la matriz que se ha venido implementando, relacionada con la revisión de ayudas humanitarias dado que ayuda a evitar la indebida entrega y /o desviación de recursos.
</t>
  </si>
  <si>
    <t>Se revisaron aleatoriamente 257 otorgamientos con el fin de garantizar que éste proceso se realice de forma transparente y con los criterios establecidos por la ACDVPR.</t>
  </si>
  <si>
    <t>Con la revisión aleatoria de 592 otorgamientos se garantiza que este proceso se realice de forma transparente y con los criterios establecidos por la ACDVPR y la Ley</t>
  </si>
  <si>
    <t>Se revisaron aleatoriamente 174 otorgamientos con el fin de garantizar que éste proceso se realice de forma transparente y con los criterios establecidos por la ACDVPR.</t>
  </si>
  <si>
    <t>No se programaron acciones para este mes.</t>
  </si>
  <si>
    <t xml:space="preserve">Se realizo la cualificación en coaching organizacional para 21 servidores del clav de (13)Bosa,(8) Suba  </t>
  </si>
  <si>
    <t>Se realizó la cualificación de 61 servidores en coaching organizacional (15) Sevillana, (9) Chapinero, (9) Ciudad bolivar, (15)Patio bonito, (13)Rafael uribe.</t>
  </si>
  <si>
    <t xml:space="preserve">Se realizaron cualificaciones en los siguientes temas: 
-Bogotá te escucha 11 de abril, 20 servidores.
-Coaching organizacional Clav Bosa 7 de abril, 12 servidores.
-Viendo más allá del lenguaje Clav Chapinero 4 de abril, 13 servidores .
-Fortalecimiento de actitudes Servicio a la ciudadanía 26 de abril, 31 servidores.
Para un total de 76 servidores 
</t>
  </si>
  <si>
    <t xml:space="preserve">Durante el mes de mayo se cualificaron a 18 servidores de los CLAVS de Suba y Sevillana en temas de inteligencia emocional. </t>
  </si>
  <si>
    <t xml:space="preserve">Para el mes de junio de 2019:
Se realizó la cualificación de 112 servidores en dos capacitaciones organizadas por la subsecretaría de servicio al ciudadano desagregadas así: 
Lenguaje Claro 
Unidad movil: 9 servidores 
Suba: 7 servidores 
Sevillana: 6 servidores 
Rafael Uribe: 15 servidores 
Patio Bonito : 11 servidores 
Nivel central: 5 servidores 
Ciudad Bolivar: 8 servidores 
Chapinero 9 servidores
Lenguaje de señas 
21/06/19 26 servidores 
28/06/19  25 servidores
</t>
  </si>
  <si>
    <t>En el mes de julio se realizaron 2 capacitaciones a 112 servidores y servidoras de los CLAVS en los siguientes temas: 
*E-cualificación: Que es una estrategia liderada por la Dirección de calidad del servicio donde se realiza a traves de una metodología de juego la experiencia de servicio al ciudadano (unidad movil 4; Pav terminal 1; Pav engativa 1; Nivel central 9; Suba 5; Sevillana 6; Rafael Uribe 3; Patio Bonito 5; iudad Bolivar 2; Chapinero 7; Bosa 2)
* Lenguaje de señas: Que es una cualificación dirigida a los servidores y servidoras de CLAV por medio de la Subsecretaría de servicio al ciudadano donde se enseñan las principales formas de comunicarse por lenguaje de señas. (26/07/19 (21 ); 19/07/2019 (11); 12/07/2019 (11); 02/07/2019 (12); 05/07/2019 (12))</t>
  </si>
  <si>
    <t>No se realizaron capacitaciones a los funcionarios para este periodo, se encuentra en curso la capacitación  en Lenguaje de Señas con dos grupos, de los cuales se enviaran los soportes una vez culminen.</t>
  </si>
  <si>
    <t xml:space="preserve">En el mes de septiembre de 2019, se realizó el seminario " Hacia la excelencia en el servicio a las victimas del conflicto armado", donde se trataron temas como la experiencia psicosocial y la calidad del servicio en los centros de atención, además de modelos y desafíos para la atención. 
Uno de los objetivos principales del seminario fue el de promover un espacio reflexivo con los colaboradores de las entidades pertenecientes al Sistema nacional de atención y reparación a victimas - SNARIV- y el Sistema distrital de atención y reparación integral a victimas SDARVI-, que atienden a población víctimas del conflicto armado a fin de elevar los estándares de servicio, propiciando la mejora continua de la calidez y calidad en la atención.
</t>
  </si>
  <si>
    <t xml:space="preserve">En el mes de octubre se realizaron dos capacitaciones relacionadas con: 
1. Capacitación sobre prevención y protección a Enlaces de AHI 28 servidores(as). 
2. Sesiones de socialización de documentos (Memorando AHI, guía para el reporte de irregularidades y lineamientos de atención a desmovilizados), discriminados asi:
• Sevillana 9 servidores(as)
• Bosa 12 servidores(as)
• Unidad Movil 8 servidores(as)
• Suba 9 servidores(as)
• Ciudad Bolivar 8 servidores(as)
Todo esto, arroja un  totál de 74 servidores(as) cualificados para este mes. 
</t>
  </si>
  <si>
    <t xml:space="preserve">En el mes de noviembre se realizaron dos capacitaciones en temas relacionados con:
1.Socializar el Pas de Subsistencia Minima (10 servidores y servidoras)
2. Socialización de anexos tecnicos y documentos psicosociales (14 servidoras)
Para un total 24 servidores(as) cualificados para este mes. 
</t>
  </si>
  <si>
    <t xml:space="preserve">Al 10 de diciembre de 2019, se desarrollaron 3 capacitaciones: 
• Aproximación de lengua de señas colombiana con enfoque en servicio al ciudadano, bajo estándares de inclusión (17 servidores)
• *Programa distrital de educación en derechos humanos para la paz y la reconciliación (13 servidores)
• *Socializaciones de documentos (28 servidores)
</t>
  </si>
  <si>
    <t>Permiten que los servidores desasarrollen habilidades de liderazgo en sus procesos</t>
  </si>
  <si>
    <t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t>
  </si>
  <si>
    <t>La realización del seminario tuvo como objetivo principal, el mejoramiento del servicio en los puntos de atención que ofrecen nuestros colaboradores a las victimas del conflicto armado.</t>
  </si>
  <si>
    <t xml:space="preserve">-La capacitación de prevención y protección en el manejo de los distintos casos por los cuales puede pasar una víctima (amenaza, desplazamiento, violencia sexual), beneficia a la población objetivo debido a que reciben mejor atención y la orientación en los servicios prestados por el distrito es efectiva.
-La capacitación de socialización de documentos beneficia a los funcionarios(a) en torno a las rutas de manejo cuando se presenta un posible fraude relacionado con las inclusiones en el Registro Único de víctimas, y las presuntas denuncias de terceros por suplantación de identidades.
</t>
  </si>
  <si>
    <t>Se revisaron aleatoriamente 592 otorgamientos con el fin de garantizar que éste proceso se realice de forma transparente y con los criterios establecidos por la ACDVPR.</t>
  </si>
  <si>
    <t xml:space="preserve">- La capacitación de Aproximación de lengua de señas colombiana con enfoque en servicio a la ciudadano, bajo estándares de inclusión beneficia a los usuarios de los CLAVS que tengan esta condición y sean atendidos de la misma manera que un usuario que no tenga la condición.
-La capacitación Programa distrital de educación en derechos humanos para la paz y la reconciliación, beneficia en torno a que los y las servidores apropian el tema de derechos en la atención en los centros.
- La capacitación en socialización de documentos y su actualización se realiza en torno a las horas del proceso junto con los y las servidoras. 
</t>
  </si>
  <si>
    <t>Incluyen la adquisición del mobiliario y la renovación de los equipos de audio, video e iluminación requeridos para la dotación de los espacios priorizados en la Secretaría General</t>
  </si>
  <si>
    <t xml:space="preserve">Mejorar las condiciones actuales de la infraestructura física de los bienes muebles e inmuebles de la Secretaría General de la Alcaldía Mayor de Bogotá D.C.
</t>
  </si>
  <si>
    <t>Contrato suscrito para la aduisición de equipos de audio y video, informes de ejecución contractual enre otros.</t>
  </si>
  <si>
    <t>A través de la ejecución de los mantenimientos preventivos, se espera lograr fortalecimiento en la infraestructura física y edificaciones de las diferentes sedes de la Secretaría General de la Alcaldía Mayor de Bogotá, D.C., garantizando un entorno adecuado para la gestión pública.</t>
  </si>
  <si>
    <t>Informe de mantenimientos e intervenciones realizados.</t>
  </si>
  <si>
    <t>A través del indicador para el 2019, referente a adecuar 1 espacio en la Secretaría General, se logrará la adecuación de Red de incendios de la Secretaría General e instalación de la señalética corporativa de acuerdo con la normatividad vigente.</t>
  </si>
  <si>
    <t>Contrato adjudicado de la obra de red contra incendios y señalética corporativa, informes de ejecución contractual, entre otros.</t>
  </si>
  <si>
    <t>Planear, ejecutar y hacer seguimiento al Plan de acción establecido para el Plan estratégico de Seguridad Vial - PESV de la Secretaría General.</t>
  </si>
  <si>
    <t>Reducción de accidentalidad en todos los actores de la via, creación de cultura vial y concientización a los usuarios.</t>
  </si>
  <si>
    <t>Plan de Acción del PESV y sus actividades con las evidencias respectivas tales como, registro fotográfico, listas de asistencia, actas de reunión, entre otros.</t>
  </si>
  <si>
    <t>Planear, ejecutar y hacer seguimiento al Plan de acción establecido para el Plan Institucional de Gestión Ambiental - PIGA de la Secretaría General.</t>
  </si>
  <si>
    <t>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t>
  </si>
  <si>
    <t>Plan de Acción del PIGA y sus actividades con las evidencias respectivas tales como, registro fotográfico, listas de asistencia, seguimiento a consumos de rercusos, entre otros.</t>
  </si>
  <si>
    <t>Realizar las publicaciones de los planes de acción de PESV y PIGA año 2019.</t>
  </si>
  <si>
    <t>Planes de acción del PESV y PIGA, a disposición de la ciudadanía.</t>
  </si>
  <si>
    <t>Publicaciones de los planes de acción y sus avances.</t>
  </si>
  <si>
    <t>No se programó para este mes</t>
  </si>
  <si>
    <t>En el marco del contrato 764 de 2019, se recibieron a satisfacción 15 sillas las cuales se encuentran en proceso de facturación e ingreso a almacén, 10 sillas fueron enviadas al Archivo de Bogotá y 5 se encuentran en proceso de asignación.</t>
  </si>
  <si>
    <t>En el marco de los contratos 799, 800 y 801 de 2019 cuyo objeto es "Adquisición, instalación y puesta en funcionamiento de los equipos de audio video e iluminación para la operación de las sedes de la Secretaría General de la Alcaldía Mayor D.C." , se recibieron a satisfacción equipos de audio y video con los cuales se dotó las aulas Barule, estos equipos fueron cableado digital, eléctrico, video proyectores con soportes, extender de señal de video, matriz de video entre otros.</t>
  </si>
  <si>
    <t>En el marco de los contratos 799, 800 y 801 de 2019 cuyo objeto es "Adquisición, instalación y puesta en funcionamiento de los equipos de audio video e iluminación para la operación de las sedes de la Secretaría General de la Alcaldía Mayor D.C." , se recibieron los equipos de audio y video con los cuales se dotaron las aulas de Archivo Distrital con elementos audio e iluminación y así mismo de dotó el Auditorio Huitaca en audio y video.
Es importante aclarar que en el marco del contrato 764 de 2019 donde no se habían 5 sillas, las mismas se distribuyeron 2 Gestión Documental y 3 Lobby de acceso.</t>
  </si>
  <si>
    <t>No se presentaron dificultades representativas en la dotación de espacios</t>
  </si>
  <si>
    <t>Se logró mejorar las condiciones de 10 servidores del Archivo Distrital con mobiliario adecuado a las necesidades actuales</t>
  </si>
  <si>
    <t xml:space="preserve">Se mejoró la resolución de video de Aulas Barulé, y así los usuarios reciben mejor calidad en la transmisión de la información. 
Agradezco la atención prestada y quedo atenta a cualquier observación.
</t>
  </si>
  <si>
    <t>En el Archivo Distrital se mejoró la iluminación robótica y se cambió la totalidad del audio pasando de análogo a digital y en el Auditorio Huitaca se mejoró la resolución de video con sistema digital y se reforzó el sonido del espacio.</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</si>
  <si>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5
Adecuaciones = 6
ARCHIVO DISTRITAL
Mantenimientos = 3
Adecuaciones =1
IMPRENTA DISTRITAL
Mantenimientos = 4
Adecuaciones = 1
TOTAL INTERVENCIONES
Mantenimientos = 12
Adecuaciones = 8</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</si>
  <si>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14
Adecuaciones = 3
ARCHIVO DISTRITAL
Mantenimientos = 6
Adecuaciones =0
IMPRENTA DISTRITAL
Mantenimientos = 4
Adecuaciones = 0
PARQUEADERO CALLE 55
Mantenimientos =0 
Adecuaciones =1
TOTAL INTERVENCIONES
Mantenimientos = 24
Adecuaciones = 4</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</si>
  <si>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=14
Adecuaciones = 10
ARCHIVO DISTRITAL
Mantenimientos = 12
Adecuaciones =0
IMPRENTA DISTRITAL
Mantenimientos = 7
Adecuaciones = 1
TOTAL INTERVENCIONES
Mantenimientos = 33
Adecuaciones = 11</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</si>
  <si>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=9
Adecuaciones = 5
ARCHIVO DISTRITAL
Mantenimientos = 4
Adecuaciones =0
IMPRENTA DISTRITAL
Mantenimientos = 2
Adecuaciones = 0
TOTAL INTERVENCIONES
Mantenimientos = 15
Adecuaciones = 5
Con el fin de reportar el 100% de las solicitudes, se encuentra en proceso incluir el sistema GLPI como herramienta que permita conocer el total de las solicitudes de mantenimiento. Se llevo a cabo una capacitación del aplicativo el día.</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</si>
  <si>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=17
Adecuaciones = 1
ARCHIVO DISTRITAL
Mantenimientos = 5
Adecuaciones =1
IMPRENTA DISTRITAL
Mantenimientos = 1
Adecuaciones = 0
TOTAL INTERVENCIONES
Mantenimientos = 23
Adecuaciones = 2
Con el fin de reportar el 100% de las solicitudes, se encuentra en proceso incluir el sistema GLPI como herramienta que permita conocer el total de las solicitudes de mantenimiento.</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</si>
  <si>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=15
Adecuaciones = 2
ARCHIVO DISTRITAL
Mantenimientos = 1
Adecuaciones = 0
IMPRENTA DISTRITAL
Mantenimientos = 2
Adecuaciones = 1
TOTAL INTERVENCIONES
Mantenimientos = 18
Adecuaciones = 3
Con el fin de reportar el 100% de las solicitudes, se encuentra en proceso incluir el sistema GLPI como herramienta que permita conocer el total de las solicitudes de mantenimiento.</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</si>
  <si>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=11
Adecuaciones = 4
ARCHIVO DISTRITAL
Mantenimientos = 2
Adecuaciones = 1
IMPRENTA DISTRITAL
Mantenimientos = 1
Adecuaciones = 1
TOTAL INTERVENCIONES
Mantenimientos = 14
Adecuaciones = 6
Con el fin de reportar el 100% de las solicitudes, se encuentra en proceso incluir el sistema GLPI como herramienta que permita conocer el total de las solicitudes de mantenimiento.</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</si>
  <si>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=13
Adecuaciones = 4
ARCHIVO DISTRITAL
Mantenimientos = 3
Adecuaciones = 1
IMPRENTA DISTRITAL
Mantenimientos = 1
Adecuaciones = 0
TOTAL INTERVENCIONES
Mantenimientos = 17
Adecuaciones = 5
Con el fin de reportar el 100% de las solicitudes, se encuentra en proceso incluir el sistema GLPI como herramienta que permita conocer el total de las solicitudes de mantenimiento.</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</si>
  <si>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=14
Adecuaciones = 5
ARCHIVO DISTRITAL
Mantenimientos = 3
Adecuaciones = 0
IMPRENTA DISTRITAL
Mantenimientos = 1
Adecuaciones = 0
TOTAL INTERVENCIONES
Mantenimientos = 18
Adecuaciones = 5
Con el fin de reportar el 100% de las solicitudes, se encuentra en proceso incluir el sistema GLPI como herramienta que permita conocer el total de las solicitudes de mantenimiento.</t>
  </si>
  <si>
    <t>La información se presenta con corte a 17 de diciembre de 2019, toda vez que este indicador se realiza por demanda. Hasta la fecha 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=11
Adecuaciones = 4
ARCHIVO DISTRITAL
Mantenimientos = 0
Adecuaciones = 1
IMPRENTA DISTRITAL
Mantenimientos = 2
Adecuaciones = 0
TOTAL INTERVENCIONES
Mantenimientos = 13
Adecuaciones = 5
Con el fin de reportar el 100% de las solicitudes, se encuentra en proceso incluir el sistema GLPI como herramienta que permita conocer el total de las solicitudes de mantenimiento.</t>
  </si>
  <si>
    <t>No se presentaron dificultades representativas en la ejecución de las solicitudes de mantenimiento.</t>
  </si>
  <si>
    <t>A través de la ejecución de los mantenimientos preventivos se fortaleción la infraestructura física y edificaciones de las diferentes sedes de la Secretaría General de la Alcaldía Mayor de Bogotá, D.C., garantizando un entorno adecuado para la gestión pública.</t>
  </si>
  <si>
    <t>A través de la ejecución de los mantenimientos preventivos se fortaleció la infraestructura física y edificaciones de las diferentes sedes de la Secretaría General de la Alcaldía Mayor de Bogotá, D.C.</t>
  </si>
  <si>
    <t>De acuerdo con la ejecución de los mantenimientos preventivos se fortaleció la infraestructura, lo cual impacta en la mejora de las edificaciones de las diferentes sedes de la Secretaría General de la Alcaldía Mayor de Bogotá, D.C., principalmente en la Manzana Liévano</t>
  </si>
  <si>
    <t>Se cumplió con la solicitud de mantenimientos preventivos y correctivos y así se fortaleció la infraestructura, lo cual impacta en la mejora de las edificaciones de las diferentes sedes de la Secretaría General de la Alcaldía Mayor de Bogotá, D.C., principalmente en la Manzana Liévano.</t>
  </si>
  <si>
    <t>Se fortaleció la infraestructura, lo cual impacta en la mejora de las edificaciones de las diferentes sedes de la Secretaría General de la Alcaldía Mayor de Bogotá, D.C., principalmente en la Manzana Liévano.</t>
  </si>
  <si>
    <t>Se revisaron los documentos base para la elaboración de los anexos técnicos para el proceso de obra de red contra incendios.</t>
  </si>
  <si>
    <t>Se estructuraron los documentos precontractuales para radicar en la Dirección de Contratación el proceso de licitación pública donde se incluye la adecuación de la red contra incendios en la Manzana Liévano, tales como: análisis del sector, anexo técnico, ficha técnica, estudios previos y matriz de riesgos.
NOTA: es importante aclarar que este proceso es compartido tanto a nivel técnico como presupuestal con Imprenta y Centro de Memoria.</t>
  </si>
  <si>
    <t>Se finalizaron los documentos precontractuales y se enviaron a la Dirección de Contratación. El proceso fue aprobado en el comité el día 27 de marzo de 2019, para continuar a la fase de prepliegos. Actualmente se encuentran los mismos en ajustes finales, de acuerdo con las observaciones de la Dirección de Contratación.</t>
  </si>
  <si>
    <t>Se radicaron los documentos precontractuales para el proceso de obra de red contra incendios a a la Dirección de contratación el día 09 de abril de 2019 Rad 3-2019-537, el mismo fue publicado en SECOP II  el 22 de abril de 2019.</t>
  </si>
  <si>
    <t xml:space="preserve">Para el proceso de obra se obtuvo la aprobación por parte del Ministerio de Cultura para las reparaciones locativas sobre los edificios colindantes a los BIC (Bicentenario I y II). (Adjunto Res. de Ministerio de Cultura), posteriormente se surtió el periodo de respuesta a observaciones y evaluación preliminar de ofertas de los proponentes que participaron dentro del proceso de obra SGA-LP-004-2019.
Para el proceso de la Interventoría de obra, fue publicado en el Secop II bajo el No. SGA-CM-004-2019, posteriormente se surtió el periodo de respuesta a observaciones y evaluación preliminar de ofertas de los proponentes que participaron dentro del proceso.
</t>
  </si>
  <si>
    <t>El proceso de de selección SGA-LP-04-2019 correspondiente a la obra de adecuación de red contra incendios se adjudicó el 12 de junio de 2019 al Consorcio Pruni Sedes 04, posteriormente se suscribió el contrato No. 731 de 2019 el 20 de junio, se realizó la revisión de las hojas de vida del equipo mínimo solicitado se aprobaron las pólizas por parte del área de contratos. El acta de inicio se firmó el 28 de junio de 2019.
El proceso de selección de interventoría de obra se adjudicó el 13 de junio a Arquitectura Urbana Ltda, posteriormente se suscribió el contrato No. 730 de 2019 el 20 de junio y  el acta de inicio se firmó el 28 de junio de 2019.</t>
  </si>
  <si>
    <t xml:space="preserve">E la ejecución del contrato de obra No. 731 de 2019, se han adelantado los comités de programación y comités internos en cada uno de los frentes de trabajo (imprenta, CMPR y Manzana Liévano).
Se encuentran en proceso las actividades de obra en cada sede según su alcance específico:
- Imprenta = Reforzamiento estructural y Red Contra Incendio; 
- Centro de Memoria Paz y Reconciliación = adecuaciones eléctricas y filtros; 
- Manzana Liévano = Red Contra Incendio.
Durante la ejecución del contrato de interventoría No. 730 de 2019, se ha realizado seguimiento y control de las actividades de obra en cada sede según su alcance específico: Imprenta = Reforzamiento estructural y Red Contra Incendio; CMPR = adeuaciones eléctricas y filtros; Manzana Liévano= Red Contra Incendio) </t>
  </si>
  <si>
    <t xml:space="preserve">En el Contrato 731 de 2019, se realizaron intervenciones de obra en Sótano 1 y 2, piso 1 del edificio Bicentenario I en las oficinas de la ACPVPR, Piso 3 del edificio Bicentenario II subsectores 1, 2 y 3 de las oficinas de Secretaría Jurídica, Auditorio Huitaca, Cafetería y Aulas Barulé, Palacio Municipal y sala Carbonel en Palacio Municipal; adicionalmente se realizaron las siguientes actividades:
- Se elaboró la información para ser divulgada a través de SOY 10 de las actividades a ejecutar en la obra de Red Contra Incendio, complementando la información que se brinda dentro de las socializaciones piso a piso.
- Se hizo la coordinación logística dentro de la Entidad para brindar los espacios de trabajo solicitados según programación de obra aprobada por la interventoría. 
- Se asistió a 4 comités de obra y 4 comités internos de seguimiento a supervisión.
- Se realizó la revisión del primer balance de cantidades emitido por la interventoría. </t>
  </si>
  <si>
    <t xml:space="preserve">En el marco del Contrato No. 731 de 2019, se realizaron intervenciones de obra en los pisos 1, 2 y 3 del edificio Bicentenario II, las cafeterías, piso 2 del edificio Bicentenario II en las oficinas de la Secretaría de Gobierno y escaleras, piso 4 del edificio Bicentenario I; adicionalmente se realizaron las siguientes actividades:
- Se socializó en cada una de las oficinas de la Secretaría General las obras que se realizaron con el fin de tomar las medidas de precaución necesarias.
- Se hizo la coordinación logística dentro de la Entidad y en la Secretaría de Gobierno para brindar los espacios de trabajo solicitados según programación de obra aprobada por la interventoría. 
- Se asistió a 3 comités de obra y varias reuniones de comités internos de seguimiento a supervisión y casos de seguimiento a los contratos de obra e interventoría.
</t>
  </si>
  <si>
    <t>En el marco de los  contratos de obra e interventoría se hizo el apoyo técnico a la supervisión sobre las actividades ejecutadas en el mes, que corresponden a:  Piso 1, 2, 3 y 4 del edificio Bicentenario II, costado Nor-occidental, en las oficinas de la Secretaría de Gobierno dentro de la zona 4 (codificación estipulada según el contratista de obra para ubicación de las zonas de trabajo). En de octubre se instaló el sistema de rociadores en las oficinas de los pisos mencionados, cubriendo del piso 1 a 3 las áreas de oficina abierta, pasillos, archivos y oficinas directivas, además de la sala de lactancia y comedor en el piso 4. 
- Se socializó en cada una de las oficinas de la S.Gral y S. Gob. las obras.
- Se hizo la coordinación logística dentro de la Entidad y en la Secretaría de Gobierno para brindar los espacios de trabajo solicitados según programación de obra aprobada por la interventoría. 
- Se asistió a los comités de obra y demás requeridos.</t>
  </si>
  <si>
    <t>En el marco de los  contratos de obra e interventoría se hizo el apoyo técnico a la supervisión sobre las actividades ejecutadas en el mes, que corresponden a instalación  del sistema de rociadores en las oficinas del piso 1, piso 2 y en las oficinas del piso 3. así como en los pisos 1, 2 y 3 del edificio Bicentenario II, costado Norte, en las oficinas de la Secretaría de Gobierno dentro, entre otras actividades enmarcadas en el contrato.
- Se socializó en cada una de las oficinas de la Secretaría General y Secretaría de Gobierno las obras a ejecutar.
- Se hizo la coordinación logística dentro de la Entidad y en la Secretaría de Gobierno para brindar los espacios de trabajo solicitados según programación de obra aprobada por la interventoría.
- Se asistió a los comités de obra y demás requeridos.</t>
  </si>
  <si>
    <t xml:space="preserve">En el marco de los  contratos de obra e interventoría No. 731 y 730 de 2019 respectivamente, se realizó la adecuación del sistema de extinción contra incendios de la Manzana Liévano y como resultado se cuenta con:
- Conexión del sistema manual de gabinetes con la red total hasta la llegada al cuarto de bombas.
- Cambio del 100% de los componentes internos de los gabinetes existentes.
- Adecuación y complementación del sistema automático de rociadores existente, cuyo cubrimiento, protege ahora los cuatro edificios que componen la Manzana Liévano (Edificio Liévano, Palacio Municipal y Bicentenario I y II.
- Cambió de la bomba para la red contra incendio, cumpliendo así con los nuevos requerimientos de presión para los sistemas manual y automático. </t>
  </si>
  <si>
    <t>Se logró adecuar y configurar el sistema de extinción contra incendios en un solo núcleo integral, y así se garantiza el funcionamiento del sistema manual y automático que protegerá la integridad física de los funcionarios y visitantes, así como los bienes muebles e inmuebles de la Manzana Liévano.</t>
  </si>
  <si>
    <t xml:space="preserve">El cronograma se cumplió en un 100% de acuerdo con las actividades establecidas a continuación para cada uno de los pilares del Plan de Acción PESV:
• Se realizó una reunión con SST, donde se revisó las observaciones emitidas por Control Interno de la Entidad y se ajustaron los indicadores de acuerdo a las observaciones emitidas.
• La Secretaría de Movilidad realizó una reunión en el auditorio naranja donde informan sobre las actividades programadas y el nuevo plan que se llama Plan Integral de Movilidad Sostenible.
• Se realiza una mesa de trabajo con Alta Consejería de las Tics para revisar las funciones de la aplicación MOVIAPP y las posibles fallas que se están presentando.
• Revisión Planillas de Chequeo vehicular
• Consolidado consumo combustible
• Mantenimiento preventivos programación
• Videos publicados en intranet: Stop chatear, Bajémosle al trancón, El poder del cono
</t>
  </si>
  <si>
    <t xml:space="preserve">El cronograma se cumplió en un 100% de acuerdo con las actividades establecidas a continuación para cada uno de los pilares del Plan de Acción PESV:
• Se revisó en conjunto con la SSA el procedimiento correspondiente al parque automotor de la entidad, para mejorar la planilla de chequeo vehicular y ser integrada al Sistema de calidad.
• Se revisó en conjunto con la SSA el procedimiento correspondiente al parque automotor de la Entidad.
• Se revisó en conjunto con la SSA y OTIC la posibilidad de actualizar el aplicativo de Sistema hoja de Vida de Vehículos de la Entidad.
• Comité PESV cierre año vigencia 2018.
• Investigación incidentes de transito año 2018.
• Sesión de Trabajo con la Secretaría de Movilidad sobre las Buenas practicas en Seguridad Vial y el diligenciamiento de las fichas.
• Revisión Planillas de Chequeo vehicular.
• Sensibilización Juego de Roles.
• Mantenimiento preventivos programación.
• Videos publicados en intranet, Video Motociclista casco, Video de Velocidad
</t>
  </si>
  <si>
    <t xml:space="preserve">El cronograma se cumplió en un 83% de acuerdo con las actividades establecidas a continuación para cada uno de los pilares del Plan de Acción PESV:
• Reunión observaciones Control Interno con Talento Humano
• Revisión Planillas de Chequeo vehicular
• Consolidado consumo combustible
• Revisión e inclusión de normatividad PESV para el proceso de contrato de vehículos blancos (obligaciones específicas respecto del PESV y multas se encuentran reguladas en los numerales 26 y 27 del numeral 8.3. – Otras Obligaciones-, contenido en el Anexo Técnico del proceso, que hace parte integral del mismo).
• Mantenimiento preventivos programación
</t>
  </si>
  <si>
    <t xml:space="preserve">La actividad pendiente del mes de marzo se ejecutó el 26 de abril, que corresponde al comité de seguridad vial. Para el mes de abril el cronograma se cumplió en un 100% de acuerdo con las actividades establecidas a continuación para cada uno de los pilares del Plan de Acción PESV:
• Reunión con conductores donde se trató el tema de las políticas de uso de equipos bidireccionales.
• Se realizó capacitación a los conductores con ARL.
• Se verificaron las planillas de chequeo vehicular.
• Se elaboró informe sobre el entorno físico.
• De enero a abril no se presentaron accidentes de transito, solo se relaciona un incidente que corresponde al hurto de un espejo. Este incidente se divulgó ante el comite PESV.
</t>
  </si>
  <si>
    <t>El cronograma se cumplió en un 100% de acuerdo con las actividades establecidas a continuación para cada uno de los pilares del Plan de Acción PESV:
• Revisión Planillas de Chequeo vehicular.
• Videos publicados en intranet, Efecto Ventury.
• Sensibilización sobre políticas de regulación de la empresa - Política de Seguridad Vial
• Revisión consumo de combustible.</t>
  </si>
  <si>
    <t>El cronograma se cumplió en un 100% de acuerdo con las actividades establecidas a continuación para cada uno de los pilares del Plan de Acción PESV:
• Revisión Planillas de Chequeo vehicular.
• Videos publicados en intranet, Efecto Ventury.
• Comité PESV y presentación de indicadores.
• Revisión consumo de combustible.
• Investigación de accidentes de transito.
• Informe Mantenimiento Vehículos.</t>
  </si>
  <si>
    <t>El cronograma se cumplió en 43% de acuerdo con las actividades desarrolladas, las cuales se detallan a continuación:
• Revisión Planillas de Chequeo vehicular.
• Revisión consumo de combustible.</t>
  </si>
  <si>
    <t>La actividad pendiente del mes de julio se ejecutó el 1 de agosto, que corresponde la capacitación programada a los conductores. Para el mes de agosto el cronograma se cumplió en un 73,43% de acuerdo con las actividades establecidas a continuación para cada uno de los pilares del Plan de Acción PESV:
• Se elaboró el brief y porteriormente se solicitó la publicación a la Oficina de Comunicaciones.
• Se realizó capacitación a los conductores con ARL, Secretaría de Movilidad sobre lecciones aprendidas.
• Se verificaron las planillas de chequeo vehicular.
• En el mes de agosto no se presentaron accidentes de transito..
• Se entregó a los conductores formatos para diligenciamiento sobre rutas externas.
• Se hizo recarga y entrefa de los extintores de los vehículos que hacen parte del parque automotor.</t>
  </si>
  <si>
    <t>La  capacitación a contratistas pendiente del mes de agosto se ejecutó en el mes de septiembre, adicionalmente para este mes, el cronograma se cumplió en un 100% de acuerdo con las actividades establecidas para cada uno de los pilares del Plan de Acción PESV, así:
• Se reportaron los indicadores del PESV
• Se realizó capacitación a los contratistas y personal de planta.
• Se verificaron las planillas de chequeo vehicular.
• Se elaboró informe de mantenimiento de los vehículos.
• Revisión del consumo de combustible.
• En septiembre no se presentaron accidentes de transito.</t>
  </si>
  <si>
    <t>El cronograma se cumplió en un 100% de acuerdo con las actividades establecidas a continuación para cada uno de los pilares del Plan de Acción PESV:
• Se realizaron reuniones con CESVI para revisar el PESV previamente y se dio inicio a la actualización del nuevo Plan.  
• A través de la plataforma SOY10 Aprende se habilitó la capacitación para los conductores, dando la posibilidad de mejorar su rol debido a que se realizarán con apoyo del SENA la evaluación teórico práctica.
• En el aplicativo SHV se actualizaron las hojas de vida de los vehículos.
• Revisión Planillas de Chequeo vehicular.
• Se tomó como base la política publicada por medicina legal para adaptarla a la Secretaría General y se encuentra en construcción.</t>
  </si>
  <si>
    <t xml:space="preserve">El cronograma se cumplió en un 86% de acuerdo con las actividades establecidas a continuación para cada uno de los pilares del Plan de Acción PESV:
• Se actualizó la siguiente información del PESV: problemática de la Seguridad Vial, distribución Socio demográfica, definiciones, marco normativo, objetivos generales y específicos, alcance; entre otros.
• Se finalizó la construcción de la ficha técnica de mantenimiento preventivo en el Sistema Hoja de Vida de Vehículos SHV.
• Se actualizaron  los consumos y rendimientos de los vehículos.
• Revisión Planillas de Chequeo vehicular.
• Se tomó como base la política publicada por medicina legal para adaptarla a la Secretaría General y se encuentra en construcción.
• Se realizó el estudio de ruta, el cual será socializado a los conductores posteriormente.
• Se realizó el seguimiento a los accidentes de tránsito pero en este periodo no se presentaron.
•  Se construyó la política de drogas y alcohol, y se encuentra en revisión. </t>
  </si>
  <si>
    <t>La actividad pendiente del mes de noviembre que corresponde a la política de administración de rutas se ejecutó en diciembre. Para el mes informe el cronograma se cumplió en un 100% de acuerdo con las actividades establecidas a continuación para cada uno de los pilares del Plan de Acción PESV:
• Se actualizó la siguiente información del PESV: lineamientos de la Alta Dirección, Mesa Técnica de Seguridad Vial  y Política de Seguridad Vial.
• Se presentaron los avances de los indicadores PESV.
• Se revisaron las Planillas de Chequeo vehicular. 
• Se realizaron y presentaron pruebas teórico prácticas a conductores, así como sus licencias de tránsito.
• Se revisó informe de mantenimiento de vehículos
• Se estructuró y presentó la política de ruta.
• Se realizó el seguimiento a los accidentes de tránsito pero en este periodo no se presentaron.
•  Se envió mediante memorando electrónico la política de drogas y alcohol, solicitando un concepto a la OAJ.</t>
  </si>
  <si>
    <t>El 17% restante equivale al comité, que por motivos de agenda no se pudo llevar a cabo en el mes marzo, el mismo está programado para abril.</t>
  </si>
  <si>
    <t>No se presentaron dificultades representativas en la programación mensual de las actividades.</t>
  </si>
  <si>
    <t>El 57% restante equivale a una capacitación programada a los conductores para el día 04 de julio que no se pudo llevar a cabo ese día, toda vez que la Dirección de Talento Humano dispuso una actividad parte del PIC. Por lo anterior esta capacitación se reprogramó para el jueves 01 de agosto de 2019.
Es importante aclarar que únicamente los primeros jueves de cada mes (Día de no Carro Distrital), se puede contar con el 100% de la planta de los conductores.</t>
  </si>
  <si>
    <t>El 26,57% restante equivale a una capacitación programada a los contratistas para el mes de agosto que no se pudo llevar a cabo, toda vez que la Dirección Distrital de Desarrollo Institucional la habilitó para el mes de septiembre.</t>
  </si>
  <si>
    <t>El 14% restante equivale a la construcción de Política de Administración de Rutas que no se pudo llevar a cabo, toda vez que se requiere de información previa la cual esta siendo consolidada, esta actividad se presentará en el mes de diciembre.</t>
  </si>
  <si>
    <t>Dar cumpliento al plan de acción generando cultura vial.</t>
  </si>
  <si>
    <t>Dar cumplimiento parcial al plan de acción generando cultura vial.</t>
  </si>
  <si>
    <t>Reducir accidentes de transito generando concientización en los conductores, dar cumplimiento a la Ley 769 de 2002 con la recarga de los extintores.</t>
  </si>
  <si>
    <t>Dar cumplimiento al plan de acción generando cultura vial.</t>
  </si>
  <si>
    <t xml:space="preserve">Se logró dar cumplimiento al plan de acción y disminuir la </t>
  </si>
  <si>
    <t>Se logró una calificación del 100% por parte de la Secretaría de Movilidad en Seguridad Vial.</t>
  </si>
  <si>
    <t>Se logró realizar la actualización de los expedientes de los conductores, y presentar los avances en la mesa técnica, así como realizar el cierre de gestión cumpliendo con el Plan Estratégico de Seguridad vial.</t>
  </si>
  <si>
    <t>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actividades propuestas.  (Ver detalle plan de acción).
- PILAR 3: PROGRAMA  DE IMPLEMENTACIÓN DE PRÁCTICAS SOSTENIBLES: Se divulgó el estado de avance al comite PIGA del PEV y demás actividades propuestas (Ver detalle plan de acción)
- PILAR 4 PROGRAMA USO EFICIENTE DEL AGUA: Se reportó al comité PIGA los indicadores asociados  (Ver detalle plan de acción)
- PILAR 5 : PROGRAMA DE CONSUMO SOSTENIBLE: Se realizó la divulgación al Comité PIGA respecto al seguimiento de consumo de papel, impresiones, fotocopias e insumos.</t>
  </si>
  <si>
    <t>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del programa.  (Ver detalle plan de acción).
- PILAR 3: PROGRAMA  DE IMPLEMENTACIÓN DE PRÁCTICAS SOSTENIBLES: Se llevó a cabo el programa asociado al día mundial de la bici y demás actividades propuestas (Ver detalle plan de acción)
- PILAR 4: PROGRAMA USO EFICIENTE DEL AGUA: No se programaron actividades en este pilar.
- PILAR 5 : PROGRAMA DE CONSUMO SOSTENIBLE: Se realizósensibilizaciones sobre el consumo sostenible de los recursos que generan mayor impacto y demás actividades propuestas (Ver detalle plan de acción).</t>
  </si>
  <si>
    <t>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(Ver detalle plan de acción).
- PILAR 3: PROGRAMA  DE IMPLEMENTACIÓN DE PRÁCTICAS SOSTENIBLES: Se realizo reporte de estado de zonas verdes y demás actividades  (Ver detalle plan de acción)
- PILAR 4: PROGRAMA USO EFICIENTE DEL AGUA: Se llevo a cabo la caminata por el agua. (Ver detalle plan de acción) 
- PILAR 5 : PROGRAMA DE CONSUMO SOSTENIBLE: Se realizó sensibilización a proveedores de bienes y servicios en CPS y demás actividades  (Ver detalle plan de acción)</t>
  </si>
  <si>
    <t>El cronograma se cumplió 45% de acuerdo con lo establecido para cada uno de los 5 pilares del Plan de Acción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seguimiento a los consumos de energía trimestral, y demás actividades. (Ver detalle plan de acción).
- PILAR 3: PROGRAMA  DE IMPLEMENTACIÓN DE PRÁCTICAS SOSTENIBLES: Se llevó a cabo el día distrital sin carro y demás actividades  (Ver detalle plan de acción)
- PILAR 4: PROGRAMA USO EFICIENTE DEL AGUA: Se llevo a cabo seguimiento a consumos de agua y demás actividades. (Ver detalle plan de acción) 
- PILAR 5 : PROGRAMA DE CONSUMO SOSTENIBLE: Se realizó seguimiento trimestral al consumo de papel y tonner y demás actividades  (Ver detalle plan de acción)</t>
  </si>
  <si>
    <t>El porcentaje de cumplimiento pendiente de ejecución del mes de abril que corresponde al 55%, se ejecutó durante el mes de mayo; así como también las actividades del periodo del reporte de acuerdo con lo establecido para cada uno de los 5 pilares del Plan de Acción relacionados a continuación: 
- PILAR 1: PROGRAMA GESTIÓN INTEGRAL DE RESIDUOS: Se realizó ela ecoreciclatón y el seguimiento a las bitácoras entre otros. (Ver detalle plan de acción)
- PILAR 2 : PROGRAMA DEL USO EFICIENTE DE ENERGÍA: Se desarrolló la campaña establecida. (Ver detalle plan de acción).
- PILAR 3: PROGRAMA  DE IMPLEMENTACIÓN DE PRÁCTICAS SOSTENIBLES: Se llevó a cabo el día distrital sin carro  (Ver detalle plan de acción)
- PILAR 4: PROGRAMA USO EFICIENTE DEL AGUA: No se programó actividad.
- PILAR 5 : PROGRAMA DE CONSUMO SOSTENIBLE: Se realizó reunión con enlaces PIGA y demás actividades  (Ver detalle plan de acción)</t>
  </si>
  <si>
    <t>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reporte al Ministerio de Energía.  (Ver detalle plan de acción).
- PILAR 3: PROGRAMA  DE IMPLEMENTACIÓN DE PRÁCTICAS SOSTENIBLES: Se desarrolló la semana ambiental y las demás actividades.  (Ver detalle plan de acción)
- PILAR 4: PROGRAMA USO EFICIENTE DEL AGUA: No se programó actividad para el mes de junio.
- PILAR 5 : PROGRAMA DE CONSUMO SOSTENIBLE: Se realizó una mesa de trabajo con el equipo CPS  y demás actividades  (Ver detalle plan de acción)</t>
  </si>
  <si>
    <t>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reporte al comité PIGA. (Ver detalle plan de acción).
- PILAR 3: PROGRAMA  DE IMPLEMENTACIÓN DE PRÁCTICAS SOSTENIBLES: Se desarrolló el día sin carro y Sgto. a bici usuarios.  (Ver detalle plan de acción)
- PILAR 4: PROGRAMA USO EFICIENTE DEL AGUA: Se presentó al comité PIGA el inventario hidrosanitario.
- PILAR 5 : PROGRAMA DE CONSUMO SOSTENIBLE: Se presentó al comité PIGA el seguimiento trimestral clausulas ambientales (Ver detalle plan de acción)</t>
  </si>
  <si>
    <t>El cronograma se cumplió en un 99%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campañas "Separando Ando". (Ver detalle plan de acción)
- PILAR 2 : PROGRAMA DEL USO EFICIENTE DE ENERGÍA: Se publicó la campaña en Soy 10. (Ver detalle plan de acción).
- PILAR 3: PROGRAMA  DE IMPLEMENTACIÓN DE PRÁCTICAS SOSTENIBLES: Se desarrolló el día sin carro y Sgto. a bici usuarios.  (Ver detalle plan de acción)
- PILAR 4: PROGRAMA USO EFICIENTE DEL AGUA: No se programó actividad.
- PILAR 5 : PROGRAMA DE CONSUMO SOSTENIBLE: Se realizó capacitación a prestadores de bienes y servicios y sensibilizaciones a las sedes concertadas sobre consumo sostenible (Ver detalle plan de acción)</t>
  </si>
  <si>
    <t>Se realizó la capacitación a la sede programada para el mes de agosto que no se habia ejecutado. Las actividades programadas para el mes de septiembre se cumplieron en un 89%; sin embargo La SDA adelantó para este mes la ecoreciclatón programada en noviembre; por tanto se reporta un 103% de avance en el plan de acción, ejecutando lo siguiente:
- PILAR 1: PROGRAMA GESTIÓN INTEGRAL DE RESIDUOS: Se realizó el seguimiento a la gestión de los residuos sólidos generados en las sedes concertadas y campañas "Separando Ando". (Ver plan de acción)
- PILAR 2 : PROGRAMA DEL USO EFICIENTE DE ENERGÍA: Se publicó la campaña en Soy 10. (Ver plan de acción).
- PILAR 3: PROGRAMA  DE IMPLEMENTACIÓN DE PRÁCTICAS SOSTENIBLES: Se desarrolló el día sin carro.  (Ver plan de acción)
- PILAR 4: PROGRAMA USO EFICIENTE DEL AGUA: Se realizó la caminata por el agua (Ver plan de acción).
- PILAR 5 : PROGRAMA DE CONSUMO SOSTENIBLE: Se realizó la reunión de compras públicas sostenibles (Ver plan de acción)</t>
  </si>
  <si>
    <t>Se realizó la mesa de trabajo con los enlaces PIGA programada para el mes de septiembre. Las actividades programadas para el mes de octubre se cumplieron en un 53%, ejecutando lo siguiente:
- PILAR 1: PROGRAMA GESTIÓN INTEGRAL DE RESIDUOS: Se realizó el seguimiento a la gestión de los residuos sólidos generados en las sedes concertadas y campañas "Separando Ando", adicionalmente se envió a la UAESP el reporte trimestral de la generación de residuos. (Ver plan de acción)
- PILAR 2 : PROGRAMA DEL USO EFICIENTE DE ENERGÍA: Se publicó la campaña en Soy 10. (Ver plan de acción).
- PILAR 3: PROGRAMA  DE IMPLEMENTACIÓN DE PRÁCTICAS SOSTENIBLES: Se desarrolló el día sin carro.  (Ver plan de acción)</t>
  </si>
  <si>
    <t xml:space="preserve">Se llevó a cabo la mesa técnica de apoyó (antes Comité PIGA) programada para el mes de octubre que no se había ejecutado. El cronograma del mes de noviembre se cumplió en un 100%  para 3 de los pilares del Plan de Acción del PIGA relacionados a continuación: 
- PILAR 1: PROGRAMA GESTIÓN INTEGRAL DE RESIDUOS: Se realizó el seguimiento a los gestores externos de residuos y a las bitácoras de cada una de las sedes concertadas; adicionalmente se llevó a cabo la campaña "SEPARANDO ANDO" con el acompañamiento a la UAESP y se ejecutaron las demás actividades propuestas. (Ver detalle plan de acción)
- PILAR 2 : PROGRAMA DEL USO EFICIENTE DE ENERGÍA: Se desarrollaron las campañas programadas en el aplicativo SOY10. (Ver detalle plan de acción).
- PILAR 3: PROGRAMA  DE IMPLEMENTACIÓN DE PRÁCTICAS SOSTENIBLES: Se desarrolló el día sin carro y Seguimiento a los trámites de publicidad exterior visual.  (Ver detalle plan de acción)
</t>
  </si>
  <si>
    <t>El cronograma se cumplió en un 100% de acuerdo con las actividades establecidas para cada uno de los pilares del Plan de acción del PIGA, relacionados a continuación: 
PILAR 1: PROGRAMA GESTIÓN INTEGRAL DE RESIDUOS: Se realizó el seguimiento a la gestión de los residuos sólidos generados en las sedes concertadas , campañas "Separando Ando" y actualización de los PGIRS.
PILAR 2 : PROGRAMA DEL USO EFICIENTE DE ENERGÍA: Se publicó la campaña en Soy 10.
- PILAR 3: PROGRAMA  DE IMPLEMENTACIÓN DE PRÁCTICAS SOSTENIBLES: Se desarrolló el día sin carro y la actualización de la huella de carbono. 
PILAR 4: PROGRAMA USO EFICIENTE DEL AGUA: Se realizó el reporte de instalaciones hidrosanitarias 
- PILAR 5 : PROGRAMA DE CONSUMO SOSTENIBLE: Se realizó la reunión de compras públicas sostenibles, campaña de consumo sostenible y el seguimiento de gases de flota vehicular.
Se realizó una verificación del plan de acción anual, y se realiza el ajuste correspondiente.</t>
  </si>
  <si>
    <t>El comité PIGA y las actividades derivadas que se programaron para el mes de abril no se ejecutaron, toda vez que por temas de agenda de los miembros del comité, el mismo se reprogramó para el 02 de mayo de 2019.</t>
  </si>
  <si>
    <t>No se presentaron dificultades representativas en la programación mensual de las actividades programadas.</t>
  </si>
  <si>
    <t>El 1% que no se realizó, corresponde a una reprogramación de una capacitación sobre consumo sostenible en Clav Sevillana, la cual se efectuará en el mes de septiembre.</t>
  </si>
  <si>
    <t>El 11% que no se realizó, corresponde a una mesa de trabajo programada para el 27 de septiembre con los enlaces PIGA, la cual por condiciones de orden público no se pudo llevar a cabo; por tanto se reprogramó para el 02 de octubre; sin embargo La Secretaría Distrital de Ambiente adelantó para septiembre la Ecoreciclatón programada en noviembre, esta actividad equivales al 14%.</t>
  </si>
  <si>
    <t>El 47% que no se realizó, corresponde al comité técnico, ahora mesa técnica de apoyo PIGA programada para el 29 de octubre, la cual por disponibilidad de agenda no se pudo llevar a cabo; por tanto se reprogramó para el 08 de noviembre; sin embargo se cuenta con la presentación y la solicitud de concepto a la Oficina de Planeación respecto a la eliminación y reemplazo del comité técnico PIGA por la mesa técnica de apoyo en gestión ambiental.</t>
  </si>
  <si>
    <t>Dar cumpliento al plan de acción generando y divulgar los resultados de los indicadores en Comité Directivo.</t>
  </si>
  <si>
    <t>Dar cumpliento al plan de acción, logrando integración en las dependencias.</t>
  </si>
  <si>
    <t>Dar cumpliento al plan de acción generando cultura y participación de los servidores públicos para optimizar los recursos naturales.</t>
  </si>
  <si>
    <t>Desarrollar actividades del plan de acción generando cultura y participación de los servidores públicos para optimizar los recursos naturales.</t>
  </si>
  <si>
    <t>Socializar en el comité PIGA los avances y oportunidades de mejora, logrando mayor compromiso de los integrantes.</t>
  </si>
  <si>
    <t>Sensibilizar a los funcionarios y partes interesadas sobre consumo y prácticas sostenibles.</t>
  </si>
  <si>
    <t>Gestionar residuos peligrosos y sensibilizar a los funcionarios y partes interesadas sobre el uso eficiente del recurso hídrico.</t>
  </si>
  <si>
    <t>Realizar seguimiento y reportes a las entidades externas en materia ambiental</t>
  </si>
  <si>
    <t>Socializar los avances, reportes y oportunidades de mejora, logrando mayor compromiso de los integrantes de la mesa técnica de apoyo. Adicionalmente, sensibilizar a los funcionarios y realizar el seguimiento a los gestores externos.</t>
  </si>
  <si>
    <t>Se realizó la actualización de los Planes de gestión de residuos sólidos, huella de carbono y seguimiento al cumplimiento de parámetros ambientales de la entidad.</t>
  </si>
  <si>
    <t>Esta actividad no se encontraba programada en este mes.</t>
  </si>
  <si>
    <t>Se publicaron los planes de acción de PESV y PIGA 2019, así como la ejecución del primer trimestre de 2019</t>
  </si>
  <si>
    <t>Se publicaron los seguimientos de los planes de acción de PESV y PIGA correspondientes al segundo trimestre de 2019</t>
  </si>
  <si>
    <t>Se publicaron los seguimientos de los planes de acción de PESV y PIGA correspondientes al tercer trimestre de 2019</t>
  </si>
  <si>
    <t>No se presentaron dificultades representativas en la publicación.</t>
  </si>
  <si>
    <t>Dar a conocer al ciudadano los planes de acción establecidos para el PIGA y PESV 2019 y su respectiva ejecución.</t>
  </si>
  <si>
    <t>Dar a conocer al ciudadano la ejecución del segundo trimestre de 2019 de los planes de acción PIGA y PESV.</t>
  </si>
  <si>
    <t>Dar a conocer al ciudadano la ejecución del tercer trimestre de 2019 de los planes de acción PIGA y PESV.</t>
  </si>
  <si>
    <t xml:space="preserve">Realizar la publicación oportuna  en el boton de transparencia de los siguientes puntos: 
-Publicación de la información contractual
- Publicación de la ejecución de contratos
-Publicación de procedimientos, lineamientos, y políticas en materia de adquisisción y compras
-Publicación de Plan Anual de Adquisiciones
-Directorio de Contratistas
</t>
  </si>
  <si>
    <t>Permite verificar el cumplimiento de las publicaciones en el botón de trasparencia dispuesto en la página web de la Secretaría General de la Alcaldía Mayor de Bogotá</t>
  </si>
  <si>
    <t>Pagina web de la Secretaría General de la Alcaldía Mayor de Bogota:
http://secretariageneral.gov.co/transparencia-y-acceso-a-informacion-publica#contratacion</t>
  </si>
  <si>
    <t>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t>
  </si>
  <si>
    <t>Listas de asistencia a las jornadas de socialización adelantadas por la Dirección de Contratación e invitación a la misma</t>
  </si>
  <si>
    <t>Guía de buenas practicas en materia de supervisión contractual.</t>
  </si>
  <si>
    <t>Desarrollar de manera específica los aspectos administrativos y jurídicos de supervisión de contratos, relacionados con el expedientes electrónicos o físicos del contrato el cual debe encontrarse completo, actualizado y cumpliendo con la normatividad aplicable.</t>
  </si>
  <si>
    <t>Establecer los lineamientos a los supervisores de contratos o convenios relativos a los aspectos administrativos, organización y funcionamiento en la gestión de los mismos en el Sistema de Compra Pública</t>
  </si>
  <si>
    <t>Guía de buenas prácticas en materia de supervisión publicada en el Sistema de Calidad de la Secretaría General de la Alcaldía Mayor de Bogotá.</t>
  </si>
  <si>
    <t>Remitir mensualmente informe de monitoreo de riesgos de corrupción</t>
  </si>
  <si>
    <t>Se establecen los lineamientos a los supervisores de contratos o convenios relativos a los aspectos administrativos, organización y funcionamiento en la gestión de los mismos en el Sistema de Compra Pública, garantizando la adecuada supervisión y ejecución de los contratos a cargo de cada dependencia de la Secretaría General.</t>
  </si>
  <si>
    <t xml:space="preserve"> Remisión de informe de monitoreo de Riesgos de Corrupción.</t>
  </si>
  <si>
    <t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t>
  </si>
  <si>
    <t xml:space="preserve">No se presentaron dificultades en la publicación de la información </t>
  </si>
  <si>
    <t>Con la jornada de socialización sobre el Control de la Ejecución contractual se logró generar conciencia a los gerentes de proyectos y jefes de rubros de funcionamiento desde el punto de vista jurídico sobre las diferentes acciones que se deben adelantar para realizar una adecuada planeación y posterior supervisión de un contrato. Se generó conciencia sobre las herramientas administrativas disponibles para evitar posibles riesgos en materia de ejecución contractual. Adicionalmente se observó un interés mayor en todas las dependencias sobre el tema por lo que durante el trimestre se obtuvo una asistencia de 243 funcionarios y contratistas a dicha socialización.</t>
  </si>
  <si>
    <t>no se reporta avance del indicador durante le mes de abril de 2019</t>
  </si>
  <si>
    <t>Con la jornada de socialización sobre Garantías en la Contratación estatal se logró entender la diferencia de procedimientos a la hora de hacer efectiva una póliza dependiendo de la tipología de la misma. Lo anterior garantiza que cada supervisor, gerente de proyecto o apoyo a la supervisión tenga instrumentos para evitar el posible incumplimiento de un contratista frente a las obligaciones pactadas y protección así de los recursos públicos que fueron destinados al mismo.  Sin embargo, a lo señalado y a pesar de la convocatoria, en esta ocasión se contó solo con la asistencia de 25 funcionarios y contratistas a dicha socialización la cual se realizó en conjunto con la Secretaría Jurídica Distrital.</t>
  </si>
  <si>
    <t>No se reporta avance del indicador durante le mes de agosto  de 2019</t>
  </si>
  <si>
    <t>Con la jornada de socialización sobre supervisión de la ejecución contractual  se logró dar claridad sobre los diversos procedimientos legales a los que el supervisor del contrato pueden recurrir a fin que se cumplan con las clausulas pactadas en el contrato, de igual forma se  brindo entendiemiento y orientación sobrer la diferencia de procedimientos a la hora de hacer efectiva una póliza dependiendo de la tipología de la misma. Lo anterior garantiza que cada supervisor, gerente de proyecto o apoyo a la supervisión tenga instrumentos para evitar el posible incumplimiento de un contratista frente a las obligaciones pactadas y protección así de los recursos públicos que fueron destinados al mismo.  Sin embargo, a lo señalado y a pesar de la convocatoria, en esta ocasión se contó con la asistencia de 76 funcionarios y contratistas a dicha socialización la cual se realizó en el marco del Plan de Capacitación liderado por la Dirección de Talento Humano.</t>
  </si>
  <si>
    <t>No se reporta avance del indicador durante le mes de noviembre de 2019</t>
  </si>
  <si>
    <t>Con la jornada de socialización sobre el Plan Anual de Adquisiciones y la metodología que se utilizará para su estructuración, la Dirección de Contratación presentó ante los asistentes la herramienta de planeación que rige la contratación en la Entidad; en dicha capacitación se profundizo en la estructura del plan y la importancia de definir las necesidades de contratación que se tendrían para la vigencia 2020. Así mismo, se puntualizó sobre la forma en que se realizará el cargue respectivo para su consolidación y posterior presentación ante la instancia que lo aprueba para posteriormente ser publicado en el portal de Colombia Compra-SECOP II. A la capacitación asistieron un total de 26 funcionarios y/o contratistas los cuales adicionalmente y de acuerdo con lo señalado en la capacitación realizarán el cargue de la información para la revisión y posterior aprobación en Comité de Contratación.</t>
  </si>
  <si>
    <t>No se generaron dificultades en la convocatoria o asistencia a la socialización</t>
  </si>
  <si>
    <t>No se reporta avance del indicador durante le mes de noviembre  de 2019</t>
  </si>
  <si>
    <t xml:space="preserve">
Con la realización de la capacitación se obtiene un mejor entendimiento sobre las herramientas de planeación de la contratación de la Entidad y permite garantizar el cumplimiento de las normas y los procedimientos internos.</t>
  </si>
  <si>
    <t>Se logró realizar la publicación de la Guía en el Sistema Integrado de Gestión, así mismo se socializó través de la plataforma SOY 10 a las diferentes dependencias para su aplicación</t>
  </si>
  <si>
    <t>El indicador se cumplio en el mes de marzo de 2019</t>
  </si>
  <si>
    <t>No se generarón dificultades en el cumplimiento de la acción</t>
  </si>
  <si>
    <t xml:space="preserve"> Se establecieron lineamientos a los supervisores de contratos o convenios relativos a los aspectos administrativos, organización y funcionamiento en la gestión de los mismos en el Sistema de Compra Pública</t>
  </si>
  <si>
    <t>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t>
  </si>
  <si>
    <t>Con la oportuna presentación del monitoreo y análisis de riesgos de corrupción se garantiza una gestión transparente en la gestión contractual de la dependencia que evita eficazmente la materialización de los riesgos estimados en la matriz de riesgos de corrupción de cara a los valores institucionales y al ciudadano.</t>
  </si>
  <si>
    <t>Permite identificar, analizar, evaluar y mitigar la ocurrencia de riesgos de corrupción en el proceso a cargo de la Dirección de Contratación, dando cumplimiento a la norma y a los preceptos jurídicos establecidos</t>
  </si>
  <si>
    <t>Realizar las afiliaciones a la ARL para los contratistas
Capacitación a los miembros del Comité de Convivencia Laboral
Capacitación en el manejo de los Desfibriladores Externos Automáticos.
Capacitaciones líderes en pausas activas.
Actualización del Manual de Contratistas en requerimientos de SST.
Programar los exámenes médico-ocupacionales de ingreso, periódico, retiro.
Programa de Estilo de Vida y Entorno Saludable (Prevención y control de Alcohol, Farmacodependencia y Tabaquismo).
Realizar el reporte y la investigación de accidentes de trabajo.
Medición de Indicadores 
Implementar programa de orden y aseo
Instalación de Desfibriladores Externos Automáticos.
Inspecciones Planeadas. - (SST y COPASST) - Seguimiento a Servidores Públicos de las medidas de prevención y control.
Actualizar el Plan de Prevención, preparación y respuesta ante emergencias según informe de Bomberos.
Encuesta de para verificación de Formación de Brigadas.
Reuniones con el Equipo de Trabajo del Proceso de Gestión de la Seguridad y Salud en el Trabajo.
Ejecución de Acciones Preventivas, correctivas y de Mejora</t>
  </si>
  <si>
    <t>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t>
  </si>
  <si>
    <t>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t>
  </si>
  <si>
    <t>Porcentaje de cumplimiento de implementación planeada para la vigencia 2019 de la dimensión "Gestión del conocimiento y la innovación" del MIPG en la Secretaría General.</t>
  </si>
  <si>
    <t>Implementación gradual  de la dimensión  “Gestión del Conocimiento y  la innovación” que genere, sistematice y multiplique el conocimiento; consolide el aprendizaje y fomente procesos de ideación, investigación e innovación, con el fin de contar con el acceso efectivo a la información  de la entidad, mejorar los  procesos, servicios y resultados.</t>
  </si>
  <si>
    <t>Preservar el conocimiento y aprovechar la experiencia de la gente dentro de la Entidad. 
Generar valor público propiciando un clima de generación y difusión del conocimiento entre los distintos niveles de la entidad.
Fomentar programas de aprendizaje que pueden mejorar las competencias de los colaboradores y optimizar su desempeño. 
Promover en  el ambiente de trabajo el intercambio, ideación, creación, cocreación, innovación, investigación, que permitan solucionar problemas estructurales en la Entidad.
Facilitar la conectividad interna y externa entre los individuos. 
Asegurar el conocimiento clave de la entidad, para que el mismo se quede y no se pieda cuando los servidores ya no estén.
Evitar la fuga del Conocimiento.
Reducir el tiempo que los servidores necesitan para encontrar la información que requieren para el desarrollo de sus funciones.</t>
  </si>
  <si>
    <t>Listados de Asistencia o
Publicaciones Intranet o
Registro fortografico
Informes</t>
  </si>
  <si>
    <t>Recibir  la información enviada por los demás procedimientos para publicar en la página Web Oficial de la Secretaria General de la Alcaldía Mayor de Bogotá en el Botón de Transparencia</t>
  </si>
  <si>
    <t>Las publicaciones nos permiten dar cumplimiento a la Ley de Transparencia.</t>
  </si>
  <si>
    <t>FORMATO
4204000-FT-1025
Carpeta One Drive Evidencias Publicaciones.</t>
  </si>
  <si>
    <t xml:space="preserve">Documentar la estrategia de gestión de las relaciones individuales y colectivas de trabajo. </t>
  </si>
  <si>
    <t>Realizar propuesta para la estrategia de las relaciones individuales y colectivas, que se pueda establecer en la Entidad.</t>
  </si>
  <si>
    <t>Fomentar una fuerte cultura de relacionamiento individual y colectivo en la Entidad.</t>
  </si>
  <si>
    <t>Listas de Asistencia
Informes parciales de propuesta
Documento de propuesta final</t>
  </si>
  <si>
    <t xml:space="preserve">Porcentaje de cumplimiento del Plan Estrategico de la Dirección de Talento Humano. </t>
  </si>
  <si>
    <t>Identificación de necesidades, formulación, adopción  y ejecución del  Plan Institucional de Capacitación (PIC).
Las actividades están enfocadas en las líneas de acción del ser, hacer y estar, las cuales responden a las necesidades de protección, ocio, identidad y aprendizaje del servidor y sus familias, para mejorar sus niveles de salud, vivienda, recreación , cultura y educación.</t>
  </si>
  <si>
    <t>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t>
  </si>
  <si>
    <t>Listados de Asistencia
Registro fotografico
Informes trimestrales y el reporte de la información de los asistentes a las diferentes actividades.</t>
  </si>
  <si>
    <t>Porcentaje de cumplimiento del Plan de promoción, sensibilización y apropiación de la cultura ética y la integridad.</t>
  </si>
  <si>
    <t>Fortalecimiento de las competencias de los Gestores de Integridad en relación con sus funciones y las acciones esperadas dentro del marco del fortalecimiento de la cultura ética en la entidad.
Promoción de los comportamientos deseables con los Valores de la Casa.
Empodemoramiento del Equipo de Gestores de Integridad de la entidad, en los procesos que se requieran.</t>
  </si>
  <si>
    <t>Fomentar una cultura de ética y transparencia en la entidad, a través de la apropiación de los comportamiento deseables de los valores de la Casa -Respeto, Justicia, Compromiso, Diligencia y Honestidad-</t>
  </si>
  <si>
    <t>Informes trimestrales y el reporte de la información de los asistentes a las diferentes actividades.</t>
  </si>
  <si>
    <t>Porcentaje de cumplimiento del programa de aprendizaje, para el desarrollo y fortalecimiento de las competencias y habilidades de servicio a la ciudadanía, dirigido a los servidores de la Secretaría General.</t>
  </si>
  <si>
    <t>SIProgramar y ejecutar programas de aprendizaje (inducción, reinducción o capacitaciones) en materia de servicio al ciudadano.</t>
  </si>
  <si>
    <t>Fortalecer y potenciar los conocimientos y habilidades del talento humano de la Secretaría General de la Alcaldía Mayor de Bogotá, D.C en materia de servicio a la ciudadania.</t>
  </si>
  <si>
    <t>Listados de Asistencia
Registro fotografico</t>
  </si>
  <si>
    <t>Mensualmente verificar las acciones preventivas según la matriz de Riesgos de Corrupción y junto con cada lider de proceso generar los informes respectivos a este seguimiento.</t>
  </si>
  <si>
    <t>Fomentar una cultura de transparencia en la entidad, a través del seguimiento preventivo de la matriz de riesgos de corrupción.</t>
  </si>
  <si>
    <t xml:space="preserve">Memorandos mensuales y adjuntos de los memorandos. </t>
  </si>
  <si>
    <t>Diseño y aprobación del Plan de Trabajo Anual de SST</t>
  </si>
  <si>
    <t>Conformación comité de Convivencia Laboral 2019 - 2021 y diseño del programa de capacitación y entrenamiento SST</t>
  </si>
  <si>
    <t>Se realizan las encuesta de para verificación de Formación de Brigadas, divulgación de resultados de auditoria y rendición de cuentas a COPASST y capacitación en el manejo de los Desfibriladores Externos Automáticos.</t>
  </si>
  <si>
    <t>Se realiza capacitación en Comité de SST sobre la Resolución 1111 de 2017, 0312 de 2019 y 1072 de 2015. 
Se realiza capacitación en la GTC-45 para la identificación de peligros y valoración de riesgos. Para los Inspectores de SST.
Estas actividades suponen la actualización normativa para los integrantes del equipo de Seguridad y Salud en el Trabajo, en materia de SST, y pueden ser verificadas en las Actas de Comité SST 2019.</t>
  </si>
  <si>
    <t xml:space="preserve">Se actualizó la información del perfil sociodemográfico de la Entidad.
Dentro de los beneficios que reporta la ejecución de estas actividades en la Secretaría General de la Alcaldía Mayor de Bogotá, D.C., es la actualización del perfil sociodemográfico, para la identificación de la Población de la Entidad.
Las actividades desarrolladas en el mes de mayo pueden verificarse en la Base de Datos con los perfiles sociodemográficos de los servidores(as) públicos(as) de la Secretaría General de la Alcaldía Mayor de Bogotá D.C.
</t>
  </si>
  <si>
    <t>Desarrollo de Seguimiento a las recomendaciones de 3 servidores de la entidad, identificación de peligros y evaluación de riesgos de las sedes de la entidad por medio de la actualización de las matrices de identificación de peligros y valoración de riesgos, actualización de los planes de prevención preparación y respuesta ante emergencias, capacitaciones en prevención de riesgo químico y riesgo biológico.</t>
  </si>
  <si>
    <t>1.    Cierre del programa del COPASST 2018-2019: Este Comité reportó un total de 9 actividades desarrolladas, las cuales fueron ejecutadas en los meses entre septiembre de 2018 y julio de 2019 entre las que se evidencian, entre otras, i) Participación en el simulacro distrital, ii) Generación de jornadas de donación de sangre, iii) Encuesta cardiovascular, iv) Tips de seguridad y salud en el trabajo, v) Día mundial de Seguridad y salud en el trabajo y vi) Inspecciones desarrolladas para garantizar la participación del comité en actividades de Seguridad y Salud en el Trabajo, vii) Rendición de cuentas del Plan de Acción 2018, viii) Jornadas de donación de Sangre, ix) participación en las investigaciones de accidente laboral.
2.    Convocatoria al Comité Paritario de Seguridad y Salud en el Trabajo:  Desde el día 8 de julio se empieza el diseño de la convocatoria y se envía Memorando el día 15 de Julio para divulgación de las reglas para participar en la misma. Inscripciones del 17 al 22 de julio. Publicación de candidatos postulados al comité y se proponen votaciones el día 31 de Julio de 2019, con los resultados con los nombres de los nuevos miembros del COPASST.
3.    Actualización de los 39 planes de emergencia para las sedes de la Secretaria General de la Alcaldía Mayor de Bogotá, D.C.: Las actualizaciones fueron enviadas para su correspondiente publicación en el Sistema Integrado de Calidad.</t>
  </si>
  <si>
    <t xml:space="preserve">Actividades Desarrolladas:
Para el desarrollo del plan de Seguridad y Salud en el Trabajo para el periodo comprendido en el mes de agosto se tenían programadas las siguientes actividades:
1. Realizar la evaluación Inicial del Sistema de Seguridad y Salud en el Trabajo soportado por ARL
2. Implementar Programa de Riesgo Biológico para la sede de Archivo.
3. Implementar Programa de Protección Contra Caídas (Trabajo en Alturas).
4. Instalación de Desfibriladores Externos Automáticos.
5. Actualización del Manual de Seguridad y Salud en el Trabajo. 
Para el periodo comprendido en el mes de agosto se desarrolló lo siguiente:
1. El día 30 de agosto, en reunión con la ARL Positiva se desarrolla la evaluación del Sistema de Gestión de Seguridad y Salud en el Trabajo, en el marco de la resolución 0312 de 2019, obteniendo así un puntaje de 93.5 según evaluación aplicada, logrando una calificación de Aceptable dentro de la tabla de valoración de los Estándares Mínimos.
2. Se implementa el programa de riesgo Biológico para la sede de Archivo Distrital, con las siguientes actividades: se desarrolló la capacitación a todos los grupos de trabajo de la Subdirección Técnica y las áreas con mayor criticidad de presencia del riesgo, Se hace seguimiento al uso adecuado de los Elementos de Protección Personal – EPP (Bioseguridad) y al no consumo de alimentos en las áreas de trabajo.
3. e realiza el proceso de implementación del programa de protección contra caídas, se realiza seguimiento a las actividades donde se debe ejecutar la estandarización de los procesos y se actualiza el programa de protección contra caídas para socialización.
4. Se desarrolla el proceso de instalación de Desfibriladores Externos Automáticos para 37 Sedes de la secretaría General, están pendiente por reforma estructural 2 sedes CADE VICTORIA y CADE RAFAEL URIBE URIBE.
5. Se realiza la actualización del Manual de Seguridad y Salud en el Trabajo. </t>
  </si>
  <si>
    <t xml:space="preserve">Actividades Desarrolladas:
Para el desarrollo del plan de Seguridad y Salud en el Trabajo para el periodo comprendido en el mes de agosto se tenían programadas las siguientes actividades:
1. Actualización del Manual de Contratistas en requerimientos de SST.
2. Jornada de donación de sangre
3. Realizar semana de la salud
4. Revisión y actualización de procedimiento de notificación de incidentes Y reporte de accidentes de trabajo e investigación de accidentes laborales.
5. Desarrollo de Mediciones Ambientales.
6. Sensibilizar a los Servidores(as) Públicos(as) de la Secretaría General de la Alcaldía Mayor de Bogotá, D.C., en los canales de comunicación para el reporte de incidentes y peligros en la entidad.
7. Desarrollo de Programa de Riesgo Público para la sede de la Secretaría General de la Alcaldía Mayor de Bogotá.
8. Elaboración del guion, ejecución y evaluación de simulacro Distrital
Elaboración del guion, ejecución y evaluación de simulacro Distrital Para el periodo comprendido en el mes de septiembre se desarrolló lo siguiente:
1. El día 26 de septiembre se realizo reunión con la Dirección de Contratación para validar las obligaciones en Seguridad y Salud en el Trabajo para cada modalidad de contratación, para lo cual, se confirman las obligaciones de cumplimiento del sistema de gestión de seguridad y salud en trabajo, lo cual permite garantizar el cumplimento normativo en relación con SST.
2. El día 20 de septiembre, como actividad de prevención y promoción se desarrollo la jornada la jornada de donación de sangre con una participación de 33 servidores.
3. En semana del 16 al 20 de septiembre se realiza la Semana de la Salud generando 73 actividades, con presencialidad en 24 sedes y un promedio de participación de 200 servidores por día.
4. Se realiza la actualización de la normatividad en los procedimientos de Gestión de la Salud y Gestión de Peligros, Riesgos y Amenazas.
5. El día 27 de septiembre, en la sede del SuperCADE 20 de julio se desarrollo la medición de iluminación para 10 puntos.
6. El día 30 de septiembre se envía memorando interno donde se divulga los canales de comunicación para el reporte de incidentes y accidentes en la entidad.
7. Se actualiza el documento y se genera ciclo de capacitación en la semana del 16 al 20 de septiembre.
8. Se actualiza el guion del simulacro distrital para la Red CADE, CLAV, Manzana lievano, Imprenta Distrital y Archivo Distrital.
</t>
  </si>
  <si>
    <t>Para el desarrollo del Plan de Seguridad y Salud en el Trabajo para el periodo comprendido en el mes de octubre se tenían programadas las siguientes actividades:
Capacitación al Sistema Comando de Incidentes.
Formación en técnicas de habilidad en seguridad vial en zona urbana y rural a conductores de la planta de personal.
Formación en técnicas de habilidad en seguridad y salud en el trabajo a servidores Programa SENA: - Excel Intermedio.
Realizar el informe de ausentismo.
Revisión de Actividades de la Matriz de identificación de peligros, evaluación y valoración de riesgos de las Sedes de la Secretaría General de la Alcaldía Mayor de Bogotá, D.C.
Implementar Programa de Prevención de Caídas a Nivel.
Adquirir y entregar elementos de protección personal.
Para el periodo comprendido en el mes de octubre se desarrolló lo siguiente:
Se desarrolla la capacitación para el Sistema Comando de Incidentes, en la cual se socializó las responsabilidades, las rutas de evacuación y Planes Operativos Normalizados para los miembros del comité.
Se desarrolla capacitación en Manejo Preventivo para los conductores y curso de Seguridad Vial virtual donde se evidencia la participación de los conductores de la Entidad y servidores(as) públicos(as) que se movilizan en automóvil.
Para el programa SENA se desarrolla junto con el PIC, el programa de capacitación en Microsoft Excel, Nivel Intermedio, donde se contó con la participación de 20 servidores(as) públicos(as).
Se realiza el informe de ausentismo donde se identifican los diagnósticos mas representativos para la generación de actividades de promoción y prevención.
Se realiza la revisión y actualización de 8 Matrices de identificación de peligros y valoración de riesgo.
Se generaron 7 capacitaciones de Caídas a Nivel para cumplimiento del programa de protección contra caídas.
Se generó el proceso de contratación de los Elementos de Protección Personal, definido bajo la modalidad de Mínima Cuantía, con un plazo de ejecución de 30 días.</t>
  </si>
  <si>
    <t>Actividades Desarrolladas:
Para el desarrollo del Plan de Seguridad y Salud en el Trabajo para el periodo comprendido en el mes de noviembre se tenían programadas las siguientes actividades:
1. Identificación del acto Jurídico mediante el cual se designa el responsable del Sistema de Gestión de Seguridad y Salud en el Trabajo.
2. Divulgación de las responsabilidades en el Sistema de Seguridad y Salud en el Trabajo (Divulgación web)
3. Capacitación a los miembros del COPASST
4. Capacitación a la entidad sobre el Plan de Emergencias de Cada Sede.
5. Capacitación para líderes en pausas activas.
6. Divulgación de la Política y objetivos de Seguridad y Salud en el Trabajo (Divulgación web)
7. Implementación del programa de vigilancia epidemiológica - Salud musculoesquelética
8. Implementación del programa de vigilancia epidemiológica - Riesgo psicosocial.
9. Realizar el diagnostico de condiciones salud
10. Implementar programa de orden y aseo
11. Implementar Programa de Riesgo Químico para la sede de Imprenta y Archivo
12. Divulgación de Planes de prevención y respuesta ante emergencia en las Sedes.
Para el periodo comprendido en el mes de octubre se desarrolló lo siguiente:
1. Se desarrolla la identificación del acto jurídico el cual designa como responsable del Sistema de Gestión de Seguridad y Salud en el Trabajo a la Dirección de Talento Humano.
2. Se desarrolla el proceso de divulgación de responsabilidades en el Sistema de Seguridad y Salud en el Trabajo por medio de los memorandos 3-2019-12291 y 3-2019-24884 y para el COPASST en la reunión mensual.
3. Se desarrolla capacitación a los miembros del COPASST, se socializan los objetivos del sistema de gestión de seguridad y salud en el trabajo y se genera capacitación sobre inspecciones.
4. Se realiza capacitación individual a cada una de las sedes en el plan de prevención, preparación y respuesta ante emergencias.
5. Se realiza la reunión de líderes de pausas activas donde se evidencian las sedes con mayor participación y las sedes que deben mejorar en el desarrollo del programa.
6. Se realiza la divulgación de Política y Objetivos del sistema por medio del Soy 10 y se cuelga en el grupo de Talento Humano de la Intranet.
7. Se entrega informe del programa de vigilancia epidemiológica en Salud musculoesquelética.
8. Se entrega informe del programa de vigilancia epidemiológica en riesgo Psicosocial.
9. Se realizan los Diagnósticos de Condiciones de Salud a corte de 31 de octubre.
10. Se entrega informe con la participación del programa de orden y aseo.
11. Se entrega informe de la implementación del programa de riesgo químico.
12. Se realiza divulgación de los planes de emergencia para la participación en el simulacro distrital de evacuación.</t>
  </si>
  <si>
    <t>1. Realizar las afiliaciónes a la ARL para los contratistas.
2. Desarrollo de Actividades del Plan de Trabajo 2019 -2021
3. Participación en la Investigación de accidentes de trabajo.
4. Realizar jornada de Inducción SST
5. Capacitación a los miembros del Comité de Convivencia Laboral
6. Actualización y entrenamiento a la Brigada Integral de Emergencias de la entidad, incluye pista.
7. Programar los exámenes médico ocupacionales de ingreso, periódico, retiro.
8. Realizar seguimiento a casos especiales de Salud.
9. Realizar mesas laborales casos especiales de salud
10. Divulgación del Manual del Sistema de Seguridad y Salud en el Trabajo.
11. Realizar Análisis de Puesto de Trabajo para determinación de origen (De acuerdo a requerimiento de calificación)
12. Realizar asesoría y asistencia técnica legal por parte de la ARL Positiva para accidentes Graves y/o mortales y seguimiento a recomendaciones de las investigaciones derivadas por AT Grave y/o Mortal.
13. Realizar el reporte y la investigación de accidentes de trabajo
14. Medición de Indicadores (Frecuencia, Severidad, I.L.I.) de Incidentes, Accidentes Laborales y Enfermedad Profesional.
15. Realizar acompañamiento al Plan estratégico de Seguridad Vial - Pilar comportamiento Humano.
16. Inspecciones para Teletrabajo (Según Solicitud)
17. Inspecciones Planeadas. - (SST y COPASST ) - Seguimiento a Servidores Públicos de las medidas de prevención y control.
18. Desarrollo de Indicadores de Estructura, Proceso y Resultado.
19. Reuniones con el Equipo de Trabajo del Proceso de Gestión de la Seguridad y Salud en el Trabajo.
20. Implementar Procedimiento de Gestión del Cambio para las acciones en Seguridad y Salud en el Trabajo.
21. Ejecución de Acciones Preventivas, correctivas y de Mejora de las investigaciones de incidente y accidente laboral y enfermedad profesional.
22. Ejecución de Acciones Preventivas, correctivas y de Mejora de las observaciones de la rendición de cuentas o revisión por la alta dirección.
23. Ejecución de Acciones Preventivas, correctivas y de mejora de las observaciones de la ARL.</t>
  </si>
  <si>
    <t>Ningún retraso</t>
  </si>
  <si>
    <t>Se tiene dificultades con la divulgación del manual debido a que se esta generando la actulización del mismo, en la plataforma del Sistema Integrado de Gestión. La Subsecretaria Corporativa dispuso la rendición para el 10 de Abril. Informe de rendición de cuentas, se expone has el 10 de abril.</t>
  </si>
  <si>
    <t xml:space="preserve">Se tiene dificultades con la divulgación del manual debido a que se esta generando la actulización del mismo, en la plataforma del Sistema Integrado de Gestión. </t>
  </si>
  <si>
    <t>Las actividades de Actualización del Manual de Contratistas en requerimientos de Seguridad y Salud en el Trabajo y de Implementación del Procedimiento de Gestión del Cambio para las acciones en estas materias, fueron reprogramadas para los meses de septiembre y diciembre de 2019 respectivamente, lo anterior, de acuerdo con las directrices recibidas por la Oficina Asesora de Planeación y por las siguientes razones:
a) El Manual de Contratistas en requerimientos de Seguridad y Salud en el Trabajo en la actualidad se encuentra en revisión por parte del profesional de SST.
b) El procedimiento de Gestión del Cambio se encuentra en desarrollo por parte de la Oficina Asesora de Planeación.</t>
  </si>
  <si>
    <t>Se tiene la modificación de fecha de la implementación del procedimiento de gestión del cambio debido a la gestión del desarrollo del mismo, por parte del Sistema Integrado de Gestrión.</t>
  </si>
  <si>
    <t>Ningun Retraso</t>
  </si>
  <si>
    <t>Ninguno.</t>
  </si>
  <si>
    <t>Ninguno</t>
  </si>
  <si>
    <t>Cumplimiento Normativo Según la Resolución 1111 de 2017, y Cumplimiento MIPG.</t>
  </si>
  <si>
    <t>Se conforma el Comité de Convivencia Laboral 2019-2021, Se diseña el Programa de Capacitaciónes para refuerzo de los conocimiento de los servides(as) y en procura de la alineación con el PIC.</t>
  </si>
  <si>
    <t>Divulgación de auditoria y rendición de cuentas al COPASST, para poder gestionar desde la experticia de cada uno de los integrantes el desarrollo de las recomendaciones.
Verificación de conocimeintos de los brigadistas y capacitación en desfibriladores externos automaticos para generación de capacitacion y refuerzo en tematicas de prevención de emergencia.</t>
  </si>
  <si>
    <t>Desarrollo de Capacitación para los integrantes del Sistema de Seguridad y Salud en Trabajo, Desarrollo de la Rendición de Cuentas.</t>
  </si>
  <si>
    <t>Apropiación por parte de los servidores(as) públicos(as) de la Secretaría General  de ua cultura de Autocuidado por medio del Diseño de Programa de Modos, condiciones y estilos de Vida Saludable.</t>
  </si>
  <si>
    <t>Seguimiento a las recomendaciones médicas de la entidad, identificación de peligros y evaluación de riesgos de las sedes de la entidad, actualización de los planes de prevención preparación y respuesta ante emergencias, capacitaciones en prevención de riesgo químico y riesgo biológico</t>
  </si>
  <si>
    <t>1. Cierre del plan de acción para el COPASST 2017-2019, con una ejecución al 100%.
2. Nuevas elecciones para el COPASST 2019-2021 y con ello dar continuidad a los avances logrados en materia de Seguridad y Salud en el Trabajo con el acompañamiento y los valiosos aportes de los servidores públicos que fueron elegidos miembros de este Comité.
3. La actualización de los 39 planes de emergencia para las diferentes sedes de la Secretaria General de la Alcaldía Mayor de Bogotá, D.C., con el acompañamiento y la experiencia de la ARL y la Unidad Especial del Cuerpo de Bomberos nos permite gestionar el conocimiento sobre estos asuntos en los servidores públicos de la Entidad y con ello, mejorar los tiempos de respuesta y de reacción ante eventuales emergencias, y al propósito de adelantar una mejor preparación con mejores resultados en el Simulacro Distrital de Evacuación.</t>
  </si>
  <si>
    <t xml:space="preserve">Para el periodo comprendido en el mes de agosto se tienen los siguientes beneficios:
1. Un aumento de 5.5 puntos en la evaluación de los estándares mínimos del Sistema de Gestión de Seguridad y Salud en el Trabajo, en el marco de la resolución 0312 de 2019, esto gracias a las mejoras en los procedimientos de gestión de la salud y las actualizaciones del procedimiento de gestión de peligros riesgos y amenazas.
2.  Implementa el programa de riesgo Biológico para la sede de Archivo Distrital, Se hace seguimiento al uso adecuado de los Elementos de Protección Personal – EPP (Bioseguridad) y al no consumo de alimentos en las áreas de trabajo, esto conlleva a una cultura de autocuidado y a la mejora de los procesos al interior de la Dirección Distrital de Archivo.  
3. Estandarización de las actividades que tienen trabajo en alturas de los servidores de mantenimiento, y socialización de estándares de trabajo seguro e inculcar el desarrollo de los permisos de trabajo.
4. Instalación de Desfibriladores Externos Automáticos para la generación de procedimientos de protección a la vida y atención a emergencias de nuestros servidores en las sedes de la Secretaría General de la Alcaldía Mayor de Bogotá D.C., garantizando a su vez el cumplimiento de la ley 1831 de 2017.
5. Contar con el Manual de Seguridad Salud en el Trabajo actualizado. </t>
  </si>
  <si>
    <t xml:space="preserve">Para el periodo comprendido en el mes de septiembre se tienen los siguientes beneficios:
1. Garantizar el cumplimiento de la normatividad referente al Sistema de Seguridad y Salud en el trabajo para todos los modelos de contratación de la entidad.
2. Se gestiona el riesgo cardiovascular de la entidad, rejuvenece el organismo del servidor que dona sangre y el apoyo a salud pública garantizando reservas de sangre.
3. Generar acciones que promuevan en los servidores la participación en actividades de promoción y prevención de la salud y generar una cultura de autocuidado.
4. Aplicar los procedimientos conforme a la normatividad vigente.
5. Reducir el riesgo físico por iluminación y prevenir en los servidores problemas visuales y riesgo psicosocial.
6. Garantizar la apropiación de las estrategias de comunicación, promoviendo la madurez del sistema de gestión de seguridad y salud en el trabajo de la Secretaría General de la Alcaldía Mayor de Bogotá, D.C.
7. Generar mecanismos para prevenir el riesgo público en la Red CADE.
8. Garantizar la preparación para el simulacro distrital de evacuación del 2 de octubre de 2019.
</t>
  </si>
  <si>
    <t>Para el periodo comprendido en el mes de septiembre se tienen los siguientes beneficios:
Garantizar la divulgación de responsabilidades y la buena ejecución del Simulacro Distrital, obteniendo una activa participación del Sistema Comando de Incidentes.
Se capacita a los conductores para mejorar su calidad en la conducción.
Mejorar las habilidades ofimáticas de los servidores(as) públicos(as) de la Secretaría General.
Se identifican los diagnósticos más representativos para la generación de actividades de promoción y prevención.
Garantizar la priorización de los riesgos para la intervención oportuna de los peligros de las diferentes sedes de la Secretaría General de la Alcaldía Mayor de Bogotá D.C.
Minimizar la accidentalidad por el riesgo de Caídas a Nivel.
Garantizar la adquisición de los Elementos de Protección Personal para minimizar el riesgo de accidentalidad y de enfermedad laboral de los servidores públicos de la Secretaría General de la Alcaldía Mayor de Bogotá D.C.</t>
  </si>
  <si>
    <t>Para el periodo comprendido en el mes de noviembre se tienen los siguientes beneficios:
1. Identificar los responsables de la implementación del sistema de gestión y seguridad en el trabajo
2. Garantizar que todos los servidores(as) públicos(as) identifiquen el rol que tienen en la implementación del sistema de gestión de seguridad y salud en el trabajo y que responsabilidad se tiene frente al mismo.
3. Capacitar a los miembros del COPASST, en temáticas referentes al Sistema de Gestión de seguridad y salud en el trabajo, mejorando la toma de decisiones y ejecución de actividades.
4. Capacitar en temas de respuesta oportuna ante una situación de emergencia.
5. Evidenciar las sedes con mayor participación y las sedes que deben mejorar en el desarrollo del programa para impulsar sus actividades.
6. Conocimiento de la intención y objetivos de la entidad en temas relacionados con la prevención y promoción de la salud física, mental y social de los servidores(as) públicos(as) de la entidad.
7. Minimizar el riesgo Biomecánico de los servidores(as) públicos(as) de la entidad.
8. Minimizar el riesgo Psicosocial de los servidores(as) públicos(as) de la entidad.
9. Identificar los diagnósticos mas prevalentes en el desarrollo de los exámenes periódicos ocupacionales.
10. Minimizar el riesgo locativo de los servidores(as) públicos(as) de la entidad.
11. Minimizar el riesgo químico de los servidores(as) públicos(as) de la entidad.
12. Genera cultura de prevención ante situaciones de emergencia y garantizar el ejercicio del simulacro distrital.</t>
  </si>
  <si>
    <t>1. Realizar las afiliaciones a la ARL para los contratistas en cumplimiento de la normatividad.
2. Participación del COPASST en actividades de Seguridad y Salud en el Trabajo.
3. Participación del COPASST en las Investigación de accidentes de trabajo.
4. Sensibilizar a los servidores en temas de SST.
5. Sensibilizar a los miembros del Comité de Convivencia Laboral en temas de acoso laboral.
6. Actualización y entrenamiento a la Brigada Integral de Emergencias de la entidad, incluye pista.
7. Garantizar el seguimiento de salud a los servidores de la entidad. 
8. Garantizar la investigación de accidentes de trabajo para generación de acciones para minimizar los riesgos. 
9. Control de las gestiones desarrolladas.
10. Desarrollo de la actualización del plan estratégico.
11. Realizar seguimiento a los riesgos a los que están expuestos los servidores.
12. Seguimiento continuo al Sistema de Gestión de la Seguridad y Salud en el Trabajo.
13. Mejorar la gestión del Sistema de Seguridad y Salud en el trabajo, minimizando accidentes y previniendo enfermedades laborales.</t>
  </si>
  <si>
    <t xml:space="preserve">Sesiones de lectura de textos de ficción y no ficción, entrevista </t>
  </si>
  <si>
    <t>Se realizó autodiagnostico con base en metodología del DAFP.</t>
  </si>
  <si>
    <t>Avances y logros: Para el periodo comprendido en el mes de Julio se desarrolló la actividad Feria Académica que implicó el desarrollo de las siguientes acciones por parte de3 la Dirección de Talento Humano:
Levantamiento de base de datos de universidades e instituciones públicas y privadas a invitar a la Feria Académica.
Envío de correos de invitación a la feria.
Agendamiento por calendario a instituciones.
Elaboración BRIEF comunicaciones para el diseño e impresión de piezas informativas.
Preparación logística (lugar, mobiliario).
Repartición de volantes y divulgación puesto a puesto.
Montaje y ejecución de la Feria.</t>
  </si>
  <si>
    <t xml:space="preserve">Para el periodo comprendido en el mes de agosto se desarrolló la actividad Escuela de Formadores que implicó el desarrollo de las siguientes acciones por parte de la Dirección de Talento Humano:
Generar convocatoria para la “Escuela de Formadores”, a la cual se inscribieron 12 servidores de la entidad, los cuales participaron activamente en las cuatro sesiones programadas, dicha formación se realizó con facilitadores del DASCD.
Con la realización de esta nueva convocatoria a la fecha ya contamos con un equipo de 42 formadores, quienes continuarán apoyando procesos de formación y de multiplicación del conocimiento.
</t>
  </si>
  <si>
    <t xml:space="preserve">Para el periodo comprendido en el mes de septiembre se desarrolló la actividad “Estrategia de Incentivos para la Creatividad e Innovación 2019” que implicó el desarrollo de las siguientes acciones por parte de la Dirección de Talento Humano:
• Diseño de la Estrategia de Incentivos “Creatividad e Innovación 2019” y metodología de presentación de proyectos.
• Generar la Convocatoria para la Inscripción de los proyectos de innovación, a la cual se inscribieron 11 proyectos.
• Presentar al Comité de Capacitación los once (11) proyectos postulados, de los cuales se aprobó la continuidad de cinco (5) de los mismos.
• Organizar la sustentación de los proyectos de innovación.
• A la fecha los cinco (5) proyectos que quedaron en el concurso se retiraron de la Estrategia argumentando desistimiento por temas laborales.
</t>
  </si>
  <si>
    <t>Para el periodo comprendido en el mes de octubre se desarrollaron las siguientes actividades:
Diseño e Implementación del Banco del Conocimiento
Posicionamiento de Plataforma LMS en la Entidad
Carnaval del Conocimiento</t>
  </si>
  <si>
    <t>Para el periodo comprendido en el mes de noviembre se desarrollaron las siguientes actividades:
• Ejecución Plan Institucional de Capacitación
• Píldoras para la Memoria- “Recuerde que”
• Realizar identificar y publicar buenas prácticas
• Realizar identificar y publicar lecciones aprendidas
• Implementación del Proyecto Historia Laboral Digital
• Lo que yo sé y me gustaría compartirte</t>
  </si>
  <si>
    <t>Los servidores que se inscriben en ocasiones por motivos laborales no asisten a las sesiones programadas.No aplica</t>
  </si>
  <si>
    <t>Al ser Gestión del Conocimiento y la Innovación una dimensión transversal, en ocasiones huvo preguntas que desde la Dirección de Talento Humano no se contaba con la Información, se procuró indagar con algunas dependencias, pero si exisitó alguna dificultad en las opciones de respuesta.</t>
  </si>
  <si>
    <t>Ningún retraso.</t>
  </si>
  <si>
    <t xml:space="preserve">Ejercitar la creatividad de los servidores         públicos, así como      fortalecer competencias de análisis de textos de ficción y no ficción, será espacio de intercambio, conectividad y         aprendizaje </t>
  </si>
  <si>
    <t>Nos permitirá tener una linea base de las aciones a implementar en materia de MIPG.</t>
  </si>
  <si>
    <t>Acercar la educación al ambiente laboral con el fin de promover una cultura de aprendizaje continuo y actualización permanente.
Se contó con la presencia de universidades públicas y privadas que trajeron para nuestro capital humano, programas de educación formal (Pregrado, Posgrado), educación para el trabajo y desarrollo humano (Diplomados y Cursos) en las diferentes áreas del conocimiento y cursos de idiomas.
Los asistentes tuvieron la oportunidad de acceder a descuentos y beneficios.</t>
  </si>
  <si>
    <t xml:space="preserve">1. Preparar a los Servidores de la Secretaría General para que sean agentes multiplicadores de conocimiento, desarrollen personas, equipos de trabajo y la Entidad en general.  
2. Generar procesos de construcción compartida que permitan la aprehensión del conocimiento, a partir del verdadero sentir de los servidores públicos.
3. Gestionar el conocimiento de forma coherente y en concordancia con las necesidades de la entidad.
</t>
  </si>
  <si>
    <t xml:space="preserve"> Promover la participación de los servidores en sensibilizaciones y eventos de capacitación orientados a fortalecer las competencias de la creatividad y la innovación.
 Crear espacios para identificar, valorar, sistematizar, normalizar, aplicar y difundir las experiencias novedosas que contribuyan a la solución de los problemas estructurales de la entidad.
 Fomentar condiciones permanentes para que las experiencias innovadoras se conviertan en una práctica institucionalizada.
</t>
  </si>
  <si>
    <t>El Banco del Conocimiento servirá como repositorio sólido y confiable de la memoria institucional de la entidad, ayudará a evitar la fuga de conocimiento, permitirá la consolidación de la información y fácil acceso al conocimiento a los servidores de la entidad.
La plataforma LMS – Moodle, busca el fortalecimiento de competencias y habilidades de los servidores públicos de la Entidad en modalidad virtual en temáticas actuales y requeridas para el mejoramiento en el desempeño.
Para la vigencia 2019, se abordaron las siguientes temáticas:
Curso Formación de competencias para Supervisión de Contratos Estatales 
Diplomado de Gobierno Abierto
Curso de Teletrabajo                                   
Curso Plan de Desarrollo Distrital y Estructura del Distrito 
Diplomado en Política Pública          
El carnaval del Conocimiento se organizó con el fin de promover nuevas y mejores prácticas de intercambio y multiplicación del conocimiento que aseguren el mejoramiento continuo y la modernización publica, donde las dependencias de la Entidad tendrán un espacio para contar de manera creativa, divertida y didáctica las actividades que realizan dentro de sus procesos y procedimientos.</t>
  </si>
  <si>
    <t xml:space="preserve">• Ejecución Plan Institucional de Capacitación:  Fortaleció y potenció los conocimientos y habilidades del talento humano de la Secretaría General de la Alcaldía Mayor de Bogotá, D.C., contribuyendo al mejoramiento de los procesos y servicios, mediante el diseño e implementación de estrategias y acciones que le aportaron al fortalecimiento institucional, la capacidad técnica de las dependencias, el crecimiento humano de los servidores, la exitosa ejecución del plan estratégico de la entidad y a la construcción de una “Bogotá mejor para todos”.
• Píldoras para la Memoria- “Recuerde que”:  Generó, sistematizó y compartió conocimiento de las dependencias con todos los servidores de la entidad. las realizadas fueron: 
 Porque es importante leer
 Publicación Cartilla -Acoso Laboral
• Realizar identificar y publicar buenas prácticas: Se promovió la identificación, documentación y publicación de buenas prácticas de las dependencias en la Entidad, las cuales han contribuido al cumplimiento de los objetivos institucionales; y su implementación ha generado resultados positivos. 
Para la vigencia 2019, se publicaron las siguientes:
 Gestionando el conocimiento de la Entidad fomentamos una cultura de aprendizaje, la consolidación de la memoria institucional y la dimensión de buenas prácticas.
 Más Ética y Mejor Gestión Pública 
 Transformando la Experiencia en el Servicio de la Ciudadanía
 Transformado las TI en valor agregado para la Secretaria General 
• Realizar identificar y publicar lecciones aprendidas: Se promovió la identificación, documentación y publicación de las lecciones aprendidas, con el fin de recopilar el conocimiento adquirido sobre una o varias experiencias que pudieron haber afectado positiva o negativamente el resultado esperado.
• Implementación del Proyecto Historia Laboral Digital: Contar con una copia digital de los documentos que reposan en las historias laborales, para consultar la información con mayor eficiencia facilitar la toma de decisiones.
• Lo que yo sé y me gustaría compartirte: Se desarrolló bajo el eje “Cultura Conozco y Comparto”, se desarrolló mediante la creación de en un espacio  en la intranet, para que los servidores(as) publicos(as) de la entidad publicaran artículos de temáticas transversales, a fin de que se generen espacios de debate,retroalimentación, aportes y construcción colectiva.Entre los que encontramos:
- Inspiración con acrilicos 
- Un libro tal vez le cambie la vida </t>
  </si>
  <si>
    <t>Recibir  la información enviada por los procedimientos de la Dependencia, se procede a consolidar y publicar en la página Web Oficial de la Secretaria General de la Alcaldía Mayor de Bogotá en el Botón de Transparencia</t>
  </si>
  <si>
    <t>En el mes de mayo se reportaron las publicaciones del mes de abril y son las siguientes:
a) Informe anual de Gestión del Desempeño publicado el 30 de abril de 2019.
b) Informe primer trimestre capacitaciones publicado el 8 de abril de 2019.
c) Informe de Plan de Bienestar e Incentivos 2019 e informe de Gestión de Transparencia publicado el 4 de abril de 2019.
d) Directorio abril publicado el 10 de abril de 2019.
e) Organigrama abril publicado el 11 de abril de 2019.
En el mes de junio se reportó una única publicación que corresponde al mes de mayo y es la siguiente:
a) Directorio de actualización mayo 2019 publicado el 23 de mayo de 2019.</t>
  </si>
  <si>
    <t xml:space="preserve">En el mes de junio no se realizó ninguna publicación. </t>
  </si>
  <si>
    <t>Luego de recibir la información enviada por los procedimientos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julio de 2019.
1.    Informe Segundo Trimestre Capacitaciones. Publicado el 10 de Julio de 2019, (Gestión del Conocimiento y la Innovación).
2.    Informe Segundo Trimestre de Plan de Bienestar e Incentivos 2019. Publicado el 10 de Julio de 2019 (Gestión del Bienestar e Incentivos).                              
3.    Informe Segundo Trimestre Gestión de Integridad 2019.  Publicado el 10 de Julio de 2019 (Gestión del Bienestar e Incentivos).                                                                       
4.    Actualización Directorio Información de Servidores Públicos. Publicado el 10 de Julio de 2019 (Gestión Organizacional).</t>
  </si>
  <si>
    <t>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Agosto de 2019.
1.  Actualización Directorio Información de Servidores Públicos. Publicado el 13 de agosto de 2019.
2.  Actualización Organigrama de la entidad Publicado el 15 de agosto de 2019.</t>
  </si>
  <si>
    <t>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Septiembre de 2019.
1.  Actualización Directorio Información de Servidores Públicos. Publicado el 09 de septiembre de 2019.</t>
  </si>
  <si>
    <t>Luego de recibir la información enviada por los procedimientos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Octubre de 2019.
a) Gestión Organizacional.
Organigrama Actualización Octubre, publicado el 28 de Octubre de 2019.
b) Gestión del Conocimiento y la Innovación.
Informe Tercer trimestre capacitaciones, publicado el 11 de Octubre de 2019
c) Gestión del Bienestar e Incentivos.
Informe Tercer Trimestre del Plan de Bienestar e Incentivos 2019, publicado el 09 de Octubre de 2019 
Informe Tercer Trimestre de Gestión de Transparencia 2019, publicado el 09 de Octubre de 2019.
d) Gestión de Seguridad y Salud en el Trabajo.
Informe Tercer Trimestre Seguridad y Salud en el Trabajo 2019, publicado el 18 de Octubre de 2019.</t>
  </si>
  <si>
    <t>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Noviembre de 2019.
1.  Actualización Directorio Información de Servidores Públicos. Publicado el 25 de Noviembre de 2019.</t>
  </si>
  <si>
    <t>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Diciembre de 2019.
1.  Actualización Organigrama. Publicado el 02 de Diciembre de 2019.</t>
  </si>
  <si>
    <t>Dificultades en el manejo de la pagina.</t>
  </si>
  <si>
    <t>Se dio respuesta sin dificultades</t>
  </si>
  <si>
    <t>Se realizaron unas modificaciones por parte de la oficina asesora de planeacion y OTIC; especificamente en el punto 3.3.5 donde en su momento no fue posible publicar; al gestionar por parte de las tres dependencias se logro publicar y permitir un mejor acceso del ciudadano a la informacion.</t>
  </si>
  <si>
    <t>En este mes no se realiza publicación, dado que la publicación del mes anterior (Mayo) fue realizada el mismo mes, de acuerdo al compromiso las actualizaciones de Directorio de Funcionarios se realizaran los cinco primeros días hábiles del mes siguiente.</t>
  </si>
  <si>
    <t>Se dio respuesta sin dificultades; la página presenta normal funcionamiento en el cargue y descargue de los soportes generados y publicados.</t>
  </si>
  <si>
    <t>Se dio respuesta oportuna sin dificultades; la página presenta normal funcionamiento en el cargue y descargue de los soportes generados y publicados.</t>
  </si>
  <si>
    <t>Nungún retraso</t>
  </si>
  <si>
    <t>Ningun retraso</t>
  </si>
  <si>
    <t>Se hicieron cinco (5) publicaciones que corresponden a actividades propias de los siguientes procedimientos:
a) Gestión Organizacional.
* Directorio abril publicado el 10 de abril de 2019.
* Organigrama abril publicado el 11 de abril de 2019.
b) Gestión del Conocimiento y la Innovación.
* Informe primer trimestre capacitaciones.
c) Gestión del Bienestar e Incentivos.
* Informe de Plan de Bienestar e Incentivos 2019 e informe de Gestión de Transparencia 
d) Gestión del Desempeño Laboral
* Informe anual de Gestión del Desempeño publicado el 30 de abril de 2019.</t>
  </si>
  <si>
    <t>Las publicacion realizada en el transcurso de este mes correspondio a:
a) Gestión Organizacional.
* Directorio de servidores publicos.</t>
  </si>
  <si>
    <t>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t>
  </si>
  <si>
    <t>Se reprogramará la actividad planeada cual es el documento de Estrategia de Gestión de las Relaciones Individuales y Colectivas de Trabajo para ser ejecutada en lo posible, en el transcurso del mes de agosto. Mes en el que se adelantarán las acciones que corresponden a la actividad planeada para el mes de julio y la propia de dicho mes.</t>
  </si>
  <si>
    <t xml:space="preserve">Se adelantó el proceso de construcción del marco de referencia de la gestión de las relaciones laborales, por lo cual se adelantó la revisión de antecedentes, consistente en la detección, obtención y consulta de bibliografía y otros materiales útiles para la formulación de la estrategia, haciendo uso de fuentes primarias y secundarias, especialmente documentos de la Organización Internacional del Trabajo - OIT. 
Como parte del diseño de la estrategia de gestión de las relaciones laborales de la Secretaría General, del 27 al 29 de agosto de 2019 se realizó el curso "Estrategias Contemporáneas de Desarrollo de Talento Humano y Gestión del Cambio", el cual brindó herramientas fundamentales relacionadas con nuevas tendencias en gestión del talento humano, modelos de gestión en recursos humanos en Colombia, nuevos enfoques sobre cultura y clima organizacional, y gestión del cambio.
Se elaboró la introducción como parte del documento preliminar que define la estrategia de gestión de las relaciones individuales y colectivas de trabajo en la Secretaría General de la Alcaldía Mayor de Bogotá, D.C.
</t>
  </si>
  <si>
    <t>Se avanzó en el proceso de construcción del capítulo de gestión de las relaciones laborales colectivas, parte del documento preliminar que definirá la estartegia de gestión de las relaciones de trabajo en la Secretaría General de la Alcaldía Mayor de bogotá, D.C., documento que se encuentra en revisión y ajustes de redacción.</t>
  </si>
  <si>
    <t>Se proyectó el documento final contentivo de la estrategia de gestión de las relaciones laborales en la Secretaría General de la Alcaldía Mayor de Bogotá, D.C., el cual contempla los ámbitos individual y colectivo en el sector público y atiende las premisas del trabajo decente, la cual se encuentra en fase de aprobación.</t>
  </si>
  <si>
    <t>La actividad es:
1. Consolidación del documento final.</t>
  </si>
  <si>
    <t>Se genera retraso en cronograma toda vez que, por necesidades del servicio, la dependencia tuvo que reorganizar las responsabilidades de los profesionales que sirven al procedimiento Gestión de las Relaciones Laborales y ha tenido que enfrentar una sobrecarga laboral, lo que ha implicado un retraso en la ejecución de esta actividad.</t>
  </si>
  <si>
    <t>Se mantiene una sobrecarga laboral sobre el procedimiento Gestión de las Relaciones Laborales, no obstante se logró avanzar cualitativamente y cuantitativamente para lograr el cumplimiento en la ejecución de esta actividad.</t>
  </si>
  <si>
    <t xml:space="preserve">Se mantiene una sobrecarga laboral sobre el procedimiento Gestión de las Relaciones Laborales, no obstante se logró avanzar cualitativamente para lograr el cumplimiento en la ejecución de esta actividad. </t>
  </si>
  <si>
    <t xml:space="preserve">No obstante la sobrecarga laboral en el procedimiento Gestión de las Relaciones Laborales, se logró el cumplimiento de la actividad. </t>
  </si>
  <si>
    <t>Se reprogramará actividad en el trascurso del mes de agosto.</t>
  </si>
  <si>
    <t>Tanto el proceso de construcción del marco de referencia como el curso realizado, permitieron adelantar la introducción de la estrategia de gestión de las relaciones laborales, que la sitúa en el contexto contemporáneo y define el objetivo de la misma.</t>
  </si>
  <si>
    <t xml:space="preserve">Los resultados obtenidos en los procesos de negociación colectiva llevados a cabo en la Secretaría General durantes las vigencias 2016 y 2019 permitieron retroalimentar el documento desde la experiencia.  </t>
  </si>
  <si>
    <t xml:space="preserve">El sano relacionamiento laboral durante las vigencias 2016 a 2019, tanto en el ámbito individual como colectivo, permitió construir una estrategia de las relaciones laborales basada en las buenas prácticas y experiencias exitosas, y permitirá contar con un lineamiento hacia el futuro, que siempre será susceptible de mejora.  </t>
  </si>
  <si>
    <t>La estrategía de relacionamiento laboral, permite el sano relacionamiento y una positiva negociación colectiva en la Entidad.</t>
  </si>
  <si>
    <t>En el Plan Institucional de Bienestar se realizó la socialización Plan de Bienestar e Incentivos. Jornada llegar al trabajo en bici o a pie. Atención Compensar.  Permisos, incentivos y valera de salario emocional y en Salud y Seguridad del Trabajo se diseño y aprobación del Plan de Trabajo Anual de SST</t>
  </si>
  <si>
    <t>En el Plan Institucional de Bienestar de realizó la socialización Plan de Bienestar
Convocatoria apreciación musical y sinfónica
Llegar al trabajo en bici o a pie
Teletrabajo.
Exposición en el Archivo de Bogotá
Jornada Tributaria
Convocatoria equipo deportivos y examen de valoración de los mismos.
Financiaciones de estudio de servidores e hijos
Jornada especial para Semana Santa.
Permisos, incentivos y valera de salario emocional.
Atención Compensar. En el Plan Institucional de capacitación  se hizo la organización logistica de eventos de capacitación, ejecutar la capacitación, registrar y tabular la información en las bases de datos respectivas. En Salud y Seguridad del Trabajo se hizo la conformación comité de Convivencia Laboral 2019 - 2021
Diseñar el programa de capacitación y entrenamiento SST</t>
  </si>
  <si>
    <t>En el Plan Institucional de Bienestar se hizo la conformación de equipo de la entidad.
Participación en la Carrera AviancaTour
Conmemoración Semana de la Mujer
Exposición en el Archivo de Bogotá.
Teletrabajo
Gimnasio
Atención de Compensar
Permisos, incentivos y valera de salario emocional.
Día del Hombre
Taller de vida saludable
Yoga 
Caminata. En el Plan Institucional de capacitación se hizo la organización logistica de eventos de capacitación, ejecutar la capacitación, registrar y tabular la información en las bases de datos respectivas. En Salud y Seguridad del Trabajo se hizo la encuesta de para verificación de Formación de Brigadas.
Divulgación de resultados de auditoria y rendición de cuentas a COPASST
Capacitación en el manejo de los Desfibriladores Externos Automáticos.</t>
  </si>
  <si>
    <t>En el Plan Institucional de Bienestar se realizó Taller de seguridad informática para la familia y reconocimiento de la labor de la secretaria en la entidad. Además de las demás que se deben adelantar para las siguientes actividades.
PIC: Organización logistica de eventos de capacitación, ejecutar la capacitación, registrar y tabular la información en las bases de datos respectivas.
SST: Capacitación en Comité de SST sobre la Resolución 1111 de 2017, 0312 de 2019 y 1072 de 2015. Se realizó la actividad de rendición de cuentas que estaba planeada para el mes de febrero.</t>
  </si>
  <si>
    <t>PIC: Organización logistica de eventos de capacitación, ejecutar la capacitación, registrar y tabular la información en las bases de datos respectivas.
PIB: Se realizó la jornada para servidores en condición de prepensión, el día de la familia, invitación al centro de memoria e invitaciones familiares a cine.
SST: Diseño de Programa de Modos, condiciones y estilos de Vida Saludable.
Actualización del perfil sociodemográfico.
Actualización de Indicadores del SG-SST a Mayo.</t>
  </si>
  <si>
    <t>El Plan de acción de la dependencia para los meses de abril, mayo y junio de 2019 en los procedimientos de i) Gestión del Bienestar e Incentivos; ii) Gestión del Conocimiento y la Innovación y; iii) Gestión de la Seguridad y Salud en el Trabajo, programó veintisiete (27) actividades de las cuales se ejecutaron de manera efectiva veinticinco (25). 
Las actividades programadas para el segundo trimestre de la vigencia 2019 fueron las siguientes:
a) Sostenibilidad Ambiental
b) Supervisión de Contratos
c) Gestión Documental
d) Innovación - Pensamiento Creativo 
e) Gestión Pública y elaboración de políticas públicas
f) Gestión del Conocimiento
g) SECOP II
h) Formador de Formadores
i) IV Encuentro mundial BIG DATA
j) Lengua de Señas
k) Coaching Organizacional
l) Ver más allá con inteligencia social
m) Derecho Laboral
n) Artes Gráficas
o) Aplicativo SIG
p) A - Yoga de la Risa
q) A - Taller de vida para prepensionado
r) A - Seguridad de la información familiar  
s) A - Visita al Centro de Memoria
t) A - Día de la familia
u) A - Día de la secretaria
v) A – Cine
w) Capacitación Equipo SST en la Resolución 1111 de 2017 para desarrollo de Diagnostico del SG-SST.
x) Capacitación en la GTC-45 para la identificación de peligros y valoración de riesgos. Para los Inspectores de SST.
y) Actualización del Manual de Contratistas en requerimientos de SST.
z) Realizar el informe de Perfil sociodemográfico
aa) Implementar Procedimiento de Gestión del Cambio para las acciones en Seguridad y Salud en el Trabajo.
Las actividades ejecutadas de las planeadas en el trimestre por la dependencia, son las siguientes:
a) Gestión Documental
b) Innovación - Pensamiento Creativo
c) Gestión Pública y elaboración de políticas públicas
d) SECOP II
e) IV Encuentro mundial BIG DATA
f) Coaching Organizacional
g) Ver mas allá con inteligencia social
h) Derecho Laboral
i) Artes Gráficas
j) Aplicativo SIG
k) Sostenibilidad Ambiental
l) A - Yoga de la Risa
m) A - Taller de vida para prepensionado
n) A - Seguridad de la información familiar
o) A - Visita al Centro de Memoria
p) A - Día de la familia
q) A - Día de la secretaria
r) A - Cine
s) Capacitación Equipo SST en la Resolución 1111 de 2017 para desarrollo de Diagnostico del SG-SST.
t) Capacitación en la GTC-45 para la identificación de peligros y valoración de riesgos. Para los Inspectores de SST
u) Realizar el informe de Perfil sociodemográfico</t>
  </si>
  <si>
    <t>Avances: Se realizaron los seis (6) eventos de capacitación programados para el mes de julio; las actividades adelantadas son las siguientes:
1.    Trámite ante el comité de capacitación para aprobación de invitaciones a eventos que requieren presupuesto, esto aplica para capacitaciones tales como seminarios, jornadas, simposios, congresos, cumbres, entre otros (cuando aplique).
2.    Elaboración del memorando de socialización y publicación en los canales internos de comunicación tales como el SOY 10, carteleras virtuales, Wall paper.
3.    Definición de contenidos temáticos e intensidad horaria.
4.    Consecución de espacios, puntos de café y preparación de logística en general (materiales, recursos).
5.    Ejecución de la capacitación esto incluye el registro de la asistencia en el formato FT 211, aplicación de evaluación de apropiación de conocimientos FT 374 (cuando aplique), aplicación de encuesta de satisfacción FT 193 y registro fotográfico.
6.    Actualización y tabulación de la información en las bases de datos respectivas.
7.    Preparación de Actos Administrativos (cuando aplique).
8.    Trámites de pago de Factura (cuando aplique).
Avances: Se realizaron cuatro (4) actividades: i) Jornadas para compartir con mascotas, ii) Curso de decoración, iii) Curso de postres y iv) Celebración del día del conductor.
Las tres (3) primeras actividades i) Jornadas para compartir con mascotas, ii) Curso de decoración, iii) Curso de postres, fueron calificadas como sobresalientes y con ellas se logró que los servidores públicos participantes compartieran con miembros de su familia como parte de la estrategia de bienestar en los componentes del estar y hacer.
El taller de decoración fue un espacio de esparcimiento y cambio de rutina dentro del hacer de la entidad, fortaleciendo habilidades manuales y sociales en los servidores participantes.
La celebración del día del conductor se realizó en conjunto con el Departamento Administrativo del Servicio Civil Distrital como reconocimiento a la labor realizada por estos servidores no solo en la entidad sino en el Distrito Capital.
 SST: Se envía Memorando el día 15 de Julio para divulgación de las reglas para participar de la convocatoria, se genera la inscripción del 17 al 22 de julio, se hace la publicación de candidatos y se genera la votación el día 31 de Julio generando el acta de escrutinio de las votaciones. 3.    Se realiza el proceso de actualización de los 39 planes de emergencia para las sedes de la Secretaria General de la alcaldía mayor de Bogotá, D.C., los cuales se enviaron para publicación al sistema integrado de calidad</t>
  </si>
  <si>
    <t xml:space="preserve">PIB:Se realizaron dos (2) actividades: i) Taller de vida saludable y ii) Participación en los Juegos Deportivos Distritales “Bogotá Mejor para Todos”.
PIC:Se realizaron los (3) eventos de capacitación programados para el mes de agosto de 2019; las capacitaciones adelantadas fueron las siguientes:
1) Comunicación Asertiva, Escucha Activa, Inteligencia Emocional, Manejo del Tiempo, Manejo del Estrés y Adaptación al Cambio.
2) Inglés B- Learning (Básico e Intermedio)
3) Indicadores de Gestión
SST: Actividades Desarrolladas:
Para el desarrollo del plan de Seguridad y Salud en el Trabajo para el periodo comprendido en el mes de agosto se tenían programadas las siguientes actividades:
1. Realizar la evaluación Inicial del Sistema de Seguridad y Salud en el Trabajo soportado por ARL
2. Implementar Programa de Riesgo Biológico para la sede de Archivo.
3. Implementar Programa de Protección Contra Caídas (Trabajo en Alturas).
4. Instalación de Desfibriladores Externos Automáticos.
5. Actualización del Manual de Seguridad y Salud en el Trabajo. 
Para el periodo comprendido en el mes de agosto se desarrolló lo siguiente:
1. El día 30 de agosto, en reunión con la ARL Positiva se desarrolla la evaluación del Sistema de Gestión de Seguridad y Salud en el Trabajo, en el marco de la resolución 0312 de 2019, obteniendo así un puntaje de 93.5 según evaluación aplicada, logrando una calificación de Aceptable dentro de la tabla de valoración de los Estándares Mínimos.
2. Se implementa el programa de riesgo Biológico para la sede de Archivo Distrital, con las siguientes actividades: se desarrolló la capacitación a todos los grupos de trabajo de la Subdirección Técnica y las áreas con mayor criticidad de presencia del riesgo, Se hace seguimiento al uso adecuado de los Elementos de Protección Personal – EPP (Bioseguridad) y al no consumo de alimentos en las áreas de trabajo.
3. e realiza el proceso de implementación del programa de protección contra caídas, se realiza seguimiento a las actividades donde se debe ejecutar la estandarización de los procesos y se actualiza el programa de protección contra caídas para socialización.
4. Se desarrolla el proceso de instalación de Desfibriladores Externos Automáticos para 37 Sedes de la secretaría General, están pendiente por reforma estructural 2 sedes CADE VICTORIA y CADE RAFAEL URIBE URIBE.
5. Se realiza la actualización del Manual de Seguridad y Salud en el Trabajo. </t>
  </si>
  <si>
    <t>PIC: 
Se realizaron los (8) eventos de capacitación programados para el mes de octubre de 2019; las capacitaciones adelantadas fueron las siguientes: 1) Curso Formación de competencias para Supervisión de Contratos Estatales (Virtual).2) Gobierno Abierto e integridad (Virtual). 3) Gestión del Conocimiento – Carnaval del Conocimiento. 4) Lengua de Señas. 5) Herramientas Colaborativas Oficce 365. 6) Bogotá te escucha- Sistema Distrital de Quejas y Soluciones. 7) Plan Estratégico de Seguridad Vial. 8) Seguridad y Salud en el Trabajo
PIB: Se realizaron cinco (5) actividades: i) Flexibilidad laboral tarde de juego, ii) Medición de clima laboral, iii) Día del servidor público, iv) Selección de los mejores servidores v) Incentivos.
SST: Para el desarrollo del Plan de Seguridad y Salud en el Trabajo para el periodo comprendido en el mes de octubre se tenían programadas las siguientes actividades:
Capacitación al Sistema Comando de Incidentes.
Formación en técnicas de habilidad en seguridad vial en zona urbana y rural a conductores de la planta de personal.
Formación en técnicas de habilidad en seguridad y salud en el trabajo a servidores Programa SENA: - Excel Intermedio.
Realizar el informe de ausentismo.
Revisión de Actividades de la Matriz de identificación de peligros, evaluación y valoración de riesgos de las Sedes de la Secretaría General de la Alcaldía Mayor de Bogotá, D.C.
Implementar Programa de Prevención de Caídas a Nivel.
Adquirir y entregar elementos de protección personal.
Para el periodo comprendido en el mes de octubre se desarrolló lo siguiente:
Se desarrolla la capacitación para el Sistema Comando de Incidentes, en la cual se socializó las responsabilidades, las rutas de evacuación y Planes Operativos Normalizados para los miembros del comité.
Se desarrolla capacitación en Manejo Preventivo para los conductores y curso de Seguridad Vial virtual donde se evidencia la participación de los conductores de la Entidad y servidores(as) públicos(as) que se movilizan en automóvil.
Para el programa SENA se desarrolla junto con el PIC, el programa de capacitación en Microsoft Excel, Nivel Intermedio, donde se contó con la participación de 20 servidores(as) públicos(as).
Se realiza el informe de ausentismo donde se identifican los diagnósticos mas representativos para la generación de actividades de promoción y prevención.
Se realiza la revisión y actualización de 8 Matrices de identificación de peligros y valoración de riesgo.
Se generaron 7 capacitaciones de Caídas a Nivel para cumplimiento del programa de protección contra caídas.
Se generó el proceso de contratación de los Elementos de Protección Personal, definido bajo la modalidad de Mínima Cuantía, con un plazo de ejecución de 30 días</t>
  </si>
  <si>
    <t>PIC: Se realizaron los (2) eventos de capacitación programados para el mes de noviembre de 2019; las capacitaciones adelantadas fueron las siguientes:
1) MIPG
2) Transparencia y Anticorrupción.
PIB: No aplica
SST: Para el desarrollo del Plan de Seguridad y Salud en el Trabajo para el periodo comprendido en el mes de noviembre se tenían programadas las siguientes actividades:
1. Identificación del acto Jurídico mediante el cual se designa el responsable del Sistema de Gestión de Seguridad y Salud en el Trabajo.
2. Divulgación de las responsabilidades en el Sistema de Seguridad y Salud en el Trabajo (Divulgación web)
3. Capacitación a los miembros del COPASST
4. Capacitación a la entidad sobre el Plan de Emergencias de Cada Sede.
5. Capacitación para líderes en pausas activas.
6. Divulgación de la Política y objetivos de Seguridad y Salud en el Trabajo (Divulgación web)
7. Implementación del programa de vigilancia epidemiológica - Salud musculoesquelética
8. Implementación del programa de vigilancia epidemiológica - Riesgo psicosocial.
9. Realizar el diagnostico de condiciones salud
10. Implementar programa de orden y aseo
11. Implementar Programa de Riesgo Químico para la sede de Imprenta y Archivo
12. Divulgación de Planes de prevención y respuesta ante emergencia en las Sedes.
Para el periodo comprendido en el mes de octubre se desarrolló lo siguiente:
1. Se desarrolla la identificación del acto jurídico el cual designa como responsable del Sistema de Gestión de Seguridad y Salud en el Trabajo a la Dirección de Talento Humano.
2. Se desarrolla el proceso de divulgación de responsabilidades en el Sistema de Seguridad y Salud en el Trabajo por medio de los memorandos 3-2019-12291 y 3-2019-24884 y para el COPASST en la reunión mensual.
3. Se desarrolla capacitación a los miembros del COPASST, se socializan los objetivos del sistema de gestión de seguridad y salud en el trabajo y se genera capacitación sobre inspecciones.
4. Se realiza capacitación individual a cada una de las sedes en el plan de prevención, preparación y respuesta ante emergencias.
5. Se realiza la reunión de líderes de pausas activas donde se evidencian las sedes con mayor participación y las sedes que deben mejorar en el desarrollo del programa.
6. Se realiza la divulgación de Política y Objetivos del sistema por medio del Soy 10 y se cuelga en el grupo de Talento Humano de la Intranet.
7. Se entrega informe del programa de vigilancia epidemiológica en Salud musculoesquelética.
8. Se entrega informe del programa de vigilancia epidemiológica en riesgo Psicosocial.
9. Se realizan los Diagnósticos de Condiciones de Salud a corte de 31 de octubre.
10. Se entrega informe con la participación del programa de orden y aseo.
11. Se entrega informe de la implementación del programa de riesgo químico.
12. Se realiza divulgación de los planes de emergencia para la participación en el simulacro distrital de evacuación.</t>
  </si>
  <si>
    <t>PIB: Dificultad en la socialización de las actividades a los servidores que se encuentran fuera de la Manzana Liévano</t>
  </si>
  <si>
    <t>PIB: Dificultad en la socialización de las actividades a los servidores que se encuentran fuera de la Manzana Liévano.
PIC: Algunos servidores no asisten a las actividades que se inscriben.</t>
  </si>
  <si>
    <t>PIB: Dificultad en la socialización de las actividades a los servidores que se encuentran fuera de la Manzana Liévano.
PIC: 3) Algunos servidores no asisten a las actividades que se inscriben.</t>
  </si>
  <si>
    <t xml:space="preserve">PIB: Dificultad en la socialización de las actividades a los servidores que se encuentran fuera de la Manzana Liévano.
PIC: Algunos servidores no asisten a las actividades que se inscriben.
SST: Se tiene dificultades con la divulgación del manual debido a que se esta generando la actulización del mismo, en la plataforma del Sistema Integrado de Gestión. </t>
  </si>
  <si>
    <t>PIC: 1) Algunas dependencias encargadas de las actividades de capacitación del PIC tuvieron difultades contractuales y de tiempo, que afectaron el cumplimiento de las mismas en  las fechas programadas, este es el caso de Supervisión de contratos, Gestión Documental, Lengua de señas, las cuales no se pudieron adelantar en mayo, se tiene previsto adeltarlas en el mes de julio.
2) Algunos servidores no asisten a las actividades que se inscriben.
3) Se ha dificultado la consecución de aulas para las capacitaciones.
PIB: Dificultad en la socialización de las actividades a los servidores que se encuentran fuera de la Manzana Liévano
SST: Se tiene dificultad con la revisión del manual de contratistas ya que se observo que debe ser mas amplio según las caracteristicas del mismo.</t>
  </si>
  <si>
    <t>no se ejecutaron las siguientes actividades planeadas para el trimestre: a) Supervisión de Contratos: Esta actividad se planeó en coordinación con la Dirección Distrital de Desarrollo Institucional quien debía adelantar las acciones necesarias para la contratación de la entidad que iba a desarrollar el curso virtual en estas materias, sin embargo, para la fecha en la que se programó la ejecución de esta capacitación, el contrato aún estaba en proceso precontractual.
b) Gestión del Conocimiento: Pese a diferentes estrategias implementadas por la Dirección tales como: Memorandos, correos electrónicos, publicaciones en la intranet de la entidad y llamadas telefónicas a las diferentes dependencias, para atraer la inscripción de nuestros (as) servidores (as) a dicha capacitación, sólo se logró la inscripción de dos (2) servidores (as), motivo por el cual se observó la necesidad de reprogramar la actividad para el mes de octubre teniendo en cuenta que el objetivo de la transferencia de conocimiento, no se logra con este número de invitados tal y como se socializó mediante Memorandos N° 3-2019-19019 y 3-2019-20298 dirigidos a la Oficina Asesora de planeación.
c) Formador de Formadores: Pese a que la capacitación se coordinó con el Departamento Administrativo de Servicio Civil Distrital DASCD, el cronograma (fecha de la capacitación) no se cumplió, toda vez que los profesionales de dicha entidad no contaban con agenda para dictar las temáticas objeto de la actividad, por ello se reprogramó consultando nuevamente disponibilidades de tiempo de los facilitadores; lo anterior, tal y como se socializó mediante Memorandos N° 3-2019-19019 y 3-2019-20298 dirigidos a la Oficina Asesora de planeación.
d) Lengua de señas: Esta actividad se planeó en coordinación con la Dirección Distrital de Calidad del Servicio quien debía adelantar las acciones necesarias para la contratación de la entidad que iba a desarrollar el curso presencial en estas materias, sin embargo, para la fecha en la que se programó la ejecución de esta capacitación, el contrato aún estaba en proceso precontractual.
e) Actualización del Manual de Contratistas en requerimientos de SST: No se cumplió con el cronograma establecido, toda vez que el Manual en la actualidad se encuentra en revisión por el profesional SST.
f) Implementar Procedimiento de Gestión del Cambio para las acciones en Seguridad y Salud en el Trabajo: El procedimiento de Gestión del Cambio se encuentra en desarrollo por parte de la Oficina Asesora de Planeación, por tal motivo, el cronograma no pudo cumplirse y en consecuencia se reprogramó la actividad.</t>
  </si>
  <si>
    <t>PIB: Ninguno.
PIC: Ninguno
SST: Ninguno.</t>
  </si>
  <si>
    <t>PIC: Ningún retraso.
PIB: Ningún retraso.
SST: Ningún retraso.</t>
  </si>
  <si>
    <t>PIC:  Ningún retraso.
PIB: No aplica
SST:  Ningún retraso.</t>
  </si>
  <si>
    <t>PIB: Se aprobó el Plan de Bienestar e Incentivos conforme a las necesidades y aportes de los servidores de la entidad. El cual será ejecutado en su 70% por gestión y el 30% con recursos asignados al Contrato a desarrollar
SST: Cumplimiento Normativo Según la Resolución 1111 de 2017, y Cumplimiento MIPG.</t>
  </si>
  <si>
    <t>PIB: Las actividades programadas inician con beneficios extensivos a la familia y a la calidad. 
PIC: 1)Brindar herramientas y técnicas que permitan implementar y gestionar los riesgos de la entidad, en el marco de los estándares y las mejores prácticas.
2)Dar a conocer los  aspectos básicos de la lectura y la escritura Braille  y reconocer los aspectos propios del   sistema para lograr una adecuada habilidad comunicativa con las personas con deficiencias visuales.
3)Dar a conocer los mecanismos para tratar las causas de no conformidades reales o  potenciales del SIG y como emprender acciones correctivas, preventivas y de mejora. de vida laboral.
SST: Se conforma el Comité de Convivencia Laboral 2019-2021, Se diseña el Programa de Capacitaciónes para refuerzo de los conocimiento de los servides(as) y en procura de la alineación con el PIC.</t>
  </si>
  <si>
    <t>PIB: Se generan espacios emocionales y vivenciales diferentes a los laborales, individuales y familiares.
PIC: 1) Fortalecer conocimientos y conceptos clave para una correcta planeación, ejecución, control  y seguimiento del Plan de desarrollo, la misonalidad de la entidad . 
2) Desarrollar habilidades y destrezas para el manejo del SIGA. 
3)Entender el  conflicto como una  experiencia constitutiva de la existencia humana qen las dinámicas de equipo en las entidades.
SST: Divulgación de auditoria y rendición de cuentas al COPASST, para poder gestionar desde la experticia de cada uno de los integrantes el desarrollo de las recomendaciones.
Verificación de conocimeintos de los brigadistas y capacitación en desfibriladores externos automaticos para generación de capacitacion y refuerzo en tematicas de prevención de emergencia</t>
  </si>
  <si>
    <t>PIB: Las actividades redundan en acciones positivas para los servidores y sus familias. 
PIC: Conocer los programas pos consumo y estrategias voluntarias de entrega de residuos peligrosos.
SST: Desarrollo de Capacitación para los integrantes del Sistema de Seguridad y Salud en Trabajo, Desarrollo de la Rendición de Cuentas.</t>
  </si>
  <si>
    <t>PIC: 1)Conocer las generalidades y funcionalidades del SECOP II.
2)Dar a concer la importancia de la implementación de trabajo decente , contextualización y fortalecimiento de cada uno de sus pilares.
PIB: Las actividades fortalecen el sentido de pertenencia y amor por la entidad
SST: Apropiación por parte de los servidores(as) públicos(as) de la Secretaría General  de ua cultura de Autocuidado por medio del Diseño de Programa de Modos, condiciones y estilos de Vida Saludable.
Actualización del perfil sociodemográfico, para identificación de la población de la Secretaría General.
Actualización de Indicadores del SG-SST a Mayo, Para generación de seguimiento al SG-SST</t>
  </si>
  <si>
    <t>De otro lado, es menester informar que se ejecutaron en el segundo trimestre de 2019 actividades que estaban programadas para otros trimestres de la vigencia, por las siguientes razones:
a) Normas internacionales para la práctica profesional de auditoría interna: Esta actividad se planeó en coordinación con la Dirección Distrital de Desarrollo Institucional quien dentro de su plan de acción adelantó el cronograma en el que se realizó la actividad. 
b) Programa de Estilo de Vida y Entorno Saludable (Prevención y control de Alcohol, Farmacodependencia y Tabaquismo): La dependencia logró fortalecer en materia de talento humano el proceso de Gestión de la Seguridad y Salud en el Trabajo, el nuevo reparto de responsabilidades permitió optimizar tiempos y anticiparse al cierre de vigencia. 
c) Seguimiento a recomendaciones de las Inspecciones a puestos de trabajo (De acuerdo con necesidad): La dependencia logró fortalecer el proceso de Gestión de la Seguridad y Salud en el Trabajo con el acompañamiento de profesionales expertos de la ARL, así las cosas, se priorizaron actividades dentro del plan de acción para aprovechar este valioso recurso y anticiparse al cierre de vigencia. 
d) Desarrolla la rendición de cuentas del año 2018 en materia de Seguridad y Salud en el Trabajo: Se cumple con una de las más elementales obligaciones que nos asisten como servidores públicos en un Estado Social de Derecho, cual es rendir cuentas a los interesados en nuestras actuaciones, así las cosas, el direccionamiento de la Subsecretaría Corporativa atendiendo la legislación vigente, concluyó que lo más conveniente era hacer la rendición en el segundo trimestre del año.
e) Derecho de Asociación y Negociación Colectiva: Esta capacitación no fue programada dentro del Plan Institucional de Capacitación PIC 2019 pero, como resultado del Acuerdo Laboral suscrito con Sintramunicipales, la misma se hizo efectiva en el segundo trimestre del año.</t>
  </si>
  <si>
    <t>PIC: 1.    Planeación Estratégica: Brindar herramientas a los servidores(as) para la elaboración y desarrollo del Plan estratégico de la Entidad y puesta en marcha de los planes operativos, con el fin de alcanzar los objetivos y metas planteadas. 2.    Excel Intermedio: Aprender técnicas, herramientas y funcionalidades para el tratamiento, manejo y análisis de datos que ofrece Excel. 3.    Redacción y Ortografía: Desarrollar habilidades para corrección   ortográfica y de estilo, utilizar adecuadamente signos de puntuación y mayúsculas, comprender las características con las que debe contar un documento para transmitir un mensaje         coherente de manera   eficaz y con lenguaje   claro y aprender a construir     párrafos con concordancia gramatical. 
4.    SIAB: Desarrollar habilidades y destrezas en el manejo y funcionalidades del sistema de información de Archivo de Bogotá -  SIAB.
5.    Gamificación: Fomentar la apropiación del conocimiento, aportar el desarrollo de las habilidades y competencias laborales y personales en los servidores públicos a fin de motivar el auto aprendizaje, lograr el mejoramiento progresivo en la cultura del servicio a la ciudadanía que permita entrenar en habilidades comunicativas, sinergia en equipos, motivaciones al logro y a nivel axiomático como ser humano.
6.    Derecho para no abogados: Dar las herramientas básicas en materia de   Derecho con énfasis en el sector público, que sirvan de introducción a los aspectos esenciales de las ramas del derecho, abordándolo desde un sentido práctico, el cual pretende más que desarrollar conocimientos en derecho, servir como ayuda para identificar los problemas jurídicos y las posibles soluciones que de la mano con abogados se puedan desarrollar para optimizar las entidades.
PIB:
Las actividades realizadas permitieron generar espacios de esparcimiento e integración entre los servidores de la entidad, además de reconocer la labor realizada y afianzar el sentido de pertenencia por la entidad.
SST:
Para el periodo de Julio se tienen los siguientes Beneficios:
1.         Se logra el cierre del plan para el COPASST 2017-2019, con la ejecución del 100% de las reuniones y el desarrollo de 9 actividades dentro del plan de acción del comité. 2.   Se realiza las nuevas elecciones para el COPASST 2019-2021 para garantizar el cumplimiento de ley y la participación de los servidores públicos en las temáticas de Seguridad y salud en el trabajo. 3.   Se actualizan bajo recomendaciones de Bomberos los 39 planes de emergencia para las sedes de la Secretaria General de la alcaldía mayor de Bogotá, D.C., para garantizar una correcta divulgación esto en mira del desarrollo del simulacro distrital de evacuación.
4.        La actividad “Seguimiento a recomendaciones de las Inspecciones a puestos de trabajo (De acuerdo a necesidad).” Se desarrolló en el mes de junio debido a la disponibilidad del profesional de la ARL y la premura en el seguimiento y actualización de los casos.</t>
  </si>
  <si>
    <t>SST: Para el periodo comprendido en el mes de septiembre se tienen los siguientes beneficios:
1. Garantizar el cumplimiento de la normatividad referente al Sistema de Seguridad y Salud en el trabajo para todos los modelos de contratación de la entidad.
2. Se gestiona el riesgo cardiovascular de la entidad, rejuvenece el organismo del servidor que dona sangre y el apoyo a salud pública garantizando reservas de sangre.
3. Generar acciones que promuevan en los servidores la participación en actividades de promoción y prevención de la salud y generar una cultura de autocuidado.
4. Aplicar los procedimientos conforme a la normatividad vigente.
5. Reducir el riesgo físico por iluminación y prevenir en los servidores problemas visuales y riesgo psicosocial.
6. Garantizar la apropiación de las estrategias de comunicación, promoviendo la madurez del sistema de gestión de seguridad y salud en el trabajo de la Secretaría General de la Alcaldía Mayor de Bogotá, D.C.
7. Generar mecanismos para prevenir el riesgo público en la Red CADE.
8. Garantizar la preparación para el simulacro distrital de evacuación del 2 de octubre de 2019.
PIB: Las tres (3) primeras actividades; i) Feria de servicios, ii) Encuentro de talentos y, iii) Caminata; fueron calificadas como sobresalientes. Se logró realizar actividades en pro del uso adecuado del manejo del tiempo libre y hábitos de vida en familia.  Frente a las dos (2) últimas actividades, iv) Financiación de estudios para hijos de servidores y v) Financiación de estudios para servidores, las mismas satisficieron las demandas de nuestros servidores al 100%.
PIC : 1) XX Jornadas Internacionales Derecho Administrativo
Actualizar y fomentar el aprendizaje continuo en los servidores(as) en materia de Derecho Administrativo.
2) Formador de Formadores 2.0.
Conocer herramientas de formación y técnicas didácticas contemporáneas que permitan gestionar y distribuir el conocimiento.
3) XII Congreso de Auditoria Interna 2019
Actualizar y fomentar el aprendizaje continuo de los servidores(as) en el ejercicio de la auditoria a nivel mundial, aterrizado a las normas colombianas.</t>
  </si>
  <si>
    <t>PIC: Curso Supervisión de Contratos (Virtual): Aplicar las herramientas jurídico-prácticas en el ejercicio de la supervisión de contratos con el fin de establecer un adecuado seguimiento contractual. Diplomado de Gobierno Abierto (Virtual): Identificar los fundamentos que le permitan comprender el gobierno abierto como una forma de gestión pública, Gestión del Conocimiento: Promover nuevas y mejores prácticas de intercambio y multiplicación del conocimiento. Lengua de Señas: Dar a conocer los aspectos básicos del lenguaje de señas y reconocer los aspectos propios del sistema para lograr una adecuada habilidad comunicativa con las personas con deficiencias auditiva. Herramientas Colaborativas Oficce 365: Apropiar dichas herramientas para uso en labores cotidianas de los servidores de la entidad. Bogotá te escucha: Profundizar de manera práctica en el manejo y funcionalidad de Bogotá te escucha-Sistema Distrital de Quejas y Soluciones. PESV: Aprender y aplicar conceptos en materia de manejo defensivo, aplicar las técnicas y conocimientos para prevenir accidentes viales e infracciones de tránsito. Seguridad y Salud en el Trabajo: Adquirir conocimientos, metodologías, técnicas y herramientas con el fin de minimizar la ocurrencia de incidentes, accidentes de trabajo, enfermedades laborales y los riesgos que puedan afectar la calidad de vida de los colaboradores de la Secretaria General de la Alcaldía Mayor de Bogotá. PIB: Las actividades fueron calificadas como sobresalientes. Se lograron realizar actividades en pro del uso adecuado del manejo libre y hábitos de vida en familia, así como apoyo a las acciones familiares que se desprenden de bienestar. Adicionalmente a esto se premiaron a los mejores servidores fortaleciendo su sentido de pertenencia y compromiso con la entidad. SST: Garantizar la divulgación de responsabilidades y la buena ejecución del Simulacro Distrital. Se capacita a los conductores para mejorar su calidad en la conducción. Mejorar las habilidades ofimáticas de los servidores de la Entidad. Se identifican los diagnósticos más representativos para la generación de actividades de promoción y prevención. Garantizar la priorización de los riesgos para la intervención oportuna de los peligros en la Entidad. Minimizar la accidentalidad por el riesgo de Caídas a Nivel. Garantizar la adquisición de los Elementos de Protección Personal para minimizar el riesgo de accidentalidad y de enfermedad laboral de los servidores públicos.</t>
  </si>
  <si>
    <t>PIC: 1) MIPG
Fortalecer los conocimientos sobre los temas de gestión institucional y desarrollar habilidades en materia de las dimensiones y las políticas del MIPG para su aplicación en el ejercicio del día a día.
2) Transparencia y Anticorrupción
Capacitar integralmente a los participantes para que interioricen la importancia de brindar información de calidad cumpliendo los principios de transparencia, rendición de cuentas y protección de datos personales.
SST: Para el periodo comprendido en el mes de noviembre se tienen los siguientes beneficios:
1. Identificar los responsables de la implementación del sistema de gestión y seguridad en el trabajo
2. Garantizar que todos los servidores(as) públicos(as) identifiquen el rol que tienen en la implementación del sistema de gestión de seguridad y salud en el trabajo y que responsabilidad se tiene frente al mismo.
3. Capacitar a los miembros del COPASST, en temáticas referentes al Sistema de Gestión de seguridad y salud en el trabajo, mejorando la toma de decisiones y ejecución de actividades.
4. Capacitar en temas de respuesta oportuna ante una situación de emergencia.
5. Evidenciar las sedes con mayor participación y las sedes que deben mejorar en el desarrollo del programa para impulsar sus actividades.
6. Conocimiento de la intención y objetivos de la entidad en temas relacionados con la prevención y promoción de la salud física, mental y social de los servidores(as) públicos(as) de la entidad.
7. Minimizar el riesgo Biomecánico de los servidores(as) públicos(as) de la entidad.
8. Minimizar el riesgo Psicosocial de los servidores(as) públicos(as) de la entidad.
9. Identificar los diagnósticos mas prevalentes en el desarrollo de los exámenes periódicos ocupacionales.
10. Minimizar el riesgo locativo de los servidores(as) públicos(as) de la entidad.
11. Minimizar el riesgo químico de los servidores(as) públicos(as) de la entidad.
12. Genera cultura de prevención ante situaciones de emergencia y garantizar el ejercicio del simulacro distrital.</t>
  </si>
  <si>
    <t>"Participación en el Comité de Contratación
Socialización del Código de Integridad
Diseño de la campaña 2019 Valores de la Casa"</t>
  </si>
  <si>
    <t>"Inicio de campaña
Socialización en los subcomités de autocontrol"</t>
  </si>
  <si>
    <t>Desarrollo de la campaña, valor de la honestidad y apropiación de los gestores en temas de la entidad</t>
  </si>
  <si>
    <t>Desarrollo de la campaña con el valor del compromiso institucional y personal con la entidad</t>
  </si>
  <si>
    <t>Desarrollo de la campaña "Valores de la Casa", apropiación de los gestores y fortalecimiento de las competencias de los Gestores de Integridad</t>
  </si>
  <si>
    <t>No se programa ninguna actividad para este mes.</t>
  </si>
  <si>
    <t>No se programa ninguna actividad para este mes</t>
  </si>
  <si>
    <t>Se programaron acciones tendientes al fortalecimiento del papel del Gestor de Integridad en la entidad, como apoyo a sus procesos y procedimientos más relevantes.</t>
  </si>
  <si>
    <t>Se programaron acciones tendientes al fortalecimiento del papel del Gestor de Integridad en la entidad, como apoyo a procesos y procedimientos más relevantes de la entidad.</t>
  </si>
  <si>
    <t>Generar conocimiento y apropiación de los Gestores de Integridad con los Valores de la Casa y la Política Institucional de Integridad y Transparencia. Consolidando la campaña de comportamiento deseables dentro de los valores establecidos</t>
  </si>
  <si>
    <t>Apropiación e inicio de la campaña Valores de la Casa</t>
  </si>
  <si>
    <t>Cultura de integridad en los servidores de la entidad y apropiación de los gestores</t>
  </si>
  <si>
    <t>Fortalecimiento del valor de compromiso en las dependencias de la entidad</t>
  </si>
  <si>
    <t>Apropiación de comportamiento éticos por parte de los servidores de la entidad</t>
  </si>
  <si>
    <t>: Apropiación de la cultura ética en la entidad, a través del ejemplo de comportamientos deseables dentro de los valores institucionales.</t>
  </si>
  <si>
    <t>Apropiación de la cultura ética en la entidad, a través del ejemplo de comportamientos deseables dentro de los valores institucionales.</t>
  </si>
  <si>
    <t>Fortalecimiento de competencias en los nuevos ingresos de la Entidad, a traves del programa de aprendizaje Inducción, donde dentro de las tematicas se trabajadas se ecnuentra lo referente a servicio a la ciudadanía.</t>
  </si>
  <si>
    <t xml:space="preserve">Por gestiónd de la dependencia se realizó esta actividad en el mes de enero, sin embargo, para el mes de marzo se realizó la recopilación e informe correspondiente a esta actividad. </t>
  </si>
  <si>
    <t xml:space="preserve">Se adelantó jornada de Inducción el 1 y 2 de agosto para los servidores públicos que se vincularon a la Entidad, participaron 39 de servidores.
</t>
  </si>
  <si>
    <t xml:space="preserve">Ninguna actividad planeada </t>
  </si>
  <si>
    <t>Se adelantó jornada de Inducción/ Reinducción el 28 de octubre de 2019, con la participación de 3 servidores nuevos y 124 servidores antiguos, para un total de 127 servidores.</t>
  </si>
  <si>
    <t>Revisar memorando No. 3-2019-20298 del 11 de julio de 2019 en el cual se solicita la reprogramación y su respuesta de aceptación y ajuste del plan con el radicado No. 3-2019-21642 del 24 de julio del 2019.</t>
  </si>
  <si>
    <t>Servidores públicos capacitados en la misionalidad de la Entidad, servicios y canales de atención a la ciudadanía.</t>
  </si>
  <si>
    <t>Iniciar al nuevo servidor(as) en su integración a la cultura organizacional, valores de la casa, familiarizarlo con el servicio público y con la misionalidad de la entidad, suministrarle información necesaria para el mejor conocimiento de la función pública y de la Secretaria General de la Alcaldía Mayor de Bogotá, D.C, estimulando el aprendizaje y el desarrollo individual y organizacional, en un contexto metodológico flexible, integral, práctico y participativo.</t>
  </si>
  <si>
    <t>Ninguna actividad planeada</t>
  </si>
  <si>
    <t>Iniciar al nuevo servidor(a) en su integración a la cultura organizacional, valores de la casa, familiarizarlo con el servicio público y con la misionalidad de la entidad, suministrarle información necesaria para el mejor conocimiento de la función pública y de la Secretaria General de la Alcaldía Mayor de Bogotá, D.C, estimulando el aprendizaje y el desarrollo individual y organizacional, en un contexto metodológico flexible, integral, práctico y participativo.
Reorientar la integración del servidor a la cultura organizacional en virtud de los cambios producidos en el Distrito Capital o en la entidad, fortaleciendo su sentido de pertinencia de la entidad</t>
  </si>
  <si>
    <t>Se verifica las acciones preventivas según la matriz de Riesgos de Corrupción y junto con cada lider de proceso generar los informes respectivos a este seguimiento.</t>
  </si>
  <si>
    <t>Se verifican las acciones preventivas según la matriz de riesgos de corrupción y junto con cada lider de proceso se generan los informes respectivos a este seguimiento.
Los informes correspondientes al mes de abril para el control de los riesgos de corrupción fueron radicados bajo los Memorandos N° 3-2019-13512 de 3 de mayo de 2019 y, 3-2019-13662 de 6 de mayo del mismo año, los cuales se subieron en la carpeta correspondiente al mes de abril; lo anterior, se evidencia en el enlace OneDrive Plan de Acción Dirección de Talento Humano.</t>
  </si>
  <si>
    <t>Se verifican las acciones preventivas según la matriz de riesgos de corrupción y junto con cada lider de proceso se generan los informes respectivos de seguimiento. 
Los informes correspondientes al mes de mayo para el control de los riesgos de corrupción fueron radicados bajo los Memorandos N° 3-2019-17190 y 3-2019-12193, ambos del 10 de junio de 2019; los cuales se subieron en la carpeta correspondiente al mes de mayo; lo anterior, se evidencia en el enlace OneDrive Plan de Acción Dirección de Talento Humano.</t>
  </si>
  <si>
    <t>Se verifican las acciones preventivas según la matriz de riesgos de corrupción y junto con cada lider de proceso se generan los informes respectivos de seguimiento. 
El informe correspondientes al mes de junio para el control de los riesgos de corrupción fueron radicados bajo los Memorandos N° 3-2019-19636 y 3-2019-19646, ambos del 05 de julio de 2019; los cuales se subieron en la carpeta correspondiente al mes de junio; lo anterior, se evidencia en el enlace OneDrive Plan de Acción Dirección de Talento Humano.</t>
  </si>
  <si>
    <t>Se verifican las acciones preventivas según la matriz de riesgos de corrupción y junto con cada líder de proceso se generan los informes respectivos de seguimiento. 
Los informes correspondientes al mes de julio para el control de los riesgos de corrupción fueron radicados bajo los Memorandos N° 3-2019-23112 y 3-2019-23261, los cuales se subieron en la carpeta correspondiente al mes de junio; lo anterior, se evidencia en el enlace OneDrive Plan de Acción Dirección de Talento Humano.</t>
  </si>
  <si>
    <t xml:space="preserve">Con el fin de darle cumplimiento a la verificación de riesgos de corrupción por parte de la Dirección de Talento Humano, se informa que para el mes de agosto de 2019 los informes fueron radicados bajo los Memorandos N° 3-2019-26268 de 4 de septiembre de 2019 y, 3-2019-26269 de 4 de septiembre del mismo año, así: 
Dando cumplimiento al indicador de Gestión de Nómina: Los profesionales del área de Gestión de Nómina de la Dirección de Talento Humano registran las novedades recibidas en el mes teniendo en cuenta los formatos y autorizaciones establecidas para cada una de ellas, luego liquidan la pre-nómina para revisión. Posteriormente,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Luego de verificada la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la liquidación 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los profesionales del procedimiento y los memorandos generados para el trámite de pago de esta. 
Dando cumplimiento al indicador de Gestión Organizacional: Con el fin de darle cumplimiento a la verificación de riesgos de corrupción por parte de la Dirección de Talento Humano, le informo que para el mes de agosto de 2019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t>
  </si>
  <si>
    <t xml:space="preserve">Con el fin de darle cumplimiento a la verificación de riesgos de corrupción por parte de la DTH, para el mes de septiembre de 2019 el informe se envía a la OAP bajo el memorando No. 3-2019-29671 el 04 de octubre de2019. Gestión de Nómina (GN): Los profesionales del área de GN de la DTH registran las novedades recibidas en el mes teniendo en cuenta los formatos y autorizaciones establecidas para cada una de ellas. Luego liquidan la pre-nómina, posteriormente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DTH para la liquidación de la nómina. Si existen diferencias entre lo registrado y lo aportado en los formatos de novedades se realizan las correcciones pertinentes y nuevamente se realiza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los profesionales del proceso solicita se liquide la nómina definitiva, se generan los reportes de la nómina y se elaboran los memorandos para remitir a la Subdirección Financiera para el trámite de envío a Tesorería Distrital para el pago. La DTH revisa los reportes para el pago de la nómina generados por el Sistema PERNO, contra los archivos en Excel remitido por los profesionales del procedimiento y los memorandos generados para el trámite de pago de esta.  Gestión Organizacional: Con el fin de darle cumplimiento a la verificación de riesgos de corrupción por parte de la DTH, y acatando las oportunidades de mejora solicitadas por la Oficina de Control Interno bajo el memorando No. 3-2019-28452, le informo que para el mes de septiembre de 2019 para las vinculaciones en la SGAMB,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t>
  </si>
  <si>
    <t>Se verifican las acciones preventivas según las actualizaciones realizadas a la matriz de riesgos de corrupción y junto con cada líder de proceso. Los informes correspondientes al mes de octubre para el control de los riesgos de corrupción fueron radicados bajo los Memorandos N° 3-2019-xxx y 3-2019-33366, los cuales se subieron en la carpeta correspondiente al mes de octubre; lo anterior, se evidencia en el enlace OneDrive Plan de Acción Dirección de Talento Humano.</t>
  </si>
  <si>
    <t>Con el fin de darle cumplimiento matriz de riesgos de corrupción, a la prevención y tratamiento de los mismos por parte de la Dirección de Talento Humano, se informa que para el mes de noviembre de 2019 los informes fueron radicados bajo los memorandos 3-2019-37343 y 3-2019-37480 del 2 y 3 de diciembre respectivamente.</t>
  </si>
  <si>
    <t xml:space="preserve">Con el fin de darle cumplimiento matriz de riesgos de corrupción, a la prevención y tratamiento de los mismos por parte de la Dirección de Talento Humano, se informa que para el mes de diciembre de 2019 se realizó el envío de los informes de manera parcial, dado que el mes no se ha finalizado. </t>
  </si>
  <si>
    <t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t>
  </si>
  <si>
    <t>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t>
  </si>
  <si>
    <t>Cumplimiento del indicador del procedimiento de Gestión de Nómina establecido, para el control de los riesgos de corrupción: 
IP= ((746 - 0)) / 746) % - 1=   0% de liquidación extra por errores o fallas.
Cumplimiento del indicador del procedimiento de Gestión de Organizacional establecido, para el control de los riesgos de corrupción: 
IP = ((3 – 0) / 3) * 100 = 100% de cumplimiento al indicador establecido para el debido control del Riesgo de vinculación intencional de personal sin el lleno de los requisitos exigidos para el cargo.</t>
  </si>
  <si>
    <t>Cumplimiento del indicador del procedimiento de Gestión de Nómina establecido, para el control de los riesgos de corrupción: 
IP= ((742 - 0)) / 742) % - 1=   0% de liquidación extra por errores o fallas.
Cumplimiento del indicador del procedimiento de Gestión de Organizacional establecido, para el control de los riesgos de corrupción: 
IP = ((1 – 0) / 1) * 100 = 100% de cumplimiento al indicador establecido para el debido control del Riesgo de vinculación intencional de personal sin el lleno de los requisitos exigidos para el cargo.</t>
  </si>
  <si>
    <t>Para los riesgos de corrupción se adelantan los siguientes controles: Para Nomina: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Se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se liquide la nómina definitiva, se generan los reportes de la nómina y se elaboran los memorandos para remitir a la Subdirección Financiera posteriormente se envia este memorando radicado a la Oficina de Control Interno. b) Para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t>
  </si>
  <si>
    <t>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Se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se liquide la nómina definitiva, se generan los reportes de la nómina y se elaboran los memorandos para remitir a la Subdirección Financiera posteriormente se envía este memorando radicado a la Oficina de Control Interno. b) Para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t>
  </si>
  <si>
    <t>Realizar campañas de divulgación de los servicios prestados en los canales de interacción ciudadana, RED CADE, Línea 195, Portal Bogotá, Guia de tramites y servicios (GT&amp;S), Y  Supercade Móvil.</t>
  </si>
  <si>
    <t xml:space="preserve">Generar recordación en los ciudadanos del portafolio de servicios que posee la RedCADE en sus distintos canales, al tiempo que se divulga la gestión realizara por la Dirección del Sistema Distrital de Servicio a la Ciudadanía. </t>
  </si>
  <si>
    <t xml:space="preserve">Boletines de prensa, notas en redes sociales, piezas gráficas, evidencia audiovisual. </t>
  </si>
  <si>
    <t xml:space="preserve">La Dirección del Sistema Distrital de Servicio a la Ciudadanía en cumplimento del Decreto 494 del 2010 viene adelantando el SuperCADE MÓVIL - FDSC en las diferentes Localidades de Bogotá, en las que unidades móviles de las entidades Distritales, Nacionales y del sector privado se desplazan a los territorios de la ciudad para ofrecer información, realizar trámites en línea, promover  jornadas pedagógicas y culturales por parte de las entidades participantes a los ciudadanos de las localidades de Bogotá. </t>
  </si>
  <si>
    <t>Informe de cada uno de los SUPERCADE MOVIL realizados por localidad, incluyendio estadisticas de trámites realizados y ciudadanos atendidos.</t>
  </si>
  <si>
    <t>La población que se beneficiará de este proyecto es en promedio de 750.000 personas de estratos 1 y 2, quienes disminuirán los tiempos de desplazamiento y costo en la realización de sus trámites. La localidad de Ciudad Bolívar tiene de mediana a baja oferta y cobertura de atención en servicios distritales.</t>
  </si>
  <si>
    <t>SUPERCADE MANITAS inaugurado y puesto en operación a diciembre de 2019.</t>
  </si>
  <si>
    <t>En cumplimiento de la Ley 1474 de 2011 se crea la Opción 1 de la Línea 195 donde los ciudadanos pueden realizar las denuncias de posibles actos de corrupción las cuales son remitidas a las oficinas de Control Disciplinario y se realiza seguimiento con el fin de aclarar los posibles hechos de corrupción.</t>
  </si>
  <si>
    <t>Infome mensual de las denuncias recibidas en la opcion 1 de la linea 195 con el analis pertinente.</t>
  </si>
  <si>
    <t>Esta actividad permite  mejorar la experiencia de los ciudadanos contribuyendo  a mejorar la calidad y oportunidad en la atención de trámites y servicios prestados por la Red CADE,  en espacios agradables y confortables permitiendo el acceso preferencial y diferencial a la Ciudadanía.</t>
  </si>
  <si>
    <t>Informe de mantenimientos realizados con registro fotografico por punto intervenido.</t>
  </si>
  <si>
    <t>De acuerdo con la “Guía para la Gestión del Riesgo de Corrupción”, se debe efectuar la revisión y monitoreo a su gestión, por parte de los procesos involucrados para garantizar la efectividad de sus controles e identificar riesgos emergentes</t>
  </si>
  <si>
    <t>Realizar las acciones de control frente a la probabilidad (Preventivas) y al impacto (Detectivas), que se encuentran definidas en la matriz de riesgos del proceso y deben ser reportadas en el Informe Mensual de Revisión Riesgos de Corrupción.</t>
  </si>
  <si>
    <t>Fomentar una cultura de transparencia en la entidad a través del seguimiento preventivo de la matriz de riesgos de corrupción.</t>
  </si>
  <si>
    <t>Informes realizados a partir de los requerimientos (PQRSD) presentados por la ciudadanía en la RED CADE.</t>
  </si>
  <si>
    <t>Identificar las las oportunidad de mejora en la  atención de las (PQRSD) radicadas en la RED CADE con el fin de adoptar las medidas consecuentes para una mejora continua.</t>
  </si>
  <si>
    <t>Informes mensuales de los requerimientos (PQRSD) presentados por la ciudadanía de la RED CADE con el analisis pertinente.</t>
  </si>
  <si>
    <t xml:space="preserve">*SuperCADE móvil Ciudad Bolívar: 
Volante y labor de volanteo.
Entrevista por parte de la Emisora La 10 Radio.com al Subsecretario Fernando Estupiñan.
Pieza gráfica publicada en carteleras, videowall y redes sociales (Facebook Secretaría General, Twitter @195Bogota)
Nota y boletín de prensa en Portal Bogotá, Página de la Secretaría General, Radio Santafe, El Avance, Buena Stereo, ADN.
*SuperCADE Social:
Nota y boletín de prensa en Portal Bogotá y Secretaría General.
Redes sociales
*Plan anticorrupción y de atención a la ciudadanía:
Pieza gráfica publicada en videowall.
Redes sociales
*SuperCADE Virtual
Nota publicada en Portal Bogotá.
Redes sociales
Pieza gráfica publicada en videowall y carteleras digitales
*Señalización digitales de módulos del 161 al 180.
*Línea 195
Pieza gráfica publicada en videowall y carteleras sobre la Opción 1 contra la corrupción.
</t>
  </si>
  <si>
    <t>SuperCADE Móvil Kennedy,Antonio Nariño,SuperCADE Virtual,Volante.Pieza gráfica publicada en carteleras, video Wall y redes sociales.Nota y boletín de prensa en Portal Bogotá, Página de la Entidad, Cívico. Volante, boletín de prensa en Portal Bogotá, y Nota Página de la Entidad, Publimetro. Mención Emisora La FM. Pieza para la Rendición de cuentas. Servicios de la Red CADE – Valorización. Facebook Live. CADE La Victoria Cierre y remodelación. Pieza gráfica impresa. Redes sociales. Nota y boletín de prensa en Portal Bogotá y página de la Entidad. SuperCADE Manitas.Slider página de la Entidad.Pieza para la Rendición de cuentas. Pieza gráfica para video Wall, carteleras y redes sociales. Inclusión Red CADE: Nota y boletín de prensa en Portal Bogotá y página de la Entidad.Plantillas informativas sobre Agencia Pública de empleo.Trámites en la facturaCodensa, Tu Llave. Línea 195, Pieza gráfica publicada en videowall y carteleras sobre la Opción 1 contra la corrupción.</t>
  </si>
  <si>
    <t>SuperCADE Móvil Suba y Bosa, Volantes, Piezas gráficas publicadas en carteleras, videowall y redes sociales, Boletín de prensa en Portal Bogotá, y Nota Página de la Entidad. SuperCADE Calle 13 Cierre y remodelación Pieza gráfica impresa, Redes sociales, Nota y boletín de prensa en Portal Bogotá y página de la Entidad, Nota en Arriba Bogotá con entrevista al Secretario General Raúl Buitrago, Nota en City TV con entrevista Secretario General Raúl Buitrago. Desarrollo volante SuperCADE Virtual código QR, Servicios de la Red CADE - Impuesto predial, Facebook Live.Servcios de la Red CADE, Nota en Portal Bogotá y Radio SantaFe "Más de 50 millones de servicios realizó la Red CADE" Video Red CADE publicado en redes sociales. Línea 195 Nota en Portal Bogotá Pieza gráfica publicada en videowall y carteleras sobre la Opción 1 contra la corrupción, SuperCADE Engativá, Volante sectores de influencia, Plantillas informativas Catastro en línea, Centro de servicio Enel Codensa, DPS, Empresas de aseo.</t>
  </si>
  <si>
    <t>Durante el mes de abril de 2019 se realizaron las siguientes actividades de divulgación: 
*Volantes, piezas digitales para web, carteleras y videowall , notas, boletines y menciones en medios comunitarios de las dos jornadas de la Feria de servicios SuperCADE móvil realizadas en Barrios Unidos y Usaquén.
*Volante SuperCADE virtual y piezas gráficas en carteleras y videowall.
*Facebook Live Impuesto de vehículos con Secretaría de Hacienda. (Último jueves del mes)
*Seguimiento en video de los avances en SuperCADE Manitas.
*Nota en Arriba Bogotá, portal web y video en redes sobre las novedades de la Línea 195.
*Boletín sobre la nueva zona de atención preferencial en CAD. Se anexan evidencias de las actividades realizadas.</t>
  </si>
  <si>
    <t xml:space="preserve">15 divulgaciones de camapañas emitidas por  los Videowalls y pantallas verticales disponibles en la Red CADE , realizacion de 1 una feria social Supercade Movil en la localidad de Fontibón  los dias 23 24 y 25 de Mayo con  una afluencia de 8,000  Ciudadanos  aprox. y una presencia de 38  entidades. y la realización de 3  Activaciones en los Supercades (CAD, Engativa , Bosa </t>
  </si>
  <si>
    <t>9 divulgaciones de camapañas emitidas por  los Videowalls y pantallas verticales disponibles en la Red CADE , Promoción con 5.000 volantes  para la  feria de Servicio Ciudadano Supercade Movil en la localidad de Engativa  los dias 13 14 y 15 de junio  de que logró convocar a mas  5.500  Ciudadanos, la realización de 5  Activaciones en los Supercades 20 de Julio, Calle 13 , Suba, Social  y Americas. La realización de una Activacion con voces de la filarmonica de Bogotá  en el SuperCADE CAD el 26 de junio, la realizacion de un Facebook Live le dia 27 de Junio</t>
  </si>
  <si>
    <t xml:space="preserve">19 divulgaciones de camapañas emitidas por  los Videowalls y pantallas verticales disponibles en la Red CADE , Promoción con 5.000 volantes  para la  feria de Servicio Ciudadano Supercade Movil en la localidad de Chapinero  los dias 11 12 y 13 de julio  de que logró convocar a mas  6687  Ciudadanos, y 5.000 volantes para  la  feria de Servicio Ciudadano Supercade Movil en la localidad de Teusaquillo  los dias 25 26 y 27 de julio que logró convocar a mas  3,699  Ciudadanos, la realizacion de un Facebook Live el dia 25 de Julio, finalmente la gestión para el diseño de piezas comunciacionales sobre la definición de un posible acto de corrupción las cuales se publicarán en agosto de 2019.  </t>
  </si>
  <si>
    <t xml:space="preserve">8 divulgaciones de camapañas emitidas por  los Videowalls y pantallas verticales disponibles en la Red CADE de las Entidades COLPENSIONES, IDEARTES, BOGOTA TE ESCUCHA, SECRETARÍA DISTRITAL DE PLANEACIÓN, referentes a los trámites y servicios de las entidades mencionads;   Promoción con 10.000 volantes  para las  Ferias de Servicio Ciudadano, Supercade Movil, realizados  en la Localidad de Usme  los dias 8,9, 10 de agosto DE 2019 donde se logró convocar  no menos  de 4500 Ciudadanos, y  la  Feria de Servicio Ciudadano Supercade Movil en la Localidad de  Santafé los dias 22,23 y 24  de agosto de 2019, que logró convocar a no menos de   3500  Ciudadanos.
La realizacion de un Facebook Live el dia  29  de agosto de 2019, "SECCIÓN DE SERVICIOS PORTAL BOGOTÁ"  y  finalmente la publicación de piezas comunicacionales sobre la definición de un posible acto de corrupción.  </t>
  </si>
  <si>
    <t>11 divulgaciones de campañas emitidas por  los Videowalls y pantallas verticales disponibles en la Red CADE. Promoción con 5.000 volantes  para la  feria de Servicio Ciudadano SuperCADE Móvil en la localidad de Tunjuelito los días 12, 13 y 14 de septiembre de 2019; la realización de un Facebook Live el día 26 de septiembre de 2019;  así mismo  se realizaron  9 Activaciones Ciudadanas en diferentes puntos del Canal presencial de la RED CADE en el marco de la campaña "Excelencia en el dia a dia"; igualmente se gestionó una pieza comunicacional sobre la re-apertura del CADE la Victoria. Finalmente se gestionó el Stand de SuperCADE Virtual en el marco del Congreso Internacional de Servicio a la Ciudadanía donde se lograron entregar entre 700 a 800 volantes.</t>
  </si>
  <si>
    <t>15 divulgaciones de campañas emitidas por  los Videowalls y pantallas verticales disponibles en la Red CADE; promoción digital mediante 1 pieza comunicacional para la  Feria de Servicio Ciudadano SuperCADE Móvil en la localidad de Rafael Uribe Uribe los días 10, 11 y 12 de  octubre de 2019; la realización de un Facebook Live el día 31 de octubre de 2019;  la realización de 3 Activaciones Ciudadanas en diferentes puntos del Canal Presencial de la RED CADE en el marco de la campaña "Excelencia en el día a día"; 1 Activación Ciudadana  "Hagamos un trato Bogotá sin trata" en el SuperCADE CAD; 4 divulgaciones sobre el "Banco de documentos" en 4 puntos del Canal Presencial de la RED CADE; así mismo,se gestionó  en los 8 SuperCADE y 18 CADE la entrega de 12.000 volates enviados por la Registraduría Nacional sobre la nacionalización de los hijos de la población venezolana nacidos en Colombia; promoción con 5.625 Cartillas sobre "La Guía Estratégica del POT" enviadas por la Secretaría Distrital de Planeación; igualmente se gestionó el boletín informativo sobre la  versión 1.0.8 de SuperCADE Virtual y finalmente se desarrolló una (1) socialización de la aplicación SuperCADE Virtual  en Secretaría Distrital de Ambiente.</t>
  </si>
  <si>
    <t>14 divulgaciones de campañas emitidas por los Videowalls disponibles en la Red CADE; publicación de seis piezas comunicacionales sobre los valores de la casa y entrega de 2.000 periódicos "Lea" enviados por la Oficina Consejera de Comunicaciones en el SuperCADE CAD.</t>
  </si>
  <si>
    <t>No hubo novedad alguna</t>
  </si>
  <si>
    <t>Generar recordación y posicionamiento del protafolio de servicios  de la RED CADE  en los diferentes canales gestionada por la Direción Distrital de Servicio a la Ciudadanía.</t>
  </si>
  <si>
    <t xml:space="preserve">Conocimiento por parte de los Ciudadanos del  portafolios  de servicio  de la RED CADE y de los canales de atención que tiene la Secretaria General a través de la Subsecretaria de Servicio a la Ciudadanía- Dirección del Sistema Distrital de Servicio a la Ciudadanía, generando.Generar conocimiento y recordación en los ciudadanos, del portafolio de servicios que posee la RedCADE en sus distintos canales, al tiempo que se divulga la gestión realizada por la Dirección del Sistema Distrital de Servicio a la Ciudadanía. 
</t>
  </si>
  <si>
    <t>La Ciudadania tuvo información oportuna de los diferentes SUPERCADE MOVIL, realizados en la Localidad de Fontibon y  PUENTE ARANDA y de  las actividades realizadas en los SUPERCADE  ENGATIVA, CAD Y BOSA  con los servidores de estos puntos de atención; La ciudadania tuvo acceso a la informacion  publicada en las pantallas verticales y Videowalls disponibles en la RED CADE.</t>
  </si>
  <si>
    <t>Por medio de la gestion hecha mediante la reparticion de 5.000 Volantes en lalocalidad de Engativa  para el super CADE Movil se logró una alta divulgación del evento . Se efectuaron activaciones con la ciudadania en los Supercades 20 de Julio, Calle 13 , Suba, Social  y Americas donde se realizo interaccion con la ciudadania incentivando los servicios de la Red Cade mediante juegos  como "concentrense y Rana"; La ciudadania tuvo acceso a la informacion  de interes y oportuna mediante la  publicación de piezas comunicacionales en las pantallas verticales y Videowalls disponibles en la Red CADE; La ciudadania por medio del Faceebok Live  logró conocer los avances en la carrera por ganar el premio "Engaged City Award" que destaca las ciudades con mejor  practicas hacia le servicio en la cual Bogotá es Finalista. Finalmente la ciudadania tuvo un contacto con voces  de la filarmonica en SuperCADE CAD logrando que la gente  cambaira por unas horas una visita cotidiana al SuperCADE</t>
  </si>
  <si>
    <t xml:space="preserve">Por medio de la gestion hecha mediante la reparticion de 10,000 Volantes en las localidades   de Chapinero Teusaquillo para los  Super CADE Movil se logró una alta divulgación y participacipación de los ciudadanos de estas localidades en los SuperCADE Móvil  permitiendo  acceder facilmente a la administración.  </t>
  </si>
  <si>
    <t>Por medio de la gestion hecha con los 10.000 Volantes en la Localidades  de Usme y Santafe para los Super CADE Movil,  se logró una alta divulgación del evento y un alto volumen de ciudadanos atendidos; 
Se gestiono la publicación de 12 piezas comunicacionales de diferentes entidades en las pantallas verticales y Videowalls disponibles en la Red CADE; La ciudadania por medio del Faceebok Live  logró conocer las ventaja de la nueva pagina WEB de la ciudad "PORTAL BOGOTÁ" y principalmente su sección de servicios  para que la ciudadanía utilice esta herremienta generando un mayor acercamiento  con la administración;  Finalmente se gestiono una pieza para desarollar un juego de integridad con los Servidores  de la RED CADE esto con el apoyo de la Funcion Pública.</t>
  </si>
  <si>
    <t>Por medio de la gestión hecha mediante la distribución de 5.000 volantes en la localidad de Tunjuelito para el SuperCADE Móvil,  se logró una alta divulgación del evento convocando a 4.713 ciudadanos; se gestionó la publicación de 11 piezas comunicacionales  en las pantallas verticales y Videowalls disponibles en la Red CADE,  con la finalidad de que la ciudadanía este entereda y actualizada sobre información de interes general de las diferentes entidades del distrito capital; la ciudadanía por medio del Facebook Live logró conocer la función del defensor ciudadano y principalmente su papel dentro del servicio a la ciudadanía; igualmente se gestionó una pieza comunicacional con la finalidad de  divulgar la re-apertura del CADE la Victoria y de esta manera lograr que la comunidad vuelva y acceda a lo servicios que el punto ofrece;  así mismo se gestionaron 9 activaciones ciudadanas en 6 diferentes puntos de la RED CADE en el marco de la campaña "Excelencia en el día a día " donde la ciudadanía  participó en juegos como "Concentrense" y "Rana", entregandoles recordatorios  como gorras , bolsas y manillas, estas activiaciones tuvieron la finalidad de generar una nueva y mejor experiencia  a la ciudadanía que visitan los puntos del canal presencial de la RED CADE.  Finalmente se logró promocionar la utilización de SuperCADE Virtual durante el Congreso Internacional de Servicio a la Ciudadanía logrando que más de 100 personas visitaran el Stand y más de 700 personas estuvieran en contacto con el mismo.</t>
  </si>
  <si>
    <t>Por medio de la gestión hecha mediante la  divulgación con la pieza digital en diferentes medios para el SuperCADE Móvil,  se logró una divulgación efectiva del evento lográndose realizar 3.851 servicios; se gestionó la publicación de 15 piezas comunicacionales  en las pantallas verticales y videowalls disponibles en la Red CADE, con la finalidad de que la ciudadanía esté enterada y actualizada sobre información de interés general de las diferentes entidades del Distrito Capital; la ciudadanía por medio del Facebook Live logró conocer el Plan de Accion de la  Política Pública Distrital de Servicio a la Ciudadanía;  igualmente se gestionaron 3 activaciones ciudadanas en 3 diferentes puntos de la RED CADE en el marco de la campaña "Excelencia en el día a día " donde la ciudadanía  participó en juegos como "Concéntrense" y "Rana", entregándole a los participantes recordatorios como gorras , bolsas y manillas, estas activaciones tuvieron la finalidad de generar una nueva y mejor experiencia  a la ciudadanía que visita los puntos del canal presencial  RED CADE; también se gestionó una (1)  Activación Ciudadana  "Hagamos un trato, Bogotá sin trata"  por parte Secretaría Distrital de Planeación y  Secretaría de Gobierno en el SuperCADE CAD, que logró que la ciudadanía conociera las diferentes modalidades de explotación  y de esta manera las identifique para denunciarlas; la realización de 4 actividades por parte de la Secretaría de Gobierno sobre el "Banco de documentos" en 4 puntos del Canal Presencial de la RED CADE, con el objeto de posicionar  el servicio de consulta y entrega de documentos de identidad extraviados a la ciudadanía, donde se logró incentivar la búsqueda y reclamación de los mismos al igual se busca generar un cambio en la percepción ciudadana frente a una administración efectiva y eficiente;  así mismo se gestionó  en los 8 SuperCADE y 18 CADE  la entrega de 12.000 volates enviados por la Registraduría Nacional lográndose informar a la población venezolana como realizar el trámite de nacionalización de sus hijos nacidos en Colombia; la entrega a la ciudadanía  en los puntos de la Red CADE de 5.625 Cartillas sobre  "La Guía Estratégica del POT" enviadas por la Secretaría Distrital de Planeación, donde se logró comunicar los más relevantes datos que involucra el Plan de Ordenamiento Territorial; también se gestionó el  boletín informativo sobre la  versión 1.0.8  de SuperCADE Virtual y el  desarrollo de una 1 campaña de socialización de la aplicación SuperCADE Virtual  en Secretaría Distrital de Ambiente donde se logró  informar a la ciudadanía  y a los servidores las ultimas funcionalidades de la aplicación móvil.</t>
  </si>
  <si>
    <t>Por medio de la gestión hecha mediante la  divulgación de las 4 cuatro  piezas digitales en diferentes medios para el SuperCADE Móvil,  se logró una muy buena divulgación del evento de la feria de Bosa, Ciudad Bolívar, Kennedy  y Suba logrando llevar la invitación  a la  ciudadanía de estas localidades; se gestionó la publicación de 49 piezas comunicacionales  en los Videowalls disponibles en la Red CADE, con la finalidad de que la ciudadanía esté enterada y actualizada sobre información de interés general de las diferentes entidades del distrito capital; se gestionó la publicación de dos piezas comunicacionales sobre los valores de la casa, con el objeto de sensibilizar a servidores y ciudadanía en la importancia de afianzar los valores que nos deben identificar para vencer la corrupción,  se gestionó la entrega de  800 periódicos "Lea" enviados por la Oficina Consejera de Comunicaciones al CADE Candelaria lográndose informar a la ciudadanía sobre  las obras entregadas y que se están desarrollando en la localidad de Ciudad Bolívar; se gestionó la elaboración de dos boletín informativos  para el SuperCADE Móvil los cuales  fueron difundidos en redes sociales, Portal Bogotá, Bogotá Te Escucha, y la página de la Secretaría General estos permitieron incentivar la visita por parte de la ciudadanía a las ferias de servicio; también se gestionó el traslado y la instalación del Tótem 2500 obras al SuperCADE CAD con el objeto que la ciudadanía tuviera conocimiento de la gestión que se viene realizando en la actual administración; finalmente  se logró promocionar el SuperCADE Virtual mediante un Landing Page situado en  la Guía de Trámites y Servicios con la finalidad  de aumentar e incentivar la descarga y el uso de la app.</t>
  </si>
  <si>
    <t>Se gestionó la publicación de 15 piezas comunicacionales  en los Videowalls disponibles en la RED CADE, con la finalidad de que la ciudadanía esté enterada y actualizada sobre información de interés general de las diferentes entidades del distrito capital, se gestionó la publicación de seis piezas comunicacionales sobre los valores de la casa, con el objeto de sensibilizar a servidores y ciudadanía en la importancia de afianzar los valores que nos deben identificar para vencer la corrupción y  se gestionó la entrega de  2,000 periódicos "Lea" enviados por la Oficina Consejera de Comunicaciones al SuperCADE CAD lográndose informar a la ciudadanía sobre  las obras entregadas y que se están desarrollando en la localidad de Teusaquillo.</t>
  </si>
  <si>
    <t xml:space="preserve">SUPERCAD EMOVIL LOCALIDAD CIUDAD BOLIVAR </t>
  </si>
  <si>
    <t xml:space="preserve">SUPERCAD EMOVIL LOCALIDADA DE KENEDY Y ANTONIO NARIÑO </t>
  </si>
  <si>
    <t>SUPERCAD EMOVIL REALIZADO EN LAS LOCALIDADES DE SUBA , BOSA Y CDC PORVENIR</t>
  </si>
  <si>
    <t>SUPERCADE MOVIL LOCALIDAD CIUDAD BOLIVAR, se adjuntan en las evidencias un informe por cada uno de los SUPERCADE MOVIL realizados en el mes de abril d e2019,  con los siguientes itens: Descripcion de la jornada,  Actividades realizadas en el SUPERCADE MÓVIL de cada una de las Entidades participantes, Trámites efectivos de cada una de las Entidades participantes, Entidades de mayor participación en programas pedagogicos, Número de servicios prestados, y Registro fotografico. SERVICIOS ATENDIDOS en  SUPERCADE MÓVIL DE LA LOCALIDAD DE  USAQUEN: TRÁMITES EFECTIVOS: 2.177, JORNADAS PEDAGOGICAS 749, TOTAL SERVICIOS: 2.926.  SUPERCADE MÓVIL DE BARRIOS UNIDOS: TRÁMITES EFECTIVOS: 1.745, JORNADAS PEDAGOGICAS 414, TOTAL SERVICIOS: 2.159. Se anexa en la carpeta d eevidencias, los informes correspondientes a cada uno de los SUPERCADE MÓVIL, realizados en el mes d eabril de 2019.</t>
  </si>
  <si>
    <t>SUPERCADE MOVIL LOCALIDAD PUENTEARANDA, los días dias 9, 10 y 1 1 de mayo de 2019, y Localidad de FONTIBON  los días 23,24 y 25 de mayo de 2019 ,  se adjuntan en las evidencias un informe por cada uno de los SUPERCADE MOVIL realizados en el mes de mayo de 2019,  con los siguientes itens: Descripcion de la jornada,  Actividades realizadas en el SUPERCADE MÓVIL de cada una de las Entidades participantes, Trámites efectivos de cada una de las Entidades participantes, Entidades de mayor participación en programas pedagogicos, Número de servicios prestados, y Registro fotografico. SERVICIOS ATENDIDOS en  SUPERCADE MÓVIL DE LA LOCALIDAD DE  PUENTE ARANDA: TRÁMITES EFECTIVOS: 4,177, JORNADAS PEDAGOGICAS 1,302, TOTAL SERVICIOS: 5,479.  SUPERCADE MÓVIL DE FONTIBON: TRÁMITES EFECTIVOS: 4,758, JORNADAS PEDAGOGICAS 2,938, TOTAL SERVICIOS: 7696.</t>
  </si>
  <si>
    <t>Se logra mayor acercamiento con la ciudadania, alta asistencia y participacion de la ciudadania en las localidades visitadas,  igualmente se incrementa el numero de entidades participantes con lo que aumenta la  satisfacion de la ciudadania al tener efectividad en la ejecucion de más y mejores trámites y servicios.</t>
  </si>
  <si>
    <t xml:space="preserve">En el mes de agosto de 2019,  se realizaron DOS (2) SUPERCADE MÓVIL,  LOCALIDAD DE USME Y SANTA FE así:
- SUPERCADE MÓVIL LOCALIDAD USME: 9, 10 y 11 DE AGOSTO DE 2019: TRÁMITES EFECTIVOS: 3.163; 
   JORNADAS PEDAGOGICAS: 1.676; TOTAL SERVICIOS 4.839.
- SUPERCADE MÓVIL LOCALIDAD SANTA  FE: 22, 23 y 24 DE AGOSTO DE 2019: TRÁMITES EFECTIVOS: 2.788; 
   JORNADAS PEDAGOGICAS: 1.250; TOTAL SERVICIOS 4.038.
 </t>
  </si>
  <si>
    <t xml:space="preserve">Indicador Cumplido al 100% y reportado en noviembre de 2019, con veintidos (22) SUPERCADE MÓVIL, realizados. </t>
  </si>
  <si>
    <t>Secretaria Distrital de Hacienda se presentó, pero manifestó que la zona no ofrecia la seguridad y se retiró del evento, por el atraco a uno de los funcionarios de Secretaria General.</t>
  </si>
  <si>
    <t xml:space="preserve">En el SUPERCADE Móvil de la Localidad de Bosa no se realizó conectividad de internet por negativa de la ETB, quien argumentó que no podía realizar instalación por lo que tendría que pasar el cableado por una calle principal y esto no está permitido.
En las ferias restantes no se presentó ningún inconveniente a pesar de que se realizaron simultáneamente las tres actividades, las cuales se ejecutaron para brindar servicios y jornadas sociales a las tres localidades más afectadas por los actos vandálicos en las jornadas del paro nacional.
</t>
  </si>
  <si>
    <t>SERVICIOS ATENDIDOS 6,247</t>
  </si>
  <si>
    <t>SERVICIOS ATENDIDOS KENEDY 8,809, ANTONIO NARIÑO 4,647</t>
  </si>
  <si>
    <t xml:space="preserve">SERVICIOS ATENDIDOS  SUBA 6,360, BOSA 7,851 , Y CDC EN LA LOCALIDAD </t>
  </si>
  <si>
    <t>Acercar la Administración Distrital a la ciudadanía mediante una estrategia de atención móvil que articula a las diferentes entidades, del orden distrital, nacional y privado que ejercen funciones públicas para la prestación de un servicio integral en el ámbito local, donde se ofrece a la ciudadanía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t>
  </si>
  <si>
    <t xml:space="preserve">Acercar la Administración Distrital a la ciudadanía mediante una estrategia de atención móvil que articula a las diferentes entidades, del orden distrital, nacional y privado que ejercen funciones públicas para la prestación de un servicio integral en el ámbito local, donde se ofrece a la ciudadanía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                </t>
  </si>
  <si>
    <t xml:space="preserve">En la Feria de Servicio-SuperCADE Móvil de la localidad de Usme la ciudadanía se benefició principalmente en cuatro ofertas, entre ellas: La fundación Manitas Amarillas cuyo objeto es el de brindar atención primaria en salud a la comunidad en general, pero con énfasis en la población migrante, allí se entregaron medicamentos, se realizaron tamizajes y exámenes primarios y se hizo entrega de un kit básico nutricional a 277 ciudadanos que acudieron a la cita.
Por otra parte 250 ciudadanos obtuvieron su impuesto predial y de vehículos y se informaron de los beneficios tributarios que ofrece la Secretaría Distrital Hacienda.
La Secretaría Distrital de Planeación realizó inscripciones, solicitud de encuestas, incorporación de nuevos documentos (cambio de tarjeta de identidad a cédula de ciudadanía) y entrego puntaje SISBEN a 128 Ciudadanos, se personalizó la tarjeta tu llave a 195 Ciudadanos.  Además de la construcción de ciudadanía que se está haciendo con las jornadas pedagógicas realizadas a los estudiantes de los colegios del sector y adultos en general por parte de la Empresa de Acueducto de Bogotá, Gas Natural-Vanti y Transmilenio.
En la Localidad de Santa Fe se evidencia mayor interés de la ciudadanía del sector en: 
La empresa de Acueducto de Bogotá quien disipo dudas y atendió trámites específicos de la zona a 270 ciudadanos, por otra parte, Recaudo Bogotá con su servicio tu llave personalizo la tarjeta a 128 ciudadanos especialmente estudiantes de universidades quienes fueron convocados desde la promoción del evento y como tercer tramite más requerido por la ciudadanía del sector se encuentra Colpensiones quien despejo dudas en semanas cotizadas y beneficios económicos con su programa BEPS; Por la dinámica del sector siendo uno de los priorizados por la Secretaría de Seguridad, Convivencia y Justicia, hizo presencia  con la Casa de Justicia, atendiendo conciliaciones y resolución de conflictos en el sector.
Es de anotar que no solo la población de las localidades en donde se realiza este ejercicio de ciudad se beneficia de trámites y servicios ofertados por la Feria, sino que también hay un servicio social de alto impactos en la comunidad como es el de Barbería que otorga beneficio que elevan la autoestima y la higiene en la comunidad que hace uso de este servicio.
</t>
  </si>
  <si>
    <t xml:space="preserve">En el SuperCADE Móvil de la localidad de Tunjuelito los ciudadanos acudieron principalmente a los trámites ofertados por Colpensiones en lo referente a semanas cotizadas, requisitos para el ahorro programado BEPS y demás información de la entidad. Secretaría Distrital de Hacienda en donde los ciudadanos realizaron la liquidación de impuestos distritales tanto de predial, como vehículos e ICA.
Se presentó un gran número de ciudadanos a la personalización de la tarjeta tu llave con Recaudo Bogotá teniendo en cuenta la cercanía al portal Tunal. Otra demanda interesante de trámites realizados fue con el Ejército Nacional quien despejo dudas a los diferentes ciudadanos sobre el estado de los remisos y los requisitos para otorgar la libreta militar a los mismos. En cuanto a lo social nuevamente la ciudadanía del sector se benefició con la jornada de higiene y belleza ofertada por Crear Barber Shop. 
En el SuperCADE Móvil realizado en la localidad Teusaquillo en donde se apoyó la jornada de la Secretaria Distrital de Hacienda – Ponte al día con Bogotá, más de 9.000 ciudadanos se beneficiaron de amnistía y rebaja en los intereses de mora en los impuestos distritales. Además de estos trámites específicos, la Universidad Minuto de Dios en convenio con la DIAN ofertaron la expedición y actualización del RUT,  al tratarse de una feria enfocada hacia lo tributario. Por otra parte, otra de las entidades que reportó tramites considerables fue la Cámara de Comercio de Bogotá con la expedición de certificados mercantiles y recaudo.
</t>
  </si>
  <si>
    <t xml:space="preserve">En el SUPERCADE Móvil de la Localidad de Rafael Uribe Uribe los ciudadanos acudieron principalmente a los tramites ofertados por Recaudo Bogotá servicio tarjeta tu llave, servicios integrales de Movilidad y Planeación Distrital con los tramites de SISBEN y Norma Urbana.
En cuanto a lo social nuevamente la ciudadanía del sector se benefició con la jornada de higiene y belleza ofertada por Crear Barber Shop quien realizo 815 cortes 
</t>
  </si>
  <si>
    <t xml:space="preserve">En el SUPERCADE Móvil de la Localidad de Bosa los trámites de mayor demanda por la ciudadanía fueron los ofertados por Secretaria de Educación en lo relacionado con oferta académica, traslados y cupos para el año 2020, en segundo lugar, la personalización de la tarjeta "Tu Llave" por parte de Recaudo Bogotá, y la Cámara y Comercio de Bogotá con la expedición de certificados e inscripción de matrícula mercantil. 
En esta localidad al igual que en las demás uno de los servicios de mayor impacto fue el de corte de cabello por parte de Crear Barber Shop.
Las tres jornadas restantes se caracterizaron por una alta demanda en la personalización en la tarjeta "Tu Llave", consulta en los programas de ahorro programado con los BEPS de Colpensiones, el programa de peso y talla que atendió la Secretaria de Salud además de los diferentes tramites ofertados por las entidades que hicieron presencia.
En la localidad de Kennedy la Secretaría de la Mujer realizó una importante jornada de divulgación de derechos,  beneficiando un gran número de mujeres del sector.
</t>
  </si>
  <si>
    <t>SE REALIZA INFORME DE CARACTERIZACIÓN DE LA POBLACIÓN QUE S EATENDERA EN EL SUPERCAD  SE ANEXA INFORME</t>
  </si>
  <si>
    <t>la puesta en operación del SUPERCADE MANITAS es a diciembre de 2019, por lo que se esta generando todo el trabajo alrededor de la invitación  a las entidades que requiere la demanda de servicios al igual que nuevas ofertas de servicios que requiere la población de este sector de la localidad de Ciudad Bolivar se adjunta borrador de la invitación que se realizará a la sentidades para hecer presencia en este SUPERCADE. Se anexa borrador d ela carta de invitación que se remitirá a las entidades para que hagan parte del SUPERCADE MANITAS.</t>
  </si>
  <si>
    <t xml:space="preserve">Se tiene un alto porcentaje de respuesta de las Entidades a al invitación de hacer presencia en el SUPERCADE MANITAS, se anexan cartas de respuesta positiva y negativa. </t>
  </si>
  <si>
    <t>NO SE PROGRAMARON ACTIVIDADES PARA ESTE INDICADOR EN EL MES DE JULIO.</t>
  </si>
  <si>
    <t>Para el mes de agosto de 2019 no se programaron actividades para este indicador.</t>
  </si>
  <si>
    <t>Para el mes de septiembre de 2019 no se programaron actividades para este indicador.</t>
  </si>
  <si>
    <t>Para el mes de octubre de 2019 no se programaron actividades para este indicador.</t>
  </si>
  <si>
    <t>Para el mes de noviembre de 2019 no se programaron actividades para este indicador</t>
  </si>
  <si>
    <t>Se pondrá en operación al final del mes de diciembre de 2019, se tiene contrato con la entidad financiera REVAL, la cual realizará el recaudo de las facturas de Servicios Públicos e Impuestos Distritales en este Punto de Atención.</t>
  </si>
  <si>
    <t>Debido a los retrasos en la ejecución de la programación de la obra, el administrador de la obra solicito prórroga del contrato hasta el 28 de febrero de 2020, prorroga que avalo la interventoría del proyecto y tramitada por la entidad, igualmente  se evidencio la necesidad de cambiar el diseño del muro anclado del SUPERCADE, por un diseño mucho más robusto y de mayores especificaciones lo que ocasionó que se demorara más de lo previsto esta actividad,  adicionalmente se presentaron mayores cantidades de obra en algunos ítems, por lo que se solicitó prorroga y el proyecto se finaliza en febrero 28 de 2020.</t>
  </si>
  <si>
    <t xml:space="preserve">Ciudadanos de la Localidad de Ciudad Bolivar que diminuiran los tiempos de desplazamiento y dinero logrando una mejor calidad de vida. </t>
  </si>
  <si>
    <t xml:space="preserve"> El SUPERCADE MANITAS formará parte del Sistema Integrado de Servicios de la RED CADE  y le otorgará a más de 700.000 personas el acceso con mayor cercanía a los servicios de las entidades que conforman la Administración Distrital. La creación del punto implicará beneficios económicos significativos para la sociedad, pues les ahorrará a los ciudadanos los costos de tiempo y desplazamiento en los que debían incurrir para llegar a otros puntos más alejados en la ciudad. Este SUPERCADE permitirá un mayor y mejor acercamiento del Distrito a las comunidades de la localidad de Ciudad Bolívar, atendiendo necesidades y requerimientos de manera rápida y directa, y acompañándolos en el desarrollo de actividades de carácter social, recreacional y formativo igualmente.</t>
  </si>
  <si>
    <t>Este nuevo punto de atención, ubicado en la Localidad de Ciudad Bolívar al lado de la Estación Manitas del Transmicable, beneficiará a más de 750 mil personas con la oferta institucional de más de 35 entidades.</t>
  </si>
  <si>
    <t xml:space="preserve">En el mes de enero de 2019 se recibieron 8 denuncias por posibles actos de Corrupción con los siguientes objetos de las denuncias: ESTAFA-TRÁMITES Y SERVICIOS 3, ABUSO DE PODER FUNCIONARIOS 1, IRREGULARIDASD EN OBRA 1, ENRRIQUECIMIENTO ILICITO 1, EVACIÓN DE IMPUESTOS 1, INVACIÓN DEL ESPACIO PÚBLICO 1.    </t>
  </si>
  <si>
    <t xml:space="preserve">En el mes de febrero de 2019 se recibieron 8 denuncias por posibles actos de Corrupción con los siguientes objetos de las denuncias: ESTAFA-TRÁMITES Y SERVICIOS 3, EXPENDIO DE DROGAS 2, ESPACIO PÚBLICO 2, JUNTA DE  ACCION COMUNAL 1, SUBSIDIOS 1.    </t>
  </si>
  <si>
    <t xml:space="preserve">En marzo de 2019, las 4 de las denuncias gestionadas resultaron en 1) tres investigaciones pendientes; es decir, la iniciación o continuación de procesos de investigación, tanto formales como informales, sobre los hechos denunciados. 2) Un caso donde no se halló evidencia de un acto de corrupción. En relación al acumulado entre enero y marzo de 2019, las denuncias gestionadas tuvieron los siguientes resultados:  
Investigación Pendiente: 5. Invitación a Ciudadano a dejar pruebas 1, Traslado por  NO competencia 3, No comprobable 1, No hay prueba de acto de corrupción 1. Igualmente se anexa el informe con el analisis correspondiente. Se anexa informe del mes de marzo de 2019 de las dununcias recibidas en el mes de marzo de 2019. </t>
  </si>
  <si>
    <t>En mayo de 2019, 85,7% (6) de las denuncias gestionadas resultaron en investigaciones pendientes; es decir, la iniciación o continuación de procesos de investigación, tanto formales como informales, sobre los hechos denunciados. Por otra parte, en 14,3% (1) no se encontró prueba alguna de acto de corrupción.</t>
  </si>
  <si>
    <t>En el mes de junio de 2019 se recepcionaron once (11) denuncias por posibles actos de corrupción, de las cuales cinco (5) se trataron sobre temáticas de posibles estafas en trámites o servicios públicos y dos (2) en venta irregular de pasajes de transporte urbano. 
Por otra parte, se observa que en lo corrido del año, la mayoría de las denuncias han correspondido a estas mismas temáticas, las cuales corresponden a irregularidades en el uso de espacio público y abuso de poder de funcionarios.</t>
  </si>
  <si>
    <t>En el mes de julio de 2019 se recepcionaron cinco (5) denuncias por posibles actos de corrupción, de las cuales dos (2) se trataron sobre posible abuso de poder por parte de funcionarios públicos o agentes de policía; dos (2) sobre presuntas irregularidades en obras de construcción y una (1) se relacionó a la distribución de alimentos del Programa de Alimentación Escolar. Con relación al reporte del mes anterior, el incremento de las denuncias fue de 5 denuncias. 
Por otra parte, se observa que, en lo corrido del año, la mayoría de las denuncias han correspondido a denuncias relacionadas al mal uso del espacio público, abuso de poder de funcionarios y estafas en trámites y servicios de privados o del sector de movilidad.</t>
  </si>
  <si>
    <t>En el mes de agosto de 2019, se registratron dos (2) denuncias por posibles actos de corrupción, por parte de agente de Policia o de funcionarios en jornadas de esterilización del Instituto de Protección y Bienestar Animal IDPYBA,  de las cuales una  (1) se trató sobre posible acto de corrupción de un Agente de la Policia de la Policia Metropolitana de Bogotá y la otra sobre presuntas irregularidades en la entrega de turnos para la esterilización de las mascotas en la jornada de esterilización  de la  Localidad Ciudad Bolivar. Con relación al reporte del mes anterior, se presentó una disminución de las denuncias en tres (3) denuncias. 
Por otra parte, se observa que, en lo corrido del año, la mayoría de las denuncias han correspondido a denuncias relacionadas al mal uso del espacio público, abuso de poder de funcionarios y estafas en trámites y servicios de privados o del sector de movilidad.</t>
  </si>
  <si>
    <t>En el mes de octubre de 2019, se registratron siete (7) denuncias por posibles actos de corrupción  así: Dos (2) denuncias anónimas, denunciando que en los moteles ubicados en la carrera 15 # 61-33 presentan hurto de agua;  Una (1) denuncia en contra de la Policia Metropolitana de Tránsito donde el ciudadano denuncia a dos patrulleros que realizan comparendos a dos vehículos por no hacer entrega de dineros que estaban solicitando los agentes; Una (1) denuncia en contra de la Secretaría de Movilidad donde el ciudadano denuncia por actos fraudulentos cometidos por la servidora NATHALY PEREZ , quien realiza cobros de manera irregular para descargar comparendos en el sistema de la Entidad; Dos (2) denuncias anónimas para la Policia Metropolitana de Bogotá MEBOG, por enriquecimiento ilícito del patrullero BRAYAN DANILO HERNÁNDEZ PACHECO,  y para el personal del CAI TELECOM, donde informa que el personal no actuan con eficacia debido a que reciben dinero por parte de quienes cometen todo tipo de delitos; Una (1) La Ciudadana Diana Marcela Romero interpone queja contra la Secretaría de Gobierno por persecucion por parte del inspector de policia Dimas Orlando Ramírez Inspector 4C, hacia su establecimiento comercial BOLIRANA BAR, que cuenta con toda la documentación. Con relación al reporte del mes anterior, se presentó un aumento de las denuncias en dos (2) denuncias. 
Por otra parte, se observa que, en lo corrido del año, la mayoría de las denuncias han correspondido al mal uso del espacio público, abuso de poder de funcionarios y estafas en trámites y servicios de privados o del sector de movilidad.</t>
  </si>
  <si>
    <t>En el mes de noviembre de 2019, se registraron dos (2) denuncias por posibles actos de corrupción  así: Una (1) denuncia anónima, denunciando a dos patrulleros que estaban haciendo requisas y aprovechaban para robar a los revendedores hurtándoles los celulares;  Una (1) denuncia de la señora Edna Coy en contra de  dos constructoras,   que están  construyendo apartamentos en la calle 118N 4A 35, estas constructoras informa la señora Coy no existen ante la Secretaría Distrital de Hábitat ni ante ninguna entidad pertinente.   Con relación al reporte del mes anterior, se presentó disminución de las denuncias en cinco (5) denuncias.
Por otra parte, se observa que, en lo corrido del año, la mayoría de las denuncias han correspondido al mal uso del espacio público, abuso de poder de funcionarios y estafas en trámites y servicios de privados o del sector de movilidad.</t>
  </si>
  <si>
    <t>No se presentaron novedades.</t>
  </si>
  <si>
    <t xml:space="preserve">A través de la Opción 1 de la Línea 195, la ciudadanía cuenta con un canal de comunicación para informar sobre posibles actos corrupción a la Administración Distrital, evidenciando aquellos casos en que los servidores públicos se han desviado del deber ser de sus funciones, en actos como abusos de poder, malversación de recursos, o enriquecimiento ilícito. Los informes de las denuncias recibidas a través de este canal, permiten que la Secretaría General realice seguimiento a la gestión de estas peticiones en Bogotá Te Escucha – Sistema Distrital de Quejas y Soluciones, verificando que se apliquen los procedimientos pertinentes, bajo los principios de transparencia y de lucha contra la corrupción. Esto permite fortalecer a la Línea 195 como canal para realizar denuncias por actos de corrupción con respuestas efectivas, mejorando la confianza de la ciudadanía en el gobierno distrital y contribuyendo a evitar el mal uso de los recursos de la ciudad de Bogotá.
</t>
  </si>
  <si>
    <t>En relación con el acumulado entre enero y julio de 2019, las denuncias gestionadas tuvieron los siguientes resultados: se gestionaron cinco (5) denuncias recibidas durante el mes o periodos anteriores. Estas fueron gestionadas por Policía Metropolitana y las Secretarías Distritales de Gobierno, Hacienda y Educación. Las denuncias alcanzaron, en promedio, cuarenta y seis (46) días hábiles entre el momento en que se recibió la petición del ciudadano y en que la entidad competente emitió una respuesta definitiva. Este promedio fue elevado por una petición de la Secretaría Distrital de Gobierno. 
Resultado de las denuncias gestionadas:
En junio de 2019, el 80% de los casos se declaró una investigación pendiente, es decir, la iniciación o continuación de procesos de investigación, tanto formales como informales, sobre los hechos denunciados. El 20% restante de los casos la entidad realizó una invitación al ciudadano para aportar más pruebas y poder iniciar una investigación.</t>
  </si>
  <si>
    <t>En relación con el acumulado entre enero y octubre de 2019, las denuncias gestionadas tuvieron los siguientes resultados: En octubre de 2019 se gestionaron  3 denuncias recibidas durante el mes o periodos anteriores. Estas fueron gestionadas por la Empresa de Acueducto y Alcantarillado de Bogotá y la Secretaría Distrital de Movilidad. Las  peticiones fueron gestionadas dentro de lo estipulado por la Ley 1755 de 2015, es decir, en 15 dias hábiles.
Resultado de las denuncias gestionadas:
En octubre de  2019, el 33%  no se pudo evidenciar un acto de corrupción y  en el  66% restante, la Entidad decide iniciar una investigación motivada por el hecho denunciado.</t>
  </si>
  <si>
    <t>En relación con el acumulado entre enero y noviembre de 2019, las denuncias gestionadas tuvieron los siguientes resultados: En noviembre de 2019 se gestionaron dos (2) denuncias recibidas durante el mismo mes de noviembre de 2019. Estas fueron gestionadas por la Policía Metropolitana de Bogotá, la Secretaría Distrital de Gobierno y la Secretaría Distrital de Hábitat. Las peticiones fueron gestionadas dentro de lo estipulado por la Ley 1755 de 2015, es decir, en 15 días hábiles.
Resultado de las denuncias gestionadas:
En noviembre de 2019, el 50% no se pudo evidenciar un acto de corrupción y en el 50% restante, la Entidad decide realizar traslado a la Alcaldía Local de Usaquén.</t>
  </si>
  <si>
    <t>Se logra realizar obras de mejora de infraestructura.</t>
  </si>
  <si>
    <t>La Subsecretaría de Servicio a la Ciudadanía a través de la Dirección del Sistema Distrital de Servicio a la Ciudadanía, cuenta con una red presencial denominada RED CADE, la cual está integrada por diferentes puntos de interacción presencial, tales como SuperCADE, CADE, RapiCADE, y SuperCADE Móvil,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otros.Se anexa excel con programación mensual de las actividades solicitadas y el informe con registro fotografico de las adecuaciones realizadas.</t>
  </si>
  <si>
    <t>La Subsecretaría de Servicio a la Ciudadanía a través de la Dirección del Sistema Distrital de Servicio a la Ciudadanía, cuenta con una red presencial denominada RED CADE, la cual está integrada por diferentes puntos de interacción presencial, tales como SuperCADE, CADE, RapiCADE, y SuperCADE Móvil,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t>
  </si>
  <si>
    <t>La Dirección del Sistema Distrital de Servicio a la Ciudadanía, cuenta con la RED CADE, la cual está integrada por diferentes puntos de interacción presencial, tales como SuperCADE, CADE, RapiCADE, y SuperCADE Móvil, Línea 195, Portal Bogotá y Guia de Trámites y Servicios,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t>
  </si>
  <si>
    <t>Se realizaron 20 adecuaciones en los puntos de la RED CADE, relacionados con los siguientes mantenimientos y/o mejora de la infraestructura a saber:
* Revisión general y mantenimiento de todas las baterías de baños, griferías, orinales, sanitarios, lavamanos, rejillas de piso y de tanques.
* Revisión general de sistema eléctrico y red de voz y datos compuesta por bombillos, canaletas, cableados, interruptores y tomacorrientes.
* Resanes y pintura general de cielo raso en áreas de local bancario y zonas de atención, salas de reuniones, cocineta y accesos generales.
Adecuaciones que permiten aumentar la eficiencia y eficacia en la prestación de los servicios a la ciudadanía.</t>
  </si>
  <si>
    <t>Se realizaron 21 mantenimientos y/o mejoras en los puntos de la RED CADE, relacionados con  los siguientes itens: 
* Revisión, mantenimiento y arreglo general de canaletas, cableados, tomas e interruptores.
* Revisión general de tuberías hidrosanitarias en cocineta. 
* Revisión general y mantenimiento de motobomba, sanitario suelto, baterías de baños, lavamanos,    
   rejillas, poceta y cocineta.
* Instalación de dos láminas de drywall para parte del cielo raso y parte de un muro superior en espacio 
   de poceta, resanes y pintura general del espacio.
* Se adjunta informe con registro fotografico.</t>
  </si>
  <si>
    <t>Se realizaron en el mes de diciembre de 2019, ocho  (8) mantenimientos y/o mejoras en los puntos de la RED CADE, relacionados con  los siguientes item´s: 
•  Revisión general y mantenimiento de todas las baterías de baños, tanques de agua, cocineta y poceta.    
• Mantenimiento de cubierta, verificación de goteras, aplicación de dos manos de manto asfáltico.
• Construcción de muro en dry Wall en oficina de coordinación
• Arreglo de baño funcionarios por daño en tubería.
* Refuerzos para puertas área segundo piso.
Se adjunta informe con registro fotográfico.
Las acciones de mantenimiento y/o mejora de la infraestructura física descritas anteriormente se realizaron en los Puntos de Atención de la Red CADE: SUPERCADE: ENGATIVA, SUBA, AMÉRICAS, CAD, 20 DE JULIO,  y en los CADE: SANTA LUCIA , LUCEROS  y LA VICTORIA.</t>
  </si>
  <si>
    <t>Se eleva el nivel de satisfacción de los ciudadnos con la Administración Distrital.</t>
  </si>
  <si>
    <t>La RED CADE, ofrece sus servicios en el marco del Decreto 335 de 2006 y el decreto 197 del 2014, al estar diseñados como supermercados de servicios, en donde las personas acuden a los puntos de atención para realizar más de doscientos cuarenta (240) trámites y obtener servicios de entidades tanto del orden Distrital como Nacional y Sector Privado en un mismo lugar. Igualmente ofrecen amplios beneficios a la ciudadanía, como la reducción de los tiempos de desplazamiento al interior de la ciudad, al poder acceder a la mayor parte de los servicios a cargo del Distrito en un mismo lugar, encontrando de igual manera agilidad, comodidad y calidad en la atención que les brindan las entidades; articulación e integración entre los organismos públicos y privados, directa o indirectamente relacionados con la implementación de sus procesos operacionales, incorporación del uso de recursos para la prestación de los servicios y adecuación de la infraestructura física y tecnológica, necesaria para aumentar la eficiencia y eficacia en la prestación de los servicios a la ciudadanía.</t>
  </si>
  <si>
    <t>• La inversión en adecuaciones de la  infraestructura de la RED CADE, se realiza con el  fin de acondicionar las instalaciones, las áreas de acceso, circulación y salas de espera acorde a las necesidades de cada tipo de población, mejorando la percepcion de los ciduadanos frente a la atención recibida en los puntos de atención.</t>
  </si>
  <si>
    <t xml:space="preserve">Ofrecer a la ciudadanía una RED CADE, con  espacios amplios, iluminados, y comodos que permitan la prestación del servicio con agilidad, comodidad y calidad en la atención a la ciudadanía,  permitiendo una mejora en la percepción de los ciudadanos de los servicios prestados en los puntos de atención.
</t>
  </si>
  <si>
    <t>Ofrecer a la ciudadanía una RED CADE, con  espacios amplios, iluminados, y comodos que permitan la prestación del servicio con agilidad, comodidad y calidad en la atención a la ciudadanía,  permitiendo una mejora en la percepción de los ciudadanos de los servicios prestados en los puntos de atención.</t>
  </si>
  <si>
    <t>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t>
  </si>
  <si>
    <t>Se realiza la socialización de la creación del  Punto de Control a la actividad No. 4 REVISAR Y HACER SEGUIMIENTO A LA OPERACIÓN del Procedimiento 036, lo cual se socializó con el equipo de la DSDSC en el Subcomité de Autocontrol del 9 de agosto de 2019. Se realiza presentación del Riesgo de Corrupción y de la Política Institucional de Integridad, Transparencia y  Lucha contra la Corrupción de la Secretaría General.</t>
  </si>
  <si>
    <t>Se realizó reinduccion de los Profesionasles Responsables de los Puntos de Atención y de los servidores del Despacho de la Direccion del Sistema Distrital de Servicio a la Ciudadanía, en el CODIGO DE INTEGRIDAD con el JUEGO VALORANDO, el 17 de octubre de 2019, en el marco del Subcomite de Autocontrol de esta Direccion.</t>
  </si>
  <si>
    <t xml:space="preserve">Se realizaron  piezas comunicacionales promocionales de cada uno de los cinco  VALORES DE LA CASA, las cuales se publicaron en los videowalls diponibles en la RedCADE;  cada semana se incluyó una nueva pieza hasta abarcar todos los valores, durante el mes de noviembre de 2019.
</t>
  </si>
  <si>
    <t>Se continua con la realización de  piezas comunicacionales promocionales de cada uno de los cinco  VALORES DE LA CASA, las cuales se publicaron en los videowalls diponibles en la RED CADE;  cada semana se incluyó una nueva pieza de los valores, durante lo corrido del mes de diciembre de 2019.</t>
  </si>
  <si>
    <t xml:space="preserve">No se presentaron inconvenientes. </t>
  </si>
  <si>
    <t>Sensibilizar a los servidores de la RED CADE en Política Institucional de Integridad, Transparencia y  Lucha contra la Corrupción de la Secretaría General con el Juego  VALORANDO, de lo cual se anexan los insumos de la actividad y el reporte de lo realizado en cada uno de los puntos de atención, lo cual permite iniciar el proceso de consolidación de transparencia en los servidores.</t>
  </si>
  <si>
    <t xml:space="preserve">47 Servidores de la RED CADE sensibilizados en el tema de CODIGO DE INTEGRIDAD, a través del Juego  VALORANDO, de lo cual se anexan los insumos de la actividad y el reporte de lo realizado en el subcomite de autocontrol del mes de octubre de 2019,  permitiendo  iniciar el proceso de consolidación de conocimiento de los Valores de la Casa en los profesionales responsables de  puntos de atención y los servidores del despacho de la Dirección del Sistema Distrital de Servicio a la Ciudadanía.  </t>
  </si>
  <si>
    <t>Afianzar, mediante la permanente sensibilización del codigo de integridad, la interiorización de los valores de la casa en los servidores de la RED CADE  y Ciudadanos que visitan los puntos de atención en el CODIGO DE INTEGRIDAD, a través de la publicación de los VALORES DE CASA en las pantallas de la RED CADE, de lo cual se anexan las piezas  publicadas.</t>
  </si>
  <si>
    <t>Para el mes de enero de 2019, se encuentra que, del total de las 68 peticiones tramitadas en la Dirección del Sistema Distrital de Servicio a la Ciudadanía, puntos de atención, línea 195 y Recaudo, el estado de la petición más frecuente es “Solucionado por respuesta definitiva” con 38 peticiones que acumulan el 56% del total mencionado, el segundo estado es “Solucionado – Por traslado” con 14 peticiones que representa el 21% del total tramitado. Seguido el estado de “En trámite – Por respuesta preparada” que acumulan el 9%.</t>
  </si>
  <si>
    <t>Tomando como base las 129 peticiones tramitadas en la Dirección del Sistema Distrital de Servicio a la Ciudadanía, se destaca en el mes de febrero que el estado de la petición más frecuente es “Solucionado por respuesta definitiva” con 60 peticiones que acumulan el 46% del total mencionado, el segundo estado es “Solucionado – Por traslado” con 27 peticiones que acumulan el 21% del total tramitado. En tercer lugar, se encuentra el estado de “Solucionado Registro con preclasificación” con 13 peticiones que representa el 10%. Esta clasificación quiere decir que la petición se ha registrado recientemente, teniendo en cuenta que debe ser asignada o trasladada según sea el caso.
Gráfico</t>
  </si>
  <si>
    <t>En la Red CADE siguen presentándose una gran cantidad de quejas en contra de la gestión de los asignadores de turnos e informadores, fueron 19 en total. Además, de las 16 felicitaciones que durante el mes de marzo los ciudadanos se han tomado el tiempo de registrar al finalizar sus trámites, relatando los motivos por los cuales se han sentido bien orientados y como muchas de las mejoras realizadas en los canales dispuestos para su atención les han permitido ahorrar tiempos y tener una experiencia positiva en las visitas a los puntos de la Red CADE</t>
  </si>
  <si>
    <t>Con relación al mes  de marzo, se encuentra que el número de peticiones para la Dirección Distrital del Sistema disminuyo notoriamente; pasando de un 76,29% en marzo a 57,89% en el periodo actual. En cambio, el SuperCADE CAD, tuvo un incremento de 7,72% con relación a las peticiones registradas, pasando de tener 4 peticiones en marzo a 9 durante el mes de abril.</t>
  </si>
  <si>
    <t xml:space="preserve">
Es posible obtener la trazabilidad de los requerimientos que competen directamente a la DSDSC y los que conciernen a las entidades distritales, con el fin de realizar reportes individuales que resalten inconsistencias reiterativas con relación al servicio prestado.
Así mismo, este informe es un insumo para el análisis de la calidad y oportunidad de las respuestas y trámites efectuados por las diferentes dependencias y/o entidades, a partir de los requerimientos presentados por la ciudadanía. 
Se han implementado planes de mejoramiento para los puntos de atención de la Red CADE, la Línea 195, Portal Bogotá, Recaudo, incluyendo el apoyo administrativo de la Dirección del Sistema Distrital de Servicio a la Ciudadanía.
 Se resolvieron fallas en el servicio prestado por los puntos de atención de la Red CADE y la Línea 195, a partir de los compromisos generados con los funcionarios y asesores que sirven como guía de trámites, orientan y hacen entrega de turnos a la ciudadanía.
</t>
  </si>
  <si>
    <t xml:space="preserve">Para el mes de junio de 2019 se registraron 77 peticiones en la plataforma BOGOTÁ TE ESCUCHA, el mayor porcentaje se recepciono en el SUPERCADE CAD 24,07%, seguido de la DSDSC con el 15,6% y SUPERCADE SUBA Y CALLE 13 con el 10,04% , lo cual determina que el canal más utilizado por la ciudadanía para la presentación de peticiones es el canal presencial, con un  total de peticiones  recepcionadas del 44,57%, el Canal Telefonico con el 19,25%, Canal WEB 8,10% y el Buzon con 6,8%.
Se tienen 11 felicitciones para este periodo las cuales representan  6,49% de las peticiones de la RED CADE, donde resaltan la excelente atención de los informadores de los  puntos de atención que brindan orientación, e indicaciones precisas para hacer más agradable la experiencia  de la ciudadnaía en la RED CADE y  especificamente de los puntos de atención:  CADE Santa Helenita, SUPERCADE SUBA, BOSA Y LINEA 195. </t>
  </si>
  <si>
    <t xml:space="preserve">Para el mes de agosto de 2019 se registraron 113 peticiones en la plataforma BOGOTÁ TE ESCUCHA, el mayor porcentaje registrado le corresponde al SuperCADE CAD con el 19,47%, seguido del SuperCADE Bosa con el 17,70% y la Dirección del Sistema Distrital de Servicio a la Ciudadanía con el 15,04%. Por otro lado, se determina que el Canal de atención más utilizado por la ciudadanía para interponer peticiones sigue siendo el Canal Presencial con un  total de  68  peticiones recepcionadas que representan el 60%, así mismo, el Canal Telefónico con el 13%, Canal web 19% y el Buzón con 5%.
Se presentaron 11 felicitaciones para este periodo las cuales representan 15,4% del total de las peticiones de la RED CADE, en las cuales la ciudadanía resalta la agilidad en la atención e indica que los tiempos de espera han disminuido en más de la mitad, agradecen la amabilidad de los servidores de la Secretaría General y de entidades que hacen presencia en la Red CADE como Secretaría Distrital de Salud, Instuituto de Desarrollo Urbano IDU, Secretaría Distrital de Planeación, Asopagos y el Consultorio Jurídico en puntos de atención como CADE Santa Helenita, CADE Gaitana, SuperCADE Bosa, SuperCADE Américas y la Línea 195; precisan que han recibido un trato personalizado, con las indicaciones puntuales para finalizado sus trámites con efectividad. Además, la ciudadanía resalta las mejoras en infraestructura del SuperCADE CAD y SuperCADE Bosa, de manera general expresan la satisfacción que tienen con relación a la gestión de la Administración Distrital en el ámbito de servicio a la ciudadanía.    
</t>
  </si>
  <si>
    <t xml:space="preserve">Durante el mes de septiembre de 2019 se registraron 91 peticiones en la plataforma Bogotá Te Escucha, el mayor porcentaje registrado le corresponde al SuperCADE Bosa con el 21,98%, seguido del SuperCADE CAD con el 18,68%, en el mismo nivel se encuentra la Dirección del Sistema Distrital de Servicio a la Ciudadanía con el 18, 68%. Consecutivamente, se encuentra el SuperCADE Américas que representa el 10,99% y el SUPERCADE 20 de Julio al cual le corresponde el 7,69%. Por su parte, la Línea 195 obtiene un porcentaje de 6,59%, el CADE Fontibón 5,49%, y luego está el CADE Santa Helenita con 4,40%. Finalmente, los puntos de atención CADE Bosa, Muzu, Servita, SuperCADE Calle 13 y el SuperCADE Móvil representan el 1,10% cada uno, para un total de 5,50% del total de peticiones registradas en la RED CADE. 
Durante el periodo de septiembre, sigue predominando el uso del canal presencial para el ingreso de las peticiones ciudadanas en Bogotá Te Escucha, con un total de 63 requerimientos registrados, los cuales representan el 69%; seguido del canal telefónico con 17 peticiones que equivalen al 19%. En esta ocasión la preferencia en el uso del canal web disminuye, pasando de tener 10 peticiones en agosto, a 6 en total en el mes de septiembre, las cuales representan el 7%. Por otra parte, con los porcentajes más bajos, se encuentra el canal escrito bajo el cual se registraron 3 peticiones que corresponden al 3%, sumado a esto está al canal e-mail y buzón que representan cada una el 1% con 1 petición respectivamente. 
A lo largo del mes de septiembre, ingresaron 21 felicitaciones a la RED CADE, de la cantidad total de dicha tipología, 10 registros (47,62%) están dirigidos a destacar la calidad y eficiencia de los informadores, las instalaciones de los Puntos de Atención presenciales, destacando el SuperCADE Bosa, 20 de Julio, Américas, CAD y CADE Santa Helenita. 
En cuanto al 52,38% restante del total de felicitaciones,corresponde a las entidades que hacen presencia en la RED CADE, se distinguen el Departamento para la Prosperidad Social con el 23,81%, correspondiente a 5 felicitaciones. Posteriormente, la DIAN, IDU, Catastro, la Secretaría de Movilidad y la Secretaría de Salud recibieron 1 felicitación  proporcionalmente. En general, la ciudadanía señala que los asesores de estas entidades se destacan por su calidad humana, buena disposición para brindar información acertada para la realización de los trámites distritales y nacionales. 
Además, se observa que en gran parte de las descripciones de estas felicitaciones, la ciudadanía manifiesta que encuentra con gran sorpresa la amabilidad de los servidores y funcionarios que atienden sus solicitudes y desean que esta tendencia de servicio se disperse por todas los canales de atención y entidades públicas, con el fin de obtener un excelente servicio en todo momento y generar mayor confiabilidad de los usuarios.
</t>
  </si>
  <si>
    <t xml:space="preserve">Durante el mes de octubre de 2019 se registraron 111 peticiones en la plataforma Bogotá Te Escucha, el mayor porcentaje registrado le corresponde a la Dirección del Sistema Distrital de Servicio a la Ciudadanía con el 29%, seguido del SuperCADE CAD con el 17% y el CADE Santa Lucia con el 13%. Consecutivamente, se encuentra el SuperCADE Bosa que representa el 11%, con el 5% cada una están el CADE Santa Helenita y el SuperCADE Américas, así mismo con un mismo porcentaje de 4% están el CADE la Victoria, SuperCADE Suba y la Línea 195. 
De los porcentajes más bajos del total de peticiones registradas durante el periodo de octubre, se presentan dos casos con el 3% cada una, representados por el CADE Fontibón y SuperCADE Calle 13. Finalmente, el CADE Servita, CADE Toberín, SuperCADE 20 de Julio, SuperCADE Américas, Engativá y Recaudo, obtuvieron 1% proporcionalmente. 
En lo que respecta al uso de canales para el registro de las peticiones por parte de la ciudadanía en Bogotá Te Escucha, durante este periodo predomina el canal presencial con un porcentaje total de 57%, en segundo lugar, el canal telefónico representa el 19% con 21 requerimientos, seguido está el canal web con 16 peticiones que equivalen al 14%. Por otra parte, con los porcentajes más bajos, se encuentra el buzón que representa el 6% con 7 peticiones y en último lugar está el canal escrito, bajo el cual se registraron 4 peticiones que corresponden al 4%.
Durante el mes de octubre ingresaron 14 felicitaciones para el canal presencial de la Red CADE, en las cuales, la ciudadanía resalta la satisfacción generada por el servicio de los funcionarios, asesores y personal de los puntos de atención. Así mismo, se registraron 2 felicitaciones por la atención y calidad de la información brindada por el canal telefónico Línea 195. En cuanto a las empresas de servicios públicos, la Empresa de Telecomunicaciones de Bogotá - ETB, Gas Natural VANTI y Codensa, recibieron 1 felicitación respectivamente, que en total representan el 10% del total de felicitaciones; resaltando la amabilidad y eficiencia en la atención de los asesores.
Con un porcentaje de 16%, se presentan 5 felicitaciones, representadas por el Instituto de Desarrollo Urbano, el Instituto para Economía Social, la Secretaría de Movilidad, Planeación y Hacienda, las cuales recibieron 1 felicitación cada una, y se destaca entre otras cosas el profesionalismo de los funcionarios, mencionando casos particulares de la atención de los servidores, agradeciendo además, la resolución de los casos con total efectividad. De esta manera, las felicitaciones en total fueron 24 y representan el 22% del total de las felicitaciones registradas durante el mes de octubre de 2019. 
</t>
  </si>
  <si>
    <t xml:space="preserve">Durante el mes de noviembre y hasta el 19 de diciembre de 2019 se registraron 114 peticiones en la plataforma Bogotá te escucha, solo en noviembre se presentaron 68 peticiones; las cuales con relación al periodo de octubre en el que se registraron 139 disminuyeron notablemente. 
El mayor porcentaje registrado le corresponde al SuperCADE CAD con el 28%, seguido de La Línea 195 que obtuvo 14%, por su parte, el SuperCADE 20 de Julio representa el 10%, la Dirección del Sistema Distrital de Servicio a la Ciudadanía durante lo corrido de estos meses tuvo 8% y el SuperCADE Bosa 7%.
Por otro lado, con un porcentaje del 5% cada una, se encuentra el CADE Santa Helenita y SuperCADE Calle 13. 
Dentro de los porcentajes más bajos del total de peticiones registradas durante el periodo en mención, se presentan tres casos con el 4% cada uno, representados por el Recaudo de la RED CADE y el CADE Servita. Consecutivamente, el SuperCADE Engativá, SuperCADE Américas y SuperCADE Suba obtuvieron 3% proporcionalmente. Finalmente, los puntos CADE Chico, CADE Kennedy, CADE La Victoria, CADE Plaza de las Américas, Servita, Toberín, Santa Lucía y Yomasa presentan 1 petición cada una, que en total abarcan el 7% del total de peticiones de estos dos periodos.  
En lo que respecta al uso de canales para el registro de las peticiones por parte de la ciudadanía en Bogotá Te Escucha, durante los meses de análisis predomina el canal presencial con un porcentaje total de 64% con 73 registros, en segundo lugar, el canal telefónico representa el 17% con 19 requerimientos, seguido está el canal web con 17 peticiones que equivalen al 15%. Por otra parte, con los porcentajes más bajos, se encuentra el canal escrito y e-mail 2% (2 peticiones) cada una y en ultimo lugar está el canal buzón, bajo el cual se registró 1 petición que corresponde al 1%.
En cuanto a las tipologías de requerimientos, las felicitaciones en el mes de noviembre fueron 15 y en diciembre 7 para un total de 22, en las cuales, la ciudadanía resalta la satisfacción generada por el servicio de los funcionarios, asesores y personal de los puntos de atención. Por otro lado, las quejas, en total fueron 64 que representan el 56% de las peticiones de la Red CADE y los reclamos fueron 19 en total que corresponden al 17%; en estas tipologías se reportan inconsistencias del servicio, indicaciones erróneas por parte de los asesores de las entidades e inconvenientes con el personal de aseo y seguridad de puntos de atención. El porcentaje restante lo ocupan los derechos de petición de interés particular con 5 requerimientos, los derechos de interés general y las sugerencias las cuales cada una obtuvieron 2 peticiones.  </t>
  </si>
  <si>
    <t xml:space="preserve">
No se ha realizado una socialización de los resultados de manera específica en los Subcomités de Autocontrol de la Dirección del Sistema Distrital de Servicio a la Ciudadanía, de manera que se implementen acciones de mejoramiento a la gestión de las entidades con presencia en la Red CADE y la administración de los canales de atención, no obstante, este espacio ya se encuentra programado para la primera semana de agosto de 2019.</t>
  </si>
  <si>
    <t>No hubo novedad alguna.</t>
  </si>
  <si>
    <t>Realizar con oportunidad la toma de decisiones en la atención de las PQRSD, recibidas en la RED CADE</t>
  </si>
  <si>
    <t xml:space="preserve">El análisis de tendencias con relación al comportamiento de las peticiones permite evidenciar las tipologías, canales de atención y estados de la peticiones más frecuentes a lo largo del periodo de reporte, identificar la competencia directa de las entidades distritales sobre cada una de las peticiones registradas en cada período de reporte y evidenciar la calidad y oportunidad en las respuesta para la ciudadanía. 
Este informe es un insumo para la toma de decisiones estratégicas que permitan hacer efectiva la gestión en el servicio a la ciudadanía y mejorar la satisfacción de la ciudadanía con respecto a la experiencia de servicio en todos los canales dispuestos por la Administración Distrital.
Igualmente permite implementar acciones preventivas, planes de mejoramiento específicos para los puntos de atención de la Red CADE, la Línea 195, Portal Bogotá, Recaudo, incluyendo las oficinas administrativas de la Dirección del Sistema Distrital de Servicio a la Ciudadanía
</t>
  </si>
  <si>
    <t xml:space="preserve">En cuanto a los beneficios que proporciona el informe de requerimientos ciudadanos registrados en la plataforma Bogotá Te Escucha y que son de competencia de la Dirección del Sistema Distrital de Servicio a la Ciudadanía, a través del análisis para este periodo se obtiene:  
1. El análisis de tendencias con relación al comportamiento de las peticiones permite evidenciar las tipologías, canales de atención y estados de la peticiones más frecuentes a lo largo del periodo de reporte.
2. Identificar la competencia directa de las entidades distritales sobre cada una de las peticiones registradas en cada período de reporte y evidenciar la calidad y oportunidad en las respuesta para la ciudadanía. 
3. Este informe es un insumo para la toma de decisiones estratégicas que permitan hacer efectiva la gestión en el servicio a la ciudadanía y mejorar la satisfacción de la ciudadanía con respecto a la experiencia de servicio en todos los canales dispuestos por la Administración Distrital.
4.Permite implementar acciones preventivas, planes de mejoramiento específicos para los puntos de atención de la Red CADE, la Línea 195, Portal Bogotá, Recaudo, incluyendo las oficinas administrativas de la Dirección del Sistema Distrital de Servicio a la Ciudadanía.
</t>
  </si>
  <si>
    <t xml:space="preserve">
La ciudadanía obtiene respuestas a sus requerimientos con criterios de calidad, calidez y oportunidad. 
La Dirección del Sistema Distrital de Servicio a la Ciudadanía logra resolver fallas en el servicio prestado por los diferentes canales de atención con tiempos de respuesta más ágiles.
Mejora en los estándares de atención y calidad de la información que recibe la ciudadanía en la Línea 195, los puntos de atención de la Red CADE por parte de los asesores y funcionarios que son guía de trámites, brindan información y hacen entrega de turnos a la ciudadanía.
</t>
  </si>
  <si>
    <t xml:space="preserve">Se obtienen estadísticas y criterios de buenas prácticas de los puntos de atención, entidades con presencia en la RED CADE y canal de atención telefónico que consolidan la gestión del tercer trimestre y que deben mantenerse con el fin de lograr aumentar la satisfacción de la ciudadanía.
Se identifican puntos críticos a mejorar y corregir en los puntos de atención, entidades con presencia en la RED CADE y demás canales de atención para hacer más efectiva la prestación del servicio y mejorar la experiencia de servicio a la ciudadanía.
</t>
  </si>
  <si>
    <t xml:space="preserve">Procesar la información mensual de las peticiones, quejas, reclamos y solicitudes presentadas por la ciudadanía con el fin realizar la retroalimentación respectiva a los Profesionales Responsables de los Puntos de Atención de la Red CADE, de tal forma que esta sea divulgada al interior del equipo de trabajo en cada Punto de Atención, analizar las tematicas reportadas en el informe  para análizar las situaciones allí descritas y acordar la aplicación de medidas para mejorar la percepción ciudadana. </t>
  </si>
  <si>
    <t>Procesar la información mensual de las peticiones, quejas, reclamos y solicitudes presentadas por la ciudadanía con el fin realizar la retroalimentación respectiva a los Profesionales Responsables de los Puntos de Atención de la RED CADE, de tal forma que ésta sea divulgada al interior del equipo de trabajo en cada Punto de Atención, analizando las temáticas reportadas en el informe para considerar  las situaciones allí descritas y acordar la aplicación de medidas para mejorar la percepción ciudadana.</t>
  </si>
  <si>
    <t>Procesar la información mensual de las peticiones, quejas, reclamos y solicitudes presentadas por la ciudadanía con el fin de realizar la retroalimentación respectiva a los Profesionales Responsables de los Puntos de Atención de la Red CADE, de tal forma que esta sea divulgada al interior del equipo de trabajo en cada Punto de Atención, analizar las temáticas reportadas en el informe  para analizar las situaciones allí descritas y acordar la aplicación de medidas para mejorar la percepción ciudadana.</t>
  </si>
  <si>
    <t>Procesar la información mensual de las peticiones, quejas, reclamos y solicitudes presentadas por la ciudadanía con el fin realizar la retroalimentación respectiva a los Profesionales Responsables de los Puntos de Atención de la Red CADE, de tal forma que esta sea divulgada al interior del equipo de trabajo en cada Punto de Atención, así mismo fue posible analiza las temáticas reportadas en el informe  para analizar las situaciones allí descritas y acordar la aplicación de medidas para mejorar la percepción ciudadana.</t>
  </si>
  <si>
    <t>El indicador busca que las entidades distritales aumenten las condiciones institucionales para el acceso a la información pública para este caso la implementación de los instrumentos archivisticos vigentes.
Este producto se desarrollara a traves del cumplimiento por parte de las entidades distritales en la implementación de los instrumentos archivisticos vigentes (Programa de Gestión Documental -PGD, Tablas de Retención Documental - TRD, Tabla de control de acceso, inventarios, bancos terminológicos, Cuadros de Clasificación Documental - CCD), 
Hay que tener en cuenta  que estos instrumentos se actualizan cada vez que hay un cambio organico funcional de la entidad 
Para la medición de la implementación se incluye la actualización que estos puedan tener año tras año.</t>
  </si>
  <si>
    <t>Medir el avance de implementacion de los instrumentos archivísticos vigentes por las 56 entidades distritales (PGD, TRD, TCA, INVENTARIOS, BANCOS TERMINOLOGICOS, CCD) con el fin de realizar un informe que de cuenta de los resultados de dicha medición.</t>
  </si>
  <si>
    <t>Atender el compromiso de la DDAB respecto al CONPES 01 de la Política Pública: Fortalecer las instituciones para mitigar el impacto negativo de las prácticas corruptas en el sector público, privado y en la ciudadanía, dado que dicho informe presenta el nivel de avance de implementacion de los instrumentos archivísticos vigentes en 56 entidades distritales (PGD, TRD, TCA, INVENTARIOS, BANCOS TERMINOLOGICOS, CCD), y además permite contar con información estrategica sobre los avances en materia de gestion documental y archivos que impactan la garantia del derecho de acceso a la información pública  como herramienta de lucha contra la corrupción</t>
  </si>
  <si>
    <t>Informe de resultados del seguimiento de la implementación del indicador aprobado por el Subdirector del Sistema Distrital de Archivos, plan de trabajo, registros de asistencia, evidencias de reunión, matriz de medición de implementación. Informe sobre el estado de la gestión documental a nivel distrital</t>
  </si>
  <si>
    <t>Realizar un informe con los resultados del avance del Sistema de Gestión de Documento de Archivo -SGDA en operación por las entidades distriales  Para la construccion de este informe se tomaran los resultados de la medición de dicho indicador,
El reporte es de la vigencia inmediatamente anterior durante el primer trimestre de la vigencia siguiente.
Asi mismo la Dirección Distrital de Archivo de Bogotá en visita de seguimiento al cumplimiento de la normativa archivística verifica los datos suministrados.
Apartir de estas  fuentes de datos se realizá el calculo del avance por entidad y por instrumento.</t>
  </si>
  <si>
    <t>Medir el avance del Sistema de Gestión de Documento de Archivo -SGDA,  en operación por las 56 entidades distritales, con el fin de realizar un informe que de cuenta de los resultados de dicha medición.</t>
  </si>
  <si>
    <t>A traves de la ejecucion del informe se atendera el compromiso de la DDAB respecto al CONPES 01 de la Política Pública: Fortalecer las instituciones para mitigar el impacto negativo de las prácticas corruptas en el sector público, privado y en la ciudadanía, dado que el informe presenta el avance del SGDA en operación por las 56 entidades distritales y además permite contar con información estrategica sobre los avances en matria de gestion documental y archivos que impactan la garantia del derecho de acceso a la información pública  como herramienta de lucha contra la corrupción</t>
  </si>
  <si>
    <t>informe con los resultados  del Porcentaje de entidades con SGDA en operación  aprobado por el Subdirector del Sistema Distrital de Archivos, plan de trabajo, registros de asistencia, evidencias de reunión, matriz de medición de avance</t>
  </si>
  <si>
    <t>Puesta al servicio a través de la página web las diferentes publicaciones tales como guías, instrumentos técnicos y libros producidos por el Archivo de Bogotá.</t>
  </si>
  <si>
    <t>Este indicador permite asegurar el cumplimiento oportuno de las publicaciones que realiza la DDAB,, en los tiempos esperados y con la calidad requerida</t>
  </si>
  <si>
    <t>Libro en PDF; Publicación en el sitio web;  Pantallazo de la publicación realizada en el sitio web, formato de autorización de la publicación por parte del coordinador.</t>
  </si>
  <si>
    <t>Estas asistencias técnicas pemirten emitir lineamientos y orientaciones que permiten promover dentro de las entidades distritales de la administración avanzar de forma coherente en la gestión de documentos electrónicos de archivo y en la consolidación del patrimonio documental digital de la ciudad. 
Asi mismo, esta neta tiene un alto impacto en los procesos de  transformación digital de Bogotá, necesaria no solo para optimizar los servicios ofrecidos a la ciudadanía y el diálogo e interacción con los ciudadanos, sino para aportar al cumplimiento de los objetivos y metas del Plan Distrital de Desarrollo relacionados con el aprovechamiento de las tecnologías de la información y la comunicación TIC´s en la gestión pública y en el mejoramiento de la calidad de vida de los habitantes de la Capital.</t>
  </si>
  <si>
    <t xml:space="preserve">Lista de Asistencia y Registro Fotográfico
</t>
  </si>
  <si>
    <t>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A través del servicio público de los registros descriptivos y catalográficos, el Archivo de Bogotá ofrece importantes contenidos históricos y archivísticos a la ciudadanía, lo que beneficiará la apropiación de conocimiento sobre la ciudad que a su vez generará motivaciones de identidad y sentido de pertenencia.</t>
  </si>
  <si>
    <t>Memorando radicado en SIGA dirigido a Sala de Investigadores indicando la ubicación electrónica de las unidades puestas al servicio.</t>
  </si>
  <si>
    <t xml:space="preserve">El desarrollo de las Acciones de divulgación y pedagogía, las cuales incluye actividades tales como visitas guiadas, exposiciones, eventos académicos e institucionales, etc.,  generan entre la ciudadanía un ejercicio de apropiación de su identidad y memoria social e histórica, con el fin de promover el sentido de pertenencia con la ciudad y su entorno, asi como lograr el reconocimiento de los archivos como instrumento fundamental para el buen gobierno, la transparencia y como garantía del ejercicio de los derechos ciudadanos. </t>
  </si>
  <si>
    <t xml:space="preserve">*Página Web: Pantallazo de la publicación, Formato de autorización de la publicación por parte del coordinador.
*Redes sociales: Archivo en excel con el contenido, el link correspondiente y la fecha de la publicación.  
*Exposiciones: Fotografías y JPGE de las piezas realizadas en la exposición. 
*Visitas guiadas: Listado de asistencia de la visita. 
*Proyecto editorial: Publicación en PDF del libro y/o catálogo realizado
*Evento institucional: Fotografías y piezas comunicacionales del evento. </t>
  </si>
  <si>
    <t>Este indicador contempla una serie de actividades que estan encaminadas a asegurar la Ejecución de el Plan de trabajo del Consejo Distrital de Archivos - CDA, de conformidad con las funciones que normativamente le han sido asignadas, con el fin de ejecutarlas y hacer seguimiento a las mismas y orientar la gestión de la política archivística en el Distrito Capital, cuya secretaría técnica se encuentra a cargo de la Dirección Distrital de Archivo de Bogotá.</t>
  </si>
  <si>
    <t>El desarrollo de este indicador contempla la realizacion de informes semestrales, la elaboracion de actas de cada una de las sesiones del CDA y el seguimiento a traves de la matriz de control de las actividades propuestas en el desarrollo de las  sesiones ordinarias y extraordinarias del CDA, teniendo en cuenta que La secretaría técnica de dicho Consejo se encuentra a cargo de la Dirección Distrital de Archivo de Bogotá, a quien corresponde coordinar los procesos y procedimientos que se surtan en desarrollo de las funciones de este último.</t>
  </si>
  <si>
    <t>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t>
  </si>
  <si>
    <t>*Plan de Trabajo Consejo Distrital de Archivos
*Cronograma del plan de trabajo del CDA
*Informes aprobados por el Consejo Distrital de Archivos de Bogotá cargados en el link dispuesto por el AGN y acta de la sesión donde fue aprobado el informe.
*Actas de cada sesión, aprobadas por el Consejo Distrital de Archivos de Bogotá y suscritas por el presidente y Secretaria Técnica del Consejo.</t>
  </si>
  <si>
    <t>Este indicador contempla una serie de actividades que permitena asegurar la Ejecución Plan de Reglamentación del Decreto 828 de 2018 el cual genera disposiciones relacionadas con el Sistema Distrital de Archivos y el Archivo General de Bogotá como Archivo General Territorial, y establece reglas, orientaciones y propósitos, para regular la acción de la administración distrital en materia archivística.</t>
  </si>
  <si>
    <t>El desarrollo de este indicador contempla la realización de diferentes actos administrativos y documentos técnicos archivisticos con el fin de reglamentar los articulos 5,9,10 y 15 del Decreto 828 de 2018, dentro de la presente vigencia.</t>
  </si>
  <si>
    <t xml:space="preserve">La reglamentación del Decreto 828 de 2018, beneficia a las entidades distritales y la ciudadania en general en la dinamización del Sistema Distrital de Archivos, además posibilita la adquisición y puesta al servicio de patrimonio documental de la ciudad que se encuentra y que es propiedad de entidades privadas, así mismo, genera estímulos a la investigación tanto en la gestión documental como en la investigación histórica de la ciudad basada en fuentes documentales de la ciudad. Asi como, contribuir a normalizar la gestión documental en el distrito, y con ello mejorar la eficiencia administrativa, la transparencia y el servicio al ciudadano. </t>
  </si>
  <si>
    <t>*Plan de Trabajo para la reglamentación del Decreto 828 de 2018
*Documento técnico: Documento técnico sobre ruta a seguir en materia de elaboración de instrumentos normativos y metodologías a adoptar o diseñar a partir del decreto
*Estructura de Proyecto de Acto Administrativo y de Documento Técnico de Soporte DTS o Exposición de motivos: Documento que contiene la estructura del Proyecto de Acto Administrativo 
*Versión final Proyecto de acto administrativo y de Documento Técnico de Soporte DTS o Exposición de motivos: Proyecto de acto administrativo
*Versión final ajustada Proyecto de acto administrativo y de Documento Técnico de Soporte DTS o Exposición de motivos para trámite de aprobación y expedición: Proyecto de acto administrativo ajustado con los conceptos jurídicos sugeridos por la Oficina Asesora Jurídica
*Plan de comunicaciones: Plan de divulgación, difusión, apropiación e implementación de la versión final del proyecto de acto administrativo.
* Evidencia de Reunión
* Registro de Asistencias</t>
  </si>
  <si>
    <t xml:space="preserve">Para el desarrollo del indicador el cual permite conocer si se han presentado eventos de sustracción, pérdida o daño de documentos del acervo documental, se realizan las siguientes actividades: control  a través del cotejo de la documentación con el registro “circulación de documentos históricos para procesamiento técnico” 2215100-FT-161 versión 4, de igual manera se realiza el control de la documentación consultada por los usuarios en sala de investigación a través del cotejo de la documentación con los formatos: ficha de solicitudes 4213200-FT-1021, solicitudes usuario Ocasional”. 2215100-FT-163 y con los registros en la herramienta informática. 
</t>
  </si>
  <si>
    <t>La Gestión de Riesgos de corrupción permite a la DDAB administrar de la mejor manera posible las exposiciones al riesgo, controlar las causas que generan los riesgos de corrupción en el Archivo Distrital,  para que estos no se materialicen, a través de cotejos, que evidencian, que  no se han perdido, extraviado o extraído unidades documentales y que igualmente respecto a la asistencias técnicas que realiza  el Archivo de Bogotá, a su vez, este informe permite a la DDAB identificar, analizar y controlar los posibles hechos generadores de corrupción</t>
  </si>
  <si>
    <t>Esta estrategia tendrá ejecución a partir del mes de marzo 2019.</t>
  </si>
  <si>
    <t>En este periodo se desarrollaron  las siguientes acciones de gestión para la contrucción del indicador CONPES.
1.Mesa de trabajo:  Colaboradores de la SSDA socializan a la ing. Luisa Castillo –SDP-, los requerimientos a tener en cuenta para el diseño de una propuesta de indicador. 
2.Mesa de trabajo: Entre el grupo de trabajo se enseña la propuesta de tablero de control , periodicidad con que se llevará a cabo la medición.
3.Mesa de Trabajo: Definición del sistema de evaluación, es decir: definición de alcance, objetivos, metas a corto, mediano y largo plazo.
4. Mesa de Trabajo: Elaboración propuesta plan de trabajo.
5.Socialización 1: Presentación de la propuesta a algunos colaboradores de la SSDA.
6.Socialización 2: Se realizaron 2 presentaciones a la propuesta de indicador que se elaboró conjuntamente con la Secretaría Distrital de Planeación a la Dirección del Archivo de Bogotá, Subdirección Técnica y colaboradores de Planeación de la DDAB.</t>
  </si>
  <si>
    <t xml:space="preserve">En el mes de abril se presentaron las siguientes actividades:
Documento metodológico para la formulación y medición del indicador Instrumentos archivísticos vigentes implementados por las entidades distritales (PGD, TRD, TCA, INVENTARIOS, BANCOS TERMINOLOGICOS, CCD):
1. El 3 de abril se desarrolló en la Dirección DIstrital de Archivo de Bogotá  socialización de varios temas, entre ellos CONPES, en donde el profesional encargado de liderar este tema menciona como realizaría la medición de la implementación de los instrumentos archivísticos, e igualmente presentó el plan de trabajo propuesto. 
2. El 8 de abril se llevó a cabo una reunión con el equipo CONPES y los profesionales encargados del Informe 514, para efectos de articular los temas de seguimiento y 514.
3. El 25 de abril de 2019 se llevó a cabo la presentación del indicador en mención ante representantes de la Dirección Distrital de Desarrollo Institucional y la Directora del Archivo de Bogotá.
Matriz de medición:
1. Se avanzó en la  elaboración de  la propuesta  matriz  para la medición del indicador Instrumentos archivísticos vigentes implementados por las entidades distritales (PGD, TRD, TCA, INVENTARIOS, BANCOS TERMINOLOGICOS, CCD)
</t>
  </si>
  <si>
    <t xml:space="preserve">En el mes de mayo se presentaron las siguientes actividades:
Documento metodológico para la formulación y medición del indicador Instrumentos archivísticos vigentes implementados por las entidades distritales (PGD, TRD, TCA, INVENTARIOS, BANCOS TERMINOLOGICOS, CCD):
1. El  09 de mayo de 2019, se llevó a cabo mesa de trabajo donde se hizo revisión y ajuste de las fichas de los productos establecidos por la Dirección Distrital de Archivo en el Plan de Acción de la Política Pública de Transparencia, Integridad y No Tolerancia con la Corrupción.
2. El 13 de mayo de 2019, se llevó a cabo mesa de trabajo con el objetivo de revisar las observaciones del formulario 514 e indicadores de medición de los instrumentos archivísticos.
3. El 17 de mayo de 2019, se llevó a cabo mesa de trabajo con la finalidad de revisar y ajustar las observaciones realizadas por la Oficina Asesora de Planeación al informe 514.
4. El 20 de mayo de 2019, se llevó a cabo mesa de trabaho a fin de  realizar análisis de cada uno de los capítulos del informe 514 vigencia 2018 con el grupo la DDI, profesionales estadísticos, grupo técnico de la SSDA.
5. El 21 de mayo de 2019, por medio de mesa de trabajo se dio continuidad a la revisión y análisis de cada uno de los capítulos del informe 514.
6. El 22 de mayo de 2019, mediante mesa de trabajo se da continuidad de la revisión y análisis de cada uno de los capítulos del informe 514.
7. El 23 de mayo de 2019,  por medio de mesa de trabajo se dio continuidad de la revisión y análisis de cada uno de los capítulos del informe 514.
8. El 28 de mayo de 2019,  se llevó a cabo reunión con la DDAB, profesional estadista, equipo de trabajo de la SSDA para efectos de acordar fechas de salida del 514 y estrategias de manejo del CONPES.
Matriz  de medición:
1. Se elaboró la matriz denominda como "Componentes de calificaciópn CONPES".
</t>
  </si>
  <si>
    <t xml:space="preserve">En el mes de junio se presentaron las siguientes actividades:
Documento metodológico para la formulación y medición del indicador Instrumentos archivísticos vigentes implementados por las entidades distritales (PGD, TRD, TCA, INVENTARIOS, BANCOS TERMINOLOGICOS, CCD):
1. El 5 de junio se realizó mesa de trabajo con la Oficina Asesora de Planeación para la revisión de los indicadores CONPES.
2. El 5 de junio se realizó mesa de trabajo para el seguimiento a los avances en la elaboración de la Guía para la medición de la Política Pública.
3. El  7 de junio se realizó mesa de trababjo para revisión de los avances del documento de metodología Política Pública.
4. El 10 de junio se hizo  revisión preliminar documento metodología Política Pública.
5. El 11 de junio se realizó  justificación de las ponderaciones asignadas a los criterios a evaluar.
6. El 13 de junio se hizo revisión propuesta semifinal de la metodología para la medición.
7. El 17 de junio se hizo revisión de la propuesta de la PPT para la socialización del 20 de junio relacionada con el formulario 514-CONPES.
8. El 19 de junio se hizo revisión de las observaciones dadas por DDI  al documento de metodología para la medición.
9. El  20 de junio se realizó Jornada Taller para el diligenciamiento de la herramienta 514 por parte de las entidades del DC.
10. El 21 de junio se realizó mesa de trabajo para la revisión de los resultados del taller 514-CONPES realizado el 20 de junio.
Matriz  de medición:
1. El dia 28 de Junio se envió a las entidades Distritales el Formulario web de recolección de información.
</t>
  </si>
  <si>
    <t xml:space="preserve">En el mes de julio se presentaron las siguientes actividades:
1. Documento metodológico para la formulación y medición del indicador Instrumentos archivísticos vigentes implementados por las entidades distritales (PGD, TRD, TCA, INVENTARIOS, BANCOS TERMINOLOGICOS, CCD):
Se realizaron durante el mes ajustes al documento de metodología de Política Pública.  
2. Matriz Componentes de medición (Formularo web):
Se recibió la información de las entidades diligenciada en el formulario web.
</t>
  </si>
  <si>
    <t>En el mes de agosto se presentaron las siguientes actividades:
1. Documento metodológico para la formulación y medición del indicador Instrumentos archivísticos vigentes implementados por las entidades distritales (PGD, TRD, TCA, INVENTARIOS, BANCOS TERMINOLOGICOS, CCD):
*El 26 de agosto se revisaron las observaciones dadas por la Dirección Distrital de Desarrollo Institucional, para  efectuar los ajustes a la metodología para la medición del indicador CONPES.
*El 27 de agosto, una vez remitido nuevamente el documento para revisión por parte de la Dirección Distrital de Desarrollo Institucional, se efectuaron los ajustes al mismo, quedando pendientes las observaciones que se realizaron en esta reunión.
*El 29 de agosto se llevó a cabo una mesa de trabajo con la Dirección Distrital de Desarrollo Institucional  con el fin de revisar el documento con los ajustes antes mencionados. De esta mesa de trabajo salieron nuevos ajustes para efectuar en el siguiente mes.
*El 30 de agosto se llevó a cabo reunión de seguimiento al avance de la guía metodológica con el Subdirector del Sistema Distrital de Archivos y la Directora Distrital del Archivo de Bogotá.</t>
  </si>
  <si>
    <t>En el mes de septiembre se presentaron las siguientes actividades:
1. Documento metodológico para la formulación y medición del indicador Instrumentos archivísticos vigentes implementados por las entidades distritales (PGD, TRD, TCA, INVENTARIOS, BANCOS TERMINOLOGICOS, CCD):
*El 12 de septiembre se presentó a la Directora del Archivo de Bogotá y al Subdirector del Sistema Distrital de Archivos, los avances en la Guía para la medición de los indicadores; así mismo se presentaron los avances frente a la depuración de la base de datos del estado de la administración de la gestión documental en las entidades del Distrito Capital.
*El 19 de septiembre se presentó a la Dirección de Desarrollo Institucional - DDI, la propuesta para el diseño y elaboración de los cuadros de salida del estado de la administración de la gestión documental en las entidades del Distrito Capital.
* El 20 de septiembre se socializó la Guía para la medición de los indicadores ante la Dirección Distrital del Archivo de Bogotá y  la Subdirección del Sistema Distrital d Archivos. Apesar que el documento cuenta con visto bueno por parte de los directivos, a éste se le deberá realizar dos ajustes por solicitud de la Directora, documento final que será aprobado por Dirección y Subdirección del Sistema Distrital de Archivos en el mes de octubre.
* El 25 de septiembre se llevó a cabo la socialización de la identificación de inconsistencias frente a la integridad en la base de datos del estado de la administración de la gestión documental en las entidades del Distrito Capital a la Dirección Distrital de Archivo de Bogotá.</t>
  </si>
  <si>
    <t xml:space="preserve">En el mes de octubre se presentaron las siguientes actividades:
Gestión:                                                                                                                                                                                                                                                                                                                                                                                                                                                                                                                                               1. Documento metodológico para la formulación y medición del indicador de instrumentos archivísticos vigentes implementados por las entidades distritales (PGD, TRD, TCA, INVENTARIOS, BANCOS TERMINOLOGICOS, CCD):
*El 07 de octubre se realizó reunión con la Directora Distrital de Archivo, en donde se hizo entrega de la metodología para el cálculo y seguimiento a los indicadores definidos en el Plan de Acción de la Política Pública de Transparencia, Integridad y No Tolerancia con la Corrupción, relacionados con la gestión documental. Esta metodología define los criterios de evaluación para cada componente normativo que delimita la correcta implementación de cada uno de los instrumentos archivísticos en las entidades del Distrito; estos criterios se relacionaron con las respuestas emitidas en el formulario y son evaluados según su importancia y dificultad de realización al interior de las entidades.   
*El 29 de octubre se llevó a cabo la socialización de la guía metodologíca a la Subsecretaría Técnica.
2. INFORME DE RESULTADOS DEL SEGUIMIENTO DE IMPLEMENTACIÓN:
Entre el 8 y el 29 de octubre se realizó la verificación de integridad de la base de datos, en esta revisión nuevamente se encontraron algunas inconsistencias, éstas principalmente obedecían al deficiente manejo de los flujos indicados en el formulario de recolección para el correcto diligenciamiento por parte delas entidades del Distrito, lo que generó falta de coherencia en los datos, lo cual en reunión del 07 de octubre fueron reportados 2,200 inconsistencias. A raiz de lo anterior, nuevamente se realizó un trabajo conjunto con las entidades para aclarar y depurar la información inconsistente. Es importante aclarar que el informe de resultados del seguimiento de implementación como producto será entregado en el mes de noviembre, instrumento que permitirá determinar la línea base 2018 y la medición estadística a partir del 2020 por 10 años.
</t>
  </si>
  <si>
    <t>En el mes de noviembre se presentaron las siguientes actividades:
1. Informe de resultados del seguimiento de implementación                                                                                                                                                                                                                  Gestión:
*El 5 de noviembre se llevó a cabo una reunión con el propósito de elaborar la importancia, los beneficios y los requerimientos del CONPES.
*El 13 de noviembre se llevó a cabo el primer Comité de análisis de datos agregados, donde se buscó verificar el comportamiento de los sectores administrativos y órganos de control frente a la administración de la gestión documental y la implementación de los instrumentos archivísticos, con el fin de validar la agregación a partir de microdatos.
*El 14 de noviembre se dió continuidad al Comité citado en el ítem anterior, en donde se concluyó la necesidad de interactuar con las entidades a fin de ajustar información registrada por las mismas  de manera inconsistente, impidiendo avanzar en las actividades programadas.
*El 15 de noviembre se llevó a cabo una mesa de trabajo interna con el equipo de trabajo de seguimiento para efectos de revisar y ajustar la base de datos de acuerdo con los datos registrados en los expedientes de visitas de seguimiento y  asistencia técnica.
Producto:                                                                                                                                                                                                                                                                                                            *El 30 de noviembre se hizo entrega del Informe de resultados del seguimiento de implementación denominado " Boletín Técnico No. 1 de la Operación Estadística", el cual reporta el estado de la gestión documental con vigencia 2018, constituyendo así la línea base para la medición del indicador (instrumentos archivísticos) de la Política Pública de Transparencia, Integridad y no Tolerancia con la Corrupción, los cuales se encuentran bajo la responsabilidad de la Dirección Distrital de Archivo de Bogotá.</t>
  </si>
  <si>
    <t xml:space="preserve">En el mes de diciembre se presentaron las siguientes actividades de gestión:                                                                                                                                                                                                                                                                                            *El 4 de diciembre se llevó a cabo el segundo comité CONPES.
*El 9 de diciembre se llevaron a cabo dos mesas de trabajo: a. mesa de trabajo con  la Dirección Distrital de Archivo de Bogotá  y b. mesa de trabajo con  la Secretaría Distrital de Planeación y la Dirección Distrital de Desarrollo Institucional  para solicitar ajustes a los indiccadores.
</t>
  </si>
  <si>
    <t>El inicio de las actividades previstas para esta meta permitira contar con información estrategica sobre los avances en materia de gestion documental y archivos que impactan la garantia del derecho de acceso a la información pública  como herramienta de lucha contra la corrupción.</t>
  </si>
  <si>
    <t>Una vez aplicado el instrumento de verificación para la implementación de los instrumentos archivisticos, serán reportados los beneficios.</t>
  </si>
  <si>
    <t>Se avanzó  en la construcción de la matriz de medición de indicador CONPES.</t>
  </si>
  <si>
    <t>Se avanzó en la elaboración de la guía metodologíca para la medición de los indicadores. 
Adicionalmente, se llevó a cabo taller  donde se socializó el diligenciamiento del formulario que permitirá el suministro de información para el cumplimiento de la PPDTINTC.</t>
  </si>
  <si>
    <t xml:space="preserve">Para este periodo se identificaron los siguientes beneficios:
*Avance en la elaboración del  documento de metodología  para la formulación y medición del indicador. 
*Se revisaron los criterios definidos para la calificación frente a los ajustes realizados en el formulario de recolección, esto genera coherencia entre los dos instrumentos y permite precisión en el cálculo de indicadores CONPES.
*Recolección de la información reportada por las entidades Distritales, para iniciar con el análisis y el informe del reporte de la línea base. 
*Se contó con una alta cobertura en el proceso operativo recolectando información dentro de los tiempos operativos de 57 entidades, lo que corresponde al 95%, esto permite cumplimiento de cronograma establecido y revisión detallada de la información reportada por las entidades. Las tres entidades que no han rendido aun información, entrarán en un proceso de recuperación de deuda, proceso normal en la ejecución de una operación estadística. </t>
  </si>
  <si>
    <t>Al tener un avance significativo en la Guia metodológica y de criterios para la medición de los indicadores relacionados con la implementación de instrumentos archivísticos y puesta en operación del Sistema de Gestión de Documentos de Archivo (SGDA) , las Entidades Distritales contarán con un instrumento que les permita conocer el metodo de medición de dichos indicadores.</t>
  </si>
  <si>
    <t xml:space="preserve">Al socializar la Guia para la medición de los indicadores relacionados con la implementación de instrumentos archivísticos y puesta en operación del Sistema de Gestión de Documentos de Archivo (SGDA), a los Directivos del Archivo de Bogotá, se avanza significativamente para la entrega final del presente instrumento a las entidades Distritales. </t>
  </si>
  <si>
    <t xml:space="preserve">Con la Guía para la medición del indicador relacionado con los instrumentos archivísticos vigentes implementados por las entidades distritales (PGD, TRD, TCA, INVENTARIOS, BANCOS TERMINOLOGICOS, CCD), las entidades del Distrito contarán con un documento el cual les permitirá conocer la metodología aplicada para la medición de los indicadores. 
Por otro lado, al contar con la Base de datos depurada para poder elaborar los cuadros de salida, con los cuales se podrá facilitar el análisis e interpretación de la información registrada por las entidades en el Formulario 514; se podrá elaborar el informe con los resultados del indicador de cumplimiento con la Politica Pública. </t>
  </si>
  <si>
    <t>En el informe de resultados se presenta la línea base 2018 para la medición del indicador (implementación de 6 instrumentos archivísticos) de la Política Pública de Transparencia, Integridad y no Tolerancia con la Corrupción. Lo anterior, permitirá garantizar la calidad y oportunidad en la entrega de resultados de la administración de la gestión documental en las entidades del Distrito y la medición del indicador de política.</t>
  </si>
  <si>
    <t>Socializar con los integrantes de la Subdirección del Sistema Distrital de Archivos los resultados del Boletin No.1 de CONPES, pudiendo así observar el porcentaje de instrumentos archivísticos implementados y puestos en operación por las entidades distritales.</t>
  </si>
  <si>
    <t xml:space="preserve">En el mes de abril se presentaron las siguientes actividades:
Documento metodológico para la formulación y medición del indicador Sistema de Gestión de Documentos SGDA puesto en operación por las Entidades Distritales:
1. El 3 de abril se desarrolló en la Dirección DIstrital de Archivo de Bogotá  socialización de varios temas, entre ellos CONPES, en donde el profesional encargado de liderar este tema menciona como realizaría la medición de la implementación de los instrumentos archivísticos, e igualmente presentó el plan de trabajo propuesto. 
2. El 8 de abril se llevó a cabo una reunión con el equipo CONPES y los profesionales encargados del Informe 514, para efectos de articular los temas de seguimiento y 514.
3. El 25 de abril de 2019 se llevó a cabo la presentación del indicador en mención ante representantes de la Dirección Distrital de Desarrollo Institucional y la Directora del Archivo de Bogotá.
Matriz de medición:
1. Se avanzó en la  elaboración de  la propuesta  matriz  para la medición del indicador para el Sistema de Gestión de Documentos SGDA puesto en operación por las Entidades Distritales
</t>
  </si>
  <si>
    <t xml:space="preserve">En el mes de mayo se presentaron las siguientes actividades:
Documento metodológico para la formulación y medición del indicador Instrumentos archivísticos vigentes implementados por las entidades distritales (PGD, TRD, TCA, INVENTARIOS, BANCOS TERMINOLOGICOS, CCD):
1. El  09 de mayo de 2019, se llevó a cabo mesa de trabajo donde se hizo revisión y ajuste de las fichas de los productos establecidos por la Dirección Distrital de Archivo en el Plan de Acción de la Política Pública de Transparencia, Integridad y No Tolerancia con la Corrupción.
2. El 13 de mayo de 2019, se llevó a cabo mesa de trabajo con el objetivo de revisar las observaciones del formulario 514 e indicadores de medición de los instrumentos archivísticos.
3. El 17 de mayo de 2019, se llevó a cabo mesa de trabajo con la finalidad de revisar y ajustar las observaciones realizadas por la Oficina Asesora de Planeación al informe 514.
4. El 20 de mayo de 2019, se llevó a cabo mesa de trabaho a fin de  realizar análisis de cada uno de los capítulos del informe 514 vigencia 2018 con el grupo la DDI, profesionales estadísticos, grupo técnico de la SSDA.
5. El 21 de mayo de 2019, por medio de mesa de trabajo se dio continuidad a la revisión y análisis de cada uno de los capítulos del informe 514.
6. El 22 de mayo de 2019, mediante mesa de trabajo se da continuidad de la revisión y análisis de cada uno de los capítulos del informe 514.
7. El 23 de mayo de 2019,  por medio de mesa de trabajo se dio continuidad de la revisión y análisis de cada uno de los capítulos del informe 514.
8. El 28 de mayo de 2019, se llevó a cabo reunión con la DDAB, profesional estadista, equipo de trabajo de la SSDA para efectos de acordar fechas de salida del 514 y estrategias de manejo del CONPES.
Matriz  de medición
1. Se elaboró la matriz denominda como "Componentes de calificaciópn CONPES".
</t>
  </si>
  <si>
    <t xml:space="preserve">En el mes de junio se presentaron las siguientes actividades:
Documento metodológico para la formulación y medición del indicador Sistema de Gestión de Documentos SGDA puesto en operación por las Entidades Distritales:
1. El 5 de junio se realizó mesa de trabajo con la Oficina Asesora de Planeación para la revisión de los indicadores CONPES.
2. El 5 de junio se realizó mesa de trabajo para el seguimiento a los avances en la elaboración de la Guía para la medición de la Política Pública.
3. El  7 de junio se realizó mesa de trababjo para revisión de los avances del documento de metodología Política Pública.
4. El 10 de junio se hizo  revisión preliminar documento metodología Política Pública.
5. El 11 de junio se realizó  justificación de las ponderaciones asignadas a los criterios a evaluar.
6. El 13 de junio se hizo revisión propuesta semifinal de la metodología para la medición.
7. El 17 de junio se hizo revisión de la propuesta de la PPT para la socialización del 20 de junio relacionada con el formulario 514-CONPES.
8. El 19 de junio se hizo revisión de las observaciones dadas por DDI  al documento de metodología para la medición.
9. El  20 de junio se realizó Jornada Taller para el diligenciamiento de la herramienta 514 por parte de las entidades del DC.
10. El 21 de junio se realizó mesa de trabajo para la revisión de los resultados del taller 514-CONPES realizado el 20 de junio.
Matriz  de medición:
1. El dia 28 de Junio se envió a las entidades Distritales el Formulario web de recolección de información.
</t>
  </si>
  <si>
    <t xml:space="preserve">En el mes de julio se presentaron las siguientes actividades:
1. Documento metodológico para la formulación y medición del indicador Sistema de Gestión de Documentos SGDA puesto en operación por las Entidades Distritales:
Se realizaron constantemente ajustes al documento de metodología de Política Pública.  
2. Matriz Componentes de medición (Formularo web):
Se recibió la información de las entidades diligenciada en el formulario web.
</t>
  </si>
  <si>
    <t>En el mes de agosto se presentaron las siguientes actividades:
1. Documento metodológico para la formulación y medición del indicador Sistema de Gestión de Documentos SGDA puesto en operación por las Entidades Distritales:
*El 26 de agosto se revisaron las observaciones dadas por la Dirección Distrital de Desarrollo Institucional, para  efectuar los ajustes a la metodología para la medición del indicador CONPES.
*El 27 de agosto, una vez remitido nuevamente el documento para revisión por parte de la Dirección Distrital de Desarrollo Institucional, se efectuaron los ajustes al mismo, quedando pendientes las observaciones que se realizaron en esta reunión.
*El 29 de agosto se llevó a cabo una mesa de trabajo con Dirección Distrital de Desarrollo Institucional  con el fin de  revisar el documento con los ajustes antes mencionados. De esta mesa de trabajo salieron nuevos ajustes para efectuar en el siguiente mes.
*El 30 de agosto se llevó a cabo reunión de seguimiento al avance de la guía metodológica con el Subdirector del Sistema Distrital de Archivos y la Directora Distrital del Archivo de Bogotá.</t>
  </si>
  <si>
    <t>En el mes de septiembre se presentaron las siguientes actividades:
1. Documento metodológico para la formulación y medición del indicador Sistema de Gestión de Documentos SGDA puesto en operación por las Entidades Distritales:                                                                                                                                                                                                                                  *El 12 de septiembre se presentó a la Directora del Archivo de Bogotá y al Subdirector del Sistema Distrital de Archivos, los avances en la Guía para la medición de los indicadores; así mismo se presentaron los avances frente a la depuración de la base de datos del estado de la administración de la gestión documental en las entidades del Distrito Capital.
*El 19 de septiembre se presentó a la Dirección de Desarrollo Institucional - DDI, la propuesta para el diseño y elaboración de los cuadros de salida del estado de la administración de la gestión documental en las entidades del Distrito Capital.
* El 20 de septiembre se socializó la Guía para la medición de los indicadores ante la Dirección Distrital del Archivo de Bogotá y  la Subdirección del Sistema Distrital d Archivos. Apesar que el documento cuenta con visto bueno por parte de los directivos, a éste se le deberá realizar dos ajustes por solicitud de la Directora, documento final que será aprobado por Dirección y Subdirección del Sistema Distrital de Archivos en el mes de octubre.
* El 25 de septiembre se llevó a cabo la socialización de la identificación de inconsistencias frente a la integridad en la base de datos del estado de la administración de la gestión documental en las entidades del Distrito Capital a la Dirección Distrital de Archivo de Bogotá.</t>
  </si>
  <si>
    <t xml:space="preserve">En el mes de octubre se presentaron las siguientes actividades:                                                                                                                                                                                                                                                                                                                                                                                                                                Gestión:
1. Documento metodológico para la formulación y medición del indicador Sistema de Gestión de Documentos SGDA puesto en operación por las Entidades Distritales:                                                                                                                                                                                                                     *El 07 de octubre se realizó reunión con la Directora Distrital de Archivo, en donde se hizo entrega de la metodología para el cálculo y seguimiento a los indicadores definidos en el Plan de Acción de la Política Pública de Transparencia, Integridad y No Tolerancia con la Corrupción, relacionados con la gestión documental. Esta metodología define los criterios de evaluación para cada componente normativo que delimita la correcta implementación del SGDA en las entidades del Distrito; estos criterios se relacionaron con las respuestas emitidas en el formulario y son evaluados según su importancia y dificultad de realización al interior de las entidades.   
*El 29 de octubre se llevó a cabo la socialización de la guía metodologíca a la Subsecretaría Técnica.
2. INFORME DE RESULTADOS DEL SEGUIMIENTO DE IMPLEMENTACIÓN:
Entre el 8 y el 29 de octubre se realizó la verificación de integridad de la base de datos, en esta revisión nuevamente se encontraron algunas inconsistencias, éstas principalmente obedecían al deficiente manejo de los flujos indicados en el formulario de recolección para el correcto diligenciamiento por parte delas entidades del Distrito, lo que generó falta de coherencia en los datos, lo cual en reunión del 07 de octubre fueron reportados 2,200 inconsistencias. A raiz de lo anterior, nuevamente se realizó un trabajo conjunto con las entidades para aclarar y depurar la información inconsistente. Es importante aclarar que el informe de resultados del seguimiento de implementación como producto será entregado en el mes de noviembre, instrumento que permitirá determinar la línea base 2018 y la medición estadística a partir del 2020 por 10 años.
</t>
  </si>
  <si>
    <t>En el mes de noviembre se presentaron las siguientes actividades:
1. Informe de resultados del seguimiento de implementación                                                                                                                                                                                                                  Gestión:
*El 5 de noviembre se llevó a cabo una reunión con el propósito de elaborar la importancia, los beneficios y los requerimientos del CONPES.
*El 13 de noviembre se llevó a cabo el primer Comité de análisis de datos agregados, donde se buscó verificar el comportamiento de los sectores administrativos y órganos de control frente a la administración de la gestión documental y la implementación del SGDA en operación, con el fin de validar la agregación a partir de microdatos.
*El 14 de noviembre se dió continuidad al Comité citado en el ítem anterior, en donde se concluyó la necesidad de interactuar con las entidades a fin de ajustar información registrada por las mismas  de manera inconsistente, impidiendo avanzar en las actividades programadas.
*El 15 de noviembre se llevó a cabo una mesa de trabajo interna con el equipo de trabajo de seguimiento para efectos de revisar y ajustar la base de datos de acuerdo con los datos registrados en los expedientes de visitas de seguimiento y de asistencia técnica.
Producto:                                                                                                                                                                                                                                                                                                            *El 30 de noviembre se hizo entrega del Informe de resultados del seguimiento de implementación denominado " Boletín Técnico No. 1 de la Operación Estadística", el cual reporta el estado de la gestión documental con vigencia 2018, constituyendo así la línea base para la medición del indicador (SGDA en operación) de la Política Pública de Transparencia, Integridad y no Tolerancia con la Corrupción, los cuales se encuentran bajo la responsabilidad de la Dirección Distrital de Archivo de Bogotá.</t>
  </si>
  <si>
    <t>En el mes de diciembre se presentaron las siguientes actividades de gestión:                                                                                                                                                                                                                                                                                            *El 4 de diciembre se llevó a cabo el segundo comité CONPES.
*El 9 de diciembre se llevaron a cabo dos mesas de trabajo: a. mesa de trabajo con  la Dirección Distrital de Archivo de Bogotá  y b. mesa de trabajo con  la Secretaría Distrital de Planeación y la Dirección Distrital de Desarrollo Institucional  para solicitar ajustes a los indiccadores.</t>
  </si>
  <si>
    <t>Una vez aplicado el instrumento de verificación para la implementación del SGDA, serán reportados los beneficios.</t>
  </si>
  <si>
    <t xml:space="preserve">Al socializar la Guia para la medición de los indicadores relacionados con la implementación de instrumentos archivísticos y puesta en operación del Sistema de Gestión de Documentos de Archivo (SGDA), a los Directivos del Archivo de Bogotá,  se avanza significativamente para la entrega final del presente instrumento a las entidades Distritales. </t>
  </si>
  <si>
    <t xml:space="preserve">Con la Guía para la medición del indicador relacionado con el Sistema de Gestión de Documentos SGDA puesto en operación por las Entidades Distritales, las entidades del Distrito contarán con un documento el cual les permitirá conocer la metodología aplicada para la medición de los indicadores. 
Por otro lado, al contar con la Base de datos depurada para poder elaborar los cuadros de salida, con los cuales se podrá facilitar el análisis e interpretación de la información registrada por las entidades en el Formulario 514; se podrá elaborar el informe con los resultados del indicador de cumplimiento con la Politica Pública. </t>
  </si>
  <si>
    <t>En el informe de resultados se presenta la línea base 2018 para la medición del indicador ( SGDA en operación) de la Política Pública de Transparencia, Integridad y no Tolerancia con la Corrupción. Lo anterior, permitirá garantizar la calidad y oportunidad en la entrega de resultados de la administración de la gestión documental en las entidades del Distrito y la medición del indicador de política.</t>
  </si>
  <si>
    <t>Socializar con los integrantes de la Subdirección del Sistema Distrital de Archivos los resultados del Boletin No. 1 de CONPES, pudiendo así observar el porcentaje de SGDA puesto en operación por las entidades distritales.</t>
  </si>
  <si>
    <t xml:space="preserve">Las actividades programadas para esta meta parten desde el mes de febrero. </t>
  </si>
  <si>
    <t xml:space="preserve">Durante el mes de febrero se realizó la publicación del libro "Tipos de Bogotá" en el Botón de transparencia de la Secretaría General (1), la publicación de cuatro (4) noticias en el micrositio web: "Los bocetos de Ricardo Moros Urbina", "A propósito del Día del Periodista", "El legado de Germán Arciniegas" y "Pieza del mes" (febrero) y se realizó la actualización del calendario de actividades con los eventos previstos para el año 2019 (1). </t>
  </si>
  <si>
    <t>Durante el mes de marzo se realizó la publicación de la Guía Técnica de organización de fondos documentales acumulados en el Botón de transparencia de la Secretaría General (1) y la publicación de 4 noticias en el micrositio web en las que se destacan: ¿Don Quesada de la Mancha?, Policarpa; la heroína de mil colores, Los primeros planos de Bogotá, El refugio de sueños para niños.</t>
  </si>
  <si>
    <t>Durante el mes de abril se realizó la publicación de la (1) una Guía Sistema de Gestión de Documento Electrónico de Archivo en el botón de transparencia de la Secretaría General y la publicación de (4) cuatro noticias en el micrositio web en las que se destacan: 1. El periodismo de la independencia, 2. La pieza del mes (abril) el garrote vil, 3. La capilla del humilladero y 4. La iglesia de Veracruz estas dos últimas en conmemoración a la Semana Mayor.</t>
  </si>
  <si>
    <t>Durante el mes de mayo se realizó la publicación de (4) cuatro noticias en el micrositio web en las que se destacan: 1. cien años de transporte, 2. El fotógrafo de Bogotá, 3. In memoriam / Germán Samper Gnecco y 4. la pieza del mes de mayo: El paisaje de la metrópoli.</t>
  </si>
  <si>
    <t>Durante el mes de junio se realizó la publicación de la  Guía Documentos Electrónicos de Archivo y Sistema de Gestión de Documentos Electrónicos de Archivo - SGDA: Conceptos Básicos, Buenas Prácticas e  Ideas Para Avanzar en el Botón de transparencia de la Secretaría General (1) y la publicación de cuatro (4) noticias en el micrositio web en las que se destacan: 1. Roberto Londoño, arquitecto con alma de pintor, 2. Caricaturas del siglo XIX, 3. la pieza del mes: Sillas públicas y 4. El Chorro de Quevedo: la maqueta de un mito, un pedestal, un lienzo.</t>
  </si>
  <si>
    <t xml:space="preserve">Durante el mes de julio se realizó la publicación de la Guía para la elaboración y presentación de las tablas de valoración documental para las entidades distritales  (1) y la publicación de cuatro  (4) noticias en el micrositio web en las que se destacan: 1.El Cuarteto Bush, 2.Bogotá como escenario del rock, 3. El tricolor nacional y 4. Historia del Cabildo Bogotano. </t>
  </si>
  <si>
    <t xml:space="preserve">Durante el mes de agosto se realizó la publicación de cuatro  (4) noticias en el micrositio web en las que se destacan: 1. ¿Cuándo se fundó Bogotá?,  2. El café Windsor, 3. ¿La Quinta de Santander o de Bolívar? y 4. El incendio más lamentado en Santafé. </t>
  </si>
  <si>
    <t xml:space="preserve">Durante el mes de septiembre se realizó la publicación de cuatro (4) noticias en el micrositio web en las que se destacan: 1. La historia institucional de Transmilenio, 2. La estatua de Bolívar, iniciativa de José Ignacio París, 3. La plaza del Vecindario y 4. Biblioteca Nacional; la obra de Francisco Moreno y Escandón. </t>
  </si>
  <si>
    <t xml:space="preserve">Durante el mes de octubre se realizó la publicación de la Guía de Esquema de Metadatos de Bogotá para Documentos Electrónicos de Archivo EMBDEA 1.0 (1) y la publicación de cuatro (4) noticias en el micrositio web en las que se destacan: 1. Fondo Jorge Mauricio Camargo, 2. Escritoras y periodistas colombianas en el siglo XIX,  3. Guía del fondo Gastón Lelarge y  4.  La pieza del mes de octubre - Anfiteatro de dirección anatómica del hospital San Juan de Dios. </t>
  </si>
  <si>
    <t xml:space="preserve">Durante el mes de noviembre se realizó la publicación de cuatro (4) noticias en el micrositio web en las que se destacan: 1. En el Principio…, 2. El bacilo Ebert, 3. Primeros habitantes... y 4. La vida y obra de Otto de Greiff. </t>
  </si>
  <si>
    <t>Durante el mes de diciembre se realizó la publicación de cuatro (4) noticias en el micrositio web en las que se destacan: 1. Primeras Aguas..., 2. Primeros Pobladores de la Sabana, 3. Los Muiscas y 4. La Cosmogonía Muisca.</t>
  </si>
  <si>
    <t>Las actividades programadas para esta meta parten desde el mes de febrer</t>
  </si>
  <si>
    <t>Contribuimos a dar cumplimiento oportuno de las publicaciones que realiza la DDAB en los tiempos esperados y con la calidad requerida  en el botón de transparencia.</t>
  </si>
  <si>
    <t xml:space="preserve">Contribuimos a dar cumplimiento oportuno de las publicaciones que realiza la DDAB en los tiempos esperados y con la calidad requerida en el botón de transparencia. Adicionalmente, en el calendario indicamos los eventos a realizar por parte de la DDAB, buscando que la ciudadanía cuente con información valiosa. </t>
  </si>
  <si>
    <t>Publicación de la pieza del mes de abril llamada el Garrote vil, en homenaje al día de las víctimas ( 9 de abril ) ya que era la forma de ejecución empleada durante siglos en América Latina, Asia y Europa.</t>
  </si>
  <si>
    <t xml:space="preserve">Se destaca la publicación del primer video de ¡Ala! Venga le cuento narrando los cien años de transporte de la ciudad. </t>
  </si>
  <si>
    <t>Se realiza la publicación de la Guía Documentos Electrónicos de Archivo y Sistema de Gestión de Documentos Electrónicos de Archivo SGDEA: Conceptos Básicos, Buenas Prácticas e Ideas Para Avanzar.</t>
  </si>
  <si>
    <t>Se destaca la publicación de la Guía para la elaboración y presentación de las tablas de valoración documental para las entidades distritales, que tiene como finalidad el facilitar a las dependencias de las entidades del nivel distrital, encargadas de la gestión documental y administración de los fondos documentales, abordar la documentación que tienen acumulada sin ningún tratamiento archivístico.</t>
  </si>
  <si>
    <t>Se destaca durante el mes de agosto la publicación: ¿La Quinta de Santander o de Bolívar?, puesto que se revela por primera vez, a partir de datos del historiador Eduardo Posada, que la quinta fue restaurada y conservada por el General Santander, aspecto o situación que era desconocida para los investigadores y público en general.</t>
  </si>
  <si>
    <t xml:space="preserve">Durante el mes de septiembre se destacó la nota La estatua de Bolívar, iniciativa de José Ignacio París, en donde se muestra a todos los ciudadanos la historia de la estatua de nuestro Libertador y el proceso de instalación en la Plaza Mayor de Bogotá en 1984. Con esta nota buscamos destacar personajes y momentos históricos de nuestra ciudad y mostrar a los ciudadanos historias que para la gran mayoría son desconocidas. </t>
  </si>
  <si>
    <t>En el mes de octubre se destaca la puesta al servicio de la Guía de Esquema de Metadatos de Bogotá para Documentos Electrónicos de Archivo EMBDEA 1.0., lo que  constituye un paso firme para la ciudad en su camino a la digitalización de los documentos electrónicos de Archivos, en su rol de líderes de la función archivística distrital y de la política de gestión documental.</t>
  </si>
  <si>
    <t xml:space="preserve">Se puso en conocimiento de la ciudadanía la importancia del fondo musical del maestro Otto de Greiff, custodiado por el Archivo de Bogotá, el cual recoge las grabaciones sobre la historia de la música clásica hecha por este intelectual colombiano en la Radio Nacional de Colombia. </t>
  </si>
  <si>
    <t xml:space="preserve">Durante el mes de diciembre se destaca la nota La Cosmogonía Muisca, porque se muestra como los cronistas intentaban describir las sociedades y sus sistemas de creencias con el mayor detalle para que el rey conociera a través de sus escritos esos grupos sociales. </t>
  </si>
  <si>
    <t>En el mes de enero se realizó y presentó al Subdirector del Sistema Distrital de Archivos el Plan de Trabajo para la vigencia 2019.​ que contiene los compromisos, fechas y cronograma en mesa de trabajo el 21 de enero de 2019.</t>
  </si>
  <si>
    <t>En el mes de febrero se dio cumplimiento efectivo de la meta asesorando 2 entidades distritales las cuales son: Secretaría Distrital de Hacienda y la SubredCentroOriente, en la implementación del SGDEA, para un total de 56 entidades asesoradas entre las vigencias 2017 -2019. Como actividades de gestión se llevó a cabo el taller en materia de documento electrónico y  cuatro (4) mesas de trabajo internas para la Investigación y desarrollo en la innovación de soluciones tecnológicas para la gestión de documentos electrónico.</t>
  </si>
  <si>
    <t xml:space="preserve">Para el mes de marzo no se tienen programados productos, dado que la meta se cumplió en febrero. Sin embargo, como actividades de gestión se realizaron las siguientes:
A- 4 mesas de trabajo internas para la Investigación y desarrollo en la innovación de soluciones tecnológicas para la gestión de documentos electrónico B-7 asistencias técnicas a entidades distritales C- Se emitieron dos (2) conceptos técnicos  D- Se realizó acercamiento y mesas de trabajo con IDECA, definiendo y formalizando el plan de trabajo y matriz con la data para publicar en cuanto al Mapa Digital de Archivos E-Se presentó avance en revisión bibliográfica y definición de la estructura del documento frente a la Guía Esquema de Metadatos F-Se realizó presentación de balance normativo de E-DOC a la Subsecretaria técnica.
</t>
  </si>
  <si>
    <t>Para el mes de abril no se tienen programados productos, dado que la meta se cumplió enel mes de febrero.  Sin embargo, como actividades de gestión se realizó lo siguiente:
Acciones de Gestión:
Se realizaron 4 mesas de trabajo internas para la investigación y desarrollo en la innovación de soluciones tecnológicas para la gestión de documentos electrónicos.
Gestión:
1- Asistencia Técnica: se realizaron asistencias a 3 entidades (Secretaría Distrital de Gobierno, Aguas de Bogotá, IDCBIS) para la socialización de instrumentos de E-DOC.​
​2- Taller SGDEA: El 24 de abril se realizó taller adicional solicitado por Empresa Metro de Bogotá​.
​3- Conceptos Técnicos: Durante el periodo reportado no se emitieron  conceptos técnicos en materia de Documentos electrónicos de archivo y/o SGDEA.​
4- Mapa Digital de Archivos: Se remitió a IDECA oficio sobre adopción de licencia Creative Commons CC BY 4,0., adicionamente se presentó y revisó matriz  con la data correspondiente a resumen de descripción de Fondos Documentales basada en Censo Guía e ISAADG. Por otro lado, el equipo del SGDEA  presentó al Subdirector del SDA propuestas de logos a usar en el mapa digital.​
5- Guía Esquema de Metadatos: Se avanzó en la redacción del capítulo 2 apartado de conceptos preliminares, apartado de concepto de metadatos y el objetivo de la guía. Se continua con la revisión bibliográfica. ​
​Otras (Programa de Investigación):
1. - Se preparó y socializó con la Subsecretaria Técnica el balance de acciones desarolladas en el marco del proyecto SGDEA 2017-2019.
2. - Se realizó mesa de trabajo con la OTIC para socializar el PIIAS y se obtuvo aval para la instalación de equipos y softwre para pruebas.
3. - Se realizó mesa de trabajo con la Dirección en la que se socializó el PIIAS.
4. - Se actualizó la matriz de control de entrega de herramientas de diagnóstico por parte de la entidades.</t>
  </si>
  <si>
    <t>Para el mes de mayo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Formulación y puesta en ejecución del Programa de Investigación e Innovación Archivística Sustentada :
*Se socializó el documento de formulación del Programa de Investigación e Innovación Archivistica Sustentada (PIIAS) al Subdirector del Sistema Distrital de Archivos.
*Se instalaron y dejaron en operación los equipos de computo para el Laboratorio de Pruebas SGDEA.
*Se elaboró el inventario de hardware y software a utilizar e implementar en el laboratorio de pruebas.
Gestión:
1. Asistencia Técnica:
*Se realizó mesas de trabajo de asistencias técnicas  a 4 entidades (Canal Capital, Contraloría de Bogotá, Invest in Bogotá y Personeria de Bogotá) en temas relacionados con SGDEA y procesos de adquisición de SGDEA.​
​*Se llevó a cabo una visita de acompañamiento para la implementación de SGDEA al DADEP.
​2. Conceptos Técnicos: 
*Se remitió respuesta a solicitud por la Veeduria Distrital ​sobre implementación de orfeo. 
3. Mapa Digital de Archivos: 
*Se efectúo una revisión a la data técnica requerida para el mapa. 
*Se realizó una mesa de trbajo con funcionarios del IDECA para ajustar el coronograma de actividades. 
*Se definió el logo a utilizar para identificar los archivos en el mapa digital.​
4. Guía Esquema de Metadatos: 
*Se efectuó una revisión del contenido de la guía para ajustar algunas tematicas propuestas sobre conceptos preliminares y el apartado de concepto de metadatos. ​
​​Otra (Programa de Investigación) :
* Se actualizó la matriz de control de entrega de herramientas de diagnóstico por parte de la entidades.</t>
  </si>
  <si>
    <t xml:space="preserve">Para el mes de junio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Mapa Digital de Archivos: 
Se realizó el proceso de documentación del mapa, integrando todos los elementos de descripción requeridos por IDECA con lo cual se entrega el producto del mapa digital para ubicar los archivos de la administración distrital y consultar datos relevantes del censo guía y se realizaran la primera semana de julio la etapa de pruebas y validación del servicio a publicar en la web.
Gestión:
1. Asistencia Técnica:
Se realizó asistencia a la Personería de Bogotá en temas relacionados con SGDEA y procesos de adquisición de SGDEA.​
​2. Conceptos Técnicos: 
Se remitieron cinco (5) conceptos técnicos: dos (2) sobre adquisición o implementación de Sistemas Gestión de Documentos Electrónicos de Archivo a la Personeria de Bogotá y tres (3) sobre digitalización de documentos y uso de servicios en la nube para el Instituto para la Economia Social (IPES) y para la Secretaría Distrital de Planeación.​
3. Guía Esquema de Metadatos:
Se han venido efectuando ajustes en el contenido particularmente en el análisis de los modelos utilizados internacionales  y rediseñado algunas de las imagenes utilizadas en el mismo. ​
4. Taller Documento SGDEA:
Se realizó un Taller de Documento y Expediente Electrónico por solicitud de la Secretaría Distrital de Planeación.
Otras (Programa de Investigación):
Se diseñó la primera versión de la matriz para relizar las pruebas funcionales en el laboratorio  de SGDEA.
​​Otra (Programa de Investigación) :
</t>
  </si>
  <si>
    <t>Para el mes de julio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Gestión:
1. Asistencia Técnica: se realizó asistencia a 2 entidades (La Terminal de Transporte y Secretaría de Gobierno) en temas relacionados con SGDEA.
2. Taller Documento SGDEA: se realizó un Taller de Documento y Expediente Electrónico por solicitud de la Universidad Distrital.
3. Guía Esquema de Metadatos:  se presentaron los capitulos 2 y 3 de guía de metadatos al grupo de normalización para su revisión y validación y se elaboró una relación de los metadatos desarrollados en el modelo de requisitos funcionales para homologarlos con los modelos de referencia nacionales e internacionales, para así definir los elementos de metadatos que los van a describir.
4. Mapa Digital de Archivos: se realizaron las pruebas y validaciones del mapa publicado, las cuales se enviaron a Ideca.  De igual forma se hicieron modificaciones al icono del mapa. También se realizó la presentación del Mapa a la Dirección del Archivo de Bogotá, y a la oficina de TIC de la Secretaría General para su presentación formal en el III Seminario Internacional de Archivos.​
5. Informe Técnico pruebas SGDEA: en el marco de laboratorio de pruebas de SGDEA se inició la elaboración del informe técnico con los resultados obtenidos del desarrollo de las pruebas funcionales de SGDEA.
6. Informe Estado Documentos Electrónicos: se realizó la tabulación de la información para la elaboración de informe técnico sobre el estado de la gestión de documentos electrónicos, se definió la estructura del informe y se esta desarrollando el proceso de análisis.  Se entrega para revisión preliminar los siguientes capítulos: Objetivos, Alcance, Metodología,primer avance de resultados, conclusiones y recomendaciones generales.</t>
  </si>
  <si>
    <t xml:space="preserve">Para el mes de agosto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Informe técnico sobre el estado de la gestión de documentos electrónicos: Se efectuó mesa de trabajo para la revisión de la versión preliminar del informe de diagnóstico en la que se ajustaron los contenidos y se concertaron algunas recomendaciones para la presentación del documento ante el Subdirector del Sistema Distrital de Archivos y la Directora del Archivo de Bogotá.  Teniendo en cuenta lo anterior, se efectuó entrega de la versión final del informe al Subdirector el día 30 de agosto de 2019.
Gestión:
1. Guía Esquema de Metadatos:  Se continuó con la construcción del documento incluyendo en el contenido el análisis del modelo australiano AGRKMS y el marco normativo que aplica al modelo. También se elaboró la relación de metadatos tanto del modelo distrital como de los modelos de referencia, para llevar a cabo la homologación del modelo distrital y por último se participó en mesa de trabajo con el Archivo General de la Nación para compartir avances en la elaboración de los modelos de metatos tanto distrital como nacional.
2. Mapa Digital de Archivos: Se asistió a sesión de socialización el 29 de agosto de 2019 convocada por IDECA donde expusieron los aspecto técnicos relacionados con el proceso de prepublicación de los datos geográficos dispuestos a través de Mapas Bogotá (https://mapas.bogota.gov.co) durante el periodo 2016 - 2019 en la plataforma de datos abiertos Bogotá. (https://datosabiertos.bogota.gov.co), en donde se encuentra incluido el Mapa Distrital de Archivos. 
3. Informe Técnico pruebas SGDEA: En el marco de laboratorio de pruebas de SGDEA se continuó con las pruebas de software y se ampliaron los contenidos del informe técnico con los resultados obtenidos del desarrollo de las pruebas funcionales del SGDEA.
</t>
  </si>
  <si>
    <t>Para el mes de septiembre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2. Guía Esquema Metadatos: Se entregó al Subdirector del Sistema Distrital de Archivos la guía denominada "Esquema de Metadatos de Bogotá para Documentos Elctrónicos de Archivo EMBDEA 1.0 -  Modelo para las Entidades de la Administración" como producto final.
Gestión:
1. Mapa Digital: el 24 de septiembre se realizó publicación en el micrositio del Archivo de Bogotá del enlace al Mapa de Archivos de la Administración en  Mapas Bogotá (https://mapas.bogota.gov.co) incluyendo instrucciones para el acceso. 
2. Asistencia Técnica: se realizó asistencia a tres (3) entidades (Secreataría del Hábitat, Secretaría de Ambiente e Invest In Bogotá) en temas relacionados con SGDEA. También se elaboraron 3 conceptos técnicos:                                                                                                                                                      *Invest *Invest in Bogotá (2) conceptos relacionados con visto bueno digitalización radicados mediante oficios 2-2019-24835 y  2-2019-25668.                                       *Secretaría de Ambiente (1) concepto relacionado con visto bueno adquisición de escáneres radicado mediante oficio 2-2019-23078.
3. Informe Técnico pruebas SGDEA: en el marco de laboratorio de pruebas de SGDEA se continuó con las pruebas de software y se ajustó el plan de pruebas  funcionales de software.
4. Otras PIIAS: se asistió a mesa de trabajo con el Archivo General de la Nación sobre SECOP II, Historia Clínica Electrónica y SGDEA, el día 23 de septiembre de 2019.</t>
  </si>
  <si>
    <t>Para el mes de octubre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Gestión:                                                                                                                                                                                                                                                                                                                                                                                                                                                                                                                                                       1. Asistencia Técnica: se realizó asistencia a dos (2) entidades: Secretaría Distrital del Hábitat e Instituto para la Economía Social (IPES), en temas relacionados con  el modelo de requisitos funcionales para SGDEA.
2. Informe Técnico pruebas SGDEA: se ajustó la estructura del informe técnico de pruebas. 
3. Guía Esquema Metadatos: se efectuó socialización de la Guía denominada  "Esquema de Metadatos de Bogotá para Documentos Elctrónicos de Archivo EMBDEA 1.0 -  Modelo para las Entidades de la Administración," ante el Consejo Distrital de Archivos, el Alto Consejero Distrital de las TICS y la Directora del Archivo de Bogotá. 
- Otros PIIAS: 
*Se participó en un conversatorio que tenía como invitado internacional a Daniel Flores (Brasil), en donde se abordaron temas relacionados con los sistemas de gestión de negocio o SGDEA de negocio, esquemas de metadatos y modelo OAIS.
*Se llevó a cabo una mesa de trabajo con representantes de la empresa Libnova para conocer el sistema de preservación digital Libsafe, presentado en el marco del evento Semana de la Innovación Tecnologica Archivística (SITA) organizada por el Archivo General de la Nación.
*Se participó en la Semana de Innovación Tecnologica Archivisitica (SITA) del 16 al 18 de octubre en las instalaciones del Archivo General de la Nación (AGN)</t>
  </si>
  <si>
    <t>Para el mes de noviembre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2. Informe Técnico pruebas SGDEA: Se realizó la entrega del Informe Técnico de Pruebas SGDEA al Subdirector del Sistema Distrital de Archivos.
Gestión:
1. Asistencia Técnica: Se realizó asistencia a tres (3) entidades (Universidad Distrital, Secretaría de Movilidad y Caja de Vivienda Popular) en temas relacionados con modelo de requisitos funcionales para SGDEA y Tabla de Control de Acceso.
-Otros PIIAS: Se realizó mesa interna de trabajo para el análisis de la Guía para el uso y aprovechamiento de datos abiertos en Colombia, previa a mesa con IDECA, en la validación de los metadatos.</t>
  </si>
  <si>
    <t>Para el mes de diciembre no se tienen programados productos ni gestión, dado que la meta se cumplió en febrero y las acciones de gestión finalizaron el pasado mes de noviembre.</t>
  </si>
  <si>
    <t xml:space="preserve">La aprobación del Plan permite dar orientación y lineamientos para promover dentro de las entidades distritales de la administración avanzar de forma coherente en la gestión de documentos electrónicos de archivo y en la consolidación del patrimonio documental digital de la ciudad. 
</t>
  </si>
  <si>
    <t xml:space="preserve">En el mes de febrero cumplió exitosamente la meta dentro del Plan de Desarrollo Distrital. Lo anterior logró que 56 entidades distritales fuesen asesoradas en lineamientos y orientaciones promoviendo de forma coherente en la gestión de documentos electrónicos de archivo y en la consolidación del patrimonio documental digital de la ciudad. </t>
  </si>
  <si>
    <t>Se realizaron actividades de gestión que contribuyen a que las entidades distritales cuenten con procesos de  transformación digital de Bogotá, necesaria  para optimizar los servicios ofrecidos a la ciudadanía y el diálogo e interacción con los ciudadanos, como fuente de aprovechamiento de las tecnologías de la información y la comunicación TIC´s en la gestión pública y en el mejoramiento de la calidad de vida de los habitantes de la Capital.</t>
  </si>
  <si>
    <t>Las actividades desarrolladas durante el periodo reportado permitieron avanzar en todos los productos programados dando cumplimiento al plan de acción de la Subdirección.
Se resalta la asistencia técnica brindada a las entidades, lo cual redunda en el cumplimiento de la misionalidad de la SSDA y en los avances en materia de gestión de documentos electrónicos de archivo por parte de las entidades.</t>
  </si>
  <si>
    <t>Las actividades desarrolladas durante el periodo reportado permitieron avanzar en todos los productos programados dando cumplimiento al plan de acción de la Subdirección del Sistema Distrital de Archivos.
Por otro lado, se resalta la asistencia técnica brindada a las entidades, lo cual redunda en el cumplimiento de la misionalidad de la Subdirección del Sistema Distrital de Archivos y en los avances en materia de gestión de documentos electrónicos de archivos por parte de las entidades.</t>
  </si>
  <si>
    <t xml:space="preserve">Se resalta las asistencias técnicas brindadas a las entidades, las cuales redundan en el cumplimiento de la misionalidad de la Subdirección del Sistema Distrital de Archivos y en los avances en materia de gestión de documentos electrónicos de archivo por parte de las entidades.
Adicionalmente,  se entregó  Mapa Digital de archivos del Distrito para ubicar los archivos de la administración distrital y consultar datos relevantes del censo guía. </t>
  </si>
  <si>
    <t>Los resultados del diagnóstico, permitirán diseñar estrategias para el apoyo a las entidades distritales en sus procesos de implementacion de SGDEA y el mapa digital de archivos se constituye en la primera fase de la Red Distrital de Archivos, siendo éste un gran logro.</t>
  </si>
  <si>
    <t xml:space="preserve">A partir de la formulación del informe del Estado de Documentos Electrónicos, la Dirección Distrital de Archivo de Bogotá podrá diseñar estrategias que coadyuven al desarrollo e implementación de los sistemas de gestión de documentos electrónicos de archivo en las entidades de la administración distrital.
</t>
  </si>
  <si>
    <t>Con la finalización de la guía "Esquema de Metadatos de Bogotá para Documentos Elctrónicos de Archivo EMBDEA 1.0 -  Modelo para las Entidades de la Administración", las entidades y organismos que conforman la administración cuentan con una herramienta adicional para avanzar en la implementación de la gestión de documentos electrónicos como componente de la transformación digital y la implementación de la Política de Gestión documental del MIPG, posibilitando la transparencia de la administración.</t>
  </si>
  <si>
    <t>Durante este periodo se resalta el enfasis en las actividades relacionadas con el conocimiento de software para gestión documental, en este sentido se tuvo la oportunidad de participar en el conversatorio con Daniel Flores (Brasil),  participar en la Semana de Innovación Tecnología Archivistica - SITA en el AGN y  en la mesa de trabajo con LIBNOVA (España).
Estos espacio permitieron fortalecer el conocimiento técnico requerido para avanzar en temas de documentos electrónicos y así poder brindar una mejor asistencia técnica a las entidades y optimizar las herramientas e instrumentos desarrollados</t>
  </si>
  <si>
    <t>Con la consolidación del Informe Técnico de laboratorio SGDEA, fue posible evidenciar las actividades previas y requisitos técnicos para el desacargue, instalación y puesta en funcionamiento de los software en los ambientes que requiere el Modelo OAIS (Gestión, Preservación y Acceso), de tal manera que amplía el panorama del concepto de SGDEA y apropia experiencias y conocimiento para la puesta en marcha dentro de las entidades.</t>
  </si>
  <si>
    <t>El asesorar a las entidades del Distrito en la implementacion del SGDEA, logra apoyar la transformación digital en la gestión pública.</t>
  </si>
  <si>
    <t>Se pusieron 1.267 unidades documentales puestas al servicio en la Sala de Investigadores, distribuidas así: 
- 1.000 unidades documentales del Fondo Secretaría de Salud correspondientes a licencias de inhumación del año 1981.
- 212 unidades documentales del Fondo Concejo de Bogotá correspondientes a los actos administrativos y documentación administrativa del Concejo de Bogotá.
- 55 unidades documentales del Fondo Colección Carlos Martínez, el cual contiene la bilioteca personal del arquitecto, entre los documentos de dicha biblioteca se encuentran temas de urbanismo y los volúmenes de la Revista PROA, el cuál fue fundador.</t>
  </si>
  <si>
    <t>Se pusieron 1.621 unidades documentales puestas al servicio en la Sala de Investigadores, distribuidas así: 
- 399 unidades documentales del Fondo Concejo de Bogotá correspondientes a los actos administrativos y documentación administrativa del Concejo de Bogotá.
- 197 unidades documentales del Fondo Colección Carlos Martínez, el cual contiene la biblioteca personal del arquitecto, entre los documentos de dicha biblioteca se encuentran temas de urbanismo y los volúmenes de la Revista PROA, el cuál fue fundador.
- 25 unidades documentales del Fondo Jeanne Henriette Crépy Chabot.
- 1.000 unidades documentales del Fondo Secretaría de Salud correspondientes a licencias de inhumación del año 1981</t>
  </si>
  <si>
    <t>Se pusieron3.003 unidades documentales puestas al servicio en la Sala de Investigadores, distribuidas así: 
- 1.341 unidades documentales del Fondo Secretaría de Salud correspondientes a licencias de inhumación del año 1981.
- 1.497 unidades documentales del Fondo Concejo de Bogotá correspondientes a los actos administrativos y documentación administrativa del Concejo de Bogotá.
- 152 unidades documentales del Fondo Colección Carlos Martínez, el cual contiene la biblioteca personal del arquitecto, entre los documentos de dicha biblioteca se encuentran temas de urbanismo y los volúmenes de la Revista PROA, el cuál fue fundador.
- 13 unidades documentales del Fondo Alcaldes, correspondientes a 8 fotografías y 6 recortes de prensa prestados por la familia del ex Alcalde Luis Prieto Ocampo</t>
  </si>
  <si>
    <t xml:space="preserve">Se pusieron 5.125 unidades documentales puestas al servicio en la Sala de Investigadores, distribuidas así: 
- 870 unidades documentales del Fondo Concejo de Bogotá correspondientes a los actos administrativos y documentación administrativa del Concejo de Bogotá.
- 141 unidades documentales del Fondo Colección Carlos Martínez, el cual contiene la biblioteca personal del arquitecto, entre los documentos de dicha biblioteca se encuentran temas de urbanismo y los volúmenes de la Revista PROA, el cuál fue fundador.
- 10 unidades documentales del Fondo Alcaldes.
- 3.946 unidades documentales de Secretaría de Salud.
- 52 unidades documentales del Fondo Jorge Mauricio Camargo.
- 106 unidades documentales de la Colección Alfonso Triana.
</t>
  </si>
  <si>
    <t xml:space="preserve">Se realizaron 10.000 unidades documentales puestas al servicio en la Sala de Investigadores, distribuidas así: 
- 1.428 unidades documentales del Fondo Concejo de Bogotá correspondientes a los actos administrativos y documentación administrativa del Concejo de Bogotá.
- 20 unidades documentales del Fondo Alcaldes.
- 170 unidades documentales de la Colección Alfonso Triana
- 38 unidades del Fondo Comunidad Salesiana.
- 8.344 unidades documentales de Secretaría de Salud
</t>
  </si>
  <si>
    <t>Se realizaron 15.000 unidades documentales puestas al servicio en la Sala de Investigadores, distribuidas así: 
- 1.139 unidades documentales del Fondo Concejo de Bogotá correspondientes a los actos administrativos y documentación administrativa del Concejo de Bogotá.
- 20 unidades documentales del Fondo Alcaldes.
- 195 unidades documentales del Fondo Gastón Lelarge
- 15 unidades documentales de Fonoteca
- 33 unidades documentales de normas técnicas
- 1 unidad bibliográfica de Colección General
- 65 unidades documentales de la Colección Alfonso Triana
- 40 unidades del Fondo Comunidad Salesiana.
- 13.492 unidades documentales de Secretaría de Salud</t>
  </si>
  <si>
    <t>Se realizaron 16.254 descripciones de unidades documentales las cuales fueron puestas al servicio del ciudadano en la Sala de Investigadores, distribuidas así: 
- 2047 unidades documentales del Fondo Concejo de Bogotá correspondientes a los actos administrativos y documentación administrativa del Concejo de Bogotá.
- 20 unidades documentales del Fondo Alcaldes.
- 1254 unidades documentales de Secretaría de Obras Públicas
- 63 unidades documentales de la Colección Alfonso Triana
- 15 unidades documentales de la Fundación Patrimonio Fílmico
- 40 unidades del Fondo Comunidad Salesiana.
- 12720 unidades documentales de Secretaría de Salud
- 95 unidades documentales de Fonoteca</t>
  </si>
  <si>
    <t xml:space="preserve">Se realizaron 19.500 descripciones de unidades documentales las cuales fueron puestas al servicio del ciudadano en la Sala de Investigadores, distribuidas así:
- 1.112 unidades documentales del Fondo Concejo de Bogotá correspondientes a los actos administrativos y documentación administrativa del Concejo de Bogotá 
- 24 unidades documentales del Fondo Alcaldes
- 13.336 unidades documentales de la Secretaría Distrital de Salud
- 57 unidades documentales del Fondo Comunida Salesiana 
- 4.823 unidades documentales de la Secretaría de Obras Públicas 
- 94 unidades documentales de Fonoteca 
- 52 unidades documentales de la colección de Adolfo Tríana 
- 2 unidades bibliográficas de Normas Técnicas                                                                                                                                                                                                                                                  </t>
  </si>
  <si>
    <t>Se realizaron 16.746 descripciones de unidades documentales las cuales fueron puestas al servicio del ciudadano en la Sala de Investigadores, distribuidas así:
-  1.019 unidades documentales de Concejo de Bogotá
- 15 unidades documentales de Fondo Alcaldes 
- 7.383 unidades documentales de la Secretarìa Distrital de Salud 
- 8.166 unidades documentales de la Secretaria de Obras Públicas 
- 75 unidades documentales de Fonoteca 
- 81 unidades docuementales de Adolfo Trìana 
- 7 unidades documentales de Colección Bibliográfica</t>
  </si>
  <si>
    <t>Se realizaron 13.000 descripciones de unidades documentales, las cuales fueron puestas al servicio del ciudadano en la sala de investigadores, distribuidas así:
- 747 unidades documentales del Concejo de Bogotá
- 13 unidades documentales del Fondo Alcaldes 
- 2.076 unidades documentales de la Secretaría Distrital de Salud
- 10.088 unidades documentales de la Secretaría de Obras Públicas
- 26 unidades documentales de Fonoteca 
- 37 unidades documentales de la Sociedad Salesiana
- 13 unidades documentales de Adolfo Triana</t>
  </si>
  <si>
    <t>Se realizaron 10.000 descripciones de unidades documentales, las cuales fueron puestas al servicio del ciudadano en la sala de investigadores, distribuidas así:
-  488 unidades del Concejo de Bogotá
- 27 unidades del Cabildo de Justicia y Regimiento de Santafé
- 2.271 unidades de la Secretaría Distrital de Salud
- 6.785 unidades de la Secretaría de Obras Públicas
- 126 unidades de la Caja de Vivienda Popular
- 153 uniades de la Sociedad Salesiana
- 29 unidades de Viki Ospina
- 51 unidades del Teatro Local
- 70 unidades de la colección de Adolfo Triana</t>
  </si>
  <si>
    <t xml:space="preserve">Se realizaron 3.484 descripciones de unidades documentales, las cuales fueron puestas al servicio del ciudadano en la sala de investigadores, distribuidas así:                                                                                                                                                                                          - 3.484 unidades correspondientes a Secretaría Distrital de Salud.
</t>
  </si>
  <si>
    <t>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t>
  </si>
  <si>
    <t>La puesta al servicio de unidades documentales favorece el derecho de la ciudadanía al acceso a la información, y beneficia a que el Archivo de Bogotá amplie la información que ofrece para consulta de la ciudadanía al contar con documentos generosos en  historia.</t>
  </si>
  <si>
    <t>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Lo anterior beneficiará la apropiación de conocimiento sobre la ciudad que a su vez generará motivaciones de identidad y sentido de pertenencia.</t>
  </si>
  <si>
    <t xml:space="preserve">Con la llegada de los pasantes del colegio José María Carbonell, se incrementó el apoyo en las actividades relacionadas con la descripción de las unidades documentales del mes de abril. </t>
  </si>
  <si>
    <t>Con la llegada de los pasantes de universidades y colegio se incrementa el apoyo en las actividades relacionadas con la descripción de las unidades documentales del mes de mayo; esto aborda la realización de la guia y catálogo de la Colección Mauricio Camargo.</t>
  </si>
  <si>
    <t xml:space="preserve">Nuevos fondos y colecciones documentales puestos al servicio de la ciudadanúa y administración como lo son las colecciones  de Gastón Lelarge, comunidad salesiana y Alfonso Triana. 
</t>
  </si>
  <si>
    <t>La meta prevista para el mes de julio era de 15.000 unidades documentales, sin embargo, se refleja un incremento en la meta de 1.254 unidades documentales de más, las cuales fueron realizadas por el equipo de trabajo “Plan Choque” relacionadas con el fondo de la Secretaría de Obras Públicas, siendo este uno de los más importantes que custodia el Archivo de Bogotá.</t>
  </si>
  <si>
    <t>Las actividades producto de la organización de fondos históricos permiten que la puesta al servicio de las unidades documentales se realice aplicando los procesos de clasificación y ordenación, en concordancia con los principios archivísticos de respeto a la procedencia y al orden original para llevar a cabo la descripción, garantizando así el derecho al acceso a la ciudadanía, preservar el patrimonio documental de la ciudad y la memoria institucional.</t>
  </si>
  <si>
    <t>Las actividades producto de la organización de fondos históricos permiten que la puesta al servicio de las unidades documentales se realice aplicando los procesos de clasificación y ordenación, en concordancia con los principios archivísticos de respeto a la procedencia y al orden original para llevar a cabo la descripción, con el fin de de garantizar el derecho al acceso a la ciudadanía, preservar el patrimonio documental de la ciudad y la memoria institucional</t>
  </si>
  <si>
    <t>Las actividades producto de la organización de fondos históricos permiten a la administración y la ciudadanía en general, encontrar en los acervos documentales custodiados por el Archivo de Bogotá, material que aporta a la recuperación de la memoria histórica,  identificación y difusión del devenir histórico en términos de valoración del patrimonio documental, por medio de los cuales permiten generar conocimiento de la diversidad de nuestras raíces culturales, aportando de manera significativa a la generación de un tejido social bogotano con sentido de pertenencia por la ciudad.</t>
  </si>
  <si>
    <t>La elaboración de las reseñas descriptivas de los documentos son el último eslabón de los procesos archivístico y es la forma como se materializa desde el Archivo de Bogotá el aporte al patrimonio documental y el acceso a la ciudadanía a la información.</t>
  </si>
  <si>
    <t>Con las actividades realizadas se dió cumplimiento a la meta programada para la vigencia 2019,  permitiendo que la puesta al servicio de las unidades documentales se realice aplicando los procesos de clasificación y ordenación, en concordancia con los principios archivísticos de respeto a la procedencia y al orden original para llevar a cabo la descripción. Lo anterior  logra garantizar el derecho al acceso a la ciudadanía, preservación del patrimonio documental de la ciudad y la memoria institucional.</t>
  </si>
  <si>
    <t>Según el plan de comunicaciones del Archivo de Bogotá en el mes de enero de 2019 en el pilar Ecosistema Digital, se realizaron 8 Actualizaciones de la página web en las que se destacaron los artículos, Una ciudad cosmopolita, ¿Hay otro carranza? y el artículo que invita a la ciudadanía a visitar las tres exposiciones del Archivo de Bogotá con muestra de 360 grados. En las redes sociales se realizaron 13 acciones con las mismas historias que se mencionan en el sitio web. En el pilar Diálogos Patrimoniales se realizó 1 visita comentada a la exposición 1,2,3 ¡Grabando! 250 años de memoria sonora, la población beneficiada en esta oportunidad es un grupo de Adultos Mayores. Para un total de 22 acciones: Sitio Web 8, Redes sociales 13, Visitas Guiadas 1.</t>
  </si>
  <si>
    <t xml:space="preserve">Según el plan de comunicaciones del Archivo de Bogotá en el mes de febrero de 2019 en el pilar Ecosistema Digital, se realizaron 7 Actualizaciones de la página web en las que se destacaron los artículos, Los bocetos de Ricardo Moros Urbina, A propósito del Día del Periodista, El legado de Germán Arciniegas y visitas de seguimiento a entidades distritales. En las redes sociales se realizaron 16 acciones con las mismas historias que se mencionan en el sitio web. En el pilar Diálogos Patrimoniales se realizaron 6 visitas guiadas con la asistencia de 3 universidades, el SENA y el Centro de Comercio y Servicios de Ibagué. En el pilar de relacionamiento estratégico se realiza la publicación de 1 facsimilar de Francisco de P. Carrasquilla, en 1886, en el marco de su política de difusión del patrimonio documental e histórico de la ciudad. Para un total de 30 acciones: Sitio Web 7, Redes sociales 16, Visitas Guiadas 6 y proyecto editorial 1. </t>
  </si>
  <si>
    <t>En marzo dentro del pilar Ecosistema Digital: 7 Actualizaciones de la página web destacándose los artículos: ¿Don Quesada de la Mancha?, Policarpa; la heroína de mil colores, Los primeros planos de Bogotá, entre otros. En las redes sociales 11 acciones con las las historias mencionadas anteriormente. En el pilar Diálogos Patrimoniales: 9 visitas guiadas con la asistencia de 4 universidades, el SENA , lNCAP y la Alcaldía Local de Santafé en donde se realizó un trabajo con población vulnerable (Adulto Mayor). En el pilar de relacionamiento estratégico: se realizó el primer evento institucional del año con la presencia del Secretario General Raúl Buitrago Arias, en donde se hizo entrega de la llave de la urna centenaria de 1910 al Museo de Bogotá para su custodia, y se publicó Guía Técnica de organización de fondos documentales acumulados. Total 29 acciones:  Sitio Web 7, Redes sociales 11, Visitas Guiadas 9 y proyecto editorial 1 y Evento Institucional 1.</t>
  </si>
  <si>
    <t>Según el plan de comunicaciones del Archivo de Bogotá en el mes de abril de 2019 en el pilar Ecosistema Digital, se realizaron nueve (9) actualizaciones de la página web en las que se destacaron los artículos: El periodismo de la independencia, La pieza del mes (abril) el garrote vil,  La capilla del humilladero y La iglesia de Veracruz, estas dos últimas en conmemoración a la Semana Mayor. En las redes sociales se realizaron once (11) acciones con las mismas historias que se mencionan en el sitio web. En el pilar Diálogos Patrimoniales se realizaron ocho (8) visitas guiadas con la asistencia de tres Universidades, el SENA , COMFCAUCA, INTATEC y IED. En el pilar de relacionamiento estratégico se realizaron las dos (2) primeras exposiciones del año, tituladas "Hoy como ayer retratos bogotanos" y "Construyendo ciudad el legado de tres visionarios", con la presencia del Secretario General - Raúl Buitrago Arias y también se publicó una (1)  Guía del Sistema de Gestión de Documento Electrónico de Archivo. Para un total de31 Acciones:  Sitio Web 9, Redes sociales 11, Visitas Guiadas 8,  proyecto editorial 1 y exposiciones 2.</t>
  </si>
  <si>
    <t xml:space="preserve">Según el plan de comunicaciones del Archivo de Bogotá en el mes de mayo de 2019 en el pilar Ecosistema Digital, se realizaron nueve (9) actualizaciones de la página web en las que se destacaron los artículos: Cien años de transporte, El fotógrafo de Bogotá, In memoriam / Germán Samper Gnecco y la pieza del mes de mayo: El paisaje de la metrópoli. En las redes sociales se realizaron doce (12) acciones con las mismas historias que se mencionan en el sitio web.  En el pilar Diálogos Patrimoniales se realizaron ocho (8) visitas guiadas con la asistencia del SENA, Alcaldía Local de Santafé, Universidad de Cartagena, Colegio San Alejo, Universidad Libre, entre otros.  Para un total de 29 Acciones: sitio web 9, redes sociales 12 y Visitas Guiadas 8.
</t>
  </si>
  <si>
    <t>Según el plan de comunicaciones del Archivo de Bogotá en el mes de Junio de 2019 en el pilar Ecosistema Digital, se realizaron seis ( 6) actualizaciones de la página web en las que se destacaron los artículos:  Edificio Ambiental, Convocatoria Premio Archivo General de Bogotá,  la pieza del mes: Sillas públicas y El Chorro de Quevedo: la maqueta de un mito, un pedestal, un lienzo. entre otras. En las redes sociales se realizaron quince (15) acciones con las mismas historias que se mencionan en el sitio web.  En el pilar Diálogos Patrimoniales se realizaron diez (10) visitas guiadas con la asistencia del SENA, Alcaldía Local de Santafé,  Colegio San Alejo, Universidad Distrital, entre otros, y también  se realizó la publicación de una (1) Guía Documentos Electrónicos de Archivo y Sistema de Gestión de Documentos Electrónicos de Archivo SGDEA: Conceptos Básicos, Buenas Prácticas e Ideas Para Avanzar.  Para un total de 32 acciones: Sitio Web 6, Redes sociales 15, Visitas Guiadas 10 y 1  Proyecto Editorial.</t>
  </si>
  <si>
    <t>Según el plan de comunicaciones del Archivo de Bogotá en el mes de Julio de 2019 en el pilar Ecosistema Digital, se realizaron seis (6) actualizaciones de la página web en las que se destacaron los artículos:  "Convocatoria premio Archivo General de Bogotá 2019", "Se inicia el III Seminario Internacional de Archivos" y "Pila Simbólica", entre otros. En las redes sociales se realizaron quince (15) acciones con las mismas historias y artículos que se mencionan en el sitio web.  En el pilar Diálogos Patrimoniales se realizaron nueve (9) visitas guiadas con la asistencia de la Alcaldía Local de Santafé,  Centro de formación San Camilo, entre otros.  Para un total de 30 acciones: Sitio Web 6, Redes sociales 15 y  9 Visitas Guiadas.</t>
  </si>
  <si>
    <t xml:space="preserve">Según el plan de comunicaciones del Archivo de Bogotá en el mes de agosto de 2019 en el pilar Ecosistema Digital, se realizaron siete (7) actualizaciones de la página web en las que se destacaron los artículos: El tranvía y la expansión urbana, el incendio más lamentado en Santafé, ¿La Quinta de Santander o de Bolívar?, El café Windsor, entre otros. En las redes sociales se realizaron catorce (14) acciones con las mismas historias que se mencionan en el sitio web.  En el pilar Diálogos Patrimoniales se realizaron diez (10) visitas guiadas con la asistencia de ISPA - SENA, Colegio San Bonifacio, Colegio República de México, entre otros. En el pilar Relacionamiento Estratégico, se realizó el lanzamiento de la exposición (1) "Heroínas de la Independencia, la Historia No Contada", con la asitencia de más de 130 personas en cabeza del Secretario General (E) - Juan Carlos Malagón, la Secretaria de la Mujer - Ángela Anzola De Toro, la Personera de Bogotá - Carmen Teresa Castañeda y la Subsecretaria Técnica - Cristina Aristizábal Caballero. Para un total de 32 acciones: Sitio Web 7, Redes sociales 14, Visitas Guiadas 10 y 1 Exposición.
</t>
  </si>
  <si>
    <t>Según el plan de comunicaciones del Archivo de Bogotá en el mes de septiembre de 2019 en el pilar Ecosistema Digital, se realizaron seis (6) actualizaciones de la página web en las que se destacaron los artículos: ¨Lanzamiento Catálogo Benefactores del Archivo¨,¨Hoy como ayer, en Colegio Bicentenario de Bosa¨, ¨La historia institucional de Transmilenio¨, ¨La estatua de Bolívar, iniciativa de José Ignacio París¨, ¨La plaza del Vecindario¨ y ¨Biblioteca Nacional; la obra de Francisco Moreno y Escandón. En las redes sociales se realizaron ocho (8) acciones con las mismas historias que se mencionan en el sitio web.  En el pilar Diálogos Patrimoniales se realizaron diez (10) visitas guiadas con la asistencia del SENA de Soacha, SENA de la Calle 13, Alcaldía Local de Santafé, entre otras.  En cuanto al pilar de Relacionamiento Estrátegico se realizó el lanzamiento del Catálogo Archivo de Bogotá: Itinerario por los fondos originados en colecciones privadas, contando con la asistencia de más de 130 personas en cabeza de la Subsecretaria Técnica de la Secretaría General, Cristina Aristizábal Caballero y algunos de los personajes y familiares que han constituido los fondos de valor patrimonial de la ciudad. Para un total de 25 acciones: Sitio Web 6, Redes sociales 8, visitas guiadas 10 y 1 evento de lanzamiento del Catálogo Archivo de Bogotá: Itinerario por los fondos originados en colecciones privadas.</t>
  </si>
  <si>
    <t>Según el plan de comunicaciones del Archivo de Bogotá en el mes de octubre de 2019 en el pilar Ecosistema Digital, se realizaron seis (6) actualizaciones de la página web en las que se destacaron los artículos: "Fondo Jorge Mauricio Camargo", "Escritoras y periodistas colombianas en el siglo XIX", "Guía del Fondo Gastón Lelarge" y la pieza del mes de octubre "Anfiteatro de Dirección Anatómica del Hospital San Juan de Dios". En las redes sociales se realizaron trece (13) acciones con las mismas historias que se mencionan en el sitio web.  En el pilar Diálogos Patrimoniales se realizaron cinco (5) visitas guiadas con la asistencia del SENA de Bucaramanga, Incap, entre otras. Para un total de 24 acciones: Sitio Web 6 acciones, Redes sociales 13 acciones y visitas guiadas 5 acciones.</t>
  </si>
  <si>
    <t>Según el plan de comunicaciones del Archivo de Bogotá en el mes de noviembre de 2019 en el pilar Ecosistema Digital, se realizaron tres (3) actualizaciones de la página web en las que se destacaron los artículos: En el principio…, El bacilo Ebert y Primeros Habitantes. En las redes sociales se realizaron tres (3) acciones con las mismas historias que se mencionan en el sitio web.  En el pilar Diálogos Patrimoniales se realizaron tres (3) visitas guiadas con la asistencia del Inpahu, la Alcaldía Local de Santafé y la Alcaldía Local de la Candelaria. En el pilar relacionamiento estratégico se realizó una (1) exposición denominada "Entre ríos, embalses y acueducto/memorias del agua en Bogotá", que da cuenta de la historia del agua en la capital.  Para un total de 10 acciones: Sitio Web 3 acciones, Redes sociales 3 acciones, Visitas Guiadas 3 acciones y 1 exposición.</t>
  </si>
  <si>
    <t>Según el plan de comunicaciones del Archivo de Bogotá en el mes de diciembre de 2019 en el pilar Ecosistema Digital, se realizaron dos (2) actualizaciones de la página web en las que se destacaron los artículos:  Primeras Aguas... y La Cosmogonía Muisca. En las redes sociales se realizaron tres (3) acciones con las mismas historias que se mencionan en el sitio web.  En el pilar diálogos patrimoniales se realizó una  (1) visita guiada con la asistencia del SENA sede Tolima.  Para un total de 6 acciones: sitio web 2 acciones, redes sociales 3 acciones y 1 visita guiada.</t>
  </si>
  <si>
    <t xml:space="preserve">Estas acciones de divulgación y pedagogía generan entre la ciudadanía un ejercicio de apropiación de su identidad y memoria social e histórica, las cuales promueven el sentido de pertenencia con la ciudad y su entorno, asi como lograr el reconocimiento de los archivos como instrumento fundamental para el buen gobierno, la transparencia y como garantía del ejercicio de los derechos ciudadanos. </t>
  </si>
  <si>
    <t>Con las acciones se genera un sentido de pertenencia y de apropiación de la ciudad, de su historia, de su hitos y de los hechos y acontecimientos que la han configurado en casi 500 años de fundación.</t>
  </si>
  <si>
    <t>Con estas acciones la ciudadanía tiene elementos de juicio para apropiarse de su historia, hecha por los cientos de emigrantes regionales que comenzaron a llegar a finales del Siglo XIX, y que le dieron su actual personalidad como la ciudad más importante de Colombia.</t>
  </si>
  <si>
    <t xml:space="preserve">El 09 de abril se realizó  la exposición "Construyendo ciudad el legado de tres visionariod" en el marco de la celebración de los 50 años de la Secretaría Distrital de Planeación. Adicionalmente,  el 29 de abril se realizó la inauguración de la primera exposición en el Archivo de Bogotá, titulada "Hoy como ayer, retratos bogotanos". </t>
  </si>
  <si>
    <t>Se realizó la publicación de la Convocatoria:"Premios Archivo General de Bogotá 2019", con el propósito de conceder el premio al mejor trabajo de investigación sobre temas relativos a la historia de la ciudad de Bogotá en la categoría de maestría.</t>
  </si>
  <si>
    <t>Se destacan las publicaciones orientadas a la "Convocatoria premio Archivo General de Bogotá 2019" y "Se inicia el III Seminario Internacional de Archivos", dado que son artículos que hacen parte de los más visitados durante el mes de Julio en el micrositio web del Archivo por parte de la ciudadanía,  alcanzando el tráfico de usuarios más alto del año con 30.337 visitantes . Adicionalmente verificando las estadísticas que arroja google analytics para el micrositio web y  tweetdech- twittonomy para las redes sociales con corte 31 de Julio, estos nos indican que hemos llegado a interactuar con 1.022.000 usuarios en lo que va corrido del 2019, cifra que refleja el ínteres de la ciudadanía por conocer sobre el patrimonio histórico y documental de la ciudad.</t>
  </si>
  <si>
    <t xml:space="preserve">Se destaca durante el mes de agosto el lanzamiento de la exposición "Heroínas de la Independencia, la Historia no Contada", con la asistencia de más de 130 personas en cabeza del Secretario General (E) - Juan Carlos Malagón, la Secretaria de la Mujer - Ángela Anzola De Toro, la Personera de Bogotá - Carmen Teresa Castañeda y la Subsecretaria Técnica de la Secretaría General - Cristina Aristizábal Caballero. Durante el día de la exposición fuimos tendencia en Twitter con el hashtag #HeroínasdelaIndependencia y alcanzamos en la página web el tráfico más alto de todo el 2019 con 32.485 visitas. </t>
  </si>
  <si>
    <t>Durante el mes de septiembre se destacó el lanzamiento del Catálogo Archivo de Bogotá: Itinerario por los fondos originados en colecciones privadas, contando con la asistencia de más de 130 personas en cabeza de la Subsecretaria Técnica de la Secretaría General, Cristina Aristizábal Caballero, y algunos de los personajes y familiares que han constituido los fondos de valor patrimonial de la ciudad. Entre los donantes se encuentran Gastón Lelarge, diseñador del edificio Liévano, sede de la Alcaldía de Bogotá y del antiguo Palacio de San Francisco; al publicista Guillermo Mendoza Torres, creador de los directorios telefónicos en Colombia; el fotógrafo Armando Matiz, la empresa de arquitectos Trujillo Gómez y Martínez Cárdenas, la Bolsa de Bogotá, el documentalista Jorge Silva, el ingeniero Guillermo González Zuleta, el fotógrafo Sady González, la empresa Ricaurte Carrizosa Prieto, Gerardo Santafé, Vicky Ospina, Germán Samper Gnecco, Leo Matiz, Alberto Saldarriaga Roa, Mauricio Camargo, Jorge Rivera Farfán, Hernán Díaz, Dicken Castro, Otto de Greiff, el estudio Foto Centro, Obregón y Valenzuela y el arquitecto Roberto Londoño, diseñador de los dos últimos Palacios de Justicia.</t>
  </si>
  <si>
    <t xml:space="preserve">En el mes de octubre se destaca la publicación del artículo llamado Fondos de Mauricio Camargo, una colección de fotografías que da cuenta de la evolución de los barrios obreros a partir de los años 70. </t>
  </si>
  <si>
    <t xml:space="preserve">Con la exposición "Entre ríos, embalses y acueducto/memorias del agua en Bogotá", se revela la historia de los esfuerzos hechos a lo largo de 500 años por las administraciones españolas y republicanas para construir la red de acueductos que permiten hoy un cubrimiento casi total en la ciudad. Igualmente se destacan las grandes obras hechas en los años 20 y 30 del siglo pasado con la construcción de embalses y represas como lo son Vitelma, San Diego, San Rafael y el Sistema Sumapaz. </t>
  </si>
  <si>
    <t xml:space="preserve">Durante el mes de diciembre de 2019 se realizó en trino realizado en la cuenta de twitter del Archivo de Bogotá, en el marco de la conmemoración de los 100 años de la Imprenta Distrital, en donde el gobierno de Corea realizó la donación de un facsimilar denominado ""Jikji"", libro impreso en el año 1377, declarado por la UNESCO como el libro más antiguo imprenso con letras de metales móviles. Dicha publicación tuvo un impacto notorio en redes de más de 1500 personas.  </t>
  </si>
  <si>
    <t>Durante el mes de enero se cumplió el plan de trabajo del Consejo Distrital de Archivos de Bogotá, con las siguientes actividades principales:
1. Reglamento interno del Consejo Distrital de Archivos de Bogotá, D.C. actualizado y aprobado en sesión 1 de 2019 (30 de enero)
2. Presentación y aprobación del Plan de Acción 2019 del Consejo Distrital de Archivos de Bogotá, D.C.  en sesión 1 de 2019 (30 de enero)
3. Informes de gestión del II semestre de 2018 del Consejo Distrital de Archivos de Bogotá, D.C. aprobados en sesión 1 de 2019 (30 de enero)
4. Actas de las sesiones 8 y 9 de 2018 del Consejo Distrital de Archivos de Bogotá, D.C. aprobadas en sesión 1 de 2019 (30 de enero), suscritas y publicadas en el micrositio de la web de la Secretaría General de la Alcaldía Mayor de Bogotá</t>
  </si>
  <si>
    <t xml:space="preserve">Durante el mes de febrero se cumplió el plan de trabajo del Consejo Distrital de Archivos de Bogotá, con la siguiente actividad:
1. Plan de Acción 2019 del Consejo Distrital de Archivos de Bogotá, D.C. enviado al Archivo General de la Nación, con radicado No. 2-2019-4993 del 27 de febrero de 2019.
Adicionalmente, durante el mes de febrero se realizaron otras acciones de gestión, las cuales contribuyen al cumplimiento de la meta, estas se detallan a continuación:
* Documento técnico sobre ruta a seguir en materia de elaboración de instrumentos normativos para reglamentar el Decreto Distrital 828 de 2018.
*El reglamento interno del Consejo Distrital de Archivos de Bogotá, D.C. cuenta con la revisión de la Oficina Asesora Jurídica de la Secretaría General de la Alcaldía Mayor de Bogotá, D.C.
</t>
  </si>
  <si>
    <t>Durante el mes de marzo se cumplió el plan de trabajo del Consejo Distrital de Archivos de Bogotá, con las siguientes actividades principales:
1. Acta No. 1 del Consejo Distrital de Archivos de Bogotá, D.C. suscrita y publicada en la página web de la entidad.
2. Se realizó la segunda sesión del Consejo Distrital de Archivos de Bogotá, D.C. el 20 de marzo de 2018 y se elaboró el proyecto de acta de esta sesión.</t>
  </si>
  <si>
    <t>Durante el mes de abril se realizaron las siguientes actividades:
1. Se cumplió el plan de trabajo del Consejo Distrital de Archivos de Bogotá D.C.
2. Acta No. 2 del Consejo Distrital de Archivos de Bogotá, D.C. suscrita y publicada en la página web el  de la entidad el 26 de abril, este producto esta programado para entregar en el mes de mayo, pero de conformidad con el nuevo reglamento del Consejo Distrital de Archivos de Bogotá D.C, las actas debes sucribirse en un termino de veinte dias hábiles.
Gestión:
*Acuerdo 01 de 2019 "“Por el cual se adopta el Reglamento Interno del Consejo Distrital de Archivos de Bogotá, D.C. y se deroga el Acuerdo 01 de 2013” publicado en la página web de la entidad.
*Proyecto de estructura del Documento Técnico de Soporte y del Acto Administrativo para la reglamentación del Art. 5 del Decreto 828 de 2018.</t>
  </si>
  <si>
    <t>Durante el mes de mayo se realizó la siguiente actividad:
1. Se cumplió el plan de trabajo del Consejo Distrital de Archivos de Bogotá D.C.
Es importante mencionar que el Hito (Acta No. 2 del Consejo Distrital de Archivos) que estaba programado para el mes de mayo de la presente vigencia, se entregó en el mes de abril.</t>
  </si>
  <si>
    <t xml:space="preserve">Durante el mes de junio se realizaron las siguientes actividades:
1. Se cumplió el plan de trabajo del Consejo Distrital de Archivos de Bogotá D.C.
Gestión:
1. El 19 de junio se llevó a cabo la tercera sesión del Consejo Distrital de Archivos de Bogotá.
2. El 14 de junio se llevó a cabo el proceso de elección del representante de los archivos privados ante el Consejo Distrital de Archivos de Bogotá, D.C.
</t>
  </si>
  <si>
    <t>Durante el mes de julio se realizaron las sigueintes actividades:
1.  Se cumplió con el plan de trabajo del Consejo Distrital de Archivos de Bogotá, D.C.
2. Se elaboró, suscribió y publicó el acta No. 3 del Consejo Distrital de Archivos de Bogotá, D.C.
3. Se elaboró el informe de gestión del primer semestre de  2019 del Consejo Distrital de Archivos de Bogotá D.C. y se envió al Archivo General de la Nación.
Gestión:
1. Se elaboró el informe de gestión del primer semestre de 2019 del Consejo Distrital de Archivos de Bogotá D.C. de conformidad con la Resolución 233 de 2018 y se envió a la Oficina Asesora de Planeación de la Secretaría General de la Alcaldía Mayor de Bogotá.</t>
  </si>
  <si>
    <t>Durante el mes de agosto se realizaron las siguientes actividades:
1. Se cumplió con el plan de trabajo del Consejo Distrital de Archivos de Bogotá, D.C.
Gestión:
1. Se realizó la cuarta sesión del Consejo Distrital de Archivos de Bogotá, D.C.
2. Se elaboró el informe de segundo trimestre del año del Consejo Distrital de Archivos de Bogotá, D.C.</t>
  </si>
  <si>
    <t>Durante el mes de septiembre se realizaron las siguientes actividades:
1. Se cumplió con el plan de trabajo del Consejo Distrital de Archivos de Bogotá.
2. Suscripción y publicación del Acta No. 4 del Consejo Distrital de Archivos de Bogotá.</t>
  </si>
  <si>
    <t>Durante el mes de octubre se realizaron las siguientes actividades:
1. Se cumplió con el plan de trabajo del Consejo Distrital de Archivos de Bogotá, D.C.
Gestión:
1. Se realizó la quinta sesión del Consejo Distrital de Archivos de Bogotá. 
2. Se radicó a la Subsecretaria Técnica la segunda entrega del informe cuatrienal del CDA con corte a septiembre de 2019.</t>
  </si>
  <si>
    <t>Durante el mes de noviembre se realizaron las siguientes actividades:
1.Se cumplió con el plan de trabajo del Consejo Distrital de Archivos de Bogotá D.C.
2.Se suscribió y publicó el Acta No. 5 del Consejo Distrital de Archivos de Bogotá.</t>
  </si>
  <si>
    <t xml:space="preserve">Como actividad de gestión, el día 11 de diciembre de 2019 se envió de manera formal convocatoria a los miembros del Consejo Distrital de Archivos a fin de que el próximo 18 de diciembre se lleve a cabo la sexta sesión del Consejo Distrital de Archivos. El día 18 de diciembre se realizó la sesión del Consejo Distrital de Archivos. Durante el mes de diciembre se realizaron las siguientes actividades de producto 1. Se cumplió con el Plan de Trabajo del Consejo Distrital de Archivos de Bogotá. 2. Se suscribió y publicó el Acta número 6 de la sesión del Consejo Distrital de Archivos de Bogotá. </t>
  </si>
  <si>
    <t>La gestión realizada con el Consejo Distrital de Archivos tiene como propósito contribuir al desarrollo de la gestión documental de todas las entidades que integran la admnistración distrital.</t>
  </si>
  <si>
    <t>Se gestiona el desarrollo de las buenas practicas archivísticas, convalidar los instrumentos de archivo y garantizar que mediente su aplicación, los ciudadanos cuenten con los mecanimos de acceso a la información para ejercer el control de la gestion publica y en retribución la ciudad genere las condiciones para la transparencia y el buen gobierno.</t>
  </si>
  <si>
    <t>Cumplimiento de las actividades planeadas en el Plan de Trabajo del Consejo Distrital de Archivos.
Adicionalmente, las entidades distritales cuya TRD y/o TVD son convalidadas en la respectiva sesión del CDA, cuentan con el acta del mismo en un tiempo menor para expedir su acto administrativo interno de adopción e implementación de su instrumento archivistico.</t>
  </si>
  <si>
    <t xml:space="preserve">El Consejo Distrital de Archivos de Bogotá, D.C. avanza adecuadamente en el cumplimiento de las funciones que normativamente le han sido asignadas. </t>
  </si>
  <si>
    <t>Se llevó a cabo la tercera sesión del CDA y se convalidaron las siguientes TRD:
1. Secretaría Distrital deGobierno
2. Secretaría General de la Alcaldía Mayor de Bogotá D.C.
3. Corporación Bogotá Región Dinámica Invest In Bogotá</t>
  </si>
  <si>
    <t>Suscripción y publicación del  acta No. 3 del Consejo Distrital de Archivos de Bogotá D.C. en el micrositio del Archivo de Bogotá  y adicionamente se cumplió con la obligación normativa de remitir al Archivo General de la Nación el informe de gestión del Consejo Distrital de Archivos de Bogotá D.C. correspondiente al primer semestre del año 2019.</t>
  </si>
  <si>
    <t xml:space="preserve">Realización de la cuarta sesión del Consejo Distrital de Archivos de Bogotá, D.C.,  donde se convalidaron las siguientes TRD:
1. TRD (Actualización) Empresa de Renovación y Dessarrollo Urbano.
2. TRD (Actualización) Instituto Distrital de Gestión de Riesgo y Cambio Climáticao - IDIGER.
3. TRD (Actualización) Departamento Administrativo del Servicio Civil Distrital - DASCD.
Con estas convalidaciones las entidades expiden el acto administrativo a través del cual adoptan el instrumento técnico de archivo, ordenan su implementación y registran sus series en el registro único de series documentales del AGN.
</t>
  </si>
  <si>
    <t>El Consejo Distrital de Archivos de Bogotá  se encuentra al día en la suscripción y publicación de sus actas, contribuyendo así a los procesos de transparencia en la información.</t>
  </si>
  <si>
    <t>El Consejo Distrital de Archivos de Bogotá D.C. se ha reunido periodicamente de conformidad con lo establecido por el Decreto Distrital 329 de 2013, permitiendo cumplir con el Plan de Trabajo establecido al inicio de la vigencia y brindar a las entidades distritales cuya TRD y/o TVD son convalidadas, el acta en un tiempo menor para expedir su acto administrativo interno de adopción e implementación de sus instrumentos archivisticos.</t>
  </si>
  <si>
    <t>El Acta No.5 del Consejo, así como las anteriores Actas, se encuentran publicadas en la página web de la Secretaría General de la Alcaldía Mayor de Bogotá D.C., lo que potencializa que la información sea trasnparente y al alcance de todos.</t>
  </si>
  <si>
    <t>Una vez realizada la sesión del Consejo Distrital de Archivos, será suscrita y publicada el Acta N. 6 en la página web de la Secretaría General de la Alcaldía Mayor de Bogotá D.C, a fin de que este al alcalce de toda la ciudadanía y contribuya a los procesos de transparencia en la información.</t>
  </si>
  <si>
    <t>El día 2 de enero del 2019 la Subdirección del Sistema Distrital de Archivos se reunió para acordar estrategias y lineamientos para reglamentar el Decreto 828 del 2018 en las entidades distritales.
Adicionalmente, 17 de enero del 2019 se presentó a la Subsecretaria Técnica el Plan de Acción de la Dirección Distrital de Archivo de Bogotá, el cual incluyó los puntos para la Reglamentación del Decreto 828 de 2018.</t>
  </si>
  <si>
    <t xml:space="preserve">Se realizaron mesas de trabajo para definir el cronograma y ruta de implementación del Reglamento del Decreto 828 de 2018.
El día 7 de febrero del 2019, la DDAB y la Subdirección Técnica realizaron mesa de trabajo para articular labores para el Plan de Trabajo de reglamentación del Decreto 828 del 2018.
HITO1: El día 25 de febrero del 2019, la Subsecretaria Técnica remitió con memorando No. 3-2019-6836 a la DDAB con los lineamientos metodológicos y plazos para la Reglamentación de los artículos 15, 9, 10 y 5 del Decreto Distrital 828 de 2018.
El día 18 de febrero del 2019, se realizó reunión con la Subsecretaria Técnica para definir hoja de ruta para dicha meta.
HITO 2: El día 8 de febrero del 2019, la DDAB remite con memorando No. 3-2019-4999 a la Subsecretaria Técnica, con el documento técnico del Plan de Trabajo para reglamentación de los artículos 15, 9, 10 y 5 del Decreto Distrital 828 de 2018.
Se actualizaron las actividades y cronogramas del Plan de Acción 2019.
</t>
  </si>
  <si>
    <t xml:space="preserve">Para el mes de marzo se realizaron los siguientes hitos:
Hito1: Se remitió a la Oficina Asesora Jurídica mediante memorando 3-2019-9688 el Proyecto de Resolución reglamento del art. 15. 
Hitos 2, 3 y 4: Se enviaron a la Subsecretaría Técnica las estructuras y documentos técnicos de soportes de los artículos 9, 10 y 15. 
Hito 5: Se realizó mesa de trabajo para la definición de la Estructura y Acto Administrativo del Artículo 5.
</t>
  </si>
  <si>
    <t>Para el mes de abril se llevaron a cabo actividades y gestiones donde participaron la Dirección Distrital de Archivo de Bogotá, Subdirección Técnica, Subdirección del Sistema Distrital de Archivos, Subsecretaría Tecnica y la Oficina Asesora Jurídica,  dando cumplimiento a los siguientes hitos: 
HITO1: El 08 de abril mediante memo 3-2019-11305, la Oficina Asesora Jurídica responde a revisión del proyecto reglamento art. 15 enviado en marzo en el cual presenta observaciones. El 09 de abril con memo 3-2019-11539 la Subsecretaría Técnica presenta observaciones al proyecto reglamento art 15 y al DTS. El 30 de abril la Dirección Distrital de Archivo de Bogotá remite mediante memorandos 3-2019-13183 y 3-2019-13182 a la Subsecretaría Técnica y a la Oficna Asesora Jurídica, respectivamente, la versión final del proyecto de Resolución por la cual se reglamenta el artículo 15 y el  DTS. 
HITO 2: El día 10 de abril mediante memo 3-2019-11675 la Subsecretaría Técnica presenta observaciones a Estrcutura y al DTS art 10 enviado por la Dirección Distrital de Archivo de Bogotá en el mes de marzo. El 15 de abril la DDAB remitió con memo 3-2019-12101 a la Oficina Asesora Jurídica el proyecto de reglamento del artículo 10. 
HITO 3: El 30 de abril se remitió con memo 3-2019-13177 a la Subsecretaría Técnica la Estructura del proyecto de reglamento del artículo 5 y su DTS.</t>
  </si>
  <si>
    <t>Durante el mes de mayo se llevaron a cabo actividades y gestiones donde participaron la Dirección Distrital de Archivo de Bogotá, Subdirección Técnica, Subdirección del Sistema Distrital de Archivos, Subsecretaría Tecnica y la Oficina Asesora Jurídica,  dando cumplimiento a los siguientes hitos:
HITO 1: El 16 de mayo mediante memorando 3-2019-15006, la Dirección Distrital de Archivo de Bogotá remitió a la Oficina Asesora Jurídica la versión final ajustada del proyecto de Acto Administrativo reglamento del artículo 15 del Decreto Distrital 828 de 2018, tras lo cual se concluyó con la expedición de la Resolución 001 del 24 de mayo de 2019. 
HITO 2: El 20 de mayo mediante memorando 3-2019-15295, la Dirección Distrital de Archivo de Bogotá remitió a la Oficina Asesora Jurídica la versión final del proyecto de Acto Administrativo reglamento del artículo 9 del Decreto Distrital 828 de 2018, con el fin que se realice la respectiva revisión jurídica.</t>
  </si>
  <si>
    <t>Durante el mes de junio el equipo de trabajo de la Subdirección Técnica, la Dirección Distrital Archivo de Bogotá, de forma articulada con la Subsecretaría Técnica, dando cumplimiento al siguiente hito:
HITO 1: El 04 de junio se envió a la Oficina Asesora Jurídica mediante radicado SIGA 3-2019-16647, la versión final del proyecto acto administrativo para la reglamentación del artículo 10 del Decreto Distrital 828-2018 (Registro de Archivos Privados).</t>
  </si>
  <si>
    <t>Durante el mes de julio el acompañamiento y apoyo diligente de la Oficina Asesora Jurídica para trabajar la revisión y ajustes finales del documento final para la expedición de los reglamentos de los artículos 9 (Ingreso de fondos y colecciones privadas) y 10 (Registro de Archivos Privados) del Decreto Distrital 828-2018, permitió a la Dirección Distrital de Archivo de Bogotá la entrega  oportuna dentro del mes de julio del producto final del artículo 9. Frente al artículo 10 se avanzó en la primera fase que se tenía para el presente mes; sin embargo dado que el artículo 10 se trabajó en forma paralela con el artículo 9 teniendo en cuenta la similitud temática entre estos,  se logró la expedición de la resolución correspondiente de forma anticipada aún cuando su finalización se contemplaba para el mes de agosto. Considerando esto, se logró hacer entrega del producto final relacionado con el artículo 10 en el mes de julio; razón por la cual dentro del presente reporte se presentará como HITO 5. El cumplimiento de los hitos de dio de la siguiente forma: 
HITO 1: Versión final ajustada reglamento Art. 9 (Resolución 003 del 10 de julio de 2019). 
HITO 2: Versión final ajustada reglamento Art. 10 (Registro de Archivos Privados).
HITO 3: Versión final del proyecto acto administrativo reglamento Art. 5.
HITO 4: Diseño del Plan de Divulgación del Decreto Distrital 828-2018.
HITO 5 (cumplimiento anticipado):  Resolución 004 del 11 julio 2019.</t>
  </si>
  <si>
    <t>Para el mes de agosto se programó dar cumplimiento a dos hitos, sin embargo uno de ellos se cumplió de manera anticipada en el mes de julio como se detalló en el último reporte enviado, el cual tuvo como resultado la expedición de la Resolución 004 del 11 julio 2019, la cual reglamenta el artículo 10 del DD 828-2018 - Registro de Archivos Privados. Frente al cumplimiento del segundo hito, para este caso HITO 1, se hace entrega de los productos relacionados con la ejecución del Plan de Divulgación, los cuales comprenden la elaboración del anteproyecto del boletín de prensa de los artículos 15, 9 y 10 y la elaboración del anteproyecto del folleto de los artículos 15, 9 y 10 del DD 828-2018.</t>
  </si>
  <si>
    <t xml:space="preserve">Durante el mes de septiembre el equipo de trabajo de la Dirección Distrital Archivo de Bogotá y la Subdirección del Sistema, de forma articulada se dio cumplimiento a los siguientes hitos:
HITO 1:El 9 de septiembre de 201 se realizó mesa de trabajo con la Oficina Asesora Jurídica de la Secretaría General con el fin de explicar y definir la viabilidad jurídica de coexistencia entre las instancias del Sistema Distrital de Archivos de que trata el artículo 5 del Decreto Distrital 828 de 2018 y las derivadas de MIPG, contenidas en el Decreto Nacional 1083 de 2015 (cuyo título 22 de la parte 2 del libro 2 fue sustituido por el Decreto Nacional 1499 de 2017). Teniendo en cuenta lo anterior, el 11 de septiembre de 2019, se radicó ante la Oficina Asesora Jurídica mediante memorando 3-2019-27157 acta de mesa de trabajo realizada el 9 de septriembre de 2019 y versión final ajustada del acto administrativo que reglamenta el artículo 5 del Decreto Distrital 828 de 2018 con soportes, cumpliendo así el primer hito programado para el mes de septiembre, adicionalmente se radicó el 11 de septiembre ante la Subdirección Técnica de Desarrollo Institucional memorando bajo radicado 3-2019-27160 solicitando pronunciamiento respecto de la versión final ajsutada del acto administrativo que reglamenta el artículo 5 del Decreto Distrital 828 de 2018.                                                                                                                                                     El 24 de septiembre de 2019 se recibió por parte de la Oficina Asesora Jurídica comunicación mediante memorando.3-2019-28515 por medio del cual envian revisado el proyecto de acto administrativo del artículo 5 del Decreto 828 con algunos ajustes y comentarios.                                                                                                                                      HITO 2: Frente al cumplimiento del segundo hito, se hace entrega de los productos relacionados en el Plan de Divulgación, los cuales comprenden la entrega del proyecto final del boletín de prensa de los artículos 15, 9 y 10 y entrega del proyecto final del folleto de los artículos 15, 9 y 10  del DD 828-2018 por parte del equipo de comunicaciones de la DDAB. Teniendo en cuenta que al proyecto del artículo 5 del Decreto 828 fue revisado por la Oficina Asesora Jurídica  sugiriendo ajustes al mismo, éste artículo aún no puede incluirse dentro del boletín y el folleto. </t>
  </si>
  <si>
    <t>Durante el mes de octubre el equipo de comunicaciones y jurídico de la Dirección Distrital Archivo de Bogotá de forma articulada dio cumplimiento al siguiente hito:
HITO 1: Se dio ejecución a las actividades señaladas en el Plan de Divulgación programadas para el mes de octubre, detalladas a continuación: a. versión del Boletín de Prensa del Decreto 828 de 2018 y  b. Publicación del folleto explicativo del Decreto 828 de 2018 y envío del mismo a las entidades distritales por medio de correo electrónico en formato PDF.  Es importante precisar que el Plan de Comunicaciones debio ajustarse, toda vez que la Imprenta Distrital por realización de obras en su sede física no está prestando el servicio de impresos, y  ante la reconsideración de la reglamentación del artículo 5 del Decreto 828 de 2018, se dio la necesidad ajustar el Plan de Comunicaciones a fin de publicar de forma digital los productos del Plan de Divulgación. En este sentido, el día 4 de octubre de 2019, se revisó el Boletín de Prensa de Reglamentación bajo los Artículos 15, 9 y 10 y el día 22 de octubre de 2019 se hizo la publicación del Folleto explicativo del Decreto 828 de 2018 en el micrositio web de la Dirección Distrital de Archivo y enviando el 31 de octubre de 2019 a las Entidades distritales por medio electrónico en formato PDF el folleto explicativo del Decreto 828 de 2018.
Gestión: El día 23 de octubre de 2019, la Directora Distrital de Archivo envió vía correo electrónico a la Subsecretaría Técnica de la Secretaría General, proyecto de memorando de reconsideración para la reglamentación de artículo 5 del Decreto 828 de 2018, y proyecto de Resolución con ajustes para la reglamentación del art 5 del Decreto 828 de 2018 para revisión y posterior envío a la Oficina Asesora Jurídica.</t>
  </si>
  <si>
    <t>Durante el mes de noviembre el equipo de trabajo de comunicaciones junto con el equipo de trabajo jurídico de  la Dirección Distrital Archivo de Bogotá en forma articulada dio cumplimiento al siguiente hito:
HITO 1: Se dio ejecución a las actividades señaladas en el Plan de Divulgación programadas para el mes de noviembre de 2019,  detalladas a continuación: a. el día 26 de noviembre se publicó noticia (Boletín de prensa) de la reglamentación de los arts. 15, 9 y 10 del Decreto 828 de 2018 en el micrositio web de la DDAB y b. el día 29 de noviembre se dio inicio a campaña en twitter bajo la cuenta del Archivo de Bogotá respecto al Decreto 828 de 2018.                                                                                                                                                                                                                                 Gestión: El día 26 de noviembre de 2019, la Jefe de la Oficina Asesora Jurídica de la Secretaría General mediante radicado No. 3-2019-36474 informa a la Directora Distrital de Archivo de Bogotá, que es viable la reglamentación de Artículo 5 del Decreto 828 de 2018, y allega proyecto de Resolución para la reglamentación del mismo, con control de cambios, modificaciones, comentarios y sugerencias para que sean tenidos en cuenta al momento de consolidar el proyecto de Resolución definitiva.</t>
  </si>
  <si>
    <t>Durante el mes de diciembre el equipo de trabajo de comunicación junto con el equipo de trabajo jurídico de  la Dirección Distrital Archivo de Bogotá en forma articulada dio cumplimiento al siguiente hito: 
HITO 1: se dio ejecución a las actividades señaladas en el Plan de Divulgación programadas para el mes de diciembre de 2019,  detalladas a continuación: a. el 3 de diciembre de 2019, se publicó en el twitter de la DDAB, información respecto de la reglamentación del Decreto 828 de 2018, continuando así con la campaña en twitter del Decreto 828 de 2018 y b. el 9 de diciembre de 2019, se envió a las entidades distritales por medio electrónico el Folleto explicativo del Decreto 828 de 2018. Adicionalmente el día 18 de diciembre se difundió en la págína web del Archivo de Bogotá la Resolución 006 de 2019, la cual trata el artículo 5.
Actividades de Gestión: El día 9 de diciembre de 2019, la  Directora Distrital de Archivo de Bogotá remitió con memorando No. 3-2019-38202 a la Jefe de la Oficina Asesora Jurídica de la Secretaría General, proyecto de Resolución de reglamentación del art 5 del Decreto 828 de 2018, conforme a las modificaciones, comentarios y sugerencias realizadas por la Oficina Asesora Jurídica a través de radicado No. 3-2019-36474. Es así como la Dirección Distrital de Archivo de Bogotá, Subdirección del Sistema Distrital de Archivos en conjunto con la Oficina Aseosra Jurídica lograron expedir la versión final ajustada del artículo quinto mediante la expedición de la Resolución 006 de 2019 "Por la cual se reglamenta el funcionamiento de las instancias del Sistema Distrital de Archivos de que trata el artículo 5º del Decreto Distrital 828 de 2018".</t>
  </si>
  <si>
    <t>Esta estrategia tendrá ejecución a partir del mes de febrero 2019.</t>
  </si>
  <si>
    <t>Avanzar en la dinamización del Sistema Distrital de Archivos, mediante la regulación del Decreto 828 de 2018</t>
  </si>
  <si>
    <t>Con el compromiso y apoyo de la Subsecretaría Técnica,  Dirección Distrital de Archivo de Bogotá, Subdirección Técnica y la Oficina Asesora Jurídica, se logró cumplir con la construcción interdisciplinaria de la versión final del Acto administrativo para reglamentar el artículo 15 del Decreto 828.</t>
  </si>
  <si>
    <t>Con el compromiso y dedicación de las diferentes áreas participantes, se logró cumplir de forma oportuna con la construcción interdisciplinaria de la versión final ajustada del Acto administrativo para reglamentar el artículo 15 resuelto con la expedición de la Resolución 001 de 2019 de la DDAB; así como con la construcción de la versión final del Acto administrativo para reglamentar el artículo 9 del Decreto 828-2018.</t>
  </si>
  <si>
    <t>Se logró remitir a la Oficina Asesora Jurídica la versión final del proyecto de acto administrativo correspondiente a la reglamentación del artículo 10 del Decreto Distrital 828/2019, en la primera semana de junio, de modo que se logró contar con respuesta de revisión por parte de la Oficina Asesora Jurídica en la última semana del mismo mes de junio.</t>
  </si>
  <si>
    <t>Se logró la expedición temprana en la segunda semana de julio de las Resoluciones 003 del 10 de julio de 2019 correspondiente al artículo 9 (Reglamento Ingreso de Fondos y colecciones privadas al Archivo de Bogotá) y Resuolución 004 del 11 de julio 2019 correspondiente al artículo 10  (Registro de Archivos Privados). Es importante resaltar, que quedando expedida la reglamentación del artículo 10, se ha surtido la entrega total de éste producto en el mes de julio, resultado del compromiso y gestión articulada entre la Subsecretaría Técnica, la Oficina Asesora Jurídica y la DDAB, logrando así hacer entrega anticipada del producto que estaba inicialmente programado para el mes de agosto. Así las cosas, para el mes de agosto solo quedará pendiente el cumplimiento de un hito el cual esta relacionado con la ejecución del plan de comunicaciones del Decreto 828/2018.</t>
  </si>
  <si>
    <t>Gracias al compromiso y dedicación profesional del equipo de comunicaciones y jurídico de la DDAB, se dio cumplimiento a la actividad prevista en el Plan de Divulgación de la reglamentación de los artículos 15, 9 y 10 del Decreto 828 - 2018, con la entrega del anteproyecto de boletín de prensa y del folleto de divugación de esta reglamentación, logrando así dimensionar los aspectos más importantes, los cuales fueron regulados y éstos posteriormente serán comunicados a la ciudadanía,  entidades distritales, gremios, universidades, entre otros.</t>
  </si>
  <si>
    <t>Establecer compromisos con fechas límite con la Oficina Asesora Jurídica de la Secretaria General fijando también compromiso hacia la Subdirección Técnica de la Dirección Distrital de Desarrollo Institucional para definir por parte aquellas oficinas la viabilidad jurídica de coexistencia entre las instancias del Sistema Distrital de Archivos de que trata el artículo 5 del Decreto Distrital 828 de 2018 y las derivadas de MIPG, contenidas en el Decreto Nacional 1083 de 2015 (cuyo título 22 de la parte 2 del libro 2 fue sustituido por el Decreto Nacional 1499 de 2017).</t>
  </si>
  <si>
    <t>Dar cumplimiento a las actividades previstas en el Plan de Divulgación para el mes de octubre, logrando conseguir transmitir de forma  adecuada y clara a las distintas   entidades distritales lo referente al Decreto 828 de 2018 y su reglamentación.</t>
  </si>
  <si>
    <t>Transmitir través de la página web y redes sociales de la DDAB a las entidades distritales y ciudadanía en general, todo lo relacionado con el Decreto 828 de 2018 y su reglamención de manera clara y adecuada.</t>
  </si>
  <si>
    <t>Al emitirse la Resolución No. 006 de 2019,  se logró reglamentar el funcionamiento de las instancias que conforman el Sistema Distrital de Archivo, definiendo lineamientos, guías y estándares necesarios para la función archivística en el marco del Sistema Distrital de Archivo del Distrito Capital.</t>
  </si>
  <si>
    <t>En el proceso se tienen identificados 2 riesgos: 1) Sustracción, perdida, daño de los documentos que conforman el acervo documental, provocada, favorecida o encubierta por un funcionario de la Entidad, con el fin de ocultar o alterar información deliberadamente para favorecer a un tercero:  Se consultaron 143 unidades documentales por usuarios externos y todas unidades documentales fueron devueltas y fueron solicitadas 269 unidades documentales por las áreas técnicas para su procesamiento y 2) Favorecimiento en la evaluación del cumplimiento de la normativa archivística: de acuerdo al plan de visitas de seguimiento, el profesional encargado de realizar la visita debe entregar como producto de la misma un informe el cual presenta a la entidad las observaciones de visita de seguimiento, herramientas cualitativa y cuantitativa con su respectiva calificación, conclusiones y recomendaciones, dentro del cronograma de visitas de seguimiento vigencia 2019 no se programaron visitas para enero.</t>
  </si>
  <si>
    <t>En el proceso se tienen identificados 2 riesgos: 1) Sustracción, perdida, daño de los documentos que conforman el acervo documental, provocada, favorecida o encubierta por un funcionario de la Entidad, con el fin de ocultar o alterar información deliberadamente para favorecer a un tercero:  Se consultaron 409 unidades documentales por usuarios externos y todas las unidades documentales fueron devueltas y fueron solicitadas 434 unidades documentales por las áreas técnicas para su procesamiento y 2) Favorecimiento en la evaluación del cumplimiento de la normativa archivística: De acuerdo al plan de visitas de seguimiento aprobado, el profesional encargado de realizar la visita debe entregar como producto de la misma un informe el cual presenta a la entidad las observaciones de visita de seguimiento, herramientas cualitativa y cuantitativa con su respectiva calificación, conclusiones y recomendaciones, durante el mes de febrero se realizaron cuatro visitas de seguimiento.</t>
  </si>
  <si>
    <t>En el proceso se tienen identificados 2 riesgos: 1) Sustracción, perdida, daño de los documentos que conforman el acervo documental del Archivo de Bogotá, provocada, favorecida o encubierta por un funcionario de la Entidad, con el fin de ocultar o alterar información deliberadamente para favorecer a un tercero: Se consultaron 414 unidades documentales por usuarios externos y fueron solicitadas 138 unidades documentales por las áreas técnicas para su procesamiento y 2) Favorecimiento en la evaluación del cumplimiento de la normativa archivística: de acuerdo al plan de visitas de seguimiento, el profesional que realiza la visita debe entregar como producto de la misma un informe el cual presenta a la entidad las observaciones de la visita, herramientas cualitativa y cuantitativa con su respectiva calificación, conclusiones y recomendaciones. Se tenía programado realizar seis visitas de seguimiento, pero se visitaron cinco ya que la sexta entidad solicitó reprogramación.</t>
  </si>
  <si>
    <t>Frente a las acciones de revisión y monitoreo que se llevaron a cabo en el mes de abril en el proceso de gestión documental de la función archivística y del patrimonio documental se tienen identificados dos riesgos: 1) Sustracción, perdida, daño de los documentos que conforman el acervo documental del Archivo de Bogotá, provocada, favorecida o encubierta por un funcionario de la Entidad, con el fin de ocultar o alterar información deliberadamente para favorecer a un tercero:  se consultaron 463 unidades documentales por usuarios externos y fueron solicitadas 622 unidades documentales por las áreas técnicas para su procesamiento, y 2) Favorecimiento en la evaluación del cumplimiento de la normativa archivística: de acuerdo al plan de visitas de seguimiento, el profesional encargado de realizar la visita debe entregar como producto de la misma un informe el cual presenta a la entidad las observaciones de la visita de seguimiento, herramientas cualitativa y cuantitativa con su respectiva calificación, conclusiones y recomendaciones. Durante el mes Se programaron realizar siete visitas de seguimiento, cumpliendo efectivamente lo planeado, y adicionalmente se llevó a cabo la visita a la Secretaría Distrital de Hábitat que estaba programada para el mes de marzo pero que la entidad solicitó reprogramación de la misma para el mes de abril, cumpliendo un total de ocho visitas.</t>
  </si>
  <si>
    <t>Durante el mes de mayo se actualizaron los riesgos de corrupción, teniendo en cuenta la concurrencia de los componentes de su definición, se fortalecen controles,para eliminar las causas que puedan materializar dichos riesgos. 
Frente a las acciones de revisión y monitoreo que se llevaron a cabo en el mes de mayo en el proceso de gestión documental de la función archivística y del patrimonio documental se tienen identificados dos riesgos: 1) Desvío de Recursos Físicos o económicos en el manejo de la Documentación Histórica en el Archivo de Bogotá con el fin de obtener cualquier dádiva o beneficio a nombre propio o de terceros:  en el mes mayo
hubo una consulta de 505 unidades documentales por usuarios externos y todas las unidades documentales fueron devueltas. Adicionalmente, fueron solicitadas 537 unidades documentales por las áreas técnicas para su procesamiento, de las cuales no fueron devueltas 286 unidades documentales ya que siguen tareas tales como: digitalización, descripción, encuadernación, limpieza, restauración, saneamiento documental, entre otros, respecto al ingreso de documentos históricos al Archivo de Bogotá no se formalizó ningún ingreso y 2) Decisiones ajustadas a intereses propios o de terceros con la modificación y/o ocultamiento de datos para la emisión de conceptos técnicos e informes de la Subdirección del Sistema Distrital de Archivos a cambio de dádivas: se remitieron once (11) Conceptos Técnicos de términos de referencia a las siguientes entidades Distritales: 1) Idipron, 2) Dadep, 3) Veeduría Distrital, (4), Empresa de Acueducto y Alcantarillado de Bogotá, 5) Foncep, 6) Secretaría Distrital de Movilidad,7)Secretaría Distrital de Gobierno,8) Instituto Distrital de Protección y Bienestar Animal y tres (3) para la Secretaria Jurídica Distrital, en relación a las visitas de seguimiento, se realizaron siete (7) visitas al cumplimiento de la normativa archivística 1. Empresa de Renovación Urbana -ERU,  2. Secretaría Distrital de Gobierno, 3. Orquesta Filarmónica de Bogotá, 4. Jardín Botánico,  5. Instituto para la investigación Educativa y el Desarrollo Pedagógico-IDEP,  6. Grupo Energía Bogotá y 7. Fundación Gilberto Alzate. De las siete (7) visitas realizadas y de acuerdo al Plan de trabajo se radicaron seis (6) informes, el correspondiente a la Fundación Gilberto Álzate, se radicará en el mes de junio, teniendo en cuenta que la visita se realizó el 27 de mayo del 2019 y respecto a conceptos técnicos de revisión y evaluación de TRD y/o TVD se realizaron los conceptos técnicos de revisión y evaluación de tablas de Retención Documental y/o Tablas de Valoración Documental de las siguientes entidades: 1.TRD Instituto de Desarrollo Urbano - IDU, 2.TRD (Actualización) Departamento Administrativo del Servicio Civil, 3. TRD (Actualización) Secretaría Distrital de Hacienda y 4.TRD (Actualización) Fondo de Prestaciones Económicas, Cesantías y Pensiones FONCEP.</t>
  </si>
  <si>
    <t>Durante el mes de junio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junio hubo una consulta de 382 unidades documentales por usuarios externos y todas las unidades documentales fueron devueltas. Adicionalmente, fueron solicitadas 1.110 unidades documentales por las áreas técnicas para su procesamiento, de las cuales no fueron devueltas 1.051 unidades documentales ya que siguen tareas tales como: digitalización, descripción, encuadernación, limpieza, restauración, saneamiento documental, entre otros, respecto al ingreso de documentos históricos al Archivo de Bogotá se recibió la transferencia documental de la Caja de Vivienda Popular correspondiente a los actos administrativos producidos por la entidad entre los años 1942 y 1989, en 126 tomos empastados, almacenados en cajas y acompañados del FUID, las inconsistencias detectadas fueron evidenciadas y registradas en dicho formato y 2) Decisiones ajustadas a intereses propios o de terceros con la modificación y/o ocultamiento de datos para la emisión de conceptos técnicos e informes de la Subdirección del Sistema Distrital de Archivos a cambio de dádivas: se remitieron dieciocho (18) Conceptos Técnicos de términos de referencia a las siguientes entidades Distritales: FONCEP (2), Personería (1), IPES (1), IDU (2), IDIGER (1), Secretaria Distrital de Planeación (2), Empresa de Acueducto y Alcantarillado de Bogotá –EAAB (1), Secretaría Jurídica Distrital (2), DADEP (1), IPES (1), ERU (1) Terminal (1), IDPYBA (1) y Secretaría de Educación Distrital (1), en relación a las visitas de seguimiento, se realizaron ocho (8) visitas al cumplimiento de la normativa archivística: 1. Aguas de Bogotá, 2. Empresa ETB, 3. Empresa de transporte del Tercer Milenio – Transmilenio S.A., 4.Instituto Distrital de Participación y Acción comunal, 5. Instituto Distrital de Turismo, 6.Instituto de Desarrollo Urbano – IDU, 7.Secretaría Distrital de Desarrollo Económico. y 8. Secretaría Distrital de Salud. De las 8 Visitas Realizadas, y de acuerdo al Plan de trabajo se radicaron 6 informes, la visita de Transmilenio se realizó el 27 de junio del 2019, por lo cual el informe será radicado en el mes de julio de la presente vigencia y la Empresa de Telecomunicaciones - ETB no atendió la visita del Archivo de Bogotá, y respecto a conceptos técnicos de revisión y evaluación de TRD y/o TVD se realizaron los conceptos técnicos de revisión y evaluación de tablas de Retención Documental y/o Tablas de Valoración Documental de las siguientes entidades: 1. Secretaría Distrital de Gobierno - TRD, 2. Secretaría General de la Alcaldía Mayor de Bogotá D.C. - TRD, 3. Corporación Bogotá Región Dinámica Invest In Bogotá. - TRD y 4. Secretaría Distrital de Cultura, Recreación y Deporte. - TRD</t>
  </si>
  <si>
    <t>Durante el mes de julio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julio hubo una consulta de 449 unidades documentales por usuarios externos y todas las unidades documentales fueron devueltas. Adicionalmente, fueron solicitadas 632 unidades documentales por las áreas técnicas para su procesamiento, de las cuales no fueron devueltas 526 unidades documentales ya que siguen tareas tales como: digitalización, descripción, encuadernación, limpieza, restauración, saneamiento documental, entre otros. Respecto al ingreso de documentos históricos al Archivo de Bogotá para el mes de julio se firmó el acta de de donación y permiso de uso del Fondo Documental Planimétrico de Pedro Gómez, constituido en 34.500 piezas (planos),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cinco (5) Conceptos Técnicos de términos de referencia a las siguientes entidades Distritales: 1. Empresa de Renovación Urbana, 2. Empresa de Acueducto y Alcantarillado, 3.Terminal de Bogotá, 4. Secretaría Jurídica Distrital y 5. Secretaria de Salud. En relación a las visitas de seguimiento, se realizaron seis (6) visitas al cumplimiento de la normativa archivística: 1.Unidad Administrativa Especial de Servicios Públicos- UAESP, 2.Corporacion para el Desarrollo y la Productividad de Bogotá Región INVEST, 3.Instituto Distrital de Patrimonio-IDPC, 4.Secretaría Distrital de Integración Social –SDIS, 5.Empresa de Acueducto y Alcantarillado de Bogotá y 6.Terminal de Transporte de Bogotá.</t>
  </si>
  <si>
    <t xml:space="preserve">Durante el mes de agosto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agosto hubo una consulta de 281 unidades documentales por usuarios externos y todas las unidades documentales fueron devueltas. Adicionalmente, fueron solicitadas 680 unidades documentales por las áreas técnicas para su procesamiento, de las cuales no fueron devueltas 512 unidades documentales ya que siguen tareas tales como: digitalización, descripción, encuadernación, limpieza, restauración, saneamiento documental, entre otros. Respecto al ingreso de documentos históricos al Archivo de Bogotá para el mes de agosto se firmó el acta de ingreso de expedientes de Juntas de Acción Comunal, correspondientes a 150 cajas X200,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cuatro (4) Conceptos Técnicos de términos de referencia a las siguientes entidades Distritales: 1. Empresa de Acueducto y Alcantarillado (2), 2.Terminal de Bogotá (1) y 3. Caja de Vivienda Popular (1). En relación a las visitas de seguimiento, se realizaron ocho (8) visitas al cumplimiento de la normativa archivística: 1. Subred Integrada de Servicio de Salud Sur, 2. Instituto para la Economía Social, 3. Fondo de Prestaciones Económicas y Pensiones-FONCEP, 4. Secretaría Distrital de Cultura, Recreación y Deporte, 5. Instituto Distrital de Gestión de Riesgos y Cambio Climático -IDIGER, 6. Lotería de Bogotá, 7. Capital Salud y 8. Instituto Distrital de Recreación y Deporte -IDRD, y respecto a conceptos técnicos de revisión y evaluación de TRD y/o TVD se realizaron los conceptos técnicos de revisión y evaluación de tablas de Retención Documental y/o Tablas de Valoración Documental de las siguientes entidades: 1. TRD (Actualización) Empresa de Renovación y Desarrollo Urbano, 2. TRD (Actualización) Instituto Distrital de Gestión de Riesgo y Cambio Climático - IDIGER, 3. TRD (Actualización) Departamento Administrativo del Servicio Civil Distrital - DASCD, 4. TRD (Actualización) Instituto Distrital para la Protección de la Niñez y la Juventud - IDIPRON y 5. TVD Instituto Distrital de Recreación y Deporte - IDRD (Fondo cerrado Junta Administradora de Deportes de Bogotá Distrito Especial). </t>
  </si>
  <si>
    <t xml:space="preserve">Durante el mes de septiembre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septiembre  hubo una consulta de 508 unidades documentales por usuarios externos y todas las unidades documentales fueron devueltas. Adicionalmente, fueron solicitadas 1044 unidades documentales por las áreas técnicas para su procesamiento, de las cuales no fueron devueltas 849 unidades documentales ya que siguen tareas tales como: digitalización, descripción, encuadernación, limpieza, restauración, saneamiento documental, entre otros. Respecto al ingreso de documentos históricos al Archivo de Bogotá para el mes de septiembre se recibió la donación de material bibliográfico de la Secretaria de Hacienda, en 90 cajas para archivo x 300 con 1544 ejemplares correspondientes a la Colección Memoria Institucional del Antiguo Centro de Documentación de la Secretaria Distrital de Hacienda: el material ingreso acompañado de un inventario detallado y el mismo fue confrontado verificando la correspondencia con el contenido de las cajas,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cinco (5) conceptos técnicos de términos de referencia a las siguientes entidades distritales: 1. IDIPRON (2), 2. Invest in Bogotá (2), Secretaría de Ambiente (1). Se realizaron siete (7) visitas al cumplimiento de la normativa archivística, a las siguientes entidades distritales: 1. Empresa Metro de Bogotá, 2. Unidad Malla Mantenimiento Vial, 3. Unidad Administración Especial Cuerpo Oficial de Bomberos, 4. Veeduría Distrital, 5. Secretaria de Seguridad de Bogotá, 6. Secretaria de Movilidad. y 7. Secretaria General de la Alcaldía Mayor de Bogotá  y respecto a conceptos técnicos de revisión y evaluación de TRD y/o TVD se realizaron los conceptos técnicos de revisión y evaluación de tablas de Retención Documental y/o Tablas de Valoración Documental de las siguientes entidades: 1. TRD Sociedad Integral de Especialistas en Salud-SIES. 2. TRD Sociedad Revisión Plus S.A.  3. TVD. Instituto Distrital de Recreación y Deporte-Fondo Rotatorio de Espectáculos de Bogotá ( Ajustes a la TVD convalidada en Nov/2018.  </t>
  </si>
  <si>
    <t>Durante el mes de octubre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octubre hubo una consulta de 369 unidades documentales por usuarios externos y todas las unidades documentales fueron devueltas. Adicionalmente, fueron solicitadas 935 unidades documentales por las áreas técnicas para su procesamiento, de las cuales no fueron devueltas 639 unidades documentales ya que siguen tareas tales como: digitalización, descripción, encuadernación, limpieza, restauración, saneamiento documental, entre otros. Respecto al ingreso de documentos históricos al Archivo de Bogotá para el mes de Octubre se recibió la transferencia de la serie Decretos de la Secretaria General de la Alcaldía Mayor, en 49 cajas para archivo x 100, sin presentarse ninguna inconsistencia y 2) Decisiones ajustadas a intereses propios o de terceros con la modificación y/o ocultamiento de datos para la emisión de conceptos técnicos e informes de la Subdirección del Sistema Distrital de Archivos a cambio de dádivas: se remitieron dos (2) Conceptos Técnicos de términos de referencia a las siguientes entidades Distritales: 1. Loteria de Bogotá y (2), Empresa de Acueducto y Alcantarillado de Bogotá-EAAB.  Se realizaron ocho (8)  visitas al cumplimiento de la normativa archivística a las siguientes Entidades Distritales: 1. Concejo de Bogotá, 2. Entidad Asesora de Gestión Administrativa y Técnica -EAGAT, 3. Instituto Distrital de Ciencia, Biotecnología e innovación en salud-IDCBIS, 4. Instituto de Protección y Bienestar Animal, 5. Secretaría Jurídica, 6. Subred Centro Oriente, 7. Subred Sur Occidente y 8. Subred Norte,  y respecto a conceptos técnicos de revisión y evaluación de TRD y/o TVD se realizaron los conceptos técnicos de revisión y evaluación de tablas de Retención Documental y/o Tablas de Valoración Documental a las siguientes entidades: 1. Concepto TVD (IDRD) Fondo Rotatorio, 2. Concepto TRD Secretaria de Cultura (Actualización). 3. Concepto TRD IDARTES (Actualización) y 4. Concepto TVD Caja de Vivienda Popular.</t>
  </si>
  <si>
    <t xml:space="preserve">Durante el mes de noviembre,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noviembre hubo una consulta de 345 unidades documentales por usuarios externos y todas las unidades documentales fueron devueltas. Adicionalmente, fueron solicitadas 189 unidades documentales por las áreas técnicas para su procesamiento, de las cuales no fueron devueltas 132 unidades documentales, ya que siguen tareas tales como: digitalización, descripción, encuadernación, limpieza, restauración, saneamiento documental, entre otros. Para el  ingreso de documentos históricos al Archivo de Bogotá durante el mes de noviembre se recibió la transferencia de la Veedurìa Distrital, en 140 cajas para archivo por 100 x 100 , sin presentarse ninguna inconsistencia y 2) Decisiones ajustadas a intereses propios o de terceros con la modificación y/o ocultamiento de datos para la emisión de conceptos técnicos e informes de la Subdirección del Sistema Distrital de Archivos a cambio de dádivas: se remitieron siete (7) conceptos técnicos de términos de referencia a las siguientes entidades Distritales: 1. Empresa de Acueducto y Alcantarillado de Bogotá-EAA,  2. Instituto de Desarrollo Urbano (IDU), 3. Instituto Distrital de Turismo-IDT, correspondiente a dos ( 2) conceptos, 4. Aguas de Bogotá, 5. Lotería de Bogotá y 6. FONCEP.  Para el mes de noviembre, no se realizaron visitas de seguimiento al cumplimiento de la normatividad archivìstica ya que las 61 visitas que se programaron se llevaron a cabo entre febrero y octubre de la presente vigencia. En este seguimiento se reportan los informes de las visitas del mes de octubre que fueron radicadas en el presente perìodo ya que se realizó la visita despues del 20 de octubre, así: 1. Subred-Norte, 2. Secretaría Jurídica Distrital, 3. Entidad Asesora de Gestión Administrativa y Técnica -EAGAT y 4.  Instituto de Protección y Bienestar Animal-IDPYYBA. Respecto a conceptos técnicos de revisión y evaluación de TRD y/o TVD se realizaron los conceptos técnicos de revisión y evaluación de tablas de Retención Documental y/o Tablas de Valoración Documental de las siguientes entidades: 1. Centro de Diagnóstico Automotriz la 50 S.A.S  y 2. SubRed Integrada de Servicios de Salud Sur E.S.E.   </t>
  </si>
  <si>
    <t xml:space="preserve">Durante el periodo comprendido entre el 1 de Diciembre y el 6 de Diciembre del 2019,  se realizó  seguimiento a las actividades de control de los riesgos de corrupción: 1) Desvío de Recursos Físicos o económicos en el manejo de la Documentación Histórica en el Archivo de Bogotá con el fin de obtener cualquier dádiva o beneficio a nombre propio o de terceros: en este período hubo una consulta de 44  unidades documentales por usuarios externos y todas las unidades documentales fueron devueltas. Adicionalmente, fueron solicitadas 54 unidades documentales por las áreas técnicas para su procesamiento, de las cuales no fueron devueltas 51 unidades documentales ya que siguen tareas tales como: digitalización, descripción, encuadernación, limpieza, restauración, saneamiento documental, entre otros. Para el  ingreso de documentos históricos al Archivo de Bogotá durante los primeros seis ( 6) días del mes de diciembre no se realizaron ingresos documentales.  y 2) Decisiones ajustadas a intereses propios o de terceros con la modificación y/o ocultamiento de datos para la emisión de conceptos técnicos e informes de la Subdirección del Sistema Distrital de Archivos a cambio de dádivas; durante los seis primeros días del mes de diciembre  se remitió un  (1 ) concepto técnico de términos de referencia de la Empresa de Renovación Urbana-ERU, y en cuanto a visitas de seguimiento se realizó el informe general de la vigencia 2019.    </t>
  </si>
  <si>
    <t>Los controles para este periodo fueron efectivos, ya que a la fecha no se han materializado ninguno de ellos.</t>
  </si>
  <si>
    <t xml:space="preserve">Los controles identificados para  los riesgos de corrupción del "Proceso gestión de la Función Archivistica y del Patrimonio Documental", permiten mantener controladas las causas que pueden materializar estos riesgos, estos controles se documentan en los procedimientos relacionados con estos riesgos y permiten mantener su trazabilidad, al realizar el seguimiento  de forma mensual.
De igual manera y en el marco de la transparencia de la gestión en la Administración Pública, estos controles  contribuyen de manera integral  a evitar que actores tanto públicos como privados puedan hacer uso del poder para desviar la gestión de lo público hacia el beneficio privado.         
Teniendo en cuenta lo anterior se puede evidenciar que se cuenta con unos controles efectivos que a la fecha no han permitido que estos riesgos se materialicen.   
</t>
  </si>
  <si>
    <t>Para el Archivo Distrital, es de suma importancia, en  el marco de la transparencia de la gestión en la Administración Pública, mitigar que cualquiera de los riesgos se puedan materializar, es por eso la importancia de identificar controles efectivos, para que tanto actores públicos como privados, no puedan usar el poder para desviar la gestión de lo público hacia el beneficio privado.  Así las cosas, el seguimiento de manera mensual ha contribuido a tener un mayor control, generando así prácticas sostenibles que contribuyan a la eficiencia del proceso.</t>
  </si>
  <si>
    <t>Para el Archivo Distrital, evaluar la efectividad de los controles establecidos para cada uno de los riesgos de Corrupción identificados para el Proceso Gestión de la Función Archivística y del Patrimonio Documental, es  de suma relevancia, en  el marco de la transparencia de la gestión en la Administración Pública,  al igual que mitigar  cualquiera de las causas que puedan materializar  estos riesgos, con el fin de evitar que tanto actores públicos como privados no puedan usar el poder para desviar la gestión de lo público hacia el beneficio privado.  Así las cosas, se reitera que el seguimiento de manera mensual  contribuye a evaluar  la efectividad de los controles generando de esta manera prácticas sostenibles que contribuyan a la eficiencia del proceso y al cumplimieinto de su objetivo.</t>
  </si>
  <si>
    <t>Para el Archivo Distrital, evaluar la efectividad de los controles establecidos para cada uno de los riesgos de corrupción identificados para el Proceso Gestión de la Función Archivística y del Patrimonio Documental, es  de suma relevancia, en  el marco de la transparencia de la gestión en la Administración Pública,  al igual que mitigar  cualquiera de las causas que puedan  materializar  estos riesgos,  con el fin de evitar que tanto actores públicos como privados,no puedan usar el poder para desviar la gestión de lo público hacia el beneficio privado.  Así las cosas, se reitera que el seguimiento de manera mensual  contribuye a evaluar  la efectividad de los controles, generando de esta manera prácticas sostenibles que contribuyan a la eficiencia del proceso y al cumplimieinto de su objetivo.</t>
  </si>
  <si>
    <t xml:space="preserve">Para el proceso gestión de la Función Archivística y del Patrimonio Documental, ha sido estratégico de cara a la ciudadanía el control de las causas que pueden materializar estos riesgos, dentro de la gestión adelantada por la Dirección Distrital de Archivo de Bogotá.  Para tal efecto se mantiene un control desde el  ingreso de documentos históricos al Archivo de Bogotá, al realizar su cotejo contra el inventario, al cotejar la documentación con el registro  de los documentos históricos en circulación, al contar con puntos de  control  respecto al procedimiento de asistencia técnica (El Subdirector del Sistema revisa y la Directora aprueba el concepto técnico), y estos mismos puntos de  control se aplican para el procedimiento de revisión y evaluación de las TRD y TVD y para el procedimiento de la normatividad archivística.                  </t>
  </si>
  <si>
    <t xml:space="preserve">La revisión, validación y actualización de los puntos de control asociados a los procedimientos, y la actualización de la matriz de riesgos, que fue realizada  durante el  último trimestre del 2019, para el proceso "Gestión de la Función Archivìstica y del Patrimonio Documental", evitan que se puedan materializar estos riesgos, al identificar tanto controles preventivos como detectivos, los cuales son monitoreados permanentemente por los respectivos responsables de gestionar cada una de estas actividades.                </t>
  </si>
  <si>
    <t>Publicar dos informes en las secciones 10.10 y 10.11 del boton de transparencia de la Secretaría General, y las actualizaciones a que haya lugar</t>
  </si>
  <si>
    <t xml:space="preserve">Monitorear el cumplimiento oportuno de las publicaciones a cargo de la Dirección DDCS  </t>
  </si>
  <si>
    <t>http://secretariageneral.gov.co/transparencia-y-acceso-a-informacion-publica</t>
  </si>
  <si>
    <t>Analizar respuestas a requerimientos ciudadanos en términos de calidad y calidez emitidas por la Secretaría General y las entidades distritales.</t>
  </si>
  <si>
    <t>Identificar los aspectos a mejorar en la gestión de peticiones ciudadanas de la Secretaría General y entidades distritales en cuanto a los criterios de coherencia, claridad, calidez y oportunidad, y al uso y manejo del Sistema.</t>
  </si>
  <si>
    <t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t>
  </si>
  <si>
    <t xml:space="preserve">Informes de monitoreo a los puntos de atención monitoreados en el mes anterior. </t>
  </si>
  <si>
    <t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t>
  </si>
  <si>
    <t>Registros de Asistencia  (Formato 2211300-FT-211 PDF)
Cuadro resumen de cualificaciones</t>
  </si>
  <si>
    <t xml:space="preserve">La capacitación funcional fortalece las competencias de los servidores para operar y administrar el Sistema Distrital para la gestión de peticiones ciudadanas.     </t>
  </si>
  <si>
    <t>Registros de Asistencia  (Formato 2211300-FT-211 PDF)</t>
  </si>
  <si>
    <t xml:space="preserve">Validar la efectividad de los controles relacionados a los riesgos por parte de los procesos involucrados, e identificar riesgos emergentes. 		</t>
  </si>
  <si>
    <t xml:space="preserve">Informe Mensual de Revisión de Riesgos de Corrupción			</t>
  </si>
  <si>
    <t xml:space="preserve">Aplicar herramienta para medir la satisfacción ciudadana frente a los servicios prestados en la Red CADE, Red CLAVs y canales de interacción ciudadana de la Secretaría General			</t>
  </si>
  <si>
    <t>Conocer el nivel de  satisfacción ciudadana frente a los servicios prestados en la Red CADE, Red CLAVs y canales de interacción ciudadana de la Secretaría General</t>
  </si>
  <si>
    <t>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t>
  </si>
  <si>
    <t xml:space="preserve">Enviar comunicaciones a las dependencias de la Secretaría General y entidades distritales retroalimentándolas en sus aspectos a mejorar en cuanto a los criterios de coherencia, claridad, calidez y oportunidad, y al uso y manejo del Sistema distrital para la gestión de Peticiones Ciudadanas </t>
  </si>
  <si>
    <t xml:space="preserve">Identificar aspectos a mejorar en las dependencias de la Secretaría General y entidades distritales, retroalimentandolas en su gestión de peticiones ciudadanas en cuanto a los criterios de coherencia, claridad, calidez y oportunidad, y al uso y manejo del Sistema </t>
  </si>
  <si>
    <t>Comunicaciones enviadas a las dependencias de la Secretaría General que presenten alguna observación a sus respuestas evaluadas y a las entidades distritales que presenten  observaciones al 10% o más de sus respuestas evaluadas ( mes vencido)</t>
  </si>
  <si>
    <t xml:space="preserve">Se pretende medir la gestión mensual de las peticiones presentadas  por las Veedurías Ciudadanas ante la Secretaría General, registradas en el Sistema Distrital para la Gestión de Peticiones Ciudadanas  </t>
  </si>
  <si>
    <t xml:space="preserve">Elaborar informes de gestión de PQRS (mes vencido) que incluyan un capítulo de peticiones de veedurías ciudadanas  en la Secretaría General </t>
  </si>
  <si>
    <t>Realizar medición de la gestión de peticiones de veedurías ciudadanas en la Secretaría General.</t>
  </si>
  <si>
    <t>Informe de gestión PQRS (mes vencido) que incluya un capítulo de veedurías ciudadanas,  publicado (http://secretariageneral.gov.co/transparencia/instrumentos-gestion-informacion-publica/peticiones-quejas-reclamos-denuncias-informe)</t>
  </si>
  <si>
    <t>Realizar seguimiento a los requerimientos (registrados en el Sistema Distrital para la Gestión de Peticiones Ciudadanas) que se encuentren vencidos según los términos de ley en la Secretaría General y en las entidades distritales, enviando comunicaciones a las dependencias de la Secretaría General que presenten requerimientos vencidos y a las entidades distritales que presenten más de tres requerimientos vencidos (se aclara que las comunicaciones  corresponden a los vencidos del mes anterior).</t>
  </si>
  <si>
    <t>Realizar seguimiento a los requerimientos (registrados en el  Sistema Distrital para la Gestión de Peticiones Ciudadanas ) vencidos según términos de ley en la Secretaría General y entidades distritales, y enviar comunicaciones a las dependencias de la Secretaría General y entidades distritales.</t>
  </si>
  <si>
    <t>Realizar seguimiento a los requerimientos vencidos en términos de Ley,  promoviendo a nivel Distrital la adecuada atención  de peticiones ciudadanas dentro de los tiempos establecidos por la ley.</t>
  </si>
  <si>
    <t xml:space="preserve">Comunicaciones enviadas para realizar seguimiento a peticiones vencidas (reporte mes vencido)     </t>
  </si>
  <si>
    <t>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 a través del Sistema de Alertas remitido por correo electrónico.</t>
  </si>
  <si>
    <t>Generar alertas en el Sistema Distrital para la Gestión de Peticiones Ciudadanas identificando los tiempos restantes para atender  las peticiones en la  Secretaía General y entidades Distritales.</t>
  </si>
  <si>
    <t>Generar alertas para prevenir el cumplimiento de los términos legales para resolver peticiones,  por parte de las dependencias de la Secretaría General y entidades Distritales.</t>
  </si>
  <si>
    <t>Correo electrónico de alertas generado por el sistema</t>
  </si>
  <si>
    <t xml:space="preserve">Elaborar informes de gestión de PQRS (mes vencido). </t>
  </si>
  <si>
    <t>Brindar información respecto a la gestión de peticiones ciudadanas  de la Secretaría General a través del  Sistema Distrital para la Gestión de Peticiones Ciudadanas.</t>
  </si>
  <si>
    <t>Informe de gestión PQRS (mes vencido),   publicado (http://secretariageneral.gov.co/transparencia/instrumentos-gestion-informacion-publica/peticiones-quejas-reclamos-denuncias-informe)</t>
  </si>
  <si>
    <t>Elaborar los informes de seguimiento al acceso de la información pública (informe mes vencido PQRS).</t>
  </si>
  <si>
    <t>Realizar seguimiento al cumplimiento  de la Ley 1712/2014.</t>
  </si>
  <si>
    <t>Informes de seguimiento al acceso de la información públicados en    http://secretariageneral.gov.co/transparencia/instrumentos-gestion-informacion-publica/solicitudes-de-acceso-a-la-informacion</t>
  </si>
  <si>
    <t>En el mes de enero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enero se elaboraron y publicaron los Informes de gestión de PQRS  y Solicitudes  de Acceso a la información (mes vencido), es decir se elaboraron y publicaron los Informes de la  gestión de PQR y Solicitudes  de Acceso a la información adelantada en el mes anterior  (diciembre/2018), así:
Informe PQR: 
Peticiones  registradas en la Secretaría General:  2.815 peticiones.
Canal de interacción más utilizado por la ciudadanía: Canal “Escrito”, con 272 peticiones (75% del total registrado para gestión en la entidad).
Tipología más utilizada por las ciudadanía para interponer sus peticiones: Derecho de Petición de Interés particular con 264 peticiones (72% del total registrado para gestión en la entidad).  
Tiempo promedio de respuesta: 9,6 días        
Solicitudes de información:
Número de solicitudes recibidas: 3
Número de solicitudes que fueron trasladadas a otra institución: 0
Tiempo promedio de respuesta (días): 6,00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t>
  </si>
  <si>
    <t xml:space="preserve">En el mes de febrero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febrero se elaboraron y publicaron los Informes de gestión de PQRS  y Solicitudes  de Acceso a la información (mes vencido), es decir se elaboraron y publicaron los Informes de la  gestión de PQR y Solicitudes  de Acceso a la información adelantada en el mes anterior  (enero/2019), así:
Informe PQR: 
Peticiones  registradas en la Secretaría General:  3.214  peticiones.
Canal de interacción más utilizado por la ciudadanía: Canal “Escrito”, con 180 peticiones 64% del total registrado para gestión en la entidad).
Tipología más utilizada por las ciudadanía para interponer sus peticiones: Derecho de Petición de Interés particular con 189 peticiones (68% del total registrado para gestión en la entidad).  
Tiempo promedio de respuesta: 9,1 días        
Solicitudes de información:
Número de solicitudes recibidas: 4
Número de solicitudes que fueron trasladadas a otra institución: 0
Tiempo promedio de respuesta (días): 6,00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</si>
  <si>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marzo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marzo se elaboraron y publicaron los Informes de gestión de PQRS  y Solicitudes  de Acceso a la información (mes vencido), es decir se elaboraron y publicaron los Informes de la  gestión de PQR y Solicitudes  de Acceso a la información adelantada en el mes anterior  (febrero/2019), así:
Informe PQR: 
Peticiones  registradas en la Secretaría General: 4.454  peticiones.
Canal de interacción más utilizado por la ciudadanía: Canal “Escrito”, con 414 peticiones (72% del total registrado para gestión en la entidad).
Tipología más utilizada por las ciudadanía para interponer sus peticiones: Derecho de Petición de Interés particular con 391 peticiones (68% del total registrado para gestión en la entidad).  
Tiempo promedio de respuesta: 9,7 días        
Solicitudes de información:
Número de solicitudes recibidas: 4
Número de solicitudes que fueron trasladadas a otra institución:1
Tiempo promedio de respuesta (días):10,67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</si>
  <si>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N.A</t>
  </si>
  <si>
    <t>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(diciembre 2018).</t>
  </si>
  <si>
    <t>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(enero 2019).</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</si>
  <si>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(febrero/2019)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</si>
  <si>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(marzo/2019)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</si>
  <si>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(abril/2019)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</si>
  <si>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(mayo/2019)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</si>
  <si>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(junio/2019)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</si>
  <si>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(julio/2019)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</si>
  <si>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(agosto/2019)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</si>
  <si>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(septiembre/2019)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</si>
  <si>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(octubre/2019) </t>
  </si>
  <si>
    <t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(noviembre/2019) </t>
  </si>
  <si>
    <t xml:space="preserve">En el mes de enero se evaluaron 753  respuestas registradas en el Sistema de Gestión de peticiones ciudadanas, emitidas en el mes anterior (diciembre/2018) por la Secretaría General y demás entidades distritales,  realizando las siguientes actividades:  
-Selección de la muestra a evaluar. 
-Evaluación de 753  respuestas, obteniendose los siguientes resultados:  el 99% de respuestas  emitidas por la Secretaría General y demás entidades distritales  que fueron evaluadas en el periodo cumplen con el criterio de “Coherencia”, el 97% cumplen con el criterio de “Claridad” y “Calidez” y el 91% cumple el criterio de “Oportunidad”; concluyéndose que el 12% (94 respuestas) no cumplen con todos los criterios de “Calidad y Calidez” y el 17% (130) no cumplen con el “Manejo del sistema. 
-Registro en el formato 2212200-FT-605. -
-Remisión de comunicaciones (6 memorandos a las dependencias de la Secretaría General y 19  oficios a las entidades distritales ) con Informe de resultados de la evaluación (reporte mes vencido). 
</t>
  </si>
  <si>
    <t xml:space="preserve">En el mes de febrero se evaluaron  1.908 respuestas registradas en el Sistema de Gestión de peticiones ciudadanas, emitidas en el mes anterior (enero/2019) por la Secretaría General y demás entidades distritales,  realizando las siguientes actividades:  
-Selección de la muestra a evaluar. 
-Evaluación de 1908  respuestas , obteniendose los siguientes resultados: El 99% de respuestas emitidas por la Secretaría General y demás entidades distritalesque fueron evaluadas en el periodo,  cumplen con el criterio de “Coherencia”, el 96% cumplen con el criterio de “Claridad”, el 98% cumplen con el criterio de “Calidez” y el 92% cumple el criterio de “Oportunidad”, concluyendose que el 11% (210 respuestas) no cumplen con todos los criterios de “Calidad y Calidez” y el 19% (356 respuestas) no cumplen con el “Manejo del sistema”.
-Registro en el formato 212200-FT-605.
-Remisión de comunicaciones ( 7 memorandos a  dependencias de la Secretaría General y 32 oficios a las entidades Distritales) con Informe de resultados de la evaluación (reporte mes vencido). </t>
  </si>
  <si>
    <t xml:space="preserve">En el mes de marzo se evaluaron  1.908 respuestas registradas en el Sistema de Gestión de peticiones ciudadanas, emitidas en el mes anterior (febrero/2019) por la Secretaría General y demás entidades distritales,  realizando las siguientes actividades:  
-Selección de la muestra a evaluar. 
-Evaluación de 1908  respuestas , obteniendose los siguientes resultados: el  98% de respuestas emitidas por la Secretaría General y demás entidades distritales  que fueron evaluadas en el periodo, cumplen Coherencia, el 94% cumplen claridad; el  97% (1.855) cumplen con el criterio de calidez;  el  92% cumplen con Oportunidad; concluyéndose que el 13% (239) no cumplen todos los criterios de Calidad y calidez y el  21% (406) no cumplen con el manejo del sistema.
-Remisión de comunicaciones (10 memorandos a las dependencias de la Secretaría General y 43  oficios a las entidades distritales ) con Informe de resultados de la evaluación (reporte mes vencido). </t>
  </si>
  <si>
    <t>En el mes de abril se evaluaron 2.292 respuestas registradas en el Sistema de Gestión de peticiones ciudadanas, emitidas en el mes anterior (marzo/2019) por la Secretaría General y demás entidades distritales,  realizando las siguientes actividades:  
-Selección de la muestra a evaluar. 
-Evaluación de 2.292  respuestas , obteniendose los siguientes resultados: el  98% de respuestas emitidas por la Secretaría General y demás entidades distritales  que fueron evaluadas en el periodo cumplen con el criterio de Coherencia, el 94% cumplen claridad; el  94% cumplen con el criterio de calidez;  el  92% cumplen con Oportunidad; concluyéndose que el 15% (340 respuestas) no cumplen todos los criterios de Calidad y Calidez y el  21% (473) no cumplen con el manejo del sistema.
-Remisión de comunicaciones (memorando a 5 dependencias de la Secretaría General y oficios a 45  entidades distritales ) con Informe de resultados de la evaluación (reporte mes vencido). 
La fuente de verificación/evidencia "Base de Calidad y Calidez"  da cuenta del total de peticiones evaluadas en el mes de abril  (2.292  respuestas emitidas en el mes anterior  -marzo/2019 - por la Secretaría General y demás entidades distritales).</t>
  </si>
  <si>
    <t>En el mes de junio se evaluaron 2.211 respuestas registradas en el Sistema de Gestión de peticiones ciudadanas, emitidas en el mes anterior (mayo/2019) por la Secretaría General y demás entidades distritales,  realizando las siguientes actividades:  
-Selección de la muestra a evaluar. 
-Evaluación de 2.211  respuestas , obteniendose los siguientes resultados: el  99% de respuestas emitidas por la Secretaría General y demás entidades distritales  que fueron evaluadas en el periodo cumplen con el criterio de Coherencia, el 94% cumplen claridad; el  95% cumplen con el criterio de calidez;  el  91% cumplen con Oportunidad; concluyéndose que el 15% (338 respuestas) no cumplen todos los criterios de Calidad y Calidez  y el  18% (402) no cumplen con el manejo del sistema.
-Remisión de comunicaciones  (6 memorandos a Dependencias de la Secretaría General y 42 oficios a  entidades distritales ) con Informe de resultados de la evaluación de Calidad y Calidez (reporte mes vencido). 
La fuente de verificación "Base de Calidad y Calidez"  da cuenta del total de peticiones evaluadas en el mes de junio  (2.211  respuestas emitidas en el mes anterior  -mayo/2019 - por la Secretaría General y demás entidades distritales).</t>
  </si>
  <si>
    <t>En el mes de septiembre se evaluaron (en términos de Calidad y Calidez) 2.025  respuestas registradas en el Sistema de Gestión de peticiones ciudadanas, emitidas en el mes anterior (agosto/2019) por la Secretaría General y demás entidades distritales,  realizando las siguientes actividades:  
-Selección de la muestra a evaluar. 
-Evaluación de 2.025  respuestas, obteniendose los siguientes resultados en cuanto a los criterios evaluados: el  95% (1.922 respuestas emitidas por la Secretaría General y demás entidades distritales  que fueron evaluadas en el periodo) cumplen con el criterio de Coherencia, el 91% (1.850 respuestas) cumplen con el criterio de claridad; el  93% (1.889 respuestas)  cumplen con el criterio de calidez;  el 86% (1.745 respuestas) cumplen con Oportunidad; concluyéndose que el 18% (374 respuestas) no cumplen todos los criterios de Calidad y Calidez  y el  24% (482) no cumplen con el manejo del sistema.
-Remisión de comunicaciones  (10 memorandos a Dependencias de la Secretaría General y 40 oficios a  entidades distritales ) con Informe de resultados de la evaluación en términos de Calidad y Calidez (reporte mes vencido). 
La fuente de verificación "Base de Calidad y Calidez"  da cuenta del total de respuestas a peticiones evaluadas en el mes de septiembre  en términos de Calidad y Calidez (2.025  respuestas emitidas en el mes anterior  -agosto/2019 - por la Secretaría General y demás entidades distritales).</t>
  </si>
  <si>
    <t>Se identificaron los aspectos a mejorar en la respuesta a las peticiones ciudadanas, retroalimentando en total a 24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</si>
  <si>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la respuesta a las peticiones ciudadanas, retroalimentando en total a 38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</si>
  <si>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la respuesta a peticiones ciudadanas,  retroalimentando en total a 52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</si>
  <si>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la respuesta a peticiones ciudadanas,  retroalimentando a 50 dependencias de la Secretaría  General y entidades Distritales ( 5 dependencias de la Secretaría General y 45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</si>
  <si>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identificaron los aspectos a mejorar en la respuesta a peticiones ciudadanas,  retroalimentando a dependencias de la Secretaría  General y entidades Distritales ( 9 dependencias de la Secretaría General y 44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</si>
  <si>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( 6 dependencias de la Secretaría General y 42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</si>
  <si>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( 8 dependencias de la Secretaría General y 48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</si>
  <si>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( 10 dependencias de la Secretaría General y 40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</si>
  <si>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( 10 dependencias de la Secretaría General y 44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</si>
  <si>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(9 dependencias de la Secretaría General y 46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</si>
  <si>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Se identificaron los aspectos a mejorar en la respuesta a peticiones ciudadanas,  retroalimentando a dependencias de la Secretaría  General y entidades Distritales (6 dependencias de la Secretaría General y 42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</si>
  <si>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Realización de siete (7) visitas de  monitoreo a los puntos Súper CADE Móvil Ciudad Bolívar, CADE Candelaria, CADE Chico, CADE Gaitana, Súper CADE CAD (3 Contingencias) para la medición, evaluación y seguimiento  del servicio prestado a la ciudadanía, realizando  el correspondiente diligenciamiento de la ficha técnica, elaboración del informe de Seguimiento y medición, y remisión de los mismos mediante comunicación oficial a la  Subsecretaria de Servicio a la Ciudadanía, entidad o dependencia correspondiente.</t>
  </si>
  <si>
    <t>Realización de siete (7) visitas de  monitoreo a los puntos SuperCADE Móvil Kennedy, CADE Kennedy, SuperCADE Móvil Antonio Nariño, SuperCADE CAD (4 Contingencias)  para la medición, evaluación y seguimiento  al servicio prestado a la ciudadanía, con el correspondiente diligenciamiento de la ficha técnica, elaboración del informe de Seguimiento y medición, y remisión de los mismos mediante comunicación oficial a la  Subsecretaria de Servicio a la Ciudadanía, entidad o dependencia correspondiente.</t>
  </si>
  <si>
    <t>Realización de nueve (9) visitas de  monitoreo a los puntos CADE Fontibon, CADE Luceros, CADE Muzú, SuperCADE CAD (4  Contingencias) Súper CADE Móvil Bosa y Súper CADE Móvil Suba, para la medición, evaluación y seguimiento  del servicio prestado a la ciudadanía, con el correspondiente diligenciamiento de la ficha técnica, elaboración del informe de Seguimiento y medición, y remisión de los mismos mediante comunicación oficial a la  Subsecretaria de Servicio a la Ciudadanía, entidad o dependencia correspondiente.</t>
  </si>
  <si>
    <t>Realización de once (11) visitas de  monitoreo a los puntos SuperCADE CAD (Contingencia Predial 10% descuento), SuperCADE Suba (Contingencia Predial 10% descuento), SuperCADE Américas (Contingencia Predial 10% descuento), SuperCADE Bosa (Contingencia Predial 10% descuento), SuperCADE CAD (Contingencia Predial 10% descuento), SuperCADE Suba (Contingencia Predial 10% descuento), SuperCADE Américas (Contingencia Predial 10% descuento), SuperCADE Bosa (Contingencia Predial 10% descuento), SuperCADE 20 de Julio (Contingencia Predial 10% descuento), SuperCADE Móvil Barrios Unidos y SuperCADE Móvil Usaquén , para la medición, evaluación y seguimiento  del servicio prestado a la ciudadanía,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11 archivos PDF "Informe Ficha Tecnica de Monitoreo"  contienen la información de los resultados del monitoreo a los puntos de atención visitados en el mes de abril.</t>
  </si>
  <si>
    <t>Realización de ocho (8) visitas de  monitoreo a los puntos SuperCADE CAD (Contingencia Vehículos 10% descuento), SuperCADE Suba (Contingencia Vehículos 10% descuento), SuperCADE Américas (Contingencia Vehículos 10% descuento), SuperCADE Bosa (Contingencia Vehículos 10% descuento), CADE Plaza de las Américas, CADE Santa Helenita, SuperCADE Móvil Barrios Fontibón y SuperCADE Móvil Puente Aranda, para la medición, evaluación y seguimiento  del servicio prestado a la ciudadanía,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8 archivos PDF "Informe Ficha Tecnica de Monitoreo"  contienen el reporte de las visitas de monitoreo realizadas a los puntos de atención visitados en el mes de mayo/2019.</t>
  </si>
  <si>
    <t>Realización de cinco (5)  visitas de  monitoreo a los puntos SúperCADE Móvil Usme, Centro Local de Atención a Víctimas Chapinero, SúperCADE Móvil Santa Fe, Centro Local de Atención a Víctimas Engativá y Centro Local de Atención a Víctimas Patio Bonito,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5 archivos PDF "Informes Ficha Tecnica de Monitoreo"  contienen el reporte de las cinco (5) visitas de monitoreo realizadas a los puntos de atención visitados en el mes de agosto/2019.</t>
  </si>
  <si>
    <t>Realización de diez (10)  visitas de  monitoreo a los puntos CLAV Bosa, CLAV Ciudad Bolivar, CLAV Sevillana, Punto de Atención Terminal, SuperCADE Móvil Tunjuelito, Alcaldía Local Candelaria, Alcaldía Local Engativa, Alcaldía Local Santa Fe, Alcaldía Local Sumapaz y Alcaldía Local Usaquen ;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diez (10) archivos PDF "Informes Ficha Tecnica de Monitoreo"  contienen el reporte de las 10 visitas de monitoreo realizadas a los puntos de atención visitados en el mes de septiembre/2019.</t>
  </si>
  <si>
    <t>Realización de diez (10)  visitas de  monitoreo a los puntos Super CADE  Móvil Rafael Uribe, Alcaldía Local Usme, Alcaldía Local San Cristóbal, Alcaldía Local Ciudad Bolívar, Alcaldía Local Rafael Uribe, Alcaldía Local Tunjuelito, Alcaldía Local Bosa, Alcaldía Local Mártires, Alcaldía Local Chapinero y Alcaldía Local Puente Aranda.;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diez (10) archivos PDF "Informes Ficha Tecnica de Monitoreo"  contienen el reporte de las 10 visitas de monitoreo realizadas a los puntos de atención visitados en el mes de octubre/2019.</t>
  </si>
  <si>
    <t>En el periodo reportado (diciembre) no se programaron  visitas de  monitoreo  para  evaluar la prestación del servicio en la Red CADE, en los diferentes canales de interacción ciudadana de la Secretaría General y en otros puntos de la Administración Distrital</t>
  </si>
  <si>
    <t xml:space="preserve">Se identificaron  los aspectos a mejorar en la prestación del servicio a la ciudadanía en siete (7)  puntos   Súper CADE Móvil Ciudad Bolívar, CADE Candelaria, CADE Chico, CADE Gaitana, Súper CADE CAD (3 Contingencias) y se realizó la respectiva retroalimentación. </t>
  </si>
  <si>
    <t>Se identificaron  los aspectos a mejorar en la prestación del servicio a la ciudadanía en siete (7)  puntos  SuperCADE Móvil Kennedy,	 CADE Kennedy,	SuperCADE Móvil Antonio Nariño, SuperCADE CAD (4 Contingencias)  y se realizó la respectiva retroalimentación.</t>
  </si>
  <si>
    <t xml:space="preserve"> Se identificaron  los aspectos a mejorar en la prestación del servicio a la ciudadanía  en nueve puntos  CADE Fontibon, CADE Luceros, CADE Muzú, SuperCADE CAD (4  Contingencias) Súper CADE Móvil Bosa y Súper CADE Móvil Suba y se realizó la respectiva retroalimentación.</t>
  </si>
  <si>
    <t xml:space="preserve"> Se identificaron  los aspectos a mejorar en la prestación del servicio a la ciudadanía  en once (11) puntos   de la Red CADE  (enunciados anteriormente) y se  realizó la respectiva retroalimentación en aspectos como la oportunidad en el servicio, oportunidad en el recaudo, personal disponible de apoyo, módulos/ventanillas disponibles, apoyos utilizados para el servicio, publicidad, logística, recurso humano, recurso físico, entidades participantes,tiempo de atención y  recaudo en las contingencias, entre otros. </t>
  </si>
  <si>
    <t xml:space="preserve"> Se identificaron  los aspectos a mejorar en la prestación del servicio a la ciudadanía  en once (11) puntos   de la Red CADE  (enunciados anteriormente), los cuales se  realizaron  teniendo en cuenta el ciclo del servicio, revisando aspectos como oportunidad en el servicio, oportunidad en el recaudo, personal disponible de apoyo, módulos/ventanillas disponibles, apoyos utilizados para el servicio, publicidad, logística, recurso humano, recurso físico, entidades participantes, entre otros, adicionalmente se realizaron tomas de tiempo de las contingencias. </t>
  </si>
  <si>
    <t xml:space="preserve"> Se identificaron  los aspectos a mejorar en la prestación del servicio a la ciudadanía  en diez (10)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t>
  </si>
  <si>
    <t xml:space="preserve">Diseño, planificación y ejecución de  seis (6) jornadas de cualificación, acorde a las necesidades para la prestación del servicio a la Ciudadanía en el Distrito Capital,  en las cuales se alcanzó en total a 64 servidores(as) de la Administración Distrital y entidades presentes en la Red CADE, fortaleciendo sus conocimientos, habilidades y actitudes en el servicio a la ciudadanía, especificamente en temáticas de Conceptos de servicio a la ciudadanía.    </t>
  </si>
  <si>
    <t>Diseño, planificación y ejecución de  catorce (14) jornadas de cualificación, acorde a las necesidades para la prestación del servicio a la Ciudadanía en el Distrito Capital,  en las cuales se alcanzó en total a 319  servidores(as) de la Administración Distrital y entidades presentes en la Red CADE, fortaleciendo sus conocimientos, habilidades y actitudes en el servicio a la ciudadanía, especificamente en temáticas de: Conceptos de servicio a la ciudadanía; Ver más allá con inteligencia social; Coaching organizacional; Didácticas para la atención de un ciudadano inconforme; Escuchando nuestro lenguaje.</t>
  </si>
  <si>
    <t xml:space="preserve">Diseño, planificación y ejecución de  diecinueve (19) jornadas de cualificación, acorde a las necesidades para la prestación del servicio a la Ciudadanía en el Distrito Capital,  en las cuales se alcanzó en total a 370  servidores(as) de la Administración Distrital y entidades presentes en la Red CADE, fortaleciendo sus conocimientos, habilidades y actitudes en el servicio a la ciudadanía, especificamente en temáticas de  Conceptos de servicio a la ciudadanía; Escuchando nuestro lenguaje; Coaching organizacional y Creando confianza. </t>
  </si>
  <si>
    <t xml:space="preserve">Diseño, planificación y ejecución de venticuatro (24) jornadas de cualificación, acorde a las necesidades para la prestación del servicio a la Ciudadanía en el Distrito Capital,  en las cuales se alcanzó en total a 450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Escuchando Nuestro Lenguaje;  Ética y Transparencia; Creando confianza.
Las fuentes de verificación/evidencias 2 archivos PDF "Cualificación mes de abril " y Cuadro resumen de cualificaciones" contienen los listados de asistencia alas cualificaciones realizadas y las temáticas desarrolladas en el mes de abril. </t>
  </si>
  <si>
    <t xml:space="preserve">Diseño, planificación y ejecución de treinta y nueve (39) jornadas de cualificación, acorde a las necesidades para la prestación del servicio a la Ciudadanía en el Distrito Capital,  en las cuales se alcanzó en total a 722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Escuchando Nuestro Lenguaje;  Ética y Transparencia; Creando confianza, Estrategias efectivas para el desarrollo de competencias al servicio de la ciudadania
Las fuentes de verificación 2 archivos PDF "Cualificación mes de mayo" contiene los listados de asistencia alas cualificaciones realizadas y  "Cuadro resumen de cualificaciones mes de mayo" con las temáticas desarrolladas en el mes de mayo/2019. </t>
  </si>
  <si>
    <t xml:space="preserve">Diseño, planificación y ejecución de dieciseis (16) jornadas de cualificación, acorde a las necesidades para la prestación del servicio a la Ciudadanía en el Distrito Capital,  en las cuales se alcanzó en total a 352 servidores(as) de la Administración Distrital y entidades presentes en la Red CADE, fortaleciendo sus conocimientos, habilidades y actitudes en el servicio a la ciudadanía, especificamente en temáticas de: Creando Confianza,  Conceptos de Servicio; Resolución de Conflictos; Didácticas para la atención de un ciudadano inconforme; Ética y Transparencia;   Estrategias efectivas para el desarrollo de competencias al servicio de la ciudadania y coaching organizacional.
Las fuentes de verificación 2 archivos PDF "Asistencia Cualificación mes de agosto" y "Cuadro resumen de cualificaciones mes de agosto" contienen los listados de asistencia a las cualificaciones realizadas y  las temáticas desarrolladas en el mes de agosto/2019. </t>
  </si>
  <si>
    <t xml:space="preserve">Diseño, planificación y ejecución de quince (15) jornadas de cualificación, acorde a las necesidades para la prestación del servicio a la Ciudadanía en el Distrito Capital,  en las cuales se alcanzó en total a 310 servidores(as) de la Administración Distrital y entidades presentes en la Red CADE, fortaleciendo sus conocimientos, habilidades y actitudes en el servicio a la ciudadanía, especificamente en temáticas de: Coaching organizacional, Estrategias efectivas para el desarrollo de competencias al servicio de la ciudadania;  Didácticas para la atención de un ciudadano inconforme; Escuchando nuestro lenguaje; Conceptos de Servicio y Ética y Transparencia;   
Las fuentes de verificación 2 archivos PDF "Asistencia Cualificación mes de septiembre" y "Cuadro resumen de cualificaciones mes de septiembre" contienen los listados de asistencia a las cualificaciones realizadas y  las temáticas desarrolladas en el mes de septiembre/2019. </t>
  </si>
  <si>
    <t>Durante el periodo reportado  (diciembre) no se Programaron ni ejecutaron jornadas de cualificación.</t>
  </si>
  <si>
    <t xml:space="preserve">Se incrementaron  los conocimientos, habilidades y actitudes de 64 servidores(as) de la Administración Distrital y entidades presentes en la Red CADE, para el mejoramiento en la prestación  del  servicio a la ciudadanía, en el marco de la Política Pública de Servicio a la Ciudadanía.	</t>
  </si>
  <si>
    <t xml:space="preserve">Se incrementaron  los conocimientos, habilidades y actitudes de 319   servidores(as) de la Administración Distrital y entidades presentes en la Red CADE, para el mejoramiento en la prestación  del  servicio a la ciudadanía, en el marco de la Política Pública de Servicio a la Ciudadanía.	</t>
  </si>
  <si>
    <t xml:space="preserve">Se incrementaron  los conocimientos, habilidades y actitudes de 370   servidores(as) de la Administración Distrital y entidades presentes en la Red CADE, para el mejoramiento en la prestación  del  servicio a la ciudadanía, en el marco de la Política Pública de Servicio a la Ciudadanía.	</t>
  </si>
  <si>
    <t xml:space="preserve">Se incrementaron  los conocimientos, habilidades y actitudes de 450   servidores(as) de la Administración Distrital y entidades presentes en la Red CADE, para el mejoramiento en la prestación  del  servicio a la ciudadanía, en el marco de la Política Pública de Servicio a la Ciudadanía.	</t>
  </si>
  <si>
    <t xml:space="preserve">Se incrementaron  los conocimientos, habilidades y actitudes de 722  servidores(as)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</si>
  <si>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579 servidores(as)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</si>
  <si>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597 servidores(as)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</si>
  <si>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352 servidores(as)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</si>
  <si>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310 servidores(as)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</si>
  <si>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203 servidores(as) de la Administración Distrital y entidades presentes en la Red CADE, para el mejoramiento en la prestación  del  servicio a la ciudadanía, en el marco de la Política Pública de Servicio a la Ciudadanía.	</t>
  </si>
  <si>
    <t xml:space="preserve">Se fortalecieron los conocimientos, habilidades y actitudes de 122 servidores(as) de la Administración Distrital y entidades presentes en la Red CADE, para el mejoramiento en la prestación  del  servicio a la ciudadanía, en el marco de la Política Pública de Servicio a la Ciudadanía.	</t>
  </si>
  <si>
    <t>Se realizó una (1)  capacitación a  administradores del Sistema Distrital para la Gestión de Peticiones Ciudadanas de las entidades distritales, en funcionalidad, configuración, uso y manejo del sistema.</t>
  </si>
  <si>
    <t>Se realizaron dos (2)  capacitaciones a  administradores del Sistema Distrital para la Gestión de Peticiones Ciudadanas de las entidades distritales, en funcionalidad, configuración, uso y manejo del sistema.</t>
  </si>
  <si>
    <t xml:space="preserve">Se realizaron dos (2)  capacitaciones a  administradores del Sistema Distrital para la Gestión de Peticiones Ciudadanas de las entidades distritales, en funcionalidad, configuración, uso y manejo del sistema. </t>
  </si>
  <si>
    <t xml:space="preserve">En el mes de junio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junio" contienen los listados de asistencia a las capacitaciones realizadas en el mes de junio/2019. </t>
  </si>
  <si>
    <t xml:space="preserve">En el mes de agosto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agosto" contienen los listados de asistencia a las capacitaciones funcionales realizadas en el mes de agosto/2019. </t>
  </si>
  <si>
    <t xml:space="preserve">En el mes de noviembre  se realizaron dos  (2)  capacitaciones a  administradores / usuarios  del Sistema Distrital para la Gestión de Peticiones Ciudadanas de las entidades distritales, en funcionalidad, configuración, uso y manejo del sistema. 
Las fuentes de verificación 2 archivos PDF "Asistenc capacitación Funcional mes de noviembre" contienen los listados de asistencia a las capacitaciones funcionales realizadas en el mes de noviembre/2019. </t>
  </si>
  <si>
    <t xml:space="preserve">En el mes de diciembre  se realizó una  (1)  capacitación a  administradores / usuarios  del Sistema Distrital para la Gestión de Peticiones Ciudadanas de las entidades distritales, en funcionalidad, configuración, uso y manejo del sistema. 
La fuente de verificación 1 archivos PDF "Asistencia capacitación Funcional mes de diciembre" contienen el listado de asistencia a la capacitación funcional realizada en el mes de diciembree/2019. </t>
  </si>
  <si>
    <t xml:space="preserve">Se  fortalecieron las competencias de 20  servidores para operar y administrar el Sistema Distrital para la gestión de peticiones ciudadanas.     </t>
  </si>
  <si>
    <t xml:space="preserve">Se  fortalecieron las competencias de 30  servidores para operar y administrar el Sistema Distrital para la gestión de peticiones ciudadanas.     </t>
  </si>
  <si>
    <t xml:space="preserve">Se  fortalecieron las competencias de 50 servidores para operar y administrar el Sistema Distrital para la gestión de peticiones ciudadanas.     </t>
  </si>
  <si>
    <t xml:space="preserve">Se  fortalecieron las competencias de 12 servidores para operar y administrar el Sistema Distrital para la gestión de peticiones ciudadanas.     </t>
  </si>
  <si>
    <t xml:space="preserve">Se  fortalecieron las competencias de 55  servidores(as) de entidades del  Distrito Capital para operar y administrar el Sistema Distrital para la gestión de peticiones ciudadanas.     
</t>
  </si>
  <si>
    <t xml:space="preserve">Se  fortalecieron las competencias de 21 servidores(as) de entidades del  Distrito Capital para operar y administrar el Sistema Distrital para la gestión de peticiones ciudadanas.     
</t>
  </si>
  <si>
    <t xml:space="preserve">Se  fortalecieron las competencias de 63 servidores(as) de entidades del  Distrito Capital para operar y administrar el Sistema Distrital para la gestión de peticiones ciudadanas.     
</t>
  </si>
  <si>
    <t xml:space="preserve">Se  fortalecieron las competencias de 41 servidores(as) de entidades del  Distrito Capital para operar y administrar el Sistema Distrital para la gestión de peticiones ciudadanas.     
</t>
  </si>
  <si>
    <t xml:space="preserve">Se  fortalecieron las competencias de 11 servidores(as) de entidades del  Distrito Capital para operar y administrar el Sistema Distrital para la gestión de peticiones ciudadanas.     
</t>
  </si>
  <si>
    <t xml:space="preserve">Se  fortalecieron las competencias de seis (6) servidores(as) de entidades del  Distrito Capital para operar y administrar el Sistema Distrital para la gestión de peticiones ciudadanas.     
</t>
  </si>
  <si>
    <t>Elaboración del  Informe Valoración del riesgo de corrupción, identificado para el proceso “Gestión del Sistema Distrital de Servicio a la Ciudadanía” - Procedimiento Seguimiento y Medición del Servicio a la Ciudadanía, correspondiente al mes de enero de 2019, realizando el seguimiento y evaluación mensual de los puntos de control, efectos de brindarle a la Oficina Asesora de Planeación información eficaz y oportuna para la toma de decisiones.
El Informe Valoración del riesgo de corrupción del mes de enero , muestra que en el mes se realizaron seis (6)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enero,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enero/2019- Memorando 3-2019-4411 y anexos.</t>
  </si>
  <si>
    <t>Elaboración del  Informe Valoración del riesgo de corrupción, identificado para el proceso “Gestión del Sistema Distrital de Servicio a la Ciudadanía” - Procedimiento Seguimiento y Medición del Servicio a la Ciudadanía, correspondiente al mes de febrero de 2019, realizando el seguimiento y evaluación mensual de los puntos de control, efectos de brindarle a la Oficina Asesora de Planeación información eficaz y oportuna para la toma de decisiones.
El Informe Valoración del riesgo de corrupción del mes de febrero , muestra que en el mes se realizaron siete (7)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febrero,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febrero/2019 -Memorando  3-2019-7974 y anexos.</t>
  </si>
  <si>
    <t>Elaboración del  Informe Valoración del riesgo de corrupción, identificado para el proceso “Gestión del Sistema Distrital de Servicio a la Ciudadanía” - Procedimiento Seguimiento y Medición del Servicio a la Ciudadanía, correspondiente al mes de marzo de 2019, realizando el seguimiento y evaluación mensual de los puntos de control, efectos de brindarle a la Oficina Asesora de Planeación información eficaz y oportuna para la toma de decisiones.
El Informe Valoración del riesgo de corrupción del mes de marzo , muestra que en el mes se realizaron nueve (9)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marzo,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marzo/2019 -Memorando  3-2019-11355 y anexos.</t>
  </si>
  <si>
    <t>Elaboración del  Informe Valoración del riesgo de corrupción, identificado para el proceso “Gestión del Sistema Distrital de Servicio a la Ciudadanía” - Procedimiento Seguimiento y Medición del Servicio a la Ciudadanía, correspondiente al mes de abril de 2019, realizando el seguimiento y evaluación mensual de los puntos de control, efectos de brindarle a la Oficina Asesora de Planeación información eficaz y oportuna para la toma de decisiones.
El Informe Valoración del riesgo de corrupción del mes de abril , muestra que en el mes se realizaron once (11)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abril,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abril/2019 -Memorando  3-2019-14014 y anexos.</t>
  </si>
  <si>
    <t>Elaboración del  Informe Valoración del riesgo de corrupción, identificado para el proceso “Gestión del Sistema Distrital de Servicio a la Ciudadanía” - Procedimiento Seguimiento y Medición del Servicio a la Ciudadanía, correspondiente al mes de junio de 2019, realizando el seguimiento y evaluación mensual de los puntos de control, a efectos de brindarle a la Oficina Asesora de Planeación información eficaz y oportuna para la toma de decisiones.
El Informe Valoración del riesgo de corrupción del mes de junio, muestra que en el mes se realizaron once (11)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junio,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junio/2019 -Memorando  3-2019-19340  y anexos.
La fuente de verificación 1 archivo PDF "Informe  Riesgo corrupc mes de junio" contiene el  Informe Valoración del riesgo de corrupción mes de junio/2019</t>
  </si>
  <si>
    <t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enero de 2019, verificando la efectividad de los puntos de control y la no materialización del riesgo.
</t>
  </si>
  <si>
    <t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febrero de 2019, verificando la efectividad de los puntos de control y la no materialización del riesgo.
</t>
  </si>
  <si>
    <t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marzo de 2019, verificando la efectividad de los puntos de control y la no materialización del riesgo.
</t>
  </si>
  <si>
    <t>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abril de 2019, verificando la efectividad de los puntos de control y la no materialización del riesgo.</t>
  </si>
  <si>
    <t>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mayo/ 2019, verificando la efectividad de los puntos de control y la no materialización del riesgo.</t>
  </si>
  <si>
    <t>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junio/ 2019, verificando la efectividad de los puntos de control y la no materialización del riesgo.</t>
  </si>
  <si>
    <t>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julio/ 2019, verificando la efectividad de los puntos de control y la no materialización del riesgo.</t>
  </si>
  <si>
    <t>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agosto/ 2019, verificando la efectividad de los puntos de control y la no materialización del riesgo.</t>
  </si>
  <si>
    <t>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septiembre/ 2019, verificando la efectividad de los puntos de control y la no materialización del riesgo.</t>
  </si>
  <si>
    <t>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octubre/ 2019, verificando la efectividad de los puntos de control y la no materialización del riesgo.</t>
  </si>
  <si>
    <t>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noviembre/ 2019, verificando la efectividad de los puntos de control y la no materialización del riesgo.</t>
  </si>
  <si>
    <t xml:space="preserve">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diciembre/ 2019. </t>
  </si>
  <si>
    <t>Durante el mes de enero/2019 no se programaron ni  adelantaron actividades para  aplicar la herramienta para medir la satisfacción ciudadana  en la Red CADE, CLAVs y canales de interacción ciudadana de la Secretaría General.</t>
  </si>
  <si>
    <t>Durante el mes de febrero/2019 no se programaron ni  adelantaron actividades para  aplicar la herramienta para medir la satisfacción ciudadana  en la Red CADE, CLAVs y canales de interacción ciudadana de la Secretaría General.</t>
  </si>
  <si>
    <t>Durante el mes de marzo/2019 no se programaron ni  adelantaron actividades para  aplicar la herramienta para medir la satisfacción ciudadana  en la Red CADE, CLAVs y canales de interacción ciudadana de la Secretaría General.</t>
  </si>
  <si>
    <t>Durante el mes de abril/2019 no se programaron ni  adelantaron actividades para  aplicar la herramienta para medir la satisfacción ciudadana  en la Red CADE, CLAVs y canales de interacción ciudadana de la Secretaría General.</t>
  </si>
  <si>
    <t>Durante el mes de mayo/2019 no se programaron ni  adelantaron actividades para  aplicar la herramienta para medir la satisfacción ciudadana  en la Red CADE, CLAVs y canales de interacción ciudadana de la Secretaría General.</t>
  </si>
  <si>
    <t>Durante el mes de junio/2019 no se programaron ni  adelantaron actividades para  aplicar la herramienta para medir la satisfacción ciudadana  en la Red CADE, CLAVs y canales de interacción ciudadana de la Secretaría General.</t>
  </si>
  <si>
    <t>Durante el mes de julio/2019 no se programaron ni  adelantaron actividades para  aplicar la herramienta para medir la satisfacción ciudadana  en la Red CADE, CLAVs y canales de interacción ciudadana de la Secretaría General.</t>
  </si>
  <si>
    <t xml:space="preserve">En el mes se evaluaron 753  respuestas registradas en el Sistema de Gestión de peticiones ciudadanas, emitidas en el mes anterior (diciembre/2018) por la Secretaría General y demás entidades distritales,  realizando las siguientes actividades:  
-Selección de la muestra a evaluar. 
-Evaluación de 753  respuestas, obteniendose los siguientes resultados:  el 99% de respuestas  emitidas por la Secretaría General y demás entidades distritales  que fueron evaluadas en el periodo cumplen con el criterio de “Coherencia”, el 97% cumplen con el criterio de “Claridad” y “Calidez” y el 91% cumple el criterio de “Oportunidad”; concluyéndose que el 12% (94 respuestas) no cumplen con todos los criterios de “Calidad y Calidez” y el 17% (130) no cumplen con el “Manejo del sistema. 
-Registro en el formato 2212200-FT-605. -
-Remisión de comunicaciones (6 memorandos a las dependencias de la Secretaría General y 19  oficios a las entidades distritales ) con Informe de resultados de la evaluación (reporte mes vencido), retroalimentándolas en sus aspectos a mejorar (en sus respuestas  a peticiones ciudadanas evaluadas en el mes de enero),  en cuanto a los criterios de coherencia, claridad, calidez y oportunidad, y al uso y manejo del Sistema distrital para la gestión de Peticiones Ciudadanas.
Las evidencias  muestran que se enviaron 25 comunicaciones, teniendo en cuenta que a la Secretaría Distrital de Gobierno se le enviaron 2 comunicaciones, lo cual no modifica las cifras reportadas en el indicador.         </t>
  </si>
  <si>
    <t xml:space="preserve">En el mes se evaluaron  1.908 respuestas registradas en el Sistema de Gestión de peticiones ciudadanas, emitidas en el mes anterior (enero/2019) por la Secretaría General y demás entidades distritales,  realizando las siguientes actividades:  
-Selección de la muestra a evaluar. 
-Evaluación de 1908  respuestas , obteniendose los siguientes resultados: El 99% de respuestas emitidas por la Secretaría General y demás entidades distritalesque fueron evaluadas en el periodo,  cumplen con el criterio de “Coherencia”, el 96% cumplen con el criterio de “Claridad”, el 98% cumplen con el criterio de “Calidez” y el 92% cumple el criterio de “Oportunidad”, concluyendose que el 11% (210 respuestas) no cumplen con todos los criterios de “Calidad y Calidez” y el 19% (356 respuestas) no cumplen con el “Manejo del sistema”.
-Registro en el formato 212200-FT-605.
-Remisión de comunicaciones ( 7 memorandos a  dependencias de la Secretaría General y 32 oficios a las entidades Distritales) con Informe de resultados de la evaluación (reporte mes vencido), retroalimentándolas en sus aspectos a mejorar (en sus respuestas  a peticiones ciudadanas evaluadas en el mes de enero),  en cuanto a los criterios de coherencia, claridad, calidez y oportunidad, y al uso y manejo del Sistema distrital para la gestión de Peticiones Ciudadanas. 
Las evidencias muestran que se enviaron 39 comunicaciones, teniendo en cuenta que a la Secretaría Distrital de Gobierno se le enviaron 2 comunicaciones, lo cual no modifica las cifras reportadas en el indicador.  </t>
  </si>
  <si>
    <t xml:space="preserve">En el mes se evaluaron  1.908 respuestas registradas en el Sistema de Gestión de peticiones ciudadanas, emitidas en el mes anterior (febrero/2019) por la Secretaría General y demás entidades distritales,  realizando las siguientes actividades:  
-Selección de la muestra a evaluar. 
-Evaluación de 1908  respuestas , obteniendose los siguientes resultados: el  98% de respuestas emitidas por la Secretaría General y demás entidades distritales  que fueron evaluadas en el periodo, cumplen Coherencia, el 94% cumplen claridad; el  97% (1.855) cumplen con el criterio de calidez;  el  92% cumplen con Oportunidad; concluyéndose que el 13% (239) no cumplen todos los criterios de Calidad y calidez y el  21% (406) no cumplen con el manejo del sistema.
-Remisión de comunicaciones (10 memorandos a las dependencias de la Secretaría General y 43  oficios a las entidades distritales ) con Informe de resultados de la evaluación (reporte mes vencido).
Las evidencias muestran que se enviaron 53 comunicaciones, teniendo en cuenta que la Secretaría Distrital de Gobierno se le enviaron 2 comunicaciones, lo cual no modifica las cifras reportadas en el indicador. </t>
  </si>
  <si>
    <t xml:space="preserve">En el mes de abril se evaluaron 2.292 respuestas registradas en el Sistema de Gestión de peticiones ciudadanas, emitidas en el mes anterior (marzo/2019) por la Secretaría General y demás entidades distritales,  realizando las siguientes actividades:  
-Selección de la muestra a evaluar. 
-Evaluación de 2.292  respuestas , obteniendose los siguientes resultados: el  98% de respuestas emitidas por la Secretaría General y demás entidades distritales  que fueron evaluadas en el periodo cumplen con el criterio de Coherencia, el 94% cumplen claridad; el  94% cumplen con el criterio de calidez;  el  92% cumplen con Oportunidad; concluyéndose que el 15% (340 respuestas) no cumplen todos los criterios de Calidad y Calidez y el  21% (473) no cumplen con el manejo del sistema.
-Remisión de comunicaciones de retroalimentación  (memorando a 5 dependencias de la Secretaría General y oficios a 45  entidades distritales ) con Informe de resultados de la evaluación (reporte mes vencido). 
La fuente de verificación/evidencia da cuenta de las comunicaciones enviadas en el mes de abril mediante las cuales se retroalimentó a 5 dependencias de la Secretaría General y 45  entidades distritales.  </t>
  </si>
  <si>
    <t xml:space="preserve">En el mes de mayo se evaluaron 1.823 respuestas registradas en el Sistema de Gestión de peticiones ciudadanas, emitidas en el mes anterior (abril/2019) por la Secretaría General y demás entidades distritales,  realizando las siguientes actividades:  
-Selección de la muestra a evaluar. 
-Evaluación de 1.823  respuestas , obteniendose los siguientes resultados: el  99% de respuestas emitidas por la Secretaría General y demás entidades distritales  que fueron evaluadas en el periodo cumplen con el criterio de Coherencia, el 93% cumplen claridad; el  94% cumplen con el criterio de calidez;  el  91% cumplen con Oportunidad; concluyéndose que el 16% (296 respuestas) no cumplen todos los criterios de Calidad y Calidez y el  19% (355) no cumplen con el manejo del sistema.
-Retroalimentación a dependencias y entidades Distritales mediante la remisión de comunicaciones  (9 memorando a Dependencias de la Secretaría General y 44 oficios a  entidades distritales ) con Informe de resultados de la evaluación (reporte mes vencido). 
La fuente de verificación 1 archivo PDF da cuenta de las comunicaciones enviadas en el mes de mayo/2019,  mediante las cuales se retroalimentó a 9 dependencias de la Secretaría General y 44  entidades distritales.  </t>
  </si>
  <si>
    <t xml:space="preserve">En el mes de agosto se evaluaron (en términos de Calidad y Calidez)  1.634  respuestas registradas en el Sistema de Gestión de peticiones ciudadanas, emitidas en el mes anterior (julio/2019) por la Secretaría General y demás entidades distritales,  realizando las siguientes actividades:  
-Selección de la muestra a evaluar. 
-Evaluación de 1.634  respuestas , obteniendose los siguientes resultados en cuanto a los criterios evaluados: el  97% de respuestas emitidas por la Secretaría General y demás entidades distritales  que fueron evaluadas en el periodo cumplen con el criterio de Coherencia, el 93% cumplen claridad; el  96% cumplen con el criterio de calidez;  el 88% cumplen con Oportunidad; concluyéndose que el 17% (273 respuestas) no cumplen todos los criterios de Calidad y Calidez  y el  22% (366) no cumplen con el manejo del sistema.
-Remisión de comunicaciones de retroalimentación  (10 memorandos a Dependencias de la Secretaría General y 44 oficios a  entidades distritales ) con Informe de resultados de la evaluación en términos de Calidad y Calidez (reporte mes vencido). 
La fuente de verificación 1 archivo PDF da cuenta de las comunicaciones enviadas en el mes de agosto/2019,  mediante las cuales se retroalimentó a diez (10) dependencias de la Secretaría General y cuarenta y cuatro (44)  entidades distritales.  </t>
  </si>
  <si>
    <t xml:space="preserve">En el mes de septiembre se evaluaron (en términos de Calidad y Calidez) 2.025  respuestas registradas en el Sistema de Gestión de peticiones ciudadanas, emitidas en el mes anterior (agosto/2019) por la Secretaría General y demás entidades distritales,  realizando las siguientes actividades:  
-Selección de la muestra a evaluar. 
-Evaluación de 2.025  respuestas, obteniendose los siguientes resultados en cuanto a los criterios evaluados: el  95% (1.922 respuestas emitidas por la Secretaría General y demás entidades distritales  que fueron evaluadas en el periodo) cumplen con el criterio de Coherencia, el 91% (1.850 respuestas) cumplen con el criterio de claridad; el  93% (1.889 respuestas)  cumplen con el criterio de calidez;  el 86% (1.745 respuestas) cumplen con Oportunidad; concluyéndose que el 18% (374 respuestas) no cumplen todos los criterios de Calidad y Calidez  y el  24% (482) no cumplen con el manejo del sistema.
-Remisión de comunicaciones  (10 memorandos a Dependencias de la Secretaría General y 40 oficios a  entidades distritales ) con Informe de resultados de la evaluación en términos de Calidad y Calidez (reporte mes vencido). 
La fuente de verificación 1 archivo PDF da cuenta de las comunicaciones enviadas en el mes de septiembre/2019,  mediante las cuales se retroalimentó a diez (10) dependencias de la Secretaría General y cuarenta  (40)  entidades distritales.  </t>
  </si>
  <si>
    <t xml:space="preserve">
Se identificaron los aspectos a mejorar en la respuesta a las peticiones ciudadanas de seis (6) dependencias de la Secretaría General y dieciocho (18) entidades Distritales, retroalimentandolas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t>
  </si>
  <si>
    <t xml:space="preserve">
Se identificaron los aspectos a mejorar en la respuesta a las peticiones ciudadanas de  siete (7) dependencias de la Secretaría General y treinta y una (31) entidades Distritales, retroalimentando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t>
  </si>
  <si>
    <t xml:space="preserve">
 Se identificaron los aspectos a mejorar en la respuesta a peticiones ciudadanas de diez (10) dependencias de la Secretaría General y cuarenta y dos (42) entidades Distritales,  retroalimentandolas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t>
  </si>
  <si>
    <t xml:space="preserve"> Se identificaron los aspectos a mejorar en la respuesta a peticiones ciudadanas, retroalimentando a cinco (5) dependencias de la Secretaría General y cuarenta y cinco (45)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</si>
  <si>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 xml:space="preserve"> Se identificaron los aspectos a mejorar en la respuesta a peticiones ciudadanas, retroalimentando a nueve (9) dependencias de la Secretaría General y cuarenta y cuatro (44)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</si>
  <si>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 xml:space="preserve"> Se identificaron los aspectos a mejorar (en términos de Calidad y Calidez) en la respuesta a peticiones ciudadanas emitidas por la Secretaría General  y entidades Distritales en el mes anterior (julio/2019) , retroalimentando a diez (10) dependencias de la Secretaría General y cuarenta y cuatro (44)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</si>
  <si>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 xml:space="preserve"> Se identificaron los aspectos a mejorar (en términos de Calidad y Calidez) en la respuesta a peticiones ciudadanas emitidas por la Secretaría General  y entidades Distritales en el mes anterior (septiembre/2019) , retroalimentando a diez (10) dependencias de la Secretaría General y cuarenta y cuatro  (44)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</si>
  <si>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Se elaboró el Informe de gestión de PQRS (mes vencido, es decir en el mes de enero se elaboró el informe de la gestión adelantada en el  mes de diciembre 2018)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t>
  </si>
  <si>
    <t>Se elaboró el Informe de gestión de PQRS (mes vencido, es decir en el mes de febrero se elaboró el informe de la gestión adelantada en el  mes de enero)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t>
  </si>
  <si>
    <t xml:space="preserve">Se elaboró el Informe de gestión de PQRS (mes vencido, es decir en el mes de marzo se elaboró el informe de la gestión adelantada en el mes de febrero)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 </t>
  </si>
  <si>
    <t xml:space="preserve">Se elaboró el Informe de gestión de PQRS (mes vencido, es decir en el mes de abril se elaboró el informe de la gestión adelantada en el mes de marzo)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 
La fuente de verificación  1 archivo PDF "Imagen de  Publicación en página de Secretaría General de Informe PQR mes de marzo capítulo de Veedurias Ciudadanas" evidencia que el Informe  fue elaborado (incluyendo el capítulo  de petic. de Veedurias Ciudadanas) y publicado en la Página, al cual se puede acceder en el repectivo link .  </t>
  </si>
  <si>
    <t xml:space="preserve">Se elaboró el Informe de gestión de PQRS (mes vencido, es decir en el mes de mayo se elaboró el informe de la gestión adelantada en el mes de abril)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abril/2019 en la Secretaría General se registró y gestionó una (1) petición de Veeduría Ciudadana.
La fuente de verificación  1 archivo PDF "Imagen de  Publicación en página de Secretaría General de Informe PQR mes de abril capítulo de Veedurias Ciudadanas" evidencia que el Informe  fue elaborado (incluyendo el capítulo  de petic. de Veedurias Ciudadanas) y publicado en la Página, al cual se puede acceder en el repectivo link .  </t>
  </si>
  <si>
    <t>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t>
  </si>
  <si>
    <t>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t>
  </si>
  <si>
    <t>Se realizó medición de la gestión (mes vencido, es decir medición  del mes de marzo)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t>
  </si>
  <si>
    <t xml:space="preserve">Se realizó medición de la gestión (mes vencido, es decir medición  del mes de mayo) de peticiones  de Veedurías Ciudadanas  en la Secretaría General, evidenciándose que en el mes de análisis, en la Secretaría General  no se registraron peticiones de Veedurías Ciudadanas. </t>
  </si>
  <si>
    <t xml:space="preserve">Se brindó a las partes interesadas la información sobre la gestión de PQR en la Secretaría General incluyendo un capítulo de peticiones de veedurías ciudadanas  (mes vencido, es decir mes dejulio/2019),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t>
  </si>
  <si>
    <t xml:space="preserve">Se brindó a las partes interesadas la información sobre la gestión de PQR en la Secretaría General incluyendo un capítulo de peticiones de veedurías ciudadanas  (mes vencido, es decir mes de octubre/2019),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t>
  </si>
  <si>
    <t xml:space="preserve">Se brindó a las partes interesadas la información sobre la gestión de PQR en la Secretaría General incluyendo un capítulo de peticiones de veedurías ciudadanas  (mes vencido, es decir mes de noviembre/2019),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t>
  </si>
  <si>
    <t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diciembre/2018)  en el Distrito Capital, se encontraron 18.495 peticiones vencidas, siendo las 10 entidades con el mayor número de peticiones vencidas, las siguientes: 
Secretaría Distrital de Gobierno (15.785 peticiones; 85,35%); Secretaría Distrital de Ambiente (603 peticiones; 3,26%); Secretaría Distrital del Hábitat  492 peticiones; 2,66%); UAESP (458 peticiones; 2,48%); Secretaría de  Educación del Distrito (353 peticiones; 1,91%); La Terminal de Transporte (204 peticiones; 1,10%); Secretaría Distrital de Movilidad (156 peticiones; 0,84%); Empresa de Acueducto, Alcantarillado y Aseo de Bogotá (155 peticiones; 0,84%); Defensoría del Espacio Publico (62 peticiones; 0,34%); Secretaría Distrital de Seguridad (61 peticiones; 0,33%); Demás entidades (166 peticiones; 0,90%).
En la Secretaría General tres (3) dependencias (Oficina de la Alta Consejería Distrital de Tecnologías de Información y comunicaciones -TIC-, Oficina Asesora Jurídica y la Oficina de Alta Consejería para los Derechos de las Victimas, la Paz y la Reconciliación) presentaron requerimientos vencidos en el mes de análisis  (mes vencido, es decir  diciembre/2018). 
En total se identificaron 3 dependencias de la Secretaría General con requerimientos vencidos y 22 entidades Distritales a las cuales se les envió comunicación; las evidencias  muestran una comunicación más (26) ya que a la Oficina de la Alta Consejería Distrital de Tecnologías de Información y comunicaciones -TIC se le enviaron 2 memorandos.    </t>
  </si>
  <si>
    <t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enero/2019)  en el Distrito Capital, se encontraron 19.173 peticiones vencidas, siendo las 10 entidades con el mayor número de peticiones vencidas, las siguientes: 
Secretaría Distrital de Gobierno (16.441 peticiones; 85,75%); Secretaría distrital de ambiente (568 peticiones; 2,96%); UAE de Servicios Públicos -UAESP (563 peticiones; 2,94%); Secretaría de Educación del Distrito (336 peticiones; 1,75%); Secretaría Distrital de Hábitat (324 peticiones; 1,69%); La Terminal de Transporte (218 peticiones; 1,14%); Secretaría Distrital de Movilidad	(201 peticiones;	1,05%); Empresa de Acueducto, Alcantarillado y Aseo de Bogotá (140 peticiones; 0,73%); Defensoría del espacio público	(88 peticiones; 0,46%)
UMV - Unidad de Mantenimiento Vial (63 peticiones; 0,33%); Demás entidades	(231 peticiones;	1,20%).
En la  Secretaría General una (1) dependencia (Oficina Consejería de Comunicaciones) presentó requerimientos vencidos en el mes de análisis  (mes vencido, es decir  enero/2019). 
En total se identificó 1 dependencia de la Secretaría General con requerimientos vencidos y 23 entidades Distritales, a las cuales se les envió comunicación;  las evidencias  muestran cinco (5) oficios más, teniendo en cuenta que a cinco (5) de estas entidades  se les enviaron dos oficios, ya que también se le envió comunicación a los Secretarios de Despacho. 
</t>
  </si>
  <si>
    <t xml:space="preserve">
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febrero/2019)  en el Distrito Capital, se encontraron 18.637 peticiones vencidas, siendo las 10 entidades con el mayor número de peticiones vencidas, las siguientes: 
Secretaría Distrital de Gobierno	 (14.853 peticiones; 79,70%); Secretaría Distrital de Ambiente (876 peticiones; 4,70%); Secretaría Distrital del Hábitat (781 peticiones; 4,19%); UAE de Servicios Públicos -UAESP (740 peticiones; 3,97%); Secretaría Distrital de Movilidad (277 peticiones; 1,49%); Secretaría de Educación del Distrito (277 peticiones; 1,49%); La Terminal de Transporte (235 peticiones; 1,26%); Secretaría Distrital de Seguridad, Convivencia y Justicia (147 peticiones; 0,79%); Empresa de Acueducto, Alcantarillado y Aseo de Bogotá (119 peticiones; 0,64%); Defensoría del Espacio Público (91 peticiones; 0,49%); Otras entidades (241 peticiones; 1,29%).
En la Secretaría General una (1) dependencia (Subdirección de Servicios Administrativos) presentó requerimientos vencidos en el mes de análisis  (mes vencido, es decir  febrero/2018). 
En total se identificó 1 dependencia de la Secretaría General con requerimientos vencidos y 24 entidades Distritales, a las cuales se les envió comunicación;  las evidencias  muestran seis (6) comunicaciones más, teniendo en cuenta que a seis (6) de estas entidades se les enviaron dos oficios, ya que también se le envió comunicación a los Secretarios de Despacho.
</t>
  </si>
  <si>
    <t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marzo/2019)  en el Distrito Capital, se encontraron 20.049  peticiones vencidas, siendo las 10 entidades con el mayor número de peticiones vencidas, las siguientes: 
Secretaría Distrital de Gobierno  (16.420 peticiones; 81,90%); Secretaría Distrital de Ambiente (1.231 peticiones; 6,14%); Secretaría Distrital del Hábitat (954 peticiones; 4,76%); UAE de Servicios Públicos -UAESP (593 peticiones;2,96%); Secretaría Distrital de Movilidad (150 peticiones; 0,75%); Secretaría de Educación del Distrito (148 peticiones; 0,74%); La Terminal de Transporte (93 peticiones; 0,46%); Secretaría Distrital de Seguridad, Convivencia y Justicia (77 peticiones; 0,38%); Empresa de Acueducto, Alcantarillado y Aseo de Bogotá (74 peticiones; 0,37%); Defensoría del Espacio Público (69 peticiones; 0,34%); Otras entidades (240 peticiones; 1,2%).
En la Secretaría General la dependencia Alta Consejería para los Derechos de las Víctimas, la Paz y la Reconciliación presentó 2 requerimientos vencidos en el mes de análisis  (es decir marzo/2019, teniendo en cuenta que el reporte se realiza mes vencido). 
En total se identificó 1 dependencia de la Secretaría General con requerimientos vencidos y 25 entidades Distritales, a las cuales se les envió comunicación.
La fuente de verificación/evidencia 1 archivo PDF  "Vencidos Comunicaciones enviadas" da cuenta de las dependencias de la Secretaría General y entidades Distritales a las cuales se les envió comunicación en el mes de abril.  </t>
  </si>
  <si>
    <t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julio/2019)  en el Distrito Capital se encontraron 26.318  peticiones vencidas, siendo las 10 entidades con el mayor número de peticiones vencidas, las siguientes: 
Secretaría Distrital de Gobierno  (23.030 peticiones; 87,51% del total vencido en el Distrito Capital); Secretaría Distrital del Hábitat (1.290 peticiones; 4,90%); UAE de Servicios Públicos -UAESP  (595 peticiones; 2,26%); UAE Mantenimiento Vial (296 peticiones; 1,12%); Empresa de Acueducto, Alcantarillado y Aseo de Bogotá (243 peticiones; 0,92%); Secretaría Distrital de Movilidad (218 peticiones; 0,83%); Secretaría Distrital de Ambiente (143 peticiones; 0,54%); Secretaría Seguridad Covivencia y Justicia ( 129 peticiones; 0,49%); U.A.E. Defensoria del Espacio Público (72 peticiones ; 0,27%);  CODENSA (67 peticiones; 025%).  Por otra parte, otras entidades presentaron 235 peticiones que representan el 0,89% del total.
En la Secretaría General ninguna dependencia presentó requerimientos  vencidos en el mes de análisis  (julio/2019, teniendo en cuenta que el reporte se realiza mes vencido).
En total se identificaron  23 entidades Distritales con requerimientos vencidos, a las cuales se les envió comunicación.
La fuente de verificación 1 archivo PDF  "Comunicaciones Vencidos enviadas en agosto" da cuenta de las comunicaciones enviadas en el mes de agosto a las  entidades Distritales que presentaron requerimientos vencidos en el mes anterior  (es decir  julio/2019). </t>
  </si>
  <si>
    <t>En el mes de noviembre se realizó seguimiento a los requerimientos vencidos en el mes anterior  (es decir  octubre/2019)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 octubre/2019)  en el Distrito Capital se encontraron 24.242 peticiones vencidas, siendo las 10 entidades con el mayor número de peticiones vencidas, las siguientes: 
Secretaría Distrital de Gobierno  (22.062 peticiones; 91,01% del total vencido en el Distrito Capital); UAE de Servicios Públicos -UAESP (550 peticiones; 2,27%);   U.A.E. Defensoría del Espacio Público (330  peticiones ; 1,36%); Secretaría Distrital de Movilidad (239 peticiones; 0,99%); Empresa de Acueducto, Alcantarillado y Aseo de Bogotá (205 peticiones; 0,85%); Secretaría Distrital del Hábitat (132 peticiones; 0,54%); Secretaría Distrital de Ambiente (116 peticiones; 0,48%);  UAE Mantenimiento Vial (113 peticiones; 0,47%);   Secretaría  Distrital  de Salud (99 peticiones; 0,41%); Secretaría de Educación del Distrito (74 peticiones; 0,31%).  Así mismo, otras entidades presentaron 322 peticiones que representan el 1,33% del total.
En la Secretaría General una (1) dependencia presentó requerimientos vencidos en el mes de análisis (mes vencido, es decir octubre /2019) 
En total se identificaron veintiocho (28) entidades Distritales y una (1) dependencia de la Secretaría General con requerimientos vencidos, a las cuales se les envió comunicación.
La fuente de verificación 1 archivo PDF  "Comunicaciones Vencidos enviadas en noviembre" da cuenta de las comunicaciones enviadas en el mes de noviembre a las  dependencias de la Secretaría General y entidades Distritales que presentaron requerimientos vencidos en el mes anterior  (es decir  octubre/2019).</t>
  </si>
  <si>
    <t xml:space="preserve">Promover a nivel Distrital la adecuada atención  de peticiones ciudadanas dentro de los tiempos establecidos por la ley, dejando evidencia de aquellas peticiones pendientes de respuesta, que deben ser atendidas de manera urgente por la entidad  </t>
  </si>
  <si>
    <t>Se generaron las  alertas en el Sistema Distrital para la Gestión de Peticiones Ciudadanas en el mes de enero,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t>
  </si>
  <si>
    <t>Se generaron las  alertas en el Sistema Distrital para la Gestión de Peticiones Ciudadanas, en el mes de febrero,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t>
  </si>
  <si>
    <t>Se generaron las  alertas en el Sistema Distrital para la Gestión de Peticiones Ciudadanas, en el mes de marzo,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t>
  </si>
  <si>
    <t>En el mes de abril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21 abril/2019) emitida por el sistema de manera electrónica, a un usuario  funcionario que  atiende peticiones en la entidad.</t>
  </si>
  <si>
    <t>En el mes de mayo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14 mayo/2019) emitida de manera electrónica por el  Sistema Distrital para la Gestión de Peticiones Ciudadanas,  a un usuario  funcionario que  atiende peticiones en la entidad.</t>
  </si>
  <si>
    <t>En el mes de junio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15 junio/2019) emitida de manera electrónica por el  Sistema Distrital para la Gestión de Peticiones Ciudadanas,  a un usuario  funcionario que  atiende peticiones en la entidad.</t>
  </si>
  <si>
    <t>En el mes de julio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17 julio/2019) emitida de manera electrónica por el  Sistema Distrital para la Gestión de Peticiones Ciudadanas,  a un usuario  funcionario que  atiende peticiones en la entidad.</t>
  </si>
  <si>
    <t>En el mes de septiembre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16 septiembre/2019) emitida de manera electrónica por el  Sistema Distrital para la Gestión de Peticiones Ciudadanas,  a un usuario  funcionario que  atiende peticiones en la entidad.</t>
  </si>
  <si>
    <t>En el mes de diciembre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12 diciembre/2019) emitido de manera electrónica por el  Sistema Distrital para la Gestión de Peticiones Ciudadanas,  a un usuario  funcionario que  atiende peticiones en la entidad.</t>
  </si>
  <si>
    <t>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t>
  </si>
  <si>
    <t xml:space="preserve">
En el mes de enero se  elaboró oportunamente el Informe de gestión de PQRS  (mes vencido, es decir se elaboró y publicó el Informe de la  gestión de PQR en el mes anterior  -diciembre/2018), encontrándose lo siguiente:
Peticiones  registradas en la Secretaría General:  2.815 peticiones.
Canal de interacción más utilizado por la ciudadanía: Canal “Escrito”, con 272 peticiones (75% del total registrado para gestión en la entidad).
Tipología más utilizada por las ciudadanía para interponer sus peticiones: Derecho de Petición de Interés particular con 264 peticiones (72% del total registrado para gestión en la entidad).  
Tiempo promedio de respuesta: 9,6 días        
En la evidencia, aparte del Informe de gestión de PQRS (mes de diciembre), se observa el informe de Gestión de peticiones de las entidades del Distrito Capital mes de diciembre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</si>
  <si>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febrero se  elaboró oportunamente el Informe de gestión de PQRS  (mes vencido, es decir se elaboró y publicó el Informes de la  gestión de PQR en el mes anterior  -enero/2019), encontrándose lo siguiente:
Peticiones  registradas en la Secretaría General:  3.214  peticiones.
Canal de interacción más utilizado por la ciudadanía: Canal “Escrito”, con 180 peticiones 64% del total registrado para gestión en la entidad).
Tipología más utilizada por las ciudadanía para interponer sus peticiones: Derecho de Petición de Interés particular con 189 peticiones (68% del total registrado para gestión en la entidad).  
Tiempo promedio de respuesta: 9,1 días  
En la evidencia, aparte del Informe de gestión de PQRS (mes de enero), se observa el informe de Gestión de peticiones de las entidades del Distrito Capital mes de enero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</si>
  <si>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marzo se  elaboró oportunamente el Informe de gestión de PQRS  (mes vencido, es decir se elaboró y publicó el Informes de la  gestión de PQR en el mes anterior  -febrero/2019), encontrándose lo siguiente:
Peticiones  registradas en la Secretaría General: 4.454  peticiones.
Canal de interacción más utilizado por la ciudadanía: Canal “Escrito”, con 414 peticiones (72% del total registrado para gestión en la entidad).
Tipología más utilizada por las ciudadanía para interponer sus peticiones: Derecho de Petición de Interés particular con 391 peticiones (68% del total registrado para gestión en la entidad).  
Tiempo promedio de respuesta: 9,7 días    
En la evidencia, aparte del Informe de gestión de PQRS (mes de febrero), se observa el informe de Gestión de peticiones de las entidades del Distrito Capital mes de febrero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</si>
  <si>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abril  se elaboró oportunamente el Informe de gestión de PQRS  (mes vencido, es decir se elaboró y publicó el Informes de la  gestión de PQR en el mes anterior  -marzo/2019), concluyéndose lo siguiente:
Peticiones  registradas por dependencias y canales establecidos en la Secretaría General: 4.623  peticiones.
Canal de interacción más utilizado por la ciudadanía: Canal “Escrito”, con 465 peticiones (58,05% del total registrado para gestión en la entidad).
Tipología más utilizada por las ciudadanía para interponer sus peticiones: Derecho de Petición de Interés particular con 452 peticiones (56,43% del total registrado para gestión en la entidad).  
Tiempo promedio de respuesta: 9,7 días      
La fuente de verificación  1 archivo PDF "Imagen de  Publicación de Informe PQR mes de marzo/2019 en la página de Secretaría General " evidenciando  la elaboración  y publicación del Informe  en la Página, al cual se puede acceder en el respectivo link .       </t>
  </si>
  <si>
    <t xml:space="preserve">En el mes de mayo  se elaboró oportunamente el Informe de gestión de PQR  (mes vencido, es decir se elaboró y publicó el Informes de la  gestión de PQR en el mes anterior  -abril/2019), concluyéndose lo siguiente:
Peticiones  registradas por dependencias y canales establecidos en la Secretaría General: 4.007  peticiones.
Canal de interacción más utilizado por la ciudadanía: Canal “Escrito”, con 354 peticiones (64,01% del total registrado para gestión en la entidad).
Tipología más utilizada por las ciudadanía para interponer sus peticiones: Derecho de Petición de Interés particular con 347 peticiones (62,75% del total registrado para gestión en la entidad).  
Tiempo promedio de respuesta: 10,3 días     
La fuente de verificación  1 archivo PDF "Imagen de  Publicación de Informe PQR mes de abril/2019 en la página de Secretaría General " evidenciando  la elaboración  y publicación del Informe  en la Página, al cual se puede acceder en el respectivo link .       </t>
  </si>
  <si>
    <t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(diciembre 2018), a través del  Sistema Distrital para la Gestión de Peticiones Ciudadanas.
</t>
  </si>
  <si>
    <t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(enero 2019), a través del  Sistema Distrital para la Gestión de Peticiones Ciudadanas.
</t>
  </si>
  <si>
    <t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(febrero 2019), a través del  Sistema Distrital para la Gestión de Peticiones Ciudadanas.
</t>
  </si>
  <si>
    <t>En aplicación de lo establecido en la Ley de transparencia,  se brindó a las partes interesadas la información sobre la gestión de PQR, garantizando su derecho de acceso a la información pública sobre peticiones  atendidas en la Secretaría General  en el mes anterior (marzo 2019), a través del  Sistema Distrital para la Gestión de Peticiones Ciudadanas.</t>
  </si>
  <si>
    <t>En aplicación de lo establecido en la Ley de transparencia,  se brindó a las partes interesadas la información sobre la gestión de PQR, garantizando su derecho de acceso a la información pública sobre peticiones  atendidas en la Secretaría General  en el mes anterior (abril/2019), a través del  Sistema Distrital para la Gestión de Peticiones Ciudadanas.</t>
  </si>
  <si>
    <t>En aplicación de lo establecido en la Ley de transparencia,  se brindó a las partes interesadas la información sobre la gestión de PQR, garantizando su derecho de acceso a la información pública sobre peticiones  atendidas en la Secretaría General  en el mes anterior (mayo/2019), a través del  Sistema Distrital para la Gestión de Peticiones Ciudadanas.</t>
  </si>
  <si>
    <t>En aplicación de lo establecido en la Ley de transparencia,  se brindó a las partes interesadas la información sobre la gestión de PQR, garantizando su derecho de acceso a la información pública sobre peticiones  atendidas en la Secretaría General  en el mes anterior (junio/2019), a través del  Sistema Distrital para la Gestión de Peticiones Ciudadanas.</t>
  </si>
  <si>
    <t>En aplicación de lo establecido en la Ley de transparencia,  se brindó a las partes interesadas la información sobre la gestión de PQR, garantizando su derecho de acceso a la información pública sobre peticiones  atendidas en la Secretaría General  en el mes anterior (julio/2019), a través del  Sistema Distrital para la Gestión de Peticiones Ciudadanas.</t>
  </si>
  <si>
    <t>En aplicación de lo establecido en la Ley de transparencia,  se brindó a las partes interesadas la información sobre la gestión de PQR, garantizando su derecho de acceso a la información pública sobre peticiones  atendidas en la Secretaría General  en el mes anterior (agosto/2019), a través del  Sistema Distrital para la Gestión de Peticiones Ciudadanas.</t>
  </si>
  <si>
    <t>En aplicación de lo establecido en la Ley de transparencia,  se brindó a las partes interesadas la información sobre la gestión de PQR, garantizando su derecho de acceso a la información pública sobre peticiones  atendidas en la Secretaría General  en el mes anterior (septiembre/2019), a través del  Sistema Distrital para la Gestión de Peticiones Ciudadanas.</t>
  </si>
  <si>
    <t>En aplicación de lo establecido en la Ley de transparencia,  se brindó a las partes interesadas la información sobre la gestión de PQR, garantizando su derecho de acceso a la información pública sobre peticiones  atendidas en la Secretaría General  en el mes anterior (octubre/2019), a través del  Sistema Distrital para la Gestión de Peticiones Ciudadanas.</t>
  </si>
  <si>
    <t>En aplicación de lo establecido en la Ley de transparencia,  se brindó a las partes interesadas la información sobre la gestión de PQR, garantizando su derecho de acceso a la información pública sobre peticiones  atendidas en la Secretaría General  en el mes anterior (noviembre/2019), a través del  Sistema Distrital para la Gestión de Peticiones Ciudadanas.</t>
  </si>
  <si>
    <t xml:space="preserve">En el mes de enero se  elaboró oportunamente el Informe  de Solicitudes  de Acceso a la información (mes vencido, es decir se elaboró y publicó el Informe de Acceso a la información - gestión mes de diciembre/2018) encontrándose:
Número de solicitudes recibidas: 3
Número de solicitudes que fueron trasladadas a otra institución: 0
Tiempo promedio de respuesta (días): 6,00
Número de solicitudes en las que se negó el acceso a la información: 0  
</t>
  </si>
  <si>
    <t xml:space="preserve">En el mes de febrero se  elaboró oportunamente el Informe  de Solicitudes  de Acceso a la información (mes vencido, es decir se elaboró y publicó el Informe de Acceso a la información - gestión mes de enero/2019) encontrándose: 
Solicitudes de información:
Número de solicitudes recibidas: 4
Número de solicitudes que fueron trasladadas a otra institución: 0
Tiempo promedio de respuesta (días): 6,00
Número de solicitudes en las que se negó el acceso a la información: 0  </t>
  </si>
  <si>
    <t xml:space="preserve">En el mes de marzo se  elaboró oportunamente el Informe  de Solicitudes  de Acceso a la información (mes vencido, es decir se elaboró y publicó el Informe de Acceso a la información - gestión mes de febrero/2019) encontrándose: 
Solicitudes de información:
Número de solicitudes recibidas: 4
Número de solicitudes que fueron trasladadas a otra institución:1
Tiempo promedio de respuesta (días):10,67
Número de solicitudes en las que se negó el acceso a la información: 0 </t>
  </si>
  <si>
    <t xml:space="preserve">En el mes deabril se  elaboró oportunamente el Informe  de Solicitudes  de Acceso a la información (mes vencido, es decir se elaboró y publicó el Informe de Acceso a la información - gestión mes de marzo/2019) concluyéndose lo siguiente: 
Número de solicitudes recibidas: 7
Número de solicitudes que fueron trasladadas a otra institución: 0
Tiempo promedio de respuesta (días): 9,71
Número de solicitudes en las que se negó el acceso a la información: 0
La fuente de verificación  1 archivo PDF "Imagen de  Publicación del Informe Solicitudes de Acceso a la Información mes de marzo/2019 en la página de Secretaría General" evidenciando la elaboración  y publicación del Informe  en la Página, al cual se puede acceder en el repectivo link .     </t>
  </si>
  <si>
    <t xml:space="preserve">En el mes de diciembre se  elaboró oportunamente el Informe  de Solicitudes  de Acceso a la información (mes vencido, es decir se elaboró y publicó el Informe de Acceso a la información - gestión mes de noviembre/2019) concluyéndose lo siguiente: 
Número de solicitudes recibidas:5
Número de solicitudes que fueron trasladadas a otra institución: 0
Tiempo promedio de respuesta (días): 10,40
Número de solicitudes en las que se negó el acceso a la información: 0
La fuente de verificación  1 archivo PDF "Imagen de  Publicación del Informe Solicitudes de Acceso a la Información mes de  noviembre/2019 en la página de Secretaría General" evidenciando la elaboración  y publicación del Informe  en la Página, al cual se puede acceder en el repectivo link .     </t>
  </si>
  <si>
    <t>Se brindó a las partes interesadas la información sobre las Solicitudes  de Acceso a la información gestionadas ante la entidad (en el mes anterior -diciembre 2018),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</si>
  <si>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-enero 2018),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</si>
  <si>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-febrero 2018),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</si>
  <si>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-marzo 2019),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</si>
  <si>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-abril 2019),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</si>
  <si>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-mayo/ 2019),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</si>
  <si>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-junio/ 2019),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</si>
  <si>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-julio/ 2019),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</si>
  <si>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-agosto/ 2019),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</si>
  <si>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-septiembre/ 2019),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</si>
  <si>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-octubre/ 2019), a través del  Sistema Distrital para la Gestión de Peticiones Ciudadanas; garantizando su derecho de acceso a la información pública y dando cumplimiento a la Ley 1712/2014 y Resolución 3564/2015</t>
  </si>
  <si>
    <t>Se brindó a las partes interesadas la información sobre las Solicitudes  de Acceso a la información gestionadas ante la entidad (en el mes anterior -noviembre/ 2019), a través del  Sistema Distrital para la Gestión de Peticiones Ciudadanas; garantizando su derecho de acceso a la información pública y dando cumplimiento a la Ley 1712/2014 y Resolución 3564/2015</t>
  </si>
  <si>
    <t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t>
  </si>
  <si>
    <t xml:space="preserve">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
</t>
  </si>
  <si>
    <t xml:space="preserve">Fortalecer la capacidad técnica institucional de las entidades distritales, frente a la formulación , seguimiento y evaluación de los PAAC, componente gestión de riesgos. </t>
  </si>
  <si>
    <t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t>
  </si>
  <si>
    <t xml:space="preserve">Elaborar lineamientos a partir de la concertación con las instancias pertinentes en materia de gestión ética, armonización de la Ley de Transparencia, actualización de sitios web, riesgos de corrupción, estrategia anti trámites, estrategia de atención al ciudadano, estrategia de rendición de cuentas y estandarización del proceso de contratación. Se desarrolla a través de cuatro fases: 1. Elaboración de documentos insumo para formulación del lineamiento (0,45);  2. Elaboración del documento técnico de soporte (0,75) 3. Convocatoria y sesión de la comisión, comité o grupo de validación correspondiente (0,9); 4. Realización de ajustes y aprobación del lineamiento en la comisión, comité o grupo de validación correspondiente (0,9). El lineamiento es un “Acto administrativo que deriva de una ley u ordenamiento y que determina las bases de una actividad o proceso”, el propósito es “Describir etapas, fases y pautas para realizar una actividad de manera específica”. Para la vigencia 2019 se desarrollará el Lineamiento de Lavado de Activos Fijos: El cuál tiene  como propósito consolidar establecer el marco de acción para el desarrollo de estrategias y acciones que permita a las entidades distritales fortalecer sus acciones en la prevención y mitigación de acciones relacionadas con lavado de activos y financiación del terrorismo en conexidad con delitos de corrupción.
</t>
  </si>
  <si>
    <t xml:space="preserve">1. Elaborar  documentos de insumo para el lineamiento 
 2. Elaborar el documento técnico de soporte 
3. Convocar  y sesión de la comisión, comité o grupo de validación correspondiente 
 4. Realizar ajustes y aprobación del lineamiento en la comisión, comité o grupo de validación correspondiente 
</t>
  </si>
  <si>
    <t>Orientar a las entidades del Distrito con el lineamiento elaborado y aprobado.</t>
  </si>
  <si>
    <t xml:space="preserve">1. Documento Técnico de Soporte 
2. Lineamiento 
3. Soportes de socialización, validación y aprobación. </t>
  </si>
  <si>
    <t xml:space="preserve">Formular e implementar el Sistema de Alertas Tempranas que articule los diferentes sistemas de información existentes a nivel distrital  para la toma de medidas preventivas en ámbitos focalizados de corrupción. Se desarrolla a través de las siguientes fases: 1. Realizar el Marco conceptual del SAT (Fuentes de Información y Marco Jurídico). (0,10); 2. Definir la unidad de gestión (Lineamientos de Gestión y creación de indicadores de riesgos sectoriales) (0,10); 3. Realizar la prueba piloto,  diseño, implementación, recomendaciones y entrega del documento final (Diagnóstico Sistema de Información) - SAT- (0,30). 
</t>
  </si>
  <si>
    <t xml:space="preserve">Actividades: 
1. Operacionalizar los procesos  y procedimientos
2. Operacionalizar los instrumentos de gestión enfoque de riesgos
3. Identificar y recolectar insumos
4. Formular hipotesis de riesgos
5. Procesar y analizar  de resultados y proyección de componente  de aplicación priorizado.
6. Presentar alertas para acciones de mitigación de los riesgos identificados 
7. Validación arquitectura diseñada
Transformación tecnologica  de los  procesos y procedimientos.
8. Definición de componentes tecnólogicos
Proyección de componente  de aplicación priorizado.
9. Diseño de estrategia comunicacional 
Diseño de piezas y material para socialización
Logistica del evento de lanzamiento </t>
  </si>
  <si>
    <t xml:space="preserve">Contar con un Sistema de Alertas tempranas que sea una herrramienta de prevencion en las entidades distritales. </t>
  </si>
  <si>
    <t>MANUAL DE OPERACIONES DEL SAT
Fichas de los procesos con sus procedimientos  identificados
Formatos de hipotesis de riesgo
DOCUMENTO DE HIPOTESIS DE RIESGOS Y SUS  RESULTADOS 
DOCUMENTO DE GESTIÓN TECNÓLOGICA
EVENTO DE LANZAMIENTO</t>
  </si>
  <si>
    <t>Realizar la preparación, ejecución, balance y cierre de programas de formación virtual en materia de gestión pública que incluyan temas de transparencia, gestión del riesgo de corrupción, formulación de estrategias anti trámites, gestión documental y atención al ciudadano. En la modalidad de cursos cortos y diplomados virtuales en el marco de alianzas estratégicas con otras entidades y/o con instituciones educativas.Se desarrolla en tres fases, según la oferta académica:1. Preparación, que incluye la identificación de aliados (de requerirse), establecimiento de requisitos técnicos y tecnológicos,  definición de contenidos (0,15). 2. Orientación en la construcción de contenidos (de requerirse), acompañamiento en la virtualización (de requerirse), y definición de estrategias de divulgación (0,25). 3. Ejecución, que incluye la convocatoria y desarrollo de estrategia de divulgación , preinscripciones e inscripciones (0,05); orientación y apoyo para el desarrollo de los módulos, y seguimiento al desarrollo de los módulos establecidos en el programa (0,25). 4. Documento de balance y cierre del programa (0,30).</t>
  </si>
  <si>
    <t>Actividades 
1. Elaborar un plan de trabajo donde se detalle el desarrollo de los programas de formación virtual
2. Elaborar Documentos para la Etapa precontractual de
3. Definir los  elementos para actualizar plataforma LMS
4. Realizar el proceso de la oferta acádemica
Inscripción
Matrícula
Desarrollo proceso academico
Evaluación
5. Elaborar Informe de resultados y estadísticas</t>
  </si>
  <si>
    <t xml:space="preserve">Desarrollar un programa de formación para los servidores del Distrito Capital con la finalidad de cualificar los servicios a la ciudadanía. </t>
  </si>
  <si>
    <t xml:space="preserve">1. Plan de trabajo programa de Formación
2. Anexo técnico 
3. Cursos virtualizados
4. Material virtualizado
5. Estrategia documentada de difusión
6. Listado de participantes inscritos
7. Listado de participantes matriculados
8. Informes de avance ciclo académico
9. Informe de gestión trimestral </t>
  </si>
  <si>
    <t xml:space="preserve">Formular, elaborar y ejecutar actividades orientadas a la socialización y fortalecimiento del Sistema de coordinación y modernización de la gestión pública distrital, a través de la racionalización de instancias.Se desarrollan en tres fases: 1.  Documento y formulación inicial de la estrategia  (0,4); 2. Desarrollo  de la estrategia (0,10); 3. Documento de cierre y  balance (0,6). Para la vigencia 2019 se llevarán a cabo las siguientes estrategias:
1. Estrategia Observatorios Distritales
2. Estrategia Implementación Teltrabajo 
3. Documentos de Modernización Institucional.
4. Estrategia Racionalización de Instancias 
5. Estrategia Implementación Resolución 233 de 2018. </t>
  </si>
  <si>
    <t>1. Realizar Documentos Técnicos de las estrategias.
2. Revisar los Documentos técnico de las estrategias
3. Aprobar los documentos técnicos de las estrategias
4. Socializar los documentos técnicos de las estrategias</t>
  </si>
  <si>
    <t xml:space="preserve">Fortalecer la capacidad técnica institucional de las entidades distritales frente a la implementación de teletrabajo, racionalización de instancias e implementación de la resolución 233 de 2018. 
</t>
  </si>
  <si>
    <t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t>
  </si>
  <si>
    <t>Establecer el porcentaje de avance en la ejecución de la Política Pública de Transparencia y Lucha contra la Corrupción a nivel distrital, con base en el cumplimiento del Plan de trabajo programado para la vigencia bajo los lineamientos del ciclo de la política pública.</t>
  </si>
  <si>
    <t xml:space="preserve">Establecer el porcentaje de avance en la ejecución del Plan de Adecuación y sostenibilidad del SIG-MIPG, a través del desarrollo de estrategias de acompañamiento a las entidades distritales las cuales incluyen para la vigencia 2019: Asesorías y acompañamiento; elaboración y actualización de la documentación relacionada con el MIPG; talleres de fortalecimiento frente a las políticas de implementación del MIPG y; seguimiento a la medición FURAG. 
</t>
  </si>
  <si>
    <t>Desarrollar fase de alistamiento
Desarrollar fase de direccionamiento
Desarrollar fase de implementación
Desarrollar fase de medición</t>
  </si>
  <si>
    <t xml:space="preserve">orientar a las entidades distritales en el ajuste del SIG con el marco de refrencia MIPG </t>
  </si>
  <si>
    <t xml:space="preserve">1. Documento guía de ajuste
2. Documento parcial de acuerdo al cronograma
3. Documento técnico final de planeación institucional
4. Soportes Desarrollo de la Estrategia ( Listados de Asistencia, Registro Fotográfico, Informe jornadas) 
5. Informes de gestión
</t>
  </si>
  <si>
    <t xml:space="preserve">Realizar la preparación, ejecución, balance y cierre los programas de formación en temas de gobierno abierto, a través del desarrollo de las actividades planteadas en el plan de  trabajo para la vigencia. Dentro de las cuales para la presente vigencia se incluyen las siguientes: elaboración de contenidos del Curso Virtual; aplicación de la estructura pedagógica; virtualización de contenidos; desarrollo de los ciclos academicos; inscripción, matricula y evaluación de los procesos de formación virtual; desarrollo del curso; e informes de cierre. 
</t>
  </si>
  <si>
    <t xml:space="preserve">4. Realizar el proceso de la oferta acádemica
Realizar el proceso Inscripción
Realizar el proceso Matrícula
Desarrollar el proceso academico
Realizar la evaluación </t>
  </si>
  <si>
    <t>Fortalecer las capacidades las personas de las entidades distritales en la tematica de gobierno abierto</t>
  </si>
  <si>
    <t>Registro de inscripción y matricula de la plataforma
Registro de notas de la plataforma
Informe de gestión del Curso</t>
  </si>
  <si>
    <t xml:space="preserve">Realizar la preparación, ejecución, balance y cierre los programas de formación en temas de integridad y apropiación de lo público que incorpore el enfoque poblacional diferencial, a través del desarrollo de las actividades planteadas en el plan de trabajo para la vigencia. Dentro de las cuales para la presente vigencia se incluyen las siguientes: actualización de contenidos del curso de cultura de Integridad; desarrollo de los ciclos acádemicos; inscripción, matricula y evaluación del proceso de formación virtual; desarrollo del curso; e informes de cierre. 
</t>
  </si>
  <si>
    <t xml:space="preserve">Realizar la preparación, ejecución, balance y cierre los programas de formación en temas de contratación pública a través del desarrollo de las actividades planteadas en el plan de trabajo para la vigencia. Dentro de las cuales para la presente vigencia se incluyen: actualización de contenidos del curso de Contratación Pública; desarrollo de los ciclos acádemicos; inscripción, matricula y evaluación del proceso de formación virtual; desarrollo del curso; e informes de cierre.
</t>
  </si>
  <si>
    <t xml:space="preserve">Establecer el grado de  satisfacción de los servidores formados que participan en los programas de formación virtual en temas de Gestión Pública Distrital ofrecidos por la Dirección Distrital de Desarrollo Institucional de la Secretaría General, evaluando a través de encuestas el nivel de satisfacción que permita identificar las fortalezas y oportunidades de mejora a ejecutar en el desarrollo de los programas de formación. 
</t>
  </si>
  <si>
    <t>Diseñar la encuenta de acuerdo a las tematicas de la vigencia
Aplicar la encuesta a los servidores formados
Realizar el análisis de los datos de la encuesta</t>
  </si>
  <si>
    <t xml:space="preserve">Conocer la percepión de los servidores públicos formados  para realizar mejorar en los proceso de la estrategia del programa de formación </t>
  </si>
  <si>
    <t>Encuesta de satisfacción
Informe de análisis de la encuesta</t>
  </si>
  <si>
    <t xml:space="preserve">Establecer el grado de  satisfacción de los servidores públicos pertenecientes a las entidades distritales que solicitan asesorías y talleres; y  participan de las actividades realizadas para el desarrollo de las temáticas que lidera la Dirección de Desarrollo Institucional tales como la implementación del MIPG; ética y transparencia; y modernización institucional. </t>
  </si>
  <si>
    <t>Diseñar la encuenta
Aplicar la encuesta a las entidades distritales que obtuvieron servicios
Realizar el análisis de los datos de la encuesta</t>
  </si>
  <si>
    <t>Conocer la percepión de las entidades públicas que han requeridos servicios para realizar la mejora de la oferta institucional</t>
  </si>
  <si>
    <t>Publicación: Presentación Mesa_Taller_MIPG.pdf. Fecha de publicación: 02/01/2019.Publicación:Guía de armonización NTD SIG 001_2011 MIPG.pdf
Fecha de publicación: 18/01/2019. Publicación:Concepto DASCD_Comité bienestar incentivos.pdf. Fecha de publicación: 17/01/2019.Publicación:Concepto CGN_Comité sostenibilidad contable.pdf. Fecha de publicación: 17/01/2019. Publicación:Plan de acción implementación MIPG distrito.pdf.Fecha de publicación: 30/01/2019. Publicación:Presentación Mesa de socialización JCI MIPG – Marco normativo e instrumentos.pdf. Fecha de publicación: 30/01/2019.</t>
  </si>
  <si>
    <t xml:space="preserve">Para el mes de Abril no se realizaron publicaciones por parte de la Dirección y Subdirección Técnica de Desarrollo Institucional. </t>
  </si>
  <si>
    <t xml:space="preserve">Para el mes de Mayo se realizaron las siguientes publicaciones en la página web: 1. "Presentación «Gestión del riesgo» del DAFP realizada en las jornadas del 26, 29, 30 de abril, y 3,6 de mayo, dirigidas a las entidades y organismos distritales." 
URL:https://secretariageneral.gov.co/transparencia/informacion-interes/mipg-distrital-    2. "Presentación realizada en las jornadas del 26, 29, 30 de abril, y 3,6 de mayo con los resultados generales de la revisión de los PAAC 2019 de las entidades y organismos distritales."  URL: https://secretariageneral.gov.co/transparencia/informacion-interes/mipg-distrital- </t>
  </si>
  <si>
    <t>Para el mes de Junio se realiza publicación del Concepto expedido por Colombia Compra Eficiente, sobre el comité de contratación y su articulación con el Comité Institucional de Gestión y Desempeño. 
Https://secretariageneral.gov.co/transparencia/información-interes/mipg-distrital-</t>
  </si>
  <si>
    <t>Para el mes de Julio se realizaron seis publicaciones en el siguiente enlace: 
Https://secretariageneral.gov.co/transparencia/información-interes/mipg-distrital-</t>
  </si>
  <si>
    <t xml:space="preserve">Para el mes de agosto se realizo (1) publicación en la página de la Secretaría General. </t>
  </si>
  <si>
    <t xml:space="preserve">Para el mes de Septiembre no se realizaron publicaciones por parte de la Dirección y Subdirección Técnica de Desarrollo Institucional. </t>
  </si>
  <si>
    <t>Para el mes de octubre se realizaron 4 publicaciones: 
1. Guía distrital para el diseño, análisis y simplificación de procesos. 
2. Guía para Planeación de la Gestión Distrital.
3. Circular 008 de 2019 - Socialización y publicación de los lineamientos de "Guía para Planeación de la Gestión Distrital" y "Guía distrital para el diseño, análisis y simplificación de procesos"
4. Circular 003 de 2019 Alcance a la Circular 002 de 2019 del Alcalde mayor de Bogotá, D.C.</t>
  </si>
  <si>
    <t xml:space="preserve">Para el mes de noviembre se realizó una publicación:
Informe Resultados FURAG: https://secretariageneral.gov.co/transparencia/informacion-interes/mipg-distrital- 
</t>
  </si>
  <si>
    <t xml:space="preserve">Para el mes de Diciembre se realizaron 14 publicaciones: 
https://secretariageneral.gov.co/transparencia/informacion-interes/Control%20Interno
Caja de Herramientas de Control Interno 
Se realiza informe final de publicaciones realizadas por la Dirección y Subdirección Técnica de Desarrollo Institucional. </t>
  </si>
  <si>
    <t>Ninguna</t>
  </si>
  <si>
    <t xml:space="preserve">Ninguna </t>
  </si>
  <si>
    <t>Dar a conocer a las partes interesadas la información resultado de la gestión institucional</t>
  </si>
  <si>
    <t xml:space="preserve">Dar a conocer a las entidades distritales la información de interés relacionada con los temas que maneja la Dirección y Subdirección Técnica de Desarrollo Institucional. </t>
  </si>
  <si>
    <t>Campaña integridad:Elaboración documento técnico para el desarrollo de la campaña de integridad y apropiación de lo público, para aprobación de la alta dirección
Campaña Premio: Elaboración y presentación de la estructura del contenido del premio y cronograma de la propuesta para el premio distrital a la gestión, para aprobación de la alta dirección. Elaboración propuesta de acto administrativo para la reglamentación del Premio Distrital a la Gestión, como Mecanismo de estímulo y reconocimiento, dentro del marco del Sistema Integrado de Gestión Distrital –SIG, para aprobación de la alta dirección. Elaboración propuesta de manual plan comunicaciones para las campañas a desarrollar, con el propósito de detallar las estrategias, recursos, objetivos y acciones para comunicar el premio distrital a la gestión y la interiorización de una cultura de integridad y apropiación de lo público, para aprobación de la alta dirección.</t>
  </si>
  <si>
    <t xml:space="preserve">Campaña en cultura de integridad y apropiación de lo público para servidores(as) públicos(as) y proveedores(as) de bienes y servicios a nivel local y distrital: Se realiza Breaf de solicitud al punto de encuentro comunicaciones solicitando el diseño de las piezas comunicacionales (Slogan - Logos - Fases - Piezas comunicacionales)  para  el desarrollo de la campaña. 
Campaña PREMIO  (Premio Distrital de  Gestión): Se ajustan los documentos propuesta, cronograma, acto administrativo, cartilla y documento técnico para el desarrollo de la campaña, en la parte de comunicaciones de la campaña: Se realiza el Breaf de solicitud al punto de encuentro comunicaciones solicitando el diseño de las piezas comunicacionales (Slogan - Logos - Fases-Piezas Comunicacionales)  para  el desarrollo de la campaña, se diseña propuesta de logos por parte del equipo MIPG. </t>
  </si>
  <si>
    <t>Campaña en cultura de integridad y apropiación de lo público para servidores(as) públicos(as) y proveedores(as) de bienes y servicios a nivel local y distrital:  Durante el mes de mayo se elaboro documento sobre valor de los público solicitado por punto de encuentro de comunicaciones. 
Campaña PREMIO  (Premio Distrital de  Gestión): Se presentó y aprobo por el Comité Directivo del 14 de mayo el premio a la gestión pública distrital. Se aprobó Resolución 001 de 2019 que reglamenta el premio distrital a la gestión, se presentó a la Subsecretaría Técnica y se  realizan ajustes de la cartilla que contiene los requisitos para otorgar el premio en su primera versión, se presenta ajuste a los logos a utilizar para el premio, remitidos mediante correo electrónico por parte del equipo de comunicaciones de la Subsecretaría Técnica.</t>
  </si>
  <si>
    <t>Campaña en cultura de integridad y apropiación de lo público para servidores(as) públicos(as) y proveedores(as) de bienes y servicios a nivel local y distrital:  Se elabora video preliminar alianza con lo público para revisar la conceptuzalización del mensaje a transmitir en el desarrollo de la campaña. 
Campaña PREMIO  (Premio Distrital de  Gestión): Se presenta ajustes de la cartilla que contiene los requisitos para otorgar el premio en su primera versión, y de acuerdo con los resultados de FURAG y los criterios para reconocer a las entidades, se realizó análisis de resultados para determinar las posibles entidades ganadoras.</t>
  </si>
  <si>
    <t xml:space="preserve">Campaña PREMIO  (Premio Distrital de  Gestión): Se presenta cartilla y criterios de premiación a la CISIGD en la sesión del mes de Julio, se realiza el proceso de cotización, preupuesto preliminar, agenda y planificación para el desarrollo del evento de premiación el cual se llevará acabo el día 03 de septiembre de 2019. </t>
  </si>
  <si>
    <t>Campaña en cultura de integridad y apropiación de lo público para servidores(as) públicos(as) y proveedores(as) de bienes y servicios a nivel local y distrital:  Se desarrolla proceso de cotización con el operador logístico para el pin que se entregará en el lanzamiento de la Campaña Cultura de Integridad "Renueva tu compromiso", la cuál se llevará a cabo el día 03 de septiembre de 2019. 
Campaña PREMIO  (Premio Distrital de  Gestión): se desarrollaron las siguientes actividades: Ajustes Agenda evento, reuniones de seguimiento, oficios de invitación, informe premio distrital a la gestión,	resumen entidades ganadoras, Invitación DAFP, Resultados finales premio, consolidación vídeos entidades ganadoras. 
Conjuntamente con el equipo de comunicaciones se presentó guión del evento, palabras premio, palabras acto compromiso, boletin de prensa, cortinilla, mención de honor, trofeos. Se publico en la página web la cartilla con los requisitos para otorgar el premio.</t>
  </si>
  <si>
    <t xml:space="preserve">Campaña en cultura de integridad y apropiación de lo público para servidores(as) públicos(as) y proveedores(as) de bienes y servicios a nivel local y distrital:
Renovación del compromiso valor de lo público por parte de los servidores públicos, entrega de PIN escudo de Bogotá como simbolo del compromiso, emisión del video "Renueva tu Compromiso" y charla para promover el valor de lo publico por parte de Yokoy Kenji. 
Campaña Teletrabajo Distrital: Se elabora Documento Técnico de la campaña con las fases desarrolladas y los hitos a cumplir para el cumplimiento de la misma. 
Campaña Premio Distrital a la Gestión: Se realizá premiación Distrital el día 03 de septiembre con la participación de 380 servidores del Distrito Capital. </t>
  </si>
  <si>
    <t xml:space="preserve">Campaña en cultura de integridad y apropiación de lo público para servidores(as) públicos(as) y proveedores(as) de bienes y servicios a nivel local y distrital:
Renovación del compromiso valor de lo público con los Gestores de Integridad, entrega de PIN escudo de Bogotá como simbolo del compromiso, emisión del video "Renueva tu Compromiso", el día 30 de octubre con la asistencia de 430 Gestores de Integridad. 
Documento Preliminar Técnico de la Campaña 
Campaña Teletrabajo Distrital: Evento: “Bogotá, Líder Nacional en Teletrabajo” – octubre 11 de 2019: Evento de balance y contextualización de la estrategia, retos propuestos, resultados y el legado que deja la Administración con la implementación del Teletrabajo en el Distrito. Asistencia 478 personas. 
Campaña Premio Distrital a la Gestión: Se realiza Documento Técnico de la campaña fases y ejecución y el informe de encuesta del evento. </t>
  </si>
  <si>
    <t xml:space="preserve">Campaña en cultura de integridad y apropiación de lo público para servidores(as) públicos(as) y proveedores(as) de bienes y servicios a nivel local y distrital:
Se elabora Documento Técnico Final de la Campaña con las fases y eventos desarrollados durante su ejecución.  
Campaña Teletrabajo Distrital:  
Se elabora Documento Técnico Final de la Campaña con las fases y eventos desarrollados durante su ejecución.   
Campaña Premio Distrital a la Gestión: Se elabora Documento Técnico Final de la Campaña con las fases y eventos desarrollados durante su ejecución.  </t>
  </si>
  <si>
    <t xml:space="preserve">Para la vigencia 2019 las siguientes campañas: 
Campaña Premio Distrital a la Gestión: incentivar la gestión, el desempeño institucional y la generación de valor público en las entidades y organismos de distritales, producto de la implementación del Modelo Integrado de Planeación y Gestión -MIPG tomando como base en los resultados obtenidos en la medición FURAG  2018.
Campaña Teletrabajo Distrital: se desarrollaron acciones para la divulgación, socialización y apropiación de la Estrategia Distrital de Implementación del Teletrabajo en funcionarios, directivos y equipos técnicos de las entidades y organismos distritales. 
Campaña en cultura de integridad y apropiación de lo público:   permitió el fortalecimiento de la cultura de integridad en el Distrito, mediante acciones orientadas a la apropiación del código de integridad y valores éticos, que promueven la transformación de comportamientos en los servidores y servidoras en el ejercicio de su labor. Se anexan documentos finales. </t>
  </si>
  <si>
    <t>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t>
  </si>
  <si>
    <t xml:space="preserve">Realizar tres campañas para el fortalecimiento institucional de las entidades distritales. </t>
  </si>
  <si>
    <t xml:space="preserve">Realizar tres campañas para realizar el reconocimiento e incentivar la gestión de las entidades Distritales que muestren avances significativos en la implementación del modelo Integrado de planeación y Gestión, Teletrabajo, Cultura de Integridad. </t>
  </si>
  <si>
    <t>1. La documentación técnica de la estrategia, que establece la orientación para el abordaje a las entidades distritales, define el alcance, tiempos y recursos para la intervención. Además, señala las fases de preparación y diagnóstico, abordaje y evaluación, lo cual conduce a la identificación de elementos críticos en la formulación del PAAC y un esquema de intervención sectorial. 2. El diseño de las herramientas de diagnóstico, y el desarrollo de la evaluación de los Planes Anticorrupción y de Atención al Ciudadano 2019 en 56 entidades distritales, constituye el resultado principal de esta fase. En la herramienta se estableció 132 criterios de evaluación desagregados para los componentes del PAAC. 3. Con la documentación del informe general de los resultados de la evaluación del Plan Anticorrupción y de Atención al Ciudadano 2019, se señalan los principales aciertos y elementos a mejorar por las entidades distritales.</t>
  </si>
  <si>
    <t>Estrategia PAAC- Riesgos: Preparación metodológica de acompañamiento a sectores en la estrategia, concertado  con el Departamento Administrativo de la Función Pública, para definir los item a intervenir en las jornadas. Se realiza el archivo para la presentación de resultados de la evaluación del PAAC de cada entidad, en el archivo se presenta los resultados por cada componente evaluado, con excepción de Racionalización de Trámites. Se adelantó mediante la Circular 002 de 2019 la convocatoria a los espacios presenciales a las entidades distritales. Se realiza el acompañamiento a entidades distritales en el Componente de Gestión de Riesgos. En el mes de abril se realizaron tres jornadas de acompañamiento en el cual participaron: 137 participantes, de 38 entidades pertenecientes a los sectores de Gestión Pública, Gobierno, Entes de Control, Desarrollo Económico, Cultura, Educación, Hacienda y Salud.</t>
  </si>
  <si>
    <t xml:space="preserve">Estrategia PAAC- Riesgos: Se realizan dos talleres de acompañamiento a las entidades los días 3 y 6 de mayo, estas jornadas estuvieron centradas en la identificación de las fases del ciclo de gestión de riesgo, así como la identificación de puntos críticos a partir de análisis de los mapas de riesgo. 
Se aplica encuesta de satisfacción a los participantes de los talleres y se elabora documento de resultados de los talleres realizados en el mes de Abril y Mayo de 2019. </t>
  </si>
  <si>
    <t xml:space="preserve">Estrategia PAAC- Riesgos: Se elabora Informe de resultados de los talleres, desarrollo y resultados de esta estrategia.  </t>
  </si>
  <si>
    <t xml:space="preserve">Durante el mes de Julio no se desarrolaron actividades. </t>
  </si>
  <si>
    <t xml:space="preserve"> En el marco del PAAC, se realizaron mesas con entidades distritales que solicitaron acompañamiento para aclaraciones de dudas e inquietudes frente a la medición del Índice de Transparencia de Bogotá – ITB y los resultados preliminares de la última medición. Las mesas se llevaron a cabo con las siguientes entidades:
o   Jardín Botánico
o   IDIPRON
o   Concejo de Bogotá
o   Secretaría Distrital de Cultura, Recreación y Deporte
 Se elaboró documento con un listado de observaciones sobre la medición del ITB realizado por Transparencia por Colombia para la obtención de resultados preliminares 2018-2019. 
Se expidio Circular 04 con recomendaciones ITB. </t>
  </si>
  <si>
    <t xml:space="preserve">Durante el mes de septiembre no se realizaron actividades en el marco de esta estrategia. </t>
  </si>
  <si>
    <t>Estrategia PAAC Riesgos: Se adelanta el documento Orientaciones para la elaboración del Plan Anticorrupción y de Atención al Ciudadano 2020, este documento establece las recomendaciones para las entidades distritales en la estructuración, publicación y ajuste del PAAC en la próxima vigencia. Este documento aportará a las entidades en el fortalecimiento de las estrategias anticorrupción, así como en la identificación de debilidades en las fases de diseño, publicación y seguimiento, los cuales se analizaron en las fases I y II de esta estrategia de acompañamiento.</t>
  </si>
  <si>
    <t xml:space="preserve">Estrategia PAAC Riesgos: Se elabora documento final de la estrategia donde se describen las fases desrrolladas y los resultados obtenidos en el desarrollo de las mismas. </t>
  </si>
  <si>
    <t xml:space="preserve">Para la vigencia 2019, se desarrollo la Estrategia para el Fortalecimiento de los Planes Anticorrupción y de Atención al Ciudadano de Las Entidades y Organismos Distritales esta estrategia permitió: 
Acompañar a las 56 entidades distritales para: 
El fortalecimiento en la formulación de los PAAC  y del  componente de riesgos a partir de espacios de encuentro sectorial para la apropiación metodológica, identificación de puntos críticos y alertas tempranas en la gestión de riesgo. 
Identificación de oportunidades de mejora, y recomendaciones para el despliegue de la estrategia de acompañamiento de la entidad en la vigencia 2020. 
Establecer del estado actual de los PAAC en las entidades distritales
Para el mes de Diciembre Emisión de circular con recomendaciones PAAC 2020. </t>
  </si>
  <si>
    <t>En el desarrollo de esta estrategia se logró cumplir los objetivos establecidos para la misma:  •	Definir la metodología de acompañamiento dirigido a las entidades distritales para el fortalecimiento en la formulación de los Planes de Anticorrupción y Atención al Ciudadano en el componente de riesgo.
•	Establecer del estado actual de los Planes de Anticorrupción y Atención al Ciudadano en particular del componente de gestión de riesgo de las entidades distritales, a partir de los criterios definidos en la metodología de formulación de los planes anticorrupción, los lineamientos definidos en el Modelo Integrado de Planeación y Gestión y los elementos evaluados en el Índice de Transparencia de Bogotá.
•	Desplegar el esquema de acompañamiento a las entidades distritales en el componente de riesgos a partir de espacios de encuentro sectorial para la apropiación metodológica, identificación de puntos críticos y alertas tempranas en la gestión de riesgo.
•	Evaluar la intervención de acompañamiento para la identificación de oportunidades de mejora, y recomendaciones para el despliegue de la estrategia de acompañamiento de la entidad en la vigencia 2020.</t>
  </si>
  <si>
    <t>Para el periodo de reporte del presente informe se desarrollaron acciones relacionadas con la primera actividad planificada para este producto: Actividad 1: Documentos de análisis para la construcción del lineamiento. Se cumplieron todas las acciones programadas de la actividad mencionada al 100%. Para dar estructura a la proyección de estructura y contenido del lineamiento de Lavado de Activos se consolido en un documento: 1. El sondeo inicial de referencias bibliográficas. Fueron identificados nueve documentos. 2. El sondeo inicial de actores relacionados con el tema. 3. Listado con descripción de las partes de contenido para el documento de lineamiento.</t>
  </si>
  <si>
    <t>Lineamiento Activos Fijos:  Se presenta la propuesta de contenido y estructura del documento a desarrollar como lineamiento distrital de lavado de activos y lucha contra el financiamiento del terrorismo en conexidad con delitos de corrupción, el cuál presenta la siguiente estructura: Justificación, Objetivo general, Alcance general, Tabla de contenido, Cronograma general para el desarrollo del Lineamiento, el cual tiene  como fin consolidar lineamientos generales para el desarrollo de estrategias y acciones que permita a las entidades distritales prevenir fortalecer sus acciones para prevenir y mitigar acciones relacionadas con lavado de activos y financiación del terrorismo en conexidad con delitos de corrupción.</t>
  </si>
  <si>
    <t>Se firma pacto entre la Adminsitración Distrital y la Unidad Financiera y Análisis Financiero -UIAF- el cual contempla la definición de parámetros y la metodología bajo la cual se llevará a cabo la cooperación y colaboración entre el Gobierno Distrital y la UIAF,  en cumplimiento de las acciones definidas en el Plan de Acción del Documento CONPES D.C. 01 de 2018 “Política Pública Distrital de Transparencia, Integridad y No Tolerancia con la Corrupción”, y mediante el cual se desarrollará el lineamiento de Lavados de activos.</t>
  </si>
  <si>
    <t>Se elaboró el documento para la prevención del Lavado de Activos en las entidades del distrito capital, con el objeto de brindar definiciones claras y dar a conocer las acciones encaminadas a prevenir, detectar a quienes se involucren en actividades relacionadas con el LA/FT</t>
  </si>
  <si>
    <t>Una vez elaborado el documento para la prevención del Lavado de Activos en las entidades del distrito capital, con el objeto de brindar definiciones claras y dar a conocer las acciones encaminadas a prevenir, detectar a quienes se involucren en actividades relacionadas con el LA/FT, se procedió en trabajar en el documento como será la implementación en las entidades del distrito.</t>
  </si>
  <si>
    <t xml:space="preserve">Se realizá entrega del Documento en su versión No. 1, se presentaran mejoras de acuerdo a su implementación. </t>
  </si>
  <si>
    <t>Se ajusta lineamiento con las observaciones recibidas por parte de la Subsecretaría Técnica mediante, obteniendo así la segunda versión del mismo.
Se realiza mesa técnica el día 26 de septiembre con expertos del sector salud en implementación del SARLAF con el fin de fortalecer el contenido de este lineamiento. Se adjunta ayuda de memoria y listado de asistencia.</t>
  </si>
  <si>
    <t xml:space="preserve">Se realizan mesas de trabajo con equipo técnico para concertación de ajustes del documento en su versión No. 2. </t>
  </si>
  <si>
    <t xml:space="preserve">Se entrega Documento Final del lineamiento. </t>
  </si>
  <si>
    <t xml:space="preserve">Para la vigencia 2019 se desarrolló el Lineamiento para Prevenir el Lavado de Activos contra la financiación del Terrorismo en las Entidades Distritales: El cual tiene  como propósito  Brindar a las entidades y organismos distritales lineamientos generales que permitan prevenir el lavado de activos y/o canalización de recursos para la financiación de actividades terroristas, protegiendo su buen nombre y patrimonio, mediante el fortalecimiento de la gestión de riesgos con criterios asociados a LAFT, contribuyendo así a la transparencia y gestión pública distrital.
El 12 de Diciembre de 2019, se socializo en la Comisión Intersectorial del SIGD. </t>
  </si>
  <si>
    <t xml:space="preserve">Se fortalece el lineamiento con las revisones técnicas de los diferentes expertos. </t>
  </si>
  <si>
    <t>El lineamiento proporciona los parámetros Generales que permitan prevenir a las entidades Distritales de ser utilizadas en el lavado de activos y/o la canalización de recursos para la financiación de actividades terroristas, protegiendo su buen nombre y su patrimonio, mediante la gestión de una cultura de riesgos asociados a LAFT contribuyendo al fortalecimiento de la gestión pública Distrital.</t>
  </si>
  <si>
    <t xml:space="preserve">Para la vigencia 2019 se desarrolló el Lineamiento para Prevenir el Lavado de Activos contra la financiación del Terrorismo en las Entidades Distritales: El cual tiene  como propósito  Brindar a las entidades y organismos distritales lineamientos generales que permitan prevenir el lavado de activos y/o canalización de recursos para la financiación de actividades terroristas, protegiendo su buen nombre y patrimonio, mediante el fortalecimiento de la gestión de riesgos con criterios asociados a LAFT, contribuyendo así a la transparencia y gestión pública distrital.
El 12 de Diciembre de 2019, se socializo en la Comisión Intersectorial del SIGD. </t>
  </si>
  <si>
    <t xml:space="preserve">Campaña en cultura de integridad y apropiación de lo público:   permitió el fortalecimiento de la cultura de integridad en el Distrito, mediante acciones orientadas a la apropiación del código de integridad y valores éticos, que promueven la transformación de comportamientos en los servidores y servidoras en el ejercicio de su labor. Se anexan documentos finales. </t>
  </si>
  <si>
    <t>Para la vigencia 2019, se desarrollo la Estrategia para el Fortalecimiento de los Planes Anticorrupción y de Atención al Ciudadano de Las Entidades y Organismos Distritales esta estrategia permitió: 
Acompañar a las 56 entidades distritales para: 
El fortalecimiento en la formulación de los PAAC  y del  componente de riesgos a partir de espacios de encuentro sectorial para la apropiación metodológica, identificación de puntos críticos y alertas tempranas en la gestión de riesgo. 
Identificación de oportunidades de mejora, y recomendaciones para el despliegue de la estrategia de acompañamiento de la entidad en la vigencia 2020. 
Establecer del estado actual de los PAAC en las entidades distritales</t>
  </si>
  <si>
    <t xml:space="preserve">Desarrolló del manual de procesos que contiene las fichas de estandarización de los seis (6) procedimientos operacionales del SAT, con la descripción funcional y tecnológica.Armonización de la ficha de producto del CONPES Distrital 01 de 2019, para tener en cuenta en la futura estrategia de sostenibilidad del SAT. Identificación de los flujos de información para la implementación 2019 del SAT, para esto se realizaron cuatro sesiones de trabajo. Realización de 7 solicitudes de información a las fuentes identificadas. Construcción de la matriz de priorización de iniciativas de solución encaminadas a la definición de un componente de solución para el SAT. Culminación de la diagramación en BPMN de los procedimientos del proceso SAT.Inicio del procesamiento y depuración de las bases de datos de la información recibida por parte de las fuentes secundarías. Inicio de la construcción las hojas de vida de los indicadores de evaluación para la implementación 2019 del Sistema de Alertas. </t>
  </si>
  <si>
    <t>Documentos SAT: 
Durante el mes de abril se realizó entrega de los siguientes documentos: 
Manual de procedimientos  conformado por dos documentos: a) Fichas de procedimiento y Documento operacionalización
Hoja de vida de los indicadores
PPT de indicadores 
Casos de uso  (Parte Tecnológica)
Requerimientos funcionales (Parte Tecnológica)
Validación arquitectura (Parte Tecnológica)</t>
  </si>
  <si>
    <t>Se elaboró Documento Maestro SAT, v1 el cual se irá alimentando a medida que se desarrolle el proyecto
Medición de indicadores Desarrollo y ajuste del archivo de cálculo inicial de los indicadores SAT a la fecha para implementación 2019
Validación Arquitectura Fue adaptada una metodología de validación de arquiectura de software para la validación de la arquitectura de solución SAT, se construyeron los instrumentos de contextualización
Transformación tecnológica proceso SAT (procediemientos) Del análisis y priorización de los procedimientos del Proceso SAT se identificaron y priorizaron iniciativas de solución para la especificación de un componente de solución de transición
Definición de componentes Fue elaborado un componente de solución para la transición del SAT y se definieron los formatos para el levantamiento de requerimientos y la especificación de los casos de uso.</t>
  </si>
  <si>
    <t xml:space="preserve">SAT:  Se elaboró y reviso Directiva para intercambio de información entre entidades distritales, se socializo  con Jefatura OTIC el avance en el diseño del sistema y su arquitectura, se  elaboraron los instrumentos de alistamiento para las sesiones de validación, fue definido y presentado el componente tecnológico de transición, se realizaron primeras mesas con la UIAF, con el fin de establecer apoyo de su parte en el análisis de la información, se realizó el procesamiento de datos para la medición del Sistema de Alertas Tempranas, por parte del asesor del Secretario General Henry Polo. </t>
  </si>
  <si>
    <t>Se procedió a la elaboración y/o proyección del proyecto de Decreto por medio del cual se adopta el sistema de alertas tempranas para la Integridad en la Gestión Pública en el distrito capital y su respectiva Exposición de motivos.
Todo esto con el fin de garantizar la continuidad del sistema y su permanencia en el tiempo para que los fines para los cuales fue creado puedan lograr su cometido.
Se realizó de manera conjunta con los demás integrantes del grupo SAT el diligenciamiento de la ficha técnicas de los indicadores del Sistema de Alertas Tempranas para la Integridad en la Gestión Pública (SAT) en el Distrito y el de lavado de activos y financiación de terrorismo.</t>
  </si>
  <si>
    <t>Se procedió a realizar las revisiones, actualizaciones y complementos pertinentes al decreto de creación del SAT y su respectiva exposición de motivos.
Fue consolidada tabla con datos históricos de contratación 2016 – 2019(1er trimestre) a partir de la fuente de información (Circular de solicitud) dada por el asesor de despacho de Secretaría General (Henry Polo) a la unidad funcional SAT.
Fue actualizado el catálogo de requerimientos para la incorporación de necesidades en el ámbito de gobierno de datos y para la administración de las diferentes fuentes de información.</t>
  </si>
  <si>
    <t>1. Decreto de Adopción SAT: Se envia propuesta decreto de adopción SAT a la Oficina Jurídica quien solicito se envie los documentos soportes para realizar la validación del Decreto, se recibe retroalimentación por parte de la OAJ, se nvia nuevamente con los documentos solicitados. 
2. Arquitectura SAT: Fueron realizadas tres mesas de validación en los dominios de negocio (estrategia y proceso), datos e información e infraestructura tecnológica con la presencia de actores funcionales e involucrados.
Se construyó vista panorámica de la arquitectura SAT como referencia de construcción del componente de aplicación priorizado.
3. Documento Maestro SAT: Se actualiza Documento respecto a las actividades que se han desarrollado. 
4. Procesos Funcionales SAT: se actualizaron las fichas de procedimientos del SAT como insumo de definición de los diagramas BPMN</t>
  </si>
  <si>
    <t>Operacionalización de procesos y procedimientos: Fue cerrado el documento de proceso SAT con la inclusión y actualización de las fichas de procedimientos y diagramas BPMN
Validación arquitectura diseñada: Fue culminada la compilación de los resultados de la validación con la identificación y documentación de los riesgos, puntos de compensación, puntos de sensibilidad y no riesgos de acuerdo con la arquitectura existente</t>
  </si>
  <si>
    <t>Se finalizo  Documento Maestro SAT, se finalizo la validación y socialización de la arquitectura SAT, se radico ante Secretaría Jurídica la exposición motivos y proyecto de decreto de adopción SAT.</t>
  </si>
  <si>
    <t xml:space="preserve">Para esta vigencia se adelantaron las siguientes acciones: 
•	Medición de indicadores Desarrollo y ajuste del archivo de cálculo inicial de los indicadores SAT a la fecha para implementación 2019.
•	Validación Arquitectura fue adaptada una metodología de validación de arquitectura de software para la validación de la arquitectura de solución SAT, se construyeron los instrumentos de contextualización
•	Transformación tecnológica proceso SAT (procedimientos) Del análisis y priorización de los procedimientos del Proceso SAT 
•	Definición de componentes Fue elaborado un componente de solución para la transición del SAT y se definieron los formatos para el levantamiento de requerimientos y la especificación de los casos de uso.
•	Documento Maestro SAT y documentos anexos de implementación
•	Proyecto de Decreto y exposición de motivos radicados en Secretaría Jurídica Distrital. </t>
  </si>
  <si>
    <t>La recolección de información de las fuentes de secundarías de carácter nacional presenta mayor dificultad. La reconstrucción de los indicadores ha requerido más tiempo del estimado. La dinámica del proceso de revisión y validación de los desarrollos enmarcados en el SAT ha sido pausada.</t>
  </si>
  <si>
    <t xml:space="preserve">Definición de los indicadores a utilizar en el SAT. </t>
  </si>
  <si>
    <t xml:space="preserve">Documento Maestro del SAT, consolidando las diferentes etapas del proceso. </t>
  </si>
  <si>
    <t xml:space="preserve">Reglamentar el Sistema de Alertas Tempranas a cargo de la Dirección Distrital de Desarrollo Institucional y Operacionalizar los procesos y la arquitectura tecnológica. </t>
  </si>
  <si>
    <t xml:space="preserve">Fortalecer la integridad pública mediante la promoción de medidas de prevención contra la corrupción, a partir de la identificación, valoración y análisis de posibles factores de riesgo que permitan que la corrupción administrativa trasgreda la Administración Pública Distrital.
•	Monitorear y analizar información identificada como factor de riesgo de corrupción.
•	Informar y advertir sobre situaciones de vulnerabilidad de la integridad pública.
•	Impulsar y concertar acciones, planes o programas para el tratamiento de los riesgos identificados. </t>
  </si>
  <si>
    <t>El Sistema de Alertas Tempranas busca fortalecer la eficiencia administrativa, la transparencia y los mecanismos de lucha contra la corrupción de las entidades y organismos del Distrito Capital, mediante la determinación de factores de riesgo que posibiliten a los representantes de tales entidades y organismos la toma de acciones que permitan prevenir los actos de corrupción en la Administración Pública Distrital.</t>
  </si>
  <si>
    <t>Definición temáticas 2019:Plan de desarrollo y estructura del distrito,Gestores de integridad, Contratación estatal,Cultura de integridad,MIPG,Gobierno abierto,Teletrabajo,Políticas públicas.Para la elaboración y actualización de contenidos de las temáticas seleccionadas se realizó un estudio de capacidad operativa entre las instituciones de educación superior con las que se podría elaborar un convenio interadministrativo(UDFJC,EAN,UNAL,UMNG).Elaboración del documento Condiciones técnicas, para el convenio que se suscriba con la institución de educación superior.Para el curso en teletrabajo se inició la construcción de contenidos y se finalizó el módulo 1 de introducción.Se realizó reunión con la SDP para revisar la viabilidad de celebrar un convenio en el cual la SDP elabore los contenidos académicos que se requieren para posteriormente virtualizarlos y ofertarlos,se entregó el modelo de convenio y el anexo 1 – condiciones técnicas para revisión del equipo jurídico de la SDP.</t>
  </si>
  <si>
    <t xml:space="preserve">Se realizó la estructuración del proceso de formación virtual para la vigencia 2019 con la Universidad Nacional Abierta y a Distancia – UNAD, con ellos se trabajarán las siguientes temáticas: Diplomado de 144 horas en Políticas Públicas con acompañamiento tutorial. Diplomado de 144 horas en Gobierno Abierto con acompañamiento tutorial. Curso en formación de competencias para Supervisión de Contratos Estatales: 40 horas con acompañamiento tutorial. Curso de 30 horas en Plan De Desarrollo Distrital y Estructura del Distrito. (Autodirigido). Curso de 60 horas en Teletrabajo. (Autodirigido). Los aportes para el convenio son por parte de la Secretaría General $960.000.000 y por parte de la universidad $218.000.000.
Se elaboró el “anexo 1 – condiciones técnicas”, estudio previo y estructura de aportes. Adicionalmente se llevo a cabo la revisión de los modulos y contenidos del curso de formación de Teletrabajo con el equipo de la Dirección. </t>
  </si>
  <si>
    <t>Se suscribe convenio interadministrativo 4211000-677-2019, con la Universidad Nacional Abierta y a Distancia UNAD, con el cuál se elaboraran los contenidos de las temáticas de formación y se realizará el desarrollo de la Oferta Académica 2019.
Adicionalmente Se adelanto la elaboración del estudio previo y el anexo condiciones técnicas para elaborar un convenio con la Secretaría Distrital de Ambiente en donde elaboraran un curso en temas ambientales y en gestión del riesgo de desastres, el curso será ajustado para ofertarse de igual forma a las demás entidades distritales en cumplimiento de la responsabilidad que tiene la Secretaría General en apoyar la implementación del Modelo Integrado de Planeación y Gestión a nivel distrital. 
Para el curso de teletrabajo se terminó el contenido teórico del módulo 4 que será virtualizado por la institución de educación superior.</t>
  </si>
  <si>
    <t>Se suscribió el acta de inicio del convenio 4211000-677-2019, para el desarrollo de la etapa contractual para  la oferta académica vigencia 2019, se realizó  reunión de apertura informando las condiciones  técnicas para llevar acabo el proceso de formación de los servidores con los representantes de talento humano de las entidades distritales, se elaboraron las piezas de comunicación a utilizar para la divulgación de la oferta academica.
mediante radicado 3-2019-15167, se solicito concepto a la Oficina Jurídica de la Secretaría General frente a la formación del personal con vicunlación provisional, de este requerimiento se da respuesta 3-2019- 18360, en donde se da viabilidad  para la etapa de inscripciones. 
Se suscribió el convenio con la Secretaría Distrital de Ambiente luego de lograr la revisión y aprobación de todas las instancias técnicas y jurídicas de las dos entidades</t>
  </si>
  <si>
    <t>Se realizó la difusión de la oferta académica que se desarrollará en el marco del convenio 4211000-677-2019 a la entidades y organismos distritales.
Se realiza seguimiento del avance de las inscripciones por entidad y se informa periódicamente a los gestores de capacitación el estado de su entidad.
se realiza cronograma de visitas a las entidades para reforzar la difusión de la oferta académica.
Se realizaron reuniones de seguimiento al convenio 4211000-677-2019 en donde se revisaron la elaboración de los contenidos base de las temáticas a ofertar y se aprobó el equipo de trabajo inicial de la UNAD.</t>
  </si>
  <si>
    <t>Continuando con la etapa de inscripciones a la oferta académica 2019 que se desarrollará con la Universidad Nacional Abierta y a Distancia, se realizó visita a las entidades distritales para realizar difusión e inscripción a los servidores públicos, las visitas se realizaron hasta el 26 de agosto de 2019 logrando la inscripción de 4401 funcionarios públicos y 1000 contratistas distribuido en las 5 temáticas.
Se realizaron reuniones de seguimiento al convenio 4211000-677-2019 en donde se revisaron la elaboración de los contenidos base de las temáticas a ofertar y se aprobó el equipo de trabajo inicial de la UNAD, las reuniones se realizaron los días 13 y 20 del mes de agosto de 2019.
Se realizó actualización y migración de la plataforma LMS pasando de la versión Moodle 3.0 a Moodle 3.7, lo anterior para asegurar la estabilidad y compatibilidad de la plataforma con los cursos nuevos.</t>
  </si>
  <si>
    <t>En el marco del convenio 4211000-677-2019 se realizó la virtualización de los módulos 1 y 2 del diplomado en políticas públicas, de igual forma para el curso en teletrabajo se realizó virtualización del modulo 1 para cada rol (teletrabajador, no teletrabajador, líder de teletrabajo, jefe de teletrabajador), otro curso del cual se virtualizo el módulo 1 fue el de plan de desarrollo y estructura del distrito. 
Se habilito el acceso a los participantes a la plataforma LMS, acorde a la temática en la que realizaron la inscripción desde el 02 de septiembre de 2019.
Se realizaron reuniones de seguimiento  en donde se revisaron temas como la virtualización de los contenidos de las temáticas a ofertar, el listado de matriculados y mesa de ayuda,
Se realizó actualización de la pagina principal donde los servidores realizan la inscripción con las temáticas que están vigentes, incluido el curso en el Modelo Integrado de Planeación y Gestión MIPG.</t>
  </si>
  <si>
    <t>En el marco del convenio 4211000-677-2019 se realizó la virtualización de los módulos 3 y 4 del diplomado en políticas públicas, de igual forma para el curso en teletrabajo se realizó virtualización del modulo 2,3 y 4, otro curso del cual se virtualizo el módulo 2,3 y 4 fue el de plan de desarrollo y estructura del distrito. 
Se realizaron informes de participación y avance de los estudiantes en los programas de Diplomado en políticas públicas, curso en teletrabajo, curso en plan de desarrollo y estructura del distrito.
Se realizó el análisis del numero de inscritos al curso de MIPG, obteniendo como resultado un total de 2538 inscritos de los cuales 1629 ya finalizaron el módulo de generalidades.</t>
  </si>
  <si>
    <t>Se realizaron informes de participación y avance de los estudiantes en los programas de Diplomado en políticas públicas, curso en teletrabajo, curso en plan de desarrollo y estructura del distrito.
•	Se realizó la actualización del número de inscritos al curso de MIPG, obteniendo como resultado un total de 2638 inscritos de los cuales 1674 finalizaron el módulo de generalidades.
•	Se habilito a los participantes del diplomado en políticas públicas, curso en teletrabajo y curso en plan de desarrollo distrital y estructura del distrito la evaluación final, la misma duro habilitadas hasta el 30 de noviembre de 2019. Para cada temática aprobaron los siguientes servidores:
o	Diplomado políticas públicas: 1.461
o	Teletrabajo: 190
o	Plan de Desarrollo y Estructura del Distrito: 218</t>
  </si>
  <si>
    <t xml:space="preserve">Evento de Cierre Formación: Se programo y desarrollo la reunión para el cierre del programa de formación el día 11 de diciembre de 2019, a esta reunión asistieron los jefes de talento humano y gestores de capacitación de las entidades distritales, el evento se realizó en las aulas Barulé de la Secretaría General contando con la asistencia de 70 servidores.
Se elabora informe final del programa de formación año 2019. </t>
  </si>
  <si>
    <t>La definición de la institución de educación superior ha tomado más tiempo del esperado</t>
  </si>
  <si>
    <t>Demora en la negociación en la contrapartida con la institución de educación superior que se realizará el convenio</t>
  </si>
  <si>
    <t xml:space="preserve">La retroalimentación de firmas, revisión y aceptación de documentos  por parte de la UNAD, a tardado más tiempo del previsto, afectando la planeación realizada por la Secretaría General. </t>
  </si>
  <si>
    <t xml:space="preserve">La inscripción de los funcionarios no ha sido la esperada. </t>
  </si>
  <si>
    <t>Formación en temas de gestión pública de los servidores distritales.
Actualización en temas de gestión pública para los servidores distritales.
Cobertura total de las entidades y organismos distritales.
Fortalecimiento de las competencias institucionales en los servidores distritales.
Posicionamiento de herramientas TIC para el desarrollo de procesos de formación.
Promover economías de escala al ejecutar convenios interadministrativos y procesos de formación transversales.</t>
  </si>
  <si>
    <t>Teletrabajo:Elaboración Encuesta de experiencia a Teletrabajadores y sus Jefes, e informes de análisis de resultados y estimativos de ahorro.Definición del plan de acción 2019.Realización de 25 mesas técnicas de socialización o articulación interinstitucional.Elaboración de contenidos de los módulos 1 y 2 del curso de formación.Observatorios:Realización mesas técnicas de la fase de divulgación y diagnóstico con los servidores de la SDP,SDDE y ATIC.Remisión de actas de compromisos y avances a entidades distritales con el plan de acción conjunto.Modernización:Doc_reformas administrativas:Recopilación bibliográfica y solicitud de información a entidades que han modificado su estructura administrativa para incluir al documento.Se cuenta con 3 sectores desarrollados.Resolución 233:Realización documento técnico de Implementación.Seguimiento a sitios web verificando cumplimiento a la 233.Asesoría técnica a entidades.Instancias:Elaboración proyectos de decreto de actualización de instancias</t>
  </si>
  <si>
    <t>Teletrabajo:  Socialización de la Estrategia  y metodología de la implementación con 7 entidades,  Talleres Técnicos para revisar los lineamientos del componente de Tecnología para teletrabajo, con la participación de 9 entidades. Dtos de Modernización: 1. Reformas Admin: Se avanza en el desarrollo del capitulo del sector Movilidad y se alimentan la información de los tres sectores adicionales.  
2. Logros D.D.D.I: Matriz de Articulación versión 2, con las tematicas desarrolladas. 3. Clima Organizacional: Visita a las entidades para la socialización del resultado de las encuestas. Resolución 233: Validación de la información públicada en los micrositios WEB. Observatorios Distritales: Revisión de la Guia de Observatorios y Reglamento Interno de la Comisión CIEEIEE, participación mesas de trabajo. Racionalización de Instancias: Se elaboran las versiones finales y conceptos de 11 proyectos de actos administrativos, reunión con los Juridicos de las entidades para la revisión y firma.</t>
  </si>
  <si>
    <t>Teletrabajo:  Realización del evento: “El Teletrabajo, una práctica laboral que avanza en Bogotá” para presentar los logros alcanzados en la implementación de teletrabajo en las entidades distritales,  244 asistentes. Elaboración documentos en primera versión: Guía Operativa de Teletrabajo , Definición de la metodología para el seguimiento del teletrabajador, Formatos de legalización – actualización de resoluciones, Socialización de la Estrategia Distrital de Teletrabajo y la metodología de implementación del modelo en presentación a funcionarios de 10 entidades. 
Racionalización de Instancias: acompañamiento a los sectores en el proceso de recolección de firmas y radicación en la Secretaría Jurídica Distrital. 
Modernización: Se presentan avances a los documentos de modernización Reformas Administrativas y Logros D.D.D.I.
Implementación Resolución 233:  se envió a todas las entidades y una comunicación con aspectos relevantes.</t>
  </si>
  <si>
    <t xml:space="preserve">Teletrabajo: Socialización de la Estrategia Distrital y la metodología de implementación del modelo a 8 entidades distritales, realización del evento: “Tercera Mesa Técnica Teletrabajo Distrital –  Elaboración del Documento definición de la metodología para el seguimiento del teletrabajador y formatos de legalización– actualización de resoluciones.
Racionalización de Instancias: Emisión de 11 Decretos Distritales para la racionalización y actualización de Instancias de coordinación. 
Implementación Resolución 233: se realizó informe ejecutivo preliminar del primer semestre de 2019, con la información tomada del monitoreo realizado a los micrositios web de las entidades distritales y se cita a las entidades en el mes de Julio para realizar asesoría técnica. 
Modernización Institucional: Se realizan mesas técnicas para la validación y avance de los documentos en sus diferentes capitulos. 
Observatorios Distritales: Seguimiento a los compromisos Decreto 548 de 2016, reorganización. </t>
  </si>
  <si>
    <t xml:space="preserve">Teletrabajo: Se realizaron 9 nueve socializaciones  de la Estrategia Distrital de Teletrabajo y la metodología de implementación del modelo en presentación a funcionarios de las entidades distritales. 
Racionalización de Instancias: Emisión de 12 Decretos Distritales para la racionalización y actualización de Instancias de coordinación. 
Implementación Resolución 233: Se realizó capacitación el 5 de julio de 2019,  dirigido a los profesionales asignados a la implementación de los lineamientos en las entidades y organismos distritales
Modernización Institucional: Se realizan mesas técnicas para la validación y avance de los documentos en sus diferentes capitulos. 
Observatorios Distritales: Se realizan mesas jurídicas para regular funcionamiento de observatorios. </t>
  </si>
  <si>
    <t xml:space="preserve">Teletrabajo: Se realizaron 4 socializaciones  de la Estrategia Distrital de Teletrabajo y la metodología de implementación del modelo, se expidio la circular 032 de 2019 definición de los valores de compensación por gastos a Teletrabajadores 2019 y 2020, se hizo entrega de las versiones finales de los cuatro modulos y los sylabus del curso de teletrabajo. 
Implementación Resolución 233: Se convocaron las entidades y organismos distritales a una mesa de trabajo en el que se presentó el paso a paso que deben seguir las entidades para dar cabal cumplimiento a la Resolución 233 de 2018. Esta mesa se realizó el 28 de agosto de 2019.
Racionalización de Instancias: Se encuentra en revisión la medición de la estrategia. 
Modernización Institucional: Durante el mes de agosto no se adelantaron actividades. 
Observatorios Distritales: Se realizan visitas a 4 observatorios para revisar la red y su implementación y seguimiento tablero de control,observaciones al proyecto de decreto.  </t>
  </si>
  <si>
    <t xml:space="preserve">Teletrabajo: Se realizaron 10 socializaciones  de la Estrategia Distrital de Teletrabajo y la metodología de implementación del modelo, fue radicado el ajuste al acuerdo 710 de 2018 y Decreto 546 de 2013. Articulación Interistitucional con Ministerio del trabajo y TIC, se elabora plan de choque para el cumplimiento de meta 1000 trabajadores, se realiza seguimiento al curso de teletrabajadores. 
Implementación Resolución 233: Se remite informe de seguimiento a cada uan de las  entidades  y se remite informe general de la estrategia a la Subsecretaría Técnica.
Racionalización de Instancias: Se remite informe final a la Subsecretaría Técnica.  
Modernización Institucional: Se remiten documentos finales a la Subsecretaría Técnica. 
Observatorios Distritales: Se realizan mesas jurídicas para reglamentar funcionamiento de los observatorios, se realiza presentación en la CIEEIE, se realiza seguimiento a los compromisos.  </t>
  </si>
  <si>
    <t>Teletrabajo Distrital:  Se realizaron 6 socializaciones  de la Estrategia Distrital de Teletrabajo y la metodología de implementación del modelo. 
Diseño y construcción del documento Nueva Cartilla Teletrabajo Distrital. Partcipación en la Feria Teletrabajo – Medellín – octubre 29 y 30 de 2019, Mesas Técnicas con Jurídica para revisión del Decreto y Acuerdo Distrital. 
Modernización Institucional: De acuerdo a la retroalimentación de la Subsecretaría Técnica se encuentran en ajustes los documentos. 
Implementación 233:  Se realiza propuesta de estructura del archivo del Inventario único Distrital de Instancias de Coordinación (IUDIC) para realizar el monitoreo a las información. 
Observatorios Distritales: Se realizó informe en versión preliminar del avance de la estrategia de observatorios distritales, Decreto de inclusión de integrantes de la Comisión Intersectorial de Estudios económicos e información y Estadística</t>
  </si>
  <si>
    <t xml:space="preserve">Teletrabajo Distrital:  Se realizaron 3 socializaciones  de la Estrategia Distrital de Teletrabajo y la metodología de implementación del modelo. 
Elaboración de la Guía para medición de indicadores . Cartilla Teletrabajo Distrital.ajustes Decreto y Acuerdo Distrital. 
Modernización Institucional: Se ajustan Documentos de acuerdo a las observaciones. 
Observatorios Distritales: Se ajustainforme de la estrategia de observatorios distritales. </t>
  </si>
  <si>
    <t xml:space="preserve">Para la vigencia 2019,  las estrategias de modernización que cumplieron con los objetivos trazados: 
Teletrabajo Distrital:  Fortalecer la capacidad de implementación y seguimiento del Teletrabajo en las entidades del Distrito Capital, con una participación de 992 servidores en  esta  modalidad laboral. 
Modernización Institucional:Estos documentos tuvieron por objeto presentar las reformas administrativas en la estructura del Distrito Capital con sus respectivos resultados. 
Implementación 233:   Acompañar a las entidades para que las instancias de coordinación del Distrito Capital estén funcionando acorde con los parámetros establecidos en la Resolución. 
Observatorios Distritales: Acompañar a los Observatorios Distritales 
Racionalización de Instancias: Como resultado de esta estrategia se lograron los 12 Decretos de racionalización y/o actualización de instancias de coordinación de los sectores administrativos. 
Se adjuntan informes finales de las estrategias. </t>
  </si>
  <si>
    <t>Las convocatorias y la agenda que coincida en las tres Secretarias relacionadas con el tema. Las entidades no presentan un orden en el sitio web lo que dificulta la búsqueda del cumplimiento de la Resolución 233.</t>
  </si>
  <si>
    <t>Dificultades por la cantidad de niveles que realizan la revisión a los actos administrativos</t>
  </si>
  <si>
    <t xml:space="preserve">Dificultades por la cantidad de niveles para el tramité de firmas de los Decretos de Racionalización. </t>
  </si>
  <si>
    <t>Dificultades Teletrabajo:  Para la fase de apropiación, no todas las entidades cuentan con la disponibilidad presupuestal, vigencia 2019.</t>
  </si>
  <si>
    <t xml:space="preserve">Fortalecer la capacidad técnica institucional de las entidades distritales frente a la implementación de teletrabajo, racionalización de instancias e implementación de la resolución 233 de 2018. </t>
  </si>
  <si>
    <t xml:space="preserve">Fortalecer la capacidad técnica institucional de las entidades distritales frente a la implementación de teletrabajo. </t>
  </si>
  <si>
    <t xml:space="preserve">Se llevó a cabo la revisión de las 104 fichas de producto de la Política Pública, Así mismo, se solicitó acompañamiento a la Secretaría Distrital de Planeación para continuar con las fases de seguimiento y evaluación de la Política. Finalmente, se acompañó al Archivo Distrital en el establecimiento de la metodología de medición de los indicadores asociados a los productos establecidos por esta dependencia en el Plan de Acción de la Política Pública.
Mesas técnicas con la OAP de la Secretaría General. </t>
  </si>
  <si>
    <t>Se llevó a cabo la revisión y recomendaciones de ajuste a la Guía de Seguimiento y Evaluación de Políticas Públicas de la Secretaría Distrital de Planeación.
Se llevaron a cabo mesas de trabajo con las dependencias de la Secretaría General para hacer revisión y ajuste de las fichas de los productos establecidos por estas en el Plan de Acción de la Política Pública de Transparencia, Integridad y No Tolerancia con la Corrupción, para un total de 5 mesas de trabajo. Se realizaron Mesas técnica con SDP. Se enviaron oficios de convocatoria a las entidades distritales con firma del Secretario General para validación de las fichas del plan de acción.</t>
  </si>
  <si>
    <t>Reunión con la Secretaría Distrital de Planeación para revisar y validar el instrumento de seguimiento al Plan de Acción de la Política Pública de Transparencia, Integridad y No Tolerancia con la Corrupción.
	Se llevaron a cabo 18 mesas de trabajo con las entidades distritales que establecieron productos en la Política Pública con el objetivo de presentar el instrumento de seguimiento al Plan de Acción de la Política Pública, resolver dudas e inquietudes frente a esta etapa, y revisar las fichas de los productos establecidos en el Plan de Acción.
Se diseñó instrumento para la sistematización de los ajustes realizados sobre las fichas de los 104 productos establecidos en la Política Pública.</t>
  </si>
  <si>
    <t>1.       Se elaboró base de datos de los ajustes realizados y solicitados por las entidades distritales que establecieron productos en el Plan de Acción de la Política Pública de Transparencia, Integridad y No Tolerancia con la Corrupción en sus fichas de producto. (ANEXO 1)
2.       Se consolidó el reporte de avance de los productos establecidos en el Plan de Acción de la Política Pública de Transparencia, Integridad y No Tolerancia con la Corrupción con corte a 30 de junio de 2019. (ANEXO 2)
3.       Se apoyó la elaboración de informe por parte de las entidades formuladoras de la Política Pública (Secretaría General, Secretaría Distrital de Gobierno y Veeduría Distrital), el cual presenta un avance sobre la implementación de este instrumento de planeación en el Distrito Capital. (ANEXO 3)
4.       Se remitió Oficio a la Secretaría Distrital de Planeación donde se envía el instrumento de seguimiento de la Política Pública consolidado y el informe de avance de la misma. (ANEXO 4)</t>
  </si>
  <si>
    <t xml:space="preserve">1. Se consolidó matriz con los ajustes realizados por las entidades distritales sobre las fichas de los productos establecidos en el Plan de Acción de la PPDTINTC. 
2. Se elaboró informe sobre los cambios solicitados por las entidades distritales que afectan variables del Plan de Acción de la Política Pública. 
3. Se ajustó el Plan de Acción de la Política Pública según observaciones remitidas por la Secretaría Distrital de Planeación 
4. Se elaboró informe sobre el avance de la PPDTINTC, basado en los resultados del primer seguimiento a los productos con corte a 31 de diciembre de 2018 y 30 de junio de 2019.
5. Se consolidó la versión final de las fichas de los productos establecidos en el Plan de Acción de la Política Pública. </t>
  </si>
  <si>
    <t>1.  Se elaboró informe con los ajustes realizados sobre sobre las fichas de producto y sobre los cambios que afectan variables del Plan de Acción de la Política Pública.
2. Documentto Metodología y resultados agregados de 2018 y 2019-1er semestre del seguimiento a la Política Pública de Transparencia, Integridad y No Tolerancia con la Corrupción 
3. Oficios a entidades distritales que lideran productos en la política de transparencia solicitando la programaciónde recursos en anteproyecto de presupuesto 2010 con el fin de dar continuaidad a la ejecución de los mismos.
4. Remsión de analisis y solicitud de ajustes al plan de acción de la política a SDP.
5. Con el fin de socializar la experiencia de la Política Pública y los resultados del seguimiento, el 17 de septiembre de 2019, se realizó el Congreso Internacional  de Transparencia y Gobierno Abierto, con la participación de 482 servidores públicos y ciudadanos interesados.</t>
  </si>
  <si>
    <t>Política de Transparencia: Se adelantaron mesas de seguimiento con las entidades distritales que presentan productos de la Política Pública de Transparencia, Integridad y no tolerancia con la corrupción y cuyo cumplimiento de avance no se reportó en el vigencia 2018 o fue menor al esperado en la meta del plan de acción de la política. Como resultado de este espacio, las entidades presentan las evidencias de cumplimiento de las metas, solicitan el ajuste de las fichas de producto y se programa para la primera semana de diciembre el reporte del seguimiento para las metas programas para la vigencia 2019.</t>
  </si>
  <si>
    <t>1. Realizar seguimiento  y reporte de la implementación de la PPTINTC.
2. Se realizó mesa técnica con la SDP para aclaración de inquietudes frente al segundo reporte y concertación de aspectos técnicos para dicho reporte.</t>
  </si>
  <si>
    <t>Para el mes de Diciembre se realizaron las siguientes acciones: 
1.Se remitieron cominicaciones oficiales a líderes de producto con las repuestas dadas por la SDP a los ajsutes sociictados, y solicitando el segundo reporte de la política con corte a 30 de noviembre.
2. Se realizaron mesas técnicas con los líderes de producto y SDP para realizar las aclaraciones solicitadas por SDP.
*Nota: el reporte se encuentra en proceso de recepción y consolidación de la información por parte de los lideres de producto. Una vez se tenga complata la información, se reportará segundo seguimiento a la SDP</t>
  </si>
  <si>
    <t xml:space="preserve">Realizar seguimiento a la implementación de la Política Pública de Transparencia por parte de las entidades distritales. </t>
  </si>
  <si>
    <t>Asesorias técnicas:49 para socializar las orientaciones impartidas a las entidades distritales.3 a los líderes de política en la que se hizo la preparación para la CISIGD.10 para sensibilizar en generalidades del  MIPG.13 de despliegue del lineamiento de Control Interno.53 puntuales a las entidades distritales.Divulgación del reporte del diligenciamiento del FURAG.Ajuste documento Guia de ajuste MIPG.Ajuste Plan de acción para la implementación MIPG.Ajuste Reglamento interno CISIGD.Elaboración de Circulares para reglamentación e implementación del MIPG:Circulares DDDI 001, 002 y 003 de 2019.Circular STDI 001 2019.Circular Subsecretaria SC 001 2019.Realización de primera sesión de la CISIGD.</t>
  </si>
  <si>
    <t xml:space="preserve">Asesorías Técnicas:  Se realizaron 10 asesorias a las entidades IDRD, Aguas de Bogotá, JBB, Subred Sur, Sec. Salud, Sec. Integración Social, FONCEP.  Sensibilizaciones: Se realizaron 2 (dos)  sobre generalidades del MIPG y Lineamiento de Control Interno al IPES y Canal Capital. Documentos: Se ajustaron los documentos Guía de ajuste SIGD, Plan de acción, se emitio el acuerdo 001 de 2019 del CISIGD. Aportes Técnicos a la modificación del Decreto 505 de 2007, Decreto  Racionalización de Instancias. Se realizaron reuniones de articulación con el DAFP, para  el desarrollo de los documentos técnicos. Documento Planeación Institucional: se presentó ajuste ficha de la estructura del contenido del documento, ajuste mapa conceptual, presentación guía y documento preliminar de los primeros capítulos. </t>
  </si>
  <si>
    <t xml:space="preserve">Asesorías Técnicas: Para el mes de mayo se realizaron 16 asesorías, de la siguiente forma: Presenciales 14 (IDEP, DASC, Sec. Salud, Capital Salud, EAGAT, IDCBIS, U. Distrital, IDT, DADEP, Aguas de Bogotá, Sec. Hacienda, Sec. Integración Social, Transmilenio); Telefónicas 1 (Concejo de Bogotá) y 1 Virtual (FONCEP) sobre las siguientes temáticas de MIPG.  
Sensibilizaciones: Se realizó despliegue de los lineamientos de control interno, talento humano y gestión ambiental, presentando el propósito y generalidades de estos documentos en cinco entidades. 
Dos (2) sensibilizaciones sobre las generalidades del MIPG, su estructura e importancia de su implementación en la generación de valor público en Aguas de Bogotá y Universidad Distrital. 
Talleres: buena práctica gestión y desempeño para la innovación pública con énfasis en control interno, dirigido a las jefes de control interno, apoyo en la elaboración y organización del Foro  Internacional de Innovación y Gestión Pública. </t>
  </si>
  <si>
    <t>ensibilizaciones: tres (3) sensibilizaciones sobre las generalidades del MIPG, su estructura e importancia de su implementación en la generación de valor público Dos socializaciones de la Guía de Riesgos. 
Asesorías: se realizaron 11 asesorías, distribuidas de la siguiente forma: Presenciales 4 (UAERMV, ERU, DASC); Telefónicas 3 (Concejo de Bogotá, DASC) y 3 Virtual (FONCEP, IDEP).
Jornadas de Acompañamiento: cuatro (4) sesiones de análisis y revisión para el desarrollo de la metodología para la identificación del estado del arte de las políticas de gestión y desempeño del MIPG a aplicar con cada uno de los líderes de política.
prueba piloto del taller de identificación del estado del arte de las políticas de gestión y desempeño del MIPG.
Actos Administrativos:  -	Decreto 317 de 2019, -	Circular 005 de 2019. 
FURAG: 56 informes personalizados para las entidades distritales.
Documentos: “Guía Distrital de Planeación Estratégica Institucional</t>
  </si>
  <si>
    <t>Sensibilizaciones: Dos Sensibilizaciones  de las orientaciones impartidas para la implementación y generalidades del MIPG. 1. OAP Secretaría General 2. Comité Sectorial de Salud  
Asesorías:  Se realizaron 20 asesorías, distribuidas de la siguiente forma: Presenciales 4 (Aguas de Bogotá, Sec. Salud (2), Sec. Integración Social) Telefónicas 11, Virtual 7 y escritas 4 (Archivo Distrital, ERU, Sec. Planeación, Sec. Hábitat) sobre las temáticas MIPG.  
Documentos: Se socializo mediante Circular 005 de 2019: Guía de Ajuste del SIGD, Plan de Acción  y se publicaron en la página web.
Se presenta el análisis de los resultados FURAG 2018.
Simplificación de Procesos y Planeación Institucional se presentaron en la CISIGD.  
Se realizó la segunda sesión de la comisión CISIGD el 31 de julio de 2019.Circular 006 de 2019, se realiza invitación jornada sesión de aclaración de dudas resultados FURAG y formulación plan de Mejoramiento. 
Se realizó sesión de la comisión el 31 de julio de 2019.</t>
  </si>
  <si>
    <t xml:space="preserve">Sensibilizaciones: Tres Sensibilizaciones generalidades del MIPG. 1. Consejo de Bogotá  2. UAES  3.Sec.  Ambiente Asesorías: Se realizaron 19 Presenciales 7 (Sec.  Gobierno, IDPAC, Sec. Cultura, recreación y deporte, UAESP (2), Caja de Vivienda popular, Consejo de Bogotá, Metro) Telefónicas 8, Virtual 3 y escritas 1 (Sec. Planeación) sobre las  temáticas MIPG.
Sesiones Políticas: Se elaboró cronograma de trabajo, presentación taller, presentación de insumos, formatos para el levantamiento de la información y se inició el taller con  10 sesiones, para las  políticas MIPG.    
Documentos: se ajusto el artículo correspondiente al informe de empalme de las políticas MIPG,  en el documento de alcance de la Circular 002 de 2019.
Talleres: Taller de transparencia, invitación por correo electrónico al taller de gestión del conocimiento y la innovación, con el DAFP. </t>
  </si>
  <si>
    <t>1Sensibilizaciones:  5 Sensibilizaciones generalidades del MIPG. 1.IDT  2. Comité Distrital de Auditoria   3. ERU 4.DADEP 5. Desarrollo Económico
2Asesorías: se realizaron 16 asesorías, distribuidas de la siguiente forma: Presenciales 5 (Secretaría de Salud, IDT, DADEP, ERU, UAEMV), Telefónicas 3, Virtual 4 y escritas 4 (Sec. Gobierno, Archivo Distrital, Sec. General (Subd. IVC, OTIC)) sobre  sobre las  temáticas MIPG.
3Sesiones Políticas:  Se continuo con la realización de 16 sesiones, para las 18 políticas de gestión y desempeño de acuerdo con el cronograma propuesto, con la participación de 62 servidores.
4Documentos: Se elaboró Circular “Socialización y publicación de los lineamientos"  se socializan en los Comités Sectoriales de ERU y DADEP. 
5Talleres: Se realizó taller Código de Integridad y  taller de gestión del conocimiento y la innovación bajo el convenio DAFP. 
6Análisis de Información:  se enviaron oficios remitiendo los informes personalizados a 56 entidades distritales.</t>
  </si>
  <si>
    <t xml:space="preserve">1. Asesorías: se realizaron 34 asesorías, distribuidas de la siguiente forma: Presenciales 4 (Secretaría Jurídica, Concejo de Bogotá (2), Secretaría de Movilidad), Telefónicas 2 (IDRD, DADEP), Virtual 27 y escritas 1 (Sec. General) sobre las temáticas MIPG.
2. Sesiones Políticas:  se realizaron 5 sesiones, para las 10 políticas de gestión y desempeño de acuerdo con el cronograma. 
3. Documentos: Se emitió Circular 008 de 2019, mediante la cual se socializan los lineamientos de Simplificación de procesos y planeación institucional. 
Se elaboró proyecto de derogatoria del Decreto 591 de 2018. 
Informe de balance de la estrategia del MIPG 2016 – 2020 .
Respuesta al DAFP relacionada con los parametros de medición del distrito para la vigencia 2019.
Circular 003 de 2019 de empalme. 
Matriz de seguimiento DAFP.
4. Talleres: bajo el convenio con el DAFP, se realizó taller Rendición de cuentas y Control interno
5. Análisis de Información:  Informe Consolidado FURAG 2018. </t>
  </si>
  <si>
    <t xml:space="preserve">1. Asesorías: se realizaron 25 asesorías, distribuidas de la siguiente forma: Presenciales 7 (Secretaría de Cultura, Recreación y Deporte, Concejo de Bogotá (2), Secretaría de Educación, Sec. Hábitat, Universidad Distrital, Empresa Metro), Telefónicas 6, Virtual 9 (chat 4, correo electrónico 5) y escritas 3 (OTIC Sec. General, Contraloría de Bogotá, DASC)  sobre las temáticas MIPG.
2. Documentos: Se elaboró y público Circular 007 de 2019, mediante la cual se dan orientaciones para la medición del desempeño institucional y del sistema de control interno en el distrito capital.
3. Talleres: bajo el convenio DAFP Caracterización de usuarios, FURAG 2019, Taller de Normas Internacionales. 
5. Análisis de Información:  Informe Consolidado FURAG 2018. </t>
  </si>
  <si>
    <t xml:space="preserve">1. Asesorías: se realizaron 16 asesorías, distribuidas de la siguiente forma: Presenciales 5 (Secretaría de Salud, Terminal de Transportes, Caja de Vivienda Popular), Telefónicas 10, Virtual 1 (IDU), sobre las  temáticas sobre las temáticas MIPG.
2. Documentos: Informe Balance Cuatrenial MIPG, Informe Seguimiento Convenio DAFP, Informe Anual Consolidado avance MIPG, Distrito. 
3. Talleres: Auditoría Interna y  taller aclaraciones preguntas FURAG 2019. 
4. Análisis de Información:  Informes consolidados sobre el avance por cada línea de Política.  
5. Se realizó tercera Comisión Intersectorial del SIGD. </t>
  </si>
  <si>
    <t xml:space="preserve">Orientar a las entidades distritales en el ajuste del SIG con el marco de refrencia MIPG </t>
  </si>
  <si>
    <t>Dado que en el Plan de acción de la política pública de transparencia se estableció desarrollar un programa de formación con la temática de gobierno abierto con la finalidad de orientar a las entidades en la información que deben habilitar o publicar para acceso de la ciudadanía,razón por la cual la D.D.D.I para este primer trimestre definió los ejes en que se desarrollará el curso los cuales son: Eje de Transparencia, Eje de Participación, Eje de Colaboración. El tiempo estimado del curso son 144 horas y será virtual. Para desarrollar cada eje se realizará un convenio con una institución de educación superior, la universidad creará el contenido base, aplicará diseño instruccional, virtualizará el contenido y realizará la oferta académica. Se elaboró el documento anexo 1 – condiciones técnicas donde se detalla lo que la universidad debe crear para el tema de gobierno abierto, en el mismo documento se informa la línea inicial por la que se deben desarrollar los contenidos.</t>
  </si>
  <si>
    <t>Se establecieron las condiciones técnicas para la elaboración del Diplomado en Gobierno Abierto detalladas en el documento “anexo 1 – condiciones técnicas” que se elaboró para el desarrollo del convenio entre la Secretaría General y la UNAD.</t>
  </si>
  <si>
    <t>Se suscribe convenio interadministrativo 4211000-677-2019, con la Universidad Nacional Abierta y a Distancia UNAD, con el cuál se elaboraran los contenidos del diplomado en gobierno abierto.</t>
  </si>
  <si>
    <t>Suscrita el acta de inicio del convenio 4211000-677-2019 se realizó reunión con la universidad para entregar los insumos iniciales, la universidad presento el coordinador del diplomado en gobierno abierto quien elaborará el contenido y realizará el seguimiento durante el ciclo académico de los participantes.</t>
  </si>
  <si>
    <t>En el marco del convenio 4211000-677-2019 se elaboraron los contenidos para el diplomado en gobierno abierto, estos están en revisión por parte de los expertos de la Secretaría General.
•	Contenidos elaborados por la UNAD.</t>
  </si>
  <si>
    <t>En el marco del convenio 4211000-677-2019 se elaboraron y aprobaron los contenidos para el diplomado en gobierno abierto, se identificó que la cantidad de inscritos al diplomado de gobierno abierto fue 802. Se inicia la virtualización de los contenidos y se adecua el modulo 0 para la temática.</t>
  </si>
  <si>
    <t>En el marco del convenio 4211000-677-2019 se virtualizaron y aprobaron los módulos 1 y 2 para el diplomado en gobierno abierto, se habilito para acceso a los participantes el módulo 1.</t>
  </si>
  <si>
    <t>n el marco del convenio 4211000-677-2019 se virtualizaron y aprobaron los módulos 3 y 4 para el diplomado en gobierno abierto, se habilito para acceso a los participantes el módulo 2 Y 3.
Se recibió por parte de la UNAD el informe de tutorización donde se plasma la participación e ingresos de los matriculados.
Anexos meta 2:
•	Módulos virtualizados 3 y 4
•	Formatos de aprobación virtualización módulos 3 y 4.
•	Informe de tutorización.</t>
  </si>
  <si>
    <t>Se recibió por parte de la UNAD el informe de tutorización donde se plasma la participación e ingresos de los matriculados.
Se Habilito la evaluación final del curso a los participantes, la mista duro activa hasta el 30 de noviembre de 2019. Para el diplomado aprobaron 437 servidores.</t>
  </si>
  <si>
    <t xml:space="preserve">El número total de  formados para este Diplomado es  916 servidores . 
Se realizó la selección de los participantes del diplomado en gobierno abierto para habilitar el beneficio otorgado en el marco del convenio 4211000-677-2019, el cual consiste en la homologación de 3 créditos en una temática de postgrado de la UNAD, 50 funcionarios fueron los seleccionados.
Se recopilo la información del congreso internacional de transparencia y gobierno abierto al cual asistieron 479 servidores, este se desarrollo en el auditorio huitaca de la Secretaría General de la Alcaldía de Bogotá D.C.
Se realizo copia de seguridad del diplomado en gobierno abierto desde la plataforma LMS propiedad de la Secretaría General.
Se presenta informe Final del programa de formación. </t>
  </si>
  <si>
    <t>Se realizó alistamiento del curso de integridad: gestores de integridad para que sea de autoaprendizaje y no necesite del acompañamiento tutorial. Al curso también se le retiraron las secciones de foros y tareas, complementos que requieren de la intervención de un tutor, y al adaptar el curso para la modalidad autoaprendizaje no se pueden dejar habilitados. Las inscripciones y el ciclo académico se habilitarán en el mes de abril de 2019. Se realizó reunión con la Secretaría Distrital de Integración Social para utilizar un curso en integridad que ya tienen listo y adelantar la oferta de formación virtual a todos los servidores de las entidades y organismos distritales, la reunión se llevó a cabo con la subsecretaria de integración social la Dra. Carine Pening, la cual informo que se debe enviar la solicitud a la Secretaria General de esa entidad la Dra Cristina Vélez Valencia, se entregó para estudio un modelo de estudio previo y anexo 1 – condiciones técnicas para revisión.</t>
  </si>
  <si>
    <t>Se cargo el curso de cultura de integridad para gestores de integridad en la plataforma LMS de la Secretaría General, de igual forma se habilito en el sitio web http://gestionacademica.bogota.gov.co el espacio para que los gestores de formación de las entidades y organismos distritales, inscriban a sus gestores de integridad para que tomen el curso, las indicaciones de cómo realizar la inscripción se enviaron mediante oficio a cada oficina de talento humano de las entidades distritales, el curso inicia el 13 de mayo de 2019</t>
  </si>
  <si>
    <t>Para el curso de gestores de integridad se logro la inscripción de 597 gestores de integridad de las entidades y organismos distritales, se realizó la matricula de todos los inscritos y posteriormente se envió notificación de matrícula mediante correo electrónico desde la cuenta soy10.aprende@alcaldiabogota.gov.co, los participantes iniciaron su proceso de auto aprendizaje el día 13 de mayo de 2019, el curso estará habilitado hasta el 20 de junio de 2019 y los que superen el promedio de las evaluaciones con calificación de 8 más, se les habilitará automáticamente la generación de la respectiva constancia de participación.</t>
  </si>
  <si>
    <t>Para el curso de gestores de integridad se incrementaron las inscripciones llegando a 638 gestores de integridad de las entidades y organismos distritales, se extendió la fecha de disponibilidad del curso hasta el 15 de julio de 2019 al evidenciar que más del 50% no han culminado el curso, se elaboraron documentos de estado de participantes por entidad y se remitieron a los gestores de capacitación.</t>
  </si>
  <si>
    <t>Para el curso de gestores de integridad que esta vigente, se envió a las oficinas de talento humano mediante correo electrónico el listado del estado de los participantes por entidad, esto con el fin de contar con el apoyo de cada entidad para que la totalidad de los participantes culminen de forma exitosa el curso.
•	Listados de estado curso por entidad.</t>
  </si>
  <si>
    <t>Se generaron 271 constancias de los participantes que ya culminaron el curso para ser remitidas a las respectivas entidades, se planea habilitar un espacio adicional para que finalicen los demás participantes.</t>
  </si>
  <si>
    <t>Se conservo activo el acceso al curso para que los participantes ingresaran y lo finalizaran, adicionalmente se amplió la fecha de presentación de la evaluación para el 30 de octubre de 2019.</t>
  </si>
  <si>
    <t>Se elaboro análisis de los participantes del curso en cultura de integridad para determinar cuántos habían culminado exitosamente, con esa información se generaron las constancias de todos los gestores de integridad que aprobaron el curso en las vigencias 2018 y 2019. En el evento realizado el día 30 de octubre de 2019 se realizó la entrega de dichas constancias.</t>
  </si>
  <si>
    <t>Dentro del curso en el Modelo Integrado de Planeación y Gestión que se ofertó en conjunto con el Departamento Administrativo de la Función Pública, los participantes tomaron el módulo de la dimensión Gestión con Valores para el Resultado logrando que, de 2.638 inscritos, 651 aprobaran exitosamente este módulo.</t>
  </si>
  <si>
    <t>El número total de  formados para este Diplomado es  1041 servidores . 
Se realizó copia de seguridad del curso de cultura de integridad desde la plataforma LMS propiedad de la Secretaría General.</t>
  </si>
  <si>
    <t>La selección del proceso y método de entrega del curso en integridad por parte de la Secretaría Distrital de Integración Social hacia la Secretaría General no se ha definido. El curso de la Secretaría Distrital de Integración Social está diseñado para un proceso tutorizado y las actividades están enfocadas a la población que trabaja en esa secretaria, se debe ajustar el curso para que sea de autoaprendizaje sin tutorización y cambiar las actividades de tal forma que sean trasversales a la gestión pública.</t>
  </si>
  <si>
    <t>Cambio en la modalidad de cooperación con la entidad que se adelantará el curso</t>
  </si>
  <si>
    <t>Fortalecer las capacidades las personas de las entidades distritales en la tematica de integridad</t>
  </si>
  <si>
    <t>Dado que en el Plan de acción de la política pública de transparencia se estableció desarrollar un programa de formación con temática en la contratación pública y con la finalidad de orientar a las entidades en el debido proceso de contratación y sus principios, así como la supervisión de los contratos celebrados por las distintas entidades y organismos distritales, la D.D.D.I para este primer trimestre recopilo la información del curso de profundización en la supervisión de contratos estatales, este curso será revisado y actualizado para garantizar que la normativa y procesos son actuales y acordes a la necesidad distrital, Esta línea de formación se desarrollará mediante convenio, la universidad revisará y actualizará el contenido base, realizará la oferta académica y entregará la respectiva constancia. Se elaboró el documento anexo 1 – condiciones técnicas donde se detalla lo que la universidad debe revisar para el curso de profundización en la supervisión de contratos estatales.</t>
  </si>
  <si>
    <t>Se establecieron las  condiciones de revisión y ajustes, del  curso en supervisión de contratos estatales, las cuales  se encuentran detalladas en el documento “anexo 1 – condiciones técnicas” que se elaboró para desarrollar el convenio.</t>
  </si>
  <si>
    <t xml:space="preserve">Se suscribe convenio interadministrativo 4211000-677-2019, con la Universidad Nacional Abierta y a Distancia UNAD, con el cuál se actualizarán los contenidos para el Diplomado de Contratación Estatal. </t>
  </si>
  <si>
    <t>Suscrita el acta de inicio del convenio 4211000-677-2019 se realizó reunión con la universidad para entregar los insumos iniciales, la universidad presento el coordinador del curso en supervisión en contratación estatal quien validará el contenido y realizará el seguimiento durante el ciclo académico de los participantes.</t>
  </si>
  <si>
    <t>En el marco del convenio 4211000-677-2019 se realizó revisión y actualización de los contenidos para el curso en fortalecimiento de competencias en la supervisión de contratos estatales, los documentos de la actualización fueron revisados por la Dirección Distrital de Desarrollo Institucional y serán revisados por la Dirección de contratos.
•	Contenidos del curso.</t>
  </si>
  <si>
    <t>En el marco del convenio 4211000-677-2019 se elaboraron y aprobaron los contenidos para el curso de formación de competencias para supervisión de contratos estatales, se identificó que la cantidad de inscritos al curso fue 1047. Se inicia la virtualización de los contenidos y se adecua el módulo 0 para la temática.</t>
  </si>
  <si>
    <t>En el marco del convenio 4211000-677-2019 se virtualizaron y aprobaron los módulos 1 y 2 para el curso en formación de competencias en supervisión de contratos estatales, se habilito para acceso a los participantes el módulo 1.</t>
  </si>
  <si>
    <t>En el marco del convenio 4211000-677-2019 se virtualizaron y aprobaron los módulos 3 y 4 para el curso en formación de competencias en supervisión de contratos estatales, se habilito para acceso a los participantes el módulo 2 y 3.
Se recibió por parte de la UNAD el informe de tutorización donde se plasma la participación e ingresos de los matriculados.</t>
  </si>
  <si>
    <t>Se recibió por parte de la UNAD el informe de tutorización donde se plasma la participación e ingresos de los matriculados.
Se Habilito la evaluación final del curso a los participantes, la mista duro activa hasta el 30 de noviembre de 2019. Para el diplomado aprobaron 394 servidores.</t>
  </si>
  <si>
    <t>El número total de  formados para este Diplomado es  394 servidores que culminaron el proceso de los 1336 inscritos. 
Se realizó copia de seguridad del curso de supervisión de contratos estales básico y curso de formación de competencias en supervisión de contratos estatales desde la plataforma LMS propiedad de la Secretaría General.</t>
  </si>
  <si>
    <t>Fortalecer las capacidades las personas de las entidades distritales en la tematica de contratación pública</t>
  </si>
  <si>
    <t xml:space="preserve">Para el mes de Abril no se realizaron encuestas de satisfacción para el programa de formación. </t>
  </si>
  <si>
    <t xml:space="preserve">Para el mes de mayo no se realizaron encuestas de satisfacción para el programa de formación. </t>
  </si>
  <si>
    <t xml:space="preserve">Para el mes de junio no se realizaron encuestas de satisfacción para el programa de formación. </t>
  </si>
  <si>
    <t xml:space="preserve">Se reportan las encuestas realizadas al programa de formación para validar los programas de formación a ofertar. </t>
  </si>
  <si>
    <t xml:space="preserve">Para el mes de agosto no se realizaron encuestas de satisfacción para el programa de formación. </t>
  </si>
  <si>
    <t xml:space="preserve">Para el mes de septiembre no se realizaron encuestas de satisfacción para el programa de formación. </t>
  </si>
  <si>
    <t xml:space="preserve">Para el mes de octubre no se adelantaron encuestas. </t>
  </si>
  <si>
    <t xml:space="preserve">Se entrega resultados de encuesta programa de formación. </t>
  </si>
  <si>
    <t xml:space="preserve">Para el mes de Diciembre no se realizaron encuestas. </t>
  </si>
  <si>
    <t>Elaboración de las fichas de la estructura,mapa conceptual y desarrollo de los contenidos del primer trimestre de los documentos Planeación institucional y Simplicación de procesos.Identificación,sistematización y evaluación de 15 mejores prácticas en integridad para el documento buenas practicas.Asesorias técnicas:49 para socializar las orientaciones impartidas a las entidades distritales.3 a los líderes de política en la que se hizo la preparación para la CISIGD.10 para sensibilizar en generalidades del  MIPG.13 de despliegue del lineamiento de Control Interno.53 puntuales a las entidades distritales.Divulgación del reporte del diligenciamiento del FURAG.Ajuste documento Guia de ajuste MIPG.Ajuste Plan de acción para la implementación MIPG.Ajuste Reglamento interno CISIGD.Elaboración de Circulares para reglamentación e implementación del MIPG:Circulares DDDI 001, 002 y 003 de 2019.Circular STDI 001 2019.Circular Subsecretaria SC 001 2019.Realización de primera sesión de la CISIGD.</t>
  </si>
  <si>
    <t xml:space="preserve">Para el mes de Abril no se realizaron encuestas de satisfacción para las estrategias desarrolladas. </t>
  </si>
  <si>
    <t xml:space="preserve">Para el mes de mayo no se realizaron encuestas de satisfacción para las estrategias desarrolladas.  </t>
  </si>
  <si>
    <t xml:space="preserve">Para el mes de junio no se realizaron encuestas de satisfacción para las estrategias desarrolladas.  </t>
  </si>
  <si>
    <t xml:space="preserve">Se reportan las encuestas realizadas a las estrategias desarrolladas. </t>
  </si>
  <si>
    <t xml:space="preserve">Para el mes de agosto no se realizaron encuestas de satisfacción para las estrategias desarrolladas.  </t>
  </si>
  <si>
    <t xml:space="preserve">Se entrega resultados de encuesta estrategia MIPG. </t>
  </si>
  <si>
    <t xml:space="preserve">Para el mes de Diciembre no se realizaron ecuestas. </t>
  </si>
  <si>
    <t>Facilitar el acceso al conocimiento y experiencias internacionales a los sectores y entidades del Distrito.
Mejorar capacidades y mecanismos internos de Gestión de los  sectores y entidades del Distrito
Fortalecer el relacionamiento del distrito con aliados estratégicos Internacionales
Posicionar a Bogotá internacionalmente</t>
  </si>
  <si>
    <t xml:space="preserve">Documentos de la hoja de ruta Bogotá Aprende, informe de Gestión del Evento con sus anexos
Portafolio de conocimiento
Micrositio, redes sociales, publicaciones en medios
</t>
  </si>
  <si>
    <t>Fortalecer el relacionamiento y la cooperación internacional del distrito con aliados estratégicos Internacionales.
Posicionar a Bogotá en el Ambito Internacional mediante las acciones de articulación
Posicionar a Bogotá cómo referente internacional</t>
  </si>
  <si>
    <t>Documentos de la hoja de ruta Bogotá Aprende, informe de Gestión del Evento con sus anexos
Portafolio de conocimiento
Micrositio, redes sociales, publicaciones en medios</t>
  </si>
  <si>
    <t xml:space="preserve">Fortalecer el relacionamiento del distrito con aliados estratégicos Internacionales.
Posicionar a Bogotá y su Marca Ciudad cómo referente internacional, en las lineas estratégicas del PDD y en el ámbito de los eventos priorizados en el marco de la estrategia de Mercadeo de Ciudad
  </t>
  </si>
  <si>
    <t>Informe de Gestión de las diferentes acciones junto con las evidencias y documentos de gestión.
Métricas y Publicaciones de medios Internacionales
Micrositio, redes sociales, publcaciones en medios,</t>
  </si>
  <si>
    <t xml:space="preserve">Fortalecer las relaciones internacionales de la ciudad con redes internacionales, ciudades, estados y organizaciones internacionales. 
Posicionar a Bogotá en el Ámbito Internacional mediante las acciones de relacionamiento estratégico
Generación de alianzas estratégicas en el marco de la cooperación y de proyección internacional
</t>
  </si>
  <si>
    <t xml:space="preserve">Informe de Gestión de las diferentes acciones junto con las evidencias y documentos de gestión.
Micrositio, redes sociales, publicaciones en medios cuando aplique
</t>
  </si>
  <si>
    <t xml:space="preserve">Mejorar las capacidades técnicas y brindar acompañamiento y asesoría técnica a los sectores y entidades beneficiarias de cara al desarrollo de sus actividades en el marco de la cooperación y proyección internacional
</t>
  </si>
  <si>
    <t xml:space="preserve">Informe de Gestión de las diferentes acciones junto con las evidencias y documentos de gestión.
</t>
  </si>
  <si>
    <t>Medición del grado de satisfacción de los clientes a los cuales se les brinda apoyo, asesoría y/o asistencia técnica, en temas de proyección, relacionamiento y cooperación internacional por parte de la Dirección Distrital de Relaciones Internacionales y la Subdirección de Proyección Internacional.</t>
  </si>
  <si>
    <t>1. Aplicación de la encuesta
2. Procesamiento y análisis de las encuestas aplicadas</t>
  </si>
  <si>
    <t>Tener un referente para tomar accionaes encaminadas a realizar mejoras en la prestación de servcios del proceso "Internacionalización de Bogotá"</t>
  </si>
  <si>
    <t>Reportes periódicos a la Oficina Asesora de Planeación con el análisis y resultado de la aplicación de las encuestas.
Encuentas aplicadas</t>
  </si>
  <si>
    <t>Actualización del plegable del programa de Buenas Prácticas Bogotá Aprende</t>
  </si>
  <si>
    <t>Mapeo de  experiencias internacionales: 
Estrategia anti evasión Transmilenio:  experiencias de Melbourne y/o Singapur
Sinergias por el cambio – Atracción de Eventos (Organización Mundial de Turismo/ Copenhague​/  Gotemburgo)
Plan Integral de atención a inmigrantes (Madrid (Martha Caraballo) y/o  Barcelona)
- Selección de las experiencias internacionales y de los expertos 
- Avances en la preparación técnica y logística</t>
  </si>
  <si>
    <t>Elaboración de notas conceptuales de las BP BURÒ, Migrantes y Transmilenio.</t>
  </si>
  <si>
    <t>Para el período reportado se avanzó en el alistamiento técnico y logístico de las siguientes buenas prácticas a realizarse en el mes de mayo: 
1) Estrategia antievasión Transmilenio ( Melbourne)
2)Gestión y desempeño para la innovación pública (Estados Unidos).</t>
  </si>
  <si>
    <t>Para el período reportado se Realizaron las siguientes dos Buenas Prácticas:
1. Estrategia Antievasión Transmilenio, la cual se realizó entre el 6 y el 10 de mayo la cual contó con la participación del experto internacional Daniel Zugna de Melbourne, Australia, quien durante su visita a Bogotá compartió las buenas prácticas de la implementación de la estrategia de protección de ingresos de Public Transport Victoria, con el fin de generar insumos para fortalecer la estrategia antievasión en el sistema de Transmilenio, en cada uno de sus componentes: cultura ciudadana, fiscalización, infraestructura y monitoreo del fenómeno de la evasión. Para el desarrollo del intercambio de conocimiento se diseñó, de manera conjunta con Transmilenio, una agenda técnica durante cinco días que incluyó sesiones de contextualización, visitas de campo, un panel de discusión, mesas de trabajo temáticas y un taller final de sistematización de lecciones aprendidas
2. Gestión y Desempeño para la Innovación Pública, la cual se realizó entre el 22 y el 24 de mayo, contó con la participación de la experta internacional Sandra Richtermeyer, quien durante su visita a Bogotá compartió las buenas prácticas del enfoque COSO (Committee of Sponsoring Organizations of the Treadway. Para el desarrollo del intercambio de conocimiento se diseñó, de manera conjunta con la Dirección Distrital de Desarrollo Institucional y el Departamento Administrativo de la Función Pública, una agenda técnica durante dos días que incluyó sesiones de contextualización, un foro, mesa de trabajo temática y un taller final de sistematización de lecciones aprendidas.</t>
  </si>
  <si>
    <t>A continuación se relacionan los avances realizados en las Buenas Prácticas:
• Se avanzó en la búsqueda de expertos internacionales para el desarrollo de la buena práctica “Bogotá, una ciudad amigable con la población migrante” con la Secretaría de la Mujer. Para lo cual se elaboró nota conceptual preliminar y se solicitó apoyo a la UCCI en la identificación de expertos de Ciudad de    México, Quito, Lima y La Paz. 
• Se avanzó en la identificación de nuevas experiencias internacionales para el desarrollo de la buena práctica “Sinergias por el cambio” con Buró Bogotá. Se identificaron las experiencias de Minas Gerais, Andalucía y Austria. 
• Se elaboraron y remitieron las memorias de la buena práctica Estrategia anti-evasión Transmilenio realizada con el experto australiano Daniel Zugna.</t>
  </si>
  <si>
    <t>Durante el mes de julio del 2019, en el marco del Programa de Buenas Prácticas se realizaron y adelantaron las siguientes avances:
• Se avanzó en la ejecución de la buena práctica “Bogotá, una ciudad amigable con la población migrante” con la Secretaría de la Mujer.
• Se avanzó en el cambio temático y la identificación de nuevas experiencias internacionales para el desarrollo de la buena práctica “El buró de convenciones como consultor en legado” con Buró Bogotá. Se identificó la experiencia de Guadalajara.  
• Se elaboraron y remitieron las memorias de la buena práctica “Gestión y desempeño para la innovación pública” realizada con la experta norteamericana Sandra Ritchermeyer del 22 al 24 de mayo.</t>
  </si>
  <si>
    <t>En el período reportado se concluyó la ejecución de  la siguiente Buena Práctica:
1. BP Bogotá ciudad amigable con la población migrante: Del 30 de julio al 05 de agosto se llevó a cabo la ejecución de éste intercambio de conocimiento con la participación de la Secretaría Distrital de la Mujer y Nadia Troncoso, Directora General del instituto de Atención a Poblaciones Prioritarias de Ciudad de México y coordinadora de la caravana de migrantes, así como de las distintas entidades del Distrito relacionadas con este asunto, el cual tuvo como propósito enriquecer las acciones implementadas por la Secretaría de la Mujer para la atención a las personas migrantes de Venezuela desde una perspectiva de género, con base en las experiencias internacionales en la materia.
Avances de la siguiente Buena Práctica:
2. BP Vías Verdes para la Región Central: del Tren a la Bici: En el marco de la ejecución de este intercambio de conocimiento el cual está programado para ejecutarse en el mes de septiembre, se elaboró la nota conceptual, el perfil de los expertos, así como la agenda del evento y la solicitud logística.</t>
  </si>
  <si>
    <t>Durante este período se avnazó en la Buena Práctica “Vías verdes para la Región Central: del tren a la bici”:
• Se elaboró la nota conceptual de la buena práctica, la agenda técnica y la gestión logísitca de la ejecución de la Buena práctica.
• De igual manera se abordaron los espacios con los expertos entre el 26 y el 30 de septiembre. El Taller de sistematización se realizará en la primera semana del mes de octubre.</t>
  </si>
  <si>
    <t xml:space="preserve">En este mes se concluyó la úlmita buena práctica de las 22 establecidas en la meta del PDD: 
1. BP  "Vías verdes para la Región Central: del tren a la bici": En el marco del Programa Bogotá Aprende, se realizó la buena práctica con la participación de la Secretaría Distrital de Movilidad, la RAPE (Región Administrativa y de Planeación Especial), los expertos internacionales de la organización estadounidense Rails-to-Trails Conservancy, Elizabeth Thorstensen y Eric Oberg; y Jesús Benítez del Programa de España Vías Verdes, así como de diversas entidades del Distrito, el cual culminó en el mes de octubre con el taller de sistematización, igualmente se elaboraron los documentos finales. 
Tambien en el marco del plan de acción del program de buenas prácticas Bogotá Aprende se realizó seguimiento a la buena práctica de Teletrabajo.
</t>
  </si>
  <si>
    <t>La meta PDD y de proyecto de inversión se cumplió en octubre, llegando a la obtención de 22 buenas prácticas de 2016 a 2019. 
Para el mes de noviembre se realizaron las siguientes acciones de seguimiento, promoción y difución de las Buenas Prácticas Bogotá Aprende realizadas:
- Se elaboró y revisó el contenido del portafolio de conocimientos 2019
- Se elaboró y revisó el contenido de la página web de las buenas prácticas 2019.
- Se avanzó en la identificación de los socios y en la elaboración de los oficios para el envío de los portafolios de conocimientos de Bogotá Aprende 2017-2019
- Se realizó la Impresión de 200 Cartillas Portafolio de Conocimiento Bogotá Aprende 2019
- Se realizó la evaluación del Programa de Buenas Prácticas
- Seavanzó en la actualización de la información de la página web
- Se realizó seguimiento a las siguientes buenas prácticas: 1) Teletrabajo y 2) innovación en la gestión pública.</t>
  </si>
  <si>
    <t xml:space="preserve">Esta meta reportó la última Buena Práctica en octubre, para la vigencia se realizaron las siguientes Buenas Prácticas:
1. Estrategia Anti evasión Transmilenio
2. Gestión y Desempeño para la Innovación Pública
3. Bogotá ciudad amigable con la población migrante
4. Vías verdes para la Región Central: del tren a la bici.
No obstante realizadas las 4 buenas prácticas de la vigencia, en el marco de cierre del programa para el cuatrienio, en el mes de diciembre se realizó la estrategia de divulgación de las Buenas Prácticas Bogotá Aprende con el envío de las Cartillas 2017, 2018 y 2019 de 20 de las 22 Buenas Prácticas de la Vigencia a: expertos participantes de las Buenas Práctica, actores estratégicos, y entidades distritales. </t>
  </si>
  <si>
    <t>Hasta el momento se avanza conforme a lo planeado</t>
  </si>
  <si>
    <t>Inconvenientes en la coordinación de la agenda de experto de la Buena Práctica "Atención a la población migrante" y los receptores de la BP por parte de la entidades, por lo tanto esta BP se tiene planeada para el mes de julio.</t>
  </si>
  <si>
    <t>Se presentan dificultades menores para el cuadre de agendas de los expertos y directivos de las entidades participantes en las transferencias de conocimiento</t>
  </si>
  <si>
    <t>Los normales en la coordinación de agendas de los expertos y entidades distritales.</t>
  </si>
  <si>
    <t>La ejecución de las Buenas Prácticas avanza de acuerdo con el plan de ejecución.</t>
  </si>
  <si>
    <t>Se presentaron algunos inconvenientes en las búsqueda de experiencias internacionales que se ajustaran a las necesidades de Buró Bogotá, la buena práctica mapeada inicialmente. Razón por la cual se exploró  realizar una nueva buena práctica que resultó ser la de Vías Verdes para la Región Central: del Tren a la Bici.</t>
  </si>
  <si>
    <t>Por agendas de las partes interesadas  hubo difucultades en la ejecución de esta última Buena Práctica.</t>
  </si>
  <si>
    <t>Por tratarse de un tema prioritario del alcalde, sujeto a algunas decisiones y reuniones de alto nivel, se realizaron algunos ajustes y cambios de última hora en algunos espacios de la agenda</t>
  </si>
  <si>
    <t>Las actividades se desarrollan de aduerdo con el plan de acción.</t>
  </si>
  <si>
    <t>Reportaados con la ejecución de cada Buenas Práctica</t>
  </si>
  <si>
    <t>Se reportaran una vez se realice cada una de las Buenas Prácticas programadas</t>
  </si>
  <si>
    <t>Se reportarán una vez finalice cada una de las Buenas Prácticas a ejecutar</t>
  </si>
  <si>
    <t>El intercambio de conocimientos con el experto internacional Daniel Zugna generó importantes conclusiones orientadas a enriquecer la estrategia antievasión del Sistema de Transporte Público de Bogotá
El intercambio de conocimientos con la experta internacional Sandra Richtermeyer generó importantes conclusiones orientadas a enriquecer el Sistema de Control Interno del Distrito a través del mejoramiento de las competencias de los jefes de control interno de las entidades públicas en el conocimiento y aplicación de las nuevas tendencias sobre modelos de control interno</t>
  </si>
  <si>
    <t>A reportar cuando se realicen los intercambios de conocimiento a realizar en agosto y septiembre.</t>
  </si>
  <si>
    <t>Obtención de intercambio de conocimiento en lo transcurrido de la Buena Práctica en ejecución</t>
  </si>
  <si>
    <t>El intercambio de conocimientos con la experta internacional Nadia Troncoso generó importantes conclusiones orientadas a fortalecer las acciones que desde el Distrito se realiza en pro de garantizar los derechos de la población migrante en Bogotá. Durante el intercambio de conocimientos se identificaron significativos avances y similitudes en la atención de la población migrante de la Ciudad de México y Bogotá. Por otra parte, se identificó la necesidad de institucionalizar el apoyo que se brinda desde ONGs o de cooperantes internacionales.</t>
  </si>
  <si>
    <t>Lograr el intercambio de conocimiento con expertos que aportan experiencias con el fin de definir y validar los principales lineamientos, identificar fortalezas y falencias, y formular un programa de largo plazo para la recuperación y reutilización del modo férreo y/o de modos no motorizados de transporte sobre los corredores férreos de la Región Central.</t>
  </si>
  <si>
    <t>• Una exitosa convocatoria, participación y compromiso de las entidades del nivel nacional que liderarán el proyecto.
• El diseño de un plan de acción que determina de manera clara las acciones a realizar, competencias y plazos para hacer realidad el proyecto de Vías Verdes en Colombia; 
• Los expertos internacionales generaron importantes conclusiones orientadas a enriquecer el proyecto de implementación de vías verdes para la Región Central;
• Generación de la visita técnica de la RAPE, entidad nacional líder del proyecto, a España para conocer in situ la experiencia de vías verdes de ese país y; 
• Se logró un amplio cubrimiento y visibilización del proyecto en medios y redes.</t>
  </si>
  <si>
    <t>Consolidación de las Buenas Prácticas con el programa Bogotá Aprende que beneficia a la ciudadanía. Las entidades del distrito tienen la posibilidad de desarrollar soluciones de cara a la comunidad con prácticas de talla mundial.</t>
  </si>
  <si>
    <t>Actualización del plegable del programa de Buenas Prácticas Bogotá Enseña</t>
  </si>
  <si>
    <t xml:space="preserve">Identificación de 15 Buenas Prácticas a sistematizar en el marco del Programa Bogotá Enseña 2019
</t>
  </si>
  <si>
    <t>Gestión de coordinación y realización de los Talleres de Sistematización de las Buenas Prácticas:
- Centros de desarrollo comunitario 
- Los Niños Promero
- Cuenta Satélite</t>
  </si>
  <si>
    <t>En el período reportado se avanzó en la realización del taller de sistematización de las siguientes buenas prácticas:
1) ESTRATEGIA DE JUSTICIA DE GÉNERO.
2) ESTRATEGIA MEJOR POLICÍA.
3) IDCBIS
Igualmente  se avanzó en la elaboración de la pieza gráfica de la buena práctica ESTRATEGIA DE JUSTICIA DE GÉNERO y se elaboraron las estrategias de promoción y difusión de las siguientes buenas prácticas de 2018:
1) POLÍTICA PÚBLICA LGBTI
2) EQUIPO USAR</t>
  </si>
  <si>
    <t>En el período reportado se avanzó en la realización de los talleres de sistematización de las siguientes buenas prácticas:
1. Rutas Distritales de atenión &amp; Protección
2. Semilleros de Esperanza
3. Habitarte
4. Proyecto Integral Trasnmicable
Se avanzó en la elaboración del contenido de la pieza gráfica de las siguientes buenas prácticas:
• CENTROS DE DESARROLLO COMUNITARIO
• LOS NIÑOS PRIMERO.
Se elaboró el documento de seguimiento a la estrategia de promoción y difusión de las siguientes buenas prácticas:
• POLÍTICA PÚBLICA LGBTI
• PROGRAMA DE JUSTICIA RESTAURATIVA
• EQUIPO USAR BOMBEROS
• URBAN 95
• ESTRATEGIA JUSTICIA DE GÉNERO</t>
  </si>
  <si>
    <t xml:space="preserve">Para la acción de articualción que se adelanta es pertinente indicar los siguientes avances:
• Se realizó el taller de sistematización de las siguientes buenas prácticas: ESTRATEGIA PAZIEMPRE (Alta Consejería para los Derechos de las Víctimas), CÓDIGO DE INTEGRIDAD (Secretaría General - Dirección Distrital de Desarrollo Institucional). 
• Se elaboraron los siguientes documentos técnicos: Documento preliminar de sistematización de la buena práctica Rutas de Atención y Protección (Secretaría de Gobierno), Documento preliminar de sistematización de la buena práctica IDCBIS (Secretaría de Salud), Documento de sistematización de la buena práctica SEXPERTO (Secretaría de Salud).
• Se elaboraron los contenidos para el sitio web de las siguientes buenas prácticas: Los niños primero (Secretaría de Movilidad) y Centros de Desarrollo Comunitario (Secretaría de Integración Social). 
• Se ha avanzado en la estrategia de promoción de algunas buenas prácticas a través del apoyo a:
- Aplicación al Premio Interamericano a la Innovación para la Gestión Pública Efectiva 2019 del Programa de justicia restaurativa (Secretaría de seguridad) y la Ruta Distrital de Atención y Protección a Defensores y Defensoras de Derechos Humanos (Secretaría de Gobierno). 
- La misión técnica de Bomberos de Concepción, Chile que conoció la experiencia del Equipo USAR y BRAE de Bomberos de Bogotá; 
- La inclusión de algunas buenas prácticas en la plataforma de buenas prácticas de Metropolis.  </t>
  </si>
  <si>
    <t>Para este período se realizaron las siguientes acciones como avance a la acción de articulación Bogotá Enseña:
• Se realizó el taller de sistematización de las siguientes buenas prácticas: MODELO DE GESTIÓN DE PLAZAS DE MERCADO (Instituto para la Economía Social - IPES), COLEGIOS EN ADMINISTRACIÓN (Secretaría de Educación Distrital). 
• Se elaboraron los siguientes documentos técnicos: Documento preliminar de sistematización de la buena práctica Habitarte (Secretaría de Hábitat), Documento preliminar de sistematización de la buena práctica Código de Integridad (Secretaría General)
• Se elaboraron los contenidos para el sitio web de las siguientes buenas prácticas: Los niños primero (Secretaría de Movilidad) y Centros de Desarrollo Comunitario (Secretaría de Integración Social). 
• Se ha avanzado en la estrategia de promoción de algunas buenas prácticas a través de:
- Reunión con IDARTES para identificar canales de difusión de la buena práctica “Festivales al parque”. 
- Reunión con Asuntos Culturales de Cancillería para solicitar apoyo en la promoción de las buenas prácticas del sector cultura. 
- Reunión con Fundación Casa de la Infancia para identificar canales de difusión de la buena práctica “Urban 95”.</t>
  </si>
  <si>
    <t xml:space="preserve">Durante este período se realizaron los siguientes avances:
• Se elaboraron los siguientes documentos técnicos: Documento preliminar de sistematización de la buena práctica Colegios en administración (Secretaría de Educación) y se avanza en el  documento preliminar de sistematización de la buena práctica Modelo de gestión de plazas de mercado (Ipes). 
• Se elaboraron los contenidos para el sitio web de las siguientes buenas prácticas: Estrategia Mejor Policía (Secretaría de Seguridad) y Sexperto (Secretaría de Salud). 
• Se ha avanzado en la estrategia de promoción de algunas buenas prácticas a través de:
- La inclusión de las buenas prácticas de Habitarte y Estrategia de Justicia de Género en la plataforma de la red de ciudad Metropolis. 
- Recepción de la delegación de Metepec, México para conocer la experiencia de Festivales al Parque. 
- La solicitud a la organización Project for Public Spaces, con sede en la ciudad de Nueva York, información para incluir la buena práctica Habitarte en su página de Internet, específicamente en la sección "Great Public Places".
- Socialización de la buena práctica “Urban 95” con la experta en desarrollo urbano Elisa Maceratini. 
</t>
  </si>
  <si>
    <t xml:space="preserve">En este período se logró concluir la la acción de articulación Bogotá Enseña así:
• Se elaboraron los Documento de sistematización de las buenas prácticas: Transmicable, Paziempre y Modelo de gestión de plazas de mercado.
• Se elaboraron las piezas gráficas de las buenas prácticas: Estrategia Mejor Policía, Sexperto e IDCBIS. 
• Se avanzó en la estrategia de promoción de algunas buenas prácticas a través de:
- La inclusión de la buena práctica de la Cuenta Satélite de Cultura en la plataforma de la red de ciudad Metropolis. 
- Recepción de la delegación de Jalisco, México para conocer la experiencia de Festivales al Parque. 
- La elaboración de la pieza para incluir la buena práctica Habitarte en la plataforma "Great Public Places".
- Presentación de la buena práctica del “Equipo USAR” a la delegación de Costa Rica y Ecuador para pasantía con Bomberos Bogotá. 
- Apoyo en la formulación del proyecto de cooperación entre Colombia y Brasil en equipo USAR en el marco de la Comixta entre ambos países.   
- Reunión con Asuntos Culturales de Cancillería para dar a conocer las buenas prácticas del sector cultura: Festivales al parque y Cuenta Satélite de Cultura. 
</t>
  </si>
  <si>
    <t>Dicha acción concluyó el mes de septiembre y reportada como finalizada en dicho mes, la información de cierre y todos los aspectos de esta acción pueden apreciarse en el informe final anexo en el mes de septiembre, por lo tanto no hay información adicional posterior al cierre que reportar.</t>
  </si>
  <si>
    <t xml:space="preserve">La meta para esta vigencia se cumplio en el mes de septiembre, no obstante se realizaron acciones orientadas a la concreción del portafolio de Buenas Prácticas Bogotá Enseña y su difusión:
- Se concluyó la elaboraron de las piezas gráficas de las (15) buenas prácticas sistematizadas de Bogotá Enseña
- Impresión 400 Cartillas y 200 USB representativas del Programa 2018 - 2019
- Se avanzó en la estrategia de promoción de algunas buenas prácticas a través de:
        - La inclusión de nuevas buenas prácticas en la red de ciudad Metropolis: 1) ICDBIS, 2) Modelo de gestión de plazas de mercado, 3) Código de Integridad, 4) Estrategia Paziempre, 5) Rutas de atención y protección; 6) Programa de Buenas Prácticas.
        - Participación en la visita de la delegación de La Paz, Bolivia, para conocer la buena práctica “Cuenta Satélite de Cultura”.
        - Aprobación de "Great Public Places" para la publicación de la buena práctica Habitarte en su plataforma
        - Participación en el III Congreso Internacional de Bomberos con la presentación de la buena práctica “Equipo USAR”
        - Apoyo en la preparación técnica y logística del evento “Conmemoración del Día Internacional de la Memoria Trans” en el que se promocionarán las buenas prácticas: Política pública LGBTI y Estrategia de Justicia de Género.
Evaluación del Programa de Buenas Prácticas
</t>
  </si>
  <si>
    <t xml:space="preserve">Esta meta se cumplió en septiembre con el reporte final de la ejecución de la estrategia Bogotá Enseña en la cual se consolidaron las siguientes 15 Buenas prácticas del Distrito Capital, las cuales fueron sistematizadas:
1. Estrategia Justicia de Género
2. Centros de Desarrollo Comunitario
3. Los niños primero
4. Estrategia Mejor Policía
5. Sexperto
6. Rutas Distritales de Atención y Protección
7. Semilleros de Esperanza para el Futuro de la Ruralidad de Bogotá
8. IDCBIS
9. Estrategia PAZiempre
10. Cuenta Satélite de Cultura
11. Habitarte
12. Código de Integridad
13. Plazas de mercado
14. Proyecto Integral TransMiCable
15. Colegios en Administración
No obstante que se cerró el programa Bogotá Enseña en el mes de septiembre, en el marco de cierre del programa 2018 y 2019, en el mes de diciembre se realizó el cierre con la estrategia de divulgación de las Buenas Prácticas Bogotá Aprende con el envío de Cartillas de las 20 Buenas Prácticas Sistematizadas Bogotá Enseña (2018 y 2019) a embajadas, aliados y entidades distritales. </t>
  </si>
  <si>
    <t>Se avanza normalmente en la realización de talleres y acciones para la consolidación de la estrategia Bogotá Enseña</t>
  </si>
  <si>
    <t>Reprogramación de los dos últimos talleres por agendas de las entidades.</t>
  </si>
  <si>
    <t>Se avanza de acuerdo con el plan de acción</t>
  </si>
  <si>
    <t>Los principales retrasos están asociados a: las demoras en la aprobación de los documentos por parte de las entidades beneficiarias, las demoras en la recepción de las fotografías requeridas para el desarrollo de las piezas gráficas y las demoras asociadas a los ajustes que solicitan las entidades beneficiarias a los documentos y a los que desde la DDRI debemos hacer a las piezas gráficas diseñadas por Punto de Encuentro.</t>
  </si>
  <si>
    <t>No se presentaron mayor deficultades.</t>
  </si>
  <si>
    <t>Reportaados con la ejecución de la sistematización de las Buenas Prácticas Bogotá Enseña</t>
  </si>
  <si>
    <t>Se reportaran una vez se realice la acción de articulación programada</t>
  </si>
  <si>
    <t>Se reportaran una vez se realice cada una de las acciones de articulación programadas</t>
  </si>
  <si>
    <t>Se reportarán una vez finalice la acción de articulación en ejecución</t>
  </si>
  <si>
    <t>Proyección de la ciudad por la aplicación a premios.</t>
  </si>
  <si>
    <t>Sistematización de 15 buenas prácticas del Distrito Capital y participación en premios internacionales.</t>
  </si>
  <si>
    <t xml:space="preserve">Se avanza en el cumplimiento de la meta de Bogotá Enseña de contar este año con un total de (20) buenas prácticas de la ciudad sistematizadas y promovidas internacionalmente en diferentes escenarios. Adicionalmente, se cuenta con información útil para ser promovida y consultada en el micrositio de buenas prácticas. </t>
  </si>
  <si>
    <t>Consolidas buenas prácticas del distrito y así poder proyectar la ciudad y posicionar a Boogtá en el ámbito internacional.</t>
  </si>
  <si>
    <t>Consolidación de las Buenas Prácticas con el programa Bogotá Enseña que permite proyectar la ciudad mediante la visibilización de sus buenas práctias.</t>
  </si>
  <si>
    <t>Realización del plan de acción de Mercadeo de Ciudad</t>
  </si>
  <si>
    <t xml:space="preserve">1. ARTICULACIÓN ESTRATEGIA MERCADEO DE CIUDAD
Realización de la mesa táctica de Mercadeo de Ciudad, porpuesta experiencia de ciudad directivos, estructura Brandbook, ficha téctina Brandbook.
2. BOGOTANOS EN EL EXTERIOR
Implementación de campaña pauta digital "Bogotanos en el Exterior" </t>
  </si>
  <si>
    <t>1. ARTICULACIÓN ESTRATEGIA MERCADEO DE CIUDAD
Realización de la mesa táctica de Mercadeo de Ciudad:
Divulgación Revista Dinero a audiencias estratégicas internacionales
Experiencia de Ciudad Directivos
 Narrativa de Ciudad
Acciones de Coordinación FILBo 2019
Propuesta articulada de estrategia de MC para
Bogotá Fashion Week
Festival de Música Sacra
2. BOGOTANOS EN EL EXTERIOR
Diseño de campaña para pauta digital 2019 de Orgullo Bogotano y Bogotanos en el Exterior (vídeo de Marca Ciudad)</t>
  </si>
  <si>
    <t>Se realizó el siguiente avance en lagestión durante el período reportado:
1. ESTRATEGIA MERCADEO DE CIUDAD
- Bogotá Fashion Week: Sinergias Digitales con aliados de la Mesa y acciones de Mercadeo de Ciudad en el marco del evento.
- Festival Internacionale de Música Clásica: Experiencias de Ciudad en Plaza deMercado La Perseverancia y Museo Botero, Sinergias Digitales y Proyección del Video "Bogotá Internacional"
- FiLBo: Aparición del Video "Bogotá Internacional" en la página Web FiLBo, Visibilización de Marca Ciudad con el Volumétrico y Material POP y Activación de Marca en el Aeropuerto El Dorado con Visitantes Internacionales.
- Video Marca Ciudad: Aprobación de propuesta gráfica, casting, locaciones, Grabación y Ajustes a voz en off.
- Brand Book: Elaboración de ficha técnica del Brandbook, definición de estructura de contenidos del Brandbook, elaboración de formato para recopilación de información.
2. BOGOTANOS EN EL EXTERIOR:
Se desarrollaron  publicaciones con el HT #BogotanosEnElExterior invitando a los ciudadanos que se encuentran fuera del país a registrarse en nuestra base.
Resultados: - 1.003 perfiles alcanzados
                    - 22 publicaciones 
                    - 18.109 registros con corte al 7 de mayo de 2019
Se realizó la primera reunión para gestionar las acciones y procesos   del contrato de central de medios con ETB, allí se definió el proceso de ordenación y presupuesto para el 2019 en cuanto a pauta digital.
En el marco de la Feria Internacional del Libro 2019, se realizaron 4 videos que se publicaron en Facebook, en los cuales se mostraba los diferentes pabellones e información importante de la feria, estas publicaciones se enlazaron con la URL del formulario para el registro de Bogotanos en el Exterior</t>
  </si>
  <si>
    <t>Se realizó el siguiente avance en lagestión durante el período reportado:
1. ESTRATEGIA MERCADEO DE CIUDAD
 FiLBo: Se logró consolidar la estrategia ejecutada desde la DDRI y la SPI cuyos resultados se muestran en el informe final del evento.
Festival de Música Clásica: Consolidaciñon de Informe
Mesa de Mercadeo de ciudad: Se llevó a cabo la mesa Técnica del mes de mayo e informe semestral para Directivos.
BrandBook: socialización y envío de formato para recopilación de información y creación de contenidos.
2. BOGOTANOS EN EL EXTERIOR:
- Se estructuró y solicitó la campaña de "Bogotanos en el Exteriror" de mayo - junio, con la consturcción del Plan de Pauta Digital y el presupuesto de la misma.</t>
  </si>
  <si>
    <t>Se realizaron los siguientes avances en las dos acciones de mercadeo de ciudad que se adelantan:
1. ESTRATEGIA MERCADEO DE CIUDAD
En el marco de Rock al parque 2019 se realizó sinergia digital, la activación de marca ciudad y la fidelización de internacionales (bandas musicales de rock e invitados).
Se realizó la Mesa Táctica Mercadeo de Ciudad en la cual se incluyó el Foro Ágora Bogotá el cual trendrá lugar el 20 de Julio y Política Pública de Industrias Culturales.
Se consolidó la Primera versión del BrandBook
Revisión final video Marca Ciudad
2. BOGOTANOS EN EL EXTERIOR
Se realizó el monitoreo a la pauta realizada entre los meses de mayo y junio, evidenciando un incremento en los registros de la Base de datos de Bogotanos en el exterior de 5.082 nuevos seguidores para  un total de 20.279 registrados.</t>
  </si>
  <si>
    <t>Durante el mes de julio de 2019 Se realizaron los siguientes avances en las dos acciones de mercadeo de ciudad que se adelantan:
1. ESTRATEGIA MERCADEO DE CIUDAD
-Se articularon acciones de Mercadeo de Ciudad en marco de Rock al Parque y se elaboró el informe de gestión de dicho evento. 
- Se ajustó el Brandbook de Marca Ciudad de acuerdo con observaciones recibidas de algunos integrantes de la Mesa y se socializó versión ajustada con la Mesa de Mercadeo de Ciudad.
-Se llevó a cabo la quinta Mesa Táctica de Mercadeo de Ciudad en la cual se inició la articulación de acciones de Mercadeo de Ciudad para los eventos priorizados para agosto.
2. BOGOTANOS EN EL EXTERIOR
- Se desarrollaron  publicaciones con el HT #BogotanosEnElExterior invitando a los ciudadanos que se encuentran fuera del país a registrarse en nuestra base
- Se encuentra ordenada la campaña solicitada de registros en la base de datos aprobada por Felipe Serrano y Adriana Fonseca para su ejecución entre julio y agosto</t>
  </si>
  <si>
    <t>En agosto en el marco de las acciones de mercadeo de ciudad se adelantaron actividades de las siguientes dos acciones programadas de mercadeo de ciudad para la presente vigencia:
1. ESTRATEGIA MERCADEO DE CIUDAD
Gestión y realización de evento de Activación de Marca Ciudad en el marco del Cumpleaños Bogotá el día 9 de agosto
Soporte para el 4to Encuentro de Inversión Extranjera realizado el 14 de agosto a través de almuerzo de relacionamiento estratégico y obsequio de marca ciudad
Mesa Táctica Mercadeo de Ciudad: 29 de agosto con la  Presentación de resultados de las acciones de Mercadeo de Ciudad articuladas los eventos de julio, articulación de acciones de Mercadeo de Ciudad a implementar en marco de los próximos eventos priorizados e inicio de construcción del Plan de Acción 2020.
2. ESTRATEGIA BOGOTANOS EN EL EXTERIOR
Se realizó la Implementación de la campaña video Marca Ciudad
Estructurazón y Diseño de la pauta del video "Marca Ciudad"
REalización del diseño de lasinergia digital #LoMejorDeBogotá con entidades del Distrito</t>
  </si>
  <si>
    <t xml:space="preserve">En este período se culminó la ejecución de:
1. ESTRATEGIA DE MERCADEO DE CIUDAD:
Se trabajó en esta estrategia en cuatro grandes retos que son: 1.Articulación de estrategia (Mesas Mercadeo de Ciudad y Eventos priorizados 2019), 2. Brandbook Marca Ciudad, 3. Plan de Acción 2020 y 4. Video Marca Ciudad, lo cual se detalla en el informe adjunto.
En este período se realizaron los siguientes avances en:
2. ESTRATEGIA BOGOTANOS EN EL EXTERIOR:
Se realizó la difusión a través de pauta digital del Video de Marca Ciudad ligado y la campaña de registros en la Base de Datos de Bogotanos en el Exterior, con esto cumplimos a las metas de gestión de pauta con las campañas presupuestadas. Está pauta se realizó en Facebook, YouTbube y principales salas de cine de Cinepolis, Cinemark y Cine Colombia.
También se estructuraron y solicitaron las campañas para los meses de cotubre y noviembre.
</t>
  </si>
  <si>
    <t>En este período reportado se avanzó en la última acción pendiente establecida como meta para esta vigencia en el Plan de Acción de la DDRI :
1. Estrategia de Bogotanos en el Exterior: Se realizó pauta en vuelos nacionales e internacionales en Avianca  del video de Marca Ciudad en los vuelos domésticos e internacionales de esta aerolínea.
Tambien se realizó Pauta en Cine del video de Marca Ciudad en las diferentes salas de Cinepolis desde el 26 de septiembre al 8 de octubre.
Con la Campaña Bogotanos en el Exterior se realizó la pauta de registros y diseño de piezas para la implementación de la misma en las redes sociales de Instagram y Facebook.</t>
  </si>
  <si>
    <t>Meta reportada como ejecutada con dos acciones, una en septiebre y las segunda en noviembre:
1.  Estrategia de Mercadeo de Ciudad
2. Estrategia de Bogotanos en el Exterior.
Para el mes de diciembre en el marco de la Mesa de Mercadeo de ciudad de noiviembre, se ejecutó la estrategia de posicionamiento de la Marca Ciudad en el Marco de la Navidad con los plegables "Vive una Navidad llena de historia"
Con la estrategia Bogotanos en el Exterior se obtuvieron los resultados de las Campañas:
1. "Bogotá en el Mundo y el Mundo en Bogotá": Se realizó la producción de los contenidos compartidos a través de los canales digitales de la Secretaría General con los siguientes resultados: Alcance 1.377, Canales de publicación - Twitter y Facebook, total de 2 publicaciones.
2. "Orgullo Bogotano": Se realizó una sinergia a nivel distrital con los contenidos aprobados por punto de encuentro, donde se exaltaron los orgullos de la ciudad, con los siguientes resultados: Alcance 6,886,029, Entidades Participantes - 61 , Total de publicaciones - 100.</t>
  </si>
  <si>
    <t>Las acciones se desarrollan de acuerdo con los cronogramas establecidos sin ninguna dificultad a considerar</t>
  </si>
  <si>
    <t>Las acciones y eventos se ejecutaron de acuerdo con el plan trazado.</t>
  </si>
  <si>
    <t xml:space="preserve">Se avanza de acuerdo con lo establecido en el plan de trabajo </t>
  </si>
  <si>
    <t>Durante el período no se registraron dificultades en la ejecucíon de las actividades y acciones establecidas en el plan de mercadeo de ciudad</t>
  </si>
  <si>
    <t>Con la Estrategia de Bogotanos en el Exterior en este momento se llega al punto máximo de registros, lo cual diiculta el incremento de los mismos con la progresión que se venía presentando.</t>
  </si>
  <si>
    <t>No se presentó ninguna dificultad al respecto de las campañas</t>
  </si>
  <si>
    <t>Dificultades en contactar a los perfiles para los videos testimoniales de Bogotanos en el exterior</t>
  </si>
  <si>
    <t>Informados en los reportes de avances y finalización de cada acción</t>
  </si>
  <si>
    <t>Se reportaran una vez se realice cada una de las acciones de mercado de ciudad programadas</t>
  </si>
  <si>
    <t>Se reportaran una vez se realice cada una de las  acciones de mercado de ciudad programadas</t>
  </si>
  <si>
    <t>Se reportarán una vez se finalicen la acciones de mercadeo de ciudad programadas</t>
  </si>
  <si>
    <t>Se logró posicionar la ciudad con las estrategias de activación de marca de bogotá y la marca ciudad en los diferentes medios y caneles.</t>
  </si>
  <si>
    <t>Proyección de la ciudad a través de la activación de marca, sinergias digitales y fidelización de internacionales</t>
  </si>
  <si>
    <t xml:space="preserve">Proyección de la ciudad a través de las estrategias con los siguientes logros:
- 1.856 perfiles alcanzados
- 8 publicaciones 
- 20.279 registros </t>
  </si>
  <si>
    <t xml:space="preserve">
1. ESTRATEGIA MERCADEO DE CIUDAD
Retorno de $25.000.000 medidos por la valorización del espacio que ocupó la activación en el Aeropuerto el Dorado (60 mts2): $30.000.000 aprox.
Más de 8.537 personas impactadas con la activación de Marca Ciudad
Alcance de 6.300 personas y 285 interacciones en Twitter como resultado de las sinergias digitales realizadas entre los aliados de la activación.
Alcance de 4.300 personas y 324 interacciones en Facebook como resultado de las sinergias digitales realizadas entre los aliados de la activación.
Fidelización de 15 invitados internacionales
2. ESTRATEGIA BOGOTANOS EN EL EXTERIOR
Proyección de la ciudad a nivel nacional e internacional de la Marca Ciudad.
Posicionamiento de la ciudad con la generación de tráfico a los diferentes canales digitales.
Internacionalización de la ciudad a través de los  productos audiovisuales</t>
  </si>
  <si>
    <t>Con la Estrategia de Mercadeo de Ciudad se hace entrega de tres productos principales:
• Brandbook
• Plan de Acción 2020
• Video Marca Ciudad
Adicionalmente, se obtuvieron resultados de las acciones articuladas en la Mesa en marco de los eventos priorizados dentro del Plan de Acción 2019.
Con la Campaña de Bogotanos en el Exterior se logró la difusión del video de Marca Ciudad a nivel mundial que contribuye a la internacionalización de la ciudad, mostrando sus cualidades e infraestructura para la economía y el turismo, al mismo tiempo, se realiza un llamado a la acción para que los ciudadanos en el exterior se registren en nuestra base de datos</t>
  </si>
  <si>
    <t>Se consiguió un alcance proyectado de cerca de 1´400.000 personas en la campaña realizada en la aerolínea  con el video de Marca Ciudad
Cerca de 60 mil personas fueron impactadas en la campaña de pauta del video de Marca Ciudad en Cinepolis
Impactamos un público objetivo importante en otras plataformas diferentes a las redes sociales, permitiendo así llegar a más personas proyectando la imagen de la ciudad a extranjeros e inversionistas.
Logramos un incremento de cerca de 1.000 registros en nuestra base de datos
Cumplimos con la ejecución del presupuesto proyectado para dichas campañas</t>
  </si>
  <si>
    <t>Exaltación del orgullo bogotano con la estrategia ejecutadas de "Bogotanos en el Exterior"
Consolidación de la base de datos de Bogotanos en el exterior con mas de 24.000 registros</t>
  </si>
  <si>
    <t>1. Planeación y Coordinación Visita protiocolaria Presidente de Alemania CADE Social - Concepto Técnico Visita.</t>
  </si>
  <si>
    <t>1. Realización Visita Protocolaria Presidente de Alemania CADE Social</t>
  </si>
  <si>
    <t>1. Informe Final Visita Protocolaria Presidente de Almenia CADE Social
2. Planeación y acompañamiento de la reunión protocolaria con el Embajador de Emiratos Arabos Unidos y el Alcalde Mayor 
3. Articulación con la Embajada de Irlanda: Planeación de la visita del Ministro de Trabajo en el CIAM y apoyo para la realización del Día Nacional de Irlanda en el marco de la Ciclovía 
Acompañamiento y articulación con Gerencia para Atención a Venezolanos para el Seguimiento a visita del Ministro de Trabajo de Irlanda al CIAM 
4. Avances en la organización de la AGENDA ALCALDE visita a China y Francia: Coordinación de la reunión Protocolaria con Alcalde de Chengdú con posterior firma de MOU, con el Vice-Alcalde de Shanghái y la Secretaria de Integración Social de París</t>
  </si>
  <si>
    <t>Para este peíodo se realizron las siguientes acciones de relacionamiento estratégico:
 1. Agenda Alcalde visitas a Chengdú, Shanghai y París
- Coordinación, preparación y seguimiento de la agenda del Alcalde por las tres ciudades anunciadas, emisión del concepto técnico de realcionamiento y gestión de las cartas de invitación.
2. Visita Delegación de Sahnghai: 
- Se coordinó la temática de la visita con la Secretaría Distrital de Hacienda
- Coordinación de la gestión logística
- Coordinacón de la Reunión
Se realizó gestión como avance en la siguiente acción de relacionamiento estratégico
3. Visita de la Comisión del Parlamento Neerlandés
-  Se gestionó la preparación de la agenda técnica y el Brief</t>
  </si>
  <si>
    <t>Para este período se realizron las siguientes acciones de relacionamiento estratégico:
1. Participación de Hans Koster en el Lanzamiento del ODUR: Apoyo en la parcicipación del experto en el lanzamiento del Observatorio  ODUR y apoyo del axperto en el programa de Buenas Prácticas en coordinación con Catastro Distrital.
2. Visita de la Embajadora de Turquía y el Director de TIKA con el Alcalde Mayor: Se coordinó con la Secretaría Disdtrital de Integración Social el acompañamiento a la visita así como la coordinación logística y de protocolo de la misma.
3. Visita de la Comisión de Comercio Exterior y Cooperación al Desarrollo del Parlamenteo Neerlandés: Se coordinó con la Secretaría Distrital de Integración Social y FUGA el acompañamiento a la visita así como la coordinación logística y de protocolo de la misma.</t>
  </si>
  <si>
    <t xml:space="preserve">Durante el mes de junio re realizó la gestión de las siguientes solicitudes de visitas de Cortesía:
- Alclade de Seúl Park Won-Soon, para lo cual se elabró el correpondiente Concepto Técnico y la coordinación de la agenda del señor Alcalde
- Vice Alcalde de Chengdu Niu Quinbao para lo cual se elabró el correpondiente Concepto Técnico y la coordinación de la agenda del señor Alcalde
</t>
  </si>
  <si>
    <t>Durante el mes de julio se realizó gestión para los siguiente relacionamientos:
1. Gestión para la visita del Alcalde de Seúl Park, Won-Soon, para lo cual se elaboró el correspondiente Concepto Técnico.
2. Gestión para la visita del Consejal de la Ciudad de Riberao Preto,  Marcos Papa, para lo cual se elaboró el correspondiente Concepto Técnico.
3. Gestión para la visita del Vice-Alcalde de Chengdu Niu Quingbao, para lo cual se elaboró el correspondiente Concepto Técnico.
4. Participación del Subsecretario de Gobernabilidad y Garantía de Derechos de la Secretaría de Gobierno, para lo cual se anexa el correspondiente concepto Técnico</t>
  </si>
  <si>
    <t>Durante el período reportado se realizó el cierre de las siguiente relacionamientos:
1. Gestión para la visita del Alcalde de Seúl Park, Won-Soon - Se coordinó la reunión y las visitas de la delegación que acompañó al Alcalde con Transmicable, IDT y el IDRD, adicinalmente se realizó reunión de avanzada con la embajada de Corea.
2. Gestión para la visita del Consejal de la Ciudad de Riberao Preto,  Marcos Papa - Se coordinaron las temáticvas de la reunión con la embajada y la Secretaría de Movilidad, y se coordinaron y ejecutaron todos los aspectos logísticos y de protocolo de la visita.
3. Gestión para la visita del Vice-Alcalde de Chengdu Niu Quingbao - Se dio concepto positivo para que el Alcalde de Bogotá atendiera la visita y gestionó el relacionamiento respectivo para la realización de la misma.
4. Visita Del Banco Centroamericano De Integración Económica: Se coordinó la reunión a la cual asistieron: Dr. Dante Ariel Mossi Reyes- Presidente Ejecutivo del Banco; Dr. Angel Custodio Cabrera Baez- Director por Colombia; Hernan Danery Alvarado Gomez- Gerente de Finanzas, Salvador Sacasa- Jefe de la Oficina de Relaciones Institucionales; Carlos Eduardo Gómez Díaz- Coordinador de Estructuración; Juan Miguel Raad Berrio- Asesor Ejecutivo por Argentina y Colombia; Nelly Patricia Mosquera Murcia- Concejal de Bogotá; Enrique Peñalosa Londoño- Alcalde Mayor Bogotá; Raúl Buitrago- Secretario General; Beatriz Arbeláez- Secretaria de Hacienda; Carlos Humberto Moreno- Empresa de Metro de Bogotá; Gisele Manrique- Secretaria Privada y miembro de la Junta Directiva de la Empresa de Energía de Bogotá; Valentina Wieser – Directora Distrital de Relaciones Internacionales.
Se avanzó en la siguiente Visita de relacionamiento:
1. Visita de la delegación a la Alcaldía Mayor de Bogotá, con ocasión de la celebración de los diez años con la ciudad de Chicago, para lo cual se elaboró el correspondiente concepto técnico.</t>
  </si>
  <si>
    <t xml:space="preserve">En este período se desarrollaron 2 acciones de relacionamiento estratégico:
1. Visita delegación World Bussines Chicago - Se emitió el concepto de pertinencia de la visita, se coordinó la reunión con la CEO de World Bussines Chicago Andrea L. Zopp en la que se habló de las relaciones existentes entre las dos ciudades y los proyectos a desarrollar en áreas como la de educación, tecnología, desarrollo económico, medio ambiente y desarrollo urbano.
2. Visita Oficial del Alcalde de Rotterdam - Se coordinó la reunión a la cual asistieron el Alcalde Mayor de Bogotá Enrique Peñalosa Londoño, Mónica Ramírez directora de FUGA, Galdys Samaniel Secretaria de Integración Social, Ahmed Aboutaleb Alcalde de Rotterdam entre otras personalidades. En esta reunión se dieron a conocer los logros y avances de la Administración, y se habló de temas como la caminabilidad, movilidad y sobre el Bronx Distrito Creativo.
De igual manera se avanzó en las siguientes acciones de relacionamiento durante este mes:
1. Visita Oficial del Alcalde de Mirafliores - Se realizó el concepto técnico en el que se recomienda la atención de la visita del Alcalde de Miraflores, Lima, por parte del Alcalde Mayor de Bogotá Enrique Peñalosa Londoño.
2. Asistencia Bogotá Cumbre C40 - Se realizó el concepto técnico en el que se analizó la pertinencia de la asistencia del Señor Alcalde a la Cumbre Mundial de Alcaldes C40” a celebrarse en Copenhaguen.  </t>
  </si>
  <si>
    <t>En este mes se gestionaron dos acciones de relacionamiento estratégico :
1. Participación de Bogotá en el C40 World Mayors Summit: Se coordinaron los aspectos logísticos referentes a la participación del asesor del Alcalde Mayor Andrés Ernesto Pacheco Rincón, de igual manera se apoyó a la Secretaría Privada de la Alcaldía Mayor en aspectos técnicos y logísticos, finalmente se realizó una agenda técnica para el desarrollo del evento, junto con un Brief de las declaraciones nuevas propuestas por C40 para ser firmadas.
2. Visita del Alcalde de Miraflores: Se organizó la agenda y se coordinaron reuniones con el Señor Alcalde, el Secretario de Movilidad y el Secretario de Seguridad, igualmente se llevó a cabo un recorrido como experiencia de ciudad por el Centro de Bogotá.</t>
  </si>
  <si>
    <t>En niviembre como acción de relacionamiento internacional se atendió la siguiente visita:
- DELEGACIÓN DE MINAS GERAIS (BRASIL): Se coordinó con la Secretaría de Desarrollo Económico el acompañamiento y se revisaron todos los aspectos logísticos y de protocolo de la visita, a la cual asistieron siete Alcaldes de Minas Gerais Brasil,  en la que se dieron a conocer las diferentes estrategias desarrolladas por la Administración Peñalosa, para apoyar a la pequeña y mediana empresa.
Como avance a la gestión de relacionamiento a reportar en dicuembre, la DDRI coordinó la siguiente acción:
- Participación en el Foro 6 Degrees: En respuesta a la invitación de participación del Alcalde  como orador principal a este evento que se realiza en la ciudad de Méjico, que reune líderes empresariales, miembros de la sociedad civil, artistas, políticos y líderes de opinión, se solicitó concepto al sector el cual indica que este es un evento que representa un espacio de relacionamiento internacional para compartir proyectos de la administración en materia de migración. Igualmente se emitió concepto técnico por parte de la DDRI con la sugerencia de participación de la Secretaria de Integración Social.</t>
  </si>
  <si>
    <t>Esta vigencia se realizaron 18 acciones de relacionamiento estratégico relacionados a continuación:
1. Visita Protocolaria Presidente de Alemania CADE Social
2. Planeación y acompañamiento de la reunión protocolaria con el Embajador de Emiratos Arabes Unidos y el Alcalde Mayor 
3. Articulación con la Embajada de Irlanda: Planeación de la visita del Ministro de Trabajo en el CIAM 
4. Agenda Alcalde visitas a Chengdú, Shanghai y París
5. Visita Delegación de Sahnghai
6. Participación de Hans Koster en el Lanzamiento del ODUR
7. Visita de la Embajadora de Turquía y el Director de TIKA con el Alcalde Mayor
8. Visita de la Comisión de Comercio Exterior y Cooperación al Desarrollo del Parlamenteo Neerlandés
9. Gestión para la visita del Alcalde de Seúl Park, Won-Soon
10. Gestión para la visita del Consejal de la Ciudad de Riberao Preto,  Marcos Papa
11. Gestión para la visita del Vice-Alcalde de Chengdu Niu Quingbao
12. Gestión para la Visita Del Banco Centroamericano De Integración Económica.
13. Gestión para la Visita delegación World Bussines Chicago
14. Getión para la Visita Oficial del Alcalde de Rotterdam
15. Participación de Bogotá en el C40 World Mayors Summit
16. Gestión para la visita Visita del Alcalde de Miraflores
17. Gestión para la visita de la delegación de Minas Gerais (Brasil)
18. Gestión para la participación en el Foro 6 Degrees
Está última es la reportada para el mes de diciembre, cuyo objetivo fue la participación del Distrito en el evento 6 Degrees Méjico 2019, a la cual asistió cmo delegada del Señor Alcalde la Secretaria de Integración Social, quíen participó como panelista en el conversatorio "Hacia Donde Vamos", cuya participación fue coordinada desde esta Dirección.</t>
  </si>
  <si>
    <t>No se presentaron dificultades con las acciones adelantadas</t>
  </si>
  <si>
    <t>Las acciones se desarrollaron de acuerdo con los cronogramas establecidos sin ninguna dificultad a considerar.</t>
  </si>
  <si>
    <t>Se llevaron a cabo las acciones de relacionamiento sin dificultades ni contratiempos.</t>
  </si>
  <si>
    <t>Se realiza gestión de coordinación de visitas de acuerdo con lo requerido</t>
  </si>
  <si>
    <t>Se realizaron las actividades en el marco de las accioes planteadas cuyos informes finales se presentarán en el mes de agosto.</t>
  </si>
  <si>
    <t>Durante el período no se registraron dificultades en la ejecucíon de las actividades y acciones establecidas en el marco del relacionamiento estratégico</t>
  </si>
  <si>
    <t>No se presentaron mayor deficultades en la gestión de las visitas y acciones en el marco de Relacionamiento Internacional para este período</t>
  </si>
  <si>
    <t>Para estas acciones no se presentaron dificultades no retrasos significativos.</t>
  </si>
  <si>
    <t>La gestión y la visita se llevó a cabo sin ninguna dificultad mayor.</t>
  </si>
  <si>
    <t xml:space="preserve">El relacionamiento con Guangzhou – China no se pudo realizar por las dificultades de orden público de la ciudad y en su lugar se realizó la acción "Evento 6 Degrees" Ciudad de México </t>
  </si>
  <si>
    <t>Fortalecimiento de las relaciones con Alemania</t>
  </si>
  <si>
    <t>Fortalecimiento de las relaciones con Alemania, Irlanda, y Emiratos Árabes.</t>
  </si>
  <si>
    <t>Cómo beneficio de la ejecución de las acciones de relacionamiento estratégico se obtuvo el afianzamiento de los lazos de amistad entre Bogotá y las ciudades del relacionamiento</t>
  </si>
  <si>
    <t>Cómo beneficio de la ejecución de las acciones de relacionamiento estratégico se obtuvo el afianzamiento de los lazos de amistad entre Bogotá y las ciudades del relacionamiento.</t>
  </si>
  <si>
    <t>A reportar una vez de realicen las respectivas visitas.</t>
  </si>
  <si>
    <t>Reporte de los beneficios en el mes de agosto cuando se consoliden los respectivos informes.</t>
  </si>
  <si>
    <t xml:space="preserve">_ Visibilización de las obras de ciudad con Seúl, y sugerencia de posible colaboración entre las ciudades.
- Visibilización de Bogotá como ciudad pionera en transporte en bicicleta, y fianzamiento de la relación entre las ciudades.
- Posible cooperación en temas educativos y propuesta de feria comercial entre emprendedores Bogotanos y empresarios de Chengdú.
- Dar a conocer la "Ruta de Atención para la Víctimas de la Trata de Perosnas" 
</t>
  </si>
  <si>
    <t>Afianzamiento de las relaciones de Bogotá con Rotterdam, Miraflores y Chicago, así como la gestión para realizar proyectos conjuntos que pueden beneficiar a la ciudad de Bogotá. De la misma manera se asegura la asistencia de Bogotá a la cumbre C40 por lo tanto consolidará su posición como miembro de esta Red.</t>
  </si>
  <si>
    <t>Como resultado del event " Bogotá en el C40 World Mayors Summitel" se destaca el proyecto Zebra que ofrece cooperación técnica para definir estrategias con respecto a la implementación de flota de buses cero emisiones; se ratifica por parte de Bogotá la agenda 2020 para plantear la reducción de gases de efecto invernadero.
La Visita del Alcalde de Miraflores   permitió dar a conocer  experiencias en materia de organización político-administrativa de Bogotá entre otros temas como la seguridad, convivencia entre otros, y así proyectar la ciudad.</t>
  </si>
  <si>
    <t xml:space="preserve">Afianzar los lazos entre estas ciudades Brasileras y Bogotá.
Proyectar la ciudad y los proyectos  desarrolados por esta administración.
Los Alcaldes destacaron la labor realizada por la Administración Peñalosa, con respecto a las diferentes iniciativas desarrolladas para fortalecer la pequeña y mediana empresa.  </t>
  </si>
  <si>
    <t>Con la perticipación en el evento 6 Degrees se propició la presentación de programas de esta administración,  dirigidos a población vulnerable y servicios pensados en la diversidad</t>
  </si>
  <si>
    <t>1. Plan de Acción Atención población Venezolana
Formulación Plan de acción
3. Comité Igualdad con UCCI
Gestión técnica ante la UCCI para designación de Bogotá como  sede 2019 y presidencia 2018-2020 del Comité</t>
  </si>
  <si>
    <t>1. Plan de Acción Atención población Venezolana
Gestión con ACNUR
Solicitud de Cooperación gestión flujos migratorios
Elaboración concepto técnico gestión inmigración venezolana
2. LGBTI
Elaboración de la ficha de proyecto para presentar a la UCCI sobre el II Encuentro de Ciudades Aliadas en el Orgullo LGBTI
Elaboración de la agenda preliminar del evento a realizarse en abril
Reunión  virtual con la UCCI para conocer aspectos y definir detalles del Encuentro.
Concepto Técnico Encuentro Ciudades aliadas con el Orgullo LGBTI
3. Comité Igualdad con UCCI
Asesoría para la formulación de la agenda de trabajo y la inclusión de un componente especifico de intercambio de experiencias.
Articulación UCCI - SDMujer para la realización de la convocatoria a las 29 ciudades de la UCCI</t>
  </si>
  <si>
    <t>1. Plan de Acción Atención población Venezolana
 Elaboración matriz gestión de flujos migratorios
2. LGBTI
Envío de oficios de convocatoria para las 8 ciudades miembro de la UCCI (Asunción, Buenos Aires, La Habana, La Paz, Madrid, Ciudad de México, Montevideo y San José de Costa Rica) 
Coordinación con la Dirección de Diversidad Sexual y la UCCI en aspectos logísticos y de agenda
3. Comité Igualdad con UCCI
Confirmación de asistentes y preparación logísticas
Cierre de agenda: definición de taller, visbilización buenas practicas sector y experiencia de ciudad</t>
  </si>
  <si>
    <t>En el período reportado se ejecutaron las siguientes acciones de asesoría y asistencia técnica:
1. X Comité de Igualdad con UCCI:
- Relacionamiento estratégico con la Secretaria de la Mujer y la UCCI
- Gestión de la convocatoria y confirmación de asistencia de las representantes de las 19 ciudades
- Gestión logística y atención protocolaria de las representantes de las 19 ciudades
- Posicionamiento de la buena práctica en el acceso de las mujeres víctimas de violencias a la justicia
2. II Encuentro de Ciudades aliadas con el Orgullo LGBTI
- Construcción de la agenda metodológica del evento
- Gestión de apoyo logístico del evento
- Soporte y asistencia en el desarrollo de la agenda
- Desarrollo de estragia digital en el marco del evento
En el período se realizaron las siguientes acciones como avance en la siguiente acción de asistencia técnica por parte de la DDRI
3. Plan de Acción Atención población Venezolana: 
- Inicio tramitación Carta de Entendimiento ACNUR-Alcaldía Mayor
- Formulación y presentación ante la UCCI del PCI para la Plan de Atención y el PCI regional para intercambio de experiencias con Quito y La Paz</t>
  </si>
  <si>
    <t xml:space="preserve">En el período se realizaron las siguientes acciones como avance en la siguiente acción de asistencia técnica por parte de la DDRI
Plan de Acción Atención población Venezolana:
- Coordinación de la Visita de la delegación de Staffers del Congreso de USA, cuyo objeto fue la de dar a conocer el funcionamiento de los servicios distritales para atender la la población de migrantes venezolanos, así como darles a conocer la experiencia migratoria.
- Coordinación de la Visita de la delegación de Staffers del Congreso de USA, cuyo objeto fue la de dar a conocer el funcionamiento de los servicios distritales para atender la la población de migrantes venezolanos, así como darles a conocer la experiencia migratoria.
- Se avanzó en la construcción del documento de "Retos y medidas frente al flujo migratorio proveniente de Venezuela"
- Elaboración de la propuesta de "Memorando de entendimiento entre La oficina del Alto Comisionado de las Naciones Unidas para los refugiados y la ciudad de Bogotá D.C."
</t>
  </si>
  <si>
    <t>Durante el mes de junio se avanzó en las siguientes acciones de asistencia técnica:
1. Foro de Transparencia y Gobierno Abierto
• Envío a la UCCI del primer documento técnico con los contenidos de la reunión del Grupo de Trabajo de Transparencia y Gobierno Abierto 
• Definición del borrador de cronograma para la preparación exitosa de la reunión del Grupo de Trabajo de Transparencia y Gobierno Abierto (Enviado a la DDDI)
• Consecución de los contactos de los miembros del Grupo de Trabajo de Transparencia y Gobierno Abierto para el envío de invitaciones a la reunión del mes de septiembre 
• Contacto telefónico con la UCCI para los preparativos de la reunión del Grupo de Trabajo 
2. Plan Distrital de Atención e Integración de Migrantes:
• Desarrollo del documento Retos y medidas frente al flujo migratorio proveniente de Venezuela-Documento preliminar
• Formulación del nuevo PCI 2019AIG3BOG "Plan Distrital de Atención e Integración de Migrantes" 
• Reuniones de trabajo con el equipo UCCI para incorporar las recomendaciones a la propuesta de PCI 2019AIG3BOG "Plan Distrital de Atención e Integración de Migrantes" 
3. II Seminario Internacional de Servicio al Ciudadano
Se realizaron actividades de Coordinación logística y de atticulación con la Subsecretaría de Servicio a la Ciudadanía
4. Grupo de Trabajo Habitabilidad en Calle
Se realizó la Agenta Técnica para la Sesión de Trabajo con UCCI</t>
  </si>
  <si>
    <t>Durante eeste período se realizó gestión para las siguientes acciones de asistencia técnica:
1. Mesas Técnicas Habitabilidad de Calle
Bogotá como coordinadora del grupo de habitabilidad en calle de la UCCI, desde la Dirección se apoyó la elaboración de la agenda y la convocatoria para la primera reunión virtual de este grupo a las 15 ciudades que hicieron parte del I Foro  Iberoamericano sobre Habitabilidad en Calle. con la participación de las ciudades de: Santiago de Chile, Ciudad de Panamá, Asunción, La Paz, Lima, San Salvador, Ciudad de México, Sao Paulo, Madrid y Bogotá, y representantes de la UCCI.
 Como resultado de esta primera reunión se lograron tres cosas: 
a. Priorizar dos de los seis componentes del grupo (1. Desarrollo humano y atención social; 2: Atención integral e integrada en salud)
b. Priorizar del primer componente, cinco desafíos a trabajar a marzo de 2020 
c. Definir los instrumentos a través de los cuales se llevarían a cabo acciones para los desafíos priorizados.
2. Articulación Congreso Servicio a la Ciudadanía
Se realizó coordinación logística y asistencia técnica internacional para la realización del evento a llevarse a cabo en el mes de septiembre
3. Atención de Población Migrante:
Recepción de Oferta Técnica enviada por el Consultor a la UCCI para la construcción del Plan de Atención e Integración de Migrantes y realización de observaciones al mismo
Envió documentación actualizada para emisión del primer pago e inicio de labores por parte del consultor. 
Cuarta entrega del documento preliminar: Migración venezolana en Bogotá: una mirada desde la cooperación
4. Asistencia Evento de Transparecnia
Gestión de coordinación con el grupo de trabajo de la UCCI Transparencia y Gobierno Abierto
5. Conmemoración del día de la Mujer Afrolatina, Afrocaribeña y de la Diáspora.
Gestión de Coordinación con el Sector y emisión del concepto Técnico
6. III SEminario Internacional de Archivos
Gestión de Coordinación con la Dirección Archivo de Bogotá y emisión del concepto Técnico</t>
  </si>
  <si>
    <t>En el período de este reporte, se realizó la siguiente asesoría y asistencia técnica en materia de Internacionalización:
1. III Congreso de Archivos: Se cerró la acción de asistencia técnica, en la cual se brindó soporte en la participación de la conferencista isternacioanl Manuela Moro
Se realizaron avances de las siguientes acciones de asistencia técnica:
1. Mesas Técnicas Habitabilidad de Calle: Teniendo en cuenta los acuerdos de la primera reunión virtual del grupo de trabajo, realizada el 10 de julio, desde la DDRI se realizaron las siguientes actividades:
• Se construyeron los formatos de las matrices para la consolidación de la información de las ciudades, estas fueron:  
• Estas matrices fueron enviadas desde la DDRI a las ciudades que hicieron parte de la primera reunión y a las demás ciudades que hacen parte del grupo.
• Se realizó la consolidación de la información que presentaron las ciudades  en un solo archivo para ser presentada en la segunda reunión del 27 de agosto.
• El 27 de agosto se realizó la segunda reunión del grupo de trabajo, liderada por la DDRI, se presentó la información enviada por las ciudades y cada una dio una breve explicación de la información presentada. 
• La DDRI realizó el ajuste de las matrices de acuerdo con las observaciones realizadas en la segunda reunión y envió a UCCI para retroalimentación, antes de ser enviadas a las ciudades.
2. Plan de acción Migrantes: Coordinación y preparación de la Mesa de Articulación con las Entidades del Distrito y avance en el documento "Migración venezolana en Bogotá: una mirada desde la cooperación". Reformulación del Plan de Acción de Flujos Migratorios.
3. Congreso de las Américas de Educación Internacional: Coordinación en la asistencia téctina internacional desde la DDRI.
4.II Reunión del Grupo de Trabajo en Transparencia y Gobierno Abierto:  Proyección, envío y contacto directo con los Coordinadores UCCI de las ciudades miembro del Grupo de Trabajo en Transparencia y Gobierno Abierto, para gestionar su asistencia al evento. Coordinación con la UCCI y la DDDI para la definición de temas programáticos, logísticos y administrativos relacionados con el evento.</t>
  </si>
  <si>
    <t>En este período se gestionaron dos acciones de asistencia técnica:
1. Mujer afrolatina, afrocaribeña y de la diáspora - Se prestó la asistencia técnica para la participación de la conferencista Beatriz Ramirez, activista feminista, y la coordinación para la asistencia de la Secretaria de la Mujer Ángela Anzola de Toro y representantes y liderezas de la comunidad afro.
2. II Reunión del Grupo de Trabajo en Transparencia y Gobierno Abierto - Se coordinó la participación de los expertos de las diferentes ciudades Iberoamericanas. Asi mismo, se coordinó con el operador logístico los requerimientos para la realización del Congreso y de la Reunión de Trabajo.
Se avanzó en las siguientes acciones:
1. Congreso de Servicio a la ciudadanía:  Se organizó no solo la participación del experto Juan Pablo Escobar en el Foro del Servicio al Ciudadano, sino que también una Experiencia de Ciudad por el Centro Histórico de Bogotá. A la cual también asistieron los otros conferencistas internacionales invitados. Y se realizó apoyó en la coordinación de la participación de la representante de Bloomberg Associates.
2. Plan de acción Migrantes: Se realizó la reunión de articulación de las entidades del Distrito con el GIFMM, se propició la reunión con ACNUR y Secretaria de la Mujer para evaluar posibilidades de cooperación, principalmente para la actividad que desarrolla Casa de Todas
Reunión para gestionar cooperación de USAID para la SDIS, en particular con destino a La Maloka.
La visita de funcionarios de la Embajada de Estados Unidos al Supercade Social y La Maloka.</t>
  </si>
  <si>
    <t>Durante el mes de octubre se concluyeron las acciones requeridas en la ejecución de la siguiente asistencia técnica:
1. Congreso de Servicio a la ciudadanía: Una vez terminado el congreso se formalizó el informe final de dicho evento el cual fue apoyado por la DDRI no solo con la gestión para la participación del experto Juan Pablo Escobar, sino tambien una experiencia de ciudad por el Centro Histórico de la Ciudad con los conferencistas internacionales, igualmente se coordinó la participación de Bloomberg Associates.
También se avanzó en las siguientes acciones de Asistencia Técnica:
1. Plan de acción Migrantes: Se concluyó el documento " MIGRACIÓN VENEZOLANA EN BOGOTÁ: UNA MIRADA DESDE LA COOPERACIÓN". También se atendieron las visitas de  las embajadas de Noruega, Japón y Dinamarca así como la visita de Staffers del Congreso de USA al Sepercade Social.
2. El Congreso de las Américas Sobre Educación Internacional (CAEI): Teniendo en cuenta que es un escenario estratégico para la ciudad la DDRI coordinó acciones para la promoción en las redes oficiales la participación del distrito en la presentación del Bronx Distrito Creativo así como el posicionamiento de la marca ciudad con material promocional.
3. Mesas Técnicas Habitabilidad de Calle: El 22 de octubre se llevó a cabo la III reunión del grupo de trabajo de habitabilidad en calle de la UCCI convocada por Bogotá como ciudad coordinadora del grupo, se contó con la asistencia de representantes de las ciudades de: Madrid, La Paz, Sao Paulo, Ciudad de México y Ciudad de Panamá, y la UCCI.  Teniendo en cuenta la información consolidada en las matrices de: a. Conceptualización; b. Alianzas; y, c. Indicadores, se realizó un análisis para definir el concepto del fenómeno y la construcción de indicadores para la medición del mismo.</t>
  </si>
  <si>
    <t>Para este período se reportan las siguientes acciones de asistencia técnica realizdas:
- Mesa Te´cnica Habitabilidad en Calle: Con la realización de la cuarta reunión virtual en noviembre se cierra esta acción, en la cual se definen los indicadores que quedaban por
incluir para continuar con los trabajos de la matriz elaborada por la ciudad de
Bogotá, aasí - 1. Personas que pernoctan en la calle.
2. Personas que acceden a la red de acogida.
3. Personas que inician un proceso estable de inclusión. 
Las otras tres mesas se realizaron en los meses de julio, agosto y octubre. Se destaca el liderazgo que la DDRI realizó en cada una de las sesiones de trabajo, así como la moderación entre las ciudades. Por otro lado, la DDRI propuso la metodología a seguir para la priorización de los componentes y los desafíos comunes, así como la construcción de las matrices como instrumentos de consolidación de la información de acuerdo con el componente y los desafíos priorizados por el grupo, los cuales fueron ajustados y actualizados con las observaciones y nuevos elementos.
- Congreso de las Américas Sobre Educación Internacional (CAEI): Este evento reunió a rectores, directores y altos ejecutivos de diferentes universidades tanto de Colombia, como de las Américas y también de Europa. Además, contará con la presencia de líderes gubernamentales de Colombia tanto a nivel nacional, como local. Se promocionó en las redes oficiales de la DDRI la participación del distrito en la presentación del Bronx Distrito Creativo. Este espacio de divulgación y promoción contó con la presencia de Mónica Ramírez directora de de la FUGA, como moderadora; Claudia Puentes, Secretaria de Educación; Úrsula Ablanque de la Empresa de Renovación Urbana; Felipe Buitrago, Vice Ministro de Industrias Creativas; Enrique Romero, Director Regional del SENA; y Adriana Padilla, Directora Industrias Creativas y Culturales de la CCB.
- Conmemoración del Día Internacional de la Memoria TRANS: El objetivo de este evento fue generar espacios de reflexión en torno a las realidades políticas, culturales y sociales que vivencian las mujeres en sus diferencias y diversidades. Así como, hacer visibles sus aportes a las luchas por la igualdad y el reconocimiento de los derechos humanos de las mujeres. 
la DDRI apoyó la definición de los contenidos y alcances de la agenda del evento, y de igual manera realizó la gestión de realcionamiento y logística para la sistencia de la experta internacional Carla Antonelli.
Durante este período continuaron las acciones en el marco del plan de acción de atención a migrantes venezolanos: 
USAID - noviembre 19 de 2019 - Visita el SuperCade Social y el CIAM, permitieron visibilizar los esfuerzos del Distrito para atender la problemática migratoria, así como ampliar el espectro de posibles cooperantes. 
Se realizaron preparativos de la Tercera Mesa de Articulación que se realizará el 3 de diciembre de 2019.</t>
  </si>
  <si>
    <t>Con la ejecución de la Tercera Mesa Distrital de Articulación para la Atención de Flujos Migratorios Mixtos se cierra la última acción: Plan de acción de atención a migrantes venezolanos se cumplió con la meta de 10 acciones de asistencia técnica en 2019: 
1. X Comité de Igualdad con UCCI:
2. II Encuentro de Ciudades aliadas con el Orgullo LGBTI
3. III Congreso Internacional de Archivos
4. Conmemoración de la Mujer afrolatina, afrocaribeña y de la diáspora
5. II Reunión del Grupo de Trabajo en Transparencia y Gobierno Abierto
6. Congreso de Servicio a la ciudadanía
7. Mesa Técnica Habitabilidad en Calle
8. Congreso de las Américas Sobre Educación Internacional (CAEI)
9. Conmemoración del Día Internacional de la Memoria TRANS
10. Plan de acción de atención a migrantes venezolanos
Esta última acción se cerró en el mes de diciembre con el informe final del plan de acción ejecutado, cumpliendo dicho plan para esta iniciativa estratégica de la Secretaría General desde la Dirección Distrital de Relaciones Internacionales.</t>
  </si>
  <si>
    <t>Se avanza en la estrategía con la atención a Migrantes Venezolanos de acuerdo con el plan de acción.</t>
  </si>
  <si>
    <t>Se avance conforme a los planes de acción correspondientes.</t>
  </si>
  <si>
    <t>No se presentan mayores dificultades en la ejecución de las acciones</t>
  </si>
  <si>
    <t xml:space="preserve">
Hay sectores que no tienen aún bien definido su potencial de colaboración en el tema migrantes, como Desarrollo Económico, Ambiente y Hábitat. 
El no contar con enlaces institucionales de cooperación en algunas entidades dificulta los procesos de articulación y definición de acciones</t>
  </si>
  <si>
    <t>No se prsentaron mayores difcultades y retrasos, las normales de en la coordinación de agendas en este tipo de eventos.</t>
  </si>
  <si>
    <t>No se presentaron dificultades ni retrasos significativos</t>
  </si>
  <si>
    <t>Reportadas en meses anteriores con reportes de avances</t>
  </si>
  <si>
    <t>Se reportaran una vez se realice cada una de las asesorías y asistencias técnicas programadas</t>
  </si>
  <si>
    <t>Iniciar el proceso de posicionamiento regional de Bogotá como ciudad comprometida con resultados tangibles en la promoción de igualdad de género y posicionamiento de la política LGBTI</t>
  </si>
  <si>
    <t>Construcción de relacionamiento de la ciudad con aliados en la estrategia de atención a migración Venezolana.</t>
  </si>
  <si>
    <t>Estrechar relacionamiento con UCCI</t>
  </si>
  <si>
    <t>A reportarse una vez se concluya con las respectivas acciones de Asistencia Técnica</t>
  </si>
  <si>
    <t>En el Congreso de archivos se generason espacios de discusión que permitieron la construcción de conocimento en torno a las iniciativas que promuevan el acceso a la información y la cualificación de servicio al ciudadano</t>
  </si>
  <si>
    <t>Se logró la articulación entre entidades y cooperantes para la posible colocación de 3 demandas de cooperación identificadas previamente en la II Mesa de Cooperación realizada el 20 de agosto por la DDRI</t>
  </si>
  <si>
    <t>Con el Congreso de Servicio a la Ciudadanía se obtuvieron aportes de gran importancia en materia de Gobierno Digital, diseño de servicios digitales para empoderar a los Ciudadanos y tener entidades eficientes.
Con la mesa técnicas de Habitabilidad en Calle  desarrollada en este mes se logró definir el concepto como "El fenómeno social de las personas en situación en calle es el resultado del conjunto de dinámicas personales, sociales y económicas asociadas a procesos de exclusión residencial y generación de marginalidad frente a la garantía de sus derechos fundamentales", en segundo lugar se logró determinar los siguientes indicadores:  1. Personas que pernoctan en la calle; 2. Personas que acceden a la red de acogida; 3. Personas que inician un proceso estable de inclusión.</t>
  </si>
  <si>
    <t>Mesa Técnica Habitabilidad en Calle: Durante el liderazgo de Bogotá como coordinadora del grupo, este se consolidó como un espacio de trabajo colaborativo entre las ciudades y de intercambio de saberes entre pares sobre las condiciones de vida, los conceptos, las políticas y programas de atención del fenómeno.
CAEI: este fue un escenario ideal para dar a conocer los avances en materia de educación, ciencia, tecnología, e innovación que esta Administración ha venido realizando. En este sentido se visibilizó con audiencia especializada e internacional proyectos como el Bronx Distrito Creativo y el Subsistema Distrital de Educación Superior que pretende tener un impacto colectivo a nivel distrital en la que se destacan los proyectos de orientación socio ocupacional y el portafolio de créditos beca dispuesto por el Plan de Gobierno Distrital
- Conmemoración del día Internacional de la Memoria Trans: Se logró dar a conocer las realidades y oportunidades de las personas Transexuales, desde el empoderamiento de sus derechos. 
Oportunidad para dar a conocer el programa de buenas prácticas de la DDRI, intercambiar experiencias y lecciones aprendidas sobre la gestión que adelanta Bogotá para la atención de las personas de los sectores LGBTI, particularmente sobre la Política Pública LGBTI de Bogotá y la Estrategia de Justicia de Género.</t>
  </si>
  <si>
    <t>Identificación de programas que se están cubriendo con recursos de cooperación, para hacer la respectiva gestión de renovación en enero de 2020 lo cual puede evitar vacíos en la cobertura de servicios sociales ofertados por cooperantes.  
Como resultado, CUSO ofreció cursos de formación para el trabajo en el cual por dificultades de coordinación únicamente 2 jóvenes afro fueron capacitados.</t>
  </si>
  <si>
    <t>Presentación de resultados de encuesta 2018</t>
  </si>
  <si>
    <t>Elaboración propuesta de Ficha Técnica y Encuesta</t>
  </si>
  <si>
    <t>Presentación de Ficha Técnica y Encuesta en el Subcomité de Autocontrol</t>
  </si>
  <si>
    <t>Durante el período reportado se ajustó la encuesta con base en las observaciones y validaciones del equipo para ser remitida a la OAP en el mes de mayo e iniciar su aplicación una vez avalada por la misma.</t>
  </si>
  <si>
    <t>Se remitió a la OAP en el mes de mayo la encuesta y ficha técnica para su aprobación.</t>
  </si>
  <si>
    <t>En el mes Se recibió de la OAP observaciones a la ficha técnica y aprobación de la encuesta para su aplicación a partir del mes de julio.</t>
  </si>
  <si>
    <t>Si nició la aplicación de la Encuenta aprobada ente mes y se remitió el ajuste a la Ficha técnica de Encuesta a la OAP</t>
  </si>
  <si>
    <t>Si está realizando la aplicación de la Encuenta en las diferentes acciones con las entidades, actores internacionales y aliados.</t>
  </si>
  <si>
    <t>Para este mes se aplicaron las encuentas de satisfacción con lo cual se logró realizar un análisis preliminar con las encuestas obtenidas en los programas de Buenas Prácticas Bogotá Aprende y Bogotá Enseña.</t>
  </si>
  <si>
    <t>En el mes de octubre se gestionaron encuestas de las actividades desarrolladas durante este período con lo cual se realizó el respectivo análisis de los datos obtenidos a la fecha con un nivel de satisfacción del 88%.</t>
  </si>
  <si>
    <t>El análisis de las encuestas será reportado en el mes de diciembre como está programado en ficha de indicadores. En estos momentos se está realizando en análisis respectivo.</t>
  </si>
  <si>
    <t xml:space="preserve">Se realizó la tabulación de las encuestas y el respectivo análisis e informe a reportar a la OAP, cuya conclusión es que el nivel de satisfacción promedio corresponde al 95.3%, lo cual supera en un 10.3% la meta establecida para este período.
Teniendo en cuanta el nivel de satisfacción obtenido (95.3%) y que este supera no sólo el nivel mínimo esperado como meta (85%) y el 90% establecido en el procedimiento 2210111-PR-263 “Elaboración y análisis de encuestas”, no procede ninguna de las acciones establecidas. </t>
  </si>
  <si>
    <t>Por las agendas del equipo se dilató un poco la validación final de la encuesta</t>
  </si>
  <si>
    <t>No se ha iniciado la aplicación de la encuesta por no tenerla aprobada, pero dicha aplicación se iniciará a partir del mes de junio.</t>
  </si>
  <si>
    <t>No se inició la aplicación de la encuesta en junio puesto que esta se socializará en el Subcomité de Autocontrol del mes de julio.</t>
  </si>
  <si>
    <t>Se avancza con la  apicación de encuesta, en el mes de agosto se hará el primer análisis</t>
  </si>
  <si>
    <t>Se avancza con la  aplicación de encuesta. Todavía no hay un número de encuestas significativo para hacer un análisis que arroje datos útiles.</t>
  </si>
  <si>
    <t>Se presentan difucultades para la obtención de las encuestas por la dinámica de los eventos y los servicios que se prestan.</t>
  </si>
  <si>
    <t>Algunas encuestas son remitidas pero es un poco dispendioso lograr la respuesta de las mismas</t>
  </si>
  <si>
    <t>Las encuestas se aplicaron sin mayor difucultad.</t>
  </si>
  <si>
    <t>Por el nivel de los participantes y receptores en los eventos y acciones no resultó falcil obtener el diligenciamiento de las encuestas</t>
  </si>
  <si>
    <t>Se reportaran una vez se aplique y se analicen los resultados de la encuesta</t>
  </si>
  <si>
    <t>Una vez aplicada la encuesta se podrán establecer los aportes de la misma al proceso de acuerdo con las metas y acciones ejecuadas y a ejecutar para la vigencia</t>
  </si>
  <si>
    <t>A partir del mes de julio con el inicio de la aplicación será posible evidenciar la percepción del grupo de valor a cerca de los servicios del Proceso "Internacionalización de Bogotá"</t>
  </si>
  <si>
    <t>Se obtendrán una vez se realice el análisis final en noviembre-diciembre 2019</t>
  </si>
  <si>
    <t>Se obtendrán una vez se realice el análisis final en los meses de noviembre-diciembre 2019</t>
  </si>
  <si>
    <t>Conocer la percepción de los clientes con el fin de realizar ajustes que correspondan en la prestación de unos productos y servicios de calidad.</t>
  </si>
  <si>
    <t>Se ha obtenido información importante para la mejora de los servicios prestados por la DDRI.</t>
  </si>
  <si>
    <t>A reportarse en el informe de diciembre.</t>
  </si>
  <si>
    <t xml:space="preserve">Conocer desde la perspectiva de las partes interesadas del proceso lo susceptible de fortalecer del portafolio. Igualmente validar la conformidad de los productos y servicios diseñados. </t>
  </si>
  <si>
    <t>Revisar y publicar.</t>
  </si>
  <si>
    <t>Que tanto los servidores públicos de la Secretaría General como los ciudadanos esten informados.</t>
  </si>
  <si>
    <t xml:space="preserve">Página  Web de la Secretaría General </t>
  </si>
  <si>
    <t>Respaldar jurídicamente a la Secretaría General para avalar solamente los proyectos de acuerdo y de ley que se ajusten al ordenamiento jurídico y que tengan relación con las funciones de la entidad.</t>
  </si>
  <si>
    <t>Base de datos en excel</t>
  </si>
  <si>
    <t xml:space="preserve">Orientar a las diferentes dependencias con el fin de prevenir el daño antijuridico </t>
  </si>
  <si>
    <t xml:space="preserve">Prestar apoyo juridico a todas las dependencias con el fin de prevenir el daño antijuridico </t>
  </si>
  <si>
    <t>Obtener resultados favorables para la entidad en los procesos judiciales y extrajudiciales y evitar el pago de condenas.</t>
  </si>
  <si>
    <t>En febrero se publicó la Circular 006 de 2019. Lineamientos para las entidades y los organismos del Distrito Capital para el proceso de negociación con las organizaciones sindicales en la vigencia 2019.</t>
  </si>
  <si>
    <t>En marzo se publicó la Circular  007 de 2019. Lineamientos para la implementación de la politica Distrital de Servicio a la Ciudadanía.</t>
  </si>
  <si>
    <t>En el mes de abril no se  identificó actos administrativos de importancia jurídica para publicar.</t>
  </si>
  <si>
    <t>En el mes de mayo no se  identificó actos administrativos de importancia jurídica para publicar.</t>
  </si>
  <si>
    <t>Durante el mes de junio se publicó la Circular 15 de 2019</t>
  </si>
  <si>
    <t>En el mes de julio no se  identificó actos administrativos de importancia jurídica para publicar.</t>
  </si>
  <si>
    <t>En el mes de agosto se identificaron 10 normas y actos administrativos que por su relevancia y por tener relación con la misionalidad de la Secretaría General deben publicarse en el boton de transparencia.</t>
  </si>
  <si>
    <t>En el mes de septiembre  se identificaron 21  normas y actos administrativos que por su relevancia y por tener relación con la misionalidad de la Secretaría General deben publicarse en el boton de transparencia.</t>
  </si>
  <si>
    <t>La disminución de las publicaciones con relación al mes anterior, obedece a que en el mes de septiembre se realizó la actualización de varias normas que se requerían conforme a la revisión de la normativa incluida en el botón de transparencia, por lo que en este mes no fue necesario actualizarla. La publicación efectuada en el mes de octubre obedece al informe de procesos judiciales del tercer trimestre de 2019.</t>
  </si>
  <si>
    <t>En el mes de noviembre no se presentaron publicaciones nuevas, desactivaciones ni actualizaciones debido a que se realizò un barrido del enlace de normatividad territorial, cuyos resultados generaran actualizaciones, desactivaciones y nuevas publicaciones en el botón de transparencia para el mes de diciembre de 2019.</t>
  </si>
  <si>
    <t>Entre el 1 y el 13 de diciembre de 2019  no se presentaron publicaciones nuevas, desactivaciones ni actualizaciones a ser realizadas en el enlace de normatividad territorial del botón de transparencia, teniendo en cuenta que las mismas estaban en revisión para publicar, actualizar y desactivar desde la tercera semana de diciembre.</t>
  </si>
  <si>
    <t xml:space="preserve">no se presentaron retrasos </t>
  </si>
  <si>
    <t>no se presentaron retrasos.</t>
  </si>
  <si>
    <t>No se presentaron retrasos</t>
  </si>
  <si>
    <t>Que tanto los servidores públicos de la Secretaría General como los ciudadanos estén informados.</t>
  </si>
  <si>
    <t xml:space="preserve">Que tanto los servidores públicos de la Secretaría general como los ciudadanos sean informados </t>
  </si>
  <si>
    <t>Se realizó un informe en el cual se indicó que en el mes de julio no se presentaron actuaciones dentro de los procesos ordinarios en los cuales la Oficina Asesora de Jurídica ejerce la representación judicial, toda vez que el riesgo de corrupción identificado en el proceso de gestión jurídica es “decisiones ajustadas a intereses propios o de terceros durante de la preparación y el ejercicio de la defensa judicial y extrajudicial de la Secretaría General”, estableciéndose como control que la jefe de la Oficina Asesora de Jurídica verifica que los memoriales radicados por los apoderados correspondan a los revisados y aprobados por la misma</t>
  </si>
  <si>
    <t>Se realizó un informe en el cual se indicó que en el mes de agosto se presentaron tres actuaciones dentro de los procesos ordinarios en los cuales la Oficina Asesora de Jurídica ejerce la representación judicial, toda vez que el riesgo de corrupción identificado en el proceso de gestión jurídica es “decisiones ajustadas a intereses propios o de terceros durante de la preparación y el ejercicio de la defensa judicial y extrajudicial de la Secretaría General”, estableciéndose como control que la jefe de la Oficina Asesora de Jurídica verifica que los memoriales radicados por los apoderados correspondan a los revisados y aprobados por la misma.</t>
  </si>
  <si>
    <t>En el mes de septiembre no se presentaron actuaciones dentro de los procesos ordinarios en los cuales laOficina Asesora de Juridica ejerce la representación judicial</t>
  </si>
  <si>
    <t>En el mes de octubre no se presentaron actuaciones escritas dentro de los procesos ordinarios en los cuales la Oficina Asesora de Jurídica ejerce la representación judicial. El abogado Diego Buitrago asistió a audiencia inicial dentro del proceso con radicado 2017-00181 de la demandante Rosa Elisa Garcìa Sanchez, en la cual no se requería visto bueno de la Jefe por no incluir la radicación de ningún documento escrito.</t>
  </si>
  <si>
    <t xml:space="preserve">En el mes de noviembre no se presentaron actuaciones escritas dentro de los procesos ordinarios en los cuales la Oficina Asesora de Jurídica ejerce la representación judicial. </t>
  </si>
  <si>
    <t>Entre el 1 y el 13 de diciembre de 2019 no se presentaron actuaciones que implicaran la radicación de documentos escritos dentro de los procesos ordinarios en los cuales la Oficina Asesora de Jurídica adelanta la representación judicial.  En consecuencia no hubo necesidad de ejecutar el control establecido.</t>
  </si>
  <si>
    <t>no se presentaron actuaciones judiciales ya que los procesos a cargo no tuvieron movimiento.</t>
  </si>
  <si>
    <t>no se presentaron retrasos en las actuaciones judiciales, las mismas se presentaron dentro del término legal oportuno y de acuerdo a los movimientos que tuvieron los procesos judiciales en los cuales se adelanta la representación</t>
  </si>
  <si>
    <t xml:space="preserve">no se presentaron actuaciones judiciales ya que los procesos a cargo no tuvieron movimiento, salvo el proceso de Hogares Sì a la vida que tuvo una actuaciòn verbal que no requeria control. </t>
  </si>
  <si>
    <t xml:space="preserve">No se presentaron actuaciones por escrito ya que los procesos judiciales a cargo de la Oficina Asesora de jurídica no tuvieron ningun movimiento que ameritara una actuación de dicha naturaleza por parte de los abogados de la Oficina. </t>
  </si>
  <si>
    <t>Evitar decisiones ajustadas a intereses propios o de terceros durante la prepación y el ejercicio de la defensa judicial  y extrajudicial de la secretaria General</t>
  </si>
  <si>
    <t xml:space="preserve">Evitar decisiones ajustadas a intereses propios o de terceros durante la preparación y el ejercicio de la defensa judicial y extrajudicial de la Secretaría General </t>
  </si>
  <si>
    <t>Durante el mes de enero se realizó el análisis jurídico de dos (2) (anteproyectos, proyectos de Acuerdo y de Ley) solicitados a la Oficina Asesora de Jurídica, los cuales fueron resueltos dentro del término legal</t>
  </si>
  <si>
    <t>Durante el mes de febrero se realizó el análisis jurídico de veintiséis (26) (anteproyectos, proyectos de Acuerdo y de Ley) solicitados a la Oficina Asesora de Jurídica, los cuales fueron resueltos dentro del término legal.</t>
  </si>
  <si>
    <t>Durante el mes de marzo se realizó el análisis jurídico de doce (12) (anteproyectos, proyectos de Acuerdo y de Ley) solicitados a la Oficina Asesora de Jurídica, los cuales fueron resueltos dentro del término legal</t>
  </si>
  <si>
    <t>Durante el mes de abril  se realizó el análisis jurídico de trece  (13) (anteproyectos, proyectos de Acuerdo y de Ley) solicitados a la Oficina Asesora de Jurídica, los cuales fueron resueltos dentro del término legal</t>
  </si>
  <si>
    <t>Durante el mes de mayo  se realizó el análisis jurídico de diesciocho  (18) (anteproyectos, proyectos de Acuerdo y de Ley) solicitados a la Oficina Asesora de Jurídica, los cuales fueron resueltos dentro del término legal</t>
  </si>
  <si>
    <t>Durante el mes de junio se realizó el análisis jurídico de cuatro (04 ) (anteproyectos, proyectos de Acuerdo y de Ley) solicitados a la Oficina Asesora de Jurídica.</t>
  </si>
  <si>
    <t>Durante el mes de julio se realizó el análisis jurídico de nueve (09) (anteproyectos, proyectos de Acuerdo y de Ley) solicitados a la Oficina Asesora de Jurídica, los cuales fueron resueltos dentro del término legal</t>
  </si>
  <si>
    <t xml:space="preserve">Durante el mes de agosto se realizó el análisis jurídico de diez (10) (anteproyectos, proyectos de Acuerdo y de Ley) solicitados a la Oficina Asesora de Jurídica, los cuales fueron resueltos en menos del tiempo que establece el Decreto Distrital 438 de 2019 </t>
  </si>
  <si>
    <t xml:space="preserve">Durante el mes de septiembre se realizó el análisis jurídico de dos (02) (anteproyectos, proyectos de Acuerdo y de Ley) solicitados a la Oficina Asesora de Jurídica, los cuales fueron resueltos en menos del tiempo que establece el Decreto Distrital 438 de 2019 </t>
  </si>
  <si>
    <t>Durante el mes de octubre no se realizó ningún análisis jurídico de anteproyectos, proyectos de Acuerdo y de Ley. Lo anterior obedece a que la Secretaría de Gobierno no solicitó a la Secretaría General ningún estudio, toda vez que el Concejo no elevò solicitud de concepto.</t>
  </si>
  <si>
    <t>Durante el mes de Noviembre se realizó el análisis jurídico de nueve (9) anteproyectos, proyectos de Acuerdo y de Ley de los nueve solicitados a la Oficina ASESORAD E Juridica.</t>
  </si>
  <si>
    <t xml:space="preserve">En el periodo comprendido entre el 1 y 13 de diciembre se realizó el análisis jurídico de ocho (8) anteproyectos, proyectos de acuerdo y de Ley de los ocho (8) solicitados a la Oficina Asesora de Jurídica durante este periodo   </t>
  </si>
  <si>
    <t>No se presentaron retrasos, se resolvieron en menos del termino que establece el Decreto Distrital 438 de 2019.</t>
  </si>
  <si>
    <t>No se presentaron retrasos, se resolvieron en menos del termino que establece el Decreto Distrital 438 de 2019. La disminución en las solicitudes por parte del Consejo distrital se debe a que se encuentran sesionando  otros temas importantes para el Distrito.</t>
  </si>
  <si>
    <t xml:space="preserve">No se presentaron retrasos. No se solicitò estudio por parte del Concejo de Bogotà </t>
  </si>
  <si>
    <t xml:space="preserve">No se presentaron retrasos. </t>
  </si>
  <si>
    <t xml:space="preserve">No se presentaron retrasos </t>
  </si>
  <si>
    <t>Respaldar jurídicamente la viabilidad juridica o no de los proyectos de acuerdo o de Ley donde la Secretaría General tenga interes y se enmarque dentro de sus funciones.</t>
  </si>
  <si>
    <t>Respaldar jurídicamente la viabilidad jurídica o no de los proyectos de acuerdo o de Ley donde la Secretaría General tenga interés y se enmarque dentro de sus funciones.</t>
  </si>
  <si>
    <t xml:space="preserve">Respaldar jurídicamente la viabilidad jurídica o no de los proyectos de acuerdo o de Ley donde la Secretaría General tenga interés y se enmarque dentro de sus funciones  </t>
  </si>
  <si>
    <t xml:space="preserve">Durante el mes de enero se emitió dos (2) conceptos jurídicos para dar respuesta a dos solicitudes de conceptos jurídicos </t>
  </si>
  <si>
    <t xml:space="preserve">Durante el mes de febrero se emitió tres (3) conceptos jurídicos para dar respuesta a tres solicitudes de conceptos jurídicos </t>
  </si>
  <si>
    <t xml:space="preserve">Durante el mes de marzo se emitió cuatro (4) conceptos jurídicos para dar respuesta a cuatro solicitudes de conceptos jurídicos </t>
  </si>
  <si>
    <t>Durante el mes de abril se emitió tres (3) conceptos jurídicos que habian quedado en termino legal de contestar.</t>
  </si>
  <si>
    <t>Durante el mes de mayo se emitió tres (3) conceptos jurídicos que habian quedado en termino legal de contestar.</t>
  </si>
  <si>
    <t>Durante el mes de junio se emitió tres (3) conceptos jurídicos que habian quedado en término legal de contestar.</t>
  </si>
  <si>
    <t>Durante el mes de julio se emitió cinco (5) conceptos jurídicos que habían quedado en termino legal de contestar.</t>
  </si>
  <si>
    <t>Durante el mes de agosto se emitió tres (3) conceptos jurídicos que habían quedado en termino legal de contestar, se aclara que por error involuntario en el mes de julio no se reportó el concepto solicitado con el radicado 1-2019-15176, el cual se relaciona en el mes de agosto y el cual fue emitido dentro del término legal.</t>
  </si>
  <si>
    <t>Durante el mes deseptiembre se emitió dos (2) conceptos jurídicos que habían quedado en termino legal de contestar y se elaboró 1 concepto de oficio.</t>
  </si>
  <si>
    <t>Durante el mes de octubre  se emitió cinco (5) conceptos jurídicos que habían quedado en termino legal de contestar.</t>
  </si>
  <si>
    <t>Durante el mes de noviembre  se emitió dos (2) conceptos jurídicos que habían quedado en termino legal de contestar.</t>
  </si>
  <si>
    <t xml:space="preserve">Durante el periodo comprendido entre el 1 y el 13 de diciembre se emitió un (1) concepto jurídico dentro del término legal para contestar.  </t>
  </si>
  <si>
    <t>No se presentaron retrasos los dos conceptos que fueron resueltos venian del año 2018, los cuales fueron resueltos dentro de término legal.</t>
  </si>
  <si>
    <t>No se presentaron retrasos-uno de los conceptos venía de diciembre de 2018, se respondio dentro del término legal</t>
  </si>
  <si>
    <t>no se presentaron retrasos, del total recibido en el mes quedaron en término de respuesta 5 solicitudes.</t>
  </si>
  <si>
    <t xml:space="preserve">No se presentaron retrasos,  de los tres conceptos que estaban dentro del término se resolvieron tres. </t>
  </si>
  <si>
    <t xml:space="preserve">No se presentaron retrasos, de los cinco conceptos que estaban dentro del término se resolvieron cinco. </t>
  </si>
  <si>
    <t xml:space="preserve">No se presentaron retrasos, de los tres  conceptos que estaban dentro del término se resolvieron tres. </t>
  </si>
  <si>
    <t xml:space="preserve">No se presentaron retrasos, de los dos conceptos que estaban dentro del término se resolvierondos. </t>
  </si>
  <si>
    <t xml:space="preserve">No se presentaron retrasos, de los cinco  conceptos que estaban dentro del término se resolvieron todos. </t>
  </si>
  <si>
    <t xml:space="preserve">No se presentaron retrasos, de los dos  conceptos que estaban dentro del término se resolvieron todos. </t>
  </si>
  <si>
    <t xml:space="preserve">No se presentaron retrasos, el concepto jurídico se emitió dentro del término legal. </t>
  </si>
  <si>
    <t>Orientar a las diferentes dependencias con el fin de prevenir el daño antijuridico.</t>
  </si>
  <si>
    <t>Durante el mes de enero se revisó doscientos cincuenta (250) Proyectos de actos administrativos de los 250 solicitados a la Oficina Asesora de Jurídica, dando cumplimiento al 100% de lo solicitado.</t>
  </si>
  <si>
    <t>Durante el mes de febrero se revisó doscientos catorce (214) Proyectos de actos administrativos de los 214 solicitados a la Oficina Asesora de Jurídica, dando cumplimiento al 100% de lo solicitado.</t>
  </si>
  <si>
    <t>Durante el mes de marzo se revisó doscientos cuarenta y nueve (249) Proyectos de actos administrativos de los 249 solicitados a la Oficina Asesora de Jurídica, dando cumplimiento al 100% de lo solicitado.</t>
  </si>
  <si>
    <t>Durante el mes de abril se revisó Ciento setenta y dos (172) Proyectos de actos administrativos de los 172 solicitados a la Oficina Asesora de Jurídica, dando cumplimiento al 100% de lo solicitado.</t>
  </si>
  <si>
    <t>Durante el mes de mayo se revisó doscientos sesenta y dos (262) Proyectos de actos administrativos de los 262 solicitados a la Oficina Asesora de Jurídica, dando cumplimiento al 100% de lo solicitado.</t>
  </si>
  <si>
    <t>Durante el mes de junio se revisó doscientos cuarenta y nueve (249) Proyectos de actos administrativos de los 249 solicitados a la Oficina Asesora de Jurídica, dando cumplimiento al 100% de lo solicitado.</t>
  </si>
  <si>
    <t>Durante el mes de julio se revisó cuatrocientos treinta y cuatro (434) Proyectos de actos administrativos de los 434 solicitados a la Oficina Asesora de Jurídica, dando cumplimiento al 100% de lo solicitado.</t>
  </si>
  <si>
    <t>Durante el mes de agosto  se revisó doscientos cincuenta y un (251) Proyectos de actos administrativos de los 251 solicitados a la Oficina Asesora de Jurídica, dando cumplimiento al 100% de lo solicitado.Resulta pertinente indicar que la disminución en la revisión en comparación con el mes anterior, obedeció a que en el mes de julio  se generaron bastantes actas de posesión.</t>
  </si>
  <si>
    <t>Durante el mes de septiembre se revisó doscientos veintitres (223) Proyectos de actos administrativos de los 223 solicitados a la Oficina Asesora de Jurídica, dando cumplimiento al 100% de lo solicitado.Resulta pertinente indicar que la disminución en la revisión en comparación con el mes anterior, obedeció a que en el mes de julio  se generaron bastantes actas de posesión.</t>
  </si>
  <si>
    <t>Durante el mes de octubre  se revisó doscientos veinte (220) Proyectos de actos administrativos de los 220 solicitados a la Oficina Asesora de Jurídica, dando cumplimiento al 100% de lo solicitado.</t>
  </si>
  <si>
    <t>Durante el mes de noviembre se revisó doscientos treinta y tres  (233) Proyectos de actos administrativos de los 233 solicitados a la Oficina Asesora de Jurídica, dando cumplimiento al 100% de lo solicitado.</t>
  </si>
  <si>
    <t>En el periodo comprendido entre el 1 y el 13 de diciembre se han revisado 138 poryectos de actos administrativos de los 138 solicitados a la Oficina Asesora de jurídica, dando un cumplimiento del 100% de lo solcitado</t>
  </si>
  <si>
    <t>no se presentaron retrasos, del total recibido quedaron en oportunidad de revisar 5 solicitudes.</t>
  </si>
  <si>
    <t xml:space="preserve">Prestar apoyo jurídico a todas las dependencias con el fin de prevenir el daño antijuridico </t>
  </si>
  <si>
    <t xml:space="preserve">Prestar apoyo jurídico a todas las dependencias para prevenir el daño antijuridico. </t>
  </si>
  <si>
    <t>Durante el mes de enero se respondió oportuna y eficazmente cuarenta y cinco (45) de los 45 requerimientos solicitados a la Oficina Asesora de Jurídica, dando un cumplimiento del 100%.</t>
  </si>
  <si>
    <t xml:space="preserve">Durante el mes de febrero se respondió oportuna y eficazmente cuarenta y seis (46) de los 46 requerimientos solicitados a la Oficina Asesora de Jurídica, dando un cumplimiento del 100%. </t>
  </si>
  <si>
    <t>Durante el mes de marzo se respondió oportuna y eficazmente setenta y cuatro (74) de los 74 requerimientos solicitados a la Oficina Asesora de Jurídica, dando un cumplimiento del 100%.</t>
  </si>
  <si>
    <t>Durante el mes de abril  se respondió oportuna y eficazmente setenta y cinco (75) de los 75 requerimientos solicitados a la Oficina Asesora de Jurídica, dando un cumplimiento del 100%.</t>
  </si>
  <si>
    <t>Durante el mes de mayo se respondió oportuna y eficazmente ciento cuatro (104) de los 104 requerimientos solicitados a la Oficina Asesora de Jurídica, dando un cumplimiento del 100%.</t>
  </si>
  <si>
    <t>Durante el mes de junio se respondió oportuna y eficazmente noventa y nueve (99) de los 99 requerimientos solicitados a la Oficina Asesora de Jurídica, dando un cumplimiento del 100%.</t>
  </si>
  <si>
    <t>Durante el mes de julio se respondió oportuna y eficazmente ciento cinco (105) de los 105 requerimientos solicitados a la Oficina Asesora de Jurídica, dando un cumplimiento del 100%.</t>
  </si>
  <si>
    <t>Durante el mes de agosto  se respondió oportuna y eficazmente ciento un (101) de los 101 requerimientos solicitados a la Oficina Asesora de Jurídica, dando un cumplimiento del 100%. Es importsaante indicar que de las 101 actuaciones 97 corresponden a acciones de tutela, las cuales cuentan con un término perentorio para contestar.</t>
  </si>
  <si>
    <t>Durante el mes de septiembre se respondió oportuna y eficazmente ochenta y cuatro (84) de los 84 requerimientos solicitados a la Oficina Asesora de Jurídica, dando un cumplimiento del 100%. Es importsaante indicar que de las 101 actuaciones 97 corresponden a acciones de tutela, las cuales cuentan con un término perentorio para contestar.</t>
  </si>
  <si>
    <t>Durante el mes de octubre se respondió oportuna y eficazmente ochenta y cuatro (84) de los 84 requerimientos solicitados a la Oficina Asesora de Jurídica, dando un cumplimiento del 100%. Es importsaante indicar que de las 101 actuaciones 97 corresponden a acciones de tutela, las cuales cuentan con un término perentorio para contestar.</t>
  </si>
  <si>
    <t>Durante el mes de noviembre se respondió oportuna y eficazmente sesenta y siete  (67) de los 67 requerimientos solicitados a la Oficina Asesora de Jurídica, dando un cumplimiento del 100%. Es importsaante indicar que de las 101 actuaciones 97 corresponden a acciones de tutela, las cuales cuentan con un término perentorio para contestar.</t>
  </si>
  <si>
    <t xml:space="preserve">En el periodo comprendido entre el 1 y el 13 de diciembre se han respondido oportuna y eficazmente veinticuatro (24) de los veinticuatro (24) requerimientos solicitados a la Oficina asesora de Jurídica , dando un cumplimiento del 100% . Es importante aclarar que las veinticuatro (24) actuaciones aquí señaladas corresponden a aacciones de tutela, las cuales cuentan con un término perentorio para contestar. </t>
  </si>
  <si>
    <t>Defender de manera adecuada los intereses de la Entidad en los procesos judiciales y en los tramites extrajudiciales</t>
  </si>
  <si>
    <t xml:space="preserve">Defender de manera adecuada los intereses de la Entidad en los procesos judiciales y en los trámites extrajudiciales. </t>
  </si>
  <si>
    <t>Efectuar la actualización de la caracterización del  portafolio de productos y servicios, de acuerdo con la modificación de procesos y procedimientos.</t>
  </si>
  <si>
    <t>"13. Elaborar los lineamientos metodológicos para la actualización de los productos y servicios de la Secretaría General.
14. Actualizar de la matriz de productos y servicios de la Secretaría General.
34. Socializar, publicar y divulgar el portafolio de productos y servicios."</t>
  </si>
  <si>
    <t xml:space="preserve">Disponer de un documento que describe las características y requisitos completos que deben cumplir los productos y servicios de la Entidad, de manera que se pueda hacer un control de los mismo y determinar de manera objetiva las posibles no conformidades.
</t>
  </si>
  <si>
    <t xml:space="preserve">PLAN DE TRABAJO PARA SOSTENIMIENTO DEL SISTEMA DE GESTIÓN DE CALIDAD E IMPLEMENTACIÓN DE MIPG - 2019
</t>
  </si>
  <si>
    <t>Monitorear el cumplimiento del Esquema de Publicación de información de la Secretaría General a cargo de la Oficina Asesora de Planeación</t>
  </si>
  <si>
    <t>Brindarle a la ciudadanía información  de  la Entidad actualizada y oportuna.</t>
  </si>
  <si>
    <t xml:space="preserve">Cumplimiento Resolución 3564 de 2015
Ley 1712 de 2014
Ley 1474 de 2011
Resolución 233 de 2018 </t>
  </si>
  <si>
    <t xml:space="preserve">"•Socialización de lineamientos para estructuración de Anteproyecto de Presupuesto.
•Coordinación de mesas de trabajo para recopilación de la información.
•Viabilidad de las solicitudes realizadas
•Recopilación de la información
•Solicitud Anteproyecto ante Entidades Distritales
•Realización y presentación de libro de Anteproyecto de Presupuesto."
</t>
  </si>
  <si>
    <t>Programación para una eficiente ejecución de los recursos de la entidad</t>
  </si>
  <si>
    <t>Presentación del Libro de Anteproyecto de Presupuesto Vigencia 2020.</t>
  </si>
  <si>
    <t xml:space="preserve"> Calificación índice de Transparencia de Bogotá</t>
  </si>
  <si>
    <t>Productos asociados al plan de trabajo</t>
  </si>
  <si>
    <t xml:space="preserve">Cumplimiento a los diferentes planes de la entidad, de manera oportuna. 
</t>
  </si>
  <si>
    <t xml:space="preserve">Productos asociados al plan de trabajo
</t>
  </si>
  <si>
    <t xml:space="preserve">Realizar el monitoreo trimestral a la ejecución del Plan Anticorrupción y de Atención al Ciudadano - PAAC </t>
  </si>
  <si>
    <t>Cumplimiento del 100% de las actividades programadas en el marco de la lucha contra la corrupción en la Secretaria General de la Alcaldía mayor de Bogotá.</t>
  </si>
  <si>
    <t>Verificación de diligenciamiento de la matriz de seguimiento PAAC</t>
  </si>
  <si>
    <t>Mide el avance obtenido en el desarrollo de las actividades previstas para el sostenimiento y mejora del sistema de gestión de calidad, asi como las actividades definadas para establecer y activar los elelemtos que dinamizan el Modelo Integrado de Planeación y Gestión que no se han implementado en la Entidad.</t>
  </si>
  <si>
    <t xml:space="preserve">Mantener la certificación de gestión de calidad para la Secretaría General y lograr la implementación de los componentes basicos del Modelo Integrado de Gestión y Planeación en el alcance definido por la entidad para la vigencia 2019.  
</t>
  </si>
  <si>
    <t>ENTREGABLES DEL PLAN DE TRABAJO PARA SOSTENIMIENTO DEL SISTEMA DE GESTIÓN DE CALIDAD E IMPLEMENTACIÓN DE MIPG - 2019</t>
  </si>
  <si>
    <t xml:space="preserve">Una vez definidos los ajustes a la metodología de identificación, analisis y evaluación de los riesgos de corrupción, se debe verificar cual es su impacto en la  Política de Administración de Riesgos para ajustar revisar y aprobar el documento vigente.
</t>
  </si>
  <si>
    <t xml:space="preserve">Verificar el impacto de los cambios generados en la metodología identificación, analisis y evaluación de los riesgos de corrupción en la Política de Administración de riesgos; de ser necesario realizar ajustes y tramitar su revisión, aprobación y publicación. 
</t>
  </si>
  <si>
    <t xml:space="preserve">Disponer de un documento ajustado a las condiciones reales de administración del riesgo aplicadas en la Secretaría General de la Alcaldía Mayor de Bogotá D.C. 
</t>
  </si>
  <si>
    <t xml:space="preserve">Política de Administración de Riesgos revisada.
</t>
  </si>
  <si>
    <t xml:space="preserve">Una vez definidos los ajustes a la metodología de identificación, analisis y evaluación de los riesgos de corrupción, se efectuará la capacitación a los colaboradores de la entidad.
</t>
  </si>
  <si>
    <t xml:space="preserve">35. Realizar Jornada de socializaciónde la metodología de riesgos dirigida al equipo de gestores de calidad
</t>
  </si>
  <si>
    <t xml:space="preserve">"Afianzar conocimentos específicos y la metodología para gestionar los riesgos de corrupción. 
Aplicar  adecuadamente los instrumentos establecidos a nivel institucional, por la DDDI y el DAFP.
Realizar la actualización y documentación de los mapas de riesgos asociados a los procesos de la Entidad."
</t>
  </si>
  <si>
    <t xml:space="preserve">"Evaluación de conceptos
Listados de asistencia
Presentación de la capacitación"
</t>
  </si>
  <si>
    <t xml:space="preserve">Mide el avance en el de sarrollo de actividades para actualización y publicación del Mapa de Riesgos de Corrupción Institucional .
</t>
  </si>
  <si>
    <t xml:space="preserve">"15. Elaborar diagnóstico de la metodología de gestión de riesgos de gestión y corrupción.
16. Ajustar la metodología y el instrumento para la gestión de riesgos de gestión y corrupción.
24. Actualizar y documentar los riesgos de corrupción bajo la nueva metodología.
26. Consolidar y publicar la nueva versión del mapa de riesgos de corrupción institucional.
50. Realizar seguimiento al monitoreo de los riesgos de corrupción y bimestralmente, elaborar un informe de análisis y recomendaciones."
</t>
  </si>
  <si>
    <t>Asegurar el cumplimiento de la ley  ley 1474 de 2011.
Identificar y gestionar adecuadamente las situaciones que den lugar hechos de corrupción en la Entidad.</t>
  </si>
  <si>
    <t>Publicación del formulario de participación
Creación de la base para realizar el análisis de las observaciones
Análisis de las observaciones</t>
  </si>
  <si>
    <t>Análisis de la participación ciudadana y su incorporación en el PAAC 2019</t>
  </si>
  <si>
    <t xml:space="preserve">Publicación del Plan Anticorrupción y de Atención al Ciudadano con observaciones analizadas e incorporadas </t>
  </si>
  <si>
    <t>publicación pagina web
listas de asistencia socialización</t>
  </si>
  <si>
    <t>Conocimiento de los funcionarios y contratistas sobre el PAAC - 2019</t>
  </si>
  <si>
    <t>Formular lineamientos para el empalme.
Socializar Lineamientos</t>
  </si>
  <si>
    <t>Empalme realizado de manera optima</t>
  </si>
  <si>
    <t>Memorando
Listados de asistencia</t>
  </si>
  <si>
    <t>•Presentación de lineamientos para recopilación de información. 
•Revisión y verificación de la información recopilada  •Estructuración de los informes</t>
  </si>
  <si>
    <t>Seguimiento continuo de la gestión de la entidad para la toma de decisiones</t>
  </si>
  <si>
    <t>Publicación de los informes de Gestión y resultado</t>
  </si>
  <si>
    <t xml:space="preserve">Informe de “Diálogo Ciudadano Sector Gestión Pública 2018”, donde se presentan los logros sobre la gestión 2018 y los retos para 2019,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t>
  </si>
  <si>
    <t>Analizar el material resultado de la actividad de diálogos ciudadanos.
Redacción del Informe.
Publicación pagina web.</t>
  </si>
  <si>
    <t>Ciudadanos, usuarios, grupos de valor y partes interesadas informados sobre los resultados y compromisos de la Rendición de Cuentas.</t>
  </si>
  <si>
    <t>Informe de “Diálogo Ciudadano Sector Gestión Pública 2018” publicado</t>
  </si>
  <si>
    <t xml:space="preserve">Mide el avance en el desarrollo de las actividades definidas para la caracterización de Grupos de Valor y otras Partes Interesadas de acuerdo con los lineamientos dados por el DAFP.
</t>
  </si>
  <si>
    <t xml:space="preserve">"12 Presentar la propuesta de caracterización de grupos de valor de la Secretaría General Alcaldía Mayor de Bogotá.
28 Socializar la matriz de caracterización de los grupos de valor en la Secretaría General
Ajustar la matriz de caracterización de otras partes interesadas."
</t>
  </si>
  <si>
    <t xml:space="preserve">"Identificar oportuna y adecuadamente  las nercesidades y expectativas de publicos que reciben productos, servicios o información de la Entidad. 
Facilitar el entendimiento y relacionamiento con las partes interesadas en la gestión de la Secretaría General de la Alacaldía Mayor de Bogotá D.C."
</t>
  </si>
  <si>
    <t xml:space="preserve">Matriz de Caracterización de Grupos de Valor y otras Partes Interesadas  de la Entidad consolidada
</t>
  </si>
  <si>
    <t>Formular las actividades de entrega de información, dialogo de doble vía y responsabilidad.
Publicar en pagina web</t>
  </si>
  <si>
    <t>Ciudadanos, usuarios, grupos de valor y partes interesadas informados sobre las actividades a realizar en la estrategia de Rendición de Cuentas.</t>
  </si>
  <si>
    <t>Estrategia de Rendición de Cuentas con la ciudadanía y las organizaciones publicada</t>
  </si>
  <si>
    <t>Recibir las preguntas de los ciudadanos.
Subir las preguntas a la Plataforma Bogotá te Escucha.
Hacer seguimiento a las respuestas.</t>
  </si>
  <si>
    <t>Ciudadanos informados sobre sus dudas e inquietudes</t>
  </si>
  <si>
    <t>Respuestas enviadas a los ciudadanos</t>
  </si>
  <si>
    <t>Sensibilizar e incentivar a servidores y contratistas sobre la rendición de cuentas, la normatividad aplicable, las responsabilidades frente a la misma, su importancia y la forma en que la entidad rinde cuentas.</t>
  </si>
  <si>
    <t>Sensibilizaciones realizadas</t>
  </si>
  <si>
    <t>Funcionarios y contratistas entregando información de calidad a la ciudadanía</t>
  </si>
  <si>
    <t>Listas de asistencia a las sensibilizaciones</t>
  </si>
  <si>
    <t>Formular el plan de medios de la estrategia de rendición de cuentas
Publicar en la pagina web</t>
  </si>
  <si>
    <t>Ciudadanos informados sobre las actividades, medios e información que será comunicada.</t>
  </si>
  <si>
    <t xml:space="preserve">Publicación pagina web
Informe de ejecución Plan de medios </t>
  </si>
  <si>
    <t>Analizar las oportunidades de mejora y consolidar un plan de mejoramiento</t>
  </si>
  <si>
    <t>Retroalimentación y mejoramiento continuo basado en los aportes ciudadanos</t>
  </si>
  <si>
    <t>Las Acciones  establecidas en el SIG</t>
  </si>
  <si>
    <t>Arroja el promedio de publicaciones realizadas en la entidad</t>
  </si>
  <si>
    <t>Monitorear el cumplimiento del Esquema de Publicación de información de la Secretaría General a cargo de las Dependencias de la Entidad</t>
  </si>
  <si>
    <t>Botón de Transparencia página web de la Entidad</t>
  </si>
  <si>
    <t xml:space="preserve">Revisar con la dependencias el esquema de publicación
Actualizar el esquema de publicación de acuerdo a la revisión y mesas de trabajo que se realicen </t>
  </si>
  <si>
    <t xml:space="preserve">Brindarles a las dependecias un esquema que los guíe y les presente las publicaciones que se deben realizar. </t>
  </si>
  <si>
    <t>Elaborar Estrategia de divulgación 
Implementarla</t>
  </si>
  <si>
    <t>Mejorar la cultura de la entidad en materia de materialziación de riesgos de corrupción</t>
  </si>
  <si>
    <t xml:space="preserve">En el mes de agosto se finalizó la actualización del portafolio de productos y servicios; esta labor se realizó desde el mes de junio cuando se establecieron los lineamientos para la revisión y posterior de ajuste. Se creó un nuevo instrumento con el cual se identificaron y caracterizaron los productos de manera articulada con los documentos que describen su obtención, así como con los mapas de riesgo correspondientes, determinando los eventos que podrían afectar las características de los productos o servicios y los controles que previenen la materialización de dichos riesgos. Cada líder de los 8 procesos misionales aprobó y remitió memorando adjuntando las Ficha técnicas de producto o servicio actualizadas con las cuales se elaboró el portafolio, documento que consolida y resume la oferta institucional de la Secretaría General de la Alcaldía Mayor de Bogota, de conformidad con su misión. </t>
  </si>
  <si>
    <t xml:space="preserve">Se dispone de un portafolio de productos actualizado, en un nuevo instrumento que articula otros elementos del sistema como los riesgos y los controles de los procedimientos, el cual fue diligenciado con las áreas misionales y debidamente avalado por los líderes de proceso.    </t>
  </si>
  <si>
    <t xml:space="preserve">Se divulgó en el Botón de Transparencia el 88% de las publicaciones programadas para el periodo (faltó la publicación de la totalidad de los informes de gestión del II semestre de 2018 a saber: Comité Distrital de Justicia Transicional para Bogotá D.C. y Consejo de Gobierno). </t>
  </si>
  <si>
    <t xml:space="preserve">Se divulgó en el Botón de Transparencia el 100% de las publicaciones programadas para el periodo , adicionalmete se realizó la publicación extemporanea de un informe de gestión del II semestre de 2018 de una Instancia de Coordinación (Comité Distrital de Justicia Transicional para Bogotá D.C. la cual debió realizarse en el mes de enero de 2019). </t>
  </si>
  <si>
    <t xml:space="preserve">Se divulgó en el Botón de Transparencia el 50% de las publicaciones programadas para el periodo (faltaron por divulgar las publicaciones asociadas a la Estratégia de Rendición de Cuentas las cuales se encuentran en proceso de revisión). Adicionalmete se realizó la publicación extemporanea de un informe de gestión del II semestre de 2018 de una Instancia de Coordinación (Consejo de Gobierno, la cual debió ser publica en el mes de enero de 2019). </t>
  </si>
  <si>
    <t>Se divulgó en el Botón de Transparencia el 93% de las publicaciones programadas para el periodo. Adicionalmente se realizó la publicación extemporánea del Informe de Diálogos Ciudadanos (la cual debió ser publicada en el mes de marzo de 2019).</t>
  </si>
  <si>
    <t xml:space="preserve">Se divulgó en el Botón de Transparencia de manera extemporanea la  publicación asociada al   Seguimiento al Plan de Acción Integrado en los puntos 6.1.c.2 y 6.4 (este informe se encontraba programado para el mes de abril del año en curso).
Adicionalmete se realizó la publicación del Informe enviado al Concejo dentro del punto 7.1.a (este informe se habia publicado en la fecha requerida dentro del punto 6.2, pero no se encontraba habilitado el enlace dentro del Botón de Transparencia). </t>
  </si>
  <si>
    <t>Se divulgó en el Botón de Transparencia la actualización de Documentos relacionados con la Gestión de la Entidad. Estos fueron solicitados por Demanda tanto por funcionarios de la Oficina Asesora de Planeación como de otras dependencias (No se encuentran dentro de la programación, sin embargo se reporta para evidenciar estas actualizaciones).
Las publicaciones fueron: 
- Seguimiento Plan de Acción Integrado (nueva versión)
- Plan Anticorrupción y de Atención al Ciudadano (nueva versión)
- Mapa de Riesgos Institucional (nueva versión)
- Reglamento Comisión Sectorial de Gestión y Desempeño del Sector Gestión Pública (nueva versión)
- Procesos (nueva versión 3 procesos - Direccionamiento Estratégico, Contratación y Gestión Jurídica)
- Manual del Sistema Integrado de Gestión  (nueva versión)
- Manual de Gestión de Peticiones Ciudadanas (documento nuevo)
- Caracterización de Usuarios y Grupos de Valor (documento nuevo)
- Mapa de Riesgos de Corrupción (nueva versión)</t>
  </si>
  <si>
    <t>Se divulgó en el Botón de Transparencia el 82% de las publicaciones programadas para el periodo. Aclarando que dos de las publicaciones programadas para el mes de julio se realizaron durante el mes de junio (corresponden a nuevas versiones del PAAC y del Mapa de Riesgos).</t>
  </si>
  <si>
    <t>Se publicó de manera extemporánea el Informe del Consejo de Gobierno correspondiente al I Semestre de 2019.
Se divulgó en el Botón de Transparencia la publicación de los documentos solicitados por Demanda (tanto por funcionarios de la Oficina Asesora de Planeación como de otras dependencias). Las publicaciones fueron: 
-	Manual de Servicio a la ciudadanía del Distrito Capital 2019
-	Manual para la Gestión de Peticiones Ciudadanas 2018
-	Plan Anticorrupción y de Atención al Ciudadano versión 3
-	Portafolio de Productos y Servicios de la Secretaría General</t>
  </si>
  <si>
    <t xml:space="preserve">Se divulgó en el Botón de Transparencia la actualización de Documentos relacionados con la Gestión de la Entidad. Estos fueron solicitados por Demanda por funcionarios de la Oficina Asesora de Planeación. Las publicaciones fueron: 
- Descripción de Procesos y Procedimientos (documento nuevo)
- Plan Anticorrupción y de Atención al Ciudadano (nueva versión)
</t>
  </si>
  <si>
    <t>Se divulgó en el Botón de Transparencia el 100% de las publicaciones programadas para el periodo. Las publicaciones fueron:
- Seguimiento Plan de Acción Integrado
- Segplan - Componente de Gestión e Inversión
- Segplan - Componente de Inversión
- Proyectos de Inversión
- Actualización del Esquema de Publicación (Indicador PAAC55)</t>
  </si>
  <si>
    <t>Se divulgó en el Botón de Transparencia la actualización de Documentos relacionados con la Gestión de la Entidad. Estos fueron solicitados por Demanda por funcionarios de la Oficina Asesora de Planeación. Las publicaciones fueron: 
- Sector Gestión Pública - Diagnóstico Sectorial (documento nuevo)
- Empalme Secretaría General de la Alcaldía Mayor de Bogotá (documento nuevo)
- Plan de Comunicaciones Rendición de Cuentas 2019 (documento nuevo)
- Mapa de Riesgos Institucional (nueva versión)
- Mapa de Riesgos Institucional Corrupción versión 3 (nueva versión)
- PAAC versión 5 (nueva versión)
- Política de Administración del Riesgo versión 2 (nueva versión)</t>
  </si>
  <si>
    <t xml:space="preserve">Se realizó la publicación en el Botón de Transparencia del 91% de las publicaciones programadas para el periodo. Las publicaciones corresponden a los Informes de Instancias de Coordinación del II Semestre de 2019.
Por otra parte, se divulgó en el Botón de Transparencia la actualización de Documentos relacionados con la Gestión de la Entidad. Estos fueron solicitados por demanda por funcionarios de la Oficina Asesora de Planeación. 
Las publicaciones fueron: 
- Alcance al informe del I semestre 2019 del Comité Intersectorial de de Coordinación Jurídica
- Observaciones PAAC 2019 (documento nuevo)
- Informes Monitoreo Riesgos de Corrupción 2019 (documentos nuevos)
- Plan Anticorrupción y de Atención al Ciudadano (nuevas versiones)
</t>
  </si>
  <si>
    <t>Dos Instancias de Coordinación remitieron de manera extemporanea los informes de gestión del II Semestre de 2018 (Comité Distrital de Justicia Transicional para Bogotá D.C. y Consejo de Gobierno), estos no fueron publicados en el mes de enero de 2019.</t>
  </si>
  <si>
    <t>Sin novedad</t>
  </si>
  <si>
    <t>No se realizó la publicación asociada a la Estratégia de Rendición de Cuentas en los puntos 6.1.d y 7.1.c del Botón de Transparencia dentro del plazo establecido, ya que la información asociada a este punto se encuentra en proceso de revisión para su divulgación.</t>
  </si>
  <si>
    <t>No se realizó la publicación asociada al Seguimiento al Plan de Acción Integrado en los puntos 6.1.c.2 y 6.4 del Botón de Transparencia dentro del plazo establecido, ya que la información asociada a este punto se encuentra en proceso de revisión para su divulgación.</t>
  </si>
  <si>
    <t>No se realizó la publicación del Informe de Gestión del I Semestre 2019 de la Instancia de Coordinación Consejo de Gobierno (publicación del punto 2.9 del Botón de Transparencia), ya que esta no fue enviada a la Oficina Asesora de Planeación en el plazo establecido.
Están pendientes las publicaciones del seguimiento al Plan estratégico y el Seguimiento a la Planeación   (la información se encuentra incluida dentro del Plan de Acción Integrado. Por definir si se realiza una publicación a parte o si solo se deja vinculado).</t>
  </si>
  <si>
    <t>No se presentaron novedades durante el desarrollo de esta actividad.</t>
  </si>
  <si>
    <t>Pendiente por publicar el informe de Instancias de Coordinación Consejo de Gobierno.
Una vez sea entregado el informe a la OAP se realizará la divulgación del mismo dentro del punto 2.9.a del Botón de Transparencia de la Entidad.</t>
  </si>
  <si>
    <t>Promover la visibilidad de la Entidad ante la ciudadanía, apoyando los procesos de Transparencia, el acceso a la información pública y los procedimientos para el ejercicio y garantía del derecho a la publicidad de la información.</t>
  </si>
  <si>
    <t>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t>
  </si>
  <si>
    <t>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t>
  </si>
  <si>
    <t>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t>
  </si>
  <si>
    <t>No se reportaron actividades durante el mes de mayo en el cumplimiento de este indicador.</t>
  </si>
  <si>
    <t>la Oficina Asesora de Planeación realizó las siguientes actividades durante el mes de Julio:
- Presentación de los lineamientos del anteproyecto de presupuesto ante el Comité Directivo realizado el 03 de julio de 2019.
- Proyección de la Circular Nº 006 sobre las consideraciones para la programación presupuestal 2020.
- Socialización de los lineamientos para la construcción del Anteproyecto de Presupuesto a todas las dependencias de la Secretaria General.</t>
  </si>
  <si>
    <t>Para el mes de agosto, la Oficina Asesora de Planeación realizó las siguientes actividades en cumplimiento de la consolidación y elaboración del Anteproyecto de Presupuesto para la vigencia 2020:
- Mesas de trabajo para la revisión y consolidación de los gastos proyectados en funcionamiento.
- Presentación para aprobación ante comité directivo de los gastos proyectados para funcionamiento durante la vigencia 2020.
- Presentación y sustentación en mesa técnica con la Secretaria Distrital de Hacienda de la programación de gastos para funcionamiento.
-  Realización de mesas de trabajo con los Gerentes de los Proyectos de Inversión y de Componente de la Secretaria General, con el fin de definir la programación de los gastos de inversión para la vigencia 2020.
- Consolidación de la información reportada por los Gerentes de los Proyectos de inversión y Componente y realización de la presentación de la programación de gastos de inversión en la jornada de Planeación Estratégica realizada por la entidad el 23 de agosto de 2019.
- Ajuste de la Información según los lineamientos brindados en la Jornada de Planeación estratégica y presentación a la Secretaria Distrital de Hacienda y Secretaria Distrital de Planeación de la presentación en Power Point con la programación de inversión de la vigencia 2020 así como la proyección de los conceptos de gasto que se ejecutaran en 2020.</t>
  </si>
  <si>
    <t>Durante el mes octubre se dio cumplimiento al indicador a través de la consolidación, estructuración y radicación ante las Secretarias Distritales de Hacienda y Planeación, en el mismo sentido este proceso termino con el proceso de comunicación de la cuota a cada los Gerentes de los Proyectos de Inversión y de Componente con el fin de que registren esta información en el Sistema de Gestión contractual y se el borrador inicial del Plan Anual de Adquisiciones para la vigencia2020.</t>
  </si>
  <si>
    <t>Mediante la realización de las actividades ejecutadas para la consolidación del Anteproyecto de Presupuesto, se invita a las dependencias a planificar actividades teniendo como base el análisis costo beneficio de los productos que se entregaran en la vigencia 2020.</t>
  </si>
  <si>
    <t>Mediante la realización de las actividades ejecutadas para la consolidación del Anteproyecto de Presupuesto, se invita a las dependencias a planificar actividades teniendo como base el análisis costo beneficio de los productos que se entregarán en la vigencia 2020.</t>
  </si>
  <si>
    <t>Mediante la realización de las actividades ejecutadas para la consolidación del Anteproyecto de Presupuesto, se invita a las dependencias a planificar actividades teniendo como base el análisis costo beneficio de los productos que se entregarán en la vigencia 2020, y apoyando el proceso de planeación para una correcta ejecucón presupuestal</t>
  </si>
  <si>
    <t>Se realizaron el 100% de las actividades de monitoreo programadas para el I Trimestre del año, las cuales se encuentran registradas en el seguimiento a la implementación de las Leyes 1712 de 2014 y 1474 de 2011.</t>
  </si>
  <si>
    <t>Se programó y se ejecutaron las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Adopción de procedimiento para publicación, actualización y desactivación de información.
- Jornada de capacitación a delegados para cargue de información de cada dependencia.
- Seguimiento al cumplimiento de Resolución 3564/2015 (contenidos publicados en el Botón de Transparencia de la Entidad).
- Verificación de publicación de información mínima.
- Verificación de acceso a la información pública "Bogotá te Escucha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V2 Incluye observaciones de la ciudadanía.
- Publicación de la Estrategia de Rendición de Cuentas.
- Monitoreo a la estrategia de racionalización de trámites.
- Diálogo Ciudadano Sector Gestión Pública.
- Caracterización de usuarios.
- Informes de PQRS.
- Actualización del Mapa de Riesgos.
- Seguimiento a Riesgos de Corrupción.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t>
  </si>
  <si>
    <t>La Secretaria General de la Alcaldía Mayor de Bogotá programó y ha ejecutado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Verificación del procedimiento para la publicación, actualización y desactivación de información.
- Seguimiento al cumplimiento de Resolución 3564/2015 (contenidos publicados en el Botón de Transparencia de la Entidad).
- Verificación de publicación de información mínima.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V4.
- Publicación de la identificación y caracterización de usuarios y partes interesadas
- Monitoreo a la estrategia de racionalización de trámites.
- Monitoreo a la estrategia de rendición de cuentas.
- Informes de PQRS. 
- Actualización del Mapa de Riesgos.
- Seguimiento a Riesgos de Corrupción.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t>
  </si>
  <si>
    <t>En cumplimiento de la Meta Plan de Desarrollo, se establecieron actividades en cuatro proyectos de inversión que dan cumplimiento a la implementación y mantenimiento de las Leyes 1712 de 2014 y 1474 de 2011, las cuales alcanzaron un 100% de su implementación en la vigencia 2018; en cuanto el mantenimiento y sostenibilidad de esta implementación durante la vigencia 2019, la Secretaria General de la Alcaldía Mayor de Bogotá D.C.,programó y ejecutó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Divulgación del procedimiento para la publicación, actualización y desactivación de información.
- Seguimiento al cumplimiento de la Resolución 3564/2015 (contenidos publicados en el Botón de Transparencia de la Entidad).
- Actualización y divulgación del Esquema de Publicación de la Información de la Entidad.
- Verificación de publicación de la información en el Botón de Transparencia (actualización y divulgación de la información según lo establecido en el Anexo 1 de la Resolución 3564/2015).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V5.
- Monitoreo a la estrategia de racionalización de trámites.
- Monitoreo a la estrategia de rendición de cuentas.
- Informes de PQRS. 
- Actualización del Mapa de Riesgos Institucional V3.
- Actualización del Mapa de Riesgos Corrupción V3.
- Seguimiento a Riesgos de Corrupción.
- Capacitación a funcionarios y contratistas sobre "Transparencia y lucha Anticorrupción ".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t>
  </si>
  <si>
    <t>En cumplimiento de la MPDD, se establecieron actividades en cuatro proyectos de inversión que dan cumplimiento a la implementación y mantenimiento de las Leyes 1712 de 2014 y 1474 de 2011, las cuales alcanzaron un 100% de su implementación en la vigencia 2018; en cuanto el mantenimiento y sostenibilidad de esta implementación durante la vigencia 2019, la Secretaria General de la Alcaldía Mayor de Bogotá programó y ha ejecutado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Verificación del procedimiento para la publicación, actualización y desactivación de información.
- Seguimiento al cumplimiento de Resolución 3564/2015 (contenidos publicados en el Botón de Transparencia de la Entidad).
- Verificación de publicación de información mínima.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v6 y v7.
- Monitoreo a Riesgos de Corrupción.
- Informes de PQRS. 
- Actualización de los Mapas de Riesgos Institucional y de Corrupción v3.
- Informes II Semestre 2019 Instancias de Coordinación.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t>
  </si>
  <si>
    <t>Promueve los mecanismos de  visibilidad y de Transparencia de la Entidad ante la ciudadanía, fortaleciendo los mecanismos implementados para la efectividad del Control de la Gestión Pública.</t>
  </si>
  <si>
    <t>Reducción del riesgo de corrupción en la entidad gracias a la participación democrática, empoderamiento de los ciudadanos y el acceso a la información pública.</t>
  </si>
  <si>
    <t>Se realizaron las 17 actividades así:
1. Actualización de las fichas EBI-D 2018 y ajuste en SEGPLAN
2. Cruce entre PAA y ppto apropiado
3. Seguimiento a 2 comités ordinarios de contratación (17 procesos)
4. Seguimiento a la ejecución técnica y pptal en SEGPLAN
5. Remisión a la OCI de conciliación Pptal
6. Seguimiento a la ejecución de las metas resultado del PDD
7. Distribución de la ejecución presupuestal entre productos PMR.
8. Se inicia la elaboración de la curva S correspondiente a fachada y cierre a curva S de 2018
9. Contratación de las personas asociadas a las metas de la Oficina Asesora de Planeación. 
10. Se tramitaron 13 solicitudes de modificaciones pptales
11. Se realizó seguimiento y envío de la matriz de indicadores de ciudad de la SDP
12. Se realizaron las actividades de la estrategia de seguimiento al eje IV del PDD
13. Se realizaron las actividades correspondientes al componente Gerencia Estratégica y Agenda Gubernamental
14. Seguimiento a los convenios APP.
15.  Seguimiento a la reglamentación del Decreto 828 de 2018
16. Seguimiento al Plan de comunicaciones de la Subtécnica
17. Apoyo supervisión técnica bolsa logística de la Subtécnica</t>
  </si>
  <si>
    <t>Se realizaron 21 actividades así: 
1. Se formuló el PAAC 2019
2. Actualización a fichas EBI-D 2019
3. Diseño de curva S
4. Mapeo de políticas públicas Distritales en las que incide la entidad
5. Cronograma de políticas públicas Distritales
6. Retroalimentación de PAI 2019
7. Retroalimientación PAAC 2018
8. Cruce entre el presupuesto apropiado y el programado
9. Seguimiento al comité de contratación
10. Informe de cierre a la estrategia de rendición de cuentas 2018
11. Monitoreo a la estrategia de racionalización de trámites
12. Informe de modificaciones presupuestales
13. Se enviaron comunicados a las dependencias para la revisión de los indicadores del PAI 2019
14. Se realizó seguimiento y envío de la matríz de indicadores de ciudad de la Secretaría Distrital de Planeación.
15. Se realizaron las actividades relacionadas con la estrategia de seguimiento al eje IV del Plan Distrital de Desarrollo
16. Se realizaron las actividades correspondientes al componente Gerencia Estratégica y Agenda Gubernamental
17. Seguimiento a los convenios APP.
18.  Seguimiento a la reglamentación del Decreto 828 de 2018.
19. Seguimiento al Plan de comunicaciones de la Subsecretaría técnica.
20. Apoyo supervisión técnica bolsa logística de la Subsecretaría técnica
21. Seguimiento en curva S</t>
  </si>
  <si>
    <t>Se realizaron 12 actividades así: 
1. Acompañamiento a 28 dependencias en la programación mensual del PAI 2019
2. Cruce entre el presupuesto apropiado y el programado
3. Seguimiento al comité de contratación
4. Informe de modificaciones presupuestales
5. Seguimiento en curva S.
6. Presentación de retroalimentaciones al componente "Eficiencia Administrativa"
7. Se realizaron las actividades relacionadas con la estrategia de seguimiento al eje IV del Plan Distrital de Desarrollo
8. Se realizaron las actividades correspondientes al componente Gerencia Estratégica y Agenda Gubernamental
9. Seguimiento a los convenios APP.
10.  Seguimiento a la reglamentación del Decreto 828 de 2018.
11. Seguimiento al Plan de comunicaciones de la Subsecretaría técnica.
12. Apoyo supervisión técnica bolsa logística de la Subsecretaría técnica</t>
  </si>
  <si>
    <t>Se realizaron las 18 actividades así:
1. Actualización de las fichas EBI-D 2018 y ajuste en SEGPLAN
2.  Estrategia de rendición de cuentas
3. Cruce entre PAA y ppto apropiado
4. Seguimiento a 4 comités ordinarios de contratación (62 procesos)
5. Análisis de las Instancias de Coordinación Internas susceptibles de racionalización modificación en la Resolución 307 de 2015.
6. Seguimiento a la ejecución técnica y pptal en SEGPLAN
7. Remisión a la OCI de conciliación Pptal
8. Distribución de la ejecución presupuestal entre productos PMR.
9. Se mantienen actualizadas las curva S conforme necesidades manifestadas en comité directivo
10. Corrección de lineamientos al componente “Eficiencia Administrativa” y retroalimentación
11. Monitoreo a Políticas Distritales, 16 la Secretaría tiene incidencia, de las cuales se han generado 11 conceptos técnicos para la inclusión del enfoque poblacional para las víctimas, se está participando en 6 actualizaciones o construcciones de política y se han propuesto compromisos, entendidos como indicadores meta producto en 4 políticas.
12. Se tramitaron 13 solicitudes de modificaciones pptales
13. Se realizaron las actividades de la estrategia de seguimiento al eje IV del PDD
14. Se realizaron las actividades correspondientes al componente Gerencia Estratégica y Agenda Gubernamental
15. Seguimiento a los convenios APP.
16.  Seguimiento a la reglamentación del Decreto 828 de 2018
17. Seguimiento al Plan de comunicaciones de la Subtécnica
18. Apoyo supervisión técnica bolsa logística de la Subtécnica</t>
  </si>
  <si>
    <t>Se reportaron las 17 actividades estipuladas en el Plan de Trabajo en el cumplimiento de la ejecución del indicador, las cuales son descritas en la matriz de cumplimiento de actividades subida como anexo en las evidencias y desarrollas así:
La Oficina Asesora de Planeación ejecutó 11 de las 17 actividades:
1. Retroalimentación (PAI)
2. PAAC Seguimiento Retroalimentación
3. Cruce presupuestal - Programación y apropiación
4. Seguimiento Comité contratación
5. "Racionalización de Instancias: Mayo. Constitución comité de Gestión y Desempeño institucional"
6. Curvas S 
7. Seguimiento Componente "Eficiencia Administrativa"
8. Actividades de formuladas en Rendición de cuentas: Informe Trimestral del seguimiento a la Rendición de Cuentas
9. Actualización de trámites y OPAS SUIT: Informe trimestral de la actualización de trámites.
10. Racionalización de trámites: Informe trimestral de la estrategia de racionalización
11. Informe modificaciones presupuestales.
La Subsecretaria Técnica ejecutó las 6 actividades restantes: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t>
  </si>
  <si>
    <t>Se reportaron las 11 actividades estipuladas en el Plan de Trabajo en el cumplimiento de la ejecución del indicador, las cuales son descritas en la matriz de cumplimiento de actividades subida como anexo en las evidencias y desarrollas así:
La Oficina Asesora de Planeación ejecutó:
1. Cruce presupuestal – Programación y apropiación
2. Seguimiento al comité de contratación
3. Curvas S
4. Seguimiento al componente “Eficiencia Administrativa”
5. Informe de modificaciones presupuestales
La subsecretaría técnica ejecuto:
6. Estrategia de seguimiento al Eje IV del Plan Distrital de Desarrollo
8. Seguimiento actividades componente Gerencia Estratégica y Agenda Gubernamental3. Seguimiento convenios APP
9. Seguimiento reglamentación Decreto 828 2018
10. Seguimiento plan comunicaciones Subsecretaría Técnica
11. Apoyo supervisión técnica contrato bolsa logística</t>
  </si>
  <si>
    <t>Se realizaron 17 actividades así:
11 de ellas correspondientes a la Oficina Asesora de Planeación:
1.	Actualización Proyectos - Modificación Ficha EBI 
2.	Cruce presupuestal - Programación y apropiación
3.	Seguimiento Comité contratación
4.	Seguimiento PMR
5.	Proyectos de Inversión: SEGPLAN
6.	Proyecto de inversión: Conciliación
7.	Proyectos de inversión: Metas Resultado
8.	Curvas S
9.	Seguimiento Componente "Eficiencia Administrativa"
10.	Seguimiento Políticas Públicas Distritales
11.	Informe modificaciones presupuestales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t>
  </si>
  <si>
    <t>Se realizaron 14 actividades así:
08 de ellas correspondientes a la Oficina Asesora de Planeación:
1.	Consolidación y elaboración de Anteproyecto de Presupuesto  
2.	Cruce presupuestal - Programación y apropiación
3.	Seguimiento Comité contratación
4.	Reporte ITA
5.	Curvas S
6.           Seguimiento a Componente “Eficiencia Administrativa”
7.           Informe de Modificaciones Presupuestales
8.           Indicadores Ciudad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t>
  </si>
  <si>
    <t xml:space="preserve">Se realizaron 16 actividades así:
10 de ellas correspondientes a la Oficina Asesora de Planeación:
1. Retroalimentación Plan de Acción Institucional  
2. Rtroalimentación PAAC
3. Cruce presupuestal - Programación y apropiación
4. Seguimiento Comité contratación
5. Curvas S
6. Seguimiento a Componente “Eficiencia Administrativa”
7. Informe trimestral del seguimiento a la rendición de cuentas
8. Informe trimestral de actualización de trámites 
9. Informe trimestral de la estrategia de racionalización 
10. Informe de Modificaciones Presupuestales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t>
  </si>
  <si>
    <t xml:space="preserve">Se realizaron 16 actividades así:
10 de ellas correspondientes a la Oficina Asesora de Planeación:
1. Actualización Proyectos - Modificación Ficha EBI - - Reporte SEGPLAN 2018 - Plan Acción 2019 (SEGPLAN) - Ficha EBI
2. Cruce Presupuestal - Seguimiento Semanal
3. Seguimiento a Procesos Presentados en Comité de Contratación - Reporte de Seguimiento a Contratos
4. Proyectos de Inversión - PMR – SEGPLAN
5. Proyectos de Inversión - Conciliación 
6. Proyectos de Inversión -  Metas Resultado 
7. Curvas S - Medición Semanal
8. Seguimiento Componente - Ficha de Seguimiento del Componente - Informe de Gestión y resultados del componente 
9. Avance en el cronograma de Seguimiento a Políticas Públicas Distritales - Herramienta de Seguimiento Cronograma
10. Apoyar la estructuración de los documentos de viabilidad para las solicitudes de modificaciones presupuestales de los proyectos de inversión - Informe consolidado de las viabilidades de modificación presentadas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t>
  </si>
  <si>
    <t xml:space="preserve">Se realizaron 11 actividades así:
5 de ellas correspondientes a la Oficina Asesora de Planeación:
1.  Cruce Presupuestal - Seguimiento Semanal
2. Seguimiento a Procesos Presentados en Comité de Contratación - Reporte de Seguimiento a Contratos
3. Curvas S - Medición Semanal
4. Seguimiento Componente - Ficha de Seguimiento del Componente - Informe de Gestión y resultados del componente 
5. Apoyar la estructuración de los documentos de viabilidad para las solicitudes de modificaciones presupuestales de los proyectos de inversión - Informe consolidado de las viabilidades de modificación presentadas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t>
  </si>
  <si>
    <t xml:space="preserve">Se realizaron 16 actividades así:
10 de ellas correspondientes a la Oficina Asesora de Planeación:
1.  Plan Acción (PA) Seguimiento
2. PAAC Seguimiento
3. Cruce Presupuestal
4. Seguimiento a Procesos Presentados en Comité de Contratación 
5. Curvas S
6. Seguimiento Componente
7. Actividades Formuladas en Rendición de Cuenta
8. Actualización de Trámites y OPAS SUIT
9. Avance en el cronograma de Seguimiento a Políticas Públicas Distritales
10. Apoyar la estructuración de los documentos de viabilidad para las solicitudes de modificaciones presupuestales de los proyectos de inversión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t>
  </si>
  <si>
    <t>No se presentaron</t>
  </si>
  <si>
    <t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t>
  </si>
  <si>
    <t>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t>
  </si>
  <si>
    <t>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t>
  </si>
  <si>
    <t>Se realizo la retroalimentación del PAAC para el ultimo trimestre de la vigencia 2018, en la cual no se encontraron incumplimientos en ninguna de las actividades programadas, alcanzando un 100% de cumplimiento del PAAC 2018.</t>
  </si>
  <si>
    <t>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primer trimestre de la vigencia.</t>
  </si>
  <si>
    <t>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segundo trimestre de la vigencia.</t>
  </si>
  <si>
    <t>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tercer trimestre de la vigencia.</t>
  </si>
  <si>
    <t>Control sobre la ejecución de actividades que propenden a la prevención de actos corruptos en la entidad, beneficiando a la población en general puesto que genera confianza en la correcta ejecución de los dineros públicos.</t>
  </si>
  <si>
    <t>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t>
  </si>
  <si>
    <t>En el mes de enero el resultado obtenido se centró en la definición de la propuesta del plan de trabajo para  mantenimiento del sistema y la certificación obtenida en 201, con  base en los componentes elementales para la administración del sistema de gestión de calidad, establecidos por la norma ISO 9001: 2015,los aspectos por mejorar identificados en las auditorías (interna y externa). Adicionalmente se ideo la base de la implementación del Modelo Integrado de Planeación y gestión MIPG a partir del análisis de la estrategia de gestión del conocimiento, en la cual se identificaron elementos de la metodología PMI que podían ser útiles para implementación de las políticas que propone el modelo.</t>
  </si>
  <si>
    <t>Durante el periodo se adelantaron 11 actividades, dentro de estas las relacionadas con el ajuste a las metodologías de acciones de mejora, gestión del riesgo y elaboración de encuestas; se desarrollo la metodología de confirmación de entendimiento y la socialización de las mismas.  de otra parte se trabajó en la definición de los planes de mejoramiento para las observaciones de la auditoría de certificación. Se desarrollo la estrategia completa para el plan de implementación del MIPG, se definieron responsables y entregables generales del proyecto.</t>
  </si>
  <si>
    <t>Durante el mes de marzo se realizaron 7 actividades, se trabajó en la formalización de las metodologías de Confirmación de Entendimiento y  Elaboración de Encuestas. Se continuó trabajando en las demás metodologías, sin embargo no se logró avanzar para su formalización. Se culminó la actualización de logos en los formatos del Sistema Integrado de Gestión (Evidencia en el SIG). Se realizó seguimiento a los planes de mejora de las acciones establecidas para cierre de las observaciones de auditoría de certificación, particularmente en los procesos de la OAP, la DTH y la OCI. Se realizó el primer informe de seguimiento a la conformidad de productos y servicios; con base en los reportes de análisis de tendencias reportados a la OAP.</t>
  </si>
  <si>
    <t>Se elaboró y presentó para aprobación los cuestionarios de evaluación en el Formato FT- 374 para realizar confirmación de entendimiento de los temas expuestos en el mes de febrero de 20019 (Riesgos de Corrupción y Acciones de Mejoramiento). Se elaboró informe de línea base con los resultados de los cuestionarios aplicados antes y después de las jornadas de formación.
Se actualizó la metodología para formulación, actualización y seguimiento de los indicadores y se presentó para revisión y aprobación. 
Se presentó el documento con la propuesta de nuevos Objetivos de Calidad a partir de los demás objetivos institucionales, especialmente aquellos relacionados directamente con la calidad de los servicios que presta la Secretaría, para aprobación del comité directivo. Se ajustó la Base de Datos de con el reporte de indicadores de gestión en la entidad, con corte al primer trimestre de 2019.
Se elaboró y presentó el documento actualizado de caracterización de grupos de valor de la Secretaría General Alcaldía Mayor de Bogotá. 
Se elaboró y presentó a revisión la actualización de la metodología para formulación y seguimiento de acciones de mejoramiento con instrucciones para formulación y seguimiento de acciones de mejora derivadas del Monitoreo a la Planeación Institucional y Gestión de Proyectos de Inversión. Se elaboró el Informe de seguimiento del estado de implementación de los planes de mejoramiento, análisis de la Entidad, correspondiente al primer trimestre de 2019.  Se realizó seguimiento a los planes de mejoramiento provenientes de las observaciones de la auditoría de certificación.
Se ajustó la metodología y el instrumento para la gestión de riesgos de gestión y corrupción. Informe de seguimiento bimestral al monitoreo de los riesgos de corrupción. Se actualizar y documentaron los riesgos de corrupción bajo la nueva metodología. 7 mapas de riesgo de corrupción actualizados. Se realizó la migración de los riesgos de gestión al nuevo instrumento y se ajustaron de acuerdo con los resultados del monitoreo del 3er ciclo 2018. 22 mapas de riesgo de gestión ajustados.
Se elaboró y presentó para actualización el Lineamiento para la elaboración, modificación y/o anulación de documentos del Sistema de Gestión de Calidad OT-165. Se elaboró y presentó el informe de solicitudes de elaboración, modificación y anulación de documentos.
Se elaboró y presentó el informe de análisis y recomendaciones de los resultados de las encuestas de satisfacción generadas en el trimestre. 
Se definió y elaboró el formato que define el esquema para implementación del MIPG (Acta de constitución del Proyectos)
Se elaboró el cuadro de seguimiento con los compromisos definidos en la Revisión por la Dirección 2018 y se realizó seguimiento al cumplimiento de los mismos.
Se elaboró Plan de formación SGC con sesiones periódicas de formación para Asesores de la OAP y Gestores de las dependencias. 
Se realizó seguimiento y retroalimentación a los profesionales de a la OAP en el desarrollo del presente plan y los requerimientos realizados.</t>
  </si>
  <si>
    <t xml:space="preserve">De acuerdo con lo previsto en el Plan de Trabajo, durante el periodo se logró: 
Consolidar y publicar la nueva versión del mapa de riesgos institucional (gestión y corrupción), que a su vez permitió hacer seguimiento cuatrimestral al monitoreo de los riesgos de gestión y elaborar un informe de análisis y recomendaciones; Presentar informe consolidado de análisis y recomendaciones sobre los resultados de las encuestas de satisfacción obtenidos en lo transcurrido de vigencia 
Hacer seguimiento a los planes de mejoramiento provenientes de las observaciones de la auditoría de certificación; Realizar una sesión de formación a los Gestores de las dependencias, con el fin de sensibilizar, capacitar, reforzar conceptos y unificar criterios en la Entidad con relación a la documentación del Sistema Gestión de Calidad; Gestionar la contratación de la auditoría de seguimiento a la certificación del Sistema de Gestión de Calidad ISO 9001:2015; Diseñar y presentar los cuestionarios para confirmación de entendimiento de los conceptos y pautas tratados en la jornada de capacitación; Hacer seguimiento y retroalimentación en la creación y actualización de documentos, el seguimiento de indicadores mediante la formulación de planes de mejoramiento; Hacer seguimiento al cumplimiento de los compromisos definidos en la Revisión por la Dirección 2018; y realizar el análisis bimestral de las No conformidades asociadas a los productos y servicios. 
</t>
  </si>
  <si>
    <t>Durante el periodo se desarrollaron las actas de constitución y la definición del plan específico de trabajo para  implementación del Modelo Integrado de Planeación y Gestión – MIPG, a partir de la respuestas con bajo nivel de cumplimiento y el análisis de las respuestas por índice de política del FURAG 2018 en la Entidad alcanzando un nivel de ejecución ponderado del 19%. Dentro del plan también se trabajó en la elaboración del acto administrativo que crea el comité institucional de gestión y desempeño. Se hizo una alineación entre las mesas de técnicas que lo componen, con el ejercicio de racionalización de instancias de coordinación y control.
Se elaboraron los cuestionarios de evaluación de confirmación de entendimiento correspondientes al tema de Elaboración y control de la información documentada en el aplicativo del SIG y el de evaluación 360 para Gestores del SGC y Asesores de la OAP. Se programó la actividad de socialización de la Guía de elaboración y monitoreo de indicadores, con el fin de afianzar, los criterios definidos en la misma de manera preliminar a la jornada de socialización prevista en PIC para el mes de agosto de 2019.
Se participó en la realización de las auditorías internas de calidad a los procesos asignados mediante la labor de auditores y o acompañamiento a las dependencias como observador, según el programa definido por la Oficina de Control Interno.
Se realizó seguimiento y retroalimentación a los profesionales de a la OAP en el desarrollo de las actividades de sostenimiento del sistema de gestión.
Se realizó seguimiento a los planes de mejoramiento provenientes de las observaciones de la auditoría de certificación y al cumplimiento compromisos definidos en la Revisión por la Dirección 2018.</t>
  </si>
  <si>
    <t xml:space="preserve">Durante el periodo se desarrollaron los reportes bimestrales y trimestrales programados
a) Solicitudes de elaboración, modificación y anulación de documentos.
b) Seguimiento al estado las acciones correctivas, preventivas y de mejora de la Entidad. 
c) Cumplimiento de los objetivos de calidad con base el comportamiento de los indicadores de gestión de los procesos. 
d) Análisis de las No conformidades asociadas a los procesos, productos y servicios de la Entidad
e) Seguimiento al monitoreo de los riesgos de corrupción.
Durante julio se finalizó el trabajo de actualización de las caracterizaciones de productos y servicios y se llevó a cabo la auditoría de seguimiento a la certificación.
Se realizó seguimiento a los planes de mejoramiento provenientes de las observaciones de la auditoría de certificación y los compromisos provenientes de la revisión por la Dirección 2018.
Se hizo seguimiento a la ejecución del plan específico de trabajo para implementación del Modelo Integrado de Planeación y Gestión – MIPG en la Entidad, particularmente en lo relacionada a la determinación de la línea base con base en el análisis de resultados de la evaluación FURAG 2018.
En el mes de mayo se realizó la primera parte de la Revisión del Sistema de Gestión 2019 por parte de la Alta Dirección y en julio la Oficina de Control Interno presentó los resultados de la Auditoría Interna de Calidad 
Se presentaron para revisión y aprobación de la Jefe de la Oficina Asesora de Planeación la metodología para abordar y gestionar las oportunidades al interior de la Entidad. y la metodología para gestión del cambio, con el fin de que se formalicen dentro del Sistema de Gestión de Calidad.
Se presentó para revisión y aplicación el cuestionario de confirmación de entendimiento y cierre de brechas relacionado con la caracterización de productos y servicios. 
Se aplicó el cuestionario de confirmación de entendimiento relacionado con elaboración y control de información documentada.  
Se desarrolló concurso ¿Qué tanto sabes de indicadores? en aplicativo Quizizz, efectuada como estrategia de socialización de la Guía para construcción y seguimiento de indicadores.
Se programó y comenzó a realizarla evaluación de Gestores de Calidad y Asesores de la OAP y Gestores de las dependencias.
Se realizó campaña con el área de comunicaciones de sensibilización y preparación para la auditoría de seguimiento a la certificación de calidad.
</t>
  </si>
  <si>
    <t>Durante el mes de agosto se elaboró el informe de análisis de resultados de la evaluación de confirmación de entendimiento correspondiente al tema “Elaboración y control de información documentada”. El cual estaba pendiente por entregar en el mes de julio. 
Se realizó el análisis de los resultados obtenidos de la valoración de 360 grados sobre la labor desempeñada por los Gestores de Calidad en cada área y por los Asesores del Sistema de Gestión de la Oficina Asesora de Planeación.
En el marco de la capacitación de indicadores de gestión se aplicó el cuestionario de evaluación de entendimiento previo y posterior.
Se generó el informe de resultados del concurso efectuado para promover la guía de indicadores realizado el pasado mes de julio. A partir del informe se identificaron deficiencias en la comprensión efectiva del documento.
Se realizó el seguimiento a la ejecución del plan específico de trabajo para implementación del Modelo Integrado de Planeación y Gestión – MIPG en la Entidad, en el que se avanzó en la definición de productos o entregables para el cierre de brechas de implementación.
Se finalizó la actualización de la caracterización de productos y servicios de la Secretaría General con los 8 procesos misionales.
Se actualizó y socializó con los procesos misionales el portafolio de productos y servicios de la entidad el cual se divulgó en página web y aplicativo SIG. 
En el mes de agosto se ejecutó la capacitación y taller de indicadores de gestión, en la cual se contó con la participación de gestores de calidad y enlaces de planeación. 
Se hizo seguimiento al plan de sostenimiento y mejora del sistema de Gestión. Se hizo retroalimentación a los profesionales de a la OAP en la creación y actualización de documentos (Gestión del riesgo, Revisión por la Dirección, Gestión del Cambio, Gestión de Oportunidades, Formulación y seguimiento de acciones de mejora); se preparó y acondicionó el instrumento para monitoreo de riesgos de gestión y corrupción. Se apoyó en el reporte y tratamiento de no conformidades producto de la auditoría de seguimiento a la certificación y la formulación y seguimiento de acciones de mejora derivadas de las auditorías internas y la gestión de riesgos principalmente. Por último, en el mes de agosto se presentó la información de entrada pendiente de verificar por la Alta dirección en sesión del Comité Directivo ampliado, que se reunió con ocasión del ejercicio anual de planeación estratégica.</t>
  </si>
  <si>
    <t xml:space="preserve">En septiembre se realizaron 12 actividades así: Seguimiento al monitoreo de riesgos de gestión del 2 cuatrimestre 2019 y seguimiento al monitoreo de los riesgos de corrupción del 4 bimestre, del cual se generó un reporte consolidado; Teniendo en cuenta que con corte Agosto 31 se juntan los reportes de los riesgos de corrupción y gestión se genera un solo informe. Se hizo retroalimentación al monitoreo con análisis y recomendaciones para el posterior ajuste de los mapas de riesgo de los 22 procesos de la Entidad. 
Se envió Brief a Comunicaciones  con el documento que prioriza y resume los aspectos relevantes de la caracterización de los grupos de valor en la Secretaría General, para que se diagrame una cartilla, inicialmente virtual y posteriormente impresa, con la cual se realizará la socialización de este tema a todos los servidores y contratistas.  Se realizó el análisis sobre los 45 productos del SIG que establecía la NTD  en la entidad respecto a las políticas asociadas del MIPG con el fin de establecer su estado actual y las recomendaciones para la mejora e implementación completa de cada uno de estos. Se realizó análisis bimestral de las No Conformidades asociadas a los procesos, los productos y servicios de la Entidad.
Con la publicación de las metodologías asociadas a Gestión del Riesgo y Acciones Correctivas, Preventivas y de Mejora, se procedió a la aplicación de cuestionarios de evaluación de entendimiento correspondientes a Riesgos y Acciones. Se aplicó el cuestionario de evaluación de entendimiento relacionado con el portafolio de Productos y Servicios a los gestores de los procesos misionales, luego de su actualización y se generó y presentó el informe de resultados correspondiente, con análisis y recomendaciones. Se diseñó y presentó para aprobación el cuestionario de evaluación de entendimiento para confirmación de entendimiento de la metodología para Gestión del Cambio, la cual se aplicará en el mes de octubre de 2019.
Seguimiento a la ejecución del plan específico de trabajo para  implementación del Modelo Integrado de Planeación y Gestión – MIPG en la Entidad y se envió reporte de este a la Oficina de Control Interno. Con relación a la formación periódica para asesores de la OAP y gestores de las dependencias, se brindó apoyo en la capacitación y sensibilización en el monitoreo de los riesgos de gestión y de corrupción, así como para la retroalimentación del mismo; orientación en la definición de los productos que cierran las brechas en la implementación del MIPG y se programó la socialización de la metodología de Gestión del Cambio. Por último se hizo seguimiento y retroalimentación a los profesionales de a la OAP en las labores de la creación y actualización de documentos, gestión de riesgos, tratamiento de no conformidades y la formulación y seguimiento de acciones de mejora.
</t>
  </si>
  <si>
    <t xml:space="preserve">En octubre se generó el informe de las solicitudes de elaboración, modificación y anulación de documentos correspondientes al tercer trimestre del año 2019 (julio – septiembre), en el que se realizaron (103) solicitudes documentales a través del aplicativo SIG; el 74,76 % corresponde a modificación de procedimientos y formatos, el 23.30% a elaboración de formatos, guías, procedimientos y otros documentos y el 1.94% restante, corresponde a la anulación de un manual.
Se realizó seguimiento al estado de las acciones correctivas, preventivas o de mejora de la entidad con corte a 30 de septiembre, en su mayoría provenientes de los ejercicios de auditoría interna y externa de calidad y del análisis de riesgos del año 2019, sin embargo, aún se presentan dos planes de mejoramiento de la vigencia 2019 en gestión. Se generó el informe de análisis y recomendaciones con base en los resultados de las encuestas de satisfacción reportados ala OAP, con corte al tercer trimestre de 2019; provenientes de la Subdirección de Imprenta, Dirección de Archivo, Subdirección de Servicios Administrativos, la Alta Consejería Distrital de TIC y la Oficina TIC, que en términos generales presentan un nivel satisfactorio superior al 90%. Durante este periodo se realizó seguimiento a la información relacionada con el reporte de indicadores de gestión en la entidad y generó el informe de análisis sobre el cumplimiento de los objetivos de calidad con base en el cumplimiento y  avance de los indicadores de gestión de los procesos reportado a septiembre 30 de 2019. Con relación a las actividades de socialización y confirmación de entendimiento, durante el mes de octubre se aplicaron los cuestionarios de evaluación de entendimiento correspondientes a la socialización del procedimiento de “Gestión del Cambio” y se presentó el informes de resultados con análisis y recomendaciones de las dependencias en las que se expuso la metodología. También se diseñó el cuestionario de evaluación para la socialización del ajuste al procedimiento de  “Modificaciones Presupuestales”. Se realizó seguimiento a la ejecución del plan específico de trabajo para  implementación del Modelo Integrado de Planeación y Gestión – MIPG en la Entidad; se avanzó en la concertación de los planes de trabajo específicos para el cierre de brechas de implementación de las políticas asignadas a los 9 proyectos que se definieron; asimismo se generó reporte de avance a la Oficina de Control Interno y los informes de implementación para el empalme con la nueva administración. En octubre  se programaron y llevaron a cabo sesiones socialización para Directivos y Gestores de las dependencias, relacionadas con la metodología de “Gestión del Cambio” en la Entidad. Por último se efectuó seguimiento y retroalimentación a los profesionales de a la OAP particularmente en la actualización de las caracterizaciones de proceso, el ajuste a los mapas de riesgo derivado del monitoreo y retroalimentación realizados en el mes de septiembre y el cierre de los planes de mejoramiento.
</t>
  </si>
  <si>
    <t xml:space="preserve">Durante el mes de noviembre de 2019 se desarrollaron dos de los productos que se encontraban pendientes de ejecución: se elaboró el informe de resultados con análisis y recomendaciones de confirmación de entendimiento de las metodologías de “Gestión de Riesgos” y “Acciones correctivas, preventivas y de mejora” cuyo cuestionario se aplicó entre octubre y noviembre de 2019, y se consolidó y publicó la nueva versión del mapa de riesgos institucional (gestión y corrupción) ajustado luego del monitoreo efectuado en el mes de septiembre donde se solicitaron ajustes a los mapas de riesgo de alguno procesos. De las actividades programadas para el mes se
Realizó seguimiento al monitoreo de los riesgos de corrupción y bimestralmente, no obstante, se está trabajando en la inclusión en el formato de monitoreo, la información relacionada con la aplicación de los controles para riesgos de corrupción. Se realizó el análisis bimestral de las No conformidades y productos y servicios no conformes reportados a la Oficina Asesora de Planeación, mediante análisis de tendencias. Luego de concretar con los líderes de política las Acta de 
Constitución y los planes individuales de cierre de brechas, se consolidó  el plan específico de trabajo para implementación del Modelo Integrado de Planeación y Gestión – MIPG en la Entidad cuya ejecución a la fecha da cuenta de 59 productos desarrollados de 196 identificados quedando 12 pendientes para finalizar a 31 de diciembre de 2019. Se realizó seguimiento a la ejecución del plan específico de trabajo para implementación del Modelo Integrado de Planeación y Gestión – MIPG en la Entidad, se elaboraron los informes de implementación de las políticas con el estafado actual, los productos pendientes para vigencias 2020 y 2021 y las recomendaciones para su desarrollo; con esta última actividad se da por cerrado la gestión prevista para 2019 en cuanto a implementación del MIPG. En cuanto a las sesiones periódicas de formación para Asesores de la OAP y Gestores de las dependencias, se finalizó con las socializaciones del procedimiento “Gestión del Cambio” y se realizó transferencia de conocimiento a profesionales de la OAP en cuanto a publicación de documentos en el Aplicativo SIG. Particularmente en OTIC se dio capacitación a la Gestora del área, en reporte del análisis de tendencias; por último mediante circular 001 de la OAP se dieron a conocer los principales cambios efectuados en el procedimiento de “Acciones correctivas, preventivas y de mejora”. Una vez definida la estrategia de empalme o articulación con la nueva administración para asegurar la continuidad del Sistema de Gestión mediante la elaboración del Informe de Gestión del Modelo Integrado de Planeación y Gestión –MIPG; en el que se incluyen los resultados los aspectos positivos, dificultades, retos (sustos prioritarios y recomendaciones). El informe de empalme con el estado de implementación del MIPG de la Secretaría General se consolidó con los avances reportados corte septiembre 30 y 31 octubre según disponibilidad de información. Se realizó seguimiento a la actualización masiva de caracterizaciones de proceso, mapas de riesgo y cierre de creación, modificación o anulación de documentos del Sistema de Gestión. Se generó la propuesta dle procedimiento y reporte de salidas no conformes
</t>
  </si>
  <si>
    <t>Pendiente</t>
  </si>
  <si>
    <t>Para la definición de las actividades del sostenimiento del Sistema de Gestión no se presentaron dificultades; en la definición del plan para implementación del MIPG, no se contaba con información completa del estado actual de implementación respecta a las políticas; se tenía una correlación de elementos del Sistema de Gestión de Calidad que podrían cubrir algunos requerimientos de las Dimensiones del Modelo.</t>
  </si>
  <si>
    <t>Durante el periodo se realizó la distribución de preguntas y construcción de formularios para responder el Formulario Único de Reporte de Avances de la Gestión - FURAG del Departamento Administrativo de la Función Pública - DAFP, lo cual focalizó los esfuerzos del equipo en esta labor, viéndose la necesidad de reprogramar algunas actividades para marzo y abril del 2019</t>
  </si>
  <si>
    <t xml:space="preserve">Durante el mes de marzo las actividades del plan se vieron afectadas por el apoyo que se prestó en la obtención de respuestas y evidencias para los cuestionarios FURAG de la OAP y otras áreas consultadas. Adicionalmente se prestó apoyo en la preparación y realización de la Rendición anual de cuentas a la ciudadanía. </t>
  </si>
  <si>
    <t>Teniendo en cuenta que se acumularon los cuestionarios para aplicar y que algunas metodologías se están afinando y ajustando para su formalización en el sistema de gestión de calidad no se pudo ejecutar al 100% la evaluación de confirmación de entendimiento de la capacitación en elaboración y control de la Información documentada y su informe. Se requiere realizar estas 2 actividades pendientes durante el mes de agosto.</t>
  </si>
  <si>
    <t xml:space="preserve">No se logró establecer y documentar los criterios sobre la identificación, determinación y reporte de salidas no conformes en razón a que se dio prioridad a finalizar otros temas a cargo del profesional responsable de la OAP.
No se pudo obtener el  informe de resultados de la evaluación de confirmación de entendimiento de las metodologías de Gestión de Riesgos y  Acciones de Mejoramiento debido a que recién a finales del mes de septiembre se aplicó el cuestionario, el cual no se liberó hasta que las metodologías correspondientes no estuvieran publicadas en el Aplicativo SIG y debidamente divulgadas por correo y en Intranet en Soy 10.
</t>
  </si>
  <si>
    <t xml:space="preserve">No se logró consolidar el mapa de riesgos institucional ajustado con riesgos de gestión y corrupción en razón a que se ha extendido el plazo de ajuste a los mapas de riesgo de los procesos que estaba previsto para el 18 de octubre hasta el 8 de noviembre de 2019. Adicionalmente se dio prioridad a la revisión y ajuste de la propuesta de la “Política de Administración de Riesgos” para ser presentada al Comité Institucional de Coordinación de Control Interno.  La actualización del mapa institucional de riesgos se realizará en el mes de noviembre.
No se pudo obtener el  informe de resultados de la evaluación de confirmación de entendimiento de las metodologías de Gestión de Riesgos y  Acciones de Mejoramiento debido a que solo a finales de octubre se liberó el cuestionario para respuestas, en razón a que se le dio prioridad a otros requerimientos para las dependencias de la Entidad; esta actividad se ejecutará finalmente durante noviembre de 2019.
</t>
  </si>
  <si>
    <t xml:space="preserve">En el periodo no se logró aplicar cuestionarios de evaluación de entendimiento. Del tema “Modificaciones presupuestales” y generar el informe de resultados con análisis y recomendaciones. Correspondientes; no se realizó en razón a que la socialización del tema de modificaciones presupuestales se aplazó; es importante señalar que esta actividad hace parte de una acción de mejora de la OAP.
</t>
  </si>
  <si>
    <t>Se cuenta con una programación articulada con la agenda institucional.</t>
  </si>
  <si>
    <t xml:space="preserve">Se dio formación al equipo de Gestores en los ajustes a las metodologías de Riesgos, Acciones de mejoramiento, Elaboración de Encuestas de satisfacción y Confirmación de entendimiento, con las cuales se resuelven dudas y desarrolla su competencia para sostenimiento del Sistema de Gestión en la Entidad.
Se formularon los planes de acción correctiva y preventiva respecto a las observaciones de auditoría de certificación con lo cual se fortalece la gestión de la Entidad orientada a la calidad en procesos, productos y servicios.  </t>
  </si>
  <si>
    <t>Con la Finalización de las preguntas de FURAG se cuenta con un elemento clave en la definición del plan de trabajo para consolidar el MIPG en la Entidad; adicionalmente se adelantaron actividades encaminadas al cierre de las observaciones de auditoría de certificación, representadas en el ajuste de las metodologías para administración del sistema de gestión de calidad.</t>
  </si>
  <si>
    <t>Los beneficios que se generan de las actividades desarrolladas en el mes de abril están representados en la disposición de los mapas de riesgo por procesos que contienen riesgos de corrupción y gestión; de igual forma, la disponibilidad de las metodologías ajustadas para gestión del riesgo, formulación y seguimiento de planes de mejoramiento.</t>
  </si>
  <si>
    <t xml:space="preserve">Se actualiza mapa de riesgos; se retroalimenta a la Dirección sobre compromisos definidos en 2018 para la Entidad, el avance en acciones de mejora determinadas en auditoría de certificación y los resultados de  encuestas de satisfacción; Se adelanta proceso de contratación en previsión de entrada en vigencia de restricción a contratación directa por ley de gatrantías.
Se da sensibilización, formación y refuerzan conceptos relacionados con la documentación del SGC en el aplicativo de la Entidad. </t>
  </si>
  <si>
    <t xml:space="preserve"> Durante el periodo se logró avanzar en el plan específico de trabajo para  implementación del Modelo Integrado de Planeación y Gestión – MIPG, con la realización de los autodiagnósticos y el análisis de las respuestas por índice de política del FURAG 2018 con lo cual la Entidad pudo identificar las brechas a cerrar en el corto plazo durante el segundo semestre de 2019, a mediano plazo en las dos siguientes vigencias y a largo plazo más de dos años. Dentro de este mismo plan también se  avanzó en la simplificación de instancias lo cual permitirá enfocar de manera más adecuada y eficiente los esfuerzos en cuanto a control, seguimiento y toma de decisiones en los niveles pertinentes. Con la realización de las auditorías internas de calidad a los procesos se logró identificar aspectos por mejorar en la gestión.</t>
  </si>
  <si>
    <t>Durante el periodo se logró avanzar en la actualización y definición de metodologías previstas en los planes de mejora de la oficina y el plan de sostenimiento del Sistema de Gestión; se desarrolló con éxito la auditoría de seguimiento de la certificación, con lo cual se da valor a las tareas efectuadas en la actualización de mapas de riesgos de gestión y corrupción y la actualización de la metodología de indicadores aplicada en la entidad. Por ultimo con los informes de seguimiento ejecutados en el mes de julio que marca el cierre del primer semestre del año se logra tener control y certeza de la ejecución de los compromisos y los planes formulados para la entidad y su sistema de gestión.</t>
  </si>
  <si>
    <t>Durante el periodo se completó el ejercicio de Revisión del Sistema de Gestión de la Calidad por parte de la Alta Dirección; se generaron 3 compromisos de acuerdo a las oportunidades de mejora y cambios en la Entidad con impacto en el sistema. Se concluyó el proceso de actualización de la metodología de indicadores con la capacitación a Gestores y Enlaces de Planeación. Igualmente se logró identificar las debilidades y puntos de mejora para Gestores y asesores como producto de la evaluación de desempeño practicada. Se dispone de un portafolio de productos actualizado, en un nuevo instrumento que articula otros elementos del sistema como los riesgos y los controles de los procedimientos, el cual fue diligenciado con las áreas misionales y debidamente avalado por los líderes de procesos.</t>
  </si>
  <si>
    <t xml:space="preserve">Afianzar el pensamiento basado en riesgos en la gestión de los procesos.
</t>
  </si>
  <si>
    <t>Durante octubre se obtuvieron los informes periódicos de las actividades relacionadas con el sostenimiento y mejora del sistema de gestión. Se desarrolló la socialización de la metodología más reciente que se desarrolló para dar cumplimiento estricto a la norma ISO 9001. Se avanzó en la implementación del MIPG  en el sentido de concertar los planes que aseguran la implantación de las prácticas que propone le modelo para sus políticas de gestión.</t>
  </si>
  <si>
    <t>En noviembre se logró obtener la nueva versión del mapa de riesgos institucional ajustada al comportamiento real de la Entidad, verificado en el monitoreo de agosto y los ajustes solicitados por la OAP en septiembre; se estructuró el plan de cierre de brechas de implementación del MIPG y se elaboraron los informes de estado de implementación, necesarios para el empalme con la nueva administración distrital</t>
  </si>
  <si>
    <t>En el mes de septiembre se finalizó el análisis de adecuación de la Política de Administración de Riesgos de la Secretaría General luego de recoger las observaciones y las recomendaciones efectuadas por la Oficina de Control Interno, la Veeduría Distrital efectuadas en el primer semestre del año; la revisión de los resultados de la encuesta FURAG 2018 en los meses de junio y julio; el seguimiento al monitoreo de los riesgos efectuados, en enero de 2019 para riesgos de gestión y bimestralmente durante 2019 para riesgos de corrupción y los ajustes realizados en la metodología y el instrumento para gestión de riesgos formalizada en agosto de 2019 y la actualización de los mapas de riesgo de los procesos finalizada en mayo de este año. Con este análisis se procedió a identificar en el documento vigente las variaciones, aclaraciones y exclusiones que se deberían realizar de manera que se ajuste a la situación actual de la administración de riesgos de la Entidad. Se generó la propuesta preliminar del documento de política actualizado para que sea sometida a consideración del Comité Institucional de Coordinación de Control Interno y avalada por el Secretario General.</t>
  </si>
  <si>
    <t xml:space="preserve">Se reprogramó con fecha límite diciembre de 2019. </t>
  </si>
  <si>
    <t>La Política de Administración del Riesgo de la Secretaría General de la Alcaldía Mayor de Bogotá D.C., fue actualizada a su versión número 2 en atención a los ajustes metodológicos, los requerimientos del Modelo Integrado de Planeación y Gestión, los resultados de la encuesta FURAG, el autodiagnóstico frente a la política de control interno (aplicados en 2019), las recomendaciones por parte de la Oficina de Control Interno y la Veeduría Distrital.
Esta versión fue sometida por el Comité Institucional de Coordinación de Control Interno (según la Resolución 187 de 2018. Por medio de la cual se actualiza la conformación y funcionamiento del Comité Institucional de Coordinación de Control Interno de la Secretaría general de la Alcaldía Mayor de Bogotá D.C.), para aprobación del Secretario General el 6 de noviembre de 2019, quedando constancia en el acta número 6, la cual reposa en la carpeta compartida y el archivo de gestión de la Oficina de Control Interno .
Se encuentra publicada para su consulta en la página web de la Secretaría General: https://secretariageneral.gov.co/transparencia/planeacion/politica-administracion-del-riesgo-version-2</t>
  </si>
  <si>
    <t>No se cuenta con documento "aprobado". Se determinó que el entregable debería ser la Política de Administración de Riesgos Revisada y Aprobada, lo cual no se logró durante el periodo, toda vez que no se tiene injerencia directa de los responsables de la OAP en la aprobación del documento. De conformidad con el artículo 3 de la resolución 187 de 2018, corresponde al Comité de Coordinación de Control Interno, en el ejercicio de sus funciones " 7. Someter a aprobación del Secretario General, la Política de Administración del Riesgo..."</t>
  </si>
  <si>
    <t>Durante el periodo se logró finalizar con éxito la revisión y adecuación de la política de administración de riesgos, la cual se alineó con el estándar establecido por el Departamento Administrativo de la Función Pública en octubre de 2018, la metodología para Gestión de Riesgos de Gestión y Corrupción definida y aplicada en la Secretaría General en 2019, y las observaciones y recomendaciones efectuadas por las instancias y entes de control.</t>
  </si>
  <si>
    <t>La Política de Administración del Riesgo es un documento que contiene la declaración del nivel directivo y las intenciones generales de la Entidad, respecto a la gestión del riesgo, aplicable a todos los niveles de la entidad. 
Entre los principales aportes y beneficios de esta segunda versión encontramos:
- Unificación de las directrices para gestionar los riesgos asociados a gestión, corrupción, contratación, seguridad digital, defensa jurídica, aspectos ambientales, seguridad y salud en el trabajo, entre otros.
- Definición de instancias para el reporte de riesgos materializados, según tipología.
Ajuste de los niveles de aceptación y tratamiento del riesgo (los riesgos de corrupción son inaceptables).
- Orientación para el tratamiento de riesgos con valoración residual en niveles extremo, alto o demorado (generar acciones para fortalecerlos y/o crear adicionales).
- Aclaración de responsabilidades para cada una de las líneas de defensa, y vinculación de la línea de defensa estratégica.
- Definición de la periodicidad para la publicación del mapa de riesgos consolidado y los informes de monitoreo y evaluación</t>
  </si>
  <si>
    <t>Una vez establecidas las mejoras a realizar en la metodología de administración del riesgo de corrupción, así como para los riesgos de gestión se programó una taller de sensibilización a partir del análisis de casos prácticos en los que se deberían identificar los elementos claves en la gestión de riesgos.</t>
  </si>
  <si>
    <t>Con la formación en gestión de riesgos se dio una visión mas completa al tema de riesgos de corrupción de conformidad con las indicaciones que señala el DAFP, en la "Guía para Adminsitración del Riesgo" en su versión mas reciente. Con esta capacitación se puede proceder a la actualización de los mapas de riesgo de corrupción y gestión</t>
  </si>
  <si>
    <t>Se actualizó y publicó el mapa de riesgos institucional que consolida los riesgos de gestión y corrupción a nivel de procesos. El resultado se socializó en sesión de comité directivo ampliado del día 14 de mayo de 2018.</t>
  </si>
  <si>
    <t xml:space="preserve">Si bien no se presentó ningún retraso respecto a la fecha prevista para actualizar los riesgos de corrupción en la entidad, obtener los mapas de riesgo representó un labor pedagógica y de acompañamiento permanente a las dependencias por parte del equipo de asesores de la Oficina Asesora de Planeación, que afecto la realización de otras actividades previstas. </t>
  </si>
  <si>
    <t>La Entidad cuenta con un esquema completo, ordenado y lógico de identificación, análisis y evaluación de riesgos de corrupción acorde con las disposiciones del gobierno nacional definidas en la Guía para Administración del Riesgo, emitida por El Departamento Administrativo de la Función pública en Octubre de 2018. Este esquema se encuentra integrado al de administración de los riesgos de gestión de los procesos de la Secretaría General.</t>
  </si>
  <si>
    <t>Se realizo la recopilación de observaciones ciudadanas al Plan Anticorrupción y de Atención al Ciudadano 2019, en dicho proceso se recibieron un total de ochocientas sesenta y cuatro (864) consideraciones manifestadas por usuarios externos y novecientas ochenta y dos  (982) por usuarios internos.</t>
  </si>
  <si>
    <t>Dada la complegidad de las observaciones y al alto numero de participaciones, en la actualidad no se ha culminado el proceso de incorporacion de las observaciones en el PAAC 2019, dichja labor se reprograma para el mes de mayop de 2019.</t>
  </si>
  <si>
    <t>Se realizo la publicación del Plan Anticorrupción y de Atención al Ciudadano 2019, al igual que del mapa de riesgos para la misma vigencia en el botón de transparencia y acceso a la información publica del portal web de la Secretaria General.</t>
  </si>
  <si>
    <t>Mantener informada a la ciudadanía, grupos de interés y usuarios sobre las acciones anticorrupción y los riesgos de la Secretaria General.</t>
  </si>
  <si>
    <t>Frente a los lineamientos para empalme y el cierre de la Gestión del cuatrienio, la Secretaria General solicitó mediante correo electrónico a cada una de las dependencias:
- Una breve descripción del estado actual de las áreas, presentando: La descripción del estado en el que entrega de la dependencia.
- Los grandes logros alcanzados (tomando como base el informe de gerencia adjunto).
- Los retos o desafíos que deben ser abordados a futuro en materia de gestión administrativa.
- Las recomendaciones sobre los temas a los cuales se les debe dar continuidad por su importancia en términos de representar compromisos asumidos bajo instrumentos de planeación de mediano o largo plazo, o compromisos regionales, nacionales o internacionales, alertando sobre los riesgos que conllevaría asumir una postura contraria.
Una vez consolidada la anterior información, se consolidaron y reportaron los siguientes informes: 
I. Informes de Gestión y Desarrollo Institucional
II. Informe de balance del Plan de Desarrollo
III. Diagnóstico sectorial
IV. Balance estratégico de la Administración Distrital</t>
  </si>
  <si>
    <t>Lograr una transición armoniosa entre la administración que termina su periodo y el nuevo gobernante, para la construcción de procesos de buen gobierno y transparencia como soporte transversal de punto de partida garantizando así, un mayor bienestar de la población.</t>
  </si>
  <si>
    <t>En cumplimiento a lo establecido en el artículo 74 de la ley 1474 de 2011, se consolidó la información del cumplimento y avance de la gestión y resultados de las diferentes dependencias de la Entidad, las cuales fueron publicadas en el siguiente link: http://secretariageneral.gov.co/transparencia/planeacion/politicas-lineamientos-y-manuales/informe-gesti%C3%B3n-y-resultados-vigencia-2018.
En el mismo sentido, esta información fue emitida como medida de transparencia e insumo para la estrategia de rendición de cuentas, puesto que la entrega de la información contenida en dicho informe, se constituye como un elemento básico a disposición de la ciudadanía.</t>
  </si>
  <si>
    <t>En cumplimiento de las actividades estipuladas en el marco de la ley 1474 de 2011, se publica en el link https://secretariageneral.gov.co/transparencia/planeacion/informe-la-gestion-y-resultados-la-secretaria-general-la-alcaldia-mayor-bogota-2019, el Informe de Gestión y Resultados de la Secretaria General de la Alcaldía Mayor de Bogotá, en el cual tiene como objetivo dar a conocer las actividades desarrolladas por la Entidad en cumplimiento de su objeto misional, permitiendo visualizar de manera general la plataforma estratégica de la entidad, así como la ejecución de metas e indicadores en el periodo comprendido entre el entre 1° de enero y el 31 de junio de 2019.</t>
  </si>
  <si>
    <t xml:space="preserve">Este producto es un insumo para el cumplimiento de la ley de transparencia teniendo en cuanta que es un elemento básico a disposición de la ciudadanía.
</t>
  </si>
  <si>
    <t>Mediante la consolidación de esta información, la Secretaria general de la Alcaldía Mayor de Bogotá, busca realizar un seguimiento continuo a las actividades ejecutadas en marco de la misionalidad de la Entidad y el cumplimiento de sus metas y promoviendo la visibilidad de esta información ante la ciudadanía, apoyando los procesos de Transparencia, el acceso a la información pública y los procedimientos para el ejercicio y garantía del derecho a la publicidad de la información actualizada y oportuna.</t>
  </si>
  <si>
    <t>Se efectuó el informe de  "Dialogo ciudadano sector gestión pública 2018" el cual se encuentra publicado en el botón de transparencia y acceso a la información pública del portal web de la Secretaria General.</t>
  </si>
  <si>
    <t xml:space="preserve">Mantener informada a la ciudadanía, grupos de interés y usuarios sobre los resultados y compromisos formalizados en la Audiencia Publica y Diálogos Ciudadanos del Sector Gestión Publica. </t>
  </si>
  <si>
    <t>Se actualizó documento con caracterización de grupos de valor después de hacer el analisis de la metodología que propone el DNP para el tema, revisión y análisis de la normativa aplicable, caracterización de los procesos misionales, la matriz de caracterización de productos y servicios de la Secretaría General; el diseño, elaboración y aplicación de la encuesta de caracterización de grupos de valor durante la rendición de cuentas efectuada el 8 de marzo de 2019, con su respectiva tabulación de datos y análisis de resultados. 
Con lo anterior se elaboró la propuesta de documento para revisión y aprobación por parte de los lideres de proceso y la jefe de la Oficina Asesora de Planeación.</t>
  </si>
  <si>
    <t>Demora en la revisión del Documento preliminar por parte de la Alta consejería de Víctimas y aprobación en la OAP.</t>
  </si>
  <si>
    <t>Se cuenta con un documento detallado que describe las características  de los grupos de valor de los procesos misionales de la Entidad; permite a los líderes de estos procesos conocer sus necesisidades reales,  y particularidades como distribución, intereses, problematicas entre otros.</t>
  </si>
  <si>
    <t xml:space="preserve">Se formuló la Estrategía de Rendición de Cuentas de la Secretaria General de la Alcaldía Mayor de Bogotá, la cual hace parte integral del Plan Anticorrupción y de Atención al Ciudadano 2019 en su tercer componente, dicho documento fue publicado el 31 de enero de 2019 en el portal web de la Secretaría General. </t>
  </si>
  <si>
    <t>antener informada a la población en general respecto a la gestión que la entidad realiza</t>
  </si>
  <si>
    <t>La Secretaria General de la Alcaldía Mayor de Bogotá incorporo las cincuenta y tres (53) preguntas ciudadanas expuestas en el marco de la “Rendición de Cuentas, Audiencia Pública del Sector Gestión Pública “, realizada el 8 de marzo de 2019, en el sistema “Bogotá te Escucha” garantizando de esta forma el debido proceso para la respuesta de cada una de estas preguntas. 
Estas se encuentran publicadas en el informe de "Dialogo ciudadano sector gestión pública 2018" en el cual se pueden verificar cada una de las preguntas y el código de seguimiento a la respuesta en el sistema “Bogotá te Escucha”.</t>
  </si>
  <si>
    <t>En desarrollo de la estrategia de rendición de cuentas se realizó el diálogo ciudadano vía Facebook Live en donde hubo participación de los ciudadanos tanto de manera presentacial como a través de las redes sociales.  Muchas de las inquitudes manifestadaas fueron respondidas por los funcionarios de las diferentes entidades del Distrito ya fuee de manera presencial o a través de las redes sociale. Algunas de las preguntas que no fueron respndidas se están identificado en un informe para gestionar su respuesta con las entidades correspondientes</t>
  </si>
  <si>
    <t>Garantizar la respuesta a cada una de las preguntas formuladas en la Rendición de Cuentas.</t>
  </si>
  <si>
    <t>Proporcionar a la ciudadanía espacios de participación que les facilite interactuar con la Administración y conocer de primera mano las actuaciones públicas, y de esta manera hacer control, evitando actos de corrupción</t>
  </si>
  <si>
    <t>Se realizó charla de sencibilización a servidores y contratistas donde se abordó el tema de la transparencia y  acceso a la información pública, y como el proceso de rendición de cuentas juega un papel importante en la cultura transparente y promotora de hábitos que redunda en la lucha contra la corrupción</t>
  </si>
  <si>
    <t>Sencibilización que propende a la prevención de actos corruptos en la entidad, beneficiando a la población en general puesto que genera confianza en la correcta ejecución de los dineros públicos.
Los funcionarios y contratistas reciben observaciones basadas en criterios preestablecidos, que permite a estos tomar acciones para la mejora continua y cumplimiento de las actividades relacionadas con la transparencia y el proceso de rendición de cuentas</t>
  </si>
  <si>
    <t xml:space="preserve">Se realizó el documento plan de medios, a través del cual se explican los canales que se utilizaran para incentivar la participación de los ciudadanos en la Rendición de Cuentas.  </t>
  </si>
  <si>
    <t>Generar a través de los medios de comunicación un incentivo a la ciudadanía para participar en la rendición de cuentas.</t>
  </si>
  <si>
    <t>Una vez realizado el dialogo ciudadano del sector Gestión Pública del día 7 de marzo de 2019, y verificadas todas las preguntas, sugerencias y felicitaciones, realizadas por los participantes, no se presentaron oportunidades de mejora, razón por la cual no fu necesario crear n plan de mejoramiento como resultado del ejercicio de rendición de cuentas.</t>
  </si>
  <si>
    <t>Informe dialogos ciudadanos sector Gestión pública 2019.</t>
  </si>
  <si>
    <t>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primer trimestre de la vigencia se publicó el 98% del total de las publicaciones solicitadas.</t>
  </si>
  <si>
    <t>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segundo trimestre de la vigencia se publicó el 100% del total de las publicaciones solicitadas.
Adicionalmente se realizó la publicación -actualización- de Documentos relacionados con la Gestión de la Entidad. Estos fueron solicitados por Demanda.</t>
  </si>
  <si>
    <t>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tercer trimestre de la vigencia se publicó el 100% del total de las publicaciones solicitadas.
Adicionalmente se realizó la publicación -actualización- de Documentos relacionados con la Gestión de la Entidad. Estos fueron solicitados por Demanda.</t>
  </si>
  <si>
    <t>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t>
  </si>
  <si>
    <t>Se realizó la actualización del Esquema de Publicación de la Información teniendo en cuenta los requerimientos del Anexo 1 de la Resolución 3564 de 2015.
Adicionalmente, se hizo la respectiva divulgación del Esquema dentro del Botón de Transparencia de la Secretaría General (punto 10.4 Esquema de Publicación de la Información)</t>
  </si>
  <si>
    <t>Se realizó la actualización del Esquema de Publicación de la Información teniendo en cuenta los requerimientos del Anexo 1 de la Resolución 3564 de 2015.
Adicionalmente, se hizo la respectiva divulgación del Esquema dentro del Botón de Transparencia de la Secretaría General de la Alcaldía Mayor de Bogotá D.C. (punto 10.4 Esquema de Publicación de la Información)</t>
  </si>
  <si>
    <t>Suministrar instrumentos para la gestión de la información pública, con el fin de que los ciudadanos, usuarios o grupos de interés conozcan de manera detallada los documentos a ser publicados por la Entidad en el Botón de Transparencia y Acceso a la Información, junto con la periodicidad de divulgación de la misma.</t>
  </si>
  <si>
    <t>Los datos publicados en el portal de datos abiertos muestran la información que las entidades distritales ponen a disposición de la ciudadanía para ser analizados, revisados y verificados. Adicionalmente, muestran la gestión y trasparencia de las entidades distritales.
El indicador mide el número de datos publicados en el portal de datos abiertos en el marco del CONPES Distrital.</t>
  </si>
  <si>
    <t>Diseñar y ejecutar la estrategia de gobierno y ciudadano digital
Monitorear y evaluar la estrategia de gobierno y ciudadano digital</t>
  </si>
  <si>
    <t>Datos Abiertos:
Generar emprendimiento, innovación, gobierno abierto y cumplimiento de la política de transparencia por parte de las entidades distritales.</t>
  </si>
  <si>
    <t>Datos Abiertos:
Marzo: Informe Conjunto de Datos Publicados</t>
  </si>
  <si>
    <t>La estrategia consiste en el acompañamiento a la ejecución del plan de acción 2019 para la implementación del ERP distrital en el marco del convenio 663 de 2017 suscrito con la SHD. 
El indicador mide el avance en la implementación de la estrategia en el marco del CONPES Distrital. Para la vigencia 2019, corresponde a la gestión para la implementación en la Secretaría General de un universo de 82 entidades distritales identificadas.</t>
  </si>
  <si>
    <t>Diseñar y ejecutar la estrategia de promoción y desarrollo de servicios tic
Monitorear y evaluar la estrategia de promoción y desarrollo de servicios tic</t>
  </si>
  <si>
    <t>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t>
  </si>
  <si>
    <t>Gestión Estrategia de Implementación ERP Distrital:
Diciembre: Documento Gestión de la estrategia de implementación del ERP Distrital BogData en la Secretaría General</t>
  </si>
  <si>
    <t xml:space="preserve">*Redacción de Noticias en la Alta Consejería TIC
*Revisión de Noticias por parte de equipo Portal Bogotá (OCC)
*Publicación de Noticias en la página de la Alta Consejería TIC </t>
  </si>
  <si>
    <t>Esquema de publicación:
Comunicar oportuna y verazmente a la ciudadanía acerca de los temas en materia TIC que adelanta la Secretaría General, sobre capacitación, formación, entre otros.</t>
  </si>
  <si>
    <t>Esquema de publicación:
http://ticbogota.gov.co/noticias</t>
  </si>
  <si>
    <t>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t>
  </si>
  <si>
    <t>Promoción de 6 Comunidades o Ecosistemas Inteligentes:
Febrero, Marzo, Abril, Junio, Julio, Agosto: Acta o Evidencia de Reunión (puede incluir soportes: presentaciones, fotografías, videos, etc.)</t>
  </si>
  <si>
    <t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Adicionalmente, para la vigencia 2019 se incorpora el proyecto ERP Distrital a esta meta por un ejercicio de alineación estratégica.
El indicador mide el avance en la implementación de la estrategia, en términos de porcentaje sobre un 100% que representa el total de las acciones establecidas. </t>
  </si>
  <si>
    <t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t>
  </si>
  <si>
    <t>Programa de promoción y desarrollo TIC :
Marzo: Informe trimestral de avance Q1
Junio: Informe trimestral de avance Q2
Septiembre: Informe trimestral de avance Q3
Diciembre: Informe final de cierre de actividades
Sostenibilidad Zonas WiFi gratis para Bogotá:
Junio: 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t>
  </si>
  <si>
    <t>Diseñar y ejecutar  el plan fi.ti Bogotá</t>
  </si>
  <si>
    <t>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t>
  </si>
  <si>
    <t>Transformación Digital Empresarial:
Marzo: Documento en el que se relacionan las MiPymes beneficiadas de las intervenciones desarrolladas en el marco del fomento de la industria TIC que se realizará con Fenalco y Fitic 
Junio: Documento en el que se relacionan las MiPymes beneficiadas de las intervenciones desarrolladas en el marco del fomento de la industria TIC que se realizará con Fenalco y Fitic. 
Septiembre: Documento en el que se relacionan las MiPymes beneficiadas de las intervenciones desarrolladas en el marco del fomento de la industria TIC que se realizará con Fenalco y Fitic. 
Noviembre: Documento en el que se relacionan las MiPymes beneficiadas de las intervenciones desarrolladas en el marco del fomento de la industria TIC que se realizará con Fenalco y Fitic.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t>
  </si>
  <si>
    <t xml:space="preserve">La estrategia se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t>
  </si>
  <si>
    <t>Implementar el modelo  sistema único de información definido</t>
  </si>
  <si>
    <t>Seguridad y privacidad de la Información:
Promover que las entidades distritales disminuyan la brecha de incumplimiento frente al modelo de seguridad y privacidad propuesto por MinTIC, con lo cual se fortalece la confidencialidad, integridad y disponibilidad de la información.</t>
  </si>
  <si>
    <t>Seguridad y privacidad de la Información:
Marzo: Documento marco de referencia Modelo Seguridad de la Información.
Junio: Documento consolidación Modelo Seguridad de la Información
Septiembre: Documento final Modelo Seguridad de la Información</t>
  </si>
  <si>
    <t>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t>
  </si>
  <si>
    <t xml:space="preserve">Acuerdos Marco de Precio o Procesos de Demanda Agregada:
Junio: Circular instrumento de compra pública TI (AMP o Proceso Demanda Agregada) </t>
  </si>
  <si>
    <t>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
Interoperabilidad y estandarización:
Apropiar el marco de interoperabilidad definido por el Ministerio TIC en las entidades distritales, mejorando los procesos de intercambio de información aplicando un lenguaje común, facilitando la compatibilidad de información proveniente de diferentes fuentes. El proyecto busca apropiar el marco de interoperabilidad del Estado Colombiano en las entidades del distrito, logrando la certificación en nivel 1 de interoperabilidad del marco.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de información, donde se consolide la información administrativa y financiera del distrito capital, generando las respectivas interoperabilidades de los ERP de las entidades con el BogData Distrital.</t>
  </si>
  <si>
    <t>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
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t>
  </si>
  <si>
    <t>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t>
  </si>
  <si>
    <t>Proyectos de Innovación:
Marzo: APP OFB (Evidencia de Reunión o Acta con anexos, si aplica).
Junio: APP Se puede Ser (Evidencia de Reunión o Acta con anexos, si aplica).</t>
  </si>
  <si>
    <t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del ciudadano digital, datos abiertos y virtualización y el cumplimiento del marco definido por la estrategia GEL definida por MINTIC. 
El indicador mide el avance en la implementación de la estrategia, en términos de porcentaje sobre un 100% que representa el total de las acciones establecidas. </t>
  </si>
  <si>
    <t>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Datos Abiertos:
Generar emprendiendo, innovación, gobierno abierto y cumplimiento de la política de transparencia por parte de las entidades distritales.
Virtualización de trámites:
Determinar las necesidades de las entidades frente a la ciudadanía, ofreciendo servicios más eficientes mediante la ampliación de trámites virtualizados, para el beneficio de los ciudadanos.</t>
  </si>
  <si>
    <t>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Datos Abiertos:
Marzo: Informe Conjunto de Datos Publicados
Junio: Informe Conjunto de Datos Publicados
Septiembre: Informe Conjunto de Datos Publicados
Virtualización de trámites:
Junio: Informe Reporte Trámites Virtualizados</t>
  </si>
  <si>
    <t>Programa de promoción y desarrollo TIC :
Marzo: Informe trimestral de avance Q1
Junio: Informe trimestral de avance Q2
Septiembre: Informe trimestral de avance Q3
Diciembre: Informe final de cierre de actividades
Sostenibilidad Zonas WiFi gratis para Bogotá:
Junio:Documento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t>
  </si>
  <si>
    <t>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t>
  </si>
  <si>
    <t>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t>
  </si>
  <si>
    <t>El indicador mide el grado de avance en el diseño e implementación del esquema de interoperabilidad y estandarización distrital definido en el marco del diseño de los sistemas únicos de información distritales. Hace parte de la línea de infraestructura e institucionalidad-sistemas únicos de información del proyecto 1111.</t>
  </si>
  <si>
    <t>Interoperabilidad y estandarización:
Apropiar el marco de interoperabilidad definido por el Ministerio TIC en las entidades distritales.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t>
  </si>
  <si>
    <t>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t>
  </si>
  <si>
    <t xml:space="preserve">Corresponde a la meta Plan de Desarrollo de virtualizar un total de 72 trámites de las diferentes entidades distritales para el cuatrienio. Para la vigencia 2019 corresponde virtualizar un total de 15 trámites. </t>
  </si>
  <si>
    <t>Realizar mesas de trabajo con las entidades distritales para la virtualización de los trámites de mayor impacto</t>
  </si>
  <si>
    <t>Virtualización de trámites:
Determinar las necesidades de las entidades frente a la ciudadanía, ofreciendo servicios más eficientes mediante la ampliación de trámites virtualizados, para el beneficio de los ciudadanos.</t>
  </si>
  <si>
    <t>Virtualización de trámites:
Junio: Informe Reporte Trámites Virtualizados</t>
  </si>
  <si>
    <t xml:space="preserve">El indicador mide el avance en la estrategia orientada a crear capacidad de base en la Ciudad para acercar las necesidades e ideas, al talento y al mercado de la ciudad y del mundo. </t>
  </si>
  <si>
    <t>Diseñar y ejecutar la estrategia de promoción y desarrollo de servicios tic
Monitorear y evaluar la estrategia de promocion y desarrollo de servicios tic
Diseñar y ejecutar  el plan fi.ti Bogotá
Diseñar y ejecutar la estrategia de gobierno y ciudadano digital
Monitorear y evaluar la estrategia de gobierno y ciudadano digital
Diseñar y ejecutar la estrategia de articulacion de nodos distritales de innovacion, servicios distritales y tic
Monitorear y evaluar la estrategia de articulacion de nodos distritales de innovacion, servicios distritales y tic
Identificar objetos o procesos marco
Diseñar y ejecutar la estrategia para implementar comunidades o ecosistemas inteligentes</t>
  </si>
  <si>
    <t>Programa de promoción y desarrollo TIC :
Aumentar el grado de apropiación digital existente en la Ciudad, generar emprendimientos y mejorar la economía digital de Bogotá.
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
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
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t>
  </si>
  <si>
    <t>Programa de promoción y desarrollo TIC :
Marzo: Informe trimestral de avance Q1
Junio: Informe trimestral de avance Q2
Septiembre: Informe trimestral de avance Q3
Diciembre: Informe final de cierre de actividades
Transformación Digital Empresarial:
Marzo: Documento en el que se relacionan las MiPymes beneficiadas de las intervenciones desarrolladas en el marco del fomento de la industria TIC que se realizará con Fenalco y Fitic (30 empresas)
Junio: Documento en el que se relacionan las MiPymes beneficiadas de las intervenciones desarrolladas en el marco del fomento de la industria TIC que se realizará con Fenalco y Fitic. (40 empresas)
Septiembre: Documento en el que se relacionan las MiPymes beneficiadas de las intervenciones desarrolladas en el marco del fomento de la industria TIC que se realizará con Fenalco y Fitic. (40 empresas)
Noviembre: Documento en el que se relacionan las MiPymes beneficiadas de las intervenciones desarrolladas en el marco del fomento de la industria TIC que se realizará con Fenalco y Fitic. (40 empresas)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
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Proyectos de Innovación:
Marzo: APP OFB (Evidencia de Reunión o Acta con anexos, si aplica).
Junio: APP Se puede Ser (Evidencia de Reunión o Acta con anexos, si aplica).
Acuerdos Marco de Precio o Procesos de Demanda Agregada:
Junio: Circular instrumento de compra pública TI (AMP o Proceso Demanda Agregada) 
Promoción de 6 Comunidades o Ecosistemas Inteligentes:
Febrero, Marzo, Abril, Junio, Julio, Agosto: Acta o Evidencia de Reunión (puede incluir soportes: presentaciones, fotografías, videos, etc.)</t>
  </si>
  <si>
    <t xml:space="preserve">Este indicador mide el cumplimiento de la elaboración y oficialización del lineamiento de accesibilidad digital en el marco del CONPES Distrital. 
Con la implementación en las Entidades Distritales del lineamiento emitido, se busca la estandarización de las páginas web institucionales mediante la aplicación del criterio diferencial de accesibilidad a la información pública, que tienen los diferentes grupos poblacionales del Distrito Capital, y el principio acceso y calidad de la información, específicamente en la  reducción las barreras de accesibilidad que afectan especialmente a las personas con discapacidad.
</t>
  </si>
  <si>
    <t>*Identificar el alcance que se espera con esta meta en el Plan de Acción del CONPES.
*Revisión puntos críticos de las entidades distritales de los resultados del FURAG.
*Verificación herramientas disponibles en MinTIC y demás entidades competentes.
*Revisión de la compatibilidad de niveles de accesibilidad de MIPG vs norma NTC 5854.
*Identificar mejores prácticas de INSOR e INCI.
*Con lo anterior, se estructura, revisa y aprueba el lineamiento.</t>
  </si>
  <si>
    <t xml:space="preserve">Lineamiento accesibilidad:
Busca garantizar el ejercicio de los derechos a la información pública y a la comunicación a través de la promoción del acceso, uso, apropiación y aprovechamiento de las TIC por parte y en beneficio de las personas con discapacidad visual y auditiva, como parte fundamental del desarrollo equitativo de la ciudad y en aras de las inclusión social, económica, educativa y laboral.
Mejora la usabilidad de la web para todo tipo de usuarios.
Permite mejorar el acceso a los contenidos Web, y en especial para las personas en situación de discapacidad, en aplicación del criterio diferencial de accesibilidad.
Permite la reutilización de contenidos por múltiples formatos o dispositivos.
Ayuda a reducir la llamada brecha digital.
</t>
  </si>
  <si>
    <t>Lineamiento accesibilidad:
Octubre: Circular Lineamiento de accesibilidad digital expedido</t>
  </si>
  <si>
    <t>Datos abiertos: 
Durante el mes no se programaron actividades.</t>
  </si>
  <si>
    <t>Datos abiertos: 
Se logró cumplir con la meta de datos publicados por las Entidades Distritales en el portal de datos abiertos. Se tenía una programación de 106 datos, y para el presente mes se alcanzó la publicación de 453 conjuntos de datos abiertos, de 51 entidades distritales, en el portal de datos abiertos de Bogotá http://datosabiertos.bogota.gov.co/</t>
  </si>
  <si>
    <t>Datos abiertos: De acuerdo con lo reportado en marzo, ya se cumplió la meta afiliada al CONPES para la vigencia 2019. Dentro de la actividad de monitoreo, para el presente mes se ha alcanzado la publicación de 497 conjuntos de datos abiertos de 52 Entidades Distritales. Esta información se encuentra publicada en el portal de datos abiertos de Bogotá http://datosabiertos.bogota.gov.co/</t>
  </si>
  <si>
    <t>Datos abiertos: De acuerdo con lo reportado en marzo, ya se cumplió la meta afiliada al CONPES para la vigencia 2019. Dentro de la actividad de monitoreo, para el presente mes se ha alcanzado la publicación de 590 conjuntos de datos abiertos de 53 Entidades Distritales. Esta información se encuentra publicada en el portal de datos abiertos de Bogotá http://datosabiertos.bogota.gov.co/</t>
  </si>
  <si>
    <t>Datos abiertos: De acuerdo con lo reportado en marzo, ya se cumplió la meta afiliada al CONPES para la vigencia 2019. Dentro de la actividad de monitoreo, para el presente mes se ha alcanzado la publicación de 597 conjuntos de datos abiertos de 53 Entidades Distritales. Esta información se encuentra publicada en el portal de datos abiertos de Bogotá http://datosabiertos.bogota.gov.co/</t>
  </si>
  <si>
    <t>Datos abiertos: De acuerdo con lo reportado en marzo, ya se cumplió la meta afiliada al CONPES para la vigencia 2019. Dentro de la actividad de monitoreo, para el presente mes se ha alcanzado la publicación de 660 conjuntos de datos abiertos de 55 Entidades Distritales. Esta información se encuentra publicada en el portal de datos abiertos de Bogotá http://datosabiertos.bogota.gov.co/</t>
  </si>
  <si>
    <t>Datos abiertos: De acuerdo con lo reportado en marzo, ya se cumplió la meta afiliada al CONPES para la vigencia 2019. Dentro de la actividad de monitoreo, para el presente mes se ha alcanzado la publicación de 810 conjuntos de datos abiertos de 55 Entidades Distritales. Esta información se encuentra publicada en el portal de datos abiertos de Bogotá http://datosabiertos.bogota.gov.co/</t>
  </si>
  <si>
    <t>Datos abiertos: De acuerdo con lo reportado en marzo, ya se cumplió la meta afiliada al CONPES para la vigencia 2019. Dentro de la actividad de monitoreo, para el presente mes se ha alcanzado la publicación de 900 conjuntos de datos abiertos de 55 Entidades Distritales. Esta información se encuentra publicada en el portal de datos abiertos de Bogotá http://datosabiertos.bogota.gov.co/</t>
  </si>
  <si>
    <t>Datos abiertos: De acuerdo con lo reportado en marzo, ya se cumplió la meta afiliada al CONPES para la vigencia 2019. Dentro de la actividad de monitoreo, para el presente mes se ha alcanzado la publicación de 976 conjuntos de datos abiertos de 55 Entidades Distritales. Esta información se encuentra publicada en el portal de datos abiertos de Bogotá http://datosabiertos.bogota.gov.co/</t>
  </si>
  <si>
    <t>Datos abiertos: De acuerdo con lo reportado en marzo, ya se cumplió la meta afiliada al CONPES para la vigencia 2019. Dentro de la actividad de monitoreo, para el presente mes se ha alcanzado la publicación de 1.023 conjuntos de datos abiertos de 55 Entidades Distritales. Esta información se encuentra publicada en el portal de datos abiertos de Bogotá http://datosabiertos.bogota.gov.co/</t>
  </si>
  <si>
    <t>Datos abiertos: De acuerdo con el requerimiento de la Oficina Asesora de Planeación de reprogramar el indicador (3-2019-30562), la Oficina Alta Consejería Distrital de TIC vía memorando 3-2019-37157, solicita actualizar el indicador a 1.000 conjuntos de datos para la vigencia 2019. Según lo anterior, para el mes de diciembre se logró cumplir con la meta de datos publicados por las Entidades Distritales, ya que se alcanzó la publicación de 1.023 conjuntos de datos abiertos, de 55 Entidades Distritales, en el portal de datos abiertos de Bogotá http://datosabiertos.bogota.gov.co/</t>
  </si>
  <si>
    <t>Datos abiertos: 
No se presentaron retrasos o dificultades durante el mes.</t>
  </si>
  <si>
    <t>Datos abiertos: No se presentaron retrasos o dificultades durante el mes.</t>
  </si>
  <si>
    <t>Datos abiertos: 
El proyecto de Datos Abiertos, permitió la realización de datajam con entidades distritales, realización de talleres de datos abiertos en Entidades Distritales y resolución a problemáticas de ciudad.</t>
  </si>
  <si>
    <t>Datos abiertos: Se disponen datos abiertos para que puedan ser usados por cualquier persona, con el fin de realizar distintas actividades, ya sea de investigación, emprendimiento, innovación, etc. De igual forma, permiten ver la gestión y transparencia de las Entidades Distritales.</t>
  </si>
  <si>
    <t xml:space="preserve">Gestión Estrategia de Implementación ERP Distrital: Dentro de los proyectos de la Alta Consejería Distrital de TIC para la vigencia 2019, se tiene planeada la gestión y articulación de la implementación ERP en la Secretaría General. Razón por lo cual, las actividades de avance del anterior proyecto que se relacionan en la meta "Implementar el 100% de la Estrategia de Promoción y Desarrollo de Servicios TIC en el DC." del Proyecto de Inversión 1111 (Indicador 176), tienen relación con el presente indicador afiliado al CONPES Distrital. 
Según lo anterior, para este mes se identificó la necesidad del proyecto y se hizo revisión del perfil del mismo, de acuerdo con las actividades 1 y 3 del procedimiento 1210200-PR-306 “Asesoría Técnica o Formulación y Ejecución de Proyectos en el Distrito Capital”.
</t>
  </si>
  <si>
    <t xml:space="preserve">Gestión Estrategia de Implementación ERP Distrital: Se concluye la planeación y estructuración del proyecto con la aprobación del mismo. Adicionalmente, se trabaja en la contratación del Asesor Especializado SAP para apoyar operativamente el proyecto.
</t>
  </si>
  <si>
    <t>Gestión Estrategia de Implementación ERP Distrital: 
Se trabajó en la contratación del Asesor Especializado SAP para el apoyo funcional del proyecto.
Adicionalmente, se realizó informe de gestión de las actividades ejecutadas del proyecto BogData en el marco del convenio interadministrativo 4130000-663-2017, suscrito entre la Secretaría Distrital de Hacienda y la Secretaría General.</t>
  </si>
  <si>
    <t>Gestión Estrategia de Implementación ERP Distrital: Como avance para la elaboración de Estudios Previos para el Modelo de Gobernanza, se identificó el equipo funcional y técnico de las Dependencias de la Secretaría General (Subsecretaría Corporativa, OTIC y OAP) y se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t>
  </si>
  <si>
    <t>Gestión Estrategia de Implementación ERP Distrital: Se avanza en la elaboración del Anexo Técnico para Modelo de Gobernanza proyecto ERP Distrital, incluido el Centro de Excelencia. Se identifica Tabla de Contenido y Anexo Técnico preliminar, así como de experiencias en otras Entidades Distritales. Se dispone de modelo de estudio previo con justificación, análisis de sector, matriz de riesgos, cálculo de indicadores financieros.
Adicionalmente, se avanza en construcción del Anexo Técnico con una versión preliminar y una matriz con la identificación de alto nivel de brechas de los documentos de diseño BBPs (business blue print) del BogData de la Secretaría Distrital de Hacienda, frente a los requerimientos generales de las áreas funcionales de la Subsecretaría Corporativa de la Entidad. Se dispone de un modelo de estudio previo con justificación, análisis de sector, matriz de riesgos, cálculo de indicadores financieros.
Se elaboró el documento de evolución del SI-Capital a ERP BogData, basado en SAP, que incluye descripción de antecedentes, justificación, el proceso previo a la selección de la solución, los productos que incluyen el ERP BogData, la perspectiva del proyecto Distrital y se identificaron estadísticas de inversión en TIC de las Entidades Cabezas de Sector, entre otras.</t>
  </si>
  <si>
    <t>Gestión Estrategia de Implementación ERP Distrital: Se culminó la construcción del documento de Anexo Técnico, estudio previo, análisis de sector y matriz de riesgos, a fin de adelantar el proceso de Modelo de Gobernanza del proyecto ERP Distrital, incluido el Centro de Excelencia.
Adicionalmente, se avanza en la construcción del Anexo Técnico tipo para la implementación del ERP en otras Entidades. Se cuenta con una versión preliminar y una la matriz con la identificación de alto nivel de brechas de los documentos de diseño BBPs (business blue print), del BogData de la Secretaría Distrital de Hacienda, frente a los requerimientos generales de las áreas funcionales de la Subsecretaría Corporativa de la Entidad, BBPS y matriz con las que se están construyendo requerimientos funcionales a nivel más detallado, conforme lo expresan las Dependencias de la Secretaría General. Adicionalmente, se dispone de un modelo de estudio previo con justificación, análisis de sector, matriz de riesgos y cálculo de indicadores financieros.</t>
  </si>
  <si>
    <t>Gestión Estrategia de Implementación ERP Distrital: Se adelanta el proceso de concurso de méritos SGA-CM-06-2019,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el cual se proyecta quede adjudicado en agosto de 2019.
Ante la postergación de la SDH en cuanto a la fecha de salida a producción y estabilización de la implementación del ERP BOGDATA para el cuarto trimestre de 2019, la Oficina Alta Consejería Distrital de TIC y la Oficina TIC de la Secretaría General, como plan de choque avanzan en la construcción del Anexo Técnico tipo para la implementación del ERP en otras Entidades, considerando las necesidades propias de la Secretaría General como Entidad modelo. Se identifican los requisitos de interoperabilidad y se construye matriz de requerimientos por procesos administrativos y financieros, para luego ser confrontados frente a las brechas identificadas y a los procedimientos de diseño de módulos SAP BBPs definitivos, que la Secretaría Distrital de Hacienda entregue una vez implementado y estabilizado el ERP basado en SAP en dicha Entidad.</t>
  </si>
  <si>
    <t>Gestión Estrategia de Implementación ERP Distrital: Culminó la avaluación del proceso de concurso de méritos SGA-CM-06-2019, quedando adjudicada a la firma Unión Temporal DATATIC,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el cual se proyecta quede firmado e iniciado en el mes septiembre de 2019.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cuarto trimestre de 2019. Para el Anexo Técnico, se están considerando las necesidades propias de la Secretaría General como Entidad modelo. Se identifica los requisitos de interoperabilidad, se construye matriz de requerimientos por procesos administrativos y financieros, para luego ser confrontados frente a las brechas identificadas y frente a los procedimientos de diseño de módulos SAP BBPs definitivos, que la Secretaría Distrital de Hacienda entregue una vez implementado y estabilizado el ERP basado en SAP en dicha Entidad.</t>
  </si>
  <si>
    <t xml:space="preserve">Gestión Estrategia de Implementación ERP Distrital: Se adelanta la ejecución del contrato 4130000-788-2019,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se dispone de un plan de trabajo de la consultoría con su correspondiente cronograma.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cuarto trimestre de 2019. Para el Anexo Técnico, se están considerando las necesidades propias de la Secretaría General como Entidad modelo. Se identifica la infraestructura tecnológica, licenciamiento requerido, servicios profesionales de capacitación, certificación, migración de datos y se adelanta la definición de la  matriz de requerimientos por procesos administrativos y financieros, para luego ser confrontados frente a las brechas identificadas y frente a los procedimientos de diseño de módulos SAP BBPs definitivos, que la Secretaría Distrital de Hacienda entregue una vez implementado y estabilizado el ERP basado en SAP en dicha Entidad. </t>
  </si>
  <si>
    <t>Gestión Estrategia de Implementación ERP Distrital: Se adelanta la ejecución del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conforme al plan de trabajo y cronograma, el contratista elaboró:
- Entregable 2: Contexto distrital, compuesto por: a. Matriz de análisis de las entidades distritales, con los aspectos legales, operativos, administrativos, institucionales y técnicos que puedan determinar o afectar el modelo de Gobernanza del ERP Distrital BOGDATA, y el modelo de Centro de Competencias del ERP Distrital BOGDATA, b. Documento de análisis de modelo de gobierno actual ERP Si Capital y BOGDATA. 
- Entregable 3: Análisis de la situación organizacional actual que incluye el documento con propuesta de marcos de referencia, para el modelo de gobierno y gestión del ERP Distrital.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diciembre de 2019. Para el Anexo Técnico, se están considerando las necesidades propias de la Secretaría General como Entidad modelo. Se tiene identificado requerimiento funcionales de los módulos ERP basado en SAP, que necesitan ser confrontados frente a las brechas identificadas y frente a los procedimientos de diseño de módulos SAP BBPs definitivos. Adicionalmente, se tiene identificado los requerimientos de servicios profesionales para la implementación del ERP vía roll out, como de migración de datos, integración con otros sistemas, capacitación, certificación, gestión de procesos y gestión de cambio.  Se continúa en la identificación de requerimientos de licenciamiento y de la infraestructura tecnológica para soportar la implementación del ERP basado en SAP en Secretaría General.</t>
  </si>
  <si>
    <t>Gestión Estrategia de Implementación ERP Distrital: Se adelanta ejecución del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conforme al plan de trabajo y cronograma, el contratista realizó con base al entregable 2. Contexto distrital y el 3. Análisis de la situación organizacional del ERP Distrital, los nuevos entregables que hacen parte de la fase Diseño:  4. Benchmarking de Gobernanza y 5. Benchmarking de Centro de Competencia. Así mismo, el contratista adelantó las alternativas del Modelos de Gobernanza y Modelos de Centros de Competencias, más apropiados para gestionar e implementar el ERP Distrital. Estos dos últimos hacen parte de los entregables 6. Modelo Objetivo de Gobierno y 8. Modelo objetivo de Centro de Competencia. De otro lado, se revisó entregable 14. Gestión del Cambio, que incluye: Plan, Estrategia y Metodología.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primer trimestre de 2020. Para el Anexo Técnico, se consideran las necesidades propias de la Secretaría General como Entidad modelo. Se tiene identificado Requerimiento funcionales de los módulos ERP basado en SAP, que necesitan ser confrontados frente a las brechas identificadas y a los procedimientos de diseño de módulos SAP BBPs definitivos. Adicionalmente, se tiene identificado los requerimientos de servicios profesionales para la implementación del ERP vía roll out, como de migración de datos, integración con otros sistemas, capacitación, certificación, gestión de procesos y gestión de cambio. Se identificaron requerimientos de licenciamiento y de infraestructura HEC tecnológica en nube para soportar la implementación del ERP basado en SAP en Secretaría General. El Anexo técnico deberá ser ajustado con la documentación definitiva que entregue la SDH luego de la implementación y estabilización del ERP en dicha Entidad.
La Oficina Asesora de Planeación envió memorando 3-2019-35139, mediante el cual informa sobre la revisión y priorización de metas PAI 2019. Para la meta “Porcentaje de avance en la implementación de los módulos básicos del ERP Distrital”, se informa una brecha de cumplimiento de 100%. La Alta Consejería TIC, mediante radicado 3-2019-35541 solicita a la OAP reprogramar la meta a 0 para 2019. Lo anterior, debido a que se requiere que la SDH culmine su implementación y entregue a la Secretaría General la documentación para que pueda adelantar su proceso.</t>
  </si>
  <si>
    <t>Gestión Estrategia de Implementación ERP Distrital: La Oficina Asesora de Planeación, con base en la reprogramación solicitada por la Oficina Alta Consejería TIC, informa que le dio viabilidad a la eliminación del indicador. Lo anterior vía correo electrónico del 11 de diciembre de 2019, asunto "Eliminación de indicador en el Plan de Acción Integrado 2019".</t>
  </si>
  <si>
    <t>Gestión Estrategia de Implementación ERP Distrital: No se presentaron retrasos o dificultades durante el mes.</t>
  </si>
  <si>
    <t>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t>
  </si>
  <si>
    <t>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t>
  </si>
  <si>
    <t>Gestión Estrategia de Implementación ERP Distrital: Se comienza con la planeación  y estructuración del proyecto, con el cual se hará gestión y articulación de la disposición de una solución tecnológica que posibilite acceso a los ciudadanos a la información Financiera y Contable.</t>
  </si>
  <si>
    <t xml:space="preserve">Gestión Estrategia de Implementación ERP Distrital:
Se terminan las actividades de planeación del procedimiento 1210200-PR-306, y se inicia la gestión para la contratación del Asesor Especializado SAP (operativo), que permitirá disponer de  una solución que integra la información administrativa y financiera del Distrito Capital.
</t>
  </si>
  <si>
    <t>Gestión Estrategia de Implementación ERP Distrital:
La gestión para la contratación del Asesor Especializado SAP (funcional), permitirá la disposición de un modelo de gobernanza y gestión unificada de la solución del sistema Administrativo y Financiero Distrital BogData, para gestionar la implementación del mismo en la Secretaría General.</t>
  </si>
  <si>
    <t>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t>
  </si>
  <si>
    <t>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t>
  </si>
  <si>
    <t xml:space="preserve">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t>
  </si>
  <si>
    <t>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t>
  </si>
  <si>
    <t xml:space="preserve">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t>
  </si>
  <si>
    <t>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t>
  </si>
  <si>
    <t xml:space="preserve">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t>
  </si>
  <si>
    <t>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t>
  </si>
  <si>
    <t>Informe Mensual de revisión de riesgo de corrupción: Se revisó y monitoreó la gestión del riesgo de corrupción el 4 de octubre, mediante el Subcomité de Autocontrol, con la participación de funcionarios y contratistas de la Oficina. Se socializó la actualización del cuadro de frecuencias de los seguimientos hechos a los Proyectos de la Alta Consejería TIC. Lo anterior, con base en la ejecución de la actividad 6 del procedimiento 1210200-PR-306. Los seguimientos son realizados cada vez que se requiera, mediante mesas técnicas enfocadas al cumplimiento de las actividades o hitos, detectando avances y logros, así como retrasos y dificultades. No se ha evidenciado materialización del riesgo.</t>
  </si>
  <si>
    <t>Informe Mensual de revisión de riesgo de corrupción: Se hizo revisión y monitoreo de la gestión del riesgo de corrupción el 8 de noviembre, a través del Subcomité de Autocontrol, con la participación de los funcionarios y contratistas de la Oficina. En la misma, se socializaron los seguimientos hechos a los Proyectos de la Alta Consejería TIC durante el mes de octubre. Lo anterior, de conformidad con la actividad 6 del procedimiento 1210200-PR-306. Los seguimientos son realizados mediante mesas técnicas enfocadas al desarrollo de los Proyectos, cada vez que se requiera. Con esta actividad se mitiga la materialización del riesgo de corrupción.</t>
  </si>
  <si>
    <t>Informe Mensual de revisión de riesgo de corrupción: Se hizo revisión y monitoreo de la gestión del riesgo de corrupción el 5 de diciembre, por medio de la reunión llevada a cabo en el Subcomité de Autocontrol, con la participación de los miembros de la Alta Consejería TIC. En esta, se informaron los seguimientos hechos durante la vigencia 2019 a los Proyectos de la Oficina. Esta actividad fue hecha según el procedimiento 1210200-PR-306. Los 66 seguimientos fueron realizados a 17 Proyectos mediante mesas técnicas. Con esta actividad se buscó mitigar la materialización del riesgo de corrupción.</t>
  </si>
  <si>
    <t>Informe Mensual de revisión de riesgo de corrupción: No se presentaron retrasos o dificultades durante el mes.</t>
  </si>
  <si>
    <t>Informe Mensual de revisión de riesgo de corrupción: La revisión y el monitoreo permanente de la efectividad de los controles establecidos evita los posibles hechos generadores de corrupción. Por lo que la Alta Consejería Distrital de TIC, mantiene un constante monitoreo en la ejecución de los Proyectos y en la realización de los Subcomité de Autocontrol, con el fin de evitar su materialización.</t>
  </si>
  <si>
    <t xml:space="preserve">Informe Mensual de revisión de riesgo de corrupción: La continua revisión de la gestión del riesgo de corrupción que se realiza desde la Oficina, mediante el seguimiento a la ejecución de los proyectos, permite identificar las posibles fuentes que generan de corrupción. </t>
  </si>
  <si>
    <t>Informe Mensual de revisión de riesgo de corrupción: La gestión del riesgo de corrupción realizada por la Oficina, permitió durante la vigencia hacer seguimiento al cumplimiento de los Proyectos y monitorear los posibles hechos generadores de corrupción. De esta manera, se mitiga la posibilidad de ocurrencia de la materialización del riesgo por medio del seguimiento a los Proyectos aprobados. Lo anterior, en cuanto a las posibles desviaciones en los objetivos, cumplimiento del alcance y cronograma de los Proyectos e interrupciones en la ejecución de estos.</t>
  </si>
  <si>
    <t>Esquema de publicación:
Durante el mes de enero, se publicó una noticia en el portal de la Alta Consejería Distrital de TIC: "Cursos digitales gratuitos para todos los bogotanos, ¡inscríbase!" (26/01/2019).</t>
  </si>
  <si>
    <t>Esquema de publicación:
Durante el mes de febrero, se publicaron tres noticias en el portal de la Alta Consejería Distrital de TIC: 
-"¡Mujeres! Inscríbanse en este curso de ‘Ciencia de Datos’ dedicado para ustedes" (02/02/2019).
- "Así funcionan los laboratorios digitales en Ciudad Bolívar"  (08/02/2019).
- "Elección de personeros estudiantiles con tecnología 4.0 - Blockchain" (21/02/2019).</t>
  </si>
  <si>
    <t>Esquema de publicación:
Durante el mes de marzo, se publicaron dos noticias:  
-"Estos son los ‘Guardianes de la información’ de la Alcaldía de Bogotá" (06/03/2019).
- "Inscríbase en el reto ´Hackatón por la seguridad´" (15/03/2019).</t>
  </si>
  <si>
    <t xml:space="preserve">Esquema de publicación: Durante el mes de abril, se publicaron tres noticias en el portal de la Alta Consejería Distrital de TIC:
- "Bogotá reunirá exponentes de talla mundial para hablar sobre el "Futuro TIC"" (04/04/2019).
- "Páginas web al alcance de todos" (04/04/2019).
- "Se acerca el evento de Software Libre más grande de Latinoamérica" (24/04/2019).
</t>
  </si>
  <si>
    <t>Esquema de publicación: Durante el mes de mayo, se publicaron cuatro noticias en el portal de la Alta Consejería Distrital de TIC:
-"La Tecnología es Mejor Para Todos" (02/05/2019).
-"Si le gustan los Videojuegos, esta competencia es para usted" (08/05/2019).
-"Así celebramos el día del Internet en la Alcaldía de Bogotá" (15/05/2019).
-"8 cursos de formación digital gratis y virtuales" (29/05/2019).</t>
  </si>
  <si>
    <t>Esquema de publicación: Durante el mes de junio, se publicaron tres noticias en el portal de la Alta Consejería Distrital de TIC:
- “Este es el Videojuego ganador del Bogotá Game Challenge” (09/06/2019).
- “Bogotá tiene un nuevo Laboratorio Digital” (13/06/2019).
- “Una Aplicación para Tod@s” (20/06/2019).</t>
  </si>
  <si>
    <t>Esquema de publicación: Durante el mes de julio, se publicaron tres noticias en el portal de la Alta Consejería Distrital de TIC: 
- “No sea presa fácil de los ciberdelincuentes” (10/07/2019). 
- “La Alcaldía de Bogotá aumenta su portafolio de servicios en línea” (17/07/2019). 
- “Llega el Womenize para mujeres inspiradas por la industria de los videojuegos” (26/07/2019).</t>
  </si>
  <si>
    <t xml:space="preserve">Esquema de publicación: Durante el mes de agosto, se publicaron dos noticias en el portal de la Alta Consejería Distrital de TIC: 
- “La Alcaldía de Bogotá realiza panel sobre Inteligencia Artificial para las empresas” (23/08/2019). 
- “Qué es y cómo funciona Govimentum, la plataforma de sitios web del Distrito” (28/08/2019). </t>
  </si>
  <si>
    <t>Esquema de publicación: Durante el mes de septiembre, se publicaron tres noticias en el portal de la Alta Consejería Distrital de TIC: 
- "Inscríbase en este evento sobre seguridad y privacidad de información" (13/09/2019). 
- "Bogotá cuenta con 66 zonas gratuitas de internet para conectar a los ciudadanos" (21/09/2019).
-“ Vea en realidad aumentada la transformación de Bogotá” (29/09/2019)</t>
  </si>
  <si>
    <t xml:space="preserve">Esquema de publicación: Durante el mes de octubre, se publicaron cuatro noticias en el portal de la Alta Consejería Distrital de TIC: 
- "Segunda Premiación Innovadores Escolares en Seguridad Vial" (04/10/2019). 
- "Bogotá fue certificada por la CRC, por cumplir normas asociadas al despliegue ordenado de infraestructura de Telecomunicaciones" (11/10/2019).
-“El Distrito implementa Analítica de Datos para optimizar la entrega de ayudas humanitarias a las Víctimas del Conflicto Armado” (19/10/2019).
-"Marlen González, la Vaquerita de la Tecnología" (30/10/2019). </t>
  </si>
  <si>
    <t xml:space="preserve">Esquema de publicación: Durante el mes de noviembre, se publicó una noticia en el portal de la Alta Consejería Distrital de TIC: 
- "Tecnología para el servicio de los bogotanos" (13/11/2019). </t>
  </si>
  <si>
    <t>Esquema de publicación: Durante el mes no se han publicado noticias en el portal de la Alta Consejería Distrital de TIC (corte 18122019).</t>
  </si>
  <si>
    <t>Esquema de publicación: 
No se presentaron retrasos o dificultades durante el mes.</t>
  </si>
  <si>
    <t>Esquema de publicación: No se presentaron retrasos o dificultades durante el mes.</t>
  </si>
  <si>
    <t>Esquema de publicación: 
Por medio de la noticia publicada en el portal de la Alta Consejería Distrital de TIC, se invitó a los ciudadanos de Bogotá a potenciar el talento digital y a aprender sobre nuevas tecnologías, realizando diferentes cursos de capacitación digital disponibles en niveles básico e intermedio. En total fueron 8 cursos ofrecidos: (1) Computación en la Nube, (2) Experiencia Inmersiva, (3) Blockchain, (4) Datos Masivos, (5) Inteligencia Artificial, (6) Arquitectura Dirigida por Eventos, (7) Internet de las Cosas y (8) Gig Economy. Estos cursos estuvieron orientados a mejorar la competitividad de la ciudad a través de la tecnología.</t>
  </si>
  <si>
    <t xml:space="preserve">Esquema de publicación:
-“¡Mujeres! Inscríbanse en este curso de ‘Ciencia de Datos’ dedicado para ustedes”: se invitó a las mujeres residentes en Bogotá a formarse en este tema, lo que  fomenta su rol de liderazgo en la industria digital.  
-“Así funcionan los laboratorios digitales en Ciudad Bolívar”: se comunicó que por medio de los portales interactivos que ha implementado la Alcaldía Mayor en Ciudad Bolívar, 120 habitantes se graduaron en temas de alfabetización digital, informática, herramientas TIC para niños, herramientas web 2.0, economía digital y dispositivos móviles.  
-“Elección de personeros estudiantiles con tecnología 4.0 – Blockchain”: se dio a conocer el ejercicio de elecciones de personeros utilizando Blockchain, a desarrollarse por la Alta Consejería TIC en el Colegio El Rodeo. Está actividad busca que los ciudadanos usen las tecnologías que soportan la industria 4.0, y así se avance en la construcción de una ciudad inteligente. 
</t>
  </si>
  <si>
    <t xml:space="preserve">Esquema de publicación:
-"Estos son los ‘Guardianes de la información’ de la Alcaldía de Bogotá": se informa que teniendo en cuenta la cantidad de información que manejan las organizaciones públicas y privadas, y las malas prácticas de uso, se generaron 6 cartillas que son manuales de buenas prácticas dentro del marco del plan de acción en seguridad y privacidad de la información, para empoderar a funcionarios a que sean vigilantes de la información pública y apliquen las prácticas necesarias para protegerla.
- "Inscríbase en el reto ´Hackatón por la seguridad´": se invitó a cerca de 100 ciudadanos a solucionar un reto de seguridad de Bogotá a través de la tecnología. Se trató de una hackatón, donde profesionales de diferentes disciplinas estuvieron inmersos durante 36 horas pensando en la ciudad. Lo anterior, permite que los ciudadanos respondan al espíritu de la innovación, del trabajo en equipo y el aprendizaje colaborativo.
</t>
  </si>
  <si>
    <t>Esquema de publicación: 
-"Bogotá reunirá exponentes de talla mundial para hablar sobre el "Futuro TIC"": Se comunicó que Bogotá fue el punto de encuentro del VII Foro Futuro TIC. Los países invitados fueron Suecia y España, quienes presentaron la política pública que ha transformado digitalmente a las ciudades que son modelo en el mundo, y que podría ser replicada en Latinoamérica. Por medio de la noticia se invitó a los ciudadanos a participar del evento.
- Páginas web al alcance de todos: Se informa que desde la Alta Consejería Distrital de TIC, se implementó la estrategia Govimentum para estandarizar las páginas Web del Distrito. Govimentum es una plataforma de gestión de contenidos, por medio de la cual todas las Entidades pueden tener sitios Web para el servicio y acceso de los ciudadanos. Actualmente, más de 50 Entidades Distritales, entre Colegios, Alcaldías locales y Secretarías, cuentan con esta plataforma.
- "Se acerca el evento de Software Libre más grande de Latinoamérica": Se invitó a los ciudadanos interesados en Software Libre a participar en el Festival Latinoamericano de Instalación de Software Libre -  Flisol. Allí los asistentes conocieron las tendencias en herramientas tecnológicas libres. La Alta Consejería Distrital de TIC presentó en el evento el tema de Blockchain y Govimentum.</t>
  </si>
  <si>
    <t>Esquema de publicación:
-"La Tecnología es Mejor Para Todos": Gracias a los 8 nodos de formación que se encuentran en el Laboratorio Digital de Ciudad Bolívar, el uso de la tecnología esta accesible para los ciudadanos de la localidad. En la noticia se resalta el caso de un adulto mayor que se capacitó en Word básico, herramientas digitales y redes sociales.
-"Si le gustan los Videojuegos, esta competencia es para usted": Se invitó a los desarrolladores de videojuegos residentes en Bogotá, a participar en un reto de 24 horas denominado “Game Challenge”, asociado a mejorar la movilidad de ciudad. Esta actividad se desarrolló en el Laboratorio Digital de la Universidad EAN, en el marco de la celebración del día del Internet. 
-"Así celebramos el día del Internet en la Alcaldía de Bogotá": Se invitó a la ciudadanía a participar en la conmemoración del Día Internacional del Internet, que se desarrolló en el Archivo Distrital de la Ciudad el 17 de mayo. En este evento los asistentes conocieron acerca de los proyectos digitales que se han implementado en las Entidades del Distrito.
-"8 cursos de formación digital gratis y virtuales": Se invita a la ciudadanía a capacitarse en cursos virtuales de formación digital. Los cursos ofrecidos son: Inteligencia Artificial, Experiencia Inmersiva, Gig Economy, Datos Masivos, Blockchain, Computación en la Nube, Internet de las Cosas y Arquitectura Dirigida por Eventos. Estos cursos hacen parte del programa de formación virtual “Bogotá Aprende TIC”, que tiene como objetivo promover y generar una cultura digital en los habitantes de Bogotá.</t>
  </si>
  <si>
    <t>Esquema de publicación:
- “Este es el Videojuego ganador del Bogotá Game Challenge”: En esta noticia se dio a conocer el juego ganador del Bogotá “Game Challenge”, competencia que se desarrolló el pasado 17 de mayo en el marco del Día Internacional del Internet. “Un Cabrón en Transmilenio” fue el juego ganador. Se premió por las mecánicas de juego sencillas y entretenidas, la experiencia de usuario y los gráficos bien implementados. En la noticia se informó a la ciudadanía el nombre del equipo ganador, el software usado para el desarrollo del videojuego y se comunicó un enlace donde los interesados pueden ingresar a jugarlo.
- “Bogotá tiene un nuevo Laboratorio Digital”: En esta noticia se informó a todos los ciudadanos de la entrega del nuevo Laboratorio Digital ubicado en la Nueva Cinemateca de Bogotá. En la nota se describen todas las actividades que los asistentes podrán desarrollar, al ser un lugar que cuenta con tecnología de punta, los ciudadanos podrán generar proyectos de emprendimiento en el campo audiovisual.
- “Una Aplicación para Tod@s”: Esta noticia realza el lanzamiento de la nueva APP llamada “En Bogotá Se Puede Ser”, esta contiene toda la información de las acciones que realiza la Alcaldía Mayor de Bogotá entorno a la política pública LGBTI. Por medio del APP las personas de la comunidad pueden denunciar los actos de violencia, también se incluyen secciones de eventos, noticias, una amplia agenda donde los usuarios podrán enterarse de las actividades de su interés, entre otras.</t>
  </si>
  <si>
    <t>Esquema de publicación:
- “No sea presa fácil de los ciberdelincuentes”: En esta noticia se dio a conocer cómo las amas de casa, padres de familia, jóvenes o cualquier ciudadano que tenga acceso a un computador o celular, son acechados por ataques sofisticados que usan los ciberdelincuentes en la red.  Se explica en qué consiste cada uno y se dan tips de cómo prevenirlos.   
- “La Alcaldía de Bogotá aumenta su portafolio de servicios en línea”: En esta noticia se informa a la ciudadanía que se dio cumplimiento a la meta de virtualizar 72 trámites durante el cuatrienio, para hacer más efectiva la prestación de los servicios en las Entidades del Distrito. Se describe cada trámite virtualizado, y se incluye en la noticia un link de acceso para que los ciudadanos conozcan acerca de cada uno 
- “Llega el Womenize para mujeres inspiradas por la industria de los videojuegos”: En esta noticia se invita a las mujeres de Bogotá interesadas en la industria de los videojuegos, a participar en un evento denominado Womenize, una actividad que reúne a mujeres inspiradas, impulsadas y conectadas en el ecosistema tecnológico de videojuego y entretenimiento. La nota informa sobre los conferencistas de talla nacional e internacional que estarán presentes e invita a inscribirse a través de un link.</t>
  </si>
  <si>
    <t>Esquema de publicación:
- “La Alcaldía de Bogotá realiza panel sobre Inteligencia Artificial para las empresas”: se informa sobre el evento dirigido a líderes de la industria de inteligencia artificial, organizado en la Sede Principal del Politécnico Internacional el 27 de agosto, para hablar sobre el desafío que tiene el desarrollo de esta tecnología en Bogotá. Se comunica que la Alcaldía de Bogotá y la Organización Colombia.AI, convocaron a cinco líderes de esta industria para que compartieran su visión sobre las posibilidades, experiencias y recomendaciones de esta tecnología.
- “Qué es y cómo funciona Govimentum, la plataforma de sitios web del Distrito”: se comunica acerca de la reunión llevada a cabo el 22 de agosto entre los webmasters del Distrito, para dar el balance de la implementación del sistema de gestión de contenidos Govimentum. El sistema fue entregado de forma oficial a la ciudad. Govimentum es una plataforma de software libre que permite que cualquier Entidad pueda implementar su sitio web con facilidad y rapidez.</t>
  </si>
  <si>
    <t xml:space="preserve">Esquema de publicación: 
- “Inscríbase en este evento sobre seguridad y privacidad de información":  Se invitó al público en general a conocer los últimos adelantos que ha tenido Colombia en cuanto a las tecnologías y metodologías para la defensa ante las ciberamenazas, que pueden ser tanto personal como corporativo. La Alcaldía de Bogotá realizó las charlas los días 13 y 14 de septiembre.
- “Bogotá cuenta con 66 zonas gratuitas de internet para conectar a los ciudadanos": Se comunica a la ciudadanía que Bogotá cuenta con 66 zonas gratuitas de Internet, gracias al trabajo del Distrito y la ETB. Lo anterior, ha permitido que los ciudadanos y turistas que transitan por las calles de la ciudad puedan disfrutar durante una hora, y sin costo del servicio de Wifi. Adicionalmente, la noticia informa la frecuencia de zonas WiFi por Localidad.
- “Vea en realidad aumentada la transformación de Bogotá”: Se informa a la ciudadanía que tiene a disposición una nueva “app” para conocer los logros digitales de la administración, por medio de escenas 3D en realidad aumentada. Esta herramienta fue desarrollada en alianza con el Laboratorio Digital de la Universidad Nacional. </t>
  </si>
  <si>
    <t>Esquema de publicación: 
- "Segunda Premiación Innovadores Escolares en Seguridad Vial": En el marco de la XIII Semana de Seguridad Vial de Bogotá, y en desarrollo del Foro de Promotores Escolares, se llevó a cabo la premiación de la segunda versión del concurso de Innovadores Escolares en Seguridad Vial, otorgando reconocimientos a estudiantes de colegios públicos y privados, incentivándolos para que a través de su ingenio creen proyectos tecnológicos con soluciones que permitan fortalecer la seguridad y la educación vial dentro de Bogotá, impulsando así la creatividad y el trabajo en equipo de las mentes jóvenes en pro de un bien común y que afecta a la ciudadanía hoy en día.  
- "Bogotá fue certificada por la CRC, por cumplir normas asociadas al despliegue ordenado de infraestructura de Telecomunicaciones": Se comunica que Bogotá fue acreditada por la Comisión de Regulación de Comunicaciones (CRC), reconociendo que es la primera ciudad del país en cumplir con los estándares nacionales, en cuento a la normativa que dicta los lineamientos para la instalación asertiva de infraestructura de telecomunicaciones en la ciudad, poniendo sobre la mesa la ampliación de cobertura de redes y servicios por parte de los proveedores dentro Bogotá.
-“El Distrito implementa Analítica de Datos para optimizar la entrega de ayudas humanitarias a las Víctimas del Conflicto Armado”: Se informa a la ciudadanía que a través de la inclusión de tecnologías 4.0, la Alcaldía Mayor de Bogotá realizó un proceso de analítica de datos descriptiva y predictiva, con  el objetivo de fortalecer las actividades realizadas por la Alta Consejería para los Derechos de las Víctimas, la Paz y la Reconciliación, en relación con la entrega de ayudas humanitarias a las personas que se han visto perjudicadas por las acciones del conflicto armado en Colombia, fortaleciendo así sus políticas públicas en pro de la ciudadanía.  
- “Marlen González, la Vaquerita de la Tecnología”: Se presenta la historia de Marlen Rocío González, conocida como la Vaquerita por el nombre de su emprendimiento "Helados Vaqueros La Libertad". Ella hace parte de la Fundación TOBÉ, y trabaja con sus compañeros por la construcción de un proyecto nacional que respalde políticas de estado que den estrategias de vida independiente para personas en situación de discapacidad. Con empuje y tenacidad Marlen, quien tiene una parálisis cerebral moderada, llegó hasta el Punto Digital de Suba, programa estratégico de la Alcaldía de Bogotá, donde consolidó su idea. Cuenta con una presentación digital de su negocio, fotos, videos y se encuentra en proceso de construir su página web.</t>
  </si>
  <si>
    <t>Esquema de publicación: Se comunica que se han puesto en línea el 15% de los trámites del Distrito, correspondiente a un total de 72. Esto fortalece las acciones que ha implementado la Alcaldía de Bogotá, para establecer canales de comunicación efectivos con los ciudadanos por medio de la tecnología, lo cual brinda al Distrito sistemas incluyentes centrados en la ciudadanía.</t>
  </si>
  <si>
    <t xml:space="preserve">Comunidades y ecosistemas promovidos:
Se elaboró la ficha preliminar perfil del proyecto. Se realizó acercamiento a los principales representantes de los laboratorios digitales que hacen parte del ecosistema TIC de Bogotá, con fin de crear y estructurar una comunidad.
</t>
  </si>
  <si>
    <t xml:space="preserve">Comunidades y ecosistemas promovidos:
Se realizó la identificación de la necesidad y su aprobación. Se elaboró el perfil y la formulación del proyecto que son aprobados. Se logró el hito de promoción de la Comunidad Red de Laboratorios Digitales.
</t>
  </si>
  <si>
    <t xml:space="preserve">Comunidades y ecosistemas promovidos:
Se realizó acercamiento a la Comunidad Científicas de Datos, con el fin de promover las actividades a desarrollar. Se logró el hito de promoción de la Comunidad Científicas de Datos.
Adicionalmente, se elaboró Informe Trimestral de Comunidades.
</t>
  </si>
  <si>
    <t>Comunidades y ecosistemas promovidos: Se realiza acercamiento con la comunidad “Grafoscopio”, y se acuerda promover la comunidad participando en un “meetup”, que se realizará durante el mes de junio.
Adicionalmente, se realiza acercamiento con la comunidad “Colombia AI”, para promoverla mediante el apoyo en la organización del “Panel sobre el mercado laboral de Machine Learning en Colombia", a realizarse tentativamente durante el mes de julio o agosto.</t>
  </si>
  <si>
    <t>Comunidades y ecosistemas promovidos: Se elaboró informe trimestral, acerca de las comunidades promovidas durante el tercer trimestre de la vigencia: ¡Womenize! Games and Tech! y Machine Learning - Colombia A.I. En el informe se recopilan las actividades adelantadas en los eventos realizados con el apoyo de la Alta Consejería TIC.</t>
  </si>
  <si>
    <t>Comunidades y ecosistemas promovidos: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t>
  </si>
  <si>
    <t>Comunidades y ecosistemas promovidos: Durante el mes no se programaron actividades.</t>
  </si>
  <si>
    <t>Comunidades y ecosistemas promovidos:
No se presentaron retrasos o dificultades durante el mes.</t>
  </si>
  <si>
    <t>Comunidades y ecosistemas promovidos: No se presentaron retrasos o dificultades durante el mes.</t>
  </si>
  <si>
    <t xml:space="preserve">Comunidades y ecosistemas promovidos:
Al identificar las comunidades a desarrollar en la vigencia, se procede a la estructuración del proyecto, el cual busca promover el trabajo colaborativo en materia TIC con cada una de las comunidades.
</t>
  </si>
  <si>
    <t xml:space="preserve">Comunidades y ecosistemas promovidos:
Al crear la comunidad Red de Laboratorios Digitales, se logró una sinergia entre laboratorios digitales existentes en la ciudad, promoviendo el trabajo colaborativo entre los miembros de la comunidad.
</t>
  </si>
  <si>
    <t xml:space="preserve">Comunidades y ecosistemas promovidos:
Con la promoción de la Comunidad Científica de Datos, se logra eliminar barreras de espacio tiempo y costo, a través del trabajo colaborativo utilizando herramientas tecnológicas por medio de (Boot Camp y hackatones).
</t>
  </si>
  <si>
    <t>Comunidades y ecosistemas promovidos: Al promover la comunidad de Innovación en Distrito, se obtuvo como beneficio: 1. La divulgación en buenas prácticas de innovación al interior del Distrito, 2. Acercamiento de la comunidad con  representantes de la Alta Dirección del Distrito, que adelantan proyectos innovadores. Esto repercute en la apropiación de metodologías de innovación y gestión del conocimiento al interior de las Entidades.</t>
  </si>
  <si>
    <t>Comunidades y ecosistemas promovidos: Se gestiona acercamiento con las comunidades con anticipación, lo que permitirá ejecutar las actividades con más certeza.</t>
  </si>
  <si>
    <t>Comunidades y ecosistemas promovidos: Se fortaleció la Comunidad de Gamers en Bogotá, donde se establecieron sinergias entre personas con diferente formación académica y experiencia laboral, logrando conectar diferentes maneras de pensar en función de resolver retos de manera holística.</t>
  </si>
  <si>
    <t>Comunidades y ecosistemas promovidos: Se fortaleció la Comunidad de mujeres enfocadas a videojuegos en Bogotá, mediante el intercambio de conocimiento entre personas representantes de los diferentes actores del Sector TI y de la Industria de videojuegos, brindándoles a las mujeres miembros de la Comunidad más herramientas en su desarrollo y competencias profesionales.</t>
  </si>
  <si>
    <t>Comunidades y ecosistemas promovidos: Se apoyó a la Comunidad de Machine Learning – Colombia A.I., para lograr la realización del panel con la participación de 296 personas. En el marco del evento, se realizó intercambio de conocimiento entre expertos en data science de la ciudad. Además, se discutieron temas de interés tanto para quienes desean trabajar en Machine Learning, como para quienes necesitan contratar talento o liderar equipos de ciencias de datos y analítica.</t>
  </si>
  <si>
    <t>Comunidades y ecosistemas promovidos: Se documentan de manera concreta las acciones adelantadas en el tercer trimestre. Este documento facilitará las tareas de cierre del proyecto, de acuerdo con lo establecido en el procedimiento 1210200-PR-306 “Asesoría Técnica o Formulación y Ejecución de Proyectos en el Distrito Capital”.</t>
  </si>
  <si>
    <t>Comunidades y ecosistemas promovidos: Se ejecutaron las actividades programadas según Plan de Trabajo y Cronograma. Lo anterior, permitió el cierre oportuno del proyecto con los productos establecidos, cumplimiento la meta de promover 6 comunidades para la vigencia 2019, completando 20 para cuatrienio. Este proyecto permitió desarrollar trabajo colaborativo en materia TIC con las comunidades y ecosistemas inteligentes promovidos, mejorando la comunicación entre los miembros e impulsando acciones que dinamicen a la comunidad y sus integrantes.</t>
  </si>
  <si>
    <t xml:space="preserve">Programa de promoción y desarrollo TIC: Se realizó identificación de la necesidad del proyecto, según 1210200-PR-306.
Sostenibilidad Zonas WiFi gratis para Bogotá: Se avanzó en actividades preliminares para la estructuración del proyecto: realización del convenio interadministrativo marco 841-2018 con ETB, firma acta de inicio del convenio interadministrativo marco 841-2018 con ETB, versión inicial del Plan de Trabajo y Cronograma, y revisión de la oferta de conectividad por ETB.
Sostenibilidad Laboratorios Digitales: Se planeó el proyecto. Laboratorio Vivelab: Avance mesas de trabajo aliados, elaboración, revisión, ajustes y seguimiento precontractual nuevo convenio; Laboratorio Cinemateca: Monitoreo y seguimiento ejecución técnica y financiera convenio 613-2018. Acompañamiento aliados red Puntos Vive Digital y reunión red Laboratorios Digitales.
Gestión Estrategia de Implementación ERP Distrital: Se identificó la necesidad del proyecto y se hizo revisión del perfil del proyecto.
</t>
  </si>
  <si>
    <t>Programa de promoción y desarrollo TIC: Se estructuró perfil del proyecto, y se dio aprobación del mismo para su formulación y ejecución. Además, se realizó monitoreo y seguimiento, compilando actividades de promoción y formación de la Oficina.
Sostenibilidad Zonas WiFi gratis para Bogotá: Se realizó la identificación, validación del perfil y aprobación del proyecto. Adicionalmente, se realizó anexo técnico, se actualizó estudio de mercado, se revisó oferta de servicios y se conformaron estudios previos para garantizar conectividad.
Sostenibilidad Laboratorios Digitales: Se estructuró y aprobó el proyecto. Laboratorio Vivelab: Mesas de trabajo, elaboración, revisión, ajustes y seguimiento etapa precontractual convenio; Laboratorio Cinemateca: Monitoreo y seguimiento convenio 613-2018. Acompañamiento aliados red Puntos Vive Digital y reunión red Laboratorios.
Gestión Estrategia de Implementación ERP: Aprobación proyecto. Se trabaja en la contratación del Asesor SAP (operativo).</t>
  </si>
  <si>
    <t>Programa de promoción y desarrollo: Se logró el hito de informe trimestral de avance de procesos de formación y eventos. Incluye gestión precontractual para apoyar el programa. Además, se realizó monitoreo y seguimiento, compilando actividades de promoción y formación. 
Sostenibilidad Zonas WiFi gratis: Se envió la solicitud de contratación a la Dirección de Contratos.
Sostenibilidad Laboratorios Digitales: Se logró el hito de informe trimestral con avance de los Laboratorios Vivelab y Cinemateca, y redes PVD; Laboratorio Vivelab: Elaboración, revisión, ajustes y seguimiento etapa precontractual convenio; Laboratorio Cinemateca: Monitoreo y seguimiento convenio 613-2018. Acompañamiento aliados redes de Puntos Vive Digital y Laboratorios.
Gestión Estrategia de Implementación ERP: Se gestionó la contratación del Asesor SAP (funcional). Se realizó informe de gestión del convenio interadministrativo 663-2017, suscrito entre la Secretaría Distrital de Hacienda y la Secretaría General.</t>
  </si>
  <si>
    <t>Programa de promoción y desarrollo TIC: Se realizó monitoreo y seguimiento, compilando actividades de promoción y formación de los eventos desarrollados o apoyados por la Alta Consejería TIC durante el mes. Además, se revisaron las propuestas para adelantar la suscripción de Convenios Interadministrativos con la Universidad EAN e Idartes.
Sostenibilidad Zonas WiFi gratis para Bogotá: Se realizó monitoreo y seguimiento del  proyecto, mediante las actividades relacionadas a continuación: a) Restructuración del Contrato por un Convenio por el servicio de conectividad para las zonas WiFi, b) Se oficializó el mandato del Alcalde para la transferencia de los elementos y dispositivos que conformar las zonas WiFi, por parte de los operadores a ETB, c) Se presentó y aprobó el documento de justificación del proyecto de zonas WiFi para Bogotá, por los Asesores de la Alta Consejería TIC contratados para tal fin, y d) Se verificó la información compartida por los operadores Metrotel y Emtel. Los resultados fueron consolidados y compartidos a ETB y a MINTIC.
Sostenibilidad Laboratorios Digitales: Se realizó acompañamiento a la Red de Puntos Vive Digital a través de la gestión de aliados (Idartes, Veeduría Distrital). Adicionalmente, se hizo acercamiento con APC Colombia para sinergia con la Red de Laboratorios. Finalmente, se hizo monitoreo y seguimiento al Convenio 613-2018, y se formalizó la minuta del Convenio con la Universidad Nacional, Convenio 614-2019.
Gestión Estrategia de Implementación ERP: Como avance para la elaboración de Estudios Previos para el Modelo de Gobernanza, se identificó el equipo funcional y técnico de las Dependencias de la Secretaría General (Subsecretaría Corporativa, OTIC y OAP), y se les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t>
  </si>
  <si>
    <t>Promoción y desarrollo: Se hizo monitoreo y seguimiento a los eventos y procesos de formación a ciudadanos, desarrollados y/o apoyados por la Oficina. En el día del Internet, la Consejería TIC realizó eventos en diferentes lugares de la ciudad. Se destaca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Pero,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o Contratos.
Sostenibilidad Zonas WiFi: Se hizo monitoreo y seguimiento: a) Revisión y verificación del Anexo Técnico; b) Revisión estudios previos; c) Solicitud y recepción de documentos de ETB; d) Recepción y validación de oferta de conectividad de ETB, y e) Envió de solicitud de elaboración del Convenio. Por parte de la Dirección de Contratación se surtió elaboración, firma y legalización del Convenio.
Sostenibilidad Laboratorios Digitales: Se hizo reunión de trabajo y se formalizó presentación de aliados (Idartes, Veeduría Distrital) con la Red Puntos Vive Digital, y algunos Laboratorios de la Red (Vivelab, EAN, Ciudad Bolívar, entre otros). Además, se hizo monitoreo y seguimiento al Convenio 613-2018, y se formalizó Plan de Trabajo, Cronograma e inicio de acciones con las entidades beneficiarias de las líneas de investigación 1, 2 y 3 (ACDVPR, Portal de Servicios GOV.CO y Portal Institución Educativa Distrital).
Gestión ERP Distrital: Se avanza en elaboración de Anexo Técnico para Modelo de Gobernanza, incluido Centro de Excelencia. Se identifica Tabla de Contenido y Anexo Técnico preliminar, así como de experiencias en otras Entidades Distritales. Se dispone de modelo de estudio previo.
Se avanza en construcción del Anexo Técnico con una versión preliminar y una matriz con la identificación de alto nivel de brechas de los documentos de diseño (business blue print) del BogData de la SDH, frente a los requerimientos generales de las áreas funcionales de la Subsecretaría Corporativa de la Entidad. Se dispone de un modelo de estudio previo.
Se elaboró documento de evolución del SI-Capital a ERP BogData, basado en SAP, que incluye descripción de antecedentes, justificación, el proceso previo a la selección de la solución, los productos que incluyen el ERP BogData, la perspectiva del proyecto y se identificaron estadísticas de inversión en TIC de las Entidades Cabezas de Sector, entre otras.</t>
  </si>
  <si>
    <t xml:space="preserve">Programa de promoción y desarrollo: Se hizo monitoreo y seguimiento a eventos y procesos de formación ciudadana, desarrollados y/o apoyados por la Oficina. Se destacan "Womenize", que busca conectar y desarrollar el talento digital de las mujeres de Bogotá en tecnología, videojuegos y negocios digitales, y "Segundo concurso de innovadores escolares en seguridad vial", para fomentar el uso de herramientas tecnológicas que generen habilidades de programación, diseño y creatividad en torno a una movilidad inteligente y segura.
Sostenibilidad zonas WiFi: Se realizó monitoreo y seguimiento mediante: 1. Aprobación de documentos: (Plan de trabajo, Plan de actividades a desarrollar con recursos del Convenio, y Cronograma general), 2. Gestión continuidad de permisos de uso de infraestructura física y eléctrica de espacios con IPES, Dirección Local de Bosa y UAESP, y 3. Reuniones de seguimiento a la ejecución del Convenio.
Sostenibilidad Laboratorios Digitales: Se realizó monitoreo y seguimiento al avance técnico y financiero del Convenio 613-2018 Idartes, mediante gestión y programación para desarrollar mesas de trabajo, comité técnico y requerimientos para visita técnica del componente de dotación tecnológica. Se realizó informe parcial de supervisión. Para el Convenio 614-2019 Vivelab, se continuo gestión y articulación con Entidades beneficiarias para avance de líneas de investigación 1, 2 y 3. Se hizo informe parcial de supervisión. Gestión, revisión y validación de entregables líneas 1, 2 y 3 con cargo al segundo desembolso. Revisión y validación modificación N°1 (prórroga). Para el Laboratorio de la EAN se hizo gestión, revisión y aprobación acta de inicio, así como revisión y validación de pólizas en cumplimiento al Contrato Comodato 763-2019. Para los puntos PVD, se realizó informe con registro fotográfico de actividades de formación.
Gestión ERP Distrital: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 Se identifican requisitos de interoperabilidad y se construye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
</t>
  </si>
  <si>
    <t>Programa de promoción y desarrollo: Se hizo monitoreo y seguimiento a los eventos y procesos de formación, desarrollados y apoyados por la Oficina. Entre los eventos se destaca el Panel Mercado Laboral de Machine Learning. Además, se desarrolló segunda sesión "Segundo concurso de Innovadores Escolares en Seguridad Vial".
Sostenibilidad zonas WiFi: Se realizó monitorio y seguimiento, mediante: a) 3 reuniones de seguimiento a la ejecución del Convenio 4130000-643-2019, b) Realización del Tercer Comité Técnico para evaluación temas críticos y solicitud de presentación del plan de acción, C) Revisión, aprobación y envío de entregables establecidos para el primer desembolso del Convenio, y d) Se recibió de parte de ETB el plan de acción que está en ejecución.
Sostenibilidad Laboratorios Digitales: Se realizó monitoreo y seguimiento al avance técnico y financiero final del Convenio 613-2018 Idartes, mediante gestión, revisión y validación de actas de comité técnico de junio y julio (debido a diferencias en ejecución financiera aclaradas por Idartes), gestión de los soportes requeridos para elaboración de informes técnicos del componente de dotación tecnológica especializada, con visitas técnicas de la Consejería TIC 27 de julio y 20 de agosto, y se inició con elaboración informe final de supervisión.
Para el Convenio 614-2019 Vivelab, se continuo gestión y articulación con Entidades beneficiarias para avance de líneas de investigación 1, 2 y 3. Se encuentra en elaboración informe parcial de supervisión. Gestión, revisión y validación de entregables líneas 1, 2 y 3 según anexo técnico. Gestión, revisión y validación con Dirección de Contratación de modificación N°1 y articulación con el Vivelab para oportuna respuesta. Para el Laboratorio de la EAN se hizo gestión y revisión del acta de entrega (en proceso de validación los elementos de software), validación de póliza, esto en cumplimiento al Contrato Comodato 763-2019. Para los puntos PVD, se realizó informe con registro fotográfico de actividades de formación.
Gestión Implementación ERP Distrital: Culminó la avaluación del proceso de concurso de méritos SGA-CM-06-2019, quedando adjudicada a la firma Unión Temporal DATATIC, el cual se proyecta quede firmado e iniciado en el mes septiembre de 2019.
La Oficina Alta Consejería Distrital de TIC y la Oficina TIC de la Secretaría General, avanzan en la construcción del Anexo Técnico tipo para la implementación del ERP en otras Entidades. Para el Anexo Técnico, se consideran las necesidades propias de la Secretaría General como Entidad modelo. Se identifica los requisitos de interoperabilidad, se construye matriz de requerimientos por procesos administrativos y financieros, para ser confrontados frente a las brechas identificadas y frente a los procedimientos de diseño de módulos SAP BBPs definitivos, que la SDH entregue una vez implementado y estabilizado el ERP basado en SAP en dicha Entidad.</t>
  </si>
  <si>
    <t>Programa de promoción y desarrollo: Se hizo monitoreo y seguimiento a procesos de formación desarrollados y apoyados por la Oficina. Se presenta informe de Bogotá Aprende TIC apoyado por Google Analytics. Por medio de la herramienta se aprecia participación y visita a la plataforma por personas de otras nacionalidades y regiones.
Sostenibilidad zonas WiFi: Se hizo: a) Optimización de 69 zonas WiFi, mediante identificación y seguimiento a zonas de menor demanda detectadas en julio y agosto. Se solicitó a ETB realizar estudio de viabilidad para ser trasladas a sitios donde han sido requeridas por la comunidad o por necesidades de la Administración Distrital, b) Se gestionó y tramitó legalización de julio y agosto, Convenio 643-2019 con ETB, y c) Se realizó Quinto Comité Técnico del Convenio.
Sostenibilidad Laboratorios Digitales: Se realizó monitoreo y seguimiento técnico y financiero final Convenio 613-2018 Idartes, mediante gestión, revisión y validación soportes radicados, primera y segunda parte informe final Idartes corte 31/10. Se continúa avance en validación del informe final de supervisión.
Para Convenio 614-2019 Vivelab, se continuó revisión y validación de soportes radicados de entregables líneas 1, 2 y 3 según anexo técnico y comité de cierre. Se continúa en elaboración y consolidación documentación informe final de supervisión.
Para Laboratorio de EAN se continuó con gestión, revisión, formalización y validación acta de entrega con respectivas notas aclaratorias al inventario de software y depreciación corte 31/10. Esto en cumplimiento al Contrato Comodato 763-2019. Seguimiento a actividades y acciones de sostenibilidad del PVDLab. Para puntos PVD, se realizó acompañamiento en validación documento de acciones adelantadas y jornada de alianzas red PVD.
Gestión ERP Distrital: Se adelanta ejecución Consultoría. Se elaboraron entregables: Contexto distrital, y Documento de análisis de la situación organizacional actual.
La Consejería TIC y la Oficina TIC de la Secretaría General, avanzan en construcción del Anexo Técnico tipo para implementación del ERP en otras Entidades, ya que SDH postergó salida a producción y estabilización de implementación del ERP BOGDATA a diciembre 2019. Para Anexo Técnico, se tienen necesidades de Secretaría General como Entidad modelo. Se tienen identificados requerimientos funcionales de módulos ERP basado en SAP, confrontados frente a brechas identificadas y procedimientos de diseño de módulos SAP BBPs. Se identificaron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e infraestructura tecnológica, para implementación del ERP basado en SAP en Secretaría General.</t>
  </si>
  <si>
    <t>Programa de promoción y desarrollo: Se hizo monitoreo y seguimiento a procesos de formación desarrollados y apoyados por la Oficina. Se presentan informes de: Bogotá Aprende TIC, Ciudad Bolívar Digital y demás eventos.
Sostenibilidad zonas WiFi: Se realizó: a) Estabilización del servicio de conectividad de las 69 zonas WiFi, mediante monitoreo periódico y reporte por parte de la Alta Consejería TIC a la ETB, de las novedades que se presentan en las zonas. Así mismo, la Oficina hizo seguimiento a la solución oportuna por parte del prestador del servicio, b) Legalización de la ejecución de los aportes de septiembre y octubre de 2019, c) Gestión y trámite del segundo desembolso del Convenio, y d) Aprobación del Portal Cautivo, incluyendo la Política de Privacidad de Datos y Términos de Uso.
Sostenibilidad Laboratorios Digitales: Se realizó liquidación del Convenio 613-2018 Idartes y envío de la encuesta de cierre vigencia 2019. Para Convenio 614-2019 Vivelab, se continúa en elaboración y consolidación de los números de folios de la documentación requerida para culminar el informe final de supervisión, teniendo en cuenta el trámite ante la OTIC y registro de derechos de autor por parte del apoyo técnico. Finalmente, se envió la encuesta cierre vigencia 2019.
Para Laboratorio de EAN se formalizó acta de entrega con respectivas notas aclaratorias al inventario de software y depreciación con corte 30 de noviembre. Esto en cumplimiento al Contrato Comodato 763-2019. Seguimiento a actividades y acciones de sostenibilidad del PVDLab (en proceso de firma) y envío encuesta cierre vigencia 2019.   
Para puntos PVD, se validó y formalizó documento de la estrategia de nodos digitales del Distrito y envío de la encuesta cierre vigencia 2019.   
Gestión ERP Distrital: Se adelanta ejecución de la consultoría. El contratista presentó entregables que hacen parte de la fase Diseño. Se adelantó las alternativas del Modelos de Gobernanza y Modelos de Centros de Competencias. Se revisó Gestión del Cambio, que incluye: plan, estrategia y metodología.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Se tiene identificado Requerimiento funcionales de los módulos ERP basado en SAP. Adicionalmente, se tiene identificado los requerimientos de servicios profesionales para implementación del ERP vía rollout. Se identificaron requerimientos de licenciamiento y de infraestructura HEC tecnológica en nube. El Anexo técnico deberá ser ajustado con la documentación definitiva que entregue la SDH.</t>
  </si>
  <si>
    <t>Programa de promoción y desarrollo: Se logró hito Informe Trimestral que recopila actividades del trimestre y año. Además, se hizo monitoreo y seguimiento, compilando acciones de promoción y formación.
Sostenibilidad zonas WiFi: Se logró hito Informe Final, que registra aspectos relevantes del desarrollo y ejecución del proyecto 2019. Además, se realizó: a) Emisión concepto viabilidad traslado de zona WiFi de Recodo a SuperCADE Manitas, b) Seguimiento operación 69 zonas con herramienta PRGT, c) Se realizó ajuste legalización de agosto a octubre, d) Se realizó trámite con Subdirección Financiera para generación de recibos para que ETB realice reintegros agosto a noviembre, y e) Se elaboraron y revisaron documentos trámite prórroga del Convenio.
Sostenibilidad Laboratorios Digitales: (a) Laboratorio Nueva Cinemateca: Se obtuvo acta liquidación Convenio 613-2018; (b) Laboratorio ViveLab: Se continúa consolidación y validación Informe Final de Supervisión Convenio 614-2019, teniendo en cuenta avance por parte del apoyo técnico al trámite del entregable de línea de investigación No. 1 ante OTIC y registro de derechos de autor; como también ajustes financieros con tesorería UNAL; (c) Laboratorio EAN: Se formalizó acta de entrega con respectivas notas aclaratorias al inventario y su avance técnico, seguimiento acciones de sostenibilidad, y actividades de apropiación TIC hechas en cumplimiento Contrato Comodato 763-2019 (actas en proceso de firma); (d) Acompañamiento a Red PVD o nodos digitales del Distrito: Se articuló y gestionó aliado estratégico con Universidad Externado. Para los cuatro ítems se realizó informe resultados de encuesta.
Gestión ERP: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t>
  </si>
  <si>
    <t>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t>
  </si>
  <si>
    <t>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t>
  </si>
  <si>
    <t>Programa de promoción y desarrollo TIC: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t>
  </si>
  <si>
    <t>Programa de promoción y desarrollo TIC: No se presentaron retrasos o dificultades durante el mes.
Sostenibilidad Zonas WiFi gratis para Bogotá: La no asignación oportuna por parte de ETB del ingeniero postventa ha generado retrasos en la ejecución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t>
  </si>
  <si>
    <t>Programa de promoción y desarrollo TIC: No se presentaron retrasos o dificultades durante el mes.
Sostenibilidad Zonas WiFi gratis para Bogotá: Persiste la dificultad reportada en el mes de junio para la ejecución del proyecto. La no asignación oportuna por parte de ETB del ingeniero postventa ha generado retrasos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No se presentaron retrasos o dificultades durante el mes.</t>
  </si>
  <si>
    <t>Programa de promoción y desarrollo TIC: No se presentaron retrasos o dificultades durante el mes.
Sostenibilidad zonas WiFi: Se han presentado demoras en los tiempos de atención a fallas, puesta en funcionamiento y unificación de la línea de reporte de incidentes, problemas en la imagen en los tótems, y en la presentación de informes. Lo anterior ha generado dificultades que inciden directamente en la normal ejecución del Convenio. Desde la Alta Consejería Distrital de TIC, para contrarrestar la situación se solicitó un Plan de Acción a ETB, el cual se encuentra en ejecución para estabilizar la ejecución del proyecto.
Sostenibilidad Laboratorios Digitales: No se presentaron retrasos o dificultades durante el mes.
Gestión Estrategia de Implementación ERP Distrital: No se presentaron retrasos o dificultades durante el mes.</t>
  </si>
  <si>
    <t>Programa de promoción y desarrollo TIC: No se presentaron retrasos o dificultades durante el mes.
Sostenibilidad zonas WiFi: Se han presentado demoras en los tiempos de atención a fallas, puesta en funcionamiento y unificación de la línea de reporte, inconvenientes en la presentación de informes y conciliación de los ANS para los meses de julio y agosto. Lo anterior ha generado atrasos que inciden en la normal ejecución del Convenio. Desde la Alta Consejería TIC, para contrarrestar la situación, se solicitó a ETB elaborar un Plan de Acción, el cual ya se ejecutó, sin embargo, aún persisten algunos inconvenientes los cuales se están trabajado conjuntamente para solucionarlos. 
Sostenibilidad Laboratorios Digitales: No se presentaron retrasos o dificultades durante el mes.
Gestión Estrategia de Implementación ERP Distrital: No se presentaron retrasos o dificultades durante el mes.</t>
  </si>
  <si>
    <t>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t>
  </si>
  <si>
    <t>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t>
  </si>
  <si>
    <t>Programa de promoción y desarrollo TIC: Diseño del programa, con lo cual se dará continuidad al proyecto de promoción y desarrollo, para aumentar la apropiación digital.
Sostenibilidad Zonas WiFi gratis para Bogotá: Se estructuró el Plan de Trabajo del proyecto, por medio del cual se busca dar acceso a Internet a través de zonas WiFi. 
Sostenibilidad Laboratorios Digitales: (a) Laboratorio Vivelab: se formuló proyecto acorde con las necesidades de tecnologías; (b) Laboratorio de la Nueva Cinemateca: monitoreo y seguimiento a la consolidación de actividades de apropiación e inicio de dotación tecnológica; (c) Redes PVD y Laboratorios: acompañamiento con el acercamiento de dos aliados, programación y desarrollo de reunión comunidad de Laboratorios.
Gestión Estrategia de Implementación ERP: Planeación del proyecto, con el cual se hará gestión y articulación de la disposición de una solución tecnológica que posibilite acceso a los ciudadanos a la información Financiera y Contable.</t>
  </si>
  <si>
    <t>Programa de promoción y desarrollo TIC: Aprobación del proyecto, con el cual se aumentará la apropiación digita..
Sostenibilidad Zonas WiFi gratis para Bogotá: Se elaboró, revisó, y aprobó el anexo técnico y se actualizaron ofertas para estructurar estudio de mercado y análisis de sector, que son insumos que soportan los estudios previos del proyecto.
Sostenibilidad Laboratorios Digitales: (a) Laboratorio Vivelab: se estructuró proyecto acorde con las necesidades de tecnologías emergentes; (b) Laboratorio de la Nueva Cinemateca: se realizó el monitoreo y seguimiento a dotación tecnológica; (c) Redes PVD y Laboratorios Digitales: se realizó acompañamiento con el acercamiento de un aliado, programación y desarrollo de reunión comunidad Laboratorios.
Gestión Estrategia de Implementación ERP: Se aprueba proyecto y se inicia la gestión para la contratación del Asesor SAP (operativo), que contribuirá para la disposición de una solución que integra la información administrativa y financiera.</t>
  </si>
  <si>
    <t>Programa de promoción y desarrollo TIC: Avance en el desarrollo de actividades y presentación de primeras cifras de resultado, para aumentar la apropiación digital.
Sostenibilidad Zonas WiFi gratis para Bogotá: Se consolidó la solicitud de contratación para disponer de conectividad para las zonas WiFi.
Sostenibilidad Laboratorios Digitales: (a) Laboratorio Vivelab: se formalizó la etapa precontractual del convenio; (b) Laboratorio de la Nueva Cinemateca: monitoreo y seguimiento a la ejecución de la dotación tecnológica; (c) Redes PVD y Laboratorios: se realizó acompañamiento y coordinación de aliados, programación y desarrollo reuniones comunidades de PVD y Laboratorios.
Gestión Estrategia de Implementación ERP: La gestión de la contratación del Asesor SAP (funcional), permitirá la disposición de un modelo de gobernanza y gestión unificada de la solución del sistema Administrativo y Financiero Distrital BogData, para gestionar su implementación en la Secretaría General.</t>
  </si>
  <si>
    <t>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Sostenibilidad Zonas WiFi gratis para Bogotá: Se revisó y depuró la información de la operatividad de las zonas WiFi, compartida por los operadores, y se reestructuró el Convenio para suministrar la conectividad.
Sostenibilidad Laboratorios Digitales: (a) Laboratorio Vivelab: con la legalización del convenio 614-2019, se facilita el uso y apropiación de tecnologías emergentes que beneficien a Bogotá; (b)  Laboratorio de la Nueva Cinemateca: se hizo monitoreo y seguimiento a la ejecución de la dotación tecnológica, que permitirá su uso y aprovechamiento  para el ecosistema de laboratorios que integran la Nueva Cinemateca de Bogotá; (c) Redes PVD y Laboratorios: el acercamiento y gestión con aliados, le permitirá a estos espacios oportunidades de consecución de recursos y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t>
  </si>
  <si>
    <t>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Sostenibilidad Zonas WiFi gratis para Bogotá: Se materializó y legalizó el Convenio 643-2019 con ETB, garantizando la conectividad para 69 zonas WiFi para Bogotá.
Sostenibilidad Laboratorios Digitales: (a) Laboratorio Vivelab: con la definición del Plan de Trabajo, Cronograma e inicio de acciones del convenio 614-2019, se facilita el uso y apropiación de tecnologías emergentes que beneficien a Bogotá; (b) Laboratorio de la Nueva Cinemateca: se hizo monitoreo, seguimiento y visita técnica a la ejecución de la dotación tecnológica, que permitirá su uso y aprovechamiento para el ecosistema de laboratorios que integran la Nueva Cinemateca de Bogotá; (c) Redes PVD y Laboratorios: la gestión y formalización con aliados (Idartes, Veeduría Distrital),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t>
  </si>
  <si>
    <t>Programa de formación y desarrollo TIC: Mediante el cumplimiento del hito se evidencia que el programa ha logrado impactar positivamente a gran parte de la ciudad, a través de las diferentes capacitaciones en tecnologías emergentes y conocimiento básico e intermedio de TIC, además de contar con una cuantificación verídica del alcance de los programas.
Sostenibilidad zonas WiFi: Contar con la conectividad de las zonas WiFi desde Secretaría General, en el marco del plan de Desarrollo “Bogotá Mejor para Todos”, significa seguir liderando de manera eficaz el programa “Bogotá, una ciudad digital”, cuyo objetivo es masificar y estimular el uso de Internet, ofreciendo conectividad gratuita para mejorar la vida de los ciudadanos.
Sostenibilidad Laboratorios Digitales: (a) Laboratorio Vivelab: con el desarrollo de las mesas de trabajo, sesiones y jornadas con las Entidades beneficiadas (ACDVPR, Portal de Servicios GOV.CO y Portal Institución Educativa Distrital) se logró el avance del plan de trabajo y cronograma establecidos para las líneas de investigación 1, 2, y 3, (b) Laboratorio de la Nueva Cinemateca: se continuo con el monitoreo, seguimiento como también con la revisión y verificación técnica del Contrato de suministro de la dotación tecnológica, que permitieron la inauguración el 12 de junio del Ecosistema de Laboratorios de la Nueva Cinemateca de Bogotá; (c) Redes PVD y Laboratorios: la gestión y formalización con el aliados (Equipo Organizador de BogotáJS),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t>
  </si>
  <si>
    <t>Programa de promoción y desarrollo TIC: Mediante monitoreo y seguimiento, se evidencia y cuantifica la participación ciudadana en diferentes eventos y procesos liderados por la Consejería TIC, que buscan fortalecer habilidades TIC de ciudadanos.
Sostenibilidad zonas WiFi: A la fecha se disponen de 55 de 69 zonas WiFi con conectividad, lo que le brinda a la ciudadanía la posibilidad de acceder a servicios y consultas que les permita mejorar su calidad de vida e integrar la comunidad a través del uso del Internet.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plan de trabajo y cronograma establecidos para las líneas de investigación 1, 2, y 3, (b) Laboratorio de la Nueva Cinemateca: se continuo con el monitoreo y seguimiento al avance técnico y financiero Contrato de suministro del componente dotación tecnológica; (c) Red PVD: Elaboración informe con el registro fotográfico de las actividades de formación.
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t>
  </si>
  <si>
    <t>Programa de promoción y desarrollo TIC: Mediante monitoreo y seguimiento, se evidencia y cuantifica la participación ciudadana en diferentes eventos y procesos liderados por la Consejería TIC, que buscan fortalecer habilidades TIC de ciudadanos.
Sostenibilidad zonas WiFi: El disponer de 66 de hasta 69 de las zonas WiFi de Bogotá, activadas nuevamente, permite continuar masificando y estimulando el uso de Internet, ofreciendo conectividad gratuita para mejorar la vida de los ciudadanos.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t>
  </si>
  <si>
    <t>Programa de promoción y desarrollo TIC: Mediante el cumplimiento del hito se evidencia que el programa ha logrado impactar positivamente a gran parte de la ciudad, a través de las diferentes capacitaciones en TIC en niveles básico e intermedio, principalmente a grupos poblacionales de interés para el desarrollo de la ciudad. De igual manera, se resalta el poder contar con un cálculo verídico de los alcances del programa en la ciudad.
Sostenibilidad zonas WiFi: Disponer del 100% de las zonas WiFi de Bogotá activadas (69 zonas), es continuar masificando y estimulando el uso de Internet, ofreciendo conectividad gratuita para mejorar la vida de los ciudadanos y visitantes.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t>
  </si>
  <si>
    <t>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Los cuales incluso han empezado a ser conocidos a nivel nacional e internacional, gracias a que algunos de ellos se encuentran alojados en Internet, lo que permite su difusión y su potencial uso por parte de la población en general.
Sostenibilidad zonas WiFi: La reubicación o traslado de las zonas con menor demanda ha contribuido a la optimización de las zonas WiFi, mediante el acercamiento de este servicio a donde la comunidad lo requiere, y le puede dar un mejor aprovechamiento. Es el caso del Parque la Perseverancia y SuperCADE Manitas.
Sostenibilidad Laboratorios Digitales: (a) Laboratorio Vivelab: Verificación y validación soportes radicados de octubre, informe de cierre de las líneas de investigación Nos. 1, 2 y 3 e informe de ejecución financiera de septiembre. Se logró el cierre entre las partes según plan de trabajo, cronograma establecido y anexo técnico. Se continuó con la elaboración del informe final de supervisión. (b) Laboratorio de la Nueva Cinemateca: Se elaboró y validó acta de liquidación con los responsables de Idartes y validación informe final de supervisión de la Alta Consejería de TIC; (c) Red PVD: Acompañamiento reunión para sinergias para la Red PVD y validación documento estrategia de articulación Red PVD.
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t>
  </si>
  <si>
    <t>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Sostenibilidad zonas WiFi: Disponer del 100% de las zonas WiFi de Bogotá operando, y cumpliendo con los acuerdos de niveles de servicio (ANS) acordados, es continuar estimulando el uso de Internet, ofreciendo conectividad gratuita para contribuir a una buena calidad de vida para los ciudadanos y visitantes de Bogotá.
Sostenibilidad Laboratorios Digitales: (a) Laboratorio de la Nueva Cinemateca: se logró acta de liquidación convenio 613-2018 y envío encuesta cierre vigencia 2019 relacionada con el Convenio mencionado; (b) Laboratorio Vivelab: se continúa en elaboración y consolidación del informe final de supervisión, teniendo en cuenta el trámite ante la OTIC y registro de derechos de autor por parte del apoyo técnico. Envío encuesta cierre vigencia 2019 relacionada con el Convenio 614-2019; (c) Laboratorio EAN se formalizó acta de entrega con respectivas notas aclaratorias, corte 30 de noviembre, esto en cumplimiento al Contrato Comodato 763-2019. Seguimiento a actividades y acciones de sostenibilidad del PVDLab (en proceso de firma), y envío encuesta cierre vigencia 2019 avance contrato citado y actividades de laboratorio corte noviembre; (d) Red PVD: formalización documento nodos digitales del Distrito, envío encuesta cierre vigencia 2019 relacionada con el acompañamiento y articulación vigencia 2019.
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t>
  </si>
  <si>
    <t>Programa de promoción y desarrollo: El programa ha logrado impactar una parte estratégica de la ciudad, a través de capacitaciones TIC en niveles básico e intermedio, que han sido dirigidas a grupos poblacionales de interés para el desarrollo de ciudad, así como la realización de eventos que permiten el desarrollo de capacidades y habilidades TIC. Se resalta poder contar con un cálculo verídico de los alcances del programa.
Sostenibilidad zonas WiFi: Desde que se inició la activación de las zonas WiFi en julio de 2019, se evidencia un crecimiento del 37% de los usuarios que se conectan al servicio gratuito WiFi, iniciando con 149.552 y pasando a 204.485 en octubre.
Entre julio y octubre el género que mayor hizo uso del servicio fue el masculino. De los usuarios que se conectaron a las zonas WiFi, en el mes de julio se registraron 10.422 respuestas de haber o estar cursando básica secundaria, y en octubre 1.747. Este indicador estuvo seguido por 5.521 registros de ser profesional en julio, dato que en octubre corresponde a 892. Además, se evidencia que los usuarios en el rango de edad entre los 18 a 24 años, son los que mayor aprovechamiento realizan del servicio.
Con el análisis financiero del Convenio, se identificó tanto el presupuesto de la no ejecución del mes de junio como el saldo resultado del cálculo de los ANS de los meses de julio a octubre (se podrá presentar una adición de los meses de noviembre y diciembre de recursos económicos, que se estima mínima). Los recursos, serán utilizados para tramitar prórroga del Convenio hasta marzo o hasta agotar presupuesto, lo que permitirá a la nueva Administración evaluar la continuidad del proyecto.
Sostenibilidad Laboratorios Digitales: (a) Laboratorio Nueva Cinemateca: Se adquirió parte de dotación tecnológica especializada para el Laboratorio y se desarrollaron estrategias de apropiación (Convenio Interadministrativo 613-2018); (b) Laboratorio Vivelab: Se realizó proyecto de investigación aplicada, para el uso y apropiación de tecnologías emergentes que beneficiarán a Bogotá a través del tablero de control de Analítica de Datos para la ACDVPR y el sitio WEB del colegio Villas del Progreso (Convenio Interadministrativo 614-2019); (c) Laboratorio EAN: Se formalizó donación realizada por el FONTIC, validada mediante la escritura pública número 2632 del 8 de agosto de 2018 (Contrato Comodato 763-2019); (d) Red PVD: Se articuló y gestionó aliado estratégico con Universidad Externado de Colombia.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t>
  </si>
  <si>
    <t>Transformación Digital Empresarial: 
Se realizó la planeación y estructuración del proyecto de TDE.
Analítica de Datos:
Se identificó la necesidad del proyecto, y se realizó perfil del mismo, según procedimiento 1210200-PR-306.</t>
  </si>
  <si>
    <t xml:space="preserve">Transformación Digital Empresarial: 
Se terminaron las actividades de planeación del proyecto. Adicionalmente, se estableció la consolidación de Aliados Estratégicos para impulsar la Estrategia de TDE, y apertura de convocatorias MinTIC-FENALCO-SDDE.
Analítica de Datos:
Se realizó formulación y aprobación del proyecto, según procedimiento 1210200-PR-306.
</t>
  </si>
  <si>
    <t>Transformación Digital Empresarial: 
Se logró el hito de la vinculación de treinta (30) MiPymes como resultado convocatoria de FITIC – SDDE: siete (7) en presencia Web, nueve (9) en Comercio Electrónico, siete (7) en Incubación y aceleración, y siete (7) en Internacionalización.
Analítica de Datos: 
Se logró el hito del informe definición de la problemática y recolección de los datos para análisis, el cual incluye las mesas de trabajo realizadas con las Entidades Distritales, con el fin de identificar una problemática de ciudad que pueda ser susceptible de resolución por medio de la Analítica de Datos.</t>
  </si>
  <si>
    <t xml:space="preserve">Transformación Digital Empresarial: Se gestionó el desarrollo de dos eventos con la apertura de las convocatorias del Centro de Transformación Digital Empresarial-CTDE Fenalco y la Alta Consejería Distrital de TIC, dando así cumplimiento al compromiso programado.
Analítica de Datos: 
En asocio con la Alta Consejería para los Derechos de las Víctimas, la Paz y la Reconciliación – ACDVPR,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t>
  </si>
  <si>
    <t>Transformación Digital Empresarial: Se adelantó un evento el 11 de julio de 1:00 p.m. a 5:00 p.m. entre FENALCO Bogotá, la SDDE y la Consejería TIC, entre otros, para la apertura de nuevas convocatorias para aquellas MiPymes vinculadas al Centro de Transformación Digital Empresarial, con el fin de socializar los diferentes métodos para acceder a los recursos económicos de financiación (Innpulsa y Fondo Nacional de Garantías), orientados a la consolidación de sus productos y/o servicios, a través del Fondo de Innovación FITIC http://www.desarrolloeconomico.gov.co/noticias/mipymes-innovadoras-tendran-respaldo-la-alcaldia-bogota-acceder-creditos
Analítica de Datos: Para la generación de los conjuntos de datos para el Modelo Predictivo y Descriptivo, se disponen los datos de caracterización de la base del SIVIC (Sistema de Información para Victimas) de la Alta Consejería para los Derechos de las Víctimas, la Paz y la Reconciliación – ACDVPR, con el fin de resolver las siguientes preguntas, mediante el Modelo de Analítica de Datos:
 Pregunta 1 - ¿Existen patrones de comportamiento relacionados con las solicitudes y el otorgamiento de medidas de Ayuda Humanitaria Inmediata para las personas víctima de conflicto armado en Bogotá?
 Pregunta 2 - ¿Existe relación entre características demográficas de las víctimas del conflicto armado y el tipo de bienes y servicios a los que acceden y que son dispuestos por Entidades del Distrito?
Durante el mes, se recolectaron y anonimizaron los datos de caracterización relacionados con el SIVIC, teniendo en cuenta la Ley 1581 del 2012 de Protección de Datos Personales. Con estos datos se realizará el Modelo para análisis de resolución de las preguntas previas. Lo anterior, se relaciona en el cuadro con las variables y la descripción de los campos a usar de los conjuntos de datos del SIVIC.</t>
  </si>
  <si>
    <t>Transformación Digital Empresarial: Se logró el hito de vincular 40 nuevas MiPymes en la Estrategia de Transformación Digital Empresarial. En articulación con FENALCO Bogotá se vincularon MiPymes en las siguientes líneas estratégicas: 10 en Comercio electrónico, 10 en Presencia Web y 10 en Internacionalización. Con la Secretaría Distrital de Desarrollo Económico, a través del Fondo de Innovación, se promovieron 10 nuevas MiPymes Aceleración e Incubación. 
Adicionalmente, se organizó un evento en articulación con MinTIC el 10 de septiembre de 2019, el cual se llevó a cabo en la Cinemateca de Bogotá, para la entrega formal de 8.000 tiendas virtuales de comercio electrónico. En este ejercicio, liderado por MinTIC, la Alcaldía Mayor de Bogotá participó e hizo presencia con el aliado “Elvecino.com”, y las empresas vinculadas y beneficiadas por Bogotá de la Estrategia de Transformación Digital Empresarial, con el uso y apropiación de la plataforma de comercio electrónico www.elvecino.com. Además, se realizó una reunión de seguimiento y avance al desarrollo de la Estrategia de Transformación Digital Empresarial con FENALCO Bogotá (23/09/2019). 
Analítica de Datos: Con el apoyo del ViveLab de la Universidad Nacional, en el marco del Convenio 614-2019, se realizaron los algoritmos del Modelo Predictivo y Descriptivo que respondan a los procesos actuales, relacionados con la atención primaria a las víctimas. Los algoritmos fueron verificados por la Alta Consejería para los Derechos de las Víctimas, la Paz y la Reconciliación – ACDVPR, y servirán como una herramienta que permita una toma de decisión más acertada sobre la asignación de bienes y servicios, de los cuales son beneficiados las víctimas del conflicto armado en Bogotá.</t>
  </si>
  <si>
    <t>Transformación Digital Empresarial: Se realizó reunión de cierre y resultados del programa de Transformación Digital Empresarial con FENALCO, el 21 de noviembre de 2019, con la relación de las MiPymes beneficiadas por Bogotá, en las cuatro líneas estratégicas: 10 en Comercio electrónico, 10 en Presencia Web, 10 en Internacionalización y 10 en Aceleración e Incubación. De esta manera se logró el hito de vincular 40 nuevas MiPymes.
Analítica de Datos: Mediante soporte a la Oficina TIC, se solicitó la implementación del algoritmo y tablero de control del Modelo Predictivo y Descriptivo para la atención de víctimas del conflicto armado en Bogotá. El proceso de instalación se está desarrollando de acuerdo con los protocolos y pruebas solicitadas por la OTIC. Una vez sean satisfactorias, la Alta Consejería para los Derechos de las Víctimas, la Paz y la Reconciliación – ACDVPR, verificará los resultados y pondrá a disposición esta herramienta incorporada al sistema SIVIC. 
Adicionalmente,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t>
  </si>
  <si>
    <t>Transformación Digital Empresarial: Se realizó documento de cierre del proyecto, mediante elaboración de informe final, en el cual se registran los resultados del Plan de Trabajo y Cronograma. Así mismo, se incluyeron las Lecciones Aprendidas. Adicionalmente, se reporta el listado de las MiPymes beneficiadas en las cuatro líneas estratégicas de Transformación Digital Empresarial.
Analítica de Datos: Durante el mes no se programaron actividades.</t>
  </si>
  <si>
    <t xml:space="preserve">Transformación Digital Empresarial: 
No se presentaron retrasos o dificultades durante el mes.
Analítica de Datos:
No se presentaron retrasos o dificultades durante el mes.
</t>
  </si>
  <si>
    <t>Transformación Digital Empresarial: No se presentaron retrasos o dificultades durante el mes.
Analítica de Datos: No se presentaron retrasos o dificultades durante el mes.</t>
  </si>
  <si>
    <t>Transformación Digital Empresarial: No se presentaron retrasos o dificultades durante el mes.
Analítica de Datos: Durante el mes no se programaron actividades.</t>
  </si>
  <si>
    <t xml:space="preserve">Transformación Digital Empresarial: 
Al realizar la planeación del proyecto, se pretende fortalecer la Industria TI para lograr una mayor competitividad, innovación y creación de empresas.
Analítica de Datos:
Se identifica el proyecto que apoyará a las Entidades a la toma de decisiones, y a la generación de políticas públicas basadas en el análisis de los datos.
</t>
  </si>
  <si>
    <t xml:space="preserve">Transformación Digital Empresarial:  
Al culminar la planeación del proyecto, se diseña la hoja de ruta para el fortalecimiento de la Industria TI, para lograr una mayor competitividad, innovación y creación de empresas.
Analítica de Datos:
Con la aprobación del proyecto, se da vía libre para identificar una problemática de ciudad, y trabajar articuladamente con las Entidades Distritales para la resolución de la misma, mediante la Analítica de Datos
</t>
  </si>
  <si>
    <t xml:space="preserve">Transformación Digital Empresarial: 
Al vincular 30 nuevas MiPymes, se logra fortalecer la transformación digital de las mismas, y mejorar la competitividad e innovación del sector.
Analítica de Datos: 
El ejercicio de analítica de datos se puede aprovechar como un piloto para viabilizar cómo los datos conllevan a mejorar la toma de decisiones, y se vuelven un activo estratégico para las Entidades Distritales, para el desarrollo de su gestión y cumplimiento de metas.
</t>
  </si>
  <si>
    <t xml:space="preserve">Transformación Digital Empresarial: Por medio de la gestión realizada durante el mes, se permite conocer el nivel de madurez digital de las MiPymes vinculadas al CTDE, y enfocarlas hacia la transformación digital. 
Analítica de Datos: Con la gestión para la recolección de las bases de datos de las Entidades Distritales, se podrá diseñar el modelo predictivo y descriptivo en atención de las víctimas, lo cual beneficiará esta población para focalizar la oferta de bienes y servicios, y contribuir a superar los criterios e índices de vulnerabilidad.
</t>
  </si>
  <si>
    <t>Transformación Digital Empresarial: Con el acompañamiento que se viene realizando desde el CTDE, se benefician las MiPymes con el provisionamiento de aplicaciones (www.centrodigital.fenalco.com.co) como CRM y/o ERP, que fortalecen su digitalización y formación virtual empresarial (www.empresariodigital.gov.co).
Analítica de Datos: La definición de la metodología para el modelo predictivo y descriptivo, permitirá entender patrones de comportamiento relacionados con las solicitudes y otorgamiento de ayuda humanitaria inmediata para las personas víctimas de conflicto armado, residentes en Bogotá.</t>
  </si>
  <si>
    <t>Transformación Digital Empresarial: Al vincular 40 nuevas MiPymes, se logra la apropiación de la Transformación Digital Empresarial, mejorando el nivel de madurez de las MiPymes, la cultura digital e innovación en el sector.
Analítica de Datos: Con el seguimiento a la construcción metodológica para el modelo predictivo y descriptivo, se supervisa el desarrollo del proyecto que tiene como propósito entender patrones de comportamiento relacionados con las solicitudes y otorgamiento de ayuda humanitaria inmediata para las personas víctimas de conflicto armado, residentes en Bogotá.</t>
  </si>
  <si>
    <t>Transformación Digital Empresarial: Con el acompañamiento que se viene realizando desde el CTDE, se benefician las MiPymes con el acceso a recursos financieros (Innpulsa y FNG) orientados a la consolidación de sus productos y/o servicios, a través del Fondo de Innovación FITIC http://www.desarrolloeconomico.gov.co/noticias/mipymes-innovadoras-tendran-respaldo-la-alcaldia-bogota-acceder-creditos. 
Analítica de Datos: Con la generación de los conjuntos de datos del SIVIC, se desarrollará un Modelo Predictivo y Descriptivo para el análisis de atención a víctimas, en cuanto a la solicitud y otorgamiento de medidas de Ayuda Humanitaria Inmediata para las personas víctima de conflicto armado en Bogotá, y la relación entre características demográficas de las víctimas del conflicto armado y el tipo de bienes y servicios a los que acceden, y que son dispuestos por Entidades del Distrito.</t>
  </si>
  <si>
    <t>Transformación Digital Empresarial: Por medio de las 2 reuniones de seguimiento y avances al desarrollo de la Estrategia de Transformación Digital Empresarial, se benefician las MiPymes con el acceso a recursos desde el FONDO de Innovación, orientados a la consolidación de sus productos y/o servicios (http://www.desarrolloeconomico.gov.co/noticias/mipymes-innovadoras-tendran-respaldo-la-alcaldia-bogota-acceder-creditos). Se logra la articulación de oferta de recursos económicos para las MiPymes beneficiadas del CTDE.
Analítica de Datos: Con el desarrollo del Modelo Predictivo y Descriptivo, se obtiene focalización de la ayuda humanitaria inmediata de las personas víctimas del conflicto armando residentes en la ciudad de Bogotá, y una herramienta para toma de decisiones a nivel directivo de atención a esta población para superar su índice de vulnerabilidad.</t>
  </si>
  <si>
    <t>Transformación Digital Empresarial: Con el acompañamiento que se viene realizando desde el Centro de Transformación Digital Empresarial, se benefician en este periodo 40 MiPymes en temas de Innovación y Transformación Digital, como también en acceso a recursos de financiamiento con el Fondo de Tecnología, Innovación e Industrias Creativas FITIC. 
Analítica de Datos: Mediante los algoritmos del Modelo Predictivo y Descriptivo, se logra dar respuesta a las preguntas planteadas por la ACDVPR: 1) ¿Existen patrones de comportamiento relacionados con las solicitudes y el otorgamiento de medidas de Ayuda Humanitaria Inmediata para las personas víctima de conflicto armado en Bogotá?, y 2)  ¿Existe relación entre características demográficas de las víctimas del conflicto armado y el tipo de bienes y servicios a los que acceden y que son dispuestos por Entidades del Distrito?. Lo anterior, permite la toma de decisiones de política pública frente a la atención y asignación de bienes y servicios para la población víctima del conflicto armado en Bogotá.</t>
  </si>
  <si>
    <t>Transformación Digital Empresarial: A través de la intervención del Fondo FITIC de Bogotá, del cual hace parte la Alta Consejería TIC en la conformación del Comité Directivo, se obtiene como resultado una mayor competitividad e innovación en el desarrollo productivo empresarial de las MiPymes beneficiadas. Adicionalmente, mediante la intervención del operador TECNALIA se brindará el acompañamiento y capacitación en temas de propiedad intelectual y derechos de autor para estas MiPymes.
Analítica de Datos: El Modelo Predictivo y Descriptivo es una herramienta tecnológica dispuesta para la ACDVPR, que permite la toma de decisiones de política pública frente a la atención y asignación de bienes y servicios para la población víctima del conflicto armado en Bogotá, mejorando la atención primaria a esta población vulnerable que llega al Distrito Capital, desde diferentes regiones del país.</t>
  </si>
  <si>
    <t xml:space="preserve">Transformación Digital Empresarial: Con el acompañamiento que se viene realizando desde el Centro de Transformación Digital Empresarial, se benefician en este periodo 40 MiPymes en temas de Transformación Digital con el uso y apropiación de aplicaciones de ERP y CRM.
Analítica de Datos: Se ejecutaron las actividades programadas según Plan de Trabajo y Cronograma. Lo anterior, permitió desarrollar un Modelo Predictivo y Descriptivo, con el fin de ayudar a la toma de decisión más acertada sobre la asignación de bienes y servicios, de los cuales son beneficiados las víctimas del conflicto armado en Bogotá.
</t>
  </si>
  <si>
    <t>Transformación Digital Empresarial: Se ejecutaron las actividades programadas según Plan de Trabajo y Cronograma. Lo anterior, permitió fortalecer la industria TI, y generar una mayor competitividad e innovación en los productos y servicios de las 150 MiPymes acompañadas durante la vigencia 2019.
Analítica de Datos: Durante el mes no se programaron actividades.</t>
  </si>
  <si>
    <t xml:space="preserve">Seguridad de la Información: 
Durante el mes, se desarrolló reunión con MinTIC respecto a la mesa técnica csirt (Centro de respuesta ante incidentes cibernéticos) de gobierno.
</t>
  </si>
  <si>
    <t xml:space="preserve">Seguridad de la Información:
De acuerdo con el procedimiento 1210200-PR-306, se realizaron las actividades de planeación y estructuración del proyecto. Adicionalmente, se definió y estructuró la estrategia de comunicación del mismo.
</t>
  </si>
  <si>
    <t xml:space="preserve">Seguridad de la Información:
Se logró el hito de realizar el documento marco de referencia del modelo seguridad de la información, el cual es la hoja de ruta para la puesta en marcha de la estrategia de seguridad del Distrito 
Adicionalmente, se hizo la presentación al Ministerio TIC  de las cartillas de seguridad, elaboradas en el marco de la consultoría del 2018, que generó ADALID para la Alta Consejería Distrital TIC. Lo anterior, con el fin de obtener retroalimentación por parte del MinTIC. Estas cartillas también fueron presentadas en un evento, al cual asistieron Entidades de diferentes sectores del Distrito
</t>
  </si>
  <si>
    <t>Seguridad de la Información: Se realizó reunión con el equipo de comunicaciones de la Alta Consejería TIC, con el fin de hacer seguimiento a la estrategia de comunicaciones planeada para Privacidad y Seguridad de la Información. En la reunión se socializó el requerimiento de la Dirección de Talento Humano, de la Secretaría General, para realizar una sensibilización con respecto a los peligros de Internet a los que se exponen los menores de edad. Para este ejercicio, el equipo de comunicación elaboró la presentación como apoyo visual.</t>
  </si>
  <si>
    <t xml:space="preserve">Seguridad de la Información: Durante el mes se enviaron Tips de Seguridad de la Información a las Entidades Distritales, como parte del proceso de acompañamiento en la implementación de Modelo de Seguridad de la Información. Estas recomendaciones se divulgaron en una pieza gráfica, para realizar campañas de sensibilización en confidencialidad de la información. Adicionalmente, se ofreció en colaboración con Cisco una capacitación en Ciberseguridad, orientada a la detección de amenazas en la red para 15 Entidades Distritales. </t>
  </si>
  <si>
    <t>Seguridad de la Información: Durante el mes no se programaron actividades. Sin embargo, se dio cumplimiento a la solicitud de hacer una capacitación en temas de ciberseguridad para el personal de la Secretaría Distrital de Salud. En la capacitación se expuso las cartillas de seguridad dispuestas por la Oficina, para el uso y apropiación del Modelo de Seguridad y Privacidad de la Información.</t>
  </si>
  <si>
    <t>Seguridad de la Información: Se hizo envío del boletín de seguridad respecto a ataques maliciosos persistentes, a los oficiales de seguridad y directores de TI de las Entidades Distritales, con el fin de tomar medidas preventivas respecto al bloqueo de direcciones IP peligrosas. Además, se realizó mesa de trabajo con la Secretaría Distrital de Gobierno, respecto al uso y apropiación de las cartillas de “Guardianes de la información”, explicando cómo promoverlas al interior de la Entidad. Finalmente, se realizó procesos de socialización dirigido a los funcionarios del IDU, sobre los riesgos en el uso de Internet.</t>
  </si>
  <si>
    <t>Seguridad de la Información: Durante el mes no se programaron actividades.</t>
  </si>
  <si>
    <t>Seguridad de la Información: Se enviaron tips y recomendaciones de seguridad, vía correo electrónico, dirigido a los Oficiales de Seguridad y Directores TI del Distrito. Con esta información se busca generar conciencia a las Entidades Distritales, frente a los riesgos digitales emergentes debido al paro nacional, en el cual las Entidades Distritales se pueden afectar con ataques a su estructura cibernética. Adicionalmente, se realizó documento de cierre del proyecto, mediante elaboración de informe final, en el cual se registran los resultados del Plan de Trabajo y Cronograma. Así mismo, se realizó documento de Lecciones Aprendidas.</t>
  </si>
  <si>
    <t>Seguridad de la Información: Se enviaron nuevos tips y recomendaciones de seguridad, vía correo electrónico, dirigido a los Oficiales de Seguridad y Directores TI del Distrito, con el fin de mitigar las posibles amenazas cibernéticas.</t>
  </si>
  <si>
    <t>Seguridad de la Información: 
No se presentaron retrasos o dificultades durante el mes.</t>
  </si>
  <si>
    <t>Seguridad de la Información: No se presentaron retrasos o dificultades durante el mes.</t>
  </si>
  <si>
    <t>Seguridad de la Información:
Por medio de la reunión con MinTIC, se determinó que el csirt de gobierno aún no está funcional, con lo cual se gestionó apoyo directo del colCERT (Grupo de Respuestas a Emergencias Cibernéticas de Colombia), con el fin de actualizar al Distrito en temas cibernéticos. Esta información es insumo para la elaboración de tips de seguridad, capacitaciones, entre otros, lo que permite fortalecer la confidencialidad, integridad y disponibilidad de la información en las entidades distritales.</t>
  </si>
  <si>
    <t xml:space="preserve">Seguridad de la Información:
Con base en la planeación y estructuración del proyecto, se definió la estrategia para dar cumplimiento y cierre a la meta Proyecto de Inversión 1111 y meta producto Plan Distrital de Desarrollo asociadas, disminuyendo de esta manera la brecha de incumplimiento frente al modelo de seguridad y privacidad propuesto por MinTIC. Con el plan de comunicación, se estructura la estrategia para la socialización de dicha estrategia en el Distrito.
</t>
  </si>
  <si>
    <t xml:space="preserve">Seguridad de la Información:
El documento marco de referencia modelo seguridad de la información, es la hoja de ruta que permite a la Alta Consejería Distrital de TIC la ejecución del plan de trabajo, y presenta además casos particulares en los cuales la estrategia ha permitido minimizar la superficie de impacto respecto a la materialización de un riesgo de ciberseguridad.
Por medio de la presentación de las cartillas al MinTIC, se pudo verificar la pertinencia de las mismas, y se obtuvieron respuestas favorables respecto a la estrategia presentada. El MinTIC solicitó el préstamo de las cartillas para validar la posibilidad de usarlas a nivel nacional. Estas cartillas fueron socializadas a nivel del Distrito, en un evento al cual asistieron alrededor de 120 funcionarios públicos del sector, lo cual fortalece la confidencialidad, integridad y disponibilidad de la información en las Entidades Distritales.
</t>
  </si>
  <si>
    <t>Seguridad de la Información: Con la sensibilización realizada, se buscó que los funcionarios públicos del Distrito conocieran sobre la Seguridad y Privacidad de la Información, con lo cual sus datos y los de sus hijos estarán mejor protegidos.</t>
  </si>
  <si>
    <t>Seguridad de la Información: mediante el envío de los Tips se da herramientas a las Entidades para fortalecer las capacidades en seguridad, basadas en el conocimiento. Además, por medio de la capacitación se brinda a las Entidades Distritales espacios de formación técnico especializada respecto a temas de Ciberseguridad.</t>
  </si>
  <si>
    <t xml:space="preserve">Seguridad de la Información: Por medio del documento de consolidación del Modelo Seguridad de la Información, se deja planteada y estructurada la estrategia de cómo con base en la propuesta de MinTIC y el aporte de la Alta Consejería Distrital de TIC, las Entidades pueden implementar seguridad digital. </t>
  </si>
  <si>
    <t>Seguridad y privacidad de la Información:  Por medio de la sensibilización realizada al personal de la Secretaría Distrital de Salud, los funcionarios toman conciencia respecto al tema de información personal y por ende al tratamiento de la información de la ciudadanía con la cual trabajan.</t>
  </si>
  <si>
    <t>Seguridad de la Información: Mediante el envío del boletín de seguridad respecto a ataques maliciosos persistentes, se da herramientas a las Entidades Distritales para fortalecer las capacidades en ciberseguridad. Por otro lado, la socialización de las cartillas permite por medio de autogestión, generar capacidades en seguridad de la información. Además, a través de la sensibilización realizada a los funcionarios del IDU, se permite hacer procesos de concientización respecto al tema de información personal, y por ende al tratamiento de la información de la ciudadanía con la cual trabajan.</t>
  </si>
  <si>
    <t>Seguridad de la Información: El documento final se convierte en una herramienta fundamental en el apoyo de las funciones de los Oficiales de Seguridad de la Información (segurinfos) del Distrito, y se genera documentación clara sobre cómo las Entidades Distritales deben implementar de forma eficaz el Modelo de Seguridad y Privacidad de la Información.</t>
  </si>
  <si>
    <t>Seguridad de la Información: Se ejecutaron las actividades programadas según Plan de Trabajo y Cronograma. Lo anterior, garantizó el cierre oportuno del proyecto con los productos establecidos, cumplimiento la meta de implementación del Modelo de Seguridad y Privacidad en el Distrito. Este proyecto permitió a las Entidades Distritales disminuir la brecha de incumplimiento frente a lo propuesto por MinTIC, y de igual manera le permitió a las mismas fortalecer la confidencialidad, integridad y disponibilidad de la información.</t>
  </si>
  <si>
    <t>Seguridad de la Información: Por medio de los tips y recomendaciones, se permite mitigar el impacto negativo sobre los equipos e infraestructura tecnológica de las Entidades Distritales.</t>
  </si>
  <si>
    <t>Acuerdos Marco de Precio o Procesos de Demanda Agregada:
En cumplimiento al procedimiento 1210200-PR-306 "Asesoría Técnica o Formulación y Ejecución de Proyectos en el Distrito Capital", se adelantó la elaboración de la identificación de la necesidad del Proyecto para la vigencia 2019.</t>
  </si>
  <si>
    <t xml:space="preserve">Acuerdos Marco de Precio o Procesos de Demanda Agregada:
Según el procedimiento 1210200-PR-306 "Asesoría Técnica o Formulación y Ejecución de Proyectos en el Distrito Capital", se adelantó la elaboración y revisión del perfil del proyecto, y la formulación y aprobación del mismo.
Además, se realizó primera revisión de la normatividad relacionada con las compras públicas en innovación (instrumento de compra pública impulsado para la vigencia 2019, publicado por Colombia Compra Eficiente).
</t>
  </si>
  <si>
    <t xml:space="preserve">Acuerdos Marco de Precio o Procesos de Demanda Agregada:
Se realizó la segunda revisión de la normatividad relacionada con las compras públicas en innovación (instrumento de compra pública impulsado para la vigencia 2019, publicado por Colombia Compra Eficiente). Adicionalmente, se elaboró borrador (avance 1) de la guía de adquisición de productos y servicios de TI (revisión de 6/10 instrumentos de compras públicas de TI, definición objetivo y condiciones AMP y Agregación de Demanda).
</t>
  </si>
  <si>
    <t>Acuerdos Marco de Precios o Procesos de Agregación de Demanda: Se consolidó la información actualizada de los instrumentos de compras públicas (acuerdos marcos de precio AMP y procesos de compra agregada), estructurados en el formato de Circular. Adicionalmente, se elaboró borrador (avance 2) de la guía de adquisición de productos y servicios de TI (revisión de 10/10 instrumentos de compras públicas de TI, definición objetivo y condiciones AMP y Agregación de Demanda).</t>
  </si>
  <si>
    <t>Acuerdos Marco de Precios o Procesos de Agregación de Demanda: Se elaboró borrador de la definición del plan de acción para la formulación del acto administrativo, en el cual se presentará a la Asesora Jurídica de la Oficina la proyección de la Circular para revisión.  
Además, se elaboró borrador (avance 3) de la guía de adquisición de productos y servicios de TI.</t>
  </si>
  <si>
    <t>Acuerdos Marco de Precios o Procesos de Agregación de Demanda: Se elaboró avance con ajustes de la Circular, según observaciones de la Asesora Jurídica de la Oficina.</t>
  </si>
  <si>
    <t>Acuerdos Marco de Precios o Procesos de Agregación de Demanda: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t>
  </si>
  <si>
    <t>Acuerdos Marco de Precios o Procesos de Agregación de Demanda: Durante el mes de septiembre se estructuró el documento de cierre del proyecto, con las acciones adelantadas en la vigencia 2019. Este documento incluye, según procedimiento 1210200-PR-306 “Asesoría Técnica o Formulación y Ejecución de Proyectos en el Distrito Capital”, Informe Final y Lecciones Aprendidas.</t>
  </si>
  <si>
    <t>Acuerdos Marco de Precios o Procesos de Agregación de Demanda: Durante el mes no se programaron actividades.</t>
  </si>
  <si>
    <t>Acuerdos Marco de Precio o Procesos de Demanda Agregada:
No se presentaron retrasos o dificultades durante el mes.</t>
  </si>
  <si>
    <t>Acuerdos Marco de Precios o Procesos de Agregación de Demanda: No se presentaron retrasos o dificultades durante el mes.</t>
  </si>
  <si>
    <t xml:space="preserve">Acuerdos Marco de Precio o Procesos de Demanda Agregada:
Teniendo en cuenta la población objetivo (Entidades Distritales), y la necesidad de ampliar el alcance de conocimiento de los instrumentos de compras públicas de TI, se identificó la selección del instrumento de compra pública para innovación - CPI, habilitado y publicado por Colombia Compra Eficiente, para sustentar la necesidad del proyecto, cumplimiento y cierre de la meta proyecto de inversión 1111 para la vigencia 2019. 
</t>
  </si>
  <si>
    <t xml:space="preserve">Acuerdos Marco de Precio o Procesos de Demanda Agregada:
De acuerdo con  la identificación del instrumento de compra pública para innovación - CPI, habilitado y publicado por Colombia Compra Eficiente, se adelantó la revisión del perfil del proyecto, y la formulación y aprobación del mismo. Adicionalmente, se adelantó la primera revisión de los antecedentes y normatividad proceso de compra pública para la innovación, con el propósito de construir parte de los fundamentos de la circular con la cual se cumplirá la meta.
</t>
  </si>
  <si>
    <t xml:space="preserve">Acuerdos Marco de Precio o Procesos de Demanda Agregada:
Se adelantó la segunda revisión de los antecedentes y normatividad proceso de compra pública para la innovación (Política Pública, Definición, Anexos relacionados), con el fin de continuar construyendo los fundamentos de la circular con la cual se cumplirá la meta.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1.
</t>
  </si>
  <si>
    <t xml:space="preserve">Acuerdos Marco de Precios o Procesos de Agregación de Demanda: Se adelantó la verificación de la normatividad del proceso de compra pública para la innovación (Política Pública, Definición, Anexos relacionados), con el fin de proyectar la circular con la cual se cumplirá la meta.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2.
</t>
  </si>
  <si>
    <t>Acuerdos Marco de Precios o Procesos de Agregación de Demanda: La definición del plan de acción para la formulación de la circular, permite parametrizar los aspectos relevantes que se deben tener en cuenta para la divulgación y socialización de esta.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3.</t>
  </si>
  <si>
    <t>Acuerdos Marco de Precios o Procesos de Agregación de Demanda: El avance con ajustes de la Circular, permitirá la promoción y difusión de la oferta del proceso de compra pública para la innovación CPI.</t>
  </si>
  <si>
    <t>Acuerdos Marco de Precios o Procesos de Agregación de Demanda: Por medio del nuevo enfoque al hito del proyecto, se identificó la oportunidad de promocionar y difundir la oferta de instrumentos de compra pública de TI (Acuerdos Marco de Precios AMP, Procesos Demanda Agregada de la línea de tecnología), y Compra Pública para la Innovación CPI publicados a la fecha por Colombia Compra Eficiente.</t>
  </si>
  <si>
    <t>Acuerdos Marco de Precios o Procesos de Agregación de Demanda: Por medio del nuevo enfoque al hito del proyecto, se consolidó y elaboró, como también se adelantó la revisión y validación con uno de los asesores jurídicos de la Dirección Distrital de Política e Informática Jurídica de la Secretaría Jurídica Distrital, finalmente su aprobación y publicación con la circular No. 024 de 30 de agosto de 2019, la cual se enmarca con la oferta de instrumentos de compra pública de TI (Acuerdos Marco de Precios AMP, Procesos de Demanda Agregada y Compra Pública para la Innovación CPI), esto con el fin de promocionar y difundir la oferta de instrumentos de compra pública de TI, que se encuentran habilitados y publicados a la fecha en la línea de tecnología por Colombia Compra Eficiente CCE.</t>
  </si>
  <si>
    <t>Acuerdos Marco de Precios o Procesos de Agregación de Demanda: Con el documento de cierre del proyecto, se registra la ejecución de este en 2019. Así mismo, se documentan las lecciones aprendidas y puntos críticos (factores positivos y negativos).</t>
  </si>
  <si>
    <t xml:space="preserve">SIIP-Sistema Integrado de Información Poblacional Distrital: Se realizó la contextualización e identificación de la necesidad de continuación del proyecto, para lo cual se analizó y estableció la hoja de ruta preliminar con la que se alcanzaran los objetivos y cierre. Se elaboró primera versión plan y cronograma.
Interoperabilidad y estandarización: Se elaboró Ficha preliminar del perfil del proyecto.
Gestión Estrategia de Implementación ERP: Para 2019, la nómina de la Planta Temporal asociada al proyecto ERP sale por la Meta de Sistema Único de Información Definido,  del Proyecto de Inversión 1111. Por alineación estratégica, los recursos para  la gestión y articulación de la implementación ERP, salen por la meta de Promoción y Desarrollo de Servicios TIC. Por lo anterior, los avances reportados están enfocados a la gestión de los líderes. Durante el mes, los profesionales líderes del proyecto ERP, identificaron la necesidad del proyecto y se hizo revisión del perfil del mismo.
</t>
  </si>
  <si>
    <t xml:space="preserve">SIIP-Sistema Integrado de Información Poblacional Distrital: Se determinó el alcance del proyecto, el resultado esperado y el impacto del mismo, mediante el perfil del proyecto. Se realizó acompañamiento y apoyo técnico a la Secretaria Distrital de Planeación, en la actualización del documento SIIP, y se definió la oficina de la entidad distrital con la cual se trabajará para realizar la prueba de concepto.
Interoperabilidad y estandarización: Se realizó la identificación de la necesidad del proyecto de interoperabilidad. Se ajustó y aprobó el documento Perfil de Proyecto y el documento de la formulación.
Se elaboró Documento preliminar -  Documento Índice de Gobierno en Línea en el Distrito
Gestión Estrategia de Implementación ERP Distrital: Los líderes del proyecto ERP, concluyeron la planeación y estructuración del proyecto con la aprobación del mismo. Adicionalmente, se trabajó en la contratación del Asesor Especializado SAP para el apoyo operativo.
</t>
  </si>
  <si>
    <t>SIIP-Sistema Integrado de Información Poblacional Distrital: Se actualizó la hoja de ruta, se elaboró la formulación del proyecto, y se dio aprobación del mismo. Por otra parte, se logró el hito de realizar acompañamiento y apoyo técnico a la Secretaria Distrital de Planeación, en la en la actualización del documento Sistema Integrado de Información Poblacional SIIP, y se inicia con la revisión del Sistema de Información de Gestión de Oferta -SIGO de la Unidad de Víctimas de la Nación.
Interoperabilidad y estandarización: Se logró el hito de hacer el Documento Índice de Gobierno en Línea en el Distrito, el cual fue publicado en la página de la Consejería TIC.
Gestión Estrategia de Implementación ERP: Se trabajó en la contratación del Asesor SAP para el apoyo funcional. Se realizó informe de gestión de las actividades ejecutadas del proyecto BogData en el marco del convenio interadministrativo 4130000-663-2017, suscrito entre la Secretaría Distrital de Hacienda y la Secretaría General.</t>
  </si>
  <si>
    <t>SIIP-Sistema Integrado de Información Poblacional Distrital: Como cumplimiento al acompañamiento en el diseño del SIIP, durante el mes se realizó reunión en la Secretaría Distrital de Planeación. En esta la Alta Consejería TIC se comprometió a solicitar información a la Alta Consejería para los Derechos de las Víctimas, la Paz y la Reconciliación – ACDVPR, de los programas y servicios de las siguientes Entidades: Secretaría de Educación Distrital, IDPAC e IDRD, que se encuentran cargados en el SIGO. Este requerimiento fue realizado vía correo electrónico al administrador SIGO de la ACDVPR, y se está a la espera de recibir respuesta.
Interoperabilidad y estandarización: Para lograr la certificación nivel 1 del marco de interoperabilidad del Estado Colombiano, se da cumplimiento a las siguientes actividades programadas:
1. Reunión con MinTIC para acordar acompañamiento.
2. Proyección y envió de Oficios a Entidades Distritales, solicitando asistencia al taller de interoperabilidad.
Gestión Estrategia de Implementación ERP Distrital: Por gestión de los líderes del proyecto, se articulan acciones con la SDH en el marco del Convenio 663-2017 para que las Entidades Distritales: Secretarías Movilidad, Gobierno, IDU, IDIPRON, IDRD, Fondo Financiero Distrital de Salud – FFDS y Universidad Distrital Francisco José de Caldas, conozcan las funcionalidades básicas del BogData y las plantillas para que interconecten sus ERP al BogData, en los módulos: Presupuesto, Tesorería  - Cuentas Por Pagar y Consolidación de Contabilidad (http://www.shd.gov.co/shd/bogdata).
Adicionalmente, se avanza en la definición del Anexo Técnico para implementar ERP en otras Entidades Distritales, y el Modelo de Gobernanza de ERP Distrital, partiendo de la documentación de implementación del ERP BogData de la SDH. Además, en cuanto al documento de la evolución del SI-Capital a ERP BogData, basado en SAP, se avanzó en su construcción y en la identificaron de estadísticas de inversión en TIC de las Entidades Cabezas de Sector, entre otras.</t>
  </si>
  <si>
    <t>SIIP-Sistema Integrado de Información Poblacional Distrital: Se realizó reunión de acompañamiento a la Secretaría Distrital de Planeación, para el diseño del SIIP. La Unidad para la atención y reparación integral de las víctimas de la Nación, por protección de datos personales no suministró la información requerida del SIGO a la ACDVPR, por lo cual la Alta Consejería Distrital de TC solicita a la Secretaría Distrital de Planeación que entregue la primera versión de los flujos de procesos de los indicadores de capacidad a nivel distrital, para iniciar con el levantamiento de requerimientos para el SIIP.
Interoperabilidad y estandarización: Durante el mes, se remitieron 17 Oficios adicionales a los 18 enviados en el mes de abril, en los cuales se invitó a las Entidades Distritales a participar en talleres de Interoperabilidad ofrecidos por MinTIC y la Alta Consejería TIC. De las 35 Entidades invitadas a los cuatro talleres programados, asistieron representantes de 25 Entidades.  
Gestión Estrategia de Implementación ERP Distrital: Por gestión de los líderes del proyecto, se articulan acciones con la SDH en el marco del convenio 663-2017, para que las Entidades Distritales Secretarías de Gobierno, General, Jurídica, Desarrollo Económico, Planeación, Mujer, Ambiente, Cultura Recreación y Deportes, y las entidades Jardín Botánico, FONCEP, IDEGER, UAE-Bomberos, OFB, IDU, DADSC y DADEP, conozcan funcionalidades básicas del BogData y la presentación de plantillas para que Entidades interconecten sus ERP al BogData módulos: Presupuesto, Tesorería  - Cuentas Por Pagar  (http://www.shd.gov.co/shd/bogdata).
Adicionalmente, se dispone de versión preliminar del Anexo Técnico para implementar ERP en otras Entidades Distritales y de Modelo de Gobernanza de ERP Distrital, partiendo de la documentación de implementación del ERP BogData de la SDH. Además, se elaboró el documento de Evolución del SI-Capital a ERP BogData, basado en SAP, que incluye estadísticas de inversión en TIC de las Entidades Cabezas de Sector, entre otras.</t>
  </si>
  <si>
    <t>SIIP: Se envió comunicación a la Secretaría Distrital de Planeación, invitándola a participar en una mesa técnica para completar el documento de diseño del SIIP, el cual ha sido elaborado de modo cooperativo entre ambas partes. Según lo anterior, se programó mesa técnica en agosto con la SDP, para revisar y ajustar el avance del documento. 
La Alta Consejería TIC, la Universidad Nacional junto con la ACDVPR, bajo el Convenio Interadministrativo 614-2019, está realizando un ejercicio experimental de Analítica de Datos, el cual deja a disposición del Distrito la metodología de desarrollo del Modelo Descriptivo y Predictivo. Dentro de sus anexos está el protocolo de anonimización y transmisión de datos, los cuales se podrán usar para aplicarlos en las Entidades del Distrito. Estos documentos están validados y aprobados por la Consejería de TIC y la ACDVPR.
Interoperabilidad y estandarización: Se realizó la proyección y envío de Oficios invitando al taller de acompañamiento a las Entidades que no han participado en anteriores actividades, y tampoco han iniciado proceso de notificación ante el MinTIC (Universidad Distrital, FONCEP y Bomberos). Adicionalmente, se hizo la notificación Nivel 1 por parte del MinTIC a cuatro Entidades que durante el mes de junio adelantaron el proceso establecido en el Marco de Interoperabilidad del Estado Colombiano (Capital Salud EPS-S SAS, Subred Integrada De Servicios Salud Centro Oriente, Norte y Sur). Además, en el mes la Subred Integrada de Servicios Salud SurOccidente obtuvo la Notificación en Nivel 1 en Interoperabilidad. 
Gestión ERP: Por gestión de los líderes, se articulan acciones con la SDH en el marco del Convenio 663-2017. Se hizo el correspondiente seguimiento al Convenio y se articulan acciones para que las Entidades Distritales se integren o interconecten, además de digitar, mediante archivos planos al ERP BOGDATA de la SDH. Se adelanta un ejercicio piloto entre la SDH y la Secretaría General para el diligenciamiento de plantillas de tesorería en cuentas por pagar y nómina, con el que se proyecta sirva de modelo para otras Entidades Distritales.
Las Entidades que aún no han apropiado ni culminado los desarrollos para la generación de archivos planos, están atentas a la nueva versión de las plantillas y el cronograma que defina la SDH para su alistamiento y pruebas, teniendo en cuenta que la SDH postergó la fecha de entrada en operación del ERP BOGDATA. Se elaboró el informe de gestión del proyecto e informe de gestión de Convenio Interadministrativos 663 suscritos entre la SDH y la Secretaría General. Se adelanta concurso de méritos SGA-CM-06-2019.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t>
  </si>
  <si>
    <t>SIIP: La SDP junto con la Alta Consejería TIC, realizó mesa de trabajo para acordar los capítulos faltantes en el documento de diseño del SIIP. A la Alta Consejería TIC, le corresponde realizar el capítulo de “Datos”, el cual incluye su importancia, custodia y calidad. Además, debe anexar el Modelo Descriptivo y Predictivo, desarrollado por la Universidad Nacional.
En una mesa de trabajo adicional con la SDP, la Consejería TIC socializó el trabajo realizado por la Universidad Nacional. Por otra parte, la SDP expuso el ejercicio que realizó en el Plan Estadístico Distrital, que contempla información actualizada y generada por los sistemas de información del Distrito. También contiene el inventario de programas, servicios y beneficio que prestan las Entidades Distritales. Por lo anterior, la SDP no contempla realizar los flujos de procesos de los indicadores de capacidad.
Interoperabilidad y estandarización: Se realizó taller de acompañamiento para la notificación nivel 1 del marco de interoperabilidad del Estado Colombiano, con la participación de las Entidades faltantes: Universidad Distrital y FONCEP. A este taller asistieron IDARTES, la UMV y la Secretaria de Integración Social, Entidades acompañadas previamente. Debido a la no asistencia al taller por parte de Bomberos, la Consejería TIC realizó el acompañamiento vía correo electrónico, mediante el envío de instrucciones para solicitar la notificación nivel 1 a MinTIC. Con estos ejercicios se completa el acompañamiento a las 56 Entidades del Distrito, durante cuatrienio.
Gestión ERP Distrital: Por gestión de los líderes del proyecto, se continua en articulación de acciones con la SDH en el marco de los Convenios 642 y 663 del 2017, para lo cual los Supervisores elaboraron acta de seguimiento. Se elaboró informe de gestión y se remitió a Dirección de Contratación.
Se continúa apoyando a la SDH para que las Entidades se interoperen o interconecten además de digitar, mediante archivos planos (plantillas) al ERP BogData de la SDH. Para ello se culminó el ejercicio piloto entre la SDH y la Secretaría General, para el diligenciamiento de plantillas de tesorería en cuentas por pagar. Se tiene pendiente nómina, que se proyecta sirva de modelo para otras Entidades Distritales. Culminó la avaluación del proceso de concurso de méritos SGA-CM-06-2019, adjudicado a Unión Temporal DATATIC.
 La Consejería TIC y la Oficina TIC de la Secretaría General, avanzan en la construcción del Anexo Técnico tipo para la implementación del ERP en otras Entidades. Para el Anexo Técnico, se están considerando las necesidades de la Secretaría General como Entidad modelo. Se identifica los requisitos de interoperabilidad, se construye matriz de requerimientos por procesos administrativos y financieros, para ser confrontados frente a las brechas identificadas y a los procedimientos de diseño de módulos SAP BBPs definitivos, que la SDH entregue una vez implementado y estabilizado el ERP basado en SAP en dicha Entidad.</t>
  </si>
  <si>
    <t>SIIP-Sistema Integrado de Información Poblacional Distrital: Durante el mes no se programaron actividades.
Interoperabilidad y estandarización: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Gestión ERP Distrital: Por gestión de los líderes del proyecto, se continúa en articulación de acciones con SDH en el marco de convenios 642 y 663 de 2017, para que Entidades Distritales interoperen o interconecten además de digitar, mediante archivos planos, al ERP BOGDATA de la SDH. Para ello se adelantó: (1) Solicitud a Entidades Distritales de informar nivel de avance respecto a desarrollos para integrarse al ERP basado en SAP BOGDATA, (2) Solicitud de actualización inventario de funcionarios que serán entrenados en BOGDATA, (3) Impartir indicaciones para que Entidades cumplan requerimientos técnicos de SDH, (4) Informar que SDH actualizó página Web de Interoperabilidad de Entidades con BOGDATA, (5) Vía Circular 31, se convocó a Entidades Distritales en el marco de la CDS, para que la SDH impartiera instrucciones sobre preparativos y entrada a producción del ERP BOGDATA, (6) La Secretaría General adelanta desarrollo de requerimientos para reporte de Cuentas por Pagar CXP nómina al BOGDATA de SDH. 
Se adelanta ejecución de Consultoría. Se elaboraron entregables: “Contexto distrital” y “Documento de análisis de la situación organizacional actual”.
La Consejería TIC y la Oficina TIC de la Secretaría General, avanzan en el Anexo Técnico tipo para implementación del ERP en otras Entidades, ya que SDH postergó salida a producción y estabilización de implementación del ERP BOGDATA a diciembre 2019. Para Anexo Técnico, se tienen las necesidades de la Secretaría General como Entidad modelo. Se tienen identificados requerimientos funcionales de módulos ERP basado en SAP, que son confrontados frente a brechas identificadas y procedimientos de diseño de módulos SAP BBPs. Se tienen identificados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y de infraestructura tecnológica.</t>
  </si>
  <si>
    <t>SIIP: La Oficina logró el hito de manera articulada con la SDP, de construir una versión del Documento de Diseño del Sistema Integrado de Información Poblacional, que contiene los elementos técnicos que soportan el modelo planteado por la SDP. Incluye el piloto de Analítica de Datos. Es importante resaltar que el ejercicio de Analítica de Datos: 1) Identifica los patrones, por los cuales se relacionan las condiciones de una víctima del conflicto armado que solicita ayuda a la ACDVPR, y las ayudas humanitarias que éste puede recibir, y 2) Realiza un análisis descriptivo exploratorio sobre las variables relacionadas con características demográficas de víctimas del conflicto armado, y el tipo de bienes y servicios a los que acceden y que son dispuestos por diferentes Entidades del Distrito. 
El piloto de Analítica de Datos, aplicado la ACDVPR, es una propuesta hecha por la Alta Consejería TIC, para avanzar en la implementación del Acuerdo 612 de 2015. Con el aporte suministrado por la Oficina, la SDP tiene el insumo que le permitirá construir la versión definitiva del documento.
Además, se realizó documento de cierre del proyecto, mediante elaboración de informe final, en el cual se registran los resultados del Plan de Trabajo y Cronograma, y análisis de las Encuestas de Satisfacción. Así mismo, se realizó documento de Lecciones Aprendidas. 
Interoperabilidad y estandarización: No se programaron actividades.
Gestión ERP Distrital: Por gestión de líderes del proyecto, se continúa articulación de acciones con la SDH en el marco de convenios 642 y 663 de 2017. Se adelantó: 1) Remisión consolidado de Entidades que han reportado información de entrenamiento a los funcionarios que realizan operaciones funcionales, 2) Informar que la SDH actualizó la página Web de Interoperabilidad de las Entidades con Proyecto BOGDATA, (3) La Secretaría General adelanta el desarrollo de requerimientos para el reporte de Cuentas por pagar CXP nómina. 
Se adelanta ejecución de la consultoría. El contratista presentó entregables de la fase Diseño. Se adelantó las alternativas del Modelos de Gobernanza y Modelos de Centros de Competencias. Se revisó Gestión del Cambio.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Se tienen identificados requerimientos funcionales de los módulos ERP basado en SAP. Adicionalmente, se tienen identificados los requerimientos de servicios profesionales para implementación del ERP vía roll out. Se identificaron requerimientos de licenciamiento y de infraestructura HEC tecnológica en nube. El Anexo técnico será ajustado con la documentación definitiva que entregue la SDH.</t>
  </si>
  <si>
    <t xml:space="preserve">SIIP: No se programaron actividades.
Interoperabilidad y estandarización: No se programaron actividades.
Gestión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
Además, por gestión de los líderes del proyecto, se continua articulación de acciones con la SDH en el marco de convenios 642 y 663 de 2017, para garantizar que las Entidades Distritales interoperen o interconecten, además de digitar, mediante archivos planos (plantillas) al ERP BOGDATA de la SDH, para ello se hizo: (a) Se gestionó y se realizó acompañamiento en reuniones con la SDH y Entidades Distritales como Secretaría General, Salud, Desarrollo Económico, Educación, Caja de Vivienda, Planeación, Movilidad y DADEP para realizar pruebas de plantilla Cuentas por Pagar y Carga en BOGDATA de Presupuesto, Tesorería, Extractores, (b) Se continua con gestión de seguimiento que realizan las Entidades a través de correos a SDH, solicitando aclaraciones de dudas en realización de plantillas de Presupuesto, Tesorería y Contabilidad, (c) La Secretaría General adelanta el desarrollo de requerimientos para el reporte de Cuentas por Pagar CXP nómina que sirva de modelo o piloto para otras Entidades Distritales y el cual se replicará en las Entidades con SI Capital, Nomina Finalizado, Aportes Finalizado, Embargos en Finalización, (d) Se convocó a las Entidades Distritales en el marco de la Plenaria de la Comisión Distrital de Sistemas para que la SDH impartiera instrucciones sobre los preparativos y entrada a producción del ERP BOGDATA de la socialización del Modelo SAP, Ajuste Plataforma Entidad, Preparación Datos Pruebas, Pruebas, Entrenamiento, Adecuación Datos, en donde la fecha de salida a producción dependerá de la próxima Administración.
</t>
  </si>
  <si>
    <t>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t>
  </si>
  <si>
    <t>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t>
  </si>
  <si>
    <t>SIIP-Sistema Integrado de Información Poblacional Distrital: No se presentaron retrasos o dificultades durante el mes.
Interoperabilidad y estandarización: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t>
  </si>
  <si>
    <t>SIIP-Sistema Integrado de Información Poblacional Distrital: Durante el mes no se programaron actividades.
Interoperabilidad y estandarización: No se presentaron retrasos o dificultades durante el mes.
Gestión Estrategia de Implementación ERP Distrital: No se presentaron retrasos o dificultades durante el mes.</t>
  </si>
  <si>
    <t>SIIP-Sistema Integrado de Información Poblacional Distrital: No se presentaron retrasos o dificultades durante el mes.
Interoperabilidad y estandarización: Durante el mes no se programaron actividades.
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t>
  </si>
  <si>
    <t>SIIP: Durante el mes no se programaron actividades.
Interoperabilidad y estandarización: Durante el mes no se programaron actividades.
Gestión Estrategia de Implementación ERP Distrital: No se presentaron retrasos o dificultades durante el mes.</t>
  </si>
  <si>
    <t xml:space="preserve">SIIP-Sistema Integrado de Información Poblacional Distrital: 
Disponer de una primera versión del plan de trabajo y cronograma, permite establecer la hoja de ruta preliminar para contar posteriormente con información en cuanto a programas y servicios que prestan las diferentes entidades del distrito.
Interoperabilidad y estandarización: 
Al realizar la ficha preliminar del proyecto, se podrá contar con el alcance y objetivos generales para la estructuración del mismo.
Gestión Estrategia de Implementación ERP Distrital:
Los profesionales especializados líderes del proyecto ERP de la Oficina, comenzaron con la planeación  y estructuración del proyecto, mediante el cual se hará gestión y articulación de la disposición de una solución tecnológica que posibilite acceso a los ciudadanos a la información Financiera y Contable.
</t>
  </si>
  <si>
    <t xml:space="preserve">SIIP-Sistema Integrado de Información Poblacional Distrital: Con los productos alcanzados en el mes, se definió la oficina de la entidad distrital con la cual se trabajará para realizar la prueba de concepto, que permitirá identificar los programas y servicios que presta.
Interoperabilidad y estandarización: Con la elaboración de la formulación del proyecto aprobado, se dio inicio a la construcción de entregables y ejecución del proyecto, el cual busca apropiar el marco de interoperabilidad del Estado Colombiano en la Entidades del Distrito.
Gestión Estrategia de Implementación ERP: Los líderes del proyecto ERP,  terminaron las actividades del procedimiento 1210200-PR-306, e iniciaron la gestión para la contratación del Asesor Especializado SAP (operativo), que permitirá disponer de  una solución que integra la información administrativa y financiera del Distrito Capital.
</t>
  </si>
  <si>
    <t>SIIP-Sistema Integrado de Información Poblacional Distrital: Se inició prueba de concepto a través del SIGO, el cual tiene la utilidad de permitir el cargue de la oferta de programas y servicios que prestan las entidades. Esta información es un insumo para la Secretaría Distrital de Planeación, con  el fin de cruzarla con los indicadores de vida que hacen parte del diseño del SIIP.
Interoperabilidad y estandarización: Con la elaboración y publicación del Documento Índice de GEL en el Distrito, se logra contar con la Línea Base en materia de Interoperabilidad, el cual busca dar inicio al acompañamiento a las entidades del Distrito, en el proceso de certificación de Nivel 1.
Gestión Estrategia de Implementación ERP: La gestión de la contratación de los Asesores SAP (funcional), permitirá la disposición de un modelo de gobernanza y gestión unificada de la solución del sistema Administrativo y Financiero Distrital BogData, para gestionar la implementación del mismo en la Secretaría Gral.</t>
  </si>
  <si>
    <t xml:space="preserve">SIIP-Sistema Integrado de Información Poblacional Distrital:
Con la información solicitada a la Alta Consejería para los Derechos de las Víctimas, la Paz y la Reconciliación – ACDVPR, se podrá continuar con la prueba de concepto e identificar si el SIGO puede utilizarse para generar los indicadores de capacidad a nivel distrital. 
Interoperabilidad y estandarización: Mediante el envío de los Oficios, 18 Entidades del Distrito conocerán que existe el marco de interoperabilidad del Estado Colombiano, lo que les permitirá desarrollar actividades previas que conduzcan a su certificación en nivel 1.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t>
  </si>
  <si>
    <t>SIIP-Sistema Integrado de Información Poblacional Distrital: Se está evaluando la adopción del SIGO como base del SIIP. Por lo cual, es fundamental el levantamiento de requerimientos para identificar si económicamente es más conveniente usar el SIGO o desarrollar un sistema propio para el Distrito del SIIP.
Interoperabilidad y estandarización: 17 entidades del Distrito diferentes a las 18 relacionadas en el mes anterior, empiezan a conocer que existe el marco de interoperabilidad del Estado Colombiano, lo que les permitirá desarrollar actividades previas que conduzcan a su certificación en nivel 1.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t>
  </si>
  <si>
    <t xml:space="preserve">SIIP-Sistema Integrado de Información Poblacional Distrital: Con el ejercicio de Analítica de Datos enfocado al SIIP, se avanza en la construcción de una metodología que permita recopilar información anonimizada de los servicios que presta la Alta Consejería para los Derechos de las Víctimas, la Paz y la Reconciliación – ACDVPR, para que en un futuro la Secretaría Distrital de Planeación, en caso de considerarlo viable, pueda replicar el modelo a nivel distrital. 
Interoperabilidad y estandarización: 22 Entidades del Distrito lograron la Notificación Nivel 1 del marco de Interoperabilidad del Estado Colombiano, lo que les permite mejorar los procesos de intercambio de información aplicando un lenguaje común, facilitando la compatibilidad de información proveniente de diferentes fuentes. Por otro lado, 3 Entidades identificaron que no utilizan servicios de intercambio de información y 5 Entidades se encuentran en proceso de estudio por parte del MinTIC para obtener la respectiva notificación, lo anterior con acompañamiento de la Alta Consejería Distrital de TIC.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t>
  </si>
  <si>
    <t>SIIP-Sistema Integrado de Información Poblacional Distrital: Con el ejercicio experimental de Analítica de Datos enfocado al SIIP, y la aprobación del protocolo de anonimización y transmisión de datos, se estructura la metodología que permite recopilar información anonimizada de los servicios que presta la ACDVPR, para que la Secretaría Distrital de Planeación, pueda replicar el modelo en otras Entidades del Distrito. 
Interoperabilidad y estandarización: 3 entidades del Distrito empiezan a conocer que existe el marco de interoperabilidad del Estado Colombiano, lo que les permitirá desarrollar actividades previas que conduzcan a su certificación en nivel 1. Además, 5 Entidades del Distrito lograron la Notificación Nivel 1 del marco de Interoperabilidad del Estado Colombiano, permitiéndoles mejorar los procesos de intercambio de información aplicando un lenguaje común, facilitando la compatibilidad de información proveniente de diferentes fuentes.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t>
  </si>
  <si>
    <t>SIIP-Sistema Integrado de Información Poblacional Distrital: Con la identificación y posterior inclusión de los capítulos faltantes, el documento pasará a validación y revisión tanto de la Dirección de Sistemas y la Dirección de Estudios Macro de la Secretaria Distrital de Planeación, como de la Alta Consejería TIC, para su posterior aprobación y publicación.
Interoperabilidad y estandarización: Se realizó taller de acompañamiento a las Entidades faltantes. Con esto las Entidades logran obtener los conocimientos necesarios para certificar sus servicios de intercambio de información en los diferentes niveles de madurez, establecidos por el marco de interoperabilidad del Estado Colombiano.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t>
  </si>
  <si>
    <t>SIIP-Sistema Integrado de Información Poblacional Distrital: Con el cumplimiento del hito de lograr el Informe preliminar del Diseño del Sistema Integrado de Información Poblacional, se obtuvo el insumo necesario para que la SDP y la Alta Consejería TIC hagan la revisión y ajustes del mismo. La versión final de este documento, será una herramienta para el desarrollo y posterior implementación del Sistema Integrado Poblacional en el Distrito Capital.
Interoperabilidad y estandarización: Se logró la apropiación del Marco de Interoperabilidad del Estado Colombiano, representado en la notificación nivel 1 para 34 Entidades Distritales durante el año 2019, completando un total de 56 en el cuatrienio. Lo anterior, contribuye a que las Entidades del Distrito puedan mejorar los procesos de intercambio de información aplicando un lenguaje común, facilitando la compatibilidad de información proveniente de diferentes fuentes.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t>
  </si>
  <si>
    <t xml:space="preserve">SIIP-Sistema Integrado de Información Poblacional Distrital: Durante el mes no se programaron actividades.
Interoperabilidad y estandarización: Se ejecutaron las actividades programadas según Plan de Trabajo y Cronograma. Lo anterior, permitió el cierre oportuno del proyecto con los productos establecidos. De esta manera, se cumplió con el objetivo específico para la vigencia 2019 de acompañar a 34 entidades en lograr el Nivel 1 de Interoperabilidad en cuanto a la apropiación del Marco de Interoperabilidad del Estado Colombiano en el Distrito Capital. Para el cuatrienio se alcanzó acompañamiento para un total de 56 Entidades Distritales. 
Mediante la apropiación del marco de interoperabilidad definido por el Ministerio TIC en las Entidades Distritales, se permite la mejora de los procesos de intercambio de información aplicando un lenguaje común, facilitando la compatibilidad de información proveniente de diferentes fuentes.
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t>
  </si>
  <si>
    <t>SIIP-Sistema Integrado de Información Poblacional Distrital: El piloto de Analítica de Datos, le permitirá a la ACDVPR reducir incertidumbre frente al tipo de medidas de ayuda humanitaria inmediata que pueden ser solicitadas en próximas vigencias, de tal forma que se pueda realizar una programación de recursos más precisa. Así mismo, este piloto suministrado por la Alta Consejería TIC a la SDP, le permitirá a esta Secretaría evaluar la propuesta sobre un caso aplicado. Se ejecutaron las actividades programadas según Plan de Trabajo y Cronograma. Lo anterior, garantizó el cierre oportuno del proyecto con los productos establecidos. 
Interoperabilidad y estandarización: Durante el mes no se programaron actividades.
Gestión Estrategia de Implementación ERP Distrital: Disponer con 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t>
  </si>
  <si>
    <t>SIIP: Durante el mes no se programaron actividades.
Interoperabilidad y estandarización: Durante el mes no se programaron actividades.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t>
  </si>
  <si>
    <t>Proyectos de Innovación:
Este proyecto continua su ejecución desde el 2018, con los productos establecidos para esa vigencia, apoyado por el convenio interadministrativo 578-2018. Por lo cual, no se requirió actividades de planeación según el procedimiento 1210200-PR-306. Para el cierre de la meta “Implementar, promover o acompañar 8 proyectos de innovación y servicios Distritales de TI en el DC”, afiliada al Proyecto de Inversión 1111, se reportará la disponibilidad en tiendas de las aplicaciones móviles “Fil Bogotá” de la Orquesta Filarmónica de Bogotá, y “En Bogotá se Puede Ser” de la Dirección de Diversidad Sexual - Secretaría Distrital de Planeación.
Durante el mes de enero, no se programaron actividades.</t>
  </si>
  <si>
    <t>Proyectos de Innovación: 
Durante el mes no se programaron actividades.</t>
  </si>
  <si>
    <t xml:space="preserve">Proyectos de Innovación:
Se logró el hito de publicación en tiendas de la aplicación móvil “Fil Bogotá”, de la Orquesta Filarmónica de Bogotá, en tiendas App Store y Google Play. Adicionalmente, se realizó monitoreo del estado de avance de las dos aplicaciones móviles para el trimestre.
</t>
  </si>
  <si>
    <t>Proyectos de Innovación: Durante el mes no se programaron actividades.</t>
  </si>
  <si>
    <t>Proyectos de Innovación: Se realizó monitoreo y seguimiento de los proyectos logrados en la vigencia 2019: aplicación móvil “Fil Bogotá”, de la Orquesta Filarmónica de Bogotá y aplicación móvil “En Bogotá Se Puede Ser”, de la Dirección de Diversidad Sexual de la Secretaría Distrital de Planeación. Adicionalmente, se realizó seguimiento de los proyectos de innovación reportados durante el cuatrienio: Govimentum, Sistema de Alertas Tempranas, Historia Clínica Unificada, Aprovechamiento y Promoción de Datos Abiertos, Carpeta Ciudadana y Biblioteca Electrónica de Bogotá – BiblioRed.</t>
  </si>
  <si>
    <t>Proyectos de Innovación: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t>
  </si>
  <si>
    <t>Proyectos de Innovación: No se presentaron retrasos o dificultades durante el mes.</t>
  </si>
  <si>
    <t>Proyectos de Innovación: 
Con la publicación de la aplicación móvil “Fil Bogotá”, se permite el acercamiento y la interacción de la población objetivo o actores, con el acceso de información de programas y servicios que presta la Orquesta Filarmónica de Bogotá.</t>
  </si>
  <si>
    <t>Proyectos de Innovación: Con la publicación de la aplicación móvil “En Bogotá Se Puede Ser”, se ofrece información sobre la oferta institucional de la Alcaldía Mayor de Bogotá para personas LGBTI y el acceso de información de programas y servicios que presta la Secretaría Distrital de Planeación - Dirección de Diversidad Sexual. De igual forma el sector puede acceder a canales de denuncia ante cualquier vulneración a sus derechos e identificar si es víctima de discriminación.</t>
  </si>
  <si>
    <t>Proyectos de Innovación: Mediante el monitoreo y seguimiento de los proyectos de innovación desarrollados en 2019, se documenta el estado de las aplicaciones y las estadísticas de uso y descarga realizadas en tiendas App Store y Google Play, por parte de la ciudadanía. En cuanto a los demás proyectos de innovación reportados en vigencias anteriores, el seguimiento permite identificar el estado actual de los mismos.</t>
  </si>
  <si>
    <t>Proyectos de Innovación: Se ejecutaron las actividades programadas según Plan de Trabajo y Cronograma. Lo anterior, permitió el cierre oportuno del proyecto con los productos establecidos, cumplimiento la meta de lograr las aplicaciones móviles “En Bogotá se puede ser” y “Fil Bogotá” para la vigencia 2019. El proyecto permitió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t>
  </si>
  <si>
    <t xml:space="preserve">Gobierno Digital: Durante el mes no se programaron actividades.
Perfil del Ciudadano Digital: Se realizó contextualización e identificación de la necesidad del proyecto. Se analizó y estableció la hoja de ruta preliminar con la que se alcanzaran los objetivos y cierre del mismo. Se elaboró el plan y cronograma de trabajo 2019.
Datos Abiertos: Se identificó la necesidad del proyecto, y se realizó perfil del mismo. Además, se identifican los conjuntos de datos generados por las Entidades Distritales y disponibles en el portal de Datos Abiertos, y que cumplan con las condiciones técnicas para su publicación.
Virtualización de trámites: Se identificó la necesidad de continuar con la estrategia, para completar la meta del PDD de lograr 72 trámites virtualizados en el cuatrenio. Además, se elaboró el Perfil del Proyecto. Durante la vigencia 2019, el compromiso es virtualizar 15 trámites, con lo cual se dará cumplimiento a la totalidad de la meta.
</t>
  </si>
  <si>
    <t xml:space="preserve">Gobierno Digital: Se realizó la planeación del proyecto. Este proyecto cosiste en dos componentes. El primero es la alineación del DAFP y el MIPG con el PETIC, y cómo este se debe estructurar frente a lo dispuesto por MinTIC. El segundo componente consiste en un estudio de prospectiva tecnológica, en el cual se validará la pertinencia de los PETIC frente a las tendencias del mercado.
Perfil del Ciudadano Digital: Se determinó el alcance del proyecto, el resultado esperado y el impacto del mismo, se elaboró y aprobó Perfil del Proyecto.
Datos Abiertos: Se realizó formulación y aprobación del proyecto. Adicionalmente, se identifican los conjuntos de datos generados por las Entidades Distritales y disponibles en el portal de Datos Abiertos de Bogotá, y que cumplan con las condiciones técnicas para su publicación.
Virtualización de trámites: De acuerdo con el procedimiento 1210200-PR-306, se aprueba la ejecución del proyecto.
</t>
  </si>
  <si>
    <t>Gobierno Digital: Se termina planeación del proyecto. Se espera que al conocer el estado de los PETI y mediante el análisis de los mismos, se pueda avanzar en la prospectiva tecnológica de las Entidades Distritales.
Perfil del Ciudadano Digital: Se logró el hito de avance del Documento Perfil del Ciudadano Digital. Se actualizó la hoja de ruta, se elaboró la formulación del proyecto, y se dio aprobación del mismo. Por otra parte, se socializó mesa de trabajo sostenida con MinTIC donde indican que van a realizar cambios al Decreto 1413 de 2017.
Datos abiertos: Se logró el hito de Informe de Conjunto de Datos Publicados.
Virtualización de trámites: Se realizó monitoreo de la estrategia, mediante mesas de trabajo articuladas con las áreas de la Secretaría General y el DAFP, revisando la información contenida en los  PAAC, para la identificación de trámites que tengan programadas acciones de racionalización tecnológica.</t>
  </si>
  <si>
    <t>Gobierno Digital: Para el desarrollo del proyecto, se realizó la Ficha Técnica, Estudio y Análisis de Mercado. Además, se apoyó al área jurídica de la Alta Consejería TIC en el Análisis del Sector, y se solicitaron a los proponentes el estado financiero como insumo de los respectivos índices. 
Adicionalmente, se propuso la elaboración de una Circular para recordar a las Entidades Distritales la necesidad de publicación del PETI y de los Planes Estratégicos de MIPG. No obstante, durante la revisión de la proyección de la Circular se desestimó su remisión, lo cual no impacta el desarrollo del proyecto.
Perfil del Ciudadano Digital: Se realizó reunión de seguimiento y monitoreo del proyecto con el Jefe y Asesor de la Oficina Alta Consejería Distrital de TIC, en la que se contextualizó la Estrategia de Integración Digital del Estado, comprendida por dos documentos emitidos por MinTIC. Estos relacionan los servicios del Ciudadano Digital, y el tiempo para la implementación para las Entidades Públicas de Orden Nacional y Territorial, entre otros temas.
Datos Abiertos: Durante el mes se ha logrado la publicación de 497 conjuntos de datos abiertos de 52 Entidades Distritales, en el portal de datos abiertos de Bogotá http://datosabiertos.bogota.gov.co/
Virtualización de trámites: Durante el mes no se programaron actividades.</t>
  </si>
  <si>
    <t>Gobierno Digital: Para el mes de mayo se consolidó la Ficha Técnica y el Estudio de Mercado para la Consultoría que impulsará el desarrollo del proyecto. Adicionalmente, se realiza seguimiento y monitoreo del proyecto, con el área jurídica de la Oficina Alta Consejería de TIC en la que se validan las respuestas a los proponentes. 
Perfil del Ciudadano Digital: Se envió al MinTIC dos Oficios. El primero de ellos solicitando concepto de la aplicación de la Directiva No. 02 de 2019 para las Entidades del Orden Territorial, y el segundo solicitando información sobre la publicación y adopción de los Manuales y Estándares para la Carpeta Ciudadana Electrónica. Lo anterior, para recibir por parte del MinTIC instrucciones precisas y plazos para incorporar en el documento de Perfil Del Ciudadano Digital, recomendaciones a nivel distrital.
Datos Abiertos: Durante el mes se ha logrado la publicación de 590 conjuntos de datos abiertos de 53 Entidades Distritales, en el portal de datos abiertos de Bogotá http://datosabiertos.bogota.gov.co/
Virtualización de trámites: Se realizó seguimiento de la estrategia de uso y apropiación, la cual será divulgada a las Entidades Distritales, con el propósito de impulsar los trámites virtualizados, dirigidos al grupo de valor de cada una de estas.
Para el reporte de los 15 trámites programados para el mes de junio, se ha trabajo con las Entidades Distritales: Secretaria Distrital de Educación, Subredes Integradas de Salud, Secretaria Distrital de Salud, Secretaría Jurídica Distrital e IDARTES.</t>
  </si>
  <si>
    <t>Gobierno Digital: Se realizó seguimiento y monitoreo del proyecto, el cual será impulsado en el marco del proceso SGA-CM-05-2019, adjudicado a la empresa consultora Grow Data S.A.S. Durante el mes de julio de está verificando las hojas de vida del talento humano relacionado al proceso.
Perfil del Ciudadano Digital: En julio se participó en el seguimiento del proyecto, mediante sesión presencial de aclaración a los comentarios recibidos al "Borrador del Decreto de Servicios Ciudadanos Digitales", convocada por MinTIC. En esta jornada se aclararon los comentarios y preguntas frecuentes que realizaron los interesados de la empresa privada, sector público, academia y ciudadanos durante la etapa de consulta pública a este documento, que subroga las disposiciones del Decreto 1413 de 2017. La nueva versión del modelo de Servicios Ciudadanos Digitales es necesaria para mejorar la relación del ciudadano y el Estado.
Datos abiertos: Durante el mes se ha logrado la publicación de 660 conjuntos de datos abiertos de 55 Entidades Distritales, en el portal de datos abiertos de Bogotá http://datosabiertos.bogota.gov.co/
Virtualización de trámites: Durante el mes no se programaron actividades.</t>
  </si>
  <si>
    <t>Gobierno Digital: Se realizó seguimiento y monitoreo, mediante la aprobación del entregable número 1 de la consultoría Grow Data S.A.S., que impulsará el proyecto. Este entregable consiste en el cronograma y plan de ejecución. Se está validando el PETI de las Entidades Distritales.
Perfil del Ciudadano Digital: Se realizó mesa de trabajo con el Profesional Especializado de la Alta Consejería de TIC, que coliderará el proyecto en su etapa final. Se elaboró un plan de trabajo para la socialización de lo avanzado hasta la fecha.
Datos abiertos: De acuerdo con lo reportado en marzo, ya se cumplió la meta afiliada al CONPES para la vigencia 2019. Dentro de la actividad de monitoreo, para el presente mes se ha alcanzado la publicación de 810 conjuntos de datos abiertos de 55 Entidades Distritales. Esta información se encuentra publicada en el portal de datos abiertos de Bogotá http://datosabiertos.bogota.gov.co/
Virtualización de trámites: Durante el mes no se programaron actividades.</t>
  </si>
  <si>
    <t>Gobierno Digital: Se hizo presentación del proyecto ante sesión de la Comisión Distrital de Sistemas (CDS). Se expusieron resultados de análisis de los PETI Distritales, de acuerdo con el requerimiento del Decreto 612 del 2018, y cómo estos se alinean con lo dispuesto por MinTIC.
Perfil del Ciudadano Digital: Se realizó reunión al interior de la Alta Consejería TIC, para hacer monitoreo y seguimiento de actividades de cierre del proyecto. Estas actividades contemplan el hito a reportar en noviembre, y las tareas registradas en el procedimiento 1210200-PR-306 “Asesoría Técnica o Formulación y Ejecución de Proyectos en el Distrito Capital”, que deben tenerse en cuenta para la elaboración del documento del cierre del proyecto.
Datos abiertos: Durante el mes se ha logrado la publicación de 976 conjuntos de datos abiertos de 55 Entidades Distritales, en el portal de datos abiertos de Bogotá http://datosabiertos.bogota.gov.co/
Virtualización de trámites: Durante el mes no se programaron actividades.</t>
  </si>
  <si>
    <t>Gobierno Digital: Se logró hito Documento Prospectivo de Tendencias Tecnológicas para Bogotá, el cual es una herramienta para la toma de decisiones acertadas, con el fin de articular el PETI con los demás Planes Estratégicos de la Entidad. Este documento incluye un capítulo de recomendaciones para las Entidades del Distrito sobre cómo racionalizar los gastos de compra en tecnología, mediante economías de escala. Adicionalmente, se realizó documento de cierre del proyecto, mediante elaboración de informe final, en el cual se registran los resultados del Plan de Trabajo y Cronograma. Así mismo, se realizó documento de Lecciones Aprendidas.
Perfil del Ciudadano Digital: Se logró el hito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Datos Abiertos: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
Virtualización de trámites: Se público en la página de la Alta Consejería TIC http://ticbogota.gov.co/virtualizacion, la estrategia de apropiación para las entidades públicas que virtualizaron trámites, enfocado en tres frentes: 1. Estrategia de comunicaciones y estrategia de promoción; 2. Apoyo en la producción de material; 3. Apoyo en soporte técnico del trámite o servicio. Además,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t>
  </si>
  <si>
    <t>Gobierno Digital: Durante el mes no se programaron actividades.
Perfil del Ciudadano Digital: Durante el mes no se programaron actividades.
Datos Abiertos: Durante el mes no se programaron actividades.
Virtualización de trámites: Durante el mes no se programaron actividades.</t>
  </si>
  <si>
    <t>Gobierno Digital: 
Durante el mes no se programaron actividades.
Perfil del Ciudadano Digital: 
No se presentaron retrasos o dificultades durante el mes.
Datos Abiertos:
No se presentaron retrasos o dificultades durante el mes.
Virtualización de trámites:
No se presentaron retrasos o dificultades durante el mes.</t>
  </si>
  <si>
    <t>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t>
  </si>
  <si>
    <t xml:space="preserve">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
</t>
  </si>
  <si>
    <t>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t>
  </si>
  <si>
    <t>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t>
  </si>
  <si>
    <t xml:space="preserve">Gobierno Digital: Durante el mes no se programaron actividades.
Perfil del Ciudadano Digital: Disponer de una primera versión del plan de trabajo y cronograma, permite establecer la hoja de ruta preliminar para posteriormente diseñar, ejecutar la estrategia de gobierno y ciudadano digital.
Datos Abiertos: Se identifica el proyecto, que apoyará a las Entidades en el cumplimiento de la ley de transparencia y disposición de datos, que apoyen la gestión y toma de decisiones en las Entidades Distritales.
Virtualización de trámites: Con la identificación de la necesidad y la elaboración del perfil del proyecto, se da continuidad a la estrategia de virtualización para que por medio del trabajo articulado con las Entidades, se aumente el portafolio de trámites virtualizados y se cumpla la meta del Plan Distrital de Desarrollo.
</t>
  </si>
  <si>
    <t xml:space="preserve">Gobierno Digital: La planeación y estructuración del proyecto, permitió identificar la necesidad de tener prácticas generalizadas alineadas a lo requerido por MinTIC, lo que permite estandarización de los PETI.
Perfil del Ciudadano Digital: Con la estructuración del proyecto, se podrá contar con la elaboración de un documento que le permita a las Entidades del Distrito ejecutar la estrategia
Datos Abiertos: Con la aprobación del proyecto se da vía libre para continuar con la estrategia de datos abiertos del Distrito Capital, y de esta forma asesorar y acompañar técnicamente a las Entidades Distritales en la generación y publicación de Datos Abiertos 
Virtualización de trámites: Por medio de la terminación de actividades de planeación, se diseñó la hoja de ruta para lograr los 15 trámites programados para la vigencia, y cerrar la meta Plan Distrital de Desarrollo. Con este grupo, se ampliará el portafolio de trámites virtualizados, para el beneficio de los ciudadanos.
</t>
  </si>
  <si>
    <t>Gobierno Digital: Con la finalización de la planeación del proyecto, se diseñó la hoja de ruta para su ejecución, lo que permitirá tener recomendaciones generales para las Entidades Distritales respecto a los PETI. 
Perfil del Ciudadano Digital: Trabajar con MinTIC y la Agencia Nacional de Gobierno Digital para la buena implementación de esta estrategia de gobierno y ciudadano digital en el Distrito.
Datos abiertos: El proyecto ha permitido la realización de datajam con Entidades Distritales, realización de talleres de datos abiertos en Entidades Distritales y resolución a problemáticas de ciudad.
Virtualización de trámites: Por medio de la información contendida en los PAAC, se identifican las potenciales iniciativas de las Entidades para la racionalización de trámites, particularmente la tecnológica. Estas acciones hacen parte de la estrategia de la Alta Consejería Distrital de TIC, para que por medio del trabajo articulado con las entidades se dé cumplimiento a la meta.</t>
  </si>
  <si>
    <t xml:space="preserve">Gobierno Digital: Con lo gestionado se avanzó en la definición de la necesidad de tener alineados los planes respecto a MIPG, y la brecha existente entre lo proyectado por las Entidades Distritales y lo requerido por el MinTIC. Además, se buscará mediante una consultoría impulsar el proyecto, lo que permitirá generar recomendaciones a las Entidades en el momento de crear sus planes estratégicos y que estos sean fuente de una prospectiva tecnológica alineada a nivel distrital.
Perfil del Ciudadano Digital: Por medio de la Estrategia de Integración Digital del Estado, los ciudadanos podrán realizar transacciones con todas las Entidades Públicas a través de un único portal, “GOV.CO”. Esta integración se hará incrementalmente, iniciando con las Entidades Públicas de Orden Nacional y terminando en el 2020 con las Entidades Públicas de Orden Territorial. Esta es una línea base para documentar la versión inicial de la implementación del Perfil del Ciudadano Digital en el Distrito Capital.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
</t>
  </si>
  <si>
    <t>Gobierno Digital: Mediante la consolidación de la Ficha Técnica y el Estudio de Mercado para la Consultoría, que impulsará el desarrollo del proyecto, se tiene un margen de probabilidad alto que los proponentes se presenten, puesto que se determinó pluralidad en las ofertas.
Perfil del Ciudadano Digital: Con la solicitud hecha a MinTIC, se espera recibir la información requerida para incorporarla en el documento de Perfil Del Ciudadano Digital, como recomendaciones para el Distrito. Lo anterior, permitirá hacer más eficiente el proceso de integración digital de las Entidades Distritales con el portal “GOV.CO”.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La estrategia de uso y apropiación permitirá a las Entidades Distritales disponer de una hoja ruta para el uso y apropiación de los trámites virtualizados, que facilite el acercamiento del ciudadano (grupo de valor) al portafolio de servicios en línea de la Entidad.
Adicionalmente, el trabajo adelantado con las Entidades Distritales, permitirá el cumplimiento de la meta 2019 de reportar la virtualización de 15 trámites, por medio de la cual se ampliará el portafolio de trámites virtualizados, para el beneficio de los ciudadanos.</t>
  </si>
  <si>
    <t>Gobierno Digital: Mediante el seguimiento y monitoreo al cronograma del proyecto, y el análisis precontractual de la Consultoría que impulsará el desarrollo de este, se tiene un margen de probabilidad alto que los proponentes se presenten, puesto que se determinó pluralidad en las ofertas, además se garantiza transparencia en el proceso.
Perfil del Ciudadano Digital: La modificación del Decreto le permitirá al ciudadano acceder a los servicios y trámites públicos de una manera más económica y cómoda, ya que podrá realizar los trámites habilitados en línea sin tener que desplazarse hasta la Entidad, sin cargar con los documentos que se requieren para ese trámite, y que ya poseen otras entidades del Estado. Por otra parte, las Entidades incurrirán en menores costos y proveerán servicios de mayor calidad, cumpliendo requisitos en términos de seguridad y confiabilidad.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Se logró el reporte de 15 trámites para la vigencia, mediante la identificación o articulación con las Entidades Distritales, ampliando de esta manera el portafolio de trámites virtualizados y brindando servicios más eficientes para el beneficio de la ciudadanía por medio de la transformación digital.</t>
  </si>
  <si>
    <t>Gobierno Digital: Por medio del seguimiento y monitoreo del proyecto, se puede detectar de manera anticipada oportunidades de mejora en cuanto al personal asignado por parte del consultor para el desarrollo del proyecto, garantizando la idoneidad del talento humano.
Perfil del Ciudadano Digital: Por medio del seguimiento del proyecto, se aclararon los comentarios recibidos al "Borrador del Decreto de Servicios Ciudadanos Digitales". Lo anterior permite que MinTIC tenga un mayor entendimiento de las necesidades de las Entidades, y pueda ajustar el borrador del Decreto antes de su publicación. Para la Alta Consejería TIC es de importancia esta actividad, ya que le permite tener a la Oficina una directriz definida para su implementación en el Distrito.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t>
  </si>
  <si>
    <t>Gobierno Digital: La gestión realizada en el mes permitirá conocer el estado de avance de los PETI y cómo estos se alinean con el marco establecido por MinTIC.
Perfil del Ciudadano Digital: Con la mesa de trabajo se refuerza el proyecto con la participación de un líder adicional. Lo anterior, para que el proyecto continúe con su debida ejecución según lo programado.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t>
  </si>
  <si>
    <t>Gobierno Digital: Se le entregará a la Administración Distrital entrante el estado de los PETI, y las recomendaciones sobre actividades a realizar para cerrar la brecha de cumplimiento frente al MinTIC.
Perfil del Ciudadano Digital: El avance del documento Perfil del Ciudadano Digital, le permitirá a las Entidades del Distrito contar con la guía para la implementación de los Servicios Ciudadanos Digitales, para que los usuarios accedan a los servicios y trámites públicos de una manera más económica, ya que esto permitirá el ahorro de tiempo y desplazamiento.
Datos Abiertos: Se disponen datos abiertos para que puedan ser usados por cualquier persona, con el fin de realizar distintas actividades, ya sea de investigación, emprendimiento, innovación, etc. De igual forma, permiten ver la gestión y transparencia de las Entidades Distritales. Además, con la actividad de seguimiento y control se busca que las Entidades Distritales mejoren la calidad en la calidad e impacto de los conjuntos datos a publicar.
Virtualización de trámites: La “Estrategia de virtualización de Trámites de Bogotá”, permitirá que los ciudadanos ahorren tiempo, costos y puedan hacer sus solicitudes desde la comodidad de un computador, celular u otro dispositivo. Por otro lado, la validación del estado de disponibilidad de los trámites reportados en la meta de virtualización, permite monitorear el inventario de trámites y servicios en línea ofrecidos para la ciudadanía.</t>
  </si>
  <si>
    <t xml:space="preserve">
Gobierno Digital: Mediante la presentación del proyecto ante la CDS, se socializaron recomendaciones generales para dar cumplimiento normativo y de lo solicitado por MinTIC. Adicionalmente, la Alta Consejería TIC, a través de la Consultoría, les brindó recomendaciones a las Entidades Distritales para realizar ajustes a la documentación de cara a la nueva administración.
Perfil del Ciudadano Digital: Se realiza monitoreo y seguimiento del proyecto, para garantizar el adecuado cumplimiento tanto del reporte del Plan de Acción como para las tareas del procedimiento 1210200-PR-306. Lo anterior, con el propósito de cerrar el proyecto según la programación.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t>
  </si>
  <si>
    <t>Gobierno Digital: Por medio del Documento se tiene el inventario de las tecnologías disruptivas, en la cuales las Entidades del Distrito están invirtiendo capital, y recomienda cómo desde los PETI se pueden articular proyectos orientados al uso de estas tecnologías. 
Se ejecutaron las actividades programadas según Plan de Trabajo y Cronograma. Lo anterior, permitió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Perfil del Ciudadano Digital: Se logró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Datos Abiertos: Se ejecutaron las actividades programadas según Plan de Trabajo y Cronograma. Lo anterior, garantizó el cierre oportuno del proyecto con los productos establecidos. Esto permitió el cumplimiento de la ley de transparencia y de la estrategia de gobierno y ciudadano digital, mediante la publicación de conjuntos de datos abiertos en el portal https://datosabiertos.bogota.gov.co/, el cual tiene 1.023 conjuntos de datos abiertos de 55 Entidades Distritales.
Virtualización de trámites: Se ejecutaron las actividades programadas según Plan de Trabajo y Cronograma. Lo anterior, permitió el cierre oportuno del Proyecto con los productos establecidos, cumplimiento la meta de virtualizar 15 trámites durante la vigencia 2019. El proyecto permitió acompañar a las Entidades Distritales en la identificación, seguimiento y/o implementación de las iniciativas de su portafolio de trámites, ofreciendo servicios más eficientes mediante la ampliación de trámites virtualizados, para el beneficio de los ciudadanos.</t>
  </si>
  <si>
    <t xml:space="preserve">Programa de promoción y desarrollo: Se logró el hito de informe trimestral de avance de procesos de formación y eventos. Incluye gestión precontractual para apoyar el programa. Además, se realizó monitoreo y seguimiento, compilando actividades de promoción y formación. 
Sostenibilidad Zonas WiFi gratis: Se envió la solicitud de contratación a la Dirección de Contratos.
Sostenibilidad Laboratorios Digitales: Se logró el hito de informe trimestral con avance de los Laboratorios Vivelab y Cinemateca, y redes PVD; Laboratorio Vivelab: Elaboración, revisión, ajustes y seguimiento etapa precontractual convenio; Laboratorio Cinemateca: Monitoreo y seguimiento convenio 613-2018. Acompañamiento aliados redes de Puntos Vive Digital y Laboratorios.
Gestión Estrategia de Implementación ERP: Se gestionó la contratación del Asesor SAP (funcional). Se realizó informe de gestión del convenio interadministrativo 663-2017, suscrito entre la Secretaría Distrital de Hacienda y la Secretaría General.
</t>
  </si>
  <si>
    <t>Programa de promoción y desarrollo: Se hizo monitoreo y seguimiento a eventos y procesos de formación ciudadana, desarrollados y/o apoyados por la Oficina. Se destacan "Womenize", que busca conectar y desarrollar el talento digital de las mujeres de Bogotá en tecnología, videojuegos y negocios digitales, y "Segundo concurso de innovadores escolares en seguridad vial", para fomentar el uso de herramientas tecnológicas que generen habilidades de programación, diseño y creatividad en torno a una movilidad inteligente y segura.
Sostenibilidad zonas WiFi: Se realizó monitoreo y seguimiento mediante: 1. Aprobación de documentos: (Plan de trabajo, Plan de actividades a desarrollar con recursos del Convenio, y Cronograma general), 2. Gestión continuidad de permisos de uso de infraestructura física y eléctrica de espacios con IPES, Dirección Local de Bosa y UAESP, y 3. Reuniones de seguimiento a la ejecución del Convenio.
Sostenibilidad Laboratorios Digitales: Se realizó monitoreo y seguimiento al avance técnico y financiero del Convenio 613-2018 Idartes, mediante gestión y programación para desarrollar mesas de trabajo, comité técnico y requerimientos para visita técnica del componente de dotación tecnológica. Se realizó informe parcial de supervisión. Para el Convenio 614-2019 Vivelab, se continuo gestión y articulación con Entidades beneficiarias para avance de líneas de investigación 1, 2 y 3. Se hizo informe parcial de supervisión. Gestión, revisión y validación de entregables líneas 1, 2 y 3 con cargo al segundo desembolso. Revisión y validación modificación N°1 (prórroga). Para el Laboratorio de la EAN se hizo gestión, revisión y aprobación acta de inicio, así como revisión y validación de pólizas en cumplimiento al Contrato Comodato 763-2019. Para los puntos PVD, se realizó informe con registro fotográfico de actividades de formación.
Gestión ERP Distrital: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 Se identifican requisitos de interoperabilidad y se construye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t>
  </si>
  <si>
    <t xml:space="preserve">SIIP-Sistema Integrado de Información Poblacional Distrital: 
Se realizó la contextualización e identificación de la necesidad para continuar el proyecto, según lo cual se analizó y estableció de la hoja de ruta preliminar con la cual se alcanzaran los objetivos y cierre del mismo. Se elaboró primera versión del Plan de Trabajo y Cronograma 2019.
</t>
  </si>
  <si>
    <t xml:space="preserve">SIIP-Sistema Integrado de Información Poblacional Distrital:
Se determinó el alcance del proyecto, el resultado esperado y el impacto del mismo, mediante el perfil del proyecto. Se realizó acompañamiento y apoyo técnico a la Secretaria Distrital de Planeación, en la actualización del documento Sistema Integrado de Información Poblacional SIIP, y se definió la Oficina de la Entidad Distrital con la cual se trabajará para realizar la prueba de concepto.
</t>
  </si>
  <si>
    <t xml:space="preserve">SIIP-Sistema Integrado de Información Poblacional Distrital: 
Se actualizó la hoja de ruta, se elaboró la formulación del proyecto, y se dio aprobación del mismo para su ejecución. Por otra parte, se logró el hito de realizar acompañamiento y apoyo técnico a la Secretaria Distrital de Planeación, en la en la actualización del documento Sistema Integrado de Información Poblacional SIIP, y se inicia con la revisión del Sistema de Información de Gestión de Oferta – SIGO, de la Unidad de Víctimas de la Nación.
</t>
  </si>
  <si>
    <t>SIIP-Sistema Integrado de Información Poblacional Distrital: Como cumplimiento al acompañamiento en el diseño del SIIP, durante el mes se realizó reunión en la Secretaría Distrital de Planeación. En esta la Alta Consejería TIC se comprometió a solicitar información a la Alta Consejería para los Derechos de las Víctimas, la Paz y la Reconciliación – ACDVPR, de los programas y servicios de las siguientes Entidades: Secretaría de Educación Distrital, IDPAC e IDRD que se encuentran cargados en el SIGO. Este requerimiento fue realizado vía correo electrónico al administrador SIGO de la ACDVPR, y se está a la espera de recibir respuesta.</t>
  </si>
  <si>
    <t>SIIP-Sistema Integrado de Información Poblacional Distrital: Se realizó reunión de acompañamiento a la Secretaría Distrital de Planeación, para el diseño del SIIP. La Unidad para la atención y reparación integral de las víctimas de la Nación, por protección de datos personales no suministró la información requerida del SIGO a la  ACDVPR, por lo cual la Alta Consejería Distrital de TC solicita a la Secretaría Distrital de Planeación que entregue la primera versión de los flujos de procesos de los indicadores de capacidad a nivel distrital, para iniciar con el levantamiento de requerimientos para el SIIP.</t>
  </si>
  <si>
    <t>SIIP-Sistema Integrado de Información Poblacional Distrital: Se envió comunicación a la Secretaría Distrital de Planeación, invitándola a participar en una mesa técnica para completar el documento de diseño del SIIP, el cual ha sido elaborado de modo cooperativo entre ambas partes. Según lo anterior, se programó mesa técnica en agosto con la SDP, para revisar y ajustar el avance del documento. 
La Alta Consejería TIC, la Universidad Nacional junto con la ACDVPR, bajo el Convenio Interadministrativo 614-2019, está realizando un ejercicio experimental de Analítica de Datos, el cual deja a disposición del Distrito la metodología de desarrollo del Modelo Descriptivo y Predictivo. Dentro de sus anexos está el protocolo de anonimización y transmisión de datos, los cuales se podrán usar para aplicarlos en las Entidades del Distrito. Estos documentos están validados y aprobados por la Consejería de TIC y la ACDVPR.</t>
  </si>
  <si>
    <t>SIIP-Sistema Integrado de Información Poblacional Distrital: La Secretaria Distrital de Planeación junto con la Alta Consejería Distrital de TIC, realizó mesa de trabajo para acordar los capítulos faltantes en el documento de diseño del SIIP. A la Alta Consejería Distrital de TIC, le corresponde realizar el capítulo de “Datos”, el cual incluye su importancia, custodia y calidad de los mismos. Además, debe anexar el Modelo Descriptivo y Predictivo, desarrollado por la Universidad Nacional de Colombia.
En una mesa de trabajo adicional con la SDP, la Alta Consejería Distrital de TIC, socializó el trabajo realizado por la Universidad Nacional. Por otra parte, la Secretaria Distrital de Planeación expuso el ejercicio que realizó en el Plan Estadístico Distrital, el cual contempla información actualizada y generada por los sistemas de información del Distrito. También contiene el inventario de programas, servicios y beneficio que prestan las Entidades Distritales. Por lo anterior, la SDP no tiene contemplado realizar los flujos de procesos de los indicadores de capacidad.</t>
  </si>
  <si>
    <t>SIIP-Sistema Integrado de Información Poblacional Distrital: Durante el mes no se programaron actividades.</t>
  </si>
  <si>
    <t>SIIP-Sistema Integrado de Información Poblacional Distrital: La Alta Consejería TIC logró hito de manera articulada con la Secretaría Distrital de Planeación, de construir una versión del Documento de diseño del Sistema Integrado de Información Poblacional, el cual contiene los elementos técnicos que soportan el modelo planteado por la SDP. Incluye el Piloto de Analítica de Datos (Modelo Predictivo y Descriptivo para la atención de víctimas del conflicto armado en Bogotá). Es importante resaltar que el ejercicio de Analítica de Datos: 1) Identifica los patrones, por los cuales se relacionan las condiciones de una víctima del conflicto armado que solicita ayuda a la ACDVPR, y las ayudas humanitarias que este puede recibir, y 2) Realiza un análisis descriptivo exploratorio sobre las variables relacionadas con características demográficas de víctimas del conflicto armado, y el tipo de bienes y servicios a los que acceden y que son dispuestos por diferentes Entidades Del Distrito. 
El piloto de Analítica de Datos aplicado la ACDVPR es una propuesta hecha por la Oficina Alta Consejería Distrital de TIC, para avanzar en la implementación del Acuerdo 612 de 2015 “Por medio del cual se crea el Sistema Integrado de Información Poblacional del Distrito Capital y se Dictan otras Disposiciones”. Con el aporte suministrado por la Oficina Alta Consejería Distrital de TIC, la SDP tiene el insumo que le permitirá construir la versión definitiva del documento.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t>
  </si>
  <si>
    <t>SIIP-Sistema Integrado de Información Poblacional Distrital: 
No se presentaron retrasos o dificultades durante el mes.</t>
  </si>
  <si>
    <t>SIIP-Sistema Integrado de Información Poblacional Distrital: No se presentaron retrasos o dificultades durante el mes.</t>
  </si>
  <si>
    <t>SIIP-Sistema Integrado de Información Poblacional Distrital:  No se presentaron retrasos o dificultades durante el mes.</t>
  </si>
  <si>
    <t xml:space="preserve">SIIP-Sistema Integrado de Información Poblacional Distrital: 
Disponer de una primera versión del Plan de Trabajo y Cronograma, permite establecer la hoja de ruta preliminar para contar posteriormente con información en cuanto a programas y servicios que prestan las diferentes Entidades del Distrito.
</t>
  </si>
  <si>
    <t xml:space="preserve">SIIP-Sistema Integrado de Información Poblacional Distrital: 
Con los productos alcanzados en el mes, se definió la Oficina de la Entidad Distrital con la cual se trabajará para realizar la prueba de concepto, que permitirá identificar los programas y servicios que presta.
</t>
  </si>
  <si>
    <t xml:space="preserve">SIIP-Sistema Integrado de Información Poblacional Distrital: 
Se inició prueba de concepto a través del Sistema de Información de Gestión de Oferta – SIGO, el cual tiene la utilidad de permitir el cargue de la oferta de programas y servicios que prestan las Entidades Públicas. Esta información es un insumo para la Secretaría Distrital de Planeación, con  el fin de cruzarla con los indicadores de vida (calidad de vida, salud, educación, economía, etc.) que hacen parte del diseño del Sistema Integrado de Información Poblacional.
</t>
  </si>
  <si>
    <t xml:space="preserve">SIIP-Sistema Integrado de Información Poblacional Distrital: Con la información solicitada a la Alta Consejería para los Derechos de las Víctimas, la Paz y la Reconciliación – ACDVPR, se podrá continuar con la prueba de concepto e identificar si el SIGO puede utilizarse para generar los indicadores de capacidad a nivel distrital. </t>
  </si>
  <si>
    <t>SIIP-Sistema Integrado de Información Poblacional Distrital: Se está evaluando la adopción del SIGO como base del SIIP. Por lo cual, es fundamental el levantamiento de requerimientos para identificar si económicamente es más conveniente usar el SIGO o desarrollar un sistema propio para el Distrito del SIIP.</t>
  </si>
  <si>
    <t xml:space="preserve">SIIP-Sistema Integrado de Información Poblacional Distrital: Con el ejercicio de Analítica de Datos enfocado al SIIP, se avanza en la construcción de una metodología que permita recopilar información anonimizada de los servicios que presta la Alta Consejería para los Derechos de las Víctimas, la Paz y la Reconciliación – ACDVPR, para que en un futuro la Secretaría Distrital de Planeación, en caso de considerarlo viable, pueda replicar el modelo a nivel distrital. </t>
  </si>
  <si>
    <t xml:space="preserve">SIIP-Sistema Integrado de Información Poblacional Distrital: Con el ejercicio experimental de Analítica de Datos enfocado al SIIP, y la aprobación del protocolo de anonimización y transmisión de datos, se estructura la metodología que permite recopilar información anonimizada de los servicios que presta la ACDVPR, para que la Secretaría Distrital de Planeación, pueda replicar el modelo en otras Entidades del Distrito. </t>
  </si>
  <si>
    <t>SIIP-Sistema Integrado de Información Poblacional Distrital: Con la identificación y posterior inclusión de los capítulos faltantes, el documento pasará a validación y revisión tanto de la Dirección de Sistemas y la Dirección de Estudios Macro de la Secretaria Distrital de Planeación, como de la Alta Consejería TIC, para su posterior aprobación y publicación.</t>
  </si>
  <si>
    <t>SIIP-Sistema Integrado de Información Poblacional Distrital: Con el cumplimiento del hito de lograr el Informe preliminar del Diseño del Sistema Integrado de Información Poblacional, se obtuvo el insumo necesario para que la SDP y la Alta Consejería TIC hagan la revisión y ajustes del mismo. La versión final de este documento, será una herramienta para el desarrollo y posterior implementación del Sistema Integrado Poblacional en el Distrito Capital.</t>
  </si>
  <si>
    <t>SIIP-Sistema Integrado de Información Poblacional Distrital: El piloto de Analítica de Datos, le permitirá a la ACDVPR reducir incertidumbre frente al tipo de medidas de ayuda humanitaria inmediata que pueden ser solicitadas en próximas vigencias, de tal forma que se pueda realizar una programación de recursos más precisa. Así mismo, este piloto suministrado por la Alta Consejería TIC a la SDP, le permitirá a esta Secretaría evaluar la propuesta sobre un caso aplicado. Se ejecutaron las actividades programadas según Plan de Trabajo y Cronograma. Lo anterior, garantizó el cierre oportuno del proyecto con los productos establecidos.</t>
  </si>
  <si>
    <t>Gestión Estrategia de Implementación ERP Distrital: 
Los profesionales especializados líderes del proyecto ERP, identificaron la necesidad del proyecto y se hizo revisión del perfil del mismo.
Interoperabilidad y estandarización:
Se elaboró Ficha preliminar del perfil del proyecto.</t>
  </si>
  <si>
    <t>Gestión Estrategia de Implementación ERP Distrital:
Los profesionales especializados líderes del proyecto ERP de la Oficina, concluyeron la planeación y estructuración del proyecto con la aprobación del mismo. Adicionalmente, se trabaja en la contratación del Asesor Especializado SAP para el apoyo operativo del proyecto.
Interoperabilidad y estandarización: 
Se realizó la identificación de la necesidad del proyecto de interoperabilidad. Se ajustó y aprobó el documento Perfil de Proyecto y el documento de la formulación.
Se elaboró Documento preliminar -  Documento Índice de Gobierno en Línea en el Distrito</t>
  </si>
  <si>
    <t>Gestión Estrategia de Implementación ERP Distrital: 
Se trabajó en la contratación del Asesor Especializado SAP para el apoyo funcional del proyecto.
Adicionalmente, se realizó informe de gestión de las actividades ejecutadas del proyecto BogData en el marco del convenio interadministrativo 4130000-663-2017, suscrito entre la Secretaría Distrital de Hacienda y la Secretaría General.
Interoperabilidad y estandarización: 
Se logró el hito de realizar el Documento Índice de Gobierno en Línea en el Distrito, el cual fue publicado en la página de la Consejería TIC.</t>
  </si>
  <si>
    <t>Gestión Estrategia de Implementación ERP Distrital: Por gestión de los líderes del proyecto, se articulan acciones con la SDH en el marco del Convenio 663-2017 para que las Entidades Distritales: Secretarías Movilidad, Gobierno, IDU, IDIPRON, IDRD, Fondo Financiero Distrital de Salud – FFDS y Universidad Distrital Francisco José de Caldas, conozcan funcionalidades básicas del BogData y las plantillas para que interconecten sus ERP al BogData, en los módulos: Presupuesto, Tesorería  - Cuentas Por Pagar y Consolidación de Contabilidad (http://www.shd.gov.co/shd/bogdata).
Adicionalmente, se avanza en la definición del Anexo Técnico para implementar ERP en otras Entidades Distritales, y el Modelo de Gobernanza de ERP Distrital, partiendo de la documentación de implementación del ERP BogData de la SDH. Además, en cuanto al documento de la evolución del SI-Capital a ERP BogData, basado en SAP, se avanzó en su construcción y en la identificaron de estadísticas de inversión en TIC de las Entidades Cabezas de Sector, entre otras. 
Interoperabilidad y estandarización: Para lograr la certificación nivel 1 del marco de interoperabilidad del Estado Colombiano, se da cumplimiento a las siguientes actividades programadas:
1. Reunión con MinTIC para acordar acompañamiento.
2. Proyección y envió de Oficios a Entidades Distritales, solicitando asistencia al taller de interoperabilidad.</t>
  </si>
  <si>
    <t xml:space="preserve">Gestión Estrategia de Implementación ERP Distrital: Por gestión de los líderes del proyecto, se articulan acciones con la SDH en el marco del convenio 663-2017, para que las Entidades Distritales Secretarías de Gobierno, General, Jurídica, Desarrollo Económico, Planeación, Mujer, Ambiente, Cultura Recreación y Deportes, y las entidades Jardín Botánico, FONCEP, IDEGER, UAE-Bomberos, OFB, IDU, DADSC y DADEP, conozcan funcionalidades básicas del BogData y la presentación de plantillas para que Entidades interconecten sus ERP al BogData módulos: Presupuesto, Tesorería  - Cuentas Por Pagar  (http://www.shd.gov.co/shd/bogdata).
Adicionalmente, se dispone de versión preliminar del Anexo Técnico para implementar ERP en otras Entidades Distritales y de Modelo de Gobernanza de ERP Distrital, partiendo de la documentación de implementación del ERP BogData de la SDH. Además, se elaboró el documento de Evolución del SI-Capital a ERP BogData, basado en SAP, que incluye estadísticas de inversión en TIC de las Entidades Cabezas de Sector, entre otras.
Interoperabilidad y estandarización: Durante el mes, se remitieron 17 Oficios adicionales a los 18 enviados en el mes de abril, en los cuales se invitó a las Entidades Distritales a participar en talleres de Interoperabilidad ofrecidos por MinTIC y la Alta Consejería TIC. De las 35 Entidades invitadas a los cuatro talleres programados, asistieron representantes de 25 Entidades.  </t>
  </si>
  <si>
    <t>Gestión Implementación ERP Distrital: Por gestión de los líderes, se articulan acciones con la SDH en el marco del Convenio 663-2017. Se hizo el correspondiente seguimiento al Convenio y se articulan acciones para que las Entidades Distritales se integren o interconecten, además de digitar, mediante archivos planos al ERP BOGDATA de la SDH. Se adelanta un ejercicio piloto entre la SDH y la Secretaría General para el diligenciamiento de plantillas de tesorería en cuentas por pagar y nómina, con el que se proyecta sirva de modelo para otras Entidades Distritales.
Las Entidades que aún no han apropiado ni culminado los desarrollos para la generación de archivos planos, están atentas a la nueva versión de las plantillas y el cronograma que defina la SDH para su alistamiento y pruebas, teniendo en cuenta que la SDH postergó la fecha de entrada en operación del ERP BOGDATA. Se elaboró el informe de gestión del proyecto e informe de gestión de Convenio Interadministrativos 663 suscritos entre la SDH y la Secretaría General.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la SDH en cuanto a la fecha de salida a producción y estabilización de la implementación del ERP BOGDATA para el cuarto trimestre de 2019, la Oficina Alta Consejería Distrital de TIC y la Oficina TIC de la Secretaría General, como plan de choque avanzan en la construcción del Anexo Técnico tipo para la implementación del ERP en otras Entidades, considerando las necesidades propias de la Secretaría General como Entidad modelo. Se identifican los requisitos de interoperabilidad y se construye matriz de requerimientos por procesos administrativos y financieros, para luego ser confrontados frente a las brechas identificadas y a los procedimientos de diseño de módulos SAP BBPs definitivos, que la Secretaría Distrital de Hacienda entregue una vez implementado y estabilizado el ERP basado en SAP en dicha Entidad.
Interoperabilidad y estandarización: Se realizó la proyección y envío de Oficios invitando al taller de acompañamiento a las Entidades que no han participado en anteriores actividades, y tampoco han iniciado proceso de notificación ante el MinTIC (Universidad Distrital, FONCEP y Bomberos). Adicionalmente, se hizo la notificación Nivel 1 por parte del MinTIC a cuatro Entidades que durante el mes de junio adelantaron el proceso establecido en el Marco de Interoperabilidad del Estado Colombiano (Capital Salud EPS-S SAS, Subred Integrada De Servicios Salud Centro Oriente, Norte y Sur). Además, en el mes la Subred Integrada de Servicios Salud SurOccidente obtuvo la Notificación en Nivel 1 en Interoperabilidad.</t>
  </si>
  <si>
    <t>Gestión Estrategia de Implementación ERP Distrital: Por gestión de los líderes del proyecto, se continua en la articulación de acciones con la SDH en el marco de los Convenios 642-2017 y 663-2017, para lo cual los Supervisores elaboraron acta de seguimiento. Se elaboró informe de gestión y se remitió a la Dirección de Contratación.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Se tiene pendiente el de nómina, que se proyecta sirva de modelo para otras Entidades Distritales. Culminó la avaluación del proceso de concurso de méritos SGA-CM-06-2019, quedando adjudicada a la firma Unión Temporal DATATIC, el cual se proyecta quede firmado e iniciado en el mes septiembre de 2019.
La Alta Consejería TIC y la Oficina TIC de la Secretaría General, avanzan en la construcción del Anexo Técnico tipo para la implementación del ERP en otras Entidades, teniendo en cuenta que la SDH ha postergado la salida a producción y estabilización de la implementación del ERP BogData. Para el Anexo Técnico, se están considerando las necesidades de la Secretaría General como Entidad modelo. Se identifica los requisitos de interoperabilidad, se construye matriz de requerimientos por procesos administrativos y financieros, para ser confrontados frente a las brechas identificadas y a los procedimientos de diseño de módulos SAP BBPs definitivos, que la SDH entregue una vez implementado y estabilizado el ERP basado en SAP en dicha Entidad.
Interoperabilidad y estandarización: Se realizó taller de acompañamiento para la notificación nivel 1 del marco de interoperabilidad del Estado Colombiano con la participación de las Entidades faltantes: Universidad Distrital y FONCEP. Adicionalmente, a este taller asistieron IDARTES, la UMV y la Secretaria de Integración Social, Entidades acompañadas previamente. Debido a la no asistencia al taller por parte de la Unidad Administrativa Especial Cuerpo Oficial Bomberos Bogotá, la Alta Consejería Distrital de TIC realizó el acompañamiento vía correo electrónico, mediante el envío de instrucciones para solicitar la notificación nivel 1 a MinTIC. Con estos ejercicios se completa el ciclo de acompañamiento con las 56 Entidades del Distrito durante cuatrienio.</t>
  </si>
  <si>
    <t>Gestión Implementación ERP Distrital: Por gestión de los líderes del proyecto, se continúa en articulación de acciones con SDH en el marco de convenios 642 y 663 de 2017, para garantizar que las Entidades Distritales interoperen o interconecten además de digitar, mediante archivos planos (plantillas) al ERP BOGDATA de la SDH. Para ello se adelantó: (1) Solicitud a Entidades Distritales de informar el nivel de avance respecto a los desarrollos para integrarse al ERP basado en SAP BOGDATA, (2) Solicitud de actualización del inventario de funcionarios que serán entrenados en el sistema BOGDATA, (3) Impartir indicaciones para que Entidades cumplan requerimientos técnicos de la SDH, (4) Informar que la SDH actualizó página Web de Interoperabilidad de Entidades con BOGDATA, reemplazando el Plan Contable de las Cuentas por Pagar. Lo anterior se realizó debido a múltiples solicitudes de las Entidades, donde informaban que no se encontraba completo el Plan Contable de Cuentas por Pagar, (5) Vía Circular 31 del 9 de octubre, se convocó a las Entidades Distritales, en el marco de la Plenaria de la CDS, para que la SDH impartiera instrucciones sobre los preparativos y entrada a producción del ERP BOGDATA, (6) La Secretaría General adelanta el desarrollo de requerimientos para el reporte de Cuentas por pagar CXP nómina al BOGDATA de la SDH, que sirva de modelo o piloto para otras Entidades Distritales. 
Se adelanta ejecución de Consultoría. Se elaboró entregable 2 “Contexto distrital”, y entregable 3 “Documento de análisis de la situación organizacional actual”.
La Consejería TIC y la Oficina TIC de la Secretaría General, avanzan en construcción del Anexo Técnico tipo para implementación del ERP en otras Entidades, ya que SDH postergó salida a producción y estabilización de implementación del ERP BOGDATA hasta diciembre 2019. Para Anexo Técnico, se tienen las necesidades de la Secretaría General como Entidad modelo. Se tienen identificados requerimientos funcionales de módulos ERP basado en SAP, que son confrontados frente a brechas identificadas y procedimientos de diseño de módulos SAP BBPs. Se tienen identificados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y de infraestructura tecnológica, para soportar la implementación del ERP basado en SAP en Secretaría General.
Interoperabilidad y estandarización: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t>
  </si>
  <si>
    <t>Gestión Implementación ERP Distrital: Por gestión de los líderes del proyecto, se continúa la articulación de acciones con la SDH en el marco de los convenios 642 y 663 de 2017, para garantizar que las Entidades Distritales interoperen o interconecten además de digitar, mediante archivos planos (plantillas) al ERP BOGDATA de la SDH. Para ello se adelantó: (1) Remisión consolidado de Entidades que han reportado información en cuanto al entrenamiento a los funcionarios que realizan operaciones funcionales del Proyecto ERP, (2) Informar que la SDH actualizó la página Web de Interoperabilidad de las entidades con el Proyecto BOGDATA, reemplazando el Plan Contable de las Cuentas por Pagar bajo el nombre ‘Plan Contable Cuentas por Pagar Entidades’, en el apartado de ‘Tesorería’ (www.shd.gov.co/shd/bogdata). (3) Finalmente, la Secretaría General adelanta el desarrollo de requerimientos para el reporte de Cuentas por pagar CXP nómina, que sirva de modelo o piloto para otras Entidades Distritales. 
Se adelanta ejecución de la consultoría. El contratista presentó entregables que hacen parte de la fase Diseño. Se adelantó las alternativas del Modelos de Gobernanza y Modelos de Centros de Competencias. Se revisó Gestión del Cambio, que incluye: plan, estrategia y metodología.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como Entidad modelo. Se tiene identificado Requerimiento funcionales de los módulos ERP basado en SAP. Adicionalmente, se tiene identificado los requerimientos de servicios profesionales para implementación del ERP vía rollout. Se identificaron requerimientos de licenciamiento y de infraestructura HEC tecnológica en nube para soportar la implementación del ERP basado en SAP en Secretaría General. El Anexo técnico deberá ser ajustado con la documentación definitiva que entregue la SDH luego de la implementación y estabilización del ERP en dicha Entidad.
Interoperabilidad y estandarización: Durante el mes no se programaron actividades.</t>
  </si>
  <si>
    <t>Gestión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
Además, por gestión de los líderes del proyecto, se continua articulación de acciones con la SDH en el marco de convenios 642 y 663 de 2017, para garantizar que las Entidades Distritales interoperen o interconecten, además de digitar, mediante archivos planos (plantillas) al ERP BOGDATA de la SDH, para ello se hizo: (a) Se gestionó y se realizó acompañamiento en reuniones con la SDH y Entidades Distritales como Secretaría General, Salud, Desarrollo Económico, Educación, Caja de Vivienda, Planeación, Movilidad y DADEP para realizar pruebas de plantilla Cuentas por Pagar y Carga en BOGDATA de Presupuesto, Tesorería, Extractores, (b) Se continua con gestión de seguimiento que realizan las Entidades a través de correos a SDH, solicitando aclaraciones de dudas en realización de plantillas de Presupuesto, Tesorería y Contabilidad, (c) La Secretaría General adelanta el desarrollo de requerimientos para el reporte de Cuentas por Pagar CXP nómina que sirva de modelo o piloto para otras Entidades Distritales y el cual se replicará en las Entidades con SI Capital, Nomina Finalizado, Aportes Finalizado, Embargos en Finalización, (d) Se convocó a las Entidades Distritales en el marco de la Plenaria de la Comisión Distrital de Sistemas para que la SDH impartiera instrucciones sobre los preparativos y entrada a producción del ERP BOGDATA de la socialización del Modelo SAP, Ajuste Plataforma Entidad, Preparación Datos Pruebas, Pruebas, Entrenamiento, Adecuación Datos, en donde la fecha de salida a producción dependerá de la próxima Administración.
Interoperabilidad y estandarización: Durante el mes no se programaron actividades.</t>
  </si>
  <si>
    <t>Gestión Estrategia de Implementación ERP Distrital:
No se presentaron retrasos o dificultades durante el mes.
Interoperabilidad y estandarización:
No se presentaron retrasos o dificultades durante el mes.</t>
  </si>
  <si>
    <t>Gestión Estrategia de Implementación ERP Distrital: No se presentaron retrasos o dificultades durante el mes.
Interoperabilidad y estandarización: No se presentaron retrasos o dificultades durante el mes.</t>
  </si>
  <si>
    <t>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
Interoperabilidad y estandarización: No se presentaron retrasos o dificultades durante el mes.</t>
  </si>
  <si>
    <t>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
Interoperabilidad y estandarización: Durante el mes no se programaron actividades.</t>
  </si>
  <si>
    <t>Gestión Estrategia de Implementación ERP Distrital: No se presentaron retrasos o dificultades durante el mes.
Interoperabilidad y estandarización: Durante el mes no se programaron actividades.</t>
  </si>
  <si>
    <t>Gestión Estrategia de Implementación ERP Distrital:
Los profesionales especializados líderes del proyecto ERP de la Oficina, comenzaron con la planeación  y estructuración del proyecto, mediante el cual se hará gestión y articulación de la disposición de una solución tecnológica que posibilite acceso a los ciudadanos a la información Financiera y Contable.
Interoperabilidad y estandarización: 
Al realizar la ficha preliminar del proyecto, se podrá contar con el alcance y objetivos generales para la estructuración del mismo.</t>
  </si>
  <si>
    <t>Gestión Estrategia de Implementación ERP Distrital:
Los profesionales especializados líderes del proyecto ERP de la Oficina,  terminaron las actividades del procedimiento 1210200-PR-306, e iniciaron la gestión para la contratación del Asesor Especializado SAP (operativo), que permitirá disponer de  una solución que integra la información administrativa y financiera del Distrito Capital.
Interoperabilidad y estandarización: 
Con la elaboración de la formulación del proyecto aprobado, se dio inicio a la construcción de entregables y ejecución del proyecto, el cual busca apropiar el marco de interoperabilidad del Estado Colombiano en la Entidades del Distrito.</t>
  </si>
  <si>
    <t>Gestión Estrategia de Implementación ERP Distrital:
La gestión de la contratación de los Asesores Especializados SAP (operativo y funcional), permitirá la disposición de un modelo de gobernanza y gestión unificada de la solución del sistema Administrativo y Financiero Distrital BogData, para getionar la implementación del mismo en la Secretaría General.
Interoperabilidad y estandarización: 
Con la elaboración y publicación del Documento Índice de GEL en el Distrito, se logra contar con la Línea Base en materia de Interoperabilidad, el cual busca dar inicio al acompañamiento a las entidades del Distrito, en el proceso de certificación de Nivel 1.</t>
  </si>
  <si>
    <t xml:space="preserve">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Interoperabilidad y estandarización: Mediante el envío de los Oficio, 18 Entidades del Distrito conocerán que existe el marco de interoperabilidad del Estado Colombiano, lo que les permitirá desarrollar actividades previas que conduzcan a su certificación en nivel 1. </t>
  </si>
  <si>
    <t>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Interoperabilidad y estandarización: 17 entidades del Distrito diferentes a las 18 relacionadas en el mes anterior, empiezan  a conocer que existe el marco de interoperabilidad del Estado Colombiano, lo que les permitirá desarrollar actividades previas que conduzcan a su certificación en nivel 1.</t>
  </si>
  <si>
    <t>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Interoperabilidad y estandarización: 22 Entidades del Distrito lograron la Notificación Nivel 1 del marco de Interoperabilidad del Estado Colombiano, lo que les permite mejorar los procesos de intercambio de información aplicando un lenguaje común, facilitando la compatibilidad de información proveniente de diferentes fuentes. Por otro lado, 3 Entidades identificaron que no utilizan servicios de intercambio de información y 5 Entidades se encuentran en proceso de estudio por parte del MinTIC para obtener la respectiva notificación, lo anterior con acompañamiento de la Alta Consejería Distrital de TIC.</t>
  </si>
  <si>
    <t>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
Interoperabilidad y estandarización: 3 entidades del Distrito empiezan a conocer que existe el marco de interoperabilidad del Estado Colombiano, lo que les permitirá desarrollar actividades previas que conduzcan a su certificación en nivel 1. Además, 5 Entidades del Distrito lograron la Notificación Nivel 1 del marco de Interoperabilidad del Estado Colombiano, permitiéndoles mejorar los procesos de intercambio de información aplicando un lenguaje común, facilitando la compatibilidad de información proveniente de diferentes fuentes.</t>
  </si>
  <si>
    <t>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Interoperabilidad y estandarización: Se realizó taller de acompañamiento a las Entidades faltantes, con esto las Entidades logran obtener los conocimientos necesarios para certificar sus servicios de intercambio de información en los diferentes niveles de madurez establecidos por el marco de interoperabilidad del Estado Colombiano.</t>
  </si>
  <si>
    <t>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Interoperabilidad y estandarización: Se logró la apropiación del Marco de Interoperabilidad del Estado Colombiano, representado en la notificación nivel 1 para 34 Entidades Distritales durante el año 2019, completando un total de 56 en el cuatrienio. Lo anterior, contribuye a que las Entidades del Distrito puedan mejorar los procesos de intercambio de información aplicando un lenguaje común, facilitando la compatibilidad de información proveniente de diferentes fuentes.</t>
  </si>
  <si>
    <t>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Interoperabilidad y estandarización: Se ejecutaron las actividades programadas según Plan de Trabajo y Cronograma. Lo anterior, permitió el cierre oportuno del proyecto con los productos establecidos. De esta manera, se cumplió con el objetivo específico para la vigencia 2019 de acompañar a 34 entidades en lograr el Nivel 1 de Interoperabilidad en cuanto a la apropiación del Marco de Interoperabilidad del Estado Colombiano en el Distrito Capital. Para el cuatrienio se alcanzó acompañamiento para un total de 56 Entidades Distritales. 
Mediante la apropiación del marco de interoperabilidad definido por el Ministerio TIC en las Entidades Distritales, se permite la mejora de los procesos de intercambio de información aplicando un lenguaje común, facilitando la compatibilidad de información proveniente de diferentes fuentes.</t>
  </si>
  <si>
    <t>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
Interoperabilidad y estandarización: Durante el mes no se programaron actividades.</t>
  </si>
  <si>
    <t>Gestión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
Interoperabilidad y estandarización: Durante el mes no se programaron actividades.</t>
  </si>
  <si>
    <t xml:space="preserve">Virtualización de trámites:
Durante enero se identificó la necesidad de continuar con la estrategia de virtualización de trámites, para completar la meta del Plan Distrital de Desarrollo de lograr 72 trámites virtualizados en el cuatrenio. Adicionalmente, se elaboró el Perfil del Proyecto, el cual contempla las características iniciales para su formulación. Durante la vigencia 2019, el compromiso es virtualizar 15 trámites, con lo cual se dará cumplimiento a la totalidad de la meta.
</t>
  </si>
  <si>
    <t xml:space="preserve">Virtualización de trámites:
De acuerdo con el procedimiento 1210200-PR-306, se aprueba la ejecución del proyecto
</t>
  </si>
  <si>
    <t xml:space="preserve">Virtualización de trámites:
Se realiza monitoreo de la estrategia de virtualización de trámites, mediante mesas de trabajo articuladas con las áreas de la Secretaría General y el Departamento Administrativo de la Función Pública, revisando la información contenida en los  Planes Anticorrupción y de Atención al Ciudadano –PAAC, para la identificación de trámites que tengan programadas acciones de racionalización tecnológica. 
</t>
  </si>
  <si>
    <t>Virtualización de trámites: Durante el mes no se programaron actividades.</t>
  </si>
  <si>
    <t>Virtualización de trámites:  Se realizó seguimiento de la estrategia de uso y apropiación, la cual será divulgada a las Entidades Distritales, con el propósito de impulsar los trámites virtualizados, dirigidos al grupo de valor de cada una de estas.
Para el reporte de los 15 trámites programados para el mes de junio, se ha trabajo con las Entidades Distritales: Secretaria Distrital de Educación, Subredes Integradas de Salud, Secretaria Distrital de Salud, Secretaría Jurídica Distrital e IDARTES.</t>
  </si>
  <si>
    <t>Virtualización de trámites: Se publicó en la página de la Alta Consejería TIC la “Estrategia de virtualización de Trámites de Bogotá”, con el propósito de socializar a la ciudadanía el alcance, los beneficios e impacto. De esta manera se les invitó a hacer uso y apropiación de los trámites o servicios virtualizados del portafolio de Entidades del Distrito (http://ticbogota.gov.co/virtualizacion). 
Adicionalmente, se realiza la validación del estado de disponibilidad de los trámites reportados en la meta de virtualización, durante el cuatrienio.</t>
  </si>
  <si>
    <t>Virtualización de trámites: Se público en la página de la Alta Consejería TIC http://ticbogota.gov.co/virtualizacion, la estrategia de apropiación para las entidades públicas que virtualizaron trámites, enfocado en tres frentes: 1. Estrategia de comunicaciones y estrategia de promoción; 2. Apoyo en la producción de material; 3. Apoyo en soporte técnico del trámite o servicio. Además,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t>
  </si>
  <si>
    <t>Virtualización de trámites:
No se presentaron retrasos o dificultades durante el mes.</t>
  </si>
  <si>
    <t>Virtualización de trámites: No se presentaron retrasos o dificultades durante el mes.</t>
  </si>
  <si>
    <t xml:space="preserve">Virtualización de trámites:
Con la identificación de la necesidad y la elaboración del perfil del proyecto, se da continuidad a la estrategia de virtualización para que por medio del trabajo articulado con las Entidades, se aumente el portafolio de trámites virtualizados y se cumpla la meta del Plan Distrital de Desarrollo.
</t>
  </si>
  <si>
    <t xml:space="preserve">Virtualización de trámites:
Por medio de la terminación de actividades de planeación, se diseñó la hoja de ruta para lograr los 15 trámites programados para la vigencia, y cerrar la meta Plan Distrital de Desarrollo. Con este grupo, se ampliará el portafolio de trámites virtualizados, para el beneficio de los ciudadanos.
</t>
  </si>
  <si>
    <t>Virtualización de trámites:
Por medio de la información contendida en los PAAC, se identifican las potenciales iniciativas de las Entidades para la racionalización de trámites, particularmente la tecnológica (virtualización). Estas acciones hacen parte de la estrategia de la Alta Consejería Distrital de TIC, para que por medio del trabajo articulado con las entidades se dé cumplimiento a la meta.</t>
  </si>
  <si>
    <t>Virtualización de trámites: La estrategia de uso y apropiación permitirá a las Entidades Distritales disponer de una hoja ruta para el uso y apropiación de los trámites virtualizados, que facilite el acercamiento del ciudadano (grupo de valor) al portafolio de servicios en línea de la Entidad.
Adicionalmente, el trabajo adelantado con las Entidades Distritales, permitirá el cumplimiento de la meta 2019 de reportar la virtualización de 15 trámites, por medio de la cual se ampliará el portafolio de trámites virtualizados, para el beneficio de los ciudadanos.</t>
  </si>
  <si>
    <t>Virtualización de trámites: Se logró el reporte de 15 trámites para la vigencia, mediante la identificación o articulación con las Entidades Distritales, ampliando de esta manera el portafolio de trámites virtualizados y brindando servicios más eficientes para el beneficio de la ciudadanía por medio de la transformación digital.</t>
  </si>
  <si>
    <t>Virtualización de trámites: La “Estrategia de virtualización de Trámites de Bogotá”, permitirá que los ciudadanos ahorren tiempo, costos y puedan hacer sus solicitudes desde la comodidad de un computador, celular u otro dispositivo. Por otro lado, la validación del estado de disponibilidad de los trámites reportados en la meta de virtualización, permite monitorear el inventario de trámites y servicios en línea ofrecidos para la ciudadanía.</t>
  </si>
  <si>
    <t>Virtualización de trámites: Se ejecutaron las actividades programadas según Plan de Trabajo y Cronograma. Lo anterior, permitió el cierre oportuno del proyecto con los productos establecidos, cumplimiento la meta de virtualizar 15 trámites durante la vigencia 2019. El proyecto permitió acompañar a las Entidades Distritales en la identificación, seguimiento y/o implementación de las iniciativas de su portafolio de trámites, ofreciendo servicios más eficientes mediante la ampliación de trámites virtualizados, para el beneficio de los ciudadanos.</t>
  </si>
  <si>
    <t>Gestión Estrategia de Implementación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t>
  </si>
  <si>
    <t>Gestión Estrategia de Implementación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t>
  </si>
  <si>
    <t xml:space="preserve">Programa de promoción y desarrollo TIC: Se realizó la planeación del proyecto, que incluye la identificación de la necesidad.
Transformación Digital Empresarial: Se realizó la planeación y estructuración del proyecto.
Analítica de Datos: Se identificó la necesidad del proyecto, y se realizó perfil.
Gobierno Digital: No se programaron actividades.
Perfil del Ciudadano Digital: Se realizó contextualización e identificación de la necesidad del proyecto. Se analizó y estableció la hoja de ruta preliminar con la que se alcanzaran los objetivos y cierre. 
Proyectos de Innovación: No se programaron actividades.
Acuerdos Marco de Precio o Procesos de Demanda Agregada: Se adelantó la elaboración de la identificación de la necesidad del Proyecto.
Comunidades y ecosistemas promovidos: Se elaboró la ficha preliminar perfil del proyecto. Se realizó acercamiento a los principales representantes de los laboratorios digitales, con fin de crear y estructurar una comunidad.
</t>
  </si>
  <si>
    <t>Programa de promoción y desarrollo: Se realizó estructuración del proyecto. Se realizó monitoreo y seguimiento.
Transformación Digital Empresarial: Se estableció la consolidación de Aliados Estratégicos, y apertura de convocatorias MinTIC-FENALCO-SDDE.
Analítica de Datos: Se realizó formulación y aprobación del proyecto.
Gobierno Digital: Se realizó la planeación del proyecto, que tiene 2 componentes: alineación del DAFP y el MIPG con el PETIC, y estudio de prospectiva tecnológica.
Perfil del Ciudadano Digital: Se elaboró y aprobó Perfil del Proyecto.
Proyectos de Innovación: No hubo programación.
Acuerdos Marco de Precio o Procesos de Demanda Agregada: Se estructuró el proyecto. Se realizó primera revisión de normatividad relacionada con las compras públicas en innovación.
Comunidades y ecosistemas promovidos: Se realizó la identificación de la necesidad y se elaboró el perfil y la formulación del proyecto. Se logró el hito de promoción de la Comunidad Red de Laboratorios Digitales.</t>
  </si>
  <si>
    <t>Programa de promoción y desarrollo: Se logró hito del primer informe. Además, se hizo monitoreo y seguimiento.
Transformación Digital Empresarial: Se logró hito de la vinculación de 30 MiPymes.
Analítica de Datos: Se logró hito informe definición de la problemática y recolección de los datos para análisis.
Gobierno Digital: Se termina estructuración del proyecto. 
Perfil del Ciudadano Digital: Se logró hito avance del documento del proyecto. Se estructuró el proyecto. 
Proyectos de Innovación: Se logró hito publicación de la aplicación móvil “Fil Bogotá”. Además, se realizó monitoreo de las dos aplicaciones para el trimestre.
Acuerdos Marco de Precio o Procesos de Demanda Agregada: Se realizó la segunda revisión de la normatividad de compras públicas en innovación. Se elaboró borrador de la guía de adquisición de productos y servicios de TI.
Comunidades y ecosistemas: Se logró hito promoción de la Comunidad Científicas de Datos. Además, se elaboró Informe Trimestral de Comunidades.</t>
  </si>
  <si>
    <t>Programa de promoción y desarrollo: Se hizo monitoreo y seguimiento a procesos de formación desarrollados y apoyados por la Oficina. Se presentan informes: Bogotá Aprende TIC, Ciudad Bolívar Digital y demás eventos.
Transformación Digital Empresarial: Se realizó reunión de cierre y resultados del programa con FENALCO (noviembre 21, 2019), con la relación de las MiPymes beneficiadas por Bogotá en las líneas estratégicas: 10 en Comercio Electrónico, 10 en Presencia Web, 10 en Internacionalización y 10 en Incubación y Aceleración. De esta manera se logró hito de vincular 40 nuevas MiPymes.
Analítica de Datos: Mediante soporte a la Oficina TIC, se solicitó la implementación del algoritmo y tablero de control del Modelo Predictivo y Descriptivo. El proceso de instalación se está desarrollando de acuerdo con los protocolos y pruebas solicitadas por la OTIC. Una vez sean satisfactorias, la ACDVPR verificará los resultados y pondrá a disposición esta herramienta incorporada al sistema SIVIC. Se realizó documento de cierre del proyecto, en el cual se registran los resultados del Plan de Trabajo y Cronograma, y análisis de las Encuestas de Satisfacción. Así mismo, se incluyeron las Lecciones Aprendidas. Lo anterior, de conformidad con el procedimiento 1210200-PR-306.
Gobierno Digital: Se logró hito de Documento Prospectivo de Tendencias Tecnológicas para Bogotá, que es una herramienta para la toma de decisiones acertadas, con el fin de articular el PETI con los demás Planes Estratégicos de la Entidad. Este documento incluye un capítulo de recomendaciones para las Entidades del Distrito, sobre cómo racionalizar los gastos de compra en tecnología, mediante economías de escala. Además, se realizó documento de cierre del proyecto, en el cual se registran los resultados del Plan de Trabajo y Cronograma. Así mismo, se realizó documento de Lecciones Aprendidas.
Perfil del Ciudadano Digital: Se logró hito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Además, se realizó documento de cierre del proyecto, en el cual se registran los resultados del Plan de Trabajo y Cronograma, y análisis de las Encuestas de Satisfacción. Así mismo, se realizó documento de Lecciones Aprendidas. Lo anterior, de conformidad con el procedimiento 1210200-PR-306.
Proyectos de Innovación: Se realizó documento de cierre del proyecto, en el cual se registran los resultados del Plan de Trabajo y Cronograma, y análisis de las Encuestas de Satisfacción. Así mismo, se incluyeron las Lecciones Aprendidas. Lo anterior, de conformidad con el procedimiento 1210200-PR-306.
Acuerdos Marco de Precios o Procesos de Agregación de Demanda: No se programaron actividades.
Comunidades y ecosistemas: No se programaron actividades.</t>
  </si>
  <si>
    <t>Programa de promoción y desarrollo: Se logró hito Informe Trimestral que recopila actividades del trimestre y año. Además, se hizo monitoreo y seguimiento, compilando acciones de promoción y formación.
Transformación Digital Empresarial: Se realizó documento de cierre del proyecto, mediante elaboración de informe final, en el cual se registran los resultados del Plan de Trabajo y Cronograma. Así mismo, se incluyeron las Lecciones Aprendidas. Adicionalmente, se reporta el listado de las MiPymes beneficiadas en las cuatro líneas estratégicas de Transformación Digital Empresarial.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t>
  </si>
  <si>
    <t>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Durante el mes no se programaron actividades.
Perfil del Ciudadano Digital:
No se presentaron retrasos o dificultades durante el mes.
Proyectos de Innovación: 
No se programaron actividades.
Acuerdos Marco de Precio o Procesos de Demanda Agregada:
No se presentaron retrasos o dificultades durante el mes.
Comunidades y ecosistemas promovidos:
No se presentaron retrasos o dificultades durante el mes.</t>
  </si>
  <si>
    <t>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 o Procesos de Demanda Agregada:
No se presentaron retrasos o dificultades durante el mes.
Comunidades y ecosistemas promovidos:
No se presentaron retrasos o dificultades durante el mes.</t>
  </si>
  <si>
    <t xml:space="preserve">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
</t>
  </si>
  <si>
    <t>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t>
  </si>
  <si>
    <t>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No se presentaron retrasos o dificultades durante el mes.
Comunidades y ecosistemas promovidos: No se presentaron retrasos o dificultades durante el mes.</t>
  </si>
  <si>
    <t>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Durante el mes no se programaron actividades.
Comunidades y ecosistemas promovidos: No se presentaron retrasos o dificultades durante el mes.</t>
  </si>
  <si>
    <t>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Durante el mes no se programaron actividades.
Comunidades y ecosistemas promovidos: Durante el mes no se programaron actividades.</t>
  </si>
  <si>
    <t>Programa de promoción y desarrollo TIC: No se presentaron retrasos o dificultades durante el mes.
Transformación Digital Empresarial: No se presentaron retrasos o dificultades durante el mes.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t>
  </si>
  <si>
    <t xml:space="preserve">Programa de promoción y desarrollo TIC: Diseño del programa, que incluye iniciativas y propuestas audiovisuales, cinematográficas y/o audiovisuales.
Transformación Digital Empresarial: Se pretende fortalecer la Industria TI para lograr una mayor competitividad, innovación y creación de empresas.
Analítica de Datos: El proyecto apoyará a las Entidades a la toma de decisiones, y a la generación de políticas públicas.
Gobierno Digital: No se programaron actividades.
Perfil del Ciudadano Digital: Se establece la hoja de ruta preliminar, para diseñar y ejecutar la estrategia.
Proyectos de Innovación: No hubo programaron.
Acuerdos Marco de Precio o Procesos de Demanda Agregada: Se identificó la selección del instrumento de compra pública para innovación, para que las Entidades Distritales puedan identificar sus necesidades en materia de TI por medio de soluciones innovadoras.  
Comunidades y ecosistemas promovidos: Se estructura el proyecto, el cual busca promover el trabajo colaborativo.
</t>
  </si>
  <si>
    <t xml:space="preserve">Programa de promoción y desarrollo: Estructuración del programa. Incluye iniciativas y propuestas audiovisuales, cinematográficas y/o audiovisuales.
Transformación Digital: Se diseñó hoja de ruta para el fortalecimiento de la Industria.
Analítica de Datos: Se da vía libre para identificar problemática de ciudad, y trabajar con Entidades Distritales.
Gobierno Digital: Se identificó la necesidad de tener prácticas alineadas a MinTIC.
Perfil del Ciudadano Digital: Con la estructuración del proyecto, se podrá contar con la elaboración de un documento que le permita a las Entidades del Distrito ejecutar la estrategia.
Proyectos de Innovación: No hubo programación.
AMP o Procesos de Demanda Agregada: Se adelantó la revisión de los antecedentes y normatividad proceso de compra pública para la innovación, para que las Entidades Distritales puedan priorizar sus necesidades en materia de TI.
Comunidades promovidas: Se logró una sinergia entre laboratorios digitales.
</t>
  </si>
  <si>
    <t xml:space="preserve">Programa de promoción y desarrollo: Avance en actividades y presentación primeras cifras.
Transformación Digital: Vincular 30 MiPymes, permite mejorar competitividad e innovación.
Analítica de Datos: El proyecto se puede aprovechar como un piloto para viabilizar cómo los datos mejoran la toma de decisiones.
Gobierno Digital: Se crearán contenidos que aporten a la economía digital.
Perfil del Ciudadano: Trabajar con MinTIC y la Agencia Nacional de Gobierno Digital para la implementación del proyecto.
Proyectos de Innovación: La publicación de “Fil Bogotá”, permite el acceso de información de programas y servicios que presta la Filarmónica de Bogotá a los ciudadanos.
AMP o Procesos Demanda Agregada: Se hizo revisión de los antecedentes y normatividad, con el propósito que las Entidades Distritales puedan satisfacer sus necesidades en materia de TI.
Comunidades: Con la promoción de la Comunidad Científica de Datos, se logra eliminar barreras de espacio tiempo y costo.
</t>
  </si>
  <si>
    <t xml:space="preserve">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Transformación Digital Empresarial: Por medio de la gestión realizada durante el mes, se permite conocer el nivel de madurez digital de las MiPymes vinculadas al CTDE, y enfocarlas hacia la transformación digital. 
Analítica de Datos: Con la gestión para la recolección de las bases de datos de las Entidades Distritales, se podrá diseñar el modelo predictivo y descriptivo en atención de las víctimas, lo cual beneficiará esta población para focalizar la oferta de bienes y servicios, y contribuir a superar los criterios e índices de vulnerabilidad. La Analítica de Datos permite la generación de política pública para la toma de decisiones y herramientas tecnológicas (aplicaciones, contenidos y software), que contribuyan al fortalecimiento y capacidades institucionales de las Entidades.
Gobierno Digital: Se avanzó en la definición de la necesidad de alineación de los PETI frente a MIPG y MinTIC. Por otra parte, esta información será insumo para las Entidades Distritales con el propósito de generar contenidos de prospectiva tecnológica alineada a nivel distrital.
Perfil del Ciudadano Digital: Por medio de la Estrategia de Integración Digital del Estado, los ciudadanos podrán realizar transacciones con todas las Entidades Públicas a través de un único portal, “GOV.CO”. Lo anterior, permite que las Entidades Públicas inviertan menos recursos para la transaccionalidad entre el ciudadano con estas. Adicionalmente, los ciudadanos gastarán menos tiempo para llevar los trámites con el Distrito.
Proyectos de Innovación: Durante el mes no se programaron actividades.
Acuerdos Marco de Precios o Procesos de Agregación de Demanda: Se hizo revisión de los normatividad, con el propósito que las Entidades Distritales puedan satisfacer sus necesidades en materia de TI.
Comunidades y ecosistemas promovidos: Al promover la comunidad de Innovación en Distrito, se obtuvo como beneficio: 1. La divulgación en buenas prácticas de innovación al interior del Distrito, 2. Acercamiento de la comunidad con  representantes de la Alta Dirección del Distrito, que adelantan proyectos innovadores. Esto repercute en la apropiación de metodologías de innovación y gestión del conocimiento al interior de las Entidades.
</t>
  </si>
  <si>
    <t>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Transformación Digital Empresarial: Con el acompañamiento que se viene realizando desde el CTDE, se benefician las MiPymes con el provisionamiento de aplicaciones (www.centrodigital.fenalco.com.co) como CRM y/o ERP, que fortalecen su digitalización y formación virtual empresarial (www.empresariodigital.gov.co).
Analítica de Datos: La definición de la metodología para el modelo predictivo y descriptivo, permitirá entender patrones de comportamiento relacionados con las solicitudes y otorgamiento de ayuda humanitaria inmediata para las personas víctimas de conflicto armado, residentes en Bogotá.
Gobierno Digital: Mediante la consolidación de la Ficha Técnica y el Estudio de Mercado para la Consultoría, que impulsará el desarrollo del proyecto, se tiene un margen de probabilidad alto que los proponentes se presenten, puesto que se determinó pluralidad en las ofertas.
Perfil del Ciudadano Digital: Con la solicitud hecha a MinTIC, se espera recibir la información requerida para incorporarla en el documento de Perfil Del Ciudadano Digital, como recomendaciones para el Distrito. Lo anterior, permitirá hacer más eficiente el proceso de integración digital de las Entidades Distritales con el portal “GOV.CO”.
Proyectos de Innovación: Durante el mes no se programaron actividades.
Acuerdos Marco de Precios o Procesos de Agregación de Demanda: La definición del plan de acción para la formulación de la circular, permite parametrizar los aspectos relevantes que se deben tener en cuenta para la divulgación y socialización de esta.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3.
Comunidades y ecosistemas promovidos: Se gestiona acercamiento a las comunidades con anticipación, lo que permitirá ejecutar las actividades con más certeza.</t>
  </si>
  <si>
    <t>Programa de promoción y desarrollo TIC: Mediante el seguimiento se evidencia que el programa ha logrado potenciar y fomentar el desarrollo de la Economía Digital a través de las iniciativas lideradas por la Alta Consejería TIC, como lo es la plataforma Bogotá Aprende TIC y los diferentes eventos desarrollados.
Transformación Digital Empresarial: Al vincular 40 nuevas MiPymes, se logra la apropiación de la Transformación Digital Empresarial, mejorando el nivel de madurez de las MiPymes, la cultura digital e innovación en el sector.
Analítica de Datos: Con el seguimiento a la construcción metodológica para el modelo predictivo y descriptivo, se supervisa el desarrollo del proyecto que tiene como propósito entender patrones de comportamiento relacionados con las solicitudes y otorgamiento de ayuda humanitaria inmediata para las personas víctimas de conflicto armado.
Gobierno Digital: Mediante el seguimiento al plan de trabajo y cronograma del proyecto, y análisis precontractual de la Consultoría que impulsará su desarrollo, se tiene un margen de probabilidad alto que los proponentes se presenten, puesto que se determinó pluralidad en las ofertas, además se garantiza transparencia en el proceso.
Perfil del Ciudadano Digital: La modificación del Decreto le permitirá al ciudadano acceder a los servicios y trámites públicos de una manera más económica y cómoda, ya que podrá realizar los trámites habilitados en línea sin tener que desplazarse hasta la Entidad. Por otra parte, las Entidades tendrán menos costos y proveerán servicios de mayor calidad, cumpliendo requisitos de seguridad y confiabilidad.
Proyectos de Innovación: Con la publicación de la aplicación móvil “En Bogotá Se Puede Ser”, se ofrece información sobre la oferta institucional de la Alcaldía Mayor de Bogotá para personas LGBTI y el acceso de información de programas y servicios que presta la Secretaría Distrital de Planeación - Dirección de Diversidad Sexual. De igual forma el sector puede acceder a canales de denuncia ante cualquier vulneración a sus derechos e identificar si es víctima de discriminación. Por las características de aplicación móvil, la SDP dispone de un canal de comunicación innovador y eficiente al cual puede acceder mayor número de personas, en el marco de la Economía Digital.
Acuerdos Marco de Precios o Procesos de Agregación de Demanda: El avance con ajustes permitirá la promoción y difusión de la oferta del proceso de compra pública para la innovación CPI.
Comunidades y ecosistemas promovidos: Se fortaleció la Comunidad de Gamers, donde se establecieron sinergias entre personas con diferente formación académica y experiencia laboral, logrando conectar diferentes maneras de pensar en función de resolver retos de manera holística. El desarrollo de videojuegos fortalece la industria de contenidos digitales y mejora las capacidades técnicas y humanas en materia de economía digital en la Ciudad.</t>
  </si>
  <si>
    <t>Programa de promoción y desarrollo TIC: Mediante el seguimiento y monitoreo del proyecto, se encuentra que este ha logrado acercar la tecnología a los ciudadanos de tal manera que estos puedan usarla en sus actividades diarias, y de esta forma se pueda fomentar y potenciar el desarrollo de la Economía Digital.
Transformación Digital Empresarial: Con el acompañamiento que se viene realizando desde el CTDE, se benefician las MiPymes con el acceso a recursos financieros (Innpulsa y FNG) orientados a la consolidación de sus productos y/o servicios, a través del Fondo de Innovación FITIC. 
Analítica de Datos: Con la generación de los conjuntos de datos del SIVIC, se desarrollará un Modelo Predictivo y Descriptivo para el análisis de atención a víctimas, en cuanto a la solicitud y otorgamiento de medidas de Ayuda Humanitaria Inmediata para las personas víctima de conflicto armado en Bogotá, y la relación entre características demográficas de las víctimas del conflicto armado y el tipo de bienes y servicios a los que acceden, y que son dispuestos por Entidades del Distrito.
Gobierno Digital: Por medio del seguimiento y monitoreo del proyecto, se puede detectar de manera anticipada oportunidades de mejora en cuanto al personal asignado por parte del consultor para el desarrollo del proyecto, garantizando la idoneidad del talento humano.
Perfil del Ciudadano Digital: Por medio del seguimiento del proyecto, se aclararon los comentarios recibidos al “Borrador del Decreto de Servicios Ciudadanos Digitales”. Lo anterior permite que MinTIC tenga un mayor entendimiento de las necesidades de las Entidades, y pueda ajustar el borrador del Decreto antes de su publicación. Para la Alta Consejería TIC es de importancia esta actividad, ya que le permite tener a la Oficina una directriz definida para su implementación en el Distrito. 
Proyectos de Innovación: Durante el mes no se programaron actividades.
Acuerdos Marco de Precios o Procesos de Agregación de Demanda: Por medio del nuevo enfoque al hito del proyecto, se identificó la oportunidad de promocionar y difundir la oferta de instrumentos de compra pública de TI (Acuerdos Marco de Precios AMP, Procesos Demanda Agregada de la línea de tecnología), y Compra Pública para la Innovación CPI publicados a la fecha por Colombia Compra Eficiente.
Comunidades y ecosistemas promovidos: Se fortaleció la Comunidad de mujeres enfocadas a videojuegos en Bogotá, mediante el intercambio de conocimiento entre personas representantes de los diferentes actores del Sector TI y de la Industria de videojuegos, brindándoles a las mujeres miembros de la Comunidad más herramientas en su desarrollo y competencias profesionales.</t>
  </si>
  <si>
    <t xml:space="preserve">Programa de promoción y desarrollo TIC: A través del monitoreo y seguimiento al programa, se evidencia que este ha logrado acercar la tecnología a los ciudadanos, de tal manera que estos puedan incorporarla a su quehacer diario, y se pueda fomentar e impulsar el desarrollo de la economía digital en la ciudad.
Transformación Digital Empresarial: Por medio de las 2 reuniones de seguimiento y avances al desarrollo de la Estrategia de Transformación Digital Empresarial, se benefician las MiPymes con el acceso a recursos desde el FONDO de Innovación, orientados a la consolidación de sus productos y/o servicios (http://www.desarrolloeconomico.gov.co/noticias/mipymes-innovadoras-tendran-respaldo-la-alcaldia-bogota-acceder-creditos). Se logra la articulación de oferta de recursos económicos para las MiPymes beneficiadas del CTDE.
Analítica de Datos: Con el desarrollo del Modelo Predictivo y Descriptivo se obtiene focalización de la ayuda humanitaria inmediata de las personas víctimas del conflicto armando residentes en la ciudad de Bogotá, y una herramienta para toma de decisiones a nivel directivo de atención a esta población para superar su índice de vulnerabilidad.
Gobierno Digital: La gestión realizada en el mes permitirá conocer el estado de avance de los PETI y cómo estos se alinean con el marco establecido por MinTIC.
Perfil del Ciudadano Digital: Con la mesa de trabajo se refuerza el proyecto con la participación de un líder adicional. Lo anterior, para que el proyecto continúe con su debida ejecución según lo programado.
Proyectos de Innovación: Durante el mes no se programaron actividades.
Acuerdos Marco de Precios o Procesos de Agregación de Demanda: Por medio del nuevo enfoque al hito del proyecto, se consolidó y elaboró, como también se adelantó la revisión y validación con uno de los asesores jurídicos de la Dirección Distrital de Política e Informática Jurídica de la Secretaría Jurídica Distrital, finalmente su aprobación y publicación con la circular No. 024 de 30 de agosto de 2019, la cual se enmarca con la oferta de instrumentos de compra pública de TI (Acuerdos Marco de Precios AMP, Procesos de Demanda Agregada y Compra Pública para la Innovación CPI), esto con el fin de promocionar y difundir la oferta de instrumentos de compra pública de TI, que se encuentran habilitados y publicados a la fecha en la línea de tecnología por Colombia Compra Eficiente CCE.
Comunidades y ecosistemas promovidos: Se apoyó a la Comunidad de Machine Learning – Colombia A.I.., para lograr la realización del panel con la participación de 296 personas. En el marco del evento, se realizó el intercambio de conocimiento entre expertos en data science de la ciudad. Además, se discutieron temas de interés tanto para quienes desean trabajar en Machine Learning, como para quienes necesitan contratar talento o liderar equipos de ciencias de datos y analítica.  </t>
  </si>
  <si>
    <t>Programa de promoción y desarrollo TIC: Con el cumplimiento del hito, se evidencia que el programa ha logrado impactar positivamente a gran parte de la ciudad, a través de las diferentes capacitaciones en TIC en niveles básico e intermedio, principalmente, a grupos poblacionales de interés para el desarrollo de la ciudad. Se resalta el poder contar con un cálculo verídico de los alcances del programa en la ciudad.
Transformación Digital Empresarial: Con el acompañamiento que se viene realizando desde el Centro de Transformación Digital Empresarial, se beneficiaron 40 MiPymes en temas de Innovación y Transformación Digital, como también en acceso a recursos de financiamiento con el Fondo de Tecnología, Innovación e Industrias Creativas FITIC.
Analítica de Datos: Con los algoritmos del Modelo Predictivo y Descriptivo, se logra dar respuesta a las preguntas planteadas por la ACDVPR: 1) ¿Existen patrones de comportamiento relacionados con las solicitudes y el otorgamiento de medidas de Ayuda Humanitaria Inmediata para las personas víctima de conflicto armado en Bogotá?, y 2)  ¿Existe relación entre características demográficas de las víctimas del conflicto armado y el tipo de bienes y servicios a los que acceden y que son dispuestos por Entidades del Distrito?. Lo anterior, permite la toma de decisiones de política pública frente a la atención y asignación de bienes y servicios para la población víctima del conflicto armado en Bogotá.
Gobierno Digital: Se le entregará a la Administración Distrital entrante el estado de los PETI, y las recomendaciones sobre actividades a realizar para cerrar la brecha de cumplimiento frente al MinTIC.
Perfil del Ciudadano Digital: El avance del documento Perfil del Ciudadano Digital, le permitirá a las Entidades del Distrito contar con la guía para la implementación de los Servicios Ciudadanos Digitales, para que los usuarios accedan a los servicios y trámites públicos de una manera económica, ya que esto permitirá el ahorro de tiempo y desplazamiento. 
Proyectos de Innovación: Con el monitoreo y seguimiento de los proyectos de innovación desarrollados en 2019, se documenta el estado de las aplicaciones y las estadísticas de uso y descarga realizadas en tiendas App Store y Google Play, por parte de la ciudadanía. En cuanto a los proyectos de innovación reportados en vigencias anteriores, el seguimiento permite identificar el estado actual de los mismos.
Acuerdos Marco de Precios o Procesos de Agregación de Demanda: Con el documento de cierre del proyecto, se registra la ejecución de este en 2019. Así mismo, se documentan las lecciones aprendidas y puntos críticos (factores positivos y negativos).
Comunidades y ecosistemas promovidos: Se documentan de manera concreta las acciones adelantadas en el tercer trimestre. Este documento facilitará las tareas de cierre del proyecto, de acuerdo con lo establecido en el procedimiento 1210200-PR-306 “Asesoría Técnica o Formulación y Ejecución de Proyectos en el Distrito Capital”.</t>
  </si>
  <si>
    <t>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Los cuales incluso han empezado a ser conocidos a nivel nacional e internacional, gracias a que algunos de ellos se encuentran alojados en Internet, lo que permite su difusión y su potencial uso por parte de la población en general.
Transformación Digital: A través de la intervención del Fondo FITIC de Bogotá, del cual hace parte la Alta Consejería TIC en la conformación del Comité Directivo, se obtiene como resultado una mayor competitividad e innovación en el desarrollo productivo empresarial de las MiPymes beneficiadas. Adicionalmente, mediante la intervención del operador TECNALIA se brindará el acompañamiento y capacitación en temas de propiedad intelectual y derechos de autor para estas MiPymes.
Analítica de Datos: El Modelo Predictivo y Descriptivo es una herramienta tecnológica dispuesta para la ACDVPR, que permite la toma de decisiones de política pública frente a la atención y asignación de bienes y servicios para la población víctima del conflicto armado en Bogotá, mejorando la atención primaria a esta población vulnerable que llega al Distrito Capital, desde diferentes regiones del país.
Gobierno Digital: Mediante la presentación del proyecto ante la CDS, se socializaron recomendaciones generales para dar cumplimiento normativo y de lo solicitado por MinTIC. Adicionalmente, la Alta Consejería TIC, a través de la Consultoría, les brindó recomendaciones a las Entidades Distritales para realizar ajustes a la documentación de cara a la nueva administración.
Perfil del Ciudadano Digital: Se realiza monitoreo y seguimiento del proyecto, para garantizar el adecuado cumplimiento tanto del reporte del Plan de Acción como para las tareas del procedimiento 1210200-PR-306. Lo anterior, con el propósito de cerrar el proyecto según la programación.
Proyectos de Innovación: Durante el mes no se programaron actividades.
Acuerdos Marco de Precios o Procesos de Agregación de Demanda: Durante el mes no se programaron actividades.
Comunidades y ecosistemas promovidos: Se ejecutaron las actividades programadas según Plan de Trabajo y Cronograma. Lo anterior, permitió el cierre oportuno del proyecto con los productos establecidos, cumplimiento la meta de promover 6 comunidades para la vigencia 2019, completando 20 para cuatrienio. Este proyecto permitió desarrollar trabajo colaborativo en materia TIC con las comunidades y ecosistemas inteligentes promovidos, mejorando la comunicación entre los miembros e impulsando acciones que dinamicen a la comunidad y sus integrantes.</t>
  </si>
  <si>
    <t>Programa de promoción y desarrollo TIC: Mediante el monitoreo y seguimiento, se encuentra que las diferentes estrategias han logrado promover y evidenciar el impacto que puede tener la economía digital en la ciudad. 
Transformación Digital Empresarial: Con el acompañamiento que se viene realizando desde el Centro de Transformación Digital Empresarial, se benefician en este periodo 40 MiPymes en temas de Transformación Digital con el uso y apropiación de aplicaciones de ERP y CRM.
Analítica de Datos: Se ejecutaron las actividades programadas según Plan de Trabajo y Cronograma. Lo anterior, permitió desarrollar un Modelo Predictivo y Descriptivo, con el fin de ayudar a la toma de decisión más acertada sobre la asignación de bienes y servicios, de los cuales son beneficiados las víctimas del conflicto armado en Bogotá.
Gobierno Digital: Por medio del Documento se tiene el inventario de las tecnologías disruptivas, en la cuales las Entidades del Distrito están invirtiendo capital, y recomienda cómo desde los PETI se pueden articular proyectos orientados al uso de estas tecnologías. 
Se ejecutaron las actividades programadas según Plan de Trabajo y Cronograma. Lo anterior, permitió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Perfil del Ciudadano Digital: El Documento Perfil del Ciudadano Digital, es un insumo para iniciar el proceso de divulgación de la implementación de los servicios ciudadanos digitales, y particularmente en el servicio de carpeta ciudadana, tan pronto MinTIC emita oficialmente la nueva versión del Decreto. Adicionalmente, se ejecutaron las actividades programadas según Plan de Trabajo y Cronograma. Lo anterior, permitió el cierre oportuno del proyecto con los productos establecidos. 
Proyectos de Innovación: Se ejecutaron las actividades programadas según Plan de Trabajo y Cronograma. Lo anterior, permitió el cierre oportuno del proyecto con los productos establecidos, cumplimiento la meta de lograr las aplicaciones móviles “En Bogotá se puede ser” y “Fil Bogotá” para la vigencia 2019. El proyecto permitió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Precios o Procesos de Agregación de Demanda: Durante el mes no se programaron actividades.
Comunidades y ecosistemas promovidos: Durante el mes no se programaron actividades.</t>
  </si>
  <si>
    <t>Programa de promoción y desarrollo TIC: Mediante el cumplimiento del hito, se evidencia que el programa ha logrado impactar positivamente una parte estratégica de la ciudad, a través de las diferentes capacitaciones en TIC en niveles básico e intermedio, que han sido dirigidas a grupos poblacionales de interés para el desarrollo de la ciudad, así como también la realización de eventos que permiten generar espacios para el desarrollo de las capacidades y habilidades TIC de la población, así como también permitir dinamizar las comunidades que pertenecen al ecosistema y a la economía digital de la ciudad. De igual manera, se resalta el poder contar con un cálculo verídico de los alcances del programa en la ciudad.
Transformación Digital Empresarial: Se ejecutaron las actividades programadas según Plan de Trabajo y Cronograma. Lo anterior, permitió fortalecer la industria TI, y generar una mayor competitividad e innovación en los productos y servicios de las 150 MiPymes acompañadas durante la vigencia 2019.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t>
  </si>
  <si>
    <t>Lineamiento accesibilidad:
Durante el mes no se programaron actividades.</t>
  </si>
  <si>
    <t>Lineamiento accesibilidad:
Se realizó reunión con la Dirección Distrital de Desarrollo Institucional de la Secretaría General, con el fin de contextualizar y verificar el alcance del lineamiento en el marco del Plan de Acción del CONPES Distrital.
De acuerdo con el procedimiento 1210200-PR-306 “Asesoría Técnica o Formulación y Ejecución de Proyectos en el Distrito Capital”, se trabajó el lineamiento como un proyecto. Para lo anterior, se realizó la identificación, validación del perfil y aprobación del Lineamiento de accesibilidad digital para fortalecer el criterio diferencial de acceso a la información pública de las Entidades Distritales.</t>
  </si>
  <si>
    <t>Lineamiento accesibilidad:
Se realizó asesoría por parte del Instituto Nacional para Sordos - INSOR sobre los lineamientos de accesibilidad digital implementados.
Se dictó charla por parte del Instituto Nacional para Ciegos -INCI sobre “Introducción y generalidades de la accesibilidad digital a funcionarios y contratistas de la Alta Consejería Distrital de TIC”.
Se realizó consulta a MinTIC sobre las herramientas disponibles para implementar accesibilidad digital (ConVerTic – herramienta que promueve la autonomía e inclusión de personas con discapacidad visual, centro de relevo – herramienta de apropiación de TIC  para el acceso a la información, el aprendizaje, la comprensión, construcción de conocimientos y la motivación al uso de las TIC en las personas sordas, etc.) por parte de las Entidades Públicas.</t>
  </si>
  <si>
    <t>Lineamiento accesibilidad: Se logró respuesta por parte de MinTIC a la consulta realizada sobre las herramientas, estándares y mejores prácticas que tiene disponible sobre el tema de accesibilidad digital, para fortalecer el criterio diferencial de acceso a la información pública. Dicha información es el  insumo para continuar estructurando el Lineamiento mencionado.</t>
  </si>
  <si>
    <t>Lineamiento accesibilidad: Durante el mes no se programaron actividades.</t>
  </si>
  <si>
    <t>Lineamiento accesibilidad: Durante el mes de julio se realizó estructuración del lineamiento de accesibilidad para sitios web institucionales, marco CONPES versión 0.1. En el cual se hace una descripción introductoria de los contenidos del documento que responden a las necesidades identificadas en esta Política Pública con respecto a los puntos críticos 11, 12 y 13, en donde se plantea de manera transversal la necesidad de fortalecer el criterio diferencial que asegure la inclusión para personas en condición o situación de discapacidad. La estructura del documento propone a las Entidades Distritales la ejecución de un macroproceso que incluye las etapas: diagnóstico, sensibilización, aseguramiento de la calidad y evaluación de los niveles de conformidad de los estándares de accesibilidad web. Asimismo, se elaboraron los antecedentes que servirán de base para la justificación de este lineamiento.</t>
  </si>
  <si>
    <t>Lineamiento accesibilidad: Se completó la versión borrador del lineamiento de accesibilidad para sitios web institucionales, que describe las tapas de optimización y aseguramiento de calidad. Este primer borrador incluye: 1) Identificación del alcance que se espera con esta meta en el Plan de Acción del CONPES, 2) Revisión puntos críticos de las Entidades Distritales de los resultados del FURAG 2017, 3) Verificación de herramientas externas disponibles en Internet, 4) Revisión de la compatibilidad de niveles de accesibilidad de MIPG vs norma NTC 5854, 5) Escenario general de calidad en accesibilidad Web, 6) Tácticas arquitecturales para abordar Incidentes de calidad y claves generales de optimización, 7) Interfaces gráficas de usuario. Adicionalmente, se elabora una presentación para socializar este borrador, ante la sesión plenaria de la Comisión Distrital de Sistemas.</t>
  </si>
  <si>
    <t>Lineamiento de accesibilidad: Luego de la presentación del borrador del lineamiento de accesibilidad web en la sesión plenaria de la Comisión Distrital de Sistemas (30/08/2019), se publicó el documento en el sitio web de la Alta Consejería Distrital de TIC para recibir comentarios sobre el mismo, hasta el 6 de septiembre. Durante este tiempo se recibieron comentarios por parte de funcionarios de la ERU y la Alta Consejería Distrital de TIC. Posteriormente, se socializó el documento con la Dirección Distrital de Desarrollo Institucional, en donde también se recibieron comentarios y sugerencias sobre el Borrado del Lineamiento Técnico, las cuales fueron incorporadas en el documento, originando una tercera versión del mismo que se reporta como evidencia.  Adicionalmente, se producen dos anexos que corresponden a instrumentos que facilitan el registro de incidentes de calidad en accesibilidad web, los cuales se incluyen como evidencia para el presente seguimiento. El documento revisado pasará a una fase de diagramación, y posterior divulgación mediante circular oficial emitida por la Alta Consejería Distrital de TIC.</t>
  </si>
  <si>
    <t xml:space="preserve">Lineamiento accesibilidad: Se realizó documento de cierre del Lineamiento de Accesibilidad, el cual fue estructurado como un Proyecto según procedimiento 1210200-PR-306 “Asesoría Técnica o Formulación y Ejecución de Proyectos en el Distrito Capital”. El cierre contempló la elaboración de informe final, en el cual se registran los resultados del Plan de Trabajo y Cronograma. Así mismo, se incluyeron las Lecciones Aprendidas. </t>
  </si>
  <si>
    <t>Lineamiento accesibilidad:
No se presentaron retrasos o dificultades durante el mes.</t>
  </si>
  <si>
    <t>Lineamiento accesibilidad: No se presentaron retrasos o dificultades durante el mes.</t>
  </si>
  <si>
    <t>Lineamiento accesibilidad:
Con las actividades realizadas, se estructura el plan de trabajo con el cual se dará cumplimiento a la meta afiliada al CONPES Distrital, la cual busca garantizar los derechos a la información pública y a la comunicación a través de la promoción del acceso, uso, apropiación y aprovechamiento de las TIC por parte y en beneficio de las personas con discapacidad visual y auditiva.</t>
  </si>
  <si>
    <t>Lineamiento accesibilidad:
Con las actividades realizadas, se inicia el Plan de Trabajo con la exploración del marco conceptual brindado por las Entidades Nacionales líderes en las mejores prácticas de accesibilidad digital, implementadas en beneficio de personas con discapacidad auditiva y visual, a través de uso del TIC.</t>
  </si>
  <si>
    <t>Lineamiento accesibilidad: Se dispone de la información de MinTIC para contextualizar el Lineamiento.</t>
  </si>
  <si>
    <t>Lineamiento accesibilidad: La estructuración define la hoja de ruta que guiará a las Entidades Distritales, en la ejecución del proceso de mejoramiento de la accesibilidad de sus sitios web institucionales, que aporten al componente de transparencia del CONPES Distrital 01, y a mitigar la debilidad institucional para prevenir, investigar, y sancionar las prácticas corruptas en el Distrito Capital que involucran tanto al sector público como al privado y a la ciudadanía.</t>
  </si>
  <si>
    <t>Lineamiento accesibilidad: La versión borrador del lineamiento permite iniciar un proceso de revisión por parte de actores externos, especialistas en materia de accesibilidad web, para detectar oportunidades de mejora y fortalecer su contenido en beneficio de la población en condición de discapacidad, asegurando el acceso a la información pública a través de sitios web institucionales.</t>
  </si>
  <si>
    <t>Lineamiento accesibilidad: Se logra la tercera versión del borrador, revisada con comentarios de actores externos e instrumentos para el registro de incidentes de calidad de accesibilidad web. Este último representa un beneficio a los webmasters, responsables web o equipos de accesibilidad de las Entidades Distritales para llevar a cabo el registro organizado de los incidentes de calidad en accesibilidad web, backlog de producto y trazabilidad del proceso de optimización del sitio web institucional en esta materia.</t>
  </si>
  <si>
    <t>Lineamiento accesibilidad: Este lineamiento de accesibilidad web brinda a las Entidades y webmasters una metodología dotada de herramientas es instrumentos que facilitarán la ejecución de un proceso de optimización de este atributo de calidad en un tiempo determinado. 
La base de conocimiento que produce este proceso de optimización de accesibilidad en sitios web institucionales, permitirá por un lado la apropiación de las mejores prácticas en la aplicación de estándares y lineamientos web, y por otra parte, disponer de elementos de juicio para la toma de decisiones de arquitectura de software que aporten a la transparencia y el acceso a la información pública.
Este proceso de optimización de la accesibilidad web le permitirá a la entidad disponer de información verificable y medible, sobre el estado de accesibilidad y sobre las mejoras que en este atributo de calidad se hayan realizado efectivamente sobre el portal institucional. En este sentido, al finalizar el proceso la entidad contará con la trazabilidad que dará sustento al reporte anual del Modelo Integrado de Planeación y Gestión a través del FURAG, frente a los Criterios diferenciales de accesibilidad a la información pública aplicados.
Con relación a las capacidades institucionales que aseguran la transparencia y mitiguen los riesgos de corrupción, este lineamiento promueve el fortalecimiento del criterio diferencial que asegure y facilite el acceso a la información pública hacia poblaciones en situación o condición de discapacidad auditiva y visual.</t>
  </si>
  <si>
    <t>Lineamiento accesibilidad: Se ejecutaron las actividades programadas según Plan de Trabajo y Cronograma. Lo anterior, permitió el cierre oportuno del Proyecto con la divulgación del lineamiento mediante Circular 35 de 2019 (30102019), cumplimiento de esta manera la meta de para la vigencia 2019.</t>
  </si>
  <si>
    <t xml:space="preserve">Recibir y verificar la inforamación a publicar en el sitio web de la Secretaría General. Publicar la información remitida en el sitio web de la Secretaría General. Generar el soporte de publicación en el formato 1025. </t>
  </si>
  <si>
    <t>Dar cumplimiento a la Ley de Transparencia y acceso a la información.</t>
  </si>
  <si>
    <t>Formato 1025 del Sistema Integrado de Gestión. 
Botón de transparencia</t>
  </si>
  <si>
    <t>Apoyar el desarrollo de los procesos misionales de la oficina consejería de comunicaciones de la Secretaría General 
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t>
  </si>
  <si>
    <t>Información hacia la ciudadanía clara, precisa, objetiva y oportuna en el marco del desarrollo de los diferentes planes, programas y/o proyectos de la administración distrital.</t>
  </si>
  <si>
    <t>Audios, Comerciales y material grafico de las piezas creativas y audiovisuales utilizadas en las campañas de comunicación divulgadas.</t>
  </si>
  <si>
    <t>Conocer la percepcion ciudadana frente a los temas de interes de la ciudad y emprender acciones para el fortalecimiento de las actividades de comunicación publica.</t>
  </si>
  <si>
    <t xml:space="preserve">Informes de Percepción- Carpeta Compartida </t>
  </si>
  <si>
    <t>Prestar servicios a la ciudadania atraves del portal web, informacion de interes ciudadano divulgada a traves de las redes sociales que permite la interacción administración-ciudadania.</t>
  </si>
  <si>
    <t>Informes que contienen la gestión para el funcionamiento del portal bogota y sus micrositios.
Matriz de seguimiento a publicaciones en redes sociales</t>
  </si>
  <si>
    <t>Ciudadanía a traves de los medios de comunicación sobre las acciones de la Administración Distrital de forma oportuna, agil, clara y veridica.</t>
  </si>
  <si>
    <t>Contenidos Periodisticos divulgados en el Portal Bogota http://www.bogota.gov.co y Boletines de Prensa.</t>
  </si>
  <si>
    <t>Informar a los Servidores del Distrito por medio de un boletin de los programas, proyectos y gestión en general de la Administración Distrital.</t>
  </si>
  <si>
    <t xml:space="preserve">Boletin Soy 10 Distrital </t>
  </si>
  <si>
    <t>Implementar Plan de Comunicaciones de los servicios y las acciones que desarrolla la Secretaría General.</t>
  </si>
  <si>
    <t>Definir y establecer las acciones de la vigencia que cada dependencia de la Secretaría General necesite divulgar.</t>
  </si>
  <si>
    <t>Grantiza la ejecución ordenada de las necesidades de comunicación de las dependencias de la Secretaría General.</t>
  </si>
  <si>
    <t xml:space="preserve">Carpeta Compartida - Matriz </t>
  </si>
  <si>
    <t>Durante este mes se publicó en la página de la Secretaría General, el formulario de participación ciudadana PAAC-2019 para el ejercicio de construcción del PAAC-2019 de la entidad.</t>
  </si>
  <si>
    <t>Durante este mes se publicó en la página de la Secretaría General, el formulario de participación ciudadana, generando un espacio participativo a la ciudadanía, donde se pudo identificar los temas propuestos y prioritarios de interés que se presentaron en la Rendición de Cuentas del Sector Gestión Pública. Asi mismo, con el fin de dar cumplimiento al Numeral 8 del artículo 8 de la Ley 1437 de 2011, se publicó el Proyecto de Decreto por medio de la cual se racionalizan las instancias de coordinación del Sector Gestión pública.</t>
  </si>
  <si>
    <t>Durante este mes con el fin de dar cumplimiento a lo dispuesto en el numeral 8 del artículo 8 de la Ley 1437 de 2011, se publicó en la página de la Secretaría General, la exposición de motivos y proyecto de decreto: "Por medio del cual se dictan disposiciones referentes al Consejo de Gobierno Distrital, al Comité Distrital de Gestión y Desempeño".</t>
  </si>
  <si>
    <t>Se recibieron  y gestionaron cuatro (4) solicitudes para publicación en el portal de la Secretaría General, las cuales se relacionan a continuación: 
1. Esquema de Publicación de la Secretaría General, en cumplimiento de la Ley 1712 de 2015 y Resolución 3564 de 2015.
2. Enajenación a título gratuito, bienes obsoletos para enajenación, en cumplimiento de la Resolución 218 de marzo de 2019.
3. Proyecto de Decreto y Exposición de motivos "Por medio del cual se adopta el protocolo de participación efectiva de las víctimas del conflicto armado en Bogotá" en cumplimiento del numeral 8 del artículo 8 de la Ley 1437 de 2011.
4. Proyecto de Decreto por medio del cual se racionalizan y se actualizan las instancias de coordinación del Sector Gestión pública, en cumplimiento del numeral 8 del artículo 8 de la Ley 1437 de 2011.</t>
  </si>
  <si>
    <t xml:space="preserve">Durante el mes de mayo de la presente vigencia se realizaron las siguientes publicaciones en la página web de la Secretaria General:
1.	En cumplimiento de la Ley 1712 de 2015 y de la resolución 3564 de 2015 y con el fin de dejar trazabilidad, se publica el esquema de publicación de la Secretaria General para la vigencia 2018.
2.	En cumplimiento de la Ley 1712 de 2015 y de la resolución 3564 de 2015 y con el fin de dejar trazabilidad, se publica el esquema de publicación de la Secretaria General para la vigencia 2017.
3.	Resolución que reglamenta mecanismos de participación y premiación de las mejores tesis, trabajos de investigaciones u otras iniciativas que versen sobre la historia del Distrito Capital.
4.	Proyecto de Decreto por medio de la cual modifica el articulo 29 del decreto distrital 035 de 2015 “Por medio del cual se adopta el protocolo de participación efectiva de las victimas del conflicto armado para Bogotá D.C., y dicta otra disposición” con el fin de garantizar la representación efectiva de las victimas del conflicto armado en las mesas locales de participación.eral:
</t>
  </si>
  <si>
    <t xml:space="preserve">Durante el mes de junio de la presente vigencia se realizaron las siguientes publicaciones en la página web de la Secretaria General:
1. Convocatoria para la prestación de servicios para la "Clasificación, recolección, transporte y disposición final de los residuos sólidos aprovechables de carácter no peligroso generados en sedes de la Secretaría General de la Alcaldía Mayor de Bogotá D.C.
2. "Oferta Institucional de Servicios 2019", que se desarrolla en Territorio por parte de la Secretaría General de la Alcaldía Mayor de Bogotá D.C. durante el año 2019.
Actividad: SuperCade Móvil
Fecha: 25,26 y 27 de Julio
Lugar: Localidad Sumapaz
Dependencia: Dirección del Sistema Distrital del Servicio a la Ciudadanía
3. "Oferta Institucional de Servicios 2019", que se desarrolla en Territorio por parte de la Secretaría General de la Alcaldía Mayor de Bogotá D.C. durante el año 2019.
Exposición: Heroínas de la Libertad
Fecha: 02 de agosto al 26 de septiembre de 2019
Lugar: Archivo de Bogotá - Localidad Candelaria
Dependencia: Dirección Distrital de Archivo
4."Oferta Institucional de Servicios 2019", que se desarrolla en Territorio por parte de la Secretaría General de la Alcaldía Mayor de Bogotá D.C. durante el año 2019.
Exposición: Memorias de la ciudad - Hitos y Relatos
Fecha: 12 de abril al 28 de junio de 2019
Lugar: Archivo de Bogotá - Localidad Candelaria
Dependencia: Dirección Distrital de Archivo
5. "Oferta Institucional de Servicios 2019", que se desarrolla en Territorio por parte de la Secretaría General de la Alcaldía Mayor de Bogotá D.C. durante el año 2019.
Exposición: Exposición de los cien años de la Imprenta Distrital 
Fecha: noviembre de 2019
Lugar: Archivo de Bogotá - Localidad Candelaria
Dependencia: Subdirección de Imprenta Distrital
</t>
  </si>
  <si>
    <t xml:space="preserve">Durante el mes de julio de la presente vigencia se realizaron las siguientes publicaciones en la página web de la Secretaria General:
1. Nueva jornada del SuperCADE visita la localidad de Teusaquillo
2. Alcaldía de Bogotá capacitará a 6 mil funcionarios con el apoyo de la Universidad Nacional Abierta y a Distancia - UNAD.
3. Ahora en Bogotá Te Escucha puedes sumarte a peticiones de otros ciudadanos
4. El Nuevo CAD: Primera APP de un edificio público en el país
5. Bogotá, líder de iniciativas digitales que les facilitan la vida a las personas
6. Proyecto de decreto IVC.
</t>
  </si>
  <si>
    <t xml:space="preserve">Durante el mes de Agosto de la presente vigencia se realizaron las siguientes publicaciones en la
página web de la Secretaria General:
1. Divulgación feria de servicios SuperCADE móvil localidad Usme.
2. Reporte de seguimiento sobre el avance de los productos establecidos en el Plan de Acción de la Política Pública Distrital de Transparencia, Integridad y No Tolerancia con la Corrupción, con corte a 31 de diciembre de 2018 y 30 de junio de 2019.
</t>
  </si>
  <si>
    <t xml:space="preserve">Durante el mes de septiembre la Oficina Consejería de Comunicaciones realizó las siguientes publicaciones en la página web de la Secretaria General:
1. Boletín Informativo Feria de Servicios SuperCADE móvil localidad Tunjuelito.
2. Banner Información del Congreso Internacional de Servicio a la Ciudadanía.
</t>
  </si>
  <si>
    <t xml:space="preserve">Durante el mes de octubre la Oficina Consejería de Comunicaciones realizó las siguientes publicaciones en la página web de la Secretaría General:
1. Publicación noticia la gestión realizada por la Dirección de Desarrollo Institucional en el marco de la estrategia de Teletrabajo. 
2. Boletín informativo en donde se divulgan las nuevas funcionalidades que cuenta el SuperCADE Virtual y la gestión realizada por Servicio a la Ciudadanía.
3. De acuerdo con la orden emitida por el Juzgado Segundo Penal del Circuito Especializado de Bogotá D.C. mediante auto proferido el 25 de octubre de 2019 dentro del trámite de la acción de tutela con radicado N° 002-2019-00164 interpuesta por el ciudadano Jorge Camilo Torres Cruz.
4. Publicación noticia de apertura de la nueva Fonoteca de Bogotá
</t>
  </si>
  <si>
    <t xml:space="preserve">Durante el mes de noviembre la Oficina Consejería de Comunicaciones realizó las siguientes publicaciones en la página web de la Secretaría General.
1.Publicación exposición de motivos del Decreto de Teletrabajo.
2. Exposición de motivos y el proyecto de Decreto “Por medio del cual se adopta el Sistema de Alertas Tempranas para la Integridad de la Gestión Pública Distrital y se dictan otras disposiciones”.
3. Exposición de motivos y el proyecto de Decreto “Por medio del cual se reglamenta el Sistema de Gestión en el Distrito Capital y se dictan otras disposiciones”.
</t>
  </si>
  <si>
    <t xml:space="preserve">Durante el mes de Diciembre la Oficina Consejería de Comunicaciones publico los siguientes documentos en la Página web de la Secretaria General.
1. Borrador exposición de motivos y el proyecto de decreto por medios del cual se toman medidas administrativas de articulación y seguimiento interinstitucional, de los acuerdos de consulta previa del plan parcial El Edén-El Descanso y su modificación y se hacen unas delegaciones. 
2. Proyecto de Decreto “Por medio del cual se establecen y unifican lineamientos en materia de servicio a la ciudadanía y se dictan otras disposiciones”.
</t>
  </si>
  <si>
    <t>No se presentaron dificultades o retrasos que afectaran la ejecución de las actividades programadas.</t>
  </si>
  <si>
    <t>No se presentaron retrasos para el cumplimiento de esta meta.</t>
  </si>
  <si>
    <t>Dar cumplimiento a la Ley de Transparencia y generar comunicados de interés para los servidores del Distrito y la Ciudadanía.</t>
  </si>
  <si>
    <t>Servidores y Ciudadanía informada de temas institucionales que dan cumplimiento a la ley 1712 de 2014 de Transparencia y del derecho de acceso a la información pública nacional.</t>
  </si>
  <si>
    <t>En el mes de Febrero la Oficina Consejeria de Comunicaciones desarrollo nuevos concpetos para dar continuidad a la campaña denominada " Bogota Sin Carreta", evidenciando que esta Administración se dedica a hacer y no a hablar, mostrando que en la actualidad se tienen 2,500 frentes de obra. En esta oportunidad se divulgaron avances y gestión en temas como Arborización, Centros de Felicidad, Obras Viales, Salud y Transmilenio.</t>
  </si>
  <si>
    <t>Para el mes de Marzo se desarrollaron dos (02) campañas de comunicación publica:
1. Colados en Transmilenio: Bajo el concepto: "La mejor lección es el buen ejemplo" "Pagar el pasaje es lo hacer lo correcto" se buscó crear conciencia a la ciudadanía que al no pagar el pasaje de transmilenio esta robando, ya que cerca de 2.000.000 de personas evaden a la semana el pago del pasaje en Transmilenio, dinero que se podria invertir en la ciudad.
2. Semana Santa: Bogotá es un destino turistico por su oferta gastronomica, cultural y recreativa y un lugar ideal para una experiencia espiritual, de alli que se desarrollara esta campaña bajo el concepto "Bogotá, resulta ser un destino ideal para vivir un viaje interior".</t>
  </si>
  <si>
    <t xml:space="preserve">En el contexto de la Feria del Libro y bajo el concepto: Pequeñas acciones, grandes ciudadanos, se desarrolló la campaña "Te Amo Bogotá Feria del Libro" invitando al ciudadano a realizar acciones cotidianas que generan bienestar y buena convivencia entre la gente.
Para esta campaña se desarrollaron diez (10) referencias de acciones cotidianas relacionadas con Movilidad,  Transmilenio, Protección  Animal, etc, que se llevaron a piezas graficas como paneles, separadores de libros y juegos.
</t>
  </si>
  <si>
    <t xml:space="preserve">Para el mes de junio se desarrollaron dos (02) campañas de comunicación pública:
1. Campaña Copa América Celebra en Paz: Dirigida a quienes les gusta el fútbol, para hablarles de la importancia de celebrar en paz. 
2. Campaña Obras para Bogota: Bajo el concepto "Impopulares pero eficientes" Campaña para comunicar a los ciudadanos los diferentes proyectos realizados durante los 4 años de la administración y sus innumerables beneficios.
</t>
  </si>
  <si>
    <t xml:space="preserve">Para el mes de julio se desarrolló la) campaña de comunicación pública denominada “Salud Digital” creada para facilitar la vida de un millón de usuarios de la Red Pública Hospitalaria de Bogotá. </t>
  </si>
  <si>
    <t xml:space="preserve">Durante este mes se desarrolló la campaña bajo el concepto: Todos somos anfitriones, Bogotá tuya y mía. La cual consiste en reemplazar los oficios típicos que tienen que ver con atender a los turistas como azafatas, guías turísticos y personal hotelero, por personas comunes y corrientes como estudiantes de colegio, cocineras o maestros de obra.
La campaña está compuesta por piezas para televisión, radio, gráfica y redes sociales.
</t>
  </si>
  <si>
    <t>Para el mes de septiembre de la presente vigencia, la Oficina Consejería de Comunicaciones desarrolló la campaña denominada denominada “Obras para Bogotá II", bajo el concepto de “Impopulares pero Eficientes”, mostrando a través de historias, cómo los ciudadanos expresan su inconformidad manifestando que no han visto gestión de la Administración Distrital durante estos cuatro años, pero a la vez disfrutan y resaltan los beneficios que han obtenido de los programas, planes y obras realizadas en sus localidades.</t>
  </si>
  <si>
    <t>Para el mes de octubre de la presente vigencia, la Oficina Consejería de Comunicaciones desarrolló la campaña denominada “Estrategia de Seguridad", el objetivo de esta gran estrategia es mejorar la percepción ciudadana con respecto a la seguridad, refiriendo el trabajo que se ha realizado en la administración al respecto, desde la creación de la Secretaría hasta el helicóptero Halcón.</t>
  </si>
  <si>
    <t>Para el presente periodo, la Oficina Consejeria de Comunicaciones genero la campaña "Navidad 2019" que recopila las actividades que se desarrollaran desde las diferentes entidades del Distrito y el espectáculo de navidad denominado “El sueño de Isidro” enfocado en el Bicentenario.</t>
  </si>
  <si>
    <t xml:space="preserve">Para el mes de diciembre se crearon y desarrollaron las siguientes campañas y/o acciones de comunicación pública:
1. Campaña Pólvora: Para estas festividades la idea es invitar a la ciudadanía a no hacer uso de la pólvora.
2. Campaña contra el Hurto: Bajo el concepto “Entre más atentas sean las personas, menos puedes actuar los delincuentes” se crea esta campaña para invitar a la gente a ser muy cuidadosa en esta época con el fin de evitar el hurto en cajeros automáticos, comercio, bancos y terminal de transporte.
</t>
  </si>
  <si>
    <t>La campaña denominada "Colados en Transmilenio" requirió mayor alcance por lo que en el transcurso del mes de febrero se trabajó en ampliar las referencias que serían utilizadas para su diseño, razón por la cual su lanzamiento se dio hasta el mes de marzo de 2019.</t>
  </si>
  <si>
    <t>Se reporta dificultades en cuanto a la realización de una campaña de las dos programadas, dado que la realización, cubrimiento y actividades especiales desarrolladas en torno a la FILBO demandó el 100% de las actividades del equipo creativo y de comunicación directa, en tal sentido se instaló un STAND en el marco de la campaña "Te Amo Bogotá FILBO 2019”, entregando las piezas producidas y realizando diferentes actividades con los asistentes a la Feria.</t>
  </si>
  <si>
    <t>Durante el mes de mayo se realizaron varias reuniones para establecer un plan de comunicación plasmado en una campaña que sea diferente, disruptiva y que tenga como objetivo mostrar que sí es mucho lo que esta administración ha hecho por Bogotá.
Si bien, es muy importante que la campaña salga pronto al aire, también es clave dar el paso con seguridad y contundencia. Es así como se han escrito cuatro modelos de guiones desde mayo hasta los primeros días de junio, tratando de encontrar la manera más adecuada que el mensaje llegue a los ciudadanos, razón por la cual no se presenta ninguna campaña en el respectivo mes.</t>
  </si>
  <si>
    <t>Para el presente mes no se genero ninguna dificultad para el cumplimiento de la programacion de la meta.</t>
  </si>
  <si>
    <t>Fue una campaña grafica con un tono positivo, juvenil y alegre que generó en la ciudadanía buenas reacciones y aceptación.</t>
  </si>
  <si>
    <t xml:space="preserve">Personas de la tercera edad y madres cabeza de familia, de estratos 1 y 2, que hacen parte de Bogotá Salud Capital a través de internet, pueden acceder a información como su historia clínica, fórmulas médicas y agendamiento de citas. </t>
  </si>
  <si>
    <t xml:space="preserve">Generar un sentido de pertenencia en cada ciudadano, sea bogotano o de fuera, y hacerle ver que su conocimiento es valioso a la hora de recomendar la ciudad a un turista colombiano o extranjero. </t>
  </si>
  <si>
    <t>Informar a los ciudadanos las obras gestionadas por la Administración Distrital durante estos años de gobierno.</t>
  </si>
  <si>
    <t>Informar a los ciudadanos las acciones desarrolladas por la Administración Distrital en materia de seguridad.</t>
  </si>
  <si>
    <t>Ciudadanía informada de las actividades a realizar para la epoca navideña.</t>
  </si>
  <si>
    <t>Con estas campañas en particular, la idea es que para estas festividades los ciudadanos sean responsables y cuidadosos.</t>
  </si>
  <si>
    <t>Para el mes de Enero se realizarón dos (02) mediciones de la siguiente forma:
1. Sondeo realizado del 17 al 21 de enero a hombres y mujeres de las 20 localidades de Bogotá con 1.500 encuestas efectivas, el tema principal es la percepción ciudadana frente al código de policia.
2. Sondeo realizado del 25 al 31 de enero a hombres y mujeres en las zonas centro y chapinero de la ciudad con 1.500 encuestas efectivas, el tema principal es la percepción en estas localidades.</t>
  </si>
  <si>
    <t>Durante el mes de Febrero se realizarón tres mediciones de la siguiente forma:
1. Sondeo realizado del 5 al 16 de febrero a hombres y mujeres en las zonas noroccidente y norte de la ciudad con 1.500 encuestas efectivas, el tema principal es la percepción en estas localidades.
2. Sondeo realizado del 19 de febrero al 2 de marzo a hombres y mujeres en las zonas occidente y sur de la ciudad con 1.500 encuestas efectivas, el tema principal es la percepción en estas localidades.
3. Sondeo realizado del 20 al 22 de febrero de manera telefónica a hombres y mujeres en todas las localidades de la ciudad con 1.000 encuestas efectivas, el tema principal es la percepción sobre el pico y placa implementado por la crisis ambiental.</t>
  </si>
  <si>
    <t>En el mes de Marzo se realizarón dos (02) mediciones de la siguiente forma:
1. Sondeo realizado del 7 al 11 de marzo a hombres y mujeres de todas las localidades de la ciudad con 1.500 encuestas efectivas, el tema principal son las prioridades de los Bogotanos.
2. Sondeo realizado del 16 al 20 de marzo a hombres y mujeres de todas las localidades de la ciudad con 1.000 encuestas efectivas, el tema principal es preguntar sobre porque se tiene una baja imagen de Bogotá.</t>
  </si>
  <si>
    <t>Durante el mes de mayo de la presente vigencia y en el marco del contrato No 4140000-564-2019, se llevó a cabo la medición y análisis de opinión pública de 3 informes (encuestas) dos (2) presenciales y una (1) telefónica de manera cuantitativa a Tres Mil Novecientos Sesenta y Ocho (3.968) residentes habituales de la ciudad de Bogotá en los siguientes temas:
Conocimiento de secretarias, Infraestructura y movilidad, Transmilenio por la carrera séptima, Medios de comunicación, Conocimiento del acoso (Especial) y Percepción de proyectos.</t>
  </si>
  <si>
    <t>En el mes de junio se realizó un (01) Informe de evaluación de percepción ciudadana resultado de las 1.504 encuestas presenciales en las localidades del Distrito Capital, relacionadas con las obras, programas y proyectos para la ciudad.</t>
  </si>
  <si>
    <t>En el mes de julio se realizó un (01) Informe de evaluación de percepción ciudadana resultado de las 1.527 encuestas presenciales en las localidades del Distrito Capital, relacionadas con los temas como transporte, educación, infraestructura vial y apoyo a la cultura y el deporte entre otros.</t>
  </si>
  <si>
    <t>En el mes de agosto se realizaron cuatro (04) Informes de evaluación de percepción ciudadana resultado de las Tres mil Novecientas Once (3.911) encuestas presenciales y telefónicas, relacionadas con la Gestión de la Administración Distrital.</t>
  </si>
  <si>
    <t>En el mes de septiembre se realizaron dos (02) Informes de evaluación de percepción ciudadana resultado de las Dos Mil Quinientas Cuatro (2.504) encuestas presenciales y telefónicas, relacionadas con la Gestión de la Administración Distrital.</t>
  </si>
  <si>
    <t>En el mes de octubre se realizaron cuatro (04) Informes de evaluación de percepción ciudadana resultado de las Cuatro Mil Novecientos Setenta y Ocho (4.9508) encuestas presenciales y telefónicas, relacionadas con la Gestión de la Administración Distrital.</t>
  </si>
  <si>
    <t>En este mes la Oficina Consejería de Comunicaciones, genero una medición de opinión publica presencial a 1.500 personas de todas las localidades con el fin de dar cierre a la gestión de la Administración Distrital 2016-2019.</t>
  </si>
  <si>
    <t>Durante este periodo no se realizaron informes de evaluación de percepción ciudadana, debido a que el Nuevo contrato de medición de opinión publica se suscribió el 28 de marzo de la presente vigencia, en el transcurso del mes de abril se realizaron mesas de trabajo con el fin de dar continuidad con la metodología que se ha venido desarrollando, exponiendo los resultados obtenidos de las mediciones anteriormente adelantadas.</t>
  </si>
  <si>
    <t>De acuerdo a los recursos asignados al proyecto, se determinó en el contrato No 4140000-564-2019 con el contratista DATEXCO, que se realizaría una (01) medición mensual de precepción ciudadana, sin embargo, la O.C.C en cumplimiento de las metas establecidas generara unas mediciones especiales de acuerdo a las necesidades que se identifiquen.</t>
  </si>
  <si>
    <t>Durante este mes, la Oficina Consejería de Comunicaciones no generó medición de opinión pública, teniendo en cuenta que solo falta una medición para el cumplimiento de la meta y esta se realizará en el mes de diciembre de la presente vigencia.</t>
  </si>
  <si>
    <t>Conocer la percepción ciudadana frente a temas de interés de la ciudad como POT, Metro, Transmilenio por la carrera séptima, Obras de Impacto, Transmilenio, Transmicable y Ciclorutas entre otros.</t>
  </si>
  <si>
    <t>Conocer la percepción ciudadana con relación a las obras y los avances desarrollados durante esta administración</t>
  </si>
  <si>
    <t xml:space="preserve">En el mes de Enero la Oficina Consejería de Comunicaciones generó los siguientes productos para el fortalecimiento de sus tecnologías digitales:
1. Reporte de Resolución de Issues por parte del equipo técnico del Portal Bogota.gov.co.
2. Reporte Analytics portal web Bogota.gov.co
3. Análisis de Data (Redes Sociales).
4. 115 Publicaciones en las redes sociales de la Alcaldía de Bogotá (Facebook, Instagram, Twitter y YouTube)
</t>
  </si>
  <si>
    <t xml:space="preserve">En el mes de Febrero la Oficina Consejería de Comunicaciones generó los siguientes productos para el fortalecimiento de sus tecnologías digitales:
1. Reporte de Resolución de Issues por parte del equipo técnico del Portal Bogota.gov.co.
2. Reporte Analytics portal web Bogota.gov.co
3. Cronograma de Análisis SEO para el Portal Bogotá 2019.
4. Informe SEO (Search Engine Optimization)
5. Análisis de Data (Redes Sociales).
6. 531 Publicaciones en las redes sociales de la Alcaldía de Bogotá (Facebook, Instagram, Twitter y YouTube)
</t>
  </si>
  <si>
    <t xml:space="preserve">En el mes de Marzo  la Oficina Consejería de Comunicaciones generó los siguientes productos para el fortalecimiento de sus tecnologías digitales:
1. Reporte de Resolución de Issues por parte del equipo técnico del Portal Bogota.gov.co.
2. Reporte Analytics portal web Bogota.gov.co
3. Análisis de Data (Redes Sociales).
4. 534 Publicaciones en las redes sociales de la Alcaldía de Bogotá (Facebook, Instagram, Twitter y YouTube)
</t>
  </si>
  <si>
    <t>En el mes de Abril la Oficina Consejería de Comunicaciones generó los siguientes productos para el fortalecimiento de sus tecnologías digitales:
1.  Un (1) Informe con la corrección de 8o problemas resueltos en el Portal Bogota.gov.co.
2. Un (1) Informe que contiene el resultado del análisis de métricas del portal Bogota.gov.co
3. Un (1) Informe SEO (Search Engine Optimization)
4.  Un (1) Análisis de Data (Redes Sociales).
5.  Quinientos Treinta y Dos (532) Publicaciones en las redes sociales de la Alcaldía de Bogotá (Facebook, Instagram, Twitter y YouTube) relacionadas con la gestión de la Administración Distrital.</t>
  </si>
  <si>
    <t>En el mes de Mayo la Oficina Consejería de Comunicaciones generó los siguientes productos para el fortalecimiento de sus tecnologías digitales:
* Un (1) informe que contiene la corrección de ochenta (80) problemas resueltos en el portal Bogotá.
* Un (1) Informe que contiene el resultado del análisis de métricas del portal Bogota.gov.co
* Un (1) Informe SEO (Search Engine Optimization).
* Un (1) Informe Especial Multimedia (Bronx)
* Un (1) Análisis de Data (Redes Sociales).
*Quinientos Treinta y Dos (532) Publicaciones en las redes sociales de la Alcaldía de Bogotá (Facebook, Instagram, Twitter y YouTube) relacionadas con la gestión de la Administración Distrital.</t>
  </si>
  <si>
    <t xml:space="preserve">En el mes de junio la Oficina Consejería de Comunicaciones generó los siguientes productos para el fortalecimiento de sus tecnologías digitales:
• Un informe que contiene la corrección de cincuenta (50) problemas resueltos en el portal Bogotá 
• Un Informe con mejoras al mapa mi barrio, proyecto de interoperabilidad que permite entregar información georreferenciada a la ciudadanía
• Diseño web del segundo especial multimedia en el portal web Bogotá
• Un Informe que contiene el resultado del análisis de métricas del portal web Bogotá
• Un Informe mensual SEO (posicionamiento de contenidos en google) 
• Un Informe de Métricas de las Redes Sociales de la Alcaldía de Bogotá
• Quinientos Treinta y Dos (534) Publicaciones en las redes sociales de la Alcaldía de Bogotá (Facebook, Instagram, Twitter y YouTube) relacionadas con la gestión de la Administración Distrital.
</t>
  </si>
  <si>
    <t xml:space="preserve">En el mes de julio la Oficina Consejería de Comunicaciones generó los siguientes productos para el fortalecimiento de sus tecnologías digitales:
• Informe que contiene la corrección problemas resueltos en el portal Bogotá.
• Informe de mejoras a la importación de eventos a publicar en el portal web Bogotá.
• Informe que contiene el resultado del análisis de métricas del portal web Bogotá.
• Informe mensual SEO (posicionamiento de contenidos en google).
• Informe de Métricas de las Redes Sociales de la Alcaldía de Bogotá.
• Quinientos Treinta y Dos (532) Publicaciones en las redes sociales de la Alcaldía de Bogotá (Facebook, Instagram, Twitter y YouTube) relacionadas con la gestión de la Administración Distrital.
</t>
  </si>
  <si>
    <t xml:space="preserve">En el mes de agosto la Oficina Consejería de Comunicaciones generó los siguientes productos para el fortalecimiento de sus tecnologías digitales:
• Informe que contiene la corrección problemas resueltos en el portal Bogotá. 
• Informe de importación de las ofertas de empleo provenientes de la Secretaría de desarrollo económico, a publicar en el portal web Bogotá.
• Informe que contiene el resultado del análisis de métricas del portal web Bogotá.
• Informe mensual SEO (posicionamiento de contenidos en google).
• Informe de Métricas de las Redes Sociales de la Alcaldía de Bogotá.
• Quinientos Treinta y Tres (533) Publicaciones en las redes sociales de la Alcaldía de Bogotá (Facebook, Instagram, Twitter y YouTube) relacionadas con la gestión de la Administración Distrital.
</t>
  </si>
  <si>
    <t>Para el mes de septiembre la Oficina Consejería de Comunicaciones a través del Portal Bogotá y Redes Sociales desarrolló y entregó los siguientes informes y productos:
1. Un informe que contiene la corrección de treinta y cinco (35) problemas resueltos en el portal Bogotá.
2. Diseño web del tercer especial multimedia en el portal web Bogotá.
3. Un Informe que contiene el resultado del análisis de métricas del portal web Bogotá.
4. Un Informe mensual SEO (posicionamiento de contenidos en google).
5. Un Informe de métricas de las Redes Sociales de la Alcaldía de Bogotá.
6. Divulgación de Quinientos Treinta y Dos (532) mensajes relacionados con la gestión y los avances de la Administración Distrital en las Redes Sociales de la Alcaldía (Instagram, Twitter, YouTube, Facebook).</t>
  </si>
  <si>
    <t xml:space="preserve">Para el mes de octubre la Oficina Consejería de Comunicaciones a través del Portal Bogotá y Redes Sociales desarrolló y entregó los siguientes informes y productos:
1. Un informe que contiene la corrección de Ciento Cincuenta y Nueve (159) problemas resueltos en el portal Bogotá. 
2. Informe que contiene el resultado del análisis de métricas del portal web Bogotá.
3. Informe mensual SEO (posicionamiento de contenidos en google).
4. Informe de mejoras al tanque de noticias del portal web Bogotá.
5. Un Informe de métricas de las Redes Sociales de la Alcaldía de Bogotá.
6. Divulgación de Quinientos Treinta y (534) mensajes relacionados con la gestión y los avances de la Administración Distrital en las Redes Sociales de la Alcaldía (Instagram, Twitter, YouTube, Facebook).
</t>
  </si>
  <si>
    <t>En el mes de noviembre la Oficina Consejería de Comunicaciones generó los siguientes productos para el fortalecimiento de sus tecnologías digitales:
• Un informe que contiene la corrección de treinta y cinco (35) problemas resueltos en el portal Bogotá.
• Diseño web del cuarto especial multimedia en el portal web Bogotá.
• Informe que contiene el resultado del análisis de métricas del portal web Bogotá.
• Informe mensual SEO (posicionamiento de contenidos en google).
• Informe de experiencia de usuario sobre el portal web Bogotá.
• Informe de Métricas de las Redes Sociales de la Alcaldía de Bogotá.
• Quinientos Treinta y Dos (532) Publicaciones en las redes sociales de la Alcaldía de Bogotá (Facebook, Instagram, Twitter y YouTube) relacionadas con la gestión de la Administración Distrital.</t>
  </si>
  <si>
    <t>En el mes de diciembre la Oficina Consejería de Comunicaciones generó los siguientes productos para el fortalecimiento de sus tecnologías digitales:
1. Resumen de los incidentes resueltos en el portal Bogotá.
2. Informe que contiene el resultado del análisis de métricas del portal web Bogotá.
3. Informe de gestión del proyecto portal web Bogotá.
4. Informe de Métricas de las Redes Sociales de la Alcaldía de Bogotá.
5. Quinientos Treinta y Cinco (535) Publicaciones en las redes sociales de la Alcaldía de Bogotá (Facebook, Instagram, Twitter y YouTube) relacionadas con la gestión de la Administración Distrital.</t>
  </si>
  <si>
    <t xml:space="preserve">Para este periodo se presentó dificultad en la entrega de los siguientes productos:
Un (1) Diseño de un micrositio para niños y niñas en el portal Bogota.gov.co
Un (1) Diseño WEB del primer especial multimedia en el Portal Bogota.gov.co.
En relación con la creación de un primer especial multimedia sobre la calidad del aire en Bogotá, no fue posible entregarlo a tiempo debido al retraso con el que fue entregada la información esencial para el especial por parte de la Secretaría Distrital de Salud. La entrega de información quedó pactada para el 29 de marzo, según consta en el acta de reunión, pero realmente solo hasta el 29 de abril se recibió, lo que retrasó la entrega del especial. Ver imágenes adjuntas Carpeta Dificultades.
En lo que tiene que ver con el micrositio de niños y niñas, este sería diseñado e implementado una vez se lanzara el portal, lo que aún no ha ocurrido en efecto. Se espera que el lanzamiento del portal se dé el 14 de mayo del presente año. Después de esa fecha se tiene tres (3) meses para diseñar, implementar y publicar el micrositio de niños y niñas.
</t>
  </si>
  <si>
    <t>No se presentaron retrasos o dificultades que afectaran la ejecución de las actividades programadas.</t>
  </si>
  <si>
    <t>Prestar servicios a la ciudadanía atreves del portal web, información de interés ciudadano divulgada a través de las redes sociales que permite la interacción administración-ciudadanía</t>
  </si>
  <si>
    <t>Mantener informada a la ciudadanía de las actuaciones realizadas por la Administración Distrital y otros temas de interés.</t>
  </si>
  <si>
    <t>Mantener informada a la ciudadanía de las actuaciones realizadas por la Administración Distrital y otros temas de interés a traves de las plataformas digitales.</t>
  </si>
  <si>
    <t>Divulgar informacion a traves de los diferentes medios de comunicación digital, fortaleciendo las plataformas digitales y  promoviendo la interacción ciudadana.</t>
  </si>
  <si>
    <t>Generar contenidos a traves de plataformas digitales para mantener a la ciudadanía informada en tiempo real.</t>
  </si>
  <si>
    <t>Solución a aspectos fundamentales de un sitio web como ajustes y Mejoras en modulos.
Reporte de usuarios unicos, páginas vistas y sesiones por usuario en el portal Bogotá.</t>
  </si>
  <si>
    <t>En el mes de Enero la O.C.C emitió 31 Boletines de Prensa a los medios de comunicación y genero 73 contenidos periodisticos divulgados en el portal Bogotá.</t>
  </si>
  <si>
    <t>En el mes de Febrero se emitieron 22 boletines de prensa para los medios de comunicación y se generaron 82 notas para el portal Bogotá.</t>
  </si>
  <si>
    <t>En el mes de Marzo la O.C.C emitió  17 Boletines de Prensa para los medios de comunicación y se generaron 87 notas para el portal Bogotá.</t>
  </si>
  <si>
    <t>En el mes de abril, la O.C.C emitió 33 Boletines de Prensa para los medios de comunicación y se generaron 71 notas para el portal Bogotá relacionadas con la gestión de la Administración Distrital.</t>
  </si>
  <si>
    <t>En el mes de Mayo, la O.C.C emitió veintiocho (28) Boletines de Prensa para los medios de comunicación y se generaron setenta y seis (76) notas para el portal Bogotá relacionadas con la gestión de la Administración Distrital.</t>
  </si>
  <si>
    <t>En el mes de Junio, la O.C.C emitió treinta (30) Boletines de Prensa para los medios de comunicación y se generaron setenta y cuatro (74) notas para el portal Bogotá relacionadas con la gestión de la Administración Distrital.</t>
  </si>
  <si>
    <t>En el mes de Julio, la O.C.C emitió veintiocho (28) Boletines de Prensa para los medios de comunicación y se generaron setenta y seis (76) notas para el portal Bogotá relacionadas con la gestión de la Administración Distrital.</t>
  </si>
  <si>
    <t>En el mes de Agosto, la Oficina Consejería de Comunicaciones emitió Treinta y Un (31) Boletines de Prensa para los medios de comunicación y se generaron setenta y Tres (73) notas para el portal Bogotá relacionadas con la gestión de la Administración Distrital.</t>
  </si>
  <si>
    <t>Para el presente mes, la Oficina Consejeria de Comunicaciones genero ciento cuatro (104) mensajes (escritos/digitales/virtuales) entre boletines de prensa y contenidos informativos y/o periodisticos, divulgados a los diferentes medios de comunicación y en la pagina web de la Alcaldia de Bogota www.bogota.gov.co</t>
  </si>
  <si>
    <t xml:space="preserve">Para el presente mes, la Oficina Consejería de Comunicaciones generó ciento cuatro (104) mensajes (escritos/digitales/virtuales) entre boletines de prensa y contenidos informativos y/o periodísticos, divulgados a los diferentes medios de comunicación y en la página web de la Alcaldía de Bogotá www.bogota.gov.co
</t>
  </si>
  <si>
    <t>Durante este periodo la Oficina Consjeria de Comunicaciones genero Veintidos (22) Boletines de Prensa y Ochenta y Dos (82) Notas relacionadas con la gestión de la Administración Distrital publicadas en el Portal Bogotá.</t>
  </si>
  <si>
    <t>Durante este mes se generaron veintiun (21) boletines de prensa y  Ochenta y Seis (86) Notas en el Portal Bogotá www.bogota.gov.co, relacionadas con la gestión de la Administración Distrital.</t>
  </si>
  <si>
    <t>Ciudadanía informada a traves de los medios de comunicación sobre las acciones de la Administración Distrital de forma oportuna, agil, clara y veridica.</t>
  </si>
  <si>
    <t>Informar a la Ciudadanía y medios de comunicación sobre las actividades y gestión de la Administración Distrital.</t>
  </si>
  <si>
    <t>Informar a la Ciudadanía y a los Medios de Comunicación las acciones de la Administración Distrital de forma oportuna, ágil, clara y verídica.</t>
  </si>
  <si>
    <t>Medios de Comunicación informados de la Gestión de la Administración Distrital.</t>
  </si>
  <si>
    <t>Dar información veraz y oportuna a los medios de comunicación del Alcalde Mayor, y comunicar a la ciudadania los diferentes planes, proyectos, avances y gestión de las diferentes entidades del distrito.</t>
  </si>
  <si>
    <t>En el mes de Enero la O.C.C generó un Boletin SOY 10 Distrital que contenia información relacionada con: Super Cade Movil, Venezolanos en Bogotá, como actuar en caso de terremoto entre otros.</t>
  </si>
  <si>
    <t>En el mes de Febrero  la O.C.C generó un Boletin SOY 10 Distrital que contenia información relacionada con: Mi Casa Ya en Bogotá, convocatoria para estudiar en la UNAD y Biblioestaciones entre otros.</t>
  </si>
  <si>
    <t>En el mes de Marzo  la O.C.C generó un Boletin SOY 10 Distrital que contenia información relacionada con: La estructuración Integral del Proyecto Bronx, Adecuación del Parque San Rafael y 20 especies de árboles para sembrar entre otros.</t>
  </si>
  <si>
    <t>Para el presente mes, la Oficina Consejería de Comunicaciones emitió un (01) Boletín SOY 10 Distrital para todos los servidores del Distrito, invitándolos a participar gratuitamente en los cursos virtuales para abogados e informándolos acerca de diferentes actividades de la Administración.</t>
  </si>
  <si>
    <t>Durante el mes de mayo de la presente vigencia, se generó un (1)  Boletín Soy 10 Distrital, abordando los siguientes temas:
Reconocimiento por el trabajo realizado para esta administración que hizo el  Alcalde Enrique Peñalosa y que contó con la participación de 12.000 servidores públicos.
Agenda de eventos en Bogotá.
Día de la Familia
Aprender a reciclar.</t>
  </si>
  <si>
    <t xml:space="preserve">Durante el mes de junio de la presente vigencia, se generó un (1)  Boletín Soy 10 Distrital, abordando los siguientes temas:
Segundo congreso distrital de gestión de riesgo y cambio climático, Bogotá seleccionada como finalista para el premio internacional, El museo de Bogotá se renueva para la ciudad, entre otros.
</t>
  </si>
  <si>
    <t xml:space="preserve">Durante el mes de julio de la presente vigencia, se generó un (1)  Boletín Soy 10 Distrital, abordando los siguientes temas:
Cumpleaños de Bogotá, Festival de Verano, Visita de Peter Tabichi (Mejor Profesor del Mundo) al colegio Rodrigo Lara Bonilla entre otros.
</t>
  </si>
  <si>
    <t xml:space="preserve">Durante el mes de agosto de la presente vigencia, se generó un (1)  Boletín Soy 10 Distrital, abordando los siguientes temas:
Bomberos en acción.
Adecuaciones en Humedales para proteger flora y fauna.
Exposición sobre la historia no contada de las mujeres en el Archivo de Bogotá, entre otros.
</t>
  </si>
  <si>
    <t>En el mes de Septiembre la Oficina Consejería de Comunicaciones generó y remitió a los servidores del distrito un (01) Boletin Soy 10 Distrital, con los siguientes temas:
* Iniciativas que transforman a Bogota en una ciudad inteligente.
* Reconocimiento de la Secretaría de Salud.
* Juegos Distritales, entre otros.</t>
  </si>
  <si>
    <t xml:space="preserve">En el mes de Octubre la Oficina Consejería de Comunicaciones generó y remitió a los servidores del distrito un (01) Boletín Soy 10 Distrital, con los siguientes temas:
Graduación de vendedores informales.
IDU forma ciudadanos con el curso “Desarrollo Urbano y Cultura Ciudadana”
Inauguración de la primera Fonoteca de la Ciudad.
</t>
  </si>
  <si>
    <t>Para este periodo la Oficina Consejeria de Comunicaciones, genero un (01) Boletin Soy 10 Distrital que abarcó temas como: Ambiente, Seguridad, Salud, Metro y Bronx Creativo.</t>
  </si>
  <si>
    <t>Mantener informados a los Servidores del Distrito en lo que tiene que ver con la gestión de la Administración Distrital y otros temas de interés.</t>
  </si>
  <si>
    <t>Informar a los servidores del Distrito sobre temas de interes y gestión de la Administración Distrital.</t>
  </si>
  <si>
    <t>Mantener informados a los Servidores del Distrito acerca de los proyectos, avances y gestión de la Administración Distrital.</t>
  </si>
  <si>
    <t>Servidores del Distrito informados sobre la gestión de la Administración Distrital.</t>
  </si>
  <si>
    <t>Agradecimiento y reconocimiento  por parte de los servidores del distrito.</t>
  </si>
  <si>
    <t>En el mes de Enero el Equipo Punto de Encuentro de la Oficina Consejería de Comunicaciones de la Secretaría General, divulgó (02) hitos de comunicación (mensajes y/o campañas) internas previamente identificados con las áreas de la entidad, denominados: Bogotanos en el Exterior y Ferias Servicio a la Ciudadanía.</t>
  </si>
  <si>
    <t>En el mes de Febrero y siguiendo la estrategia de comunicaciones, se realizaron acciones que muestran la gestión realizada en temas bandera como el SuperCADE Manitas, el programa de buenas prácticas, a través de las cartillas Bogotá Aprende y la conservación del patrimonio, por medio del Archivo de Bogotá.
Igualmente,  se divulgaron las campañas de los planes institucionales de PIGA, PESV y PIMS de la Oficina de Planeación, así como actividades enmarcadas en el Plan de la Dirección de Talento Humano.</t>
  </si>
  <si>
    <t>Para el mes de Marzo se realizó la rendición de cuentas del Sector Gestión Pública, como componente de comunicación de cara al ciduadano, el cual engloba todo el trabajo realizado por la entidad a través de sus dependencias. Asi mismo, En el mes de marzo,  se promocionaron campañas correspondientes al plan de Bienestar, Salud en el Trabajo y Capacitación de la Dirección de Talento Humano y los planes institucionales de PIGA, PESV y PIMS de la Oficina de Planeación.</t>
  </si>
  <si>
    <t xml:space="preserve">En el Presente mes se desarrollaron las siguientes campañas Internas:
1. Archivo de Bogotá más cerca de la ciudad.
2. Gestión Pública al día.
3. Lo mejor del Mundo.
4. Una red a su servicio.
De igual manera se generaron quince (15) publicaciones en la Intranet Soy 10 relacionados con temas de interés de las diferentes dependencias de la Secretaría General de la Alcaldía de Bogotá.
</t>
  </si>
  <si>
    <t>En el mes de mayo de la presente vigencia se continuo en la divulgación de las siguientes campañas Internas:
1. Archivo de Bogotá más cerca de la ciudad.
2. Gestión Pública al día.
3. Lo mejor del Mundo.
4. Una red a su servicio.
De igual manera se generaron diecinueve (19) publicaciones en la Intranet Soy 10 relacionados con temas de interés de las diferentes dependencias de la Secretaría General de la Alcaldía de Bogotá.</t>
  </si>
  <si>
    <t>En el mes de junio de la presente vigencia se generaron veintitrés (23) publicaciones en la Intranet Soy 10 relacionados con temas de interés de las diferentes dependencias de la Secretaría General de la Alcaldía de Bogotá, como financiación de estudios, formación de competencias, mejores servidores, eventos ente otros.</t>
  </si>
  <si>
    <t>En el mes de julio de la presente vigencia se generaron veinte (20) publicaciones en la Intranet Soy 10, relacionados con temas de interés de las diferentes dependencias de la Secretaría General de la Alcaldía de Bogotá, como acuerdos laborales, plan de incentivos a mejores servidores, elecciones COPASST, Auditorias de Calidad para certificación ente otros.</t>
  </si>
  <si>
    <t>En el mes de agosto de la presente vigencia se desarrollaron cuatro campañas internas relacionadas con el Nuevo CAD, 100 de Imprenta, Soy 10 aprende y Concurso Rendición de Cuentas, de igual manera se generaron 16 publicaciones en la Intranet Soy 10, relacionados con temas de interés de las diferentes dependencias de la Secretaría General de la Alcaldía de Bogotá, como capacitaciones, clima laboral, festival de verano, puntos ecológicos entre otros.</t>
  </si>
  <si>
    <t>En el mes de septiembre de la presente vigencia se desarrolló la Campaña para el Congreso de Servicio a la Ciudadanía que se llevó a cabo el 25 del presente mes, de igual manera se generaron 15 publicaciones en la Intranet Soy 10, relacionados con temas de interés de las diferentes dependencias de la Secretaría General de la Alcaldía de Bogotá, como: Día de la Movilidad Sostenible, Feria de Servicios, Semana de la Salud, Actualización de Documentos SIG, Teletrabajo entre otros.</t>
  </si>
  <si>
    <t>En el mes de octubre de la presente vigencia se generaron Dieciséis (16) publicaciones en la Intranet Soy 10, relacionados con temas de interés de las diferentes dependencias de la Secretaría General de la Alcaldía de Bogotá, como: Actualización de Documentos SIG, Jornada Laboral, Semana del Buen Trato, Representantes de la Comisión de Personal, Actividad Carnaval del Conocimiento, Resultados Test de Percepción Gestión de Integridad y Valores de la Casa, entre otros.</t>
  </si>
  <si>
    <t>En el mes de noviembre de la presente vigencia se generaron ocho (08) publicaciones en la Intranet Soy 10, relacionados con temas de interés de las diferentes dependencias de la Secretaría General de la Alcaldía de Bogotá como:
Donación de Chaquetas Institucionales.
Bono Navideño.
Lazo Humano para rechazas los actos vandálicos que vivió la ciudad.
Jornada de Clima y Cultra</t>
  </si>
  <si>
    <t xml:space="preserve">
En este mes se divulgo en la página SOY 10 los siguientes mensajes de las diferentes dependencias de la Secretaría General:
* Bono Navideño. Concurso Piga, Estampilla 100 años Imprenta, Novenas Navideñas, Clima y Cultura
</t>
  </si>
  <si>
    <t>Grantizar la ejecución ordenada de las necesidades de comunicación de las dependencias de la Secretaría General.</t>
  </si>
  <si>
    <t xml:space="preserve">Acciones  relacionadas en la realización de actividades en las que participan las oficinas como Talento Humano, dirección administrativa entre otros.  </t>
  </si>
  <si>
    <t>Acciones  relacionadas en la realización de actividades en las que participan lasdiferentes dependencias de la entidad.</t>
  </si>
  <si>
    <t xml:space="preserve">Garantizar la divulgación de las necesidades de comunicación de las diferentes dependencias de la entidad. </t>
  </si>
  <si>
    <t>Conocer las diferentes acciones y/o actividades de las dependencias de la entidad.</t>
  </si>
  <si>
    <t>Dar a conocer las diferentes actividades o proyectos de las dependencias de la Secretaría General.</t>
  </si>
  <si>
    <t>Verificar los controles establecidos en la Entidad para mitigar los riesgos de corrupción.
Verificar la documentación soporte que de cuenta de la aplicación de los controles así como la idoneidad de los mismos frente a los riesgos.
Se documenta el respectivo informe el cual es publicado en la pagina web de la Entidad.</t>
  </si>
  <si>
    <t xml:space="preserve">Evaluar la efectividad de los controles para mitigar riesgos de fraude y corrupción de la Entidad, apoyando el cumplimiento del código de integridad de la Entidad y el fortalecimiento de los controles, cuando aplica. 
</t>
  </si>
  <si>
    <t>Informes de seguimiento a los riesgos de corrupción de la Entidad y registro de publicación en la pagina web.</t>
  </si>
  <si>
    <t>De acuerdo a la ejecución de las actividades realizadas por la Oficina de Control Interno y según el esquema de publicación al generar los resultados de cada una de las mismas se procede a la respectiva publicación en la pagina web de la Entidad.</t>
  </si>
  <si>
    <t>Propende por la divulgación y comunicación de la información relativa a la gestión desarrollada por la Secretaría General y la Oficina de Control Interno, apoyando el cumplimiento de los principios de transparencia y publicidad exigibles a la misma.</t>
  </si>
  <si>
    <t>Página web de la Entidad - boton de transparencia y acceso a la información pública.</t>
  </si>
  <si>
    <t>1. Contribuye al mejoramiento de la calidad dirigido al usuario que requiere de los productos o servicio ofrecidos por la Entidad.
2. Promueve la mejora continua de los procesos de la organización
3. Tomar medidas frente a fallos existentes en los diferentes procesos.</t>
  </si>
  <si>
    <t xml:space="preserve">Cronograma de Auditorias Internas de Calidad
Informes de Auditorias Interna de Calidad
Presentación de Resultados </t>
  </si>
  <si>
    <t>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t>
  </si>
  <si>
    <t xml:space="preserve">Informes de auditoria y seguimientos (preliminar o final) realizados,
registro de presentación de información normativa -Veeduría Distrital, Contraloría, DAFP, entre otros,  registro de publicación en pagina web, cuadro consolidado de actividades ejecutadas por mes. 
</t>
  </si>
  <si>
    <t xml:space="preserve">1. Realizar la verificación de los controles establecidos para mitigar los riesgos de corrupción identificados en el proceso de Evaluación del Sistema de Control Interno. </t>
  </si>
  <si>
    <t>Verificar y validar la efectividad de los controles frente a la mitigación de los riesgos de la Oficina</t>
  </si>
  <si>
    <t>Informe de seguimiento a los riesgos de corrupción de la OCI y soportes que dan cuenta de la aplicación de controles.</t>
  </si>
  <si>
    <t>Realizada la verificación de los controles asociados a los riesgos de corrupción de la Entidad, se llevo a cabo el respectivo informe, así como su publicación en la pagina web de la Entidad.</t>
  </si>
  <si>
    <t>no se programo</t>
  </si>
  <si>
    <t>No se presentarón</t>
  </si>
  <si>
    <t>Por medio de la evaluación realizada se propendió por el fortalecimiento de los controles asociados a los riesgos de corrupción.</t>
  </si>
  <si>
    <t>Se realizo la publicaciones de informes gestión, evaluación y auditoria, así como reportes de control interno</t>
  </si>
  <si>
    <t>Para el mes sujeto de reporte no se realizaron publicaciones</t>
  </si>
  <si>
    <t>Se realizo la publicaciones de informes ejecucion presupuestal y contractual y seguimiento a los planes de mejroamiento de la Contraloria de Bogota</t>
  </si>
  <si>
    <t>Se realizo la publicación de los informes de seguimiento a los riesgos de corrupción, matriz riesgos de corrupción, gestión presupuestal y contractual, austeridad en el gasto, metas plan de desarrollo y seguimiento plan Contraloría.</t>
  </si>
  <si>
    <t>Se realizo la publicación de los informes de seguimiento a gestión presupuestal y contractual, seguimiento plan de mejoramiento Contraloría, Informe de auditoria Servicio a la Ciudadania,Informe de Auditoria al plan estrategico de seguridad vial.</t>
  </si>
  <si>
    <t>Se realizo la publicación de los informes relacionados a pormenorizado de control interno, seguimiento a las NICSP, Directiva 003, ejecución presupuestal y contractual, seguimiento metas plan de desarrollo, seguimiento planes CB y seguimiento planes internos.</t>
  </si>
  <si>
    <t>Se propendió por la divulgación y comunicación de la información relativa a la gestión desarrollada por la Secretaría General y la Oficina de Control Interno, apoyando el cumplimiento de los principios de transparencia y publicidad exigibles a la misma.</t>
  </si>
  <si>
    <t>Se propende por la divulgacion y comunicación de la información relativa a la gestión desarrollada por la Secretaria General de la Alcaldia Mayor de Bogota.</t>
  </si>
  <si>
    <t>Se realizo la evaluación a los requisitos de la ISO 9001/2015 con el fin de identificar los posibles incumplimientos a la norma.</t>
  </si>
  <si>
    <t xml:space="preserve">De las  6 auditorias programadas para el mes de junio, se ejecutaron 5, se encuentra por realizar la correspondiente a la Evaluacion del Sistema de Control Interno, la cual por necesidad del servicio tanto del equipo auditor como del proceso sujeto de auditoria se debio reprogramar para el dia martes 9 de julio.
Se reportan 4 adicionales
</t>
  </si>
  <si>
    <t>Evaluacion del Sistema de Control Interno, la cual por necesidad del servicio tanto del equipo auditor como del proceso sujeto de auditoria se debio reprogramar para el dia martes 9 de julio.</t>
  </si>
  <si>
    <t>Se realizo la auditoria del proceso de servicio a la ciudadania y se reporta las ejecutadas de comunicaciones, seguridad y salud en el trabajo y estrategias TIC, realizadas dentro del ciclo de auditorias de calidad.</t>
  </si>
  <si>
    <t>Corresponde a la auditoria de seguridad salud en el trabajo la cual se desarrollo dentro del ciclo de auditorias internas de calidad (junio - julio).</t>
  </si>
  <si>
    <t>De las 9 actividades planeadas para el mes, 3 correspondian a Auditoria Integrales ( contratacion, atencion a victimas y estrategia TIC) y 6 auditorias de calidad ( politica publica, gestion humana, Comunicaciones, seguridad y salud en el trabajo, asuntos internacionales e imprenta distrital), teniendo en cuenta la flexibilidad de la ejecucion del ciclo entre mayo y junio, por la carga de actividades de los auditores lideres en el mes de mayo se hizo necesario realizar la reprogramacion de la relacionadas a  comunicaciones, seguridad y salud en el trabajo, asuntos internacionales e imprenta distrital para el mes de junio, sin embargo a la fecha de este reporte estas actividades ya se encuentran ejecutadas.</t>
  </si>
  <si>
    <t>Se encuentra por realizar la correspondiente a la Evaluacion del Sistema de Control Interno, la cual por necesidad del servicio tanto del equipo auditor como del proceso sujeto de auditoria se debio reprogramar para el dia martes 9 de julio.</t>
  </si>
  <si>
    <t xml:space="preserve">
1. Se promovió el mejoramiento del proceso.
2. Se tomaron medidas frente a fallos existentes </t>
  </si>
  <si>
    <t>De acuerdo a las actividades planeadas se dio cumplimiento a la totalidad de las mismas.</t>
  </si>
  <si>
    <t>Del total de las actividades por capacidad operativa la actividad correspondeinte a seguimiento NICPS se reprogramo para el mes de mayo.</t>
  </si>
  <si>
    <t>1. La actividad relacionada con el seguimiento NICPS se encontraba programada para el mes de abril, sin embargo, por las diferentes actividades que se requirió atender la misma se ejecuto en el mes de mayo del año en curso.
2 De las 7 auditorias internas de calidad planeadas para el mes, 3 correspondían a Auditoria Integrales ( contratación, atención a victimas y estrategia TIC) y 4 auditorias de calidad ( política publica, gestión humana, asuntos internacionales e imprenta distrital), se hizo necesario realizar la reprogramación de la relacionadas a asuntos internacionales e imprenta distrital para el mes de junio, sin embargo a la fecha de este reporte estas actividades ya se encuentran ejecutadas.
Existe una diferencia en las auditorias de calidad del indicador de calidad y de gestión , toda vez que esta atiende a un cambio que se requirió realizar con las auditorias de comunicaciones y seguridad en el trabajo que se contemplaron inicialmente realizarse de forma integral (calidad y gestión) y se solicito su ejecución dentro del ciclo de calidad, por lo anterior en este indicador se reporta planeada 7 y en calidad 9.</t>
  </si>
  <si>
    <t>Se realizo la totalidad de las actividades programadas a excepcion del seguimeinto de asuteridad en el gasto la cual se encuentra en curso lo anterior en ocasión de la solicitud de prórroga de entrega de información por parte de la Dependencia auditada.
Adicionalmente, se encuentra por realizar la auditoria de calidad correspondiente a la Evaluacion del Sistema de Control Interno, la cual por necesidad del servicio tanto del equipo auditor como del proceso sujeto de auditoria se debio reprogramar para el dia martes 9 de julio.</t>
  </si>
  <si>
    <t xml:space="preserve">El mayor numero reportado atiende a:
Las actividades que se encontraba por cumplir en el mes de junio correspondiente a Austeridad en el Gasto y la auditoria interna de calidad de Evaluacion del sistema de control interno. 
Adicionalmente aun cuando lo se cumplio en el 100% dos de las actividades planeadas para el mes de julio, las mismas reportan un avance del 50% (Proceso Gestión del Sistema Distrital de servicio a la Ciudadanía) y 80% (Gestión, Administración Y Soporte De Infraestructura y Recursos - Proyecto 1081). </t>
  </si>
  <si>
    <t>De las actividades programas se dio cumplimiento se encuentran en ejecucion  las relacionadas con servicio a la ciudadania, Auditoría Plan de Seguridad Vial y seguimiento NICSP, las cuales por necesidas del servicio en atencion a los diferentes entes de control no se logaron finalizar dentro del mes de agosto.</t>
  </si>
  <si>
    <t>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t>
  </si>
  <si>
    <t>Teniendo en cuenta la alta dedicacion de tiempo requerido en la atencion de entes de control, asi como a los diferentes asuntos administrativos no fue posible culminar al 100% los seguimientos de Austeridad en el gasto (30%) y a los planes de mejoramiento internos (90%).
Se reporta la finalizacion de las actividades de auditoria asociadas con el seguimiento al cumplimiento de la implementación de las Normas de convergencia NICSP (5%) y Seguimientos a Subcomités de Autocontrol (10%).
respecto a demas actividades planeadas, todas se cumplieron al 100%</t>
  </si>
  <si>
    <t>De la totalidad de actividades programadas se cumplieron 24, teniendo en cuenta la circular 003 emitida por la CGN, donde solicita la presentación del control interno de la Entidad con corte a 30/11/2019 se procedió a realizar la actividad en el mes de diciembre.
Se finalizo la actividad de Seguimiento planes de mejora internos y se avanzo al 90% en la actividad de austeridad en el gasto, cuyo 10% restante se culminara en el mes de diciembre.</t>
  </si>
  <si>
    <t>Se cumplio la totalidad de actividades programadas y se cumplio el rezago de noviembre relacionado al cumplimiento de las NICSP y Austeridad en el gasto.</t>
  </si>
  <si>
    <t>Se encuentra por realizar la auditoria de calidad correspondiente a la Evaluacion del Sistema de Control Interno, la cual por necesidad del servicio tanto del equipo auditor como del proceso sujeto de auditoria se debio reprogramar para el dia martes 9 de julio.
Resepcto a la actividad de seguimiento de asuteridad en el gasto se encuentra en curso con ocasión de solicitud de prórroga de entrega de información por parte de la Dependencia auditada.</t>
  </si>
  <si>
    <t xml:space="preserve">Se aplicaron acciones frente a las debilidades observadas.
Se identifican situaciones que pueden materializar los riesgos asociados a los procesos y proyectos.
</t>
  </si>
  <si>
    <t>Se aplicaron acciones frente a las debilidades observadas.
Se identifican situaciones que pueden materializar los riesgos asociados a los procesos y proyectos</t>
  </si>
  <si>
    <t>Se realizo la revisión de los riesgos de corrupción asociados al proceso, sin observarse cambios en los mismos.</t>
  </si>
  <si>
    <t>Confirmar la efectividad de los controles frente a la mitigación de los riesgos.</t>
  </si>
  <si>
    <t>Expedir autos interlocutorios dentro del proceso disciplinario</t>
  </si>
  <si>
    <t>El beneficio de este indicador es que los funcionarios que tengan a cargo el expediente del proceso disciplinario avancen en las etapas respectivas del proceso.</t>
  </si>
  <si>
    <t>Listado de autos proferidos en el periodo.</t>
  </si>
  <si>
    <t>El indicador mide la cantidad de jornadas realizadas por la oficina de control interno disciplinario brindando orientaciones a servidores de la Secretaría General de la Alcaldía Mayor de Bogotá en materia de prevención disciplinaria realizadas</t>
  </si>
  <si>
    <t>Charlas orientaciones a servidores de la Secretaría General de la Alcaldía Mayor de Bogotá en materia de prevención disciplinaria realizadas. Y/o ayuda visual que contenga las orientaciones.</t>
  </si>
  <si>
    <t>El beneficio de este indicador es propender por la disminución de procesos disciplinarios.</t>
  </si>
  <si>
    <t>Listados de asistencia. Y/o soportes visuales.</t>
  </si>
  <si>
    <t>Emitir los actos administrativos antes de su fecha de vencimiento.</t>
  </si>
  <si>
    <t>Mantener el proceso dentro de los términos legales establecidos, lo cual redunda en garantía de derechos para el investigado.</t>
  </si>
  <si>
    <t>Listado de expedientes.</t>
  </si>
  <si>
    <t>Durante el trimestre se cumplió con la meta establecida en el pland e acción.</t>
  </si>
  <si>
    <t>Las dificultades en la expedición de los actos administrativos de los expedientes por fuera de termino obedece a que la planta de personal de la oficina no esta completa, y se presentaron los turnos de semana santa y las vacaciones de uno de los profesion</t>
  </si>
  <si>
    <t>En este mes se logró cumplir con la meta programada.</t>
  </si>
  <si>
    <t>Este mes se logró cumplir con la meta y excedimos la cifra en dos actos administrativos adicionales.</t>
  </si>
  <si>
    <t>Este mes se logró cumplir con la meta y excedimos la cifra en cuatro actos administrativos adicionales.</t>
  </si>
  <si>
    <t>En el mes de agosto se mantuvo la tendencia del mes anterior, se cumplió con la meta propuesta y nos excedimos en 8 autos dentro el mismo numero de procesos.</t>
  </si>
  <si>
    <t>En el mes de septiembre se garantizó el cumplimiento de la meta propuesta, excediendolo en 4 actos administrativos adicionales.</t>
  </si>
  <si>
    <t>En el mes de octubre se garantizó el cumplimiento de la meta propuesta</t>
  </si>
  <si>
    <t>se avanzó en 7 decisiones interlocutorias emitidas</t>
  </si>
  <si>
    <t>Este mes se logra cumplir con la meta propuesta de 9 expedientes</t>
  </si>
  <si>
    <t>En el trimestre tuvimos inconvenientes con la planta de personal pues no teniamos contratista.  Hasta el mes de marzo se vinculó un profesional especializado que ayudó a incrementar la meta propuesta.</t>
  </si>
  <si>
    <t>La dificultad se presentó porque la planta de personal no estuvo completa durante el mes de abril.</t>
  </si>
  <si>
    <t>Las dificultades se presentaron por la falta de personal de planta suficiente para realizar la labor encomendada.</t>
  </si>
  <si>
    <t>En este mes no se presentaron dificultades frente al cumplimiento de este indicador.</t>
  </si>
  <si>
    <t>En este mes no se presentaron dificultades en el cumplimiento de la meta propuesta.</t>
  </si>
  <si>
    <t>en el mes deoctubre no se presentaron inconvenientes en el cumplimiento de la meta propuesta.</t>
  </si>
  <si>
    <t>En el mes de noviembre la meta no se cumplió, teniendo en cuenta que desde el mes pasado renunció un funcionario de la planta.</t>
  </si>
  <si>
    <t>La meta del mes se cumple, a pesar de que durante la mitad del mes de diciembre a la planta de personal de la Oficina le faltaba un profesional especializado.</t>
  </si>
  <si>
    <t>Los expedientes surtieron las etapas procesales correspondientes y a</t>
  </si>
  <si>
    <t>En el mes de abril los expedientes surtieron la etapa correspondiente.</t>
  </si>
  <si>
    <t>Durante el mes se logró cumplir el objetivo fijado por lo que los procesos correspondientes fueron sustanciados y pasaron a la siguiente etapa procesal.</t>
  </si>
  <si>
    <t>La llegada de un nuevo funcionario a la Oficina  contribuyó al cumplimiento de la meta propuesta y de esta forma se logró avanzar en la sustanciación de los procesos a cargo de la dependencia.</t>
  </si>
  <si>
    <t>Teniendo en cuenta que el equipo se encuentra completo, se cumplió con la meta propuesta.</t>
  </si>
  <si>
    <t>Los funcionarios de la Oficina cumplieron con las metas propuestas dentro del tiempo establecido.</t>
  </si>
  <si>
    <t>Los funcionarios de la oficina cumplieron con la meta propuesta.</t>
  </si>
  <si>
    <t>Los funcionarios de la dependencia encaminaron esfuerzos para lograr el cumplimiento de la meta propuesta.</t>
  </si>
  <si>
    <t xml:space="preserve">La oficina vela porque los terminos de los procesos no prescriban.  Durante el periodo ningún expediente fue archivado por prescripción. </t>
  </si>
  <si>
    <t>Durante el mes de septiembre se verificó que los expedientes a cargo de la Oficina estuvieran dentro de los terminos legales y que no estuvieran proximos a prescribir.</t>
  </si>
  <si>
    <t>Durante el mes de octubre se verificó que los expedientes a cargo de la Oficina estuvieran dentro de los terminos legales y que no estuvieran proximos a prescribir.</t>
  </si>
  <si>
    <t>Durante el mes no prescribió ningun expediente en tramite en la dependencia.</t>
  </si>
  <si>
    <t xml:space="preserve">No se presentaron retrazos, ni inconvenientes en la generación del producto. </t>
  </si>
  <si>
    <t>Los controles implementados en la oficina evitan que los procesos prescriban por el paso del tiempo sin ejercer actividad.</t>
  </si>
  <si>
    <t>En el mes de enero no se programaron actividades de orientacion disciplinaria</t>
  </si>
  <si>
    <t>En el mes de febrero no se programaron actividades de orientacion disciplinaria</t>
  </si>
  <si>
    <t>En el mes de marzo no se programaron actividades de orientacion disciplinaria</t>
  </si>
  <si>
    <t>En el mes de abril la OCID participó en la jornada de inducción para los servidores públicos de la Entidad.</t>
  </si>
  <si>
    <t>El 14 de mayo de 2018 la Jefe de la Oficina participó en el comité  directivo ampliado exponiendo los principales cambios que introdujo el nuevo código disciplinario (Ley 1952 de 2019)</t>
  </si>
  <si>
    <t>En el mes de junio no se programo jornadas de orientación en materia de prevención  disciplinaria.</t>
  </si>
  <si>
    <t>En el mes de julio no se programaron orientaciones en materia disciplinaria</t>
  </si>
  <si>
    <t>En el mes de agosto la Oficina de Control Interno Disciplinario participó en la jornada de inducción con la charla preventiva en materia disciplinaria a los funcionarios de la entidad.</t>
  </si>
  <si>
    <t>En el mes de septiembre la OCID participó en una charla sobre derecho disciplinario para funcionarios de la Alta Consejería para los Derechos de las Víctimas, la Paz y la Reconciliación.</t>
  </si>
  <si>
    <t>En el mes de octubre no se programaron orientaciones en materia disciplinaria</t>
  </si>
  <si>
    <t>En el mes de noviembre no se programaron actividades de orientación disciplinaria</t>
  </si>
  <si>
    <t>En el mes de diciembre no se programaron actividades de orientación disciplinaria</t>
  </si>
  <si>
    <t>No se presentaron retrasos, ni inconvenientes en la ejecución de la actividad.</t>
  </si>
  <si>
    <t>No se presentaron retrasos ni dificultades.</t>
  </si>
  <si>
    <t>No se presentaron retrazos no dificultades en la programación de la actividad.</t>
  </si>
  <si>
    <t>Con la charla realizada los funcionarios que ingresaron recientemente a la entidad conocieron sus deberes,  derechos y las faltas contenidas en la ley 734 de 2002</t>
  </si>
  <si>
    <t>Con la exposición los directivos conocieron los proincipales cambios de la norma disciplinaria.</t>
  </si>
  <si>
    <t>En el mes de julio no se programo jornadas de orientación en materia de prevención  disciplinaria.</t>
  </si>
  <si>
    <t>El beneficio que reporta esta actividad es que busca que los funcionarios de la Entidad conozcan las condiciones en que opera el derecho disciplinario y evita que el numero de faltas se incremente por violacion al código disciplinario único por parte de los funcionarios.</t>
  </si>
  <si>
    <t>El beneficio que reporta esta actividad es que busca que los funcionarios de la Alta Consejería para los Derchos de las Víctimas, la Paz y la Reconciliación conozcan las condiciones en que opera el derecho disciplinario y evita que el numero de faltas cometidas por sus funcionarios se incremente por violacion al código disciplinario único.</t>
  </si>
  <si>
    <t>En el mes de octubreno se programaron jornadas de orientación en materia de prevención  disciplinaria.</t>
  </si>
  <si>
    <t>En el mes de noviembre no se programaron jornadas de orientación en materia de prevención  disciplinaria.</t>
  </si>
  <si>
    <t>En el mes de diciembre no se programaron jornadas de orientación en materia de prevención  disciplinaria.</t>
  </si>
  <si>
    <t>Las actividades ejecutadas durante el mes de enero permitieron impulsar las actuaciones disciplinarias tanto en procesos en termino como en procesos vencidos</t>
  </si>
  <si>
    <t>Las actividades ejecutadas durante el mes de febrero permitieron impulsar las actuaciones disciplinarias tanto en procesos en termino como en procesos vencidos</t>
  </si>
  <si>
    <t>Las actividades ejecutadas durante el mes de marzo permitieron impulsar las actuaciones disciplinarias tanto en procesos en termino como en procesos vencidos</t>
  </si>
  <si>
    <t>Durante el mes de abril la mayoría de los expedientes vigentes y en curso se encuentran dentro de los terminos de ley.</t>
  </si>
  <si>
    <t>Durante el mes de mayo se expidieron algunos actos administrativos dentro de expedientes que se encontraban con los terminos vencidos. Estos expedientes son los que se encuentran con actuaciones en etapas del proceso que requieren de mayor cuidado pues son definitivas para la determinación de la responsabilidad de los sujetos procesales.</t>
  </si>
  <si>
    <t>Durante el mes de junio se logró dar tramite a 5 procesos que se encontraban con el termino procesal vencido.</t>
  </si>
  <si>
    <t>Durante el mes de julio se lograron evacuar 5 procesos que se encontraban por fuera de los terminos legales.</t>
  </si>
  <si>
    <t>Del total de expedientes que había con término vencido 4 procesos fueron impulsados a la siguiente etapa procesal</t>
  </si>
  <si>
    <t>Durante el mes de septiembre se avanzó en el cumplimiento de la meta propuesta.  Este mes se termina con un total de 9 procesos con términos vencidos y durante el periodo se finalizaron 11 procesos disciplinarios.</t>
  </si>
  <si>
    <t>Durante el mes de octubre se avanzó en el cumplimiento de la meta propuesta.  Este mes se termina con un total de 7 procesos con términos vencidos y durante el periodo se finalizaron 7 procesos disciplinarios.</t>
  </si>
  <si>
    <t xml:space="preserve">En el mes de noviembre se mantuvo la tendencia de disminuir el numero de procesos disciplinarios con términos vencidos, y lo finalizamos con 8 expedientes por fuera del término legal.  </t>
  </si>
  <si>
    <t xml:space="preserve">En el mes de diciembre se mantuvo la tendencia de disminuir el numero de procesos disciplinarios con términos vencidos, y lo finalizaremos con 3 expedientes por fuera del término legal.  La dificultad de este mes se presentó por la falta de un funcionario en la planta pues uno de ellos renunció a partir del mes de noviembre. </t>
  </si>
  <si>
    <t>Los retrasos o dificultades en el cumplimiento de la meta del mes de enero obedecen en primera medida a la falta de personal suficiente y a la complejidad de los procesos que se encuentran con terminos vencidos.</t>
  </si>
  <si>
    <t>Los retrasos o dificultades en el cumplimiento de la meta en el mes de febrero obedecen en primera medida a la falta de personal suficiente y a la complejidad de los procesos que se encuentran con terminos vencidos.</t>
  </si>
  <si>
    <t>Los retrasos o dificultades en el cumplimiento de la meta del mes de marzo obedecen en primera medida a la falta de personal suficiente y a la complejidad de los procesos que se encuentran con terminos vencidos.</t>
  </si>
  <si>
    <t>Las dificultades en la expedición de los actos administrativos de los expedientes por fuera de termino obedece a que la planta de personal de la oficina no esta completa, y se presentaron los turnos de semana santa y las vacaciones de uno de los profesionales que tienen a cargo la sustanciación de los procesos.</t>
  </si>
  <si>
    <t>Este mes se aumentó el numero de expedientes con terminos vencidos. La dificultad presentada en este periodo obedece a que la planta de personal no estuvo completa en lo que va del semestre, lo que genera retrazos en las actuaciones procesales que comienzan a acumularse.</t>
  </si>
  <si>
    <t>La dificultad que se presentó en el periodo obedece a la cantidad de procesos acumulados con terminos vencidos y a la complejidad de los mismos.  Tal situación hace que la evacuación de los procesos sea un poco mas lenta.</t>
  </si>
  <si>
    <t>La dificultad que se presenta con los expedientes fuera de termino es que son expedientes con un grado de dificultad mas alto y además vienen expedientes resagados de los meses anteriores.</t>
  </si>
  <si>
    <t>La dificultad que se presenta en el periodo tiene que ver con la complejidad de los procesos cuyos términos se encuentran vencidos.</t>
  </si>
  <si>
    <t xml:space="preserve">La dificultad de este mes se presentó por la falta de un funcionario en la planta pues uno de ellos renunció a partir del mes de noviembre. </t>
  </si>
  <si>
    <t>En mes de enero la oficina contaba con un total de con un total de 52 procesos activos donde encontramos un total de 8 procesos por fuera de los términos legales. El cumplimiento de la meta nos permite evacuar los expedientes que se encuentran vencidos.</t>
  </si>
  <si>
    <t>En la actualidad la Oficina cuenta con un total de 55 procesos activos donde encontramos un total de 19 procesos por fuera de los términos legales. El cumplimiento de la meta nos permite evacuar los expedientes que se encuentran vencidos.</t>
  </si>
  <si>
    <t>En la actualidad la Oficina cuenta con un total de 58 procesos activos donde encontramos un total de 17 procesos por fuera de los términos legales. El cumplimiento de la meta nos permite evacuar los expedientes que se encuentran vencidos.</t>
  </si>
  <si>
    <t>Durante el mes de abril logramos expedir  dos autos de expedientes que se encontraban por fuera de los términos.</t>
  </si>
  <si>
    <t xml:space="preserve">Los beneficios consisten en que algunos de los expedientes con terminos vencidos fueron trabajados en aras de que el proximo mes pueda evacuarse un mayor numero de procesos. </t>
  </si>
  <si>
    <t>En el mes junio se logró avanzar en la evacuación de los expedientes con terminos vencidos gracias a que la planta de personal de la oficina se completó.</t>
  </si>
  <si>
    <t>En el mes de julio se hizo mayor énfasis en los expedientes que se encuentran por fuera del termino para poder disminuir su número.</t>
  </si>
  <si>
    <t>En el mes de agosto, el tramite de los procesos con terminos vencidos permitó que el porcentaje de cumplimiento en un total de 81.54%.</t>
  </si>
  <si>
    <t>Durante el periodo se tramitaron expedientes que se encontraban vencidos lo que la meta se mejora alcanzando un porcentaje del 83%</t>
  </si>
  <si>
    <t>Durante el periodo se tramitaron expedientes que se encontraban vencidos lo que la meta se mejora alcanzando un porcentaje del 87,04%</t>
  </si>
  <si>
    <t xml:space="preserve">Durante el periodo se tramitaron expedientes que se encontraban vencidos </t>
  </si>
  <si>
    <t xml:space="preserve">Durante el mes de diciembre se tramitaron expedientes que se encontraban con terminos vencidos. El porcentaje de expedientes dentro del termino legal es del 89,79%, lo que quiere decir que el 10,21 % se encuentran por fuera del termino legal. </t>
  </si>
  <si>
    <t>Aplicación de Instumento "Encuesta de Satisfaccion"</t>
  </si>
  <si>
    <t>Identificar los potenciales riesgos que se puedan presentar y que afecten la satisfacción de los usuarios de los servicios protocolarios</t>
  </si>
  <si>
    <t>Resultados de las encuestas de satisfacción aplicadas</t>
  </si>
  <si>
    <t>Para el mes de abril se realizaó la aplicación de 8 instrumentos de medición. Una vez tabulados los resultados de los 8 instrumentos encontramos que para el mes de abril tenemos una satisfacción del 100%. Encontramos que el item que mas seleccionan los encuestados es "My Satisfecho", con una selección promedio del 80%</t>
  </si>
  <si>
    <t>Para el mes de Mayo se realizó la aplicación de 9 instrumentos, encontrando que la satisfacción es del 100%.</t>
  </si>
  <si>
    <t>Para el mes de Junio se realizó la aplicación de 7 instrumentos. La tabulación de los resultados arrojó que la satisfacción fue del 97,95%, la cual resulta de los items "Satisfecho" y "Muy Satisfecho".</t>
  </si>
  <si>
    <t>Para el mes de julio se aplicaron 9 encuestas, las cuales arrojaron una satisfacción del 98,15%.</t>
  </si>
  <si>
    <t>Para el mes de agosto se aplicaron 8 instrumentos, los cuales arrojaron una satisfacción del 100%, resultado de los items "Satisfacho" y "Muy satisfecho"</t>
  </si>
  <si>
    <t>Para el mes de Septiembre se aplicaron 11 encuestas, las cuales arrojaron una satisfacción del 98,49%. Cualitativamente hablando encontramos que de los 11 instrumentos aplicados, solamente en 1 encontrramos el item 6 con insatisfacción, la cual no se genera por los inconvenientes de mantenimiento y/o estado de los elementos protocolarios, sino por factores externos.</t>
  </si>
  <si>
    <t>Evidenciamos que las mayores dificultades se encuentran en la pregunta 6 del instrumento aplicado, el cual se relaciona con las condiciones de los elementos protocolarios. Muestra de lo anterior es evidenciar que la pregunta 6 es, según la tabulación de los resultados, la que registra un nivel "satisfecho", en lugar de "muy satisfecho". Lo anterior se ha evidenciado tambien en las anteriores mediciones, en donde la insatisfacción se muestra puntualmente en este item.</t>
  </si>
  <si>
    <t>Si bien la satisfacción para el mes de Mayo es del 100%, encontramos que el item "Muy Satisfecho", es del 83,27% promesio, por lo cual se hace necesario implementar medidas para aumentar este item hacia el 90% promedio</t>
  </si>
  <si>
    <t>Encontramos que para el mes de Junio aparece nuevamente una insatisfacción del 2,05%, la cual no se había presentado en los meses anteriores. Al revisar los instrumentos aplicados encontramos que la falla se encuentra en el mantenimiento de las Astas de las Banderas que se utilizan en los eventos externos</t>
  </si>
  <si>
    <t>Para este corte se evidencia que la insatisfacción se ubicó en el 1,85%. Se realiza la revisión de los instrumentos y se encuentran fallas en la entrega y el aseo de los salones, lo que no permite que haya una total satisfacción de los usuarios</t>
  </si>
  <si>
    <t>Para este corte se evidencia una mejoría en los servicios, regresando al 100% de satisfacción. Sin embargo se observa que el Item "Muy Satisfecho", solo llega a un 75%, por lo cual se hace necesario incrementar las acciones para aumentar la satisfacción total de los servicios prestados.</t>
  </si>
  <si>
    <t>Se evidención que ese 1,51 de instaisfacción se debio al retraso en la entrega de un Elemento protocolario que se solicitó. El retraso se debió a la jornada de Día sin carro distrital, en el cual, al no tener en normal disposición los automotores por dicha disposición, se retrasó su prestamo.</t>
  </si>
  <si>
    <t xml:space="preserve">Los resultados nos permiten evidenciar que las acciones que se han tomado constantemente en mejorar los aspectos del servicio, puntualmente en lo que tiene que ver con los elementos protocolarios, han sido efectivas y han elevado la satisfacción de los usuarios ante los servicios que presta la oficina de protocolo. </t>
  </si>
  <si>
    <t>Lios resultados obtenidos nos permiten evidenciar que para el mes de mayo no hay insatisfacción en la prestación del servicio de la Oficina de Protocolo, para lo cual se hace necesario que se implementen acciones de mejora para lograr elevar los indices de "Muy Satisfecho"</t>
  </si>
  <si>
    <t>Para elevar el nivel de satisfacción y regresar al 100% se remiten las astas de las banderas a mantenimiento preventivo y se hace revisión de los elementos protocolarios, encontrandolos en buenas condiciones.</t>
  </si>
  <si>
    <t>Los resultados de las acciones establecidas para mejorar la satisfacción, han surtido un moderado efecto pues la disminución es muy poca. Se realiza una revisión de los elementos protocolarios y se coordina con servicios generales los aseos pertinentes de las salas.</t>
  </si>
  <si>
    <t>Los resultados de las acciones de mejora implementados en la Oficina de Protocolo son satisfactorias, pues se alcanza nuevamente la satisfacción del 100%. Se replantean algunas acciones con el fin de elevar el item de "Muy Satisfecho", para optimizar los servicios de la dependencia</t>
  </si>
  <si>
    <t>Encontramos que las medidas correctivas que se han venido aplicando en el mantenimiento tanto de salones como de elementos protocolarios han surtido efecto pues la inconformidad generada para este mes no es por el estado de los mismos sino por factores externos. De igual manera se continua con estas medidas para llegar a maximos de satisfacción, como se han evidenciado en periodos anteriores</t>
  </si>
  <si>
    <t xml:space="preserve">Publicacion de política de seguridad de la información y protección de datos personales (por demanda)
Datos abiertos (Por Demanda)
Registo de activos de información (1 vez al Año)
Índice de información Clasificada y Reservada (1 Vez al Año)
</t>
  </si>
  <si>
    <t>Cumplir con la ley de trasparencia, visibilidad a la gestion realizada por la entidad, mecanismos de control de las entidades</t>
  </si>
  <si>
    <t>Formato 1025 con la evidencia de la publicaciones.
Publicación en el portal.</t>
  </si>
  <si>
    <t>Cumplir plan de trabajo para la implementación del ERP en la Secretaria General</t>
  </si>
  <si>
    <t>Estandarizar los procesos administrativos y financieros del distrito capital definidos por hacienda, interoperabiliudad, oportunidad y simplificacion de tramites</t>
  </si>
  <si>
    <t>Actas y/o control asistencia de reunioness sostenidad en la SHD conjuntamente con la ACDTIC.
Realizar el Rollout de la versión del ERP-SAP entregada por Secretaria de Hacienda Distrital</t>
  </si>
  <si>
    <t>Mantener optimizados los siguientes sistemas de información y sitios web: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10. Página web archivo y Página web fototeca
11. Página web internacionales
12. Intranet</t>
  </si>
  <si>
    <t>Cronogramas, informes y entregables de los contratos: 50, 277, 109, 99, 484 de 2019 y algunos funcionarios de la OTIC de la Secretaria General.</t>
  </si>
  <si>
    <t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t>
  </si>
  <si>
    <t>Reporte Informe de Sistema Adplatec
Correos enviados desde el Aplicativo Nagios
Consulta de Aplicativo GLPI sobre categoria Sistemas de Información</t>
  </si>
  <si>
    <t>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t>
  </si>
  <si>
    <t>Reporte y/o consulta del Aplicativo GLPI</t>
  </si>
  <si>
    <t>Tener a mediano plazo una visión integral que permite alinear procesos, datos, aplicaciones e infraestructura tecnológica con los objetivos estratégicos de la entidad.</t>
  </si>
  <si>
    <t xml:space="preserve">Desarrollo y elaboración de entregables de un contrato con ETB como:
- Modelo de gestión de la A-E
- Marco de Referencia de Gobierno A-E y TI.
- Generar competencias en TOGAF (capacitación) 
- Estrategia de Gestion del cambio (campañas institucionales para promiver la A-E)
</t>
  </si>
  <si>
    <t>Garantizar y  preservar la confidencialidad, integridad y disponibilidad de la información de la Secretaria General, con la actualización y gestion de la plataforma de seguridad de la informaicón.</t>
  </si>
  <si>
    <t>Soporte documental de la implementación de las  7 soluciones tecnologicas para apoyar la seguridad de la información.
Registro documental del mejoramiento continuo de politicas, procesos y procedimientos relacionados con seguridad de la información, asi como el inventario, clasificación, etiquetado de información, protección de datos personales, evaluación de riesgos y planes de tratamiento de activos de información.</t>
  </si>
  <si>
    <t>El mantener en optimas condiciones y/o ampliar la cobertura del conjunto de hardware y software de la plataforma tecnologica,  mediante la implementación de soluciones TI con las ultimas versiones  ofrece a los usuaciones  de la Secretaria General una serie de recursos y servicios TI como comunicación, interacción, transmisión de datos e información, con mayor accesibilidad.</t>
  </si>
  <si>
    <t>Soporte documental de la adquisición y/o implementación de las 8 soluciones tecnologicas en la Secretaria General:
- Soporte y actualización del software de base de datos ORACLE
- Microsoft Ofices 2016
- Correo Outlook 365
- Procesamiento en la Nube Azure
- Extensión de Garantia HP
- Extensión de Garantia DELL
- Licencias Apploance (Readware)
- Licencias Wmware (virtualización)
+ indicador 145a
Desarrollo y elaboración de entregables de un contrato con ETB como:
- Modelo de gestión de la A-E
- Marco de Referencia de Gobierno A-E y TI.
- Generar competencias en TOGAF (capacitación) 
- Estrategia de Gestion del cambio (campañas institucionales para promiver la A-E)
+ indicador 137
Cronogramas, informes y entregables de los contratos: 50, 277, 109, 99, 484 de 2019 y algunos funcionarios de la OTIC de la Secretaria General.</t>
  </si>
  <si>
    <t>publicar la informacion por demanda de las áreas de la informacion de datos abiertos en el portal correspondiente</t>
  </si>
  <si>
    <t>Mejoras en la Eficiencia al reducir el costo total en la atención de las solicitudes de acceso a información pública y evitando el tiempo y trabajo del personal en el procesamiento manual de la información de cada solicitud de los ciudadanos</t>
  </si>
  <si>
    <t xml:space="preserve">Convocatoria a todo el personal de la secretaria general en el auditorio huitaca para desarrollar la tematica de datos abiertos los expositores seran profesionales de la oficina Oficina de Tecnologías de la Información y las Comunicaciones </t>
  </si>
  <si>
    <t>Listado de asistencia a la convocatoria</t>
  </si>
  <si>
    <t>No Aplica.
Pues NO se realizo ninguna publicación este periodo</t>
  </si>
  <si>
    <t xml:space="preserve">El 13 de Mayo la Oficina de Tecnologías de la Información y las comunicaciones  realizó actualización del numeral 1.4 Políticas de seguridad de la Información - Política de Gobierno Digital: TIC </t>
  </si>
  <si>
    <t>El día 29 de agosto realizó la publicación de registro nacional de bases de datos en el portal de Secretaría General,  link de transparencia, numeral (10.2) Registro de Activos de Información.</t>
  </si>
  <si>
    <t xml:space="preserve">Se realiza la publicación de una (1) publicación en el portal Secretaría General de parte de la OTIC el día 26 de noviembre de 2019, con la publicación del PETI. </t>
  </si>
  <si>
    <t xml:space="preserve">Se realiza la publicación de una (1) publicación en el portal Secretaría General de parte de la OTIC el día 5 de DICIEMBRE de 2019, con la publicación del Seguimiento PETI. En la ruta https://secretariageneral.gov.co/transparencia/planeacion/PETI </t>
  </si>
  <si>
    <t>Se mantiene actualizado el sitio web de la Secretaría General, link de transparencia numeral 10.2. Registro de activos de información, con la publicacion del registro nacional de bases de datos.</t>
  </si>
  <si>
    <t>Se mantiene actualizado el sitio web de la secreatria general, mecanismos de contacto, politicas de seguridad de la información del sitio web.</t>
  </si>
  <si>
    <t>PETI publicado en pagina web de la Secretaría General para el conocimiento de los ciudadanos.</t>
  </si>
  <si>
    <t>Seguimiento al PETI publicado en pagina web de la Secretaría General para el conocimiento de los ciudadanos.</t>
  </si>
  <si>
    <t>El indicador inicia reporte en julio</t>
  </si>
  <si>
    <t>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t>
  </si>
  <si>
    <t>Los retrasos en este indicador no dependen de la OTIC, pues para el inicio de su ejecución se necesita del avance y entrega de otras depedencia es asi como 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t>
  </si>
  <si>
    <t>Debidos a los retrasos de otras depednecias en la entrega de productos importantes para el inicio de ejecución de este indicador por  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t>
  </si>
  <si>
    <t>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t>
  </si>
  <si>
    <t>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permitió contar con el soporte, mantenimiento,  ajustes y optimización de los sistemas de información administrativos y financieros y sitios web,  para brindar un soporte adecuado a los usuarios funcionales de la entidad.
Mayor información ver archivo anexo.</t>
  </si>
  <si>
    <t>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permitió contar con el soporte, mantenimiento,  ajustes y optimización de los sistemas de información administrativos y financieros y sitios web,  para brindar un soporte adecuado a los usuarios funcionales de la entidad.</t>
  </si>
  <si>
    <t>No se han presentado atrasos. Se esta cumpliendo cronogramas y obligaciones de cada contrato</t>
  </si>
  <si>
    <t>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t>
  </si>
  <si>
    <t>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t>
  </si>
  <si>
    <t>Durante enero de 2019 se obtuvo una disponibilidad correspondientes al 100.0 %  de sistemas. El total de horas de No disponibilidad de los sistemas durante el 2019-01-01 y 2019-01-31 fue de 0.58 horas,   y  las ventanas de mantenimientos realizados y registrados en este periodo fueron un total de 1.00</t>
  </si>
  <si>
    <t>Durante febrero de 2019 se obtuvo una disponibilidad correspondientes al 99.80 %  de sistemas. El total de horas de No disponibilidad de los sistemas durante el 2019-02-01 y 2019-02-28 fue de 4.07 horas,   y  las ventanas de mantenimientos realizados y registrados en este periodo fueron un total de 1.00</t>
  </si>
  <si>
    <t>Durante marzo de 2019 se obtuvo una disponibilidad correspondientes al 100.0 %  de sistemas. El total de horas de No disponibilidad de los sistemas durante el 2019-03-01 y 2019-03-31 fue de  2.02 horas,   y  las ventanas de mantenimientos realizados y registrados en este periodo fueron un total de 3.00</t>
  </si>
  <si>
    <t>Durante abril de 2019 se obtuvo una disponibilidad correspondientes al 100.00 %  de sistemas. El total de horas de No disponibilidad de los sistemas durante el 2019-04-01 y 2019-04-30 fue de 0.47 horas,   y  las ventanas de mantenimientos realizados y registrados en este periodo fueron un total de 1.00</t>
  </si>
  <si>
    <t>Durante mayo de 2019 se obtuvo una disponibilidad correspondientes al 98.80 %  de sistemas. El total de horas de No disponibilidad de los sistemas durante el 2019-05-01 y 2019-05-31  fue de 18.20 horas,   y  las ventanas de mantenimientos realizados y registrados en este periodo fueron un total de 1.00</t>
  </si>
  <si>
    <t>Durante junio de 2019 se obtuvo una disponibilidad correspondientes al 98.10 %  de sistemas y portales o sitios web. El total de horas de No disponibilidad de los sistemas durante el 2019-06-01 y 2019-06-30  fue de 26.33 horas,   y  las ventanas de mantenimientos realizados y registrados en este periodo fueron un total de 1.00</t>
  </si>
  <si>
    <t>Durante julio de 2019 se obtuvo una disponibilidad correspondientes al 99.95% donde el reporte lo aproxima al 100%  de sistemas y portales o sitios web. El total de horas de No disponibilidad de los sistemas durante el 2019-07-01 y 2019-07-31  fue de 1.92 horas,   y  las ventanas de mantenimientos realizados y registrados en este periodo fueron un total de 1.00</t>
  </si>
  <si>
    <t>Durante agosto de 2019 se obtuvo una disponibilidad correspondientes al 99.9% donde el reporte lo aproxima al 100%  de sistemas y portales o sitios web. El total de horas de No disponibilidad de los sistemas durante el 2019-08-01 y 2019-08-31  fue de  2.18 horas,   y  las ventanas de mantenimientos realizados y registrados en este periodo fueron un total de 2.00</t>
  </si>
  <si>
    <t>Durante septiembre de 2019 se obtuvo una disponibilidad correspondientes al 100.0%   de sistemas y portales o sitios web. El total de horas de No disponibilidad de los sistemas durante el 2019-09-01 y 2019-09-30  fue de  17.73 horas,  y  las ventanas de mantenimientos realizados y registrados en este periodo fueron un total de 1.00</t>
  </si>
  <si>
    <t xml:space="preserve">En octubre de 2019 se obtuvo una disponibilidad correspondientes al 100.0%   de sistemas y portales o sitios web. El total de horas de No disponibilidad de los sistemas durante el 2019-10-01 y 2019-10-31  fue de  0.68 horas,  y  No hubo ventanas de mantenimientos realizadas y registradas en este periodo.
</t>
  </si>
  <si>
    <t xml:space="preserve">En noviembre de 2019 se obtuvo una disponibilidad correspondientes al 100.0%   de sistemas y portales o sitios web. El total de horas de No disponibilidad de los sistemas durante el 2019-11-01 y 2019-11-30  fue de  0.92 horas,  y  No hubo ventanas de mantenimientos realizadas y registradas en este periodo.
</t>
  </si>
  <si>
    <t xml:space="preserve">Del 1 al 13 de diciembre de 2019 se obtuvo una disponibilidad correspondientes al 100.0%   de sistemas y portales o sitios web. El total de horas de No disponibilidad de los sistemas durante el 2019-12-01 y 2019-12-13  fue de  0.75 horas,  y  No hubo ventanas de mantenimientos realizadas y registradas en este periodo.
</t>
  </si>
  <si>
    <t>En el mes de junio de 2019 se produjeron 2 eventos que afectaron la disponibilidad originados por cortes electricos en horas la laborales y donde las Plantas Electricas de la manzana lievano no entraron funcionaron de lo cual la OTIC proyecto memorando para enviarlo a la Subdirección de Servicios Administartivos.</t>
  </si>
  <si>
    <t xml:space="preserve">N.A
</t>
  </si>
  <si>
    <t>El monitoreo de los componentes de la infraestructura tecnologica permitio que los sistemas y sitios web se encontraran disponibles en el porcentaje establecido por la OTIC para usuarios internos y externos.</t>
  </si>
  <si>
    <t>El monitoreo de los componentes de la infraestructura tecnologica permitio que los sistemas y sitios web se encontraran disponibles en el porcentaje establecido por la OTIC para usuarios internos y externos.
La disponibilidad de sistemas misionales fue 59.99% del peso total que es 60%
La disponibilidad de sistemas administrativos fue 24.98% del peso total que es 25%
La disponibilidad de portales web  fue 15% del peso total que es 15%</t>
  </si>
  <si>
    <t>El monitoreo de los componentes de la infraestructura tecnologica permitio que los sistemas y sitios web se encontraran disponibles en el porcentaje establecido por la OTIC para usuarios internos y externos.
La disponibilidad de sistemas misionales fue 60.0% del peso total que es 60%
La disponibilidad de sistemas administrativos fue 24.98% del peso total que es 25%
La disponibilidad de portales web  fue 15% del peso total que es 15%</t>
  </si>
  <si>
    <t>El monitoreo de los componentes de la infraestructura tecnologica permitio que los sistemas y sitios web se encontraran disponibles en el porcentaje establecido por la OTIC para usuarios internos y externos.
La disponibilidad de sistemas misionales fue 60.0% del peso total que es 60%
La disponibilidad de sistemas administrativos fue 24.97% del peso total que es 25%
La disponibilidad de portales web  fue 15% del peso total que es 15%</t>
  </si>
  <si>
    <t>En el mes de enero 2019 fueron registradas 2394 solicitudes de servicios informáticos de las cuales se restar las siguientes:
2 solicitudes que se encuentran en “Espera” o “En curso”, en el seguimiento de estas se encuentra registrada la razón por la cual estas solicitudes no se han resuelto. 
50 solicitudes que NO son de nuestra competencia o Solicitudes NO categorizada y 76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128 solicitudes. 
De acuerdo a lo anterior las solicitudes atendidas corresponden a 2266 de las cuales 1942 están dentro de los SLA establecidos, correspondientes al 85.92%.</t>
  </si>
  <si>
    <t>En febrero 2019 fueron registradas 1900 solicitudes de servicios informáticos de las cuales se restar las siguientes:
16 solicitudes que se encuentran en “Espera” o “En curso”, en el seguimiento de estas se encuentra registrada la razón por la cual estas solicitudes no se han resuelto. 
42 solicitudes que NO son de nuestra competencia o Solicitudes NO categorizadas y 102 servicios que corresponden a la atención del sistema SIVIC el cual se realiza directamente por los ingenieros de la Alta Consejeria para los derechos de las víctimas la paz y la reconciliación (ACDVPR) y por tal razón no son de competencia de la Oficina TIC.   por esta razon no se  tendrán en cuenta 160 solicitudes. 
De acuerdo a lo anterior las solicitudes atendidas corresponden a 1740 de las cuales 1564 están dentro de los SLA establecidos, correspondientes al 89.88%.</t>
  </si>
  <si>
    <t>En el mes de marzo 2019 fueron registradas 1305 solicitudes de servicios informáticos de las cuales se restar las siguientes:
87 solicitudes que se encuentran en “Espera” o “En curso”, en el seguimiento de estas se encuentra registrada la razón por la cual estas solicitudes no se han resuelto. 
43 solicitudes que NO son de nuestra competencia o Solicitudes NO categorizada y 80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210 solicitudes. 
De acuerdo a lo anterior las solicitudes atendidas corresponden a 1095 de las cuales 0975 están dentro de los SLA establecidos, correspondientes al 89.04%.</t>
  </si>
  <si>
    <t>En el mes de abril 2019 fueron registradas 1187 solicitudes de servicios informáticos de las cuales se restar las siguientes:
185 solicitudes que se encuentran en “Espera” o “En curso”, en el seguimiento de estas se encuentra registrada la razón por la cual estas solicitudes no se han resuelto. 
22 solicitudes que NO son de nuestra competencia o Solicitudes NO categorizada y 94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301 solicitudes. 
De acuerdo a lo anterior las solicitudes atendidas corresponden a 886 de las cuales 771 están dentro de los SLA establecidos, correspondientes al 87.02%.</t>
  </si>
  <si>
    <t>En el mes de abril 2019 fueron registradas 1484 solicitudes de servicios informáticos de las cuales se restar las siguientes:
222 solicitudes que se encuentran en “Espera” o “En curso”, en el seguimiento de estas se encuentra registrada la razón por la cual estas solicitudes no se han resuelto. 
51 solicitudes que NO son de nuestra competencia o Solicitudes NO categorizada y 125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398 solicitudes. 
De acuerdo a lo anterior las solicitudes atendidas corresponden a 1086 de las cuales 931 están dentro de los SLA establecidos, correspondientes al 85.73%.</t>
  </si>
  <si>
    <t>En el mes de junio 2019 fueron registradas 1334 solicitudes de servicios informáticos de las cuales se restar las siguientes:
154 solicitudes que se encuentran en “Espera” o “En curso”, en el seguimiento de estas se encuentra registrada la razón por la cual estas solicitudes no se han resuelto. 
45 solicitudes que NO son de nuestra competencia o Solicitudes NO categorizada y 90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319 solicitudes. 
De acuerdo a lo anterior las solicitudes atendidas corresponden a 1015 de las cuales 889 están dentro de los SLA establecidos, correspondientes al 87.59%.</t>
  </si>
  <si>
    <t>En el mes de julio 2019 fueron registradas 1957 solicitudes de servicios informáticos de las cuales se restar las siguientes:
238 solicitudes que se encuentran en “Espera” o “En curso”, en el seguimiento de estas se encuentra registrada la razón por la cual estas solicitudes no se han resuelto. 
69 solicitudes que NO son de nuestra competencia o Solicitudes NO categorizada y 167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486 solicitudes. 
De acuerdo a lo anterior las solicitudes atendidas corresponden a 1483 de las cuales 1425 están dentro de los SLA establecidos, correspondientes al 96.09%.</t>
  </si>
  <si>
    <t>En el mes de agosto 2019 fueron registradas 2351 solicitudes de servicios informáticos de las cuales se restar las siguientes:
234 solicitudes que se encuentran en “Espera” o “En curso”, en el seguimiento de estas se encuentra registrada la razón por la cual estas solicitudes no se han resuelto. 
64 solicitudes que NO son de nuestra competencia o Solicitudes NO categorizada y 80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378 solicitudes. 
De acuerdo a lo anterior las solicitudes atendidas corresponden a 1973 de las cuales 1966 están dentro de los SLA establecidos, correspondientes al 99.65%.</t>
  </si>
  <si>
    <t>En el mes de septiembre 2019 fueron registradas 1878 solicitudes de servicios informáticos de las cuales se restar las siguientes:
195 solicitudes que se encuentran en “Espera” o “En curso”, en el seguimiento de estas se encuentra registrada la razón por la cual estas solicitudes no se han resuelto. 
72 solicitudes que NO son de nuestra competencia o Solicitudes NO categorizada y 92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359 solicitudes. 
De acuerdo a lo anterior las solicitudes atendidas corresponden a 1519 de las cuales 1454 están dentro de los SLA establecidos, correspondientes al 95.72%.</t>
  </si>
  <si>
    <t>Durante el mes de octubre 2019, arroja los siguientes datos: fueron registradas 1746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1746 registradas, se debe restar las siguientes:
•  147 solicitudes que se encuentran en “Espera” o “En curso”, en el seguimiento de estas se encuentra registrada la razón por la cual estas solicitudes no se han resuelto. 
•  118 solicitudes que NO son de nuestra competencia o Solicitudes NO categorizada y 112 servicios que corresponden a la atención del sistema SIVIC el cual se realiza directamente por los ingenieros de la Alta Consejeria para los derechos de las víctimas la paz y la reconciliación (ACDVPR) y por tal razón no son de competencia de la Oficina TIC.
•  30 solicitudes que son resueltas directamente por los ingenieros de la RED Cade, Archivo y Clav’s, razón por la cual no son de competencia de la Oficina TIC.
Para efectos del indicador no se tendrán en cuenta 407 solicitudes. 
De acuerdo con lo anterior las solicitudes atendidas corresponden a 1339 de las cuales 1292 están dentro de los SLA establecidos, correspondientes al 96.49% cumpliendo la meta establecida para este indicador.</t>
  </si>
  <si>
    <t>Durante el mes de noviembre 2019, arroja los siguientes datos: fueron registradas 2030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2030 registradas, se debe restar las siguientes:
•  314 solicitudes que se encuentran en “Espera” o “En curso”, en el seguimiento de estas se encuentra registrada la razón por la cual estas solicitudes no se han resuelto. 
•  37 solicitudes que NO son de nuestra competencia o Solicitudes NO categorizada y 112 servicios que corresponden a la atención del sistema SIVIC el cual se realiza directamente por los ingenieros de la Alta Consejeria para los derechos de las víctimas la paz y la reconciliación (ACDVPR) y por tal razón no son de competencia de la Oficina TIC.
•  3 solicitudes que son resueltas directamente por los ingenieros de la RED Cade, Archivo y Clav’s, razón por la cual no son de competencia de la Oficina TIC.
Para efectos del indicador no se tendrán en cuenta 475 solicitudes. 
De acuerdo con lo anterior las solicitudes atendidas corresponden a 1555 de las cuales 1520 están dentro de los SLA establecidos, correspondientes al 97.75% cumpliendo la meta establecida para este indicador.</t>
  </si>
  <si>
    <t>Durante los primeros 13 dias del mes de diciembre 2019, arroja los siguientes datos: fueron registradas 1005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1005 registradas, se debe restar las siguientes:
•  248 solicitudes que se encuentran en “Espera” o “En curso”, en el seguimiento de estas se encuentra registrada la razón por la cual estas solicitudes no se han resuelto. 
•  11 solicitudes que NO son de nuestra competencia o Solicitudes NO categorizada y 60 servicios que corresponden a la atención del sistema SIVIC el cual se realiza directamente por los ingenieros de la Alta Consejeria para los derechos de las víctimas la paz y la reconciliación (ACDVPR) y por tal razón no son de competencia de la Oficina TIC.
Para efectos del indicador no se tendrán en cuenta 319 solicitudes. 
De acuerdo con lo anterior las solicitudes atendidas corresponden a 686 de las cuales 679 están dentro de los SLA establecidos, correspondientes al 98.98% cumpliendo la meta establecida para este indicador.</t>
  </si>
  <si>
    <t>No se cumple con la meta programada para el periodo debido a la demanda relacionada con el proceso de contratación con el cual se aumentaron las solicitudes de creación o modificación de cuentas de usuario y asignación de tarjetas de proximidad en el mes de enero solicitudes que son atendidas por una sola perosona perteneciente a la oficina Tic.</t>
  </si>
  <si>
    <t>No se cumple con la meta programada, por que se tenian represadas gran volumen de los servision del mes de enero y se recibieron muchos mas en febrero</t>
  </si>
  <si>
    <t>No se cumple con la meta debido a que a partir del 06 de marzo no se cuenta con mesa de ayuda (outsourcing) razón por la cual se ha sobrecargado a los soportes de segundo nivel con el fin de atender las solicitudes remitidas por los funcionarios de la Secretaria General.</t>
  </si>
  <si>
    <t>Se ve un leve aumento en el indicador, debido a que el 19 de junio inicio el nuevo contrato de  mesa de ayuda (outsourcing) razón por la cual se ve un alivio en la sobrecargado a los soportes de segundo nivel con el fin de atender las solicitudes remitidas por los funcionarios de la Secretaria General.</t>
  </si>
  <si>
    <t xml:space="preserve">Con la entrada en ejecución del nuevo contrato de mesa de ayuda (outsourcing) se supero el incumplimiento presentado en meses anteriores y en julio no se presenta retrasos en la operación, atendiendo  soporte nivel 0 y 1 por parte del contratista Microdata </t>
  </si>
  <si>
    <t xml:space="preserve">Con la entrada en ejecución del nuevo contrato de mesa de ayuda (outsourcing) se supero el incumplimiento presentado en meses anteriores y desde julio no se presenta retrasos en la operación, atendiendo  soporte nivel 0 y 1 por parte del contratista Microdata </t>
  </si>
  <si>
    <t xml:space="preserve">Con la entrada en ejecución del nuevo contrato de mesa de ayuda (outsourcing) se supero el incumplimiento presentado en meses anteriores y desde julio NO se presenta retrasos en la operación, atendiendo  soporte nivel 0 y 1 por parte del contratista Microdata </t>
  </si>
  <si>
    <t>No se presenta retrasos en la operación teniendo en cuenta que a partir del 21 de junio inicia soporte nivel 0 y 1 por parte del contratista Microdata.</t>
  </si>
  <si>
    <t xml:space="preserve">La OTIC atendio las solicitudes tecnicas de los usuarios internos de la entidad y soluciono el 85.57% dentro del tiempo definido por cada categoria, para que los funcionarios puedan ejecutar sus labores o funciones diarias. En el periodo no se alcanzo la meta establecida.  </t>
  </si>
  <si>
    <t xml:space="preserve">La OTIC atendio las solicitudes tecnicas de los usuarios internos de la entidad y soluciono el 89.887% dentro del tiempo definido por cada categoria, para que los funcionarios puedan ejecutar sus labores o funciones diarias. En el periodo no se alcanzo la meta establecida.  </t>
  </si>
  <si>
    <t xml:space="preserve">La OTIC atendio las solicitudes tecnicas de los usuarios internos de la entidad y soluciono el 89.04% dentro del tiempo definido por cada categoria, para que los funcionarios puedan ejecutar sus labores o funciones diarias. En el periodo no se alcanzo la meta establecida.  </t>
  </si>
  <si>
    <t xml:space="preserve">La OTIC atendio las solicitudes tecnicas de los usuarios internos de la entidad y soluciono el 87.02% dentro del tiempo definido por cada categoria, para que los funcionarios puedan ejecutar sus labores o funciones diarias. En el periodo no se alcanzo la meta establecida.  </t>
  </si>
  <si>
    <t xml:space="preserve">La OTIC atendio las solicitudes tecnicas de los usuarios internos de la entidad y soluciono el 85.73% dentro del tiempo definido por cada categoria, para que los funcionarios puedan ejecutar sus labores o funciones diarias. En el periodo no se alcanzo la meta establecida.  </t>
  </si>
  <si>
    <t xml:space="preserve">La OTIC atendio las solicitudes tecnicas de los usuarios internos de la entidad y soluciono el 87.59% dentro del tiempo definido por cada categoria, para que los funcionarios puedan ejecutar sus labores o funciones diarias. En el periodo no se alcanzo la meta establecida.  </t>
  </si>
  <si>
    <t>En el mes de julio las solicitudes reportados por los usuarios de la infraestructura tecnológica de la Secretaria General se solucionaron en el tiempo establecido como política por la Oficina de las tecnologías de la información y las comunicaciones, cumpliendo la meta establecida</t>
  </si>
  <si>
    <t>En el mes de agosto las solicitudes reportados por los usuarios de la infraestructura tecnológica de la Secretaria General se solucionaron en el tiempo establecido como política por la Oficina de las tecnologías de la información y las comunicaciones, cumpliendo la meta establecida</t>
  </si>
  <si>
    <t>En el mes de septiembre las solicitudes reportados por los usuarios de la infraestructura tecnológica de la Secretaria General se solucionaron en el tiempo establecido como política por la Oficina de las tecnologías de la información y las comunicaciones, cumpliendo la meta establecida</t>
  </si>
  <si>
    <t>Las solicitudes reportados por los usuarios de la infraestructura tecnológica de la Secretaria General se solucionan en un tiempo establecido como política por la Oficina de las tecnologías de la información y las comunicaciones.</t>
  </si>
  <si>
    <t xml:space="preserve">En este tiempo todas las solicitudes fueron registradas en el sistema de gestión de servicios (GLPI). De las 2030 que fueron registradas, se tiene en cuenta para el análisis 1555 solicitudes de las cuales 1520 están dentro de los SLA establecidos, correspondientes al 97.75%. </t>
  </si>
  <si>
    <t xml:space="preserve">En este tiempo todas las solicitudes fueron registradas en el sistema de gestión de servicios (GLPI). De las 1005 que fueron registradas, se tiene en cuenta para el análisis 686 solicitudes de las cuales 679 están dentro de los SLA establecidos, correspondientes al 98.98%. </t>
  </si>
  <si>
    <t>No Aplica.
El indicador solo se reporta a partir de febero</t>
  </si>
  <si>
    <t>Se inicio la actualización y elaboración del PETI vigencia 2019 y se realizo la sigueinte actividad: 
- Se solicito a las dependencias reporte de proyectos de componente TI y delegado grupo AE para realizar levantamiento de información de contexto de la entidad.</t>
  </si>
  <si>
    <t>Durante el mes de marzo se:
- realizo la revisión conjuntamente con la OAP de Proyectos de alto componente TI reportados por las dependencias y
- se solicito la actualizacion de anexos del PETI a los responsables de cada tema.</t>
  </si>
  <si>
    <t>Durante el mes de abril se adelantaron las siguientes actividades en cuanto al PETI:
1.	Se inicio la elaboración del documento PETI versión 2019.
2.	Se ajustaron los capítulos o literales Objetivos y Alcance.
3.	Se ajusta Beneficios de la Planeación y justificación.
4.	Se ajusta Marco Normativo y Rupturas Estratégicas
5.	Se elabora el capítulo de Estado Actual de la Oficina de TI frente a Sus procesos a Cargo donde se incluyeron seis (6) dominios:
6.	Se ajusta el capítulo o literal Entendimiento Estratégico el cual contiene: misión, visión, funciones, naturaleza y objetivos de la Secretaria General, estructura organizacional, modelo operativo entre otras
7.	Se actualiza el literal Situación Actual y los elementos correspondientes tales como:  Centros de Cómputo, Sistemas de Información, red de datos, Usuarios, proveedores y elementos de seguridad
8.	Se revisa, ajusta y define la evaluación OTIC (análisis DOFA) y Estrategias del Plan.
9.	Se elaboro borrador de ficha técnica de los Estudios previos para contratación Establecer Modelo de Gestión y Marco de Gobierno de Arquitectura Empresarial para la transformación digital e institucional de la entidad</t>
  </si>
  <si>
    <t>Durante el mes de amayo se realizaron actividades como: 
1. Definir ficha tecnica y presupuesto definitivo: para lo caul se adelanto: - se elaboro ficha tecnica definitiva para la contratación de la segunda fase de arquitectura empresarial. - se solicito cotización a ETB, - Se recibio propuesta tecnica y comercial de ETB. 
2. Para obtener contrato e inicio del desarrollo del documento SAW (Declaración de trabajo de arquitectura):  - El tema se llevo a comite de contratación el cual fue aprobado, - se solicito CDP y se radico solicitud de contratación.</t>
  </si>
  <si>
    <t xml:space="preserve">Durante el mes de junio de 2019, se logro la firma del contrato 753 de 2019 con ETB cuyo objeto es  "Prestar los servicios especializados para el Fortalecimiento de la gobernabilidad de TI mediante la ejecución y evaluación de un ejercicio de arquitectura empresarial y gobierno de Tecnologías de Información, conforme a los lineamientos de MINTIC, logrando un mapeo integral de las funciones misionales, datos asociados a estas funciones, sistemas de información e infraestructura necesaria para la gestión institucional de la Secretaría General de la Alcaldía Mayor de Bogotá". </t>
  </si>
  <si>
    <t>1. Una vez formalizado el contrato se realizó kickoff (reunión de inicio) del contrato donde se presentó al gerente del proyecto y equipo de trabajo por parte del aliado de ETB y la Secretaría General.   En la reunión realizada se trataron los siguientes temas:  a)  Se definió la forma de trabajo para elaborar el documento SAW.   b)  Se programó la visita para la instalación del canal de comunicaciones por parte de ETB para realizar la instalación configuración y mantenimiento de la herramienta de AE.   c)  En el mismo sentido se presentó por parte de ETB los requerimientos de infraestructura para poder instalar la herramienta de trabajo de AE. 
2. Se inicio elaborar documento SAW con el primer requerimiento para agendamiento de entrevistas en diferentes temas para estructurar el documento SAW.</t>
  </si>
  <si>
    <t>Como parte de la ejecución del contrato 753 de 2019 celebrado con ETB, se realizaron entrevistas cuyo objeto es levantamiento de información en el dominio negocio, como tema general se realizo la contextualización del proyecto de la AE para la transformacion digital publica de la Secretaria General de la Alcaldia Mayor de Bogota y Levantamiento de informacion Inicial, preocupaciones, necesidades y expectativas,  levantamiento inicial de iniciativas en curso y levantamiento inical de brechas de alto nivel y preocupaciones.
Se agendaron y desarrollaron reuniones con Oficina Asesora de Planeación, Alta consegeria de TIC, Subsecreatria Tecnica (donde estuvieron todo el personal de nivel directivo de esta). 
Se recibio por parte de ETB, los siguientes documentos:  - Tablero de indicadores de TI por dominio,  - Cadena de Valor de TI,   - Estrategia de uso y apropiación,  - Matriz de Interesados,  - involucramiento y compromiso.</t>
  </si>
  <si>
    <t>Como parte de la ejecución del contrato 753 de 2019 celebrado con ETB, en el periodo se realizaron:
1. Se realizo una sesion de socialización del proceso de levantamiento de información de A - E   
2. Se definieron temarios para taller Gerencial de A-E a Directivos de la Secretaria General y para taller Operativos 
3. Se habilitaron VPN para trabajo remoto de la herramienta MEGA
4. Se recibieron documentación de: a) Marcos de referencia aplicables al dominio negocio,   b) estado As Is de procesos y procedimientos y   c)  Catalogos As Is dominio Negocio los cuales se enviaron a la oficina de planeación.
5. Se envio memorando 3-2019-32135 a todas las dependencias solicitando delegados para Arquitectura Empresarial e invitarlos asi al taller programado para  personal Operativo luego del taller nivel Directivo.
Todas las tareas anteriores hacen parte o se desarrollan para la elaboración de el documento ADD (Definición primera Iteracción Arquitectura Empresarial) y del mapa de ruta de la Arquitectura Empresarial.
Por esto este mes aun cuando se han adelantado reuniones no se reportara actividad de avance ya que este mes es un paso intermedio para el trabajo y entrega final.</t>
  </si>
  <si>
    <t>No se reportara avance cuantitativo por que como parte de la ejecución del contrato 753 de 2019 celebrado con ETB los documentos siguientes, son capitulos de un documento que se tiene previsto entregar en su totalidad en el mes de diciembre:
1. Catalogo de servicios TI
2. Documento de apoyo de TI a los procesos.
3. Directorio de Sistemas de Información.
4. Arquitecturas de referencia de sistemas e información.
5. Interoperabilidad - LI.SIS.09
6. Matriz de SIS-INF con los componentes de información
7. Directorio de servicios de Componentes de información.
8. documento de capacidad de servicios tecnlogicos.
Adicionalmente se inicio la capacitación operativa o funcional de la herramienta de gestión de arquitectura empresarial - MEGA HOPEX.</t>
  </si>
  <si>
    <t>Como parte de la ejecución del contrato 753 de 2019 celebrado con ETB, fue entregado el documento final compuesto por los siguientes capitulos :
1. Catalogo de servicios TI
2. Documento de apoyo de TI a los procesos.
3. Directorio de Sistemas de Información.
4. Arquitecturas de referencia de sistemas e información.
5. Interoperabilidad - LI.SIS.09
6. Matriz de SIS-INF con los componentes de información
7. Directorio de servicios de Componentes de información.
8. documento de capacidad de servicios tecnlogicos.
9. Plan Acción de Gobierno y Gestion de TI
10. Definición primera Iteracción Arquitectura Empresaria ADD
11. Plan estrategico de tecnologias de información - PETI
12. Mapa de ruta de arquitectura Empresarial.
13. Arquitectura de Información.
14. Canales de acceso a los componentes de información.
15. Acuerdos de intercambio de información
16. Fuentes unificadas de Información.
17. Servicios Tecnologicos
18. Elementos para el intercambio de información 
19. Carga y modela mienta en la herramienta MEGA.
Adicionalmente realizo la capacitación operativa o funcional de la herramienta de gestión de arquitectura empresarial - MEGA HOPEX.</t>
  </si>
  <si>
    <t>La actividad se inicio una vez la OAP publico el plan estrategico institucional</t>
  </si>
  <si>
    <t>La empresa ETB duro 2 semanas con la minuta del contrato y el area juridica de dicha empresa realizo varias observaciones las cuales no se acogieron por parte de la Secretaria General.   Ahora se esta en la espera de las Polizas que debe suscribir la ETB para dar inicio formal al contrato.</t>
  </si>
  <si>
    <t>Al actualizar el PETI y su alineación  con los objetivos estratégico, el plan estratégico de la entidad, permite identificar  como los  recursos tecnológicos de inversión apoyan los diferentees objetivos y perpectivas de la entidad.</t>
  </si>
  <si>
    <t>El inicio la edición del documento PETI versión 2019, y se elaboraron y/o ajustaron los literas del A a  la J.</t>
  </si>
  <si>
    <t>Se realizaron todas las actividades tendientes a la consecusión del contrato para desarrollar la segunda fase de la Arquitectura Empresarial y el inicio del desarrollo del documento SAW.</t>
  </si>
  <si>
    <t>Con firma del contrato 753 de 2019 se espera desarrollar tres (3) ítems que pueden ejecutarse en forma paralela así:
1.	Ejercicio de Arquitectura Empresarial: de la cual se espera una propuesta para el desarrollo de un nuevo modelo de operación para la transformación digital de la entidad, basado en la definición de la arquitectura empresarial y de un esquema de gobierno y gestión TI que facilite su gestión.
2.	Modelo para el Gobierno y la Gestión de Tecnologías de la Información: como instrumento mediante el cual  se evalúan las necesidades, condiciones y opciones de las partes interesadas en el proceso de tecnología de la información para determinar que se alcanzan los objetivos estratégicos institucionales previamente acordadas o definidas en el plan estratégico de la Secretaria General.   
3.	Suministro e implementación de una Herramienta o solución informática: que permita una representación de   estrategias, objetivos, procesos y recursos informáticos de la Secretaria General y el impacto de las decisiones a alto nivel y planear las acciones correctas en el momento adecuado, basados en resultados viables.</t>
  </si>
  <si>
    <t>Como resultado de las entrevistas se tendra una visión general de las brechas y preocupaciones, en los diferentes dominios de la arquitectura empresarial.</t>
  </si>
  <si>
    <t>Como resultado de las entrevistas se tendra una visión general de las brechas y preocupaciones del dominio Negocio  de la arquitectura empresarial en la Secretaria General.</t>
  </si>
  <si>
    <t>Se tiene la primera versión borrador del documento As IS de la Secretaria General el cual se envio para revisión y retroalimentación a la Oficina Asesora de Planeación.</t>
  </si>
  <si>
    <t>Se tiene avance de un 60% del documento ADD (Definición prinera Iteracción Arquitectura Empresarial)</t>
  </si>
  <si>
    <t>Se tiene avance de un 100% del documento ADD (Definición prinera Iteracción Arquitectura Empresarial) en la primera iteracción realizada a alto nivel en la Secretaria General</t>
  </si>
  <si>
    <t>Se realizo el proceso de adquisición de certificado de sitio seguro</t>
  </si>
  <si>
    <t xml:space="preserve">Se realizo la selección de la persona a contratar que va a realizar labores de oficial de seguridad de TI.
Se solicito inexistencia de cargo a Talento Humano.
Se recibio certificado de inexistencia.
</t>
  </si>
  <si>
    <t>La OTIC realizo la Solicitud de contratación No 676, a la Dirección de Contratación mediante el nuemro de radicado 3-2019-11838 del 12 de abril de 2019.
Se Firma Contrato 611 de 2019.
La contratista elaboro un plan de acción de seguridad de la información para la vigencia 2019 que se va ir desarrollando con mas detalle en proximos meses.</t>
  </si>
  <si>
    <t>Se realizó el análisis detallado correspondiente a la norma ISO 27001 de acuerdo a cada uno de los controles, donde se realizo visitas a cada una de las áreas involucradas (infraestructura, redes, base de datos, soporte técnico, gestión documental, recursos humanos, administrativa, control interno, control interno disciplinario, planeación y contratación) con el fin de conocer como son aplicados los controles correspondientes y la documentación de soporte. 
Se realizo la verificación de 13  memorandos del año 2018 referentes a los resultados de la actividad identificación y valoración de activos de información y registro nacional de bases de datos, donde se evidencio que la Dirección Distrital de Calidad del Servicio cuenta con un activo de riesgo alto por lo cual se genero el correpondiente plan de tratamiento, realizando seguimiento de acuerdo a lo informado por el responsable de la a Dirección Distrital de Calidad del Servicio, se llevo a cabo la creación de la carpeta compartida local, a la cual solo tienen acceso el administradir de la base de datos y funcionarios que realizan los informes.
 Se llevo a cabo la revisión documental del Sistema de Seguridad de la Información (SGSI), específicamente así: Proceso de Estrategia Tecnologías de la Información y las Comunicaciones, especificamente al procedimiento Inventario, clasificación, etiquetado de información, protección de datos personales, evaluación de riesgos y planes de tratamiento a los activos de información,  directiva 042/2007, Manual SGSI, Política de Gobierno Digital (decreto No. 1008/2018), guía para el inventario, clasificación, etiquetado de información, protección de datos personales y análisis de riesgos de los activos de información, guía de gestión de incidentes de seguridad, directiva 042/2007 (Políticas de seguridad de los activos de información para la SGAB), circular 049/2007 (uso adecuado del internet y del correo electrónico de la entidad) y documento referencia Vigencia de los Comités Técnicos de Seguridad de la Información en la Secretaria General a la luz de la expedición del decreto Nacional 1499 de 2017 y la resolución 004 de 2017 expedida por la Comisión Distrital de Sistemas -CDSl, carpeta de Seguridad.</t>
  </si>
  <si>
    <t>Durante el periodo, se adelantaron las siguientes actividades:
1. Se recibieron los elementos del contrato 633 de 2019 cuyo objeto es: Contratar la adquisición de Cintas magnéticas Ultrium LTO 6 con Label de código de barra personalizada, con el fin de salvaguardar la información de misión crítica alojada en los servidores de la Secretaría General de la Alcaldía.
2. Se llevo a cabo la mesa de trabajo con la Dirección Distrital de calidad del servicio con el fin de revisar y modificar la Política de Tratamiento de Datos Personales de la Entidad.   E iguaslmente se llevo a cabo la mesa de trabajo con la Oficina Asesora de Jurídica con el fin de revisar la Política de Tratamiento de Datos Personales de la Entidad, teniendo en cuenta  los ajustes que se han realizado a la fecha.  Adicionalmente, se  envio memorandos  a la Dirección de Talento Humano,   Oficina de Alta consejería para los Derechos de las Víctimas, la Paz y la Reconciliación, y  Oficina Consejería de Comunicaciones, con el fin de que sean incluídas las finalidades del tratamiento de datos personales  de niños, niñas y adolescentes en la Política de Tratamiento de Datos Personales de la Secretaria General de la Alcaldía Mayor de Bogotá
3.  Se llevo a cabo el planteamiento de mejoras a los documentos: Manual del Sistema de Gestión de la Seguridad de la Información / Lineamientos para la implementación y sostenibilidad del Sistema de Gestión de Seguridad de la Información , donde se realizaron los ajustes pertienentes, los cuales deben ser aprobados por el Jefe de la Oficina de Tecnologías de la Información y las Comunicaciones</t>
  </si>
  <si>
    <t>De acuerdo al cronograma establecido para cada una de las dependencias, se realizó acompañamiento por medio de capacitación y apoyo en las actividades de valoración de riesgos y generación de planes de tratamiento (de acuerdo a los resultados obtenidos de la valoración de riesgos) al primer grupo de dependencias:  - Secretaria Privada,  - Oficina de Alta consejería para los Derechos de las Víctimas, la Paz y la Reconciliación, - Oficina de Protocolo.</t>
  </si>
  <si>
    <t xml:space="preserve">1. 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Subsecretaría Técnica, Dirección Distrital de Desarrollo Institucional, Subdirección de Imprenta Distrital,  Dirección Distrital de Relaciones Internacionales, Dirección Distrital de Archivo de Bogotá, Dirección del Sistema Distrital de Servicio a la Ciudadanía, Dirección de Contratación, Subsecretaría Corporativa, Dirección de Talento Humano, Subdirección de Servicios Administrativos, Subdirección Financiera.  Es decir que se atendieron el tercer grupo de dependencias para valoración de riesgos y generación de planes de tratamiento  de activos de información.
2.  Se  recibio e instalo el nuevo aire acondicionado para el datacenter principal (Edificio Lievano) que se adquirio mediante contrato 4204000-741-2019,  con ello se garantiza un sistema de alta disponibilidad con los dos Aires Acondicionados  instalados en nuestro data center, los cuales quedaron intercomunicados para garantizar su funcionamiento 7x24. Se tramito el ingreso a almacén se radicó con el No. con 3-2019-32666 para pago del mismo.
3. Se realizó la configuración e instalación de la NAS, adquirida en el proceso de bolsa tecnología por medio del contrato 798 de 2019, esta NAS la componen los siguientes elementos, •	HPE Store Easy 1660Perf Storage, • HPE 16Gb Smart Kit, • HPE 32 TB SAS 4-pk HDD, • HP 3.0 CableData.  Este elemento se utilizara especialmente para almacenar imagenes y documentos historicos de Archivo de Bogota.. </t>
  </si>
  <si>
    <t xml:space="preserve">De acuerdo con la entrega formatos 2213200-FT-367 Identificación, Valoración y Planes de Tratamiento a los Activos de Información y diligenciamiento por parte de las dependencias de la Secretaría General de la Alcaldía Mayor de Bogotá, se realizó la consolidación de:
1. inventario de activos de información y
2. índice de Información Clasificada y Reservada de la Secretaría General de la Alcaldía Mayor de Bogotá. </t>
  </si>
  <si>
    <t>La Oficina de la tecnologias de la informació y comunicaciones maximizando el saldo del presupuesto produco de las subastas inversas de hardware realizadas en la vigencia pudo adquirir e implementar dos herramientas que coayudan a la seguiridad de la información asi:
- Herramienta Clearpass: es una herramienta con la cual se puede obtener una visibilidad y un control de acceso a la red de datos o comunicación de la entidad dinámico basado en definición de perfiles, aplicación de políticas, acceso de invitados a las redes inalámbricas de la Secretaria General. En este caso se adquirieron 1.300 sesiones concurentes
- Herramienta AirWave:  herramienta con la cual se puede monitorear y ofrece una vista pormenorizada de todas las redes cableadas e inalámbricas de la Secretaria General. Monitorizando de manera proactiva el estado y el rendimiento de todos los elementos de la infraestructura tecnológica permitiendo a la OTIC la obtención de la información requerida para dar apoyo al nuevo entorno de trabajo digital, adquiriendose 150 licencias.</t>
  </si>
  <si>
    <t>Al solicitar las credenciales de sitio seguro el proveedor genero mal la compra a Certicamaras y Certicamaras por lo se tuvo que realizar el proceso de validación de dominios dos veces.</t>
  </si>
  <si>
    <t>N.A
Esta activiadad se realizo en el tiempo previsto</t>
  </si>
  <si>
    <t>Un certificado de sitio seguro ofrece una seguridad bastante útil, para las paginas o sitios web de la entidad  que se encuentran amparado en él como: el intercambio de información sea seguro. Al transportar la información encriptada hasta que llegue a su destino, si alguien logra colgarse de la información no podrá usarla para nada debido a que esta encriptada.
Genera mayor credibilidad ante la ciudadania.</t>
  </si>
  <si>
    <t>Se selecciono personal idoneo con conocimientos especializados en el tema de seguridad de la información</t>
  </si>
  <si>
    <t>Se adelanto el proceso de contratación el oficial de seguridad y con ello se da inicio a la actualización del procedimiento y a los activos de información.</t>
  </si>
  <si>
    <t>Se realizo la verificacion del estado actual del SGSI y se han detectado algunas posibles modificaciones que hay que realizar en la politica y procedimiento.</t>
  </si>
  <si>
    <t xml:space="preserve">Se realizo trabajo en la Política de Tratamiento de Datos Personales de la Entidad.
Se llevo a cabo el planteamiento de mejoras a los documentos a: Manual y  Lineamientos del Sistema de Gestión de Seguridad de la Información , donde se realizaron los ajustes pertienentes, los cuales se encuentran en revisión y aprobación del Jefe de la Oficina de Tecnologías de la Información y las Comunicaciones.
Las actividades realizadas en el periodo van encaminadas a:
1. Garantizar que se pueda salvaguardar la información de misión crítica alojada en los servidores de la Secretaría General de la Alcaldía y tenerla disponible en caso de alguna situación de fuer- za mayor como parte del plan de contingencia informático.
2. La elaboración y revisión de la Política de Tratamiento de Datos Personales de la Entidad ga- rantiza a los usuarios (internos y externos) que la Secretaria General está comprometido en efectuar un correcto uso y tratamiento de los datos personales contenidos en sus bases de da- tos, evitando el acceso no autorizado a terceros que puedan conocer o vulnerar, modificar, di- vulgar y/o destruir la información que allí reposa. Esto da credibilidad y posicionamiento a la en- tidad ante la ciudadanía.
3. El actualizar la documentación que se encuentra en el Sistema Integrado de gestión garantiza que el sistema de seguridad de la información está en constante mejora y que con el transcur- so del tiempo se encuentren actualizados implementando nuevos controles.
</t>
  </si>
  <si>
    <t>Se obtiene linea base para actualización de activos de información en la entidad.
Se Definieron los tiempos para que cada dependencia  realice la Identificación, Valoración y Planes de tratamiento a los Activos de Información y brtindar el acompañamiento y seguimiento en la valoración de riesgos, planes de tratamiento y diligenciamiento completo del formato 2213200-FT- 367. 
Se tiene nueva version del software de analisis de vulnerabilidades quedando en la versión 6.5.33, con esta herramienta se garantiza conocer las vulnerabilidades de las aplicaciones antes de ser puestas en producción y asi realizar las actualziaciones a software de base y sistemas operativos para disminuir los riesgos que se puedan presentar.</t>
  </si>
  <si>
    <t xml:space="preserve"> - Se logra conocer cuáles son las dependencias que no cuentan con procesos y/o procedimientos a su cargo.
- Con el apoyo de la Oficial de Seguridad de la Información se realizó retroalimentación al  formato 367 en su hoja Activos Información de la OACDVPR, así mismo se brindó capacitación a los responsables de la identificación de activos de información de la esa dependencia en las actividades respectivas a la valoración de riesgos y generación de planes de tratamiento.
- Se cumplió a cabalidad con el cronograma establecido por la Oficial de Seguridad de la Información.</t>
  </si>
  <si>
    <t>Con el apoyo de la Oficial de Seguridad de la Información se realizó retroalimentación al formato 367 en su hoja Activos Información de las siguientes dependencias: Oficina Asesora de Comunicaciones, Oficina de Control Interno Disciplinario, Oficina de Control Interno, Oficina Asesora de Planeación, Oficina Asesora Jurídica, Oficina de las Tecnologías de la Información y las Comunicaciones, así mismo se brindó capacitación a los responsables de la identificación de activos de información de la esa dependencia en las actividades respectivas a la valoración de riesgos y generación de planes de tratamiento. - Se cumplió a cabalidad con el cronograma establecido por la Oficial de Seguridad de la Información.
Con la implementación de la renovación de  licencias de Antivirus los equipos de la Secretaria General de la Alcaldía Mayor de Bogotá están protegidos contra virus posibles que se encuentra en la Secretaría.</t>
  </si>
  <si>
    <t xml:space="preserve"> - Se logró conocer cuáles son las dependencias que no cuentan con procesos y/o procedimientos a su cargo.
-  Una vez recibidos los formatos 367 totalmente diligenciados por los responsables designados, se logro identificar que hasta la fecha no ha sido necesario generar planes de tratamiento, esto teniendo en cuenta la valoración de riegos asociados a los Activos de Información. 
- Se cumplió a cabalidad con el cronograma establecido por la Oficial de Seguridad de la Información.
- Se tiene ahora en el datacenter alta disponibilidad de Aires acondicionados que permite servicio del mismo 7x24, minimizando el recalentamiento del centro de computo y garantiza el buen funcionamiento de los servidores datos de misión crita que se encuentra alli instalados.
- El nuevo sistema de almacenamiento NAS adquirido para ser utilizadoa especialmente para almacenar imagenes y documentos historicos de Archivo de Bogota.</t>
  </si>
  <si>
    <t xml:space="preserve"> - Se logró consolidar el inventario de activos de información e índice de Información Clasificada y Reservada de la Secretaría General de la Alcaldía Mayor de Bogotá, teniendo como insumo los formatos 2213200-FT-367 Identificación, Valoración y Planes de Tratamiento a los Activos de Información de cada una de las dependencias, con el fin de realizar la correspondiente publicación en el botón de transparencia de la página web de la Entidad.
- Se cumplió a cabalidad con el cronograma establecido por la Oficial de Seguridad de la Información.</t>
  </si>
  <si>
    <t>Maximizando los recursos presupuestales se logro la adquisición de dos herramientas que ayudan a la mejor seguridad de la información al interior de la entidad. 
Con la solución Clearpass  se beneficia la seguridad en la navegación de los usuarios al interior de la Secretaria General, adicionalmente  permite identificar y crear un acceso de red a cada invitado que ingrese a la mazana Lievano, en general la herramienta Clearpass  nos ayuda a tener el control de cada visitante a la entidad.
Con la solución Airwave: la OTIC puede monitorear y controlar los elementos de la infraestructura tecnológica y actuar de forma proactiva minimizar  problemas en el funcionamiento de elementos activos de red y servidores físicos.</t>
  </si>
  <si>
    <t>En el mes febrero se programo contar con el soporte y actualización de la Base de Datos ORACLE, se realiza el contrato y la Secretaria General cuenta con los siguientes  productos: 8 licencias Oracle Internet Developer Suite – Named User Plus Perpetual, 4 licencias de Oracle Real Application Clusters Processor Perpetual, 5 licencias de Oracle WebLogic Suite Processor Perpetual y 5 licencias de Oracle Database Enterprise Edition – Proceessor Perpetual.</t>
  </si>
  <si>
    <t>No Aplica.
Pues NO para este  periodo no se tiene programada la implemetación de ninguna solución.</t>
  </si>
  <si>
    <t>En el mes abril se implementaron  3 soluciones, a saber:   
1. Renovaron licencias E1 (solo Correo - exchange Online), Se renovaron 736 licencias, actualmente tenemos activas 652. Las demás licencias se utilizarán de acuerdo a la volatilidad de los servidores de la Secretaria General de la Alcaldia Mayor de Bogotá. D.C    
2. Renovación licencias E3 (contiene correo y herramientas de office 365) Se renovaron 614 licencias de Office 365 E3, de las cuales se tienen asignadas a funcionarios de la Secretaria General de la Alcaldia Mayor de Bogotá. D.C en su completitud. 
3. Azure: Se adquieren 7 tokens de Azure distribuidos en unidades de 60 unidades (1) y 120 unidades (6). El día 26 de abril del presente año, se procede con la activación del token de 60 unidades en el portal de azure de la Secretaria General de la Alcaldia Mayor de Bogotá. D.C con el objetivo de mantener el servicio activo de los portales.</t>
  </si>
  <si>
    <t>Para el mes de junio se tenia previsto el tener una solucion tecnologica implementada, sin embargo atendiendo la sugerencia de la Dirección de Contratación en el sentido de unir dos adquisiciones en un solo proceso, el inicio de este se vio afectado entre 15 a 20 dias, sinembargo, se tiene avance en las siguientes soluciones de la plataforma tecnologica:
1. RADWARE (proceso de subasta inversa): Se realizo la apertura del proceso para la adquisición de mediante resolucion 367 de 2019, segun cronograma se tiene prevista la adjudicación para el 5 de julio, y teniendo en cuenta que es la activación de una licencia su ejecución se hara durante el mismo mes.
2. CORREO MASIVO (Proceso de minima Cuantia): segun cronograma su adjudicación se tiene prevista para el 10 de julio, y teniendo en cuenta que es la activación de una licencia su ejecución se hara durante el mismo mes.
3. BOLSA TECNOLOGICA:  Se aprobo  Estudio de Mercado por parte de financiera,    Se envio Estudios Previos  Anexo Técnico Análisis de Sector y Matriz de riesgos al la Direccion de contratación.    Se realizo la modificacion del numero de lotes para el proceso pasando de 10 a 9 Lotes.     En el mes de Julio debe ya ser publicado el proceso.</t>
  </si>
  <si>
    <t xml:space="preserve">Durante el mes de agosto se desarrollaron las etapas de respuesta a las observaciones al proyecto publicado de selección abreviada de subasta inversa SGA-SASI-21-2019, cuyo objeto es “Adquisición, Instalación de una solución de hiperconvergencia, licenciamiento de seguridad y licenciamiento backup para la Secretaria General de la Alcaldía Mayor D.C”, en la cual se encuentran dos (2) lotes y en el lote 1,  específicamente en los ítems 1 y 2,  contiene implícitamente las licencias de WMWARE  de las fichas técnicas. Se realizó la publicación formal de los pliegos definitivos el 5 de agosto, las respuestas de las observaciones al pliego definitivo, seguidamente se dio al cierre de la publicación. El 14 se empezaron con las evaluaciones de las propuestas y el 20 se realizó la publicación preliminar de la evaluación de las propuestas allegadas y el 23 se dio la publicación del informe definitivo. Este proceso fue adjudicado a la firma SANOLIVAR.
Adicionalmente, se adelanto el proceso de  selección abreviada de subasta inversa SGA-SASI-18-2019, de la cual se recibieron las propuesta para los diferentes lotes.   Lote 1 con 8 propuestas,  Lote 2 con 4 propuestas,  Lote 3 con 6 propuestas, Lote 4 con 4 propuestas,  Lote 5 con  2 propuestas,  Lote 6 con  6 propuestas,  Lote 7 con  6 propuestas y Lote 8 con  8 propuesta.   Estas propuestas fueron evaluadas, y se solicitu aclaracion a muchas de ellas,  los proponentes enviaron subsanaciones y se realizo la evaluacion definitiva.
Se realizo la Subasta Inversa  electronica y el dia  de la subastas todos los lotes quedaron adjudicados, para algunos de los lotes se debia dar respuesta por el oferente ganador de precios artificialmente bajos.  </t>
  </si>
  <si>
    <t>Durante el mes de septiembre se firmo e inicio el contrato es el 4204000-784-2019, cuyo objeto es “Adquisición, Instalación de una solución de hiperconvergencia, licenciamiento de seguridad y licenciamiento backup para la Secretaria General de la Alcaldía Mayor D.C”, el cual corresponde al lote 1 ( de la subasta inversa SGA-SASI-21-2019) y que específicamente en los ítems 1 y 2   contienen implícitamente las licencias de WMWARE. Estas licencias se implementaron, una vez se prepararon las  maquinas para realizar las migraciones correspondientes.
Adicionamente, se firmaron y se inicio ejecución de los contratos de Bolsa Tecnologica asi:
- Cto 786 de 2019, Computadores de escritorio,  contratista UNIPLES. 
- Cto 802 de 2019, Discos Externos, contratista Union Temporal General IT 2019
- Cto 787 de 2019, VideoBeam, contratista Andivisión
- Cto 790 de 2019, Impresoras, Contratista Andivisión
- Cto 793 de 2019, Tabletas, Contratista Andivisión
- Cto 791 de 2019, Pantallas industriales, contratista Sumimas
- Cto 792 de 2019, servidor tipo rack, contratista Redcomputo.
- Cto 798 de 2019, Sistema de almacenamiento NAS, contratista SanOlivar.
Se espera que los elementos se reciban y sean instalados en el mes de novimebre de 2019.</t>
  </si>
  <si>
    <t xml:space="preserve">1. Del proceso contractual de Bolsa Tecnologica, se han recibido los bienes objeto de los contratos: 791-2019 (14 Pantallas industriales),  792-2019 (1 servidor),  802-2019 ( 6 Discos externos de 6 TB,   2 Discos externos de 2 TB,   1 Blue Ray   y  2 Lector quemador Cd/Dvd.   Durante el mes de noviembre se procedera a instalación y configuración de estos elementos.
2.  Se recibieron los elementos de hardware producto del contrato 784 de 2019, con los cuales se implementara una plataforma espejo de maquinas virtuales de Windows (Hiperconvergencia) entre datacenter Lievano y Datacenter Archivo Bogotá.   Se proyecta que durante el mes de noviembre se procedera a instalación y configuración de estos elementos.
 3. Proceso contractual de Radware se ha avanzado en:    a. Publicación de pliego de condiciones proceso SGA-SASI-23-2019,  b. Observaciones a pliegos, 
c.  Respuestas a observaciones al pliego de condiciones,    d. Publicación de pliego definitivo  y   e. Resolución apertura del proceso.    Segun cronograma del proceso se tiene que la  fecha de recibo de propuestas 06/11/2019/ 12:00 M y  la subasta electrónica 20/11/2019 y fecha de celebración de contrato el 21/11/2019.   Es decir que el recibo e instalación del bien se realizara en Diciembre.
Como aun no se tiene implementados o configurados ninguna solución mencionada anteriormente se reporta avance en 0 soluciones para este mes.
</t>
  </si>
  <si>
    <t xml:space="preserve">La causa de la dificultad (retraso de 15 días) reportadas es la siguiente: En mesa de trabajo entre Dirección Contratación, Subdirección Financiera y OTIC, el acompañamiento jurídico nos observó la ficha técnica en lo relacionado con las características de los servicios conexos a contratar, por tal motivo se tuvo que ajustar dichas características técnicas y volver a solicitar cotizaciones para poder enviar el estudio de mercado para aprobación de la Subdirección Financiera y seguir el proceso operativo normal de una selección abreviada.
</t>
  </si>
  <si>
    <t xml:space="preserve">Se tiene un atraso de 15 dias en la implementación de la solución RADWARE (proceso de subasta inversa) el cual se realizo a apertura  mediante resolucion 367 de 2019, segun cronograma se tiene prevista la adjudicación para el 5 de julio, y teniendo en cuenta que es la activación de una licencia su ejecución se hara durante el mismo mes.  </t>
  </si>
  <si>
    <t>Se tiene que para este mes se deberia haber adjudicado el proceso de subasta inversa de adquisición de licenciamiento RADWARE cuya adjudicación llevada el 5 de julio se declaro Desierto, por lo cual se incio el proceso de estudio de mercado nuevamente. Esta declaratoria de desierto se adjudica a la variable externa como lo es la variación del valor del dolar.</t>
  </si>
  <si>
    <t>En este mes de agosto no se tiene prevista implementar ninguna solución tecnologica y por ello el periodo analizado no se preseta retrasos.</t>
  </si>
  <si>
    <t>Con los productos Oracle que posee la entidad, se tiene la disposición de todas las actualizaciones a las últimas versiones por la vigencia 2019, también se puede tener documentación en línea o consulta técnicos especializados en los productos, acortando los tiempos de indisponibilidad que puedan presentarse.  También se ha logrado mantener el servicio de la base de datos Oracle con un mínimo de ventanas de interrupción del servicio, se minimiza el tiempo de inactividad, para que los aplicativos que almacenan información en dichas bases de datos se encuentren en disponibles al servicio de las dependencias de la Entidad. Se han realizado actividades de procesamiento de estadísticas dentro de la base de dato y en los esquemas más utilizados, para mejorar el rendimiento en los procesos de esta.</t>
  </si>
  <si>
    <t>Mediante la ORDEN DE COMPRA DE CODIGO No. 4204000-565-2019, a través del Acuerdo Marco de Precios, bajo el objeto “Adquirir productos y servicios Microsoft para dar continuidad a las aplicaciones, sitios y/o páginas web a través del Acuerdo Marco de Precios No. CCE-578-2017 para la Secretaría General de la Alcaldía Mayor de Bogotá, D.C. se imlementaron las soluciones:  Correo Exchange Online, Office 365 y Tokens de Azure (procesamiento en la nube de Paginas y/o sitios Web)</t>
  </si>
  <si>
    <t>Se avance en los procesos de contratación con los cuales se pretende adquirir e implementar  soluciones  tecnologicas.</t>
  </si>
  <si>
    <t>Las soluciones implementadas garantizan la continuidad de la disponibilidad del servicio de correo para todos los funcionarios y contratistas de la entidad manteniendo el almacenamiento y la seguridad de la información de los documentos, conferencias, calendarios y aplicaciones la cuales se encuentran disponibles de forma online, accediendo desde cualquier parte de la entidad e incluso desde afuera de las instalaciones de la Secretaria General. Por otra parte, los servicios en la Nube permiten administrar, planear, diseñar, implementar, distribuir y alojar desarrollos y aplicaciones, adicionalmente permite diseñar soluciones de infraestructura física en la nube y software como servicios, toda estas son oportunidades de mejora para las aplicaciones, otras páginas web y nuevos desarrollos o requerimientos que requiera la Secretaría General de la Alcaldía Mayor de Bogotá</t>
  </si>
  <si>
    <t xml:space="preserve">Con la solución de Correo Masivo: se mejora  la comunicación y el impacto de los mensajes enviados a través de correo electrónico, donde se puede presentar y personalizar cada mensaje ajustado a cada segmento y obtener la información el tiempo real sobre sus campañas y el comportamiento frente cada destinatario   y  se consigue que las comunicaciones no sean catalogadas como spam o que se genere un bloqueo masivo al dominio alcaldiabogota.gov.co, esto permite apoyar la estrategia de comunicación interna y externa, cuyo objetivo es difundir los avances de la entidad y del Distrito con la intención de llegar a la mayor cantidad de ciudadanos posible y colaboradores con información relacionada de gestión de la entidad.
El proceso de Hiperconvergencia que se inicio en Juliuo: es un proceso que busca el Fortalecimiento de tecnologías de información y las comunicaciones,  con la adquisición de la solución del sistema hiperconvergente se unifica y simplifica la gestión del almacenamiento, la virtualización y redes, logrando conexión entre los Datacenter de la Secretaria General  y contar con alta disponibilidad y movimiento de las máquinas virtuales entre las sedes Manzana Liévano y Archivo de Bogotá, así mismo la infraestructura hiperconvergente agiliza la implementación, la administración y el escalado de los recursos de los centros de datos al combinar almacenamiento y servidores con software inteligente. </t>
  </si>
  <si>
    <t>Con el  avance de los procesos de las subasta 18 y 21 de 2019, se aporta en gran medida  a subsanar el atraso e incumplimiento que se tiene en este indicador ya que en agosto se adjudicaron 2 procesos y se tiene proyectado que esta solución sea implementada en el mes de septiembre sunsanando asi totalmente los atrasos presentados. 
Teniendo en cuenta que los proceso de subasta 18 y 21  y que el valor de la TRM esta alto en estos momentos: se puede evidenciar que para la subasta 18 en varios de los lotes se llego a un buen ahorro como es el caso del lote 1 con una disminucion del 24.61% sobre el valor inical estimado. 
Al igual el lote 8 con una disminucion del 29.82%,   para los lotes 1, 4, 7 no se obtuvo porcentaje de disminusion, los otros lotes tienen una pequeña disminucion.   En la subasta 21  no se obtuvo porcentaje de disminusion. 
Con esta solución adjudicada mediante la subasta 21  se beneficia la infraestructura en alta disponibilidad de las maquinas vmware de los datacenter de la manzana Liévano y archivo de Bogotá.
Y con las adquisiciones adjudicadas con la subasta 18 se reduciria el nivel de obsolecencia tecnologica a nivel ofimatico de la entidad.</t>
  </si>
  <si>
    <t>La  implementación del Wmware, que basicamente es un virtualizador por software, el cual cual permite simular varios computadores dentro de un mismo hardware de manera simultánea, permitiendo así el mayor aprovechamiento de recursos.  Con esta solución se beneficia la infraestructura en alta disponibilidad de los servidores virtuales  de los datacenter de la manzana Liévano y archivo de Bogotá.</t>
  </si>
  <si>
    <t>El recibo de elementos de TI, pertenecientes a los diferentes procesos contractuales adelantados garantiza el inicio de la etapa de istalación,   configuración e implementación de las sololuciones tecnologicas en la Secretaria General.</t>
  </si>
  <si>
    <t>Se recibieron e instalaron de los elementos ofimaticos, pertenecientes al proceso contractual de bolsa tecnologica, los cuales ayudan a bajar el % de obsolecencia de elementos usados por los servidores publicos  de la entidad para el normalfuncionamiento operativo de la entidad.  Y adiciconal se instalaron los elementos perteneceintes a la solución de hiperconvergencia de la OTIC de la Secretaria General, con la cual se beneficia la infraestructura en alta disponibilidad de las maquinas Windows virtualizadas con WMWARE en los datacenter de la manzana Liévano y archivo de Bogotá.  Entre las maquinas o servicios de TI beneficiados se pueden mencionar: 1. file serverab, 2. Serversisg2, 3. Servintranet, 4. serverinfra.acaldia, 5. Liquidador_producción, entre otras.</t>
  </si>
  <si>
    <t xml:space="preserve">Se recibieron e instalaron de los elementos producto de los procesos:
-Bolsa Tecnologica: los cuales ayudan a bajar el % de obsolecencia de elementos usados por los servidores publicos  de la entidad para el normalfuncionamiento operativo de la entidad
- Sistema Hiperconvergente en versión Simpliviity: con la cual se beneficia la infraestructura en alta disponibilidad de las maquinas Windows virtualizadas con WMWARE en los datacenter de la manzana Liévano y archivo de Bogotá
- solución de Firewall de Nueva Generación: con el cual se protege de forma perimetral la red de datos
- licenciamiento: - de Radware: con este se garantiza la gestion y control de alta disponibilidad y - licencias (software comercial) para fortalecer la  plataforma tecnológica.
Gracias a los procesos de subastas inversa se logro optimizar la utilziación de recursos financieros y por lo tanto se logro la adquisición de 2 soluciones adicionales a las programadas en la vigencia 2019.
</t>
  </si>
  <si>
    <t>El día 25 de julio de 2019 mediante radicado Nro. 3-2019-21700 la Oficina Asesora de Planeación emite comunicación informando que, dado la identificación del riesgo de corrupción en el mapa de riesgos, se deberá programar el indicador PAAC-06L en el Plan de Acción para su respectivo seguimiento
El día 30 de julio de 2019 la Oficina de Tecnologías de la Información y las comunicaciones solicita mediante radicado Nro. 3-2019-22350 programar indicador PAAC-06L para el segundo semestre del 2019. 
Para el día 14 de AGOSTO de 2019 se radico mediante Nro. 3-2019-2394 el informe mensual del mes de JULIO de anticorrupción solicitada por la Oficina Asesora de planeación.
Se determino que para este periodo no se materializo ningún de los riesgos de corrupción en los dos procesos de la oficina.</t>
  </si>
  <si>
    <t xml:space="preserve">La Otic realiza el seguimiento adecuado al cumplimiento de sus procesos para evitar riesgos de corrupción.
</t>
  </si>
  <si>
    <t>Se solicita información por parte de Oficina de Planeación a los 25 días de Julio, para entregar los primeros cinco días hábiles siguientes del mes siguiente, presentándose demoras en la compilación de la información de todas las actividades que se desarrollan en los procesos.
Demoras en la entrega de información de respaldo por algunos de los funcionarios o contratistas de la oficina.
Por lo anterior  y como solución se solicito información por medio de comité de Autocontrol, indicando los tiempos de entrega a la persona del Área.</t>
  </si>
  <si>
    <t>Cumplimiento de ley de transparencia
Cumplimiento del componente 1 del Plan Anticorrupción y de Atención al Ciudadano 2019.</t>
  </si>
  <si>
    <t>No se presento ningun acto de corrupción</t>
  </si>
  <si>
    <t>No se recibio ninguna solicitud de publicacion</t>
  </si>
  <si>
    <t>Durante el mes de marzo sólo se recibió una solicitud de publicación de un “Dataset” de datos abiertos por parte de la Alta Consejería Distrital de Tecnologías de las Información y las Comunicaciones ACDTIC, correspondiente a “Zonas Wifi gratis Bogotá”.   Esta solicitud se recibió el miércoles 06 de marzo de 2019 02:31 p.m. y se publicó el viernes 08 de marzo de 2019 10:52 a.m.</t>
  </si>
  <si>
    <t>Durante el mes de abril se recibió una solicitud de publicación de un “Dataset” de datos abiertos por parte de la Oficina Asesora de Planeación - OAP, correspondiente a “Componente de Inversión SEGPLAN – Seguimiento a 2019-03-31”. Esta solicitud se recibió el jueves 25/04/2019 10:55 a.m. y se publicó el viernes 26/04/2019 12:01 p.m.</t>
  </si>
  <si>
    <t>Durante el mes de mayo sólo se recibió una solicitud de modificación de un “Dataset” de datos abiertos por parte de la Alta Consejería Distrital de TIC. Esta solicitud se recibió el viernes 31/05/2019 11:14 a.m. y se modificó el mismo viernes 31/05/2019 11:20 a.m.</t>
  </si>
  <si>
    <t>Durante el mes de julio se recibió una solicitud de publicación de un “Dataset” de datos abiertos por parte de la Oficina Asesora de Planeación - OAP, correspondiente a “Componente de Inversión SEGPLAN – Seguimiento a 2019-06-30”. Esta solicitud se recibió el jueves, 18 de julio de 2019 08:54 a.m. y se viernes 19 de julio de 2019 10:51 a.m.</t>
  </si>
  <si>
    <t>Durante el mes de agosto NO se recibieron solicitudes de publicación de datos abiertos por parte de las áreas de la Secretaría General. También se asistió a una reunión convocada por la Unidad Administrativa Especial de Catastro Distrital – IDECA (administrador de la plataforma de Datos Abiertos), donde se instruyó para que cada entidad les entregue de manera formal la “Licencia de uso” de los datos abiertos publicados en el portal de Datos Abiertos, de acuerdo con un instructivo que socializaron.</t>
  </si>
  <si>
    <t>Durante el mes de septiembre NO se recibieron solicitudes de publicación de datos abiertos por parte de las áreas de la Secretaría General. Se está tramitando ante el comité directivo la adopción de la “Licencia de uso” de todos los datos abiertos publicados (y por publicar) en el portal de Datos Abiertos por parte de la Secretaría, de acuerdo con un instructivo que socializó la Unidad Administrativa Especial de Catastro Distrital – IDECA, entidad administradora de esta plataforma.</t>
  </si>
  <si>
    <t>Durante el mes de octubre NO se recibieron solicitudes de publicación de datos abiertos por parte de las áreas de la Secretaría General. En espera del análisis jurídico para la adopción de la “Licencia de uso” de todos los datos abiertos publicados (y por publicar) en el portal de Datos Abiertos por parte de la Oficina Asesora de Jurídica. Lo anterior, de acuerdo con un instructivo que socializó la Unidad Administrativa Especial de Catastro Distrital – IDECA, entidad administradora de esta plataforma.</t>
  </si>
  <si>
    <t>Durante el mes de noviembre NO se recibieron solicitudes de publicación de datos abiertos por parte de las áreas de la Secretaría General. La Oficina Asesora de Jurídica respondió la solicitud acerca de la “Licencia de uso” de todos los datos abiertos publicados (y por publicar) en el portal de Datos Abiertos por parte de la Secretaría, aprobando la solicitud que hizo la OTIC. Se enviará la adopción de este tipo de licencia a la UAE de Catastro – IDECA para formalizarla.</t>
  </si>
  <si>
    <t>Durante el mes de diciembre en cumplimiento del Plan Anticorrupción y de Atención al Ciudadano (PAAC – 2019), 16 de diciembre se publicaron los archivos correspondientes al “Inventario de Activos de Información” y el “Índice de información Clasificada y Reservada” de la Secretaría General de la Alcaldía Mayor de Bogotá D.C. para 2019, por parte de la Oficina de Tecnologías de la Información y las Comunicaciones – OTIC. De las demás áreas de la Secretaría no se recibieron solicitudes de publicación de datos abiertos.
Se remite a la UAE de Catastro – IDECA, la “Licencia de uso” de todos los datos abiertos publicados en el portal de Datos Abiertos por parte de la Secretaría General, aprobada mediante gestión en comité directivo.</t>
  </si>
  <si>
    <t xml:space="preserve">La OTIC está en disposición permanente para nuevas solicitudes de publicación. Las diferentes dependencias de la Secretaría General pueden solicitar la publicación de sus datos abiertos en el momento que consideren pertinente hacerlo.
</t>
  </si>
  <si>
    <t>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t>
  </si>
  <si>
    <t>Se mantiene actualizado el http://datosabiertos.bogota.gov.co/ con la información suministrada por las áreas de la Secretaría General.
Se está en disposición permanente para nuevas solicitudes de publicación. Las diferentes dependencias de la Secretaría General pueden solicitar la publicación de sus datos abiertos en el momento que consideren pertinente hacerlo.</t>
  </si>
  <si>
    <t>Se mantiene actualizado el http://datosabiertos.bogota.gov.co/ con la información suministrada por las áreas de la Secretaría General.</t>
  </si>
  <si>
    <t>No Aplica.
El indicador solo se reporta en junio</t>
  </si>
  <si>
    <t>Se elabora primer borrador de la presentación propuesta para la jornada de socialización, con los siguientes temas:  Marco normativo, Descripción plataforma datos abiertos, Propósito de los datos abiertos, Nivel de necesidad datos por sector, Presentación de plataforma de datos abiertos, Casos de éxito a nivel mundial, Política Nacional de explotación de datos, Qué tipo de datos publicamos..</t>
  </si>
  <si>
    <t>El dia 16 de mayo se realiza la entrega del acceso a la presentación a la Ingeniera Oficial de Seguridad de la Información para que sea complementada con las diapositivas. 
En el mes de mayo se realiza la reserva de auditorio HUITACA para la realización del evento el día 18 de junio de 2019 de 9am a 11am.  Y se realiza el requerimiento a Seguridad y salud en el trabajo para que sean asignados los brigadistas para el evento de sensibilización.
Además,  se realiza el requerimiento a la oficina de comunicaciones para que se realice por campaña por los medios de comunicación dispuestos para los empleados de la Secretaria General, sean difundidos e invitados a participar en el evento el 18 de junio de 2019.
El indicador solo se reporta en junio.</t>
  </si>
  <si>
    <t>El evento se desarrolló el día 18 de junio de 2019 en el horario de 9am a 10:30am en el auditorio Huitaca de la Secretaría General e la Alcaldía Mayor de Bogotá. Gracias a este evento, los funcionarios conocieron el concepto de Datos Abiertos, temas de seguridad de la información y ejemplos de éxito a nivel nacional e internacional sobre datos abiertos, además tuvieron un espacio para aportar sus ideas respecto a qué datos necesitan de las entidades públicas y qué aplicaciones les gustaría que se crearan con los datos abiertos de las entidades.
este evento fueron invitados todos los funcionarios y contratistas de la Secretaría General de la Alcaldía Mayor de Bogotá, de los cuales de los cuales debían asistir mínimo de manera obligatoria tres (3) por cada área, invitación que se difundió mediante diversos medios de comunicación de la entidad, como: Intranet, Fondo de escritorio y memorandos electronicos a las dependencias.</t>
  </si>
  <si>
    <t>En el mes de julio de 2019, se realizo el acompañamiento de la Dirección Distrital de calidad del servicio, por medio de reunión se logró dar guía a las dudas e inquietudes del área.  Por otra parte, la Subdirección de Seguimiento a la Gestión de IVC solicito los casos de éxito a nuvel mundial relacionados con los datos abiertos para lo cual la OTIC le remitio la guia de utilización de datos abiertos expedida por MINTIC</t>
  </si>
  <si>
    <t>N.A
Indicador Cimplido en mes de junio</t>
  </si>
  <si>
    <t>Aunque la invitación se hizo extensiva a todas las dependencias se presento el caso que catorce (14) de ellas no se presentó ningún representante:   Privada, Protocolo, Comunicaciones, Despacho Secretaria general, Planeación, Control Interno, SubTecnica de Desarrollo Institucional, Dirección Relaciones Internacionales, Subproyección Internacoal, Dirección Archivo, Sistema Distrital de Archivos, Subtecnica de Archivo, Corporativa.</t>
  </si>
  <si>
    <t xml:space="preserve">
Indicador cumplido en mes de junio
</t>
  </si>
  <si>
    <t xml:space="preserve">La asistencia de sesenta y un (61) personas en la “Sensibilización de Datos Abiertos y Seguridad de la Informacion", distribuidos asi:
- 2 Despacho del Alcalde.
- 1 Alta Consejeria TIC.
- 1 Alta Consejeria Victimas.
- 3 Oficina Asesora Juridica.
- 2 de Control Interno Disciplinario.
-2 Subsecretaria Tecnica.
- 4 Desarrollo Instaitucional.
- 2 de Imprenta Distrital.
- 2 Calidad del Servici.
- 10 Servicio a la Ciudadania.
-  2 Seguimiento a la Gestión de Inspección, Vigilancia y Control
- 3 Contratación
- 2 Talento Humano.
- 3 Administrativa y Financiera
- 4 Servicios Administrativos
- 2 Financiera
- 16 de OTIC
</t>
  </si>
  <si>
    <t>Elaboración de inventario de publicaciones a cargo de la Subdirección que hacen parte del esquema de publicación de la Secretaría General.
Actualización de las publicaciones cuando se requiera.
Verificación por parte del funcionario designado, cada vez que se presente informe del PAAC.
Verificación del Subdirector durante análisis documental del nforme del PAAC del respectivo período.</t>
  </si>
  <si>
    <t>Aportes en la consolidación de la cultura de visión y actuación ética, íntegra y trasparente dando a conocer a la ciudadanía en general la normatividad vigente como producto de la gestión de la Alcaldía Mayor de Bogotá por medio de su publicación.</t>
  </si>
  <si>
    <t>Página WEB Secretaría General - Link PAAC
Informes del PAAC</t>
  </si>
  <si>
    <t xml:space="preserve">Contar con información de referencia para el mejoramiento de la calidad en la prestación del servicio.
Mejorar la experiencia de la ciudadanía con enfoque diferencial y preferencial, en su relación con la administración distrital. </t>
  </si>
  <si>
    <t>Encuestas de satisfacción
Informe de encuestas de satisfacción con grados de cumplimiento menor al 95%</t>
  </si>
  <si>
    <t xml:space="preserve">Modernizar la Imprenta Distrital para mejorar y ampliar los servicios que presta.
Mejorar la experiencia de la ciudadanía con enfoque diferencial y preferencial, en su relación con la administración distrital. </t>
  </si>
  <si>
    <t>Reporte de entrega de productos gráficos.
Reportes del Sistema de Información para el seguimiento a la producción: EMLAZE.</t>
  </si>
  <si>
    <t>1. Contratar servicios técnicos para la operación de la maquinaria de la Imprenta Distrital.
2. Desarrollar las obras de reforzamiento estructural y adecuación de la Imprenta Distrital.</t>
  </si>
  <si>
    <t>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t>
  </si>
  <si>
    <t>Este indicador mide la efectividad de los controles asociados a los riesgos de corrupcion que se puedan llegar a materializar en cada mes de seguimiento.</t>
  </si>
  <si>
    <t>1. Inventario Mensual de Insumos aleatoriamente comparativo.          2. Recolección de desechos, residuos peligrosos para salvaguarda.       3. Seguimiento y control de ingreso y salida de la entidad por parte de empresa de seguridad, SEGURCOL.</t>
  </si>
  <si>
    <t xml:space="preserve">1. Determina faltantes o sobrantes de Inventarios con respecto a lo resgistrado en el aplicativo Emlaze.  2.  Control sobre los residuos solidos y liquidos para salvagurdar y entregar a  terceros. 3.  Permite verificar y registrar el ingreso y salida tanto de personal externo a la entidad como de los bienes propios de terceros. </t>
  </si>
  <si>
    <t xml:space="preserve">1.  Inventario Físico mensual comparado con el inventario registrado en el sistema Emlaze.  2. Bitácoras de recolección y actas de entrega de desechos a terceros. </t>
  </si>
  <si>
    <t>Se recibieron 21 solicitudes de registro distrital y se atendieron 21 Registros Distritales del número 6465 al 6485. en los que se publicaron 133 actos administrativos, dando así cumplimiento al 100% de las solicitudes que realizaron las entidades distritales a la Imprenta Distrital por este concepto y en cumplimiento de la normatividad vigente.</t>
  </si>
  <si>
    <t>Se recibieron 20 solicitudes de registro distrital y se atendieron 20 Registros Distritales del número 6486 al 6505. en los que se publicaron 117 actos administrativos, dando así cumplimiento al 100% de las solicitudes que realizaron las entidades distritales a la Imprenta Distrital por este concepto y en cumplimiento de la normatividad vigente.</t>
  </si>
  <si>
    <t>Se recibieron 20 solicitudes de registro distrital y se atendieron 20 Registros Distritales del número 6506 al 6525. en los que se publicaron 162 actos administrativos, dando así cumplimiento al 100% de las solicitudes que realizaron las entidades distritales a la Imprenta Distrital por este concepto y en cumplimiento de la normatividad vigente.</t>
  </si>
  <si>
    <t>Se recibieron 20 solicitudes de registro distrital y se atendieron 20 Registros Distritales del número 6526 al 6545. en los que se publicaron 127 actos administrativos, dando así cumplimiento al 100% de las solicitudes que realizaron las entidades distritales a la Imprenta Distrital por este concepto y en cumplimiento de la normatividad vigente.</t>
  </si>
  <si>
    <t>Se recibieron 22 solicitudes de registro distrital y se atendieron 22 Registros Distritales del número 6546 al 6567. en los que se publicaron 151 actos administrativos, dando así cumplimiento al 100% de las solicitudes que realizaron las entidades distritales a la Imprenta Distrital por este concepto y en cumplimiento de la normatividad vigente.</t>
  </si>
  <si>
    <t>Se recibieron 18 solicitudes de registro distrital y se atendieron 18 Registros Distritales del número 6568 al 6585. en los que se publicaron 215 actos administrativos, dando así cumplimiento al 100% de las solicitudes que realizaron las entidades distritales a la Imprenta Distrital por este concepto y en cumplimiento de la normatividad vigente.</t>
  </si>
  <si>
    <t>Se recibieron 22 solicitudes de registro distrital y se generaron 22 órdenes de producción de Registro Distrital, del número 6586 al 6607 dando cumplimiento al 100% de la meta establecida. Se publicaron 162 actos administrativos correspondientes a entidades distritales.</t>
  </si>
  <si>
    <t>Se recibieron 17 solicitudes de registro distrital y se generaron 17 órdenes de producción de Registro Distrital, del número 6608 al 6624 dando cumplimiento al 100% de la meta establecida. Se publicaron 133 actos administrativos correspondientes a entidades distritales.</t>
  </si>
  <si>
    <t>Se recibieron 21 solicitudes de registro distrital y se generaron 21 órdenes de producción de Registro Distrital, del número 6625 al 6645 dando cumplimiento al 100% de la meta establecida. Se publicaron 134 actos administrativos correspondientes a entidades distritales.</t>
  </si>
  <si>
    <t>Se recibieron 22 solicitudes de registro distrital y se generaron 22 órdenes de producción de Registro Distrital, del número 6646 al 6667 dando cumplimiento al 100% de las solicitudes requeridas por las entidades Distritales. Se publicaron 168 actos administrativos correspondientes a entidades distritales.</t>
  </si>
  <si>
    <t>En el período se publicaron oportunamente 18 ejemplares del Registro Distrital, correspondientes a los números 6668 al 6685 que contienen 333 actos administrativos expedidos por entidades y organismos del Distrito Capital. Además de la publicación oficial y auténtica en la versión impresa, se avanzó en la operatividad del sistema de información la cual se encuentra al 100% en el módulo de consulta. En lo que respecta al módulo de solicitud de publicación, se encuentra en fase de despliegue para poner en producción en el mes de diciembre.  Este módulo permitirá que la gestión institucional relacionada con la solicitud de publicaciones de actos administrativos en el Registro Distrital, se efectúe en línea, suprima trámites, mitigue riesgos y haga más eficiente y económico el proceso.</t>
  </si>
  <si>
    <t>Entre el 1° y el 16 de diciembre de 2019, se publicaron oportunamente 11 ejemplares del Registro Distrital, correspondientes a los números 6686 al 6696 que contienen 83 actos administrativos expedidos por entidades y organismos del Distrito Capital. Además de la publicación oficial y auténtica en la versión impresa, se avanzó en la operatividad del sistema de información la cual se encuentra al 100% en el módulo de consulta. En lo que respecta al módulo de solicitud de publicación, en lo corrido del mes  de diciembre, se realizó la solicitud de despliegue para paso a producción mediante caso a soporte de OTIC número 155632 del 02/12/2019.</t>
  </si>
  <si>
    <t>No se presentaron retrasos ni dificultades en la solicitud y atención de los 21 Registros Distritales.</t>
  </si>
  <si>
    <t>No se presentaron retrasos ni dificultades en la solicitud y atención de los 20 Registros Distritales.</t>
  </si>
  <si>
    <t xml:space="preserve">No se presentaron retrasos ni dificultades en la solicitud y atención de los 22 Registros Distritales. Se publicaron oportunamente los 151 actos administrativos. </t>
  </si>
  <si>
    <t xml:space="preserve">No se presentaron retrasos ni dificultades en la solicitud y atención de los18 Registros Distritales. Se publicaron oportunamente los 215 actos administrativos. </t>
  </si>
  <si>
    <t>No se presentaron retrasos ni dificultades en la generación de los 22 Registroa Distritales</t>
  </si>
  <si>
    <t>No se presentaron retrasos respecto de los términos definidos en la Resolución No. 440 de 2018.  No obstante lo anterior, las medidas adoptadas en virtud del Decreto No. 714 del 22 de noviembre de 2019, por el cual se decretó el toque de queda en la ciudad de Bogotá D.C., fueron divulgadas a la ciudadanía en forma inmediata y eficaz a través de los medios masivos de comunicación como televisión, radio y medios digitales, mediante ruedas de prensa y pronunciamientos oficiales, dado que la versión impresa del Registro Distrital no garantizaba por si sola la divulgación masiva de este acto administrativo de interés general cuyo cumplimiento se determinaba en término de  horas a partir de su expedición.</t>
  </si>
  <si>
    <t>No se presentaron retrasos en la publicación oficial y auténtica en la versión impresa del Registro Distrital respecto de los términos definidos en la Resolución No. 440 de 2018.   Sin embargo, en cuanto a la operatividad del sistema de información como instrumento accesorio de divulgación del Registro Distrital, a medida que se va realizando el despliegue, OTIC encuentra algunos inconvenientes de apuntamientos hacia los servidores, así como de parametrización, los cuales que se van solucionando con la ayuda de la firma desarrolladora. El proceso de migración se realizó parcialmente y a la fecha se continua con el despliegue.</t>
  </si>
  <si>
    <t>Cumplimiento de las fechas de publicación programadas con el cliente para los 21 Registros Distritales. Cumplimiento del deber legal que tiene la Imprenta Distrital para la publicación de los actos administrativos de las entidades del Distrito Capital, conforme al Decreto 430 de 2018. Reconocimiento por parte de las entidades distritales.</t>
  </si>
  <si>
    <t>Cumplimiento de las fechas de publicación programadas con el cliente para los 20 Registros Distritales. Cumplimiento del deber legal que tiene la Imprenta Distrital para la publicación y expedición de los actos administrativos de las entidades del Distrito Capital, conforme al Decreto 430 de 2018. Reconocimiento por parte de las entidades distritales.</t>
  </si>
  <si>
    <t>Cumplimiento de las fechas de publicación programadas con el cliente para los 20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t>
  </si>
  <si>
    <t>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t>
  </si>
  <si>
    <t>Cumplimiento de las fechas de publicación programadas con el cliente para los 18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t>
  </si>
  <si>
    <t>Cumplimiento de las fechas de publicación programadas con el cliente para los 17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t>
  </si>
  <si>
    <t>Cumplimiento de las fechas de publicación programadas con el cliente para los 21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t>
  </si>
  <si>
    <t>La publicación oportuna de los actos administrativos de interés general constituye en un presupuesto de eficacia tanto para la vigencia de la norma, como para la oponibilidad  y/o vinculación a terceros. En este sentido, se garantizó en este período la eficacia de 333 actos administrativos expedidos por entidades y organismos del Distrito Capital, publicados en 18 ejemplares del Registro Distrital, correspondientes a los números 6668 al 6685.</t>
  </si>
  <si>
    <t>La publicación oportuna de los actos administrativos de interés general constituye en un presupuesto de eficacia tanto para la vigencia de la norma, como para la oponibilidad  y/o vinculación a terceros. En este sentido, se garantizó en este período la eficacia de 83 actos administrativos expedidos por entidades y organismos del Distrito Capital, publicados en 11 ejemplares del Registro Distrital, correspondientes a los números 6686 al 6696.</t>
  </si>
  <si>
    <t xml:space="preserve">Se elaboró Encuesta de Percepción a Usuarios de Entidades Distritales, para el proceso ELABORACION DE IMPRESOS Y REGISTRO DISTRITAL, con trabajo de campo entre el 8/02/2019. Tamaño de la muestra 54, tipo de muestreo: Cuantitativo, Población: encuestas diligenciadas de los impresos de artes gráficas después de terminado el trabajo. </t>
  </si>
  <si>
    <t>Se elaboró Encuesta de Percepción a Usuarios de Entidades Distritales, para el proceso ELABORACION DE IMPRESOS Y REGISTRO DISTRITAL, con trabajo de campo entre el 4 de abril y 21 de junio de 2019. Tamaño de la muestra 41,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Nivel: Poco satisfecho:   Rango:   0%
Nivel: Insatisfecho:    Rango:   0%
Nivel: No contestada:    Rango:   0%
TOTAL: 100%.</t>
  </si>
  <si>
    <t>Se elaboró Encuesta de Percepción a Usuarios de Entidades Distritales, para el proceso ELABORACION DE IMPRESOS Y REGISTRO DISTRITAL, con trabajo de campo entre el 1 de julio y el 25 de septiembre de 2019, Tamaño de la muestra 41,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TOTAL: 100%.</t>
  </si>
  <si>
    <t>No se efectuaron encuestas en el período dada la suspensión de la operación de la planta de producción de la Imprenta Distrital.</t>
  </si>
  <si>
    <t>No se presentaron retrasos ni dificultades en la elaboración de la encuesta.</t>
  </si>
  <si>
    <t xml:space="preserve"> No se presentaron retrasos ni dificultades en la elaboración de la encuesta.  </t>
  </si>
  <si>
    <t>No se presentaron dificultades o retrasos que deban reportarse</t>
  </si>
  <si>
    <t>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Esta condición de suspensión de la operación no hace viable la impresión oficial de solicitudes de entidades y organismos del Distrito Capital y por tanto tampoco de la aplicación de encuestas de satisfacción.</t>
  </si>
  <si>
    <t xml:space="preserve">Durante este período continuó la suspensión de la operación de la maquinaria y equipos de artes gráficas informada mediante la Circular 001 del 19 de septiembre de 2019 suscrita por el Subdirector de Imprenta Distrital, dirigida a las entidades, organismos y órganos de control del Distrito Capital. Esta condición de suspensión de la operación no hace viable la impresión oficial de solicitudes de entidades y organismos del Distrito Capital y por tanto tampoco de la aplicación de encuestas de satisfacción. </t>
  </si>
  <si>
    <t>De acuerdo al objetivo de la encuesta, Medir el grado de satisfacción del público objeto de la Subdirección de Imprenta
Distrital y conforme al resultado obtenido, se determina que el 98.15% de los usuarios están muy satisfechos o satisfechos con los trabajos de Impresión, lo que le permite a la entidad seguir contando con la confianza depositada y el mejoramiento continuo de todos sus procesos.</t>
  </si>
  <si>
    <t>De acuerdo al objetivo de la encuesta, Medir el grado de satisfacción del público objeto de la Subdirección de Imprenta Distrital y conforme al resultado obtenido, se determina que el 100% de los usuarios están muy satisfechos o satisfechos con los trabajos de Impresión, lo que le permite a la entidad seguir contando con la confianza depositada y el mejoramiento continuo de todos sus procesos.</t>
  </si>
  <si>
    <t>Al no aplicar la encuesta no se pueden reportar beneficios por generación de producto.</t>
  </si>
  <si>
    <t>Se recibieron un total de 107 solicitudes de impresión que cumplen los términos y condiciones técnicas para su elaboración, de las cuales se ingresaron al sistema con Orden de Producción 95, dando así cumplimiento al 89% de las solicitudes. Las 12 solicitudes que no ingresaron al sistema fueron rechazadas por volumen de producción. En forma adicional se recibieron 13 solicitudes de impresión que no cumplen los términos y condiciones técnicas para su elaboración de las cuales: 2 por no cumplir la cantidad mínima de ejemplares que demanda la maquinaria, 1 por inexistencia de maquinaria para impresos personalizados, 4 por inexistencia de maquinaria para impresos no incluidos en la oferta y 6 por plazo de entrega inferior a los términos definidos en la Guía.</t>
  </si>
  <si>
    <t>Se recibieron un total de 102 solicitudes de impresión que cumplen los términos y condiciones técnicas para su elaboración, de las cuales se ingresaron al sistema con Orden de Producción 82, dando así cumplimiento al 80% de las solicitudes. Las 20 solicitudes que no ingresaron al sistema fueron rechazadas por volumen de producción. En forma adicional se recibieron 23 solicitudes de impresión que no cumplen los términos y condiciones técnicas para su elaboración de las cuales: 5 por no cumplir la cantidad mínima de
ejemplares que demanda la maquinaria, 2 por inexistencia de maquinaria para impresos personalizados, 10 por inexistencia de maquinaria para impresos no incluidos en la oferta, 5 por plazo de entrega inferior a los términos definidos en la Guía y 1 por inexistencia de maquinaria para productos POP.</t>
  </si>
  <si>
    <t>Se recibieron un total de 88 solicitudes de impresión que cumplen los términos y condiciones técnicas para su elaboración, de las cuales se ingresaron al sistema con Orden de Producción 87, dando así cumplimiento al 99% de las solicitudes. La solicitud (1) que no ingresó al sistema fue rechazada por volumen de producción. En forma adicional se recibieron 24 solicitudes de impresión que no cumplen los términos y condiciones técnicas para su elaboración de las cuales: 8 por inexistencia de maquinaria para impresos no incluidos en la oferta, 15 por plazo de entrega inferior a los términos definidos en la Guía y 1 por inexistencia de maquinaria para productos POP.</t>
  </si>
  <si>
    <t>Se recibieron un total de 88 solicitudes de impresión que cumplen los términos y condiciones técnicas para su elaboración, de las cuales se ingresaron al sistema con Orden de Producción 88, dando así  cumplimiento al 100% de las solicitudes.  En forma adicional se recibieron 22 solicitudes de impresión que no cumplen los términos y condiciones técnicas para su elaboración de las cuales: 1 por inexistencia de maquinaria para impresos personalizados, 9 por inexistencia de maquinaria para impresos no incluidos en la oferta, 11 por plazo de entrega inferior a los términos definidos en la Guía y 1  por edición de lujo no contemplada en la oferta.</t>
  </si>
  <si>
    <t>Se recibieron un total de 80 solicitudes de impresión que cumplen los términos y condiciones técnicas para su elaboración, de las cuales se ingresaron al sistema con Orden de Producción 80, dando así  cumplimiento al 100% de las solicitudes.  En forma adicional se recibieron 17 solicitudes de impresión que no cumplen los términos y condiciones técnicas para su elaboración de las cuales: 1 por inexistencia de maquinaria para impresos personalizados, 8 por inexistencia de maquinaria para impresos no incluidos en la oferta, 7 por plazo de entrega inferior a los términos definidos en la Guía y 1  por edición de lujo no contemplada en la oferta.</t>
  </si>
  <si>
    <t>De acuerdo con el reporte ORDENES DE PRODUCCIOIN NUEVAS JUNIO
DE 2019, (evidencia) del sistema EMLAZE, se ingresaron 90 Órdenes de Producción (de la
30015 a la 29925) de las cuales 18 corresponden a Publicaciones de Registro Distrital (ver
reporte cuantiitativo del indicador 213 para el mes de junio de 2019) y 72 solicitudes gráficas
de impresión que cumplen los términos y condiciones técnicas para su elaboración. De esta
manera, el número de solicitudes para el mes de junio y reportadas en la herramienta (72), es
real y se encuentra acorde a lo registrado en el sistema EMLAZE.</t>
  </si>
  <si>
    <t>Se recibieron un total de 60 solicitudes de impresión que cumplen los términos y condiciones técnicas para su elaboración, de las cuales se generaron 60 Ordenes de Producción pertenecientes a entidades distritales y registradas en el sistema EMLAZE, dando   cumplimiento al 100% de las solicitudes gráficas viabilizadas. Se radicó para la producción un total de 1,066,496 tiros y 600,514 ejemplares solicitados.</t>
  </si>
  <si>
    <t>Se recibieron un total de 42 solicitudes de impresión que cumplen los términos y condiciones técnicas para su elaboración, de las cuales se generaron 42 Ordenes de Producción pertenecientes a entidades distritales y registradas en el sistema EMLAZE, dando   cumplimiento al 100% de las solicitudes gráficas viabilizadas. Se realizó producción de 1,847,540 tiros y 652,127ejemplares solicitados.</t>
  </si>
  <si>
    <t>Se recibieron un total de 45 solicitudes de impresión que cumplen los términos y condiciones técnicas para su elaboración, de las cuales se generaron 45 Ordenes de Producción pertenecientes a entidades distritales y registradas en el sistema EMLAZE, dando   cumplimiento al 100% de las solicitudes gráficas viabilizadas. Se realizó producción de 353,372 tiros y 425,210 ejemplares entregados.</t>
  </si>
  <si>
    <t>A partir del mes de octubre de 2019 no se reciben solicitudes gráficas por el desarrollo de la obra civil que adelanta la Imprenta Distrital, lo cual impide el proceso de producción de cualquier trabajo gráfico. Esta etapa de reestructuración física de la planta está programada hasta mediados del mes de febrero de 2020, para lo cual mediante comunicación se ha informado a las entidades y organismos del Distrito Capital tal situación.</t>
  </si>
  <si>
    <t>En el mes de noviembre se recibieron 74 solicitudes de trabajos de impresión oficial. 69 de estas solicitudes fueron negadas debido a la suspensión de la operación de la maquinaria de artes gráficas existente y 5 por no cumplir otros términos y condiciones técnicas para su elaboración (impresos no incluidos en el portafolio de la Subdirección o exigencia de tiempos menores a los indicados en la guía de impresos). Por lo anterior, la impresión oficial se restringió a 18 ejemplares del Registro Distrital.</t>
  </si>
  <si>
    <t>Entre el 1 y el 13 de diciembre de 2019, se recibieron 23 solicitudes de trabajos de impresión oficial, que no fueron viabilizadas por no cumplirse los términos y condiciones técnicas que permitieran su elaboración.  17 solicitudes fueron negadas debido a la suspensión de la operación de la maquinaria de artes gráficas existente y 6  por no cumplir otros términos y condiciones técnicas para su elaboración (impresos no incluidos en el portafolio de la Subdirección o exigencia de tiempos menores a los indicados en la guía de impresos).</t>
  </si>
  <si>
    <t>No se presentaron retrasos en las 95 solicitudes de impresión, de las cuales se van a producir 247.306 ejemplares que corresponden a 1.458.478 tirajes, con una utilización del 100% de la capacidad instalada que tiene la Imprenta Distrital. Se presenta dificultad en la elaboración de las 12 solicitudes de impresión que fueron rechazadas por volumen de producción, las cuales deben ser reprogramadas por el cliente.</t>
  </si>
  <si>
    <t>No se presentaron retrasos en las 82 solicitudes de impresión, de las cuales se van a producir 636.400 ejemplares que corresponden a 980.033 tirajes, con una utilización del 100% de la capacidad instalada que tiene la Imprenta Distrital. Se presenta dificultad en la elaboración de las 20 solicitudes de impresión que fueron rechazadas por volumen de producción, las cuales deben ser reprogramadas por el cliente.</t>
  </si>
  <si>
    <t>No se presentaron retrasos en las 87 solicitudes de impresión, de las cuales se van a producir 213.317 ejemplares que corresponden a 1.333.106 tirajes, con una utilización del 100% de la capacidad instalada que tiene la Imprenta Distrital. Se presenta dificultad en la elaboración de una (1) solicitud de impresión que fue rechazadas por volumen de producción, la cual debe ser reprogramadas por el cliente.</t>
  </si>
  <si>
    <t xml:space="preserve">No se presentaron retrasos ni dificultades en la atención de las 88 solicitudes de impresión, de las cuales se van a producir 612,863 ejemplares que corresponden a 1.227,197 tirajes, con una utilización del 100% de la capacidad instalada que tiene la Imprenta Distrital. </t>
  </si>
  <si>
    <t xml:space="preserve">No se presentaron retrasos ni dificultades en la atención de las 80 solicitudes de impresión, de las cuales se van a producir 392,612 ejemplares que corresponden a 1.057,520 tirajes, con una utilización del 100% de la capacidad instalada que tiene la Imprenta Distrital. </t>
  </si>
  <si>
    <t xml:space="preserve">No se presentaron retrasos ni dificultades en la atención de las72 solicitudes de impresión, de las cuales se van a producir 1,163,071 ejemplares que corresponden a 1.250.179 tirajes, con una utilización del 100% de la capacidad instalada que tiene la Imprenta Distrital. </t>
  </si>
  <si>
    <t>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Esta condición de suspensión de la operación no permite viabilizar trabajos de impresión oficial requeridos por las entidades y organismos del Distrito Capital.</t>
  </si>
  <si>
    <t>Con ocasión de las obras de reforzamiento estructural, adecuación de redes hidrosanitarias y la instalación de un sistema de detección y extinción de incendios en el Bien de Interés Cultural que funciona como sede de la Imprenta Distrital, se previó inicialmente la suspensión de las actividades de producción hasta el 27 de diciembre de 2019, fecha en la cual finalizaba el plazo de ejecución del contrato de obra Nro. 4233000-731-2019.
No obstante lo anterior y de conformidad con las comunicaciones suscritas por la firma Arquitectura Urbana Ltda. y radicadas con los Nos. 3-2019-30361 y 3-2019-30362, el contratista de interventoría corrobora que se suscitaron mayores cantidades de obra, producto de revisiones y hallazgos en las consultorías, y en lo que respecta a la sede Imprenta Distrital, frente al reforzamiento estructural de la cimentación del área de producción y la estructura alta.  Así mismo, la interventoría en estas comunicaciones justifica la prórroga de los contratos en cinco (5) meses a partir de la fecha de terminación del plazo inicial, para el suministro y la instalación del sistema EPU05 (extinción de incendios a base de niebla de agua) y la ejecución del reforzamiento estructural para el área de producción.  
Por su parte los supervisores del contrato de obra, de acuerdo con lo consignado en las consideraciones de la Resolución No. 744 del 20 de noviembre de 2019 por medio de la cual se cesa el proceso administrativo sancionatorio del artículo 86 de la Ley 1474 de 2011 del contrato de obra pública 4233000-731-2019, respecto de la recomendación de la interventoría de prorrogar el contrato de obra expusieron “…se debe precisar que en desarrollo de la actividad del reforzamiento estructural, puntualmente en las excavaciones de cimentación se encontraron situaciones sobrevinientes e imprevisibles como vigas de cimentación sin amarres a las columnas, carencia de vigas de cimentación en zona de producción, carencia de zapatas, y columnas en machones (mampostería), circunstancias exógenas a los contratistas de obra e interventoría como de la Entidad, los cuales no pueden ser imputables a ninguna de las partes, lo que conlleva a que no se pueda adelantar la instalación de la red contra incendio a base de niebla de agua, generando adelantar únicamente el reforzamiento estructural para el edificio 1 de la Imprenta Distrital, lo cual requiere efectuar una prórroga para la presente actividad, en consecuencia, se considera viable la recomendación de la ampliación del plazo contractual para la presente sede en los aspectos anteriormente descritos.”
En efecto, la Secretaría General adelanta los trámites presupuestales que permitan la adición del contrato de obra y de interventoría y su prórroga, situación que impide la reiniciación de la operación de la Imprenta Distrital en la presente vigencia fiscal, entre tanto se está elaborando un Plan de Contingencia para reubicar el personal y/o poner en marcha parcialmente la Imprenta Distrital.</t>
  </si>
  <si>
    <t>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t>
  </si>
  <si>
    <t>Se realiza el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t>
  </si>
  <si>
    <t>Se realiza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t>
  </si>
  <si>
    <t>Al no viabilizar trabajos de impresión oficial no se pueden reportar beneficios por generación de producto.</t>
  </si>
  <si>
    <t>La Modernización de la Imprenta Distrital se ha desarrollado para mejorar y ampliar los servicios y la experiencia de la ciudadanía con enfoque diferencial y preferencial, en su relación con la administración Distrital. De conformidad con las actividades programadas en el Plan de Modernización para la vigencia 2019, se avanzó en la contratación de los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(Contrato 4211200-472-2019).</t>
  </si>
  <si>
    <t>Se llevó a cabo el proceso contractual y adjudicación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En la misma medida se llevó a cabo el proceso contractual y adjudicación de la Interventoría de las obras de reforzamiento estructural, redes hidrosanitarias, así como del sistema de detección y extinción de incendios, de la sede de la Subdirección de Imprenta Distrital. Los contratos fueron adjudicados el 12 de junio y 13 de junio de 2019 respectivamente. Se contrataron los servicios profesionales de un arquitecto para el seguimiento, control y ejecución del proyecto de inversión 1125. A la fecha se cuenta con la totalidad de licencias y permisos para desarrollar las obras, expedidas por la Curaduría urbana Nro. 03, el IDPC y CODENSA.</t>
  </si>
  <si>
    <t xml:space="preserve">Para el mes de julio de 2019 no se programaron actividades del Plan de Modernización de la Imprenta Distrital, entendidas como la consolidación de productos de las distintas etapas del ciclo contractual.  No obstante, se continuó con el avance programado de la ejecución de los diferentes contratos, destacándose las siguientes acciones: 1. Prestar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2. Puesta en marcha del nuevo sistema de información del Registro Distrital
En el mes de julio se efectuó la instalación del software pasando del ambiente de pruebas al ambiente final de producción, por lo tanto se tiene previsto que en el mes de agosto se constituya su puesta al servicio a la ciudadanía. 3. Consultoría para 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t>
  </si>
  <si>
    <t xml:space="preserve">Para el mes de agosto de 2019  se programó y se ejecutó una (1)  actividad asociada a la Puesta en marcha del nuevo sistema de información del Registro Distrital.  No obstante, se continuó con el avance programado de la ejecución de los diferentes contratos de las demás actividades, destacándose las siguientes acciones:
1. Prestar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Se ejecutaron las obligaciones contractuales durante este periodo sin novedad alguna.
2. Puesta en marcha del nuevo sistema de información del Registro Distrital
El 15 de agosto a las 2:00 p.m. se puso en marcha el nuevo sistema de información del Registro Distrital, estando disponible a la ciudadanía desde esta fecha.
3. Consultoría para 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t>
  </si>
  <si>
    <t>En general se garantiza la actualización de la redes hidrosanitarias ya que se encontraban        mezcladas, por otra parte dar cumplimiento a la norma  NSR-10, dar un soporte técnico en el componente eléctrico para dar continuidad a la energía en la imprenta y sus máquinas, actualización del transformador ya que se tenía un sistema de gran vetustez.</t>
  </si>
  <si>
    <t xml:space="preserve">Para el mes de octubre de 2019 no se programaron actividades del Plan de Modernización de la Imprenta Distrital. De acuerdo con el cronograma del contrato de obra Nro. 731 de 2019, que incluye las obras de reforzamiento estructural, adecuación de redes hidrosanitarias y la instalación del sistema de detección y extinción de incendios en la sede Imprenta Distrital, las intervenciones en la planta de producción donde se encuentra la maquinaria de artes gráficas, se llevaría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a partir del 5 de octubre de 2019, haciéndose entrega de las mismas mediante acta de vecindad al consorcio PRUNI sedes 04.
A partir del 7 de octubre de 2019, se enfoca le ejecución contractual en las acciones de ordenación sistemática de los datos relacionados con el proceso productivo en el software de información dispuesto para el seguimiento a la gestión en la Imprenta Distrital.
Puesta en marcha del nuevo sistema de información del Registro Distrital
Para el mes de octubre se continúan realizando pruebas a cada uno de los módulos acorde con los ajustes realizados, de igual forma, se reportan 65 incidencias, verificando que no se presente ninguna de carácter bloqueante; junto con la firma desarrolladora se realiza una clasificación de las dichas incidencias priorizándolas con el objetivo de superar en el menor tiempo posible aquellas que se dejaron como carácter “Urgente” las cuales correspondieron a 35 del total y que a la fecha ya fueron resultas dando el visto bueno por parte de la Subdirección de Imprenta Distrital para el paso a producción, de las restantes (30) de carácter “No urgente”, fueron resultas en el mismo término 7 de ellas, quedando pendientes las demás.
</t>
  </si>
  <si>
    <t xml:space="preserve">Las últimas dos actividades del plan de Modernización están relacionadas con la ejecución de los contratos de obra e interventoría asociados al reforzamiento estructural, adecuaciones de la red hidráulica y la instalación del sistema de detección y extinción de incendios del edificio sede de la Imprenta Distrital. Teniendo en cuenta que el plazo de ejecución de estos contratos finaliza el 27 de diciembre de 2019, durante el mes de noviembre no se reporta ejecución de estas dos actividades. Sin embargo, se obtuvo el siguiente avance: Reforzamiento estructural: muro pantalla y columnas zona administrativa, reforzamiento elementos no estructurales, demolición de elementos no estructurales en zona de producción, excavaciones de cimentación zona de producción, reforzamiento estructura metálica. Redes hidrosanitarias: excavaciones de placas para instalación de las redes hidráulicas y sanitarias de las baterías 1 nivel y excavaciones e instalaciones de redes externas. Redes eléctricas: se realizó la adecuación del cuarto para la subestación  y excavaciones como las cajas externas. </t>
  </si>
  <si>
    <t>Como se reportó en el mes de noviembre, las últimas dos actividades del plan de Modernización están relacionadas con la ejecución de los contratos de obra e interventoría asociados al reforzamiento estructural, adecuaciones de la red hidráulica y la instalación del sistema de detección y extinción de incendios del edificio sede de la Imprenta Distrital. Dado que estos contratos deben ser prorrogados y adicionados debido a las mayores cantidades de obra de reforzamiento estructural de la cimentación del área de producción y la estructura alta y el impacto sobre los tiempos para el suministro y la instalación del sistema EPU05 (extinción de incendios a base de niebla de agua), al cierre de la presente vigencia no podrán registrarse como cumplidas estas dos (2) actividades.
Durante este mes se logró el siguiente avance: 
Reforzamiento estructural: Muro pantalla primer y segundo nivel; reforzamiento de columnas zona administrativa primer y segundo nivel:; reforzamiento elementos no estructurales zona administrativa y producción; reforzamiento de estructura metálica de cubierta zona administrativa y pintura; escarificación de columnas y vigas aéreas; demolición y reforzamiento de elementos no estructurales en zona de producción; excavaciones de cimentación zona de producción de zapatas y vigas; pañetes de fachadas e internos.
Redes hidrosanitarias: Excavaciones de placas para instalación de las redes hidráulicas y sanitarias de las baterías 1 nivel; excavaciones e instalaciones de redes externas; adecuación de cuarto de planta eléctrica en archivo; instalación de tubería red sanitaria baños primer y segundo piso; instalación de red de aguas lluvias zona externa.
Redes eléctricas: Se realizó la adecuación del cuarto para la subestación y excavaciones como las cajas externas; desmontes redes eléctricas zona de producción; tendido de tuberías y cajas eléctricas exteriores.
Trámites ante el IDPC y Curaduría No 3 para modificación de la licencia de construcción.</t>
  </si>
  <si>
    <t>El Plan de Modernización establece entre otras actividades, la ejecución contractual (entrega final de productos) de la consultoría para el análisis, actualización, diagnóstico y diseño del reforzamiento estructural, redes hidrosanitarias y del sistema de detección y extinción de incendios, de la sede de la Subdirección de Imprenta Distrital, así como la elaboración de los estudios previos y el apoyo en las diferentes fases de la contratación de las obras e interventoría que generan dichos estudios. El cumplimiento de estas actividades dentro de los plazos inicialmente previstos, está sujeto a trámites y autorizaciones de entes externos como CODENSA y la Curaduría Nro. 3 encargada esta última de expedir la respectiva Licencia de Construcción. Una vez se cuente con las autorizaciones necesarias, es viable la formalización de la solicitud de contratación, evitando así materializar riesgos jurídicos y financieros por incumplimiento de requisitos legales.</t>
  </si>
  <si>
    <t>No se presentaron retrasos ni dificultades en la contratación y adjudicación de la obra e interventoria así como la contratación de los servicios profesionales. El cronograma de actividades corresponde a lo inicialmente programado.</t>
  </si>
  <si>
    <t xml:space="preserve">Se presenta atrasos no previstos y temas imprevisibles al momento de realizar las excavaciones, donde se encontró que en algunas zonas las vigas de amarre de cimentación no están amarradas con las columnas, las cimentaciones se llevaron a más profundidad, toda vez que no se encontró el suelo al nivel indicado. Así mismo se solicitaron aclaraciones en el componente hidrosanitario y eléctrico en su sistema constructivo, estas observaciones fueron remitidas al consultor para su subsanación y a la fecha ya se respondieron
Se presenta un atraso del 6.8%, por temas imprevisibles y no previstos que debió subsanar el consultor
</t>
  </si>
  <si>
    <t>Se presentaron retrasos en la ejecución del reforzamiento del muro estructural, toda vez que se dependía de CODENSA para verificación y desconexión de un rack, una vez se procedió a las excavaciones de la zona de producción y se encontraron situaciones imprevisibles como carencia de zapatas, vigas de cimentación, lo cual se debe generar un alcance a la propuesta de reforzamiento, se procedió a generar el nuevo alcance del reforzamiento en la zona de producción y radicar ante el IDPC y posteriormente a Curaduría. Por otra parte se realizó la visita de CODENSA para la desenergización de la Imprenta, falta visita para la provisional de obra, de esta actividad depende realizar la obra civil para su adecuación eléctrica.</t>
  </si>
  <si>
    <t>Se presentó retrasos en la ejecución del reforzamiento del muro estructural, toda vez que se dependía de CODENSA para verificación y desconexión de un rack.
Se presentó retrasos en la continuidad del reforzamiento en la zona de producción, en las actividades de cimentación, toda vez que se requería que la firma consultora ajustara los diseños presentados y presentara el nuevo alcance del reforzamiento, así mismo se debía realizar la visita técnica por parte del Ing. especialista en estructuras para aclarar sistemas constructivos, y la visita del geotecnista para determinar el nivel de desplate para fundir las cimentaciones.  
Se tramitó un modificatorio para la ejecución de actividades no previstas y mayores cantidades como la actualización de precio de la red contraincendios y valor del IVA, situación que no permitió ejecutar en el tiempos establecido la Red contraincendios.
Se espera la visita técnica de CODENSA para la desenergización de la Imprenta Distrital, en la misma fecha se instala la provisional de obra, de esta actividad depende realizar la obra civil para su adecuación del nuevo trasformador.
DIFICULTADES: Debido a la finalización del plan de capacitación al personal operario de la Imprenta Distrital y a la necesidad de prorrogar los contratos de obra e interventoría hasta la finalización del primer semestre de 2020, se hace indispensable la proyección de un Plan de Contingencia que supere estas dificultades. Este Plan de Contingencia que deberá aprobar el Comité Directivo antes de finalizar la presente vigencia fiscal, prevé como alternativas la asignación temporal de funciones a los operarios en otras dependencias y la operación parcial de la Imprenta Distrital, de acuerdo con las limitaciones técnicas que genera la obra.</t>
  </si>
  <si>
    <t>Con la suscripción del contrato 4211200-472-2019, se coadyuva en el cumplimiento de la Meta de "Ejecutar el 100% de las solicitudes gráficas del Distrito, de acuerdo con el tipo de productos que se pueden elaborar con las máquinas existentes", teniendo en cuenta que con ello se atiende cuellos de botella en el proceso de terminados de artes gráficas debido a la insuficiencia de personal de planta. De otra parte, los avances en la consolidación de estudios previos y la atención inmediata y oportuna de las observaciones de entes externos encargados de expedir las autorizaciones para las obras de reforzamiento estructural y complementarias, permitirá el desarrollo de la modernización de la infraestructura física del edificio sede, cuyos recursos están previstos en el Proyecto de Inversión para la presente vigencia fiscal.</t>
  </si>
  <si>
    <t>Se ejecutaron los tiempos normales en el desarrollo de la etapa precontractual y contractual que finalizó en el mes de junio de 2019 de los procesos de selección para contratar las obras e intervenciones especializadas, así como la correspondiente interventoría de todas las sedes de la Secretaría General, entre ellas la de Imprenta Distrital, que comprometerá el 82% del presupuesto del componente Modernización de Imprenta del Proyecto de Inversión 1125.  Se cuenta con el apoyo técnico permanente en las distintas fases de la etapa precontractual y contractual, por medio de la prestación de los servicios profesionales de un arquitecto contratado por el Proyecto de Inversión 1125, que coadyuve al cumplimiento de las acciones programadas en los cronogramas de los procesos de selección SGA-LP-004-2019 y SGA-CM-04-2019, logrando una ejecución adicional del 82% con un presupuesto oficial estimado total de $3.091.953.764.</t>
  </si>
  <si>
    <t xml:space="preserve">Productos entregados, contrato en proceso de liquidación.
1,Obras de reforzamiento estructural, redes hidrosanitarias, así como del sistema de detección y extinción de incendios, de la sede de la Subdirección de Imprenta Distrital, ubicada en la calle 11 sur Nro. 1 - 60 Este, para el cumplimiento de las normatividades técnicas vigentes.
2, Interventoría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3, Se realiza instalación del campamento de obra que consta de 2 carpas de lona de 4*4 metros
• Se han realizado comités internos en la cual se tiene como objetivo establecer el cronograma detallado a ejecutar en las siguientes dos (2) semanas.
• Se realizó la programación general
• Se realizó la entrega de 2 espacios y se empezaron actividades de preliminares en:
o AREA 1 zona de maquina kodak
o AREA 2 bodega No 1
o Las maquinas donde se empezaron las actividades se embalaron en su totalidad y se cubrieron para su protección, por parte del proveedor se realizó la desconexión.
• También se empezó con actividades de cimentación en excavaciones y desmontes componentes eléctricos.
• se reciben las recomendaciones que se deben tener sobre las maquinas con marca HORIZON y HIDELERG, en el proceso de obra en el área de producción.
• Se realizó la ingeniería de detalle
• Se está adelantado que se requiere para colocar una provisional de energía para tener energizada la imprenta.
• Se adelantaron las diferentes mesas de trabajo, con los consultores para aclarar dudas de la consultoría.
</t>
  </si>
  <si>
    <t xml:space="preserve">. Obras de reforzamiento estructural, redes hidrosanitarias, así como del sistema de detección y extinción de incendios, de la sede de la Subdirección de Imprenta Distrital, ubicada en la calle 11 sur Nro. 1 - 60 Este, para el cumplimiento de las normatividades técnicas vigentes.
Interventoría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t>
  </si>
  <si>
    <t xml:space="preserve">Como beneficios se puede indicar que se permitió actualizar el reforzamiento estructural a la norma NSR-10, actualización de redes hidrosanitarias garantizar la seguridad para los funcionarios de la imprenta, actualización de redes e independizar cada red, mejorar la calidad del servicio, tener un soporte técnico eléctrico para las maquinas.
</t>
  </si>
  <si>
    <t>Los principales beneficios de los productos asociados a los contratos de obra e interventoría que hacen parte del Plan de Modernización que se encuentra en ejecución, es el reforzamiento de la estructura de un Bien declarado de Interés Cultural,  la cual no se ha intervenido hace 85 años, así mismo, independizar las redes hidráulicas las cuales estaban mezcladas y dar soporte de una red contraincendios con tecnología de punta, lo anterior para el cumplimiento de las normas vigentes.</t>
  </si>
  <si>
    <t>Se elabora el informe de Revisión de Riesgos de Corrupción del mes de enero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y no existen novedades por parte de la empresa de seguridad SEGURCOL en relación a pérdidas o hurtos.</t>
  </si>
  <si>
    <t>Se elabora el informe de Revisión de Riesgos de Corrupción del mes de febrero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y no existen novedades por parte de la empresa de seguridad SEGURCOL en relación a pérdidas o hurtos.</t>
  </si>
  <si>
    <t>Se elabora el informe de Revisión de Riesgos de Corrupción del mes de marzo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t>
  </si>
  <si>
    <t xml:space="preserve">Se elabora el informe de Revisión de Riesgos de Corrupción del mes de Abril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t>
  </si>
  <si>
    <t xml:space="preserve">Se elabora el informe de Revisión de Riesgos de Corrupción del mes de Mayol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a solicitudes de entidades distritales y no de particulares. </t>
  </si>
  <si>
    <t xml:space="preserve">Se elabora el informe de Revisión de Riesgos de Corrupción del mes de junio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a solicitudes gráfias de entidades distritales y no de particulares. </t>
  </si>
  <si>
    <t xml:space="preserve">La realización de seguimiento al mapa de riesgos de la Subdirección de la Imprenta Distrital durante el mes de julio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Los riesgos de corrupción son: 1. DESVIO DE RECURSOS FISICOS O ECONOMICOS DURANTE LA RECEPCION Y ALMACENAMIENTO DE INSUMOS, REPUESTOS Y/O SOBRANTES QUE SE PUEDEN RECICLAR Y PRODUCTO TERMINDO, CON EL FIN DE OBTENER DÁDIVAS O BENEFICIO A NOMBRE PROPIO.
Se realizó inventario en el mes de julio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Anexo. Inventario julio de 2019.
Para el mes de julio de 2019, se realizó el control de papel y planchas y otros residuos sobrantes teniendo como resultado 7.313,2 kilos de residuos peligrosos líquidos y sólidos, residuos no aprovechables y papeles reciclables, de los cuales se realizó disposición final  y entrega a las entidades con las cuales la Imprenta Distrital tiene convenio para la entrega y retiro de los mismos. VER ANEXOS. CARPETAS DE RESIDUOS JULIO DE 2019.
2, DESVIO DE RECUROS FÍSICOS O ECONOMIBOS PARA LA ELABORACION DE TRABAJOS DE ARTES GRÁFICAS DIRIGIDOS A PERSONAS U ORGANISMOS QUE NO HACEN PARTE DE LA ADMINISTRACION DISTRITAL, CON EL FIN DE OBTENER DÁDIVAS O BENEFICIO A NOMBRE PROPIO.
Se realizó seguimiento y control a las solicitudes gráficas por parte de entidades y organismos del Distrito Capital.  Se generaron 60 órdenes de producción de trabajos de artes gráficas pertenecientes todas a entidades y organismos de la Administración Distrital. No se presentaron solicitudes de particulares ni de entidades que no hacen parte de la Administración Distrital VER ANEXOS. CARPETA PRODUCCION JULIO DE 2019.
Para el mes de julio de 2019, se realizó reunión  de subcomité con las áreas de producción y de inventarios para estrategia de control y seguimiento a la producción, registro distrital y movimiento de inventarios, verificando los comportamientos de los mismos. No existen evidencias que alteren el normal funcionamiento de la producción para la trazabilidad del control.
</t>
  </si>
  <si>
    <t>La realización de seguimiento al mapa de riesgos de la Subdirección de la Imprenta Distrital durante el mes de agosto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Se realizaron las siguientes actividades::
1) No se presentaron errores, fallas o deficiencias en los productos elaborados de las órdenes de producción del mes de agosto de 2019. Se realizó control y seguimiento a la calidad de productos terminados y no hubo quejas y reclamos por parte de los clientes. 2)Se realizó seguimiento a la producción de trabajos en proceso y seguimiento a las solicitudes de impresos y publicaciones que cumplen las condiciones técnicas para su elaboración.  Se recibieron 59 solicitudes en el mes de agosto de 2019, las cuales cumplen las características y condiciones técnicas para su elaboración así: 42 corresponden a solicitudes gráficas viabilizadas para su elaboración y 17 solicitudes de publicaciones de registro distrital. 3)Se realiza seguimiento a la publicación de los actos administrativos y el cumplimiento legal en cada solicitud.  Se recibieron 133 actos administrativos para publicar en 17 Registros Distritales, del No 6608 al No 6624. 4)Se realizó inventario en el mes de agosto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Anexo. Inventario agosto de 2019.
Para el mes de agosto de 2019, se realizó el control de papel y planchas y otros residuos sobrantes teniendo como resultado 7.609 kilos de residuos peligrosos líquidos y sólidos, residuos no aprovechables y papeles reciclables, de los cuales se realizó disposición final  y entrega a las entidades con las cuales la Imprenta Distrital tiene convenio para la entrega y retiro de los mismos.
Se recibió informe de novedades del mes de agosto de 2019 de la empresa de seguridad SEGURCOL en el que se informa que durante el período descrito, no se presentaron novedades en lo referente a ingresos/salidas de materiales y elementos basados en los controles de acceso peatonal y vehicular. 5)
Se realizó seguimiento y control a las solicitudes gráficas por parte de entidades y organismos del Distrito Capital.  Se generaron 59 órdenes de producción de trabajos de artes gráficas pertenecientes todas a entidades y organismos de la Administración Distrital. No se presentaron solicitudes de particulares ni de entidades que no hacen parte de la Administración Distrital.</t>
  </si>
  <si>
    <t>La realización de seguimiento al mapa de riesgos de la Subdirección de la Imprenta Distrital durante el mes de septiembre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Se realizaron las siguientes actividades::
1) No se presentaron errores, fallas o deficiencias en los productos elaborados de las órdenes de producción del mes de septiembre de 2019. Se realizó control y seguimiento a la calidad de productos terminados y no hubo quejas y reclamos por parte de los clientes. 2)Se realizó seguimiento a la producción de trabajos en proceso y seguimiento a las solicitudes de impresos y publicaciones que cumplen las condiciones técnicas para su elaboración.  Se recibieron 45 solicitudes en el mes de septiembre de 2019, las cuales cumplen las características y condiciones técnicas para su elaboración así: 24 corresponden a solicitudes gráficas viabilizadas para su elaboración y 21 solicitudes de publicaciones de registro distrital. 3)Se realiza seguimiento a la publicación de los actos administrativos y el cumplimiento legal en cada solicitud.  Se recibieron 134 actos administrativos para publicar en 21 Registros Distritales, del No 6625 al No 6645. 4)Se realizó inventario en el mes de septiembre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Para el mes de septiembre de 2019, se realizó el control de papel y planchas y otros residuos sobrantes teniendo como resultado 4,107,46 kilos de residuos peligrosos líquidos y sólidos, residuos no aprovechables y papeles reciclables, de los cuales se realizó disposición final  y entrega a las entidades con las cuales la Imprenta Distrital tiene convenio para la entrega y retiro de los mismos.
Se recibió informe de novedades del mes de septiembre de 2019 de la empresa de seguridad SEGURCOL en el que se informa que durante el período descrito, no se presentaron novedades en lo referente a ingresos/salidas de materiales y elementos basados en los controles de acceso peatonal y vehicular. 5)
Se realizó seguimiento y control a las solicitudes gráficas por parte de entidades y organismos del Distrito Capital.  Se generaron 45 órdenes de producción de trabajos de artes gráficas pertenecientes todas a entidades y organismos de la Administración Distrital. No se presentaron solicitudes de particulares ni de entidades que no hacen parte de la Administración Distrital.</t>
  </si>
  <si>
    <t>La realización de seguimiento al mapa de riesgos de la Subdirección de la Imprenta Distrital durante el mes de octubre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así como el cumplimiento en la publicación de los actos administrativos y la entrega de productos de artes gráficas conforme a los plazos pactados con el cliente. Se realizó seguimiento y control a la producción de impresos y publicaciones a través del aplicativo EMLAZE. Se aclara que no se recibieron solicitudes de trabajos de artes gráficas por el desarrollo de la obra civil en la que se encuentra la Imprenta Distrital. Se recibieron 22 solicitudes en el mes de octubre de 2019, las cuales todas cumplen las características y condiciones técnicas para su elaboración así: 22 solicitudes de publicaciones de registro distrital. Se dio cumplimiento a la publicación de los actos administrativos conforme a las fechas pactadas con los clientes. Se recibieron 168 actos administrativos para publicar en 22 Registros Distritales, del No 6646 al No 6667. Se realizó la publicación oportuna de los actos administrativos conforme a las fechas pactadas con los clientes. Se realizó inventario en el mes de octubre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Para el mes de octubre de 2019, se realizó el control de papel y planchas y otros residuos sobrantes teniendo como resultado 8.700,50 kilos de residuos peligrosos líquidos y sólidos, residuos no aprovechables y papeles reciclables, de los cuales se realizó disposición final  y entrega a las entidades con las cuales la Imprenta Distrital tiene convenio para la entrega y retiro de los mismos.
En el mes de octubre de 2019 no se recibieron solicitudes de trabajos de artes gráficas por el desarrollo de la obra civil en que se encuentra la Imprenta Distrital. En tal sentido, no se presentaron solicitudes de particulares ni de entidades que no hacen parte de la Administración Distrital. Para el mes de octubre de 2019, se realizó reunión  de subcomité con las áreas de producción y de inventarios para estrategia de control y seguimiento a la producción, registro distrital y movimiento de inventarios, verificando los comportamientos de los mismos. No existen evidencias que alteren el normal funcionamiento de la producción para la trazabilidad del control.</t>
  </si>
  <si>
    <t>El seguimiento al mapa de riesgos de la Subdirección de la Imprenta Distrital durante el mes de noviembre de 2019, se efectuó en un contexto especial, dado que durante este periodo estuvo suspendida la producción de impresos en su edificio sede, dadas las razones que se exponen a continuación:
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En este contexto fue necesario implementar medidas especiales para la prevención de la desviación de recursos físicos y la ocurrencia de pérdidas, como lo son:
-	Actualización de inventarios generándose los traslados entre funcionarios y reintegros necesarios. 
-	Para garantizar la custodia y cuidado de los bienes que no fueron reintegrados a Almacén, se elaboraron y suscribieron actas de vecindad mediante las cuales se entregaron en custodia al contratista de obra, la propiedad, planta y equipo que se ubica en zonas de intervención, así como los insumos para el proceso productivo.
-	Los equipos de cómputo y periféricos y otros elementos electrónicos de valor considerable fueron entregados en custodia a la Subdirección de Servicios Administrativos en la bodega del Archivo de Bogotá.
La producción gráfica se limitó a la impresión del Registro Distrital, verificándose el cumplimiento de los términos legales y la calidad en su contenido.
El seguimiento realizado en el mes de noviembre a los riesgos identificados en el mapa de riesgos de la Subdirección de la Imprenta Distrital, se describen en informe mensual anexo.</t>
  </si>
  <si>
    <t>El seguimiento al mapa de riesgos de la Subdirección de la Imprenta Distrital durante el mes de diciembre de 2019, se efectuó manteniendo las medidas especiales reportadas en el informe del mes de noviembre de 2019, dado que durante este periodo se mantuvo  suspendida la producción de impresos en su edificio sede.
La producción gráfica se limitó a la impresión del Registro Distrital, verificándose el cumplimiento de los términos legales y la calidad en su contenido.
En este período no se generaron residuos cuyo tratamiento y/o disposición final estuviera a cargo de la Secretaría General.</t>
  </si>
  <si>
    <t>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t>
  </si>
  <si>
    <t>No se presentaron retrasos ni dificultades en la elaboración del Informe Mensual de Revisión de Riesgos de Corrupción, se obtuvieron las evidencias y soportes necesarios para la elaboración del informe.</t>
  </si>
  <si>
    <t>No hubo retrasos ni dificultades en la generación del informe.</t>
  </si>
  <si>
    <t>La suspesión de las actividades en la sede Imprenta Distrital, difultó la implementación de los controles ordinarios, como los son el inventario físico aleatorio y el seguimiento a la producción por medio del aplicativo EMLAZE. Por lo anterior, se implementaron medidas especiales como la entrega de espacios y bienes al contratista de obra mediante Actas de Vecindad y las demás especificadas en el informe mensual de revisión de riesgos de corrupción.</t>
  </si>
  <si>
    <t>La suspensión de las actividades en la sede Imprenta Distrital, no permite la implementación de los controles ordinarios, como los son el inventario físico aleatorio y el seguimiento a la producción por medio del aplicativo EMLAZE. Por lo anterior, se mantuvieron las medidas especiales como la entrega de espacios y bienes al contratista de obra mediante Actas de Vecindad y las demás especificadas en el informe mensual de revisión de riesgos de corrupción.</t>
  </si>
  <si>
    <t>Permanente control y custodia sobre los bienes y recursos de la Imprenta Distrital, el Informe hace parte de la matriz de riesgos de corrupción que se presenta periódicamente a la Oficina Asesora de Planeación.</t>
  </si>
  <si>
    <t>Se realiza permanente control y custodia sobre los bienes y recursos de la Imprenta Distrital, el Informe hace parte de la matriz de riesgos de corrupción que se presenta periódicamente a la Oficina Asesora de Planeación. No se presentan hallazgos o no conformidades en las auditorías realizadas de contratación y de gestión de calidad que generen algún tipo de riesto de corrupción.</t>
  </si>
  <si>
    <t>Se realiza permanente control y custodia sobre los bienes y recursos de la Imprenta Distrital, el Informe hace parte del Mapa de Riesgos que se presenta periódicamente a la Oficina Asesora de Planeación. No se presentan hallazgos o no conformidades en las auditorías internas y de gestion de calidad realizadas en el mes de julio de 2019,</t>
  </si>
  <si>
    <t>Se realiza permanente control y custodia sobre los bienes y recursos de la Imprenta Distrital, el Informe hace parte del Mapa de Riesgos que se reporta a la Oficina de Control Interno, como herramienta para el seguimiento y control a los riesgos definidos para la Dependencia.</t>
  </si>
  <si>
    <t>Mitigar los riesgos identificados y responder a las modificaciones de los contextos internos y externos, así como a la presencia de nuevos factores generadores de riesgos de corrupción, con ocasión de la suspensión de la operación de la Imprenta y demás hechos relacionados con las obras e intervenciones.</t>
  </si>
  <si>
    <t>Posicionar a Bogotá cómo referente internacional a través de sus Buenas Prácticas o experiencias exitosas, en las lineas estratégicas del PDD.</t>
  </si>
  <si>
    <t>Informe de Gestión de las diferentes acciones junto con las evidencias y documentos de gestión.</t>
  </si>
  <si>
    <t>Elaboración de la hoja de ruta del programa de premios</t>
  </si>
  <si>
    <t>Mapeo de premios a nivel internacional, así como la socialización con las entidades que aplicarían a los mismos</t>
  </si>
  <si>
    <t xml:space="preserve">      Validadación de los siguientes premios: a) Reconocimiento a las 10 iniciativas sociales más innovadoras de América Latina y España
b) Wellbeing City Award
c) Premio Procura+Awards
d) Premio de Novela Gráfica Ciudades Iberoamericanas
e) Engaged Cities Award.
Con aplicación a los siguientes premios:
a) Reconocimiento a las 10 iniciativas sociales más innovadoras de América Latina y España
b) Wellbeing City Award
c) Engaged Cities Award
Al mes de marzo se logró lo siguiente, con base a las fases: 
a) Mapeo: 17
b) Evaluación: 5
c) Validación: 5
d) Aplicación: 3
</t>
  </si>
  <si>
    <t>Durente este período reportado se realizó la gestión correspondiente para la aplicación a los siguientes Premios:
1) Premios Latinoamérica Verde  Jardín Botánico con los  proyectos : a)Banco de semillas: una inversión de vida para el futuro. b) Conexión Bio. Nodos de biodiversidad: investigación y apropiación social de la biodiversidad en la Región Capital Bogotá.
2) Premios Latinoamérica Verde: UAESP: Se aplicó con el Plan de Inclusión a la población recicladora
3) IFLA Green Library Award 2019 (Secretaría de Educación del Distrito)
4)Red Mundial de Ciudades del Aprendizaje de la UNESCO (trabajo en conjunto con Secretaría de Educación y con Secretaría de Cultura)
5) Sustainable Transport Award (Secretaría de Movilidad).
En total se realizaron 5 aplicaciones adicionales a las tres que ya se habían reportado (total a la fecha: 8 aplicaciones)</t>
  </si>
  <si>
    <t xml:space="preserve">Durente el presente período se realizó por parte de la SPI la gestión y el acompañamiento a las respectivas Entidades Distritales en la aplicación a los siguientes premios: 
1. Premio a las Alianzas Público-Privadas (P3):  Secretaría de educacuón con dos proyectos, el primero Jornada Única y el segundo Festival de Cortometraje.
2. Zayed Sustentability Prize: A través del programa de la Recreovía del IDRD.
Como resumen de la gestión realizada a la fecha se indica que se ha aplicado a 13 premios de 8 Entidades así:
3 Secretaría General
4 Secretaría de Educación
1 Secretatía de Salud
1 Jardín Botánico
1 UAESP
1 Sec. Movilidad
1 IPES
1 IDRD </t>
  </si>
  <si>
    <t>Durente el mes de junio se realizó la gestión y el acompañamiento a las respectivas Entidades Distritales en la aplicación premios 
Se logró consolidar la meta de aplicación a los 15 premios con la aplicación a la VII Edición del Premio Interamericano a la Innovación para la Gestión Pública Efectiva 2019, con la participación de los siguientes proyectos:
Ruta de Atención y Protección a Defensores y Defensoras de Derechos Humanos – Secretaría de Gobierno​
Programa Distrital de Justicia Juvenil Restaurativa de Bogotá – Secretaría de Seguridad</t>
  </si>
  <si>
    <t>Durante el período se elaboraron los informes finales de la aplicación a los siguientes premios: 
a) Wellbeing City Award
b) Premios Latinoamerica Verde ( 2 aplicaciones)
c) Las 10 iniciativas sociales más innovadoras de América Latina y España
d) IFLA Green Library Award 2019
e) Red Ciudades del Aprendizaje
f)Sustainable Transport Award
g) Latam Smart City Awards (2 aplicaciones).  
h) Premio al Impacto de las Alianzas Público-Privadas
Se consolida el seguimiento con los premios aplicados a 31 de julio de 2019</t>
  </si>
  <si>
    <t xml:space="preserve">Durante el mes de agosto se getionaron acciones para la aplicación al premio World Smart Cities Awards, con los siguientes proyectos: 
1. Oficina Consejería de Comunicaciones - “Nuevo Portal Web Oficial de Bogotá: Un sitio 100% ciudadano”
2. Secretaría Distrital de Planeación - “TransMiCable”
En este paríodo se aplicó también al Premio Nacional de Alta Gerencia con el Programa de Buenas Prácticas de la Dirección Distrital de Relaciones Internacionales de la Secretaría General </t>
  </si>
  <si>
    <t>En el més de septiembre se culmina la campaña Premios logrando superar la aplicación prevista a 15 premios, logrando aplicar a 18 en total, con la participación 12 entidades del distrito. No obstante que se cierra la campaña Premios aún continúan  curso los siguientes premios: Premio Interamericano a la Innovación para la Gestión Pública Efectiva, Premio Nacional de Alta Gerencia 2019, Zayed Sustainability Prize y World Smart Cities Awards.</t>
  </si>
  <si>
    <t>Durante este período la Subdirección de Proyección Internacional recibió información de la aplicación al premio Los World Smart City Awards por parte de dos entidades distritales con los siguientes proyectos - a) “Nuevo Portal Web Oficial de Bogotá: Un sitio 100% ciudadano”. 
b) Proyecto de Transmicable.  
Es pertinente indicar que la estrategia de aplicación culminó en septiembre donde se presentó el informe final, por lo tanto, las gestiones posteriores son de seguimiento.</t>
  </si>
  <si>
    <t>La meta de esta acción quedó finalizada en el mes de septiembre, no obstabnte se continúa con el seguimiento a la postulación a premios por parte de las entidades y durante noviembre no hubo ningín resultado. A la espera de los resultados pendientes los cuales serán reportados en el informe de diciembre.</t>
  </si>
  <si>
    <t>Esta meta se reportó cerrada en el mes de septiembre y para estavigencia desde la Subdirección de Proyección Internacional se logró la aplicación a 18 premios en total, gracias a un trabajo en conjunto con las siguientes entidades: Secretaría de Salud, Secretaría General, Jardín Botánico, UAESP, Secretaría de Educación, Secretaría de Movilidad, IPES, IDRD, Secretaría de Seguridad, Transmilenio, Oficina Consejería de Comunicaciones y Secretaría de Gobierno.  
No obstante que la gestión para la participación se cerró con la aplicación a los diferentes premios, en el marco de seguimiento a las aplicaciones realizadas, en diciembre se recibió el resultado de los  dos ultimos premios  aplicados: 
1. Premio Nacional de Alta Gerencia,
2. Premio Interamericano a la Innovación para la Gestión Pública Efectiva - Edición 2019 (dos aplicaciones)</t>
  </si>
  <si>
    <t>Se ha realizado la aplicación a los premios de acuerdo con el plan de acción establecido.</t>
  </si>
  <si>
    <t>Se realizó la aplicación a los premios de acuerdo con el plan de acción establecido y concluida la meta propuesta de 15 premios.</t>
  </si>
  <si>
    <t>Se llevaó a cabo la gestión de esta acción de acuerdo con la planeación establecida.</t>
  </si>
  <si>
    <t>Se desarrolló el plan para la aplicación a premios acorde con lo programado</t>
  </si>
  <si>
    <t>No hubo retrasos y las dificultades presentadas son las normales en la articulación y coordinación con diferentes entidades del Distrito Capital con el fin de obtener la información técnica y los requisitos para la aplicación a cada premio.</t>
  </si>
  <si>
    <t>Reportados en el cierre de la acción</t>
  </si>
  <si>
    <t>Se reportaran una vez se realice cada una de las acciones enfocadas a premios en el marco del indicador Foros Eventos y Campañas programadas</t>
  </si>
  <si>
    <t>Lograr el reconocimiento de Bogotá como ciudad con avances importantes en el desarrollo de sus políticas, programas y acciones</t>
  </si>
  <si>
    <t>Proyectar a la ciudad a través de prácticas  importantes en el desarrollo de sus políticas, programas y acciones</t>
  </si>
  <si>
    <t>Proyección de la ciudad con la postulación de proyectos de las distintas entidades. 
En las últimas aplicaciones se destaca que Bogotá quedó de finalista en el Premio de Latam Smart City Awards con la propuesta de " Plazas de Mercado Distritales de Bogotá, como destino turístico, cultural y gastronómico de nivel internacional".</t>
  </si>
  <si>
    <t xml:space="preserve">Dentro de los grandes logros del mes se tiene: 
a) Latam Smart City Awards (2 aplicaciones).    Se ganó el Premio (IPES)
b) Red Mundial de Ciudades del Aprendizaje  de la UNESCO (GNLC)  se recibió el Certificado de Membresía en la que Bogotá fue aceptada como miembro. </t>
  </si>
  <si>
    <t xml:space="preserve">Proyección de la ciudad a través de la aplicación a los distintos premios.
</t>
  </si>
  <si>
    <t>La proyección de la ciudad con la aplicación a los premios, obtieniendo nominación como finalista en tres premios: Wellbeing City Award, Engaged Cities Award y Premio por la Paz de CGLU y el logro al ganas 2 premios a la fecha: Latam Smart City Awards y Bogotá fue aceptada como Miembro de la Red Mundial de Ciudades del Aprendizaje de la UNESCO</t>
  </si>
  <si>
    <t>Bogotá quedó en el 2019 de finalista en tres de los premios:
a) Wellbeing City Award: El premio no se ganó pero Bogotá quedó entre los 16 finalistas;
b)Engaged Cities Award: Bogotá quedó entre los finalistas.  Pero no ganó el premio.   Algunas de las ciudades con las que compitió Bogotá fueron Atlanta-Georgia; Aurora-Illinois; Chicago-Illinois; Flint-Michigan; Lakewood- Colorado; London United Kingdom; Orlando Florida; Plymouth-United Kingdom; San Francisco-California.
c) Premio por la Paz de CGLU.
Premios Ganados: (2)
a) Latam Smart City Awards: La propuesta presentada de las Plazas de Mercado Distritales como destino turístico, cultural y gastronómico a nivel internacional quedó entre los finalistas.  El resultado se sabrá del 2 al 4 de julio.
b) UNESCO: La ciudad fue aceptada como miembro de la Red Mundial de Ciudades del Aprendizaje de la(UNESCO)</t>
  </si>
  <si>
    <t xml:space="preserve">Formulación de protocolo de visitas.
Diseño de formulario único de visitas.
Evaluación y revisión de matriz de riesgos.
Diseñar una propuesta al esquema distrital de entrenamiento de inspectores.
Sensibilización de comerciantes.
Cualificación de servidores.
</t>
  </si>
  <si>
    <t xml:space="preserve"> Tener una guía para el monitoreo, seguimiento y trazabilidad de las actividades a realizar por la SSGIVC en la vigencia, identificando las falencias que se presentaron en años anteriores y generando estrategias para abordar las debilidades evidenciadas. 
</t>
  </si>
  <si>
    <t xml:space="preserve">Documento "Plan de fortalecimiento".
Formato diligenciado "Registro de comerciantes".
Informes de evaluación y resultados.
Evidencias de reunión.
Comunicados (mediante oficio y/o correo electrónico).
</t>
  </si>
  <si>
    <t>Fortalecer y optimizar los procesos e instrumentos de IVC en el Distrito Capital mediante la actualización de la plataforma tecnológica del Sistema Unificado Distrital de Inspección, Vigilancia y Control (SUDIVC). Se  medirá el avance en la adecuación de la herramienta.</t>
  </si>
  <si>
    <t xml:space="preserve">Interoperabilidad para la georreferenciación con UAE Catastro Distrital – IDECA.
Interoperabilidad con los sistemas de información con entidades Distritales SDS y SDA. 
Elaboración de formularios dinámicos de visitas.
Evaluación de la implementación. </t>
  </si>
  <si>
    <t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t>
  </si>
  <si>
    <t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-Pruebas de plataforma tecnológica.
- Matriz donde se evidencian los avances de la actualización de la plataforma cronológicamente. 
- Informes de resultados.
- Comunicados (mediante oficio y/o correo electrónico).</t>
  </si>
  <si>
    <t xml:space="preserve">Descripción: Medir el cumplimiento de la meta de  visitas multidisciplinarias de alto riesgo a establecimientos de comercio y/o empresas. (Se consideran visitas de alto riesgo a las actividades económicas que según evaluación de expertos de cada entidad   puedan generar afectaciones negativas en la salud y en la seguridad tanto del ciudadano como de su entorno).
Fórmula del indicador: Visitas realizadas/visitas programadas.
Variable 1: Visitas realizadas.
Variable 2: Visitas programadas.
</t>
  </si>
  <si>
    <t>Programación y planeación de las visitas.
Ejecución de las visitas multidisciplinarias mediante plataforma tecnológica.
Evaluación de las visitas.</t>
  </si>
  <si>
    <t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t>
  </si>
  <si>
    <t xml:space="preserve">Informe de resultados.
</t>
  </si>
  <si>
    <t xml:space="preserve">Descripción:Medir el cumplimiento en la cantidad de servidores cualificados con funciones de IVC  respecto a lo programado.
Fórmula del indicador: Número de Servidores cualificados/número de servidores a cualificar estimados.
Variable 1: Número de Servidores cualificados.
Variable 2: Número de servidores a cualificar estimados.
</t>
  </si>
  <si>
    <t xml:space="preserve">Coordinación de las sesiones.
Ejecución de las capacitaciones. 
Evaluación de las capacitaciones. 
</t>
  </si>
  <si>
    <t xml:space="preserve">Fortalecer las competencias de los servidores que cumplen funciones de IVC a actividades económicas, para evitar comportamientos abusivos y otras actuaciones que puedan afectar al comerciante y genere responsabilidad para el Distrito Capital.
</t>
  </si>
  <si>
    <t xml:space="preserve">Informe de resultados.
</t>
  </si>
  <si>
    <t xml:space="preserve">Descripción: Medir el cumplimiento en la cantidad de ciudadanos sensibilizados en trámites y condiciones de apertura y operación de establecimientos de comercio con respecto a lo programado.
Fórmula del indicador: Número de ciudadanos sensibilizados/número de ciudadanos a sensibilizar estimados.
Variable 1: Número de ciudadanos sensibilizados.
Variable 2: Número de ciudadanos a sensibilizar estimados.
</t>
  </si>
  <si>
    <t xml:space="preserve">Programación de las sensibilizaciones.
Ejecución de las sensibilizaciones.
Entrega de piezas comunicacionales.
Realizar el registro de comerciantes.
</t>
  </si>
  <si>
    <t>Se brinda información a la ciudadanía referente a las condiciones de apertura y operación de establecimientos de comercio y/o actividades económicas , solucionando inquietudes, creando conciencia de autorregulación y promoviendo la formalización.</t>
  </si>
  <si>
    <t xml:space="preserve">Formato diligenciado "Registro de comerciantes".
Informe de resultados.
Base de datos de comerciantes con información de IVC.
</t>
  </si>
  <si>
    <t>Teniendo como base los resultados del 2018, se elaboró el plan de fortaleciimiento en donde se evidencian los indicadores y actividades a ejecutar por la Subdirección en esta vigencia. A  este plan de fortalecimiento se le realiza seguimiento mensual por medio de una matriz dispuesta para tal fin. 
Para este año se establecieron 12 actividades a realizar.
En este mes se desarrolló una jornada de  sensibilización a comerciantes en temas de competencias en IVC (Salud, Ambiente, Seguridad Humana y requisitos de creación yu operación de empresa) en la Localidad de Ciudad Bolivar, los dias  24 y 25 de enero, sensibilizando a 64 comerciantes de la zona.</t>
  </si>
  <si>
    <t xml:space="preserve">Para fortalecer las actividades e indicadores propuestos, se proyectó el documento plan de fortalecimiento, donde se identifican las acciones a ejecutar en la vigencia. Esta ejecución está encaminada a ofrecer a la ciudadania y a las entidades, mecanismos de apoyo en cuanto a información y conocimiento del desarrollo de las funciones de IVC. En el presente mes se realizó la sensibilización a comerciantes en las siguientes localidades.
Kennedy 14 y 15 de febrero, sensibilizando a 62 comerciantes. En Antonio Nariño 28 de febrero y 1 de marzo, sensibilizando a 168 comerciantes.
Se realizaron cualificaciones en competencias de las entidades distritales con funciones IVC en las localidades de :
Barrios Unidos 21 de febrero, cualificando a 25 servidores.
Antonio Nariño 25 de febrero, cualificando a 34 servidores
Para el efecto, incluimos en la carpeta de evidencias una comunicación en donde consta el Plan de Cualificación
</t>
  </si>
  <si>
    <t xml:space="preserve">  Se realizó la sensibilización a comerciantes en las siguientes localidades y fechas.
Suba días 14 y 15, sensibilizando a 83 comerciantes. 
Bosa días 28 y 29, sensibilizando a 60 comerciantes.
Se realizaron cualificaciones en las localidades de :
Bosa día 05, cualificando a 21 servidores.
Ciudad Bolivar día 12, cualificando a 29 servidores.
Usme día 15, cualificando a 17 servidores.
Chapinero día 20, cualificando a 25 servidores.
Fontibón día 27, cualificando a 33 servidores.
Rafael Uribe Uribe día 28, cualificando a 23 servidores.
Dentro del documento plan de fortalecimiento durante los meses de enero, febrero y marzo, se cumplieron  dos actividades propuestas: 
-Sensibilizar a 350 ciudadanosy/o comerciantes,de las cuales se han sensibilizado 437 a la fecha.
-Cualificar a 150 servidores, de las cuales se han cualificado 207 a la fecha.
Todo ello se encuentra plasmado en la matriz de seguimiento que está adjunta en la carpeta dispuesta para el cargue de evidencias.</t>
  </si>
  <si>
    <t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las siguientes localidades: Barrios Unidos 11 y 12 , sensibilizando a 82 comerciantes.  Usaquen 24 y 25  sensibilizando a 118 ciudadanos. Los comerciantes tienen acceso a la información de las obligaciones legales para la operación de su establecimiento y se les instruye en la forma de cumplirlas. Se da cumplimiento a una actividad programada. Al finalizar el mes se tenia programado sensibilizar a 600 ciudadanos, de los cuales se han sensibilizado 637 desde el inicio del año. El cumplimiento de las actividades se pueden verificar en la matriz de seguimiento cargada en la carpeta de evidencias y los informes. </t>
  </si>
  <si>
    <t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Puente Aranda y  Fontibón, sensibilizando a 237 ciudadanos.
 De las 850 ciudadanos sensibilizados programados a la fecha, la dependencia lleva 874 desde el inicio del año. En el mes se cualificaron a 89 servidores en las localidades de Kennedy, Tunjuelito y Santa fe. 
Se da cumplimiento a una actividad programada, según las actividades presentadas en la matriz de seguimiento cargada en la carpeta de evidencias y los informes.
</t>
  </si>
  <si>
    <t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Chapinero y  Teusaquillo, sensibilizando a 160 ciudadanos.
 De los 1000 ciudadanos sensibilizados programados a la fecha, la dependencia lleva 1119 desde el inicio del año, la meta programada a principio de año en esta actividad se cumplio en su totalidad en el mes de julio.
En el mes se cualificaron a 87 servidores en las localidades de Los Martires, Engativa y Candelaria. 
Se da cumplimiento a una actividad programada, según las actividades presentadas en la matriz de seguimiento cargada en la carpeta de evidencias y los informes.
</t>
  </si>
  <si>
    <t xml:space="preserve">La ejecución del plan de fortalecimiento  está encaminada a ofrecer a la ciudadania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Usme y  Santa fe, sensibilizando a 153 ciudadanos.
 De los 1000 ciudadanos sensibilizados programados a la fecha, la dependencia lleva 1272 desde el inicio del año, la meta programada a principio de año en esta actividad se cumplio en su totalidad en el mes de julio.
En el mes se cualificaron a 65 servidores en las localidad de teusaquillo, en la Policía Metropolitana de Bogota, estación de policía de Ciudad Bolivar y en la Secretaría Distrital de Seguridad, Convivencia y Justicia. 
Se da cumplimiento a tres actividades programadas, según las actividades presentadas en la matriz de seguimiento cargada en la carpeta de evidencias y los informes, la actividad Número 3, 4 y 7.
Se formula la propuesta de entrenamiento de inspectores.
Se realiza el estudio y analisis de la matriz de riesgo Distrital, en la cual se encuntran aspectos a revisar con las entidades en cuanto a la calificación de riesgos. 
</t>
  </si>
  <si>
    <t xml:space="preserve">La ejecución del plan de fortalecimiento  está encaminada a ofrecer a la ciudadania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Tunjuelito, sensibilizando a 95 ciudadanos.
 De los 1000 ciudadanos sensibilizados programados a la fecha, la dependencia lleva 1367 desde el inicio del año, la meta programada a principio de año en esta actividad se cumplio en su totalidad en el mes de julio.
En el mes se cualificaron a 111 servidores en las localidad de Suba, en la Policía Metropolitana de Bogotá, Centro de Información Estratégica Policía Seccional y en la Cámara de Comercio de Bogotá. 
Se da cumplimiento a la actividad programada No. 8. Cualificar a 600 servidores, de acuerdo con  las actividades presentadas en la matriz de seguimiento cargada en la carpeta de evidencias y los informes.
</t>
  </si>
  <si>
    <t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Rafael Uribe Uribe, sensibilizando a 20 ciudadanos.
 De los 1000 ciudadanos sensibilizados programados a la fecha, la dependencia lleva 1387 desde el inicio del año, la meta programada a principio de año en esta actividad se cumplió en su totalidad en el mes de julio.
Se ha venido desarrollando la gestión indicada para culminar con la totalidad de las actividades presentadas en el plan de acción de la dependencia, del cual  falta una actividad por reportar. Se indica que se está desarrollando el diseño del formulario único de visitas, para aprobación por parte del subdirector de IVC y su socialización con la entidad pertinente.
</t>
  </si>
  <si>
    <t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Bosa, 14 y 15 de noviembre sensibilizando a 47 ciudadanos/comerciantes.
Candelaria, 20 de noviembre sensibilizando a 11 ciudadanos/comerciantes.
Se participó en jornadas de super CADE movil simultaneas en las localidades de Kennedy, Ciudad Bolivar y Suba el 29 de noviembre sensibilizando a 74 ciudadanos/ comerciantes.
 De los 1000 ciudadanos sensibilizados programados a la fecha, la dependencia lleva 1519 desde el inicio del año, la meta programada a principio de año en esta actividad se cumplió en su totalidad en el mes de julio.
Se diseña y socializa el proyecto de fomulario único de visitas para la SDG, UAECOB y la SDS, con el objetivo de facilitar su implementación en una futura modificación y cargue de estos en  la plataforma tecnologica de IVC. 
Al realizar esta actividad se da cumplimiento del indicador al 100%, ya que se desarrollaron las 12 actividades que se tenian programadas para el año, esto se puede evidenciar en la matriz de seguimiento a indicadores de la dependencia.
</t>
  </si>
  <si>
    <t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Se da cumplimiento total al plan de fortalecimiento en noviembre, ya que se desarrollaron las 12 actividades que se tenian programadas para el año, esto se puede evidenciar en la matriz de seguimiento a indicadores de la dependencia.
</t>
  </si>
  <si>
    <t xml:space="preserve">Según lo planeado y lo ejecutado no se presentaron retrasos.
</t>
  </si>
  <si>
    <t xml:space="preserve">En el presente mes se han adelantado acciones propias para el cumplimiento de las actividades propuestas, pero algunas no se han logrado ejecutar en su totalidad, pues dependen de aprobaciones que le competen a entidades externas.
En cuanto a la actividad número 1, del plan de fortalecimiento "formulación del protocolo de visitas", se estructuró el documento y se remitió para observaciones y aprobación de las entidades del SUDIVC, como lo establece el D 483/07. Se cargan documentos soporte de la gestión.
No se realizaron cualificaciones a servidores, debido a que la programación de este mes por solicitud de los servidores que reciben las cualificaciones se adelantaron al mes e marzo por inconvenientes de agenda.
</t>
  </si>
  <si>
    <t xml:space="preserve">En el presente mes se han adelantado acciones propias para el cumplimiento de las actividades propuestas, pero algunas no se han logrado ejecutar en su totalidad, pues dependen de aprobaciones que le competen a entidades externas. Debido a ello se presenta un retraso en la entrega de una actividad que se pretendia cumplir en abril.
</t>
  </si>
  <si>
    <t xml:space="preserve">En realción a lo planeado y ejecutado no se presentaron retrasos.
</t>
  </si>
  <si>
    <t xml:space="preserve">La actividad que estaba prevista a realizarse en este mes, se desarrolló con anterioridad en el mes de agosto.
</t>
  </si>
  <si>
    <t>Tener una guía para el monitoreo, seguimiento y trazabilidad de las actividades a realizar por la SSGIVC ,  identificando las falencias que se presentaron en años anteriores y generando estrategias para abordar las debilidades evidenciadas.
Entrega de información a los comerciantes acerca de condiciones de operación de las empresas y/o establecimientos de comercio.
Se le informa a la ciudadanísobre los documentos que debe portar al momento de recibir alguna visita de las entidades que componen el SUDIVC.
Se genera un mecanismo de prevención para los comerciantes.</t>
  </si>
  <si>
    <t>Tener una guía para el monitoreo, seguimiento y trazabilidad de las actividades a realizar por la SSGIVC ,  identificando las falencias que se presentaron en años anteriores y generando estrategias para abordar las debilidades evidenciadas.
Fortelecimiento de las competencias de los servidores que cumplen funciones de IVC.
En el desarrollo de las actividades se dieron los parametros a los servidores quen ejercen funciones de IVC  para que esten alineados a la normativa vigente en cuanto a requerimiento de documentos a ciudadanos comerciantes.
Entrega de información a los comerciantes acerca de condiciones de operación de las empresas y/o establecimientos de comercio.
Se genera un mecanismo de prevención para los comerciantes.</t>
  </si>
  <si>
    <t xml:space="preserve">Tener una guía para el monitoreo, seguimiento y trazabilidad de las actividades a realizar por la SSGIVC ,  identificando las falencias que se presentaron en años anteriores y generando estrategias para abordar las debilidades evidenciadas.
Fortelecimiento de las competencias de los servidores que cumplen funciones de IVC.
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t>
  </si>
  <si>
    <t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t>
  </si>
  <si>
    <t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t>
  </si>
  <si>
    <t>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Dando cumplimiento a la actividad número 1 del plan de fortalecimiento se presentan los siguientes beneficios:
Garantizar el orden en las intervenciones que se realizan a las empresas y/o establecimientos de comercio, evitrando los malos entendos y/o confusiones por parte del comerciante en cuanto a la visita realizada.
Mejorar la dinamica entre las entidades en la que se tenga claro el proceso para la realización de la intervención.
Relizar la realimentación de los procesos realizados a las diferentes entidades pertenecientes al SUDIVC, para tener una mejora continua de los procesos de inspección.</t>
  </si>
  <si>
    <t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t>
  </si>
  <si>
    <t xml:space="preserve">En el desarrollo de las actividades se dio los parámetros a los servidores que ejercen funciones de IVC  para que estén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Fortalecimiento de las competencias de los servidores que cumplen funciones de IVC.
Tener un plan disponible para poder brindar capacitación formal a los inspectores, con el objetivo de que sea aprobado y se pueda ejecutar en próximas vigencias.
</t>
  </si>
  <si>
    <t xml:space="preserve">En el desarrollo de las actividades se dio los parámetros a los servidores que ejercen funciones de IVC  para que estén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Fortalecimiento de las competencias de los servidores que cumplen funciones de IVC.
</t>
  </si>
  <si>
    <t xml:space="preserve">
Entrega de información a los comerciantes acerca de condiciones de operación de los establecimientos de comercio.
Se genera un mecanismo de prevención para los comerciantes.
Fortalecimiento de las competencias de los servidores que cumplen funciones de IVC.
</t>
  </si>
  <si>
    <t xml:space="preserve">Entrega de información a los comerciantes acerca de condiciones de operación de los establecimientos de comercio.
Se genera un mecanismo de prevención para los comerciantes.
Con el diseño del proyecto de formulario único de visitas y la posibilidad de incluirlas en la plataforma tecnológica, se obtendra información unificada y al instante de las actuaciones realizadas por las entidades en campo en tiempo real.
Se garantiza la veracidad de la información reportada.
Se permite mejorar la coordinación de la SSGIVC sobre las actividades de IVC.
</t>
  </si>
  <si>
    <t xml:space="preserve">Gestión de interoperabilidad con Catastro, para lograr la georreferencia de los establecimientos de comercio mediante la dirección. Se realizaron mesas y sesiones técnicas con Catastro Neia y Confecamaras.
</t>
  </si>
  <si>
    <t xml:space="preserve">Solicitud formal a Catastro de parte de la Secretaría General para tener acceso al servicio de georreferencia.
Solicitud de actualización de funcionarios a Alcaldías Locales para creación de usuarios y capacitación de la plataforma IVC.
</t>
  </si>
  <si>
    <t>Inician trabajos de desarrollo Web service por parte de Confecámaras.
Estudios previos para la modificación del formulario de bomberos y agenda de mesa técnica con la entidad.
Sesión técnica con SDG, SDS, SDA, UAECOB, para evaluar el uso de la plataforma de manera directa por UAECOB y SDG y plan de interoperabilidad por la SDS y SDA.</t>
  </si>
  <si>
    <t>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de momento  la plataforma esta en etapa de pruebas para el paso a producción el próximo 2 de junio del 2019.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Si bien se han realizado acciones para el cumplimiento de las actividades programadas, se depende de aprobaciones del dueño y administrador de la plataforma Confecámaras.</t>
  </si>
  <si>
    <t>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Durante este mes se dio por terminada una actividad de las 4 propuestas. "Interoperabilidad para la georeferenciación con UAE Catastro Distrital - IDECA", donde se dio por culminado con el cargue de datos de la georeferenciación dentro de la herramienta.</t>
  </si>
  <si>
    <t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Durante este mes se dio por terminada una actividad de las 3 faltantes. "Creación de usuarios dentro de la plataforma tecnológica de IVC", donde se dio por finalizada con el cargue de información de los usuarios de las entidades dentro de la herramienta y la correspondiente capacitación acerca de las funcionalidades tecnicas y resultados generados por la misma.
</t>
  </si>
  <si>
    <t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Durante el mes se culminó una actividad de las 2 faltantes. "Posibilidad de interoperabilidad con sistemas de información con entidades Distritales SDS y SDA", se dio por finalizada la actividad  con sesiones de trabajo donde se discutió la posibilidad de desarrollar  los web service por parte de Confecámaras y la SDS. Para la interoperabilidad propuesta se ha visto la posibilidad de desarrollarla, pero la restricción a la ejecución es la falta de presupuesto por parte del Administrador de  la plataforma.
 </t>
  </si>
  <si>
    <t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No se tienen actividades programadas para el mes.
 </t>
  </si>
  <si>
    <t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t>
  </si>
  <si>
    <t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En el mes se proyectaron y socializaron los formularios dinámicos, los cuales fueron diseñados como propuesta, entregando una alternativa a la SDS para poder utilizar la plataforma de IVC sin necesidad de interoperabilidad. Con el desarrollo de esta actividad se da por culminado este indicador, logrando el cumplimiento de las 4 actividades que se habian programado para la vigencia.  
 </t>
  </si>
  <si>
    <t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Se da por culminado este indicador en noviembre, logrando el cumplimiento de las 4 actividades que se habian programado para la vigencia.  
 </t>
  </si>
  <si>
    <t xml:space="preserve">La dificultad en el cumplimiento de las actividades programadas para este mes, se da debido a que el proveedor de la plataforma tiene estipulado  la fecha de  entrega de la herramienta tecnologica IVC  el 10 de mayo de 2019.
Ese mismo día, se entregará parte del desarrollo del Web Service que interoperará con la Secretaría Distrital de Ambiente, la cual en el mes de abril termino el desarrollo de su Web service para conectar con la plataforma IVC.
Se remiten evidencias de la gestión realizada en este mes, indicando que el retraso depende de aprobaciones y gestión de otras entidades.
</t>
  </si>
  <si>
    <t xml:space="preserve">Si bien no hay actividades programadas para el mes sobre este indicador, es preciso indicar que no se ha cumplido la actividad que estaba para realizar en abril por lo siguiente:
Se presentaron dificultades  en el proceso de georrefrenciación de las nuevas empresas creadas en el rues para obtener la localidad de estas a tráves de la herramienta de Catrastro Bogotá "IDECA",; por lo tanto, en la reunión del consejo Asesor del 2 de abril de 2019 se definió la fecha de entrega de la pltaforma IVC para el día 2 de junio de 2019. Sin este requerimiento no se prodrá poner en funcionamiento la plataforma tecnologica de IVC afectando las demás actividades porpuestas. </t>
  </si>
  <si>
    <t xml:space="preserve">De acuerdo a la solicitud de reprogramación del indicador, en cuanto a lo ejecutado no se presentaron retrasos.
</t>
  </si>
  <si>
    <t xml:space="preserve">En relación a lo planeado y ejecutado no se presentaron retrasos.
</t>
  </si>
  <si>
    <t xml:space="preserve">En relación de  lo planeado respecto a lo ejecutado no se presentaron retrasos.
</t>
  </si>
  <si>
    <t>De acuerdo a lo programado, se indica que la actividad que debía realizarse este mes no se reporta ya que el formulario dinámico se encuentra en etapa de elaboración. Esta actividad se retrasa, porque se debe tener en cuenta algunas observaciones recibidas por la entidad a la cual se le presentará el proyecto. Se espera dar por terminada esta actividad en el mes de noviembre.</t>
  </si>
  <si>
    <t>Con el desarrollo  de las mesas técnicas, se van evidenciando actividades a realizar para el cumplimiento de los requerimientos especificos en la actualización de la plataforma.</t>
  </si>
  <si>
    <t>Con el cumplimiento de la actividad número 1 realizada se presentan los siguientes beneficios:
Se tiene de manera actualizada la base de datos del RUES de las empresas y/o establecimientos de comercio creados a partir del 7 de junio de 2019.
Se verificó el uso adecuado de la Matriz Distrita lde Riesgo con los cargues generados de la base de datos del RUES.
Se logró filtrar por localidades los establecimientos, optimizando el proceso con la SDG y la UAECOB; en cuanto a la programación y agendamiento de las alertas.</t>
  </si>
  <si>
    <t xml:space="preserve">Con el cumplimiento de la actividad número 4  se presentan los siguientes beneficios:
Los usuarios tienen conocimiento de como pueden operar la plataforma.
Agiliza el diligenciamiento de la herramienta disminuyendo el tiempo de ejecución de la visita.
Tienen la cantidad de preguntas y requerimientos especificos  necesarias paera realizar la visita de manera practica y efectiva.
</t>
  </si>
  <si>
    <t xml:space="preserve">Con el cumplimiento de la actividad número 2  se presentan los siguientes beneficios:
Se tiene adelantada la gestión para desarrollar el web service cuando se cuente con los recursos económicos.
La coordinación y articulación con las entidades, las cuales están dispuestas a realizar el desarrollo de los correspondientes web service de interoperabilidad.
</t>
  </si>
  <si>
    <t xml:space="preserve">Los beneficios con la elaboración del proyecto de formularios dinámicos:
* Es una guía para la implementación de los fomularios de la Unidad Administrativa Especial Cuerpo Oficial de Bomberos de bogotá, en riesgo alto y moderado, y para la Sectretaría Distrital de Salud, que actualmente se diligencia en papel.
* Este diseño facilitará el diagrama de flujo en la plataforma de IVC para estos formularios, ya que la plataforma actualmente no tiene estas funciones y para su desarrollo se deberá cambiar parte de la arquitectura de la plataforma.
* Disminuir el tiempo de intervención en las Visitas Multidisciplinarias de Inspección.
* Se pretende reducir el uso del papel en el desarrollo de las actividades de IVC.
</t>
  </si>
  <si>
    <t xml:space="preserve">
</t>
  </si>
  <si>
    <t>Para el mes,  no se programaron actividades a realizar sobre este indicador.</t>
  </si>
  <si>
    <t>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En el mes no se ejecutaron visitas, por lo cual se presenta un retraso en el indicador.</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</si>
  <si>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En el mes no se ejecutaron visitas, por lo cual se presenta un retraso en el indicador.
</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</si>
  <si>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y los requisitos documentales exigibles por la ley. El resultado de las visitas pueden ocasionar cierres por incumplimientor a las normas estipuladas y/o medidas correctivas. Se realizó visita multidisciplinaria de inspección a establecimientos de alto riesgo, utilizando la plataforma tecnologica de IVC tanto en la identificación, programación y ejecución de la misma , en la localidad de Fontibón el día 27 de junio. 
</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</si>
  <si>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Se realizó visita multidisciplinaria de inspección a establecimientos de alto riesgo, utilizando la plataforma tecnologica de IVC tanto en la identificación, programación y ejecución de la misma , en las localidades de Fontibón el 12 de julio, Usaquén  el 19 de julio y Bosa el 26 de julio, en las cuales se intervinieron a 11 establecimientos de comercio.
</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</si>
  <si>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 a las normas estipuladas y/o medidas correctivas.  Se realizó visita multidisciplinaria de inspección a establecimientos de alto riesgo, utilizando la plataforma tecnologica de IVC tanto en la identificación, programación y ejecución de la misma , en las localidades de Bosa el 21 y 28 de agosto y Antonio Nariño el 29 de agosto, en las cuales se intervinieron a 11 establecimientos de comercio. Las actividades económicas de estos establecimientos se seleccionaron de acuerdo a la identificación de riesgo alto para la UAECOB : Venta y consumo de bebidas alcohólicas, ferreterias, fábricas de calzado, venta de cueros y metalmecánicas.
</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</si>
  <si>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 a las normas estipuladas, medidas correctivas y/o preventivas.  Se realizó visita multidisciplinaria de inspección a establecimientos de alto riesgo, utilizando la plataforma tecnologica de IVC tanto en la identificación, programación y ejecución de la misma , en las localidades de Antonio Nariño el 20 de septiembre y Fontibón el 26, en las cuales se intervinieron  18 establecimientos de comercio. La participación en Antonio Nariño, fue en el marco del operativo Distrital de Amor y Amistad organizado y desarrollado por la Secretaría Distrital de Gobierno. En las dos visitas realizadas, se priorizaron establecimientos con actividad economica referente a la venta y consumo de bebidas alcoholicas, como también de venta y consumo de alimentos servidos a la mesa. 
</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</si>
  <si>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Engativá el 17 de octubre, en las cual se visitaron 3 establecimientos de comercio.
Se evidencia un total de 10 visitas en el año, la cual cumple al 100% lo programado por la dependencia.
</t>
  </si>
  <si>
    <t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evidencia el cumplimiento de este indicador en octubre, logrando realizar las 10 visitas que se tenian progrmadas desde el comienzo del periodo.
</t>
  </si>
  <si>
    <t>Esta actividad no se realizó dado que no se cuenta con la plataforma tecnologica IVC para iniciar con las actividades multidisciplinarias de inspección - AMI. Dado que la herramienta principal para la realización de las AMI es la plataforma.</t>
  </si>
  <si>
    <t>Esta actividad no se realizó dado que no se cuenta con la plataforma tecnologica IVC para iniciar con las actividades multidisciplinarias de inspección - AMI. Se indica que la herramienta principal para la realización de las AMI es la plataforma. Según Consejo Asesor del 2 de abril de 2019 se entregará la platraforma tecnologia de IVC por parte de el proveedor Confecamaras el  2 junio de 2019, fecha en la cual se espera empezar a ejecutar dichas actividades y.</t>
  </si>
  <si>
    <t xml:space="preserve">En relación a lo planeado y ejecutado no se presentaron retrasos.
</t>
  </si>
  <si>
    <t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establecimientos de comercio. 
Optimización de recursos financieros, humanos, tecnológicos etc. </t>
  </si>
  <si>
    <t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procesos adelantados en campo y de los nuevos establecimientos de comercio. 
Optimización de recursos financieros, humanos, tecnológicos etc. </t>
  </si>
  <si>
    <t xml:space="preserve">Con el desarrollo de estas visitas los beneficios obtenidos son:
Garanrtizar al ciudadano que los productos que se encuentran en los  establecimientos visitados cumplen con las condiciones adecuadas para su consumo.
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t>
  </si>
  <si>
    <t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t>
  </si>
  <si>
    <t xml:space="preserve">La Subdirección de Seguimiento a la Gestión de Inspección, Vigilancia y Control (SSGIVC)es la encargada de establecer lineamientos a las entidades que conforman el Sistema Unificado Distrital de Inspección, Vigilancia y Control(SUDIVC).
Una de las actividades que se realiza para dar cumplimiento a estos lineamientos  es la cualificación a servidores distritales que realizan acciones de IVC en las localidades.
Esta cualificación se enfoca en brindar información y pautas que generan conocimiento acerca de las actividades y modo de actuar de las entidades que cumplen con funciones de IVC, de acuerdo a la normatividad vigente.
Se realizaron cualificaciones en las localidades de :
Barrios Unidos 21 de febrero, cualificando a 25 servidores.
Antonio Nariño 25 de febrero, cualificando a 34 servidores.
En total se cualificaron a 59 servidores con funciones de IVC de los 60 programados para el mes. Logrando un cumplimineto de 98,33%.
</t>
  </si>
  <si>
    <t xml:space="preserve">Evidenciando tanto las falencias en conocimientos y actuaciones de los servidores con funciones de IVC dentro de sus entidades, como la rotación de los mismos en el Distrito Capital, en el mes de marzo la  (SSGIVC),  desarrollo de las cualificaciones a servidores con funciones de IVC  en las siguientes localidades:
Bosa 05/03, cualificando a 21 servidores.
Ciudad Bolivar 12/03, cualificando a 29 servidores. 
Usme 15/03, cualificando a 17 servidores. 
Chapinero 20/03, cualificando a 25 servidores. 
Fontibón 27/03, cualificando a 33 servidores. 
Rafael Uribe Uribe 28/03, cualificando a 23 servidores. 
Se evidencia que se cualificaron a 148 servidores de los 80 proyectados obteniendo un 185% de cumplimiento respecto a lo programado para el mes. Lo anterior por cuanto los servidores de las Alcaldías Locales solicitaron adelantar las cualificaciones programadas en abril para el mes de marzo, ya que tenian descansos compensados y una alta demanda en las visitas de inspección.
</t>
  </si>
  <si>
    <t xml:space="preserve">La (SSGIVC)es la encargada de establecer lineamientos a las entidades que conforman el Sistema Unificado Distrital de Inspección, Vigilancia y Control(SUDIVC).
Una de las actividades que se realiza para dar cumplimiento a estos lineamientos  es la cualificación a servidores distritales que realizan acciones de IVC en las localidades.
Esta cualificación se enfoca en brindar información y pautas que generan conocimiento acerca de las actividades y modo de actuar de las entidades que cumplen con funciones de IVC, de acuerdo a la normatividad vigente.
Aunque en el mes no se realizó actividad para este indicador, se evidencia un cumplimiento en lo programado, ya que para la terminación del mes se tenia previsto llegar a 200 servidores cualificados y hasta el momento a nivel general tenemos 207 servidores cualificados en IVC, obteniendo un cumplimineto del 103,5%.
</t>
  </si>
  <si>
    <t xml:space="preserve">Evidenciando tanto las falencias en conocimientos y actuaciones de los servidores con funciones de IVC dentro de sus entidades, como la rotación de los mismos en el Distrito Capital, en el mes de marzo la  (SSGIVC),  desarrollo de las cualificaciones a servidores con funciones de IVC  en las siguientes localidades:
Kennedy 20/05/2019, cualificando a 36 servidores.
Tunjuelito 22/05/2019, cualificando a 39 servidores. 
Santa Fe 28/05/2019, cualificando a 14 servidores. 
Se evidencia que se cualificaron a 89 servidores de los 50 proyectados obteniendo un 178% de cumplimiento respecto a lo programado para el mes. Este debido a que se conto con la presencia de más servidores de lo esperado e informado previamente, en las localidades de Tunjuelito y Kennedy. 
</t>
  </si>
  <si>
    <t xml:space="preserve">En el mes de junio, la  (SSGIVC) desarrollo cualificaciones a servidores con funciones de IVC  en las siguientes localidades:
San Cristobal 05/06/2019, cualificando a 15 servidores.
Puente Aranda 21/06/2019, cualificando a 27 servidores. 
Usaquen 27/06/2019, cualificando a 15 servidores. 
Fontibón 27/06/2019 cualificando a 10 servidores en plataforma tecnológica.
Se cualificaron a 67 servidores de los 50 proyectados obteniendo un 134% de cumplimiento, se sobrepasa la meta programado para el mes. 
</t>
  </si>
  <si>
    <t xml:space="preserve">En el mes de julio, la  (SSGIVC) desarrolló cualificaciones a servidores con funciones de IVC  en las siguientes localidades:
Los Mártiresl 04/07/2019, cualificando a 23 servidores.
Engativá 11/07/2019, cualificando a 52 servidores. 
Candelaria  16/07/2019, cualificando a 12 servidores. 
Se cualificaron a 87 servidores de los 50 proyectados obteniendo un 174% de cumplimiento, se sobrepasa la meta programado para el mes. Esto debido a que se debe tener presente la disponibilidad de los funcionarios que seran objeto de la cualificación, adicional a ello en la localidad de Engativá se preserntaron mas asistentes de los anteriormente confirmados. 
</t>
  </si>
  <si>
    <t xml:space="preserve">Esta cualificación se enfoca en brindar información y pautas que generan conocimiento acerca de las actividades y modo de actuar de las entidades que cumplen con funciones de IVC, de acuerdo a la normatividad vigente.  En el mes de agosto, la  (SSGIVC) desarrolló cualificaciones a servidores con funciones de IVC  en las siguientes localidades:
Ciudad Bolivar, Estación de policía el 01/08/2019, cualificando a 22 servidores.
Teusaquillo 22/08/2019, cualificando a 14 servidores. 
Barrios Unidos, Secretaría Distrital de Seguridad, Convivencia y Justicia.  30/08/2019, cualificando a 29 servidores. 
Se cualificaron a 65 servidores de los 50 proyectados obteniendo un 130% de cumplimiento.
</t>
  </si>
  <si>
    <t xml:space="preserve">Esta cualificación se enfoca en brindar información y pautas que generan conocimiento acerca de las actividades y modo de actuar de las entidades que cumplen con funciones de IVC, de acuerdo a la normatividad vigente.  En el mes de septiembre, la  (SSGIVC) desarrolló cualificaciones a servidores con funciones de IVC  en:
Alcaldía Local de Suba,  el 03/09/2019, cualificando a 12 servidores.
Cámara de Comercio de Bogotá sede Kennedy, el 27/09/2019, cualificando a 34 funcionarios.
Se llevo a cabo una jornada de cualificación a personal uniformado de la Policía en el Centro de Información Estratégica Policía Seccional el 26/09/2019, cualificando a 65 personas.
A la fecha se han cualificado 626 servidores, logrando en el mes de septiembre el cumplimiento al indicador de la vigencia.
</t>
  </si>
  <si>
    <t xml:space="preserve">Esta cualificación se enfoca en brindar información y pautas que generan conocimiento acerca de las actividades y modo de actuar de las entidades que cumplen con funciones de IVC, de acuerdo a la normatividad vigente.  
A la fecha se han cualificado 626 servidores, logrando en el mes de septiembre el cumplimiento al indicador de la vigencia.
</t>
  </si>
  <si>
    <t xml:space="preserve">Esta cualificación se enfoca en brindar información y pautas que generan conocimiento acerca de las actividades y modo de actuar de las entidades que cumplen con funciones de IVC, de acuerdo a la normatividad vigente.  
A la fecha se han cualificado 626 servidores, logrando en el mes de septiembre el cumplimiento al indicador de la vigencia.
Conforme con lo planeado por la SSGIVC en la vigencia, se evidencia el cumplimiento del 104% del indicador. 
</t>
  </si>
  <si>
    <t>Debido que la programación de las cualificaciones  del mes se adelanto por pedido de los servidores de las Alcaldías Locales, las sesiones se desarrollaron en marzo.
La única sesión que se tenia programada era en la localidad de tunjuelito para el 5 de abril pero por motivos de cruce de actividades de los servidores de esta Alcaldía Local se reagendo para el  22 de mayo.</t>
  </si>
  <si>
    <t xml:space="preserve">Conforme con lo planeado por la SSGIVC en la vigencia, se evidencia el cumplimiento del 104% del indicador. De acuerdo con lo programado mensualmente, es preciso señalar que el agendamiento de las cualificaciones se llevan a acabo teniendo en cuenta la disponibilidad de tiempo y espacio de los servidores a cualificar, por ello las cualificaciones que se tenian previstas a realizar en el mes de octubre, por cuestión de agenda fueron adelantadas por las entidades y desarrolladas por el equipo de la dependencia.
</t>
  </si>
  <si>
    <t xml:space="preserve">Conforme con lo planeado por la SSGIVC en la vigencia, se evidencia el cumplimiento del 104% del indicador. 
</t>
  </si>
  <si>
    <t xml:space="preserve">Fortalecer las competencias de los servidores que cumplen funciones de IVC a actividades económicas, para evitar comportamientos abusivos y otras actuaciones que puedan efectar al comerciante y genere responsabilidad para el Distrito capital.
Se establecen parámetros de actuación a los servidores con respecto a problemáticas que se evidencian en campo.
</t>
  </si>
  <si>
    <t>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t>
  </si>
  <si>
    <t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t>
  </si>
  <si>
    <t xml:space="preserve">El beneficio al realizar actividades de cualificación a SDSCJ y a la Policía Metropolitana de Bogotá, es potenciar a estas entidades y que sigan los lineamientos establecidos,  evitar que cometan atropellos al momento de realizar recomendaciones o aplicar sus correspondientes medidas a los comerciantes y/o empresarios, ya que son entidades encargadas de mantener el orden público en la ciudad.
Que soliciten unicamente los documentos exigibles y reglamentados en la actualidad para no incurrir en actuaciones indebidas hacia el comerciante.
Se busca articular a las entidades, para que realicen actividades de manera conjunta y no separada. </t>
  </si>
  <si>
    <t xml:space="preserve">El beneficio al realizar actividades de cualificación  a la Policía Metropolitana de Bogotá, es potenciar a esta entidad, que los servidores sigan los lineamientos establecidos,  evitar que cometan atropellos al momento de realizar recomendaciones o aplicar sus correspondientes medidas a los comerciantes y/o empresarios, ya que es una entidad encargada de mantener el orden público en la ciudad.
Que soliciten unicamente los documentos exigibles y reglamentados en la actualidad para no incurrir en actuaciones indebidas hacia el comerciante.
Se busca articular a las entidades, para que realicen actividades de manera conjunta y no separada. 
La cualificación desarrollada para los funcionarios de Cámara de comercio de Bogotá,  busca que se  brinde al comerciante información clara y precisa sobre que trámites se deben llevar a cabo para el funcionamiento de un establecimiento de comercio y/o empresa mediante asesoria personalizada, ya que muchos de ellos se encargan de ejercer esta función. </t>
  </si>
  <si>
    <t>La SSGIVC, busca consolidar un sistema encaminado hacia la formalización integral del empresario y/o comerciante y generar un modelo tanto preventivo como de autorregulación, por ello se realizan las jornadas de sensibilización a la ciudadanía dando claridad de los trámites y condiciones de funcionamiento de los establecimientos de comercio y/o empresas. Por ello se realizó la sensibilización a comerciantes en las siguientes localidades.
Ciudad Bolivar 24 y 25 de enero, sensibilizando a 64 personas. 
Se cualificaron a 64 personas de las 60 programadas, logrando un cumplimiento de 106,66%.</t>
  </si>
  <si>
    <t xml:space="preserve">Con esta actividad se pretende brindar una información clara y oportuna a los ciudadanos, concerniente a las labores relacionadas con la inspección, vigilancia y control que realiza tanto la subdirección, como las entidades distritales participantes. En el marco de los SuperCADE movil, la SSGIVC realizó jornadasde sensibilización a  los comerciantes en las localidades de 
Kennedy 14 y 15 de febrero, sensibilizando a 62 personas. 
Antonio Nariño 28 de febrero y 1 de marzo, sensibilizando a 168 personas.
Se sensibilizaron a 230 personas de las 150 programadas logrando un cumplimiento de 153,33%. Se Identifica que en este mes el número supero lo planificado, ya que las zonas en las cuales se intervino, tienen una importante actividad comercial y se contó con dos personas más del equipo para el desarrollo de la actividad en terreno.
</t>
  </si>
  <si>
    <t>La sensibilización a comerciantes es una intervención preventiva cuyo objetivo es crear en el ciudadano/comerciante, un compromiso de cumplimiento de los requisitos establecidos para la ejecución de actividades económicas que se desarrollan dentro del Distrito Capital. En el mes se realizaron jornadas de sensibilización en las localidades de:
Suba 14 y 15 de marzo, sensibilizando a 83 personas. 
Bosa 28 y 29 de marzo, sensibilizando a 60 personas.
Se cualificaron a 143 personas de las 140 programadas, logrando un cumplimiento de 102,14%. En conclusión el desempeño satisface lo programado para el mes.</t>
  </si>
  <si>
    <t xml:space="preserve">Con esta actividad se pretende brindar una información clara y oportuna a los ciudadanos, concerniente a las labores relacionadas con la inspección, vigilancia y control que realiza tanto la subdirección, como las entidades distritales participantes. En el marco de los SuperCADE movil, la SSGIVC realizó jornadas de sensibilización a  los comerciantes en las localidades de 
Barrios Unidos 11 y 12 de abril, sensibilizando a 82 personas.
Usaquen 24 y 25 de abril, sensibilizando a 118 personas.
el total de sensibilizados fue de  200 personas de las 100 programadas logrando un cumplimiento de 200%. Se Identifica que en este mes el número duplicó lo planificado, ya que las zonas en las cuales se intervino tinen una amplia actividad comercial.
</t>
  </si>
  <si>
    <t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Puente Aranda 09 y 10 de mayo, sensibilizando a 138 personas.
Fontibón 23 y 24 de mayo, sensibilizando a 99 personas.
el total de sensibilizados fue de  237 ciudadanos de las 100 programadas logrando un cumplimiento de 237%.  Esta cifra se evidencia por el despliegue del recurso humano de la dependencia y la participación de jornadas completas en dos de los tres días que se desarrollan los super CADE moviles por localidad.
</t>
  </si>
  <si>
    <t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Engativa los días 13 y 14, sensibilizando a 73 ciudadanos.
Bosa el día 6, sensibilizando a 12 ciudadanos.
En el mes el total de sensibilizados fue de 85 ciudadanos de los 50 programados, logrando un 170% de cumplimiento de acuerdo a lo programado, debido a que se esta participando en sensibilizaciones adicionales que programa y desarrolla la SDSCJ, los cuales hacen la invitación y solicitan acompañamiento y ejecución de esta actividad.
</t>
  </si>
  <si>
    <t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Chapinero los días 11 y 12, sensibilizando a 91 ciudadanos.
Teusaquillo los días 25 y 26, sensibilizando a 69 ciudadanos.
En el mes el total de sensibilizados fue de 160 ciudadanos de los 60 programados, logrando un 266% de cumplimiento, este número incremento ya que se tenia previsto que en el mes sen desarrollaria las actividades en las localidades de Sumapaz y Teusaquillo, y se planificó teniendo en cuenta que en Sumapaz se tiene un número muy bajo en cuanto a establecimientos de comercio. Al darse el cambio de localidad de Sumapaz a Chapinero se incrementaron las sensibilizaciones por la gran cantidad de establecimientos y personas interesadas en la información brindada.
</t>
  </si>
  <si>
    <t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Usme los días 8 y 9, sensibilizando a 92 ciudadanos.
Santa fe los días 22 y 23, sensibilizando a 61 ciudadanos.
En el mes el total de sensibilizados fue de 153 ciudadanos.
</t>
  </si>
  <si>
    <t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 de sensibilización a  los comerciantes en las localidad de:
Tunjuelito  el 12 de septiembre sensibilizando a 95 ciudadanos/empresarios/comerciantes.
</t>
  </si>
  <si>
    <t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móvil, la SSGIVC realizó jornada de sensibilización a  los comerciantes en las localidad de:
Rafael Uribe Uribe  el 17 de octubre sensibilizando a 20 ciudadanos/empresarios/comerciantes.
</t>
  </si>
  <si>
    <t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móvil, la SSGIVC realizó jornada de sensibilización a  los comerciantes en las localidad de:
Bosa, 14 y 15 de noviembre sensibilizando a 47 ciudadanos/comerciantes.
Candelaria, 20 de noviembre sensibilizando a 11 ciudadanos/comerciantes.
Se participó en jornadas de super CADE movil simultaneas en las localidades de Kennedy, Ciudad Bolivar y Suba el 29 de noviembre sensibilizando a 74 ciudadanos/ comerciantes.
Se cumple con lo programado en el periodo, de los 1500 ciudadanos que  se tenian previstos a sensibilizar,  se sensibilizaron 1519, logrando un cumplimiento del 101%.
</t>
  </si>
  <si>
    <t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mes de noviembtre se cumple con lo programado en el periodo, de los 1500 ciudadanos que  se tenian previstos a sensibilizar,  se sensibilizaron 1519, logrando un cumplimiento del 101%.
</t>
  </si>
  <si>
    <t xml:space="preserve">A la fecha se puede evidenciar un cumplimiento por encima del indicador, de acuerdo a lo programado en el principio de la vigencia. Teniendo en cuenta recomendaciones por parte de la OAP, se hace reprogramación para que de acuerdo a lo ejecutado se cumpla la meta propuesta.
</t>
  </si>
  <si>
    <t>Se reporgrama este indicador con el fin de cumplir con los 1500 ciudadanos sensibilizados que se establecio como meta de la vigencia. Teniendo en cuenta los números que se llevan hasta el momento y lo programado a inicio de año se espera nivelar la ejecución del indicador con su respectiva planeación.</t>
  </si>
  <si>
    <t xml:space="preserve">Se reprograma este indicador con el fin de cumplir con los 1500 ciudadanos sensibilizados que se estableció como meta de la vigencia. Teniendo en cuenta los números que se llevan hasta el momento y lo programado a inicio de año se espera nivelar la ejecución del indicador con su correspondiente planeación.
</t>
  </si>
  <si>
    <t xml:space="preserve">Se brinda información a la ciudadanía referente a las condiciones de apertura y operación de establecimientos de comercio y/o actividades económicas, resolviendo inquietudes a los comerciantes sobre IVC, creando conciencia de autorregulación y promoviendo la formalización.
</t>
  </si>
  <si>
    <t xml:space="preserve">Se le informa a la ciudadanía sobre los documentos que debe portar al momento de recibir alguna visita de las entidades que componen el SUDIVC.
Se informa al ciudadano sobre las normas vigentes para el desarrollo de las actividades económicas.
Se cumplió con el objetivo de brindar información clara, precisa y oportuna a los ciudadanos de las zonas.
</t>
  </si>
  <si>
    <t>En la localidad de Bosa, se pudo evidenciar que  existen establecimientos de comercio en su gran mayoria en propiedad horizontal, lo que indica que es una buena oportunidad para que con el desarrollo de las sensibilizaciones el comerciante tenga claro los requisitos a cumplir, ya que muchos de ellos no tenian pleno conocimiento de los requerimientos establecidos por la ley en cuanto a apertura y funcionamiento de sus establecimientos.</t>
  </si>
  <si>
    <t xml:space="preserve">Se informa al ciudadano sobre las normas vigentes para el desarrollo de las actividades económicas.
En el desarrollo de la actividad se evidenciaron inquietudes de los comerciantes con respecto a un requisito documental innecesario que exigian las autoridades al momento de realizar la visita. Se indica cuales es la documentación verificable vigente y se le dan indicaciones de actuación si se presenta nuevamente la intervención.
Se dieron indicaciones a los comerciantes acerca de los lugares en donde se pueden acercar a adelantar los trámites documentales que debe cumplir el establecimiento.
Se cumplió con el objetivo de brindar información clara, precisa y oportuna a los ciudadanos de las zonas.
</t>
  </si>
  <si>
    <t xml:space="preserve">Se informa al ciudadano sobre las normas vigentes para el desarrollo de las actividades económicas.
En el desarrollo de la actividad se evidenciaron inquietudes de los comerciantes con respecto a un requisito documental innecesario que exigian las autoridades al momento de realizar la visita. Se indica cuales es la documentación verificable vigente y se le dan indicaciones de actuación si se presenta nuevamente la intervención.
Se acalaran inquietudes a los comerciantes del sector quienes presentaron dudas acerca del pago de derechos de autor, las cuales fueron solucionadas y adicionalmente se indico donde acercarse a pedir el concepto y realizar el pago correspondiente, si se ameita.
Se dieron indicaciones a los comerciantes acerca de los lugares en donde se pueden acercar a adelantar los trámites documentales que debe cumplir el establecimiento.
Se cumplió con el objetivo de brindar información clara, precisa y oportuna a los ciudadanos de las zonas.
</t>
  </si>
  <si>
    <t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Debido a los acompañamientos realizados a las sensibilizaciones nocturnas programadas por la SDSCJ, se pudo intervenir en establecimientos de alto riesgo, sensibilizando a ciudadnos que ejercen actividades economicas de impacto considerable dentro de la ciudad.
</t>
  </si>
  <si>
    <t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Se solucionaron inquietudes a los comerciantes en cuanto al cumplimiento de uso del suelo y pago de derechos de autor.
</t>
  </si>
  <si>
    <t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articulos como botiquines y extintores.
Se dejo información a los ciudadanos, para en caso de cualquier irregularidad en la ejecución de las visitas de inspección, soliciten identificación al servidor presente y/o se comuniquen con la entidad correspondiente. 
</t>
  </si>
  <si>
    <t xml:space="preserve">
Se informa al ciudadano sobre las normas vigentes para el desarrollo de las actividades económicas y se hace la invitación de descargar la app del super CADE virtual, ya que podrian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articulos como botiquines y extintores.
Se dejo información a los ciudadanos, para en caso de cualquier irregularidad en la ejecución de las visitas de inspección, soliciten identificación al servidor presente y/o se comuniquen con la entidad correspondiente. 
</t>
  </si>
  <si>
    <t xml:space="preserve">Se informa al ciudadano sobre las normas vigentes para el desarrollo de las actividades económicas y se hace la invitación de descargar la app del super CADE virtual, ya que podrían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artículos como botiquines y extintores.
Se dejó información a los ciudadanos, para en caso de cualquier irregularidad en la ejecución de las visitas de inspección, soliciten identificación al servidor presente y/o se comuniquen con la entidad correspondiente. 
</t>
  </si>
  <si>
    <t>Elaborar e implementar 19 actividades del programa de Gestión Documental de la Secretaría General para la vigencia 2018 y 15 para la vigencia de 2019, para completar 34 actividades relacionadas a la meta del proyecto de inversión 1125</t>
  </si>
  <si>
    <t xml:space="preserve">Tener un plan de gestión documental electrónico que permita el facil acceso a los ciudadanos en general, por lo cual los documentos deben  estar actualizados, conservados, organizados y normalizados, de acuerdo a los avances de las TICs y  en cumplimiento de la normatividad vigente. </t>
  </si>
  <si>
    <t>*TRD actualizada
* Documentos del Sistema Integrado de Conservación
*  Esquema de metadatos
* Informe de Seguimiento a las Dependencias sobre Archivos Organizados
* Inventarios Documentales del Archivo Central
* Herramienta tecnológica actualizada en proceso de préstamos</t>
  </si>
  <si>
    <t xml:space="preserve">Disponer oportunamente con los documentos en caso de cualquier consulta o requerimiento por parte de los ciudadanos, dado que los  archivos de las dependencias de la Secretaria General se encuentran organizados y normalizados. </t>
  </si>
  <si>
    <t>* Programación de asistencias técnicas
* Formatos de asistencia o actas de evidencia de reunión.</t>
  </si>
  <si>
    <t>Teniendo el inventario actualizado se puede identificar equipos obsoletos, permitiendo la planeacion de procesos de adquisicion de nuevos equipos; ademas, de asignar los equipos requeridos para la correcta prestación que los funcionarios y contratistas de la Secretaria General prestan a los ciudadanos.</t>
  </si>
  <si>
    <t xml:space="preserve">* Informe de avance de actualizacion de inventario de acuerdo al Reporte del SAI </t>
  </si>
  <si>
    <t>Se requiere cumplir con los tiempos normativos establecidos para la atención a los trámites de recursos físicos, para que los funcionarios puedan contar con elementos en buen estado y de manera oportuna que permitan la prestacion de sus servicios.</t>
  </si>
  <si>
    <t>*Informe de acuerdo con la informacion descargada del Sistema de correspondencia interna del SAI</t>
  </si>
  <si>
    <t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t>
  </si>
  <si>
    <t>* Encuestas de satisfacción aplicadas.
* Tabulación de encuestas de satisfacción</t>
  </si>
  <si>
    <t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t>
  </si>
  <si>
    <t>* Informe con las Estadisticas del Sistema de Servicios Administrativos</t>
  </si>
  <si>
    <t>Dentro de la Actividad del Proyecto No. 1: Implementación de las fases del programa de gestión documental en la Secretaria General y realizar los ajustes que se requieran, se da cumplimiento al 100% de las siguientes actividades programadas:
Actividad 3 Elaboración y remisión del cronograma de Transferencias Documentales Primarias: Se elaboró el cronograma y se remitió a las dependencias con el radicado No. 3-2019-3619, actividad cumplida 100%. 
Actividad 5 Remisión cronograma de organización de archivos de gestión: Se elaboró el cronograma y se remitió a las dependencias con el radicado No. 3-2019-5670, actividad cumplida 100%. cumpliendose así lo programado para el trimestre.</t>
  </si>
  <si>
    <t xml:space="preserve">Se desarrollaron las siguientes actividades: Se han adelantado mesas de trabajo con el objeto de actualizar las TRD. Se esta trabajando en la actualizacion de las funciones y actividades realizadas en la entidad. Se está ejecutando el cronograma de trabajo del Sistema integrado de conservación, se elaboraron 3 programas del SIC: Programa de Capacitación y sensibilización, programa de Almacenamiento y Realmacenamiento, Programa de Saneamiento Ambiental. Se realizaron las visitas a las dependencias de la Secretaría General, según las fechas programadas. Se realizó visita de seguimiento a ocho dependencias, según las fechas establecidas en el cronograma remitido.  Se realizó la validación de 11466 registros del inventario documental del archivo central. Se han realizado cambios y actualizaciones al aplicativo SIGA.  Se han realizado capacitaciones relacionadas con el tema de gestión documental. 
Se está adelantado la realización de exposición para sensibilización, se elaboró y remitió a la Oficina Asesora de Comunicaciones el Brief para la exposición </t>
  </si>
  <si>
    <t xml:space="preserve">Se desarrollaron las siguientes: 1, Se está ejecutando el cronograma para el nuevo proyecto de tabla de retención documental relacionada con la actualización de los procesos y procedimientos. Se programaron y realizaron mesas de trabajo para la actualización de tabla de retención DocumentaL. 2,  Se está ejecutando el cronograma de trabajo del Sistema integrado de conservación, se elaboró 1 plan del SIC : Plan de Identificación de Documentos Digitales de Archivo. 3, Se realizaron visitas a las dependencias de la Secretaría General, según las fechas programadas en el cronograma remitido (radicado No. 3-2019-3619) para revisión de alistamiento de transferencia.4, : Se realizó visita de seguimiento a dependencias, según las fechas establecidas en el cronograma remitido.5, Se realizó la validación de 14060 registros del inventario documental del archivo central. 6, Se han realizado cambios y actualizaciones al aplicativo SIGA. 7, Se han realizado capacitaciones relacionadas con el tema de gestión documental. Se está adelantado la realización de exposición para sensibilización, se realizó reunión con la Oficina Asesora de Comunicaciones y Archivo de Bogotá para planeación de la exposición </t>
  </si>
  <si>
    <t>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 Plan de monitoreo y control de condiciones ambientales.
Seguimiento a Transferencias documentales: Se realizaron visitas a las dependencias de la Secretaría General, según las fechas programadas en el cronograma para revisión de alistamiento de transferencia. Se visitaron 8 dependencias. 
Visita de seguimiento e inspección de los archivos de gestión organizados: Se realizó visita de seguimiento a dependencias, según las fechas establecidas en el cronograma remitido a 7 dependencias, incluyendo una pendiente del mes de mayo. 
Identificación de documentos en el archivo central: Se realizó la validación de 9706 registros del inventario documental del archivo central.
Revisión y modernización de la plataforma tecnológica: Se han realizado cambios y actualizaciones al aplicativo SIGA. 
Divulgación y capacitación con relación a Gestión Documental: Se realizaron 3 capacitaciones relacionadas con el tema de gestión documental.
Se está adelantado la realización de exposición para sensibilización, se realizó reunión con la Oficina Asesora de Comunicaciones y Archivo de Bogotá para planeación de la exposición</t>
  </si>
  <si>
    <t>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 Plan de selección implementación repositorio seguro, formato de inspección de espacios físicos.
Seguimiento a Transferencias documentales: Se realizaron visitas a las dependencias de la Secretaría General, según las fechas programadas en el cronograma remitido (radicado No. 3-2019-3619) para revisión de alistamiento de transferencia. Se verificó para su posterior transferencia de 8 dependencias.
Visita de seguimiento e inspección de los archivos de gestión organizados: Se realizó visita de seguimiento a dependencias, según las fechas establecidas en el cronograma remitido.
Las dependencias visitadas en el mes de junio fueron 13 dependencias. 
Identificación de documentos en el archivo central: Se realizó la validación de 19467 registros del inventario documental del archivo central.
Revisión y modernización de la plataforma tecnológica: Se han realizado cambios y actualizaciones al aplicativo SIGA. 
Divulgación y capacitación con relación a Gestión Documental: Se realizaron 6 capacitaciones relacionadas con el tema de gestión documental.
Se está adelantado la realización de exposición para sensibilización, se realizó reunión con la Oficina Asesora de Comunicaciones y Archivo de Bogotá para planeación de la exposición</t>
  </si>
  <si>
    <t xml:space="preserve">Se desarrollaron las siguientes actividades: •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 Se está actualizando la normatividad relacionada con las funciones y actividades realizadas en la entidad. Las Dependencias con las que se realizaron las mesas de trabajo fueron Dirección de Contratación y Oficina de Control Interno.  • Formulación planes del Sistema Integrado de Conservación SIC: Se está ejecutando el cronograma de trabajo del Sistema integrado de conservación, se elaboró 1 plan del SIC : Se realizaron mesas de trabajo con el Archivo Bogotá con el fin de revisar los textos, documentos y equipos a exhibir en la Sensibilización.  • Seguimiento a Transferencias documentales: Se realizaron visitas a las dependencias de la Secretaría General, según las fechas programadas en el cronograma remitido (radicado No. 3-2019-3619) para revisión de alistamiento de transferencia.  •	Visita de seguimiento e inspección de los archivos de gestión organizados: Se realizó visita de seguimiento a dependencias, según las fechas establecidas en el cronograma remitido. • Identificación de documentos en el archivo central: Se realizó la validación de 14347 registros del inventario documental del archivo central. • Revisión y modernización de la plataforma tecnológica: Se han solicitado cambios por fallas en el aplicativo SIGA. • Divulgación y capacitación con relación a Gestión Documental: Se realizaron 5 capacitaciones relacionadas con el tema de gestión documental.
Se está adelantado la realización de exposición para sensibilización, se realizó reunión con el Archivo de Bogotá para planeación de la exposición </t>
  </si>
  <si>
    <t xml:space="preserve">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 Formulación planes del Sistema Integrado de Conservación SIC: Se está ejecutando el cronograma de trabajo del Sistema integrado de conservación, se elaboró 1 plan del SIC.  • Seguimiento a Transferencias documentales: Se realizaron visitas a las dependencias de la Secretaría General, según las fechas programadas . Con esto se concluye la actividad transferencias documentales.  •	Visita de seguimiento e inspección de los archivos de gestión organizados: Se realizó visita de seguimiento a dependencias, según las fechas establecidas en el cronograma remitido. •	Identificación de documentos en el archivo central: Se realizó la validación de 15987 registros del inventario documental del archivo central. Con esto se concluye la actividad de Consolidación. •	Revisión y modernización de la plataforma tecnológica: Se han solicitado cambios por fallas en el aplicativo SIGA.  •	Divulgación y capacitación con relación a Gestión Documental: Se realizaron 3 capacitaciones relacionadas con el tema de gestión documental.
Se realizó el montaje de la exposición “Así tendrá futuro el pasado” el cual fue lanzado el 3 de octubre. </t>
  </si>
  <si>
    <t>Se desarrolaron las siguintes actividades: Actualización tabla de retención Documental: Se está ejecutando el cronograma para el nuevo proyecto de tabla de retención documental relacionada con la actualización de los procesos y procedimientos. 
Luego de concluida las mesas de trabajo, se remitieron por correo electrónico el modelo de tabla de retención a 19 dependencias.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El 3 de octubre de 2019 se realizó el lanzamiento de la exposición “Así tendrá futuro el pasado”.
Adicionalmente se elaboró el Plan de identificación e intervención de documentos análogos y digitales
Visita de seguimiento e inspección de los archivos de gestión organizados: Se recibieron los inventarios de los archivos organizados de las 31 dependencias de la Secretaría General. Con la entrega concluye la actividad de seguimiento a los archivos organizados.
Revisión y modernización de la plataforma tecnológica: Se han solicitado cambios por fallas en el aplicativo SIGA.
Divulgación y capacitación con relación a Gestión Documental: Se realizaron 3 capacitaciones relacionadas con el tema de gestión documental. Se realizó el montaje de la exposición “Así tendrá futuro el pasado” el cual fue lanzado el 3 de octubre.</t>
  </si>
  <si>
    <t>Se desarrollaron las siguientes actividades: Actualización tabla de retención Documental: Se realizaron los ajustes recibidos por parte de las Dependencias pertinentes a la Tabla de Retención. Formulación planes del Sistema Integrado de Conservación SIC: Se está ejecutando el cronograma de trabajo del Sistema Integrado de Conservación, se ajustó el plan de articulación y actualización. a la política según OAP relacionada con MIPG: Se remite la política de Gestión Documental MIPG a la Oficina Asesora de planeación mediante memorando 3-2019-30847. Seguimiento a Transferencias documentales: Se realizaron visitas a las dependencias de la Secretaría General, según las fechas programadas en el cronograma remitido (radicado No. 3-2019-3619) para revisión de alistamiento de transferencia. Plan de mejoramiento: Seguimiento del cumplimiento de los procedimientos: Se ha realizado el seguimiento y ajuste a los procedimientos del proceso de gestión documental interno. Identificación de documentos en el archivo central: Se realizó la validación de 15987 registros del inventario documental del archivo central. Que incluyó para su gestión: 1. Identificación de la documentación. 2. Organización de la documentación. 3. Distribución física de documentos. Revisión y modernización de la plataforma tecnológica: Se han solicitado cambios por fallas en el aplicativo SIGA.
Se concluyo al 100% con las siguientes actividades:  
* Formulación planes del Sistema Integrado de Conservación SIC  
* Ajuste a la política según OAP relacionada con MIPG 
* Seguimiento a Transferencias documentales 
* Organización de la documentación
* Distribución física de documentos</t>
  </si>
  <si>
    <t xml:space="preserve">Se concluyo al 100% con las siguintes actividades, de acuerdo al desarrollo de la ejecucion de sus tareas:
• Actualización tabla de retención Documental: Se aprobó en Comité de Desarrollo Institucional celebrado el 17 de diciembre, la Tabla de Retención Documental, queda pendiente la remisión para convalidación ante el Consejo Distrital De Archivos.  Actividad Finalizada al 100%.
• Esquema de metadatos: Con relación al esquema de metadatos se realizó su estructura con fin de incluir en el Sistema de Conservación Documental.  Actividad Finalizada al 100%.
• Plan de mejoramiento: Para el plan de mejoramiento de los procedimientos se actualizaron los mismos, los cuales fueron publicados en el Sistema Integrado de Gestión y que serán difundidos a los funcionarios involucrados. Actividad Finalizada al 100%.  
• Revisión y modernización de la plataforma tecnológica: No se presentaron fallas en el aplicativo SIGA. Se realizó el respectivo seguimiento durante todo el año. Actividad Finalizada al 100%. </t>
  </si>
  <si>
    <t>No se presentaron retrasos o dificultades en la generacion de productos.</t>
  </si>
  <si>
    <t>No se han presentado retrasos en las actividades</t>
  </si>
  <si>
    <t xml:space="preserve">No fue posible realizar la exposicion de Sensibilizacion en el mes de junio, dado que se requieren algunos productos que deben ser entregados por la Oficina de comunicaciones. Sin embargo, se estan realizando las acciones respectivas para que pueda ser llevado a cabo en el siguiente trimestre. </t>
  </si>
  <si>
    <t xml:space="preserve">Teniendo en cuenta que no fue posible entregar la actividad proyectada en el mes de junio. Se crea la accion preventiva 29, que tiene como objeto mitigar el riesgo de un incumplimiento de la actividad la cual esta proyectada a realizarse antes del 30 de septiembre de 2019. </t>
  </si>
  <si>
    <t xml:space="preserve">Se realizaron 3 capacitaciones relacionadas con el tema de gestión documental. Ademas, de todas las actividades relacionadas para el montaje de la exposición “Así tendrá futuro el pasado” el cual fue lanzado el 3 de octubre. </t>
  </si>
  <si>
    <t>Se concluyeron con las visitas tecnicas</t>
  </si>
  <si>
    <t>Se ha venido adelantando las actividades de la elaboracion del programa de Gestión Documental fisica y electronica en la Secretaria General, elaborado e implementado.</t>
  </si>
  <si>
    <t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t>
  </si>
  <si>
    <t xml:space="preserve">Se han venido adelantando las actividades relacionadas con  la elaboracion del programa de Gestión Documental fisica y electronica en la Secretaria General, con lo que se espera permitir un mejor acceso a la informacion por parte de los funcionarios y ciudadanos. </t>
  </si>
  <si>
    <t>Se finalizan con tres actividades: Divulgación y capacitación con relación a Gestión Documental,  Identificación de documentos en el archivo central y Seguimiento a Transferencias documentales</t>
  </si>
  <si>
    <t>Se han venido adelantando las actividades relacionadas con  la elaboracion del programa de Gestión Documental fisica y electronica en la Secretaria General, con lo que se espera permitir un mejor acceso a la informacion por parte de los funcionarios y ciudadanos.  Se concluye con la actividad: •	Visita de seguimiento e inspección de los archivos de gestión organizados</t>
  </si>
  <si>
    <t xml:space="preserve">3.1	Actividad del Proyecto No. 1: Implementación de las fases del programa de gestión documental en la Secretaria General y realizar los ajustes que se requieran 
Rta: Permiten alinear el Sistema de Gestión Documental con los demás sistemas administrativos (en el marco de la implementación de MIPG), apoyando el logro de los objetivos estratégicos de la entidad, aportando a la Transparencia, el acceso a la información pública, el buen gobierno y la rendición de cuentas.
Apoya el logro de la misión y visión de entidad al proyectarse como entidad modelo en gestión pública, que inspirará por su transparencia y confiabilidad 
Asegura que la entidad actúa dentro del marco normativo, lo cual permite disminución del riesgo de incumplimiento normativo.
Aporta a elevar el cumplimiento del Índice de Gobierno Abierto – IGA
Elaboración de los planes del SIC: Permite asegurar la conservación de documentos vitales para la gestión de la entidad y en particular la preservación de documentos digitales frente al obsoletica tecnológica.
3.2	Actividad del Proyecto No. 2: Organización física y electrónicamente 2.500 m lineales de archivo central de la Secretaría General
Rta: Se convalidó 3.800 metros lineales del archivo central, esto permite ubicar la información de manera fácil y eficaz, por tal motivo se encuentra a disposición de su consulta.
3.3	Actividad del Proyecto No. 3: Implementación del plan de trabajo sobre procesos, procedimientos, trámites y servicios internos que pueden ser automatizados en la Secretaria General y realizar los ajustes que se requieran
Rta:   Se actualizaron los procesos y procedimientos relacionados con gestión documental, lo que permite planear, gestionar y controlar la documentación producida pro la entidad,
</t>
  </si>
  <si>
    <t>3.1	Actividad del Proyecto No. 1:  
Permiten alinear el Sistema de Gestión Documental con los demás sistemas administrativos (en el marco de la implementación de MIPG), apoyando el logro de los objetivos estratégicos de la entidad, aportando a la Transparencia, el acceso a la información pública, el buen gobierno y la rendición de cuentas
Apoya el logro de la misión y visión de entidad al proyectarse como entidad modelo en gestión pública, que inspirará por su transparencia y confiabilidad 
Asegura que la entidad actúa dentro del marco normativo, lo cual permite disminución del riesgo de incumplimiento normativo.
Aporta a elevar el cumplimiento del Índice de Gobierno Abierto – IGA
Elaboración de los planes del SIC: Permite asegurar la conservación de documentos vitales para la gestión de la entidad y en particular la preservación de documentos digitales frente al obsoletica tecnológica.
3.2	Actividad del Proyecto No. 3: Se actualizaron los procesos y procedimientos relacionados con gestión documental, lo que permite planear, gestionar y controlar la documentación producida pro la entidad,</t>
  </si>
  <si>
    <t xml:space="preserve">PROCESO SERVICIOS ADMINISTRATIVOS: Se realizaro control mediante registro en libro y conciliaciones, para prevenir los riesgos de corrupción identificados en el proceso de Gestión de Servicios Administrativos.  
PROCESO GESTION DOCUMENTAL: De acuerdo con las solicitudes realizadas por los usuarios se realizó el préstamo de 14 carpetas. Posterior a la devolución, se realizó la verificación de las carpetas las cuales se recibieron y no presentaron ninguna novedad.
PROCESO RECURSOS FISICOS:  Se realiza EL  Acta de verificación de inventario No 1 con fecha 19 de Julio de 2019. Para los elementos en servicio, se realiza anualmente, por lo tanto, se evidenciará en enero de 2020. Se realizó la verificación y autorización de salida de elementos de acuerdo con las solicitudes recibidas a través del formato FT-311. La Subdirección de Servicios Administrativos solo autoriza la salida de elementos por un máximo de 30 días calendario. </t>
  </si>
  <si>
    <t xml:space="preserve">PROCESO SERVICIOS ADMINISTRATIVOS: Se realizo el reembolso de la caja menor de los gastos que tuvieron el carácter de urgentes, imprescindibles, inaplazables y necesarios. Conciliación bancaria del mes de julio. la conciliación bancaria del mes de agosto se realizará durante los primeros 5 días del mes de septiembre (Sin embargo, es la suma de la conciliación bancaria del mes Julio más el valor de la Resolución 004 del 21 de agosto de 2019). Se registró las erogaciones que hubo en el mes en el libro de efectivo.
PROCESO DE GESTION DOCUMENTAL:  De acuerdo con las solicitudes realizadas por los usuarios se realizó el préstamo de 5 carpetas.  Posterior a la devolución, se realizó la verificación de las carpetas sin encontrar novedades relacionadas con el riesgo. 
PROCESO GESTION DE RECURSOS FISICOS: Se realizó la verificación y autorización de salida de elementos de acuerdo con las solicitudes recibidas a través del formato FT-311. La Subdirección de Servicios Administrativos solo autoriza la salida de elementos por un máximo de 30 días calendario. </t>
  </si>
  <si>
    <t xml:space="preserve">PROCESO SERVICIOS ADMINISTRATIVOS: •Se realizo el reembolso de la caja menor de los gastos que tuvieron el carácter de urgentes, imprescindibles, inaplazables y necesarios entre el 11 de agosto al 10 de septiembre por medio de la resolución 005 del 17 de septiembre de 2019. •	Extracto  con fecha de corte 30/09/2019. • Se registró las erogaciones que hubo  en el mes en el libro de efectivo.
PROCESO GESTION DE RECURSOS FISICOS: Se realizó la verificación y autorización de salida de elementos de acuerdo con las solicitudes recibidas a través del formato FT-311. La Subdirección de Servicios Administrativos solo autoriza la salida de elementos por un máximo de 30 días calendario. 
PROCESO DE GESTION DOCUMENTAL : De acuerdo con las solicitudes realizadas por los usuarios se realizó el préstamo de 23 carpetas. 
Posterior a la devolución, de una de las solicitudes, dos carpetas, se realizó la verificación de las carpetas sin encontrar novedades relacionadas con el riesgo. </t>
  </si>
  <si>
    <t xml:space="preserve">PROCESO SERVICIOS ADMINISTRATIVOS: 
•Se realizo el reembolso de la caja menor de los gastos que tuvieron el carácter de urgentes, imprescindibles, inaplazables y necesarios entre el 11 de septiembre al 10 de octubre por medio de la resolución 006 del 17 de octubre de 2019
•Extracto con fecha de corte 31/10/2019
•Autorizaciones de compra por caja menor firmadas por el ordenador del gasto.
PROCESO GESTION DE RECURSOS FISICOS: 
• Acta de verificación de inventario: Se realiza de manera semestral a los bienes de bodega; se efectuará en el mes de diciembre de 2019.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t>
  </si>
  <si>
    <t xml:space="preserve">PROCESO SERVICIOS ADMINISTRATIVOS: 
• Se realizo el reembolso de la caja menor de los gastos que tuvieron el carácter de urgentes, imprescindibles, inaplazables y necesarios entre el 11 de octubre al 10 de noviembre por medio de la resolución 007 del 18 de noviembre de 2019
• Extracto con fecha de corte 31/10/2019 
•Autorizaciones de compra por caja menor firmadas por el ordenador del gasto.
PROCESOS RECURSOS FISICOS:
• Acta de verificación de inventario: Se realiza de manera semestral a los bienes de bodega; se efectuará en el mes de diciembre de 2019.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PROCESOS DE GESTION DOCUMETAL: 
•De acuerdo con las solicitudes realizadas por los usuarios se atendió 12 solicitudes de préstamos de expedientes, prestando 117 carpetas. 
•Posterior a la devolución, se realizó la verificación de las carpetas sin encontrar novedades relacionadas con el riesgo. </t>
  </si>
  <si>
    <t xml:space="preserve">PROCESO DE SERVICIOS:  •	Se realizo la legalización definitiva sin situación de fondos de la caja menor para la vigencia 2019, por medio de la Resolución No 008 del 16 de diciembre del 2019 
PROCESO DE GESTIÓN DOCUMENTAL: 
De acuerdo con las solicitudes realizadas por los usuarios se atendió 4 solicitudes de préstamos de expedientes, prestando 22 carpetas. 
Posterior a la devolución, se realizó la verificación de las carpetas sin encontrar novedades relacionadas con el riesgo. 
PROCESO GESTION DE RECURSOS FISICOS: 
• Acta de verificación de inventario: Se realiza de manera semestral a los bienes de bodega; actualmente se está realizando.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t>
  </si>
  <si>
    <t xml:space="preserve">No hubo materializacion del riesgo. </t>
  </si>
  <si>
    <t xml:space="preserve">Se realizaban las tareas relacionadas con la elaboracion del cronograma </t>
  </si>
  <si>
    <t>Se elabora el cronograma de visitas y se remite a las dependencias bajo el memorando 3-2019-5670</t>
  </si>
  <si>
    <t>Se realizó la visita programada en el Desapcho del Alcalde.</t>
  </si>
  <si>
    <t>Se desarrollaron las visitas de acuerdo al cronograma remitido a las dependencias ediante memorando 3-2019-5670</t>
  </si>
  <si>
    <t>Se desarrollaron cinco de las  visitas programadas de acuerdo al cronograma remitido a las dependencias mediante memorando 3-2019-5670.</t>
  </si>
  <si>
    <t xml:space="preserve">Visita de seguimiento e inspección de los archivos de gestión organizados: Se realizó visita de seguimiento a dependencias, según las fechas establecidas en el cronograma remitido a 7 dependencias, incluyendo una pendiente del mes de mayo. </t>
  </si>
  <si>
    <t>Visita de seguimiento e inspección de los archivos de gestión organizados: Se realizó visita de seguimiento a dependencias, según las fechas establecidas en el cronograma remitido a 13 dependencias.</t>
  </si>
  <si>
    <t>Visita de seguimiento e inspección de los archivos de gestión organizados: Se realizó visita de seguimiento a dependencias, según las fechas establecidas en el cronograma remitido a 22 dependencias.</t>
  </si>
  <si>
    <t>Visita de seguimiento e inspección de los archivos de gestión organizados: Se realizó visita de seguimiento a dependencias, según las fechas establecidas en el cronograma remitido a 31 dependencias.</t>
  </si>
  <si>
    <t xml:space="preserve">Teniendo en cuenta que la última visita era para la entrega de inventarios de archivos de gestión, se recibieron los formatos correspondientes por correo electrónico.  Se adjunta como soporte del cumplimiento de actividad los formatos de inventario de la totalidad de dependencias. </t>
  </si>
  <si>
    <t>Actividad finalizada</t>
  </si>
  <si>
    <t xml:space="preserve">Se presento una calamidad dentro de la ultima dependencia a visitar, por lo que se solicito reprogramar la actividad para el mes de julio. </t>
  </si>
  <si>
    <t>Se cuenta con un instrumento de divulgacion de la actividad para que las dependencias preparen las dudas, consultas y adelanten el trabajo para realizar la gestión de archivo.</t>
  </si>
  <si>
    <t>Se cuenta con funcionarios capacitados frente a la organización ed los archivos de gestion, lo que permite respuestas oportunas</t>
  </si>
  <si>
    <t xml:space="preserve">Se cuenta con funcionarios capacitados frente a la organización ed los archivos de gestion, lo que permite respuestas oportunas. Se cuentan con artchivos de gestion organizados. </t>
  </si>
  <si>
    <t xml:space="preserve">Se han venido realizando las actividaes relacionadas a la actualización del inventario de acuerdo con las novedades presentadas en los levantamientos fisicos de los bienes. Se ha realizado el cargue de faltantes al sistema SAI. Ademas de la gestión para la busqueda y cargue de faltantes. Se realizó el cruce de 18,000 movimientos de acuerdo con los cruces entre tomas fisicas y bases de datos.  Se anexa archivo excel con el inventario sistematizado de los bienes de la Secretaria General. </t>
  </si>
  <si>
    <t xml:space="preserve">Se han venido realizando las actividades relacionadas a la actualización del inventario de acuerdo con las novedades presentadas en los levantamientos fisicos de los bienes. Se ha realizado un total de  884 traslados de bienes de la Secretaria General dentro del Sistema de Adminsitración de inventarios SAI . </t>
  </si>
  <si>
    <t xml:space="preserve">La actualización del inventario es una responsabilidad del funcionario, quien debe ser quien debe mantenerlo al dia.  Hasta que los funcionarios no tomen conciencia de ello seguiran presentandose faltantes y desactualizaciones. </t>
  </si>
  <si>
    <t>Se evidencia las actividades diarias que realiza la Subdirección de Servicios Administrativos frente al tema.</t>
  </si>
  <si>
    <t>Se reciben 230 solictudes por el aplicativo y se da respuesta oportuna a 208, de acuerdo a los recursos disponibles.  Se tiene un cumplimiento de 90%.</t>
  </si>
  <si>
    <t>Se reciben 288 solictudes por el aplicativo y se da respuesta oportuna a 276, de acuerdo a los recursos disponibles.  Se tiene un cumplimiento de 96%.</t>
  </si>
  <si>
    <t>Se reciben 234 solictudes por el aplicativo y se da respuesta oportuna a 218, de acuerdo a los recursos disponibles.  Se tiene un cumplimiento de 93%.</t>
  </si>
  <si>
    <t xml:space="preserve">Se recibieron 3 ingreso de elementos y atendieron 2. Se recibieron 25 solictudes de elementos de consumo, se atendieron 21. Se recibieron 92 solictudes de traslado de bienes entre funcionarios se atendieron 86 y por ultimo, se recibieron 32 traslados de funcionario bodega y se atendieron 29. </t>
  </si>
  <si>
    <t xml:space="preserve">Se reciben en total 203 solictudes de las cuales 11 corresponden a ingreso de elementos, 39 a solictud de elementos de consumo, 110 a traslado entrre funcionarios y 43 traslado funcionario a bodega. De este total fueron atendidads dentor de los tiempos establecidos 177 solictudes lo que corresponde a un 87%. </t>
  </si>
  <si>
    <t xml:space="preserve">Se reciben en total 182 solictudes de las cuales 8 corresponden a ingreso de elementos, 36 a solictud de elementos de consumo, 106 a traslado entrre funcionarios y 32 traslado funcionario a bodega. De este total fueron atendidads dentro de los tiempos establecidos 162 solictudes lo que corresponde a un 89%. </t>
  </si>
  <si>
    <t xml:space="preserve">Se reciben en total 251solictudes de las cuales 6 corresponden a ingreso de elementos, 57 a solictud de elementos de consumo, 116 a traslado entrre funcionarios y 72 traslado funcionario a bodega. De este total fueron atendidads dentro de los tiempos establecidos 226 solictudes lo que corresponde a un 90%. </t>
  </si>
  <si>
    <t xml:space="preserve">Se reciben en total 345 solictudes de las cuales 3 corresponden a ingreso de elementos, 42 a solictud de elementos de consumo, 235 a traslado entre funcionarios y 65 traslado funcionario a bodega. De este total fueron atendidads dentro de los tiempos establecidos 326 solictudes lo que corresponde a un 94,5%. </t>
  </si>
  <si>
    <t xml:space="preserve">Se reciben en total 548  solictudes de las cuales 11 corresponden a ingreso de elementos, 38 a solictud de elementos de consumo, 1 solicitud de elemento devolutivo, 367 a traslado entre funcionarios y 131 traslado funcionario a bodega. De este total fueron atendidads dentro de los tiempos establecidos 479 solictudes lo que corresponde a un 87,5%. </t>
  </si>
  <si>
    <t xml:space="preserve">Se reciben en total 562  solictudes de las cuales 18 corresponden a ingreso de elementos, 36 a solictud de elementos de consumo,  392 a traslado entre funcionarios y 116 traslado funcionario a bodega. De este total fueron atendidads dentro de los tiempos establecidos 491 solictudes lo que corresponde a un 87,4%. </t>
  </si>
  <si>
    <t xml:space="preserve">Se reciben en total 677  solictudes de las cuales 27 corresponden a ingreso de elementos, 30 a solictud de elementos de consumo,  518 a traslado entre funcionarios y 102 traslado funcionario a bodega. De este total fueron atendidads dentro de los tiempos establecidos 579 solictudes lo que corresponde a un 85,52%. </t>
  </si>
  <si>
    <t xml:space="preserve">En el periodo del 1 al 17 de diciembre se recibe en total   306 solictudes de las cuales 17 corresponden a ingreso de elementos, 14 a solictud de elementos de consumo,  215 a traslado entre funcionarios y 60 traslado funcionario a bodega. De este total fueron atendidads dentro de los tiempos establecidos 268  solictudes lo que corresponde a un 87,58%. </t>
  </si>
  <si>
    <t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t>
  </si>
  <si>
    <t>Los servicios que no se atendieron es porque los formatos no cumplian o estaba pendiente de un tramite adicional.</t>
  </si>
  <si>
    <t>Se evidencia la atencion oportuna de las solictudes presentadas por el sistema CI.</t>
  </si>
  <si>
    <t>Se tiene una calificacion excelente frente a la prestacion de los elementos de consumo entregados</t>
  </si>
  <si>
    <t xml:space="preserve">Se evidencia una satisfaccion del 100% por parte de los usuarios frente al servicio de entrega de elementos de consumo. </t>
  </si>
  <si>
    <t xml:space="preserve">En el periodo del 1 al 17 de diciembre de 2019, se realizo la entrega a 9 usuarios. Se evidencia una satisfaccion del 100% por parte de los usuarios frente al servicio de entrega de elementos de consumo. </t>
  </si>
  <si>
    <t>No se presentó ninguna dificultad con la entrega y prestación del servicio.</t>
  </si>
  <si>
    <t xml:space="preserve">Se identifica que el servicio se ha prestado de manera constante satisfactoriamente a los usuarios. </t>
  </si>
  <si>
    <t>Se evidencia la satisfaccion de los usuarios frente a la entrega de insumos</t>
  </si>
  <si>
    <t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t>
  </si>
  <si>
    <t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144 Servicios de los cuales 1 tuvo una calificación deficiente. -Los niveles de satisfacción mensual están por encima del 99%, y el consolidado del periodo es del 100%.  </t>
  </si>
  <si>
    <t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130 Servicios de los cuales 1 tuvo una calificación deficiente. -Los niveles de satisfacción mensual están por encima del 99%, y el consolidado del periodo es del 100%.  </t>
  </si>
  <si>
    <t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los 160 servicios prestados 158 fueron calificadas como buenas y 2 como regulares. 
De acuerdo a la información entregada por el sistema se ha prestado un total de 130 Servicios de los cuales 1 tuvo una calificación deficiente. -Los niveles de satisfacción mensual están por encima del 99%, y el consolidado del periodo es del 100%.  </t>
  </si>
  <si>
    <t xml:space="preserve">Se aceptaron un total de 133 servicios que fueron prestados en el mes de agosto. De los cuales dos no fueron prestados, por lo cual no pueden ser evaluados, lo que indica que finalmente solo 131 fueron efectivamente prestados. Entre los servicios prestados, 126 tuvieron calificación buena, 1 calificación deficiente y cuatro calificaciones regulares. Lo que nos permite identificar que hay un nivel de satisfacción del 96. 18%. </t>
  </si>
  <si>
    <t xml:space="preserve">Se aceptaron un total de 145 servicios que fueron prestados en el mes de septiembre. Entre los servicios prestados,  144  tuvieron calificación buena y  1 calificación  regular. Lo que nos permite identificar que hay un nivel de satisfacción del 99,3%. </t>
  </si>
  <si>
    <t xml:space="preserve">se han aceptado un total de 114 servicios que fueron prestados en el mes de octubre. Entre los servicios prestados, 113 tuvieron calificación buena y 1 calificación regular. Lo que nos permite identificar que hay un nivel de satisfacción del 99.12 %. </t>
  </si>
  <si>
    <t xml:space="preserve">se han aceptado un total de 80 servicios que fueron prestados en el mes de noviembre.Todos fueron calificados como buenos. Lo que nos permite identificar que hay un nivel de satisfacción del 100 %. </t>
  </si>
  <si>
    <t xml:space="preserve">En el periodo del 1 al 17 de diciembre de 2019, se han aceptado un total de 65 servicios .Todos fueron calificados como buenos. Lo que nos permite identificar que hay un nivel de satisfacción del 100 %. </t>
  </si>
  <si>
    <t>Se evidencia que los ususarios no califican los servicios a tiempo.</t>
  </si>
  <si>
    <t xml:space="preserve">Se evidencia que los ususarios no califican los servicios a tiempo. En este sentido, se adelantará una actividad de divulgación para que los funcionarios realicen la respectiva calificación de los servicios, posterior a su prestación.  </t>
  </si>
  <si>
    <t xml:space="preserve">Se han presentado retrasos en la evaluacion por parte de los usuarios. Por lo cual se ha debido realizar recordatorios de manera telefonica. </t>
  </si>
  <si>
    <t xml:space="preserve">Se han presentado retrasos en la evaluacion por parte de los usuarios. Por lo cual se ha debido realizar recordatorios de manera telefonica. Tambien, el sistema esta permitiendo la solicitud de mas de tres servicios sin exigir la evaluacion de los anteriores. </t>
  </si>
  <si>
    <t xml:space="preserve">Se requiere que los usuarios de los servicios califiquen con mayor celeridad los servicios prestados posterior a la prestación del servicio. 
Por otro lado, se requiere configurar el sistema para que ningún usuario pueda pedir un nuevo servicio hasta que no haya realizado las calificaciones de solicitudes previas.
 </t>
  </si>
  <si>
    <t xml:space="preserve">Se procederá a realizar la consulta a los usuarios sobre las deficiencias en la prestación de los 7 servicios calificados insatisfactoriamente, con el objeto de verificar las posibles acciones de mejora en el desarrollo de la actividad. </t>
  </si>
  <si>
    <t xml:space="preserve">El control de solicitudes orienta la calificacion del servicio. </t>
  </si>
  <si>
    <t xml:space="preserve">Se procedera con la consulta al usuario con el objeto de identificar el malestar ocasionado y poder tomar acciones que permitan mejorar la presatcion edl servicio. </t>
  </si>
  <si>
    <t xml:space="preserve">Se procedera con la consulta al usuario con el objeto de identificar el malestar ocasionado y poder tomar acciones que permitan mejorar la presatcion del servicio. </t>
  </si>
  <si>
    <t xml:space="preserve">Se ha realizado la retroalimentacion al personal de apoyo que coordina la gestion de los servicios. </t>
  </si>
  <si>
    <t>Identificar el grado de satisfacción de las entidades frente a los servicios prestados por la Dirección Distrital de Archivo, con el fin de reunir informacion que permita una adecuada toma de desiciones para un excelente servicio a las entidades</t>
  </si>
  <si>
    <t xml:space="preserve">Informe de la aplicación de la encuesta de satisfacción, y sistematización de las encuestas aplicadas.
</t>
  </si>
  <si>
    <t>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 con el fin de aportar en el incremento del Índice de Gobierno Abierto –IGA de las entidades distritales y a conducir a la modernización y eficiente gestión documental en la administración Distrital</t>
  </si>
  <si>
    <t xml:space="preserve">Estretegia 1
*Documento “Propuesta de alternativas para solucionar el almacenamiento de los archivos centrales y fondos acumulados de las entidades del distrito”: Diagnostico, Evidencias de reunión, listado de asistencia, propuesta de alternativas para solucionar el almacenamiento de los archivos centrales y fondos acumulados de las entidades del distrito.
*Documento “Propuesta de lineamiento de implementación del Sistema de Gestión de Documento de Archivo, bajo el estándar NTC- ISO 30300: 2013”: Plan de trabajo, evidencias de reunión, listados de asistencia y propuesta de lineamiento de implementación del Sistema de Gestión de Documento de Archivo, bajo el estándar  NTC- ISO 30300: 2013.
Estrategia 2:
*Asistencias Técnicas: Listas de asistencia y/o evidencias de reunión, Conceptos e informes técnicos
*Acciones de Normalización: Evidencia de Reunión, lista de asistencias, propuesta de instrumentos de normalización, Boletín de divulgación de normas técnicas, boletín vigilancia Estratégica, artículos de prensa enviados y publicación Conceptos Técnicos
*Visitas de Seguimiento: Comunicación oficial de realización de visita, actas de apertura y cierre de la visita e informe de visita radicado.
Estrategia 3
*Documentos SIC y copia de las actas de reunión de la instancia competente aprobando el SIC.
*Planes de trabajo , comunicaciones oficiales remitiendo a las entidades dicho plan.
*Tablas de valoración documental y copia del acta de reunión de la instancia competente aprobando la TVD. 
* Conceptos técnicos radicados
</t>
  </si>
  <si>
    <t xml:space="preserve">El grado de satisfacción para el mes de enero es del 98% del índice de satisfacción de entidades del Distrito, resultado de las 7 mesas de trabajo y de la jornada de socialización realizada a las siguientes entidades:
Intituto Distrital para la Protección de la niñez y la juventud - IDIPRON, Unidad Administrativa Especial de Cuerpo de Bomberos-  UECOB, Secretaría Distrital de Salud SDS y Personeria de Bogotá
Se aplicaron 15 encuestas de satisfacción </t>
  </si>
  <si>
    <t>Se aplicaron 83 encuestas de satisfacción, de las cuales 23 se aplicaron a  UAERMV y ERU con relación a los talleres de documento electrónico, 22 encuestas se aplicaron a UAESP, Subred Centro Oriente, Capital Slaud, UAECOB, Contraloría de Bogotá, Subred Sur, SDHT, SDS y FONCEP; y  en  Sistema Integrado de Conservación se aplicaron 38 ENCUESTAS a 18 entidades las cuale son: SDS, SDP,IDARTES,SDDE,SDHT,SDM,SDCSJ,PERSONERIA, OFB,EMB, SDCRD,VEEDURIA, SDG,SJD,SDIS,SDMujer,CONCEJO DE BOGOTÁ y SDH en el marco del desarrollo de acciones de asistencia técnica.  Se obtuvo un resultado promedio de 97%.</t>
  </si>
  <si>
    <t>Se aplicaron 48 encuestas de satisfacción, de las cuales distribuidas así:
*Línea 4 TVD: 7 encuestas aplicadas a SED, DADEP, Subred Centro Oriente y Contraloría.
*Línea 3 SIC: 12 encuestas aplicadas a UAESP, Contraloría, SDIS, SDH, SDCRD, SDS, SDA, SED, SDG, SDSCJ, CVP y SDMujer.
*SGDEA: 12 encuestas aplicadas a SDH, IDU, IPES, UDFJC, Terminal, IDPYBA, SDA, SG, Aguas Bogotá e IDCBIS.
*Asistencias técnicas: 17 encuestas aplicadas a UAESP, SDSCJ, SDS, IPES, Subred Sur, Fundación Ángel Escobar, Inest-In, Aguas Bogotá, Contraloría, IDIPRON, OFB, SDM, Jahv MacGregor y Consejurídicas S.A. 
Se obtuvo un resultado promedio de 96% del índice de satisfacción de las entidades.</t>
  </si>
  <si>
    <t xml:space="preserve">Durante el mes de abril se aplicaron cincuenta y un (51) encuestas de satisfacción, las cuales se encuentran distribuidas así:
*Línea 4 TVD: quince (15) encuestas aplicadas a Capital Salud, Contraloría de Bogotá, Acueducto, Secretaría Distrital de Educación, Subred Norte, Gobierno, IPES, Universidad Distrital y DADEP.
*Línea 3 SIC: once (11) encuestas aplicadas a la Secretaría Distrital del Hábitat , Secretaría Distrital de Planeación, Secretaría Distrital Jurídica, Secretaría Distrital de Desarrollo Económico, Secretaría Distrital de Integración Social, Concejo de Bogotá, Veeduría Distrital, Empresa metro, Secretaría Distrital de Ambiente, Orquesta Filarmónica de Bogotá, Secretaría Distrital de Cultura, Recreación y Deporte.
*SGDEA: Siete (7) encuestas aplicadas a Secretaría Distrital de Gobierno, Empresa Metro, Aguas de Bogotá y IDCBIS
*Asistencias técnicas: dieciocho (18) encuestas aplicadas a Secretaría Distrital de Gobierno, Fundación Alejandro Angel Escobar, Morato, IDIPRON, FOCEP, Secretaría Distrital de Movilidad, Departamento del Servicio Civil, IDPC, Canal Capital, DADEP, Secretaría Distrital de Planeación, Instituto de Recreación y Deporte, Junta Administradora Local Tunjuelito, Departamento Administrativo Civil, Instituto Distrital de Turismo, Secretaría Distrital de Gobierno y Gimnasio Moderno
Se obtuvo un resultado promedio de 95% del índice de satisfacción de las entidades.
</t>
  </si>
  <si>
    <t xml:space="preserve">Durante el mes de mayo se aplicaron ochenta y ocho (88) encuestas de satisfacción, las cuales se encuentran distribuidas así:
*Línea 4 TVD: 11 encuestas aplicadas a Unidad de Mantenimeinto Vial, Contraloría de Bogotá,Secretaría de Educación y Concejo de Bogotá,
*Línea 3 SIC: 17 encuestas aplicadas a Insituto para la Economia Social-IPES, Canal Capital ,Personeria de Bogotá, Secretaría de Educación, IDARTES, Departamento Administrativo del Servicio Civil, IDIPRON, Veeduria Distrital, Corporación Bogotá Región Dinamica- INVEST IN BOGOTA,  Secretaría Distrital de Movilidad, Orquesta Filarmonica de Bogotá, Secretaría de Seguridad y Convivencia, Secretaría Distrital de Gobierno y Secretaría Distrital de la Mujer.
*SGDEA : 7 Encuestas aplicadas a Corporación Bogotá Región Dinamica-INVEST IN BOGOTA,Personería de Bogota, Canal Capital, Empresa de Acueducto y Alcantarillado, Departamento Adminsitrativo Defensoría del Espacio Público.
*Asistencias técnicas:53 encuestas aplicadas a Secretaría Distrital Juridica, Secretaría Distrital de Salud, Subred Suroccidente, Subred Sur, Subred Norte, ,Subred Centro Oriente, Aguas de Bogotá, Secretaría Distrital de Planeación, Dadep.
Y una ( 1) Jornada  de Socialización sobre Organización  Documental a 27 funcionarios de la UAESP.
El grado de satisfacción a las entidades distritales para este periodo es de 97%.
</t>
  </si>
  <si>
    <t>Durante el mes de junio se aplicaron ciento cincuenta y cuatro (154)  encuestas de satisfacción, distribuidas así:
*Línea 4 TVD: 11 encuestas aplicadas a Secretaría de Educación Distrital Concejo de Bogotá,Secretaría de Integación Social ,Capital Salud  ,Contraloria de Bogotá,Unidad de Mantenimeinto Vial.
*Línea 3 SIC: 10 encuestas aplicadas a Orquesta Filarmonica de Bogotá ,Personería ,Secretaría de Integración Social  ,Secretaría Distrital de Ambiente, Secretaría Disitrital de Movilidad ,Secretaría Distrital de Cultura y Deporte ,Secretaria Distrital de Gobierno,Empresa Metro de Bogotá,Secretaría de Desarrollo Económico ;Secretaría de Seguridad y Convivencia .
*SGDEA : 6 Encuestas aplicadas a  Personería de Bogotá ,Secretaría Distrital de Planeación .
*Asistencias técnicas: 127 Encuestas aplicadas a Foncep ,Capital Salud Departamento Administrativo Defensoria del Espacio Público ,Ipes ,Idripón ,Terminal de Transportes ,Canal Capital ,Contraloría de Bogotá,Subredes Secretaría de Salud ,Secretaría de Educación ,Seceretaría de la Mujer ,Secretaría Juridica Distrital ,Secretaría del Habitat , Secretaría de Ambiente, Secretaría de Planeación.
El grado de satisfacción a las entidades distritales para este periodo es de 93%</t>
  </si>
  <si>
    <t xml:space="preserve">Durante el mes de julio se aplicaron setenta y un (71)  encuestas de satisfacción, distribuidas así:
Línea 4 TVD: 9 encuestas aplicadas a la Contraloría,Acueducto,Secretaría de Educación,Capital Salud y Subred Centro Oriente.
Línea 3 SIC: 11 encuestas aplicadas a Secretaría Distrital de Gobierno, Secretaría Distrital de Ambiente, Personería de Bogotá, Corporación Bogotá Invest,Secretaría de Hábitat,Universidad Distrital,Uaesp,Veeduría de Bogotá y Contraloría.Orquesta Filarmónica de Bogotá.
SGDEA: 1 encuesta aplicada a la Terminal de Transporte.
Asistencia técnica: 50 encuestas aplicadas a Secretaria Distrital de Salud,Aguas de Bogotá,Secretaría Distrital de Hacienda, Instituto Distrital de Turismo, Secretaría Distrital de Gobierno y Universidad Distrital,Ambiente.
El grado de satisfacción a las entidades distritales para este periodo es de 95% .
Gestión:
Se envió encuesta y ficha técnica actualizadas para validación y aprobación de la OAP, para así comenzar a aplicar a las entidades distritales.
</t>
  </si>
  <si>
    <t xml:space="preserve">Durante el mes de agosto se aplicaron cincuenta y cuatro (54) encuestas de satisfacción, distribuidas así:
Línea 4 TVD: 14 encuestas aplicadas a la Unidad de Mantenimiento vial, Caja de Vivienda Popular, Secretaría de Educación, Contraloría de Bogotá y Universidad Distrital.
Línea 3 SIC: 8 encuestas aplicadas a la Fundación Gilberto Alzate, Secretaría Distrital de la Mujer, Secretaría Distrital de Movilidad, Secretaría de Hacienda Distrital, Secretaría Distrital de Salud e IDPYBA
Asistencia técnica: 32 encuestas aplicadas a la Fundación Gilberto Alzate Avendaño, Secretaría de Educación, Secretaria de la Mujer, Secretaría Distrital de Salud, Secretaría de Movilidad, Idipron, IDRD, La Terminal de Transporte, Jardín Botánico, Canal Capital, Aguas de Bogotá, Colegio Gimnasio Moderno,S ecretaría Distrital del Habitat, Instituto Distrital de Turismo, IPES, Compensar, Capital Salud, UAESP(3), Foncep(3) y Subredes (Centro Oriente,Norte,Sur,SurOccidente y Secretaría de Salud.
El grado de satisfacción fue del 97% .                                                                                                                                                                                                                                                Gestión:
Mediante memorando 3-2019-24812 del 22 de agosto, la Oficina Asesora de Planeación, dio respuesta indicando que la gestión frente a la actualización del formato 2215100-FT-596 "Encuesta de Satisfacción", se encuentra aprobada, por lo tanto ésta se empezará a aplicar a los entidades distritales a partir del mes de septiembre.
</t>
  </si>
  <si>
    <t>Durante el mes de sepiembre se aplicaron cuarenta y seis (46) encuestas de satisfacción, distribuidas así:
Línea 4 TVD: 7 encuestas aplicadas a la Unidad de Mantenimiento vial, Caja de Vivienda Popular, Secretaría de Educación y Contraloría de Bogotá. .
Línea 3 SIC: 10 encuestas aplicadas a la Secretaría Distrital del Habitát, Secretaría de Desarrollo Económico, Secretaría Jurídica Distrital, Secretaría de Convivencia y Justicia, ,Secretaría de Integración Social, Secretaría de Educación del Distrito, Secretaría Distrital de Cultura, Recreación y Deporte, Departamento Administrativo del Servicio Civil Distrital, Secretaría Distrital de Movilidad e IDARTES.
Asistencia técnica: 27 encuestas aplicadas a la Secretaría Distrital del Habitát, Loteria de Bogotá, IDPC, Canal Capital, Orquesta Filarmónica de Bogotá, Capital Salud, IDT, Secretaría Distrital de Ambiente, UAESP, Aguas de Bogotá, Secretaría de Seguridad, Convivencia y Justicia, INVEST, Instituto Distrital de Turismo, Subred Sur Occidente, Subred Centro Oriente, Subred Integrada del Sur, Empresa de Acueducto y Alcantarillado de Bogotá, Personeria y Revisión Plus S.A -Centro de Diagnóstico,
SGDEA: 2 encuestas aplicadas a la Secretaría del Habitát.
El grado de satisfacción fue del 98%</t>
  </si>
  <si>
    <t>En el mes de octubre se aplicaron cincuenta y un (51) encuestas de satisfacción, distribuidas así:
Línea 4 TVD:15 encuestas a las entidades: Subred Sur, Instituto para la Economia Social-IPES, Empresa de Acueducto de Bogota-EAAB,Contraloría de Bogotá, Caja de Vivienda Popular-CVP, Unidad de Mantenimiento vial, Subred Centro Oriente y Secretaría de  Educación.
Línea 3 SIC: 10 encuestas a las entidades: Secretaría Distrital del Habitát,Invest In,Secretaría Disitrital de Movilidad,Secretaría Distrital de Ambiente,Secretaría Distrital de Salud, Secretaría Distrital de Cultura,Recreación y Deporte, Secretaría Distrital de Hacienda, Secretaría de Seguridad, Secretaría de Distrital de la Mujer. 
Asistencia técnica: 24 encuestas a las entidades: Instituto Distrital de Turismo, Secretaría Distrital de Gobierno, Empresa de Acueducto y Alcantarillado de Bogotá, IDIGER, Subred Integrada de Servicios de Salud Sur Occidente, Instituto Distrital de Recreación y Deporte-IDRD, Personería de Bogotá, IPES, IDIPRON, Transmilenio, Canal Capital, Orquesta Filarmónica de Bogotá, Secretaría de Seguridad Convicencia y Justicia, Caja de Vivienda Popular, Secretaría Distrital del Habitát, Loteria de Bogotá, Secretaría Distrital de Movilidad y Concejo de Bogotá.
SGDEA: 2 encuestas a las entidades:  Instituto para la Economia Social-IPES y ,Secretaría del Habitát.
El grado de satisfacción fue del 99 %.</t>
  </si>
  <si>
    <t>En el mes de noviembre se aplicaron cuarenta y seis (46) encuestas, distribuidas así:
Línea 4  TVD: 7 encuestas aplicadas a las entidades Defensoria del Pueblo, Subred Norte, Dadep, Secretaría de Gobierno, Secretaría de Movilidad, Universidad Distrital y Secretaría de Educación.
Línea 3:1 encuesta apliacada a la Contraloría de Bogotá.
Asistencia técnica: 36 encuestas aplicadas a Capital Salud, UAESP, Aguas de Bogotá, IDT, Secretaría de Cultura, FUGA, Secretaría de la Mujer, Integración Social, Transmilenio, Secretaría Distrital de Movilidad, Secretaría Distrital de Hacienda, Subred Sur, Personería de Bogotá,  Secretaría de Seguridad,  Secretaría de Ambiente, Secretaría de Planeación, Corporación Educativa Indoamericana, Idiger, Idipron, Subred Sur Occidente, Aguas de Bogotá,  IDPC, Loteria de Bogotá, Universidad Distrital y Secretaría de la Mujer.
SGDEA: 2 encuestas aplicadas a la Secretaría de Movilidad y Universidad Francisco José de Caldas.
El grado de satisfacción fue del 98%.</t>
  </si>
  <si>
    <t>En el mes de diciembre se aplicaron cinco (5) encuestas, distribuidas así:
Asistencia técnica: 5 encuestas aplicadas a  IDRD, IDIPRON, Subred Centro Oriente, Secretaría de Integración Social e Instituto Distrital de Turismo.                                                                                                                                                        El grado de satisfacción fue del 99%.</t>
  </si>
  <si>
    <t>La pregunta relacionada sobre los recursos utilizados presentó la calificación más baja especialmente para las jornadas de socialización o talleres realizados a las entidades.</t>
  </si>
  <si>
    <t>La pregunta que hace que el indice de satisfacción no se mantenga en 98% es  la numero 2.¿Los recursos utilizados fueron pertinentes para el tipo de Asesoria realizada?. Esta pregunta aunque no es calificada deficiente, el porcentaje de satisfacción se afecta ya que es un promedio alto que se debe mantener. se evidencia mejorar los recursos utilizados en la asistencia técnica.</t>
  </si>
  <si>
    <t>La pregunta No. 4 ¿Califique el tiempo de respuesta a la solicitud de asesoria?, contemplada en la encuesta que mide el indice de satisfacción es la pregunta que se ha identificado que hace que la medición no alcance el 98% grado de satisfacción. Dicha pregunta aunque no es calificada deficiente, el porcentaje de satisfacción se afecta ya que es un promedio alto el que se debe mantener. Por lo que se hace necesario mejorar el tiempo de respuesta de las asistencias.</t>
  </si>
  <si>
    <t>Se evidenció dificultad en la  pregunta No 2 "Los recursos utilizados fueron pertinentes para el tipo de asesoría realizada", como resultado se obtuvo un puntaje del 96,36%. Lo anterior afectó el resultado de la medición del grado satisfacción para el mes de mayo.</t>
  </si>
  <si>
    <t>Las preguntas que hacen que el índice de satisfacción no se mantenga en 98% por el contrario bajen al 93%  son las siguientes:  No. 2 ¿Los recursos utilizado fueron pertienentes para el tipo de asesoria realizada? y la No. 4 ¿Califique el tiempo de respuesta a la solicitud de asesoria?. Estas preguntas son calificadas como satisfactorio, sin embargo hacen que el porcentaje de satisfacción disminuya y no se alcance a llegar a la meta promedio esperado ( 98%). Teniendo en cuenta lo anterior se ha revisado la metodologia de la encuesta y se realizará  una accion de mejora en el instrumento encaminado y que en dicha modificación el lenguaje plasmado sea más claro, y  también se aumenten las opciones de preguntas lo cual hará que tengamos un mejor análisis  en los resultados.</t>
  </si>
  <si>
    <t>En este periodo la dificultad se identificó en la pregunta No. 2: "Los recursos utilizados fueron pertinentes para el tipo de asesoría realizada?"presentando una calificación del 89,86% .</t>
  </si>
  <si>
    <t>La pregunta que tuvo un porcentaje de satisfacción menor fue la relacionada con el tiempo de respuesta arrojando un resultado del 96,30% de satisfacción. 
La asistencia técnica se realiza por demanda y por oferta, por lo cual esta pregunta que solo va encaminada a las solicitudes de las entidades no nos cubre las entidades que les préstamos este servicio por oferta, es por esto que esta pregunta que corresponde al tiempo se abre en varias preguntas en la encuesta actualizada, que se aplicará a partir del próximo mes, las cuales están dirigidas a los dos tipos de asistencias prestadas por la Subdirección.</t>
  </si>
  <si>
    <t>Permite reunir y conocer informacion que permita una adecuada toma de desiciones y aumentar el grado de satisfacción de las entidades distritales.</t>
  </si>
  <si>
    <t>Permite hacer retroalimentaciones al interior del Archivo de Bogotá, con la finalidad de ofrecer con mayor calidad el servicio prestado a las entidades distritales  y así aumentar el grado de satisfacción.</t>
  </si>
  <si>
    <t>Permite identificar las fortalezas que tiene el Archivo de Bogotá frente al servicio que se le ofrecea a las entidades distritales y las mejoras que hay que realizar con la finalidad de dar un valor agregado al servicio.</t>
  </si>
  <si>
    <t>Medición del grado de satisfacción y conocimiento de la calidad de las asistencias técnicas en gestión documental que brinda de manera directa a las entidades distritales, con el fin de determinar las oportunidades de mejora que se identifiquen y de tal manera iniciar las acciones respectivas.</t>
  </si>
  <si>
    <t>Medir el grado de satisfacción y expectativas de las asistencias técnicas en gestión documental que se prestan de manera directa a las entidades distritales, con el fin de determinar las oportunidades de mejora que se identifiquen y de tal manera iniciar las acciones respectivas.</t>
  </si>
  <si>
    <t>Percibir el grado de satisfacción de las entidades en atención a las diferentes modalidades de Asistencia Técnica que brinda la Dirección Archivo Distrital de Bogotá.</t>
  </si>
  <si>
    <t>Medir el grado de satisfacción de las asistencias técnicas en gestión documental que se prestan de manera directa a las entidades distritales, con el fin de determinar las oportunidades de mejora y de tal manera iniciar las acciones respectivas.
También dentro del análisis del grado de satisfacción se puede identificar que las entidades están satisfechas con los profesionales que realizan las asistencias técnicas como también con el tiempo de respuesta frente a las solicitudes.</t>
  </si>
  <si>
    <t>Nos permite medir el grado de satisfacción y expectativas de las asistencias técnicas en gestión documental que se prestan de manera directa a las entidades distritales, con el fin de determinar las oportunidades de mejora que se identifiquen y de tal manera iniciar las acciones respectivas. Adicionalmente, dentro del análisis del grado de satisfacción se identifica que las entidades estan satisfechas con los profesionales que realizan las mismas y que la Subdirección del Sistema Distrital de Archivos mejoró notoriamente los recursos prestados por la entidad arrojando un porcentaje de satisfacción del 97%.</t>
  </si>
  <si>
    <t>Con la apliación de esta nueva encuesta se quiere medir el grado de satisfacción que perciben las entidades de una forma más objetiva y menos subjetiva .
Para este mes se observa que se aumentó el grado de satisfacción con respecto al periodo anterior arrojando un resultado del 98%, logrando así cumplir con lo estipulado.</t>
  </si>
  <si>
    <t xml:space="preserve"> En los resultados de las encuestas aplicadas se evidencia que los encuestados califican el nivel de satisfacción en la escala de 9 a 10, lo que indica que se encuentran satisfechos con la asesorias prestadas.</t>
  </si>
  <si>
    <t>Para este mes de noviembre los encuestados calificaron arrojando un promedio del 98%. Lo anterior demuestra que las entidades se encuentran satisfechas con las asesorias prestadas por la Subdirección del Sistema Distrital de Archivos, como también, con los profesionales que laboran las mismas.</t>
  </si>
  <si>
    <t>El resultado arrojado demuestra que las entidades distritales se encuentran satisfechas con los servicios prestados por la Subdirección del Sistema Distrital de Archivos, lo que ha generado un impacto positivo sobre la gestión prestada.</t>
  </si>
  <si>
    <t xml:space="preserve">Estrategia 1 MIPG  tendrá ejecución a partir del mes de marzo 2019.
Estrategia 2 Herramientas: 
Asistencia Técnica: Se realizaron 12 acciones dentro de las modalidades 2 conceptos técnicos, 1 jornada de socialización, 7 mesas de trabajo y 2 visitas técnicas.
Normalización: Se realizó una acción de Vigilancia Estratégica por medio del envió de 3 boletines internos enviados por vía correo electrónico.
Visitas de Seguimiento: Para el mes de enero no se realizaron visitas de seguimiento dado que no estaban programadas de acuerdo con el cronograma de visitas aprobado.
Estrategia 3 IGA+10: Se elaboró el Plan de Trabajo de la Línea 3 para el Sistema Integrado de Conservación SIC  y el Plan de trabajo para las Tablas de Valoración de Documental TVD - Linea 4.  Así mismo, se realizaron cuatro conceptos de revisión y evaluación de Tablas de Retención Documental a entidades distritales.
</t>
  </si>
  <si>
    <t>EST.MIPG: Ejecución a partir de marzo. EST.Herramientas: Asistencia Técnica: 26 acciones: 10 conceptos técnicos, 2 jornadas de socialización, 10 mesas de trabajo y 4 visitas técnicas. Normalización:3 acciones: 1 acción de Vigilancia Estratégica y 2 acciones por divulgación de artículos de prensa. Visitas de Seguimiento: Se realizaron 4 visitas de acuerdo con el cronograma. EST.IGA+10: Línea 3 SIC- se socializó el Modelo de Madurez del Sistema Integrado de Conservación a 21 entidades distritales, se realizó la aplicación del Modelo de Madurez en 7 entidades distritales y se remitió el documento de lineamientos resultado de la aplicación del MDM. Línea 4-TRD: Se realizaron visitas a los fondos documentales acumulados, se formuló plan de trabajo y metodología para elaboración de las Memorias de la Estrategia IGA+10 actualización de la guía de series transversales. Y 3 acciones: 2 conceptos de revisión y evaluación de TRD y 1 concepto de revisión y evaluación de TVD.</t>
  </si>
  <si>
    <t>EST.MIPG: Se elaboró y aprobó los 2 planes de trabajo 1. solución de almacenamiento y administración de los archivos centrales y fondos acumulados para entidades del Distrito y 2. propuesta de lineamiento para implementación del SGDA y SIGA, bajo el estándar NTC-ISO 30300:2013. EST.Herramientas: Asistencia Técnica: 34 acciones: 14 conceptos técnicos, 17 mesas de trabajo y 3 visitas técnicas.Normalización:4 acciones: 1 acción de Vigilancia Estratégica, 2 acciones por divulgación de artículos de prensa y 1 acción del 1er entregable del Banco de conceptos Técnicos de gestión documental y archivo. Visitas de Sgmto: 5 visitas de acuerdo con el cronograma.EST.IGA+10:Línea 3 SIC- mesa de asistencia técnica para el sgmto de implementación del SIC a las 5 entidades piloto y aplicación del MDM en 9 entidades distritales. Línea 4 TRD- socialización del procedimiento de asistencia técnica en reunión de sgmto y 3 acciones conceptos técnicos de revisión y evaluación de TRD.</t>
  </si>
  <si>
    <t xml:space="preserve">EST 1 MIPG: Para el proyecto se inició  1. Facilidades de Archivo: la recopilación de la información a la alternativa de tercerización de éste buscando contratos referentes en el SECOP I y por otro lado se contempla la alternativa de la adquisición de un lote para construir la bodega de archivo búsqueda que se ha realizado por internet. 2. Propuesta de lineamiento: para la implementación del SGDA y SIGA, bajo el estándar NTC — ISO 30300:2013 se empezó con la recopilación y analisis de la información de acuerdo con el plan de trabajo entregado en el mes de marzo.
EST 2 Herramientas: Asistencia Técnica: : 28 acciones: 7 conceptos técnicos, 18 mesas de trabajo y 3 visitas técnicas. Normalización: 3 acciones: Una (1) acción de Vigilancia Estratégica a cuatro boletines internos y dos (2) acciones por divulgación de artículos de prensa con tres envíos de información. Visitas de Sgmto: 8 visitas realizadas.
EST 3 IGA+10:Línea 3 SIC- 1: Se llevó a cabo la aplicación del Modelo de madurez del SIC en cuatro entidades distritales: (Empresa Metro de Bogotá S.A, Orquesta Filarmónica de Bogotá, Personería de Bogotá, Veeduría Distrital)  y se remitió el documento de lineamientos a dichas entidades.
2: Se realizaron dos (2) mesas colaborativas entre entidades, cuyo propósito fue reunir a los equipos interdisciplinarios encargados de la formulación y  actualización del SIC, para compartir el conocimiento y explicar la metodología implementada en cada entidad en la formulación del documento SIC. Para dichas mesas de trabajo se citaron 10 entidades, en donde asistieron cinco entidades en cada una de ellas.  Línea 4 TRD -  1: Se realizaron cuatro (4) reuniones de seguimiento al desarrollo de productos los días 1, 3, 8 y 22 de abril de 2019. 2: Se realizó una (1) visita al depósito de la Subred Norte (6 sedes). 3:  Se realizarón mesas de trabajo con Secretaría Distrital de Movilidad, Subred Sur, IPES, Universidad Distrital, DADEP, Capital Salud, EAAB y Contraloría de Bogotá. 4: Se realizarón dos (2) jornadas de socialización: a.Para la Secretaría Distrital de Gobierno con las asistencia de 10 localidades (Diagnóstico y TVD) y b. Para la Contraloría y Secretaría Distrital de Educación (TVD y FVD) y 5: Se hizo entrega de tres (3) pre -diagnósticos al supervisor: FONCEP, Secretaría de Movilidad  y Concejo de Bogotá.
</t>
  </si>
  <si>
    <t>EST 1 MIPG:  1. Facilidades de Archivo: a. se realizó recopilación de información de la alternativa de tercerización en el SECOP II. b: se construyó cuadro comparativo de contratos de custodia y administración de archivos con terceros SECOP II. c. se avanzó en la propuesta de alternativas para solucionar el almacenamiento de los archivos centrales y fondos acumulados de las entidades del distrito y d. el 31 de mayo se realizó visita al IDRD con el fin de obtener información acerca de la bodega de archivo que construyó la entidad  2. Propuesta de lineamiento bajo el estándar NTC- ISO 30300: 2013: El 10 de mayo se realizó mesa de trabajo con el fin de hacer seguimiento al cumplimiento del plan de trabajo de la propuesta de lineamiento y se avanzó en el marco normativo de la propuesta de lineamiento 30300.
EST 2 Herramientas: Asistencia Técnica: : 41 acciones: 14 conceptos técnicos, 26 mesas de trabajo y  1 Jornada de Socialización. Normalización: 4 acciones: Una (1) acción de Vigilancia Estratégica a cuatro boletines internos, dos (2) acciones por divulgación de artículos de prensa con tres envíos de información y una (1) acción relacionada con el proyecto de circular de Vistos Buenos por parte del Archivo de Bogotá de estudios previos para insumos de papelería y otros relacionados con gestión documental. Visitas de Sgmto: 7 visitas realizadas.
EST 3 IGA+10:Línea 3 SIC- 1: Se llevó a cabo la aplicación del Modelo de madurez del SIC y se remitió documento de lineamiento a 3 entidades distritales: Agencia de Promociòn de Inversiones de Bogotá, Departamento Administrativo del Servicio Civil  Distrital e Instituto Distrital Para la Protección de la Niñez y la Juventud. 2:  El 8 y 22 de mayo se realizaron mesas colaborativas entre entidades, cuyo propósito fue reunir a los equipos interdisciplinarios encargados de la formulación y o actualización del SIC, para compartir el conocimiento y explicar la metodología implementada en cada entidad en la formulación del documento SIC, a dichas mesas de trabajo se citaron once (11) entidades. 3. Se actualizaron  los cronogramas de actividades para la formulación del SIC de seis entidades distritales.
Línea 4 TVD -  1.Plan de Trabajo (Producto): a: Se radicaron 8 Planes de trabajo con base en los diagnósticos de los Fondos Documentales Acumulados a las siguientes entidades distritales:
FONCEP (Caja de Previsión Social del Distrito), Sub Red Norte, IPES, DADEP, SDM,Concejo de Bogotá, SDE y Subred Centro Oriente y b: se realizó el 24 de mayo mesa de trabajo con FONCEP para validar información del Diagnostico del Fondo Acumulado  2. TVD aprobadas Comité Interno (Gestión): se realizaron 10 mesas de trabajo con el fin de validar avances en la elaboración de la TVD (inventario, historia institucional y fichas de valoración) y 3. Conceptos técnicos de revisión y evaluación de TRD/TVD (Producto): 4 acciones conceptos técnicos de revisión y evaluación de TRD.</t>
  </si>
  <si>
    <t>EST 1 MIPG:  1. Facilidades de Archivo: a. el 12 de junio se realizó la visita a la Secretaría Distrital de Movilidad (consorcio SIM), con el fin de obtener información sobre la bodega de archivo que construyó la entidad, b. se ajustó y complementó la propuesta de alternativas para solucionar el almacenamiento de los archivos centrales y fondos acumulados de las entidades del distrito y c. se realizaron reuniones de seguimiento los días 14 y 17 de Junio al plan de trabajo de la propuesta.  2. Propuesta de lineamiento bajo el estándar NTC- ISO 30300: 2013: a. el 18 de junio se realizó mesa de trabajo con el fin de hacer seguimiento al cumplimiento del plan de trabajo de la propuesta de lineamiento y b. se avanzó en la estructura del Capítulo III: Lineamientos
EST 2 Herramientas: Asistencia Técnica: : 44 acciones: 20 conceptos técnicos, 22 mesas de trabajo y  2 Jornadas de Socialización. Normalización: 5 acciones: Una (1) acción de Vigilancia Estratégica a cuatro boletines internos, dos (2) acciones por divulgación de artículos de prensa con tres envíos de información, una (1) acción que corresponde al  Boletin trimestral INFONÓRMATE No.2  y una (1) acción correspondiente al Banco de conceptos Técnicos de interes General - vigencia 2017. Visitas de Sgmto: 8 visitas realizadas.
EST 3 IGA+10:Línea 3 SIC- 1: a.Se llevaron a cabo 10 mesas de asistencia técnica a 10 entidades distritales para orientar la formulación de las políticas y estrategias de conservación documental y preservación digital a largo como elementos fundamental de SIC y b: Se efectuó la revisión a los documentos SIC de las siguientes entidades:  Orquesta Filarmónica,  Secretaría  de Seguridad, Convivencia y Justicia, y Secretaría de Hacienda.
Línea 4 TVD -  1.Plan de Trabajo (Producto): a: se radicaron 7 Planes de Trabajo con base en los Diagnósticos de los Fondos Documentales Acumulados de las siguientes entidades: Empresa de Acueducto y Alcantarillado de Bogotá, Secretaría de Gobierno, Subred Sur Occidente, Subred Sur, Universidad Distrital, Capital Salud  y Secretaría de Integración Social, (Gestión): se realizaron 4 mesas de trabajo, 5 socializaciones de los diagnósticos radicados y 4 Visitas Técnicas.  2. TVD aprobadas Comité Interno (Gestión): Se realizarón 10 mesas de trabajo para TVD con las siguientes entidades: Unidad de Mantenimiento Vial, Concejo de Bogotá, Secretaría de Educación y Contraloría. y 3. Conceptos técnicos de revisión y evaluación de TRD/TVD (Producto): 4 acciones conceptos técnicos de revisión y evaluación de TRD.</t>
  </si>
  <si>
    <t xml:space="preserve">EST 1 MIPG: 1.Facilidades de Archivo: a. se consultó la normativa de España y Estados Unidos referentes a la propuesta de alternativas de solución para averiguar el aspecto jurídico para iniciar este análisis, b. se dio inicio al análisis técnico de cada una de las alternativas que se propone como solución y c. se realizó reuniones de seguimiento al plan de trabajo de la propuesta los días 15 y 22 de agosto, 2.Propuesta de lineamiento de implementación del Sistema de Gestión de Documento de Archivo, bajo el estándar NTC- ISO 30300: 2013: a. Los días 14 y 27 de agosto se realizaron mesas de trabajo con el fin de hacer seguimiento y revisión del avance de la propuesta dando cumplimiento al plan de trabajo y b. se avanzó en los capítulos de la propuesta de lineamiento de implementación del Sistema de Gestión de Documento de Archivo, bajo el estándar NTC- ISO 30300: 2013. 
EST 2 Herramientas: Asistencia Técnica: 30 acciones: 4 conceptos técnicos a estudios previos, 2 conceptos técnicos en gestión documental, 21 mesas técnicas y 3 Jornadas de Socialización. Normalización: 4 acciones: Una (1) acción de Vigilancia Estratégica a 4 boletines internos, dos (2) acciones por divulgación de artículos de prensa con 3 envíos de información y una (1) acción de la entrega del Proyecto de la Guía Técnica de elaboración y actualización de Tablas de Retención documental para las entidades distritales. Visitas de Sgmto: 8 visitas realizadas.
EST 3 IGA+10: Línea 3 SIC (Gestión): a. se llevaron a cabo 8 mesas de asistencia técnica a 7 entidades distritales para orientar la formulación el Plan de Conservación y Plan de Preservación Digital de los componentes de conservación documental y preservación digital y b: se efectuó la revisión de los avances de documentos SIC remitidos a trece entidades distritales.
Línea 4 TVD (Gestión) - 1. Plan de trabajo: a. se realizaron 2 socializaciones de los Diagnósticos de los Fondos Documentales Acumulados para elaboración de TVD radicados a las siguientes entidades: Secretaria de Educación Distrital y Universidad Distrital. 2. TVD aprobadas Comité Interno: se realizaron 9 mesas de trabajo para orientar la formulación de las TVD con las siguientes entidades: Unidad de Mantenimiento Vial, Caja de Vivienda Popular, Secretaría de Educación y Contraloría y 3. Conceptos técnicos de revisión y evaluación de TRD/TVD (Pdcto): 5 acciones conceptos técnicos (4 TRD y 1 TVD).
</t>
  </si>
  <si>
    <t xml:space="preserve">EST 1 MIPG: 1.Facilidades de Archivo: a. se realizó el análisis de los aspectos jurídicos, técnicos, administrativos y financieros de las alternativas y b. se efectuó reuniones con el fin de hacer seguimiento al cumplimiento del plan de trabajo y microplaneación los días 17, 20, 24 y 27 de septiembre del presente año. 2.Propuesta de lineamiento de implementación del Sistema de Gestión de Documento de Archivo, bajo el estándar NTC- ISO 30300: 2013: a. los días 10 y 26 de septiembre del presente año se efectuaron reuniones con el fin de hacer seguimiento al cumplimiento del plan de trabajo y microplaneación y b. se avanzó en la introducción, tabla de contenido, marco téorico y normativo de la propuesta de lineamiento de implementación del Sistema de Gestión de Documento de Archivo, bajo el estándar NTC- ISO 30300: 2013.
EST 2 Herramientas: Asistencia Técnica: 25 acciones: 5 conceptos técnicos a estudios previos, 2 conceptos técnicos en gestión documental, 27 mesas de trabajo y 1 visita técnica. Normalización: 2 acciones: una (1) acción que corresponde al Boletín trimestral INFONÓRMATE No.3 y una (1) acción que corresponde  al Banco de conceptos técnicos de intéres general - vigencia 2015-2016. Visitas de Sgmto: 7 visitas realizadas.
EST 3 IGA+10: Línea 3 SIC (Gestión): a. se llevaron a cabo diez (10) mesas de asistencia técnica para la revisión de los avances de la formulación del SIC en nueve (9) entidades, como también para resolver las inquietudes técnicas presentadas por parte del equipo interdisciplinario de trabajo de las entidades encargados de su formulación y b: se realizó la revisión de dieciséis (16) documentos SIC de dieciséis (16) entidades y la remisión de las observaciones técnicas correspondientes, definiendo fechas para la entrega de la versión ajustada del documento. Se continúa en el acompañamiento técnico para lograr la versión final de documento SIC.
Línea 4 TVD (Gestión) - 1. Plan de trabajo: a. se realizó el alcance al plan de trabajo y diagnóstico de FDA de TVD de Sub Red Sur Oriente y 2. TVD aprobadas Comité Interno: a. se realizaron 7 mesas de trabajo para orientar la formulación de la TVD con las siguientes entidades: Unidad de Mantenimiento Vial, Caja de Vivienda Popular, Secretaría de Educación y Contraloría, b. se enviaron 6 correos electrónicos con observaciones técnicas para orientar la formulación de la TVD a las siguientes entidades: Unidad de Mantenimiento Vial, Caja de Vivienda Popular, Secretaría de Educación y Contraloría y c. se realizaron 3 prerevisiones del grupo evaluador sobre las TVD de las  siguientes entidades: Caja de Vivienda Popular (1) y avances de la TVD de Secretaría de Educación (2).   3. Conceptos técnicos de revisión y evaluación de TRD/TVD (Pdcto): 3 acciones conceptos técnicos (2 TRD y 1 TVD).
</t>
  </si>
  <si>
    <t xml:space="preserve">EST 1 MIPG: 1.Facilidades de Archivo: se estructuró y finalizó el documento de propuesta de alternativas para solucionar el almacenamiento y administración de los archivos centrales y fondos acumulados de las entidades del Distrito.2.Propuesta de lineamiento de implementación del Sistema de Gestión de Documento de Archivo, bajo el estándar NTC- ISO 30300: 2013: a. los días 3, 8 y 23 de octubre se efectuaron mesas de trabajo con el fin de hacer seguimiento al cumplimiento del plan de trabajo y a la microplaneación y b. se avanzó en el 1er cap. "Análisis de la situación actual" y en el cap. II "Modelo de armonización" de la propuesta.
EST 2 Herramientas: Asistencia Técnica: 27 acciones: 2 conceptos técnicos a estudios previos, 1 concepto técnico en gestión documental, 23 mesas de trabajo y 1 visita técnica. Normalización (gestión): a. se realizó mesa de trabajo de seguimiento y control al plan de trabajo de las Guías Técnicas,  de acuerdo al PR-294, b. se socializó vía correo electrónico a la SSDA la propuesta de la Guía Tabla de control de acceso con el fin de recibir observaciones para su consolidación de contenido, c. se socializó vía correo electrónico a la SSDA la propuesta de actualización de la Guía de series Transversales con el fin de recibir observaciones y d. se proyectaron comunicaciones de precisiones relacionadas con la Circular 003 de 2019, la cual fue emitida por el Alcalde Mayor en relación con la información requerida sobre gestión documental para el empalme con la administración distrital entrante. Visitas de Sgmto: 8 visitas realizadas.
EST 3 IGA+10: Línea 3 SIC (Gestión): a. se llevaron a cabo 10 mesas de asistencia técnica para la revisión de los avances de la formulación del SIC en 9 entidades distritales, b. se realizó la revisión de 10 documentos SIC y la remisión de las observaciones técnicas correspondientes, definiendo fechas para la entrega de la versión ajustada del documento a 10 entidades y c. se remitió la viabilidad técnica del SIC a 13 entidades para presentar los documentos a los respectivos Comités Institucionales de Gestión y Desempeño para su aprobación
Línea 4 TVD: 1. Plan de trabajo (Gestión): a. se realizó alcance al plan de trabajo y diagnóstico de FDA de TVD de Sub Red Norte, b. se realizó mesa de trabajo para la  socialización del alcance al plan de trabajo y diagnóstico de FDA de TVD de Sub Red Centro Oriente y c. se realizaron 9 acciones de seguimiento al cumplimiento del plan de trabajo y diagnóstico de FDA de TVD así: 3 mesas de trabajo y 6 envíos de correo electrónico, 2. TVD aprobadas Comité Interno: (Producto) a. se aprobaron por parte del comité institucional de gestión y desempeño las TVD de la SDS y de la CVP y (Gestión) se realizaron 24 acciones de asistencia técnica para orientar la formulación de la TVD, así: 11 mesas de trabajo,3 correos electrónicos, 9 informes técnicos y una socialización y 3. Conceptos técnicos de TRD/TVD (Pdcto): 4 acciones conceptos técnicos (2 TRD y 2 TVD).
</t>
  </si>
  <si>
    <t>EST 1 MIPG: 1. Propuesta de lineamiento de implementación del Sistema de Gestión de Documento de Archivo, bajo el estándar NTC- ISO 30300: 2013: a. los días 19 y 21 de noviembre del presente año se efectuaron reuniones con el fin de hacer seguimiento al cumplimiento del plan de trabajo y revisar la propuesta del lineamiento y b. se avanzó en la elaboración y entrega preliminar de la propuesta de lineamiento de implementación del Sistema de Gestión de Documento de Archivo, bajo el estándar NTC- ISO 30300: 2013.
EST 2 Herramientas: Asistencia Técnica: 43 acciones: 7 concepto técnicos a estudios previos, 35 mesas de trabajo y 1 jornada de socialización. Normalización (gestión): a. se realizó mesa de trabajo de seguimiento y control al plan de trabajo de las Guías Técnicas, de acuerdo al procedimiento PR-294 de la propuesta de actualización de la Guía de series transversales realizada los días 12, 18 y 20 de noviembre de 2019 y  b. se realizó mesa de trabajo para la propuesta de la Guía Tabla control de acceso el día 13 de noviembre de 2019. Visitas de Sgmto: a. se avanzó en el informe anual de la vigencia 2019 de visitas de seguimiento al cumplimiento de la normatividad archivística, b. se avanzó en el informe cuatrienal 2016-2019 de visitas de seguimiento al cumplimiento de la normatividad archivística y c. el 8 de noviembre se realizó mesa de trabajo para la revisión de las herramientas de seguimiento para el ajuste a los mismos y así iniciar la actualización del procedimiento.
EST 3 IGA+10: Línea 3 SIC (Gestión): a. se llevó a cabo mesa de asistencia técnica con la Contraloría de Bogotá para realizar la socialización de la metodología para la formulación SIC y b. se efectuó la revisión del Plan de Preservación digital a largo plazo de la Secretaría de Ambiente y del SIC de Secretaría de Educación. (Producto): se recibieron las versiones finales de los 14 documentos SIC de las entidades aprobadas por el Comité de Gestión y Desempeño de cada entidad. 
Línea 4 TVD: 1. Plan de trabajo (Gestión): a. se realizaron 8 acciones de seguimiento al cumplimiento del plan de trabajo  y diagnóstico de FDA de TVD así: 1 socialización del alcance al plan de trabajo y diagnóstico de FDA de TVD de Sub Red Norte y 7 mesas de trabajo con entidades distritales. 2. TVD aprobadas Comité Interno: (Gestión): a. 2 mesas de trabajo para orientar la formulación de la TVD con la Secretaría de Educación y b. 3 envíos de correo electrónico de seguimiento a la formulación de la TVD de Contraloría de Bogotá, (Producto): La Secretaría de Educación aprobó el 21 de noviembre de 2019 en el comité de equipo técnico de gestión y desempeño institucional la TVD. 3. Conceptos técnicos de TRD/TVD (Pdcto): 2 acciones conceptos técnicos (2 TRD).</t>
  </si>
  <si>
    <t>EST 1 MIPG: 1. Propuesta de lineamiento de implementación del Sistema de Gestión de Documento de Archivo, bajo el estándar NTC- ISO 30300: 2013: a. (gestión) el día 3 de diciembre del presente año se efectuó reunión con el fin de revisar y ajustar la propuesta del lineamiento y b. (producto) el 9 de diciembre se hizo entrega de la propuesta e lineamiento de implementación del Sistema de Gestión de Documento de Archivo bajo el estándar NTC- ISO 30300: 2013.                                                                                                                                                                                                                                                                                                                                                                                                EST 2 Herramientas: Asistencia Técnica: 6 acciones: 1 concepto técnico a estudios previos, 4 mesas de trabajo y 1 visita técnica. Normalización (producto): a. una (1) acción que corresponde boletín trimestral Infonórmate No.4 y b. una (1) acción que corresponde al banco de conceptos técnicos de interés general - vigencia 2019. Visitas de Sgmto: se hace entrega del informe de la vigencia 2019 y del informe cuatrienal 2016-2019 de las visitas de seguimiento al  cumplimiento de la normatividad archivística.                                                                                                                                                                                                                                                                         EST 3 IGA+10: Línea 3 SIC (Gestión): a. se efectuó la revisión del Plan de Conservación Documental  de la  de la Contraloría de Bogotá y también se realizaron observaciones técnicas al SIC de la Secretaría Distrital de Planeación y b. se dió viabiidad técnica al SIC de IDIPRON.                                                                                                                                                                                                                                                                                                                                    Línea 4 TVD: 1. Plan de trabajo: las actividades de gestión de esta actividad culminaron en el mes de noviembre. 2. TVD aprobadas Comité Interno: el día 17 de diciembre se envió comunicación a la Unidad de Mantenimiento Vial con el fin de evidenciar el incumplimiento de la formulación y aprobación por parte del Comité de Gestión y Desempeño de la Tabla de Valoración Documental- TVD.  3. Conceptos técnicos de TRD/TVD: las actividades de gestión de esta actividad culminaron en el mes de noviembre.</t>
  </si>
  <si>
    <t>Desarrollar acciones que conduzcan a la modernización y eficiente gestión documental en el Distrito Capital</t>
  </si>
  <si>
    <t>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t>
  </si>
  <si>
    <t>Aporta al incremento del Índice de Gobierno Abierto –IGA de las entidades distritales conduciendo a la modernización y eficiente gestión documental en la administración Distrital</t>
  </si>
  <si>
    <t>EST. 1 MIPG: Avance en la recopilación de información para la elaboración de documento propuesta  de solución de almacenamiento y administración de los archivos centrales y fondos acumulados para las entidades del Distrito y del mismo modo para la propuesta del  lineamiento para la implementación del sistema de gestión de documento de archivo — SGDA y subsistema interno de gestión documental y archivo - SIGA.
EST. 2 Herramientas: Asistencia Técnica: Avance en los procesos de elaoración e implemetación de los instrumentos archivísticos y en los procesos de la gestión documental de  las diferentes enhtidades del distrito.
Normalización: En la realización de las acciones de vigilancia estratégica y divulgación de articulos de prensa, se realiza difusión de información de intéres  y actualizada en materia archivística en general para los funcionarios y contratistas del Archivo de Bogotá y Visitas de Seguimiento: Efectivo seguimiento al cumplimiento de la normativa archivística a las entidades visitadas en el presente periodo.
EST.3 IGA+10: LINEA 3 - SIC: Aplicación del Modelo de madurez del SIC en cuatro (4) entidades distritales: Empresa Metro de Bogotá S.A, Orquesta Filarmónica de Bogotá, Personería de Bogotá, Veeduría Distrital Y Concejo de Bogotá, y  remisión del documento de lineamientos a dichas entidades.
LINEA 4 -TVD: Identificación de los fondos documentales acumulados cerrados que existen en las quince (15) entidades incluidas en la estrategia para formular acciones de asistencia técnica y  Conceptos de TRD y TVD:
Emisión de concepto técnico de TRD al Centro de Diagnóstico Automotor CDA Morato con viabilidad para que sea convalidado por el Consejo Distrital de Archivos.</t>
  </si>
  <si>
    <t>EST. 1 MIPG: Se avanzó en la propuesta de soluciones de archivo como también en la propuesta de lineamiento 30300.
EST. 2 Herramientas: Visitas de Seguimiento: Efectivo seguimiento al cumplimiento de la normativa archivística a las entidades visitadas en el presente periodo. Asistencia Técnica: Avance en los procesos de elaboración e implemetación de los instrumentos archivísticos y de los procesos de la gestión documental en las diferentes entidades del distrito. Normalización: Se realizó Proyecto de circular de Vistos buenos por parte del Archivo de Bogotá de estudios previos para insumos de papelería y otros relacionados con gestión documental.
EST.3 IGA+10: Conceptos de tablas de retención documental -TRD y tablas de valoración documental - TVD:
Emisión del concepto de revisión de ajustes de la TRD (Actualización) Secretaría Distrital de Hacienda, con viabilidad para que sea convalidada por el Consejo Distrital de Archivos de Bogotá, D.C. LINEA 3 - SIC: 
LINEA 3 - SIC: Aplicación del Modelo de madurez del SIC y remisión del documento de lineamiento a tres entidades distritales: Agencia de Promociòn de Inversiones de Bogotá, Departamento Administrativo del Servicio Civil  Distrital e Instituto Distrital Para la Protección de la Niñez y la Juventud.
LINEA 4 - TVD: Se radicaron 8 Planes de trabajo con base en los diagnósticos de los Fondos Documentales Acumulados a las siguientes entidades distritales:
FONCEP (Caja de Previsión Social), Sub Red Norte, IPES, DADEP, SDM,Concejo de Bogotá, SDE y Subred Centro Oriente.</t>
  </si>
  <si>
    <t>EST. 1 MIPG: Se avanzó en la propuesta de alternativas de soluciones de archivo como en  la propuesta  de lineamiento 30300.
EST. 2 Herramientas: Asistencia técnica: Avance en los procesos de elaboración e implemetación de los instrumentos archivísticos y de los procesos de la gestión documental en las diferentes entidades del distrito.
Normalización: Publicación del Banco de Conceptos 2017 y realización del  Boletin Infonormate. Visitas de Seguimiento: Efectivo seguimiento al cumplimiento de la normativa archivística a las entidades visitadas en el presente periodo.
EST.3 IGA+10: Conceptos de tablas de retención documental -TRD y tablas de valoración documental - TVD: Emisión de conceptos de revisión de las sigueintes tablas de retención documental con viabilidad para que sean convalidadas por el Consejo Distrital de Archivos de Bogotá, D.C.: 1. Secretaría Distrital deGobierno, 2. Secretaría General de la Alcaldía Mayor de Bogotá D.C., 3. Corporación Bogotá Región Dinámica Invest In Bogotá 
LINEA 3 - SIC: Lograr avances en la presentación de los documentos SIC de las de las siguientes entidades:  Orquesta Filarmónica,  Secretaría  de Seguiridad Convivencia y Justicia,  Secretaría de Hacienda.
LINEA 4 - TVD: Se radicaron 7 planes de trabajo con base en los diagnósticos de los Fondos Documentales Acumulados de las siguientes entidades: 1.Empresa de Acueducto y Alcantarillado de Bogotá, 2.Secretaría de Gobierno, 3.Subred Sur Occidente, 4.Subred Sur, 5.Universidad Distrital, 6.Capital Salud  y 7.Secretaría de Integración Social.</t>
  </si>
  <si>
    <t>EST. 1 MIPG: Propuesta de alternativas para solucionar el almacenamiento de los archivos centrales y fondos acumulados de las entidades del distrito: Se cuenta con una referenciación de mercado para las tres alternativas, con el fin de determinar la respuesta de éste, que me permita realizar un análisis para definir los diferentes aspectos:  técnicos, administrativos, jurídicos y financieros. Propuesta de lineamiento de implementación del Sistema de Gestión de Documento de Archivo, bajo el estándar NTC- ISO 30300: 2013  :  Se realizó un análisis de la normativa que permite definir la estructura idónea de la propuesta del lineamiento.     
EST. 2 Herramientas: Visitas de seguimiento: fortalecimiento de la gestión documental y de los archivos como procesos transversales fundamentales de la gestión administrativa y pública, que van más allá del cumplimiento normativo, incluyendo estrategias, lineamientos y herramientas que soporten y orienten en el acceso y uso de la información y documentación al interior de las entidades en términos de celeridad, oportunidad y veracidad, respondiendo a la obligación que atañe, como entidades del Distrito. Asistencia técnica: Avance en los procesos de elaboración e implemetación de los instrumentos archivísticos y de los procesos de la gestión documental en las diferentes entidades del distrito. Las modalidades de asistencia técnica han permitido que las entidades puedan aclarar sus dudas técnicas archivísticas frente a la elaboración o actualización de las Tablas de Retención Documental y de Valoración Documental (TRD y TVD), para así avanzar en la aplicación de sus instrumentos archivísticos para el acceso a la información  (como el Banco Terminológico, la Tabla de Control de Acceso), y la formulación de las herramientas de planeación estratégica (Política de Gestión Documental y Plan Institucional de Archivos- PINAR). Normalización: Entrega para la publicación de la Guía para elaboración y presentación de Tablas de Valoración documental para las entidades distritales y contar con propuesta Guía Banco terminológico, lo anterior para brindar lineamientos  claros para la normalización de la gestión documental en las entidades del Distrito.
EST.3 IGA+10: 
LINEA 3 - SIC: Lograr avances en la definición de una estructura y metodologia para la presentación de los documentos SIC y la presentación de los avances en la formulación de los  documentos SIC  por parte de las entidades Distritales
LINEA 4 - TVD:  Socialización de 8 planes de trabajo y diagnosticos de FDA para elaboración de TVD, identificación de 65 Fondo Documental Acumulado en 15 entidades de la administración distrital  correspondiente a 143845,5 ml de documentos y acompañamiento en 4 entidades distritales para la elaboración de TVD.
TRD/TVD: Emisión de concepto de revisión de la siguiente tabla de valoración documental de la Secretaría Distrital de Salud con viabilidad para que sea convalidada por el Consejo Distrital de Archivos de Bogotá, D.C.</t>
  </si>
  <si>
    <t xml:space="preserve">EST. 1 MIPG: Facilidades de Archivo: se inicia con el análisis jurídico y técnico de las tres alternativas, con el fin de identificar la mejor viabilidad en estos aspectos para las alternativas. Propuesta de lineamiento de implementación del Sistema de Gestión de Documento de Archivo, bajo el estándar NTC- ISO 30300: 2013: se comienza con el avance de los capítulos del documento que permite la construcción de la propuesta del lineamiento.                                                                                                                                                                                                                                          EST. 2 Herramientas: Visitas de seguimiento: se dan recomendaciones de acuerdo con los resultados de las mismas, así mismo, las entidades del Distrito con miras al cumplimiento normativo, realizan  planes de mejora y acciones correctivas o estrategias para ser desarrolladas por las mismas entidades para el mejoramiento contínuo en Gestión Documental. Asistencia técnica: Se beneficiaron 28 entidades de la administración Distrital fortaleciendo sus procesos en gestión documental, avanzan en la aplicación de sus instrumentos archivísticos para la normalización del lenguaje y el acceso a la información y la formulación de las herramientas de planeación estratégica, como también en la elaboración o actualización de las TRD y TVD. Normalización: Se hace entrega de la Guía Técnica de elaboración y actualización de TRD con el fin de que las Entidades Distritales tengan lineamientos de acuerdo a la normatividad vigente.                                                                                            EST.3 IGA+10: 
LINEA 3 - SIC: Lograr la formulación del documento SIC de 13 entidades que se han revisado a la fecha, con el propósito de tener un documento final en los tiempos programados en el plan de acción.
LINEA 4 - TVD: La Universidad Distrital y la Secretaría de Educación Distrital ya cuentan con un diagnóstico de los FDA, lo cual permite analizar el plan de trabajo y es insumo para la elaboración de sus TVD, por otro lado, se asistieron técnicamente entidades del distrito en la formulación y ajustes de sus TVD, logrando que estás prontamente sean convalidadas y den lugar a mejorar los procesos internos de cada una de las entidades.
TRD/TVD: Los conceptos técnicos de TRD (Actualización) de IDIPRON y de TVD del IDRD (Fondo cerrado Junta Administradora de Deportes de Bogotá Distrito Especial) concluyen que cumplen con los requisitos técnicos exigidos por el Archivo General de la Nación y la Dirección Distrital de Archivo de Bogotá los cuales serán presentados en la quinta sesión del Consejo Distrital de Archivos para su convalidación.
      </t>
  </si>
  <si>
    <t>EST. 1 MIPG: Facilidades de Archivo: al determinar en el documento los aspectos juridicos, administrativos, técnicos y financieros, se evidencia la viabilidad de los aspectos anteriormente mencionados en las tres alternativas propuestas. Propuesta de lineamiento de implementación del Sistema de Gestión de Documento de Archivo, bajo el estándar NTC- ISO 30300: 2013: e elaboró el marco normativo para recopilar los antecedentes y el soporte teórico, contextual o legal de los conceptos que se utilizarán para la propuesta de lineamiento. De igual manera se diseñó el marco normativo donde se evidencia las normas y criterios que establecen la forma en que deben desarrollarse las acciones para alcanzar la implementación                                                                                                                                                                               EST. 2 Herramientas: Visitas de seguimiento: Por su parte, las entidades con miras al cumplimiento normativo, efectúan  planes de mejora, los cuales les permitan el mejoramiento continuo en Gestión Documental. Dentro de las visitas realizadas en este mes, la que mejor puntuación tuvo con respecto a la vigencia anterior fue  la Veeduria Distrital. Asistencia técnica: Se destaca que de las 35 asistencias técnicas desarrolladas 23 estuvieron relacionadas con temas de elaboración, ajuste y/o actualización de TRD y TVD, instrumento de gran importancia para el cumplimiento de metas de esta administración. Normalización: Al publicar el Banco de Conceptos 2015 -2016 se da conocer al público los conceptos emitidos por el Archivo de Bogotá en temas de interés general.                                                                                          EST.3 IGA+10: 
LINEA 3 - SIC: se logró contar con los proyectos de documento SIC de las entidades ditritales que forman parte de la Estrategia.
LINEA 4 - TVD: presentación de la TVD de la Caja Vivienda Popular a la Secretaría Técnica del Consejo Distrital de Archivos para su convalidación.
TRD/TVD: la TRD de la Sociedad revisión plus S.A cumple con los requisitos exigidos por el Archivo General de la Nación y la Dirección Distrital de Archivo de Bogotá y será presentada para convalidación en la próxima sesión del Consejo Distrital de Archivos.</t>
  </si>
  <si>
    <t>EST. 1 MIPG: Facilidades de Archivo: la nueva administración podrá tomar decisiones para dar solución a la problematica presentada, dando viabilidad a alguna de las siguientes alternativas: tercerización, compra de una bodega de archivo, adecuarla y administrarla y por último construir bodega de archivo y administrarla. Propuesta de lineamiento de implementación del Sistema de Gestión de Documento de Archivo, bajo el estándar NTC- ISO 30300: 2013: se elaboró el primer capítulo de la propuesta donde se evidencia la situación actual del sistema de gestión y los SIGAS con el que cuenta el Distrito Capital y su relación con MIPG, así como el poder identificar la interacción con los demás componentes del Sistema Integrado de Gestión.  En el segundo capítulo se muestra como se armoniza el modelo de acuerdo a los modelos existentes y la norma NTC-ISO 30300.                                                                                                                                                                                                                 EST. 2 Herramientas: Visitas de seguimiento: En este periodo y de acuerdo a las visitas realizadas se identificó que la entidad que tuvo un avance significativo en el cumplimiento de la normatividad archivística fue Secretaría Jurídica Distrital. Asistencia técnica: Fueron atendidas las inquietudes formuladas por las entidades del distrito con respecto a la actualización de las TRD, la formulación de las TVD y de los instrumentos archivísticos consignados en el Decreto 2609 de 012 (compilado en el Decreto 1080 de 2015), para el cumplimiento de la normatividad archivística. Normalización: Contribuir a la construcción de un instrumento modelo para la elaboración de la Tabla de Control de Acceso para las entidades del Distrito.                                                                                                                                                                                               EST.3 IGA+10: 
LINEA 3 - SIC: Lograr que las entidades cuente con la versión final de documento SIC para la respectiva aprobaciòn por parte del Comité.
LINEA 4 - TVD: Aprobación de las Tablas de Valoración Documental de la Secretaría de Salud y de Caja de Vienda Popular por el Comite institucional de gestión y desempeño de cada entidad.
TRD/TVD: La tabla de valoración documental del Instituto Distrital de Recreación y Deporte  (TVD del Fondo Rotatorio de Espectáculos de Bogotá D.E. Ajustes a la TVD convalidada en 2018), fue convalidada por el Consejo Distrital de Archivos de Bogotá en la sesión quinta  y la de la Caja de la Vivienda Popular cumple con los requisitos técnicos exigidos y será presentada en la próxima sesión del Consejo.</t>
  </si>
  <si>
    <t xml:space="preserve">EST. 1 MIPG: Propuesta de lineamiento de implementación del Sistema de Gestión de Documento de Archivo, bajo el estándar NTC- ISO 30300: 2013: con la eleboración y entrega de la propuesta se definen acciones que a nivel distrital permiten la implementación del Subsistema Interno de Gestión Documental y Archivo – SIGA, bajo el estándar de la NTC–ISO 30300:2013.                                                                                                                                                                                                                EST. 2 Herramientas: Visitas de seguimiento: análisis del crecimiento en el cumplimiento de la normatividad archivística de las entidades del Distrito. Asistencia técnica: fueron atendidas las inquietudes formuladas por las entidades del Distrito con respecto a la actualización de las TRD, la identificación de valores primarios y secundarios para la disposición final y los tiempos de retención de los documentos de archivo, la formulación de los instrumentos archivísticos consignados en el Decreto 2609 de 012 (compilado en el Decreto 1080 de 2015), para el cumplimiento de la normatividad; además de la asesoría técnica para la adquisición de bienes y servicios archivísticos para el mantenimiento, conservación y preservación de los documentos de archivo, y la administración de los archivos en las entidades del distrito. Normalización: seguimiento continuo en la elaboración de las Guias teniendo en cuenta el procedimiento y los criterios técnicos con el objetivo de emitir un documento de calidad.                                                                                                                                                                                                EST.3 IGA+10: 
LINEA 3 - SIC: aprobación por el Comité de Gestión y Desempeño del SIC de 14 Entidades Distritales.
LINEA 4 - TVD: aprobación por el Comité de Gestión y Desempeño de la TVD de la Secretaría de Educación del Distrito.
TRD/TVD: Los dos conceptos técnicos emitidos sobre las tablas de retención documental del Centro de Diagnóstico Automotriz La 50 S.A.S. y Subred Integrada de Servicios de Salud Sur E.S.E. señalan viabilidad técnica para su convalidación por parte del Consejo Distrital de Archivos de Bogotá, D.C. </t>
  </si>
  <si>
    <t>EST. 1 MIPG: Propuesta de lineamiento de implementación del Sistema de Gestión de Documento de Archivo, bajo el estándar NTC- ISO 30300: 2013: con la entrega de la propuesta se busca que el Subsistema Interno de Gestión Documental y Archivo – SIGA, sea modernizado para imprimirle mayor dinámica y hacerlo más eficiente,  a la par de facilitar su interacción con los demás componentes del Sistema Integrado de Gestión Distrital en el marco del Modelo Integrado de Planeación y Gestión MIPG.  Para tal efecto este lineamiento pretende ser el referente para la actualización del SIGA implementado ahora bajo el estándar NTC-ISO 30300, lo cual permitirá que la gestión documental distrital continúe a la vanguardia en el contexto nacional y aportando a las políticas de gobierno abierto para construir una mejor ciudad.                                              EST. 2 Herramientas: Asistencias Técnicas: fueron atendidos los requerimientos para la elaboración y actualización de los instrumentos arhivísticos TRD, PINAR y PGD; además de orientar técnicamente a las entidades para la adquisición y puesta en funcionamiento del SGDEA.  Normalización: divulgación a la ciudadanía como a las entidades distritales de las normas técnicas adquiridas por la Subdirección del Sistema Distrital de Archivos. Visitas de seguimiento: mediante los informes se da a conocer el panorama del estado de la gestión documental en las entidades del distrito tanto anual como el avance en el cuatrenio (2016-2019) por cada sector del distrito.                                                                                                                                                                                                                                                                                                                                                                                        EST.3 IGA+10: 
LINEA 3 - SIC: viabilidad técnica por parte del Archivo de Bogotá al Sistema Integrado de Gestión de IDIPRON.
LINEA 4 - TVD: se beneficiaron 15 entidades y organismos distritales en la elaboración de planes de trabajo y diagnósticos para la formulación de las tablas de valoración documental - TVD. 
Así mismo, 4 entidades distritales (Secretaría Distrital de Salud, Caja de Vivienda Popular, Secretaría Distrital de Educación y la Unidad Administrativa de Rehabilitación y Mantenimiento Vial) y 2 órganos de control (Concejo de Bogota y la Contraloría de Bogotá), recibieron asistencia técnica para la formulación de sus tablas de valoración documental - TVD. 
TRD/TVD: de los 38 conceptos emitidos,  17 sobre TRD y 2 sobre TVD fueron favorables para que el Concejo Distrital de Archivos convalidara dichos instrumentos técnicos de Archivo.</t>
  </si>
  <si>
    <t>* Jornadas de socialización relacionadas a la programación y/o ejecución de recursos.</t>
  </si>
  <si>
    <t>* Identificar el eje tematico para realizar las capacitaciones.
 * Estructurar jornadas de capacitación  frente a la programación y ejecución de recursos. 
* Preparar el material para las jornadas de capacitación
*Desarrollar las jornadas de capacitación.</t>
  </si>
  <si>
    <t xml:space="preserve">* Alcanzar niveles óptimos de ejecución en los recursos asignados a las dependencias
* Transferencia del conocimiento 
* Contribuir a las gestión de las dependencias ejecutoras y la Subdirección Financiera
* Prevención de riesgos. </t>
  </si>
  <si>
    <t>*Convocatorias
* Material dispuesto para las capacitaciones
* Listas de asistencias a las jornadas realizadas.</t>
  </si>
  <si>
    <t>* Lineamientos divulgados frente a programación y ejecución de recursos para la vigencia.</t>
  </si>
  <si>
    <t>• Documentos relacionados con temas financieros y  de lineamientos frente a la programación y ejecución de recursos.</t>
  </si>
  <si>
    <t>* Divulgar y sensibilizar las directrices relacionadas con los temas financieros de interés para las dependencias.
* Contribuir a las gestión de las dependencias ejecutoras y la Subdirección Financiera
* Prevención de riesgos.</t>
  </si>
  <si>
    <t>* Circulares emitidas, comunicaciones internas y documentos socializados con las dependencias.</t>
  </si>
  <si>
    <t>* Tiempo de desembolsos a contratistas, expresado en días.</t>
  </si>
  <si>
    <t xml:space="preserve">* Satisfacción del cliente
* Garantes del cumplimiento contractual y tributario. </t>
  </si>
  <si>
    <t>*  Ordenes de pago planillas de giro
* Hoja de ruta
* Planillas de liquidación liquidadas y pagadas</t>
  </si>
  <si>
    <t>* Número de documentos o presentaciones con información presupuestal.</t>
  </si>
  <si>
    <t>• Documentos o presentaciones con la información presupuestal sintetizada.
* Acopio de información
* Análisis, generación de reportes y socialización.</t>
  </si>
  <si>
    <t>* Proporcionar las herramientas para la toma de decisiones.</t>
  </si>
  <si>
    <t>* Comunicaciones enviadas.</t>
  </si>
  <si>
    <t>* Oportunidad de presentación de los Estados Financieros ante la Dirección Distrital de Contabilidad.</t>
  </si>
  <si>
    <t>* Estructurar los estados financieros y presentarlos en los plazos establecidos.
* Analisis, conclusión y evaluación de la presentación.
* Sustentación de la información.</t>
  </si>
  <si>
    <t xml:space="preserve">* Veeduría y control a los recursos públicos
* Cumplimiento normativo para evitar sanciones. </t>
  </si>
  <si>
    <t>* Constancia de la validación de la información contable. 
* Información de la auditoria - Control interno y Contraloría.</t>
  </si>
  <si>
    <t xml:space="preserve">* Cumplimiento oportuno de publicación de la información que posee la dependencia descritos en el esquema de publicación </t>
  </si>
  <si>
    <t>* Acopio de información 
* Publicar periódicamente la ejecución presupuestal y los estados financieros.</t>
  </si>
  <si>
    <t>* Divulgar la transparencia en el manejo de los recursos públicos.</t>
  </si>
  <si>
    <t>* Constancia del trámite de la publicación.
* Pagina Web de la entidad, modulo de transparencia
* Carpeta compartida con planeación.</t>
  </si>
  <si>
    <t>Concientizar sobre el manejo de los recursos asignados en el cumplimiento de la misión de la Entidad.</t>
  </si>
  <si>
    <t>Capacitar sobre las difentes novedades que se generan al momento de efectuar los pagos de seguridad social de los contratistas de la Entidad.</t>
  </si>
  <si>
    <t>No se programo actividades a desarrollar en este mes</t>
  </si>
  <si>
    <t>No se programó actividades a desarrollar en este mes</t>
  </si>
  <si>
    <t>Capacitar las áreas de la Secretaría General de la Alcaldía Mayor de Bogotá en los aspectos a tener en cuenta para el cierre de la vigencia 2019 y apertura de la vigencia 2020.</t>
  </si>
  <si>
    <t>Transferencia de conocimiento a los ejecutores del presupuesto, en el desarrollo de sus actividades diarias</t>
  </si>
  <si>
    <t>* Mitigar los reprocesos generados al momento de generar la planilla de pagos de seguridad social de los contratistas.
* Disminuir el trámite de respuesta de las solicitud de seguridad social de los contratistas.
* Concientizar sobre la importancia de radicar los documentos de acuerdo a la normatividad para el pago de seguridad social establecida.</t>
  </si>
  <si>
    <t>* Mitigar los reprocesos generados por devolución de cuentas.
* Depurar saldos de CDP y RP´S.
* Cronograma de recepción de cuentas.</t>
  </si>
  <si>
    <t>Optimizamos el proceso de gestión financiera al brindar lineamientos financieros para la vigencia 2019</t>
  </si>
  <si>
    <t>Dar a conocer los parámetros para la aplicación de los aportes al sistema de seguridad social por parte de los contratistas de prestación de servicios profesionales</t>
  </si>
  <si>
    <t>Brindar lineamientos para el análisis y depuración sobre los compromisos que se constituirán como reserva presupuestal, así como los mecanismos para liberar saldos inecesarios.</t>
  </si>
  <si>
    <t>Brindar lineamientos para el cierre de la vigencia 2019 y apertura de la vigencia 2020.</t>
  </si>
  <si>
    <t>Se tenía programada la generación de la Circular en relación a los aportes de seguridad social, pero en vista que el Plan de Desarrollo Nacional se aprobó en los últimos días del mes de mayo, no se pudo generar dentro de los tiempos establecidos, razón por la cual se tiene estimada su generación en el mes de Junio de 2019</t>
  </si>
  <si>
    <t>Contribuimos a que las áreas planifiquen de manera oportuna las actividades de enlace financiero y los trámites para pagos a proveedores y contratistas</t>
  </si>
  <si>
    <t>* Divulgar y sensibilizar las directrices relacionadas con los aportes al sistema de seguridad social integral bajo la normatividad vigente.
* Contribuir a las gestión de las dependencias ejecutoras y la Subdirección Financiera
* Prevención de riesgos.</t>
  </si>
  <si>
    <t>* Divulgar y sensibilizar las directrices en tema de reservas presupuestales.
* Contribuir a las gestión de las dependencias ejecutoras y la Subdirección Financiera
* Prevención de riesgos.</t>
  </si>
  <si>
    <t>* Divulgar y sensibilizar las directrices para el cierre de la vigencia 2019.
* Contribuir a las gestión de las dependencias ejecutoras y la Subdirección Financiera
* Prevención de riesgos.
*Depurar la reserva presupuestal a constituir.</t>
  </si>
  <si>
    <t>Eficiencia en los trámites para disminicóón del tiempo promedio en los trámites para el pago de las obligaciones de la Secretaría General.</t>
  </si>
  <si>
    <t>Informar el estado de la ejecución presupuestal de la entidad para toma efectiva de decisiones.</t>
  </si>
  <si>
    <t xml:space="preserve">Disponer de infomación oportuna a las dependencias de la Secretaría General sobre la ejecución de los recursos a su cargo para el aprovechamiento de los mismos. </t>
  </si>
  <si>
    <t xml:space="preserve">Cumplimiento normativo </t>
  </si>
  <si>
    <t>Divulgar información para evidenciar  la transparencia en el manejo de los recursos públicos.</t>
  </si>
  <si>
    <t xml:space="preserve">Oportunidad, posicionamineto y cumplimiento </t>
  </si>
  <si>
    <t>Proveer a la ciudadanía información actualizada sobre las transacciones económicas que se realizan en el período</t>
  </si>
  <si>
    <t xml:space="preserve">Proveer a la ciudadanía información actualizada sobre la actuación presupuestal de la Secretaría General </t>
  </si>
  <si>
    <t>Con el cumplimiento del indicador se divulgará  la memoria documental e histórica de la ciudad a través de diversos proyectos que permitan la visibilización del amplio y variado patrimonio artístico, histórico, cultural, político, social y económico de la ciudad. De esta manera, se cumple el propósito de generar una política alrededor de una memoria diversa e incluyente, de su protección, salvaguardia y difusión.</t>
  </si>
  <si>
    <t xml:space="preserve">*Fondo Alcaldes: Registros de Asistencia, Evidencia de Reunión, Documento de Recomendaciones, Plan de Trabajo y Guía instructivo Fondo Alcaldes puesta en el Sistema SIAB, Material de Divulgación, invitación a entrevistas, Memorando radicado en SIGA dirigido a la Sala de Investigadores indicando la ubicación electrónica de las unidades puestas al servicio
*Catedra Bogotá: Listado de asistencia de la reunión, Acta de la reunión mensual, Listado de asistencia del evento, Material de divulgación ( Piezas comunicacionales), Fotografías del evento. Informe Final cierre 2019
*Portal Pedagógico: Pantallazo de la publicación realizada, word del artículo publicado, Archivo PDF con el informe final 2019. </t>
  </si>
  <si>
    <t>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t>
  </si>
  <si>
    <t>Informe mensual de medición de grado de satisfacción ciudadana</t>
  </si>
  <si>
    <t xml:space="preserve">Las actividades programadas para los proyectos Cátedra Bogotá y Portal Pedagógico comienzan a partir del mes de febrero. 
Fondo Alcaldes: Se realizó mesa de trabajo con el área de Gestión Documental de la Secretaría General de la Alcaldía Mayor de Bogotá para definir la digitalización o copia de documentos que reposan en el Archivo Central y así nutrir el Fondo Alcaldes.
En cuanto al proceso de descripción documental, el área técnica definió la ficha técnica de descripción de Fondo Alcaldes.
</t>
  </si>
  <si>
    <t>Cátedra Bogotá: Se realizó la primera mesa de trabajo en donde se plantearon todas las actividades desarrollar para el presente año y en donde se destaca el IV encuentro de Bogotanólogos 2019, el cúal tiene como fecha tentativa realizarse el día 18 de octubre de 2019.
Portal Pedagógico: En el micrositio web del Archivo de Bogotá se publicaron 4 notas en las que se destacan: Los bocetos de Ricardo Moros Urbina, A propósito del Día del Periodista, El legado de Germán Arciniegas y La pieza del mes.
Fondo Alcaldes: Se presentó primer avance del “Documento de Recomendaciones"en donde se evidencia la justificación, objetivos generales y específicos, propósito, alcance, tabla de contenido y criterios para la elección de documentos desde la mirada técnica, como insumo para el “Documento de Recomendaciones" se elaboró el primer borrador de la encuesta que pretende identificar la existencia de documentos relacionados con el fondo en las Entidades Distritales.</t>
  </si>
  <si>
    <t xml:space="preserve">Cátedra Bogotá: Se realizó la segunda mesa de trabajo en donde se plantea la temática del IV Encuentro de Bogotanólogos "Patrimonio sonoro de Bogotá", y bajo esta temática realizar el lanzamiento de la Fonoteca Distrital de Bogotá. Se acordó realizar salida de campo el próximo 6 de abril con estudiantes de distintas universidades en donde se presentará diferentes historias relacionadas con el patrimonio sonoro de la ciudad. 
Portal Pedagógico: Se publicaron las 4 notas en el micrositio web del Archivo en las que se destacan: ¿Don Quesada de la Mancha?, Policarpa; la heroína de mil colores, Los primeros planos de Bogotá y El refugio de sueños para niños.
Fondo Alcaldes: Se presentó segundo avance del “Documento de Recomendaciones” el cual contiene revisión y balance de tablas de retención de 52 Ent Dist. Se visitó a la familia del exAlcalde Luis Prieto Ocampo (1975-1976), y se obtuvieron en calidad de préstamo para digitalización de 7 fotografías y seis 6 recortes de prensa.
</t>
  </si>
  <si>
    <t>Cátedra Bogotá: El 30 de abril se realizó la tercera mesa de trabajo  en donde se planteó los posibles ponentes para el  IV Encuentro de Bogotanólogos "Patrimonio sonoro de Bogotá".  También se realizó el balance de la salida pedagógica efectuada el 06 de abril con 60 estudiantes de diferentes universidades en cabeza del Archivo de Bogotá y el Comité Cívico, en donde se relataron diferentes historias relacionadas con el patrimonio sonoro en el centro de la ciudad. 
Portal Pedagógico: Se publicaron 4 notas en el micrositio web del Archivo en las que se destacan: 1. El periodismo de la independencia, 2. La pieza del mes (abril) el garrote vil, 3. La capilla del humilladero y 4. La iglesia de Veracruz estas dos últimas en conmemoración a la Semana Mayor.
Fondo Alcaldes: Se presentó el tercer avance para el “Documento de Recomendaciones” que será entregado como producto final en el mes de julio, éste contiene balance de información obtenida por medio de un diagnóstico aplicado de manera digital a las entidades. Por otro lado, se presentó el primer avance de la "Guía Fondo Alcaldes" la cual se entregará en el mes de agosto. Para ésta fase, la Guía contiene el área de identificación y área de contexto del Fondo Alcaldes. También se realizó la digitalización, organización, descripción y puesta al servicio de los ciudadanos de diez (10) unidades documentales en el Sistema SIAB las cuales corresponden a fotografías de diferentes eventos y ejes del Plan de Desarrollo de la Administración de Enrique Peñalosa periodo 1998-2000 y fueron remitidas mediante memorando No. 3-2019-13433.</t>
  </si>
  <si>
    <t>Cátedra Bogotá: El 30 de mayo se realizó la cuarta mesa de trabajo  en donde se  plantearon las temáticas del IV Encuentro de Bogotanólogos las cuales son: Lanzamiento de la Fonoteca de Bogotá, legislación, estado patrimonial: Discográfico, Radiofónico, Archivos sonoros e institucionales, Digitalización y catalogación, Proyecto de documentación: "Julio Quevedo".  También se realizó programación para el recorrido "Ciudad Rock" que se realizará el 14 de noviembre con estudiantes de diferentes universidades con el fin de conocer más sobre los diferentes lugares íconos donde se grabó música patrimonial de la ciudad. 
Gestión: Se entregó el cronograma de actividades del IV Encuentro de Bogotanólogos.
Portal Pedagógico: Se publicaron 4 notas en el micrositio web del Archivo en las que se destacan:  1. La catedral primada, 2. judíos y barrios obreros en Bogotá, 3. La mujer en el trabajo y 4. la publicación de la pieza del mes de mayo: El paisaje de la metrópoli.
Fondo Alcaldes: Se presentó el cuarto avance para el “Documento de Recomendaciones” que será entregado como producto final en el mes de julio, éste contiene directrices de conservación en las entidades de la documentación relacionada con los Alcaldes.  Dicho documento se nutre con el balance y tabulación de información obtenida por medio de un diagnóstico aplicado de manera digital a las entidades. Por otro lado, se presentó el segundo avance de la "Guía Fondo Alcaldes" la cual se entregará en el mes de agosto. Para ésta fase, la Guía contiene áreas de contenido, identificación, contexto y estructura, así como condiciones de acceso y utilización y documentación asociada del Fondo Alcaldes. También se realizó la digitalización, organización, descripción y puesta al servicio de los ciudadanos de veinte (20) unidades documentales en el Sistema SIAB enviadas mediante memorando No. 3-2019-16710 correspondiente a fotografías de diferentes eventos y ejes del Plan de Desarrollo de la Administración de Enrique Peñalosa (1998-2000). Adicionalmente, se realizaron dos visitas al Fondo Jorge Eliecer Gaitán del  Archivo Histórico de la Universidad Nacional de Colombia.</t>
  </si>
  <si>
    <t>Cátedra Bogotá: Se realizó la quinta mesa de trabajo el día 27 de junio, en donde se plantearon los posibles ponentes para el IV Encuentro de Bogotanólogos. Con el fin de iniciar el proceso de divulgación de dicho encuentro, los organizadores del comité cívico se comprometieron para la próxima mesa de trabajo a definir los ponentes y así mismo construir la agenda del evento. 
Por otro lado, el Archivo de Bogotá, inició gestiones para definir las necesidades e ítems a tener en cuenta dentro del presupuesto asignado. 
Portal Pedagógico: Se publicaron 4 notas en el micrositio web del Archivo en las que se destacan: 1. Roberto Londoño, arquitecto con alma de pintor, 2. Caricaturas del siglo XIX,  3. La pieza del mes: Sillas Públicas y  4. El Chorro de Quevedo: la maqueta de un mito, un pedestal, un lienzo.
Fondo Alcaldes: Se presentó el quinto avance para el “Documento de Recomendaciones” que será entregado como producto final en el mes de julio, este contiene directrices de conservación en las entidades de la documentación relacionada con los Alcaldes y presenta avances en la circular para las entidades. Dicho documento se nutre con el balance y tabulación de información obtenida por medio de un diagnóstico aplicado de manera digital a las entidades. Por otro lado, se presentó el tercer avance de la "Guía Fondo Alcaldes" la cual se entregará en el mes de agosto. Para esta fase, la Guía contiene áreas de contenido, identificación, contexto y estructura, así como condiciones de acceso y utilización, área de control de la descripción y documentación asociada del Fondo Alcaldes. También se realizó la digitalización, organización, descripción y puesta al servicio de los ciudadanos de veinte (20) unidades documentales en el Sistema SIAB mediante memorando No. 3-2019-18960 correspondientes a videos del exAlcalde Samuel Moreno.</t>
  </si>
  <si>
    <t>Cátedra Bogotá: Se realizó la sexta mesa de trabajo el día 30 de julio, en donde se definió la agenda temática y los ponentes que intervendrán en el IV Encuentro de Bogotanólogos. También se dio inicio a la elaboración de piezas comunicacionales por parte del Archivo de Bogotá para difundir el evento y  adicionalmente se asignaron responsabilidades desde el ámbito logístico con la finalidad de definir detalles para llevar a cabo el evento . Igualmente se inició la proyección de cartas para invitados y ponentes.
Portal Pedagógico: Se publicaron 4 notas en el micrositio web del Archivo en las que se destacan: 1. El Cuarteto Bush, 2. Bogotá como escenario del rock, 3. El tricolor nacional y 4. Historia del Cabildo Bogotano. 
Fondo Alcaldes: En el mes de julio se hizo entrega del “Documento de Recomendaciones”, éste contiene directrices para la identificación y conservación de documentación relacionada con los Alcaldes Mayores de Bogotá, en las entidades distritales y presenta avances de un proyecto de Circular informativa para que las entidades la conozcan y apliquen. Dicho documento se nutre con el balance y tabulación de información obtenida por medio de un diagnóstico aplicado de manera digital a las entidades. 
Así mismo, durante el desarrollo del III Seminario Internacional de Archivos, la Circular con recomendaciones se divulgó a las entidades y público asistente. 
Por otro lado, se presentó el cuarto avance de la "Guía Fondo Alcaldes" la cual se entregará en el mes de agosto. Para ésta fase, la Guía contiene áreas de contenido, identificación, contexto y estructura, así como condiciones de acceso y utilización, área de control de la descripción y documentación asociada del Fondo Alcaldes.
Por último, también se realizó la digitalización, organización, descripción y puesta al servicio de los ciudadanos de veinte (20) unidades documentales en el Sistema SIAB mediante memorando No. 3-2019-22806 correspondientes a videos del Alcalde Samuel Moreno.</t>
  </si>
  <si>
    <t xml:space="preserve">Cátedra Bogotá: se realizó la séptima mesa de trabajo el día 22 de agosto, en donde se hizo inspección de los espacios que se van a utilizar en el IV Encuentro de Bogotanólogos. Durante este mismo mes se enviaron las cartas de invitación a los ponentes  y a los invitados especiales, y adicionalmente se confirmó la asistencia de las expertas en patrimonio sonoro: Jimena de Gortari Ludlow de la ciudad de México y Margarita Cuellar Barona de la ciudad de Cali.
Portal Pedagógico: se publicaron cuatro (4) notas en el micrositio web del Archivo en las que se destacan: 1. ¿Cuándo se fundó Bogotá?, 2. El café Windsor, 3. ¿La Quinta de Santander o de Bolívar? y 4. El incendio más lamentado en Santafé.
Fondo Alcaldes: En el mes de agosto se hizo entrega de la "Guía Fondo Alcaldes", documento que tiene como propósito informar los componentes que conforman el Fondo Alcaldes y la trazabilidad de su formación. 
Por otro lado, se realizó entrevista al ex Alcalde Paul Bromberg, indicándole la finalidad del "Fondo Alcaldes", su importancia e impacto para la ciudadanía y la relevancia de su participación en el mismo, por medio del préstamo de documentación significativa durante su mandato, igualmente se solicitó una nueva entrevista, con el objetivo que relate su experiencia en la Alcaldía Mayor y su visión de la ciudad en diferentes aspectos, a lo cual manifestó disposición.
Por último, también se realizó la digitalización, organización, descripción y puesta al servicio de los ciudadanos de veinticuatro (24) unidades documentales en el Sistema SIAB mediante memorando No. 3-2019-26031 correspondientes a videos del Alcalde Samuel Moreno.
Gestión:
En base a reunión realizada el día 08 de agosto con la SDP, en donde se verificaron las condiciones de organización y valoración documental, se construyó y envió informe técnico a SDP mediante memorando con radicado 2-2019-21971, evaluando las condiciones archivistícas y de conservación de los documentos a transferir.
</t>
  </si>
  <si>
    <t>Cátedra Bogotá: se realizó la octava mesa de trabajo el día 26 de septiembre donde se definió la agenda final del IV Encuentro de Bogotanólogos y se socializaron las piezas comunicacionales realizadas por el Archivo de Bogotá, adicionalmente se procedió hacer el envío de las piezas a la Oficina de Comunicaciones de la Secretaría General para su aprobación.  
Portal Pedagógico: se publicaron cuatro (4) notas en el micrositio web del Archivo en las que se destacan: 1. La historia institucional de Transmilenio, 2. La estatua de Bolívar, iniciativa de José Ignacio París, 3. La plaza del vecindario y 4. Biblioteca Nacional; la obra de Francisco Moreno y Escandón.                                                                                                                                                                                                                        Fondo Alcaldes: se realizó divulgación de la "Colección Alcaldes Mayores de Bogotá" por medio del micrositio web del Archivo de Bogotá. La publicación es una reseña de la colección donde se puede encontrar contenido documental y evidencias fotográficas de las posesiones de algunos alcaldes como: Prieto Ocampo y Enrique Peñaloza.
Adicionalmente, al final de la reseña se encuentra el link donde está publicada la Guía de la Colección que describre de forma general los temas, tipos documentales, volumen, entre otros, que le permiten a los ciudadanos e investigadores conocer de manera simplificada la colección.                                                       Por último, también se realizó la digitalización, organización, descripción y puesta al servicio de los ciudadanos de quince (15) unidades documentales en el Sistema SIAB mediante memorando No. 3-2019-29154 correspondientes a videos del Alcalde Samuel Moreno.</t>
  </si>
  <si>
    <t xml:space="preserve">Cátedra Bogotá: se realizó la novena mesa de trabajo el día 15 de octubre en donde se ultimaron detalles logísticos para el IV encuentro de Bogotanólogos. Entre los días 17 y 18 de octubre se llevó a cabo el IV encuentro de Bogotanólogos, evento que contó con la presencia del Secretario General, el dr. Raúl Buitrago Arias, la Subsecretaria Técnica, la dra. Cristina Aristizábal y todo el equipo del Archivo de Bogotá en cabeza de dra. María Teresa Pardo - Directora de la Dirección Distrital de Archivo de Bogotá, en este acontecimiento se hizo el lanzamiento de la primera Fonoteca de Bogotá, uno de los proyectos más importantes que deja la administración distrital en el cuatrienio, contando con la asistencia de más de 300 personas.  
Portal Pedagógico: se publicaron cuatro (4 ) notas en el micrositio web del Archivo en las que se destacan: 1. "Fondo Jorge Mauricio Camargo", 2. "Escritoras y periodistas colombianas en el siglo XIX", 3. "Guía del fondo Gastón Lelarge" y 4.  La pieza del mes de octubre "Anfiteatro de Dirección Anatómica del Hospital San Juan de Dios".                                                                                                                                                                                                                                                                                                                                                                                                                         Fondo Alcaldes: El primero de octubre se envió via memorando el "Documento de Recomendaciones Colección Alcaldes Mayores" a 59 Entidades Distritales y a la Subdirección de Servicios Administrativos de la Secretaría General, con el fin de compartir el contenido y así orientar a las entidades que participaron en la elaboración de la Colección Alcaldes Mayores.                                                                                                                                                                                                                                                                                                                                                          Por otro lado, se realizó la digitalización, organización, descripción y puesta al servicio de los ciudadanos de trece (13) unidades documentales en el Sistema SIAB mediante memorando No. 3-2019-32641 correspondientes a fotografías: 1 (una) unidad del Exalcalde Antanas Mockus, 2 (dos) unidades de la administración Peñalosa y 10 (diez) unidades correspondientse al fondo Armando Matiz sobre otros alcaldes. </t>
  </si>
  <si>
    <t>Cátedra Bogotá: se realizó la décima mesa de trabajo el día 14 de noviembre en donde se hizo el balance del IV Encuentro de Bogotanólogos; uno de los eventos más importantes realizados durante el año, ya que fue  inaugurada la primera Fonoteca de la ciudad en cabeza del Secretario General Dr. Raúl Buitrago Arias.  
Portal Pedagógico: se publicaron cuatro (4 ) notas en el micrositio web del Archivo en las que se destacan: 1. "En el principio…", 2. "El bacilo Ebert", 3. "Primeros habitantes..." y  4."La vida y obra de Otto de Greiff".                                                                                                                                                                                                                                                                                                   Fondo Alcaldes: Las actividades relacionadas con el proyecto Fondo Alcaldes culminaron en el mes de octubre de 2019. Su ejecución finalizó con la difusión de la Colección Alcaldes Mayores y la Guía de la Colección en el micrositio web, adicionalmente se envió "Documentos de Recomendaciones Colección Alcaldes Mayores" a 59 Entidades Distritales y a la Subdirección de Servicios Administrativos de la Secretaría General.</t>
  </si>
  <si>
    <t xml:space="preserve">Cátedra Bogotá: según el cronograma de actividades de 2019 para el mes de diciembre en el proyecto Cátedra de Bogotá se programó la entrega del informe final del proyecto, documento que plasma el balance y las actividades desarrolladas del mismo durante el 2019. 
Portal Pedagógico: se publicaron cuatro (4 ) notas en el micrositio web del Archivo en las que se destacan: 1. "Primeras Aguas...", 2. "Primeros Pobladores de la Sabana", 3. "Los muiscas y  4. La Cosmogonía Muisca. Adicionalmente se hace la entrega del informe final del proyecto Portal Pedagógico, el cual muestra la gestión realizada durante el 2019.                                                                                                                                                                                                                                                                                                  Fondo Alcaldes: Las actividades relacionadas con el proyecto Fondo Alcaldes culminaron en el mes de octubre de 2019. </t>
  </si>
  <si>
    <t>Los proyectos tiene como beneficio la recuperación, promoción, apropiación, divulgación de la memoria histórica social e institucional de la ciudad y del patrimonio documental</t>
  </si>
  <si>
    <t xml:space="preserve">Divulgar  la memoria documental e histórica de la ciudad a través de diversos proyectos que permitan la visibilización del amplio y variado patrimonio artístico, histórico, cultural, político, social y económico de la ciudad. </t>
  </si>
  <si>
    <t>De esta manera, se cumple el propósito de generar una política alrededor de una memoria diversa e incluyente, de su protección, salvaguardia y difusión.</t>
  </si>
  <si>
    <t xml:space="preserve">Cátedra Bogotá: Se realizó el día 06 de abril salida pedagógica con 60 estudiantes de distintas universidades en cabeza del Archivo de Bogotá y el Comité Cívico, en donde se relataron diferentes historias relacionadas con el patrimonio sonoro en el centro de la ciudad
Portal Pedagógico: Se publicaron dos (2) notas en conmoración a la semana santa, teniendo una interacción importante en el ecosistema digital del Archivo de Bogotá. 
Fondo Alcaldes: La identificación de posibles documentos y archivos que reposan en las entidades distritales y que estos posiblemente aportarán a la alimentación  del Fondo Alcaldes y a su vez a la memoria del Distrito Capital.
</t>
  </si>
  <si>
    <t>Cátedra Bogotá: Se definieron temáticas del IV Encuentro de Bogotanólogos.
Portal Pedagógico: Se destaca  la publicación de la pieza del mes de mayo: El paisaje de la metrópoli.
Fondo Alcaldes: Consolidación de pautas para la conservación de documentación en las Entidades y la puesta al servicio de la ciudadanía de documentos que permiten el reconocimiento de la historia de la ciudad.</t>
  </si>
  <si>
    <t>Cátedra Bogotá: Se construyó listado de los posibles ponentes que podrían participar en el  IV Encuentro de Bogotanólogos. 
Portal Pedagógico: Se destaca la  publicación de la pieza del mes de junio: Sillas públicas - El diseño de los asientos públicos que propuso Ricardo Moros a comienzos del siglo XX en Bogotá.
Fondo Alcaldes: Consolidación de pautas para la conservación de documentación en las Entidades y la puesta al servicio de la ciudadanía de documentos que permiten el reconocimiento de la historia de la ciudad.</t>
  </si>
  <si>
    <t xml:space="preserve">Cátedra Bogotá: se realizaron varias gestiones por parte del comité cívico Cátedra Bogotá y el Archivo de Bogotá, confirmando la asistencia de Jimena de Gortari Ludlow de la ciudad de México y Margarita Cuellar Barona de la ciudad de Cali, expertas en el patrimonio sonoro,  donde relatarán las experiencias vividas y éstas se tomarán como buenas prácticas para así conservar y fortalecer el archivo sonoro con que actualmente cuenta el Archivo de Bogotá.
Portal Pedagógico: Se destaca durante el mes de agosto la publicación, ¿Cuándo se fundó Bogotá?, mostrándonos las dos versiones que existen sobre el verdadero día de la fundación de Bogotá. Dicha publicación se realizó el 5 de agosto y durante el día alcanzamos el mayor flujo de usuarios en la página web con 2.099 visitantes.
Fondo Alcaldes: El conocimiento de la labor de los ex alcaldes y su gestión es fundamental para tener un mayor conocimiento de las diferentes Políticas Públicas que se han llevado a cabo en la ciudad y su impacto a nuestra ciudad. La labor de Paul Bromberg a su vez, nos da una visión sobre la gestión que pudo llevar a cabo en un corto periodo de tiempo, teniendo en cuenta que fue designado ante la renuncia de su antecesor.
</t>
  </si>
  <si>
    <t>Cátedra Bogotá: durante el mes de septiembre se deja definida la agenda del gran evento a desarrollar en el mes de octubre. Dicho evento contará con la participación especial del Secretario General Raúl Buitrago Arias, quien realizará el lanzamiento oficial de la primera fonoteca de Bogotá. 
Portal Pedagógico: durante el mes de septiembre se destacó la nota "La plaza del vecindario", en donde se muestra la maqueta de la colección de Germán Samper Gnecco que durante los años 70 y 80 del siglo XX, el sector de Ciudad Bolívar cobra relevancia en el desarrollo urbano de la ciudad, debido a que se convierte en un amortiguador urbano para la población de bajos recursos, que requieren adquirir o rentar vivienda a muy bajo costo. Cabe resaltar que el Archivo de Bogotá custodia la obra del Arquitecto Germán Samper y que está para la consulta de toda la ciudadanía.   
Fondo Alcaldes: realizando la difusión en el microstio web del Archivo de Bogotá, los ciudadanos e investigadores se encuentran al tanto de la labor de los exalcaldes y su gestión, para tener un mayor conocimiento del rol del Alcalde como la figura política más importante de la ciudad.
Esta colección establece una pauta de búsqueda y selección de los documentos de connotación cultural y simbólica de los eventos que recogen la relevancia de la figura de gobierno.</t>
  </si>
  <si>
    <t>Cátedra Bogotá: en el marco del IV Encuentro de Bogotanólogos el dr. Raúl Buitrago, Secretario General,  lanza la primera Fonoteca de la ciudad, siendo uno de los proyectos más importantes que deja la administración distrital durante el cuatrienio.
Portal Pedagógico: se destaca la puesta al servicio de la Guía de fondos de Gastón Lelarge, un legado que custodia el Archivo de Bogotá, sobre uno de los arquitectos más influyentes de comienzos del siglo XX en Colombia. Entre sus principales obras del  constructor  encontramos el Palacio de Liévano y  la Gobernación de Cundinamarca.  
Fondo Alcaldes: Orientar a las Entidades para la verificación de documentos de interés cultural que puedan hacer parte del Fondo Alcaldes Mayores de Bogotá.</t>
  </si>
  <si>
    <t>Cátedra Bogotá: como parte del balance y de prospecciones a futuro, se propuso la realización de una nueva exposición (Días de radio) para hacer divulgación de la fonoteca de Bogotá, que permitirá dar a conocer su valioso acervo sonoro, representado en más de 9.000 horas de radio. 
Portal Pedagógico: se da a conocer la historia geológica de la sabana de Bogotá con la nota " En el principio...", un antiguo mar interior desaguado hace unos 10.000 años durante el último periodo glacial, y que recoge los mitos cosmogónicos de los muiscas, igualmente se relata la llegada de los primeros habitantes al altiplano.                                                                                                       Fondo Alcaldes: Mediante el microstio web del Archivo de Bogotá y el Fondo de ex Alcaldes, los ciudadanos e investigadores se encuentran al tanto de la labor de los ex Alcaldes y su gestión, logrando así el poder obtener mayor conocimiento del rol del Alcalde como la figura política más importante de la ciudad. Este proyecto mediante la colección establece una pauta de búsqueda y selección de los documentos de connotación cultural y simbólica de los eventos que recogen la relevancia de la figura de gobierno.</t>
  </si>
  <si>
    <t xml:space="preserve">Cátedra Bogotá: como parte del balance del proyecto cátedra Bogotá para el 2019, pudimos tener un acercamiento con el ciudadano  mostrandoles parte del patrimonio sonoro de la ciudad, a través de distintos talleres organizados en conjunto con el Comité Cívico Cátedra de Bogotá y 14 universidades que lo conforman.  Además se deja por parte de la administración distrital la primera fonoteca de Bogotá, que busca que la ciudadanía conozca ese legado sonoro que ha sido un componente importante dentro de la historia bogotana.
Portal Pedagógico: se destaca la nota "Primeras Aguas…", dado que nos muestra la historia de como se comenzó a surtir de agua la sabana de Bogotá y la formación del Salto de Tequendama, de sus ríos,  lagunas, fuentes y humedales procedentes del imaginario indígena expresado en la mitología Muisca-Chibcha.                                                                                                                                                                                                                                      Fondo Alcaldes: Mediante el proyecto de Fondo Alcaldes ha permitido a la ciudadanía conocer documentación histórica de la gestión de los exAlcaldes Mayores y la trazabilidad de las obras realizadas durante sus respectivas administraciones. </t>
  </si>
  <si>
    <t>El grado de Satisfacción de Atención a los ciudadanos fue del 99%. 
En el mes de enero se atendió en Sala de Investigadores a 240 personas.
Para enero se realizó encuesta de satisfacción a 41 personas atentidas en Sala de Investigadores.
El día 23 de enero del 2019, la Subdirección de Gestión Documental de la Personería de Bogotá envía comunicación de felicitación por el buen servicio y oportunidad prestada en Sala de Investigadores.</t>
  </si>
  <si>
    <t>El grado de Satisfacción de Atención a los ciudadanos fue del 97%. 
En el mes de febrero se atendió en Sala de Investigadores a 384 personas.
Para febrero se aplicaron encuesta de satisfacción a 82 personas atendidas en Sala de Investigadores.</t>
  </si>
  <si>
    <t>El grado de Satisfacción de Atención a los ciudadanos fue del 97%. 
En el mes de marzo se atendió en Sala de Investigadores a 432 personas.
Para marzo se realizó encuesta de satisfacción a 65 personas atendidas en Sala de Investigadores.</t>
  </si>
  <si>
    <t>El grado de Satisfacción de Atención a los ciudadanos fue del 97%. 
En el mes de abril se atendió en Sala de Investigadores a 367 personas.
Para abril se realizó encuesta de satisfacción a 41 personas atendidas en Sala de Investigadores.</t>
  </si>
  <si>
    <t>El grado de Satisfacción de Atención a los ciudadanos fue del 97%. 
En el mes de mayo se atendió en sala de investigadores a 472 personas.
Para mayo se aplicó encuesta de satisfacción a 65 personas atendidas en Sala de Investigadores.</t>
  </si>
  <si>
    <t>El grado de satisfacción de atención a los ciudadanos fue del 97%. 
En el mes de junio se atendió en Sala de Investigadores a 241 personas.
Para junio se aplicó encuestas de satisfacción a 33 personas atendidas en Sala de Investigadores.</t>
  </si>
  <si>
    <t>El grado de Satisfacción de atención a los ciudadanos fue del 97%. 
En el mes de julio se atendió en Sala de Investigadores a 405 personas.
Para julio se aplicaron encuestas de satisfacción a 90 personas atendidas en Sala de Investigadores.
Gestión:
Se envió encuesta y ficha técnica actualizadas para validación y aprobación de la OAP, para así comenzar a aplicar a la ciudadanía.</t>
  </si>
  <si>
    <t xml:space="preserve">El grado de Satisfacción de atención a los ciudadanos fue del 97%.                                                                                                                                                                                                         En el mes de agosto se atendió en Sala de Investigadores a 335 personas y se aplicaron 72 encuestas de satisfacción a personas atendidas en Sala de Investigadores.
Gestión:
Mediante memorando 3-2019-24811 del 22 de agosto, la Oficina Asesora de Planeación, dio respuesta indicando que la gestión frente a la actualización del formato 2215100-FT-596 "Encuesta de Satisfacción", se encuentra aprobada, por lo tanto ésta se empezará a aplicar a los visitantes de la Sala de Investigadoes a partir del mes de septiembre.
</t>
  </si>
  <si>
    <t xml:space="preserve">El grado de Satisfacción de atención a los ciudadanos fue del 98%.                                                                                                                                                                                                         En el mes de septiembre se atendió en Sala de Investigadores a 372 personas y se aplicaron 60 encuestas de satisfacción en el formato actualizado 2215100-FT-596 "Encuesta de Satisfacción", aprobado el mes anterior por la Oficina Asesora de Planeación. </t>
  </si>
  <si>
    <t>El grado de Satisfacción de atención a los ciudadanos para el mes de octubre fue del 99%. 
En el mes de octubre se atendió en Sala de Investigadores a 383 personas y se aplicaron 43 encuestas de satisfacción en el formato actualizado 2215100-FT-596 "Encuesta de Satisfacción".</t>
  </si>
  <si>
    <t xml:space="preserve">El grado de satisfacción de atención a los ciudadanos para el mes de noviembre fue del 98%. 
En el mes de noviembre se atendió en Sala de Investigadores a 268 personas y se aplicaron 47 encuestas de satisfacción en el formato actualizado 2215100-FT-596 "Encuesta de Satisfacción".
</t>
  </si>
  <si>
    <t xml:space="preserve">El grado de satisfacción de atención a los ciudadanos para el mes de diciembre fue del 97%.                                                                                                                                                                                                                                                                  Se atendieron a 50 personas durante los días del 1 al 6 de diciembre en la Sala de Investigadores y se aplicaron 12 encuentas mediante el formato actualizado 2215100-FT-596 "Encuesta de Satisfacción".
</t>
  </si>
  <si>
    <t>No se logra la meta de 98% de satisfacción ciudadana debido a que los usuarios que respondieron la encuesta consideran que los equipos de cómputo están obsoletos para la búsqueda, lo que hace que la información de las bases de datos no pueda ser percibida de manera adecuada y útil a la ciudadanía.</t>
  </si>
  <si>
    <t>Los usuarios siguen considerando excelente la atención del personal de la Sala de Investigadores, pero observan que los equipos de cómputo y las bases de datos no les satisfacen.</t>
  </si>
  <si>
    <t xml:space="preserve">Los usuarios observan que  las bases de datos son muy lentas y los canales de comunicación no satisfacen sus necesidades dado que no tienen acceso a internet. </t>
  </si>
  <si>
    <t>Los usuarios observan que ni las bases de datos, ni los canales de comunicación satisfacen sus necesidades.</t>
  </si>
  <si>
    <t>Entre las observaciones que más realizan los usuarios de la Sala de Investigadores se encuentran que ni las bases de datos, ni los canales de comunicación satisfacen sus necesidades; sin embargo ello no implica que el grado de satisfacción de los cuidadanos sea menor a satisfactorio.
Teniendo en cuenta esté análisis realizado a los resultados de la encuesta, se identificaron oportunidades de mejora a la ficha técnica, las cuales se revisarán en el mes de julio.</t>
  </si>
  <si>
    <t>La pregunta relacionada con los aspectos logísticos y administrativos que contemplan los equipos de cómputo, bases de datos y herramientas de consulta obtuvieron una califcación aceptable pero que afecta la calificación y eso se deriva porque no hay unidad entre las bases de datos y los canales de comunicación no satisfacen sus necesidades.</t>
  </si>
  <si>
    <t>Sobre las encuestas realizadas se evidenció por parte de los encuestados una leve inconformidad respecto al estado y funcionamiento de algunos equipos de cómputo.</t>
  </si>
  <si>
    <t>Sobre las encuestas realizadas se evidenció una leve inconformidad respecto al estado y funcionamineto de algunos equipos de cómputo por parte de la ciudadanía.</t>
  </si>
  <si>
    <t>Permite reunir y conocer informacion que permita una adecuada toma de desiciones y aumentar el grado de satisfacción de servicio al ciudadano.</t>
  </si>
  <si>
    <t>Permite hacer retroalimentaciones al interior del Archivo de Bogotá, con la finalidad de ofrecer con mayor calidad el servicio prestado en la Sala de Investigadores  y así aumentar el grado de satisfacción de servicio al ciudadano.</t>
  </si>
  <si>
    <t>Permite identificar las fortalezas que tiene el Archivo de Bogotá frente al servicio que se le ofrece a la ciudadanía en relación a la Sala de Investigadores y las mejoras que hay que realizar con la finalidad de dar un valor agregado al servicio.</t>
  </si>
  <si>
    <t>24 de las 41 personas que respondieron la encuesta registraron en el espacio de comentarios y sugerencias sus felicitaciones y agradecimientos por el servicio, especialmente por la atención de las funcionarias.</t>
  </si>
  <si>
    <t xml:space="preserve"> Por apoyo en la búsqueda de registros de defunción un ciudadano  exhaltó mediante carta de felicitación la gestión. 
Por otro lado, se presentó aumento de personas atendidas en Sala de Investigadores, debido a la Ley 12 de 2015, conocida como la Ley de los Sefardíes, la cual permite a los descendientes de la comunidad judía que fueron expulsados de España en 1492 obtener la nacionalidad sin ningún requisito adicional.</t>
  </si>
  <si>
    <t xml:space="preserve">12 de las 33 de las personas que respondieron la encuesta, consideraron excelente el servicio y manifestaron su agradecimiento y felicitaciones para las funcionarias que los atendieron. </t>
  </si>
  <si>
    <t>En el mes de julio, 12 de las 90 personas que respondieron la encuesta felicitaron y reconocieron la atención ofrecida por los  servidoras de la sala de investigadores.
En el marco del III Seminario Internacional de Archivos se presentaron 5 testimonios de usuarios e investigadores de la Sala de Investigadores, así como la lectura de un oficio remitido por una ciudadana donde felicita el buen servicio que se presta en la Sala.</t>
  </si>
  <si>
    <t>La encuesta de satisfacción es una herramienta que permite identificar las oportunidades de mejora y fortalezas mediante las opiniones generadas por la ciudadanía, historiadores, investigadores, entre otros, lo anterior ayuda en la generacíon e implementación de estrategias dirigidas a mejorar la calidad del servicio que se presta.</t>
  </si>
  <si>
    <t>Con la actualización del formato 2215100-FT-956, se logró identificar sugerencias realizadadas por los ciudadanos e investigadores, como el estado y manejo de los equipos de cómputo, permitiendo mejorar el servicio y aumentar el grado de satisfacción a 98% frente a  los servicios que  se ofrecen  a través de la sala de investigadores.</t>
  </si>
  <si>
    <t>La implementación de la encuesta de satisfacción bajo el formato actualizado 2215100-FT-596, permite determinar de forma precisa las fortalezas y sugerencias expresadas por los ciudadanos frente a los servicios prestados por medio de la sala de investigadores. 
De acuerdo a los informes realizados mensualmente a raíz de los resultados de las encuestas, se ha determinado la siguiente información:
 *Las visitas de tres tipos de usuarios: investigadores, ocasionales y consulta de libros de inhumaciones. 
* Fondos más consultados son: Concejo de Bogotá, Empresa Distrital de Servicios Públicos (EDIS), Empresa de Acueducto y Secretaría Distrital de Salud.  
 *Colecciones más consultadas son las que corresponden a donaciones de arquitectos e ingenieros que realizaron importantes construcciones y obras civiles en la ciudad, se trata de documentos gráficos y cartográficos muy solicitados por los arquitectos estudiantes e historiadores, colección Esguerra, Sáenz y Samper es una de las más consultadas. 
*Colecciones fotográficas de Hernán Díaz, Sady González y Vicky Ospina.</t>
  </si>
  <si>
    <t>El poder medir el grado de satisfacción de los ciudadanos que son atendidos en la sala de investigadores del Archivo de Bogotá, ayuda a determinar las oportunidades de mejora de tal manera que se puedan emprender las acciones respectivas y mejorar la calidad del servicio.</t>
  </si>
  <si>
    <t xml:space="preserve">La implementación de la encuesta de satisfacción bajo el formato actualizado 2215100-FT-596, ha permitido determinar de forma precisa las inconformidades y sugerencias expresadas por los ciudadanos frente a los servicios prestados  por la Subdirección Técnica a travéz de la sala de Consulta. </t>
  </si>
  <si>
    <t>Establecer el número de entidades distritales acompañadas en la ejecución de la estrategia para el fortalecimiento del proceso de rendición de cuentas distrital</t>
  </si>
  <si>
    <t xml:space="preserve">Fase I - Planeación Diagnóstico: 
Realizar la evaluación del componente de Rendición de Cuentas de los Planes Anticorrupción y de Atención al Ciudadano 2019 de las entidades distritales.
Fase II- Intervención componente del PAAC Rendición de Cuentas
Desplegar  la estrategia de acompañamiento a entidades en Componente de Rendición de Cuentas
Fase III- Segunda Intervención componente del PAAC Rendición de Cuentas
Desarrollar talleres de acompañamiento para la identificación de puntos críticos en rendición de cuentas.
FASE IV -Recomendaciones PAAC 2020, Evaluación y Cierre Estrategia.
Emitir recomendaciones para formulación del componente de Rendición de Cuentas para los PAACs 2020, evaluación y cierre de la estrategia 
</t>
  </si>
  <si>
    <t xml:space="preserve">Fortalecer la capacidad técnica institucional de las entidades distritales en la formulación y seguimiento al  componente de rendición de cuentas del PAAC. 
</t>
  </si>
  <si>
    <t>Establecer el número de entidades distritales acompañadas en la ejecución de la estrategia para promover la inscripción de trámites y otros procedimientos administrativos (OPAs) de las entidades distritales en el SUIT</t>
  </si>
  <si>
    <t xml:space="preserve">Fase I - Planeación Diagnóstico: 
Realizar la evaluación del componente de Rendición de Cuentas de los Planes Anticorrupción y de Atención al Ciudadano 2019 de las entidades distritales.
Fase II- Intervención componente del PAAC Rendición de Cuentas
Desplegar  la estrategia de acompañamiento a entidades en Componente de Rendición de Cuentas
Fase III- Segunda Intervención componente del PAAC Rendición de Cuentas
Desarrollar talleres de acompañamiento para la identificación de puntos críticos en rendición de cuentas.
FASE IV -Recomendaciones PAAC 2020, Evaluación y Cierre Estrategia.
Emitir recomendaciones para formulación del componente de Rendición de Cuentas para los PAACs 2020, evaluación y cierre de la estrategia </t>
  </si>
  <si>
    <t xml:space="preserve">
Fortalecer la gestión de las entidades y organismos distritales a través del acompañamiento para promover la  inscripción de trámites y Otros Procedimientos Administrativos (OPAs)  de las entidades distritales en el SUIT. </t>
  </si>
  <si>
    <t>Coadyuvar en la consolidación de la red de gestores(as) de integridad a nivel Distrital.</t>
  </si>
  <si>
    <t xml:space="preserve">Fase I: Estabecer fases y actividades para conceptualización de la red (cronograma).
Fase II:  Desarrollar la  contextualización a partir de diagnóstico a los equipos de gestores de las entidades distritales.
Fase III: Divulgar el documento de propuesta de red de gestores.
Fase IV: Documentar el informe técnico final de la estrategia de red de gestores. 
</t>
  </si>
  <si>
    <t xml:space="preserve">Orientar a las entidades distritales frente a la creación de una red de gestores 
</t>
  </si>
  <si>
    <t>Documento consolidado con la propuesta de Red de Gestores de Integridad.
Documento de Conceptualización</t>
  </si>
  <si>
    <t>Establecer el porcentaje de avance de ejecución de la estrategia para el fortalecimiento de la formulación, implementación y seguimiento del código de integridad en las entidades distritales</t>
  </si>
  <si>
    <t xml:space="preserve">Fase I: Realizar la evaluación de los PAAC de las entidades distritales e informe diagnóstico.
Fase II: Diseñar el  Instrumento de seguimiento a la implementación del Código de Integridad.
 Fase III:Despliegar la estrategia de acompañamiento a entidades en Plan de Gestión de Integridad.
 Fase IV:Elaborar propuesta instrumento de percepción apropiación Código de Integridad y Cierre de la Estrategia. 
</t>
  </si>
  <si>
    <t xml:space="preserve">Fortalecer la capacidad técnica institucional de las entidades distritales frente a la apropiación del Código de Integridad. 
</t>
  </si>
  <si>
    <t>Establecer el número de entidades distritales acompañadas en la ejecución de la estrategia del Sistema de Control Interno en las entidades distritales</t>
  </si>
  <si>
    <t xml:space="preserve">Actividades a Desarrollar 
1. Revisar y ajustar metodología evaluación jefes de control interno de las entidades distritales.
2. Emitir directrices sobre el informe pormenorizado del avance del sistema de control interno para el distrito 
3. Consolidar  y analisis de informes de recomendacioes metas PDD de jefes OCI y generación de informe de conclusiones y recomendaciones dirigidas al Alcalde Mayor  </t>
  </si>
  <si>
    <t xml:space="preserve">Fortalecer la capacidad técnica institucional de las entidades distritales, para  acompañar a las oficinas de control interno, en la evaluación del Sistema. 
</t>
  </si>
  <si>
    <t xml:space="preserve">
Formular, elaborar, y ejecutar actividades orientadas a la elaboración de Documentos Técnicos para la implementación del Modelo Integrado de Planeación y Gestión -MIPG- en las entidades distritales. Para la presente vigencia se encuentran las siguientes:  1. Simplificación de procesos; y 2. Buenas practicas en integridad.</t>
  </si>
  <si>
    <t xml:space="preserve">Documento Técnico Buenas Prácticas en Integridad 
1. Establecer metodología para la evaluación de mejores prácticas en materia de integridad
2. Identificar y sistematizar las buenas prácticas enviadas por las entidades distritales en materia de integridad
3. Evaluar las buenas prácticas enviadas por las entidades distritales
4. Elaborar un  documento basado en los insumos obtenidos en las actividades del Hito 1
5. Divulgar el  documento de Buenas Prácticas en materia de integridad.
Documento Técnico Simplificación de Procesos
1. Revisar  y definir contenido del documento 
2. Elaborar documento técnico 
3.  Revisar por parte del equipo de trabajo y ajuste 
4. Presentar a la Comisión Intersectorial del SIGD
5. Socializar a nivel Distrital el documento técnico para su implementación.
</t>
  </si>
  <si>
    <t xml:space="preserve">Orientar a través de Documentos Técnicos a las entidades distritales frente a la simplificación de procesos y Buenas Prácticas en Integridad. </t>
  </si>
  <si>
    <t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t>
  </si>
  <si>
    <t>1.Elaboración del cronograma de la estrategia para el fortalecimiento del proceso de rendición de cuentas distrital que evidencie la incorporación del enfoque poblacional diferencial.2.Elaboración y aprobación del documento técnico de la estrategia de acompañamiento en el cual se estableció el objetivo, alcance, justificación, meta asociada.3.Diseño de la herramienta de evaluación de PAAC 2019 con los siguientes documentos:Listado de entidades, Lista de verificación, Formato de evaluación y Matriz de resultados. 4.Descarga y evaluación del componente de Rendición de Cuentas de los PAAC 2019 de las entidades distritales.Los resultados de esta evaluación fueron diligenciados en la matriz de resultados.5. Realización del diagnóstico de los componentes del PAAC 2019 en las entidades distritales, en este informe de resultados se establecen las principales debilidades y fortalezas de la planeación de los 6 componentes del PAAC, y se presentan recomendaciones frente a cada uno de estos temas</t>
  </si>
  <si>
    <t>No se tenian programadas actividades para el mes de abril</t>
  </si>
  <si>
    <t>No se adelantaron actividades con relación a esta estrategia en el mes de mayo</t>
  </si>
  <si>
    <t>Se llevó a cabo el taller del «Manual Único de Rendición de Cuentas con enfoque en derechos humanos y ODS», dirigido a los a los jefes de las oficinas de planeación o quien haga sus veces, a los jefes de control interno o quien haga sus veces y jefes de las oficinas de servicio al ciudadano, al cual participaron 33 entidades Distritales.
Mesa técnica con el Departamento Administrativo de la Función Pública —DAFP, cuyo propósito es la planeación para el desarrollo de talleres de acompañamiento a las entidades y organismos Distritales, haciendo énfasis en la identificación de puntos críticos en rendición de cuentas y la aplicación de la metodología del MURC.</t>
  </si>
  <si>
    <t xml:space="preserve">Durante el mes de julio no se adelantaron actividades. </t>
  </si>
  <si>
    <t>Se encuentra pendiente la realización del taller de rendición de cuentas enfocado en el proceso de empalme</t>
  </si>
  <si>
    <t>Se programo taller de Rendición de Cuentas a entidades Distritales en conjunto con el DAFP para mes de octubre</t>
  </si>
  <si>
    <t xml:space="preserve">Se llevó a cabo el  día 10 de Octubre el Taller “Manual Único de Rendición de Cuentas con enfoque en derechos humanos y ODS”, junto con el DAFP con el propósito de fortalecer la transparencia del sector público, el concepto de responsabilidad de los gobernantes y servidores y el acceso a la información como requisitos básicos, así como la evaluación de la gestión por parte de la ciudadanía.
De igual manera  se explicó el proceso de empalme respecto al alcance a la Circular 002 de 2019, en concordancia con los diálogos ciudadanos y Audiencia Pública, a fin de que las entidades presenten en estos espacios la misma información contenida en el informe de empalme. 
Se realizó el acompañamiento a la estrategia de rendición de cuentas y diálogos ciudadanos a nivel distrital, por medio de dos mesas de trabajo, realizadas en fecha 18 y 23  de octubre de 2019, con la finalidad de elaborar la metodología para R.C. </t>
  </si>
  <si>
    <t xml:space="preserve">No se adelantaron actividades en el mes de noviembre. </t>
  </si>
  <si>
    <t xml:space="preserve">De conformidad con los objetivos de la rendición de cuentas y con el fin de garantizar el acceso a la información pública, y dar una oportunidad a la sociedad para que evidencie los resultados de estas, haciendo más efectiva la entrega de bienes y servicios orientados a satisfacer las necesidades de la ciudadanía, se estableció en la estrategia enfatizó en las 56 entidades del distrito, a quienes se llegó por medio de asesorías y talleres llevados a cabo con el acompañamiento del Departamento Administrativo de la Función Pública.
Se elabora informe final de la estrategia con los respectivos soportes del Desarrollo de cada una de las fases. </t>
  </si>
  <si>
    <t xml:space="preserve">Articulación de las agendas de trabajo para la programación de los talleres. </t>
  </si>
  <si>
    <t xml:space="preserve">Fortalecer la capacidad técnica institucional de las entidades distritales en la formulación y seguimiento al  componente de rendición de cuentas del PAAC. </t>
  </si>
  <si>
    <t>En el primer trimestre de la vigencia 2019 se llevó a cabo la fase de planeación y diagnóstico de la estrategia para promover la inscripción de trámites y Otros Procedimientos Administrativos (OPAs) de las entidades distritales en el SUIT. En esta fase se llevó a cabo la evaluación de los Planes Anticorrupción y de Atención al Ciudadano en todos sus componentes (incluido el de Racionalización de Trámites). Para esto, se descargó la estrategia de racionalización de trámites de cada una de las entidades, con el fin de verificar la armonía que debe existir con la inscrita en el Sistema Único de Información de Trámites - SUIT, contando con el apoyo del Departamento Administrativo de la Función Pública. Finalmente, se remitió circular a todas las entidades distritales sobre la obligatoriedad y pertinencia de la inscripción de trámites en el SUIT y en la Guía de Trámites y Servicios del Distrito.</t>
  </si>
  <si>
    <t>Durante el mes de abril se realizaron 7 mesas de acompañamientos a las entidades distritales para fortalecer el registro de acciones de racionalización de trámites en el aplicativo SUIT. Así mismo, se llevó a cabo mesa de trabajo con el Departamento Administrativo de la Función Pública, con el fin de hacerle seguimiento a los compromisos establecidos para la estrategia de racionalización de trámites del Distrito.</t>
  </si>
  <si>
    <t>Se elaboró propuesta de circular dirigida a las entidades distritales para la inclusión del SuperCADE Virtual como acción de racionalización de trámites.
Se realizaron dos mesas de trabajo con 9 entidades distritales con el fin de fortalecer el proceso de registro de las acciones de racionalización de trámites en el SUIT y en los Planes Anticorrupción y de Atención al Ciudadano.
Se llevó a cabo la revisión de las estrategias de racionalización de trámites de las entidades distritales en sus Planes Anticorrupción y de Atención al Ciudadano con corte a mayo, con el fin de revisar su coherencia y armonía con la información registrada en el aplicativo SUIT del Departamento Administrativo de la Función Pública.</t>
  </si>
  <si>
    <t xml:space="preserve">Se realizaron dos mesas técnicas de la estrategia de racionalización de  trámites con el DAFP, para la revisión de la acción relacionada con el Super Cade Virtual. 
Se elaboró  la Circular No. 024 de 2019 del 27 de junio de 2019,  con un llamado al compromiso y trabajo conjunto de las entidades y organismos distritales para la consolidación de la propuesta de racionalización que el Distrito presentará a consideración del Gobierno Nacional. </t>
  </si>
  <si>
    <t>1. Se realizó junto con el DAFP, el Taller de facultades extraordinarias el día 05 de Julio, con la participación de 138 servidores - 45 entidades distritales, el cual tenia por objetivo brindar orientaciones de la Directiva 07 y Circular 024 de 2019. 
2. Mesas técnicas con cinco entidades distritales  para socializar la circular 024 de 2019 y brindar asesoría técnica para la propuesta de mejora normativa que soporta trámites, procesos y procedimientos. 
3. Consolidación de la propuesta de mejora normativa, las entidades Distritales de conformidad con la Directiva Presidencial 07 de 2019 y la circular 024 de 2019, reportaron la información respecto a las normas que soportan trámites, procesos y procedimientos, susceptibles de ser simplificados,  suprimidos o modificados, los cuales se tuvieron en cuenta para ser presentados en la propuesta de mejora normativa Distrital.</t>
  </si>
  <si>
    <t>Se realizó la descarga de los Planes Anticorropución y de Atención al Ciudadano –PAAC 2019, publicados en las páginas web de las entidades y organismos Distritales, con el fin de ser comparados con las acciones de racionalización inscritas en SUIT.
La anterior información fue consolidada en un instrumento (matriz en Excel) la cual será presentada en la próxima mesa técnica con el DAFP.
Se continuó con la priorización de las temáticas más relevantes que impactan a nivel nacional y distrital que soportan trámites, procesos y procedimientos, así como determinar las propuestas que refieren a acciones de racionalización o que no aportan normatividad susceptible de ser modificada a través de las facultades extraordinarias conferidas al Presidente de la Republica en virtud del artículo 333 de la Ley 1955 de 2019.</t>
  </si>
  <si>
    <t xml:space="preserve">Se consolidó una propuesta  de mejora normativa, priorizando los temas de mayores impactos o que son prioritarios y que impactan a nivel nacional y distrital, en el marco de las facultades extraoridnarias atribvuidas al presidente de la república (directiva presindencial 01 de 2019) llevando a cabo cinco (5) mesas técnicascon las entidades distritales. Producto de las reuniones realizadas, se identificaron ajustes normativos, en temas prioritarios como: planes parciales, plusvalía, avalúos catastrales, concepto técnico de seguridad humana y sistemas de protección contra incendio, eliminación de requisitos para actividades de Inspección, Vigilancia y Control, simplificación de procesos de convalidación de TRD y TVD, expendedor de medicamentos, entre otros. </t>
  </si>
  <si>
    <t xml:space="preserve">Se emitio circular  036 de 2019, por medio de la cual se fija lineamientos respecto al registro de las acciones de racionalización relacionada con el Supercade Virtual,  el día 11 de octubre de 2019, con esta Circular las entidades que hacen presencia en la Red Cade, puedan inscribir en el SUIT como acción de racionalización la APP del Supercade Virtual, que beneficia a la ciudadanía en la búsqueda de bienes y servicios, a su vez, se presentan recomendaciones para el seguimiento a cargo de las Oficinas de Control Interno.
Asesorias a 7 entidades distritales frente a la implementación de la circular 036 de 2019. </t>
  </si>
  <si>
    <t xml:space="preserve">De conformidad con los objetivos de la Política de Racionalización de Trámites, y hacer más eficiente la gestión de las entidades públicas para dar una ágil respuesta las solicitudes de servicio de la ciudadanía, a través de la mejora de los procesos y procedimientos internos de las entidades y el mejor uso de los recursos, la estrategia se enfatizó en las 56 entidades del distrito, a quienes se llegó por medio de asesorías y mesas de trabajo llevadas a cabo con el acompañamiento del Departamento Administrativo de la Función Pública.
En el mismo sentido se ha venido realizando asesorías a las entidades que les aplica o no la Política de racionalización, para ello y de conformidad a sus competencias el DAFP ha emitido los conceptos a las entidades que lo han requerido.
Se elabora informe final de la estrategia con los respectivos soportes del Desarrollo de cada una de las fases. </t>
  </si>
  <si>
    <t xml:space="preserve">Fortalecer la gestión de las entidades y organismos distritales a través del acompañamiento para promover la  inscripción de trámites y Otros Procedimientos Administrativos (OPAs)  de las entidades distritales en el SUIT. </t>
  </si>
  <si>
    <t>Los avances para el primer trimestre, corresponde a las acciones adelantadas en la fase de conceptualización. Los logros relacionados en esta fase corresponden a la documentación técnica de la estrategia en la cual se aborda una metodología de construcción colaborativa que involucra la participación de los gestores de integridad. En este documento se establece el alcance y tipo de propuesta de red a desarrollar. Así mismo describe en la fase de construcción colaborativa en la cual se plantea el desarrollo de un diagnóstico para la identificación de las necesidades y expectativas en los equipos de gestores de integridad. El planteamiento de un prototipo, el cual será un referente de consulta abierta en las entidades, esta propuesta busca hacer viable las iniciativas que se identifiquen en la fase de diagnóstico. Finalmente, la evaluación de la estrategia busca identificar los principales aciertos, para la estructuración y consolidación de la red de gestores de integridad.</t>
  </si>
  <si>
    <t>Documento Técnico Red de Gestores: Preparación del instrumento de diagnóstico a los equipos de gestores de las entidades distritales. Se adelanta el desarrollo del instrumento para abordar a los equipos de gestores de integridad, con el propósito de contextualizar la propuesta de red de Gestores de Integridad para las entidades distritales.</t>
  </si>
  <si>
    <t xml:space="preserve">Se realiza una encuesta como herramienta de sondeo con el propósito de identificar el nivel de apropiación de las iniciativas de integridad desde los equipos institucionales, así como la identificación de tendencias planteadas para articulación distrital, se aplica a 60 Gestores de Integridad, se anexa documento con los resultados del sondeo. </t>
  </si>
  <si>
    <t>Informe Final y  documentación de los resultados del sondeo de gestores de integridad como insumo para la propuesta de esta red.</t>
  </si>
  <si>
    <t xml:space="preserve">Durante el mes de Julio no se adelantaron actividades. </t>
  </si>
  <si>
    <t xml:space="preserve">Durante el mes de agosto no se adelantaron actividades. </t>
  </si>
  <si>
    <t xml:space="preserve">Validación Informe por parte de la Subdirección Técnica </t>
  </si>
  <si>
    <t xml:space="preserve">No se adelantaron actividades para este mes. </t>
  </si>
  <si>
    <t xml:space="preserve">Indicador cumplido en el mes de Junio se entrego documento. </t>
  </si>
  <si>
    <t>Es importante señalar que la propuesta de conceptualización y creación de una red de gestores es una iniciativa nueva para las entidades distritales, la cual busca fortalecer desde la apropiación y la innovación las prácticas de gestión transparente. Sin embargo, no todas las entidades distritales registran el mismo nivel de apropiación, compromiso y disponibilidad, por lo que esta estrategia tiene un reto para alcanzar el mayor impacto a través de los participantes que delegan las entidades.</t>
  </si>
  <si>
    <t xml:space="preserve">Orientar a las entidades distritales frente a la creación de una red de gestores </t>
  </si>
  <si>
    <t xml:space="preserve">Elaboración del documento técnico, Ficha de la estrategia con actividades y cronograma. Realización del diagnóstico de los componente de integridad de los PAAC 2019 en las entidades distritales: Con la información obtenida de la evaluación del PAAC, se elaboró un informe de resultados de esta herramienta, donde se establecen las principales debilidades y fortalezas del componente de Iniciativas Adicionales – Plan de Gestión de la Integridad. </t>
  </si>
  <si>
    <t xml:space="preserve">Estrategia Código de Integridad:Se realiza Breaf de solicitud al punto de encuentro comunicaciones solicitando el diseño de las piezas comunicacionales (Slogan - Logos - Fases - Piezas comunicacionales)  para  el desarrollo de la estrategia, se solicita cotización para el componente de capacitación de los Gestores de Integridad. </t>
  </si>
  <si>
    <t>Se realizan 4 sesiones de talleres de código de integridad "Los Valores te identifican" con la participación de 84 funcionarios del Distrito, con el objetivo de fortalecer la apropiación de valores.</t>
  </si>
  <si>
    <t xml:space="preserve">Informe Final de los talleres de integridad.
Mesa técnica con el Departamento Administrativo de la Función Pública —DAFP, la cual tienen por objetivo planificar los talleres sectoriales con el fin de continuar fortaleciendo la incorporación de los Planes de Gestión de Integridad en el PAAC en el marco de la Política de integridad de MIPG.
En conjunto con la DRI se realizo taller en Gestión de Integridad con representantes de las entidades distritales que presentan buenas prácticas en esta materia. </t>
  </si>
  <si>
    <t xml:space="preserve">Durante el mes de  Agosto  no se adelantaron actividades. </t>
  </si>
  <si>
    <t xml:space="preserve">En el marco del programa de Buenas Prácticas de la Dirección de Relaciones Internacionales se documento la adopción del Código de Integridad en el Distrito Capital como una buena práctica para ser referida a nivel internacional.
Taller conjunto con DAFP, sobre el código de integridad llevado a cabo el 30 de septiembre de 2019. </t>
  </si>
  <si>
    <t>Taller Motivacional "Confecomedia La Magia de Servir "orientado a generar una reflexión respecto a  entregar el corazón, enseñando  a impregnar esto en el ADN de cada colaborador, y en equipo hacer del servicio de excelencia la herramienta más poderosa al interior de la entidad" dirigida a los Gestores de Integridad el día 30 de Octubre de 2019, con la asistencia de 430 Gestores. 
Reconocimiento a las Buenas Prácticas en Integridad a las entidades: (Secretaría de Integración Social, Instituto de Desarrollo Urbano – IDU, Secretaría de Movilidad)</t>
  </si>
  <si>
    <t xml:space="preserve">Se cumplio con el desarrollo de la estrategia realizando el acompañamiento a las 56 entidades del Distrito en la Implementación del Código de Integridad. </t>
  </si>
  <si>
    <t>Fortalecer la capacidad técnica institucional de las entidades distritales frente a la apropiación del Código de Integridad.</t>
  </si>
  <si>
    <t xml:space="preserve">Se realiza documento del Banco de Buenas Prácticas para la implementación en las entidades distritales. </t>
  </si>
  <si>
    <t xml:space="preserve">Inicio de la revisión y ajuste de la metodología de la evaluación para los jefes de control interno, elaborando un documento preliminar con los componentes y preguntas que llevará el formato de evaluación.Seguimiento a los reportes efectuados por las oficinas de control interno, mediante la metodología diseñada por la DDDI.Consolidación de los reportes ya mencionados y elaboración del informe de análisis.Se dio inicio con la elaboración del diagnóstico, para el cual se priorizaron las entidades distritales que no contaban con un diagnóstico favorable frente al fenecimiento cuentas.Realización de 5 visitas de acompañamiento a:Secretaría Distrital de Seguridad,IDEP,Subred Centro Oriente,Subred Sur Occidente e IDRD. Proyección de la circular con las directrices sobre la formulación, monitoreo y seguimiento a los planes de mejoramiento.Adelanto del convenio con el IDU, con el fin de transferir aplicativo para realizar seguimiento a los planes de mejoramiento de cada entidad distrital. </t>
  </si>
  <si>
    <t xml:space="preserve">Se realizó el seguimiento a los reportes de las metas PDD, efectuados por las oficinas de control interno de las entidades distritales, mediante la metodología diseñada por la DDDI y se verificaron uno por uno para revisar que la información fuese coherente con la proporcionada por  SEGPLAN. Se realiza actualización de los formularios para el cargue de la información por parte de los  jefes de control interno.  Se brinda acompañamiento a  jefes de control interno, para el cargue de la información.  Adicionalmente, se empezó a revisar la metodología para el reporte del informe de seguimiento y recomendaciones orientadas al cumplimiento de las metas Plan Distrital de Desarrollo, con el fin de efectuar ajustes que respondan a algunas falencias encontradas durante el proceso de reporte de las metas. De esta forma, se desarrolló una versión preliminar para los ajustes ya mencionados. </t>
  </si>
  <si>
    <t xml:space="preserve">Se descargaron todos los informes y se están revisando los análisis y observaciones de cada uno para empezar a redactar el informe que contendrá las causas de incumplimiento de las metas PDD y un análisis detallado con un enfoque contractual.  
se efectuó acompañamiento a la Secretaría Distrital de Desarrollo Económico - SDDE con respecto al fenecimiento de cuentas, puesto que, para varias vigencias según la información publicada por la Contraloría de Bogotá en los informes de auditoría de regularidad, no ha fenecido su cuenta.
Se lideró el desarrollo del taller de buenas prácticas internacionales de control interno, el cual será reportado en cifras el siguiente mes, puesto que en este momento se enviaron las encuestas de satisfacción a los participantes. </t>
  </si>
  <si>
    <t xml:space="preserve">Mesas de trabajo para la revisión y ajuste de la metodología para la elaboración del informe de seguimiento a las metas Plan de Desarrollo Distrital PDD. se presento conclusiones del análisis y propuesta de la metodología a los jefes de control interno en el marco del comité distrital de auditoria. se ajusto informe con corte a 31 de diciembre 2018. 
Se realizo presentación al Secretario General del resultado de análisis de nivelación salarial de los jefes de control interno.
se elaboró y se encuentra en primera revisión el documento con directrices para planes de mejoramiento en el distrito .
Se solicito concepto a OAJ respecto a la competencia para la formalización de lineamientos generados por el comité distrital de auditoria. </t>
  </si>
  <si>
    <t>Se realizaron mesas de trabajo  para los ajustes finales del formato de reporte del informe de seguimiento a las metas PDD.
Se elaboró el Instructivo con el paso a paso del informe de seguimiento a metas PDD, en el nuevo formato para el reporte del mismo por parte de las oficinas de control interno.
Se esta consolidado el informe de seguimiento a metas PDD con corte a 31 de marzo 2019.
Se encuentra en revisión y ajustes el documento con directrices para planes de mejoramiento en el distrito.
Se brindó asesoría técnica de manera telefónica y presencial a todas las entidades del distrito que requirieron de esta, frente a la elaboración del informe de seguimiento a metas en el nuevo formato de reporte
Se solicito a los Jefes  OCI el reporte del informe de seguimiento a las metas PDD, correspondiente al segundo trimestre del año en curso con corte a 31 de julio, a través del nuevo formato de reporte y de acuerdo al instructivo enviado</t>
  </si>
  <si>
    <t>Consolidación de los reportes enviados desde las oficinas de control interno, del seguimiento a las metas del PDD,  43 entidades de los 15 sectores. 
Se brindó asesoría de manera telefónica y mediante correo electrónico a todas las entidades que requirieron aclaración de dudas frente a la solicitud de ajuste del informe de seguimiento a metas
Se elaboró presentación con los datos o cifras consolidadas del seguimiento a las metas, frente a total de metas producto, total de indicadores
Se elaboró el documento preliminar con la metodología para la elaboración del informe consolidado de seguimiento a las metas PDD
Se definió el documento ajustado con las directrices para planes de mejoramiento en el distrito</t>
  </si>
  <si>
    <t>Se actualizó la matriz con los reportes efectuados por los jefes de las oficinas de control interno – OCI distritales. 
Se elaboró el informe de seguimiento a las metas del Plan Distrital de Desarrollo - PDD desde el reporte de las oficinas de control interno distritales, en cumplimiento del decreto 215 de 2017. 
Se elaboró presentación con algunos aspectos a resaltar desde la entrada en vigencia del decreto 215 de 2017, tales como las mejoras que se han efectuado desde ese momento, y teniendo en cuenta las responsabilidades que este implica para la DDDI. 
Se actualizó la metodología con los parámetros para la presentación del informe de seguimiento a las metas PDD, obteniendo así la segunda versión de esta.
Se realizó  mesa técnica con el  DAFP para analizar los formatos del informe pormenorizado y de mapas de aseguramiento.</t>
  </si>
  <si>
    <t xml:space="preserve">Documentos Técnicos: Se elaboro primera versión del Documento Técnico de Mapas de Aseguramiento, se realiza primera revisión con el equipo técnico el día 25 de Octubre de 2019.  
Se prepararon y enviaron a los jefes de control interno el formato para el reporte de seguimiento a metas PDD, de acuerdo al decreto 215, se ajusto y remitio instructivo para el diligenciamiento de dicho formato. 
Participación en 2 talleres del “Estado del Arte de la Política de Control Interno, realizados los días 02 y 08 de octubre, en donde se elaboró los documentos solicitados en el taller, con observaciones y recomendaciones. </t>
  </si>
  <si>
    <t xml:space="preserve">•	Se realizó el Taller “Normas Internacionales de Auditoría” el pasado 22 de noviembre en el auditorio del Planetario Distrital, por el Dr. Héctor Parra miembro del IIA Colombia, el cual fue dirigido a los jefes y funcionarios de las oficinas de control interno de las entidades del distrito, con el fin de capacitar a dichos funcionarios en este tema.
•	Se elaboró el documento guía sobre las Líneas de Defensa y Mapas de Aseguramiento el cual está pendiente de revisión y aprobación
•	Se elaboró informe de seguimiento a las metas PDD, correspondiente al tercer trimestre del año en curso, con la información recibida de los jefes de control interno. </t>
  </si>
  <si>
    <t xml:space="preserve">Se brindo acompañamiento a las 56 entidades del distrito para la implemntación del Sistema de Control Interno, se anexa documento describiendo cada una de las fases desarrolladas. </t>
  </si>
  <si>
    <t xml:space="preserve">Fortalecer la capacidad técnica institucional de las entidades distritales, para  acompañar a las oficinas de control interno, en la evaluación del Sistema. 
</t>
  </si>
  <si>
    <t>Elaboración de las fichas de la estructura,mapa conceptual y desarrollo de los contenidos del primer trimestre de los documentos Planeación institucional y Simplicación de procesos.Identificación,sistematización y evaluación de 15 mejores prácticas en integridad para el documento buenas practicas.</t>
  </si>
  <si>
    <t xml:space="preserve">Documento Simplificación de Procesos: Se presentó ajuste ficha de la estructura del contenido del documento, ajuste mapa conceptual, presentación guía y documento preliminar de los primeros capítulos del documento “Guía distrital para el diseño, mejoramiento y simplificación de procesos”. Documento Buenas Prácticas: Durante el mes de Abril no se tenia programado realizar avance en el documento. </t>
  </si>
  <si>
    <t xml:space="preserve">Documento Simplificación de Procesos: Se presentó revisión y ajuste a la primera entrega del documento.
Documento Buenas Prácticas: Durante el mes demayo  no se preesenta avance a este documento. </t>
  </si>
  <si>
    <t xml:space="preserve">Documento completo “Guía Distrital para el diseño, análisis y simplificación de procesos”.
Documento Buenas Prácticas: Durante el mes de Junio se presenta versión preliminar. </t>
  </si>
  <si>
    <t xml:space="preserve">DOCUMENTO DE BUENAS PRÁCTICAS EN MATERIA DE TRANSPARENCIA E INTEGRIDAD: 
Durante el mes de julio  se finalizaron los antecedentes del documento de Buenas Prácticas en Materia de Transparencia e Integridad (ANEXO 1) 
Documento completo “Guía Distrital para el diseño, análisis y simplificación de procesos” se presento en la Comisión CISIGD. </t>
  </si>
  <si>
    <t xml:space="preserve">Documento completo “Guía Distrital para el diseño, análisis y simplificación de procesos”
Se realizó presentación para la socialización del Documento
  Documento “Diseño del Banco de Buenas Prácticas en Materia de Transparencia e Integridad del Distrito Capital”
Se finalizaron las tres primeras partes del documento. </t>
  </si>
  <si>
    <t xml:space="preserve">  Documento “Diseño del Banco de Buenas Prácticas en Materia de Transparencia e Integridad del Distrito Capital”
Se presentan las conclusiones y recomendaciones para la ejecución y utilización del banco de buenas prácticas por parte de las entidades y organismos distritales.
Documento Simplificación de Procesos 
Se realizo socialización del documento. </t>
  </si>
  <si>
    <t>Se emitió Circular 008 de 2019, mediante la cual se socializa Guía Simplificación de Procesos y se publica en la página web de la Secretaría general link: https://secretariageneral.gov.co/transparencia/informacion-interes/mipg-distrital.
Se entrega versión final del Documento   “Diseño del Banco de Buenas Prácticas en Materia de Transparencia e Integridad del Distrito Capital”</t>
  </si>
  <si>
    <t xml:space="preserve">Se realiza socialización de los Documentos Técnicos. </t>
  </si>
  <si>
    <t xml:space="preserve">Meta cumplida en el mes de Julio. </t>
  </si>
  <si>
    <t>Facilita la toma de decisiones oportunas con base en el estado de la ejecución del Plan Anual de Adquisiciones, con el fin de optimizar la ejecución presupuestal de la vigencia.</t>
  </si>
  <si>
    <t>Presentacion Ejecución Presupuestal
Matriz Seguimiento PAA</t>
  </si>
  <si>
    <t>Facilita el cumplimiento oportuno y eficaz de la revisión de los procesos precontractuales radicados en la Dirección de Contratación.</t>
  </si>
  <si>
    <t>Matriz Seguimiento Procesos precontractuales de la Dirección de Contratación</t>
  </si>
  <si>
    <t xml:space="preserve">No hubo contratiempos en el segumiento del PAA 2019 y de la Ejecución presupuestal. Para el cierre del mes de Enero se ejecutó el 24,24% del presupuesto total de la vigencia ($53.886.687.358). Del preseupuesto de Inversión se han ejecutado  $35.761.704.940 (26,59%). </t>
  </si>
  <si>
    <t xml:space="preserve">No hubo contratiempos en el segumiento del PAA 2019 y de la Ejecución presupuestal. Para el cierre del mes de Febrero se ejecutó el 33,19% del presupuesto total de la vigencia ($73.762.649.821). Del preseupuesto de Inversión se han ejecutado  $39.432.208.089 (29,32%). </t>
  </si>
  <si>
    <t xml:space="preserve">No hubo contratiempos en el segumiento del PAA 2019 y de la Ejecución presupuestal. Para el cierre del mes de Enero se ejecutó el 37,85% del presupuesto total de la vigencia ($84.122.225.203). Del preseupuesto de Inversión se han ejecutado  $45.552.133.951 (33,87%). </t>
  </si>
  <si>
    <t xml:space="preserve">El seguimiento del PAA 2019 y de la Ejecución presupuestal se llevó a cabo conforme con lo programado. Para el cierre del mes de Abril se ejecutó el 44,81% del presupuesto total de la vigencia ($99.590.444.540). Del presupuesto de Inversión se han ejecutado $56.001.696.136 (41,65% del presupuesto de inversión de la vigencia), lo cual representa el 56% del total ejecutado a la fecha. </t>
  </si>
  <si>
    <t xml:space="preserve">El seguimiento del PAA 2019 y de la Ejecución presupuestal se desarrolló de acuerdo a lo planeado. Para el cierre del mes de Mayo se ejecutó el 50,22% del presupuesto total de la vigencia ($111.611.528.145). Del presupuesto de Inversión se han ejecutado $63.745.015.623 (47,40% del presupuesto de inversión de la vigencia), lo cual representa el 57,11% del total ejecutado a la fecha. </t>
  </si>
  <si>
    <t xml:space="preserve">El seguimiento del PAA 2019 y de la Ejecución presupuestal se llevó a cabo conforme con lo programado. Para el cierre del mes de Junio se ejecutó el 63,07% del presupuesto total de la vigencia ($140.163.926.038). Del presupuesto de Inversión se han ejecutado $85.188.668.817 (63,35% del presupuesto de inversión de la vigencia), lo cual representa el 60,78% del total ejecutado a la fecha. </t>
  </si>
  <si>
    <t xml:space="preserve">El seguimiento del PAA 2019 y de la Ejecución presupuestal se realizó de acuerdo a lo planeado. Al cierre del mes de Julio se ejecutó el 68,74% del presupuesto total de la vigencia ($152.776.700.362). Del presupuesto de Inversión se han ejecutado $93.878.511.708 (69,81% del presupuesto de inversión de la vigencia), lo cual representa el 61,45% del total ejecutado a la fecha. </t>
  </si>
  <si>
    <t xml:space="preserve">El seguimiento del PAA 2019 y de la Ejecución presupuestal se realizó de acuerdo a lo planeado. Al cierre del mes de agosto se ejecutó el 74,94% del presupuesto total de la vigencia ($166.541.464.028). Del presupuesto de Inversión se han ejecutado $102.928.577.359
(76,54% del presupuesto de inversión de la vigencia), lo cual representa el 61,80% del total ejecutado a la fecha. </t>
  </si>
  <si>
    <t xml:space="preserve">El seguimiento del PAA 2019 y de la Ejecución presupuestal se llevó a cabo conforme con lo programado. Para el cierre del mes de Septiembre se ejecutó el 82,37% del presupuesto total de la vigencia ($183.070.885.989). Del presupuesto de Inversión se han ejecutado $ 116.064.069.372 (86,31% del presupuesto de inversión de la vigencia), lo cual representa el 63,40% del total ejecutado a la fecha. </t>
  </si>
  <si>
    <t xml:space="preserve">El seguimiento del PAA 2019 y de la Ejecución presupuestal se desarrolló de acuerdo con lo planeado. Para el cierre del mes de Octubre se ejecutó el 84,76% del presupuesto total de la vigencia ($188.371.333.590). Del presupuesto de Inversión se han ejecutado $ 117.524.462.679 (87,40% del presupuesto de inversión de la vigencia), lo cual representa el 62,39% del total ejecutado a la fecha. </t>
  </si>
  <si>
    <t xml:space="preserve"> El seguimiento del PAA 2019 y de la Ejecución presupuestal se desarrolló de acuerdo con lo planeado. Para el cierre del mes de noviembre se ejecutó el 90,84% del presupuesto total de la vigencia 2019 ($222.247.496.000). Del presupuesto de Inversión se han ejecutado $ 134.471.277.000 (94.12%) del presupuesto de inversión de la vigencia), lo anterior demuestra una ejecución presupuestal eficiente de acuerdo a lo programado en la vigencia y la planeación realizada por la diferentes dependencias frente a los gastos y proyecciones realizadas en el Plan Anual de Adquisiciones</t>
  </si>
  <si>
    <t xml:space="preserve">
El seguimiento del PAA 2019 y de la Ejecución presupuestal se desarrolló de acuerdo con lo planeado. A corte 13 de diciembre de 2019 se observa una ejecución presupuestal del 95.18% del presupuesto total de la vigencia 2019 ($222.247.496.000). Del presupuesto de Inversión vigente equivalente a $134.471.277.000 se han ejecutado $ 129.983.667.237 (96,66%), lo anterior demuestra una ejecución presupuestal eficiente de acuerdo con lo programado en la vigencia y la planeación realizada por las diferentes dependencias frente a los gastos y proyecciones realizadas en el Plan Anual de Adquisiciones</t>
  </si>
  <si>
    <t>No se presentaron dificultades mayores en el seguimiento a la ejecución del PAA2019 y de la ejecución presupuestal</t>
  </si>
  <si>
    <t>No se presentaron dificultades o retrasos en el seguimiento a la ejecución del PAA2019 y de la ejecución presupuestal durante el mes de Abril.</t>
  </si>
  <si>
    <t>No se presentó ninguna dificultad o retraso durante el seguimiento a la ejecución del PAA2019 y de la ejecución presupuestal durante el mes de Mayo.</t>
  </si>
  <si>
    <t>No se presentaron dificultades o retrasos en el seguimiento a la ejecución del PAA2019 y de la ejecución presupuestal durante el mes de Junio.</t>
  </si>
  <si>
    <t>No se presentaron contratiempos o retrasos en el seguimiento a la ejecución del PAA2019 y de la ejecución presupuestal durante el mes de Julio.</t>
  </si>
  <si>
    <t>No se presentaron contratiempos o retrasos en el seguimiento a la ejecución del PAA2019 y de la ejecución presupuestal durante el mes de agosto.</t>
  </si>
  <si>
    <t>No se presentaron dificultades o retrasos en el seguimiento a la ejecución del PAA2019 y de la ejecución presupuestal durante el mes de Septiembre.</t>
  </si>
  <si>
    <t>No se presentaron contratiempos o retrasos en el seguimiento a la ejecución del PAA2019 y de la ejecución presupuestal durante el mes de Octubre.</t>
  </si>
  <si>
    <t>No se presentaron contratiempos o retrasos en el seguimiento a la ejecución del PAA2019 y de la ejecución presupuestal durante el mes de Diciembre.</t>
  </si>
  <si>
    <t>Se logró ejecutar el PAA 2019 de acuerdo a lo planeado, lo cual facilitó el inicio de operaciones de la vigencia sin contratiempos.</t>
  </si>
  <si>
    <t>Se hizo seguimiento a la ejecución del PAA de cada una de las áreas con el fin de optimizar los porcesos de ejecución presupuestal que se adelantaron a la fecha.</t>
  </si>
  <si>
    <t>Se generaron alertas tempranas para cumplir con las metas d ejecución del PAA 2019 y lograr los niveles de ejcución esperados.</t>
  </si>
  <si>
    <t>El seguimiento oportuno permitió establecer acciones preventivas y correctivas con las diferentes áreas de la Secretaría General, en pro de la optimización de la ejecución presupuestal.</t>
  </si>
  <si>
    <t>El seguimiento al PAA2019 y a la Ejecución Presupuestal permitió establecer acciones preventivas y correctivas, con el fin de optimizar la ejecución presupuestal de las diferentes áreas de la Secretaría General.</t>
  </si>
  <si>
    <t>El seguimiento permanente permitió implementar acciones preventivas y correctivas con las diferentes áreas de la Secretaría General, en pro de la optimización de la ejecución presupuestal.</t>
  </si>
  <si>
    <t>La Dirección de Contratación durante el mes de enero gestionó al 100% y de manera oportuna un total de 499 solicitudes de contratación, 497 correspondiente a contratación directa y 2 procesos en modalidades de selección pública de oferentes, de acuerdo a lo anterior se observa para este mes un alto flujo de solicitudes de contratación directa teniendo en cuenta que la entidad en esta vigencia contrato durante este mes prestaciones de servicios con personas naturales para apoyar los diferentes proyectos de inversión de la entidad. Por otro lado, no se mostró un alto grado de radicación de solicitudes en otras modalidades de selección teniendo en cuenta que las dependencias se encontraban estructurando los procesos y adelantando los estudios de mercado.</t>
  </si>
  <si>
    <t>Durante el mes de febrero se muestra una radicación de 56 procesos de contratación en la modalidad de contratación directa y 12 en otras modalidades de selección, lo anterior teniendo en cuenta que la entidad gestionó un número significativo de solicitudes durante el mes de enero correspondiente a prestaciones de servicios con personas naturales, en tal sentido descendió la contratación directa, por otro lado la contratación en modalidades de contratación pública de oferentes aumentó con respecto al mes anterior, teniendo en cuenta que las dependencias iniciaron con los procesos de estructuración de estudios previos y a la diligencia de la Dirección de Contratación al adelantar mesas de estudios de mercado para la pronta radicación de los procesos de selección en modalidades de selección públicas.</t>
  </si>
  <si>
    <t>Durante el mes de marzo se evidencia la gestión de un total de 36 solicitudes de contratación en la modalidad de contratación directa y 15 en otras modalidades de selección, lo anterior teniendo en cuenta que las dependencias iniciaron la contratación de mantenimientos que son de carácter exclusivo con algunas empresas, de igual forma se evidencia contratación directa con diferentes personas jurídicas que prestan servicios a la entidad por medio de convenios o contratos interadministrativos, así como prestaciones de servicios. Así mismo se observa un incremento en las modalidades de selección pública de oferentes teniendo en cuenta la programación del Plan Anual de Adquisiciones</t>
  </si>
  <si>
    <t>Durante el mes de abril de 2019 se observa una gestión de un total de 58 procesos de contratación distribuidos en 45 procesos en la modalidad de contratación directa y 13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incremento de la gestión de la Dirección de Contratación con respecto al mes anterior de 7 procesos más, incrementándose la contratación directa en este periodo principalmente de personas naturales,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t>
  </si>
  <si>
    <t>Durante el mes de Mayo de 2019 se observa una gestión de un total de 85 procesos de contratación distribuidos en 69 procesos en la modalidad de contratación directa y 16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incremento de la gestión de la Dirección de Contratación con respecto al mes anterior de 27 procesos más, incrementándose la contratación directa en este periodo principalmente,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
De igual forma se observa con respecto al indice de ajustes, que la Dirección de Contratación viene cumpliendo con el limite establecido y ha gestionado los procesos de manera oportuna y eficaz.</t>
  </si>
  <si>
    <t>Durante el mes de Junio de 2019 se observa una gestión de un total de 28 procesos de contratación distribuidos en 26 procesos en la modalidad de contratación directa y 2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disminución de la gestión de la Dirección de Contratación con respecto al mes anterior de 57 procesos, lo anterior obedecería principalmente a la directriz remitida por la Dirección de Contratación y la Subsecretaría Corporativa, según la cual se solicita a las dependencias radicar los procesos de contratación directa en el mes de mayo de 2019, teniendo en cuenta el inicio de la Ley de garantías en el mes de Junio del presente año( Circular 4 de 2019 /3-2019-12480). En tal sentido se gestionaron procesos de selección en la modalidad de contratación directa que no fueron radicados en el mes de mayo, pero que por necesidad del servicio en la dependencias se debió tramitar de acuerdo a la solicitud radicada y sustentaría de la disminución expuesta.
De igual forma se observa con respecto al indice de ajustes, que la Dirección de Contratación viene cumpliendo con el limite establecido y ha gestionado los procesos de manera oportuna y eficaz.</t>
  </si>
  <si>
    <t xml:space="preserve"> Durante el mes de julio de 2019 se observa una gestión de un total de 10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una disminución de la gestión de la Dirección de Contratación con respecto al mes anterior de 18 procesos, lo anterior teniendo en cuenta que durante el mes de julio no se gestionó procesos en la modalidad de contratación directa por la entrada en vigencia de la Ley de garantías. En tal sentido se gestionaron procesos de selección pública de oferentes de acuerdo a la programación de las dependencias</t>
  </si>
  <si>
    <t>Durante el mes de agosto de 2019 se observa una gestión de un proceso de contratación en otras modalidades de selección pública de oferentes gestionado oportunamente, lo anterior teniendo en cuenta la programación de las dependencias en la ejecución del plan anual de adquisiciones y las necesidades de contratación por parte de los proyectos de inversión, así como de los rubros de funcionamiento de la Entidad. De igual forma se gestionó una solicitud de contratación directa con persona natural pese a la Ley de Garantías, teniendo en cuenta que existía orden judicial (tutela) para adelantarla. Se observa una disminución de la gestión de la Dirección de Contratación con respecto al mes anterior de 8 procesos,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t>
  </si>
  <si>
    <t>• Durante el mes de septiembre de 2019 se observa una gestión de tres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 aumento de la gestión de la Dirección de Contratación con respecto al mes anterior de 2 procesos más,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t>
  </si>
  <si>
    <t>• Durante el mes de OCTUBRE de 2019 se observa una gestión de cuatro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 aumento de la gestión de la Dirección de Contratación con respecto al mes anterior de 1 proceso más,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 Así mismo y luego de terminada la Ley de Garantías que prohibia la contratación directa, se gestionaron tres procesos de contratación con personas naturales de conformidad con lo planeado por las dependencias solicitantes.</t>
  </si>
  <si>
    <t>• Durante el mes de NOVIEMBRE  de 2019 se observa una gestión de 269 procesos de contratación, de los cuales 267 corresponden a la modalidad de contratación directa y 2 a procesos de selección pública de oferentes, lo anterior teniendo en cuenta que en su mayoría los contratos de prestación de servicios con personas naturales vencieron en el mes de noviembre de la presente vigencia, generando que varias dependencias  solicitaran la contratación bajo la modalidad de contratación directa a fin de satisfacer las necesidades de cada una de conformidad con sus metas y funciones. Así mismo se observa que disminuyó considerablemente el trámite de procesos de selección Pública de oferentes, toda vez que las dependencias cumplieron con la programación para adelantar dichos procesos de conformidad con los plazos pactados en el segundo bimestre de la presente vigencia.</t>
  </si>
  <si>
    <t xml:space="preserve">
• Durante el mes de DICIEMBRE  de 2019 se observa una gestión de 31 procesos de contratación en la modalidad de contratación directa. Lo anterior obedece a que varias dependencias a fin de satisfacer las necesidades de conformidad con sus metas y funciones requirieron solicitar la contratación de personas naturales, teniendo en cuenta que la mayoría de los contratos de prestación de servicios con personas naturales vencieron en el mes de noviembre de 2019, razón por la cual se adelantaron las mismas. Así mismo, se observa que disminuyó considerablemente el trámite de procesos de selección Pública de oferentes, toda vez que las dependencias cumplieron con la programación para adelantar los procesos de conformidad con los plazos pactados en el segundo bimestre de la presente vigencia.</t>
  </si>
  <si>
    <t>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t>
  </si>
  <si>
    <t>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t>
  </si>
  <si>
    <t>Las principales dificultades que se presentaron durante el mes de mayo es la radicación incompleta de la documentación por parte de las dependecias con el lleno de requisitos jurídicos para proceceder a la contratación, no obstante, fueron subsanado de manera rapida.</t>
  </si>
  <si>
    <t xml:space="preserve">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 </t>
  </si>
  <si>
    <t>Durante el mes de agosto no se reportan dificultades en el proceso de contratación</t>
  </si>
  <si>
    <t>Durante el mes de septiembre no se reportan dificultades en el proceso de contratación</t>
  </si>
  <si>
    <t>Durante el mes de Octubre no se reportan dificultades en el proceso de contratación</t>
  </si>
  <si>
    <t>Durante el mes denoviembre no se reportan dificultades en el proceso de contratación</t>
  </si>
  <si>
    <t>Durante lo corrdido del mes de diciembre no se reportan dificultades en el proceso de contratación</t>
  </si>
  <si>
    <t>Gracias a la efectividad en el ajuste de los documentos precontractuales, los procesos de contratación de inicio de la vigencia se adelantarón sin contratiempos y se cumplió con lo estipulado en el PAA 2019. Lo anterior permitió contratar en el tiempo planeado, al personal requrido para el inicio de actividades de la vigencia 2019 en la Secretaría General.</t>
  </si>
  <si>
    <t>Gracias a la gestión de la Dirección de Contratación y al trabajo desarrollado en las mesas de trabajo (Mesas de Estudio de Mercado), se mejoraron los tiempos de radicación de los documentos de la etapa precontractual, por parte de las diferentes áreas de la Secretaría General.</t>
  </si>
  <si>
    <t>Gracias a la gestión de la Dirección de Contratación, se redujeron los errores que usualmente  se presentan en la etapa precontractual de los procesos radicados por las diferentes áreas de la Secretaría General.</t>
  </si>
  <si>
    <t>Los benefecios obtenidos con la gestión de la Dirección de Contratación se observan principalmente en que las dependencias pueden satisfacer las necesidades de contratación de manera oportuna y de acuerdo con la normatividad y los procedimientos vigentes.</t>
  </si>
  <si>
    <t>Los benefecios obtenidos con la gestión de la Dirección de Contratación se observan principalmente en que las dependencias pueden satisfacer las necesidades de contratación de manera oportuna y de acuerdo con la normatividad y los procedimientos vigentes. De icual forma se garantiza el cumplimiento de los plazos de la Ley de Garantías que inicia en el mes de junio de 2019.</t>
  </si>
  <si>
    <t xml:space="preserve">Mantener un estándar en el tiempo de direccionamiento de peticiones ciudadanas permite que estas sean gestionadas y atendidas a tiempo por la entidad competente, fortaleciendo la comunicación con la ciudadanía, así como su confianza en la institucionalidad. </t>
  </si>
  <si>
    <t xml:space="preserve">Reporte consolidado del tiempo promedio de direccionamiento de peticiones ciudadanas </t>
  </si>
  <si>
    <t xml:space="preserve">Consiste en todas la optimización de la herramientas tecnológica SuperCADE Virtual, la cual integra a Bogotá Te Escucha, la Guía de Trámites y Servicios y el Sistema de Asignación de Turnos, sistemas que soportan la prestación del servicio a la ciudadanía. </t>
  </si>
  <si>
    <t xml:space="preserve">La optimización del SuperCADE Virtual tiene como propósito ofrecer a los ciudadanos la posibilidad de realizar cada vez más trámites y servicios, evitándole desplazamientos a los puntos de atención presencial, ahorrandole tiempo y permitiendole tener un medio de comunicación con la administración distrital para el reporte de las situaciones del día a día de la ciudad,  relacionadas con temas de uso de espacio público, medio ambiente, movilidad, entre otras. </t>
  </si>
  <si>
    <t>Número de actualizaciones realizadas (versiones) y puestas a disposición de la ciudadanía en las tiendas de aplicaciones de Android y iOS</t>
  </si>
  <si>
    <t xml:space="preserve">Consiste en la elaboración de un documento que contiene una propuesta para la simplificación, racionalización y vritualización de trámites, partiendo de la identificación de los trámites de impacto que son susceptibles de ser racionalizados y la definición de una hoja de ruta para cumplir este objetivo. </t>
  </si>
  <si>
    <t xml:space="preserve">La ejecución de iniciativas para la identificación de trámites y acciones para su racionalización, beneficia a los ciudadanos en la medida en que se busca mejorar su interacción con la administración, reduciendo los tiempos que destinan para la realización de un trámite, mejorando así su calidad de vida gracias a que el tiempo liberado puede ser utilizado en actividades productivas. 
</t>
  </si>
  <si>
    <t>Informe con propuesta de simplificación, racionalización y virtualización de trámites para ser implementada en la vigencia 2020</t>
  </si>
  <si>
    <t>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t>
  </si>
  <si>
    <t>Reporte estadísticas mesuales de atención de los diferentes canales de atención de la Red CADE</t>
  </si>
  <si>
    <t xml:space="preserve">Incluye las actividades de seguimiento y evaluación a la implementación del Modelo de Prestación de Servicios para la atención a la ciudadanía definido por la Política Pública Distrital de Servicio a la Ciudadanía. </t>
  </si>
  <si>
    <t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t>
  </si>
  <si>
    <t xml:space="preserve">Informe que contiene los resultados de la evaluación de implementación de la Política Pública de Servicio a la Ciudadanía </t>
  </si>
  <si>
    <t>Realizar encuesta de satisfacción de la ciudadanía con los servicios prestados a través de la Red CADE</t>
  </si>
  <si>
    <t xml:space="preserve">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 </t>
  </si>
  <si>
    <t>Informe con resultados de encuesta de satisfacción ciudadana</t>
  </si>
  <si>
    <t xml:space="preserve">Corresponde a la meta Plan de Desarrollo de virtualizar un total de 72 trámites de las diferentes entidades distritales para el cuatrienio distribuída de la siguiente manera por vigencia: corresponde virtualizar 19 trámites para el 2017; virtualizar 38 trámites para el 2018; y virtualizar 15 trámites para 2019". </t>
  </si>
  <si>
    <t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t>
  </si>
  <si>
    <t>Reporte nùmero de trámites virtualizados, elaborado por la Alta Consejería de TIC</t>
  </si>
  <si>
    <t xml:space="preserve">Nueva interfaz de la Guía de Trámites y Servicios en operación </t>
  </si>
  <si>
    <t>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t>
  </si>
  <si>
    <t xml:space="preserve">Optimizaciones implementadas a la Guía de Trámites y Servicios </t>
  </si>
  <si>
    <t xml:space="preserve">Documento con lineamientos sobre el uso de lenguaje claro </t>
  </si>
  <si>
    <t xml:space="preserve">Elaborar un documento que contenga lineamientos sobre el uso de lenguaje claro e incluyente para la ciudadanía. </t>
  </si>
  <si>
    <t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Esto fortalece la comunicación con la ciudadanía, promoviendo su participación, asì como la transparencia en los procesos y procedimientos de las entidades. </t>
  </si>
  <si>
    <t>Documento que contenga los lineamientos sobre el uso de lenguaje claro e incluyente</t>
  </si>
  <si>
    <t xml:space="preserve">Realizar divulgación de las funciones que debe ejercer el Defensor de la Ciudadanía en diferentes espacios, dirigida a servidores y ciudadanía en general. </t>
  </si>
  <si>
    <t xml:space="preserve">La promoción del rol del Defensor de la Ciudadanía busca brindar a la ciudadanía información precisa y clara acerca de las funciones que este servidor desempeña en relación con la garantía del cumplimiento de deberes y derechos de la ciudadanía, de tal manera ellos reconocerán la existencia de este servidor y el rol que ejerce en las entidades distritales, y acudirán a él en caso de ser necesario. Esto favorece la comunicación de la ciudadanía con las entidades.  </t>
  </si>
  <si>
    <t xml:space="preserve">Listas de asistencia, actas y demás soportes de realización de eventos en los que se realice promoción de la figura del defensor. </t>
  </si>
  <si>
    <t xml:space="preserve">Elaborar un documento mensual que contenga información de las estadísticas generales de funcionamiento de la Red CADE, así como de las denuncias por posibles actos de corrupción recibidas. </t>
  </si>
  <si>
    <t>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t>
  </si>
  <si>
    <t>Informe mensual de estadístiicas generales de la Red CADE, incluyendo información de denuncias por posibles actos de corrupción</t>
  </si>
  <si>
    <t>Para la vigencia 2019 y como parte de la optimización de los sistemas de información de la SSC, se identificó la necesidad de realizar la contratación de una solución tecnológica denominada Buscador Inteligente, para la Guía de Trámites y Servicios. De otra parte, la Subsecretaría de Servicio a la Ciudadanía, a través de la Dirección de Calidad se encuentra ejecutando actividades de monitoreo y seguimiento a la calidad del servicio prestado en los puntos de atención de la Red CADE.</t>
  </si>
  <si>
    <t xml:space="preserve">Durante el mes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t>
  </si>
  <si>
    <t>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la versión iOS de la misma.</t>
  </si>
  <si>
    <t xml:space="preserve">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Adicionalmente, se lanzó la versión 1.05 del SuperCADE Virtual, incorporando la funcionalidad de recuperación de contraseña para Bogotá Te Escucha. Durante el mes se logró superar las 10 mil descargas. </t>
  </si>
  <si>
    <t xml:space="preserve">Se relizó el proceso contractual para adquirir los servicios de Google Platform  para mejorar el buscador de la Guía de Trámites y Servicios. Este proceso fue  adjudicado el 27 de mayo y se procederá a su implementación. </t>
  </si>
  <si>
    <t>Se avanza en la implementación del buscador inteligente en la Guía de Trámites y Servicios y el SuperCADE Virtual. Para esta última aplicación se vienen realizando pruebas para el lanzamiento de su siguiente versión. De otra parte, la Subsecretaría de Servicio a la Ciudadanía, a través de la Dirección de Calidad se encuentra ejecutando actividades de monitoreo y seguimiento a la calidad del servicio prestado en los puntos de atención de la Red CADE.</t>
  </si>
  <si>
    <t>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De otra parte, la Subsecretaría de Servicio a la Ciudadanía, a través de la Dirección de Calidad se encuentra ejecutando actividades de monitoreo y seguimiento a la calidad del servicio prestado en los puntos de atención de la Red CADE.</t>
  </si>
  <si>
    <t xml:space="preserve">Una vez implementado el buscador inteligente en la Guía de Trámites y Servicios y el SuperCADE Virtual, durante este mes se realizaron capacitaciones  sobre la administración y funcionalidad de este servicio, dirigidas a los servidores que estarán encargados de su manejo.  Durante el mes de agosto se registraron 47.517 búsquedas realizadas por la ciudadanía en la Guía de Trámites disponible en los canales web y móvil (SuperCADE Virtual). De otra parte, la Subsecretaría de Servicio a la Ciudadanía, a través de la Dirección de Calidad se encuentra ejecutando actividades de monitoreo y seguimiento a la calidad del servicio prestado en los puntos de atención de la Red CADE. Así mismo, para realizar la encuesta de satisfacción de la ciudadanía, se recibieron comentarios de la OAP acerca de la ficha técnica de encuesta remitida, en la que se sugieren modificaciones en las preguntas del cuestionario. </t>
  </si>
  <si>
    <t xml:space="preserve">El buscador inteligente ya se encuentra totalmente implementado, durante el mes de septiembre se registraron 40.761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septiembre se hicieron monitoreos en el SuperCADE Móvil y en tres CLAV. De otra parte,  se dio inicio al trabajo de campo de la Encuesta de Satisfacción de Servicio a la Ciudadanía 2019, el día 11 de septiembre se realizó la inducción a los servidores que apoyarían la recolección de información y el 16 de septiembre se dio inicio a esta labor en los puntos. </t>
  </si>
  <si>
    <t xml:space="preserve">El buscador inteligente ya se encuentra totalmente implementado, durante el mes de octubre se registraron 42.293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septiembre  se hicieron monitoreos en diez puntos de atención:  en cuatro CLAV, cinco alcaldías locales y el  SuperCADE Móvil . De otra parte,  durante el mes de octubre finalizó el trabajo de campo de la Encuesta de Satisfacción de Servicio a la Ciudadanía 2019. Se procede a realizar todo el proceso de análisis de datos. </t>
  </si>
  <si>
    <t xml:space="preserve">El buscador inteligente continúa en operación, durante el mes de noviembre se registraron 36.995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octubre  se hicieron monitoreos en diez puntos de atención:  en nueve alcaldías locales (Puente Aranda, Bosa, Usme, Chapinero, Rafael Uribe, Ciudad Bolívar, San Cristobal, Mártires y Tunjuelito) y uno en el  SuperCADE Móvil Rafael Uribe. De otra parte,  durante el mes de noviembre se realizó el análisis de datos de la Encuesta de Satisfacción de Servicio a la Ciudadanía 2019. </t>
  </si>
  <si>
    <t xml:space="preserve">El buscador inteligente continúa en operación, durante el mes de diciembre (1 al 17) se han registrado 24.609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noviembre  se hicieron monitoreos en siete puntos de atención:  en seis alcaldías locales (Teusaquillo, Barrios Unidos, Fontibón, Suba, Antonio Nariño y Kennedy) y uno en el  SuperCADE Móvil Bosa. </t>
  </si>
  <si>
    <t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t>
  </si>
  <si>
    <t xml:space="preserve">La estrategia de comunicaciones tiene como propósito que los ciudadanos reconozcan las funcionalidades del nuevo SuperCADE Virtual y hagan uso de sus telefónos móviles para la consulta de información en la Guía de Trámites y Servicios;  noticias de interés a través de @195Bogota, y puedan interponer peticiones ciudadanas de temas relativos </t>
  </si>
  <si>
    <t xml:space="preserve">Con la estrategia de comunicación se logró posicionar la aplicación móvil SuperCADE Virtual, logrando cerca de 9.600 descargas (acumulado) y 205 peticiones ciudadanas durante el mes. De tal manera, se fortaleció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t>
  </si>
  <si>
    <t xml:space="preserve">La aplicación SuperCADE Virtual se encuentra en estabilización, continúa posicionandose logrando más de 10.000 descargas (acumulado). De tal manera, se continúa fortaleciendo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t>
  </si>
  <si>
    <t xml:space="preserve">Esta actividad permite contar ya con la solución definida para la mejora del buscador e iniciar el proceso de implementación de la misma para mejorar su uso por parte de la ciudadanía. </t>
  </si>
  <si>
    <t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t>
  </si>
  <si>
    <t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De otra parte, los monitoreos permiten realizar seguimiento al cumplimiento de los lineamientos de servicio del Manual de Servicio a la Ciudadanía con el fin de identificar oportunidades de mejora para la prestación de un servicio de calidad a la ciudadanía. </t>
  </si>
  <si>
    <t>Las capacitaciones funcionales del Buscador Inteligente se realizan con el propósito de transferir el conocimiento a los servidores que se encargarán de la administración y uso de la herramienta, promoviendo la apropiación de estas herramientas que mejoran la experiencia de la ciudadanía en su relacionamiento con la Administración Distrital.  De otra parte, los monitoreos permiten realizar seguimiento al cumplimiento de los lineamientos de servicio del Manual de Servicio a la Ciudadanía con el fin de identificar oportunidades de mejora para la prestación de un servicio de calidad a la ciudadanía. Finalmente, es de gran importancia contar con el concepto técnico de la OAP para el instrumento de encuestas garantice el cumplimiento del objetivo su aplicación.</t>
  </si>
  <si>
    <t>Los monitoreos permiten realizar seguimiento al cumplimiento de los lineamientos de servicio del Manual de Servicio a la Ciudadanía con el fin de identificar oportunidades de mejora para la prestación de un servicio de calidad a la ciudadanía. Finalmente, es de gran importancia contar con el concepto técnico de la OAP para el instrumento de encuestas garantice el cumplimiento del objetivo su aplicación.</t>
  </si>
  <si>
    <t xml:space="preserve">Los monitoreos permiten realizar seguimiento al cumplimiento de los lineamientos de servicio del Manual de Servicio a la Ciudadanía con el fin de identificar oportunidades de mejora para la prestación de un servicio de calidad a la ciudadanía. De otra parte, el servicio prestado por el buscador inteligente de la Guía de Trámites y Servicios </t>
  </si>
  <si>
    <t>Los monitoreos permiten realizar seguimiento al cumplimiento de los lineamientos de servicio del Manual de Servicio a la Ciudadanía con el fin de identificar oportunidades de mejora para la prestación de un servicio de calidad a la ciudadanía. De otra parte, el servicio prestado por el buscador inteligente de la Guía de Trámites y Servicios mejora la experiencia de la ciudadanía en la búsqueda de información relativa a la oferta de trámites y servicios de las entidades distritales o nacionales que hacen parte de la Red CADE.</t>
  </si>
  <si>
    <t xml:space="preserve">Para la vigencia 2019 y como parte de la optimización de los sistemas de información de la SSC, se identificó la necesidad de realizar la contratación de una solución tecnológica denominada Buscador Inteligente para ser implementada en la Guía de Trámites y Servicios. Así mismo, en este mes se dio recibo a satisfacción de la fase de producción de las optimizaciones realizadas a Bogotá Te Escucha que se venian adelantando desde vigencias anteriores. De otra parte, se encontraba en ejecución la fase de pruebas de pre-producción de la herramientas tecnológica de cualificación por gamificación. </t>
  </si>
  <si>
    <t xml:space="preserve">Durante el mes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De otra parte, se encuentran en ejecución la fase de pruebas de pre-producción de la herramientas tecnológica de cualificación por gamificación. </t>
  </si>
  <si>
    <t xml:space="preserve">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la versión iOS de la misma. De otra parte, se encuentran en ejecución la fase de pruebas de pre-producción de la herramientas tecnológica de cualificación por gamificación. </t>
  </si>
  <si>
    <t>Se relizó el proceso contractual para adquirir los servicios de Google Platform  para mejorar el buscador de la Guía de Trámites y Servicios. Este proceso fue  adjudicado el 27 de mayo y se procederá a su implementación</t>
  </si>
  <si>
    <t>Se avanza en la implementación del buscador inteligente en la Guía de Trámites y Servicios y el SuperCADE Virtual. PÇara esta última aplicación se vienen realizando pruebas para el lanzamiento de su siguiente versión.</t>
  </si>
  <si>
    <t xml:space="preserve">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Esta nueva versión del SuperCADE Virtual incorpora también mejoras visuales en el despliegue de opciones para facilitar la navegación por parte de la ciudadanía. </t>
  </si>
  <si>
    <t>Una vez implementado el buscador inteligente en la Guía de Trámites y Servicios y el SuperCADE Virtual, durante este mes se realizaron capacitaciones  sobre la administración y funcionalidad de este servicio, dirigidas a los servidores que estarán encargados de su manejo. Se realizó lanzamiento de nueva versión de la aplicación SuperCADE Virtual que incluye: 1. Solicitud de calificación de experiencia con la aplicación móvil en tiendas Android y iOS, 2: Integración con Chat Línea 195 en menú de la aplicación, 3: implementación de mejoras de visualización de contenidos. Adicionalmente se elaboró un manual de usuario y se socializó con el profesional responsable del SuperCADE Virtual.</t>
  </si>
  <si>
    <t xml:space="preserve">El buscador inteligente ya se encuentra totalmente implementado, durante el mes de septiembre se registraron 40.761  búsquedas realizadas por la ciudadanía en la Guía de Trámites disponible en los canales web y móvil. Por su parte, para la aplicación SuperCADE Virtual se llevó a cabo el desarrollo de dos nuevas funcionalidades, la primera permite a la ciudadanía conocer todas las aplicaciones móviles para interactuar con la Administración Distrital, facilitandoles su reconocimiento, descarga y uso; la segunda, permite la consulta y pago de servicios públicos gracias a que direcciona al ciudadano al sitio web de la entidad en que realizará la transacción. Estas funcionalidades se encuentran en fase de pruebas, no han sido puestas en producción. Así mismo, se ha trabajado en la modificación de textos y descripciones con el fin de incorporar lenguaje claro. </t>
  </si>
  <si>
    <t xml:space="preserve">El buscador inteligente ya se encuentra totalmente implementado, durante el mes de octubre se registraron 42.293  búsquedas realizadas por la ciudadanía en la Guía de Trámites disponible en los canales web y móvil. Durante el mes  se sacó una nueva versión de la aplicación SuperCADE Virtual, la cual cuenta con dos funcionalidades nuevas, una que permite a la ciudadanía conocer todas las aplicaciones móviles para interactuar con la Administración Distrital, facilitandoles su reconocimiento, descarga y uso; y otra que permite la consulta y pago de servicios públicos gracias a que direcciona al ciudadano al sitio web de la entidad en que realizará la transacción. Adicionalmente, se puso a disposición de la ciudadanía un landing page, con información sobre el SuperCADE Virtual, el cual se encuentra alojado en la Guía de Trámites y Servicios. Está página ha motivado un incremento en las descargas de la aplicación. </t>
  </si>
  <si>
    <t>El SuperCADE Virtual, así como las herramientas que hacen parte de el, fueron optimizados para prestar un mejor servicio a la ciudadanía. En primer lugar, el SuperCADE Virtual fue lanzado para su funcionamiento en sistemas iOs. En segundo lugar, fue actualizado para incluir más funcionalidades, actualmente cuenta con el buscador inteligente en la Guía de Trámites y Servicios, que mejora la experiencia de la ciudadanía en la realización de búsquedas de información. Así mismo, cuenta con una nueva interfaz gráfica para facilitar la navegación y uso por parte de la ciudadanía. Por ùltimo, incluye las siguientes funcionalidades: 1. Solicitud de calificación de experiencia con la aplicación móvil en tiendas Android y iOS, 2: Integración con Chat Línea 195 en menú de la aplicación, 3. Consulta de todas las aplicaciones móviles para interactuar con la Administración Distrital, 4. consulta y pago de servicios públicos a través de la aplicación, gracias a que direcciona al ciudadano al sitio web de la entidad en que realizará la transacción. De otra parte, se elaboró el manual de esta herramienta para futuros desarrollos y se lanzó un landing page para promover su descarga y uso por parte de la ciudadanía. La iniciativa SuperCADE Virtual permitió a Bogotá estar entre los diez finalistas del concurso Engaged Cities Award.</t>
  </si>
  <si>
    <t>CUMPLIDA</t>
  </si>
  <si>
    <t xml:space="preserve">La optimización de Bogotá Te Escucha permite a los ciudadanos encontrar una interfaz más amigable, que facilita la interacción con la Administración Distrital a través de este canal. De igual forma, mejora la eficiencia de los servidores encargados del manejo de esta herramienta, toda vez que se facilitó la generación de reportes. 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t>
  </si>
  <si>
    <t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De otra parte, las mejoras que se realizan a SuperCADE Virtual buscan incorporar las observaciones recibidas por parte de diferentes actores para mejorar la usabilidad de la aplicación y facilitar la interacciónde la ciudadanía con la Administración Distrital a través de este canal. </t>
  </si>
  <si>
    <t xml:space="preserve">La nueva versión del SuperCADE Virtual incopora funcionalidades que permiten recibir retroalimentación del ciudadano acerca de su experiencia con el manejo de la aplicación. Así mismo, integra un nuevo servicio que consiste en el acceso al chat de la línea 195 para que la ciudadanía tenga una opción alterna para interactuar con la administración. </t>
  </si>
  <si>
    <t xml:space="preserve">El desarrollo de nuevas funcionalidades tiene como objeto ofrecer cada vez más posibilidaddes a la ciudadanía de encontrar en el SuperCADE Virtual toda la información y posibilidades para facilitar su interacción  con las diferentes entidades distritales. </t>
  </si>
  <si>
    <t xml:space="preserve">La ciudadanía se ha visto beneficiada de encontrar mayor información disponible acerca de los canales de interacción que pone a disposición la Secretaría General, tales como el SuperCADE Virtual. Socializar este tipo de herramientas a través de diversos canales permite un mayor reconocimiento por parte de los ciudadanos; prueba de ellos es el aumento en el número de descargas de la aplicación. </t>
  </si>
  <si>
    <t xml:space="preserve">La ciudadanía se ha visto beneficiada de encontrar mayor información disponible acerca de los canales de interacción que pone a disposición la Secretaría General, tales como el SuperCADE Virtual. Socializar este tipo de herramientas a través de diversos canales permite un mayor reconocimiento por parte de los ciudadanos; prueba de ellos es el aumento en el número de descargas de la aplicación que actualmente se encuentra en cerca de 14.600. </t>
  </si>
  <si>
    <t>Se llevó acabo reunión con el Ministerio de Comercio, Industria y Turismo para evaluar alternativas de trabajo conjunto de la Secretaría General (SG) y el Ministerio,  en el marco de la Estrategia Estado Simple Colombia Ágil. Se realizó reunión de articulación y seguimiento de acciones entre la SG y la Secretaría Distrital de Hábitat en relación con la implementación del Decreto 058 de 2018. Se participó en una reunión para revisar avances y coordinar agenda de trabajo entre la SG y el DAFP en materia de racionalización de trámites del Distrito y de las cadenas de trámites que incluyen trámites distritales y nacionales.</t>
  </si>
  <si>
    <t>Se revisaron avances de la estrategia de racionalización y virtualización de trámites y se definieron acciones en la materia entre la Dirección de Desarrollo Institucional la Subsecretaría de Servicio a la Ciudadanía.</t>
  </si>
  <si>
    <t xml:space="preserve">Se elaboraron documentos con el inventario de trámites racionalizados y virtualizados en el Distrito, los cuales serán insumos para la propuesta de racionalización de trámites de mayor impacto en las entidades del Distrito, aplicables en la vigencia 2020. Estos documentos fueron compartidos, como parte de los compromisos adquiridos,  con la mesa técnica de trabajo entre la Secretaría General  y el Departamento Administrativo de la Función Pública. 
</t>
  </si>
  <si>
    <t>Se elaboraron y analizaron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 como parte de los compromisos adquiridos en las reuniones realizadas en el período.</t>
  </si>
  <si>
    <t>Se actualizaron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como parte de los compromisos adquiridos en las reuniones realizadas en el período.</t>
  </si>
  <si>
    <t>Se elaboró propuesta de contenido  e introducción, del documento "Propuesta para la racionalización de trámites de mayor impacto en las entidades del Distrito , aplicables en la vigencia 2020"</t>
  </si>
  <si>
    <t>Se avanzó en la construcción del documento  "Propuesta para la racionalización de trámites de mayor impacto en las entidades del Distrito , aplicables en la vigencia 2020", en lo referente a la normatividad aplicable y estado actual del avance de la estrategia de racionalización de trámites en el Distrito. Este documento continúa en construcción</t>
  </si>
  <si>
    <t xml:space="preserve">Se avanzó en la construcción del documento  "Propuesta para la racionalización de trámites de mayor impacto en las entidades del Distrito , aplicables en la vigencia 2020", incluyendo los resultados de la estrategia de virtualización de trámites para la vigencia 2019, recomendaciones como  hoja de ruta y acciones a priorizar para la implementación en la vigencia 2020. Este documento continúa en construcción. </t>
  </si>
  <si>
    <t xml:space="preserve">Se solicitó información al DAFP y a las entidades distritales acerca de las iniciativas de racionalización y virtualización  que se encuentran adelantando, así como las registradas en el SUIT, con el fin de identificar el avance de las mismas y las acciones que quedarán pendientes para la vigencia 2020. Este elemento hace parte de la línea de base de la estrategia de racionalización / virtualización de 2020. </t>
  </si>
  <si>
    <t xml:space="preserve">Se avanzó en la construcción del documento  "Propuesta para la racionalización de trámites de mayor impacto en las entidades del Distrito , aplicables en la vigencia 2020", incorporando la priorización de trámites a los cuales se realizará el plan de acción para su racionalización. Este documento continúa en construcción. </t>
  </si>
  <si>
    <t xml:space="preserve">Se remite documento "Propuesta para la racionalización de trámites de mayor impacto en las entidades del Distrito , aplicables en la vigencia 2020". En el que se da un contexto sobre la estrategia de racionalización de trámites implementada en el Distrito y así mismo, se dan recomendaciones para continuar aunando esfuerzos en este propósito, en la vigencia 2020. </t>
  </si>
  <si>
    <t xml:space="preserve">La integración con la estrategia de racionalización de trámites del orden nacional es benficioso para los ciudadanos toda vez que se articulan esfuerzos para aumentar el impacto de las acciones a nivel distrital debido a que existen cadenas de trámites que incorporan trámites del orden nacional, como es el caso de la cadena de construcción, cuya racionalización requiere del trabajo articulado en materia.  Con esto se busca mejorar la productividad del sector construcción, facilitando los trámites inherentes a la consecución de licencias de construcción, reduciendo los pasos, tiempos y canales que destinan para la realización de un trámite. </t>
  </si>
  <si>
    <t xml:space="preserve">Las acciones definidas con la Dirección de Desarrollo Institucional buscan facilitar a las entidades los procesos de inscripción de trámites en el SUIT, así como la posterior racionalización. Esto permite a los ciudadanos contar con información actualizada acerca del acervo de trámites que son obligatorios en el Distrito Capital. </t>
  </si>
  <si>
    <t xml:space="preserve">Permite contar con el inventario de trámites que pueden ser objeto de acciones de racionalización en la vigencia 2020, permite a las entidades identificar y prioziar los de mayor impacto para los ciudadanos y que estos se beneficien en el corto tiempo cons u eliminación, reducción de tiempo, costos o requisitos y número de procedimientos. Así mismo, las entidades pueden priorizar los que pueden ser virtualizados y los ciudadanos se beneficiarán al poder realiaros desde sus computadoras y teléfonos móviles. </t>
  </si>
  <si>
    <t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t>
  </si>
  <si>
    <t xml:space="preserve">Este documento contará con información relativa a acciones para la racionalización de trámites de mayor impacto para los ciudadanos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t>
  </si>
  <si>
    <t xml:space="preserve">Identificar el estado actual de la estrategia de racionalización de trámites del Distrito es importante como parte de la definición de la línea de base para establecer la hoja de ruta para la vigencia 2020. Así los ciudadanos seguirán beneficiandose de la eliminación, reducción de tiempo, costos o requisitos y número de procedimientos ante las entidades distritales. </t>
  </si>
  <si>
    <t xml:space="preserve">Con la identificación del estado de avance de la estrategia de virtualización para la vigencia 2019, se cuenta con insumos para establecer una hoja de ruta para el 2020,  que de lineamientos para continuar con acciones que permitan que los ciudadanos  reduzcan los costos de transacción asociados al acceso a la oferta de trámites y  servicios de las entidades distritales. </t>
  </si>
  <si>
    <t xml:space="preserve">Hace parte de la acción de identificación del estado de avance de la estrategia de virtualización para la vigencia 2019, un insumo más para establecer una hoja de ruta para el 2020,  que de lineamientos para continuar con acciones que permitan que los ciudadanos  reduzcan los costos de transacción asociados al acceso a la oferta de trámites y  servicios de las entidades distritales. </t>
  </si>
  <si>
    <t>Durante el mes se realizó la evaluación de propuestas y adjudicación del proceso de obra e interventoría que permitirá el reforzamiento estructural del CADE La Victoria, así como la construcción de una entrada independiente y una zona de autoconsulta para el SuperCADE Calle 13. Adicionalmente, se dio inicio a la identificación de necesidades de mobiliario para la Red CADE, realizando las fichas técnicas de descripción de elementos, así como el estudio de mercado correspondiente. De igual forma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Así mismo, la administración delegada adelantó procesos de contratación de diferentes actividades que se llevarán a cabo en etapas posteriores de la obra.</t>
  </si>
  <si>
    <t xml:space="preserve">Durante el mes se encuentra en ejecución el contrato de obra  e interventoría para la Red CADE, en este propósito se realizaron diversas reuniones y visitas por parte de los contratistas con el fin de dar pautas para la realización de este proceso.  Se elaboraron las fichas técnicas de descripción de elementos y se realizó solicitud de cotización para elaborar el estudio de mercado correspondiente. De igual forma se han ejecutado actividades de reparaciones locativas en los puntos de atención de la Red. Así mismo, se identificaron necesidades de elementos tecnológicos para soportar el servicio a la ciudadanía en la Red CADE, con el fin de iniciar el proceso pre contractual para la adquisición de estos elementos junto con la Oficina de Tecnologías de la Información y las Comunicaciones. La construcción del SuperCADE Manitas está en ejecución, durante el primer trimestre del año se trabajó en la etapa de cimentación. </t>
  </si>
  <si>
    <t>Durante el mes se encuentra en ejecución el contrato de obra  e interventoría para  la Red CADE,  en este propósito se ha realizado seguimiento mediante la participación en Comités de Obra semanales. 
Se realizó el estudio de mercado del proceso para adquirir mobiliario, el cual fue aprobado por la Dirección Financiera. Se procede a elaborar documentos para llevar el proceso a Comité de Contratación.  De igual forma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Así mismo, la administración delegada adelantó procesos de contratación de diferentes actividades que se llevarán a cabo en etapas posteriores de la obra.</t>
  </si>
  <si>
    <t xml:space="preserve">Durante el mes se encuentra en ejecución el contrato de obra  e interventoría para la Red CADE,  en este propósito se ha realizado seguimiento mediante la participación en Comités de Obra semanales.
Se elaboraron los documentos pre-contractuales  del proceso para adquirir mobiliario, el cual fue radicado en la Dirección de Contratos para proceder a la publicación del mismo.  De igual forma se han ejecutado actividades de reparaciones locativas en los puntos de atención de la Red, realizados por el equipo de cuadrilla, contratado para tal fin. La construcción del SuperCADE Manitas está en ejecución, se continúa con la etapa de cimentación, con actividades correspondientes a la construcción del muro anclado, micropilotes y dados para columnas, entre otras. </t>
  </si>
  <si>
    <t xml:space="preserve">Durante el mes se encuentra en ejecución el contrato de obra  e interventoría para la Red CADE,  en este propósito se ha realizado seguimiento mediante la participación en Comités de Obra semanales. Se dio inicio al proceso contractual para adquirir mobiliario para la Red CADE, el proceso se adjudica el 14 de junio de 2019.  De igual forma se han ejecutado actividades de reparaciones locativas en los puntos de atención de la Red, realizados por el equipo de cuadrilla, contratado para tal fin. La construcción del SuperCADE Manitas está en ejecución, se continúa con la etapa de cimentación, con actividades correspondientes a la construcción del muro anclado, dados para columnas, vigas, entre otras. </t>
  </si>
  <si>
    <t xml:space="preserve">
Durante el mes se encuentra en ejecución el contrato de obra  e interventoría para la Red CADE,  en este propósito se ha realizado seguimiento mediante la participación en Comités de Obra semanales. El proceso de mobiliario fue adjudicado el día 21 de junio y se procede a su ejecución. Continúan ejecutandose actividades de reparaciones locativas e los puntos de atención de la Red CADE, por parte del equipo de cuadrilla. La construcción del SuperCADE Manitas está en ejecución, ya se encuentra una de las primeras losas fundidas y se continuan labores de construcción del muro anclado, columnas,entre otras
 </t>
  </si>
  <si>
    <t xml:space="preserve">Durante el mes se encuentra en ejecución el contrato de obra  e interventoría para la Red CADE,  en este propósito se ha realizado seguimiento mediante la participación en Comités de Obra semanales. El proceso de mobiliario así como el de ferretería también se encuentra en ejecución, se realizaron las primeras reuniones con los proponentes ganadores de los procesos de selección.  Continúan ejecutandose actividades de reparaciones locativas e los puntos de atención de la Red CADE, por parte del equipo de cuadrilla. La construcción del SuperCADE Manitas está en ejecución, ya se encuentran dos losas fundidas y se continuan labores de construcción de la última sección del muro anclado. 
 </t>
  </si>
  <si>
    <t xml:space="preserve">Durante el mes se encuentra en ejecución el contrato de obra  e interventoría para la Red CADE,  en este propósito se ha realizado seguimiento mediante la participación en Comités de Obra semanales. Frente al contrato de mobiliario ya se realizaron las primeras entregas y se está llevando a cabo la gestión para su instalación en los puntos de atención que corresponda. De otra parte, continúan ejecutandose actividades de reparaciones locativas e los puntos de atención de la Red CADE por parte del equipo de cuadrilla, para lo cual se han solicitado elementos de ferreteria. La construcción del SuperCADE Manitas avanza, se inició instalación de estructura metálica para la fachada, se recibieron los ascensores y se alcanzó el nivel más alto del edifcio en estructura de concreto. </t>
  </si>
  <si>
    <t xml:space="preserve">Durante el mes finalizó la ejecución del contrato de obra  e interventoría para la Red CADE,  este contrato incluyó el reforzamiento estructural del CADE La Victoria, y adecuaciones en el SuperCADE Calle 13 y CAD. La obra se recibió a satisfacción, y el CADE La Victoria que se había cerrado para la realización de estas obras, ya se encuentra en operación. Frente al contrato de mobiliario  se realizaron entregas e instalación de los items solicitados para siete puntos de atención (Cade 20 de Julio, Cade La Victoria, Cade Muzu, SuperCade Suba, Cade Gaitana, Cade Servitá, Cade Santa Lucia, Cade El Tunal). De otra parte, continúan ejecutandose actividades de reparaciones locativas e los puntos de atención de la Red CADE por parte del equipo de cuadrilla, para lo cual se han solicitado elementos de ferreteria. La construcción del SuperCADE Manitas avanza, durante el mes se finalizó la construcción del muro anclado de contención, se continuó la instalación de estructura metálica para la fachada y finalizó la cimentación para la totalidad del edificio B. </t>
  </si>
  <si>
    <t xml:space="preserve">Durante el mes se adelantó el proceso de liquidación del contrato de adquisición de mobiliario para la Red CADE, con la proyección del informe final de supervisión del contrato. Así mismo, continúa en ejecución la actividades de reparaciones locativas de los puntos de atención de la Red CADE por parte del equipo de cuadrilla, para lo cual se han solicitado elementos de ferretería. Finalmente, el contrato de construcción y dotación del SuperCADE Manitas se encuentra en ejecución, durante el mes se adelantaron actividades de instalación de estructura metálica en fachada frontal y laterales, inicio de instalación de la red eléctrica y red contra incendios, instalación de paneles GRC de la fachada y estructura en concreto del edificio A. </t>
  </si>
  <si>
    <t xml:space="preserve">Continúa en ejecución las actividades de reparaciones locativas de los puntos de atención de la Red CADE por parte del equipo de cuadrilla, para lo cual se han solicitado elementos de ferretería. El contrato de construcción y dotación del SuperCADE Manitas se encuentra en ejecución, durante el mes se adelantaron actividades de estructura en concreto del edificio A, finalizó la actividad de cimentación tanto en el edificio A como en el B, se avanzó en la instalación de paneles GRC de fachada, así como de red eléctrica y red contra incendios. Se dio inicio a la etapa de acabados en el edifcio B, con la instalación del piso. </t>
  </si>
  <si>
    <t xml:space="preserve">Continúa en ejecución las actividades de reparaciones locativas de los puntos de atención de la Red CADE por parte del equipo de cuadrilla, para lo cual se han solicitado elementos de ferretería. El contrato de construcción y dotación del SuperCADE Manitas se encuentra en ejecución, durante el mes se adelantan actividades de estructura en concreto del edificio A (escaleras), se adelantan actividades de mampostería y acabados (pisos), culmina la instalación de paneles de GRC en fachada y avanza la instalación de vidríos en fachada. Se realizó el traslado de las escaleras eléctricas al edifcio y se programó su izaje. Se realizó adecuación de zona de atención de entidad bancaria, entregando el espacio al operador REVAL. </t>
  </si>
  <si>
    <t xml:space="preserve">Se ha evidenciado la necesidad de prorrogar y adicionar el contrato de obra e interventoría de la Red CADE, toda vez que durante la ejecución de la misma se han encontrado algunos imprevistos que no se encontraban contemplados en los diseños. Esta situación se encuentra en evaluación técnica para definir una hoja de ruta que permita culminar el proceso. </t>
  </si>
  <si>
    <t xml:space="preserve">Una vez evaluada la necesidad de prorrogar y adicionar el contrato de obra e interventoría de la Red CADE, se aprobó y gestionó dicha adición por 75 días calendario. </t>
  </si>
  <si>
    <t xml:space="preserve">Durante el mes se recibió solicitud de adición y prórroga del contrato de construcción y dotación del SuperCADE Manitas. Este evento implica una reprogramación  del cronograma de ejecución de obra. </t>
  </si>
  <si>
    <t xml:space="preserve">Durante el mes se adelantó la solicitud de adición y prórroga del contrato de obra del SuperCADE Manitas, dando como fecha de finalización de la obra el 28 de febrero de 2020. </t>
  </si>
  <si>
    <t xml:space="preserve">No  se ejecutaron actividades </t>
  </si>
  <si>
    <t xml:space="preserve">Se subsanaron los comentarios recibidos por parte de la Secretaría de Planeación y se programó sesión de trabajo con el equipo para validar los cambios realizados, producto de las observaciones, y llegar a acuerdos frente a productos e indicadores específicos. </t>
  </si>
  <si>
    <t xml:space="preserve">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a esta Oficina solicitando emisión de concepto favorable. </t>
  </si>
  <si>
    <t xml:space="preserve">Se recibió concepto favorable de la Secretaría de Planeación y se dio inicio al proceso de citación de Pre CONPES, el cual quedó convocado para el 10 de junio de 2019. Se remitió base de datos para citación de actores involucrados. </t>
  </si>
  <si>
    <t xml:space="preserve">Se llevó a cabo la sesión Pre CONPES el día 10 de junio,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t>
  </si>
  <si>
    <t>Se remitió a la SDP el documento con las observaciones incorporadas para validación, se recibió concepto con observaciones finales las cuales fueron incorporadas por parte del equipo técnico de la Subsecretaría de Servicio a la Ciudadanía, con este documento se solicitará la sesión CONPES</t>
  </si>
  <si>
    <t xml:space="preserve">Se realizó reunión con la Secretaría Jurídica para presentar el plan de acción e incorporar observaciones realizadas por ellos, con el fin de contar con la aprobación para la sesión CONPES. De tal manera, se remitió a la SDP el documento que incorpora estas observaciones. </t>
  </si>
  <si>
    <t xml:space="preserve">Una vez aprobada la actualización a los documentos del Plan de Acción de la Política Pública Distrital de Servicio a la Ciudadanía por la Secretaría Distrital de Planeación y la Secretaría Jurídica, la SDP convocó  a sesión CONPES, la cual se llevó a cabo el 24 de septiembre de 2019. Mediante el Registro Distrital 6643, se ordena la publicación del documento CONPES D.C. No. 03 de 2019, que contiene el plan de acción de  la Política Pública Distrital de Servicio a la Ciudadanía. Así mismo, se realizó el documento de evaluación de la formulación del Modelo de Prestación de Servicios y Seguimiento de Atención a la Ciudadanía  contenido en el mencionado Plan de Acción. </t>
  </si>
  <si>
    <t xml:space="preserve">Una vez aprobado el Plan de Acción de la PPDSC, se realizaron acciones de socialización del contenido del mismo  a través de: 1. Sesión de la Comisión Intersectorial de Servicio a la Ciudadanía, llevada a cabo  el pasado miércoles 16 de octubre de 2019 en las instalaciones de la Secretaría general de la Alcaldía Mayor de Bogotá. 2. Sesión Facebook Live, realizada el 31 de octubre, en la cual se dio a conocer el plan de acción de la política a la ciudadanía y 3. Reuniones con las dependencias de la Subsecretaría de Servicio a la Ciudadanía para socializar los compromisos adquiridos en esta Política para la vigencia 2019y 2020. </t>
  </si>
  <si>
    <t xml:space="preserve">Se encuentra en implementación el Plan de Acción de la PPDSC. La Subsecretaría de Servicio a la Ciudadanía como encargada del seguimiento a la implementación, remitió a las entidades comunicación recordando sus compromisos para las vigencias 2019 y 2020. La segunda evaluación de este modelo, se llevará a cabo en el mes de diciembre. </t>
  </si>
  <si>
    <t xml:space="preserve">Se encuentra en implementación el Plan de Acción de la PPDSC. Durante el mes,  la Subsecretaría de Servicio a la Ciudadanía, realizó el  seguimiento a la ejecución de los compromisos de la vigencia 2019. Con estos resultados, elaboró el documento "Evaluación de la implementación del Modelo de Prestación de Servicios y Seguimiento de Atención a la Ciudadanía - 2019". </t>
  </si>
  <si>
    <t xml:space="preserve">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t>
  </si>
  <si>
    <t xml:space="preserve">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Se recibieron observaciones de parte de la SDP, las cuales consolidan las observaciones de entidades de sectores involucrados. Estos comentarios se recibieron finalizando el mes. </t>
  </si>
  <si>
    <t>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t>
  </si>
  <si>
    <t>La realización del seguimiento al cumplimiento de la Política  requierede la aprobación del Plan de Acción de la Política Pública de Servicio a la Ciudadanía mediante sesión de CONPES Distrital</t>
  </si>
  <si>
    <t>La realización del seguimiento al cumplimiento de la Política  requiere de la aprobación del Plan de Acción de la Política Pública de Servicio a la Ciudadanía mediante sesión de CONPES Distrital</t>
  </si>
  <si>
    <t>Se realizó re programación de esta meta, con el fin de entregar el documento de evaluación de la formulación del Plan de Acción en el mes de Septiembre.</t>
  </si>
  <si>
    <t xml:space="preserve">Las adopción de observaciones realizadas por parte de la Secretaría de Planeación, garantiza que las actividades, metas e indicadores del Plan de Acción cuenten con la aprobación técnica de los expertos de cada sector, quienes velan por que la Política cuente con la solidez conceptual y una mirada intersectorial. </t>
  </si>
  <si>
    <t xml:space="preserve">La construcción del  plan de acción de la Política de Servicio a la Ciudadanía se ha caracterizado por ser un proceso participativo, de tal manera se garantiza que las entidades involucradas, bajo su experticia, aporten al proceso para hacerlo más efectivo. De tal manera, los ejercicios de validación fortalecen este proceso. </t>
  </si>
  <si>
    <t xml:space="preserve">La etapa Pre-CONPES es la etapa previa para la realización del CONPES, por lo cual contar con la aprobación de la SDP para realizar esta sesión constituye en un avance para la aprobación del plan de acción y su correspondiente implementación. </t>
  </si>
  <si>
    <t xml:space="preserve">La etapa Pre-CONPES es la etapa previa para la realización del CONPES, por lo cual el haber realizado esta sesión e incorporar las observaciones recibidas  constituye en un avance para la aprobación del plan de acción y su correspondiente implementación. </t>
  </si>
  <si>
    <t xml:space="preserve">El concepto favorable por parte de la SDP es la etapa previa para la realización del CONPES, por lo cual el contar con el documento final  constituye un paso fundamental para la aprobación del plan de acción y su correspondiente implementación. </t>
  </si>
  <si>
    <t xml:space="preserve">La presentación a la Secretaría Jurídica y su concepto favorable es una etapa previa para la realización del CONPES, por lo cual el contar con el documento final que incorpora sus observaciones, constituye un paso fundamental para la aprobación del plan de acción y su correspondiente implementación. </t>
  </si>
  <si>
    <t>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t>
  </si>
  <si>
    <t xml:space="preserve">De acuerdo con el plan de trabajo de política pública para la vigencia 2019, se ha avanzado en la incorporación de las observaciones recibidas por parte de las entidades distritales, de la Secretaría Distrital de Planeación como Secretaría Técnica del CONPES y de la Secretaría Jurídica, quienes desde sus competencias analizaron el plan de acción de la Política para que incluyera todos los enfoques poblaciones y sectoriales. De tal manera, se ha avanzado en un 80% en este plan y la dependencia se encuentra a la espera de la citación de la sesión CONPES que permitirá contar con el Plan de Acción formalizado.  Es así como el seguimiento  de este plan se realizará durante el último trimeste del año, una vez se lleve a cabo esta sesión y se inicie su implementación. </t>
  </si>
  <si>
    <t xml:space="preserve">De acuerdo con el plan de trabajo de política pública para la vigencia 2019, se cumplió el hito de expedición del documento CONPES D.C. No. 3 que contiene el Plan de Acción de la Política Pública Distrital de Servicio a la Ciudadanía, mediante el Registro Distrital 6643. Lo anterior se logró gracias a la aprobación de la actualización de los documentos del Plan de Acción de la Política Pública Distrital de Servicio a la Ciudadanía por parte de la Secretaría Distrital de Planeación y la Secretaría Jurídica, y la correspondiente citación a la sesión CONPES, la cual se llevó a cabo el 24 de septiembre de 2019. </t>
  </si>
  <si>
    <t xml:space="preserve">De acuerdo con el plan de trabajo de política pública para la vigencia 2019, se da inicio a la fase de socialización e implementación. De tal forma, se cumplió el hito de socialización del documento CONPES D.C. No. 3 que contiene el Plan de Acción de la Política Pública Distrital de Servicio a la Ciudadanía, con actores del servicio a través de la Comisión Intersectorial y con la ciudadanía a través de una sesión de Facebook Live. </t>
  </si>
  <si>
    <t>De acuerdo con el plan de trabajo de política pública para la vigencia 2019, continúa la fase de socialización e implementación. En el mes de noviembre 2019, de acuerdo a lo acordado en la Comisión Interserctorial de Servicio a la Ciudadanía llevada a cabo el 16 de octubre de 2019; la Subsecretaría de Servicio a la Ciudadanías socializó por escrito con cada una de las entidades distritales, los compromisos para las vigencias 2019 y 2020, específicamente los indicadores con los cuales aportan como responsables y corresponsables a la Política Pública Distrital de Servicio a la Ciudadanía.</t>
  </si>
  <si>
    <t xml:space="preserve">De acuerdo con el plan de trabajo de política pública para la vigencia 2019, continúa la fase de socialización e implementación. En el mes de diciembre 2019, la Subsecretaría de Servicio a la Ciudadanía, realizó el  seguimiento a la ejecución de los compromisos de la vigencia 2019 con el fin de consolidar dicha información en la herramienta dispuesta por la Secretaría Distrital de Planeación para tal fin. </t>
  </si>
  <si>
    <t xml:space="preserve">La realización del seguimiento al cumplimiento de la Política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t>
  </si>
  <si>
    <t xml:space="preserve">La realización del seguimiento al cumplimiento de la Política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Se recibieron observaciones de parte de la SDP, las cuales consolidan las observaciones de entidades de sectores involucrados. Estos comentarios se recibieron finalizando el mes. </t>
  </si>
  <si>
    <t>La incorporación de las observaciones de todas las entidades en la construcción del plan de acción de la política, garantiza su carácter participativo y la inclusión de todos los enfoques sectoriales y poblacionales. De esta forma se garantiza su pertinencia para su aprobación en el CONPES.</t>
  </si>
  <si>
    <t>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 Su socialización permite el reconocimiento y apropiación  de los compromisos por parte de los actores involucrados.</t>
  </si>
  <si>
    <t xml:space="preserve">Se elaboró la ficha técnica para la realización de la encuesta de satisfacción ciudadana y se remitió a la Oficina Asesora de Planeación para revisión y aprobación. </t>
  </si>
  <si>
    <t>Se recibieron comentarios de la OAP acerca de la ficha técnica de encuesta remitida, en la que se sugieren modificaciones en las preguntas del cuestionario.</t>
  </si>
  <si>
    <t xml:space="preserve">Se respondieron las observaciones recibidas por la OAP, en relación a la ficha técnica de la Encuesta de Satisfacción de Servicio a la Ciudadanía. El 11 de septiembre se llevó a cabo la capacitación a los servidores que apoyarían en la recolección de información y el 16 de septiembre se dio inicio al trabajo de campo. </t>
  </si>
  <si>
    <t xml:space="preserve">Durante el mes continuó y finalizó la ejecución del trabajo de campo de la realización de las encuestas de satisfacción en los puntos de atención de la Red CADE. Ahora se procede a realizar el análisis de la información. </t>
  </si>
  <si>
    <t>Durante el mes se realzó el análisis de los datos la de encuesta de satisfacción implementada, encontrando que el nivel de satisfacción de la ciudadanía con el servicio prestado en la Red CADE es del 94,9%</t>
  </si>
  <si>
    <t>La medición de la satisfacción ciudadana con los servicios prestados a través de la Red CADE debe contar con un diseño metodológico apropiado para garantizar la calidad de los datos que se recopilen y así mismo la usabilidad de los datos</t>
  </si>
  <si>
    <t>Es de gran importancia contar con el concepto técnico de la OAP para el instrumento de encuestas garantice el cumplimiento del objetivo su aplicación, por lo cual se analizarán las observaciones recibidas y se procederá a realizar los ajustes a que haya lugar.</t>
  </si>
  <si>
    <t>Medir la satisfacción de la ciudadanía con los servicos prestados a través de la Red CADE permite a la Administración Distrital acercarse a la ciudadanía y conocer su percepción y opinión acerca del servicio, con el fin de identificar oportunidades de mejora en el mismo</t>
  </si>
  <si>
    <t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coordinó la presentación por parte de la Consultoría del CTO 555 de 2018 de la Secretaría General,  a la Secretaría Distrital de Hábitat de los resultados de la racionalización de los trámites del Departamento Adminsitrativo del Espacio Público -DADEP. </t>
  </si>
  <si>
    <t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organizó, coordinó y participó en mesa de trabajo del Comité interinstitucional de revisión y aprobación conjunta de proyectos de urbanismo y construcción, la cual tuvo como  objetivo definir acciones para avanzar en la implementación del Decreto 058 de 2019, así como  socializar al Comité los resultados de la racionalización de trámites del Departamento Administrativo de la Defensoría del Espacio Público -Dadep. </t>
  </si>
  <si>
    <t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elaboró presentación con información sobre propuestas de racionalización de trámites en las entidades del Distrito que fueron intervenidas en el marco de esta consultoría. </t>
  </si>
  <si>
    <t xml:space="preserve">Durante el mes se realizó seguimiento a los ejercicios de virtualización de 38 trámites en el Distrito, entre los que se encuentran entidades como Secretaría de Educación, FONCEP, IDPC, IDARTES, Secretaría Jurídica, Secretaría de Salud, entre otras. Este ejercicio se encuentra en fase de implementación y cierre. Así mismo se realizó seguimiento a la implementación del Decreto 058 de 2018, realizando jornadas de trabajo con la Secretaría de Hábitat. </t>
  </si>
  <si>
    <t xml:space="preserve">Durante el mes se formalizó el cierre de la consultoría cuyo objeto era la entrega de  ejercicios de virtualización de 38 trámites en el Distrito, entre los que se encuentran entidades como Secretaría de Educación, FONCEP, IDPC, IDARTES, Secretaría Jurídica, Secretaría de Salud, entre otras. Se realizó el cierre de este contrato, el cual incorpora recomendaciones para que las entidades comuniquen a los ciudadanos estos resultados. Se está efectuando la validación de cuáles de estos trámites se encuentran ya disponibles para la ciudadanía, toda vez que su entrada a producción es responsabilidad de la entidad encargada. Así mismo se realizó seguimiento a la implementación del Decreto 058 de 2018, realizando jornadas de trabajo con la Secretaría de Hábitat. </t>
  </si>
  <si>
    <t>Durante el mes se realizó la validación de los  trámites  disponibles para la ciudadanía, encontrando que se encuentran disponibles 15 trámites. (1) Ruta de la gestión para la estabilización socioeconómica - Secretaría General de la Alcaldía Mayor de Bogotá - Alta Consejería para los Derechos de las Víctimas la Paz y la Reconciliación, (2) Ascenso en el escalafón nacional docente - Secretaría de Educación del Distrito, (3) Certificación de Contrato o Convenio - Secretaría de Educación del Distrito, (4) Certificado estudiante no activo Institución Educativa Distrital - Secretaría de Educación del Distrito, (5) Licencia de funcionamiento de IE que ofrezcan programas de educación formal de adultos - Secretaría de Educación del Distrito, (6) Licencia de funcionamiento de establecimientos educativos promovidos por particulares para prestar el servicio público educativo en los niveles de preescolar, básica y media - Secretaría de Educación del Distrito, (7) Licencia de funcionamiento para las instituciones promovidas por particulares que ofrezcan el servicio educativo para el trabajo y el desarrollo humano - Secretaría de Educación del Distrito, (8) Reconocimiento y/o ajuste salarial por posgrado - Secretaría de Educación del Distrito, (9) Registro o renovación de programas de las instituciones promovidas por particulares que ofrezcan el servicio educativo para el trabajo y desarrollo humano - Secretaría de Educación del Distrito,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De tal manera se reporta el cumplimiento de esta meta. Se elaboró Informe sobre los beneficios de la estrategia de racionalización y virtualización de trámites del D.C.</t>
  </si>
  <si>
    <t>Se elaboraron Bullets  sobre los beneficios de la estrategia de racionalización y virtualización de trámites del D.C. y sobre los resultados del  CTO 555 de 2018, los cuales fueron compartidos con diferentes áreas de la Secretaría General.</t>
  </si>
  <si>
    <t>CUMPLIDA, para este mes, en conjunto con la DDI, durante el mes de noviembre se realizó seguimiento a la Estrategia de racionalización y virtualización de trámites y los compromisos con la nación, entre otros: el registro de acciones de racionalización de las entidades distritales en el Sistema Único de Información de Trámites (SUIT). las inquietudes de las entidades frente a la circular 036 de 2019, la Directiva Presidencial 007 de 2019, los componentes de los PAAC en relación con la Estrategia de de racionalización y virtualización de trámites el convenio interadministrativo con el DAFP</t>
  </si>
  <si>
    <t>Fue necesario realizar una prórroga por un mes con el fin de permitir a la consultoría finalizar la entrega de documentación del proceso</t>
  </si>
  <si>
    <t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t>
  </si>
  <si>
    <t xml:space="preserve">La ejecución de estas iniciativas facilita la vida de los ciudadanos debido a que les permite efectuar sus trámites en menor tiempo, mejorando así su calidad de vida gracias a que el tiempo liberado puede ser utilizado en actividades productivas. </t>
  </si>
  <si>
    <t>Para la vigencia 2019 y como parte de la optimización de los sistemas de información de la SSC, se identificó la necesidad de realizar la contratación de una solución tecnológica denominada Buscador Inteligente para ser implementada en la Guía de Trámites y Servicios.</t>
  </si>
  <si>
    <t xml:space="preserve">Durante el mes se dio inicio a las actividades correspondientes a la definición de la solución del Buscador Inteligente para la GTyS, así como la investigación de mercado para identificar posibles proveedores. </t>
  </si>
  <si>
    <t xml:space="preserve">Se realizaron mesas de trabajo con actores involucrados para ajustar criterios de la definición de la solución, así como la definición de la modalidad de contratación. </t>
  </si>
  <si>
    <t>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t>
  </si>
  <si>
    <t xml:space="preserve">Se avanza en la implementación del buscador inteligente en la Guía de Trámites y Servicios y el SuperCADE Virtual. Ya se cuenta con la configuración para la versión de Guía web, la cual se encuentra en fase de pruebas. </t>
  </si>
  <si>
    <t xml:space="preserve">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t>
  </si>
  <si>
    <t xml:space="preserve">Estas actividades permiten ajustar la definición de la solución considerando las necesidades de la ciudadanía, e identificando las especificaciones de los productos disponibles en el mercado que atienden esta solución. </t>
  </si>
  <si>
    <t xml:space="preserve">Esta actividad permite garantizar la oportunidad de la solución definida, toda vez que diferentes actores involucrados evaluan el uso que se dará a la misma y su pertinencia frente a las necesidades de la ciudadanía. </t>
  </si>
  <si>
    <t xml:space="preserve">Las etapas del proceso precontractual y la validación de las áreas participantes, permite que el proceso cuente con las características técnicas necesarias para cumplir el objetivo. De tal forma, se realizan todos los ajustes a que haya lugar para efectuar un proceso de contratación oportuno y efectivo. </t>
  </si>
  <si>
    <t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t>
  </si>
  <si>
    <t xml:space="preserve">Se realizó mesa de trabajo para definir estrategias para articular acciones entre la Secretaría General y el DNP para incluir productos de la Secretaría en una prueba piloto del Laboratorio de Simplicidad del DNP, entre los que se acordó incluir la Guía de Trámites y Servicios, información de las PQRS y el Manual de servicio a la Ciudadanía. </t>
  </si>
  <si>
    <t>Se realizó seguimiento a los compromisos establecidos con el DNP</t>
  </si>
  <si>
    <t>Se elaboró una propuesta de contenido del documento de lineamientos sobre uso de lenguaje claro e incluyente. Se continua con el seguimiento a los compromisos establecidos con el DNP para incluir productos comunicacionales e información de la Guía de trámites y Servicios y la APP de SuperCade Virtual de la Secretaría en una prueba piloto del Laboratorio de Simplicidad del DNP. Se coordinó la participación del DNP en las jornadas de inducción y reinducción para funcionarios y servidores de la Secretaría General de la Alcaldía Mayor de Bogotá para que se realizara la presentación  de la estrategia de Lenguaje Claro a los funcionarios de la SG.</t>
  </si>
  <si>
    <t xml:space="preserve">Se realizó el primer  avance del documento de lineamientos sobre uso de lenguaje claro e incluyente, referenciando los organismos que a nivel internacional y nacional son autoridad en la materia. Se continua con el seguimiento a los compromisos establecidos con el DNP para incluir productos comunicacionales e información de la Guía de trámites y Servicios y la APP de SuperCade Virtual de la Secretaría en una prueba piloto del Laboratorio de Simplicidad del DNP. En este sentido, se proyectaron los acuerdos de confidencialidad para compartir un total de 12.000 peticiones ciudadanas de cuatro entidades distritales, cuyas respuestas serán análizadas por el DNP. Estos acuerdos fueron enviados a la OAJ para su aprobación. </t>
  </si>
  <si>
    <t xml:space="preserve">Se realizó el segundo  avance del documento de lineamientos sobre uso de lenguaje claro e incluyente. Se avanzó en la consolidación de información de las peticiones ciudadanas que serán objeto de análisis por parte del DNP, se compilan las peticiones, respuestas y anexos de las mismas. </t>
  </si>
  <si>
    <t xml:space="preserve">Se realizó el tercer avance del documento de lineamientos sobre uso de lenguaje claro e incluyente. Se avanzó en la consolidación de información de las peticiones ciudadanas que serán objeto de análisis por parte del DNP, se compilan las peticiones, respuestas y anexos de las mismas. </t>
  </si>
  <si>
    <t xml:space="preserve">Se realizó el cuarto avance del documento de lineamientos sobre uso de lenguaje claro e incluyente. Se avanzó en la consolidación de información de las peticiones ciudadanas que serán objeto de análisis por parte del DNP, se compilan las peticiones, respuestas y anexos de las mismas. </t>
  </si>
  <si>
    <t xml:space="preserve">Se realizó la entrega final del documento de lineamientos sobre uso de lenguaje claro e incluyente. Con ocasión del Congreso Internacional de Servicio a la Ciudadanía, las conferenciastas expertas en lenguaje claro  ofrecieron un taller dirigido a servidores de la Secretaría General con el fin de dar recomendaciones acerca del uso de lenguaje claro en las comunicaciones. Así mismo, ofrecieron realizar una revisión a la Guía que se elaboró con el fin de dar recomendaciones acerca de su implementación. De otra parte, se avanzó en la consolidación de información de las peticiones ciudadanas que serán objeto de análisis por parte del DNP, se compilan las peticiones, respuestas y anexos de las mismas. </t>
  </si>
  <si>
    <t xml:space="preserve">De acuerdo con las observaciones recibidas, se realizó la diagramación de la Guía de Lenguaje Claro con el fin de que la misma fuera más amigable para los servidores. Esta Guía fue publicada en el botón de transparencia de la página web de la Secretaría General para consulta de la ciudadanía y los servidores. </t>
  </si>
  <si>
    <t>No se recibió respuesta por parte de la entidad</t>
  </si>
  <si>
    <t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no sólo contar con los documentos postulados en un lenguaje más claro, sino identificar el procedimiento para validar su replica en otras entidades del Distrito. </t>
  </si>
  <si>
    <t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 </t>
  </si>
  <si>
    <t>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t>
  </si>
  <si>
    <t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t>
  </si>
  <si>
    <t xml:space="preserve">Se llevó a Cabo la Comisión Intersectorial de Servicio a la Ciudadanía, evento en el que se socializó con los actores del Sistema Distrital de Servicio a la Ciudadanía los  aspectos que regulan el rol del defensor de la ciudadanía, los cuales serán incluidos en el decreto único de servicio a la ciudadanía.  </t>
  </si>
  <si>
    <t xml:space="preserve">Se llevó a cabo la sesión Pre CONPES del Plan de Acción de la Política Pública Distrital de Servicio a la Ciudadanía el día 10 de junio, en la cual se presentaron las acciones que incorpora este plan de acción, una de las cuales hace referencia a la expedición de un documento de lineamientos para el rol del defensor de la ciudadanía. </t>
  </si>
  <si>
    <t xml:space="preserve">Con el fin de promocionar el rol del defensor de la ciudadanía, se realizó una socialización mediante Facebook Live. En esta transmisión se contó a la ciudadanía el rol que cumple el defensor en las entidades distritales y los canales para acceder a él. De igual forma, se respondieron las inquietudes de la ciudadanía frente a esta figura. </t>
  </si>
  <si>
    <t xml:space="preserve">Durante la vigencia se realizó una campaña de socialización del rol del defensor de la ciudadanía, en la cual, a través de diferentes espacios se dio a conocer este rol con los actores del Sistema Distrital de Servicio a la Ciudadanía. En primer lugar, las entidades distritales, quienes recibieron socialización a través de las Comisiones Intersectoriales de Servicio a la Ciudadanía, así como la sesión Pre CONPES del plan de acción de la Política Pública Distrital de Servicio a la Ciudadanía. Por otra parte, los ciudadanos fueron sensibilizados a través de la estrategia Facebook Live, en la cual se contó a la ciudadanía sus derechos en materia de servicio y el rol que cumple el servidor Defensor de la Ciudadanía en este proceso. </t>
  </si>
  <si>
    <t xml:space="preserve">Con ocasión de la implementación del Acuerdo 731 de 2018, el cual establece que la Secretaría General deberá reglamentar el rol del defensor de la ciudadanía, esta acción de socialización permite a  los actores del Sistema Distrital que ejercen este rol, reconocer las funciones de este rol para ejecutarlas de manera eficiente y efectiva. </t>
  </si>
  <si>
    <t xml:space="preserve">Con ocasión de la implementación del Acuerdo 731 de 2018, el cual establece que la Secretaría General deberá reglamentar el rol del defensor de la ciudadanía, esta acción de socialización permite a  los actores del Sistema Distrital identificar las acciones que se llevarán a cabo para reglamentar esta figura y reconocer las funciones de este rol para ejecutarlas de manera eficiente y efectiva. </t>
  </si>
  <si>
    <t xml:space="preserve">Esta acción permite a la ciudadanía conocer el rol del defensor y los canales mediante los cuales puede acceder a él. De esta manera, la ciudadanía puede gozar efectivamente de sus derechos, reconociendo que en cada entidad del Distrito existe un servidor que garantiza el cumplimiento de los lineamientos de la Política Pública Distrital de Servicio a la Ciudadanía. </t>
  </si>
  <si>
    <t xml:space="preserve">Estas acciones permiten a la ciudadanía conocer el rol del defensor y los canales mediante los cuales puede acceder a él. De esta manera, la ciudadanía puede gozar efectivamente de sus derechos, reconociendo que en cada entidad del Distrito existe un servidor que garantiza el cumplimiento de los lineamientos de la Política Pública Distrital de Servicio a la Ciudadanía. </t>
  </si>
  <si>
    <t xml:space="preserve">Se recopilaron las estadísticas de atención en cada canal para elaborar el informe del mes de enero y se elaboró informe. </t>
  </si>
  <si>
    <t xml:space="preserve">Se recopilaron las estadísticas de atención en cada canal para elaborar el informe del mes de febrero y se elaboró informe. </t>
  </si>
  <si>
    <t xml:space="preserve">Se recopilaron las estadísticas de atención en cada canal para elaborar el informe del mes de marzo y se elaboró informe. </t>
  </si>
  <si>
    <t xml:space="preserve">Se recopilaron las estadísticas de atención en cada canal para elaborar el informe del mes de abril y se elaboró informe. </t>
  </si>
  <si>
    <t xml:space="preserve">Se recopilaron las estadísticas de atención en cada canal para elaborar el informe del mes de mayo y se elaboró informe. </t>
  </si>
  <si>
    <t xml:space="preserve">Se recopilaron las estadísticas de atención en cada canal para elaborar el informe del mes de junio y se elaboró informe. </t>
  </si>
  <si>
    <t xml:space="preserve">Se recopilaron las estadísticas de atención en cada canal para elaborar el informe del mes de julio y se elaboró informe. </t>
  </si>
  <si>
    <t xml:space="preserve">Se recopilaron las estadísticas de atención en cada canal para elaborar el informe del mes de agosto y se elaboró informe. </t>
  </si>
  <si>
    <t xml:space="preserve">Se recopilaron las estadísticas de atención en cada canal para elaborar el informe del mes de septiembre  y se elaboró informe. </t>
  </si>
  <si>
    <t xml:space="preserve">Se recopilaron las estadísticas de atención en cada canal para elaborar el informe del mes de octubre  y se elaboró informe. </t>
  </si>
  <si>
    <t xml:space="preserve">Se recopilaron las estadísticas de atención en cada canal para elaborar el informe del mes de noviembre  y se elaboró informe. </t>
  </si>
  <si>
    <t>Contribuir al seguimiento y logro de los objetivos de los programas pertenecientes a este Eje transversal y al logro del Plan Distrital de Desarrollo, a través del seguimiento de los programas: 
42. Transparencia, gestión pública y servicio a la ciudadanía.
43. Modernización institucional.
44. Gobierno y ciudadanía digital.
45. Gobernanza e influencia local, regional e internacional.</t>
  </si>
  <si>
    <t>Capeta Institucional Subsecretaria Técnica / Plan de Desarrollo. En esta carpeta se tiene información consolidada de la gestión del eje, así:
Actas.
Reporte presupuestal.
Listados de Asistencia.
Presentaciones.
Memorandos entidades.
Memorandos gerentes de programa.
Informes Técnicos.</t>
  </si>
  <si>
    <t xml:space="preserve">Realizar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 </t>
  </si>
  <si>
    <t>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t>
  </si>
  <si>
    <t>Realizar seguimiento a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t>
  </si>
  <si>
    <t>Consolidar en un documento técnico la gestión y lineamientos técnicos hacia las dependencias de la Subsecretaria Técnica y otras instancias en los diferentes escenarios que por obligación propia del cargo o por delegación del Secretario General, participa la Subsecretaria.</t>
  </si>
  <si>
    <t>Capeta Institucional Subsecretaria Técnica / Informe Gestión. En esta carpeta se tiene información consolidada así:
Actas.
Reporte presupuestal.
Listados de Asistencia.
Presentaciones.
Memorandos.
Informe Técnico.</t>
  </si>
  <si>
    <t>10j</t>
  </si>
  <si>
    <t>Contribuir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t>
  </si>
  <si>
    <t>Capeta Institucional Subsecretaria Técnica / Gestión Política. En esta carpeta se tiene información consolidada de la gestión del eje, así:
Actas.
Listados de Asistencia.
Presentaciones.
Memorandos.
Documentos de gestión.</t>
  </si>
  <si>
    <t>En el indicador: “…Eje cuatro (4)…" para el mes de enero no se tenían programados productos que dieran avance a la magnitud del indicador.
Como aporte a la gestión se avanzó en varios aspectos de acuerdo a las actividades programadas en este periodo, así:
1. Reuniones trimestrales con los Gerentes de Programa, se realizó la programación de las reuniones de gerentes de programa de acuerdo a la estrategia prevista por la gerencia del eje transversal.
2. Presentación trimestral de avance por Programa, se realizaron las presentaciones requeridas en los escenarios en los que se tiene previsto el reporte de avance.
3. Consolidación de información reportada de cada Programa, se requirieron insumos para el informe anual del Eje Transversal con corte al cuarto trimestre de 2018, acuerdo a los lineamientos establecidos en la Circular 035/2018 e información propia de la Gerencia del Eje.
4. Se realizaron y gestionaron ajustes en la estructura de algunas metas PDD.</t>
  </si>
  <si>
    <t>En el indicador: “…Eje cuatro (4)…" para el mes de febrero no se tenían programados productos que dieran avance a la magnitud del indicador.
Como aporte a la gestión se avanzó en varios aspectos de acuerdo a las actividades programadas en este periodo, así:
 1. Reuniones trimestrales con los Gerentes de Programa, se desarrollaron las reuniones de acuerdo a lo previsto en la estrategia de seguimiento y avance del eje transversal.
2. Consolidación de información reportada de cada Programa, se requirieron y presentaron los insumos para el informe anual del Eje Transversal con corte al cuarto trimestre de 2018, acuerdo a los lineamientos establecidos en la Circular 035/2018 e información propia de la Gerencia del Eje.
3. Se realizaron y gestionaron ajustes en la estructura de algunas metas PDD.</t>
  </si>
  <si>
    <t>En el indicador: “…Eje cuatro (4)…" para el mes de marzo se tenían programado producto que dió avance a la magnitud del indicador, así:
1. Archivo “informe rendición de cuentas 2018”, en las paginas 99-106 se encuentra avance del Eje transversal y sus programas PDD.
Como aporte a la gestión se avanzó en varios aspectos de acuerdo a las actividades programadas en este periodo, así:
 1. Presentación trimestral de avance por Programa, se realizaron las presentaciones requeridas en los escenarios en los que se tiene previsto el reporte de avance.
2. Consolidación de información reportada de cada Programa, se requirieron y presentaron los insumos para el informe anual del Eje Transversal con corte al cuarto trimestre de 2018, acuerdo a los lineamientos establecidos en la Circular 035/2018 e información propia de la Gerencia del Eje.
3. Elaboración de informes de Balance semestral, esta actividad da respuesta al producto previsto y se cumplió con la oportunidad y calidad requerida por la Secretaria Distrital de Planeación.
4. Se realizaron y gestionaron ajustes en la estructura de algunas metas PDD.</t>
  </si>
  <si>
    <t>En el indicador: “…Eje cuatro (4)…" para el mes de abril no se tenían programados productos que dieran avance a la magnitud del indicador.
Como aporte a la gestión se avanzó en varios aspectos de acuerdo a las actividades programadas en este periodo, así:
1. Consolidación de información reportada de cada Programa, se requirieron y presentaron los insumos para el informe anual del Eje Transversal con corte al primer trimestre de 2019, acuerdo a los lineamientos establecidos en la Circular 035/2018 e información propia de la Gerencia del Eje.
2. Se realizaron y gestionaron ajustes en la estructura de algunas metas PDD.</t>
  </si>
  <si>
    <t>En el indicador: “…Eje cuatro (4)…" para el mes de mayo no se tenían programados productos que dieran avance a la magnitud del indicador.
Como aporte a la gestión se avanzó en varios aspectos de acuerdo a las actividades programadas en este periodo, así:
1. Avance de la estrategia de seguimiento al avance del PDD desde la gerencia de programa PDD 43,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2. Socialización de presentación con los gerentes de cada programa que hace parte del eje transversal, se unifico en una única presentación con los principales logros de las entidades que hacen parte del Eje. 
3. Identificación de alertas en los programas PDD que hacen parte del Eje Transversal 4. 
4. Consolidación en la base de datos del programa la información relevante del mismo.</t>
  </si>
  <si>
    <t>En el indicador: “…Eje cuatro (4)…" para el mes de junio se tenían programado producto que dió avance a la magnitud del indicador, así:
1. Archivo “Informe parcial de avance de los programas del Eje Cuatro"
Como aporte a la gestión se avanzó en varios aspectos de acuerdo a las actividades programadas en este periodo, así:
 1. Presentación trimestral de avance por Programa, se realizaron las presentaciones requeridas en los escenarios en los que se tiene previsto el reporte de avance.
2. Consolidación de información reportada de cada Programa.
3. Se realizaron y gestionaron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
8. Se consolido en la base de datos del programa la información relevante del mismo.</t>
  </si>
  <si>
    <t>En el indicador: “…Eje cuatro (4)…" para el mes de julio no se tenían programados productos que dieran avance a la magnitud del indicador.
Como aporte a la gestión se avanzó en varios aspectos de acuerdo a las actividades programadas en este periodo, así:
1. Avance de la estrategia de seguimiento al avance del PDD desde la gerencia de programa PDD 43,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2. Socialización de presentación con los gerentes de cada programa que hace parte del eje transversal, se unifico en una única presentación con los principales logros de las entidades que hacen parte del Eje. 
3. Identificación de alertas en los programas PDD que hacen parte del Eje Transversal 4. 
4. Consolidación en la base de datos del programa la información relevante del mismo.</t>
  </si>
  <si>
    <t>En el indicador: “…Eje cuatro (4)…" para el mes de agosto no se tenían programados productos que dieran avance a la magnitud del indicador.
Como aporte a la gestión se avanzó en varios aspectos de acuerdo con las actividades programadas en este periodo, así:
1. Se realizó la presentación con los gerentes de cada programa que hace parte del eje transversal.
2. Identificación y remisión de alertas en los programas PDD que hacen parte del Eje Transversal 4. 
3. Se consolido en la base de datos del programa la información relevante del mismo y remisión de alertas a Jefes de Oficinas Asesoras de Planeación que hacen parte del programa 43.</t>
  </si>
  <si>
    <t>Para el mes de septiembre el indicador: “…Eje cuatro (4)…” tenía programado producto el cual da cuenta del avance a la magnitud del indicador, así:
1. Archivo - Informe parcial de avance de los programas del Eje 4 segundo trimestre 2019
Como aporte a la gestión se avanzó en varios aspectos de acuerdo con las actividades programadas en este periodo, así:
 1. Presentación trimestral de avance por Programa, se realizaron las presentaciones requeridas en los escenarios en los que se tiene previsto el reporte de avance.
2. Consolidación de información reportada de cada Programa.
3. Se realizaron y gestionaron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30 junio de 2019, las entidades a las cuales se ofició fueron: Departamento Administrativo del Servicio Civil Distrital, Secretaria Distrital de Desarrollo Económico, Secretaría Distrital de Hacienda y Secretaría Jurídica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
8. Se consolidó en la base de datos del programa la información relevante del mismo.</t>
  </si>
  <si>
    <t>En el indicador: “…Eje cuatro (4)…" para el mes de octubre no se tenían programados productos que dieran avance a la magnitud del indicador.
Como aporte a la gestión se avanzó en varios aspectos de acuerdo con las actividades programadas en este periodo, así:
1. Validacion de programa 43 en el SEGPLAN
2. Identificación de alertas en los programas PDD que hacen parte del Eje Transversal 4. 
3. Se consolidó en la base de datos del programa la información relevante del mismo y remisión de alertas a Jefes de Oficinas Asesoras de Planeación que hacen parte del programa 43.</t>
  </si>
  <si>
    <t>Para el mes objeto del reporte en el indicador: “…Eje cuatro (4)…" para el mes de noviembre no se tenían programados productos que dieran avance a la magnitud del indicador.
Como aporte a la gestión se avanzó en varios aspectos de acuerdo con las actividades programadas en este periodo, así:
1. Validación de programa 43 en el SEGPLAN
2. Identificación y gestión de alertas en los programas PDD que hacen parte del Eje Transversal 4. 
3. Se consolidó en la base de datos del programa la información relevante del mismo y remisión de alertas a Jefes de Oficinas Asesoras de Planeación que hacen parte del programa 43.</t>
  </si>
  <si>
    <t>Para el mes de diciembre el indicador: “…Eje cuatro (4)…” tenía programado producto el cual da cuenta del avance a la magnitud del indicador, así:
1. Archivo - Informe Programas PDD-EJE 4 NOV2019
Como aporte a la gestión se avanzó en varios aspectos de acuerdo con las actividades programadas en este periodo, así:
 1. Presentación trimestral de avance por Programa, se realizaron las presentaciones requeridas en los escenarios en los que se tiene previsto el reporte de avance.
2. Consolidación de información reportada de cada Programa.
3. Se verificaron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30 noviembre de 2019, las entidades a las cuales se ofició fueron: Departamento Administrativo del Servicio Civil Distrital, Secretaria Distrital de Desarrollo Económico, Secretaría Distrital de Hacienda y Universidad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t>
  </si>
  <si>
    <t>En el periodo enero no se presentaron retrasos o dificultadores asociados a la gestión de este indicador.</t>
  </si>
  <si>
    <t>En el periodo febrero no se presentaron retrasos o dificultadores asociados a la gestión de este indicador.</t>
  </si>
  <si>
    <t>En el periodo marzo no se presentaron retrasos o dificultadores asociados a la gestión de este indicador.</t>
  </si>
  <si>
    <t>En el periodo abril no se presentaron retrasos o dificultadores asociados a la gestión de este indicador.</t>
  </si>
  <si>
    <t>En el periodo mayo no se presentaron retrasos o dificultadores asociados a la gestión de este indicador.</t>
  </si>
  <si>
    <t>En el periodo junio no se presentaron retrasos o dificultadores asociados a la gestión de este indicador.</t>
  </si>
  <si>
    <t>En el periodo julio no se presentaron retrasos o dificultadores asociados a la gestión de este indicador.</t>
  </si>
  <si>
    <t>En el periodo agosto no se presentaron retrasos o dificultadores asociados a la gestión de este indicador.</t>
  </si>
  <si>
    <t>En el periodo septiembre no se presentaron retrasos o dificultadores asociados a la gestión de este indicador.</t>
  </si>
  <si>
    <t>En el periodo octubre no se presentaron retrasos o dificultadores asociados a la gestión de este indicador.</t>
  </si>
  <si>
    <t>En el periodo noviembre no se presentaron retrasos o dificultadores asociados a la gestión de este indicador.</t>
  </si>
  <si>
    <t>En el periodo diciembre no se presentaron retrasos o dificultadores asociados a la gestión de este indicador.</t>
  </si>
  <si>
    <t>Desde la Subsecretaria Técnica se contribuyo al adecuado seguimiento y logro de los objetivos de los programas pertenecientes a este Eje transversal y al logro del Plan Distrital de Desarrollo.</t>
  </si>
  <si>
    <t>Desde la Subsecretaria Técnica se contribuyó al adecuado seguimiento y logro de los objetivos de los programas pertenecientes a este Eje transversal y al logro del Plan Distrital de Desarrollo.</t>
  </si>
  <si>
    <t>Desde la Subsecretaria Técnica se contribuyó al adecuado seguimiento y logro de los objetivos de los Programas 42, 43, 44 y 45 pertenecientes a este Eje transversal y al logro del Plan Distrital de Desarrollo.</t>
  </si>
  <si>
    <t>Se contribuyó al adecuado seguimiento y logro de los objetivos de los Programas 42, 43, 44 y 45 pertenecientes a este Eje transversal y al logro del Plan Distrital de Desarrollo.</t>
  </si>
  <si>
    <t>En el indicador: “Unidad de Gerencia…"  para el mes de enero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t>
  </si>
  <si>
    <t>En el indicador: “Unidad de Gerencia…"  para el mes de febrero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t>
  </si>
  <si>
    <t>En el indicador: “Unidad de Gerencia…" para el mes de marzo se tenían programado producto que dio avance a la magnitud del indicador, así:
1. Archivo “Informe unidad gerencia - I Trimestre 2019”, se consolidan los avances en la gestión y resultados obtenidos durante el primer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 trimestre de 2019 desde la Unidad de Gerencia Estratégica, correspondientes al sector movilidad, se destacan:
• Soluciones operacionales al SITP y TransMilenio
• Sostenibilidad SITP
• Solución a los pequeños propietarios de Coobus y Egobus en el SITP Provisional
• Recuperación de Espacio Público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t>
  </si>
  <si>
    <t>En el indicador: “Unidad de Gerencia…"  para el mes de abril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t>
  </si>
  <si>
    <t>En el indicador: “Unidad de Gerencia…"  para el mes de mayo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t>
  </si>
  <si>
    <t>En el indicador: “Unidad de Gerencia…" para el mes de junio se tenían programado producto que dio avance a la magnitud del indicador, así:
1. Archivo “Informe unidad gerencia - ll Trimestre 2019”, se consolidan los avances en la gestión y resultados obtenidos durante el segundo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ll trimestre de 2019 desde la Unidad de Gerencia Estratégica, correspondientes al sector movilidad, se destacan:
• Bronx Distrito Creativo
• Diseño del espacio público del sendero de las mariposas
• Construcción del parque Gibraltar.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t>
  </si>
  <si>
    <t>En el indicador: “Unidad de Gerencia…"  para el mes de junio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t>
  </si>
  <si>
    <t>En el indicador: “Unidad de Gerencia…"  para el mes de agosto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t>
  </si>
  <si>
    <t>Para el mes de septiembre el indicador:  “Unidad de Gerencia…" tenía programado un producto que dio avance a la magnitud del indicador, así:
1. Archivo “Informe unidad gerencia - III Trimestre 2019”, se consolidan los avances en la gestión y resultados obtenidos durante el tercer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III trimestre de 2019 desde la Meta Unidad de Gerencia Estratégica, correspondientes al sector movilidad, se destacan:
• patios al SITP
• TransMilenio
• patios de fase III
• patio del zonal
Como aporte a la gestión se avanzó en varios aspectos de acuerdo con las actividades programadas en este periodo a través de los contratos de prestación de servicio del Despacho del Alcalde Mayor y del Secretario General de la Alcaldía Mayor de Bogotá, así:
Consolidación y estudio de los “Informes de Balance Estratégico” enviados por cada sector de la Administración Distrital, relacionados con los proyectos estratégicos desarrollados y por continuar, en este mismo sentido se han revisado informes de gestión y desarrollo institucional entregados por las entidades de la administración Distrital.
En el marco de la identificación y priorización de proyectos de APP, se ha venido realizando la coordinación para hacer el seguimiento a 113 proyectos de APP desde el 01 de enero de 2016 en 14 entidades del distrito capital: Departamento Administrativo de Defensa del Espacio Público -DADEP-, Instituto de Desarrollo Urbano -IDU-, TransMilenio -TM-, Secretaría de Movilidad- SDM-, Instituto Distrital de Recreación y Deporte -IDRD-, Secretaría de Salud -SDS-, Empresa de Renovación Urbana -ERU-, Secretaría General -SG-, Secretaría de Desarrollo Económico -SDDE-, Instituto Para La Economía Social -IPES, Unidad Administrativa de Servicios Públicos -UAESP-, Instituto Distrital de Turismo -IDT-, Secretaría de Educación -SDE- y Secretaría de Seguridad -SDS-.</t>
  </si>
  <si>
    <t>En el indicador: “Unidad de Gerencia…"  para el mes de octubreno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t>
  </si>
  <si>
    <t>Para el mes objeto de reporte del indicador: “Unidad de Gerencia…"  para el mes de noviembre no se tenían programados productos que dieran avance a la magnitud del indicador.
Se realizó un seguimiento detallado a la ejecución presupuestal y financiera del proyecto de inversión 1125, se realizó la validación y seguimiento detallado de los saldos sin utilizar de CDP, de cada una de las dependencias que tienen recursos con cargo al proyecto referido, para ello se tomó como información fuente la ejecución reportada en el Sistema de Gestión Contractual SGC para el proyecto 1125 y la información suministrada por la Subdirección Financiera del aplicativo PREDIS.
De igual forma teniendo en cuenta este análisis se remitieron correos electrónicos, se realizaron mesas de trabajo con las dependencias con el fin de explicar el procedimiento a realizar para cada caso.
En este mismo sentido y en el ejercicio de la depuración del presupuesto del proyecto 1125, una vez realizado el respectivo análisis de cada caso se solicitó la anulación de CDP que presentaban saldos sin ser utilizados. Fueron realizadas las respectivas solicitudes mediante memorandos 3-2019-35989, 3-2019-35988, 3-2019-35987, 3-2019-35985, 3-2019-35469, 3-2019-35152, 3-2019-34888, 3-2019-33305.
Se remiten todos los soportes que evidencias las gestiones mencionadas y que fueron producto del seguimiento financiero a las actividades del componente.</t>
  </si>
  <si>
    <t>En el mes de diciembre el indicador:  “Unidad de Gerencia…" tenía programado un producto que dio avance a la magnitud del indicador, así:
1. Archivo “Informe unidad gerencia - 4 Trimestre 2019”, se consolidan los avances en la gestión y resultados obtenidos durante el tercer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III trimestre de 2019 desde la Meta Unidad de Gerencia Estratégica, correspondientes al sector movilidad.
Como aporte a la gestión se avanzó en varios aspectos de acuerdo con las actividades programadas en este periodo a través de los contratos de prestación de servicio del Despacho del Alcalde Mayor y del Secretario General de la Alcaldía Mayor de Bogotá, así:
Consolidación y estudio de los “Informes de Balance Estratégico” enviados por cada sector de la Administración Distrital, relacionados con los proyectos estratégicos desarrollados y por continuar, en este mismo sentido se han revisado informes de gestión y desarrollo institucional entregados por las entidades de la administración Distrital.
En el marco de la identificación y priorización de proyectos de APP, se ha venido realizando la coordinación para hacer el seguimiento a 113 proyectos de APP desde el 01 de enero de 2016 en 14 entidades del distrito capital: Departamento Administrativo de Defensa del Espacio Público -DADEP-, Instituto de Desarrollo Urbano -IDU-, TransMilenio -TM-, Secretaría de Movilidad- SDM-, Instituto Distrital de Recreación y Deporte -IDRD-, Secretaría de Salud -SDS-, Empresa de Renovación Urbana -ERU-, Secretaría General -SG-, Secretaría de Desarrollo Económico -SDDE-, Instituto Para La Economía Social -IPES, Unidad Administrativa de Servicios Públicos -UAESP-, Instituto Distrital de Turismo -IDT-, Secretaría de Educación -SDE- y Secretaría de Seguridad -SDS-.</t>
  </si>
  <si>
    <t>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t>
  </si>
  <si>
    <t>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t>
  </si>
  <si>
    <t>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t>
  </si>
  <si>
    <t>Desde la Subsecretaría Técnica se contribuyó al seguimiento y gestión en el marco de la ejecución de las actividades presupuestales específicamente en lo relacionado a la meta - Unidad de Gerencia Estratégica implementada, del proyecto de inversión 1125, a través de la cual se financia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t>
  </si>
  <si>
    <t>Desde la dependencia 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t>
  </si>
  <si>
    <t>La Subsecretaría Técnica contribuyó al seguimiento y gestión en el marco de la ejecución de las actividades presupuestales específicamente en lo relacionado a la meta - Unidad de Gerencia Estratégica implementada, del proyecto de inversión 1125, a través de la cual se financia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t>
  </si>
  <si>
    <t>En el indicador: “Agenda Gubernamental…"  para el mes de enero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t>
  </si>
  <si>
    <t>En el indicador: “Agenda Gubernamental…"  para el mes de febrero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t>
  </si>
  <si>
    <t>En el indicador: “Agenda Gubernamental…"  para el mes de marzo se tenían programado producto que dio avance a la magnitud del indicador, así:
1. Archivo “Informe agenda gubernamental - I Trimestre 2019”,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Fueron puestas en marcha diferentes estrategias para servir de enlace entre la Administración Distrital y la comunidad. Se efectuó un seguimiento detallado a la ejecución y avances del contrato N° 559-2018 suscrito entre la Secretaria General y UNIÓN TEMPORAL DT-BANCA para la prestación de servicios de apoyo logístico.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t>
  </si>
  <si>
    <t>En el indicador: “Agenda Gubernamental…"  para el mes de febrero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t>
  </si>
  <si>
    <t>En el indicador: “Agenda Gubernamental…"  para el mes de mayo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4140000-559-2018) y de operaciones del despacho del Alcalde Mayor para llevar a cabo la articulación de la agenda gubernamental.</t>
  </si>
  <si>
    <t>En el indicador: “Agenda Gubernamental…"  para el mes de junio se tenían programado producto que dio avance a la magnitud del indicador, así:
1. Archivo “Informe agenda gubernamental - I Trimestre 2019”,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t>
  </si>
  <si>
    <t>En el indicador: “Agenda Gubernamental…"  para el mes de julio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t>
  </si>
  <si>
    <t>En el indicador: “Agenda Gubernamental…"  para el mes de agosto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t>
  </si>
  <si>
    <t>Para el mes de septiembre el indicador:  “Agenda Gubernamental…" tenía programado producto que da cuenta del avance a la magnitud del indicador, así:
1. Archivo “Informe agenda gubernamental - III Trimestre 2019”, mediante el cual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Durante este periodo respecto a la ejecución de los servicios prestados a la Secretaria General por asesores expertos y especializados, fueron proferidos conceptos jurídicos escritos mediante los cuales se absolvieron diferentes interrogantes formulados por la Secretaria General de la Alcaldía Mayor de Bogotá D.C. en diferentes temas en especial temas estratégicos como el proyecto nuevo CAD donde se resolvieron consultas puntuales formuladas desde la Secretaría General.
La estrategia interna, interinstitucional, logística y de operaciones del despacho del Alcalde Mayor es otro de los frentes que aborda el mantenimiento de la Agenda Gubernamental articulada. Al respecto, desde el comienzo de la actual administración la Secretaría General en el marco de sus funciones y contando con el apoyo de dependencias como la Oficina de Protocolo y la Secretaria Privada, han realizado diferentes actividades de apoyo al Despacho del Alcalde Mayor para operativizar su estrategia de relacionamiento interno y externo con las entidades para llevar a cabo todos aquellos planes, programas y proyectos definidos en el Plan de Desarrollo “Bogotá Mejor para Todos”.</t>
  </si>
  <si>
    <t>En el indicador: “Agenda Gubernamental…"  para el mes de octubre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t>
  </si>
  <si>
    <t>En el mes objeto de reporte del indicador: “Agenda Gubernamental…"  para el mes de noviembre no se tenían programados productos que dieran avance a la magnitud del indicador.
Como aporte a la gestión se avanzó en varios aspectos de acuerdo con las actividades programadas en este periodo y se gestionó el seguimiento para el convenio N° 580-2017 suscrito con Transmilenio S.A., fue realizada solicitud de informe financiero final y reintegro de recursos sin ejecutar, mediante memorando No. 2-2019-30978.
Producto de lo anterior se realizó el seguimiento con Transmilenio S.A y las gestiones respectivas en la Secretaría General para identificar la ruta del reintegro de los recursos, donde tuvieron lugar mesas de trabajo con la Subdirección Financiera de la Secretaría General y teleconferencias con la tesorería y contadora de Transmilenio S.A. Donde se logró identificar, mediante confirmación de la Secretaría Distrital de Hacienda que el reintegro se realizaría mediante trasferencia electrónica y no mediante la utilización de formato único con código de barras como está establecido.
En el marco seguimiento para el convenio N° 582-2017 fue realizada solicitud de informe financiero final y reintegro de recursos sin ejecutar, mediante memorando No. 2-2019-30649. Así mismo se realizó la validación del componente financiero del borrador del acta de liquidación del convenio N° 582-2017
En el marco de apoyo a la supervisión en materia de APP, fue realizado el informe mensual de cupo de endeudamiento para el área financiera correspondiente al mes de octubre.
Así mismo con el fin de dar cumplimiento a lo requerido por el Director de Crédito Público mediante memorando No. 1-2019-25947, fue elaborado el informe de cupo de endeudamiento anual de los recursos de APP asignados a la Secretaría General, el cual fue remitido bajo memorando No. 2-2019-29307. En ese mismo sentido fueron atendidos los requerimientos adiciones generados por el Director de Crédito Público mediante correo electrónico.</t>
  </si>
  <si>
    <t>En el mes de diciembre el indicador:  “Agenda Gubernamental…" tenía programado producto que da cuenta del avance a la magnitud del indicador, así:
1. Archivo “Informe agenda gubernamental - 4 Trimestre 2019”, mediante el cual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Durante este periodo respecto a la ejecución de los servicios prestados a la Secretaria General por asesores expertos y especializados, fueron proferidos conceptos jurídicos escritos mediante los cuales se absolvieron diferentes interrogantes formulados por la Secretaria General de la Alcaldía Mayor de Bogotá D.C. 
La estrategia interna, interinstitucional, logística y de operaciones del despacho del Alcalde Mayor es otro de los frentes que aborda el mantenimiento de la Agenda Gubernamental articulada. Al respecto, desde el comienzo de la actual administración la Secretaría General en el marco de sus funciones y contando con el apoyo de dependencias como la Oficina de Protocolo y la Secretaria Privada, han realizado diferentes actividades de apoyo al Despacho del Alcalde Mayor para operativizar su estrategia de relacionamiento interno y externo con las entidades para llevar a cabo todos aquellos planes, programas y proyectos definidos en el Plan de Desarrollo “Bogotá Mejor para Todos”.</t>
  </si>
  <si>
    <t>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t>
  </si>
  <si>
    <t>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t>
  </si>
  <si>
    <t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t>
  </si>
  <si>
    <t>Desde la Subsecretaría Técnica se contribuyó al seguimiento y gestión en el marco de la ejecución de las actividades presupuestales específicamente en lo relacionado a la meta – Una agenda gubernamental articulada, del proyecto de inversión 1125, a través de la cual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t>
  </si>
  <si>
    <t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t>
  </si>
  <si>
    <t>Desde la dependencia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t>
  </si>
  <si>
    <t>La Subsecretaría Técnica contribuyó al seguimiento y gestión en el marco de la ejecución de las actividades presupuestales específicamente en lo relacionado a la meta – Una agenda gubernamental articulada, del proyecto de inversión 1125, a través de la cual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t>
  </si>
  <si>
    <t>En el indicador: “Informes técnicos de coordinación…"  para el mes de enero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t>
  </si>
  <si>
    <t>En el indicador: “Informes técnicos de coordinación…"  para el mes de febrero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t>
  </si>
  <si>
    <t>En el indicador: "Informes técnicos de coordinación…" para el mes de marzo se tenían programado producto que dio avance a la magnitud del indicador, así:
1. Archivo “Informe de Orientación y Coordinación ST - 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t>
  </si>
  <si>
    <t>En el indicador: “Informes técnicos de coordinación…"  para el mes de abril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t>
  </si>
  <si>
    <t>En el indicador: “Informes técnicos de coordinación…"  para el mes de mayo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t>
  </si>
  <si>
    <t>En el indicador: "Informes técnicos de coordinación…" para el mes de junio se tenían programado producto que dio avance a la magnitud del indicador, así:
1. Archivo “Informe de Orientación y Coordinación ST - II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t>
  </si>
  <si>
    <t>En el indicador: “Informes técnicos de coordinación…"  para el mes de julio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t>
  </si>
  <si>
    <t>En el indicador: “Informes técnicos de coordinación…"  para el mes de agosto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o de gestión de las dependencias que hacen parte de la Subsecretaria Técnica.</t>
  </si>
  <si>
    <t>Para el mes de septiembre en el indicador: "Informes técnicos de coordinación…" se tenía programado un producto que dio cuenta del avance a la magnitud del indicador, así:
1. Archivo “Informe de Orientación y Coordinación ST - III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t>
  </si>
  <si>
    <t>En el indicador: “Informes técnicos de coordinación…"  para el mes de agosto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No 1125 y 1090 de la Subsecretaria Técnica o sus depedencias.
2. Monitoreo y asistencia a instancias de coordinación delegadas o pactadas con el Secretario General.
3. Monitoreo y seguimiento de aspectos relevantes o de cumplimiento normativo o de gestión de las dependencias que hacen parte de la Subsecretaria Técnica.</t>
  </si>
  <si>
    <t>Para este periodo en el indicador: “Informes técnicos de coordinación…"  para el mes de noviembre no se tenían programados productos que dieran avance a la magnitud del indicador.
Como aporte a la gestión se avanzó en varios aspectos de acuerdo con las actividades programadas en este periodo, así:
1. Desarrollo de la Programación y seguimiento al cumplimiento del cronograma de aspectos estratégicos y presupuestales asociados a los proyectos de inversión No 1125 y 1090 de la Subsecretaria Técnica o sus dependencias.
2. Monitoreo y asistencia a instancias de coordinación delegadas o pactadas con el Secretario General.
3. Monitoreo y seguimiento de aspectos relevantes o de cumplimiento normativo o de gestión de las dependencias que hacen parte de la Subsecretaria Técnica.</t>
  </si>
  <si>
    <t>Para el mes de diciembre en el indicador: "Informes técnicos de coordinación…" se tenía programado un producto que dio cuenta del avance a la magnitud del indicador, así:
1. Archivo “Informe de Orientación y Coordinación ST - IV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con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t>
  </si>
  <si>
    <t>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t>
  </si>
  <si>
    <t>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t>
  </si>
  <si>
    <t>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t>
  </si>
  <si>
    <t>Desde la Subsecretaria Técnica se ha venido participando y contribuyendo en las instancias que por obligación propia del cargo o por delegación del Secretario General, se aportó al desarrollo de los objetivos planteados en el Plan Distrital de Desarrollo, para documentar el avance se presenta el reporte mensual de asistencias y documentos relevantes asociados a la gestión de la Subsecretaria Técnica en lo relacionado con este indicador.</t>
  </si>
  <si>
    <t>Este indicador da cuenta de la gestión realizada por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t>
  </si>
  <si>
    <t>La Subsecretaria Técnica ha participado y contribuido en las instancias que por obligación propia del cargo o por delegación del Secretario General, se aportó al desarrollo de los objetivos planteados en el Plan Distrital de Desarrollo, para documentar el avance se presenta el reporte mensual de asistencias y documentos relevantes asociados a la gestión de la Subsecretaria Técnica en lo relacionado con este indicador.</t>
  </si>
  <si>
    <t>En el indicador: “… indicadores de política pública " para el mes de enero se tenían programado el seguimiento al cumplimiento de los planes de acción de las políticas públicas a cado de la Secretaría General, el producto que dio avance a la magnitud del indicador en una matriz de cumplimiento, así:
1. Matriz consolidada – ENE, en este periodo no se tenia productos pactados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tenia previstas actividades durante el primer trimestre de la vigencia 2019.
2. Política de transparencia y lucha contra la corrupción en el Distrito Capital, en este proceso de formulación, implementación, no tenía previstas actividades durante el primer trimestre de la vigencia 2019.</t>
  </si>
  <si>
    <t>En el indicador: “… indicadores de política pública " para el mes de febrero se tenían programado el seguimiento al cumplimiento de los planes de acción de las políticas públicas a cado de la Secretaría General, el producto que dio avance a la magnitud del indicador en una matriz de cumplimiento, así:
1. Matriz consolidada - FEB, en este periodo se tenía prevista el desarrollo de varias actividades,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 previstas tres actividades y se identificaron como gestionadas.
2. Política de transparencia y lucha contra la corrupción en el Distrito Capital, en este proceso de formulación, implementación, no tenía previstas actividades durante el primer trimestre de la vigencia 2019.</t>
  </si>
  <si>
    <t>En el indicador: “… indicadores de política pública " para el mes de marzo se tenían programado el seguimiento al cumplimiento de los planes de acción de las políticas públicas a cado de la Secretaría General, el producto que dio avance a la magnitud del indicador en una matriz de cumplimiento, así:
1. Matriz consolidada, en este periodo se tenía prevista el desarrollo de varias actividades,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 previstas tres actividades y se identificaron como gestionadas.
2. Política de transparencia y lucha contra la corrupción en el Distrito Capital, en este proceso de formulación, implementación, no tenía previstas actividades durante el primer trimestre de la vigencia 2019.</t>
  </si>
  <si>
    <t>En el indicador: “… indicadores de política pública " para el mes de abril se tenían programado el seguimiento al cumplimiento de los planes de acción de las políticas públicas a cado de la Secretaría General, así:
1. En este periodo no se tenía productos pactados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tenía previstas actividades durante el mes de abril 2019.
2. Política de transparencia y lucha contra la corrupción en el Distrito Capital, en este proceso de formulación, implementación, no tenía previstas actividades durante el mes de abril 2019.</t>
  </si>
  <si>
    <t>En el indicador: “… indicadores de política pública " para el mes de mayo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mayo 2019 y se reportaron en la oportunidad requerida.
2. Política de transparencia y lucha contra la corrupción en el Distrito Capital, en este proceso de formulación, implementación, se tenían previstas actividades durante el mes de mayo 2019 y se reportaron en la oportunidad requerida.</t>
  </si>
  <si>
    <t>En el indicador: “… indicadores de política pública "" para el mes de junio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junio 2019 y se reportaron en la oportunidad requerida.
2. Política de transparencia y lucha contra la corrupción en el Distrito Capital, en este proceso de formulación, implementación, se tenían previstas actividades durante el mes de junio 2019 y se reportaron en la oportunidad requerida.</t>
  </si>
  <si>
    <t>En el indicador: “… indicadores de política pública " para el mes de julio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mayo 2019 y se reportaron en la oportunidad requerida.
2. Política de transparencia y lucha contra la corrupción en el Distrito Capital, en este proceso de formulación, implementación, se tenían previstas actividades durante el mes de mayo 2019 y se reportaron en la oportunidad requerida.</t>
  </si>
  <si>
    <t>En el indicador: “… indicadores de política pública " para el mes de agosto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agosto 2019.
2. Política de transparencia y lucha contra la corrupción en el Distrito Capital, en este proceso de formulación, implementación, no se tenían previstas actividades durante el mes de agosto 2019.</t>
  </si>
  <si>
    <t>Para el mes de septiembre en el indicador: “… indicadores de política pública "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tenían previstas actividades durante el mes de septiembre 2019, las cuales se cargan en la carpeta de anexos del indicador.
2. Política de transparencia y lucha contra la corrupción en el Distrito Capital, en este proceso de formulación, implementación, se tenían previstas actividades durante el mes de septiembre 2019, las cuales se cargan en la carpeta de anexos del indicador.</t>
  </si>
  <si>
    <t>En el indicador: “… indicadores de política pública " para el mes de octubre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octubre 2019, sin embargo se gestionaron comunicaciones relevantes en el desarrollo de la politica.
2. Política de transparencia y lucha contra la corrupción en el Distrito Capital, en este proceso de formulación, implementación, se tenían previstas y se dio cumplimiento a las actividades planteadas en el mes de octubre 2019.</t>
  </si>
  <si>
    <t>En este periodo el indicador: “… indicadores de política pública "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noviembre 2019, sin embargo, se gestionaron comunicaciones relevantes en el desarrollo de la política.
2. Política de transparencia y lucha contra la corrupción en el Distrito Capital, en este proceso de formulación, implementación, se tenían previstas y se dio cumplimiento a las actividades planteadas en el mes de noviembre 2019.</t>
  </si>
  <si>
    <t>En el indicador: “… indicadores de política pública "  se programó y ejecutó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diciembre 2019, además, se gestionaron comunicaciones relevantes en el desarrollo de la política.
2. Política de transparencia y lucha contra la corrupción en el Distrito Capital, en este proceso de formulación, implementación, se tenían previstas y se dio cumplimiento a las actividades planteadas en el mes de diciembre 2019.</t>
  </si>
  <si>
    <t>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t>
  </si>
  <si>
    <t>Se contribuyó al cumplimiento de los planes y 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
1. Política Pública Distrital de Transparencia, Integridad y No Tolerancia con la Corrupción.
2. Política Pública Distrital de Servicio a la Ciudadanía.</t>
  </si>
  <si>
    <t>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t>
  </si>
  <si>
    <t>Desde la Subsecretaría Técnica se realizó el seguimiento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t>
  </si>
  <si>
    <t>Se realizó el seguimiento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t>
  </si>
  <si>
    <t>La Subsecretaría Técnica realizó seguimiento al cumplimiento de los planes y/o fases del ciclo de Políticas Públicas en la Secretaria General.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t>
  </si>
  <si>
    <t>PLATAFORMA ESTRATÉGICA DE LA ENTIDAD</t>
  </si>
  <si>
    <t>La Secretaría General de la Alcaldía Mayor de Bogotá, es la entidad estratégica, articuladora, y líder del sector Gestión Pública, que eleva la efectividad de la Administración Pública Distrital y promueve la transparencia para contribuir al bienestar y calidad de vida de la ciudadanía.</t>
  </si>
  <si>
    <t>La Secretaría General de la Alcaldía Mayor de Bogotá, en 2020 será reconocida a nivel nacional e internacional como una entidad modelo en gestión pública, que inspirará por su transparencia, confiabilidad y eficaz interacción con los ciudadanos, en el marco de los valores de la integridad institucional.</t>
  </si>
  <si>
    <t>Plan de Acción Proyecto de inversión 1127 Infraestructura adecuada para todos en la Secretaría General</t>
  </si>
  <si>
    <t/>
  </si>
  <si>
    <t>No Programó</t>
  </si>
  <si>
    <t>Plan de Desarrollo - Meta ProductoPlan de Acción Proyecto de inversión 1127 Infraestructura adecuada para todos en la Secretaría GeneralSGCGestión de Servicios Administrativos</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</si>
  <si>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=19
Adecuaciones = 1
ARCHIVO DISTRITAL
Mantenimientos = 4
Adecuaciones =1
IMPRENTA DISTRITAL
Mantenimientos = 1
Adecuaciones = 0
EDIFICIO RESTREPO
Mantenimientos = 1
Adecuaciones = 0
TOTAL INTERVENCIONES
Mantenimientos = 25
Adecuaciones = 2
Con el fin de reportar el 100% de las solicitudes, se encuentra en proceso incluir el sistema GLPI como herramienta que permita conocer el total de las solicitudes de mantenimiento. Se llevo a cabo una capacitación del aplicativo el día.</t>
  </si>
  <si>
    <t>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=19
Adecuaciones = 4
ARCHIVO DISTRITAL
Mantenimientos = 7
Adecuaciones =1
IMPRENTA DISTRITAL
Mantenimientos = 1
Adecuaciones = 0
TOTAL INTERVENCIONES
Mantenimientos = 27
Adecuaciones = 5
Con el fin de reportar el 100% de las solicitudes, se encuentra en proceso incluir el sistema GLPI como herramienta que permita conocer el total de las solicitudes de mantenimiento.</t>
  </si>
  <si>
    <t>Plan de Acción SGCGestión de Servicios AdministrativosPIGAOPORTUNIDAD contexto estrategico</t>
  </si>
  <si>
    <t>Sobrecumplido</t>
  </si>
  <si>
    <t>Plan de Acción PAAC</t>
  </si>
  <si>
    <t>Plan Estratégico InstitucionalPlan de Acción SGCGestión de seguridad y Salud en el trabajo</t>
  </si>
  <si>
    <t xml:space="preserve">Plan Estratégico InstitucionalPlan de Acción </t>
  </si>
  <si>
    <t>Plan Estratégico InstitucionalPlan de Acción SGCGestión Estratégica del Talento HumanoPLAN ANUAL DE VACANTESPLAN DE PREVISIÓN DE RECURSOS HUMANOSPLAN ESTRATÉGICO DE TALENTO HUMANO
PLAN DE INCENTIVOS INSTITUCIONALES</t>
  </si>
  <si>
    <t xml:space="preserve">PIB: Las dos actividades fueron calificadas como sobresalientes. En la primera se logró la concienciación sobre el uso excesivo de dispositivos tecnológicos y en la segunda se potenció el trabajo en equipo, apropiación, sentido de pertenencia y motivación personal. 
PIC: Comunicación Asertiva, Escucha Activa, Inteligencia Emocional, Manejo del Tiempo, Manejo del Estrés y Adaptación al Cambio:
Aprender técnicas para la construcción de una cultura orientada a la comunicación asertiva y eficaz, generar habilidades para gestionar emociones y lograr un desempeño óptimo en el trabajo, aprender de herramientas útiles para el uso efectivo y eficaz del tiempo en los ámbitos profesional y personal, afrontar con eficiencia los nuevos retos y los cambios en la entidad, en estrategias que refuercen el sentido de pertenencia de los servidores públicos.
Inglés B- Learning: 
Contribuir a la promoción y desarrollo del Talento Humano de la entidad para lograr las competencias en una segunda lengua, al finalizar el curso los servidores podrán mantener conversaciones, satisfacer sus necesidades básicas de comunicación, realizar tareas sencillas y desenvolverse en situaciones personales y profesionales comunes.
Indicadores de Gestión: 
Capacitar a los servidores públicos en la formulación, seguimiento, monitoreo y evaluación de indicadores de gestión de la Entidad.
SST: Para el periodo comprendido en el mes de agosto se tienen los siguientes beneficios:
1. Un aumento de 5.5 puntos en la evaluación de los estándares mínimos del Sistema de Gestión de Seguridad y Salud en el Trabajo, en el marco de la resolución 0312 de 2019, esto gracias a las mejoras en los procedimientos de gestión de la salud y las actualizaciones del procedimiento de gestión de peligros riesgos y amenazas.
2.  Implementa el programa de riesgo Biológico para la sede de Archivo Distrital, Se hace seguimiento al uso adecuado de los Elementos de Protección Personal – EPP (Bioseguridad) y al no consumo de alimentos en las áreas de trabajo, esto conlleva a una cultura de autocuidado y a la mejora de los procesos al interior de la Dirección Distrital de Archivo.  
3. Estandarización de las actividades que tienen trabajo en alturas de los servidores de mantenimiento, y socialización de estándares de trabajo seguro e inculcar el desarrollo de los permisos de trabajo.
4. Instalación de Desfibriladores Externos Automáticos para la generación de procedimientos de protección a la vida y atención a emergencias de nuestros servidores en las sedes de la Secretaría General de la Alcaldía Mayor de Bogotá D.C., garantizando a su vez el cumplimiento de la ley 1831 de 2017.
5. Contar con el Manual de Seguridad Salud en el Trabajo actualizado. 
</t>
  </si>
  <si>
    <t>SST: Actividades Desarrolladas:
Para el periodo comprendido en el mes de septiembre se desarrolló lo siguiente:
1. El día 26 de septiembre se realizo reunión con la Dirección de Contratación para validar las obligaciones en Seguridad y Salud en el Trabajo para cada modalidad de contratación, para lo cual, se confirman las obligaciones de cumplimiento del sistema de gestión de seguridad y salud en trabajo, lo cual permite garantizar el cumplimento normativo en relación con SST.
2. El día 20 de septiembre, como actividad de prevención y promoción se desarrollo la jornada la jornada de donación de sangre con una participación de 33 servidores.
3. En semana del 16 al 20 de septiembre se realiza la Semana de la Salud generando 73 actividades, con presencialidad en 24 sedes y un promedio de participación de 200 servidores por día.
4. Se realiza la actualización de la normatividad en los procedimientos de Gestión de la Salud y Gestión de Peligros, Riesgos y Amenazas.
5. El día 27 de septiembre, en la sede del SuperCADE 20 de julio se desarrollo la medición de iluminación para 10 puntos.
6. El día 30 de septiembre se envía memorando interno donde se divulga los canales de comunicación para el reporte de incidentes y accidentes en la entidad.
7. Se actualiza el documento y se genera ciclo de capacitación en la semana del 16 al 20 de septiembre.
8. Elaboración del guion, ejecución y evaluación de simulacro Distrital
PIB: Se realizaron cinco (5) actividades: i) Feria de servicios, ii) Encuentro de talentos, iii) Caminata, iv) financiación de estudios para hijos de servidores y v) Financiación de estudios para servidores.
PIC: Se realizaron los (3) eventos de capacitación programados para el mes de septiembre de 2019; las capacitaciones adelantadas fueron las siguientes:
1) XX Jornadas Internacionales Derecho Administrativo
2) Formador de Formadores 2.0.
3) XII Congreso de Auditoria Interna 2019</t>
  </si>
  <si>
    <t>PIB: Con el Plan de Bienestar se atendieron las necesidades de protección, ocio, identidad y aprendizaje del servidor y sus familias. Se logró la participación del 100% de los servidores, desarrollando valores organizacionales en función de una cultura de servicio que hizo énfasis en la responsabilidad social y la ética administrativa, generando compromiso social y sentido de pertenencia.
SST: 
1. Realizar las afiliaciónes a la ARL para los contratistas.
2. Desarrollo de Actividades del Plan de Trabajo 2019 -2021
3. Participación en la Investigación de accidentes de trabajo.
4. Realizar jornada de Inducción SST
5. Capacitación a los miembros del Comité de Convivencia Laboral
6. Actualización y entrenamiento a la Brigada Integral de Emergencias de la entidad, incluye pista.
7. Programar los exámenes médico ocupacionales de ingreso, periódico, retiro.
8. Realizar seguimiento a casos especiales de Salud.
9. Realizar mesas laborales casos especiales de salud
10. Divulgación del Manual del Sistema de Seguridad y Salud en el Trabajo.
11. Realizar Análisis de Puesto de Trabajo para determinación de origen (De acuerdo a requerimiento de calificación)
12. Realizar asesoría y asistencia técnica legal por parte de la ARL Positiva para accidentes Graves y/o mortales y seguimiento a recomendaciones de las investigaciones derivadas por AT Grave y/o Mortal.
13. Realizar el reporte y la investigación de accidentes de trabajo
14. Medición de Indicadores (Frecuencia, Severidad, I.L.I.) de Incidentes, Accidentes Laborales y Enfermedad Profesional.
15. Realizar acompañamiento al Plan estratégico de Seguridad Vial - Pilar comportamiento Humano.
16. Inspecciones para Teletrabajo (Según Solicitud)
17. Inspecciones Planeadas. - (SST y COPASST ) - Seguimiento a Servidores Públicos de las medidas de prevención y control.
18. Desarrollo de Indicadores de Estructura, Proceso y Resultado.
19. Reuniones con el Equipo de Trabajo del Proceso de Gestión de la Seguridad y Salud en el Trabajo.
20. Implementar Procedimiento de Gestión del Cambio para las acciones en Seguridad y Salud en el Trabajo.
21. Ejecución de Acciones Preventivas, correctivas y de Mejora de las investigaciones de incidente y accidente laboral y enfermedad profesional.
22. Ejecución de Acciones Preventivas, correctivas y de Mejora de las observaciones de la rendición de cuentas o revisión por la alta dirección.
23. Ejecución de Acciones Preventivas, correctivas y de mejora de las observaciones de la ARL.
PIC: En el trascurso del ultimo trimestre, se trabajo con la Subdirección de Imprenta Distrital temas especificos los cuales culminaron el día 17 de diciembre de 2019, abordando las siguientes tematicas:
1.  Artes graficas
2. Afrontamiento de estres
3.  ISO 9001 de 2015</t>
  </si>
  <si>
    <t>PIB: Se realizaron 25 actividades, algunas de las cuales iniciaron desde principio de año y se culminaron en diciembre. Aportando al ser, hacer y estar de los(as) servidores(as) de la entidad. Los servidores manifestaron la motivación y calidez humana en la presentación de los servicios al interior y exterior de la entidad, lo cual se reflejó en el cumplimiento de la misión institucional.
SST: 1. Realizar las afiliaciones a la ARL para los contratistas en cumplimiento de la normatividad.
2. Participación del COPASST en actividades de Seguridad y Salud en el Trabajo.
3. Participación del COPASST en las Investigación de accidentes de trabajo.
4. Sensibilizar a los servidores en temas de SST.
5. Sensibilizar a los miembros del Comité de Convivencia Laboral en temas de acoso laboral.
6. Actualización y entrenamiento a la Brigada Integral de Emergencias de la entidad, incluye pista.
7. Garantizar el seguimiento de salud a los servidores de la entidad. 
8. Garantizar la investigación de accidentes de trabajo para generación de acciones para minimizar los riesgos. 
9. Control de las gestiones desarrolladas.
10. Desarrollo de la actualización del plan estratégico.
11. Realizar seguimiento a los riesgos a los que están expuestos los servidores.
12. Seguimiento continuo al Sistema de Gestión de la Seguridad y Salud en el Trabajo.
13. Mejorar la gestión del Sistema de Seguridad y Salud en el trabajo, minimizando accidentes y previniendo enfermedades laborales.
PIC: 
1. Desarrollar habilidades en materia de control  de montaje digital y salida de sctp de archivos para impresión offset, operación de equipo de impresión digital,operación de plotter de corte a partir de archivos vectoriales, control de calidad con mediciones en simulador, control de calidad en materias primas e insumos utilizados en procesos gráficos, alistamiento de formas serigraficas,troquelado de productos graficos,repujado de productos gráficos,hábitos de vida saludable a los servidores de la Imprenta Distrital.
2. Capacitar  en los numerales de la Norma ISO  9001-2015 y su aplicación en la Imprenta Distrital
3. Mitigar los factores de riesgo Psicosocial en los servidores de la Imprenta Distrital</t>
  </si>
  <si>
    <t>Plan Estratégico InstitucionalPlan de Acción SGCGestión del Sistema Distrital de servicio a la ciudadaníaMUJERLGBTIPLAN ESTRATÉGICO DE TECNOLOGÍAS DE INFORMACIÓN Y LAS COMUNICACIONES (PETI)PLAN DE SEGURIDAD Y PRIVACIDAD DE LA INFORMACIÓN</t>
  </si>
  <si>
    <t>49 divulgaciones de campañas emitidas por  los Videowalls  disponibles en la Red CADE; promoción digital de 4 piezas comunicacionales para la  Feria de Servicio Ciudadano SuperCADE Móvil en la Localidad de Bosa los días 14,15 y 16 de noviembre de 2019, y en las Localidades de Ciudad Bolivar, Suba y Kennedy,  los días 29 y 30 de noviembre y 1 de diciembre de 2019; gestión de dos boletines informativos por redes sociales con respecto al SuperCADE Móvil Bosa y Ciudad Bolivar; la publicación de dos piezas comunicacionales sobre los valores de la casa; Entrega de 800  periodicos "Lea" enviados por la Oficina Consejera de Comunicaciones en en el CADE Candelaria;  igualmente se gestionó el traslado y la instalación del Totem 2500 obras  en el SuperCADE CAD; finalmente la divulgación del Landing de  SuperCADE Virtual  en la Guia de Trámites y Servicios.</t>
  </si>
  <si>
    <t>Plan Estratégico InstitucionalPlan de Acción SGCGestión del Sistema Distrital de servicio a la ciudadaníaPAAC</t>
  </si>
  <si>
    <t>SUPERCADE MOVIL realizado en la Localidad de Engativa los dias 13,14, y 15 de Junio de 2019,donde se realizaron: 5,182  TRÁMITES EFECTIVOS, 747 JORNADAS PEDAGOGICAS, para un TOTAL DE SERVICIOS: 5,929. Que beneficiaron a la poblacion de esta localidad.</t>
  </si>
  <si>
    <t xml:space="preserve">En el mes de Julio se realizaron DOS (2) SUPERCADE MÓVIL,  LOCALIDAD DE CHAPINERO Y TEUSAQUILLO así:
SUPERCADE MÓVIL LOCALIDAD CHAPINERO: 11, 12, y 13 DE JULIO DE 2019: TRÁMITES EFECTIVOS: 5.672; JORNADAS PEDAGOGICAS: 1.015; TOTAL SERVICIOS 6.687.
SUPERCADE MÓVIL LOCALIDAD TEUSAQUILLO: 25,26 y 27 DE JULIO DE 2019: TRÁMITES EFECTIVOS: 3.068; JORNADAS PEDAGOGICAS: 331; TOTAL SERVICIOS 3.399.
 </t>
  </si>
  <si>
    <t xml:space="preserve">Acercar la Administración Distrital a la ciudadanía mediante una estrategia de atención móvil que articula a las diferentes entidades del orden distrital y nacional y empresas privadas que ejercen funciones públicas para la prestación de un servicio integral en el ámbito local.
Las Ferias de Servicio a la Ciudadanía ofrece a la población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                </t>
  </si>
  <si>
    <t xml:space="preserve">Se realizaron DOS (2) SUPERCADE MÓVIL, así:
 - SUPERCADE MÓVIL Localidad de Tunjuelito durante los días 12, 13 y 14 de septiembre de 2019. Resultados obtenidos: TRÁMITES EFECTIVOS: 3.355. JORNADAS PEDAGOGICAS: 1.358. TOTAL SERVICIOS: 4.713.
 - SUPERCADE MÓVIL Localidad de Teusaquillo - CAD apoyo Secretaría de Hacienda Distrital durante los días 18, 19 20 y 21 de septiembre de 2019. Resultados obtenidos:  TRÁMITES EFECTIVOS: 10.406. JORNADAS PEDAGOGICAS: 12. TOTAL SERVICIOS 10.418.
</t>
  </si>
  <si>
    <t xml:space="preserve">Se realizó un (1) SUPERCADE MÓVIL así:
SUPERCADE MÓVIL Localidad Rafael Uribe Uribe, en el parque Marruecos los días 10, 11 y 12 de octubre de 2019; se realizaron un total de trámites de 2.522; jornadas pedagógicas 1.329; para un total de servicios efectivos de 3.851.
</t>
  </si>
  <si>
    <t xml:space="preserve">Se realizaron cuatro (4) SUPERCADE Móvil l, así: SuperCADE Móvil Localidad de Bosa, parque metropolitano porvenir los días 14, 15 y 16 de noviembre, SUPERCADE Móvil Localidad Ciudad Bolívar en la Casa de la Cultura, SUPERCADE Móvil Localidad Kennedy parque Bella Vista Dindalito, SUPERCADE Móvil Localidad Suba alameda la toscana los días 29 ,30 de noviembre y 1 de diciembre de 2019: 
SUPERCADE Móvil Localidad Bosa: 
4.250 tramites
3.202 jornadas culturales y pedagógicas
Total, servicios:  7.452
SUPERCADE Móvil Localidad Ciudad Bolívar: 
3,172 tramites
4.900 jornadas culturales y pedagógicas
Total: Servicios: 8.702
SUPERCADE Móvil Localidad Kennedy: 
5.670 tramites
10.0935 jornadas culturales y pedagógicas
Total, Servicios: 16.605
SUPERCADE Móvil Localidad Suba: 
1.149 tramites
1.698 jornadas culturales y pedagógicas
Total: servicios: 2847
</t>
  </si>
  <si>
    <t xml:space="preserve">En relación con el acumulado entre enero y abril de 2019, las denuncias gestionadas tuvieron los siguientes resultados: 
1. INVESTIGACIÓN PENDIENTE 40%: De acuerdo con el comunicado de la entidad, se adelantarán o continuarán procesos de investigación (tanto formales como informales) sobre el acto denunciado, sea directamente por la oficina de control interno disciplinario, o por asignación a otra entidad que no reporta directamente en el SDQS. 
2. NO HAY PRUEBA DE ACTO DE CORRUPCIÓN 20%: el o los servidores de la entidad encargados consideran que, tras haber investigado los hechos del acto denunciado, no hay acto de corrupción o no hay suficientes pruebas para afirmar su existencia. En algunos casos se procedió a invitar al denunciante a dar más detalles o entregar más pruebas para continuar con la investigación. 
3. INVITACION AL CIUDADANO A DEJAR MÁS PRUEBAS 15%: El o los funcionarios encargados consideraron que no hubo suficientes pruebas para la investigación, por lo que invitan al ciudadano a acercarse para colaborar con la denuncia. 
4. TRASLADO POR NO COMPETENCIA 15%: El Servidor de la entidad consideró que el asunto de la denuncia no era competencia de la entidad. 
5. PLANES PREVENTIVOS 5%: Se afirma que se realizarán planes preventivos para evitar que los hechos de la denuncia ocurran de nuevo. 
6. NO SE PUEDE COMPROBAR 5%: La entidad no da respuesta a través del sistema Bogotá Te Escucha, afirmando que dio respuesta por otra plataforma, o no cita un número de radicado del sistema.
</t>
  </si>
  <si>
    <t xml:space="preserve">En relación con el acumulado entre enero y mayo de 2019, las denuncias gestionadas tuvieron los siguientes resultados:
* Investigación Pendiente: De acuerdo con el comunicado de la entidad, se adelantarán o continuarán procesos de investigación (tanto formales como informales) sobre el acto denunciado, sea directamente por la oficina o por asignación a otra entidad que no reporta directamente en el SDQS. 
* No hay prueba de acto de corrupción: El o los funcionarios de la entidad encargados consideran que, tras haber investigado los hechos del acto
denunciado, no hay acto de corrupción o no hay suficientes pruebas para afirmar su existencia. En algunos caso se procedió a invitar al denunciante a dar más detalles o entregar más pruebas para continuar con la investigación.
* Invitación al ciudadano a dejar más pruebas: El o los funcionarios encargados consideraron que no hubo suficientes pruebas para la investigación, por lo que
invitan al ciudadano a acercarse para colaborar con la denuncia.
* Traslado por no competencia: El funcionario de la entidad consideró que el asunto de la denuncia no era competencia de la entidad.
* Planes preventivos: Se afirma que se realizarán planes preventivos para evitar que los hechos de la denuncia ocurran de nuevo.
* No se puede comprobar: La entidad no da respuesta a través del sistema Bogotá Te Escucha, afirmando que dio respuesta por otra
plataforma, o no cita un número de radicado del sistema. </t>
  </si>
  <si>
    <t xml:space="preserve">En relación con el acumulado entre enero y junio de 2019, las denuncias gestionadas tuvieron los siguientes resultados: se gestionaron seis (6) denuncias recibidas durante el mes o periodos anteriores. Estas fueron gestionadas por Transmilenio, Empresa de Acueducto de Bogotá y la Subred de Hospitales Integrada de Servicios de Salud Norte. Las denuncias alcanzaron, en promedio, trece (13) días hábiles entre el momento en que se recibió la petición del ciudadano y en que la entidad competente emitió una respuesta definitiva.
Resultado de las denuncias gestionadas.
En junio de 2019, dos (2) de las denuncias gestionadas resultaron en planes preventivos, en dos(2) casos no se encontró prueba de acto de corrupción.
En uno de los casos se declaró una investigación pendiente; es decir, la iniciación o continuación de procesos de investigación, tanto formales como informales, sobre los hechos denunciados. Finalmente, en un (1) caso la entidad declaró que el asunto no era de su competencia y sugirió realizar la denuncia ante una instancia de nivel nacional.
</t>
  </si>
  <si>
    <t>En relación con el acumulado entre enero y agosto de 2019, las denuncias gestionadas tuvieron los siguientes resultados: En agosto se gestionaron cuatro (4) denuncias recibidas durante el mes o periodos anteriores. Fueron gestionadas por el Instituto Distritall de Recreación y Deporte (IDRD) y las secretarias distritales de Habitat,Gobierno, y Educación. Las denuncias alcanzaron, un promedio, cuarenta y cuatro (44) días hábiles entre el momento en que se recibió la petición del ciudadano y en que la entidad competente emitió una respuesta definitiva. Este promedio fue se disminuyó porque se redujo la cantidad de denuncias gestionadas en el mes de julio de cinco (5) a cuatro (4) en el mes de agosto de 2019.
Resultado de las denuncias gestionadas:
En agosto de 2019, en 50%  de los casos se declaró una investigación  pendiente; es decir, la iniciación o continuidad de procesos de investigación, tanto formales como informales, sobre los hechos denunciados. En el 50% de los casos restantes la entidad no encontró evidencias o pruebas de actos de corrupción.</t>
  </si>
  <si>
    <t>En el mes de septiembre de 2019, se registratron cinco (5) denuncias por posibles actos de corrupción  así:  Tres (3), indican que Ediles de diferentes localidades prometen y/o entregan a la comunidad bienes y servicios a cambio de votos para las elecciones del 27 de octubre de 2019. Una (1) denuncia en contra de la Secretaría de Movilidad donde el ciudadano denuncia una estafa realizada en las instalaciones de esa Secretaría y otra en contra de la Presidenta de la Junta de Acción Comunal del Barrio Virrey de la Localidad de San Cristóbal, Presidenta que se esta viendo beneficiada por dineros obtenidos de arriendos de unos parqueaderos. Con relación al reporte del mes anterior, se presentó un aumento de las denuncias en tres (3) denuncias. 
Por otra parte, se observa que, en lo corrido del año, la mayoría de las denuncias han correspondido al mal uso del espacio público, abuso de poder de funcionarios y estafas en trámites y servicios de privados o del sector de movilidad.</t>
  </si>
  <si>
    <t>En relación con el acumulado entre enero y septiembre de 2019, las denuncias gestionadas tuvieron los siguientes resultados: En septiembre de 2019 se gestionaron  2 denuncias recibidas durante el mes o periodos anteriores. Estas fueron gestionadas por el Instituto Distrital de Protección y Bienestar Animal (IDPYBA) y la Policía Metropolitana. Ambas peticiones fueron gestionadas dentro de lo estipulado por la Ley 1755 de 2015, es decir, en 15 dias hábiles.
Resultado de las denuncias gestionadas:
En septiembre de  2019, en el 50% de los casos se declaró una que no se encontró evidencia de actos
de corrupción y del 50% restante, se realizó un plan preventivo a fin de evitar futuros hechos como el
denunciado.</t>
  </si>
  <si>
    <t>Plan Estratégico InstitucionalPlan de Acción PAACPMR</t>
  </si>
  <si>
    <t xml:space="preserve">Se realizaron en el mes de septiembre 16 mantenimientos y/o mejoras en los puntos de la RED CADE, relacionados con  los siguientes item´s: 
• Revisión general y mantenimiento de todo el sistema de red eléctrica el cual incluye cambio de bombillos, verificación de conexión y cableado existente, ajuste y cambio de canaletas, cambio de tomas e interruptores que se encuentra defectuosos.
• Revisión y mantenimiento de baterías de baños, cambio de rejillas, ajuste de griferías en cocineta.
• Pintura general de placa y muros con acabado final, protegiendo elementos existentes como canaletas y ventanas.
• Resanes y pintura reja existente parte exterior e interior área de ampliación nueva en el punto de atención.
• Desmonte de drywall, estructura incluyendo resanes, lijado aplicación de macilla y tres capas de pintura con acabado final.
Se adjunta informe con registro fotográfico.
Las acciones de mantenimiento y/o mejora de la infraestructura física descritas anteriormente se realizaron en los Puntos de Atención de la Red CADE: SUPERCADE ENGATIVA, BOSA, SUBA, AMÉRICAS, CAD, CADE SANTA HELENITA, CANDELARIA, TUNAL, VICTORIA, PLAZA DE LAS AMÉRICAS, SERVITA, PATIO BONITO, SANTA LUCIA, CHICO, GAITANA, Y SUBA. 
</t>
  </si>
  <si>
    <t xml:space="preserve">Se realizaron en el mes de octubre de 2019, veintidós (22) mantenimientos y/o mejoras en los puntos de la RED CADE, relacionados con  los siguientes item´s: 
• Revisión general y mantenimiento de toda la red hidrosanitaria incluye baterías de baños, grifería, poceta, cocineta, rejillas de tanque de aguas lluvias cambio de rejillas de piso en mal estado.
• Revisión de tablero eléctrico área banco y cambio de conectores y breakers fundidos del circuito general de iluminación.
• Revisión, limpieza y mantenimiento de manto asfaltico en placas sobre baños públicos.
• Resanes y pintura en espacios de lockers vigilancia, área de coordinación y baños funcionarios y caballeros.
• Lijado, pintura con anticorrosivo y pintura final con esmalte en las tres puertas metálicas de la zona de administración.
• Desmonte e instalación de lámpara en área de Coordinación.
• Mantenimiento y cambio de bombillos y luminarias fundidas en área de monitoreo.
• Hechura e instalación de soportes para división metálica, parte posterior del punto de atención según diseños.
Se adjunta informe con registro fotográfico.
Las acciones de mantenimiento y/o mejora de la infraestructura física descritas anteriormente se realizaron en los Puntos de Atención de la Red CADE: SUPERCADE: ENGATIVA, BOSA, SUBA, AMÉRICAS, CAD, 20 DE JULIO, CALLE 13,  y en los CADE: SANTA HELENITA, MUZU,CANDELARIA, TOBERIN, SANTA LUCIA, KENNEDY, YOMASA, LA VICTORIA, FONTIBON, SERVITA, PATIO BONITO, CHICO, LA GAITANA, SUBA, LOS LUCEROS.
</t>
  </si>
  <si>
    <t xml:space="preserve">Se realizaron en el mes de noviembre de 2019, dieciséis  (16) mantenimientos y/o mejoras en los puntos de la RED CADE, relacionados con  los siguientes item´s: 
• Revisión general y mantenimiento de toda la red hidrosanitaria incluye baterías de baños (destapar sanitarios tapados), grifería,     
  poceta, cocineta, rejillas de tanque de aguas lluvias cambio de rejillas de piso en mal estado.
• Revisión general y mantenimiento de toda la red eléctrica la cual consiste en revisión y cambio de tomas, canaletas, 
  cableados, bombillos y revisión de todas las conexiones verificando la conductiva de la red en general.
• Mantenimiento de cubierta, verificación de goteras, aplicación de dos manos de manto asfáltico.
• Revisión general y mantenimiento de toda la red eléctrica la cual consiste en revisión y cambio de tomas, canaletas,  
  cableados, bombillos y revisión de todas las conexiones verificando la conductiva de la red en general.
• Adecuación y pintura traslados mueble de información y asignación de turnos, áreas de módulos de atención.
Se adjunta informe con registro fotográfico.
Las acciones de mantenimiento y/o mejora de la infraestructura física descritas anteriormente se realizaron en los Puntos de Atención de la Red CADE: SUPERCADE: ENGATIVA, BOSA, SUBA, AMÉRICAS, CAD, 20 DE JULIO, CALLE 13, SOCIAL y en los CADE: SANTA HELENITA, MUZU, CANDELARIA, KENNEDY, PATIO BONITO, SANTA LUCIA,CHICO y TUNAL.
</t>
  </si>
  <si>
    <t>Se realizó reinduccion de los servidores de la RED CADE en el CODIGO DE INTEGRIDAD, el 4 de septiembre de 2019, en los CADE de Patio Bonito y Kennedy  a cinco (5) servidores de la RED CADE.
Se ajusta la redacción del Riesgo de Corrupción en la Matriz de Mapa de Riesgos, atendiendo la observación de la auditoria externa realizada por  SGS.</t>
  </si>
  <si>
    <t xml:space="preserve">Servidores de la RED CADE sensibilizados en el tema de CODIGO DE INTEGRIDAD, a través del Juego  VALORANDO, de lo cual se anexan los insumos de la actividad y el reporte de lo realizado en los CADE Bosa y Patio Bonito, lo cual permite iniciar el proceso de consolidación de conocimiento de los Valores de la Casa.  </t>
  </si>
  <si>
    <t>Plan de Acción SGCGestión del Sistema Distrital de servicio a la ciudadaníaPAAC</t>
  </si>
  <si>
    <t xml:space="preserve">Definir insumos  para los  Profesionales Responsables de punto de atención, profesionales de enlace con entidades y profesionales responsables de canales, con el fin de que se identiquen puntos criticos a mejorar y corregir, e igualmente los aspectos que se deben mantener, para lograr la satisfacción de los ciudadanos.
</t>
  </si>
  <si>
    <t xml:space="preserve">Durante el mes de agosto de 2019 se registraron 83 peticiones en la plataforma Bogotá te escucha, el mayor porcentaje registrado le corresponde al SuperCADE CAD con el 30,12%, seguido de la Línea 195   con el 14,46%, el CADE Santa Helenita con el 8,43%, el CADE Fontibón, SUPERCADE Bosa y Américas representan cada una 7,23% para un total de 21,69% y los porcentajes más bajos se encuentran representados en el SUPERCADE 20 de julio y el SUPERCADE Calle 13 con el 4,82% cada una. El restante de puntos de atención; SUPERCADE Suba, SUPERCADE Engativá, CADE Muzu, CADE Plaza de las Américas, CADE Santa lucia CADE Toberin, CADE Yomasa, SUPERCADE Móvil y el Portal Bogotá tienen el 15,66% restante del total de peticiones registradas de la RED CADE. 
Así mismo, se determina que el canal más utilizado por la ciudadanía para interponer peticiones sigue siendo el canal presencial con un total de 57 peticiones registradas, las cuales representan el 69%; seguido del canal telefónico y web con 10 peticiones que representan cada una el 12% del total de peticiones; por otro lado, se encuentra el buzón de los puntos de atención de la RED CADE en el cual se han registrado 6 peticiones que representan el 7% del total de registros que ingresaron a la Dirección del Sistema Distrital de Servicio a la Ciudadanía durante el mes de agosto.  
Con respecto a las felicitaciones ingresaron 5 felicitaciones para este periodo, dirigidas al SUPERCADE CAD, CADE Santa Helenita y CADE Santa Lucía, en las cuales la cordialidad de los asesores e informadores en los módulos, destacando la gestión de la Universidad Libre,  Positiva y en general con la atención de turnos de los puntos de atención en los que los ciudadanos  aseguran que la rapidez en la atención ha mejorado radicalmente,  destacan las óptimas condiciones de las instalaciones  y el orden que se percibe luego de las adecuaciones del SUPERCADE CAD. De manera general expresan la satisfacción que tienen con relación a la gestión de la Administración Distrital en el ámbito de servicio a la ciudadanía.    </t>
  </si>
  <si>
    <t>Plan de Acción 01_CONPES 1.1.1.</t>
  </si>
  <si>
    <t>Plan de Acción 01_CONPES 1.1.2.</t>
  </si>
  <si>
    <t>Plan de Desarrollo - Meta ProductoPlan Estratégico InstitucionalPlan de Acción Proyecto de inversión 1125 Fortalecimiento y modernización de la gestión pública distritalSGCGestión de la Función Archivística y del patrimonio documental del Distrito Capital</t>
  </si>
  <si>
    <t>Plan de Desarrollo - Meta ProductoPlan de Acción Proyecto de inversión 1125 Fortalecimiento y modernización de la gestión pública distritalSGCGestión de la Función Archivística y del patrimonio documental del Distrito CapitalPLAN ESTRATÉGICO DE TECNOLOGÍAS DE INFORMACIÓN Y LAS COMUNICACIONES (PETI)PLAN DE SEGURIDAD Y PRIVACIDAD DE LA INFORMACIÓN</t>
  </si>
  <si>
    <t>Plan de Desarrollo - Meta ProductoPlan de Acción Proyecto de inversión 1125 Fortalecimiento y modernización de la gestión pública distritalSGCGestión de la Función Archivística y del patrimonio documental del Distrito CapitalPMROPORTUNIDAD contexto estrategico</t>
  </si>
  <si>
    <t>Plan de Acción SGCGestión de la Función Archivística y del patrimonio documental del Distrito Capital</t>
  </si>
  <si>
    <t xml:space="preserve">En el mes de abril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abril  se elaboraron y publicaron los Informes de gestión de PQRS  y Solicitudes  de Acceso a la información (mes vencido), es decir se elaboraron y publicaron los Informes de la  gestión de PQR y Solicitudes  de Acceso a la información adelantada en el mes anterior  (marzo/2019), así:
Informe PQR: 
Peticiones  registradas por dependencias y canales establecidos en la Secretaría General: 4.623  peticiones.
Canal de interacción más utilizado por la ciudadanía: Canal “Escrito”, con 465 peticiones (58,05% del total registrado para gestión en la entidad).
Tipología más utilizada por las ciudadanía para interponer sus peticiones: Derecho de Petición de Interés particular con 452 peticiones (56,43% del total registrado para gestión en la entidad).  
Tiempo promedio de respuesta: 9,7 días     
Informe Solicitudes de acceso a la información:
Número de solicitudes recibidas: 7
Número de solicitudes que fueron trasladadas a otra institución: 0
Tiempo promedio de respuesta (días): 9,71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marzo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</si>
  <si>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mayo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mayo  se elaboraron y publicaron los Informes de gestión de PQRS  y Solicitudes  de Acceso a la información (mes vencido), es decir se elaboraron y publicaron los Informes de la  gestión de PQR y Solicitudes  de Acceso a la información adelantada en el mes anterior  (abril2019), con los siguientes resultados:
Informe PQR: 
Peticiones  registradas por dependencias y canales establecidos en la Secretaría General: 4.007  peticiones.
Canal de interacción más utilizado por la ciudadanía: Canal “Escrito”, con 354 peticiones (64,01% del total registrado para gestión en la entidad).
Tipología más utilizada por las ciudadanía para interponer sus peticiones: Derecho de Petición de Interés particular con 347 peticiones (62,75% del total registrado para gestión en la entidad).  
Tiempo promedio de respuesta: 10,3 días     
Informe Solicitudes de acceso a la información:
Número de solicitudes recibidas: 6
Número de solicitudes que fueron trasladadas a otra institución: 0
Tiempo promedio de respuesta (días): 11,17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abril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</si>
  <si>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junio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junio  se elaboraron y publicaron los Informes de gestión de PQRS  y Solicitudes  de Acceso a la información (mes vencido), es decir se elaboraron y publicaron los Informes de la  gestión de PQR y Solicitudes  de Acceso a la información adelantada en el mes anterior  (mayo), con los siguientes resultados:
Informe PQR: 
Peticiones  registradas por dependencias y canales establecidos en la Secretaría General: 4.673 peticiones.
Canal de interacción más utilizado por la ciudadanía: Canal “Escrito” con 727 peticiones (78% del total registrado para gestión en la entidad).
Tipología más utilizada por las ciudadanía para interponer sus peticiones: Derecho de Petición de Interés particular con 658 peticiones (70,60% del total registrado para gestión en la entidad).  
Tiempo promedio de respuesta: 10,4 días     
Informe Solicitudes de acceso a la información:
Número de solicitudes recibidas: 9
Número de solicitudes que fueron trasladadas a otra institución: 0
Tiempo promedio de respuesta (días):6,78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mayo,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</si>
  <si>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julio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julio  se elaboraron y publicaron los Informes de gestión de PQRS  y Solicitudes  de Acceso a la información (mes vencido), es decir se elaboraron y publicaron los Informes de la  gestión de PQR y Solicitudes  de Acceso a la información adelantada en el mes anterior  (junio), con los siguientes resultados:
Informe PQR: 
Peticiones  registradas por dependencias y canales establecidos en la Secretaría General: 4.017 peticiones.
Canal de interacción más utilizado por la ciudadanía: Canal “Escrito” con 488 peticiones (68,9% del total registrado para gestión en la entidad).
Tipología más utilizada por las ciudadanía para interponer sus peticiones: Derecho de Petición de Interés particular con 444 peticiones (62,6 % del total registrado para gestión en la entidad).  
Tiempo promedio de respuesta: 10,5 días     
Informe Solicitudes de acceso a la información:
Número de solicitudes recibidas: 1
Número de solicitudes que fueron trasladadas a otra institución: 0
Tiempo promedio de respuesta (días): 12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junio,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</si>
  <si>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agosto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agosto  se elaboraron y publicaron los Informes de gestión de PQRS  y Solicitudes  de Acceso a la información (mes vencido), es decir se elaboraron y publicaron los Informes de la  gestión de PQR y Solicitudes  de Acceso a la información adelantada en el mes anterior  (julio), con los siguientes resultados:
Informe PQR: 
Peticiones  registradas por dependencias y canales establecidos en la Secretaría General: 4.560 peticiones.
Canal de interacción más utilizado por la ciudadanía: Canal “Escrito” con 511 peticiones (67,41% del total registrado para gestión en la entidad).
Tipología más utilizada por las ciudadanía para interponer sus peticiones: Derecho de Petición de Interés particular con 464 peticiones (61,21 % del total registrado para gestión en la entidad).  
Tiempo promedio ponderado  de respuesta: 11,1 días     
Informe Solicitudes de acceso a la información:
Número de solicitudes recibidas: 12
Número de solicitudes que fueron trasladadas a otra institución:2
Tiempo promedio de respuesta (días): 8,80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julio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</si>
  <si>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septiembre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septiembre  se elaboraron y publicaron los Informes de gestión de PQRS  y Solicitudes  de Acceso a la información (mes vencido), es decir se elaboraron y publicaron los Informes de la  gestión de PQR y Solicitudes  de Acceso a la información adelantada en el mes anterior  (agosto), con los siguientes resultados:
Informe PQR: 
Peticiones  registradas por dependencias y canales establecidos en la Secretaría General: 3.438 peticiones.
Canal de interacción más utilizado por la ciudadanía: Canal “Escrito” con 533 peticiones (70,69% del total registrado para gestión en la entidad).
Tipología más utilizada por las ciudadanía para interponer sus peticiones: Derecho de Petición de Interés particular con 485 peticiones (64,32 % del total registrado para gestión en la entidad).  
Tiempo promedio ponderado  de respuesta: 11,7 días     
Informe Solicitudes de acceso a la información:
Número de solicitudes recibidas: 12
Número de solicitudes que fueron trasladadas a otra institución:0
Tiempo promedio de respuesta (días): 9
Número de solicitudes en las que se negó el acceso a la información: 1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agosto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</si>
  <si>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 xml:space="preserve">En el mes de octubre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octubre  se elaboraron y publicaron los Informes de gestión de PQRS  y Solicitudes  de Acceso a la información (mes vencido), es decir se elaboraron y publicaron los Informes de la  gestión de PQR y Solicitudes  de Acceso a la información adelantada en el mes anterior  (septiembre), con los siguientes resultados:
Informe PQR: 
Peticiones  registradas por dependencias y canales establecidos en la Secretaría General: 3.514 peticiones.
Canal de interacción más utilizado por la ciudadanía: Canal “Escrito” con 531 peticiones (71% del total registrado para gestión en la entidad).
Tipología más utilizada por las ciudadanía para interponer sus peticiones: Derecho de Petición de Interés particular con 486 peticiones (65 % del total registrado para gestión en la entidad).  
Tiempo promedio ponderado  de respuesta: 11,7 días     
Informe Solicitudes de acceso a la información:
Número de solicitudes recibidas:6
Número de solicitudes que fueron trasladadas a otra institución:0
Tiempo promedio de respuesta (días): 8,33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septiembre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t>
  </si>
  <si>
    <t>En el mes de noviembre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noviembre  se elaboraron y publicaron los Informes de gestión de PQRS  y Solicitudes  de Acceso a la información (mes vencido), es decir se elaboraron y publicaron los Informes de la  gestión de PQR y Solicitudes  de Acceso a la información adelantada en el mes anterior  (octubre), con los siguientes resultados:
Informe PQR: 
Peticiones  registradas por dependencias y canales establecidos en la Secretaría General: 3.909 peticiones.
Canal de interacción más utilizado por la ciudadanía: Canal “Escrito” con 889  peticiones (76,9% del total registrado para gestión en la entidad).
Tipología más utilizada por las ciudadanía para interponer sus peticiones: Derecho de Petición de Interés particular con 846 peticiones (73,2 % del total registrado para gestión en la entidad).  
Tiempo promedio ponderado  de respuesta: 11 días     
Informe Solicitudes de acceso a la información:
Número de solicitudes recibidas:5
Número de solicitudes que fueron trasladadas a otra institución:2
Tiempo promedio de respuesta (días): 6,33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octubre/2019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t>
  </si>
  <si>
    <t>En el mes de diciembre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diciembre  se elaboraron y publicaron los Informes de gestión de PQRS  y Solicitudes  de Acceso a la información (mes vencido), es decir se elaboraron y publicaron los Informes de la  gestión de PQR y Solicitudes  de Acceso a la información adelantada en el mes anterior  (noveimbre), con los siguientes resultados:
Informe PQR: 
Peticiones  registradas por dependencias y canales establecidos en la Secretaría General: 2.723 peticiones.
Canal de interacción más utilizado por la ciudadanía: Canal “Escrito” con 427 peticiones (71,52% del total registrado para gestión en la entidad).
Tipología más utilizada por las ciudadanía para interponer sus peticiones: Derecho de Petición de Interés particular con382 peticiones (63,99 % del total registrado para gestión en la entidad).  
Tiempo promedio ponderado  de respuesta: 11,9 días     
Informe Solicitudes de acceso a la información:
Número de solicitudes recibidas:5
Número de solicitudes que fueron trasladadas a otra institución: 0
Tiempo promedio de respuesta (días): 10,40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noviembre/2019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t>
  </si>
  <si>
    <t>En el mes de mayo se evaluaron 1.823 respuestas registradas en el Sistema de Gestión de peticiones ciudadanas, emitidas en el mes anterior (abril/2019) por la Secretaría General y demás entidades distritales,  realizando las siguientes actividades:  
-Selección de la muestra a evaluar. 
-Evaluación de 1.823  respuestas , obteniendose los siguientes resultados: el  99% de respuestas emitidas por la Secretaría General y demás entidades distritales  que fueron evaluadas en el periodo cumplen con el criterio de Coherencia, el 93% cumplen claridad; el  94% cumplen con el criterio de calidez;  el  91% cumplen con Oportunidad; concluyéndose que el 16% (296 respuestas) no cumplen todos los criterios de Calidad y Calidez  y el  19% (355) no cumplen con el manejo del sistema.
-Remisión de comunicaciones  (9 memorando a Dependencias de la Secretaría General y 44 oficios a  entidades distritales ) con Informe de resultados de la evaluación de Calidad y Calidez (reporte mes vencido). 
La fuente de verificación "Base de Calidad y Calidez"  da cuenta del total de peticiones evaluadas en el mes de mayo  (1.823  respuestas emitidas en el mes anterior  -abril/2019 - por la Secretaría General y demás entidades distritales).</t>
  </si>
  <si>
    <t>En el mes de julio se evaluaron 1.674  respuestas registradas en el Sistema de Gestión de peticiones ciudadanas, emitidas en el mes anterior (junio/2019) por la Secretaría General y demás entidades distritales,  realizando las siguientes actividades:  
-Selección de la muestra a evaluar. 
-Evaluación de1.674  respuestas , obteniendose los siguientes resultados: el  98% de respuestas emitidas por la Secretaría General y demás entidades distritales  que fueron evaluadas en el periodo cumplen con el criterio de Coherencia, el 93% cumplen claridad; el  95% cumplen con el criterio de calidez;  el  91% cumplen con Oportunidad; concluyéndose que el 16% (264 respuestas) no cumplen todos los criterios de Calidad y Calidez  y el  22% (367) no cumplen con el manejo del sistema.
-Remisión de comunicaciones  (8 memorandos a Dependencias de la Secretaría General y 48 oficios a  entidades distritales ) con Informe de resultados de la evaluación de Calidad y Calidez (reporte mes vencido). 
La fuente de verificación "Base de Calidad y Calidez"  da cuenta del total de peticiones evaluadas en el mes de julio  (1.674  respuestas emitidas en el mes anterior  -junio/2019 - por la Secretaría General y demás entidades distritales).</t>
  </si>
  <si>
    <t>En el mes de agosto se evaluaron (en términos de Calidad y Calidez)  1.634  respuestas registradas en el Sistema de Gestión de peticiones ciudadanas, emitidas en el mes anterior (julio/2019) por la Secretaría General y demás entidades distritales,  realizando las siguientes actividades:  
-Selección de la muestra a evaluar. 
-Evaluación de 1.634  respuestas , obteniendose los siguientes resultados en cuanto a los criterios evaluados: el  97% de respuestas emitidas por la Secretaría General y demás entidades distritales  que fueron evaluadas en el periodo cumplen con el criterio de Coherencia, el 93% cumplen claridad; el  96% cumplen con el criterio de calidez;  el 88% cumplen con Oportunidad; concluyéndose que el 17% (273 respuestas) no cumplen todos los criterios de Calidad y Calidez  y el  22% (366)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"Base de Calidad y Calidez"  da cuenta del total de peticiones evaluadas en el mes de agosto  en términos de Calidad y Calidez (1.634  respuestas emitidas en el mes anterior  -julio/2019 - por la Secretaría General y demás entidades distritales).</t>
  </si>
  <si>
    <t>Se identificaron los aspectos a mejorar en la respuesta a peticiones ciudadanas,  retroalimentando a dependencias de la Secretaría  General y entidades Distritales ( 10 dependencias de la Secretaría General y 44 entidades distritales) en cuanto  a la gestión de sus peticiones ciudadanas en terminos de Calidad y Calidez , de cauerdo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t>
  </si>
  <si>
    <t>En el mes de octubre se evaluaron (en términos de Calidad y Calidez) 2.120  respuestas registradas en el Sistema de Gestión de peticiones ciudadanas, emitidas en el mes anterior (septiembre/2019) por la Secretaría General y demás entidades distritales,  realizando las siguientes actividades:  
-Selección de la muestra a evaluar. 
-Evaluación de 2.120 respuestas, obteniendose los siguientes resultados en cuanto a los criterios evaluados: el  93% (1.973 respuestas evaluadas en el periodo) cumplen con el criterio de Coherencia; el 90% (1.907 respuestas) cumplen con el criterio de claridad; el  93% (1.965 respuestas)  cumplen con el criterio de calidez;  el 77% (1.639 respuestas) cumplen con Oportunidad; concluyéndose que el 25% (538 respuestas) no cumplen todos los criterios de Calidad y Calidez  y el  27% (571 respuestas)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"Base de Calidad y Calidez"  da cuenta del total de respuestas a peticiones evaluadas en el mes de octubre  en términos de Calidad y Calidez (2.120  respuestas emitidas en el mes anterior  -septiembre/2019 - por la Secretaría General y demás entidades distritales).</t>
  </si>
  <si>
    <t>En el mes de noviembre se evaluaron (en términos de Calidad y Calidez) 2.081  respuestas registradas en el Sistema de Gestión de peticiones ciudadanas, emitidas en el mes anterior (octubre/2019) por la Secretaría General y demás entidades distritales,  realizando las siguientes actividades:  
-Selección de la muestra a evaluar. 
-Evaluación de 2.081 respuestas, obteniendose los siguientes resultados en cuanto a los criterios evaluados: el  92% (1.916 respuestas evaluadas en el periodo) cumplen con el criterio de Coherencia; el 88% (1.826 respuestas) cumplen con el criterio de claridad; el  92% (1.907 respuestas)  cumplen con el criterio de calidez;  el 73% (1.525 respuestas) cumplen con Oportunidad; concluyéndose que el 30% (634 respuestas) no cumplen todos los criterios de Calidad y Calidez  y el  26% (551 respuestas) no cumplen con el manejo del sistema.
-Remisión de comunicaciones  (9 memorandos a Dependencias de la Secretaría General y 46 oficios a  entidades distritales ) con Informe de resultados de la evaluación en términos de Calidad y Calidez (reporte mes vencido). 
La fuente de verificación "Base de Calidad y Calidez"  da cuenta del total de respuestas a peticiones evaluadas en el mes de noviembre  en términos de Calidad y Calidez (2.081  respuestas emitidas en el mes anterior  -octubre/2019 - por la Secretaría General y demás entidades distritales).</t>
  </si>
  <si>
    <t>En el mes de diciembre se evaluaron (en términos de Calidad y Calidez) 1.682 respuestas registradas en el Sistema de Gestión de peticiones ciudadanas, emitidas en el mes anterior (noviembre/2019) por la Secretaría General y demás entidades distritales,  realizando las siguientes actividades:  
-Selección de la muestra a evaluar. 
-Evaluación de 1.682 respuestas, obteniendose los siguientes resultados en cuanto a los criterios evaluados: el  96% (1.617 respuestas evaluadas en el periodo) cumplen con el criterio de Coherencia; el 93% (1.567 respuestas) cumplen con el criterio de claridad; el  96% (1.611 respuestas)  cumplen con el criterio de calidez;  el 57% (953 respuestas) cumplen con Oportunidad; concluyéndose que el 46% (771 respuestas) no cumplen todos los criterios de Calidad y Calidez  y el  21% (357 respuestas) no cumplen con el manejo del sistema.
-Remisión de comunicaciones  (6 memorandos a Dependencias de la Secretaría General y 42 oficios a  entidades distritales ) con Informe de resultados de la evaluación en términos de Calidad y Calidez (reporte mes vencido). 
La fuente de verificación "Base de Calidad y Calidez"  da cuenta del total de respuestas a peticiones evaluadas en el mes de diciembre  en términos de Calidad y Calidez (1.682  respuestas emitidas en el mes anterior  -noviembre/2019 - por la Secretaría General y demás entidades distritales).</t>
  </si>
  <si>
    <t xml:space="preserve"> Se identificaron  los aspectos a mejorar en la prestación del servicio a la ciudadanía  en ocho (8) puntos   de la Red CADE  (enunciados anteriormente), los cuales se  realizaron  teniendo en cuenta el ciclo del servicio, revisando aspectos como oportunidad en el servicio, oportunidad en el recaudo, personal disponible de apoyo, módulos/ventanillas disponibles, apoyos utilizados para el servicio, publicidad, logística, recurso humano, recurso físico, entidades participantes, entre otros, adicionalmente se realizaron tomas de tiempo de las contingencias. </t>
  </si>
  <si>
    <t>Realización de once (11) visitas de  monitoreo a los puntos SuperCADE Móvil Engativa, SuperCADE CAD (Contingencia Predial), SuperCADE Suba (Contingencia Predial), SuperCADE Américas (Contingencia Predial), SuperCADE Bosa (Contingencia Predial), SuperCADE 20 de Julio (Contingencia Predial), SuperCADE CAD (Contingencia Vehículos ), SuperCADE Suba (Contingencia Vehículos), SuperCADE Américas (Contingencia Vehículos), SuperCADE Bosa (Contingencia Vehículos), SuperCADE 20 de Julio (Contingencia Vehículos)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11 archivos PDF "Informe Ficha Tecnica de Monitoreo"  contienen el reporte de las visitas de monitoreo realizadas a los puntos de atención visitados en el mes de junio/2019.</t>
  </si>
  <si>
    <t>Realización de diez (10) visitas de  monitoreo a los puntos CADE Santa Lucia, CADE Suba, CADE Toberín, CADE Tunal, CADE Bosa, CADE Servita, SC Móvil Chapinero, SC Móvil Teusaquillo, CLAV Suba y CLAV Rafael Uribe,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10 archivos PDF "Informe Ficha Tecnica de Monitoreo"  contienen el reporte de las visitas de monitoreo realizadas a los puntos de atención visitados en el mes de julio/2019.</t>
  </si>
  <si>
    <t xml:space="preserve"> Se identificaron  los aspectos a mejorar en la prestación del servicio a la ciudadanía  en diez (10) puntos   de la Red CADE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t>
  </si>
  <si>
    <t xml:space="preserve"> Se identificaron  los aspectos a mejorar en la prestación del servicio a la ciudadanía  en cinco (5) puntos   de la Red CADE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t>
  </si>
  <si>
    <t xml:space="preserve"> Se identificaron  los aspectos a mejorar en la prestación del servicio a la ciudadanía  en diez (10)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t>
  </si>
  <si>
    <t>Realización de siete (7)  visitas de  monitoreo a los puntos Super CADE Móvil Bosa, Alcaldía Local  Antonio Nariño, Alcaldía Local  Barrios Unidos, Alcaldía Local  Kennedy, Alcaldía Local  Suba, Alcaldía Local  Fontibón y Alcaldía Local  Teusaquillo;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siete (7) archivos PDF "Informes Ficha Tecnica de Monitoreo"  contienen el reporte de las siete (7) visitas de monitoreo realizadas a los puntos de atención visitados en el mes de noviembre/2019.</t>
  </si>
  <si>
    <t xml:space="preserve"> Se identificaron  los aspectos a mejorar en la prestación del servicio a la ciudadanía  en siete (7)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t>
  </si>
  <si>
    <t>Plan Estratégico InstitucionalPlan de Acción SGCGestión del Sistema Distrital de servicio a la ciudadaníaPAACMUJERLGBTI</t>
  </si>
  <si>
    <t xml:space="preserve">Diseño, planificación y ejecución de treinta (30) jornadas de cualificación, acorde a las necesidades para la prestación del servicio a la Ciudadanía en el Distrito Capital,  en las cuales se alcanzó en total a 579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Ética y Transparencia; Creando confianza, Estrategias efectivas para el desarrollo de competencias al servicio de la ciudadania
Las fuentes de verificación 2 archivos PDF "Asistencia Cualificación mes de junio" y "Cuadro resumen de cualificaciones mes de junio"contienen los listados de asistencia a las cualificaciones realizadas y  las temáticas desarrolladas en el mes de junio/2019. </t>
  </si>
  <si>
    <t xml:space="preserve">Diseño, planificación y ejecución de ventiuna (21) jornadas de cualificación, acorde a las necesidades para la prestación del servicio a la Ciudadanía en el Distrito Capital,  en las cuales se alcanzó en total a 597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Ética y Transparencia; Escuchando nuestro lenjuaje,  Estrategias efectivas para el desarrollo de competencias al servicio de la ciudadania
Las fuentes de verificación 2 archivos PDF "Asistencia Cualificación mes de julio" y "Cuadro resumen de cualificaciones mes de julio"contienen los listados de asistencia a las cualificaciones realizadas y  las temáticas desarrolladas en el mes de julio/2019. </t>
  </si>
  <si>
    <t xml:space="preserve">Diseño, planificación y ejecución de once (11) jornadas de cualificación, acorde a las necesidades para la prestación del servicio a la Ciudadanía en el Distrito Capital,  en las cuales se alcanzó en total a 203 servidores(as) de la Administración Distrital y entidades presentes en la Red CADE, fortaleciendo sus conocimientos, habilidades y actitudes en el servicio a la ciudadanía, especificamente en temáticas de:  Estrategias efectivas para el desarrollo de competencias al servicio de la ciudadania;  Didácticas para la atención de un ciudadano inconforme; Conceptos de Servicio, Ver más allá con inteligencia social. 
Las fuentes de verificación 2 archivos PDF "Asistencia Cualificación mes de octubre" y "Cuadro resumen de cualificaciones mes de octubre" contienen los listados de asistencia a las cualificaciones realizadas y  las temáticas desarrolladas en el mes de octubre/2019. </t>
  </si>
  <si>
    <t xml:space="preserve">Diseño, planificación y ejecución de cinco (5) jornadas de cualificación, acorde a las necesidades para la prestación del servicio a la Ciudadanía en el Distrito Capital,  en las cuales se alcanzó en total a 122  servidores(as) de la Administración Distrital y entidades presentes en la Red CADE, fortaleciendo sus conocimientos, habilidades y actitudes en el servicio a la ciudadanía, especificamente en temáticas de:  Didácticas para la atención de un ciudadano inconforme y Conceptos de Servicio 
Las fuentes de verificación 2 archivos PDF "Asistencia Cualificación mes de noviembre" y "Cuadro resumen de cualificaciones mes de noviembre" contienen los listados de asistencia a las cualificaciones realizadas y  las temáticas desarrolladas en el mes de noviembre/2019. </t>
  </si>
  <si>
    <t xml:space="preserve">Se  fortalecieron las competencias de 26 servidores(as) de entidades del  Distrito Capital para operar y administrar el Sistema Distrital para la gestión de peticiones ciudadanas.     </t>
  </si>
  <si>
    <t xml:space="preserve">En el mes de julio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julio" contienen los listados de asistencia a las capacitaciones realizadas en el mes de julio/2019. </t>
  </si>
  <si>
    <t xml:space="preserve">Se  fortalecieron las competencias de 38  servidores(as) de entidades del  Distrito Capital para operar y administrar el Sistema Distrital para la gestión de peticiones ciudadanas.     
</t>
  </si>
  <si>
    <t xml:space="preserve">En el mes de septiembre  se realizaron tres  (3)  capacitaciones a  administradores del Sistema Distrital para la Gestión de Peticiones Ciudadanas de las entidades distritales, en funcionalidad, configuración, uso y manejo del sistema. 
Las fuentes de verificación 3 archivos PDF "Asistenc capacitación Funcional mes de septiembre" contienen los listados de asistencia a las capacitaciones funcionales realizadas en el mes de septiembre/2019. </t>
  </si>
  <si>
    <t xml:space="preserve">En el mes de octubre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octubre" contienen los listados de asistencia a las capacitaciones funcionales realizadas en el mes de octubre/2019. </t>
  </si>
  <si>
    <t>Elaboración del  Informe Valoración del riesgo de corrupción, identificado para el proceso “Gestión del Sistema Distrital de Servicio a la Ciudadanía” - Procedimiento Seguimiento y Medición del Servicio a la Ciudadanía, correspondiente al mes de mayo de 2019, realizando el seguimiento y evaluación mensual de los puntos de control, a efectos de brindarle a la Oficina Asesora de Planeación información eficaz y oportuna para la toma de decisiones.
El Informe Valoración del riesgo de corrupción del mes de mayo, muestra que en el mes se realizaron ocho (8)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mayo,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mayo/2019 -Memorando  3-2019-16952  y anexos.</t>
  </si>
  <si>
    <t>Elaboración del  Informe Valoración del riesgo de corrupción, identificado para el proceso “Gestión del Sistema Distrital de Servicio a la Ciudadanía” - Procedimiento Seguimiento y Medición del Servicio a la Ciudadanía, correspondiente al mes de julio de 2019, realizando el seguimiento y evaluación mensual de los puntos de control, a efectos de brindarle a la Oficina Asesora de Planeación información eficaz y oportuna para la toma de decisiones.
El Informe Valoración del riesgo de corrupción del mes de julio,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julio,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julio/2019 -Memorando  3-2019-23396  y anexos.
La fuente de verificación 1 archivo PDF "Informe  Riesgo corrupc mes de julio" contiene el  Informe Valoración del riesgo de corrupción mes de julio/2019</t>
  </si>
  <si>
    <t>Elaboración del  Informe Valoración del riesgo de corrupción, identificado para el proceso “Gestión del Sistema Distrital de Servicio a la Ciudadanía” - Procedimiento Seguimiento y Medición del Servicio a la Ciudadanía, correspondiente al mes de agosto de 2019, realizando el seguimiento y evaluación mensual de los puntos de control, a efectos de brindarle a la Oficina Asesora de Planeación información eficaz y oportuna para la toma de decisiones.
El Informe Valoración del riesgo de corrupción del mes de agosto, muestra que en el mes se realizaron cinco (5)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agosto,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agosto/2019 -Memorando  3-2019-26431  y anexos.
La fuente de verificación 1 archivo PDF "Informe  Riesgo corrupc mes de agosto" contiene el  Informe Valoración del riesgo de corrupción mes de agosto/2019</t>
  </si>
  <si>
    <t>Elaboración del  Informe Valoración del riesgo de corrupción, identificado para el proceso “Gestión del Sistema Distrital de Servicio a la Ciudadanía” - Procedimiento Seguimiento y Medición del Servicio a la Ciudadanía, correspondiente al mes de septiembre de 2019, realizando el seguimiento y evaluación mensual de los puntos de control, a efectos de brindarle a la Oficina Asesora de Planeación información eficaz y oportuna para la toma de decisiones.
El Informe Valoración del riesgo de corrupción del mes de septiembre,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septiembre,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septiembre/2019 -Memorando  3-2019-29665  y anexos.
La fuente de verificación 1 archivo PDF "Informe  Riesgo corrupc mes de septiembre" contiene el  Informe Valoración del riesgo de corrupción mes de septiembre/2019</t>
  </si>
  <si>
    <t>Elaboración del  Informe Valoración del riesgo de corrupción, identificado para el proceso “Gestión del Sistema Distrital de Servicio a la Ciudadanía” - Procedimiento Seguimiento y Medición del Servicio a la Ciudadanía, correspondiente al mes de octubre de 2019, realizando el seguimiento y evaluación mensual de los puntos de control, a efectos de brindarle a la Oficina Asesora de Planeación información eficaz y oportuna para la toma de decisiones.
El Informe Valoración del riesgo de corrupción del mes de octubre,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octubre,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octubre/2019 -Memorando  3-2019-33317  y anexos.
La fuente de verificación 1 archivo PDF "Informe  Riesgo corrupc mes de octubre" contiene el  Informe Valoración del riesgo de corrupción mes de octubre/2019</t>
  </si>
  <si>
    <t>Elaboración del  Informe Valoración del riesgo de corrupción, identificado para el proceso “Gestión del Sistema Distrital de Servicio a la Ciudadanía” - Procedimiento Seguimiento y Medición del Servicio a la Ciudadanía, correspondiente al mes de noviembre de 2019, realizando el seguimiento y evaluación mensual de los puntos de control, a efectos de brindarle a la Oficina Asesora de Planeación información eficaz y oportuna para la toma de decisiones.
El Informe Valoración del riesgo de corrupción del mes de noviembre, muestra que en el mes se realizaron siete (7)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noviembre,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noviembre/2019 -Memorando  3-2019-37438  y anexos.
La fuente de verificación 1 archivo PDF "Informe  Riesgo Corrupción mes de noviembre" contiene el  Informe Valoración del riesgo de corrupción mes de noviembre/2019</t>
  </si>
  <si>
    <t>Elaboración del  Informe Valoración del riesgo de corrupción, identificado para el proceso “Gestión del Sistema Distrital de Servicio a la Ciudadanía” - Procedimiento Seguimiento y Medición del Servicio a la Ciudadanía, correspondiente al mes de diciembre de 2019, en el cual se informa que en el mes no se realizaron monitoreos. 
Se remitió a la Oficina Asesora de Planeación del respectivo Informe Valoración del riesgo de corrupción mes de diciembre/2019 -Memorando  3-2019-39272 y anexos.
La fuente de verificación 1 archivo PDF "Informe  Riesgo Corrupción mes de diciembre" contiene el  Informe Valoración del riesgo de corrupción mes de diciembre/2019</t>
  </si>
  <si>
    <t>Se avanzó en la Elaboración de la ficha técnica de la encuesta, la actualización de formularios y virtualización de formularios para medir la satisfacción ciudadana  en la Red CADE, CLAVs y canales de interacción ciudadana de la Secretaría General.
Las fuentes de Verificación correspodendientes:  1 Archivo PDF "Ficha Técnica Encuesta 2019" y 4 archivos PDF:  "Virtualización Encuesta Presencial de Satisfacción Red Cade 2019" (https://forms.office.com/Pages/ResponsePage.aspx?id=y6dR80r58E2WJ64DDM73xM5GtCDKQZtCvYWjUwLb8QtUNjc4MkpRQVRZMVg3MTNHQ1kxWjVNRUg4QS4u); 
"Virtualización Encuesta Presencial de Satisfacción Centro Local de Atención a Víctimas 2019"
(https://forms.office.com/Pages/ResponsePage.aspx?id=y6dR80r58E2WJ64DDM73xM5GtCDKQZtCvYWjUwLb8QtUOUFSRjlOVjJSSE03N1dWQVJXRTlGNkE1UC4u);
"Virtualización Encuesta Presencial De Satisfacción SuperCADE Móvil 2019"
(https://forms.office.com/Pages/ResponsePage.aspx?id=y6dR80r58E2WJ64DDM73xM5GtCDKQZtCvYWjUwLb8QtUQ0lXWTZQNVdVWVpET0kyQlE2S0laMUdGNC4u);
"Virtualización Encuesta Bogotá Te Escucha"
(https://forms.office.com/Pages/ResponsePage.aspx?id=y6dR80r58E2WJ64DDM73xM5GtCDKQZtCvYWjUwLb8QtUMDNOR01ISURNR0lWU0FETEJCTjNPMFJUSS4u).</t>
  </si>
  <si>
    <t xml:space="preserve">Avancesa Encuesta para medir la satisfacción ciudadana  en la Red CADE, CLAVs y canales de interacción ciudadana de la Secretaría General:
 . Inducción a encuestadores (11 de septiembre/2019 ) y entrega de tabletas (13 de septiembre):  Se realizó la inducción  a los 14 informadores/ encuestadores, en cada uno de los formularios a utilizar,  y entrega de la tableta .
*Realización de la Prueba Piloto  (12 y 13 de septiembre) en los puntos de la Red CADE, en la cual los encuestadores probaron el diligenciamiento de los formularios, las preguntas y la utilización de la tableta y se les realizo retroalimentación al respecto.
*Inicio de aplicación de la Encuesta de Satisfacción Ciudadana en los puntos de la Red CADE (Lunes 16 de septiembre).
Las fuentes de Verificación correspodendientes:  1 Archivo PDF "Listado de asistencia a Inducción 11 de septiembre;  y  1 Archivo PDF copia Acta de reunión entrega tabletas 13 de septiembre/2019 </t>
  </si>
  <si>
    <t>Avances Encuesta para medir la satisfacción ciudadana  en la Red CADE, CLAVs y canales de interacción ciudadana de la Secretaría General:
* Durante el mes de octubre se finalizó la recolección de la información de la Encuesta Distrital de Satisfacción Ciudadana, así: 
.Red CADE:
.Centros Locales de Atención a Víctimas.
.Bogotá Te Escucha
Fuentes de Verificación: N.A (La información se encuentra en proceso de tabulación y análisis para posterior elaboración del Informe del nivel de satisfacción ciudadana  en la Red CADE, CLAVs y canales de interacción ciudadana de la Secretaría General).</t>
  </si>
  <si>
    <t>Avances Encuesta para medir la satisfacción ciudadana  en la Red CADE, CLAVs y canales de interacción ciudadana de la Secretaría General:
Durante el mes de noviembre/2019 se realizo la depuración de la base y se dió inicio a la tabulación de los datos, obteniendose de manera preliminar los Índices de Satsifacción Ciudadana de la Administración Distrital y de la Red CADE, los cuales fueron informados a la Subsecretaría de Servicio a la Ciudadanía mediante radicado 3-2019-36670.  
La fuente de verificación: 1 archivo PDF copia memorando  Radicado 3-2019-36670.</t>
  </si>
  <si>
    <t xml:space="preserve">En el mes de diciembre se culminó el proceso de medición de la satisfacción ciudadana  en la Red CADE, CLAVs y canales de interacción ciudadana de la Secretaría General, obteniendose los siguientes resultados: *Nivel de Satisfacción ciudadana Red CADE: 94,90%
*Nivel de Satisfacción Ciudadana Administración Distrital: 93,73%    
La fuente de verificación: 1 archivo PDF Informe Ejec Encuesta de Satisfacción Ciudadana 2019 , que contiene entre otros, los objetivos, la metodología y los resultados obtenidos . </t>
  </si>
  <si>
    <t xml:space="preserve">En el mes de junio se evaluaron 2.211 respuestas registradas en el Sistema de Gestión de peticiones ciudadanas, emitidas en el mes anterior (mayo/2019) por la Secretaría General y demás entidades distritales,  realizando las siguientes actividades:  
-Selección de la muestra a evaluar. 
-Evaluación de 2.211  respuestas , obteniendose los siguientes resultados: el  99% de respuestas emitidas por la Secretaría General y demás entidades distritales  que fueron evaluadas en el periodo cumplen con el criterio de Coherencia, el 94% cumplen claridad; el  95% cumplen con el criterio de calidez;  el  91% cumplen con Oportunidad; concluyéndose que el 15% (338 respuestas) no cumplen todos los criterios de Calidad y Calidez  y el  18% (402) no cumplen con el manejo del sistema.
-Remisión de comunicaciones  retroalimentando   a 6 Dependencias de la Secretaría General y 42 entidades distritales  con Informe de resultados de la evaluación de Calidad y Calidez (reporte mes vencido). 
La fuente de verificación 1 archivo PDF da cuenta de las comunicaciones enviadas en el mes de junio/2019,  mediante las cuales se retroalimentó a 6 dependencias de la Secretaría General y 42  entidades distritales.  </t>
  </si>
  <si>
    <t xml:space="preserve"> Se identificaron los aspectos a mejorar en la respuesta a peticiones ciudadanas, retroalimentando a seis (6) dependencias de la Secretaría General y cuarenta y dos (42)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</si>
  <si>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 xml:space="preserve">En el mes de julio se evaluaron 1.674  respuestas registradas en el Sistema de Gestión de peticiones ciudadanas, emitidas en el mes anterior (junio/2019) por la Secretaría General y demás entidades distritales,  realizando las siguientes actividades:  
-Selección de la muestra a evaluar. 
-Evaluación de1.674  respuestas , obteniendose los siguientes resultados: el  98% de respuestas emitidas por la Secretaría General y demás entidades distritales  que fueron evaluadas en el periodo cumplen con el criterio de Coherencia, el 93% cumplen claridad; el  95% cumplen con el criterio de calidez;  el  91% cumplen con Oportunidad; concluyéndose que el 16% (264 respuestas) no cumplen todos los criterios de Calidad y Calidez  y el  22% (367) no cumplen con el manejo del sistema.
-Remisión de comunicaciones  (8 memorandos a Dependencias de la Secretaría General y 48 oficios a  entidades distritales ) con Informe de resultados de la evaluación de Calidad y Calidez (reporte mes vencido). 
La fuente de verificación 1 archivo PDF da cuenta de las comunicaciones enviadas en el mes de julio/2019,  mediante las cuales se retroalimentó a ocho (8) dependencias de la Secretaría General y cuarenta y ocho (48)  entidades distritales.  </t>
  </si>
  <si>
    <t xml:space="preserve"> Se identificaron los aspectos a mejorar en la respuesta a peticiones ciudadanas, retroalimentando a ocho (8) dependencias de la Secretaría General y cuarenta y ocho (48)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</si>
  <si>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 xml:space="preserve"> Se identificaron los aspectos a mejorar (en términos de Calidad y Calidez) en la respuesta a peticiones ciudadanas emitidas por la Secretaría General  y entidades Distritales en el mes anterior (agosto/2019) , retroalimentando a diez (10) dependencias de la Secretaría General y cuarenta  (40)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</si>
  <si>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 xml:space="preserve">En el mes de octubre se evaluaron (en términos de Calidad y Calidez) 2.120  respuestas registradas en el Sistema de Gestión de peticiones ciudadanas, emitidas en el mes anterior (septiembre/2019) por la Secretaría General y demás entidades distritales,  realizando las siguientes actividades:  
-Selección de la muestra a evaluar. 
-Evaluación de 2.120 respuestas, obteniendose los siguientes resultados en cuanto a los criterios evaluados: el  93% (1.973 respuestas evaluadas en el periodo) cumplen con el criterio de Coherencia; el 90% (1.907 respuestas) cumplen con el criterio de claridad; el  93% (1.965 respuestas)  cumplen con el criterio de calidez;  el 77% (1.639 respuestas) cumplen con Oportunidad; concluyéndose que el 25% (538 respuestas) no cumplen todos los criterios de Calidad y Calidez  y el  27% (571 respuestas)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1 archivo PDF da cuenta de las comunicaciones enviadas en el mes de octubre/2019,  mediante las cuales se retroalimentó a diez (10) dependencias de la Secretaría General y cuarenta y cuatro  (44)  entidades distritales.  </t>
  </si>
  <si>
    <t xml:space="preserve">En el mes de noviembre se evaluaron (en términos de Calidad y Calidez) 2.081  respuestas registradas en el Sistema de Gestión de peticiones ciudadanas, emitidas en el mes anterior (octubre/2019) por la Secretaría General y demás entidades distritales,  realizando las siguientes actividades:  
-Selección de la muestra a evaluar. 
-Evaluación de 2.081 respuestas, obteniendose los siguientes resultados en cuanto a los criterios evaluados: el  92% (1.916 respuestas evaluadas en el periodo) cumplen con el criterio de Coherencia; el 88% (1.826 respuestas) cumplen con el criterio de claridad; el  92% (1.907 respuestas)  cumplen con el criterio de calidez;  el 73% (1.525 respuestas) cumplen con Oportunidad; concluyéndose que el 30% 634 respuestas) no cumplen todos los criterios de Calidad y Calidez  y el  26% (551 respuestas) no cumplen con el manejo del sistema.
-Remisión de 55 comunicaciones  (9 memorandos a Dependencias de la Secretaría General y 46 oficios a  entidades distritales )  con Informe de resultados de la evaluación en términos de Calidad y Calidez (reporte mes vencido). 
La fuente de verificación 1 archivo PDF da cuenta de las comunicaciones enviadas en el mes de noviembre/2019,  mediante las cuales se retroalimentó a nueve (9) dependencias de la Secretaría General y cuarenta y seis  (46)  entidades distritales.  </t>
  </si>
  <si>
    <t xml:space="preserve"> Se identificaron los aspectos a mejorar (en términos de Calidad y Calidez) en la respuesta a peticiones ciudadanas emitidas por la Secretaría General  y entidades Distritales en el mes anterior (octubre/2019) , retroalimentando a nueve (9) dependencias de la Secretaría General y cuarenta y seis  (46)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</si>
  <si>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 xml:space="preserve">En el mes de diciembre se evaluaron (en términos de Calidad y Calidez) 1.682 respuestas registradas en el Sistema de Gestión de peticiones ciudadanas, emitidas en el mes anterior (noviembre/2019) por la Secretaría General y demás entidades distritales,  realizando las siguientes actividades:  
-Selección de la muestra a evaluar. 
-Evaluación de 1.682 respuestas, obteniendose los siguientes resultados en cuanto a los criterios evaluados: el  96% (1.617 respuestas evaluadas en el periodo) cumplen con el criterio de Coherencia; el 93% (1.567 respuestas) cumplen con el criterio de claridad; el  96% (1.611 respuestas)  cumplen con el criterio de calidez;  el 57% (953 respuestas) cumplen con Oportunidad; concluyéndose que el 46% (771 respuestas) no cumplen todos los criterios de Calidad y Calidez  y el  1% (357 respuestas) no cumplen con el manejo del sistema.
-Remisión de comunicaciones  (6 memorandos a Dependencias de la Secretaría General y 42 oficios a  entidades distritales ) con Informe de resultados de la evaluación en términos de Calidad y Calidez (reporte mes vencido). 
La fuente de verificación 1 archivo PDF da cuenta de las comunicaciones enviadas en el mes de diciembre/2019,  mediante las cuales se retroalimentó a seis (6) dependencias de la Secretaría General y cuarenta y dos  (42)  entidades distritales.  </t>
  </si>
  <si>
    <t xml:space="preserve"> Se identificaron los aspectos a mejorar (en términos de Calidad y Calidez) en la respuesta a peticiones ciudadanas emitidas por la Secretaría General  y entidades Distritales en el mes anterior (noviembre/2019) , retroalimentando a seis (6) dependencias de la Secretaría General y cuarenta y dos  (42)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t>
  </si>
  <si>
    <t xml:space="preserve">Se realizó medición de la gestión (mes vencido, es decir medición  del mes de abril) de peticiones  de Veedurías Ciudadanas  en la Secretaría General, evidenciándose que en el mes de análisis, en la Secretaría General  se registró y gestionó una (1) petición de Veeduría Ciudadana. </t>
  </si>
  <si>
    <t xml:space="preserve">Se elaboró el Informe de gestión de PQRS (mes vencido, es decir en el mes de junio se elaboró el informe de la gestión adelantada en el mes de mayo)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mayo/2019 en la Secretaría General no se registraron  peticiones de Veedurías Ciudadanas.
La fuente de verificación  1 archivo PDF "Imagen de  Publicación en página de Secretaría General de Informe PQR mes de mayo capítulo de Veedurias Ciudadanas" evidencia que el Informe  fue elaborado (incluyendo el capítulo  de petic. de Veedurias Ciudadanas) y publicado en la Página, al cual se puede acceder en el respectivo link .  </t>
  </si>
  <si>
    <t xml:space="preserve">Se elaboró el Informe de gestión de PQRS (mes vencido, es decir en el mes de julio se elaboró el informe de la gestión adelantada en el mes de junio)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junio/2019 en la Secretaría General no se registraron  peticiones de Veedurías Ciudadanas.
La fuente de verificación  1 archivo PDF "Imagen de  Publicación en página de Secretaría General de Informe PQR mes de junio capítulo de Veedurias Ciudadanas" evidencia que el Informe  fue elaborado (incluyendo el capítulo  de petic. de Veedurias Ciudadanas) y publicado en la Página, al cual se puede acceder en el respectivo link .  </t>
  </si>
  <si>
    <t xml:space="preserve">Se brindó a las partes interesadas la información sobre la gestión de PQR en la Secretaría General incluyendo un capítulo de peticiones de veedurías ciudadanas  (mes vencido),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t>
  </si>
  <si>
    <t xml:space="preserve">Se elaboró el Informe de gestión de PQRS (mes vencido, es decir en el mes de agosto se elaboró el informe de la gestión adelantada en el mes de julio)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julio/2019 en la Secretaría General se gestionó un (1) derecho de petición de la “Veeduría Nacional registro - 010 - 2017” donde solicita aclaración e información de tres funcionarios públicos de la Alta Consejería para los Derechos de las Victimas, La paz y la Reconciliación;  al respecto la Oficina de Alta Consejería para los Derechos de las Victimas, la Paz y la Reconciliación - ACDVPR dio respuesta definitiva a cada uno de los puntos.
La fuente de verificación  1 archivo PDF "Imagen de  Publicación en página de Secretaría General de Informe PQR mes de julio capítulo de Veedurias Ciudadanas" evidencia que el Informe  fue elaborado (incluyendo el capítulo  de petic. de Veedurias Ciudadanas) y publicado en la Página, al cual se puede acceder en el respectivo link .  </t>
  </si>
  <si>
    <t xml:space="preserve">Se elaboró el Informe de gestión de PQRS (mes vencido, es decir en el mes de septiembre se elaboró el informe de la gestión adelantada en el mes de agosto)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agosto/2019 en la Secretaría General no se registraron peticiones de veedurías ciudadanas. 
La fuente de verificación  1 archivo PDF "Imagen de  Publicación en Pag. Secretaría General del Informe PQR -Capítulo Veedurías Ciudadanas mes de agosto",  evidenciando que el Informe  fue elaborado (incluyendo un capítulo  de peticiones de Veedurias Ciudadanas) y publicado en la Página, al cual se puede acceder en el respectivo link .  </t>
  </si>
  <si>
    <t xml:space="preserve">Se brindó a las partes interesadas la información sobre la gestión de PQR en la Secretaría General incluyendo un capítulo de peticiones de veedurías ciudadanas  (mes vencido, es decir mes de agosto/2019),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t>
  </si>
  <si>
    <t xml:space="preserve">Se elaboró el Informe de gestión de PQRS (mes vencido, es decir en el mes de octubre se elaboró el informe de la gestión adelantada en el mes de septiembre)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septiembre/2019 (teniendo en cuenta que el  infome se realiza mes vencido) en la Secretaría General no se registraron peticiones de veedurías ciudadanas. 
La fuente de verificación  1 archivo PDF "Imagen de  Publicación en Pag. Secretaría General del Informe PQR -Capítulo Veedurías Ciudadanas mes de septiembre",  evidenciando que el Informe  fue elaborado (incluyendo un capítulo  de peticiones de Veedurias Ciudadanas) y publicado en la Página, al cual se puede acceder en el respectivo link .  </t>
  </si>
  <si>
    <t xml:space="preserve">Se brindó a las partes interesadas la información sobre la gestión de PQR en la Secretaría General incluyendo un capítulo de peticiones de veedurías ciudadanas  (mes vencido, es decir mes de septiembre/2019),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t>
  </si>
  <si>
    <t xml:space="preserve">Se elaboró el Informe de gestión de PQRS (mes vencido, es decir en el mes de noviembre se elaboró el informe de la gestión adelantada en el mes de octubre)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octubre/2019 (teniendo en cuenta que el  informe se realiza mes vencido) en la Secretaría General no se registraron peticiones de veedurías ciudadanas. 
La fuente de verificación  1 archivo PDF "Imagen de  Publicación en Pag. Secretaría General del Informe PQR -Capítulo Veedurías Ciudadanas mes de octubre",  evidenciando que el Informe  fue elaborado (incluyendo un capítulo  de peticiones de Veedurias Ciudadanas) y publicado en la Página, al cual se puede acceder en el respectivo link .  </t>
  </si>
  <si>
    <t xml:space="preserve">Se elaboró el Informe de gestión de PQRS (mes vencido, es decir en el mes de diciembre se elaboró el informe de la gestión adelantada en el mes de noviembre)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noviembrere (teniendo en cuenta que el  informe se realiza mes vencido) en la Secretaría General no se registraron peticiones de veedurías ciudadanas. 
La fuente de verificación  1 archivo PDF "Imagen de  Publicación en Pag. Secretaría General del Informe PQR -Capítulo Veedurías Ciudadanas mes de noviembre",  evidenciando que el Informe  fue elaborado (incluyendo un capítulo  de peticiones de Veedurias Ciudadanas) y publicado en la Página, al cual se puede acceder en el respectivo link .  </t>
  </si>
  <si>
    <t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abril/2019)  en el Distrito Capital se encontraron 22.687  peticiones vencidas, siendo las 10 entidades con el mayor número de peticiones vencidas, las siguientes: 
Secretaría Distrital de Gobierno  (17.634 peticiones;77,82% del total vencido en el Distrito Capital); Secretaría Distrital del Hábitat (1.480 peticiones; 6,53%); Secretaría Distrital de Ambiente (1.009 peticiones; 4,45%);  UAE de Servicios Públicos -UAESP (835 peticiones; 3,69%); Secretaría Distrital de Movilidad (637 peticiones; 2,81%); Empresa de Acueducto, Alcantarillado y Aseo de Bogotá (204 peticiones; 0,90%); Secretaría Distrital de Hacienda (160 peticiones; 0,71%); Secretaría de Educación del Distrito (132 peticiones; 058%);  UAE Mantenimiento Vial (119 peticiones; 0,53%);  Defensoría del Espacio Público (114 peticiones; 0,50%). Por otra parte, las otras entidades presentaron 335 peticiones que representan el 1,48% del total.
En la Secretaría General las siguientes dependencias presentaron equerimientos vencidos en el mes de análisis  (abril/2019, teniendo en cuenta que el reporte se realiza mes vencido): Alta Consejería para los Derechos de las Víctimas, la Paz y la Reconciliación (8 requerimientos), Dirección de Contratación (1 requerimeito); Dirección de Talento Humano (1 requerimiento) y Dirección del Sistema Distrital de Servicio a la Ciudadanía (1 requerimiento).      
En total se identificaron  4 dependencias de la Secretaría General con requerimientos vencidos y 28 entidades Distritales, a las cuales se les envió comunicación.
La fuente de verificación 1 archivo PDF  "Vencidos Comunicaciones enviadas" da cuenta de las comunicaciones enviadas en el mes de mayo a las dependencias de la Secretaría General y entidades Distritales que presentaron requerimientos vencidos en el mes anterior  (es decir  abril/2019). </t>
  </si>
  <si>
    <t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mayo/2019)  en el Distrito Capital se encontraron 23.810  peticiones vencidas, siendo las 10 entidades con el mayor número de peticiones vencidas, las siguientes: 
Secretaría Distrital de Gobierno  (19.750 peticiones;82,95% del total vencido en el Distrito Capital); Secretaría Distrital del Hábitat (1.475 peticiones; 6,19%); UAE de Servicios Públicos -UAESP (764 peticiones; 3,21%); Secretaría Distrital de Movilidad (527 peticiones; 2,21%); Secretaría Distrital de Ambiente (362 peticiones; 1,52%);  Empresa de Acueducto, Alcantarillado y Aseo de Bogotá (190 peticiones; 0,80%); UAE Mantenimiento Vial (173 peticiones; 0,73%);Policía Metropolitana  (117 peticiones; 0,49%); Secretaría de Educación del Distrito (112 peticiones; 047%); Secretaría Distrital de Seguridad y Convivencia (90 peticiones; 0,38%);    Por otra parte, las otras entidades presentaron 250 peticiones que representan el 1,05% del total.
En la Secretaría General ninguna dependencia presentó requerimientos  vencidos en el mes de análisis  (mayo/2019, teniendo en cuenta que el reporte se realiza mes vencido).
En total se identificaron  26 entidades Distritales con requerimientos vencidos, a las cuales se les envió comunicación.
La fuente de verificación 1 archivo PDF  "Comunicaciones Vencidos enviadas mes de junio" da cuenta de las comunicaciones enviadas en el mes de junio a las  entidades Distritales que presentaron requerimientos vencidos en el mes anterior  (es decir  mayo/2019). </t>
  </si>
  <si>
    <t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junio/2019)  en el Distrito Capital se encontraron 26.192  peticiones vencidas, siendo las 10 entidades con el mayor número de peticiones vencidas, las siguientes: 
Secretaría Distrital de Gobierno  (21.726 peticiones;82,95% del total vencido en el Distrito Capital); Secretaría Distrital del Hábitat (1.391 peticiones; 5,31%); UAE de Servicios Públicos -UAESP  (1.051 peticiones; 4,01%); Secretaría Distrital de Movilidad (735 peticiones; 2,81%); Secretaría Distrital de Ambiente (459 peticiones; 1,75%); UAE Mantenimiento Vial (268 peticiones; 1,02%); Empresa de Acueducto, Alcantarillado y Aseo de Bogotá (203 peticiones; 0,78%); U.A.E. Defensoria del Espacio Público (84 peticiones ; 032%);  Secretaría de Educación del Distrito (65 peticiones; 025%);Policía Metropolitana  (35 peticiones; 0,13%).   Por otra parte, otras entidades presentaron 175 peticiones que representan el 0,67% del total.
En la Secretaría General ninguna dependencia presentó requerimientos  vencidos en el mes de análisis  (junio/2019, teniendo en cuenta que el reporte se realiza mes vencido).
En total se identificaron  26 entidades Distritales con requerimientos vencidos, a las cuales se les envió comunicación.
La fuente de verificación 1 archivo PDF  "Comunicaciones Vencidos enviadas julio" da cuenta de las comunicaciones enviadas en el mes de julio a las  entidades Distritales que presentaron requerimientos vencidos en el mes anterior  (es decir  junio/2019). </t>
  </si>
  <si>
    <t xml:space="preserve">En el mes de septiembre 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agosto/2019)  en el Distrito Capital se encontraron 26.017 peticiones vencidas, siendo las 10 entidades con el mayor número de peticiones vencidas, las siguientes: 
Secretaría Distrital de Gobierno  (23.763 peticiones; 90,29% del total vencido en el Distrito Capital); Secretaría Distrital del Hábitat (350 peticiones; 1,33%); UAE de Servicios Públicos -UAESP  (317 peticiones; 1,20%); UAE Mantenimiento Vial (268 peticiones; 1,02%); Empresa de Acueducto, Alcantarillado y Aseo de Bogotá (251 peticiones; 0,95%); Secretaría Distrital de Movilidad (230 peticiones; 0,87%); Secretaría Distrital de Ambiente (162 peticiones; 0,62%); Secretaría Seguridad Covivencia y Justicia (161 peticiones; 0,61%); U.A.E. Defensoria del Espacio Público (160 peticiones ; 0,61%);  CODENSA (78 peticiones; 030%).  Por otra parte, otras entidades presentaron 277 peticiones que representan el 1,05% del total.
En la Secretaría General una (1) dependencia presentó requerimientos  vencidos en el mes de análisis  (agosto/2019, teniendo en cuenta que el reporte se realiza mes vencido).
En total se identificaron  24 entidades Distritales con requerimientos vencidos, a las cuales se les envió comunicación.
La fuente de verificación 1 archivo PDF  "Comunicaciones Vencidos enviadas en septiembre" da cuenta de las comunicaciones enviadas en el mes de septiembre a las  entidades Distritales que presentaron requerimientos vencidos en el mes anterior  (es decir  agosto/2019). </t>
  </si>
  <si>
    <t xml:space="preserve">En el mes de octubre se realizó seguimiento a los requerimientos vencidos en el mes anterior  (es decir  septiembre/2019)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 septiembre/2019)  en el Distrito Capital se encontraron 24.996 peticiones vencidas, siendo las 10 entidades con el mayor número de peticiones vencidas, las siguientes: 
Secretaría Distrital de Gobierno  (22.969 peticiones; 91,89% del total vencido en el Distrito Capital); UAE de Servicios Públicos -UAESP (621 peticiones; 2,48%);   U.A.E. Defensoria del Espacio Público (242  peticiones ; 0,97%); Empresa de Acueducto, Alcantarillado y Aseo de Bogotá (201 peticiones; 0,80%); Secretaría Distrital del Hábitat (196 peticiones; 0,78%); Secretaría Distrital de Movilidad (193 peticiones; 0,77%); Secretaría Distrital de Ambiente (127 peticiones; 0,51%);  UAE Mantenimiento Vial (121 peticiones; 0,48%);   Secretaría  Distrital  de Salud (56 peticiones; 0,22%); Secretaría de Educación del Distrito (48 peticiones; 0,19%).  Así mismo, otras entidades presentaron 71 peticiones que representan el  0,89% del total.
En la Secretaría General dos (2) dependencia presentaron requerimientos  vencidos en el mes de análisis  (mes vencido, es decir septiembre /2019) 
En total se identificaron treinta (30) entidades Distritales y dos (2) dependencias de la Secretaría General con requerimientos vencidos, a las cuales se les envió comunicación.
La fuente de verificación 1 archivo PDF  "Comunicaciones Vencidos enviadas en octubre" da cuenta de las comunicaciones enviadas en el mes de octubre a las  entidades Distritales que presentaron requerimientos vencidos en el mes anterior  (es decir  septiembre/2019). </t>
  </si>
  <si>
    <t>En el mes de diciembre se realizó seguimiento a los requerimientos vencidos en el mes anterior  (es decir  noviembre/2019)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(noviembre/2019)  en el Distrito Capital se encontraron 23.955 peticiones vencidas, siendo las 10 entidades con el mayor número de peticiones vencidas, las siguientes: 
Secretaría Distrital de Gobierno  (21.876 peticiones; 91,32% del total vencido en el Distrito Capital); UAE de Servicios Públicos -UAESP (474 peticiones; 1,98%);  Secretaría Distrital del Hábitat (298 peticiones; 1,24%); Empresa de Acueducto, Alcantarillado y Aseo de Bogotá (227peticiones; 0,95%); UAE Mantenimiento Vial (167 peticiones; 0,70%);   Secretaría Distrital de Ambiente (138 peticiones; 0,58%);    U.A.E. Defensoría del Espacio Público (122 peticiones ; 0,51%); Secretaría Distrital de Movilidad 90 peticiones; 0,38%);  CODENSA(77 peticiones; 0,32%); Policía Metropolitana (74 peticiones; 0,31%).  Así mismo, otras entidades presentaron 412peticiones que representan el 1,72% del total.
En la Secretaría General una (1) dependencia presentó requerimientos vencidos en el mes de análisis (mes vencido, es decir noviembre/2019) 
En total se identificaron veintinueve (29) entidades Distritales y una (1) dependencia de la Secretaría General con requerimientos vencidos, a las cuales se les envió comunicación.
La fuente de verificación 1 archivo PDF  "Comunicaciones Vencidos enviadas en diciembre" da cuenta de las comunicaciones enviadas en el mes de diciembre/2019 a las  dependencias de la Secretaría General y entidades Distritales que presentaron requerimientos vencidos en el mes anterior  (es decir  noviembre/2019).</t>
  </si>
  <si>
    <t>En el mes de agosto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14 agosto/2019) emitida de manera electrónica por el  Sistema Distrital para la Gestión de Peticiones Ciudadanas,  a un usuario  funcionario que  atiende peticiones en la entidad.</t>
  </si>
  <si>
    <t>En el mes de octubre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15 octubre/2019) emitido de manera electrónica por el  Sistema Distrital para la Gestión de Peticiones Ciudadanas,  a un usuario  funcionario que  atiende peticiones en la entidad.</t>
  </si>
  <si>
    <t>En el mes de noviembre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16 noviembre/2019) emitido de manera electrónica por el  Sistema Distrital para la Gestión de Peticiones Ciudadanas,  a un usuario  funcionario que  atiende peticiones en la entidad.</t>
  </si>
  <si>
    <t xml:space="preserve">En el mes de junio  se elaboró oportunamente el Informe de gestión de PQR  (mes vencido, es decir se elaboró y publicó el Informes de la  gestión de PQR en el mes anterior  -mayo/2019), concluyéndose lo siguiente:
Peticiones  registradas por dependencias y canales establecidos en la Secretaría General: 4.673 peticiones.
Canal de interacción más utilizado por la ciudadanía: Canal “Escrito”, con 727 peticiones (78% del total registrado para gestión en la entidad).
Tipología más utilizada por las ciudadanía para interponer sus peticiones: Derecho de Petición de Interés particular con 658 peticiones (70,60% del total registrado para gestión en la entidad).  
Tiempo promedio de respuesta: 10,4 días     
La fuente de verificación  1 archivo PDF "Imagen de  Publicación de Informe PQR mes de mayo/2019 en la página de Secretaría General " evidenciando  la elaboración  y publicación del Informe  en la Página, al cual se puede acceder en el respectivo link .       </t>
  </si>
  <si>
    <t xml:space="preserve">En el mes de julio  se elaboró oportunamente el Informe de gestión de PQR  (mes vencido, es decir se elaboró y publicó el Informes de la  gestión de PQR en el mes anterior  -junio/2019), concluyéndose lo siguiente:
Peticiones  registradas por dependencias y canales establecidos en la Secretaría General: 4.017 peticiones.
Canal de interacción más utilizado por la ciudadanía: Canal “Escrito” con 488 peticiones (68,9% del total registrado para gestión en la entidad).
Tipología más utilizada por las ciudadanía para interponer sus peticiones: Derecho de Petición de Interés particular con 444 peticiones (62,6 % del total registrado para gestión en la entidad).  
Tiempo promedio de respuesta: 10,5 días  
La fuente de verificación  1 archivo PDF "Imagen de  Publicación de Informe PQR mes de junio/2019 en página de Secretaría General " evidenciando  la elaboración  y publicación del Informe  en la Página, al cual se puede acceder en el respectivo link .       </t>
  </si>
  <si>
    <t xml:space="preserve">En el mes de agosto  se elaboró oportunamente el Informe de gestión de PQR  (mes vencido, es decir se elaboró y publicó el Informes de la  gestión de PQR en el mes anterior  -julio/2019), concluyéndose lo siguiente:
Peticiones  registradas por dependencias y canales establecidos en la Secretaría General: 4.560 peticiones.
Canal de interacción más utilizado por la ciudadanía: Canal “Escrito” con 511 peticiones (67,41% del total registrado para gestión en la entidad).
Tipología más utilizada por las ciudadanía para interponer sus peticiones: Derecho de Petición de Interés particular con 464 peticiones (61,21 % del total registrado para gestión en la entidad).  
Tiempo promedio ponderado  de respuesta: 11,1 días     
La fuente de verificación  1 archivo PDF "Imagen de  Publicación de Informe PQR mes de julio/2019 en página de Secretaría General " evidenciando  la elaboración  y publicación del Informe  en la Página, al cual se puede acceder en el respectivo link .       </t>
  </si>
  <si>
    <t xml:space="preserve">En el mes de septiembre  se elaboró oportunamente el Informe de gestión de PQR  (mes vencido, es decir se elaboró y publicó el Informes de la  gestión de PQR en el mes anterior  -agosto/2019), concluyéndose lo siguiente:
Peticiones  registradas por dependencias y canales establecidos en la Secretaría General: 3.438 peticiones.
Canal de interacción más utilizado por la ciudadanía: Canal “Escrito” con 533 peticiones (70,69% del total registrado para gestión en la entidad).
Tipología más utilizada por las ciudadanía para interponer sus peticiones: Derecho de Petición de Interés particular con 485 peticiones (64,32 % del total registrado para gestión en la entidad).  
Tiempo promedio ponderado  de respuesta: 11,7 días     
La fuente de verificación  1 archivo PDF "Imagen de  Publicación de Informe PQR mes de agosto/2019 en página de Secretaría General " evidenciando  la elaboración  y publicación del Informe  en la Página, al cual se puede acceder en el respectivo link .       </t>
  </si>
  <si>
    <t xml:space="preserve">En el mes de octubre  se elaboró oportunamente el Informe de gestión de PQR  (mes vencido, es decir se elaboró y publicó el Informes de la  gestión de PQR en el mes anterior  -septiembre/2019), concluyéndose lo siguiente:
Peticiones  registradas por dependencias y canales establecidos en la Secretaría General: 3.514 peticiones.
Canal de interacción más utilizado por la ciudadanía: Canal “Escrito” con 531 peticiones (71% del total registrado para gestión en la entidad).
Tipología más utilizada por las ciudadanía para interponer sus peticiones: Derecho de Petición de Interés particular con 486 peticiones (65 % del total registrado para gestión en la entidad).  
Tiempo promedio ponderado  de respuesta: 11,7 días     
La fuente de verificación  1 archivo PDF "Imagen de  Publicación de Informe PQR mes de septiembre/2019 en página de Secretaría General " evidenciando  la elaboración  y publicación del Informe  en la Página, al cual se puede acceder en el respectivo link .       </t>
  </si>
  <si>
    <t xml:space="preserve">En el mes de  noviembre  se elaboró oportunamente el Informe de gestión de PQR  (mes vencido, es decir se elaboró y publicó el Informes de la  gestión de PQR en el mes anterior  -octubre/2019), concluyéndose lo siguiente:
Peticiones  registradas por dependencias y canales establecidos en la Secretaría General: 3.909 peticiones.
Canal de interacción más utilizado por la ciudadanía: Canal “Escrito” con 889  peticiones (76,9% del total registrado para gestión en la entidad).
Tipología más utilizada por las ciudadanía para interponer sus peticiones: Derecho de Petición de Interés particular con 846 peticiones (73,2 % del total registrado para gestión en la entidad).  
Tiempo promedio ponderado  de respuesta: 11 días     
La fuente de verificación  1 archivo PDF "Imagen de  Publicación de Informe PQR mes de octubre/2019 en página de Secretaría General " evidenciando  la elaboración  y publicación del Informe  en la Página, al cual se puede acceder en el respectivo link .       </t>
  </si>
  <si>
    <t xml:space="preserve">En el mes de  diciembre  se elaboró oportunamente el Informe de gestión de PQR  (mes vencido, es decir se elaboró y publicó el Informes de la  gestión de PQR en el mes anterior  -noviembre/2019), concluyéndose lo siguiente:
Peticiones  registradas por dependencias y canales establecidos en la Secretaría General: 2.723 peticiones.
Canal de interacción más utilizado por la ciudadanía: Canal “Escrito” con 427 peticiones (71,52% del total registrado para gestión en la entidad).
Tipología más utilizada por las ciudadanía para interponer sus peticiones: Derecho de Petición de Interés particular con382 peticiones (63,99 % del total registrado para gestión en la entidad).  
Tiempo promedio ponderado  de respuesta: 11,9 días     
La fuente de verificación  1 archivo PDF "Imagen de  Publicación de Informe PQR mes de noviembre/2019 en página de Secretaría General " evidenciando  la elaboración  y publicación del Informe  en la Página, al cual se puede acceder en el respectivo link .       </t>
  </si>
  <si>
    <t xml:space="preserve">En el mes de mayo se  elaboró oportunamente el Informe  de Solicitudes  de Acceso a la información (mes vencido, es decir se elaboró y publicó el Informe de Acceso a la información - gestión mes de abril/2019) concluyéndose lo siguiente: 
Número de solicitudes recibidas: 6
Número de solicitudes que fueron trasladadas a otra institución: 0
Tiempo promedio de respuesta (días):11,17
Número de solicitudes en las que se negó el acceso a la información: 0  
La fuente de verificación  1 archivo PDF "Imagen de  Publicación del Informe Solicitudes de Acceso a la Información mes de abril/2019 en la página de Secretaría General" evidenciando la elaboración  y publicación del Informe  en la Página, al cual se puede acceder en el repectivo link .     </t>
  </si>
  <si>
    <t xml:space="preserve">En el mes de junio se  elaboró oportunamente el Informe  de Solicitudes  de Acceso a la información (mes vencido, es decir se elaboró y publicó el Informe de Acceso a la información - gestión mes de mayo/2019) concluyéndose lo siguiente: 
Número de solicitudes recibidas: 9
Número de solicitudes que fueron trasladadas a otra institución: 0
Tiempo promedio de respuesta (días):6,78
Número de solicitudes en las que se negó el acceso a la información: 0  
La fuente de verificación  1 archivo PDF "Imagen de  Publicación del Informe Solicitudes de Acceso a la Información mes de mayo/2019 en la página de Secretaría General" evidenciando la elaboración  y publicación del Informe  en la Página, al cual se puede acceder en el repectivo link .     </t>
  </si>
  <si>
    <t xml:space="preserve">En el mes de julio se  elaboró oportunamente el Informe  de Solicitudes  de Acceso a la información (mes vencido, es decir se elaboró y publicó el Informe de Acceso a la información - gestión mes de junio/2019) concluyéndose lo siguiente: 
Número de solicitudes recibidas: 1
Número de solicitudes que fueron trasladadas a otra institución: 0
Tiempo promedio de respuesta (días): 12
Número de solicitudes en las que se negó el acceso a la información: 0  
La fuente de verificación  1 archivo PDF "Imagen de  Publicación del Informe Solicitudes de Acceso a la Información mes de junio/2019 en la página de Secretaría General" evidenciando la elaboración  y publicación del Informe  en la Página, al cual se puede acceder en el repectivo link .     </t>
  </si>
  <si>
    <t xml:space="preserve">En el mes de agosto se  elaboró oportunamente el Informe  de Solicitudes  de Acceso a la información (mes vencido, es decir se elaboró y publicó el Informe de Acceso a la información - gestión mes de julio/2019) concluyéndose lo siguiente: 
Informe Solicitudes de acceso a la información:
Número de solicitudes recibidas: 12
Número de solicitudes que fueron trasladadas a otra institución:2
Tiempo promedio  de respuesta (días): 8,80
Número de solicitudes en las que se negó el acceso a la información: 0  
La fuente de verificación  1 archivo PDF "Imagen de  Publicación del Informe Solicitudes de Acceso a la Información mes de julio/2019 en la página de Secretaría General" evidenciando la elaboración  y publicación del Informe  en la Página, al cual se puede acceder en el repectivo link .     </t>
  </si>
  <si>
    <t xml:space="preserve">En el mes de septiembre se  elaboró oportunamente el Informe  de Solicitudes  de Acceso a la información (mes vencido, es decir se elaboró y publicó el Informe de Acceso a la información - gestión mes de agosto/2019) concluyéndose lo siguiente: 
Número de solicitudes recibidas: 12
Número de solicitudes que fueron trasladadas a otra institución:0
Tiempo promedio de respuesta (días): 9
Número de solicitudes en las que se negó el acceso a la información: 1
La fuente de verificación  1 archivo PDF "Imagen de  Publicación del Informe Solicitudes de Acceso a la Información mes de  agosto/2019 en la página de Secretaría General" evidenciando la elaboración  y publicación del Informe  en la Página, al cual se puede acceder en el repectivo link .     </t>
  </si>
  <si>
    <t xml:space="preserve">En el mes de octubre se  elaboró oportunamente el Informe  de Solicitudes  de Acceso a la información (mes vencido, es decir se elaboró y publicó el Informe de Acceso a la información - gestión mes de septiembre/2019) concluyéndose lo siguiente: 
Número de solicitudes recibidas:6
Número de solicitudes que fueron trasladadas a otra institución:0
Tiempo promedio de respuesta (días): 8,33
Número de solicitudes en las que se negó el acceso a la información: 0
La fuente de verificación  1 archivo PDF "Imagen de  Publicación del Informe Solicitudes de Acceso a la Información mes de  septiembre/2019 en la página de Secretaría General" evidenciando la elaboración  y publicación del Informe  en la Página, al cual se puede acceder en el repectivo link .     </t>
  </si>
  <si>
    <t xml:space="preserve">En el mes de noviembre se  elaboró oportunamente el Informe  de Solicitudes  de Acceso a la información (mes vencido, es decir se elaboró y publicó el Informe de Acceso a la información - gestión mes de octubre/2019) concluyéndose lo siguiente: 
Número de solicitudes recibidas:5
Número de solicitudes que fueron trasladadas a otra institución:2
Tiempo promedio de respuesta (días): 6,33
Número de solicitudes en las que se negó el acceso a la información: 0
La fuente de verificación  1 archivo PDF "Imagen de  Publicación del Informe Solicitudes de Acceso a la Información mes de  octubre/2019 en la página de Secretaría General" evidenciando la elaboración  y publicación del Informe  en la Página, al cual se puede acceder en el repectivo link .     </t>
  </si>
  <si>
    <t>Plan de Desarrollo - Meta ProductoPlan Estratégico InstitucionalPlan de Acción Proyecto de inversión 1125 Fortalecimiento y modernización de la gestión pública distritalEX_CONPES 01OPORTUNIDAD contexto estrategico</t>
  </si>
  <si>
    <t xml:space="preserve">Campaña Premio Distrital a la Gestión: 
Diseñar la Campaña MIPG- Premio Distrital a la Gestion.
Elaborar propuesta y cronograma Premio
Elaborar cartilla premio
Elaborar reglamentación premio
Elaborar plan de comunicaciones
Realizar Evento de Lanzamiento del premio
Premiación
Realizar  Evento premiacion y reconocimiento a las entidades Distritales
Campaña en cultura de integridad y apropiación de lo público para servidores(as) públicos(as) y proveedores(as) de bienes y servicios a nivel local y distrital - CO.
Elaborar y aprobar documento técnico de la campaña
Establecer fases y acciones de intervención (cronograma)
Desarrollar actividades de la fase II según cronograma
Elaborar informe ejecutivo del desarrollo de la fase II
Desarrollar actividades de la fase III según cronograma 
Elaborar informe ejecutivo del desarrollo de la fase III
Desarrollar y evaluar la campaña - fase IV
Elaborar evaluación e informe de cierre de la campaña.
</t>
  </si>
  <si>
    <t xml:space="preserve">Campaña Premio Distrital a la Gestión 
Documento consolidado del diseño de la campaña.
Cartilla premio aprobada 
Plan de comunicaciones del premio
Informe final del evento de premiación y reporte encuesta de satisfacción
Evidencias de ejecución de cada fase del premio
Informe final del evento de premiación y reporte encuesta de satisfacción
Campaña en cultura de integridad y apropiación de lo público para servidores(as) públicos(as) y proveedores(as) de bienes y servicios a nivel local y distrital - CO.
Cronograma de la campaña
Documento técnico de la campaña
Informe ejecutivo fase II y III
Informe de evaluación y cierre de la campaña
Evidencias desarrollo de las campañas (Listados de Asistencias, Registro Fotográfico, Evidencias de reunión)  
</t>
  </si>
  <si>
    <t>Plan de Desarrollo - Meta ProductoPlan Estratégico InstitucionalPlan de Acción Proyecto de inversión 1125 Fortalecimiento y modernización de la gestión pública distritalSGCFortalecimiento de la administración y la gestión pública DistritalPAACEX_CONPES 01OPORTUNIDAD contexto estrategico</t>
  </si>
  <si>
    <t xml:space="preserve">FASE I - Planeación - Diagnóstico
Realizar la evaluación de los PAAC de las entidades distritales e informe diagnóstico.
FASE II -Intervención componente del PAAC Gestión del Riesgo
Desplegar  la estrategia de acompañamiento a entidades en Componente de Gestión de Riesgos.
FASE III - Segunda Intervención componente del PAAC Gestión del Riesgo
Desarrollar los talleres de acompañamiento para la identificación de puntos críticos y alertas tempranas en gestión de riesgo.
FASE IV -Recomendaciones PAAC 2020, Evaluación y Cierre Estrategia
Emitir recomendaciones para formulación PAAC 2020, evaluación y cierre de la estrategia 
</t>
  </si>
  <si>
    <t>Plan de Desarrollo - Meta ProductoPlan de Acción Proyecto de inversión 1125 Fortalecimiento y modernización de la gestión pública distritalSGCFortalecimiento de la administración y la gestión pública DistritalPAACEX_CONPES 01</t>
  </si>
  <si>
    <t>Plan de Desarrollo - Meta ProductoPlan Estratégico InstitucionalPlan de Acción Proyecto de inversión 1125 Fortalecimiento y modernización de la gestión pública distritalPAAC01_CONPES 3.1.2.</t>
  </si>
  <si>
    <t>Plan de Desarrollo - Meta ProductoPlan Estratégico InstitucionalPlan de Acción Proyecto de inversión 1125 Fortalecimiento y modernización de la gestión pública distritalSGCFortalecimiento de la administración y la gestión pública Distrital</t>
  </si>
  <si>
    <t>Plan Estratégico InstitucionalPlan de Acción Proyecto de inversión 1125 Fortalecimiento y modernización de la gestión pública distritalSGCFortalecimiento de la administración y la gestión pública DistritalODS</t>
  </si>
  <si>
    <t>Plan de Desarrollo - Meta ProductoPlan de Acción 01_CONPES 3.1.7.OPORTUNIDAD contexto estrategico</t>
  </si>
  <si>
    <t>Plan de Desarrollo - Meta ProductoPlan de Acción 01_CONPES 2.1.4.OPORTUNIDAD contexto estrategico</t>
  </si>
  <si>
    <t>Plan de Desarrollo - Meta ProductoPlan Estratégico InstitucionalPlan de Acción Fortalecimiento de la administración y la gestión pública Distrital01_CONPES 3.3.1.OPORTUNIDAD contexto estrategico</t>
  </si>
  <si>
    <t>Plan de Acción SGCGestión de Políticas públicas DistritalesOPORTUNIDAD contexto estrategico</t>
  </si>
  <si>
    <t>Plan de Desarrollo - Meta ProductoPlan de Acción 01_CONPES 4.2.6.OPORTUNIDAD contexto estrategico</t>
  </si>
  <si>
    <t>Plan de Acción 01_CONPES 1.1.3.</t>
  </si>
  <si>
    <t>Plan de Acción PAAC01_CONPES 2.1.1.OPORTUNIDAD contexto estrategico</t>
  </si>
  <si>
    <t>Plan de Acción 01_CONPES 4.3.1.</t>
  </si>
  <si>
    <t>Plan de Acción SGCFortalecimiento de la administración y la gestión pública Distrital</t>
  </si>
  <si>
    <t>Plan de Desarrollo - Meta ProductoPlan de Acción Proyecto de inversión 1090 Lo mejor del mundo por una Bogotá para todosSGCInternacionalización de BogotáPMR</t>
  </si>
  <si>
    <t>Plan de Desarrollo - Meta ProductoPlan Estratégico InstitucionalPlan de Acción Proyecto de inversión 1090 Lo mejor del mundo por una Bogotá para todosSGCInternacionalización de BogotáPMRLGBTI</t>
  </si>
  <si>
    <t>Plan de Desarrollo - Meta ResultadoPlan de Desarrollo - Meta ProductoPlan Estratégico InstitucionalPlan de Acción Proyecto de inversión 1090 Lo mejor del mundo por una Bogotá para todosSGCInternacionalización de BogotáPMR</t>
  </si>
  <si>
    <t>Estrategia de Bogotanos en el Exterior:
Durante el mes de noviembre se ejecutaron las siguientes actividades:
- Se concluyeron las acciones del plan de la Estretegia de Bogotanos en el Exterior y la ejecución de presupuesto destinado para las distintas campañas.
- Cierre de la pauta digital de la estrategia de registros de Bogotanos en el Exterior
- De la campaña "Bogotá en el Mundo y el Mundo en Bogotá" se realizó la producción del Video para su publicación en las redes sociales de la DDRI y la Secretaría General
- Con la campaña "Orgullo Bogotano" se realizaron contactos para la producción de los mismos.</t>
  </si>
  <si>
    <t>Plan de Acción SGCInternacionalización de Bogotá</t>
  </si>
  <si>
    <t>Informe Mensual de revisión de riesgo de corrupción: Se revisó y monitoreo la gestión del riesgo de corrupción el 2 de julio, mediante el Subcomité de Autocontrol, con la participación del equipo de la Alta Consejería de TIC. Adicionalmente, se realizó seguimiento de la gestión de los proyectos de la Oficina, correspondientes al mes, para garantizar el cumplimiento de los hitos. De acuerdo con lo anterior, no se ha evidenciado la materialización del riesgo.</t>
  </si>
  <si>
    <t>Informe Mensual de revisión de riesgo de corrupción: La gestión del riesgo de corrupción realizada por la Oficina, le permite hacer seguimiento al cumplimiento de los proyectos y monitorear los posibles hechos generadores de corrupción, tanto internos como externos. De esta manera se mitiga la posibilidad de ocurrencia para el fraude en la aprobación de proyectos, investigaciones disciplinarias, pérdida de credibilidad por parte de las entidades interesadas, desviaciones en los objetivos, el alcance y cronograma del proyecto e interrupciones en la ejecución de este.</t>
  </si>
  <si>
    <t>Informe Mensual de revisión de riesgo de corrupción: Se realizó revisión y monitoreo a la gestión del riesgo de corrupción el 13 de agosto, mediante el Subcomité de Autocontrol, con los miembros de la Alta Consejería de TIC. Se solicitó por parte del Jefe de Oficina comenzar con la documentación de los hitos del Plan de Acción programados desde agosto hasta el final de la vigencia, lo anterior con el propósito de cumplir con lo programado.  Así mismo, se solicitó a los líderes documentar los seguimiento a la ejecución de proyectos, según actividad 6 del procedimiento 1210200-PR-306, como evidencia del adecuado desarrollo de estos. No se ha evidenciado la materialización del riesgo.</t>
  </si>
  <si>
    <t>Informe Mensual de revisión de riesgo de corrupción: Mediante el Subcomité de Autocontrol, la Oficina hace seguimiento correspondiente a la gestión de riesgos de corrupción y le permite revisar los posibles hechos generadores de corrupción, tanto internos como externos, que repercuten en la ejecución de los proyectos. Adicionalmente, se crean compromisos para la documentación de la ejecución de los proyectos como registro de su adecuado desarrollo.</t>
  </si>
  <si>
    <t>Informe Mensual de revisión de riesgo de corrupción: Se hizo revisión y monitoreo a la gestión del riesgo de corrupción el 3 de septiembre, mediante el Subcomité de Autocontrol, con la participación del equipo de la Oficina. Se socializó el cuadro de frecuencias de los seguimientos hechos a los Proyectos de la Alta Consejería TIC, con base en la ejecución de la actividad 6 del procedimiento 1210200-PR-306. Los seguimientos son realizados cada vez que se requiera, mediante mesas técnicas enfocadas al desarrollo de los Proyectos. Es así como con esta actividad se mitiga la materialización del riesgo de corrupción.</t>
  </si>
  <si>
    <t xml:space="preserve">Informe Mensual de revisión de riesgo de corrupción: La gestión del riesgo de corrupción realizada por la Oficina, permite revisar y monitorear los posibles hechos generadores de corrupción, mediante el seguimiento a la ejecución de los proyectos. Además, el cuadro de frecuencias de los seguimientos hechos a los proyectos de la Oficina, permite tener el control de la adecuada ejecución de estos. </t>
  </si>
  <si>
    <t>Plan de Acción Proyecto de inversión 1111 Fortalecimiento de la economía, el gobierno y la ciudad digital de Bogotá D. C.PMR</t>
  </si>
  <si>
    <t xml:space="preserve">Comunidades y ecosistemas promovidos: Se logró el hito programado, debido a que se realizaron actividades de promoción para la comunidad Innovación en Distrito, que para el mes de abril cuenta con 81 miembros en su grupo de WhatsApp.
Para el cumplimiento de este hito se desarrollaron las siguientes actividades:
1. Acercamiento a la Comunidad
2. Promoción a la Comunidad, miércoles 24 de abril.
</t>
  </si>
  <si>
    <t>Comunidades y ecosistemas promovidos: Se promovió la Comunidad de Gamers durante junio, logrando así el hito para el mes. Como antecedentes, entre los meses de mayo y junio del 2019, se realizó el ejercicio para promover la Comunidad de Gamers en Bogota. Que inició con talleres en mayo y terminó en junio con la premiación del proyecto ganador. Durante el mes de mayo se hizo el acercamiento a la Comunidad, desarrollando un evento con la inscripción previa de 60 personas y la asistencia de 56 de ellas, conformadas en su mayoría por equipos interdisciplinarios de expertos en videojuegos. La actividad se realizó desde las 2:00 p.m. del 17 de mayo, hasta las 6:00 p.m. del 18 de mayo en las instalaciones del PVD LAB de la Universidad EAN. En la jornada, participaron cerca de 11 equipos trabajando en el reto que proponía crear un videojuego que aportará a mejorar la cultura ciudadana, en el sistema de transporte masivo – Transmilenio. Con la finalidad de ofrecer las mejores condiciones a los participantes se ofrecieron refrigerios y comida, estación de café, zonas de descanso y servicio de enfermería. 
Durante el mes de junio de 2019, un jurado de expertos en videojuegos evaluó las propuestas presentadas y determinó que la más ajustada a lo que el reglamento del evento requería, fue el videojuego llamado “Un cabrón en Transmilenio”. A los participantes se les emitió un diploma de asistencia y a los ganadores uno ser el mejor. El videojuego ganador del Bogotá “Game Challenge”, es sencillo y de acción; para jugarlo, el usuario tendrá que controlar un "cabrito" que debe abrirse paso entre los pasajeros (vacas y cerdos), para poder bajarse en su estación de destino antes de que las puertas se cierren y el bus siga su camino.
En cuanto a la Comunidad de “Grafoscopio” anunciada en mayo para promover en junio, se decidió reprogramarla para el mes de julio, debido a que se dio prioridad a la Comunidad de Gamers cuya promoción comenzó en el marco del día del Internet y culminó en junio. Para el mes de agosto se promoverá la Comunidad “Colombia AI”. 
Adicionalmente, se elaboró Informe Trimestral de Comunidades.</t>
  </si>
  <si>
    <t>Comunidades y ecosistemas promovidos: Se logró el hito de promover la comunidad ¡Womenize! Games and Tech! durante el mes de julio. Como resultado de la Comunidad de Gamers promovida en el mes de anterior, se planteó continuar la línea de videojuegos y apoyar a la comunidad de mujeres que trabajan esta temática. Por lo anterior, se apoyó a la revista “Gamers – on” en la versión 2019 del proyecto ¡Womenize! Games and Tech! – Colombia!, la cual es una plataforma global que conecta y desarrolla los talentos de las mujeres en áreas de tecnología, videojuegos y negocios digitales. El programa está diseñado para la comunidad de mujeres que quieren desarrollar una carrera en economía digital, videojuegos o TI. El ejercicio de promoción se desarrolló el 30 de julio de 8:00 a.m. a 6:00 p.m., realizando actividades como: 1. Conferencias y talleres que se desarrollaron mediante charlas, sesiones magistrales y paneles de discusión con un enfoque que cubrió realización personal, historias de éxito inspiradoras y creatividad, 2. Networking, que abrió espacios de relacionamiento para gestionar contactos entre emprendedores que hacen parte de la economía digital, y 3. Reclutamiento, que fueron espacios de orientación, consultoría y auto organización para una audiencia femenina, y para compañías que planean contratar a más mujeres. La Alcaldía Mayor de Bogotá apoyó la comunidad suministrando estación de café y difusión del evento en el portal de Bogotá y en el de la Alta Consejería Distrital de TIC.
Con respecto a la Comunidad de Grafoscopio, debido a la agenda de actividades entre la Comunidad y la Consejería TIC, no se logró articular esfuerzos. Por lo anterior, la Comunidad ¡Womenize! Games and Tech! la reemplazó para el reporte del indicador.</t>
  </si>
  <si>
    <t>Comunidades y ecosistemas promovidos: Se logró el hito al promover la Comunidad de Machine Learning - Colombia A.I, con la divulgación en portal de Bogotá y de la Alta Consejería TIC, del Panel “Mercado Laboral de Machine Learning en Colombia”. Para el ejercicio de networking, la Consejería TIC aportó refrigerios entre los asistentes. En el panel, 5 líderes de la industria de la Inteligencia Artificial presentaron un panorama completo del mercado laboral de Machine Learning en el país. Además, se compartieron los resultados de la Encuesta sobre el Mercado Laboral de esta tecnología, realizada por la Comunidad Colombia A.I.</t>
  </si>
  <si>
    <t>Plan de Acción Proyecto de inversión 1111 Fortalecimiento de la economía, el gobierno y la ciudad digital de Bogotá D. C.</t>
  </si>
  <si>
    <t>Programa de promoción y desarrollo TIC: Se logró hito de informe trimestral que recopila las actividades hechas. Incluye reporte de la plataforma Bogotá Aprende TIC, que está en propiedad de la Consejería TIC. Además, se realizó monitoreo y seguimiento, compilando actividades de promoción y formación.
Sostenibilidad zonas WiFi: Se logró hito de Informe Consolidado de Conectividad, que registra la gestión realizada para disponer de conectividad de hasta 69 zonas, mediante Convenio Interadministrativo 413000-643-2019 con ETB.
Además, se hizo monitoreo y seguimiento al proyecto con: a) Solicitud de continuidad de permisos del uso de infraestructura física y eléctrica de sitios donde se habilitarán zonas, b) Solicitud de trámite de legalización a ETB de la zona del Parque San Andrés, c) Visita a las instalaciones del Parque Gilma Jiménez para realizar validación técnica para reinstalar zona, d) Solicitud y gestión de la asignación ingeniero postventa por ETB, e) Reuniones de seguimiento y Comités Técnicos, y f) Revisión de los documentos presentados por ETB: Cronograma, Plan de instalación de zonas y Plan de Actividades con recursos del Convenio.
Sostenibilidad Laboratorios Digitales: Se logró hito de informe trimestral que contiene avance de Laboratorios Vivelab, Cinemateca y EAN, y redes PVD. Además, se hizo monitoreo y seguimiento al Convenio 613-2018 Idartes mediante gestión y programación para la visita técnica de dotación tecnológica. Se hizo informe parcial de supervisión, y gestión de elaboración, revisión, validación y formalización de prórroga 2. En cuanto al Convenio 614-2019 Vivelab se hizo gestión y articulación a Entidades beneficiarias para avance de líneas de investigación 1, 2 y 3. Se hizo informe parcial de supervisión y gestión, revisión y validación de entregables con cargo al primer desembolso, elaboración y revisión de modificación número 1. Para el Laboratorio de la EAN se hizo gestión, revisión y validación jurídica para la suscripción del Contrato Comodato 763-2019. Finalmente, se envió propuesta del aliado estratégico “Equipo Organizador de BogotáJS” para generar alianzas y sinergias con PVD o Laboratorios Digitales.
Gestión Implementación ERP Distrital: Se culminó el Anexo Técnico, estudio previo, análisis de sector y matriz de riesgos, para adelantar proceso de Modelo de Gobernanza del ERP Distrital, incluido Centro de Excelencia.
Se avanza en construcción del Anexo Técnico tipo para implementación del ERP en Entidades. Se cuenta con una versión preliminar y matriz con la identificación de alto nivel de brechas de documentos de diseño BBPs (business blue print) del BogData de la SDH. Se dispone de un modelo de estudio previo con justificación, análisis de sector, matriz de riesgos y cálculo de indicadores financieros.
Se elaboró informe de gestión del proyecto e Informes de Supervisión del Seguimiento de Convenios Interadministrativos 642-2017 y 663-2017, suscritos entre la SDH y la Secretaría General.</t>
  </si>
  <si>
    <t>Programa de promoción y desarrollo TIC: Se logró hito Informe Trimestral que recopila las actividades hechas. Incluye reporte de plataforma Bogotá Aprende TIC y eventos realizados. Además, se realizó monitoreo y seguimiento, compilando actividades de promoción y formación.
Sostenibilidad zonas WiFi: Se logró hito Informe Trimestral. Este registra la implementación de 69 zonas WiFi (100% de los puntos). Además, como monitoreo y seguimiento se realizó: a) Activación 69 zonas WiFi, b) Reuniones seguimiento a ejecución Convenio 643-2019, c) Cuarto Comité Técnico para temas críticos y agilización, d) Revisión temas prioritarios Convenio, e) Revisión condiciones y diseño del portal cautivo, f) Gestión legalización financiera julio y agosto, y g) Asignación ingeniero postventa definitivo y gerente de proyecto por ETB.
Sostenibilidad Laboratorios Digitales: Se logró hito Informe Trimestral que contiene avance de Laboratorios Vivelab, Cinemateca y EAN, y Red PVD. Además, se realizó monitoreo y seguimiento al avance técnico y financiero final Convenio 613-2018 Idartes, mediante gestión, revisión y validación primera parte informe final de Idartes (avance técnico y financiero, corte 31/08/2019), seguimiento a la respuesta de los comprobantes de ingreso y gestión para el avance en la validación de los informe de visitas técnicas de la Consejería TIC, 27 de julio y 20 de agosto, se continúa con avance en elaboración informe final de supervisión.
Para Convenio 614-2019 Vivelab, se continuó revisión y validación de entregables líneas 1, 2 y 3 según anexo técnico para validación en comité de cierre. Se continúa en elaboración informe parcial de supervisión y final, para completar el avance técnico según recomendaciones del apoyo técnico. 
Para Laboratorio de EAN se continuó con gestión, revisión y validación del acta de entrega (en proceso de revisión y elaboración de notas aclaratorias del inventario de software), esto en cumplimiento al Contrato Comodato 763-2019. Para puntos PVD, se realizó acompañamiento en elaboración del documento de acciones adelantadas con los PVD (preguntas para diagnóstico, antecedentes y observaciones).
Gestión ERP Distrital: Se adelanta ejecución del contrato 788-2019. Se dispone de plan de trabajo y cronograma de la consultoría.
La Consejería TIC y la Oficina TIC de la Secretaría General, avanzan en la construcción del Anexo Técnico tipo para implementación del ERP en otras Entidades. Para el Anexo Técnico, se consideran necesidades propias de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t>
  </si>
  <si>
    <t>Plan de Acción Proyecto de inversión 1111 Fortalecimiento de la economía, el gobierno y la ciudad digital de Bogotá D. C.PLAN ESTRATÉGICO DE TECNOLOGÍAS DE INFORMACIÓN Y LAS COMUNICACIONES (PETI)</t>
  </si>
  <si>
    <t>Transformación Digital Empresarial: Se realizó reunión de seguimiento el 2 y 27 de mayo de 2019 con el CTDE Fenalco y el Fondo de Innovación FITIC, acerca del acompañamiento que vienen recibiendo las MiPymes beneficiadas por Bogotá, de acuerdo con el diagnóstico y el estado de madurez digital de las empresas. 
Analítica de Datos: Se logró hito de definición de la metodología para el modelo predictivo y descriptivo, que permitirá focalizar la atención a víctimas, por parte de la Alta Consejería para los Derechos de las Víctimas, la Paz y la Reconciliación – ACDVPR.</t>
  </si>
  <si>
    <t>Transformación Digital Empresarial: Se logró el hito de la vinculación de cuarenta (40) MiPymes como resultado de la convocatoria por parte del FONDO FITIC de la Secretaría Distrital de Desarrollo Económico y de FENALCO con el Centro de Transformación Digital, con acompañamiento y mentoría a: diez (10) en presencia web, diez (10) en comercio electrónico, diez (10) en Incubación y aceleración, y diez (10) en Internacionalización.
Analítica de Datos: Se realiza seguimiento a la metodología de construcción del modelo predictivo y descriptivo, que responda a los procesos actuales relacionados con la atención primaria a las víctimas. Lo anterior, coordinado con la Alta Consejería para los Derechos de las Víctimas, la Paz y la Reconciliación – ACDVPR.</t>
  </si>
  <si>
    <t>Transformación Digital: Se realizaron 2 reuniones de seguimiento y avance al desarrollo de la Estrategia de Transformación Digital Empresarial. Con FENALCO Bogotá (21/08/2019), se realizó un taller de exportación de productos y servicios con las MiPymes vinculadas al Centro de Transformación Empresarial, y la asistencia técnica por parte de la Secretaría de Desarrollo Económico para temas de financiamiento. Con el FONDO Innovación FITIC, se realizó comité (26/08/2019) sobre los avances consolidados y empresas beneficiadas por cada una de las Líneas Estratégicas (Incubación y aceleración, Internacionalización, Presencia Web y Comercio Electrónico).
Analítica de Datos: Se logró el hito del desarrollo de un Modelo Predictivo y Descriptivo para atención a las víctimas del conflicto armado residentes en Bogotá, el cual contiene un tablero de control para toma de decisiones de prestación de servicios prestados por Entidades del Distrito, y una herramienta de predicción de la ayuda humanitaria inmediata básica más adecuada, de acuerdo con la solicitud de la víctima.</t>
  </si>
  <si>
    <t>Transformación Digital Empresarial: Se realizaron 2 reuniones de seguimiento y avance al desarrollo de la Estrategia de Transformación Digital Empresarial, con el Fondo FITIC de Bogotá. El 17 octubre se realizó Comité Técnico, en el cual la Alta Consejería TIC participó como invitada, en la presentación de los resultados del avance de las cuatro líneas estratégicas (Comercio electrónico, Presencia Web, Internacionalización y Aceleración e Incubación). El 21 de octubre se llevó a cabo Comité Directivo, del cual hace parte la Alta Consejería TIC, en el que se presentó la necesidad de acompañamiento a las empresas en temas de propiedad intelectual y derechos de autor. Estos temas fueron identificados de alto riesgo para las MiPymes, por lo cual se requiere de formación y acompañamiento dentro del nivel de madurez de las empresas beneficiadas. De acuerdo con lo anterior, se aprobó en este Comité que a través del operador TECNALIA se brinde este acompañamiento a las MiPymes seleccionadas.
Analítica de Datos: Se logró hito de realizar Modelo Predictivo y Descriptivo mediante algoritmos de predicción que mejoran la prestación de servicios a víctimas del conflicto armado en Bogotá. Lo anterior, permitirá la atención primaria a las víctimas de una manera más acertada sobre la asignación de bienes y servicio por parte del Distrito Capital. Para ello se dispondrá del modelo asociado al sistema de información SIVIC, y un tablero de control disponible para la toma de decisiones frente a la atención de esta población. Se disponen los archivos fuentes del software para ser instalados en la infraestructura tecnológica de la Secretaría General a cargo de la OTIC. De igual manera, se realizó radicación de derechos de autor de esta solución tecnológica a favor de la Secretaría General.</t>
  </si>
  <si>
    <t>Plan de Desarrollo - Meta ProductoPlan de Acción Proyecto de inversión 1111 Fortalecimiento de la economía, el gobierno y la ciudad digital de Bogotá D. C.</t>
  </si>
  <si>
    <t>Seguridad de la Información: Se logró el hito de realizar el documento de consolidación del Modelo Seguridad de la Información, el cual es compendio de la estrategia adelantada por parte de la Alta Consejería Distrital de TIC para brindar acompañamiento a las Entidades Distritales en la implementación del MSPI.
Adicionalmente, se realizó seguimiento al Plan de Trabajo y Cronograma del proyecto para asegurar el cumplimiento y adecuada ejecución del mismo.</t>
  </si>
  <si>
    <t>Seguridad de la Información: Se logró el hito de consolidar el documento final de la Estrategia del Modelo de Seguridad y Privacidad de la Información (MSPI), el cual se convierte en la hoja de ruta para la implementación del Modelo a nivel Distrital. En el mismo se detalla: marco técnico, marco jurídico, indicadores, planes estratégicos, tácticos y operativos.
De igual manera, durante el 13 y 14 de septiembre la Alta Consejería TIC apoyó el evento BSides, con el fin de acercar los temas de ciberseguridad a los compañeros del Distrito y ciudadanía en general.</t>
  </si>
  <si>
    <t>Plan de Acción Proyecto de inversión 1111 Fortalecimiento de la economía, el gobierno y la ciudad digital de Bogotá D. C.PLAN ESTRATÉGICO DE TECNOLOGÍAS DE INFORMACIÓN Y LAS COMUNICACIONES (PETI)PLAN DE SEGURIDAD Y PRIVACIDAD DE LA INFORMACIÓN</t>
  </si>
  <si>
    <t>Acuerdos Marco de Precios o Procesos de Agregación de Demanda: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t>
  </si>
  <si>
    <t>SIIP: Se hizo reunión para articular acciones entre los proyectos Analítica de Datos y SIIP. Con base en lo anterior, se logró el hito de Informe de avance del diseño del SIIP, que registra el avance de la posible metodología a seguir para la implementación del modelo predictivo y descriptivo para los servicios que presta la ACDVPR. 
En cuanto a la solicitud hecha en mayo por la Alta Consejería TIC a la Secretaría Distrital de Planeación de la primera versión de los flujos de proceso, no se ha obtenido respuesta. Esto no es un retraso o dificultad, ya que el diseño de implementación se realiza por prueba y error verificando sistemas de información existentes o creando el sistema desde el inicio.
Interoperabilidad y estandarización: Se logró el hito de acompañamiento y documentación de Notificación Nivel 1 de Interoperabilidad a 30 Entidades del Distrito, de la siguiente manera: 22 Entidades lograron la Notificación, 3 Entidades manifestaron que no tienen servicios de intercambio de información y 5 Entidades adelantaron el proceso establecido en el Marco de Interoperabilidad del Estado Colombiano, y están en proceso de estudio y verificación por parte del MinTIC.
Además, según los resultados del FURAG 2018 divulgados en mayo por el DAFP, se actualizó documento reportado en febrero con la información del año 2018, y se solicita al área de comunicaciones de la Consejería TIC su publicación en el portal http://ticbogota.gov.co.
Gestión ERP: Se articulan acciones con la SDH para que las Entidades Distritales se integren o interconecten además de digitar, mediante archivos planos (plantillas), al ERP BogData de la SDH. Las plantillas para integración al ERP BogData módulos: Presupuesto, Tesorería - Cuentas Por Pagar y Consolidación de Contabilidad, están en http://www.shd.gov.co/shd/bogdata. 
Se articularon acciones para la publicación de encuesta a Entidades Distritales. Participaron 76 funcionarios. Según resultados, las Entidades no han apropiado ni culminado los desarrollos para la generación de archivos planos, por lo cual estas solicitan plazo para alistamiento y pruebas.
Se elaboró informe de gestión del proyecto con corte junio 12, e Informes de Supervisión del seguimiento de los Convenios Interadministrativos 642-2017 y 663-2017, suscritos entre la SDH y la Secretaría General.
La Alta Consejería TIC, emitió la Resolución 001 de 2019. Con esta se modifica la abstención para adquirir o arrendar software o soluciones que en el mediano o largo plazo brinden soluciones ERP, que puedan ser cubiertas por el ERP Distrital contratado por la SDH.
Se culminó el documento de Anexo Técnico, estudio previo, análisis de sector y matriz de riesgos, para el proceso de Modelo de Gobernanza del proyecto ERP Distrital. Se continúa la construcción del Anexo Técnico tipo para la implementación del ERP en otras Entidades. Se dispone de un modelo de estudio previo con justificación, análisis de sector, matriz de riesgos y cálculo de indicadores financieros.</t>
  </si>
  <si>
    <t>SIIP: La SDP junto con la Consejería TIC, realizaron mesa de trabajo para consolidar los capítulos faltantes del documento de diseño del SIIP. De esta manera se logró el hito del Informe preliminar del Diseño del Sistema Integrado de Información Poblacional. Posteriormente, el documento pasó a revisión del Director de Equidad y Políticas Poblacionales de la SDP, el cual solicitó a sus colaboradores ajustes. Luego, el documento pasará a la Dirección de Sistemas y a la Dirección de Estudios Macro de la SDP, y paralelamente al Alto Consejero Distrital de TIC para revisión.
Interoperabilidad y estandarización: Como producto de los talleres de acompañamiento liderados por la Alta Consejería TIC, en septiembre se alcanzó la certificación nivel 1 del marco de Interoperabilidad del Estado Colombiano para la Fundación Gilberto Álzate Avendaño, Universidad Distrital, FONCEP y Bomberos. Por lo cual, se logró el hito de acompañamiento y documentación para la notificación en nivel 1 de 34 Entidades Distritales en 2019, para un total de 56 durante el cuatrienio. Por otra parte, se emitió Circular 25 de 2019 dirigida a las Entidades del Distrito informando los logros en materia de Interoperabilidad.
Gestión ERP Distrital: Por gestión de los líderes del proyecto, se continúa en la articulación de acciones con la SDH en el marco de los Convenios 642 y 663 de 2017, para lo cual se elaboró informe de seguimiento con corte 20 de septiembre de 2019, el cual se remitió a la Dirección de Contratación para que repose en el archivo.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(CXP). Se continúa definiendo el requerimiento para CXP nómina. Por otra, se identifica la integración de CXP tesorería y uso de extractores con la entidad Caja de Vivienda Popular, con el que se proyecta sirva de modelo para otras Entidades Distritales. Se adelanta la ejecución del contrato 4130000-788-2019, para lo cual se dispone de un plan de trabajo de la consultoría con cronograma.
La Consejería TIC y la Oficina TIC de la Secretaría General, avanzan en la construcción del Anexo Técnico tipo para la implementación del ERP en otras Entidades. Para el Anexo Técnico, se están considerando necesidades propias de la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ser confrontados frente a brechas identificadas y a procedimientos de diseño de módulos SAP BBPs definitivos, que la SDH entregue una vez implementado y estabilizado el ERP basado en SAP en dicha Entidad.</t>
  </si>
  <si>
    <t>Plan de Acción Proyecto de inversión 1111 Fortalecimiento de la economía, el gobierno y la ciudad digital de Bogotá D. C.PMRLGBTI</t>
  </si>
  <si>
    <t>Proyectos de Innovación: Se logró el hito de publicar la aplicación móvil “En Bogotá Se Puede Ser”, de la Dirección de Diversidad Sexual de la Secretaría Distrital de Planeación, en tiendas App Store y Google Play. En articulación entre la Alta Consejería Distrital de TIC y la SDP se hizo evento de lanzamiento durante el mes. Con este hito y el reportado en el mes de marzo, se cumple con el Indicador “Proyectos de innovación y servicios Distritales de TI implementados o promovidos o acompañados”. 
Adicionalmente, se realizó monitoreo del estado de las dos aplicaciones móviles publicadas en la vigencia.</t>
  </si>
  <si>
    <t>Plan Estratégico InstitucionalPlan de Acción Proyecto de inversión 1111 Fortalecimiento de la economía, el gobierno y la ciudad digital de Bogotá D. C.PLAN ESTRATÉGICO DE TECNOLOGÍAS DE INFORMACIÓN Y LAS COMUNICACIONES (PETI)PLAN DE SEGURIDAD Y PRIVACIDAD DE LA INFORMACIÓN</t>
  </si>
  <si>
    <t>Gobierno Digital: Se hizo seguimiento al plan de trabajo y cronograma del proyecto, y análisis precontractual de la Consultoría que impulsará su desarrollo.
Perfil del Ciudadano Digital: En junio MinTIC publicó en su página el borrador de Decreto que modifica lineamientos de Servicios Ciudadanos Digitales, para recibir comentarios de las partes interesadas, con el fin de mejorar el texto definitivo. Lo anterior, para contar con una normativa que responda a las necesidades y expectativas respecto de algunos temas centrales del modelo que estaba planteado en el Decreto 1413 de 2017. El modelo presenta 3 servicios base: Interoperabilidad, Autenticación Digital y Carpeta Ciudadana Digital.
Según lo anterior, se logró el hito de avance del Documento de Perfil del Ciudadano Digital, que comprende las disposiciones generales (definiciones, recursos, infraestructura tecnológica, normatividad, implicaciones, entre otros).
Además, se emitió Circular 16 a las Entidades del Distrito, para que realicen comentarios al borrador del Decreto que modifica los lineamientos de Servicios Ciudadanos Digitales.
Datos Abiertos: Se logró hito de informe de datos abiertos, que presenta los resultados alcanzados de la estrategia en el Distrito Capital. Se ha alcanzado la publicación 597 conjuntos de datos de 53 Entidades Distritales en el portal http://datosabiertos.bogota.gov.co/. Además, se realiza seguimiento del proyecto. 
Virtualización de trámites: Se logró el hito de reportar 15 trámites: 1 Ruta de la gestión para la estabilización socioeconómica - Secretaría General Alcaldía Mayor de Bogotá - ACDVPR, 2 Ascenso en el escalafón nacional docente - SED, 3 Certificación de Contrato o Convenio - SED, 4 Certificado estudiante no activo Institución Educativa Distrital - SED, 5 Licencia de funcionamiento de IE que ofrezcan programas de educación formal de adultos - SED, 6 Licencia de funcionamiento de establecimientos educativos promovidos por particulares para prestar el servicio público educativo en los niveles de preescolar, básica y media - SED, 7 Licencia de funcionamiento para las instituciones promovidas por particulares que ofrezcan el servicio educativo para el trabajo y el desarrollo humano - SED, 8 Reconocimiento y/o ajuste salarial por posgrado - SED, 9 Registro o renovación de programas de las instituciones promovidas por particulares que ofrezcan el servicio educativo para el trabajo y desarrollo humano - SED,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Además, se monitoreó la información entregada por el DAFP en el SUIT en relación con los trámites.</t>
  </si>
  <si>
    <t>Gobierno Digital: Mediante el impulso del proyecto hecho a través de la consultoría, se logró el hito de generar el documento de recomendación del Plan Estratégico de Tecnologías de Información (PETI), el cual contiene la interrelación existente entre los planes estratégicos mencionados en el Decreto 612 del 2018, expedido por el DAFP, la brecha de alineamiento entre el PETI y la Propuesta hecha por MinTIC. Adicionalmente, se realizó seguimiento a la ejecución del proyecto.
Perfil del Ciudadano Digital: Se logró el hito de avance del documento del Perfil del Ciudadano Digital, el cual contiene las nuevas disposiciones emitidas por MinTIC para la Implementación del Modelo de Servicios Ciudadanos Digitales, que incluye el Perfil del Ciudadano Digital, ahora denominado por MinTIC como Carpeta del Ciudadano Digital. Adicionalmente, se realizó mesa de trabajo entre la Alta Consejería de TIC y MinTIC, en la cual se estableció como compromiso que la Oficina apoye la convocatoria de las Entidades Distritales, para participar del taller de Servicios Ciudadanos Digitales – Carpeta del Ciudadano Digital, que se realizará el día 17 de octubre de 2019. En este evento se socializarán las disposiciones del Gobierno Nacional, según el Decreto que reglamentará el nuevo Modelo de Servicios Ciudadanos Digitales.
Por otra parte, MinTIC informó que el proyecto de Decreto que reglamenta el nuevo modelo de Servicios Ciudadanos Digitales, está siendo verificado por parte de la Superintendencia de Industria y Comercio, para posteriormente, pasar a la firma en Presidencia de la República.
Datos Abiertos: Se logró el hito de informe de datos abiertos, que presenta las estadísticas de publicación de cada uno de los sectores de la Administración Distrital y los resultados alcanzados de la estrategia en el Distrito Capital, con la publicación de 900 conjuntos de datos correspondientes a 55 Entidades Distritales. La información se encuentra en el portal de datos abiertos de Bogotá: http://datosabiertos.bogota.gov.co/, administrado por la Gerencia de IDECA de la Unidad Administrativa Especial de Catastro Distrital (UAECD). 
Adicionalmente, como actividad de seguimiento y control, se remitió Circular conjunta entre la Alta Consejería TIC y la UAECD acerca de la calidad y recomendaciones sobre la protección de datos personales de la información a publicar, por parte de las Entidades con relación a los conjuntos de datos abiertos.
Virtualización de trámites: Se publicó en la página de la Alta Consejería TIC la “Estrategia de virtualización de Trámites de Bogotá”, con el propósito de socializar a la ciudadanía el alcance, los beneficios e impacto. De esta manera se les invitó a hacer uso y apropiación de los trámites o servicios virtualizados del portafolio de Entidades del Distrito (http://ticbogota.gov.co/virtualizacion). 
Adicionalmente, se realiza la validación del estado de disponibilidad de los trámites reportados en la meta de virtualización, durante el cuatrienio.</t>
  </si>
  <si>
    <t>Plan de Desarrollo - Meta ProductoPlan de Acción PLAN ESTRATÉGICO DE TECNOLOGÍAS DE INFORMACIÓN Y LAS COMUNICACIONES (PETI)</t>
  </si>
  <si>
    <t xml:space="preserve">Plan de Desarrollo - Meta ProductoPlan de Acción </t>
  </si>
  <si>
    <t>SIIP-Sistema Integrado de Información Poblacional Distrital: Se realizó mesa de trabajo para articular las acciones realizadas entre el proyecto Analítica de Datos y el proyecto SIIP, con el propósito de documentar la metodología. Con base en lo anterior, se logró el hito de Informe de avance del diseño del SIIP, en el cual se registra el avance de la posible metodología a seguir para la implementación del modelo predictivo y descriptivo para los servicios que presta la Alta Consejería para los Derechos de las Víctimas, la Paz y la Reconciliación – ACDVPR, a la población atendida por esta Oficina. 
Adicionalmente, en cuanto a la solicitud hecha en el mes de mayo por la Alta Consejería Distrital de TIC a la Secretaría Distrital de Planeación de la primera versión de los flujos de proceso, no se ha obtenido respuesta. Sin embargo, esto no constituye un retraso o dificultad, debido a que el ejercicio de diseño de implementación se realiza a través de prueba y error verificando sistemas de información existentes, o creando sistema desde el inicio.</t>
  </si>
  <si>
    <t>SIIP-Sistema Integrado de Información Poblacional Distrital: La SDP junto con la Consejería TIC, realizaron mesa de trabajo para consolidar los capítulos faltantes del documento de diseño del SIIP. De esta manera se logró el hito del Informe preliminar del Diseño del Sistema Integrado de Información Poblacional. Posteriormente, el documento pasó a revisión del Director de Equidad y Políticas Poblacionales de la SDP, el cual solicitó a sus colaboradores ajustes. Luego, el documento pasará a la Dirección de Sistemas y a la Dirección de Estudios Macro de la SDP, y paralelamente al Alto Consejero Distrital de TIC para revisión.</t>
  </si>
  <si>
    <t>Gestión Implementación ERP Distrital: Se articulan acciones con la SDH para que las Entidades Distritales se integren o interconecten además de digitar, mediante archivos planos (plantillas), al ERP BogData de la SDH. Las plantillas para integración al ERP BogData módulos: Presupuesto, Tesorería - Cuentas Por Pagar y Consolidación de Contabilidad, están en http://www.shd.gov.co/shd/bogdata. 
Se articularon acciones para la publicación de encuesta a Entidades Distritales. Participaron 76 funcionarios. Según resultados, las Entidades no han apropiado ni culminado los desarrollos para la generación de archivos planos, por lo cual estas solicitan plazo para alistamiento y pruebas.
Se elaboró informe de gestión del proyecto con corte junio 12, e informe de Supervisión del seguimiento de los Convenios Interadministrativos 642-2017 y 663-2017, suscritos entre la SDH y la Secretaría General.
La Alta Consejería Distrital TIC, emitió la Resolución 001 de 2019 "Por la cual se modifica la Resolución 002 de 2018 de la CDS". Con esta, se cambia la abstención para adquirir o arrendar software o soluciones que en el mediano o largo plazo brinden soluciones ERP, que puedan ser cubiertas por el ERP Distrital contratado por la SDH.
Se culminó el documento de Anexo Técnico, estudio previo, análisis de sector y matriz de riesgos, para el proceso de Modelo de Gobernanza del proyecto ERP Distrital. Se continúa la construcción del Anexo Técnico tipo para la implementación del ERP en otras Entidades. Se dispone de un modelo de estudio previo con justificación, análisis de sector, matriz de riesgos y cálculo de indicadores financieros.
Interoperabilidad y estandarización: Se logró el hito de acompañamiento y documentación de Notificación Nivel 1 de Interoperabilidad a 30 Entidades del Distrito, de la siguiente manera: 22 Entidades lograron la Notificación (Canal Capital, ERU, Empresa de Transporte del Tercer Milenio Transmilenio S.A., Empresa Metro de Bogotá S.A., IDPAC, IDRD, IDT, Orquesta Filarmónica de Bogotá, SED, Secretaría Distrital de Integración Social, Secretaría Distrital de la Mujer, Secretaría Distrital de Planeación, Terminal de Transportes S.A., Lotería de Bogotá, Concejo de Bogotá, Contraloría de Bogotá, IDEP, IDIPRON, IPES, IDPYBA, IDCBIS, EAGAT), 3 Entidades manifestaron que no tienen servicios de intercambio de información (IDARTES, Corporación para el Desarrollo y la Productividad Bogotá Región - Invest in Bogotá, FFDS) y 5 Entidades adelantaron el proceso establecido en el Marco de Interoperabilidad del Estado Colombiano(FUGA, Capital Salud EPS-S SAS, Subred Integrada De Servicios Salud  (1) Centro  Oriente, (2) Norte, (3)  Sur), y están en proceso  de estudio y  verificación por parte del MinTIC.
Además, debido a la divulgación de los resultados del FURAG 2018 en mayo por el DAFP, se actualizó documento reportado en febrero, y se solicita al área de comunicaciones de la Consejería TIC su publicación en el portal http://ticbogota.gov.co.</t>
  </si>
  <si>
    <t>Gestión Estrategia de Implementación ERP Distrital: Por gestión de los líderes del proyecto, se continúa en la articulación de acciones con la SDH en el marco de los Convenios 642 y 663 de 2017, para lo cual se elaboró informe de seguimiento con corte 20 de septiembre de 2019, el cual se remitió a la Dirección de Contratación para que repose en el archivo.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(CXP). Se continúa definiendo el requerimiento para CXP nómina. Por otra, se identifica la integración de CXP tesorería y uso de extractores con la entidad Caja de Vivienda Popular, con el que se proyecta sirva de modelo para otras Entidades Distritales. Se adelanta la ejecución del contrato 4130000-788-2019, para lo cual se dispone de un plan de trabajo de la consultoría con cronograma.
La Consejería TIC y la Oficina TIC de la Secretaría General, avanzan en la construcción del Anexo Técnico tipo para la implementación del ERP en otras Entidades. Para el Anexo Técnico, se están considerando necesidades propias de la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ser confrontados frente a brechas identificadas y a procedimientos de diseño de módulos SAP BBPs definitivos, que la SDH entregue una vez implementado y estabilizado el ERP basado en SAP en dicha Entidad.
Interoperabilidad y estandarización: Como producto de los talleres de acompañamiento liderados por la Alta Consejería TIC, en septiembre se alcanzó la certificación nivel 1 del marco de Interoperabilidad del Estado Colombiano para la Fundación Gilberto Álzate Avendaño, Universidad Distrital, FONCEP y Bomberos. Por lo cual, se logró el hito de acompañamiento y documentación para la notificación en nivel 1 de 34 Entidades Distritales en 2019, para un total de 56 durante el cuatrienio. Por otra parte, se emitió Circular 25 de 2019 dirigida a las Entidades del Distrito informando los logros en materia de Interoperabilidad.</t>
  </si>
  <si>
    <t>Virtualización de trámites: Se logró el hito de reportar 15 trámites virtualizados para la vigencia 2019. Los trámites identificados y reportados son los siguientes: (1) Ruta de la gestión para la estabilización socioeconómica - Secretaría General de la Alcaldía Mayor de Bogotá - Alta Consejería para los Derechos de las Víctimas la Paz y la Reconciliación, (2) Ascenso en el escalafón nacional docente - Secretaría de Educación del Distrito, (3) Certificación de Contrato o Convenio - Secretaría de Educación del Distrito, (4) Certificado estudiante no activo Institución Educativa Distrital - Secretaría de Educación del Distrito, (5) Licencia de funcionamiento de IE que ofrezcan programas de educación formal de adultos - Secretaría de Educación del Distrito, (6) Licencia de funcionamiento de establecimientos educativos promovidos por particulares para prestar el servicio público educativo en los niveles de preescolar, básica y media - Secretaría de Educación del Distrito, (7) Licencia de funcionamiento para las instituciones promovidas por particulares que ofrezcan el servicio educativo para el trabajo y el desarrollo humano - Secretaría de Educación del Distrito, (8) Reconocimiento y/o ajuste salarial por posgrado - Secretaría de Educación del Distrito, (9) Registro o renovación de programas de las instituciones promovidas por particulares que ofrezcan el servicio educativo para el trabajo y desarrollo humano - Secretaría de Educación del Distrito,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Adicionalmente, se realizó monitoreo de la información entregada por el DAFP en su plataforma SUIT en relación con los trámites virtualizados.</t>
  </si>
  <si>
    <t xml:space="preserve">Programa de promoción y desarrollo TIC: Se realizó monitoreo y seguimiento, compilando actividades de promoción y formación de los eventos desarrollados con el apoyo de la Alta Consejería TIC. Además, se revisaron las propuestas para adelantar la suscripción de Convenios con la Universidad EAN e Idartes.
Transformación Digital Empresarial: Se gestionó el desarrollo de dos eventos con la apertura de las convocatorias del Centro de Transformación Digital Empresarial-CTDE Fenalco y la Alta Consejería Distrital de TIC.
Analítica de Datos: En asocio con la Alta Consejería para los Derechos de las Víctimas, la Paz y la Reconciliación,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Gobierno Digital: Para el desarrollo del proyecto, se realizó la Ficha Técnica, Estudio y Análisis de Mercado. Además, se apoyó al área jurídica de la Alta Consejería TIC en el Análisis del Sector, y se solicitaron a los proponentes el estado financiero como insumo de los respectivos índices. 
Adicionalmente, se propuso la elaboración de una Circular para recordar a las Entidades Distritales la necesidad de publicación del PETI y de los Planes Estratégicos de MIPG. No obstante, durante la revisión de la proyección de la Circular se desestimó su remisión, lo cual no impacta el desarrollo del proyecto.
Perfil del Ciudadano Digital: Se realizó reunión de seguimiento y monitoreo del proyecto con el Jefe y Asesor de la Alta Consejería TIC, en la que se contextualizó la Estrategia de Integración Digital del Estado, comprendida por dos documentos emitidos por MinTIC. Estos relacionan los servicios del Ciudadano Digital, y el tiempo para la implementación para las Entidades Públicas de Orden Nacional y Territorial, entre otros temas.
Proyectos de Innovación: No se programaron actividades.
Acuerdos Marco de Precios o Procesos de Agregación de Demanda: Se consolidó la información actualizada de los instrumentos de compras públicas, estructurados en el formato de Circular. Adicionalmente, se elaboró borrador (avance 2) de la guía de adquisición de productos y servicios de TI (revisión de 10/10 instrumentos de compras públicas de TI, definición objetivo y condiciones AMP y Agregación de Demanda).
Comunidades y ecosistemas promovidos: Se logró el hito programado, debido a que se realizaron actividades de promoción para la comunidad Innovación en Distrito, que para el mes de abril cuenta con 81 miembros en su grupo de WhatsApp. Para el cumplimiento de este hito se desarrollaron las siguientes actividades: 1. Acercamiento a la Comunidad, 2. Promoción a la Comunidad, miércoles 24 de abril.
</t>
  </si>
  <si>
    <t>Promoción y desarrollo: Se hizo monitoreo y seguimiento a los eventos y procesos de formación a ciudadanos, desarrollados y/o apoyados por la Oficina. En el día del Internet, la Consejería TIC realizó eventos en diferentes lugares de la ciudad. Se destaca el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Sin embargo,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Transformación Digital Empresarial: Se realizó reunión de seguimiento con el CTDE Fenalco y el Fondo de Innovación FITIC, acerca del acompañamiento que vienen recibiendo las MiPymes beneficiadas por Bogotá, de acuerdo con el diagnóstico y el estado de madurez digital de las empresas. 
Analítica de Datos: Se logró hito de definición de la metodología para el modelo predictivo y descriptivo, que permitirá focalizar la atención a víctimas, por parte de la ACDVPR.
Gobierno Digital: Se consolidó la Ficha Técnica y el Estudio de Mercado para la Consultoría que impulsará el proyecto. Además, se realizó seguimiento y monitoreo del mismo, con el área jurídica de la Oficina en la que se validan las respuestas a los proponentes. 
Perfil del Ciudadano Digital: Se envió al MinTIC dos Oficios solicitando concepto de la aplicación de la Directiva No. 02 de 2019 para las Entidades del Orden Territorial e información sobre la publicación y adopción de los Manuales y Estándares para la Carpeta Ciudadana Electrónica. Esto, para recibir por parte del MinTIC instrucciones y plazos para incorporar en el documento de Perfil Del Ciudadano Digital, recomendaciones a nivel distrital.
Proyectos de Innovación: No se programaron actividades.
Acuerdos Marco de Precios o Procesos de Agregación de Demanda: Se elaboró borrador de la definición del plan de acción para la formulación del acto administrativo, en el cual se presentará a la Asesora Jurídica de la Oficina la proyección de la Circular para revisión.  
Además, se elaboró borrador (avance 3) de la guía de adquisición de productos y servicios de TI.
Comunidades y ecosistemas promovidos: Se realizó acercamiento con la comunidad “Grafoscopio”, y se acordó promoverla en junio. Además, se realizó acercamiento con la comunidad “Colombia AI”, para promoverla mediante el apoyo en la organización del “Panel sobre el mercado laboral de Machine Learning en Colombia", a realizarse en julio o agosto.</t>
  </si>
  <si>
    <t>Programa de promoción y desarrollo TIC: Se logró el hito de informe trimestral donde se recopilan las actividades realizadas. Incluye un primer reporte del funcionamiento de la plataforma Bogotá Aprende TIC. Además, se realizó monitoreo y seguimiento, compilando actividades de promoción y formación.
Transformación Digital Empresarial: Se logró el hito de vinculación de 40 MiPymes como resultado de la convocatoria por parte del FONDO FITIC de la Secretaría Distrital de Desarrollo Económico y de FENALCO con el Centro de Transformación Digital, con acompañamiento y mentoría a: 10 en presencia web, 10 en comercio electrónico, 10 en Incubación y aceleración, y diez 10 en Internacionalización.
Analítica de Datos: Se realiza seguimiento a la metodología de construcción del modelo predictivo y descriptivo, que responda a los procesos actuales relacionados con la atención primaria a las víctimas. Lo anterior, coordinado con la ACDVPR.
Gobierno Digital: Se hizo seguimiento al plan de trabajo y cronograma del proyecto, y análisis precontractual de la Consultoría que impulsará su desarrollo.
Perfil del Ciudadano Digital: En junio MinTIC publicó en su página el borrador de Decreto que modifica lineamientos de Servicios Ciudadanos Digitales, con el fin de mejorar el texto definitivo. Lo anterior, para contar con una normativa que responda a las necesidades y expectativas de temas centrales del modelo que estaba planteado en el Decreto 1413 de 2017 (Interoperabilidad, Autenticación Digital y Carpeta Ciudadana Digital).
Con base en lo anterior, se logró el hito de avance del Documento de Perfil del Ciudadano Digital, el cual comprende las disposiciones generales (definiciones, recursos, infraestructura tecnológica, normatividad, implicaciones, etc.).
Además, se emitió Circular 16 a las Entidades del Distrito, para que realicen comentarios al borrador del Decreto que modifica los lineamientos de Servicios Ciudadanos Digitales.
Proyectos de Innovación: Se logró el hito de publicar la aplicación móvil “En Bogotá Se Puede Ser”, de la Dirección de Diversidad Sexual de la Secretaría Distrital de Planeación, en tiendas App Store y Google Play. En articulación entre la Alta Consejería TIC y la SDP se hizo evento de lanzamiento en el mes. Además, se realizó monitoreo de las dos aplicaciones móviles publicadas en la vigencia.
Acuerdos Marco de Precios o Procesos de Agregación de Demanda: Se elaboró avance con ajustes de la Circular, según observaciones de la Asesora Jurídica de la Oficina.
Comunidades y ecosistemas promovidos: Se promovió la Comunidad de Gamers, logrando así el hito. En cuanto a la Comunidad de “Grafoscopio” anunciada en mayo para promover en junio, se decidió reprogramarla para julio, debido a que se dio prioridad a la Comunidad de Gamers cuya promoción comenzó en el marco del día del Internet y culminó en junio. Para agosto se promoverá la Comunidad “Colombia AI”. Además, se elaboró Informe Trimestral de Comunidades.</t>
  </si>
  <si>
    <t>Programa de promoción y desarrollo: Se hizo monitoreo y seguimiento a eventos y procesos de formación ciudadana, desarrollados y/o apoyados por la Oficina. Se destacan "Womenize" y "Segundo concurso de innovadores escolares en seguridad vial".
Transformación Digital Empresarial: Se adelantó un evento el 11 de julio entre FENALCO Bogotá, la SDDE y la Consejería TIC, entre otros, para apertura de nuevas convocatorias para MiPymes vinculadas al CTDE, con el fin de socializar los diferentes métodos para acceder a los recursos económicos de financiación (Innpulsa y Fondo Nacional de Garantías), orientados a la consolidación de sus productos y/o servicios, a través del Fondo de Innovación FITIC.
Analítica de Datos: Para la generación de los conjuntos de datos para el Modelo Predictivo y Descriptivo, se disponen los datos de caracterización de la base del SIVIC de la ACDVPR, con el fin de resolver las preguntas: ¿Existen patrones de comportamiento relacionados con las solicitudes y el otorgamiento de medidas de Ayuda Humanitaria Inmediata para las personas víctima de conflicto armado en Bogotá?, y ¿Existe relación entre características demográficas de las víctimas del conflicto armado y el tipo de bienes y servicios a los que acceden y que son dispuestos por Entidades del Distrito?
Gobierno Digital: Se realizó seguimiento y monitoreo del proyecto, el cual será impulsado en el marco del proceso SGA-CM-05-2019, adjudicado a la empresa consultora Grow Data S.A.S. Durante el mes de julio de está verificando las hojas de vida del talento humano relacionado al proceso.
Perfil del Ciudadano Digital: Se participó en el seguimiento del proyecto, mediante sesión presencial de aclaración a los comentarios recibidos al “Borrador del Decreto de Servicios Ciudadanos Digitales”, convocada por MinTIC. La nueva versión del modelo de Servicios Ciudadanos Digitales es necesaria para mejorar la relación del ciudadano y el Estado.
Proyectos de Innovación: No se programaron actividades.
Acuerdos Marco de Precios o Procesos de Agregación de Demanda: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
Comunidades y ecosistemas promovidos: Se logró el hito de promover la comunidad ¡Womenize! Games and Tech! durante el mes de julio. El ejercicio de promoción se desarrolló el 30 de julio de 8:00 a.m. a 6:00 p.m., realizando actividades como: conferencias y talleres, “networking” y reclutamiento.</t>
  </si>
  <si>
    <t>Programa de promoción y desarrollo: Se hizo monitoreo y seguimiento a eventos y procesos de formación, desarrollados y apoyados por la Oficina. Se destaca el Panel Mercado Laboral de Machine Learning. Además, se desarrolló segunda sesión del "Segundo Concurso de Innovadores Escolares en Seguridad Vial”.
Transformación Digital: Se realizaron 2 reuniones de seguimiento y avances al desarrollo de la estrategia. Con FENALCO Bogotá, se realizó taller de exportación de productos y servicios con las MiPymes vinculadas al Centro de Transformación Empresarial, y la asistencia técnica por parte de la Secretaría de Desarrollo Económico para financiamiento. Con el FONDO Innovación FITIC, se realizó comité sobre avances consolidados y empresas beneficiadas por las líneas: Incubación y aceleración, Internacionalización, Presencia Web y Comercio Electrónico.
Analítica de Datos: Se logró el hito del desarrollo de un Modelo Predictivo y Descriptivo para atención a víctimas del conflicto armado residentes en Bogotá, el cual contiene un tablero de control para toma de decisiones de prestación de servicios por Entidades del Distrito, y una herramienta de predicción de la ayuda humanitaria inmediata básica más adecuada, según la solicitud de la víctima.
Gobierno Digital: Se realizó seguimiento y monitoreo, con la aprobación del entregable número 1 de la consultoría. Este entregable consiste en el cronograma y plan de ejecución. Se está validando el PETI de Entidades Distritales.
Perfil del Ciudadano Digital: Se realizó mesa de trabajo con el Profesional de la Consejería TIC, que coliderará el proyecto. Se elaboró un plan de trabajo para la socialización de lo avanzado.
Proyectos de Innovación: No se programaron actividades.
Acuerdos Marco de Precios o Procesos de Agregación de Demanda: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
Comunidades y ecosistemas promovidos: Se logró el hito al promover la Comunidad de Machine Learning - Colombia A.I, con la divulgación en portal de Bogotá y de la Alta Consejería TIC, del Panel “Mercado Laboral de Machine Learning en Colombia”. Para el ejercicio de networking, la Consejería TIC aportó refrigerios entre los asistentes. En el panel, 5 líderes de la industria de la Inteligencia Artificial presentaron un panorama completo del mercado laboral de Machine Learning en el país. Además, se compartieron los resultados de la Encuesta sobre el Mercado Laboral de esta tecnología, realizada por la Comunidad Colombia A.I.</t>
  </si>
  <si>
    <t xml:space="preserve">Programa de promoción y desarrollo TIC: Se logró hito de Informe Trimestral que recopila las actividades hechas. Incluye reporte de la plataforma Bogotá Aprende TIC y los diferentes eventos realizados en el tercer trimestre. Además, se realizó monitoreo y seguimiento, compilando las actividades de promoción y formación.
Transformación Digital Empresarial: Se logró hito de vincular 40 nuevas MiPymes. En articulación con FENALCO Bogotá se vincularon MiPymes en las siguientes líneas: 10 en Comercio electrónico, 10 en Presencia Web y 10 en Internacionalización. Con la Secretaría Distrital de Desarrollo Económico, a través del Fondo de Innovación, se promovieron 10 MiPymes Aceleración e Incubación. 
Además, se organizó evento en articulación con MinTIC (10/09/2019), para entrega de 8.000 tiendas virtuales de comercio electrónico. En este ejercicio, liderado por MinTIC, la Alcaldía Mayor de Bogotá participó e hizo presencia con el aliado “Elvecino.com”, y las empresas vinculadas y beneficiadas por la estrategia, con el uso y apropiación de la plataforma de comercio electrónico www.elvecino.com. Así mismo, se realizó reunión de seguimiento y avance al desarrollo de la estrategia con FENALCO Bogotá (23/09/2019).
Analítica de Datos: Con el apoyo del ViveLab de la Universidad Nacional (Convenio 614-2019), se realizaron los algoritmos del Modelo Predictivo y Descriptivo que respondan a procesos actuales, relacionados con atención primaria a víctimas. Los algoritmos fueron verificados por la ACDVPR, y servirán como herramienta que permita una toma de decisión más acertada sobre asignación de bienes y servicios.
Gobierno Digital: Mediante el impulso del proyecto hecho por la consultoría, se logró hito de generar el documento de recomendación del PETI, el cual contiene la interrelación existente entre los planes estratégicos mencionados en el Decreto 612 del 2018, expedido por el DAFP, la brecha de alineamiento entre el PETI y la propuesta hecha por MinTIC. Además, se realizó seguimiento del proyecto.
Perfil del Ciudadano Digital: Se logró hito de avance del documento del Perfil del Ciudadano Digital, que contiene las disposiciones emitidas por MinTIC para la implementación del Modelo de Servicios Ciudadanos Digitales, que incluye el Perfil del Ciudadano Digital, ahora denominado por MinTIC como Carpeta del Ciudadano Digital. 
Proyectos de Innovación: Se realizó monitoreo y seguimiento de las aplicaciones móviles de 2019: Fil Bogotá y En Bogotá Se Puede Ser. Además, se realizó seguimiento de los proyectos reportados en el cuatrienio: Govimentum, Sistema de Alertas Tempranas, Historia Clínica Unificada, Datos Abiertos, Carpeta Ciudadana y Biblioteca Electrónica de Bogotá.
Acuerdos Marco de Precios o Procesos de Agregación de Demanda: Se estructuró el documento de cierre del proyecto. Este incluye: Informe Final y Lecciones Aprendidas.
Comunidades y ecosistemas promovidos: Se elaboró informe trimestral, acerca de las comunidades promovidas durante el trimestre. </t>
  </si>
  <si>
    <t>Programa de promoción y desarrollo: Se hizo monitoreo y seguimiento a procesos de formación desarrollados y apoyados por la Oficina. Se presenta informe de la plataforma Bogotá Aprende TIC apoyado por Google Analytics. Por medio de esta herramienta se aprecia la participación y visita a la plataforma por personas de otras nacionalidades y regiones.
Transformación Digital Empresarial: Se realizaron 2 reuniones de seguimiento y avance con el Fondo FITIC de Bogotá. El 17 octubre se realizó Comité Técnico, en el cual la Oficina participó como invitada, en la presentación de resultados del avance de las líneas estratégicas: Comercio electrónico, Presencia Web, Internacionalización y Aceleración e Incubación. El 21 de octubre se llevó a cabo Comité Directivo, del cual hace parte la Oficina, en el que se presentó la necesidad de acompañamiento a empresas seleccionadas en propiedad intelectual y derechos de autor, temas identificados de alto riesgo para las MiPymes, por lo cual se requiere de formación y acompañamiento dentro del nivel de madurez. Se aprobó en este Comité que a través del operador TECNALIA, se de acompañamiento.
Analítica de Datos: Se logró hito de realizar Modelo Predictivo y Descriptivo mediante algoritmos de predicción que mejoran prestación de servicios a víctimas del conflicto armado en Bogotá. Esto permitirá atención primaria a víctimas de una manera más acertada sobre asignación de bienes y servicio por parte del Distrito. Para ello se dispondrá del modelo asociado al sistema de información SIVIC, y un tablero de control para toma de decisiones frente a atención de esta población. Se disponen archivos fuentes del software para ser instalados en infraestructura tecnológica de la Secretaría General a cargo de la OTIC. Además, se realizó radicación de derechos de autor de la solución tecnológica a favor de la Secretaría General.
Gobierno Digital: Se hizo presentación del proyecto ante sesión de la CDS. Se expusieron resultados de análisis de los PETI Distritales, según requerimiento del Decreto 612 del 2018, y cómo estos se alinean con lo dispuesto por MinTIC.
Perfil del Ciudadano Digital: Se realizó reunión al interior de la Oficina, para hacer monitoreo y seguimiento de actividades de cierre del proyecto. Estas actividades contemplan el hito a reportar en noviembre, y tareas registradas en procedimiento 1210200-PR-306 “Asesoría Técnica o Formulación y Ejecución de Proyectos en el Distrito Capital” que deben realizarse para elaboración del documento del cierre del proyecto.
Proyectos de Innovación: No se programaron actividades.
Acuerdos Marco de Precios o Procesos de Agregación de Demanda: No se programaron actividades.
Comunidades y ecosistemas promovidos: Se realizó documento de cierre del proyecto, mediante informe final, que registra resultados del Plan de Trabajo y Cronograma, y análisis de Encuestas de Satisfacción. Así mismo, se realizó documento Lecciones Aprendidas. Lo anterior, según procedimiento 1210200-PR-306.</t>
  </si>
  <si>
    <t>Lineamiento de accesibilidad: Durante el presente mes, el Jefe de Oficina Alta Consejería Distrital de TIC solicitó incluir en la agenda de la sesión plenaria de la CDS, la aprobación de la versión final del lineamiento de accesibilidad, por lo que requirió en una segunda instancia realizar observaciones a este documento. Según lo anterior, el día 24 de octubre se hizo la presentación y aprobación unánime del lineamiento técnico de accesibilidad Web. A partir de ese momento, se realizó plan de trabajo y proyección del borrador de circular en concordancia con el procedimiento 4210000-PR-371 “Formulación y Expedición de Lineamientos”, para revisión del grupo de trabajo y asesora jurídica de la Oficina. De esta manera se logró hito de divulgación del lineamiento mediante Circular 35 de 2019 (30102019). Así mismo, se realizó publicación del lineamiento en la página Web de la Alta Consejería Distrital de TIC.</t>
  </si>
  <si>
    <t>Plan de Acción Proyecto de inversión 1156 Bogotá Mejor para las víctimas, la paz y la reconciliaciónSGCAsistencia, Atención y Reparación Integral a Víctimas del Conflicto Armado e Implementación de Acciones de Memoria, Paz y Reconciliación en Bogotá.OPORTUNIDAD contexto estrategico</t>
  </si>
  <si>
    <t>Plan de Desarrollo - Meta ProductoPlan Estratégico InstitucionalPlan de Acción Proyecto de inversión 1156 Bogotá Mejor para las víctimas, la paz y la reconciliación</t>
  </si>
  <si>
    <t>Plan de Acción Proyecto de inversión 1156 Bogotá Mejor para las víctimas, la paz y la reconciliación</t>
  </si>
  <si>
    <t>Plan de Acción Proyecto de inversión 1156 Bogotá Mejor para las víctimas, la paz y la reconciliaciónSGCAsistencia, Atención y Reparación Integral a Víctimas del Conflicto Armado e Implementación de Acciones de Memoria, Paz y Reconciliación en Bogotá.</t>
  </si>
  <si>
    <t>Plan de Desarrollo - Meta ResultadoPlan de Acción SGCAsistencia, Atención y Reparación Integral a Víctimas del Conflicto Armado e Implementación de Acciones de Memoria, Paz y Reconciliación en Bogotá.OPORTUNIDAD contexto estrategico</t>
  </si>
  <si>
    <t>Plan de Desarrollo - Meta ProductoPlan de Acción Proyecto de inversión 1156 Bogotá Mejor para las víctimas, la paz y la reconciliaciónSGCAsistencia, Atención y Reparación Integral a Víctimas del Conflicto Armado e Implementación de Acciones de Memoria, Paz y Reconciliación en Bogotá.PMR</t>
  </si>
  <si>
    <t>Plan de Desarrollo - Meta ProductoPlan de Acción Proyecto de inversión 1156 Bogotá Mejor para las víctimas, la paz y la reconciliaciónSGCAsistencia, Atención y Reparación Integral a Víctimas del Conflicto Armado e Implementación de Acciones de Memoria, Paz y Reconciliación en Bogotá.</t>
  </si>
  <si>
    <t>Plan Estratégico InstitucionalPlan de Acción Proyecto de inversión 1156 Bogotá Mejor para las víctimas, la paz y la reconciliación</t>
  </si>
  <si>
    <t>Plan de Desarrollo - Meta ProductoPlan de Acción SGCAsistencia, Atención y Reparación Integral a Víctimas del Conflicto Armado e Implementación de Acciones de Memoria, Paz y Reconciliación en Bogotá.</t>
  </si>
  <si>
    <t>Plan de Acción 01_CONPES 1.1.21.</t>
  </si>
  <si>
    <t>Plan de Acción 01_CONPES 1.1.26</t>
  </si>
  <si>
    <t>Plan de Acción 01_CONPES 1.1.28</t>
  </si>
  <si>
    <t>Plan de Acción 01_CONPES 1.2.4</t>
  </si>
  <si>
    <t>Plan de Acción 01_CONPES 3.2.3.</t>
  </si>
  <si>
    <t xml:space="preserve">Plan de Acción SGCGestión JurídicaPLAN ESTRATÉGICO DE TALENTO HUMANO
</t>
  </si>
  <si>
    <t>Plan de Acción SGCGestión JurídicaPLAN ESTRATÉGICO DE TALENTO HUMANO
PLAN INSTITUCIONAL DE CAPACITACIÓN</t>
  </si>
  <si>
    <t xml:space="preserve">Plan Estratégico InstitucionalPlan de Acción Direccionamiento estratégicoPLAN ESTRATÉGICO DE TALENTO HUMANO
</t>
  </si>
  <si>
    <t>Plan Estratégico InstitucionalPlan de Acción Proyecto de inversión 1125 Fortalecimiento y modernización de la gestión pública distritalSGCDireccionamiento estratégicoPLAN ANUAL DE ADQUISICIONES
PAA</t>
  </si>
  <si>
    <t>Plan de Desarrollo - Meta ProductoPlan de Acción Proyecto de inversión 1125 Fortalecimiento y modernización de la gestión pública distrital</t>
  </si>
  <si>
    <t>Plan de Acción SGCDireccionamiento estratégico</t>
  </si>
  <si>
    <t>Plan Estratégico InstitucionalPlan de Acción Proyecto de inversión 1143 Comunicación para fortalecer las instituciones y acercar a la ciudadanía a la Alcaldía Mayor de BogotáSGCComunicación Pública</t>
  </si>
  <si>
    <t>Plan de Acción Proyecto de inversión 1143 Comunicación para fortalecer las instituciones y acercar a la ciudadanía a la Alcaldía Mayor de BogotáPLAN ESTRATÉGICO DE TECNOLOGÍAS DE INFORMACIÓN Y LAS COMUNICACIONES (PETI)</t>
  </si>
  <si>
    <t>Plan de Acción Proyecto de inversión 1143 Comunicación para fortalecer las instituciones y acercar a la ciudadanía a la Alcaldía Mayor de Bogotá</t>
  </si>
  <si>
    <t>Plan Estratégico InstitucionalPlan de Acción SGCComunicación Pública</t>
  </si>
  <si>
    <t>Durante este mes se esta trabajando en el boletin SOY 10 Distrital que saldrá el lunes 23/12/2019 y el cual es dedicado a la campaña sombrilla del momento “Fue un honor trabajar por Bogotá”,</t>
  </si>
  <si>
    <t>Plan Estratégico InstitucionalPlan de Acción SGCEvaluación del Sistema de Control InternoPLAN ESTRATÉGICO DE TALENTO HUMANO
PLAN DE TRABAJO ANUAL EN SEGURIDAD Y SALUD EN EL TRABAJO</t>
  </si>
  <si>
    <t>Plan Estratégico InstitucionalPlan de Acción SGCEvaluación del Sistema de Control Interno</t>
  </si>
  <si>
    <t>Plan de Acción SGCControl Disciplinario</t>
  </si>
  <si>
    <t>Plan de Acción Proyecto de inversión 1081</t>
  </si>
  <si>
    <t>Plan de Desarrollo - Meta ProductoPlan Estratégico InstitucionalPlan de Acción SGCEstrategia de Tecnologías de la Información y las ComunicacionesPLAN ESTRATÉGICO DE TALENTO HUMANO
PLAN ESTRATÉGICO DE TECNOLOGÍAS DE INFORMACIÓN Y LAS COMUNICACIONES (PETI)</t>
  </si>
  <si>
    <t>Plan de Acción SGCEstrategia de Tecnologías de la Información y las Comunicaciones</t>
  </si>
  <si>
    <t>Plan de Acción SGCGestión, administración y soporte de infraestructura y recursos tecnológicos</t>
  </si>
  <si>
    <t>Plan Estratégico InstitucionalPlan de Acción SGCEstrategia de Tecnologías de la Información y las ComunicacionesPAACPLAN ESTRATÉGICO DE TECNOLOGÍAS DE INFORMACIÓN Y LAS COMUNICACIONES (PETI)</t>
  </si>
  <si>
    <t>El dpcumento SAW (Statement of Architecture Work - por sus iniciales en ingles - o Declaración del trabajo de arquitectura) contendra el alcance, las restricciones, el plan de trabajo y la visión de la Arquitectura.
Las delimitaciones del alcance: ➢ Hasta dónde en la cadena de valor de la empresa, ➢ Cobija todas las arquitecturas? ➢ Nivel de detalle
➢ Horizonte de tiempo de la visión.</t>
  </si>
  <si>
    <t>Como parte de la ejecución del contrato 753 de 2019 celebrado con ETB, se realizaron entrevistas cuyo objeto es levantamiento de información en el dominio de Servicios Tecnológicos:  
-	Tema General: VISIÓN Y ESTADO (CUALITATIVO) DE LOS SERVICIOS EN LA SECRETARÍA GENERAL, donde se trataron temas específicos como:  1. Revisión de la visión de los servicios tecnológicos   y  2. Opiniones frente a operación, infraestructura y servicios.
-	Tema General: ARQUITECTURA Y CONFIGURACIÓN DE LA RED DE TRANSPORTE DE DATOS, donde se trataron temas específicos como:  1. Topología general de la red,   2. Arquitectura de comunicaciones y  3. Servicios disponibles (QoS, segmentación de red, gestión de ancho de banda, seguridad a nivel de transporte de datos).
-	Tema General: SERVICIOS DE INFRAESTRUCTURA, donde se trataron temas específicos como:  1. Relación general de servicios: servidores, procesamiento, almacenamiento, 2. Modelo de capacidad y crecimiento y  3. Continuidad, recuperación.
-	Tema General: SERVICIOS DE PLATAFORMA, donde se trataron temas específicos como:  1. Inventario general de plataformas tecnológicas (Sistemas operativos, bases de datos y otros sistemas específicos) y 2. Estructuras disponibles de servicios.
-	Tema General: GESTIÓN DEL SERVICIO, donde se trataron temas específicos como:  1. Portafolio de servicios tecnológicos, niveles de servicio, tiempos de respuesta y 2. Modelo de soporte y escalamiento.
Para el dominio de Sistemas de Información:  
-	Tema General: LEVANTAMIENTO INICIAL DOMINIO SISTEMAS DE INFORMACIÓN, donde se trataron temas específicos como:  1. Levantamiento Inicial inventario de Sistemas de Información, 2. Levantamiento inicial de iniciativas en curso y 3. Levantamiento inicial de brechas y preocupaciones.
Para el dominio de Información:  
-	Tema General: LEVANTAMIENTO INICIAL DOMINIO INFORMACIÓN, donde se trataron temas específicos como:  1. Levantamiento Inicial inventario de bases de datos e información clave, 2. Levantamiento inicial de iniciativas en curso y 3. Levantamiento inicial de brechas y preocupaciones.
Se continuara en entrevistas del dominio Negocio.</t>
  </si>
  <si>
    <t>Plan de Acción Proyecto de inversión 1081 Rediseño de la arquitectura de la plataforma tecnológica en la Secretaría GeneralSGCEstrategia de Tecnologías de la Información y las Comunicaciones</t>
  </si>
  <si>
    <t>Durante el periodo, se adelantaron las siguientes actividades:
1. Revisión de activos de información publicados a la fecha: Se llevo a cabo la revisión de activos de información publicados a la fecha, en contrando un total de 501 activos de información y clasificados de acuerdo a su tipo asi: 
- 29 Bases de datos,   
- 435 Datos/Información, 
- 6 Hardware/Infraestrucvtura,  
- 1 Redes de Comunicacion, 
- 1 Servicios, 
- 27 Software/ aplicaciones, 
- 2 Soporte de Información / Dispositivos moviles. 
2.  Elaboración cronograma y envio memorando para inicio de levantamiento activos: Se realizo la elaboración de los cronogramas por cada dependencia para llevar a cabo la implementación del procedimiento inventario, clasificación, etiquetado de información, protección de datos personales, evaluación de riesgos y planes de tratamiento a los activos de información (2213200-PR187) en la Entidad.    El diligenciamiento del formato 2213200-FT- 367 Identificación, Valoración y Planes de tratamiento a los Activos de Información en su hoja FT-367 Inventario Activos, debe ser devuelto por todas las dependencias de la Secretaria General de la Alcaldía Mayor de Bogotá a la Oficina de Tecnologías de la Información y las Comunicaciones el día 21 de agosto del 2019.     En el caso que la dependencia no tenga procesos y/o procedimientos a su cargo, deberá responder al memorando de Identificación/Actualización Activos de Información indicando que este es el motivo por el cual no se realiza la identificación correspondiente a los activos de información. Se envío memorando para actualización de activos de información: Se realizo el envío de los memorandos con el asunto Identificación/Actualización Activos de Información en los procesos actuales por medio del aplicativo SIGA, con el fin de diligenciar el formato 367 Identificación, Valoración y Planes de tratamiento a los Activos de Información en su hoja FT-367 Inventario Activos, a cada una de las dependencias de la Secretaria General de la Alcaldía Mayor de Bogotá.
3. Se adjudico el proceso de adquisición del software de analisis de vulnerabilidades y se instalaron las nuevas versiones del software quedando en la 6.5.33.</t>
  </si>
  <si>
    <t>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 Oficina de Alta consejería Distrital de Tecnologías de la Información y Comunicaciones - TIC (04-septiembre-2019).
- Oficina Consejería de Comunicaciones.
- Despacho del Secretario General
- Oficina de Control Interno.
- Oficina Asesora de Planeación.
- Oficina Asesora de Jurídica.
- Oficina de Control Interno Disciplinario.
-  Oficina de las Tecnologías de la Información y de las Comunicaciones.
Adicionalmente, se dio recibo a satisfacción del contrato 789 de 2019 cuyo objeto es "Renovación y adquisición de licenciamiento Trend Micro para seguridad perimetral en los Equipos de Cómputo y Servidores de la Secretaria General de la Alcaldia Mayor de Bogotá. D.C.</t>
  </si>
  <si>
    <t>Plan de Acción Proyecto de inversión 1081 Rediseño de la arquitectura de la plataforma tecnológica en la Secretaría GeneralSGCGestión, administración y soporte de infraestructura y recursos tecnológicos</t>
  </si>
  <si>
    <t>Para el mes de mayo no se tenia ninguna solucion tecnologica implementada, sin embargo se tiene avance en las siguientes soluciones de la plataforma tecnologica:
1. Licencias Applice o balanceador de carga:  se envio la solicitud de contratación el 13/05 con memo 3-2019-14566 y se realizo la apertura del proceso mediante resolucion 367 de 2019.
2. Proceso de Bolsa Tecnologica:  se solicitaron las cotizaciones de todos los Items de los diferentes lotes, se recibieron las cotizaciones y se elaboro el estudio de mercado el cual se envio para validar a financiera.</t>
  </si>
  <si>
    <t>Para el mes de julio se tenia previsto dos soluciones tecnologica implementadas, su avance es el siguiente:
1. CORREO MASIVO: Se adjudico el Proceso de minima Cuantia a la empresa SOTWARE COLOMBIA SERVICIOS INFORMATICOS SAS, se realizo acta de inicio, se realizo una reunion donde remiten la información de las configuraciones que se deben realizar a nivel de DNS (Domain Name System), dichos cambios ya fueron realizados en la plataforma de la Secretaria General de la Alcaldia Mayor de Bogotá para la implementación de la solución, y se definieron las capacitaciones:  tecnicas (OTIC)  y de administración funcional a la Oficina Consejera de comunicaicones. 
2. SOLUCION DE HIPERCONVERGENCIA:  Es un proceso que en pro del Fortalecimiento de tecnologías de información y las comunicaciones,  busca la actualización de la infraestructura tecnológica de la Secretaría, de la cual hacen parte los servidores de cómputo, equipos de comunicaciones, asi mismo robustecer la plataforma de virtualización que permita la puesta en producción de diferentes sistemas operativos de manera simultánea en uno o varios servidores. 
3. BOLSA TECNOLOGICA: Durante el mes de julio se han ejecutado las siguientes actividades en el proceso precontractual: a) Se publico el proyecto de pliego de condiciones, b) se recibieron y dio respuesta a las observaciones al proyecto de pliego de condiciones, c) se tramito la Resolución 498 que dio apertura  al proceso de selección de subasta inversa electronica  No. 18 de 2019,  d) se publico pliego de condiciones definitivos, e) se recibieron y dio respuesta a las observaciones al pliego de condiciones definitivos.   se esta cumpliendo el cronograma del proceso y en el mes de agosto se cerrara proceso y se recibiran ofertas, teniendo progranada la subasta electronica para el 28/08/2019 y el 30/08/2019 se realizara la adjudicación del proceso.</t>
  </si>
  <si>
    <t xml:space="preserve">Durante Noviembre de los contratos producto del proceso contractual  de Bolsa Tecnologica se han recibido en el almacen, los elementos fue plaqueteado,  instalado y configuirado en sitio, ya se envio para pago a financiera los siguiente: 
- contrato 792 de 2019, (1 servidor)    - contrato 791 de 2019,  ( 14 Pantallas Industriales),  - contrato 802 de 2019,  ( 8 discos duros 2 quemadores de cd/dvd y 1 Blue Ray).
- El contrato 790 de 2019,  elementos recibidos en el almacen, se encuentra en espera de plaquetearlos.   (Impresoras) 
- De los contratos 787, 793, 786 no se han recibido aun los elementos objeto de los contratos. 
2.  Por parte de actualización de la infraestructura tecnológica, la Oficina de Tecnologías de Información y Comunicaciones realizo la adquisición 3 nodos del sistema Hiperconvergente en versión Simpliviity, el cual reúne los servicios de: a) servidor (procesamiento), b) almacenamiento y c) red, lo que permite que en un solo hardware se tenga inmersa toda la solución.  
La OTIC de la Secretaria General, adquirió tres (3) nodos de sistema hiperconvergente Simpliviity con sus respectivos switches TOR de Datacenter, dos (2) nodos se instalaron en el datacenter del edificio Lievano y un (1) en datacenter del edificio del Archivo  Bogotá.
Los nodos de datacentar Lievano está compuesto por los siguientes elementos:  a) servidor (procesamiento): cuya configuracion es un Intel Xenon con 8 procesadores  con memoria de 144 GB b) almacenamiento:  Con 30 TB efectivos   y c) red: 2 Sw TOR Con 40 puerto con sfp de 1000 a 10000  Igualmente el nodo de datacenter Archivo Bogotá esta compuesto por  los siguientes elementos:  a) servidor (procesamiento): cuya configuracion es un Intel Xenon con 8 procesadores  con memoria de 144 GB ,   b) almacenamiento 15 TB efectivos y c) red: 1 Sw TOR Con 40 puerto con sfp de 1000 a 10000
Este sistema de Hiperconvergente Simpliviity permitirá gestionar la virtualización de máquina Windows en modo replicación, con su respectivo licenciamiento VMWARE que tienen un vigencia de 3 años, estos elementos ingresaron al almacén con memorando 3-2019-35669.
Durante el mes de Noviembre se instalaron los equipos de la solución Hiperconvergente Simpliviity  y se avanzó en la migración en un porcentaje de 60% de las maquinas Windows, el 40 % se hará en la primera quincena de diciembre.
3. El proceso contractual SGA-SASI-23-2019,  se adjudico el contrato 854 de 2019,  y se espera que durante el mes de diciembre sea entregado el licenciamiento. 
Como aun no se tiene implementados o configurados ninguna solución mencionada anteriormente se reporta avance en 0 soluciones para este mes.
</t>
  </si>
  <si>
    <t xml:space="preserve">Durante el mes de Diciembre  de los contratos producto del proceso contractual  de Bolsa Tecnologica se han recibido en el almacen, los elementos fue plaqueteado,  instalado y configuirado en sitio, ya se envio para pago a financiera los siguiente: 
- contrato 786 de 2019, (21 pc core i7, 39 pc core i5, 16 portatiles 1 estacion de trabajo 1 monitor de 27"  y 37 combos mouse y teclado)    
- El contrato 790 de 2019,  se realizo ingreso al almacen  se plaquetearon, la empresa los instalo en sitio y se esta
 preparando el memorando para pago del 30% restante se radicara el dia lunes 16 de diciembre.  (Impresoras) 
2.  Por parte de actualización de la infraestructura tecnológica, como se informo en el mes de noviembre la Oficina de Tecnologías de Información y Comunicaciones realizo la adquisición 3 nodos del sistema Hiperconvergente en versión Simpliviity, el cual reúne los servicios de: a) servidor (procesamiento), b) almacenamiento y c) red, lo que permite que en un solo hardware se tenga inmersa toda la solución,  actualmente se tiene  la migración de las maquinas Windows, en el 100%.   Adicionalmente, Fue adjudicado proceso de subasta "Adquisición, Instalación y puesta en funcionamiento de una solución de Firewall de Nueva Generación, para la Secretaria General de la Alcaldía Mayor de Bogotá".
3. Licenciamiento:  - Del contrato 854 de 2019,  fue entregado el licenciamiento de Radware, con ello se garantiza el balanceo de cargas de servidores, dicho licenciamiento tiene duración de 3 años.  y se adjudico el proceso de subasta "Adquisición, renovación, instalación de licencias (software) para fortalecer la  plataforma tecnológica de la Secretaría
General de la Alcaldía Mayor de Bogotá D.C."
En Diciembre se culminaron la entrega de las siguientes soluciones tecnologicas para la Secretaria General:
-Bolsa Tecnologica.
- Sistema Hiperconvergente en versión Simpliviity
- solución de Firewall de Nueva Generación.
- licenciamiento de Radware.
- licencias (software comercial) para fortalecer la  plataforma tecnológica.
Gracias a los procesos de subastas inversa se logro optimizar la utilziación de recursos financieros y por lo tanto se logro la adquisición de 2 soluciones adicionales a las programadas en la vigencia 2019.
</t>
  </si>
  <si>
    <t>Plan de Acción SGCGestión, administración y soporte de infraestructura y recursos tecnológicosPAAC</t>
  </si>
  <si>
    <t>Plan de Acción SGCElaboración de impresos y Registro DistritalPAACPLAN ESTRATÉGICO DE TECNOLOGÍAS DE INFORMACIÓN Y LAS COMUNICACIONES (PETI)PLAN DE SEGURIDAD Y PRIVACIDAD DE LA INFORMACIÓN</t>
  </si>
  <si>
    <t>Plan de Acción Proyecto de inversión 1125 Fortalecimiento y modernización de la gestión pública distritalSGCElaboración de impresos y Registro Distrital</t>
  </si>
  <si>
    <t>Plan de Acción SGCGestión del Sistema Distrital de servicio a la ciudadaníaOPORTUNIDAD contexto estrategico</t>
  </si>
  <si>
    <t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Engativa y Bosa, sensibilizando a 85 ciudadanos.
En el mes se cualificaron a 67 servidores en las localidades de San Cristobal, Puente Aranda, Usaquen y Fontibón.
Se cumplio con la actividad numeor 1 del plan de fortalecimiento: "Formulación del protocolo de visitas", que va desde su formulación hasta su socialización.
Se da cumplimiento a dos actividades programadas, según las presentadas en la matriz de seguimiento cargada en la carpeta de evidencias y los informes.
</t>
  </si>
  <si>
    <t>Plan de Acción PAACOPORTUNIDAD contexto estrategico</t>
  </si>
  <si>
    <t>Plan de Acción Proyecto de inversión 1125 Fortalecimiento y modernización de la gestión pública distritalSGCGestión Documental InternaPINAR</t>
  </si>
  <si>
    <t>Plan de Acción SGCGestión Documental Interna</t>
  </si>
  <si>
    <t>Plan de Acción SGCGestión de Recursos Físicos</t>
  </si>
  <si>
    <t xml:space="preserve">Plan de Acción SGCGestión de Recursos FísicosPLAN ESTRATÉGICO DE TALENTO HUMANO
</t>
  </si>
  <si>
    <t xml:space="preserve">Plan de Acción PLAN ESTRATÉGICO DE TALENTO HUMANO
</t>
  </si>
  <si>
    <t xml:space="preserve">Plan de Acción SGCGestión de Servicios AdministrativosPLAN ESTRATÉGICO DE TALENTO HUMANO
</t>
  </si>
  <si>
    <t>Plan de Acción Proyecto de inversión 1125 Fortalecimiento y modernización de la gestión pública distritalSGCGestión de la Función Archivística y del patrimonio documental del Distrito Capital</t>
  </si>
  <si>
    <t xml:space="preserve">EST 1 MIPG:  1. Facilidades de Archivo: a. se consultó los casos de estudio de España y Estados Unidos, para averiguar el método que utilizaron en estos países para definir las buenas prácticas,                                                                                                        b. se realizó la referenciación de mercado para verificar el comportamiento del mismo referente a las alternativas de la propuesta, c. se ajustó y complementó el documento de propuesta de alternativas para solucionar el almacenamiento y administración de los archivos centrales y fondos acumulados de las entidades del Distrito y d. se realizó reunión de seguimiento al plan de trabajo de la propuesta el día 10 de Julio del presente año, 2.Propuesta de lineamiento de implementación del Sistema de Gestión de Documento de Archivo, bajo el estándar NTC- ISO 30300: 2013: a. El 22 de julio se realizó mesa de trabajo con el fin de hacer seguimiento y socialización del avance de la propuesta dando cumplimiento del plan de trabajo y b. se participó en el conversatorio con la doctora Manuela Moro el día 25 de julio del presente año, donde se habló de su experiencia con esta norma y la manera en que se debe articular en nuestro país. 
EST 2 Herramientas: Asistencia Técnica: : 27 acciones: 5 conceptos técnicos a estudios previos, 2 conceptos técnicos en gestión documental,  14 mesas técnicas , 4 Jornadas de Socialización y 2 visitas técnicas. Normalización: 5 acciones: Una (1) acción de Vigilancia Estratégica a 4 boletines internos, dos (2) acciones por divulgación de artículos de prensa con 3 envíos de información, una (1) acción de la entrega de propuesta de la Guía Banco Terminológico y una (1) acción correspondiente a la entrega al grupo de comunicaciones de la DDAB de la Guía para elaboración y presentación de Tablas de Valoración documental para las entidades distritales. Visitas de Sgmto: 6 visitas realizadas.
EST 3 IGA+10:Línea 3 SIC- 1: a. Se llevaron a cabo 8 mesas de asistencia técnica a 6 entidades distritales para orientar la formulación el Plan de Conservación y Plan de Preservación Digital de los componentes de conservación documental y preservación digital  y b: Se efectuó la revisión de los avances de documentos SIC remitidos a cuatro entidades distritales.
Línea 4 TVD (Gestión) -  1. Plan de trabajo: a. se realizaron 8 socializaciones de los Diagnósticos de los Fondos Documentales Acumulados para elaboración de TVD radicados a las siguientes entidades: EEAB, Secretaría de Gobierno, Subred (Centro Oriente, Sur Occidente, Sur), Capital Salud, Secretaría de Integración y DADEP.  2. TVD aprobadas Comité Interno: se realizaron 19 mesas de trabajo para orientar la formulación de las TVD con las siguientes entidades: Unidad de Mantenimiento Vial, CVP, Secretaría de Educación y Contraloría Bogotá y 3. Conceptos técnicos de revisión y evaluación de TRD/TVD (Pdcto): 3 acciones conceptos técnicos de revisión y evaluación de TRD.
</t>
  </si>
  <si>
    <t>Plan de Acción SGCGestión Financiera</t>
  </si>
  <si>
    <t xml:space="preserve">Cátedra Bogotá: Se definió la agenda temática y los ponentes que intervendrán en el IV Encuentro de Bogotanólogo contando con la participación especial de Jaime Andrés Monsalve, Director de Radio Nacional, gestión que se logró concretar gracias a la armonización y sinergía entre las partes. 
Portal Pedagógico: Se destaca durante el mes de julio la publicación, la pieza del mes "El cuarteto Bush", ya que narra como el grupo musical hace su gira por sur América en 1950 presentándose en los teatros:  Municipal de Bogotá y Cristóbal Colón, gracias a la iniciativa de la Sociedad de Amigos de la Música. Dicha muestra da a conocer uno de los fondos más importantes que custodia el Archivo de Bogotá como es el fondo de Otto de Greiff.
Fondo Alcaldes: Consolidación del documento técnico de pautas para la identificación y conservación de documentación relativa a los Alcaldes Mayores de Bogotá en las Entidades Distritales, así mismo la puesta al servicio de la ciudadanía de documentos que permiten el reconocimiento de la historia de la ciudad a través de información de gran significado histórico y cultural producido en torno al Alcalde Mayor como figura más representativa de la ciudad.
</t>
  </si>
  <si>
    <t>Plan de Acción SGCGestión de la Función Archivística y del patrimonio documental del Distrito CapitalPAAC</t>
  </si>
  <si>
    <t>Plan de Acción PAAC01_CONPES 1.1.22.</t>
  </si>
  <si>
    <t>Plan de Acción PAAC01_CONPES 1.2.2.</t>
  </si>
  <si>
    <t>Plan de Acción PAAC01_CONPES 2.1.3.</t>
  </si>
  <si>
    <t>Plan de Acción PAAC01_CONPES 2.1.7.OPORTUNIDAD contexto estrategico</t>
  </si>
  <si>
    <t>Plan Estratégico InstitucionalPlan de Acción 01_CONPES 4.1.1.</t>
  </si>
  <si>
    <t>Plan Estratégico InstitucionalPlan de Acción EX_CONPES 01</t>
  </si>
  <si>
    <t>Plan de Acción SGCContratación</t>
  </si>
  <si>
    <t>Plan de Acción Proyecto de inversión 1125 Fortalecimiento y modernización de la gestión pública distritalSGCContratación</t>
  </si>
  <si>
    <t>Plan de Acción Proyecto de inversión 1126 Implementación de un nuevo enfoque de servicio a la ciudadaníaSGCGestión del Sistema Distrital de servicio a la ciudadanía</t>
  </si>
  <si>
    <t>Plan de Acción PLAN ESTRATÉGICO DE TECNOLOGÍAS DE INFORMACIÓN Y LAS COMUNICACIONES (PETI)PLAN DE SEGURIDAD Y PRIVACIDAD DE LA INFORMACIÓNOPORTUNIDAD contexto estrategico</t>
  </si>
  <si>
    <t>Plan Estratégico InstitucionalPlan de Acción Proyecto de inversión 1126 Implementación de un nuevo enfoque de servicio a la ciudadaníaPAAC</t>
  </si>
  <si>
    <t>Plan de Acción Proyecto de inversión 1126 Implementación de un nuevo enfoque de servicio a la ciudadanía</t>
  </si>
  <si>
    <t>Plan de Acción SGCGestión de Políticas públicas Distritales</t>
  </si>
  <si>
    <t>Plan de Desarrollo - Meta ResultadoPlan Estratégico InstitucionalPlan de Acción SGCGestión del Sistema Distrital de servicio a la ciudadanía</t>
  </si>
  <si>
    <t>Plan de Desarrollo - Meta ProductoPlan Estratégico InstitucionalPlan de Acción SGCGestión del Sistema Distrital de servicio a la ciudadanía</t>
  </si>
  <si>
    <t>Plan Estratégico InstitucionalPlan de Acción SGCGestión del Sistema Distrital de servicio a la ciudadanía01_CONPES 1.2.1.</t>
  </si>
  <si>
    <t>Plan de Acción 01_CONPES 1.1.38</t>
  </si>
  <si>
    <t>Plan Estratégico InstitucionalPlan de Acción Proyecto de inversión 1125 Fortalecimiento y modernización de la gestión pública distritalOPORTUNIDAD contexto estrategico</t>
  </si>
  <si>
    <t>Plan de Acción Proyecto de inversión 1125 Fortalecimiento y modernización de la gestión pública distritalOPORTUNIDAD contexto estrategico</t>
  </si>
  <si>
    <t>Plan de Acción SGCGestión de políticas públicas distritalesPINARPLAN ESTRATÉGICO DE TECNOLOGÍAS DE INFORMACIÓN Y LAS COMUNICACIONES (PETI)</t>
  </si>
  <si>
    <t>1_Dirección de Talento Humano</t>
  </si>
  <si>
    <t>2_Dirección de Talento Humano</t>
  </si>
  <si>
    <t>3_Dirección de Talento Humano</t>
  </si>
  <si>
    <t>4_Dirección de Talento Humano</t>
  </si>
  <si>
    <t>5_Dirección de Talento Humano</t>
  </si>
  <si>
    <t>6_Dirección de Talento Humano</t>
  </si>
  <si>
    <t>7_Dirección de Talento Humano</t>
  </si>
  <si>
    <t>8_Dirección de Talento Humano</t>
  </si>
  <si>
    <t>1_Dirección de Contratación</t>
  </si>
  <si>
    <t>2_Dirección de Contratación</t>
  </si>
  <si>
    <t>3_Dirección de Contratación</t>
  </si>
  <si>
    <t>4_Dirección de Contratación</t>
  </si>
  <si>
    <t>1_Dirección Administrativa y Financiera</t>
  </si>
  <si>
    <t>2_Dirección Administrativa y Financiera</t>
  </si>
  <si>
    <t>3_Dirección Administrativa y Financiera</t>
  </si>
  <si>
    <t>4_Dirección Administrativa y Financiera</t>
  </si>
  <si>
    <t>5_Dirección Administrativa y Financiera</t>
  </si>
  <si>
    <t>6_Dirección Administrativa y Financiera</t>
  </si>
  <si>
    <t>1_Dirección del Sistema Distrital de Servicio a la Ciudadanía</t>
  </si>
  <si>
    <t>2_Dirección del Sistema Distrital de Servicio a la Ciudadanía</t>
  </si>
  <si>
    <t>3_Dirección del Sistema Distrital de Servicio a la Ciudadanía</t>
  </si>
  <si>
    <t>4_Dirección del Sistema Distrital de Servicio a la Ciudadanía</t>
  </si>
  <si>
    <t>5_Dirección del Sistema Distrital de Servicio a la Ciudadanía</t>
  </si>
  <si>
    <t>6_Dirección del Sistema Distrital de Servicio a la Ciudadanía</t>
  </si>
  <si>
    <t>7_Dirección del Sistema Distrital de Servicio a la Ciudadanía</t>
  </si>
  <si>
    <t xml:space="preserve">1_Dirección Distrital de Archivo </t>
  </si>
  <si>
    <t xml:space="preserve">2_Dirección Distrital de Archivo </t>
  </si>
  <si>
    <t xml:space="preserve">3_Dirección Distrital de Archivo </t>
  </si>
  <si>
    <t xml:space="preserve">4_Dirección Distrital de Archivo </t>
  </si>
  <si>
    <t xml:space="preserve">5_Dirección Distrital de Archivo </t>
  </si>
  <si>
    <t xml:space="preserve">6_Dirección Distrital de Archivo </t>
  </si>
  <si>
    <t xml:space="preserve">7_Dirección Distrital de Archivo </t>
  </si>
  <si>
    <t xml:space="preserve">8_Dirección Distrital de Archivo </t>
  </si>
  <si>
    <t xml:space="preserve">9_Dirección Distrital de Archivo </t>
  </si>
  <si>
    <t>1_Dirección Distrital de Calidad del Servicio</t>
  </si>
  <si>
    <t>2_Dirección Distrital de Calidad del Servicio</t>
  </si>
  <si>
    <t>3_Dirección Distrital de Calidad del Servicio</t>
  </si>
  <si>
    <t>4_Dirección Distrital de Calidad del Servicio</t>
  </si>
  <si>
    <t>5_Dirección Distrital de Calidad del Servicio</t>
  </si>
  <si>
    <t>6_Dirección Distrital de Calidad del Servicio</t>
  </si>
  <si>
    <t>7_Dirección Distrital de Calidad del Servicio</t>
  </si>
  <si>
    <t>8_Dirección Distrital de Calidad del Servicio</t>
  </si>
  <si>
    <t>9_Dirección Distrital de Calidad del Servicio</t>
  </si>
  <si>
    <t>10_Dirección Distrital de Calidad del Servicio</t>
  </si>
  <si>
    <t>11_Dirección Distrital de Calidad del Servicio</t>
  </si>
  <si>
    <t>12_Dirección Distrital de Calidad del Servicio</t>
  </si>
  <si>
    <t>13_Dirección Distrital de Calidad del Servicio</t>
  </si>
  <si>
    <t>1_Dirección Distrital de Desarrollo Institucional</t>
  </si>
  <si>
    <t>2_Dirección Distrital de Desarrollo Institucional</t>
  </si>
  <si>
    <t>3_Dirección Distrital de Desarrollo Institucional</t>
  </si>
  <si>
    <t>4_Dirección Distrital de Desarrollo Institucional</t>
  </si>
  <si>
    <t>5_Dirección Distrital de Desarrollo Institucional</t>
  </si>
  <si>
    <t>6_Dirección Distrital de Desarrollo Institucional</t>
  </si>
  <si>
    <t>7_Dirección Distrital de Desarrollo Institucional</t>
  </si>
  <si>
    <t>8_Dirección Distrital de Desarrollo Institucional</t>
  </si>
  <si>
    <t>9_Dirección Distrital de Desarrollo Institucional</t>
  </si>
  <si>
    <t>10_Dirección Distrital de Desarrollo Institucional</t>
  </si>
  <si>
    <t>11_Dirección Distrital de Desarrollo Institucional</t>
  </si>
  <si>
    <t>12_Dirección Distrital de Desarrollo Institucional</t>
  </si>
  <si>
    <t>13_Dirección Distrital de Desarrollo Institucional</t>
  </si>
  <si>
    <t>14_Dirección Distrital de Desarrollo Institucional</t>
  </si>
  <si>
    <t>15_Dirección Distrital de Desarrollo Institucional</t>
  </si>
  <si>
    <t>16_Dirección Distrital de Desarrollo Institucional</t>
  </si>
  <si>
    <t>17_Dirección Distrital de Desarrollo Institucional</t>
  </si>
  <si>
    <t>1_Dirección Distrital de Relaciones Internacionales</t>
  </si>
  <si>
    <t>2_Dirección Distrital de Relaciones Internacionales</t>
  </si>
  <si>
    <t>3_Dirección Distrital de Relaciones Internacionales</t>
  </si>
  <si>
    <t>4_Dirección Distrital de Relaciones Internacionales</t>
  </si>
  <si>
    <t>5_Dirección Distrital de Relaciones Internacionales</t>
  </si>
  <si>
    <t>6_Dirección Distrital de Relaciones Internacionales</t>
  </si>
  <si>
    <t>1_Oficina Alta Consejería para los Derechos de las Víctimas, la Paz y la Reconciliación</t>
  </si>
  <si>
    <t>2_Oficina Alta Consejería para los Derechos de las Víctimas, la Paz y la Reconciliación</t>
  </si>
  <si>
    <t>3_Oficina Alta Consejería para los Derechos de las Víctimas, la Paz y la Reconciliación</t>
  </si>
  <si>
    <t>4_Oficina Alta Consejería para los Derechos de las Víctimas, la Paz y la Reconciliación</t>
  </si>
  <si>
    <t>5_Oficina Alta Consejería para los Derechos de las Víctimas, la Paz y la Reconciliación</t>
  </si>
  <si>
    <t>6_Oficina Alta Consejería para los Derechos de las Víctimas, la Paz y la Reconciliación</t>
  </si>
  <si>
    <t>7_Oficina Alta Consejería para los Derechos de las Víctimas, la Paz y la Reconciliación</t>
  </si>
  <si>
    <t>8_Oficina Alta Consejería para los Derechos de las Víctimas, la Paz y la Reconciliación</t>
  </si>
  <si>
    <t>9_Oficina Alta Consejería para los Derechos de las Víctimas, la Paz y la Reconciliación</t>
  </si>
  <si>
    <t>10_Oficina Alta Consejería para los Derechos de las Víctimas, la Paz y la Reconciliación</t>
  </si>
  <si>
    <t>11_Oficina Alta Consejería para los Derechos de las Víctimas, la Paz y la Reconciliación</t>
  </si>
  <si>
    <t>12_Oficina Alta Consejería para los Derechos de las Víctimas, la Paz y la Reconciliación</t>
  </si>
  <si>
    <t>13_Oficina Alta Consejería para los Derechos de las Víctimas, la Paz y la Reconciliación</t>
  </si>
  <si>
    <t>14_Oficina Alta Consejería para los Derechos de las Víctimas, la Paz y la Reconciliación</t>
  </si>
  <si>
    <t>15_Oficina Alta Consejería para los Derechos de las Víctimas, la Paz y la Reconciliación</t>
  </si>
  <si>
    <t>16_Oficina Alta Consejería para los Derechos de las Víctimas, la Paz y la Reconciliación</t>
  </si>
  <si>
    <t>17_Oficina Alta Consejería para los Derechos de las Víctimas, la Paz y la Reconciliación</t>
  </si>
  <si>
    <t>18_Oficina Alta Consejería para los Derechos de las Víctimas, la Paz y la Reconciliación</t>
  </si>
  <si>
    <t>19_Oficina Alta Consejería para los Derechos de las Víctimas, la Paz y la Reconciliación</t>
  </si>
  <si>
    <t>20_Oficina Alta Consejería para los Derechos de las Víctimas, la Paz y la Reconciliación</t>
  </si>
  <si>
    <t>1_Oficina Asesora de Jurídica</t>
  </si>
  <si>
    <t>2_Oficina Asesora de Jurídica</t>
  </si>
  <si>
    <t>3_Oficina Asesora de Jurídica</t>
  </si>
  <si>
    <t>4_Oficina Asesora de Jurídica</t>
  </si>
  <si>
    <t>5_Oficina Asesora de Jurídica</t>
  </si>
  <si>
    <t>6_Oficina Asesora de Jurídica</t>
  </si>
  <si>
    <t>1_Oficina Asesora de Planeación</t>
  </si>
  <si>
    <t>2_Oficina Asesora de Planeación</t>
  </si>
  <si>
    <t>3_Oficina Asesora de Planeación</t>
  </si>
  <si>
    <t>4_Oficina Asesora de Planeación</t>
  </si>
  <si>
    <t>5_Oficina Asesora de Planeación</t>
  </si>
  <si>
    <t>6_Oficina Asesora de Planeación</t>
  </si>
  <si>
    <t>7_Oficina Asesora de Planeación</t>
  </si>
  <si>
    <t>8_Oficina Asesora de Planeación</t>
  </si>
  <si>
    <t>9_Oficina Asesora de Planeación</t>
  </si>
  <si>
    <t>10_Oficina Asesora de Planeación</t>
  </si>
  <si>
    <t>11_Oficina Asesora de Planeación</t>
  </si>
  <si>
    <t>12_Oficina Asesora de Planeación</t>
  </si>
  <si>
    <t>13_Oficina Asesora de Planeación</t>
  </si>
  <si>
    <t>14_Oficina Asesora de Planeación</t>
  </si>
  <si>
    <t>15_Oficina Asesora de Planeación</t>
  </si>
  <si>
    <t>16_Oficina Asesora de Planeación</t>
  </si>
  <si>
    <t>17_Oficina Asesora de Planeación</t>
  </si>
  <si>
    <t>18_Oficina Asesora de Planeación</t>
  </si>
  <si>
    <t>19_Oficina Asesora de Planeación</t>
  </si>
  <si>
    <t>20_Oficina Asesora de Planeación</t>
  </si>
  <si>
    <t>21_Oficina Asesora de Planeación</t>
  </si>
  <si>
    <t>22_Oficina Asesora de Planeación</t>
  </si>
  <si>
    <t>23_Oficina Asesora de Planeación</t>
  </si>
  <si>
    <t>1_Oficina Alta Consejería Distrital de Tecnologías de Información y Comunicaciones - TIC</t>
  </si>
  <si>
    <t>2_Oficina Alta Consejería Distrital de Tecnologías de Información y Comunicaciones - TIC</t>
  </si>
  <si>
    <t>3_Oficina Alta Consejería Distrital de Tecnologías de Información y Comunicaciones - TIC</t>
  </si>
  <si>
    <t>4_Oficina Alta Consejería Distrital de Tecnologías de Información y Comunicaciones - TIC</t>
  </si>
  <si>
    <t>5_Oficina Alta Consejería Distrital de Tecnologías de Información y Comunicaciones - TIC</t>
  </si>
  <si>
    <t>6_Oficina Alta Consejería Distrital de Tecnologías de Información y Comunicaciones - TIC</t>
  </si>
  <si>
    <t>7_Oficina Alta Consejería Distrital de Tecnologías de Información y Comunicaciones - TIC</t>
  </si>
  <si>
    <t>8_Oficina Alta Consejería Distrital de Tecnologías de Información y Comunicaciones - TIC</t>
  </si>
  <si>
    <t>9_Oficina Alta Consejería Distrital de Tecnologías de Información y Comunicaciones - TIC</t>
  </si>
  <si>
    <t>10_Oficina Alta Consejería Distrital de Tecnologías de Información y Comunicaciones - TIC</t>
  </si>
  <si>
    <t>11_Oficina Alta Consejería Distrital de Tecnologías de Información y Comunicaciones - TIC</t>
  </si>
  <si>
    <t>12_Oficina Alta Consejería Distrital de Tecnologías de Información y Comunicaciones - TIC</t>
  </si>
  <si>
    <t>13_Oficina Alta Consejería Distrital de Tecnologías de Información y Comunicaciones - TIC</t>
  </si>
  <si>
    <t>14_Oficina Alta Consejería Distrital de Tecnologías de Información y Comunicaciones - TIC</t>
  </si>
  <si>
    <t>15_Oficina Alta Consejería Distrital de Tecnologías de Información y Comunicaciones - TIC</t>
  </si>
  <si>
    <t>16_Oficina Alta Consejería Distrital de Tecnologías de Información y Comunicaciones - TIC</t>
  </si>
  <si>
    <t>17_Oficina Alta Consejería Distrital de Tecnologías de Información y Comunicaciones - TIC</t>
  </si>
  <si>
    <t>18_Oficina Alta Consejería Distrital de Tecnologías de Información y Comunicaciones - TIC</t>
  </si>
  <si>
    <t>1_Oficina Consejería de Comunicaciones</t>
  </si>
  <si>
    <t>2_Oficina Consejería de Comunicaciones</t>
  </si>
  <si>
    <t>3_Oficina Consejería de Comunicaciones</t>
  </si>
  <si>
    <t>4_Oficina Consejería de Comunicaciones</t>
  </si>
  <si>
    <t>5_Oficina Consejería de Comunicaciones</t>
  </si>
  <si>
    <t>6_Oficina Consejería de Comunicaciones</t>
  </si>
  <si>
    <t>7_Oficina Consejería de Comunicaciones</t>
  </si>
  <si>
    <t>1_Oficina de Control Interno</t>
  </si>
  <si>
    <t>2_Oficina de Control Interno</t>
  </si>
  <si>
    <t>3_Oficina de Control Interno</t>
  </si>
  <si>
    <t>4_Oficina de Control Interno</t>
  </si>
  <si>
    <t>5_Oficina de Control Interno</t>
  </si>
  <si>
    <t>1_Oficina de Control Interno Disciplinario</t>
  </si>
  <si>
    <t>2_Oficina de Control Interno Disciplinario</t>
  </si>
  <si>
    <t>3_Oficina de Control Interno Disciplinario</t>
  </si>
  <si>
    <t>4_Oficina de Control Interno Disciplinario</t>
  </si>
  <si>
    <t>1_Oficina de Protocolo</t>
  </si>
  <si>
    <t>1_Oficina de Tecnologías de la Información y las Comunicaciones</t>
  </si>
  <si>
    <t>2_Oficina de Tecnologías de la Información y las Comunicaciones</t>
  </si>
  <si>
    <t>3_Oficina de Tecnologías de la Información y las Comunicaciones</t>
  </si>
  <si>
    <t>4_Oficina de Tecnologías de la Información y las Comunicaciones</t>
  </si>
  <si>
    <t>5_Oficina de Tecnologías de la Información y las Comunicaciones</t>
  </si>
  <si>
    <t>6_Oficina de Tecnologías de la Información y las Comunicaciones</t>
  </si>
  <si>
    <t>7_Oficina de Tecnologías de la Información y las Comunicaciones</t>
  </si>
  <si>
    <t>8_Oficina de Tecnologías de la Información y las Comunicaciones</t>
  </si>
  <si>
    <t>9_Oficina de Tecnologías de la Información y las Comunicaciones</t>
  </si>
  <si>
    <t>10_Oficina de Tecnologías de la Información y las Comunicaciones</t>
  </si>
  <si>
    <t>11_Oficina de Tecnologías de la Información y las Comunicaciones</t>
  </si>
  <si>
    <t>1_Subdirección de Imprenta Distrital</t>
  </si>
  <si>
    <t>2_Subdirección de Imprenta Distrital</t>
  </si>
  <si>
    <t>3_Subdirección de Imprenta Distrital</t>
  </si>
  <si>
    <t>4_Subdirección de Imprenta Distrital</t>
  </si>
  <si>
    <t>5_Subdirección de Imprenta Distrital</t>
  </si>
  <si>
    <t>1_Subdirección de Proyección Internacional</t>
  </si>
  <si>
    <t>1_Subdirección de Seguimiento a la  Gestión de Inspección, Vigilancia y  Control</t>
  </si>
  <si>
    <t>2_Subdirección de Seguimiento a la  Gestión de Inspección, Vigilancia y  Control</t>
  </si>
  <si>
    <t>3_Subdirección de Seguimiento a la  Gestión de Inspección, Vigilancia y  Control</t>
  </si>
  <si>
    <t>4_Subdirección de Seguimiento a la  Gestión de Inspección, Vigilancia y  Control</t>
  </si>
  <si>
    <t>5_Subdirección de Seguimiento a la  Gestión de Inspección, Vigilancia y  Control</t>
  </si>
  <si>
    <t>1_Subdirección de Servicios Administrativos</t>
  </si>
  <si>
    <t>2_Subdirección de Servicios Administrativos</t>
  </si>
  <si>
    <t>3_Subdirección de Servicios Administrativos</t>
  </si>
  <si>
    <t>4_Subdirección de Servicios Administrativos</t>
  </si>
  <si>
    <t>5_Subdirección de Servicios Administrativos</t>
  </si>
  <si>
    <t>6_Subdirección de Servicios Administrativos</t>
  </si>
  <si>
    <t>7_Subdirección de Servicios Administrativos</t>
  </si>
  <si>
    <t>1_Subdirección del Sistema Distrital de Archivos</t>
  </si>
  <si>
    <t>2_Subdirección del Sistema Distrital de Archivos</t>
  </si>
  <si>
    <t>1_Subdirección Financiera</t>
  </si>
  <si>
    <t>2_Subdirección Financiera</t>
  </si>
  <si>
    <t>3_Subdirección Financiera</t>
  </si>
  <si>
    <t>4_Subdirección Financiera</t>
  </si>
  <si>
    <t>5_Subdirección Financiera</t>
  </si>
  <si>
    <t>6_Subdirección Financiera</t>
  </si>
  <si>
    <t>1_Subdirección Técnica de Archivo</t>
  </si>
  <si>
    <t>2_Subdirección Técnica de Archivo</t>
  </si>
  <si>
    <t>1_Subdirección Técnica de Desarrollo Institucional</t>
  </si>
  <si>
    <t>2_Subdirección Técnica de Desarrollo Institucional</t>
  </si>
  <si>
    <t>3_Subdirección Técnica de Desarrollo Institucional</t>
  </si>
  <si>
    <t>4_Subdirección Técnica de Desarrollo Institucional</t>
  </si>
  <si>
    <t>5_Subdirección Técnica de Desarrollo Institucional</t>
  </si>
  <si>
    <t>6_Subdirección Técnica de Desarrollo Institucional</t>
  </si>
  <si>
    <t>7_Subdirección Técnica de Desarrollo Institucional</t>
  </si>
  <si>
    <t>1_Subsecretaría Corporativa</t>
  </si>
  <si>
    <t>2_Subsecretaría Corporativa</t>
  </si>
  <si>
    <t>1_Subsecretaría de Servicio a la Ciudadanía</t>
  </si>
  <si>
    <t>2_Subsecretaría de Servicio a la Ciudadanía</t>
  </si>
  <si>
    <t>3_Subsecretaría de Servicio a la Ciudadanía</t>
  </si>
  <si>
    <t>4_Subsecretaría de Servicio a la Ciudadanía</t>
  </si>
  <si>
    <t>5_Subsecretaría de Servicio a la Ciudadanía</t>
  </si>
  <si>
    <t>6_Subsecretaría de Servicio a la Ciudadanía</t>
  </si>
  <si>
    <t>7_Subsecretaría de Servicio a la Ciudadanía</t>
  </si>
  <si>
    <t>8_Subsecretaría de Servicio a la Ciudadanía</t>
  </si>
  <si>
    <t>9_Subsecretaría de Servicio a la Ciudadanía</t>
  </si>
  <si>
    <t>10_Subsecretaría de Servicio a la Ciudadanía</t>
  </si>
  <si>
    <t>11_Subsecretaría de Servicio a la Ciudadanía</t>
  </si>
  <si>
    <t>12_Subsecretaría de Servicio a la Ciudadanía</t>
  </si>
  <si>
    <t>1_Subsecretaría Técnica</t>
  </si>
  <si>
    <t>2_Subsecretaría Técnica</t>
  </si>
  <si>
    <t>3_Subsecretaría Técnica</t>
  </si>
  <si>
    <t>4_Subsecretaría Técnica</t>
  </si>
  <si>
    <t>5_Subsecretaría Técnica</t>
  </si>
  <si>
    <t>VISOR DE INDICADORES - SECRETARÍA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</si>
</sst>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00_);_(* \(#,##0.00\);_(* &quot;-&quot;??_);_(@_)"/>
    <numFmt numFmtId="165" formatCode="0.000"/>
    <numFmt numFmtId="166" formatCode="0.0%"/>
  </numFmts>
  <fonts count="37" x14ac:knownFonts="1">
    <font>
      <sz val="11"/>
      <color theme="1"/>
      <name val="Calibri"/>
      <family val="2"/>
      <scheme val="minor"/>
    </font>
    <font>
      <sz val="11"/>
      <color theme="1"/>
      <name val="Calibri"/>
      <family val="2"/>
      <scheme val="minor"/>
    </font>
    <font>
      <sz val="8"/>
      <name val="Arial"/>
      <family val="2"/>
    </font>
    <font>
      <sz val="12"/>
      <name val="Book Antiqua"/>
      <family val="1"/>
    </font>
    <font>
      <sz val="10"/>
      <color theme="0"/>
      <name val="Arial"/>
      <family val="2"/>
    </font>
    <font>
      <sz val="10"/>
      <name val="Arial"/>
      <family val="2"/>
    </font>
    <font>
      <sz val="11"/>
      <color indexed="8"/>
      <name val="Calibri"/>
      <family val="2"/>
    </font>
    <font>
      <b/>
      <sz val="10"/>
      <color indexed="9"/>
      <name val="Arial"/>
      <family val="2"/>
    </font>
    <font>
      <b/>
      <sz val="12"/>
      <color indexed="9"/>
      <name val="Arial"/>
      <family val="2"/>
    </font>
    <font>
      <b/>
      <sz val="10"/>
      <name val="Arial"/>
      <family val="2"/>
    </font>
    <font>
      <sz val="11"/>
      <color theme="0"/>
      <name val="Calibri"/>
      <family val="2"/>
      <scheme val="minor"/>
    </font>
    <font>
      <b/>
      <sz val="11"/>
      <color theme="1"/>
      <name val="Calibri"/>
      <family val="2"/>
      <scheme val="minor"/>
    </font>
    <font>
      <b/>
      <sz val="12"/>
      <color theme="1"/>
      <name val="Calibri"/>
      <family val="2"/>
      <scheme val="minor"/>
    </font>
    <font>
      <b/>
      <sz val="10"/>
      <color theme="0"/>
      <name val="Arial"/>
      <family val="2"/>
    </font>
    <font>
      <sz val="10"/>
      <color indexed="8"/>
      <name val="Arial"/>
      <family val="2"/>
    </font>
    <font>
      <b/>
      <sz val="10"/>
      <color indexed="8"/>
      <name val="Arial"/>
      <family val="2"/>
    </font>
    <font>
      <sz val="10"/>
      <color indexed="9"/>
      <name val="Arial"/>
      <family val="2"/>
    </font>
    <font>
      <b/>
      <sz val="11"/>
      <color theme="0"/>
      <name val="Arial"/>
      <family val="2"/>
    </font>
    <font>
      <sz val="10"/>
      <color rgb="FFFF0000"/>
      <name val="Arial"/>
      <family val="2"/>
    </font>
    <font>
      <sz val="10"/>
      <color theme="0"/>
      <name val="Calibri"/>
      <family val="2"/>
    </font>
    <font>
      <b/>
      <sz val="11"/>
      <color theme="1"/>
      <name val="Calibri"/>
      <family val="2"/>
    </font>
    <font>
      <sz val="10"/>
      <name val="Calibri"/>
      <family val="2"/>
    </font>
    <font>
      <sz val="11"/>
      <color rgb="FF000000"/>
      <name val="Calibri"/>
      <family val="2"/>
    </font>
    <font>
      <sz val="11"/>
      <color rgb="FF000000"/>
      <name val="Calibri"/>
      <family val="2"/>
    </font>
    <font>
      <u/>
      <sz val="11"/>
      <color theme="10"/>
      <name val="Calibri"/>
      <family val="2"/>
      <scheme val="minor"/>
    </font>
    <font>
      <b/>
      <sz val="9"/>
      <name val="Calibri"/>
      <family val="2"/>
    </font>
    <font>
      <b/>
      <sz val="10"/>
      <name val="Calibri"/>
      <family val="2"/>
    </font>
    <font>
      <sz val="9"/>
      <color rgb="FF000000"/>
      <name val="Calibri"/>
      <family val="2"/>
    </font>
    <font>
      <sz val="9"/>
      <name val="Calibri"/>
      <family val="2"/>
    </font>
    <font>
      <sz val="9"/>
      <color theme="1"/>
      <name val="Calibri"/>
      <family val="2"/>
      <scheme val="minor"/>
    </font>
    <font>
      <sz val="9"/>
      <color rgb="FF000000"/>
      <name val="Arial"/>
      <family val="2"/>
    </font>
    <font>
      <sz val="11"/>
      <color theme="1"/>
      <name val="Calibri"/>
      <family val="2"/>
    </font>
    <font>
      <sz val="11"/>
      <color rgb="FF000000"/>
      <name val="Calibri"/>
      <family val="2"/>
    </font>
    <font>
      <b/>
      <sz val="20"/>
      <color theme="0"/>
      <name val="Baskerville Old Face"/>
      <family val="1"/>
    </font>
    <font>
      <sz val="11"/>
      <color indexed="8"/>
      <name val="Arial"/>
      <family val="2"/>
    </font>
    <font>
      <b/>
      <i/>
      <sz val="13"/>
      <color indexed="9"/>
      <name val="Arial"/>
      <family val="2"/>
    </font>
    <font>
      <sz val="16"/>
      <color indexed="8"/>
      <name val="Arial"/>
      <family val="2"/>
    </font>
  </fonts>
  <fills count="26">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indexed="18"/>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theme="3"/>
        <bgColor indexed="64"/>
      </patternFill>
    </fill>
    <fill>
      <patternFill patternType="solid">
        <fgColor theme="3" tint="0.79998168889431442"/>
        <bgColor indexed="64"/>
      </patternFill>
    </fill>
    <fill>
      <patternFill patternType="solid">
        <fgColor theme="4" tint="-0.499984740745262"/>
        <bgColor indexed="64"/>
      </patternFill>
    </fill>
    <fill>
      <patternFill patternType="solid">
        <fgColor rgb="FF33CCFF"/>
        <bgColor indexed="64"/>
      </patternFill>
    </fill>
    <fill>
      <patternFill patternType="solid">
        <fgColor rgb="FF92D050"/>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2" tint="-0.89999084444715716"/>
        <bgColor indexed="64"/>
      </patternFill>
    </fill>
    <fill>
      <patternFill patternType="solid">
        <fgColor rgb="FF002060"/>
        <bgColor indexed="64"/>
      </patternFill>
    </fill>
    <fill>
      <patternFill patternType="solid">
        <fgColor rgb="FF34008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5C4400"/>
        <bgColor indexed="64"/>
      </patternFill>
    </fill>
    <fill>
      <patternFill patternType="solid">
        <fgColor rgb="FFEFEFEF"/>
        <bgColor rgb="FFEFEFEF"/>
      </patternFill>
    </fill>
    <fill>
      <patternFill patternType="solid">
        <fgColor rgb="FFF3F3F3"/>
        <bgColor rgb="FFF3F3F3"/>
      </patternFill>
    </fill>
    <fill>
      <patternFill patternType="solid">
        <fgColor rgb="FFFFFFFF"/>
        <bgColor rgb="FFFFFFFF"/>
      </patternFill>
    </fill>
    <fill>
      <patternFill patternType="solid">
        <fgColor rgb="FFC00000"/>
        <bgColor indexed="64"/>
      </patternFill>
    </fill>
    <fill>
      <patternFill patternType="solid">
        <fgColor theme="5" tint="-0.249977111117893"/>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medium">
        <color auto="1"/>
      </right>
      <top style="thin">
        <color indexed="64"/>
      </top>
      <bottom style="thin">
        <color auto="1"/>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right/>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thin">
        <color auto="1"/>
      </top>
      <bottom/>
      <diagonal/>
    </border>
    <border>
      <left style="thin">
        <color auto="1"/>
      </left>
      <right/>
      <top/>
      <bottom style="medium">
        <color indexed="64"/>
      </bottom>
      <diagonal/>
    </border>
    <border>
      <left/>
      <right style="thin">
        <color auto="1"/>
      </right>
      <top/>
      <bottom style="medium">
        <color indexed="64"/>
      </bottom>
      <diagonal/>
    </border>
  </borders>
  <cellStyleXfs count="50">
    <xf numFmtId="0" fontId="0" fillId="0" borderId="0"/>
    <xf numFmtId="9" fontId="1" fillId="0" borderId="0" applyFont="0" applyFill="0" applyBorder="0" applyAlignment="0" applyProtection="0"/>
    <xf numFmtId="0" fontId="3" fillId="0" borderId="0"/>
    <xf numFmtId="0" fontId="6" fillId="0" borderId="0"/>
    <xf numFmtId="9" fontId="6" fillId="0" borderId="0" applyFont="0" applyFill="0" applyBorder="0" applyAlignment="0" applyProtection="0"/>
    <xf numFmtId="0" fontId="23" fillId="0" borderId="0"/>
    <xf numFmtId="0" fontId="22" fillId="0" borderId="0"/>
    <xf numFmtId="9" fontId="22" fillId="0" borderId="0" applyFont="0" applyFill="0" applyBorder="0" applyAlignment="0" applyProtection="0"/>
    <xf numFmtId="0" fontId="1" fillId="0" borderId="0"/>
    <xf numFmtId="0" fontId="22" fillId="0" borderId="0"/>
    <xf numFmtId="9"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4" fillId="0" borderId="0" applyNumberFormat="0" applyFill="0" applyBorder="0" applyAlignment="0" applyProtection="0"/>
    <xf numFmtId="9" fontId="1" fillId="0" borderId="0" applyFont="0" applyFill="0" applyBorder="0" applyAlignment="0" applyProtection="0"/>
    <xf numFmtId="41" fontId="23"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0" fontId="32" fillId="0" borderId="0"/>
    <xf numFmtId="41" fontId="1" fillId="0" borderId="0" applyFont="0" applyFill="0" applyBorder="0" applyAlignment="0" applyProtection="0"/>
    <xf numFmtId="43" fontId="1" fillId="0" borderId="0" applyFont="0" applyFill="0" applyBorder="0" applyAlignment="0" applyProtection="0"/>
    <xf numFmtId="0" fontId="22" fillId="0" borderId="0"/>
    <xf numFmtId="43" fontId="6"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2" fillId="0" borderId="0"/>
    <xf numFmtId="41" fontId="1" fillId="0" borderId="0" applyFont="0" applyFill="0" applyBorder="0" applyAlignment="0" applyProtection="0"/>
    <xf numFmtId="0" fontId="2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cellStyleXfs>
  <cellXfs count="217">
    <xf numFmtId="0" fontId="0" fillId="0" borderId="0" xfId="0"/>
    <xf numFmtId="0" fontId="11" fillId="0" borderId="0" xfId="0" applyFont="1"/>
    <xf numFmtId="0" fontId="0" fillId="11" borderId="0" xfId="0" applyFill="1"/>
    <xf numFmtId="0" fontId="4" fillId="0" borderId="0" xfId="2" applyFont="1" applyAlignment="1" applyProtection="1">
      <alignment horizontal="center" vertical="center"/>
      <protection hidden="1"/>
    </xf>
    <xf numFmtId="0" fontId="5" fillId="2" borderId="0" xfId="2" applyFont="1" applyFill="1" applyAlignment="1" applyProtection="1">
      <alignment horizontal="center" vertical="center"/>
      <protection hidden="1"/>
    </xf>
    <xf numFmtId="0" fontId="7" fillId="2" borderId="0" xfId="2" applyFont="1" applyFill="1" applyAlignment="1" applyProtection="1">
      <alignment horizontal="center" vertical="center"/>
      <protection hidden="1"/>
    </xf>
    <xf numFmtId="0" fontId="5" fillId="2" borderId="0" xfId="2" applyFont="1" applyFill="1" applyAlignment="1" applyProtection="1">
      <alignment horizontal="center" vertical="center" wrapText="1"/>
      <protection hidden="1"/>
    </xf>
    <xf numFmtId="0" fontId="7" fillId="2" borderId="0" xfId="2" applyFont="1" applyFill="1" applyAlignment="1" applyProtection="1">
      <alignment horizontal="center" vertical="center" wrapText="1"/>
      <protection hidden="1"/>
    </xf>
    <xf numFmtId="0" fontId="7" fillId="3" borderId="13" xfId="2" applyFont="1" applyFill="1" applyBorder="1" applyAlignment="1" applyProtection="1">
      <alignment vertical="center" wrapText="1"/>
      <protection hidden="1"/>
    </xf>
    <xf numFmtId="0" fontId="7" fillId="3" borderId="1" xfId="2" applyFont="1" applyFill="1" applyBorder="1" applyAlignment="1" applyProtection="1">
      <alignment vertical="center" wrapText="1"/>
      <protection hidden="1"/>
    </xf>
    <xf numFmtId="0" fontId="5" fillId="2" borderId="5" xfId="2" applyFont="1" applyFill="1" applyBorder="1" applyAlignment="1" applyProtection="1">
      <alignment horizontal="center" vertical="center"/>
      <protection hidden="1"/>
    </xf>
    <xf numFmtId="0" fontId="5" fillId="2" borderId="6" xfId="2" applyFont="1" applyFill="1" applyBorder="1" applyAlignment="1" applyProtection="1">
      <alignment horizontal="center" vertical="center"/>
      <protection hidden="1"/>
    </xf>
    <xf numFmtId="0" fontId="7" fillId="3" borderId="14" xfId="2" applyFont="1" applyFill="1" applyBorder="1" applyAlignment="1" applyProtection="1">
      <alignment horizontal="center" vertical="center" wrapText="1"/>
      <protection hidden="1"/>
    </xf>
    <xf numFmtId="0" fontId="18" fillId="0" borderId="0" xfId="2" applyFont="1" applyAlignment="1" applyProtection="1">
      <alignment horizontal="center" vertical="center"/>
      <protection hidden="1"/>
    </xf>
    <xf numFmtId="0" fontId="5" fillId="8" borderId="13" xfId="2" applyFont="1" applyFill="1" applyBorder="1" applyAlignment="1" applyProtection="1">
      <alignment horizontal="center" vertical="center" wrapText="1"/>
      <protection hidden="1"/>
    </xf>
    <xf numFmtId="9" fontId="5" fillId="0" borderId="14" xfId="4" applyFont="1" applyBorder="1" applyAlignment="1" applyProtection="1">
      <alignment horizontal="center" vertical="center"/>
      <protection hidden="1"/>
    </xf>
    <xf numFmtId="2" fontId="4" fillId="0" borderId="0" xfId="2" applyNumberFormat="1"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0" fillId="10" borderId="5" xfId="0" applyFill="1" applyBorder="1" applyProtection="1">
      <protection hidden="1"/>
    </xf>
    <xf numFmtId="0" fontId="14" fillId="0" borderId="0" xfId="0" applyFont="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7" fillId="3" borderId="32" xfId="2" applyFont="1" applyFill="1" applyBorder="1" applyAlignment="1" applyProtection="1">
      <alignment horizontal="center" vertical="center" wrapText="1"/>
      <protection hidden="1"/>
    </xf>
    <xf numFmtId="0" fontId="7" fillId="3" borderId="35" xfId="2" applyFont="1" applyFill="1" applyBorder="1" applyAlignment="1" applyProtection="1">
      <alignment horizontal="center" vertical="center" wrapText="1"/>
      <protection hidden="1"/>
    </xf>
    <xf numFmtId="0" fontId="19" fillId="9" borderId="0" xfId="0" applyFont="1" applyFill="1" applyAlignment="1">
      <alignment horizontal="center" vertical="center" wrapText="1"/>
    </xf>
    <xf numFmtId="0" fontId="20" fillId="0" borderId="43" xfId="0" applyFont="1" applyBorder="1" applyAlignment="1">
      <alignment horizontal="left"/>
    </xf>
    <xf numFmtId="0" fontId="20" fillId="0" borderId="0" xfId="0" applyFont="1" applyAlignment="1">
      <alignment horizontal="left" indent="1"/>
    </xf>
    <xf numFmtId="0" fontId="0" fillId="0" borderId="0" xfId="0" applyAlignment="1">
      <alignment horizontal="left" indent="2"/>
    </xf>
    <xf numFmtId="0" fontId="21" fillId="0" borderId="0" xfId="0" applyFont="1" applyAlignment="1">
      <alignment horizontal="center" vertical="center" wrapText="1"/>
    </xf>
    <xf numFmtId="0" fontId="22" fillId="0" borderId="0" xfId="0" applyFont="1" applyAlignment="1">
      <alignment horizontal="left" indent="2"/>
    </xf>
    <xf numFmtId="0" fontId="0" fillId="0" borderId="8" xfId="0" applyBorder="1" applyProtection="1">
      <protection hidden="1"/>
    </xf>
    <xf numFmtId="2" fontId="0" fillId="0" borderId="0" xfId="0" applyNumberFormat="1"/>
    <xf numFmtId="2" fontId="0" fillId="0" borderId="0" xfId="0" applyNumberFormat="1" applyProtection="1">
      <protection hidden="1"/>
    </xf>
    <xf numFmtId="2" fontId="5" fillId="0" borderId="1" xfId="2" applyNumberFormat="1" applyFont="1" applyBorder="1" applyAlignment="1" applyProtection="1">
      <alignment horizontal="center" vertical="center"/>
      <protection hidden="1"/>
    </xf>
    <xf numFmtId="2" fontId="9" fillId="0" borderId="16" xfId="2" applyNumberFormat="1" applyFont="1" applyBorder="1" applyAlignment="1" applyProtection="1">
      <alignment horizontal="center" vertical="center"/>
      <protection hidden="1"/>
    </xf>
    <xf numFmtId="2" fontId="15" fillId="0" borderId="16" xfId="0" applyNumberFormat="1" applyFont="1" applyBorder="1" applyAlignment="1" applyProtection="1">
      <alignment horizontal="center" vertical="center"/>
      <protection hidden="1"/>
    </xf>
    <xf numFmtId="0" fontId="7" fillId="3" borderId="26" xfId="2" applyFont="1" applyFill="1" applyBorder="1" applyAlignment="1" applyProtection="1">
      <alignment horizontal="center" vertical="center" wrapText="1"/>
      <protection hidden="1"/>
    </xf>
    <xf numFmtId="0" fontId="10" fillId="5" borderId="0" xfId="0" applyFont="1" applyFill="1" applyAlignment="1" applyProtection="1">
      <alignment wrapText="1"/>
      <protection hidden="1"/>
    </xf>
    <xf numFmtId="0" fontId="10" fillId="14" borderId="0" xfId="0" applyFont="1" applyFill="1" applyAlignment="1" applyProtection="1">
      <alignment wrapText="1"/>
      <protection hidden="1"/>
    </xf>
    <xf numFmtId="2" fontId="10" fillId="5" borderId="0" xfId="0" applyNumberFormat="1" applyFont="1" applyFill="1" applyAlignment="1" applyProtection="1">
      <alignment wrapText="1"/>
      <protection hidden="1"/>
    </xf>
    <xf numFmtId="0" fontId="10" fillId="13" borderId="0" xfId="0" applyFont="1" applyFill="1" applyProtection="1">
      <protection hidden="1"/>
    </xf>
    <xf numFmtId="0" fontId="10" fillId="6" borderId="0" xfId="0" applyFont="1" applyFill="1" applyProtection="1">
      <protection hidden="1"/>
    </xf>
    <xf numFmtId="0" fontId="10" fillId="20" borderId="0" xfId="0" applyFont="1" applyFill="1" applyProtection="1">
      <protection hidden="1"/>
    </xf>
    <xf numFmtId="0" fontId="10" fillId="17" borderId="0" xfId="0" applyFont="1" applyFill="1" applyProtection="1">
      <protection hidden="1"/>
    </xf>
    <xf numFmtId="0" fontId="10" fillId="16" borderId="0" xfId="0" applyFont="1" applyFill="1" applyProtection="1">
      <protection hidden="1"/>
    </xf>
    <xf numFmtId="0" fontId="10" fillId="15" borderId="0" xfId="0" applyFont="1" applyFill="1" applyProtection="1">
      <protection hidden="1"/>
    </xf>
    <xf numFmtId="0" fontId="0" fillId="0" borderId="0" xfId="0" applyAlignment="1" applyProtection="1">
      <alignment wrapText="1"/>
      <protection hidden="1"/>
    </xf>
    <xf numFmtId="2" fontId="0" fillId="0" borderId="0" xfId="0" applyNumberFormat="1" applyAlignment="1" applyProtection="1">
      <alignment wrapText="1"/>
      <protection hidden="1"/>
    </xf>
    <xf numFmtId="0" fontId="0" fillId="0" borderId="0" xfId="0" applyAlignment="1" applyProtection="1">
      <alignment vertical="center" wrapText="1"/>
      <protection hidden="1"/>
    </xf>
    <xf numFmtId="0" fontId="0" fillId="19" borderId="0" xfId="0" applyFill="1" applyAlignment="1" applyProtection="1">
      <alignment wrapText="1"/>
      <protection hidden="1"/>
    </xf>
    <xf numFmtId="2" fontId="0" fillId="18" borderId="0" xfId="0" applyNumberFormat="1" applyFill="1" applyProtection="1">
      <protection hidden="1"/>
    </xf>
    <xf numFmtId="2" fontId="0" fillId="0" borderId="0" xfId="0" applyNumberFormat="1" applyAlignment="1">
      <alignment horizontal="center"/>
    </xf>
    <xf numFmtId="165" fontId="14" fillId="0" borderId="1" xfId="4" applyNumberFormat="1" applyFont="1" applyBorder="1" applyAlignment="1" applyProtection="1">
      <alignment horizontal="center" vertical="center"/>
      <protection hidden="1"/>
    </xf>
    <xf numFmtId="165" fontId="15" fillId="0" borderId="16" xfId="0" applyNumberFormat="1" applyFont="1" applyBorder="1" applyAlignment="1" applyProtection="1">
      <alignment horizontal="center" vertical="center"/>
      <protection hidden="1"/>
    </xf>
    <xf numFmtId="0" fontId="25" fillId="21" borderId="1" xfId="0" applyFont="1" applyFill="1" applyBorder="1" applyAlignment="1">
      <alignment horizontal="center" vertical="top" wrapText="1"/>
    </xf>
    <xf numFmtId="0" fontId="25" fillId="22" borderId="1" xfId="0" applyFont="1" applyFill="1" applyBorder="1" applyAlignment="1">
      <alignment horizontal="center" vertical="top" wrapText="1"/>
    </xf>
    <xf numFmtId="0" fontId="26" fillId="21" borderId="48" xfId="0" applyFont="1" applyFill="1" applyBorder="1" applyAlignment="1">
      <alignment horizontal="center" vertical="center" wrapText="1"/>
    </xf>
    <xf numFmtId="0" fontId="27" fillId="0" borderId="1" xfId="0" applyFont="1" applyBorder="1" applyAlignment="1">
      <alignment horizontal="center" vertical="top" wrapText="1"/>
    </xf>
    <xf numFmtId="0" fontId="28" fillId="0" borderId="1" xfId="0" applyFont="1" applyBorder="1" applyAlignment="1">
      <alignment horizontal="center" vertical="top" wrapText="1"/>
    </xf>
    <xf numFmtId="0" fontId="28" fillId="0" borderId="1" xfId="0" applyFont="1" applyBorder="1" applyAlignment="1">
      <alignment vertical="top"/>
    </xf>
    <xf numFmtId="0" fontId="26" fillId="22" borderId="48" xfId="0" applyFont="1" applyFill="1" applyBorder="1" applyAlignment="1">
      <alignment horizontal="center" vertical="center" wrapText="1"/>
    </xf>
    <xf numFmtId="0" fontId="28" fillId="23" borderId="1" xfId="0" applyFont="1" applyFill="1" applyBorder="1" applyAlignment="1">
      <alignment horizontal="center" vertical="top" wrapText="1"/>
    </xf>
    <xf numFmtId="0" fontId="29" fillId="0" borderId="1" xfId="0" applyFont="1" applyBorder="1" applyAlignment="1">
      <alignment vertical="top"/>
    </xf>
    <xf numFmtId="0" fontId="30" fillId="0" borderId="1" xfId="0" applyFont="1" applyFill="1" applyBorder="1" applyAlignment="1" applyProtection="1">
      <alignment horizontal="center" vertical="top" wrapText="1"/>
    </xf>
    <xf numFmtId="0" fontId="0" fillId="0" borderId="0" xfId="0" applyBorder="1"/>
    <xf numFmtId="0" fontId="0" fillId="0" borderId="8" xfId="0" applyBorder="1"/>
    <xf numFmtId="1" fontId="0" fillId="0" borderId="0" xfId="0" applyNumberFormat="1"/>
    <xf numFmtId="166" fontId="0" fillId="0" borderId="0" xfId="1" applyNumberFormat="1" applyFont="1" applyProtection="1">
      <protection hidden="1"/>
    </xf>
    <xf numFmtId="10" fontId="0" fillId="0" borderId="0" xfId="1" applyNumberFormat="1" applyFont="1" applyProtection="1">
      <protection hidden="1"/>
    </xf>
    <xf numFmtId="9" fontId="0" fillId="0" borderId="0" xfId="1" applyFont="1" applyProtection="1">
      <protection hidden="1"/>
    </xf>
    <xf numFmtId="0" fontId="31" fillId="0" borderId="0" xfId="0" applyFont="1" applyFill="1" applyBorder="1" applyProtection="1">
      <protection hidden="1"/>
    </xf>
    <xf numFmtId="2" fontId="5" fillId="0" borderId="0" xfId="7" applyNumberFormat="1" applyFont="1" applyFill="1" applyBorder="1" applyAlignment="1" applyProtection="1">
      <alignment horizontal="center"/>
      <protection hidden="1"/>
    </xf>
    <xf numFmtId="0" fontId="5" fillId="0" borderId="0" xfId="2" applyFont="1" applyFill="1" applyBorder="1" applyAlignment="1" applyProtection="1">
      <alignment horizontal="center"/>
      <protection hidden="1"/>
    </xf>
    <xf numFmtId="0" fontId="5" fillId="0" borderId="0" xfId="2" applyFont="1" applyFill="1" applyBorder="1" applyAlignment="1" applyProtection="1">
      <alignment horizontal="center" wrapText="1"/>
      <protection hidden="1"/>
    </xf>
    <xf numFmtId="0" fontId="0" fillId="0" borderId="0" xfId="0" applyAlignment="1">
      <alignment wrapText="1"/>
    </xf>
    <xf numFmtId="0" fontId="0" fillId="0" borderId="1" xfId="0" applyBorder="1" applyAlignment="1">
      <alignment horizontal="justify" vertical="top" wrapText="1"/>
    </xf>
    <xf numFmtId="14" fontId="4" fillId="0" borderId="0" xfId="2" applyNumberFormat="1" applyFont="1" applyAlignment="1" applyProtection="1">
      <alignment horizontal="center" vertical="center"/>
      <protection hidden="1"/>
    </xf>
    <xf numFmtId="16" fontId="4" fillId="0" borderId="0" xfId="2" applyNumberFormat="1" applyFont="1" applyAlignment="1" applyProtection="1">
      <alignment horizontal="center" vertical="center"/>
      <protection hidden="1"/>
    </xf>
    <xf numFmtId="10" fontId="0" fillId="0" borderId="0" xfId="1" applyNumberFormat="1" applyFont="1"/>
    <xf numFmtId="10" fontId="0" fillId="0" borderId="0" xfId="0" applyNumberFormat="1"/>
    <xf numFmtId="0" fontId="0" fillId="24" borderId="0" xfId="0" applyFill="1" applyProtection="1">
      <protection hidden="1"/>
    </xf>
    <xf numFmtId="0" fontId="0" fillId="24" borderId="0" xfId="0" applyFill="1" applyAlignment="1" applyProtection="1">
      <alignment wrapText="1"/>
      <protection hidden="1"/>
    </xf>
    <xf numFmtId="2" fontId="0" fillId="24" borderId="0" xfId="0" applyNumberFormat="1" applyFill="1" applyAlignment="1" applyProtection="1">
      <alignment wrapText="1"/>
      <protection hidden="1"/>
    </xf>
    <xf numFmtId="2" fontId="0" fillId="24" borderId="0" xfId="0" applyNumberFormat="1" applyFill="1" applyProtection="1">
      <protection hidden="1"/>
    </xf>
    <xf numFmtId="10" fontId="0" fillId="24" borderId="0" xfId="1" applyNumberFormat="1" applyFont="1" applyFill="1" applyProtection="1">
      <protection hidden="1"/>
    </xf>
    <xf numFmtId="166" fontId="0" fillId="24" borderId="0" xfId="1" applyNumberFormat="1" applyFont="1" applyFill="1" applyProtection="1">
      <protection hidden="1"/>
    </xf>
    <xf numFmtId="9" fontId="0" fillId="24" borderId="0" xfId="1" applyFont="1" applyFill="1" applyProtection="1">
      <protection hidden="1"/>
    </xf>
    <xf numFmtId="0" fontId="5" fillId="8" borderId="13" xfId="2" applyFont="1" applyFill="1" applyBorder="1" applyAlignment="1" applyProtection="1">
      <alignment horizontal="left" vertical="center" wrapText="1"/>
      <protection hidden="1"/>
    </xf>
    <xf numFmtId="0" fontId="5" fillId="8" borderId="15" xfId="2" applyFont="1" applyFill="1" applyBorder="1" applyAlignment="1" applyProtection="1">
      <alignment horizontal="left" vertical="center" wrapText="1"/>
      <protection hidden="1"/>
    </xf>
    <xf numFmtId="10" fontId="0" fillId="25" borderId="0" xfId="1" applyNumberFormat="1" applyFont="1" applyFill="1" applyProtection="1">
      <protection hidden="1"/>
    </xf>
    <xf numFmtId="166" fontId="0" fillId="19" borderId="0" xfId="1" applyNumberFormat="1" applyFont="1" applyFill="1" applyProtection="1">
      <protection hidden="1"/>
    </xf>
    <xf numFmtId="166" fontId="0" fillId="25" borderId="0" xfId="1" applyNumberFormat="1" applyFont="1" applyFill="1" applyProtection="1">
      <protection hidden="1"/>
    </xf>
    <xf numFmtId="0" fontId="24" fillId="0" borderId="0" xfId="32" applyAlignment="1" applyProtection="1">
      <alignment wrapText="1"/>
      <protection hidden="1"/>
    </xf>
    <xf numFmtId="0" fontId="10" fillId="13" borderId="0" xfId="0" applyFont="1" applyFill="1" applyAlignment="1" applyProtection="1">
      <alignment wrapText="1"/>
      <protection hidden="1"/>
    </xf>
    <xf numFmtId="0" fontId="0" fillId="0" borderId="0" xfId="0" applyProtection="1">
      <protection hidden="1"/>
    </xf>
    <xf numFmtId="0" fontId="0" fillId="0" borderId="0" xfId="0"/>
    <xf numFmtId="166" fontId="5" fillId="0" borderId="14" xfId="4" applyNumberFormat="1" applyFont="1" applyBorder="1" applyAlignment="1" applyProtection="1">
      <alignment horizontal="center" vertical="center"/>
      <protection hidden="1"/>
    </xf>
    <xf numFmtId="0" fontId="0" fillId="0" borderId="0" xfId="0" applyAlignment="1">
      <alignment horizontal="center"/>
    </xf>
    <xf numFmtId="0" fontId="5" fillId="0" borderId="1" xfId="2" applyFont="1" applyBorder="1" applyAlignment="1" applyProtection="1">
      <alignment horizontal="center" vertical="center" wrapText="1"/>
      <protection hidden="1"/>
    </xf>
    <xf numFmtId="0" fontId="7" fillId="3" borderId="1" xfId="2" applyFont="1" applyFill="1" applyBorder="1" applyAlignment="1" applyProtection="1">
      <alignment horizontal="center" vertical="center" wrapText="1"/>
      <protection hidden="1"/>
    </xf>
    <xf numFmtId="0" fontId="7" fillId="3" borderId="16" xfId="2" applyFont="1" applyFill="1" applyBorder="1" applyAlignment="1" applyProtection="1">
      <alignment horizontal="center" vertical="center" wrapText="1"/>
      <protection hidden="1"/>
    </xf>
    <xf numFmtId="0" fontId="5" fillId="0" borderId="16" xfId="2" applyFont="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0" fontId="7" fillId="3" borderId="15" xfId="2" applyFont="1" applyFill="1" applyBorder="1" applyAlignment="1" applyProtection="1">
      <alignment horizontal="center" vertical="center" wrapText="1"/>
      <protection hidden="1"/>
    </xf>
    <xf numFmtId="0" fontId="5" fillId="0" borderId="0" xfId="2" applyFont="1" applyAlignment="1" applyProtection="1">
      <alignment horizontal="center" vertical="center"/>
      <protection hidden="1"/>
    </xf>
    <xf numFmtId="0" fontId="5" fillId="0" borderId="7" xfId="2" applyFont="1" applyBorder="1" applyAlignment="1" applyProtection="1">
      <alignment horizontal="center" vertical="center"/>
      <protection hidden="1"/>
    </xf>
    <xf numFmtId="0" fontId="5" fillId="0" borderId="8" xfId="2" applyFont="1" applyBorder="1" applyAlignment="1" applyProtection="1">
      <alignment horizontal="center" vertical="center"/>
      <protection hidden="1"/>
    </xf>
    <xf numFmtId="0" fontId="5" fillId="0" borderId="9" xfId="2" applyFont="1" applyBorder="1" applyAlignment="1" applyProtection="1">
      <alignment horizontal="center" vertical="center"/>
      <protection hidden="1"/>
    </xf>
    <xf numFmtId="0" fontId="4" fillId="0" borderId="0" xfId="2" applyFont="1" applyBorder="1" applyAlignment="1" applyProtection="1">
      <alignment horizontal="center" vertical="center"/>
      <protection hidden="1"/>
    </xf>
    <xf numFmtId="0" fontId="0" fillId="0" borderId="0" xfId="0" applyAlignment="1"/>
    <xf numFmtId="0" fontId="0" fillId="0" borderId="2" xfId="0" applyBorder="1"/>
    <xf numFmtId="0" fontId="0" fillId="0" borderId="3" xfId="0" applyBorder="1"/>
    <xf numFmtId="0" fontId="0" fillId="0" borderId="5" xfId="0" applyBorder="1"/>
    <xf numFmtId="0" fontId="0" fillId="0" borderId="7" xfId="0" applyBorder="1"/>
    <xf numFmtId="0" fontId="7" fillId="3" borderId="15" xfId="2" applyFont="1" applyFill="1" applyBorder="1" applyAlignment="1" applyProtection="1">
      <alignment vertical="center" wrapText="1"/>
      <protection hidden="1"/>
    </xf>
    <xf numFmtId="0" fontId="0" fillId="0" borderId="7" xfId="0" applyBorder="1" applyProtection="1">
      <protection hidden="1"/>
    </xf>
    <xf numFmtId="0" fontId="34" fillId="0" borderId="0" xfId="0" applyFont="1" applyFill="1" applyProtection="1"/>
    <xf numFmtId="0" fontId="5" fillId="0" borderId="0" xfId="2" applyFont="1" applyBorder="1" applyAlignment="1" applyProtection="1">
      <alignment horizontal="center" vertical="center"/>
      <protection hidden="1"/>
    </xf>
    <xf numFmtId="0" fontId="5" fillId="2" borderId="0" xfId="2" applyFont="1" applyFill="1" applyBorder="1" applyAlignment="1" applyProtection="1">
      <alignment horizontal="center" vertical="center"/>
      <protection hidden="1"/>
    </xf>
    <xf numFmtId="0" fontId="34" fillId="0" borderId="0" xfId="0" applyFont="1" applyFill="1" applyBorder="1" applyProtection="1"/>
    <xf numFmtId="0" fontId="34" fillId="0" borderId="44" xfId="0" applyFont="1" applyFill="1" applyBorder="1" applyProtection="1"/>
    <xf numFmtId="0" fontId="34" fillId="0" borderId="45" xfId="0" applyFont="1" applyFill="1" applyBorder="1" applyProtection="1"/>
    <xf numFmtId="0" fontId="34" fillId="0" borderId="46" xfId="0" applyFont="1" applyFill="1" applyBorder="1" applyProtection="1"/>
    <xf numFmtId="0" fontId="0" fillId="0" borderId="0" xfId="0" applyAlignment="1">
      <alignment horizontal="center"/>
    </xf>
    <xf numFmtId="0" fontId="0" fillId="0" borderId="0" xfId="0" applyBorder="1" applyAlignment="1">
      <alignment horizontal="center"/>
    </xf>
    <xf numFmtId="0" fontId="35" fillId="9" borderId="5" xfId="0" applyFont="1" applyFill="1" applyBorder="1" applyAlignment="1" applyProtection="1">
      <alignment horizontal="center" vertical="center"/>
    </xf>
    <xf numFmtId="0" fontId="35" fillId="9" borderId="0" xfId="0" applyFont="1" applyFill="1" applyBorder="1" applyAlignment="1" applyProtection="1">
      <alignment horizontal="center" vertical="center"/>
    </xf>
    <xf numFmtId="0" fontId="35" fillId="9" borderId="6" xfId="0" applyFont="1" applyFill="1" applyBorder="1" applyAlignment="1" applyProtection="1">
      <alignment horizontal="center" vertical="center"/>
    </xf>
    <xf numFmtId="0" fontId="34" fillId="0" borderId="22" xfId="0" applyFont="1" applyFill="1" applyBorder="1" applyAlignment="1" applyProtection="1">
      <alignment horizontal="center"/>
    </xf>
    <xf numFmtId="0" fontId="34" fillId="0" borderId="23" xfId="0" applyFont="1" applyFill="1" applyBorder="1" applyAlignment="1" applyProtection="1">
      <alignment horizontal="center"/>
    </xf>
    <xf numFmtId="0" fontId="34" fillId="0" borderId="47" xfId="0" applyFont="1" applyFill="1" applyBorder="1" applyAlignment="1" applyProtection="1">
      <alignment horizontal="center"/>
    </xf>
    <xf numFmtId="0" fontId="36" fillId="0" borderId="22" xfId="0" applyFont="1" applyFill="1" applyBorder="1" applyAlignment="1" applyProtection="1">
      <alignment horizontal="center"/>
    </xf>
    <xf numFmtId="0" fontId="36" fillId="0" borderId="23" xfId="0" applyFont="1" applyFill="1" applyBorder="1" applyAlignment="1" applyProtection="1">
      <alignment horizontal="center"/>
    </xf>
    <xf numFmtId="0" fontId="36" fillId="0" borderId="47" xfId="0" applyFont="1" applyFill="1" applyBorder="1" applyAlignment="1" applyProtection="1">
      <alignment horizontal="center"/>
    </xf>
    <xf numFmtId="0" fontId="7" fillId="3" borderId="21" xfId="2" applyFont="1" applyFill="1" applyBorder="1" applyAlignment="1" applyProtection="1">
      <alignment horizontal="center" vertical="center" wrapText="1"/>
      <protection hidden="1"/>
    </xf>
    <xf numFmtId="0" fontId="7" fillId="3" borderId="19" xfId="2" applyFont="1" applyFill="1" applyBorder="1" applyAlignment="1" applyProtection="1">
      <alignment horizontal="center" vertical="center" wrapText="1"/>
      <protection hidden="1"/>
    </xf>
    <xf numFmtId="0" fontId="7" fillId="3" borderId="20" xfId="2" applyFont="1" applyFill="1" applyBorder="1" applyAlignment="1" applyProtection="1">
      <alignment horizontal="center" vertical="center" wrapText="1"/>
      <protection hidden="1"/>
    </xf>
    <xf numFmtId="0" fontId="9" fillId="0" borderId="18" xfId="2" applyFont="1" applyBorder="1" applyAlignment="1" applyProtection="1">
      <alignment horizontal="center" vertical="center" wrapText="1"/>
      <protection hidden="1"/>
    </xf>
    <xf numFmtId="0" fontId="9" fillId="0" borderId="19" xfId="2" applyFont="1" applyBorder="1" applyAlignment="1" applyProtection="1">
      <alignment horizontal="center" vertical="center" wrapText="1"/>
      <protection hidden="1"/>
    </xf>
    <xf numFmtId="0" fontId="9" fillId="0" borderId="20" xfId="2" applyFont="1" applyBorder="1" applyAlignment="1" applyProtection="1">
      <alignment horizontal="center" vertical="center" wrapText="1"/>
      <protection hidden="1"/>
    </xf>
    <xf numFmtId="0" fontId="9" fillId="12" borderId="37" xfId="2" applyFont="1" applyFill="1" applyBorder="1" applyAlignment="1" applyProtection="1">
      <alignment horizontal="center" vertical="center" wrapText="1"/>
      <protection locked="0" hidden="1"/>
    </xf>
    <xf numFmtId="0" fontId="9" fillId="12" borderId="38" xfId="2" applyFont="1" applyFill="1" applyBorder="1" applyAlignment="1" applyProtection="1">
      <alignment horizontal="center" vertical="center" wrapText="1"/>
      <protection locked="0" hidden="1"/>
    </xf>
    <xf numFmtId="0" fontId="9" fillId="12" borderId="39" xfId="2" applyFont="1" applyFill="1" applyBorder="1" applyAlignment="1" applyProtection="1">
      <alignment horizontal="center" vertical="center" wrapText="1"/>
      <protection locked="0" hidden="1"/>
    </xf>
    <xf numFmtId="0" fontId="9" fillId="0" borderId="37" xfId="2" applyFont="1" applyFill="1" applyBorder="1" applyAlignment="1" applyProtection="1">
      <alignment horizontal="center" vertical="center" wrapText="1"/>
      <protection hidden="1"/>
    </xf>
    <xf numFmtId="0" fontId="9" fillId="0" borderId="38" xfId="2" applyFont="1" applyFill="1" applyBorder="1" applyAlignment="1" applyProtection="1">
      <alignment horizontal="center" vertical="center" wrapText="1"/>
      <protection hidden="1"/>
    </xf>
    <xf numFmtId="0" fontId="9" fillId="0" borderId="39" xfId="2" applyFont="1" applyFill="1" applyBorder="1" applyAlignment="1" applyProtection="1">
      <alignment horizontal="center" vertical="center" wrapText="1"/>
      <protection hidden="1"/>
    </xf>
    <xf numFmtId="0" fontId="5" fillId="0" borderId="18" xfId="2" applyFont="1" applyBorder="1" applyAlignment="1" applyProtection="1">
      <alignment horizontal="center" vertical="center" wrapText="1"/>
      <protection hidden="1"/>
    </xf>
    <xf numFmtId="0" fontId="5" fillId="0" borderId="36" xfId="2" applyFont="1" applyBorder="1" applyAlignment="1" applyProtection="1">
      <alignment horizontal="center" vertical="center" wrapText="1"/>
      <protection hidden="1"/>
    </xf>
    <xf numFmtId="0" fontId="5" fillId="12" borderId="37" xfId="2" applyFont="1" applyFill="1" applyBorder="1" applyAlignment="1" applyProtection="1">
      <alignment horizontal="center" vertical="center" wrapText="1"/>
      <protection locked="0" hidden="1"/>
    </xf>
    <xf numFmtId="0" fontId="5" fillId="12" borderId="40" xfId="2" applyFont="1" applyFill="1" applyBorder="1" applyAlignment="1" applyProtection="1">
      <alignment horizontal="center" vertical="center" wrapText="1"/>
      <protection locked="0" hidden="1"/>
    </xf>
    <xf numFmtId="0" fontId="5" fillId="0" borderId="0" xfId="2" applyFont="1" applyFill="1" applyBorder="1" applyAlignment="1" applyProtection="1">
      <alignment horizontal="center" vertical="top" wrapText="1"/>
      <protection hidden="1"/>
    </xf>
    <xf numFmtId="0" fontId="5" fillId="0" borderId="18" xfId="2" applyFont="1" applyBorder="1" applyAlignment="1" applyProtection="1">
      <alignment horizontal="left" vertical="center" wrapText="1"/>
      <protection hidden="1"/>
    </xf>
    <xf numFmtId="0" fontId="5" fillId="0" borderId="19" xfId="2" applyFont="1" applyBorder="1" applyAlignment="1" applyProtection="1">
      <alignment horizontal="left" vertical="center" wrapText="1"/>
      <protection hidden="1"/>
    </xf>
    <xf numFmtId="0" fontId="5" fillId="0" borderId="20" xfId="2" applyFont="1" applyBorder="1" applyAlignment="1" applyProtection="1">
      <alignment horizontal="left" vertical="center" wrapText="1"/>
      <protection hidden="1"/>
    </xf>
    <xf numFmtId="0" fontId="5" fillId="0" borderId="36" xfId="2" applyFont="1" applyBorder="1" applyAlignment="1" applyProtection="1">
      <alignment horizontal="left" vertical="center" wrapText="1"/>
      <protection hidden="1"/>
    </xf>
    <xf numFmtId="0" fontId="14" fillId="0" borderId="33" xfId="0" applyFont="1" applyBorder="1" applyAlignment="1" applyProtection="1">
      <alignment horizontal="center" vertical="center"/>
      <protection hidden="1"/>
    </xf>
    <xf numFmtId="0" fontId="14" fillId="0" borderId="23" xfId="0" applyFont="1" applyBorder="1" applyAlignment="1" applyProtection="1">
      <alignment horizontal="center" vertical="center"/>
      <protection hidden="1"/>
    </xf>
    <xf numFmtId="0" fontId="14" fillId="0" borderId="34" xfId="0" applyFont="1" applyBorder="1" applyAlignment="1" applyProtection="1">
      <alignment horizontal="center" vertical="center"/>
      <protection hidden="1"/>
    </xf>
    <xf numFmtId="0" fontId="14" fillId="0" borderId="35" xfId="0" applyFont="1" applyBorder="1" applyAlignment="1" applyProtection="1">
      <alignment horizontal="center" vertical="center"/>
      <protection hidden="1"/>
    </xf>
    <xf numFmtId="0" fontId="5" fillId="0" borderId="13" xfId="2" applyFont="1" applyBorder="1" applyAlignment="1" applyProtection="1">
      <alignment horizontal="center" vertical="center"/>
      <protection hidden="1"/>
    </xf>
    <xf numFmtId="0" fontId="5" fillId="0" borderId="1" xfId="2" applyFont="1" applyBorder="1" applyAlignment="1" applyProtection="1">
      <alignment horizontal="center" vertical="center"/>
      <protection hidden="1"/>
    </xf>
    <xf numFmtId="0" fontId="5" fillId="0" borderId="14" xfId="2" applyFont="1" applyBorder="1" applyAlignment="1" applyProtection="1">
      <alignment horizontal="center" vertical="center"/>
      <protection hidden="1"/>
    </xf>
    <xf numFmtId="0" fontId="17" fillId="10" borderId="28" xfId="2" applyFont="1" applyFill="1" applyBorder="1" applyAlignment="1" applyProtection="1">
      <alignment horizontal="center" vertical="center" wrapText="1"/>
      <protection hidden="1"/>
    </xf>
    <xf numFmtId="0" fontId="17" fillId="10" borderId="41" xfId="2" applyFont="1" applyFill="1" applyBorder="1" applyAlignment="1" applyProtection="1">
      <alignment horizontal="center" vertical="center" wrapText="1"/>
      <protection hidden="1"/>
    </xf>
    <xf numFmtId="0" fontId="17" fillId="10" borderId="42" xfId="2" applyFont="1" applyFill="1" applyBorder="1" applyAlignment="1" applyProtection="1">
      <alignment horizontal="center" vertical="center" wrapText="1"/>
      <protection hidden="1"/>
    </xf>
    <xf numFmtId="0" fontId="5" fillId="0" borderId="0" xfId="2" applyFont="1" applyAlignment="1" applyProtection="1">
      <alignment horizontal="center" vertical="center"/>
      <protection hidden="1"/>
    </xf>
    <xf numFmtId="0" fontId="8" fillId="4" borderId="2" xfId="2" applyFont="1" applyFill="1" applyBorder="1" applyAlignment="1" applyProtection="1">
      <alignment horizontal="center" vertical="center"/>
      <protection hidden="1"/>
    </xf>
    <xf numFmtId="0" fontId="8" fillId="4" borderId="3" xfId="2" applyFont="1" applyFill="1" applyBorder="1" applyAlignment="1" applyProtection="1">
      <alignment horizontal="center" vertical="center"/>
      <protection hidden="1"/>
    </xf>
    <xf numFmtId="0" fontId="8" fillId="4" borderId="4" xfId="2" applyFont="1" applyFill="1" applyBorder="1" applyAlignment="1" applyProtection="1">
      <alignment horizontal="center" vertical="center"/>
      <protection hidden="1"/>
    </xf>
    <xf numFmtId="0" fontId="13" fillId="7" borderId="29" xfId="2" applyFont="1" applyFill="1" applyBorder="1" applyAlignment="1" applyProtection="1">
      <alignment horizontal="center" vertical="center"/>
      <protection hidden="1"/>
    </xf>
    <xf numFmtId="0" fontId="13" fillId="7" borderId="30" xfId="2" applyFont="1" applyFill="1" applyBorder="1" applyAlignment="1" applyProtection="1">
      <alignment horizontal="center" vertical="center"/>
      <protection hidden="1"/>
    </xf>
    <xf numFmtId="0" fontId="13" fillId="7" borderId="31" xfId="2" applyFont="1" applyFill="1" applyBorder="1" applyAlignment="1" applyProtection="1">
      <alignment horizontal="center" vertical="center"/>
      <protection hidden="1"/>
    </xf>
    <xf numFmtId="0" fontId="13" fillId="7" borderId="2" xfId="2" applyFont="1" applyFill="1" applyBorder="1" applyAlignment="1" applyProtection="1">
      <alignment horizontal="center" vertical="center"/>
      <protection hidden="1"/>
    </xf>
    <xf numFmtId="0" fontId="13" fillId="7" borderId="3" xfId="2" applyFont="1" applyFill="1" applyBorder="1" applyAlignment="1" applyProtection="1">
      <alignment horizontal="center" vertical="center"/>
      <protection hidden="1"/>
    </xf>
    <xf numFmtId="0" fontId="13" fillId="7" borderId="4" xfId="2" applyFont="1" applyFill="1" applyBorder="1" applyAlignment="1" applyProtection="1">
      <alignment horizontal="center" vertical="center"/>
      <protection hidden="1"/>
    </xf>
    <xf numFmtId="0" fontId="5" fillId="0" borderId="5" xfId="2" applyFont="1" applyBorder="1" applyAlignment="1" applyProtection="1">
      <alignment horizontal="center" vertical="center"/>
      <protection hidden="1"/>
    </xf>
    <xf numFmtId="0" fontId="5" fillId="0" borderId="6" xfId="2" applyFont="1" applyBorder="1" applyAlignment="1" applyProtection="1">
      <alignment horizontal="center" vertical="center"/>
      <protection hidden="1"/>
    </xf>
    <xf numFmtId="0" fontId="5" fillId="0" borderId="7" xfId="2" applyFont="1" applyBorder="1" applyAlignment="1" applyProtection="1">
      <alignment horizontal="center" vertical="center"/>
      <protection hidden="1"/>
    </xf>
    <xf numFmtId="0" fontId="5" fillId="0" borderId="8" xfId="2" applyFont="1" applyBorder="1" applyAlignment="1" applyProtection="1">
      <alignment horizontal="center" vertical="center"/>
      <protection hidden="1"/>
    </xf>
    <xf numFmtId="0" fontId="5" fillId="0" borderId="9" xfId="2" applyFont="1" applyBorder="1" applyAlignment="1" applyProtection="1">
      <alignment horizontal="center" vertical="center"/>
      <protection hidden="1"/>
    </xf>
    <xf numFmtId="0" fontId="8" fillId="4" borderId="10" xfId="2" applyFont="1" applyFill="1" applyBorder="1" applyAlignment="1" applyProtection="1">
      <alignment horizontal="center" vertical="center"/>
      <protection hidden="1"/>
    </xf>
    <xf numFmtId="0" fontId="8" fillId="4" borderId="11" xfId="2" applyFont="1" applyFill="1" applyBorder="1" applyAlignment="1" applyProtection="1">
      <alignment horizontal="center" vertical="center"/>
      <protection hidden="1"/>
    </xf>
    <xf numFmtId="0" fontId="8" fillId="4" borderId="12" xfId="2" applyFont="1" applyFill="1" applyBorder="1" applyAlignment="1" applyProtection="1">
      <alignment horizontal="center" vertical="center"/>
      <protection hidden="1"/>
    </xf>
    <xf numFmtId="0" fontId="5" fillId="0" borderId="19" xfId="2" applyFont="1" applyBorder="1" applyAlignment="1" applyProtection="1">
      <alignment horizontal="center" vertical="center" wrapText="1"/>
      <protection hidden="1"/>
    </xf>
    <xf numFmtId="0" fontId="5" fillId="0" borderId="1" xfId="2" applyFont="1" applyBorder="1" applyAlignment="1" applyProtection="1">
      <alignment horizontal="center" vertical="center" wrapText="1"/>
      <protection hidden="1"/>
    </xf>
    <xf numFmtId="0" fontId="5" fillId="0" borderId="14" xfId="2" applyFont="1" applyBorder="1" applyAlignment="1" applyProtection="1">
      <alignment horizontal="center" vertical="center" wrapText="1"/>
      <protection hidden="1"/>
    </xf>
    <xf numFmtId="0" fontId="7" fillId="3" borderId="24" xfId="2" applyFont="1" applyFill="1" applyBorder="1" applyAlignment="1" applyProtection="1">
      <alignment horizontal="center" vertical="center" wrapText="1"/>
      <protection hidden="1"/>
    </xf>
    <xf numFmtId="0" fontId="7" fillId="3" borderId="27" xfId="2" applyFont="1" applyFill="1" applyBorder="1" applyAlignment="1" applyProtection="1">
      <alignment horizontal="center" vertical="center" wrapText="1"/>
      <protection hidden="1"/>
    </xf>
    <xf numFmtId="0" fontId="5" fillId="0" borderId="25" xfId="2" applyFont="1" applyBorder="1" applyAlignment="1" applyProtection="1">
      <alignment horizontal="center" vertical="center" wrapText="1"/>
      <protection hidden="1"/>
    </xf>
    <xf numFmtId="0" fontId="5" fillId="0" borderId="26" xfId="2" applyFont="1" applyBorder="1" applyAlignment="1" applyProtection="1">
      <alignment horizontal="center" vertical="center" wrapText="1"/>
      <protection hidden="1"/>
    </xf>
    <xf numFmtId="0" fontId="5" fillId="0" borderId="50" xfId="2" applyFont="1" applyBorder="1" applyAlignment="1" applyProtection="1">
      <alignment horizontal="center" vertical="center" wrapText="1"/>
      <protection hidden="1"/>
    </xf>
    <xf numFmtId="0" fontId="5" fillId="0" borderId="51" xfId="2" applyFont="1" applyBorder="1" applyAlignment="1" applyProtection="1">
      <alignment horizontal="center" vertical="center" wrapText="1"/>
      <protection hidden="1"/>
    </xf>
    <xf numFmtId="0" fontId="5" fillId="0" borderId="49" xfId="2" applyFont="1" applyBorder="1" applyAlignment="1" applyProtection="1">
      <alignment horizontal="center" vertical="center" wrapText="1"/>
      <protection hidden="1"/>
    </xf>
    <xf numFmtId="0" fontId="5" fillId="0" borderId="9" xfId="2" applyFont="1" applyBorder="1" applyAlignment="1" applyProtection="1">
      <alignment horizontal="center" vertical="center" wrapText="1"/>
      <protection hidden="1"/>
    </xf>
    <xf numFmtId="0" fontId="7" fillId="3" borderId="15" xfId="2" applyFont="1" applyFill="1" applyBorder="1" applyAlignment="1" applyProtection="1">
      <alignment horizontal="center" vertical="center" wrapText="1"/>
      <protection hidden="1"/>
    </xf>
    <xf numFmtId="0" fontId="7" fillId="3" borderId="16" xfId="2" applyFont="1" applyFill="1" applyBorder="1" applyAlignment="1" applyProtection="1">
      <alignment horizontal="center" vertical="center" wrapText="1"/>
      <protection hidden="1"/>
    </xf>
    <xf numFmtId="0" fontId="2" fillId="0" borderId="16" xfId="2" applyFont="1" applyBorder="1" applyAlignment="1" applyProtection="1">
      <alignment horizontal="center" vertical="center" wrapText="1"/>
      <protection hidden="1"/>
    </xf>
    <xf numFmtId="0" fontId="2" fillId="0" borderId="17" xfId="2" applyFont="1" applyBorder="1" applyAlignment="1" applyProtection="1">
      <alignment horizontal="center" vertical="center" wrapText="1"/>
      <protection hidden="1"/>
    </xf>
    <xf numFmtId="0" fontId="5" fillId="0" borderId="1" xfId="2" applyFont="1" applyBorder="1" applyAlignment="1" applyProtection="1">
      <alignment horizontal="center" vertical="top" wrapText="1"/>
      <protection hidden="1"/>
    </xf>
    <xf numFmtId="0" fontId="5" fillId="0" borderId="14" xfId="2" applyFont="1" applyBorder="1" applyAlignment="1" applyProtection="1">
      <alignment horizontal="center" vertical="top" wrapText="1"/>
      <protection hidden="1"/>
    </xf>
    <xf numFmtId="0" fontId="7" fillId="3" borderId="13" xfId="2" applyFont="1" applyFill="1" applyBorder="1" applyAlignment="1" applyProtection="1">
      <alignment horizontal="center" vertical="center" wrapText="1"/>
      <protection hidden="1"/>
    </xf>
    <xf numFmtId="0" fontId="7" fillId="3" borderId="1" xfId="2" applyFont="1" applyFill="1" applyBorder="1" applyAlignment="1" applyProtection="1">
      <alignment horizontal="center" vertical="center" wrapText="1"/>
      <protection hidden="1"/>
    </xf>
    <xf numFmtId="0" fontId="2" fillId="0" borderId="18" xfId="2" applyFont="1" applyBorder="1" applyAlignment="1" applyProtection="1">
      <alignment horizontal="center" vertical="center" wrapText="1"/>
      <protection hidden="1"/>
    </xf>
    <xf numFmtId="0" fontId="2" fillId="0" borderId="20" xfId="2" applyFont="1" applyBorder="1" applyAlignment="1" applyProtection="1">
      <alignment horizontal="center" vertical="center" wrapText="1"/>
      <protection hidden="1"/>
    </xf>
    <xf numFmtId="0" fontId="2" fillId="0" borderId="19" xfId="2" applyFont="1" applyBorder="1" applyAlignment="1" applyProtection="1">
      <alignment horizontal="center" vertical="center" wrapText="1"/>
      <protection hidden="1"/>
    </xf>
    <xf numFmtId="0" fontId="2" fillId="0" borderId="1" xfId="2" applyFont="1" applyBorder="1" applyAlignment="1" applyProtection="1">
      <alignment horizontal="center" vertical="center" wrapText="1"/>
      <protection hidden="1"/>
    </xf>
    <xf numFmtId="0" fontId="2" fillId="0" borderId="14" xfId="2" applyFont="1" applyBorder="1" applyAlignment="1" applyProtection="1">
      <alignment horizontal="center" vertical="center" wrapText="1"/>
      <protection hidden="1"/>
    </xf>
    <xf numFmtId="0" fontId="33" fillId="9" borderId="0" xfId="0" applyFont="1" applyFill="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cellXfs>
  <cellStyles count="50">
    <cellStyle name="Hipervínculo" xfId="32" builtinId="8"/>
    <cellStyle name="Hipervínculo 2" xfId="15" xr:uid="{00000000-0005-0000-0000-000001000000}"/>
    <cellStyle name="Millares [0] 2" xfId="17" xr:uid="{00000000-0005-0000-0000-000002000000}"/>
    <cellStyle name="Millares [0] 2 2" xfId="26" xr:uid="{00000000-0005-0000-0000-000003000000}"/>
    <cellStyle name="Millares [0] 2 2 2" xfId="44" xr:uid="{00000000-0005-0000-0000-000004000000}"/>
    <cellStyle name="Millares [0] 2 3" xfId="37" xr:uid="{00000000-0005-0000-0000-000005000000}"/>
    <cellStyle name="Millares [0] 3" xfId="19" xr:uid="{00000000-0005-0000-0000-000006000000}"/>
    <cellStyle name="Millares [0] 3 2" xfId="29" xr:uid="{00000000-0005-0000-0000-000007000000}"/>
    <cellStyle name="Millares [0] 3 2 2" xfId="47" xr:uid="{00000000-0005-0000-0000-000008000000}"/>
    <cellStyle name="Millares [0] 3 3" xfId="39" xr:uid="{00000000-0005-0000-0000-000009000000}"/>
    <cellStyle name="Millares [0] 4" xfId="21" xr:uid="{00000000-0005-0000-0000-00000A000000}"/>
    <cellStyle name="Millares [0] 4 2" xfId="31" xr:uid="{00000000-0005-0000-0000-00000B000000}"/>
    <cellStyle name="Millares [0] 4 2 2" xfId="48" xr:uid="{00000000-0005-0000-0000-00000C000000}"/>
    <cellStyle name="Millares [0] 4 3" xfId="40" xr:uid="{00000000-0005-0000-0000-00000D000000}"/>
    <cellStyle name="Millares [0] 5" xfId="27" xr:uid="{00000000-0005-0000-0000-00000E000000}"/>
    <cellStyle name="Millares [0] 5 2" xfId="45" xr:uid="{00000000-0005-0000-0000-00000F000000}"/>
    <cellStyle name="Millares [0] 6" xfId="38" xr:uid="{00000000-0005-0000-0000-000010000000}"/>
    <cellStyle name="Millares 2" xfId="11" xr:uid="{00000000-0005-0000-0000-000011000000}"/>
    <cellStyle name="Millares 2 2" xfId="24" xr:uid="{00000000-0005-0000-0000-000012000000}"/>
    <cellStyle name="Millares 2 2 2" xfId="42" xr:uid="{00000000-0005-0000-0000-000013000000}"/>
    <cellStyle name="Millares 2 3" xfId="35" xr:uid="{00000000-0005-0000-0000-000014000000}"/>
    <cellStyle name="Millares 3" xfId="12" xr:uid="{00000000-0005-0000-0000-000015000000}"/>
    <cellStyle name="Millares 3 2" xfId="25" xr:uid="{00000000-0005-0000-0000-000016000000}"/>
    <cellStyle name="Millares 3 2 2" xfId="43" xr:uid="{00000000-0005-0000-0000-000017000000}"/>
    <cellStyle name="Millares 3 3" xfId="36" xr:uid="{00000000-0005-0000-0000-000018000000}"/>
    <cellStyle name="Millares 4" xfId="18" xr:uid="{00000000-0005-0000-0000-000019000000}"/>
    <cellStyle name="Millares 4 2" xfId="28" xr:uid="{00000000-0005-0000-0000-00001A000000}"/>
    <cellStyle name="Millares 4 2 2" xfId="46" xr:uid="{00000000-0005-0000-0000-00001B000000}"/>
    <cellStyle name="Millares 5" xfId="22" xr:uid="{00000000-0005-0000-0000-00001C000000}"/>
    <cellStyle name="Millares 5 2" xfId="41" xr:uid="{00000000-0005-0000-0000-00001D000000}"/>
    <cellStyle name="Millares 6" xfId="33" xr:uid="{00000000-0005-0000-0000-00001E000000}"/>
    <cellStyle name="Millares 6 2" xfId="49" xr:uid="{00000000-0005-0000-0000-00001F000000}"/>
    <cellStyle name="Millares 7" xfId="34" xr:uid="{00000000-0005-0000-0000-000020000000}"/>
    <cellStyle name="Normal" xfId="0" builtinId="0"/>
    <cellStyle name="Normal 2" xfId="3" xr:uid="{00000000-0005-0000-0000-000022000000}"/>
    <cellStyle name="Normal 2 2" xfId="6" xr:uid="{00000000-0005-0000-0000-000023000000}"/>
    <cellStyle name="Normal 3" xfId="2" xr:uid="{00000000-0005-0000-0000-000024000000}"/>
    <cellStyle name="Normal 3 2" xfId="8" xr:uid="{00000000-0005-0000-0000-000025000000}"/>
    <cellStyle name="Normal 4" xfId="14" xr:uid="{00000000-0005-0000-0000-000026000000}"/>
    <cellStyle name="Normal 5" xfId="5" xr:uid="{00000000-0005-0000-0000-000027000000}"/>
    <cellStyle name="Normal 5 2" xfId="23" xr:uid="{00000000-0005-0000-0000-000028000000}"/>
    <cellStyle name="Normal 6" xfId="9" xr:uid="{00000000-0005-0000-0000-000029000000}"/>
    <cellStyle name="Normal 7" xfId="20" xr:uid="{00000000-0005-0000-0000-00002A000000}"/>
    <cellStyle name="Normal 7 2" xfId="30" xr:uid="{00000000-0005-0000-0000-00002B000000}"/>
    <cellStyle name="Normal 8" xfId="13" xr:uid="{00000000-0005-0000-0000-00002C000000}"/>
    <cellStyle name="Percent" xfId="16" xr:uid="{00000000-0005-0000-0000-00002D000000}"/>
    <cellStyle name="Porcentaje" xfId="1" builtinId="5"/>
    <cellStyle name="Porcentaje 2" xfId="4" xr:uid="{00000000-0005-0000-0000-00002F000000}"/>
    <cellStyle name="Porcentaje 2 2" xfId="10" xr:uid="{00000000-0005-0000-0000-000030000000}"/>
    <cellStyle name="Porcentaje 3" xfId="7" xr:uid="{00000000-0005-0000-0000-000031000000}"/>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C4400"/>
      <color rgb="FF3399FF"/>
      <color rgb="FF33CCFF"/>
      <color rgb="FF0099CC"/>
      <color rgb="FF34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99652688269109E-2"/>
          <c:y val="0.38735472955600864"/>
          <c:w val="0.92400690846286704"/>
          <c:h val="0.47026744987821451"/>
        </c:manualLayout>
      </c:layout>
      <c:barChart>
        <c:barDir val="col"/>
        <c:grouping val="clustered"/>
        <c:varyColors val="0"/>
        <c:ser>
          <c:idx val="1"/>
          <c:order val="1"/>
          <c:tx>
            <c:v>Avance</c:v>
          </c:tx>
          <c:spPr>
            <a:solidFill>
              <a:schemeClr val="accent5">
                <a:lumMod val="75000"/>
              </a:schemeClr>
            </a:solidFill>
            <a:ln>
              <a:solidFill>
                <a:schemeClr val="accent2">
                  <a:lumMod val="50000"/>
                </a:schemeClr>
              </a:solidFill>
            </a:ln>
            <a:effectLst/>
          </c:spPr>
          <c:invertIfNegative val="0"/>
          <c:dLbls>
            <c:numFmt formatCode="0.#0;;;" sourceLinked="0"/>
            <c:spPr>
              <a:noFill/>
              <a:ln>
                <a:noFill/>
              </a:ln>
              <a:effectLst/>
            </c:spPr>
            <c:txPr>
              <a:bodyPr rot="0" spcFirstLastPara="1" vertOverflow="ellipsis" vert="horz" wrap="square" lIns="36000" tIns="0" rIns="38100" bIns="288000" anchor="b" anchorCtr="0">
                <a:spAutoFit/>
              </a:bodyPr>
              <a:lstStyle/>
              <a:p>
                <a:pPr>
                  <a:defRPr sz="900" b="1" i="0" u="none" strike="noStrike" kern="1200" baseline="0">
                    <a:solidFill>
                      <a:schemeClr val="accent5">
                        <a:lumMod val="50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[2]DTH_Reporte!$AB$3:$AM$3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'Visor de Indicadores'!$F$19:$F$30</c:f>
              <c:numCache>
                <c:formatCode>0.000</c:formatCode>
                <c:ptCount val="12"/>
                <c:pt idx="0">
                  <c:v>1.010204081632653</c:v>
                </c:pt>
                <c:pt idx="1">
                  <c:v>0.98979591836734693</c:v>
                </c:pt>
                <c:pt idx="2">
                  <c:v>0.98979591836734693</c:v>
                </c:pt>
                <c:pt idx="3">
                  <c:v>0.98979591836734693</c:v>
                </c:pt>
                <c:pt idx="4">
                  <c:v>0.98979591836734693</c:v>
                </c:pt>
                <c:pt idx="5">
                  <c:v>0.98979591836734693</c:v>
                </c:pt>
                <c:pt idx="6">
                  <c:v>0.98979591836734693</c:v>
                </c:pt>
                <c:pt idx="7">
                  <c:v>0.98979591836734693</c:v>
                </c:pt>
                <c:pt idx="8">
                  <c:v>1</c:v>
                </c:pt>
                <c:pt idx="9">
                  <c:v>1.010204081632653</c:v>
                </c:pt>
                <c:pt idx="10">
                  <c:v>1</c:v>
                </c:pt>
                <c:pt idx="11">
                  <c:v>0.98979591836734693</c:v>
                </c:pt>
              </c:numCache>
            </c:numRef>
          </c:val>
          <c:extLst>
            <c:ext xmlns:c16="http://schemas.microsoft.com/office/drawing/2014/chart" uri="{C3380CC4-5D6E-409C-BE32-E72D297353CC}">
              <c16:uniqueId val="{00000000-9726-4FDD-B248-B560B4B03A98}"/>
            </c:ext>
          </c:extLst>
        </c:ser>
        <c:dLbls>
          <c:showLegendKey val="0"/>
          <c:showVal val="0"/>
          <c:showCatName val="0"/>
          <c:showSerName val="0"/>
          <c:showPercent val="0"/>
          <c:showBubbleSize val="0"/>
        </c:dLbls>
        <c:gapWidth val="204"/>
        <c:axId val="-1456560704"/>
        <c:axId val="-1456552000"/>
      </c:barChart>
      <c:scatterChart>
        <c:scatterStyle val="lineMarker"/>
        <c:varyColors val="0"/>
        <c:ser>
          <c:idx val="0"/>
          <c:order val="0"/>
          <c:tx>
            <c:v>Meta</c:v>
          </c:tx>
          <c:spPr>
            <a:ln w="25400" cap="rnd">
              <a:noFill/>
              <a:round/>
            </a:ln>
            <a:effectLst/>
          </c:spPr>
          <c:marker>
            <c:symbol val="dash"/>
            <c:size val="12"/>
            <c:spPr>
              <a:solidFill>
                <a:schemeClr val="accent2">
                  <a:lumMod val="50000"/>
                </a:schemeClr>
              </a:solidFill>
              <a:ln w="9525">
                <a:noFill/>
              </a:ln>
              <a:effectLst/>
            </c:spPr>
          </c:marker>
          <c:dLbls>
            <c:numFmt formatCode="#,##0.00" sourceLinked="0"/>
            <c:spPr>
              <a:noFill/>
              <a:ln>
                <a:noFill/>
              </a:ln>
              <a:effectLst/>
            </c:spPr>
            <c:txPr>
              <a:bodyPr rot="0" spcFirstLastPara="1" vertOverflow="ellipsis" vert="horz" wrap="square" lIns="38100" tIns="0" rIns="38100" bIns="0" anchor="ctr" anchorCtr="1">
                <a:spAutoFit/>
              </a:bodyPr>
              <a:lstStyle/>
              <a:p>
                <a:pPr>
                  <a:defRPr sz="1000" b="1" i="0" u="none" strike="noStrike" kern="1200" baseline="0">
                    <a:solidFill>
                      <a:schemeClr val="accent2">
                        <a:lumMod val="50000"/>
                      </a:schemeClr>
                    </a:solidFill>
                    <a:latin typeface="+mn-lt"/>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strRef>
              <c:f>[2]DTH_Reporte!$AB$3:$AM$3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xVal>
          <c:yVal>
            <c:numRef>
              <c:f>'Visor de Indicadores'!$C$19:$C$30</c:f>
              <c:numCache>
                <c:formatCode>0.00</c:formatCode>
                <c:ptCount val="12"/>
                <c:pt idx="0">
                  <c:v>0.98</c:v>
                </c:pt>
                <c:pt idx="1">
                  <c:v>0.98</c:v>
                </c:pt>
                <c:pt idx="2">
                  <c:v>0.98</c:v>
                </c:pt>
                <c:pt idx="3">
                  <c:v>0.98</c:v>
                </c:pt>
                <c:pt idx="4">
                  <c:v>0.98</c:v>
                </c:pt>
                <c:pt idx="5">
                  <c:v>0.98</c:v>
                </c:pt>
                <c:pt idx="6">
                  <c:v>0.98</c:v>
                </c:pt>
                <c:pt idx="7">
                  <c:v>0.98</c:v>
                </c:pt>
                <c:pt idx="8">
                  <c:v>0.98</c:v>
                </c:pt>
                <c:pt idx="9">
                  <c:v>0.98</c:v>
                </c:pt>
                <c:pt idx="10">
                  <c:v>0.98</c:v>
                </c:pt>
                <c:pt idx="11">
                  <c:v>0.98</c:v>
                </c:pt>
              </c:numCache>
            </c:numRef>
          </c:yVal>
          <c:smooth val="0"/>
          <c:extLst>
            <c:ext xmlns:c16="http://schemas.microsoft.com/office/drawing/2014/chart" uri="{C3380CC4-5D6E-409C-BE32-E72D297353CC}">
              <c16:uniqueId val="{00000001-9726-4FDD-B248-B560B4B03A98}"/>
            </c:ext>
          </c:extLst>
        </c:ser>
        <c:dLbls>
          <c:showLegendKey val="0"/>
          <c:showVal val="0"/>
          <c:showCatName val="0"/>
          <c:showSerName val="0"/>
          <c:showPercent val="0"/>
          <c:showBubbleSize val="0"/>
        </c:dLbls>
        <c:axId val="-1456560704"/>
        <c:axId val="-1456552000"/>
      </c:scatterChart>
      <c:catAx>
        <c:axId val="-145656070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MX"/>
          </a:p>
        </c:txPr>
        <c:crossAx val="-1456552000"/>
        <c:crosses val="autoZero"/>
        <c:auto val="1"/>
        <c:lblAlgn val="ctr"/>
        <c:lblOffset val="100"/>
        <c:noMultiLvlLbl val="0"/>
      </c:catAx>
      <c:valAx>
        <c:axId val="-1456552000"/>
        <c:scaling>
          <c:orientation val="minMax"/>
        </c:scaling>
        <c:delete val="1"/>
        <c:axPos val="l"/>
        <c:numFmt formatCode="0.000" sourceLinked="1"/>
        <c:majorTickMark val="none"/>
        <c:minorTickMark val="none"/>
        <c:tickLblPos val="nextTo"/>
        <c:crossAx val="-1456560704"/>
        <c:crosses val="autoZero"/>
        <c:crossBetween val="between"/>
      </c:valAx>
      <c:spPr>
        <a:noFill/>
        <a:ln>
          <a:noFill/>
        </a:ln>
        <a:effectLst/>
      </c:spPr>
    </c:plotArea>
    <c:legend>
      <c:legendPos val="t"/>
      <c:layout>
        <c:manualLayout>
          <c:xMode val="edge"/>
          <c:yMode val="edge"/>
          <c:x val="2.2864140035329987E-2"/>
          <c:y val="3.0287384350484659E-2"/>
          <c:w val="0.17400640417341878"/>
          <c:h val="0.2492112058314063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MX"/>
        </a:p>
      </c:txPr>
    </c:legend>
    <c:plotVisOnly val="0"/>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51326227243412E-2"/>
          <c:y val="9.4314847277784095E-2"/>
          <c:w val="0.67179469509102641"/>
          <c:h val="0.79980377617859943"/>
        </c:manualLayout>
      </c:layout>
      <c:barChart>
        <c:barDir val="col"/>
        <c:grouping val="clustered"/>
        <c:varyColors val="0"/>
        <c:ser>
          <c:idx val="0"/>
          <c:order val="0"/>
          <c:tx>
            <c:v>Meta Vigencia</c:v>
          </c:tx>
          <c:spPr>
            <a:noFill/>
            <a:ln>
              <a:solidFill>
                <a:schemeClr val="accent2">
                  <a:lumMod val="50000"/>
                </a:schemeClr>
              </a:solidFill>
              <a:prstDash val="solid"/>
            </a:ln>
          </c:spPr>
          <c:invertIfNegative val="0"/>
          <c:dLbls>
            <c:dLbl>
              <c:idx val="0"/>
              <c:layout>
                <c:manualLayout>
                  <c:x val="0.30915310180159356"/>
                  <c:y val="5.474044568056275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2272-42CD-8D48-768365840F1B}"/>
                </c:ext>
              </c:extLst>
            </c:dLbl>
            <c:numFmt formatCode="#,##0.00" sourceLinked="0"/>
            <c:spPr>
              <a:noFill/>
              <a:ln>
                <a:noFill/>
              </a:ln>
              <a:effectLst/>
            </c:spPr>
            <c:txPr>
              <a:bodyPr wrap="none" lIns="38100" tIns="19050" rIns="38100" bIns="19050" anchor="ctr">
                <a:spAutoFit/>
              </a:bodyPr>
              <a:lstStyle/>
              <a:p>
                <a:pPr>
                  <a:defRPr sz="900" b="1">
                    <a:solidFill>
                      <a:schemeClr val="accent2">
                        <a:lumMod val="50000"/>
                      </a:schemeClr>
                    </a:solidFill>
                  </a:defRPr>
                </a:pPr>
                <a:endParaRPr lang="es-MX"/>
              </a:p>
            </c:txPr>
            <c:showLegendKey val="0"/>
            <c:showVal val="1"/>
            <c:showCatName val="0"/>
            <c:showSerName val="1"/>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Lit>
              <c:ptCount val="1"/>
              <c:pt idx="0">
                <c:v>Acumulado</c:v>
              </c:pt>
            </c:strLit>
          </c:cat>
          <c:val>
            <c:numRef>
              <c:f>'Visor de Indicadores'!$C$31</c:f>
              <c:numCache>
                <c:formatCode>0.00</c:formatCode>
                <c:ptCount val="1"/>
                <c:pt idx="0">
                  <c:v>0.98000000000000032</c:v>
                </c:pt>
              </c:numCache>
            </c:numRef>
          </c:val>
          <c:extLst>
            <c:ext xmlns:c16="http://schemas.microsoft.com/office/drawing/2014/chart" uri="{C3380CC4-5D6E-409C-BE32-E72D297353CC}">
              <c16:uniqueId val="{00000001-2272-42CD-8D48-768365840F1B}"/>
            </c:ext>
          </c:extLst>
        </c:ser>
        <c:dLbls>
          <c:showLegendKey val="0"/>
          <c:showVal val="0"/>
          <c:showCatName val="0"/>
          <c:showSerName val="0"/>
          <c:showPercent val="0"/>
          <c:showBubbleSize val="0"/>
        </c:dLbls>
        <c:gapWidth val="69"/>
        <c:overlap val="-27"/>
        <c:axId val="-1456565600"/>
        <c:axId val="-1456562336"/>
      </c:barChart>
      <c:barChart>
        <c:barDir val="col"/>
        <c:grouping val="clustered"/>
        <c:varyColors val="0"/>
        <c:ser>
          <c:idx val="1"/>
          <c:order val="1"/>
          <c:tx>
            <c:v>Avance</c:v>
          </c:tx>
          <c:spPr>
            <a:noFill/>
            <a:ln w="15875">
              <a:solidFill>
                <a:schemeClr val="accent5">
                  <a:lumMod val="50000"/>
                </a:schemeClr>
              </a:solidFill>
              <a:prstDash val="sysDash"/>
            </a:ln>
          </c:spPr>
          <c:invertIfNegative val="0"/>
          <c:dLbls>
            <c:dLbl>
              <c:idx val="0"/>
              <c:layout>
                <c:manualLayout>
                  <c:x val="0.30967784725615682"/>
                  <c:y val="3.4639193253578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72-42CD-8D48-768365840F1B}"/>
                </c:ext>
              </c:extLst>
            </c:dLbl>
            <c:spPr>
              <a:noFill/>
              <a:ln>
                <a:noFill/>
              </a:ln>
              <a:effectLst/>
            </c:spPr>
            <c:txPr>
              <a:bodyPr wrap="none" lIns="38100" tIns="19050" rIns="38100" bIns="19050" anchor="ctr">
                <a:spAutoFit/>
              </a:bodyPr>
              <a:lstStyle/>
              <a:p>
                <a:pPr>
                  <a:defRPr b="1">
                    <a:solidFill>
                      <a:schemeClr val="accent5">
                        <a:lumMod val="50000"/>
                      </a:schemeClr>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Lit>
              <c:ptCount val="1"/>
              <c:pt idx="0">
                <c:v>Acumulado</c:v>
              </c:pt>
            </c:strLit>
          </c:cat>
          <c:val>
            <c:numRef>
              <c:f>'Visor de Indicadores'!$F$31</c:f>
              <c:numCache>
                <c:formatCode>0.000</c:formatCode>
                <c:ptCount val="1"/>
                <c:pt idx="0">
                  <c:v>0.99489795918367341</c:v>
                </c:pt>
              </c:numCache>
            </c:numRef>
          </c:val>
          <c:extLst>
            <c:ext xmlns:c16="http://schemas.microsoft.com/office/drawing/2014/chart" uri="{C3380CC4-5D6E-409C-BE32-E72D297353CC}">
              <c16:uniqueId val="{00000003-2272-42CD-8D48-768365840F1B}"/>
            </c:ext>
          </c:extLst>
        </c:ser>
        <c:ser>
          <c:idx val="2"/>
          <c:order val="2"/>
          <c:tx>
            <c:v>Meta Acumulada</c:v>
          </c:tx>
          <c:spPr>
            <a:solidFill>
              <a:schemeClr val="accent6">
                <a:lumMod val="50000"/>
                <a:alpha val="44000"/>
              </a:schemeClr>
            </a:solidFill>
            <a:ln w="15875">
              <a:noFill/>
              <a:prstDash val="sysDot"/>
            </a:ln>
          </c:spPr>
          <c:invertIfNegative val="0"/>
          <c:dLbls>
            <c:dLbl>
              <c:idx val="0"/>
              <c:layout>
                <c:manualLayout>
                  <c:x val="2.4754720514523648E-3"/>
                  <c:y val="4.948456179082771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272-42CD-8D48-768365840F1B}"/>
                </c:ext>
              </c:extLst>
            </c:dLbl>
            <c:numFmt formatCode="#,##0.000" sourceLinked="0"/>
            <c:spPr>
              <a:noFill/>
              <a:ln>
                <a:noFill/>
              </a:ln>
              <a:effectLst/>
            </c:spPr>
            <c:txPr>
              <a:bodyPr vertOverflow="overflow" horzOverflow="overflow" wrap="none" lIns="38100" tIns="0" rIns="38100" bIns="144000" anchor="ctr">
                <a:spAutoFit/>
              </a:bodyPr>
              <a:lstStyle/>
              <a:p>
                <a:pPr>
                  <a:defRPr sz="900" b="1">
                    <a:solidFill>
                      <a:schemeClr val="accent6">
                        <a:lumMod val="50000"/>
                      </a:schemeClr>
                    </a:solidFill>
                  </a:defRPr>
                </a:pPr>
                <a:endParaRPr lang="es-MX"/>
              </a:p>
            </c:txPr>
            <c:showLegendKey val="0"/>
            <c:showVal val="1"/>
            <c:showCatName val="0"/>
            <c:showSerName val="1"/>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Lit>
              <c:ptCount val="1"/>
              <c:pt idx="0">
                <c:v>Acumulado</c:v>
              </c:pt>
            </c:strLit>
          </c:cat>
          <c:val>
            <c:numRef>
              <c:f>'Visor de Indicadores'!$H$31</c:f>
              <c:numCache>
                <c:formatCode>0.00</c:formatCode>
                <c:ptCount val="1"/>
                <c:pt idx="0">
                  <c:v>0.98000000000000032</c:v>
                </c:pt>
              </c:numCache>
            </c:numRef>
          </c:val>
          <c:extLst>
            <c:ext xmlns:c16="http://schemas.microsoft.com/office/drawing/2014/chart" uri="{C3380CC4-5D6E-409C-BE32-E72D297353CC}">
              <c16:uniqueId val="{00000005-2272-42CD-8D48-768365840F1B}"/>
            </c:ext>
          </c:extLst>
        </c:ser>
        <c:dLbls>
          <c:showLegendKey val="0"/>
          <c:showVal val="0"/>
          <c:showCatName val="0"/>
          <c:showSerName val="0"/>
          <c:showPercent val="0"/>
          <c:showBubbleSize val="0"/>
        </c:dLbls>
        <c:gapWidth val="112"/>
        <c:overlap val="100"/>
        <c:axId val="-1463494560"/>
        <c:axId val="-1456559616"/>
      </c:barChart>
      <c:catAx>
        <c:axId val="-145656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MX"/>
          </a:p>
        </c:txPr>
        <c:crossAx val="-1456562336"/>
        <c:crosses val="autoZero"/>
        <c:auto val="1"/>
        <c:lblAlgn val="ctr"/>
        <c:lblOffset val="100"/>
        <c:noMultiLvlLbl val="0"/>
      </c:catAx>
      <c:valAx>
        <c:axId val="-1456562336"/>
        <c:scaling>
          <c:orientation val="minMax"/>
        </c:scaling>
        <c:delete val="1"/>
        <c:axPos val="l"/>
        <c:numFmt formatCode="0.00" sourceLinked="1"/>
        <c:majorTickMark val="out"/>
        <c:minorTickMark val="none"/>
        <c:tickLblPos val="nextTo"/>
        <c:crossAx val="-1456565600"/>
        <c:crosses val="autoZero"/>
        <c:crossBetween val="between"/>
      </c:valAx>
      <c:valAx>
        <c:axId val="-1456559616"/>
        <c:scaling>
          <c:orientation val="minMax"/>
        </c:scaling>
        <c:delete val="1"/>
        <c:axPos val="r"/>
        <c:numFmt formatCode="0.000" sourceLinked="1"/>
        <c:majorTickMark val="out"/>
        <c:minorTickMark val="none"/>
        <c:tickLblPos val="nextTo"/>
        <c:crossAx val="-1463494560"/>
        <c:crosses val="max"/>
        <c:crossBetween val="between"/>
      </c:valAx>
      <c:catAx>
        <c:axId val="-1463494560"/>
        <c:scaling>
          <c:orientation val="minMax"/>
        </c:scaling>
        <c:delete val="1"/>
        <c:axPos val="b"/>
        <c:numFmt formatCode="General" sourceLinked="1"/>
        <c:majorTickMark val="out"/>
        <c:minorTickMark val="none"/>
        <c:tickLblPos val="nextTo"/>
        <c:crossAx val="-1456559616"/>
        <c:crosses val="autoZero"/>
        <c:auto val="1"/>
        <c:lblAlgn val="ctr"/>
        <c:lblOffset val="100"/>
        <c:noMultiLvlLbl val="0"/>
      </c:catAx>
      <c:spPr>
        <a:noFill/>
        <a:ln>
          <a:noFill/>
        </a:ln>
        <a:effectLst/>
      </c:spPr>
    </c:plotArea>
    <c:plotVisOnly val="0"/>
    <c:dispBlanksAs val="gap"/>
    <c:showDLblsOverMax val="0"/>
  </c:chart>
  <c:spPr>
    <a:solidFill>
      <a:schemeClr val="bg1"/>
    </a:solidFill>
    <a:ln w="317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lataforma Estrat&#233;gica'!A1"/><Relationship Id="rId7" Type="http://schemas.openxmlformats.org/officeDocument/2006/relationships/hyperlink" Target="#'Visor de Indicadores'!T&#237;tulos_a_imprimir"/><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png"/><Relationship Id="rId5" Type="http://schemas.openxmlformats.org/officeDocument/2006/relationships/hyperlink" Target="#'Modelo de Op. por procesos'!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6.jpeg"/><Relationship Id="rId5" Type="http://schemas.openxmlformats.org/officeDocument/2006/relationships/image" Target="../media/image7.png"/><Relationship Id="rId4" Type="http://schemas.openxmlformats.org/officeDocument/2006/relationships/hyperlink" Target="#Presentaci&#243;n!A1"/></Relationships>
</file>

<file path=xl/drawings/_rels/drawing3.xml.rels><?xml version="1.0" encoding="UTF-8" standalone="yes"?>
<Relationships xmlns="http://schemas.openxmlformats.org/package/2006/relationships"><Relationship Id="rId3" Type="http://schemas.openxmlformats.org/officeDocument/2006/relationships/hyperlink" Target="#Presentaci&#243;n!A1"/><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resentaci&#243;n!A1"/><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0</xdr:colOff>
      <xdr:row>32</xdr:row>
      <xdr:rowOff>180975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525" b="8129"/>
        <a:stretch/>
      </xdr:blipFill>
      <xdr:spPr bwMode="auto">
        <a:xfrm>
          <a:off x="381000" y="381000"/>
          <a:ext cx="9906000" cy="608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447675</xdr:colOff>
      <xdr:row>2</xdr:row>
      <xdr:rowOff>66675</xdr:rowOff>
    </xdr:from>
    <xdr:to>
      <xdr:col>12</xdr:col>
      <xdr:colOff>18311</xdr:colOff>
      <xdr:row>7</xdr:row>
      <xdr:rowOff>190425</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86675" y="638175"/>
          <a:ext cx="1094636" cy="10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247650</xdr:colOff>
      <xdr:row>12</xdr:row>
      <xdr:rowOff>29642</xdr:rowOff>
    </xdr:from>
    <xdr:ext cx="4290476" cy="1893339"/>
    <xdr:sp macro="" textlink="">
      <xdr:nvSpPr>
        <xdr:cNvPr id="4" name="1 CuadroTexto">
          <a:extLst>
            <a:ext uri="{FF2B5EF4-FFF2-40B4-BE49-F238E27FC236}">
              <a16:creationId xmlns:a16="http://schemas.microsoft.com/office/drawing/2014/main" id="{00000000-0008-0000-0000-000006000000}"/>
            </a:ext>
          </a:extLst>
        </xdr:cNvPr>
        <xdr:cNvSpPr txBox="1"/>
      </xdr:nvSpPr>
      <xdr:spPr>
        <a:xfrm rot="10800000" flipV="1">
          <a:off x="5962650" y="2506142"/>
          <a:ext cx="4290476" cy="18933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pPr algn="ctr"/>
          <a:r>
            <a:rPr lang="es-CO" sz="1300" b="0">
              <a:solidFill>
                <a:schemeClr val="bg1"/>
              </a:solidFill>
              <a:latin typeface="Helvetica Narrow" pitchFamily="34" charset="0"/>
              <a:ea typeface="Verdana" pitchFamily="34" charset="0"/>
              <a:cs typeface="Verdana" pitchFamily="34" charset="0"/>
            </a:rPr>
            <a:t>Este visor le permite acceder y consultar de manera dinámica e interactiva los indicadores de gestión</a:t>
          </a:r>
          <a:r>
            <a:rPr lang="es-CO" sz="1300" b="0" baseline="0">
              <a:solidFill>
                <a:schemeClr val="bg1"/>
              </a:solidFill>
              <a:latin typeface="Helvetica Narrow" pitchFamily="34" charset="0"/>
              <a:ea typeface="Verdana" pitchFamily="34" charset="0"/>
              <a:cs typeface="Verdana" pitchFamily="34" charset="0"/>
            </a:rPr>
            <a:t> de la Secretaría General</a:t>
          </a:r>
          <a:r>
            <a:rPr lang="es-CO" sz="1300" b="0">
              <a:solidFill>
                <a:schemeClr val="bg1"/>
              </a:solidFill>
              <a:latin typeface="Helvetica Narrow" pitchFamily="34" charset="0"/>
              <a:ea typeface="Verdana" pitchFamily="34" charset="0"/>
              <a:cs typeface="Verdana" pitchFamily="34" charset="0"/>
            </a:rPr>
            <a:t>.</a:t>
          </a:r>
        </a:p>
        <a:p>
          <a:pPr algn="ctr"/>
          <a:r>
            <a:rPr lang="es-CO" sz="1300" b="0" baseline="0">
              <a:solidFill>
                <a:schemeClr val="bg1"/>
              </a:solidFill>
              <a:latin typeface="Helvetica Narrow" pitchFamily="34" charset="0"/>
              <a:ea typeface="Verdana" pitchFamily="34" charset="0"/>
              <a:cs typeface="Verdana" pitchFamily="34" charset="0"/>
            </a:rPr>
            <a:t>La presentación del indicador seleccionado,</a:t>
          </a:r>
          <a:r>
            <a:rPr lang="es-CO" sz="1300" b="0">
              <a:solidFill>
                <a:schemeClr val="bg1"/>
              </a:solidFill>
              <a:latin typeface="Helvetica Narrow" pitchFamily="34" charset="0"/>
              <a:ea typeface="Verdana" pitchFamily="34" charset="0"/>
              <a:cs typeface="Verdana" pitchFamily="34" charset="0"/>
            </a:rPr>
            <a:t> incluye los datos de su hoja </a:t>
          </a:r>
          <a:r>
            <a:rPr lang="es-CO" sz="1300" b="0" baseline="0">
              <a:solidFill>
                <a:schemeClr val="bg1"/>
              </a:solidFill>
              <a:latin typeface="Helvetica Narrow" pitchFamily="34" charset="0"/>
              <a:ea typeface="Verdana" pitchFamily="34" charset="0"/>
              <a:cs typeface="Verdana" pitchFamily="34" charset="0"/>
            </a:rPr>
            <a:t>de vida, la programación para esta vigencia y el avance cuantitativo y cualitativo del mismo. Asi mismo, es posible identificar si tiene relación directa con el Plan Distrital de Desarrollo y con los objetivos estratégicos de la entidad. </a:t>
          </a:r>
        </a:p>
        <a:p>
          <a:pPr algn="ctr"/>
          <a:r>
            <a:rPr lang="es-CO" sz="1300" b="0" baseline="0">
              <a:solidFill>
                <a:schemeClr val="bg1"/>
              </a:solidFill>
              <a:latin typeface="Helvetica Narrow" pitchFamily="34" charset="0"/>
              <a:ea typeface="Verdana" pitchFamily="34" charset="0"/>
              <a:cs typeface="Verdana" pitchFamily="34" charset="0"/>
            </a:rPr>
            <a:t>Se presentan ademas como anexos, la plataforma estratégica de la entidad y el modelo de operación por procesos</a:t>
          </a:r>
          <a:r>
            <a:rPr lang="es-CO" sz="1300" b="0">
              <a:solidFill>
                <a:schemeClr val="bg1"/>
              </a:solidFill>
              <a:latin typeface="Helvetica Narrow" pitchFamily="34" charset="0"/>
              <a:ea typeface="Verdana" pitchFamily="34" charset="0"/>
              <a:cs typeface="Verdana" pitchFamily="34" charset="0"/>
            </a:rPr>
            <a:t>.</a:t>
          </a:r>
          <a:endParaRPr lang="es-CO" sz="1300" b="1">
            <a:solidFill>
              <a:schemeClr val="bg1"/>
            </a:solidFill>
            <a:latin typeface="Helvetica Narrow" pitchFamily="34" charset="0"/>
          </a:endParaRPr>
        </a:p>
      </xdr:txBody>
    </xdr:sp>
    <xdr:clientData/>
  </xdr:oneCellAnchor>
  <xdr:oneCellAnchor>
    <xdr:from>
      <xdr:col>1</xdr:col>
      <xdr:colOff>47624</xdr:colOff>
      <xdr:row>30</xdr:row>
      <xdr:rowOff>66675</xdr:rowOff>
    </xdr:from>
    <xdr:ext cx="2752725" cy="444502"/>
    <xdr:sp macro="" textlink="">
      <xdr:nvSpPr>
        <xdr:cNvPr id="5" name="8 CuadroTexto">
          <a:extLst>
            <a:ext uri="{FF2B5EF4-FFF2-40B4-BE49-F238E27FC236}">
              <a16:creationId xmlns:a16="http://schemas.microsoft.com/office/drawing/2014/main" id="{00000000-0008-0000-0000-000007000000}"/>
            </a:ext>
          </a:extLst>
        </xdr:cNvPr>
        <xdr:cNvSpPr txBox="1"/>
      </xdr:nvSpPr>
      <xdr:spPr>
        <a:xfrm rot="10800000" flipV="1">
          <a:off x="428624" y="5972175"/>
          <a:ext cx="2752725" cy="444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Instrumento elaborado por:</a:t>
          </a:r>
        </a:p>
        <a:p>
          <a:pPr algn="l"/>
          <a:r>
            <a:rPr lang="es-CO" sz="1100" b="1" i="0">
              <a:solidFill>
                <a:schemeClr val="bg1"/>
              </a:solidFill>
              <a:latin typeface="Helvetica Narrow" pitchFamily="34" charset="0"/>
            </a:rPr>
            <a:t>Oficina</a:t>
          </a:r>
          <a:r>
            <a:rPr lang="es-CO" sz="1100" b="1" i="0" baseline="0">
              <a:solidFill>
                <a:schemeClr val="bg1"/>
              </a:solidFill>
              <a:latin typeface="Helvetica Narrow" pitchFamily="34" charset="0"/>
            </a:rPr>
            <a:t> Asesora de Planeación</a:t>
          </a:r>
          <a:endParaRPr lang="es-CO" sz="1100" b="1" i="0">
            <a:solidFill>
              <a:schemeClr val="bg1"/>
            </a:solidFill>
            <a:latin typeface="Helvetica Narrow" pitchFamily="34" charset="0"/>
          </a:endParaRPr>
        </a:p>
      </xdr:txBody>
    </xdr:sp>
    <xdr:clientData/>
  </xdr:oneCellAnchor>
  <xdr:twoCellAnchor editAs="oneCell">
    <xdr:from>
      <xdr:col>13</xdr:col>
      <xdr:colOff>19050</xdr:colOff>
      <xdr:row>27</xdr:row>
      <xdr:rowOff>85725</xdr:rowOff>
    </xdr:from>
    <xdr:to>
      <xdr:col>13</xdr:col>
      <xdr:colOff>472274</xdr:colOff>
      <xdr:row>29</xdr:row>
      <xdr:rowOff>161925</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4"/>
        <a:srcRect l="3648" t="3201" r="3914" b="4789"/>
        <a:stretch/>
      </xdr:blipFill>
      <xdr:spPr>
        <a:xfrm>
          <a:off x="9544050" y="5419725"/>
          <a:ext cx="453224" cy="457200"/>
        </a:xfrm>
        <a:prstGeom prst="rect">
          <a:avLst/>
        </a:prstGeom>
      </xdr:spPr>
    </xdr:pic>
    <xdr:clientData/>
  </xdr:twoCellAnchor>
  <xdr:twoCellAnchor editAs="oneCell">
    <xdr:from>
      <xdr:col>13</xdr:col>
      <xdr:colOff>38100</xdr:colOff>
      <xdr:row>30</xdr:row>
      <xdr:rowOff>85095</xdr:rowOff>
    </xdr:from>
    <xdr:to>
      <xdr:col>13</xdr:col>
      <xdr:colOff>457200</xdr:colOff>
      <xdr:row>32</xdr:row>
      <xdr:rowOff>104774</xdr:rowOff>
    </xdr:to>
    <xdr:pic>
      <xdr:nvPicPr>
        <xdr:cNvPr id="7" name="Imagen 6">
          <a:hlinkClick xmlns:r="http://schemas.openxmlformats.org/officeDocument/2006/relationships" r:id="rId5"/>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6"/>
        <a:srcRect l="24001" t="11622" r="24000" b="9882"/>
        <a:stretch/>
      </xdr:blipFill>
      <xdr:spPr>
        <a:xfrm>
          <a:off x="9563100" y="5990595"/>
          <a:ext cx="419100" cy="400679"/>
        </a:xfrm>
        <a:prstGeom prst="rect">
          <a:avLst/>
        </a:prstGeom>
      </xdr:spPr>
    </xdr:pic>
    <xdr:clientData/>
  </xdr:twoCellAnchor>
  <xdr:oneCellAnchor>
    <xdr:from>
      <xdr:col>9</xdr:col>
      <xdr:colOff>361950</xdr:colOff>
      <xdr:row>30</xdr:row>
      <xdr:rowOff>9525</xdr:rowOff>
    </xdr:from>
    <xdr:ext cx="2790822" cy="323850"/>
    <xdr:sp macro="" textlink="">
      <xdr:nvSpPr>
        <xdr:cNvPr id="8" name="8 CuadroTexto">
          <a:extLst>
            <a:ext uri="{FF2B5EF4-FFF2-40B4-BE49-F238E27FC236}">
              <a16:creationId xmlns:a16="http://schemas.microsoft.com/office/drawing/2014/main" id="{00000000-0008-0000-0000-00000D000000}"/>
            </a:ext>
          </a:extLst>
        </xdr:cNvPr>
        <xdr:cNvSpPr txBox="1"/>
      </xdr:nvSpPr>
      <xdr:spPr>
        <a:xfrm rot="10800000" flipV="1">
          <a:off x="6838950" y="5915025"/>
          <a:ext cx="2790822" cy="323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Modelo de operación por procesos</a:t>
          </a:r>
        </a:p>
      </xdr:txBody>
    </xdr:sp>
    <xdr:clientData/>
  </xdr:oneCellAnchor>
  <xdr:oneCellAnchor>
    <xdr:from>
      <xdr:col>9</xdr:col>
      <xdr:colOff>419100</xdr:colOff>
      <xdr:row>27</xdr:row>
      <xdr:rowOff>114300</xdr:rowOff>
    </xdr:from>
    <xdr:ext cx="2733672" cy="428625"/>
    <xdr:sp macro="" textlink="">
      <xdr:nvSpPr>
        <xdr:cNvPr id="9" name="8 CuadroTexto">
          <a:extLst>
            <a:ext uri="{FF2B5EF4-FFF2-40B4-BE49-F238E27FC236}">
              <a16:creationId xmlns:a16="http://schemas.microsoft.com/office/drawing/2014/main" id="{00000000-0008-0000-0000-00000E000000}"/>
            </a:ext>
          </a:extLst>
        </xdr:cNvPr>
        <xdr:cNvSpPr txBox="1"/>
      </xdr:nvSpPr>
      <xdr:spPr>
        <a:xfrm rot="10800000" flipV="1">
          <a:off x="6896100" y="5448300"/>
          <a:ext cx="2733672"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Plataforma</a:t>
          </a:r>
          <a:r>
            <a:rPr lang="es-CO" sz="1100" b="1" i="0" baseline="0">
              <a:solidFill>
                <a:schemeClr val="bg1"/>
              </a:solidFill>
              <a:latin typeface="Helvetica Narrow" pitchFamily="34" charset="0"/>
            </a:rPr>
            <a:t> estretégica de la Entidad</a:t>
          </a:r>
          <a:endParaRPr lang="es-CO" sz="1100" b="1" i="0">
            <a:solidFill>
              <a:schemeClr val="bg1"/>
            </a:solidFill>
            <a:latin typeface="Helvetica Narrow" pitchFamily="34" charset="0"/>
          </a:endParaRPr>
        </a:p>
      </xdr:txBody>
    </xdr:sp>
    <xdr:clientData/>
  </xdr:oneCellAnchor>
  <xdr:twoCellAnchor editAs="oneCell">
    <xdr:from>
      <xdr:col>12</xdr:col>
      <xdr:colOff>666751</xdr:colOff>
      <xdr:row>22</xdr:row>
      <xdr:rowOff>142875</xdr:rowOff>
    </xdr:from>
    <xdr:to>
      <xdr:col>13</xdr:col>
      <xdr:colOff>533400</xdr:colOff>
      <xdr:row>25</xdr:row>
      <xdr:rowOff>148824</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8"/>
        <a:srcRect l="25175" t="12437" r="25163" b="8278"/>
        <a:stretch/>
      </xdr:blipFill>
      <xdr:spPr>
        <a:xfrm>
          <a:off x="9429751" y="4524375"/>
          <a:ext cx="628649" cy="577449"/>
        </a:xfrm>
        <a:prstGeom prst="rect">
          <a:avLst/>
        </a:prstGeom>
      </xdr:spPr>
    </xdr:pic>
    <xdr:clientData/>
  </xdr:twoCellAnchor>
  <xdr:oneCellAnchor>
    <xdr:from>
      <xdr:col>9</xdr:col>
      <xdr:colOff>419100</xdr:colOff>
      <xdr:row>23</xdr:row>
      <xdr:rowOff>133350</xdr:rowOff>
    </xdr:from>
    <xdr:ext cx="2409825" cy="523875"/>
    <xdr:sp macro="" textlink="">
      <xdr:nvSpPr>
        <xdr:cNvPr id="11" name="8 CuadroTexto">
          <a:extLst>
            <a:ext uri="{FF2B5EF4-FFF2-40B4-BE49-F238E27FC236}">
              <a16:creationId xmlns:a16="http://schemas.microsoft.com/office/drawing/2014/main" id="{00000000-0008-0000-0000-000011000000}"/>
            </a:ext>
          </a:extLst>
        </xdr:cNvPr>
        <xdr:cNvSpPr txBox="1"/>
      </xdr:nvSpPr>
      <xdr:spPr>
        <a:xfrm rot="10800000" flipV="1">
          <a:off x="6896100" y="4705350"/>
          <a:ext cx="2409825" cy="523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VISOR</a:t>
          </a:r>
          <a:r>
            <a:rPr lang="es-CO" sz="1100" b="1" i="0" baseline="0">
              <a:solidFill>
                <a:schemeClr val="bg1"/>
              </a:solidFill>
              <a:latin typeface="Helvetica Narrow" pitchFamily="34" charset="0"/>
            </a:rPr>
            <a:t> DE INDICADORES</a:t>
          </a:r>
          <a:endParaRPr lang="es-CO" sz="1100" b="1" i="0">
            <a:solidFill>
              <a:schemeClr val="bg1"/>
            </a:solidFill>
            <a:latin typeface="Helvetica Narrow"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12</xdr:col>
      <xdr:colOff>295276</xdr:colOff>
      <xdr:row>1</xdr:row>
      <xdr:rowOff>164306</xdr:rowOff>
    </xdr:from>
    <xdr:to>
      <xdr:col>12</xdr:col>
      <xdr:colOff>1214439</xdr:colOff>
      <xdr:row>5</xdr:row>
      <xdr:rowOff>83343</xdr:rowOff>
    </xdr:to>
    <xdr:pic>
      <xdr:nvPicPr>
        <xdr:cNvPr id="2" name="2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5557" y="450056"/>
          <a:ext cx="919163" cy="96678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8</xdr:col>
      <xdr:colOff>95250</xdr:colOff>
      <xdr:row>17</xdr:row>
      <xdr:rowOff>140061</xdr:rowOff>
    </xdr:from>
    <xdr:to>
      <xdr:col>12</xdr:col>
      <xdr:colOff>107156</xdr:colOff>
      <xdr:row>30</xdr:row>
      <xdr:rowOff>119062</xdr:rowOff>
    </xdr:to>
    <xdr:graphicFrame macro="">
      <xdr:nvGraphicFramePr>
        <xdr:cNvPr id="3" name="Gráfico 2">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21167</xdr:colOff>
      <xdr:row>17</xdr:row>
      <xdr:rowOff>15876</xdr:rowOff>
    </xdr:from>
    <xdr:to>
      <xdr:col>12</xdr:col>
      <xdr:colOff>1046426</xdr:colOff>
      <xdr:row>29</xdr:row>
      <xdr:rowOff>158750</xdr:rowOff>
    </xdr:to>
    <xdr:graphicFrame macro="">
      <xdr:nvGraphicFramePr>
        <xdr:cNvPr id="4" name="Gráfico 3">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11</xdr:col>
      <xdr:colOff>1068917</xdr:colOff>
      <xdr:row>17</xdr:row>
      <xdr:rowOff>158749</xdr:rowOff>
    </xdr:from>
    <xdr:ext cx="1007007" cy="233205"/>
    <xdr:sp macro="" textlink="">
      <xdr:nvSpPr>
        <xdr:cNvPr id="5" name="CuadroTexto 4">
          <a:extLst>
            <a:ext uri="{FF2B5EF4-FFF2-40B4-BE49-F238E27FC236}">
              <a16:creationId xmlns:a16="http://schemas.microsoft.com/office/drawing/2014/main" id="{00000000-0008-0000-0800-000003000000}"/>
            </a:ext>
          </a:extLst>
        </xdr:cNvPr>
        <xdr:cNvSpPr txBox="1"/>
      </xdr:nvSpPr>
      <xdr:spPr>
        <a:xfrm>
          <a:off x="13603817" y="9016999"/>
          <a:ext cx="1007007" cy="23320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chemeClr val="accent6">
                  <a:lumMod val="50000"/>
                </a:schemeClr>
              </a:solidFill>
            </a:rPr>
            <a:t>Meta Acumulada</a:t>
          </a:r>
        </a:p>
      </xdr:txBody>
    </xdr:sp>
    <xdr:clientData/>
  </xdr:oneCellAnchor>
  <xdr:oneCellAnchor>
    <xdr:from>
      <xdr:col>12</xdr:col>
      <xdr:colOff>63500</xdr:colOff>
      <xdr:row>17</xdr:row>
      <xdr:rowOff>31750</xdr:rowOff>
    </xdr:from>
    <xdr:ext cx="871649" cy="233205"/>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3674725" y="8890000"/>
          <a:ext cx="871649" cy="23320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chemeClr val="accent2">
                  <a:lumMod val="50000"/>
                </a:schemeClr>
              </a:solidFill>
            </a:rPr>
            <a:t>Meta Vigencia</a:t>
          </a:r>
        </a:p>
      </xdr:txBody>
    </xdr:sp>
    <xdr:clientData/>
  </xdr:oneCellAnchor>
  <xdr:oneCellAnchor>
    <xdr:from>
      <xdr:col>12</xdr:col>
      <xdr:colOff>211667</xdr:colOff>
      <xdr:row>17</xdr:row>
      <xdr:rowOff>296333</xdr:rowOff>
    </xdr:from>
    <xdr:ext cx="534570" cy="233205"/>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3822892" y="9154583"/>
          <a:ext cx="534570" cy="23320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b="1">
              <a:solidFill>
                <a:schemeClr val="accent5">
                  <a:lumMod val="50000"/>
                </a:schemeClr>
              </a:solidFill>
            </a:rPr>
            <a:t>Avance</a:t>
          </a:r>
        </a:p>
      </xdr:txBody>
    </xdr:sp>
    <xdr:clientData/>
  </xdr:oneCellAnchor>
  <xdr:twoCellAnchor>
    <xdr:from>
      <xdr:col>1</xdr:col>
      <xdr:colOff>0</xdr:colOff>
      <xdr:row>10</xdr:row>
      <xdr:rowOff>12964</xdr:rowOff>
    </xdr:from>
    <xdr:to>
      <xdr:col>2</xdr:col>
      <xdr:colOff>1416843</xdr:colOff>
      <xdr:row>11</xdr:row>
      <xdr:rowOff>0</xdr:rowOff>
    </xdr:to>
    <xdr:sp macro="" textlink="">
      <xdr:nvSpPr>
        <xdr:cNvPr id="11" name="Llamada de flecha a la derecha 10">
          <a:extLst>
            <a:ext uri="{FF2B5EF4-FFF2-40B4-BE49-F238E27FC236}">
              <a16:creationId xmlns:a16="http://schemas.microsoft.com/office/drawing/2014/main" id="{00000000-0008-0000-0100-00000B000000}"/>
            </a:ext>
          </a:extLst>
        </xdr:cNvPr>
        <xdr:cNvSpPr/>
      </xdr:nvSpPr>
      <xdr:spPr>
        <a:xfrm>
          <a:off x="381000" y="2406120"/>
          <a:ext cx="2488406" cy="510911"/>
        </a:xfrm>
        <a:prstGeom prst="rightArrowCallout">
          <a:avLst>
            <a:gd name="adj1" fmla="val 27194"/>
            <a:gd name="adj2" fmla="val 50000"/>
            <a:gd name="adj3" fmla="val 38587"/>
            <a:gd name="adj4" fmla="val 87977"/>
          </a:avLst>
        </a:prstGeom>
        <a:solidFill>
          <a:schemeClr val="accent1">
            <a:lumMod val="50000"/>
          </a:schemeClr>
        </a:solidFill>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i="1"/>
            <a:t>Seleccione la dependencia o área responsable:</a:t>
          </a:r>
        </a:p>
      </xdr:txBody>
    </xdr:sp>
    <xdr:clientData/>
  </xdr:twoCellAnchor>
  <xdr:twoCellAnchor>
    <xdr:from>
      <xdr:col>6</xdr:col>
      <xdr:colOff>857250</xdr:colOff>
      <xdr:row>10</xdr:row>
      <xdr:rowOff>11906</xdr:rowOff>
    </xdr:from>
    <xdr:to>
      <xdr:col>9</xdr:col>
      <xdr:colOff>1047749</xdr:colOff>
      <xdr:row>11</xdr:row>
      <xdr:rowOff>0</xdr:rowOff>
    </xdr:to>
    <xdr:sp macro="" textlink="">
      <xdr:nvSpPr>
        <xdr:cNvPr id="12" name="Llamada de flecha a la derecha 11">
          <a:extLst>
            <a:ext uri="{FF2B5EF4-FFF2-40B4-BE49-F238E27FC236}">
              <a16:creationId xmlns:a16="http://schemas.microsoft.com/office/drawing/2014/main" id="{00000000-0008-0000-0100-000008000000}"/>
            </a:ext>
          </a:extLst>
        </xdr:cNvPr>
        <xdr:cNvSpPr/>
      </xdr:nvSpPr>
      <xdr:spPr>
        <a:xfrm>
          <a:off x="9060656" y="2214562"/>
          <a:ext cx="2369343" cy="511969"/>
        </a:xfrm>
        <a:prstGeom prst="rightArrowCallout">
          <a:avLst>
            <a:gd name="adj1" fmla="val 27194"/>
            <a:gd name="adj2" fmla="val 50000"/>
            <a:gd name="adj3" fmla="val 38587"/>
            <a:gd name="adj4" fmla="val 86443"/>
          </a:avLst>
        </a:prstGeom>
        <a:solidFill>
          <a:schemeClr val="accent1">
            <a:lumMod val="50000"/>
          </a:schemeClr>
        </a:solidFill>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i="1">
              <a:solidFill>
                <a:schemeClr val="lt1"/>
              </a:solidFill>
              <a:effectLst/>
              <a:latin typeface="+mn-lt"/>
              <a:ea typeface="+mn-ea"/>
              <a:cs typeface="+mn-cs"/>
            </a:rPr>
            <a:t>Seleccione el ID del</a:t>
          </a:r>
          <a:r>
            <a:rPr lang="es-CO" sz="1100" b="1" i="1" baseline="0">
              <a:solidFill>
                <a:schemeClr val="lt1"/>
              </a:solidFill>
              <a:effectLst/>
              <a:latin typeface="+mn-lt"/>
              <a:ea typeface="+mn-ea"/>
              <a:cs typeface="+mn-cs"/>
            </a:rPr>
            <a:t> indicador a visualizar</a:t>
          </a:r>
          <a:r>
            <a:rPr lang="es-CO" sz="1100" b="1" i="1">
              <a:solidFill>
                <a:schemeClr val="lt1"/>
              </a:solidFill>
              <a:effectLst/>
              <a:latin typeface="+mn-lt"/>
              <a:ea typeface="+mn-ea"/>
              <a:cs typeface="+mn-cs"/>
            </a:rPr>
            <a:t>:</a:t>
          </a:r>
          <a:endParaRPr lang="es-CO">
            <a:effectLst/>
          </a:endParaRPr>
        </a:p>
      </xdr:txBody>
    </xdr:sp>
    <xdr:clientData/>
  </xdr:twoCellAnchor>
  <xdr:twoCellAnchor editAs="oneCell">
    <xdr:from>
      <xdr:col>1</xdr:col>
      <xdr:colOff>152400</xdr:colOff>
      <xdr:row>2</xdr:row>
      <xdr:rowOff>83344</xdr:rowOff>
    </xdr:from>
    <xdr:to>
      <xdr:col>1</xdr:col>
      <xdr:colOff>797717</xdr:colOff>
      <xdr:row>4</xdr:row>
      <xdr:rowOff>127170</xdr:rowOff>
    </xdr:to>
    <xdr:pic>
      <xdr:nvPicPr>
        <xdr:cNvPr id="13" name="Imagen 12">
          <a:hlinkClick xmlns:r="http://schemas.openxmlformats.org/officeDocument/2006/relationships" r:id="rId4"/>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5"/>
        <a:srcRect l="2821" t="3866" r="11472" b="4874"/>
        <a:stretch/>
      </xdr:blipFill>
      <xdr:spPr>
        <a:xfrm>
          <a:off x="533400" y="559594"/>
          <a:ext cx="645317" cy="6153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380999</xdr:colOff>
      <xdr:row>12</xdr:row>
      <xdr:rowOff>13607</xdr:rowOff>
    </xdr:from>
    <xdr:to>
      <xdr:col>15</xdr:col>
      <xdr:colOff>13607</xdr:colOff>
      <xdr:row>42</xdr:row>
      <xdr:rowOff>163287</xdr:rowOff>
    </xdr:to>
    <xdr:grpSp>
      <xdr:nvGrpSpPr>
        <xdr:cNvPr id="2" name="Grupo 1">
          <a:extLst>
            <a:ext uri="{FF2B5EF4-FFF2-40B4-BE49-F238E27FC236}">
              <a16:creationId xmlns:a16="http://schemas.microsoft.com/office/drawing/2014/main" id="{00000000-0008-0000-0300-000009000000}"/>
            </a:ext>
          </a:extLst>
        </xdr:cNvPr>
        <xdr:cNvGrpSpPr/>
      </xdr:nvGrpSpPr>
      <xdr:grpSpPr>
        <a:xfrm>
          <a:off x="380999" y="2597263"/>
          <a:ext cx="11062608" cy="5864680"/>
          <a:chOff x="380999" y="3456214"/>
          <a:chExt cx="11062608" cy="5864680"/>
        </a:xfrm>
      </xdr:grpSpPr>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l="35942" t="26093" r="43520" b="13772"/>
          <a:stretch/>
        </xdr:blipFill>
        <xdr:spPr>
          <a:xfrm>
            <a:off x="380999" y="3456214"/>
            <a:ext cx="2503715" cy="5864680"/>
          </a:xfrm>
          <a:prstGeom prst="rect">
            <a:avLst/>
          </a:prstGeom>
          <a:ln w="28575">
            <a:solidFill>
              <a:schemeClr val="tx1"/>
            </a:solidFill>
          </a:ln>
        </xdr:spPr>
      </xdr:pic>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srcRect l="11944" t="30556" r="13940" b="9448"/>
          <a:stretch/>
        </xdr:blipFill>
        <xdr:spPr>
          <a:xfrm>
            <a:off x="2857500" y="3456215"/>
            <a:ext cx="8586107" cy="5851072"/>
          </a:xfrm>
          <a:prstGeom prst="rect">
            <a:avLst/>
          </a:prstGeom>
          <a:ln w="28575">
            <a:solidFill>
              <a:schemeClr val="tx1"/>
            </a:solidFill>
          </a:ln>
        </xdr:spPr>
      </xdr:pic>
    </xdr:grpSp>
    <xdr:clientData/>
  </xdr:twoCellAnchor>
  <xdr:twoCellAnchor editAs="oneCell">
    <xdr:from>
      <xdr:col>1</xdr:col>
      <xdr:colOff>27214</xdr:colOff>
      <xdr:row>3</xdr:row>
      <xdr:rowOff>27215</xdr:rowOff>
    </xdr:from>
    <xdr:to>
      <xdr:col>4</xdr:col>
      <xdr:colOff>13607</xdr:colOff>
      <xdr:row>11</xdr:row>
      <xdr:rowOff>0</xdr:rowOff>
    </xdr:to>
    <xdr:pic>
      <xdr:nvPicPr>
        <xdr:cNvPr id="5" name="Imagen 4">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1"/>
        <a:srcRect l="35942" t="57625" r="43520" b="13773"/>
        <a:stretch/>
      </xdr:blipFill>
      <xdr:spPr>
        <a:xfrm>
          <a:off x="408214" y="884465"/>
          <a:ext cx="2462893" cy="1506310"/>
        </a:xfrm>
        <a:prstGeom prst="rect">
          <a:avLst/>
        </a:prstGeom>
      </xdr:spPr>
    </xdr:pic>
    <xdr:clientData/>
  </xdr:twoCellAnchor>
  <xdr:oneCellAnchor>
    <xdr:from>
      <xdr:col>1</xdr:col>
      <xdr:colOff>148581</xdr:colOff>
      <xdr:row>5</xdr:row>
      <xdr:rowOff>0</xdr:rowOff>
    </xdr:from>
    <xdr:ext cx="2341526" cy="756874"/>
    <xdr:sp macro="" textlink="">
      <xdr:nvSpPr>
        <xdr:cNvPr id="6" name="Rectángulo 5">
          <a:extLst>
            <a:ext uri="{FF2B5EF4-FFF2-40B4-BE49-F238E27FC236}">
              <a16:creationId xmlns:a16="http://schemas.microsoft.com/office/drawing/2014/main" id="{00000000-0008-0000-0300-000005000000}"/>
            </a:ext>
          </a:extLst>
        </xdr:cNvPr>
        <xdr:cNvSpPr/>
      </xdr:nvSpPr>
      <xdr:spPr>
        <a:xfrm rot="952633">
          <a:off x="529581" y="1238250"/>
          <a:ext cx="2341526" cy="756874"/>
        </a:xfrm>
        <a:prstGeom prst="rect">
          <a:avLst/>
        </a:prstGeom>
        <a:noFill/>
      </xdr:spPr>
      <xdr:txBody>
        <a:bodyPr wrap="square" lIns="91440" tIns="45720" rIns="91440" bIns="45720">
          <a:prstTxWarp prst="textChevron">
            <a:avLst/>
          </a:prstTxWarp>
          <a:spAutoFit/>
          <a:scene3d>
            <a:camera prst="isometricRightUp"/>
            <a:lightRig rig="threePt" dir="t"/>
          </a:scene3d>
        </a:bodyPr>
        <a:lstStyle/>
        <a:p>
          <a:pPr algn="ctr"/>
          <a:r>
            <a:rPr lang="es-ES" sz="4400" b="1" cap="none" spc="0">
              <a:ln w="0"/>
              <a:solidFill>
                <a:schemeClr val="accent1">
                  <a:lumMod val="50000"/>
                </a:schemeClr>
              </a:solidFill>
              <a:effectLst>
                <a:outerShdw blurRad="50800" dist="38100" dir="2700000" algn="tl" rotWithShape="0">
                  <a:prstClr val="black">
                    <a:alpha val="40000"/>
                  </a:prstClr>
                </a:outerShdw>
              </a:effectLst>
              <a:latin typeface="Lucida Fax" panose="02060602050505020204" pitchFamily="18" charset="0"/>
            </a:rPr>
            <a:t>MISIÓN</a:t>
          </a:r>
        </a:p>
      </xdr:txBody>
    </xdr:sp>
    <xdr:clientData/>
  </xdr:oneCellAnchor>
  <xdr:twoCellAnchor editAs="oneCell">
    <xdr:from>
      <xdr:col>8</xdr:col>
      <xdr:colOff>10544</xdr:colOff>
      <xdr:row>3</xdr:row>
      <xdr:rowOff>11907</xdr:rowOff>
    </xdr:from>
    <xdr:to>
      <xdr:col>11</xdr:col>
      <xdr:colOff>16300</xdr:colOff>
      <xdr:row>10</xdr:row>
      <xdr:rowOff>178595</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1"/>
        <a:srcRect l="35942" t="57625" r="43520" b="13773"/>
        <a:stretch/>
      </xdr:blipFill>
      <xdr:spPr>
        <a:xfrm>
          <a:off x="5916044" y="869157"/>
          <a:ext cx="2482256" cy="1500188"/>
        </a:xfrm>
        <a:prstGeom prst="rect">
          <a:avLst/>
        </a:prstGeom>
      </xdr:spPr>
    </xdr:pic>
    <xdr:clientData/>
  </xdr:twoCellAnchor>
  <xdr:oneCellAnchor>
    <xdr:from>
      <xdr:col>8</xdr:col>
      <xdr:colOff>164898</xdr:colOff>
      <xdr:row>5</xdr:row>
      <xdr:rowOff>0</xdr:rowOff>
    </xdr:from>
    <xdr:ext cx="2341526" cy="756874"/>
    <xdr:sp macro="" textlink="">
      <xdr:nvSpPr>
        <xdr:cNvPr id="8" name="Rectángulo 7">
          <a:extLst>
            <a:ext uri="{FF2B5EF4-FFF2-40B4-BE49-F238E27FC236}">
              <a16:creationId xmlns:a16="http://schemas.microsoft.com/office/drawing/2014/main" id="{00000000-0008-0000-0300-000008000000}"/>
            </a:ext>
          </a:extLst>
        </xdr:cNvPr>
        <xdr:cNvSpPr/>
      </xdr:nvSpPr>
      <xdr:spPr>
        <a:xfrm rot="952633">
          <a:off x="6070398" y="1238250"/>
          <a:ext cx="2341526" cy="756874"/>
        </a:xfrm>
        <a:prstGeom prst="rect">
          <a:avLst/>
        </a:prstGeom>
        <a:noFill/>
      </xdr:spPr>
      <xdr:txBody>
        <a:bodyPr wrap="square" lIns="91440" tIns="45720" rIns="91440" bIns="45720">
          <a:prstTxWarp prst="textChevron">
            <a:avLst/>
          </a:prstTxWarp>
          <a:spAutoFit/>
          <a:scene3d>
            <a:camera prst="isometricRightUp"/>
            <a:lightRig rig="threePt" dir="t"/>
          </a:scene3d>
        </a:bodyPr>
        <a:lstStyle/>
        <a:p>
          <a:pPr algn="ctr"/>
          <a:r>
            <a:rPr lang="es-ES" sz="4400" b="1" cap="none" spc="0">
              <a:ln w="0"/>
              <a:solidFill>
                <a:schemeClr val="accent1">
                  <a:lumMod val="50000"/>
                </a:schemeClr>
              </a:solidFill>
              <a:effectLst>
                <a:outerShdw blurRad="50800" dist="38100" dir="2700000" algn="tl" rotWithShape="0">
                  <a:prstClr val="black">
                    <a:alpha val="40000"/>
                  </a:prstClr>
                </a:outerShdw>
              </a:effectLst>
              <a:latin typeface="Lucida Fax" panose="02060602050505020204" pitchFamily="18" charset="0"/>
            </a:rPr>
            <a:t>VISIÓN</a:t>
          </a:r>
        </a:p>
      </xdr:txBody>
    </xdr:sp>
    <xdr:clientData/>
  </xdr:oneCellAnchor>
  <xdr:twoCellAnchor editAs="oneCell">
    <xdr:from>
      <xdr:col>8</xdr:col>
      <xdr:colOff>81628</xdr:colOff>
      <xdr:row>43</xdr:row>
      <xdr:rowOff>13607</xdr:rowOff>
    </xdr:from>
    <xdr:to>
      <xdr:col>8</xdr:col>
      <xdr:colOff>716628</xdr:colOff>
      <xdr:row>43</xdr:row>
      <xdr:rowOff>657365</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4"/>
        <a:srcRect l="2821" t="3866" r="11472" b="4874"/>
        <a:stretch/>
      </xdr:blipFill>
      <xdr:spPr>
        <a:xfrm>
          <a:off x="5987128" y="8500382"/>
          <a:ext cx="635000" cy="643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362478</xdr:colOff>
      <xdr:row>0</xdr:row>
      <xdr:rowOff>370418</xdr:rowOff>
    </xdr:from>
    <xdr:to>
      <xdr:col>16</xdr:col>
      <xdr:colOff>21168</xdr:colOff>
      <xdr:row>60</xdr:row>
      <xdr:rowOff>13608</xdr:rowOff>
    </xdr:to>
    <xdr:pic>
      <xdr:nvPicPr>
        <xdr:cNvPr id="3" name="Imagen 2">
          <a:extLst>
            <a:ext uri="{FF2B5EF4-FFF2-40B4-BE49-F238E27FC236}">
              <a16:creationId xmlns:a16="http://schemas.microsoft.com/office/drawing/2014/main" id="{6F13E29F-0CB0-4561-86F6-DFFCDF8401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604"/>
        <a:stretch/>
      </xdr:blipFill>
      <xdr:spPr>
        <a:xfrm>
          <a:off x="362478" y="370418"/>
          <a:ext cx="11469690" cy="11168440"/>
        </a:xfrm>
        <a:prstGeom prst="rect">
          <a:avLst/>
        </a:prstGeom>
      </xdr:spPr>
    </xdr:pic>
    <xdr:clientData/>
  </xdr:twoCellAnchor>
  <xdr:twoCellAnchor editAs="oneCell">
    <xdr:from>
      <xdr:col>13</xdr:col>
      <xdr:colOff>736298</xdr:colOff>
      <xdr:row>4</xdr:row>
      <xdr:rowOff>12400</xdr:rowOff>
    </xdr:from>
    <xdr:to>
      <xdr:col>14</xdr:col>
      <xdr:colOff>713700</xdr:colOff>
      <xdr:row>8</xdr:row>
      <xdr:rowOff>0</xdr:rowOff>
    </xdr:to>
    <xdr:pic>
      <xdr:nvPicPr>
        <xdr:cNvPr id="2" name="Imagen 1">
          <a:hlinkClick xmlns:r="http://schemas.openxmlformats.org/officeDocument/2006/relationships" r:id="rId2"/>
          <a:extLst>
            <a:ext uri="{FF2B5EF4-FFF2-40B4-BE49-F238E27FC236}">
              <a16:creationId xmlns:a16="http://schemas.microsoft.com/office/drawing/2014/main" id="{F8329B9D-8698-487F-B092-8B069D3D6E64}"/>
            </a:ext>
          </a:extLst>
        </xdr:cNvPr>
        <xdr:cNvPicPr>
          <a:picLocks noChangeAspect="1"/>
        </xdr:cNvPicPr>
      </xdr:nvPicPr>
      <xdr:blipFill rotWithShape="1">
        <a:blip xmlns:r="http://schemas.openxmlformats.org/officeDocument/2006/relationships" r:embed="rId3"/>
        <a:srcRect l="2821" t="3866" r="11472" b="4874"/>
        <a:stretch/>
      </xdr:blipFill>
      <xdr:spPr>
        <a:xfrm>
          <a:off x="10261298" y="964900"/>
          <a:ext cx="739402" cy="74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RC_Reporte"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cmalpica/Downloads/2020_01_07_SeguimientoPAI_SMC_V2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cmalpica/Downloads/2019_10_2019_SeguimientoPAI_SMC_V2xls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adaza/Desktop/Formato%204202000-FT-1006%20Versi&#243;n%202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_Repor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Listas"/>
      <sheetName val="RETRO"/>
      <sheetName val="BD"/>
      <sheetName val="Reporte Consolidado"/>
      <sheetName val="Pensadero"/>
      <sheetName val="VISOR_HV"/>
      <sheetName val="FICHAS"/>
      <sheetName val="Control_cambios"/>
      <sheetName val="Claves"/>
      <sheetName val="DAF_Retro"/>
      <sheetName val="CON_Retro"/>
      <sheetName val="DTH_Retro"/>
      <sheetName val="CIU_Retro"/>
      <sheetName val="ARC_Retro"/>
      <sheetName val="CAL_Retro"/>
      <sheetName val="DDI_Retro"/>
      <sheetName val="DRI_Retro"/>
      <sheetName val="OAV_Retro"/>
      <sheetName val="OAJ_Retro"/>
      <sheetName val="OAP_Retro"/>
      <sheetName val="OAT_Retro"/>
      <sheetName val="OCC_Retro"/>
      <sheetName val="OCI_Retro"/>
      <sheetName val="OCD_Retro"/>
      <sheetName val="PRO_Retro"/>
      <sheetName val="OTI_Retro"/>
      <sheetName val="IMP_Retro"/>
      <sheetName val="SPI_Retro"/>
      <sheetName val="IVC_Retro"/>
      <sheetName val="SSA_Retro"/>
      <sheetName val="SAR_Retro"/>
      <sheetName val="FIN_Retro"/>
      <sheetName val="STA_Retro"/>
      <sheetName val="STD_Retro"/>
      <sheetName val="SCO_Retro"/>
      <sheetName val="SCI_Retro"/>
      <sheetName val="TEC_Retro"/>
      <sheetName val="OAV_Reporte"/>
      <sheetName val="DAF_Reporte"/>
      <sheetName val="CON_Reporte"/>
      <sheetName val="DTH_Reporte"/>
      <sheetName val="CIU_Reporte"/>
      <sheetName val="ARC_Reporte"/>
      <sheetName val="CAL_Reporte"/>
      <sheetName val="DDI_Reporte"/>
      <sheetName val="DRI_Reporte"/>
      <sheetName val="OAJ_Reporte"/>
      <sheetName val="OAP_Reporte"/>
      <sheetName val="OAT_Reporte"/>
      <sheetName val="OCC_Reporte"/>
      <sheetName val="OCI_Reporte"/>
      <sheetName val="OCD_Reporte"/>
      <sheetName val="PRO_Reporte"/>
      <sheetName val="OTI_Reporte"/>
      <sheetName val="IMP_Reporte"/>
      <sheetName val="SPI_Reporte"/>
      <sheetName val="IVC_Reporte"/>
      <sheetName val="SSA_Reporte"/>
      <sheetName val="SAR_Reporte"/>
      <sheetName val="FIN_Reporte"/>
      <sheetName val="STA_Reporte"/>
      <sheetName val="STD_Reporte"/>
      <sheetName val="SCO_Reporte"/>
      <sheetName val="SCI_Reporte"/>
      <sheetName val="TEC_Reporte"/>
      <sheetName val="EjecucionPresupuestal2019"/>
    </sheetNames>
    <sheetDataSet>
      <sheetData sheetId="0" refreshError="1"/>
      <sheetData sheetId="1">
        <row r="51">
          <cell r="A51" t="str">
            <v>Código</v>
          </cell>
          <cell r="B51" t="str">
            <v>Descripción</v>
          </cell>
          <cell r="C51" t="str">
            <v>Retro cumple</v>
          </cell>
          <cell r="D51" t="str">
            <v>Retro no cumple</v>
          </cell>
          <cell r="E51" t="str">
            <v>Total</v>
          </cell>
          <cell r="I51" t="str">
            <v xml:space="preserve">Parcial </v>
          </cell>
          <cell r="J51" t="str">
            <v>Anticipado</v>
          </cell>
          <cell r="K51" t="str">
            <v>No programó</v>
          </cell>
          <cell r="L51" t="str">
            <v>Relación directa</v>
          </cell>
        </row>
        <row r="52">
          <cell r="A52" t="str">
            <v>C01</v>
          </cell>
          <cell r="B52" t="str">
            <v>Se tomaron en cuenta las recomendaciones de la OAP (retroalimentación)</v>
          </cell>
          <cell r="C52" t="str">
            <v>Se observa que las recomendaciones realizadas por la Oficina Asesora de Planeación, en la pasada retroalimentación, fueron acogidas adecuadamente.</v>
          </cell>
          <cell r="D52" t="str">
            <v>Se hace necesario reiterar las observaciones y  recomendaciones realizadas por la Oficina Asesora de Planeación, en la pasada retroalimentación.</v>
          </cell>
        </row>
        <row r="53">
          <cell r="A53" t="str">
            <v>C02</v>
          </cell>
          <cell r="B53" t="str">
            <v>Avance cuantitativo</v>
          </cell>
          <cell r="D53" t="str">
            <v>El reporte de avance cuantitativo da cuenta del cumplimiento deficiente respecto a lo programado para el periodo</v>
          </cell>
          <cell r="E53" t="str">
            <v>El reporte de avance cuantitativo da cuenta del cumplimiento total respecto a lo programado para el periodo</v>
          </cell>
          <cell r="I53" t="str">
            <v>El reporte de avance cuantitativo da cuenta del cumplimiento parcial, respecto a lo programado para el periodo</v>
          </cell>
          <cell r="J53" t="str">
            <v>El reporte de avance cuantitativo da cuenta del cumplimiento anticipado, respecto a lo programado para el periodo</v>
          </cell>
          <cell r="K53" t="str">
            <v>La dependencia no programó avance para este periodo.</v>
          </cell>
          <cell r="L53" t="str">
            <v>Debido a fallas en la formulación y/o reporte del indicador, no es posible determinar el cumplimiento de avance cuantitativo del indicador.</v>
          </cell>
        </row>
        <row r="54">
          <cell r="A54" t="str">
            <v>C02V</v>
          </cell>
          <cell r="B54" t="str">
            <v>Avance cuantitativo vigencia</v>
          </cell>
          <cell r="D54" t="str">
            <v>El reporte de avance cuantitativo da cuenta del cumplimiento deficiente respecto a lo programado para la vigencia</v>
          </cell>
          <cell r="E54" t="str">
            <v>El reporte de avance cuantitativo da cuenta del cumplimiento total respecto a lo programado para la vigencia</v>
          </cell>
          <cell r="I54" t="str">
            <v>El reporte de avance cuantitativo da cuenta del cumplimiento parcial, respecto a lo programado para la vigencia</v>
          </cell>
          <cell r="J54" t="str">
            <v>El reporte de avance cuantitativo da cuenta del cumplimiento anticipado, respecto a lo programado para la vigencia</v>
          </cell>
          <cell r="K54" t="str">
            <v>La dependencia no programó avance para esta vigencia.</v>
          </cell>
          <cell r="L54" t="str">
            <v>Debido a fallas en la formulación y/o reporte del indicador, no es posible determinar el cumplimiento de avance cuantitativo del indicador.</v>
          </cell>
        </row>
        <row r="55">
          <cell r="A55" t="str">
            <v>C03</v>
          </cell>
          <cell r="B55" t="str">
            <v>Avance cualitativo /Suficiencia</v>
          </cell>
          <cell r="C55" t="str">
            <v>El informe narrativo presenta de forma suficiente el avance en el cumplimiento de la programación del indicador</v>
          </cell>
          <cell r="D55" t="str">
            <v>El informe narrativo presentado no es suficiente respecto del avance en el cumplimiento de la programación del indicador</v>
          </cell>
          <cell r="L55" t="str">
            <v>Debido a fallas en la formulación y/o reporte del indicador, no es posible determinar la suficiencia del informe narrativo.</v>
          </cell>
        </row>
        <row r="56">
          <cell r="A56" t="str">
            <v>C04</v>
          </cell>
          <cell r="B56" t="str">
            <v xml:space="preserve">Coherencia entre Descripción del indicador / El informe narrativo </v>
          </cell>
          <cell r="C56" t="str">
            <v>Existe coherencia entre la descripción del indicador y el informe narrativo de avance.</v>
          </cell>
          <cell r="D56" t="str">
            <v>No es clara la coherencia entre la descripción del indicador y el informe narrativo de avance.</v>
          </cell>
          <cell r="L56" t="str">
            <v>Debido a fallas en la formulación y/o reporte del indicador, no es posible determinar la coherencia entre la descripción del indicador y el informe narrativo de avance.</v>
          </cell>
        </row>
        <row r="57">
          <cell r="A57" t="str">
            <v>C05</v>
          </cell>
          <cell r="B57" t="str">
            <v>Relación entre el informe narrativo  / Avance cuantitativo</v>
          </cell>
          <cell r="C57" t="str">
            <v xml:space="preserve">El informe narrativo concuerda con el avance en magnitud reportado </v>
          </cell>
          <cell r="D57" t="str">
            <v xml:space="preserve">El informe narrativo difiere con el avance en magnitud reportado </v>
          </cell>
          <cell r="L57" t="str">
            <v xml:space="preserve">Debido a fallas en la formulación y/o reporte del indicador, no es posible determinar la  concordancia entre el informe narrativo y el  avance en magnitud reportado </v>
          </cell>
        </row>
        <row r="58">
          <cell r="A58" t="str">
            <v>C06</v>
          </cell>
          <cell r="B58" t="str">
            <v>Relación entre las dificultades descritas en el informe narrativo / Avance cuantitativo</v>
          </cell>
          <cell r="C58" t="str">
            <v xml:space="preserve">Las dificultades descritas en el informe narrativo concuerdan con el avance en magnitud reportado </v>
          </cell>
          <cell r="D58" t="str">
            <v xml:space="preserve">Las dificultades descritas en el informe narrativo difieren con el avance en magnitud reportado </v>
          </cell>
          <cell r="L58" t="str">
            <v xml:space="preserve">Debido a fallas en la formulación y/o reporte del indicador, no es posible determinar la concordancia entre las dificultades descritas en el informe narrativo y el  avance en magnitud reportado </v>
          </cell>
        </row>
        <row r="59">
          <cell r="A59" t="str">
            <v>C07</v>
          </cell>
          <cell r="B59" t="str">
            <v>Relación entre el avance de las actividades y las observaciones</v>
          </cell>
          <cell r="C59" t="str">
            <v>Existe relación directa entre el avance de las actividades programadas y las observaciones realizadas.</v>
          </cell>
          <cell r="D59" t="str">
            <v>No es clara la relación entre el avance de las actividades programadas y las observaciones realizadas.</v>
          </cell>
          <cell r="L59" t="str">
            <v>Debido a fallas en la formulación y/o reporte del indicador, no es posible determinar la relación entre el avance de las actividades programadas y las observaciones realizadas.</v>
          </cell>
        </row>
        <row r="60">
          <cell r="A60" t="str">
            <v>C08</v>
          </cell>
          <cell r="B60" t="str">
            <v>Coherencia entre los soportes presentados vs el avance del indicador</v>
          </cell>
          <cell r="C60" t="str">
            <v>Se evidencia una adecuada documentación de la meta, a través de los soportes entregados.</v>
          </cell>
          <cell r="D60" t="str">
            <v>Existen oportunidades de mejora en la documentación entregada como soporte de avance.</v>
          </cell>
          <cell r="L60" t="str">
            <v>Debido a fallas en la formulación y/o reporte del indicador, no es posible determinar si la documentación cargada como soporte es suficiente.</v>
          </cell>
        </row>
        <row r="61">
          <cell r="A61" t="str">
            <v>C09</v>
          </cell>
          <cell r="B61" t="str">
            <v>Oportunidad en la presentación del reporte</v>
          </cell>
          <cell r="C61" t="str">
            <v>La dependencia reportó la información de seguimiento de forma oportuna</v>
          </cell>
          <cell r="D61" t="str">
            <v>La dependencia debe mejorar la oportunidad de reporte de la información de seguimiento.</v>
          </cell>
        </row>
      </sheetData>
      <sheetData sheetId="2" refreshError="1"/>
      <sheetData sheetId="3">
        <row r="4">
          <cell r="A4" t="str">
            <v>ID</v>
          </cell>
          <cell r="B4" t="str">
            <v>DEPENDENCIA</v>
          </cell>
          <cell r="C4" t="str">
            <v>CARGO DEL RESPONSABLE DE LA DEPENDENCIA</v>
          </cell>
          <cell r="D4" t="str">
            <v>NOMBRE DEL RESPONSABLE DE LA DEPENDENCIA</v>
          </cell>
          <cell r="E4" t="str">
            <v>PERSPECTIVA</v>
          </cell>
          <cell r="F4" t="str">
            <v>OBJETIVOS INSTITUCIONALES</v>
          </cell>
          <cell r="G4" t="str">
            <v>ACCIÓN ESTRATÉGICA</v>
          </cell>
          <cell r="H4" t="str">
            <v>META</v>
          </cell>
          <cell r="I4" t="str">
            <v>Nombre del Indicador</v>
          </cell>
          <cell r="J4" t="str">
            <v>Descripción del Indicador/producto</v>
          </cell>
          <cell r="K4" t="str">
            <v>Fórmula del indicador:</v>
          </cell>
          <cell r="L4" t="str">
            <v>1_Variable</v>
          </cell>
          <cell r="M4" t="str">
            <v>2_Variable</v>
          </cell>
          <cell r="N4" t="str">
            <v>Programación de la Variable 2</v>
          </cell>
          <cell r="O4" t="str">
            <v>PRODUCTO</v>
          </cell>
          <cell r="P4" t="str">
            <v>ACTIVIDADES v0</v>
          </cell>
          <cell r="Q4" t="str">
            <v>Fuentes Plurianuales de Verificación</v>
          </cell>
          <cell r="R4" t="str">
            <v>Beneficios, Efectos o Impactos Esperados</v>
          </cell>
          <cell r="S4" t="str">
            <v>TENDENCIA INTRA_ANUAL ESPERADA</v>
          </cell>
          <cell r="T4" t="str">
            <v>Tendencia anual esperada:</v>
          </cell>
          <cell r="U4" t="str">
            <v>Unidad de medida:</v>
          </cell>
          <cell r="V4" t="str">
            <v>Dimensión del indicador:</v>
          </cell>
          <cell r="W4" t="str">
            <v>Tipo de indicador:</v>
          </cell>
          <cell r="X4" t="str">
            <v>FECHA DE CREACIÓN</v>
          </cell>
          <cell r="Y4" t="str">
            <v>Dato Línea base:</v>
          </cell>
          <cell r="Z4" t="str">
            <v>Año línea base:</v>
          </cell>
          <cell r="AA4" t="str">
            <v>TOTAL META 2016</v>
          </cell>
          <cell r="AB4" t="str">
            <v>TOTAL META 2017</v>
          </cell>
          <cell r="AC4" t="str">
            <v>TOTAL META 2018</v>
          </cell>
          <cell r="AD4" t="str">
            <v>TOTAL META 2019</v>
          </cell>
          <cell r="AE4" t="str">
            <v>TOTAL META 2020</v>
          </cell>
          <cell r="AF4" t="str">
            <v>TOTAL META PLURIANUAL A 2020</v>
          </cell>
          <cell r="AG4" t="str">
            <v>Plan de Desarrollo - Meta Resultado</v>
          </cell>
          <cell r="AH4" t="str">
            <v>Plan de Desarrollo - Meta Producto</v>
          </cell>
          <cell r="AI4" t="str">
            <v>Plan Estratégico Institucional</v>
          </cell>
          <cell r="AJ4" t="str">
            <v xml:space="preserve">Plan de Acción </v>
          </cell>
          <cell r="AK4" t="str">
            <v>Proyecto de inversión</v>
          </cell>
          <cell r="AL4" t="str">
            <v>CODIGO DEL PROYECTO</v>
          </cell>
          <cell r="AM4" t="str">
            <v>Nombre Proyecto de inversión</v>
          </cell>
          <cell r="AN4" t="str">
            <v>SGC</v>
          </cell>
          <cell r="AO4" t="str">
            <v>PROCESO</v>
          </cell>
          <cell r="AP4" t="str">
            <v>PAAC</v>
          </cell>
          <cell r="AQ4" t="str">
            <v>Componente PAAC</v>
          </cell>
          <cell r="AR4" t="str">
            <v>PMR</v>
          </cell>
          <cell r="AS4" t="str">
            <v>PIGA</v>
          </cell>
          <cell r="AT4" t="str">
            <v>MUJER</v>
          </cell>
          <cell r="AU4" t="str">
            <v>LGBTI</v>
          </cell>
          <cell r="AV4" t="str">
            <v>PINAR</v>
          </cell>
          <cell r="AW4" t="str">
            <v>PLAN ANUAL DE ADQUISICIONES
PAA</v>
          </cell>
          <cell r="AX4" t="str">
            <v>PLAN ANUAL DE VACANTES</v>
          </cell>
          <cell r="AY4" t="str">
            <v>PLAN DE PREVISIÓN DE RECURSOS HUMANOS</v>
          </cell>
          <cell r="AZ4" t="str">
            <v xml:space="preserve">PLAN ESTRATÉGICO DE TALENTO HUMANO
</v>
          </cell>
          <cell r="BA4" t="str">
            <v>PLAN INSTITUCIONAL DE CAPACITACIÓN</v>
          </cell>
          <cell r="BB4" t="str">
            <v>PLAN DE INCENTIVOS INSTITUCIONALES</v>
          </cell>
          <cell r="BC4" t="str">
            <v>PLAN DE TRABAJO ANUAL EN SEGURIDAD Y SALUD EN EL TRABAJO</v>
          </cell>
          <cell r="BD4" t="str">
            <v>PLAN ESTRATÉGICO DE TECNOLOGÍAS DE INFORMACIÓN Y LAS COMUNICACIONES (PETI)</v>
          </cell>
          <cell r="BE4" t="str">
            <v>PLAN DE TRATAMIENTO DE RIESGOS  DE SEGURIDAD Y PRIVACIDAD DE LA INFORMACIÓN</v>
          </cell>
          <cell r="BF4" t="str">
            <v>PLAN DE SEGURIDAD Y PRIVACIDAD DE LA INFORMACIÓN</v>
          </cell>
          <cell r="BG4" t="str">
            <v>CONPES
(Número del Documento CONPES_ID)</v>
          </cell>
          <cell r="BH4" t="str">
            <v>OPORTUNIDAD contexto estrategico</v>
          </cell>
          <cell r="BI4" t="str">
            <v>ODS</v>
          </cell>
          <cell r="BJ4" t="str">
            <v>X</v>
          </cell>
          <cell r="BK4" t="str">
            <v>Y</v>
          </cell>
          <cell r="BL4" t="str">
            <v>Z</v>
          </cell>
          <cell r="BM4" t="str">
            <v>Registrado en:</v>
          </cell>
          <cell r="BN4" t="str">
            <v>Descripción del Indicador</v>
          </cell>
          <cell r="BO4" t="str">
            <v>Actividades</v>
          </cell>
          <cell r="BP4" t="str">
            <v>Beneficios</v>
          </cell>
          <cell r="BQ4" t="str">
            <v>Fuentes de Verificación</v>
          </cell>
          <cell r="BR4" t="str">
            <v>Tendencia Intraanual</v>
          </cell>
          <cell r="BS4" t="str">
            <v>Variable 2 total para la vigencia</v>
          </cell>
          <cell r="BT4" t="str">
            <v>Programación Enero</v>
          </cell>
          <cell r="BU4" t="str">
            <v>Programación Febrero</v>
          </cell>
          <cell r="BV4" t="str">
            <v>Programación Marzo</v>
          </cell>
          <cell r="BW4" t="str">
            <v>Programación Abril</v>
          </cell>
          <cell r="BX4" t="str">
            <v>Programación Mayo</v>
          </cell>
          <cell r="BY4" t="str">
            <v>Programación Junio</v>
          </cell>
          <cell r="BZ4" t="str">
            <v>Programación Julio</v>
          </cell>
          <cell r="CA4" t="str">
            <v>Programación Agosto</v>
          </cell>
          <cell r="CB4" t="str">
            <v>Programación Septiembre</v>
          </cell>
          <cell r="CC4" t="str">
            <v>Programación Octubre</v>
          </cell>
          <cell r="CD4" t="str">
            <v>Programación Noviembre</v>
          </cell>
          <cell r="CE4" t="str">
            <v>Programación Diciembre</v>
          </cell>
          <cell r="CF4" t="str">
            <v>Meta_Enero</v>
          </cell>
          <cell r="CG4" t="str">
            <v>Meta_Febrero</v>
          </cell>
          <cell r="CH4" t="str">
            <v>Meta_Marzo</v>
          </cell>
          <cell r="CI4" t="str">
            <v>Meta_Abril</v>
          </cell>
          <cell r="CJ4" t="str">
            <v>Meta_Mayo</v>
          </cell>
          <cell r="CK4" t="str">
            <v>Meta_Junio</v>
          </cell>
          <cell r="CL4" t="str">
            <v>Meta_Julio</v>
          </cell>
          <cell r="CM4" t="str">
            <v>Meta_Agosto</v>
          </cell>
          <cell r="CN4" t="str">
            <v>Meta_Septiembre</v>
          </cell>
          <cell r="CO4" t="str">
            <v>Meta_Octubre</v>
          </cell>
          <cell r="CP4" t="str">
            <v>Meta_Noviembre</v>
          </cell>
          <cell r="CQ4" t="str">
            <v>Meta_Diciembre</v>
          </cell>
          <cell r="CR4" t="str">
            <v>Meta_Total</v>
          </cell>
          <cell r="CS4" t="str">
            <v>Enero_V1</v>
          </cell>
          <cell r="CT4" t="str">
            <v>Enero_V2</v>
          </cell>
          <cell r="CU4" t="str">
            <v>Enero_I1</v>
          </cell>
          <cell r="CV4" t="str">
            <v>Enero_I2</v>
          </cell>
          <cell r="CW4" t="str">
            <v>Enero_I3</v>
          </cell>
          <cell r="CX4" t="str">
            <v>Febrero_V1</v>
          </cell>
          <cell r="CY4" t="str">
            <v>Febrero_V2</v>
          </cell>
          <cell r="CZ4" t="str">
            <v>Febrero_I1</v>
          </cell>
          <cell r="DA4" t="str">
            <v>Febrero_I2</v>
          </cell>
          <cell r="DB4" t="str">
            <v>Febrero_I3</v>
          </cell>
          <cell r="DC4" t="str">
            <v>Marzo_V1</v>
          </cell>
          <cell r="DD4" t="str">
            <v>Marzo_V2</v>
          </cell>
          <cell r="DE4" t="str">
            <v>Marzo_I1</v>
          </cell>
          <cell r="DF4" t="str">
            <v>Marzo_I2</v>
          </cell>
          <cell r="DG4" t="str">
            <v>Marzo_I3</v>
          </cell>
          <cell r="DH4" t="str">
            <v>Abril_V1</v>
          </cell>
          <cell r="DI4" t="str">
            <v>Abril_V2</v>
          </cell>
          <cell r="DJ4" t="str">
            <v>Abril_I1</v>
          </cell>
          <cell r="DK4" t="str">
            <v>Abril_I2</v>
          </cell>
          <cell r="DL4" t="str">
            <v>Abril_I3</v>
          </cell>
          <cell r="DM4" t="str">
            <v>Mayo_V1</v>
          </cell>
          <cell r="DN4" t="str">
            <v>Mayo_V2</v>
          </cell>
          <cell r="DO4" t="str">
            <v>Mayo_I1</v>
          </cell>
          <cell r="DP4" t="str">
            <v>Mayo_I2</v>
          </cell>
          <cell r="DQ4" t="str">
            <v>Mayo_I3</v>
          </cell>
          <cell r="DR4" t="str">
            <v>Junio_V1</v>
          </cell>
          <cell r="DS4" t="str">
            <v>Junio_V2</v>
          </cell>
          <cell r="DT4" t="str">
            <v>Junio_I1</v>
          </cell>
          <cell r="DU4" t="str">
            <v>Junio_I2</v>
          </cell>
          <cell r="DV4" t="str">
            <v>Junio_I3</v>
          </cell>
          <cell r="DW4" t="str">
            <v>Julio_V1</v>
          </cell>
          <cell r="DX4" t="str">
            <v>Julio_V2</v>
          </cell>
          <cell r="DY4" t="str">
            <v>Julio_I1</v>
          </cell>
          <cell r="DZ4" t="str">
            <v>Julio_I2</v>
          </cell>
          <cell r="EA4" t="str">
            <v>Julio_I3</v>
          </cell>
          <cell r="EB4" t="str">
            <v>Agosto_V1</v>
          </cell>
          <cell r="EC4" t="str">
            <v>Agosto_V2</v>
          </cell>
          <cell r="ED4" t="str">
            <v>Agosto_I1</v>
          </cell>
          <cell r="EE4" t="str">
            <v>Agosto_I2</v>
          </cell>
          <cell r="EF4" t="str">
            <v>Agosto_I3</v>
          </cell>
          <cell r="EG4" t="str">
            <v>Septiembre_V1</v>
          </cell>
          <cell r="EH4" t="str">
            <v>Septiembre_V2</v>
          </cell>
          <cell r="EI4" t="str">
            <v>Septiembre_I1</v>
          </cell>
          <cell r="EJ4" t="str">
            <v>Septiembre_I2</v>
          </cell>
          <cell r="EK4" t="str">
            <v>Septiembre_I3</v>
          </cell>
          <cell r="EL4" t="str">
            <v>Octubre_V1</v>
          </cell>
          <cell r="EM4" t="str">
            <v>Octubre_V2</v>
          </cell>
          <cell r="EN4" t="str">
            <v>Octubre_I1</v>
          </cell>
          <cell r="EO4" t="str">
            <v>Octubre_I2</v>
          </cell>
          <cell r="EP4" t="str">
            <v>Octubre_I3</v>
          </cell>
          <cell r="EQ4" t="str">
            <v>Noviembre_V1</v>
          </cell>
          <cell r="ER4" t="str">
            <v>Noviembre_V2</v>
          </cell>
          <cell r="ES4" t="str">
            <v>Noviembre_I1</v>
          </cell>
          <cell r="ET4" t="str">
            <v>Noviembre_I2</v>
          </cell>
          <cell r="EU4" t="str">
            <v>Noviembre_I3</v>
          </cell>
          <cell r="EV4" t="str">
            <v>Diciembre_V1</v>
          </cell>
          <cell r="EW4" t="str">
            <v>Diciembre_V2</v>
          </cell>
          <cell r="EX4" t="str">
            <v>Diciembre_I1</v>
          </cell>
          <cell r="EY4" t="str">
            <v>Diciembre_I2</v>
          </cell>
          <cell r="EZ4" t="str">
            <v>Diciembre_I3</v>
          </cell>
          <cell r="FA4" t="str">
            <v>Total_V1</v>
          </cell>
          <cell r="FB4" t="str">
            <v>Total_V2</v>
          </cell>
          <cell r="FC4" t="str">
            <v>T1_C1</v>
          </cell>
          <cell r="FD4" t="str">
            <v>T1_C2</v>
          </cell>
          <cell r="FE4" t="str">
            <v>T1_C3</v>
          </cell>
          <cell r="FF4" t="str">
            <v>T1_C4</v>
          </cell>
          <cell r="FG4" t="str">
            <v>T1_C5</v>
          </cell>
          <cell r="FH4" t="str">
            <v>T1_C6</v>
          </cell>
          <cell r="FI4" t="str">
            <v>T1_C7</v>
          </cell>
          <cell r="FJ4" t="str">
            <v>T1_C8</v>
          </cell>
          <cell r="FK4" t="str">
            <v>T1_C9</v>
          </cell>
          <cell r="FL4" t="str">
            <v>T1_C10</v>
          </cell>
          <cell r="FM4" t="str">
            <v>T1_Obs</v>
          </cell>
          <cell r="FN4" t="str">
            <v>T1_Elaboró</v>
          </cell>
          <cell r="FO4" t="str">
            <v>T2_C1</v>
          </cell>
          <cell r="FP4" t="str">
            <v>T2_C2</v>
          </cell>
          <cell r="FQ4" t="str">
            <v>T2_C3</v>
          </cell>
          <cell r="FR4" t="str">
            <v>T2_C4</v>
          </cell>
          <cell r="FS4" t="str">
            <v>T2_C5</v>
          </cell>
          <cell r="FT4" t="str">
            <v>T2_C6</v>
          </cell>
          <cell r="FU4" t="str">
            <v>T2_C7</v>
          </cell>
          <cell r="FV4" t="str">
            <v>T2_C8</v>
          </cell>
          <cell r="FW4" t="str">
            <v>T2_C9</v>
          </cell>
          <cell r="FX4" t="str">
            <v>T2_C10</v>
          </cell>
          <cell r="FY4" t="str">
            <v>T2_Obs</v>
          </cell>
          <cell r="FZ4" t="str">
            <v>T2_Elaboró</v>
          </cell>
          <cell r="GA4" t="str">
            <v>T3_C1</v>
          </cell>
          <cell r="GB4" t="str">
            <v>T3_C2</v>
          </cell>
          <cell r="GC4" t="str">
            <v>T3_C3</v>
          </cell>
          <cell r="GD4" t="str">
            <v>T3_C4</v>
          </cell>
          <cell r="GE4" t="str">
            <v>T3_C5</v>
          </cell>
          <cell r="GF4" t="str">
            <v>T3_C6</v>
          </cell>
          <cell r="GG4" t="str">
            <v>T3_C7</v>
          </cell>
          <cell r="GH4" t="str">
            <v>T3_C8</v>
          </cell>
          <cell r="GI4" t="str">
            <v>T3_C9</v>
          </cell>
          <cell r="GJ4" t="str">
            <v>T3_C10</v>
          </cell>
          <cell r="GK4" t="str">
            <v>T3_Obs</v>
          </cell>
          <cell r="GL4" t="str">
            <v>T3_Elaboró</v>
          </cell>
          <cell r="GM4" t="str">
            <v>T4_C1</v>
          </cell>
          <cell r="GN4" t="str">
            <v>T4_C2</v>
          </cell>
          <cell r="GO4" t="str">
            <v>T4_C3</v>
          </cell>
          <cell r="GP4" t="str">
            <v>T4_C4</v>
          </cell>
          <cell r="GQ4" t="str">
            <v>T4_C5</v>
          </cell>
          <cell r="GR4" t="str">
            <v>T4_C6</v>
          </cell>
          <cell r="GS4" t="str">
            <v>T4_C7</v>
          </cell>
          <cell r="GT4" t="str">
            <v>T4_C8</v>
          </cell>
          <cell r="GU4" t="str">
            <v>T4_C9</v>
          </cell>
          <cell r="GV4" t="str">
            <v>T4_C10</v>
          </cell>
          <cell r="GW4" t="str">
            <v>T4_Obs</v>
          </cell>
          <cell r="GX4" t="str">
            <v>T4_Elaboró</v>
          </cell>
          <cell r="GY4" t="str">
            <v>Enero_V1V2</v>
          </cell>
          <cell r="GZ4" t="str">
            <v>Febrero_V1V2</v>
          </cell>
          <cell r="HA4" t="str">
            <v>Marzo_V1V2</v>
          </cell>
          <cell r="HB4" t="str">
            <v>Abril_V1V2</v>
          </cell>
          <cell r="HC4" t="str">
            <v>Mayo_V1V2</v>
          </cell>
          <cell r="HD4" t="str">
            <v>Junio_V1V2</v>
          </cell>
          <cell r="HE4" t="str">
            <v>Julio_V1V2</v>
          </cell>
          <cell r="HF4" t="str">
            <v>Agosto_V1V2</v>
          </cell>
          <cell r="HG4" t="str">
            <v>Septiembre_V1V2</v>
          </cell>
          <cell r="HH4" t="str">
            <v>Octubre_V1V2</v>
          </cell>
          <cell r="HI4" t="str">
            <v>Noviembre_V1V2</v>
          </cell>
          <cell r="HJ4" t="str">
            <v>Diciembre_V1V2</v>
          </cell>
          <cell r="HK4" t="str">
            <v>Total_V1_V2</v>
          </cell>
          <cell r="HL4" t="str">
            <v>Enero_AvanceCuanti</v>
          </cell>
          <cell r="HM4" t="str">
            <v>Febrero_AvanceCuanti</v>
          </cell>
          <cell r="HN4" t="str">
            <v>Marzo_AvanceCuanti</v>
          </cell>
          <cell r="HO4" t="str">
            <v>Abril_AvanceCuanti</v>
          </cell>
          <cell r="HP4" t="str">
            <v>Mayo_AvanceCuanti</v>
          </cell>
          <cell r="HQ4" t="str">
            <v>Junio_AvanceCuanti</v>
          </cell>
          <cell r="HR4" t="str">
            <v>Julio_AvanceCuanti</v>
          </cell>
          <cell r="HS4" t="str">
            <v>Agosto_AvanceCuanti</v>
          </cell>
          <cell r="HT4" t="str">
            <v>Septiembre_AvanceCuanti</v>
          </cell>
          <cell r="HU4" t="str">
            <v>Octubre_AvanceCuanti</v>
          </cell>
          <cell r="HV4" t="str">
            <v>Noviembre_AvanceCuanti</v>
          </cell>
          <cell r="HW4" t="str">
            <v>Diciembre_AvanceCuanti</v>
          </cell>
          <cell r="HX4" t="str">
            <v>Total_AvanceCuanti</v>
          </cell>
          <cell r="HY4" t="str">
            <v>Enero_%Cumplimiento</v>
          </cell>
          <cell r="HZ4" t="str">
            <v>Febrero_%Cumplimiento</v>
          </cell>
          <cell r="IA4" t="str">
            <v>Marzo_%Cumplimiento</v>
          </cell>
          <cell r="IB4" t="str">
            <v>Abril_%Cumplimiento</v>
          </cell>
          <cell r="IC4" t="str">
            <v>Mayo_%Cumplimiento</v>
          </cell>
          <cell r="ID4" t="str">
            <v>Junio_%Cumplimiento</v>
          </cell>
          <cell r="IE4" t="str">
            <v>Julio_%Cumplimiento</v>
          </cell>
          <cell r="IF4" t="str">
            <v>Agosto_%Cumplimiento</v>
          </cell>
          <cell r="IG4" t="str">
            <v>Septiembre_%Cumplimiento</v>
          </cell>
          <cell r="IH4" t="str">
            <v>Octubre_%Cumplimiento</v>
          </cell>
          <cell r="II4" t="str">
            <v>Noviembre_%Cumplimiento</v>
          </cell>
          <cell r="IJ4" t="str">
            <v>Diciembre_%Cumplimiento</v>
          </cell>
          <cell r="IK4" t="str">
            <v>T1_Cumplimiento</v>
          </cell>
          <cell r="IL4" t="str">
            <v>T2_Cumplimiento</v>
          </cell>
          <cell r="IM4" t="str">
            <v>T3_Cumplimiento</v>
          </cell>
          <cell r="IN4" t="str">
            <v>T4_Cumplimiento</v>
          </cell>
          <cell r="IO4" t="str">
            <v>Total_%Cumplimiento</v>
          </cell>
          <cell r="IP4" t="str">
            <v>T1_Avance</v>
          </cell>
          <cell r="IQ4" t="str">
            <v>T2_Avance</v>
          </cell>
          <cell r="IR4" t="str">
            <v>T3_Avance</v>
          </cell>
          <cell r="IS4" t="str">
            <v>T4_Avance</v>
          </cell>
          <cell r="IT4" t="str">
            <v>TextoC1T1</v>
          </cell>
          <cell r="JC4" t="str">
            <v>Observaciones</v>
          </cell>
        </row>
        <row r="5">
          <cell r="A5">
            <v>115</v>
          </cell>
          <cell r="B5" t="str">
            <v>Dirección Administrativa y Financiera</v>
          </cell>
          <cell r="C5" t="str">
            <v>Directora Administrativa y Financiera</v>
          </cell>
          <cell r="D5" t="str">
            <v>Luz Ángela Gómez Gómez</v>
          </cell>
          <cell r="E5" t="str">
            <v>P3 -  EFICIENCIA</v>
          </cell>
          <cell r="F5" t="str">
            <v>P3O3 Generar acciones de articulación interinstitucional, para la modernización de la infraestructura física de la Administración Distrital</v>
          </cell>
          <cell r="G5" t="str">
            <v>P3O3A1 Elaborar el plan de articulación con las entidades distritales, para la modernización de la infraestructura física de la Administración Distrital y coadyudar en la implementación.</v>
          </cell>
          <cell r="H5" t="str">
            <v>Dotar los espacios de la Secretaría General de acuerdo a las solicitudes</v>
          </cell>
          <cell r="I5" t="str">
            <v>Espacios dotados con bienes muebles</v>
          </cell>
          <cell r="J5" t="str">
            <v>Incluyen la renovación del parque automotor, la adquisición del mobiliario y las compras de equipos no audiovisuales requeridos para la dotación de los espacios priorizados en la Secretaría General.</v>
          </cell>
          <cell r="K5" t="str">
            <v>(Número de espacios dotados / Número de espacios priorizados) *100</v>
          </cell>
          <cell r="L5" t="str">
            <v>Número de espacios dotados</v>
          </cell>
          <cell r="M5" t="str">
            <v>Número de espacios priorizados</v>
          </cell>
          <cell r="O5" t="str">
            <v>Dotación de bienes muebles para la Secretaría General</v>
          </cell>
          <cell r="P5" t="str">
            <v>Dotar a la Secretaría General de la maquinaria y equipos tecnológicos no informáticos
Dotar las instalaciones de mobiliario y enseres necesarios para el funcionamiento de la entidad</v>
          </cell>
          <cell r="Q5" t="str">
            <v>Contrato suscrito para la aduisición de equipos de audio y video, informes de ejecución contractual enre otros.</v>
          </cell>
          <cell r="R5" t="str">
            <v xml:space="preserve">Mejorar las condiciones actuales de la infraestructura física de los bienes muebles e inmuebles de la Secretaría General de la Alcaldía Mayor de Bogotá D.C.
</v>
          </cell>
          <cell r="S5" t="str">
            <v>Constante</v>
          </cell>
          <cell r="T5" t="str">
            <v>Constante</v>
          </cell>
          <cell r="U5" t="str">
            <v>Porcentaje</v>
          </cell>
          <cell r="V5" t="str">
            <v>Eficacia</v>
          </cell>
          <cell r="W5" t="str">
            <v>Resultado</v>
          </cell>
          <cell r="X5">
            <v>2016</v>
          </cell>
          <cell r="Y5">
            <v>0</v>
          </cell>
          <cell r="Z5">
            <v>2016</v>
          </cell>
          <cell r="AA5">
            <v>0.03</v>
          </cell>
          <cell r="AB5">
            <v>0.9</v>
          </cell>
          <cell r="AC5">
            <v>0.8</v>
          </cell>
          <cell r="AD5">
            <v>0.8</v>
          </cell>
          <cell r="AE5">
            <v>0.8</v>
          </cell>
          <cell r="AF5">
            <v>0.8</v>
          </cell>
          <cell r="AG5" t="str">
            <v>No Aplica</v>
          </cell>
          <cell r="AH5" t="str">
            <v>No Aplica</v>
          </cell>
          <cell r="AI5" t="str">
            <v>No Aplica</v>
          </cell>
          <cell r="AJ5">
            <v>1</v>
          </cell>
          <cell r="AK5">
            <v>1</v>
          </cell>
          <cell r="AL5">
            <v>1127</v>
          </cell>
          <cell r="AM5" t="str">
            <v>Infraestructura adecuada para todos en la Secretaría General</v>
          </cell>
          <cell r="AN5" t="str">
            <v>No Aplica</v>
          </cell>
          <cell r="AO5" t="str">
            <v>No Aplica</v>
          </cell>
          <cell r="AP5" t="str">
            <v>No Aplica</v>
          </cell>
          <cell r="AQ5" t="str">
            <v>No Aplica</v>
          </cell>
          <cell r="AR5" t="str">
            <v>No Aplica</v>
          </cell>
          <cell r="AS5" t="str">
            <v>No Aplica</v>
          </cell>
          <cell r="AT5" t="str">
            <v>No Aplica</v>
          </cell>
          <cell r="AU5" t="str">
            <v>No Aplica</v>
          </cell>
          <cell r="AV5" t="str">
            <v>No Aplica</v>
          </cell>
          <cell r="AW5" t="str">
            <v>No Aplica</v>
          </cell>
          <cell r="AX5" t="str">
            <v>No Aplica</v>
          </cell>
          <cell r="AY5" t="str">
            <v>No Aplica</v>
          </cell>
          <cell r="AZ5" t="str">
            <v>No Aplica</v>
          </cell>
          <cell r="BA5" t="str">
            <v>No Aplica</v>
          </cell>
          <cell r="BB5" t="str">
            <v>No Aplica</v>
          </cell>
          <cell r="BC5" t="str">
            <v>No Aplica</v>
          </cell>
          <cell r="BD5" t="str">
            <v>No Aplica</v>
          </cell>
          <cell r="BE5" t="str">
            <v>No Aplica</v>
          </cell>
          <cell r="BF5" t="str">
            <v>No Aplica</v>
          </cell>
          <cell r="BG5" t="str">
            <v>No Aplica</v>
          </cell>
          <cell r="BH5" t="str">
            <v>No Aplica</v>
          </cell>
          <cell r="BI5" t="str">
            <v>No Aplica</v>
          </cell>
          <cell r="BJ5" t="str">
            <v>No Aplica</v>
          </cell>
          <cell r="BK5" t="str">
            <v>No Aplica</v>
          </cell>
          <cell r="BL5" t="str">
            <v>No Aplica</v>
          </cell>
          <cell r="BM5" t="str">
            <v>Plan de Acción Proyecto de inversión 1127 Infraestructura adecuada para todos en la Secretaría General</v>
          </cell>
          <cell r="BN5" t="str">
            <v>Incluyen la adquisición del mobiliario y la renovación de los equipos de audio, video e iluminación requeridos para la dotación de los espacios priorizados en la Secretaría General</v>
          </cell>
          <cell r="BO5" t="str">
            <v>Dotar a la Secretaría General de la maquinaria y equipos tecnológicos no informáticos
Dotar las instalaciones de mobiliario y enseres necesarios para el funcionamiento de la entidad</v>
          </cell>
          <cell r="BP5" t="str">
            <v xml:space="preserve">Mejorar las condiciones actuales de la infraestructura física de los bienes muebles e inmuebles de la Secretaría General de la Alcaldía Mayor de Bogotá D.C.
</v>
          </cell>
          <cell r="BQ5" t="str">
            <v>Contrato suscrito para la aduisición de equipos de audio y video, informes de ejecución contractual enre otros.</v>
          </cell>
          <cell r="BR5" t="str">
            <v>Suma</v>
          </cell>
          <cell r="BS5">
            <v>4</v>
          </cell>
          <cell r="BT5">
            <v>0</v>
          </cell>
          <cell r="BU5">
            <v>0</v>
          </cell>
          <cell r="BV5">
            <v>0</v>
          </cell>
          <cell r="BW5">
            <v>0</v>
          </cell>
          <cell r="BX5">
            <v>0</v>
          </cell>
          <cell r="BY5">
            <v>0</v>
          </cell>
          <cell r="BZ5">
            <v>0</v>
          </cell>
          <cell r="CA5">
            <v>0</v>
          </cell>
          <cell r="CB5">
            <v>0</v>
          </cell>
          <cell r="CC5">
            <v>1</v>
          </cell>
          <cell r="CD5">
            <v>1</v>
          </cell>
          <cell r="CE5">
            <v>2</v>
          </cell>
          <cell r="CF5">
            <v>0</v>
          </cell>
          <cell r="CG5">
            <v>0</v>
          </cell>
          <cell r="CH5">
            <v>0</v>
          </cell>
          <cell r="CI5">
            <v>0</v>
          </cell>
          <cell r="CJ5">
            <v>0</v>
          </cell>
          <cell r="CK5">
            <v>0</v>
          </cell>
          <cell r="CL5">
            <v>0</v>
          </cell>
          <cell r="CM5">
            <v>0</v>
          </cell>
          <cell r="CN5">
            <v>0</v>
          </cell>
          <cell r="CO5">
            <v>0.2</v>
          </cell>
          <cell r="CP5">
            <v>0.2</v>
          </cell>
          <cell r="CQ5">
            <v>0.4</v>
          </cell>
          <cell r="CR5">
            <v>0.8</v>
          </cell>
          <cell r="CS5">
            <v>0</v>
          </cell>
          <cell r="CT5" t="str">
            <v/>
          </cell>
          <cell r="CU5" t="str">
            <v>No se programó para este mes</v>
          </cell>
          <cell r="CV5" t="str">
            <v>No aplica</v>
          </cell>
          <cell r="CW5" t="str">
            <v>No aplica</v>
          </cell>
          <cell r="CX5">
            <v>0</v>
          </cell>
          <cell r="CY5" t="str">
            <v/>
          </cell>
          <cell r="CZ5" t="str">
            <v>No se programó para este mes</v>
          </cell>
          <cell r="DA5" t="str">
            <v>No aplica</v>
          </cell>
          <cell r="DB5" t="str">
            <v>No aplica</v>
          </cell>
          <cell r="DC5">
            <v>0</v>
          </cell>
          <cell r="DD5" t="str">
            <v/>
          </cell>
          <cell r="DE5" t="str">
            <v>No se programó para este mes</v>
          </cell>
          <cell r="DF5" t="str">
            <v>No aplica</v>
          </cell>
          <cell r="DG5" t="str">
            <v>No aplica</v>
          </cell>
          <cell r="DH5">
            <v>0</v>
          </cell>
          <cell r="DI5" t="str">
            <v/>
          </cell>
          <cell r="DJ5" t="str">
            <v>No se programó para este mes</v>
          </cell>
          <cell r="DK5" t="str">
            <v>No aplica</v>
          </cell>
          <cell r="DL5" t="str">
            <v>No aplica</v>
          </cell>
          <cell r="DM5">
            <v>0</v>
          </cell>
          <cell r="DN5" t="str">
            <v/>
          </cell>
          <cell r="DO5" t="str">
            <v>No se programó para este mes</v>
          </cell>
          <cell r="DP5" t="str">
            <v>No aplica</v>
          </cell>
          <cell r="DQ5" t="str">
            <v>No aplica</v>
          </cell>
          <cell r="DR5">
            <v>0</v>
          </cell>
          <cell r="DS5" t="str">
            <v/>
          </cell>
          <cell r="DT5" t="str">
            <v>No se programó para este mes</v>
          </cell>
          <cell r="DU5" t="str">
            <v>No aplica</v>
          </cell>
          <cell r="DV5" t="str">
            <v>No aplica</v>
          </cell>
          <cell r="DW5">
            <v>0</v>
          </cell>
          <cell r="DX5" t="str">
            <v/>
          </cell>
          <cell r="DY5" t="str">
            <v>No se programó para este mes</v>
          </cell>
          <cell r="DZ5" t="str">
            <v>No aplica</v>
          </cell>
          <cell r="EA5" t="str">
            <v>No aplica</v>
          </cell>
          <cell r="EB5">
            <v>0</v>
          </cell>
          <cell r="EC5" t="str">
            <v/>
          </cell>
          <cell r="ED5" t="str">
            <v>No se programó para este mes</v>
          </cell>
          <cell r="EE5" t="str">
            <v>No aplica</v>
          </cell>
          <cell r="EF5" t="str">
            <v>No aplica</v>
          </cell>
          <cell r="EG5">
            <v>0</v>
          </cell>
          <cell r="EH5" t="str">
            <v/>
          </cell>
          <cell r="EI5" t="str">
            <v>No se programó para este mes</v>
          </cell>
          <cell r="EJ5" t="str">
            <v>No aplica</v>
          </cell>
          <cell r="EK5" t="str">
            <v>No aplica</v>
          </cell>
          <cell r="EL5">
            <v>1</v>
          </cell>
          <cell r="EM5" t="str">
            <v/>
          </cell>
          <cell r="EN5" t="str">
            <v>En el marco del contrato 764 de 2019, se recibieron a satisfacción 15 sillas las cuales se encuentran en proceso de facturación e ingreso a almacén, 10 sillas fueron enviadas al Archivo de Bogotá y 5 se encuentran en proceso de asignación.</v>
          </cell>
          <cell r="EO5" t="str">
            <v>No se presentaron dificultades representativas en la dotación de espacios</v>
          </cell>
          <cell r="EP5" t="str">
            <v>Se logró mejorar las condiciones de 10 servidores del Archivo Distrital con mobiliario adecuado a las necesidades actuales</v>
          </cell>
          <cell r="EQ5">
            <v>1</v>
          </cell>
          <cell r="ER5" t="str">
            <v/>
          </cell>
          <cell r="ES5" t="str">
            <v>En el marco de los contratos 799, 800 y 801 de 2019 cuyo objeto es "Adquisición, instalación y puesta en funcionamiento de los equipos de audio video e iluminación para la operación de las sedes de la Secretaría General de la Alcaldía Mayor D.C." , se recibieron a satisfacción equipos de audio y video con los cuales se dotó las aulas Barule, estos equipos fueron cableado digital, eléctrico, video proyectores con soportes, extender de señal de video, matriz de video entre otros.</v>
          </cell>
          <cell r="ET5" t="str">
            <v>No se presentaron dificultades representativas en la dotación de espacios</v>
          </cell>
          <cell r="EU5" t="str">
            <v xml:space="preserve">Se mejoró la resolución de video de Aulas Barulé, y así los usuarios reciben mejor calidad en la transmisión de la información. 
Agradezco la atención prestada y quedo atenta a cualquier observación.
</v>
          </cell>
          <cell r="EV5">
            <v>2</v>
          </cell>
          <cell r="EW5" t="str">
            <v/>
          </cell>
          <cell r="EX5" t="str">
            <v>En el marco de los contratos 799, 800 y 801 de 2019 cuyo objeto es "Adquisición, instalación y puesta en funcionamiento de los equipos de audio video e iluminación para la operación de las sedes de la Secretaría General de la Alcaldía Mayor D.C." , se recibieron los equipos de audio y video con los cuales se dotaron las aulas de Archivo Distrital con elementos audio e iluminación y así mismo de dotó el Auditorio Huitaca en audio y video.
Es importante aclarar que en el marco del contrato 764 de 2019 donde no se habían 5 sillas, las mismas se distribuyeron 2 Gestión Documental y 3 Lobby de acceso.</v>
          </cell>
          <cell r="EY5" t="str">
            <v>No se presentaron dificultades representativas en la dotación de espacios</v>
          </cell>
          <cell r="EZ5" t="str">
            <v>En el Archivo Distrital se mejoró la iluminación robótica y se cambió la totalidad del audio pasando de análogo a digital y en el Auditorio Huitaca se mejoró la resolución de video con sistema digital y se reforzó el sonido del espacio.</v>
          </cell>
          <cell r="FA5">
            <v>4</v>
          </cell>
          <cell r="FB5">
            <v>0</v>
          </cell>
          <cell r="FC5" t="str">
            <v>Cumple</v>
          </cell>
          <cell r="FD5" t="str">
            <v>No programó</v>
          </cell>
          <cell r="FE5" t="str">
            <v>No programó</v>
          </cell>
          <cell r="FF5" t="str">
            <v>No aplica</v>
          </cell>
          <cell r="FG5" t="str">
            <v>No aplica</v>
          </cell>
          <cell r="FH5" t="str">
            <v>No aplica</v>
          </cell>
          <cell r="FI5" t="str">
            <v>No aplica</v>
          </cell>
          <cell r="FJ5" t="str">
            <v>No aplica</v>
          </cell>
          <cell r="FK5" t="str">
            <v>No aplica</v>
          </cell>
          <cell r="FL5" t="str">
            <v>Oportuna</v>
          </cell>
          <cell r="FM5">
            <v>0</v>
          </cell>
          <cell r="FN5" t="str">
            <v>Juan Becerra</v>
          </cell>
          <cell r="FO5" t="str">
            <v>No aplica</v>
          </cell>
          <cell r="FP5" t="str">
            <v>No programó</v>
          </cell>
          <cell r="FQ5" t="e">
            <v>#N/A</v>
          </cell>
          <cell r="FR5" t="str">
            <v>No aplica</v>
          </cell>
          <cell r="FS5" t="str">
            <v>No aplica</v>
          </cell>
          <cell r="FT5" t="str">
            <v>No aplica</v>
          </cell>
          <cell r="FU5" t="str">
            <v>No aplica</v>
          </cell>
          <cell r="FV5" t="str">
            <v>No aplica</v>
          </cell>
          <cell r="FW5" t="str">
            <v>No aplica</v>
          </cell>
          <cell r="FX5" t="str">
            <v>Oportuna</v>
          </cell>
          <cell r="FY5" t="str">
            <v>No se programó ejecución del indicador para el trimestre.</v>
          </cell>
          <cell r="FZ5" t="str">
            <v xml:space="preserve">Bibiana Rodríguez </v>
          </cell>
          <cell r="GA5" t="str">
            <v>No aplica</v>
          </cell>
          <cell r="GB5" t="str">
            <v>No programó</v>
          </cell>
          <cell r="GC5" t="e">
            <v>#N/A</v>
          </cell>
          <cell r="GD5" t="str">
            <v>No aplica</v>
          </cell>
          <cell r="GE5" t="str">
            <v>No aplica</v>
          </cell>
          <cell r="GF5" t="str">
            <v>No aplica</v>
          </cell>
          <cell r="GG5" t="str">
            <v>No aplica</v>
          </cell>
          <cell r="GH5" t="str">
            <v>No aplica</v>
          </cell>
          <cell r="GI5" t="str">
            <v>No aplica</v>
          </cell>
          <cell r="GJ5" t="str">
            <v>Oportuna</v>
          </cell>
          <cell r="GK5" t="str">
            <v>No se programó ejecución del indicador para el trimestre.</v>
          </cell>
          <cell r="GL5" t="str">
            <v xml:space="preserve">Bibiana Rodríguez </v>
          </cell>
          <cell r="GM5" t="str">
            <v>Cumple</v>
          </cell>
          <cell r="GN5" t="str">
            <v>Cumplido</v>
          </cell>
          <cell r="GO5" t="e">
            <v>#N/A</v>
          </cell>
          <cell r="GP5" t="str">
            <v>Adecuado</v>
          </cell>
          <cell r="GQ5" t="str">
            <v>Coherente</v>
          </cell>
          <cell r="GR5" t="str">
            <v>Concuerda</v>
          </cell>
          <cell r="GS5" t="str">
            <v>No aplica</v>
          </cell>
          <cell r="GT5" t="str">
            <v>Relación directa</v>
          </cell>
          <cell r="GU5" t="str">
            <v>Adecuado</v>
          </cell>
          <cell r="GV5" t="str">
            <v>Oportuna</v>
          </cell>
          <cell r="GW5" t="str">
            <v xml:space="preserve">La meta de ejecución planeada para esta vigencia fue cumplida, se evidencia la adquisición del mobiliario y la renovación de los equipos de audio, video e iluminación de cuatro espacios (Aulas Barule, Archivo Distrital, Auditorio Huitaca, Manzana Lievano) de la Secretaría General. </v>
          </cell>
          <cell r="GX5" t="str">
            <v xml:space="preserve">Bibiana Rodríguez </v>
          </cell>
          <cell r="GY5">
            <v>0</v>
          </cell>
          <cell r="GZ5">
            <v>0</v>
          </cell>
          <cell r="HA5">
            <v>0</v>
          </cell>
          <cell r="HB5">
            <v>0</v>
          </cell>
          <cell r="HC5">
            <v>0</v>
          </cell>
          <cell r="HD5">
            <v>0</v>
          </cell>
          <cell r="HE5">
            <v>0</v>
          </cell>
          <cell r="HF5">
            <v>0</v>
          </cell>
          <cell r="HG5">
            <v>0</v>
          </cell>
          <cell r="HH5">
            <v>1</v>
          </cell>
          <cell r="HI5">
            <v>1</v>
          </cell>
          <cell r="HJ5">
            <v>2</v>
          </cell>
          <cell r="HK5">
            <v>4</v>
          </cell>
          <cell r="HL5">
            <v>0</v>
          </cell>
          <cell r="HM5">
            <v>0</v>
          </cell>
          <cell r="HN5">
            <v>0</v>
          </cell>
          <cell r="HO5">
            <v>0</v>
          </cell>
          <cell r="HP5">
            <v>0</v>
          </cell>
          <cell r="HQ5">
            <v>0</v>
          </cell>
          <cell r="HR5">
            <v>0</v>
          </cell>
          <cell r="HS5">
            <v>0</v>
          </cell>
          <cell r="HT5">
            <v>0</v>
          </cell>
          <cell r="HU5">
            <v>0.25</v>
          </cell>
          <cell r="HV5">
            <v>0.25</v>
          </cell>
          <cell r="HW5">
            <v>0.5</v>
          </cell>
          <cell r="HX5">
            <v>1</v>
          </cell>
          <cell r="HY5" t="str">
            <v>No Programó</v>
          </cell>
          <cell r="HZ5" t="str">
            <v>No Programó</v>
          </cell>
          <cell r="IA5" t="str">
            <v>No Programó</v>
          </cell>
          <cell r="IB5" t="str">
            <v>No Programó</v>
          </cell>
          <cell r="IC5" t="str">
            <v>No Programó</v>
          </cell>
          <cell r="ID5" t="str">
            <v>No Programó</v>
          </cell>
          <cell r="IE5" t="str">
            <v>No Programó</v>
          </cell>
          <cell r="IF5" t="str">
            <v>No Programó</v>
          </cell>
          <cell r="IG5" t="str">
            <v>No Programó</v>
          </cell>
          <cell r="IH5">
            <v>1</v>
          </cell>
          <cell r="II5">
            <v>1</v>
          </cell>
          <cell r="IJ5">
            <v>1</v>
          </cell>
          <cell r="IK5" t="str">
            <v>No Programó</v>
          </cell>
          <cell r="IL5" t="str">
            <v>No Programó</v>
          </cell>
          <cell r="IM5" t="str">
            <v>No Programó</v>
          </cell>
          <cell r="IN5">
            <v>1</v>
          </cell>
          <cell r="IP5">
            <v>0</v>
          </cell>
          <cell r="IQ5">
            <v>0</v>
          </cell>
          <cell r="IR5">
            <v>0</v>
          </cell>
          <cell r="IS5">
            <v>1</v>
          </cell>
          <cell r="IT5" t="str">
            <v>Se observa que las recomendaciones realizadas por la Oficina Asesora de Planeación, en la pasada retroalimentación, fueron acogidas adecuadamente.</v>
          </cell>
        </row>
        <row r="6">
          <cell r="A6">
            <v>116</v>
          </cell>
          <cell r="B6" t="str">
            <v>Dirección Administrativa y Financiera</v>
          </cell>
          <cell r="C6" t="str">
            <v>Directora Administrativa y Financiera</v>
          </cell>
          <cell r="D6" t="str">
            <v>Luz Ángela Gómez Gómez</v>
          </cell>
          <cell r="E6" t="str">
            <v>P3 -  EFICIENCIA</v>
          </cell>
          <cell r="F6" t="str">
            <v>P3O3 Generar acciones de articulación interinstitucional, para la modernización de la infraestructura física de la Administración Distrital</v>
          </cell>
          <cell r="G6" t="str">
            <v>P3O3A1 Elaborar el plan de articulación con las entidades distritales, para la modernización de la infraestructura física de la Administración Distrital y coadyudar en la implementación.</v>
          </cell>
          <cell r="H6" t="str">
            <v>Realizar los mantenimientos preventivos de la Secretaría General</v>
          </cell>
          <cell r="I6" t="str">
            <v>Mantenimientos preventivos realizados</v>
          </cell>
          <cell r="J6" t="str">
            <v>Llevar a cabo las actividades de planeación, ejecución, seguimiento y control de los servicios de mantenimiento preventivo de la Secretaría General, de acuerdo con la priorización de atención de necesidades de los inmuebles.</v>
          </cell>
          <cell r="K6" t="str">
            <v>(Cantidad de intervenciones ejecutadas  / Cantidad de intervenciones solicitadas ) *100</v>
          </cell>
          <cell r="L6" t="str">
            <v xml:space="preserve">Cantidad de intervenciones ejecutadas </v>
          </cell>
          <cell r="M6" t="str">
            <v xml:space="preserve">Cantidad de intervenciones solicitadas </v>
          </cell>
          <cell r="O6" t="str">
            <v>Servicio de mantenimiento preventivo</v>
          </cell>
          <cell r="P6" t="str">
            <v>Adquirir los insumos para hacer los mantenimientos correspondientes
Implementar el Plan de acción 2017 del Plan Institucional de Gestión Ambiental - PIGA, en el marco del sistema integrado de gestión
Llevar a cabo las actividades de planeación, ejecución, seguimiento y control del proyecto
Llevar a cabo y hacer seguimiento y control a las obras de adecuación y conservación de la Secretaría GeneralRealizar la actualización de inventarios</v>
          </cell>
          <cell r="Q6" t="str">
            <v xml:space="preserve">Administradores de inmuebles, registros fotográficos y escritos en bitácora de obra, solicitudes de mantenimientos. </v>
          </cell>
          <cell r="R6" t="str">
            <v>A través de la ejecución de los mantenimientos preventivos, se espera lograr fortalecimiento en la infraestructura física y edificaciones de las diferentes sedes de la Secretaría General de la Alcaldía Mayor de Bogotá, D.C., garantizando un entorno adecuado para la gestión pública.</v>
          </cell>
          <cell r="S6" t="str">
            <v>Constante</v>
          </cell>
          <cell r="T6" t="str">
            <v>Constante</v>
          </cell>
          <cell r="U6" t="str">
            <v>Porcentaje</v>
          </cell>
          <cell r="V6" t="str">
            <v>Eficacia</v>
          </cell>
          <cell r="W6" t="str">
            <v>Resultado</v>
          </cell>
          <cell r="X6">
            <v>2016</v>
          </cell>
          <cell r="Y6">
            <v>0</v>
          </cell>
          <cell r="Z6">
            <v>2016</v>
          </cell>
          <cell r="AA6">
            <v>0.8</v>
          </cell>
          <cell r="AB6">
            <v>1.1399999999999999</v>
          </cell>
          <cell r="AC6">
            <v>1.0900000000000001</v>
          </cell>
          <cell r="AD6">
            <v>1</v>
          </cell>
          <cell r="AE6">
            <v>1</v>
          </cell>
          <cell r="AF6">
            <v>1</v>
          </cell>
          <cell r="AG6" t="str">
            <v>No Aplica</v>
          </cell>
          <cell r="AH6">
            <v>1</v>
          </cell>
          <cell r="AI6" t="str">
            <v>No Aplica</v>
          </cell>
          <cell r="AJ6">
            <v>1</v>
          </cell>
          <cell r="AK6">
            <v>1</v>
          </cell>
          <cell r="AL6">
            <v>1127</v>
          </cell>
          <cell r="AM6" t="str">
            <v>Infraestructura adecuada para todos en la Secretaría General</v>
          </cell>
          <cell r="AN6">
            <v>1</v>
          </cell>
          <cell r="AO6" t="str">
            <v>Gestión de Servicios Administrativos</v>
          </cell>
          <cell r="AP6" t="str">
            <v>No Aplica</v>
          </cell>
          <cell r="AQ6" t="str">
            <v>No Aplica</v>
          </cell>
          <cell r="AR6" t="str">
            <v>No Aplica</v>
          </cell>
          <cell r="AS6" t="str">
            <v>No Aplica</v>
          </cell>
          <cell r="AT6" t="str">
            <v>No Aplica</v>
          </cell>
          <cell r="AU6" t="str">
            <v>No Aplica</v>
          </cell>
          <cell r="AV6" t="str">
            <v>No Aplica</v>
          </cell>
          <cell r="AW6" t="str">
            <v>No Aplica</v>
          </cell>
          <cell r="AX6" t="str">
            <v>No Aplica</v>
          </cell>
          <cell r="AY6" t="str">
            <v>No Aplica</v>
          </cell>
          <cell r="AZ6" t="str">
            <v>No Aplica</v>
          </cell>
          <cell r="BA6" t="str">
            <v>No Aplica</v>
          </cell>
          <cell r="BB6" t="str">
            <v>No Aplica</v>
          </cell>
          <cell r="BC6" t="str">
            <v>No Aplica</v>
          </cell>
          <cell r="BD6" t="str">
            <v>No Aplica</v>
          </cell>
          <cell r="BE6" t="str">
            <v>No Aplica</v>
          </cell>
          <cell r="BF6" t="str">
            <v>No Aplica</v>
          </cell>
          <cell r="BG6" t="str">
            <v>No Aplica</v>
          </cell>
          <cell r="BH6" t="str">
            <v>No Aplica</v>
          </cell>
          <cell r="BI6" t="str">
            <v>No Aplica</v>
          </cell>
          <cell r="BJ6" t="str">
            <v>No Aplica</v>
          </cell>
          <cell r="BK6" t="str">
            <v>No Aplica</v>
          </cell>
          <cell r="BL6" t="str">
            <v>No Aplica</v>
          </cell>
          <cell r="BM6" t="str">
            <v>Plan de Desarrollo - Meta ProductoPlan de Acción Proyecto de inversión 1127 Infraestructura adecuada para todos en la Secretaría GeneralSGCGestión de Servicios Administrativos</v>
          </cell>
          <cell r="BN6" t="str">
            <v>Llevar a cabo las actividades de planeación, ejecución, seguimiento y control de los servicios de mantenimiento preventivo de la Secretaría General, de acuerdo con la priorización de atención de necesidades de los inmuebles.</v>
          </cell>
          <cell r="BO6" t="str">
            <v>Adquirir los insumos para hacer los mantenimientos correspondientes
Implementar el Plan de acción 2017 del Plan Institucional de Gestión Ambiental - PIGA, en el marco del sistema integrado de gestión
Llevar a cabo las actividades de planeación, ejecución, seguimiento y control del proyecto
Llevar a cabo y hacer seguimiento y control a las obras de adecuación y conservación de la Secretaría GeneralRealizar la actualización de inventarios</v>
          </cell>
          <cell r="BP6" t="str">
            <v>A través de la ejecución de los mantenimientos preventivos, se espera lograr fortalecimiento en la infraestructura física y edificaciones de las diferentes sedes de la Secretaría General de la Alcaldía Mayor de Bogotá, D.C., garantizando un entorno adecuado para la gestión pública.</v>
          </cell>
          <cell r="BQ6" t="str">
            <v>Informe de mantenimientos e intervenciones realizados.</v>
          </cell>
          <cell r="BR6" t="str">
            <v>Constante</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20</v>
          </cell>
          <cell r="CT6">
            <v>20</v>
          </cell>
          <cell r="CU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5
Adecuaciones = 6
ARCHIVO DISTRITAL
Mantenimientos = 3
Adecuaciones =1
IMPRENTA DISTRITAL
Mantenimientos = 4
Adecuaciones = 1
TOTAL INTERVENCIONES
Mantenimientos = 12
Adecuaciones = 8</v>
          </cell>
          <cell r="CV6" t="str">
            <v/>
          </cell>
          <cell r="CW6"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CX6">
            <v>28</v>
          </cell>
          <cell r="CY6">
            <v>28</v>
          </cell>
          <cell r="CZ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14
Adecuaciones = 3
ARCHIVO DISTRITAL
Mantenimientos = 6
Adecuaciones =0
IMPRENTA DISTRITAL
Mantenimientos = 4
Adecuaciones = 0
PARQUEADERO CALLE 55
Mantenimientos =0 
Adecuaciones =1
TOTAL INTERVENCIONES
Mantenimientos = 24
Adecuaciones = 4</v>
          </cell>
          <cell r="DA6" t="str">
            <v/>
          </cell>
          <cell r="DB6"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DC6">
            <v>44</v>
          </cell>
          <cell r="DD6">
            <v>44</v>
          </cell>
          <cell r="DE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=14
Adecuaciones = 10
ARCHIVO DISTRITAL
Mantenimientos = 12
Adecuaciones =0
IMPRENTA DISTRITAL
Mantenimientos = 7
Adecuaciones = 1
TOTAL INTERVENCIONES
Mantenimientos = 33
Adecuaciones = 11</v>
          </cell>
          <cell r="DF6" t="str">
            <v/>
          </cell>
          <cell r="DG6"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DH6">
            <v>20</v>
          </cell>
          <cell r="DI6">
            <v>20</v>
          </cell>
          <cell r="DJ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=9
Adecuaciones = 5
ARCHIVO DISTRITAL
Mantenimientos = 4
Adecuaciones =0
IMPRENTA DISTRITAL
Mantenimientos = 2
Adecuaciones = 0
TOTAL INTERVENCIONES
Mantenimientos = 15
Adecuaciones = 5
Con el fin de reportar el 100% de las solicitudes, se encuentra en proceso incluir el sistema GLPI como herramienta que permita conocer el total de las solicitudes de mantenimiento. Se llevo a cabo una capacitación del aplicativo el día.</v>
          </cell>
          <cell r="DK6" t="str">
            <v>No se presentaron dificultades representativas en la ejecución de las solicitudes de mantenimiento.</v>
          </cell>
          <cell r="DL6" t="str">
            <v>A través de la ejecución de los mantenimientos preventivos se fortaleció la infraestructura física y edificaciones de las diferentes sedes de la Secretaría General de la Alcaldía Mayor de Bogotá, D.C.</v>
          </cell>
          <cell r="DM6">
            <v>27</v>
          </cell>
          <cell r="DN6">
            <v>27</v>
          </cell>
          <cell r="DO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=19
Adecuaciones = 1
ARCHIVO DISTRITAL
Mantenimientos = 4
Adecuaciones =1
IMPRENTA DISTRITAL
Mantenimientos = 1
Adecuaciones = 0
EDIFICIO RESTREPO
Mantenimientos = 1
Adecuaciones = 0
TOTAL INTERVENCIONES
Mantenimientos = 25
Adecuaciones = 2
Con el fin de reportar el 100% de las solicitudes, se encuentra en proceso incluir el sistema GLPI como herramienta que permita conocer el total de las solicitudes de mantenimiento. Se llevo a cabo una capacitación del aplicativo el día.</v>
          </cell>
          <cell r="DP6" t="str">
            <v>No se presentaron dificultades representativas en la ejecución de las solicitudes de mantenimiento.</v>
          </cell>
          <cell r="DQ6" t="str">
            <v>A través de la ejecución de los mantenimientos preventivos se fortaleció la infraestructura física y edificaciones de las diferentes sedes de la Secretaría General de la Alcaldía Mayor de Bogotá, D.C.</v>
          </cell>
          <cell r="DR6">
            <v>32</v>
          </cell>
          <cell r="DS6">
            <v>32</v>
          </cell>
          <cell r="DT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=19
Adecuaciones = 4
ARCHIVO DISTRITAL
Mantenimientos = 7
Adecuaciones =1
IMPRENTA DISTRITAL
Mantenimientos = 1
Adecuaciones = 0
TOTAL INTERVENCIONES
Mantenimientos = 27
Adecuaciones = 5
Con el fin de reportar el 100% de las solicitudes, se encuentra en proceso incluir el sistema GLPI como herramienta que permita conocer el total de las solicitudes de mantenimiento.</v>
          </cell>
          <cell r="DU6" t="str">
            <v>No se presentaron dificultades representativas en la ejecución de las solicitudes de mantenimiento.</v>
          </cell>
          <cell r="DV6" t="str">
            <v>A través de la ejecución de los mantenimientos preventivos se fortaleció la infraestructura física y edificaciones de las diferentes sedes de la Secretaría General de la Alcaldía Mayor de Bogotá, D.C.</v>
          </cell>
          <cell r="DW6">
            <v>25</v>
          </cell>
          <cell r="DX6">
            <v>25</v>
          </cell>
          <cell r="DY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=17
Adecuaciones = 1
ARCHIVO DISTRITAL
Mantenimientos = 5
Adecuaciones =1
IMPRENTA DISTRITAL
Mantenimientos = 1
Adecuaciones = 0
TOTAL INTERVENCIONES
Mantenimientos = 23
Adecuaciones = 2
Con el fin de reportar el 100% de las solicitudes, se encuentra en proceso incluir el sistema GLPI como herramienta que permita conocer el total de las solicitudes de mantenimiento.</v>
          </cell>
          <cell r="DZ6" t="str">
            <v>No se presentaron dificultades representativas en la ejecución de las solicitudes de mantenimiento.</v>
          </cell>
          <cell r="EA6" t="str">
            <v>A través de la ejecución de los mantenimientos preventivos se fortaleció la infraestructura física y edificaciones de las diferentes sedes de la Secretaría General de la Alcaldía Mayor de Bogotá, D.C.</v>
          </cell>
          <cell r="EB6">
            <v>21</v>
          </cell>
          <cell r="EC6">
            <v>21</v>
          </cell>
          <cell r="ED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=15
Adecuaciones = 2
ARCHIVO DISTRITAL
Mantenimientos = 1
Adecuaciones = 0
IMPRENTA DISTRITAL
Mantenimientos = 2
Adecuaciones = 1
TOTAL INTERVENCIONES
Mantenimientos = 18
Adecuaciones = 3
Con el fin de reportar el 100% de las solicitudes, se encuentra en proceso incluir el sistema GLPI como herramienta que permita conocer el total de las solicitudes de mantenimiento.</v>
          </cell>
          <cell r="EE6" t="str">
            <v>No se presentaron dificultades representativas en la ejecución de las solicitudes de mantenimiento.</v>
          </cell>
          <cell r="EF6" t="str">
            <v>A través de la ejecución de los mantenimientos preventivos se fortaleció la infraestructura física y edificaciones de las diferentes sedes de la Secretaría General de la Alcaldía Mayor de Bogotá, D.C.</v>
          </cell>
          <cell r="EG6">
            <v>20</v>
          </cell>
          <cell r="EH6">
            <v>20</v>
          </cell>
          <cell r="EI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=11
Adecuaciones = 4
ARCHIVO DISTRITAL
Mantenimientos = 2
Adecuaciones = 1
IMPRENTA DISTRITAL
Mantenimientos = 1
Adecuaciones = 1
TOTAL INTERVENCIONES
Mantenimientos = 14
Adecuaciones = 6
Con el fin de reportar el 100% de las solicitudes, se encuentra en proceso incluir el sistema GLPI como herramienta que permita conocer el total de las solicitudes de mantenimiento.</v>
          </cell>
          <cell r="EJ6" t="str">
            <v>No se presentaron dificultades representativas en la ejecución de las solicitudes de mantenimiento.</v>
          </cell>
          <cell r="EK6" t="str">
            <v>A través de la ejecución de los mantenimientos preventivos se fortaleció la infraestructura física y edificaciones de las diferentes sedes de la Secretaría General de la Alcaldía Mayor de Bogotá, D.C.</v>
          </cell>
          <cell r="EL6">
            <v>22</v>
          </cell>
          <cell r="EM6">
            <v>22</v>
          </cell>
          <cell r="EN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=13
Adecuaciones = 4
ARCHIVO DISTRITAL
Mantenimientos = 3
Adecuaciones = 1
IMPRENTA DISTRITAL
Mantenimientos = 1
Adecuaciones = 0
TOTAL INTERVENCIONES
Mantenimientos = 17
Adecuaciones = 5
Con el fin de reportar el 100% de las solicitudes, se encuentra en proceso incluir el sistema GLPI como herramienta que permita conocer el total de las solicitudes de mantenimiento.</v>
          </cell>
          <cell r="EO6" t="str">
            <v>No se presentaron dificultades representativas en la ejecución de las solicitudes de mantenimiento.</v>
          </cell>
          <cell r="EP6" t="str">
            <v>De acuerdo con la ejecución de los mantenimientos preventivos se fortaleció la infraestructura, lo cual impacta en la mejora de las edificaciones de las diferentes sedes de la Secretaría General de la Alcaldía Mayor de Bogotá, D.C., principalmente en la Manzana Liévano</v>
          </cell>
          <cell r="EQ6">
            <v>23</v>
          </cell>
          <cell r="ER6">
            <v>23</v>
          </cell>
          <cell r="ES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=14
Adecuaciones = 5
ARCHIVO DISTRITAL
Mantenimientos = 3
Adecuaciones = 0
IMPRENTA DISTRITAL
Mantenimientos = 1
Adecuaciones = 0
TOTAL INTERVENCIONES
Mantenimientos = 18
Adecuaciones = 5
Con el fin de reportar el 100% de las solicitudes, se encuentra en proceso incluir el sistema GLPI como herramienta que permita conocer el total de las solicitudes de mantenimiento.</v>
          </cell>
          <cell r="ET6" t="str">
            <v>No se presentaron dificultades representativas en la ejecución de las solicitudes de mantenimiento.</v>
          </cell>
          <cell r="EU6" t="str">
            <v>Se cumplió con la solicitud de mantenimientos preventivos y correctivos y así se fortaleció la infraestructura, lo cual impacta en la mejora de las edificaciones de las diferentes sedes de la Secretaría General de la Alcaldía Mayor de Bogotá, D.C., principalmente en la Manzana Liévano.</v>
          </cell>
          <cell r="EV6">
            <v>18</v>
          </cell>
          <cell r="EW6">
            <v>18</v>
          </cell>
          <cell r="EX6" t="str">
            <v>La información se presenta con corte a 17 de diciembre de 2019, toda vez que este indicador se realiza por demanda. Hasta la fecha 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=11
Adecuaciones = 4
ARCHIVO DISTRITAL
Mantenimientos = 0
Adecuaciones = 1
IMPRENTA DISTRITAL
Mantenimientos = 2
Adecuaciones = 0
TOTAL INTERVENCIONES
Mantenimientos = 13
Adecuaciones = 5
Con el fin de reportar el 100% de las solicitudes, se encuentra en proceso incluir el sistema GLPI como herramienta que permita conocer el total de las solicitudes de mantenimiento.</v>
          </cell>
          <cell r="EY6" t="str">
            <v>No se presentaron dificultades representativas en la ejecución de las solicitudes de mantenimiento.</v>
          </cell>
          <cell r="EZ6" t="str">
            <v>Se fortaleció la infraestructura, lo cual impacta en la mejora de las edificaciones de las diferentes sedes de la Secretaría General de la Alcaldía Mayor de Bogotá, D.C., principalmente en la Manzana Liévano.</v>
          </cell>
          <cell r="FA6">
            <v>300</v>
          </cell>
          <cell r="FB6">
            <v>0</v>
          </cell>
          <cell r="FC6" t="str">
            <v>Cumple</v>
          </cell>
          <cell r="FD6" t="str">
            <v>Cumplido</v>
          </cell>
          <cell r="FE6" t="str">
            <v>Cumplido</v>
          </cell>
          <cell r="FF6" t="str">
            <v>Adecuado</v>
          </cell>
          <cell r="FG6" t="str">
            <v>Coherente</v>
          </cell>
          <cell r="FH6" t="str">
            <v>Concuerda</v>
          </cell>
          <cell r="FI6" t="str">
            <v>No aplica</v>
          </cell>
          <cell r="FJ6" t="str">
            <v>Relación directa</v>
          </cell>
          <cell r="FK6" t="str">
            <v>No adecuado</v>
          </cell>
          <cell r="FL6" t="str">
            <v>Oportuna</v>
          </cell>
          <cell r="FM6" t="str">
            <v>De acuerdo con las fuentes de verificación establecidas, no se encontró evidencia de las solicitudes efectuadas por las áreas intervenidas (Correos, reporte del aplicativo). Tampoco hay fotografías que soporten las obras realizadas. 2. Es importante diligenciar el campo correspondiente a las dificultades presentadas, con el fin de complementar la información para la retroalimentación.</v>
          </cell>
          <cell r="FN6" t="str">
            <v>Juan Becerra</v>
          </cell>
          <cell r="FO6" t="str">
            <v>Cumple</v>
          </cell>
          <cell r="FP6" t="str">
            <v>Cumplido</v>
          </cell>
          <cell r="FQ6" t="e">
            <v>#N/A</v>
          </cell>
          <cell r="FR6" t="str">
            <v>Adecuado</v>
          </cell>
          <cell r="FS6" t="str">
            <v>Coherente</v>
          </cell>
          <cell r="FT6" t="str">
            <v>Concuerda</v>
          </cell>
          <cell r="FU6" t="str">
            <v>No aplica</v>
          </cell>
          <cell r="FV6" t="str">
            <v>Relación directa</v>
          </cell>
          <cell r="FW6" t="str">
            <v>Adecuado</v>
          </cell>
          <cell r="FX6" t="str">
            <v>Oportuna</v>
          </cell>
          <cell r="FY6" t="str">
            <v>Se evidencia cumplimiento del indicador de acuerdo a la cantidad de intervenciones solicitadas durante el trimestre.</v>
          </cell>
          <cell r="FZ6" t="str">
            <v xml:space="preserve">Bibiana Rodríguez </v>
          </cell>
          <cell r="GA6" t="str">
            <v>No aplica</v>
          </cell>
          <cell r="GB6" t="str">
            <v>Cumplido</v>
          </cell>
          <cell r="GC6" t="e">
            <v>#N/A</v>
          </cell>
          <cell r="GD6" t="str">
            <v>No adecuado</v>
          </cell>
          <cell r="GE6" t="str">
            <v>Coherente</v>
          </cell>
          <cell r="GF6" t="str">
            <v>Concuerda</v>
          </cell>
          <cell r="GG6" t="str">
            <v>No aplica</v>
          </cell>
          <cell r="GH6" t="str">
            <v>Relación directa</v>
          </cell>
          <cell r="GI6" t="str">
            <v>Adecuado</v>
          </cell>
          <cell r="GJ6" t="str">
            <v>Oportuna</v>
          </cell>
          <cell r="GK6" t="str">
            <v>Aunque el informe narrativo es coherente con la descripción del indicador, se solicita presentar una descripción detallada de los resultados y beneficios obtenidos mediante los mantenimientos y adecuaciones que se han realizado conforme a los requerimientos solicitados a través del aplicativo de Servicios Administrativos, vía correo electrónico y/o priorizados a partir de las necesidades inmediatas de los inmuebles de la entidad.</v>
          </cell>
          <cell r="GL6" t="str">
            <v xml:space="preserve">Bibiana Rodríguez </v>
          </cell>
          <cell r="GM6" t="str">
            <v>Cumple</v>
          </cell>
          <cell r="GN6" t="str">
            <v>Cumplido</v>
          </cell>
          <cell r="GO6" t="e">
            <v>#N/A</v>
          </cell>
          <cell r="GP6" t="str">
            <v>Adecuado</v>
          </cell>
          <cell r="GQ6" t="str">
            <v>Coherente</v>
          </cell>
          <cell r="GR6" t="str">
            <v>Concuerda</v>
          </cell>
          <cell r="GS6" t="str">
            <v>No aplica</v>
          </cell>
          <cell r="GT6" t="str">
            <v>Relación directa</v>
          </cell>
          <cell r="GU6" t="str">
            <v>Adecuado</v>
          </cell>
          <cell r="GV6" t="str">
            <v>Oportuna</v>
          </cell>
          <cell r="GW6" t="str">
            <v>Toda vez que esta meta se realiza por demanda, se evidencia cumplimiento del indicador con corte al 17 de diciembre de 2019 de las actividades de planeación, ejecución, seguimiento y control de los servicios de mantenimiento preventivo de la Secretaría General.</v>
          </cell>
          <cell r="GX6" t="str">
            <v xml:space="preserve">Bibiana Rodríguez </v>
          </cell>
          <cell r="GY6">
            <v>1</v>
          </cell>
          <cell r="GZ6">
            <v>1</v>
          </cell>
          <cell r="HA6">
            <v>1</v>
          </cell>
          <cell r="HB6">
            <v>1</v>
          </cell>
          <cell r="HC6">
            <v>1</v>
          </cell>
          <cell r="HD6">
            <v>1</v>
          </cell>
          <cell r="HE6">
            <v>1</v>
          </cell>
          <cell r="HF6">
            <v>1</v>
          </cell>
          <cell r="HG6">
            <v>1</v>
          </cell>
          <cell r="HH6">
            <v>1</v>
          </cell>
          <cell r="HI6">
            <v>1</v>
          </cell>
          <cell r="HJ6">
            <v>1</v>
          </cell>
          <cell r="HK6">
            <v>300</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P6">
            <v>1</v>
          </cell>
          <cell r="IQ6">
            <v>1</v>
          </cell>
          <cell r="IR6">
            <v>1</v>
          </cell>
          <cell r="IS6">
            <v>1</v>
          </cell>
          <cell r="JC6" t="str">
            <v>Se cambia tendencia de Creciente a Constante. Se revisó con Mónica, y para el 2019 este indicador ya se cumplió, así que para esta vigencia se programa es mantener el nivel en un 100%</v>
          </cell>
        </row>
        <row r="7">
          <cell r="A7">
            <v>117</v>
          </cell>
          <cell r="B7" t="str">
            <v>Dirección Administrativa y Financiera</v>
          </cell>
          <cell r="C7" t="str">
            <v>Directora Administrativa y Financiera</v>
          </cell>
          <cell r="D7" t="str">
            <v>Luz Ángela Gómez Gómez</v>
          </cell>
          <cell r="E7" t="str">
            <v>P3 -  EFICIENCIA</v>
          </cell>
          <cell r="F7" t="str">
            <v>P3O3 Generar acciones de articulación interinstitucional, para la modernización de la infraestructura física de la Administración Distrital</v>
          </cell>
          <cell r="G7" t="str">
            <v>P3O3A1 Elaborar el plan de articulación con las entidades distritales, para la modernización de la infraestructura física de la Administración Distrital y coadyudar en la implementación.</v>
          </cell>
          <cell r="H7" t="str">
            <v>Conservar y adecuar los espacios de la Secretaría General</v>
          </cell>
          <cell r="I7" t="str">
            <v>Espacios conservados y adecuados</v>
          </cell>
          <cell r="J7" t="str">
            <v xml:space="preserve">Adecuar y conservar los espacios priorizados para intervención física de las sedes de la Secretaría General, de acuerdo con los alcances técnicos que conllevan las categorías señaladas en el indicador.  </v>
          </cell>
          <cell r="K7" t="str">
            <v xml:space="preserve">  Números de espacios adecuados y / o conservados     </v>
          </cell>
          <cell r="L7" t="str">
            <v>Números de espacios adecuados y / o conservados</v>
          </cell>
          <cell r="M7">
            <v>0</v>
          </cell>
          <cell r="O7" t="str">
            <v>Mejoramiento de espacios de la Secretaría General</v>
          </cell>
          <cell r="P7" t="str">
            <v>Diagnosticar y adecuar la red de incendios de la Secretaría General
Ejecutar reparaciones en las sedes de la Secretaría General de acuerdo con los requerimientos  de adecuación y conservación de la infraestructura física priorizados por la entidad.
Llevar a cabo y hacer seguimiento y control a las obras de adecuación y conservación de la Secretaría General
Realizar actvidades de señalización  en las Sedes de la Secretaría General</v>
          </cell>
          <cell r="Q7" t="str">
            <v xml:space="preserve">Contratos ejecutados (Firmados), Informes de obra e interventoría, registros fotográficos y escritos en bitácora de obra. </v>
          </cell>
          <cell r="R7" t="str">
            <v>A través del indicador para el 2019, referente a adecuar 1 espacio en la Secretaría General, se logrará la adecuación de Red de incendios de la Secretaría General e instalación de la señalética corporativa de acuerdo con la normatividad vigente.</v>
          </cell>
          <cell r="S7" t="str">
            <v>Suma</v>
          </cell>
          <cell r="T7" t="str">
            <v>Suma</v>
          </cell>
          <cell r="U7" t="str">
            <v>Número</v>
          </cell>
          <cell r="V7" t="str">
            <v>Eficacia</v>
          </cell>
          <cell r="W7" t="str">
            <v>Resultado</v>
          </cell>
          <cell r="X7">
            <v>2016</v>
          </cell>
          <cell r="Y7">
            <v>0</v>
          </cell>
          <cell r="Z7">
            <v>2016</v>
          </cell>
          <cell r="AA7">
            <v>0</v>
          </cell>
          <cell r="AB7">
            <v>1</v>
          </cell>
          <cell r="AC7">
            <v>1</v>
          </cell>
          <cell r="AD7">
            <v>1</v>
          </cell>
          <cell r="AE7">
            <v>0</v>
          </cell>
          <cell r="AF7">
            <v>3</v>
          </cell>
          <cell r="AG7" t="str">
            <v>No Aplica</v>
          </cell>
          <cell r="AH7" t="str">
            <v>No Aplica</v>
          </cell>
          <cell r="AI7" t="str">
            <v>No Aplica</v>
          </cell>
          <cell r="AJ7">
            <v>1</v>
          </cell>
          <cell r="AK7">
            <v>1</v>
          </cell>
          <cell r="AL7">
            <v>1127</v>
          </cell>
          <cell r="AM7" t="str">
            <v>Infraestructura adecuada para todos en la Secretaría General</v>
          </cell>
          <cell r="AN7" t="str">
            <v>No Aplica</v>
          </cell>
          <cell r="AO7" t="str">
            <v>No Aplica</v>
          </cell>
          <cell r="AP7" t="str">
            <v>No Aplica</v>
          </cell>
          <cell r="AQ7" t="str">
            <v>No Aplica</v>
          </cell>
          <cell r="AR7" t="str">
            <v>No Aplica</v>
          </cell>
          <cell r="AS7" t="str">
            <v>No Aplica</v>
          </cell>
          <cell r="AT7" t="str">
            <v>No Aplica</v>
          </cell>
          <cell r="AU7" t="str">
            <v>No Aplica</v>
          </cell>
          <cell r="AV7" t="str">
            <v>No Aplica</v>
          </cell>
          <cell r="AW7" t="str">
            <v>No Aplica</v>
          </cell>
          <cell r="AX7" t="str">
            <v>No Aplica</v>
          </cell>
          <cell r="AY7" t="str">
            <v>No Aplica</v>
          </cell>
          <cell r="AZ7" t="str">
            <v>No Aplica</v>
          </cell>
          <cell r="BA7" t="str">
            <v>No Aplica</v>
          </cell>
          <cell r="BB7" t="str">
            <v>No Aplica</v>
          </cell>
          <cell r="BC7" t="str">
            <v>No Aplica</v>
          </cell>
          <cell r="BD7" t="str">
            <v>No Aplica</v>
          </cell>
          <cell r="BE7" t="str">
            <v>No Aplica</v>
          </cell>
          <cell r="BF7" t="str">
            <v>No Aplica</v>
          </cell>
          <cell r="BG7" t="str">
            <v>No Aplica</v>
          </cell>
          <cell r="BH7" t="str">
            <v>No Aplica</v>
          </cell>
          <cell r="BI7" t="str">
            <v>No Aplica</v>
          </cell>
          <cell r="BJ7" t="str">
            <v>No Aplica</v>
          </cell>
          <cell r="BK7" t="str">
            <v>No Aplica</v>
          </cell>
          <cell r="BL7" t="str">
            <v>No Aplica</v>
          </cell>
          <cell r="BM7" t="str">
            <v>Plan de Acción Proyecto de inversión 1127 Infraestructura adecuada para todos en la Secretaría General</v>
          </cell>
          <cell r="BN7" t="str">
            <v xml:space="preserve">Adecuar y conservar los espacios priorizados para intervención física de las sedes de la Secretaría General, de acuerdo con los alcances técnicos que conllevan las categorías señaladas en el indicador.  </v>
          </cell>
          <cell r="BO7" t="str">
            <v>Diagnosticar y adecuar la red de incendios de la Secretaría General
Ejecutar reparaciones en las sedes de la Secretaría General de acuerdo con los requerimientos  de adecuación y conservación de la infraestructura física priorizados por la entidad.
Llevar a cabo y hacer seguimiento y control a las obras de adecuación y conservación de la Secretaría General
Realizar actvidades de señalización  en las Sedes de la Secretaría General</v>
          </cell>
          <cell r="BP7" t="str">
            <v>A través del indicador para el 2019, referente a adecuar 1 espacio en la Secretaría General, se logrará la adecuación de Red de incendios de la Secretaría General e instalación de la señalética corporativa de acuerdo con la normatividad vigente.</v>
          </cell>
          <cell r="BQ7" t="str">
            <v>Contrato adjudicado de la obra de red contra incendios y señalética corporativa, informes de ejecución contractual, entre otros.</v>
          </cell>
          <cell r="BR7" t="str">
            <v>Suma</v>
          </cell>
          <cell r="BS7">
            <v>1</v>
          </cell>
          <cell r="BT7">
            <v>0</v>
          </cell>
          <cell r="BU7">
            <v>0</v>
          </cell>
          <cell r="BV7">
            <v>0</v>
          </cell>
          <cell r="BW7">
            <v>0</v>
          </cell>
          <cell r="BX7">
            <v>0</v>
          </cell>
          <cell r="BY7">
            <v>0</v>
          </cell>
          <cell r="BZ7">
            <v>0</v>
          </cell>
          <cell r="CA7">
            <v>0</v>
          </cell>
          <cell r="CB7">
            <v>0</v>
          </cell>
          <cell r="CC7">
            <v>0</v>
          </cell>
          <cell r="CD7">
            <v>0</v>
          </cell>
          <cell r="CE7">
            <v>1</v>
          </cell>
          <cell r="CF7">
            <v>0</v>
          </cell>
          <cell r="CG7">
            <v>0</v>
          </cell>
          <cell r="CH7">
            <v>0</v>
          </cell>
          <cell r="CI7">
            <v>0</v>
          </cell>
          <cell r="CJ7">
            <v>0</v>
          </cell>
          <cell r="CK7">
            <v>0</v>
          </cell>
          <cell r="CL7">
            <v>0</v>
          </cell>
          <cell r="CM7">
            <v>0</v>
          </cell>
          <cell r="CN7">
            <v>0</v>
          </cell>
          <cell r="CO7">
            <v>0</v>
          </cell>
          <cell r="CP7">
            <v>0</v>
          </cell>
          <cell r="CQ7">
            <v>1</v>
          </cell>
          <cell r="CR7">
            <v>1</v>
          </cell>
          <cell r="CS7">
            <v>0</v>
          </cell>
          <cell r="CT7" t="str">
            <v/>
          </cell>
          <cell r="CU7" t="str">
            <v>Se revisaron los documentos base para la elaboración de los anexos técnicos para el proceso de obra de red contra incendios.</v>
          </cell>
          <cell r="CV7" t="str">
            <v>No aplica</v>
          </cell>
          <cell r="CW7" t="str">
            <v>No aplica</v>
          </cell>
          <cell r="CX7">
            <v>0</v>
          </cell>
          <cell r="CY7" t="str">
            <v/>
          </cell>
          <cell r="CZ7" t="str">
            <v>Se estructuraron los documentos precontractuales para radicar en la Dirección de Contratación el proceso de licitación pública donde se incluye la adecuación de la red contra incendios en la Manzana Liévano, tales como: análisis del sector, anexo técnico, ficha técnica, estudios previos y matriz de riesgos.
NOTA: es importante aclarar que este proceso es compartido tanto a nivel técnico como presupuestal con Imprenta y Centro de Memoria.</v>
          </cell>
          <cell r="DA7" t="str">
            <v>No aplica</v>
          </cell>
          <cell r="DB7" t="str">
            <v>No aplica</v>
          </cell>
          <cell r="DC7">
            <v>0</v>
          </cell>
          <cell r="DD7" t="str">
            <v/>
          </cell>
          <cell r="DE7" t="str">
            <v>Se finalizaron los documentos precontractuales y se enviaron a la Dirección de Contratación. El proceso fue aprobado en el comité el día 27 de marzo de 2019, para continuar a la fase de prepliegos. Actualmente se encuentran los mismos en ajustes finales, de acuerdo con las observaciones de la Dirección de Contratación.</v>
          </cell>
          <cell r="DF7" t="str">
            <v>No aplica</v>
          </cell>
          <cell r="DG7" t="str">
            <v>No aplica</v>
          </cell>
          <cell r="DH7">
            <v>0</v>
          </cell>
          <cell r="DI7" t="str">
            <v/>
          </cell>
          <cell r="DJ7" t="str">
            <v>Se radicaron los documentos precontractuales para el proceso de obra de red contra incendios a a la Dirección de contratación el día 09 de abril de 2019 Rad 3-2019-537, el mismo fue publicado en SECOP II  el 22 de abril de 2019.</v>
          </cell>
          <cell r="DK7" t="str">
            <v>No aplica</v>
          </cell>
          <cell r="DL7" t="str">
            <v>No aplica</v>
          </cell>
          <cell r="DM7">
            <v>0</v>
          </cell>
          <cell r="DN7" t="str">
            <v/>
          </cell>
          <cell r="DO7" t="str">
            <v xml:space="preserve">Para el proceso de obra se obtuvo la aprobación por parte del Ministerio de Cultura para las reparaciones locativas sobre los edificios colindantes a los BIC (Bicentenario I y II). (Adjunto Res. de Ministerio de Cultura), posteriormente se surtió el periodo de respuesta a observaciones y evaluación preliminar de ofertas de los proponentes que participaron dentro del proceso de obra SGA-LP-004-2019.
Para el proceso de la Interventoría de obra, fue publicado en el Secop II bajo el No. SGA-CM-004-2019, posteriormente se surtió el periodo de respuesta a observaciones y evaluación preliminar de ofertas de los proponentes que participaron dentro del proceso.
</v>
          </cell>
          <cell r="DP7" t="str">
            <v>No aplica</v>
          </cell>
          <cell r="DQ7" t="str">
            <v>No aplica</v>
          </cell>
          <cell r="DR7">
            <v>0</v>
          </cell>
          <cell r="DS7" t="str">
            <v/>
          </cell>
          <cell r="DT7" t="str">
            <v>El proceso de de selección SGA-LP-04-2019 correspondiente a la obra de adecuación de red contra incendios se adjudicó el 12 de junio de 2019 al Consorcio Pruni Sedes 04, posteriormente se suscribió el contrato No. 731 de 2019 el 20 de junio, se realizó la revisión de las hojas de vida del equipo mínimo solicitado se aprobaron las pólizas por parte del área de contratos. El acta de inicio se firmó el 28 de junio de 2019.
El proceso de selección de interventoría de obra se adjudicó el 13 de junio a Arquitectura Urbana Ltda, posteriormente se suscribió el contrato No. 730 de 2019 el 20 de junio y  el acta de inicio se firmó el 28 de junio de 2019.</v>
          </cell>
          <cell r="DU7" t="str">
            <v>No aplica</v>
          </cell>
          <cell r="DV7" t="str">
            <v>No aplica</v>
          </cell>
          <cell r="DW7">
            <v>0</v>
          </cell>
          <cell r="DX7" t="str">
            <v/>
          </cell>
          <cell r="DY7" t="str">
            <v xml:space="preserve">E la ejecución del contrato de obra No. 731 de 2019, se han adelantado los comités de programación y comités internos en cada uno de los frentes de trabajo (imprenta, CMPR y Manzana Liévano).
Se encuentran en proceso las actividades de obra en cada sede según su alcance específico:
- Imprenta = Reforzamiento estructural y Red Contra Incendio; 
- Centro de Memoria Paz y Reconciliación = adecuaciones eléctricas y filtros; 
- Manzana Liévano = Red Contra Incendio.
Durante la ejecución del contrato de interventoría No. 730 de 2019, se ha realizado seguimiento y control de las actividades de obra en cada sede según su alcance específico: Imprenta = Reforzamiento estructural y Red Contra Incendio; CMPR = adeuaciones eléctricas y filtros; Manzana Liévano= Red Contra Incendio) </v>
          </cell>
          <cell r="DZ7" t="str">
            <v>No aplica</v>
          </cell>
          <cell r="EA7" t="str">
            <v>No aplica</v>
          </cell>
          <cell r="EB7">
            <v>0</v>
          </cell>
          <cell r="EC7" t="str">
            <v/>
          </cell>
          <cell r="ED7" t="str">
            <v xml:space="preserve">En el Contrato 731 de 2019, se realizaron intervenciones de obra en Sótano 1 y 2, piso 1 del edificio Bicentenario I en las oficinas de la ACPVPR, Piso 3 del edificio Bicentenario II subsectores 1, 2 y 3 de las oficinas de Secretaría Jurídica, Auditorio Huitaca, Cafetería y Aulas Barulé, Palacio Municipal y sala Carbonel en Palacio Municipal; adicionalmente se realizaron las siguientes actividades:
- Se elaboró la información para ser divulgada a través de SOY 10 de las actividades a ejecutar en la obra de Red Contra Incendio, complementando la información que se brinda dentro de las socializaciones piso a piso.
- Se hizo la coordinación logística dentro de la Entidad para brindar los espacios de trabajo solicitados según programación de obra aprobada por la interventoría. 
- Se asistió a 4 comités de obra y 4 comités internos de seguimiento a supervisión.
- Se realizó la revisión del primer balance de cantidades emitido por la interventoría. </v>
          </cell>
          <cell r="EE7" t="str">
            <v>No aplica</v>
          </cell>
          <cell r="EF7" t="str">
            <v>No aplica</v>
          </cell>
          <cell r="EG7">
            <v>0</v>
          </cell>
          <cell r="EH7" t="str">
            <v/>
          </cell>
          <cell r="EI7" t="str">
            <v xml:space="preserve">En el marco del Contrato No. 731 de 2019, se realizaron intervenciones de obra en los pisos 1, 2 y 3 del edificio Bicentenario II, las cafeterías, piso 2 del edificio Bicentenario II en las oficinas de la Secretaría de Gobierno y escaleras, piso 4 del edificio Bicentenario I; adicionalmente se realizaron las siguientes actividades:
- Se socializó en cada una de las oficinas de la Secretaría General las obras que se realizaron con el fin de tomar las medidas de precaución necesarias.
- Se hizo la coordinación logística dentro de la Entidad y en la Secretaría de Gobierno para brindar los espacios de trabajo solicitados según programación de obra aprobada por la interventoría. 
- Se asistió a 3 comités de obra y varias reuniones de comités internos de seguimiento a supervisión y casos de seguimiento a los contratos de obra e interventoría.
</v>
          </cell>
          <cell r="EJ7" t="str">
            <v>No aplica</v>
          </cell>
          <cell r="EK7" t="str">
            <v>No aplica</v>
          </cell>
          <cell r="EL7">
            <v>0</v>
          </cell>
          <cell r="EM7" t="str">
            <v/>
          </cell>
          <cell r="EN7" t="str">
            <v>En el marco de los  contratos de obra e interventoría se hizo el apoyo técnico a la supervisión sobre las actividades ejecutadas en el mes, que corresponden a:  Piso 1, 2, 3 y 4 del edificio Bicentenario II, costado Nor-occidental, en las oficinas de la Secretaría de Gobierno dentro de la zona 4 (codificación estipulada según el contratista de obra para ubicación de las zonas de trabajo). En de octubre se instaló el sistema de rociadores en las oficinas de los pisos mencionados, cubriendo del piso 1 a 3 las áreas de oficina abierta, pasillos, archivos y oficinas directivas, además de la sala de lactancia y comedor en el piso 4. 
- Se socializó en cada una de las oficinas de la S.Gral y S. Gob. las obras.
- Se hizo la coordinación logística dentro de la Entidad y en la Secretaría de Gobierno para brindar los espacios de trabajo solicitados según programación de obra aprobada por la interventoría. 
- Se asistió a los comités de obra y demás requeridos.</v>
          </cell>
          <cell r="EO7" t="str">
            <v>No aplica</v>
          </cell>
          <cell r="EP7" t="str">
            <v>No aplica</v>
          </cell>
          <cell r="EQ7">
            <v>0</v>
          </cell>
          <cell r="ER7" t="str">
            <v/>
          </cell>
          <cell r="ES7" t="str">
            <v>En el marco de los  contratos de obra e interventoría se hizo el apoyo técnico a la supervisión sobre las actividades ejecutadas en el mes, que corresponden a instalación  del sistema de rociadores en las oficinas del piso 1, piso 2 y en las oficinas del piso 3. así como en los pisos 1, 2 y 3 del edificio Bicentenario II, costado Norte, en las oficinas de la Secretaría de Gobierno dentro, entre otras actividades enmarcadas en el contrato.
- Se socializó en cada una de las oficinas de la Secretaría General y Secretaría de Gobierno las obras a ejecutar.
- Se hizo la coordinación logística dentro de la Entidad y en la Secretaría de Gobierno para brindar los espacios de trabajo solicitados según programación de obra aprobada por la interventoría.
- Se asistió a los comités de obra y demás requeridos.</v>
          </cell>
          <cell r="ET7" t="str">
            <v>No aplica</v>
          </cell>
          <cell r="EU7" t="str">
            <v>No aplica</v>
          </cell>
          <cell r="EV7">
            <v>1</v>
          </cell>
          <cell r="EW7" t="str">
            <v/>
          </cell>
          <cell r="EX7" t="str">
            <v xml:space="preserve">En el marco de los  contratos de obra e interventoría No. 731 y 730 de 2019 respectivamente, se realizó la adecuación del sistema de extinción contra incendios de la Manzana Liévano y como resultado se cuenta con:
- Conexión del sistema manual de gabinetes con la red total hasta la llegada al cuarto de bombas.
- Cambio del 100% de los componentes internos de los gabinetes existentes.
- Adecuación y complementación del sistema automático de rociadores existente, cuyo cubrimiento, protege ahora los cuatro edificios que componen la Manzana Liévano (Edificio Liévano, Palacio Municipal y Bicentenario I y II.
- Cambió de la bomba para la red contra incendio, cumpliendo así con los nuevos requerimientos de presión para los sistemas manual y automático. </v>
          </cell>
          <cell r="EY7" t="str">
            <v>No se presentaron dificultades representativas en la ejecución de las solicitudes de mantenimiento.</v>
          </cell>
          <cell r="EZ7" t="str">
            <v>Se logró adecuar y configurar el sistema de extinción contra incendios en un solo núcleo integral, y así se garantiza el funcionamiento del sistema manual y automático que protegerá la integridad física de los funcionarios y visitantes, así como los bienes muebles e inmuebles de la Manzana Liévano.</v>
          </cell>
          <cell r="FA7">
            <v>1</v>
          </cell>
          <cell r="FB7">
            <v>0</v>
          </cell>
          <cell r="FC7" t="str">
            <v>Cumple</v>
          </cell>
          <cell r="FD7" t="str">
            <v>No programó</v>
          </cell>
          <cell r="FE7" t="str">
            <v>No programó</v>
          </cell>
          <cell r="FF7" t="str">
            <v>Adecuado</v>
          </cell>
          <cell r="FG7" t="str">
            <v>Coherente</v>
          </cell>
          <cell r="FH7" t="str">
            <v>No aplica</v>
          </cell>
          <cell r="FI7" t="str">
            <v>Concuerda</v>
          </cell>
          <cell r="FJ7" t="str">
            <v>Relación directa</v>
          </cell>
          <cell r="FK7" t="str">
            <v>Adecuado</v>
          </cell>
          <cell r="FL7" t="str">
            <v>Oportuna</v>
          </cell>
          <cell r="FM7" t="str">
            <v>Aunque no hay programación para este periodo, las actividades reportadas durante el trimestre, dan cuenta de avances para el logro de la meta programada para el mes de diciembre.</v>
          </cell>
          <cell r="FN7" t="str">
            <v>Juan Becerra</v>
          </cell>
          <cell r="FO7" t="str">
            <v>No aplica</v>
          </cell>
          <cell r="FP7" t="str">
            <v>No programó</v>
          </cell>
          <cell r="FQ7" t="e">
            <v>#N/A</v>
          </cell>
          <cell r="FR7" t="str">
            <v>Adecuado</v>
          </cell>
          <cell r="FS7" t="str">
            <v>Coherente</v>
          </cell>
          <cell r="FT7" t="str">
            <v>Concuerda</v>
          </cell>
          <cell r="FU7" t="str">
            <v>No aplica</v>
          </cell>
          <cell r="FV7" t="str">
            <v>Relación directa</v>
          </cell>
          <cell r="FW7" t="str">
            <v>Adecuado</v>
          </cell>
          <cell r="FX7" t="str">
            <v>Oportuna</v>
          </cell>
          <cell r="FY7" t="str">
            <v xml:space="preserve">No se programó ejecución del indicador para el trimestre. Sin embargo, el reporte cualitativo de las actividades reportadas, dan cuenta de su avance. </v>
          </cell>
          <cell r="FZ7" t="str">
            <v xml:space="preserve">Bibiana Rodríguez </v>
          </cell>
          <cell r="GA7" t="str">
            <v>No aplica</v>
          </cell>
          <cell r="GB7" t="str">
            <v>No programó</v>
          </cell>
          <cell r="GC7" t="e">
            <v>#N/A</v>
          </cell>
          <cell r="GD7" t="str">
            <v>No aplica</v>
          </cell>
          <cell r="GE7" t="str">
            <v>No aplica</v>
          </cell>
          <cell r="GF7" t="str">
            <v>No aplica</v>
          </cell>
          <cell r="GG7" t="str">
            <v>No aplica</v>
          </cell>
          <cell r="GH7" t="str">
            <v>No aplica</v>
          </cell>
          <cell r="GI7" t="str">
            <v>No aplica</v>
          </cell>
          <cell r="GJ7" t="str">
            <v>Oportuna</v>
          </cell>
          <cell r="GK7" t="str">
            <v xml:space="preserve">No se programó ejecución del indicador para el trimestre.	</v>
          </cell>
          <cell r="GL7" t="str">
            <v xml:space="preserve">Bibiana Rodríguez </v>
          </cell>
          <cell r="GM7" t="str">
            <v>No aplica</v>
          </cell>
          <cell r="GN7" t="str">
            <v>Cumplido</v>
          </cell>
          <cell r="GO7" t="e">
            <v>#N/A</v>
          </cell>
          <cell r="GP7" t="str">
            <v>Adecuado</v>
          </cell>
          <cell r="GQ7" t="str">
            <v>Coherente</v>
          </cell>
          <cell r="GR7" t="str">
            <v>Concuerda</v>
          </cell>
          <cell r="GS7" t="str">
            <v>No aplica</v>
          </cell>
          <cell r="GT7" t="str">
            <v>Relación directa</v>
          </cell>
          <cell r="GU7" t="str">
            <v>Adecuado</v>
          </cell>
          <cell r="GV7" t="str">
            <v>Oportuna</v>
          </cell>
          <cell r="GW7" t="str">
            <v>La meta de ejecución planeada para esta vigencia fue cumplida, se evidencia la adecuación del sistema de extinción contra incendios de la Manzana Liévano.</v>
          </cell>
          <cell r="GX7" t="str">
            <v xml:space="preserve">Bibiana Rodríguez </v>
          </cell>
          <cell r="GY7">
            <v>0</v>
          </cell>
          <cell r="GZ7">
            <v>0</v>
          </cell>
          <cell r="HA7">
            <v>0</v>
          </cell>
          <cell r="HB7">
            <v>0</v>
          </cell>
          <cell r="HC7">
            <v>0</v>
          </cell>
          <cell r="HD7">
            <v>0</v>
          </cell>
          <cell r="HE7">
            <v>0</v>
          </cell>
          <cell r="HF7">
            <v>0</v>
          </cell>
          <cell r="HG7">
            <v>0</v>
          </cell>
          <cell r="HH7">
            <v>0</v>
          </cell>
          <cell r="HI7">
            <v>0</v>
          </cell>
          <cell r="HJ7">
            <v>1</v>
          </cell>
          <cell r="HK7">
            <v>1</v>
          </cell>
          <cell r="HL7">
            <v>0</v>
          </cell>
          <cell r="HM7">
            <v>0</v>
          </cell>
          <cell r="HN7">
            <v>0</v>
          </cell>
          <cell r="HO7">
            <v>0</v>
          </cell>
          <cell r="HP7">
            <v>0</v>
          </cell>
          <cell r="HQ7">
            <v>0</v>
          </cell>
          <cell r="HR7">
            <v>0</v>
          </cell>
          <cell r="HS7">
            <v>0</v>
          </cell>
          <cell r="HT7">
            <v>0</v>
          </cell>
          <cell r="HU7">
            <v>0</v>
          </cell>
          <cell r="HV7">
            <v>0</v>
          </cell>
          <cell r="HW7">
            <v>1</v>
          </cell>
          <cell r="HX7">
            <v>1</v>
          </cell>
          <cell r="HY7" t="str">
            <v>No Programó</v>
          </cell>
          <cell r="HZ7" t="str">
            <v>No Programó</v>
          </cell>
          <cell r="IA7" t="str">
            <v>No Programó</v>
          </cell>
          <cell r="IB7" t="str">
            <v>No Programó</v>
          </cell>
          <cell r="IC7" t="str">
            <v>No Programó</v>
          </cell>
          <cell r="ID7" t="str">
            <v>No Programó</v>
          </cell>
          <cell r="IE7" t="str">
            <v>No Programó</v>
          </cell>
          <cell r="IF7" t="str">
            <v>No Programó</v>
          </cell>
          <cell r="IG7" t="str">
            <v>No Programó</v>
          </cell>
          <cell r="IH7" t="str">
            <v>No Programó</v>
          </cell>
          <cell r="II7" t="str">
            <v>No Programó</v>
          </cell>
          <cell r="IJ7">
            <v>1</v>
          </cell>
          <cell r="IK7" t="str">
            <v>No Programó</v>
          </cell>
          <cell r="IL7" t="str">
            <v>No Programó</v>
          </cell>
          <cell r="IM7" t="str">
            <v>No Programó</v>
          </cell>
          <cell r="IN7">
            <v>1</v>
          </cell>
          <cell r="IP7">
            <v>0</v>
          </cell>
          <cell r="IQ7">
            <v>0</v>
          </cell>
          <cell r="IR7">
            <v>0</v>
          </cell>
          <cell r="IS7">
            <v>1</v>
          </cell>
        </row>
        <row r="8">
          <cell r="A8">
            <v>120</v>
          </cell>
          <cell r="B8" t="str">
            <v>Dirección Administrativa y Financiera</v>
          </cell>
          <cell r="C8" t="str">
            <v>Directora Administrativa y Financiera</v>
          </cell>
          <cell r="D8" t="str">
            <v>Luz Ángela Gómez Gómez</v>
          </cell>
          <cell r="E8" t="str">
            <v>P5 -  CAPITAL ESTRATÉGICO - COMUNICACIONES</v>
          </cell>
          <cell r="F8" t="str">
            <v xml:space="preserve">P5O1 Avanzar en la mejora de la percepción de los servidores, respecto a la Secretaría General como un gran lugar para trabajar. </v>
          </cell>
          <cell r="G8" t="str">
            <v>P5O1A1 Diseñar una estrategia de transformación cultural y liderazgo dirigida a los servidores de la Secretaría General</v>
          </cell>
          <cell r="H8" t="str">
            <v>Implementar el Plan de Seguridad Vial</v>
          </cell>
          <cell r="I8" t="str">
            <v>Plan de Seguridad Vial implementado</v>
          </cell>
          <cell r="J8" t="str">
            <v>Este indicador mide la ejecución de los programas para el cumplimiento del plan de acción aprobado por el Comité de Seguridad Vial de la Secretaría General en concordancia a lo establecido por la Secretaría de Movilidad.</v>
          </cell>
          <cell r="K8" t="str">
            <v>(Actividades del Plan de Seguridad Vial ejecutadas / Actividades del Plan de Seguridad Vial programadas)*100</v>
          </cell>
          <cell r="L8" t="str">
            <v xml:space="preserve">Actividades del Plan de Seguridad Vial ejecutadas </v>
          </cell>
          <cell r="M8" t="str">
            <v>Actividades del Plan de Seguridad Vial programadas</v>
          </cell>
          <cell r="O8" t="str">
            <v>Plan de Seguridad Vial implementado</v>
          </cell>
          <cell r="P8" t="str">
            <v>Planear, ejecutar y hacer seguimiento al Plan de acción establecido para la Secretaría General.</v>
          </cell>
          <cell r="Q8" t="str">
            <v xml:space="preserve">Cronograma de plan de acción de la Vigencia, registros fílmicos,  fotográficos y evidencias de reunión y actividades realizadas. </v>
          </cell>
          <cell r="R8" t="str">
            <v>Reducción de accidentalidad en todos los actores de la via, creación de cultura vial y concientización a los usuarios.</v>
          </cell>
          <cell r="S8" t="str">
            <v>Creciente</v>
          </cell>
          <cell r="T8" t="str">
            <v>Creciente</v>
          </cell>
          <cell r="U8" t="str">
            <v>Porcentaje</v>
          </cell>
          <cell r="V8" t="str">
            <v>Eficacia</v>
          </cell>
          <cell r="W8" t="str">
            <v>Resultado</v>
          </cell>
          <cell r="X8">
            <v>2016</v>
          </cell>
          <cell r="Y8">
            <v>0</v>
          </cell>
          <cell r="Z8">
            <v>2016</v>
          </cell>
          <cell r="AA8">
            <v>0</v>
          </cell>
          <cell r="AB8">
            <v>0</v>
          </cell>
          <cell r="AC8">
            <v>0</v>
          </cell>
          <cell r="AD8">
            <v>1</v>
          </cell>
          <cell r="AE8">
            <v>0</v>
          </cell>
          <cell r="AF8">
            <v>0</v>
          </cell>
          <cell r="AG8" t="str">
            <v>No Aplica</v>
          </cell>
          <cell r="AH8" t="str">
            <v>No Aplica</v>
          </cell>
          <cell r="AI8" t="str">
            <v>No Aplica</v>
          </cell>
          <cell r="AJ8">
            <v>1</v>
          </cell>
          <cell r="AK8" t="str">
            <v>No Aplica</v>
          </cell>
          <cell r="AL8" t="str">
            <v>No Aplica</v>
          </cell>
          <cell r="AM8" t="str">
            <v>No Aplica</v>
          </cell>
          <cell r="AN8" t="str">
            <v>No Aplica</v>
          </cell>
          <cell r="AO8" t="str">
            <v>No Aplica</v>
          </cell>
          <cell r="AP8" t="str">
            <v>No Aplica</v>
          </cell>
          <cell r="AQ8" t="str">
            <v>No Aplica</v>
          </cell>
          <cell r="AR8" t="str">
            <v>No Aplica</v>
          </cell>
          <cell r="AS8" t="str">
            <v>No Aplica</v>
          </cell>
          <cell r="AT8" t="str">
            <v>No Aplica</v>
          </cell>
          <cell r="AU8" t="str">
            <v>No Aplica</v>
          </cell>
          <cell r="AV8" t="str">
            <v>No Aplica</v>
          </cell>
          <cell r="AW8" t="str">
            <v>No Aplica</v>
          </cell>
          <cell r="AX8" t="str">
            <v>No Aplica</v>
          </cell>
          <cell r="AY8" t="str">
            <v>No Aplica</v>
          </cell>
          <cell r="AZ8" t="str">
            <v>No Aplica</v>
          </cell>
          <cell r="BA8" t="str">
            <v>No Aplica</v>
          </cell>
          <cell r="BB8" t="str">
            <v>No Aplica</v>
          </cell>
          <cell r="BC8" t="str">
            <v>No Aplica</v>
          </cell>
          <cell r="BD8" t="str">
            <v>No Aplica</v>
          </cell>
          <cell r="BE8" t="str">
            <v>No Aplica</v>
          </cell>
          <cell r="BF8" t="str">
            <v>No Aplica</v>
          </cell>
          <cell r="BG8" t="str">
            <v>No Aplica</v>
          </cell>
          <cell r="BH8" t="str">
            <v>No Aplica</v>
          </cell>
          <cell r="BI8" t="str">
            <v>No Aplica</v>
          </cell>
          <cell r="BJ8" t="str">
            <v>No Aplica</v>
          </cell>
          <cell r="BK8" t="str">
            <v>No Aplica</v>
          </cell>
          <cell r="BL8" t="str">
            <v>No Aplica</v>
          </cell>
          <cell r="BM8" t="str">
            <v xml:space="preserve">Plan de Acción </v>
          </cell>
          <cell r="BN8" t="str">
            <v>Este indicador mide la ejecución de los programas para el cumplimiento del plan de acción aprobado por el Comité de Seguridad Vial de la Secretaría General en concordancia a lo establecido por la Secretaría de Movilidad.</v>
          </cell>
          <cell r="BO8" t="str">
            <v>Planear, ejecutar y hacer seguimiento al Plan de acción establecido para el Plan estratégico de Seguridad Vial - PESV de la Secretaría General.</v>
          </cell>
          <cell r="BP8" t="str">
            <v>Reducción de accidentalidad en todos los actores de la via, creación de cultura vial y concientización a los usuarios.</v>
          </cell>
          <cell r="BQ8" t="str">
            <v>Plan de Acción del PESV y sus actividades con las evidencias respectivas tales como, registro fotográfico, listas de asistencia, actas de reunión, entre otros.</v>
          </cell>
          <cell r="BR8" t="str">
            <v>Suma</v>
          </cell>
          <cell r="BS8">
            <v>1</v>
          </cell>
          <cell r="BT8">
            <v>9.5333333333333329E-3</v>
          </cell>
          <cell r="BU8">
            <v>4.7666666666666664E-3</v>
          </cell>
          <cell r="BV8">
            <v>0.14888333333333334</v>
          </cell>
          <cell r="BW8">
            <v>9.6433333333333329E-2</v>
          </cell>
          <cell r="BX8">
            <v>2.828333333333333E-2</v>
          </cell>
          <cell r="BY8">
            <v>6.8166666666666681E-2</v>
          </cell>
          <cell r="BZ8">
            <v>2.2033333333333332E-2</v>
          </cell>
          <cell r="CA8">
            <v>0.14018333333333333</v>
          </cell>
          <cell r="CB8">
            <v>0.11043333333333334</v>
          </cell>
          <cell r="CC8">
            <v>6.9900000000000004E-2</v>
          </cell>
          <cell r="CD8">
            <v>0.11633333333333333</v>
          </cell>
          <cell r="CE8">
            <v>0.18525</v>
          </cell>
          <cell r="CF8">
            <v>9.5333333333333329E-3</v>
          </cell>
          <cell r="CG8">
            <v>4.7666666666666664E-3</v>
          </cell>
          <cell r="CH8">
            <v>0.14888333333333334</v>
          </cell>
          <cell r="CI8">
            <v>9.6433333333333329E-2</v>
          </cell>
          <cell r="CJ8">
            <v>2.828333333333333E-2</v>
          </cell>
          <cell r="CK8">
            <v>6.8166666666666681E-2</v>
          </cell>
          <cell r="CL8">
            <v>2.2033333333333332E-2</v>
          </cell>
          <cell r="CM8">
            <v>0.14018333333333333</v>
          </cell>
          <cell r="CN8">
            <v>0.11043333333333334</v>
          </cell>
          <cell r="CO8">
            <v>6.9900000000000004E-2</v>
          </cell>
          <cell r="CP8">
            <v>0.11633333333333333</v>
          </cell>
          <cell r="CQ8">
            <v>0.18525</v>
          </cell>
          <cell r="CR8">
            <v>1</v>
          </cell>
          <cell r="CS8">
            <v>9.73333333333333E-3</v>
          </cell>
          <cell r="CT8" t="str">
            <v/>
          </cell>
          <cell r="CU8" t="str">
            <v xml:space="preserve">El cronograma se cumplió en un 100% de acuerdo con las actividades establecidas a continuación para cada uno de los pilares del Plan de Acción PESV:
• Se realizó una reunión con SST, donde se revisó las observaciones emitidas por Control Interno de la Entidad y se ajustaron los indicadores de acuerdo a las observaciones emitidas.
• La Secretaría de Movilidad realizó una reunión en el auditorio naranja donde informan sobre las actividades programadas y el nuevo plan que se llama Plan Integral de Movilidad Sostenible.
• Se realiza una mesa de trabajo con Alta Consejería de las Tics para revisar las funciones de la aplicación MOVIAPP y las posibles fallas que se están presentando.
• Revisión Planillas de Chequeo vehicular
• Consolidado consumo combustible
• Mantenimiento preventivos programación
• Videos publicados en intranet: Stop chatear, Bajémosle al trancón, El poder del cono
</v>
          </cell>
          <cell r="CV8" t="str">
            <v>No aplica</v>
          </cell>
          <cell r="CW8" t="str">
            <v>Dar cumpliento al plan de acción generando cultura vial.</v>
          </cell>
          <cell r="CX8">
            <v>4.7666666666666664E-3</v>
          </cell>
          <cell r="CY8" t="str">
            <v/>
          </cell>
          <cell r="CZ8" t="str">
            <v xml:space="preserve">El cronograma se cumplió en un 100% de acuerdo con las actividades establecidas a continuación para cada uno de los pilares del Plan de Acción PESV:
• Se revisó en conjunto con la SSA el procedimiento correspondiente al parque automotor de la entidad, para mejorar la planilla de chequeo vehicular y ser integrada al Sistema de calidad.
• Se revisó en conjunto con la SSA el procedimiento correspondiente al parque automotor de la Entidad.
• Se revisó en conjunto con la SSA y OTIC la posibilidad de actualizar el aplicativo de Sistema hoja de Vida de Vehículos de la Entidad.
• Comité PESV cierre año vigencia 2018.
• Investigación incidentes de transito año 2018.
• Sesión de Trabajo con la Secretaría de Movilidad sobre las Buenas practicas en Seguridad Vial y el diligenciamiento de las fichas.
• Revisión Planillas de Chequeo vehicular.
• Sensibilización Juego de Roles.
• Mantenimiento preventivos programación.
• Videos publicados en intranet, Video Motociclista casco, Video de Velocidad
</v>
          </cell>
          <cell r="DA8" t="str">
            <v>No aplica</v>
          </cell>
          <cell r="DB8" t="str">
            <v>Dar cumpliento al plan de acción generando cultura vial.</v>
          </cell>
          <cell r="DC8">
            <v>0.12388333333333335</v>
          </cell>
          <cell r="DD8" t="str">
            <v/>
          </cell>
          <cell r="DE8" t="str">
            <v xml:space="preserve">El cronograma se cumplió en un 83% de acuerdo con las actividades establecidas a continuación para cada uno de los pilares del Plan de Acción PESV:
• Reunión observaciones Control Interno con Talento Humano
• Revisión Planillas de Chequeo vehicular
• Consolidado consumo combustible
• Revisión e inclusión de normatividad PESV para el proceso de contrato de vehículos blancos (obligaciones específicas respecto del PESV y multas se encuentran reguladas en los numerales 26 y 27 del numeral 8.3. – Otras Obligaciones-, contenido en el Anexo Técnico del proceso, que hace parte integral del mismo).
• Mantenimiento preventivos programación
</v>
          </cell>
          <cell r="DF8" t="str">
            <v>El 17% restante equivale al comité, que por motivos de agenda no se pudo llevar a cabo en el mes marzo, el mismo está programado para abril.</v>
          </cell>
          <cell r="DG8" t="str">
            <v>Dar cumpliento al plan de acción generando cultura vial.</v>
          </cell>
          <cell r="DH8">
            <v>0.12143333333333334</v>
          </cell>
          <cell r="DI8" t="str">
            <v/>
          </cell>
          <cell r="DJ8" t="str">
            <v xml:space="preserve">La actividad pendiente del mes de marzo se ejecutó el 26 de abril, que corresponde al comité de seguridad vial. Para el mes de abril el cronograma se cumplió en un 100% de acuerdo con las actividades establecidas a continuación para cada uno de los pilares del Plan de Acción PESV:
• Reunión con conductores donde se trató el tema de las políticas de uso de equipos bidireccionales.
• Se realizó capacitación a los conductores con ARL.
• Se verificaron las planillas de chequeo vehicular.
• Se elaboró informe sobre el entorno físico.
• De enero a abril no se presentaron accidentes de transito, solo se relaciona un incidente que corresponde al hurto de un espejo. Este incidente se divulgó ante el comite PESV.
</v>
          </cell>
          <cell r="DK8" t="str">
            <v>No se presentaron dificultades representativas en la programación mensual de las actividades.</v>
          </cell>
          <cell r="DL8" t="str">
            <v>Dar cumpliento al plan de acción generando cultura vial.</v>
          </cell>
          <cell r="DM8">
            <v>2.828333333333333E-2</v>
          </cell>
          <cell r="DN8" t="str">
            <v/>
          </cell>
          <cell r="DO8" t="str">
            <v>El cronograma se cumplió en un 100% de acuerdo con las actividades establecidas a continuación para cada uno de los pilares del Plan de Acción PESV:
• Revisión Planillas de Chequeo vehicular.
• Videos publicados en intranet, Efecto Ventury.
• Sensibilización sobre políticas de regulación de la empresa - Política de Seguridad Vial
• Revisión consumo de combustible.</v>
          </cell>
          <cell r="DP8" t="str">
            <v>No se presentaron dificultades representativas en la programación mensual de las actividades.</v>
          </cell>
          <cell r="DQ8" t="str">
            <v>Dar cumpliento al plan de acción generando cultura vial.</v>
          </cell>
          <cell r="DR8">
            <v>6.8166666666666681E-2</v>
          </cell>
          <cell r="DS8" t="str">
            <v/>
          </cell>
          <cell r="DT8" t="str">
            <v>El cronograma se cumplió en un 100% de acuerdo con las actividades establecidas a continuación para cada uno de los pilares del Plan de Acción PESV:
• Revisión Planillas de Chequeo vehicular.
• Videos publicados en intranet, Efecto Ventury.
• Comité PESV y presentación de indicadores.
• Revisión consumo de combustible.
• Investigación de accidentes de transito.
• Informe Mantenimiento Vehículos.</v>
          </cell>
          <cell r="DU8" t="str">
            <v>No se presentaron dificultades representativas en la programación mensual de las actividades.</v>
          </cell>
          <cell r="DV8" t="str">
            <v>Dar cumpliento al plan de acción generando cultura vial.</v>
          </cell>
          <cell r="DW8">
            <v>9.5333333333333329E-3</v>
          </cell>
          <cell r="DX8" t="str">
            <v/>
          </cell>
          <cell r="DY8" t="str">
            <v>El cronograma se cumplió en 43% de acuerdo con las actividades desarrolladas, las cuales se detallan a continuación:
• Revisión Planillas de Chequeo vehicular.
• Revisión consumo de combustible.</v>
          </cell>
          <cell r="DZ8" t="str">
            <v>El 57% restante equivale a una capacitación programada a los conductores para el día 04 de julio que no se pudo llevar a cabo ese día, toda vez que la Dirección de Talento Humano dispuso una actividad parte del PIC. Por lo anterior esta capacitación se reprogramó para el jueves 01 de agosto de 2019.
Es importante aclarar que únicamente los primeros jueves de cada mes (Día de no Carro Distrital), se puede contar con el 100% de la planta de los conductores.</v>
          </cell>
          <cell r="EA8" t="str">
            <v>Dar cumplimiento parcial al plan de acción generando cultura vial.</v>
          </cell>
          <cell r="EB8">
            <v>0.11593333333333333</v>
          </cell>
          <cell r="EC8" t="str">
            <v/>
          </cell>
          <cell r="ED8" t="str">
            <v>La actividad pendiente del mes de julio se ejecutó el 1 de agosto, que corresponde la capacitación programada a los conductores. Para el mes de agosto el cronograma se cumplió en un 73,43% de acuerdo con las actividades establecidas a continuación para cada uno de los pilares del Plan de Acción PESV:
• Se elaboró el brief y porteriormente se solicitó la publicación a la Oficina de Comunicaciones.
• Se realizó capacitación a los conductores con ARL, Secretaría de Movilidad sobre lecciones aprendidas.
• Se verificaron las planillas de chequeo vehicular.
• En el mes de agosto no se presentaron accidentes de transito..
• Se entregó a los conductores formatos para diligenciamiento sobre rutas externas.
• Se hizo recarga y entrefa de los extintores de los vehículos que hacen parte del parque automotor.</v>
          </cell>
          <cell r="EE8" t="str">
            <v>El 26,57% restante equivale a una capacitación programada a los contratistas para el mes de agosto que no se pudo llevar a cabo, toda vez que la Dirección Distrital de Desarrollo Institucional la habilitó para el mes de septiembre.</v>
          </cell>
          <cell r="EF8" t="str">
            <v>Reducir accidentes de transito generando concientización en los conductores, dar cumplimiento a la Ley 769 de 2002 con la recarga de los extintores.</v>
          </cell>
          <cell r="EG8">
            <v>0.14793333333333333</v>
          </cell>
          <cell r="EH8" t="str">
            <v/>
          </cell>
          <cell r="EI8" t="str">
            <v>La  capacitación a contratistas pendiente del mes de agosto se ejecutó en el mes de septiembre, adicionalmente para este mes, el cronograma se cumplió en un 100% de acuerdo con las actividades establecidas para cada uno de los pilares del Plan de Acción PESV, así:
• Se reportaron los indicadores del PESV
• Se realizó capacitación a los contratistas y personal de planta.
• Se verificaron las planillas de chequeo vehicular.
• Se elaboró informe de mantenimiento de los vehículos.
• Revisión del consumo de combustible.
• En septiembre no se presentaron accidentes de transito.</v>
          </cell>
          <cell r="EJ8" t="str">
            <v>No se presentaron dificultades representativas en la programación mensual de las actividades.</v>
          </cell>
          <cell r="EK8" t="str">
            <v>Dar cumplimiento al plan de acción generando cultura vial.</v>
          </cell>
          <cell r="EL8">
            <v>6.9900000000000004E-2</v>
          </cell>
          <cell r="EM8" t="str">
            <v/>
          </cell>
          <cell r="EN8" t="str">
            <v>El cronograma se cumplió en un 100% de acuerdo con las actividades establecidas a continuación para cada uno de los pilares del Plan de Acción PESV:
• Se realizaron reuniones con CESVI para revisar el PESV previamente y se dio inicio a la actualización del nuevo Plan.  
• A través de la plataforma SOY10 Aprende se habilitó la capacitación para los conductores, dando la posibilidad de mejorar su rol debido a que se realizarán con apoyo del SENA la evaluación teórico práctica.
• En el aplicativo SHV se actualizaron las hojas de vida de los vehículos.
• Revisión Planillas de Chequeo vehicular.
• Se tomó como base la política publicada por medicina legal para adaptarla a la Secretaría General y se encuentra en construcción.</v>
          </cell>
          <cell r="EO8" t="str">
            <v>No se presentaron dificultades representativas en la programación mensual de las actividades.</v>
          </cell>
          <cell r="EP8" t="str">
            <v xml:space="preserve">Se logró dar cumplimiento al plan de acción y disminuir la </v>
          </cell>
          <cell r="EQ8">
            <v>7.3833333333333334E-2</v>
          </cell>
          <cell r="ER8" t="str">
            <v/>
          </cell>
          <cell r="ES8" t="str">
            <v xml:space="preserve">El cronograma se cumplió en un 86% de acuerdo con las actividades establecidas a continuación para cada uno de los pilares del Plan de Acción PESV:
• Se actualizó la siguiente información del PESV: problemática de la Seguridad Vial, distribución Socio demográfica, definiciones, marco normativo, objetivos generales y específicos, alcance; entre otros.
• Se finalizó la construcción de la ficha técnica de mantenimiento preventivo en el Sistema Hoja de Vida de Vehículos SHV.
• Se actualizaron  los consumos y rendimientos de los vehículos.
• Revisión Planillas de Chequeo vehicular.
• Se tomó como base la política publicada por medicina legal para adaptarla a la Secretaría General y se encuentra en construcción.
• Se realizó el estudio de ruta, el cual será socializado a los conductores posteriormente.
• Se realizó el seguimiento a los accidentes de tránsito pero en este periodo no se presentaron.
•  Se construyó la política de drogas y alcohol, y se encuentra en revisión. </v>
          </cell>
          <cell r="ET8" t="str">
            <v>El 14% restante equivale a la construcción de Política de Administración de Rutas que no se pudo llevar a cabo, toda vez que se requiere de información previa la cual esta siendo consolidada, esta actividad se presentará en el mes de diciembre.</v>
          </cell>
          <cell r="EU8" t="str">
            <v>Se logró una calificación del 100% por parte de la Secretaría de Movilidad en Seguridad Vial.</v>
          </cell>
          <cell r="EV8">
            <v>0.2268</v>
          </cell>
          <cell r="EW8" t="str">
            <v/>
          </cell>
          <cell r="EX8" t="str">
            <v>La actividad pendiente del mes de noviembre que corresponde a la política de administración de rutas se ejecutó en diciembre. Para el mes informe el cronograma se cumplió en un 100% de acuerdo con las actividades establecidas a continuación para cada uno de los pilares del Plan de Acción PESV:
• Se actualizó la siguiente información del PESV: lineamientos de la Alta Dirección, Mesa Técnica de Seguridad Vial  y Política de Seguridad Vial.
• Se presentaron los avances de los indicadores PESV.
• Se revisaron las Planillas de Chequeo vehicular. 
• Se realizaron y presentaron pruebas teórico prácticas a conductores, así como sus licencias de tránsito.
• Se revisó informe de mantenimiento de vehículos
• Se estructuró y presentó la política de ruta.
• Se realizó el seguimiento a los accidentes de tránsito pero en este periodo no se presentaron.
•  Se envió mediante memorando electrónico la política de drogas y alcohol, solicitando un concepto a la OAJ.</v>
          </cell>
          <cell r="EY8" t="str">
            <v>No se presentaron dificultades representativas en la programación mensual de las actividades.</v>
          </cell>
          <cell r="EZ8" t="str">
            <v>Se logró realizar la actualización de los expedientes de los conductores, y presentar los avances en la mesa técnica, así como realizar el cierre de gestión cumpliendo con el Plan Estratégico de Seguridad vial.</v>
          </cell>
          <cell r="FA8">
            <v>1.0002</v>
          </cell>
          <cell r="FB8">
            <v>0</v>
          </cell>
          <cell r="FC8" t="str">
            <v>Cumple</v>
          </cell>
          <cell r="FD8" t="str">
            <v>Aceptable</v>
          </cell>
          <cell r="FE8" t="str">
            <v>Satisfactorio</v>
          </cell>
          <cell r="FF8" t="str">
            <v>Adecuado</v>
          </cell>
          <cell r="FG8" t="str">
            <v>Coherente</v>
          </cell>
          <cell r="FH8" t="str">
            <v>Concuerda</v>
          </cell>
          <cell r="FI8" t="str">
            <v>Concuerda</v>
          </cell>
          <cell r="FJ8" t="str">
            <v>Relación directa</v>
          </cell>
          <cell r="FK8" t="str">
            <v>No adecuado</v>
          </cell>
          <cell r="FL8" t="str">
            <v>Oportuna</v>
          </cell>
          <cell r="FM8" t="str">
            <v xml:space="preserve">No es posible validar el porcentaje de cumplimiento a la programación, debido a que para el mes de enero no se encontró evidencia de las siguientes actividades reportadas: 1. Reunión con Alta Consejería TIC para revisión de Moviapp 2. Planillas de Chequeo Vehicular 3. Reunión con SST 4. Evidencia de reunión con la Secretaría de Movilidad_x000D_
De igual forma, aunque no hay programación para el mes de Febrero no se encontró evidencia de las siguientes actividades reportadas: 1. Revisión de procedimiento (el cual no está identificado)_x000D_
POR FAVOR CARGAR LAS EVIDENCIAS FALTANTES A MAS TARDAR EL 22/04/2019._x000D_
</v>
          </cell>
          <cell r="FN8" t="str">
            <v>Juan Becerra</v>
          </cell>
          <cell r="FO8" t="str">
            <v>Cumple</v>
          </cell>
          <cell r="FP8" t="str">
            <v>Anticipado</v>
          </cell>
          <cell r="FQ8" t="e">
            <v>#N/A</v>
          </cell>
          <cell r="FR8" t="str">
            <v>Adecuado</v>
          </cell>
          <cell r="FS8" t="str">
            <v>Coherente</v>
          </cell>
          <cell r="FT8" t="str">
            <v>Concuerda</v>
          </cell>
          <cell r="FU8" t="str">
            <v>No aplica</v>
          </cell>
          <cell r="FV8" t="str">
            <v>Relación directa</v>
          </cell>
          <cell r="FW8" t="str">
            <v>Adecuado</v>
          </cell>
          <cell r="FX8" t="str">
            <v>Oportuna</v>
          </cell>
          <cell r="FY8" t="str">
            <v>Se evidencia cumplimiento del indicador de acuerdo a lo programado para el trimestre.</v>
          </cell>
          <cell r="FZ8" t="str">
            <v xml:space="preserve">Bibiana Rodríguez </v>
          </cell>
          <cell r="GA8" t="str">
            <v>No aplica</v>
          </cell>
          <cell r="GB8" t="str">
            <v>Anticipado</v>
          </cell>
          <cell r="GC8" t="e">
            <v>#N/A</v>
          </cell>
          <cell r="GD8" t="str">
            <v>No adecuado</v>
          </cell>
          <cell r="GE8" t="str">
            <v>Coherente</v>
          </cell>
          <cell r="GF8" t="str">
            <v>Concuerda</v>
          </cell>
          <cell r="GG8" t="str">
            <v>No aplica</v>
          </cell>
          <cell r="GH8" t="str">
            <v>Relación directa</v>
          </cell>
          <cell r="GI8" t="str">
            <v>Adecuado</v>
          </cell>
          <cell r="GJ8" t="str">
            <v>Oportuna</v>
          </cell>
          <cell r="GK8" t="str">
            <v>Aunque el informe narrativo es coherente con la descripción del indicador, se solicita presentar una descripción detallada de los resultados y beneficios obtenidos mediante la ejecución de las actividades establecidas en el Plan de Seguridad Vial.</v>
          </cell>
          <cell r="GL8" t="str">
            <v>Bibiana Rodríguez</v>
          </cell>
          <cell r="GM8" t="str">
            <v>Cumple</v>
          </cell>
          <cell r="GN8" t="str">
            <v>Cumplido</v>
          </cell>
          <cell r="GO8" t="e">
            <v>#N/A</v>
          </cell>
          <cell r="GP8" t="str">
            <v>Adecuado</v>
          </cell>
          <cell r="GQ8" t="str">
            <v>Coherente</v>
          </cell>
          <cell r="GR8" t="str">
            <v>Concuerda</v>
          </cell>
          <cell r="GS8" t="str">
            <v>No aplica</v>
          </cell>
          <cell r="GT8" t="str">
            <v>Relación directa</v>
          </cell>
          <cell r="GU8" t="str">
            <v>Adecuado</v>
          </cell>
          <cell r="GV8" t="str">
            <v>Oportuna</v>
          </cell>
          <cell r="GW8" t="str">
            <v>La meta de ejecución planeada para esta vigencia fue cumplida, se evidencia la implementación de las actividades programadas en el cronograma del plan de acción del Plan Estratégico de Seguridad Vial en la Entidad.</v>
          </cell>
          <cell r="GX8" t="str">
            <v xml:space="preserve">Bibiana Rodríguez </v>
          </cell>
          <cell r="GY8">
            <v>9.73333333333333E-3</v>
          </cell>
          <cell r="GZ8">
            <v>4.7666666666666664E-3</v>
          </cell>
          <cell r="HA8">
            <v>0.12388333333333335</v>
          </cell>
          <cell r="HB8">
            <v>0.12143333333333334</v>
          </cell>
          <cell r="HC8">
            <v>2.828333333333333E-2</v>
          </cell>
          <cell r="HD8">
            <v>6.8166666666666681E-2</v>
          </cell>
          <cell r="HE8">
            <v>9.5333333333333329E-3</v>
          </cell>
          <cell r="HF8">
            <v>0.11593333333333333</v>
          </cell>
          <cell r="HG8">
            <v>0.14793333333333333</v>
          </cell>
          <cell r="HH8">
            <v>6.9900000000000004E-2</v>
          </cell>
          <cell r="HI8">
            <v>7.3833333333333334E-2</v>
          </cell>
          <cell r="HJ8">
            <v>0.2268</v>
          </cell>
          <cell r="HK8">
            <v>1.0002</v>
          </cell>
          <cell r="HL8">
            <v>9.73333333333333E-3</v>
          </cell>
          <cell r="HM8">
            <v>4.7666666666666664E-3</v>
          </cell>
          <cell r="HN8">
            <v>0.12388333333333335</v>
          </cell>
          <cell r="HO8">
            <v>0.12143333333333334</v>
          </cell>
          <cell r="HP8">
            <v>2.828333333333333E-2</v>
          </cell>
          <cell r="HQ8">
            <v>6.8166666666666681E-2</v>
          </cell>
          <cell r="HR8">
            <v>9.5333333333333329E-3</v>
          </cell>
          <cell r="HS8">
            <v>0.11593333333333333</v>
          </cell>
          <cell r="HT8">
            <v>0.14793333333333333</v>
          </cell>
          <cell r="HU8">
            <v>6.9900000000000004E-2</v>
          </cell>
          <cell r="HV8">
            <v>7.3833333333333334E-2</v>
          </cell>
          <cell r="HW8">
            <v>0.2268</v>
          </cell>
          <cell r="HX8">
            <v>1.0002</v>
          </cell>
          <cell r="HY8">
            <v>1.0209790209790206</v>
          </cell>
          <cell r="HZ8">
            <v>1.0139860139860137</v>
          </cell>
          <cell r="IA8">
            <v>0.84802369523031351</v>
          </cell>
          <cell r="IB8">
            <v>1.0007703665660912</v>
          </cell>
          <cell r="IC8">
            <v>1.0006946856547414</v>
          </cell>
          <cell r="ID8">
            <v>1.0005616925669354</v>
          </cell>
          <cell r="IE8">
            <v>0.96746892356519465</v>
          </cell>
          <cell r="IF8">
            <v>0.92947872785156138</v>
          </cell>
          <cell r="IG8">
            <v>1.0015110145004373</v>
          </cell>
          <cell r="IH8">
            <v>1.0013598301405158</v>
          </cell>
          <cell r="II8">
            <v>0.94901527701085964</v>
          </cell>
          <cell r="IJ8">
            <v>1</v>
          </cell>
          <cell r="IK8">
            <v>0.84802369523031351</v>
          </cell>
          <cell r="IL8">
            <v>1.0005616925669354</v>
          </cell>
          <cell r="IM8">
            <v>1.0015110145004373</v>
          </cell>
          <cell r="IN8">
            <v>1</v>
          </cell>
          <cell r="IP8">
            <v>0.13838333333333333</v>
          </cell>
          <cell r="IQ8">
            <v>0.35626666666666673</v>
          </cell>
          <cell r="IR8">
            <v>0.62966666666666671</v>
          </cell>
          <cell r="IS8">
            <v>1</v>
          </cell>
        </row>
        <row r="9">
          <cell r="A9" t="str">
            <v>120B</v>
          </cell>
          <cell r="B9" t="str">
            <v>Dirección Administrativa y Financiera</v>
          </cell>
          <cell r="C9" t="str">
            <v>Directora Administrativa y Financiera</v>
          </cell>
          <cell r="D9" t="str">
            <v>Luz Ángela Gómez Gómez</v>
          </cell>
          <cell r="E9" t="str">
            <v>P3 -  EFICIENCIA</v>
          </cell>
          <cell r="F9" t="str">
            <v>P3O2
Mejorar la calidad y oportunidad de la ejecución presupuestal y de cumplimiento de metas, afianzando la austeridad y la eficiencia en el uso de los recursos como conductas distintivas de nuestra cultura institucional.</v>
          </cell>
          <cell r="G9" t="str">
            <v>P3O2A3 Implementar estrategias internas de austeridad y eficiencia en el uso de recursos</v>
          </cell>
          <cell r="H9" t="str">
            <v>Implementar el Plan Integral de Gestión Ambiental - PIGA</v>
          </cell>
          <cell r="I9" t="str">
            <v>Plan Integral de Gestión Ambiental - PIGA implementado</v>
          </cell>
          <cell r="J9" t="str">
            <v>Este indicador mide la ejecución de los programas para el cumplimiento del plan de acción aprobado por el Comité de Gestión Ambiental de la Secretaría General en concordancia a lo establecido por la Secretaría de Ambiente.</v>
          </cell>
          <cell r="K9" t="str">
            <v>(Actividades del PIGA de la vigencia ejecutadas / Actividades del PIGA de la vigencia programadas) *100</v>
          </cell>
          <cell r="L9" t="str">
            <v>Actividades del PIGA de la vigencia ejecutadas</v>
          </cell>
          <cell r="M9" t="str">
            <v>Actividades del PIGA de la vigencia programadas</v>
          </cell>
          <cell r="O9" t="str">
            <v>PIGA</v>
          </cell>
          <cell r="P9" t="str">
            <v>• Planear, ejecutar y hacer seguimiento al Plan de acción establecido para la Secretaría General</v>
          </cell>
          <cell r="Q9" t="str">
            <v xml:space="preserve">Cronograma de plan de acción del PIGA de la Vigencia, registros fílmicos,  fotográficos y evidencias de reunión y actividades realizadas. </v>
          </cell>
          <cell r="R9" t="str">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ell>
          <cell r="S9" t="str">
            <v>Creciente</v>
          </cell>
          <cell r="T9" t="str">
            <v>Creciente</v>
          </cell>
          <cell r="U9" t="str">
            <v>Porcentaje</v>
          </cell>
          <cell r="V9" t="str">
            <v>Eficiencia</v>
          </cell>
          <cell r="W9" t="str">
            <v>Resultado</v>
          </cell>
          <cell r="X9">
            <v>2016</v>
          </cell>
          <cell r="Y9">
            <v>0</v>
          </cell>
          <cell r="Z9">
            <v>2016</v>
          </cell>
          <cell r="AA9">
            <v>0</v>
          </cell>
          <cell r="AB9">
            <v>0</v>
          </cell>
          <cell r="AC9">
            <v>1</v>
          </cell>
          <cell r="AD9">
            <v>1</v>
          </cell>
          <cell r="AE9">
            <v>1</v>
          </cell>
          <cell r="AF9">
            <v>0</v>
          </cell>
          <cell r="AG9" t="str">
            <v>No Aplica</v>
          </cell>
          <cell r="AH9" t="str">
            <v>No Aplica</v>
          </cell>
          <cell r="AI9" t="str">
            <v>No Aplica</v>
          </cell>
          <cell r="AJ9">
            <v>1</v>
          </cell>
          <cell r="AK9" t="str">
            <v>No Aplica</v>
          </cell>
          <cell r="AL9" t="str">
            <v>No Aplica</v>
          </cell>
          <cell r="AM9" t="str">
            <v>No Aplica</v>
          </cell>
          <cell r="AN9">
            <v>1</v>
          </cell>
          <cell r="AO9" t="str">
            <v>Gestión de Servicios Administrativos</v>
          </cell>
          <cell r="AP9" t="str">
            <v>No Aplica</v>
          </cell>
          <cell r="AQ9" t="str">
            <v>No Aplica</v>
          </cell>
          <cell r="AR9" t="str">
            <v>No Aplica</v>
          </cell>
          <cell r="AS9">
            <v>1</v>
          </cell>
          <cell r="AT9" t="str">
            <v>No Aplica</v>
          </cell>
          <cell r="AU9" t="str">
            <v>No Aplica</v>
          </cell>
          <cell r="AV9" t="str">
            <v>No Aplica</v>
          </cell>
          <cell r="AW9" t="str">
            <v>No Aplica</v>
          </cell>
          <cell r="AX9" t="str">
            <v>No Aplica</v>
          </cell>
          <cell r="AY9" t="str">
            <v>No Aplica</v>
          </cell>
          <cell r="AZ9" t="str">
            <v>No Aplica</v>
          </cell>
          <cell r="BA9" t="str">
            <v>No Aplica</v>
          </cell>
          <cell r="BB9" t="str">
            <v>No Aplica</v>
          </cell>
          <cell r="BC9" t="str">
            <v>No Aplica</v>
          </cell>
          <cell r="BD9" t="str">
            <v>No Aplica</v>
          </cell>
          <cell r="BE9" t="str">
            <v>No Aplica</v>
          </cell>
          <cell r="BF9" t="str">
            <v>No Aplica</v>
          </cell>
          <cell r="BG9" t="str">
            <v>No Aplica</v>
          </cell>
          <cell r="BH9" t="str">
            <v>8.1. Oportunidad</v>
          </cell>
          <cell r="BI9" t="str">
            <v>No Aplica</v>
          </cell>
          <cell r="BJ9" t="str">
            <v>No Aplica</v>
          </cell>
          <cell r="BK9" t="str">
            <v>No Aplica</v>
          </cell>
          <cell r="BL9" t="str">
            <v>No Aplica</v>
          </cell>
          <cell r="BM9" t="str">
            <v>Plan de Acción SGCGestión de Servicios AdministrativosPIGAOPORTUNIDAD contexto estrategico</v>
          </cell>
          <cell r="BN9" t="str">
            <v>Este indicador mide la ejecución de los programas para el cumplimiento del plan de acción aprobado por el Comité de Gestión Ambiental de la Secretaría General en concordancia a lo establecido por la Secretaría de Ambiente.</v>
          </cell>
          <cell r="BO9" t="str">
            <v>Planear, ejecutar y hacer seguimiento al Plan de acción establecido para el Plan Institucional de Gestión Ambiental - PIGA de la Secretaría General.</v>
          </cell>
          <cell r="BP9" t="str">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ell>
          <cell r="BQ9" t="str">
            <v>Plan de Acción del PIGA y sus actividades con las evidencias respectivas tales como, registro fotográfico, listas de asistencia, seguimiento a consumos de rercusos, entre otros.</v>
          </cell>
          <cell r="BR9" t="str">
            <v>Suma</v>
          </cell>
          <cell r="BS9">
            <v>1</v>
          </cell>
          <cell r="BT9">
            <v>8.1000000000000016E-2</v>
          </cell>
          <cell r="BU9">
            <v>0.1</v>
          </cell>
          <cell r="BV9">
            <v>7.7500000000000041E-2</v>
          </cell>
          <cell r="BW9">
            <v>9.9000000000000019E-2</v>
          </cell>
          <cell r="BX9">
            <v>5.4499999999999993E-2</v>
          </cell>
          <cell r="BY9">
            <v>8.4999999999999992E-2</v>
          </cell>
          <cell r="BZ9">
            <v>9.0000000000000024E-2</v>
          </cell>
          <cell r="CA9">
            <v>5.3999999999999992E-2</v>
          </cell>
          <cell r="CB9">
            <v>6.2499999999999993E-2</v>
          </cell>
          <cell r="CC9">
            <v>9.9000000000000019E-2</v>
          </cell>
          <cell r="CD9">
            <v>7.400000000000001E-2</v>
          </cell>
          <cell r="CE9">
            <v>0.12349999999999997</v>
          </cell>
          <cell r="CF9">
            <v>8.1000000000000016E-2</v>
          </cell>
          <cell r="CG9">
            <v>0.1</v>
          </cell>
          <cell r="CH9">
            <v>7.7500000000000041E-2</v>
          </cell>
          <cell r="CI9">
            <v>9.9000000000000019E-2</v>
          </cell>
          <cell r="CJ9">
            <v>5.4499999999999993E-2</v>
          </cell>
          <cell r="CK9">
            <v>8.4999999999999992E-2</v>
          </cell>
          <cell r="CL9">
            <v>9.0000000000000024E-2</v>
          </cell>
          <cell r="CM9">
            <v>5.3999999999999992E-2</v>
          </cell>
          <cell r="CN9">
            <v>6.2499999999999993E-2</v>
          </cell>
          <cell r="CO9">
            <v>9.9000000000000019E-2</v>
          </cell>
          <cell r="CP9">
            <v>7.400000000000001E-2</v>
          </cell>
          <cell r="CQ9">
            <v>0.12349999999999997</v>
          </cell>
          <cell r="CR9">
            <v>1</v>
          </cell>
          <cell r="CS9">
            <v>8.1000000000000016E-2</v>
          </cell>
          <cell r="CT9" t="str">
            <v/>
          </cell>
          <cell r="CU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actividades propuestas.  (Ver detalle plan de acción).
- PILAR 3: PROGRAMA  DE IMPLEMENTACIÓN DE PRÁCTICAS SOSTENIBLES: Se divulgó el estado de avance al comite PIGA del PEV y demás actividades propuestas (Ver detalle plan de acción)
- PILAR 4 PROGRAMA USO EFICIENTE DEL AGUA: Se reportó al comité PIGA los indicadores asociados  (Ver detalle plan de acción)
- PILAR 5 : PROGRAMA DE CONSUMO SOSTENIBLE: Se realizó la divulgación al Comité PIGA respecto al seguimiento de consumo de papel, impresiones, fotocopias e insumos.</v>
          </cell>
          <cell r="CV9" t="str">
            <v/>
          </cell>
          <cell r="CW9" t="str">
            <v>Dar cumpliento al plan de acción generando y divulgar los resultados de los indicadores en Comité Directivo.</v>
          </cell>
          <cell r="CX9">
            <v>0.1</v>
          </cell>
          <cell r="CY9" t="str">
            <v/>
          </cell>
          <cell r="CZ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del programa.  (Ver detalle plan de acción).
- PILAR 3: PROGRAMA  DE IMPLEMENTACIÓN DE PRÁCTICAS SOSTENIBLES: Se llevó a cabo el programa asociado al día mundial de la bici y demás actividades propuestas (Ver detalle plan de acción)
- PILAR 4: PROGRAMA USO EFICIENTE DEL AGUA: No se programaron actividades en este pilar.
- PILAR 5 : PROGRAMA DE CONSUMO SOSTENIBLE: Se realizósensibilizaciones sobre el consumo sostenible de los recursos que generan mayor impacto y demás actividades propuestas (Ver detalle plan de acción).</v>
          </cell>
          <cell r="DA9" t="str">
            <v/>
          </cell>
          <cell r="DB9" t="str">
            <v>Dar cumpliento al plan de acción, logrando integración en las dependencias.</v>
          </cell>
          <cell r="DC9">
            <v>7.7500000000000041E-2</v>
          </cell>
          <cell r="DD9" t="str">
            <v/>
          </cell>
          <cell r="DE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(Ver detalle plan de acción).
- PILAR 3: PROGRAMA  DE IMPLEMENTACIÓN DE PRÁCTICAS SOSTENIBLES: Se realizo reporte de estado de zonas verdes y demás actividades  (Ver detalle plan de acción)
- PILAR 4: PROGRAMA USO EFICIENTE DEL AGUA: Se llevo a cabo la caminata por el agua. (Ver detalle plan de acción) 
- PILAR 5 : PROGRAMA DE CONSUMO SOSTENIBLE: Se realizó sensibilización a proveedores de bienes y servicios en CPS y demás actividades  (Ver detalle plan de acción)</v>
          </cell>
          <cell r="DF9" t="str">
            <v/>
          </cell>
          <cell r="DG9" t="str">
            <v>Dar cumpliento al plan de acción generando cultura y participación de los servidores públicos para optimizar los recursos naturales.</v>
          </cell>
          <cell r="DH9">
            <v>4.4999999999999991E-2</v>
          </cell>
          <cell r="DI9" t="str">
            <v/>
          </cell>
          <cell r="DJ9" t="str">
            <v>El cronograma se cumplió 45% de acuerdo con lo establecido para cada uno de los 5 pilares del Plan de Acción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seguimiento a los consumos de energía trimestral, y demás actividades. (Ver detalle plan de acción).
- PILAR 3: PROGRAMA  DE IMPLEMENTACIÓN DE PRÁCTICAS SOSTENIBLES: Se llevó a cabo el día distrital sin carro y demás actividades  (Ver detalle plan de acción)
- PILAR 4: PROGRAMA USO EFICIENTE DEL AGUA: Se llevo a cabo seguimiento a consumos de agua y demás actividades. (Ver detalle plan de acción) 
- PILAR 5 : PROGRAMA DE CONSUMO SOSTENIBLE: Se realizó seguimiento trimestral al consumo de papel y tonner y demás actividades  (Ver detalle plan de acción)</v>
          </cell>
          <cell r="DK9" t="str">
            <v>El comité PIGA y las actividades derivadas que se programaron para el mes de abril no se ejecutaron, toda vez que por temas de agenda de los miembros del comité, el mismo se reprogramó para el 02 de mayo de 2019.</v>
          </cell>
          <cell r="DL9" t="str">
            <v>Desarrollar actividades del plan de acción generando cultura y participación de los servidores públicos para optimizar los recursos naturales.</v>
          </cell>
          <cell r="DM9">
            <v>0.10850000000000001</v>
          </cell>
          <cell r="DN9" t="str">
            <v/>
          </cell>
          <cell r="DO9" t="str">
            <v>El porcentaje de cumplimiento pendiente de ejecución del mes de abril que corresponde al 55%, se ejecutó durante el mes de mayo; así como también las actividades del periodo del reporte de acuerdo con lo establecido para cada uno de los 5 pilares del Plan de Acción relacionados a continuación: 
- PILAR 1: PROGRAMA GESTIÓN INTEGRAL DE RESIDUOS: Se realizó ela ecoreciclatón y el seguimiento a las bitácoras entre otros. (Ver detalle plan de acción)
- PILAR 2 : PROGRAMA DEL USO EFICIENTE DE ENERGÍA: Se desarrolló la campaña establecida. (Ver detalle plan de acción).
- PILAR 3: PROGRAMA  DE IMPLEMENTACIÓN DE PRÁCTICAS SOSTENIBLES: Se llevó a cabo el día distrital sin carro  (Ver detalle plan de acción)
- PILAR 4: PROGRAMA USO EFICIENTE DEL AGUA: No se programó actividad.
- PILAR 5 : PROGRAMA DE CONSUMO SOSTENIBLE: Se realizó reunión con enlaces PIGA y demás actividades  (Ver detalle plan de acción)</v>
          </cell>
          <cell r="DP9" t="str">
            <v>No se presentaron dificultades representativas en la programación mensual de las actividades programadas.</v>
          </cell>
          <cell r="DQ9" t="str">
            <v>Dar cumpliento al plan de acción generando cultura y participación de los servidores públicos para optimizar los recursos naturales.</v>
          </cell>
          <cell r="DR9">
            <v>8.4999999999999992E-2</v>
          </cell>
          <cell r="DS9" t="str">
            <v/>
          </cell>
          <cell r="DT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reporte al Ministerio de Energía.  (Ver detalle plan de acción).
- PILAR 3: PROGRAMA  DE IMPLEMENTACIÓN DE PRÁCTICAS SOSTENIBLES: Se desarrolló la semana ambiental y las demás actividades.  (Ver detalle plan de acción)
- PILAR 4: PROGRAMA USO EFICIENTE DEL AGUA: No se programó actividad para el mes de junio.
- PILAR 5 : PROGRAMA DE CONSUMO SOSTENIBLE: Se realizó una mesa de trabajo con el equipo CPS  y demás actividades  (Ver detalle plan de acción)</v>
          </cell>
          <cell r="DU9" t="str">
            <v>No se presentaron dificultades representativas en la programación mensual de las actividades programadas.</v>
          </cell>
          <cell r="DV9" t="str">
            <v>Dar cumpliento al plan de acción generando cultura y participación de los servidores públicos para optimizar los recursos naturales.</v>
          </cell>
          <cell r="DW9">
            <v>9.0000000000000024E-2</v>
          </cell>
          <cell r="DX9" t="str">
            <v/>
          </cell>
          <cell r="DY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reporte al comité PIGA. (Ver detalle plan de acción).
- PILAR 3: PROGRAMA  DE IMPLEMENTACIÓN DE PRÁCTICAS SOSTENIBLES: Se desarrolló el día sin carro y Sgto. a bici usuarios.  (Ver detalle plan de acción)
- PILAR 4: PROGRAMA USO EFICIENTE DEL AGUA: Se presentó al comité PIGA el inventario hidrosanitario.
- PILAR 5 : PROGRAMA DE CONSUMO SOSTENIBLE: Se presentó al comité PIGA el seguimiento trimestral clausulas ambientales (Ver detalle plan de acción)</v>
          </cell>
          <cell r="DZ9" t="str">
            <v>No se presentaron dificultades representativas en la programación mensual de las actividades programadas.</v>
          </cell>
          <cell r="EA9" t="str">
            <v>Socializar en el comité PIGA los avances y oportunidades de mejora, logrando mayor compromiso de los integrantes.</v>
          </cell>
          <cell r="EB9">
            <v>5.347058823529411E-2</v>
          </cell>
          <cell r="EC9" t="str">
            <v/>
          </cell>
          <cell r="ED9" t="str">
            <v>El cronograma se cumplió en un 99%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campañas "Separando Ando". (Ver detalle plan de acción)
- PILAR 2 : PROGRAMA DEL USO EFICIENTE DE ENERGÍA: Se publicó la campaña en Soy 10. (Ver detalle plan de acción).
- PILAR 3: PROGRAMA  DE IMPLEMENTACIÓN DE PRÁCTICAS SOSTENIBLES: Se desarrolló el día sin carro y Sgto. a bici usuarios.  (Ver detalle plan de acción)
- PILAR 4: PROGRAMA USO EFICIENTE DEL AGUA: No se programó actividad.
- PILAR 5 : PROGRAMA DE CONSUMO SOSTENIBLE: Se realizó capacitación a prestadores de bienes y servicios y sensibilizaciones a las sedes concertadas sobre consumo sostenible (Ver detalle plan de acción)</v>
          </cell>
          <cell r="EE9" t="str">
            <v>El 1% que no se realizó, corresponde a una reprogramación de una capacitación sobre consumo sostenible en Clav Sevillana, la cual se efectuará en el mes de septiembre.</v>
          </cell>
          <cell r="EF9" t="str">
            <v>Sensibilizar a los funcionarios y partes interesadas sobre consumo y prácticas sostenibles.</v>
          </cell>
          <cell r="EG9">
            <v>6.4500000000000002E-2</v>
          </cell>
          <cell r="EH9" t="str">
            <v/>
          </cell>
          <cell r="EI9" t="str">
            <v>Se realizó la capacitación a la sede programada para el mes de agosto que no se habia ejecutado. Las actividades programadas para el mes de septiembre se cumplieron en un 89%; sin embargo La SDA adelantó para este mes la ecoreciclatón programada en noviembre; por tanto se reporta un 103% de avance en el plan de acción, ejecutando lo siguiente:
- PILAR 1: PROGRAMA GESTIÓN INTEGRAL DE RESIDUOS: Se realizó el seguimiento a la gestión de los residuos sólidos generados en las sedes concertadas y campañas "Separando Ando". (Ver plan de acción)
- PILAR 2 : PROGRAMA DEL USO EFICIENTE DE ENERGÍA: Se publicó la campaña en Soy 10. (Ver plan de acción).
- PILAR 3: PROGRAMA  DE IMPLEMENTACIÓN DE PRÁCTICAS SOSTENIBLES: Se desarrolló el día sin carro.  (Ver plan de acción)
- PILAR 4: PROGRAMA USO EFICIENTE DEL AGUA: Se realizó la caminata por el agua (Ver plan de acción).
- PILAR 5 : PROGRAMA DE CONSUMO SOSTENIBLE: Se realizó la reunión de compras públicas sostenibles (Ver plan de acción)</v>
          </cell>
          <cell r="EJ9" t="str">
            <v>El 11% que no se realizó, corresponde a una mesa de trabajo programada para el 27 de septiembre con los enlaces PIGA, la cual por condiciones de orden público no se pudo llevar a cabo; por tanto se reprogramó para el 02 de octubre; sin embargo La Secretaría Distrital de Ambiente adelantó para septiembre la Ecoreciclatón programada en noviembre, esta actividad equivales al 14%.</v>
          </cell>
          <cell r="EK9" t="str">
            <v>Gestionar residuos peligrosos y sensibilizar a los funcionarios y partes interesadas sobre el uso eficiente del recurso hídrico.</v>
          </cell>
          <cell r="EL9">
            <v>5.1999999999999991E-2</v>
          </cell>
          <cell r="EM9" t="str">
            <v/>
          </cell>
          <cell r="EN9" t="str">
            <v>Se realizó la mesa de trabajo con los enlaces PIGA programada para el mes de septiembre. Las actividades programadas para el mes de octubre se cumplieron en un 53%, ejecutando lo siguiente:
- PILAR 1: PROGRAMA GESTIÓN INTEGRAL DE RESIDUOS: Se realizó el seguimiento a la gestión de los residuos sólidos generados en las sedes concertadas y campañas "Separando Ando", adicionalmente se envió a la UAESP el reporte trimestral de la generación de residuos. (Ver plan de acción)
- PILAR 2 : PROGRAMA DEL USO EFICIENTE DE ENERGÍA: Se publicó la campaña en Soy 10. (Ver plan de acción).
- PILAR 3: PROGRAMA  DE IMPLEMENTACIÓN DE PRÁCTICAS SOSTENIBLES: Se desarrolló el día sin carro.  (Ver plan de acción)</v>
          </cell>
          <cell r="EO9" t="str">
            <v>El 47% que no se realizó, corresponde al comité técnico, ahora mesa técnica de apoyo PIGA programada para el 29 de octubre, la cual por disponibilidad de agenda no se pudo llevar a cabo; por tanto se reprogramó para el 08 de noviembre; sin embargo se cuenta con la presentación y la solicitud de concepto a la Oficina de Planeación respecto a la eliminación y reemplazo del comité técnico PIGA por la mesa técnica de apoyo en gestión ambiental.</v>
          </cell>
          <cell r="EP9" t="str">
            <v>Realizar seguimiento y reportes a las entidades externas en materia ambiental</v>
          </cell>
          <cell r="EQ9">
            <v>0.11149999999999999</v>
          </cell>
          <cell r="ER9" t="str">
            <v/>
          </cell>
          <cell r="ES9" t="str">
            <v xml:space="preserve">Se llevó a cabo la mesa técnica de apoyó (antes Comité PIGA) programada para el mes de octubre que no se había ejecutado. El cronograma del mes de noviembre se cumplió en un 100%  para 3 de los pilares del Plan de Acción del PIGA relacionados a continuación: 
- PILAR 1: PROGRAMA GESTIÓN INTEGRAL DE RESIDUOS: Se realizó el seguimiento a los gestores externos de residuos y a las bitácoras de cada una de las sedes concertadas; adicionalmente se llevó a cabo la campaña "SEPARANDO ANDO" con el acompañamiento a la UAESP y se ejecutaron las demás actividades propuestas. (Ver detalle plan de acción)
- PILAR 2 : PROGRAMA DEL USO EFICIENTE DE ENERGÍA: Se desarrollaron las campañas programadas en el aplicativo SOY10. (Ver detalle plan de acción).
- PILAR 3: PROGRAMA  DE IMPLEMENTACIÓN DE PRÁCTICAS SOSTENIBLES: Se desarrolló el día sin carro y Seguimiento a los trámites de publicidad exterior visual.  (Ver detalle plan de acción)
</v>
          </cell>
          <cell r="ET9" t="str">
            <v>No se presentaron dificultades representativas en la programación mensual de las actividades programadas.</v>
          </cell>
          <cell r="EU9" t="str">
            <v>Socializar los avances, reportes y oportunidades de mejora, logrando mayor compromiso de los integrantes de la mesa técnica de apoyo. Adicionalmente, sensibilizar a los funcionarios y realizar el seguimiento a los gestores externos.</v>
          </cell>
          <cell r="EV9">
            <v>0.13153000000000001</v>
          </cell>
          <cell r="EW9" t="str">
            <v/>
          </cell>
          <cell r="EX9" t="str">
            <v>El cronograma se cumplió en un 100% de acuerdo con las actividades establecidas para cada uno de los pilares del Plan de acción del PIGA, relacionados a continuación: 
PILAR 1: PROGRAMA GESTIÓN INTEGRAL DE RESIDUOS: Se realizó el seguimiento a la gestión de los residuos sólidos generados en las sedes concertadas , campañas "Separando Ando" y actualización de los PGIRS.
PILAR 2 : PROGRAMA DEL USO EFICIENTE DE ENERGÍA: Se publicó la campaña en Soy 10.
- PILAR 3: PROGRAMA  DE IMPLEMENTACIÓN DE PRÁCTICAS SOSTENIBLES: Se desarrolló el día sin carro y la actualización de la huella de carbono. 
PILAR 4: PROGRAMA USO EFICIENTE DEL AGUA: Se realizó el reporte de instalaciones hidrosanitarias 
- PILAR 5 : PROGRAMA DE CONSUMO SOSTENIBLE: Se realizó la reunión de compras públicas sostenibles, campaña de consumo sostenible y el seguimiento de gases de flota vehicular.
Se realizó una verificación del plan de acción anual, y se realiza el ajuste correspondiente.</v>
          </cell>
          <cell r="EY9" t="str">
            <v>No se presentaron dificultades representativas en la programación mensual de las actividades programadas.</v>
          </cell>
          <cell r="EZ9" t="str">
            <v>Se realizó la actualización de los Planes de gestión de residuos sólidos, huella de carbono y seguimiento al cumplimiento de parámetros ambientales de la entidad.</v>
          </cell>
          <cell r="FA9">
            <v>1.000000588235294</v>
          </cell>
          <cell r="FB9">
            <v>0</v>
          </cell>
          <cell r="FC9" t="str">
            <v>Cumple</v>
          </cell>
          <cell r="FD9" t="str">
            <v>Cumplido</v>
          </cell>
          <cell r="FE9" t="str">
            <v>Cumplido</v>
          </cell>
          <cell r="FF9" t="str">
            <v>Adecuado</v>
          </cell>
          <cell r="FG9" t="str">
            <v>Coherente</v>
          </cell>
          <cell r="FH9" t="str">
            <v>Concuerda</v>
          </cell>
          <cell r="FI9" t="str">
            <v>Indeterminado</v>
          </cell>
          <cell r="FJ9" t="str">
            <v>Relación directa</v>
          </cell>
          <cell r="FK9" t="str">
            <v>Adecuado</v>
          </cell>
          <cell r="FL9" t="str">
            <v>Oportuna</v>
          </cell>
          <cell r="FM9" t="str">
            <v>Se recomienda el diligenciamiento del campo establecido para el reporte de dificultades, ya que no fue posible establecer si se presentaron o no.</v>
          </cell>
          <cell r="FN9" t="str">
            <v>Juan Becerra</v>
          </cell>
          <cell r="FO9" t="str">
            <v>Cumple</v>
          </cell>
          <cell r="FP9" t="str">
            <v>Cumplido</v>
          </cell>
          <cell r="FQ9" t="e">
            <v>#N/A</v>
          </cell>
          <cell r="FR9" t="str">
            <v>Adecuado</v>
          </cell>
          <cell r="FS9" t="str">
            <v>Coherente</v>
          </cell>
          <cell r="FT9" t="str">
            <v>Concuerda</v>
          </cell>
          <cell r="FU9" t="str">
            <v>No aplica</v>
          </cell>
          <cell r="FV9" t="str">
            <v>Relación directa</v>
          </cell>
          <cell r="FW9" t="str">
            <v>Adecuado</v>
          </cell>
          <cell r="FX9" t="str">
            <v>Oportuna</v>
          </cell>
          <cell r="FY9" t="str">
            <v>Se evidencia cumplimiento del indicador de acuerdo a lo programado para el trimestre.</v>
          </cell>
          <cell r="FZ9" t="str">
            <v xml:space="preserve">Bibiana Rodríguez </v>
          </cell>
          <cell r="GA9" t="str">
            <v>No aplica</v>
          </cell>
          <cell r="GB9" t="str">
            <v>Anticipado</v>
          </cell>
          <cell r="GC9" t="e">
            <v>#N/A</v>
          </cell>
          <cell r="GD9" t="str">
            <v>Adecuado</v>
          </cell>
          <cell r="GE9" t="str">
            <v>Coherente</v>
          </cell>
          <cell r="GF9" t="str">
            <v>Concuerda</v>
          </cell>
          <cell r="GG9" t="str">
            <v>Concuerda</v>
          </cell>
          <cell r="GH9" t="str">
            <v>Relación directa</v>
          </cell>
          <cell r="GI9" t="str">
            <v>Adecuado</v>
          </cell>
          <cell r="GJ9" t="str">
            <v>Oportuna</v>
          </cell>
          <cell r="GK9" t="str">
            <v>Se evidencia cumplimiento del indicador de acuerdo con lo programado para el trimestre.</v>
          </cell>
          <cell r="GL9" t="str">
            <v>Bibiana Rodríguez</v>
          </cell>
          <cell r="GM9" t="str">
            <v>No aplica</v>
          </cell>
          <cell r="GN9" t="str">
            <v>Sobrecumplido</v>
          </cell>
          <cell r="GO9" t="e">
            <v>#N/A</v>
          </cell>
          <cell r="GP9" t="str">
            <v>Adecuado</v>
          </cell>
          <cell r="GQ9" t="str">
            <v>Coherente</v>
          </cell>
          <cell r="GR9" t="str">
            <v>Concuerda</v>
          </cell>
          <cell r="GS9" t="str">
            <v>No aplica</v>
          </cell>
          <cell r="GT9" t="str">
            <v>Relación directa</v>
          </cell>
          <cell r="GU9" t="str">
            <v>Adecuado</v>
          </cell>
          <cell r="GV9" t="str">
            <v>Oportuna</v>
          </cell>
          <cell r="GW9" t="str">
            <v>La meta de ejecución planeada para esta vigencia presenta un cumplimiento anticipado, debido a que la actividad "campaña de ecoreciclaton para la gestion de los RAEEs" se realizó en el mes de septiembre y no en el mes de noviembre como estaba programada. Se evidencia la implementación de las actividades programadas en el cronograma del plan de acción del Plan Integral de Gestión Ambiental - PIGA  en la Entidad.</v>
          </cell>
          <cell r="GX9" t="str">
            <v xml:space="preserve">Bibiana Rodríguez </v>
          </cell>
          <cell r="GY9">
            <v>8.1000000000000016E-2</v>
          </cell>
          <cell r="GZ9">
            <v>0.1</v>
          </cell>
          <cell r="HA9">
            <v>7.7500000000000041E-2</v>
          </cell>
          <cell r="HB9">
            <v>4.4999999999999991E-2</v>
          </cell>
          <cell r="HC9">
            <v>0.10850000000000001</v>
          </cell>
          <cell r="HD9">
            <v>8.4999999999999992E-2</v>
          </cell>
          <cell r="HE9">
            <v>9.0000000000000024E-2</v>
          </cell>
          <cell r="HF9">
            <v>5.347058823529411E-2</v>
          </cell>
          <cell r="HG9">
            <v>6.4500000000000002E-2</v>
          </cell>
          <cell r="HH9">
            <v>5.1999999999999991E-2</v>
          </cell>
          <cell r="HI9">
            <v>0.11149999999999999</v>
          </cell>
          <cell r="HJ9">
            <v>0.13153000000000001</v>
          </cell>
          <cell r="HK9">
            <v>1.000000588235294</v>
          </cell>
          <cell r="HL9">
            <v>8.1000000000000016E-2</v>
          </cell>
          <cell r="HM9">
            <v>0.1</v>
          </cell>
          <cell r="HN9">
            <v>7.7500000000000041E-2</v>
          </cell>
          <cell r="HO9">
            <v>4.4999999999999991E-2</v>
          </cell>
          <cell r="HP9">
            <v>0.10850000000000001</v>
          </cell>
          <cell r="HQ9">
            <v>8.4999999999999992E-2</v>
          </cell>
          <cell r="HR9">
            <v>9.0000000000000024E-2</v>
          </cell>
          <cell r="HS9">
            <v>5.347058823529411E-2</v>
          </cell>
          <cell r="HT9">
            <v>6.4500000000000002E-2</v>
          </cell>
          <cell r="HU9">
            <v>5.1999999999999991E-2</v>
          </cell>
          <cell r="HV9">
            <v>0.11149999999999999</v>
          </cell>
          <cell r="HW9">
            <v>0.13153000000000001</v>
          </cell>
          <cell r="HX9">
            <v>1.000000588235294</v>
          </cell>
          <cell r="HY9">
            <v>1</v>
          </cell>
          <cell r="HZ9">
            <v>1</v>
          </cell>
          <cell r="IA9">
            <v>1</v>
          </cell>
          <cell r="IB9">
            <v>0.84895104895104889</v>
          </cell>
          <cell r="IC9">
            <v>0.99999999999999989</v>
          </cell>
          <cell r="ID9">
            <v>0.99999999999999978</v>
          </cell>
          <cell r="IE9">
            <v>0.99999999999999967</v>
          </cell>
          <cell r="IF9">
            <v>0.99917408461044288</v>
          </cell>
          <cell r="IG9">
            <v>1.0020903883941634</v>
          </cell>
          <cell r="IH9">
            <v>0.94326553051126971</v>
          </cell>
          <cell r="II9">
            <v>0.99083923358276538</v>
          </cell>
          <cell r="IJ9">
            <v>1.0000005882352938</v>
          </cell>
          <cell r="IK9">
            <v>1</v>
          </cell>
          <cell r="IL9">
            <v>0.99999999999999978</v>
          </cell>
          <cell r="IM9">
            <v>1.0020903883941634</v>
          </cell>
          <cell r="IN9">
            <v>1.0000005882352938</v>
          </cell>
          <cell r="IP9">
            <v>0.25850000000000006</v>
          </cell>
          <cell r="IQ9">
            <v>0.497</v>
          </cell>
          <cell r="IR9">
            <v>0.70497058823529413</v>
          </cell>
          <cell r="IS9">
            <v>1.0000005882352938</v>
          </cell>
        </row>
        <row r="10">
          <cell r="A10" t="str">
            <v>120C</v>
          </cell>
          <cell r="B10" t="str">
            <v>Dirección Administrativa y Financiera</v>
          </cell>
          <cell r="C10" t="str">
            <v>Directora Administrativa y Financiera</v>
          </cell>
          <cell r="D10" t="str">
            <v>Luz Ángela Gómez Gómez</v>
          </cell>
          <cell r="E10" t="str">
            <v>P1 -  ÉTICA, BUEN GOBIERNO Y TRANSPARENCIA</v>
          </cell>
          <cell r="F10" t="str">
            <v>P1O1 Consolidar a 2020 una cultura de visión y actuación ética,  integra y transparente</v>
          </cell>
          <cell r="G10" t="str">
            <v>P1O1A11 Realizar la formulación y el seguimiento a la ejecución del Plan Anticorrupción y de Atención al Ciudadano - PAAC, para la obtención de resultados óptimos en la medición del Índice de Gobierno Abierto - IGA</v>
          </cell>
          <cell r="H10" t="str">
            <v>Realizar oportunamente las publicaciones correspondientes, identificadas en el esquema de publicación de la Secretaria General</v>
          </cell>
          <cell r="I10" t="str">
            <v>Publicaciones correspondientes, identificadas en el esquema de publicación de la Secretaria General, realizadas oportunamente</v>
          </cell>
          <cell r="J10" t="str">
            <v xml:space="preserve">Este indicador permite monitorear el cumplimiento oportuno de los compromisos de publicación que posee la dependencia descritos en el esquema de publicación </v>
          </cell>
          <cell r="K10" t="str">
            <v>(Publicaciones correspondientes realizadas oportunamente / Publicaciones correspondientes del esquema de publicación de la Secretaria General)*100</v>
          </cell>
          <cell r="L10" t="str">
            <v xml:space="preserve">Publicaciones correspondientes realizadas oportunamente </v>
          </cell>
          <cell r="M10" t="str">
            <v>Publicaciones correspondientes del esquema de publicación de la Secretaria General</v>
          </cell>
          <cell r="O10" t="str">
            <v>Publicación oportuna, clara y veraz de la información relacionada con la gestión de la dependencia</v>
          </cell>
          <cell r="Q10" t="str">
            <v>Botón de transparencia ubicado en la página web de la entidad</v>
          </cell>
          <cell r="R10" t="str">
            <v>Planes de acción del PESV y PIGA, a disposición de la ciudadanía.</v>
          </cell>
          <cell r="S10" t="str">
            <v>Constante</v>
          </cell>
          <cell r="T10" t="str">
            <v>Constante</v>
          </cell>
          <cell r="U10" t="str">
            <v>Porcentaje</v>
          </cell>
          <cell r="V10" t="str">
            <v>Eficacia</v>
          </cell>
          <cell r="W10" t="str">
            <v>Resultado</v>
          </cell>
          <cell r="X10">
            <v>2019</v>
          </cell>
          <cell r="Y10">
            <v>0</v>
          </cell>
          <cell r="Z10">
            <v>2019</v>
          </cell>
          <cell r="AA10" t="str">
            <v>No Disponible / No Aplica</v>
          </cell>
          <cell r="AB10" t="str">
            <v>No Disponible / No Aplica</v>
          </cell>
          <cell r="AC10" t="str">
            <v>No Disponible / No Aplica</v>
          </cell>
          <cell r="AD10">
            <v>1</v>
          </cell>
          <cell r="AE10" t="str">
            <v>No Disponible / No Aplica</v>
          </cell>
          <cell r="AF10" t="str">
            <v>No Disponible / No Aplica</v>
          </cell>
          <cell r="AG10" t="str">
            <v>No Aplica</v>
          </cell>
          <cell r="AH10" t="str">
            <v>No Aplica</v>
          </cell>
          <cell r="AI10" t="str">
            <v>No Aplica</v>
          </cell>
          <cell r="AJ10">
            <v>1</v>
          </cell>
          <cell r="AK10" t="str">
            <v>No Aplica</v>
          </cell>
          <cell r="AL10" t="str">
            <v>No Aplica</v>
          </cell>
          <cell r="AM10" t="str">
            <v>No Aplica</v>
          </cell>
          <cell r="AN10" t="str">
            <v>No Aplica</v>
          </cell>
          <cell r="AO10" t="str">
            <v>No Aplica</v>
          </cell>
          <cell r="AP10">
            <v>1</v>
          </cell>
          <cell r="AQ10" t="str">
            <v>No Aplica</v>
          </cell>
          <cell r="AR10" t="str">
            <v>No Aplica</v>
          </cell>
          <cell r="AS10" t="str">
            <v>No Aplica</v>
          </cell>
          <cell r="AT10" t="str">
            <v>No Aplica</v>
          </cell>
          <cell r="AU10" t="str">
            <v>No Aplica</v>
          </cell>
          <cell r="AV10" t="str">
            <v>No Aplica</v>
          </cell>
          <cell r="AW10" t="str">
            <v>No Aplica</v>
          </cell>
          <cell r="AX10" t="str">
            <v>No Aplica</v>
          </cell>
          <cell r="AY10" t="str">
            <v>No Aplica</v>
          </cell>
          <cell r="AZ10" t="str">
            <v>No Aplica</v>
          </cell>
          <cell r="BA10" t="str">
            <v>No Aplica</v>
          </cell>
          <cell r="BB10" t="str">
            <v>No Aplica</v>
          </cell>
          <cell r="BC10" t="str">
            <v>No Aplica</v>
          </cell>
          <cell r="BD10" t="str">
            <v>No Aplica</v>
          </cell>
          <cell r="BE10" t="str">
            <v>No Aplica</v>
          </cell>
          <cell r="BF10" t="str">
            <v>No Aplica</v>
          </cell>
          <cell r="BG10" t="str">
            <v>No Aplica</v>
          </cell>
          <cell r="BH10" t="str">
            <v>No Aplica</v>
          </cell>
          <cell r="BI10" t="str">
            <v>No Aplica</v>
          </cell>
          <cell r="BJ10" t="str">
            <v>No Aplica</v>
          </cell>
          <cell r="BK10" t="str">
            <v>No Aplica</v>
          </cell>
          <cell r="BL10" t="str">
            <v>No Aplica</v>
          </cell>
          <cell r="BM10" t="str">
            <v>Plan de Acción PAAC</v>
          </cell>
          <cell r="BN10" t="str">
            <v xml:space="preserve">Este indicador permite monitorear el cumplimiento oportuno de los compromisos de publicación que posee la dependencia descritos en el esquema de publicación </v>
          </cell>
          <cell r="BO10" t="str">
            <v>Realizar las publicaciones de los planes de acción de PESV y PIGA año 2019.</v>
          </cell>
          <cell r="BP10" t="str">
            <v>Planes de acción del PESV y PIGA, a disposición de la ciudadanía.</v>
          </cell>
          <cell r="BQ10" t="str">
            <v>Publicaciones de los planes de acción y sus avances.</v>
          </cell>
          <cell r="BR10" t="str">
            <v>Constante</v>
          </cell>
          <cell r="BS10">
            <v>1</v>
          </cell>
          <cell r="BT10">
            <v>0</v>
          </cell>
          <cell r="BU10">
            <v>0</v>
          </cell>
          <cell r="BV10">
            <v>0</v>
          </cell>
          <cell r="BW10">
            <v>1</v>
          </cell>
          <cell r="BX10">
            <v>0</v>
          </cell>
          <cell r="BY10">
            <v>0</v>
          </cell>
          <cell r="BZ10">
            <v>1</v>
          </cell>
          <cell r="CA10">
            <v>0</v>
          </cell>
          <cell r="CB10">
            <v>0</v>
          </cell>
          <cell r="CC10">
            <v>1</v>
          </cell>
          <cell r="CD10">
            <v>0</v>
          </cell>
          <cell r="CE10">
            <v>0</v>
          </cell>
          <cell r="CF10">
            <v>0</v>
          </cell>
          <cell r="CG10">
            <v>0</v>
          </cell>
          <cell r="CH10">
            <v>0</v>
          </cell>
          <cell r="CI10">
            <v>1</v>
          </cell>
          <cell r="CJ10">
            <v>0</v>
          </cell>
          <cell r="CK10">
            <v>0</v>
          </cell>
          <cell r="CL10">
            <v>1</v>
          </cell>
          <cell r="CM10">
            <v>0</v>
          </cell>
          <cell r="CN10">
            <v>0</v>
          </cell>
          <cell r="CO10">
            <v>1</v>
          </cell>
          <cell r="CP10">
            <v>0</v>
          </cell>
          <cell r="CQ10">
            <v>0</v>
          </cell>
          <cell r="CR10">
            <v>1</v>
          </cell>
          <cell r="CS10">
            <v>0</v>
          </cell>
          <cell r="CT10" t="str">
            <v/>
          </cell>
          <cell r="CU10" t="str">
            <v>Esta actividad no se encontraba programada en este mes.</v>
          </cell>
          <cell r="CV10" t="str">
            <v>No aplica</v>
          </cell>
          <cell r="CW10" t="str">
            <v>No aplica</v>
          </cell>
          <cell r="CX10">
            <v>0</v>
          </cell>
          <cell r="CY10" t="str">
            <v/>
          </cell>
          <cell r="CZ10" t="str">
            <v>Esta actividad no se encontraba programada en este mes.</v>
          </cell>
          <cell r="DA10" t="str">
            <v>No aplica</v>
          </cell>
          <cell r="DB10" t="str">
            <v>No aplica</v>
          </cell>
          <cell r="DC10">
            <v>0</v>
          </cell>
          <cell r="DD10" t="str">
            <v/>
          </cell>
          <cell r="DE10" t="str">
            <v>Esta actividad no se encontraba programada en este mes.</v>
          </cell>
          <cell r="DF10" t="str">
            <v>No aplica</v>
          </cell>
          <cell r="DG10" t="str">
            <v>No aplica</v>
          </cell>
          <cell r="DH10">
            <v>4</v>
          </cell>
          <cell r="DI10">
            <v>4</v>
          </cell>
          <cell r="DJ10" t="str">
            <v>Se publicaron los planes de acción de PESV y PIGA 2019, así como la ejecución del primer trimestre de 2019</v>
          </cell>
          <cell r="DK10" t="str">
            <v>No se presentaron dificultades representativas en la publicación.</v>
          </cell>
          <cell r="DL10" t="str">
            <v>Dar a conocer al ciudadano los planes de acción establecidos para el PIGA y PESV 2019 y su respectiva ejecución.</v>
          </cell>
          <cell r="DM10">
            <v>0</v>
          </cell>
          <cell r="DN10" t="str">
            <v/>
          </cell>
          <cell r="DO10" t="str">
            <v>Esta actividad no se encontraba programada en este mes.</v>
          </cell>
          <cell r="DP10" t="str">
            <v>No aplica</v>
          </cell>
          <cell r="DQ10" t="str">
            <v>No aplica</v>
          </cell>
          <cell r="DR10">
            <v>0</v>
          </cell>
          <cell r="DS10" t="str">
            <v/>
          </cell>
          <cell r="DT10" t="str">
            <v>Esta actividad no se encontraba programada en este mes.</v>
          </cell>
          <cell r="DU10" t="str">
            <v>No aplica</v>
          </cell>
          <cell r="DV10" t="str">
            <v>No aplica</v>
          </cell>
          <cell r="DW10">
            <v>2</v>
          </cell>
          <cell r="DX10">
            <v>2</v>
          </cell>
          <cell r="DY10" t="str">
            <v>Se publicaron los seguimientos de los planes de acción de PESV y PIGA correspondientes al segundo trimestre de 2019</v>
          </cell>
          <cell r="DZ10" t="str">
            <v>No se presentaron dificultades representativas en la publicación.</v>
          </cell>
          <cell r="EA10" t="str">
            <v>Dar a conocer al ciudadano la ejecución del segundo trimestre de 2019 de los planes de acción PIGA y PESV.</v>
          </cell>
          <cell r="EB10">
            <v>0</v>
          </cell>
          <cell r="EC10" t="str">
            <v/>
          </cell>
          <cell r="ED10" t="str">
            <v>Esta actividad no se encontraba programada en este mes.</v>
          </cell>
          <cell r="EE10" t="str">
            <v>No aplica</v>
          </cell>
          <cell r="EF10" t="str">
            <v>No aplica</v>
          </cell>
          <cell r="EG10">
            <v>0</v>
          </cell>
          <cell r="EH10" t="str">
            <v/>
          </cell>
          <cell r="EI10" t="str">
            <v>Esta actividad no se encontraba programada en este mes.</v>
          </cell>
          <cell r="EJ10" t="str">
            <v>No aplica</v>
          </cell>
          <cell r="EK10" t="str">
            <v>No aplica</v>
          </cell>
          <cell r="EL10">
            <v>2</v>
          </cell>
          <cell r="EM10">
            <v>2</v>
          </cell>
          <cell r="EN10" t="str">
            <v>Se publicaron los seguimientos de los planes de acción de PESV y PIGA correspondientes al tercer trimestre de 2019</v>
          </cell>
          <cell r="EO10" t="str">
            <v>No se presentaron dificultades representativas en la publicación.</v>
          </cell>
          <cell r="EP10" t="str">
            <v>Dar a conocer al ciudadano la ejecución del tercer trimestre de 2019 de los planes de acción PIGA y PESV.</v>
          </cell>
          <cell r="EQ10">
            <v>0</v>
          </cell>
          <cell r="ER10" t="str">
            <v/>
          </cell>
          <cell r="ES10" t="str">
            <v>Esta actividad no se encontraba programada en este mes.</v>
          </cell>
          <cell r="ET10" t="str">
            <v>No aplica</v>
          </cell>
          <cell r="EU10" t="str">
            <v>No aplica</v>
          </cell>
          <cell r="EV10">
            <v>0</v>
          </cell>
          <cell r="EW10" t="str">
            <v/>
          </cell>
          <cell r="EX10" t="str">
            <v>Esta actividad no se encontraba programada en este mes.</v>
          </cell>
          <cell r="EY10" t="str">
            <v>No aplica</v>
          </cell>
          <cell r="EZ10" t="str">
            <v>No aplica</v>
          </cell>
          <cell r="FA10">
            <v>8</v>
          </cell>
          <cell r="FB10">
            <v>0</v>
          </cell>
          <cell r="FC10" t="str">
            <v>Cumple</v>
          </cell>
          <cell r="FD10" t="str">
            <v>No programó</v>
          </cell>
          <cell r="FE10" t="str">
            <v>Cumplido</v>
          </cell>
          <cell r="FF10" t="str">
            <v>No aplica</v>
          </cell>
          <cell r="FG10" t="str">
            <v>No aplica</v>
          </cell>
          <cell r="FH10" t="str">
            <v>No aplica</v>
          </cell>
          <cell r="FI10" t="str">
            <v>No aplica</v>
          </cell>
          <cell r="FJ10" t="str">
            <v>No aplica</v>
          </cell>
          <cell r="FK10" t="str">
            <v>No aplica</v>
          </cell>
          <cell r="FL10" t="str">
            <v>Oportuna</v>
          </cell>
          <cell r="FM10">
            <v>0</v>
          </cell>
          <cell r="FN10" t="str">
            <v>Juan Becerra</v>
          </cell>
          <cell r="FO10" t="str">
            <v>No aplica</v>
          </cell>
          <cell r="FP10" t="str">
            <v>Cumplido</v>
          </cell>
          <cell r="FQ10" t="e">
            <v>#N/A</v>
          </cell>
          <cell r="FR10" t="str">
            <v>Adecuado</v>
          </cell>
          <cell r="FS10" t="str">
            <v>Coherente</v>
          </cell>
          <cell r="FT10" t="str">
            <v>Concuerda</v>
          </cell>
          <cell r="FU10" t="str">
            <v>No aplica</v>
          </cell>
          <cell r="FV10" t="str">
            <v>Relación directa</v>
          </cell>
          <cell r="FW10" t="str">
            <v>Adecuado</v>
          </cell>
          <cell r="FX10" t="str">
            <v>Oportuna</v>
          </cell>
          <cell r="FY10" t="str">
            <v>Se evidencia cumplimiento del indicador de acuerdo a lo programado para el trimestre.</v>
          </cell>
          <cell r="FZ10" t="str">
            <v xml:space="preserve">Bibiana Rodríguez </v>
          </cell>
          <cell r="GA10" t="str">
            <v>No aplica</v>
          </cell>
          <cell r="GB10" t="str">
            <v>Cumplido</v>
          </cell>
          <cell r="GC10" t="e">
            <v>#N/A</v>
          </cell>
          <cell r="GD10" t="str">
            <v>Adecuado</v>
          </cell>
          <cell r="GE10" t="str">
            <v>Coherente</v>
          </cell>
          <cell r="GF10" t="str">
            <v>Concuerda</v>
          </cell>
          <cell r="GG10" t="str">
            <v>No aplica</v>
          </cell>
          <cell r="GH10" t="str">
            <v>Relación directa</v>
          </cell>
          <cell r="GI10" t="str">
            <v>Adecuado</v>
          </cell>
          <cell r="GJ10" t="str">
            <v>Oportuna</v>
          </cell>
          <cell r="GK10" t="str">
            <v>Se evidencia cumplimiento del indicador de acuerdo con lo programado para el trimestre.</v>
          </cell>
          <cell r="GL10" t="str">
            <v>Bibiana Rodríguez</v>
          </cell>
          <cell r="GM10" t="str">
            <v>No aplica</v>
          </cell>
          <cell r="GN10" t="str">
            <v>Cumplido</v>
          </cell>
          <cell r="GO10" t="e">
            <v>#N/A</v>
          </cell>
          <cell r="GP10" t="str">
            <v>Adecuado</v>
          </cell>
          <cell r="GQ10" t="str">
            <v>Coherente</v>
          </cell>
          <cell r="GR10" t="str">
            <v>Concuerda</v>
          </cell>
          <cell r="GS10" t="str">
            <v>No aplica</v>
          </cell>
          <cell r="GT10" t="str">
            <v>Relación directa</v>
          </cell>
          <cell r="GU10" t="str">
            <v>Adecuado</v>
          </cell>
          <cell r="GV10" t="str">
            <v>Oportuna</v>
          </cell>
          <cell r="GW10" t="str">
            <v>La meta de ejecución planeada para esta vigencia fue cumplida en el mes de octubre, se evidencia las publicaciones de los planes de acción de PESV y PIGA año 2019.</v>
          </cell>
          <cell r="GX10" t="str">
            <v xml:space="preserve">Bibiana Rodríguez </v>
          </cell>
          <cell r="GY10">
            <v>0</v>
          </cell>
          <cell r="GZ10">
            <v>0</v>
          </cell>
          <cell r="HA10">
            <v>0</v>
          </cell>
          <cell r="HB10">
            <v>1</v>
          </cell>
          <cell r="HC10">
            <v>0</v>
          </cell>
          <cell r="HD10">
            <v>0</v>
          </cell>
          <cell r="HE10">
            <v>1</v>
          </cell>
          <cell r="HF10">
            <v>0</v>
          </cell>
          <cell r="HG10">
            <v>0</v>
          </cell>
          <cell r="HH10">
            <v>1</v>
          </cell>
          <cell r="HI10">
            <v>0</v>
          </cell>
          <cell r="HJ10">
            <v>0</v>
          </cell>
          <cell r="HK10">
            <v>8</v>
          </cell>
          <cell r="HL10">
            <v>0</v>
          </cell>
          <cell r="HM10">
            <v>0</v>
          </cell>
          <cell r="HN10">
            <v>0</v>
          </cell>
          <cell r="HO10">
            <v>1</v>
          </cell>
          <cell r="HP10">
            <v>0</v>
          </cell>
          <cell r="HQ10">
            <v>0</v>
          </cell>
          <cell r="HR10">
            <v>1</v>
          </cell>
          <cell r="HS10">
            <v>0</v>
          </cell>
          <cell r="HT10">
            <v>0</v>
          </cell>
          <cell r="HU10">
            <v>1</v>
          </cell>
          <cell r="HV10">
            <v>0</v>
          </cell>
          <cell r="HW10">
            <v>0</v>
          </cell>
          <cell r="HX10">
            <v>0.25</v>
          </cell>
          <cell r="HY10" t="str">
            <v>No Programó</v>
          </cell>
          <cell r="HZ10" t="str">
            <v>No Programó</v>
          </cell>
          <cell r="IA10" t="str">
            <v>No Programó</v>
          </cell>
          <cell r="IB10">
            <v>1</v>
          </cell>
          <cell r="IC10">
            <v>1</v>
          </cell>
          <cell r="ID10">
            <v>1</v>
          </cell>
          <cell r="IE10">
            <v>1</v>
          </cell>
          <cell r="IF10">
            <v>1</v>
          </cell>
          <cell r="IG10">
            <v>1</v>
          </cell>
          <cell r="IH10">
            <v>1</v>
          </cell>
          <cell r="II10">
            <v>1</v>
          </cell>
          <cell r="IJ10">
            <v>1</v>
          </cell>
          <cell r="IK10" t="str">
            <v>No Programó</v>
          </cell>
          <cell r="IL10">
            <v>1</v>
          </cell>
          <cell r="IM10">
            <v>1</v>
          </cell>
          <cell r="IN10">
            <v>1</v>
          </cell>
          <cell r="IP10">
            <v>0</v>
          </cell>
          <cell r="IQ10">
            <v>0.16666666666666666</v>
          </cell>
          <cell r="IR10">
            <v>0.22222222222222221</v>
          </cell>
          <cell r="IS10">
            <v>1</v>
          </cell>
        </row>
        <row r="11">
          <cell r="A11">
            <v>200</v>
          </cell>
          <cell r="B11" t="str">
            <v>Dirección de Contratación</v>
          </cell>
          <cell r="C11" t="str">
            <v>Directora de Contratación</v>
          </cell>
          <cell r="D11" t="str">
            <v>Diana Karina Angarita Castro</v>
          </cell>
          <cell r="E11" t="str">
            <v>P1 -  ÉTICA, BUEN GOBIERNO Y TRANSPARENCIA</v>
          </cell>
          <cell r="F11" t="str">
            <v>P1O1 Consolidar a 2020 una cultura de visión y actuación ética,  integra y transparente</v>
          </cell>
          <cell r="G11" t="str">
            <v>P1O1A11 Realizar la formulación y el seguimiento a la ejecución del Plan Anticorrupción y de Atención al Ciudadano - PAAC, para la obtención de resultados óptimos en la medición del Índice de Gobierno Abierto - IGA</v>
          </cell>
          <cell r="H11" t="str">
            <v>Realizar oportunamente las publicaciones correspondientes, identificadas en el esquema de publicación de la Secretaria General</v>
          </cell>
          <cell r="I11" t="str">
            <v>Publicaciones correspondientes, identificadas en el esquema de publicación de la Secretaria General, realizadas oportunamente</v>
          </cell>
          <cell r="J11" t="str">
            <v xml:space="preserve">Este indicador permite monitorear el cumplimiento oportuno de los compromisos de publicación que posee la dependencia descritos en el esquema de publicación </v>
          </cell>
          <cell r="K11" t="str">
            <v>(Publicaciones correspondientes realizadas oportunamente / Publicaciones correspondientes del esquema de publicación de la Secretaria General)*100</v>
          </cell>
          <cell r="L11" t="str">
            <v xml:space="preserve">Publicaciones correspondientes realizadas oportunamente </v>
          </cell>
          <cell r="M11" t="str">
            <v>Publicaciones correspondientes del esquema de publicación de la Secretaria General</v>
          </cell>
          <cell r="O11" t="str">
            <v>Publicación oportuna, clara y veraz de la información relacionada con la gestión de la dependencia</v>
          </cell>
          <cell r="Q11" t="str">
            <v>Botón de transparencia ubicado en la página web de la entidad</v>
          </cell>
          <cell r="R11" t="str">
            <v>Permite verificar el cumplimiento de las publicaciones en el botón de trasparencia dispuesto en la página web de la Secretaría General de la Alcaldía Mayor de Bogotá</v>
          </cell>
          <cell r="S11" t="str">
            <v>Constante</v>
          </cell>
          <cell r="T11" t="str">
            <v>Constante</v>
          </cell>
          <cell r="U11" t="str">
            <v>Porcentaje</v>
          </cell>
          <cell r="V11" t="str">
            <v>Eficacia</v>
          </cell>
          <cell r="W11" t="str">
            <v>Resultado</v>
          </cell>
          <cell r="X11">
            <v>2019</v>
          </cell>
          <cell r="Y11">
            <v>0</v>
          </cell>
          <cell r="Z11">
            <v>2019</v>
          </cell>
          <cell r="AA11" t="str">
            <v>No Disponible / No Aplica</v>
          </cell>
          <cell r="AB11" t="str">
            <v>No Disponible / No Aplica</v>
          </cell>
          <cell r="AC11" t="str">
            <v>No Disponible / No Aplica</v>
          </cell>
          <cell r="AD11">
            <v>1</v>
          </cell>
          <cell r="AE11" t="str">
            <v>No Disponible / No Aplica</v>
          </cell>
          <cell r="AF11" t="str">
            <v>No Disponible / No Aplica</v>
          </cell>
          <cell r="AG11" t="str">
            <v>No Aplica</v>
          </cell>
          <cell r="AH11" t="str">
            <v>No Aplica</v>
          </cell>
          <cell r="AI11" t="str">
            <v>No Aplica</v>
          </cell>
          <cell r="AJ11">
            <v>1</v>
          </cell>
          <cell r="AK11" t="str">
            <v>No Aplica</v>
          </cell>
          <cell r="AL11" t="str">
            <v>No Aplica</v>
          </cell>
          <cell r="AM11" t="str">
            <v>No Aplica</v>
          </cell>
          <cell r="AN11" t="str">
            <v>No Aplica</v>
          </cell>
          <cell r="AO11" t="str">
            <v>No Aplica</v>
          </cell>
          <cell r="AP11">
            <v>1</v>
          </cell>
          <cell r="AQ11" t="str">
            <v>No Aplica</v>
          </cell>
          <cell r="AR11" t="str">
            <v>No Aplica</v>
          </cell>
          <cell r="AS11" t="str">
            <v>No Aplica</v>
          </cell>
          <cell r="AT11" t="str">
            <v>No Aplica</v>
          </cell>
          <cell r="AU11" t="str">
            <v>No Aplica</v>
          </cell>
          <cell r="AV11" t="str">
            <v>No Aplica</v>
          </cell>
          <cell r="AW11" t="str">
            <v>No Aplica</v>
          </cell>
          <cell r="AX11" t="str">
            <v>No Aplica</v>
          </cell>
          <cell r="AY11" t="str">
            <v>No Aplica</v>
          </cell>
          <cell r="AZ11" t="str">
            <v>No Aplica</v>
          </cell>
          <cell r="BA11" t="str">
            <v>No Aplica</v>
          </cell>
          <cell r="BB11" t="str">
            <v>No Aplica</v>
          </cell>
          <cell r="BC11" t="str">
            <v>No Aplica</v>
          </cell>
          <cell r="BD11" t="str">
            <v>No Aplica</v>
          </cell>
          <cell r="BE11" t="str">
            <v>No Aplica</v>
          </cell>
          <cell r="BF11" t="str">
            <v>No Aplica</v>
          </cell>
          <cell r="BG11" t="str">
            <v>No Aplica</v>
          </cell>
          <cell r="BH11" t="str">
            <v>No Aplica</v>
          </cell>
          <cell r="BI11" t="str">
            <v>No Aplica</v>
          </cell>
          <cell r="BJ11" t="str">
            <v>No Aplica</v>
          </cell>
          <cell r="BK11" t="str">
            <v>No Aplica</v>
          </cell>
          <cell r="BL11" t="str">
            <v>No Aplica</v>
          </cell>
          <cell r="BM11" t="str">
            <v>Plan de Acción PAAC</v>
          </cell>
          <cell r="BN11" t="str">
            <v xml:space="preserve">Este indicador permite monitorear el cumplimiento oportuno de los compromisos de publicación que posee la dependencia descritos en el esquema de publicación </v>
          </cell>
          <cell r="BO11" t="str">
            <v xml:space="preserve">Realizar la publicación oportuna  en el boton de transparencia de los siguientes puntos: 
-Publicación de la información contractual
- Publicación de la ejecución de contratos
-Publicación de procedimientos, lineamientos, y políticas en materia de adquisisción y compras
-Publicación de Plan Anual de Adquisiciones
-Directorio de Contratistas
</v>
          </cell>
          <cell r="BP11" t="str">
            <v>Permite verificar el cumplimiento de las publicaciones en el botón de trasparencia dispuesto en la página web de la Secretaría General de la Alcaldía Mayor de Bogotá</v>
          </cell>
          <cell r="BQ11" t="str">
            <v>Pagina web de la Secretaría General de la Alcaldía Mayor de Bogota:
http://secretariageneral.gov.co/transparencia-y-acceso-a-informacion-publica#contratacion</v>
          </cell>
          <cell r="BR11" t="str">
            <v>Constante</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5</v>
          </cell>
          <cell r="CT11">
            <v>5</v>
          </cell>
          <cell r="CU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CV11" t="str">
            <v xml:space="preserve">No se presentaron dificultades en la publicación de la información </v>
          </cell>
          <cell r="CW11" t="str">
            <v>Permite verificar el cumplimiento de las publicaciones en el botón de trasparencia dispuesto en la página web de la Secretaría General de la Alcaldía Mayor de Bogotá</v>
          </cell>
          <cell r="CX11">
            <v>5</v>
          </cell>
          <cell r="CY11">
            <v>5</v>
          </cell>
          <cell r="CZ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A11" t="str">
            <v xml:space="preserve">No se presentaron dificultades en la publicación de la información </v>
          </cell>
          <cell r="DB11" t="str">
            <v>Permite verificar el cumplimiento de las publicaciones en el botón de trasparencia dispuesto en la página web de la Secretaría General de la Alcaldía Mayor de Bogotá</v>
          </cell>
          <cell r="DC11">
            <v>5</v>
          </cell>
          <cell r="DD11">
            <v>5</v>
          </cell>
          <cell r="DE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F11" t="str">
            <v xml:space="preserve">No se presentaron dificultades en la publicación de la información </v>
          </cell>
          <cell r="DG11" t="str">
            <v>Permite verificar el cumplimiento de las publicaciones en el botón de trasparencia dispuesto en la página web de la Secretaría General de la Alcaldía Mayor de Bogotá</v>
          </cell>
          <cell r="DH11">
            <v>5</v>
          </cell>
          <cell r="DI11">
            <v>5</v>
          </cell>
          <cell r="DJ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K11" t="str">
            <v xml:space="preserve">No se presentaron dificultades en la publicación de la información </v>
          </cell>
          <cell r="DL11" t="str">
            <v>Permite verificar el cumplimiento de las publicaciones en el botón de trasparencia dispuesto en la página web de la Secretaría General de la Alcaldía Mayor de Bogotá</v>
          </cell>
          <cell r="DM11">
            <v>5</v>
          </cell>
          <cell r="DN11">
            <v>5</v>
          </cell>
          <cell r="DO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P11" t="str">
            <v xml:space="preserve">No se presentaron dificultades en la publicación de la información </v>
          </cell>
          <cell r="DQ11" t="str">
            <v>Permite verificar el cumplimiento de las publicaciones en el botón de trasparencia dispuesto en la página web de la Secretaría General de la Alcaldía Mayor de Bogotá</v>
          </cell>
          <cell r="DR11">
            <v>5</v>
          </cell>
          <cell r="DS11">
            <v>5</v>
          </cell>
          <cell r="DT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U11" t="str">
            <v xml:space="preserve">No se presentaron dificultades en la publicación de la información </v>
          </cell>
          <cell r="DV11" t="str">
            <v>Permite verificar el cumplimiento de las publicaciones en el botón de trasparencia dispuesto en la página web de la Secretaría General de la Alcaldía Mayor de Bogotá</v>
          </cell>
          <cell r="DW11">
            <v>5</v>
          </cell>
          <cell r="DX11">
            <v>5</v>
          </cell>
          <cell r="DY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Z11" t="str">
            <v xml:space="preserve">No se presentaron dificultades en la publicación de la información </v>
          </cell>
          <cell r="EA11" t="str">
            <v>Permite verificar el cumplimiento de las publicaciones en el botón de trasparencia dispuesto en la página web de la Secretaría General de la Alcaldía Mayor de Bogotá</v>
          </cell>
          <cell r="EB11">
            <v>5</v>
          </cell>
          <cell r="EC11">
            <v>5</v>
          </cell>
          <cell r="ED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EE11" t="str">
            <v xml:space="preserve">No se presentaron dificultades en la publicación de la información </v>
          </cell>
          <cell r="EF11" t="str">
            <v>Permite verificar el cumplimiento de las publicaciones en el botón de trasparencia dispuesto en la página web de la Secretaría General de la Alcaldía Mayor de Bogotá</v>
          </cell>
          <cell r="EG11">
            <v>5</v>
          </cell>
          <cell r="EH11">
            <v>5</v>
          </cell>
          <cell r="EI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EJ11" t="str">
            <v xml:space="preserve">No se presentaron dificultades en la publicación de la información </v>
          </cell>
          <cell r="EK11" t="str">
            <v>Permite verificar el cumplimiento de las publicaciones en el botón de trasparencia dispuesto en la página web de la Secretaría General de la Alcaldía Mayor de Bogotá</v>
          </cell>
          <cell r="EL11">
            <v>5</v>
          </cell>
          <cell r="EM11">
            <v>5</v>
          </cell>
          <cell r="EN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EO11" t="str">
            <v xml:space="preserve">No se presentaron dificultades en la publicación de la información </v>
          </cell>
          <cell r="EP11" t="str">
            <v>Permite verificar el cumplimiento de las publicaciones en el botón de trasparencia dispuesto en la página web de la Secretaría General de la Alcaldía Mayor de Bogotá</v>
          </cell>
          <cell r="EQ11">
            <v>5</v>
          </cell>
          <cell r="ER11">
            <v>5</v>
          </cell>
          <cell r="ES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ET11" t="str">
            <v xml:space="preserve">No se presentaron dificultades en la publicación de la información </v>
          </cell>
          <cell r="EU11" t="str">
            <v>Permite verificar el cumplimiento de las publicaciones en el botón de trasparencia dispuesto en la página web de la Secretaría General de la Alcaldía Mayor de Bogotá</v>
          </cell>
          <cell r="EV11">
            <v>5</v>
          </cell>
          <cell r="EW11">
            <v>5</v>
          </cell>
          <cell r="EX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EY11" t="str">
            <v xml:space="preserve">No se presentaron dificultades en la publicación de la información </v>
          </cell>
          <cell r="EZ11" t="str">
            <v>Permite verificar el cumplimiento de las publicaciones en el botón de trasparencia dispuesto en la página web de la Secretaría General de la Alcaldía Mayor de Bogotá</v>
          </cell>
          <cell r="FA11">
            <v>60</v>
          </cell>
          <cell r="FB11">
            <v>0</v>
          </cell>
          <cell r="FC11" t="str">
            <v>Cumple</v>
          </cell>
          <cell r="FD11" t="str">
            <v>Cumplido</v>
          </cell>
          <cell r="FE11" t="str">
            <v>Cumplido</v>
          </cell>
          <cell r="FF11" t="str">
            <v>Adecuado</v>
          </cell>
          <cell r="FG11" t="str">
            <v>Coherente</v>
          </cell>
          <cell r="FH11" t="str">
            <v>Concuerda</v>
          </cell>
          <cell r="FI11" t="str">
            <v>Concuerda</v>
          </cell>
          <cell r="FJ11" t="str">
            <v>Relación directa</v>
          </cell>
          <cell r="FK11" t="str">
            <v>Adecuado</v>
          </cell>
          <cell r="FL11" t="str">
            <v>Oportuna</v>
          </cell>
          <cell r="FM11" t="str">
            <v>N/A</v>
          </cell>
          <cell r="FN11" t="str">
            <v>Luisa Fernanda Ortiz</v>
          </cell>
          <cell r="FO11" t="str">
            <v>Cumple</v>
          </cell>
          <cell r="FP11" t="str">
            <v>Cumplido</v>
          </cell>
          <cell r="FQ11" t="e">
            <v>#N/A</v>
          </cell>
          <cell r="FR11" t="str">
            <v>Adecuado</v>
          </cell>
          <cell r="FS11" t="str">
            <v>Coherente</v>
          </cell>
          <cell r="FT11" t="str">
            <v>Concuerda</v>
          </cell>
          <cell r="FU11" t="str">
            <v>Concuerda</v>
          </cell>
          <cell r="FV11" t="str">
            <v>Relación directa</v>
          </cell>
          <cell r="FW11" t="str">
            <v>Adecuado</v>
          </cell>
          <cell r="FX11" t="str">
            <v>Oportuna</v>
          </cell>
          <cell r="FY11" t="str">
            <v>El indicador se reportó adecuadamente durante el segundo trimestre, se acogieron las recomendaciones realizadas por la OAP, el reporte es coherente, suficiente, articulado, consistente y oportuno</v>
          </cell>
          <cell r="FZ11" t="str">
            <v>Luisa Fernanda Ortiz</v>
          </cell>
          <cell r="GA11" t="str">
            <v>Cumple</v>
          </cell>
          <cell r="GB11" t="str">
            <v>Cumplido</v>
          </cell>
          <cell r="GC11" t="e">
            <v>#N/A</v>
          </cell>
          <cell r="GD11" t="str">
            <v>Adecuado</v>
          </cell>
          <cell r="GE11" t="str">
            <v>Coherente</v>
          </cell>
          <cell r="GF11" t="str">
            <v>Concuerda</v>
          </cell>
          <cell r="GG11" t="str">
            <v>Concuerda</v>
          </cell>
          <cell r="GH11" t="str">
            <v>Relación directa</v>
          </cell>
          <cell r="GI11" t="str">
            <v>Adecuado</v>
          </cell>
          <cell r="GJ11" t="str">
            <v>Oportuna</v>
          </cell>
          <cell r="GK11" t="str">
            <v>N/A</v>
          </cell>
          <cell r="GL11" t="str">
            <v>Diego Daza</v>
          </cell>
          <cell r="GM11" t="str">
            <v>Cumple</v>
          </cell>
          <cell r="GN11" t="str">
            <v>Cumplido</v>
          </cell>
          <cell r="GO11" t="e">
            <v>#N/A</v>
          </cell>
          <cell r="GP11" t="str">
            <v>Adecuado</v>
          </cell>
          <cell r="GQ11" t="str">
            <v>Coherente</v>
          </cell>
          <cell r="GR11" t="str">
            <v>Concuerda</v>
          </cell>
          <cell r="GS11" t="str">
            <v>Concuerda</v>
          </cell>
          <cell r="GT11" t="str">
            <v>Relación directa</v>
          </cell>
          <cell r="GU11" t="str">
            <v>Adecuado</v>
          </cell>
          <cell r="GV11" t="str">
            <v>Oportuna</v>
          </cell>
          <cell r="GW11" t="str">
            <v>El reporte del indicador es adecuado, coherente, suficiente, articulado, consistente y oportuno, durante este periodo.</v>
          </cell>
          <cell r="GX11" t="str">
            <v>Diego Daza</v>
          </cell>
          <cell r="GY11">
            <v>1</v>
          </cell>
          <cell r="GZ11">
            <v>1</v>
          </cell>
          <cell r="HA11">
            <v>1</v>
          </cell>
          <cell r="HB11">
            <v>1</v>
          </cell>
          <cell r="HC11">
            <v>1</v>
          </cell>
          <cell r="HD11">
            <v>1</v>
          </cell>
          <cell r="HE11">
            <v>1</v>
          </cell>
          <cell r="HF11">
            <v>1</v>
          </cell>
          <cell r="HG11">
            <v>1</v>
          </cell>
          <cell r="HH11">
            <v>1</v>
          </cell>
          <cell r="HI11">
            <v>1</v>
          </cell>
          <cell r="HJ11">
            <v>1</v>
          </cell>
          <cell r="HK11">
            <v>60</v>
          </cell>
          <cell r="HL11">
            <v>1</v>
          </cell>
          <cell r="HM11">
            <v>1</v>
          </cell>
          <cell r="HN11">
            <v>1</v>
          </cell>
          <cell r="HO11">
            <v>1</v>
          </cell>
          <cell r="HP11">
            <v>1</v>
          </cell>
          <cell r="HQ11">
            <v>1</v>
          </cell>
          <cell r="HR11">
            <v>1</v>
          </cell>
          <cell r="HS11">
            <v>1</v>
          </cell>
          <cell r="HT11">
            <v>1</v>
          </cell>
          <cell r="HU11">
            <v>1</v>
          </cell>
          <cell r="HV11">
            <v>1</v>
          </cell>
          <cell r="HW11">
            <v>1</v>
          </cell>
          <cell r="HX11">
            <v>1</v>
          </cell>
          <cell r="HY11">
            <v>1</v>
          </cell>
          <cell r="HZ11">
            <v>1</v>
          </cell>
          <cell r="IA11">
            <v>1</v>
          </cell>
          <cell r="IB11">
            <v>1</v>
          </cell>
          <cell r="IC11">
            <v>1</v>
          </cell>
          <cell r="ID11">
            <v>1</v>
          </cell>
          <cell r="IE11">
            <v>1</v>
          </cell>
          <cell r="IF11">
            <v>1</v>
          </cell>
          <cell r="IG11">
            <v>1</v>
          </cell>
          <cell r="IH11">
            <v>1</v>
          </cell>
          <cell r="II11">
            <v>1</v>
          </cell>
          <cell r="IJ11">
            <v>1</v>
          </cell>
          <cell r="IK11">
            <v>1</v>
          </cell>
          <cell r="IL11">
            <v>1</v>
          </cell>
          <cell r="IM11">
            <v>1</v>
          </cell>
          <cell r="IN11">
            <v>1</v>
          </cell>
          <cell r="IP11">
            <v>1</v>
          </cell>
          <cell r="IQ11">
            <v>1</v>
          </cell>
          <cell r="IR11">
            <v>1</v>
          </cell>
          <cell r="IS11">
            <v>1</v>
          </cell>
        </row>
        <row r="12">
          <cell r="A12">
            <v>94</v>
          </cell>
          <cell r="B12" t="str">
            <v>Dirección de Contratación</v>
          </cell>
          <cell r="C12" t="str">
            <v>Directora de Contratación</v>
          </cell>
          <cell r="D12" t="str">
            <v>Diana Karina Angarita Castro</v>
          </cell>
          <cell r="E12" t="str">
            <v>P3 -  EFICIENCIA</v>
          </cell>
          <cell r="F12" t="str">
            <v>P3O2
Mejorar la calidad y oportunidad de la ejecución presupuestal y de cumplimiento de metas, afianzando la austeridad y la eficiencia en el uso de los recursos como conductas distintivas de nuestra cultura institucional.</v>
          </cell>
          <cell r="G12" t="str">
            <v>P3O2A2 Capacitar a gerentes de proyecto en la programación y ejecución de recursos</v>
          </cell>
          <cell r="H12" t="str">
            <v>Desarrollar jornadas de capacitación dirigidas a gerentes de proyecto</v>
          </cell>
          <cell r="I12" t="str">
            <v>Jornadas de capacitación dirigidas a gerentes de proyecto desarrolladas</v>
          </cell>
          <cell r="J12" t="str">
            <v>Por medio de la medición de este indicador cumplir la ejecución de las jornadas de capacitación a Gerentes de Proyecto y Responsables de Rubros de Funcionamiento, que les permitirá adquir conocimientos y  herramientas metodológicas dentro del marco jurídico contractual y ejecutar los recursos disponibles con eficiencia y eficacia.</v>
          </cell>
          <cell r="K12" t="str">
            <v xml:space="preserve">  Sumatoria jornadas de capacitación gerentes de proyecto     </v>
          </cell>
          <cell r="L12" t="str">
            <v>Sumatoria jornadas de capacitación gerentes de proyecto</v>
          </cell>
          <cell r="M12">
            <v>0</v>
          </cell>
          <cell r="O12" t="str">
            <v>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v>
          </cell>
          <cell r="P12" t="str">
            <v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v>
          </cell>
          <cell r="Q12" t="str">
            <v>Listas de asistencia a las jornadas de socialización adelantadas por la Dirección de Contratación e invitación a la misma</v>
          </cell>
          <cell r="R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S12" t="str">
            <v>Suma</v>
          </cell>
          <cell r="T12" t="str">
            <v>Suma</v>
          </cell>
          <cell r="U12" t="str">
            <v>Número</v>
          </cell>
          <cell r="V12" t="str">
            <v>Eficacia</v>
          </cell>
          <cell r="W12" t="str">
            <v>Producto</v>
          </cell>
          <cell r="X12">
            <v>2016</v>
          </cell>
          <cell r="Y12">
            <v>0</v>
          </cell>
          <cell r="Z12">
            <v>2016</v>
          </cell>
          <cell r="AA12">
            <v>0</v>
          </cell>
          <cell r="AB12">
            <v>4</v>
          </cell>
          <cell r="AC12">
            <v>4</v>
          </cell>
          <cell r="AD12">
            <v>4</v>
          </cell>
          <cell r="AE12">
            <v>4</v>
          </cell>
          <cell r="AF12">
            <v>0</v>
          </cell>
          <cell r="AG12" t="str">
            <v>No Aplica</v>
          </cell>
          <cell r="AH12" t="str">
            <v>No Aplica</v>
          </cell>
          <cell r="AI12" t="str">
            <v>No Aplica</v>
          </cell>
          <cell r="AJ12">
            <v>1</v>
          </cell>
          <cell r="AK12" t="str">
            <v>No Aplica</v>
          </cell>
          <cell r="AL12" t="str">
            <v>No Aplica</v>
          </cell>
          <cell r="AM12" t="str">
            <v>No Aplica</v>
          </cell>
          <cell r="AN12" t="str">
            <v>No Aplica</v>
          </cell>
          <cell r="AO12" t="str">
            <v>No Aplica</v>
          </cell>
          <cell r="AP12">
            <v>1</v>
          </cell>
          <cell r="AQ12" t="str">
            <v>No Aplica</v>
          </cell>
          <cell r="AR12" t="str">
            <v>No Aplica</v>
          </cell>
          <cell r="AS12" t="str">
            <v>No Aplica</v>
          </cell>
          <cell r="AT12" t="str">
            <v>No Aplica</v>
          </cell>
          <cell r="AU12" t="str">
            <v>No Aplica</v>
          </cell>
          <cell r="AV12" t="str">
            <v>No Aplica</v>
          </cell>
          <cell r="AW12" t="str">
            <v>No Aplica</v>
          </cell>
          <cell r="AX12" t="str">
            <v>No Aplica</v>
          </cell>
          <cell r="AY12" t="str">
            <v>No Aplica</v>
          </cell>
          <cell r="AZ12" t="str">
            <v>No Aplica</v>
          </cell>
          <cell r="BA12" t="str">
            <v>No Aplica</v>
          </cell>
          <cell r="BB12" t="str">
            <v>No Aplica</v>
          </cell>
          <cell r="BC12" t="str">
            <v>No Aplica</v>
          </cell>
          <cell r="BD12" t="str">
            <v>No Aplica</v>
          </cell>
          <cell r="BE12" t="str">
            <v>No Aplica</v>
          </cell>
          <cell r="BF12" t="str">
            <v>No Aplica</v>
          </cell>
          <cell r="BG12" t="str">
            <v>No Aplica</v>
          </cell>
          <cell r="BH12" t="str">
            <v>No Aplica</v>
          </cell>
          <cell r="BI12" t="str">
            <v>No Aplica</v>
          </cell>
          <cell r="BJ12" t="str">
            <v>No Aplica</v>
          </cell>
          <cell r="BK12" t="str">
            <v>No Aplica</v>
          </cell>
          <cell r="BL12" t="str">
            <v>No Aplica</v>
          </cell>
          <cell r="BM12" t="str">
            <v>Plan de Acción PAAC</v>
          </cell>
          <cell r="BN12" t="str">
            <v>Por medio de la medición de este indicador cumplir la ejecución de las jornadas de capacitación a Gerentes de Proyecto y Responsables de Rubros de Funcionamiento, que les permitirá adquir conocimientos y  herramientas metodológicas dentro del marco jurídico contractual y ejecutar los recursos disponibles con eficiencia y eficacia.</v>
          </cell>
          <cell r="BO12" t="str">
            <v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v>
          </cell>
          <cell r="BP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BQ12" t="str">
            <v>Listas de asistencia a las jornadas de socialización adelantadas por la Dirección de Contratación e invitación a la misma</v>
          </cell>
          <cell r="BR12" t="str">
            <v>Suma</v>
          </cell>
          <cell r="BS12">
            <v>4</v>
          </cell>
          <cell r="BT12">
            <v>0</v>
          </cell>
          <cell r="BU12">
            <v>0</v>
          </cell>
          <cell r="BV12">
            <v>1</v>
          </cell>
          <cell r="BW12">
            <v>0</v>
          </cell>
          <cell r="BX12">
            <v>0</v>
          </cell>
          <cell r="BY12">
            <v>1</v>
          </cell>
          <cell r="BZ12">
            <v>0</v>
          </cell>
          <cell r="CA12">
            <v>0</v>
          </cell>
          <cell r="CB12">
            <v>0</v>
          </cell>
          <cell r="CC12">
            <v>1</v>
          </cell>
          <cell r="CD12">
            <v>0</v>
          </cell>
          <cell r="CE12">
            <v>1</v>
          </cell>
          <cell r="CF12">
            <v>0</v>
          </cell>
          <cell r="CG12">
            <v>0</v>
          </cell>
          <cell r="CH12">
            <v>1</v>
          </cell>
          <cell r="CI12">
            <v>0</v>
          </cell>
          <cell r="CJ12">
            <v>0</v>
          </cell>
          <cell r="CK12">
            <v>1</v>
          </cell>
          <cell r="CL12">
            <v>0</v>
          </cell>
          <cell r="CM12">
            <v>0</v>
          </cell>
          <cell r="CN12">
            <v>0</v>
          </cell>
          <cell r="CO12">
            <v>1</v>
          </cell>
          <cell r="CP12">
            <v>0</v>
          </cell>
          <cell r="CQ12">
            <v>1</v>
          </cell>
          <cell r="CR12">
            <v>4</v>
          </cell>
          <cell r="CS12" t="str">
            <v/>
          </cell>
          <cell r="CT12" t="str">
            <v/>
          </cell>
          <cell r="CU12" t="str">
            <v/>
          </cell>
          <cell r="CV12" t="str">
            <v/>
          </cell>
          <cell r="CW12" t="str">
            <v/>
          </cell>
          <cell r="CX12" t="str">
            <v/>
          </cell>
          <cell r="CY12" t="str">
            <v/>
          </cell>
          <cell r="CZ12" t="str">
            <v/>
          </cell>
          <cell r="DA12" t="str">
            <v/>
          </cell>
          <cell r="DB12" t="str">
            <v/>
          </cell>
          <cell r="DC12">
            <v>1</v>
          </cell>
          <cell r="DD12" t="str">
            <v/>
          </cell>
          <cell r="DE12" t="str">
            <v>Con la jornada de socialización sobre el Control de la Ejecución contractual se logró generar conciencia a los gerentes de proyectos y jefes de rubros de funcionamiento desde el punto de vista jurídico sobre las diferentes acciones que se deben adelantar para realizar una adecuada planeación y posterior supervisión de un contrato. Se generó conciencia sobre las herramientas administrativas disponibles para evitar posibles riesgos en materia de ejecución contractual. Adicionalmente se observó un interés mayor en todas las dependencias sobre el tema por lo que durante el trimestre se obtuvo una asistencia de 243 funcionarios y contratistas a dicha socialización.</v>
          </cell>
          <cell r="DF12" t="str">
            <v>No se generaron dificultades en la convocatoria o asistencia a la socialización</v>
          </cell>
          <cell r="DG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DH12" t="str">
            <v/>
          </cell>
          <cell r="DI12" t="str">
            <v/>
          </cell>
          <cell r="DJ12" t="str">
            <v>no se reporta avance del indicador durante le mes de abril de 2019</v>
          </cell>
          <cell r="DK12" t="str">
            <v>no se reporta avance del indicador durante le mes de abril de 2019</v>
          </cell>
          <cell r="DL12" t="str">
            <v>no se reporta avance del indicador durante le mes de abril de 2019</v>
          </cell>
          <cell r="DM12" t="str">
            <v/>
          </cell>
          <cell r="DN12" t="str">
            <v/>
          </cell>
          <cell r="DO12" t="str">
            <v>no se reporta avance del indicador durante le mes de abril de 2019</v>
          </cell>
          <cell r="DP12" t="str">
            <v>no se reporta avance del indicador durante le mes de abril de 2019</v>
          </cell>
          <cell r="DQ12" t="str">
            <v>no se reporta avance del indicador durante le mes de abril de 2019</v>
          </cell>
          <cell r="DR12">
            <v>1</v>
          </cell>
          <cell r="DS12" t="str">
            <v/>
          </cell>
          <cell r="DT12" t="str">
            <v>Con la jornada de socialización sobre Garantías en la Contratación estatal se logró entender la diferencia de procedimientos a la hora de hacer efectiva una póliza dependiendo de la tipología de la misma. Lo anterior garantiza que cada supervisor, gerente de proyecto o apoyo a la supervisión tenga instrumentos para evitar el posible incumplimiento de un contratista frente a las obligaciones pactadas y protección así de los recursos públicos que fueron destinados al mismo.  Sin embargo, a lo señalado y a pesar de la convocatoria, en esta ocasión se contó solo con la asistencia de 25 funcionarios y contratistas a dicha socialización la cual se realizó en conjunto con la Secretaría Jurídica Distrital.</v>
          </cell>
          <cell r="DU12" t="str">
            <v>No se generaron dificultades en la convocatoria o asistencia a la socialización</v>
          </cell>
          <cell r="DV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DW12" t="str">
            <v/>
          </cell>
          <cell r="DX12" t="str">
            <v/>
          </cell>
          <cell r="DY12" t="str">
            <v>no se reporta avance del indicador durante le mes de abril de 2019</v>
          </cell>
          <cell r="DZ12" t="str">
            <v>no se reporta avance del indicador durante le mes de abril de 2019</v>
          </cell>
          <cell r="EA12" t="str">
            <v>no se reporta avance del indicador durante le mes de abril de 2019</v>
          </cell>
          <cell r="EB12" t="str">
            <v/>
          </cell>
          <cell r="EC12" t="str">
            <v/>
          </cell>
          <cell r="ED12" t="str">
            <v>No se reporta avance del indicador durante le mes de agosto  de 2019</v>
          </cell>
          <cell r="EE12" t="str">
            <v>No se reporta avance del indicador durante le mes de agosto  de 2019</v>
          </cell>
          <cell r="EF12" t="str">
            <v>No se reporta avance del indicador durante le mes de agosto  de 2019</v>
          </cell>
          <cell r="EG12" t="str">
            <v/>
          </cell>
          <cell r="EH12" t="str">
            <v/>
          </cell>
          <cell r="EI12" t="str">
            <v>No se reporta avance del indicador durante le mes de agosto  de 2019</v>
          </cell>
          <cell r="EJ12" t="str">
            <v>No se reporta avance del indicador durante le mes de agosto  de 2019</v>
          </cell>
          <cell r="EK12" t="str">
            <v>No se reporta avance del indicador durante le mes de agosto  de 2019</v>
          </cell>
          <cell r="EL12">
            <v>1</v>
          </cell>
          <cell r="EM12">
            <v>1</v>
          </cell>
          <cell r="EN12" t="str">
            <v>Con la jornada de socialización sobre supervisión de la ejecución contractual  se logró dar claridad sobre los diversos procedimientos legales a los que el supervisor del contrato pueden recurrir a fin que se cumplan con las clausulas pactadas en el contrato, de igual forma se  brindo entendiemiento y orientación sobrer la diferencia de procedimientos a la hora de hacer efectiva una póliza dependiendo de la tipología de la misma. Lo anterior garantiza que cada supervisor, gerente de proyecto o apoyo a la supervisión tenga instrumentos para evitar el posible incumplimiento de un contratista frente a las obligaciones pactadas y protección así de los recursos públicos que fueron destinados al mismo.  Sin embargo, a lo señalado y a pesar de la convocatoria, en esta ocasión se contó con la asistencia de 76 funcionarios y contratistas a dicha socialización la cual se realizó en el marco del Plan de Capacitación liderado por la Dirección de Talento Humano.</v>
          </cell>
          <cell r="EO12" t="str">
            <v>No se generaron dificultades en la convocatoria o asistencia a la socialización</v>
          </cell>
          <cell r="EP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EQ12" t="str">
            <v/>
          </cell>
          <cell r="ER12" t="str">
            <v/>
          </cell>
          <cell r="ES12" t="str">
            <v>No se reporta avance del indicador durante le mes de noviembre de 2019</v>
          </cell>
          <cell r="ET12" t="str">
            <v>No se reporta avance del indicador durante le mes de noviembre  de 2019</v>
          </cell>
          <cell r="EU12" t="str">
            <v>No se reporta avance del indicador durante le mes de noviembre  de 2019</v>
          </cell>
          <cell r="EV12">
            <v>1</v>
          </cell>
          <cell r="EW12">
            <v>1</v>
          </cell>
          <cell r="EX12" t="str">
            <v>Con la jornada de socialización sobre el Plan Anual de Adquisiciones y la metodología que se utilizará para su estructuración, la Dirección de Contratación presentó ante los asistentes la herramienta de planeación que rige la contratación en la Entidad; en dicha capacitación se profundizo en la estructura del plan y la importancia de definir las necesidades de contratación que se tendrían para la vigencia 2020. Así mismo, se puntualizó sobre la forma en que se realizará el cargue respectivo para su consolidación y posterior presentación ante la instancia que lo aprueba para posteriormente ser publicado en el portal de Colombia Compra-SECOP II. A la capacitación asistieron un total de 26 funcionarios y/o contratistas los cuales adicionalmente y de acuerdo con lo señalado en la capacitación realizarán el cargue de la información para la revisión y posterior aprobación en Comité de Contratación.</v>
          </cell>
          <cell r="EY12" t="str">
            <v>No se generaron dificultades en la convocatoria o asistencia a la socialización</v>
          </cell>
          <cell r="EZ12" t="str">
            <v xml:space="preserve">
Con la realización de la capacitación se obtiene un mejor entendimiento sobre las herramientas de planeación de la contratación de la Entidad y permite garantizar el cumplimiento de las normas y los procedimientos internos.</v>
          </cell>
          <cell r="FA12">
            <v>4</v>
          </cell>
          <cell r="FB12">
            <v>0</v>
          </cell>
          <cell r="FC12" t="str">
            <v>Cumple</v>
          </cell>
          <cell r="FD12" t="str">
            <v>Cumplido</v>
          </cell>
          <cell r="FE12" t="str">
            <v>Cumplido</v>
          </cell>
          <cell r="FF12" t="str">
            <v>Adecuado</v>
          </cell>
          <cell r="FG12" t="str">
            <v>Coherente</v>
          </cell>
          <cell r="FH12" t="str">
            <v>Concuerda</v>
          </cell>
          <cell r="FI12" t="str">
            <v>Concuerda</v>
          </cell>
          <cell r="FJ12" t="str">
            <v>Relación directa</v>
          </cell>
          <cell r="FK12" t="str">
            <v>Adecuado</v>
          </cell>
          <cell r="FL12" t="str">
            <v>Oportuna</v>
          </cell>
          <cell r="FM12" t="str">
            <v>N/A</v>
          </cell>
          <cell r="FN12" t="str">
            <v>Luisa Fernanda Ortiz</v>
          </cell>
          <cell r="FO12" t="str">
            <v>Cumple</v>
          </cell>
          <cell r="FP12" t="str">
            <v>Cumplido</v>
          </cell>
          <cell r="FQ12" t="e">
            <v>#N/A</v>
          </cell>
          <cell r="FR12" t="str">
            <v>Adecuado</v>
          </cell>
          <cell r="FS12" t="str">
            <v>Coherente</v>
          </cell>
          <cell r="FT12" t="str">
            <v>Concuerda</v>
          </cell>
          <cell r="FU12" t="str">
            <v>Concuerda</v>
          </cell>
          <cell r="FV12" t="str">
            <v>Relación directa</v>
          </cell>
          <cell r="FW12" t="str">
            <v>Adecuado</v>
          </cell>
          <cell r="FX12" t="str">
            <v>Oportuna</v>
          </cell>
          <cell r="FY12" t="str">
            <v>El indicador se reportó adecuadamente durante el segundo trimestre, se acogieron las recomendaciones realizadas por la OAP, el reporte es coherente, suficiente, articulado, consistente y oportuno</v>
          </cell>
          <cell r="FZ12" t="str">
            <v>Luisa Fernanda Ortiz</v>
          </cell>
          <cell r="GA12" t="str">
            <v>Cumple</v>
          </cell>
          <cell r="GB12" t="str">
            <v>Cumplido</v>
          </cell>
          <cell r="GC12" t="e">
            <v>#N/A</v>
          </cell>
          <cell r="GD12" t="str">
            <v>Adecuado</v>
          </cell>
          <cell r="GE12" t="str">
            <v>Coherente</v>
          </cell>
          <cell r="GF12" t="str">
            <v>Concuerda</v>
          </cell>
          <cell r="GG12" t="str">
            <v>Concuerda</v>
          </cell>
          <cell r="GH12" t="str">
            <v>Relación directa</v>
          </cell>
          <cell r="GI12" t="str">
            <v>Adecuado</v>
          </cell>
          <cell r="GJ12" t="str">
            <v>Oportuna</v>
          </cell>
          <cell r="GK12" t="str">
            <v>N/A</v>
          </cell>
          <cell r="GL12" t="str">
            <v>Diego Daza</v>
          </cell>
          <cell r="GM12" t="str">
            <v>Cumple</v>
          </cell>
          <cell r="GN12" t="str">
            <v>Cumplido</v>
          </cell>
          <cell r="GO12" t="e">
            <v>#N/A</v>
          </cell>
          <cell r="GP12" t="str">
            <v>Adecuado</v>
          </cell>
          <cell r="GQ12" t="str">
            <v>Coherente</v>
          </cell>
          <cell r="GR12" t="str">
            <v>Concuerda</v>
          </cell>
          <cell r="GS12" t="str">
            <v>Concuerda</v>
          </cell>
          <cell r="GT12" t="str">
            <v>Relación directa</v>
          </cell>
          <cell r="GU12" t="str">
            <v>Adecuado</v>
          </cell>
          <cell r="GV12" t="str">
            <v>Oportuna</v>
          </cell>
          <cell r="GW12" t="str">
            <v>El reporte del indicador es adecuado, coherente, suficiente, articulado, consistente y oportuno, durante este periodo. Se sugiere aportar en las evidencias el material pedagógico (videos, PPT, guias, etc) expuesto en la jornada de capacitación.</v>
          </cell>
          <cell r="GX12" t="str">
            <v>Diego Daza</v>
          </cell>
          <cell r="GY12" t="str">
            <v/>
          </cell>
          <cell r="GZ12" t="str">
            <v/>
          </cell>
          <cell r="HA12">
            <v>1</v>
          </cell>
          <cell r="HB12" t="str">
            <v/>
          </cell>
          <cell r="HC12" t="str">
            <v/>
          </cell>
          <cell r="HD12">
            <v>1</v>
          </cell>
          <cell r="HE12" t="str">
            <v/>
          </cell>
          <cell r="HF12" t="str">
            <v/>
          </cell>
          <cell r="HG12" t="str">
            <v/>
          </cell>
          <cell r="HH12">
            <v>1</v>
          </cell>
          <cell r="HI12" t="str">
            <v/>
          </cell>
          <cell r="HJ12">
            <v>1</v>
          </cell>
          <cell r="HK12">
            <v>4</v>
          </cell>
          <cell r="HL12">
            <v>0</v>
          </cell>
          <cell r="HM12">
            <v>0</v>
          </cell>
          <cell r="HN12">
            <v>0.25</v>
          </cell>
          <cell r="HO12">
            <v>0</v>
          </cell>
          <cell r="HP12">
            <v>0</v>
          </cell>
          <cell r="HQ12">
            <v>0.25</v>
          </cell>
          <cell r="HR12">
            <v>0</v>
          </cell>
          <cell r="HS12">
            <v>0</v>
          </cell>
          <cell r="HT12">
            <v>0</v>
          </cell>
          <cell r="HU12">
            <v>0.25</v>
          </cell>
          <cell r="HV12">
            <v>0</v>
          </cell>
          <cell r="HW12">
            <v>0.25</v>
          </cell>
          <cell r="HX12">
            <v>1</v>
          </cell>
          <cell r="HY12" t="str">
            <v>No Programó</v>
          </cell>
          <cell r="HZ12" t="str">
            <v>No Programó</v>
          </cell>
          <cell r="IA12">
            <v>1</v>
          </cell>
          <cell r="IB12">
            <v>1</v>
          </cell>
          <cell r="IC12">
            <v>1</v>
          </cell>
          <cell r="ID12">
            <v>1</v>
          </cell>
          <cell r="IE12">
            <v>1</v>
          </cell>
          <cell r="IF12">
            <v>1</v>
          </cell>
          <cell r="IG12">
            <v>1</v>
          </cell>
          <cell r="IH12">
            <v>1</v>
          </cell>
          <cell r="II12">
            <v>1</v>
          </cell>
          <cell r="IJ12">
            <v>1</v>
          </cell>
          <cell r="IK12">
            <v>1</v>
          </cell>
          <cell r="IL12">
            <v>1</v>
          </cell>
          <cell r="IM12">
            <v>1</v>
          </cell>
          <cell r="IN12">
            <v>1</v>
          </cell>
          <cell r="IP12">
            <v>0.25</v>
          </cell>
          <cell r="IQ12">
            <v>0.5</v>
          </cell>
          <cell r="IR12">
            <v>0.5</v>
          </cell>
          <cell r="IS12">
            <v>1</v>
          </cell>
        </row>
        <row r="13">
          <cell r="A13" t="str">
            <v>95A</v>
          </cell>
          <cell r="B13" t="str">
            <v>Dirección de Contratación</v>
          </cell>
          <cell r="C13" t="str">
            <v>Directora de Contratación</v>
          </cell>
          <cell r="D13" t="str">
            <v>Diana Karina Angarita Castro</v>
          </cell>
          <cell r="E13" t="str">
            <v>P3 -  EFICIENCIA</v>
          </cell>
          <cell r="F13" t="str">
            <v>P3O2
Mejorar la calidad y oportunidad de la ejecución presupuestal y de cumplimiento de metas, afianzando la austeridad y la eficiencia en el uso de los recursos como conductas distintivas de nuestra cultura institucional.</v>
          </cell>
          <cell r="G13" t="str">
            <v>P3O2A3 Implementar estrategias internas de austeridad y eficiencia en el uso de recursos</v>
          </cell>
          <cell r="H13" t="str">
            <v>Realizar una guía de  buenas prácticas de supervisión de contratos</v>
          </cell>
          <cell r="I13" t="str">
            <v>Guía de  buenas prácticas de supervisión de contratos realizada</v>
          </cell>
          <cell r="K13" t="str">
            <v>Una Guía de  buenas prácticas de supervisión de contratos</v>
          </cell>
          <cell r="L13" t="str">
            <v>Una Guía de  buenas prácticas de supervisión de contratos</v>
          </cell>
          <cell r="M13">
            <v>0</v>
          </cell>
          <cell r="O13" t="str">
            <v>Buenas prácticas de supervisión de contratos socializadas</v>
          </cell>
          <cell r="Q13" t="str">
            <v>Guía de buenas prácticas en materia de supervisión publicada en el Sistema de Calidad de la Secretaría General de la Alcaldía Mayor de Bogotá.</v>
          </cell>
          <cell r="R13" t="str">
            <v>Establecer los lineamientos a los supervisores de contratos o convenios relativos a los aspectos administrativos, organización y funcionamiento en la gestión de los mismos en el Sistema de Compra Pública</v>
          </cell>
          <cell r="S13" t="str">
            <v>Suma</v>
          </cell>
          <cell r="T13" t="str">
            <v>Suma</v>
          </cell>
          <cell r="U13" t="str">
            <v>Número</v>
          </cell>
          <cell r="V13" t="str">
            <v>Eficacia</v>
          </cell>
          <cell r="W13" t="str">
            <v>Producto</v>
          </cell>
          <cell r="X13">
            <v>2016</v>
          </cell>
          <cell r="Y13">
            <v>0</v>
          </cell>
          <cell r="Z13">
            <v>2016</v>
          </cell>
          <cell r="AA13" t="str">
            <v>No Disponible / No Aplica</v>
          </cell>
          <cell r="AB13" t="str">
            <v>No Disponible / No Aplica</v>
          </cell>
          <cell r="AC13" t="str">
            <v>No Disponible / No Aplica</v>
          </cell>
          <cell r="AD13">
            <v>1</v>
          </cell>
          <cell r="AE13" t="str">
            <v>No Disponible / No Aplica</v>
          </cell>
          <cell r="AF13" t="str">
            <v>No Disponible / No Aplica</v>
          </cell>
          <cell r="AG13" t="str">
            <v>No Aplica</v>
          </cell>
          <cell r="AH13" t="str">
            <v>No Aplica</v>
          </cell>
          <cell r="AI13" t="str">
            <v>No Aplica</v>
          </cell>
          <cell r="AJ13">
            <v>1</v>
          </cell>
          <cell r="AK13" t="str">
            <v>No Aplica</v>
          </cell>
          <cell r="AL13" t="str">
            <v>No Aplica</v>
          </cell>
          <cell r="AM13" t="str">
            <v>No Aplica</v>
          </cell>
          <cell r="AN13" t="str">
            <v>No Aplica</v>
          </cell>
          <cell r="AO13" t="str">
            <v>No Aplica</v>
          </cell>
          <cell r="AP13">
            <v>1</v>
          </cell>
          <cell r="AQ13" t="str">
            <v>No Aplica</v>
          </cell>
          <cell r="AR13" t="str">
            <v>No Aplica</v>
          </cell>
          <cell r="AS13" t="str">
            <v>No Aplica</v>
          </cell>
          <cell r="AT13" t="str">
            <v>No Aplica</v>
          </cell>
          <cell r="AU13" t="str">
            <v>No Aplica</v>
          </cell>
          <cell r="AV13" t="str">
            <v>No Aplica</v>
          </cell>
          <cell r="AW13" t="str">
            <v>No Aplica</v>
          </cell>
          <cell r="AX13" t="str">
            <v>No Aplica</v>
          </cell>
          <cell r="AY13" t="str">
            <v>No Aplica</v>
          </cell>
          <cell r="AZ13" t="str">
            <v>No Aplica</v>
          </cell>
          <cell r="BA13" t="str">
            <v>No Aplica</v>
          </cell>
          <cell r="BB13" t="str">
            <v>No Aplica</v>
          </cell>
          <cell r="BC13" t="str">
            <v>No Aplica</v>
          </cell>
          <cell r="BD13" t="str">
            <v>No Aplica</v>
          </cell>
          <cell r="BE13" t="str">
            <v>No Aplica</v>
          </cell>
          <cell r="BF13" t="str">
            <v>No Aplica</v>
          </cell>
          <cell r="BG13" t="str">
            <v>No Aplica</v>
          </cell>
          <cell r="BH13" t="str">
            <v>No Aplica</v>
          </cell>
          <cell r="BI13" t="str">
            <v>No Aplica</v>
          </cell>
          <cell r="BJ13" t="str">
            <v>No Aplica</v>
          </cell>
          <cell r="BK13" t="str">
            <v>No Aplica</v>
          </cell>
          <cell r="BL13" t="str">
            <v>No Aplica</v>
          </cell>
          <cell r="BM13" t="str">
            <v>Plan de Acción PAAC</v>
          </cell>
          <cell r="BN13" t="str">
            <v>Guía de buenas practicas en materia de supervisión contractual.</v>
          </cell>
          <cell r="BO13" t="str">
            <v>Desarrollar de manera específica los aspectos administrativos y jurídicos de supervisión de contratos, relacionados con el expedientes electrónicos o físicos del contrato el cual debe encontrarse completo, actualizado y cumpliendo con la normatividad aplicable.</v>
          </cell>
          <cell r="BP13" t="str">
            <v>Establecer los lineamientos a los supervisores de contratos o convenios relativos a los aspectos administrativos, organización y funcionamiento en la gestión de los mismos en el Sistema de Compra Pública</v>
          </cell>
          <cell r="BQ13" t="str">
            <v>Guía de buenas prácticas en materia de supervisión publicada en el Sistema de Calidad de la Secretaría General de la Alcaldía Mayor de Bogotá.</v>
          </cell>
          <cell r="BR13" t="str">
            <v>Suma</v>
          </cell>
          <cell r="BS13">
            <v>1</v>
          </cell>
          <cell r="BT13">
            <v>0</v>
          </cell>
          <cell r="BU13">
            <v>0</v>
          </cell>
          <cell r="BV13">
            <v>1</v>
          </cell>
          <cell r="BW13">
            <v>0</v>
          </cell>
          <cell r="BX13">
            <v>0</v>
          </cell>
          <cell r="BY13">
            <v>0</v>
          </cell>
          <cell r="BZ13">
            <v>0</v>
          </cell>
          <cell r="CA13">
            <v>0</v>
          </cell>
          <cell r="CB13">
            <v>0</v>
          </cell>
          <cell r="CC13">
            <v>0</v>
          </cell>
          <cell r="CD13">
            <v>0</v>
          </cell>
          <cell r="CE13">
            <v>0</v>
          </cell>
          <cell r="CF13">
            <v>0</v>
          </cell>
          <cell r="CG13">
            <v>0</v>
          </cell>
          <cell r="CH13">
            <v>1</v>
          </cell>
          <cell r="CI13">
            <v>0</v>
          </cell>
          <cell r="CJ13">
            <v>0</v>
          </cell>
          <cell r="CK13">
            <v>0</v>
          </cell>
          <cell r="CL13">
            <v>0</v>
          </cell>
          <cell r="CM13">
            <v>0</v>
          </cell>
          <cell r="CN13">
            <v>0</v>
          </cell>
          <cell r="CO13">
            <v>0</v>
          </cell>
          <cell r="CP13">
            <v>0</v>
          </cell>
          <cell r="CQ13">
            <v>0</v>
          </cell>
          <cell r="CR13">
            <v>1</v>
          </cell>
          <cell r="CS13" t="str">
            <v/>
          </cell>
          <cell r="CT13" t="str">
            <v/>
          </cell>
          <cell r="CU13" t="str">
            <v/>
          </cell>
          <cell r="CV13" t="str">
            <v/>
          </cell>
          <cell r="CW13" t="str">
            <v/>
          </cell>
          <cell r="CX13" t="str">
            <v/>
          </cell>
          <cell r="CY13" t="str">
            <v/>
          </cell>
          <cell r="CZ13" t="str">
            <v/>
          </cell>
          <cell r="DA13" t="str">
            <v/>
          </cell>
          <cell r="DB13" t="str">
            <v/>
          </cell>
          <cell r="DC13">
            <v>1</v>
          </cell>
          <cell r="DD13" t="str">
            <v/>
          </cell>
          <cell r="DE13" t="str">
            <v>Se logró realizar la publicación de la Guía en el Sistema Integrado de Gestión, así mismo se socializó través de la plataforma SOY 10 a las diferentes dependencias para su aplicación</v>
          </cell>
          <cell r="DF13" t="str">
            <v>No se generarón dificultades en el cumplimiento de la acción</v>
          </cell>
          <cell r="DG13" t="str">
            <v xml:space="preserve"> Se establecieron lineamientos a los supervisores de contratos o convenios relativos a los aspectos administrativos, organización y funcionamiento en la gestión de los mismos en el Sistema de Compra Pública</v>
          </cell>
          <cell r="DH13" t="str">
            <v/>
          </cell>
          <cell r="DI13" t="str">
            <v/>
          </cell>
          <cell r="DJ13" t="str">
            <v>El indicador se cumplio en el mes de marzo de 2019</v>
          </cell>
          <cell r="DK13" t="str">
            <v>El indicador se cumplio en el mes de marzo de 2019</v>
          </cell>
          <cell r="DL13" t="str">
            <v>El indicador se cumplio en el mes de marzo de 2019</v>
          </cell>
          <cell r="DM13" t="str">
            <v/>
          </cell>
          <cell r="DN13" t="str">
            <v/>
          </cell>
          <cell r="DO13" t="str">
            <v>El indicador se cumplio en el mes de marzo de 2019</v>
          </cell>
          <cell r="DP13" t="str">
            <v>El indicador se cumplio en el mes de marzo de 2019</v>
          </cell>
          <cell r="DQ13" t="str">
            <v>El indicador se cumplio en el mes de marzo de 2019</v>
          </cell>
          <cell r="DR13" t="str">
            <v/>
          </cell>
          <cell r="DS13" t="str">
            <v/>
          </cell>
          <cell r="DT13" t="str">
            <v>El indicador se cumplio en el mes de marzo de 2019</v>
          </cell>
          <cell r="DU13" t="str">
            <v>El indicador se cumplio en el mes de marzo de 2019</v>
          </cell>
          <cell r="DV13" t="str">
            <v>El indicador se cumplio en el mes de marzo de 2019</v>
          </cell>
          <cell r="DW13" t="str">
            <v/>
          </cell>
          <cell r="DX13" t="str">
            <v/>
          </cell>
          <cell r="DY13" t="str">
            <v>El indicador se cumplio en el mes de marzo de 2019</v>
          </cell>
          <cell r="DZ13" t="str">
            <v>El indicador se cumplio en el mes de marzo de 2019</v>
          </cell>
          <cell r="EA13" t="str">
            <v>El indicador se cumplio en el mes de marzo de 2019</v>
          </cell>
          <cell r="EB13" t="str">
            <v/>
          </cell>
          <cell r="EC13" t="str">
            <v/>
          </cell>
          <cell r="ED13" t="str">
            <v>El indicador se cumplio en el mes de marzo de 2019</v>
          </cell>
          <cell r="EE13" t="str">
            <v>El indicador se cumplio en el mes de marzo de 2019</v>
          </cell>
          <cell r="EF13" t="str">
            <v>El indicador se cumplio en el mes de marzo de 2019</v>
          </cell>
          <cell r="EG13" t="str">
            <v/>
          </cell>
          <cell r="EH13" t="str">
            <v/>
          </cell>
          <cell r="EI13" t="str">
            <v>El indicador se cumplio en el mes de marzo de 2019</v>
          </cell>
          <cell r="EJ13" t="str">
            <v>El indicador se cumplio en el mes de marzo de 2019</v>
          </cell>
          <cell r="EK13" t="str">
            <v>El indicador se cumplio en el mes de marzo de 2019</v>
          </cell>
          <cell r="EL13" t="str">
            <v/>
          </cell>
          <cell r="EM13" t="str">
            <v/>
          </cell>
          <cell r="EN13" t="str">
            <v>El indicador se cumplio en el mes de marzo de 2019</v>
          </cell>
          <cell r="EO13" t="str">
            <v>El indicador se cumplio en el mes de marzo de 2019</v>
          </cell>
          <cell r="EP13" t="str">
            <v>El indicador se cumplio en el mes de marzo de 2019</v>
          </cell>
          <cell r="EQ13" t="str">
            <v/>
          </cell>
          <cell r="ER13" t="str">
            <v/>
          </cell>
          <cell r="ES13" t="str">
            <v>El indicador se cumplio en el mes de marzo de 2019</v>
          </cell>
          <cell r="ET13" t="str">
            <v>El indicador se cumplio en el mes de marzo de 2019</v>
          </cell>
          <cell r="EU13" t="str">
            <v>El indicador se cumplio en el mes de marzo de 2019</v>
          </cell>
          <cell r="EV13" t="str">
            <v/>
          </cell>
          <cell r="EW13" t="str">
            <v/>
          </cell>
          <cell r="EX13" t="str">
            <v>El indicador se cumplio en el mes de marzo de 2019</v>
          </cell>
          <cell r="EY13" t="str">
            <v>El indicador se cumplio en el mes de marzo de 2019</v>
          </cell>
          <cell r="EZ13" t="str">
            <v>El indicador se cumplio en el mes de marzo de 2019</v>
          </cell>
          <cell r="FA13">
            <v>1</v>
          </cell>
          <cell r="FB13">
            <v>0</v>
          </cell>
          <cell r="FC13" t="str">
            <v>Cumple</v>
          </cell>
          <cell r="FD13" t="str">
            <v>Cumplido</v>
          </cell>
          <cell r="FE13" t="str">
            <v>Cumplido</v>
          </cell>
          <cell r="FF13" t="str">
            <v>Adecuado</v>
          </cell>
          <cell r="FG13" t="str">
            <v>Coherente</v>
          </cell>
          <cell r="FH13" t="str">
            <v>Concuerda</v>
          </cell>
          <cell r="FI13" t="str">
            <v>Concuerda</v>
          </cell>
          <cell r="FJ13" t="str">
            <v>Relación directa</v>
          </cell>
          <cell r="FK13" t="str">
            <v>Adecuado</v>
          </cell>
          <cell r="FL13" t="str">
            <v>Oportuna</v>
          </cell>
          <cell r="FM13" t="str">
            <v>N/A</v>
          </cell>
          <cell r="FN13" t="str">
            <v>Luisa Fernanda Ortiz</v>
          </cell>
          <cell r="FO13" t="str">
            <v>Cumple</v>
          </cell>
          <cell r="FP13" t="str">
            <v>Cumplido</v>
          </cell>
          <cell r="FQ13" t="e">
            <v>#N/A</v>
          </cell>
          <cell r="FR13" t="str">
            <v>Adecuado</v>
          </cell>
          <cell r="FS13" t="str">
            <v>Coherente</v>
          </cell>
          <cell r="FT13" t="str">
            <v>Concuerda</v>
          </cell>
          <cell r="FU13" t="str">
            <v>Concuerda</v>
          </cell>
          <cell r="FV13" t="str">
            <v>Relación directa</v>
          </cell>
          <cell r="FW13" t="str">
            <v>Adecuado</v>
          </cell>
          <cell r="FX13" t="str">
            <v>Oportuna</v>
          </cell>
          <cell r="FY13" t="str">
            <v>El indicador se reportó adecuadamente durante el segundo trimestre, se acogieron las recomendaciones realizadas por la OAP, el reporte es coherente, suficiente, articulado, consistente y oportuno</v>
          </cell>
          <cell r="FZ13" t="str">
            <v>Luisa Fernanda Ortiz</v>
          </cell>
          <cell r="GA13" t="str">
            <v>Cumple</v>
          </cell>
          <cell r="GB13" t="str">
            <v>Cumplido</v>
          </cell>
          <cell r="GC13" t="e">
            <v>#N/A</v>
          </cell>
          <cell r="GD13" t="str">
            <v>Adecuado</v>
          </cell>
          <cell r="GE13" t="str">
            <v>Coherente</v>
          </cell>
          <cell r="GF13" t="str">
            <v>Concuerda</v>
          </cell>
          <cell r="GG13" t="str">
            <v>Concuerda</v>
          </cell>
          <cell r="GH13" t="str">
            <v>Relación directa</v>
          </cell>
          <cell r="GI13" t="str">
            <v>Adecuado</v>
          </cell>
          <cell r="GJ13" t="str">
            <v>Oportuna</v>
          </cell>
          <cell r="GK13" t="str">
            <v>N/A</v>
          </cell>
          <cell r="GL13" t="str">
            <v>Diego Daza</v>
          </cell>
          <cell r="GM13" t="str">
            <v>Cumple</v>
          </cell>
          <cell r="GN13" t="str">
            <v>Cumplido</v>
          </cell>
          <cell r="GO13" t="e">
            <v>#N/A</v>
          </cell>
          <cell r="GP13" t="str">
            <v>Adecuado</v>
          </cell>
          <cell r="GQ13" t="str">
            <v>Coherente</v>
          </cell>
          <cell r="GR13" t="str">
            <v>Concuerda</v>
          </cell>
          <cell r="GS13" t="str">
            <v>Concuerda</v>
          </cell>
          <cell r="GT13" t="str">
            <v>Relación directa</v>
          </cell>
          <cell r="GU13" t="str">
            <v>Adecuado</v>
          </cell>
          <cell r="GV13" t="str">
            <v>Oportuna</v>
          </cell>
          <cell r="GW13" t="str">
            <v>Indicador cumplido durante el mes de marzo de 2019.</v>
          </cell>
          <cell r="GX13" t="str">
            <v>Diego Daza</v>
          </cell>
          <cell r="GY13" t="str">
            <v/>
          </cell>
          <cell r="GZ13" t="str">
            <v/>
          </cell>
          <cell r="HA13">
            <v>1</v>
          </cell>
          <cell r="HB13" t="str">
            <v/>
          </cell>
          <cell r="HC13" t="str">
            <v/>
          </cell>
          <cell r="HD13" t="str">
            <v/>
          </cell>
          <cell r="HE13" t="str">
            <v/>
          </cell>
          <cell r="HF13" t="str">
            <v/>
          </cell>
          <cell r="HG13" t="str">
            <v/>
          </cell>
          <cell r="HH13" t="str">
            <v/>
          </cell>
          <cell r="HI13" t="str">
            <v/>
          </cell>
          <cell r="HJ13" t="str">
            <v/>
          </cell>
          <cell r="HK13">
            <v>1</v>
          </cell>
          <cell r="HL13">
            <v>0</v>
          </cell>
          <cell r="HM13">
            <v>0</v>
          </cell>
          <cell r="HN13">
            <v>1</v>
          </cell>
          <cell r="HO13">
            <v>0</v>
          </cell>
          <cell r="HP13">
            <v>0</v>
          </cell>
          <cell r="HQ13">
            <v>0</v>
          </cell>
          <cell r="HR13">
            <v>0</v>
          </cell>
          <cell r="HS13">
            <v>0</v>
          </cell>
          <cell r="HT13">
            <v>0</v>
          </cell>
          <cell r="HU13">
            <v>0</v>
          </cell>
          <cell r="HV13">
            <v>0</v>
          </cell>
          <cell r="HW13">
            <v>0</v>
          </cell>
          <cell r="HX13">
            <v>1</v>
          </cell>
          <cell r="HY13" t="str">
            <v>No Programó</v>
          </cell>
          <cell r="HZ13" t="str">
            <v>No Programó</v>
          </cell>
          <cell r="IA13">
            <v>1</v>
          </cell>
          <cell r="IB13">
            <v>1</v>
          </cell>
          <cell r="IC13">
            <v>1</v>
          </cell>
          <cell r="ID13">
            <v>1</v>
          </cell>
          <cell r="IE13">
            <v>1</v>
          </cell>
          <cell r="IF13">
            <v>1</v>
          </cell>
          <cell r="IG13">
            <v>1</v>
          </cell>
          <cell r="IH13">
            <v>1</v>
          </cell>
          <cell r="II13">
            <v>1</v>
          </cell>
          <cell r="IJ13">
            <v>1</v>
          </cell>
          <cell r="IK13">
            <v>1</v>
          </cell>
          <cell r="IL13">
            <v>1</v>
          </cell>
          <cell r="IM13">
            <v>1</v>
          </cell>
          <cell r="IN13">
            <v>1</v>
          </cell>
          <cell r="IP13">
            <v>1</v>
          </cell>
          <cell r="IQ13">
            <v>1</v>
          </cell>
          <cell r="IR13">
            <v>1</v>
          </cell>
          <cell r="IS13">
            <v>1</v>
          </cell>
        </row>
        <row r="14">
          <cell r="A14" t="str">
            <v>PAAC_06A</v>
          </cell>
          <cell r="B14" t="str">
            <v>Dirección de Contratación</v>
          </cell>
          <cell r="C14" t="str">
            <v>Directora de Contratación</v>
          </cell>
          <cell r="D14" t="str">
            <v>Diana Karina Angarita Castro</v>
          </cell>
          <cell r="E14" t="str">
            <v>P1 -  ÉTICA, BUEN GOBIERNO Y TRANSPARENCIA</v>
          </cell>
          <cell r="F14" t="str">
            <v>P1O1 Consolidar a 2020 una cultura de visión y actuación ética,  integra y transparente</v>
          </cell>
          <cell r="G14" t="str">
            <v>P1O1A11 Realizar la formulación y el seguimiento a la ejecución del Plan Anticorrupción y de Atención al Ciudadano - PAAC, para la obtención de resultados óptimos en la medición del Índice de Gobierno Abierto - IGA</v>
          </cell>
          <cell r="H14" t="str">
            <v>Realizar revisión y monitoreo  a la gestión de los Riesgos de corrupción con el propósito de garantizar la efectividad de los controles, detectar cambios internos y externos e identificar riesgos emergentes.</v>
          </cell>
          <cell r="I14" t="str">
            <v>Informe Mensual de Revisión de Riesgos de Corrupción</v>
          </cell>
          <cell r="J1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4" t="str">
            <v xml:space="preserve">  # de informes de revisión de riesgos de corrupción realizados en el periodo</v>
          </cell>
          <cell r="L14" t="str">
            <v xml:space="preserve"># de informes de revisión de riesgos de corrupción realizados en el periodo </v>
          </cell>
          <cell r="M14">
            <v>0</v>
          </cell>
          <cell r="O14" t="str">
            <v>Informe Mensual de Revisión de Riesgos de Corrupción</v>
          </cell>
          <cell r="Q14" t="str">
            <v xml:space="preserve"> Remisión de informe de monitoreo de Riesgos de Corrupción.</v>
          </cell>
          <cell r="R14" t="str">
            <v>Se establecen los lineamientos a los supervisores de contratos o convenios relativos a los aspectos administrativos, organización y funcionamiento en la gestión de los mismos en el Sistema de Compra Pública, garantizando la adecuada supervisión y ejecución de los contratos a cargo de cada dependencia de la Secretaría General.</v>
          </cell>
          <cell r="S14" t="str">
            <v>Suma</v>
          </cell>
          <cell r="T14" t="str">
            <v>Suma</v>
          </cell>
          <cell r="U14" t="str">
            <v>Número</v>
          </cell>
          <cell r="V14" t="str">
            <v>Eficacia</v>
          </cell>
          <cell r="W14" t="str">
            <v>Producto</v>
          </cell>
          <cell r="X14">
            <v>2018</v>
          </cell>
          <cell r="Y14">
            <v>0</v>
          </cell>
          <cell r="Z14">
            <v>0</v>
          </cell>
          <cell r="AA14">
            <v>0</v>
          </cell>
          <cell r="AB14">
            <v>0</v>
          </cell>
          <cell r="AC14">
            <v>12</v>
          </cell>
          <cell r="AD14">
            <v>12</v>
          </cell>
          <cell r="AE14">
            <v>0</v>
          </cell>
          <cell r="AF14">
            <v>0</v>
          </cell>
          <cell r="AG14" t="str">
            <v>No Aplica</v>
          </cell>
          <cell r="AH14" t="str">
            <v>No Aplica</v>
          </cell>
          <cell r="AI14" t="str">
            <v>No Aplica</v>
          </cell>
          <cell r="AJ14">
            <v>1</v>
          </cell>
          <cell r="AK14" t="str">
            <v>No Aplica</v>
          </cell>
          <cell r="AL14" t="str">
            <v>No Aplica</v>
          </cell>
          <cell r="AM14" t="str">
            <v>No Aplica</v>
          </cell>
          <cell r="AN14" t="str">
            <v>No Aplica</v>
          </cell>
          <cell r="AO14" t="str">
            <v>No Aplica</v>
          </cell>
          <cell r="AP14">
            <v>1</v>
          </cell>
          <cell r="AQ14" t="str">
            <v>No Aplica</v>
          </cell>
          <cell r="AR14" t="str">
            <v>No Aplica</v>
          </cell>
          <cell r="AS14" t="str">
            <v>No Aplica</v>
          </cell>
          <cell r="AT14" t="str">
            <v>No Aplica</v>
          </cell>
          <cell r="AU14" t="str">
            <v>No Aplica</v>
          </cell>
          <cell r="AV14" t="str">
            <v>No Aplica</v>
          </cell>
          <cell r="AW14" t="str">
            <v>No Aplica</v>
          </cell>
          <cell r="AX14" t="str">
            <v>No Aplica</v>
          </cell>
          <cell r="AY14" t="str">
            <v>No Aplica</v>
          </cell>
          <cell r="AZ14" t="str">
            <v>No Aplica</v>
          </cell>
          <cell r="BA14" t="str">
            <v>No Aplica</v>
          </cell>
          <cell r="BB14" t="str">
            <v>No Aplica</v>
          </cell>
          <cell r="BC14" t="str">
            <v>No Aplica</v>
          </cell>
          <cell r="BD14" t="str">
            <v>No Aplica</v>
          </cell>
          <cell r="BE14" t="str">
            <v>No Aplica</v>
          </cell>
          <cell r="BF14" t="str">
            <v>No Aplica</v>
          </cell>
          <cell r="BG14" t="str">
            <v>No Aplica</v>
          </cell>
          <cell r="BH14" t="str">
            <v>No Aplica</v>
          </cell>
          <cell r="BI14" t="str">
            <v>No Aplica</v>
          </cell>
          <cell r="BJ14" t="str">
            <v>No Aplica</v>
          </cell>
          <cell r="BK14" t="str">
            <v>No Aplica</v>
          </cell>
          <cell r="BL14" t="str">
            <v>No Aplica</v>
          </cell>
          <cell r="BM14" t="str">
            <v>Plan de Acción PAAC</v>
          </cell>
          <cell r="BN1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14" t="str">
            <v>Remitir mensualmente informe de monitoreo de riesgos de corrupción</v>
          </cell>
          <cell r="BP14" t="str">
            <v>Se establecen los lineamientos a los supervisores de contratos o convenios relativos a los aspectos administrativos, organización y funcionamiento en la gestión de los mismos en el Sistema de Compra Pública, garantizando la adecuada supervisión y ejecución de los contratos a cargo de cada dependencia de la Secretaría General.</v>
          </cell>
          <cell r="BQ14" t="str">
            <v xml:space="preserve"> Remisión de informe de monitoreo de Riesgos de Corrupción.</v>
          </cell>
          <cell r="BR14" t="str">
            <v>Suma</v>
          </cell>
          <cell r="BS14">
            <v>12</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12</v>
          </cell>
          <cell r="CS14">
            <v>1</v>
          </cell>
          <cell r="CT14" t="str">
            <v/>
          </cell>
          <cell r="CU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CV14" t="str">
            <v>No se generarón dificultades en el cumplimiento de la acción</v>
          </cell>
          <cell r="CW14" t="str">
            <v>Permite identificar, analizar, evaluar y mitigar la ocurrencia de riesgos de corrupción en el proceso a cargo de la Dirección de Contratación, dando cumplimiento a la norma y a los preceptos jurídicos establecidos</v>
          </cell>
          <cell r="CX14">
            <v>1</v>
          </cell>
          <cell r="CY14" t="str">
            <v/>
          </cell>
          <cell r="CZ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A14" t="str">
            <v>No se generarón dificultades en el cumplimiento de la acción</v>
          </cell>
          <cell r="DB14" t="str">
            <v>Permite identificar, analizar, evaluar y mitigar la ocurrencia de riesgos de corrupción en el proceso a cargo de la Dirección de Contratación, dando cumplimiento a la norma y a los preceptos jurídicos establecidos</v>
          </cell>
          <cell r="DC14">
            <v>1</v>
          </cell>
          <cell r="DD14" t="str">
            <v/>
          </cell>
          <cell r="DE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F14" t="str">
            <v>No se generarón dificultades en el cumplimiento de la acción</v>
          </cell>
          <cell r="DG14" t="str">
            <v>Permite identificar, analizar, evaluar y mitigar la ocurrencia de riesgos de corrupción en el proceso a cargo de la Dirección de Contratación, dando cumplimiento a la norma y a los preceptos jurídicos establecidos</v>
          </cell>
          <cell r="DH14">
            <v>1</v>
          </cell>
          <cell r="DI14" t="str">
            <v/>
          </cell>
          <cell r="DJ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K14" t="str">
            <v>No se generarón dificultades en el cumplimiento de la acción</v>
          </cell>
          <cell r="DL14" t="str">
            <v>Permite identificar, analizar, evaluar y mitigar la ocurrencia de riesgos de corrupción en el proceso a cargo de la Dirección de Contratación, dando cumplimiento a la norma y a los preceptos jurídicos establecidos</v>
          </cell>
          <cell r="DM14">
            <v>1</v>
          </cell>
          <cell r="DN14" t="str">
            <v/>
          </cell>
          <cell r="DO14" t="str">
            <v>Con la oportuna presentación del monitoreo y análisis de riesgos de corrupción se garantiza una gestión transparente en la gestión contractual de la dependencia que evita eficazmente la materialización de los riesgos estimados en la matriz de riesgos de corrupción de cara a los valores institucionales y al ciudadano.</v>
          </cell>
          <cell r="DP14" t="str">
            <v>No se generarón dificultades en el cumplimiento de la acción</v>
          </cell>
          <cell r="DQ14" t="str">
            <v>Permite identificar, analizar, evaluar y mitigar la ocurrencia de riesgos de corrupción en el proceso a cargo de la Dirección de Contratación, dando cumplimiento a la norma y a los preceptos jurídicos establecidos</v>
          </cell>
          <cell r="DR14">
            <v>1</v>
          </cell>
          <cell r="DS14" t="str">
            <v/>
          </cell>
          <cell r="DT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U14" t="str">
            <v>No se generarón dificultades en el cumplimiento de la acción</v>
          </cell>
          <cell r="DV14" t="str">
            <v>Permite identificar, analizar, evaluar y mitigar la ocurrencia de riesgos de corrupción en el proceso a cargo de la Dirección de Contratación, dando cumplimiento a la norma y a los preceptos jurídicos establecidos</v>
          </cell>
          <cell r="DW14">
            <v>1</v>
          </cell>
          <cell r="DX14" t="str">
            <v/>
          </cell>
          <cell r="DY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Z14" t="str">
            <v>No se generarón dificultades en el cumplimiento de la acción</v>
          </cell>
          <cell r="EA14" t="str">
            <v>Permite identificar, analizar, evaluar y mitigar la ocurrencia de riesgos de corrupción en el proceso a cargo de la Dirección de Contratación, dando cumplimiento a la norma y a los preceptos jurídicos establecidos</v>
          </cell>
          <cell r="EB14">
            <v>1</v>
          </cell>
          <cell r="EC14" t="str">
            <v/>
          </cell>
          <cell r="ED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EE14" t="str">
            <v>No se generarón dificultades en el cumplimiento de la acción</v>
          </cell>
          <cell r="EF14" t="str">
            <v>Permite identificar, analizar, evaluar y mitigar la ocurrencia de riesgos de corrupción en el proceso a cargo de la Dirección de Contratación, dando cumplimiento a la norma y a los preceptos jurídicos establecidos</v>
          </cell>
          <cell r="EG14">
            <v>1</v>
          </cell>
          <cell r="EH14" t="str">
            <v/>
          </cell>
          <cell r="EI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EJ14" t="str">
            <v>No se generarón dificultades en el cumplimiento de la acción</v>
          </cell>
          <cell r="EK14" t="str">
            <v>Permite identificar, analizar, evaluar y mitigar la ocurrencia de riesgos de corrupción en el proceso a cargo de la Dirección de Contratación, dando cumplimiento a la norma y a los preceptos jurídicos establecidos</v>
          </cell>
          <cell r="EL14">
            <v>1</v>
          </cell>
          <cell r="EM14" t="str">
            <v/>
          </cell>
          <cell r="EN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EO14" t="str">
            <v>No se generarón dificultades en el cumplimiento de la acción</v>
          </cell>
          <cell r="EP14" t="str">
            <v>Permite identificar, analizar, evaluar y mitigar la ocurrencia de riesgos de corrupción en el proceso a cargo de la Dirección de Contratación, dando cumplimiento a la norma y a los preceptos jurídicos establecidos</v>
          </cell>
          <cell r="EQ14">
            <v>1</v>
          </cell>
          <cell r="ER14" t="str">
            <v/>
          </cell>
          <cell r="ES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ET14" t="str">
            <v>No se generarón dificultades en el cumplimiento de la acción</v>
          </cell>
          <cell r="EU14" t="str">
            <v>Permite identificar, analizar, evaluar y mitigar la ocurrencia de riesgos de corrupción en el proceso a cargo de la Dirección de Contratación, dando cumplimiento a la norma y a los preceptos jurídicos establecidos</v>
          </cell>
          <cell r="EV14">
            <v>1</v>
          </cell>
          <cell r="EW14" t="str">
            <v/>
          </cell>
          <cell r="EX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EY14" t="str">
            <v>No se generarón dificultades en el cumplimiento de la acción</v>
          </cell>
          <cell r="EZ14" t="str">
            <v>Permite identificar, analizar, evaluar y mitigar la ocurrencia de riesgos de corrupción en el proceso a cargo de la Dirección de Contratación, dando cumplimiento a la norma y a los preceptos jurídicos establecidos</v>
          </cell>
          <cell r="FA14">
            <v>12</v>
          </cell>
          <cell r="FB14">
            <v>0</v>
          </cell>
          <cell r="FC14" t="str">
            <v>Cumple</v>
          </cell>
          <cell r="FD14" t="str">
            <v>Cumplido</v>
          </cell>
          <cell r="FE14" t="str">
            <v>Cumplido</v>
          </cell>
          <cell r="FF14" t="str">
            <v>Adecuado</v>
          </cell>
          <cell r="FG14" t="str">
            <v>Coherente</v>
          </cell>
          <cell r="FH14" t="str">
            <v>Concuerda</v>
          </cell>
          <cell r="FI14" t="str">
            <v>Concuerda</v>
          </cell>
          <cell r="FJ14" t="str">
            <v>Relación directa</v>
          </cell>
          <cell r="FK14" t="str">
            <v>Adecuado</v>
          </cell>
          <cell r="FL14" t="str">
            <v>Oportuna</v>
          </cell>
          <cell r="FM14" t="str">
            <v>N/A</v>
          </cell>
          <cell r="FN14" t="str">
            <v>Luisa Fernanda Ortiz</v>
          </cell>
          <cell r="FO14" t="str">
            <v>Cumple</v>
          </cell>
          <cell r="FP14" t="str">
            <v>Cumplido</v>
          </cell>
          <cell r="FQ14" t="e">
            <v>#N/A</v>
          </cell>
          <cell r="FR14" t="str">
            <v>Adecuado</v>
          </cell>
          <cell r="FS14" t="str">
            <v>Coherente</v>
          </cell>
          <cell r="FT14" t="str">
            <v>Concuerda</v>
          </cell>
          <cell r="FU14" t="str">
            <v>Concuerda</v>
          </cell>
          <cell r="FV14" t="str">
            <v>Relación directa</v>
          </cell>
          <cell r="FW14" t="str">
            <v>Adecuado</v>
          </cell>
          <cell r="FX14" t="str">
            <v>Oportuna</v>
          </cell>
          <cell r="FY14" t="str">
            <v>El indicador se reportó adecuadamente durante el segundo trimestre, se acogieron las recomendaciones realizadas por la OAP, el reporte es coherente, suficiente, articulado, consistente y oportuno</v>
          </cell>
          <cell r="FZ14" t="str">
            <v>Luisa Fernanda Ortiz</v>
          </cell>
          <cell r="GA14" t="str">
            <v>Cumple</v>
          </cell>
          <cell r="GB14" t="str">
            <v>Cumplido</v>
          </cell>
          <cell r="GC14" t="e">
            <v>#N/A</v>
          </cell>
          <cell r="GD14" t="str">
            <v>Adecuado</v>
          </cell>
          <cell r="GE14" t="str">
            <v>Coherente</v>
          </cell>
          <cell r="GF14" t="str">
            <v>Concuerda</v>
          </cell>
          <cell r="GG14" t="str">
            <v>Concuerda</v>
          </cell>
          <cell r="GH14" t="str">
            <v>Relación directa</v>
          </cell>
          <cell r="GI14" t="str">
            <v>Adecuado</v>
          </cell>
          <cell r="GJ14" t="str">
            <v>Oportuna</v>
          </cell>
          <cell r="GK14" t="str">
            <v>N/A</v>
          </cell>
          <cell r="GL14" t="str">
            <v>Diego Daza</v>
          </cell>
          <cell r="GM14" t="str">
            <v>Cumple</v>
          </cell>
          <cell r="GN14" t="str">
            <v>Cumplido</v>
          </cell>
          <cell r="GO14" t="e">
            <v>#N/A</v>
          </cell>
          <cell r="GP14" t="str">
            <v>Adecuado</v>
          </cell>
          <cell r="GQ14" t="str">
            <v>Coherente</v>
          </cell>
          <cell r="GR14" t="str">
            <v>Concuerda</v>
          </cell>
          <cell r="GS14" t="str">
            <v>Concuerda</v>
          </cell>
          <cell r="GT14" t="str">
            <v>Relación directa</v>
          </cell>
          <cell r="GU14" t="str">
            <v>Adecuado</v>
          </cell>
          <cell r="GV14" t="str">
            <v>Oportuna</v>
          </cell>
          <cell r="GW14" t="str">
            <v>El reporte del indicador es adecuado, coherente, suficiente, articulado, consistente y oportuno, durante este periodo.</v>
          </cell>
          <cell r="GX14" t="str">
            <v>Diego Daza</v>
          </cell>
          <cell r="GY14">
            <v>1</v>
          </cell>
          <cell r="GZ14">
            <v>1</v>
          </cell>
          <cell r="HA14">
            <v>1</v>
          </cell>
          <cell r="HB14">
            <v>1</v>
          </cell>
          <cell r="HC14">
            <v>1</v>
          </cell>
          <cell r="HD14">
            <v>1</v>
          </cell>
          <cell r="HE14">
            <v>1</v>
          </cell>
          <cell r="HF14">
            <v>1</v>
          </cell>
          <cell r="HG14">
            <v>1</v>
          </cell>
          <cell r="HH14">
            <v>1</v>
          </cell>
          <cell r="HI14">
            <v>1</v>
          </cell>
          <cell r="HJ14">
            <v>1</v>
          </cell>
          <cell r="HK14">
            <v>12</v>
          </cell>
          <cell r="HL14">
            <v>8.3333333333333329E-2</v>
          </cell>
          <cell r="HM14">
            <v>8.3333333333333329E-2</v>
          </cell>
          <cell r="HN14">
            <v>8.3333333333333329E-2</v>
          </cell>
          <cell r="HO14">
            <v>8.3333333333333329E-2</v>
          </cell>
          <cell r="HP14">
            <v>8.3333333333333329E-2</v>
          </cell>
          <cell r="HQ14">
            <v>8.3333333333333329E-2</v>
          </cell>
          <cell r="HR14">
            <v>8.3333333333333329E-2</v>
          </cell>
          <cell r="HS14">
            <v>8.3333333333333329E-2</v>
          </cell>
          <cell r="HT14">
            <v>8.3333333333333329E-2</v>
          </cell>
          <cell r="HU14">
            <v>8.3333333333333329E-2</v>
          </cell>
          <cell r="HV14">
            <v>8.3333333333333329E-2</v>
          </cell>
          <cell r="HW14">
            <v>8.3333333333333329E-2</v>
          </cell>
          <cell r="HX14">
            <v>1</v>
          </cell>
          <cell r="HY14">
            <v>1</v>
          </cell>
          <cell r="HZ14">
            <v>1</v>
          </cell>
          <cell r="IA14">
            <v>1</v>
          </cell>
          <cell r="IB14">
            <v>1</v>
          </cell>
          <cell r="IC14">
            <v>1</v>
          </cell>
          <cell r="ID14">
            <v>1</v>
          </cell>
          <cell r="IE14">
            <v>1</v>
          </cell>
          <cell r="IF14">
            <v>1</v>
          </cell>
          <cell r="IG14">
            <v>1</v>
          </cell>
          <cell r="IH14">
            <v>1</v>
          </cell>
          <cell r="II14">
            <v>1</v>
          </cell>
          <cell r="IJ14">
            <v>1</v>
          </cell>
          <cell r="IK14">
            <v>1</v>
          </cell>
          <cell r="IL14">
            <v>1</v>
          </cell>
          <cell r="IM14">
            <v>1</v>
          </cell>
          <cell r="IN14">
            <v>1</v>
          </cell>
          <cell r="IP14">
            <v>0.25</v>
          </cell>
          <cell r="IQ14">
            <v>0.49999999999999994</v>
          </cell>
          <cell r="IR14">
            <v>0.75</v>
          </cell>
          <cell r="IS14">
            <v>1</v>
          </cell>
        </row>
        <row r="15">
          <cell r="A15">
            <v>101</v>
          </cell>
          <cell r="B15" t="str">
            <v>Dirección de Talento Humano</v>
          </cell>
          <cell r="C15" t="str">
            <v>Directora de Talento Humano</v>
          </cell>
          <cell r="D15" t="str">
            <v>Ennis Esther Jaramillo Morato</v>
          </cell>
          <cell r="E15" t="str">
            <v>P5 -  CAPITAL ESTRATÉGICO - COMUNICACIONES</v>
          </cell>
          <cell r="F15" t="str">
            <v xml:space="preserve">P5O1 Avanzar en la mejora de la percepción de los servidores, respecto a la Secretaría General como un gran lugar para trabajar. </v>
          </cell>
          <cell r="G15" t="str">
            <v>P5O1A5 Promover el respeto a la declaración de principios y derechos fundamentales en el trabajo de la OIT y el  trabajo decente en la Secretaría General</v>
          </cell>
          <cell r="H15" t="str">
            <v xml:space="preserve">Ejecutar el Plan de Trabajo del Sistema de Seguridad y Salud en el Trabajo </v>
          </cell>
          <cell r="I15" t="str">
            <v>Plan de Trabajo del Sistema de Seguridad y Salud en el Trabajo ejecutado</v>
          </cell>
          <cell r="J15" t="str">
            <v>Porcentaje de cumplimiento del Plan de Trabajo Anual del Sistema de Gestión de Seguridad y Salud en el Trabajo de la Secretaría General de la Alcaldía Mayor de Bogotá, D.C.</v>
          </cell>
          <cell r="K15" t="str">
            <v>(Actividades ejecutadas del Plan de Trabajo del Sistema de Gestión de Seguridad y Salud en el Trabajo / Actividades programadas del Plan de Trabajo del Sistema de Gestión de Seguridad y Salud en el Trabajo) *100</v>
          </cell>
          <cell r="L15" t="str">
            <v>Actividades ejecutadas del Plan de Trabajo del Sistema de Gestión de Seguridad y Salud en el Trabajo</v>
          </cell>
          <cell r="M15" t="str">
            <v>Actividades programadas del Plan de Trabajo del Sistema de Gestión de Seguridad y Salud en el Trabajo</v>
          </cell>
          <cell r="O15" t="str">
            <v>Plan de seguridad y salud en el trabajo ejecutado</v>
          </cell>
          <cell r="P15" t="str">
            <v>• jornadas de promoción, prevención e intervención de riesgos en materia de seguridad y salud en el trabajo</v>
          </cell>
          <cell r="Q15" t="str">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ell>
          <cell r="R15" t="str">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ell>
          <cell r="S15" t="str">
            <v>Constante</v>
          </cell>
          <cell r="T15" t="str">
            <v>Constante</v>
          </cell>
          <cell r="U15" t="str">
            <v>Porcentaje</v>
          </cell>
          <cell r="V15" t="str">
            <v xml:space="preserve">Eficacia </v>
          </cell>
          <cell r="W15" t="str">
            <v>Producto</v>
          </cell>
          <cell r="X15">
            <v>2016</v>
          </cell>
          <cell r="Y15">
            <v>0</v>
          </cell>
          <cell r="Z15">
            <v>2016</v>
          </cell>
          <cell r="AA15">
            <v>0</v>
          </cell>
          <cell r="AB15">
            <v>1</v>
          </cell>
          <cell r="AC15">
            <v>1</v>
          </cell>
          <cell r="AD15">
            <v>1</v>
          </cell>
          <cell r="AE15">
            <v>1</v>
          </cell>
          <cell r="AF15">
            <v>0</v>
          </cell>
          <cell r="AG15" t="str">
            <v>No Aplica</v>
          </cell>
          <cell r="AH15" t="str">
            <v>No Aplica</v>
          </cell>
          <cell r="AI15">
            <v>1</v>
          </cell>
          <cell r="AJ15">
            <v>1</v>
          </cell>
          <cell r="AK15" t="str">
            <v>No Aplica</v>
          </cell>
          <cell r="AL15" t="str">
            <v>No Aplica</v>
          </cell>
          <cell r="AM15" t="str">
            <v>No Aplica</v>
          </cell>
          <cell r="AN15">
            <v>1</v>
          </cell>
          <cell r="AO15" t="str">
            <v>Gestión de seguridad y Salud en el trabajo</v>
          </cell>
          <cell r="AP15" t="str">
            <v>No Aplica</v>
          </cell>
          <cell r="AQ15" t="str">
            <v>No Aplica</v>
          </cell>
          <cell r="AR15" t="str">
            <v>No Aplica</v>
          </cell>
          <cell r="AS15" t="str">
            <v>No Aplica</v>
          </cell>
          <cell r="AT15" t="str">
            <v>No Aplica</v>
          </cell>
          <cell r="AU15" t="str">
            <v>No Aplica</v>
          </cell>
          <cell r="AV15" t="str">
            <v>No Aplica</v>
          </cell>
          <cell r="AW15" t="str">
            <v>No Aplica</v>
          </cell>
          <cell r="AX15" t="str">
            <v>No Aplica</v>
          </cell>
          <cell r="AY15" t="str">
            <v>No Aplica</v>
          </cell>
          <cell r="AZ15" t="str">
            <v>No Aplica</v>
          </cell>
          <cell r="BA15" t="str">
            <v>No Aplica</v>
          </cell>
          <cell r="BB15" t="str">
            <v>No Aplica</v>
          </cell>
          <cell r="BC15" t="str">
            <v>No Aplica</v>
          </cell>
          <cell r="BD15" t="str">
            <v>No Aplica</v>
          </cell>
          <cell r="BE15" t="str">
            <v>No Aplica</v>
          </cell>
          <cell r="BF15" t="str">
            <v>No Aplica</v>
          </cell>
          <cell r="BG15" t="str">
            <v>No Aplica</v>
          </cell>
          <cell r="BH15" t="str">
            <v>No Aplica</v>
          </cell>
          <cell r="BI15" t="str">
            <v>No Aplica</v>
          </cell>
          <cell r="BJ15" t="str">
            <v>No Aplica</v>
          </cell>
          <cell r="BK15" t="str">
            <v>No Aplica</v>
          </cell>
          <cell r="BL15" t="str">
            <v>No Aplica</v>
          </cell>
          <cell r="BM15" t="str">
            <v>Plan Estratégico InstitucionalPlan de Acción SGCGestión de seguridad y Salud en el trabajo</v>
          </cell>
          <cell r="BN15" t="str">
            <v>Porcentaje de cumplimiento del Plan de Trabajo Anual del Sistema de Gestión de Seguridad y Salud en el Trabajo de la Secretaría General de la Alcaldía Mayor de Bogotá, D.C.</v>
          </cell>
          <cell r="BO15" t="str">
            <v>Realizar las afiliaciones a la ARL para los contratistas
Capacitación a los miembros del Comité de Convivencia Laboral
Capacitación en el manejo de los Desfibriladores Externos Automáticos.
Capacitaciones líderes en pausas activas.
Actualización del Manual de Contratistas en requerimientos de SST.
Programar los exámenes médico-ocupacionales de ingreso, periódico, retiro.
Programa de Estilo de Vida y Entorno Saludable (Prevención y control de Alcohol, Farmacodependencia y Tabaquismo).
Realizar el reporte y la investigación de accidentes de trabajo.
Medición de Indicadores 
Implementar programa de orden y aseo
Instalación de Desfibriladores Externos Automáticos.
Inspecciones Planeadas. - (SST y COPASST) - Seguimiento a Servidores Públicos de las medidas de prevención y control.
Actualizar el Plan de Prevención, preparación y respuesta ante emergencias según informe de Bomberos.
Encuesta de para verificación de Formación de Brigadas.
Reuniones con el Equipo de Trabajo del Proceso de Gestión de la Seguridad y Salud en el Trabajo.
Ejecución de Acciones Preventivas, correctivas y de Mejora</v>
          </cell>
          <cell r="BP15" t="str">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ell>
          <cell r="BQ15" t="str">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ell>
          <cell r="BR15" t="str">
            <v>Suma</v>
          </cell>
          <cell r="BS15">
            <v>70</v>
          </cell>
          <cell r="BT15">
            <v>1</v>
          </cell>
          <cell r="BU15">
            <v>4</v>
          </cell>
          <cell r="BV15">
            <v>3</v>
          </cell>
          <cell r="BW15">
            <v>3</v>
          </cell>
          <cell r="BX15">
            <v>1</v>
          </cell>
          <cell r="BY15">
            <v>1</v>
          </cell>
          <cell r="BZ15">
            <v>3</v>
          </cell>
          <cell r="CA15">
            <v>5</v>
          </cell>
          <cell r="CB15">
            <v>8</v>
          </cell>
          <cell r="CC15">
            <v>7</v>
          </cell>
          <cell r="CD15">
            <v>12</v>
          </cell>
          <cell r="CE15">
            <v>22</v>
          </cell>
          <cell r="CF15">
            <v>1.4285714285714285E-2</v>
          </cell>
          <cell r="CG15">
            <v>5.7142857142857141E-2</v>
          </cell>
          <cell r="CH15">
            <v>4.2857142857142858E-2</v>
          </cell>
          <cell r="CI15">
            <v>4.2857142857142858E-2</v>
          </cell>
          <cell r="CJ15">
            <v>1.4285714285714285E-2</v>
          </cell>
          <cell r="CK15">
            <v>1.4285714285714285E-2</v>
          </cell>
          <cell r="CL15">
            <v>4.2857142857142858E-2</v>
          </cell>
          <cell r="CM15">
            <v>7.1428571428571425E-2</v>
          </cell>
          <cell r="CN15">
            <v>0.11428571428571428</v>
          </cell>
          <cell r="CO15">
            <v>0.1</v>
          </cell>
          <cell r="CP15">
            <v>0.17142857142857143</v>
          </cell>
          <cell r="CQ15">
            <v>0.31428571428571428</v>
          </cell>
          <cell r="CR15">
            <v>1</v>
          </cell>
          <cell r="CS15">
            <v>1</v>
          </cell>
          <cell r="CT15">
            <v>1</v>
          </cell>
          <cell r="CU15" t="str">
            <v>Diseño y aprobación del Plan de Trabajo Anual de SST</v>
          </cell>
          <cell r="CV15" t="str">
            <v>Ningún retraso</v>
          </cell>
          <cell r="CW15" t="str">
            <v>Cumplimiento Normativo Según la Resolución 1111 de 2017, y Cumplimiento MIPG.</v>
          </cell>
          <cell r="CX15">
            <v>2</v>
          </cell>
          <cell r="CY15">
            <v>4</v>
          </cell>
          <cell r="CZ15" t="str">
            <v>Conformación comité de Convivencia Laboral 2019 - 2021 y diseño del programa de capacitación y entrenamiento SST</v>
          </cell>
          <cell r="DA15" t="str">
            <v>Se tiene dificultades con la divulgación del manual debido a que se esta generando la actulización del mismo, en la plataforma del Sistema Integrado de Gestión. La Subsecretaria Corporativa dispuso la rendición para el 10 de Abril. Informe de rendición de cuentas, se expone has el 10 de abril.</v>
          </cell>
          <cell r="DB15" t="str">
            <v>Se conforma el Comité de Convivencia Laboral 2019-2021, Se diseña el Programa de Capacitaciónes para refuerzo de los conocimiento de los servides(as) y en procura de la alineación con el PIC.</v>
          </cell>
          <cell r="DC15">
            <v>3</v>
          </cell>
          <cell r="DD15">
            <v>3</v>
          </cell>
          <cell r="DE15" t="str">
            <v>Se realizan las encuesta de para verificación de Formación de Brigadas, divulgación de resultados de auditoria y rendición de cuentas a COPASST y capacitación en el manejo de los Desfibriladores Externos Automáticos.</v>
          </cell>
          <cell r="DF15" t="str">
            <v>Ningún retraso</v>
          </cell>
          <cell r="DG15" t="str">
            <v>Divulgación de auditoria y rendición de cuentas al COPASST, para poder gestionar desde la experticia de cada uno de los integrantes el desarrollo de las recomendaciones.
Verificación de conocimeintos de los brigadistas y capacitación en desfibriladores externos automaticos para generación de capacitacion y refuerzo en tematicas de prevención de emergencia.</v>
          </cell>
          <cell r="DH15">
            <v>3</v>
          </cell>
          <cell r="DI15">
            <v>3</v>
          </cell>
          <cell r="DJ15" t="str">
            <v>Se realiza capacitación en Comité de SST sobre la Resolución 1111 de 2017, 0312 de 2019 y 1072 de 2015. 
Se realiza capacitación en la GTC-45 para la identificación de peligros y valoración de riesgos. Para los Inspectores de SST.
Estas actividades suponen la actualización normativa para los integrantes del equipo de Seguridad y Salud en el Trabajo, en materia de SST, y pueden ser verificadas en las Actas de Comité SST 2019.</v>
          </cell>
          <cell r="DK15" t="str">
            <v xml:space="preserve">Se tiene dificultades con la divulgación del manual debido a que se esta generando la actulización del mismo, en la plataforma del Sistema Integrado de Gestión. </v>
          </cell>
          <cell r="DL15" t="str">
            <v>Desarrollo de Capacitación para los integrantes del Sistema de Seguridad y Salud en Trabajo, Desarrollo de la Rendición de Cuentas.</v>
          </cell>
          <cell r="DM15">
            <v>2</v>
          </cell>
          <cell r="DN15">
            <v>1</v>
          </cell>
          <cell r="DO15" t="str">
            <v xml:space="preserve">Se actualizó la información del perfil sociodemográfico de la Entidad.
Dentro de los beneficios que reporta la ejecución de estas actividades en la Secretaría General de la Alcaldía Mayor de Bogotá, D.C., es la actualización del perfil sociodemográfico, para la identificación de la Población de la Entidad.
Las actividades desarrolladas en el mes de mayo pueden verificarse en la Base de Datos con los perfiles sociodemográficos de los servidores(as) públicos(as) de la Secretaría General de la Alcaldía Mayor de Bogotá D.C.
</v>
          </cell>
          <cell r="DP15" t="str">
            <v>Las actividades de Actualización del Manual de Contratistas en requerimientos de Seguridad y Salud en el Trabajo y de Implementación del Procedimiento de Gestión del Cambio para las acciones en estas materias, fueron reprogramadas para los meses de septiembre y diciembre de 2019 respectivamente, lo anterior, de acuerdo con las directrices recibidas por la Oficina Asesora de Planeación y por las siguientes razones:
a) El Manual de Contratistas en requerimientos de Seguridad y Salud en el Trabajo en la actualidad se encuentra en revisión por parte del profesional de SST.
b) El procedimiento de Gestión del Cambio se encuentra en desarrollo por parte de la Oficina Asesora de Planeación.</v>
          </cell>
          <cell r="DQ15" t="str">
            <v>Apropiación por parte de los servidores(as) públicos(as) de la Secretaría General  de ua cultura de Autocuidado por medio del Diseño de Programa de Modos, condiciones y estilos de Vida Saludable.</v>
          </cell>
          <cell r="DR15">
            <v>1</v>
          </cell>
          <cell r="DS15">
            <v>1</v>
          </cell>
          <cell r="DT15" t="str">
            <v>Desarrollo de Seguimiento a las recomendaciones de 3 servidores de la entidad, identificación de peligros y evaluación de riesgos de las sedes de la entidad por medio de la actualización de las matrices de identificación de peligros y valoración de riesgos, actualización de los planes de prevención preparación y respuesta ante emergencias, capacitaciones en prevención de riesgo químico y riesgo biológico.</v>
          </cell>
          <cell r="DU15" t="str">
            <v>Se tiene la modificación de fecha de la implementación del procedimiento de gestión del cambio debido a la gestión del desarrollo del mismo, por parte del Sistema Integrado de Gestrión.</v>
          </cell>
          <cell r="DV15" t="str">
            <v>Seguimiento a las recomendaciones médicas de la entidad, identificación de peligros y evaluación de riesgos de las sedes de la entidad, actualización de los planes de prevención preparación y respuesta ante emergencias, capacitaciones en prevención de riesgo químico y riesgo biológico</v>
          </cell>
          <cell r="DW15">
            <v>3</v>
          </cell>
          <cell r="DX15">
            <v>3</v>
          </cell>
          <cell r="DY15" t="str">
            <v>1.    Cierre del programa del COPASST 2018-2019: Este Comité reportó un total de 9 actividades desarrolladas, las cuales fueron ejecutadas en los meses entre septiembre de 2018 y julio de 2019 entre las que se evidencian, entre otras, i) Participación en el simulacro distrital, ii) Generación de jornadas de donación de sangre, iii) Encuesta cardiovascular, iv) Tips de seguridad y salud en el trabajo, v) Día mundial de Seguridad y salud en el trabajo y vi) Inspecciones desarrolladas para garantizar la participación del comité en actividades de Seguridad y Salud en el Trabajo, vii) Rendición de cuentas del Plan de Acción 2018, viii) Jornadas de donación de Sangre, ix) participación en las investigaciones de accidente laboral.
2.    Convocatoria al Comité Paritario de Seguridad y Salud en el Trabajo:  Desde el día 8 de julio se empieza el diseño de la convocatoria y se envía Memorando el día 15 de Julio para divulgación de las reglas para participar en la misma. Inscripciones del 17 al 22 de julio. Publicación de candidatos postulados al comité y se proponen votaciones el día 31 de Julio de 2019, con los resultados con los nombres de los nuevos miembros del COPASST.
3.    Actualización de los 39 planes de emergencia para las sedes de la Secretaria General de la Alcaldía Mayor de Bogotá, D.C.: Las actualizaciones fueron enviadas para su correspondiente publicación en el Sistema Integrado de Calidad.</v>
          </cell>
          <cell r="DZ15" t="str">
            <v>Ningun Retraso</v>
          </cell>
          <cell r="EA15" t="str">
            <v>1. Cierre del plan de acción para el COPASST 2017-2019, con una ejecución al 100%.
2. Nuevas elecciones para el COPASST 2019-2021 y con ello dar continuidad a los avances logrados en materia de Seguridad y Salud en el Trabajo con el acompañamiento y los valiosos aportes de los servidores públicos que fueron elegidos miembros de este Comité.
3. La actualización de los 39 planes de emergencia para las diferentes sedes de la Secretaria General de la Alcaldía Mayor de Bogotá, D.C., con el acompañamiento y la experiencia de la ARL y la Unidad Especial del Cuerpo de Bomberos nos permite gestionar el conocimiento sobre estos asuntos en los servidores públicos de la Entidad y con ello, mejorar los tiempos de respuesta y de reacción ante eventuales emergencias, y al propósito de adelantar una mejor preparación con mejores resultados en el Simulacro Distrital de Evacuación.</v>
          </cell>
          <cell r="EB15">
            <v>5</v>
          </cell>
          <cell r="EC15">
            <v>5</v>
          </cell>
          <cell r="ED15" t="str">
            <v xml:space="preserve">Actividades Desarrolladas:
Para el desarrollo del plan de Seguridad y Salud en el Trabajo para el periodo comprendido en el mes de agosto se tenían programadas las siguientes actividades:
1. Realizar la evaluación Inicial del Sistema de Seguridad y Salud en el Trabajo soportado por ARL
2. Implementar Programa de Riesgo Biológico para la sede de Archivo.
3. Implementar Programa de Protección Contra Caídas (Trabajo en Alturas).
4. Instalación de Desfibriladores Externos Automáticos.
5. Actualización del Manual de Seguridad y Salud en el Trabajo. 
Para el periodo comprendido en el mes de agosto se desarrolló lo siguiente:
1. El día 30 de agosto, en reunión con la ARL Positiva se desarrolla la evaluación del Sistema de Gestión de Seguridad y Salud en el Trabajo, en el marco de la resolución 0312 de 2019, obteniendo así un puntaje de 93.5 según evaluación aplicada, logrando una calificación de Aceptable dentro de la tabla de valoración de los Estándares Mínimos.
2. Se implementa el programa de riesgo Biológico para la sede de Archivo Distrital, con las siguientes actividades: se desarrolló la capacitación a todos los grupos de trabajo de la Subdirección Técnica y las áreas con mayor criticidad de presencia del riesgo, Se hace seguimiento al uso adecuado de los Elementos de Protección Personal – EPP (Bioseguridad) y al no consumo de alimentos en las áreas de trabajo.
3. e realiza el proceso de implementación del programa de protección contra caídas, se realiza seguimiento a las actividades donde se debe ejecutar la estandarización de los procesos y se actualiza el programa de protección contra caídas para socialización.
4. Se desarrolla el proceso de instalación de Desfibriladores Externos Automáticos para 37 Sedes de la secretaría General, están pendiente por reforma estructural 2 sedes CADE VICTORIA y CADE RAFAEL URIBE URIBE.
5. Se realiza la actualización del Manual de Seguridad y Salud en el Trabajo. </v>
          </cell>
          <cell r="EE15" t="str">
            <v>Ninguno.</v>
          </cell>
          <cell r="EF15" t="str">
            <v xml:space="preserve">Para el periodo comprendido en el mes de agosto se tienen los siguientes beneficios:
1. Un aumento de 5.5 puntos en la evaluación de los estándares mínimos del Sistema de Gestión de Seguridad y Salud en el Trabajo, en el marco de la resolución 0312 de 2019, esto gracias a las mejoras en los procedimientos de gestión de la salud y las actualizaciones del procedimiento de gestión de peligros riesgos y amenazas.
2.  Implementa el programa de riesgo Biológico para la sede de Archivo Distrital, Se hace seguimiento al uso adecuado de los Elementos de Protección Personal – EPP (Bioseguridad) y al no consumo de alimentos en las áreas de trabajo, esto conlleva a una cultura de autocuidado y a la mejora de los procesos al interior de la Dirección Distrital de Archivo.  
3. Estandarización de las actividades que tienen trabajo en alturas de los servidores de mantenimiento, y socialización de estándares de trabajo seguro e inculcar el desarrollo de los permisos de trabajo.
4. Instalación de Desfibriladores Externos Automáticos para la generación de procedimientos de protección a la vida y atención a emergencias de nuestros servidores en las sedes de la Secretaría General de la Alcaldía Mayor de Bogotá D.C., garantizando a su vez el cumplimiento de la ley 1831 de 2017.
5. Contar con el Manual de Seguridad Salud en el Trabajo actualizado. </v>
          </cell>
          <cell r="EG15">
            <v>8</v>
          </cell>
          <cell r="EH15">
            <v>8</v>
          </cell>
          <cell r="EI15" t="str">
            <v xml:space="preserve">Actividades Desarrolladas:
Para el desarrollo del plan de Seguridad y Salud en el Trabajo para el periodo comprendido en el mes de agosto se tenían programadas las siguientes actividades:
1. Actualización del Manual de Contratistas en requerimientos de SST.
2. Jornada de donación de sangre
3. Realizar semana de la salud
4. Revisión y actualización de procedimiento de notificación de incidentes Y reporte de accidentes de trabajo e investigación de accidentes laborales.
5. Desarrollo de Mediciones Ambientales.
6. Sensibilizar a los Servidores(as) Públicos(as) de la Secretaría General de la Alcaldía Mayor de Bogotá, D.C., en los canales de comunicación para el reporte de incidentes y peligros en la entidad.
7. Desarrollo de Programa de Riesgo Público para la sede de la Secretaría General de la Alcaldía Mayor de Bogotá.
8. Elaboración del guion, ejecución y evaluación de simulacro Distrital
Elaboración del guion, ejecución y evaluación de simulacro Distrital Para el periodo comprendido en el mes de septiembre se desarrolló lo siguiente:
1. El día 26 de septiembre se realizo reunión con la Dirección de Contratación para validar las obligaciones en Seguridad y Salud en el Trabajo para cada modalidad de contratación, para lo cual, se confirman las obligaciones de cumplimiento del sistema de gestión de seguridad y salud en trabajo, lo cual permite garantizar el cumplimento normativo en relación con SST.
2. El día 20 de septiembre, como actividad de prevención y promoción se desarrollo la jornada la jornada de donación de sangre con una participación de 33 servidores.
3. En semana del 16 al 20 de septiembre se realiza la Semana de la Salud generando 73 actividades, con presencialidad en 24 sedes y un promedio de participación de 200 servidores por día.
4. Se realiza la actualización de la normatividad en los procedimientos de Gestión de la Salud y Gestión de Peligros, Riesgos y Amenazas.
5. El día 27 de septiembre, en la sede del SuperCADE 20 de julio se desarrollo la medición de iluminación para 10 puntos.
6. El día 30 de septiembre se envía memorando interno donde se divulga los canales de comunicación para el reporte de incidentes y accidentes en la entidad.
7. Se actualiza el documento y se genera ciclo de capacitación en la semana del 16 al 20 de septiembre.
8. Se actualiza el guion del simulacro distrital para la Red CADE, CLAV, Manzana lievano, Imprenta Distrital y Archivo Distrital.
</v>
          </cell>
          <cell r="EJ15" t="str">
            <v>Ninguno.</v>
          </cell>
          <cell r="EK15" t="str">
            <v xml:space="preserve">Para el periodo comprendido en el mes de septiembre se tienen los siguientes beneficios:
1. Garantizar el cumplimiento de la normatividad referente al Sistema de Seguridad y Salud en el trabajo para todos los modelos de contratación de la entidad.
2. Se gestiona el riesgo cardiovascular de la entidad, rejuvenece el organismo del servidor que dona sangre y el apoyo a salud pública garantizando reservas de sangre.
3. Generar acciones que promuevan en los servidores la participación en actividades de promoción y prevención de la salud y generar una cultura de autocuidado.
4. Aplicar los procedimientos conforme a la normatividad vigente.
5. Reducir el riesgo físico por iluminación y prevenir en los servidores problemas visuales y riesgo psicosocial.
6. Garantizar la apropiación de las estrategias de comunicación, promoviendo la madurez del sistema de gestión de seguridad y salud en el trabajo de la Secretaría General de la Alcaldía Mayor de Bogotá, D.C.
7. Generar mecanismos para prevenir el riesgo público en la Red CADE.
8. Garantizar la preparación para el simulacro distrital de evacuación del 2 de octubre de 2019.
</v>
          </cell>
          <cell r="EL15">
            <v>7</v>
          </cell>
          <cell r="EM15">
            <v>7</v>
          </cell>
          <cell r="EN15" t="str">
            <v>Para el desarrollo del Plan de Seguridad y Salud en el Trabajo para el periodo comprendido en el mes de octubre se tenían programadas las siguientes actividades:
Capacitación al Sistema Comando de Incidentes.
Formación en técnicas de habilidad en seguridad vial en zona urbana y rural a conductores de la planta de personal.
Formación en técnicas de habilidad en seguridad y salud en el trabajo a servidores Programa SENA: - Excel Intermedio.
Realizar el informe de ausentismo.
Revisión de Actividades de la Matriz de identificación de peligros, evaluación y valoración de riesgos de las Sedes de la Secretaría General de la Alcaldía Mayor de Bogotá, D.C.
Implementar Programa de Prevención de Caídas a Nivel.
Adquirir y entregar elementos de protección personal.
Para el periodo comprendido en el mes de octubre se desarrolló lo siguiente:
Se desarrolla la capacitación para el Sistema Comando de Incidentes, en la cual se socializó las responsabilidades, las rutas de evacuación y Planes Operativos Normalizados para los miembros del comité.
Se desarrolla capacitación en Manejo Preventivo para los conductores y curso de Seguridad Vial virtual donde se evidencia la participación de los conductores de la Entidad y servidores(as) públicos(as) que se movilizan en automóvil.
Para el programa SENA se desarrolla junto con el PIC, el programa de capacitación en Microsoft Excel, Nivel Intermedio, donde se contó con la participación de 20 servidores(as) públicos(as).
Se realiza el informe de ausentismo donde se identifican los diagnósticos mas representativos para la generación de actividades de promoción y prevención.
Se realiza la revisión y actualización de 8 Matrices de identificación de peligros y valoración de riesgo.
Se generaron 7 capacitaciones de Caídas a Nivel para cumplimiento del programa de protección contra caídas.
Se generó el proceso de contratación de los Elementos de Protección Personal, definido bajo la modalidad de Mínima Cuantía, con un plazo de ejecución de 30 días.</v>
          </cell>
          <cell r="EO15" t="str">
            <v>Ninguno.</v>
          </cell>
          <cell r="EP15" t="str">
            <v>Para el periodo comprendido en el mes de septiembre se tienen los siguientes beneficios:
Garantizar la divulgación de responsabilidades y la buena ejecución del Simulacro Distrital, obteniendo una activa participación del Sistema Comando de Incidentes.
Se capacita a los conductores para mejorar su calidad en la conducción.
Mejorar las habilidades ofimáticas de los servidores(as) públicos(as) de la Secretaría General.
Se identifican los diagnósticos más representativos para la generación de actividades de promoción y prevención.
Garantizar la priorización de los riesgos para la intervención oportuna de los peligros de las diferentes sedes de la Secretaría General de la Alcaldía Mayor de Bogotá D.C.
Minimizar la accidentalidad por el riesgo de Caídas a Nivel.
Garantizar la adquisición de los Elementos de Protección Personal para minimizar el riesgo de accidentalidad y de enfermedad laboral de los servidores públicos de la Secretaría General de la Alcaldía Mayor de Bogotá D.C.</v>
          </cell>
          <cell r="EQ15">
            <v>12</v>
          </cell>
          <cell r="ER15">
            <v>12</v>
          </cell>
          <cell r="ES15" t="str">
            <v>Actividades Desarrolladas:
Para el desarrollo del Plan de Seguridad y Salud en el Trabajo para el periodo comprendido en el mes de noviembre se tenían programadas las siguientes actividades:
1. Identificación del acto Jurídico mediante el cual se designa el responsable del Sistema de Gestión de Seguridad y Salud en el Trabajo.
2. Divulgación de las responsabilidades en el Sistema de Seguridad y Salud en el Trabajo (Divulgación web)
3. Capacitación a los miembros del COPASST
4. Capacitación a la entidad sobre el Plan de Emergencias de Cada Sede.
5. Capacitación para líderes en pausas activas.
6. Divulgación de la Política y objetivos de Seguridad y Salud en el Trabajo (Divulgación web)
7. Implementación del programa de vigilancia epidemiológica - Salud musculoesquelética
8. Implementación del programa de vigilancia epidemiológica - Riesgo psicosocial.
9. Realizar el diagnostico de condiciones salud
10. Implementar programa de orden y aseo
11. Implementar Programa de Riesgo Químico para la sede de Imprenta y Archivo
12. Divulgación de Planes de prevención y respuesta ante emergencia en las Sedes.
Para el periodo comprendido en el mes de octubre se desarrolló lo siguiente:
1. Se desarrolla la identificación del acto jurídico el cual designa como responsable del Sistema de Gestión de Seguridad y Salud en el Trabajo a la Dirección de Talento Humano.
2. Se desarrolla el proceso de divulgación de responsabilidades en el Sistema de Seguridad y Salud en el Trabajo por medio de los memorandos 3-2019-12291 y 3-2019-24884 y para el COPASST en la reunión mensual.
3. Se desarrolla capacitación a los miembros del COPASST, se socializan los objetivos del sistema de gestión de seguridad y salud en el trabajo y se genera capacitación sobre inspecciones.
4. Se realiza capacitación individual a cada una de las sedes en el plan de prevención, preparación y respuesta ante emergencias.
5. Se realiza la reunión de líderes de pausas activas donde se evidencian las sedes con mayor participación y las sedes que deben mejorar en el desarrollo del programa.
6. Se realiza la divulgación de Política y Objetivos del sistema por medio del Soy 10 y se cuelga en el grupo de Talento Humano de la Intranet.
7. Se entrega informe del programa de vigilancia epidemiológica en Salud musculoesquelética.
8. Se entrega informe del programa de vigilancia epidemiológica en riesgo Psicosocial.
9. Se realizan los Diagnósticos de Condiciones de Salud a corte de 31 de octubre.
10. Se entrega informe con la participación del programa de orden y aseo.
11. Se entrega informe de la implementación del programa de riesgo químico.
12. Se realiza divulgación de los planes de emergencia para la participación en el simulacro distrital de evacuación.</v>
          </cell>
          <cell r="ET15" t="str">
            <v>Ninguno.</v>
          </cell>
          <cell r="EU15" t="str">
            <v>Para el periodo comprendido en el mes de noviembre se tienen los siguientes beneficios:
1. Identificar los responsables de la implementación del sistema de gestión y seguridad en el trabajo
2. Garantizar que todos los servidores(as) públicos(as) identifiquen el rol que tienen en la implementación del sistema de gestión de seguridad y salud en el trabajo y que responsabilidad se tiene frente al mismo.
3. Capacitar a los miembros del COPASST, en temáticas referentes al Sistema de Gestión de seguridad y salud en el trabajo, mejorando la toma de decisiones y ejecución de actividades.
4. Capacitar en temas de respuesta oportuna ante una situación de emergencia.
5. Evidenciar las sedes con mayor participación y las sedes que deben mejorar en el desarrollo del programa para impulsar sus actividades.
6. Conocimiento de la intención y objetivos de la entidad en temas relacionados con la prevención y promoción de la salud física, mental y social de los servidores(as) públicos(as) de la entidad.
7. Minimizar el riesgo Biomecánico de los servidores(as) públicos(as) de la entidad.
8. Minimizar el riesgo Psicosocial de los servidores(as) públicos(as) de la entidad.
9. Identificar los diagnósticos mas prevalentes en el desarrollo de los exámenes periódicos ocupacionales.
10. Minimizar el riesgo locativo de los servidores(as) públicos(as) de la entidad.
11. Minimizar el riesgo químico de los servidores(as) públicos(as) de la entidad.
12. Genera cultura de prevención ante situaciones de emergencia y garantizar el ejercicio del simulacro distrital.</v>
          </cell>
          <cell r="EV15">
            <v>23</v>
          </cell>
          <cell r="EW15">
            <v>22</v>
          </cell>
          <cell r="EX15" t="str">
            <v>1. Realizar las afiliaciónes a la ARL para los contratistas.
2. Desarrollo de Actividades del Plan de Trabajo 2019 -2021
3. Participación en la Investigación de accidentes de trabajo.
4. Realizar jornada de Inducción SST
5. Capacitación a los miembros del Comité de Convivencia Laboral
6. Actualización y entrenamiento a la Brigada Integral de Emergencias de la entidad, incluye pista.
7. Programar los exámenes médico ocupacionales de ingreso, periódico, retiro.
8. Realizar seguimiento a casos especiales de Salud.
9. Realizar mesas laborales casos especiales de salud
10. Divulgación del Manual del Sistema de Seguridad y Salud en el Trabajo.
11. Realizar Análisis de Puesto de Trabajo para determinación de origen (De acuerdo a requerimiento de calificación)
12. Realizar asesoría y asistencia técnica legal por parte de la ARL Positiva para accidentes Graves y/o mortales y seguimiento a recomendaciones de las investigaciones derivadas por AT Grave y/o Mortal.
13. Realizar el reporte y la investigación de accidentes de trabajo
14. Medición de Indicadores (Frecuencia, Severidad, I.L.I.) de Incidentes, Accidentes Laborales y Enfermedad Profesional.
15. Realizar acompañamiento al Plan estratégico de Seguridad Vial - Pilar comportamiento Humano.
16. Inspecciones para Teletrabajo (Según Solicitud)
17. Inspecciones Planeadas. - (SST y COPASST ) - Seguimiento a Servidores Públicos de las medidas de prevención y control.
18. Desarrollo de Indicadores de Estructura, Proceso y Resultado.
19. Reuniones con el Equipo de Trabajo del Proceso de Gestión de la Seguridad y Salud en el Trabajo.
20. Implementar Procedimiento de Gestión del Cambio para las acciones en Seguridad y Salud en el Trabajo.
21. Ejecución de Acciones Preventivas, correctivas y de Mejora de las investigaciones de incidente y accidente laboral y enfermedad profesional.
22. Ejecución de Acciones Preventivas, correctivas y de Mejora de las observaciones de la rendición de cuentas o revisión por la alta dirección.
23. Ejecución de Acciones Preventivas, correctivas y de mejora de las observaciones de la ARL.</v>
          </cell>
          <cell r="EY15" t="str">
            <v>Ninguno</v>
          </cell>
          <cell r="EZ15" t="str">
            <v>1. Realizar las afiliaciones a la ARL para los contratistas en cumplimiento de la normatividad.
2. Participación del COPASST en actividades de Seguridad y Salud en el Trabajo.
3. Participación del COPASST en las Investigación de accidentes de trabajo.
4. Sensibilizar a los servidores en temas de SST.
5. Sensibilizar a los miembros del Comité de Convivencia Laboral en temas de acoso laboral.
6. Actualización y entrenamiento a la Brigada Integral de Emergencias de la entidad, incluye pista.
7. Garantizar el seguimiento de salud a los servidores de la entidad. 
8. Garantizar la investigación de accidentes de trabajo para generación de acciones para minimizar los riesgos. 
9. Control de las gestiones desarrolladas.
10. Desarrollo de la actualización del plan estratégico.
11. Realizar seguimiento a los riesgos a los que están expuestos los servidores.
12. Seguimiento continuo al Sistema de Gestión de la Seguridad y Salud en el Trabajo.
13. Mejorar la gestión del Sistema de Seguridad y Salud en el trabajo, minimizando accidentes y previniendo enfermedades laborales.</v>
          </cell>
          <cell r="FA15">
            <v>70</v>
          </cell>
          <cell r="FB15">
            <v>100</v>
          </cell>
          <cell r="FC15" t="str">
            <v>Cumple</v>
          </cell>
          <cell r="FD15" t="str">
            <v>Aceptable</v>
          </cell>
          <cell r="FE15" t="str">
            <v>Satisfactorio</v>
          </cell>
          <cell r="FF15" t="str">
            <v>Adecuado</v>
          </cell>
          <cell r="FG15" t="str">
            <v>Coherente</v>
          </cell>
          <cell r="FH15" t="str">
            <v>Concuerda</v>
          </cell>
          <cell r="FI15" t="str">
            <v>Concuerda</v>
          </cell>
          <cell r="FJ15" t="str">
            <v>Relación directa</v>
          </cell>
          <cell r="FK15" t="str">
            <v>Adecuado</v>
          </cell>
          <cell r="FL15" t="str">
            <v>No oportuna</v>
          </cell>
          <cell r="FM15" t="str">
            <v>1) A fin del primer trimestre se muestra un avance acumulado del  75% (6 actividades ejecutadas contra 8 programadas).  2) La información fue reportada el 11/04/2019.</v>
          </cell>
          <cell r="FN15" t="str">
            <v>Jorge urrutia</v>
          </cell>
          <cell r="FO15" t="str">
            <v>Cumple</v>
          </cell>
          <cell r="FP15" t="str">
            <v>Satisfactorio</v>
          </cell>
          <cell r="FQ15" t="e">
            <v>#N/A</v>
          </cell>
          <cell r="FR15" t="str">
            <v>Adecuado</v>
          </cell>
          <cell r="FS15" t="str">
            <v>Coherente</v>
          </cell>
          <cell r="FT15" t="str">
            <v>Difiere</v>
          </cell>
          <cell r="FU15" t="str">
            <v>No aplica</v>
          </cell>
          <cell r="FV15" t="str">
            <v>Relación directa</v>
          </cell>
          <cell r="FW15" t="str">
            <v>No adecuado</v>
          </cell>
          <cell r="FX15" t="str">
            <v>Oportuna</v>
          </cell>
          <cell r="FY15" t="str">
            <v>Las evidencias aportadas son suficientes, pero éstas no se ven reflejadas en el análisis cualitativo, ya que no mencionan el total de actividades desarrolladas. Por tanto,  se recomienda ampliar la descripción del avance cualitativo para que sea coherente con los soportes presentados.</v>
          </cell>
          <cell r="FZ15" t="str">
            <v>Jorge urrutia</v>
          </cell>
          <cell r="GA15" t="str">
            <v>Cumple</v>
          </cell>
          <cell r="GB15" t="str">
            <v>Satisfactorio</v>
          </cell>
          <cell r="GC15" t="e">
            <v>#N/A</v>
          </cell>
          <cell r="GD15" t="str">
            <v>Adecuado</v>
          </cell>
          <cell r="GE15" t="str">
            <v>Coherente</v>
          </cell>
          <cell r="GF15" t="str">
            <v>Concuerda</v>
          </cell>
          <cell r="GG15" t="str">
            <v>No aplica</v>
          </cell>
          <cell r="GH15" t="str">
            <v>Relación directa</v>
          </cell>
          <cell r="GI15" t="str">
            <v>Adecuado</v>
          </cell>
          <cell r="GJ15" t="str">
            <v>Oportuna</v>
          </cell>
          <cell r="GK15" t="str">
            <v>Mediante correo electrónico se solicitó corregir el período relacionado en los avances de septiembre</v>
          </cell>
          <cell r="GL15" t="str">
            <v>Jorge urrutia</v>
          </cell>
          <cell r="GM15" t="str">
            <v>Cumple</v>
          </cell>
          <cell r="GN15" t="str">
            <v>Cumplido</v>
          </cell>
          <cell r="GO15" t="e">
            <v>#N/A</v>
          </cell>
          <cell r="GP15" t="str">
            <v>Adecuado</v>
          </cell>
          <cell r="GQ15" t="str">
            <v>Coherente</v>
          </cell>
          <cell r="GR15" t="str">
            <v>Difiere</v>
          </cell>
          <cell r="GS15" t="str">
            <v>Concuerda</v>
          </cell>
          <cell r="GT15" t="str">
            <v>No aplica</v>
          </cell>
          <cell r="GU15" t="str">
            <v>Adecuado</v>
          </cell>
          <cell r="GV15" t="str">
            <v>No oportuna</v>
          </cell>
          <cell r="GW15" t="str">
            <v>Durante el trimestre se evidencian 42 actividades desarrolladas pero sólo registran 41 como ejecutadas</v>
          </cell>
          <cell r="GX15" t="str">
            <v>Jorge Urrutia</v>
          </cell>
          <cell r="GY15">
            <v>1</v>
          </cell>
          <cell r="GZ15">
            <v>0.5</v>
          </cell>
          <cell r="HA15">
            <v>1</v>
          </cell>
          <cell r="HB15">
            <v>1</v>
          </cell>
          <cell r="HC15">
            <v>2</v>
          </cell>
          <cell r="HD15">
            <v>1</v>
          </cell>
          <cell r="HE15">
            <v>1</v>
          </cell>
          <cell r="HF15">
            <v>1</v>
          </cell>
          <cell r="HG15">
            <v>1</v>
          </cell>
          <cell r="HH15">
            <v>1</v>
          </cell>
          <cell r="HI15">
            <v>1</v>
          </cell>
          <cell r="HJ15">
            <v>1.0454545454545454</v>
          </cell>
          <cell r="HK15">
            <v>0.7</v>
          </cell>
          <cell r="HL15">
            <v>1.4285714285714285E-2</v>
          </cell>
          <cell r="HM15">
            <v>2.8571428571428571E-2</v>
          </cell>
          <cell r="HN15">
            <v>4.2857142857142858E-2</v>
          </cell>
          <cell r="HO15">
            <v>4.2857142857142858E-2</v>
          </cell>
          <cell r="HP15">
            <v>2.8571428571428571E-2</v>
          </cell>
          <cell r="HQ15">
            <v>1.4285714285714285E-2</v>
          </cell>
          <cell r="HR15">
            <v>4.2857142857142858E-2</v>
          </cell>
          <cell r="HS15">
            <v>7.1428571428571425E-2</v>
          </cell>
          <cell r="HT15">
            <v>0.11428571428571428</v>
          </cell>
          <cell r="HU15">
            <v>0.1</v>
          </cell>
          <cell r="HV15">
            <v>0.17142857142857143</v>
          </cell>
          <cell r="HW15">
            <v>0.32857142857142857</v>
          </cell>
          <cell r="HX15">
            <v>1</v>
          </cell>
          <cell r="HY15">
            <v>1</v>
          </cell>
          <cell r="HZ15">
            <v>0.60000000000000009</v>
          </cell>
          <cell r="IA15">
            <v>0.75</v>
          </cell>
          <cell r="IB15">
            <v>0.81818181818181812</v>
          </cell>
          <cell r="IC15">
            <v>0.91666666666666663</v>
          </cell>
          <cell r="ID15">
            <v>0.92307692307692302</v>
          </cell>
          <cell r="IE15">
            <v>0.9375</v>
          </cell>
          <cell r="IF15">
            <v>0.95238095238095222</v>
          </cell>
          <cell r="IG15">
            <v>0.96551724137931016</v>
          </cell>
          <cell r="IH15">
            <v>0.9722222222222221</v>
          </cell>
          <cell r="II15">
            <v>0.97916666666666674</v>
          </cell>
          <cell r="IJ15">
            <v>1</v>
          </cell>
          <cell r="IK15">
            <v>0.75</v>
          </cell>
          <cell r="IL15">
            <v>0.92307692307692302</v>
          </cell>
          <cell r="IM15">
            <v>0.96551724137931016</v>
          </cell>
          <cell r="IN15">
            <v>1</v>
          </cell>
          <cell r="IP15">
            <v>8.5714285714285715E-2</v>
          </cell>
          <cell r="IQ15">
            <v>0.17142857142857143</v>
          </cell>
          <cell r="IR15">
            <v>0.39999999999999997</v>
          </cell>
          <cell r="IS15">
            <v>1</v>
          </cell>
        </row>
        <row r="16">
          <cell r="A16">
            <v>103</v>
          </cell>
          <cell r="B16" t="str">
            <v>Dirección de Talento Humano</v>
          </cell>
          <cell r="C16" t="str">
            <v>Directora de Talento Humano</v>
          </cell>
          <cell r="D16" t="str">
            <v>Ennis Esther Jaramillo Morato</v>
          </cell>
          <cell r="E16" t="str">
            <v>P4 -  INNOVACIÓN</v>
          </cell>
          <cell r="F16" t="str">
            <v>P4O1 Incorporar y afianzar  la innovación y gestión del conocimiento como conductas distintivas de nuestra cultura institucional</v>
          </cell>
          <cell r="G16" t="str">
            <v>P4O1A4 Elaborar una propuesta para un sistema de gestión del conocimiento de la Secretaría General</v>
          </cell>
          <cell r="H16" t="str">
            <v xml:space="preserve">Implementar la dimensión "Gestión del conocimiento y la innovación" del MIPG en la Secretaría General </v>
          </cell>
          <cell r="I16" t="str">
            <v>Dimensión "Gestión del conocimiento y la innovación" del MIPG en la Secretaría General implementada</v>
          </cell>
          <cell r="K16" t="str">
            <v>(Hitos para la implementación de la dimensión "Gestión del conocimiento y la innovación" del MIPG ejecutados / Hitos para la implementación de la dimensión "Gestión del conocimiento y la innovación" del MIPG programados)*100</v>
          </cell>
          <cell r="L16" t="str">
            <v>Hitos para la implementación de la dimensión "Gestión del conocimiento y la innovación" del MIPG ejecutados</v>
          </cell>
          <cell r="M16" t="str">
            <v>Hitos para la implementación de la dimensión "Gestión del conocimiento y la innovación" del MIPG programados</v>
          </cell>
          <cell r="O16" t="str">
            <v>Dimensión "Gestión del conocimiento y la innovación" del MIPG en la Secretaría General implementada</v>
          </cell>
          <cell r="P16" t="str">
            <v>• Identificación de necesidades, formulación, adopción e implementación del Plan Institucional de Capacitación (PIC)</v>
          </cell>
          <cell r="Q16" t="str">
            <v>Listados de Asistencia o
Publicaciones Intranet o
Registro fortografico
Informes</v>
          </cell>
          <cell r="R16" t="str">
            <v>Preservar el conocimiento y aprovechar la experiencia de la gente dentro de la Entidad. 
Generar valor público propiciando un clima de generación y difusión del conocimiento entre los distintos niveles de la entidad.
Fomentar programas de aprendizaje que pueden mejorar las competencias de los colaboradores y optimizar su desempeño. 
Promover en  el ambiente de trabajo el intercambio, ideación, creación, cocreación, innovación, investigación, que permitan solucionar problemas estructurales en la Entidad.
Facilitar la conectividad interna y externa entre los individuos. 
Asegurar el conocimiento clave de la entidad, para que el mismo se quede y no se pieda cuando los servidores ya no estén.
Evitar la fuga del Conocimiento.
Reducir el tiempo que los servidores necesitan para encontrar la información que requieren para el desarrollo de sus funciones.</v>
          </cell>
          <cell r="S16" t="str">
            <v>Constante</v>
          </cell>
          <cell r="T16" t="str">
            <v>Constante</v>
          </cell>
          <cell r="U16" t="str">
            <v>Porcentaje</v>
          </cell>
          <cell r="V16" t="str">
            <v xml:space="preserve">Eficacia </v>
          </cell>
          <cell r="W16" t="str">
            <v>Resultado</v>
          </cell>
          <cell r="X16">
            <v>2016</v>
          </cell>
          <cell r="Y16">
            <v>0</v>
          </cell>
          <cell r="Z16">
            <v>2016</v>
          </cell>
          <cell r="AA16">
            <v>0</v>
          </cell>
          <cell r="AB16">
            <v>1</v>
          </cell>
          <cell r="AC16">
            <v>1</v>
          </cell>
          <cell r="AD16">
            <v>1</v>
          </cell>
          <cell r="AE16">
            <v>1</v>
          </cell>
          <cell r="AF16">
            <v>0</v>
          </cell>
          <cell r="AG16" t="str">
            <v>No Aplica</v>
          </cell>
          <cell r="AH16" t="str">
            <v>No Aplica</v>
          </cell>
          <cell r="AI16">
            <v>1</v>
          </cell>
          <cell r="AJ16">
            <v>1</v>
          </cell>
          <cell r="AK16" t="str">
            <v>No Aplica</v>
          </cell>
          <cell r="AL16" t="str">
            <v>No Aplica</v>
          </cell>
          <cell r="AM16" t="str">
            <v>No Aplica</v>
          </cell>
          <cell r="AN16" t="str">
            <v>No Aplica</v>
          </cell>
          <cell r="AO16" t="str">
            <v>No Aplica</v>
          </cell>
          <cell r="AP16" t="str">
            <v>No Aplica</v>
          </cell>
          <cell r="AQ16" t="str">
            <v>No Aplica</v>
          </cell>
          <cell r="AR16" t="str">
            <v>No Aplica</v>
          </cell>
          <cell r="AS16" t="str">
            <v>No Aplica</v>
          </cell>
          <cell r="AT16" t="str">
            <v>No Aplica</v>
          </cell>
          <cell r="AU16" t="str">
            <v>No Aplica</v>
          </cell>
          <cell r="AV16" t="str">
            <v>No Aplica</v>
          </cell>
          <cell r="AW16" t="str">
            <v>No Aplica</v>
          </cell>
          <cell r="AX16" t="str">
            <v>No Aplica</v>
          </cell>
          <cell r="AY16" t="str">
            <v>No Aplica</v>
          </cell>
          <cell r="AZ16" t="str">
            <v>No Aplica</v>
          </cell>
          <cell r="BA16" t="str">
            <v>No Aplica</v>
          </cell>
          <cell r="BB16" t="str">
            <v>No Aplica</v>
          </cell>
          <cell r="BC16" t="str">
            <v>No Aplica</v>
          </cell>
          <cell r="BD16" t="str">
            <v>No Aplica</v>
          </cell>
          <cell r="BE16" t="str">
            <v>No Aplica</v>
          </cell>
          <cell r="BF16" t="str">
            <v>No Aplica</v>
          </cell>
          <cell r="BG16" t="str">
            <v>No Aplica</v>
          </cell>
          <cell r="BH16" t="str">
            <v>No Aplica</v>
          </cell>
          <cell r="BI16" t="str">
            <v>No Aplica</v>
          </cell>
          <cell r="BJ16" t="str">
            <v>No Aplica</v>
          </cell>
          <cell r="BK16" t="str">
            <v>No Aplica</v>
          </cell>
          <cell r="BL16" t="str">
            <v>No Aplica</v>
          </cell>
          <cell r="BM16" t="str">
            <v xml:space="preserve">Plan Estratégico InstitucionalPlan de Acción </v>
          </cell>
          <cell r="BN16" t="str">
            <v>Porcentaje de cumplimiento de implementación planeada para la vigencia 2019 de la dimensión "Gestión del conocimiento y la innovación" del MIPG en la Secretaría General.</v>
          </cell>
          <cell r="BO16" t="str">
            <v>Implementación gradual  de la dimensión  “Gestión del Conocimiento y  la innovación” que genere, sistematice y multiplique el conocimiento; consolide el aprendizaje y fomente procesos de ideación, investigación e innovación, con el fin de contar con el acceso efectivo a la información  de la entidad, mejorar los  procesos, servicios y resultados.</v>
          </cell>
          <cell r="BP16" t="str">
            <v>Preservar el conocimiento y aprovechar la experiencia de la gente dentro de la Entidad. 
Generar valor público propiciando un clima de generación y difusión del conocimiento entre los distintos niveles de la entidad.
Fomentar programas de aprendizaje que pueden mejorar las competencias de los colaboradores y optimizar su desempeño. 
Promover en  el ambiente de trabajo el intercambio, ideación, creación, cocreación, innovación, investigación, que permitan solucionar problemas estructurales en la Entidad.
Facilitar la conectividad interna y externa entre los individuos. 
Asegurar el conocimiento clave de la entidad, para que el mismo se quede y no se pieda cuando los servidores ya no estén.
Evitar la fuga del Conocimiento.
Reducir el tiempo que los servidores necesitan para encontrar la información que requieren para el desarrollo de sus funciones.</v>
          </cell>
          <cell r="BQ16" t="str">
            <v>Listados de Asistencia o
Publicaciones Intranet o
Registro fortografico
Informes</v>
          </cell>
          <cell r="BR16" t="str">
            <v>Suma</v>
          </cell>
          <cell r="BS16">
            <v>14</v>
          </cell>
          <cell r="BT16">
            <v>0</v>
          </cell>
          <cell r="BU16">
            <v>0</v>
          </cell>
          <cell r="BV16">
            <v>1</v>
          </cell>
          <cell r="BW16">
            <v>0</v>
          </cell>
          <cell r="BX16">
            <v>0</v>
          </cell>
          <cell r="BY16">
            <v>1</v>
          </cell>
          <cell r="BZ16">
            <v>1</v>
          </cell>
          <cell r="CA16">
            <v>1</v>
          </cell>
          <cell r="CB16">
            <v>1</v>
          </cell>
          <cell r="CC16">
            <v>3</v>
          </cell>
          <cell r="CD16">
            <v>6</v>
          </cell>
          <cell r="CE16">
            <v>0</v>
          </cell>
          <cell r="CF16">
            <v>0</v>
          </cell>
          <cell r="CG16">
            <v>0</v>
          </cell>
          <cell r="CH16">
            <v>7.1428571428571425E-2</v>
          </cell>
          <cell r="CI16">
            <v>0</v>
          </cell>
          <cell r="CJ16">
            <v>0</v>
          </cell>
          <cell r="CK16">
            <v>7.1428571428571425E-2</v>
          </cell>
          <cell r="CL16">
            <v>7.1428571428571425E-2</v>
          </cell>
          <cell r="CM16">
            <v>7.1428571428571425E-2</v>
          </cell>
          <cell r="CN16">
            <v>7.1428571428571425E-2</v>
          </cell>
          <cell r="CO16">
            <v>0.21428571428571427</v>
          </cell>
          <cell r="CP16">
            <v>0.42857142857142855</v>
          </cell>
          <cell r="CQ16">
            <v>0</v>
          </cell>
          <cell r="CR16">
            <v>1</v>
          </cell>
          <cell r="CS16">
            <v>0</v>
          </cell>
          <cell r="CT16">
            <v>0</v>
          </cell>
          <cell r="CU16" t="str">
            <v>No aplica</v>
          </cell>
          <cell r="CV16" t="str">
            <v>No aplica</v>
          </cell>
          <cell r="CW16" t="str">
            <v>No aplica</v>
          </cell>
          <cell r="CX16">
            <v>0</v>
          </cell>
          <cell r="CY16">
            <v>0</v>
          </cell>
          <cell r="CZ16" t="str">
            <v>No aplica</v>
          </cell>
          <cell r="DA16" t="str">
            <v>No aplica</v>
          </cell>
          <cell r="DB16" t="str">
            <v>No aplica</v>
          </cell>
          <cell r="DC16">
            <v>1</v>
          </cell>
          <cell r="DD16">
            <v>1</v>
          </cell>
          <cell r="DE16" t="str">
            <v xml:space="preserve">Sesiones de lectura de textos de ficción y no ficción, entrevista </v>
          </cell>
          <cell r="DF16" t="str">
            <v>Los servidores que se inscriben en ocasiones por motivos laborales no asisten a las sesiones programadas.No aplica</v>
          </cell>
          <cell r="DG16" t="str">
            <v xml:space="preserve">Ejercitar la creatividad de los servidores         públicos, así como      fortalecer competencias de análisis de textos de ficción y no ficción, será espacio de intercambio, conectividad y         aprendizaje </v>
          </cell>
          <cell r="DH16">
            <v>0</v>
          </cell>
          <cell r="DI16">
            <v>0</v>
          </cell>
          <cell r="DJ16" t="str">
            <v>No aplica</v>
          </cell>
          <cell r="DK16" t="str">
            <v>No aplica</v>
          </cell>
          <cell r="DL16" t="str">
            <v>No aplica</v>
          </cell>
          <cell r="DM16">
            <v>0</v>
          </cell>
          <cell r="DN16">
            <v>0</v>
          </cell>
          <cell r="DO16" t="str">
            <v>No aplica</v>
          </cell>
          <cell r="DP16" t="str">
            <v>No aplica</v>
          </cell>
          <cell r="DQ16" t="str">
            <v>No aplica</v>
          </cell>
          <cell r="DR16">
            <v>1</v>
          </cell>
          <cell r="DS16">
            <v>1</v>
          </cell>
          <cell r="DT16" t="str">
            <v>Se realizó autodiagnostico con base en metodología del DAFP.</v>
          </cell>
          <cell r="DU16" t="str">
            <v>Al ser Gestión del Conocimiento y la Innovación una dimensión transversal, en ocasiones huvo preguntas que desde la Dirección de Talento Humano no se contaba con la Información, se procuró indagar con algunas dependencias, pero si exisitó alguna dificultad en las opciones de respuesta.</v>
          </cell>
          <cell r="DV16" t="str">
            <v>Nos permitirá tener una linea base de las aciones a implementar en materia de MIPG.</v>
          </cell>
          <cell r="DW16">
            <v>1</v>
          </cell>
          <cell r="DX16">
            <v>1</v>
          </cell>
          <cell r="DY16" t="str">
            <v>Avances y logros: Para el periodo comprendido en el mes de Julio se desarrolló la actividad Feria Académica que implicó el desarrollo de las siguientes acciones por parte de3 la Dirección de Talento Humano:
Levantamiento de base de datos de universidades e instituciones públicas y privadas a invitar a la Feria Académica.
Envío de correos de invitación a la feria.
Agendamiento por calendario a instituciones.
Elaboración BRIEF comunicaciones para el diseño e impresión de piezas informativas.
Preparación logística (lugar, mobiliario).
Repartición de volantes y divulgación puesto a puesto.
Montaje y ejecución de la Feria.</v>
          </cell>
          <cell r="DZ16" t="str">
            <v>Ningún retraso</v>
          </cell>
          <cell r="EA16" t="str">
            <v>Acercar la educación al ambiente laboral con el fin de promover una cultura de aprendizaje continuo y actualización permanente.
Se contó con la presencia de universidades públicas y privadas que trajeron para nuestro capital humano, programas de educación formal (Pregrado, Posgrado), educación para el trabajo y desarrollo humano (Diplomados y Cursos) en las diferentes áreas del conocimiento y cursos de idiomas.
Los asistentes tuvieron la oportunidad de acceder a descuentos y beneficios.</v>
          </cell>
          <cell r="EB16">
            <v>1</v>
          </cell>
          <cell r="EC16">
            <v>1</v>
          </cell>
          <cell r="ED16" t="str">
            <v xml:space="preserve">Para el periodo comprendido en el mes de agosto se desarrolló la actividad Escuela de Formadores que implicó el desarrollo de las siguientes acciones por parte de la Dirección de Talento Humano:
Generar convocatoria para la “Escuela de Formadores”, a la cual se inscribieron 12 servidores de la entidad, los cuales participaron activamente en las cuatro sesiones programadas, dicha formación se realizó con facilitadores del DASCD.
Con la realización de esta nueva convocatoria a la fecha ya contamos con un equipo de 42 formadores, quienes continuarán apoyando procesos de formación y de multiplicación del conocimiento.
</v>
          </cell>
          <cell r="EE16" t="str">
            <v>Ningún retraso.</v>
          </cell>
          <cell r="EF16" t="str">
            <v xml:space="preserve">1. Preparar a los Servidores de la Secretaría General para que sean agentes multiplicadores de conocimiento, desarrollen personas, equipos de trabajo y la Entidad en general.  
2. Generar procesos de construcción compartida que permitan la aprehensión del conocimiento, a partir del verdadero sentir de los servidores públicos.
3. Gestionar el conocimiento de forma coherente y en concordancia con las necesidades de la entidad.
</v>
          </cell>
          <cell r="EG16">
            <v>1</v>
          </cell>
          <cell r="EH16">
            <v>1</v>
          </cell>
          <cell r="EI16" t="str">
            <v xml:space="preserve">Para el periodo comprendido en el mes de septiembre se desarrolló la actividad “Estrategia de Incentivos para la Creatividad e Innovación 2019” que implicó el desarrollo de las siguientes acciones por parte de la Dirección de Talento Humano:
• Diseño de la Estrategia de Incentivos “Creatividad e Innovación 2019” y metodología de presentación de proyectos.
• Generar la Convocatoria para la Inscripción de los proyectos de innovación, a la cual se inscribieron 11 proyectos.
• Presentar al Comité de Capacitación los once (11) proyectos postulados, de los cuales se aprobó la continuidad de cinco (5) de los mismos.
• Organizar la sustentación de los proyectos de innovación.
• A la fecha los cinco (5) proyectos que quedaron en el concurso se retiraron de la Estrategia argumentando desistimiento por temas laborales.
</v>
          </cell>
          <cell r="EJ16" t="str">
            <v>Ningún retraso</v>
          </cell>
          <cell r="EK16" t="str">
            <v xml:space="preserve"> Promover la participación de los servidores en sensibilizaciones y eventos de capacitación orientados a fortalecer las competencias de la creatividad y la innovación.
 Crear espacios para identificar, valorar, sistematizar, normalizar, aplicar y difundir las experiencias novedosas que contribuyan a la solución de los problemas estructurales de la entidad.
 Fomentar condiciones permanentes para que las experiencias innovadoras se conviertan en una práctica institucionalizada.
</v>
          </cell>
          <cell r="EL16">
            <v>3</v>
          </cell>
          <cell r="EM16">
            <v>3</v>
          </cell>
          <cell r="EN16" t="str">
            <v>Para el periodo comprendido en el mes de octubre se desarrollaron las siguientes actividades:
Diseño e Implementación del Banco del Conocimiento
Posicionamiento de Plataforma LMS en la Entidad
Carnaval del Conocimiento</v>
          </cell>
          <cell r="EO16" t="str">
            <v>Ningún retraso.</v>
          </cell>
          <cell r="EP16" t="str">
            <v>El Banco del Conocimiento servirá como repositorio sólido y confiable de la memoria institucional de la entidad, ayudará a evitar la fuga de conocimiento, permitirá la consolidación de la información y fácil acceso al conocimiento a los servidores de la entidad.
La plataforma LMS – Moodle, busca el fortalecimiento de competencias y habilidades de los servidores públicos de la Entidad en modalidad virtual en temáticas actuales y requeridas para el mejoramiento en el desempeño.
Para la vigencia 2019, se abordaron las siguientes temáticas:
Curso Formación de competencias para Supervisión de Contratos Estatales 
Diplomado de Gobierno Abierto
Curso de Teletrabajo                                   
Curso Plan de Desarrollo Distrital y Estructura del Distrito 
Diplomado en Política Pública          
El carnaval del Conocimiento se organizó con el fin de promover nuevas y mejores prácticas de intercambio y multiplicación del conocimiento que aseguren el mejoramiento continuo y la modernización publica, donde las dependencias de la Entidad tendrán un espacio para contar de manera creativa, divertida y didáctica las actividades que realizan dentro de sus procesos y procedimientos.</v>
          </cell>
          <cell r="EQ16">
            <v>6</v>
          </cell>
          <cell r="ER16">
            <v>6</v>
          </cell>
          <cell r="ES16" t="str">
            <v>Para el periodo comprendido en el mes de noviembre se desarrollaron las siguientes actividades:
• Ejecución Plan Institucional de Capacitación
• Píldoras para la Memoria- “Recuerde que”
• Realizar identificar y publicar buenas prácticas
• Realizar identificar y publicar lecciones aprendidas
• Implementación del Proyecto Historia Laboral Digital
• Lo que yo sé y me gustaría compartirte</v>
          </cell>
          <cell r="ET16" t="str">
            <v>Ningún retraso.</v>
          </cell>
          <cell r="EU16" t="str">
            <v xml:space="preserve">• Ejecución Plan Institucional de Capacitación:  Fortaleció y potenció los conocimientos y habilidades del talento humano de la Secretaría General de la Alcaldía Mayor de Bogotá, D.C., contribuyendo al mejoramiento de los procesos y servicios, mediante el diseño e implementación de estrategias y acciones que le aportaron al fortalecimiento institucional, la capacidad técnica de las dependencias, el crecimiento humano de los servidores, la exitosa ejecución del plan estratégico de la entidad y a la construcción de una “Bogotá mejor para todos”.
• Píldoras para la Memoria- “Recuerde que”:  Generó, sistematizó y compartió conocimiento de las dependencias con todos los servidores de la entidad. las realizadas fueron: 
 Porque es importante leer
 Publicación Cartilla -Acoso Laboral
• Realizar identificar y publicar buenas prácticas: Se promovió la identificación, documentación y publicación de buenas prácticas de las dependencias en la Entidad, las cuales han contribuido al cumplimiento de los objetivos institucionales; y su implementación ha generado resultados positivos. 
Para la vigencia 2019, se publicaron las siguientes:
 Gestionando el conocimiento de la Entidad fomentamos una cultura de aprendizaje, la consolidación de la memoria institucional y la dimensión de buenas prácticas.
 Más Ética y Mejor Gestión Pública 
 Transformando la Experiencia en el Servicio de la Ciudadanía
 Transformado las TI en valor agregado para la Secretaria General 
• Realizar identificar y publicar lecciones aprendidas: Se promovió la identificación, documentación y publicación de las lecciones aprendidas, con el fin de recopilar el conocimiento adquirido sobre una o varias experiencias que pudieron haber afectado positiva o negativamente el resultado esperado.
• Implementación del Proyecto Historia Laboral Digital: Contar con una copia digital de los documentos que reposan en las historias laborales, para consultar la información con mayor eficiencia facilitar la toma de decisiones.
• Lo que yo sé y me gustaría compartirte: Se desarrolló bajo el eje “Cultura Conozco y Comparto”, se desarrolló mediante la creación de en un espacio  en la intranet, para que los servidores(as) publicos(as) de la entidad publicaran artículos de temáticas transversales, a fin de que se generen espacios de debate,retroalimentación, aportes y construcción colectiva.Entre los que encontramos:
- Inspiración con acrilicos 
- Un libro tal vez le cambie la vida </v>
          </cell>
          <cell r="EV16">
            <v>0</v>
          </cell>
          <cell r="EW16">
            <v>0</v>
          </cell>
          <cell r="EX16" t="str">
            <v>No aplica</v>
          </cell>
          <cell r="EY16" t="str">
            <v>No aplica</v>
          </cell>
          <cell r="EZ16" t="str">
            <v>No aplica</v>
          </cell>
          <cell r="FA16">
            <v>14</v>
          </cell>
          <cell r="FB16">
            <v>0</v>
          </cell>
          <cell r="FC16" t="str">
            <v>Cumple</v>
          </cell>
          <cell r="FD16" t="str">
            <v>Cumplido</v>
          </cell>
          <cell r="FE16" t="str">
            <v>Cumplido</v>
          </cell>
          <cell r="FF16" t="str">
            <v>Adecuado</v>
          </cell>
          <cell r="FG16" t="str">
            <v>Coherente</v>
          </cell>
          <cell r="FH16" t="str">
            <v>Concuerda</v>
          </cell>
          <cell r="FI16" t="str">
            <v>Concuerda</v>
          </cell>
          <cell r="FJ16" t="str">
            <v>Relación directa</v>
          </cell>
          <cell r="FK16" t="str">
            <v>Adecuado</v>
          </cell>
          <cell r="FL16" t="str">
            <v>No oportuna</v>
          </cell>
          <cell r="FM16" t="str">
            <v xml:space="preserve">La información fue reportada extemporáneamente (el 11/04/2019). </v>
          </cell>
          <cell r="FN16" t="str">
            <v>Jorge urrutia</v>
          </cell>
          <cell r="FO16" t="str">
            <v>Cumple</v>
          </cell>
          <cell r="FP16" t="str">
            <v>Cumplido</v>
          </cell>
          <cell r="FQ16" t="e">
            <v>#N/A</v>
          </cell>
          <cell r="FR16" t="str">
            <v>Adecuado</v>
          </cell>
          <cell r="FS16" t="str">
            <v>Coherente</v>
          </cell>
          <cell r="FT16" t="str">
            <v>Concuerda</v>
          </cell>
          <cell r="FU16" t="str">
            <v>No aplica</v>
          </cell>
          <cell r="FV16" t="str">
            <v>Relación directa</v>
          </cell>
          <cell r="FW16" t="str">
            <v>Adecuado</v>
          </cell>
          <cell r="FX16" t="str">
            <v>Oportuna</v>
          </cell>
          <cell r="FY16" t="str">
            <v>Cumple de acuerdo con lo programado</v>
          </cell>
          <cell r="FZ16" t="str">
            <v>Jorge urrutia</v>
          </cell>
          <cell r="GA16" t="str">
            <v>Cumple</v>
          </cell>
          <cell r="GB16" t="str">
            <v>Cumplido</v>
          </cell>
          <cell r="GC16" t="e">
            <v>#N/A</v>
          </cell>
          <cell r="GD16" t="str">
            <v>Adecuado</v>
          </cell>
          <cell r="GE16" t="str">
            <v>Coherente</v>
          </cell>
          <cell r="GF16" t="str">
            <v>Concuerda</v>
          </cell>
          <cell r="GG16" t="str">
            <v>No aplica</v>
          </cell>
          <cell r="GH16" t="str">
            <v>Relación directa</v>
          </cell>
          <cell r="GI16" t="str">
            <v>Adecuado</v>
          </cell>
          <cell r="GJ16" t="str">
            <v>Oportuna</v>
          </cell>
          <cell r="GK16" t="str">
            <v>Durante el trimestre cumplieron a cabalidad con las actividades programadas (3 de 3)</v>
          </cell>
          <cell r="GL16" t="str">
            <v>Jorge urrutia</v>
          </cell>
          <cell r="GM16" t="str">
            <v>Cumple</v>
          </cell>
          <cell r="GN16" t="str">
            <v>Cumplido</v>
          </cell>
          <cell r="GO16" t="e">
            <v>#N/A</v>
          </cell>
          <cell r="GP16" t="str">
            <v>Adecuado</v>
          </cell>
          <cell r="GQ16" t="str">
            <v>Coherente</v>
          </cell>
          <cell r="GR16" t="str">
            <v>Concuerda</v>
          </cell>
          <cell r="GS16" t="str">
            <v>Concuerda</v>
          </cell>
          <cell r="GT16" t="str">
            <v>No aplica</v>
          </cell>
          <cell r="GU16" t="str">
            <v>Adecuado</v>
          </cell>
          <cell r="GV16" t="str">
            <v>No oportuna</v>
          </cell>
          <cell r="GW16" t="str">
            <v>N/A</v>
          </cell>
          <cell r="GX16" t="str">
            <v>Jorge Urrutia</v>
          </cell>
          <cell r="GY16">
            <v>0</v>
          </cell>
          <cell r="GZ16">
            <v>0</v>
          </cell>
          <cell r="HA16">
            <v>1</v>
          </cell>
          <cell r="HB16">
            <v>0</v>
          </cell>
          <cell r="HC16">
            <v>0</v>
          </cell>
          <cell r="HD16">
            <v>1</v>
          </cell>
          <cell r="HE16">
            <v>1</v>
          </cell>
          <cell r="HF16">
            <v>1</v>
          </cell>
          <cell r="HG16">
            <v>1</v>
          </cell>
          <cell r="HH16">
            <v>1</v>
          </cell>
          <cell r="HI16">
            <v>1</v>
          </cell>
          <cell r="HJ16">
            <v>0</v>
          </cell>
          <cell r="HK16">
            <v>14</v>
          </cell>
          <cell r="HL16">
            <v>0</v>
          </cell>
          <cell r="HM16">
            <v>0</v>
          </cell>
          <cell r="HN16">
            <v>7.1428571428571425E-2</v>
          </cell>
          <cell r="HO16">
            <v>0</v>
          </cell>
          <cell r="HP16">
            <v>0</v>
          </cell>
          <cell r="HQ16">
            <v>7.1428571428571425E-2</v>
          </cell>
          <cell r="HR16">
            <v>7.1428571428571425E-2</v>
          </cell>
          <cell r="HS16">
            <v>7.1428571428571425E-2</v>
          </cell>
          <cell r="HT16">
            <v>7.1428571428571425E-2</v>
          </cell>
          <cell r="HU16">
            <v>0.21428571428571427</v>
          </cell>
          <cell r="HV16">
            <v>0.42857142857142855</v>
          </cell>
          <cell r="HW16">
            <v>0</v>
          </cell>
          <cell r="HX16">
            <v>1</v>
          </cell>
          <cell r="HY16" t="str">
            <v>No Programó</v>
          </cell>
          <cell r="HZ16" t="str">
            <v>No Programó</v>
          </cell>
          <cell r="IA16">
            <v>1</v>
          </cell>
          <cell r="IB16">
            <v>1</v>
          </cell>
          <cell r="IC16">
            <v>1</v>
          </cell>
          <cell r="ID16">
            <v>1</v>
          </cell>
          <cell r="IE16">
            <v>1</v>
          </cell>
          <cell r="IF16">
            <v>1</v>
          </cell>
          <cell r="IG16">
            <v>1</v>
          </cell>
          <cell r="IH16">
            <v>1</v>
          </cell>
          <cell r="II16">
            <v>1</v>
          </cell>
          <cell r="IJ16">
            <v>1</v>
          </cell>
          <cell r="IK16">
            <v>1</v>
          </cell>
          <cell r="IL16">
            <v>1</v>
          </cell>
          <cell r="IM16">
            <v>1</v>
          </cell>
          <cell r="IN16">
            <v>1</v>
          </cell>
          <cell r="IP16">
            <v>7.1428571428571425E-2</v>
          </cell>
          <cell r="IQ16">
            <v>0.14285714285714285</v>
          </cell>
          <cell r="IR16">
            <v>0.3571428571428571</v>
          </cell>
          <cell r="IS16">
            <v>1</v>
          </cell>
        </row>
        <row r="17">
          <cell r="A17" t="str">
            <v>108A</v>
          </cell>
          <cell r="B17" t="str">
            <v>Dirección de Talento Humano</v>
          </cell>
          <cell r="C17" t="str">
            <v>Directora de Talento Humano</v>
          </cell>
          <cell r="D17" t="str">
            <v>Ennis Esther Jaramillo Morato</v>
          </cell>
          <cell r="E17" t="str">
            <v>P1 -  ÉTICA, BUEN GOBIERNO Y TRANSPARENCIA</v>
          </cell>
          <cell r="F17" t="str">
            <v>P1O1 Consolidar a 2020 una cultura de visión y actuación ética,  integra y transparente</v>
          </cell>
          <cell r="G17" t="str">
            <v>P1O1A11 Realizar la formulación y el seguimiento a la ejecución del Plan Anticorrupción y de Atención al Ciudadano - PAAC, para la obtención de resultados óptimos en la medición del Índice de Gobierno Abierto - IGA</v>
          </cell>
          <cell r="H17" t="str">
            <v>Realizar oportunamente las publicaciones correspondientes, identificadas en el esquema de publicación de la Secretaria General</v>
          </cell>
          <cell r="I17" t="str">
            <v>Publicaciones correspondientes, identificadas en el esquema de publicación de la Secretaria General, realizadas oportunamente</v>
          </cell>
          <cell r="J17" t="str">
            <v xml:space="preserve">Este indicador permite monitorear el cumplimiento oportuno de los compromisos de publicación que posee la dependencia descritos en el esquema de publicación </v>
          </cell>
          <cell r="K17" t="str">
            <v>(Publicaciones correspondientes realizadas oportunamente / Publicaciones correspondientes del esquema de publicación de la Secretaria General)*100</v>
          </cell>
          <cell r="L17" t="str">
            <v xml:space="preserve">Publicaciones correspondientes realizadas oportunamente </v>
          </cell>
          <cell r="M17" t="str">
            <v>Publicaciones correspondientes del esquema de publicación de la Secretaria General</v>
          </cell>
          <cell r="O17" t="str">
            <v>Publicación oportuna, clara y veraz de la información relacionada con la gestión de la dependencia</v>
          </cell>
          <cell r="Q17" t="str">
            <v>FORMATO
4204000-FT-1025
Carpeta One Drive Evidencias Publicaciones.</v>
          </cell>
          <cell r="R17" t="str">
            <v>Las publicaciones nos permiten dar cumplimiento a la Ley de Transparencia.</v>
          </cell>
          <cell r="S17" t="str">
            <v>Constante</v>
          </cell>
          <cell r="T17" t="str">
            <v>Constante</v>
          </cell>
          <cell r="U17" t="str">
            <v>Porcentaje</v>
          </cell>
          <cell r="V17" t="str">
            <v>Eficacia</v>
          </cell>
          <cell r="W17" t="str">
            <v>Resultado</v>
          </cell>
          <cell r="X17">
            <v>2019</v>
          </cell>
          <cell r="Y17">
            <v>0</v>
          </cell>
          <cell r="Z17">
            <v>2019</v>
          </cell>
          <cell r="AA17" t="str">
            <v>No Disponible / No Aplica</v>
          </cell>
          <cell r="AB17" t="str">
            <v>No Disponible / No Aplica</v>
          </cell>
          <cell r="AC17" t="str">
            <v>No Disponible / No Aplica</v>
          </cell>
          <cell r="AD17">
            <v>1</v>
          </cell>
          <cell r="AE17" t="str">
            <v>No Disponible / No Aplica</v>
          </cell>
          <cell r="AF17" t="str">
            <v>No Disponible / No Aplica</v>
          </cell>
          <cell r="AG17" t="str">
            <v>No Aplica</v>
          </cell>
          <cell r="AH17" t="str">
            <v>No Aplica</v>
          </cell>
          <cell r="AI17" t="str">
            <v>No Aplica</v>
          </cell>
          <cell r="AJ17" t="str">
            <v>No Aplica</v>
          </cell>
          <cell r="AK17" t="str">
            <v>No Aplica</v>
          </cell>
          <cell r="AL17" t="str">
            <v>No Aplica</v>
          </cell>
          <cell r="AM17" t="str">
            <v>No Aplica</v>
          </cell>
          <cell r="AN17" t="str">
            <v>No Aplica</v>
          </cell>
          <cell r="AO17" t="str">
            <v>No Aplica</v>
          </cell>
          <cell r="AP17">
            <v>1</v>
          </cell>
          <cell r="AQ17" t="str">
            <v>No Aplica</v>
          </cell>
          <cell r="AR17" t="str">
            <v>No Aplica</v>
          </cell>
          <cell r="AS17" t="str">
            <v>No Aplica</v>
          </cell>
          <cell r="AT17" t="str">
            <v>No Aplica</v>
          </cell>
          <cell r="AU17" t="str">
            <v>No Aplica</v>
          </cell>
          <cell r="AV17" t="str">
            <v>No Aplica</v>
          </cell>
          <cell r="AW17" t="str">
            <v>No Aplica</v>
          </cell>
          <cell r="AX17" t="str">
            <v>No Aplica</v>
          </cell>
          <cell r="AY17" t="str">
            <v>No Aplica</v>
          </cell>
          <cell r="AZ17" t="str">
            <v>No Aplica</v>
          </cell>
          <cell r="BA17" t="str">
            <v>No Aplica</v>
          </cell>
          <cell r="BB17" t="str">
            <v>No Aplica</v>
          </cell>
          <cell r="BC17" t="str">
            <v>No Aplica</v>
          </cell>
          <cell r="BD17" t="str">
            <v>No Aplica</v>
          </cell>
          <cell r="BE17" t="str">
            <v>No Aplica</v>
          </cell>
          <cell r="BF17" t="str">
            <v>No Aplica</v>
          </cell>
          <cell r="BG17" t="str">
            <v>No Aplica</v>
          </cell>
          <cell r="BH17" t="str">
            <v>No Aplica</v>
          </cell>
          <cell r="BI17" t="str">
            <v>No Aplica</v>
          </cell>
          <cell r="BJ17" t="str">
            <v>No Aplica</v>
          </cell>
          <cell r="BK17" t="str">
            <v>No Aplica</v>
          </cell>
          <cell r="BL17" t="str">
            <v>No Aplica</v>
          </cell>
          <cell r="BM17" t="str">
            <v>PAAC</v>
          </cell>
          <cell r="BN17" t="str">
            <v xml:space="preserve">Este indicador permite monitorear el cumplimiento oportuno de los compromisos de publicación que posee la dependencia descritos en el esquema de publicación </v>
          </cell>
          <cell r="BO17" t="str">
            <v>Recibir  la información enviada por los demás procedimientos para publicar en la página Web Oficial de la Secretaria General de la Alcaldía Mayor de Bogotá en el Botón de Transparencia</v>
          </cell>
          <cell r="BP17" t="str">
            <v>Las publicaciones nos permiten dar cumplimiento a la Ley de Transparencia.</v>
          </cell>
          <cell r="BQ17" t="str">
            <v>FORMATO
4204000-FT-1025
Carpeta One Drive Evidencias Publicaciones.</v>
          </cell>
          <cell r="BR17" t="str">
            <v>Suma</v>
          </cell>
          <cell r="BS17">
            <v>26</v>
          </cell>
          <cell r="BT17">
            <v>4</v>
          </cell>
          <cell r="BU17">
            <v>1</v>
          </cell>
          <cell r="BV17">
            <v>1</v>
          </cell>
          <cell r="BW17">
            <v>5</v>
          </cell>
          <cell r="BX17">
            <v>1</v>
          </cell>
          <cell r="BY17">
            <v>1</v>
          </cell>
          <cell r="BZ17">
            <v>4</v>
          </cell>
          <cell r="CA17">
            <v>1</v>
          </cell>
          <cell r="CB17">
            <v>1</v>
          </cell>
          <cell r="CC17">
            <v>5</v>
          </cell>
          <cell r="CD17">
            <v>1</v>
          </cell>
          <cell r="CE17">
            <v>1</v>
          </cell>
          <cell r="CF17">
            <v>0.15384615384615385</v>
          </cell>
          <cell r="CG17">
            <v>3.8461538461538464E-2</v>
          </cell>
          <cell r="CH17">
            <v>3.8461538461538464E-2</v>
          </cell>
          <cell r="CI17">
            <v>0.19230769230769232</v>
          </cell>
          <cell r="CJ17">
            <v>3.8461538461538464E-2</v>
          </cell>
          <cell r="CK17">
            <v>3.8461538461538464E-2</v>
          </cell>
          <cell r="CL17">
            <v>0.15384615384615385</v>
          </cell>
          <cell r="CM17">
            <v>3.8461538461538464E-2</v>
          </cell>
          <cell r="CN17">
            <v>3.8461538461538464E-2</v>
          </cell>
          <cell r="CO17">
            <v>0.19230769230769232</v>
          </cell>
          <cell r="CP17">
            <v>3.8461538461538464E-2</v>
          </cell>
          <cell r="CQ17">
            <v>3.8461538461538464E-2</v>
          </cell>
          <cell r="CR17">
            <v>1</v>
          </cell>
          <cell r="CS17">
            <v>4</v>
          </cell>
          <cell r="CT17">
            <v>4</v>
          </cell>
          <cell r="CU17" t="str">
            <v>Recibir  la información enviada por los demás procedimientos para publicar en la página Web Oficial de la Secretaria General de la Alcaldía Mayor de Bogotá en el Botón de Transparencia</v>
          </cell>
          <cell r="CV17" t="str">
            <v>Dificultades en el manejo de la pagina.</v>
          </cell>
          <cell r="CW17" t="str">
            <v>Las publicaciones nos permiten dar cumplimiento a la Ley de Transparencia.</v>
          </cell>
          <cell r="CX17">
            <v>1</v>
          </cell>
          <cell r="CY17">
            <v>1</v>
          </cell>
          <cell r="CZ17" t="str">
            <v>Recibir  la información enviada por los demás procedimientos para publicar en la página Web Oficial de la Secretaria General de la Alcaldía Mayor de Bogotá en el Botón de Transparencia</v>
          </cell>
          <cell r="DA17" t="str">
            <v>Se dio respuesta sin dificultades</v>
          </cell>
          <cell r="DB17" t="str">
            <v>Las publicaciones nos permiten dar cumplimiento a la Ley de Transparencia.</v>
          </cell>
          <cell r="DC17">
            <v>1</v>
          </cell>
          <cell r="DD17">
            <v>1</v>
          </cell>
          <cell r="DE17" t="str">
            <v>Recibir  la información enviada por los demás procedimientos para publicar en la página Web Oficial de la Secretaria General de la Alcaldía Mayor de Bogotá en el Botón de Transparencia</v>
          </cell>
          <cell r="DF17" t="str">
            <v>Se dio respuesta sin dificultades</v>
          </cell>
          <cell r="DG17" t="str">
            <v>Las publicaciones nos permiten dar cumplimiento a la Ley de Transparencia.</v>
          </cell>
          <cell r="DH17">
            <v>5</v>
          </cell>
          <cell r="DI17">
            <v>5</v>
          </cell>
          <cell r="DJ17" t="str">
            <v>Recibir  la información enviada por los procedimientos de la Dependencia, se procede a consolidar y publicar en la página Web Oficial de la Secretaria General de la Alcaldía Mayor de Bogotá en el Botón de Transparencia</v>
          </cell>
          <cell r="DK17" t="str">
            <v>Se dio respuesta sin dificultades</v>
          </cell>
          <cell r="DL17" t="str">
            <v>Se hicieron cinco (5) publicaciones que corresponden a actividades propias de los siguientes procedimientos:
a) Gestión Organizacional.
* Directorio abril publicado el 10 de abril de 2019.
* Organigrama abril publicado el 11 de abril de 2019.
b) Gestión del Conocimiento y la Innovación.
* Informe primer trimestre capacitaciones.
c) Gestión del Bienestar e Incentivos.
* Informe de Plan de Bienestar e Incentivos 2019 e informe de Gestión de Transparencia 
d) Gestión del Desempeño Laboral
* Informe anual de Gestión del Desempeño publicado el 30 de abril de 2019.</v>
          </cell>
          <cell r="DM17">
            <v>1</v>
          </cell>
          <cell r="DN17">
            <v>1</v>
          </cell>
          <cell r="DO17" t="str">
            <v>En el mes de mayo se reportaron las publicaciones del mes de abril y son las siguientes:
a) Informe anual de Gestión del Desempeño publicado el 30 de abril de 2019.
b) Informe primer trimestre capacitaciones publicado el 8 de abril de 2019.
c) Informe de Plan de Bienestar e Incentivos 2019 e informe de Gestión de Transparencia publicado el 4 de abril de 2019.
d) Directorio abril publicado el 10 de abril de 2019.
e) Organigrama abril publicado el 11 de abril de 2019.
En el mes de junio se reportó una única publicación que corresponde al mes de mayo y es la siguiente:
a) Directorio de actualización mayo 2019 publicado el 23 de mayo de 2019.</v>
          </cell>
          <cell r="DP17" t="str">
            <v>Se realizaron unas modificaciones por parte de la oficina asesora de planeacion y OTIC; especificamente en el punto 3.3.5 donde en su momento no fue posible publicar; al gestionar por parte de las tres dependencias se logro publicar y permitir un mejor acceso del ciudadano a la informacion.</v>
          </cell>
          <cell r="DQ17" t="str">
            <v>Las publicacion realizada en el transcurso de este mes correspondio a:
a) Gestión Organizacional.
* Directorio de servidores publicos.</v>
          </cell>
          <cell r="DR17">
            <v>0</v>
          </cell>
          <cell r="DS17">
            <v>1</v>
          </cell>
          <cell r="DT17" t="str">
            <v xml:space="preserve">En el mes de junio no se realizó ninguna publicación. </v>
          </cell>
          <cell r="DU17" t="str">
            <v>En este mes no se realiza publicación, dado que la publicación del mes anterior (Mayo) fue realizada el mismo mes, de acuerdo al compromiso las actualizaciones de Directorio de Funcionarios se realizaran los cinco primeros días hábiles del mes siguiente.</v>
          </cell>
          <cell r="DV17" t="str">
            <v>No Aplica</v>
          </cell>
          <cell r="DW17">
            <v>4</v>
          </cell>
          <cell r="DX17">
            <v>4</v>
          </cell>
          <cell r="DY17" t="str">
            <v>Luego de recibir la información enviada por los procedimientos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julio de 2019.
1.    Informe Segundo Trimestre Capacitaciones. Publicado el 10 de Julio de 2019, (Gestión del Conocimiento y la Innovación).
2.    Informe Segundo Trimestre de Plan de Bienestar e Incentivos 2019. Publicado el 10 de Julio de 2019 (Gestión del Bienestar e Incentivos).                              
3.    Informe Segundo Trimestre Gestión de Integridad 2019.  Publicado el 10 de Julio de 2019 (Gestión del Bienestar e Incentivos).                                                                       
4.    Actualización Directorio Información de Servidores Públicos. Publicado el 10 de Julio de 2019 (Gestión Organizacional).</v>
          </cell>
          <cell r="DZ17" t="str">
            <v>Se dio respuesta sin dificultades; la página presenta normal funcionamiento en el cargue y descargue de los soportes generados y publicados.</v>
          </cell>
          <cell r="EA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EB17">
            <v>2</v>
          </cell>
          <cell r="EC17">
            <v>2</v>
          </cell>
          <cell r="ED17"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Agosto de 2019.
1.  Actualización Directorio Información de Servidores Públicos. Publicado el 13 de agosto de 2019.
2.  Actualización Organigrama de la entidad Publicado el 15 de agosto de 2019.</v>
          </cell>
          <cell r="EE17" t="str">
            <v>Se dio respuesta oportuna sin dificultades; la página presenta normal funcionamiento en el cargue y descargue de los soportes generados y publicados.</v>
          </cell>
          <cell r="EF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EG17">
            <v>1</v>
          </cell>
          <cell r="EH17">
            <v>1</v>
          </cell>
          <cell r="EI17"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Septiembre de 2019.
1.  Actualización Directorio Información de Servidores Públicos. Publicado el 09 de septiembre de 2019.</v>
          </cell>
          <cell r="EJ17" t="str">
            <v>Nungún retraso</v>
          </cell>
          <cell r="EK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EL17">
            <v>5</v>
          </cell>
          <cell r="EM17">
            <v>5</v>
          </cell>
          <cell r="EN17" t="str">
            <v>Luego de recibir la información enviada por los procedimientos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Octubre de 2019.
a) Gestión Organizacional.
Organigrama Actualización Octubre, publicado el 28 de Octubre de 2019.
b) Gestión del Conocimiento y la Innovación.
Informe Tercer trimestre capacitaciones, publicado el 11 de Octubre de 2019
c) Gestión del Bienestar e Incentivos.
Informe Tercer Trimestre del Plan de Bienestar e Incentivos 2019, publicado el 09 de Octubre de 2019 
Informe Tercer Trimestre de Gestión de Transparencia 2019, publicado el 09 de Octubre de 2019.
d) Gestión de Seguridad y Salud en el Trabajo.
Informe Tercer Trimestre Seguridad y Salud en el Trabajo 2019, publicado el 18 de Octubre de 2019.</v>
          </cell>
          <cell r="EO17" t="str">
            <v>Ningun retraso</v>
          </cell>
          <cell r="EP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EQ17">
            <v>1</v>
          </cell>
          <cell r="ER17">
            <v>1</v>
          </cell>
          <cell r="ES17"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Noviembre de 2019.
1.  Actualización Directorio Información de Servidores Públicos. Publicado el 25 de Noviembre de 2019.</v>
          </cell>
          <cell r="ET17" t="str">
            <v>Ninguno.</v>
          </cell>
          <cell r="EU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EV17">
            <v>1</v>
          </cell>
          <cell r="EW17">
            <v>1</v>
          </cell>
          <cell r="EX17"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Diciembre de 2019.
1.  Actualización Organigrama. Publicado el 02 de Diciembre de 2019.</v>
          </cell>
          <cell r="EY17" t="str">
            <v>Ninguno</v>
          </cell>
          <cell r="EZ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FA17">
            <v>26</v>
          </cell>
          <cell r="FB17">
            <v>0</v>
          </cell>
          <cell r="FC17" t="str">
            <v>Cumple</v>
          </cell>
          <cell r="FD17" t="str">
            <v>Cumplido</v>
          </cell>
          <cell r="FE17" t="str">
            <v>Satisfactorio</v>
          </cell>
          <cell r="FF17" t="str">
            <v>No adecuado</v>
          </cell>
          <cell r="FG17" t="str">
            <v>Indeterminado</v>
          </cell>
          <cell r="FH17" t="str">
            <v>Indeterminado</v>
          </cell>
          <cell r="FI17" t="str">
            <v>Indeterminado</v>
          </cell>
          <cell r="FJ17" t="str">
            <v>Indeterminado</v>
          </cell>
          <cell r="FK17" t="str">
            <v>Indeterminado</v>
          </cell>
          <cell r="FL17" t="str">
            <v>No oportuna</v>
          </cell>
          <cell r="FM17" t="str">
            <v xml:space="preserve">1) Se recomienda ampliar la información reportada , pues no registran en el avance cualitativo qué tipo de publicaciones fueron presentadas en la página WEB. 2) Información registrada el 11/04/2019 </v>
          </cell>
          <cell r="FN17" t="str">
            <v>Jorge urrutia</v>
          </cell>
          <cell r="FO17" t="str">
            <v>No cumple</v>
          </cell>
          <cell r="FP17" t="str">
            <v>Satisfactorio</v>
          </cell>
          <cell r="FQ17" t="e">
            <v>#N/A</v>
          </cell>
          <cell r="FR17" t="str">
            <v>No adecuado</v>
          </cell>
          <cell r="FS17" t="str">
            <v>Incoherente</v>
          </cell>
          <cell r="FT17" t="str">
            <v>Concuerda</v>
          </cell>
          <cell r="FU17" t="str">
            <v>No aplica</v>
          </cell>
          <cell r="FV17" t="str">
            <v>Relación directa</v>
          </cell>
          <cell r="FW17" t="str">
            <v>No adecuado</v>
          </cell>
          <cell r="FX17" t="str">
            <v>Oportuna</v>
          </cell>
          <cell r="FY17" t="str">
            <v>Aunque las publicaciones de junio se presentaron en mayo, en este mes no se adjuntaron las de abril. En mayo se ha debido  adjuntar las publicaciones de abril también, y, esta dificultad no se menciona en el avance cualitativo . Se recomienda, una vez más, ampliar la información reportada, pues no registran en el avance cualitativo qué tipo de publicaciones fueron presentadas en la página WEB.</v>
          </cell>
          <cell r="FZ17" t="str">
            <v>Jorge urrutia</v>
          </cell>
          <cell r="GA17" t="str">
            <v>Cumple</v>
          </cell>
          <cell r="GB17" t="str">
            <v>Cumplido</v>
          </cell>
          <cell r="GC17" t="e">
            <v>#N/A</v>
          </cell>
          <cell r="GD17" t="str">
            <v>Adecuado</v>
          </cell>
          <cell r="GE17" t="str">
            <v>Coherente</v>
          </cell>
          <cell r="GF17" t="str">
            <v>Concuerda</v>
          </cell>
          <cell r="GG17" t="str">
            <v>No aplica</v>
          </cell>
          <cell r="GH17" t="str">
            <v>Relación directa</v>
          </cell>
          <cell r="GI17" t="str">
            <v>Adecuado</v>
          </cell>
          <cell r="GJ17" t="str">
            <v>Oportuna</v>
          </cell>
          <cell r="GK17" t="str">
            <v>Durante el trimestre cumplieron a cabalidad con las actividades programadas (7 de 7)</v>
          </cell>
          <cell r="GL17" t="str">
            <v>Jorge urrutia</v>
          </cell>
          <cell r="GM17" t="str">
            <v>Cumple</v>
          </cell>
          <cell r="GN17" t="str">
            <v>Cumplido</v>
          </cell>
          <cell r="GO17" t="e">
            <v>#N/A</v>
          </cell>
          <cell r="GP17" t="str">
            <v>Adecuado</v>
          </cell>
          <cell r="GQ17" t="str">
            <v>Coherente</v>
          </cell>
          <cell r="GR17" t="str">
            <v>Concuerda</v>
          </cell>
          <cell r="GS17" t="str">
            <v>Concuerda</v>
          </cell>
          <cell r="GT17" t="str">
            <v>No aplica</v>
          </cell>
          <cell r="GU17" t="str">
            <v>No adecuado</v>
          </cell>
          <cell r="GV17" t="str">
            <v>No oportuna</v>
          </cell>
          <cell r="GW17" t="str">
            <v>En la carpeta de evidencias no aparece descargada la publicación del 25/11/2019 que se menciona en el mes de noviembre</v>
          </cell>
          <cell r="GX17" t="str">
            <v>Jorge Urrutia</v>
          </cell>
          <cell r="GY17">
            <v>1</v>
          </cell>
          <cell r="GZ17">
            <v>1</v>
          </cell>
          <cell r="HA17">
            <v>1</v>
          </cell>
          <cell r="HB17">
            <v>1</v>
          </cell>
          <cell r="HC17">
            <v>1</v>
          </cell>
          <cell r="HD17">
            <v>0</v>
          </cell>
          <cell r="HE17">
            <v>1</v>
          </cell>
          <cell r="HF17">
            <v>1</v>
          </cell>
          <cell r="HG17">
            <v>1</v>
          </cell>
          <cell r="HH17">
            <v>1</v>
          </cell>
          <cell r="HI17">
            <v>1</v>
          </cell>
          <cell r="HJ17">
            <v>1</v>
          </cell>
          <cell r="HK17">
            <v>26</v>
          </cell>
          <cell r="HL17">
            <v>0.15384615384615385</v>
          </cell>
          <cell r="HM17">
            <v>3.8461538461538464E-2</v>
          </cell>
          <cell r="HN17">
            <v>3.8461538461538464E-2</v>
          </cell>
          <cell r="HO17">
            <v>0.19230769230769232</v>
          </cell>
          <cell r="HP17">
            <v>3.8461538461538464E-2</v>
          </cell>
          <cell r="HQ17">
            <v>0</v>
          </cell>
          <cell r="HR17">
            <v>0.15384615384615385</v>
          </cell>
          <cell r="HS17">
            <v>7.6923076923076927E-2</v>
          </cell>
          <cell r="HT17">
            <v>3.8461538461538464E-2</v>
          </cell>
          <cell r="HU17">
            <v>0.19230769230769232</v>
          </cell>
          <cell r="HV17">
            <v>3.8461538461538464E-2</v>
          </cell>
          <cell r="HW17">
            <v>3.8461538461538464E-2</v>
          </cell>
          <cell r="HX17">
            <v>0.99999999999999989</v>
          </cell>
          <cell r="HY17">
            <v>1</v>
          </cell>
          <cell r="HZ17">
            <v>1</v>
          </cell>
          <cell r="IA17">
            <v>1</v>
          </cell>
          <cell r="IB17">
            <v>1</v>
          </cell>
          <cell r="IC17">
            <v>1</v>
          </cell>
          <cell r="ID17">
            <v>0.92307692307692313</v>
          </cell>
          <cell r="IE17">
            <v>0.94117647058823528</v>
          </cell>
          <cell r="IF17">
            <v>1</v>
          </cell>
          <cell r="IG17">
            <v>1</v>
          </cell>
          <cell r="IH17">
            <v>1</v>
          </cell>
          <cell r="II17">
            <v>1</v>
          </cell>
          <cell r="IJ17">
            <v>1</v>
          </cell>
          <cell r="IK17">
            <v>1</v>
          </cell>
          <cell r="IL17">
            <v>0.92307692307692313</v>
          </cell>
          <cell r="IM17">
            <v>1</v>
          </cell>
          <cell r="IN17">
            <v>1</v>
          </cell>
          <cell r="IP17">
            <v>0.23076923076923078</v>
          </cell>
          <cell r="IQ17">
            <v>0.46153846153846156</v>
          </cell>
          <cell r="IR17">
            <v>0.73076923076923073</v>
          </cell>
          <cell r="IS17">
            <v>1</v>
          </cell>
        </row>
        <row r="18">
          <cell r="A18" t="str">
            <v>108B</v>
          </cell>
          <cell r="B18" t="str">
            <v>Dirección de Talento Humano</v>
          </cell>
          <cell r="C18" t="str">
            <v>Directora de Talento Humano</v>
          </cell>
          <cell r="D18" t="str">
            <v>Ennis Esther Jaramillo Morato</v>
          </cell>
          <cell r="E18" t="str">
            <v>P5 -  CAPITAL ESTRATÉGICO - COMUNICACIONES</v>
          </cell>
          <cell r="F18" t="str">
            <v xml:space="preserve">P5O1 Avanzar en la mejora de la percepción de los servidores, respecto a la Secretaría General como un gran lugar para trabajar. </v>
          </cell>
          <cell r="G18" t="str">
            <v>P5O1A2 Diseñar la estrategia y administrar su ejecución para la adecuada atención de las relaciones individuales y colectivas de trabajo</v>
          </cell>
          <cell r="H18" t="str">
            <v>Desarrollar la Estrategia de gestión de las relaciones individuales y colectivas de trabajo</v>
          </cell>
          <cell r="I18" t="str">
            <v>Estrategia de gestión de las relaciones individuales y colectivas de trabajo desarrollada</v>
          </cell>
          <cell r="K18" t="str">
            <v>(Fases de la Estrategia de gestión de las relaciones individuales y colectivas de trabajo desarrolladas / Fases de la Estrategia de gestión de las relaciones individuales y colectivas de trabajo programadas)*100</v>
          </cell>
          <cell r="L18" t="str">
            <v>Fases de la Estrategia de gestión de las relaciones individuales y colectivas de trabajo desarrolladas</v>
          </cell>
          <cell r="M18" t="str">
            <v>Fases de la Estrategia de gestión de las relaciones individuales y colectivas de trabajo programadas</v>
          </cell>
          <cell r="O18" t="str">
            <v>Relaciones individuales y colectivas de trabajo gestionadas adecuadamente</v>
          </cell>
          <cell r="Q18" t="str">
            <v>Listas de Asistencia
Informes parciales de propuesta
Documento de propuesta final</v>
          </cell>
          <cell r="R18" t="str">
            <v>Fomentar una fuerte cultura de relacionamiento individual y colectivo en la Entidad.</v>
          </cell>
          <cell r="S18" t="str">
            <v>Constante</v>
          </cell>
          <cell r="T18" t="str">
            <v>Constante</v>
          </cell>
          <cell r="U18" t="str">
            <v>Porcentaje</v>
          </cell>
          <cell r="V18" t="str">
            <v xml:space="preserve">Eficacia </v>
          </cell>
          <cell r="W18" t="str">
            <v>Resultado</v>
          </cell>
          <cell r="X18">
            <v>2019</v>
          </cell>
          <cell r="Y18">
            <v>0</v>
          </cell>
          <cell r="Z18">
            <v>2019</v>
          </cell>
          <cell r="AA18" t="str">
            <v>No Disponible / No Aplica</v>
          </cell>
          <cell r="AB18" t="str">
            <v>No Disponible / No Aplica</v>
          </cell>
          <cell r="AC18" t="str">
            <v>No Disponible / No Aplica</v>
          </cell>
          <cell r="AD18">
            <v>1</v>
          </cell>
          <cell r="AE18" t="str">
            <v>No Disponible / No Aplica</v>
          </cell>
          <cell r="AF18" t="str">
            <v>No Disponible / No Aplica</v>
          </cell>
          <cell r="AG18" t="str">
            <v>No Aplica</v>
          </cell>
          <cell r="AH18" t="str">
            <v>No Aplica</v>
          </cell>
          <cell r="AI18">
            <v>1</v>
          </cell>
          <cell r="AJ18">
            <v>1</v>
          </cell>
          <cell r="AK18" t="str">
            <v>No Aplica</v>
          </cell>
          <cell r="AL18" t="str">
            <v>No Aplica</v>
          </cell>
          <cell r="AM18" t="str">
            <v>No Aplica</v>
          </cell>
          <cell r="AN18" t="str">
            <v>No Aplica</v>
          </cell>
          <cell r="AO18" t="str">
            <v>No Aplica</v>
          </cell>
          <cell r="AP18" t="str">
            <v>No Aplica</v>
          </cell>
          <cell r="AQ18" t="str">
            <v>No Aplica</v>
          </cell>
          <cell r="AR18" t="str">
            <v>No Aplica</v>
          </cell>
          <cell r="AS18" t="str">
            <v>No Aplica</v>
          </cell>
          <cell r="AT18" t="str">
            <v>No Aplica</v>
          </cell>
          <cell r="AU18" t="str">
            <v>No Aplica</v>
          </cell>
          <cell r="AV18" t="str">
            <v>No Aplica</v>
          </cell>
          <cell r="AW18" t="str">
            <v>No Aplica</v>
          </cell>
          <cell r="AX18" t="str">
            <v>No Aplica</v>
          </cell>
          <cell r="AY18" t="str">
            <v>No Aplica</v>
          </cell>
          <cell r="AZ18" t="str">
            <v>No Aplica</v>
          </cell>
          <cell r="BA18" t="str">
            <v>No Aplica</v>
          </cell>
          <cell r="BB18" t="str">
            <v>No Aplica</v>
          </cell>
          <cell r="BC18" t="str">
            <v>No Aplica</v>
          </cell>
          <cell r="BD18" t="str">
            <v>No Aplica</v>
          </cell>
          <cell r="BE18" t="str">
            <v>No Aplica</v>
          </cell>
          <cell r="BF18" t="str">
            <v>No Aplica</v>
          </cell>
          <cell r="BG18" t="str">
            <v>No Aplica</v>
          </cell>
          <cell r="BH18" t="str">
            <v>No Aplica</v>
          </cell>
          <cell r="BI18" t="str">
            <v>No Aplica</v>
          </cell>
          <cell r="BJ18" t="str">
            <v>No Aplica</v>
          </cell>
          <cell r="BK18" t="str">
            <v>No Aplica</v>
          </cell>
          <cell r="BL18" t="str">
            <v>No Aplica</v>
          </cell>
          <cell r="BM18" t="str">
            <v xml:space="preserve">Plan Estratégico InstitucionalPlan de Acción </v>
          </cell>
          <cell r="BN18" t="str">
            <v xml:space="preserve">Documentar la estrategia de gestión de las relaciones individuales y colectivas de trabajo. </v>
          </cell>
          <cell r="BO18" t="str">
            <v>Realizar propuesta para la estrategia de las relaciones individuales y colectivas, que se pueda establecer en la Entidad.</v>
          </cell>
          <cell r="BP18" t="str">
            <v>Fomentar una fuerte cultura de relacionamiento individual y colectivo en la Entidad.</v>
          </cell>
          <cell r="BQ18" t="str">
            <v>Listas de Asistencia
Informes parciales de propuesta
Documento de propuesta final</v>
          </cell>
          <cell r="BR18" t="str">
            <v>Suma</v>
          </cell>
          <cell r="BS18">
            <v>4</v>
          </cell>
          <cell r="BT18">
            <v>0</v>
          </cell>
          <cell r="BU18">
            <v>0</v>
          </cell>
          <cell r="BV18">
            <v>0</v>
          </cell>
          <cell r="BW18">
            <v>0</v>
          </cell>
          <cell r="BX18">
            <v>0</v>
          </cell>
          <cell r="BY18">
            <v>0</v>
          </cell>
          <cell r="BZ18">
            <v>1</v>
          </cell>
          <cell r="CA18">
            <v>1</v>
          </cell>
          <cell r="CB18">
            <v>1</v>
          </cell>
          <cell r="CC18">
            <v>1</v>
          </cell>
          <cell r="CD18">
            <v>0</v>
          </cell>
          <cell r="CE18">
            <v>0</v>
          </cell>
          <cell r="CF18">
            <v>0</v>
          </cell>
          <cell r="CG18">
            <v>0</v>
          </cell>
          <cell r="CH18">
            <v>0</v>
          </cell>
          <cell r="CI18">
            <v>0</v>
          </cell>
          <cell r="CJ18">
            <v>0</v>
          </cell>
          <cell r="CK18">
            <v>0</v>
          </cell>
          <cell r="CL18">
            <v>0.25</v>
          </cell>
          <cell r="CM18">
            <v>0.25</v>
          </cell>
          <cell r="CN18">
            <v>0.25</v>
          </cell>
          <cell r="CO18">
            <v>0.25</v>
          </cell>
          <cell r="CP18">
            <v>0</v>
          </cell>
          <cell r="CQ18">
            <v>0</v>
          </cell>
          <cell r="CR18">
            <v>1</v>
          </cell>
          <cell r="CS18">
            <v>0</v>
          </cell>
          <cell r="CT18">
            <v>0</v>
          </cell>
          <cell r="CU18" t="str">
            <v>No aplica</v>
          </cell>
          <cell r="CV18" t="str">
            <v>No aplica</v>
          </cell>
          <cell r="CW18" t="str">
            <v>No aplica</v>
          </cell>
          <cell r="CX18">
            <v>0</v>
          </cell>
          <cell r="CY18">
            <v>0</v>
          </cell>
          <cell r="CZ18" t="str">
            <v>No aplica</v>
          </cell>
          <cell r="DA18" t="str">
            <v>No aplica</v>
          </cell>
          <cell r="DB18" t="str">
            <v>No aplica</v>
          </cell>
          <cell r="DC18">
            <v>0</v>
          </cell>
          <cell r="DD18">
            <v>0</v>
          </cell>
          <cell r="DE18" t="str">
            <v>No aplica</v>
          </cell>
          <cell r="DF18" t="str">
            <v>No aplica</v>
          </cell>
          <cell r="DG18" t="str">
            <v>No aplica</v>
          </cell>
          <cell r="DH18">
            <v>0</v>
          </cell>
          <cell r="DI18">
            <v>0</v>
          </cell>
          <cell r="DJ18" t="str">
            <v>No aplica</v>
          </cell>
          <cell r="DK18" t="str">
            <v>No aplica</v>
          </cell>
          <cell r="DL18" t="str">
            <v>No aplica</v>
          </cell>
          <cell r="DM18">
            <v>0</v>
          </cell>
          <cell r="DN18">
            <v>0</v>
          </cell>
          <cell r="DO18" t="str">
            <v>No aplica</v>
          </cell>
          <cell r="DP18" t="str">
            <v>No aplica</v>
          </cell>
          <cell r="DQ18" t="str">
            <v>No aplica</v>
          </cell>
          <cell r="DR18">
            <v>0</v>
          </cell>
          <cell r="DS18">
            <v>0</v>
          </cell>
          <cell r="DT18" t="str">
            <v>No Aplica</v>
          </cell>
          <cell r="DU18" t="str">
            <v>No Aplica</v>
          </cell>
          <cell r="DV18" t="str">
            <v>No Aplica</v>
          </cell>
          <cell r="DW18">
            <v>0</v>
          </cell>
          <cell r="DX18">
            <v>1</v>
          </cell>
          <cell r="DY18" t="str">
            <v>Se reprogramará la actividad planeada cual es el documento de Estrategia de Gestión de las Relaciones Individuales y Colectivas de Trabajo para ser ejecutada en lo posible, en el transcurso del mes de agosto. Mes en el que se adelantarán las acciones que corresponden a la actividad planeada para el mes de julio y la propia de dicho mes.</v>
          </cell>
          <cell r="DZ18" t="str">
            <v>Se genera retraso en cronograma toda vez que, por necesidades del servicio, la dependencia tuvo que reorganizar las responsabilidades de los profesionales que sirven al procedimiento Gestión de las Relaciones Laborales y ha tenido que enfrentar una sobrecarga laboral, lo que ha implicado un retraso en la ejecución de esta actividad.</v>
          </cell>
          <cell r="EA18" t="str">
            <v>Se reprogramará actividad en el trascurso del mes de agosto.</v>
          </cell>
          <cell r="EB18">
            <v>1</v>
          </cell>
          <cell r="EC18">
            <v>1</v>
          </cell>
          <cell r="ED18" t="str">
            <v xml:space="preserve">Se adelantó el proceso de construcción del marco de referencia de la gestión de las relaciones laborales, por lo cual se adelantó la revisión de antecedentes, consistente en la detección, obtención y consulta de bibliografía y otros materiales útiles para la formulación de la estrategia, haciendo uso de fuentes primarias y secundarias, especialmente documentos de la Organización Internacional del Trabajo - OIT. 
Como parte del diseño de la estrategia de gestión de las relaciones laborales de la Secretaría General, del 27 al 29 de agosto de 2019 se realizó el curso "Estrategias Contemporáneas de Desarrollo de Talento Humano y Gestión del Cambio", el cual brindó herramientas fundamentales relacionadas con nuevas tendencias en gestión del talento humano, modelos de gestión en recursos humanos en Colombia, nuevos enfoques sobre cultura y clima organizacional, y gestión del cambio.
Se elaboró la introducción como parte del documento preliminar que define la estrategia de gestión de las relaciones individuales y colectivas de trabajo en la Secretaría General de la Alcaldía Mayor de Bogotá, D.C.
</v>
          </cell>
          <cell r="EE18" t="str">
            <v>Se mantiene una sobrecarga laboral sobre el procedimiento Gestión de las Relaciones Laborales, no obstante se logró avanzar cualitativamente y cuantitativamente para lograr el cumplimiento en la ejecución de esta actividad.</v>
          </cell>
          <cell r="EF18" t="str">
            <v>Tanto el proceso de construcción del marco de referencia como el curso realizado, permitieron adelantar la introducción de la estrategia de gestión de las relaciones laborales, que la sitúa en el contexto contemporáneo y define el objetivo de la misma.</v>
          </cell>
          <cell r="EG18">
            <v>1</v>
          </cell>
          <cell r="EH18">
            <v>1</v>
          </cell>
          <cell r="EI18" t="str">
            <v>Se avanzó en el proceso de construcción del capítulo de gestión de las relaciones laborales colectivas, parte del documento preliminar que definirá la estartegia de gestión de las relaciones de trabajo en la Secretaría General de la Alcaldía Mayor de bogotá, D.C., documento que se encuentra en revisión y ajustes de redacción.</v>
          </cell>
          <cell r="EJ18" t="str">
            <v xml:space="preserve">Se mantiene una sobrecarga laboral sobre el procedimiento Gestión de las Relaciones Laborales, no obstante se logró avanzar cualitativamente para lograr el cumplimiento en la ejecución de esta actividad. </v>
          </cell>
          <cell r="EK18" t="str">
            <v xml:space="preserve">Los resultados obtenidos en los procesos de negociación colectiva llevados a cabo en la Secretaría General durantes las vigencias 2016 y 2019 permitieron retroalimentar el documento desde la experiencia.  </v>
          </cell>
          <cell r="EL18">
            <v>1</v>
          </cell>
          <cell r="EM18">
            <v>1</v>
          </cell>
          <cell r="EN18" t="str">
            <v>Se proyectó el documento final contentivo de la estrategia de gestión de las relaciones laborales en la Secretaría General de la Alcaldía Mayor de Bogotá, D.C., el cual contempla los ámbitos individual y colectivo en el sector público y atiende las premisas del trabajo decente, la cual se encuentra en fase de aprobación.</v>
          </cell>
          <cell r="EO18" t="str">
            <v xml:space="preserve">No obstante la sobrecarga laboral en el procedimiento Gestión de las Relaciones Laborales, se logró el cumplimiento de la actividad. </v>
          </cell>
          <cell r="EP18" t="str">
            <v xml:space="preserve">El sano relacionamiento laboral durante las vigencias 2016 a 2019, tanto en el ámbito individual como colectivo, permitió construir una estrategia de las relaciones laborales basada en las buenas prácticas y experiencias exitosas, y permitirá contar con un lineamiento hacia el futuro, que siempre será susceptible de mejora.  </v>
          </cell>
          <cell r="EQ18">
            <v>0</v>
          </cell>
          <cell r="ER18">
            <v>0</v>
          </cell>
          <cell r="ES18" t="str">
            <v>No aplica</v>
          </cell>
          <cell r="ET18" t="str">
            <v>No aplica</v>
          </cell>
          <cell r="EU18" t="str">
            <v>No aplica</v>
          </cell>
          <cell r="EV18">
            <v>1</v>
          </cell>
          <cell r="EW18">
            <v>0</v>
          </cell>
          <cell r="EX18" t="str">
            <v>La actividad es:
1. Consolidación del documento final.</v>
          </cell>
          <cell r="EY18" t="str">
            <v>Ninguno</v>
          </cell>
          <cell r="EZ18" t="str">
            <v>La estrategía de relacionamiento laboral, permite el sano relacionamiento y una positiva negociación colectiva en la Entidad.</v>
          </cell>
          <cell r="FA18">
            <v>4</v>
          </cell>
          <cell r="FB18">
            <v>0</v>
          </cell>
          <cell r="FC18" t="str">
            <v>Cumple</v>
          </cell>
          <cell r="FD18" t="str">
            <v>No programó</v>
          </cell>
          <cell r="FE18" t="str">
            <v>No programó</v>
          </cell>
          <cell r="FF18" t="str">
            <v>No aplica</v>
          </cell>
          <cell r="FG18" t="str">
            <v>No aplica</v>
          </cell>
          <cell r="FH18" t="str">
            <v>No aplica</v>
          </cell>
          <cell r="FI18" t="str">
            <v>No aplica</v>
          </cell>
          <cell r="FJ18" t="str">
            <v>No aplica</v>
          </cell>
          <cell r="FK18" t="str">
            <v>No aplica</v>
          </cell>
          <cell r="FL18" t="str">
            <v>No oportuna</v>
          </cell>
          <cell r="FM18" t="str">
            <v>La información fue reportada extemporáneamente (el 11/04/2019)</v>
          </cell>
          <cell r="FN18" t="str">
            <v>Jorge urrutia</v>
          </cell>
          <cell r="FO18" t="str">
            <v>No aplica</v>
          </cell>
          <cell r="FP18" t="str">
            <v>No programó</v>
          </cell>
          <cell r="FQ18" t="e">
            <v>#N/A</v>
          </cell>
          <cell r="FR18" t="str">
            <v>No aplica</v>
          </cell>
          <cell r="FS18" t="str">
            <v>No aplica</v>
          </cell>
          <cell r="FT18" t="str">
            <v>No aplica</v>
          </cell>
          <cell r="FU18" t="str">
            <v>No aplica</v>
          </cell>
          <cell r="FV18" t="str">
            <v>No aplica</v>
          </cell>
          <cell r="FW18" t="str">
            <v>No aplica</v>
          </cell>
          <cell r="FX18" t="str">
            <v>Oportuna</v>
          </cell>
          <cell r="FY18" t="str">
            <v>No hubo programación durante el trimestre</v>
          </cell>
          <cell r="FZ18" t="str">
            <v>Jorge urrutia</v>
          </cell>
          <cell r="GA18" t="str">
            <v>Cumple</v>
          </cell>
          <cell r="GB18" t="str">
            <v>Insuficiente</v>
          </cell>
          <cell r="GC18" t="e">
            <v>#N/A</v>
          </cell>
          <cell r="GD18" t="str">
            <v>No adecuado</v>
          </cell>
          <cell r="GE18" t="str">
            <v>Indeterminado</v>
          </cell>
          <cell r="GF18" t="str">
            <v>Indeterminado</v>
          </cell>
          <cell r="GG18" t="str">
            <v>Difiere</v>
          </cell>
          <cell r="GH18" t="str">
            <v>Sin relación</v>
          </cell>
          <cell r="GI18" t="str">
            <v>No adecuado</v>
          </cell>
          <cell r="GJ18" t="str">
            <v>Oportuna</v>
          </cell>
          <cell r="GK18" t="str">
            <v xml:space="preserve">En el análisis cualitativo del trimestre se mencionan las actividades desarrolladas, relacionadas con la elaboración del capítulo sobre "Gestión de las Relaciones Laborales Colectivas", pero el documento final aún no lo han concluido y no hay suficiente explicación sobre el retraso </v>
          </cell>
          <cell r="GL18" t="str">
            <v>Jorge urrutia</v>
          </cell>
          <cell r="GM18" t="str">
            <v>Cumple</v>
          </cell>
          <cell r="GN18" t="str">
            <v>Cumplido</v>
          </cell>
          <cell r="GO18" t="e">
            <v>#N/A</v>
          </cell>
          <cell r="GP18" t="str">
            <v>Adecuado</v>
          </cell>
          <cell r="GQ18" t="str">
            <v>Coherente</v>
          </cell>
          <cell r="GR18" t="str">
            <v>Difiere</v>
          </cell>
          <cell r="GS18" t="str">
            <v>Difiere</v>
          </cell>
          <cell r="GT18" t="str">
            <v>No aplica</v>
          </cell>
          <cell r="GU18" t="str">
            <v>No adecuado</v>
          </cell>
          <cell r="GV18" t="str">
            <v>No oportuna</v>
          </cell>
          <cell r="GW18" t="str">
            <v>No se evidencia cumplimiento en lo programado pues no descargaron soportes en el OneDrive, el cual corresponde al documento final de la estrategia</v>
          </cell>
          <cell r="GX18" t="str">
            <v>Jorge Urrutia</v>
          </cell>
          <cell r="GY18">
            <v>0</v>
          </cell>
          <cell r="GZ18">
            <v>0</v>
          </cell>
          <cell r="HA18">
            <v>0</v>
          </cell>
          <cell r="HB18">
            <v>0</v>
          </cell>
          <cell r="HC18">
            <v>0</v>
          </cell>
          <cell r="HD18">
            <v>0</v>
          </cell>
          <cell r="HE18">
            <v>0</v>
          </cell>
          <cell r="HF18">
            <v>1</v>
          </cell>
          <cell r="HG18">
            <v>1</v>
          </cell>
          <cell r="HH18">
            <v>1</v>
          </cell>
          <cell r="HI18">
            <v>0</v>
          </cell>
          <cell r="HJ18">
            <v>1</v>
          </cell>
          <cell r="HK18">
            <v>4</v>
          </cell>
          <cell r="HL18">
            <v>0</v>
          </cell>
          <cell r="HM18">
            <v>0</v>
          </cell>
          <cell r="HN18">
            <v>0</v>
          </cell>
          <cell r="HO18">
            <v>0</v>
          </cell>
          <cell r="HP18">
            <v>0</v>
          </cell>
          <cell r="HQ18">
            <v>0</v>
          </cell>
          <cell r="HR18">
            <v>0</v>
          </cell>
          <cell r="HS18">
            <v>0.25</v>
          </cell>
          <cell r="HT18">
            <v>0.25</v>
          </cell>
          <cell r="HU18">
            <v>0.25</v>
          </cell>
          <cell r="HV18">
            <v>0</v>
          </cell>
          <cell r="HW18">
            <v>0.25</v>
          </cell>
          <cell r="HX18">
            <v>1</v>
          </cell>
          <cell r="HY18" t="str">
            <v>No Programó</v>
          </cell>
          <cell r="HZ18" t="str">
            <v>No Programó</v>
          </cell>
          <cell r="IA18" t="str">
            <v>No Programó</v>
          </cell>
          <cell r="IB18" t="str">
            <v>No Programó</v>
          </cell>
          <cell r="IC18" t="str">
            <v>No Programó</v>
          </cell>
          <cell r="ID18" t="str">
            <v>No Programó</v>
          </cell>
          <cell r="IE18">
            <v>0</v>
          </cell>
          <cell r="IF18">
            <v>0.5</v>
          </cell>
          <cell r="IG18">
            <v>0.66666666666666663</v>
          </cell>
          <cell r="IH18">
            <v>0.75</v>
          </cell>
          <cell r="II18">
            <v>0.75</v>
          </cell>
          <cell r="IJ18">
            <v>1</v>
          </cell>
          <cell r="IK18" t="str">
            <v>No Programó</v>
          </cell>
          <cell r="IL18" t="str">
            <v>No Programó</v>
          </cell>
          <cell r="IM18">
            <v>0.66666666666666663</v>
          </cell>
          <cell r="IN18">
            <v>1</v>
          </cell>
          <cell r="IP18">
            <v>0</v>
          </cell>
          <cell r="IQ18">
            <v>0</v>
          </cell>
          <cell r="IR18">
            <v>0.5</v>
          </cell>
          <cell r="IS18">
            <v>1</v>
          </cell>
        </row>
        <row r="19">
          <cell r="A19" t="str">
            <v>108C</v>
          </cell>
          <cell r="B19" t="str">
            <v>Dirección de Talento Humano</v>
          </cell>
          <cell r="C19" t="str">
            <v>Directora de Talento Humano</v>
          </cell>
          <cell r="D19" t="str">
            <v>Ennis Esther Jaramillo Morato</v>
          </cell>
          <cell r="E19" t="str">
            <v>P5 -  CAPITAL ESTRATÉGICO - COMUNICACIONES</v>
          </cell>
          <cell r="F19" t="str">
            <v xml:space="preserve">P5O1 Avanzar en la mejora de la percepción de los servidores, respecto a la Secretaría General como un gran lugar para trabajar. </v>
          </cell>
          <cell r="G19" t="str">
            <v xml:space="preserve">P5O1A4 Mejorar el clima laboral, para garantizar que la Secretaría General cuenta con el entorno y ambiente adecuado para conseguir los objetivos trazados. </v>
          </cell>
          <cell r="H19" t="str">
            <v>Ejecutar el Plan Estratégico de la Dirección de Talento Humano</v>
          </cell>
          <cell r="I19" t="str">
            <v>Plan Estratégico de la Dirección de Talento Humano ejecutado</v>
          </cell>
          <cell r="K19" t="str">
            <v>(Actividades ejecutadas del Plan de Estratégico de la Dirección de Talento Humano / Actividades programadas del Plan Estratégico de la Dirección de Talento Humano) *100</v>
          </cell>
          <cell r="L19" t="str">
            <v>Actividades ejecutadas del Plan de Estratégico de la Dirección de Talento Humano</v>
          </cell>
          <cell r="M19" t="str">
            <v>Actividades programadas del Plan Estratégico de la Dirección de Talento Humano</v>
          </cell>
          <cell r="O19" t="str">
            <v>Plan Estratégico de la Dirección de Talento Humano ejecutado</v>
          </cell>
          <cell r="Q19" t="str">
            <v>Listados de Asistencia
Registro fotografico
Informes trimestrales y el reporte de la información de los asistentes a las diferentes actividades.</v>
          </cell>
          <cell r="R19" t="str">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ell>
          <cell r="S19" t="str">
            <v>Constante</v>
          </cell>
          <cell r="T19" t="str">
            <v>Constante</v>
          </cell>
          <cell r="U19" t="str">
            <v>Porcentaje</v>
          </cell>
          <cell r="V19" t="str">
            <v xml:space="preserve">Eficacia </v>
          </cell>
          <cell r="W19" t="str">
            <v>Resultado</v>
          </cell>
          <cell r="X19">
            <v>2019</v>
          </cell>
          <cell r="Y19">
            <v>0</v>
          </cell>
          <cell r="Z19">
            <v>2019</v>
          </cell>
          <cell r="AA19" t="str">
            <v>No Disponible / No Aplica</v>
          </cell>
          <cell r="AB19" t="str">
            <v>No Disponible / No Aplica</v>
          </cell>
          <cell r="AC19" t="str">
            <v>No Disponible / No Aplica</v>
          </cell>
          <cell r="AD19">
            <v>1</v>
          </cell>
          <cell r="AE19" t="str">
            <v>No Disponible / No Aplica</v>
          </cell>
          <cell r="AF19" t="str">
            <v>No Disponible / No Aplica</v>
          </cell>
          <cell r="AG19" t="str">
            <v>No Aplica</v>
          </cell>
          <cell r="AH19" t="str">
            <v>No Aplica</v>
          </cell>
          <cell r="AI19">
            <v>1</v>
          </cell>
          <cell r="AJ19">
            <v>1</v>
          </cell>
          <cell r="AK19" t="str">
            <v>No Aplica</v>
          </cell>
          <cell r="AL19" t="str">
            <v>No Aplica</v>
          </cell>
          <cell r="AM19" t="str">
            <v>No Aplica</v>
          </cell>
          <cell r="AN19">
            <v>1</v>
          </cell>
          <cell r="AO19" t="str">
            <v>Gestión Estratégica del Talento Humano</v>
          </cell>
          <cell r="AP19" t="str">
            <v>No Aplica</v>
          </cell>
          <cell r="AQ19" t="str">
            <v>No Aplica</v>
          </cell>
          <cell r="AR19" t="str">
            <v>No Aplica</v>
          </cell>
          <cell r="AS19" t="str">
            <v>No Aplica</v>
          </cell>
          <cell r="AT19" t="str">
            <v>No Aplica</v>
          </cell>
          <cell r="AU19" t="str">
            <v>No Aplica</v>
          </cell>
          <cell r="AV19" t="str">
            <v>No Aplica</v>
          </cell>
          <cell r="AW19" t="str">
            <v>No Aplica</v>
          </cell>
          <cell r="AX19">
            <v>1</v>
          </cell>
          <cell r="AY19">
            <v>1</v>
          </cell>
          <cell r="AZ19">
            <v>1</v>
          </cell>
          <cell r="BA19" t="str">
            <v>No Aplica</v>
          </cell>
          <cell r="BB19">
            <v>1</v>
          </cell>
          <cell r="BC19" t="str">
            <v>No Aplica</v>
          </cell>
          <cell r="BD19" t="str">
            <v>No Aplica</v>
          </cell>
          <cell r="BE19" t="str">
            <v>No Aplica</v>
          </cell>
          <cell r="BF19" t="str">
            <v>No Aplica</v>
          </cell>
          <cell r="BG19" t="str">
            <v>No Aplica</v>
          </cell>
          <cell r="BH19" t="str">
            <v>No Aplica</v>
          </cell>
          <cell r="BI19" t="str">
            <v>No Aplica</v>
          </cell>
          <cell r="BJ19" t="str">
            <v>No Aplica</v>
          </cell>
          <cell r="BK19" t="str">
            <v>No Aplica</v>
          </cell>
          <cell r="BL19" t="str">
            <v>No Aplica</v>
          </cell>
          <cell r="BM19" t="str">
            <v>Plan Estratégico InstitucionalPlan de Acción SGCGestión Estratégica del Talento HumanoPLAN ANUAL DE VACANTESPLAN DE PREVISIÓN DE RECURSOS HUMANOSPLAN ESTRATÉGICO DE TALENTO HUMANO
PLAN DE INCENTIVOS INSTITUCIONALES</v>
          </cell>
          <cell r="BN19" t="str">
            <v xml:space="preserve">Porcentaje de cumplimiento del Plan Estrategico de la Dirección de Talento Humano. </v>
          </cell>
          <cell r="BO19" t="str">
            <v>Identificación de necesidades, formulación, adopción  y ejecución del  Plan Institucional de Capacitación (PIC).
Las actividades están enfocadas en las líneas de acción del ser, hacer y estar, las cuales responden a las necesidades de protección, ocio, identidad y aprendizaje del servidor y sus familias, para mejorar sus niveles de salud, vivienda, recreación , cultura y educación.</v>
          </cell>
          <cell r="BP19" t="str">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ell>
          <cell r="BQ19" t="str">
            <v>Listados de Asistencia
Registro fotografico
Informes trimestrales y el reporte de la información de los asistentes a las diferentes actividades.</v>
          </cell>
          <cell r="BR19" t="str">
            <v>Suma</v>
          </cell>
          <cell r="BS19">
            <v>165</v>
          </cell>
          <cell r="BT19">
            <v>1</v>
          </cell>
          <cell r="BU19">
            <v>8</v>
          </cell>
          <cell r="BV19">
            <v>9</v>
          </cell>
          <cell r="BW19">
            <v>7</v>
          </cell>
          <cell r="BX19">
            <v>11</v>
          </cell>
          <cell r="BY19">
            <v>9</v>
          </cell>
          <cell r="BZ19">
            <v>13</v>
          </cell>
          <cell r="CA19">
            <v>10</v>
          </cell>
          <cell r="CB19">
            <v>16</v>
          </cell>
          <cell r="CC19">
            <v>20</v>
          </cell>
          <cell r="CD19">
            <v>14</v>
          </cell>
          <cell r="CE19">
            <v>47</v>
          </cell>
          <cell r="CF19">
            <v>6.0606060606060606E-3</v>
          </cell>
          <cell r="CG19">
            <v>4.8484848484848485E-2</v>
          </cell>
          <cell r="CH19">
            <v>5.4545454545454543E-2</v>
          </cell>
          <cell r="CI19">
            <v>4.2424242424242427E-2</v>
          </cell>
          <cell r="CJ19">
            <v>6.6666666666666666E-2</v>
          </cell>
          <cell r="CK19">
            <v>5.4545454545454543E-2</v>
          </cell>
          <cell r="CL19">
            <v>7.8787878787878782E-2</v>
          </cell>
          <cell r="CM19">
            <v>6.0606060606060608E-2</v>
          </cell>
          <cell r="CN19">
            <v>9.696969696969697E-2</v>
          </cell>
          <cell r="CO19">
            <v>0.12121212121212122</v>
          </cell>
          <cell r="CP19">
            <v>8.4848484848484854E-2</v>
          </cell>
          <cell r="CQ19">
            <v>0.28484848484848485</v>
          </cell>
          <cell r="CR19">
            <v>1</v>
          </cell>
          <cell r="CS19">
            <v>1</v>
          </cell>
          <cell r="CT19">
            <v>1</v>
          </cell>
          <cell r="CU19" t="str">
            <v>En el Plan Institucional de Bienestar se realizó la socialización Plan de Bienestar e Incentivos. Jornada llegar al trabajo en bici o a pie. Atención Compensar.  Permisos, incentivos y valera de salario emocional y en Salud y Seguridad del Trabajo se diseño y aprobación del Plan de Trabajo Anual de SST</v>
          </cell>
          <cell r="CV19" t="str">
            <v>PIB: Dificultad en la socialización de las actividades a los servidores que se encuentran fuera de la Manzana Liévano</v>
          </cell>
          <cell r="CW19" t="str">
            <v>PIB: Se aprobó el Plan de Bienestar e Incentivos conforme a las necesidades y aportes de los servidores de la entidad. El cual será ejecutado en su 70% por gestión y el 30% con recursos asignados al Contrato a desarrollar
SST: Cumplimiento Normativo Según la Resolución 1111 de 2017, y Cumplimiento MIPG.</v>
          </cell>
          <cell r="CX19">
            <v>6</v>
          </cell>
          <cell r="CY19">
            <v>8</v>
          </cell>
          <cell r="CZ19" t="str">
            <v>En el Plan Institucional de Bienestar de realizó la socialización Plan de Bienestar
Convocatoria apreciación musical y sinfónica
Llegar al trabajo en bici o a pie
Teletrabajo.
Exposición en el Archivo de Bogotá
Jornada Tributaria
Convocatoria equipo deportivos y examen de valoración de los mismos.
Financiaciones de estudio de servidores e hijos
Jornada especial para Semana Santa.
Permisos, incentivos y valera de salario emocional.
Atención Compensar. En el Plan Institucional de capacitación  se hizo la organización logistica de eventos de capacitación, ejecutar la capacitación, registrar y tabular la información en las bases de datos respectivas. En Salud y Seguridad del Trabajo se hizo la conformación comité de Convivencia Laboral 2019 - 2021
Diseñar el programa de capacitación y entrenamiento SST</v>
          </cell>
          <cell r="DA19" t="str">
            <v>PIB: Dificultad en la socialización de las actividades a los servidores que se encuentran fuera de la Manzana Liévano.
PIC: Algunos servidores no asisten a las actividades que se inscriben.</v>
          </cell>
          <cell r="DB19" t="str">
            <v>PIB: Las actividades programadas inician con beneficios extensivos a la familia y a la calidad. 
PIC: 1)Brindar herramientas y técnicas que permitan implementar y gestionar los riesgos de la entidad, en el marco de los estándares y las mejores prácticas.
2)Dar a conocer los  aspectos básicos de la lectura y la escritura Braille  y reconocer los aspectos propios del   sistema para lograr una adecuada habilidad comunicativa con las personas con deficiencias visuales.
3)Dar a conocer los mecanismos para tratar las causas de no conformidades reales o  potenciales del SIG y como emprender acciones correctivas, preventivas y de mejora. de vida laboral.
SST: Se conforma el Comité de Convivencia Laboral 2019-2021, Se diseña el Programa de Capacitaciónes para refuerzo de los conocimiento de los servides(as) y en procura de la alineación con el PIC.</v>
          </cell>
          <cell r="DC19">
            <v>9</v>
          </cell>
          <cell r="DD19">
            <v>9</v>
          </cell>
          <cell r="DE19" t="str">
            <v>En el Plan Institucional de Bienestar se hizo la conformación de equipo de la entidad.
Participación en la Carrera AviancaTour
Conmemoración Semana de la Mujer
Exposición en el Archivo de Bogotá.
Teletrabajo
Gimnasio
Atención de Compensar
Permisos, incentivos y valera de salario emocional.
Día del Hombre
Taller de vida saludable
Yoga 
Caminata. En el Plan Institucional de capacitación se hizo la organización logistica de eventos de capacitación, ejecutar la capacitación, registrar y tabular la información en las bases de datos respectivas. En Salud y Seguridad del Trabajo se hizo la encuesta de para verificación de Formación de Brigadas.
Divulgación de resultados de auditoria y rendición de cuentas a COPASST
Capacitación en el manejo de los Desfibriladores Externos Automáticos.</v>
          </cell>
          <cell r="DF19" t="str">
            <v>PIB: Dificultad en la socialización de las actividades a los servidores que se encuentran fuera de la Manzana Liévano.
PIC: 3) Algunos servidores no asisten a las actividades que se inscriben.</v>
          </cell>
          <cell r="DG19" t="str">
            <v>PIB: Se generan espacios emocionales y vivenciales diferentes a los laborales, individuales y familiares.
PIC: 1) Fortalecer conocimientos y conceptos clave para una correcta planeación, ejecución, control  y seguimiento del Plan de desarrollo, la misonalidad de la entidad . 
2) Desarrollar habilidades y destrezas para el manejo del SIGA. 
3)Entender el  conflicto como una  experiencia constitutiva de la existencia humana qen las dinámicas de equipo en las entidades.
SST: Divulgación de auditoria y rendición de cuentas al COPASST, para poder gestionar desde la experticia de cada uno de los integrantes el desarrollo de las recomendaciones.
Verificación de conocimeintos de los brigadistas y capacitación en desfibriladores externos automaticos para generación de capacitacion y refuerzo en tematicas de prevención de emergencia</v>
          </cell>
          <cell r="DH19">
            <v>7</v>
          </cell>
          <cell r="DI19">
            <v>7</v>
          </cell>
          <cell r="DJ19" t="str">
            <v>En el Plan Institucional de Bienestar se realizó Taller de seguridad informática para la familia y reconocimiento de la labor de la secretaria en la entidad. Además de las demás que se deben adelantar para las siguientes actividades.
PIC: Organización logistica de eventos de capacitación, ejecutar la capacitación, registrar y tabular la información en las bases de datos respectivas.
SST: Capacitación en Comité de SST sobre la Resolución 1111 de 2017, 0312 de 2019 y 1072 de 2015. Se realizó la actividad de rendición de cuentas que estaba planeada para el mes de febrero.</v>
          </cell>
          <cell r="DK19" t="str">
            <v xml:space="preserve">PIB: Dificultad en la socialización de las actividades a los servidores que se encuentran fuera de la Manzana Liévano.
PIC: Algunos servidores no asisten a las actividades que se inscriben.
SST: Se tiene dificultades con la divulgación del manual debido a que se esta generando la actulización del mismo, en la plataforma del Sistema Integrado de Gestión. </v>
          </cell>
          <cell r="DL19" t="str">
            <v>PIB: Las actividades redundan en acciones positivas para los servidores y sus familias. 
PIC: Conocer los programas pos consumo y estrategias voluntarias de entrega de residuos peligrosos.
SST: Desarrollo de Capacitación para los integrantes del Sistema de Seguridad y Salud en Trabajo, Desarrollo de la Rendición de Cuentas.</v>
          </cell>
          <cell r="DM19">
            <v>10</v>
          </cell>
          <cell r="DN19">
            <v>11</v>
          </cell>
          <cell r="DO19" t="str">
            <v>PIC: Organización logistica de eventos de capacitación, ejecutar la capacitación, registrar y tabular la información en las bases de datos respectivas.
PIB: Se realizó la jornada para servidores en condición de prepensión, el día de la familia, invitación al centro de memoria e invitaciones familiares a cine.
SST: Diseño de Programa de Modos, condiciones y estilos de Vida Saludable.
Actualización del perfil sociodemográfico.
Actualización de Indicadores del SG-SST a Mayo.</v>
          </cell>
          <cell r="DP19" t="str">
            <v>PIC: 1) Algunas dependencias encargadas de las actividades de capacitación del PIC tuvieron difultades contractuales y de tiempo, que afectaron el cumplimiento de las mismas en  las fechas programadas, este es el caso de Supervisión de contratos, Gestión Documental, Lengua de señas, las cuales no se pudieron adelantar en mayo, se tiene previsto adeltarlas en el mes de julio.
2) Algunos servidores no asisten a las actividades que se inscriben.
3) Se ha dificultado la consecución de aulas para las capacitaciones.
PIB: Dificultad en la socialización de las actividades a los servidores que se encuentran fuera de la Manzana Liévano
SST: Se tiene dificultad con la revisión del manual de contratistas ya que se observo que debe ser mas amplio según las caracteristicas del mismo.</v>
          </cell>
          <cell r="DQ19" t="str">
            <v>PIC: 1)Conocer las generalidades y funcionalidades del SECOP II.
2)Dar a concer la importancia de la implementación de trabajo decente , contextualización y fortalecimiento de cada uno de sus pilares.
PIB: Las actividades fortalecen el sentido de pertenencia y amor por la entidad
SST: Apropiación por parte de los servidores(as) públicos(as) de la Secretaría General  de ua cultura de Autocuidado por medio del Diseño de Programa de Modos, condiciones y estilos de Vida Saludable.
Actualización del perfil sociodemográfico, para identificación de la población de la Secretaría General.
Actualización de Indicadores del SG-SST a Mayo, Para generación de seguimiento al SG-SST</v>
          </cell>
          <cell r="DR19">
            <v>8</v>
          </cell>
          <cell r="DS19">
            <v>8</v>
          </cell>
          <cell r="DT19" t="str">
            <v>El Plan de acción de la dependencia para los meses de abril, mayo y junio de 2019 en los procedimientos de i) Gestión del Bienestar e Incentivos; ii) Gestión del Conocimiento y la Innovación y; iii) Gestión de la Seguridad y Salud en el Trabajo, programó veintisiete (27) actividades de las cuales se ejecutaron de manera efectiva veinticinco (25). 
Las actividades programadas para el segundo trimestre de la vigencia 2019 fueron las siguientes:
a) Sostenibilidad Ambiental
b) Supervisión de Contratos
c) Gestión Documental
d) Innovación - Pensamiento Creativo 
e) Gestión Pública y elaboración de políticas públicas
f) Gestión del Conocimiento
g) SECOP II
h) Formador de Formadores
i) IV Encuentro mundial BIG DATA
j) Lengua de Señas
k) Coaching Organizacional
l) Ver más allá con inteligencia social
m) Derecho Laboral
n) Artes Gráficas
o) Aplicativo SIG
p) A - Yoga de la Risa
q) A - Taller de vida para prepensionado
r) A - Seguridad de la información familiar  
s) A - Visita al Centro de Memoria
t) A - Día de la familia
u) A - Día de la secretaria
v) A – Cine
w) Capacitación Equipo SST en la Resolución 1111 de 2017 para desarrollo de Diagnostico del SG-SST.
x) Capacitación en la GTC-45 para la identificación de peligros y valoración de riesgos. Para los Inspectores de SST.
y) Actualización del Manual de Contratistas en requerimientos de SST.
z) Realizar el informe de Perfil sociodemográfico
aa) Implementar Procedimiento de Gestión del Cambio para las acciones en Seguridad y Salud en el Trabajo.
Las actividades ejecutadas de las planeadas en el trimestre por la dependencia, son las siguientes:
a) Gestión Documental
b) Innovación - Pensamiento Creativo
c) Gestión Pública y elaboración de políticas públicas
d) SECOP II
e) IV Encuentro mundial BIG DATA
f) Coaching Organizacional
g) Ver mas allá con inteligencia social
h) Derecho Laboral
i) Artes Gráficas
j) Aplicativo SIG
k) Sostenibilidad Ambiental
l) A - Yoga de la Risa
m) A - Taller de vida para prepensionado
n) A - Seguridad de la información familiar
o) A - Visita al Centro de Memoria
p) A - Día de la familia
q) A - Día de la secretaria
r) A - Cine
s) Capacitación Equipo SST en la Resolución 1111 de 2017 para desarrollo de Diagnostico del SG-SST.
t) Capacitación en la GTC-45 para la identificación de peligros y valoración de riesgos. Para los Inspectores de SST
u) Realizar el informe de Perfil sociodemográfico</v>
          </cell>
          <cell r="DU19" t="str">
            <v>no se ejecutaron las siguientes actividades planeadas para el trimestre: a) Supervisión de Contratos: Esta actividad se planeó en coordinación con la Dirección Distrital de Desarrollo Institucional quien debía adelantar las acciones necesarias para la contratación de la entidad que iba a desarrollar el curso virtual en estas materias, sin embargo, para la fecha en la que se programó la ejecución de esta capacitación, el contrato aún estaba en proceso precontractual.
b) Gestión del Conocimiento: Pese a diferentes estrategias implementadas por la Dirección tales como: Memorandos, correos electrónicos, publicaciones en la intranet de la entidad y llamadas telefónicas a las diferentes dependencias, para atraer la inscripción de nuestros (as) servidores (as) a dicha capacitación, sólo se logró la inscripción de dos (2) servidores (as), motivo por el cual se observó la necesidad de reprogramar la actividad para el mes de octubre teniendo en cuenta que el objetivo de la transferencia de conocimiento, no se logra con este número de invitados tal y como se socializó mediante Memorandos N° 3-2019-19019 y 3-2019-20298 dirigidos a la Oficina Asesora de planeación.
c) Formador de Formadores: Pese a que la capacitación se coordinó con el Departamento Administrativo de Servicio Civil Distrital DASCD, el cronograma (fecha de la capacitación) no se cumplió, toda vez que los profesionales de dicha entidad no contaban con agenda para dictar las temáticas objeto de la actividad, por ello se reprogramó consultando nuevamente disponibilidades de tiempo de los facilitadores; lo anterior, tal y como se socializó mediante Memorandos N° 3-2019-19019 y 3-2019-20298 dirigidos a la Oficina Asesora de planeación.
d) Lengua de señas: Esta actividad se planeó en coordinación con la Dirección Distrital de Calidad del Servicio quien debía adelantar las acciones necesarias para la contratación de la entidad que iba a desarrollar el curso presencial en estas materias, sin embargo, para la fecha en la que se programó la ejecución de esta capacitación, el contrato aún estaba en proceso precontractual.
e) Actualización del Manual de Contratistas en requerimientos de SST: No se cumplió con el cronograma establecido, toda vez que el Manual en la actualidad se encuentra en revisión por el profesional SST.
f) Implementar Procedimiento de Gestión del Cambio para las acciones en Seguridad y Salud en el Trabajo: El procedimiento de Gestión del Cambio se encuentra en desarrollo por parte de la Oficina Asesora de Planeación, por tal motivo, el cronograma no pudo cumplirse y en consecuencia se reprogramó la actividad.</v>
          </cell>
          <cell r="DV19" t="str">
            <v>De otro lado, es menester informar que se ejecutaron en el segundo trimestre de 2019 actividades que estaban programadas para otros trimestres de la vigencia, por las siguientes razones:
a) Normas internacionales para la práctica profesional de auditoría interna: Esta actividad se planeó en coordinación con la Dirección Distrital de Desarrollo Institucional quien dentro de su plan de acción adelantó el cronograma en el que se realizó la actividad. 
b) Programa de Estilo de Vida y Entorno Saludable (Prevención y control de Alcohol, Farmacodependencia y Tabaquismo): La dependencia logró fortalecer en materia de talento humano el proceso de Gestión de la Seguridad y Salud en el Trabajo, el nuevo reparto de responsabilidades permitió optimizar tiempos y anticiparse al cierre de vigencia. 
c) Seguimiento a recomendaciones de las Inspecciones a puestos de trabajo (De acuerdo con necesidad): La dependencia logró fortalecer el proceso de Gestión de la Seguridad y Salud en el Trabajo con el acompañamiento de profesionales expertos de la ARL, así las cosas, se priorizaron actividades dentro del plan de acción para aprovechar este valioso recurso y anticiparse al cierre de vigencia. 
d) Desarrolla la rendición de cuentas del año 2018 en materia de Seguridad y Salud en el Trabajo: Se cumple con una de las más elementales obligaciones que nos asisten como servidores públicos en un Estado Social de Derecho, cual es rendir cuentas a los interesados en nuestras actuaciones, así las cosas, el direccionamiento de la Subsecretaría Corporativa atendiendo la legislación vigente, concluyó que lo más conveniente era hacer la rendición en el segundo trimestre del año.
e) Derecho de Asociación y Negociación Colectiva: Esta capacitación no fue programada dentro del Plan Institucional de Capacitación PIC 2019 pero, como resultado del Acuerdo Laboral suscrito con Sintramunicipales, la misma se hizo efectiva en el segundo trimestre del año.</v>
          </cell>
          <cell r="DW19">
            <v>13</v>
          </cell>
          <cell r="DX19">
            <v>13</v>
          </cell>
          <cell r="DY19" t="str">
            <v>Avances: Se realizaron los seis (6) eventos de capacitación programados para el mes de julio; las actividades adelantadas son las siguientes:
1.    Trámite ante el comité de capacitación para aprobación de invitaciones a eventos que requieren presupuesto, esto aplica para capacitaciones tales como seminarios, jornadas, simposios, congresos, cumbres, entre otros (cuando aplique).
2.    Elaboración del memorando de socialización y publicación en los canales internos de comunicación tales como el SOY 10, carteleras virtuales, Wall paper.
3.    Definición de contenidos temáticos e intensidad horaria.
4.    Consecución de espacios, puntos de café y preparación de logística en general (materiales, recursos).
5.    Ejecución de la capacitación esto incluye el registro de la asistencia en el formato FT 211, aplicación de evaluación de apropiación de conocimientos FT 374 (cuando aplique), aplicación de encuesta de satisfacción FT 193 y registro fotográfico.
6.    Actualización y tabulación de la información en las bases de datos respectivas.
7.    Preparación de Actos Administrativos (cuando aplique).
8.    Trámites de pago de Factura (cuando aplique).
Avances: Se realizaron cuatro (4) actividades: i) Jornadas para compartir con mascotas, ii) Curso de decoración, iii) Curso de postres y iv) Celebración del día del conductor.
Las tres (3) primeras actividades i) Jornadas para compartir con mascotas, ii) Curso de decoración, iii) Curso de postres, fueron calificadas como sobresalientes y con ellas se logró que los servidores públicos participantes compartieran con miembros de su familia como parte de la estrategia de bienestar en los componentes del estar y hacer.
El taller de decoración fue un espacio de esparcimiento y cambio de rutina dentro del hacer de la entidad, fortaleciendo habilidades manuales y sociales en los servidores participantes.
La celebración del día del conductor se realizó en conjunto con el Departamento Administrativo del Servicio Civil Distrital como reconocimiento a la labor realizada por estos servidores no solo en la entidad sino en el Distrito Capital.
 SST: Se envía Memorando el día 15 de Julio para divulgación de las reglas para participar de la convocatoria, se genera la inscripción del 17 al 22 de julio, se hace la publicación de candidatos y se genera la votación el día 31 de Julio generando el acta de escrutinio de las votaciones. 3.    Se realiza el proceso de actualización de los 39 planes de emergencia para las sedes de la Secretaria General de la alcaldía mayor de Bogotá, D.C., los cuales se enviaron para publicación al sistema integrado de calidad</v>
          </cell>
          <cell r="DZ19" t="str">
            <v>Ningun Retraso</v>
          </cell>
          <cell r="EA19" t="str">
            <v>PIC: 1.    Planeación Estratégica: Brindar herramientas a los servidores(as) para la elaboración y desarrollo del Plan estratégico de la Entidad y puesta en marcha de los planes operativos, con el fin de alcanzar los objetivos y metas planteadas. 2.    Excel Intermedio: Aprender técnicas, herramientas y funcionalidades para el tratamiento, manejo y análisis de datos que ofrece Excel. 3.    Redacción y Ortografía: Desarrollar habilidades para corrección   ortográfica y de estilo, utilizar adecuadamente signos de puntuación y mayúsculas, comprender las características con las que debe contar un documento para transmitir un mensaje         coherente de manera   eficaz y con lenguaje   claro y aprender a construir     párrafos con concordancia gramatical. 
4.    SIAB: Desarrollar habilidades y destrezas en el manejo y funcionalidades del sistema de información de Archivo de Bogotá -  SIAB.
5.    Gamificación: Fomentar la apropiación del conocimiento, aportar el desarrollo de las habilidades y competencias laborales y personales en los servidores públicos a fin de motivar el auto aprendizaje, lograr el mejoramiento progresivo en la cultura del servicio a la ciudadanía que permita entrenar en habilidades comunicativas, sinergia en equipos, motivaciones al logro y a nivel axiomático como ser humano.
6.    Derecho para no abogados: Dar las herramientas básicas en materia de   Derecho con énfasis en el sector público, que sirvan de introducción a los aspectos esenciales de las ramas del derecho, abordándolo desde un sentido práctico, el cual pretende más que desarrollar conocimientos en derecho, servir como ayuda para identificar los problemas jurídicos y las posibles soluciones que de la mano con abogados se puedan desarrollar para optimizar las entidades.
PIB:
Las actividades realizadas permitieron generar espacios de esparcimiento e integración entre los servidores de la entidad, además de reconocer la labor realizada y afianzar el sentido de pertenencia por la entidad.
SST:
Para el periodo de Julio se tienen los siguientes Beneficios:
1.         Se logra el cierre del plan para el COPASST 2017-2019, con la ejecución del 100% de las reuniones y el desarrollo de 9 actividades dentro del plan de acción del comité. 2.   Se realiza las nuevas elecciones para el COPASST 2019-2021 para garantizar el cumplimiento de ley y la participación de los servidores públicos en las temáticas de Seguridad y salud en el trabajo. 3.   Se actualizan bajo recomendaciones de Bomberos los 39 planes de emergencia para las sedes de la Secretaria General de la alcaldía mayor de Bogotá, D.C., para garantizar una correcta divulgación esto en mira del desarrollo del simulacro distrital de evacuación.
4.        La actividad “Seguimiento a recomendaciones de las Inspecciones a puestos de trabajo (De acuerdo a necesidad).” Se desarrolló en el mes de junio debido a la disponibilidad del profesional de la ARL y la premura en el seguimiento y actualización de los casos.</v>
          </cell>
          <cell r="EB19">
            <v>10</v>
          </cell>
          <cell r="EC19">
            <v>10</v>
          </cell>
          <cell r="ED19" t="str">
            <v xml:space="preserve">PIB:Se realizaron dos (2) actividades: i) Taller de vida saludable y ii) Participación en los Juegos Deportivos Distritales “Bogotá Mejor para Todos”.
PIC:Se realizaron los (3) eventos de capacitación programados para el mes de agosto de 2019; las capacitaciones adelantadas fueron las siguientes:
1) Comunicación Asertiva, Escucha Activa, Inteligencia Emocional, Manejo del Tiempo, Manejo del Estrés y Adaptación al Cambio.
2) Inglés B- Learning (Básico e Intermedio)
3) Indicadores de Gestión
SST: Actividades Desarrolladas:
Para el desarrollo del plan de Seguridad y Salud en el Trabajo para el periodo comprendido en el mes de agosto se tenían programadas las siguientes actividades:
1. Realizar la evaluación Inicial del Sistema de Seguridad y Salud en el Trabajo soportado por ARL
2. Implementar Programa de Riesgo Biológico para la sede de Archivo.
3. Implementar Programa de Protección Contra Caídas (Trabajo en Alturas).
4. Instalación de Desfibriladores Externos Automáticos.
5. Actualización del Manual de Seguridad y Salud en el Trabajo. 
Para el periodo comprendido en el mes de agosto se desarrolló lo siguiente:
1. El día 30 de agosto, en reunión con la ARL Positiva se desarrolla la evaluación del Sistema de Gestión de Seguridad y Salud en el Trabajo, en el marco de la resolución 0312 de 2019, obteniendo así un puntaje de 93.5 según evaluación aplicada, logrando una calificación de Aceptable dentro de la tabla de valoración de los Estándares Mínimos.
2. Se implementa el programa de riesgo Biológico para la sede de Archivo Distrital, con las siguientes actividades: se desarrolló la capacitación a todos los grupos de trabajo de la Subdirección Técnica y las áreas con mayor criticidad de presencia del riesgo, Se hace seguimiento al uso adecuado de los Elementos de Protección Personal – EPP (Bioseguridad) y al no consumo de alimentos en las áreas de trabajo.
3. e realiza el proceso de implementación del programa de protección contra caídas, se realiza seguimiento a las actividades donde se debe ejecutar la estandarización de los procesos y se actualiza el programa de protección contra caídas para socialización.
4. Se desarrolla el proceso de instalación de Desfibriladores Externos Automáticos para 37 Sedes de la secretaría General, están pendiente por reforma estructural 2 sedes CADE VICTORIA y CADE RAFAEL URIBE URIBE.
5. Se realiza la actualización del Manual de Seguridad y Salud en el Trabajo. </v>
          </cell>
          <cell r="EE19" t="str">
            <v>PIB: Ninguno.
PIC: Ninguno
SST: Ninguno.</v>
          </cell>
          <cell r="EF19" t="str">
            <v xml:space="preserve">PIB: Las dos actividades fueron calificadas como sobresalientes. En la primera se logró la concienciación sobre el uso excesivo de dispositivos tecnológicos y en la segunda se potenció el trabajo en equipo, apropiación, sentido de pertenencia y motivación personal. 
PIC: Comunicación Asertiva, Escucha Activa, Inteligencia Emocional, Manejo del Tiempo, Manejo del Estrés y Adaptación al Cambio:
Aprender técnicas para la construcción de una cultura orientada a la comunicación asertiva y eficaz, generar habilidades para gestionar emociones y lograr un desempeño óptimo en el trabajo, aprender de herramientas útiles para el uso efectivo y eficaz del tiempo en los ámbitos profesional y personal, afrontar con eficiencia los nuevos retos y los cambios en la entidad, en estrategias que refuercen el sentido de pertenencia de los servidores públicos.
Inglés B- Learning: 
Contribuir a la promoción y desarrollo del Talento Humano de la entidad para lograr las competencias en una segunda lengua, al finalizar el curso los servidores podrán mantener conversaciones, satisfacer sus necesidades básicas de comunicación, realizar tareas sencillas y desenvolverse en situaciones personales y profesionales comunes.
Indicadores de Gestión: 
Capacitar a los servidores públicos en la formulación, seguimiento, monitoreo y evaluación de indicadores de gestión de la Entidad.
SST: Para el periodo comprendido en el mes de agosto se tienen los siguientes beneficios:
1. Un aumento de 5.5 puntos en la evaluación de los estándares mínimos del Sistema de Gestión de Seguridad y Salud en el Trabajo, en el marco de la resolución 0312 de 2019, esto gracias a las mejoras en los procedimientos de gestión de la salud y las actualizaciones del procedimiento de gestión de peligros riesgos y amenazas.
2.  Implementa el programa de riesgo Biológico para la sede de Archivo Distrital, Se hace seguimiento al uso adecuado de los Elementos de Protección Personal – EPP (Bioseguridad) y al no consumo de alimentos en las áreas de trabajo, esto conlleva a una cultura de autocuidado y a la mejora de los procesos al interior de la Dirección Distrital de Archivo.  
3. Estandarización de las actividades que tienen trabajo en alturas de los servidores de mantenimiento, y socialización de estándares de trabajo seguro e inculcar el desarrollo de los permisos de trabajo.
4. Instalación de Desfibriladores Externos Automáticos para la generación de procedimientos de protección a la vida y atención a emergencias de nuestros servidores en las sedes de la Secretaría General de la Alcaldía Mayor de Bogotá D.C., garantizando a su vez el cumplimiento de la ley 1831 de 2017.
5. Contar con el Manual de Seguridad Salud en el Trabajo actualizado. 
</v>
          </cell>
          <cell r="EG19">
            <v>16</v>
          </cell>
          <cell r="EH19">
            <v>16</v>
          </cell>
          <cell r="EI19" t="str">
            <v>SST: Actividades Desarrolladas:
Para el periodo comprendido en el mes de septiembre se desarrolló lo siguiente:
1. El día 26 de septiembre se realizo reunión con la Dirección de Contratación para validar las obligaciones en Seguridad y Salud en el Trabajo para cada modalidad de contratación, para lo cual, se confirman las obligaciones de cumplimiento del sistema de gestión de seguridad y salud en trabajo, lo cual permite garantizar el cumplimento normativo en relación con SST.
2. El día 20 de septiembre, como actividad de prevención y promoción se desarrollo la jornada la jornada de donación de sangre con una participación de 33 servidores.
3. En semana del 16 al 20 de septiembre se realiza la Semana de la Salud generando 73 actividades, con presencialidad en 24 sedes y un promedio de participación de 200 servidores por día.
4. Se realiza la actualización de la normatividad en los procedimientos de Gestión de la Salud y Gestión de Peligros, Riesgos y Amenazas.
5. El día 27 de septiembre, en la sede del SuperCADE 20 de julio se desarrollo la medición de iluminación para 10 puntos.
6. El día 30 de septiembre se envía memorando interno donde se divulga los canales de comunicación para el reporte de incidentes y accidentes en la entidad.
7. Se actualiza el documento y se genera ciclo de capacitación en la semana del 16 al 20 de septiembre.
8. Elaboración del guion, ejecución y evaluación de simulacro Distrital
PIB: Se realizaron cinco (5) actividades: i) Feria de servicios, ii) Encuentro de talentos, iii) Caminata, iv) financiación de estudios para hijos de servidores y v) Financiación de estudios para servidores.
PIC: Se realizaron los (3) eventos de capacitación programados para el mes de septiembre de 2019; las capacitaciones adelantadas fueron las siguientes:
1) XX Jornadas Internacionales Derecho Administrativo
2) Formador de Formadores 2.0.
3) XII Congreso de Auditoria Interna 2019</v>
          </cell>
          <cell r="EJ19" t="str">
            <v>Ninguno.</v>
          </cell>
          <cell r="EK19" t="str">
            <v>SST: Para el periodo comprendido en el mes de septiembre se tienen los siguientes beneficios:
1. Garantizar el cumplimiento de la normatividad referente al Sistema de Seguridad y Salud en el trabajo para todos los modelos de contratación de la entidad.
2. Se gestiona el riesgo cardiovascular de la entidad, rejuvenece el organismo del servidor que dona sangre y el apoyo a salud pública garantizando reservas de sangre.
3. Generar acciones que promuevan en los servidores la participación en actividades de promoción y prevención de la salud y generar una cultura de autocuidado.
4. Aplicar los procedimientos conforme a la normatividad vigente.
5. Reducir el riesgo físico por iluminación y prevenir en los servidores problemas visuales y riesgo psicosocial.
6. Garantizar la apropiación de las estrategias de comunicación, promoviendo la madurez del sistema de gestión de seguridad y salud en el trabajo de la Secretaría General de la Alcaldía Mayor de Bogotá, D.C.
7. Generar mecanismos para prevenir el riesgo público en la Red CADE.
8. Garantizar la preparación para el simulacro distrital de evacuación del 2 de octubre de 2019.
PIB: Las tres (3) primeras actividades; i) Feria de servicios, ii) Encuentro de talentos y, iii) Caminata; fueron calificadas como sobresalientes. Se logró realizar actividades en pro del uso adecuado del manejo del tiempo libre y hábitos de vida en familia.  Frente a las dos (2) últimas actividades, iv) Financiación de estudios para hijos de servidores y v) Financiación de estudios para servidores, las mismas satisficieron las demandas de nuestros servidores al 100%.
PIC : 1) XX Jornadas Internacionales Derecho Administrativo
Actualizar y fomentar el aprendizaje continuo en los servidores(as) en materia de Derecho Administrativo.
2) Formador de Formadores 2.0.
Conocer herramientas de formación y técnicas didácticas contemporáneas que permitan gestionar y distribuir el conocimiento.
3) XII Congreso de Auditoria Interna 2019
Actualizar y fomentar el aprendizaje continuo de los servidores(as) en el ejercicio de la auditoria a nivel mundial, aterrizado a las normas colombianas.</v>
          </cell>
          <cell r="EL19">
            <v>20</v>
          </cell>
          <cell r="EM19">
            <v>20</v>
          </cell>
          <cell r="EN19" t="str">
            <v>PIC: 
Se realizaron los (8) eventos de capacitación programados para el mes de octubre de 2019; las capacitaciones adelantadas fueron las siguientes: 1) Curso Formación de competencias para Supervisión de Contratos Estatales (Virtual).2) Gobierno Abierto e integridad (Virtual). 3) Gestión del Conocimiento – Carnaval del Conocimiento. 4) Lengua de Señas. 5) Herramientas Colaborativas Oficce 365. 6) Bogotá te escucha- Sistema Distrital de Quejas y Soluciones. 7) Plan Estratégico de Seguridad Vial. 8) Seguridad y Salud en el Trabajo
PIB: Se realizaron cinco (5) actividades: i) Flexibilidad laboral tarde de juego, ii) Medición de clima laboral, iii) Día del servidor público, iv) Selección de los mejores servidores v) Incentivos.
SST: Para el desarrollo del Plan de Seguridad y Salud en el Trabajo para el periodo comprendido en el mes de octubre se tenían programadas las siguientes actividades:
Capacitación al Sistema Comando de Incidentes.
Formación en técnicas de habilidad en seguridad vial en zona urbana y rural a conductores de la planta de personal.
Formación en técnicas de habilidad en seguridad y salud en el trabajo a servidores Programa SENA: - Excel Intermedio.
Realizar el informe de ausentismo.
Revisión de Actividades de la Matriz de identificación de peligros, evaluación y valoración de riesgos de las Sedes de la Secretaría General de la Alcaldía Mayor de Bogotá, D.C.
Implementar Programa de Prevención de Caídas a Nivel.
Adquirir y entregar elementos de protección personal.
Para el periodo comprendido en el mes de octubre se desarrolló lo siguiente:
Se desarrolla la capacitación para el Sistema Comando de Incidentes, en la cual se socializó las responsabilidades, las rutas de evacuación y Planes Operativos Normalizados para los miembros del comité.
Se desarrolla capacitación en Manejo Preventivo para los conductores y curso de Seguridad Vial virtual donde se evidencia la participación de los conductores de la Entidad y servidores(as) públicos(as) que se movilizan en automóvil.
Para el programa SENA se desarrolla junto con el PIC, el programa de capacitación en Microsoft Excel, Nivel Intermedio, donde se contó con la participación de 20 servidores(as) públicos(as).
Se realiza el informe de ausentismo donde se identifican los diagnósticos mas representativos para la generación de actividades de promoción y prevención.
Se realiza la revisión y actualización de 8 Matrices de identificación de peligros y valoración de riesgo.
Se generaron 7 capacitaciones de Caídas a Nivel para cumplimiento del programa de protección contra caídas.
Se generó el proceso de contratación de los Elementos de Protección Personal, definido bajo la modalidad de Mínima Cuantía, con un plazo de ejecución de 30 días</v>
          </cell>
          <cell r="EO19" t="str">
            <v>PIC: Ningún retraso.
PIB: Ningún retraso.
SST: Ningún retraso.</v>
          </cell>
          <cell r="EP19" t="str">
            <v>PIC: Curso Supervisión de Contratos (Virtual): Aplicar las herramientas jurídico-prácticas en el ejercicio de la supervisión de contratos con el fin de establecer un adecuado seguimiento contractual. Diplomado de Gobierno Abierto (Virtual): Identificar los fundamentos que le permitan comprender el gobierno abierto como una forma de gestión pública, Gestión del Conocimiento: Promover nuevas y mejores prácticas de intercambio y multiplicación del conocimiento. Lengua de Señas: Dar a conocer los aspectos básicos del lenguaje de señas y reconocer los aspectos propios del sistema para lograr una adecuada habilidad comunicativa con las personas con deficiencias auditiva. Herramientas Colaborativas Oficce 365: Apropiar dichas herramientas para uso en labores cotidianas de los servidores de la entidad. Bogotá te escucha: Profundizar de manera práctica en el manejo y funcionalidad de Bogotá te escucha-Sistema Distrital de Quejas y Soluciones. PESV: Aprender y aplicar conceptos en materia de manejo defensivo, aplicar las técnicas y conocimientos para prevenir accidentes viales e infracciones de tránsito. Seguridad y Salud en el Trabajo: Adquirir conocimientos, metodologías, técnicas y herramientas con el fin de minimizar la ocurrencia de incidentes, accidentes de trabajo, enfermedades laborales y los riesgos que puedan afectar la calidad de vida de los colaboradores de la Secretaria General de la Alcaldía Mayor de Bogotá. PIB: Las actividades fueron calificadas como sobresalientes. Se lograron realizar actividades en pro del uso adecuado del manejo libre y hábitos de vida en familia, así como apoyo a las acciones familiares que se desprenden de bienestar. Adicionalmente a esto se premiaron a los mejores servidores fortaleciendo su sentido de pertenencia y compromiso con la entidad. SST: Garantizar la divulgación de responsabilidades y la buena ejecución del Simulacro Distrital. Se capacita a los conductores para mejorar su calidad en la conducción. Mejorar las habilidades ofimáticas de los servidores de la Entidad. Se identifican los diagnósticos más representativos para la generación de actividades de promoción y prevención. Garantizar la priorización de los riesgos para la intervención oportuna de los peligros en la Entidad. Minimizar la accidentalidad por el riesgo de Caídas a Nivel. Garantizar la adquisición de los Elementos de Protección Personal para minimizar el riesgo de accidentalidad y de enfermedad laboral de los servidores públicos.</v>
          </cell>
          <cell r="EQ19">
            <v>14</v>
          </cell>
          <cell r="ER19">
            <v>14</v>
          </cell>
          <cell r="ES19" t="str">
            <v>PIC: Se realizaron los (2) eventos de capacitación programados para el mes de noviembre de 2019; las capacitaciones adelantadas fueron las siguientes:
1) MIPG
2) Transparencia y Anticorrupción.
PIB: No aplica
SST: Para el desarrollo del Plan de Seguridad y Salud en el Trabajo para el periodo comprendido en el mes de noviembre se tenían programadas las siguientes actividades:
1. Identificación del acto Jurídico mediante el cual se designa el responsable del Sistema de Gestión de Seguridad y Salud en el Trabajo.
2. Divulgación de las responsabilidades en el Sistema de Seguridad y Salud en el Trabajo (Divulgación web)
3. Capacitación a los miembros del COPASST
4. Capacitación a la entidad sobre el Plan de Emergencias de Cada Sede.
5. Capacitación para líderes en pausas activas.
6. Divulgación de la Política y objetivos de Seguridad y Salud en el Trabajo (Divulgación web)
7. Implementación del programa de vigilancia epidemiológica - Salud musculoesquelética
8. Implementación del programa de vigilancia epidemiológica - Riesgo psicosocial.
9. Realizar el diagnostico de condiciones salud
10. Implementar programa de orden y aseo
11. Implementar Programa de Riesgo Químico para la sede de Imprenta y Archivo
12. Divulgación de Planes de prevención y respuesta ante emergencia en las Sedes.
Para el periodo comprendido en el mes de octubre se desarrolló lo siguiente:
1. Se desarrolla la identificación del acto jurídico el cual designa como responsable del Sistema de Gestión de Seguridad y Salud en el Trabajo a la Dirección de Talento Humano.
2. Se desarrolla el proceso de divulgación de responsabilidades en el Sistema de Seguridad y Salud en el Trabajo por medio de los memorandos 3-2019-12291 y 3-2019-24884 y para el COPASST en la reunión mensual.
3. Se desarrolla capacitación a los miembros del COPASST, se socializan los objetivos del sistema de gestión de seguridad y salud en el trabajo y se genera capacitación sobre inspecciones.
4. Se realiza capacitación individual a cada una de las sedes en el plan de prevención, preparación y respuesta ante emergencias.
5. Se realiza la reunión de líderes de pausas activas donde se evidencian las sedes con mayor participación y las sedes que deben mejorar en el desarrollo del programa.
6. Se realiza la divulgación de Política y Objetivos del sistema por medio del Soy 10 y se cuelga en el grupo de Talento Humano de la Intranet.
7. Se entrega informe del programa de vigilancia epidemiológica en Salud musculoesquelética.
8. Se entrega informe del programa de vigilancia epidemiológica en riesgo Psicosocial.
9. Se realizan los Diagnósticos de Condiciones de Salud a corte de 31 de octubre.
10. Se entrega informe con la participación del programa de orden y aseo.
11. Se entrega informe de la implementación del programa de riesgo químico.
12. Se realiza divulgación de los planes de emergencia para la participación en el simulacro distrital de evacuación.</v>
          </cell>
          <cell r="ET19" t="str">
            <v>PIC:  Ningún retraso.
PIB: No aplica
SST:  Ningún retraso.</v>
          </cell>
          <cell r="EU19" t="str">
            <v>PIC: 1) MIPG
Fortalecer los conocimientos sobre los temas de gestión institucional y desarrollar habilidades en materia de las dimensiones y las políticas del MIPG para su aplicación en el ejercicio del día a día.
2) Transparencia y Anticorrupción
Capacitar integralmente a los participantes para que interioricen la importancia de brindar información de calidad cumpliendo los principios de transparencia, rendición de cuentas y protección de datos personales.
SST: Para el periodo comprendido en el mes de noviembre se tienen los siguientes beneficios:
1. Identificar los responsables de la implementación del sistema de gestión y seguridad en el trabajo
2. Garantizar que todos los servidores(as) públicos(as) identifiquen el rol que tienen en la implementación del sistema de gestión de seguridad y salud en el trabajo y que responsabilidad se tiene frente al mismo.
3. Capacitar a los miembros del COPASST, en temáticas referentes al Sistema de Gestión de seguridad y salud en el trabajo, mejorando la toma de decisiones y ejecución de actividades.
4. Capacitar en temas de respuesta oportuna ante una situación de emergencia.
5. Evidenciar las sedes con mayor participación y las sedes que deben mejorar en el desarrollo del programa para impulsar sus actividades.
6. Conocimiento de la intención y objetivos de la entidad en temas relacionados con la prevención y promoción de la salud física, mental y social de los servidores(as) públicos(as) de la entidad.
7. Minimizar el riesgo Biomecánico de los servidores(as) públicos(as) de la entidad.
8. Minimizar el riesgo Psicosocial de los servidores(as) públicos(as) de la entidad.
9. Identificar los diagnósticos mas prevalentes en el desarrollo de los exámenes periódicos ocupacionales.
10. Minimizar el riesgo locativo de los servidores(as) públicos(as) de la entidad.
11. Minimizar el riesgo químico de los servidores(as) públicos(as) de la entidad.
12. Genera cultura de prevención ante situaciones de emergencia y garantizar el ejercicio del simulacro distrital.</v>
          </cell>
          <cell r="EV19">
            <v>51</v>
          </cell>
          <cell r="EW19">
            <v>47</v>
          </cell>
          <cell r="EX19" t="str">
            <v>PIB: Con el Plan de Bienestar se atendieron las necesidades de protección, ocio, identidad y aprendizaje del servidor y sus familias. Se logró la participación del 100% de los servidores, desarrollando valores organizacionales en función de una cultura de servicio que hizo énfasis en la responsabilidad social y la ética administrativa, generando compromiso social y sentido de pertenencia.
SST: 
1. Realizar las afiliaciónes a la ARL para los contratistas.
2. Desarrollo de Actividades del Plan de Trabajo 2019 -2021
3. Participación en la Investigación de accidentes de trabajo.
4. Realizar jornada de Inducción SST
5. Capacitación a los miembros del Comité de Convivencia Laboral
6. Actualización y entrenamiento a la Brigada Integral de Emergencias de la entidad, incluye pista.
7. Programar los exámenes médico ocupacionales de ingreso, periódico, retiro.
8. Realizar seguimiento a casos especiales de Salud.
9. Realizar mesas laborales casos especiales de salud
10. Divulgación del Manual del Sistema de Seguridad y Salud en el Trabajo.
11. Realizar Análisis de Puesto de Trabajo para determinación de origen (De acuerdo a requerimiento de calificación)
12. Realizar asesoría y asistencia técnica legal por parte de la ARL Positiva para accidentes Graves y/o mortales y seguimiento a recomendaciones de las investigaciones derivadas por AT Grave y/o Mortal.
13. Realizar el reporte y la investigación de accidentes de trabajo
14. Medición de Indicadores (Frecuencia, Severidad, I.L.I.) de Incidentes, Accidentes Laborales y Enfermedad Profesional.
15. Realizar acompañamiento al Plan estratégico de Seguridad Vial - Pilar comportamiento Humano.
16. Inspecciones para Teletrabajo (Según Solicitud)
17. Inspecciones Planeadas. - (SST y COPASST ) - Seguimiento a Servidores Públicos de las medidas de prevención y control.
18. Desarrollo de Indicadores de Estructura, Proceso y Resultado.
19. Reuniones con el Equipo de Trabajo del Proceso de Gestión de la Seguridad y Salud en el Trabajo.
20. Implementar Procedimiento de Gestión del Cambio para las acciones en Seguridad y Salud en el Trabajo.
21. Ejecución de Acciones Preventivas, correctivas y de Mejora de las investigaciones de incidente y accidente laboral y enfermedad profesional.
22. Ejecución de Acciones Preventivas, correctivas y de Mejora de las observaciones de la rendición de cuentas o revisión por la alta dirección.
23. Ejecución de Acciones Preventivas, correctivas y de mejora de las observaciones de la ARL.
PIC: En el trascurso del ultimo trimestre, se trabajo con la Subdirección de Imprenta Distrital temas especificos los cuales culminaron el día 17 de diciembre de 2019, abordando las siguientes tematicas:
1.  Artes graficas
2. Afrontamiento de estres
3.  ISO 9001 de 2015</v>
          </cell>
          <cell r="EY19" t="str">
            <v>Ninguno</v>
          </cell>
          <cell r="EZ19" t="str">
            <v>PIB: Se realizaron 25 actividades, algunas de las cuales iniciaron desde principio de año y se culminaron en diciembre. Aportando al ser, hacer y estar de los(as) servidores(as) de la entidad. Los servidores manifestaron la motivación y calidez humana en la presentación de los servicios al interior y exterior de la entidad, lo cual se reflejó en el cumplimiento de la misión institucional.
SST: 1. Realizar las afiliaciones a la ARL para los contratistas en cumplimiento de la normatividad.
2. Participación del COPASST en actividades de Seguridad y Salud en el Trabajo.
3. Participación del COPASST en las Investigación de accidentes de trabajo.
4. Sensibilizar a los servidores en temas de SST.
5. Sensibilizar a los miembros del Comité de Convivencia Laboral en temas de acoso laboral.
6. Actualización y entrenamiento a la Brigada Integral de Emergencias de la entidad, incluye pista.
7. Garantizar el seguimiento de salud a los servidores de la entidad. 
8. Garantizar la investigación de accidentes de trabajo para generación de acciones para minimizar los riesgos. 
9. Control de las gestiones desarrolladas.
10. Desarrollo de la actualización del plan estratégico.
11. Realizar seguimiento a los riesgos a los que están expuestos los servidores.
12. Seguimiento continuo al Sistema de Gestión de la Seguridad y Salud en el Trabajo.
13. Mejorar la gestión del Sistema de Seguridad y Salud en el trabajo, minimizando accidentes y previniendo enfermedades laborales.
PIC: 
1. Desarrollar habilidades en materia de control  de montaje digital y salida de sctp de archivos para impresión offset, operación de equipo de impresión digital,operación de plotter de corte a partir de archivos vectoriales, control de calidad con mediciones en simulador, control de calidad en materias primas e insumos utilizados en procesos gráficos, alistamiento de formas serigraficas,troquelado de productos graficos,repujado de productos gráficos,hábitos de vida saludable a los servidores de la Imprenta Distrital.
2. Capacitar  en los numerales de la Norma ISO  9001-2015 y su aplicación en la Imprenta Distrital
3. Mitigar los factores de riesgo Psicosocial en los servidores de la Imprenta Distrital</v>
          </cell>
          <cell r="FA19">
            <v>165</v>
          </cell>
          <cell r="FB19">
            <v>0</v>
          </cell>
          <cell r="FC19" t="str">
            <v>Cumple</v>
          </cell>
          <cell r="FD19" t="str">
            <v>Aceptable</v>
          </cell>
          <cell r="FE19" t="str">
            <v>Satisfactorio</v>
          </cell>
          <cell r="FF19" t="str">
            <v>Adecuado</v>
          </cell>
          <cell r="FG19" t="str">
            <v>Coherente</v>
          </cell>
          <cell r="FH19" t="str">
            <v>Concuerda</v>
          </cell>
          <cell r="FI19" t="str">
            <v>Concuerda</v>
          </cell>
          <cell r="FJ19" t="str">
            <v>Relación directa</v>
          </cell>
          <cell r="FK19" t="str">
            <v>Adecuado</v>
          </cell>
          <cell r="FL19" t="str">
            <v>No oportuna</v>
          </cell>
          <cell r="FM19" t="str">
            <v>1) A fin del primer trimestre se muestra un avance acumulado del  89% (16 actividades ejecutadas contra 18 programadas). 2) La información fue reportada el 11/04/2019.</v>
          </cell>
          <cell r="FN19" t="str">
            <v>Jorge urrutia</v>
          </cell>
          <cell r="FO19" t="str">
            <v>No aplica</v>
          </cell>
          <cell r="FP19" t="str">
            <v>Satisfactorio</v>
          </cell>
          <cell r="FQ19" t="e">
            <v>#N/A</v>
          </cell>
          <cell r="FR19" t="str">
            <v>Adecuado</v>
          </cell>
          <cell r="FS19" t="str">
            <v>Coherente</v>
          </cell>
          <cell r="FT19" t="str">
            <v>Concuerda</v>
          </cell>
          <cell r="FU19" t="str">
            <v>No aplica</v>
          </cell>
          <cell r="FV19" t="str">
            <v>Relación directa</v>
          </cell>
          <cell r="FW19" t="str">
            <v>Adecuado</v>
          </cell>
          <cell r="FX19" t="str">
            <v>Oportuna</v>
          </cell>
          <cell r="FY19" t="str">
            <v>Existen evidencias que no se ven reflejadas en el análisis cualitativo, pues sólo mencionan algunas de las actividades desarrolladas. Tampoco se relacionaron las difiultades frente a los retrasos. Se recomienda ampliar la descripción del avance cualitativo para que sea coherente con los soportes presentados.</v>
          </cell>
          <cell r="FZ19" t="str">
            <v>Jorge urrutia</v>
          </cell>
          <cell r="GA19" t="str">
            <v>Cumple</v>
          </cell>
          <cell r="GB19" t="str">
            <v>Satisfactorio</v>
          </cell>
          <cell r="GC19" t="e">
            <v>#N/A</v>
          </cell>
          <cell r="GD19" t="str">
            <v>Adecuado</v>
          </cell>
          <cell r="GE19" t="str">
            <v>Coherente</v>
          </cell>
          <cell r="GF19" t="str">
            <v>Concuerda</v>
          </cell>
          <cell r="GG19" t="str">
            <v>No aplica</v>
          </cell>
          <cell r="GH19" t="str">
            <v>Relación directa</v>
          </cell>
          <cell r="GI19" t="str">
            <v>No adecuado</v>
          </cell>
          <cell r="GJ19" t="str">
            <v>Oportuna</v>
          </cell>
          <cell r="GK19" t="str">
            <v>De acuerdo con el análisis cualitativo del trimestre se han venido cumpliendo las actividades programadas, no obstante en el mes de julio no hubo coherencia entre lo ejecutado (13) y lo aportado por evidencias (11).</v>
          </cell>
          <cell r="GL19" t="str">
            <v>Jorge urrutia</v>
          </cell>
          <cell r="GM19" t="str">
            <v>Cumple</v>
          </cell>
          <cell r="GN19" t="str">
            <v>Cumplido</v>
          </cell>
          <cell r="GO19" t="e">
            <v>#N/A</v>
          </cell>
          <cell r="GP19" t="str">
            <v>Adecuado</v>
          </cell>
          <cell r="GQ19" t="str">
            <v>Coherente</v>
          </cell>
          <cell r="GR19" t="str">
            <v>Concuerda</v>
          </cell>
          <cell r="GS19" t="str">
            <v>Concuerda</v>
          </cell>
          <cell r="GT19" t="str">
            <v>No aplica</v>
          </cell>
          <cell r="GU19" t="str">
            <v>Adecuado</v>
          </cell>
          <cell r="GV19" t="str">
            <v>No oportuna</v>
          </cell>
          <cell r="GW19" t="str">
            <v>N/A</v>
          </cell>
          <cell r="GX19" t="str">
            <v>Jorge Urrutia</v>
          </cell>
          <cell r="GY19">
            <v>1</v>
          </cell>
          <cell r="GZ19">
            <v>0.75</v>
          </cell>
          <cell r="HA19">
            <v>1</v>
          </cell>
          <cell r="HB19">
            <v>1</v>
          </cell>
          <cell r="HC19">
            <v>0.90909090909090906</v>
          </cell>
          <cell r="HD19">
            <v>1</v>
          </cell>
          <cell r="HE19">
            <v>1</v>
          </cell>
          <cell r="HF19">
            <v>1</v>
          </cell>
          <cell r="HG19">
            <v>1</v>
          </cell>
          <cell r="HH19">
            <v>1</v>
          </cell>
          <cell r="HI19">
            <v>1</v>
          </cell>
          <cell r="HJ19">
            <v>1.0851063829787233</v>
          </cell>
          <cell r="HK19">
            <v>165</v>
          </cell>
          <cell r="HL19">
            <v>6.0606060606060606E-3</v>
          </cell>
          <cell r="HM19">
            <v>3.6363636363636362E-2</v>
          </cell>
          <cell r="HN19">
            <v>5.4545454545454543E-2</v>
          </cell>
          <cell r="HO19">
            <v>4.2424242424242427E-2</v>
          </cell>
          <cell r="HP19">
            <v>6.0606060606060608E-2</v>
          </cell>
          <cell r="HQ19">
            <v>4.8484848484848485E-2</v>
          </cell>
          <cell r="HR19">
            <v>7.8787878787878782E-2</v>
          </cell>
          <cell r="HS19">
            <v>6.0606060606060608E-2</v>
          </cell>
          <cell r="HT19">
            <v>9.696969696969697E-2</v>
          </cell>
          <cell r="HU19">
            <v>0.12121212121212122</v>
          </cell>
          <cell r="HV19">
            <v>8.4848484848484854E-2</v>
          </cell>
          <cell r="HW19">
            <v>0.30909090909090908</v>
          </cell>
          <cell r="HX19">
            <v>1</v>
          </cell>
          <cell r="HY19">
            <v>1</v>
          </cell>
          <cell r="HZ19">
            <v>0.77777777777777779</v>
          </cell>
          <cell r="IA19">
            <v>0.88888888888888884</v>
          </cell>
          <cell r="IB19">
            <v>0.91999999999999982</v>
          </cell>
          <cell r="IC19">
            <v>0.91666666666666652</v>
          </cell>
          <cell r="ID19">
            <v>0.91111111111111098</v>
          </cell>
          <cell r="IE19">
            <v>0.93103448275862055</v>
          </cell>
          <cell r="IF19">
            <v>0.94117647058823517</v>
          </cell>
          <cell r="IG19">
            <v>0.95238095238095233</v>
          </cell>
          <cell r="IH19">
            <v>0.96153846153846145</v>
          </cell>
          <cell r="II19">
            <v>0.96610169491525422</v>
          </cell>
          <cell r="IJ19">
            <v>1</v>
          </cell>
          <cell r="IK19">
            <v>0.88888888888888884</v>
          </cell>
          <cell r="IL19">
            <v>0.91111111111111098</v>
          </cell>
          <cell r="IM19">
            <v>0.95238095238095233</v>
          </cell>
          <cell r="IN19">
            <v>1</v>
          </cell>
          <cell r="IP19">
            <v>9.6969696969696956E-2</v>
          </cell>
          <cell r="IQ19">
            <v>0.24848484848484848</v>
          </cell>
          <cell r="IR19">
            <v>0.48484848484848486</v>
          </cell>
          <cell r="IS19">
            <v>1</v>
          </cell>
        </row>
        <row r="20">
          <cell r="A20" t="str">
            <v>108D</v>
          </cell>
          <cell r="B20" t="str">
            <v>Dirección de Talento Humano</v>
          </cell>
          <cell r="C20" t="str">
            <v>Directora de Talento Humano</v>
          </cell>
          <cell r="D20" t="str">
            <v>Ennis Esther Jaramillo Morato</v>
          </cell>
          <cell r="E20" t="str">
            <v>P5 -  CAPITAL ESTRATÉGICO - COMUNICACIONES</v>
          </cell>
          <cell r="F20" t="str">
            <v xml:space="preserve">P5O1 Avanzar en la mejora de la percepción de los servidores, respecto a la Secretaría General como un gran lugar para trabajar. </v>
          </cell>
          <cell r="G20" t="str">
            <v>P5O1A1 Diseñar una estrategia de transformación cultural y liderazgo dirigida a los servidores de la Secretaría General</v>
          </cell>
          <cell r="H20" t="str">
            <v>Ejecutar el Plan de promoción, sensibilización y apropiación de la cultura ética y la integridad</v>
          </cell>
          <cell r="I20" t="str">
            <v>Plan de promoción, sensibilización y apropiación de la cultura ética y la integridad ejecutado</v>
          </cell>
          <cell r="K20" t="str">
            <v>(Actividades ejecutadas del Plan de promoción, sensibilización y apropiación de la cultura ética y la integridad  / Actividades programadas del Plan de promoción, sensibilización y apropiación de la cultura ética y la integridad ) *100</v>
          </cell>
          <cell r="L20" t="str">
            <v>Actividades ejecutadas del Plan de promoción, sensibilización y apropiación de la cultura ética y la integridad</v>
          </cell>
          <cell r="M20" t="str">
            <v>Actividades programadas del Plan de promoción, sensibilización y apropiación de la cultura ética y la integridad</v>
          </cell>
          <cell r="O20" t="str">
            <v>Cultura de la ética y la integridad apropiada</v>
          </cell>
          <cell r="Q20" t="str">
            <v>Informes trimestrales y el reporte de la información de los asistentes a las diferentes actividades.</v>
          </cell>
          <cell r="R20" t="str">
            <v>Fomentar una cultura de ética y transparencia en la entidad, a través de la apropiación de los comportamiento deseables de los valores de la Casa -Respeto, Justicia, Compromiso, Diligencia y Honestidad-</v>
          </cell>
          <cell r="S20" t="str">
            <v>Constante</v>
          </cell>
          <cell r="T20" t="str">
            <v>Constante</v>
          </cell>
          <cell r="U20" t="str">
            <v>Porcentaje</v>
          </cell>
          <cell r="V20" t="str">
            <v xml:space="preserve">Eficacia </v>
          </cell>
          <cell r="W20" t="str">
            <v>Resultado</v>
          </cell>
          <cell r="X20">
            <v>2019</v>
          </cell>
          <cell r="Y20">
            <v>0</v>
          </cell>
          <cell r="Z20">
            <v>2019</v>
          </cell>
          <cell r="AA20" t="str">
            <v>No Disponible / No Aplica</v>
          </cell>
          <cell r="AB20" t="str">
            <v>No Disponible / No Aplica</v>
          </cell>
          <cell r="AC20" t="str">
            <v>No Disponible / No Aplica</v>
          </cell>
          <cell r="AD20">
            <v>1</v>
          </cell>
          <cell r="AE20" t="str">
            <v>No Disponible / No Aplica</v>
          </cell>
          <cell r="AF20" t="str">
            <v>No Disponible / No Aplica</v>
          </cell>
          <cell r="AG20" t="str">
            <v>No Aplica</v>
          </cell>
          <cell r="AH20" t="str">
            <v>No Aplica</v>
          </cell>
          <cell r="AI20" t="str">
            <v>No Aplica</v>
          </cell>
          <cell r="AJ20">
            <v>1</v>
          </cell>
          <cell r="AK20" t="str">
            <v>No Aplica</v>
          </cell>
          <cell r="AL20" t="str">
            <v>No Aplica</v>
          </cell>
          <cell r="AM20" t="str">
            <v>No Aplica</v>
          </cell>
          <cell r="AN20" t="str">
            <v>No Aplica</v>
          </cell>
          <cell r="AO20" t="str">
            <v>No Aplica</v>
          </cell>
          <cell r="AP20">
            <v>1</v>
          </cell>
          <cell r="AQ20" t="str">
            <v>No Aplica</v>
          </cell>
          <cell r="AR20" t="str">
            <v>No Aplica</v>
          </cell>
          <cell r="AS20" t="str">
            <v>No Aplica</v>
          </cell>
          <cell r="AT20" t="str">
            <v>No Aplica</v>
          </cell>
          <cell r="AU20" t="str">
            <v>No Aplica</v>
          </cell>
          <cell r="AV20" t="str">
            <v>No Aplica</v>
          </cell>
          <cell r="AW20" t="str">
            <v>No Aplica</v>
          </cell>
          <cell r="AX20" t="str">
            <v>No Aplica</v>
          </cell>
          <cell r="AY20" t="str">
            <v>No Aplica</v>
          </cell>
          <cell r="AZ20" t="str">
            <v>No Aplica</v>
          </cell>
          <cell r="BA20" t="str">
            <v>No Aplica</v>
          </cell>
          <cell r="BB20" t="str">
            <v>No Aplica</v>
          </cell>
          <cell r="BC20" t="str">
            <v>No Aplica</v>
          </cell>
          <cell r="BD20" t="str">
            <v>No Aplica</v>
          </cell>
          <cell r="BE20" t="str">
            <v>No Aplica</v>
          </cell>
          <cell r="BF20" t="str">
            <v>No Aplica</v>
          </cell>
          <cell r="BG20" t="str">
            <v>No Aplica</v>
          </cell>
          <cell r="BH20" t="str">
            <v>No Aplica</v>
          </cell>
          <cell r="BI20" t="str">
            <v>No Aplica</v>
          </cell>
          <cell r="BJ20" t="str">
            <v>No Aplica</v>
          </cell>
          <cell r="BK20" t="str">
            <v>No Aplica</v>
          </cell>
          <cell r="BL20" t="str">
            <v>No Aplica</v>
          </cell>
          <cell r="BM20" t="str">
            <v>Plan de Acción PAAC</v>
          </cell>
          <cell r="BN20" t="str">
            <v>Porcentaje de cumplimiento del Plan de promoción, sensibilización y apropiación de la cultura ética y la integridad.</v>
          </cell>
          <cell r="BO20" t="str">
            <v>Fortalecimiento de las competencias de los Gestores de Integridad en relación con sus funciones y las acciones esperadas dentro del marco del fortalecimiento de la cultura ética en la entidad.
Promoción de los comportamientos deseables con los Valores de la Casa.
Empodemoramiento del Equipo de Gestores de Integridad de la entidad, en los procesos que se requieran.</v>
          </cell>
          <cell r="BP20" t="str">
            <v>Fomentar una cultura de ética y transparencia en la entidad, a través de la apropiación de los comportamiento deseables de los valores de la Casa -Respeto, Justicia, Compromiso, Diligencia y Honestidad-</v>
          </cell>
          <cell r="BQ20" t="str">
            <v>Informes trimestrales y el reporte de la información de los asistentes a las diferentes actividades.</v>
          </cell>
          <cell r="BR20" t="str">
            <v>Suma</v>
          </cell>
          <cell r="BS20">
            <v>3</v>
          </cell>
          <cell r="BT20">
            <v>0</v>
          </cell>
          <cell r="BU20">
            <v>0</v>
          </cell>
          <cell r="BV20">
            <v>0</v>
          </cell>
          <cell r="BW20">
            <v>0</v>
          </cell>
          <cell r="BX20">
            <v>0</v>
          </cell>
          <cell r="BY20">
            <v>1</v>
          </cell>
          <cell r="BZ20">
            <v>0</v>
          </cell>
          <cell r="CA20">
            <v>0</v>
          </cell>
          <cell r="CB20">
            <v>1</v>
          </cell>
          <cell r="CC20">
            <v>1</v>
          </cell>
          <cell r="CD20">
            <v>0</v>
          </cell>
          <cell r="CE20">
            <v>0</v>
          </cell>
          <cell r="CF20">
            <v>0</v>
          </cell>
          <cell r="CG20">
            <v>0</v>
          </cell>
          <cell r="CH20">
            <v>0</v>
          </cell>
          <cell r="CI20">
            <v>0</v>
          </cell>
          <cell r="CJ20">
            <v>0</v>
          </cell>
          <cell r="CK20">
            <v>0.33333333333333331</v>
          </cell>
          <cell r="CL20">
            <v>0</v>
          </cell>
          <cell r="CM20">
            <v>0</v>
          </cell>
          <cell r="CN20">
            <v>0.33333333333333331</v>
          </cell>
          <cell r="CO20">
            <v>0.33333333333333331</v>
          </cell>
          <cell r="CP20">
            <v>0</v>
          </cell>
          <cell r="CQ20">
            <v>0</v>
          </cell>
          <cell r="CR20">
            <v>1</v>
          </cell>
          <cell r="CS20">
            <v>0</v>
          </cell>
          <cell r="CT20">
            <v>0</v>
          </cell>
          <cell r="CU20" t="str">
            <v>No aplica</v>
          </cell>
          <cell r="CV20" t="str">
            <v>No aplica</v>
          </cell>
          <cell r="CW20" t="str">
            <v>No aplica</v>
          </cell>
          <cell r="CX20">
            <v>0</v>
          </cell>
          <cell r="CY20">
            <v>0</v>
          </cell>
          <cell r="CZ20" t="str">
            <v>"Participación en el Comité de Contratación
Socialización del Código de Integridad
Diseño de la campaña 2019 Valores de la Casa"</v>
          </cell>
          <cell r="DA20" t="str">
            <v>Ningun retraso</v>
          </cell>
          <cell r="DB20" t="str">
            <v>Generar conocimiento y apropiación de los Gestores de Integridad con los Valores de la Casa y la Política Institucional de Integridad y Transparencia. Consolidando la campaña de comportamiento deseables dentro de los valores establecidos</v>
          </cell>
          <cell r="DC20">
            <v>0</v>
          </cell>
          <cell r="DD20">
            <v>0</v>
          </cell>
          <cell r="DE20" t="str">
            <v>"Inicio de campaña
Socialización en los subcomités de autocontrol"</v>
          </cell>
          <cell r="DF20" t="str">
            <v>Ningun retraso</v>
          </cell>
          <cell r="DG20" t="str">
            <v>Apropiación e inicio de la campaña Valores de la Casa</v>
          </cell>
          <cell r="DH20">
            <v>0</v>
          </cell>
          <cell r="DI20">
            <v>0</v>
          </cell>
          <cell r="DJ20" t="str">
            <v>Desarrollo de la campaña, valor de la honestidad y apropiación de los gestores en temas de la entidad</v>
          </cell>
          <cell r="DK20" t="str">
            <v>No aplica</v>
          </cell>
          <cell r="DL20" t="str">
            <v>Cultura de integridad en los servidores de la entidad y apropiación de los gestores</v>
          </cell>
          <cell r="DM20">
            <v>0</v>
          </cell>
          <cell r="DN20">
            <v>0</v>
          </cell>
          <cell r="DO20" t="str">
            <v>Desarrollo de la campaña con el valor del compromiso institucional y personal con la entidad</v>
          </cell>
          <cell r="DP20" t="str">
            <v>No aplica</v>
          </cell>
          <cell r="DQ20" t="str">
            <v>Fortalecimiento del valor de compromiso en las dependencias de la entidad</v>
          </cell>
          <cell r="DR20">
            <v>1</v>
          </cell>
          <cell r="DS20">
            <v>1</v>
          </cell>
          <cell r="DT20" t="str">
            <v>Desarrollo de la campaña "Valores de la Casa", apropiación de los gestores y fortalecimiento de las competencias de los Gestores de Integridad</v>
          </cell>
          <cell r="DU20" t="str">
            <v>Ninguno</v>
          </cell>
          <cell r="DV20" t="str">
            <v>Apropiación de comportamiento éticos por parte de los servidores de la entidad</v>
          </cell>
          <cell r="DW20">
            <v>0</v>
          </cell>
          <cell r="DX20">
            <v>0</v>
          </cell>
          <cell r="DY20" t="str">
            <v>No se programa ninguna actividad para este mes.</v>
          </cell>
          <cell r="DZ20" t="str">
            <v>No se programa ninguna actividad para este mes.</v>
          </cell>
          <cell r="EA20" t="str">
            <v>No se programa ninguna actividad para este mes.</v>
          </cell>
          <cell r="EB20">
            <v>0</v>
          </cell>
          <cell r="EC20">
            <v>0</v>
          </cell>
          <cell r="ED20" t="str">
            <v>No se programa ninguna actividad para este mes</v>
          </cell>
          <cell r="EE20" t="str">
            <v>No se programa ninguna actividad para este mes</v>
          </cell>
          <cell r="EF20" t="str">
            <v>Ninguno</v>
          </cell>
          <cell r="EG20">
            <v>1</v>
          </cell>
          <cell r="EH20">
            <v>1</v>
          </cell>
          <cell r="EI20" t="str">
            <v>Se programaron acciones tendientes al fortalecimiento del papel del Gestor de Integridad en la entidad, como apoyo a sus procesos y procedimientos más relevantes.</v>
          </cell>
          <cell r="EJ20" t="str">
            <v>Ninguno.</v>
          </cell>
          <cell r="EK20" t="str">
            <v>: Apropiación de la cultura ética en la entidad, a través del ejemplo de comportamientos deseables dentro de los valores institucionales.</v>
          </cell>
          <cell r="EL20">
            <v>1</v>
          </cell>
          <cell r="EM20">
            <v>1</v>
          </cell>
          <cell r="EN20" t="str">
            <v>Se programaron acciones tendientes al fortalecimiento del papel del Gestor de Integridad en la entidad, como apoyo a procesos y procedimientos más relevantes de la entidad.</v>
          </cell>
          <cell r="EO20" t="str">
            <v>Ninguno.</v>
          </cell>
          <cell r="EP20" t="str">
            <v>Apropiación de la cultura ética en la entidad, a través del ejemplo de comportamientos deseables dentro de los valores institucionales.</v>
          </cell>
          <cell r="EQ20">
            <v>0</v>
          </cell>
          <cell r="ER20">
            <v>0</v>
          </cell>
          <cell r="ES20" t="str">
            <v>No aplica</v>
          </cell>
          <cell r="ET20" t="str">
            <v>No aplica</v>
          </cell>
          <cell r="EU20" t="str">
            <v>No aplica</v>
          </cell>
          <cell r="EV20">
            <v>0</v>
          </cell>
          <cell r="EW20">
            <v>0</v>
          </cell>
          <cell r="EX20" t="str">
            <v>No aplica</v>
          </cell>
          <cell r="EY20" t="str">
            <v>No aplica</v>
          </cell>
          <cell r="EZ20" t="str">
            <v>No aplica</v>
          </cell>
          <cell r="FA20">
            <v>3</v>
          </cell>
          <cell r="FB20">
            <v>0</v>
          </cell>
          <cell r="FC20" t="str">
            <v>Cumple</v>
          </cell>
          <cell r="FD20" t="str">
            <v>No programó</v>
          </cell>
          <cell r="FE20" t="str">
            <v>Cumplido</v>
          </cell>
          <cell r="FF20" t="str">
            <v>No aplica</v>
          </cell>
          <cell r="FG20" t="str">
            <v>No aplica</v>
          </cell>
          <cell r="FH20" t="str">
            <v>No aplica</v>
          </cell>
          <cell r="FI20" t="str">
            <v>No aplica</v>
          </cell>
          <cell r="FJ20" t="str">
            <v>No aplica</v>
          </cell>
          <cell r="FK20" t="str">
            <v>Adecuado</v>
          </cell>
          <cell r="FL20" t="str">
            <v>No oportuna</v>
          </cell>
          <cell r="FM20" t="str">
            <v>1)En los meses de febrero y marzo desarrollaron algunas actividades previas al cumplimineto de la meta que no presentan avance cuantitatiivo, pues la programación de ello está para los meses de junio , septiembre y octubre de 2019  2) La información fue reportada el 11/04/2019.</v>
          </cell>
          <cell r="FN20" t="str">
            <v>Jorge urrutia</v>
          </cell>
          <cell r="FO20" t="str">
            <v>No aplica</v>
          </cell>
          <cell r="FP20" t="str">
            <v>Cumplido</v>
          </cell>
          <cell r="FQ20" t="e">
            <v>#N/A</v>
          </cell>
          <cell r="FR20" t="str">
            <v>Adecuado</v>
          </cell>
          <cell r="FS20" t="str">
            <v>Coherente</v>
          </cell>
          <cell r="FT20" t="str">
            <v>Concuerda</v>
          </cell>
          <cell r="FU20" t="str">
            <v>No aplica</v>
          </cell>
          <cell r="FV20" t="str">
            <v>Relación directa</v>
          </cell>
          <cell r="FW20" t="str">
            <v>Adecuado</v>
          </cell>
          <cell r="FX20" t="str">
            <v>Oportuna</v>
          </cell>
          <cell r="FY20" t="str">
            <v>Cumple de acuerdo con lo programado</v>
          </cell>
          <cell r="FZ20" t="str">
            <v>Jorge urrutia</v>
          </cell>
          <cell r="GA20" t="str">
            <v>Cumple</v>
          </cell>
          <cell r="GB20" t="str">
            <v>Cumplido</v>
          </cell>
          <cell r="GC20" t="e">
            <v>#N/A</v>
          </cell>
          <cell r="GD20" t="str">
            <v>Adecuado</v>
          </cell>
          <cell r="GE20" t="str">
            <v>Coherente</v>
          </cell>
          <cell r="GF20" t="str">
            <v>Concuerda</v>
          </cell>
          <cell r="GG20" t="str">
            <v>No aplica</v>
          </cell>
          <cell r="GH20" t="str">
            <v>Relación directa</v>
          </cell>
          <cell r="GI20" t="str">
            <v>Adecuado</v>
          </cell>
          <cell r="GJ20" t="str">
            <v>Oportuna</v>
          </cell>
          <cell r="GK20" t="str">
            <v>Durante el trimestre cumplieron a cabalidad con las actividades programadas (1 de 1)</v>
          </cell>
          <cell r="GL20" t="str">
            <v>Jorge urrutia</v>
          </cell>
          <cell r="GM20" t="str">
            <v>Cumple</v>
          </cell>
          <cell r="GN20" t="str">
            <v>Cumplido</v>
          </cell>
          <cell r="GO20" t="e">
            <v>#N/A</v>
          </cell>
          <cell r="GP20" t="str">
            <v>Adecuado</v>
          </cell>
          <cell r="GQ20" t="str">
            <v>Coherente</v>
          </cell>
          <cell r="GR20" t="str">
            <v>Concuerda</v>
          </cell>
          <cell r="GS20" t="str">
            <v>Concuerda</v>
          </cell>
          <cell r="GT20" t="str">
            <v>No aplica</v>
          </cell>
          <cell r="GU20" t="str">
            <v>Adecuado</v>
          </cell>
          <cell r="GV20" t="str">
            <v>No oportuna</v>
          </cell>
          <cell r="GW20" t="str">
            <v>N/A</v>
          </cell>
          <cell r="GX20" t="str">
            <v>Joreg Urrutia</v>
          </cell>
          <cell r="GY20">
            <v>0</v>
          </cell>
          <cell r="GZ20">
            <v>0</v>
          </cell>
          <cell r="HA20">
            <v>0</v>
          </cell>
          <cell r="HB20">
            <v>0</v>
          </cell>
          <cell r="HC20">
            <v>0</v>
          </cell>
          <cell r="HD20">
            <v>1</v>
          </cell>
          <cell r="HE20">
            <v>0</v>
          </cell>
          <cell r="HF20">
            <v>0</v>
          </cell>
          <cell r="HG20">
            <v>1</v>
          </cell>
          <cell r="HH20">
            <v>1</v>
          </cell>
          <cell r="HI20">
            <v>0</v>
          </cell>
          <cell r="HJ20">
            <v>0</v>
          </cell>
          <cell r="HK20">
            <v>3</v>
          </cell>
          <cell r="HL20">
            <v>0</v>
          </cell>
          <cell r="HM20">
            <v>0</v>
          </cell>
          <cell r="HN20">
            <v>0</v>
          </cell>
          <cell r="HO20">
            <v>0</v>
          </cell>
          <cell r="HP20">
            <v>0</v>
          </cell>
          <cell r="HQ20">
            <v>0.33333333333333331</v>
          </cell>
          <cell r="HR20">
            <v>0</v>
          </cell>
          <cell r="HS20">
            <v>0</v>
          </cell>
          <cell r="HT20">
            <v>0.33333333333333331</v>
          </cell>
          <cell r="HU20">
            <v>0.33333333333333331</v>
          </cell>
          <cell r="HV20">
            <v>0</v>
          </cell>
          <cell r="HW20">
            <v>0</v>
          </cell>
          <cell r="HX20">
            <v>1</v>
          </cell>
          <cell r="HY20" t="str">
            <v>No Programó</v>
          </cell>
          <cell r="HZ20" t="str">
            <v>No Programó</v>
          </cell>
          <cell r="IA20" t="str">
            <v>No Programó</v>
          </cell>
          <cell r="IB20" t="str">
            <v>No Programó</v>
          </cell>
          <cell r="IC20" t="str">
            <v>No Programó</v>
          </cell>
          <cell r="ID20">
            <v>1</v>
          </cell>
          <cell r="IE20">
            <v>1</v>
          </cell>
          <cell r="IF20">
            <v>1</v>
          </cell>
          <cell r="IG20">
            <v>1</v>
          </cell>
          <cell r="IH20">
            <v>1</v>
          </cell>
          <cell r="II20">
            <v>1</v>
          </cell>
          <cell r="IJ20">
            <v>1</v>
          </cell>
          <cell r="IK20" t="str">
            <v>No Programó</v>
          </cell>
          <cell r="IL20">
            <v>1</v>
          </cell>
          <cell r="IM20">
            <v>1</v>
          </cell>
          <cell r="IN20">
            <v>1</v>
          </cell>
          <cell r="IP20">
            <v>0</v>
          </cell>
          <cell r="IQ20">
            <v>0.33333333333333331</v>
          </cell>
          <cell r="IR20">
            <v>0.66666666666666663</v>
          </cell>
          <cell r="IS20">
            <v>1</v>
          </cell>
        </row>
        <row r="21">
          <cell r="A21" t="str">
            <v>108E</v>
          </cell>
          <cell r="B21" t="str">
            <v>Dirección de Talento Humano</v>
          </cell>
          <cell r="C21" t="str">
            <v>Directora de Talento Humano</v>
          </cell>
          <cell r="D21" t="str">
            <v>Ennis Esther Jaramillo Morato</v>
          </cell>
          <cell r="E21" t="str">
            <v>P5 -  CAPITAL ESTRATÉGICO - COMUNICACIONES</v>
          </cell>
          <cell r="F21" t="str">
            <v xml:space="preserve">P5O1 Avanzar en la mejora de la percepción de los servidores, respecto a la Secretaría General como un gran lugar para trabajar. </v>
          </cell>
          <cell r="G21" t="str">
            <v xml:space="preserve">P5O1A3 Diseñar y ejecutar el plan de capacitación y formación para asegurar que nuestros servidores cuentan con las capacidades y competencias necesarias para la exitosa ejecución del plan estratégico. </v>
          </cell>
          <cell r="H21" t="str">
            <v>Ejecutar el programa de aprendizaje, para el desarrollo y fortalecimiento de las competencias y habilidades de servicio a la ciudadanía, dirigido a los servidores de la Secretaria General.</v>
          </cell>
          <cell r="I21" t="str">
            <v>Programa de aprendizaje, para el desarrollo y fortalecimiento de las competencias y habilidades de servicio a la ciudadanía, dirigido a los servidores de la Secretaria General, ejecutado</v>
          </cell>
          <cell r="K21" t="str">
            <v>(Actividades ejecutadas del Programa de aprendizaje  / Actividades programadas del Programa de aprendizaje) *100</v>
          </cell>
          <cell r="L21" t="str">
            <v>Actividades ejecutadas del Programa de aprendizaje</v>
          </cell>
          <cell r="M21" t="str">
            <v>Actividades programadas del Programa de aprendizaje</v>
          </cell>
          <cell r="O21" t="str">
            <v xml:space="preserve">Servidores de la Secretaria General cualificados en materia de servicio a la ciudadanía.
</v>
          </cell>
          <cell r="Q21" t="str">
            <v>Listados de Asistencia
Registro fotografico</v>
          </cell>
          <cell r="R21" t="str">
            <v>Fortalecer y potenciar los conocimientos y habilidades del talento humano de la Secretaría General de la Alcaldía Mayor de Bogotá, D.C en materia de servicio a la ciudadania.</v>
          </cell>
          <cell r="S21" t="str">
            <v>Constante</v>
          </cell>
          <cell r="T21" t="str">
            <v>Constante</v>
          </cell>
          <cell r="U21" t="str">
            <v>Porcentaje</v>
          </cell>
          <cell r="V21" t="str">
            <v>Eficacia</v>
          </cell>
          <cell r="W21" t="str">
            <v>Resultado</v>
          </cell>
          <cell r="X21">
            <v>2019</v>
          </cell>
          <cell r="Y21">
            <v>0</v>
          </cell>
          <cell r="Z21">
            <v>2019</v>
          </cell>
          <cell r="AA21" t="str">
            <v>No Disponible / No Aplica</v>
          </cell>
          <cell r="AB21" t="str">
            <v>No Disponible / No Aplica</v>
          </cell>
          <cell r="AC21" t="str">
            <v>No Disponible / No Aplica</v>
          </cell>
          <cell r="AD21">
            <v>1</v>
          </cell>
          <cell r="AE21" t="str">
            <v>No Disponible / No Aplica</v>
          </cell>
          <cell r="AF21" t="str">
            <v>No Disponible / No Aplica</v>
          </cell>
          <cell r="AG21" t="str">
            <v>No Aplica</v>
          </cell>
          <cell r="AH21" t="str">
            <v>No Aplica</v>
          </cell>
          <cell r="AI21" t="str">
            <v>No Aplica</v>
          </cell>
          <cell r="AJ21">
            <v>1</v>
          </cell>
          <cell r="AK21" t="str">
            <v>No Aplica</v>
          </cell>
          <cell r="AL21" t="str">
            <v>No Aplica</v>
          </cell>
          <cell r="AM21" t="str">
            <v>No Aplica</v>
          </cell>
          <cell r="AN21" t="str">
            <v>No Aplica</v>
          </cell>
          <cell r="AO21" t="str">
            <v>No Aplica</v>
          </cell>
          <cell r="AP21">
            <v>1</v>
          </cell>
          <cell r="AQ21" t="str">
            <v>No Aplica</v>
          </cell>
          <cell r="AR21" t="str">
            <v>No Aplica</v>
          </cell>
          <cell r="AS21" t="str">
            <v>No Aplica</v>
          </cell>
          <cell r="AT21" t="str">
            <v>No Aplica</v>
          </cell>
          <cell r="AU21" t="str">
            <v>No Aplica</v>
          </cell>
          <cell r="AV21" t="str">
            <v>No Aplica</v>
          </cell>
          <cell r="AW21" t="str">
            <v>No Aplica</v>
          </cell>
          <cell r="AX21" t="str">
            <v>No Aplica</v>
          </cell>
          <cell r="AY21" t="str">
            <v>No Aplica</v>
          </cell>
          <cell r="AZ21" t="str">
            <v>No Aplica</v>
          </cell>
          <cell r="BA21" t="str">
            <v>No Aplica</v>
          </cell>
          <cell r="BB21" t="str">
            <v>No Aplica</v>
          </cell>
          <cell r="BC21" t="str">
            <v>No Aplica</v>
          </cell>
          <cell r="BD21" t="str">
            <v>No Aplica</v>
          </cell>
          <cell r="BE21" t="str">
            <v>No Aplica</v>
          </cell>
          <cell r="BF21" t="str">
            <v>No Aplica</v>
          </cell>
          <cell r="BG21" t="str">
            <v>No Aplica</v>
          </cell>
          <cell r="BH21" t="str">
            <v>No Aplica</v>
          </cell>
          <cell r="BI21" t="str">
            <v>No Aplica</v>
          </cell>
          <cell r="BJ21" t="str">
            <v>No Aplica</v>
          </cell>
          <cell r="BK21" t="str">
            <v>No Aplica</v>
          </cell>
          <cell r="BL21" t="str">
            <v>No Aplica</v>
          </cell>
          <cell r="BM21" t="str">
            <v>Plan de Acción PAAC</v>
          </cell>
          <cell r="BN21" t="str">
            <v>Porcentaje de cumplimiento del programa de aprendizaje, para el desarrollo y fortalecimiento de las competencias y habilidades de servicio a la ciudadanía, dirigido a los servidores de la Secretaría General.</v>
          </cell>
          <cell r="BO21" t="str">
            <v>SIProgramar y ejecutar programas de aprendizaje (inducción, reinducción o capacitaciones) en materia de servicio al ciudadano.</v>
          </cell>
          <cell r="BP21" t="str">
            <v>Fortalecer y potenciar los conocimientos y habilidades del talento humano de la Secretaría General de la Alcaldía Mayor de Bogotá, D.C en materia de servicio a la ciudadania.</v>
          </cell>
          <cell r="BQ21" t="str">
            <v>Listados de Asistencia
Registro fotografico</v>
          </cell>
          <cell r="BR21" t="str">
            <v>Suma</v>
          </cell>
          <cell r="BS21">
            <v>4</v>
          </cell>
          <cell r="BT21">
            <v>0</v>
          </cell>
          <cell r="BU21">
            <v>0</v>
          </cell>
          <cell r="BV21">
            <v>1</v>
          </cell>
          <cell r="BW21">
            <v>0</v>
          </cell>
          <cell r="BX21">
            <v>0</v>
          </cell>
          <cell r="BY21">
            <v>1</v>
          </cell>
          <cell r="BZ21">
            <v>0</v>
          </cell>
          <cell r="CA21">
            <v>1</v>
          </cell>
          <cell r="CB21">
            <v>0</v>
          </cell>
          <cell r="CC21">
            <v>1</v>
          </cell>
          <cell r="CD21">
            <v>0</v>
          </cell>
          <cell r="CE21">
            <v>0</v>
          </cell>
          <cell r="CF21">
            <v>0</v>
          </cell>
          <cell r="CG21">
            <v>0</v>
          </cell>
          <cell r="CH21">
            <v>0.25</v>
          </cell>
          <cell r="CI21">
            <v>0</v>
          </cell>
          <cell r="CJ21">
            <v>0</v>
          </cell>
          <cell r="CK21">
            <v>0.25</v>
          </cell>
          <cell r="CL21">
            <v>0</v>
          </cell>
          <cell r="CM21">
            <v>0.25</v>
          </cell>
          <cell r="CN21">
            <v>0</v>
          </cell>
          <cell r="CO21">
            <v>0.25</v>
          </cell>
          <cell r="CP21">
            <v>0</v>
          </cell>
          <cell r="CQ21">
            <v>0</v>
          </cell>
          <cell r="CR21">
            <v>1</v>
          </cell>
          <cell r="CS21">
            <v>1</v>
          </cell>
          <cell r="CT21">
            <v>1</v>
          </cell>
          <cell r="CU21" t="str">
            <v>Fortalecimiento de competencias en los nuevos ingresos de la Entidad, a traves del programa de aprendizaje Inducción, donde dentro de las tematicas se trabajadas se ecnuentra lo referente a servicio a la ciudadanía.</v>
          </cell>
          <cell r="CV21" t="str">
            <v>Ningún retraso</v>
          </cell>
          <cell r="CW21" t="str">
            <v>Servidores públicos capacitados en la misionalidad de la Entidad, servicios y canales de atención a la ciudadanía.</v>
          </cell>
          <cell r="CX21">
            <v>0</v>
          </cell>
          <cell r="CY21">
            <v>0</v>
          </cell>
          <cell r="CZ21" t="str">
            <v>No aplica</v>
          </cell>
          <cell r="DA21" t="str">
            <v>No aplica</v>
          </cell>
          <cell r="DB21" t="str">
            <v>No aplica</v>
          </cell>
          <cell r="DC21">
            <v>0</v>
          </cell>
          <cell r="DD21">
            <v>0</v>
          </cell>
          <cell r="DE21" t="str">
            <v xml:space="preserve">Por gestiónd de la dependencia se realizó esta actividad en el mes de enero, sin embargo, para el mes de marzo se realizó la recopilación e informe correspondiente a esta actividad. </v>
          </cell>
          <cell r="DF21" t="str">
            <v>No aplica</v>
          </cell>
          <cell r="DG21" t="str">
            <v>Servidores públicos capacitados en la misionalidad de la Entidad, servicios y canales de atención a la ciudadanía.</v>
          </cell>
          <cell r="DH21">
            <v>0</v>
          </cell>
          <cell r="DI21">
            <v>0</v>
          </cell>
          <cell r="DJ21" t="str">
            <v>No aplica</v>
          </cell>
          <cell r="DK21" t="str">
            <v>No aplica</v>
          </cell>
          <cell r="DL21" t="str">
            <v>No aplica</v>
          </cell>
          <cell r="DM21">
            <v>0</v>
          </cell>
          <cell r="DN21">
            <v>0</v>
          </cell>
          <cell r="DO21" t="str">
            <v>No aplica</v>
          </cell>
          <cell r="DP21" t="str">
            <v>No aplica</v>
          </cell>
          <cell r="DQ21" t="str">
            <v>No aplica</v>
          </cell>
          <cell r="DR21">
            <v>1</v>
          </cell>
          <cell r="DS21">
            <v>1</v>
          </cell>
          <cell r="DT21" t="str">
            <v>Fortalecimiento de competencias en los nuevos ingresos de la Entidad, a traves del programa de aprendizaje Inducción, donde dentro de las tematicas se trabajadas se ecnuentra lo referente a servicio a la ciudadanía.</v>
          </cell>
          <cell r="DU21" t="str">
            <v>Ningún retraso</v>
          </cell>
          <cell r="DV21" t="str">
            <v>Servidores públicos capacitados en la misionalidad de la Entidad, servicios y canales de atención a la ciudadanía.</v>
          </cell>
          <cell r="DW21">
            <v>0</v>
          </cell>
          <cell r="DX21">
            <v>0</v>
          </cell>
          <cell r="DY21" t="str">
            <v>No se programa ninguna actividad para este mes.</v>
          </cell>
          <cell r="DZ21" t="str">
            <v>No se programa ninguna actividad para este mes.</v>
          </cell>
          <cell r="EA21" t="str">
            <v>No se programa ninguna actividad para este mes.</v>
          </cell>
          <cell r="EB21">
            <v>1</v>
          </cell>
          <cell r="EC21">
            <v>1</v>
          </cell>
          <cell r="ED21" t="str">
            <v xml:space="preserve">Se adelantó jornada de Inducción el 1 y 2 de agosto para los servidores públicos que se vincularon a la Entidad, participaron 39 de servidores.
</v>
          </cell>
          <cell r="EE21" t="str">
            <v>Ningún retraso.</v>
          </cell>
          <cell r="EF21" t="str">
            <v>Iniciar al nuevo servidor(as) en su integración a la cultura organizacional, valores de la casa, familiarizarlo con el servicio público y con la misionalidad de la entidad, suministrarle información necesaria para el mejor conocimiento de la función pública y de la Secretaria General de la Alcaldía Mayor de Bogotá, D.C, estimulando el aprendizaje y el desarrollo individual y organizacional, en un contexto metodológico flexible, integral, práctico y participativo.</v>
          </cell>
          <cell r="EG21">
            <v>0</v>
          </cell>
          <cell r="EH21">
            <v>0</v>
          </cell>
          <cell r="EI21" t="str">
            <v xml:space="preserve">Ninguna actividad planeada </v>
          </cell>
          <cell r="EJ21" t="str">
            <v>No aplica</v>
          </cell>
          <cell r="EK21" t="str">
            <v>Ninguna actividad planeada</v>
          </cell>
          <cell r="EL21">
            <v>1</v>
          </cell>
          <cell r="EM21">
            <v>0</v>
          </cell>
          <cell r="EN21" t="str">
            <v>Se adelantó jornada de Inducción/ Reinducción el 28 de octubre de 2019, con la participación de 3 servidores nuevos y 124 servidores antiguos, para un total de 127 servidores.</v>
          </cell>
          <cell r="EO21" t="str">
            <v>Ningún retraso.</v>
          </cell>
          <cell r="EP21" t="str">
            <v>Iniciar al nuevo servidor(a) en su integración a la cultura organizacional, valores de la casa, familiarizarlo con el servicio público y con la misionalidad de la entidad, suministrarle información necesaria para el mejor conocimiento de la función pública y de la Secretaria General de la Alcaldía Mayor de Bogotá, D.C, estimulando el aprendizaje y el desarrollo individual y organizacional, en un contexto metodológico flexible, integral, práctico y participativo.
Reorientar la integración del servidor a la cultura organizacional en virtud de los cambios producidos en el Distrito Capital o en la entidad, fortaleciendo su sentido de pertinencia de la entidad</v>
          </cell>
          <cell r="EQ21">
            <v>0</v>
          </cell>
          <cell r="ER21">
            <v>0</v>
          </cell>
          <cell r="ES21" t="str">
            <v>Revisar memorando No. 3-2019-20298 del 11 de julio de 2019 en el cual se solicita la reprogramación y su respuesta de aceptación y ajuste del plan con el radicado No. 3-2019-21642 del 24 de julio del 2019.</v>
          </cell>
          <cell r="ET21" t="str">
            <v>Revisar memorando No. 3-2019-20298 del 11 de julio de 2019 en el cual se solicita la reprogramación y su respuesta de aceptación y ajuste del plan con el radicado No. 3-2019-21642 del 24 de julio del 2019.</v>
          </cell>
          <cell r="EU21" t="str">
            <v>Revisar memorando No. 3-2019-20298 del 11 de julio de 2019 en el cual se solicita la reprogramación y su respuesta de aceptación y ajuste del plan con el radicado No. 3-2019-21642 del 24 de julio del 2019.</v>
          </cell>
          <cell r="EV21">
            <v>0</v>
          </cell>
          <cell r="EW21">
            <v>0</v>
          </cell>
          <cell r="EX21" t="str">
            <v>No aplica</v>
          </cell>
          <cell r="EY21" t="str">
            <v>No aplica</v>
          </cell>
          <cell r="EZ21" t="str">
            <v>No aplica</v>
          </cell>
          <cell r="FA21">
            <v>4</v>
          </cell>
          <cell r="FB21">
            <v>0</v>
          </cell>
          <cell r="FC21" t="str">
            <v>Cumple</v>
          </cell>
          <cell r="FD21" t="str">
            <v>Cumplido</v>
          </cell>
          <cell r="FE21" t="str">
            <v>Cumplido</v>
          </cell>
          <cell r="FF21" t="str">
            <v>No adecuado</v>
          </cell>
          <cell r="FG21" t="str">
            <v>Coherente</v>
          </cell>
          <cell r="FH21" t="str">
            <v>Concuerda</v>
          </cell>
          <cell r="FI21" t="str">
            <v>No aplica</v>
          </cell>
          <cell r="FJ21" t="str">
            <v>Relación directa</v>
          </cell>
          <cell r="FK21" t="str">
            <v>Adecuado</v>
          </cell>
          <cell r="FL21" t="str">
            <v>No oportuna</v>
          </cell>
          <cell r="FM21" t="str">
            <v xml:space="preserve">1) La meta fue deficientemente programada pues aunque el avance cuantitativo se refleja anticipadamente en enero/19,  la evidencia es registrada en el mes de marzo/19.  2) La información fue reportada el 11/04/2019 </v>
          </cell>
          <cell r="FN21" t="str">
            <v>Jorge urrutia</v>
          </cell>
          <cell r="FO21" t="str">
            <v>No aplica</v>
          </cell>
          <cell r="FP21" t="str">
            <v>Cumplido</v>
          </cell>
          <cell r="FQ21" t="e">
            <v>#N/A</v>
          </cell>
          <cell r="FR21" t="str">
            <v>Adecuado</v>
          </cell>
          <cell r="FS21" t="str">
            <v>Coherente</v>
          </cell>
          <cell r="FT21" t="str">
            <v>Concuerda</v>
          </cell>
          <cell r="FU21" t="str">
            <v>No aplica</v>
          </cell>
          <cell r="FV21" t="str">
            <v>Relación directa</v>
          </cell>
          <cell r="FW21" t="str">
            <v>Adecuado</v>
          </cell>
          <cell r="FX21" t="str">
            <v>Oportuna</v>
          </cell>
          <cell r="FY21" t="str">
            <v>Aunque las evidencias se entregaron en el mes de junio y algunas actividades se desarrollaron en abril, cumple de acuerdo con lo programado en el trimestre</v>
          </cell>
          <cell r="FZ21" t="str">
            <v>Jorge urrutia</v>
          </cell>
          <cell r="GA21" t="str">
            <v>Cumple</v>
          </cell>
          <cell r="GB21" t="str">
            <v>Cumplido</v>
          </cell>
          <cell r="GC21" t="e">
            <v>#N/A</v>
          </cell>
          <cell r="GD21" t="str">
            <v>Adecuado</v>
          </cell>
          <cell r="GE21" t="str">
            <v>Coherente</v>
          </cell>
          <cell r="GF21" t="str">
            <v>Concuerda</v>
          </cell>
          <cell r="GG21" t="str">
            <v>No aplica</v>
          </cell>
          <cell r="GH21" t="str">
            <v>Relación directa</v>
          </cell>
          <cell r="GI21" t="str">
            <v>Adecuado</v>
          </cell>
          <cell r="GJ21" t="str">
            <v>Oportuna</v>
          </cell>
          <cell r="GK21" t="str">
            <v>Durante el trimestre cumplieron a cabalidad con las actividades programadas (1 de 1). Se solictó corregir en el análsiis el termino "nunguna" por ninguna</v>
          </cell>
          <cell r="GL21" t="str">
            <v>Jorge urrutia</v>
          </cell>
          <cell r="GM21" t="str">
            <v>Cumple</v>
          </cell>
          <cell r="GN21" t="str">
            <v>Cumplido</v>
          </cell>
          <cell r="GO21" t="e">
            <v>#N/A</v>
          </cell>
          <cell r="GP21" t="str">
            <v>Adecuado</v>
          </cell>
          <cell r="GQ21" t="str">
            <v>Coherente</v>
          </cell>
          <cell r="GR21" t="str">
            <v>Concuerda</v>
          </cell>
          <cell r="GS21" t="str">
            <v>Concuerda</v>
          </cell>
          <cell r="GT21" t="str">
            <v>No aplica</v>
          </cell>
          <cell r="GU21" t="str">
            <v>Adecuado</v>
          </cell>
          <cell r="GV21" t="str">
            <v>No oportuna</v>
          </cell>
          <cell r="GW21" t="str">
            <v>Este inidcador fue reprogramado mediante memorando dirigido a la OAP</v>
          </cell>
          <cell r="GX21" t="str">
            <v>Jorge Urrutia</v>
          </cell>
          <cell r="GY21">
            <v>1</v>
          </cell>
          <cell r="GZ21">
            <v>0</v>
          </cell>
          <cell r="HA21">
            <v>0</v>
          </cell>
          <cell r="HB21">
            <v>0</v>
          </cell>
          <cell r="HC21">
            <v>0</v>
          </cell>
          <cell r="HD21">
            <v>1</v>
          </cell>
          <cell r="HE21">
            <v>0</v>
          </cell>
          <cell r="HF21">
            <v>1</v>
          </cell>
          <cell r="HG21">
            <v>0</v>
          </cell>
          <cell r="HH21">
            <v>4</v>
          </cell>
          <cell r="HI21">
            <v>0</v>
          </cell>
          <cell r="HJ21">
            <v>0</v>
          </cell>
          <cell r="HK21">
            <v>4</v>
          </cell>
          <cell r="HL21">
            <v>0.25</v>
          </cell>
          <cell r="HM21">
            <v>0</v>
          </cell>
          <cell r="HN21">
            <v>0</v>
          </cell>
          <cell r="HO21">
            <v>0</v>
          </cell>
          <cell r="HP21">
            <v>0</v>
          </cell>
          <cell r="HQ21">
            <v>0.25</v>
          </cell>
          <cell r="HR21">
            <v>0</v>
          </cell>
          <cell r="HS21">
            <v>0.25</v>
          </cell>
          <cell r="HT21">
            <v>0</v>
          </cell>
          <cell r="HU21">
            <v>0.25</v>
          </cell>
          <cell r="HV21">
            <v>0</v>
          </cell>
          <cell r="HW21">
            <v>0</v>
          </cell>
          <cell r="HX21">
            <v>1</v>
          </cell>
          <cell r="HY21" t="str">
            <v>No Programó</v>
          </cell>
          <cell r="HZ21" t="str">
            <v>No Programó</v>
          </cell>
          <cell r="IA21">
            <v>1</v>
          </cell>
          <cell r="IB21">
            <v>1</v>
          </cell>
          <cell r="IC21">
            <v>1</v>
          </cell>
          <cell r="ID21">
            <v>1</v>
          </cell>
          <cell r="IE21">
            <v>1</v>
          </cell>
          <cell r="IF21">
            <v>1</v>
          </cell>
          <cell r="IG21">
            <v>1</v>
          </cell>
          <cell r="IH21">
            <v>1</v>
          </cell>
          <cell r="II21">
            <v>1</v>
          </cell>
          <cell r="IJ21">
            <v>1</v>
          </cell>
          <cell r="IK21">
            <v>1</v>
          </cell>
          <cell r="IL21">
            <v>1</v>
          </cell>
          <cell r="IM21">
            <v>1</v>
          </cell>
          <cell r="IN21">
            <v>1</v>
          </cell>
          <cell r="IP21">
            <v>0.25</v>
          </cell>
          <cell r="IQ21">
            <v>0.5</v>
          </cell>
          <cell r="IR21">
            <v>0.75</v>
          </cell>
          <cell r="IS21">
            <v>1</v>
          </cell>
        </row>
        <row r="22">
          <cell r="A22" t="str">
            <v>PAAC_06E</v>
          </cell>
          <cell r="B22" t="str">
            <v>Dirección de Talento Humano</v>
          </cell>
          <cell r="C22" t="str">
            <v>Directora de Talento Humano</v>
          </cell>
          <cell r="D22" t="str">
            <v>Ennis Esther Jaramillo Morato</v>
          </cell>
          <cell r="E22" t="str">
            <v>P1 -  ÉTICA, BUEN GOBIERNO Y TRANSPARENCIA</v>
          </cell>
          <cell r="F22" t="str">
            <v>P1O1 Consolidar a 2020 una cultura de visión y actuación ética,  integra y transparente</v>
          </cell>
          <cell r="G22" t="str">
            <v>P1O1A11 Realizar la formulación y el seguimiento a la ejecución del Plan Anticorrupción y de Atención al Ciudadano - PAAC, para la obtención de resultados óptimos en la medición del Índice de Gobierno Abierto - IGA</v>
          </cell>
          <cell r="H22" t="str">
            <v>Realizar revisión y monitoreo  a la gestión de los Riesgos de corrupción con el propósito de garantizar la efectividad de los controles, detectar cambios internos y externos e identificar riesgos emergentes.</v>
          </cell>
          <cell r="I22" t="str">
            <v>Informe Mensual de Revisión de Riesgos de Corrupción</v>
          </cell>
          <cell r="J2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22" t="str">
            <v xml:space="preserve">  # de informes de revisión de riesgos de corrupción realizados en el periodo</v>
          </cell>
          <cell r="L22" t="str">
            <v xml:space="preserve"># de informes de revisión de riesgos de corrupción realizados en el periodo </v>
          </cell>
          <cell r="M22">
            <v>0</v>
          </cell>
          <cell r="O22" t="str">
            <v>Informe Mensual de Revisión de Riesgos de Corrupción</v>
          </cell>
          <cell r="Q22" t="str">
            <v xml:space="preserve">Memorandos mensuales y adjuntos de los memorandos. </v>
          </cell>
          <cell r="R22" t="str">
            <v>Fomentar una cultura de transparencia en la entidad, a través del seguimiento preventivo de la matriz de riesgos de corrupción.</v>
          </cell>
          <cell r="S22" t="str">
            <v>Suma</v>
          </cell>
          <cell r="T22" t="str">
            <v>Suma</v>
          </cell>
          <cell r="U22" t="str">
            <v>Número</v>
          </cell>
          <cell r="V22" t="str">
            <v>Eficacia</v>
          </cell>
          <cell r="W22" t="str">
            <v>Producto</v>
          </cell>
          <cell r="X22">
            <v>2018</v>
          </cell>
          <cell r="Y22">
            <v>0</v>
          </cell>
          <cell r="Z22">
            <v>0</v>
          </cell>
          <cell r="AA22">
            <v>0</v>
          </cell>
          <cell r="AB22">
            <v>0</v>
          </cell>
          <cell r="AC22">
            <v>12</v>
          </cell>
          <cell r="AD22">
            <v>12</v>
          </cell>
          <cell r="AE22">
            <v>0</v>
          </cell>
          <cell r="AF22">
            <v>0</v>
          </cell>
          <cell r="AG22" t="str">
            <v>No Aplica</v>
          </cell>
          <cell r="AH22" t="str">
            <v>No Aplica</v>
          </cell>
          <cell r="AI22" t="str">
            <v>No Aplica</v>
          </cell>
          <cell r="AJ22">
            <v>1</v>
          </cell>
          <cell r="AK22" t="str">
            <v>No Aplica</v>
          </cell>
          <cell r="AL22" t="str">
            <v>No Aplica</v>
          </cell>
          <cell r="AM22" t="str">
            <v>No Aplica</v>
          </cell>
          <cell r="AN22" t="str">
            <v>No Aplica</v>
          </cell>
          <cell r="AO22" t="str">
            <v>No Aplica</v>
          </cell>
          <cell r="AP22">
            <v>1</v>
          </cell>
          <cell r="AQ22" t="str">
            <v>No Aplica</v>
          </cell>
          <cell r="AR22" t="str">
            <v>No Aplica</v>
          </cell>
          <cell r="AS22" t="str">
            <v>No Aplica</v>
          </cell>
          <cell r="AT22" t="str">
            <v>No Aplica</v>
          </cell>
          <cell r="AU22" t="str">
            <v>No Aplica</v>
          </cell>
          <cell r="AV22" t="str">
            <v>No Aplica</v>
          </cell>
          <cell r="AW22" t="str">
            <v>No Aplica</v>
          </cell>
          <cell r="AX22" t="str">
            <v>No Aplica</v>
          </cell>
          <cell r="AY22" t="str">
            <v>No Aplica</v>
          </cell>
          <cell r="AZ22" t="str">
            <v>No Aplica</v>
          </cell>
          <cell r="BA22" t="str">
            <v>No Aplica</v>
          </cell>
          <cell r="BB22" t="str">
            <v>No Aplica</v>
          </cell>
          <cell r="BC22" t="str">
            <v>No Aplica</v>
          </cell>
          <cell r="BD22" t="str">
            <v>No Aplica</v>
          </cell>
          <cell r="BE22" t="str">
            <v>No Aplica</v>
          </cell>
          <cell r="BF22" t="str">
            <v>No Aplica</v>
          </cell>
          <cell r="BG22" t="str">
            <v>No Aplica</v>
          </cell>
          <cell r="BH22" t="str">
            <v>No Aplica</v>
          </cell>
          <cell r="BI22" t="str">
            <v>No Aplica</v>
          </cell>
          <cell r="BJ22" t="str">
            <v>No Aplica</v>
          </cell>
          <cell r="BK22" t="str">
            <v>No Aplica</v>
          </cell>
          <cell r="BL22" t="str">
            <v>No Aplica</v>
          </cell>
          <cell r="BM22" t="str">
            <v>Plan de Acción PAAC</v>
          </cell>
          <cell r="BN2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22" t="str">
            <v>Mensualmente verificar las acciones preventivas según la matriz de Riesgos de Corrupción y junto con cada lider de proceso generar los informes respectivos a este seguimiento.</v>
          </cell>
          <cell r="BP22" t="str">
            <v>Fomentar una cultura de transparencia en la entidad, a través del seguimiento preventivo de la matriz de riesgos de corrupción.</v>
          </cell>
          <cell r="BQ22" t="str">
            <v xml:space="preserve">Memorandos mensuales y adjuntos de los memorandos. </v>
          </cell>
          <cell r="BR22" t="str">
            <v>Suma</v>
          </cell>
          <cell r="BS22">
            <v>12</v>
          </cell>
          <cell r="BT22">
            <v>1</v>
          </cell>
          <cell r="BU22">
            <v>1</v>
          </cell>
          <cell r="BV22">
            <v>1</v>
          </cell>
          <cell r="BW22">
            <v>1</v>
          </cell>
          <cell r="BX22">
            <v>1</v>
          </cell>
          <cell r="BY22">
            <v>1</v>
          </cell>
          <cell r="BZ22">
            <v>1</v>
          </cell>
          <cell r="CA22">
            <v>1</v>
          </cell>
          <cell r="CB22">
            <v>1</v>
          </cell>
          <cell r="CC22">
            <v>1</v>
          </cell>
          <cell r="CD22">
            <v>1</v>
          </cell>
          <cell r="CE22">
            <v>1</v>
          </cell>
          <cell r="CF22">
            <v>1</v>
          </cell>
          <cell r="CG22">
            <v>1</v>
          </cell>
          <cell r="CH22">
            <v>1</v>
          </cell>
          <cell r="CI22">
            <v>1</v>
          </cell>
          <cell r="CJ22">
            <v>1</v>
          </cell>
          <cell r="CK22">
            <v>1</v>
          </cell>
          <cell r="CL22">
            <v>1</v>
          </cell>
          <cell r="CM22">
            <v>1</v>
          </cell>
          <cell r="CN22">
            <v>1</v>
          </cell>
          <cell r="CO22">
            <v>1</v>
          </cell>
          <cell r="CP22">
            <v>1</v>
          </cell>
          <cell r="CQ22">
            <v>1</v>
          </cell>
          <cell r="CR22">
            <v>12</v>
          </cell>
          <cell r="CS22">
            <v>1</v>
          </cell>
          <cell r="CT22">
            <v>1</v>
          </cell>
          <cell r="CU22" t="str">
            <v>Se verifica las acciones preventivas según la matriz de Riesgos de Corrupción y junto con cada lider de proceso generar los informes respectivos a este seguimiento.</v>
          </cell>
          <cell r="CV22" t="str">
            <v>Ningún retraso</v>
          </cell>
          <cell r="CW22" t="str">
            <v>Fomentar una cultura de transparencia en la entidad, a través del seguimiento preventivo de la matriz de riesgos de corrupción.</v>
          </cell>
          <cell r="CX22">
            <v>1</v>
          </cell>
          <cell r="CY22">
            <v>1</v>
          </cell>
          <cell r="CZ22" t="str">
            <v>Se verifica las acciones preventivas según la matriz de Riesgos de Corrupción y junto con cada lider de proceso generar los informes respectivos a este seguimiento.</v>
          </cell>
          <cell r="DA22" t="str">
            <v>Ningún retraso</v>
          </cell>
          <cell r="DB22" t="str">
            <v>Fomentar una cultura de transparencia en la entidad, a través del seguimiento preventivo de la matriz de riesgos de corrupción.</v>
          </cell>
          <cell r="DC22">
            <v>1</v>
          </cell>
          <cell r="DD22">
            <v>1</v>
          </cell>
          <cell r="DE22" t="str">
            <v>Se verifica las acciones preventivas según la matriz de Riesgos de Corrupción y junto con cada lider de proceso generar los informes respectivos a este seguimiento.</v>
          </cell>
          <cell r="DF22" t="str">
            <v>Ningún retraso</v>
          </cell>
          <cell r="DG22" t="str">
            <v>Fomentar una cultura de transparencia en la entidad, a través del seguimiento preventivo de la matriz de riesgos de corrupción.</v>
          </cell>
          <cell r="DH22">
            <v>1</v>
          </cell>
          <cell r="DI22">
            <v>1</v>
          </cell>
          <cell r="DJ22" t="str">
            <v>Se verifican las acciones preventivas según la matriz de riesgos de corrupción y junto con cada lider de proceso se generan los informes respectivos a este seguimiento.
Los informes correspondientes al mes de abril para el control de los riesgos de corrupción fueron radicados bajo los Memorandos N° 3-2019-13512 de 3 de mayo de 2019 y, 3-2019-13662 de 6 de mayo del mismo año, los cuales se subieron en la carpeta correspondiente al mes de abril; lo anterior, se evidencia en el enlace OneDrive Plan de Acción Dirección de Talento Humano.</v>
          </cell>
          <cell r="DK22" t="str">
            <v>Ningún retraso</v>
          </cell>
          <cell r="DL22"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DM22">
            <v>1</v>
          </cell>
          <cell r="DN22">
            <v>1</v>
          </cell>
          <cell r="DO22" t="str">
            <v>Se verifican las acciones preventivas según la matriz de riesgos de corrupción y junto con cada lider de proceso se generan los informes respectivos de seguimiento. 
Los informes correspondientes al mes de mayo para el control de los riesgos de corrupción fueron radicados bajo los Memorandos N° 3-2019-17190 y 3-2019-12193, ambos del 10 de junio de 2019; los cuales se subieron en la carpeta correspondiente al mes de mayo; lo anterior, se evidencia en el enlace OneDrive Plan de Acción Dirección de Talento Humano.</v>
          </cell>
          <cell r="DP22" t="str">
            <v>Ningun Retraso</v>
          </cell>
          <cell r="DQ22"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DR22">
            <v>1</v>
          </cell>
          <cell r="DS22">
            <v>1</v>
          </cell>
          <cell r="DT22" t="str">
            <v>Se verifican las acciones preventivas según la matriz de riesgos de corrupción y junto con cada lider de proceso se generan los informes respectivos de seguimiento. 
El informe correspondientes al mes de junio para el control de los riesgos de corrupción fueron radicados bajo los Memorandos N° 3-2019-19636 y 3-2019-19646, ambos del 05 de julio de 2019; los cuales se subieron en la carpeta correspondiente al mes de junio; lo anterior, se evidencia en el enlace OneDrive Plan de Acción Dirección de Talento Humano.</v>
          </cell>
          <cell r="DU22" t="str">
            <v>Ningun Retraso</v>
          </cell>
          <cell r="DV22"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DW22">
            <v>1</v>
          </cell>
          <cell r="DX22">
            <v>1</v>
          </cell>
          <cell r="DY22" t="str">
            <v>Se verifican las acciones preventivas según la matriz de riesgos de corrupción y junto con cada líder de proceso se generan los informes respectivos de seguimiento. 
Los informes correspondientes al mes de julio para el control de los riesgos de corrupción fueron radicados bajo los Memorandos N° 3-2019-23112 y 3-2019-23261, los cuales se subieron en la carpeta correspondiente al mes de junio; lo anterior, se evidencia en el enlace OneDrive Plan de Acción Dirección de Talento Humano.</v>
          </cell>
          <cell r="DZ22" t="str">
            <v>Ningun Retraso</v>
          </cell>
          <cell r="EA22" t="str">
            <v>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cell r="EB22">
            <v>1</v>
          </cell>
          <cell r="EC22">
            <v>1</v>
          </cell>
          <cell r="ED22" t="str">
            <v xml:space="preserve">Con el fin de darle cumplimiento a la verificación de riesgos de corrupción por parte de la Dirección de Talento Humano, se informa que para el mes de agosto de 2019 los informes fueron radicados bajo los Memorandos N° 3-2019-26268 de 4 de septiembre de 2019 y, 3-2019-26269 de 4 de septiembre del mismo año, así: 
Dando cumplimiento al indicador de Gestión de Nómina: Los profesionales del área de Gestión de Nómina de la Dirección de Talento Humano registran las novedades recibidas en el mes teniendo en cuenta los formatos y autorizaciones establecidas para cada una de ellas, luego liquidan la pre-nómina para revisión. Posteriormente,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Luego de verificada la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la liquidación 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los profesionales del procedimiento y los memorandos generados para el trámite de pago de esta. 
Dando cumplimiento al indicador de Gestión Organizacional: Con el fin de darle cumplimiento a la verificación de riesgos de corrupción por parte de la Dirección de Talento Humano, le informo que para el mes de agosto de 2019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EE22" t="str">
            <v>Ningún retraso</v>
          </cell>
          <cell r="EF22" t="str">
            <v>Cumplimiento del indicador del procedimiento de Gestión de Nómina establecido, para el control de los riesgos de corrupción: 
IP= ((746 - 0)) / 746) % - 1=   0% de liquidación extra por errores o fallas.
Cumplimiento del indicador del procedimiento de Gestión de Organizacional establecido, para el control de los riesgos de corrupción: 
IP = ((3 – 0) / 3) * 100 = 100% de cumplimiento al indicador establecido para el debido control del Riesgo de vinculación intencional de personal sin el lleno de los requisitos exigidos para el cargo.</v>
          </cell>
          <cell r="EG22">
            <v>1</v>
          </cell>
          <cell r="EH22">
            <v>1</v>
          </cell>
          <cell r="EI22" t="str">
            <v xml:space="preserve">Con el fin de darle cumplimiento a la verificación de riesgos de corrupción por parte de la DTH, para el mes de septiembre de 2019 el informe se envía a la OAP bajo el memorando No. 3-2019-29671 el 04 de octubre de2019. Gestión de Nómina (GN): Los profesionales del área de GN de la DTH registran las novedades recibidas en el mes teniendo en cuenta los formatos y autorizaciones establecidas para cada una de ellas. Luego liquidan la pre-nómina, posteriormente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DTH para la liquidación de la nómina. Si existen diferencias entre lo registrado y lo aportado en los formatos de novedades se realizan las correcciones pertinentes y nuevamente se realiza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los profesionales del proceso solicita se liquide la nómina definitiva, se generan los reportes de la nómina y se elaboran los memorandos para remitir a la Subdirección Financiera para el trámite de envío a Tesorería Distrital para el pago. La DTH revisa los reportes para el pago de la nómina generados por el Sistema PERNO, contra los archivos en Excel remitido por los profesionales del procedimiento y los memorandos generados para el trámite de pago de esta.  Gestión Organizacional: Con el fin de darle cumplimiento a la verificación de riesgos de corrupción por parte de la DTH, y acatando las oportunidades de mejora solicitadas por la Oficina de Control Interno bajo el memorando No. 3-2019-28452, le informo que para el mes de septiembre de 2019 para las vinculaciones en la SGAMB,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EJ22" t="str">
            <v>Ningun retraso</v>
          </cell>
          <cell r="EK22" t="str">
            <v>Cumplimiento del indicador del procedimiento de Gestión de Nómina establecido, para el control de los riesgos de corrupción: 
IP= ((742 - 0)) / 742) % - 1=   0% de liquidación extra por errores o fallas.
Cumplimiento del indicador del procedimiento de Gestión de Organizacional establecido, para el control de los riesgos de corrupción: 
IP = ((1 – 0) / 1) * 100 = 100% de cumplimiento al indicador establecido para el debido control del Riesgo de vinculación intencional de personal sin el lleno de los requisitos exigidos para el cargo.</v>
          </cell>
          <cell r="EL22">
            <v>1</v>
          </cell>
          <cell r="EM22">
            <v>1</v>
          </cell>
          <cell r="EN22" t="str">
            <v>Se verifican las acciones preventivas según las actualizaciones realizadas a la matriz de riesgos de corrupción y junto con cada líder de proceso. Los informes correspondientes al mes de octubre para el control de los riesgos de corrupción fueron radicados bajo los Memorandos N° 3-2019-xxx y 3-2019-33366, los cuales se subieron en la carpeta correspondiente al mes de octubre; lo anterior, se evidencia en el enlace OneDrive Plan de Acción Dirección de Talento Humano.</v>
          </cell>
          <cell r="EO22" t="str">
            <v>Ningún retraso.</v>
          </cell>
          <cell r="EP22" t="str">
            <v>Para los riesgos de corrupción se adelantan los siguientes controles: Para Nomina: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Se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se liquide la nómina definitiva, se generan los reportes de la nómina y se elaboran los memorandos para remitir a la Subdirección Financiera posteriormente se envia este memorando radicado a la Oficina de Control Interno. b) Para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cell r="EQ22">
            <v>1</v>
          </cell>
          <cell r="ER22">
            <v>1</v>
          </cell>
          <cell r="ES22" t="str">
            <v>Con el fin de darle cumplimiento matriz de riesgos de corrupción, a la prevención y tratamiento de los mismos por parte de la Dirección de Talento Humano, se informa que para el mes de noviembre de 2019 los informes fueron radicados bajo los memorandos 3-2019-37343 y 3-2019-37480 del 2 y 3 de diciembre respectivamente.</v>
          </cell>
          <cell r="ET22" t="str">
            <v>Ninguno</v>
          </cell>
          <cell r="EU22" t="str">
            <v>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Se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se liquide la nómina definitiva, se generan los reportes de la nómina y se elaboran los memorandos para remitir a la Subdirección Financiera posteriormente se envía este memorando radicado a la Oficina de Control Interno. b) Para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cell r="EV22">
            <v>1</v>
          </cell>
          <cell r="EW22">
            <v>1</v>
          </cell>
          <cell r="EX22" t="str">
            <v xml:space="preserve">Con el fin de darle cumplimiento matriz de riesgos de corrupción, a la prevención y tratamiento de los mismos por parte de la Dirección de Talento Humano, se informa que para el mes de diciembre de 2019 se realizó el envío de los informes de manera parcial, dado que el mes no se ha finalizado. </v>
          </cell>
          <cell r="EY22" t="str">
            <v>Ninguno</v>
          </cell>
          <cell r="EZ22" t="str">
            <v>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Se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se liquide la nómina definitiva, se generan los reportes de la nómina y se elaboran los memorandos para remitir a la Subdirección Financiera posteriormente se envía este memorando radicado a la Oficina de Control Interno. b) Para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cell r="FA22">
            <v>12</v>
          </cell>
          <cell r="FB22">
            <v>0</v>
          </cell>
          <cell r="FC22" t="str">
            <v>Cumple</v>
          </cell>
          <cell r="FD22" t="str">
            <v>Cumplido</v>
          </cell>
          <cell r="FE22" t="str">
            <v>Cumplido</v>
          </cell>
          <cell r="FF22" t="str">
            <v>No adecuado</v>
          </cell>
          <cell r="FG22" t="str">
            <v>Indeterminado</v>
          </cell>
          <cell r="FH22" t="str">
            <v>Indeterminado</v>
          </cell>
          <cell r="FI22" t="str">
            <v>Indeterminado</v>
          </cell>
          <cell r="FJ22" t="str">
            <v>Indeterminado</v>
          </cell>
          <cell r="FK22" t="str">
            <v>Adecuado</v>
          </cell>
          <cell r="FL22" t="str">
            <v>No oportuna</v>
          </cell>
          <cell r="FM22" t="str">
            <v xml:space="preserve">1) Aunque el análisis cualitativo es  muy escueto, la evidencia aportada es suficiente 2) Información reportada el 11/04/2019 </v>
          </cell>
          <cell r="FN22" t="str">
            <v>Jorge urrutia</v>
          </cell>
          <cell r="FO22" t="str">
            <v>No cumple</v>
          </cell>
          <cell r="FP22" t="str">
            <v>Cumplido</v>
          </cell>
          <cell r="FQ22" t="e">
            <v>#N/A</v>
          </cell>
          <cell r="FR22" t="str">
            <v>Adecuado</v>
          </cell>
          <cell r="FS22" t="str">
            <v>Coherente</v>
          </cell>
          <cell r="FT22" t="str">
            <v>Concuerda</v>
          </cell>
          <cell r="FU22" t="str">
            <v>No aplica</v>
          </cell>
          <cell r="FV22" t="str">
            <v>Relación directa</v>
          </cell>
          <cell r="FW22" t="str">
            <v>Adecuado</v>
          </cell>
          <cell r="FX22" t="str">
            <v>No oportuna</v>
          </cell>
          <cell r="FY22" t="str">
            <v xml:space="preserve">Dado que el producto a entregar es un informe mensual (con sus soportes) éste no fue presentado en los meses de abril y mayo. Asimismo, se sugiere detallar la información en el avance cualitativo, según soportes entregados. </v>
          </cell>
          <cell r="FZ22" t="str">
            <v>Jorge urrutia</v>
          </cell>
          <cell r="GA22" t="str">
            <v>Cumple</v>
          </cell>
          <cell r="GB22" t="str">
            <v>Cumplido</v>
          </cell>
          <cell r="GC22" t="e">
            <v>#N/A</v>
          </cell>
          <cell r="GD22" t="str">
            <v>Adecuado</v>
          </cell>
          <cell r="GE22" t="str">
            <v>Coherente</v>
          </cell>
          <cell r="GF22" t="str">
            <v>Concuerda</v>
          </cell>
          <cell r="GG22" t="str">
            <v>No aplica</v>
          </cell>
          <cell r="GH22" t="str">
            <v>Relación directa</v>
          </cell>
          <cell r="GI22" t="str">
            <v>Adecuado</v>
          </cell>
          <cell r="GJ22" t="str">
            <v>Oportuna</v>
          </cell>
          <cell r="GK22" t="str">
            <v>La evidencia aportada es suficiente, pues se muestra el resultado obtenido en la medición de los dos indicadores a cargo de la DTH. Queda pendiente por descargar en la carpeta del ONEDRIVE, los memorandos dirigidos a la Oficina Asesora de Planeación del tercer trimestre con los informes mensuales de revisión de riesgos de corrupción.</v>
          </cell>
          <cell r="GL22" t="str">
            <v>Jorge urrutia</v>
          </cell>
          <cell r="GM22" t="str">
            <v>Cumple</v>
          </cell>
          <cell r="GN22" t="str">
            <v>Cumplido</v>
          </cell>
          <cell r="GO22" t="e">
            <v>#N/A</v>
          </cell>
          <cell r="GP22" t="str">
            <v>Adecuado</v>
          </cell>
          <cell r="GQ22" t="str">
            <v>Coherente</v>
          </cell>
          <cell r="GR22" t="str">
            <v>Concuerda</v>
          </cell>
          <cell r="GS22" t="str">
            <v>Concuerda</v>
          </cell>
          <cell r="GT22" t="str">
            <v>No aplica</v>
          </cell>
          <cell r="GU22" t="str">
            <v>Adecuado</v>
          </cell>
          <cell r="GV22" t="str">
            <v>No oportuna</v>
          </cell>
          <cell r="GW22" t="str">
            <v>A 18/12/2019 cumplieron con la entrega  a la OAP de los informes sobre riesgos de corrupción de los meses de octubre y noviembre de 2019</v>
          </cell>
          <cell r="GX22" t="str">
            <v>Jorge Urrutia</v>
          </cell>
          <cell r="GY22">
            <v>1</v>
          </cell>
          <cell r="GZ22">
            <v>1</v>
          </cell>
          <cell r="HA22">
            <v>1</v>
          </cell>
          <cell r="HB22">
            <v>1</v>
          </cell>
          <cell r="HC22">
            <v>1</v>
          </cell>
          <cell r="HD22">
            <v>1</v>
          </cell>
          <cell r="HE22">
            <v>1</v>
          </cell>
          <cell r="HF22">
            <v>1</v>
          </cell>
          <cell r="HG22">
            <v>1</v>
          </cell>
          <cell r="HH22">
            <v>1</v>
          </cell>
          <cell r="HI22">
            <v>1</v>
          </cell>
          <cell r="HJ22">
            <v>1</v>
          </cell>
          <cell r="HK22">
            <v>12</v>
          </cell>
          <cell r="HL22">
            <v>8.3333333333333329E-2</v>
          </cell>
          <cell r="HM22">
            <v>8.3333333333333329E-2</v>
          </cell>
          <cell r="HN22">
            <v>8.3333333333333329E-2</v>
          </cell>
          <cell r="HO22">
            <v>8.3333333333333329E-2</v>
          </cell>
          <cell r="HP22">
            <v>8.3333333333333329E-2</v>
          </cell>
          <cell r="HQ22">
            <v>8.3333333333333329E-2</v>
          </cell>
          <cell r="HR22">
            <v>8.3333333333333329E-2</v>
          </cell>
          <cell r="HS22">
            <v>8.3333333333333329E-2</v>
          </cell>
          <cell r="HT22">
            <v>8.3333333333333329E-2</v>
          </cell>
          <cell r="HU22">
            <v>8.3333333333333329E-2</v>
          </cell>
          <cell r="HV22">
            <v>8.3333333333333329E-2</v>
          </cell>
          <cell r="HW22">
            <v>8.3333333333333329E-2</v>
          </cell>
          <cell r="HX22">
            <v>1</v>
          </cell>
          <cell r="HY22">
            <v>1</v>
          </cell>
          <cell r="HZ22">
            <v>1</v>
          </cell>
          <cell r="IA22">
            <v>1</v>
          </cell>
          <cell r="IB22">
            <v>1</v>
          </cell>
          <cell r="IC22">
            <v>1</v>
          </cell>
          <cell r="ID22">
            <v>1</v>
          </cell>
          <cell r="IE22">
            <v>1</v>
          </cell>
          <cell r="IF22">
            <v>1</v>
          </cell>
          <cell r="IG22">
            <v>1</v>
          </cell>
          <cell r="IH22">
            <v>1</v>
          </cell>
          <cell r="II22">
            <v>1</v>
          </cell>
          <cell r="IJ22">
            <v>1</v>
          </cell>
          <cell r="IK22">
            <v>1</v>
          </cell>
          <cell r="IL22">
            <v>1</v>
          </cell>
          <cell r="IM22">
            <v>1</v>
          </cell>
          <cell r="IN22">
            <v>1</v>
          </cell>
          <cell r="IP22">
            <v>0.25</v>
          </cell>
          <cell r="IQ22">
            <v>0.49999999999999994</v>
          </cell>
          <cell r="IR22">
            <v>0.75</v>
          </cell>
          <cell r="IS22">
            <v>1</v>
          </cell>
        </row>
        <row r="23">
          <cell r="A23">
            <v>51</v>
          </cell>
          <cell r="B23" t="str">
            <v>Dirección del Sistema Distrital de Servicio a la Ciudadanía</v>
          </cell>
          <cell r="C23" t="str">
            <v>Directora del Sistema Distrital de Servicio a la Ciudadanía</v>
          </cell>
          <cell r="D23" t="str">
            <v>Lilia Aurora Romero Lara</v>
          </cell>
          <cell r="E23" t="str">
            <v>P2 -  SERVICIO AL CIUDADANO</v>
          </cell>
          <cell r="F23" t="str">
            <v xml:space="preserve">P2O3 Ampliar la cobertura de servicios a través de los diferentes canales de interacción ciudadana </v>
          </cell>
          <cell r="G23" t="str">
            <v>P2O3A3 Elaborar campaña de difusión de los canales de atención y de los servicios</v>
          </cell>
          <cell r="H23" t="str">
            <v xml:space="preserve">Realizar campañas de divulgación del servicio y cultura ciudadana </v>
          </cell>
          <cell r="I23" t="str">
            <v>Campañas de divulgación del servicio y cultura ciudadana realizadas</v>
          </cell>
          <cell r="J23" t="str">
            <v>Consiste en el desarrollo y mantenimiento de estrategias de divulgación de los medios de interacción ciudadana y servicios prestados a través de la Red CADE</v>
          </cell>
          <cell r="K23" t="str">
            <v xml:space="preserve">  Campaña de divulgación de los medios de interacción Ciudadana y  servicios prestados en la RED CADE realizada.     </v>
          </cell>
          <cell r="L23" t="str">
            <v>Campaña de divulgación de los medios de interacción Ciudadana y  servicios prestados en la RED CADE realizada.</v>
          </cell>
          <cell r="M23">
            <v>0</v>
          </cell>
          <cell r="O23" t="str">
            <v>Campañas de divulgación del servicio y cultura ciudadana</v>
          </cell>
          <cell r="P23" t="str">
            <v>Realizar campañas de divulgación de los servicios prestados en los canales de interacción ciudadana, RED CADE, Línea 195, Portal Bogotá, Gt&amp;S, Y  Supercade Móvil.</v>
          </cell>
          <cell r="Q23" t="str">
            <v xml:space="preserve">Boletines de prensa, notas en redes sociales, piezas gráficas, evidencia audiovisual. </v>
          </cell>
          <cell r="R23" t="str">
            <v xml:space="preserve">Generar recordación en los ciudadanos del portafolio de servicios que posee la RedCADE en sus distintos canales, al tiempo que se divulga la gestión realizara por la Dirección del Sistema Distrital de Servicio a la Ciudadanía. </v>
          </cell>
          <cell r="S23" t="str">
            <v>Constante</v>
          </cell>
          <cell r="T23" t="str">
            <v>Constante</v>
          </cell>
          <cell r="U23" t="str">
            <v>Número</v>
          </cell>
          <cell r="V23" t="str">
            <v xml:space="preserve">Eficacia </v>
          </cell>
          <cell r="W23" t="str">
            <v>Resultado</v>
          </cell>
          <cell r="X23">
            <v>2016</v>
          </cell>
          <cell r="Y23">
            <v>0</v>
          </cell>
          <cell r="Z23">
            <v>2016</v>
          </cell>
          <cell r="AA23">
            <v>0</v>
          </cell>
          <cell r="AB23">
            <v>1</v>
          </cell>
          <cell r="AC23">
            <v>1</v>
          </cell>
          <cell r="AD23">
            <v>1</v>
          </cell>
          <cell r="AE23">
            <v>1</v>
          </cell>
          <cell r="AF23">
            <v>0</v>
          </cell>
          <cell r="AG23" t="str">
            <v>No Aplica</v>
          </cell>
          <cell r="AH23" t="str">
            <v>No Aplica</v>
          </cell>
          <cell r="AI23">
            <v>1</v>
          </cell>
          <cell r="AJ23">
            <v>1</v>
          </cell>
          <cell r="AK23" t="str">
            <v>No Aplica</v>
          </cell>
          <cell r="AL23" t="str">
            <v>No Aplica</v>
          </cell>
          <cell r="AM23" t="str">
            <v>No Aplica</v>
          </cell>
          <cell r="AN23">
            <v>1</v>
          </cell>
          <cell r="AO23" t="str">
            <v>Gestión del Sistema Distrital de servicio a la ciudadanía</v>
          </cell>
          <cell r="AP23" t="str">
            <v>No Aplica</v>
          </cell>
          <cell r="AQ23" t="str">
            <v>No Aplica</v>
          </cell>
          <cell r="AR23" t="str">
            <v>No Aplica</v>
          </cell>
          <cell r="AS23" t="str">
            <v>No Aplica</v>
          </cell>
          <cell r="AT23">
            <v>1</v>
          </cell>
          <cell r="AU23">
            <v>1</v>
          </cell>
          <cell r="AV23" t="str">
            <v>No Aplica</v>
          </cell>
          <cell r="AW23" t="str">
            <v>No Aplica</v>
          </cell>
          <cell r="AX23" t="str">
            <v>No Aplica</v>
          </cell>
          <cell r="AY23" t="str">
            <v>No Aplica</v>
          </cell>
          <cell r="AZ23" t="str">
            <v>No Aplica</v>
          </cell>
          <cell r="BA23" t="str">
            <v>No Aplica</v>
          </cell>
          <cell r="BB23" t="str">
            <v>No Aplica</v>
          </cell>
          <cell r="BC23" t="str">
            <v>No Aplica</v>
          </cell>
          <cell r="BD23">
            <v>1</v>
          </cell>
          <cell r="BE23" t="str">
            <v>No Aplica</v>
          </cell>
          <cell r="BF23">
            <v>1</v>
          </cell>
          <cell r="BG23" t="str">
            <v>No Aplica</v>
          </cell>
          <cell r="BH23" t="str">
            <v>No Aplica</v>
          </cell>
          <cell r="BI23" t="str">
            <v>No Aplica</v>
          </cell>
          <cell r="BJ23" t="str">
            <v>No Aplica</v>
          </cell>
          <cell r="BK23" t="str">
            <v>No Aplica</v>
          </cell>
          <cell r="BL23" t="str">
            <v>No Aplica</v>
          </cell>
          <cell r="BM23" t="str">
            <v>Plan Estratégico InstitucionalPlan de Acción SGCGestión del Sistema Distrital de servicio a la ciudadaníaMUJERLGBTIPLAN ESTRATÉGICO DE TECNOLOGÍAS DE INFORMACIÓN Y LAS COMUNICACIONES (PETI)PLAN DE SEGURIDAD Y PRIVACIDAD DE LA INFORMACIÓN</v>
          </cell>
          <cell r="BN23" t="str">
            <v>Consiste en el desarrollo y mantenimiento de estrategias de divulgación de los medios de interacción ciudadana y servicios prestados a través de la Red CADE</v>
          </cell>
          <cell r="BO23" t="str">
            <v>Realizar campañas de divulgación de los servicios prestados en los canales de interacción ciudadana, RED CADE, Línea 195, Portal Bogotá, Guia de tramites y servicios (GT&amp;S), Y  Supercade Móvil.</v>
          </cell>
          <cell r="BP23" t="str">
            <v xml:space="preserve">Generar recordación en los ciudadanos del portafolio de servicios que posee la RedCADE en sus distintos canales, al tiempo que se divulga la gestión realizara por la Dirección del Sistema Distrital de Servicio a la Ciudadanía. </v>
          </cell>
          <cell r="BQ23" t="str">
            <v xml:space="preserve">Boletines de prensa, notas en redes sociales, piezas gráficas, evidencia audiovisual. </v>
          </cell>
          <cell r="BR23" t="str">
            <v>Suma</v>
          </cell>
          <cell r="BS23">
            <v>1</v>
          </cell>
          <cell r="BT23">
            <v>0</v>
          </cell>
          <cell r="BU23">
            <v>0</v>
          </cell>
          <cell r="BV23">
            <v>0</v>
          </cell>
          <cell r="BW23">
            <v>0</v>
          </cell>
          <cell r="BX23">
            <v>0</v>
          </cell>
          <cell r="BY23">
            <v>0</v>
          </cell>
          <cell r="BZ23">
            <v>0</v>
          </cell>
          <cell r="CA23">
            <v>0</v>
          </cell>
          <cell r="CB23">
            <v>0</v>
          </cell>
          <cell r="CC23">
            <v>0</v>
          </cell>
          <cell r="CD23">
            <v>0</v>
          </cell>
          <cell r="CE23">
            <v>1</v>
          </cell>
          <cell r="CF23">
            <v>0</v>
          </cell>
          <cell r="CG23">
            <v>0</v>
          </cell>
          <cell r="CH23">
            <v>0</v>
          </cell>
          <cell r="CI23">
            <v>0</v>
          </cell>
          <cell r="CJ23">
            <v>0</v>
          </cell>
          <cell r="CK23">
            <v>0</v>
          </cell>
          <cell r="CL23">
            <v>0</v>
          </cell>
          <cell r="CM23">
            <v>0</v>
          </cell>
          <cell r="CN23">
            <v>0</v>
          </cell>
          <cell r="CO23">
            <v>0</v>
          </cell>
          <cell r="CP23">
            <v>0</v>
          </cell>
          <cell r="CQ23">
            <v>1</v>
          </cell>
          <cell r="CR23">
            <v>1</v>
          </cell>
          <cell r="CS23" t="str">
            <v/>
          </cell>
          <cell r="CT23" t="str">
            <v/>
          </cell>
          <cell r="CU23" t="str">
            <v xml:space="preserve">*SuperCADE móvil Ciudad Bolívar: 
Volante y labor de volanteo.
Entrevista por parte de la Emisora La 10 Radio.com al Subsecretario Fernando Estupiñan.
Pieza gráfica publicada en carteleras, videowall y redes sociales (Facebook Secretaría General, Twitter @195Bogota)
Nota y boletín de prensa en Portal Bogotá, Página de la Secretaría General, Radio Santafe, El Avance, Buena Stereo, ADN.
*SuperCADE Social:
Nota y boletín de prensa en Portal Bogotá y Secretaría General.
Redes sociales
*Plan anticorrupción y de atención a la ciudadanía:
Pieza gráfica publicada en videowall.
Redes sociales
*SuperCADE Virtual
Nota publicada en Portal Bogotá.
Redes sociales
Pieza gráfica publicada en videowall y carteleras digitales
*Señalización digitales de módulos del 161 al 180.
*Línea 195
Pieza gráfica publicada en videowall y carteleras sobre la Opción 1 contra la corrupción.
</v>
          </cell>
          <cell r="CV23" t="str">
            <v/>
          </cell>
          <cell r="CW23" t="str">
            <v>Generar recordación y posicionamiento del protafolio de servicios  de la RED CADE  en los diferentes canales gestionada por la Direción Distrital de Servicio a la Ciudadanía.</v>
          </cell>
          <cell r="CX23" t="str">
            <v/>
          </cell>
          <cell r="CY23" t="str">
            <v/>
          </cell>
          <cell r="CZ23" t="str">
            <v>SuperCADE Móvil Kennedy,Antonio Nariño,SuperCADE Virtual,Volante.Pieza gráfica publicada en carteleras, video Wall y redes sociales.Nota y boletín de prensa en Portal Bogotá, Página de la Entidad, Cívico. Volante, boletín de prensa en Portal Bogotá, y Nota Página de la Entidad, Publimetro. Mención Emisora La FM. Pieza para la Rendición de cuentas. Servicios de la Red CADE – Valorización. Facebook Live. CADE La Victoria Cierre y remodelación. Pieza gráfica impresa. Redes sociales. Nota y boletín de prensa en Portal Bogotá y página de la Entidad. SuperCADE Manitas.Slider página de la Entidad.Pieza para la Rendición de cuentas. Pieza gráfica para video Wall, carteleras y redes sociales. Inclusión Red CADE: Nota y boletín de prensa en Portal Bogotá y página de la Entidad.Plantillas informativas sobre Agencia Pública de empleo.Trámites en la facturaCodensa, Tu Llave. Línea 195, Pieza gráfica publicada en videowall y carteleras sobre la Opción 1 contra la corrupción.</v>
          </cell>
          <cell r="DA23" t="str">
            <v/>
          </cell>
          <cell r="DB23" t="str">
            <v/>
          </cell>
          <cell r="DC23" t="str">
            <v/>
          </cell>
          <cell r="DD23" t="str">
            <v/>
          </cell>
          <cell r="DE23" t="str">
            <v>SuperCADE Móvil Suba y Bosa, Volantes, Piezas gráficas publicadas en carteleras, videowall y redes sociales, Boletín de prensa en Portal Bogotá, y Nota Página de la Entidad. SuperCADE Calle 13 Cierre y remodelación Pieza gráfica impresa, Redes sociales, Nota y boletín de prensa en Portal Bogotá y página de la Entidad, Nota en Arriba Bogotá con entrevista al Secretario General Raúl Buitrago, Nota en City TV con entrevista Secretario General Raúl Buitrago. Desarrollo volante SuperCADE Virtual código QR, Servicios de la Red CADE - Impuesto predial, Facebook Live.Servcios de la Red CADE, Nota en Portal Bogotá y Radio SantaFe "Más de 50 millones de servicios realizó la Red CADE" Video Red CADE publicado en redes sociales. Línea 195 Nota en Portal Bogotá Pieza gráfica publicada en videowall y carteleras sobre la Opción 1 contra la corrupción, SuperCADE Engativá, Volante sectores de influencia, Plantillas informativas Catastro en línea, Centro de servicio Enel Codensa, DPS, Empresas de aseo.</v>
          </cell>
          <cell r="DF23" t="str">
            <v/>
          </cell>
          <cell r="DG23" t="str">
            <v/>
          </cell>
          <cell r="DH23" t="str">
            <v/>
          </cell>
          <cell r="DI23" t="str">
            <v/>
          </cell>
          <cell r="DJ23" t="str">
            <v>Durante el mes de abril de 2019 se realizaron las siguientes actividades de divulgación: 
*Volantes, piezas digitales para web, carteleras y videowall , notas, boletines y menciones en medios comunitarios de las dos jornadas de la Feria de servicios SuperCADE móvil realizadas en Barrios Unidos y Usaquén.
*Volante SuperCADE virtual y piezas gráficas en carteleras y videowall.
*Facebook Live Impuesto de vehículos con Secretaría de Hacienda. (Último jueves del mes)
*Seguimiento en video de los avances en SuperCADE Manitas.
*Nota en Arriba Bogotá, portal web y video en redes sobre las novedades de la Línea 195.
*Boletín sobre la nueva zona de atención preferencial en CAD. Se anexan evidencias de las actividades realizadas.</v>
          </cell>
          <cell r="DK23" t="str">
            <v/>
          </cell>
          <cell r="DL23" t="str">
            <v xml:space="preserve">Conocimiento por parte de los Ciudadanos del  portafolios  de servicio  de la RED CADE y de los canales de atención que tiene la Secretaria General a través de la Subsecretaria de Servicio a la Ciudadanía- Dirección del Sistema Distrital de Servicio a la Ciudadanía, generando.Generar conocimiento y recordación en los ciudadanos, del portafolio de servicios que posee la RedCADE en sus distintos canales, al tiempo que se divulga la gestión realizada por la Dirección del Sistema Distrital de Servicio a la Ciudadanía. 
</v>
          </cell>
          <cell r="DM23" t="str">
            <v/>
          </cell>
          <cell r="DN23" t="str">
            <v/>
          </cell>
          <cell r="DO23" t="str">
            <v xml:space="preserve">15 divulgaciones de camapañas emitidas por  los Videowalls y pantallas verticales disponibles en la Red CADE , realizacion de 1 una feria social Supercade Movil en la localidad de Fontibón  los dias 23 24 y 25 de Mayo con  una afluencia de 8,000  Ciudadanos  aprox. y una presencia de 38  entidades. y la realización de 3  Activaciones en los Supercades (CAD, Engativa , Bosa </v>
          </cell>
          <cell r="DP23" t="str">
            <v>N/A</v>
          </cell>
          <cell r="DQ23" t="str">
            <v>La Ciudadania tuvo información oportuna de los diferentes SUPERCADE MOVIL, realizados en la Localidad de Fontibon y  PUENTE ARANDA y de  las actividades realizadas en los SUPERCADE  ENGATIVA, CAD Y BOSA  con los servidores de estos puntos de atención; La ciudadania tuvo acceso a la informacion  publicada en las pantallas verticales y Videowalls disponibles en la RED CADE.</v>
          </cell>
          <cell r="DR23" t="str">
            <v/>
          </cell>
          <cell r="DS23" t="str">
            <v/>
          </cell>
          <cell r="DT23" t="str">
            <v>9 divulgaciones de camapañas emitidas por  los Videowalls y pantallas verticales disponibles en la Red CADE , Promoción con 5.000 volantes  para la  feria de Servicio Ciudadano Supercade Movil en la localidad de Engativa  los dias 13 14 y 15 de junio  de que logró convocar a mas  5.500  Ciudadanos, la realización de 5  Activaciones en los Supercades 20 de Julio, Calle 13 , Suba, Social  y Americas. La realización de una Activacion con voces de la filarmonica de Bogotá  en el SuperCADE CAD el 26 de junio, la realizacion de un Facebook Live le dia 27 de Junio</v>
          </cell>
          <cell r="DU23" t="str">
            <v>N/A</v>
          </cell>
          <cell r="DV23" t="str">
            <v>Por medio de la gestion hecha mediante la reparticion de 5.000 Volantes en lalocalidad de Engativa  para el super CADE Movil se logró una alta divulgación del evento . Se efectuaron activaciones con la ciudadania en los Supercades 20 de Julio, Calle 13 , Suba, Social  y Americas donde se realizo interaccion con la ciudadania incentivando los servicios de la Red Cade mediante juegos  como "concentrense y Rana"; La ciudadania tuvo acceso a la informacion  de interes y oportuna mediante la  publicación de piezas comunicacionales en las pantallas verticales y Videowalls disponibles en la Red CADE; La ciudadania por medio del Faceebok Live  logró conocer los avances en la carrera por ganar el premio "Engaged City Award" que destaca las ciudades con mejor  practicas hacia le servicio en la cual Bogotá es Finalista. Finalmente la ciudadania tuvo un contacto con voces  de la filarmonica en SuperCADE CAD logrando que la gente  cambaira por unas horas una visita cotidiana al SuperCADE</v>
          </cell>
          <cell r="DW23" t="str">
            <v/>
          </cell>
          <cell r="DX23" t="str">
            <v/>
          </cell>
          <cell r="DY23" t="str">
            <v xml:space="preserve">19 divulgaciones de camapañas emitidas por  los Videowalls y pantallas verticales disponibles en la Red CADE , Promoción con 5.000 volantes  para la  feria de Servicio Ciudadano Supercade Movil en la localidad de Chapinero  los dias 11 12 y 13 de julio  de que logró convocar a mas  6687  Ciudadanos, y 5.000 volantes para  la  feria de Servicio Ciudadano Supercade Movil en la localidad de Teusaquillo  los dias 25 26 y 27 de julio que logró convocar a mas  3,699  Ciudadanos, la realizacion de un Facebook Live el dia 25 de Julio, finalmente la gestión para el diseño de piezas comunciacionales sobre la definición de un posible acto de corrupción las cuales se publicarán en agosto de 2019.  </v>
          </cell>
          <cell r="DZ23" t="str">
            <v>N/A</v>
          </cell>
          <cell r="EA23" t="str">
            <v xml:space="preserve">Por medio de la gestion hecha mediante la reparticion de 10,000 Volantes en las localidades   de Chapinero Teusaquillo para los  Super CADE Movil se logró una alta divulgación y participacipación de los ciudadanos de estas localidades en los SuperCADE Móvil  permitiendo  acceder facilmente a la administración.  </v>
          </cell>
          <cell r="EB23" t="str">
            <v/>
          </cell>
          <cell r="EC23">
            <v>13</v>
          </cell>
          <cell r="ED23" t="str">
            <v xml:space="preserve">8 divulgaciones de camapañas emitidas por  los Videowalls y pantallas verticales disponibles en la Red CADE de las Entidades COLPENSIONES, IDEARTES, BOGOTA TE ESCUCHA, SECRETARÍA DISTRITAL DE PLANEACIÓN, referentes a los trámites y servicios de las entidades mencionads;   Promoción con 10.000 volantes  para las  Ferias de Servicio Ciudadano, Supercade Movil, realizados  en la Localidad de Usme  los dias 8,9, 10 de agosto DE 2019 donde se logró convocar  no menos  de 4500 Ciudadanos, y  la  Feria de Servicio Ciudadano Supercade Movil en la Localidad de  Santafé los dias 22,23 y 24  de agosto de 2019, que logró convocar a no menos de   3500  Ciudadanos.
La realizacion de un Facebook Live el dia  29  de agosto de 2019, "SECCIÓN DE SERVICIOS PORTAL BOGOTÁ"  y  finalmente la publicación de piezas comunicacionales sobre la definición de un posible acto de corrupción.  </v>
          </cell>
          <cell r="EE23" t="str">
            <v>N/A</v>
          </cell>
          <cell r="EF23" t="str">
            <v>Por medio de la gestion hecha con los 10.000 Volantes en la Localidades  de Usme y Santafe para los Super CADE Movil,  se logró una alta divulgación del evento y un alto volumen de ciudadanos atendidos; 
Se gestiono la publicación de 12 piezas comunicacionales de diferentes entidades en las pantallas verticales y Videowalls disponibles en la Red CADE; La ciudadania por medio del Faceebok Live  logró conocer las ventaja de la nueva pagina WEB de la ciudad "PORTAL BOGOTÁ" y principalmente su sección de servicios  para que la ciudadanía utilice esta herremienta generando un mayor acercamiento  con la administración;  Finalmente se gestiono una pieza para desarollar un juego de integridad con los Servidores  de la RED CADE esto con el apoyo de la Funcion Pública.</v>
          </cell>
          <cell r="EG23" t="str">
            <v/>
          </cell>
          <cell r="EH23" t="str">
            <v/>
          </cell>
          <cell r="EI23" t="str">
            <v>11 divulgaciones de campañas emitidas por  los Videowalls y pantallas verticales disponibles en la Red CADE. Promoción con 5.000 volantes  para la  feria de Servicio Ciudadano SuperCADE Móvil en la localidad de Tunjuelito los días 12, 13 y 14 de septiembre de 2019; la realización de un Facebook Live el día 26 de septiembre de 2019;  así mismo  se realizaron  9 Activaciones Ciudadanas en diferentes puntos del Canal presencial de la RED CADE en el marco de la campaña "Excelencia en el dia a dia"; igualmente se gestionó una pieza comunicacional sobre la re-apertura del CADE la Victoria. Finalmente se gestionó el Stand de SuperCADE Virtual en el marco del Congreso Internacional de Servicio a la Ciudadanía donde se lograron entregar entre 700 a 800 volantes.</v>
          </cell>
          <cell r="EJ23" t="str">
            <v>No hubo novedad alguna</v>
          </cell>
          <cell r="EK23" t="str">
            <v>Por medio de la gestión hecha mediante la distribución de 5.000 volantes en la localidad de Tunjuelito para el SuperCADE Móvil,  se logró una alta divulgación del evento convocando a 4.713 ciudadanos; se gestionó la publicación de 11 piezas comunicacionales  en las pantallas verticales y Videowalls disponibles en la Red CADE,  con la finalidad de que la ciudadanía este entereda y actualizada sobre información de interes general de las diferentes entidades del distrito capital; la ciudadanía por medio del Facebook Live logró conocer la función del defensor ciudadano y principalmente su papel dentro del servicio a la ciudadanía; igualmente se gestionó una pieza comunicacional con la finalidad de  divulgar la re-apertura del CADE la Victoria y de esta manera lograr que la comunidad vuelva y acceda a lo servicios que el punto ofrece;  así mismo se gestionaron 9 activaciones ciudadanas en 6 diferentes puntos de la RED CADE en el marco de la campaña "Excelencia en el día a día " donde la ciudadanía  participó en juegos como "Concentrense" y "Rana", entregandoles recordatorios  como gorras , bolsas y manillas, estas activiaciones tuvieron la finalidad de generar una nueva y mejor experiencia  a la ciudadanía que visitan los puntos del canal presencial de la RED CADE.  Finalmente se logró promocionar la utilización de SuperCADE Virtual durante el Congreso Internacional de Servicio a la Ciudadanía logrando que más de 100 personas visitaran el Stand y más de 700 personas estuvieran en contacto con el mismo.</v>
          </cell>
          <cell r="EL23" t="str">
            <v/>
          </cell>
          <cell r="EM23">
            <v>29</v>
          </cell>
          <cell r="EN23" t="str">
            <v>15 divulgaciones de campañas emitidas por  los Videowalls y pantallas verticales disponibles en la Red CADE; promoción digital mediante 1 pieza comunicacional para la  Feria de Servicio Ciudadano SuperCADE Móvil en la localidad de Rafael Uribe Uribe los días 10, 11 y 12 de  octubre de 2019; la realización de un Facebook Live el día 31 de octubre de 2019;  la realización de 3 Activaciones Ciudadanas en diferentes puntos del Canal Presencial de la RED CADE en el marco de la campaña "Excelencia en el día a día"; 1 Activación Ciudadana  "Hagamos un trato Bogotá sin trata" en el SuperCADE CAD; 4 divulgaciones sobre el "Banco de documentos" en 4 puntos del Canal Presencial de la RED CADE; así mismo,se gestionó  en los 8 SuperCADE y 18 CADE la entrega de 12.000 volates enviados por la Registraduría Nacional sobre la nacionalización de los hijos de la población venezolana nacidos en Colombia; promoción con 5.625 Cartillas sobre "La Guía Estratégica del POT" enviadas por la Secretaría Distrital de Planeación; igualmente se gestionó el boletín informativo sobre la  versión 1.0.8 de SuperCADE Virtual y finalmente se desarrolló una (1) socialización de la aplicación SuperCADE Virtual  en Secretaría Distrital de Ambiente.</v>
          </cell>
          <cell r="EO23" t="str">
            <v>No hubo novedad alguna</v>
          </cell>
          <cell r="EP23" t="str">
            <v>Por medio de la gestión hecha mediante la  divulgación con la pieza digital en diferentes medios para el SuperCADE Móvil,  se logró una divulgación efectiva del evento lográndose realizar 3.851 servicios; se gestionó la publicación de 15 piezas comunicacionales  en las pantallas verticales y videowalls disponibles en la Red CADE, con la finalidad de que la ciudadanía esté enterada y actualizada sobre información de interés general de las diferentes entidades del Distrito Capital; la ciudadanía por medio del Facebook Live logró conocer el Plan de Accion de la  Política Pública Distrital de Servicio a la Ciudadanía;  igualmente se gestionaron 3 activaciones ciudadanas en 3 diferentes puntos de la RED CADE en el marco de la campaña "Excelencia en el día a día " donde la ciudadanía  participó en juegos como "Concéntrense" y "Rana", entregándole a los participantes recordatorios como gorras , bolsas y manillas, estas activaciones tuvieron la finalidad de generar una nueva y mejor experiencia  a la ciudadanía que visita los puntos del canal presencial  RED CADE; también se gestionó una (1)  Activación Ciudadana  "Hagamos un trato, Bogotá sin trata"  por parte Secretaría Distrital de Planeación y  Secretaría de Gobierno en el SuperCADE CAD, que logró que la ciudadanía conociera las diferentes modalidades de explotación  y de esta manera las identifique para denunciarlas; la realización de 4 actividades por parte de la Secretaría de Gobierno sobre el "Banco de documentos" en 4 puntos del Canal Presencial de la RED CADE, con el objeto de posicionar  el servicio de consulta y entrega de documentos de identidad extraviados a la ciudadanía, donde se logró incentivar la búsqueda y reclamación de los mismos al igual se busca generar un cambio en la percepción ciudadana frente a una administración efectiva y eficiente;  así mismo se gestionó  en los 8 SuperCADE y 18 CADE  la entrega de 12.000 volates enviados por la Registraduría Nacional lográndose informar a la población venezolana como realizar el trámite de nacionalización de sus hijos nacidos en Colombia; la entrega a la ciudadanía  en los puntos de la Red CADE de 5.625 Cartillas sobre  "La Guía Estratégica del POT" enviadas por la Secretaría Distrital de Planeación, donde se logró comunicar los más relevantes datos que involucra el Plan de Ordenamiento Territorial; también se gestionó el  boletín informativo sobre la  versión 1.0.8  de SuperCADE Virtual y el  desarrollo de una 1 campaña de socialización de la aplicación SuperCADE Virtual  en Secretaría Distrital de Ambiente donde se logró  informar a la ciudadanía  y a los servidores las ultimas funcionalidades de la aplicación móvil.</v>
          </cell>
          <cell r="EQ23" t="str">
            <v/>
          </cell>
          <cell r="ER23">
            <v>60</v>
          </cell>
          <cell r="ES23" t="str">
            <v>49 divulgaciones de campañas emitidas por  los Videowalls  disponibles en la Red CADE; promoción digital de 4 piezas comunicacionales para la  Feria de Servicio Ciudadano SuperCADE Móvil en la Localidad de Bosa los días 14,15 y 16 de noviembre de 2019, y en las Localidades de Ciudad Bolivar, Suba y Kennedy,  los días 29 y 30 de noviembre y 1 de diciembre de 2019; gestión de dos boletines informativos por redes sociales con respecto al SuperCADE Móvil Bosa y Ciudad Bolivar; la publicación de dos piezas comunicacionales sobre los valores de la casa; Entrega de 800  periodicos "Lea" enviados por la Oficina Consejera de Comunicaciones en en el CADE Candelaria;  igualmente se gestionó el traslado y la instalación del Totem 2500 obras  en el SuperCADE CAD; finalmente la divulgación del Landing de  SuperCADE Virtual  en la Guia de Trámites y Servicios.</v>
          </cell>
          <cell r="ET23" t="str">
            <v>No hubo novedad alguna</v>
          </cell>
          <cell r="EU23" t="str">
            <v>Por medio de la gestión hecha mediante la  divulgación de las 4 cuatro  piezas digitales en diferentes medios para el SuperCADE Móvil,  se logró una muy buena divulgación del evento de la feria de Bosa, Ciudad Bolívar, Kennedy  y Suba logrando llevar la invitación  a la  ciudadanía de estas localidades; se gestionó la publicación de 49 piezas comunicacionales  en los Videowalls disponibles en la Red CADE, con la finalidad de que la ciudadanía esté enterada y actualizada sobre información de interés general de las diferentes entidades del distrito capital; se gestionó la publicación de dos piezas comunicacionales sobre los valores de la casa, con el objeto de sensibilizar a servidores y ciudadanía en la importancia de afianzar los valores que nos deben identificar para vencer la corrupción,  se gestionó la entrega de  800 periódicos "Lea" enviados por la Oficina Consejera de Comunicaciones al CADE Candelaria lográndose informar a la ciudadanía sobre  las obras entregadas y que se están desarrollando en la localidad de Ciudad Bolívar; se gestionó la elaboración de dos boletín informativos  para el SuperCADE Móvil los cuales  fueron difundidos en redes sociales, Portal Bogotá, Bogotá Te Escucha, y la página de la Secretaría General estos permitieron incentivar la visita por parte de la ciudadanía a las ferias de servicio; también se gestionó el traslado y la instalación del Tótem 2500 obras al SuperCADE CAD con el objeto que la ciudadanía tuviera conocimiento de la gestión que se viene realizando en la actual administración; finalmente  se logró promocionar el SuperCADE Virtual mediante un Landing Page situado en  la Guía de Trámites y Servicios con la finalidad  de aumentar e incentivar la descarga y el uso de la app.</v>
          </cell>
          <cell r="EV23">
            <v>1</v>
          </cell>
          <cell r="EW23" t="str">
            <v/>
          </cell>
          <cell r="EX23" t="str">
            <v>14 divulgaciones de campañas emitidas por los Videowalls disponibles en la Red CADE; publicación de seis piezas comunicacionales sobre los valores de la casa y entrega de 2.000 periódicos "Lea" enviados por la Oficina Consejera de Comunicaciones en el SuperCADE CAD.</v>
          </cell>
          <cell r="EY23" t="str">
            <v>No hubo novedad alguna</v>
          </cell>
          <cell r="EZ23" t="str">
            <v>Se gestionó la publicación de 15 piezas comunicacionales  en los Videowalls disponibles en la RED CADE, con la finalidad de que la ciudadanía esté enterada y actualizada sobre información de interés general de las diferentes entidades del distrito capital, se gestionó la publicación de seis piezas comunicacionales sobre los valores de la casa, con el objeto de sensibilizar a servidores y ciudadanía en la importancia de afianzar los valores que nos deben identificar para vencer la corrupción y  se gestionó la entrega de  2,000 periódicos "Lea" enviados por la Oficina Consejera de Comunicaciones al SuperCADE CAD lográndose informar a la ciudadanía sobre  las obras entregadas y que se están desarrollando en la localidad de Teusaquillo.</v>
          </cell>
          <cell r="FA23">
            <v>1</v>
          </cell>
          <cell r="FB23">
            <v>0</v>
          </cell>
          <cell r="FC23" t="str">
            <v>Cumple</v>
          </cell>
          <cell r="FD23" t="str">
            <v>No programó</v>
          </cell>
          <cell r="FE23" t="str">
            <v>No programó</v>
          </cell>
          <cell r="FF23" t="str">
            <v>No aplica</v>
          </cell>
          <cell r="FG23" t="str">
            <v>No aplica</v>
          </cell>
          <cell r="FH23" t="str">
            <v>No aplica</v>
          </cell>
          <cell r="FI23" t="str">
            <v>No aplica</v>
          </cell>
          <cell r="FJ23" t="str">
            <v>No aplica</v>
          </cell>
          <cell r="FK23" t="str">
            <v>No aplica</v>
          </cell>
          <cell r="FL23" t="str">
            <v>No oportuna</v>
          </cell>
          <cell r="FM23" t="str">
            <v xml:space="preserve">Aunque no se programaron actividades para desarrollar durante la ejecución de este periodo se sugiere que se describa como los diferentes ítems presentados aportan en la estructuración de la campaña que se programa realizar durante el mes de diciembre del 2019._x000D_
Para finalizar, se solicita oportunidad en el reporte de la información teniendo en cuenta el cumplimiento de las actividades establecidas en procedimiento 2210111-PR-183. _x000D_
</v>
          </cell>
          <cell r="FN23" t="str">
            <v>Yady Paola Morales</v>
          </cell>
          <cell r="FO23" t="str">
            <v>Cumple</v>
          </cell>
          <cell r="FP23" t="str">
            <v>No programó</v>
          </cell>
          <cell r="FQ23" t="e">
            <v>#N/A</v>
          </cell>
          <cell r="FR23" t="str">
            <v>No aplica</v>
          </cell>
          <cell r="FS23" t="str">
            <v>No aplica</v>
          </cell>
          <cell r="FT23" t="str">
            <v>No aplica</v>
          </cell>
          <cell r="FU23" t="str">
            <v>No aplica</v>
          </cell>
          <cell r="FV23" t="str">
            <v>No aplica</v>
          </cell>
          <cell r="FW23" t="str">
            <v>No aplica</v>
          </cell>
          <cell r="FX23" t="str">
            <v>Oportuna</v>
          </cell>
          <cell r="FY23" t="str">
            <v>El indicador tiene programación para cumplimiento en el mes de diciembre, sin embargo, se hace descripción de las actividades de divulgación conducentes a su cumplimiento, así como de los beneficios generados.</v>
          </cell>
          <cell r="FZ23" t="str">
            <v>Juan Guillermo Becerra J.</v>
          </cell>
          <cell r="GA23" t="str">
            <v>Cumple</v>
          </cell>
          <cell r="GB23" t="str">
            <v>No programó</v>
          </cell>
          <cell r="GC23" t="e">
            <v>#N/A</v>
          </cell>
          <cell r="GD23" t="str">
            <v>No aplica</v>
          </cell>
          <cell r="GE23" t="str">
            <v>No aplica</v>
          </cell>
          <cell r="GF23" t="str">
            <v>Indeterminado</v>
          </cell>
          <cell r="GG23" t="str">
            <v>No aplica</v>
          </cell>
          <cell r="GH23" t="str">
            <v>No aplica</v>
          </cell>
          <cell r="GI23" t="str">
            <v>No aplica</v>
          </cell>
          <cell r="GJ23" t="str">
            <v>No oportuna</v>
          </cell>
          <cell r="GK23" t="str">
            <v>El reporte cualitativo del mes de septiembre da cuenta de 24 actividades realizadas para cumplir con la meta de 1 campaña de divulgación realizada. Sin embargo, la dependencia hace reporte cuantitativo de este mismo número de actividades, lo que se interpreta como 24 campañas realizadas en el mes de septiembre. Se debe corregir el reporte cuantitativo. Es importante enviar oportunamente los reportes mensuales, dado que en el mes de julio se realizó de manera extemporanea.</v>
          </cell>
          <cell r="GL23" t="str">
            <v>Juan Guillermo Becerra J.</v>
          </cell>
          <cell r="GM23">
            <v>0</v>
          </cell>
          <cell r="GN23" t="str">
            <v>Cumplido</v>
          </cell>
          <cell r="GO23" t="e">
            <v>#N/A</v>
          </cell>
          <cell r="GP23" t="str">
            <v>Adecuado</v>
          </cell>
          <cell r="GQ23" t="str">
            <v>Coherente</v>
          </cell>
          <cell r="GR23" t="str">
            <v>Concuerda</v>
          </cell>
          <cell r="GS23" t="str">
            <v>Concuerda</v>
          </cell>
          <cell r="GT23" t="str">
            <v>Relación directa</v>
          </cell>
          <cell r="GU23" t="str">
            <v>Adecuado</v>
          </cell>
          <cell r="GV23" t="str">
            <v>No oportuna</v>
          </cell>
          <cell r="GW23" t="str">
            <v>Sin observación</v>
          </cell>
          <cell r="GX23" t="str">
            <v>Juan Guillermo Becerra J.</v>
          </cell>
          <cell r="GY23" t="str">
            <v/>
          </cell>
          <cell r="GZ23" t="str">
            <v/>
          </cell>
          <cell r="HA23" t="str">
            <v/>
          </cell>
          <cell r="HB23" t="str">
            <v/>
          </cell>
          <cell r="HC23" t="str">
            <v/>
          </cell>
          <cell r="HD23" t="str">
            <v/>
          </cell>
          <cell r="HE23" t="str">
            <v/>
          </cell>
          <cell r="HF23" t="str">
            <v/>
          </cell>
          <cell r="HG23" t="str">
            <v/>
          </cell>
          <cell r="HH23" t="str">
            <v/>
          </cell>
          <cell r="HI23" t="str">
            <v/>
          </cell>
          <cell r="HJ23">
            <v>1</v>
          </cell>
          <cell r="HK23">
            <v>1</v>
          </cell>
          <cell r="HL23">
            <v>0</v>
          </cell>
          <cell r="HM23">
            <v>0</v>
          </cell>
          <cell r="HN23">
            <v>0</v>
          </cell>
          <cell r="HO23">
            <v>0</v>
          </cell>
          <cell r="HP23">
            <v>0</v>
          </cell>
          <cell r="HQ23">
            <v>0</v>
          </cell>
          <cell r="HR23">
            <v>0</v>
          </cell>
          <cell r="HS23">
            <v>0</v>
          </cell>
          <cell r="HT23">
            <v>0</v>
          </cell>
          <cell r="HU23">
            <v>0</v>
          </cell>
          <cell r="HV23">
            <v>0</v>
          </cell>
          <cell r="HW23">
            <v>1</v>
          </cell>
          <cell r="HX23">
            <v>1</v>
          </cell>
          <cell r="HY23" t="str">
            <v>No Programó</v>
          </cell>
          <cell r="HZ23" t="str">
            <v>No Programó</v>
          </cell>
          <cell r="IA23" t="str">
            <v>No Programó</v>
          </cell>
          <cell r="IB23" t="str">
            <v>No Programó</v>
          </cell>
          <cell r="IC23" t="str">
            <v>No Programó</v>
          </cell>
          <cell r="ID23" t="str">
            <v>No Programó</v>
          </cell>
          <cell r="IE23" t="str">
            <v>No Programó</v>
          </cell>
          <cell r="IF23" t="str">
            <v>No Programó</v>
          </cell>
          <cell r="IG23" t="str">
            <v>No Programó</v>
          </cell>
          <cell r="IH23" t="str">
            <v>No Programó</v>
          </cell>
          <cell r="II23" t="str">
            <v>No Programó</v>
          </cell>
          <cell r="IJ23">
            <v>1</v>
          </cell>
          <cell r="IK23" t="str">
            <v>No Programó</v>
          </cell>
          <cell r="IL23" t="str">
            <v>No Programó</v>
          </cell>
          <cell r="IM23" t="str">
            <v>No Programó</v>
          </cell>
          <cell r="IN23">
            <v>1</v>
          </cell>
          <cell r="IP23">
            <v>0</v>
          </cell>
          <cell r="IQ23">
            <v>0</v>
          </cell>
          <cell r="IR23">
            <v>0</v>
          </cell>
          <cell r="IS23">
            <v>1</v>
          </cell>
        </row>
        <row r="24">
          <cell r="A24">
            <v>57</v>
          </cell>
          <cell r="B24" t="str">
            <v>Dirección del Sistema Distrital de Servicio a la Ciudadanía</v>
          </cell>
          <cell r="C24" t="str">
            <v>Directora del Sistema Distrital de Servicio a la Ciudadanía</v>
          </cell>
          <cell r="D24" t="str">
            <v>Lilia Aurora Romero Lara</v>
          </cell>
          <cell r="E24" t="str">
            <v>P2 -  SERVICIO AL CIUDADANO</v>
          </cell>
          <cell r="F24" t="str">
            <v xml:space="preserve">P2O3 Ampliar la cobertura de servicios a través de los diferentes canales de interacción ciudadana </v>
          </cell>
          <cell r="G24" t="str">
            <v>P2O3A4 Realización de ferias de servicio al ciudadano</v>
          </cell>
          <cell r="H24" t="str">
            <v xml:space="preserve">Realizar eventos Supercade Móvil </v>
          </cell>
          <cell r="I24" t="str">
            <v>Eventos Supercade Móvil realizados</v>
          </cell>
          <cell r="J24" t="str">
            <v>Realizar los 20  eventos de SUPERCADE MOVIL en las diferentes Localidades.</v>
          </cell>
          <cell r="K24" t="str">
            <v>EVENTOS DE  SUPERCADE MOVIL REALIZADOS / EVENTOS SUPERCADE MOVIL PROGRAMADOS</v>
          </cell>
          <cell r="L24" t="str">
            <v>EVENTOS DE  SUPERCADE MOVIL REALIZADOS</v>
          </cell>
          <cell r="M24" t="str">
            <v>EVENTOS SUPERCADE MOVIL PROGRAMADOS</v>
          </cell>
          <cell r="O24" t="str">
            <v>Eventos y Ferias de servicio al Ciudadano</v>
          </cell>
          <cell r="P24" t="str">
            <v xml:space="preserve">• Desarrollar actividades logísticas para  llevar a cabo eventos de SUPERCADE móvil.
• Realizar informes de los trámites y servicios prestados  y el desarrollo de los eventos de SUPERCADE móvil.
</v>
          </cell>
          <cell r="Q24" t="str">
            <v>Informe de cada uno de los SUPERCADE MOVIL realizados por localidad, incluyendio estadisticas de trámites realizados y ciudadanos atendidos.</v>
          </cell>
          <cell r="R24" t="str">
            <v xml:space="preserve">La Dirección del Sistema Distrital de Servicio a la Ciudadanía en cumplimento del Decreto 494 del 2010 viene adelantando el SuperCADE MÓVIL - FDSC en las diferentes Localidades de Bogotá, en las que unidades móviles de las entidades Distritales, Nacionales y del sector privado se desplazan a los territorios de la ciudad para ofrecer información, realizar trámites en línea, promover  jornadas pedagógicas y culturales por parte de las entidades participantes a los ciudadanos de las localidades de Bogotá. </v>
          </cell>
          <cell r="S24" t="str">
            <v>Suma</v>
          </cell>
          <cell r="T24" t="str">
            <v>Suma</v>
          </cell>
          <cell r="U24" t="str">
            <v>Número</v>
          </cell>
          <cell r="V24" t="str">
            <v xml:space="preserve">Eficacia </v>
          </cell>
          <cell r="W24" t="str">
            <v>Resultado</v>
          </cell>
          <cell r="X24">
            <v>2016</v>
          </cell>
          <cell r="Y24">
            <v>0</v>
          </cell>
          <cell r="Z24">
            <v>2016</v>
          </cell>
          <cell r="AA24">
            <v>0</v>
          </cell>
          <cell r="AB24">
            <v>1</v>
          </cell>
          <cell r="AC24">
            <v>20</v>
          </cell>
          <cell r="AD24">
            <v>21</v>
          </cell>
          <cell r="AE24">
            <v>1</v>
          </cell>
          <cell r="AF24">
            <v>0</v>
          </cell>
          <cell r="AG24" t="str">
            <v>No Aplica</v>
          </cell>
          <cell r="AH24" t="str">
            <v>No Aplica</v>
          </cell>
          <cell r="AI24">
            <v>1</v>
          </cell>
          <cell r="AJ24">
            <v>1</v>
          </cell>
          <cell r="AK24" t="str">
            <v>No Aplica</v>
          </cell>
          <cell r="AL24" t="str">
            <v>No Aplica</v>
          </cell>
          <cell r="AM24" t="str">
            <v>No Aplica</v>
          </cell>
          <cell r="AN24">
            <v>1</v>
          </cell>
          <cell r="AO24" t="str">
            <v>Gestión del Sistema Distrital de servicio a la ciudadanía</v>
          </cell>
          <cell r="AP24">
            <v>1</v>
          </cell>
          <cell r="AQ24" t="str">
            <v>No Aplica</v>
          </cell>
          <cell r="AR24" t="str">
            <v>No Aplica</v>
          </cell>
          <cell r="AS24" t="str">
            <v>No Aplica</v>
          </cell>
          <cell r="AT24" t="str">
            <v>No Aplica</v>
          </cell>
          <cell r="AU24" t="str">
            <v>No Aplica</v>
          </cell>
          <cell r="AV24" t="str">
            <v>No Aplica</v>
          </cell>
          <cell r="AW24" t="str">
            <v>No Aplica</v>
          </cell>
          <cell r="AX24" t="str">
            <v>No Aplica</v>
          </cell>
          <cell r="AY24" t="str">
            <v>No Aplica</v>
          </cell>
          <cell r="AZ24" t="str">
            <v>No Aplica</v>
          </cell>
          <cell r="BA24" t="str">
            <v>No Aplica</v>
          </cell>
          <cell r="BB24" t="str">
            <v>No Aplica</v>
          </cell>
          <cell r="BC24" t="str">
            <v>No Aplica</v>
          </cell>
          <cell r="BD24" t="str">
            <v>No Aplica</v>
          </cell>
          <cell r="BE24" t="str">
            <v>No Aplica</v>
          </cell>
          <cell r="BF24" t="str">
            <v>No Aplica</v>
          </cell>
          <cell r="BG24" t="str">
            <v>No Aplica</v>
          </cell>
          <cell r="BH24" t="str">
            <v>No Aplica</v>
          </cell>
          <cell r="BI24" t="str">
            <v>No Aplica</v>
          </cell>
          <cell r="BJ24" t="str">
            <v>No Aplica</v>
          </cell>
          <cell r="BK24" t="str">
            <v>No Aplica</v>
          </cell>
          <cell r="BL24" t="str">
            <v>No Aplica</v>
          </cell>
          <cell r="BM24" t="str">
            <v>Plan Estratégico InstitucionalPlan de Acción SGCGestión del Sistema Distrital de servicio a la ciudadaníaPAAC</v>
          </cell>
          <cell r="BN24" t="str">
            <v>Realizar los 20  eventos de SUPERCADE MOVIL en las diferentes Localidades.</v>
          </cell>
          <cell r="BO24" t="str">
            <v xml:space="preserve">• Desarrollar actividades logísticas para  llevar a cabo eventos de SUPERCADE móvil.
• Realizar informes de los trámites y servicios prestados  y el desarrollo de los eventos de SUPERCADE móvil.
</v>
          </cell>
          <cell r="BP24" t="str">
            <v xml:space="preserve">La Dirección del Sistema Distrital de Servicio a la Ciudadanía en cumplimento del Decreto 494 del 2010 viene adelantando el SuperCADE MÓVIL - FDSC en las diferentes Localidades de Bogotá, en las que unidades móviles de las entidades Distritales, Nacionales y del sector privado se desplazan a los territorios de la ciudad para ofrecer información, realizar trámites en línea, promover  jornadas pedagógicas y culturales por parte de las entidades participantes a los ciudadanos de las localidades de Bogotá. </v>
          </cell>
          <cell r="BQ24" t="str">
            <v>Informe de cada uno de los SUPERCADE MOVIL realizados por localidad, incluyendio estadisticas de trámites realizados y ciudadanos atendidos.</v>
          </cell>
          <cell r="BR24" t="str">
            <v>Suma</v>
          </cell>
          <cell r="BS24">
            <v>21</v>
          </cell>
          <cell r="BT24">
            <v>1</v>
          </cell>
          <cell r="BU24">
            <v>2</v>
          </cell>
          <cell r="BV24">
            <v>3</v>
          </cell>
          <cell r="BW24">
            <v>2</v>
          </cell>
          <cell r="BX24">
            <v>2</v>
          </cell>
          <cell r="BY24">
            <v>1</v>
          </cell>
          <cell r="BZ24">
            <v>2</v>
          </cell>
          <cell r="CA24">
            <v>2</v>
          </cell>
          <cell r="CB24">
            <v>2</v>
          </cell>
          <cell r="CC24">
            <v>1</v>
          </cell>
          <cell r="CD24">
            <v>2</v>
          </cell>
          <cell r="CE24">
            <v>1</v>
          </cell>
          <cell r="CF24">
            <v>1</v>
          </cell>
          <cell r="CG24">
            <v>2</v>
          </cell>
          <cell r="CH24">
            <v>3</v>
          </cell>
          <cell r="CI24">
            <v>2</v>
          </cell>
          <cell r="CJ24">
            <v>2</v>
          </cell>
          <cell r="CK24">
            <v>1</v>
          </cell>
          <cell r="CL24">
            <v>2</v>
          </cell>
          <cell r="CM24">
            <v>2</v>
          </cell>
          <cell r="CN24">
            <v>2</v>
          </cell>
          <cell r="CO24">
            <v>1</v>
          </cell>
          <cell r="CP24">
            <v>2</v>
          </cell>
          <cell r="CQ24">
            <v>1</v>
          </cell>
          <cell r="CR24">
            <v>21</v>
          </cell>
          <cell r="CS24">
            <v>1</v>
          </cell>
          <cell r="CT24">
            <v>1</v>
          </cell>
          <cell r="CU24" t="str">
            <v xml:space="preserve">SUPERCAD EMOVIL LOCALIDAD CIUDAD BOLIVAR </v>
          </cell>
          <cell r="CV24" t="str">
            <v/>
          </cell>
          <cell r="CW24" t="str">
            <v>SERVICIOS ATENDIDOS 6,247</v>
          </cell>
          <cell r="CX24">
            <v>2</v>
          </cell>
          <cell r="CY24">
            <v>2</v>
          </cell>
          <cell r="CZ24" t="str">
            <v xml:space="preserve">SUPERCAD EMOVIL LOCALIDADA DE KENEDY Y ANTONIO NARIÑO </v>
          </cell>
          <cell r="DA24" t="str">
            <v/>
          </cell>
          <cell r="DB24" t="str">
            <v>SERVICIOS ATENDIDOS KENEDY 8,809, ANTONIO NARIÑO 4,647</v>
          </cell>
          <cell r="DC24">
            <v>3</v>
          </cell>
          <cell r="DD24">
            <v>3</v>
          </cell>
          <cell r="DE24" t="str">
            <v>SUPERCAD EMOVIL REALIZADO EN LAS LOCALIDADES DE SUBA , BOSA Y CDC PORVENIR</v>
          </cell>
          <cell r="DF24" t="str">
            <v/>
          </cell>
          <cell r="DG24" t="str">
            <v xml:space="preserve">SERVICIOS ATENDIDOS  SUBA 6,360, BOSA 7,851 , Y CDC EN LA LOCALIDAD </v>
          </cell>
          <cell r="DH24">
            <v>2</v>
          </cell>
          <cell r="DI24">
            <v>2</v>
          </cell>
          <cell r="DJ24" t="str">
            <v>SUPERCADE MOVIL LOCALIDAD CIUDAD BOLIVAR, se adjuntan en las evidencias un informe por cada uno de los SUPERCADE MOVIL realizados en el mes de abril d e2019,  con los siguientes itens: Descripcion de la jornada,  Actividades realizadas en el SUPERCADE MÓVIL de cada una de las Entidades participantes, Trámites efectivos de cada una de las Entidades participantes, Entidades de mayor participación en programas pedagogicos, Número de servicios prestados, y Registro fotografico. SERVICIOS ATENDIDOS en  SUPERCADE MÓVIL DE LA LOCALIDAD DE  USAQUEN: TRÁMITES EFECTIVOS: 2.177, JORNADAS PEDAGOGICAS 749, TOTAL SERVICIOS: 2.926.  SUPERCADE MÓVIL DE BARRIOS UNIDOS: TRÁMITES EFECTIVOS: 1.745, JORNADAS PEDAGOGICAS 414, TOTAL SERVICIOS: 2.159. Se anexa en la carpeta d eevidencias, los informes correspondientes a cada uno de los SUPERCADE MÓVIL, realizados en el mes d eabril de 2019.</v>
          </cell>
          <cell r="DK24" t="str">
            <v/>
          </cell>
          <cell r="DL24" t="str">
            <v>Acercar la Administración Distrital a la ciudadanía mediante una estrategia de atención móvil que articula a las diferentes entidades, del orden distrital, nacional y privado que ejercen funciones públicas para la prestación de un servicio integral en el ámbito local, donde se ofrece a la ciudadanía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v>
          </cell>
          <cell r="DM24">
            <v>2</v>
          </cell>
          <cell r="DN24">
            <v>2</v>
          </cell>
          <cell r="DO24" t="str">
            <v>SUPERCADE MOVIL LOCALIDAD PUENTEARANDA, los días dias 9, 10 y 1 1 de mayo de 2019, y Localidad de FONTIBON  los días 23,24 y 25 de mayo de 2019 ,  se adjuntan en las evidencias un informe por cada uno de los SUPERCADE MOVIL realizados en el mes de mayo de 2019,  con los siguientes itens: Descripcion de la jornada,  Actividades realizadas en el SUPERCADE MÓVIL de cada una de las Entidades participantes, Trámites efectivos de cada una de las Entidades participantes, Entidades de mayor participación en programas pedagogicos, Número de servicios prestados, y Registro fotografico. SERVICIOS ATENDIDOS en  SUPERCADE MÓVIL DE LA LOCALIDAD DE  PUENTE ARANDA: TRÁMITES EFECTIVOS: 4,177, JORNADAS PEDAGOGICAS 1,302, TOTAL SERVICIOS: 5,479.  SUPERCADE MÓVIL DE FONTIBON: TRÁMITES EFECTIVOS: 4,758, JORNADAS PEDAGOGICAS 2,938, TOTAL SERVICIOS: 7696.</v>
          </cell>
          <cell r="DP24" t="str">
            <v>N/A</v>
          </cell>
          <cell r="DQ24" t="str">
            <v xml:space="preserve">Acercar la Administración Distrital a la ciudadanía mediante una estrategia de atención móvil que articula a las diferentes entidades, del orden distrital, nacional y privado que ejercen funciones públicas para la prestación de un servicio integral en el ámbito local, donde se ofrece a la ciudadanía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                </v>
          </cell>
          <cell r="DR24">
            <v>1</v>
          </cell>
          <cell r="DS24">
            <v>1</v>
          </cell>
          <cell r="DT24" t="str">
            <v>Se logra mayor acercamiento con la ciudadania, alta asistencia y participacion de la ciudadania en las localidades visitadas,  igualmente se incrementa el numero de entidades participantes con lo que aumenta la  satisfacion de la ciudadania al tener efectividad en la ejecucion de más y mejores trámites y servicios.</v>
          </cell>
          <cell r="DU24" t="str">
            <v>N/A</v>
          </cell>
          <cell r="DV24" t="str">
            <v>SUPERCADE MOVIL realizado en la Localidad de Engativa los dias 13,14, y 15 de Junio de 2019,donde se realizaron: 5,182  TRÁMITES EFECTIVOS, 747 JORNADAS PEDAGOGICAS, para un TOTAL DE SERVICIOS: 5,929. Que beneficiaron a la poblacion de esta localidad.</v>
          </cell>
          <cell r="DW24">
            <v>2</v>
          </cell>
          <cell r="DX24">
            <v>2</v>
          </cell>
          <cell r="DY24" t="str">
            <v xml:space="preserve">En el mes de Julio se realizaron DOS (2) SUPERCADE MÓVIL,  LOCALIDAD DE CHAPINERO Y TEUSAQUILLO así:
SUPERCADE MÓVIL LOCALIDAD CHAPINERO: 11, 12, y 13 DE JULIO DE 2019: TRÁMITES EFECTIVOS: 5.672; JORNADAS PEDAGOGICAS: 1.015; TOTAL SERVICIOS 6.687.
SUPERCADE MÓVIL LOCALIDAD TEUSAQUILLO: 25,26 y 27 DE JULIO DE 2019: TRÁMITES EFECTIVOS: 3.068; JORNADAS PEDAGOGICAS: 331; TOTAL SERVICIOS 3.399.
 </v>
          </cell>
          <cell r="DZ24" t="str">
            <v>N/A</v>
          </cell>
          <cell r="EA24" t="str">
            <v xml:space="preserve">Acercar la Administración Distrital a la ciudadanía mediante una estrategia de atención móvil que articula a las diferentes entidades del orden distrital y nacional y empresas privadas que ejercen funciones públicas para la prestación de un servicio integral en el ámbito local.
Las Ferias de Servicio a la Ciudadanía ofrece a la población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                </v>
          </cell>
          <cell r="EB24">
            <v>2</v>
          </cell>
          <cell r="EC24">
            <v>2</v>
          </cell>
          <cell r="ED24" t="str">
            <v xml:space="preserve">En el mes de agosto de 2019,  se realizaron DOS (2) SUPERCADE MÓVIL,  LOCALIDAD DE USME Y SANTA FE así:
- SUPERCADE MÓVIL LOCALIDAD USME: 9, 10 y 11 DE AGOSTO DE 2019: TRÁMITES EFECTIVOS: 3.163; 
   JORNADAS PEDAGOGICAS: 1.676; TOTAL SERVICIOS 4.839.
- SUPERCADE MÓVIL LOCALIDAD SANTA  FE: 22, 23 y 24 DE AGOSTO DE 2019: TRÁMITES EFECTIVOS: 2.788; 
   JORNADAS PEDAGOGICAS: 1.250; TOTAL SERVICIOS 4.038.
 </v>
          </cell>
          <cell r="EE24" t="str">
            <v>N/A</v>
          </cell>
          <cell r="EF24" t="str">
            <v xml:space="preserve">En la Feria de Servicio-SuperCADE Móvil de la localidad de Usme la ciudadanía se benefició principalmente en cuatro ofertas, entre ellas: La fundación Manitas Amarillas cuyo objeto es el de brindar atención primaria en salud a la comunidad en general, pero con énfasis en la población migrante, allí se entregaron medicamentos, se realizaron tamizajes y exámenes primarios y se hizo entrega de un kit básico nutricional a 277 ciudadanos que acudieron a la cita.
Por otra parte 250 ciudadanos obtuvieron su impuesto predial y de vehículos y se informaron de los beneficios tributarios que ofrece la Secretaría Distrital Hacienda.
La Secretaría Distrital de Planeación realizó inscripciones, solicitud de encuestas, incorporación de nuevos documentos (cambio de tarjeta de identidad a cédula de ciudadanía) y entrego puntaje SISBEN a 128 Ciudadanos, se personalizó la tarjeta tu llave a 195 Ciudadanos.  Además de la construcción de ciudadanía que se está haciendo con las jornadas pedagógicas realizadas a los estudiantes de los colegios del sector y adultos en general por parte de la Empresa de Acueducto de Bogotá, Gas Natural-Vanti y Transmilenio.
En la Localidad de Santa Fe se evidencia mayor interés de la ciudadanía del sector en: 
La empresa de Acueducto de Bogotá quien disipo dudas y atendió trámites específicos de la zona a 270 ciudadanos, por otra parte, Recaudo Bogotá con su servicio tu llave personalizo la tarjeta a 128 ciudadanos especialmente estudiantes de universidades quienes fueron convocados desde la promoción del evento y como tercer tramite más requerido por la ciudadanía del sector se encuentra Colpensiones quien despejo dudas en semanas cotizadas y beneficios económicos con su programa BEPS; Por la dinámica del sector siendo uno de los priorizados por la Secretaría de Seguridad, Convivencia y Justicia, hizo presencia  con la Casa de Justicia, atendiendo conciliaciones y resolución de conflictos en el sector.
Es de anotar que no solo la población de las localidades en donde se realiza este ejercicio de ciudad se beneficia de trámites y servicios ofertados por la Feria, sino que también hay un servicio social de alto impactos en la comunidad como es el de Barbería que otorga beneficio que elevan la autoestima y la higiene en la comunidad que hace uso de este servicio.
</v>
          </cell>
          <cell r="EG24">
            <v>2</v>
          </cell>
          <cell r="EH24">
            <v>2</v>
          </cell>
          <cell r="EI24" t="str">
            <v xml:space="preserve">Se realizaron DOS (2) SUPERCADE MÓVIL, así:
 - SUPERCADE MÓVIL Localidad de Tunjuelito durante los días 12, 13 y 14 de septiembre de 2019. Resultados obtenidos: TRÁMITES EFECTIVOS: 3.355. JORNADAS PEDAGOGICAS: 1.358. TOTAL SERVICIOS: 4.713.
 - SUPERCADE MÓVIL Localidad de Teusaquillo - CAD apoyo Secretaría de Hacienda Distrital durante los días 18, 19 20 y 21 de septiembre de 2019. Resultados obtenidos:  TRÁMITES EFECTIVOS: 10.406. JORNADAS PEDAGOGICAS: 12. TOTAL SERVICIOS 10.418.
</v>
          </cell>
          <cell r="EJ24" t="str">
            <v>No hubo novedad alguna</v>
          </cell>
          <cell r="EK24" t="str">
            <v xml:space="preserve">En el SuperCADE Móvil de la localidad de Tunjuelito los ciudadanos acudieron principalmente a los trámites ofertados por Colpensiones en lo referente a semanas cotizadas, requisitos para el ahorro programado BEPS y demás información de la entidad. Secretaría Distrital de Hacienda en donde los ciudadanos realizaron la liquidación de impuestos distritales tanto de predial, como vehículos e ICA.
Se presentó un gran número de ciudadanos a la personalización de la tarjeta tu llave con Recaudo Bogotá teniendo en cuenta la cercanía al portal Tunal. Otra demanda interesante de trámites realizados fue con el Ejército Nacional quien despejo dudas a los diferentes ciudadanos sobre el estado de los remisos y los requisitos para otorgar la libreta militar a los mismos. En cuanto a lo social nuevamente la ciudadanía del sector se benefició con la jornada de higiene y belleza ofertada por Crear Barber Shop. 
En el SuperCADE Móvil realizado en la localidad Teusaquillo en donde se apoyó la jornada de la Secretaria Distrital de Hacienda – Ponte al día con Bogotá, más de 9.000 ciudadanos se beneficiaron de amnistía y rebaja en los intereses de mora en los impuestos distritales. Además de estos trámites específicos, la Universidad Minuto de Dios en convenio con la DIAN ofertaron la expedición y actualización del RUT,  al tratarse de una feria enfocada hacia lo tributario. Por otra parte, otra de las entidades que reportó tramites considerables fue la Cámara de Comercio de Bogotá con la expedición de certificados mercantiles y recaudo.
</v>
          </cell>
          <cell r="EL24">
            <v>1</v>
          </cell>
          <cell r="EM24">
            <v>1</v>
          </cell>
          <cell r="EN24" t="str">
            <v xml:space="preserve">Se realizó un (1) SUPERCADE MÓVIL así:
SUPERCADE MÓVIL Localidad Rafael Uribe Uribe, en el parque Marruecos los días 10, 11 y 12 de octubre de 2019; se realizaron un total de trámites de 2.522; jornadas pedagógicas 1.329; para un total de servicios efectivos de 3.851.
</v>
          </cell>
          <cell r="EO24" t="str">
            <v>Secretaria Distrital de Hacienda se presentó, pero manifestó que la zona no ofrecia la seguridad y se retiró del evento, por el atraco a uno de los funcionarios de Secretaria General.</v>
          </cell>
          <cell r="EP24" t="str">
            <v xml:space="preserve">En el SUPERCADE Móvil de la Localidad de Rafael Uribe Uribe los ciudadanos acudieron principalmente a los tramites ofertados por Recaudo Bogotá servicio tarjeta tu llave, servicios integrales de Movilidad y Planeación Distrital con los tramites de SISBEN y Norma Urbana.
En cuanto a lo social nuevamente la ciudadanía del sector se benefició con la jornada de higiene y belleza ofertada por Crear Barber Shop quien realizo 815 cortes 
</v>
          </cell>
          <cell r="EQ24">
            <v>4</v>
          </cell>
          <cell r="ER24">
            <v>2</v>
          </cell>
          <cell r="ES24" t="str">
            <v xml:space="preserve">Se realizaron cuatro (4) SUPERCADE Móvil l, así: SuperCADE Móvil Localidad de Bosa, parque metropolitano porvenir los días 14, 15 y 16 de noviembre, SUPERCADE Móvil Localidad Ciudad Bolívar en la Casa de la Cultura, SUPERCADE Móvil Localidad Kennedy parque Bella Vista Dindalito, SUPERCADE Móvil Localidad Suba alameda la toscana los días 29 ,30 de noviembre y 1 de diciembre de 2019: 
SUPERCADE Móvil Localidad Bosa: 
4.250 tramites
3.202 jornadas culturales y pedagógicas
Total, servicios:  7.452
SUPERCADE Móvil Localidad Ciudad Bolívar: 
3,172 tramites
4.900 jornadas culturales y pedagógicas
Total: Servicios: 8.702
SUPERCADE Móvil Localidad Kennedy: 
5.670 tramites
10.0935 jornadas culturales y pedagógicas
Total, Servicios: 16.605
SUPERCADE Móvil Localidad Suba: 
1.149 tramites
1.698 jornadas culturales y pedagógicas
Total: servicios: 2847
</v>
          </cell>
          <cell r="ET24" t="str">
            <v xml:space="preserve">En el SUPERCADE Móvil de la Localidad de Bosa no se realizó conectividad de internet por negativa de la ETB, quien argumentó que no podía realizar instalación por lo que tendría que pasar el cableado por una calle principal y esto no está permitido.
En las ferias restantes no se presentó ningún inconveniente a pesar de que se realizaron simultáneamente las tres actividades, las cuales se ejecutaron para brindar servicios y jornadas sociales a las tres localidades más afectadas por los actos vandálicos en las jornadas del paro nacional.
</v>
          </cell>
          <cell r="EU24" t="str">
            <v xml:space="preserve">En el SUPERCADE Móvil de la Localidad de Bosa los trámites de mayor demanda por la ciudadanía fueron los ofertados por Secretaria de Educación en lo relacionado con oferta académica, traslados y cupos para el año 2020, en segundo lugar, la personalización de la tarjeta "Tu Llave" por parte de Recaudo Bogotá, y la Cámara y Comercio de Bogotá con la expedición de certificados e inscripción de matrícula mercantil. 
En esta localidad al igual que en las demás uno de los servicios de mayor impacto fue el de corte de cabello por parte de Crear Barber Shop.
Las tres jornadas restantes se caracterizaron por una alta demanda en la personalización en la tarjeta "Tu Llave", consulta en los programas de ahorro programado con los BEPS de Colpensiones, el programa de peso y talla que atendió la Secretaria de Salud además de los diferentes tramites ofertados por las entidades que hicieron presencia.
En la localidad de Kennedy la Secretaría de la Mujer realizó una importante jornada de divulgación de derechos,  beneficiando un gran número de mujeres del sector.
</v>
          </cell>
          <cell r="EV24">
            <v>0</v>
          </cell>
          <cell r="EW24" t="str">
            <v/>
          </cell>
          <cell r="EX24" t="str">
            <v xml:space="preserve">Indicador Cumplido al 100% y reportado en noviembre de 2019, con veintidos (22) SUPERCADE MÓVIL, realizados. </v>
          </cell>
          <cell r="EY24" t="str">
            <v>N/A</v>
          </cell>
          <cell r="EZ24" t="str">
            <v>N/A</v>
          </cell>
          <cell r="FA24">
            <v>22</v>
          </cell>
          <cell r="FB24">
            <v>0</v>
          </cell>
          <cell r="FC24" t="str">
            <v>Cumple</v>
          </cell>
          <cell r="FD24" t="str">
            <v>Cumplido</v>
          </cell>
          <cell r="FE24" t="str">
            <v>Cumplido</v>
          </cell>
          <cell r="FF24" t="str">
            <v>No adecuado</v>
          </cell>
          <cell r="FG24" t="str">
            <v>Coherente</v>
          </cell>
          <cell r="FH24" t="str">
            <v>Concuerda</v>
          </cell>
          <cell r="FI24" t="str">
            <v>Concuerda</v>
          </cell>
          <cell r="FJ24" t="str">
            <v>Sin relación</v>
          </cell>
          <cell r="FK24" t="str">
            <v>Indeterminado</v>
          </cell>
          <cell r="FL24" t="str">
            <v>No oportuna</v>
          </cell>
          <cell r="FM24" t="str">
            <v xml:space="preserve">Aunque el informe narrativo es coherente con la descripción del indicador, se solicita presentar una descripción más detallada de las actividades ejecutadas en la prestación del servicio de cada uno de los Súper CADE móvil realizados, así como los beneficios obtenidos en estas comunidades por los servicios obtenidos._x000D_
En el mismo sentido se solicita que las evidencias sean ordenadas con base en la relación que estas tienen con los indicadores, toda vez que se están presentados diferentes soportes que es de difícil identificación frente al cumplimiento del indicador. _x000D_
Para finalizar, se solicita oportunidad en el reporte de la información teniendo en cuenta el cumplimiento de las actividades establecidas en procedimiento 2210111-PR-183. _x000D_
</v>
          </cell>
          <cell r="FN24" t="str">
            <v>Yady Paola Morales</v>
          </cell>
          <cell r="FO24" t="str">
            <v>Cumple</v>
          </cell>
          <cell r="FP24" t="str">
            <v>Cumplido</v>
          </cell>
          <cell r="FQ24" t="e">
            <v>#N/A</v>
          </cell>
          <cell r="FR24" t="str">
            <v>No adecuado</v>
          </cell>
          <cell r="FS24" t="str">
            <v>Coherente</v>
          </cell>
          <cell r="FT24" t="str">
            <v>Difiere</v>
          </cell>
          <cell r="FU24" t="str">
            <v>Concuerda</v>
          </cell>
          <cell r="FV24" t="str">
            <v>Relación directa</v>
          </cell>
          <cell r="FW24" t="str">
            <v>No adecuado</v>
          </cell>
          <cell r="FX24" t="str">
            <v>Oportuna</v>
          </cell>
          <cell r="FY24" t="str">
            <v>Se sugiere revisar los reportes cualitativos mensuales, ya que en el mes de abril se reporta la realización de 3 eventos de SuperCADE Movil: Ciudad Bolívar, B. Unidos y Usaquen, que no corresponde con las evidencias  y el reporte cuantitativo de 2 eventos realizados (B. Unidos y Usaquen).</v>
          </cell>
          <cell r="FZ24" t="str">
            <v>Juan Guillermo Becerra J.</v>
          </cell>
          <cell r="GA24" t="str">
            <v>Cumple</v>
          </cell>
          <cell r="GB24" t="str">
            <v>Cumplido</v>
          </cell>
          <cell r="GC24" t="e">
            <v>#N/A</v>
          </cell>
          <cell r="GD24" t="str">
            <v>Adecuado</v>
          </cell>
          <cell r="GE24" t="str">
            <v>Coherente</v>
          </cell>
          <cell r="GF24" t="str">
            <v>Concuerda</v>
          </cell>
          <cell r="GG24" t="str">
            <v>Concuerda</v>
          </cell>
          <cell r="GH24" t="str">
            <v>Relación directa</v>
          </cell>
          <cell r="GI24" t="str">
            <v>Adecuado</v>
          </cell>
          <cell r="GJ24" t="str">
            <v>No oportuna</v>
          </cell>
          <cell r="GK24" t="str">
            <v xml:space="preserve"> Es importante enviar oportunamente los reportes mensuales, dado que en el mes de julio se realizó de manera extemporanea.</v>
          </cell>
          <cell r="GL24" t="str">
            <v>Juan Guillermo Becerra J.</v>
          </cell>
          <cell r="GM24">
            <v>0</v>
          </cell>
          <cell r="GN24" t="str">
            <v>Sobrecumplido</v>
          </cell>
          <cell r="GO24" t="e">
            <v>#N/A</v>
          </cell>
          <cell r="GP24" t="str">
            <v>Adecuado</v>
          </cell>
          <cell r="GQ24" t="str">
            <v>Coherente</v>
          </cell>
          <cell r="GR24" t="str">
            <v>Concuerda</v>
          </cell>
          <cell r="GS24" t="str">
            <v>Concuerda</v>
          </cell>
          <cell r="GT24" t="str">
            <v>Relación directa</v>
          </cell>
          <cell r="GU24" t="str">
            <v>Adecuado</v>
          </cell>
          <cell r="GV24" t="str">
            <v>No oportuna</v>
          </cell>
          <cell r="GW24" t="str">
            <v>Sin observación</v>
          </cell>
          <cell r="GX24" t="str">
            <v>Juan Guillermo Becerra J.</v>
          </cell>
          <cell r="GY24">
            <v>1</v>
          </cell>
          <cell r="GZ24">
            <v>1</v>
          </cell>
          <cell r="HA24">
            <v>1</v>
          </cell>
          <cell r="HB24">
            <v>1</v>
          </cell>
          <cell r="HC24">
            <v>1</v>
          </cell>
          <cell r="HD24">
            <v>1</v>
          </cell>
          <cell r="HE24">
            <v>1</v>
          </cell>
          <cell r="HF24">
            <v>1</v>
          </cell>
          <cell r="HG24">
            <v>1</v>
          </cell>
          <cell r="HH24">
            <v>1</v>
          </cell>
          <cell r="HI24">
            <v>2</v>
          </cell>
          <cell r="HJ24">
            <v>0</v>
          </cell>
          <cell r="HK24">
            <v>22</v>
          </cell>
          <cell r="HL24">
            <v>4.7619047619047616E-2</v>
          </cell>
          <cell r="HM24">
            <v>9.5238095238095233E-2</v>
          </cell>
          <cell r="HN24">
            <v>0.14285714285714285</v>
          </cell>
          <cell r="HO24">
            <v>9.5238095238095233E-2</v>
          </cell>
          <cell r="HP24">
            <v>9.5238095238095233E-2</v>
          </cell>
          <cell r="HQ24">
            <v>4.7619047619047616E-2</v>
          </cell>
          <cell r="HR24">
            <v>9.5238095238095233E-2</v>
          </cell>
          <cell r="HS24">
            <v>9.5238095238095233E-2</v>
          </cell>
          <cell r="HT24">
            <v>9.5238095238095233E-2</v>
          </cell>
          <cell r="HU24">
            <v>4.7619047619047616E-2</v>
          </cell>
          <cell r="HV24">
            <v>0.19047619047619047</v>
          </cell>
          <cell r="HW24">
            <v>0</v>
          </cell>
          <cell r="HX24">
            <v>1.0476190476190474</v>
          </cell>
          <cell r="HY24">
            <v>1</v>
          </cell>
          <cell r="HZ24">
            <v>1</v>
          </cell>
          <cell r="IA24">
            <v>1</v>
          </cell>
          <cell r="IB24">
            <v>1</v>
          </cell>
          <cell r="IC24">
            <v>1</v>
          </cell>
          <cell r="ID24">
            <v>0.99999999999999978</v>
          </cell>
          <cell r="IE24">
            <v>0.99999999999999978</v>
          </cell>
          <cell r="IF24">
            <v>0.99999999999999978</v>
          </cell>
          <cell r="IG24">
            <v>1</v>
          </cell>
          <cell r="IH24">
            <v>0.99999999999999978</v>
          </cell>
          <cell r="II24">
            <v>1.0999999999999999</v>
          </cell>
          <cell r="IJ24">
            <v>1.0476190476190474</v>
          </cell>
          <cell r="IK24">
            <v>1</v>
          </cell>
          <cell r="IL24">
            <v>0.99999999999999978</v>
          </cell>
          <cell r="IM24">
            <v>1</v>
          </cell>
          <cell r="IN24">
            <v>1.0476190476190474</v>
          </cell>
          <cell r="IP24">
            <v>0.2857142857142857</v>
          </cell>
          <cell r="IQ24">
            <v>0.52380952380952372</v>
          </cell>
          <cell r="IR24">
            <v>0.80952380952380942</v>
          </cell>
          <cell r="IS24">
            <v>1.0476190476190474</v>
          </cell>
        </row>
        <row r="25">
          <cell r="A25">
            <v>59</v>
          </cell>
          <cell r="B25" t="str">
            <v>Dirección del Sistema Distrital de Servicio a la Ciudadanía</v>
          </cell>
          <cell r="C25" t="str">
            <v>Directora del Sistema Distrital de Servicio a la Ciudadanía</v>
          </cell>
          <cell r="D25" t="str">
            <v>Lilia Aurora Romero Lara</v>
          </cell>
          <cell r="E25" t="str">
            <v>P2 -  SERVICIO AL CIUDADANO</v>
          </cell>
          <cell r="F25" t="str">
            <v xml:space="preserve">P2O3 Ampliar la cobertura de servicios a través de los diferentes canales de interacción ciudadana </v>
          </cell>
          <cell r="G25" t="str">
            <v>P2O3A1 Poner en marcha nuevos puntos de atención ciudadana</v>
          </cell>
          <cell r="H25" t="str">
            <v xml:space="preserve">Poner en operación puntos de atención presencial </v>
          </cell>
          <cell r="I25" t="str">
            <v>Puntos de atención presencial puestos en operación</v>
          </cell>
          <cell r="J25" t="str">
            <v>Nuevos puntos de atención presencial en los que confluyen gran cantidad de servicios y trámites prestados por diferentes entidades del orden nacional, distrital y del sector probado, con el fin de facilitar a la ciudadanía el acceso a los mismos en un solo lugar</v>
          </cell>
          <cell r="K25" t="str">
            <v xml:space="preserve">  Sumatoria de Puntos de atención presencial puestos en operación     </v>
          </cell>
          <cell r="L25" t="str">
            <v>Sumatoria de Puntos de atención presencial puestos en operación</v>
          </cell>
          <cell r="M25">
            <v>0</v>
          </cell>
          <cell r="O25" t="str">
            <v>Nuevos puntos de atención presencial puestos en operación</v>
          </cell>
          <cell r="P25" t="str">
            <v>Poner en operación un nuevo punto de atención</v>
          </cell>
          <cell r="Q25" t="str">
            <v>SUPERCADE MANITAS inaugurado y puesto en operación a diciembre de 2019.</v>
          </cell>
          <cell r="R25" t="str">
            <v>La población que se beneficiará de este proyecto es en promedio de 750.000 personas de estratos 1 y 2, quienes disminuirán los tiempos de desplazamiento y costo en la realización de sus trámites. La localidad de Ciudad Bolívar tiene de mediana a baja oferta y cobertura de atención en servicios distritales.</v>
          </cell>
          <cell r="S25" t="str">
            <v>Suma</v>
          </cell>
          <cell r="T25" t="str">
            <v>Suma</v>
          </cell>
          <cell r="U25" t="str">
            <v>Número</v>
          </cell>
          <cell r="V25" t="str">
            <v xml:space="preserve">Eficacia </v>
          </cell>
          <cell r="W25" t="str">
            <v>Resultado</v>
          </cell>
          <cell r="X25">
            <v>2016</v>
          </cell>
          <cell r="Y25">
            <v>0</v>
          </cell>
          <cell r="Z25">
            <v>2016</v>
          </cell>
          <cell r="AA25">
            <v>0</v>
          </cell>
          <cell r="AB25">
            <v>1</v>
          </cell>
          <cell r="AC25">
            <v>1</v>
          </cell>
          <cell r="AD25">
            <v>1</v>
          </cell>
          <cell r="AE25">
            <v>0</v>
          </cell>
          <cell r="AF25">
            <v>0</v>
          </cell>
          <cell r="AG25" t="str">
            <v>No Aplica</v>
          </cell>
          <cell r="AH25" t="str">
            <v>No Aplica</v>
          </cell>
          <cell r="AI25">
            <v>1</v>
          </cell>
          <cell r="AJ25">
            <v>1</v>
          </cell>
          <cell r="AK25" t="str">
            <v>No Aplica</v>
          </cell>
          <cell r="AL25" t="str">
            <v>No Aplica</v>
          </cell>
          <cell r="AM25" t="str">
            <v>No Aplica</v>
          </cell>
          <cell r="AN25">
            <v>1</v>
          </cell>
          <cell r="AO25" t="str">
            <v>Gestión del Sistema Distrital de servicio a la ciudadanía</v>
          </cell>
          <cell r="AP25">
            <v>1</v>
          </cell>
          <cell r="AQ25" t="str">
            <v>No Aplica</v>
          </cell>
          <cell r="AR25" t="str">
            <v>No Aplica</v>
          </cell>
          <cell r="AS25" t="str">
            <v>No Aplica</v>
          </cell>
          <cell r="AT25" t="str">
            <v>No Aplica</v>
          </cell>
          <cell r="AU25" t="str">
            <v>No Aplica</v>
          </cell>
          <cell r="AV25" t="str">
            <v>No Aplica</v>
          </cell>
          <cell r="AW25" t="str">
            <v>No Aplica</v>
          </cell>
          <cell r="AX25" t="str">
            <v>No Aplica</v>
          </cell>
          <cell r="AY25" t="str">
            <v>No Aplica</v>
          </cell>
          <cell r="AZ25" t="str">
            <v>No Aplica</v>
          </cell>
          <cell r="BA25" t="str">
            <v>No Aplica</v>
          </cell>
          <cell r="BB25" t="str">
            <v>No Aplica</v>
          </cell>
          <cell r="BC25" t="str">
            <v>No Aplica</v>
          </cell>
          <cell r="BD25" t="str">
            <v>No Aplica</v>
          </cell>
          <cell r="BE25" t="str">
            <v>No Aplica</v>
          </cell>
          <cell r="BF25" t="str">
            <v>No Aplica</v>
          </cell>
          <cell r="BG25" t="str">
            <v>No Aplica</v>
          </cell>
          <cell r="BH25" t="str">
            <v>No Aplica</v>
          </cell>
          <cell r="BI25" t="str">
            <v>No Aplica</v>
          </cell>
          <cell r="BJ25" t="str">
            <v>No Aplica</v>
          </cell>
          <cell r="BK25" t="str">
            <v>No Aplica</v>
          </cell>
          <cell r="BL25" t="str">
            <v>No Aplica</v>
          </cell>
          <cell r="BM25" t="str">
            <v>Plan Estratégico InstitucionalPlan de Acción SGCGestión del Sistema Distrital de servicio a la ciudadaníaPAAC</v>
          </cell>
          <cell r="BN25" t="str">
            <v>Nuevos puntos de atención presencial en los que confluyen gran cantidad de servicios y trámites prestados por diferentes entidades del orden nacional, distrital y del sector probado, con el fin de facilitar a la ciudadanía el acceso a los mismos en un solo lugar</v>
          </cell>
          <cell r="BO25" t="str">
            <v>Poner en operación un nuevo punto de atención</v>
          </cell>
          <cell r="BP25" t="str">
            <v>La población que se beneficiará de este proyecto es en promedio de 750.000 personas de estratos 1 y 2, quienes disminuirán los tiempos de desplazamiento y costo en la realización de sus trámites. La localidad de Ciudad Bolívar tiene de mediana a baja oferta y cobertura de atención en servicios distritales.</v>
          </cell>
          <cell r="BQ25" t="str">
            <v>SUPERCADE MANITAS inaugurado y puesto en operación a diciembre de 2019.</v>
          </cell>
          <cell r="BR25" t="str">
            <v>Suma</v>
          </cell>
          <cell r="BS25">
            <v>1</v>
          </cell>
          <cell r="BT25">
            <v>0</v>
          </cell>
          <cell r="BU25">
            <v>0</v>
          </cell>
          <cell r="BV25">
            <v>0</v>
          </cell>
          <cell r="BW25">
            <v>0</v>
          </cell>
          <cell r="BX25">
            <v>0</v>
          </cell>
          <cell r="BY25">
            <v>0</v>
          </cell>
          <cell r="BZ25">
            <v>0</v>
          </cell>
          <cell r="CA25">
            <v>0</v>
          </cell>
          <cell r="CB25">
            <v>0</v>
          </cell>
          <cell r="CC25">
            <v>0</v>
          </cell>
          <cell r="CD25">
            <v>0</v>
          </cell>
          <cell r="CE25">
            <v>1</v>
          </cell>
          <cell r="CF25">
            <v>0</v>
          </cell>
          <cell r="CG25">
            <v>0</v>
          </cell>
          <cell r="CH25">
            <v>0</v>
          </cell>
          <cell r="CI25">
            <v>0</v>
          </cell>
          <cell r="CJ25">
            <v>0</v>
          </cell>
          <cell r="CK25">
            <v>0</v>
          </cell>
          <cell r="CL25">
            <v>0</v>
          </cell>
          <cell r="CM25">
            <v>0</v>
          </cell>
          <cell r="CN25">
            <v>0</v>
          </cell>
          <cell r="CO25">
            <v>0</v>
          </cell>
          <cell r="CP25">
            <v>0</v>
          </cell>
          <cell r="CQ25">
            <v>1</v>
          </cell>
          <cell r="CR25">
            <v>1</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SE REALIZA INFORME DE CARACTERIZACIÓN DE LA POBLACIÓN QUE S EATENDERA EN EL SUPERCAD  SE ANEXA INFORME</v>
          </cell>
          <cell r="DF25" t="str">
            <v/>
          </cell>
          <cell r="DG25" t="str">
            <v xml:space="preserve">Ciudadanos de la Localidad de Ciudad Bolivar que diminuiran los tiempos de desplazamiento y dinero logrando una mejor calidad de vida. </v>
          </cell>
          <cell r="DH25" t="str">
            <v/>
          </cell>
          <cell r="DI25" t="str">
            <v/>
          </cell>
          <cell r="DJ25" t="str">
            <v>la puesta en operación del SUPERCADE MANITAS es a diciembre de 2019, por lo que se esta generando todo el trabajo alrededor de la invitación  a las entidades que requiere la demanda de servicios al igual que nuevas ofertas de servicios que requiere la población de este sector de la localidad de Ciudad Bolivar se adjunta borrador de la invitación que se realizará a la sentidades para hecer presencia en este SUPERCADE. Se anexa borrador d ela carta de invitación que se remitirá a las entidades para que hagan parte del SUPERCADE MANITAS.</v>
          </cell>
          <cell r="DK25" t="str">
            <v/>
          </cell>
          <cell r="DL25" t="str">
            <v xml:space="preserve"> El SUPERCADE MANITAS formará parte del Sistema Integrado de Servicios de la RED CADE  y le otorgará a más de 700.000 personas el acceso con mayor cercanía a los servicios de las entidades que conforman la Administración Distrital. La creación del punto implicará beneficios económicos significativos para la sociedad, pues les ahorrará a los ciudadanos los costos de tiempo y desplazamiento en los que debían incurrir para llegar a otros puntos más alejados en la ciudad. Este SUPERCADE permitirá un mayor y mejor acercamiento del Distrito a las comunidades de la localidad de Ciudad Bolívar, atendiendo necesidades y requerimientos de manera rápida y directa, y acompañándolos en el desarrollo de actividades de carácter social, recreacional y formativo igualmente.</v>
          </cell>
          <cell r="DM25" t="str">
            <v/>
          </cell>
          <cell r="DN25" t="str">
            <v/>
          </cell>
          <cell r="DO25" t="str">
            <v xml:space="preserve">Se tiene un alto porcentaje de respuesta de las Entidades a al invitación de hacer presencia en el SUPERCADE MANITAS, se anexan cartas de respuesta positiva y negativa. </v>
          </cell>
          <cell r="DP25" t="str">
            <v>N/A</v>
          </cell>
          <cell r="DQ25" t="str">
            <v xml:space="preserve"> El SUPERCADE MANITAS formará parte del Sistema Integrado de Servicios de la RED CADE  y le otorgará a más de 700.000 personas el acceso con mayor cercanía a los servicios de las entidades que conforman la Administración Distrital. La creación del punto implicará beneficios económicos significativos para la sociedad, pues les ahorrará a los ciudadanos los costos de tiempo y desplazamiento en los que debían incurrir para llegar a otros puntos más alejados en la ciudad. Este SUPERCADE permitirá un mayor y mejor acercamiento del Distrito a las comunidades de la localidad de Ciudad Bolívar, atendiendo necesidades y requerimientos de manera rápida y directa, y acompañándolos en el desarrollo de actividades de carácter social, recreacional y formativo igualmente.</v>
          </cell>
          <cell r="DR25" t="str">
            <v/>
          </cell>
          <cell r="DS25" t="str">
            <v/>
          </cell>
          <cell r="DT25" t="str">
            <v/>
          </cell>
          <cell r="DU25" t="str">
            <v/>
          </cell>
          <cell r="DV25" t="str">
            <v/>
          </cell>
          <cell r="DW25" t="str">
            <v/>
          </cell>
          <cell r="DX25" t="str">
            <v/>
          </cell>
          <cell r="DY25" t="str">
            <v>NO SE PROGRAMARON ACTIVIDADES PARA ESTE INDICADOR EN EL MES DE JULIO.</v>
          </cell>
          <cell r="DZ25" t="str">
            <v/>
          </cell>
          <cell r="EA25" t="str">
            <v/>
          </cell>
          <cell r="EB25" t="str">
            <v/>
          </cell>
          <cell r="EC25" t="str">
            <v/>
          </cell>
          <cell r="ED25" t="str">
            <v>Para el mes de agosto de 2019 no se programaron actividades para este indicador.</v>
          </cell>
          <cell r="EE25" t="str">
            <v/>
          </cell>
          <cell r="EF25" t="str">
            <v/>
          </cell>
          <cell r="EG25" t="str">
            <v/>
          </cell>
          <cell r="EH25" t="str">
            <v/>
          </cell>
          <cell r="EI25" t="str">
            <v>Para el mes de septiembre de 2019 no se programaron actividades para este indicador.</v>
          </cell>
          <cell r="EJ25" t="str">
            <v/>
          </cell>
          <cell r="EK25" t="str">
            <v/>
          </cell>
          <cell r="EL25" t="str">
            <v/>
          </cell>
          <cell r="EM25" t="str">
            <v/>
          </cell>
          <cell r="EN25" t="str">
            <v>Para el mes de octubre de 2019 no se programaron actividades para este indicador.</v>
          </cell>
          <cell r="EO25" t="str">
            <v/>
          </cell>
          <cell r="EP25" t="str">
            <v/>
          </cell>
          <cell r="EQ25" t="str">
            <v/>
          </cell>
          <cell r="ER25" t="str">
            <v/>
          </cell>
          <cell r="ES25" t="str">
            <v>Para el mes de noviembre de 2019 no se programaron actividades para este indicador</v>
          </cell>
          <cell r="ET25" t="str">
            <v/>
          </cell>
          <cell r="EU25" t="str">
            <v/>
          </cell>
          <cell r="EV25">
            <v>1</v>
          </cell>
          <cell r="EW25" t="str">
            <v/>
          </cell>
          <cell r="EX25" t="str">
            <v>Se pondrá en operación al final del mes de diciembre de 2019, se tiene contrato con la entidad financiera REVAL, la cual realizará el recaudo de las facturas de Servicios Públicos e Impuestos Distritales en este Punto de Atención.</v>
          </cell>
          <cell r="EY25" t="str">
            <v>Debido a los retrasos en la ejecución de la programación de la obra, el administrador de la obra solicito prórroga del contrato hasta el 28 de febrero de 2020, prorroga que avalo la interventoría del proyecto y tramitada por la entidad, igualmente  se evidencio la necesidad de cambiar el diseño del muro anclado del SUPERCADE, por un diseño mucho más robusto y de mayores especificaciones lo que ocasionó que se demorara más de lo previsto esta actividad,  adicionalmente se presentaron mayores cantidades de obra en algunos ítems, por lo que se solicitó prorroga y el proyecto se finaliza en febrero 28 de 2020.</v>
          </cell>
          <cell r="EZ25" t="str">
            <v>Este nuevo punto de atención, ubicado en la Localidad de Ciudad Bolívar al lado de la Estación Manitas del Transmicable, beneficiará a más de 750 mil personas con la oferta institucional de más de 35 entidades.</v>
          </cell>
          <cell r="FA25">
            <v>1</v>
          </cell>
          <cell r="FB25">
            <v>0</v>
          </cell>
          <cell r="FC25" t="str">
            <v>Cumple</v>
          </cell>
          <cell r="FD25" t="str">
            <v>No programó</v>
          </cell>
          <cell r="FE25" t="str">
            <v>No programó</v>
          </cell>
          <cell r="FF25" t="str">
            <v>No aplica</v>
          </cell>
          <cell r="FG25" t="str">
            <v>No aplica</v>
          </cell>
          <cell r="FH25" t="str">
            <v>No aplica</v>
          </cell>
          <cell r="FI25" t="str">
            <v>No aplica</v>
          </cell>
          <cell r="FJ25" t="str">
            <v>No aplica</v>
          </cell>
          <cell r="FK25" t="str">
            <v>No aplica</v>
          </cell>
          <cell r="FL25" t="str">
            <v>No oportuna</v>
          </cell>
          <cell r="FM25" t="str">
            <v>Aunque no se programaron actividades para desarrollar durante la ejecución de este periodo se sugiere que se describan las actividades ejecutadas para dar cumplimiento a la puesta en operación del nuevo punto de atención en el mes de diciembre de 2019.</v>
          </cell>
          <cell r="FN25" t="str">
            <v>Yady Paola Morales</v>
          </cell>
          <cell r="FO25" t="str">
            <v>Cumple</v>
          </cell>
          <cell r="FP25" t="str">
            <v>No programó</v>
          </cell>
          <cell r="FQ25" t="e">
            <v>#N/A</v>
          </cell>
          <cell r="FR25" t="str">
            <v>No aplica</v>
          </cell>
          <cell r="FS25" t="str">
            <v>No aplica</v>
          </cell>
          <cell r="FT25" t="str">
            <v>No aplica</v>
          </cell>
          <cell r="FU25" t="str">
            <v>No aplica</v>
          </cell>
          <cell r="FV25" t="str">
            <v>No aplica</v>
          </cell>
          <cell r="FW25" t="str">
            <v>No aplica</v>
          </cell>
          <cell r="FX25" t="str">
            <v>Oportuna</v>
          </cell>
          <cell r="FY25" t="str">
            <v>El indicador tiene programación para cumplimiento en el mes de diciembre, sin embargo, una vez se validó con la dependencia, se estableció que en el mes de junio no se adelantó actividad alguna.</v>
          </cell>
          <cell r="FZ25" t="str">
            <v>Juan Guillermo Becerra J.</v>
          </cell>
          <cell r="GA25" t="str">
            <v>Cumple</v>
          </cell>
          <cell r="GB25" t="str">
            <v>No programó</v>
          </cell>
          <cell r="GC25" t="e">
            <v>#N/A</v>
          </cell>
          <cell r="GD25" t="str">
            <v>No aplica</v>
          </cell>
          <cell r="GE25" t="str">
            <v>No aplica</v>
          </cell>
          <cell r="GF25" t="str">
            <v>No aplica</v>
          </cell>
          <cell r="GG25" t="str">
            <v>No aplica</v>
          </cell>
          <cell r="GH25" t="str">
            <v>No aplica</v>
          </cell>
          <cell r="GI25" t="str">
            <v>No aplica</v>
          </cell>
          <cell r="GJ25" t="str">
            <v>No oportuna</v>
          </cell>
          <cell r="GK25" t="str">
            <v xml:space="preserve">El indicador tiene programación para cumplimiento en el mes de diciembre, sin embargo, una vez se validó con la dependencia, se estableció que durante el trimestre no se adelantó actividad alguna para reporte.  Es importante enviar oportunamente los reportes mensuales, dado que en el mes de julio se realizó de manera extemporanea. </v>
          </cell>
          <cell r="GL25" t="str">
            <v>Juan Guillermo Becerra J.</v>
          </cell>
          <cell r="GM25">
            <v>0</v>
          </cell>
          <cell r="GN25" t="str">
            <v>Cumplido</v>
          </cell>
          <cell r="GO25" t="e">
            <v>#N/A</v>
          </cell>
          <cell r="GP25" t="str">
            <v>Indeterminado</v>
          </cell>
          <cell r="GQ25" t="str">
            <v>Indeterminado</v>
          </cell>
          <cell r="GR25" t="str">
            <v>Indeterminado</v>
          </cell>
          <cell r="GS25" t="str">
            <v>Indeterminado</v>
          </cell>
          <cell r="GT25" t="str">
            <v>Indeterminado</v>
          </cell>
          <cell r="GU25" t="str">
            <v>Indeterminado</v>
          </cell>
          <cell r="GV25" t="str">
            <v>No oportuna</v>
          </cell>
          <cell r="GW25" t="str">
            <v>No fue posible validar la información reportada al no encontrar evidencias en la carpeta dispuesta para ello.</v>
          </cell>
          <cell r="GX25" t="str">
            <v>Juan Guillermo Becerra J.</v>
          </cell>
          <cell r="GY25" t="str">
            <v/>
          </cell>
          <cell r="GZ25" t="str">
            <v/>
          </cell>
          <cell r="HA25" t="str">
            <v/>
          </cell>
          <cell r="HB25" t="str">
            <v/>
          </cell>
          <cell r="HC25" t="str">
            <v/>
          </cell>
          <cell r="HD25" t="str">
            <v/>
          </cell>
          <cell r="HE25" t="str">
            <v/>
          </cell>
          <cell r="HF25" t="str">
            <v/>
          </cell>
          <cell r="HG25" t="str">
            <v/>
          </cell>
          <cell r="HH25" t="str">
            <v/>
          </cell>
          <cell r="HI25" t="str">
            <v/>
          </cell>
          <cell r="HJ25">
            <v>1</v>
          </cell>
          <cell r="HK25">
            <v>1</v>
          </cell>
          <cell r="HL25">
            <v>0</v>
          </cell>
          <cell r="HM25">
            <v>0</v>
          </cell>
          <cell r="HN25">
            <v>0</v>
          </cell>
          <cell r="HO25">
            <v>0</v>
          </cell>
          <cell r="HP25">
            <v>0</v>
          </cell>
          <cell r="HQ25">
            <v>0</v>
          </cell>
          <cell r="HR25">
            <v>0</v>
          </cell>
          <cell r="HS25">
            <v>0</v>
          </cell>
          <cell r="HT25">
            <v>0</v>
          </cell>
          <cell r="HU25">
            <v>0</v>
          </cell>
          <cell r="HV25">
            <v>0</v>
          </cell>
          <cell r="HW25">
            <v>1</v>
          </cell>
          <cell r="HX25">
            <v>1</v>
          </cell>
          <cell r="HY25" t="str">
            <v>No Programó</v>
          </cell>
          <cell r="HZ25" t="str">
            <v>No Programó</v>
          </cell>
          <cell r="IA25" t="str">
            <v>No Programó</v>
          </cell>
          <cell r="IB25" t="str">
            <v>No Programó</v>
          </cell>
          <cell r="IC25" t="str">
            <v>No Programó</v>
          </cell>
          <cell r="ID25" t="str">
            <v>No Programó</v>
          </cell>
          <cell r="IE25" t="str">
            <v>No Programó</v>
          </cell>
          <cell r="IF25" t="str">
            <v>No Programó</v>
          </cell>
          <cell r="IG25" t="str">
            <v>No Programó</v>
          </cell>
          <cell r="IH25" t="str">
            <v>No Programó</v>
          </cell>
          <cell r="II25" t="str">
            <v>No Programó</v>
          </cell>
          <cell r="IJ25">
            <v>1</v>
          </cell>
          <cell r="IK25" t="str">
            <v>No Programó</v>
          </cell>
          <cell r="IL25" t="str">
            <v>No Programó</v>
          </cell>
          <cell r="IM25" t="str">
            <v>No Programó</v>
          </cell>
          <cell r="IN25">
            <v>1</v>
          </cell>
          <cell r="IP25">
            <v>0</v>
          </cell>
          <cell r="IQ25">
            <v>0</v>
          </cell>
          <cell r="IR25">
            <v>0</v>
          </cell>
          <cell r="IS25">
            <v>1</v>
          </cell>
        </row>
        <row r="26">
          <cell r="A26">
            <v>72</v>
          </cell>
          <cell r="B26" t="str">
            <v>Dirección del Sistema Distrital de Servicio a la Ciudadanía</v>
          </cell>
          <cell r="C26" t="str">
            <v>Directora del Sistema Distrital de Servicio a la Ciudadanía</v>
          </cell>
          <cell r="D26" t="str">
            <v>Lilia Aurora Romero Lara</v>
          </cell>
          <cell r="E26" t="str">
            <v>P1 -  ÉTICA, BUEN GOBIERNO Y TRANSPARENCIA</v>
          </cell>
          <cell r="F26" t="str">
            <v>P1O1 Consolidar a 2020 una cultura de visión y actuación ética,  integra y transparente</v>
          </cell>
          <cell r="G26" t="str">
            <v>P1O1A6 Habilitar y operar la línea telefónica de denuncias de actos de corrupción.</v>
          </cell>
          <cell r="H26" t="str">
            <v>Generar informes a partir de las denuncias de posibles actos de corrupción recibidas en la línea 195</v>
          </cell>
          <cell r="I26" t="str">
            <v>Informes generados a partir de las denuncias de posibles actos de corrupción recibidas en la línea 195</v>
          </cell>
          <cell r="J26" t="str">
            <v>Realizar un (1) informe mensual de seguimiento a las denuncias por posibles actos de Corrupción, recibidas a través de la Opción 1 de la Línea 195.</v>
          </cell>
          <cell r="K26" t="str">
            <v>Sumatoria de informes de seguimiento a las denuncias de posibles actos de corrupción recbidas a través de la línea 195 realizados.</v>
          </cell>
          <cell r="L26" t="str">
            <v>Número de informes de seguimiento a las denuncias de posibles actos de corrupción recbidas a través de la línea 195 realizados</v>
          </cell>
          <cell r="O26" t="str">
            <v>Monitoreos de las denuncias de posibles actos de corrupción recibidas en la línea 195</v>
          </cell>
          <cell r="P26" t="str">
            <v>Informes realizados a partir de las denuncias de posibles actos de corrupción recibidas en la línea 195</v>
          </cell>
          <cell r="Q26" t="str">
            <v>Infome mensual de las denuncias recibidas en la opcion 1 de la linea 195 con el analis pertinente.</v>
          </cell>
          <cell r="R26" t="str">
            <v>En cumplimiento de la Ley 1474 de 2011 se crea la Opción 1 de la Línea 195 donde los ciudadanos pueden realizar las denuncias de posibles actos de corrupción las cuales son remitidas a las oficinas de Control Disciplinario y se realiza seguimiento con el fin de aclarar los posibles hechos de corrupción.</v>
          </cell>
          <cell r="S26" t="str">
            <v>Suma</v>
          </cell>
          <cell r="T26" t="str">
            <v>Suma</v>
          </cell>
          <cell r="U26" t="str">
            <v>Número</v>
          </cell>
          <cell r="V26" t="str">
            <v xml:space="preserve">Eficacia </v>
          </cell>
          <cell r="W26" t="str">
            <v>Resultado</v>
          </cell>
          <cell r="X26">
            <v>2016</v>
          </cell>
          <cell r="Y26">
            <v>0</v>
          </cell>
          <cell r="Z26">
            <v>2016</v>
          </cell>
          <cell r="AA26">
            <v>0</v>
          </cell>
          <cell r="AB26">
            <v>0</v>
          </cell>
          <cell r="AC26">
            <v>12</v>
          </cell>
          <cell r="AD26">
            <v>11</v>
          </cell>
          <cell r="AE26">
            <v>12</v>
          </cell>
          <cell r="AF26">
            <v>0</v>
          </cell>
          <cell r="AG26" t="str">
            <v>No Aplica</v>
          </cell>
          <cell r="AH26" t="str">
            <v>No Aplica</v>
          </cell>
          <cell r="AI26" t="str">
            <v>No Aplica</v>
          </cell>
          <cell r="AJ26">
            <v>1</v>
          </cell>
          <cell r="AK26" t="str">
            <v>No Aplica</v>
          </cell>
          <cell r="AL26" t="str">
            <v>No Aplica</v>
          </cell>
          <cell r="AM26" t="str">
            <v>No Aplica</v>
          </cell>
          <cell r="AN26" t="str">
            <v>No Aplica</v>
          </cell>
          <cell r="AO26" t="str">
            <v>No Aplica</v>
          </cell>
          <cell r="AP26">
            <v>1</v>
          </cell>
          <cell r="AQ26" t="str">
            <v>No Aplica</v>
          </cell>
          <cell r="AR26" t="str">
            <v>No Aplica</v>
          </cell>
          <cell r="AS26" t="str">
            <v>No Aplica</v>
          </cell>
          <cell r="AT26" t="str">
            <v>No Aplica</v>
          </cell>
          <cell r="AU26" t="str">
            <v>No Aplica</v>
          </cell>
          <cell r="AV26" t="str">
            <v>No Aplica</v>
          </cell>
          <cell r="AW26" t="str">
            <v>No Aplica</v>
          </cell>
          <cell r="AX26" t="str">
            <v>No Aplica</v>
          </cell>
          <cell r="AY26" t="str">
            <v>No Aplica</v>
          </cell>
          <cell r="AZ26" t="str">
            <v>No Aplica</v>
          </cell>
          <cell r="BA26" t="str">
            <v>No Aplica</v>
          </cell>
          <cell r="BB26" t="str">
            <v>No Aplica</v>
          </cell>
          <cell r="BC26" t="str">
            <v>No Aplica</v>
          </cell>
          <cell r="BD26" t="str">
            <v>No Aplica</v>
          </cell>
          <cell r="BE26" t="str">
            <v>No Aplica</v>
          </cell>
          <cell r="BF26" t="str">
            <v>No Aplica</v>
          </cell>
          <cell r="BG26" t="str">
            <v>No Aplica</v>
          </cell>
          <cell r="BH26" t="str">
            <v>No Aplica</v>
          </cell>
          <cell r="BI26" t="str">
            <v>No Aplica</v>
          </cell>
          <cell r="BJ26" t="str">
            <v>No Aplica</v>
          </cell>
          <cell r="BK26" t="str">
            <v>No Aplica</v>
          </cell>
          <cell r="BL26" t="str">
            <v>No Aplica</v>
          </cell>
          <cell r="BM26" t="str">
            <v>Plan de Acción PAAC</v>
          </cell>
          <cell r="BN26" t="str">
            <v>Realizar un (1) informe mensual de seguimiento a las denuncias por posibles actos de Corrupción, recibidas a través de la Opción 1 de la Línea 195.</v>
          </cell>
          <cell r="BO26" t="str">
            <v>Informes realizados a partir de las denuncias de posibles actos de corrupción recibidas en la línea 195</v>
          </cell>
          <cell r="BP26" t="str">
            <v>En cumplimiento de la Ley 1474 de 2011 se crea la Opción 1 de la Línea 195 donde los ciudadanos pueden realizar las denuncias de posibles actos de corrupción las cuales son remitidas a las oficinas de Control Disciplinario y se realiza seguimiento con el fin de aclarar los posibles hechos de corrupción.</v>
          </cell>
          <cell r="BQ26" t="str">
            <v>Infome mensual de las denuncias recibidas en la opcion 1 de la linea 195 con el analis pertinente.</v>
          </cell>
          <cell r="BR26" t="str">
            <v>Suma</v>
          </cell>
          <cell r="BS26">
            <v>11</v>
          </cell>
          <cell r="BT26">
            <v>0</v>
          </cell>
          <cell r="BU26">
            <v>1</v>
          </cell>
          <cell r="BV26">
            <v>1</v>
          </cell>
          <cell r="BW26">
            <v>1</v>
          </cell>
          <cell r="BX26">
            <v>1</v>
          </cell>
          <cell r="BY26">
            <v>1</v>
          </cell>
          <cell r="BZ26">
            <v>1</v>
          </cell>
          <cell r="CA26">
            <v>1</v>
          </cell>
          <cell r="CB26">
            <v>1</v>
          </cell>
          <cell r="CC26">
            <v>1</v>
          </cell>
          <cell r="CD26">
            <v>1</v>
          </cell>
          <cell r="CE26">
            <v>1</v>
          </cell>
          <cell r="CF26">
            <v>0</v>
          </cell>
          <cell r="CG26">
            <v>1</v>
          </cell>
          <cell r="CH26">
            <v>1</v>
          </cell>
          <cell r="CI26">
            <v>1</v>
          </cell>
          <cell r="CJ26">
            <v>1</v>
          </cell>
          <cell r="CK26">
            <v>1</v>
          </cell>
          <cell r="CL26">
            <v>1</v>
          </cell>
          <cell r="CM26">
            <v>1</v>
          </cell>
          <cell r="CN26">
            <v>1</v>
          </cell>
          <cell r="CO26">
            <v>1</v>
          </cell>
          <cell r="CP26">
            <v>1</v>
          </cell>
          <cell r="CQ26">
            <v>1</v>
          </cell>
          <cell r="CR26">
            <v>11</v>
          </cell>
          <cell r="CS26">
            <v>0</v>
          </cell>
          <cell r="CT26" t="str">
            <v/>
          </cell>
          <cell r="CU26" t="str">
            <v/>
          </cell>
          <cell r="CV26" t="str">
            <v/>
          </cell>
          <cell r="CW26" t="str">
            <v/>
          </cell>
          <cell r="CX26">
            <v>1</v>
          </cell>
          <cell r="CY26">
            <v>1</v>
          </cell>
          <cell r="CZ26" t="str">
            <v xml:space="preserve">En el mes de enero de 2019 se recibieron 8 denuncias por posibles actos de Corrupción con los siguientes objetos de las denuncias: ESTAFA-TRÁMITES Y SERVICIOS 3, ABUSO DE PODER FUNCIONARIOS 1, IRREGULARIDASD EN OBRA 1, ENRRIQUECIMIENTO ILICITO 1, EVACIÓN DE IMPUESTOS 1, INVACIÓN DEL ESPACIO PÚBLICO 1.    </v>
          </cell>
          <cell r="DA26" t="str">
            <v/>
          </cell>
          <cell r="DB26" t="str">
            <v/>
          </cell>
          <cell r="DC26">
            <v>1</v>
          </cell>
          <cell r="DD26">
            <v>1</v>
          </cell>
          <cell r="DE26" t="str">
            <v xml:space="preserve">En el mes de febrero de 2019 se recibieron 8 denuncias por posibles actos de Corrupción con los siguientes objetos de las denuncias: ESTAFA-TRÁMITES Y SERVICIOS 3, EXPENDIO DE DROGAS 2, ESPACIO PÚBLICO 2, JUNTA DE  ACCION COMUNAL 1, SUBSIDIOS 1.    </v>
          </cell>
          <cell r="DF26" t="str">
            <v/>
          </cell>
          <cell r="DG26" t="str">
            <v/>
          </cell>
          <cell r="DH26">
            <v>1</v>
          </cell>
          <cell r="DI26">
            <v>1</v>
          </cell>
          <cell r="DJ26" t="str">
            <v xml:space="preserve">En marzo de 2019, las 4 de las denuncias gestionadas resultaron en 1) tres investigaciones pendientes; es decir, la iniciación o continuación de procesos de investigación, tanto formales como informales, sobre los hechos denunciados. 2) Un caso donde no se halló evidencia de un acto de corrupción. En relación al acumulado entre enero y marzo de 2019, las denuncias gestionadas tuvieron los siguientes resultados:  
Investigación Pendiente: 5. Invitación a Ciudadano a dejar pruebas 1, Traslado por  NO competencia 3, No comprobable 1, No hay prueba de acto de corrupción 1. Igualmente se anexa el informe con el analisis correspondiente. Se anexa informe del mes de marzo de 2019 de las dununcias recibidas en el mes de marzo de 2019. </v>
          </cell>
          <cell r="DK26" t="str">
            <v/>
          </cell>
          <cell r="DL26" t="str">
            <v xml:space="preserve">A través de la Opción 1 de la Línea 195, la ciudadanía cuenta con un canal de comunicación para informar sobre posibles actos corrupción a la Administración Distrital, evidenciando aquellos casos en que los servidores públicos se han desviado del deber ser de sus funciones, en actos como abusos de poder, malversación de recursos, o enriquecimiento ilícito. Los informes de las denuncias recibidas a través de este canal, permiten que la Secretaría General realice seguimiento a la gestión de estas peticiones en Bogotá Te Escucha – Sistema Distrital de Quejas y Soluciones, verificando que se apliquen los procedimientos pertinentes, bajo los principios de transparencia y de lucha contra la corrupción. Esto permite fortalecer a la Línea 195 como canal para realizar denuncias por actos de corrupción con respuestas efectivas, mejorando la confianza de la ciudadanía en el gobierno distrital y contribuyendo a evitar el mal uso de los recursos de la ciudad de Bogotá.
</v>
          </cell>
          <cell r="DM26">
            <v>1</v>
          </cell>
          <cell r="DN26">
            <v>1</v>
          </cell>
          <cell r="DO26" t="str">
            <v xml:space="preserve">En relación con el acumulado entre enero y abril de 2019, las denuncias gestionadas tuvieron los siguientes resultados: 
1. INVESTIGACIÓN PENDIENTE 40%: De acuerdo con el comunicado de la entidad, se adelantarán o continuarán procesos de investigación (tanto formales como informales) sobre el acto denunciado, sea directamente por la oficina de control interno disciplinario, o por asignación a otra entidad que no reporta directamente en el SDQS. 
2. NO HAY PRUEBA DE ACTO DE CORRUPCIÓN 20%: el o los servidores de la entidad encargados consideran que, tras haber investigado los hechos del acto denunciado, no hay acto de corrupción o no hay suficientes pruebas para afirmar su existencia. En algunos casos se procedió a invitar al denunciante a dar más detalles o entregar más pruebas para continuar con la investigación. 
3. INVITACION AL CIUDADANO A DEJAR MÁS PRUEBAS 15%: El o los funcionarios encargados consideraron que no hubo suficientes pruebas para la investigación, por lo que invitan al ciudadano a acercarse para colaborar con la denuncia. 
4. TRASLADO POR NO COMPETENCIA 15%: El Servidor de la entidad consideró que el asunto de la denuncia no era competencia de la entidad. 
5. PLANES PREVENTIVOS 5%: Se afirma que se realizarán planes preventivos para evitar que los hechos de la denuncia ocurran de nuevo. 
6. NO SE PUEDE COMPROBAR 5%: La entidad no da respuesta a través del sistema Bogotá Te Escucha, afirmando que dio respuesta por otra plataforma, o no cita un número de radicado del sistema.
</v>
          </cell>
          <cell r="DP26" t="str">
            <v>N/A</v>
          </cell>
          <cell r="DQ26" t="str">
            <v xml:space="preserve">A través de la Opción 1 de la Línea 195, la ciudadanía cuenta con un canal de comunicación para informar sobre posibles actos corrupción a la Administración Distrital, evidenciando aquellos casos en que los servidores públicos se han desviado del deber ser de sus funciones, en actos como abusos de poder, malversación de recursos, o enriquecimiento ilícito. Los informes de las denuncias recibidas a través de este canal, permiten que la Secretaría General realice seguimiento a la gestión de estas peticiones en Bogotá Te Escucha – Sistema Distrital de Quejas y Soluciones, verificando que se apliquen los procedimientos pertinentes, bajo los principios de transparencia y de lucha contra la corrupción. Esto permite fortalecer a la Línea 195 como canal para realizar denuncias por actos de corrupción con respuestas efectivas, mejorando la confianza de la ciudadanía en el gobierno distrital y contribuyendo a evitar el mal uso de los recursos de la ciudad de Bogotá.
</v>
          </cell>
          <cell r="DR26">
            <v>1</v>
          </cell>
          <cell r="DS26" t="str">
            <v/>
          </cell>
          <cell r="DT26" t="str">
            <v>En mayo de 2019, 85,7% (6) de las denuncias gestionadas resultaron en investigaciones pendientes; es decir, la iniciación o continuación de procesos de investigación, tanto formales como informales, sobre los hechos denunciados. Por otra parte, en 14,3% (1) no se encontró prueba alguna de acto de corrupción.</v>
          </cell>
          <cell r="DU26" t="str">
            <v>N/A</v>
          </cell>
          <cell r="DV26" t="str">
            <v xml:space="preserve">En relación con el acumulado entre enero y mayo de 2019, las denuncias gestionadas tuvieron los siguientes resultados:
* Investigación Pendiente: De acuerdo con el comunicado de la entidad, se adelantarán o continuarán procesos de investigación (tanto formales como informales) sobre el acto denunciado, sea directamente por la oficina o por asignación a otra entidad que no reporta directamente en el SDQS. 
* No hay prueba de acto de corrupción: El o los funcionarios de la entidad encargados consideran que, tras haber investigado los hechos del acto
denunciado, no hay acto de corrupción o no hay suficientes pruebas para afirmar su existencia. En algunos caso se procedió a invitar al denunciante a dar más detalles o entregar más pruebas para continuar con la investigación.
* Invitación al ciudadano a dejar más pruebas: El o los funcionarios encargados consideraron que no hubo suficientes pruebas para la investigación, por lo que
invitan al ciudadano a acercarse para colaborar con la denuncia.
* Traslado por no competencia: El funcionario de la entidad consideró que el asunto de la denuncia no era competencia de la entidad.
* Planes preventivos: Se afirma que se realizarán planes preventivos para evitar que los hechos de la denuncia ocurran de nuevo.
* No se puede comprobar: La entidad no da respuesta a través del sistema Bogotá Te Escucha, afirmando que dio respuesta por otra
plataforma, o no cita un número de radicado del sistema. </v>
          </cell>
          <cell r="DW26">
            <v>1</v>
          </cell>
          <cell r="DX26">
            <v>1</v>
          </cell>
          <cell r="DY26" t="str">
            <v>En el mes de junio de 2019 se recepcionaron once (11) denuncias por posibles actos de corrupción, de las cuales cinco (5) se trataron sobre temáticas de posibles estafas en trámites o servicios públicos y dos (2) en venta irregular de pasajes de transporte urbano. 
Por otra parte, se observa que en lo corrido del año, la mayoría de las denuncias han correspondido a estas mismas temáticas, las cuales corresponden a irregularidades en el uso de espacio público y abuso de poder de funcionarios.</v>
          </cell>
          <cell r="DZ26" t="str">
            <v>N/A</v>
          </cell>
          <cell r="EA26" t="str">
            <v xml:space="preserve">En relación con el acumulado entre enero y junio de 2019, las denuncias gestionadas tuvieron los siguientes resultados: se gestionaron seis (6) denuncias recibidas durante el mes o periodos anteriores. Estas fueron gestionadas por Transmilenio, Empresa de Acueducto de Bogotá y la Subred de Hospitales Integrada de Servicios de Salud Norte. Las denuncias alcanzaron, en promedio, trece (13) días hábiles entre el momento en que se recibió la petición del ciudadano y en que la entidad competente emitió una respuesta definitiva.
Resultado de las denuncias gestionadas.
En junio de 2019, dos (2) de las denuncias gestionadas resultaron en planes preventivos, en dos(2) casos no se encontró prueba de acto de corrupción.
En uno de los casos se declaró una investigación pendiente; es decir, la iniciación o continuación de procesos de investigación, tanto formales como informales, sobre los hechos denunciados. Finalmente, en un (1) caso la entidad declaró que el asunto no era de su competencia y sugirió realizar la denuncia ante una instancia de nivel nacional.
</v>
          </cell>
          <cell r="EB26">
            <v>1</v>
          </cell>
          <cell r="EC26">
            <v>1</v>
          </cell>
          <cell r="ED26" t="str">
            <v>En el mes de julio de 2019 se recepcionaron cinco (5) denuncias por posibles actos de corrupción, de las cuales dos (2) se trataron sobre posible abuso de poder por parte de funcionarios públicos o agentes de policía; dos (2) sobre presuntas irregularidades en obras de construcción y una (1) se relacionó a la distribución de alimentos del Programa de Alimentación Escolar. Con relación al reporte del mes anterior, el incremento de las denuncias fue de 5 denuncias. 
Por otra parte, se observa que, en lo corrido del año, la mayoría de las denuncias han correspondido a denuncias relacionadas al mal uso del espacio público, abuso de poder de funcionarios y estafas en trámites y servicios de privados o del sector de movilidad.</v>
          </cell>
          <cell r="EE26" t="str">
            <v>N/A</v>
          </cell>
          <cell r="EF26" t="str">
            <v>En relación con el acumulado entre enero y julio de 2019, las denuncias gestionadas tuvieron los siguientes resultados: se gestionaron cinco (5) denuncias recibidas durante el mes o periodos anteriores. Estas fueron gestionadas por Policía Metropolitana y las Secretarías Distritales de Gobierno, Hacienda y Educación. Las denuncias alcanzaron, en promedio, cuarenta y seis (46) días hábiles entre el momento en que se recibió la petición del ciudadano y en que la entidad competente emitió una respuesta definitiva. Este promedio fue elevado por una petición de la Secretaría Distrital de Gobierno. 
Resultado de las denuncias gestionadas:
En junio de 2019, el 80% de los casos se declaró una investigación pendiente, es decir, la iniciación o continuación de procesos de investigación, tanto formales como informales, sobre los hechos denunciados. El 20% restante de los casos la entidad realizó una invitación al ciudadano para aportar más pruebas y poder iniciar una investigación.</v>
          </cell>
          <cell r="EG26">
            <v>1</v>
          </cell>
          <cell r="EH26">
            <v>1</v>
          </cell>
          <cell r="EI26" t="str">
            <v>En el mes de agosto de 2019, se registratron dos (2) denuncias por posibles actos de corrupción, por parte de agente de Policia o de funcionarios en jornadas de esterilización del Instituto de Protección y Bienestar Animal IDPYBA,  de las cuales una  (1) se trató sobre posible acto de corrupción de un Agente de la Policia de la Policia Metropolitana de Bogotá y la otra sobre presuntas irregularidades en la entrega de turnos para la esterilización de las mascotas en la jornada de esterilización  de la  Localidad Ciudad Bolivar. Con relación al reporte del mes anterior, se presentó una disminución de las denuncias en tres (3) denuncias. 
Por otra parte, se observa que, en lo corrido del año, la mayoría de las denuncias han correspondido a denuncias relacionadas al mal uso del espacio público, abuso de poder de funcionarios y estafas en trámites y servicios de privados o del sector de movilidad.</v>
          </cell>
          <cell r="EJ26" t="str">
            <v>No hubo novedad alguna</v>
          </cell>
          <cell r="EK26" t="str">
            <v>En relación con el acumulado entre enero y agosto de 2019, las denuncias gestionadas tuvieron los siguientes resultados: En agosto se gestionaron cuatro (4) denuncias recibidas durante el mes o periodos anteriores. Fueron gestionadas por el Instituto Distritall de Recreación y Deporte (IDRD) y las secretarias distritales de Habitat,Gobierno, y Educación. Las denuncias alcanzaron, un promedio, cuarenta y cuatro (44) días hábiles entre el momento en que se recibió la petición del ciudadano y en que la entidad competente emitió una respuesta definitiva. Este promedio fue se disminuyó porque se redujo la cantidad de denuncias gestionadas en el mes de julio de cinco (5) a cuatro (4) en el mes de agosto de 2019.
Resultado de las denuncias gestionadas:
En agosto de 2019, en 50%  de los casos se declaró una investigación  pendiente; es decir, la iniciación o continuidad de procesos de investigación, tanto formales como informales, sobre los hechos denunciados. En el 50% de los casos restantes la entidad no encontró evidencias o pruebas de actos de corrupción.</v>
          </cell>
          <cell r="EL26">
            <v>1</v>
          </cell>
          <cell r="EM26">
            <v>1</v>
          </cell>
          <cell r="EN26" t="str">
            <v>En el mes de septiembre de 2019, se registratron cinco (5) denuncias por posibles actos de corrupción  así:  Tres (3), indican que Ediles de diferentes localidades prometen y/o entregan a la comunidad bienes y servicios a cambio de votos para las elecciones del 27 de octubre de 2019. Una (1) denuncia en contra de la Secretaría de Movilidad donde el ciudadano denuncia una estafa realizada en las instalaciones de esa Secretaría y otra en contra de la Presidenta de la Junta de Acción Comunal del Barrio Virrey de la Localidad de San Cristóbal, Presidenta que se esta viendo beneficiada por dineros obtenidos de arriendos de unos parqueaderos. Con relación al reporte del mes anterior, se presentó un aumento de las denuncias en tres (3) denuncias. 
Por otra parte, se observa que, en lo corrido del año, la mayoría de las denuncias han correspondido al mal uso del espacio público, abuso de poder de funcionarios y estafas en trámites y servicios de privados o del sector de movilidad.</v>
          </cell>
          <cell r="EO26" t="str">
            <v>No se presentaron novedades.</v>
          </cell>
          <cell r="EP26" t="str">
            <v>En relación con el acumulado entre enero y septiembre de 2019, las denuncias gestionadas tuvieron los siguientes resultados: En septiembre de 2019 se gestionaron  2 denuncias recibidas durante el mes o periodos anteriores. Estas fueron gestionadas por el Instituto Distrital de Protección y Bienestar Animal (IDPYBA) y la Policía Metropolitana. Ambas peticiones fueron gestionadas dentro de lo estipulado por la Ley 1755 de 2015, es decir, en 15 dias hábiles.
Resultado de las denuncias gestionadas:
En septiembre de  2019, en el 50% de los casos se declaró una que no se encontró evidencia de actos
de corrupción y del 50% restante, se realizó un plan preventivo a fin de evitar futuros hechos como el
denunciado.</v>
          </cell>
          <cell r="EQ26">
            <v>1</v>
          </cell>
          <cell r="ER26" t="str">
            <v/>
          </cell>
          <cell r="ES26" t="str">
            <v>En el mes de octubre de 2019, se registratron siete (7) denuncias por posibles actos de corrupción  así: Dos (2) denuncias anónimas, denunciando que en los moteles ubicados en la carrera 15 # 61-33 presentan hurto de agua;  Una (1) denuncia en contra de la Policia Metropolitana de Tránsito donde el ciudadano denuncia a dos patrulleros que realizan comparendos a dos vehículos por no hacer entrega de dineros que estaban solicitando los agentes; Una (1) denuncia en contra de la Secretaría de Movilidad donde el ciudadano denuncia por actos fraudulentos cometidos por la servidora NATHALY PEREZ , quien realiza cobros de manera irregular para descargar comparendos en el sistema de la Entidad; Dos (2) denuncias anónimas para la Policia Metropolitana de Bogotá MEBOG, por enriquecimiento ilícito del patrullero BRAYAN DANILO HERNÁNDEZ PACHECO,  y para el personal del CAI TELECOM, donde informa que el personal no actuan con eficacia debido a que reciben dinero por parte de quienes cometen todo tipo de delitos; Una (1) La Ciudadana Diana Marcela Romero interpone queja contra la Secretaría de Gobierno por persecucion por parte del inspector de policia Dimas Orlando Ramírez Inspector 4C, hacia su establecimiento comercial BOLIRANA BAR, que cuenta con toda la documentación. Con relación al reporte del mes anterior, se presentó un aumento de las denuncias en dos (2) denuncias. 
Por otra parte, se observa que, en lo corrido del año, la mayoría de las denuncias han correspondido al mal uso del espacio público, abuso de poder de funcionarios y estafas en trámites y servicios de privados o del sector de movilidad.</v>
          </cell>
          <cell r="ET26" t="str">
            <v>No hubo novedad alguna</v>
          </cell>
          <cell r="EU26" t="str">
            <v>En relación con el acumulado entre enero y octubre de 2019, las denuncias gestionadas tuvieron los siguientes resultados: En octubre de 2019 se gestionaron  3 denuncias recibidas durante el mes o periodos anteriores. Estas fueron gestionadas por la Empresa de Acueducto y Alcantarillado de Bogotá y la Secretaría Distrital de Movilidad. Las  peticiones fueron gestionadas dentro de lo estipulado por la Ley 1755 de 2015, es decir, en 15 dias hábiles.
Resultado de las denuncias gestionadas:
En octubre de  2019, el 33%  no se pudo evidenciar un acto de corrupción y  en el  66% restante, la Entidad decide iniciar una investigación motivada por el hecho denunciado.</v>
          </cell>
          <cell r="EV26">
            <v>1</v>
          </cell>
          <cell r="EW26" t="str">
            <v/>
          </cell>
          <cell r="EX26" t="str">
            <v>En el mes de noviembre de 2019, se registraron dos (2) denuncias por posibles actos de corrupción  así: Una (1) denuncia anónima, denunciando a dos patrulleros que estaban haciendo requisas y aprovechaban para robar a los revendedores hurtándoles los celulares;  Una (1) denuncia de la señora Edna Coy en contra de  dos constructoras,   que están  construyendo apartamentos en la calle 118N 4A 35, estas constructoras informa la señora Coy no existen ante la Secretaría Distrital de Hábitat ni ante ninguna entidad pertinente.   Con relación al reporte del mes anterior, se presentó disminución de las denuncias en cinco (5) denuncias.
Por otra parte, se observa que, en lo corrido del año, la mayoría de las denuncias han correspondido al mal uso del espacio público, abuso de poder de funcionarios y estafas en trámites y servicios de privados o del sector de movilidad.</v>
          </cell>
          <cell r="EY26" t="str">
            <v>No hubo novedad alguna</v>
          </cell>
          <cell r="EZ26" t="str">
            <v>En relación con el acumulado entre enero y noviembre de 2019, las denuncias gestionadas tuvieron los siguientes resultados: En noviembre de 2019 se gestionaron dos (2) denuncias recibidas durante el mismo mes de noviembre de 2019. Estas fueron gestionadas por la Policía Metropolitana de Bogotá, la Secretaría Distrital de Gobierno y la Secretaría Distrital de Hábitat. Las peticiones fueron gestionadas dentro de lo estipulado por la Ley 1755 de 2015, es decir, en 15 días hábiles.
Resultado de las denuncias gestionadas:
En noviembre de 2019, el 50% no se pudo evidenciar un acto de corrupción y en el 50% restante, la Entidad decide realizar traslado a la Alcaldía Local de Usaquén.</v>
          </cell>
          <cell r="FA26">
            <v>11</v>
          </cell>
          <cell r="FB26">
            <v>0</v>
          </cell>
          <cell r="FC26" t="str">
            <v>Cumple</v>
          </cell>
          <cell r="FD26" t="str">
            <v>Cumplido</v>
          </cell>
          <cell r="FE26" t="str">
            <v>Cumplido</v>
          </cell>
          <cell r="FF26" t="str">
            <v>Adecuado</v>
          </cell>
          <cell r="FG26" t="str">
            <v>Coherente</v>
          </cell>
          <cell r="FH26" t="str">
            <v>Concuerda</v>
          </cell>
          <cell r="FI26" t="str">
            <v>Concuerda</v>
          </cell>
          <cell r="FJ26" t="str">
            <v>Relación directa</v>
          </cell>
          <cell r="FK26" t="str">
            <v>Adecuado</v>
          </cell>
          <cell r="FL26" t="str">
            <v>No oportuna</v>
          </cell>
          <cell r="FM26" t="str">
            <v xml:space="preserve">Aunque no se programaron actividades para desarrollar durante la ejecución de este periodo se sugiere que se describan las actividades ejecutadas para dar cumplimiento a la puesta en operación del nuevo punto de atención._x000D_
En el mismo sentido se solicita que las evidencias sean ordenadas con base en la relación que estas tienen con los indicadores. Lo anterior teniendo en cuenta que es difícil identificar que archivo es soporte frente al cumplimiento del indicador. _x000D_
</v>
          </cell>
          <cell r="FN26" t="str">
            <v>Yady Paola Morales</v>
          </cell>
          <cell r="FO26" t="str">
            <v>No cumple</v>
          </cell>
          <cell r="FP26" t="str">
            <v>Cumplido</v>
          </cell>
          <cell r="FQ26" t="e">
            <v>#N/A</v>
          </cell>
          <cell r="FR26" t="str">
            <v>No adecuado</v>
          </cell>
          <cell r="FS26" t="str">
            <v>Coherente</v>
          </cell>
          <cell r="FT26" t="str">
            <v>Difiere</v>
          </cell>
          <cell r="FU26" t="str">
            <v>Concuerda</v>
          </cell>
          <cell r="FV26" t="str">
            <v>Relación directa</v>
          </cell>
          <cell r="FW26" t="str">
            <v>Adecuado</v>
          </cell>
          <cell r="FX26" t="str">
            <v>Oportuna</v>
          </cell>
          <cell r="FY26" t="str">
            <v>Se sugiere que el reporte de  "Beneficios obtenidos de la generación del producto o  ejecución de actividades" se efectúe en términos de evidenciar el impacto en los grupos de interés.</v>
          </cell>
          <cell r="FZ26" t="str">
            <v>Juan Guillermo Becerra J.</v>
          </cell>
          <cell r="GA26" t="str">
            <v>No cumple</v>
          </cell>
          <cell r="GB26" t="str">
            <v>Cumplido</v>
          </cell>
          <cell r="GC26" t="e">
            <v>#N/A</v>
          </cell>
          <cell r="GD26" t="str">
            <v>Adecuado</v>
          </cell>
          <cell r="GE26" t="str">
            <v>Coherente</v>
          </cell>
          <cell r="GF26" t="str">
            <v>Concuerda</v>
          </cell>
          <cell r="GG26" t="str">
            <v>Concuerda</v>
          </cell>
          <cell r="GH26" t="str">
            <v>Relación directa</v>
          </cell>
          <cell r="GI26" t="str">
            <v>Adecuado</v>
          </cell>
          <cell r="GJ26" t="str">
            <v>No oportuna</v>
          </cell>
          <cell r="GK26" t="str">
            <v>Se reitera la recomendación de realizar el reporte de  "Beneficios obtenidos de la generación del producto o ejecución de actividades" en términos de impacto hacia nuestras partes interesadas.  Es importante enviar oportunamente los reportes mensuales, dado que en el mes de julio se realizó de manera extemporanea.</v>
          </cell>
          <cell r="GL26" t="str">
            <v>Juan Guillermo Becerra J.</v>
          </cell>
          <cell r="GM26">
            <v>0</v>
          </cell>
          <cell r="GN26" t="str">
            <v>Cumplido</v>
          </cell>
          <cell r="GO26" t="e">
            <v>#N/A</v>
          </cell>
          <cell r="GP26" t="str">
            <v>Indeterminado</v>
          </cell>
          <cell r="GQ26" t="str">
            <v>Indeterminado</v>
          </cell>
          <cell r="GR26" t="str">
            <v>Indeterminado</v>
          </cell>
          <cell r="GS26" t="str">
            <v>Indeterminado</v>
          </cell>
          <cell r="GT26" t="str">
            <v>Indeterminado</v>
          </cell>
          <cell r="GU26" t="str">
            <v>Indeterminado</v>
          </cell>
          <cell r="GV26" t="str">
            <v>No oportuna</v>
          </cell>
          <cell r="GW26" t="str">
            <v>No fue posible validar la información reportada al no encontrar evidencias en la carpeta dispuesta para ello.</v>
          </cell>
          <cell r="GX26" t="str">
            <v>Juan Guillermo Becerra J.</v>
          </cell>
          <cell r="GY26">
            <v>0</v>
          </cell>
          <cell r="GZ26">
            <v>1</v>
          </cell>
          <cell r="HA26">
            <v>1</v>
          </cell>
          <cell r="HB26">
            <v>1</v>
          </cell>
          <cell r="HC26">
            <v>1</v>
          </cell>
          <cell r="HD26">
            <v>1</v>
          </cell>
          <cell r="HE26">
            <v>1</v>
          </cell>
          <cell r="HF26">
            <v>1</v>
          </cell>
          <cell r="HG26">
            <v>1</v>
          </cell>
          <cell r="HH26">
            <v>1</v>
          </cell>
          <cell r="HI26">
            <v>1</v>
          </cell>
          <cell r="HJ26">
            <v>1</v>
          </cell>
          <cell r="HK26">
            <v>11</v>
          </cell>
          <cell r="HL26">
            <v>0</v>
          </cell>
          <cell r="HM26">
            <v>9.0909090909090912E-2</v>
          </cell>
          <cell r="HN26">
            <v>9.0909090909090912E-2</v>
          </cell>
          <cell r="HO26">
            <v>9.0909090909090912E-2</v>
          </cell>
          <cell r="HP26">
            <v>9.0909090909090912E-2</v>
          </cell>
          <cell r="HQ26">
            <v>9.0909090909090912E-2</v>
          </cell>
          <cell r="HR26">
            <v>9.0909090909090912E-2</v>
          </cell>
          <cell r="HS26">
            <v>9.0909090909090912E-2</v>
          </cell>
          <cell r="HT26">
            <v>9.0909090909090912E-2</v>
          </cell>
          <cell r="HU26">
            <v>9.0909090909090912E-2</v>
          </cell>
          <cell r="HV26">
            <v>9.0909090909090912E-2</v>
          </cell>
          <cell r="HW26">
            <v>9.0909090909090912E-2</v>
          </cell>
          <cell r="HX26">
            <v>1.0000000000000002</v>
          </cell>
          <cell r="HY26" t="str">
            <v>No Programó</v>
          </cell>
          <cell r="HZ26">
            <v>1</v>
          </cell>
          <cell r="IA26">
            <v>1</v>
          </cell>
          <cell r="IB26">
            <v>0.99999999999999989</v>
          </cell>
          <cell r="IC26">
            <v>1</v>
          </cell>
          <cell r="ID26">
            <v>1</v>
          </cell>
          <cell r="IE26">
            <v>1.0000000000000002</v>
          </cell>
          <cell r="IF26">
            <v>1.0000000000000002</v>
          </cell>
          <cell r="IG26">
            <v>1.0000000000000002</v>
          </cell>
          <cell r="IH26">
            <v>1.0000000000000002</v>
          </cell>
          <cell r="II26">
            <v>1.0000000000000002</v>
          </cell>
          <cell r="IJ26">
            <v>1.0000000000000002</v>
          </cell>
          <cell r="IK26">
            <v>1</v>
          </cell>
          <cell r="IL26">
            <v>1</v>
          </cell>
          <cell r="IM26">
            <v>1.0000000000000002</v>
          </cell>
          <cell r="IN26">
            <v>1.0000000000000002</v>
          </cell>
          <cell r="IP26">
            <v>0.18181818181818182</v>
          </cell>
          <cell r="IQ26">
            <v>0.45454545454545459</v>
          </cell>
          <cell r="IR26">
            <v>0.7272727272727274</v>
          </cell>
          <cell r="IS26">
            <v>1.0000000000000002</v>
          </cell>
        </row>
        <row r="27">
          <cell r="A27" t="str">
            <v>62C</v>
          </cell>
          <cell r="B27" t="str">
            <v>Dirección del Sistema Distrital de Servicio a la Ciudadanía</v>
          </cell>
          <cell r="C27" t="str">
            <v>Directora del Sistema Distrital de Servicio a la Ciudadanía</v>
          </cell>
          <cell r="D27" t="str">
            <v>Lilia Aurora Romero Lara</v>
          </cell>
          <cell r="E27" t="str">
            <v>P2 -  SERVICIO AL CIUDADANO</v>
          </cell>
          <cell r="F27" t="str">
            <v xml:space="preserve">P2O3 Ampliar la cobertura de servicios a través de los diferentes canales de interacción ciudadana </v>
          </cell>
          <cell r="G27" t="str">
            <v>P2O3A5 Realizar mantenimiento y mejora de la infraestructura física y tecnológica de los puntos de atención a la ciudadanía</v>
          </cell>
          <cell r="H27" t="str">
            <v>Realizar anualmente en puntos de atención a la ciudadanía, mantenimiento y/o mejora de la infraestructura física</v>
          </cell>
          <cell r="I27" t="str">
            <v>Puntos de atención a la ciudadanía con mantenimiento y/o mejora de la infraestructura física realizada</v>
          </cell>
          <cell r="J27" t="str">
            <v>Mantenimientos, mejoras o adecuaciones de accesibilidad, realizadas a la infraestructura física de la Red CADE</v>
          </cell>
          <cell r="K27" t="str">
            <v>Puntos de atención a la ciudadanía con mantenimiento y/o mejora de la infraestructura física realizados/Puntos de atención a la ciudadanía que solicitaron mantenimiento y/o mejora de la infraestructura física en el mes anterior</v>
          </cell>
          <cell r="L27" t="str">
            <v>Puntos de atención a la ciudadanía con mantenimiento y/o mejora de la infraestructura física realizados</v>
          </cell>
          <cell r="M27" t="str">
            <v>Puntos de atención a la ciudadanía que solicitaron mantenimiento y/o mejora de la infraestructura física en el mes anterior</v>
          </cell>
          <cell r="O27" t="str">
            <v>Puntos de atención a la ciudadanía con mantenimiento y/o mejora de la infraestructura física</v>
          </cell>
          <cell r="P27" t="str">
            <v xml:space="preserve">  Realizar actividades de mantenimiento y adecuación física en la RED-CADE</v>
          </cell>
          <cell r="Q27" t="str">
            <v>Informe de mantenimientos realizados con registro fotografico por punto intervenido.</v>
          </cell>
          <cell r="R27" t="str">
            <v>Esta actividad permite  mejorar la experiencia de los ciudadanos contribuyendo  a mejorar la calidad y oportunidad en la atención de trámites y servicios prestados por la Red CADE,  en espacios agradables y confortables permitiendo el acceso preferencial y diferencial a la Ciudadanía.</v>
          </cell>
          <cell r="S27" t="str">
            <v>Constante</v>
          </cell>
          <cell r="T27" t="str">
            <v>Suma</v>
          </cell>
          <cell r="U27" t="str">
            <v>Número</v>
          </cell>
          <cell r="V27" t="str">
            <v xml:space="preserve">Eficacia </v>
          </cell>
          <cell r="W27" t="str">
            <v>Resultado</v>
          </cell>
          <cell r="X27">
            <v>2017</v>
          </cell>
          <cell r="Y27">
            <v>0</v>
          </cell>
          <cell r="Z27">
            <v>2017</v>
          </cell>
          <cell r="AA27">
            <v>0</v>
          </cell>
          <cell r="AB27">
            <v>25</v>
          </cell>
          <cell r="AC27">
            <v>33</v>
          </cell>
          <cell r="AD27">
            <v>25</v>
          </cell>
          <cell r="AE27">
            <v>25</v>
          </cell>
          <cell r="AF27">
            <v>0</v>
          </cell>
          <cell r="AG27" t="str">
            <v>No Aplica</v>
          </cell>
          <cell r="AH27" t="str">
            <v>No Aplica</v>
          </cell>
          <cell r="AI27">
            <v>1</v>
          </cell>
          <cell r="AJ27">
            <v>1</v>
          </cell>
          <cell r="AK27" t="str">
            <v>No Aplica</v>
          </cell>
          <cell r="AL27" t="str">
            <v>No Aplica</v>
          </cell>
          <cell r="AM27" t="str">
            <v>No Aplica</v>
          </cell>
          <cell r="AN27" t="str">
            <v>No Aplica</v>
          </cell>
          <cell r="AO27" t="str">
            <v>No Aplica</v>
          </cell>
          <cell r="AP27">
            <v>1</v>
          </cell>
          <cell r="AQ27" t="str">
            <v>No Aplica</v>
          </cell>
          <cell r="AR27">
            <v>1</v>
          </cell>
          <cell r="AS27" t="str">
            <v>No Aplica</v>
          </cell>
          <cell r="AT27" t="str">
            <v>No Aplica</v>
          </cell>
          <cell r="AU27" t="str">
            <v>No Aplica</v>
          </cell>
          <cell r="AV27" t="str">
            <v>No Aplica</v>
          </cell>
          <cell r="AW27" t="str">
            <v>No Aplica</v>
          </cell>
          <cell r="AX27" t="str">
            <v>No Aplica</v>
          </cell>
          <cell r="AY27" t="str">
            <v>No Aplica</v>
          </cell>
          <cell r="AZ27" t="str">
            <v>No Aplica</v>
          </cell>
          <cell r="BA27" t="str">
            <v>No Aplica</v>
          </cell>
          <cell r="BB27" t="str">
            <v>No Aplica</v>
          </cell>
          <cell r="BC27" t="str">
            <v>No Aplica</v>
          </cell>
          <cell r="BD27" t="str">
            <v>No Aplica</v>
          </cell>
          <cell r="BE27" t="str">
            <v>No Aplica</v>
          </cell>
          <cell r="BF27" t="str">
            <v>No Aplica</v>
          </cell>
          <cell r="BG27" t="str">
            <v>No Aplica</v>
          </cell>
          <cell r="BH27" t="str">
            <v>No Aplica</v>
          </cell>
          <cell r="BI27" t="str">
            <v>No Aplica</v>
          </cell>
          <cell r="BJ27" t="str">
            <v>No Aplica</v>
          </cell>
          <cell r="BK27" t="str">
            <v>No Aplica</v>
          </cell>
          <cell r="BL27" t="str">
            <v>No Aplica</v>
          </cell>
          <cell r="BM27" t="str">
            <v>Plan Estratégico InstitucionalPlan de Acción PAACPMR</v>
          </cell>
          <cell r="BN27" t="str">
            <v>Mantenimientos, mejoras o adecuaciones de accesibilidad, realizadas a la infraestructura física de la Red CADE</v>
          </cell>
          <cell r="BO27" t="str">
            <v xml:space="preserve">  Realizar actividades de mantenimiento y adecuación física en la RED-CADE</v>
          </cell>
          <cell r="BP27" t="str">
            <v>Esta actividad permite  mejorar la experiencia de los ciudadanos contribuyendo  a mejorar la calidad y oportunidad en la atención de trámites y servicios prestados por la Red CADE,  en espacios agradables y confortables permitiendo el acceso preferencial y diferencial a la Ciudadanía.</v>
          </cell>
          <cell r="BQ27" t="str">
            <v>Informe de mantenimientos realizados con registro fotografico por punto intervenido.</v>
          </cell>
          <cell r="BR27" t="str">
            <v>Suma</v>
          </cell>
          <cell r="BS27">
            <v>25</v>
          </cell>
          <cell r="BT27">
            <v>8</v>
          </cell>
          <cell r="BU27">
            <v>15</v>
          </cell>
          <cell r="BV27">
            <v>13</v>
          </cell>
          <cell r="BW27">
            <v>12</v>
          </cell>
          <cell r="BX27">
            <v>18</v>
          </cell>
          <cell r="BY27">
            <v>19</v>
          </cell>
          <cell r="BZ27">
            <v>20</v>
          </cell>
          <cell r="CA27">
            <v>21</v>
          </cell>
          <cell r="CB27">
            <v>14</v>
          </cell>
          <cell r="CC27">
            <v>14</v>
          </cell>
          <cell r="CD27">
            <v>14</v>
          </cell>
          <cell r="CE27">
            <v>14</v>
          </cell>
          <cell r="CF27">
            <v>8</v>
          </cell>
          <cell r="CG27">
            <v>15</v>
          </cell>
          <cell r="CH27">
            <v>13</v>
          </cell>
          <cell r="CI27">
            <v>12</v>
          </cell>
          <cell r="CJ27">
            <v>18</v>
          </cell>
          <cell r="CK27">
            <v>19</v>
          </cell>
          <cell r="CL27">
            <v>20</v>
          </cell>
          <cell r="CM27">
            <v>21</v>
          </cell>
          <cell r="CN27">
            <v>14</v>
          </cell>
          <cell r="CO27">
            <v>14</v>
          </cell>
          <cell r="CP27">
            <v>14</v>
          </cell>
          <cell r="CQ27">
            <v>14</v>
          </cell>
          <cell r="CR27">
            <v>25</v>
          </cell>
          <cell r="CS27">
            <v>8</v>
          </cell>
          <cell r="CT27">
            <v>8</v>
          </cell>
          <cell r="CU27" t="str">
            <v xml:space="preserve"> </v>
          </cell>
          <cell r="CV27" t="str">
            <v/>
          </cell>
          <cell r="CW27" t="str">
            <v>Se eleva el nivel de satisfacción de los ciudadnos con la Administración Distrital.</v>
          </cell>
          <cell r="CX27">
            <v>15</v>
          </cell>
          <cell r="CY27">
            <v>15</v>
          </cell>
          <cell r="CZ27" t="str">
            <v/>
          </cell>
          <cell r="DA27" t="str">
            <v/>
          </cell>
          <cell r="DB27" t="str">
            <v/>
          </cell>
          <cell r="DC27">
            <v>13</v>
          </cell>
          <cell r="DD27">
            <v>13</v>
          </cell>
          <cell r="DE27" t="str">
            <v>Se logra realizar obras de mejora de infraestructura.</v>
          </cell>
          <cell r="DF27" t="str">
            <v/>
          </cell>
          <cell r="DG27" t="str">
            <v/>
          </cell>
          <cell r="DH27">
            <v>12</v>
          </cell>
          <cell r="DI27">
            <v>12</v>
          </cell>
          <cell r="DJ27" t="str">
            <v>La Subsecretaría de Servicio a la Ciudadanía a través de la Dirección del Sistema Distrital de Servicio a la Ciudadanía, cuenta con una red presencial denominada RED CADE, la cual está integrada por diferentes puntos de interacción presencial, tales como SuperCADE, CADE, RapiCADE, y SuperCADE Móvil,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otros.Se anexa excel con programación mensual de las actividades solicitadas y el informe con registro fotografico de las adecuaciones realizadas.</v>
          </cell>
          <cell r="DK27" t="str">
            <v/>
          </cell>
          <cell r="DL27" t="str">
            <v>La RED CADE, ofrece sus servicios en el marco del Decreto 335 de 2006 y el decreto 197 del 2014, al estar diseñados como supermercados de servicios, en donde las personas acuden a los puntos de atención para realizar más de doscientos cuarenta (240) trámites y obtener servicios de entidades tanto del orden Distrital como Nacional y Sector Privado en un mismo lugar. Igualmente ofrecen amplios beneficios a la ciudadanía, como la reducción de los tiempos de desplazamiento al interior de la ciudad, al poder acceder a la mayor parte de los servicios a cargo del Distrito en un mismo lugar, encontrando de igual manera agilidad, comodidad y calidad en la atención que les brindan las entidades; articulación e integración entre los organismos públicos y privados, directa o indirectamente relacionados con la implementación de sus procesos operacionales, incorporación del uso de recursos para la prestación de los servicios y adecuación de la infraestructura física y tecnológica, necesaria para aumentar la eficiencia y eficacia en la prestación de los servicios a la ciudadanía.</v>
          </cell>
          <cell r="DM27">
            <v>18</v>
          </cell>
          <cell r="DN27">
            <v>18</v>
          </cell>
          <cell r="DO27" t="str">
            <v>La Subsecretaría de Servicio a la Ciudadanía a través de la Dirección del Sistema Distrital de Servicio a la Ciudadanía, cuenta con una red presencial denominada RED CADE, la cual está integrada por diferentes puntos de interacción presencial, tales como SuperCADE, CADE, RapiCADE, y SuperCADE Móvil,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v>
          </cell>
          <cell r="DP27" t="str">
            <v>N/A</v>
          </cell>
          <cell r="DQ27" t="str">
            <v>La RED CADE, ofrece sus servicios en el marco del Decreto 335 de 2006 y el decreto 197 del 2014, al estar diseñados como supermercados de servicios, en donde las personas acuden a los puntos de atención para realizar más de doscientos cuarenta (240) trámites y obtener servicios de entidades tanto del orden Distrital como Nacional y Sector Privado en un mismo lugar. Igualmente ofrecen amplios beneficios a la ciudadanía, como la reducción de los tiempos de desplazamiento al interior de la ciudad, al poder acceder a la mayor parte de los servicios a cargo del Distrito en un mismo lugar, encontrando de igual manera agilidad, comodidad y calidad en la atención que les brindan las entidades; articulación e integración entre los organismos públicos y privados, directa o indirectamente relacionados con la implementación de sus procesos operacionales, incorporación del uso de recursos para la prestación de los servicios y adecuación de la infraestructura física y tecnológica, necesaria para aumentar la eficiencia y eficacia en la prestación de los servicios a la ciudadanía.</v>
          </cell>
          <cell r="DR27">
            <v>19</v>
          </cell>
          <cell r="DS27">
            <v>19</v>
          </cell>
          <cell r="DT27" t="str">
            <v>La Dirección del Sistema Distrital de Servicio a la Ciudadanía, cuenta con la RED CADE, la cual está integrada por diferentes puntos de interacción presencial, tales como SuperCADE, CADE, RapiCADE, y SuperCADE Móvil, Línea 195, Portal Bogotá y Guia de Trámites y Servicios,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v>
          </cell>
          <cell r="DU27" t="str">
            <v>N/A</v>
          </cell>
          <cell r="DV27" t="str">
            <v>• La inversión en adecuaciones de la  infraestructura de la RED CADE, se realiza con el  fin de acondicionar las instalaciones, las áreas de acceso, circulación y salas de espera acorde a las necesidades de cada tipo de población, mejorando la percepcion de los ciduadanos frente a la atención recibida en los puntos de atención.</v>
          </cell>
          <cell r="DW27">
            <v>20</v>
          </cell>
          <cell r="DX27">
            <v>20</v>
          </cell>
          <cell r="DY27" t="str">
            <v>Se realizaron 20 adecuaciones en los puntos de la RED CADE, relacionados con los siguientes mantenimientos y/o mejora de la infraestructura a saber:
* Revisión general y mantenimiento de todas las baterías de baños, griferías, orinales, sanitarios, lavamanos, rejillas de piso y de tanques.
* Revisión general de sistema eléctrico y red de voz y datos compuesta por bombillos, canaletas, cableados, interruptores y tomacorrientes.
* Resanes y pintura general de cielo raso en áreas de local bancario y zonas de atención, salas de reuniones, cocineta y accesos generales.
Adecuaciones que permiten aumentar la eficiencia y eficacia en la prestación de los servicios a la ciudadanía.</v>
          </cell>
          <cell r="DZ27" t="str">
            <v>N/A</v>
          </cell>
          <cell r="EA27" t="str">
            <v xml:space="preserve">Ofrecer a la ciudadanía una RED CADE, con  espacios amplios, iluminados, y comodos que permitan la prestación del servicio con agilidad, comodidad y calidad en la atención a la ciudadanía,  permitiendo una mejora en la percepción de los ciudadanos de los servicios prestados en los puntos de atención.
</v>
          </cell>
          <cell r="EB27">
            <v>21</v>
          </cell>
          <cell r="EC27">
            <v>21</v>
          </cell>
          <cell r="ED27" t="str">
            <v>Se realizaron 21 mantenimientos y/o mejoras en los puntos de la RED CADE, relacionados con  los siguientes itens: 
* Revisión, mantenimiento y arreglo general de canaletas, cableados, tomas e interruptores.
* Revisión general de tuberías hidrosanitarias en cocineta. 
* Revisión general y mantenimiento de motobomba, sanitario suelto, baterías de baños, lavamanos,    
   rejillas, poceta y cocineta.
* Instalación de dos láminas de drywall para parte del cielo raso y parte de un muro superior en espacio 
   de poceta, resanes y pintura general del espacio.
* Se adjunta informe con registro fotografico.</v>
          </cell>
          <cell r="EE27" t="str">
            <v>N/A</v>
          </cell>
          <cell r="EF27" t="str">
            <v>Ofrecer a la ciudadanía una RED CADE, con  espacios amplios, iluminados, y comodos que permitan la prestación del servicio con agilidad, comodidad y calidad en la atención a la ciudadanía,  permitiendo una mejora en la percepción de los ciudadanos de los servicios prestados en los puntos de atención.</v>
          </cell>
          <cell r="EG27">
            <v>16</v>
          </cell>
          <cell r="EH27">
            <v>14</v>
          </cell>
          <cell r="EI27" t="str">
            <v xml:space="preserve">Se realizaron en el mes de septiembre 16 mantenimientos y/o mejoras en los puntos de la RED CADE, relacionados con  los siguientes item´s: 
• Revisión general y mantenimiento de todo el sistema de red eléctrica el cual incluye cambio de bombillos, verificación de conexión y cableado existente, ajuste y cambio de canaletas, cambio de tomas e interruptores que se encuentra defectuosos.
• Revisión y mantenimiento de baterías de baños, cambio de rejillas, ajuste de griferías en cocineta.
• Pintura general de placa y muros con acabado final, protegiendo elementos existentes como canaletas y ventanas.
• Resanes y pintura reja existente parte exterior e interior área de ampliación nueva en el punto de atención.
• Desmonte de drywall, estructura incluyendo resanes, lijado aplicación de macilla y tres capas de pintura con acabado final.
Se adjunta informe con registro fotográfico.
Las acciones de mantenimiento y/o mejora de la infraestructura física descritas anteriormente se realizaron en los Puntos de Atención de la Red CADE: SUPERCADE ENGATIVA, BOSA, SUBA, AMÉRICAS, CAD, CADE SANTA HELENITA, CANDELARIA, TUNAL, VICTORIA, PLAZA DE LAS AMÉRICAS, SERVITA, PATIO BONITO, SANTA LUCIA, CHICO, GAITANA, Y SUBA. 
</v>
          </cell>
          <cell r="EJ27" t="str">
            <v>No hubo novedad alguna</v>
          </cell>
          <cell r="EK27"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cell r="EL27">
            <v>22</v>
          </cell>
          <cell r="EM27">
            <v>14</v>
          </cell>
          <cell r="EN27" t="str">
            <v xml:space="preserve">Se realizaron en el mes de octubre de 2019, veintidós (22) mantenimientos y/o mejoras en los puntos de la RED CADE, relacionados con  los siguientes item´s: 
• Revisión general y mantenimiento de toda la red hidrosanitaria incluye baterías de baños, grifería, poceta, cocineta, rejillas de tanque de aguas lluvias cambio de rejillas de piso en mal estado.
• Revisión de tablero eléctrico área banco y cambio de conectores y breakers fundidos del circuito general de iluminación.
• Revisión, limpieza y mantenimiento de manto asfaltico en placas sobre baños públicos.
• Resanes y pintura en espacios de lockers vigilancia, área de coordinación y baños funcionarios y caballeros.
• Lijado, pintura con anticorrosivo y pintura final con esmalte en las tres puertas metálicas de la zona de administración.
• Desmonte e instalación de lámpara en área de Coordinación.
• Mantenimiento y cambio de bombillos y luminarias fundidas en área de monitoreo.
• Hechura e instalación de soportes para división metálica, parte posterior del punto de atención según diseños.
Se adjunta informe con registro fotográfico.
Las acciones de mantenimiento y/o mejora de la infraestructura física descritas anteriormente se realizaron en los Puntos de Atención de la Red CADE: SUPERCADE: ENGATIVA, BOSA, SUBA, AMÉRICAS, CAD, 20 DE JULIO, CALLE 13,  y en los CADE: SANTA HELENITA, MUZU,CANDELARIA, TOBERIN, SANTA LUCIA, KENNEDY, YOMASA, LA VICTORIA, FONTIBON, SERVITA, PATIO BONITO, CHICO, LA GAITANA, SUBA, LOS LUCEROS.
</v>
          </cell>
          <cell r="EO27" t="str">
            <v>No hubo novedad alguna</v>
          </cell>
          <cell r="EP27"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cell r="EQ27">
            <v>16</v>
          </cell>
          <cell r="ER27">
            <v>14</v>
          </cell>
          <cell r="ES27" t="str">
            <v xml:space="preserve">Se realizaron en el mes de noviembre de 2019, dieciséis  (16) mantenimientos y/o mejoras en los puntos de la RED CADE, relacionados con  los siguientes item´s: 
• Revisión general y mantenimiento de toda la red hidrosanitaria incluye baterías de baños (destapar sanitarios tapados), grifería,     
  poceta, cocineta, rejillas de tanque de aguas lluvias cambio de rejillas de piso en mal estado.
• Revisión general y mantenimiento de toda la red eléctrica la cual consiste en revisión y cambio de tomas, canaletas, 
  cableados, bombillos y revisión de todas las conexiones verificando la conductiva de la red en general.
• Mantenimiento de cubierta, verificación de goteras, aplicación de dos manos de manto asfáltico.
• Revisión general y mantenimiento de toda la red eléctrica la cual consiste en revisión y cambio de tomas, canaletas,  
  cableados, bombillos y revisión de todas las conexiones verificando la conductiva de la red en general.
• Adecuación y pintura traslados mueble de información y asignación de turnos, áreas de módulos de atención.
Se adjunta informe con registro fotográfico.
Las acciones de mantenimiento y/o mejora de la infraestructura física descritas anteriormente se realizaron en los Puntos de Atención de la Red CADE: SUPERCADE: ENGATIVA, BOSA, SUBA, AMÉRICAS, CAD, 20 DE JULIO, CALLE 13, SOCIAL y en los CADE: SANTA HELENITA, MUZU, CANDELARIA, KENNEDY, PATIO BONITO, SANTA LUCIA,CHICO y TUNAL.
</v>
          </cell>
          <cell r="ET27" t="str">
            <v>No hubo novedad alguna</v>
          </cell>
          <cell r="EU27"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cell r="EV27">
            <v>8</v>
          </cell>
          <cell r="EW27">
            <v>14</v>
          </cell>
          <cell r="EX27" t="str">
            <v>Se realizaron en el mes de diciembre de 2019, ocho  (8) mantenimientos y/o mejoras en los puntos de la RED CADE, relacionados con  los siguientes item´s: 
•  Revisión general y mantenimiento de todas las baterías de baños, tanques de agua, cocineta y poceta.    
• Mantenimiento de cubierta, verificación de goteras, aplicación de dos manos de manto asfáltico.
• Construcción de muro en dry Wall en oficina de coordinación
• Arreglo de baño funcionarios por daño en tubería.
* Refuerzos para puertas área segundo piso.
Se adjunta informe con registro fotográfico.
Las acciones de mantenimiento y/o mejora de la infraestructura física descritas anteriormente se realizaron en los Puntos de Atención de la Red CADE: SUPERCADE: ENGATIVA, SUBA, AMÉRICAS, CAD, 20 DE JULIO,  y en los CADE: SANTA LUCIA , LUCEROS  y LA VICTORIA.</v>
          </cell>
          <cell r="EY27" t="str">
            <v>No hubo novedad alguna</v>
          </cell>
          <cell r="EZ27"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cell r="FA27">
            <v>188</v>
          </cell>
          <cell r="FB27">
            <v>0</v>
          </cell>
          <cell r="FC27" t="str">
            <v>Cumple</v>
          </cell>
          <cell r="FD27" t="str">
            <v>Cumplido</v>
          </cell>
          <cell r="FE27" t="str">
            <v>Cumplido</v>
          </cell>
          <cell r="FF27" t="str">
            <v>No adecuado</v>
          </cell>
          <cell r="FG27" t="str">
            <v>Incoherente</v>
          </cell>
          <cell r="FH27" t="str">
            <v>Difiere</v>
          </cell>
          <cell r="FI27" t="str">
            <v>Difiere</v>
          </cell>
          <cell r="FJ27" t="str">
            <v>Sin relación</v>
          </cell>
          <cell r="FK27" t="str">
            <v>No adecuado</v>
          </cell>
          <cell r="FL27" t="str">
            <v>No oportuna</v>
          </cell>
          <cell r="FM27" t="str">
            <v xml:space="preserve">Se solicita describir que actividades fueron ejecutadas y que beneficios se obtuvieron mediante el mantenimiento o mejora realizada en los puntos de atención a la ciudadanía, en el mismo sentido es necesario que las evidencias sean ordenadas con base en la relación que estas tienen con los indicadores ya que no es posible identificar que archivo es soporte frente al cumplimiento del indicador. _x000D_
Para finalizar, se solicita oportunidad en el reporte de la información teniendo en cuenta el cumplimiento de las actividades establecidas en procedimiento 2210111-PR-183. _x000D_
Teniendo en cuenta las observaciones efectuadas anteriormente se aclara que no fue posible verificar si el reporte cuantitativo corresponde con las actividades ejecutadas en el periodo._x000D_
</v>
          </cell>
          <cell r="FN27" t="str">
            <v>Yady Paola Morales</v>
          </cell>
          <cell r="FO27" t="str">
            <v>Cumple</v>
          </cell>
          <cell r="FP27" t="str">
            <v>Cumplido</v>
          </cell>
          <cell r="FQ27" t="e">
            <v>#N/A</v>
          </cell>
          <cell r="FR27" t="str">
            <v>Adecuado</v>
          </cell>
          <cell r="FS27" t="str">
            <v>Coherente</v>
          </cell>
          <cell r="FT27" t="str">
            <v>Concuerda</v>
          </cell>
          <cell r="FU27" t="str">
            <v>Concuerda</v>
          </cell>
          <cell r="FV27" t="str">
            <v>Relación directa</v>
          </cell>
          <cell r="FW27" t="str">
            <v>Adecuado</v>
          </cell>
          <cell r="FX27" t="str">
            <v>Oportuna</v>
          </cell>
          <cell r="FY27" t="str">
            <v>Sin Observación</v>
          </cell>
          <cell r="FZ27" t="str">
            <v>Juan Guillermo Becerra J.</v>
          </cell>
          <cell r="GA27" t="str">
            <v>Cumple</v>
          </cell>
          <cell r="GB27" t="str">
            <v>Anticipado</v>
          </cell>
          <cell r="GC27" t="e">
            <v>#N/A</v>
          </cell>
          <cell r="GD27" t="str">
            <v>Adecuado</v>
          </cell>
          <cell r="GE27" t="str">
            <v>Coherente</v>
          </cell>
          <cell r="GF27" t="str">
            <v>Concuerda</v>
          </cell>
          <cell r="GG27" t="str">
            <v>Concuerda</v>
          </cell>
          <cell r="GH27" t="str">
            <v>Relación directa</v>
          </cell>
          <cell r="GI27" t="str">
            <v>Adecuado</v>
          </cell>
          <cell r="GJ27" t="str">
            <v>No oportuna</v>
          </cell>
          <cell r="GK27" t="str">
            <v xml:space="preserve"> Es importante enviar oportunamente los reportes mensuales, dado que en el mes de julio se realizó de manera extemporanea.</v>
          </cell>
          <cell r="GL27" t="str">
            <v>Juan Guillermo Becerra J.</v>
          </cell>
          <cell r="GM27">
            <v>0</v>
          </cell>
          <cell r="GN27" t="str">
            <v>Sobrecumplido</v>
          </cell>
          <cell r="GO27" t="e">
            <v>#N/A</v>
          </cell>
          <cell r="GP27" t="str">
            <v>Adecuado</v>
          </cell>
          <cell r="GQ27" t="str">
            <v>Coherente</v>
          </cell>
          <cell r="GR27" t="str">
            <v>Concuerda</v>
          </cell>
          <cell r="GS27" t="str">
            <v>Concuerda</v>
          </cell>
          <cell r="GT27" t="str">
            <v>Relación directa</v>
          </cell>
          <cell r="GU27" t="str">
            <v>Adecuado</v>
          </cell>
          <cell r="GV27" t="str">
            <v>No oportuna</v>
          </cell>
          <cell r="GW27" t="str">
            <v>Sin observación</v>
          </cell>
          <cell r="GX27" t="str">
            <v>Juan Guillermo Becerra J.</v>
          </cell>
          <cell r="GY27">
            <v>1</v>
          </cell>
          <cell r="GZ27">
            <v>1</v>
          </cell>
          <cell r="HA27">
            <v>1</v>
          </cell>
          <cell r="HB27">
            <v>1</v>
          </cell>
          <cell r="HC27">
            <v>1</v>
          </cell>
          <cell r="HD27">
            <v>1</v>
          </cell>
          <cell r="HE27">
            <v>1</v>
          </cell>
          <cell r="HF27">
            <v>1</v>
          </cell>
          <cell r="HG27">
            <v>1.1428571428571428</v>
          </cell>
          <cell r="HH27">
            <v>1.5714285714285714</v>
          </cell>
          <cell r="HI27">
            <v>1.1428571428571428</v>
          </cell>
          <cell r="HJ27">
            <v>0.5714285714285714</v>
          </cell>
          <cell r="HK27">
            <v>188</v>
          </cell>
          <cell r="HL27">
            <v>0.32</v>
          </cell>
          <cell r="HM27">
            <v>0.6</v>
          </cell>
          <cell r="HN27">
            <v>0.52</v>
          </cell>
          <cell r="HO27">
            <v>0.48</v>
          </cell>
          <cell r="HP27">
            <v>0.72</v>
          </cell>
          <cell r="HQ27">
            <v>0.76</v>
          </cell>
          <cell r="HR27">
            <v>0.8</v>
          </cell>
          <cell r="HS27">
            <v>0.84</v>
          </cell>
          <cell r="HT27">
            <v>0.64</v>
          </cell>
          <cell r="HU27">
            <v>0.88</v>
          </cell>
          <cell r="HV27">
            <v>0.64</v>
          </cell>
          <cell r="HW27">
            <v>0.32</v>
          </cell>
          <cell r="HX27">
            <v>7.5199999999999987</v>
          </cell>
          <cell r="HY27">
            <v>1</v>
          </cell>
          <cell r="HZ27">
            <v>0.99999999999999989</v>
          </cell>
          <cell r="IA27">
            <v>1</v>
          </cell>
          <cell r="IB27">
            <v>1</v>
          </cell>
          <cell r="IC27">
            <v>0.99999999999999989</v>
          </cell>
          <cell r="ID27">
            <v>0.99999999999999989</v>
          </cell>
          <cell r="IE27">
            <v>0.99999999999999989</v>
          </cell>
          <cell r="IF27">
            <v>0.99999999999999989</v>
          </cell>
          <cell r="IG27">
            <v>1.014285714285714</v>
          </cell>
          <cell r="IH27">
            <v>1.0649350649350648</v>
          </cell>
          <cell r="II27">
            <v>1.0714285714285712</v>
          </cell>
          <cell r="IJ27">
            <v>1.0329670329670328</v>
          </cell>
          <cell r="IK27">
            <v>1</v>
          </cell>
          <cell r="IL27">
            <v>0.99999999999999989</v>
          </cell>
          <cell r="IM27">
            <v>1.014285714285714</v>
          </cell>
          <cell r="IN27">
            <v>1.0329670329670328</v>
          </cell>
          <cell r="IP27">
            <v>1.44</v>
          </cell>
          <cell r="IQ27">
            <v>3.3999999999999995</v>
          </cell>
          <cell r="IR27">
            <v>1</v>
          </cell>
          <cell r="IS27">
            <v>1.0329670329670328</v>
          </cell>
        </row>
        <row r="28">
          <cell r="A28" t="str">
            <v>PAAC_06H</v>
          </cell>
          <cell r="B28" t="str">
            <v>Dirección del Sistema Distrital de Servicio a la Ciudadanía</v>
          </cell>
          <cell r="C28" t="str">
            <v>Directora del Sistema Distrital de Servicio a la Ciudadanía</v>
          </cell>
          <cell r="D28" t="str">
            <v>Lilia Aurora Romero Lara</v>
          </cell>
          <cell r="E28" t="str">
            <v>P1 -  ÉTICA, BUEN GOBIERNO Y TRANSPARENCIA</v>
          </cell>
          <cell r="F28" t="str">
            <v>P1O1 Consolidar a 2020 una cultura de visión y actuación ética,  integra y transparente</v>
          </cell>
          <cell r="G28" t="str">
            <v>P1O1A11 Realizar la formulación y el seguimiento a la ejecución del Plan Anticorrupción y de Atención al Ciudadano - PAAC, para la obtención de resultados óptimos en la medición del Índice de Gobierno Abierto - IGA</v>
          </cell>
          <cell r="H28" t="str">
            <v>Realizar revisión y monitoreo  a la gestión de los Riesgos de corrupción con el propósito de garantizar la efectividad de los controles, detectar cambios internos y externos e identificar riesgos emergentes.</v>
          </cell>
          <cell r="I28" t="str">
            <v>Informe Mensual de Revisión de Riesgos de Corrupción</v>
          </cell>
          <cell r="J2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28" t="str">
            <v xml:space="preserve">  # de informes de revisión de riesgos de corrupción realizados en el periodo</v>
          </cell>
          <cell r="L28" t="str">
            <v xml:space="preserve"># de informes de revisión de riesgos de corrupción realizados en el periodo </v>
          </cell>
          <cell r="M28">
            <v>0</v>
          </cell>
          <cell r="O28" t="str">
            <v>Informe Mensual de Revisión de Riesgos de Corrupción</v>
          </cell>
          <cell r="P28" t="str">
            <v>• Acciones disciplinarias correspondientes</v>
          </cell>
          <cell r="Q28" t="str">
            <v xml:space="preserve"> Remisión de informe de monitoreo de Riesgos de Corrupción.</v>
          </cell>
          <cell r="R28" t="str">
            <v>Fomentar una cultura de transparencia en la entidad a través del seguimiento preventivo de la matriz de riesgos de corrupción.</v>
          </cell>
          <cell r="S28" t="str">
            <v>Suma</v>
          </cell>
          <cell r="T28" t="str">
            <v>Suma</v>
          </cell>
          <cell r="U28" t="str">
            <v>Número</v>
          </cell>
          <cell r="V28" t="str">
            <v>Eficacia</v>
          </cell>
          <cell r="W28" t="str">
            <v>Producto</v>
          </cell>
          <cell r="X28">
            <v>2019</v>
          </cell>
          <cell r="Y28">
            <v>0</v>
          </cell>
          <cell r="Z28">
            <v>2019</v>
          </cell>
          <cell r="AA28">
            <v>0</v>
          </cell>
          <cell r="AB28">
            <v>0</v>
          </cell>
          <cell r="AC28">
            <v>0</v>
          </cell>
          <cell r="AD28">
            <v>6</v>
          </cell>
          <cell r="AE28">
            <v>0</v>
          </cell>
          <cell r="AF28">
            <v>0</v>
          </cell>
          <cell r="AG28" t="str">
            <v>No Aplica</v>
          </cell>
          <cell r="AH28" t="str">
            <v>No Aplica</v>
          </cell>
          <cell r="AI28" t="str">
            <v>No Aplica</v>
          </cell>
          <cell r="AJ28">
            <v>1</v>
          </cell>
          <cell r="AK28" t="str">
            <v>No Aplica</v>
          </cell>
          <cell r="AL28" t="str">
            <v>No Aplica</v>
          </cell>
          <cell r="AM28" t="str">
            <v>No Aplica</v>
          </cell>
          <cell r="AN28" t="str">
            <v>No Aplica</v>
          </cell>
          <cell r="AO28" t="str">
            <v>No Aplica</v>
          </cell>
          <cell r="AP28">
            <v>1</v>
          </cell>
          <cell r="AQ28" t="str">
            <v>No Aplica</v>
          </cell>
          <cell r="AR28" t="str">
            <v>No Aplica</v>
          </cell>
          <cell r="AS28" t="str">
            <v>No Aplica</v>
          </cell>
          <cell r="AT28" t="str">
            <v>No Aplica</v>
          </cell>
          <cell r="AU28" t="str">
            <v>No Aplica</v>
          </cell>
          <cell r="AV28" t="str">
            <v>No Aplica</v>
          </cell>
          <cell r="AW28" t="str">
            <v>No Aplica</v>
          </cell>
          <cell r="AX28" t="str">
            <v>No Aplica</v>
          </cell>
          <cell r="AY28" t="str">
            <v>No Aplica</v>
          </cell>
          <cell r="AZ28" t="str">
            <v>No Aplica</v>
          </cell>
          <cell r="BA28" t="str">
            <v>No Aplica</v>
          </cell>
          <cell r="BB28" t="str">
            <v>No Aplica</v>
          </cell>
          <cell r="BC28" t="str">
            <v>No Aplica</v>
          </cell>
          <cell r="BD28" t="str">
            <v>No Aplica</v>
          </cell>
          <cell r="BE28" t="str">
            <v>No Aplica</v>
          </cell>
          <cell r="BF28" t="str">
            <v>No Aplica</v>
          </cell>
          <cell r="BG28" t="str">
            <v>No Aplica</v>
          </cell>
          <cell r="BH28" t="str">
            <v>No Aplica</v>
          </cell>
          <cell r="BI28" t="str">
            <v>No Aplica</v>
          </cell>
          <cell r="BJ28" t="str">
            <v>No Aplica</v>
          </cell>
          <cell r="BK28" t="str">
            <v>No Aplica</v>
          </cell>
          <cell r="BL28" t="str">
            <v>No Aplica</v>
          </cell>
          <cell r="BM28" t="str">
            <v>Plan de Acción PAAC</v>
          </cell>
          <cell r="BN28" t="str">
            <v>De acuerdo con la “Guía para la Gestión del Riesgo de Corrupción”, se debe efectuar la revisión y monitoreo a su gestión, por parte de los procesos involucrados para garantizar la efectividad de sus controles e identificar riesgos emergentes</v>
          </cell>
          <cell r="BO28" t="str">
            <v>Realizar las acciones de control frente a la probabilidad (Preventivas) y al impacto (Detectivas), que se encuentran definidas en la matriz de riesgos del proceso y deben ser reportadas en el Informe Mensual de Revisión Riesgos de Corrupción.</v>
          </cell>
          <cell r="BP28" t="str">
            <v>Fomentar una cultura de transparencia en la entidad a través del seguimiento preventivo de la matriz de riesgos de corrupción.</v>
          </cell>
          <cell r="BQ28" t="str">
            <v xml:space="preserve"> Remisión de informe de monitoreo de Riesgos de Corrupción.</v>
          </cell>
          <cell r="BR28" t="str">
            <v>Suma</v>
          </cell>
          <cell r="BS28">
            <v>6</v>
          </cell>
          <cell r="BT28">
            <v>0</v>
          </cell>
          <cell r="BU28">
            <v>0</v>
          </cell>
          <cell r="BV28">
            <v>0</v>
          </cell>
          <cell r="BW28">
            <v>0</v>
          </cell>
          <cell r="BX28">
            <v>0</v>
          </cell>
          <cell r="BY28">
            <v>0</v>
          </cell>
          <cell r="BZ28">
            <v>1</v>
          </cell>
          <cell r="CA28">
            <v>1</v>
          </cell>
          <cell r="CB28">
            <v>1</v>
          </cell>
          <cell r="CC28">
            <v>1</v>
          </cell>
          <cell r="CD28">
            <v>1</v>
          </cell>
          <cell r="CE28">
            <v>1</v>
          </cell>
          <cell r="CF28">
            <v>0</v>
          </cell>
          <cell r="CG28">
            <v>0</v>
          </cell>
          <cell r="CH28">
            <v>0</v>
          </cell>
          <cell r="CI28">
            <v>0</v>
          </cell>
          <cell r="CJ28">
            <v>0</v>
          </cell>
          <cell r="CK28">
            <v>0</v>
          </cell>
          <cell r="CL28">
            <v>1</v>
          </cell>
          <cell r="CM28">
            <v>1</v>
          </cell>
          <cell r="CN28">
            <v>1</v>
          </cell>
          <cell r="CO28">
            <v>1</v>
          </cell>
          <cell r="CP28">
            <v>1</v>
          </cell>
          <cell r="CQ28">
            <v>1</v>
          </cell>
          <cell r="CR28">
            <v>6</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v>1</v>
          </cell>
          <cell r="DX28">
            <v>1</v>
          </cell>
          <cell r="DY28" t="str">
            <v/>
          </cell>
          <cell r="DZ28" t="str">
            <v>N/A</v>
          </cell>
          <cell r="EA28" t="str">
            <v/>
          </cell>
          <cell r="EB28">
            <v>1</v>
          </cell>
          <cell r="EC28">
            <v>1</v>
          </cell>
          <cell r="ED28" t="str">
            <v>Se realiza la socialización de la creación del  Punto de Control a la actividad No. 4 REVISAR Y HACER SEGUIMIENTO A LA OPERACIÓN del Procedimiento 036, lo cual se socializó con el equipo de la DSDSC en el Subcomité de Autocontrol del 9 de agosto de 2019. Se realiza presentación del Riesgo de Corrupción y de la Política Institucional de Integridad, Transparencia y  Lucha contra la Corrupción de la Secretaría General.</v>
          </cell>
          <cell r="EE28" t="str">
            <v>N/A</v>
          </cell>
          <cell r="EF28" t="str">
            <v>Sensibilizar a los servidores de la RED CADE en Política Institucional de Integridad, Transparencia y  Lucha contra la Corrupción de la Secretaría General con el Juego  VALORANDO, de lo cual se anexan los insumos de la actividad y el reporte de lo realizado en cada uno de los puntos de atención, lo cual permite iniciar el proceso de consolidación de transparencia en los servidores.</v>
          </cell>
          <cell r="EG28">
            <v>1</v>
          </cell>
          <cell r="EH28">
            <v>1</v>
          </cell>
          <cell r="EI28" t="str">
            <v>Se realizó reinduccion de los servidores de la RED CADE en el CODIGO DE INTEGRIDAD, el 4 de septiembre de 2019, en los CADE de Patio Bonito y Kennedy  a cinco (5) servidores de la RED CADE.
Se ajusta la redacción del Riesgo de Corrupción en la Matriz de Mapa de Riesgos, atendiendo la observación de la auditoria externa realizada por  SGS.</v>
          </cell>
          <cell r="EJ28" t="str">
            <v>No hubo novedad alguna</v>
          </cell>
          <cell r="EK28" t="str">
            <v xml:space="preserve">Servidores de la RED CADE sensibilizados en el tema de CODIGO DE INTEGRIDAD, a través del Juego  VALORANDO, de lo cual se anexan los insumos de la actividad y el reporte de lo realizado en los CADE Bosa y Patio Bonito, lo cual permite iniciar el proceso de consolidación de conocimiento de los Valores de la Casa.  </v>
          </cell>
          <cell r="EL28">
            <v>1</v>
          </cell>
          <cell r="EM28">
            <v>1</v>
          </cell>
          <cell r="EN28" t="str">
            <v>Se realizó reinduccion de los Profesionasles Responsables de los Puntos de Atención y de los servidores del Despacho de la Direccion del Sistema Distrital de Servicio a la Ciudadanía, en el CODIGO DE INTEGRIDAD con el JUEGO VALORANDO, el 17 de octubre de 2019, en el marco del Subcomite de Autocontrol de esta Direccion.</v>
          </cell>
          <cell r="EO28" t="str">
            <v xml:space="preserve">No se presentaron inconvenientes. </v>
          </cell>
          <cell r="EP28" t="str">
            <v xml:space="preserve">47 Servidores de la RED CADE sensibilizados en el tema de CODIGO DE INTEGRIDAD, a través del Juego  VALORANDO, de lo cual se anexan los insumos de la actividad y el reporte de lo realizado en el subcomite de autocontrol del mes de octubre de 2019,  permitiendo  iniciar el proceso de consolidación de conocimiento de los Valores de la Casa en los profesionales responsables de  puntos de atención y los servidores del despacho de la Dirección del Sistema Distrital de Servicio a la Ciudadanía.  </v>
          </cell>
          <cell r="EQ28">
            <v>1</v>
          </cell>
          <cell r="ER28">
            <v>1</v>
          </cell>
          <cell r="ES28" t="str">
            <v xml:space="preserve">Se realizaron  piezas comunicacionales promocionales de cada uno de los cinco  VALORES DE LA CASA, las cuales se publicaron en los videowalls diponibles en la RedCADE;  cada semana se incluyó una nueva pieza hasta abarcar todos los valores, durante el mes de noviembre de 2019.
</v>
          </cell>
          <cell r="ET28" t="str">
            <v xml:space="preserve">No se presentaron inconvenientes. </v>
          </cell>
          <cell r="EU28" t="str">
            <v>Afianzar, mediante la permanente sensibilización del codigo de integridad, la interiorización de los valores de la casa en los servidores de la RED CADE  y Ciudadanos que visitan los puntos de atención en el CODIGO DE INTEGRIDAD, a través de la publicación de los VALORES DE CASA en las pantallas de la RED CADE, de lo cual se anexan las piezas  publicadas.</v>
          </cell>
          <cell r="EV28">
            <v>1</v>
          </cell>
          <cell r="EW28">
            <v>1</v>
          </cell>
          <cell r="EX28" t="str">
            <v>Se continua con la realización de  piezas comunicacionales promocionales de cada uno de los cinco  VALORES DE LA CASA, las cuales se publicaron en los videowalls diponibles en la RED CADE;  cada semana se incluyó una nueva pieza de los valores, durante lo corrido del mes de diciembre de 2019.</v>
          </cell>
          <cell r="EY28" t="str">
            <v xml:space="preserve">No se presentaron inconvenientes. </v>
          </cell>
          <cell r="EZ28" t="str">
            <v>Afianzar, mediante la permanente sensibilización del codigo de integridad, la interiorización de los valores de la casa en los servidores de la RED CADE  y Ciudadanos que visitan los puntos de atención en el CODIGO DE INTEGRIDAD, a través de la publicación de los VALORES DE CASA en las pantallas de la RED CADE, de lo cual se anexan las piezas  publicadas.</v>
          </cell>
          <cell r="FA28">
            <v>6</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t="e">
            <v>#N/A</v>
          </cell>
          <cell r="FR28">
            <v>0</v>
          </cell>
          <cell r="FS28">
            <v>0</v>
          </cell>
          <cell r="FT28">
            <v>0</v>
          </cell>
          <cell r="FU28">
            <v>0</v>
          </cell>
          <cell r="FV28">
            <v>0</v>
          </cell>
          <cell r="FW28">
            <v>0</v>
          </cell>
          <cell r="FX28">
            <v>0</v>
          </cell>
          <cell r="FY28">
            <v>0</v>
          </cell>
          <cell r="FZ28">
            <v>0</v>
          </cell>
          <cell r="GA28" t="str">
            <v>Cumple</v>
          </cell>
          <cell r="GB28" t="str">
            <v>Cumplido</v>
          </cell>
          <cell r="GC28" t="e">
            <v>#N/A</v>
          </cell>
          <cell r="GD28" t="str">
            <v>Adecuado</v>
          </cell>
          <cell r="GE28" t="str">
            <v>Coherente</v>
          </cell>
          <cell r="GF28" t="str">
            <v>Concuerda</v>
          </cell>
          <cell r="GG28" t="str">
            <v>Concuerda</v>
          </cell>
          <cell r="GH28" t="str">
            <v>Relación directa</v>
          </cell>
          <cell r="GI28" t="str">
            <v>Adecuado</v>
          </cell>
          <cell r="GJ28" t="str">
            <v>No oportuna</v>
          </cell>
          <cell r="GK28" t="str">
            <v xml:space="preserve"> Es importante enviar oportunamente los reportes mensuales, dado que en el mes de julio se realizó de manera extemporanea.</v>
          </cell>
          <cell r="GL28" t="str">
            <v>Juan Guillermo Becerra J.</v>
          </cell>
          <cell r="GM28">
            <v>0</v>
          </cell>
          <cell r="GN28" t="str">
            <v>Cumplido</v>
          </cell>
          <cell r="GO28" t="e">
            <v>#N/A</v>
          </cell>
          <cell r="GP28" t="str">
            <v>Adecuado</v>
          </cell>
          <cell r="GQ28" t="str">
            <v>Coherente</v>
          </cell>
          <cell r="GR28" t="str">
            <v>Concuerda</v>
          </cell>
          <cell r="GS28" t="str">
            <v>Concuerda</v>
          </cell>
          <cell r="GT28" t="str">
            <v>Relación directa</v>
          </cell>
          <cell r="GU28" t="str">
            <v>Adecuado</v>
          </cell>
          <cell r="GV28" t="str">
            <v>No oportuna</v>
          </cell>
          <cell r="GW28" t="str">
            <v>Sin observación</v>
          </cell>
          <cell r="GX28" t="str">
            <v>Juan Guillermo Becerra J.</v>
          </cell>
          <cell r="GY28" t="str">
            <v/>
          </cell>
          <cell r="GZ28" t="str">
            <v/>
          </cell>
          <cell r="HA28" t="str">
            <v/>
          </cell>
          <cell r="HB28" t="str">
            <v/>
          </cell>
          <cell r="HC28" t="str">
            <v/>
          </cell>
          <cell r="HD28" t="str">
            <v/>
          </cell>
          <cell r="HE28">
            <v>1</v>
          </cell>
          <cell r="HF28">
            <v>1</v>
          </cell>
          <cell r="HG28">
            <v>1</v>
          </cell>
          <cell r="HH28">
            <v>1</v>
          </cell>
          <cell r="HI28">
            <v>1</v>
          </cell>
          <cell r="HJ28">
            <v>1</v>
          </cell>
          <cell r="HK28">
            <v>6</v>
          </cell>
          <cell r="HL28">
            <v>0</v>
          </cell>
          <cell r="HM28">
            <v>0</v>
          </cell>
          <cell r="HN28">
            <v>0</v>
          </cell>
          <cell r="HO28">
            <v>0</v>
          </cell>
          <cell r="HP28">
            <v>0</v>
          </cell>
          <cell r="HQ28">
            <v>0</v>
          </cell>
          <cell r="HR28">
            <v>0.16666666666666666</v>
          </cell>
          <cell r="HS28">
            <v>0.16666666666666666</v>
          </cell>
          <cell r="HT28">
            <v>0.16666666666666666</v>
          </cell>
          <cell r="HU28">
            <v>0.16666666666666666</v>
          </cell>
          <cell r="HV28">
            <v>0.16666666666666666</v>
          </cell>
          <cell r="HW28">
            <v>0.16666666666666666</v>
          </cell>
          <cell r="HX28">
            <v>0.99999999999999989</v>
          </cell>
          <cell r="HY28" t="str">
            <v>No Programó</v>
          </cell>
          <cell r="HZ28" t="str">
            <v>No Programó</v>
          </cell>
          <cell r="IA28" t="str">
            <v>No Programó</v>
          </cell>
          <cell r="IB28" t="str">
            <v>No Programó</v>
          </cell>
          <cell r="IC28" t="str">
            <v>No Programó</v>
          </cell>
          <cell r="ID28" t="str">
            <v>No Programó</v>
          </cell>
          <cell r="IE28">
            <v>1</v>
          </cell>
          <cell r="IF28">
            <v>1</v>
          </cell>
          <cell r="IG28">
            <v>1</v>
          </cell>
          <cell r="IH28">
            <v>1</v>
          </cell>
          <cell r="II28">
            <v>1</v>
          </cell>
          <cell r="IJ28">
            <v>1</v>
          </cell>
          <cell r="IK28" t="str">
            <v>No Programó</v>
          </cell>
          <cell r="IL28" t="str">
            <v>No Programó</v>
          </cell>
          <cell r="IM28">
            <v>1</v>
          </cell>
          <cell r="IN28">
            <v>1</v>
          </cell>
          <cell r="IP28">
            <v>0</v>
          </cell>
          <cell r="IQ28">
            <v>0</v>
          </cell>
          <cell r="IR28">
            <v>0.5</v>
          </cell>
          <cell r="IS28">
            <v>1</v>
          </cell>
        </row>
        <row r="29">
          <cell r="A29" t="str">
            <v>PAAC_23A</v>
          </cell>
          <cell r="B29" t="str">
            <v>Dirección del Sistema Distrital de Servicio a la Ciudadanía</v>
          </cell>
          <cell r="C29" t="str">
            <v>Directora del Sistema Distrital de Servicio a la Ciudadanía</v>
          </cell>
          <cell r="D29" t="str">
            <v>Lilia Aurora Romero Lara</v>
          </cell>
          <cell r="E29" t="str">
            <v>P2 -  SERVICIO AL CIUDADANO</v>
          </cell>
          <cell r="F29" t="str">
            <v xml:space="preserve">P2O2 Simplificar, racionalizar y virtualizar trámites y servicios para contribuir al mejoramiento del clima de negocios y facilitar el ejercicio de los derechos y el cumplimiento de deberes de la ciudadanía </v>
          </cell>
          <cell r="G29" t="str">
            <v>P2O2A1 Actualizar la guía de trámites y servicios</v>
          </cell>
          <cell r="H29" t="str">
            <v xml:space="preserve">Elaborar informe mensual de los requerimientos presentados por la ciudadanía (PQRSD), a la alta dirección para facilitar la toma de decisiones y el desarrollo de iniciativas de mejora.
</v>
          </cell>
          <cell r="I29" t="str">
            <v>Informe mensual de los requerimientos presentados por la ciudadanía elaborado</v>
          </cell>
          <cell r="J29" t="str">
            <v>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v>
          </cell>
          <cell r="K29" t="str">
            <v>Sumatoria de informes de los requerimientos presentados por la ciudadanía elaborado</v>
          </cell>
          <cell r="L29" t="str">
            <v>Informes de los requerimientos presentados por la ciudadanía elaborado</v>
          </cell>
          <cell r="M29">
            <v>0</v>
          </cell>
          <cell r="O29" t="str">
            <v xml:space="preserve">Un (1) Informe mensual </v>
          </cell>
          <cell r="Q29" t="str">
            <v>Informes mensuales de los requerimientos (PQRSD) presentados por la ciudadanía de la RED CADE con el analisis pertinente.</v>
          </cell>
          <cell r="R29" t="str">
            <v>Identificar las las oportunidad de mejora en la  atención de las (PQRSD) radicadas en la RED CADE con el fin de adoptar las medidas consecuentes para una mejora continua.</v>
          </cell>
          <cell r="S29" t="str">
            <v>Suma</v>
          </cell>
          <cell r="T29" t="str">
            <v>Suma</v>
          </cell>
          <cell r="U29" t="str">
            <v>Número</v>
          </cell>
          <cell r="V29" t="str">
            <v>Eficacia</v>
          </cell>
          <cell r="W29" t="str">
            <v>Producto</v>
          </cell>
          <cell r="X29">
            <v>2018</v>
          </cell>
          <cell r="Y29">
            <v>0</v>
          </cell>
          <cell r="Z29">
            <v>0</v>
          </cell>
          <cell r="AA29">
            <v>0</v>
          </cell>
          <cell r="AB29">
            <v>0</v>
          </cell>
          <cell r="AC29">
            <v>0</v>
          </cell>
          <cell r="AD29">
            <v>11</v>
          </cell>
          <cell r="AE29">
            <v>0</v>
          </cell>
          <cell r="AF29">
            <v>0</v>
          </cell>
          <cell r="AG29" t="str">
            <v>No Aplica</v>
          </cell>
          <cell r="AH29" t="str">
            <v>No Aplica</v>
          </cell>
          <cell r="AI29" t="str">
            <v>No Aplica</v>
          </cell>
          <cell r="AJ29">
            <v>1</v>
          </cell>
          <cell r="AK29" t="str">
            <v>No Aplica</v>
          </cell>
          <cell r="AL29" t="str">
            <v>No Aplica</v>
          </cell>
          <cell r="AM29" t="str">
            <v>No Aplica</v>
          </cell>
          <cell r="AN29">
            <v>1</v>
          </cell>
          <cell r="AO29" t="str">
            <v>Gestión del Sistema Distrital de servicio a la ciudadanía</v>
          </cell>
          <cell r="AP29">
            <v>1</v>
          </cell>
          <cell r="AQ29" t="str">
            <v>No Aplica</v>
          </cell>
          <cell r="AR29" t="str">
            <v>No Aplica</v>
          </cell>
          <cell r="AS29" t="str">
            <v>No Aplica</v>
          </cell>
          <cell r="AT29" t="str">
            <v>No Aplica</v>
          </cell>
          <cell r="AU29" t="str">
            <v>No Aplica</v>
          </cell>
          <cell r="AV29" t="str">
            <v>No Aplica</v>
          </cell>
          <cell r="AW29" t="str">
            <v>No Aplica</v>
          </cell>
          <cell r="AX29" t="str">
            <v>No Aplica</v>
          </cell>
          <cell r="AY29" t="str">
            <v>No Aplica</v>
          </cell>
          <cell r="AZ29" t="str">
            <v>No Aplica</v>
          </cell>
          <cell r="BA29" t="str">
            <v>No Aplica</v>
          </cell>
          <cell r="BB29" t="str">
            <v>No Aplica</v>
          </cell>
          <cell r="BC29" t="str">
            <v>No Aplica</v>
          </cell>
          <cell r="BD29" t="str">
            <v>No Aplica</v>
          </cell>
          <cell r="BE29" t="str">
            <v>No Aplica</v>
          </cell>
          <cell r="BF29" t="str">
            <v>No Aplica</v>
          </cell>
          <cell r="BG29" t="str">
            <v>No Aplica</v>
          </cell>
          <cell r="BH29" t="str">
            <v>No Aplica</v>
          </cell>
          <cell r="BI29" t="str">
            <v>No Aplica</v>
          </cell>
          <cell r="BJ29" t="str">
            <v>No Aplica</v>
          </cell>
          <cell r="BK29" t="str">
            <v>No Aplica</v>
          </cell>
          <cell r="BL29" t="str">
            <v>No Aplica</v>
          </cell>
          <cell r="BM29" t="str">
            <v>Plan de Acción SGCGestión del Sistema Distrital de servicio a la ciudadaníaPAAC</v>
          </cell>
          <cell r="BN29" t="str">
            <v>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v>
          </cell>
          <cell r="BO29" t="str">
            <v>Informes realizados a partir de los requerimientos (PQRSD) presentados por la ciudadanía en la RED CADE.</v>
          </cell>
          <cell r="BP29" t="str">
            <v>Identificar las las oportunidad de mejora en la  atención de las (PQRSD) radicadas en la RED CADE con el fin de adoptar las medidas consecuentes para una mejora continua.</v>
          </cell>
          <cell r="BQ29" t="str">
            <v>Informes mensuales de los requerimientos (PQRSD) presentados por la ciudadanía de la RED CADE con el analisis pertinente.</v>
          </cell>
          <cell r="BR29" t="str">
            <v>Suma</v>
          </cell>
          <cell r="BS29">
            <v>11</v>
          </cell>
          <cell r="BT29">
            <v>0</v>
          </cell>
          <cell r="BU29">
            <v>1</v>
          </cell>
          <cell r="BV29">
            <v>1</v>
          </cell>
          <cell r="BW29">
            <v>1</v>
          </cell>
          <cell r="BX29">
            <v>1</v>
          </cell>
          <cell r="BY29">
            <v>1</v>
          </cell>
          <cell r="BZ29">
            <v>1</v>
          </cell>
          <cell r="CA29">
            <v>1</v>
          </cell>
          <cell r="CB29">
            <v>1</v>
          </cell>
          <cell r="CC29">
            <v>1</v>
          </cell>
          <cell r="CD29">
            <v>1</v>
          </cell>
          <cell r="CE29">
            <v>1</v>
          </cell>
          <cell r="CF29">
            <v>0</v>
          </cell>
          <cell r="CG29">
            <v>1</v>
          </cell>
          <cell r="CH29">
            <v>1</v>
          </cell>
          <cell r="CI29">
            <v>1</v>
          </cell>
          <cell r="CJ29">
            <v>1</v>
          </cell>
          <cell r="CK29">
            <v>1</v>
          </cell>
          <cell r="CL29">
            <v>1</v>
          </cell>
          <cell r="CM29">
            <v>1</v>
          </cell>
          <cell r="CN29">
            <v>1</v>
          </cell>
          <cell r="CO29">
            <v>1</v>
          </cell>
          <cell r="CP29">
            <v>1</v>
          </cell>
          <cell r="CQ29">
            <v>1</v>
          </cell>
          <cell r="CR29">
            <v>11</v>
          </cell>
          <cell r="CS29">
            <v>0</v>
          </cell>
          <cell r="CT29">
            <v>0</v>
          </cell>
          <cell r="CU29" t="str">
            <v/>
          </cell>
          <cell r="CV29" t="str">
            <v/>
          </cell>
          <cell r="CW29" t="str">
            <v/>
          </cell>
          <cell r="CX29">
            <v>1</v>
          </cell>
          <cell r="CY29">
            <v>1</v>
          </cell>
          <cell r="CZ29" t="str">
            <v>Para el mes de enero de 2019, se encuentra que, del total de las 68 peticiones tramitadas en la Dirección del Sistema Distrital de Servicio a la Ciudadanía, puntos de atención, línea 195 y Recaudo, el estado de la petición más frecuente es “Solucionado por respuesta definitiva” con 38 peticiones que acumulan el 56% del total mencionado, el segundo estado es “Solucionado – Por traslado” con 14 peticiones que representa el 21% del total tramitado. Seguido el estado de “En trámite – Por respuesta preparada” que acumulan el 9%.</v>
          </cell>
          <cell r="DA29" t="str">
            <v/>
          </cell>
          <cell r="DB29" t="str">
            <v/>
          </cell>
          <cell r="DC29">
            <v>1</v>
          </cell>
          <cell r="DD29">
            <v>1</v>
          </cell>
          <cell r="DE29" t="str">
            <v>Tomando como base las 129 peticiones tramitadas en la Dirección del Sistema Distrital de Servicio a la Ciudadanía, se destaca en el mes de febrero que el estado de la petición más frecuente es “Solucionado por respuesta definitiva” con 60 peticiones que acumulan el 46% del total mencionado, el segundo estado es “Solucionado – Por traslado” con 27 peticiones que acumulan el 21% del total tramitado. En tercer lugar, se encuentra el estado de “Solucionado Registro con preclasificación” con 13 peticiones que representa el 10%. Esta clasificación quiere decir que la petición se ha registrado recientemente, teniendo en cuenta que debe ser asignada o trasladada según sea el caso.
Gráfico</v>
          </cell>
          <cell r="DF29" t="str">
            <v/>
          </cell>
          <cell r="DG29" t="str">
            <v>Realizar con oportunidad la toma de decisiones en la atención de las PQRSD, recibidas en la RED CADE</v>
          </cell>
          <cell r="DH29">
            <v>1</v>
          </cell>
          <cell r="DI29" t="str">
            <v/>
          </cell>
          <cell r="DJ29" t="str">
            <v>En la Red CADE siguen presentándose una gran cantidad de quejas en contra de la gestión de los asignadores de turnos e informadores, fueron 19 en total. Además, de las 16 felicitaciones que durante el mes de marzo los ciudadanos se han tomado el tiempo de registrar al finalizar sus trámites, relatando los motivos por los cuales se han sentido bien orientados y como muchas de las mejoras realizadas en los canales dispuestos para su atención les han permitido ahorrar tiempos y tener una experiencia positiva en las visitas a los puntos de la Red CADE</v>
          </cell>
          <cell r="DK29" t="str">
            <v/>
          </cell>
          <cell r="DL29" t="str">
            <v xml:space="preserve">El análisis de tendencias con relación al comportamiento de las peticiones permite evidenciar las tipologías, canales de atención y estados de la peticiones más frecuentes a lo largo del periodo de reporte, identificar la competencia directa de las entidades distritales sobre cada una de las peticiones registradas en cada período de reporte y evidenciar la calidad y oportunidad en las respuesta para la ciudadanía. 
Este informe es un insumo para la toma de decisiones estratégicas que permitan hacer efectiva la gestión en el servicio a la ciudadanía y mejorar la satisfacción de la ciudadanía con respecto a la experiencia de servicio en todos los canales dispuestos por la Administración Distrital.
Igualmente permite implementar acciones preventivas, planes de mejoramiento específicos para los puntos de atención de la Red CADE, la Línea 195, Portal Bogotá, Recaudo, incluyendo las oficinas administrativas de la Dirección del Sistema Distrital de Servicio a la Ciudadanía
</v>
          </cell>
          <cell r="DM29">
            <v>1</v>
          </cell>
          <cell r="DN29" t="str">
            <v/>
          </cell>
          <cell r="DO29" t="str">
            <v>Con relación al mes  de marzo, se encuentra que el número de peticiones para la Dirección Distrital del Sistema disminuyo notoriamente; pasando de un 76,29% en marzo a 57,89% en el periodo actual. En cambio, el SuperCADE CAD, tuvo un incremento de 7,72% con relación a las peticiones registradas, pasando de tener 4 peticiones en marzo a 9 durante el mes de abril.</v>
          </cell>
          <cell r="DP29" t="str">
            <v>N/A</v>
          </cell>
          <cell r="DQ29" t="str">
            <v xml:space="preserve">En cuanto a los beneficios que proporciona el informe de requerimientos ciudadanos registrados en la plataforma Bogotá Te Escucha y que son de competencia de la Dirección del Sistema Distrital de Servicio a la Ciudadanía, a través del análisis para este periodo se obtiene:  
1. El análisis de tendencias con relación al comportamiento de las peticiones permite evidenciar las tipologías, canales de atención y estados de la peticiones más frecuentes a lo largo del periodo de reporte.
2. Identificar la competencia directa de las entidades distritales sobre cada una de las peticiones registradas en cada período de reporte y evidenciar la calidad y oportunidad en las respuesta para la ciudadanía. 
3. Este informe es un insumo para la toma de decisiones estratégicas que permitan hacer efectiva la gestión en el servicio a la ciudadanía y mejorar la satisfacción de la ciudadanía con respecto a la experiencia de servicio en todos los canales dispuestos por la Administración Distrital.
4.Permite implementar acciones preventivas, planes de mejoramiento específicos para los puntos de atención de la Red CADE, la Línea 195, Portal Bogotá, Recaudo, incluyendo las oficinas administrativas de la Dirección del Sistema Distrital de Servicio a la Ciudadanía.
</v>
          </cell>
          <cell r="DR29">
            <v>1</v>
          </cell>
          <cell r="DS29" t="str">
            <v/>
          </cell>
          <cell r="DT29" t="str">
            <v xml:space="preserve">
Es posible obtener la trazabilidad de los requerimientos que competen directamente a la DSDSC y los que conciernen a las entidades distritales, con el fin de realizar reportes individuales que resalten inconsistencias reiterativas con relación al servicio prestado.
Así mismo, este informe es un insumo para el análisis de la calidad y oportunidad de las respuestas y trámites efectuados por las diferentes dependencias y/o entidades, a partir de los requerimientos presentados por la ciudadanía. 
Se han implementado planes de mejoramiento para los puntos de atención de la Red CADE, la Línea 195, Portal Bogotá, Recaudo, incluyendo el apoyo administrativo de la Dirección del Sistema Distrital de Servicio a la Ciudadanía.
 Se resolvieron fallas en el servicio prestado por los puntos de atención de la Red CADE y la Línea 195, a partir de los compromisos generados con los funcionarios y asesores que sirven como guía de trámites, orientan y hacen entrega de turnos a la ciudadanía.
</v>
          </cell>
          <cell r="DU29" t="str">
            <v xml:space="preserve">
No se ha realizado una socialización de los resultados de manera específica en los Subcomités de Autocontrol de la Dirección del Sistema Distrital de Servicio a la Ciudadanía, de manera que se implementen acciones de mejoramiento a la gestión de las entidades con presencia en la Red CADE y la administración de los canales de atención, no obstante, este espacio ya se encuentra programado para la primera semana de agosto de 2019.</v>
          </cell>
          <cell r="DV29" t="str">
            <v xml:space="preserve">
La ciudadanía obtiene respuestas a sus requerimientos con criterios de calidad, calidez y oportunidad. 
La Dirección del Sistema Distrital de Servicio a la Ciudadanía logra resolver fallas en el servicio prestado por los diferentes canales de atención con tiempos de respuesta más ágiles.
Mejora en los estándares de atención y calidad de la información que recibe la ciudadanía en la Línea 195, los puntos de atención de la Red CADE por parte de los asesores y funcionarios que son guía de trámites, brindan información y hacen entrega de turnos a la ciudadanía.
</v>
          </cell>
          <cell r="DW29">
            <v>1</v>
          </cell>
          <cell r="DX29">
            <v>1</v>
          </cell>
          <cell r="DY29" t="str">
            <v xml:space="preserve">Para el mes de junio de 2019 se registraron 77 peticiones en la plataforma BOGOTÁ TE ESCUCHA, el mayor porcentaje se recepciono en el SUPERCADE CAD 24,07%, seguido de la DSDSC con el 15,6% y SUPERCADE SUBA Y CALLE 13 con el 10,04% , lo cual determina que el canal más utilizado por la ciudadanía para la presentación de peticiones es el canal presencial, con un  total de peticiones  recepcionadas del 44,57%, el Canal Telefonico con el 19,25%, Canal WEB 8,10% y el Buzon con 6,8%.
Se tienen 11 felicitciones para este periodo las cuales representan  6,49% de las peticiones de la RED CADE, donde resaltan la excelente atención de los informadores de los  puntos de atención que brindan orientación, e indicaciones precisas para hacer más agradable la experiencia  de la ciudadnaía en la RED CADE y  especificamente de los puntos de atención:  CADE Santa Helenita, SUPERCADE SUBA, BOSA Y LINEA 195. </v>
          </cell>
          <cell r="DZ29" t="str">
            <v>N/A</v>
          </cell>
          <cell r="EA29" t="str">
            <v xml:space="preserve">Definir insumos  para los  Profesionales Responsables de punto de atención, profesionales de enlace con entidades y profesionales responsables de canales, con el fin de que se identiquen puntos criticos a mejorar y corregir, e igualmente los aspectos que se deben mantener, para lograr la satisfacción de los ciudadanos.
</v>
          </cell>
          <cell r="EB29">
            <v>1</v>
          </cell>
          <cell r="EC29">
            <v>1</v>
          </cell>
          <cell r="ED29" t="str">
            <v xml:space="preserve">Para el mes de agosto de 2019 se registraron 113 peticiones en la plataforma BOGOTÁ TE ESCUCHA, el mayor porcentaje registrado le corresponde al SuperCADE CAD con el 19,47%, seguido del SuperCADE Bosa con el 17,70% y la Dirección del Sistema Distrital de Servicio a la Ciudadanía con el 15,04%. Por otro lado, se determina que el Canal de atención más utilizado por la ciudadanía para interponer peticiones sigue siendo el Canal Presencial con un  total de  68  peticiones recepcionadas que representan el 60%, así mismo, el Canal Telefónico con el 13%, Canal web 19% y el Buzón con 5%.
Se presentaron 11 felicitaciones para este periodo las cuales representan 15,4% del total de las peticiones de la RED CADE, en las cuales la ciudadanía resalta la agilidad en la atención e indica que los tiempos de espera han disminuido en más de la mitad, agradecen la amabilidad de los servidores de la Secretaría General y de entidades que hacen presencia en la Red CADE como Secretaría Distrital de Salud, Instuituto de Desarrollo Urbano IDU, Secretaría Distrital de Planeación, Asopagos y el Consultorio Jurídico en puntos de atención como CADE Santa Helenita, CADE Gaitana, SuperCADE Bosa, SuperCADE Américas y la Línea 195; precisan que han recibido un trato personalizado, con las indicaciones puntuales para finalizado sus trámites con efectividad. Además, la ciudadanía resalta las mejoras en infraestructura del SuperCADE CAD y SuperCADE Bosa, de manera general expresan la satisfacción que tienen con relación a la gestión de la Administración Distrital en el ámbito de servicio a la ciudadanía.    
</v>
          </cell>
          <cell r="EE29" t="str">
            <v>N/A</v>
          </cell>
          <cell r="EF29" t="str">
            <v xml:space="preserve">Se obtienen estadísticas y criterios de buenas prácticas de los puntos de atención, entidades con presencia en la RED CADE y canal de atención telefónico que consolidan la gestión del tercer trimestre y que deben mantenerse con el fin de lograr aumentar la satisfacción de la ciudadanía.
Se identifican puntos críticos a mejorar y corregir en los puntos de atención, entidades con presencia en la RED CADE y demás canales de atención para hacer más efectiva la prestación del servicio y mejorar la experiencia de servicio a la ciudadanía.
</v>
          </cell>
          <cell r="EG29">
            <v>1</v>
          </cell>
          <cell r="EH29">
            <v>1</v>
          </cell>
          <cell r="EI29" t="str">
            <v xml:space="preserve">Durante el mes de agosto de 2019 se registraron 83 peticiones en la plataforma Bogotá te escucha, el mayor porcentaje registrado le corresponde al SuperCADE CAD con el 30,12%, seguido de la Línea 195   con el 14,46%, el CADE Santa Helenita con el 8,43%, el CADE Fontibón, SUPERCADE Bosa y Américas representan cada una 7,23% para un total de 21,69% y los porcentajes más bajos se encuentran representados en el SUPERCADE 20 de julio y el SUPERCADE Calle 13 con el 4,82% cada una. El restante de puntos de atención; SUPERCADE Suba, SUPERCADE Engativá, CADE Muzu, CADE Plaza de las Américas, CADE Santa lucia CADE Toberin, CADE Yomasa, SUPERCADE Móvil y el Portal Bogotá tienen el 15,66% restante del total de peticiones registradas de la RED CADE. 
Así mismo, se determina que el canal más utilizado por la ciudadanía para interponer peticiones sigue siendo el canal presencial con un total de 57 peticiones registradas, las cuales representan el 69%; seguido del canal telefónico y web con 10 peticiones que representan cada una el 12% del total de peticiones; por otro lado, se encuentra el buzón de los puntos de atención de la RED CADE en el cual se han registrado 6 peticiones que representan el 7% del total de registros que ingresaron a la Dirección del Sistema Distrital de Servicio a la Ciudadanía durante el mes de agosto.  
Con respecto a las felicitaciones ingresaron 5 felicitaciones para este periodo, dirigidas al SUPERCADE CAD, CADE Santa Helenita y CADE Santa Lucía, en las cuales la cordialidad de los asesores e informadores en los módulos, destacando la gestión de la Universidad Libre,  Positiva y en general con la atención de turnos de los puntos de atención en los que los ciudadanos  aseguran que la rapidez en la atención ha mejorado radicalmente,  destacan las óptimas condiciones de las instalaciones  y el orden que se percibe luego de las adecuaciones del SUPERCADE CAD. De manera general expresan la satisfacción que tienen con relación a la gestión de la Administración Distrital en el ámbito de servicio a la ciudadanía.    </v>
          </cell>
          <cell r="EJ29" t="str">
            <v>No hubo novedad alguna</v>
          </cell>
          <cell r="EK29" t="str">
            <v xml:space="preserve">Procesar la información mensual de las peticiones, quejas, reclamos y solicitudes presentadas por la ciudadanía con el fin realizar la retroalimentación respectiva a los Profesionales Responsables de los Puntos de Atención de la Red CADE, de tal forma que esta sea divulgada al interior del equipo de trabajo en cada Punto de Atención, analizar las tematicas reportadas en el informe  para análizar las situaciones allí descritas y acordar la aplicación de medidas para mejorar la percepción ciudadana. </v>
          </cell>
          <cell r="EL29">
            <v>1</v>
          </cell>
          <cell r="EM29">
            <v>1</v>
          </cell>
          <cell r="EN29" t="str">
            <v xml:space="preserve">Durante el mes de septiembre de 2019 se registraron 91 peticiones en la plataforma Bogotá Te Escucha, el mayor porcentaje registrado le corresponde al SuperCADE Bosa con el 21,98%, seguido del SuperCADE CAD con el 18,68%, en el mismo nivel se encuentra la Dirección del Sistema Distrital de Servicio a la Ciudadanía con el 18, 68%. Consecutivamente, se encuentra el SuperCADE Américas que representa el 10,99% y el SUPERCADE 20 de Julio al cual le corresponde el 7,69%. Por su parte, la Línea 195 obtiene un porcentaje de 6,59%, el CADE Fontibón 5,49%, y luego está el CADE Santa Helenita con 4,40%. Finalmente, los puntos de atención CADE Bosa, Muzu, Servita, SuperCADE Calle 13 y el SuperCADE Móvil representan el 1,10% cada uno, para un total de 5,50% del total de peticiones registradas en la RED CADE. 
Durante el periodo de septiembre, sigue predominando el uso del canal presencial para el ingreso de las peticiones ciudadanas en Bogotá Te Escucha, con un total de 63 requerimientos registrados, los cuales representan el 69%; seguido del canal telefónico con 17 peticiones que equivalen al 19%. En esta ocasión la preferencia en el uso del canal web disminuye, pasando de tener 10 peticiones en agosto, a 6 en total en el mes de septiembre, las cuales representan el 7%. Por otra parte, con los porcentajes más bajos, se encuentra el canal escrito bajo el cual se registraron 3 peticiones que corresponden al 3%, sumado a esto está al canal e-mail y buzón que representan cada una el 1% con 1 petición respectivamente. 
A lo largo del mes de septiembre, ingresaron 21 felicitaciones a la RED CADE, de la cantidad total de dicha tipología, 10 registros (47,62%) están dirigidos a destacar la calidad y eficiencia de los informadores, las instalaciones de los Puntos de Atención presenciales, destacando el SuperCADE Bosa, 20 de Julio, Américas, CAD y CADE Santa Helenita. 
En cuanto al 52,38% restante del total de felicitaciones,corresponde a las entidades que hacen presencia en la RED CADE, se distinguen el Departamento para la Prosperidad Social con el 23,81%, correspondiente a 5 felicitaciones. Posteriormente, la DIAN, IDU, Catastro, la Secretaría de Movilidad y la Secretaría de Salud recibieron 1 felicitación  proporcionalmente. En general, la ciudadanía señala que los asesores de estas entidades se destacan por su calidad humana, buena disposición para brindar información acertada para la realización de los trámites distritales y nacionales. 
Además, se observa que en gran parte de las descripciones de estas felicitaciones, la ciudadanía manifiesta que encuentra con gran sorpresa la amabilidad de los servidores y funcionarios que atienden sus solicitudes y desean que esta tendencia de servicio se disperse por todas los canales de atención y entidades públicas, con el fin de obtener un excelente servicio en todo momento y generar mayor confiabilidad de los usuarios.
</v>
          </cell>
          <cell r="EO29" t="str">
            <v>No hubo novedad alguna.</v>
          </cell>
          <cell r="EP29" t="str">
            <v>Procesar la información mensual de las peticiones, quejas, reclamos y solicitudes presentadas por la ciudadanía con el fin realizar la retroalimentación respectiva a los Profesionales Responsables de los Puntos de Atención de la RED CADE, de tal forma que ésta sea divulgada al interior del equipo de trabajo en cada Punto de Atención, analizando las temáticas reportadas en el informe para considerar  las situaciones allí descritas y acordar la aplicación de medidas para mejorar la percepción ciudadana.</v>
          </cell>
          <cell r="EQ29">
            <v>1</v>
          </cell>
          <cell r="ER29">
            <v>1</v>
          </cell>
          <cell r="ES29" t="str">
            <v xml:space="preserve">Durante el mes de octubre de 2019 se registraron 111 peticiones en la plataforma Bogotá Te Escucha, el mayor porcentaje registrado le corresponde a la Dirección del Sistema Distrital de Servicio a la Ciudadanía con el 29%, seguido del SuperCADE CAD con el 17% y el CADE Santa Lucia con el 13%. Consecutivamente, se encuentra el SuperCADE Bosa que representa el 11%, con el 5% cada una están el CADE Santa Helenita y el SuperCADE Américas, así mismo con un mismo porcentaje de 4% están el CADE la Victoria, SuperCADE Suba y la Línea 195. 
De los porcentajes más bajos del total de peticiones registradas durante el periodo de octubre, se presentan dos casos con el 3% cada una, representados por el CADE Fontibón y SuperCADE Calle 13. Finalmente, el CADE Servita, CADE Toberín, SuperCADE 20 de Julio, SuperCADE Américas, Engativá y Recaudo, obtuvieron 1% proporcionalmente. 
En lo que respecta al uso de canales para el registro de las peticiones por parte de la ciudadanía en Bogotá Te Escucha, durante este periodo predomina el canal presencial con un porcentaje total de 57%, en segundo lugar, el canal telefónico representa el 19% con 21 requerimientos, seguido está el canal web con 16 peticiones que equivalen al 14%. Por otra parte, con los porcentajes más bajos, se encuentra el buzón que representa el 6% con 7 peticiones y en último lugar está el canal escrito, bajo el cual se registraron 4 peticiones que corresponden al 4%.
Durante el mes de octubre ingresaron 14 felicitaciones para el canal presencial de la Red CADE, en las cuales, la ciudadanía resalta la satisfacción generada por el servicio de los funcionarios, asesores y personal de los puntos de atención. Así mismo, se registraron 2 felicitaciones por la atención y calidad de la información brindada por el canal telefónico Línea 195. En cuanto a las empresas de servicios públicos, la Empresa de Telecomunicaciones de Bogotá - ETB, Gas Natural VANTI y Codensa, recibieron 1 felicitación respectivamente, que en total representan el 10% del total de felicitaciones; resaltando la amabilidad y eficiencia en la atención de los asesores.
Con un porcentaje de 16%, se presentan 5 felicitaciones, representadas por el Instituto de Desarrollo Urbano, el Instituto para Economía Social, la Secretaría de Movilidad, Planeación y Hacienda, las cuales recibieron 1 felicitación cada una, y se destaca entre otras cosas el profesionalismo de los funcionarios, mencionando casos particulares de la atención de los servidores, agradeciendo además, la resolución de los casos con total efectividad. De esta manera, las felicitaciones en total fueron 24 y representan el 22% del total de las felicitaciones registradas durante el mes de octubre de 2019. 
</v>
          </cell>
          <cell r="ET29" t="str">
            <v>No hubo novedad alguna.</v>
          </cell>
          <cell r="EU29" t="str">
            <v>Procesar la información mensual de las peticiones, quejas, reclamos y solicitudes presentadas por la ciudadanía con el fin de realizar la retroalimentación respectiva a los Profesionales Responsables de los Puntos de Atención de la Red CADE, de tal forma que esta sea divulgada al interior del equipo de trabajo en cada Punto de Atención, analizar las temáticas reportadas en el informe  para analizar las situaciones allí descritas y acordar la aplicación de medidas para mejorar la percepción ciudadana.</v>
          </cell>
          <cell r="EV29">
            <v>1</v>
          </cell>
          <cell r="EW29">
            <v>1</v>
          </cell>
          <cell r="EX29" t="str">
            <v xml:space="preserve">Durante el mes de noviembre y hasta el 19 de diciembre de 2019 se registraron 114 peticiones en la plataforma Bogotá te escucha, solo en noviembre se presentaron 68 peticiones; las cuales con relación al periodo de octubre en el que se registraron 139 disminuyeron notablemente. 
El mayor porcentaje registrado le corresponde al SuperCADE CAD con el 28%, seguido de La Línea 195 que obtuvo 14%, por su parte, el SuperCADE 20 de Julio representa el 10%, la Dirección del Sistema Distrital de Servicio a la Ciudadanía durante lo corrido de estos meses tuvo 8% y el SuperCADE Bosa 7%.
Por otro lado, con un porcentaje del 5% cada una, se encuentra el CADE Santa Helenita y SuperCADE Calle 13. 
Dentro de los porcentajes más bajos del total de peticiones registradas durante el periodo en mención, se presentan tres casos con el 4% cada uno, representados por el Recaudo de la RED CADE y el CADE Servita. Consecutivamente, el SuperCADE Engativá, SuperCADE Américas y SuperCADE Suba obtuvieron 3% proporcionalmente. Finalmente, los puntos CADE Chico, CADE Kennedy, CADE La Victoria, CADE Plaza de las Américas, Servita, Toberín, Santa Lucía y Yomasa presentan 1 petición cada una, que en total abarcan el 7% del total de peticiones de estos dos periodos.  
En lo que respecta al uso de canales para el registro de las peticiones por parte de la ciudadanía en Bogotá Te Escucha, durante los meses de análisis predomina el canal presencial con un porcentaje total de 64% con 73 registros, en segundo lugar, el canal telefónico representa el 17% con 19 requerimientos, seguido está el canal web con 17 peticiones que equivalen al 15%. Por otra parte, con los porcentajes más bajos, se encuentra el canal escrito y e-mail 2% (2 peticiones) cada una y en ultimo lugar está el canal buzón, bajo el cual se registró 1 petición que corresponde al 1%.
En cuanto a las tipologías de requerimientos, las felicitaciones en el mes de noviembre fueron 15 y en diciembre 7 para un total de 22, en las cuales, la ciudadanía resalta la satisfacción generada por el servicio de los funcionarios, asesores y personal de los puntos de atención. Por otro lado, las quejas, en total fueron 64 que representan el 56% de las peticiones de la Red CADE y los reclamos fueron 19 en total que corresponden al 17%; en estas tipologías se reportan inconsistencias del servicio, indicaciones erróneas por parte de los asesores de las entidades e inconvenientes con el personal de aseo y seguridad de puntos de atención. El porcentaje restante lo ocupan los derechos de petición de interés particular con 5 requerimientos, los derechos de interés general y las sugerencias las cuales cada una obtuvieron 2 peticiones.  </v>
          </cell>
          <cell r="EY29" t="str">
            <v xml:space="preserve">No se presentaron inconvenientes. </v>
          </cell>
          <cell r="EZ29" t="str">
            <v>Procesar la información mensual de las peticiones, quejas, reclamos y solicitudes presentadas por la ciudadanía con el fin realizar la retroalimentación respectiva a los Profesionales Responsables de los Puntos de Atención de la Red CADE, de tal forma que esta sea divulgada al interior del equipo de trabajo en cada Punto de Atención, así mismo fue posible analiza las temáticas reportadas en el informe  para analizar las situaciones allí descritas y acordar la aplicación de medidas para mejorar la percepción ciudadana.</v>
          </cell>
          <cell r="FA29">
            <v>11</v>
          </cell>
          <cell r="FB29">
            <v>0</v>
          </cell>
          <cell r="FC29" t="str">
            <v>Cumple</v>
          </cell>
          <cell r="FD29" t="str">
            <v>Cumplido</v>
          </cell>
          <cell r="FE29" t="str">
            <v>Cumplido</v>
          </cell>
          <cell r="FF29" t="str">
            <v>No adecuado</v>
          </cell>
          <cell r="FG29" t="str">
            <v>Incoherente</v>
          </cell>
          <cell r="FH29" t="str">
            <v>Difiere</v>
          </cell>
          <cell r="FI29" t="str">
            <v>Difiere</v>
          </cell>
          <cell r="FJ29" t="str">
            <v>Sin relación</v>
          </cell>
          <cell r="FK29" t="str">
            <v>No adecuado</v>
          </cell>
          <cell r="FL29" t="str">
            <v>No oportuna</v>
          </cell>
          <cell r="FM29" t="str">
            <v xml:space="preserve">La parte cualitativa no corresponde con el avance del indicador toda vez que esta señala que en el mes de febrero se publicó el informe de enero y en el mes de marzo se publicó el informe de febrero lo cual NO es coherente con la información reportada en la medición del avance y cumplimiento del indicador._x000D_
En el mismo sentido no fue posible identificar que archivo soporta el cumplimiento del indicador._x000D_
</v>
          </cell>
          <cell r="FN29" t="str">
            <v>Yady Paola Morales</v>
          </cell>
          <cell r="FO29" t="str">
            <v>Cumple</v>
          </cell>
          <cell r="FP29" t="str">
            <v>Cumplido</v>
          </cell>
          <cell r="FQ29" t="e">
            <v>#N/A</v>
          </cell>
          <cell r="FR29" t="str">
            <v>Adecuado</v>
          </cell>
          <cell r="FS29" t="str">
            <v>Coherente</v>
          </cell>
          <cell r="FT29" t="str">
            <v>Concuerda</v>
          </cell>
          <cell r="FU29" t="str">
            <v>Concuerda</v>
          </cell>
          <cell r="FV29" t="str">
            <v>Relación directa</v>
          </cell>
          <cell r="FW29" t="str">
            <v>Adecuado</v>
          </cell>
          <cell r="FX29" t="str">
            <v>Oportuna</v>
          </cell>
          <cell r="FY29" t="str">
            <v>Los beneficios del informe no solo deben llegar a los grupos de valor, sino que deben ser extensivos a los servidores de la Red CADE, para que se tomen las decisiones pertinentes, con el fin de disminuir el número de quejas presentadas.</v>
          </cell>
          <cell r="FZ29" t="str">
            <v>Juan Guillermo Becerra J.</v>
          </cell>
          <cell r="GA29" t="str">
            <v>Cumple</v>
          </cell>
          <cell r="GB29" t="str">
            <v>Cumplido</v>
          </cell>
          <cell r="GC29" t="e">
            <v>#N/A</v>
          </cell>
          <cell r="GD29" t="str">
            <v>Adecuado</v>
          </cell>
          <cell r="GE29" t="str">
            <v>Coherente</v>
          </cell>
          <cell r="GF29" t="str">
            <v>Concuerda</v>
          </cell>
          <cell r="GG29" t="str">
            <v>Concuerda</v>
          </cell>
          <cell r="GH29" t="str">
            <v>Relación directa</v>
          </cell>
          <cell r="GI29" t="str">
            <v>Adecuado</v>
          </cell>
          <cell r="GJ29" t="str">
            <v>No oportuna</v>
          </cell>
          <cell r="GK29" t="str">
            <v xml:space="preserve"> Es importante enviar oportunamente los reportes mensuales, dado que en el mes de julio se realizó de manera extemporanea.</v>
          </cell>
          <cell r="GL29" t="str">
            <v>Juan Guillermo Becerra J.</v>
          </cell>
          <cell r="GM29">
            <v>0</v>
          </cell>
          <cell r="GN29" t="str">
            <v>Cumplido</v>
          </cell>
          <cell r="GO29" t="e">
            <v>#N/A</v>
          </cell>
          <cell r="GP29" t="str">
            <v>Indeterminado</v>
          </cell>
          <cell r="GQ29" t="str">
            <v>Indeterminado</v>
          </cell>
          <cell r="GR29" t="str">
            <v>Indeterminado</v>
          </cell>
          <cell r="GS29" t="str">
            <v>Indeterminado</v>
          </cell>
          <cell r="GT29" t="str">
            <v>Indeterminado</v>
          </cell>
          <cell r="GU29" t="str">
            <v>Indeterminado</v>
          </cell>
          <cell r="GV29" t="str">
            <v>No oportuna</v>
          </cell>
          <cell r="GW29" t="str">
            <v>No fue posible validar la información reportada al no encontrar evidencias en la carpeta dispuesta para ello.</v>
          </cell>
          <cell r="GX29" t="str">
            <v>Juan Guillermo Becerra J.</v>
          </cell>
          <cell r="GY29">
            <v>0</v>
          </cell>
          <cell r="GZ29">
            <v>1</v>
          </cell>
          <cell r="HA29">
            <v>1</v>
          </cell>
          <cell r="HB29">
            <v>1</v>
          </cell>
          <cell r="HC29">
            <v>1</v>
          </cell>
          <cell r="HD29">
            <v>1</v>
          </cell>
          <cell r="HE29">
            <v>1</v>
          </cell>
          <cell r="HF29">
            <v>1</v>
          </cell>
          <cell r="HG29">
            <v>1</v>
          </cell>
          <cell r="HH29">
            <v>1</v>
          </cell>
          <cell r="HI29">
            <v>1</v>
          </cell>
          <cell r="HJ29">
            <v>1</v>
          </cell>
          <cell r="HK29">
            <v>11</v>
          </cell>
          <cell r="HL29">
            <v>0</v>
          </cell>
          <cell r="HM29">
            <v>9.0909090909090912E-2</v>
          </cell>
          <cell r="HN29">
            <v>9.0909090909090912E-2</v>
          </cell>
          <cell r="HO29">
            <v>9.0909090909090912E-2</v>
          </cell>
          <cell r="HP29">
            <v>9.0909090909090912E-2</v>
          </cell>
          <cell r="HQ29">
            <v>9.0909090909090912E-2</v>
          </cell>
          <cell r="HR29">
            <v>9.0909090909090912E-2</v>
          </cell>
          <cell r="HS29">
            <v>9.0909090909090912E-2</v>
          </cell>
          <cell r="HT29">
            <v>9.0909090909090912E-2</v>
          </cell>
          <cell r="HU29">
            <v>9.0909090909090912E-2</v>
          </cell>
          <cell r="HV29">
            <v>9.0909090909090912E-2</v>
          </cell>
          <cell r="HW29">
            <v>9.0909090909090912E-2</v>
          </cell>
          <cell r="HX29">
            <v>1.0000000000000002</v>
          </cell>
          <cell r="HY29" t="str">
            <v>No Programó</v>
          </cell>
          <cell r="HZ29">
            <v>1</v>
          </cell>
          <cell r="IA29">
            <v>1</v>
          </cell>
          <cell r="IB29">
            <v>0.99999999999999989</v>
          </cell>
          <cell r="IC29">
            <v>1</v>
          </cell>
          <cell r="ID29">
            <v>1</v>
          </cell>
          <cell r="IE29">
            <v>1.0000000000000002</v>
          </cell>
          <cell r="IF29">
            <v>1.0000000000000002</v>
          </cell>
          <cell r="IG29">
            <v>1.0000000000000002</v>
          </cell>
          <cell r="IH29">
            <v>1.0000000000000002</v>
          </cell>
          <cell r="II29">
            <v>1.0000000000000002</v>
          </cell>
          <cell r="IJ29">
            <v>1.0000000000000002</v>
          </cell>
          <cell r="IK29">
            <v>1</v>
          </cell>
          <cell r="IL29">
            <v>1</v>
          </cell>
          <cell r="IM29">
            <v>1.0000000000000002</v>
          </cell>
          <cell r="IN29">
            <v>1.0000000000000002</v>
          </cell>
          <cell r="IP29">
            <v>0.18181818181818182</v>
          </cell>
          <cell r="IQ29">
            <v>0.45454545454545459</v>
          </cell>
          <cell r="IR29">
            <v>0.7272727272727274</v>
          </cell>
          <cell r="IS29">
            <v>1.0000000000000002</v>
          </cell>
        </row>
        <row r="30">
          <cell r="A30" t="str">
            <v>19A</v>
          </cell>
          <cell r="B30" t="str">
            <v xml:space="preserve">Dirección Distrital de Archivo </v>
          </cell>
          <cell r="C30" t="str">
            <v>Directora Distrital de Archivo</v>
          </cell>
          <cell r="D30" t="str">
            <v>Maria Teresa Pardo Camacho</v>
          </cell>
          <cell r="E30" t="str">
            <v>P1 -  ÉTICA, BUEN GOBIERNO Y TRANSPARENCIA</v>
          </cell>
          <cell r="F30" t="str">
            <v>P1O1 Consolidar a 2020 una cultura de visión y actuación ética,  integra y transparente</v>
          </cell>
          <cell r="G30" t="str">
            <v>P1O1A8 Modernizar y fortalecer los estándares para la gestión archivística a nivel distrital</v>
          </cell>
          <cell r="H30" t="str">
            <v>1.1.1 Instrumentos archivísticos vigentes implementados por las entidades distritales (PGD, TRD, Tabla de control de acceso, inventarios, bancos terminológicos, CCD)</v>
          </cell>
          <cell r="I30" t="str">
            <v>Porcentaje de instrumentos archivísticos implementados en las entidades distritales</v>
          </cell>
          <cell r="J30" t="str">
            <v xml:space="preserve">El indicador busca que las cincuenta y seis (56) entidades del sector central y descentralizado del Distrito Capital, los tres(3) entes de control y el Concejo de Bogotá aumenten las condiciones institucionales para el acceso a la información pública para este caso la implementación de los instrumentos archivísticos vigentes. Este producto se desarrollará a través del cumplimiento por parte de las entidades distritales en la implementación de los seis (6) instrumentos archivísticos vigentes que se describen a continuación.
1. Programa de Gestión Documental -PGD, criterios a evaluar: (Acto administrativo de adopción, Socialización y/o Capacitación, Planeación, Ejecución, Seguimiento y Mejora).
2.Tablas de Retención Documental - TRD criterios a evaluar: (Acto administrativo de adopción, capacitación, Organización de archivo, transferencias primarias, Disposición final).
3.Cuadros de Clasificación Documental - CCD "publicación").
4.Inventarios documentales criterios a evaluar:( Documento controlado en el SIG, capacitación, Inventario de archivos de gestión, Inventario de archivo central, publicación en la pagina web en los casos señalados en la norma (eliminación o transferencias secundarias).
5.Banco terminológico criterios a evaluar:(Acto administrativo de aprobación, Socialización, Uso en los procesos del sistema de calidad, Uso en la áreas de correspondencia, Implementación en el SGDEA,Uso en los instrumentos de consulta y recuperación).
6.Tabla de control de acceso criterios a evaluar: (Acto administrativo de aprobación, socialización, definición de perfiles y roles asociados a los niveles de acceso, validación de privilegios antes de conceder el acceso "nivel físico y sistema", incidencia de acceso "nivel físico y sistema").
Hay que tener en cuenta  que estos instrumentos se actualizan cada vez que hay un cambio orgánico funcional de la entidad. </v>
          </cell>
          <cell r="K30" t="str">
            <v>(Número de instrumentos archivísticos implementados por las entidades del Distrito / Total de instrumentos a implementar en las entidades del Distrito) *100</v>
          </cell>
          <cell r="L30" t="str">
            <v>(Número de instrumentos archivísticos implementados por las entidades del Distrito)</v>
          </cell>
          <cell r="M30" t="str">
            <v>Total de instrumentos a implementar en las entidades del Distrito</v>
          </cell>
          <cell r="O30" t="str">
            <v>Instrumentos archivísticos implementados en las entidades distritales</v>
          </cell>
          <cell r="Q30" t="str">
            <v>Cada una de las entidades del Distrito reporta sus avances a través del Informe sobre el estado de la gestión documental en las entidades del Distrito Capital (decreto 514 de 2006) y las visitas de seguimiento.</v>
          </cell>
          <cell r="R30" t="str">
            <v>Atender el compromiso de la DDAB respecto al CONPES 01 de la Política Pública: Fortalecer las instituciones para mitigar el impacto negativo de las prácticas corruptas en el sector público, privado y en la ciudadanía, dado que dicho informe presenta el nivel de avance de implementacion de los instrumentos archivísticos vigentes en 56 entidades distritales (PGD, TRD, TCA, INVENTARIOS, BANCOS TERMINOLOGICOS, CCD), y además permite contar con información estrategica sobre los avances en materia de gestion documental y archivos que impactan la garantia del derecho de acceso a la información pública  como herramienta de lucha contra la corrupción</v>
          </cell>
          <cell r="S30">
            <v>0</v>
          </cell>
          <cell r="T30" t="str">
            <v>Creciente</v>
          </cell>
          <cell r="U30" t="str">
            <v>Porcentaje</v>
          </cell>
          <cell r="V30" t="str">
            <v xml:space="preserve">Eficacia </v>
          </cell>
          <cell r="W30" t="str">
            <v>Producto</v>
          </cell>
          <cell r="X30">
            <v>2019</v>
          </cell>
          <cell r="Y30">
            <v>0</v>
          </cell>
          <cell r="Z30">
            <v>2018</v>
          </cell>
          <cell r="AA30" t="str">
            <v>No Disponible / No Aplica</v>
          </cell>
          <cell r="AB30" t="str">
            <v>No Disponible / No Aplica</v>
          </cell>
          <cell r="AC30" t="str">
            <v>No Disponible / No Aplica</v>
          </cell>
          <cell r="AD30">
            <v>2.5000000000000001E-2</v>
          </cell>
          <cell r="AE30">
            <v>0.1</v>
          </cell>
          <cell r="AF30">
            <v>0.1</v>
          </cell>
          <cell r="AG30" t="str">
            <v>No Aplica</v>
          </cell>
          <cell r="AH30" t="str">
            <v>No Aplica</v>
          </cell>
          <cell r="AI30" t="str">
            <v>No Aplica</v>
          </cell>
          <cell r="AJ30">
            <v>1</v>
          </cell>
          <cell r="AK30" t="str">
            <v>No Aplica</v>
          </cell>
          <cell r="AL30" t="str">
            <v>No Aplica</v>
          </cell>
          <cell r="AM30" t="str">
            <v>No Aplica</v>
          </cell>
          <cell r="AN30" t="str">
            <v>No Aplica</v>
          </cell>
          <cell r="AO30" t="str">
            <v>No Aplica</v>
          </cell>
          <cell r="AP30" t="str">
            <v>No Aplica</v>
          </cell>
          <cell r="AQ30" t="str">
            <v>No Aplica</v>
          </cell>
          <cell r="AR30" t="str">
            <v>No Aplica</v>
          </cell>
          <cell r="AS30" t="str">
            <v>No Aplica</v>
          </cell>
          <cell r="AT30" t="str">
            <v>No Aplica</v>
          </cell>
          <cell r="AU30" t="str">
            <v>No Aplica</v>
          </cell>
          <cell r="AV30" t="str">
            <v>No Aplica</v>
          </cell>
          <cell r="AW30" t="str">
            <v>No Aplica</v>
          </cell>
          <cell r="AX30" t="str">
            <v>No Aplica</v>
          </cell>
          <cell r="AY30" t="str">
            <v>No Aplica</v>
          </cell>
          <cell r="AZ30" t="str">
            <v>No Aplica</v>
          </cell>
          <cell r="BA30" t="str">
            <v>No Aplica</v>
          </cell>
          <cell r="BB30" t="str">
            <v>No Aplica</v>
          </cell>
          <cell r="BC30" t="str">
            <v>No Aplica</v>
          </cell>
          <cell r="BD30" t="str">
            <v>No Aplica</v>
          </cell>
          <cell r="BE30" t="str">
            <v>No Aplica</v>
          </cell>
          <cell r="BF30" t="str">
            <v>No Aplica</v>
          </cell>
          <cell r="BG30" t="str">
            <v>01_CONPES 1.1.1.</v>
          </cell>
          <cell r="BH30" t="str">
            <v>No Aplica</v>
          </cell>
          <cell r="BI30" t="str">
            <v>No Aplica</v>
          </cell>
          <cell r="BJ30" t="str">
            <v>No Aplica</v>
          </cell>
          <cell r="BK30" t="str">
            <v>No Aplica</v>
          </cell>
          <cell r="BL30" t="str">
            <v>No Aplica</v>
          </cell>
          <cell r="BM30" t="str">
            <v>Plan de Acción 01_CONPES 1.1.1.</v>
          </cell>
          <cell r="BN30" t="str">
            <v>El indicador busca que las entidades distritales aumenten las condiciones institucionales para el acceso a la información pública para este caso la implementación de los instrumentos archivisticos vigentes.
Este producto se desarrollara a traves del cumplimiento por parte de las entidades distritales en la implementación de los instrumentos archivisticos vigentes (Programa de Gestión Documental -PGD, Tablas de Retención Documental - TRD, Tabla de control de acceso, inventarios, bancos terminológicos, Cuadros de Clasificación Documental - CCD), 
Hay que tener en cuenta  que estos instrumentos se actualizan cada vez que hay un cambio organico funcional de la entidad 
Para la medición de la implementación se incluye la actualización que estos puedan tener año tras año.</v>
          </cell>
          <cell r="BO30" t="str">
            <v>Medir el avance de implementacion de los instrumentos archivísticos vigentes por las 56 entidades distritales (PGD, TRD, TCA, INVENTARIOS, BANCOS TERMINOLOGICOS, CCD) con el fin de realizar un informe que de cuenta de los resultados de dicha medición.</v>
          </cell>
          <cell r="BP30" t="str">
            <v>Atender el compromiso de la DDAB respecto al CONPES 01 de la Política Pública: Fortalecer las instituciones para mitigar el impacto negativo de las prácticas corruptas en el sector público, privado y en la ciudadanía, dado que dicho informe presenta el nivel de avance de implementacion de los instrumentos archivísticos vigentes en 56 entidades distritales (PGD, TRD, TCA, INVENTARIOS, BANCOS TERMINOLOGICOS, CCD), y además permite contar con información estrategica sobre los avances en materia de gestion documental y archivos que impactan la garantia del derecho de acceso a la información pública  como herramienta de lucha contra la corrupción</v>
          </cell>
          <cell r="BQ30" t="str">
            <v>Informe de resultados del seguimiento de la implementación del indicador aprobado por el Subdirector del Sistema Distrital de Archivos, plan de trabajo, registros de asistencia, evidencias de reunión, matriz de medición de implementación. Informe sobre el estado de la gestión documental a nivel distrital</v>
          </cell>
          <cell r="BR30" t="str">
            <v>Constante</v>
          </cell>
          <cell r="BS30">
            <v>2.5000000000000001E-2</v>
          </cell>
          <cell r="BT30">
            <v>0</v>
          </cell>
          <cell r="BU30">
            <v>0</v>
          </cell>
          <cell r="BV30">
            <v>0</v>
          </cell>
          <cell r="BW30">
            <v>0</v>
          </cell>
          <cell r="BX30">
            <v>0</v>
          </cell>
          <cell r="BY30">
            <v>0</v>
          </cell>
          <cell r="BZ30">
            <v>0</v>
          </cell>
          <cell r="CA30">
            <v>0</v>
          </cell>
          <cell r="CB30">
            <v>0</v>
          </cell>
          <cell r="CC30">
            <v>0</v>
          </cell>
          <cell r="CD30">
            <v>1</v>
          </cell>
          <cell r="CE30">
            <v>0</v>
          </cell>
          <cell r="CF30">
            <v>0</v>
          </cell>
          <cell r="CG30">
            <v>0</v>
          </cell>
          <cell r="CH30">
            <v>0</v>
          </cell>
          <cell r="CI30">
            <v>0</v>
          </cell>
          <cell r="CJ30">
            <v>0</v>
          </cell>
          <cell r="CK30">
            <v>0</v>
          </cell>
          <cell r="CL30">
            <v>0</v>
          </cell>
          <cell r="CM30">
            <v>0</v>
          </cell>
          <cell r="CN30">
            <v>0</v>
          </cell>
          <cell r="CO30">
            <v>0</v>
          </cell>
          <cell r="CP30">
            <v>1</v>
          </cell>
          <cell r="CQ30">
            <v>0</v>
          </cell>
          <cell r="CR30">
            <v>2.5000000000000001E-2</v>
          </cell>
          <cell r="CS30">
            <v>0</v>
          </cell>
          <cell r="CT30">
            <v>0</v>
          </cell>
          <cell r="CU30" t="str">
            <v>Esta estrategia tendrá ejecución a partir del mes de marzo 2019.</v>
          </cell>
          <cell r="CV30" t="str">
            <v/>
          </cell>
          <cell r="CW30" t="str">
            <v>Esta estrategia tendrá ejecución a partir del mes de marzo 2019.</v>
          </cell>
          <cell r="CX30">
            <v>0</v>
          </cell>
          <cell r="CY30">
            <v>0</v>
          </cell>
          <cell r="CZ30" t="str">
            <v>Esta estrategia tendrá ejecución a partir del mes de marzo 2019.</v>
          </cell>
          <cell r="DA30" t="str">
            <v/>
          </cell>
          <cell r="DB30" t="str">
            <v>Esta estrategia tendrá ejecución a partir del mes de marzo 2019.</v>
          </cell>
          <cell r="DC30">
            <v>0</v>
          </cell>
          <cell r="DD30">
            <v>0</v>
          </cell>
          <cell r="DE30" t="str">
            <v>En este periodo se desarrollaron  las siguientes acciones de gestión para la contrucción del indicador CONPES.
1.Mesa de trabajo:  Colaboradores de la SSDA socializan a la ing. Luisa Castillo –SDP-, los requerimientos a tener en cuenta para el diseño de una propuesta de indicador. 
2.Mesa de trabajo: Entre el grupo de trabajo se enseña la propuesta de tablero de control , periodicidad con que se llevará a cabo la medición.
3.Mesa de Trabajo: Definición del sistema de evaluación, es decir: definición de alcance, objetivos, metas a corto, mediano y largo plazo.
4. Mesa de Trabajo: Elaboración propuesta plan de trabajo.
5.Socialización 1: Presentación de la propuesta a algunos colaboradores de la SSDA.
6.Socialización 2: Se realizaron 2 presentaciones a la propuesta de indicador que se elaboró conjuntamente con la Secretaría Distrital de Planeación a la Dirección del Archivo de Bogotá, Subdirección Técnica y colaboradores de Planeación de la DDAB.</v>
          </cell>
          <cell r="DF30" t="str">
            <v/>
          </cell>
          <cell r="DG30" t="str">
            <v>El inicio de las actividades previstas para esta meta permitira contar con información estrategica sobre los avances en materia de gestion documental y archivos que impactan la garantia del derecho de acceso a la información pública  como herramienta de lucha contra la corrupción.</v>
          </cell>
          <cell r="DH30">
            <v>0</v>
          </cell>
          <cell r="DI30">
            <v>0</v>
          </cell>
          <cell r="DJ30" t="str">
            <v xml:space="preserve">En el mes de abril se presentaron las siguientes actividades:
Documento metodológico para la formulación y medición del indicador Instrumentos archivísticos vigentes implementados por las entidades distritales (PGD, TRD, TCA, INVENTARIOS, BANCOS TERMINOLOGICOS, CCD):
1. El 3 de abril se desarrolló en la Dirección DIstrital de Archivo de Bogotá  socialización de varios temas, entre ellos CONPES, en donde el profesional encargado de liderar este tema menciona como realizaría la medición de la implementación de los instrumentos archivísticos, e igualmente presentó el plan de trabajo propuesto. 
2. El 8 de abril se llevó a cabo una reunión con el equipo CONPES y los profesionales encargados del Informe 514, para efectos de articular los temas de seguimiento y 514.
3. El 25 de abril de 2019 se llevó a cabo la presentación del indicador en mención ante representantes de la Dirección Distrital de Desarrollo Institucional y la Directora del Archivo de Bogotá.
Matriz de medición:
1. Se avanzó en la  elaboración de  la propuesta  matriz  para la medición del indicador Instrumentos archivísticos vigentes implementados por las entidades distritales (PGD, TRD, TCA, INVENTARIOS, BANCOS TERMINOLOGICOS, CCD)
</v>
          </cell>
          <cell r="DK30" t="str">
            <v/>
          </cell>
          <cell r="DL30" t="str">
            <v>Una vez aplicado el instrumento de verificación para la implementación de los instrumentos archivisticos, serán reportados los beneficios.</v>
          </cell>
          <cell r="DM30">
            <v>0</v>
          </cell>
          <cell r="DN30">
            <v>0</v>
          </cell>
          <cell r="DO30" t="str">
            <v xml:space="preserve">En el mes de mayo se presentaron las siguientes actividades:
Documento metodológico para la formulación y medición del indicador Instrumentos archivísticos vigentes implementados por las entidades distritales (PGD, TRD, TCA, INVENTARIOS, BANCOS TERMINOLOGICOS, CCD):
1. El  09 de mayo de 2019, se llevó a cabo mesa de trabajo donde se hizo revisión y ajuste de las fichas de los productos establecidos por la Dirección Distrital de Archivo en el Plan de Acción de la Política Pública de Transparencia, Integridad y No Tolerancia con la Corrupción.
2. El 13 de mayo de 2019, se llevó a cabo mesa de trabajo con el objetivo de revisar las observaciones del formulario 514 e indicadores de medición de los instrumentos archivísticos.
3. El 17 de mayo de 2019, se llevó a cabo mesa de trabajo con la finalidad de revisar y ajustar las observaciones realizadas por la Oficina Asesora de Planeación al informe 514.
4. El 20 de mayo de 2019, se llevó a cabo mesa de trabaho a fin de  realizar análisis de cada uno de los capítulos del informe 514 vigencia 2018 con el grupo la DDI, profesionales estadísticos, grupo técnico de la SSDA.
5. El 21 de mayo de 2019, por medio de mesa de trabajo se dio continuidad a la revisión y análisis de cada uno de los capítulos del informe 514.
6. El 22 de mayo de 2019, mediante mesa de trabajo se da continuidad de la revisión y análisis de cada uno de los capítulos del informe 514.
7. El 23 de mayo de 2019,  por medio de mesa de trabajo se dio continuidad de la revisión y análisis de cada uno de los capítulos del informe 514.
8. El 28 de mayo de 2019,  se llevó a cabo reunión con la DDAB, profesional estadista, equipo de trabajo de la SSDA para efectos de acordar fechas de salida del 514 y estrategias de manejo del CONPES.
Matriz  de medición:
1. Se elaboró la matriz denominda como "Componentes de calificaciópn CONPES".
</v>
          </cell>
          <cell r="DP30" t="str">
            <v/>
          </cell>
          <cell r="DQ30" t="str">
            <v>Se avanzó  en la construcción de la matriz de medición de indicador CONPES.</v>
          </cell>
          <cell r="DR30">
            <v>0</v>
          </cell>
          <cell r="DS30">
            <v>0</v>
          </cell>
          <cell r="DT30" t="str">
            <v xml:space="preserve">En el mes de junio se presentaron las siguientes actividades:
Documento metodológico para la formulación y medición del indicador Instrumentos archivísticos vigentes implementados por las entidades distritales (PGD, TRD, TCA, INVENTARIOS, BANCOS TERMINOLOGICOS, CCD):
1. El 5 de junio se realizó mesa de trabajo con la Oficina Asesora de Planeación para la revisión de los indicadores CONPES.
2. El 5 de junio se realizó mesa de trabajo para el seguimiento a los avances en la elaboración de la Guía para la medición de la Política Pública.
3. El  7 de junio se realizó mesa de trababjo para revisión de los avances del documento de metodología Política Pública.
4. El 10 de junio se hizo  revisión preliminar documento metodología Política Pública.
5. El 11 de junio se realizó  justificación de las ponderaciones asignadas a los criterios a evaluar.
6. El 13 de junio se hizo revisión propuesta semifinal de la metodología para la medición.
7. El 17 de junio se hizo revisión de la propuesta de la PPT para la socialización del 20 de junio relacionada con el formulario 514-CONPES.
8. El 19 de junio se hizo revisión de las observaciones dadas por DDI  al documento de metodología para la medición.
9. El  20 de junio se realizó Jornada Taller para el diligenciamiento de la herramienta 514 por parte de las entidades del DC.
10. El 21 de junio se realizó mesa de trabajo para la revisión de los resultados del taller 514-CONPES realizado el 20 de junio.
Matriz  de medición:
1. El dia 28 de Junio se envió a las entidades Distritales el Formulario web de recolección de información.
</v>
          </cell>
          <cell r="DU30" t="str">
            <v/>
          </cell>
          <cell r="DV30" t="str">
            <v>Se avanzó en la elaboración de la guía metodologíca para la medición de los indicadores. 
Adicionalmente, se llevó a cabo taller  donde se socializó el diligenciamiento del formulario que permitirá el suministro de información para el cumplimiento de la PPDTINTC.</v>
          </cell>
          <cell r="DW30">
            <v>0</v>
          </cell>
          <cell r="DX30">
            <v>0</v>
          </cell>
          <cell r="DY30" t="str">
            <v xml:space="preserve">En el mes de julio se presentaron las siguientes actividades:
1. Documento metodológico para la formulación y medición del indicador Instrumentos archivísticos vigentes implementados por las entidades distritales (PGD, TRD, TCA, INVENTARIOS, BANCOS TERMINOLOGICOS, CCD):
Se realizaron durante el mes ajustes al documento de metodología de Política Pública.  
2. Matriz Componentes de medición (Formularo web):
Se recibió la información de las entidades diligenciada en el formulario web.
</v>
          </cell>
          <cell r="DZ30" t="str">
            <v/>
          </cell>
          <cell r="EA30" t="str">
            <v xml:space="preserve">Para este periodo se identificaron los siguientes beneficios:
*Avance en la elaboración del  documento de metodología  para la formulación y medición del indicador. 
*Se revisaron los criterios definidos para la calificación frente a los ajustes realizados en el formulario de recolección, esto genera coherencia entre los dos instrumentos y permite precisión en el cálculo de indicadores CONPES.
*Recolección de la información reportada por las entidades Distritales, para iniciar con el análisis y el informe del reporte de la línea base. 
*Se contó con una alta cobertura en el proceso operativo recolectando información dentro de los tiempos operativos de 57 entidades, lo que corresponde al 95%, esto permite cumplimiento de cronograma establecido y revisión detallada de la información reportada por las entidades. Las tres entidades que no han rendido aun información, entrarán en un proceso de recuperación de deuda, proceso normal en la ejecución de una operación estadística. </v>
          </cell>
          <cell r="EB30">
            <v>0</v>
          </cell>
          <cell r="EC30">
            <v>0</v>
          </cell>
          <cell r="ED30" t="str">
            <v>En el mes de agosto se presentaron las siguientes actividades:
1. Documento metodológico para la formulación y medición del indicador Instrumentos archivísticos vigentes implementados por las entidades distritales (PGD, TRD, TCA, INVENTARIOS, BANCOS TERMINOLOGICOS, CCD):
*El 26 de agosto se revisaron las observaciones dadas por la Dirección Distrital de Desarrollo Institucional, para  efectuar los ajustes a la metodología para la medición del indicador CONPES.
*El 27 de agosto, una vez remitido nuevamente el documento para revisión por parte de la Dirección Distrital de Desarrollo Institucional, se efectuaron los ajustes al mismo, quedando pendientes las observaciones que se realizaron en esta reunión.
*El 29 de agosto se llevó a cabo una mesa de trabajo con la Dirección Distrital de Desarrollo Institucional  con el fin de revisar el documento con los ajustes antes mencionados. De esta mesa de trabajo salieron nuevos ajustes para efectuar en el siguiente mes.
*El 30 de agosto se llevó a cabo reunión de seguimiento al avance de la guía metodológica con el Subdirector del Sistema Distrital de Archivos y la Directora Distrital del Archivo de Bogotá.</v>
          </cell>
          <cell r="EE30" t="str">
            <v/>
          </cell>
          <cell r="EF30" t="str">
            <v>Al tener un avance significativo en la Guia metodológica y de criterios para la medición de los indicadores relacionados con la implementación de instrumentos archivísticos y puesta en operación del Sistema de Gestión de Documentos de Archivo (SGDA) , las Entidades Distritales contarán con un instrumento que les permita conocer el metodo de medición de dichos indicadores.</v>
          </cell>
          <cell r="EG30">
            <v>0</v>
          </cell>
          <cell r="EH30">
            <v>0</v>
          </cell>
          <cell r="EI30" t="str">
            <v>En el mes de septiembre se presentaron las siguientes actividades:
1. Documento metodológico para la formulación y medición del indicador Instrumentos archivísticos vigentes implementados por las entidades distritales (PGD, TRD, TCA, INVENTARIOS, BANCOS TERMINOLOGICOS, CCD):
*El 12 de septiembre se presentó a la Directora del Archivo de Bogotá y al Subdirector del Sistema Distrital de Archivos, los avances en la Guía para la medición de los indicadores; así mismo se presentaron los avances frente a la depuración de la base de datos del estado de la administración de la gestión documental en las entidades del Distrito Capital.
*El 19 de septiembre se presentó a la Dirección de Desarrollo Institucional - DDI, la propuesta para el diseño y elaboración de los cuadros de salida del estado de la administración de la gestión documental en las entidades del Distrito Capital.
* El 20 de septiembre se socializó la Guía para la medición de los indicadores ante la Dirección Distrital del Archivo de Bogotá y  la Subdirección del Sistema Distrital d Archivos. Apesar que el documento cuenta con visto bueno por parte de los directivos, a éste se le deberá realizar dos ajustes por solicitud de la Directora, documento final que será aprobado por Dirección y Subdirección del Sistema Distrital de Archivos en el mes de octubre.
* El 25 de septiembre se llevó a cabo la socialización de la identificación de inconsistencias frente a la integridad en la base de datos del estado de la administración de la gestión documental en las entidades del Distrito Capital a la Dirección Distrital de Archivo de Bogotá.</v>
          </cell>
          <cell r="EJ30" t="str">
            <v/>
          </cell>
          <cell r="EK30" t="str">
            <v xml:space="preserve">Al socializar la Guia para la medición de los indicadores relacionados con la implementación de instrumentos archivísticos y puesta en operación del Sistema de Gestión de Documentos de Archivo (SGDA), a los Directivos del Archivo de Bogotá, se avanza significativamente para la entrega final del presente instrumento a las entidades Distritales. </v>
          </cell>
          <cell r="EL30">
            <v>0</v>
          </cell>
          <cell r="EM30">
            <v>0</v>
          </cell>
          <cell r="EN30" t="str">
            <v xml:space="preserve">En el mes de octubre se presentaron las siguientes actividades:
Gestión:                                                                                                                                                                                                                                                                                                                                                                                                                                                                                                                                               1. Documento metodológico para la formulación y medición del indicador de instrumentos archivísticos vigentes implementados por las entidades distritales (PGD, TRD, TCA, INVENTARIOS, BANCOS TERMINOLOGICOS, CCD):
*El 07 de octubre se realizó reunión con la Directora Distrital de Archivo, en donde se hizo entrega de la metodología para el cálculo y seguimiento a los indicadores definidos en el Plan de Acción de la Política Pública de Transparencia, Integridad y No Tolerancia con la Corrupción, relacionados con la gestión documental. Esta metodología define los criterios de evaluación para cada componente normativo que delimita la correcta implementación de cada uno de los instrumentos archivísticos en las entidades del Distrito; estos criterios se relacionaron con las respuestas emitidas en el formulario y son evaluados según su importancia y dificultad de realización al interior de las entidades.   
*El 29 de octubre se llevó a cabo la socialización de la guía metodologíca a la Subsecretaría Técnica.
2. INFORME DE RESULTADOS DEL SEGUIMIENTO DE IMPLEMENTACIÓN:
Entre el 8 y el 29 de octubre se realizó la verificación de integridad de la base de datos, en esta revisión nuevamente se encontraron algunas inconsistencias, éstas principalmente obedecían al deficiente manejo de los flujos indicados en el formulario de recolección para el correcto diligenciamiento por parte delas entidades del Distrito, lo que generó falta de coherencia en los datos, lo cual en reunión del 07 de octubre fueron reportados 2,200 inconsistencias. A raiz de lo anterior, nuevamente se realizó un trabajo conjunto con las entidades para aclarar y depurar la información inconsistente. Es importante aclarar que el informe de resultados del seguimiento de implementación como producto será entregado en el mes de noviembre, instrumento que permitirá determinar la línea base 2018 y la medición estadística a partir del 2020 por 10 años.
</v>
          </cell>
          <cell r="EO30" t="str">
            <v/>
          </cell>
          <cell r="EP30" t="str">
            <v xml:space="preserve">Con la Guía para la medición del indicador relacionado con los instrumentos archivísticos vigentes implementados por las entidades distritales (PGD, TRD, TCA, INVENTARIOS, BANCOS TERMINOLOGICOS, CCD), las entidades del Distrito contarán con un documento el cual les permitirá conocer la metodología aplicada para la medición de los indicadores. 
Por otro lado, al contar con la Base de datos depurada para poder elaborar los cuadros de salida, con los cuales se podrá facilitar el análisis e interpretación de la información registrada por las entidades en el Formulario 514; se podrá elaborar el informe con los resultados del indicador de cumplimiento con la Politica Pública. </v>
          </cell>
          <cell r="EQ30">
            <v>1</v>
          </cell>
          <cell r="ER30">
            <v>1</v>
          </cell>
          <cell r="ES30" t="str">
            <v>En el mes de noviembre se presentaron las siguientes actividades:
1. Informe de resultados del seguimiento de implementación                                                                                                                                                                                                                  Gestión:
*El 5 de noviembre se llevó a cabo una reunión con el propósito de elaborar la importancia, los beneficios y los requerimientos del CONPES.
*El 13 de noviembre se llevó a cabo el primer Comité de análisis de datos agregados, donde se buscó verificar el comportamiento de los sectores administrativos y órganos de control frente a la administración de la gestión documental y la implementación de los instrumentos archivísticos, con el fin de validar la agregación a partir de microdatos.
*El 14 de noviembre se dió continuidad al Comité citado en el ítem anterior, en donde se concluyó la necesidad de interactuar con las entidades a fin de ajustar información registrada por las mismas  de manera inconsistente, impidiendo avanzar en las actividades programadas.
*El 15 de noviembre se llevó a cabo una mesa de trabajo interna con el equipo de trabajo de seguimiento para efectos de revisar y ajustar la base de datos de acuerdo con los datos registrados en los expedientes de visitas de seguimiento y  asistencia técnica.
Producto:                                                                                                                                                                                                                                                                                                            *El 30 de noviembre se hizo entrega del Informe de resultados del seguimiento de implementación denominado " Boletín Técnico No. 1 de la Operación Estadística", el cual reporta el estado de la gestión documental con vigencia 2018, constituyendo así la línea base para la medición del indicador (instrumentos archivísticos) de la Política Pública de Transparencia, Integridad y no Tolerancia con la Corrupción, los cuales se encuentran bajo la responsabilidad de la Dirección Distrital de Archivo de Bogotá.</v>
          </cell>
          <cell r="ET30" t="str">
            <v/>
          </cell>
          <cell r="EU30" t="str">
            <v>En el informe de resultados se presenta la línea base 2018 para la medición del indicador (implementación de 6 instrumentos archivísticos) de la Política Pública de Transparencia, Integridad y no Tolerancia con la Corrupción. Lo anterior, permitirá garantizar la calidad y oportunidad en la entrega de resultados de la administración de la gestión documental en las entidades del Distrito y la medición del indicador de política.</v>
          </cell>
          <cell r="EV30">
            <v>0</v>
          </cell>
          <cell r="EW30">
            <v>0</v>
          </cell>
          <cell r="EX30" t="str">
            <v xml:space="preserve">En el mes de diciembre se presentaron las siguientes actividades de gestión:                                                                                                                                                                                                                                                                                            *El 4 de diciembre se llevó a cabo el segundo comité CONPES.
*El 9 de diciembre se llevaron a cabo dos mesas de trabajo: a. mesa de trabajo con  la Dirección Distrital de Archivo de Bogotá  y b. mesa de trabajo con  la Secretaría Distrital de Planeación y la Dirección Distrital de Desarrollo Institucional  para solicitar ajustes a los indiccadores.
</v>
          </cell>
          <cell r="EY30" t="str">
            <v/>
          </cell>
          <cell r="EZ30" t="str">
            <v>Socializar con los integrantes de la Subdirección del Sistema Distrital de Archivos los resultados del Boletin No.1 de CONPES, pudiendo así observar el porcentaje de instrumentos archivísticos implementados y puestos en operación por las entidades distritales.</v>
          </cell>
          <cell r="FA30">
            <v>1</v>
          </cell>
          <cell r="FB30">
            <v>0</v>
          </cell>
          <cell r="FC30" t="str">
            <v>Cumple</v>
          </cell>
          <cell r="FD30" t="str">
            <v>No programó</v>
          </cell>
          <cell r="FE30" t="str">
            <v>No programó</v>
          </cell>
          <cell r="FF30" t="str">
            <v>No aplica</v>
          </cell>
          <cell r="FG30" t="str">
            <v>No aplica</v>
          </cell>
          <cell r="FH30" t="str">
            <v>No aplica</v>
          </cell>
          <cell r="FI30" t="str">
            <v>No aplica</v>
          </cell>
          <cell r="FJ30" t="str">
            <v>No aplica</v>
          </cell>
          <cell r="FK30" t="str">
            <v>No aplica</v>
          </cell>
          <cell r="FL30" t="str">
            <v>Oportuna</v>
          </cell>
          <cell r="FM30" t="str">
            <v>Es importante resaltar que, este indicador pertenece al Plan de Acción de la Política Pública de Transparencia, razón por la cual no pudo haber sido modificado (tal como se evidencia), en su estructura técnica, hasta tanto se hubiera validado con la Dirección Distrital de Desarrollo Institucional, dependencia responsable de la estructuración de los indicadores de producto, adscritos a dicha política.</v>
          </cell>
          <cell r="FN30" t="str">
            <v>Diego Daza</v>
          </cell>
          <cell r="FO30" t="str">
            <v>Cumple</v>
          </cell>
          <cell r="FP30" t="str">
            <v>No programó</v>
          </cell>
          <cell r="FQ30" t="e">
            <v>#N/A</v>
          </cell>
          <cell r="FR30" t="str">
            <v>Adecuado</v>
          </cell>
          <cell r="FS30" t="str">
            <v>Coherente</v>
          </cell>
          <cell r="FT30" t="str">
            <v>No aplica</v>
          </cell>
          <cell r="FU30" t="str">
            <v>No aplica</v>
          </cell>
          <cell r="FV30" t="str">
            <v>Relación directa</v>
          </cell>
          <cell r="FW30" t="str">
            <v>No aplica</v>
          </cell>
          <cell r="FX30" t="str">
            <v>Oportuna</v>
          </cell>
          <cell r="FY30" t="str">
            <v xml:space="preserve">El indicador tiene asociación con ejecución del CONPES por lo cual no se programó para la presente vigencia y frente al mismo se presenta la ejecución cualitativa. </v>
          </cell>
          <cell r="FZ30" t="str">
            <v>Yuri Galindo</v>
          </cell>
          <cell r="GA30" t="str">
            <v>Cumple</v>
          </cell>
          <cell r="GB30" t="str">
            <v>No programó</v>
          </cell>
          <cell r="GC30" t="e">
            <v>#N/A</v>
          </cell>
          <cell r="GD30" t="str">
            <v>Adecuado</v>
          </cell>
          <cell r="GE30" t="str">
            <v>Coherente</v>
          </cell>
          <cell r="GF30" t="str">
            <v>No aplica</v>
          </cell>
          <cell r="GG30" t="str">
            <v>No aplica</v>
          </cell>
          <cell r="GH30" t="str">
            <v>Relación directa</v>
          </cell>
          <cell r="GI30" t="str">
            <v>Adecuado</v>
          </cell>
          <cell r="GJ30" t="str">
            <v>Oportuna</v>
          </cell>
          <cell r="GK30" t="str">
            <v>Se observa una ejecución apropiada del indicador conforme la programación.</v>
          </cell>
          <cell r="GL30" t="str">
            <v>Yuri Romina Galindo</v>
          </cell>
          <cell r="GM30" t="str">
            <v>Cumple</v>
          </cell>
          <cell r="GN30" t="str">
            <v>Cumplido</v>
          </cell>
          <cell r="GO30" t="e">
            <v>#N/A</v>
          </cell>
          <cell r="GP30" t="str">
            <v>Adecuado</v>
          </cell>
          <cell r="GQ30" t="str">
            <v>Coherente</v>
          </cell>
          <cell r="GR30" t="str">
            <v>Concuerda</v>
          </cell>
          <cell r="GS30" t="str">
            <v>No aplica</v>
          </cell>
          <cell r="GT30" t="str">
            <v>Relación directa</v>
          </cell>
          <cell r="GU30" t="str">
            <v>Adecuado</v>
          </cell>
          <cell r="GV30" t="str">
            <v>Oportuna</v>
          </cell>
          <cell r="GW30"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30" t="str">
            <v>Yuri Romina Galindo</v>
          </cell>
          <cell r="GY30">
            <v>0</v>
          </cell>
          <cell r="GZ30">
            <v>0</v>
          </cell>
          <cell r="HA30">
            <v>0</v>
          </cell>
          <cell r="HB30">
            <v>0</v>
          </cell>
          <cell r="HC30">
            <v>0</v>
          </cell>
          <cell r="HD30">
            <v>0</v>
          </cell>
          <cell r="HE30">
            <v>0</v>
          </cell>
          <cell r="HF30">
            <v>0</v>
          </cell>
          <cell r="HG30">
            <v>0</v>
          </cell>
          <cell r="HH30">
            <v>0</v>
          </cell>
          <cell r="HI30">
            <v>1</v>
          </cell>
          <cell r="HJ30">
            <v>0</v>
          </cell>
          <cell r="HK30">
            <v>1</v>
          </cell>
          <cell r="HL30">
            <v>0</v>
          </cell>
          <cell r="HM30">
            <v>0</v>
          </cell>
          <cell r="HN30">
            <v>0</v>
          </cell>
          <cell r="HO30">
            <v>0</v>
          </cell>
          <cell r="HP30">
            <v>0</v>
          </cell>
          <cell r="HQ30">
            <v>0</v>
          </cell>
          <cell r="HR30">
            <v>0</v>
          </cell>
          <cell r="HS30">
            <v>0</v>
          </cell>
          <cell r="HT30">
            <v>0</v>
          </cell>
          <cell r="HU30">
            <v>0</v>
          </cell>
          <cell r="HV30">
            <v>1</v>
          </cell>
          <cell r="HW30">
            <v>0</v>
          </cell>
          <cell r="HX30">
            <v>0</v>
          </cell>
          <cell r="HY30" t="str">
            <v>No Programó</v>
          </cell>
          <cell r="HZ30" t="str">
            <v>No Programó</v>
          </cell>
          <cell r="IA30" t="str">
            <v>No Programó</v>
          </cell>
          <cell r="IB30" t="str">
            <v>No Programó</v>
          </cell>
          <cell r="IC30" t="str">
            <v>No Programó</v>
          </cell>
          <cell r="ID30" t="str">
            <v>No Programó</v>
          </cell>
          <cell r="IE30" t="str">
            <v>No Programó</v>
          </cell>
          <cell r="IF30" t="str">
            <v>No Programó</v>
          </cell>
          <cell r="IG30" t="str">
            <v>No Programó</v>
          </cell>
          <cell r="IH30" t="str">
            <v>No Programó</v>
          </cell>
          <cell r="II30">
            <v>1</v>
          </cell>
          <cell r="IJ30">
            <v>1</v>
          </cell>
          <cell r="IK30" t="str">
            <v>No Programó</v>
          </cell>
          <cell r="IL30" t="str">
            <v>No Programó</v>
          </cell>
          <cell r="IM30" t="str">
            <v>No Programó</v>
          </cell>
          <cell r="IN30">
            <v>1</v>
          </cell>
          <cell r="IP30">
            <v>0</v>
          </cell>
          <cell r="IQ30">
            <v>0</v>
          </cell>
          <cell r="IR30">
            <v>0</v>
          </cell>
          <cell r="IS30">
            <v>1</v>
          </cell>
        </row>
        <row r="31">
          <cell r="A31" t="str">
            <v>19B</v>
          </cell>
          <cell r="B31" t="str">
            <v xml:space="preserve">Dirección Distrital de Archivo </v>
          </cell>
          <cell r="C31" t="str">
            <v>Directora Distrital de Archivo</v>
          </cell>
          <cell r="D31" t="str">
            <v>Maria Teresa Pardo Camacho</v>
          </cell>
          <cell r="E31" t="str">
            <v>P1 -  ÉTICA, BUEN GOBIERNO Y TRANSPARENCIA</v>
          </cell>
          <cell r="F31" t="str">
            <v>P1O1 Consolidar a 2020 una cultura de visión y actuación ética,  integra y transparente</v>
          </cell>
          <cell r="G31" t="str">
            <v>P1O1A8 Modernizar y fortalecer los estándares para la gestión archivística a nivel distrital</v>
          </cell>
          <cell r="H31" t="str">
            <v>1.1.2 Sistema de Gestión de Documentos de Archivo (SGDA) puesto en operación por las entidades distritales</v>
          </cell>
          <cell r="I31" t="str">
            <v>Porcentaje de entidades con SGDA en operación.</v>
          </cell>
          <cell r="J31" t="str">
            <v>El indicador busca que las cincuenta y seis (56) entidades del sector central y descentralizado del distrito capital, los tres(3) entes de control y el Concejo de Bogotá, la puesta en operación el Sistema de Gestión de Documentos de Archivo (SGDA).  Este producto se desarrollará a través del cumplimiento por parte de las entidades distritales en la implementación del Sistema de Gestión de Documentos de Archivo (SGDA) el cual comprende criterios a evaluar:  (desde el talento humano contratado,  los recursos financieros, los procedimientos, la tecnología aplicada para la gestión de documentos, la infraestructura, conservación documental y preservación a largo plazo, la cultura archivística).</v>
          </cell>
          <cell r="K31" t="str">
            <v>(Numero de entidades del Distrito con el SGDA en operación/Total de entidades del Distrito) * 100</v>
          </cell>
          <cell r="L31" t="str">
            <v>Numero de entidades del Distrito con el SGDA en operación</v>
          </cell>
          <cell r="M31" t="str">
            <v>Total de entidades del Distrito</v>
          </cell>
          <cell r="O31" t="str">
            <v>Porcentaje de entidades con SGDA en operación.</v>
          </cell>
          <cell r="Q31" t="str">
            <v>informe con los resultados  del Porcentaje de entidades con SGDA en operación  aprobado por el Subdirector del Sistema Distrital de Archivos, plan de trabajo, registros de asistencia, evidencias de reunión, matriz de medición de avance</v>
          </cell>
          <cell r="R31" t="str">
            <v>A traves de la ejecucion del informe se atendera el compromiso de la DDAB respecto al CONPES 01 de la Política Pública: Fortalecer las instituciones para mitigar el impacto negativo de las prácticas corruptas en el sector público, privado y en la ciudadanía, dado que el informe presenta el avance del SGDA en operación por las 56 entidades distritales y además permite contar con información estrategica sobre los avances en matria de gestion documental y archivos que impactan la garantia del derecho de acceso a la información pública  como herramienta de lucha contra la corrupción</v>
          </cell>
          <cell r="S31">
            <v>0</v>
          </cell>
          <cell r="T31" t="str">
            <v>Creciente</v>
          </cell>
          <cell r="U31" t="str">
            <v>Porcentaje</v>
          </cell>
          <cell r="V31" t="str">
            <v xml:space="preserve">Eficacia </v>
          </cell>
          <cell r="W31" t="str">
            <v>Producto</v>
          </cell>
          <cell r="X31">
            <v>2019</v>
          </cell>
          <cell r="Y31">
            <v>0</v>
          </cell>
          <cell r="Z31">
            <v>2018</v>
          </cell>
          <cell r="AA31" t="str">
            <v>No Disponible / No Aplica</v>
          </cell>
          <cell r="AB31" t="str">
            <v>No Disponible / No Aplica</v>
          </cell>
          <cell r="AC31" t="str">
            <v>No Disponible / No Aplica</v>
          </cell>
          <cell r="AD31">
            <v>3.3000000000000002E-2</v>
          </cell>
          <cell r="AE31">
            <v>6.7000000000000004E-2</v>
          </cell>
          <cell r="AF31">
            <v>6.7000000000000004E-2</v>
          </cell>
          <cell r="AG31" t="str">
            <v>No Aplica</v>
          </cell>
          <cell r="AH31" t="str">
            <v>No Aplica</v>
          </cell>
          <cell r="AI31" t="str">
            <v>No Aplica</v>
          </cell>
          <cell r="AJ31">
            <v>1</v>
          </cell>
          <cell r="AK31" t="str">
            <v>No Aplica</v>
          </cell>
          <cell r="AL31" t="str">
            <v>No Aplica</v>
          </cell>
          <cell r="AM31" t="str">
            <v>No Aplica</v>
          </cell>
          <cell r="AN31" t="str">
            <v>No Aplica</v>
          </cell>
          <cell r="AO31" t="str">
            <v>No Aplica</v>
          </cell>
          <cell r="AP31" t="str">
            <v>No Aplica</v>
          </cell>
          <cell r="AQ31" t="str">
            <v>No Aplica</v>
          </cell>
          <cell r="AR31" t="str">
            <v>No Aplica</v>
          </cell>
          <cell r="AS31" t="str">
            <v>No Aplica</v>
          </cell>
          <cell r="AT31" t="str">
            <v>No Aplica</v>
          </cell>
          <cell r="AU31" t="str">
            <v>No Aplica</v>
          </cell>
          <cell r="AV31" t="str">
            <v>No Aplica</v>
          </cell>
          <cell r="AW31" t="str">
            <v>No Aplica</v>
          </cell>
          <cell r="AX31" t="str">
            <v>No Aplica</v>
          </cell>
          <cell r="AY31" t="str">
            <v>No Aplica</v>
          </cell>
          <cell r="AZ31" t="str">
            <v>No Aplica</v>
          </cell>
          <cell r="BA31" t="str">
            <v>No Aplica</v>
          </cell>
          <cell r="BB31" t="str">
            <v>No Aplica</v>
          </cell>
          <cell r="BC31" t="str">
            <v>No Aplica</v>
          </cell>
          <cell r="BD31" t="str">
            <v>No Aplica</v>
          </cell>
          <cell r="BE31" t="str">
            <v>No Aplica</v>
          </cell>
          <cell r="BF31" t="str">
            <v>No Aplica</v>
          </cell>
          <cell r="BG31" t="str">
            <v>01_CONPES 1.1.2.</v>
          </cell>
          <cell r="BH31" t="str">
            <v>No Aplica</v>
          </cell>
          <cell r="BI31" t="str">
            <v>No Aplica</v>
          </cell>
          <cell r="BJ31" t="str">
            <v>No Aplica</v>
          </cell>
          <cell r="BK31" t="str">
            <v>No Aplica</v>
          </cell>
          <cell r="BL31" t="str">
            <v>No Aplica</v>
          </cell>
          <cell r="BM31" t="str">
            <v>Plan de Acción 01_CONPES 1.1.2.</v>
          </cell>
          <cell r="BN31" t="str">
            <v>Realizar un informe con los resultados del avance del Sistema de Gestión de Documento de Archivo -SGDA en operación por las entidades distriales  Para la construccion de este informe se tomaran los resultados de la medición de dicho indicador,
El reporte es de la vigencia inmediatamente anterior durante el primer trimestre de la vigencia siguiente.
Asi mismo la Dirección Distrital de Archivo de Bogotá en visita de seguimiento al cumplimiento de la normativa archivística verifica los datos suministrados.
Apartir de estas  fuentes de datos se realizá el calculo del avance por entidad y por instrumento.</v>
          </cell>
          <cell r="BO31" t="str">
            <v>Medir el avance del Sistema de Gestión de Documento de Archivo -SGDA,  en operación por las 56 entidades distritales, con el fin de realizar un informe que de cuenta de los resultados de dicha medición.</v>
          </cell>
          <cell r="BP31" t="str">
            <v>A traves de la ejecucion del informe se atendera el compromiso de la DDAB respecto al CONPES 01 de la Política Pública: Fortalecer las instituciones para mitigar el impacto negativo de las prácticas corruptas en el sector público, privado y en la ciudadanía, dado que el informe presenta el avance del SGDA en operación por las 56 entidades distritales y además permite contar con información estrategica sobre los avances en matria de gestion documental y archivos que impactan la garantia del derecho de acceso a la información pública  como herramienta de lucha contra la corrupción</v>
          </cell>
          <cell r="BQ31" t="str">
            <v>informe con los resultados  del Porcentaje de entidades con SGDA en operación  aprobado por el Subdirector del Sistema Distrital de Archivos, plan de trabajo, registros de asistencia, evidencias de reunión, matriz de medición de avance</v>
          </cell>
          <cell r="BR31" t="str">
            <v>Constante</v>
          </cell>
          <cell r="BS31">
            <v>3.3000000000000002E-2</v>
          </cell>
          <cell r="BT31">
            <v>0</v>
          </cell>
          <cell r="BU31">
            <v>0</v>
          </cell>
          <cell r="BV31">
            <v>0</v>
          </cell>
          <cell r="BW31">
            <v>0</v>
          </cell>
          <cell r="BX31">
            <v>0</v>
          </cell>
          <cell r="BY31">
            <v>0</v>
          </cell>
          <cell r="BZ31">
            <v>0</v>
          </cell>
          <cell r="CA31">
            <v>0</v>
          </cell>
          <cell r="CB31">
            <v>0</v>
          </cell>
          <cell r="CC31">
            <v>0</v>
          </cell>
          <cell r="CD31">
            <v>1</v>
          </cell>
          <cell r="CE31">
            <v>0</v>
          </cell>
          <cell r="CF31">
            <v>0</v>
          </cell>
          <cell r="CG31">
            <v>0</v>
          </cell>
          <cell r="CH31">
            <v>0</v>
          </cell>
          <cell r="CI31">
            <v>0</v>
          </cell>
          <cell r="CJ31">
            <v>0</v>
          </cell>
          <cell r="CK31">
            <v>0</v>
          </cell>
          <cell r="CL31">
            <v>0</v>
          </cell>
          <cell r="CM31">
            <v>0</v>
          </cell>
          <cell r="CN31">
            <v>0</v>
          </cell>
          <cell r="CO31">
            <v>0</v>
          </cell>
          <cell r="CP31">
            <v>1</v>
          </cell>
          <cell r="CQ31">
            <v>0</v>
          </cell>
          <cell r="CR31">
            <v>3.3000000000000002E-2</v>
          </cell>
          <cell r="CS31">
            <v>0</v>
          </cell>
          <cell r="CT31">
            <v>0</v>
          </cell>
          <cell r="CU31" t="str">
            <v>Esta estrategia tendrá ejecución a partir del mes de marzo 2019.</v>
          </cell>
          <cell r="CV31" t="str">
            <v/>
          </cell>
          <cell r="CW31" t="str">
            <v>Esta estrategia tendrá ejecución a partir del mes de marzo 2019.</v>
          </cell>
          <cell r="CX31">
            <v>0</v>
          </cell>
          <cell r="CY31">
            <v>0</v>
          </cell>
          <cell r="CZ31" t="str">
            <v>Esta estrategia tendrá ejecución a partir del mes de marzo 2019.</v>
          </cell>
          <cell r="DA31" t="str">
            <v/>
          </cell>
          <cell r="DB31" t="str">
            <v>Esta estrategia tendrá ejecución a partir del mes de marzo 2019.</v>
          </cell>
          <cell r="DC31">
            <v>0</v>
          </cell>
          <cell r="DD31">
            <v>0</v>
          </cell>
          <cell r="DE31" t="str">
            <v>En este periodo se desarrollaron  las siguientes acciones de gestión para la contrucción del indicador CONPES.
1.Mesa de trabajo:  Colaboradores de la SSDA socializan a la ing. Luisa Castillo –SDP-, los requerimientos a tener en cuenta para el diseño de una propuesta de indicador. 
2.Mesa de trabajo: Entre el grupo de trabajo se enseña la propuesta de tablero de control , periodicidad con que se llevará a cabo la medición.
3.Mesa de Trabajo: Definición del sistema de evaluación, es decir: definición de alcance, objetivos, metas a corto, mediano y largo plazo.
4. Mesa de Trabajo: Elaboración propuesta plan de trabajo.
5.Socialización 1: Presentación de la propuesta a algunos colaboradores de la SSDA.
6.Socialización 2: Se realizaron 2 presentaciones a la propuesta de indicador que se elaboró conjuntamente con la Secretaría Distrital de Planeación a la Dirección del Archivo de Bogotá, Subdirección Técnica y colaboradores de Planeación de la DDAB.</v>
          </cell>
          <cell r="DF31" t="str">
            <v/>
          </cell>
          <cell r="DG31" t="str">
            <v>El inicio de las actividades previstas para esta meta permitira contar con información estrategica sobre los avances en materia de gestion documental y archivos que impactan la garantia del derecho de acceso a la información pública  como herramienta de lucha contra la corrupción.</v>
          </cell>
          <cell r="DH31">
            <v>0</v>
          </cell>
          <cell r="DI31">
            <v>0</v>
          </cell>
          <cell r="DJ31" t="str">
            <v xml:space="preserve">En el mes de abril se presentaron las siguientes actividades:
Documento metodológico para la formulación y medición del indicador Sistema de Gestión de Documentos SGDA puesto en operación por las Entidades Distritales:
1. El 3 de abril se desarrolló en la Dirección DIstrital de Archivo de Bogotá  socialización de varios temas, entre ellos CONPES, en donde el profesional encargado de liderar este tema menciona como realizaría la medición de la implementación de los instrumentos archivísticos, e igualmente presentó el plan de trabajo propuesto. 
2. El 8 de abril se llevó a cabo una reunión con el equipo CONPES y los profesionales encargados del Informe 514, para efectos de articular los temas de seguimiento y 514.
3. El 25 de abril de 2019 se llevó a cabo la presentación del indicador en mención ante representantes de la Dirección Distrital de Desarrollo Institucional y la Directora del Archivo de Bogotá.
Matriz de medición:
1. Se avanzó en la  elaboración de  la propuesta  matriz  para la medición del indicador para el Sistema de Gestión de Documentos SGDA puesto en operación por las Entidades Distritales
</v>
          </cell>
          <cell r="DK31" t="str">
            <v/>
          </cell>
          <cell r="DL31" t="str">
            <v>Una vez aplicado el instrumento de verificación para la implementación del SGDA, serán reportados los beneficios.</v>
          </cell>
          <cell r="DM31">
            <v>0</v>
          </cell>
          <cell r="DN31">
            <v>0</v>
          </cell>
          <cell r="DO31" t="str">
            <v xml:space="preserve">En el mes de mayo se presentaron las siguientes actividades:
Documento metodológico para la formulación y medición del indicador Instrumentos archivísticos vigentes implementados por las entidades distritales (PGD, TRD, TCA, INVENTARIOS, BANCOS TERMINOLOGICOS, CCD):
1. El  09 de mayo de 2019, se llevó a cabo mesa de trabajo donde se hizo revisión y ajuste de las fichas de los productos establecidos por la Dirección Distrital de Archivo en el Plan de Acción de la Política Pública de Transparencia, Integridad y No Tolerancia con la Corrupción.
2. El 13 de mayo de 2019, se llevó a cabo mesa de trabajo con el objetivo de revisar las observaciones del formulario 514 e indicadores de medición de los instrumentos archivísticos.
3. El 17 de mayo de 2019, se llevó a cabo mesa de trabajo con la finalidad de revisar y ajustar las observaciones realizadas por la Oficina Asesora de Planeación al informe 514.
4. El 20 de mayo de 2019, se llevó a cabo mesa de trabaho a fin de  realizar análisis de cada uno de los capítulos del informe 514 vigencia 2018 con el grupo la DDI, profesionales estadísticos, grupo técnico de la SSDA.
5. El 21 de mayo de 2019, por medio de mesa de trabajo se dio continuidad a la revisión y análisis de cada uno de los capítulos del informe 514.
6. El 22 de mayo de 2019, mediante mesa de trabajo se da continuidad de la revisión y análisis de cada uno de los capítulos del informe 514.
7. El 23 de mayo de 2019,  por medio de mesa de trabajo se dio continuidad de la revisión y análisis de cada uno de los capítulos del informe 514.
8. El 28 de mayo de 2019, se llevó a cabo reunión con la DDAB, profesional estadista, equipo de trabajo de la SSDA para efectos de acordar fechas de salida del 514 y estrategias de manejo del CONPES.
Matriz  de medición
1. Se elaboró la matriz denominda como "Componentes de calificaciópn CONPES".
</v>
          </cell>
          <cell r="DP31" t="str">
            <v/>
          </cell>
          <cell r="DQ31" t="str">
            <v>Se avanzó  en la construcción de la matriz de medición de indicador CONPES.</v>
          </cell>
          <cell r="DR31">
            <v>0</v>
          </cell>
          <cell r="DS31">
            <v>0</v>
          </cell>
          <cell r="DT31" t="str">
            <v xml:space="preserve">En el mes de junio se presentaron las siguientes actividades:
Documento metodológico para la formulación y medición del indicador Sistema de Gestión de Documentos SGDA puesto en operación por las Entidades Distritales:
1. El 5 de junio se realizó mesa de trabajo con la Oficina Asesora de Planeación para la revisión de los indicadores CONPES.
2. El 5 de junio se realizó mesa de trabajo para el seguimiento a los avances en la elaboración de la Guía para la medición de la Política Pública.
3. El  7 de junio se realizó mesa de trababjo para revisión de los avances del documento de metodología Política Pública.
4. El 10 de junio se hizo  revisión preliminar documento metodología Política Pública.
5. El 11 de junio se realizó  justificación de las ponderaciones asignadas a los criterios a evaluar.
6. El 13 de junio se hizo revisión propuesta semifinal de la metodología para la medición.
7. El 17 de junio se hizo revisión de la propuesta de la PPT para la socialización del 20 de junio relacionada con el formulario 514-CONPES.
8. El 19 de junio se hizo revisión de las observaciones dadas por DDI  al documento de metodología para la medición.
9. El  20 de junio se realizó Jornada Taller para el diligenciamiento de la herramienta 514 por parte de las entidades del DC.
10. El 21 de junio se realizó mesa de trabajo para la revisión de los resultados del taller 514-CONPES realizado el 20 de junio.
Matriz  de medición:
1. El dia 28 de Junio se envió a las entidades Distritales el Formulario web de recolección de información.
</v>
          </cell>
          <cell r="DU31" t="str">
            <v/>
          </cell>
          <cell r="DV31" t="str">
            <v>Se avanzó en la elaboración de la guía metodologíca para la medición de los indicadores. 
Adicionalmente, se llevó a cabo taller  donde se socializó el diligenciamiento del formulario que permitirá el suministro de información para el cumplimiento de la PPDTINTC.</v>
          </cell>
          <cell r="DW31">
            <v>0</v>
          </cell>
          <cell r="DX31">
            <v>0</v>
          </cell>
          <cell r="DY31" t="str">
            <v xml:space="preserve">En el mes de julio se presentaron las siguientes actividades:
1. Documento metodológico para la formulación y medición del indicador Sistema de Gestión de Documentos SGDA puesto en operación por las Entidades Distritales:
Se realizaron constantemente ajustes al documento de metodología de Política Pública.  
2. Matriz Componentes de medición (Formularo web):
Se recibió la información de las entidades diligenciada en el formulario web.
</v>
          </cell>
          <cell r="DZ31" t="str">
            <v/>
          </cell>
          <cell r="EA31" t="str">
            <v xml:space="preserve">Para este periodo se identificaron los siguientes beneficios:
*Avance en la elaboración del  documento de metodología  para la formulación y medición del indicador. 
*Se revisaron los criterios definidos para la calificación frente a los ajustes realizados en el formulario de recolección, esto genera coherencia entre los dos instrumentos y permite precisión en el cálculo de indicadores CONPES.
*Recolección de la información reportada por las entidades Distritales, para iniciar con el análisis y el informe del reporte de la línea base. 
*Se contó con una alta cobertura en el proceso operativo recolectando información dentro de los tiempos operativos de 57 entidades, lo que corresponde al 95%, esto permite cumplimiento de cronograma establecido y revisión detallada de la información reportada por las entidades. Las tres entidades que no han rendido aun información, entrarán en un proceso de recuperación de deuda, proceso normal en la ejecución de una operación estadística. </v>
          </cell>
          <cell r="EB31">
            <v>0</v>
          </cell>
          <cell r="EC31">
            <v>0</v>
          </cell>
          <cell r="ED31" t="str">
            <v>En el mes de agosto se presentaron las siguientes actividades:
1. Documento metodológico para la formulación y medición del indicador Sistema de Gestión de Documentos SGDA puesto en operación por las Entidades Distritales:
*El 26 de agosto se revisaron las observaciones dadas por la Dirección Distrital de Desarrollo Institucional, para  efectuar los ajustes a la metodología para la medición del indicador CONPES.
*El 27 de agosto, una vez remitido nuevamente el documento para revisión por parte de la Dirección Distrital de Desarrollo Institucional, se efectuaron los ajustes al mismo, quedando pendientes las observaciones que se realizaron en esta reunión.
*El 29 de agosto se llevó a cabo una mesa de trabajo con Dirección Distrital de Desarrollo Institucional  con el fin de  revisar el documento con los ajustes antes mencionados. De esta mesa de trabajo salieron nuevos ajustes para efectuar en el siguiente mes.
*El 30 de agosto se llevó a cabo reunión de seguimiento al avance de la guía metodológica con el Subdirector del Sistema Distrital de Archivos y la Directora Distrital del Archivo de Bogotá.</v>
          </cell>
          <cell r="EE31" t="str">
            <v/>
          </cell>
          <cell r="EF31" t="str">
            <v>Al tener un avance significativo en la Guia metodológica y de criterios para la medición de los indicadores relacionados con la implementación de instrumentos archivísticos y puesta en operación del Sistema de Gestión de Documentos de Archivo (SGDA) , las Entidades Distritales contarán con un instrumento que les permita conocer el metodo de medición de dichos indicadores.</v>
          </cell>
          <cell r="EG31">
            <v>0</v>
          </cell>
          <cell r="EH31">
            <v>0</v>
          </cell>
          <cell r="EI31" t="str">
            <v>En el mes de septiembre se presentaron las siguientes actividades:
1. Documento metodológico para la formulación y medición del indicador Sistema de Gestión de Documentos SGDA puesto en operación por las Entidades Distritales:                                                                                                                                                                                                                                  *El 12 de septiembre se presentó a la Directora del Archivo de Bogotá y al Subdirector del Sistema Distrital de Archivos, los avances en la Guía para la medición de los indicadores; así mismo se presentaron los avances frente a la depuración de la base de datos del estado de la administración de la gestión documental en las entidades del Distrito Capital.
*El 19 de septiembre se presentó a la Dirección de Desarrollo Institucional - DDI, la propuesta para el diseño y elaboración de los cuadros de salida del estado de la administración de la gestión documental en las entidades del Distrito Capital.
* El 20 de septiembre se socializó la Guía para la medición de los indicadores ante la Dirección Distrital del Archivo de Bogotá y  la Subdirección del Sistema Distrital d Archivos. Apesar que el documento cuenta con visto bueno por parte de los directivos, a éste se le deberá realizar dos ajustes por solicitud de la Directora, documento final que será aprobado por Dirección y Subdirección del Sistema Distrital de Archivos en el mes de octubre.
* El 25 de septiembre se llevó a cabo la socialización de la identificación de inconsistencias frente a la integridad en la base de datos del estado de la administración de la gestión documental en las entidades del Distrito Capital a la Dirección Distrital de Archivo de Bogotá.</v>
          </cell>
          <cell r="EJ31" t="str">
            <v/>
          </cell>
          <cell r="EK31" t="str">
            <v xml:space="preserve">Al socializar la Guia para la medición de los indicadores relacionados con la implementación de instrumentos archivísticos y puesta en operación del Sistema de Gestión de Documentos de Archivo (SGDA), a los Directivos del Archivo de Bogotá,  se avanza significativamente para la entrega final del presente instrumento a las entidades Distritales. </v>
          </cell>
          <cell r="EL31">
            <v>0</v>
          </cell>
          <cell r="EM31">
            <v>0</v>
          </cell>
          <cell r="EN31" t="str">
            <v xml:space="preserve">En el mes de octubre se presentaron las siguientes actividades:                                                                                                                                                                                                                                                                                                                                                                                                                                Gestión:
1. Documento metodológico para la formulación y medición del indicador Sistema de Gestión de Documentos SGDA puesto en operación por las Entidades Distritales:                                                                                                                                                                                                                     *El 07 de octubre se realizó reunión con la Directora Distrital de Archivo, en donde se hizo entrega de la metodología para el cálculo y seguimiento a los indicadores definidos en el Plan de Acción de la Política Pública de Transparencia, Integridad y No Tolerancia con la Corrupción, relacionados con la gestión documental. Esta metodología define los criterios de evaluación para cada componente normativo que delimita la correcta implementación del SGDA en las entidades del Distrito; estos criterios se relacionaron con las respuestas emitidas en el formulario y son evaluados según su importancia y dificultad de realización al interior de las entidades.   
*El 29 de octubre se llevó a cabo la socialización de la guía metodologíca a la Subsecretaría Técnica.
2. INFORME DE RESULTADOS DEL SEGUIMIENTO DE IMPLEMENTACIÓN:
Entre el 8 y el 29 de octubre se realizó la verificación de integridad de la base de datos, en esta revisión nuevamente se encontraron algunas inconsistencias, éstas principalmente obedecían al deficiente manejo de los flujos indicados en el formulario de recolección para el correcto diligenciamiento por parte delas entidades del Distrito, lo que generó falta de coherencia en los datos, lo cual en reunión del 07 de octubre fueron reportados 2,200 inconsistencias. A raiz de lo anterior, nuevamente se realizó un trabajo conjunto con las entidades para aclarar y depurar la información inconsistente. Es importante aclarar que el informe de resultados del seguimiento de implementación como producto será entregado en el mes de noviembre, instrumento que permitirá determinar la línea base 2018 y la medición estadística a partir del 2020 por 10 años.
</v>
          </cell>
          <cell r="EO31" t="str">
            <v/>
          </cell>
          <cell r="EP31" t="str">
            <v xml:space="preserve">Con la Guía para la medición del indicador relacionado con el Sistema de Gestión de Documentos SGDA puesto en operación por las Entidades Distritales, las entidades del Distrito contarán con un documento el cual les permitirá conocer la metodología aplicada para la medición de los indicadores. 
Por otro lado, al contar con la Base de datos depurada para poder elaborar los cuadros de salida, con los cuales se podrá facilitar el análisis e interpretación de la información registrada por las entidades en el Formulario 514; se podrá elaborar el informe con los resultados del indicador de cumplimiento con la Politica Pública. </v>
          </cell>
          <cell r="EQ31">
            <v>1</v>
          </cell>
          <cell r="ER31">
            <v>1</v>
          </cell>
          <cell r="ES31" t="str">
            <v>En el mes de noviembre se presentaron las siguientes actividades:
1. Informe de resultados del seguimiento de implementación                                                                                                                                                                                                                  Gestión:
*El 5 de noviembre se llevó a cabo una reunión con el propósito de elaborar la importancia, los beneficios y los requerimientos del CONPES.
*El 13 de noviembre se llevó a cabo el primer Comité de análisis de datos agregados, donde se buscó verificar el comportamiento de los sectores administrativos y órganos de control frente a la administración de la gestión documental y la implementación del SGDA en operación, con el fin de validar la agregación a partir de microdatos.
*El 14 de noviembre se dió continuidad al Comité citado en el ítem anterior, en donde se concluyó la necesidad de interactuar con las entidades a fin de ajustar información registrada por las mismas  de manera inconsistente, impidiendo avanzar en las actividades programadas.
*El 15 de noviembre se llevó a cabo una mesa de trabajo interna con el equipo de trabajo de seguimiento para efectos de revisar y ajustar la base de datos de acuerdo con los datos registrados en los expedientes de visitas de seguimiento y de asistencia técnica.
Producto:                                                                                                                                                                                                                                                                                                            *El 30 de noviembre se hizo entrega del Informe de resultados del seguimiento de implementación denominado " Boletín Técnico No. 1 de la Operación Estadística", el cual reporta el estado de la gestión documental con vigencia 2018, constituyendo así la línea base para la medición del indicador (SGDA en operación) de la Política Pública de Transparencia, Integridad y no Tolerancia con la Corrupción, los cuales se encuentran bajo la responsabilidad de la Dirección Distrital de Archivo de Bogotá.</v>
          </cell>
          <cell r="ET31" t="str">
            <v/>
          </cell>
          <cell r="EU31" t="str">
            <v>En el informe de resultados se presenta la línea base 2018 para la medición del indicador ( SGDA en operación) de la Política Pública de Transparencia, Integridad y no Tolerancia con la Corrupción. Lo anterior, permitirá garantizar la calidad y oportunidad en la entrega de resultados de la administración de la gestión documental en las entidades del Distrito y la medición del indicador de política.</v>
          </cell>
          <cell r="EV31">
            <v>0</v>
          </cell>
          <cell r="EW31">
            <v>0</v>
          </cell>
          <cell r="EX31" t="str">
            <v>En el mes de diciembre se presentaron las siguientes actividades de gestión:                                                                                                                                                                                                                                                                                            *El 4 de diciembre se llevó a cabo el segundo comité CONPES.
*El 9 de diciembre se llevaron a cabo dos mesas de trabajo: a. mesa de trabajo con  la Dirección Distrital de Archivo de Bogotá  y b. mesa de trabajo con  la Secretaría Distrital de Planeación y la Dirección Distrital de Desarrollo Institucional  para solicitar ajustes a los indiccadores.</v>
          </cell>
          <cell r="EY31" t="str">
            <v/>
          </cell>
          <cell r="EZ31" t="str">
            <v>Socializar con los integrantes de la Subdirección del Sistema Distrital de Archivos los resultados del Boletin No. 1 de CONPES, pudiendo así observar el porcentaje de SGDA puesto en operación por las entidades distritales.</v>
          </cell>
          <cell r="FA31">
            <v>1</v>
          </cell>
          <cell r="FB31">
            <v>0</v>
          </cell>
          <cell r="FC31" t="str">
            <v>Cumple</v>
          </cell>
          <cell r="FD31" t="str">
            <v>No programó</v>
          </cell>
          <cell r="FE31" t="str">
            <v>No programó</v>
          </cell>
          <cell r="FF31" t="str">
            <v>No aplica</v>
          </cell>
          <cell r="FG31" t="str">
            <v>No aplica</v>
          </cell>
          <cell r="FH31" t="str">
            <v>No aplica</v>
          </cell>
          <cell r="FI31" t="str">
            <v>No aplica</v>
          </cell>
          <cell r="FJ31" t="str">
            <v>No aplica</v>
          </cell>
          <cell r="FK31" t="str">
            <v>No aplica</v>
          </cell>
          <cell r="FL31" t="str">
            <v>Oportuna</v>
          </cell>
          <cell r="FM31" t="str">
            <v>Es importante resaltar que, este indicador pertenece al Plan de Acción de la Política Pública de Transparencia, razón por la cual no pudo haber sido modificado (tal como se evidencia), en su estructura técnica, hasta tanto se hubiera validado con la Dirección Distrital de Desarrollo Institucional, dependencia responsable de la estructuración de los indicadores de producto, adscritos a dicha política.</v>
          </cell>
          <cell r="FN31" t="str">
            <v>Diego Daza</v>
          </cell>
          <cell r="FO31" t="str">
            <v>Cumple</v>
          </cell>
          <cell r="FP31" t="str">
            <v>No programó</v>
          </cell>
          <cell r="FQ31" t="e">
            <v>#N/A</v>
          </cell>
          <cell r="FR31" t="str">
            <v>Adecuado</v>
          </cell>
          <cell r="FS31" t="str">
            <v>Coherente</v>
          </cell>
          <cell r="FT31" t="str">
            <v>No aplica</v>
          </cell>
          <cell r="FU31" t="str">
            <v>No aplica</v>
          </cell>
          <cell r="FV31" t="str">
            <v>Relación directa</v>
          </cell>
          <cell r="FW31" t="str">
            <v>No aplica</v>
          </cell>
          <cell r="FX31" t="str">
            <v>Oportuna</v>
          </cell>
          <cell r="FY31" t="str">
            <v xml:space="preserve">El indicador tiene asociación con ejecución del CONPES por lo cual no se programó para la presente vigencia y frente al mismo se presenta la ejecución cualitativa. </v>
          </cell>
          <cell r="FZ31" t="str">
            <v>Yuri Galindo</v>
          </cell>
          <cell r="GA31" t="str">
            <v>Cumple</v>
          </cell>
          <cell r="GB31" t="str">
            <v>No programó</v>
          </cell>
          <cell r="GC31" t="e">
            <v>#N/A</v>
          </cell>
          <cell r="GD31" t="str">
            <v>Adecuado</v>
          </cell>
          <cell r="GE31" t="str">
            <v>Coherente</v>
          </cell>
          <cell r="GF31" t="str">
            <v>No aplica</v>
          </cell>
          <cell r="GG31" t="str">
            <v>No aplica</v>
          </cell>
          <cell r="GH31" t="str">
            <v>Relación directa</v>
          </cell>
          <cell r="GI31" t="str">
            <v>Adecuado</v>
          </cell>
          <cell r="GJ31" t="str">
            <v>Oportuna</v>
          </cell>
          <cell r="GK31" t="str">
            <v>Se observa una ejecución apropiada del indicador conforme la programación.</v>
          </cell>
          <cell r="GL31" t="str">
            <v>Yuri Romina Galindo</v>
          </cell>
          <cell r="GM31" t="str">
            <v>Cumple</v>
          </cell>
          <cell r="GN31" t="str">
            <v>Cumplido</v>
          </cell>
          <cell r="GO31" t="e">
            <v>#N/A</v>
          </cell>
          <cell r="GP31" t="str">
            <v>Adecuado</v>
          </cell>
          <cell r="GQ31" t="str">
            <v>Coherente</v>
          </cell>
          <cell r="GR31" t="str">
            <v>Concuerda</v>
          </cell>
          <cell r="GS31" t="str">
            <v>No aplica</v>
          </cell>
          <cell r="GT31" t="str">
            <v>Relación directa</v>
          </cell>
          <cell r="GU31" t="str">
            <v>Adecuado</v>
          </cell>
          <cell r="GV31" t="str">
            <v>Oportuna</v>
          </cell>
          <cell r="GW31"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GX31" t="str">
            <v>Yuri Romina Galindo</v>
          </cell>
          <cell r="GY31">
            <v>0</v>
          </cell>
          <cell r="GZ31">
            <v>0</v>
          </cell>
          <cell r="HA31">
            <v>0</v>
          </cell>
          <cell r="HB31">
            <v>0</v>
          </cell>
          <cell r="HC31">
            <v>0</v>
          </cell>
          <cell r="HD31">
            <v>0</v>
          </cell>
          <cell r="HE31">
            <v>0</v>
          </cell>
          <cell r="HF31">
            <v>0</v>
          </cell>
          <cell r="HG31">
            <v>0</v>
          </cell>
          <cell r="HH31">
            <v>0</v>
          </cell>
          <cell r="HI31">
            <v>1</v>
          </cell>
          <cell r="HJ31">
            <v>0</v>
          </cell>
          <cell r="HK31">
            <v>1</v>
          </cell>
          <cell r="HL31">
            <v>0</v>
          </cell>
          <cell r="HM31">
            <v>0</v>
          </cell>
          <cell r="HN31">
            <v>0</v>
          </cell>
          <cell r="HO31">
            <v>0</v>
          </cell>
          <cell r="HP31">
            <v>0</v>
          </cell>
          <cell r="HQ31">
            <v>0</v>
          </cell>
          <cell r="HR31">
            <v>0</v>
          </cell>
          <cell r="HS31">
            <v>0</v>
          </cell>
          <cell r="HT31">
            <v>0</v>
          </cell>
          <cell r="HU31">
            <v>0</v>
          </cell>
          <cell r="HV31">
            <v>1</v>
          </cell>
          <cell r="HW31">
            <v>0</v>
          </cell>
          <cell r="HX31">
            <v>0</v>
          </cell>
          <cell r="HY31" t="str">
            <v>No Programó</v>
          </cell>
          <cell r="HZ31" t="str">
            <v>No Programó</v>
          </cell>
          <cell r="IA31" t="str">
            <v>No Programó</v>
          </cell>
          <cell r="IB31" t="str">
            <v>No Programó</v>
          </cell>
          <cell r="IC31" t="str">
            <v>No Programó</v>
          </cell>
          <cell r="ID31" t="str">
            <v>No Programó</v>
          </cell>
          <cell r="IE31" t="str">
            <v>No Programó</v>
          </cell>
          <cell r="IF31" t="str">
            <v>No Programó</v>
          </cell>
          <cell r="IG31" t="str">
            <v>No Programó</v>
          </cell>
          <cell r="IH31" t="str">
            <v>No Programó</v>
          </cell>
          <cell r="II31">
            <v>1</v>
          </cell>
          <cell r="IJ31">
            <v>1</v>
          </cell>
          <cell r="IK31" t="str">
            <v>No Programó</v>
          </cell>
          <cell r="IL31" t="str">
            <v>No Programó</v>
          </cell>
          <cell r="IM31" t="str">
            <v>No Programó</v>
          </cell>
          <cell r="IN31">
            <v>1</v>
          </cell>
          <cell r="IP31">
            <v>0</v>
          </cell>
          <cell r="IQ31">
            <v>0</v>
          </cell>
          <cell r="IR31">
            <v>0</v>
          </cell>
          <cell r="IS31">
            <v>1</v>
          </cell>
        </row>
        <row r="32">
          <cell r="A32">
            <v>202</v>
          </cell>
          <cell r="B32" t="str">
            <v xml:space="preserve">Dirección Distrital de Archivo </v>
          </cell>
          <cell r="C32" t="str">
            <v>Directora Distrital de Archivo</v>
          </cell>
          <cell r="D32" t="str">
            <v>Maria Teresa Pardo Camacho</v>
          </cell>
          <cell r="E32" t="str">
            <v>P1 -  ÉTICA, BUEN GOBIERNO Y TRANSPARENCIA</v>
          </cell>
          <cell r="F32" t="str">
            <v>P1O1 Consolidar a 2020 una cultura de visión y actuación ética,  integra y transparente</v>
          </cell>
          <cell r="G32" t="str">
            <v>P1O1A11 Realizar la formulación y el seguimiento a la ejecución del Plan Anticorrupción y de Atención al Ciudadano - PAAC, para la obtención de resultados óptimos en la medición del Índice de Gobierno Abierto - IGA</v>
          </cell>
          <cell r="H32" t="str">
            <v>Realizar oportunamente las publicaciones correspondientes, identificadas en el esquema de publicación de la Secretaria General</v>
          </cell>
          <cell r="I32" t="str">
            <v>Publicaciones correspondientes, identificadas en el esquema de publicación de la Secretaria General, realizadas oportunamente</v>
          </cell>
          <cell r="J32" t="str">
            <v xml:space="preserve">Este indicador permite monitorear el cumplimiento oportuno de los compromisos de publicación que posee la dependencia descritos en el esquema de publicación </v>
          </cell>
          <cell r="K32" t="str">
            <v>(Publicaciones correspondientes realizadas oportunamente / Publicaciones correspondientes del esquema de publicación de la Secretaria General)*100</v>
          </cell>
          <cell r="L32" t="str">
            <v xml:space="preserve">Publicaciones correspondientes realizadas oportunamente </v>
          </cell>
          <cell r="O32" t="str">
            <v>Publicación oportuna, clara y veraz de la información relacionada con la gestión de la dependencia</v>
          </cell>
          <cell r="Q32" t="str">
            <v>Libro en PDF; Publicación en el sitio web;  Pantallazo de la publicación realizada en el sitio web, formato de autorización de la publicación por parte del coordinador.</v>
          </cell>
          <cell r="R32" t="str">
            <v>Este indicador permite asegurar el cumplimiento oportuno de las publicaciones que realiza la DDAB,, en los tiempos esperados y con la calidad requerida</v>
          </cell>
          <cell r="S32" t="str">
            <v>Constante</v>
          </cell>
          <cell r="T32" t="str">
            <v>Constante</v>
          </cell>
          <cell r="U32" t="str">
            <v>Porcentaje</v>
          </cell>
          <cell r="V32" t="str">
            <v>Eficacia</v>
          </cell>
          <cell r="W32" t="str">
            <v>Resultado</v>
          </cell>
          <cell r="X32">
            <v>2019</v>
          </cell>
          <cell r="Y32">
            <v>0</v>
          </cell>
          <cell r="Z32">
            <v>2019</v>
          </cell>
          <cell r="AA32" t="str">
            <v>No Disponible / No Aplica</v>
          </cell>
          <cell r="AB32" t="str">
            <v>No Disponible / No Aplica</v>
          </cell>
          <cell r="AC32" t="str">
            <v>No Disponible / No Aplica</v>
          </cell>
          <cell r="AD32">
            <v>1</v>
          </cell>
          <cell r="AE32" t="str">
            <v>No Disponible / No Aplica</v>
          </cell>
          <cell r="AF32" t="str">
            <v>No Disponible / No Aplica</v>
          </cell>
          <cell r="AG32" t="str">
            <v>No Aplica</v>
          </cell>
          <cell r="AH32" t="str">
            <v>No Aplica</v>
          </cell>
          <cell r="AI32" t="str">
            <v>No Aplica</v>
          </cell>
          <cell r="AJ32">
            <v>1</v>
          </cell>
          <cell r="AK32" t="str">
            <v>No Aplica</v>
          </cell>
          <cell r="AL32" t="str">
            <v>No Aplica</v>
          </cell>
          <cell r="AM32" t="str">
            <v>No Aplica</v>
          </cell>
          <cell r="AN32" t="str">
            <v>No Aplica</v>
          </cell>
          <cell r="AO32" t="str">
            <v>No Aplica</v>
          </cell>
          <cell r="AP32">
            <v>1</v>
          </cell>
          <cell r="AQ32" t="str">
            <v>No Aplica</v>
          </cell>
          <cell r="AR32" t="str">
            <v>No Aplica</v>
          </cell>
          <cell r="AS32" t="str">
            <v>No Aplica</v>
          </cell>
          <cell r="AT32" t="str">
            <v>No Aplica</v>
          </cell>
          <cell r="AU32" t="str">
            <v>No Aplica</v>
          </cell>
          <cell r="AV32" t="str">
            <v>No Aplica</v>
          </cell>
          <cell r="AW32" t="str">
            <v>No Aplica</v>
          </cell>
          <cell r="AX32" t="str">
            <v>No Aplica</v>
          </cell>
          <cell r="AY32" t="str">
            <v>No Aplica</v>
          </cell>
          <cell r="AZ32" t="str">
            <v>No Aplica</v>
          </cell>
          <cell r="BA32" t="str">
            <v>No Aplica</v>
          </cell>
          <cell r="BB32" t="str">
            <v>No Aplica</v>
          </cell>
          <cell r="BC32" t="str">
            <v>No Aplica</v>
          </cell>
          <cell r="BD32" t="str">
            <v>No Aplica</v>
          </cell>
          <cell r="BE32" t="str">
            <v>No Aplica</v>
          </cell>
          <cell r="BF32" t="str">
            <v>No Aplica</v>
          </cell>
          <cell r="BG32" t="str">
            <v>No Aplica</v>
          </cell>
          <cell r="BH32" t="str">
            <v>No Aplica</v>
          </cell>
          <cell r="BI32" t="str">
            <v>No Aplica</v>
          </cell>
          <cell r="BJ32" t="str">
            <v>No Aplica</v>
          </cell>
          <cell r="BK32" t="str">
            <v>No Aplica</v>
          </cell>
          <cell r="BL32" t="str">
            <v>No Aplica</v>
          </cell>
          <cell r="BM32" t="str">
            <v>Plan de Acción PAAC</v>
          </cell>
          <cell r="BN32" t="str">
            <v xml:space="preserve">Este indicador permite monitorear el cumplimiento oportuno de los compromisos de publicación que posee la dependencia descritos en el esquema de publicación </v>
          </cell>
          <cell r="BO32" t="str">
            <v>Puesta al servicio a través de la página web las diferentes publicaciones tales como guías, instrumentos técnicos y libros producidos por el Archivo de Bogotá.</v>
          </cell>
          <cell r="BP32" t="str">
            <v>Este indicador permite asegurar el cumplimiento oportuno de las publicaciones que realiza la DDAB,, en los tiempos esperados y con la calidad requerida</v>
          </cell>
          <cell r="BQ32" t="str">
            <v>Libro en PDF; Publicación en el sitio web;  Pantallazo de la publicación realizada en el sitio web, formato de autorización de la publicación por parte del coordinador.</v>
          </cell>
          <cell r="BR32" t="str">
            <v>Constante</v>
          </cell>
          <cell r="BS32">
            <v>1</v>
          </cell>
          <cell r="BT32">
            <v>0</v>
          </cell>
          <cell r="BU32">
            <v>1</v>
          </cell>
          <cell r="BV32">
            <v>1</v>
          </cell>
          <cell r="BW32">
            <v>1</v>
          </cell>
          <cell r="BX32">
            <v>1</v>
          </cell>
          <cell r="BY32">
            <v>1</v>
          </cell>
          <cell r="BZ32">
            <v>1</v>
          </cell>
          <cell r="CA32">
            <v>1</v>
          </cell>
          <cell r="CB32">
            <v>1</v>
          </cell>
          <cell r="CC32">
            <v>1</v>
          </cell>
          <cell r="CD32">
            <v>1</v>
          </cell>
          <cell r="CE32">
            <v>1</v>
          </cell>
          <cell r="CF32">
            <v>0</v>
          </cell>
          <cell r="CG32">
            <v>1</v>
          </cell>
          <cell r="CH32">
            <v>1</v>
          </cell>
          <cell r="CI32">
            <v>1</v>
          </cell>
          <cell r="CJ32">
            <v>1</v>
          </cell>
          <cell r="CK32">
            <v>1</v>
          </cell>
          <cell r="CL32">
            <v>1</v>
          </cell>
          <cell r="CM32">
            <v>1</v>
          </cell>
          <cell r="CN32">
            <v>1</v>
          </cell>
          <cell r="CO32">
            <v>1</v>
          </cell>
          <cell r="CP32">
            <v>1</v>
          </cell>
          <cell r="CQ32">
            <v>1</v>
          </cell>
          <cell r="CR32">
            <v>1</v>
          </cell>
          <cell r="CS32">
            <v>0</v>
          </cell>
          <cell r="CT32">
            <v>0</v>
          </cell>
          <cell r="CU32" t="str">
            <v xml:space="preserve">Las actividades programadas para esta meta parten desde el mes de febrero. </v>
          </cell>
          <cell r="CV32" t="str">
            <v/>
          </cell>
          <cell r="CW32" t="str">
            <v>Las actividades programadas para esta meta parten desde el mes de febrer</v>
          </cell>
          <cell r="CX32">
            <v>6</v>
          </cell>
          <cell r="CY32">
            <v>6</v>
          </cell>
          <cell r="CZ32" t="str">
            <v xml:space="preserve">Durante el mes de febrero se realizó la publicación del libro "Tipos de Bogotá" en el Botón de transparencia de la Secretaría General (1), la publicación de cuatro (4) noticias en el micrositio web: "Los bocetos de Ricardo Moros Urbina", "A propósito del Día del Periodista", "El legado de Germán Arciniegas" y "Pieza del mes" (febrero) y se realizó la actualización del calendario de actividades con los eventos previstos para el año 2019 (1). </v>
          </cell>
          <cell r="DA32" t="str">
            <v/>
          </cell>
          <cell r="DB32" t="str">
            <v>Contribuimos a dar cumplimiento oportuno de las publicaciones que realiza la DDAB en los tiempos esperados y con la calidad requerida  en el botón de transparencia.</v>
          </cell>
          <cell r="DC32">
            <v>5</v>
          </cell>
          <cell r="DD32">
            <v>5</v>
          </cell>
          <cell r="DE32" t="str">
            <v>Durante el mes de marzo se realizó la publicación de la Guía Técnica de organización de fondos documentales acumulados en el Botón de transparencia de la Secretaría General (1) y la publicación de 4 noticias en el micrositio web en las que se destacan: ¿Don Quesada de la Mancha?, Policarpa; la heroína de mil colores, Los primeros planos de Bogotá, El refugio de sueños para niños.</v>
          </cell>
          <cell r="DF32" t="str">
            <v/>
          </cell>
          <cell r="DG32" t="str">
            <v xml:space="preserve">Contribuimos a dar cumplimiento oportuno de las publicaciones que realiza la DDAB en los tiempos esperados y con la calidad requerida en el botón de transparencia. Adicionalmente, en el calendario indicamos los eventos a realizar por parte de la DDAB, buscando que la ciudadanía cuente con información valiosa. </v>
          </cell>
          <cell r="DH32">
            <v>5</v>
          </cell>
          <cell r="DI32">
            <v>5</v>
          </cell>
          <cell r="DJ32" t="str">
            <v>Durante el mes de abril se realizó la publicación de la (1) una Guía Sistema de Gestión de Documento Electrónico de Archivo en el botón de transparencia de la Secretaría General y la publicación de (4) cuatro noticias en el micrositio web en las que se destacan: 1. El periodismo de la independencia, 2. La pieza del mes (abril) el garrote vil, 3. La capilla del humilladero y 4. La iglesia de Veracruz estas dos últimas en conmemoración a la Semana Mayor.</v>
          </cell>
          <cell r="DK32" t="str">
            <v/>
          </cell>
          <cell r="DL32" t="str">
            <v>Publicación de la pieza del mes de abril llamada el Garrote vil, en homenaje al día de las víctimas ( 9 de abril ) ya que era la forma de ejecución empleada durante siglos en América Latina, Asia y Europa.</v>
          </cell>
          <cell r="DM32">
            <v>4</v>
          </cell>
          <cell r="DN32">
            <v>4</v>
          </cell>
          <cell r="DO32" t="str">
            <v>Durante el mes de mayo se realizó la publicación de (4) cuatro noticias en el micrositio web en las que se destacan: 1. cien años de transporte, 2. El fotógrafo de Bogotá, 3. In memoriam / Germán Samper Gnecco y 4. la pieza del mes de mayo: El paisaje de la metrópoli.</v>
          </cell>
          <cell r="DP32" t="str">
            <v/>
          </cell>
          <cell r="DQ32" t="str">
            <v xml:space="preserve">Se destaca la publicación del primer video de ¡Ala! Venga le cuento narrando los cien años de transporte de la ciudad. </v>
          </cell>
          <cell r="DR32">
            <v>5</v>
          </cell>
          <cell r="DS32">
            <v>5</v>
          </cell>
          <cell r="DT32" t="str">
            <v>Durante el mes de junio se realizó la publicación de la  Guía Documentos Electrónicos de Archivo y Sistema de Gestión de Documentos Electrónicos de Archivo - SGDA: Conceptos Básicos, Buenas Prácticas e  Ideas Para Avanzar en el Botón de transparencia de la Secretaría General (1) y la publicación de cuatro (4) noticias en el micrositio web en las que se destacan: 1. Roberto Londoño, arquitecto con alma de pintor, 2. Caricaturas del siglo XIX, 3. la pieza del mes: Sillas públicas y 4. El Chorro de Quevedo: la maqueta de un mito, un pedestal, un lienzo.</v>
          </cell>
          <cell r="DU32" t="str">
            <v/>
          </cell>
          <cell r="DV32" t="str">
            <v>Se realiza la publicación de la Guía Documentos Electrónicos de Archivo y Sistema de Gestión de Documentos Electrónicos de Archivo SGDEA: Conceptos Básicos, Buenas Prácticas e Ideas Para Avanzar.</v>
          </cell>
          <cell r="DW32">
            <v>5</v>
          </cell>
          <cell r="DX32">
            <v>5</v>
          </cell>
          <cell r="DY32" t="str">
            <v xml:space="preserve">Durante el mes de julio se realizó la publicación de la Guía para la elaboración y presentación de las tablas de valoración documental para las entidades distritales  (1) y la publicación de cuatro  (4) noticias en el micrositio web en las que se destacan: 1.El Cuarteto Bush, 2.Bogotá como escenario del rock, 3. El tricolor nacional y 4. Historia del Cabildo Bogotano. </v>
          </cell>
          <cell r="DZ32" t="str">
            <v/>
          </cell>
          <cell r="EA32" t="str">
            <v>Se destaca la publicación de la Guía para la elaboración y presentación de las tablas de valoración documental para las entidades distritales, que tiene como finalidad el facilitar a las dependencias de las entidades del nivel distrital, encargadas de la gestión documental y administración de los fondos documentales, abordar la documentación que tienen acumulada sin ningún tratamiento archivístico.</v>
          </cell>
          <cell r="EB32">
            <v>4</v>
          </cell>
          <cell r="EC32">
            <v>4</v>
          </cell>
          <cell r="ED32" t="str">
            <v xml:space="preserve">Durante el mes de agosto se realizó la publicación de cuatro  (4) noticias en el micrositio web en las que se destacan: 1. ¿Cuándo se fundó Bogotá?,  2. El café Windsor, 3. ¿La Quinta de Santander o de Bolívar? y 4. El incendio más lamentado en Santafé. </v>
          </cell>
          <cell r="EE32" t="str">
            <v/>
          </cell>
          <cell r="EF32" t="str">
            <v>Se destaca durante el mes de agosto la publicación: ¿La Quinta de Santander o de Bolívar?, puesto que se revela por primera vez, a partir de datos del historiador Eduardo Posada, que la quinta fue restaurada y conservada por el General Santander, aspecto o situación que era desconocida para los investigadores y público en general.</v>
          </cell>
          <cell r="EG32">
            <v>4</v>
          </cell>
          <cell r="EH32">
            <v>4</v>
          </cell>
          <cell r="EI32" t="str">
            <v xml:space="preserve">Durante el mes de septiembre se realizó la publicación de cuatro (4) noticias en el micrositio web en las que se destacan: 1. La historia institucional de Transmilenio, 2. La estatua de Bolívar, iniciativa de José Ignacio París, 3. La plaza del Vecindario y 4. Biblioteca Nacional; la obra de Francisco Moreno y Escandón. </v>
          </cell>
          <cell r="EJ32" t="str">
            <v/>
          </cell>
          <cell r="EK32" t="str">
            <v xml:space="preserve">Durante el mes de septiembre se destacó la nota La estatua de Bolívar, iniciativa de José Ignacio París, en donde se muestra a todos los ciudadanos la historia de la estatua de nuestro Libertador y el proceso de instalación en la Plaza Mayor de Bogotá en 1984. Con esta nota buscamos destacar personajes y momentos históricos de nuestra ciudad y mostrar a los ciudadanos historias que para la gran mayoría son desconocidas. </v>
          </cell>
          <cell r="EL32">
            <v>5</v>
          </cell>
          <cell r="EM32">
            <v>5</v>
          </cell>
          <cell r="EN32" t="str">
            <v xml:space="preserve">Durante el mes de octubre se realizó la publicación de la Guía de Esquema de Metadatos de Bogotá para Documentos Electrónicos de Archivo EMBDEA 1.0 (1) y la publicación de cuatro (4) noticias en el micrositio web en las que se destacan: 1. Fondo Jorge Mauricio Camargo, 2. Escritoras y periodistas colombianas en el siglo XIX,  3. Guía del fondo Gastón Lelarge y  4.  La pieza del mes de octubre - Anfiteatro de dirección anatómica del hospital San Juan de Dios. </v>
          </cell>
          <cell r="EO32" t="str">
            <v/>
          </cell>
          <cell r="EP32" t="str">
            <v>En el mes de octubre se destaca la puesta al servicio de la Guía de Esquema de Metadatos de Bogotá para Documentos Electrónicos de Archivo EMBDEA 1.0., lo que  constituye un paso firme para la ciudad en su camino a la digitalización de los documentos electrónicos de Archivos, en su rol de líderes de la función archivística distrital y de la política de gestión documental.</v>
          </cell>
          <cell r="EQ32">
            <v>4</v>
          </cell>
          <cell r="ER32">
            <v>4</v>
          </cell>
          <cell r="ES32" t="str">
            <v xml:space="preserve">Durante el mes de noviembre se realizó la publicación de cuatro (4) noticias en el micrositio web en las que se destacan: 1. En el Principio…, 2. El bacilo Ebert, 3. Primeros habitantes... y 4. La vida y obra de Otto de Greiff. </v>
          </cell>
          <cell r="ET32" t="str">
            <v/>
          </cell>
          <cell r="EU32" t="str">
            <v xml:space="preserve">Se puso en conocimiento de la ciudadanía la importancia del fondo musical del maestro Otto de Greiff, custodiado por el Archivo de Bogotá, el cual recoge las grabaciones sobre la historia de la música clásica hecha por este intelectual colombiano en la Radio Nacional de Colombia. </v>
          </cell>
          <cell r="EV32">
            <v>4</v>
          </cell>
          <cell r="EW32">
            <v>4</v>
          </cell>
          <cell r="EX32" t="str">
            <v>Durante el mes de diciembre se realizó la publicación de cuatro (4) noticias en el micrositio web en las que se destacan: 1. Primeras Aguas..., 2. Primeros Pobladores de la Sabana, 3. Los Muiscas y 4. La Cosmogonía Muisca.</v>
          </cell>
          <cell r="EY32" t="str">
            <v/>
          </cell>
          <cell r="EZ32" t="str">
            <v xml:space="preserve">Durante el mes de diciembre se destaca la nota La Cosmogonía Muisca, porque se muestra como los cronistas intentaban describir las sociedades y sus sistemas de creencias con el mayor detalle para que el rey conociera a través de sus escritos esos grupos sociales. </v>
          </cell>
          <cell r="FA32">
            <v>51</v>
          </cell>
          <cell r="FB32">
            <v>0</v>
          </cell>
          <cell r="FC32" t="str">
            <v>Cumple</v>
          </cell>
          <cell r="FD32" t="str">
            <v>Cumplido</v>
          </cell>
          <cell r="FE32" t="str">
            <v>Cumplido</v>
          </cell>
          <cell r="FF32" t="str">
            <v>Adecuado</v>
          </cell>
          <cell r="FG32" t="str">
            <v>Coherente</v>
          </cell>
          <cell r="FH32" t="str">
            <v>Concuerda</v>
          </cell>
          <cell r="FI32" t="str">
            <v>Concuerda</v>
          </cell>
          <cell r="FJ32" t="str">
            <v>Relación directa</v>
          </cell>
          <cell r="FK32" t="str">
            <v>Adecuado</v>
          </cell>
          <cell r="FL32" t="str">
            <v>Oportuna</v>
          </cell>
          <cell r="FM32" t="str">
            <v>Se reportaron en avance cuantitativo 6 publicaciones en el mes de febrero y 5 publicaciones en el mes de marzo. No obstante, dando lectura al reporte cualitativo, dan cuenta de la realización de 2 publicaciones hechas en febrero y 6 publicaciones realizadas durante el mes de marzo. Se subsanó conforme las orientaciones brindadas por la Oficina Asesora de Planeación.</v>
          </cell>
          <cell r="FN32" t="str">
            <v>Diego Daza</v>
          </cell>
          <cell r="FO32" t="str">
            <v>Cumple</v>
          </cell>
          <cell r="FP32" t="str">
            <v>Cumplido</v>
          </cell>
          <cell r="FQ32" t="e">
            <v>#N/A</v>
          </cell>
          <cell r="FR32" t="str">
            <v>Adecuado</v>
          </cell>
          <cell r="FS32" t="str">
            <v>Coherente</v>
          </cell>
          <cell r="FT32" t="str">
            <v>Concuerda</v>
          </cell>
          <cell r="FU32" t="str">
            <v>No aplica</v>
          </cell>
          <cell r="FV32" t="str">
            <v>Relación directa</v>
          </cell>
          <cell r="FW32" t="str">
            <v>Adecuado</v>
          </cell>
          <cell r="FX32" t="str">
            <v>Oportuna</v>
          </cell>
          <cell r="FY32" t="str">
            <v xml:space="preserve">Se observa una ejecución apropiada del indicador conforme la programación. </v>
          </cell>
          <cell r="FZ32" t="str">
            <v>Yuri Galindo</v>
          </cell>
          <cell r="GA32" t="str">
            <v>Cumple</v>
          </cell>
          <cell r="GB32" t="str">
            <v>Cumplido</v>
          </cell>
          <cell r="GC32" t="e">
            <v>#N/A</v>
          </cell>
          <cell r="GD32" t="str">
            <v>Adecuado</v>
          </cell>
          <cell r="GE32" t="str">
            <v>Coherente</v>
          </cell>
          <cell r="GF32" t="str">
            <v>Concuerda</v>
          </cell>
          <cell r="GG32" t="str">
            <v>No aplica</v>
          </cell>
          <cell r="GH32" t="str">
            <v>Relación directa</v>
          </cell>
          <cell r="GI32" t="str">
            <v>Adecuado</v>
          </cell>
          <cell r="GJ32" t="str">
            <v>Oportuna</v>
          </cell>
          <cell r="GK32" t="str">
            <v>Se observa una ejecución apropiada del indicador conforme la programación.</v>
          </cell>
          <cell r="GL32" t="str">
            <v>Yuri Romina Galindo</v>
          </cell>
          <cell r="GM32" t="str">
            <v>Cumple</v>
          </cell>
          <cell r="GN32" t="str">
            <v>Cumplido</v>
          </cell>
          <cell r="GO32" t="e">
            <v>#N/A</v>
          </cell>
          <cell r="GP32" t="str">
            <v>Adecuado</v>
          </cell>
          <cell r="GQ32" t="str">
            <v>Coherente</v>
          </cell>
          <cell r="GR32" t="str">
            <v>Concuerda</v>
          </cell>
          <cell r="GS32" t="str">
            <v>No aplica</v>
          </cell>
          <cell r="GT32" t="str">
            <v>Relación directa</v>
          </cell>
          <cell r="GU32" t="str">
            <v>Adecuado</v>
          </cell>
          <cell r="GV32" t="str">
            <v>Oportuna</v>
          </cell>
          <cell r="GW32"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GX32" t="str">
            <v>Yuri Romina Galindo</v>
          </cell>
          <cell r="GY32">
            <v>0</v>
          </cell>
          <cell r="GZ32">
            <v>1</v>
          </cell>
          <cell r="HA32">
            <v>1</v>
          </cell>
          <cell r="HB32">
            <v>1</v>
          </cell>
          <cell r="HC32">
            <v>1</v>
          </cell>
          <cell r="HD32">
            <v>1</v>
          </cell>
          <cell r="HE32">
            <v>1</v>
          </cell>
          <cell r="HF32">
            <v>1</v>
          </cell>
          <cell r="HG32">
            <v>1</v>
          </cell>
          <cell r="HH32">
            <v>1</v>
          </cell>
          <cell r="HI32">
            <v>1</v>
          </cell>
          <cell r="HJ32">
            <v>1</v>
          </cell>
          <cell r="HK32">
            <v>51</v>
          </cell>
          <cell r="HL32">
            <v>0</v>
          </cell>
          <cell r="HM32">
            <v>1</v>
          </cell>
          <cell r="HN32">
            <v>1</v>
          </cell>
          <cell r="HO32">
            <v>1</v>
          </cell>
          <cell r="HP32">
            <v>1</v>
          </cell>
          <cell r="HQ32">
            <v>1</v>
          </cell>
          <cell r="HR32">
            <v>1</v>
          </cell>
          <cell r="HS32">
            <v>1</v>
          </cell>
          <cell r="HT32">
            <v>1</v>
          </cell>
          <cell r="HU32">
            <v>1</v>
          </cell>
          <cell r="HV32">
            <v>1</v>
          </cell>
          <cell r="HW32">
            <v>1</v>
          </cell>
          <cell r="HX32">
            <v>0.75</v>
          </cell>
          <cell r="HY32" t="str">
            <v>No Programó</v>
          </cell>
          <cell r="HZ32">
            <v>1</v>
          </cell>
          <cell r="IA32">
            <v>1</v>
          </cell>
          <cell r="IB32">
            <v>1</v>
          </cell>
          <cell r="IC32">
            <v>1</v>
          </cell>
          <cell r="ID32">
            <v>1</v>
          </cell>
          <cell r="IE32">
            <v>1</v>
          </cell>
          <cell r="IF32">
            <v>1</v>
          </cell>
          <cell r="IG32">
            <v>1</v>
          </cell>
          <cell r="IH32">
            <v>1</v>
          </cell>
          <cell r="II32">
            <v>1</v>
          </cell>
          <cell r="IJ32">
            <v>1</v>
          </cell>
          <cell r="IK32">
            <v>1</v>
          </cell>
          <cell r="IL32">
            <v>1</v>
          </cell>
          <cell r="IM32">
            <v>1</v>
          </cell>
          <cell r="IN32">
            <v>1</v>
          </cell>
          <cell r="IP32">
            <v>0.66666666666666663</v>
          </cell>
          <cell r="IQ32">
            <v>0.83333333333333337</v>
          </cell>
          <cell r="IR32">
            <v>0.88888888888888884</v>
          </cell>
          <cell r="IS32">
            <v>1</v>
          </cell>
        </row>
        <row r="33">
          <cell r="A33">
            <v>11</v>
          </cell>
          <cell r="B33" t="str">
            <v xml:space="preserve">Dirección Distrital de Archivo </v>
          </cell>
          <cell r="C33" t="str">
            <v>Directora Distrital de Archivo</v>
          </cell>
          <cell r="D33" t="str">
            <v>Maria Teresa Pardo Camacho</v>
          </cell>
          <cell r="E33" t="str">
            <v>P1 -  ÉTICA, BUEN GOBIERNO Y TRANSPARENCIA</v>
          </cell>
          <cell r="F33" t="str">
            <v>P1O1 Consolidar a 2020 una cultura de visión y actuación ética,  integra y transparente</v>
          </cell>
          <cell r="G33" t="str">
            <v>P1O1A8 Modernizar y fortalecer los estándares para la gestión archivística a nivel distrital</v>
          </cell>
          <cell r="H33" t="str">
            <v>Asesorar a las Entidades Del Distrito En La Implementación Del Sgdea</v>
          </cell>
          <cell r="I33" t="str">
            <v>entidades del distrito asesoradas en la implementación del SGDEA</v>
          </cell>
          <cell r="J33" t="str">
            <v>Consiste en brindar asistencia técnica a las entidades del Distrito, para la adopción de prácticas y estándares homologados para la administración y gestión de documentos electrónicos en el marco del Sistema de Gestión de Documentos Electrónicos de Archivo.</v>
          </cell>
          <cell r="K33" t="str">
            <v>(Entidades del Distrito asesoradas en la implementación del SGDEA / Entidades del Distrito priorizadas en la implementación del SGDEA”.) *100</v>
          </cell>
          <cell r="L33" t="str">
            <v>Entidades del Distrito asesoradas en la implementación del SGDEA</v>
          </cell>
          <cell r="M33" t="str">
            <v>Entidades del Distrito priorizadas en la implementación del SGDEA”.</v>
          </cell>
          <cell r="O33" t="str">
            <v>100% de entidades del distrito asesoradas en la implementación del
SGDEA</v>
          </cell>
          <cell r="P33" t="str">
            <v>Diseñar e implementar los lineamientos para la administración de documentos electrónicos de archivo en las entidades del Distrito Capital</v>
          </cell>
          <cell r="Q33" t="str">
            <v xml:space="preserve">Lista de Asistencia y Registro Fotográfico
</v>
          </cell>
          <cell r="R33" t="str">
            <v>Estas asistencias técnicas pemirten emitir lineamientos y orientaciones que permiten promover dentro de las entidades distritales de la administración avanzar de forma coherente en la gestión de documentos electrónicos de archivo y en la consolidación del patrimonio documental digital de la ciudad. 
Asi mismo, esta neta tiene un alto impacto en los procesos de  transformación digital de Bogotá, necesaria no solo para optimizar los servicios ofrecidos a la ciudadanía y el diálogo e interacción con los ciudadanos, sino para aportar al cumplimiento de los objetivos y metas del Plan Distrital de Desarrollo relacionados con el aprovechamiento de las tecnologías de la información y la comunicación TIC´s en la gestión pública y en el mejoramiento de la calidad de vida de los habitantes de la Capital.</v>
          </cell>
          <cell r="S33" t="str">
            <v>Creciente</v>
          </cell>
          <cell r="T33" t="str">
            <v>Creciente</v>
          </cell>
          <cell r="U33" t="str">
            <v>Porcentaje</v>
          </cell>
          <cell r="V33" t="str">
            <v xml:space="preserve">Eficacia </v>
          </cell>
          <cell r="W33" t="str">
            <v>Resultado</v>
          </cell>
          <cell r="X33">
            <v>2016</v>
          </cell>
          <cell r="Y33">
            <v>0</v>
          </cell>
          <cell r="Z33">
            <v>2016</v>
          </cell>
          <cell r="AA33">
            <v>0</v>
          </cell>
          <cell r="AB33">
            <v>0.05</v>
          </cell>
          <cell r="AC33">
            <v>0.96</v>
          </cell>
          <cell r="AD33">
            <v>1</v>
          </cell>
          <cell r="AE33">
            <v>0</v>
          </cell>
          <cell r="AF33">
            <v>1</v>
          </cell>
          <cell r="AG33" t="str">
            <v>No Aplica</v>
          </cell>
          <cell r="AH33">
            <v>1</v>
          </cell>
          <cell r="AI33">
            <v>1</v>
          </cell>
          <cell r="AJ33">
            <v>1</v>
          </cell>
          <cell r="AK33">
            <v>1</v>
          </cell>
          <cell r="AL33">
            <v>1125</v>
          </cell>
          <cell r="AM33" t="str">
            <v>Fortalecimiento y modernización de la gestión pública distrital</v>
          </cell>
          <cell r="AN33">
            <v>1</v>
          </cell>
          <cell r="AO33" t="str">
            <v>Gestión de la Función Archivística y del patrimonio documental del Distrito Capital</v>
          </cell>
          <cell r="AP33" t="str">
            <v>No Aplica</v>
          </cell>
          <cell r="AQ33" t="str">
            <v>No Aplica</v>
          </cell>
          <cell r="AR33" t="str">
            <v>No Aplica</v>
          </cell>
          <cell r="AS33" t="str">
            <v>No Aplica</v>
          </cell>
          <cell r="AT33" t="str">
            <v>No Aplica</v>
          </cell>
          <cell r="AU33" t="str">
            <v>No Aplica</v>
          </cell>
          <cell r="AV33" t="str">
            <v>No Aplica</v>
          </cell>
          <cell r="AW33" t="str">
            <v>No Aplica</v>
          </cell>
          <cell r="AX33" t="str">
            <v>No Aplica</v>
          </cell>
          <cell r="AY33" t="str">
            <v>No Aplica</v>
          </cell>
          <cell r="AZ33" t="str">
            <v>No Aplica</v>
          </cell>
          <cell r="BA33" t="str">
            <v>No Aplica</v>
          </cell>
          <cell r="BB33" t="str">
            <v>No Aplica</v>
          </cell>
          <cell r="BC33" t="str">
            <v>No Aplica</v>
          </cell>
          <cell r="BD33" t="str">
            <v>No Aplica</v>
          </cell>
          <cell r="BE33" t="str">
            <v>No Aplica</v>
          </cell>
          <cell r="BF33" t="str">
            <v>No Aplica</v>
          </cell>
          <cell r="BG33" t="str">
            <v>No Aplica</v>
          </cell>
          <cell r="BH33" t="str">
            <v>No Aplica</v>
          </cell>
          <cell r="BI33" t="str">
            <v>No Aplica</v>
          </cell>
          <cell r="BJ33" t="str">
            <v>No Aplica</v>
          </cell>
          <cell r="BK33" t="str">
            <v>No Aplica</v>
          </cell>
          <cell r="BL33" t="str">
            <v>No Aplica</v>
          </cell>
          <cell r="BM33" t="str">
            <v>Plan de Desarrollo - Meta ProductoPlan Estratégico InstitucionalPlan de Acción Proyecto de inversión 1125 Fortalecimiento y modernización de la gestión pública distritalSGCGestión de la Función Archivística y del patrimonio documental del Distrito Capital</v>
          </cell>
          <cell r="BN33" t="str">
            <v>Consiste en brindar asistencia técnica a las entidades del Distrito, para la adopción de prácticas y estándares homologados para la administración y gestión de documentos electrónicos en el marco del Sistema de Gestión de Documentos Electrónicos de Archivo.</v>
          </cell>
          <cell r="BO33" t="str">
            <v>Diseñar e implementar los lineamientos para la administración de documentos electrónicos de archivo en las entidades del Distrito Capital</v>
          </cell>
          <cell r="BP33" t="str">
            <v>Estas asistencias técnicas pemirten emitir lineamientos y orientaciones que permiten promover dentro de las entidades distritales de la administración avanzar de forma coherente en la gestión de documentos electrónicos de archivo y en la consolidación del patrimonio documental digital de la ciudad. 
Asi mismo, esta neta tiene un alto impacto en los procesos de  transformación digital de Bogotá, necesaria no solo para optimizar los servicios ofrecidos a la ciudadanía y el diálogo e interacción con los ciudadanos, sino para aportar al cumplimiento de los objetivos y metas del Plan Distrital de Desarrollo relacionados con el aprovechamiento de las tecnologías de la información y la comunicación TIC´s en la gestión pública y en el mejoramiento de la calidad de vida de los habitantes de la Capital.</v>
          </cell>
          <cell r="BQ33" t="str">
            <v xml:space="preserve">Lista de Asistencia y Registro Fotográfico
</v>
          </cell>
          <cell r="BR33" t="str">
            <v>Suma</v>
          </cell>
          <cell r="BS33">
            <v>2</v>
          </cell>
          <cell r="BT33">
            <v>0</v>
          </cell>
          <cell r="BU33">
            <v>2</v>
          </cell>
          <cell r="BV33">
            <v>0</v>
          </cell>
          <cell r="BW33">
            <v>0</v>
          </cell>
          <cell r="BX33">
            <v>0</v>
          </cell>
          <cell r="BY33">
            <v>0</v>
          </cell>
          <cell r="BZ33">
            <v>0</v>
          </cell>
          <cell r="CA33">
            <v>0</v>
          </cell>
          <cell r="CB33">
            <v>0</v>
          </cell>
          <cell r="CC33">
            <v>0</v>
          </cell>
          <cell r="CD33">
            <v>0</v>
          </cell>
          <cell r="CE33">
            <v>0</v>
          </cell>
          <cell r="CF33">
            <v>0</v>
          </cell>
          <cell r="CG33">
            <v>4.0000000000000036E-2</v>
          </cell>
          <cell r="CH33">
            <v>0</v>
          </cell>
          <cell r="CI33">
            <v>0</v>
          </cell>
          <cell r="CJ33">
            <v>0</v>
          </cell>
          <cell r="CK33">
            <v>0</v>
          </cell>
          <cell r="CL33">
            <v>0</v>
          </cell>
          <cell r="CM33">
            <v>0</v>
          </cell>
          <cell r="CN33">
            <v>0</v>
          </cell>
          <cell r="CO33">
            <v>0</v>
          </cell>
          <cell r="CP33">
            <v>0</v>
          </cell>
          <cell r="CQ33">
            <v>0</v>
          </cell>
          <cell r="CR33">
            <v>1</v>
          </cell>
          <cell r="CS33">
            <v>0</v>
          </cell>
          <cell r="CT33">
            <v>0</v>
          </cell>
          <cell r="CU33" t="str">
            <v>En el mes de enero se realizó y presentó al Subdirector del Sistema Distrital de Archivos el Plan de Trabajo para la vigencia 2019.​ que contiene los compromisos, fechas y cronograma en mesa de trabajo el 21 de enero de 2019.</v>
          </cell>
          <cell r="CV33" t="str">
            <v/>
          </cell>
          <cell r="CW33" t="str">
            <v xml:space="preserve">La aprobación del Plan permite dar orientación y lineamientos para promover dentro de las entidades distritales de la administración avanzar de forma coherente en la gestión de documentos electrónicos de archivo y en la consolidación del patrimonio documental digital de la ciudad. 
</v>
          </cell>
          <cell r="CX33">
            <v>2</v>
          </cell>
          <cell r="CY33">
            <v>2</v>
          </cell>
          <cell r="CZ33" t="str">
            <v>En el mes de febrero se dio cumplimiento efectivo de la meta asesorando 2 entidades distritales las cuales son: Secretaría Distrital de Hacienda y la SubredCentroOriente, en la implementación del SGDEA, para un total de 56 entidades asesoradas entre las vigencias 2017 -2019. Como actividades de gestión se llevó a cabo el taller en materia de documento electrónico y  cuatro (4) mesas de trabajo internas para la Investigación y desarrollo en la innovación de soluciones tecnológicas para la gestión de documentos electrónico.</v>
          </cell>
          <cell r="DA33" t="str">
            <v/>
          </cell>
          <cell r="DB33" t="str">
            <v xml:space="preserve">En el mes de febrero cumplió exitosamente la meta dentro del Plan de Desarrollo Distrital. Lo anterior logró que 56 entidades distritales fuesen asesoradas en lineamientos y orientaciones promoviendo de forma coherente en la gestión de documentos electrónicos de archivo y en la consolidación del patrimonio documental digital de la ciudad. </v>
          </cell>
          <cell r="DC33">
            <v>0</v>
          </cell>
          <cell r="DD33">
            <v>0</v>
          </cell>
          <cell r="DE33" t="str">
            <v xml:space="preserve">Para el mes de marzo no se tienen programados productos, dado que la meta se cumplió en febrero. Sin embargo, como actividades de gestión se realizaron las siguientes:
A- 4 mesas de trabajo internas para la Investigación y desarrollo en la innovación de soluciones tecnológicas para la gestión de documentos electrónico B-7 asistencias técnicas a entidades distritales C- Se emitieron dos (2) conceptos técnicos  D- Se realizó acercamiento y mesas de trabajo con IDECA, definiendo y formalizando el plan de trabajo y matriz con la data para publicar en cuanto al Mapa Digital de Archivos E-Se presentó avance en revisión bibliográfica y definición de la estructura del documento frente a la Guía Esquema de Metadatos F-Se realizó presentación de balance normativo de E-DOC a la Subsecretaria técnica.
</v>
          </cell>
          <cell r="DF33" t="str">
            <v/>
          </cell>
          <cell r="DG33" t="str">
            <v>Se realizaron actividades de gestión que contribuyen a que las entidades distritales cuenten con procesos de  transformación digital de Bogotá, necesaria  para optimizar los servicios ofrecidos a la ciudadanía y el diálogo e interacción con los ciudadanos, como fuente de aprovechamiento de las tecnologías de la información y la comunicación TIC´s en la gestión pública y en el mejoramiento de la calidad de vida de los habitantes de la Capital.</v>
          </cell>
          <cell r="DH33">
            <v>0</v>
          </cell>
          <cell r="DI33">
            <v>0</v>
          </cell>
          <cell r="DJ33" t="str">
            <v>Para el mes de abril no se tienen programados productos, dado que la meta se cumplió enel mes de febrero.  Sin embargo, como actividades de gestión se realizó lo siguiente:
Acciones de Gestión:
Se realizaron 4 mesas de trabajo internas para la investigación y desarrollo en la innovación de soluciones tecnológicas para la gestión de documentos electrónicos.
Gestión:
1- Asistencia Técnica: se realizaron asistencias a 3 entidades (Secretaría Distrital de Gobierno, Aguas de Bogotá, IDCBIS) para la socialización de instrumentos de E-DOC.​
​2- Taller SGDEA: El 24 de abril se realizó taller adicional solicitado por Empresa Metro de Bogotá​.
​3- Conceptos Técnicos: Durante el periodo reportado no se emitieron  conceptos técnicos en materia de Documentos electrónicos de archivo y/o SGDEA.​
4- Mapa Digital de Archivos: Se remitió a IDECA oficio sobre adopción de licencia Creative Commons CC BY 4,0., adicionamente se presentó y revisó matriz  con la data correspondiente a resumen de descripción de Fondos Documentales basada en Censo Guía e ISAADG. Por otro lado, el equipo del SGDEA  presentó al Subdirector del SDA propuestas de logos a usar en el mapa digital.​
5- Guía Esquema de Metadatos: Se avanzó en la redacción del capítulo 2 apartado de conceptos preliminares, apartado de concepto de metadatos y el objetivo de la guía. Se continua con la revisión bibliográfica. ​
​Otras (Programa de Investigación):
1. - Se preparó y socializó con la Subsecretaria Técnica el balance de acciones desarolladas en el marco del proyecto SGDEA 2017-2019.
2. - Se realizó mesa de trabajo con la OTIC para socializar el PIIAS y se obtuvo aval para la instalación de equipos y softwre para pruebas.
3. - Se realizó mesa de trabajo con la Dirección en la que se socializó el PIIAS.
4. - Se actualizó la matriz de control de entrega de herramientas de diagnóstico por parte de la entidades.</v>
          </cell>
          <cell r="DK33" t="str">
            <v/>
          </cell>
          <cell r="DL33" t="str">
            <v>Las actividades desarrolladas durante el periodo reportado permitieron avanzar en todos los productos programados dando cumplimiento al plan de acción de la Subdirección.
Se resalta la asistencia técnica brindada a las entidades, lo cual redunda en el cumplimiento de la misionalidad de la SSDA y en los avances en materia de gestión de documentos electrónicos de archivo por parte de las entidades.</v>
          </cell>
          <cell r="DM33">
            <v>0</v>
          </cell>
          <cell r="DN33">
            <v>0</v>
          </cell>
          <cell r="DO33" t="str">
            <v>Para el mes de mayo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Formulación y puesta en ejecución del Programa de Investigación e Innovación Archivística Sustentada :
*Se socializó el documento de formulación del Programa de Investigación e Innovación Archivistica Sustentada (PIIAS) al Subdirector del Sistema Distrital de Archivos.
*Se instalaron y dejaron en operación los equipos de computo para el Laboratorio de Pruebas SGDEA.
*Se elaboró el inventario de hardware y software a utilizar e implementar en el laboratorio de pruebas.
Gestión:
1. Asistencia Técnica:
*Se realizó mesas de trabajo de asistencias técnicas  a 4 entidades (Canal Capital, Contraloría de Bogotá, Invest in Bogotá y Personeria de Bogotá) en temas relacionados con SGDEA y procesos de adquisición de SGDEA.​
​*Se llevó a cabo una visita de acompañamiento para la implementación de SGDEA al DADEP.
​2. Conceptos Técnicos: 
*Se remitió respuesta a solicitud por la Veeduria Distrital ​sobre implementación de orfeo. 
3. Mapa Digital de Archivos: 
*Se efectúo una revisión a la data técnica requerida para el mapa. 
*Se realizó una mesa de trbajo con funcionarios del IDECA para ajustar el coronograma de actividades. 
*Se definió el logo a utilizar para identificar los archivos en el mapa digital.​
4. Guía Esquema de Metadatos: 
*Se efectuó una revisión del contenido de la guía para ajustar algunas tematicas propuestas sobre conceptos preliminares y el apartado de concepto de metadatos. ​
​​Otra (Programa de Investigación) :
* Se actualizó la matriz de control de entrega de herramientas de diagnóstico por parte de la entidades.</v>
          </cell>
          <cell r="DP33" t="str">
            <v/>
          </cell>
          <cell r="DQ33" t="str">
            <v>Las actividades desarrolladas durante el periodo reportado permitieron avanzar en todos los productos programados dando cumplimiento al plan de acción de la Subdirección del Sistema Distrital de Archivos.
Por otro lado, se resalta la asistencia técnica brindada a las entidades, lo cual redunda en el cumplimiento de la misionalidad de la Subdirección del Sistema Distrital de Archivos y en los avances en materia de gestión de documentos electrónicos de archivos por parte de las entidades.</v>
          </cell>
          <cell r="DR33">
            <v>0</v>
          </cell>
          <cell r="DS33">
            <v>0</v>
          </cell>
          <cell r="DT33" t="str">
            <v xml:space="preserve">Para el mes de junio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Mapa Digital de Archivos: 
Se realizó el proceso de documentación del mapa, integrando todos los elementos de descripción requeridos por IDECA con lo cual se entrega el producto del mapa digital para ubicar los archivos de la administración distrital y consultar datos relevantes del censo guía y se realizaran la primera semana de julio la etapa de pruebas y validación del servicio a publicar en la web.
Gestión:
1. Asistencia Técnica:
Se realizó asistencia a la Personería de Bogotá en temas relacionados con SGDEA y procesos de adquisición de SGDEA.​
​2. Conceptos Técnicos: 
Se remitieron cinco (5) conceptos técnicos: dos (2) sobre adquisición o implementación de Sistemas Gestión de Documentos Electrónicos de Archivo a la Personeria de Bogotá y tres (3) sobre digitalización de documentos y uso de servicios en la nube para el Instituto para la Economia Social (IPES) y para la Secretaría Distrital de Planeación.​
3. Guía Esquema de Metadatos:
Se han venido efectuando ajustes en el contenido particularmente en el análisis de los modelos utilizados internacionales  y rediseñado algunas de las imagenes utilizadas en el mismo. ​
4. Taller Documento SGDEA:
Se realizó un Taller de Documento y Expediente Electrónico por solicitud de la Secretaría Distrital de Planeación.
Otras (Programa de Investigación):
Se diseñó la primera versión de la matriz para relizar las pruebas funcionales en el laboratorio  de SGDEA.
​​Otra (Programa de Investigación) :
</v>
          </cell>
          <cell r="DU33" t="str">
            <v/>
          </cell>
          <cell r="DV33" t="str">
            <v xml:space="preserve">Se resalta las asistencias técnicas brindadas a las entidades, las cuales redundan en el cumplimiento de la misionalidad de la Subdirección del Sistema Distrital de Archivos y en los avances en materia de gestión de documentos electrónicos de archivo por parte de las entidades.
Adicionalmente,  se entregó  Mapa Digital de archivos del Distrito para ubicar los archivos de la administración distrital y consultar datos relevantes del censo guía. </v>
          </cell>
          <cell r="DW33">
            <v>0</v>
          </cell>
          <cell r="DX33">
            <v>0</v>
          </cell>
          <cell r="DY33" t="str">
            <v>Para el mes de julio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Gestión:
1. Asistencia Técnica: se realizó asistencia a 2 entidades (La Terminal de Transporte y Secretaría de Gobierno) en temas relacionados con SGDEA.
2. Taller Documento SGDEA: se realizó un Taller de Documento y Expediente Electrónico por solicitud de la Universidad Distrital.
3. Guía Esquema de Metadatos:  se presentaron los capitulos 2 y 3 de guía de metadatos al grupo de normalización para su revisión y validación y se elaboró una relación de los metadatos desarrollados en el modelo de requisitos funcionales para homologarlos con los modelos de referencia nacionales e internacionales, para así definir los elementos de metadatos que los van a describir.
4. Mapa Digital de Archivos: se realizaron las pruebas y validaciones del mapa publicado, las cuales se enviaron a Ideca.  De igual forma se hicieron modificaciones al icono del mapa. También se realizó la presentación del Mapa a la Dirección del Archivo de Bogotá, y a la oficina de TIC de la Secretaría General para su presentación formal en el III Seminario Internacional de Archivos.​
5. Informe Técnico pruebas SGDEA: en el marco de laboratorio de pruebas de SGDEA se inició la elaboración del informe técnico con los resultados obtenidos del desarrollo de las pruebas funcionales de SGDEA.
6. Informe Estado Documentos Electrónicos: se realizó la tabulación de la información para la elaboración de informe técnico sobre el estado de la gestión de documentos electrónicos, se definió la estructura del informe y se esta desarrollando el proceso de análisis.  Se entrega para revisión preliminar los siguientes capítulos: Objetivos, Alcance, Metodología,primer avance de resultados, conclusiones y recomendaciones generales.</v>
          </cell>
          <cell r="DZ33" t="str">
            <v/>
          </cell>
          <cell r="EA33" t="str">
            <v>Los resultados del diagnóstico, permitirán diseñar estrategias para el apoyo a las entidades distritales en sus procesos de implementacion de SGDEA y el mapa digital de archivos se constituye en la primera fase de la Red Distrital de Archivos, siendo éste un gran logro.</v>
          </cell>
          <cell r="EB33">
            <v>0</v>
          </cell>
          <cell r="EC33">
            <v>0</v>
          </cell>
          <cell r="ED33" t="str">
            <v xml:space="preserve">Para el mes de agosto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Informe técnico sobre el estado de la gestión de documentos electrónicos: Se efectuó mesa de trabajo para la revisión de la versión preliminar del informe de diagnóstico en la que se ajustaron los contenidos y se concertaron algunas recomendaciones para la presentación del documento ante el Subdirector del Sistema Distrital de Archivos y la Directora del Archivo de Bogotá.  Teniendo en cuenta lo anterior, se efectuó entrega de la versión final del informe al Subdirector el día 30 de agosto de 2019.
Gestión:
1. Guía Esquema de Metadatos:  Se continuó con la construcción del documento incluyendo en el contenido el análisis del modelo australiano AGRKMS y el marco normativo que aplica al modelo. También se elaboró la relación de metadatos tanto del modelo distrital como de los modelos de referencia, para llevar a cabo la homologación del modelo distrital y por último se participó en mesa de trabajo con el Archivo General de la Nación para compartir avances en la elaboración de los modelos de metatos tanto distrital como nacional.
2. Mapa Digital de Archivos: Se asistió a sesión de socialización el 29 de agosto de 2019 convocada por IDECA donde expusieron los aspecto técnicos relacionados con el proceso de prepublicación de los datos geográficos dispuestos a través de Mapas Bogotá (https://mapas.bogota.gov.co) durante el periodo 2016 - 2019 en la plataforma de datos abiertos Bogotá. (https://datosabiertos.bogota.gov.co), en donde se encuentra incluido el Mapa Distrital de Archivos. 
3. Informe Técnico pruebas SGDEA: En el marco de laboratorio de pruebas de SGDEA se continuó con las pruebas de software y se ampliaron los contenidos del informe técnico con los resultados obtenidos del desarrollo de las pruebas funcionales del SGDEA.
</v>
          </cell>
          <cell r="EE33" t="str">
            <v/>
          </cell>
          <cell r="EF33" t="str">
            <v xml:space="preserve">A partir de la formulación del informe del Estado de Documentos Electrónicos, la Dirección Distrital de Archivo de Bogotá podrá diseñar estrategias que coadyuven al desarrollo e implementación de los sistemas de gestión de documentos electrónicos de archivo en las entidades de la administración distrital.
</v>
          </cell>
          <cell r="EG33">
            <v>0</v>
          </cell>
          <cell r="EH33">
            <v>0</v>
          </cell>
          <cell r="EI33" t="str">
            <v>Para el mes de septiembre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2. Guía Esquema Metadatos: Se entregó al Subdirector del Sistema Distrital de Archivos la guía denominada "Esquema de Metadatos de Bogotá para Documentos Elctrónicos de Archivo EMBDEA 1.0 -  Modelo para las Entidades de la Administración" como producto final.
Gestión:
1. Mapa Digital: el 24 de septiembre se realizó publicación en el micrositio del Archivo de Bogotá del enlace al Mapa de Archivos de la Administración en  Mapas Bogotá (https://mapas.bogota.gov.co) incluyendo instrucciones para el acceso. 
2. Asistencia Técnica: se realizó asistencia a tres (3) entidades (Secreataría del Hábitat, Secretaría de Ambiente e Invest In Bogotá) en temas relacionados con SGDEA. También se elaboraron 3 conceptos técnicos:                                                                                                                                                      *Invest *Invest in Bogotá (2) conceptos relacionados con visto bueno digitalización radicados mediante oficios 2-2019-24835 y  2-2019-25668.                                       *Secretaría de Ambiente (1) concepto relacionado con visto bueno adquisición de escáneres radicado mediante oficio 2-2019-23078.
3. Informe Técnico pruebas SGDEA: en el marco de laboratorio de pruebas de SGDEA se continuó con las pruebas de software y se ajustó el plan de pruebas  funcionales de software.
4. Otras PIIAS: se asistió a mesa de trabajo con el Archivo General de la Nación sobre SECOP II, Historia Clínica Electrónica y SGDEA, el día 23 de septiembre de 2019.</v>
          </cell>
          <cell r="EJ33" t="str">
            <v/>
          </cell>
          <cell r="EK33" t="str">
            <v>Con la finalización de la guía "Esquema de Metadatos de Bogotá para Documentos Elctrónicos de Archivo EMBDEA 1.0 -  Modelo para las Entidades de la Administración", las entidades y organismos que conforman la administración cuentan con una herramienta adicional para avanzar en la implementación de la gestión de documentos electrónicos como componente de la transformación digital y la implementación de la Política de Gestión documental del MIPG, posibilitando la transparencia de la administración.</v>
          </cell>
          <cell r="EL33">
            <v>0</v>
          </cell>
          <cell r="EM33">
            <v>0</v>
          </cell>
          <cell r="EN33" t="str">
            <v>Para el mes de octubre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Gestión:                                                                                                                                                                                                                                                                                                                                                                                                                                                                                                                                                       1. Asistencia Técnica: se realizó asistencia a dos (2) entidades: Secretaría Distrital del Hábitat e Instituto para la Economía Social (IPES), en temas relacionados con  el modelo de requisitos funcionales para SGDEA.
2. Informe Técnico pruebas SGDEA: se ajustó la estructura del informe técnico de pruebas. 
3. Guía Esquema Metadatos: se efectuó socialización de la Guía denominada  "Esquema de Metadatos de Bogotá para Documentos Elctrónicos de Archivo EMBDEA 1.0 -  Modelo para las Entidades de la Administración," ante el Consejo Distrital de Archivos, el Alto Consejero Distrital de las TICS y la Directora del Archivo de Bogotá. 
- Otros PIIAS: 
*Se participó en un conversatorio que tenía como invitado internacional a Daniel Flores (Brasil), en donde se abordaron temas relacionados con los sistemas de gestión de negocio o SGDEA de negocio, esquemas de metadatos y modelo OAIS.
*Se llevó a cabo una mesa de trabajo con representantes de la empresa Libnova para conocer el sistema de preservación digital Libsafe, presentado en el marco del evento Semana de la Innovación Tecnologica Archivística (SITA) organizada por el Archivo General de la Nación.
*Se participó en la Semana de Innovación Tecnologica Archivisitica (SITA) del 16 al 18 de octubre en las instalaciones del Archivo General de la Nación (AGN)</v>
          </cell>
          <cell r="EO33" t="str">
            <v/>
          </cell>
          <cell r="EP33" t="str">
            <v>Durante este periodo se resalta el enfasis en las actividades relacionadas con el conocimiento de software para gestión documental, en este sentido se tuvo la oportunidad de participar en el conversatorio con Daniel Flores (Brasil),  participar en la Semana de Innovación Tecnología Archivistica - SITA en el AGN y  en la mesa de trabajo con LIBNOVA (España).
Estos espacio permitieron fortalecer el conocimiento técnico requerido para avanzar en temas de documentos electrónicos y así poder brindar una mejor asistencia técnica a las entidades y optimizar las herramientas e instrumentos desarrollados</v>
          </cell>
          <cell r="EQ33">
            <v>0</v>
          </cell>
          <cell r="ER33">
            <v>0</v>
          </cell>
          <cell r="ES33" t="str">
            <v>Para el mes de noviembre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2. Informe Técnico pruebas SGDEA: Se realizó la entrega del Informe Técnico de Pruebas SGDEA al Subdirector del Sistema Distrital de Archivos.
Gestión:
1. Asistencia Técnica: Se realizó asistencia a tres (3) entidades (Universidad Distrital, Secretaría de Movilidad y Caja de Vivienda Popular) en temas relacionados con modelo de requisitos funcionales para SGDEA y Tabla de Control de Acceso.
-Otros PIIAS: Se realizó mesa interna de trabajo para el análisis de la Guía para el uso y aprovechamiento de datos abiertos en Colombia, previa a mesa con IDECA, en la validación de los metadatos.</v>
          </cell>
          <cell r="ET33" t="str">
            <v/>
          </cell>
          <cell r="EU33" t="str">
            <v>Con la consolidación del Informe Técnico de laboratorio SGDEA, fue posible evidenciar las actividades previas y requisitos técnicos para el desacargue, instalación y puesta en funcionamiento de los software en los ambientes que requiere el Modelo OAIS (Gestión, Preservación y Acceso), de tal manera que amplía el panorama del concepto de SGDEA y apropia experiencias y conocimiento para la puesta en marcha dentro de las entidades.</v>
          </cell>
          <cell r="EV33">
            <v>0</v>
          </cell>
          <cell r="EW33">
            <v>0</v>
          </cell>
          <cell r="EX33" t="str">
            <v>Para el mes de diciembre no se tienen programados productos ni gestión, dado que la meta se cumplió en febrero y las acciones de gestión finalizaron el pasado mes de noviembre.</v>
          </cell>
          <cell r="EY33" t="str">
            <v/>
          </cell>
          <cell r="EZ33" t="str">
            <v>El asesorar a las entidades del Distrito en la implementacion del SGDEA, logra apoyar la transformación digital en la gestión pública.</v>
          </cell>
          <cell r="FA33">
            <v>2</v>
          </cell>
          <cell r="FB33">
            <v>0</v>
          </cell>
          <cell r="FC33" t="str">
            <v>Cumple</v>
          </cell>
          <cell r="FD33" t="str">
            <v>Cumplido</v>
          </cell>
          <cell r="FE33" t="str">
            <v>Cumplido</v>
          </cell>
          <cell r="FF33" t="str">
            <v>Adecuado</v>
          </cell>
          <cell r="FG33" t="str">
            <v>Coherente</v>
          </cell>
          <cell r="FH33" t="str">
            <v>Concuerda</v>
          </cell>
          <cell r="FI33" t="str">
            <v>Concuerda</v>
          </cell>
          <cell r="FJ33" t="str">
            <v>Relación directa</v>
          </cell>
          <cell r="FK33" t="str">
            <v>No adecuado</v>
          </cell>
          <cell r="FL33" t="str">
            <v>Oportuna</v>
          </cell>
          <cell r="FM33" t="str">
            <v xml:space="preserve">Los soportes aportados son genéricos, no se presenta evidencia puntual para cada una de las entidades en mención. Lo anterior, se puede observar en los listados de asistencia adjuntos, en los cuales se pueden ver participantes de múltiples entidades. El área indicó que dentro de las firmas de los participantes se encuentran representantes de más de tres entidades Distritales. </v>
          </cell>
          <cell r="FN33" t="str">
            <v>Diego Daza</v>
          </cell>
          <cell r="FO33" t="str">
            <v>Cumple</v>
          </cell>
          <cell r="FP33" t="str">
            <v>Cumplido</v>
          </cell>
          <cell r="FQ33" t="e">
            <v>#N/A</v>
          </cell>
          <cell r="FR33" t="str">
            <v>Adecuado</v>
          </cell>
          <cell r="FS33" t="str">
            <v>Coherente</v>
          </cell>
          <cell r="FT33" t="str">
            <v>No aplica</v>
          </cell>
          <cell r="FU33" t="str">
            <v>No aplica</v>
          </cell>
          <cell r="FV33" t="str">
            <v>Relación directa</v>
          </cell>
          <cell r="FW33" t="str">
            <v>Adecuado</v>
          </cell>
          <cell r="FX33" t="str">
            <v>Oportuna</v>
          </cell>
          <cell r="FY33" t="str">
            <v>El Indicador se cumplió en el mes de febrero conforme se programó. Por lo anterior,  se observa que se describe con suficiencia el avance cualitativo mes a mes junto con los  beneficios de las actividades relacionadas.</v>
          </cell>
          <cell r="FZ33" t="str">
            <v>Yuri Galindo</v>
          </cell>
          <cell r="GA33" t="str">
            <v>Cumple</v>
          </cell>
          <cell r="GB33" t="str">
            <v>Cumplido</v>
          </cell>
          <cell r="GC33" t="e">
            <v>#N/A</v>
          </cell>
          <cell r="GD33" t="str">
            <v>Adecuado</v>
          </cell>
          <cell r="GE33" t="str">
            <v>Coherente</v>
          </cell>
          <cell r="GF33" t="str">
            <v>Concuerda</v>
          </cell>
          <cell r="GG33" t="str">
            <v>No aplica</v>
          </cell>
          <cell r="GH33" t="str">
            <v>Relación directa</v>
          </cell>
          <cell r="GI33" t="str">
            <v>Adecuado</v>
          </cell>
          <cell r="GJ33" t="str">
            <v>Oportuna</v>
          </cell>
          <cell r="GK33" t="str">
            <v>Se observa una ejecución apropiada del indicador conforme la programación.</v>
          </cell>
          <cell r="GL33" t="str">
            <v>Yuri Romina Galindo</v>
          </cell>
          <cell r="GM33" t="str">
            <v>Cumple</v>
          </cell>
          <cell r="GN33" t="str">
            <v>Cumplido</v>
          </cell>
          <cell r="GO33" t="e">
            <v>#N/A</v>
          </cell>
          <cell r="GP33" t="str">
            <v>Adecuado</v>
          </cell>
          <cell r="GQ33" t="str">
            <v>Coherente</v>
          </cell>
          <cell r="GR33" t="str">
            <v>Concuerda</v>
          </cell>
          <cell r="GS33" t="str">
            <v>No aplica</v>
          </cell>
          <cell r="GT33" t="str">
            <v>Relación directa</v>
          </cell>
          <cell r="GU33" t="str">
            <v>Adecuado</v>
          </cell>
          <cell r="GV33" t="str">
            <v>Oportuna</v>
          </cell>
          <cell r="GW33"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GX33" t="str">
            <v>Yuri Romina Galindo</v>
          </cell>
          <cell r="GY33">
            <v>0</v>
          </cell>
          <cell r="GZ33">
            <v>1</v>
          </cell>
          <cell r="HA33">
            <v>0</v>
          </cell>
          <cell r="HB33">
            <v>0</v>
          </cell>
          <cell r="HC33">
            <v>0</v>
          </cell>
          <cell r="HD33">
            <v>0</v>
          </cell>
          <cell r="HE33">
            <v>0</v>
          </cell>
          <cell r="HF33">
            <v>0</v>
          </cell>
          <cell r="HG33">
            <v>0</v>
          </cell>
          <cell r="HH33">
            <v>0</v>
          </cell>
          <cell r="HI33">
            <v>0</v>
          </cell>
          <cell r="HJ33">
            <v>0</v>
          </cell>
          <cell r="HK33">
            <v>2</v>
          </cell>
          <cell r="HL33">
            <v>0</v>
          </cell>
          <cell r="HM33">
            <v>4.0000000000000036E-2</v>
          </cell>
          <cell r="HN33">
            <v>0</v>
          </cell>
          <cell r="HO33">
            <v>0</v>
          </cell>
          <cell r="HP33">
            <v>0</v>
          </cell>
          <cell r="HQ33">
            <v>0</v>
          </cell>
          <cell r="HR33">
            <v>0</v>
          </cell>
          <cell r="HS33">
            <v>0</v>
          </cell>
          <cell r="HT33">
            <v>0</v>
          </cell>
          <cell r="HU33">
            <v>0</v>
          </cell>
          <cell r="HV33">
            <v>0</v>
          </cell>
          <cell r="HW33">
            <v>0</v>
          </cell>
          <cell r="HX33">
            <v>4.0000000000000036E-2</v>
          </cell>
          <cell r="HY33" t="str">
            <v>No Programó</v>
          </cell>
          <cell r="HZ33">
            <v>1</v>
          </cell>
          <cell r="IA33">
            <v>1</v>
          </cell>
          <cell r="IB33">
            <v>1</v>
          </cell>
          <cell r="IC33">
            <v>1</v>
          </cell>
          <cell r="ID33">
            <v>1</v>
          </cell>
          <cell r="IE33">
            <v>1</v>
          </cell>
          <cell r="IF33">
            <v>1</v>
          </cell>
          <cell r="IG33">
            <v>1</v>
          </cell>
          <cell r="IH33">
            <v>1</v>
          </cell>
          <cell r="II33">
            <v>1</v>
          </cell>
          <cell r="IJ33">
            <v>1</v>
          </cell>
          <cell r="IK33">
            <v>1</v>
          </cell>
          <cell r="IL33">
            <v>1</v>
          </cell>
          <cell r="IM33">
            <v>1</v>
          </cell>
          <cell r="IN33">
            <v>1</v>
          </cell>
          <cell r="IP33">
            <v>4.0000000000000036E-2</v>
          </cell>
          <cell r="IQ33">
            <v>4.0000000000000036E-2</v>
          </cell>
          <cell r="IR33">
            <v>4.0000000000000036E-2</v>
          </cell>
          <cell r="IS33">
            <v>1</v>
          </cell>
        </row>
        <row r="34">
          <cell r="A34">
            <v>18</v>
          </cell>
          <cell r="B34" t="str">
            <v xml:space="preserve">Dirección Distrital de Archivo </v>
          </cell>
          <cell r="C34" t="str">
            <v>Directora Distrital de Archivo</v>
          </cell>
          <cell r="D34" t="str">
            <v>Maria Teresa Pardo Camacho</v>
          </cell>
          <cell r="E34" t="str">
            <v>P5 -  CAPITAL ESTRATÉGICO - COMUNICACIONES</v>
          </cell>
          <cell r="F34" t="str">
            <v>P5O2 Mejorar consistentemente la satisfacción de los servidores públicos y los ciudadanos frente a la información divulgada en materia de acciones, decisiones y resultados de la gestión del distrito capital.</v>
          </cell>
          <cell r="G34" t="str">
            <v>P5O2A5 Diseñar la estrategia de divulgación y pedagogía de las acciones del Archivo Bogotá</v>
          </cell>
          <cell r="H34" t="str">
            <v>Poner Unidades Documentales Al Servicio De La Administración Y La Ciudadanía</v>
          </cell>
          <cell r="I34" t="str">
            <v>Unidades documentales puestas al servicio de la administración y la ciudadanía</v>
          </cell>
          <cell r="J34" t="str">
            <v xml:space="preserve">Para colocar las unidades documentales puestas al servicio de la administración y ciudadanía se requiere previamente la aplicación de los procesos técnicos, archivísticos y de bibliotecología entre los cuales pueden encontrarse : acopio, organización, descripción, rotulación, reprografía y disposición de la documentación.
Como Unidades Documentales Tenemos: Expediente, Unidad Simple, Documento (Documento de Archivo, Plano, Mapa, Gráfico, Foto), Un Libro, Un periódico, Una publicación. (Revisar y Ajustar José Roberto)
</v>
          </cell>
          <cell r="K34" t="str">
            <v xml:space="preserve">  Sumatoria de unidades documentales puestas al servicio de la administración y ciudadanía     </v>
          </cell>
          <cell r="L34" t="str">
            <v>Sumatoria de unidades documentales puestas al servicio de la administración y ciudadanía</v>
          </cell>
          <cell r="M34">
            <v>0</v>
          </cell>
          <cell r="O34" t="str">
            <v>Unidades documentales puestas al servicio de la ciudadanía.</v>
          </cell>
          <cell r="P34" t="str">
            <v>Acopiar, catalogar y/o describir unidades documentales de interés patrimonial para la ciudad.
Apoyo a la gestión adminsitrativa y financiera para la puesta al servicio de las unidades documentales.
Realizar actividades de implementación del sistema integrado de conservación para el archivo de bogotá y las entidades distritales.
Soporte a la adminsitración del sistema de archivo SIAB.</v>
          </cell>
          <cell r="Q34" t="str">
            <v>Memorando radicado en SIGA dirigido a Sala de Investigadores indicando la ubicación electrónica de las unidades puestas al servicio.</v>
          </cell>
          <cell r="R34"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A través del servicio público de los registros descriptivos y catalográficos, el Archivo de Bogotá ofrece importantes contenidos históricos y archivísticos a la ciudadanía, lo que beneficiará la apropiación de conocimiento sobre la ciudad que a su vez generará motivaciones de identidad y sentido de pertenencia.</v>
          </cell>
          <cell r="S34" t="str">
            <v>Suma</v>
          </cell>
          <cell r="T34" t="str">
            <v>Suma</v>
          </cell>
          <cell r="U34" t="str">
            <v>Número</v>
          </cell>
          <cell r="V34" t="str">
            <v xml:space="preserve">Eficacia </v>
          </cell>
          <cell r="W34" t="str">
            <v>Producto</v>
          </cell>
          <cell r="X34">
            <v>2016</v>
          </cell>
          <cell r="Y34">
            <v>219530</v>
          </cell>
          <cell r="Z34">
            <v>2016</v>
          </cell>
          <cell r="AA34">
            <v>12479</v>
          </cell>
          <cell r="AB34">
            <v>132334</v>
          </cell>
          <cell r="AC34">
            <v>255187</v>
          </cell>
          <cell r="AD34">
            <v>115000</v>
          </cell>
          <cell r="AE34">
            <v>10000</v>
          </cell>
          <cell r="AF34">
            <v>525000</v>
          </cell>
          <cell r="AG34" t="str">
            <v>No Aplica</v>
          </cell>
          <cell r="AH34">
            <v>1</v>
          </cell>
          <cell r="AI34" t="str">
            <v>No Aplica</v>
          </cell>
          <cell r="AJ34">
            <v>1</v>
          </cell>
          <cell r="AK34">
            <v>1</v>
          </cell>
          <cell r="AL34">
            <v>1125</v>
          </cell>
          <cell r="AM34" t="str">
            <v>Fortalecimiento y modernización de la gestión pública distrital</v>
          </cell>
          <cell r="AN34">
            <v>1</v>
          </cell>
          <cell r="AO34" t="str">
            <v>Gestión de la Función Archivística y del patrimonio documental del Distrito Capital</v>
          </cell>
          <cell r="AP34" t="str">
            <v>No Aplica</v>
          </cell>
          <cell r="AQ34" t="str">
            <v>No Aplica</v>
          </cell>
          <cell r="AR34" t="str">
            <v>No Aplica</v>
          </cell>
          <cell r="AS34" t="str">
            <v>No Aplica</v>
          </cell>
          <cell r="AT34" t="str">
            <v>No Aplica</v>
          </cell>
          <cell r="AU34" t="str">
            <v>No Aplica</v>
          </cell>
          <cell r="AV34" t="str">
            <v>No Aplica</v>
          </cell>
          <cell r="AW34" t="str">
            <v>No Aplica</v>
          </cell>
          <cell r="AX34" t="str">
            <v>No Aplica</v>
          </cell>
          <cell r="AY34" t="str">
            <v>No Aplica</v>
          </cell>
          <cell r="AZ34" t="str">
            <v>No Aplica</v>
          </cell>
          <cell r="BA34" t="str">
            <v>No Aplica</v>
          </cell>
          <cell r="BB34" t="str">
            <v>No Aplica</v>
          </cell>
          <cell r="BC34" t="str">
            <v>No Aplica</v>
          </cell>
          <cell r="BD34">
            <v>1</v>
          </cell>
          <cell r="BE34" t="str">
            <v>No Aplica</v>
          </cell>
          <cell r="BF34">
            <v>1</v>
          </cell>
          <cell r="BG34" t="str">
            <v>No Aplica</v>
          </cell>
          <cell r="BH34" t="str">
            <v>No Aplica</v>
          </cell>
          <cell r="BI34" t="str">
            <v>No Aplica</v>
          </cell>
          <cell r="BJ34" t="str">
            <v>No Aplica</v>
          </cell>
          <cell r="BK34" t="str">
            <v>No Aplica</v>
          </cell>
          <cell r="BL34" t="str">
            <v>No Aplica</v>
          </cell>
          <cell r="BM34" t="str">
            <v>Plan de Desarrollo - Meta ProductoPlan de Acción Proyecto de inversión 1125 Fortalecimiento y modernización de la gestión pública distritalSGCGestión de la Función Archivística y del patrimonio documental del Distrito CapitalPLAN ESTRATÉGICO DE TECNOLOGÍAS DE INFORMACIÓN Y LAS COMUNICACIONES (PETI)PLAN DE SEGURIDAD Y PRIVACIDAD DE LA INFORMACIÓN</v>
          </cell>
          <cell r="BN34" t="str">
            <v xml:space="preserve">Para colocar las unidades documentales puestas al servicio de la administración y ciudadanía se requiere previamente la aplicación de los procesos técnicos, archivísticos y de bibliotecología entre los cuales pueden encontrarse : acopio, organización, descripción, rotulación, reprografía y disposición de la documentación.
Como Unidades Documentales Tenemos: Expediente, Unidad Simple, Documento (Documento de Archivo, Plano, Mapa, Gráfico, Foto), Un Libro, Un periódico, Una publicación. (Revisar y Ajustar José Roberto)
</v>
          </cell>
          <cell r="BO34" t="str">
            <v>Acopiar, catalogar y/o describir unidades documentales de interés patrimonial para la ciudad.
Apoyo a la gestión adminsitrativa y financiera para la puesta al servicio de las unidades documentales.
Realizar actividades de implementación del sistema integrado de conservación para el archivo de bogotá y las entidades distritales.
Soporte a la adminsitración del sistema de archivo SIAB.</v>
          </cell>
          <cell r="BP34"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A través del servicio público de los registros descriptivos y catalográficos, el Archivo de Bogotá ofrece importantes contenidos históricos y archivísticos a la ciudadanía, lo que beneficiará la apropiación de conocimiento sobre la ciudad que a su vez generará motivaciones de identidad y sentido de pertenencia.</v>
          </cell>
          <cell r="BQ34" t="str">
            <v>Memorando radicado en SIGA dirigido a Sala de Investigadores indicando la ubicación electrónica de las unidades puestas al servicio.</v>
          </cell>
          <cell r="BR34" t="str">
            <v>Suma</v>
          </cell>
          <cell r="BS34">
            <v>115000</v>
          </cell>
          <cell r="BT34">
            <v>500</v>
          </cell>
          <cell r="BU34">
            <v>1000</v>
          </cell>
          <cell r="BV34">
            <v>3000</v>
          </cell>
          <cell r="BW34">
            <v>5000</v>
          </cell>
          <cell r="BX34">
            <v>10000</v>
          </cell>
          <cell r="BY34">
            <v>15000</v>
          </cell>
          <cell r="BZ34">
            <v>16254</v>
          </cell>
          <cell r="CA34">
            <v>19500</v>
          </cell>
          <cell r="CB34">
            <v>16746</v>
          </cell>
          <cell r="CC34">
            <v>13000</v>
          </cell>
          <cell r="CD34">
            <v>10000</v>
          </cell>
          <cell r="CE34">
            <v>5000</v>
          </cell>
          <cell r="CF34">
            <v>500</v>
          </cell>
          <cell r="CG34">
            <v>1000</v>
          </cell>
          <cell r="CH34">
            <v>3000</v>
          </cell>
          <cell r="CI34">
            <v>5000</v>
          </cell>
          <cell r="CJ34">
            <v>10000</v>
          </cell>
          <cell r="CK34">
            <v>15000</v>
          </cell>
          <cell r="CL34">
            <v>16254</v>
          </cell>
          <cell r="CM34">
            <v>19500</v>
          </cell>
          <cell r="CN34">
            <v>16746</v>
          </cell>
          <cell r="CO34">
            <v>13000</v>
          </cell>
          <cell r="CP34">
            <v>10000</v>
          </cell>
          <cell r="CQ34">
            <v>5000</v>
          </cell>
          <cell r="CR34">
            <v>115000</v>
          </cell>
          <cell r="CS34">
            <v>1267</v>
          </cell>
          <cell r="CT34">
            <v>500</v>
          </cell>
          <cell r="CU34" t="str">
            <v>Se pusieron 1.267 unidades documentales puestas al servicio en la Sala de Investigadores, distribuidas así: 
- 1.000 unidades documentales del Fondo Secretaría de Salud correspondientes a licencias de inhumación del año 1981.
- 212 unidades documentales del Fondo Concejo de Bogotá correspondientes a los actos administrativos y documentación administrativa del Concejo de Bogotá.
- 55 unidades documentales del Fondo Colección Carlos Martínez, el cual contiene la bilioteca personal del arquitecto, entre los documentos de dicha biblioteca se encuentran temas de urbanismo y los volúmenes de la Revista PROA, el cuál fue fundador.</v>
          </cell>
          <cell r="CV34" t="str">
            <v/>
          </cell>
          <cell r="CW34"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v>
          </cell>
          <cell r="CX34">
            <v>1621</v>
          </cell>
          <cell r="CY34">
            <v>1000</v>
          </cell>
          <cell r="CZ34" t="str">
            <v>Se pusieron 1.621 unidades documentales puestas al servicio en la Sala de Investigadores, distribuidas así: 
- 399 unidades documentales del Fondo Concejo de Bogotá correspondientes a los actos administrativos y documentación administrativa del Concejo de Bogotá.
- 197 unidades documentales del Fondo Colección Carlos Martínez, el cual contiene la biblioteca personal del arquitecto, entre los documentos de dicha biblioteca se encuentran temas de urbanismo y los volúmenes de la Revista PROA, el cuál fue fundador.
- 25 unidades documentales del Fondo Jeanne Henriette Crépy Chabot.
- 1.000 unidades documentales del Fondo Secretaría de Salud correspondientes a licencias de inhumación del año 1981</v>
          </cell>
          <cell r="DA34" t="str">
            <v/>
          </cell>
          <cell r="DB34" t="str">
            <v>La puesta al servicio de unidades documentales favorece el derecho de la ciudadanía al acceso a la información, y beneficia a que el Archivo de Bogotá amplie la información que ofrece para consulta de la ciudadanía al contar con documentos generosos en  historia.</v>
          </cell>
          <cell r="DC34">
            <v>3003</v>
          </cell>
          <cell r="DD34">
            <v>3000</v>
          </cell>
          <cell r="DE34" t="str">
            <v>Se pusieron3.003 unidades documentales puestas al servicio en la Sala de Investigadores, distribuidas así: 
- 1.341 unidades documentales del Fondo Secretaría de Salud correspondientes a licencias de inhumación del año 1981.
- 1.497 unidades documentales del Fondo Concejo de Bogotá correspondientes a los actos administrativos y documentación administrativa del Concejo de Bogotá.
- 152 unidades documentales del Fondo Colección Carlos Martínez, el cual contiene la biblioteca personal del arquitecto, entre los documentos de dicha biblioteca se encuentran temas de urbanismo y los volúmenes de la Revista PROA, el cuál fue fundador.
- 13 unidades documentales del Fondo Alcaldes, correspondientes a 8 fotografías y 6 recortes de prensa prestados por la familia del ex Alcalde Luis Prieto Ocampo</v>
          </cell>
          <cell r="DF34" t="str">
            <v/>
          </cell>
          <cell r="DG34"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Lo anterior beneficiará la apropiación de conocimiento sobre la ciudad que a su vez generará motivaciones de identidad y sentido de pertenencia.</v>
          </cell>
          <cell r="DH34">
            <v>5125</v>
          </cell>
          <cell r="DI34">
            <v>5000</v>
          </cell>
          <cell r="DJ34" t="str">
            <v xml:space="preserve">Se pusieron 5.125 unidades documentales puestas al servicio en la Sala de Investigadores, distribuidas así: 
- 870 unidades documentales del Fondo Concejo de Bogotá correspondientes a los actos administrativos y documentación administrativa del Concejo de Bogotá.
- 141 unidades documentales del Fondo Colección Carlos Martínez, el cual contiene la biblioteca personal del arquitecto, entre los documentos de dicha biblioteca se encuentran temas de urbanismo y los volúmenes de la Revista PROA, el cuál fue fundador.
- 10 unidades documentales del Fondo Alcaldes.
- 3.946 unidades documentales de Secretaría de Salud.
- 52 unidades documentales del Fondo Jorge Mauricio Camargo.
- 106 unidades documentales de la Colección Alfonso Triana.
</v>
          </cell>
          <cell r="DK34" t="str">
            <v/>
          </cell>
          <cell r="DL34" t="str">
            <v xml:space="preserve">Con la llegada de los pasantes del colegio José María Carbonell, se incrementó el apoyo en las actividades relacionadas con la descripción de las unidades documentales del mes de abril. </v>
          </cell>
          <cell r="DM34">
            <v>10000</v>
          </cell>
          <cell r="DN34">
            <v>10000</v>
          </cell>
          <cell r="DO34" t="str">
            <v xml:space="preserve">Se realizaron 10.000 unidades documentales puestas al servicio en la Sala de Investigadores, distribuidas así: 
- 1.428 unidades documentales del Fondo Concejo de Bogotá correspondientes a los actos administrativos y documentación administrativa del Concejo de Bogotá.
- 20 unidades documentales del Fondo Alcaldes.
- 170 unidades documentales de la Colección Alfonso Triana
- 38 unidades del Fondo Comunidad Salesiana.
- 8.344 unidades documentales de Secretaría de Salud
</v>
          </cell>
          <cell r="DP34" t="str">
            <v/>
          </cell>
          <cell r="DQ34" t="str">
            <v>Con la llegada de los pasantes de universidades y colegio se incrementa el apoyo en las actividades relacionadas con la descripción de las unidades documentales del mes de mayo; esto aborda la realización de la guia y catálogo de la Colección Mauricio Camargo.</v>
          </cell>
          <cell r="DR34">
            <v>15000</v>
          </cell>
          <cell r="DS34">
            <v>15000</v>
          </cell>
          <cell r="DT34" t="str">
            <v>Se realizaron 15.000 unidades documentales puestas al servicio en la Sala de Investigadores, distribuidas así: 
- 1.139 unidades documentales del Fondo Concejo de Bogotá correspondientes a los actos administrativos y documentación administrativa del Concejo de Bogotá.
- 20 unidades documentales del Fondo Alcaldes.
- 195 unidades documentales del Fondo Gastón Lelarge
- 15 unidades documentales de Fonoteca
- 33 unidades documentales de normas técnicas
- 1 unidad bibliográfica de Colección General
- 65 unidades documentales de la Colección Alfonso Triana
- 40 unidades del Fondo Comunidad Salesiana.
- 13.492 unidades documentales de Secretaría de Salud</v>
          </cell>
          <cell r="DU34" t="str">
            <v/>
          </cell>
          <cell r="DV34" t="str">
            <v xml:space="preserve">Nuevos fondos y colecciones documentales puestos al servicio de la ciudadanúa y administración como lo son las colecciones  de Gastón Lelarge, comunidad salesiana y Alfonso Triana. 
</v>
          </cell>
          <cell r="DW34">
            <v>16254</v>
          </cell>
          <cell r="DX34">
            <v>15000</v>
          </cell>
          <cell r="DY34" t="str">
            <v>Se realizaron 16.254 descripciones de unidades documentales las cuales fueron puestas al servicio del ciudadano en la Sala de Investigadores, distribuidas así: 
- 2047 unidades documentales del Fondo Concejo de Bogotá correspondientes a los actos administrativos y documentación administrativa del Concejo de Bogotá.
- 20 unidades documentales del Fondo Alcaldes.
- 1254 unidades documentales de Secretaría de Obras Públicas
- 63 unidades documentales de la Colección Alfonso Triana
- 15 unidades documentales de la Fundación Patrimonio Fílmico
- 40 unidades del Fondo Comunidad Salesiana.
- 12720 unidades documentales de Secretaría de Salud
- 95 unidades documentales de Fonoteca</v>
          </cell>
          <cell r="DZ34" t="str">
            <v/>
          </cell>
          <cell r="EA34" t="str">
            <v>La meta prevista para el mes de julio era de 15.000 unidades documentales, sin embargo, se refleja un incremento en la meta de 1.254 unidades documentales de más, las cuales fueron realizadas por el equipo de trabajo “Plan Choque” relacionadas con el fondo de la Secretaría de Obras Públicas, siendo este uno de los más importantes que custodia el Archivo de Bogotá.</v>
          </cell>
          <cell r="EB34">
            <v>19500</v>
          </cell>
          <cell r="EC34">
            <v>15500</v>
          </cell>
          <cell r="ED34" t="str">
            <v xml:space="preserve">Se realizaron 19.500 descripciones de unidades documentales las cuales fueron puestas al servicio del ciudadano en la Sala de Investigadores, distribuidas así:
- 1.112 unidades documentales del Fondo Concejo de Bogotá correspondientes a los actos administrativos y documentación administrativa del Concejo de Bogotá 
- 24 unidades documentales del Fondo Alcaldes
- 13.336 unidades documentales de la Secretaría Distrital de Salud
- 57 unidades documentales del Fondo Comunida Salesiana 
- 4.823 unidades documentales de la Secretaría de Obras Públicas 
- 94 unidades documentales de Fonoteca 
- 52 unidades documentales de la colección de Adolfo Tríana 
- 2 unidades bibliográficas de Normas Técnicas                                                                                                                                                                                                                                                  </v>
          </cell>
          <cell r="EE34" t="str">
            <v/>
          </cell>
          <cell r="EF34" t="str">
            <v>Las actividades producto de la organización de fondos históricos permiten que la puesta al servicio de las unidades documentales se realice aplicando los procesos de clasificación y ordenación, en concordancia con los principios archivísticos de respeto a la procedencia y al orden original para llevar a cabo la descripción, garantizando así el derecho al acceso a la ciudadanía, preservar el patrimonio documental de la ciudad y la memoria institucional.</v>
          </cell>
          <cell r="EG34">
            <v>16746</v>
          </cell>
          <cell r="EH34">
            <v>16746</v>
          </cell>
          <cell r="EI34" t="str">
            <v>Se realizaron 16.746 descripciones de unidades documentales las cuales fueron puestas al servicio del ciudadano en la Sala de Investigadores, distribuidas así:
-  1.019 unidades documentales de Concejo de Bogotá
- 15 unidades documentales de Fondo Alcaldes 
- 7.383 unidades documentales de la Secretarìa Distrital de Salud 
- 8.166 unidades documentales de la Secretaria de Obras Públicas 
- 75 unidades documentales de Fonoteca 
- 81 unidades docuementales de Adolfo Trìana 
- 7 unidades documentales de Colección Bibliográfica</v>
          </cell>
          <cell r="EJ34" t="str">
            <v/>
          </cell>
          <cell r="EK34" t="str">
            <v>Las actividades producto de la organización de fondos históricos permiten que la puesta al servicio de las unidades documentales se realice aplicando los procesos de clasificación y ordenación, en concordancia con los principios archivísticos de respeto a la procedencia y al orden original para llevar a cabo la descripción, con el fin de de garantizar el derecho al acceso a la ciudadanía, preservar el patrimonio documental de la ciudad y la memoria institucional</v>
          </cell>
          <cell r="EL34">
            <v>13000</v>
          </cell>
          <cell r="EM34">
            <v>13000</v>
          </cell>
          <cell r="EN34" t="str">
            <v>Se realizaron 13.000 descripciones de unidades documentales, las cuales fueron puestas al servicio del ciudadano en la sala de investigadores, distribuidas así:
- 747 unidades documentales del Concejo de Bogotá
- 13 unidades documentales del Fondo Alcaldes 
- 2.076 unidades documentales de la Secretaría Distrital de Salud
- 10.088 unidades documentales de la Secretaría de Obras Públicas
- 26 unidades documentales de Fonoteca 
- 37 unidades documentales de la Sociedad Salesiana
- 13 unidades documentales de Adolfo Triana</v>
          </cell>
          <cell r="EO34" t="str">
            <v/>
          </cell>
          <cell r="EP34" t="str">
            <v>Las actividades producto de la organización de fondos históricos permiten a la administración y la ciudadanía en general, encontrar en los acervos documentales custodiados por el Archivo de Bogotá, material que aporta a la recuperación de la memoria histórica,  identificación y difusión del devenir histórico en términos de valoración del patrimonio documental, por medio de los cuales permiten generar conocimiento de la diversidad de nuestras raíces culturales, aportando de manera significativa a la generación de un tejido social bogotano con sentido de pertenencia por la ciudad.</v>
          </cell>
          <cell r="EQ34">
            <v>10000</v>
          </cell>
          <cell r="ER34">
            <v>10000</v>
          </cell>
          <cell r="ES34" t="str">
            <v>Se realizaron 10.000 descripciones de unidades documentales, las cuales fueron puestas al servicio del ciudadano en la sala de investigadores, distribuidas así:
-  488 unidades del Concejo de Bogotá
- 27 unidades del Cabildo de Justicia y Regimiento de Santafé
- 2.271 unidades de la Secretaría Distrital de Salud
- 6.785 unidades de la Secretaría de Obras Públicas
- 126 unidades de la Caja de Vivienda Popular
- 153 uniades de la Sociedad Salesiana
- 29 unidades de Viki Ospina
- 51 unidades del Teatro Local
- 70 unidades de la colección de Adolfo Triana</v>
          </cell>
          <cell r="ET34" t="str">
            <v/>
          </cell>
          <cell r="EU34" t="str">
            <v>La elaboración de las reseñas descriptivas de los documentos son el último eslabón de los procesos archivístico y es la forma como se materializa desde el Archivo de Bogotá el aporte al patrimonio documental y el acceso a la ciudadanía a la información.</v>
          </cell>
          <cell r="EV34">
            <v>3484</v>
          </cell>
          <cell r="EW34">
            <v>5000</v>
          </cell>
          <cell r="EX34" t="str">
            <v xml:space="preserve">Se realizaron 3.484 descripciones de unidades documentales, las cuales fueron puestas al servicio del ciudadano en la sala de investigadores, distribuidas así:                                                                                                                                                                                          - 3.484 unidades correspondientes a Secretaría Distrital de Salud.
</v>
          </cell>
          <cell r="EY34" t="str">
            <v/>
          </cell>
          <cell r="EZ34" t="str">
            <v>Con las actividades realizadas se dió cumplimiento a la meta programada para la vigencia 2019,  permitiendo que la puesta al servicio de las unidades documentales se realice aplicando los procesos de clasificación y ordenación, en concordancia con los principios archivísticos de respeto a la procedencia y al orden original para llevar a cabo la descripción. Lo anterior  logra garantizar el derecho al acceso a la ciudadanía, preservación del patrimonio documental de la ciudad y la memoria institucional.</v>
          </cell>
          <cell r="FA34">
            <v>115000</v>
          </cell>
          <cell r="FB34">
            <v>0</v>
          </cell>
          <cell r="FC34" t="str">
            <v>Cumple</v>
          </cell>
          <cell r="FD34" t="str">
            <v>Anticipado</v>
          </cell>
          <cell r="FE34" t="str">
            <v>Anticipado</v>
          </cell>
          <cell r="FF34" t="str">
            <v>Adecuado</v>
          </cell>
          <cell r="FG34" t="str">
            <v>Coherente</v>
          </cell>
          <cell r="FH34" t="str">
            <v>Concuerda</v>
          </cell>
          <cell r="FI34" t="str">
            <v>Concuerda</v>
          </cell>
          <cell r="FJ34" t="str">
            <v>Relación directa</v>
          </cell>
          <cell r="FK34" t="str">
            <v>Adecuado</v>
          </cell>
          <cell r="FL34" t="str">
            <v>Oportuna</v>
          </cell>
          <cell r="FM34" t="str">
            <v>El indicador fue reportado de forma adecuada, coherente y consistente.</v>
          </cell>
          <cell r="FN34" t="str">
            <v>Diego Daza</v>
          </cell>
          <cell r="FO34" t="str">
            <v>Cumple</v>
          </cell>
          <cell r="FP34" t="str">
            <v>Anticipado</v>
          </cell>
          <cell r="FQ34" t="e">
            <v>#N/A</v>
          </cell>
          <cell r="FR34" t="str">
            <v>Adecuado</v>
          </cell>
          <cell r="FS34" t="str">
            <v>Coherente</v>
          </cell>
          <cell r="FT34" t="str">
            <v>Concuerda</v>
          </cell>
          <cell r="FU34" t="str">
            <v>Concuerda</v>
          </cell>
          <cell r="FV34" t="str">
            <v>Relación directa</v>
          </cell>
          <cell r="FW34" t="str">
            <v>Adecuado</v>
          </cell>
          <cell r="FX34" t="str">
            <v>Oportuna</v>
          </cell>
          <cell r="FY34" t="str">
            <v>Se observa una ejecución apropiada del indicador conforme la programación. Se sugiere ampliar la información registrada sobre los beneficios obtenidos a través de la puesta al servicio de la administración y la ciudadanía las unidades documentales que por mes se realizaron.</v>
          </cell>
          <cell r="FZ34" t="str">
            <v>Yuri Galindo</v>
          </cell>
          <cell r="GA34" t="str">
            <v>Cumple</v>
          </cell>
          <cell r="GB34" t="str">
            <v>Anticipado</v>
          </cell>
          <cell r="GC34" t="e">
            <v>#N/A</v>
          </cell>
          <cell r="GD34" t="str">
            <v>Adecuado</v>
          </cell>
          <cell r="GE34" t="str">
            <v>Coherente</v>
          </cell>
          <cell r="GF34" t="str">
            <v>Concuerda</v>
          </cell>
          <cell r="GG34" t="str">
            <v>No aplica</v>
          </cell>
          <cell r="GH34" t="str">
            <v>Relación directa</v>
          </cell>
          <cell r="GI34" t="str">
            <v>Adecuado</v>
          </cell>
          <cell r="GJ34" t="str">
            <v>Oportuna</v>
          </cell>
          <cell r="GK34" t="str">
            <v>Se observa una ejecución apropiada del indicador conforme la programación.</v>
          </cell>
          <cell r="GL34" t="str">
            <v>Yuri Romina Galindo</v>
          </cell>
          <cell r="GM34" t="str">
            <v>Cumple</v>
          </cell>
          <cell r="GN34" t="str">
            <v>Cumplido</v>
          </cell>
          <cell r="GO34" t="e">
            <v>#N/A</v>
          </cell>
          <cell r="GP34" t="str">
            <v>Adecuado</v>
          </cell>
          <cell r="GQ34" t="str">
            <v>Coherente</v>
          </cell>
          <cell r="GR34" t="str">
            <v>Concuerda</v>
          </cell>
          <cell r="GS34" t="str">
            <v>No aplica</v>
          </cell>
          <cell r="GT34" t="str">
            <v>Relación directa</v>
          </cell>
          <cell r="GU34" t="str">
            <v>Adecuado</v>
          </cell>
          <cell r="GV34" t="str">
            <v>Oportuna</v>
          </cell>
          <cell r="GW34"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GX34" t="str">
            <v>Yuri Romina Galindo</v>
          </cell>
          <cell r="GY34">
            <v>2.5339999999999998</v>
          </cell>
          <cell r="GZ34">
            <v>1.621</v>
          </cell>
          <cell r="HA34">
            <v>1.0009999999999999</v>
          </cell>
          <cell r="HB34">
            <v>1.0249999999999999</v>
          </cell>
          <cell r="HC34">
            <v>1</v>
          </cell>
          <cell r="HD34">
            <v>1</v>
          </cell>
          <cell r="HE34">
            <v>1.0835999999999999</v>
          </cell>
          <cell r="HF34">
            <v>1.2580645161290323</v>
          </cell>
          <cell r="HG34">
            <v>1</v>
          </cell>
          <cell r="HH34">
            <v>1</v>
          </cell>
          <cell r="HI34">
            <v>1</v>
          </cell>
          <cell r="HJ34">
            <v>0.69679999999999997</v>
          </cell>
          <cell r="HK34">
            <v>115000</v>
          </cell>
          <cell r="HL34">
            <v>1.1017391304347826E-2</v>
          </cell>
          <cell r="HM34">
            <v>1.4095652173913044E-2</v>
          </cell>
          <cell r="HN34">
            <v>2.6113043478260871E-2</v>
          </cell>
          <cell r="HO34">
            <v>4.4565217391304347E-2</v>
          </cell>
          <cell r="HP34">
            <v>8.6956521739130432E-2</v>
          </cell>
          <cell r="HQ34">
            <v>0.13043478260869565</v>
          </cell>
          <cell r="HR34">
            <v>0.14133913043478261</v>
          </cell>
          <cell r="HS34">
            <v>0.16956521739130434</v>
          </cell>
          <cell r="HT34">
            <v>0.14561739130434784</v>
          </cell>
          <cell r="HU34">
            <v>0.11304347826086956</v>
          </cell>
          <cell r="HV34">
            <v>8.6956521739130432E-2</v>
          </cell>
          <cell r="HW34">
            <v>3.0295652173913043E-2</v>
          </cell>
          <cell r="HX34">
            <v>1</v>
          </cell>
          <cell r="HY34">
            <v>2.5339999999999998</v>
          </cell>
          <cell r="HZ34">
            <v>1.9253333333333331</v>
          </cell>
          <cell r="IA34">
            <v>1.3091111111111111</v>
          </cell>
          <cell r="IB34">
            <v>1.159578947368421</v>
          </cell>
          <cell r="IC34">
            <v>1.0777435897435896</v>
          </cell>
          <cell r="ID34">
            <v>1.0439420289855073</v>
          </cell>
          <cell r="IE34">
            <v>1.0298695669306852</v>
          </cell>
          <cell r="IF34">
            <v>1.0215788424858372</v>
          </cell>
          <cell r="IG34">
            <v>1.0174252873563219</v>
          </cell>
          <cell r="IH34">
            <v>1.0151600000000001</v>
          </cell>
          <cell r="II34">
            <v>1.0137818181818181</v>
          </cell>
          <cell r="IJ34">
            <v>0.99999999999999989</v>
          </cell>
          <cell r="IK34">
            <v>1.3091111111111111</v>
          </cell>
          <cell r="IL34">
            <v>1.0439420289855073</v>
          </cell>
          <cell r="IM34">
            <v>1.0174252873563219</v>
          </cell>
          <cell r="IN34">
            <v>0.99999999999999989</v>
          </cell>
          <cell r="IP34">
            <v>5.1226086956521741E-2</v>
          </cell>
          <cell r="IQ34">
            <v>0.31318260869565218</v>
          </cell>
          <cell r="IR34">
            <v>0.76970434782608699</v>
          </cell>
          <cell r="IS34">
            <v>0.99999999999999989</v>
          </cell>
        </row>
        <row r="35">
          <cell r="A35">
            <v>19</v>
          </cell>
          <cell r="B35" t="str">
            <v xml:space="preserve">Dirección Distrital de Archivo </v>
          </cell>
          <cell r="C35" t="str">
            <v>Directora Distrital de Archivo</v>
          </cell>
          <cell r="D35" t="str">
            <v>Maria Teresa Pardo Camacho</v>
          </cell>
          <cell r="E35" t="str">
            <v>P5 -  CAPITAL ESTRATÉGICO - COMUNICACIONES</v>
          </cell>
          <cell r="F35" t="str">
            <v>P5O2 Mejorar consistentemente la satisfacción de los servidores públicos y los ciudadanos frente a la información divulgada en materia de acciones, decisiones y resultados de la gestión del distrito capital.</v>
          </cell>
          <cell r="G35" t="str">
            <v>P5O2A5 Diseñar la estrategia de divulgación y pedagogía de las acciones del Archivo Bogotá</v>
          </cell>
          <cell r="H35" t="str">
            <v>Realizar Acciones De Divulgación Y Pedagogía</v>
          </cell>
          <cell r="I35" t="str">
            <v xml:space="preserve">Acciones de divulgación y pedagogía  realizadas </v>
          </cell>
          <cell r="J35" t="str">
            <v>Contempla un conjunto de actividades dirigidas a divulgar la gestión y servicios que ofrece el Archivo de Bogotá a la ciudadanía, de manera lúdica y pedagógica.</v>
          </cell>
          <cell r="K35" t="str">
            <v xml:space="preserve">  Sumatoria de acciones de divulgación y pedagogía realizadas     </v>
          </cell>
          <cell r="L35" t="str">
            <v>Sumatoria de acciones de divulgación y pedagogía realizadas</v>
          </cell>
          <cell r="M35">
            <v>0</v>
          </cell>
          <cell r="O35" t="str">
            <v xml:space="preserve">Acciones de divulgación y pedagogía realizadas </v>
          </cell>
          <cell r="P35" t="str">
            <v>Realizar visitas guiadas, acciones de difusión a través de distintos medios (radio, página web y redes sociales), eventos, exposiciones, seminarios, contenidos audiovisuales, publicaciones y catálogos, mapas de series patrimoniales y partic</v>
          </cell>
          <cell r="Q35" t="str">
            <v xml:space="preserve">*Página Web: Pantallazo de la publicación, Formato de autorización de la publicación por parte del coordinador.
*Redes sociales: Archivo en excel con el contenido, el link correspondiente y la fecha de la publicación.  
*Exposiciones: Fotografías y JPGE de las piezas realizadas en la exposición. 
*Visitas guiadas: Listado de asistencia de la visita. 
*Proyecto editorial: Publicación en PDF del libro y/o catálogo realizado
*Evento institucional: Fotografías y piezas comunicacionales del evento. </v>
          </cell>
          <cell r="R35" t="str">
            <v xml:space="preserve">El desarrollo de las Acciones de divulgación y pedagogía, las cuales incluye actividades tales como visitas guiadas, exposiciones, eventos académicos e institucionales, etc.,  generan entre la ciudadanía un ejercicio de apropiación de su identidad y memoria social e histórica, con el fin de promover el sentido de pertenencia con la ciudad y su entorno, asi como lograr el reconocimiento de los archivos como instrumento fundamental para el buen gobierno, la transparencia y como garantía del ejercicio de los derechos ciudadanos. </v>
          </cell>
          <cell r="S35" t="str">
            <v>Suma</v>
          </cell>
          <cell r="T35" t="str">
            <v>Suma</v>
          </cell>
          <cell r="U35" t="str">
            <v>Número</v>
          </cell>
          <cell r="V35" t="str">
            <v xml:space="preserve">Eficacia </v>
          </cell>
          <cell r="W35" t="str">
            <v>Producto</v>
          </cell>
          <cell r="X35">
            <v>2016</v>
          </cell>
          <cell r="Y35">
            <v>0</v>
          </cell>
          <cell r="Z35">
            <v>2016</v>
          </cell>
          <cell r="AA35">
            <v>72</v>
          </cell>
          <cell r="AB35">
            <v>580</v>
          </cell>
          <cell r="AC35">
            <v>548</v>
          </cell>
          <cell r="AD35">
            <v>300</v>
          </cell>
          <cell r="AE35">
            <v>0</v>
          </cell>
          <cell r="AF35">
            <v>1500</v>
          </cell>
          <cell r="AG35" t="str">
            <v>No Aplica</v>
          </cell>
          <cell r="AH35">
            <v>1</v>
          </cell>
          <cell r="AI35" t="str">
            <v>No Aplica</v>
          </cell>
          <cell r="AJ35">
            <v>1</v>
          </cell>
          <cell r="AK35">
            <v>1</v>
          </cell>
          <cell r="AL35">
            <v>1125</v>
          </cell>
          <cell r="AM35" t="str">
            <v>Fortalecimiento y modernización de la gestión pública distrital</v>
          </cell>
          <cell r="AN35">
            <v>1</v>
          </cell>
          <cell r="AO35" t="str">
            <v>Gestión de la Función Archivística y del patrimonio documental del Distrito Capital</v>
          </cell>
          <cell r="AP35" t="str">
            <v>No Aplica</v>
          </cell>
          <cell r="AQ35" t="str">
            <v>No Aplica</v>
          </cell>
          <cell r="AR35">
            <v>1</v>
          </cell>
          <cell r="AS35" t="str">
            <v>No Aplica</v>
          </cell>
          <cell r="AT35" t="str">
            <v>No Aplica</v>
          </cell>
          <cell r="AU35" t="str">
            <v>No Aplica</v>
          </cell>
          <cell r="AV35" t="str">
            <v>No Aplica</v>
          </cell>
          <cell r="AW35" t="str">
            <v>No Aplica</v>
          </cell>
          <cell r="AX35" t="str">
            <v>No Aplica</v>
          </cell>
          <cell r="AY35" t="str">
            <v>No Aplica</v>
          </cell>
          <cell r="AZ35" t="str">
            <v>No Aplica</v>
          </cell>
          <cell r="BA35" t="str">
            <v>No Aplica</v>
          </cell>
          <cell r="BB35" t="str">
            <v>No Aplica</v>
          </cell>
          <cell r="BC35" t="str">
            <v>No Aplica</v>
          </cell>
          <cell r="BD35" t="str">
            <v>No Aplica</v>
          </cell>
          <cell r="BE35" t="str">
            <v>No Aplica</v>
          </cell>
          <cell r="BF35" t="str">
            <v>No Aplica</v>
          </cell>
          <cell r="BG35" t="str">
            <v>No Aplica</v>
          </cell>
          <cell r="BH35" t="str">
            <v>4.1. Oportunidad</v>
          </cell>
          <cell r="BI35" t="str">
            <v>No Aplica</v>
          </cell>
          <cell r="BJ35" t="str">
            <v>No Aplica</v>
          </cell>
          <cell r="BK35" t="str">
            <v>No Aplica</v>
          </cell>
          <cell r="BL35" t="str">
            <v>No Aplica</v>
          </cell>
          <cell r="BM35" t="str">
            <v>Plan de Desarrollo - Meta ProductoPlan de Acción Proyecto de inversión 1125 Fortalecimiento y modernización de la gestión pública distritalSGCGestión de la Función Archivística y del patrimonio documental del Distrito CapitalPMROPORTUNIDAD contexto estrategico</v>
          </cell>
          <cell r="BN35" t="str">
            <v>Contempla un conjunto de actividades dirigidas a divulgar la gestión y servicios que ofrece el Archivo de Bogotá a la ciudadanía, de manera lúdica y pedagógica.</v>
          </cell>
          <cell r="BO35" t="str">
            <v>Realizar visitas guiadas, acciones de difusión a través de distintos medios (radio, página web y redes sociales), eventos, exposiciones, seminarios, contenidos audiovisuales, publicaciones y catálogos, mapas de series patrimoniales y partic</v>
          </cell>
          <cell r="BP35" t="str">
            <v xml:space="preserve">El desarrollo de las Acciones de divulgación y pedagogía, las cuales incluye actividades tales como visitas guiadas, exposiciones, eventos académicos e institucionales, etc.,  generan entre la ciudadanía un ejercicio de apropiación de su identidad y memoria social e histórica, con el fin de promover el sentido de pertenencia con la ciudad y su entorno, asi como lograr el reconocimiento de los archivos como instrumento fundamental para el buen gobierno, la transparencia y como garantía del ejercicio de los derechos ciudadanos. </v>
          </cell>
          <cell r="BQ35" t="str">
            <v xml:space="preserve">*Página Web: Pantallazo de la publicación, Formato de autorización de la publicación por parte del coordinador.
*Redes sociales: Archivo en excel con el contenido, el link correspondiente y la fecha de la publicación.  
*Exposiciones: Fotografías y JPGE de las piezas realizadas en la exposición. 
*Visitas guiadas: Listado de asistencia de la visita. 
*Proyecto editorial: Publicación en PDF del libro y/o catálogo realizado
*Evento institucional: Fotografías y piezas comunicacionales del evento. </v>
          </cell>
          <cell r="BR35" t="str">
            <v>Suma</v>
          </cell>
          <cell r="BS35">
            <v>300</v>
          </cell>
          <cell r="BT35">
            <v>22</v>
          </cell>
          <cell r="BU35">
            <v>30</v>
          </cell>
          <cell r="BV35">
            <v>29</v>
          </cell>
          <cell r="BW35">
            <v>31</v>
          </cell>
          <cell r="BX35">
            <v>29</v>
          </cell>
          <cell r="BY35">
            <v>32</v>
          </cell>
          <cell r="BZ35">
            <v>30</v>
          </cell>
          <cell r="CA35">
            <v>32</v>
          </cell>
          <cell r="CB35">
            <v>25</v>
          </cell>
          <cell r="CC35">
            <v>24</v>
          </cell>
          <cell r="CD35">
            <v>10</v>
          </cell>
          <cell r="CE35">
            <v>6</v>
          </cell>
          <cell r="CF35">
            <v>22</v>
          </cell>
          <cell r="CG35">
            <v>30</v>
          </cell>
          <cell r="CH35">
            <v>29</v>
          </cell>
          <cell r="CI35">
            <v>31</v>
          </cell>
          <cell r="CJ35">
            <v>29</v>
          </cell>
          <cell r="CK35">
            <v>32</v>
          </cell>
          <cell r="CL35">
            <v>30</v>
          </cell>
          <cell r="CM35">
            <v>32</v>
          </cell>
          <cell r="CN35">
            <v>25</v>
          </cell>
          <cell r="CO35">
            <v>24</v>
          </cell>
          <cell r="CP35">
            <v>10</v>
          </cell>
          <cell r="CQ35">
            <v>6</v>
          </cell>
          <cell r="CR35">
            <v>300</v>
          </cell>
          <cell r="CS35">
            <v>22</v>
          </cell>
          <cell r="CT35">
            <v>22</v>
          </cell>
          <cell r="CU35" t="str">
            <v>Según el plan de comunicaciones del Archivo de Bogotá en el mes de enero de 2019 en el pilar Ecosistema Digital, se realizaron 8 Actualizaciones de la página web en las que se destacaron los artículos, Una ciudad cosmopolita, ¿Hay otro carranza? y el artículo que invita a la ciudadanía a visitar las tres exposiciones del Archivo de Bogotá con muestra de 360 grados. En las redes sociales se realizaron 13 acciones con las mismas historias que se mencionan en el sitio web. En el pilar Diálogos Patrimoniales se realizó 1 visita comentada a la exposición 1,2,3 ¡Grabando! 250 años de memoria sonora, la población beneficiada en esta oportunidad es un grupo de Adultos Mayores. Para un total de 22 acciones: Sitio Web 8, Redes sociales 13, Visitas Guiadas 1.</v>
          </cell>
          <cell r="CV35" t="str">
            <v/>
          </cell>
          <cell r="CW35" t="str">
            <v xml:space="preserve">Estas acciones de divulgación y pedagogía generan entre la ciudadanía un ejercicio de apropiación de su identidad y memoria social e histórica, las cuales promueven el sentido de pertenencia con la ciudad y su entorno, asi como lograr el reconocimiento de los archivos como instrumento fundamental para el buen gobierno, la transparencia y como garantía del ejercicio de los derechos ciudadanos. </v>
          </cell>
          <cell r="CX35">
            <v>30</v>
          </cell>
          <cell r="CY35">
            <v>30</v>
          </cell>
          <cell r="CZ35" t="str">
            <v xml:space="preserve">Según el plan de comunicaciones del Archivo de Bogotá en el mes de febrero de 2019 en el pilar Ecosistema Digital, se realizaron 7 Actualizaciones de la página web en las que se destacaron los artículos, Los bocetos de Ricardo Moros Urbina, A propósito del Día del Periodista, El legado de Germán Arciniegas y visitas de seguimiento a entidades distritales. En las redes sociales se realizaron 16 acciones con las mismas historias que se mencionan en el sitio web. En el pilar Diálogos Patrimoniales se realizaron 6 visitas guiadas con la asistencia de 3 universidades, el SENA y el Centro de Comercio y Servicios de Ibagué. En el pilar de relacionamiento estratégico se realiza la publicación de 1 facsimilar de Francisco de P. Carrasquilla, en 1886, en el marco de su política de difusión del patrimonio documental e histórico de la ciudad. Para un total de 30 acciones: Sitio Web 7, Redes sociales 16, Visitas Guiadas 6 y proyecto editorial 1. </v>
          </cell>
          <cell r="DA35" t="str">
            <v/>
          </cell>
          <cell r="DB35" t="str">
            <v>Con las acciones se genera un sentido de pertenencia y de apropiación de la ciudad, de su historia, de su hitos y de los hechos y acontecimientos que la han configurado en casi 500 años de fundación.</v>
          </cell>
          <cell r="DC35">
            <v>29</v>
          </cell>
          <cell r="DD35">
            <v>29</v>
          </cell>
          <cell r="DE35" t="str">
            <v>En marzo dentro del pilar Ecosistema Digital: 7 Actualizaciones de la página web destacándose los artículos: ¿Don Quesada de la Mancha?, Policarpa; la heroína de mil colores, Los primeros planos de Bogotá, entre otros. En las redes sociales 11 acciones con las las historias mencionadas anteriormente. En el pilar Diálogos Patrimoniales: 9 visitas guiadas con la asistencia de 4 universidades, el SENA , lNCAP y la Alcaldía Local de Santafé en donde se realizó un trabajo con población vulnerable (Adulto Mayor). En el pilar de relacionamiento estratégico: se realizó el primer evento institucional del año con la presencia del Secretario General Raúl Buitrago Arias, en donde se hizo entrega de la llave de la urna centenaria de 1910 al Museo de Bogotá para su custodia, y se publicó Guía Técnica de organización de fondos documentales acumulados. Total 29 acciones:  Sitio Web 7, Redes sociales 11, Visitas Guiadas 9 y proyecto editorial 1 y Evento Institucional 1.</v>
          </cell>
          <cell r="DF35" t="str">
            <v/>
          </cell>
          <cell r="DG35" t="str">
            <v>Con estas acciones la ciudadanía tiene elementos de juicio para apropiarse de su historia, hecha por los cientos de emigrantes regionales que comenzaron a llegar a finales del Siglo XIX, y que le dieron su actual personalidad como la ciudad más importante de Colombia.</v>
          </cell>
          <cell r="DH35">
            <v>31</v>
          </cell>
          <cell r="DI35">
            <v>31</v>
          </cell>
          <cell r="DJ35" t="str">
            <v>Según el plan de comunicaciones del Archivo de Bogotá en el mes de abril de 2019 en el pilar Ecosistema Digital, se realizaron nueve (9) actualizaciones de la página web en las que se destacaron los artículos: El periodismo de la independencia, La pieza del mes (abril) el garrote vil,  La capilla del humilladero y La iglesia de Veracruz, estas dos últimas en conmemoración a la Semana Mayor. En las redes sociales se realizaron once (11) acciones con las mismas historias que se mencionan en el sitio web. En el pilar Diálogos Patrimoniales se realizaron ocho (8) visitas guiadas con la asistencia de tres Universidades, el SENA , COMFCAUCA, INTATEC y IED. En el pilar de relacionamiento estratégico se realizaron las dos (2) primeras exposiciones del año, tituladas "Hoy como ayer retratos bogotanos" y "Construyendo ciudad el legado de tres visionarios", con la presencia del Secretario General - Raúl Buitrago Arias y también se publicó una (1)  Guía del Sistema de Gestión de Documento Electrónico de Archivo. Para un total de31 Acciones:  Sitio Web 9, Redes sociales 11, Visitas Guiadas 8,  proyecto editorial 1 y exposiciones 2.</v>
          </cell>
          <cell r="DK35" t="str">
            <v/>
          </cell>
          <cell r="DL35" t="str">
            <v xml:space="preserve">El 09 de abril se realizó  la exposición "Construyendo ciudad el legado de tres visionariod" en el marco de la celebración de los 50 años de la Secretaría Distrital de Planeación. Adicionalmente,  el 29 de abril se realizó la inauguración de la primera exposición en el Archivo de Bogotá, titulada "Hoy como ayer, retratos bogotanos". </v>
          </cell>
          <cell r="DM35">
            <v>29</v>
          </cell>
          <cell r="DN35">
            <v>29</v>
          </cell>
          <cell r="DO35" t="str">
            <v xml:space="preserve">Según el plan de comunicaciones del Archivo de Bogotá en el mes de mayo de 2019 en el pilar Ecosistema Digital, se realizaron nueve (9) actualizaciones de la página web en las que se destacaron los artículos: Cien años de transporte, El fotógrafo de Bogotá, In memoriam / Germán Samper Gnecco y la pieza del mes de mayo: El paisaje de la metrópoli. En las redes sociales se realizaron doce (12) acciones con las mismas historias que se mencionan en el sitio web.  En el pilar Diálogos Patrimoniales se realizaron ocho (8) visitas guiadas con la asistencia del SENA, Alcaldía Local de Santafé, Universidad de Cartagena, Colegio San Alejo, Universidad Libre, entre otros.  Para un total de 29 Acciones: sitio web 9, redes sociales 12 y Visitas Guiadas 8.
</v>
          </cell>
          <cell r="DP35" t="str">
            <v/>
          </cell>
          <cell r="DQ35" t="str">
            <v xml:space="preserve">Se destaca la publicación del primer video de ¡Ala! Venga le cuento narrando los cien años de transporte de la ciudad. </v>
          </cell>
          <cell r="DR35">
            <v>32</v>
          </cell>
          <cell r="DS35">
            <v>32</v>
          </cell>
          <cell r="DT35" t="str">
            <v>Según el plan de comunicaciones del Archivo de Bogotá en el mes de Junio de 2019 en el pilar Ecosistema Digital, se realizaron seis ( 6) actualizaciones de la página web en las que se destacaron los artículos:  Edificio Ambiental, Convocatoria Premio Archivo General de Bogotá,  la pieza del mes: Sillas públicas y El Chorro de Quevedo: la maqueta de un mito, un pedestal, un lienzo. entre otras. En las redes sociales se realizaron quince (15) acciones con las mismas historias que se mencionan en el sitio web.  En el pilar Diálogos Patrimoniales se realizaron diez (10) visitas guiadas con la asistencia del SENA, Alcaldía Local de Santafé,  Colegio San Alejo, Universidad Distrital, entre otros, y también  se realizó la publicación de una (1) Guía Documentos Electrónicos de Archivo y Sistema de Gestión de Documentos Electrónicos de Archivo SGDEA: Conceptos Básicos, Buenas Prácticas e Ideas Para Avanzar.  Para un total de 32 acciones: Sitio Web 6, Redes sociales 15, Visitas Guiadas 10 y 1  Proyecto Editorial.</v>
          </cell>
          <cell r="DU35" t="str">
            <v/>
          </cell>
          <cell r="DV35" t="str">
            <v>Se realizó la publicación de la Convocatoria:"Premios Archivo General de Bogotá 2019", con el propósito de conceder el premio al mejor trabajo de investigación sobre temas relativos a la historia de la ciudad de Bogotá en la categoría de maestría.</v>
          </cell>
          <cell r="DW35">
            <v>30</v>
          </cell>
          <cell r="DX35">
            <v>30</v>
          </cell>
          <cell r="DY35" t="str">
            <v>Según el plan de comunicaciones del Archivo de Bogotá en el mes de Julio de 2019 en el pilar Ecosistema Digital, se realizaron seis (6) actualizaciones de la página web en las que se destacaron los artículos:  "Convocatoria premio Archivo General de Bogotá 2019", "Se inicia el III Seminario Internacional de Archivos" y "Pila Simbólica", entre otros. En las redes sociales se realizaron quince (15) acciones con las mismas historias y artículos que se mencionan en el sitio web.  En el pilar Diálogos Patrimoniales se realizaron nueve (9) visitas guiadas con la asistencia de la Alcaldía Local de Santafé,  Centro de formación San Camilo, entre otros.  Para un total de 30 acciones: Sitio Web 6, Redes sociales 15 y  9 Visitas Guiadas.</v>
          </cell>
          <cell r="DZ35" t="str">
            <v/>
          </cell>
          <cell r="EA35" t="str">
            <v>Se destacan las publicaciones orientadas a la "Convocatoria premio Archivo General de Bogotá 2019" y "Se inicia el III Seminario Internacional de Archivos", dado que son artículos que hacen parte de los más visitados durante el mes de Julio en el micrositio web del Archivo por parte de la ciudadanía,  alcanzando el tráfico de usuarios más alto del año con 30.337 visitantes . Adicionalmente verificando las estadísticas que arroja google analytics para el micrositio web y  tweetdech- twittonomy para las redes sociales con corte 31 de Julio, estos nos indican que hemos llegado a interactuar con 1.022.000 usuarios en lo que va corrido del 2019, cifra que refleja el ínteres de la ciudadanía por conocer sobre el patrimonio histórico y documental de la ciudad.</v>
          </cell>
          <cell r="EB35">
            <v>32</v>
          </cell>
          <cell r="EC35">
            <v>32</v>
          </cell>
          <cell r="ED35" t="str">
            <v xml:space="preserve">Según el plan de comunicaciones del Archivo de Bogotá en el mes de agosto de 2019 en el pilar Ecosistema Digital, se realizaron siete (7) actualizaciones de la página web en las que se destacaron los artículos: El tranvía y la expansión urbana, el incendio más lamentado en Santafé, ¿La Quinta de Santander o de Bolívar?, El café Windsor, entre otros. En las redes sociales se realizaron catorce (14) acciones con las mismas historias que se mencionan en el sitio web.  En el pilar Diálogos Patrimoniales se realizaron diez (10) visitas guiadas con la asistencia de ISPA - SENA, Colegio San Bonifacio, Colegio República de México, entre otros. En el pilar Relacionamiento Estratégico, se realizó el lanzamiento de la exposición (1) "Heroínas de la Independencia, la Historia No Contada", con la asitencia de más de 130 personas en cabeza del Secretario General (E) - Juan Carlos Malagón, la Secretaria de la Mujer - Ángela Anzola De Toro, la Personera de Bogotá - Carmen Teresa Castañeda y la Subsecretaria Técnica - Cristina Aristizábal Caballero. Para un total de 32 acciones: Sitio Web 7, Redes sociales 14, Visitas Guiadas 10 y 1 Exposición.
</v>
          </cell>
          <cell r="EE35" t="str">
            <v/>
          </cell>
          <cell r="EF35" t="str">
            <v xml:space="preserve">Se destaca durante el mes de agosto el lanzamiento de la exposición "Heroínas de la Independencia, la Historia no Contada", con la asistencia de más de 130 personas en cabeza del Secretario General (E) - Juan Carlos Malagón, la Secretaria de la Mujer - Ángela Anzola De Toro, la Personera de Bogotá - Carmen Teresa Castañeda y la Subsecretaria Técnica de la Secretaría General - Cristina Aristizábal Caballero. Durante el día de la exposición fuimos tendencia en Twitter con el hashtag #HeroínasdelaIndependencia y alcanzamos en la página web el tráfico más alto de todo el 2019 con 32.485 visitas. </v>
          </cell>
          <cell r="EG35">
            <v>25</v>
          </cell>
          <cell r="EH35">
            <v>25</v>
          </cell>
          <cell r="EI35" t="str">
            <v>Según el plan de comunicaciones del Archivo de Bogotá en el mes de septiembre de 2019 en el pilar Ecosistema Digital, se realizaron seis (6) actualizaciones de la página web en las que se destacaron los artículos: ¨Lanzamiento Catálogo Benefactores del Archivo¨,¨Hoy como ayer, en Colegio Bicentenario de Bosa¨, ¨La historia institucional de Transmilenio¨, ¨La estatua de Bolívar, iniciativa de José Ignacio París¨, ¨La plaza del Vecindario¨ y ¨Biblioteca Nacional; la obra de Francisco Moreno y Escandón. En las redes sociales se realizaron ocho (8) acciones con las mismas historias que se mencionan en el sitio web.  En el pilar Diálogos Patrimoniales se realizaron diez (10) visitas guiadas con la asistencia del SENA de Soacha, SENA de la Calle 13, Alcaldía Local de Santafé, entre otras.  En cuanto al pilar de Relacionamiento Estrátegico se realizó el lanzamiento del Catálogo Archivo de Bogotá: Itinerario por los fondos originados en colecciones privadas, contando con la asistencia de más de 130 personas en cabeza de la Subsecretaria Técnica de la Secretaría General, Cristina Aristizábal Caballero y algunos de los personajes y familiares que han constituido los fondos de valor patrimonial de la ciudad. Para un total de 25 acciones: Sitio Web 6, Redes sociales 8, visitas guiadas 10 y 1 evento de lanzamiento del Catálogo Archivo de Bogotá: Itinerario por los fondos originados en colecciones privadas.</v>
          </cell>
          <cell r="EJ35" t="str">
            <v/>
          </cell>
          <cell r="EK35" t="str">
            <v>Durante el mes de septiembre se destacó el lanzamiento del Catálogo Archivo de Bogotá: Itinerario por los fondos originados en colecciones privadas, contando con la asistencia de más de 130 personas en cabeza de la Subsecretaria Técnica de la Secretaría General, Cristina Aristizábal Caballero, y algunos de los personajes y familiares que han constituido los fondos de valor patrimonial de la ciudad. Entre los donantes se encuentran Gastón Lelarge, diseñador del edificio Liévano, sede de la Alcaldía de Bogotá y del antiguo Palacio de San Francisco; al publicista Guillermo Mendoza Torres, creador de los directorios telefónicos en Colombia; el fotógrafo Armando Matiz, la empresa de arquitectos Trujillo Gómez y Martínez Cárdenas, la Bolsa de Bogotá, el documentalista Jorge Silva, el ingeniero Guillermo González Zuleta, el fotógrafo Sady González, la empresa Ricaurte Carrizosa Prieto, Gerardo Santafé, Vicky Ospina, Germán Samper Gnecco, Leo Matiz, Alberto Saldarriaga Roa, Mauricio Camargo, Jorge Rivera Farfán, Hernán Díaz, Dicken Castro, Otto de Greiff, el estudio Foto Centro, Obregón y Valenzuela y el arquitecto Roberto Londoño, diseñador de los dos últimos Palacios de Justicia.</v>
          </cell>
          <cell r="EL35">
            <v>24</v>
          </cell>
          <cell r="EM35">
            <v>24</v>
          </cell>
          <cell r="EN35" t="str">
            <v>Según el plan de comunicaciones del Archivo de Bogotá en el mes de octubre de 2019 en el pilar Ecosistema Digital, se realizaron seis (6) actualizaciones de la página web en las que se destacaron los artículos: "Fondo Jorge Mauricio Camargo", "Escritoras y periodistas colombianas en el siglo XIX", "Guía del Fondo Gastón Lelarge" y la pieza del mes de octubre "Anfiteatro de Dirección Anatómica del Hospital San Juan de Dios". En las redes sociales se realizaron trece (13) acciones con las mismas historias que se mencionan en el sitio web.  En el pilar Diálogos Patrimoniales se realizaron cinco (5) visitas guiadas con la asistencia del SENA de Bucaramanga, Incap, entre otras. Para un total de 24 acciones: Sitio Web 6 acciones, Redes sociales 13 acciones y visitas guiadas 5 acciones.</v>
          </cell>
          <cell r="EO35" t="str">
            <v/>
          </cell>
          <cell r="EP35" t="str">
            <v xml:space="preserve">En el mes de octubre se destaca la publicación del artículo llamado Fondos de Mauricio Camargo, una colección de fotografías que da cuenta de la evolución de los barrios obreros a partir de los años 70. </v>
          </cell>
          <cell r="EQ35">
            <v>10</v>
          </cell>
          <cell r="ER35">
            <v>10</v>
          </cell>
          <cell r="ES35" t="str">
            <v>Según el plan de comunicaciones del Archivo de Bogotá en el mes de noviembre de 2019 en el pilar Ecosistema Digital, se realizaron tres (3) actualizaciones de la página web en las que se destacaron los artículos: En el principio…, El bacilo Ebert y Primeros Habitantes. En las redes sociales se realizaron tres (3) acciones con las mismas historias que se mencionan en el sitio web.  En el pilar Diálogos Patrimoniales se realizaron tres (3) visitas guiadas con la asistencia del Inpahu, la Alcaldía Local de Santafé y la Alcaldía Local de la Candelaria. En el pilar relacionamiento estratégico se realizó una (1) exposición denominada "Entre ríos, embalses y acueducto/memorias del agua en Bogotá", que da cuenta de la historia del agua en la capital.  Para un total de 10 acciones: Sitio Web 3 acciones, Redes sociales 3 acciones, Visitas Guiadas 3 acciones y 1 exposición.</v>
          </cell>
          <cell r="ET35" t="str">
            <v/>
          </cell>
          <cell r="EU35" t="str">
            <v xml:space="preserve">Con la exposición "Entre ríos, embalses y acueducto/memorias del agua en Bogotá", se revela la historia de los esfuerzos hechos a lo largo de 500 años por las administraciones españolas y republicanas para construir la red de acueductos que permiten hoy un cubrimiento casi total en la ciudad. Igualmente se destacan las grandes obras hechas en los años 20 y 30 del siglo pasado con la construcción de embalses y represas como lo son Vitelma, San Diego, San Rafael y el Sistema Sumapaz. </v>
          </cell>
          <cell r="EV35">
            <v>6</v>
          </cell>
          <cell r="EW35">
            <v>6</v>
          </cell>
          <cell r="EX35" t="str">
            <v>Según el plan de comunicaciones del Archivo de Bogotá en el mes de diciembre de 2019 en el pilar Ecosistema Digital, se realizaron dos (2) actualizaciones de la página web en las que se destacaron los artículos:  Primeras Aguas... y La Cosmogonía Muisca. En las redes sociales se realizaron tres (3) acciones con las mismas historias que se mencionan en el sitio web.  En el pilar diálogos patrimoniales se realizó una  (1) visita guiada con la asistencia del SENA sede Tolima.  Para un total de 6 acciones: sitio web 2 acciones, redes sociales 3 acciones y 1 visita guiada.</v>
          </cell>
          <cell r="EY35" t="str">
            <v/>
          </cell>
          <cell r="EZ35" t="str">
            <v xml:space="preserve">Durante el mes de diciembre de 2019 se realizó en trino realizado en la cuenta de twitter del Archivo de Bogotá, en el marco de la conmemoración de los 100 años de la Imprenta Distrital, en donde el gobierno de Corea realizó la donación de un facsimilar denominado ""Jikji"", libro impreso en el año 1377, declarado por la UNESCO como el libro más antiguo imprenso con letras de metales móviles. Dicha publicación tuvo un impacto notorio en redes de más de 1500 personas.  </v>
          </cell>
          <cell r="FA35">
            <v>300</v>
          </cell>
          <cell r="FB35">
            <v>0</v>
          </cell>
          <cell r="FC35" t="str">
            <v>Cumple</v>
          </cell>
          <cell r="FD35" t="str">
            <v>Cumplido</v>
          </cell>
          <cell r="FE35" t="str">
            <v>Cumplido</v>
          </cell>
          <cell r="FF35" t="str">
            <v>Adecuado</v>
          </cell>
          <cell r="FG35" t="str">
            <v>Coherente</v>
          </cell>
          <cell r="FH35" t="str">
            <v>Concuerda</v>
          </cell>
          <cell r="FI35" t="str">
            <v>Concuerda</v>
          </cell>
          <cell r="FJ35" t="str">
            <v>Relación directa</v>
          </cell>
          <cell r="FK35" t="str">
            <v>Adecuado</v>
          </cell>
          <cell r="FL35" t="str">
            <v>Oportuna</v>
          </cell>
          <cell r="FM35" t="str">
            <v>El indicador fue reportado de forma adecuada, coherente y consistente.</v>
          </cell>
          <cell r="FN35" t="str">
            <v>Diego Daza</v>
          </cell>
          <cell r="FO35" t="str">
            <v>Cumple</v>
          </cell>
          <cell r="FP35" t="str">
            <v>Cumplido</v>
          </cell>
          <cell r="FQ35" t="e">
            <v>#N/A</v>
          </cell>
          <cell r="FR35" t="str">
            <v>Adecuado</v>
          </cell>
          <cell r="FS35" t="str">
            <v>Coherente</v>
          </cell>
          <cell r="FT35" t="str">
            <v>Concuerda</v>
          </cell>
          <cell r="FU35" t="str">
            <v>Concuerda</v>
          </cell>
          <cell r="FV35" t="str">
            <v>Relación directa</v>
          </cell>
          <cell r="FW35" t="str">
            <v>Adecuado</v>
          </cell>
          <cell r="FX35" t="str">
            <v>Oportuna</v>
          </cell>
          <cell r="FY35" t="str">
            <v>Se observa una ejecución apropiada del indicador conforme la programación. Se sugiere ampliar la información registrada sobre los beneficios obtenidos a través de las acciones de divulgación y pedagogía que por mes se realizaron.</v>
          </cell>
          <cell r="FZ35" t="str">
            <v>Yuri Galindo</v>
          </cell>
          <cell r="GA35" t="str">
            <v>Cumple</v>
          </cell>
          <cell r="GB35" t="str">
            <v>Cumplido</v>
          </cell>
          <cell r="GC35" t="e">
            <v>#N/A</v>
          </cell>
          <cell r="GD35" t="str">
            <v>Adecuado</v>
          </cell>
          <cell r="GE35" t="str">
            <v>Coherente</v>
          </cell>
          <cell r="GF35" t="str">
            <v>Concuerda</v>
          </cell>
          <cell r="GG35" t="str">
            <v>No aplica</v>
          </cell>
          <cell r="GH35" t="str">
            <v>Relación directa</v>
          </cell>
          <cell r="GI35" t="str">
            <v>Adecuado</v>
          </cell>
          <cell r="GJ35" t="str">
            <v>Oportuna</v>
          </cell>
          <cell r="GK35" t="str">
            <v>Se observa una ejecución apropiada del indicador conforme la programación.</v>
          </cell>
          <cell r="GL35" t="str">
            <v>Yuri Romina Galindo</v>
          </cell>
          <cell r="GM35" t="str">
            <v>Cumple</v>
          </cell>
          <cell r="GN35" t="str">
            <v>Cumplido</v>
          </cell>
          <cell r="GO35" t="e">
            <v>#N/A</v>
          </cell>
          <cell r="GP35" t="str">
            <v>Adecuado</v>
          </cell>
          <cell r="GQ35" t="str">
            <v>Coherente</v>
          </cell>
          <cell r="GR35" t="str">
            <v>Concuerda</v>
          </cell>
          <cell r="GS35" t="str">
            <v>No aplica</v>
          </cell>
          <cell r="GT35" t="str">
            <v>Relación directa</v>
          </cell>
          <cell r="GU35" t="str">
            <v>Adecuado</v>
          </cell>
          <cell r="GV35" t="str">
            <v>Oportuna</v>
          </cell>
          <cell r="GW35"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GX35" t="str">
            <v>Yuri Romina Galindo</v>
          </cell>
          <cell r="GY35">
            <v>1</v>
          </cell>
          <cell r="GZ35">
            <v>1</v>
          </cell>
          <cell r="HA35">
            <v>1</v>
          </cell>
          <cell r="HB35">
            <v>1</v>
          </cell>
          <cell r="HC35">
            <v>1</v>
          </cell>
          <cell r="HD35">
            <v>1</v>
          </cell>
          <cell r="HE35">
            <v>1</v>
          </cell>
          <cell r="HF35">
            <v>1</v>
          </cell>
          <cell r="HG35">
            <v>1</v>
          </cell>
          <cell r="HH35">
            <v>1</v>
          </cell>
          <cell r="HI35">
            <v>1</v>
          </cell>
          <cell r="HJ35">
            <v>1</v>
          </cell>
          <cell r="HK35">
            <v>300</v>
          </cell>
          <cell r="HL35">
            <v>7.3333333333333334E-2</v>
          </cell>
          <cell r="HM35">
            <v>0.1</v>
          </cell>
          <cell r="HN35">
            <v>9.6666666666666665E-2</v>
          </cell>
          <cell r="HO35">
            <v>0.10333333333333333</v>
          </cell>
          <cell r="HP35">
            <v>9.6666666666666665E-2</v>
          </cell>
          <cell r="HQ35">
            <v>0.10666666666666667</v>
          </cell>
          <cell r="HR35">
            <v>0.1</v>
          </cell>
          <cell r="HS35">
            <v>0.10666666666666667</v>
          </cell>
          <cell r="HT35">
            <v>8.3333333333333329E-2</v>
          </cell>
          <cell r="HU35">
            <v>0.08</v>
          </cell>
          <cell r="HV35">
            <v>3.3333333333333333E-2</v>
          </cell>
          <cell r="HW35">
            <v>0.02</v>
          </cell>
          <cell r="HX35">
            <v>1</v>
          </cell>
          <cell r="HY35">
            <v>1</v>
          </cell>
          <cell r="HZ35">
            <v>1</v>
          </cell>
          <cell r="IA35">
            <v>1</v>
          </cell>
          <cell r="IB35">
            <v>1</v>
          </cell>
          <cell r="IC35">
            <v>1</v>
          </cell>
          <cell r="ID35">
            <v>0.99999999999999989</v>
          </cell>
          <cell r="IE35">
            <v>0.99999999999999989</v>
          </cell>
          <cell r="IF35">
            <v>0.99999999999999989</v>
          </cell>
          <cell r="IG35">
            <v>1</v>
          </cell>
          <cell r="IH35">
            <v>0.99999999999999989</v>
          </cell>
          <cell r="II35">
            <v>0.99999999999999989</v>
          </cell>
          <cell r="IJ35">
            <v>1</v>
          </cell>
          <cell r="IK35">
            <v>1</v>
          </cell>
          <cell r="IL35">
            <v>0.99999999999999989</v>
          </cell>
          <cell r="IM35">
            <v>1</v>
          </cell>
          <cell r="IN35">
            <v>1</v>
          </cell>
          <cell r="IP35">
            <v>0.27</v>
          </cell>
          <cell r="IQ35">
            <v>0.57666666666666666</v>
          </cell>
          <cell r="IR35">
            <v>0.8666666666666667</v>
          </cell>
          <cell r="IS35">
            <v>1</v>
          </cell>
        </row>
        <row r="36">
          <cell r="A36" t="str">
            <v>19C</v>
          </cell>
          <cell r="B36" t="str">
            <v xml:space="preserve">Dirección Distrital de Archivo </v>
          </cell>
          <cell r="C36" t="str">
            <v>Directora Distrital de Archivo</v>
          </cell>
          <cell r="D36" t="str">
            <v>Maria Teresa Pardo Camacho</v>
          </cell>
          <cell r="E36" t="str">
            <v>P1 -  ÉTICA, BUEN GOBIERNO Y TRANSPARENCIA</v>
          </cell>
          <cell r="F36" t="str">
            <v>P1O1 Consolidar a 2020 una cultura de visión y actuación ética,  integra y transparente</v>
          </cell>
          <cell r="G36" t="str">
            <v>P1O1A8 Modernizar y fortalecer los estándares para la gestión archivística a nivel distrital</v>
          </cell>
          <cell r="H36" t="str">
            <v>Ejecutar Plan de trabajo de Consejo Distrital de Archivos</v>
          </cell>
          <cell r="I36" t="str">
            <v>Plan de trabajo de Consejo Distrital de Archivos ejecutado</v>
          </cell>
          <cell r="K36" t="str">
            <v>(Hitos del Plan de trabajo ejecutados / Hitos del Plan de trabajo programados)*100</v>
          </cell>
          <cell r="L36" t="str">
            <v>Hitos del Plan de trabajo ejecutados</v>
          </cell>
          <cell r="M36" t="str">
            <v>Hitos del Plan de trabajo programados</v>
          </cell>
          <cell r="O36" t="str">
            <v>Plan de trabajo de Consejo Distrital de Archivos ejecutado</v>
          </cell>
          <cell r="Q36" t="str">
            <v>*Plan de Trabajo Consejo Distrital de Archivos
*Cronograma del plan de trabajo del CDA
*Informes aprobados por el Consejo Distrital de Archivos de Bogotá cargados en el link dispuesto por el AGN y acta de la sesión donde fue aprobado el informe.
*Actas de cada sesión, aprobadas por el Consejo Distrital de Archivos de Bogotá y suscritas por el presidente y Secretaria Técnica del Consejo.</v>
          </cell>
          <cell r="R36" t="str">
            <v>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v>
          </cell>
          <cell r="S36" t="str">
            <v>Suma</v>
          </cell>
          <cell r="T36" t="str">
            <v>Suma</v>
          </cell>
          <cell r="U36" t="str">
            <v>Porcentaje</v>
          </cell>
          <cell r="V36" t="str">
            <v>Eficiencia</v>
          </cell>
          <cell r="W36" t="str">
            <v>Resultado</v>
          </cell>
          <cell r="X36">
            <v>2019</v>
          </cell>
          <cell r="Y36">
            <v>0</v>
          </cell>
          <cell r="Z36">
            <v>2019</v>
          </cell>
          <cell r="AA36" t="str">
            <v>No Disponible / No Aplica</v>
          </cell>
          <cell r="AB36" t="str">
            <v>No Disponible / No Aplica</v>
          </cell>
          <cell r="AC36" t="str">
            <v>No Disponible / No Aplica</v>
          </cell>
          <cell r="AD36">
            <v>1</v>
          </cell>
          <cell r="AE36" t="str">
            <v>No Disponible / No Aplica</v>
          </cell>
          <cell r="AF36" t="str">
            <v>No Disponible / No Aplica</v>
          </cell>
          <cell r="AG36" t="str">
            <v>No Aplica</v>
          </cell>
          <cell r="AH36" t="str">
            <v>No Aplica</v>
          </cell>
          <cell r="AI36" t="str">
            <v>No Aplica</v>
          </cell>
          <cell r="AJ36">
            <v>1</v>
          </cell>
          <cell r="AK36" t="str">
            <v>No Aplica</v>
          </cell>
          <cell r="AL36" t="str">
            <v>No Aplica</v>
          </cell>
          <cell r="AM36" t="str">
            <v>No Aplica</v>
          </cell>
          <cell r="AN36">
            <v>1</v>
          </cell>
          <cell r="AO36" t="str">
            <v>Gestión de la Función Archivística y del patrimonio documental del Distrito Capital</v>
          </cell>
          <cell r="AP36" t="str">
            <v>No Aplica</v>
          </cell>
          <cell r="AQ36" t="str">
            <v>No Aplica</v>
          </cell>
          <cell r="AR36" t="str">
            <v>No Aplica</v>
          </cell>
          <cell r="AS36" t="str">
            <v>No Aplica</v>
          </cell>
          <cell r="AT36" t="str">
            <v>No Aplica</v>
          </cell>
          <cell r="AU36" t="str">
            <v>No Aplica</v>
          </cell>
          <cell r="AV36" t="str">
            <v>No Aplica</v>
          </cell>
          <cell r="AW36" t="str">
            <v>No Aplica</v>
          </cell>
          <cell r="AX36" t="str">
            <v>No Aplica</v>
          </cell>
          <cell r="AY36" t="str">
            <v>No Aplica</v>
          </cell>
          <cell r="AZ36" t="str">
            <v>No Aplica</v>
          </cell>
          <cell r="BA36" t="str">
            <v>No Aplica</v>
          </cell>
          <cell r="BB36" t="str">
            <v>No Aplica</v>
          </cell>
          <cell r="BC36" t="str">
            <v>No Aplica</v>
          </cell>
          <cell r="BD36" t="str">
            <v>No Aplica</v>
          </cell>
          <cell r="BE36" t="str">
            <v>No Aplica</v>
          </cell>
          <cell r="BF36" t="str">
            <v>No Aplica</v>
          </cell>
          <cell r="BG36" t="str">
            <v>No Aplica</v>
          </cell>
          <cell r="BH36" t="str">
            <v>No Aplica</v>
          </cell>
          <cell r="BI36" t="str">
            <v>No Aplica</v>
          </cell>
          <cell r="BJ36" t="str">
            <v>No Aplica</v>
          </cell>
          <cell r="BK36" t="str">
            <v>No Aplica</v>
          </cell>
          <cell r="BL36" t="str">
            <v>No Aplica</v>
          </cell>
          <cell r="BM36" t="str">
            <v>Plan de Acción SGCGestión de la Función Archivística y del patrimonio documental del Distrito Capital</v>
          </cell>
          <cell r="BN36" t="str">
            <v>Este indicador contempla una serie de actividades que estan encaminadas a asegurar la Ejecución de el Plan de trabajo del Consejo Distrital de Archivos - CDA, de conformidad con las funciones que normativamente le han sido asignadas, con el fin de ejecutarlas y hacer seguimiento a las mismas y orientar la gestión de la política archivística en el Distrito Capital, cuya secretaría técnica se encuentra a cargo de la Dirección Distrital de Archivo de Bogotá.</v>
          </cell>
          <cell r="BO36" t="str">
            <v>El desarrollo de este indicador contempla la realizacion de informes semestrales, la elaboracion de actas de cada una de las sesiones del CDA y el seguimiento a traves de la matriz de control de las actividades propuestas en el desarrollo de las  sesiones ordinarias y extraordinarias del CDA, teniendo en cuenta que La secretaría técnica de dicho Consejo se encuentra a cargo de la Dirección Distrital de Archivo de Bogotá, a quien corresponde coordinar los procesos y procedimientos que se surtan en desarrollo de las funciones de este último.</v>
          </cell>
          <cell r="BP36" t="str">
            <v>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v>
          </cell>
          <cell r="BQ36" t="str">
            <v>*Plan de Trabajo Consejo Distrital de Archivos
*Cronograma del plan de trabajo del CDA
*Informes aprobados por el Consejo Distrital de Archivos de Bogotá cargados en el link dispuesto por el AGN y acta de la sesión donde fue aprobado el informe.
*Actas de cada sesión, aprobadas por el Consejo Distrital de Archivos de Bogotá y suscritas por el presidente y Secretaria Técnica del Consejo.</v>
          </cell>
          <cell r="BR36" t="str">
            <v>Suma</v>
          </cell>
          <cell r="BS36">
            <v>22</v>
          </cell>
          <cell r="BT36">
            <v>4</v>
          </cell>
          <cell r="BU36">
            <v>1</v>
          </cell>
          <cell r="BV36">
            <v>2</v>
          </cell>
          <cell r="BW36">
            <v>1</v>
          </cell>
          <cell r="BX36">
            <v>2</v>
          </cell>
          <cell r="BY36">
            <v>1</v>
          </cell>
          <cell r="BZ36">
            <v>3</v>
          </cell>
          <cell r="CA36">
            <v>1</v>
          </cell>
          <cell r="CB36">
            <v>2</v>
          </cell>
          <cell r="CC36">
            <v>1</v>
          </cell>
          <cell r="CD36">
            <v>2</v>
          </cell>
          <cell r="CE36">
            <v>2</v>
          </cell>
          <cell r="CF36">
            <v>0.18181818181818182</v>
          </cell>
          <cell r="CG36">
            <v>4.5454545454545456E-2</v>
          </cell>
          <cell r="CH36">
            <v>9.0909090909090912E-2</v>
          </cell>
          <cell r="CI36">
            <v>4.5454545454545456E-2</v>
          </cell>
          <cell r="CJ36">
            <v>9.0909090909090912E-2</v>
          </cell>
          <cell r="CK36">
            <v>4.5454545454545456E-2</v>
          </cell>
          <cell r="CL36">
            <v>0.13636363636363635</v>
          </cell>
          <cell r="CM36">
            <v>4.5454545454545456E-2</v>
          </cell>
          <cell r="CN36">
            <v>9.0909090909090912E-2</v>
          </cell>
          <cell r="CO36">
            <v>4.5454545454545456E-2</v>
          </cell>
          <cell r="CP36">
            <v>9.0909090909090912E-2</v>
          </cell>
          <cell r="CQ36">
            <v>9.0909090909090912E-2</v>
          </cell>
          <cell r="CR36">
            <v>1</v>
          </cell>
          <cell r="CS36">
            <v>4</v>
          </cell>
          <cell r="CT36">
            <v>4</v>
          </cell>
          <cell r="CU36" t="str">
            <v>Durante el mes de enero se cumplió el plan de trabajo del Consejo Distrital de Archivos de Bogotá, con las siguientes actividades principales:
1. Reglamento interno del Consejo Distrital de Archivos de Bogotá, D.C. actualizado y aprobado en sesión 1 de 2019 (30 de enero)
2. Presentación y aprobación del Plan de Acción 2019 del Consejo Distrital de Archivos de Bogotá, D.C.  en sesión 1 de 2019 (30 de enero)
3. Informes de gestión del II semestre de 2018 del Consejo Distrital de Archivos de Bogotá, D.C. aprobados en sesión 1 de 2019 (30 de enero)
4. Actas de las sesiones 8 y 9 de 2018 del Consejo Distrital de Archivos de Bogotá, D.C. aprobadas en sesión 1 de 2019 (30 de enero), suscritas y publicadas en el micrositio de la web de la Secretaría General de la Alcaldía Mayor de Bogotá</v>
          </cell>
          <cell r="CV36" t="str">
            <v/>
          </cell>
          <cell r="CW36" t="str">
            <v>La gestión realizada con el Consejo Distrital de Archivos tiene como propósito contribuir al desarrollo de la gestión documental de todas las entidades que integran la admnistración distrital.</v>
          </cell>
          <cell r="CX36">
            <v>1</v>
          </cell>
          <cell r="CY36">
            <v>1</v>
          </cell>
          <cell r="CZ36" t="str">
            <v xml:space="preserve">Durante el mes de febrero se cumplió el plan de trabajo del Consejo Distrital de Archivos de Bogotá, con la siguiente actividad:
1. Plan de Acción 2019 del Consejo Distrital de Archivos de Bogotá, D.C. enviado al Archivo General de la Nación, con radicado No. 2-2019-4993 del 27 de febrero de 2019.
Adicionalmente, durante el mes de febrero se realizaron otras acciones de gestión, las cuales contribuyen al cumplimiento de la meta, estas se detallan a continuación:
* Documento técnico sobre ruta a seguir en materia de elaboración de instrumentos normativos para reglamentar el Decreto Distrital 828 de 2018.
*El reglamento interno del Consejo Distrital de Archivos de Bogotá, D.C. cuenta con la revisión de la Oficina Asesora Jurídica de la Secretaría General de la Alcaldía Mayor de Bogotá, D.C.
</v>
          </cell>
          <cell r="DA36" t="str">
            <v/>
          </cell>
          <cell r="DB36" t="str">
            <v>Se gestiona el desarrollo de las buenas practicas archivísticas, convalidar los instrumentos de archivo y garantizar que mediente su aplicación, los ciudadanos cuenten con los mecanimos de acceso a la información para ejercer el control de la gestion publica y en retribución la ciudad genere las condiciones para la transparencia y el buen gobierno.</v>
          </cell>
          <cell r="DC36">
            <v>2</v>
          </cell>
          <cell r="DD36">
            <v>2</v>
          </cell>
          <cell r="DE36" t="str">
            <v>Durante el mes de marzo se cumplió el plan de trabajo del Consejo Distrital de Archivos de Bogotá, con las siguientes actividades principales:
1. Acta No. 1 del Consejo Distrital de Archivos de Bogotá, D.C. suscrita y publicada en la página web de la entidad.
2. Se realizó la segunda sesión del Consejo Distrital de Archivos de Bogotá, D.C. el 20 de marzo de 2018 y se elaboró el proyecto de acta de esta sesión.</v>
          </cell>
          <cell r="DF36" t="str">
            <v/>
          </cell>
          <cell r="DG36" t="str">
            <v>Se gestiona el desarrollo de las buenas practicas archivísticas, convalidar los instrumentos de archivo y garantizar que mediente su aplicación, los ciudadanos cuenten con los mecanimos de acceso a la información para ejercer el control de la gestion publica y en retribución la ciudad genere las condiciones para la transparencia y el buen gobierno.</v>
          </cell>
          <cell r="DH36">
            <v>2</v>
          </cell>
          <cell r="DI36">
            <v>1</v>
          </cell>
          <cell r="DJ36" t="str">
            <v>Durante el mes de abril se realizaron las siguientes actividades:
1. Se cumplió el plan de trabajo del Consejo Distrital de Archivos de Bogotá D.C.
2. Acta No. 2 del Consejo Distrital de Archivos de Bogotá, D.C. suscrita y publicada en la página web el  de la entidad el 26 de abril, este producto esta programado para entregar en el mes de mayo, pero de conformidad con el nuevo reglamento del Consejo Distrital de Archivos de Bogotá D.C, las actas debes sucribirse en un termino de veinte dias hábiles.
Gestión:
*Acuerdo 01 de 2019 "“Por el cual se adopta el Reglamento Interno del Consejo Distrital de Archivos de Bogotá, D.C. y se deroga el Acuerdo 01 de 2013” publicado en la página web de la entidad.
*Proyecto de estructura del Documento Técnico de Soporte y del Acto Administrativo para la reglamentación del Art. 5 del Decreto 828 de 2018.</v>
          </cell>
          <cell r="DK36" t="str">
            <v/>
          </cell>
          <cell r="DL36" t="str">
            <v>Cumplimiento de las actividades planeadas en el Plan de Trabajo del Consejo Distrital de Archivos.
Adicionalmente, las entidades distritales cuya TRD y/o TVD son convalidadas en la respectiva sesión del CDA, cuentan con el acta del mismo en un tiempo menor para expedir su acto administrativo interno de adopción e implementación de su instrumento archivistico.</v>
          </cell>
          <cell r="DM36">
            <v>1</v>
          </cell>
          <cell r="DN36">
            <v>2</v>
          </cell>
          <cell r="DO36" t="str">
            <v>Durante el mes de mayo se realizó la siguiente actividad:
1. Se cumplió el plan de trabajo del Consejo Distrital de Archivos de Bogotá D.C.
Es importante mencionar que el Hito (Acta No. 2 del Consejo Distrital de Archivos) que estaba programado para el mes de mayo de la presente vigencia, se entregó en el mes de abril.</v>
          </cell>
          <cell r="DP36" t="str">
            <v/>
          </cell>
          <cell r="DQ36" t="str">
            <v xml:space="preserve">El Consejo Distrital de Archivos de Bogotá, D.C. avanza adecuadamente en el cumplimiento de las funciones que normativamente le han sido asignadas. </v>
          </cell>
          <cell r="DR36">
            <v>1</v>
          </cell>
          <cell r="DS36">
            <v>1</v>
          </cell>
          <cell r="DT36" t="str">
            <v xml:space="preserve">Durante el mes de junio se realizaron las siguientes actividades:
1. Se cumplió el plan de trabajo del Consejo Distrital de Archivos de Bogotá D.C.
Gestión:
1. El 19 de junio se llevó a cabo la tercera sesión del Consejo Distrital de Archivos de Bogotá.
2. El 14 de junio se llevó a cabo el proceso de elección del representante de los archivos privados ante el Consejo Distrital de Archivos de Bogotá, D.C.
</v>
          </cell>
          <cell r="DU36" t="str">
            <v/>
          </cell>
          <cell r="DV36" t="str">
            <v>Se llevó a cabo la tercera sesión del CDA y se convalidaron las siguientes TRD:
1. Secretaría Distrital deGobierno
2. Secretaría General de la Alcaldía Mayor de Bogotá D.C.
3. Corporación Bogotá Región Dinámica Invest In Bogotá</v>
          </cell>
          <cell r="DW36">
            <v>3</v>
          </cell>
          <cell r="DX36">
            <v>3</v>
          </cell>
          <cell r="DY36" t="str">
            <v>Durante el mes de julio se realizaron las sigueintes actividades:
1.  Se cumplió con el plan de trabajo del Consejo Distrital de Archivos de Bogotá, D.C.
2. Se elaboró, suscribió y publicó el acta No. 3 del Consejo Distrital de Archivos de Bogotá, D.C.
3. Se elaboró el informe de gestión del primer semestre de  2019 del Consejo Distrital de Archivos de Bogotá D.C. y se envió al Archivo General de la Nación.
Gestión:
1. Se elaboró el informe de gestión del primer semestre de 2019 del Consejo Distrital de Archivos de Bogotá D.C. de conformidad con la Resolución 233 de 2018 y se envió a la Oficina Asesora de Planeación de la Secretaría General de la Alcaldía Mayor de Bogotá.</v>
          </cell>
          <cell r="DZ36" t="str">
            <v/>
          </cell>
          <cell r="EA36" t="str">
            <v>Suscripción y publicación del  acta No. 3 del Consejo Distrital de Archivos de Bogotá D.C. en el micrositio del Archivo de Bogotá  y adicionamente se cumplió con la obligación normativa de remitir al Archivo General de la Nación el informe de gestión del Consejo Distrital de Archivos de Bogotá D.C. correspondiente al primer semestre del año 2019.</v>
          </cell>
          <cell r="EB36">
            <v>1</v>
          </cell>
          <cell r="EC36">
            <v>1</v>
          </cell>
          <cell r="ED36" t="str">
            <v>Durante el mes de agosto se realizaron las siguientes actividades:
1. Se cumplió con el plan de trabajo del Consejo Distrital de Archivos de Bogotá, D.C.
Gestión:
1. Se realizó la cuarta sesión del Consejo Distrital de Archivos de Bogotá, D.C.
2. Se elaboró el informe de segundo trimestre del año del Consejo Distrital de Archivos de Bogotá, D.C.</v>
          </cell>
          <cell r="EE36" t="str">
            <v/>
          </cell>
          <cell r="EF36" t="str">
            <v xml:space="preserve">Realización de la cuarta sesión del Consejo Distrital de Archivos de Bogotá, D.C.,  donde se convalidaron las siguientes TRD:
1. TRD (Actualización) Empresa de Renovación y Dessarrollo Urbano.
2. TRD (Actualización) Instituto Distrital de Gestión de Riesgo y Cambio Climáticao - IDIGER.
3. TRD (Actualización) Departamento Administrativo del Servicio Civil Distrital - DASCD.
Con estas convalidaciones las entidades expiden el acto administrativo a través del cual adoptan el instrumento técnico de archivo, ordenan su implementación y registran sus series en el registro único de series documentales del AGN.
</v>
          </cell>
          <cell r="EG36">
            <v>2</v>
          </cell>
          <cell r="EH36">
            <v>2</v>
          </cell>
          <cell r="EI36" t="str">
            <v>Durante el mes de septiembre se realizaron las siguientes actividades:
1. Se cumplió con el plan de trabajo del Consejo Distrital de Archivos de Bogotá.
2. Suscripción y publicación del Acta No. 4 del Consejo Distrital de Archivos de Bogotá.</v>
          </cell>
          <cell r="EJ36" t="str">
            <v/>
          </cell>
          <cell r="EK36" t="str">
            <v>El Consejo Distrital de Archivos de Bogotá  se encuentra al día en la suscripción y publicación de sus actas, contribuyendo así a los procesos de transparencia en la información.</v>
          </cell>
          <cell r="EL36">
            <v>1</v>
          </cell>
          <cell r="EM36">
            <v>1</v>
          </cell>
          <cell r="EN36" t="str">
            <v>Durante el mes de octubre se realizaron las siguientes actividades:
1. Se cumplió con el plan de trabajo del Consejo Distrital de Archivos de Bogotá, D.C.
Gestión:
1. Se realizó la quinta sesión del Consejo Distrital de Archivos de Bogotá. 
2. Se radicó a la Subsecretaria Técnica la segunda entrega del informe cuatrienal del CDA con corte a septiembre de 2019.</v>
          </cell>
          <cell r="EO36" t="str">
            <v/>
          </cell>
          <cell r="EP36" t="str">
            <v>El Consejo Distrital de Archivos de Bogotá D.C. se ha reunido periodicamente de conformidad con lo establecido por el Decreto Distrital 329 de 2013, permitiendo cumplir con el Plan de Trabajo establecido al inicio de la vigencia y brindar a las entidades distritales cuya TRD y/o TVD son convalidadas, el acta en un tiempo menor para expedir su acto administrativo interno de adopción e implementación de sus instrumentos archivisticos.</v>
          </cell>
          <cell r="EQ36">
            <v>2</v>
          </cell>
          <cell r="ER36">
            <v>2</v>
          </cell>
          <cell r="ES36" t="str">
            <v>Durante el mes de noviembre se realizaron las siguientes actividades:
1.Se cumplió con el plan de trabajo del Consejo Distrital de Archivos de Bogotá D.C.
2.Se suscribió y publicó el Acta No. 5 del Consejo Distrital de Archivos de Bogotá.</v>
          </cell>
          <cell r="ET36" t="str">
            <v/>
          </cell>
          <cell r="EU36" t="str">
            <v>El Acta No.5 del Consejo, así como las anteriores Actas, se encuentran publicadas en la página web de la Secretaría General de la Alcaldía Mayor de Bogotá D.C., lo que potencializa que la información sea trasnparente y al alcance de todos.</v>
          </cell>
          <cell r="EV36">
            <v>2</v>
          </cell>
          <cell r="EW36">
            <v>2</v>
          </cell>
          <cell r="EX36" t="str">
            <v xml:space="preserve">Como actividad de gestión, el día 11 de diciembre de 2019 se envió de manera formal convocatoria a los miembros del Consejo Distrital de Archivos a fin de que el próximo 18 de diciembre se lleve a cabo la sexta sesión del Consejo Distrital de Archivos. El día 18 de diciembre se realizó la sesión del Consejo Distrital de Archivos. Durante el mes de diciembre se realizaron las siguientes actividades de producto 1. Se cumplió con el Plan de Trabajo del Consejo Distrital de Archivos de Bogotá. 2. Se suscribió y publicó el Acta número 6 de la sesión del Consejo Distrital de Archivos de Bogotá. </v>
          </cell>
          <cell r="EY36" t="str">
            <v/>
          </cell>
          <cell r="EZ36" t="str">
            <v>Una vez realizada la sesión del Consejo Distrital de Archivos, será suscrita y publicada el Acta N. 6 en la página web de la Secretaría General de la Alcaldía Mayor de Bogotá D.C, a fin de que este al alcalce de toda la ciudadanía y contribuya a los procesos de transparencia en la información.</v>
          </cell>
          <cell r="FA36">
            <v>22</v>
          </cell>
          <cell r="FB36">
            <v>0</v>
          </cell>
          <cell r="FC36" t="str">
            <v>Cumple</v>
          </cell>
          <cell r="FD36" t="str">
            <v>Cumplido</v>
          </cell>
          <cell r="FE36" t="str">
            <v>Cumplido</v>
          </cell>
          <cell r="FF36" t="str">
            <v>Adecuado</v>
          </cell>
          <cell r="FG36" t="str">
            <v>Coherente</v>
          </cell>
          <cell r="FH36" t="str">
            <v>Concuerda</v>
          </cell>
          <cell r="FI36" t="str">
            <v>Concuerda</v>
          </cell>
          <cell r="FJ36" t="str">
            <v>Relación directa</v>
          </cell>
          <cell r="FK36" t="str">
            <v>Adecuado</v>
          </cell>
          <cell r="FL36" t="str">
            <v>Oportuna</v>
          </cell>
          <cell r="FM36" t="str">
            <v>Se reporta la ejecución de 3 actividades en el informe cualitativo, situación diferente a lo reportado en el informe cuantitativo. Se subsanó conforme la orientación dada por la Oficina de Planeación.</v>
          </cell>
          <cell r="FN36" t="str">
            <v>Diego Daza</v>
          </cell>
          <cell r="FO36" t="str">
            <v>Cumple</v>
          </cell>
          <cell r="FP36" t="str">
            <v>Cumplido</v>
          </cell>
          <cell r="FQ36" t="e">
            <v>#N/A</v>
          </cell>
          <cell r="FR36" t="str">
            <v>Adecuado</v>
          </cell>
          <cell r="FS36" t="str">
            <v>Coherente</v>
          </cell>
          <cell r="FT36" t="str">
            <v>Concuerda</v>
          </cell>
          <cell r="FU36" t="str">
            <v>Concuerda</v>
          </cell>
          <cell r="FV36" t="str">
            <v>Relación directa</v>
          </cell>
          <cell r="FW36" t="str">
            <v>Adecuado</v>
          </cell>
          <cell r="FX36" t="str">
            <v>Oportuna</v>
          </cell>
          <cell r="FY36" t="str">
            <v>Se observa una ejecución apropiada del indicador conforme la programación. Se sugiere ampliar la información registrada sobre los beneficios obtenidos a través de la ejecución de los hitos del Plan de trabajo del Consejo Distrital de Archivos que por mes se realizaron.</v>
          </cell>
          <cell r="FZ36" t="str">
            <v>Yuri Galindo</v>
          </cell>
          <cell r="GA36" t="str">
            <v>Cumple</v>
          </cell>
          <cell r="GB36" t="str">
            <v>Cumplido</v>
          </cell>
          <cell r="GC36" t="e">
            <v>#N/A</v>
          </cell>
          <cell r="GD36" t="str">
            <v>Adecuado</v>
          </cell>
          <cell r="GE36" t="str">
            <v>Coherente</v>
          </cell>
          <cell r="GF36" t="str">
            <v>Concuerda</v>
          </cell>
          <cell r="GG36" t="str">
            <v>No aplica</v>
          </cell>
          <cell r="GH36" t="str">
            <v>Relación directa</v>
          </cell>
          <cell r="GI36" t="str">
            <v>Adecuado</v>
          </cell>
          <cell r="GJ36" t="str">
            <v>Oportuna</v>
          </cell>
          <cell r="GK36" t="str">
            <v>Se observa una ejecución apropiada del indicador conforme la programación.</v>
          </cell>
          <cell r="GL36" t="str">
            <v>Yuri Romina Galindo</v>
          </cell>
          <cell r="GM36" t="str">
            <v>Cumple</v>
          </cell>
          <cell r="GN36" t="str">
            <v>Cumplido</v>
          </cell>
          <cell r="GO36" t="e">
            <v>#N/A</v>
          </cell>
          <cell r="GP36" t="str">
            <v>Adecuado</v>
          </cell>
          <cell r="GQ36" t="str">
            <v>Coherente</v>
          </cell>
          <cell r="GR36" t="str">
            <v>Concuerda</v>
          </cell>
          <cell r="GS36" t="str">
            <v>No aplica</v>
          </cell>
          <cell r="GT36" t="str">
            <v>Relación directa</v>
          </cell>
          <cell r="GU36" t="str">
            <v>Adecuado</v>
          </cell>
          <cell r="GV36" t="str">
            <v>Oportuna</v>
          </cell>
          <cell r="GW36" t="str">
            <v>C1: Cumple por vincular en sus reportes las observaciones realizadas por la OAP.
C2: Cumple satisfactoriamente con la meta programada
C4: Cumple con información suficiente entre los avances reportados y los beneficios obtenidos.
C5: Cumple con coherencia entre el reporte cualitativo y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recibió respuesta a la retroalimentación a través del memorando 3-2019-39950 con fecha del 20-12-2019 reportando los dos productos programados para el mes de diciembre asociados a la sesión del Consejo Distrital de Archivos.</v>
          </cell>
          <cell r="GX36" t="str">
            <v>Yuri Romina Galindo</v>
          </cell>
          <cell r="GY36">
            <v>1</v>
          </cell>
          <cell r="GZ36">
            <v>1</v>
          </cell>
          <cell r="HA36">
            <v>1</v>
          </cell>
          <cell r="HB36">
            <v>2</v>
          </cell>
          <cell r="HC36">
            <v>0.5</v>
          </cell>
          <cell r="HD36">
            <v>1</v>
          </cell>
          <cell r="HE36">
            <v>1</v>
          </cell>
          <cell r="HF36">
            <v>1</v>
          </cell>
          <cell r="HG36">
            <v>1</v>
          </cell>
          <cell r="HH36">
            <v>1</v>
          </cell>
          <cell r="HI36">
            <v>1</v>
          </cell>
          <cell r="HJ36">
            <v>1</v>
          </cell>
          <cell r="HK36">
            <v>22</v>
          </cell>
          <cell r="HL36">
            <v>0.18181818181818182</v>
          </cell>
          <cell r="HM36">
            <v>4.5454545454545456E-2</v>
          </cell>
          <cell r="HN36">
            <v>9.0909090909090912E-2</v>
          </cell>
          <cell r="HO36">
            <v>9.0909090909090912E-2</v>
          </cell>
          <cell r="HP36">
            <v>4.5454545454545456E-2</v>
          </cell>
          <cell r="HQ36">
            <v>4.5454545454545456E-2</v>
          </cell>
          <cell r="HR36">
            <v>0.13636363636363635</v>
          </cell>
          <cell r="HS36">
            <v>4.5454545454545456E-2</v>
          </cell>
          <cell r="HT36">
            <v>9.0909090909090912E-2</v>
          </cell>
          <cell r="HU36">
            <v>4.5454545454545456E-2</v>
          </cell>
          <cell r="HV36">
            <v>9.0909090909090912E-2</v>
          </cell>
          <cell r="HW36">
            <v>9.0909090909090912E-2</v>
          </cell>
          <cell r="HX36">
            <v>1</v>
          </cell>
          <cell r="HY36">
            <v>1</v>
          </cell>
          <cell r="HZ36">
            <v>1</v>
          </cell>
          <cell r="IA36">
            <v>1</v>
          </cell>
          <cell r="IB36">
            <v>1.125</v>
          </cell>
          <cell r="IC36">
            <v>1.0000000000000002</v>
          </cell>
          <cell r="ID36">
            <v>1.0000000000000002</v>
          </cell>
          <cell r="IE36">
            <v>1.0000000000000002</v>
          </cell>
          <cell r="IF36">
            <v>1.0000000000000002</v>
          </cell>
          <cell r="IG36">
            <v>1.0000000000000002</v>
          </cell>
          <cell r="IH36">
            <v>1.0000000000000002</v>
          </cell>
          <cell r="II36">
            <v>1.0000000000000002</v>
          </cell>
          <cell r="IJ36">
            <v>1</v>
          </cell>
          <cell r="IK36">
            <v>1</v>
          </cell>
          <cell r="IL36">
            <v>1.0000000000000002</v>
          </cell>
          <cell r="IM36">
            <v>1.0000000000000002</v>
          </cell>
          <cell r="IN36">
            <v>1</v>
          </cell>
          <cell r="IP36">
            <v>0.31818181818181823</v>
          </cell>
          <cell r="IQ36">
            <v>0.50000000000000011</v>
          </cell>
          <cell r="IR36">
            <v>0.77272727272727282</v>
          </cell>
          <cell r="IS36">
            <v>1</v>
          </cell>
        </row>
        <row r="37">
          <cell r="A37" t="str">
            <v>19D</v>
          </cell>
          <cell r="B37" t="str">
            <v xml:space="preserve">Dirección Distrital de Archivo </v>
          </cell>
          <cell r="C37" t="str">
            <v>Directora Distrital de Archivo</v>
          </cell>
          <cell r="D37" t="str">
            <v>Maria Teresa Pardo Camacho</v>
          </cell>
          <cell r="E37" t="str">
            <v>P1 -  ÉTICA, BUEN GOBIERNO Y TRANSPARENCIA</v>
          </cell>
          <cell r="F37" t="str">
            <v>P1O1 Consolidar a 2020 una cultura de visión y actuación ética,  integra y transparente</v>
          </cell>
          <cell r="G37" t="str">
            <v>P1O1A8 Modernizar y fortalecer los estándares para la gestión archivística a nivel distrital</v>
          </cell>
          <cell r="H37" t="str">
            <v>Implementar Plan de reglamentación del Decreto 828-2018</v>
          </cell>
          <cell r="I37" t="str">
            <v xml:space="preserve">Plan de reglamentación del Decreto 828-2018 implementado </v>
          </cell>
          <cell r="K37" t="str">
            <v>(Hitos del Plan de reglamentación del Decreto 828-2018 ejecutados / Hitos del Plan de reglamentación del Decreto 828-2018 programados)*100</v>
          </cell>
          <cell r="L37" t="str">
            <v>Hitos del Plan de reglamentación del Decreto 828-2018 ejecutados</v>
          </cell>
          <cell r="M37" t="str">
            <v>Hitos del Plan de reglamentación del Decreto 828-2018 programados</v>
          </cell>
          <cell r="O37" t="str">
            <v xml:space="preserve">Plan de reglamentación del Decreto 828-2018 implementado </v>
          </cell>
          <cell r="Q37" t="str">
            <v>*Plan de Trabajo para la reglamentación del Decreto 828 de 2018
*Documento técnico: Documento técnico sobre ruta a seguir en materia de elaboración de instrumentos normativos y metodologías a adoptar o diseñar a partir del decreto
*Estructura de Proyecto de Acto Administrativo y de Documento Técnico de Soporte DTS o Exposición de motivos: Documento que contiene la estructura del Proyecto de Acto Administrativo 
*Versión final Proyecto de acto administrativo y de Documento Técnico de Soporte DTS o Exposición de motivos: Proyecto de acto administrativo
*Versión final ajustada Proyecto de acto administrativo y de Documento Técnico de Soporte DTS o Exposición de motivos para trámite de aprobación y expedición: Proyecto de acto administrativo ajustado con los conceptos jurídicos sugeridos por la Oficina Asesora Jurídica
*Plan de comunicaciones: Plan de divulgación, difusión, apropiación e implementación de la versión final del proyecto de acto administrativo.
* Evidencia de Reunión
* Registro de Asistencias</v>
          </cell>
          <cell r="R37" t="str">
            <v xml:space="preserve">La reglamentación del Decreto 828 de 2018, beneficia a las entidades distritales y la ciudadania en general en la dinamización del Sistema Distrital de Archivos, además posibilita la adquisición y puesta al servicio de patrimonio documental de la ciudad que se encuentra y que es propiedad de entidades privadas, así mismo, genera estímulos a la investigación tanto en la gestión documental como en la investigación histórica de la ciudad basada en fuentes documentales de la ciudad. Asi como, contribuir a normalizar la gestión documental en el distrito, y con ello mejorar la eficiencia administrativa, la transparencia y el servicio al ciudadano. </v>
          </cell>
          <cell r="S37" t="str">
            <v>Suma</v>
          </cell>
          <cell r="T37" t="str">
            <v>Suma</v>
          </cell>
          <cell r="U37" t="str">
            <v>Porcentaje</v>
          </cell>
          <cell r="V37" t="str">
            <v>Eficiencia</v>
          </cell>
          <cell r="W37" t="str">
            <v>Resultado</v>
          </cell>
          <cell r="X37">
            <v>2019</v>
          </cell>
          <cell r="Y37">
            <v>0</v>
          </cell>
          <cell r="Z37">
            <v>2019</v>
          </cell>
          <cell r="AA37" t="str">
            <v>No Disponible / No Aplica</v>
          </cell>
          <cell r="AB37" t="str">
            <v>No Disponible / No Aplica</v>
          </cell>
          <cell r="AC37" t="str">
            <v>No Disponible / No Aplica</v>
          </cell>
          <cell r="AD37">
            <v>1</v>
          </cell>
          <cell r="AE37" t="str">
            <v>No Disponible / No Aplica</v>
          </cell>
          <cell r="AF37" t="str">
            <v>No Disponible / No Aplica</v>
          </cell>
          <cell r="AG37" t="str">
            <v>No Aplica</v>
          </cell>
          <cell r="AH37" t="str">
            <v>No Aplica</v>
          </cell>
          <cell r="AI37" t="str">
            <v>No Aplica</v>
          </cell>
          <cell r="AJ37">
            <v>1</v>
          </cell>
          <cell r="AK37" t="str">
            <v>No Aplica</v>
          </cell>
          <cell r="AL37" t="str">
            <v>No Aplica</v>
          </cell>
          <cell r="AM37" t="str">
            <v>No Aplica</v>
          </cell>
          <cell r="AN37" t="str">
            <v>No Aplica</v>
          </cell>
          <cell r="AO37" t="str">
            <v>No Aplica</v>
          </cell>
          <cell r="AP37" t="str">
            <v>No Aplica</v>
          </cell>
          <cell r="AQ37" t="str">
            <v>No Aplica</v>
          </cell>
          <cell r="AR37" t="str">
            <v>No Aplica</v>
          </cell>
          <cell r="AS37" t="str">
            <v>No Aplica</v>
          </cell>
          <cell r="AT37" t="str">
            <v>No Aplica</v>
          </cell>
          <cell r="AU37" t="str">
            <v>No Aplica</v>
          </cell>
          <cell r="AV37" t="str">
            <v>No Aplica</v>
          </cell>
          <cell r="AW37" t="str">
            <v>No Aplica</v>
          </cell>
          <cell r="AX37" t="str">
            <v>No Aplica</v>
          </cell>
          <cell r="AY37" t="str">
            <v>No Aplica</v>
          </cell>
          <cell r="AZ37" t="str">
            <v>No Aplica</v>
          </cell>
          <cell r="BA37" t="str">
            <v>No Aplica</v>
          </cell>
          <cell r="BB37" t="str">
            <v>No Aplica</v>
          </cell>
          <cell r="BC37" t="str">
            <v>No Aplica</v>
          </cell>
          <cell r="BD37" t="str">
            <v>No Aplica</v>
          </cell>
          <cell r="BE37" t="str">
            <v>No Aplica</v>
          </cell>
          <cell r="BF37" t="str">
            <v>No Aplica</v>
          </cell>
          <cell r="BG37" t="str">
            <v>No Aplica</v>
          </cell>
          <cell r="BH37" t="str">
            <v>No Aplica</v>
          </cell>
          <cell r="BI37" t="str">
            <v>No Aplica</v>
          </cell>
          <cell r="BJ37" t="str">
            <v>No Aplica</v>
          </cell>
          <cell r="BK37" t="str">
            <v>No Aplica</v>
          </cell>
          <cell r="BL37" t="str">
            <v>No Aplica</v>
          </cell>
          <cell r="BM37" t="str">
            <v xml:space="preserve">Plan de Acción </v>
          </cell>
          <cell r="BN37" t="str">
            <v>Este indicador contempla una serie de actividades que permitena asegurar la Ejecución Plan de Reglamentación del Decreto 828 de 2018 el cual genera disposiciones relacionadas con el Sistema Distrital de Archivos y el Archivo General de Bogotá como Archivo General Territorial, y establece reglas, orientaciones y propósitos, para regular la acción de la administración distrital en materia archivística.</v>
          </cell>
          <cell r="BO37" t="str">
            <v>El desarrollo de este indicador contempla la realización de diferentes actos administrativos y documentos técnicos archivisticos con el fin de reglamentar los articulos 5,9,10 y 15 del Decreto 828 de 2018, dentro de la presente vigencia.</v>
          </cell>
          <cell r="BP37" t="str">
            <v xml:space="preserve">La reglamentación del Decreto 828 de 2018, beneficia a las entidades distritales y la ciudadania en general en la dinamización del Sistema Distrital de Archivos, además posibilita la adquisición y puesta al servicio de patrimonio documental de la ciudad que se encuentra y que es propiedad de entidades privadas, así mismo, genera estímulos a la investigación tanto en la gestión documental como en la investigación histórica de la ciudad basada en fuentes documentales de la ciudad. Asi como, contribuir a normalizar la gestión documental en el distrito, y con ello mejorar la eficiencia administrativa, la transparencia y el servicio al ciudadano. </v>
          </cell>
          <cell r="BQ37" t="str">
            <v>*Plan de Trabajo para la reglamentación del Decreto 828 de 2018
*Documento técnico: Documento técnico sobre ruta a seguir en materia de elaboración de instrumentos normativos y metodologías a adoptar o diseñar a partir del decreto
*Estructura de Proyecto de Acto Administrativo y de Documento Técnico de Soporte DTS o Exposición de motivos: Documento que contiene la estructura del Proyecto de Acto Administrativo 
*Versión final Proyecto de acto administrativo y de Documento Técnico de Soporte DTS o Exposición de motivos: Proyecto de acto administrativo
*Versión final ajustada Proyecto de acto administrativo y de Documento Técnico de Soporte DTS o Exposición de motivos para trámite de aprobación y expedición: Proyecto de acto administrativo ajustado con los conceptos jurídicos sugeridos por la Oficina Asesora Jurídica
*Plan de comunicaciones: Plan de divulgación, difusión, apropiación e implementación de la versión final del proyecto de acto administrativo.
* Evidencia de Reunión
* Registro de Asistencias</v>
          </cell>
          <cell r="BR37" t="str">
            <v>Suma</v>
          </cell>
          <cell r="BS37">
            <v>24</v>
          </cell>
          <cell r="BT37">
            <v>0</v>
          </cell>
          <cell r="BU37">
            <v>2</v>
          </cell>
          <cell r="BV37">
            <v>5</v>
          </cell>
          <cell r="BW37">
            <v>3</v>
          </cell>
          <cell r="BX37">
            <v>2</v>
          </cell>
          <cell r="BY37">
            <v>1</v>
          </cell>
          <cell r="BZ37">
            <v>4</v>
          </cell>
          <cell r="CA37">
            <v>2</v>
          </cell>
          <cell r="CB37">
            <v>2</v>
          </cell>
          <cell r="CC37">
            <v>1</v>
          </cell>
          <cell r="CD37">
            <v>1</v>
          </cell>
          <cell r="CE37">
            <v>1</v>
          </cell>
          <cell r="CF37">
            <v>0</v>
          </cell>
          <cell r="CG37">
            <v>8.3333333333333329E-2</v>
          </cell>
          <cell r="CH37">
            <v>0.20833333333333334</v>
          </cell>
          <cell r="CI37">
            <v>0.125</v>
          </cell>
          <cell r="CJ37">
            <v>8.3333333333333329E-2</v>
          </cell>
          <cell r="CK37">
            <v>4.1666666666666664E-2</v>
          </cell>
          <cell r="CL37">
            <v>0.16666666666666666</v>
          </cell>
          <cell r="CM37">
            <v>8.3333333333333329E-2</v>
          </cell>
          <cell r="CN37">
            <v>8.3333333333333329E-2</v>
          </cell>
          <cell r="CO37">
            <v>4.1666666666666664E-2</v>
          </cell>
          <cell r="CP37">
            <v>4.1666666666666664E-2</v>
          </cell>
          <cell r="CQ37">
            <v>4.1666666666666664E-2</v>
          </cell>
          <cell r="CR37">
            <v>1</v>
          </cell>
          <cell r="CS37">
            <v>0</v>
          </cell>
          <cell r="CT37">
            <v>0</v>
          </cell>
          <cell r="CU37" t="str">
            <v>El día 2 de enero del 2019 la Subdirección del Sistema Distrital de Archivos se reunió para acordar estrategias y lineamientos para reglamentar el Decreto 828 del 2018 en las entidades distritales.
Adicionalmente, 17 de enero del 2019 se presentó a la Subsecretaria Técnica el Plan de Acción de la Dirección Distrital de Archivo de Bogotá, el cual incluyó los puntos para la Reglamentación del Decreto 828 de 2018.</v>
          </cell>
          <cell r="CV37" t="str">
            <v/>
          </cell>
          <cell r="CW37" t="str">
            <v>Esta estrategia tendrá ejecución a partir del mes de febrero 2019.</v>
          </cell>
          <cell r="CX37">
            <v>2</v>
          </cell>
          <cell r="CY37">
            <v>2</v>
          </cell>
          <cell r="CZ37" t="str">
            <v xml:space="preserve">Se realizaron mesas de trabajo para definir el cronograma y ruta de implementación del Reglamento del Decreto 828 de 2018.
El día 7 de febrero del 2019, la DDAB y la Subdirección Técnica realizaron mesa de trabajo para articular labores para el Plan de Trabajo de reglamentación del Decreto 828 del 2018.
HITO1: El día 25 de febrero del 2019, la Subsecretaria Técnica remitió con memorando No. 3-2019-6836 a la DDAB con los lineamientos metodológicos y plazos para la Reglamentación de los artículos 15, 9, 10 y 5 del Decreto Distrital 828 de 2018.
El día 18 de febrero del 2019, se realizó reunión con la Subsecretaria Técnica para definir hoja de ruta para dicha meta.
HITO 2: El día 8 de febrero del 2019, la DDAB remite con memorando No. 3-2019-4999 a la Subsecretaria Técnica, con el documento técnico del Plan de Trabajo para reglamentación de los artículos 15, 9, 10 y 5 del Decreto Distrital 828 de 2018.
Se actualizaron las actividades y cronogramas del Plan de Acción 2019.
</v>
          </cell>
          <cell r="DA37" t="str">
            <v/>
          </cell>
          <cell r="DB37" t="str">
            <v>Avanzar en la dinamización del Sistema Distrital de Archivos, mediante la regulación del Decreto 828 de 2018</v>
          </cell>
          <cell r="DC37">
            <v>5</v>
          </cell>
          <cell r="DD37">
            <v>5</v>
          </cell>
          <cell r="DE37" t="str">
            <v xml:space="preserve">Para el mes de marzo se realizaron los siguientes hitos:
Hito1: Se remitió a la Oficina Asesora Jurídica mediante memorando 3-2019-9688 el Proyecto de Resolución reglamento del art. 15. 
Hitos 2, 3 y 4: Se enviaron a la Subsecretaría Técnica las estructuras y documentos técnicos de soportes de los artículos 9, 10 y 15. 
Hito 5: Se realizó mesa de trabajo para la definición de la Estructura y Acto Administrativo del Artículo 5.
</v>
          </cell>
          <cell r="DF37" t="str">
            <v/>
          </cell>
          <cell r="DG37" t="str">
            <v>Avanzar en la dinamización del Sistema Distrital de Archivos, mediante la regulación del Decreto 828 de 2018</v>
          </cell>
          <cell r="DH37">
            <v>3</v>
          </cell>
          <cell r="DI37">
            <v>3</v>
          </cell>
          <cell r="DJ37" t="str">
            <v>Para el mes de abril se llevaron a cabo actividades y gestiones donde participaron la Dirección Distrital de Archivo de Bogotá, Subdirección Técnica, Subdirección del Sistema Distrital de Archivos, Subsecretaría Tecnica y la Oficina Asesora Jurídica,  dando cumplimiento a los siguientes hitos: 
HITO1: El 08 de abril mediante memo 3-2019-11305, la Oficina Asesora Jurídica responde a revisión del proyecto reglamento art. 15 enviado en marzo en el cual presenta observaciones. El 09 de abril con memo 3-2019-11539 la Subsecretaría Técnica presenta observaciones al proyecto reglamento art 15 y al DTS. El 30 de abril la Dirección Distrital de Archivo de Bogotá remite mediante memorandos 3-2019-13183 y 3-2019-13182 a la Subsecretaría Técnica y a la Oficna Asesora Jurídica, respectivamente, la versión final del proyecto de Resolución por la cual se reglamenta el artículo 15 y el  DTS. 
HITO 2: El día 10 de abril mediante memo 3-2019-11675 la Subsecretaría Técnica presenta observaciones a Estrcutura y al DTS art 10 enviado por la Dirección Distrital de Archivo de Bogotá en el mes de marzo. El 15 de abril la DDAB remitió con memo 3-2019-12101 a la Oficina Asesora Jurídica el proyecto de reglamento del artículo 10. 
HITO 3: El 30 de abril se remitió con memo 3-2019-13177 a la Subsecretaría Técnica la Estructura del proyecto de reglamento del artículo 5 y su DTS.</v>
          </cell>
          <cell r="DK37" t="str">
            <v/>
          </cell>
          <cell r="DL37" t="str">
            <v>Con el compromiso y apoyo de la Subsecretaría Técnica,  Dirección Distrital de Archivo de Bogotá, Subdirección Técnica y la Oficina Asesora Jurídica, se logró cumplir con la construcción interdisciplinaria de la versión final del Acto administrativo para reglamentar el artículo 15 del Decreto 828.</v>
          </cell>
          <cell r="DM37">
            <v>2</v>
          </cell>
          <cell r="DN37">
            <v>2</v>
          </cell>
          <cell r="DO37" t="str">
            <v>Durante el mes de mayo se llevaron a cabo actividades y gestiones donde participaron la Dirección Distrital de Archivo de Bogotá, Subdirección Técnica, Subdirección del Sistema Distrital de Archivos, Subsecretaría Tecnica y la Oficina Asesora Jurídica,  dando cumplimiento a los siguientes hitos:
HITO 1: El 16 de mayo mediante memorando 3-2019-15006, la Dirección Distrital de Archivo de Bogotá remitió a la Oficina Asesora Jurídica la versión final ajustada del proyecto de Acto Administrativo reglamento del artículo 15 del Decreto Distrital 828 de 2018, tras lo cual se concluyó con la expedición de la Resolución 001 del 24 de mayo de 2019. 
HITO 2: El 20 de mayo mediante memorando 3-2019-15295, la Dirección Distrital de Archivo de Bogotá remitió a la Oficina Asesora Jurídica la versión final del proyecto de Acto Administrativo reglamento del artículo 9 del Decreto Distrital 828 de 2018, con el fin que se realice la respectiva revisión jurídica.</v>
          </cell>
          <cell r="DP37" t="str">
            <v/>
          </cell>
          <cell r="DQ37" t="str">
            <v>Con el compromiso y dedicación de las diferentes áreas participantes, se logró cumplir de forma oportuna con la construcción interdisciplinaria de la versión final ajustada del Acto administrativo para reglamentar el artículo 15 resuelto con la expedición de la Resolución 001 de 2019 de la DDAB; así como con la construcción de la versión final del Acto administrativo para reglamentar el artículo 9 del Decreto 828-2018.</v>
          </cell>
          <cell r="DR37">
            <v>1</v>
          </cell>
          <cell r="DS37">
            <v>1</v>
          </cell>
          <cell r="DT37" t="str">
            <v>Durante el mes de junio el equipo de trabajo de la Subdirección Técnica, la Dirección Distrital Archivo de Bogotá, de forma articulada con la Subsecretaría Técnica, dando cumplimiento al siguiente hito:
HITO 1: El 04 de junio se envió a la Oficina Asesora Jurídica mediante radicado SIGA 3-2019-16647, la versión final del proyecto acto administrativo para la reglamentación del artículo 10 del Decreto Distrital 828-2018 (Registro de Archivos Privados).</v>
          </cell>
          <cell r="DU37" t="str">
            <v/>
          </cell>
          <cell r="DV37" t="str">
            <v>Se logró remitir a la Oficina Asesora Jurídica la versión final del proyecto de acto administrativo correspondiente a la reglamentación del artículo 10 del Decreto Distrital 828/2019, en la primera semana de junio, de modo que se logró contar con respuesta de revisión por parte de la Oficina Asesora Jurídica en la última semana del mismo mes de junio.</v>
          </cell>
          <cell r="DW37">
            <v>5</v>
          </cell>
          <cell r="DX37">
            <v>4</v>
          </cell>
          <cell r="DY37" t="str">
            <v>Durante el mes de julio el acompañamiento y apoyo diligente de la Oficina Asesora Jurídica para trabajar la revisión y ajustes finales del documento final para la expedición de los reglamentos de los artículos 9 (Ingreso de fondos y colecciones privadas) y 10 (Registro de Archivos Privados) del Decreto Distrital 828-2018, permitió a la Dirección Distrital de Archivo de Bogotá la entrega  oportuna dentro del mes de julio del producto final del artículo 9. Frente al artículo 10 se avanzó en la primera fase que se tenía para el presente mes; sin embargo dado que el artículo 10 se trabajó en forma paralela con el artículo 9 teniendo en cuenta la similitud temática entre estos,  se logró la expedición de la resolución correspondiente de forma anticipada aún cuando su finalización se contemplaba para el mes de agosto. Considerando esto, se logró hacer entrega del producto final relacionado con el artículo 10 en el mes de julio; razón por la cual dentro del presente reporte se presentará como HITO 5. El cumplimiento de los hitos de dio de la siguiente forma: 
HITO 1: Versión final ajustada reglamento Art. 9 (Resolución 003 del 10 de julio de 2019). 
HITO 2: Versión final ajustada reglamento Art. 10 (Registro de Archivos Privados).
HITO 3: Versión final del proyecto acto administrativo reglamento Art. 5.
HITO 4: Diseño del Plan de Divulgación del Decreto Distrital 828-2018.
HITO 5 (cumplimiento anticipado):  Resolución 004 del 11 julio 2019.</v>
          </cell>
          <cell r="DZ37" t="str">
            <v/>
          </cell>
          <cell r="EA37" t="str">
            <v>Se logró la expedición temprana en la segunda semana de julio de las Resoluciones 003 del 10 de julio de 2019 correspondiente al artículo 9 (Reglamento Ingreso de Fondos y colecciones privadas al Archivo de Bogotá) y Resuolución 004 del 11 de julio 2019 correspondiente al artículo 10  (Registro de Archivos Privados). Es importante resaltar, que quedando expedida la reglamentación del artículo 10, se ha surtido la entrega total de éste producto en el mes de julio, resultado del compromiso y gestión articulada entre la Subsecretaría Técnica, la Oficina Asesora Jurídica y la DDAB, logrando así hacer entrega anticipada del producto que estaba inicialmente programado para el mes de agosto. Así las cosas, para el mes de agosto solo quedará pendiente el cumplimiento de un hito el cual esta relacionado con la ejecución del plan de comunicaciones del Decreto 828/2018.</v>
          </cell>
          <cell r="EB37">
            <v>1</v>
          </cell>
          <cell r="EC37">
            <v>2</v>
          </cell>
          <cell r="ED37" t="str">
            <v>Para el mes de agosto se programó dar cumplimiento a dos hitos, sin embargo uno de ellos se cumplió de manera anticipada en el mes de julio como se detalló en el último reporte enviado, el cual tuvo como resultado la expedición de la Resolución 004 del 11 julio 2019, la cual reglamenta el artículo 10 del DD 828-2018 - Registro de Archivos Privados. Frente al cumplimiento del segundo hito, para este caso HITO 1, se hace entrega de los productos relacionados con la ejecución del Plan de Divulgación, los cuales comprenden la elaboración del anteproyecto del boletín de prensa de los artículos 15, 9 y 10 y la elaboración del anteproyecto del folleto de los artículos 15, 9 y 10 del DD 828-2018.</v>
          </cell>
          <cell r="EE37" t="str">
            <v/>
          </cell>
          <cell r="EF37" t="str">
            <v>Gracias al compromiso y dedicación profesional del equipo de comunicaciones y jurídico de la DDAB, se dio cumplimiento a la actividad prevista en el Plan de Divulgación de la reglamentación de los artículos 15, 9 y 10 del Decreto 828 - 2018, con la entrega del anteproyecto de boletín de prensa y del folleto de divugación de esta reglamentación, logrando así dimensionar los aspectos más importantes, los cuales fueron regulados y éstos posteriormente serán comunicados a la ciudadanía,  entidades distritales, gremios, universidades, entre otros.</v>
          </cell>
          <cell r="EG37">
            <v>2</v>
          </cell>
          <cell r="EH37">
            <v>2</v>
          </cell>
          <cell r="EI37" t="str">
            <v xml:space="preserve">Durante el mes de septiembre el equipo de trabajo de la Dirección Distrital Archivo de Bogotá y la Subdirección del Sistema, de forma articulada se dio cumplimiento a los siguientes hitos:
HITO 1:El 9 de septiembre de 201 se realizó mesa de trabajo con la Oficina Asesora Jurídica de la Secretaría General con el fin de explicar y definir la viabilidad jurídica de coexistencia entre las instancias del Sistema Distrital de Archivos de que trata el artículo 5 del Decreto Distrital 828 de 2018 y las derivadas de MIPG, contenidas en el Decreto Nacional 1083 de 2015 (cuyo título 22 de la parte 2 del libro 2 fue sustituido por el Decreto Nacional 1499 de 2017). Teniendo en cuenta lo anterior, el 11 de septiembre de 2019, se radicó ante la Oficina Asesora Jurídica mediante memorando 3-2019-27157 acta de mesa de trabajo realizada el 9 de septriembre de 2019 y versión final ajustada del acto administrativo que reglamenta el artículo 5 del Decreto Distrital 828 de 2018 con soportes, cumpliendo así el primer hito programado para el mes de septiembre, adicionalmente se radicó el 11 de septiembre ante la Subdirección Técnica de Desarrollo Institucional memorando bajo radicado 3-2019-27160 solicitando pronunciamiento respecto de la versión final ajsutada del acto administrativo que reglamenta el artículo 5 del Decreto Distrital 828 de 2018.                                                                                                                                                     El 24 de septiembre de 2019 se recibió por parte de la Oficina Asesora Jurídica comunicación mediante memorando.3-2019-28515 por medio del cual envian revisado el proyecto de acto administrativo del artículo 5 del Decreto 828 con algunos ajustes y comentarios.                                                                                                                                      HITO 2: Frente al cumplimiento del segundo hito, se hace entrega de los productos relacionados en el Plan de Divulgación, los cuales comprenden la entrega del proyecto final del boletín de prensa de los artículos 15, 9 y 10 y entrega del proyecto final del folleto de los artículos 15, 9 y 10  del DD 828-2018 por parte del equipo de comunicaciones de la DDAB. Teniendo en cuenta que al proyecto del artículo 5 del Decreto 828 fue revisado por la Oficina Asesora Jurídica  sugiriendo ajustes al mismo, éste artículo aún no puede incluirse dentro del boletín y el folleto. </v>
          </cell>
          <cell r="EJ37" t="str">
            <v/>
          </cell>
          <cell r="EK37" t="str">
            <v>Establecer compromisos con fechas límite con la Oficina Asesora Jurídica de la Secretaria General fijando también compromiso hacia la Subdirección Técnica de la Dirección Distrital de Desarrollo Institucional para definir por parte aquellas oficinas la viabilidad jurídica de coexistencia entre las instancias del Sistema Distrital de Archivos de que trata el artículo 5 del Decreto Distrital 828 de 2018 y las derivadas de MIPG, contenidas en el Decreto Nacional 1083 de 2015 (cuyo título 22 de la parte 2 del libro 2 fue sustituido por el Decreto Nacional 1499 de 2017).</v>
          </cell>
          <cell r="EL37">
            <v>1</v>
          </cell>
          <cell r="EM37">
            <v>1</v>
          </cell>
          <cell r="EN37" t="str">
            <v>Durante el mes de octubre el equipo de comunicaciones y jurídico de la Dirección Distrital Archivo de Bogotá de forma articulada dio cumplimiento al siguiente hito:
HITO 1: Se dio ejecución a las actividades señaladas en el Plan de Divulgación programadas para el mes de octubre, detalladas a continuación: a. versión del Boletín de Prensa del Decreto 828 de 2018 y  b. Publicación del folleto explicativo del Decreto 828 de 2018 y envío del mismo a las entidades distritales por medio de correo electrónico en formato PDF.  Es importante precisar que el Plan de Comunicaciones debio ajustarse, toda vez que la Imprenta Distrital por realización de obras en su sede física no está prestando el servicio de impresos, y  ante la reconsideración de la reglamentación del artículo 5 del Decreto 828 de 2018, se dio la necesidad ajustar el Plan de Comunicaciones a fin de publicar de forma digital los productos del Plan de Divulgación. En este sentido, el día 4 de octubre de 2019, se revisó el Boletín de Prensa de Reglamentación bajo los Artículos 15, 9 y 10 y el día 22 de octubre de 2019 se hizo la publicación del Folleto explicativo del Decreto 828 de 2018 en el micrositio web de la Dirección Distrital de Archivo y enviando el 31 de octubre de 2019 a las Entidades distritales por medio electrónico en formato PDF el folleto explicativo del Decreto 828 de 2018.
Gestión: El día 23 de octubre de 2019, la Directora Distrital de Archivo envió vía correo electrónico a la Subsecretaría Técnica de la Secretaría General, proyecto de memorando de reconsideración para la reglamentación de artículo 5 del Decreto 828 de 2018, y proyecto de Resolución con ajustes para la reglamentación del art 5 del Decreto 828 de 2018 para revisión y posterior envío a la Oficina Asesora Jurídica.</v>
          </cell>
          <cell r="EO37" t="str">
            <v/>
          </cell>
          <cell r="EP37" t="str">
            <v>Dar cumplimiento a las actividades previstas en el Plan de Divulgación para el mes de octubre, logrando conseguir transmitir de forma  adecuada y clara a las distintas   entidades distritales lo referente al Decreto 828 de 2018 y su reglamentación.</v>
          </cell>
          <cell r="EQ37">
            <v>1</v>
          </cell>
          <cell r="ER37">
            <v>1</v>
          </cell>
          <cell r="ES37" t="str">
            <v>Durante el mes de noviembre el equipo de trabajo de comunicaciones junto con el equipo de trabajo jurídico de  la Dirección Distrital Archivo de Bogotá en forma articulada dio cumplimiento al siguiente hito:
HITO 1: Se dio ejecución a las actividades señaladas en el Plan de Divulgación programadas para el mes de noviembre de 2019,  detalladas a continuación: a. el día 26 de noviembre se publicó noticia (Boletín de prensa) de la reglamentación de los arts. 15, 9 y 10 del Decreto 828 de 2018 en el micrositio web de la DDAB y b. el día 29 de noviembre se dio inicio a campaña en twitter bajo la cuenta del Archivo de Bogotá respecto al Decreto 828 de 2018.                                                                                                                                                                                                                                 Gestión: El día 26 de noviembre de 2019, la Jefe de la Oficina Asesora Jurídica de la Secretaría General mediante radicado No. 3-2019-36474 informa a la Directora Distrital de Archivo de Bogotá, que es viable la reglamentación de Artículo 5 del Decreto 828 de 2018, y allega proyecto de Resolución para la reglamentación del mismo, con control de cambios, modificaciones, comentarios y sugerencias para que sean tenidos en cuenta al momento de consolidar el proyecto de Resolución definitiva.</v>
          </cell>
          <cell r="ET37" t="str">
            <v/>
          </cell>
          <cell r="EU37" t="str">
            <v>Transmitir través de la página web y redes sociales de la DDAB a las entidades distritales y ciudadanía en general, todo lo relacionado con el Decreto 828 de 2018 y su reglamención de manera clara y adecuada.</v>
          </cell>
          <cell r="EV37">
            <v>1</v>
          </cell>
          <cell r="EW37">
            <v>1</v>
          </cell>
          <cell r="EX37" t="str">
            <v>Durante el mes de diciembre el equipo de trabajo de comunicación junto con el equipo de trabajo jurídico de  la Dirección Distrital Archivo de Bogotá en forma articulada dio cumplimiento al siguiente hito: 
HITO 1: se dio ejecución a las actividades señaladas en el Plan de Divulgación programadas para el mes de diciembre de 2019,  detalladas a continuación: a. el 3 de diciembre de 2019, se publicó en el twitter de la DDAB, información respecto de la reglamentación del Decreto 828 de 2018, continuando así con la campaña en twitter del Decreto 828 de 2018 y b. el 9 de diciembre de 2019, se envió a las entidades distritales por medio electrónico el Folleto explicativo del Decreto 828 de 2018. Adicionalmente el día 18 de diciembre se difundió en la págína web del Archivo de Bogotá la Resolución 006 de 2019, la cual trata el artículo 5.
Actividades de Gestión: El día 9 de diciembre de 2019, la  Directora Distrital de Archivo de Bogotá remitió con memorando No. 3-2019-38202 a la Jefe de la Oficina Asesora Jurídica de la Secretaría General, proyecto de Resolución de reglamentación del art 5 del Decreto 828 de 2018, conforme a las modificaciones, comentarios y sugerencias realizadas por la Oficina Asesora Jurídica a través de radicado No. 3-2019-36474. Es así como la Dirección Distrital de Archivo de Bogotá, Subdirección del Sistema Distrital de Archivos en conjunto con la Oficina Aseosra Jurídica lograron expedir la versión final ajustada del artículo quinto mediante la expedición de la Resolución 006 de 2019 "Por la cual se reglamenta el funcionamiento de las instancias del Sistema Distrital de Archivos de que trata el artículo 5º del Decreto Distrital 828 de 2018".</v>
          </cell>
          <cell r="EY37" t="str">
            <v/>
          </cell>
          <cell r="EZ37" t="str">
            <v>Al emitirse la Resolución No. 006 de 2019,  se logró reglamentar el funcionamiento de las instancias que conforman el Sistema Distrital de Archivo, definiendo lineamientos, guías y estándares necesarios para la función archivística en el marco del Sistema Distrital de Archivo del Distrito Capital.</v>
          </cell>
          <cell r="FA37">
            <v>24</v>
          </cell>
          <cell r="FB37">
            <v>0</v>
          </cell>
          <cell r="FC37" t="str">
            <v>Cumple</v>
          </cell>
          <cell r="FD37" t="str">
            <v>Cumplido</v>
          </cell>
          <cell r="FE37" t="str">
            <v>Cumplido</v>
          </cell>
          <cell r="FF37" t="str">
            <v>Indeterminado</v>
          </cell>
          <cell r="FG37" t="str">
            <v>Coherente</v>
          </cell>
          <cell r="FH37" t="str">
            <v>Indeterminado</v>
          </cell>
          <cell r="FI37" t="str">
            <v>Concuerda</v>
          </cell>
          <cell r="FJ37" t="str">
            <v>Relación directa</v>
          </cell>
          <cell r="FK37" t="str">
            <v>Indeterminado</v>
          </cell>
          <cell r="FL37" t="str">
            <v>Oportuna</v>
          </cell>
          <cell r="FM37" t="str">
            <v>Para el mes de febrero, se realizó una adecuada descripción cualitativa por hitos, de forma concordante con el reporte cuantitativo; situación diferente para el mes de marzo de 2019, donde no es posible determinar cuales son los 5 hitos reportado en el avance cuantitativo. Frente a las evidencias encontradas en el Drive, se puede observar que quedó pendiente aunar las evidencias del quinto hito realizado durante el mes de marzo.</v>
          </cell>
          <cell r="FN37" t="str">
            <v>Diego Daza</v>
          </cell>
          <cell r="FO37" t="str">
            <v>Cumple</v>
          </cell>
          <cell r="FP37" t="str">
            <v>Cumplido</v>
          </cell>
          <cell r="FQ37" t="e">
            <v>#N/A</v>
          </cell>
          <cell r="FR37" t="str">
            <v>Adecuado</v>
          </cell>
          <cell r="FS37" t="str">
            <v>Coherente</v>
          </cell>
          <cell r="FT37" t="str">
            <v>Concuerda</v>
          </cell>
          <cell r="FU37" t="str">
            <v>Concuerda</v>
          </cell>
          <cell r="FV37" t="str">
            <v>Relación directa</v>
          </cell>
          <cell r="FW37" t="str">
            <v>Adecuado</v>
          </cell>
          <cell r="FX37" t="str">
            <v>Oportuna</v>
          </cell>
          <cell r="FY37" t="str">
            <v xml:space="preserve">Se observa una ejecución apropiada del indicador conforme la programación. </v>
          </cell>
          <cell r="FZ37" t="str">
            <v>Yuri Galindo</v>
          </cell>
          <cell r="GA37" t="str">
            <v>Cumple</v>
          </cell>
          <cell r="GB37" t="str">
            <v>Cumplido</v>
          </cell>
          <cell r="GC37" t="e">
            <v>#N/A</v>
          </cell>
          <cell r="GD37" t="str">
            <v>Adecuado</v>
          </cell>
          <cell r="GE37" t="str">
            <v>Coherente</v>
          </cell>
          <cell r="GF37" t="str">
            <v>Concuerda</v>
          </cell>
          <cell r="GG37" t="str">
            <v>No aplica</v>
          </cell>
          <cell r="GH37" t="str">
            <v>Relación directa</v>
          </cell>
          <cell r="GI37" t="str">
            <v>Adecuado</v>
          </cell>
          <cell r="GJ37" t="str">
            <v>Oportuna</v>
          </cell>
          <cell r="GK37" t="str">
            <v>Se observa una ejecución apropiada del indicador conforme la programación.</v>
          </cell>
          <cell r="GL37" t="str">
            <v>Yuri Romina Galindo</v>
          </cell>
          <cell r="GM37" t="str">
            <v>Cumple</v>
          </cell>
          <cell r="GN37" t="str">
            <v>Cumplido</v>
          </cell>
          <cell r="GO37" t="e">
            <v>#N/A</v>
          </cell>
          <cell r="GP37" t="str">
            <v>Adecuado</v>
          </cell>
          <cell r="GQ37" t="str">
            <v>Coherente</v>
          </cell>
          <cell r="GR37" t="str">
            <v>Concuerda</v>
          </cell>
          <cell r="GS37" t="str">
            <v>No aplica</v>
          </cell>
          <cell r="GT37" t="str">
            <v>Relación directa</v>
          </cell>
          <cell r="GU37" t="str">
            <v>Adecuado</v>
          </cell>
          <cell r="GV37" t="str">
            <v>Oportuna</v>
          </cell>
          <cell r="GW37"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37" t="str">
            <v>Yuri Romina Galindo</v>
          </cell>
          <cell r="GY37">
            <v>0</v>
          </cell>
          <cell r="GZ37">
            <v>1</v>
          </cell>
          <cell r="HA37">
            <v>1</v>
          </cell>
          <cell r="HB37">
            <v>1</v>
          </cell>
          <cell r="HC37">
            <v>1</v>
          </cell>
          <cell r="HD37">
            <v>1</v>
          </cell>
          <cell r="HE37">
            <v>1.25</v>
          </cell>
          <cell r="HF37">
            <v>0.5</v>
          </cell>
          <cell r="HG37">
            <v>1</v>
          </cell>
          <cell r="HH37">
            <v>1</v>
          </cell>
          <cell r="HI37">
            <v>1</v>
          </cell>
          <cell r="HJ37">
            <v>1</v>
          </cell>
          <cell r="HK37">
            <v>24</v>
          </cell>
          <cell r="HL37">
            <v>0</v>
          </cell>
          <cell r="HM37">
            <v>8.3333333333333329E-2</v>
          </cell>
          <cell r="HN37">
            <v>0.20833333333333334</v>
          </cell>
          <cell r="HO37">
            <v>0.125</v>
          </cell>
          <cell r="HP37">
            <v>8.3333333333333329E-2</v>
          </cell>
          <cell r="HQ37">
            <v>4.1666666666666664E-2</v>
          </cell>
          <cell r="HR37">
            <v>0.20833333333333334</v>
          </cell>
          <cell r="HS37">
            <v>4.1666666666666664E-2</v>
          </cell>
          <cell r="HT37">
            <v>8.3333333333333329E-2</v>
          </cell>
          <cell r="HU37">
            <v>4.1666666666666664E-2</v>
          </cell>
          <cell r="HV37">
            <v>4.1666666666666664E-2</v>
          </cell>
          <cell r="HW37">
            <v>4.1666666666666664E-2</v>
          </cell>
          <cell r="HX37">
            <v>0.99999999999999989</v>
          </cell>
          <cell r="HY37" t="str">
            <v>No Programó</v>
          </cell>
          <cell r="HZ37">
            <v>1</v>
          </cell>
          <cell r="IA37">
            <v>1</v>
          </cell>
          <cell r="IB37">
            <v>1</v>
          </cell>
          <cell r="IC37">
            <v>1</v>
          </cell>
          <cell r="ID37">
            <v>1</v>
          </cell>
          <cell r="IE37">
            <v>1.0588235294117647</v>
          </cell>
          <cell r="IF37">
            <v>1</v>
          </cell>
          <cell r="IG37">
            <v>1</v>
          </cell>
          <cell r="IH37">
            <v>1</v>
          </cell>
          <cell r="II37">
            <v>1</v>
          </cell>
          <cell r="IJ37">
            <v>1</v>
          </cell>
          <cell r="IK37">
            <v>1</v>
          </cell>
          <cell r="IL37">
            <v>1</v>
          </cell>
          <cell r="IM37">
            <v>1</v>
          </cell>
          <cell r="IN37">
            <v>1</v>
          </cell>
          <cell r="IP37">
            <v>0.29166666666666669</v>
          </cell>
          <cell r="IQ37">
            <v>0.54166666666666663</v>
          </cell>
          <cell r="IR37">
            <v>0.875</v>
          </cell>
          <cell r="IS37">
            <v>1</v>
          </cell>
        </row>
        <row r="38">
          <cell r="A38" t="str">
            <v>PAAC_06</v>
          </cell>
          <cell r="B38" t="str">
            <v xml:space="preserve">Dirección Distrital de Archivo </v>
          </cell>
          <cell r="C38" t="str">
            <v>Directora Distrital de Archivo</v>
          </cell>
          <cell r="D38" t="str">
            <v>Maria Teresa Pardo Camacho</v>
          </cell>
          <cell r="E38" t="str">
            <v>P1 -  ÉTICA, BUEN GOBIERNO Y TRANSPARENCIA</v>
          </cell>
          <cell r="F38" t="str">
            <v>P1O1 Consolidar a 2020 una cultura de visión y actuación ética,  integra y transparente</v>
          </cell>
          <cell r="G38" t="str">
            <v>P1O1A11 Realizar la formulación y el seguimiento a la ejecución del Plan Anticorrupción y de Atención al Ciudadano - PAAC, para la obtención de resultados óptimos en la medición del Índice de Gobierno Abierto - IGA</v>
          </cell>
          <cell r="H38" t="str">
            <v>Realizar revisión y monitoreo  a la gestión de los Riesgos de corrupción con el propósito de garantizar la efectividad de los controles, detectar cambios internos y externos e identificar riesgos emergentes.</v>
          </cell>
          <cell r="I38" t="str">
            <v>Informe Mensual de Revisión de Riesgos de Corrupción</v>
          </cell>
          <cell r="J3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38" t="str">
            <v xml:space="preserve">  # de informes de revisión de riesgos de corrupción realizados en el periodo</v>
          </cell>
          <cell r="L38" t="str">
            <v xml:space="preserve"># de informes de revisión de riesgos de corrupción realizados en el periodo </v>
          </cell>
          <cell r="M38">
            <v>0</v>
          </cell>
          <cell r="O38" t="str">
            <v>Informe Mensual de Revisión de Riesgos de Corrupción</v>
          </cell>
          <cell r="Q38" t="str">
            <v>Informe Mensual de Revisión de Riesgos de Corrupción</v>
          </cell>
          <cell r="R38" t="str">
            <v>La Gestión de Riesgos de corrupción permite a la DDAB administrar de la mejor manera posible las exposiciones al riesgo, controlar las causas que generan los riesgos de corrupción en el Archivo Distrital,  para que estos no se materialicen, a través de cotejos, que evidencian, que  no se han perdido, extraviado o extraído unidades documentales y que igualmente respecto a la asistencias técnicas que realiza  el Archivo de Bogotá, a su vez, este informe permite a la DDAB identificar, analizar y controlar los posibles hechos generadores de corrupción</v>
          </cell>
          <cell r="S38" t="str">
            <v>Suma</v>
          </cell>
          <cell r="T38" t="str">
            <v>Suma</v>
          </cell>
          <cell r="U38" t="str">
            <v>Número</v>
          </cell>
          <cell r="V38" t="str">
            <v>Eficacia</v>
          </cell>
          <cell r="W38" t="str">
            <v>Producto</v>
          </cell>
          <cell r="X38">
            <v>2018</v>
          </cell>
          <cell r="Y38">
            <v>0</v>
          </cell>
          <cell r="Z38">
            <v>0</v>
          </cell>
          <cell r="AA38">
            <v>0</v>
          </cell>
          <cell r="AB38">
            <v>0</v>
          </cell>
          <cell r="AC38">
            <v>12</v>
          </cell>
          <cell r="AD38">
            <v>12</v>
          </cell>
          <cell r="AE38">
            <v>0</v>
          </cell>
          <cell r="AF38">
            <v>0</v>
          </cell>
          <cell r="AG38" t="str">
            <v>No Aplica</v>
          </cell>
          <cell r="AH38" t="str">
            <v>No Aplica</v>
          </cell>
          <cell r="AI38" t="str">
            <v>No Aplica</v>
          </cell>
          <cell r="AJ38">
            <v>1</v>
          </cell>
          <cell r="AK38" t="str">
            <v>No Aplica</v>
          </cell>
          <cell r="AL38" t="str">
            <v>No Aplica</v>
          </cell>
          <cell r="AM38" t="str">
            <v>No Aplica</v>
          </cell>
          <cell r="AN38" t="str">
            <v>No Aplica</v>
          </cell>
          <cell r="AO38" t="str">
            <v>No Aplica</v>
          </cell>
          <cell r="AP38">
            <v>1</v>
          </cell>
          <cell r="AQ38" t="str">
            <v>No Aplica</v>
          </cell>
          <cell r="AR38" t="str">
            <v>No Aplica</v>
          </cell>
          <cell r="AS38" t="str">
            <v>No Aplica</v>
          </cell>
          <cell r="AT38" t="str">
            <v>No Aplica</v>
          </cell>
          <cell r="AU38" t="str">
            <v>No Aplica</v>
          </cell>
          <cell r="AV38" t="str">
            <v>No Aplica</v>
          </cell>
          <cell r="AW38" t="str">
            <v>No Aplica</v>
          </cell>
          <cell r="AX38" t="str">
            <v>No Aplica</v>
          </cell>
          <cell r="AY38" t="str">
            <v>No Aplica</v>
          </cell>
          <cell r="AZ38" t="str">
            <v>No Aplica</v>
          </cell>
          <cell r="BA38" t="str">
            <v>No Aplica</v>
          </cell>
          <cell r="BB38" t="str">
            <v>No Aplica</v>
          </cell>
          <cell r="BC38" t="str">
            <v>No Aplica</v>
          </cell>
          <cell r="BD38" t="str">
            <v>No Aplica</v>
          </cell>
          <cell r="BE38" t="str">
            <v>No Aplica</v>
          </cell>
          <cell r="BF38" t="str">
            <v>No Aplica</v>
          </cell>
          <cell r="BG38" t="str">
            <v>No Aplica</v>
          </cell>
          <cell r="BH38" t="str">
            <v>No Aplica</v>
          </cell>
          <cell r="BI38" t="str">
            <v>No Aplica</v>
          </cell>
          <cell r="BJ38" t="str">
            <v>No Aplica</v>
          </cell>
          <cell r="BK38" t="str">
            <v>No Aplica</v>
          </cell>
          <cell r="BL38" t="str">
            <v>No Aplica</v>
          </cell>
          <cell r="BM38" t="str">
            <v>Plan de Acción PAAC</v>
          </cell>
          <cell r="BN3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38" t="str">
            <v xml:space="preserve">Para el desarrollo del indicador el cual permite conocer si se han presentado eventos de sustracción, pérdida o daño de documentos del acervo documental, se realizan las siguientes actividades: control  a través del cotejo de la documentación con el registro “circulación de documentos históricos para procesamiento técnico” 2215100-FT-161 versión 4, de igual manera se realiza el control de la documentación consultada por los usuarios en sala de investigación a través del cotejo de la documentación con los formatos: ficha de solicitudes 4213200-FT-1021, solicitudes usuario Ocasional”. 2215100-FT-163 y con los registros en la herramienta informática. 
</v>
          </cell>
          <cell r="BP38" t="str">
            <v>La Gestión de Riesgos de corrupción permite a la DDAB administrar de la mejor manera posible las exposiciones al riesgo, controlar las causas que generan los riesgos de corrupción en el Archivo Distrital,  para que estos no se materialicen, a través de cotejos, que evidencian, que  no se han perdido, extraviado o extraído unidades documentales y que igualmente respecto a la asistencias técnicas que realiza  el Archivo de Bogotá, a su vez, este informe permite a la DDAB identificar, analizar y controlar los posibles hechos generadores de corrupción</v>
          </cell>
          <cell r="BQ38" t="str">
            <v>Informe Mensual de Revisión de Riesgos de Corrupción</v>
          </cell>
          <cell r="BR38" t="str">
            <v>Suma</v>
          </cell>
          <cell r="BS38">
            <v>12</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12</v>
          </cell>
          <cell r="CS38">
            <v>1</v>
          </cell>
          <cell r="CT38">
            <v>1</v>
          </cell>
          <cell r="CU38" t="str">
            <v>En el proceso se tienen identificados 2 riesgos: 1) Sustracción, perdida, daño de los documentos que conforman el acervo documental, provocada, favorecida o encubierta por un funcionario de la Entidad, con el fin de ocultar o alterar información deliberadamente para favorecer a un tercero:  Se consultaron 143 unidades documentales por usuarios externos y todas unidades documentales fueron devueltas y fueron solicitadas 269 unidades documentales por las áreas técnicas para su procesamiento y 2) Favorecimiento en la evaluación del cumplimiento de la normativa archivística: de acuerdo al plan de visitas de seguimiento, el profesional encargado de realizar la visita debe entregar como producto de la misma un informe el cual presenta a la entidad las observaciones de visita de seguimiento, herramientas cualitativa y cuantitativa con su respectiva calificación, conclusiones y recomendaciones, dentro del cronograma de visitas de seguimiento vigencia 2019 no se programaron visitas para enero.</v>
          </cell>
          <cell r="CV38" t="str">
            <v/>
          </cell>
          <cell r="CW38" t="str">
            <v>Los controles para este periodo fueron efectivos, ya que a la fecha no se han materializado ninguno de ellos.</v>
          </cell>
          <cell r="CX38">
            <v>1</v>
          </cell>
          <cell r="CY38">
            <v>1</v>
          </cell>
          <cell r="CZ38" t="str">
            <v>En el proceso se tienen identificados 2 riesgos: 1) Sustracción, perdida, daño de los documentos que conforman el acervo documental, provocada, favorecida o encubierta por un funcionario de la Entidad, con el fin de ocultar o alterar información deliberadamente para favorecer a un tercero:  Se consultaron 409 unidades documentales por usuarios externos y todas las unidades documentales fueron devueltas y fueron solicitadas 434 unidades documentales por las áreas técnicas para su procesamiento y 2) Favorecimiento en la evaluación del cumplimiento de la normativa archivística: De acuerdo al plan de visitas de seguimiento aprobado, el profesional encargado de realizar la visita debe entregar como producto de la misma un informe el cual presenta a la entidad las observaciones de visita de seguimiento, herramientas cualitativa y cuantitativa con su respectiva calificación, conclusiones y recomendaciones, durante el mes de febrero se realizaron cuatro visitas de seguimiento.</v>
          </cell>
          <cell r="DA38" t="str">
            <v/>
          </cell>
          <cell r="DB38" t="str">
            <v>Los controles para este periodo fueron efectivos, ya que a la fecha no se han materializado ninguno de ellos.</v>
          </cell>
          <cell r="DC38">
            <v>1</v>
          </cell>
          <cell r="DD38">
            <v>1</v>
          </cell>
          <cell r="DE38" t="str">
            <v>En el proceso se tienen identificados 2 riesgos: 1) Sustracción, perdida, daño de los documentos que conforman el acervo documental del Archivo de Bogotá, provocada, favorecida o encubierta por un funcionario de la Entidad, con el fin de ocultar o alterar información deliberadamente para favorecer a un tercero: Se consultaron 414 unidades documentales por usuarios externos y fueron solicitadas 138 unidades documentales por las áreas técnicas para su procesamiento y 2) Favorecimiento en la evaluación del cumplimiento de la normativa archivística: de acuerdo al plan de visitas de seguimiento, el profesional que realiza la visita debe entregar como producto de la misma un informe el cual presenta a la entidad las observaciones de la visita, herramientas cualitativa y cuantitativa con su respectiva calificación, conclusiones y recomendaciones. Se tenía programado realizar seis visitas de seguimiento, pero se visitaron cinco ya que la sexta entidad solicitó reprogramación.</v>
          </cell>
          <cell r="DF38" t="str">
            <v/>
          </cell>
          <cell r="DG38" t="str">
            <v>Los controles para este periodo fueron efectivos, ya que a la fecha no se han materializado ninguno de ellos.</v>
          </cell>
          <cell r="DH38">
            <v>1</v>
          </cell>
          <cell r="DI38">
            <v>1</v>
          </cell>
          <cell r="DJ38" t="str">
            <v>Frente a las acciones de revisión y monitoreo que se llevaron a cabo en el mes de abril en el proceso de gestión documental de la función archivística y del patrimonio documental se tienen identificados dos riesgos: 1) Sustracción, perdida, daño de los documentos que conforman el acervo documental del Archivo de Bogotá, provocada, favorecida o encubierta por un funcionario de la Entidad, con el fin de ocultar o alterar información deliberadamente para favorecer a un tercero:  se consultaron 463 unidades documentales por usuarios externos y fueron solicitadas 622 unidades documentales por las áreas técnicas para su procesamiento, y 2) Favorecimiento en la evaluación del cumplimiento de la normativa archivística: de acuerdo al plan de visitas de seguimiento, el profesional encargado de realizar la visita debe entregar como producto de la misma un informe el cual presenta a la entidad las observaciones de la visita de seguimiento, herramientas cualitativa y cuantitativa con su respectiva calificación, conclusiones y recomendaciones. Durante el mes Se programaron realizar siete visitas de seguimiento, cumpliendo efectivamente lo planeado, y adicionalmente se llevó a cabo la visita a la Secretaría Distrital de Hábitat que estaba programada para el mes de marzo pero que la entidad solicitó reprogramación de la misma para el mes de abril, cumpliendo un total de ocho visitas.</v>
          </cell>
          <cell r="DK38" t="str">
            <v/>
          </cell>
          <cell r="DL38" t="str">
            <v>Los controles para este periodo fueron efectivos, ya que a la fecha no se han materializado ninguno de ellos.</v>
          </cell>
          <cell r="DM38">
            <v>1</v>
          </cell>
          <cell r="DN38">
            <v>1</v>
          </cell>
          <cell r="DO38" t="str">
            <v>Durante el mes de mayo se actualizaron los riesgos de corrupción, teniendo en cuenta la concurrencia de los componentes de su definición, se fortalecen controles,para eliminar las causas que puedan materializar dichos riesgos. 
Frente a las acciones de revisión y monitoreo que se llevaron a cabo en el mes de mayo en el proceso de gestión documental de la función archivística y del patrimonio documental se tienen identificados dos riesgos: 1) Desvío de Recursos Físicos o económicos en el manejo de la Documentación Histórica en el Archivo de Bogotá con el fin de obtener cualquier dádiva o beneficio a nombre propio o de terceros:  en el mes mayo
hubo una consulta de 505 unidades documentales por usuarios externos y todas las unidades documentales fueron devueltas. Adicionalmente, fueron solicitadas 537 unidades documentales por las áreas técnicas para su procesamiento, de las cuales no fueron devueltas 286 unidades documentales ya que siguen tareas tales como: digitalización, descripción, encuadernación, limpieza, restauración, saneamiento documental, entre otros, respecto al ingreso de documentos históricos al Archivo de Bogotá no se formalizó ningún ingreso y 2) Decisiones ajustadas a intereses propios o de terceros con la modificación y/o ocultamiento de datos para la emisión de conceptos técnicos e informes de la Subdirección del Sistema Distrital de Archivos a cambio de dádivas: se remitieron once (11) Conceptos Técnicos de términos de referencia a las siguientes entidades Distritales: 1) Idipron, 2) Dadep, 3) Veeduría Distrital, (4), Empresa de Acueducto y Alcantarillado de Bogotá, 5) Foncep, 6) Secretaría Distrital de Movilidad,7)Secretaría Distrital de Gobierno,8) Instituto Distrital de Protección y Bienestar Animal y tres (3) para la Secretaria Jurídica Distrital, en relación a las visitas de seguimiento, se realizaron siete (7) visitas al cumplimiento de la normativa archivística 1. Empresa de Renovación Urbana -ERU,  2. Secretaría Distrital de Gobierno, 3. Orquesta Filarmónica de Bogotá, 4. Jardín Botánico,  5. Instituto para la investigación Educativa y el Desarrollo Pedagógico-IDEP,  6. Grupo Energía Bogotá y 7. Fundación Gilberto Alzate. De las siete (7) visitas realizadas y de acuerdo al Plan de trabajo se radicaron seis (6) informes, el correspondiente a la Fundación Gilberto Álzate, se radicará en el mes de junio, teniendo en cuenta que la visita se realizó el 27 de mayo del 2019 y respecto a conceptos técnicos de revisión y evaluación de TRD y/o TVD se realizaron los conceptos técnicos de revisión y evaluación de tablas de Retención Documental y/o Tablas de Valoración Documental de las siguientes entidades: 1.TRD Instituto de Desarrollo Urbano - IDU, 2.TRD (Actualización) Departamento Administrativo del Servicio Civil, 3. TRD (Actualización) Secretaría Distrital de Hacienda y 4.TRD (Actualización) Fondo de Prestaciones Económicas, Cesantías y Pensiones FONCEP.</v>
          </cell>
          <cell r="DP38" t="str">
            <v/>
          </cell>
          <cell r="DQ38" t="str">
            <v>Los controles para este periodo fueron efectivos, ya que a la fecha no se han materializado ninguno de ellos.</v>
          </cell>
          <cell r="DR38">
            <v>1</v>
          </cell>
          <cell r="DS38">
            <v>1</v>
          </cell>
          <cell r="DT38" t="str">
            <v>Durante el mes de junio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junio hubo una consulta de 382 unidades documentales por usuarios externos y todas las unidades documentales fueron devueltas. Adicionalmente, fueron solicitadas 1.110 unidades documentales por las áreas técnicas para su procesamiento, de las cuales no fueron devueltas 1.051 unidades documentales ya que siguen tareas tales como: digitalización, descripción, encuadernación, limpieza, restauración, saneamiento documental, entre otros, respecto al ingreso de documentos históricos al Archivo de Bogotá se recibió la transferencia documental de la Caja de Vivienda Popular correspondiente a los actos administrativos producidos por la entidad entre los años 1942 y 1989, en 126 tomos empastados, almacenados en cajas y acompañados del FUID, las inconsistencias detectadas fueron evidenciadas y registradas en dicho formato y 2) Decisiones ajustadas a intereses propios o de terceros con la modificación y/o ocultamiento de datos para la emisión de conceptos técnicos e informes de la Subdirección del Sistema Distrital de Archivos a cambio de dádivas: se remitieron dieciocho (18) Conceptos Técnicos de términos de referencia a las siguientes entidades Distritales: FONCEP (2), Personería (1), IPES (1), IDU (2), IDIGER (1), Secretaria Distrital de Planeación (2), Empresa de Acueducto y Alcantarillado de Bogotá –EAAB (1), Secretaría Jurídica Distrital (2), DADEP (1), IPES (1), ERU (1) Terminal (1), IDPYBA (1) y Secretaría de Educación Distrital (1), en relación a las visitas de seguimiento, se realizaron ocho (8) visitas al cumplimiento de la normativa archivística: 1. Aguas de Bogotá, 2. Empresa ETB, 3. Empresa de transporte del Tercer Milenio – Transmilenio S.A., 4.Instituto Distrital de Participación y Acción comunal, 5. Instituto Distrital de Turismo, 6.Instituto de Desarrollo Urbano – IDU, 7.Secretaría Distrital de Desarrollo Económico. y 8. Secretaría Distrital de Salud. De las 8 Visitas Realizadas, y de acuerdo al Plan de trabajo se radicaron 6 informes, la visita de Transmilenio se realizó el 27 de junio del 2019, por lo cual el informe será radicado en el mes de julio de la presente vigencia y la Empresa de Telecomunicaciones - ETB no atendió la visita del Archivo de Bogotá, y respecto a conceptos técnicos de revisión y evaluación de TRD y/o TVD se realizaron los conceptos técnicos de revisión y evaluación de tablas de Retención Documental y/o Tablas de Valoración Documental de las siguientes entidades: 1. Secretaría Distrital de Gobierno - TRD, 2. Secretaría General de la Alcaldía Mayor de Bogotá D.C. - TRD, 3. Corporación Bogotá Región Dinámica Invest In Bogotá. - TRD y 4. Secretaría Distrital de Cultura, Recreación y Deporte. - TRD</v>
          </cell>
          <cell r="DU38" t="str">
            <v/>
          </cell>
          <cell r="DV38" t="str">
            <v>Los controles para este periodo fueron efectivos, ya que a la fecha no se han materializado ninguno de ellos.</v>
          </cell>
          <cell r="DW38">
            <v>1</v>
          </cell>
          <cell r="DX38">
            <v>1</v>
          </cell>
          <cell r="DY38" t="str">
            <v>Durante el mes de julio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julio hubo una consulta de 449 unidades documentales por usuarios externos y todas las unidades documentales fueron devueltas. Adicionalmente, fueron solicitadas 632 unidades documentales por las áreas técnicas para su procesamiento, de las cuales no fueron devueltas 526 unidades documentales ya que siguen tareas tales como: digitalización, descripción, encuadernación, limpieza, restauración, saneamiento documental, entre otros. Respecto al ingreso de documentos históricos al Archivo de Bogotá para el mes de julio se firmó el acta de de donación y permiso de uso del Fondo Documental Planimétrico de Pedro Gómez, constituido en 34.500 piezas (planos),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cinco (5) Conceptos Técnicos de términos de referencia a las siguientes entidades Distritales: 1. Empresa de Renovación Urbana, 2. Empresa de Acueducto y Alcantarillado, 3.Terminal de Bogotá, 4. Secretaría Jurídica Distrital y 5. Secretaria de Salud. En relación a las visitas de seguimiento, se realizaron seis (6) visitas al cumplimiento de la normativa archivística: 1.Unidad Administrativa Especial de Servicios Públicos- UAESP, 2.Corporacion para el Desarrollo y la Productividad de Bogotá Región INVEST, 3.Instituto Distrital de Patrimonio-IDPC, 4.Secretaría Distrital de Integración Social –SDIS, 5.Empresa de Acueducto y Alcantarillado de Bogotá y 6.Terminal de Transporte de Bogotá.</v>
          </cell>
          <cell r="DZ38" t="str">
            <v/>
          </cell>
          <cell r="EA38" t="str">
            <v xml:space="preserve">Los controles identificados para  los riesgos de corrupción del "Proceso gestión de la Función Archivistica y del Patrimonio Documental", permiten mantener controladas las causas que pueden materializar estos riesgos, estos controles se documentan en los procedimientos relacionados con estos riesgos y permiten mantener su trazabilidad, al realizar el seguimiento  de forma mensual.
De igual manera y en el marco de la transparencia de la gestión en la Administración Pública, estos controles  contribuyen de manera integral  a evitar que actores tanto públicos como privados puedan hacer uso del poder para desviar la gestión de lo público hacia el beneficio privado.         
Teniendo en cuenta lo anterior se puede evidenciar que se cuenta con unos controles efectivos que a la fecha no han permitido que estos riesgos se materialicen.   
</v>
          </cell>
          <cell r="EB38">
            <v>1</v>
          </cell>
          <cell r="EC38">
            <v>1</v>
          </cell>
          <cell r="ED38" t="str">
            <v xml:space="preserve">Durante el mes de agosto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agosto hubo una consulta de 281 unidades documentales por usuarios externos y todas las unidades documentales fueron devueltas. Adicionalmente, fueron solicitadas 680 unidades documentales por las áreas técnicas para su procesamiento, de las cuales no fueron devueltas 512 unidades documentales ya que siguen tareas tales como: digitalización, descripción, encuadernación, limpieza, restauración, saneamiento documental, entre otros. Respecto al ingreso de documentos históricos al Archivo de Bogotá para el mes de agosto se firmó el acta de ingreso de expedientes de Juntas de Acción Comunal, correspondientes a 150 cajas X200,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cuatro (4) Conceptos Técnicos de términos de referencia a las siguientes entidades Distritales: 1. Empresa de Acueducto y Alcantarillado (2), 2.Terminal de Bogotá (1) y 3. Caja de Vivienda Popular (1). En relación a las visitas de seguimiento, se realizaron ocho (8) visitas al cumplimiento de la normativa archivística: 1. Subred Integrada de Servicio de Salud Sur, 2. Instituto para la Economía Social, 3. Fondo de Prestaciones Económicas y Pensiones-FONCEP, 4. Secretaría Distrital de Cultura, Recreación y Deporte, 5. Instituto Distrital de Gestión de Riesgos y Cambio Climático -IDIGER, 6. Lotería de Bogotá, 7. Capital Salud y 8. Instituto Distrital de Recreación y Deporte -IDRD, y respecto a conceptos técnicos de revisión y evaluación de TRD y/o TVD se realizaron los conceptos técnicos de revisión y evaluación de tablas de Retención Documental y/o Tablas de Valoración Documental de las siguientes entidades: 1. TRD (Actualización) Empresa de Renovación y Desarrollo Urbano, 2. TRD (Actualización) Instituto Distrital de Gestión de Riesgo y Cambio Climático - IDIGER, 3. TRD (Actualización) Departamento Administrativo del Servicio Civil Distrital - DASCD, 4. TRD (Actualización) Instituto Distrital para la Protección de la Niñez y la Juventud - IDIPRON y 5. TVD Instituto Distrital de Recreación y Deporte - IDRD (Fondo cerrado Junta Administradora de Deportes de Bogotá Distrito Especial). </v>
          </cell>
          <cell r="EE38" t="str">
            <v/>
          </cell>
          <cell r="EF38" t="str">
            <v>Para el Archivo Distrital, es de suma importancia, en  el marco de la transparencia de la gestión en la Administración Pública, mitigar que cualquiera de los riesgos se puedan materializar, es por eso la importancia de identificar controles efectivos, para que tanto actores públicos como privados, no puedan usar el poder para desviar la gestión de lo público hacia el beneficio privado.  Así las cosas, el seguimiento de manera mensual ha contribuido a tener un mayor control, generando así prácticas sostenibles que contribuyan a la eficiencia del proceso.</v>
          </cell>
          <cell r="EG38">
            <v>1</v>
          </cell>
          <cell r="EH38">
            <v>1</v>
          </cell>
          <cell r="EI38" t="str">
            <v xml:space="preserve">Durante el mes de septiembre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septiembre  hubo una consulta de 508 unidades documentales por usuarios externos y todas las unidades documentales fueron devueltas. Adicionalmente, fueron solicitadas 1044 unidades documentales por las áreas técnicas para su procesamiento, de las cuales no fueron devueltas 849 unidades documentales ya que siguen tareas tales como: digitalización, descripción, encuadernación, limpieza, restauración, saneamiento documental, entre otros. Respecto al ingreso de documentos históricos al Archivo de Bogotá para el mes de septiembre se recibió la donación de material bibliográfico de la Secretaria de Hacienda, en 90 cajas para archivo x 300 con 1544 ejemplares correspondientes a la Colección Memoria Institucional del Antiguo Centro de Documentación de la Secretaria Distrital de Hacienda: el material ingreso acompañado de un inventario detallado y el mismo fue confrontado verificando la correspondencia con el contenido de las cajas,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cinco (5) conceptos técnicos de términos de referencia a las siguientes entidades distritales: 1. IDIPRON (2), 2. Invest in Bogotá (2), Secretaría de Ambiente (1). Se realizaron siete (7) visitas al cumplimiento de la normativa archivística, a las siguientes entidades distritales: 1. Empresa Metro de Bogotá, 2. Unidad Malla Mantenimiento Vial, 3. Unidad Administración Especial Cuerpo Oficial de Bomberos, 4. Veeduría Distrital, 5. Secretaria de Seguridad de Bogotá, 6. Secretaria de Movilidad. y 7. Secretaria General de la Alcaldía Mayor de Bogotá  y respecto a conceptos técnicos de revisión y evaluación de TRD y/o TVD se realizaron los conceptos técnicos de revisión y evaluación de tablas de Retención Documental y/o Tablas de Valoración Documental de las siguientes entidades: 1. TRD Sociedad Integral de Especialistas en Salud-SIES. 2. TRD Sociedad Revisión Plus S.A.  3. TVD. Instituto Distrital de Recreación y Deporte-Fondo Rotatorio de Espectáculos de Bogotá ( Ajustes a la TVD convalidada en Nov/2018.  </v>
          </cell>
          <cell r="EJ38" t="str">
            <v/>
          </cell>
          <cell r="EK38" t="str">
            <v>Para el Archivo Distrital, evaluar la efectividad de los controles establecidos para cada uno de los riesgos de Corrupción identificados para el Proceso Gestión de la Función Archivística y del Patrimonio Documental, es  de suma relevancia, en  el marco de la transparencia de la gestión en la Administración Pública,  al igual que mitigar  cualquiera de las causas que puedan materializar  estos riesgos, con el fin de evitar que tanto actores públicos como privados no puedan usar el poder para desviar la gestión de lo público hacia el beneficio privado.  Así las cosas, se reitera que el seguimiento de manera mensual  contribuye a evaluar  la efectividad de los controles generando de esta manera prácticas sostenibles que contribuyan a la eficiencia del proceso y al cumplimieinto de su objetivo.</v>
          </cell>
          <cell r="EL38">
            <v>1</v>
          </cell>
          <cell r="EM38">
            <v>1</v>
          </cell>
          <cell r="EN38" t="str">
            <v>Durante el mes de octubre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octubre hubo una consulta de 369 unidades documentales por usuarios externos y todas las unidades documentales fueron devueltas. Adicionalmente, fueron solicitadas 935 unidades documentales por las áreas técnicas para su procesamiento, de las cuales no fueron devueltas 639 unidades documentales ya que siguen tareas tales como: digitalización, descripción, encuadernación, limpieza, restauración, saneamiento documental, entre otros. Respecto al ingreso de documentos históricos al Archivo de Bogotá para el mes de Octubre se recibió la transferencia de la serie Decretos de la Secretaria General de la Alcaldía Mayor, en 49 cajas para archivo x 100, sin presentarse ninguna inconsistencia y 2) Decisiones ajustadas a intereses propios o de terceros con la modificación y/o ocultamiento de datos para la emisión de conceptos técnicos e informes de la Subdirección del Sistema Distrital de Archivos a cambio de dádivas: se remitieron dos (2) Conceptos Técnicos de términos de referencia a las siguientes entidades Distritales: 1. Loteria de Bogotá y (2), Empresa de Acueducto y Alcantarillado de Bogotá-EAAB.  Se realizaron ocho (8)  visitas al cumplimiento de la normativa archivística a las siguientes Entidades Distritales: 1. Concejo de Bogotá, 2. Entidad Asesora de Gestión Administrativa y Técnica -EAGAT, 3. Instituto Distrital de Ciencia, Biotecnología e innovación en salud-IDCBIS, 4. Instituto de Protección y Bienestar Animal, 5. Secretaría Jurídica, 6. Subred Centro Oriente, 7. Subred Sur Occidente y 8. Subred Norte,  y respecto a conceptos técnicos de revisión y evaluación de TRD y/o TVD se realizaron los conceptos técnicos de revisión y evaluación de tablas de Retención Documental y/o Tablas de Valoración Documental a las siguientes entidades: 1. Concepto TVD (IDRD) Fondo Rotatorio, 2. Concepto TRD Secretaria de Cultura (Actualización). 3. Concepto TRD IDARTES (Actualización) y 4. Concepto TVD Caja de Vivienda Popular.</v>
          </cell>
          <cell r="EO38" t="str">
            <v/>
          </cell>
          <cell r="EP38" t="str">
            <v>Para el Archivo Distrital, evaluar la efectividad de los controles establecidos para cada uno de los riesgos de corrupción identificados para el Proceso Gestión de la Función Archivística y del Patrimonio Documental, es  de suma relevancia, en  el marco de la transparencia de la gestión en la Administración Pública,  al igual que mitigar  cualquiera de las causas que puedan  materializar  estos riesgos,  con el fin de evitar que tanto actores públicos como privados,no puedan usar el poder para desviar la gestión de lo público hacia el beneficio privado.  Así las cosas, se reitera que el seguimiento de manera mensual  contribuye a evaluar  la efectividad de los controles, generando de esta manera prácticas sostenibles que contribuyan a la eficiencia del proceso y al cumplimieinto de su objetivo.</v>
          </cell>
          <cell r="EQ38">
            <v>1</v>
          </cell>
          <cell r="ER38">
            <v>1</v>
          </cell>
          <cell r="ES38" t="str">
            <v xml:space="preserve">Durante el mes de noviembre,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noviembre hubo una consulta de 345 unidades documentales por usuarios externos y todas las unidades documentales fueron devueltas. Adicionalmente, fueron solicitadas 189 unidades documentales por las áreas técnicas para su procesamiento, de las cuales no fueron devueltas 132 unidades documentales, ya que siguen tareas tales como: digitalización, descripción, encuadernación, limpieza, restauración, saneamiento documental, entre otros. Para el  ingreso de documentos históricos al Archivo de Bogotá durante el mes de noviembre se recibió la transferencia de la Veedurìa Distrital, en 140 cajas para archivo por 100 x 100 , sin presentarse ninguna inconsistencia y 2) Decisiones ajustadas a intereses propios o de terceros con la modificación y/o ocultamiento de datos para la emisión de conceptos técnicos e informes de la Subdirección del Sistema Distrital de Archivos a cambio de dádivas: se remitieron siete (7) conceptos técnicos de términos de referencia a las siguientes entidades Distritales: 1. Empresa de Acueducto y Alcantarillado de Bogotá-EAA,  2. Instituto de Desarrollo Urbano (IDU), 3. Instituto Distrital de Turismo-IDT, correspondiente a dos ( 2) conceptos, 4. Aguas de Bogotá, 5. Lotería de Bogotá y 6. FONCEP.  Para el mes de noviembre, no se realizaron visitas de seguimiento al cumplimiento de la normatividad archivìstica ya que las 61 visitas que se programaron se llevaron a cabo entre febrero y octubre de la presente vigencia. En este seguimiento se reportan los informes de las visitas del mes de octubre que fueron radicadas en el presente perìodo ya que se realizó la visita despues del 20 de octubre, así: 1. Subred-Norte, 2. Secretaría Jurídica Distrital, 3. Entidad Asesora de Gestión Administrativa y Técnica -EAGAT y 4.  Instituto de Protección y Bienestar Animal-IDPYYBA. Respecto a conceptos técnicos de revisión y evaluación de TRD y/o TVD se realizaron los conceptos técnicos de revisión y evaluación de tablas de Retención Documental y/o Tablas de Valoración Documental de las siguientes entidades: 1. Centro de Diagnóstico Automotriz la 50 S.A.S  y 2. SubRed Integrada de Servicios de Salud Sur E.S.E.   </v>
          </cell>
          <cell r="ET38" t="str">
            <v/>
          </cell>
          <cell r="EU38" t="str">
            <v xml:space="preserve">Para el proceso gestión de la Función Archivística y del Patrimonio Documental, ha sido estratégico de cara a la ciudadanía el control de las causas que pueden materializar estos riesgos, dentro de la gestión adelantada por la Dirección Distrital de Archivo de Bogotá.  Para tal efecto se mantiene un control desde el  ingreso de documentos históricos al Archivo de Bogotá, al realizar su cotejo contra el inventario, al cotejar la documentación con el registro  de los documentos históricos en circulación, al contar con puntos de  control  respecto al procedimiento de asistencia técnica (El Subdirector del Sistema revisa y la Directora aprueba el concepto técnico), y estos mismos puntos de  control se aplican para el procedimiento de revisión y evaluación de las TRD y TVD y para el procedimiento de la normatividad archivística.                  </v>
          </cell>
          <cell r="EV38">
            <v>1</v>
          </cell>
          <cell r="EW38">
            <v>1</v>
          </cell>
          <cell r="EX38" t="str">
            <v xml:space="preserve">Durante el periodo comprendido entre el 1 de Diciembre y el 6 de Diciembre del 2019,  se realizó  seguimiento a las actividades de control de los riesgos de corrupción: 1) Desvío de Recursos Físicos o económicos en el manejo de la Documentación Histórica en el Archivo de Bogotá con el fin de obtener cualquier dádiva o beneficio a nombre propio o de terceros: en este período hubo una consulta de 44  unidades documentales por usuarios externos y todas las unidades documentales fueron devueltas. Adicionalmente, fueron solicitadas 54 unidades documentales por las áreas técnicas para su procesamiento, de las cuales no fueron devueltas 51 unidades documentales ya que siguen tareas tales como: digitalización, descripción, encuadernación, limpieza, restauración, saneamiento documental, entre otros. Para el  ingreso de documentos históricos al Archivo de Bogotá durante los primeros seis ( 6) días del mes de diciembre no se realizaron ingresos documentales.  y 2) Decisiones ajustadas a intereses propios o de terceros con la modificación y/o ocultamiento de datos para la emisión de conceptos técnicos e informes de la Subdirección del Sistema Distrital de Archivos a cambio de dádivas; durante los seis primeros días del mes de diciembre  se remitió un  (1 ) concepto técnico de términos de referencia de la Empresa de Renovación Urbana-ERU, y en cuanto a visitas de seguimiento se realizó el informe general de la vigencia 2019.    </v>
          </cell>
          <cell r="EY38" t="str">
            <v/>
          </cell>
          <cell r="EZ38" t="str">
            <v xml:space="preserve">La revisión, validación y actualización de los puntos de control asociados a los procedimientos, y la actualización de la matriz de riesgos, que fue realizada  durante el  último trimestre del 2019, para el proceso "Gestión de la Función Archivìstica y del Patrimonio Documental", evitan que se puedan materializar estos riesgos, al identificar tanto controles preventivos como detectivos, los cuales son monitoreados permanentemente por los respectivos responsables de gestionar cada una de estas actividades.                </v>
          </cell>
          <cell r="FA38">
            <v>12</v>
          </cell>
          <cell r="FB38">
            <v>0</v>
          </cell>
          <cell r="FC38" t="str">
            <v>Cumple</v>
          </cell>
          <cell r="FD38" t="str">
            <v>Cumplido</v>
          </cell>
          <cell r="FE38" t="str">
            <v>Cumplido</v>
          </cell>
          <cell r="FF38" t="str">
            <v>Adecuado</v>
          </cell>
          <cell r="FG38" t="str">
            <v>Coherente</v>
          </cell>
          <cell r="FH38" t="str">
            <v>Concuerda</v>
          </cell>
          <cell r="FI38" t="str">
            <v>Concuerda</v>
          </cell>
          <cell r="FJ38" t="str">
            <v>Relación directa</v>
          </cell>
          <cell r="FK38" t="str">
            <v>Adecuado</v>
          </cell>
          <cell r="FL38" t="str">
            <v>Oportuna</v>
          </cell>
          <cell r="FM38" t="str">
            <v>El indicador fue reportado de forma adecuada, coherente y consistente.</v>
          </cell>
          <cell r="FN38" t="str">
            <v>Diego Daza</v>
          </cell>
          <cell r="FO38" t="str">
            <v>Cumple</v>
          </cell>
          <cell r="FP38" t="str">
            <v>Cumplido</v>
          </cell>
          <cell r="FQ38" t="e">
            <v>#N/A</v>
          </cell>
          <cell r="FR38" t="str">
            <v>Adecuado</v>
          </cell>
          <cell r="FS38" t="str">
            <v>Coherente</v>
          </cell>
          <cell r="FT38" t="str">
            <v>Concuerda</v>
          </cell>
          <cell r="FU38" t="str">
            <v>Concuerda</v>
          </cell>
          <cell r="FV38" t="str">
            <v>Relación directa</v>
          </cell>
          <cell r="FW38" t="str">
            <v>Adecuado</v>
          </cell>
          <cell r="FX38" t="str">
            <v>Oportuna</v>
          </cell>
          <cell r="FY38" t="str">
            <v>Se observa una ejecución apropiada del indicador conforme la programación. Se sugiere ampliar la información registrada sobre los beneficios obtenidos a través de la consolidación del informe y sus principales resultados que por mes se organizó.</v>
          </cell>
          <cell r="FZ38" t="str">
            <v>Yuri Galindo</v>
          </cell>
          <cell r="GA38" t="str">
            <v>Cumple</v>
          </cell>
          <cell r="GB38" t="str">
            <v>Cumplido</v>
          </cell>
          <cell r="GC38" t="e">
            <v>#N/A</v>
          </cell>
          <cell r="GD38" t="str">
            <v>Adecuado</v>
          </cell>
          <cell r="GE38" t="str">
            <v>Coherente</v>
          </cell>
          <cell r="GF38" t="str">
            <v>Concuerda</v>
          </cell>
          <cell r="GG38" t="str">
            <v>No aplica</v>
          </cell>
          <cell r="GH38" t="str">
            <v>Relación directa</v>
          </cell>
          <cell r="GI38" t="str">
            <v>Adecuado</v>
          </cell>
          <cell r="GJ38" t="str">
            <v>Oportuna</v>
          </cell>
          <cell r="GK38" t="str">
            <v>Se observa una ejecución apropiada del indicador conforme la programación.</v>
          </cell>
          <cell r="GL38" t="str">
            <v>Yuri Romina Galindo</v>
          </cell>
          <cell r="GM38" t="str">
            <v>Cumple</v>
          </cell>
          <cell r="GN38" t="str">
            <v>Cumplido</v>
          </cell>
          <cell r="GO38" t="e">
            <v>#N/A</v>
          </cell>
          <cell r="GP38" t="str">
            <v>Adecuado</v>
          </cell>
          <cell r="GQ38" t="str">
            <v>Coherente</v>
          </cell>
          <cell r="GR38" t="str">
            <v>Concuerda</v>
          </cell>
          <cell r="GS38" t="str">
            <v>No aplica</v>
          </cell>
          <cell r="GT38" t="str">
            <v>Relación directa</v>
          </cell>
          <cell r="GU38" t="str">
            <v>Adecuado</v>
          </cell>
          <cell r="GV38" t="str">
            <v>Oportuna</v>
          </cell>
          <cell r="GW38"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38" t="str">
            <v>Yuri Romina Galindo</v>
          </cell>
          <cell r="GY38">
            <v>1</v>
          </cell>
          <cell r="GZ38">
            <v>1</v>
          </cell>
          <cell r="HA38">
            <v>1</v>
          </cell>
          <cell r="HB38">
            <v>1</v>
          </cell>
          <cell r="HC38">
            <v>1</v>
          </cell>
          <cell r="HD38">
            <v>1</v>
          </cell>
          <cell r="HE38">
            <v>1</v>
          </cell>
          <cell r="HF38">
            <v>1</v>
          </cell>
          <cell r="HG38">
            <v>1</v>
          </cell>
          <cell r="HH38">
            <v>1</v>
          </cell>
          <cell r="HI38">
            <v>1</v>
          </cell>
          <cell r="HJ38">
            <v>1</v>
          </cell>
          <cell r="HK38">
            <v>12</v>
          </cell>
          <cell r="HL38">
            <v>8.3333333333333329E-2</v>
          </cell>
          <cell r="HM38">
            <v>8.3333333333333329E-2</v>
          </cell>
          <cell r="HN38">
            <v>8.3333333333333329E-2</v>
          </cell>
          <cell r="HO38">
            <v>8.3333333333333329E-2</v>
          </cell>
          <cell r="HP38">
            <v>8.3333333333333329E-2</v>
          </cell>
          <cell r="HQ38">
            <v>8.3333333333333329E-2</v>
          </cell>
          <cell r="HR38">
            <v>8.3333333333333329E-2</v>
          </cell>
          <cell r="HS38">
            <v>8.3333333333333329E-2</v>
          </cell>
          <cell r="HT38">
            <v>8.3333333333333329E-2</v>
          </cell>
          <cell r="HU38">
            <v>8.3333333333333329E-2</v>
          </cell>
          <cell r="HV38">
            <v>8.3333333333333329E-2</v>
          </cell>
          <cell r="HW38">
            <v>8.3333333333333329E-2</v>
          </cell>
          <cell r="HX38">
            <v>1</v>
          </cell>
          <cell r="HY38">
            <v>1</v>
          </cell>
          <cell r="HZ38">
            <v>1</v>
          </cell>
          <cell r="IA38">
            <v>1</v>
          </cell>
          <cell r="IB38">
            <v>1</v>
          </cell>
          <cell r="IC38">
            <v>1</v>
          </cell>
          <cell r="ID38">
            <v>1</v>
          </cell>
          <cell r="IE38">
            <v>1</v>
          </cell>
          <cell r="IF38">
            <v>1</v>
          </cell>
          <cell r="IG38">
            <v>1</v>
          </cell>
          <cell r="IH38">
            <v>1</v>
          </cell>
          <cell r="II38">
            <v>1</v>
          </cell>
          <cell r="IJ38">
            <v>1</v>
          </cell>
          <cell r="IK38">
            <v>1</v>
          </cell>
          <cell r="IL38">
            <v>1</v>
          </cell>
          <cell r="IM38">
            <v>1</v>
          </cell>
          <cell r="IN38">
            <v>1</v>
          </cell>
          <cell r="IP38">
            <v>0.25</v>
          </cell>
          <cell r="IQ38">
            <v>0.49999999999999994</v>
          </cell>
          <cell r="IR38">
            <v>0.75</v>
          </cell>
          <cell r="IS38">
            <v>1</v>
          </cell>
        </row>
        <row r="39">
          <cell r="A39">
            <v>203</v>
          </cell>
          <cell r="B39" t="str">
            <v>Dirección Distrital de Calidad del Servicio</v>
          </cell>
          <cell r="C39" t="str">
            <v>Directora Distrital de Calidad del Servicio</v>
          </cell>
          <cell r="D39" t="str">
            <v>Diana Alejandra Ospina Moreno</v>
          </cell>
          <cell r="E39" t="str">
            <v>P1 -  ÉTICA, BUEN GOBIERNO Y TRANSPARENCIA</v>
          </cell>
          <cell r="F39" t="str">
            <v>P1O1 Consolidar a 2020 una cultura de visión y actuación ética,  integra y transparente</v>
          </cell>
          <cell r="G39" t="str">
            <v>P1O1A11 Realizar la formulación y el seguimiento a la ejecución del Plan Anticorrupción y de Atención al Ciudadano - PAAC, para la obtención de resultados óptimos en la medición del Índice de Gobierno Abierto - IGA</v>
          </cell>
          <cell r="H39" t="str">
            <v>Realizar oportunamente las publicaciones correspondientes, identificadas en el esquema de publicación de la Secretaria General</v>
          </cell>
          <cell r="I39" t="str">
            <v>Publicaciones correspondientes, identificadas en el esquema de publicación de la Secretaria General, realizadas oportunamente</v>
          </cell>
          <cell r="J39" t="str">
            <v xml:space="preserve">Este indicador permite monitorear el cumplimiento oportuno de los compromisos de publicación que posee la dependencia descritos en el esquema de publicación </v>
          </cell>
          <cell r="K39" t="str">
            <v>(Publicaciones correspondientes realizadas oportunamente / Publicaciones correspondientes del esquema de publicación de la Secretaria General)*100</v>
          </cell>
          <cell r="L39" t="str">
            <v xml:space="preserve">Publicaciones correspondientes realizadas oportunamente </v>
          </cell>
          <cell r="M39" t="str">
            <v>Publicaciones correspondientes del esquema de publicación de la Secretaria General</v>
          </cell>
          <cell r="O39" t="str">
            <v>Publicación oportuna, clara y veraz de la información relacionada con la gestión de la dependencia</v>
          </cell>
          <cell r="Q39" t="str">
            <v>http://secretariageneral.gov.co/transparencia-y-acceso-a-informacion-publica</v>
          </cell>
          <cell r="R39" t="str">
            <v xml:space="preserve">Monitorear el cumplimiento oportuno de las publicaciones a cargo de la Dirección DDCS  </v>
          </cell>
          <cell r="S39" t="str">
            <v>Constante</v>
          </cell>
          <cell r="T39" t="str">
            <v>Constante</v>
          </cell>
          <cell r="U39" t="str">
            <v>Porcentaje</v>
          </cell>
          <cell r="V39" t="str">
            <v>Eficacia</v>
          </cell>
          <cell r="W39" t="str">
            <v>Resultado</v>
          </cell>
          <cell r="X39">
            <v>2019</v>
          </cell>
          <cell r="Y39">
            <v>0</v>
          </cell>
          <cell r="Z39">
            <v>2019</v>
          </cell>
          <cell r="AA39" t="str">
            <v>No Disponible / No Aplica</v>
          </cell>
          <cell r="AB39" t="str">
            <v>No Disponible / No Aplica</v>
          </cell>
          <cell r="AC39" t="str">
            <v>No Disponible / No Aplica</v>
          </cell>
          <cell r="AD39">
            <v>24</v>
          </cell>
          <cell r="AE39" t="str">
            <v>No Disponible / No Aplica</v>
          </cell>
          <cell r="AF39" t="str">
            <v>No Disponible / No Aplica</v>
          </cell>
          <cell r="AG39" t="str">
            <v>No Aplica</v>
          </cell>
          <cell r="AH39" t="str">
            <v>No Aplica</v>
          </cell>
          <cell r="AI39" t="str">
            <v>No Aplica</v>
          </cell>
          <cell r="AJ39">
            <v>1</v>
          </cell>
          <cell r="AK39" t="str">
            <v>No Aplica</v>
          </cell>
          <cell r="AL39" t="str">
            <v>No Aplica</v>
          </cell>
          <cell r="AM39" t="str">
            <v>No Aplica</v>
          </cell>
          <cell r="AN39" t="str">
            <v>No Aplica</v>
          </cell>
          <cell r="AO39" t="str">
            <v>No Aplica</v>
          </cell>
          <cell r="AP39">
            <v>1</v>
          </cell>
          <cell r="AQ39" t="str">
            <v>No Aplica</v>
          </cell>
          <cell r="AR39" t="str">
            <v>No Aplica</v>
          </cell>
          <cell r="AS39" t="str">
            <v>No Aplica</v>
          </cell>
          <cell r="AT39" t="str">
            <v>No Aplica</v>
          </cell>
          <cell r="AU39" t="str">
            <v>No Aplica</v>
          </cell>
          <cell r="AV39" t="str">
            <v>No Aplica</v>
          </cell>
          <cell r="AW39" t="str">
            <v>No Aplica</v>
          </cell>
          <cell r="AX39" t="str">
            <v>No Aplica</v>
          </cell>
          <cell r="AY39" t="str">
            <v>No Aplica</v>
          </cell>
          <cell r="AZ39" t="str">
            <v>No Aplica</v>
          </cell>
          <cell r="BA39" t="str">
            <v>No Aplica</v>
          </cell>
          <cell r="BB39" t="str">
            <v>No Aplica</v>
          </cell>
          <cell r="BC39" t="str">
            <v>No Aplica</v>
          </cell>
          <cell r="BD39" t="str">
            <v>No Aplica</v>
          </cell>
          <cell r="BE39" t="str">
            <v>No Aplica</v>
          </cell>
          <cell r="BF39" t="str">
            <v>No Aplica</v>
          </cell>
          <cell r="BG39" t="str">
            <v>No Aplica</v>
          </cell>
          <cell r="BH39" t="str">
            <v>No Aplica</v>
          </cell>
          <cell r="BI39" t="str">
            <v>No Aplica</v>
          </cell>
          <cell r="BJ39" t="str">
            <v>No Aplica</v>
          </cell>
          <cell r="BK39" t="str">
            <v>No Aplica</v>
          </cell>
          <cell r="BL39" t="str">
            <v>No Aplica</v>
          </cell>
          <cell r="BM39" t="str">
            <v>Plan de Acción PAAC</v>
          </cell>
          <cell r="BN39" t="str">
            <v xml:space="preserve">Este indicador permite monitorear el cumplimiento oportuno de los compromisos de publicación que posee la dependencia descritos en el esquema de publicación </v>
          </cell>
          <cell r="BO39" t="str">
            <v>Publicar dos informes en las secciones 10.10 y 10.11 del boton de transparencia de la Secretaría General, y las actualizaciones a que haya lugar</v>
          </cell>
          <cell r="BP39" t="str">
            <v xml:space="preserve">Monitorear el cumplimiento oportuno de las publicaciones a cargo de la Dirección DDCS  </v>
          </cell>
          <cell r="BQ39" t="str">
            <v>http://secretariageneral.gov.co/transparencia-y-acceso-a-informacion-publica</v>
          </cell>
          <cell r="BR39" t="str">
            <v>Suma</v>
          </cell>
          <cell r="BS39">
            <v>24</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2</v>
          </cell>
          <cell r="CP39">
            <v>2</v>
          </cell>
          <cell r="CQ39">
            <v>2</v>
          </cell>
          <cell r="CR39">
            <v>24</v>
          </cell>
          <cell r="CS39">
            <v>2</v>
          </cell>
          <cell r="CT39">
            <v>2</v>
          </cell>
          <cell r="CU39" t="str">
            <v>En el mes de enero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enero se elaboraron y publicaron los Informes de gestión de PQRS  y Solicitudes  de Acceso a la información (mes vencido), es decir se elaboraron y publicaron los Informes de la  gestión de PQR y Solicitudes  de Acceso a la información adelantada en el mes anterior  (diciembre/2018), así:
Informe PQR: 
Peticiones  registradas en la Secretaría General:  2.815 peticiones.
Canal de interacción más utilizado por la ciudadanía: Canal “Escrito”, con 272 peticiones (75% del total registrado para gestión en la entidad).
Tipología más utilizada por las ciudadanía para interponer sus peticiones: Derecho de Petición de Interés particular con 264 peticiones (72% del total registrado para gestión en la entidad).  
Tiempo promedio de respuesta: 9,6 días        
Solicitudes de información:
Número de solicitudes recibidas: 3
Número de solicitudes que fueron trasladadas a otra institución: 0
Tiempo promedio de respuesta (días): 6,00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v>
          </cell>
          <cell r="CV39" t="str">
            <v>N.A</v>
          </cell>
          <cell r="CW39" t="str">
            <v>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(diciembre 2018).</v>
          </cell>
          <cell r="CX39">
            <v>2</v>
          </cell>
          <cell r="CY39">
            <v>2</v>
          </cell>
          <cell r="CZ39" t="str">
            <v xml:space="preserve">En el mes de febrero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febrero se elaboraron y publicaron los Informes de gestión de PQRS  y Solicitudes  de Acceso a la información (mes vencido), es decir se elaboraron y publicaron los Informes de la  gestión de PQR y Solicitudes  de Acceso a la información adelantada en el mes anterior  (enero/2019), así:
Informe PQR: 
Peticiones  registradas en la Secretaría General:  3.214  peticiones.
Canal de interacción más utilizado por la ciudadanía: Canal “Escrito”, con 180 peticiones 64% del total registrado para gestión en la entidad).
Tipología más utilizada por las ciudadanía para interponer sus peticiones: Derecho de Petición de Interés particular con 189 peticiones (68% del total registrado para gestión en la entidad).  
Tiempo promedio de respuesta: 9,1 días        
Solicitudes de información:
Número de solicitudes recibidas: 4
Número de solicitudes que fueron trasladadas a otra institución: 0
Tiempo promedio de respuesta (días): 6,00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A39" t="str">
            <v>N.A</v>
          </cell>
          <cell r="DB39" t="str">
            <v>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(enero 2019).</v>
          </cell>
          <cell r="DC39">
            <v>2</v>
          </cell>
          <cell r="DD39">
            <v>2</v>
          </cell>
          <cell r="DE39" t="str">
            <v xml:space="preserve">En el mes de marzo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marzo se elaboraron y publicaron los Informes de gestión de PQRS  y Solicitudes  de Acceso a la información (mes vencido), es decir se elaboraron y publicaron los Informes de la  gestión de PQR y Solicitudes  de Acceso a la información adelantada en el mes anterior  (febrero/2019), así:
Informe PQR: 
Peticiones  registradas en la Secretaría General: 4.454  peticiones.
Canal de interacción más utilizado por la ciudadanía: Canal “Escrito”, con 414 peticiones (72% del total registrado para gestión en la entidad).
Tipología más utilizada por las ciudadanía para interponer sus peticiones: Derecho de Petición de Interés particular con 391 peticiones (68% del total registrado para gestión en la entidad).  
Tiempo promedio de respuesta: 9,7 días        
Solicitudes de información:
Número de solicitudes recibidas: 4
Número de solicitudes que fueron trasladadas a otra institución:1
Tiempo promedio de respuesta (días):10,67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F39" t="str">
            <v>N.A</v>
          </cell>
          <cell r="DG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(febrero/2019) </v>
          </cell>
          <cell r="DH39">
            <v>2</v>
          </cell>
          <cell r="DI39">
            <v>2</v>
          </cell>
          <cell r="DJ39" t="str">
            <v xml:space="preserve">En el mes de abril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abril  se elaboraron y publicaron los Informes de gestión de PQRS  y Solicitudes  de Acceso a la información (mes vencido), es decir se elaboraron y publicaron los Informes de la  gestión de PQR y Solicitudes  de Acceso a la información adelantada en el mes anterior  (marzo/2019), así:
Informe PQR: 
Peticiones  registradas por dependencias y canales establecidos en la Secretaría General: 4.623  peticiones.
Canal de interacción más utilizado por la ciudadanía: Canal “Escrito”, con 465 peticiones (58,05% del total registrado para gestión en la entidad).
Tipología más utilizada por las ciudadanía para interponer sus peticiones: Derecho de Petición de Interés particular con 452 peticiones (56,43% del total registrado para gestión en la entidad).  
Tiempo promedio de respuesta: 9,7 días     
Informe Solicitudes de acceso a la información:
Número de solicitudes recibidas: 7
Número de solicitudes que fueron trasladadas a otra institución: 0
Tiempo promedio de respuesta (días): 9,71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marzo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K39" t="str">
            <v>N.A</v>
          </cell>
          <cell r="DL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(marzo/2019) </v>
          </cell>
          <cell r="DM39">
            <v>2</v>
          </cell>
          <cell r="DN39">
            <v>2</v>
          </cell>
          <cell r="DO39" t="str">
            <v xml:space="preserve">En el mes de mayo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mayo  se elaboraron y publicaron los Informes de gestión de PQRS  y Solicitudes  de Acceso a la información (mes vencido), es decir se elaboraron y publicaron los Informes de la  gestión de PQR y Solicitudes  de Acceso a la información adelantada en el mes anterior  (abril2019), con los siguientes resultados:
Informe PQR: 
Peticiones  registradas por dependencias y canales establecidos en la Secretaría General: 4.007  peticiones.
Canal de interacción más utilizado por la ciudadanía: Canal “Escrito”, con 354 peticiones (64,01% del total registrado para gestión en la entidad).
Tipología más utilizada por las ciudadanía para interponer sus peticiones: Derecho de Petición de Interés particular con 347 peticiones (62,75% del total registrado para gestión en la entidad).  
Tiempo promedio de respuesta: 10,3 días     
Informe Solicitudes de acceso a la información:
Número de solicitudes recibidas: 6
Número de solicitudes que fueron trasladadas a otra institución: 0
Tiempo promedio de respuesta (días): 11,17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abril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P39" t="str">
            <v>N.A</v>
          </cell>
          <cell r="DQ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(abril/2019) </v>
          </cell>
          <cell r="DR39">
            <v>2</v>
          </cell>
          <cell r="DS39">
            <v>2</v>
          </cell>
          <cell r="DT39" t="str">
            <v xml:space="preserve">En el mes de junio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junio  se elaboraron y publicaron los Informes de gestión de PQRS  y Solicitudes  de Acceso a la información (mes vencido), es decir se elaboraron y publicaron los Informes de la  gestión de PQR y Solicitudes  de Acceso a la información adelantada en el mes anterior  (mayo), con los siguientes resultados:
Informe PQR: 
Peticiones  registradas por dependencias y canales establecidos en la Secretaría General: 4.673 peticiones.
Canal de interacción más utilizado por la ciudadanía: Canal “Escrito” con 727 peticiones (78% del total registrado para gestión en la entidad).
Tipología más utilizada por las ciudadanía para interponer sus peticiones: Derecho de Petición de Interés particular con 658 peticiones (70,60% del total registrado para gestión en la entidad).  
Tiempo promedio de respuesta: 10,4 días     
Informe Solicitudes de acceso a la información:
Número de solicitudes recibidas: 9
Número de solicitudes que fueron trasladadas a otra institución: 0
Tiempo promedio de respuesta (días):6,78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mayo,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U39" t="str">
            <v>N.A</v>
          </cell>
          <cell r="DV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(mayo/2019) </v>
          </cell>
          <cell r="DW39">
            <v>2</v>
          </cell>
          <cell r="DX39">
            <v>2</v>
          </cell>
          <cell r="DY39" t="str">
            <v xml:space="preserve">En el mes de julio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julio  se elaboraron y publicaron los Informes de gestión de PQRS  y Solicitudes  de Acceso a la información (mes vencido), es decir se elaboraron y publicaron los Informes de la  gestión de PQR y Solicitudes  de Acceso a la información adelantada en el mes anterior  (junio), con los siguientes resultados:
Informe PQR: 
Peticiones  registradas por dependencias y canales establecidos en la Secretaría General: 4.017 peticiones.
Canal de interacción más utilizado por la ciudadanía: Canal “Escrito” con 488 peticiones (68,9% del total registrado para gestión en la entidad).
Tipología más utilizada por las ciudadanía para interponer sus peticiones: Derecho de Petición de Interés particular con 444 peticiones (62,6 % del total registrado para gestión en la entidad).  
Tiempo promedio de respuesta: 10,5 días     
Informe Solicitudes de acceso a la información:
Número de solicitudes recibidas: 1
Número de solicitudes que fueron trasladadas a otra institución: 0
Tiempo promedio de respuesta (días): 12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junio,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Z39" t="str">
            <v>N.A</v>
          </cell>
          <cell r="EA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(junio/2019) </v>
          </cell>
          <cell r="EB39">
            <v>2</v>
          </cell>
          <cell r="EC39">
            <v>2</v>
          </cell>
          <cell r="ED39" t="str">
            <v xml:space="preserve">En el mes de agosto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agosto  se elaboraron y publicaron los Informes de gestión de PQRS  y Solicitudes  de Acceso a la información (mes vencido), es decir se elaboraron y publicaron los Informes de la  gestión de PQR y Solicitudes  de Acceso a la información adelantada en el mes anterior  (julio), con los siguientes resultados:
Informe PQR: 
Peticiones  registradas por dependencias y canales establecidos en la Secretaría General: 4.560 peticiones.
Canal de interacción más utilizado por la ciudadanía: Canal “Escrito” con 511 peticiones (67,41% del total registrado para gestión en la entidad).
Tipología más utilizada por las ciudadanía para interponer sus peticiones: Derecho de Petición de Interés particular con 464 peticiones (61,21 % del total registrado para gestión en la entidad).  
Tiempo promedio ponderado  de respuesta: 11,1 días     
Informe Solicitudes de acceso a la información:
Número de solicitudes recibidas: 12
Número de solicitudes que fueron trasladadas a otra institución:2
Tiempo promedio de respuesta (días): 8,80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julio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EE39" t="str">
            <v>N.A</v>
          </cell>
          <cell r="EF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(julio/2019) </v>
          </cell>
          <cell r="EG39">
            <v>2</v>
          </cell>
          <cell r="EH39">
            <v>2</v>
          </cell>
          <cell r="EI39" t="str">
            <v xml:space="preserve">En el mes de septiembre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septiembre  se elaboraron y publicaron los Informes de gestión de PQRS  y Solicitudes  de Acceso a la información (mes vencido), es decir se elaboraron y publicaron los Informes de la  gestión de PQR y Solicitudes  de Acceso a la información adelantada en el mes anterior  (agosto), con los siguientes resultados:
Informe PQR: 
Peticiones  registradas por dependencias y canales establecidos en la Secretaría General: 3.438 peticiones.
Canal de interacción más utilizado por la ciudadanía: Canal “Escrito” con 533 peticiones (70,69% del total registrado para gestión en la entidad).
Tipología más utilizada por las ciudadanía para interponer sus peticiones: Derecho de Petición de Interés particular con 485 peticiones (64,32 % del total registrado para gestión en la entidad).  
Tiempo promedio ponderado  de respuesta: 11,7 días     
Informe Solicitudes de acceso a la información:
Número de solicitudes recibidas: 12
Número de solicitudes que fueron trasladadas a otra institución:0
Tiempo promedio de respuesta (días): 9
Número de solicitudes en las que se negó el acceso a la información: 1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agosto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EJ39" t="str">
            <v>N.A</v>
          </cell>
          <cell r="EK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(agosto/2019) </v>
          </cell>
          <cell r="EL39">
            <v>2</v>
          </cell>
          <cell r="EM39">
            <v>2</v>
          </cell>
          <cell r="EN39" t="str">
            <v xml:space="preserve">En el mes de octubre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octubre  se elaboraron y publicaron los Informes de gestión de PQRS  y Solicitudes  de Acceso a la información (mes vencido), es decir se elaboraron y publicaron los Informes de la  gestión de PQR y Solicitudes  de Acceso a la información adelantada en el mes anterior  (septiembre), con los siguientes resultados:
Informe PQR: 
Peticiones  registradas por dependencias y canales establecidos en la Secretaría General: 3.514 peticiones.
Canal de interacción más utilizado por la ciudadanía: Canal “Escrito” con 531 peticiones (71% del total registrado para gestión en la entidad).
Tipología más utilizada por las ciudadanía para interponer sus peticiones: Derecho de Petición de Interés particular con 486 peticiones (65 % del total registrado para gestión en la entidad).  
Tiempo promedio ponderado  de respuesta: 11,7 días     
Informe Solicitudes de acceso a la información:
Número de solicitudes recibidas:6
Número de solicitudes que fueron trasladadas a otra institución:0
Tiempo promedio de respuesta (días): 8,33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septiembre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EO39" t="str">
            <v>N.A</v>
          </cell>
          <cell r="EP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(septiembre/2019) </v>
          </cell>
          <cell r="EQ39">
            <v>2</v>
          </cell>
          <cell r="ER39">
            <v>2</v>
          </cell>
          <cell r="ES39" t="str">
            <v>En el mes de noviembre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noviembre  se elaboraron y publicaron los Informes de gestión de PQRS  y Solicitudes  de Acceso a la información (mes vencido), es decir se elaboraron y publicaron los Informes de la  gestión de PQR y Solicitudes  de Acceso a la información adelantada en el mes anterior  (octubre), con los siguientes resultados:
Informe PQR: 
Peticiones  registradas por dependencias y canales establecidos en la Secretaría General: 3.909 peticiones.
Canal de interacción más utilizado por la ciudadanía: Canal “Escrito” con 889  peticiones (76,9% del total registrado para gestión en la entidad).
Tipología más utilizada por las ciudadanía para interponer sus peticiones: Derecho de Petición de Interés particular con 846 peticiones (73,2 % del total registrado para gestión en la entidad).  
Tiempo promedio ponderado  de respuesta: 11 días     
Informe Solicitudes de acceso a la información:
Número de solicitudes recibidas:5
Número de solicitudes que fueron trasladadas a otra institución:2
Tiempo promedio de respuesta (días): 6,33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octubre/2019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v>
          </cell>
          <cell r="ET39" t="str">
            <v>N.A</v>
          </cell>
          <cell r="EU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(octubre/2019) </v>
          </cell>
          <cell r="EV39">
            <v>2</v>
          </cell>
          <cell r="EW39">
            <v>2</v>
          </cell>
          <cell r="EX39" t="str">
            <v>En el mes de diciembre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diciembre  se elaboraron y publicaron los Informes de gestión de PQRS  y Solicitudes  de Acceso a la información (mes vencido), es decir se elaboraron y publicaron los Informes de la  gestión de PQR y Solicitudes  de Acceso a la información adelantada en el mes anterior  (noveimbre), con los siguientes resultados:
Informe PQR: 
Peticiones  registradas por dependencias y canales establecidos en la Secretaría General: 2.723 peticiones.
Canal de interacción más utilizado por la ciudadanía: Canal “Escrito” con 427 peticiones (71,52% del total registrado para gestión en la entidad).
Tipología más utilizada por las ciudadanía para interponer sus peticiones: Derecho de Petición de Interés particular con382 peticiones (63,99 % del total registrado para gestión en la entidad).  
Tiempo promedio ponderado  de respuesta: 11,9 días     
Informe Solicitudes de acceso a la información:
Número de solicitudes recibidas:5
Número de solicitudes que fueron trasladadas a otra institución: 0
Tiempo promedio de respuesta (días): 10,40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noviembre/2019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v>
          </cell>
          <cell r="EY39" t="str">
            <v>N.A</v>
          </cell>
          <cell r="EZ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(noviembre/2019) </v>
          </cell>
          <cell r="FA39">
            <v>24</v>
          </cell>
          <cell r="FB39">
            <v>0</v>
          </cell>
          <cell r="FC39" t="str">
            <v>Cumple</v>
          </cell>
          <cell r="FD39" t="str">
            <v>Cumplido</v>
          </cell>
          <cell r="FE39" t="str">
            <v>Cumplido</v>
          </cell>
          <cell r="FF39" t="str">
            <v>Adecuado</v>
          </cell>
          <cell r="FG39" t="str">
            <v>Coherente</v>
          </cell>
          <cell r="FH39" t="str">
            <v>Concuerda</v>
          </cell>
          <cell r="FI39" t="str">
            <v>Concuerda</v>
          </cell>
          <cell r="FJ39" t="str">
            <v>Relación directa</v>
          </cell>
          <cell r="FK39" t="str">
            <v>Adecuado</v>
          </cell>
          <cell r="FL39" t="str">
            <v>Oportuna</v>
          </cell>
          <cell r="FM39" t="str">
            <v>Aunque el informe narrativo es coherente con la descripción del indicador, se sugiere especificar cuáles son los informes que se publican y a qué ley y artículo se le está dando cumplimiento a través de esa publicación.
Adicionalmente al ingresar a los numerales descritos en las casillas de “avances y logros del indicador”, se observa que se publican tres (3) informes (Gestión de Peticiones – Peticiones Entidades – Solicitud de Acceso a la información) y no dos (2) como se reporta en el avance de cumplimiento de indicador y en su respectiva descripción. 
Es importante destacar que al revisar las evidencias se observa que presentan el mismo soporte para los meses de enero, febrero y marzo. Por lo anterior y teniendo en cuenta que no hay claridad en la descripción de la ejecución de las actividades para ninguno de los meses, no fue posible verificar el cumplimiento del avance reportado para este indicador. 
En el mismo sentido se solicita verificar el beneficio reportado, lo anterior teniendo en cuenta que se está describiendo como beneficio una actividad realizada por la dependencia y no el impacto que la ejecución de esta actividad aporta a la ciudadanía, la dependencia o la Entidad.</v>
          </cell>
          <cell r="FN39" t="str">
            <v>Yady Paola Morales</v>
          </cell>
          <cell r="FO39" t="str">
            <v>Cumple</v>
          </cell>
          <cell r="FP39" t="str">
            <v>Cumplido</v>
          </cell>
          <cell r="FQ39" t="e">
            <v>#N/A</v>
          </cell>
          <cell r="FR39" t="str">
            <v>Adecuado</v>
          </cell>
          <cell r="FS39" t="str">
            <v>Coherente</v>
          </cell>
          <cell r="FT39" t="str">
            <v>Concuerda</v>
          </cell>
          <cell r="FU39" t="str">
            <v>Concuerda</v>
          </cell>
          <cell r="FV39" t="str">
            <v>Relación directa</v>
          </cell>
          <cell r="FW39" t="str">
            <v>Adecuado</v>
          </cell>
          <cell r="FX39" t="str">
            <v>Oportuna</v>
          </cell>
          <cell r="FY39" t="str">
            <v>Es importante validar ubicación de los dos informes publicados en el Botón de Transparencia, secciones 10.10.a y 10.10.b, ya que no corresponde con el reporte cualitativo de los meses de mayo y junio, en donde se indican las secciones 10.10 y 10.11 .</v>
          </cell>
          <cell r="FZ39" t="str">
            <v>Juan Guillermo Becerra J.</v>
          </cell>
          <cell r="GA39" t="str">
            <v>Cumple</v>
          </cell>
          <cell r="GB39" t="str">
            <v>Cumplido</v>
          </cell>
          <cell r="GC39" t="e">
            <v>#N/A</v>
          </cell>
          <cell r="GD39" t="str">
            <v>Adecuado</v>
          </cell>
          <cell r="GE39" t="str">
            <v>Coherente</v>
          </cell>
          <cell r="GF39" t="str">
            <v>Concuerda</v>
          </cell>
          <cell r="GG39" t="str">
            <v>Concuerda</v>
          </cell>
          <cell r="GH39" t="str">
            <v>Relación directa</v>
          </cell>
          <cell r="GI39" t="str">
            <v>Adecuado</v>
          </cell>
          <cell r="GJ39" t="str">
            <v>Oportuna</v>
          </cell>
          <cell r="GK39" t="str">
            <v>Sin observaciones</v>
          </cell>
          <cell r="GL39" t="str">
            <v>Juan Guillermo Becerra J.</v>
          </cell>
          <cell r="GM39">
            <v>0</v>
          </cell>
          <cell r="GN39" t="str">
            <v>Cumplido</v>
          </cell>
          <cell r="GO39" t="e">
            <v>#N/A</v>
          </cell>
          <cell r="GP39" t="str">
            <v>Adecuado</v>
          </cell>
          <cell r="GQ39" t="str">
            <v>Coherente</v>
          </cell>
          <cell r="GR39" t="str">
            <v>Concuerda</v>
          </cell>
          <cell r="GS39" t="str">
            <v>Concuerda</v>
          </cell>
          <cell r="GT39" t="str">
            <v>Relación directa</v>
          </cell>
          <cell r="GU39" t="str">
            <v>Adecuado</v>
          </cell>
          <cell r="GV39" t="str">
            <v>Oportuna</v>
          </cell>
          <cell r="GW39" t="str">
            <v>Sin observaciones</v>
          </cell>
          <cell r="GX39" t="str">
            <v>Juan Guillermo Becerra J.</v>
          </cell>
          <cell r="GY39">
            <v>1</v>
          </cell>
          <cell r="GZ39">
            <v>1</v>
          </cell>
          <cell r="HA39">
            <v>1</v>
          </cell>
          <cell r="HB39">
            <v>1</v>
          </cell>
          <cell r="HC39">
            <v>1</v>
          </cell>
          <cell r="HD39">
            <v>1</v>
          </cell>
          <cell r="HE39">
            <v>1</v>
          </cell>
          <cell r="HF39">
            <v>1</v>
          </cell>
          <cell r="HG39">
            <v>1</v>
          </cell>
          <cell r="HH39">
            <v>1</v>
          </cell>
          <cell r="HI39">
            <v>1</v>
          </cell>
          <cell r="HJ39">
            <v>1</v>
          </cell>
          <cell r="HK39">
            <v>24</v>
          </cell>
          <cell r="HL39">
            <v>8.3333333333333329E-2</v>
          </cell>
          <cell r="HM39">
            <v>8.3333333333333329E-2</v>
          </cell>
          <cell r="HN39">
            <v>8.3333333333333329E-2</v>
          </cell>
          <cell r="HO39">
            <v>8.3333333333333329E-2</v>
          </cell>
          <cell r="HP39">
            <v>8.3333333333333329E-2</v>
          </cell>
          <cell r="HQ39">
            <v>8.3333333333333329E-2</v>
          </cell>
          <cell r="HR39">
            <v>8.3333333333333329E-2</v>
          </cell>
          <cell r="HS39">
            <v>8.3333333333333329E-2</v>
          </cell>
          <cell r="HT39">
            <v>8.3333333333333329E-2</v>
          </cell>
          <cell r="HU39">
            <v>8.3333333333333329E-2</v>
          </cell>
          <cell r="HV39">
            <v>8.3333333333333329E-2</v>
          </cell>
          <cell r="HW39">
            <v>8.3333333333333329E-2</v>
          </cell>
          <cell r="HX39">
            <v>1</v>
          </cell>
          <cell r="HY39">
            <v>1</v>
          </cell>
          <cell r="HZ39">
            <v>1</v>
          </cell>
          <cell r="IA39">
            <v>1</v>
          </cell>
          <cell r="IB39">
            <v>1</v>
          </cell>
          <cell r="IC39">
            <v>1</v>
          </cell>
          <cell r="ID39">
            <v>1</v>
          </cell>
          <cell r="IE39">
            <v>1</v>
          </cell>
          <cell r="IF39">
            <v>1</v>
          </cell>
          <cell r="IG39">
            <v>1</v>
          </cell>
          <cell r="IH39">
            <v>1</v>
          </cell>
          <cell r="II39">
            <v>1</v>
          </cell>
          <cell r="IJ39">
            <v>1</v>
          </cell>
          <cell r="IK39">
            <v>1</v>
          </cell>
          <cell r="IL39">
            <v>1</v>
          </cell>
          <cell r="IM39">
            <v>1</v>
          </cell>
          <cell r="IN39">
            <v>1</v>
          </cell>
          <cell r="IP39">
            <v>0.25</v>
          </cell>
          <cell r="IQ39">
            <v>0.49999999999999994</v>
          </cell>
          <cell r="IR39">
            <v>0.75</v>
          </cell>
          <cell r="IS39">
            <v>1</v>
          </cell>
        </row>
        <row r="40">
          <cell r="A40">
            <v>65</v>
          </cell>
          <cell r="B40" t="str">
            <v>Dirección Distrital de Calidad del Servicio</v>
          </cell>
          <cell r="C40" t="str">
            <v>Directora Distrital de Calidad del Servicio</v>
          </cell>
          <cell r="D40" t="str">
            <v>Diana Alejandra Ospina Moreno</v>
          </cell>
          <cell r="E40" t="str">
            <v>P2 -  SERVICIO AL CIUDADANO</v>
          </cell>
          <cell r="F40" t="str">
            <v xml:space="preserve">P2O1 Mejorar la experiencia de la ciudadanía, con enfoque diferencial y preferencial, en su relación con la Administración Distrital </v>
          </cell>
          <cell r="G40"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40" t="str">
            <v>Evaluar respuestas a requerimientos ciudadanos  en términos de calidad y calidez.</v>
          </cell>
          <cell r="I40" t="str">
            <v>Respuestas a requerimientos ciudadanos, evaluadas en términos de calidad y calidez.</v>
          </cell>
          <cell r="J40" t="str">
            <v xml:space="preserve">Mide el No de respuestas a requerimientos ciudadanos  evaluadas en términos de calidad y calidez.  </v>
          </cell>
          <cell r="K40" t="str">
            <v xml:space="preserve">  Sumatoria de respuestas evaluadas     </v>
          </cell>
          <cell r="L40" t="str">
            <v>Sumatoria de respuestas evaluadas</v>
          </cell>
          <cell r="M40">
            <v>0</v>
          </cell>
          <cell r="O40" t="str">
            <v>Respuestas a requerimientos ciudadanos  evaluadas en términos de calidad y calidez  y reporte del porcentaje de cumplimiento de los criterios.</v>
          </cell>
          <cell r="P40" t="str">
            <v>• Evaluar respuestas a requerimientos ciudadanos  en términos de calidad y calidez.</v>
          </cell>
          <cell r="Q40" t="str">
            <v>Base de datos de las peticiones evaluadas en términos de calidad y calidez (mes vencido)</v>
          </cell>
          <cell r="R40" t="str">
            <v>Identificar los aspectos a mejorar en la gestión de peticiones ciudadanas de la Secretaría General y entidades distritales en cuanto a los criterios de coherencia, claridad, calidez y oportunidad, y al uso y manejo del Sistema.</v>
          </cell>
          <cell r="S40" t="str">
            <v>Suma</v>
          </cell>
          <cell r="T40" t="str">
            <v>Suma</v>
          </cell>
          <cell r="U40" t="str">
            <v>Número</v>
          </cell>
          <cell r="V40" t="str">
            <v xml:space="preserve">Eficacia </v>
          </cell>
          <cell r="W40" t="str">
            <v>Producto</v>
          </cell>
          <cell r="X40">
            <v>2016</v>
          </cell>
          <cell r="Y40">
            <v>2400</v>
          </cell>
          <cell r="Z40">
            <v>2016</v>
          </cell>
          <cell r="AA40">
            <v>2400</v>
          </cell>
          <cell r="AB40">
            <v>9000</v>
          </cell>
          <cell r="AC40">
            <v>18000</v>
          </cell>
          <cell r="AD40">
            <v>19000</v>
          </cell>
          <cell r="AE40">
            <v>0</v>
          </cell>
          <cell r="AF40">
            <v>0</v>
          </cell>
          <cell r="AG40" t="str">
            <v>No Aplica</v>
          </cell>
          <cell r="AH40" t="str">
            <v>No Aplica</v>
          </cell>
          <cell r="AI40" t="str">
            <v>No Aplica</v>
          </cell>
          <cell r="AJ40">
            <v>1</v>
          </cell>
          <cell r="AK40" t="str">
            <v>No Aplica</v>
          </cell>
          <cell r="AL40" t="str">
            <v>No Aplica</v>
          </cell>
          <cell r="AM40" t="str">
            <v>No Aplica</v>
          </cell>
          <cell r="AN40">
            <v>1</v>
          </cell>
          <cell r="AO40" t="str">
            <v>Gestión del Sistema Distrital de servicio a la ciudadanía</v>
          </cell>
          <cell r="AP40">
            <v>1</v>
          </cell>
          <cell r="AQ40" t="str">
            <v>No Aplica</v>
          </cell>
          <cell r="AR40" t="str">
            <v>No Aplica</v>
          </cell>
          <cell r="AS40" t="str">
            <v>No Aplica</v>
          </cell>
          <cell r="AT40" t="str">
            <v>No Aplica</v>
          </cell>
          <cell r="AU40" t="str">
            <v>No Aplica</v>
          </cell>
          <cell r="AV40" t="str">
            <v>No Aplica</v>
          </cell>
          <cell r="AW40" t="str">
            <v>No Aplica</v>
          </cell>
          <cell r="AX40" t="str">
            <v>No Aplica</v>
          </cell>
          <cell r="AY40" t="str">
            <v>No Aplica</v>
          </cell>
          <cell r="AZ40" t="str">
            <v>No Aplica</v>
          </cell>
          <cell r="BA40" t="str">
            <v>No Aplica</v>
          </cell>
          <cell r="BB40" t="str">
            <v>No Aplica</v>
          </cell>
          <cell r="BC40" t="str">
            <v>No Aplica</v>
          </cell>
          <cell r="BD40" t="str">
            <v>No Aplica</v>
          </cell>
          <cell r="BE40" t="str">
            <v>No Aplica</v>
          </cell>
          <cell r="BF40" t="str">
            <v>No Aplica</v>
          </cell>
          <cell r="BG40" t="str">
            <v>No Aplica</v>
          </cell>
          <cell r="BH40" t="str">
            <v>No Aplica</v>
          </cell>
          <cell r="BI40" t="str">
            <v>No Aplica</v>
          </cell>
          <cell r="BJ40" t="str">
            <v>No Aplica</v>
          </cell>
          <cell r="BK40" t="str">
            <v>No Aplica</v>
          </cell>
          <cell r="BL40" t="str">
            <v>No Aplica</v>
          </cell>
          <cell r="BM40" t="str">
            <v>Plan de Acción SGCGestión del Sistema Distrital de servicio a la ciudadaníaPAAC</v>
          </cell>
          <cell r="BN40" t="str">
            <v xml:space="preserve">Mide el No de respuestas a requerimientos ciudadanos  evaluadas en términos de calidad y calidez.  </v>
          </cell>
          <cell r="BO40" t="str">
            <v>Analizar respuestas a requerimientos ciudadanos en términos de calidad y calidez emitidas por la Secretaría General y las entidades distritales.</v>
          </cell>
          <cell r="BP40" t="str">
            <v>Identificar los aspectos a mejorar en la gestión de peticiones ciudadanas de la Secretaría General y entidades distritales en cuanto a los criterios de coherencia, claridad, calidez y oportunidad, y al uso y manejo del Sistema.</v>
          </cell>
          <cell r="BQ40" t="str">
            <v>Base de datos de las peticiones evaluadas en términos de calidad y calidez (mes vencido)</v>
          </cell>
          <cell r="BR40" t="str">
            <v>Suma</v>
          </cell>
          <cell r="BS40">
            <v>19000</v>
          </cell>
          <cell r="BT40">
            <v>700</v>
          </cell>
          <cell r="BU40">
            <v>1900</v>
          </cell>
          <cell r="BV40">
            <v>1800</v>
          </cell>
          <cell r="BW40">
            <v>1900</v>
          </cell>
          <cell r="BX40">
            <v>1500</v>
          </cell>
          <cell r="BY40">
            <v>1900</v>
          </cell>
          <cell r="BZ40">
            <v>1500</v>
          </cell>
          <cell r="CA40">
            <v>1300</v>
          </cell>
          <cell r="CB40">
            <v>1800</v>
          </cell>
          <cell r="CC40">
            <v>1800</v>
          </cell>
          <cell r="CD40">
            <v>1800</v>
          </cell>
          <cell r="CE40">
            <v>1100</v>
          </cell>
          <cell r="CF40">
            <v>700</v>
          </cell>
          <cell r="CG40">
            <v>1900</v>
          </cell>
          <cell r="CH40">
            <v>1800</v>
          </cell>
          <cell r="CI40">
            <v>1900</v>
          </cell>
          <cell r="CJ40">
            <v>1500</v>
          </cell>
          <cell r="CK40">
            <v>1900</v>
          </cell>
          <cell r="CL40">
            <v>1500</v>
          </cell>
          <cell r="CM40">
            <v>1300</v>
          </cell>
          <cell r="CN40">
            <v>1800</v>
          </cell>
          <cell r="CO40">
            <v>1800</v>
          </cell>
          <cell r="CP40">
            <v>1800</v>
          </cell>
          <cell r="CQ40">
            <v>1100</v>
          </cell>
          <cell r="CR40">
            <v>19000</v>
          </cell>
          <cell r="CS40">
            <v>753</v>
          </cell>
          <cell r="CT40" t="str">
            <v/>
          </cell>
          <cell r="CU40" t="str">
            <v xml:space="preserve">En el mes de enero se evaluaron 753  respuestas registradas en el Sistema de Gestión de peticiones ciudadanas, emitidas en el mes anterior (diciembre/2018) por la Secretaría General y demás entidades distritales,  realizando las siguientes actividades:  
-Selección de la muestra a evaluar. 
-Evaluación de 753  respuestas, obteniendose los siguientes resultados:  el 99% de respuestas  emitidas por la Secretaría General y demás entidades distritales  que fueron evaluadas en el periodo cumplen con el criterio de “Coherencia”, el 97% cumplen con el criterio de “Claridad” y “Calidez” y el 91% cumple el criterio de “Oportunidad”; concluyéndose que el 12% (94 respuestas) no cumplen con todos los criterios de “Calidad y Calidez” y el 17% (130) no cumplen con el “Manejo del sistema. 
-Registro en el formato 2212200-FT-605. -
-Remisión de comunicaciones (6 memorandos a las dependencias de la Secretaría General y 19  oficios a las entidades distritales ) con Informe de resultados de la evaluación (reporte mes vencido). 
</v>
          </cell>
          <cell r="CV40" t="str">
            <v>N.A</v>
          </cell>
          <cell r="CW40" t="str">
            <v>Se identificaron los aspectos a mejorar en la respuesta a las peticiones ciudadanas, retroalimentando en total a 24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CX40">
            <v>1908</v>
          </cell>
          <cell r="CY40" t="str">
            <v/>
          </cell>
          <cell r="CZ40" t="str">
            <v xml:space="preserve">En el mes de febrero se evaluaron  1.908 respuestas registradas en el Sistema de Gestión de peticiones ciudadanas, emitidas en el mes anterior (enero/2019) por la Secretaría General y demás entidades distritales,  realizando las siguientes actividades:  
-Selección de la muestra a evaluar. 
-Evaluación de 1908  respuestas , obteniendose los siguientes resultados: El 99% de respuestas emitidas por la Secretaría General y demás entidades distritalesque fueron evaluadas en el periodo,  cumplen con el criterio de “Coherencia”, el 96% cumplen con el criterio de “Claridad”, el 98% cumplen con el criterio de “Calidez” y el 92% cumple el criterio de “Oportunidad”, concluyendose que el 11% (210 respuestas) no cumplen con todos los criterios de “Calidad y Calidez” y el 19% (356 respuestas) no cumplen con el “Manejo del sistema”.
-Registro en el formato 212200-FT-605.
-Remisión de comunicaciones ( 7 memorandos a  dependencias de la Secretaría General y 32 oficios a las entidades Distritales) con Informe de resultados de la evaluación (reporte mes vencido). </v>
          </cell>
          <cell r="DA40" t="str">
            <v>N.A</v>
          </cell>
          <cell r="DB40" t="str">
            <v>Se identificaron los aspectos a mejorar en la respuesta a las peticiones ciudadanas, retroalimentando en total a 38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C40">
            <v>1908</v>
          </cell>
          <cell r="DD40" t="str">
            <v/>
          </cell>
          <cell r="DE40" t="str">
            <v xml:space="preserve">En el mes de marzo se evaluaron  1.908 respuestas registradas en el Sistema de Gestión de peticiones ciudadanas, emitidas en el mes anterior (febrero/2019) por la Secretaría General y demás entidades distritales,  realizando las siguientes actividades:  
-Selección de la muestra a evaluar. 
-Evaluación de 1908  respuestas , obteniendose los siguientes resultados: el  98% de respuestas emitidas por la Secretaría General y demás entidades distritales  que fueron evaluadas en el periodo, cumplen Coherencia, el 94% cumplen claridad; el  97% (1.855) cumplen con el criterio de calidez;  el  92% cumplen con Oportunidad; concluyéndose que el 13% (239) no cumplen todos los criterios de Calidad y calidez y el  21% (406) no cumplen con el manejo del sistema.
-Remisión de comunicaciones (10 memorandos a las dependencias de la Secretaría General y 43  oficios a las entidades distritales ) con Informe de resultados de la evaluación (reporte mes vencido). </v>
          </cell>
          <cell r="DF40" t="str">
            <v>N.A</v>
          </cell>
          <cell r="DG40" t="str">
            <v>Se identificaron los aspectos a mejorar en la respuesta a peticiones ciudadanas,  retroalimentando en total a 52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H40">
            <v>2292</v>
          </cell>
          <cell r="DI40" t="str">
            <v/>
          </cell>
          <cell r="DJ40" t="str">
            <v>En el mes de abril se evaluaron 2.292 respuestas registradas en el Sistema de Gestión de peticiones ciudadanas, emitidas en el mes anterior (marzo/2019) por la Secretaría General y demás entidades distritales,  realizando las siguientes actividades:  
-Selección de la muestra a evaluar. 
-Evaluación de 2.292  respuestas , obteniendose los siguientes resultados: el  98% de respuestas emitidas por la Secretaría General y demás entidades distritales  que fueron evaluadas en el periodo cumplen con el criterio de Coherencia, el 94% cumplen claridad; el  94% cumplen con el criterio de calidez;  el  92% cumplen con Oportunidad; concluyéndose que el 15% (340 respuestas) no cumplen todos los criterios de Calidad y Calidez y el  21% (473) no cumplen con el manejo del sistema.
-Remisión de comunicaciones (memorando a 5 dependencias de la Secretaría General y oficios a 45  entidades distritales ) con Informe de resultados de la evaluación (reporte mes vencido). 
La fuente de verificación/evidencia "Base de Calidad y Calidez"  da cuenta del total de peticiones evaluadas en el mes de abril  (2.292  respuestas emitidas en el mes anterior  -marzo/2019 - por la Secretaría General y demás entidades distritales).</v>
          </cell>
          <cell r="DK40" t="str">
            <v>N.A</v>
          </cell>
          <cell r="DL40" t="str">
            <v>Se identificaron los aspectos a mejorar en la respuesta a peticiones ciudadanas,  retroalimentando a 50 dependencias de la Secretaría  General y entidades Distritales ( 5 dependencias de la Secretaría General y 45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M40">
            <v>1823</v>
          </cell>
          <cell r="DN40" t="str">
            <v/>
          </cell>
          <cell r="DO40" t="str">
            <v>En el mes de mayo se evaluaron 1.823 respuestas registradas en el Sistema de Gestión de peticiones ciudadanas, emitidas en el mes anterior (abril/2019) por la Secretaría General y demás entidades distritales,  realizando las siguientes actividades:  
-Selección de la muestra a evaluar. 
-Evaluación de 1.823  respuestas , obteniendose los siguientes resultados: el  99% de respuestas emitidas por la Secretaría General y demás entidades distritales  que fueron evaluadas en el periodo cumplen con el criterio de Coherencia, el 93% cumplen claridad; el  94% cumplen con el criterio de calidez;  el  91% cumplen con Oportunidad; concluyéndose que el 16% (296 respuestas) no cumplen todos los criterios de Calidad y Calidez  y el  19% (355) no cumplen con el manejo del sistema.
-Remisión de comunicaciones  (9 memorando a Dependencias de la Secretaría General y 44 oficios a  entidades distritales ) con Informe de resultados de la evaluación de Calidad y Calidez (reporte mes vencido). 
La fuente de verificación "Base de Calidad y Calidez"  da cuenta del total de peticiones evaluadas en el mes de mayo  (1.823  respuestas emitidas en el mes anterior  -abril/2019 - por la Secretaría General y demás entidades distritales).</v>
          </cell>
          <cell r="DP40" t="str">
            <v>N.A</v>
          </cell>
          <cell r="DQ40" t="str">
            <v>Se identificaron los aspectos a mejorar en la respuesta a peticiones ciudadanas,  retroalimentando a dependencias de la Secretaría  General y entidades Distritales ( 9 dependencias de la Secretaría General y 44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DR40">
            <v>2211</v>
          </cell>
          <cell r="DS40" t="str">
            <v/>
          </cell>
          <cell r="DT40" t="str">
            <v>En el mes de junio se evaluaron 2.211 respuestas registradas en el Sistema de Gestión de peticiones ciudadanas, emitidas en el mes anterior (mayo/2019) por la Secretaría General y demás entidades distritales,  realizando las siguientes actividades:  
-Selección de la muestra a evaluar. 
-Evaluación de 2.211  respuestas , obteniendose los siguientes resultados: el  99% de respuestas emitidas por la Secretaría General y demás entidades distritales  que fueron evaluadas en el periodo cumplen con el criterio de Coherencia, el 94% cumplen claridad; el  95% cumplen con el criterio de calidez;  el  91% cumplen con Oportunidad; concluyéndose que el 15% (338 respuestas) no cumplen todos los criterios de Calidad y Calidez  y el  18% (402) no cumplen con el manejo del sistema.
-Remisión de comunicaciones  (6 memorandos a Dependencias de la Secretaría General y 42 oficios a  entidades distritales ) con Informe de resultados de la evaluación de Calidad y Calidez (reporte mes vencido). 
La fuente de verificación "Base de Calidad y Calidez"  da cuenta del total de peticiones evaluadas en el mes de junio  (2.211  respuestas emitidas en el mes anterior  -mayo/2019 - por la Secretaría General y demás entidades distritales).</v>
          </cell>
          <cell r="DU40" t="str">
            <v>N.A</v>
          </cell>
          <cell r="DV40" t="str">
            <v>Se identificaron los aspectos a mejorar en la respuesta a peticiones ciudadanas,  retroalimentando a dependencias de la Secretaría  General y entidades Distritales ( 6 dependencias de la Secretaría General y 42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DW40">
            <v>1674</v>
          </cell>
          <cell r="DX40" t="str">
            <v/>
          </cell>
          <cell r="DY40" t="str">
            <v>En el mes de julio se evaluaron 1.674  respuestas registradas en el Sistema de Gestión de peticiones ciudadanas, emitidas en el mes anterior (junio/2019) por la Secretaría General y demás entidades distritales,  realizando las siguientes actividades:  
-Selección de la muestra a evaluar. 
-Evaluación de1.674  respuestas , obteniendose los siguientes resultados: el  98% de respuestas emitidas por la Secretaría General y demás entidades distritales  que fueron evaluadas en el periodo cumplen con el criterio de Coherencia, el 93% cumplen claridad; el  95% cumplen con el criterio de calidez;  el  91% cumplen con Oportunidad; concluyéndose que el 16% (264 respuestas) no cumplen todos los criterios de Calidad y Calidez  y el  22% (367) no cumplen con el manejo del sistema.
-Remisión de comunicaciones  (8 memorandos a Dependencias de la Secretaría General y 48 oficios a  entidades distritales ) con Informe de resultados de la evaluación de Calidad y Calidez (reporte mes vencido). 
La fuente de verificación "Base de Calidad y Calidez"  da cuenta del total de peticiones evaluadas en el mes de julio  (1.674  respuestas emitidas en el mes anterior  -junio/2019 - por la Secretaría General y demás entidades distritales).</v>
          </cell>
          <cell r="DZ40" t="str">
            <v>N.A</v>
          </cell>
          <cell r="EA40" t="str">
            <v>Se identificaron los aspectos a mejorar en la respuesta a peticiones ciudadanas,  retroalimentando a dependencias de la Secretaría  General y entidades Distritales ( 8 dependencias de la Secretaría General y 48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EB40">
            <v>1634</v>
          </cell>
          <cell r="EC40" t="str">
            <v/>
          </cell>
          <cell r="ED40" t="str">
            <v>En el mes de agosto se evaluaron (en términos de Calidad y Calidez)  1.634  respuestas registradas en el Sistema de Gestión de peticiones ciudadanas, emitidas en el mes anterior (julio/2019) por la Secretaría General y demás entidades distritales,  realizando las siguientes actividades:  
-Selección de la muestra a evaluar. 
-Evaluación de 1.634  respuestas , obteniendose los siguientes resultados en cuanto a los criterios evaluados: el  97% de respuestas emitidas por la Secretaría General y demás entidades distritales  que fueron evaluadas en el periodo cumplen con el criterio de Coherencia, el 93% cumplen claridad; el  96% cumplen con el criterio de calidez;  el 88% cumplen con Oportunidad; concluyéndose que el 17% (273 respuestas) no cumplen todos los criterios de Calidad y Calidez  y el  22% (366)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"Base de Calidad y Calidez"  da cuenta del total de peticiones evaluadas en el mes de agosto  en términos de Calidad y Calidez (1.634  respuestas emitidas en el mes anterior  -julio/2019 - por la Secretaría General y demás entidades distritales).</v>
          </cell>
          <cell r="EE40" t="str">
            <v>N.A</v>
          </cell>
          <cell r="EF40" t="str">
            <v>Se identificaron los aspectos a mejorar en la respuesta a peticiones ciudadanas,  retroalimentando a dependencias de la Secretaría  General y entidades Distritales ( 10 dependencias de la Secretaría General y 44 entidades distritales) en cuanto  a la gestión de sus peticiones ciudadanas en terminos de Calidad y Calidez , de cauerdo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EG40">
            <v>2025</v>
          </cell>
          <cell r="EH40" t="str">
            <v/>
          </cell>
          <cell r="EI40" t="str">
            <v>En el mes de septiembre se evaluaron (en términos de Calidad y Calidez) 2.025  respuestas registradas en el Sistema de Gestión de peticiones ciudadanas, emitidas en el mes anterior (agosto/2019) por la Secretaría General y demás entidades distritales,  realizando las siguientes actividades:  
-Selección de la muestra a evaluar. 
-Evaluación de 2.025  respuestas, obteniendose los siguientes resultados en cuanto a los criterios evaluados: el  95% (1.922 respuestas emitidas por la Secretaría General y demás entidades distritales  que fueron evaluadas en el periodo) cumplen con el criterio de Coherencia, el 91% (1.850 respuestas) cumplen con el criterio de claridad; el  93% (1.889 respuestas)  cumplen con el criterio de calidez;  el 86% (1.745 respuestas) cumplen con Oportunidad; concluyéndose que el 18% (374 respuestas) no cumplen todos los criterios de Calidad y Calidez  y el  24% (482) no cumplen con el manejo del sistema.
-Remisión de comunicaciones  (10 memorandos a Dependencias de la Secretaría General y 40 oficios a  entidades distritales ) con Informe de resultados de la evaluación en términos de Calidad y Calidez (reporte mes vencido). 
La fuente de verificación "Base de Calidad y Calidez"  da cuenta del total de respuestas a peticiones evaluadas en el mes de septiembre  en términos de Calidad y Calidez (2.025  respuestas emitidas en el mes anterior  -agosto/2019 - por la Secretaría General y demás entidades distritales).</v>
          </cell>
          <cell r="EJ40" t="str">
            <v>N.A</v>
          </cell>
          <cell r="EK40" t="str">
            <v>Se identificaron los aspectos a mejorar en la respuesta a peticiones ciudadanas,  retroalimentando a dependencias de la Secretaría  General y entidades Distritales ( 10 dependencias de la Secretaría General y 40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EL40">
            <v>2120</v>
          </cell>
          <cell r="EM40" t="str">
            <v/>
          </cell>
          <cell r="EN40" t="str">
            <v>En el mes de octubre se evaluaron (en términos de Calidad y Calidez) 2.120  respuestas registradas en el Sistema de Gestión de peticiones ciudadanas, emitidas en el mes anterior (septiembre/2019) por la Secretaría General y demás entidades distritales,  realizando las siguientes actividades:  
-Selección de la muestra a evaluar. 
-Evaluación de 2.120 respuestas, obteniendose los siguientes resultados en cuanto a los criterios evaluados: el  93% (1.973 respuestas evaluadas en el periodo) cumplen con el criterio de Coherencia; el 90% (1.907 respuestas) cumplen con el criterio de claridad; el  93% (1.965 respuestas)  cumplen con el criterio de calidez;  el 77% (1.639 respuestas) cumplen con Oportunidad; concluyéndose que el 25% (538 respuestas) no cumplen todos los criterios de Calidad y Calidez  y el  27% (571 respuestas)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"Base de Calidad y Calidez"  da cuenta del total de respuestas a peticiones evaluadas en el mes de octubre  en términos de Calidad y Calidez (2.120  respuestas emitidas en el mes anterior  -septiembre/2019 - por la Secretaría General y demás entidades distritales).</v>
          </cell>
          <cell r="EO40" t="str">
            <v>N.A</v>
          </cell>
          <cell r="EP40" t="str">
            <v>Se identificaron los aspectos a mejorar en la respuesta a peticiones ciudadanas,  retroalimentando a dependencias de la Secretaría  General y entidades Distritales ( 10 dependencias de la Secretaría General y 44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EQ40">
            <v>2081</v>
          </cell>
          <cell r="ER40" t="str">
            <v/>
          </cell>
          <cell r="ES40" t="str">
            <v>En el mes de noviembre se evaluaron (en términos de Calidad y Calidez) 2.081  respuestas registradas en el Sistema de Gestión de peticiones ciudadanas, emitidas en el mes anterior (octubre/2019) por la Secretaría General y demás entidades distritales,  realizando las siguientes actividades:  
-Selección de la muestra a evaluar. 
-Evaluación de 2.081 respuestas, obteniendose los siguientes resultados en cuanto a los criterios evaluados: el  92% (1.916 respuestas evaluadas en el periodo) cumplen con el criterio de Coherencia; el 88% (1.826 respuestas) cumplen con el criterio de claridad; el  92% (1.907 respuestas)  cumplen con el criterio de calidez;  el 73% (1.525 respuestas) cumplen con Oportunidad; concluyéndose que el 30% (634 respuestas) no cumplen todos los criterios de Calidad y Calidez  y el  26% (551 respuestas) no cumplen con el manejo del sistema.
-Remisión de comunicaciones  (9 memorandos a Dependencias de la Secretaría General y 46 oficios a  entidades distritales ) con Informe de resultados de la evaluación en términos de Calidad y Calidez (reporte mes vencido). 
La fuente de verificación "Base de Calidad y Calidez"  da cuenta del total de respuestas a peticiones evaluadas en el mes de noviembre  en términos de Calidad y Calidez (2.081  respuestas emitidas en el mes anterior  -octubre/2019 - por la Secretaría General y demás entidades distritales).</v>
          </cell>
          <cell r="ET40" t="str">
            <v>N.A</v>
          </cell>
          <cell r="EU40" t="str">
            <v>Se identificaron los aspectos a mejorar en la respuesta a peticiones ciudadanas,  retroalimentando a dependencias de la Secretaría  General y entidades Distritales (9 dependencias de la Secretaría General y 46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EV40">
            <v>1682</v>
          </cell>
          <cell r="EW40" t="str">
            <v/>
          </cell>
          <cell r="EX40" t="str">
            <v>En el mes de diciembre se evaluaron (en términos de Calidad y Calidez) 1.682 respuestas registradas en el Sistema de Gestión de peticiones ciudadanas, emitidas en el mes anterior (noviembre/2019) por la Secretaría General y demás entidades distritales,  realizando las siguientes actividades:  
-Selección de la muestra a evaluar. 
-Evaluación de 1.682 respuestas, obteniendose los siguientes resultados en cuanto a los criterios evaluados: el  96% (1.617 respuestas evaluadas en el periodo) cumplen con el criterio de Coherencia; el 93% (1.567 respuestas) cumplen con el criterio de claridad; el  96% (1.611 respuestas)  cumplen con el criterio de calidez;  el 57% (953 respuestas) cumplen con Oportunidad; concluyéndose que el 46% (771 respuestas) no cumplen todos los criterios de Calidad y Calidez  y el  21% (357 respuestas) no cumplen con el manejo del sistema.
-Remisión de comunicaciones  (6 memorandos a Dependencias de la Secretaría General y 42 oficios a  entidades distritales ) con Informe de resultados de la evaluación en términos de Calidad y Calidez (reporte mes vencido). 
La fuente de verificación "Base de Calidad y Calidez"  da cuenta del total de respuestas a peticiones evaluadas en el mes de diciembre  en términos de Calidad y Calidez (1.682  respuestas emitidas en el mes anterior  -noviembre/2019 - por la Secretaría General y demás entidades distritales).</v>
          </cell>
          <cell r="EY40" t="str">
            <v>N.A</v>
          </cell>
          <cell r="EZ40" t="str">
            <v>Se identificaron los aspectos a mejorar en la respuesta a peticiones ciudadanas,  retroalimentando a dependencias de la Secretaría  General y entidades Distritales (6 dependencias de la Secretaría General y 42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FA40">
            <v>22111</v>
          </cell>
          <cell r="FB40">
            <v>0</v>
          </cell>
          <cell r="FC40" t="str">
            <v>Cumple</v>
          </cell>
          <cell r="FD40" t="str">
            <v>Anticipado</v>
          </cell>
          <cell r="FE40" t="str">
            <v>Anticipado</v>
          </cell>
          <cell r="FF40" t="str">
            <v>Adecuado</v>
          </cell>
          <cell r="FG40" t="str">
            <v>Coherente</v>
          </cell>
          <cell r="FH40" t="str">
            <v>Concuerda</v>
          </cell>
          <cell r="FI40" t="str">
            <v>Concuerda</v>
          </cell>
          <cell r="FJ40" t="str">
            <v>Relación directa</v>
          </cell>
          <cell r="FK40" t="str">
            <v>Adecuado</v>
          </cell>
          <cell r="FL40" t="str">
            <v>Oportuna</v>
          </cell>
          <cell r="FM40" t="str">
            <v>Aunque el informe narrativo es coherente con la descripción del indicador, se sugiere especificar cuáles son los avances y logros obtenidos con la ejecución de estas actividades, toda vez que la descripción numérica se observa en la medición del avance y cumplimiento del indicador.
En el mismo sentido es importante señalar que en la descripción del “Avances y logros en generación del producto y la ejecución de actividades” no se presentan las actividades desarrolladas para el cumplimiento del indicador, solo se describen los resultados obtenidos.
Teniendo en cuenta los criterios de medición del indicador de calidad y calidez, se sugiere que estos sean reflejados dentro de los beneficios del mismo, y no que en esta casilla se describan los resultados obtenido de la ejecución de las actividades.</v>
          </cell>
          <cell r="FN40" t="str">
            <v>Yady Paola Morales</v>
          </cell>
          <cell r="FO40" t="str">
            <v>Cumple</v>
          </cell>
          <cell r="FP40" t="str">
            <v>Anticipado</v>
          </cell>
          <cell r="FQ40" t="e">
            <v>#N/A</v>
          </cell>
          <cell r="FR40" t="str">
            <v>Adecuado</v>
          </cell>
          <cell r="FS40" t="str">
            <v>Coherente</v>
          </cell>
          <cell r="FT40" t="str">
            <v>Concuerda</v>
          </cell>
          <cell r="FU40" t="str">
            <v>Concuerda</v>
          </cell>
          <cell r="FV40" t="str">
            <v>Relación directa</v>
          </cell>
          <cell r="FW40" t="str">
            <v>Adecuado</v>
          </cell>
          <cell r="FX40" t="str">
            <v>Oportuna</v>
          </cell>
          <cell r="FY40" t="str">
            <v>De acuerdo con las fuentes de verificación, no se encuentran las comunicaciones enviadas a las dependencias de la SG y demás entidades. Solo se puede observar la base de datos de las respuestas evaluadas, que en el mes de junio, no coincide en el número de requerimientos reportados (2211) con los de la evidencia (2292).
15-agosto: Se efectuaron los ajsutes requeridos, de acuerdo al memorando radicado 3-2019-24086.</v>
          </cell>
          <cell r="FZ40" t="str">
            <v>Juan Guillermo Becerra J.</v>
          </cell>
          <cell r="GA40" t="str">
            <v>Cumple</v>
          </cell>
          <cell r="GB40" t="str">
            <v>Anticipado</v>
          </cell>
          <cell r="GC40" t="e">
            <v>#N/A</v>
          </cell>
          <cell r="GD40" t="str">
            <v>Adecuado</v>
          </cell>
          <cell r="GE40" t="str">
            <v>Coherente</v>
          </cell>
          <cell r="GF40" t="str">
            <v>Concuerda</v>
          </cell>
          <cell r="GG40" t="str">
            <v>Concuerda</v>
          </cell>
          <cell r="GH40" t="str">
            <v>Relación directa</v>
          </cell>
          <cell r="GI40" t="str">
            <v>Adecuado</v>
          </cell>
          <cell r="GJ40" t="str">
            <v>Oportuna</v>
          </cell>
          <cell r="GK40" t="str">
            <v>Sin observaciones</v>
          </cell>
          <cell r="GL40" t="str">
            <v>Juan Guillermo Becerra J.</v>
          </cell>
          <cell r="GM40">
            <v>0</v>
          </cell>
          <cell r="GN40" t="str">
            <v>Sobrecumplido</v>
          </cell>
          <cell r="GO40" t="e">
            <v>#N/A</v>
          </cell>
          <cell r="GP40" t="str">
            <v>Adecuado</v>
          </cell>
          <cell r="GQ40" t="str">
            <v>Coherente</v>
          </cell>
          <cell r="GR40" t="str">
            <v>Concuerda</v>
          </cell>
          <cell r="GS40" t="str">
            <v>Concuerda</v>
          </cell>
          <cell r="GT40" t="str">
            <v>Relación directa</v>
          </cell>
          <cell r="GU40" t="str">
            <v>Adecuado</v>
          </cell>
          <cell r="GV40" t="str">
            <v>Oportuna</v>
          </cell>
          <cell r="GW40" t="str">
            <v>Sin observaciones</v>
          </cell>
          <cell r="GX40" t="str">
            <v>Juan Guillermo Becerra J.</v>
          </cell>
          <cell r="GY40">
            <v>753</v>
          </cell>
          <cell r="GZ40">
            <v>1908</v>
          </cell>
          <cell r="HA40">
            <v>1908</v>
          </cell>
          <cell r="HB40">
            <v>2292</v>
          </cell>
          <cell r="HC40">
            <v>1823</v>
          </cell>
          <cell r="HD40">
            <v>2211</v>
          </cell>
          <cell r="HE40">
            <v>1674</v>
          </cell>
          <cell r="HF40">
            <v>1634</v>
          </cell>
          <cell r="HG40">
            <v>2025</v>
          </cell>
          <cell r="HH40">
            <v>2120</v>
          </cell>
          <cell r="HI40">
            <v>2081</v>
          </cell>
          <cell r="HJ40">
            <v>1682</v>
          </cell>
          <cell r="HK40">
            <v>22111</v>
          </cell>
          <cell r="HL40">
            <v>3.963157894736842E-2</v>
          </cell>
          <cell r="HM40">
            <v>0.10042105263157895</v>
          </cell>
          <cell r="HN40">
            <v>0.10042105263157895</v>
          </cell>
          <cell r="HO40">
            <v>0.12063157894736842</v>
          </cell>
          <cell r="HP40">
            <v>9.5947368421052628E-2</v>
          </cell>
          <cell r="HQ40">
            <v>0.11636842105263158</v>
          </cell>
          <cell r="HR40">
            <v>8.8105263157894742E-2</v>
          </cell>
          <cell r="HS40">
            <v>8.5999999999999993E-2</v>
          </cell>
          <cell r="HT40">
            <v>0.10657894736842105</v>
          </cell>
          <cell r="HU40">
            <v>0.11157894736842106</v>
          </cell>
          <cell r="HV40">
            <v>0.10952631578947368</v>
          </cell>
          <cell r="HW40">
            <v>8.8526315789473689E-2</v>
          </cell>
          <cell r="HX40">
            <v>1.1637368421052632</v>
          </cell>
          <cell r="HY40">
            <v>1.0757142857142856</v>
          </cell>
          <cell r="HZ40">
            <v>1.0234615384615384</v>
          </cell>
          <cell r="IA40">
            <v>1.0384090909090911</v>
          </cell>
          <cell r="IB40">
            <v>1.0890476190476193</v>
          </cell>
          <cell r="IC40">
            <v>1.1133333333333333</v>
          </cell>
          <cell r="ID40">
            <v>1.1231958762886598</v>
          </cell>
          <cell r="IE40">
            <v>1.1222321428571429</v>
          </cell>
          <cell r="IF40">
            <v>1.1362400000000001</v>
          </cell>
          <cell r="IG40">
            <v>1.1348251748251748</v>
          </cell>
          <cell r="IH40">
            <v>1.1396273291925465</v>
          </cell>
          <cell r="II40">
            <v>1.1412849162011172</v>
          </cell>
          <cell r="IJ40">
            <v>1.1637368421052632</v>
          </cell>
          <cell r="IK40">
            <v>1.0384090909090911</v>
          </cell>
          <cell r="IL40">
            <v>1.1231958762886598</v>
          </cell>
          <cell r="IM40">
            <v>1.1348251748251748</v>
          </cell>
          <cell r="IN40">
            <v>1.1637368421052632</v>
          </cell>
          <cell r="IP40">
            <v>0.24047368421052634</v>
          </cell>
          <cell r="IQ40">
            <v>0.57342105263157894</v>
          </cell>
          <cell r="IR40">
            <v>0.8541052631578947</v>
          </cell>
          <cell r="IS40">
            <v>1.1637368421052632</v>
          </cell>
        </row>
        <row r="41">
          <cell r="A41">
            <v>66</v>
          </cell>
          <cell r="B41" t="str">
            <v>Dirección Distrital de Calidad del Servicio</v>
          </cell>
          <cell r="C41" t="str">
            <v>Directora Distrital de Calidad del Servicio</v>
          </cell>
          <cell r="D41" t="str">
            <v>Diana Alejandra Ospina Moreno</v>
          </cell>
          <cell r="E41" t="str">
            <v>P2 -  SERVICIO AL CIUDADANO</v>
          </cell>
          <cell r="F41" t="str">
            <v xml:space="preserve">P2O1 Mejorar la experiencia de la ciudadanía, con enfoque diferencial y preferencial, en su relación con la Administración Distrital </v>
          </cell>
          <cell r="G41"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41" t="str">
            <v xml:space="preserve"> Realizar monitoreos para la medición, evaluación y seguimiento  del servicio en la Red CADE, en los diferentes canales de interacción ciudadana de la Secretaría General y en otros puntos de la Administración Distrital </v>
          </cell>
          <cell r="I41" t="str">
            <v>Monitoreos realizados para  evaluar la prestación del servicio en la Red CADE, en los diferentes canales de interacción ciudadana de la Secretaría General y en otros puntos de la Administración Distrital</v>
          </cell>
          <cell r="J41" t="str">
            <v>Mide el No de monitoreos realizados para evaluar la prestación del servicio en la Red CADE, en los diferentes canales de interacción ciudadana de la Secretaría General y en otros puntos de la Administración Distrital</v>
          </cell>
          <cell r="K41" t="str">
            <v xml:space="preserve">  Sumatoria de monitoreos realizados     </v>
          </cell>
          <cell r="L41" t="str">
            <v>Monitoreos realizados</v>
          </cell>
          <cell r="M41">
            <v>0</v>
          </cell>
          <cell r="O41" t="str">
            <v xml:space="preserve">Monitoreos de medición, evaluación y seguimiento  del servicio en la Red CADE, en los diferentes canales de interacción ciudadana de la Secretaría General y en otros puntos de la Administración Distrital.    </v>
          </cell>
          <cell r="P41" t="str">
            <v xml:space="preserve">• Realizar monitoreo para la medición, evaluación y seguimiento  del servicio en la Red CADE, en los diferentes canales de interacción ciudadana de la Secretaria General y en otros puntos de la Administración Distrital.
</v>
          </cell>
          <cell r="Q41" t="str">
            <v xml:space="preserve">Informes de monitoreo a los puntos de atención monitoreados en el mes anterior. </v>
          </cell>
          <cell r="R41" t="str">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ell>
          <cell r="S41" t="str">
            <v>Suma</v>
          </cell>
          <cell r="T41" t="str">
            <v>Suma</v>
          </cell>
          <cell r="U41" t="str">
            <v>Número</v>
          </cell>
          <cell r="V41" t="str">
            <v xml:space="preserve">Eficacia </v>
          </cell>
          <cell r="W41" t="str">
            <v>Producto</v>
          </cell>
          <cell r="X41">
            <v>2016</v>
          </cell>
          <cell r="Y41">
            <v>10</v>
          </cell>
          <cell r="Z41">
            <v>2016</v>
          </cell>
          <cell r="AA41">
            <v>10</v>
          </cell>
          <cell r="AB41">
            <v>34</v>
          </cell>
          <cell r="AC41">
            <v>100</v>
          </cell>
          <cell r="AD41">
            <v>80</v>
          </cell>
          <cell r="AE41">
            <v>0</v>
          </cell>
          <cell r="AF41">
            <v>0</v>
          </cell>
          <cell r="AG41" t="str">
            <v>No Aplica</v>
          </cell>
          <cell r="AH41" t="str">
            <v>No Aplica</v>
          </cell>
          <cell r="AI41" t="str">
            <v>No Aplica</v>
          </cell>
          <cell r="AJ41">
            <v>1</v>
          </cell>
          <cell r="AK41" t="str">
            <v>No Aplica</v>
          </cell>
          <cell r="AL41" t="str">
            <v>No Aplica</v>
          </cell>
          <cell r="AM41" t="str">
            <v>No Aplica</v>
          </cell>
          <cell r="AN41">
            <v>1</v>
          </cell>
          <cell r="AO41" t="str">
            <v>Gestión del Sistema Distrital de servicio a la ciudadanía</v>
          </cell>
          <cell r="AP41">
            <v>1</v>
          </cell>
          <cell r="AQ41" t="str">
            <v>No Aplica</v>
          </cell>
          <cell r="AR41" t="str">
            <v>No Aplica</v>
          </cell>
          <cell r="AS41" t="str">
            <v>No Aplica</v>
          </cell>
          <cell r="AT41" t="str">
            <v>No Aplica</v>
          </cell>
          <cell r="AU41" t="str">
            <v>No Aplica</v>
          </cell>
          <cell r="AV41" t="str">
            <v>No Aplica</v>
          </cell>
          <cell r="AW41" t="str">
            <v>No Aplica</v>
          </cell>
          <cell r="AX41" t="str">
            <v>No Aplica</v>
          </cell>
          <cell r="AY41" t="str">
            <v>No Aplica</v>
          </cell>
          <cell r="AZ41" t="str">
            <v>No Aplica</v>
          </cell>
          <cell r="BA41" t="str">
            <v>No Aplica</v>
          </cell>
          <cell r="BB41" t="str">
            <v>No Aplica</v>
          </cell>
          <cell r="BC41" t="str">
            <v>No Aplica</v>
          </cell>
          <cell r="BD41" t="str">
            <v>No Aplica</v>
          </cell>
          <cell r="BE41" t="str">
            <v>No Aplica</v>
          </cell>
          <cell r="BF41" t="str">
            <v>No Aplica</v>
          </cell>
          <cell r="BG41" t="str">
            <v>No Aplica</v>
          </cell>
          <cell r="BH41" t="str">
            <v>No Aplica</v>
          </cell>
          <cell r="BI41" t="str">
            <v>No Aplica</v>
          </cell>
          <cell r="BJ41" t="str">
            <v>No Aplica</v>
          </cell>
          <cell r="BK41" t="str">
            <v>No Aplica</v>
          </cell>
          <cell r="BL41" t="str">
            <v>No Aplica</v>
          </cell>
          <cell r="BM41" t="str">
            <v>Plan de Acción SGCGestión del Sistema Distrital de servicio a la ciudadaníaPAAC</v>
          </cell>
          <cell r="BN41" t="str">
            <v>Mide el No de monitoreos realizados para evaluar la prestación del servicio en la Red CADE, en los diferentes canales de interacción ciudadana de la Secretaría General y en otros puntos de la Administración Distrital</v>
          </cell>
          <cell r="BO41" t="str">
            <v xml:space="preserve">• Realizar monitoreo para la medición, evaluación y seguimiento  del servicio en la Red CADE, en los diferentes canales de interacción ciudadana de la Secretaria General y en otros puntos de la Administración Distrital.
</v>
          </cell>
          <cell r="BP41" t="str">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ell>
          <cell r="BQ41" t="str">
            <v xml:space="preserve">Informes de monitoreo a los puntos de atención monitoreados en el mes anterior. </v>
          </cell>
          <cell r="BR41" t="str">
            <v>Suma</v>
          </cell>
          <cell r="BS41">
            <v>80</v>
          </cell>
          <cell r="BT41">
            <v>6</v>
          </cell>
          <cell r="BU41">
            <v>7</v>
          </cell>
          <cell r="BV41">
            <v>9</v>
          </cell>
          <cell r="BW41">
            <v>9</v>
          </cell>
          <cell r="BX41">
            <v>8</v>
          </cell>
          <cell r="BY41">
            <v>8</v>
          </cell>
          <cell r="BZ41">
            <v>10</v>
          </cell>
          <cell r="CA41">
            <v>4</v>
          </cell>
          <cell r="CB41">
            <v>6</v>
          </cell>
          <cell r="CC41">
            <v>7</v>
          </cell>
          <cell r="CD41">
            <v>6</v>
          </cell>
          <cell r="CE41">
            <v>0</v>
          </cell>
          <cell r="CF41">
            <v>6</v>
          </cell>
          <cell r="CG41">
            <v>7</v>
          </cell>
          <cell r="CH41">
            <v>9</v>
          </cell>
          <cell r="CI41">
            <v>9</v>
          </cell>
          <cell r="CJ41">
            <v>8</v>
          </cell>
          <cell r="CK41">
            <v>8</v>
          </cell>
          <cell r="CL41">
            <v>10</v>
          </cell>
          <cell r="CM41">
            <v>4</v>
          </cell>
          <cell r="CN41">
            <v>6</v>
          </cell>
          <cell r="CO41">
            <v>7</v>
          </cell>
          <cell r="CP41">
            <v>6</v>
          </cell>
          <cell r="CQ41">
            <v>0</v>
          </cell>
          <cell r="CR41">
            <v>80</v>
          </cell>
          <cell r="CS41">
            <v>7</v>
          </cell>
          <cell r="CT41" t="str">
            <v/>
          </cell>
          <cell r="CU41" t="str">
            <v>Realización de siete (7) visitas de  monitoreo a los puntos Súper CADE Móvil Ciudad Bolívar, CADE Candelaria, CADE Chico, CADE Gaitana, Súper CADE CAD (3 Contingencias) para la medición, evaluación y seguimiento  del servicio prestado a la ciudadanía, realizando  el correspondiente diligenciamiento de la ficha técnica, elaboración del informe de Seguimiento y medición, y remisión de los mismos mediante comunicación oficial a la  Subsecretaria de Servicio a la Ciudadanía, entidad o dependencia correspondiente.</v>
          </cell>
          <cell r="CV41" t="str">
            <v>N.A</v>
          </cell>
          <cell r="CW41" t="str">
            <v xml:space="preserve">Se identificaron  los aspectos a mejorar en la prestación del servicio a la ciudadanía en siete (7)  puntos   Súper CADE Móvil Ciudad Bolívar, CADE Candelaria, CADE Chico, CADE Gaitana, Súper CADE CAD (3 Contingencias) y se realizó la respectiva retroalimentación. </v>
          </cell>
          <cell r="CX41">
            <v>7</v>
          </cell>
          <cell r="CY41" t="str">
            <v/>
          </cell>
          <cell r="CZ41" t="str">
            <v>Realización de siete (7) visitas de  monitoreo a los puntos SuperCADE Móvil Kennedy, CADE Kennedy, SuperCADE Móvil Antonio Nariño, SuperCADE CAD (4 Contingencias)  para la medición, evaluación y seguimiento  al servicio prestado a la ciudadanía, con el correspondiente diligenciamiento de la ficha técnica, elaboración del informe de Seguimiento y medición, y remisión de los mismos mediante comunicación oficial a la  Subsecretaria de Servicio a la Ciudadanía, entidad o dependencia correspondiente.</v>
          </cell>
          <cell r="DA41" t="str">
            <v>N.A</v>
          </cell>
          <cell r="DB41" t="str">
            <v>Se identificaron  los aspectos a mejorar en la prestación del servicio a la ciudadanía en siete (7)  puntos  SuperCADE Móvil Kennedy,	 CADE Kennedy,	SuperCADE Móvil Antonio Nariño, SuperCADE CAD (4 Contingencias)  y se realizó la respectiva retroalimentación.</v>
          </cell>
          <cell r="DC41">
            <v>9</v>
          </cell>
          <cell r="DD41" t="str">
            <v/>
          </cell>
          <cell r="DE41" t="str">
            <v>Realización de nueve (9) visitas de  monitoreo a los puntos CADE Fontibon, CADE Luceros, CADE Muzú, SuperCADE CAD (4  Contingencias) Súper CADE Móvil Bosa y Súper CADE Móvil Suba, para la medición, evaluación y seguimiento  del servicio prestado a la ciudadanía, con el correspondiente diligenciamiento de la ficha técnica, elaboración del informe de Seguimiento y medición, y remisión de los mismos mediante comunicación oficial a la  Subsecretaria de Servicio a la Ciudadanía, entidad o dependencia correspondiente.</v>
          </cell>
          <cell r="DF41" t="str">
            <v>N.A</v>
          </cell>
          <cell r="DG41" t="str">
            <v xml:space="preserve"> Se identificaron  los aspectos a mejorar en la prestación del servicio a la ciudadanía  en nueve puntos  CADE Fontibon, CADE Luceros, CADE Muzú, SuperCADE CAD (4  Contingencias) Súper CADE Móvil Bosa y Súper CADE Móvil Suba y se realizó la respectiva retroalimentación.</v>
          </cell>
          <cell r="DH41">
            <v>11</v>
          </cell>
          <cell r="DI41" t="str">
            <v/>
          </cell>
          <cell r="DJ41" t="str">
            <v>Realización de once (11) visitas de  monitoreo a los puntos SuperCADE CAD (Contingencia Predial 10% descuento), SuperCADE Suba (Contingencia Predial 10% descuento), SuperCADE Américas (Contingencia Predial 10% descuento), SuperCADE Bosa (Contingencia Predial 10% descuento), SuperCADE CAD (Contingencia Predial 10% descuento), SuperCADE Suba (Contingencia Predial 10% descuento), SuperCADE Américas (Contingencia Predial 10% descuento), SuperCADE Bosa (Contingencia Predial 10% descuento), SuperCADE 20 de Julio (Contingencia Predial 10% descuento), SuperCADE Móvil Barrios Unidos y SuperCADE Móvil Usaquén , para la medición, evaluación y seguimiento  del servicio prestado a la ciudadanía,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11 archivos PDF "Informe Ficha Tecnica de Monitoreo"  contienen la información de los resultados del monitoreo a los puntos de atención visitados en el mes de abril.</v>
          </cell>
          <cell r="DK41" t="str">
            <v>N.A</v>
          </cell>
          <cell r="DL41" t="str">
            <v xml:space="preserve"> Se identificaron  los aspectos a mejorar en la prestación del servicio a la ciudadanía  en once (11) puntos   de la Red CADE  (enunciados anteriormente) y se  realizó la respectiva retroalimentación en aspectos como la oportunidad en el servicio, oportunidad en el recaudo, personal disponible de apoyo, módulos/ventanillas disponibles, apoyos utilizados para el servicio, publicidad, logística, recurso humano, recurso físico, entidades participantes,tiempo de atención y  recaudo en las contingencias, entre otros. </v>
          </cell>
          <cell r="DM41">
            <v>8</v>
          </cell>
          <cell r="DN41" t="str">
            <v/>
          </cell>
          <cell r="DO41" t="str">
            <v>Realización de ocho (8) visitas de  monitoreo a los puntos SuperCADE CAD (Contingencia Vehículos 10% descuento), SuperCADE Suba (Contingencia Vehículos 10% descuento), SuperCADE Américas (Contingencia Vehículos 10% descuento), SuperCADE Bosa (Contingencia Vehículos 10% descuento), CADE Plaza de las Américas, CADE Santa Helenita, SuperCADE Móvil Barrios Fontibón y SuperCADE Móvil Puente Aranda, para la medición, evaluación y seguimiento  del servicio prestado a la ciudadanía,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8 archivos PDF "Informe Ficha Tecnica de Monitoreo"  contienen el reporte de las visitas de monitoreo realizadas a los puntos de atención visitados en el mes de mayo/2019.</v>
          </cell>
          <cell r="DP41" t="str">
            <v>N.A</v>
          </cell>
          <cell r="DQ41" t="str">
            <v xml:space="preserve"> Se identificaron  los aspectos a mejorar en la prestación del servicio a la ciudadanía  en ocho (8) puntos   de la Red CADE  (enunciados anteriormente), los cuales se  realizaron  teniendo en cuenta el ciclo del servicio, revisando aspectos como oportunidad en el servicio, oportunidad en el recaudo, personal disponible de apoyo, módulos/ventanillas disponibles, apoyos utilizados para el servicio, publicidad, logística, recurso humano, recurso físico, entidades participantes, entre otros, adicionalmente se realizaron tomas de tiempo de las contingencias. </v>
          </cell>
          <cell r="DR41">
            <v>11</v>
          </cell>
          <cell r="DS41" t="str">
            <v/>
          </cell>
          <cell r="DT41" t="str">
            <v>Realización de once (11) visitas de  monitoreo a los puntos SuperCADE Móvil Engativa, SuperCADE CAD (Contingencia Predial), SuperCADE Suba (Contingencia Predial), SuperCADE Américas (Contingencia Predial), SuperCADE Bosa (Contingencia Predial), SuperCADE 20 de Julio (Contingencia Predial), SuperCADE CAD (Contingencia Vehículos ), SuperCADE Suba (Contingencia Vehículos), SuperCADE Américas (Contingencia Vehículos), SuperCADE Bosa (Contingencia Vehículos), SuperCADE 20 de Julio (Contingencia Vehículos)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11 archivos PDF "Informe Ficha Tecnica de Monitoreo"  contienen el reporte de las visitas de monitoreo realizadas a los puntos de atención visitados en el mes de junio/2019.</v>
          </cell>
          <cell r="DU41" t="str">
            <v>N.A</v>
          </cell>
          <cell r="DV41" t="str">
            <v xml:space="preserve"> Se identificaron  los aspectos a mejorar en la prestación del servicio a la ciudadanía  en once (11) puntos   de la Red CADE  (enunciados anteriormente), los cuales se  realizaron  teniendo en cuenta el ciclo del servicio, revisando aspectos como oportunidad en el servicio, oportunidad en el recaudo, personal disponible de apoyo, módulos/ventanillas disponibles, apoyos utilizados para el servicio, publicidad, logística, recurso humano, recurso físico, entidades participantes, entre otros, adicionalmente se realizaron tomas de tiempo de las contingencias. </v>
          </cell>
          <cell r="DW41">
            <v>10</v>
          </cell>
          <cell r="DX41" t="str">
            <v/>
          </cell>
          <cell r="DY41" t="str">
            <v>Realización de diez (10) visitas de  monitoreo a los puntos CADE Santa Lucia, CADE Suba, CADE Toberín, CADE Tunal, CADE Bosa, CADE Servita, SC Móvil Chapinero, SC Móvil Teusaquillo, CLAV Suba y CLAV Rafael Uribe,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10 archivos PDF "Informe Ficha Tecnica de Monitoreo"  contienen el reporte de las visitas de monitoreo realizadas a los puntos de atención visitados en el mes de julio/2019.</v>
          </cell>
          <cell r="DZ41" t="str">
            <v>N.A</v>
          </cell>
          <cell r="EA41" t="str">
            <v xml:space="preserve"> Se identificaron  los aspectos a mejorar en la prestación del servicio a la ciudadanía  en diez (10) puntos   de la Red CADE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EB41">
            <v>5</v>
          </cell>
          <cell r="EC41" t="str">
            <v/>
          </cell>
          <cell r="ED41" t="str">
            <v>Realización de cinco (5)  visitas de  monitoreo a los puntos SúperCADE Móvil Usme, Centro Local de Atención a Víctimas Chapinero, SúperCADE Móvil Santa Fe, Centro Local de Atención a Víctimas Engativá y Centro Local de Atención a Víctimas Patio Bonito,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5 archivos PDF "Informes Ficha Tecnica de Monitoreo"  contienen el reporte de las cinco (5) visitas de monitoreo realizadas a los puntos de atención visitados en el mes de agosto/2019.</v>
          </cell>
          <cell r="EE41" t="str">
            <v>N.A</v>
          </cell>
          <cell r="EF41" t="str">
            <v xml:space="preserve"> Se identificaron  los aspectos a mejorar en la prestación del servicio a la ciudadanía  en cinco (5) puntos   de la Red CADE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EG41">
            <v>10</v>
          </cell>
          <cell r="EH41" t="str">
            <v/>
          </cell>
          <cell r="EI41" t="str">
            <v>Realización de diez (10)  visitas de  monitoreo a los puntos CLAV Bosa, CLAV Ciudad Bolivar, CLAV Sevillana, Punto de Atención Terminal, SuperCADE Móvil Tunjuelito, Alcaldía Local Candelaria, Alcaldía Local Engativa, Alcaldía Local Santa Fe, Alcaldía Local Sumapaz y Alcaldía Local Usaquen ;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diez (10) archivos PDF "Informes Ficha Tecnica de Monitoreo"  contienen el reporte de las 10 visitas de monitoreo realizadas a los puntos de atención visitados en el mes de septiembre/2019.</v>
          </cell>
          <cell r="EJ41" t="str">
            <v>N.A</v>
          </cell>
          <cell r="EK41" t="str">
            <v xml:space="preserve"> Se identificaron  los aspectos a mejorar en la prestación del servicio a la ciudadanía  en diez (10)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EL41">
            <v>10</v>
          </cell>
          <cell r="EM41" t="str">
            <v/>
          </cell>
          <cell r="EN41" t="str">
            <v>Realización de diez (10)  visitas de  monitoreo a los puntos Super CADE  Móvil Rafael Uribe, Alcaldía Local Usme, Alcaldía Local San Cristóbal, Alcaldía Local Ciudad Bolívar, Alcaldía Local Rafael Uribe, Alcaldía Local Tunjuelito, Alcaldía Local Bosa, Alcaldía Local Mártires, Alcaldía Local Chapinero y Alcaldía Local Puente Aranda.;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diez (10) archivos PDF "Informes Ficha Tecnica de Monitoreo"  contienen el reporte de las 10 visitas de monitoreo realizadas a los puntos de atención visitados en el mes de octubre/2019.</v>
          </cell>
          <cell r="EO41" t="str">
            <v>N.A</v>
          </cell>
          <cell r="EP41" t="str">
            <v xml:space="preserve"> Se identificaron  los aspectos a mejorar en la prestación del servicio a la ciudadanía  en diez (10)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ell>
          <cell r="EQ41">
            <v>7</v>
          </cell>
          <cell r="ER41" t="str">
            <v/>
          </cell>
          <cell r="ES41" t="str">
            <v>Realización de siete (7)  visitas de  monitoreo a los puntos Super CADE Móvil Bosa, Alcaldía Local  Antonio Nariño, Alcaldía Local  Barrios Unidos, Alcaldía Local  Kennedy, Alcaldía Local  Suba, Alcaldía Local  Fontibón y Alcaldía Local  Teusaquillo;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siete (7) archivos PDF "Informes Ficha Tecnica de Monitoreo"  contienen el reporte de las siete (7) visitas de monitoreo realizadas a los puntos de atención visitados en el mes de noviembre/2019.</v>
          </cell>
          <cell r="ET41" t="str">
            <v>N.A</v>
          </cell>
          <cell r="EU41" t="str">
            <v xml:space="preserve"> Se identificaron  los aspectos a mejorar en la prestación del servicio a la ciudadanía  en siete (7)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ell>
          <cell r="EV41">
            <v>0</v>
          </cell>
          <cell r="EW41" t="str">
            <v/>
          </cell>
          <cell r="EX41" t="str">
            <v>En el periodo reportado (diciembre) no se programaron  visitas de  monitoreo  para  evaluar la prestación del servicio en la Red CADE, en los diferentes canales de interacción ciudadana de la Secretaría General y en otros puntos de la Administración Distrital</v>
          </cell>
          <cell r="EY41" t="str">
            <v>N.A</v>
          </cell>
          <cell r="EZ41" t="str">
            <v>N.A</v>
          </cell>
          <cell r="FA41">
            <v>95</v>
          </cell>
          <cell r="FB41">
            <v>0</v>
          </cell>
          <cell r="FC41" t="str">
            <v>Cumple</v>
          </cell>
          <cell r="FD41" t="str">
            <v>Anticipado</v>
          </cell>
          <cell r="FE41" t="str">
            <v>Anticipado</v>
          </cell>
          <cell r="FF41" t="str">
            <v>Adecuado</v>
          </cell>
          <cell r="FG41" t="str">
            <v>Coherente</v>
          </cell>
          <cell r="FH41" t="str">
            <v>Concuerda</v>
          </cell>
          <cell r="FI41" t="str">
            <v>Concuerda</v>
          </cell>
          <cell r="FJ41" t="str">
            <v>Relación directa</v>
          </cell>
          <cell r="FK41" t="str">
            <v>Adecuado</v>
          </cell>
          <cell r="FL41" t="str">
            <v>Oportuna</v>
          </cell>
          <cell r="FM41" t="str">
            <v>Aunque el informe narrativo es coherente con la descripción del indicador, se sugiere presentar la conclusión de los monitoreos realizados, toda vez que la descripción numérica se observa en la medición del avance y cumplimiento del indicador.
En el mismo sentido es importante señalar que en la descripción del “Avances y logros en generación del producto y la ejecución de actividades” no se presentan las actividades desarrolladas para el cumplimiento del indicador, solo se describen los resultados obtenidos.
Teniendo en cuenta los criterios de medición del indicador de calidad y calidez, se sugiere que estos sean reflejados dentro de los beneficios del mismo, y no que en esta casilla se describan los resultados obtenido de la ejecución de las actividades.</v>
          </cell>
          <cell r="FN41" t="str">
            <v>Yady Paola Morales</v>
          </cell>
          <cell r="FO41" t="str">
            <v>Cumple</v>
          </cell>
          <cell r="FP41" t="str">
            <v>Anticipado</v>
          </cell>
          <cell r="FQ41" t="e">
            <v>#N/A</v>
          </cell>
          <cell r="FR41" t="str">
            <v>Adecuado</v>
          </cell>
          <cell r="FS41" t="str">
            <v>Coherente</v>
          </cell>
          <cell r="FT41" t="str">
            <v>Concuerda</v>
          </cell>
          <cell r="FU41" t="str">
            <v>Concuerda</v>
          </cell>
          <cell r="FV41" t="str">
            <v>Relación directa</v>
          </cell>
          <cell r="FW41" t="str">
            <v>Adecuado</v>
          </cell>
          <cell r="FX41" t="str">
            <v>Oportuna</v>
          </cell>
          <cell r="FY41" t="str">
            <v>Sin observaciones</v>
          </cell>
          <cell r="FZ41" t="str">
            <v>Juan Guillermo Becerra J.</v>
          </cell>
          <cell r="GA41" t="str">
            <v>Cumple</v>
          </cell>
          <cell r="GB41" t="str">
            <v>Anticipado</v>
          </cell>
          <cell r="GC41" t="e">
            <v>#N/A</v>
          </cell>
          <cell r="GD41" t="str">
            <v>Adecuado</v>
          </cell>
          <cell r="GE41" t="str">
            <v>Coherente</v>
          </cell>
          <cell r="GF41" t="str">
            <v>Concuerda</v>
          </cell>
          <cell r="GG41" t="str">
            <v>Concuerda</v>
          </cell>
          <cell r="GH41" t="str">
            <v>Relación directa</v>
          </cell>
          <cell r="GI41" t="str">
            <v>Adecuado</v>
          </cell>
          <cell r="GJ41" t="str">
            <v>Oportuna</v>
          </cell>
          <cell r="GK41" t="str">
            <v>Sin observaciones</v>
          </cell>
          <cell r="GL41" t="str">
            <v>Juan Guillermo Becerra J.</v>
          </cell>
          <cell r="GM41">
            <v>0</v>
          </cell>
          <cell r="GN41" t="str">
            <v>Sobrecumplido</v>
          </cell>
          <cell r="GO41" t="e">
            <v>#N/A</v>
          </cell>
          <cell r="GP41" t="str">
            <v>Adecuado</v>
          </cell>
          <cell r="GQ41" t="str">
            <v>Coherente</v>
          </cell>
          <cell r="GR41" t="str">
            <v>Concuerda</v>
          </cell>
          <cell r="GS41" t="str">
            <v>Concuerda</v>
          </cell>
          <cell r="GT41" t="str">
            <v>Relación directa</v>
          </cell>
          <cell r="GU41" t="str">
            <v>Adecuado</v>
          </cell>
          <cell r="GV41" t="str">
            <v>Oportuna</v>
          </cell>
          <cell r="GW41" t="str">
            <v>Sin observaciones</v>
          </cell>
          <cell r="GX41" t="str">
            <v>Juan Guillermo Becerra J.</v>
          </cell>
          <cell r="GY41">
            <v>7</v>
          </cell>
          <cell r="GZ41">
            <v>7</v>
          </cell>
          <cell r="HA41">
            <v>9</v>
          </cell>
          <cell r="HB41">
            <v>11</v>
          </cell>
          <cell r="HC41">
            <v>8</v>
          </cell>
          <cell r="HD41">
            <v>11</v>
          </cell>
          <cell r="HE41">
            <v>10</v>
          </cell>
          <cell r="HF41">
            <v>5</v>
          </cell>
          <cell r="HG41">
            <v>10</v>
          </cell>
          <cell r="HH41">
            <v>10</v>
          </cell>
          <cell r="HI41">
            <v>7</v>
          </cell>
          <cell r="HJ41">
            <v>0</v>
          </cell>
          <cell r="HK41">
            <v>95</v>
          </cell>
          <cell r="HL41">
            <v>8.7499999999999994E-2</v>
          </cell>
          <cell r="HM41">
            <v>8.7499999999999994E-2</v>
          </cell>
          <cell r="HN41">
            <v>0.1125</v>
          </cell>
          <cell r="HO41">
            <v>0.13750000000000001</v>
          </cell>
          <cell r="HP41">
            <v>0.1</v>
          </cell>
          <cell r="HQ41">
            <v>0.13750000000000001</v>
          </cell>
          <cell r="HR41">
            <v>0.125</v>
          </cell>
          <cell r="HS41">
            <v>6.25E-2</v>
          </cell>
          <cell r="HT41">
            <v>0.125</v>
          </cell>
          <cell r="HU41">
            <v>0.125</v>
          </cell>
          <cell r="HV41">
            <v>8.7499999999999994E-2</v>
          </cell>
          <cell r="HW41">
            <v>0</v>
          </cell>
          <cell r="HX41">
            <v>1.1875</v>
          </cell>
          <cell r="HY41">
            <v>1.1666666666666665</v>
          </cell>
          <cell r="HZ41">
            <v>1.0769230769230769</v>
          </cell>
          <cell r="IA41">
            <v>1.0454545454545454</v>
          </cell>
          <cell r="IB41">
            <v>1.096774193548387</v>
          </cell>
          <cell r="IC41">
            <v>1.0769230769230771</v>
          </cell>
          <cell r="ID41">
            <v>1.1276595744680853</v>
          </cell>
          <cell r="IE41">
            <v>1.1052631578947369</v>
          </cell>
          <cell r="IF41">
            <v>1.1147540983606559</v>
          </cell>
          <cell r="IG41">
            <v>1.164179104477612</v>
          </cell>
          <cell r="IH41">
            <v>1.1891891891891893</v>
          </cell>
          <cell r="II41">
            <v>1.1875</v>
          </cell>
          <cell r="IJ41">
            <v>1.1875</v>
          </cell>
          <cell r="IK41">
            <v>1.0454545454545454</v>
          </cell>
          <cell r="IL41">
            <v>1.1276595744680853</v>
          </cell>
          <cell r="IM41">
            <v>1.164179104477612</v>
          </cell>
          <cell r="IN41">
            <v>1.1875</v>
          </cell>
          <cell r="IP41">
            <v>0.28749999999999998</v>
          </cell>
          <cell r="IQ41">
            <v>0.66250000000000009</v>
          </cell>
          <cell r="IR41">
            <v>0.97500000000000009</v>
          </cell>
          <cell r="IS41">
            <v>1.1875</v>
          </cell>
        </row>
        <row r="42">
          <cell r="A42">
            <v>67</v>
          </cell>
          <cell r="B42" t="str">
            <v>Dirección Distrital de Calidad del Servicio</v>
          </cell>
          <cell r="C42" t="str">
            <v>Directora Distrital de Calidad del Servicio</v>
          </cell>
          <cell r="D42" t="str">
            <v>Diana Alejandra Ospina Moreno</v>
          </cell>
          <cell r="E42" t="str">
            <v>P2 -  SERVICIO AL CIUDADANO</v>
          </cell>
          <cell r="F42" t="str">
            <v xml:space="preserve">P2O1 Mejorar la experiencia de la ciudadanía, con enfoque diferencial y preferencial, en su relación con la Administración Distrital </v>
          </cell>
          <cell r="G42" t="str">
            <v>P2O1A2 Cualificar y capacitar los servidores públicos</v>
          </cell>
          <cell r="H42" t="str">
            <v>Cualificar servidores(as) en conocimientos, habilidades y actitudes en el servicio a la ciudadanía</v>
          </cell>
          <cell r="I42" t="str">
            <v>Servidores  fortalecidos en sus conocimientos, habilidades y actitudes en el servicio a la ciudadanía</v>
          </cell>
          <cell r="J42" t="str">
            <v>Mide el No de servidores(as)  fortalecidos en sus conocimientos, habilidades y actitudes en el servicio a la ciudadanía.</v>
          </cell>
          <cell r="K42" t="str">
            <v xml:space="preserve">  Sumatoria de servidores (as) públicos cualificados en conocimientos, habilidades y actitudes en el servicio a la ciudadanía</v>
          </cell>
          <cell r="L42" t="str">
            <v>Servidores (as) públicos cualificados en conocimientos, habilidades y actitudes en el servicio a la ciudadanía</v>
          </cell>
          <cell r="M42">
            <v>0</v>
          </cell>
          <cell r="O42" t="str">
            <v xml:space="preserve">Servidores(as) cualificados en conocimientos, habilidades y actitudes en el servicio a la ciudadanía.                                                        </v>
          </cell>
          <cell r="P42" t="str">
            <v xml:space="preserve">• Realizar cualificación de servidores  </v>
          </cell>
          <cell r="Q42" t="str">
            <v>Registros de Asistencia  (Formato 2211300-FT-211 PDF)
Cuadro resumen de cualificaciones</v>
          </cell>
          <cell r="R42" t="str">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ell>
          <cell r="S42" t="str">
            <v>Suma</v>
          </cell>
          <cell r="T42" t="str">
            <v>Suma</v>
          </cell>
          <cell r="U42" t="str">
            <v>Número</v>
          </cell>
          <cell r="V42" t="str">
            <v xml:space="preserve">Eficacia </v>
          </cell>
          <cell r="W42" t="str">
            <v>Producto</v>
          </cell>
          <cell r="X42">
            <v>2016</v>
          </cell>
          <cell r="Y42">
            <v>1003</v>
          </cell>
          <cell r="Z42">
            <v>2016</v>
          </cell>
          <cell r="AA42">
            <v>1003</v>
          </cell>
          <cell r="AB42">
            <v>4000</v>
          </cell>
          <cell r="AC42">
            <v>7000</v>
          </cell>
          <cell r="AD42">
            <v>3800</v>
          </cell>
          <cell r="AE42">
            <v>0</v>
          </cell>
          <cell r="AF42">
            <v>0</v>
          </cell>
          <cell r="AG42" t="str">
            <v>No Aplica</v>
          </cell>
          <cell r="AH42" t="str">
            <v>No Aplica</v>
          </cell>
          <cell r="AI42">
            <v>1</v>
          </cell>
          <cell r="AJ42">
            <v>1</v>
          </cell>
          <cell r="AK42" t="str">
            <v>No Aplica</v>
          </cell>
          <cell r="AL42" t="str">
            <v>No Aplica</v>
          </cell>
          <cell r="AM42" t="str">
            <v>No Aplica</v>
          </cell>
          <cell r="AN42">
            <v>1</v>
          </cell>
          <cell r="AO42" t="str">
            <v>Gestión del Sistema Distrital de servicio a la ciudadanía</v>
          </cell>
          <cell r="AP42">
            <v>1</v>
          </cell>
          <cell r="AQ42" t="str">
            <v>No Aplica</v>
          </cell>
          <cell r="AR42" t="str">
            <v>No Aplica</v>
          </cell>
          <cell r="AS42" t="str">
            <v>No Aplica</v>
          </cell>
          <cell r="AT42">
            <v>1</v>
          </cell>
          <cell r="AU42">
            <v>1</v>
          </cell>
          <cell r="AV42" t="str">
            <v>No Aplica</v>
          </cell>
          <cell r="AW42" t="str">
            <v>No Aplica</v>
          </cell>
          <cell r="AX42" t="str">
            <v>No Aplica</v>
          </cell>
          <cell r="AY42" t="str">
            <v>No Aplica</v>
          </cell>
          <cell r="AZ42" t="str">
            <v>No Aplica</v>
          </cell>
          <cell r="BA42" t="str">
            <v>No Aplica</v>
          </cell>
          <cell r="BB42" t="str">
            <v>No Aplica</v>
          </cell>
          <cell r="BC42" t="str">
            <v>No Aplica</v>
          </cell>
          <cell r="BD42" t="str">
            <v>No Aplica</v>
          </cell>
          <cell r="BE42" t="str">
            <v>No Aplica</v>
          </cell>
          <cell r="BF42" t="str">
            <v>No Aplica</v>
          </cell>
          <cell r="BG42" t="str">
            <v>No Aplica</v>
          </cell>
          <cell r="BH42" t="str">
            <v>No Aplica</v>
          </cell>
          <cell r="BI42" t="str">
            <v>No Aplica</v>
          </cell>
          <cell r="BJ42" t="str">
            <v>No Aplica</v>
          </cell>
          <cell r="BK42" t="str">
            <v>No Aplica</v>
          </cell>
          <cell r="BL42" t="str">
            <v>No Aplica</v>
          </cell>
          <cell r="BM42" t="str">
            <v>Plan Estratégico InstitucionalPlan de Acción SGCGestión del Sistema Distrital de servicio a la ciudadaníaPAACMUJERLGBTI</v>
          </cell>
          <cell r="BN42" t="str">
            <v>Mide el No de servidores(as)  fortalecidos en sus conocimientos, habilidades y actitudes en el servicio a la ciudadanía.</v>
          </cell>
          <cell r="BO42" t="str">
            <v xml:space="preserve">• Realizar cualificación de servidores  </v>
          </cell>
          <cell r="BP42" t="str">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ell>
          <cell r="BQ42" t="str">
            <v>Registros de Asistencia  (Formato 2211300-FT-211 PDF)
Cuadro resumen de cualificaciones</v>
          </cell>
          <cell r="BR42" t="str">
            <v>Suma</v>
          </cell>
          <cell r="BS42">
            <v>3800</v>
          </cell>
          <cell r="BT42">
            <v>50</v>
          </cell>
          <cell r="BU42">
            <v>300</v>
          </cell>
          <cell r="BV42">
            <v>350</v>
          </cell>
          <cell r="BW42">
            <v>450</v>
          </cell>
          <cell r="BX42">
            <v>450</v>
          </cell>
          <cell r="BY42">
            <v>300</v>
          </cell>
          <cell r="BZ42">
            <v>300</v>
          </cell>
          <cell r="CA42">
            <v>300</v>
          </cell>
          <cell r="CB42">
            <v>500</v>
          </cell>
          <cell r="CC42">
            <v>500</v>
          </cell>
          <cell r="CD42">
            <v>300</v>
          </cell>
          <cell r="CE42">
            <v>0</v>
          </cell>
          <cell r="CF42">
            <v>50</v>
          </cell>
          <cell r="CG42">
            <v>300</v>
          </cell>
          <cell r="CH42">
            <v>350</v>
          </cell>
          <cell r="CI42">
            <v>450</v>
          </cell>
          <cell r="CJ42">
            <v>450</v>
          </cell>
          <cell r="CK42">
            <v>300</v>
          </cell>
          <cell r="CL42">
            <v>300</v>
          </cell>
          <cell r="CM42">
            <v>300</v>
          </cell>
          <cell r="CN42">
            <v>500</v>
          </cell>
          <cell r="CO42">
            <v>500</v>
          </cell>
          <cell r="CP42">
            <v>300</v>
          </cell>
          <cell r="CQ42">
            <v>0</v>
          </cell>
          <cell r="CR42">
            <v>3800</v>
          </cell>
          <cell r="CS42">
            <v>64</v>
          </cell>
          <cell r="CT42" t="str">
            <v/>
          </cell>
          <cell r="CU42" t="str">
            <v xml:space="preserve">Diseño, planificación y ejecución de  seis (6) jornadas de cualificación, acorde a las necesidades para la prestación del servicio a la Ciudadanía en el Distrito Capital,  en las cuales se alcanzó en total a 64 servidores(as) de la Administración Distrital y entidades presentes en la Red CADE, fortaleciendo sus conocimientos, habilidades y actitudes en el servicio a la ciudadanía, especificamente en temáticas de Conceptos de servicio a la ciudadanía.    </v>
          </cell>
          <cell r="CV42" t="str">
            <v>N.A</v>
          </cell>
          <cell r="CW42" t="str">
            <v xml:space="preserve">Se incrementaron  los conocimientos, habilidades y actitudes de 64 servidores(as) de la Administración Distrital y entidades presentes en la Red CADE, para el mejoramiento en la prestación  del  servicio a la ciudadanía, en el marco de la Política Pública de Servicio a la Ciudadanía.	</v>
          </cell>
          <cell r="CX42">
            <v>319</v>
          </cell>
          <cell r="CY42" t="str">
            <v/>
          </cell>
          <cell r="CZ42" t="str">
            <v>Diseño, planificación y ejecución de  catorce (14) jornadas de cualificación, acorde a las necesidades para la prestación del servicio a la Ciudadanía en el Distrito Capital,  en las cuales se alcanzó en total a 319  servidores(as) de la Administración Distrital y entidades presentes en la Red CADE, fortaleciendo sus conocimientos, habilidades y actitudes en el servicio a la ciudadanía, especificamente en temáticas de: Conceptos de servicio a la ciudadanía; Ver más allá con inteligencia social; Coaching organizacional; Didácticas para la atención de un ciudadano inconforme; Escuchando nuestro lenguaje.</v>
          </cell>
          <cell r="DA42" t="str">
            <v>N.A</v>
          </cell>
          <cell r="DB42" t="str">
            <v xml:space="preserve">Se incrementaron  los conocimientos, habilidades y actitudes de 319   servidores(as) de la Administración Distrital y entidades presentes en la Red CADE, para el mejoramiento en la prestación  del  servicio a la ciudadanía, en el marco de la Política Pública de Servicio a la Ciudadanía.	</v>
          </cell>
          <cell r="DC42">
            <v>370</v>
          </cell>
          <cell r="DD42" t="str">
            <v/>
          </cell>
          <cell r="DE42" t="str">
            <v xml:space="preserve">Diseño, planificación y ejecución de  diecinueve (19) jornadas de cualificación, acorde a las necesidades para la prestación del servicio a la Ciudadanía en el Distrito Capital,  en las cuales se alcanzó en total a 370  servidores(as) de la Administración Distrital y entidades presentes en la Red CADE, fortaleciendo sus conocimientos, habilidades y actitudes en el servicio a la ciudadanía, especificamente en temáticas de  Conceptos de servicio a la ciudadanía; Escuchando nuestro lenguaje; Coaching organizacional y Creando confianza. </v>
          </cell>
          <cell r="DF42" t="str">
            <v>N.A</v>
          </cell>
          <cell r="DG42" t="str">
            <v xml:space="preserve">Se incrementaron  los conocimientos, habilidades y actitudes de 370   servidores(as) de la Administración Distrital y entidades presentes en la Red CADE, para el mejoramiento en la prestación  del  servicio a la ciudadanía, en el marco de la Política Pública de Servicio a la Ciudadanía.	</v>
          </cell>
          <cell r="DH42">
            <v>450</v>
          </cell>
          <cell r="DI42" t="str">
            <v/>
          </cell>
          <cell r="DJ42" t="str">
            <v xml:space="preserve">Diseño, planificación y ejecución de venticuatro (24) jornadas de cualificación, acorde a las necesidades para la prestación del servicio a la Ciudadanía en el Distrito Capital,  en las cuales se alcanzó en total a 450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Escuchando Nuestro Lenguaje;  Ética y Transparencia; Creando confianza.
Las fuentes de verificación/evidencias 2 archivos PDF "Cualificación mes de abril " y Cuadro resumen de cualificaciones" contienen los listados de asistencia alas cualificaciones realizadas y las temáticas desarrolladas en el mes de abril. </v>
          </cell>
          <cell r="DK42" t="str">
            <v>N.A</v>
          </cell>
          <cell r="DL42" t="str">
            <v xml:space="preserve">Se incrementaron  los conocimientos, habilidades y actitudes de 450   servidores(as) de la Administración Distrital y entidades presentes en la Red CADE, para el mejoramiento en la prestación  del  servicio a la ciudadanía, en el marco de la Política Pública de Servicio a la Ciudadanía.	</v>
          </cell>
          <cell r="DM42">
            <v>722</v>
          </cell>
          <cell r="DN42" t="str">
            <v/>
          </cell>
          <cell r="DO42" t="str">
            <v xml:space="preserve">Diseño, planificación y ejecución de treinta y nueve (39) jornadas de cualificación, acorde a las necesidades para la prestación del servicio a la Ciudadanía en el Distrito Capital,  en las cuales se alcanzó en total a 722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Escuchando Nuestro Lenguaje;  Ética y Transparencia; Creando confianza, Estrategias efectivas para el desarrollo de competencias al servicio de la ciudadania
Las fuentes de verificación 2 archivos PDF "Cualificación mes de mayo" contiene los listados de asistencia alas cualificaciones realizadas y  "Cuadro resumen de cualificaciones mes de mayo" con las temáticas desarrolladas en el mes de mayo/2019. </v>
          </cell>
          <cell r="DP42" t="str">
            <v>N.A</v>
          </cell>
          <cell r="DQ42" t="str">
            <v xml:space="preserve">Se incrementaron  los conocimientos, habilidades y actitudes de 722  servidores(as) de la Administración Distrital y entidades presentes en la Red CADE, para el mejoramiento en la prestación  del  servicio a la ciudadanía, en el marco de la Política Pública de Servicio a la Ciudadanía.	</v>
          </cell>
          <cell r="DR42">
            <v>579</v>
          </cell>
          <cell r="DS42" t="str">
            <v/>
          </cell>
          <cell r="DT42" t="str">
            <v xml:space="preserve">Diseño, planificación y ejecución de treinta (30) jornadas de cualificación, acorde a las necesidades para la prestación del servicio a la Ciudadanía en el Distrito Capital,  en las cuales se alcanzó en total a 579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Ética y Transparencia; Creando confianza, Estrategias efectivas para el desarrollo de competencias al servicio de la ciudadania
Las fuentes de verificación 2 archivos PDF "Asistencia Cualificación mes de junio" y "Cuadro resumen de cualificaciones mes de junio"contienen los listados de asistencia a las cualificaciones realizadas y  las temáticas desarrolladas en el mes de junio/2019. </v>
          </cell>
          <cell r="DU42" t="str">
            <v>N.A</v>
          </cell>
          <cell r="DV42" t="str">
            <v xml:space="preserve">Se fortalecieron los conocimientos, habilidades y actitudes de 579 servidores(as) de la Administración Distrital y entidades presentes en la Red CADE, para el mejoramiento en la prestación  del  servicio a la ciudadanía, en el marco de la Política Pública de Servicio a la Ciudadanía.	</v>
          </cell>
          <cell r="DW42">
            <v>597</v>
          </cell>
          <cell r="DX42" t="str">
            <v/>
          </cell>
          <cell r="DY42" t="str">
            <v xml:space="preserve">Diseño, planificación y ejecución de ventiuna (21) jornadas de cualificación, acorde a las necesidades para la prestación del servicio a la Ciudadanía en el Distrito Capital,  en las cuales se alcanzó en total a 597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Ética y Transparencia; Escuchando nuestro lenjuaje,  Estrategias efectivas para el desarrollo de competencias al servicio de la ciudadania
Las fuentes de verificación 2 archivos PDF "Asistencia Cualificación mes de julio" y "Cuadro resumen de cualificaciones mes de julio"contienen los listados de asistencia a las cualificaciones realizadas y  las temáticas desarrolladas en el mes de julio/2019. </v>
          </cell>
          <cell r="DZ42" t="str">
            <v>N.A</v>
          </cell>
          <cell r="EA42" t="str">
            <v xml:space="preserve">Se fortalecieron los conocimientos, habilidades y actitudes de 597 servidores(as) de la Administración Distrital y entidades presentes en la Red CADE, para el mejoramiento en la prestación  del  servicio a la ciudadanía, en el marco de la Política Pública de Servicio a la Ciudadanía.	</v>
          </cell>
          <cell r="EB42">
            <v>352</v>
          </cell>
          <cell r="EC42" t="str">
            <v/>
          </cell>
          <cell r="ED42" t="str">
            <v xml:space="preserve">Diseño, planificación y ejecución de dieciseis (16) jornadas de cualificación, acorde a las necesidades para la prestación del servicio a la Ciudadanía en el Distrito Capital,  en las cuales se alcanzó en total a 352 servidores(as) de la Administración Distrital y entidades presentes en la Red CADE, fortaleciendo sus conocimientos, habilidades y actitudes en el servicio a la ciudadanía, especificamente en temáticas de: Creando Confianza,  Conceptos de Servicio; Resolución de Conflictos; Didácticas para la atención de un ciudadano inconforme; Ética y Transparencia;   Estrategias efectivas para el desarrollo de competencias al servicio de la ciudadania y coaching organizacional.
Las fuentes de verificación 2 archivos PDF "Asistencia Cualificación mes de agosto" y "Cuadro resumen de cualificaciones mes de agosto" contienen los listados de asistencia a las cualificaciones realizadas y  las temáticas desarrolladas en el mes de agosto/2019. </v>
          </cell>
          <cell r="EE42" t="str">
            <v>N.A</v>
          </cell>
          <cell r="EF42" t="str">
            <v xml:space="preserve">Se fortalecieron los conocimientos, habilidades y actitudes de 352 servidores(as) de la Administración Distrital y entidades presentes en la Red CADE, para el mejoramiento en la prestación  del  servicio a la ciudadanía, en el marco de la Política Pública de Servicio a la Ciudadanía.	</v>
          </cell>
          <cell r="EG42">
            <v>310</v>
          </cell>
          <cell r="EH42" t="str">
            <v/>
          </cell>
          <cell r="EI42" t="str">
            <v xml:space="preserve">Diseño, planificación y ejecución de quince (15) jornadas de cualificación, acorde a las necesidades para la prestación del servicio a la Ciudadanía en el Distrito Capital,  en las cuales se alcanzó en total a 310 servidores(as) de la Administración Distrital y entidades presentes en la Red CADE, fortaleciendo sus conocimientos, habilidades y actitudes en el servicio a la ciudadanía, especificamente en temáticas de: Coaching organizacional, Estrategias efectivas para el desarrollo de competencias al servicio de la ciudadania;  Didácticas para la atención de un ciudadano inconforme; Escuchando nuestro lenguaje; Conceptos de Servicio y Ética y Transparencia;   
Las fuentes de verificación 2 archivos PDF "Asistencia Cualificación mes de septiembre" y "Cuadro resumen de cualificaciones mes de septiembre" contienen los listados de asistencia a las cualificaciones realizadas y  las temáticas desarrolladas en el mes de septiembre/2019. </v>
          </cell>
          <cell r="EJ42" t="str">
            <v>N.A</v>
          </cell>
          <cell r="EK42" t="str">
            <v xml:space="preserve">Se fortalecieron los conocimientos, habilidades y actitudes de 310 servidores(as) de la Administración Distrital y entidades presentes en la Red CADE, para el mejoramiento en la prestación  del  servicio a la ciudadanía, en el marco de la Política Pública de Servicio a la Ciudadanía.	</v>
          </cell>
          <cell r="EL42">
            <v>203</v>
          </cell>
          <cell r="EM42" t="str">
            <v/>
          </cell>
          <cell r="EN42" t="str">
            <v xml:space="preserve">Diseño, planificación y ejecución de once (11) jornadas de cualificación, acorde a las necesidades para la prestación del servicio a la Ciudadanía en el Distrito Capital,  en las cuales se alcanzó en total a 203 servidores(as) de la Administración Distrital y entidades presentes en la Red CADE, fortaleciendo sus conocimientos, habilidades y actitudes en el servicio a la ciudadanía, especificamente en temáticas de:  Estrategias efectivas para el desarrollo de competencias al servicio de la ciudadania;  Didácticas para la atención de un ciudadano inconforme; Conceptos de Servicio, Ver más allá con inteligencia social. 
Las fuentes de verificación 2 archivos PDF "Asistencia Cualificación mes de octubre" y "Cuadro resumen de cualificaciones mes de octubre" contienen los listados de asistencia a las cualificaciones realizadas y  las temáticas desarrolladas en el mes de octubre/2019. </v>
          </cell>
          <cell r="EO42" t="str">
            <v>N.A</v>
          </cell>
          <cell r="EP42" t="str">
            <v xml:space="preserve">Se fortalecieron los conocimientos, habilidades y actitudes de 203 servidores(as) de la Administración Distrital y entidades presentes en la Red CADE, para el mejoramiento en la prestación  del  servicio a la ciudadanía, en el marco de la Política Pública de Servicio a la Ciudadanía.	</v>
          </cell>
          <cell r="EQ42">
            <v>122</v>
          </cell>
          <cell r="ER42" t="str">
            <v/>
          </cell>
          <cell r="ES42" t="str">
            <v xml:space="preserve">Diseño, planificación y ejecución de cinco (5) jornadas de cualificación, acorde a las necesidades para la prestación del servicio a la Ciudadanía en el Distrito Capital,  en las cuales se alcanzó en total a 122  servidores(as) de la Administración Distrital y entidades presentes en la Red CADE, fortaleciendo sus conocimientos, habilidades y actitudes en el servicio a la ciudadanía, especificamente en temáticas de:  Didácticas para la atención de un ciudadano inconforme y Conceptos de Servicio 
Las fuentes de verificación 2 archivos PDF "Asistencia Cualificación mes de noviembre" y "Cuadro resumen de cualificaciones mes de noviembre" contienen los listados de asistencia a las cualificaciones realizadas y  las temáticas desarrolladas en el mes de noviembre/2019. </v>
          </cell>
          <cell r="ET42" t="str">
            <v>N.A</v>
          </cell>
          <cell r="EU42" t="str">
            <v xml:space="preserve">Se fortalecieron los conocimientos, habilidades y actitudes de 122 servidores(as) de la Administración Distrital y entidades presentes en la Red CADE, para el mejoramiento en la prestación  del  servicio a la ciudadanía, en el marco de la Política Pública de Servicio a la Ciudadanía.	</v>
          </cell>
          <cell r="EV42">
            <v>0</v>
          </cell>
          <cell r="EW42" t="str">
            <v/>
          </cell>
          <cell r="EX42" t="str">
            <v>Durante el periodo reportado  (diciembre) no se Programaron ni ejecutaron jornadas de cualificación.</v>
          </cell>
          <cell r="EY42" t="str">
            <v>N.A</v>
          </cell>
          <cell r="EZ42" t="str">
            <v>N.A</v>
          </cell>
          <cell r="FA42">
            <v>4088</v>
          </cell>
          <cell r="FB42">
            <v>0</v>
          </cell>
          <cell r="FC42" t="str">
            <v>Cumple</v>
          </cell>
          <cell r="FD42" t="str">
            <v>Anticipado</v>
          </cell>
          <cell r="FE42" t="str">
            <v>Anticipado</v>
          </cell>
          <cell r="FF42" t="str">
            <v>Adecuado</v>
          </cell>
          <cell r="FG42" t="str">
            <v>Coherente</v>
          </cell>
          <cell r="FH42" t="str">
            <v>Concuerda</v>
          </cell>
          <cell r="FI42" t="str">
            <v>Concuerda</v>
          </cell>
          <cell r="FJ42" t="str">
            <v>Relación directa</v>
          </cell>
          <cell r="FK42" t="str">
            <v>Adecuado</v>
          </cell>
          <cell r="FL42" t="str">
            <v>Oportuna</v>
          </cell>
          <cell r="FM42" t="str">
            <v>Aunque el informe narrativo es coherente con la descripción del indicador, se sugiere presentar las temáticas de las capacitaciones efectuadas con el fin de definir cuáles son las competencias y habilidades adquiridas por los servidores para mejorar la prestación del servicio a la ciudadanía.</v>
          </cell>
          <cell r="FN42" t="str">
            <v>Yady Paola Morales</v>
          </cell>
          <cell r="FO42" t="str">
            <v>Cumple</v>
          </cell>
          <cell r="FP42" t="str">
            <v>Anticipado</v>
          </cell>
          <cell r="FQ42" t="e">
            <v>#N/A</v>
          </cell>
          <cell r="FR42" t="str">
            <v>Adecuado</v>
          </cell>
          <cell r="FS42" t="str">
            <v>Coherente</v>
          </cell>
          <cell r="FT42" t="str">
            <v>Concuerda</v>
          </cell>
          <cell r="FU42" t="str">
            <v>Concuerda</v>
          </cell>
          <cell r="FV42" t="str">
            <v>Relación directa</v>
          </cell>
          <cell r="FW42" t="str">
            <v>Adecuado</v>
          </cell>
          <cell r="FX42" t="str">
            <v>Oportuna</v>
          </cell>
          <cell r="FY42" t="str">
            <v>Sin observaciones</v>
          </cell>
          <cell r="FZ42" t="str">
            <v>Juan Guillermo Becerra J.</v>
          </cell>
          <cell r="GA42" t="str">
            <v>Cumple</v>
          </cell>
          <cell r="GB42" t="str">
            <v>Anticipado</v>
          </cell>
          <cell r="GC42" t="e">
            <v>#N/A</v>
          </cell>
          <cell r="GD42" t="str">
            <v>Adecuado</v>
          </cell>
          <cell r="GE42" t="str">
            <v>Coherente</v>
          </cell>
          <cell r="GF42" t="str">
            <v>Concuerda</v>
          </cell>
          <cell r="GG42" t="str">
            <v>Concuerda</v>
          </cell>
          <cell r="GH42" t="str">
            <v>Relación directa</v>
          </cell>
          <cell r="GI42" t="str">
            <v>Adecuado</v>
          </cell>
          <cell r="GJ42" t="str">
            <v>Oportuna</v>
          </cell>
          <cell r="GK42" t="str">
            <v>Sin observaciones</v>
          </cell>
          <cell r="GL42" t="str">
            <v>Juan Guillermo Becerra J.</v>
          </cell>
          <cell r="GM42">
            <v>0</v>
          </cell>
          <cell r="GN42" t="str">
            <v>Sobrecumplido</v>
          </cell>
          <cell r="GO42" t="e">
            <v>#N/A</v>
          </cell>
          <cell r="GP42" t="str">
            <v>Adecuado</v>
          </cell>
          <cell r="GQ42" t="str">
            <v>Coherente</v>
          </cell>
          <cell r="GR42" t="str">
            <v>Concuerda</v>
          </cell>
          <cell r="GS42" t="str">
            <v>Concuerda</v>
          </cell>
          <cell r="GT42" t="str">
            <v>Relación directa</v>
          </cell>
          <cell r="GU42" t="str">
            <v>Adecuado</v>
          </cell>
          <cell r="GV42" t="str">
            <v>Oportuna</v>
          </cell>
          <cell r="GW42" t="str">
            <v>Sin observaciones</v>
          </cell>
          <cell r="GX42" t="str">
            <v>Juan Guillermo Becerra J.</v>
          </cell>
          <cell r="GY42">
            <v>64</v>
          </cell>
          <cell r="GZ42">
            <v>319</v>
          </cell>
          <cell r="HA42">
            <v>370</v>
          </cell>
          <cell r="HB42">
            <v>450</v>
          </cell>
          <cell r="HC42">
            <v>722</v>
          </cell>
          <cell r="HD42">
            <v>579</v>
          </cell>
          <cell r="HE42">
            <v>597</v>
          </cell>
          <cell r="HF42">
            <v>352</v>
          </cell>
          <cell r="HG42">
            <v>310</v>
          </cell>
          <cell r="HH42">
            <v>203</v>
          </cell>
          <cell r="HI42">
            <v>122</v>
          </cell>
          <cell r="HJ42">
            <v>0</v>
          </cell>
          <cell r="HK42">
            <v>4088</v>
          </cell>
          <cell r="HL42">
            <v>1.6842105263157894E-2</v>
          </cell>
          <cell r="HM42">
            <v>8.3947368421052632E-2</v>
          </cell>
          <cell r="HN42">
            <v>9.7368421052631576E-2</v>
          </cell>
          <cell r="HO42">
            <v>0.11842105263157894</v>
          </cell>
          <cell r="HP42">
            <v>0.19</v>
          </cell>
          <cell r="HQ42">
            <v>0.15236842105263157</v>
          </cell>
          <cell r="HR42">
            <v>0.15710526315789475</v>
          </cell>
          <cell r="HS42">
            <v>9.2631578947368426E-2</v>
          </cell>
          <cell r="HT42">
            <v>8.1578947368421056E-2</v>
          </cell>
          <cell r="HU42">
            <v>5.3421052631578946E-2</v>
          </cell>
          <cell r="HV42">
            <v>3.2105263157894734E-2</v>
          </cell>
          <cell r="HW42">
            <v>0</v>
          </cell>
          <cell r="HX42">
            <v>1.0757894736842104</v>
          </cell>
          <cell r="HY42">
            <v>1.28</v>
          </cell>
          <cell r="HZ42">
            <v>1.0942857142857143</v>
          </cell>
          <cell r="IA42">
            <v>1.0757142857142856</v>
          </cell>
          <cell r="IB42">
            <v>1.046086956521739</v>
          </cell>
          <cell r="IC42">
            <v>1.203125</v>
          </cell>
          <cell r="ID42">
            <v>1.3178947368421052</v>
          </cell>
          <cell r="IE42">
            <v>1.4095454545454544</v>
          </cell>
          <cell r="IF42">
            <v>1.3812</v>
          </cell>
          <cell r="IG42">
            <v>1.2543333333333333</v>
          </cell>
          <cell r="IH42">
            <v>1.1331428571428572</v>
          </cell>
          <cell r="II42">
            <v>1.0757894736842104</v>
          </cell>
          <cell r="IJ42">
            <v>1.0757894736842104</v>
          </cell>
          <cell r="IK42">
            <v>1.0757142857142856</v>
          </cell>
          <cell r="IL42">
            <v>1.3178947368421052</v>
          </cell>
          <cell r="IM42">
            <v>1.2543333333333333</v>
          </cell>
          <cell r="IN42">
            <v>1.0757894736842104</v>
          </cell>
          <cell r="IP42">
            <v>0.19815789473684209</v>
          </cell>
          <cell r="IQ42">
            <v>0.65894736842105261</v>
          </cell>
          <cell r="IR42">
            <v>0.99026315789473685</v>
          </cell>
          <cell r="IS42">
            <v>1.0757894736842104</v>
          </cell>
        </row>
        <row r="43">
          <cell r="A43">
            <v>69</v>
          </cell>
          <cell r="B43" t="str">
            <v>Dirección Distrital de Calidad del Servicio</v>
          </cell>
          <cell r="C43" t="str">
            <v>Directora Distrital de Calidad del Servicio</v>
          </cell>
          <cell r="D43" t="str">
            <v>Diana Alejandra Ospina Moreno</v>
          </cell>
          <cell r="E43" t="str">
            <v>P2 -  SERVICIO AL CIUDADANO</v>
          </cell>
          <cell r="F43" t="str">
            <v xml:space="preserve">P2O1 Mejorar la experiencia de la ciudadanía, con enfoque diferencial y preferencial, en su relación con la Administración Distrital </v>
          </cell>
          <cell r="G43" t="str">
            <v>P2O1A1 Desarrollar y actualizar contenidos temáticos de la cualificación</v>
          </cell>
          <cell r="H43" t="str">
            <v xml:space="preserve">Realizar con administradores y/o usuarios del Sistema Distrital para la Gestión de Peticiones Ciudadanas. capacitaciones en la funcionalidad, configuración, manejo y uso general del sistema </v>
          </cell>
          <cell r="I43" t="str">
            <v xml:space="preserve">Capacitaciones en la funcionalidad, configuración, manejo y uso general de la herramienta Bogotá te Escucha-Sistema Distrital para la Gestión de Peticiones Ciudadanas, realizadas a sus administradores y/o usuarios </v>
          </cell>
          <cell r="J43" t="str">
            <v xml:space="preserve">Mide el No de capacitaciones en  la funcionalidad, configuración, manejo y uso general de la herramienta Bogotá te Escucha-Sistema Distrital para la Gestión de Peticiones Ciudadanas, realizadas a sus administradores y/o usuarios 
</v>
          </cell>
          <cell r="K43" t="str">
            <v xml:space="preserve">  Sumatoria de capacitaciones en la configuración, uso y manejo del Sistema Distrital para la Gestión de Peticiones Ciudadanas.  </v>
          </cell>
          <cell r="L43" t="str">
            <v>Capacitaciones en la configuración, uso y manejo del Sistema Distrital para la Gestión de Peticiones Ciudadanas.</v>
          </cell>
          <cell r="M43">
            <v>0</v>
          </cell>
          <cell r="O43" t="str">
            <v>Capacitaciones funcionales en la configuración, uso y manejo del Sistema Distrital para la Gestión de Peticiones Ciudadanas.</v>
          </cell>
          <cell r="P43" t="str">
            <v>• Capacitar a los administradores del Sistema Distrital para la Gestión de Peticiones Ciudadanas, de las entidades distritales, en funcionalidad, configuración, uso y manejo del sistema.</v>
          </cell>
          <cell r="Q43" t="str">
            <v>Registros de Asistencia  (Formato 2211300-FT-211 PDF)</v>
          </cell>
          <cell r="R43" t="str">
            <v xml:space="preserve">La capacitación funcional fortalece las competencias de los servidores para operar y administrar el Sistema Distrital para la gestión de peticiones ciudadanas.     </v>
          </cell>
          <cell r="S43" t="str">
            <v>Constante</v>
          </cell>
          <cell r="T43" t="str">
            <v>Constante</v>
          </cell>
          <cell r="U43" t="str">
            <v>Número</v>
          </cell>
          <cell r="V43" t="str">
            <v xml:space="preserve">Eficacia </v>
          </cell>
          <cell r="W43" t="str">
            <v>Resultado</v>
          </cell>
          <cell r="X43">
            <v>2016</v>
          </cell>
          <cell r="Y43">
            <v>0</v>
          </cell>
          <cell r="Z43">
            <v>2016</v>
          </cell>
          <cell r="AA43" t="str">
            <v>ND</v>
          </cell>
          <cell r="AB43">
            <v>10</v>
          </cell>
          <cell r="AC43">
            <v>16</v>
          </cell>
          <cell r="AD43">
            <v>22</v>
          </cell>
          <cell r="AE43">
            <v>0</v>
          </cell>
          <cell r="AF43">
            <v>0</v>
          </cell>
          <cell r="AG43" t="str">
            <v>No Aplica</v>
          </cell>
          <cell r="AH43" t="str">
            <v>No Aplica</v>
          </cell>
          <cell r="AI43">
            <v>1</v>
          </cell>
          <cell r="AJ43">
            <v>1</v>
          </cell>
          <cell r="AK43" t="str">
            <v>No Aplica</v>
          </cell>
          <cell r="AL43" t="str">
            <v>No Aplica</v>
          </cell>
          <cell r="AM43" t="str">
            <v>No Aplica</v>
          </cell>
          <cell r="AN43" t="str">
            <v>No Aplica</v>
          </cell>
          <cell r="AO43" t="str">
            <v>No Aplica</v>
          </cell>
          <cell r="AP43" t="str">
            <v>No Aplica</v>
          </cell>
          <cell r="AQ43" t="str">
            <v>No Aplica</v>
          </cell>
          <cell r="AR43" t="str">
            <v>No Aplica</v>
          </cell>
          <cell r="AS43" t="str">
            <v>No Aplica</v>
          </cell>
          <cell r="AT43" t="str">
            <v>No Aplica</v>
          </cell>
          <cell r="AU43" t="str">
            <v>No Aplica</v>
          </cell>
          <cell r="AV43" t="str">
            <v>No Aplica</v>
          </cell>
          <cell r="AW43" t="str">
            <v>No Aplica</v>
          </cell>
          <cell r="AX43" t="str">
            <v>No Aplica</v>
          </cell>
          <cell r="AY43" t="str">
            <v>No Aplica</v>
          </cell>
          <cell r="AZ43" t="str">
            <v>No Aplica</v>
          </cell>
          <cell r="BA43" t="str">
            <v>No Aplica</v>
          </cell>
          <cell r="BB43" t="str">
            <v>No Aplica</v>
          </cell>
          <cell r="BC43" t="str">
            <v>No Aplica</v>
          </cell>
          <cell r="BD43" t="str">
            <v>No Aplica</v>
          </cell>
          <cell r="BE43" t="str">
            <v>No Aplica</v>
          </cell>
          <cell r="BF43" t="str">
            <v>No Aplica</v>
          </cell>
          <cell r="BG43" t="str">
            <v>No Aplica</v>
          </cell>
          <cell r="BH43" t="str">
            <v>No Aplica</v>
          </cell>
          <cell r="BI43" t="str">
            <v>No Aplica</v>
          </cell>
          <cell r="BJ43" t="str">
            <v>No Aplica</v>
          </cell>
          <cell r="BK43" t="str">
            <v>No Aplica</v>
          </cell>
          <cell r="BL43" t="str">
            <v>No Aplica</v>
          </cell>
          <cell r="BM43" t="str">
            <v xml:space="preserve">Plan Estratégico InstitucionalPlan de Acción </v>
          </cell>
          <cell r="BN43" t="str">
            <v xml:space="preserve">Mide el No de capacitaciones en  la funcionalidad, configuración, manejo y uso general de la herramienta Bogotá te Escucha-Sistema Distrital para la Gestión de Peticiones Ciudadanas, realizadas a sus administradores y/o usuarios 
</v>
          </cell>
          <cell r="BO43" t="str">
            <v>• Capacitar a los administradores del Sistema Distrital para la Gestión de Peticiones Ciudadanas, de las entidades distritales, en funcionalidad, configuración, uso y manejo del sistema.</v>
          </cell>
          <cell r="BP43" t="str">
            <v xml:space="preserve">La capacitación funcional fortalece las competencias de los servidores para operar y administrar el Sistema Distrital para la gestión de peticiones ciudadanas.     </v>
          </cell>
          <cell r="BQ43" t="str">
            <v>Registros de Asistencia  (Formato 2211300-FT-211 PDF)</v>
          </cell>
          <cell r="BR43" t="str">
            <v>Suma</v>
          </cell>
          <cell r="BS43">
            <v>22</v>
          </cell>
          <cell r="BT43">
            <v>1</v>
          </cell>
          <cell r="BU43">
            <v>1</v>
          </cell>
          <cell r="BV43">
            <v>2</v>
          </cell>
          <cell r="BW43">
            <v>2</v>
          </cell>
          <cell r="BX43">
            <v>1</v>
          </cell>
          <cell r="BY43">
            <v>2</v>
          </cell>
          <cell r="BZ43">
            <v>2</v>
          </cell>
          <cell r="CA43">
            <v>2</v>
          </cell>
          <cell r="CB43">
            <v>3</v>
          </cell>
          <cell r="CC43">
            <v>2</v>
          </cell>
          <cell r="CD43">
            <v>2</v>
          </cell>
          <cell r="CE43">
            <v>2</v>
          </cell>
          <cell r="CF43">
            <v>1</v>
          </cell>
          <cell r="CG43">
            <v>1</v>
          </cell>
          <cell r="CH43">
            <v>2</v>
          </cell>
          <cell r="CI43">
            <v>2</v>
          </cell>
          <cell r="CJ43">
            <v>1</v>
          </cell>
          <cell r="CK43">
            <v>2</v>
          </cell>
          <cell r="CL43">
            <v>2</v>
          </cell>
          <cell r="CM43">
            <v>2</v>
          </cell>
          <cell r="CN43">
            <v>3</v>
          </cell>
          <cell r="CO43">
            <v>2</v>
          </cell>
          <cell r="CP43">
            <v>2</v>
          </cell>
          <cell r="CQ43">
            <v>2</v>
          </cell>
          <cell r="CR43">
            <v>22</v>
          </cell>
          <cell r="CS43">
            <v>1</v>
          </cell>
          <cell r="CT43" t="str">
            <v/>
          </cell>
          <cell r="CU43" t="str">
            <v>Se realizó una (1)  capacitación a  administradores del Sistema Distrital para la Gestión de Peticiones Ciudadanas de las entidades distritales, en funcionalidad, configuración, uso y manejo del sistema.</v>
          </cell>
          <cell r="CV43" t="str">
            <v>N.A</v>
          </cell>
          <cell r="CW43" t="str">
            <v xml:space="preserve">Se  fortalecieron las competencias de 20  servidores para operar y administrar el Sistema Distrital para la gestión de peticiones ciudadanas.     </v>
          </cell>
          <cell r="CX43">
            <v>1</v>
          </cell>
          <cell r="CY43" t="str">
            <v/>
          </cell>
          <cell r="CZ43" t="str">
            <v>Se realizó una (1)  capacitación a  administradores del Sistema Distrital para la Gestión de Peticiones Ciudadanas de las entidades distritales, en funcionalidad, configuración, uso y manejo del sistema.</v>
          </cell>
          <cell r="DA43" t="str">
            <v>N.A</v>
          </cell>
          <cell r="DB43" t="str">
            <v xml:space="preserve">Se  fortalecieron las competencias de 30  servidores para operar y administrar el Sistema Distrital para la gestión de peticiones ciudadanas.     </v>
          </cell>
          <cell r="DC43">
            <v>2</v>
          </cell>
          <cell r="DD43" t="str">
            <v/>
          </cell>
          <cell r="DE43" t="str">
            <v>Se realizaron dos (2)  capacitaciones a  administradores del Sistema Distrital para la Gestión de Peticiones Ciudadanas de las entidades distritales, en funcionalidad, configuración, uso y manejo del sistema.</v>
          </cell>
          <cell r="DF43" t="str">
            <v>N.A</v>
          </cell>
          <cell r="DG43" t="str">
            <v xml:space="preserve">Se  fortalecieron las competencias de 50 servidores para operar y administrar el Sistema Distrital para la gestión de peticiones ciudadanas.     </v>
          </cell>
          <cell r="DH43">
            <v>2</v>
          </cell>
          <cell r="DI43" t="str">
            <v/>
          </cell>
          <cell r="DJ43" t="str">
            <v xml:space="preserve">Se realizaron dos (2)  capacitaciones a  administradores del Sistema Distrital para la Gestión de Peticiones Ciudadanas de las entidades distritales, en funcionalidad, configuración, uso y manejo del sistema. </v>
          </cell>
          <cell r="DK43" t="str">
            <v>N.A</v>
          </cell>
          <cell r="DL43" t="str">
            <v xml:space="preserve">Se  fortalecieron las competencias de 12 servidores para operar y administrar el Sistema Distrital para la gestión de peticiones ciudadanas.     </v>
          </cell>
          <cell r="DM43">
            <v>2</v>
          </cell>
          <cell r="DN43" t="str">
            <v/>
          </cell>
          <cell r="DO43" t="str">
            <v xml:space="preserve">Se realizaron dos (2)  capacitaciones a  administradores del Sistema Distrital para la Gestión de Peticiones Ciudadanas de las entidades distritales, en funcionalidad, configuración, uso y manejo del sistema. </v>
          </cell>
          <cell r="DP43" t="str">
            <v>N.A</v>
          </cell>
          <cell r="DQ43" t="str">
            <v xml:space="preserve">Se  fortalecieron las competencias de 26 servidores(as) de entidades del  Distrito Capital para operar y administrar el Sistema Distrital para la gestión de peticiones ciudadanas.     </v>
          </cell>
          <cell r="DR43">
            <v>2</v>
          </cell>
          <cell r="DS43" t="str">
            <v/>
          </cell>
          <cell r="DT43" t="str">
            <v xml:space="preserve">En el mes de junio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junio" contienen los listados de asistencia a las capacitaciones realizadas en el mes de junio/2019. </v>
          </cell>
          <cell r="DU43" t="str">
            <v>N.A</v>
          </cell>
          <cell r="DV43" t="str">
            <v xml:space="preserve">Se  fortalecieron las competencias de 55  servidores(as) de entidades del  Distrito Capital para operar y administrar el Sistema Distrital para la gestión de peticiones ciudadanas.     
</v>
          </cell>
          <cell r="DW43">
            <v>2</v>
          </cell>
          <cell r="DX43" t="str">
            <v/>
          </cell>
          <cell r="DY43" t="str">
            <v xml:space="preserve">En el mes de julio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julio" contienen los listados de asistencia a las capacitaciones realizadas en el mes de julio/2019. </v>
          </cell>
          <cell r="DZ43" t="str">
            <v>N.A</v>
          </cell>
          <cell r="EA43" t="str">
            <v xml:space="preserve">Se  fortalecieron las competencias de 38  servidores(as) de entidades del  Distrito Capital para operar y administrar el Sistema Distrital para la gestión de peticiones ciudadanas.     
</v>
          </cell>
          <cell r="EB43">
            <v>2</v>
          </cell>
          <cell r="EC43" t="str">
            <v/>
          </cell>
          <cell r="ED43" t="str">
            <v xml:space="preserve">En el mes de agosto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agosto" contienen los listados de asistencia a las capacitaciones funcionales realizadas en el mes de agosto/2019. </v>
          </cell>
          <cell r="EE43" t="str">
            <v>N.A</v>
          </cell>
          <cell r="EF43" t="str">
            <v xml:space="preserve">Se  fortalecieron las competencias de 21 servidores(as) de entidades del  Distrito Capital para operar y administrar el Sistema Distrital para la gestión de peticiones ciudadanas.     
</v>
          </cell>
          <cell r="EG43">
            <v>3</v>
          </cell>
          <cell r="EH43" t="str">
            <v/>
          </cell>
          <cell r="EI43" t="str">
            <v xml:space="preserve">En el mes de septiembre  se realizaron tres  (3)  capacitaciones a  administradores del Sistema Distrital para la Gestión de Peticiones Ciudadanas de las entidades distritales, en funcionalidad, configuración, uso y manejo del sistema. 
Las fuentes de verificación 3 archivos PDF "Asistenc capacitación Funcional mes de septiembre" contienen los listados de asistencia a las capacitaciones funcionales realizadas en el mes de septiembre/2019. </v>
          </cell>
          <cell r="EJ43" t="str">
            <v>N.A</v>
          </cell>
          <cell r="EK43" t="str">
            <v xml:space="preserve">Se  fortalecieron las competencias de 63 servidores(as) de entidades del  Distrito Capital para operar y administrar el Sistema Distrital para la gestión de peticiones ciudadanas.     
</v>
          </cell>
          <cell r="EL43">
            <v>2</v>
          </cell>
          <cell r="EM43" t="str">
            <v/>
          </cell>
          <cell r="EN43" t="str">
            <v xml:space="preserve">En el mes de octubre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octubre" contienen los listados de asistencia a las capacitaciones funcionales realizadas en el mes de octubre/2019. </v>
          </cell>
          <cell r="EO43" t="str">
            <v>N.A</v>
          </cell>
          <cell r="EP43" t="str">
            <v xml:space="preserve">Se  fortalecieron las competencias de 41 servidores(as) de entidades del  Distrito Capital para operar y administrar el Sistema Distrital para la gestión de peticiones ciudadanas.     
</v>
          </cell>
          <cell r="EQ43">
            <v>2</v>
          </cell>
          <cell r="ER43" t="str">
            <v/>
          </cell>
          <cell r="ES43" t="str">
            <v xml:space="preserve">En el mes de noviembre  se realizaron dos  (2)  capacitaciones a  administradores / usuarios  del Sistema Distrital para la Gestión de Peticiones Ciudadanas de las entidades distritales, en funcionalidad, configuración, uso y manejo del sistema. 
Las fuentes de verificación 2 archivos PDF "Asistenc capacitación Funcional mes de noviembre" contienen los listados de asistencia a las capacitaciones funcionales realizadas en el mes de noviembre/2019. </v>
          </cell>
          <cell r="ET43" t="str">
            <v>N.A</v>
          </cell>
          <cell r="EU43" t="str">
            <v xml:space="preserve">Se  fortalecieron las competencias de 11 servidores(as) de entidades del  Distrito Capital para operar y administrar el Sistema Distrital para la gestión de peticiones ciudadanas.     
</v>
          </cell>
          <cell r="EV43">
            <v>1</v>
          </cell>
          <cell r="EW43" t="str">
            <v/>
          </cell>
          <cell r="EX43" t="str">
            <v xml:space="preserve">En el mes de diciembre  se realizó una  (1)  capacitación a  administradores / usuarios  del Sistema Distrital para la Gestión de Peticiones Ciudadanas de las entidades distritales, en funcionalidad, configuración, uso y manejo del sistema. 
La fuente de verificación 1 archivos PDF "Asistencia capacitación Funcional mes de diciembre" contienen el listado de asistencia a la capacitación funcional realizada en el mes de diciembree/2019. </v>
          </cell>
          <cell r="EY43" t="str">
            <v>N.A</v>
          </cell>
          <cell r="EZ43" t="str">
            <v xml:space="preserve">Se  fortalecieron las competencias de seis (6) servidores(as) de entidades del  Distrito Capital para operar y administrar el Sistema Distrital para la gestión de peticiones ciudadanas.     
</v>
          </cell>
          <cell r="FA43">
            <v>22</v>
          </cell>
          <cell r="FB43">
            <v>0</v>
          </cell>
          <cell r="FC43" t="str">
            <v>Cumple</v>
          </cell>
          <cell r="FD43" t="str">
            <v>Cumplido</v>
          </cell>
          <cell r="FE43" t="str">
            <v>Anticipado</v>
          </cell>
          <cell r="FF43" t="str">
            <v>Adecuado</v>
          </cell>
          <cell r="FG43" t="str">
            <v>Coherente</v>
          </cell>
          <cell r="FH43" t="str">
            <v>Concuerda</v>
          </cell>
          <cell r="FI43" t="str">
            <v>Concuerda</v>
          </cell>
          <cell r="FJ43" t="str">
            <v>Relación directa</v>
          </cell>
          <cell r="FK43" t="str">
            <v>Adecuado</v>
          </cell>
          <cell r="FL43" t="str">
            <v>Oportuna</v>
          </cell>
          <cell r="FM43" t="str">
            <v>N/A</v>
          </cell>
          <cell r="FN43" t="str">
            <v>Yady Paola Morales</v>
          </cell>
          <cell r="FO43" t="str">
            <v>Cumple</v>
          </cell>
          <cell r="FP43" t="str">
            <v>Anticipado</v>
          </cell>
          <cell r="FQ43" t="e">
            <v>#N/A</v>
          </cell>
          <cell r="FR43" t="str">
            <v>Adecuado</v>
          </cell>
          <cell r="FS43" t="str">
            <v>Coherente</v>
          </cell>
          <cell r="FT43" t="str">
            <v>Concuerda</v>
          </cell>
          <cell r="FU43" t="str">
            <v>Concuerda</v>
          </cell>
          <cell r="FV43" t="str">
            <v>Relación directa</v>
          </cell>
          <cell r="FW43" t="str">
            <v>Adecuado</v>
          </cell>
          <cell r="FX43" t="str">
            <v>Oportuna</v>
          </cell>
          <cell r="FY43" t="str">
            <v>Sin observaciones</v>
          </cell>
          <cell r="FZ43" t="str">
            <v>Juan Guillermo Becerra J.</v>
          </cell>
          <cell r="GA43" t="str">
            <v>Cumple</v>
          </cell>
          <cell r="GB43" t="str">
            <v>Anticipado</v>
          </cell>
          <cell r="GC43" t="e">
            <v>#N/A</v>
          </cell>
          <cell r="GD43" t="str">
            <v>Adecuado</v>
          </cell>
          <cell r="GE43" t="str">
            <v>Coherente</v>
          </cell>
          <cell r="GF43" t="str">
            <v>Concuerda</v>
          </cell>
          <cell r="GG43" t="str">
            <v>Concuerda</v>
          </cell>
          <cell r="GH43" t="str">
            <v>Relación directa</v>
          </cell>
          <cell r="GI43" t="str">
            <v>Adecuado</v>
          </cell>
          <cell r="GJ43" t="str">
            <v>Oportuna</v>
          </cell>
          <cell r="GK43" t="str">
            <v>Sin observaciones</v>
          </cell>
          <cell r="GL43" t="str">
            <v>Juan Guillermo Becerra J.</v>
          </cell>
          <cell r="GM43">
            <v>0</v>
          </cell>
          <cell r="GN43" t="str">
            <v>Cumplido</v>
          </cell>
          <cell r="GO43" t="e">
            <v>#N/A</v>
          </cell>
          <cell r="GP43" t="str">
            <v>Adecuado</v>
          </cell>
          <cell r="GQ43" t="str">
            <v>Coherente</v>
          </cell>
          <cell r="GR43" t="str">
            <v>Concuerda</v>
          </cell>
          <cell r="GS43" t="str">
            <v>Concuerda</v>
          </cell>
          <cell r="GT43" t="str">
            <v>Relación directa</v>
          </cell>
          <cell r="GU43" t="str">
            <v>Adecuado</v>
          </cell>
          <cell r="GV43" t="str">
            <v>Oportuna</v>
          </cell>
          <cell r="GW43" t="str">
            <v>Sin observaciones</v>
          </cell>
          <cell r="GX43" t="str">
            <v>Juan Guillermo Becerra J.</v>
          </cell>
          <cell r="GY43">
            <v>1</v>
          </cell>
          <cell r="GZ43">
            <v>1</v>
          </cell>
          <cell r="HA43">
            <v>2</v>
          </cell>
          <cell r="HB43">
            <v>2</v>
          </cell>
          <cell r="HC43">
            <v>2</v>
          </cell>
          <cell r="HD43">
            <v>2</v>
          </cell>
          <cell r="HE43">
            <v>2</v>
          </cell>
          <cell r="HF43">
            <v>2</v>
          </cell>
          <cell r="HG43">
            <v>3</v>
          </cell>
          <cell r="HH43">
            <v>2</v>
          </cell>
          <cell r="HI43">
            <v>2</v>
          </cell>
          <cell r="HJ43">
            <v>1</v>
          </cell>
          <cell r="HK43">
            <v>22</v>
          </cell>
          <cell r="HL43">
            <v>4.5454545454545456E-2</v>
          </cell>
          <cell r="HM43">
            <v>4.5454545454545456E-2</v>
          </cell>
          <cell r="HN43">
            <v>9.0909090909090912E-2</v>
          </cell>
          <cell r="HO43">
            <v>9.0909090909090912E-2</v>
          </cell>
          <cell r="HP43">
            <v>9.0909090909090912E-2</v>
          </cell>
          <cell r="HQ43">
            <v>9.0909090909090912E-2</v>
          </cell>
          <cell r="HR43">
            <v>9.0909090909090912E-2</v>
          </cell>
          <cell r="HS43">
            <v>9.0909090909090912E-2</v>
          </cell>
          <cell r="HT43">
            <v>0.13636363636363635</v>
          </cell>
          <cell r="HU43">
            <v>9.0909090909090912E-2</v>
          </cell>
          <cell r="HV43">
            <v>9.0909090909090912E-2</v>
          </cell>
          <cell r="HW43">
            <v>4.5454545454545456E-2</v>
          </cell>
          <cell r="HX43">
            <v>1.0000000000000002</v>
          </cell>
          <cell r="HY43">
            <v>1</v>
          </cell>
          <cell r="HZ43">
            <v>1</v>
          </cell>
          <cell r="IA43">
            <v>1</v>
          </cell>
          <cell r="IB43">
            <v>0.99999999999999989</v>
          </cell>
          <cell r="IC43">
            <v>1.142857142857143</v>
          </cell>
          <cell r="ID43">
            <v>1.1111111111111112</v>
          </cell>
          <cell r="IE43">
            <v>1.0909090909090911</v>
          </cell>
          <cell r="IF43">
            <v>1.0769230769230771</v>
          </cell>
          <cell r="IG43">
            <v>1.0625000000000002</v>
          </cell>
          <cell r="IH43">
            <v>1.0555555555555556</v>
          </cell>
          <cell r="II43">
            <v>1.0500000000000003</v>
          </cell>
          <cell r="IJ43">
            <v>1.0000000000000002</v>
          </cell>
          <cell r="IK43">
            <v>1</v>
          </cell>
          <cell r="IL43">
            <v>1.1111111111111112</v>
          </cell>
          <cell r="IM43">
            <v>1.0625000000000002</v>
          </cell>
          <cell r="IN43">
            <v>1.0000000000000002</v>
          </cell>
          <cell r="IP43">
            <v>0.18181818181818182</v>
          </cell>
          <cell r="IQ43">
            <v>0.45454545454545459</v>
          </cell>
          <cell r="IR43">
            <v>0.77272727272727282</v>
          </cell>
          <cell r="IS43">
            <v>1.0000000000000002</v>
          </cell>
        </row>
        <row r="44">
          <cell r="A44" t="str">
            <v>PAAC_06C</v>
          </cell>
          <cell r="B44" t="str">
            <v>Dirección Distrital de Calidad del Servicio</v>
          </cell>
          <cell r="C44" t="str">
            <v>Directora Distrital de Calidad del Servicio</v>
          </cell>
          <cell r="D44" t="str">
            <v>Diana Alejandra Ospina Moreno</v>
          </cell>
          <cell r="E44" t="str">
            <v>P1 -  ÉTICA, BUEN GOBIERNO Y TRANSPARENCIA</v>
          </cell>
          <cell r="F44" t="str">
            <v>P1O1 Consolidar a 2020 una cultura de visión y actuación ética,  integra y transparente</v>
          </cell>
          <cell r="G44" t="str">
            <v>P1O1A11 Realizar la formulación y el seguimiento a la ejecución del Plan Anticorrupción y de Atención al Ciudadano - PAAC, para la obtención de resultados óptimos en la medición del Índice de Gobierno Abierto - IGA</v>
          </cell>
          <cell r="H44" t="str">
            <v>Realizar revisión y monitoreo  a la gestión de los Riesgos de corrupción con el propósito de garantizar la efectividad de los controles, detectar cambios internos y externos e identificar riesgos emergentes.</v>
          </cell>
          <cell r="I44" t="str">
            <v>Informe Mensual de Revisión de Riesgos de Corrupción</v>
          </cell>
          <cell r="J4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44" t="str">
            <v xml:space="preserve">  # de informes de revisión de riesgos de corrupción realizados en el periodo</v>
          </cell>
          <cell r="L44" t="str">
            <v xml:space="preserve"># de informes de revisión de riesgos de corrupción realizados en el periodo </v>
          </cell>
          <cell r="M44">
            <v>0</v>
          </cell>
          <cell r="O44" t="str">
            <v>Informe Mensual de Revisión de Riesgos de Corrupción</v>
          </cell>
          <cell r="P44" t="str">
            <v>Realizar el  Informe Mensual de Revisión de Riesgos de Corrupción. </v>
          </cell>
          <cell r="Q44" t="str">
            <v xml:space="preserve">Informe Mensual de Revisión de Riesgos de Corrupción			</v>
          </cell>
          <cell r="R44" t="str">
            <v xml:space="preserve">Validar la efectividad de los controles relacionados a los riesgos por parte de los procesos involucrados, e identificar riesgos emergentes. 		</v>
          </cell>
          <cell r="S44" t="str">
            <v>Suma</v>
          </cell>
          <cell r="T44" t="str">
            <v>Suma</v>
          </cell>
          <cell r="U44" t="str">
            <v>Número</v>
          </cell>
          <cell r="V44" t="str">
            <v>Eficacia</v>
          </cell>
          <cell r="W44" t="str">
            <v>Producto</v>
          </cell>
          <cell r="X44">
            <v>2018</v>
          </cell>
          <cell r="Y44">
            <v>0</v>
          </cell>
          <cell r="Z44">
            <v>0</v>
          </cell>
          <cell r="AA44">
            <v>0</v>
          </cell>
          <cell r="AB44">
            <v>0</v>
          </cell>
          <cell r="AC44">
            <v>12</v>
          </cell>
          <cell r="AD44">
            <v>12</v>
          </cell>
          <cell r="AE44">
            <v>0</v>
          </cell>
          <cell r="AF44">
            <v>0</v>
          </cell>
          <cell r="AG44" t="str">
            <v>No Aplica</v>
          </cell>
          <cell r="AH44" t="str">
            <v>No Aplica</v>
          </cell>
          <cell r="AI44" t="str">
            <v>No Aplica</v>
          </cell>
          <cell r="AJ44">
            <v>1</v>
          </cell>
          <cell r="AK44" t="str">
            <v>No Aplica</v>
          </cell>
          <cell r="AL44" t="str">
            <v>No Aplica</v>
          </cell>
          <cell r="AM44" t="str">
            <v>No Aplica</v>
          </cell>
          <cell r="AN44" t="str">
            <v>No Aplica</v>
          </cell>
          <cell r="AO44" t="str">
            <v>No Aplica</v>
          </cell>
          <cell r="AP44">
            <v>1</v>
          </cell>
          <cell r="AQ44" t="str">
            <v>No Aplica</v>
          </cell>
          <cell r="AR44" t="str">
            <v>No Aplica</v>
          </cell>
          <cell r="AS44" t="str">
            <v>No Aplica</v>
          </cell>
          <cell r="AT44" t="str">
            <v>No Aplica</v>
          </cell>
          <cell r="AU44" t="str">
            <v>No Aplica</v>
          </cell>
          <cell r="AV44" t="str">
            <v>No Aplica</v>
          </cell>
          <cell r="AW44" t="str">
            <v>No Aplica</v>
          </cell>
          <cell r="AX44" t="str">
            <v>No Aplica</v>
          </cell>
          <cell r="AY44" t="str">
            <v>No Aplica</v>
          </cell>
          <cell r="AZ44" t="str">
            <v>No Aplica</v>
          </cell>
          <cell r="BA44" t="str">
            <v>No Aplica</v>
          </cell>
          <cell r="BB44" t="str">
            <v>No Aplica</v>
          </cell>
          <cell r="BC44" t="str">
            <v>No Aplica</v>
          </cell>
          <cell r="BD44" t="str">
            <v>No Aplica</v>
          </cell>
          <cell r="BE44" t="str">
            <v>No Aplica</v>
          </cell>
          <cell r="BF44" t="str">
            <v>No Aplica</v>
          </cell>
          <cell r="BG44" t="str">
            <v>No Aplica</v>
          </cell>
          <cell r="BH44" t="str">
            <v>No Aplica</v>
          </cell>
          <cell r="BI44" t="str">
            <v>No Aplica</v>
          </cell>
          <cell r="BJ44" t="str">
            <v>No Aplica</v>
          </cell>
          <cell r="BK44" t="str">
            <v>No Aplica</v>
          </cell>
          <cell r="BL44" t="str">
            <v>No Aplica</v>
          </cell>
          <cell r="BM44" t="str">
            <v>Plan de Acción PAAC</v>
          </cell>
          <cell r="BN4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44" t="str">
            <v>Realizar el  Informe Mensual de Revisión de Riesgos de Corrupción. </v>
          </cell>
          <cell r="BP44" t="str">
            <v xml:space="preserve">Validar la efectividad de los controles relacionados a los riesgos por parte de los procesos involucrados, e identificar riesgos emergentes. 		</v>
          </cell>
          <cell r="BQ44" t="str">
            <v xml:space="preserve">Informe Mensual de Revisión de Riesgos de Corrupción			</v>
          </cell>
          <cell r="BR44" t="str">
            <v>Suma</v>
          </cell>
          <cell r="BS44">
            <v>12</v>
          </cell>
          <cell r="BT44">
            <v>1</v>
          </cell>
          <cell r="BU44">
            <v>1</v>
          </cell>
          <cell r="BV44">
            <v>1</v>
          </cell>
          <cell r="BW44">
            <v>1</v>
          </cell>
          <cell r="BX44">
            <v>1</v>
          </cell>
          <cell r="BY44">
            <v>1</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1</v>
          </cell>
          <cell r="CP44">
            <v>1</v>
          </cell>
          <cell r="CQ44">
            <v>1</v>
          </cell>
          <cell r="CR44">
            <v>12</v>
          </cell>
          <cell r="CS44">
            <v>1</v>
          </cell>
          <cell r="CT44" t="str">
            <v/>
          </cell>
          <cell r="CU44" t="str">
            <v>Elaboración del  Informe Valoración del riesgo de corrupción, identificado para el proceso “Gestión del Sistema Distrital de Servicio a la Ciudadanía” - Procedimiento Seguimiento y Medición del Servicio a la Ciudadanía, correspondiente al mes de enero de 2019, realizando el seguimiento y evaluación mensual de los puntos de control, efectos de brindarle a la Oficina Asesora de Planeación información eficaz y oportuna para la toma de decisiones.
El Informe Valoración del riesgo de corrupción del mes de enero , muestra que en el mes se realizaron seis (6)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enero,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enero/2019- Memorando 3-2019-4411 y anexos.</v>
          </cell>
          <cell r="CV44" t="str">
            <v>N.A</v>
          </cell>
          <cell r="CW44"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enero de 2019, verificando la efectividad de los puntos de control y la no materialización del riesgo.
</v>
          </cell>
          <cell r="CX44">
            <v>1</v>
          </cell>
          <cell r="CY44" t="str">
            <v/>
          </cell>
          <cell r="CZ44" t="str">
            <v>Elaboración del  Informe Valoración del riesgo de corrupción, identificado para el proceso “Gestión del Sistema Distrital de Servicio a la Ciudadanía” - Procedimiento Seguimiento y Medición del Servicio a la Ciudadanía, correspondiente al mes de febrero de 2019, realizando el seguimiento y evaluación mensual de los puntos de control, efectos de brindarle a la Oficina Asesora de Planeación información eficaz y oportuna para la toma de decisiones.
El Informe Valoración del riesgo de corrupción del mes de febrero , muestra que en el mes se realizaron siete (7)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febrero,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febrero/2019 -Memorando  3-2019-7974 y anexos.</v>
          </cell>
          <cell r="DA44" t="str">
            <v>N.A</v>
          </cell>
          <cell r="DB44"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febrero de 2019, verificando la efectividad de los puntos de control y la no materialización del riesgo.
</v>
          </cell>
          <cell r="DC44">
            <v>1</v>
          </cell>
          <cell r="DD44" t="str">
            <v/>
          </cell>
          <cell r="DE44" t="str">
            <v>Elaboración del  Informe Valoración del riesgo de corrupción, identificado para el proceso “Gestión del Sistema Distrital de Servicio a la Ciudadanía” - Procedimiento Seguimiento y Medición del Servicio a la Ciudadanía, correspondiente al mes de marzo de 2019, realizando el seguimiento y evaluación mensual de los puntos de control, efectos de brindarle a la Oficina Asesora de Planeación información eficaz y oportuna para la toma de decisiones.
El Informe Valoración del riesgo de corrupción del mes de marzo , muestra que en el mes se realizaron nueve (9)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marzo,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marzo/2019 -Memorando  3-2019-11355 y anexos.</v>
          </cell>
          <cell r="DF44" t="str">
            <v>N.A</v>
          </cell>
          <cell r="DG44"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marzo de 2019, verificando la efectividad de los puntos de control y la no materialización del riesgo.
</v>
          </cell>
          <cell r="DH44">
            <v>1</v>
          </cell>
          <cell r="DI44" t="str">
            <v/>
          </cell>
          <cell r="DJ44" t="str">
            <v>Elaboración del  Informe Valoración del riesgo de corrupción, identificado para el proceso “Gestión del Sistema Distrital de Servicio a la Ciudadanía” - Procedimiento Seguimiento y Medición del Servicio a la Ciudadanía, correspondiente al mes de abril de 2019, realizando el seguimiento y evaluación mensual de los puntos de control, efectos de brindarle a la Oficina Asesora de Planeación información eficaz y oportuna para la toma de decisiones.
El Informe Valoración del riesgo de corrupción del mes de abril , muestra que en el mes se realizaron once (11)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abril,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abril/2019 -Memorando  3-2019-14014 y anexos.</v>
          </cell>
          <cell r="DK44" t="str">
            <v>N.A</v>
          </cell>
          <cell r="DL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abril de 2019, verificando la efectividad de los puntos de control y la no materialización del riesgo.</v>
          </cell>
          <cell r="DM44">
            <v>1</v>
          </cell>
          <cell r="DN44" t="str">
            <v/>
          </cell>
          <cell r="DO44" t="str">
            <v>Elaboración del  Informe Valoración del riesgo de corrupción, identificado para el proceso “Gestión del Sistema Distrital de Servicio a la Ciudadanía” - Procedimiento Seguimiento y Medición del Servicio a la Ciudadanía, correspondiente al mes de mayo de 2019, realizando el seguimiento y evaluación mensual de los puntos de control, a efectos de brindarle a la Oficina Asesora de Planeación información eficaz y oportuna para la toma de decisiones.
El Informe Valoración del riesgo de corrupción del mes de mayo, muestra que en el mes se realizaron ocho (8)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mayo,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mayo/2019 -Memorando  3-2019-16952  y anexos.</v>
          </cell>
          <cell r="DP44" t="str">
            <v>N.A</v>
          </cell>
          <cell r="DQ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mayo/ 2019, verificando la efectividad de los puntos de control y la no materialización del riesgo.</v>
          </cell>
          <cell r="DR44">
            <v>1</v>
          </cell>
          <cell r="DS44" t="str">
            <v/>
          </cell>
          <cell r="DT44" t="str">
            <v>Elaboración del  Informe Valoración del riesgo de corrupción, identificado para el proceso “Gestión del Sistema Distrital de Servicio a la Ciudadanía” - Procedimiento Seguimiento y Medición del Servicio a la Ciudadanía, correspondiente al mes de junio de 2019, realizando el seguimiento y evaluación mensual de los puntos de control, a efectos de brindarle a la Oficina Asesora de Planeación información eficaz y oportuna para la toma de decisiones.
El Informe Valoración del riesgo de corrupción del mes de junio, muestra que en el mes se realizaron once (11)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junio,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junio/2019 -Memorando  3-2019-19340  y anexos.
La fuente de verificación 1 archivo PDF "Informe  Riesgo corrupc mes de junio" contiene el  Informe Valoración del riesgo de corrupción mes de junio/2019</v>
          </cell>
          <cell r="DU44" t="str">
            <v>N.A</v>
          </cell>
          <cell r="DV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junio/ 2019, verificando la efectividad de los puntos de control y la no materialización del riesgo.</v>
          </cell>
          <cell r="DW44">
            <v>1</v>
          </cell>
          <cell r="DX44" t="str">
            <v/>
          </cell>
          <cell r="DY44" t="str">
            <v>Elaboración del  Informe Valoración del riesgo de corrupción, identificado para el proceso “Gestión del Sistema Distrital de Servicio a la Ciudadanía” - Procedimiento Seguimiento y Medición del Servicio a la Ciudadanía, correspondiente al mes de julio de 2019, realizando el seguimiento y evaluación mensual de los puntos de control, a efectos de brindarle a la Oficina Asesora de Planeación información eficaz y oportuna para la toma de decisiones.
El Informe Valoración del riesgo de corrupción del mes de julio,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julio,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julio/2019 -Memorando  3-2019-23396  y anexos.
La fuente de verificación 1 archivo PDF "Informe  Riesgo corrupc mes de julio" contiene el  Informe Valoración del riesgo de corrupción mes de julio/2019</v>
          </cell>
          <cell r="DZ44" t="str">
            <v>N.A</v>
          </cell>
          <cell r="EA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julio/ 2019, verificando la efectividad de los puntos de control y la no materialización del riesgo.</v>
          </cell>
          <cell r="EB44">
            <v>1</v>
          </cell>
          <cell r="EC44" t="str">
            <v/>
          </cell>
          <cell r="ED44" t="str">
            <v>Elaboración del  Informe Valoración del riesgo de corrupción, identificado para el proceso “Gestión del Sistema Distrital de Servicio a la Ciudadanía” - Procedimiento Seguimiento y Medición del Servicio a la Ciudadanía, correspondiente al mes de agosto de 2019, realizando el seguimiento y evaluación mensual de los puntos de control, a efectos de brindarle a la Oficina Asesora de Planeación información eficaz y oportuna para la toma de decisiones.
El Informe Valoración del riesgo de corrupción del mes de agosto, muestra que en el mes se realizaron cinco (5)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agosto,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agosto/2019 -Memorando  3-2019-26431  y anexos.
La fuente de verificación 1 archivo PDF "Informe  Riesgo corrupc mes de agosto" contiene el  Informe Valoración del riesgo de corrupción mes de agosto/2019</v>
          </cell>
          <cell r="EE44" t="str">
            <v>N.A</v>
          </cell>
          <cell r="EF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agosto/ 2019, verificando la efectividad de los puntos de control y la no materialización del riesgo.</v>
          </cell>
          <cell r="EG44">
            <v>1</v>
          </cell>
          <cell r="EH44" t="str">
            <v/>
          </cell>
          <cell r="EI44" t="str">
            <v>Elaboración del  Informe Valoración del riesgo de corrupción, identificado para el proceso “Gestión del Sistema Distrital de Servicio a la Ciudadanía” - Procedimiento Seguimiento y Medición del Servicio a la Ciudadanía, correspondiente al mes de septiembre de 2019, realizando el seguimiento y evaluación mensual de los puntos de control, a efectos de brindarle a la Oficina Asesora de Planeación información eficaz y oportuna para la toma de decisiones.
El Informe Valoración del riesgo de corrupción del mes de septiembre,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septiembre,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septiembre/2019 -Memorando  3-2019-29665  y anexos.
La fuente de verificación 1 archivo PDF "Informe  Riesgo corrupc mes de septiembre" contiene el  Informe Valoración del riesgo de corrupción mes de septiembre/2019</v>
          </cell>
          <cell r="EJ44" t="str">
            <v>N.A</v>
          </cell>
          <cell r="EK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septiembre/ 2019, verificando la efectividad de los puntos de control y la no materialización del riesgo.</v>
          </cell>
          <cell r="EL44">
            <v>1</v>
          </cell>
          <cell r="EM44" t="str">
            <v/>
          </cell>
          <cell r="EN44" t="str">
            <v>Elaboración del  Informe Valoración del riesgo de corrupción, identificado para el proceso “Gestión del Sistema Distrital de Servicio a la Ciudadanía” - Procedimiento Seguimiento y Medición del Servicio a la Ciudadanía, correspondiente al mes de octubre de 2019, realizando el seguimiento y evaluación mensual de los puntos de control, a efectos de brindarle a la Oficina Asesora de Planeación información eficaz y oportuna para la toma de decisiones.
El Informe Valoración del riesgo de corrupción del mes de octubre,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octubre,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octubre/2019 -Memorando  3-2019-33317  y anexos.
La fuente de verificación 1 archivo PDF "Informe  Riesgo corrupc mes de octubre" contiene el  Informe Valoración del riesgo de corrupción mes de octubre/2019</v>
          </cell>
          <cell r="EO44" t="str">
            <v>N.A</v>
          </cell>
          <cell r="EP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octubre/ 2019, verificando la efectividad de los puntos de control y la no materialización del riesgo.</v>
          </cell>
          <cell r="EQ44">
            <v>1</v>
          </cell>
          <cell r="ER44" t="str">
            <v/>
          </cell>
          <cell r="ES44" t="str">
            <v>Elaboración del  Informe Valoración del riesgo de corrupción, identificado para el proceso “Gestión del Sistema Distrital de Servicio a la Ciudadanía” - Procedimiento Seguimiento y Medición del Servicio a la Ciudadanía, correspondiente al mes de noviembre de 2019, realizando el seguimiento y evaluación mensual de los puntos de control, a efectos de brindarle a la Oficina Asesora de Planeación información eficaz y oportuna para la toma de decisiones.
El Informe Valoración del riesgo de corrupción del mes de noviembre, muestra que en el mes se realizaron siete (7)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noviembre,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noviembre/2019 -Memorando  3-2019-37438  y anexos.
La fuente de verificación 1 archivo PDF "Informe  Riesgo Corrupción mes de noviembre" contiene el  Informe Valoración del riesgo de corrupción mes de noviembre/2019</v>
          </cell>
          <cell r="ET44" t="str">
            <v>N.A</v>
          </cell>
          <cell r="EU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noviembre/ 2019, verificando la efectividad de los puntos de control y la no materialización del riesgo.</v>
          </cell>
          <cell r="EV44">
            <v>1</v>
          </cell>
          <cell r="EW44" t="str">
            <v/>
          </cell>
          <cell r="EX44" t="str">
            <v>Elaboración del  Informe Valoración del riesgo de corrupción, identificado para el proceso “Gestión del Sistema Distrital de Servicio a la Ciudadanía” - Procedimiento Seguimiento y Medición del Servicio a la Ciudadanía, correspondiente al mes de diciembre de 2019, en el cual se informa que en el mes no se realizaron monitoreos. 
Se remitió a la Oficina Asesora de Planeación del respectivo Informe Valoración del riesgo de corrupción mes de diciembre/2019 -Memorando  3-2019-39272 y anexos.
La fuente de verificación 1 archivo PDF "Informe  Riesgo Corrupción mes de diciembre" contiene el  Informe Valoración del riesgo de corrupción mes de diciembre/2019</v>
          </cell>
          <cell r="EY44" t="str">
            <v>N.A</v>
          </cell>
          <cell r="EZ44" t="str">
            <v xml:space="preserve">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diciembre/ 2019. </v>
          </cell>
          <cell r="FA44">
            <v>12</v>
          </cell>
          <cell r="FB44">
            <v>0</v>
          </cell>
          <cell r="FC44" t="str">
            <v>Cumple</v>
          </cell>
          <cell r="FD44" t="str">
            <v>Cumplido</v>
          </cell>
          <cell r="FE44" t="str">
            <v>Cumplido</v>
          </cell>
          <cell r="FF44" t="str">
            <v>Adecuado</v>
          </cell>
          <cell r="FG44" t="str">
            <v>Coherente</v>
          </cell>
          <cell r="FH44" t="str">
            <v>Concuerda</v>
          </cell>
          <cell r="FI44" t="str">
            <v>Concuerda</v>
          </cell>
          <cell r="FJ44" t="str">
            <v>Relación directa</v>
          </cell>
          <cell r="FK44" t="str">
            <v>Adecuado</v>
          </cell>
          <cell r="FL44" t="str">
            <v>Oportuna</v>
          </cell>
          <cell r="FM44" t="str">
            <v>Aunque el informe narrativo es coherente con la descripción del indicador, se sugiere presentar las actividades realizadas para efectuar la revisión y monitoreo a la gestión de los riesgos de corrupción identificados en el proceso. En el mismo sentido, es importante que en los beneficios se describa la efectividad de los controles implementados para mitigar los riesgos identificados inicialmente</v>
          </cell>
          <cell r="FN44" t="str">
            <v>Yady Paola Morales</v>
          </cell>
          <cell r="FO44" t="str">
            <v>Cumple</v>
          </cell>
          <cell r="FP44" t="str">
            <v>Cumplido</v>
          </cell>
          <cell r="FQ44" t="e">
            <v>#N/A</v>
          </cell>
          <cell r="FR44" t="str">
            <v>Adecuado</v>
          </cell>
          <cell r="FS44" t="str">
            <v>Coherente</v>
          </cell>
          <cell r="FT44" t="str">
            <v>Concuerda</v>
          </cell>
          <cell r="FU44" t="str">
            <v>Concuerda</v>
          </cell>
          <cell r="FV44" t="str">
            <v>Relación directa</v>
          </cell>
          <cell r="FW44" t="str">
            <v>Adecuado</v>
          </cell>
          <cell r="FX44" t="str">
            <v>Oportuna</v>
          </cell>
          <cell r="FY44" t="str">
            <v>Sin observaciones</v>
          </cell>
          <cell r="FZ44" t="str">
            <v>Juan Guillermo Becerra J.</v>
          </cell>
          <cell r="GA44" t="str">
            <v>Cumple</v>
          </cell>
          <cell r="GB44" t="str">
            <v>Cumplido</v>
          </cell>
          <cell r="GC44" t="e">
            <v>#N/A</v>
          </cell>
          <cell r="GD44" t="str">
            <v>Adecuado</v>
          </cell>
          <cell r="GE44" t="str">
            <v>Coherente</v>
          </cell>
          <cell r="GF44" t="str">
            <v>Concuerda</v>
          </cell>
          <cell r="GG44" t="str">
            <v>Concuerda</v>
          </cell>
          <cell r="GH44" t="str">
            <v>Relación directa</v>
          </cell>
          <cell r="GI44" t="str">
            <v>Adecuado</v>
          </cell>
          <cell r="GJ44" t="str">
            <v>Oportuna</v>
          </cell>
          <cell r="GK44" t="str">
            <v>Sin observaciones</v>
          </cell>
          <cell r="GL44" t="str">
            <v>Juan Guillermo Becerra J.</v>
          </cell>
          <cell r="GM44">
            <v>0</v>
          </cell>
          <cell r="GN44" t="str">
            <v>Cumplido</v>
          </cell>
          <cell r="GO44" t="e">
            <v>#N/A</v>
          </cell>
          <cell r="GP44" t="str">
            <v>Adecuado</v>
          </cell>
          <cell r="GQ44" t="str">
            <v>Coherente</v>
          </cell>
          <cell r="GR44" t="str">
            <v>Concuerda</v>
          </cell>
          <cell r="GS44" t="str">
            <v>Concuerda</v>
          </cell>
          <cell r="GT44" t="str">
            <v>Relación directa</v>
          </cell>
          <cell r="GU44" t="str">
            <v>Adecuado</v>
          </cell>
          <cell r="GV44" t="str">
            <v>Oportuna</v>
          </cell>
          <cell r="GW44" t="str">
            <v>Sin observaciones</v>
          </cell>
          <cell r="GX44" t="str">
            <v>Juan Guillermo Becerra J.</v>
          </cell>
          <cell r="GY44">
            <v>1</v>
          </cell>
          <cell r="GZ44">
            <v>1</v>
          </cell>
          <cell r="HA44">
            <v>1</v>
          </cell>
          <cell r="HB44">
            <v>1</v>
          </cell>
          <cell r="HC44">
            <v>1</v>
          </cell>
          <cell r="HD44">
            <v>1</v>
          </cell>
          <cell r="HE44">
            <v>1</v>
          </cell>
          <cell r="HF44">
            <v>1</v>
          </cell>
          <cell r="HG44">
            <v>1</v>
          </cell>
          <cell r="HH44">
            <v>1</v>
          </cell>
          <cell r="HI44">
            <v>1</v>
          </cell>
          <cell r="HJ44">
            <v>1</v>
          </cell>
          <cell r="HK44">
            <v>12</v>
          </cell>
          <cell r="HL44">
            <v>8.3333333333333329E-2</v>
          </cell>
          <cell r="HM44">
            <v>8.3333333333333329E-2</v>
          </cell>
          <cell r="HN44">
            <v>8.3333333333333329E-2</v>
          </cell>
          <cell r="HO44">
            <v>8.3333333333333329E-2</v>
          </cell>
          <cell r="HP44">
            <v>8.3333333333333329E-2</v>
          </cell>
          <cell r="HQ44">
            <v>8.3333333333333329E-2</v>
          </cell>
          <cell r="HR44">
            <v>8.3333333333333329E-2</v>
          </cell>
          <cell r="HS44">
            <v>8.3333333333333329E-2</v>
          </cell>
          <cell r="HT44">
            <v>8.3333333333333329E-2</v>
          </cell>
          <cell r="HU44">
            <v>8.3333333333333329E-2</v>
          </cell>
          <cell r="HV44">
            <v>8.3333333333333329E-2</v>
          </cell>
          <cell r="HW44">
            <v>8.3333333333333329E-2</v>
          </cell>
          <cell r="HX44">
            <v>1</v>
          </cell>
          <cell r="HY44">
            <v>1</v>
          </cell>
          <cell r="HZ44">
            <v>1</v>
          </cell>
          <cell r="IA44">
            <v>1</v>
          </cell>
          <cell r="IB44">
            <v>1</v>
          </cell>
          <cell r="IC44">
            <v>1</v>
          </cell>
          <cell r="ID44">
            <v>1</v>
          </cell>
          <cell r="IE44">
            <v>1</v>
          </cell>
          <cell r="IF44">
            <v>1</v>
          </cell>
          <cell r="IG44">
            <v>1</v>
          </cell>
          <cell r="IH44">
            <v>1</v>
          </cell>
          <cell r="II44">
            <v>1</v>
          </cell>
          <cell r="IJ44">
            <v>1</v>
          </cell>
          <cell r="IK44">
            <v>1</v>
          </cell>
          <cell r="IL44">
            <v>1</v>
          </cell>
          <cell r="IM44">
            <v>1</v>
          </cell>
          <cell r="IN44">
            <v>1</v>
          </cell>
          <cell r="IP44">
            <v>0.25</v>
          </cell>
          <cell r="IQ44">
            <v>0.49999999999999994</v>
          </cell>
          <cell r="IR44">
            <v>0.75</v>
          </cell>
          <cell r="IS44">
            <v>1</v>
          </cell>
        </row>
        <row r="45">
          <cell r="A45" t="str">
            <v>PAAC_39</v>
          </cell>
          <cell r="B45" t="str">
            <v>Dirección Distrital de Calidad del Servicio</v>
          </cell>
          <cell r="C45" t="str">
            <v>Directora Distrital de Calidad del Servicio</v>
          </cell>
          <cell r="D45" t="str">
            <v>Diana Alejandra Ospina Moreno</v>
          </cell>
          <cell r="E45" t="str">
            <v>P2 -  SERVICIO AL CIUDADANO</v>
          </cell>
          <cell r="F45" t="str">
            <v xml:space="preserve">P2O1 Mejorar la experiencia de la ciudadanía, con enfoque diferencial y preferencial, en su relación con la Administración Distrital </v>
          </cell>
          <cell r="G45"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45" t="str">
            <v xml:space="preserve"> Medir la satisfacción de los servicios prestados en la Red CADE, Red CLAVs y canales de interacción ciudadana de la Secretaría General. 
</v>
          </cell>
          <cell r="I45" t="str">
            <v>Informe del Nivel de satisfacción  ciudadana en la Red CADE, CLAVs y canales de interacción ciudadana de la Secretaría General.</v>
          </cell>
          <cell r="J45" t="str">
            <v>La herramienta pretende medir la satisfacción ciudadana con los servicios prestados en la Red CADE, Red CLAVs y canales de interacción ciudadana de la Secretaría General</v>
          </cell>
          <cell r="K45" t="str">
            <v xml:space="preserve">  Herramienta para medir  la satisfacción ciudadana aplicada  0   </v>
          </cell>
          <cell r="L45" t="str">
            <v>Herramienta para medir  la satisfacción ciudadana aplicada</v>
          </cell>
          <cell r="M45">
            <v>0</v>
          </cell>
          <cell r="O45" t="str">
            <v>Informe de medición de la satisfacción ciudadana en la Red CADE, CLAVs y canales de interacción ciudadana de la Secretaría General.</v>
          </cell>
          <cell r="Q45" t="str">
            <v>Informe del Nivel de satisfacción  ciudadana en la Red CADE, CLAVs y canales de interacción ciudadana de la Secretaría General.</v>
          </cell>
          <cell r="R45" t="str">
            <v>Conocer el nivel de  satisfacción ciudadana frente a los servicios prestados en la Red CADE, Red CLAVs y canales de interacción ciudadana de la Secretaría General</v>
          </cell>
          <cell r="S45" t="str">
            <v>Suma</v>
          </cell>
          <cell r="T45" t="str">
            <v>Suma</v>
          </cell>
          <cell r="U45" t="str">
            <v>Número</v>
          </cell>
          <cell r="V45" t="str">
            <v>Eficacia</v>
          </cell>
          <cell r="W45" t="str">
            <v>Resultado</v>
          </cell>
          <cell r="X45">
            <v>2018</v>
          </cell>
          <cell r="Y45">
            <v>0</v>
          </cell>
          <cell r="Z45">
            <v>0</v>
          </cell>
          <cell r="AA45">
            <v>0</v>
          </cell>
          <cell r="AB45">
            <v>0</v>
          </cell>
          <cell r="AC45">
            <v>1</v>
          </cell>
          <cell r="AD45">
            <v>1</v>
          </cell>
          <cell r="AE45">
            <v>0</v>
          </cell>
          <cell r="AF45">
            <v>0</v>
          </cell>
          <cell r="AG45" t="str">
            <v>No Aplica</v>
          </cell>
          <cell r="AH45" t="str">
            <v>No Aplica</v>
          </cell>
          <cell r="AI45" t="str">
            <v>No Aplica</v>
          </cell>
          <cell r="AJ45">
            <v>1</v>
          </cell>
          <cell r="AK45" t="str">
            <v>No Aplica</v>
          </cell>
          <cell r="AL45" t="str">
            <v>No Aplica</v>
          </cell>
          <cell r="AM45" t="str">
            <v>No Aplica</v>
          </cell>
          <cell r="AN45">
            <v>1</v>
          </cell>
          <cell r="AO45" t="str">
            <v>Gestión del Sistema Distrital de servicio a la ciudadanía</v>
          </cell>
          <cell r="AP45">
            <v>1</v>
          </cell>
          <cell r="AQ45" t="str">
            <v>No Aplica</v>
          </cell>
          <cell r="AR45" t="str">
            <v>No Aplica</v>
          </cell>
          <cell r="AS45" t="str">
            <v>No Aplica</v>
          </cell>
          <cell r="AT45" t="str">
            <v>No Aplica</v>
          </cell>
          <cell r="AU45" t="str">
            <v>No Aplica</v>
          </cell>
          <cell r="AV45" t="str">
            <v>No Aplica</v>
          </cell>
          <cell r="AW45" t="str">
            <v>No Aplica</v>
          </cell>
          <cell r="AX45" t="str">
            <v>No Aplica</v>
          </cell>
          <cell r="AY45" t="str">
            <v>No Aplica</v>
          </cell>
          <cell r="AZ45" t="str">
            <v>No Aplica</v>
          </cell>
          <cell r="BA45" t="str">
            <v>No Aplica</v>
          </cell>
          <cell r="BB45" t="str">
            <v>No Aplica</v>
          </cell>
          <cell r="BC45" t="str">
            <v>No Aplica</v>
          </cell>
          <cell r="BD45" t="str">
            <v>No Aplica</v>
          </cell>
          <cell r="BE45" t="str">
            <v>No Aplica</v>
          </cell>
          <cell r="BF45" t="str">
            <v>No Aplica</v>
          </cell>
          <cell r="BG45" t="str">
            <v>No Aplica</v>
          </cell>
          <cell r="BH45" t="str">
            <v>No Aplica</v>
          </cell>
          <cell r="BI45" t="str">
            <v>No Aplica</v>
          </cell>
          <cell r="BJ45" t="str">
            <v>No Aplica</v>
          </cell>
          <cell r="BK45" t="str">
            <v>No Aplica</v>
          </cell>
          <cell r="BL45" t="str">
            <v>No Aplica</v>
          </cell>
          <cell r="BM45" t="str">
            <v>Plan de Acción SGCGestión del Sistema Distrital de servicio a la ciudadaníaPAAC</v>
          </cell>
          <cell r="BN45" t="str">
            <v>La herramienta pretende medir la satisfacción ciudadana con los servicios prestados en la Red CADE, Red CLAVs y canales de interacción ciudadana de la Secretaría General</v>
          </cell>
          <cell r="BO45" t="str">
            <v xml:space="preserve">Aplicar herramienta para medir la satisfacción ciudadana frente a los servicios prestados en la Red CADE, Red CLAVs y canales de interacción ciudadana de la Secretaría General			</v>
          </cell>
          <cell r="BP45" t="str">
            <v>Conocer el nivel de  satisfacción ciudadana frente a los servicios prestados en la Red CADE, Red CLAVs y canales de interacción ciudadana de la Secretaría General</v>
          </cell>
          <cell r="BQ45" t="str">
            <v>Informe del Nivel de satisfacción  ciudadana en la Red CADE, CLAVs y canales de interacción ciudadana de la Secretaría General.</v>
          </cell>
          <cell r="BR45" t="str">
            <v>Suma</v>
          </cell>
          <cell r="BS45">
            <v>1</v>
          </cell>
          <cell r="BT45">
            <v>0</v>
          </cell>
          <cell r="BU45">
            <v>0</v>
          </cell>
          <cell r="BV45">
            <v>0</v>
          </cell>
          <cell r="BW45">
            <v>0</v>
          </cell>
          <cell r="BX45">
            <v>0</v>
          </cell>
          <cell r="BY45">
            <v>0</v>
          </cell>
          <cell r="BZ45">
            <v>0</v>
          </cell>
          <cell r="CA45">
            <v>0</v>
          </cell>
          <cell r="CB45">
            <v>0</v>
          </cell>
          <cell r="CC45">
            <v>0</v>
          </cell>
          <cell r="CD45">
            <v>0</v>
          </cell>
          <cell r="CE45">
            <v>1</v>
          </cell>
          <cell r="CF45">
            <v>0</v>
          </cell>
          <cell r="CG45">
            <v>0</v>
          </cell>
          <cell r="CH45">
            <v>0</v>
          </cell>
          <cell r="CI45">
            <v>0</v>
          </cell>
          <cell r="CJ45">
            <v>0</v>
          </cell>
          <cell r="CK45">
            <v>0</v>
          </cell>
          <cell r="CL45">
            <v>0</v>
          </cell>
          <cell r="CM45">
            <v>0</v>
          </cell>
          <cell r="CN45">
            <v>0</v>
          </cell>
          <cell r="CO45">
            <v>0</v>
          </cell>
          <cell r="CP45">
            <v>0</v>
          </cell>
          <cell r="CQ45">
            <v>1</v>
          </cell>
          <cell r="CR45">
            <v>1</v>
          </cell>
          <cell r="CS45">
            <v>0</v>
          </cell>
          <cell r="CT45" t="str">
            <v/>
          </cell>
          <cell r="CU45" t="str">
            <v>Durante el mes de enero/2019 no se programaron ni  adelantaron actividades para  aplicar la herramienta para medir la satisfacción ciudadana  en la Red CADE, CLAVs y canales de interacción ciudadana de la Secretaría General.</v>
          </cell>
          <cell r="CV45" t="str">
            <v/>
          </cell>
          <cell r="CW45" t="str">
            <v>N.A</v>
          </cell>
          <cell r="CX45">
            <v>0</v>
          </cell>
          <cell r="CY45" t="str">
            <v/>
          </cell>
          <cell r="CZ45" t="str">
            <v>Durante el mes de febrero/2019 no se programaron ni  adelantaron actividades para  aplicar la herramienta para medir la satisfacción ciudadana  en la Red CADE, CLAVs y canales de interacción ciudadana de la Secretaría General.</v>
          </cell>
          <cell r="DA45" t="str">
            <v>N.A</v>
          </cell>
          <cell r="DB45" t="str">
            <v>N.A</v>
          </cell>
          <cell r="DC45">
            <v>0</v>
          </cell>
          <cell r="DD45" t="str">
            <v/>
          </cell>
          <cell r="DE45" t="str">
            <v>Durante el mes de marzo/2019 no se programaron ni  adelantaron actividades para  aplicar la herramienta para medir la satisfacción ciudadana  en la Red CADE, CLAVs y canales de interacción ciudadana de la Secretaría General.</v>
          </cell>
          <cell r="DF45" t="str">
            <v>N.A</v>
          </cell>
          <cell r="DG45" t="str">
            <v>N.A</v>
          </cell>
          <cell r="DH45">
            <v>0</v>
          </cell>
          <cell r="DI45" t="str">
            <v/>
          </cell>
          <cell r="DJ45" t="str">
            <v>Durante el mes de abril/2019 no se programaron ni  adelantaron actividades para  aplicar la herramienta para medir la satisfacción ciudadana  en la Red CADE, CLAVs y canales de interacción ciudadana de la Secretaría General.</v>
          </cell>
          <cell r="DK45" t="str">
            <v>N.A</v>
          </cell>
          <cell r="DL45" t="str">
            <v>N.A</v>
          </cell>
          <cell r="DM45">
            <v>0</v>
          </cell>
          <cell r="DN45" t="str">
            <v/>
          </cell>
          <cell r="DO45" t="str">
            <v>Durante el mes de mayo/2019 no se programaron ni  adelantaron actividades para  aplicar la herramienta para medir la satisfacción ciudadana  en la Red CADE, CLAVs y canales de interacción ciudadana de la Secretaría General.</v>
          </cell>
          <cell r="DP45" t="str">
            <v>N.A</v>
          </cell>
          <cell r="DQ45" t="str">
            <v>N.A</v>
          </cell>
          <cell r="DR45">
            <v>0</v>
          </cell>
          <cell r="DS45" t="str">
            <v/>
          </cell>
          <cell r="DT45" t="str">
            <v>Durante el mes de junio/2019 no se programaron ni  adelantaron actividades para  aplicar la herramienta para medir la satisfacción ciudadana  en la Red CADE, CLAVs y canales de interacción ciudadana de la Secretaría General.</v>
          </cell>
          <cell r="DU45" t="str">
            <v>N.A</v>
          </cell>
          <cell r="DV45" t="str">
            <v>N.A</v>
          </cell>
          <cell r="DW45">
            <v>0</v>
          </cell>
          <cell r="DX45" t="str">
            <v/>
          </cell>
          <cell r="DY45" t="str">
            <v>Durante el mes de julio/2019 no se programaron ni  adelantaron actividades para  aplicar la herramienta para medir la satisfacción ciudadana  en la Red CADE, CLAVs y canales de interacción ciudadana de la Secretaría General.</v>
          </cell>
          <cell r="DZ45" t="str">
            <v>N.A</v>
          </cell>
          <cell r="EA45" t="str">
            <v>N.A</v>
          </cell>
          <cell r="EB45">
            <v>0</v>
          </cell>
          <cell r="EC45" t="str">
            <v/>
          </cell>
          <cell r="ED45" t="str">
            <v>Se avanzó en la Elaboración de la ficha técnica de la encuesta, la actualización de formularios y virtualización de formularios para medir la satisfacción ciudadana  en la Red CADE, CLAVs y canales de interacción ciudadana de la Secretaría General.
Las fuentes de Verificación correspodendientes:  1 Archivo PDF "Ficha Técnica Encuesta 2019" y 4 archivos PDF:  "Virtualización Encuesta Presencial de Satisfacción Red Cade 2019" (https://forms.office.com/Pages/ResponsePage.aspx?id=y6dR80r58E2WJ64DDM73xM5GtCDKQZtCvYWjUwLb8QtUNjc4MkpRQVRZMVg3MTNHQ1kxWjVNRUg4QS4u); 
"Virtualización Encuesta Presencial de Satisfacción Centro Local de Atención a Víctimas 2019"
(https://forms.office.com/Pages/ResponsePage.aspx?id=y6dR80r58E2WJ64DDM73xM5GtCDKQZtCvYWjUwLb8QtUOUFSRjlOVjJSSE03N1dWQVJXRTlGNkE1UC4u);
"Virtualización Encuesta Presencial De Satisfacción SuperCADE Móvil 2019"
(https://forms.office.com/Pages/ResponsePage.aspx?id=y6dR80r58E2WJ64DDM73xM5GtCDKQZtCvYWjUwLb8QtUQ0lXWTZQNVdVWVpET0kyQlE2S0laMUdGNC4u);
"Virtualización Encuesta Bogotá Te Escucha"
(https://forms.office.com/Pages/ResponsePage.aspx?id=y6dR80r58E2WJ64DDM73xM5GtCDKQZtCvYWjUwLb8QtUMDNOR01ISURNR0lWU0FETEJCTjNPMFJUSS4u).</v>
          </cell>
          <cell r="EE45" t="str">
            <v>N.A</v>
          </cell>
          <cell r="EF45" t="str">
            <v>Conocer el nivel de  satisfacción ciudadana frente a los servicios prestados en la Red CADE, Red CLAVs y canales de interacción ciudadana de la Secretaría General</v>
          </cell>
          <cell r="EG45">
            <v>0</v>
          </cell>
          <cell r="EH45" t="str">
            <v/>
          </cell>
          <cell r="EI45" t="str">
            <v xml:space="preserve">Avancesa Encuesta para medir la satisfacción ciudadana  en la Red CADE, CLAVs y canales de interacción ciudadana de la Secretaría General:
 . Inducción a encuestadores (11 de septiembre/2019 ) y entrega de tabletas (13 de septiembre):  Se realizó la inducción  a los 14 informadores/ encuestadores, en cada uno de los formularios a utilizar,  y entrega de la tableta .
*Realización de la Prueba Piloto  (12 y 13 de septiembre) en los puntos de la Red CADE, en la cual los encuestadores probaron el diligenciamiento de los formularios, las preguntas y la utilización de la tableta y se les realizo retroalimentación al respecto.
*Inicio de aplicación de la Encuesta de Satisfacción Ciudadana en los puntos de la Red CADE (Lunes 16 de septiembre).
Las fuentes de Verificación correspodendientes:  1 Archivo PDF "Listado de asistencia a Inducción 11 de septiembre;  y  1 Archivo PDF copia Acta de reunión entrega tabletas 13 de septiembre/2019 </v>
          </cell>
          <cell r="EJ45" t="str">
            <v>N.A</v>
          </cell>
          <cell r="EK45" t="str">
            <v>Conocer el nivel de  satisfacción ciudadana frente a los servicios prestados en la Red CADE, Red CLAVs y canales de interacción ciudadana de la Secretaría General</v>
          </cell>
          <cell r="EL45">
            <v>0</v>
          </cell>
          <cell r="EM45" t="str">
            <v/>
          </cell>
          <cell r="EN45" t="str">
            <v>Avances Encuesta para medir la satisfacción ciudadana  en la Red CADE, CLAVs y canales de interacción ciudadana de la Secretaría General:
* Durante el mes de octubre se finalizó la recolección de la información de la Encuesta Distrital de Satisfacción Ciudadana, así: 
.Red CADE:
.Centros Locales de Atención a Víctimas.
.Bogotá Te Escucha
Fuentes de Verificación: N.A (La información se encuentra en proceso de tabulación y análisis para posterior elaboración del Informe del nivel de satisfacción ciudadana  en la Red CADE, CLAVs y canales de interacción ciudadana de la Secretaría General).</v>
          </cell>
          <cell r="EO45" t="str">
            <v>N.A</v>
          </cell>
          <cell r="EP45" t="str">
            <v>Conocer el nivel de  satisfacción ciudadana frente a los servicios prestados en la Red CADE, Red CLAVs y canales de interacción ciudadana de la Secretaría General</v>
          </cell>
          <cell r="EQ45">
            <v>0</v>
          </cell>
          <cell r="ER45" t="str">
            <v/>
          </cell>
          <cell r="ES45" t="str">
            <v>Avances Encuesta para medir la satisfacción ciudadana  en la Red CADE, CLAVs y canales de interacción ciudadana de la Secretaría General:
Durante el mes de noviembre/2019 se realizo la depuración de la base y se dió inicio a la tabulación de los datos, obteniendose de manera preliminar los Índices de Satsifacción Ciudadana de la Administración Distrital y de la Red CADE, los cuales fueron informados a la Subsecretaría de Servicio a la Ciudadanía mediante radicado 3-2019-36670.  
La fuente de verificación: 1 archivo PDF copia memorando  Radicado 3-2019-36670.</v>
          </cell>
          <cell r="ET45" t="str">
            <v>N.A</v>
          </cell>
          <cell r="EU45" t="str">
            <v>Conocer el nivel de  satisfacción ciudadana frente a los servicios prestados en la Red CADE, Red CLAVs y canales de interacción ciudadana de la Secretaría General</v>
          </cell>
          <cell r="EV45">
            <v>1</v>
          </cell>
          <cell r="EW45" t="str">
            <v/>
          </cell>
          <cell r="EX45" t="str">
            <v xml:space="preserve">En el mes de diciembre se culminó el proceso de medición de la satisfacción ciudadana  en la Red CADE, CLAVs y canales de interacción ciudadana de la Secretaría General, obteniendose los siguientes resultados: *Nivel de Satisfacción ciudadana Red CADE: 94,90%
*Nivel de Satisfacción Ciudadana Administración Distrital: 93,73%    
La fuente de verificación: 1 archivo PDF Informe Ejec Encuesta de Satisfacción Ciudadana 2019 , que contiene entre otros, los objetivos, la metodología y los resultados obtenidos . </v>
          </cell>
          <cell r="EY45" t="str">
            <v/>
          </cell>
          <cell r="EZ45" t="str">
            <v>Conocer el nivel de  satisfacción ciudadana frente a los servicios prestados en la Red CADE, Red CLAVs y canales de interacción ciudadana de la Secretaría General</v>
          </cell>
          <cell r="FA45">
            <v>1</v>
          </cell>
          <cell r="FB45">
            <v>0</v>
          </cell>
          <cell r="FC45" t="str">
            <v>Cumple</v>
          </cell>
          <cell r="FD45" t="str">
            <v>No programó</v>
          </cell>
          <cell r="FE45" t="str">
            <v>No programó</v>
          </cell>
          <cell r="FF45" t="str">
            <v>No aplica</v>
          </cell>
          <cell r="FG45" t="str">
            <v>No aplica</v>
          </cell>
          <cell r="FH45" t="str">
            <v>No aplica</v>
          </cell>
          <cell r="FI45" t="str">
            <v>No aplica</v>
          </cell>
          <cell r="FJ45" t="str">
            <v>No aplica</v>
          </cell>
          <cell r="FK45" t="str">
            <v>No aplica</v>
          </cell>
          <cell r="FL45" t="str">
            <v>Oportuna</v>
          </cell>
          <cell r="FM45" t="str">
            <v>Aunque la programación para el cumplimiento de este indicador esta planeada para el mes de diciembre, se sugiere de ser el caso describir las actividades realizadas para la presentación de la medición del nivel de satisfacción ciudadana en la Red CADE, CLAVs y canales de interacción ciudadana de la Secretaría General.</v>
          </cell>
          <cell r="FN45" t="str">
            <v>Yady Paola Morales</v>
          </cell>
          <cell r="FO45" t="str">
            <v>No aplica</v>
          </cell>
          <cell r="FP45" t="str">
            <v>No programó</v>
          </cell>
          <cell r="FQ45" t="e">
            <v>#N/A</v>
          </cell>
          <cell r="FR45" t="str">
            <v>No aplica</v>
          </cell>
          <cell r="FS45" t="str">
            <v>No aplica</v>
          </cell>
          <cell r="FT45" t="str">
            <v>No aplica</v>
          </cell>
          <cell r="FU45" t="str">
            <v>No aplica</v>
          </cell>
          <cell r="FV45" t="str">
            <v>No aplica</v>
          </cell>
          <cell r="FW45" t="str">
            <v>No aplica</v>
          </cell>
          <cell r="FX45" t="str">
            <v>Oportuna</v>
          </cell>
          <cell r="FY45" t="str">
            <v>Sin observaciones</v>
          </cell>
          <cell r="FZ45" t="str">
            <v>Juan Guillermo Becerra J.</v>
          </cell>
          <cell r="GA45" t="str">
            <v>Cumple</v>
          </cell>
          <cell r="GB45" t="str">
            <v>No programó</v>
          </cell>
          <cell r="GC45" t="e">
            <v>#N/A</v>
          </cell>
          <cell r="GD45" t="str">
            <v>No aplica</v>
          </cell>
          <cell r="GE45" t="str">
            <v>No aplica</v>
          </cell>
          <cell r="GF45" t="str">
            <v>No aplica</v>
          </cell>
          <cell r="GG45" t="str">
            <v>No aplica</v>
          </cell>
          <cell r="GH45" t="str">
            <v>No aplica</v>
          </cell>
          <cell r="GI45" t="str">
            <v>No aplica</v>
          </cell>
          <cell r="GJ45" t="str">
            <v>Oportuna</v>
          </cell>
          <cell r="GK45" t="str">
            <v>Sin observaciones</v>
          </cell>
          <cell r="GL45" t="str">
            <v>Juan Guillermo Becerra J.</v>
          </cell>
          <cell r="GM45">
            <v>0</v>
          </cell>
          <cell r="GN45" t="str">
            <v>Cumplido</v>
          </cell>
          <cell r="GO45" t="e">
            <v>#N/A</v>
          </cell>
          <cell r="GP45" t="str">
            <v>Adecuado</v>
          </cell>
          <cell r="GQ45" t="str">
            <v>Coherente</v>
          </cell>
          <cell r="GR45" t="str">
            <v>Concuerda</v>
          </cell>
          <cell r="GS45" t="str">
            <v>Concuerda</v>
          </cell>
          <cell r="GT45" t="str">
            <v>Relación directa</v>
          </cell>
          <cell r="GU45" t="str">
            <v>Adecuado</v>
          </cell>
          <cell r="GV45" t="str">
            <v>Oportuna</v>
          </cell>
          <cell r="GW45" t="str">
            <v>Sin observaciones</v>
          </cell>
          <cell r="GX45" t="str">
            <v>Juan Guillermo Becerra J.</v>
          </cell>
          <cell r="GY45">
            <v>0</v>
          </cell>
          <cell r="GZ45">
            <v>0</v>
          </cell>
          <cell r="HA45">
            <v>0</v>
          </cell>
          <cell r="HB45">
            <v>0</v>
          </cell>
          <cell r="HC45">
            <v>0</v>
          </cell>
          <cell r="HD45">
            <v>0</v>
          </cell>
          <cell r="HE45">
            <v>0</v>
          </cell>
          <cell r="HF45">
            <v>0</v>
          </cell>
          <cell r="HG45">
            <v>0</v>
          </cell>
          <cell r="HH45">
            <v>0</v>
          </cell>
          <cell r="HI45">
            <v>0</v>
          </cell>
          <cell r="HJ45">
            <v>1</v>
          </cell>
          <cell r="HK45">
            <v>1</v>
          </cell>
          <cell r="HL45">
            <v>0</v>
          </cell>
          <cell r="HM45">
            <v>0</v>
          </cell>
          <cell r="HN45">
            <v>0</v>
          </cell>
          <cell r="HO45">
            <v>0</v>
          </cell>
          <cell r="HP45">
            <v>0</v>
          </cell>
          <cell r="HQ45">
            <v>0</v>
          </cell>
          <cell r="HR45">
            <v>0</v>
          </cell>
          <cell r="HS45">
            <v>0</v>
          </cell>
          <cell r="HT45">
            <v>0</v>
          </cell>
          <cell r="HU45">
            <v>0</v>
          </cell>
          <cell r="HV45">
            <v>0</v>
          </cell>
          <cell r="HW45">
            <v>1</v>
          </cell>
          <cell r="HX45">
            <v>1</v>
          </cell>
          <cell r="HY45" t="str">
            <v>No Programó</v>
          </cell>
          <cell r="HZ45" t="str">
            <v>No Programó</v>
          </cell>
          <cell r="IA45" t="str">
            <v>No Programó</v>
          </cell>
          <cell r="IB45" t="str">
            <v>No Programó</v>
          </cell>
          <cell r="IC45" t="str">
            <v>No Programó</v>
          </cell>
          <cell r="ID45" t="str">
            <v>No Programó</v>
          </cell>
          <cell r="IE45" t="str">
            <v>No Programó</v>
          </cell>
          <cell r="IF45" t="str">
            <v>No Programó</v>
          </cell>
          <cell r="IG45" t="str">
            <v>No Programó</v>
          </cell>
          <cell r="IH45" t="str">
            <v>No Programó</v>
          </cell>
          <cell r="II45" t="str">
            <v>No Programó</v>
          </cell>
          <cell r="IJ45">
            <v>1</v>
          </cell>
          <cell r="IK45" t="str">
            <v>No Programó</v>
          </cell>
          <cell r="IL45" t="str">
            <v>No Programó</v>
          </cell>
          <cell r="IM45" t="str">
            <v>No Programó</v>
          </cell>
          <cell r="IN45">
            <v>1</v>
          </cell>
          <cell r="IP45">
            <v>0</v>
          </cell>
          <cell r="IQ45">
            <v>0</v>
          </cell>
          <cell r="IR45">
            <v>0</v>
          </cell>
          <cell r="IS45">
            <v>1</v>
          </cell>
        </row>
        <row r="46">
          <cell r="A46" t="str">
            <v>PAAC_43</v>
          </cell>
          <cell r="B46" t="str">
            <v>Dirección Distrital de Calidad del Servicio</v>
          </cell>
          <cell r="C46" t="str">
            <v>Directora Distrital de Calidad del Servicio</v>
          </cell>
          <cell r="D46" t="str">
            <v>Diana Alejandra Ospina Moreno</v>
          </cell>
          <cell r="E46" t="str">
            <v>P1 -  ÉTICA, BUEN GOBIERNO Y TRANSPARENCIA</v>
          </cell>
          <cell r="F46" t="str">
            <v>P1O1 Consolidar a 2020 una cultura de visión y actuación ética,  integra y transparente</v>
          </cell>
          <cell r="G46" t="str">
            <v>P1O1A11 Realizar la formulación y el seguimiento a la ejecución del Plan Anticorrupción y de Atención al Ciudadano - PAAC, para la obtención de resultados óptimos en la medición del Índice de Gobierno Abierto - IGA</v>
          </cell>
          <cell r="H46" t="str">
            <v>Realizar el seguimiento a la calidad y calidez de las respuestas emitidas por parte de la Secretaría General y entidades distritales a través del sistema de gestión de peticiones ciudadanas</v>
          </cell>
          <cell r="I46" t="str">
            <v xml:space="preserve">Dependencias de la Secretaría General y entidades distritales retroalimentadas/ Dependencias de la Secretaría General y entidades distritales que presentan observaciones a sus respuestas evaluadas”. </v>
          </cell>
          <cell r="J46" t="str">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ell>
          <cell r="K46" t="str">
            <v>(Número de dependencias de la Secretaría General y entidades distritales retroalimentadas/ Número de dependencias de la Secretaría General y entidades Distritales que presentan observaciones a sus respuestas evaluadas)*100</v>
          </cell>
          <cell r="L46" t="str">
            <v>Entidades distritales retroalimentadas, que presentan observaciones al 10% o más de sus respuestas evaluadas, identificando aspectos a mejor en cuanto a los criterios de coherencia, claridad, calidez y oportunidad, y al uso y manejo del Sistema de gestión de Peticiones Ciudadanas</v>
          </cell>
          <cell r="M46" t="str">
            <v>Entidades distritales, que presentan observaciones al 10% o más de sus respuestas evaluadas, identificando aspectos a mejor en cuanto a los criterios de coherencia, claridad, calidez y oportunidad, y al uso y manejo del Sistema de gestión de Peticiones Ciudadanas</v>
          </cell>
          <cell r="O46" t="str">
            <v xml:space="preserve">Entidades distritales retroalimentadas,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v>
          </cell>
          <cell r="Q46" t="str">
            <v>Comunicaciones enviadas a las dependencias de la Secretaría General que presenten alguna observación a sus respuestas evaluadas y a las entidades distritales que presenten  observaciones al 10% o más de sus respuestas evaluadas ( mes vencido)</v>
          </cell>
          <cell r="R46" t="str">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ell>
          <cell r="S46" t="str">
            <v>Constante</v>
          </cell>
          <cell r="T46" t="str">
            <v>Constante</v>
          </cell>
          <cell r="U46" t="str">
            <v>Porcentaje</v>
          </cell>
          <cell r="V46" t="str">
            <v>Eficacia</v>
          </cell>
          <cell r="W46" t="str">
            <v>Producto</v>
          </cell>
          <cell r="X46">
            <v>2018</v>
          </cell>
          <cell r="Y46">
            <v>0</v>
          </cell>
          <cell r="Z46">
            <v>0</v>
          </cell>
          <cell r="AA46">
            <v>0</v>
          </cell>
          <cell r="AB46">
            <v>0</v>
          </cell>
          <cell r="AC46">
            <v>1</v>
          </cell>
          <cell r="AD46">
            <v>1</v>
          </cell>
          <cell r="AE46">
            <v>0</v>
          </cell>
          <cell r="AF46">
            <v>0</v>
          </cell>
          <cell r="AG46" t="str">
            <v>No Aplica</v>
          </cell>
          <cell r="AH46" t="str">
            <v>No Aplica</v>
          </cell>
          <cell r="AI46" t="str">
            <v>No Aplica</v>
          </cell>
          <cell r="AJ46">
            <v>1</v>
          </cell>
          <cell r="AK46" t="str">
            <v>No Aplica</v>
          </cell>
          <cell r="AL46" t="str">
            <v>No Aplica</v>
          </cell>
          <cell r="AM46" t="str">
            <v>No Aplica</v>
          </cell>
          <cell r="AN46">
            <v>1</v>
          </cell>
          <cell r="AO46" t="str">
            <v>Gestión del Sistema Distrital de servicio a la ciudadanía</v>
          </cell>
          <cell r="AP46">
            <v>1</v>
          </cell>
          <cell r="AQ46" t="str">
            <v>No Aplica</v>
          </cell>
          <cell r="AR46" t="str">
            <v>No Aplica</v>
          </cell>
          <cell r="AS46" t="str">
            <v>No Aplica</v>
          </cell>
          <cell r="AT46" t="str">
            <v>No Aplica</v>
          </cell>
          <cell r="AU46" t="str">
            <v>No Aplica</v>
          </cell>
          <cell r="AV46" t="str">
            <v>No Aplica</v>
          </cell>
          <cell r="AW46" t="str">
            <v>No Aplica</v>
          </cell>
          <cell r="AX46" t="str">
            <v>No Aplica</v>
          </cell>
          <cell r="AY46" t="str">
            <v>No Aplica</v>
          </cell>
          <cell r="AZ46" t="str">
            <v>No Aplica</v>
          </cell>
          <cell r="BA46" t="str">
            <v>No Aplica</v>
          </cell>
          <cell r="BB46" t="str">
            <v>No Aplica</v>
          </cell>
          <cell r="BC46" t="str">
            <v>No Aplica</v>
          </cell>
          <cell r="BD46" t="str">
            <v>No Aplica</v>
          </cell>
          <cell r="BE46" t="str">
            <v>No Aplica</v>
          </cell>
          <cell r="BF46" t="str">
            <v>No Aplica</v>
          </cell>
          <cell r="BG46" t="str">
            <v>No Aplica</v>
          </cell>
          <cell r="BH46" t="str">
            <v>No Aplica</v>
          </cell>
          <cell r="BI46" t="str">
            <v>No Aplica</v>
          </cell>
          <cell r="BJ46" t="str">
            <v>No Aplica</v>
          </cell>
          <cell r="BK46" t="str">
            <v>No Aplica</v>
          </cell>
          <cell r="BL46" t="str">
            <v>No Aplica</v>
          </cell>
          <cell r="BM46" t="str">
            <v>Plan de Acción SGCGestión del Sistema Distrital de servicio a la ciudadaníaPAAC</v>
          </cell>
          <cell r="BN46" t="str">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ell>
          <cell r="BO46" t="str">
            <v xml:space="preserve">Enviar comunicaciones a las dependencias de la Secretaría General y entidades distritales retroalimentándolas en sus aspectos a mejorar en cuanto a los criterios de coherencia, claridad, calidez y oportunidad, y al uso y manejo del Sistema distrital para la gestión de Peticiones Ciudadanas </v>
          </cell>
          <cell r="BP46" t="str">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ell>
          <cell r="BQ46" t="str">
            <v>Comunicaciones enviadas a las dependencias de la Secretaría General que presenten alguna observación a sus respuestas evaluadas y a las entidades distritales que presenten  observaciones al 10% o más de sus respuestas evaluadas ( mes vencido)</v>
          </cell>
          <cell r="BR46" t="str">
            <v>Constante</v>
          </cell>
          <cell r="BS46">
            <v>1</v>
          </cell>
          <cell r="BT46">
            <v>1</v>
          </cell>
          <cell r="BU46">
            <v>1</v>
          </cell>
          <cell r="BV46">
            <v>1</v>
          </cell>
          <cell r="BW46">
            <v>1</v>
          </cell>
          <cell r="BX46">
            <v>1</v>
          </cell>
          <cell r="BY46">
            <v>1</v>
          </cell>
          <cell r="BZ46">
            <v>1</v>
          </cell>
          <cell r="CA46">
            <v>1</v>
          </cell>
          <cell r="CB46">
            <v>1</v>
          </cell>
          <cell r="CC46">
            <v>1</v>
          </cell>
          <cell r="CD46">
            <v>1</v>
          </cell>
          <cell r="CE46">
            <v>1</v>
          </cell>
          <cell r="CF46">
            <v>1</v>
          </cell>
          <cell r="CG46">
            <v>1</v>
          </cell>
          <cell r="CH46">
            <v>1</v>
          </cell>
          <cell r="CI46">
            <v>1</v>
          </cell>
          <cell r="CJ46">
            <v>1</v>
          </cell>
          <cell r="CK46">
            <v>1</v>
          </cell>
          <cell r="CL46">
            <v>1</v>
          </cell>
          <cell r="CM46">
            <v>1</v>
          </cell>
          <cell r="CN46">
            <v>1</v>
          </cell>
          <cell r="CO46">
            <v>1</v>
          </cell>
          <cell r="CP46">
            <v>1</v>
          </cell>
          <cell r="CQ46">
            <v>1</v>
          </cell>
          <cell r="CR46">
            <v>1</v>
          </cell>
          <cell r="CS46">
            <v>24</v>
          </cell>
          <cell r="CT46">
            <v>24</v>
          </cell>
          <cell r="CU46" t="str">
            <v xml:space="preserve">En el mes se evaluaron 753  respuestas registradas en el Sistema de Gestión de peticiones ciudadanas, emitidas en el mes anterior (diciembre/2018) por la Secretaría General y demás entidades distritales,  realizando las siguientes actividades:  
-Selección de la muestra a evaluar. 
-Evaluación de 753  respuestas, obteniendose los siguientes resultados:  el 99% de respuestas  emitidas por la Secretaría General y demás entidades distritales  que fueron evaluadas en el periodo cumplen con el criterio de “Coherencia”, el 97% cumplen con el criterio de “Claridad” y “Calidez” y el 91% cumple el criterio de “Oportunidad”; concluyéndose que el 12% (94 respuestas) no cumplen con todos los criterios de “Calidad y Calidez” y el 17% (130) no cumplen con el “Manejo del sistema. 
-Registro en el formato 2212200-FT-605. -
-Remisión de comunicaciones (6 memorandos a las dependencias de la Secretaría General y 19  oficios a las entidades distritales ) con Informe de resultados de la evaluación (reporte mes vencido), retroalimentándolas en sus aspectos a mejorar (en sus respuestas  a peticiones ciudadanas evaluadas en el mes de enero),  en cuanto a los criterios de coherencia, claridad, calidez y oportunidad, y al uso y manejo del Sistema distrital para la gestión de Peticiones Ciudadanas.
Las evidencias  muestran que se enviaron 25 comunicaciones, teniendo en cuenta que a la Secretaría Distrital de Gobierno se le enviaron 2 comunicaciones, lo cual no modifica las cifras reportadas en el indicador.         </v>
          </cell>
          <cell r="CV46" t="str">
            <v>N.A</v>
          </cell>
          <cell r="CW46" t="str">
            <v xml:space="preserve">
Se identificaron los aspectos a mejorar en la respuesta a las peticiones ciudadanas de seis (6) dependencias de la Secretaría General y dieciocho (18) entidades Distritales, retroalimentandolas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CX46">
            <v>38</v>
          </cell>
          <cell r="CY46">
            <v>38</v>
          </cell>
          <cell r="CZ46" t="str">
            <v xml:space="preserve">En el mes se evaluaron  1.908 respuestas registradas en el Sistema de Gestión de peticiones ciudadanas, emitidas en el mes anterior (enero/2019) por la Secretaría General y demás entidades distritales,  realizando las siguientes actividades:  
-Selección de la muestra a evaluar. 
-Evaluación de 1908  respuestas , obteniendose los siguientes resultados: El 99% de respuestas emitidas por la Secretaría General y demás entidades distritalesque fueron evaluadas en el periodo,  cumplen con el criterio de “Coherencia”, el 96% cumplen con el criterio de “Claridad”, el 98% cumplen con el criterio de “Calidez” y el 92% cumple el criterio de “Oportunidad”, concluyendose que el 11% (210 respuestas) no cumplen con todos los criterios de “Calidad y Calidez” y el 19% (356 respuestas) no cumplen con el “Manejo del sistema”.
-Registro en el formato 212200-FT-605.
-Remisión de comunicaciones ( 7 memorandos a  dependencias de la Secretaría General y 32 oficios a las entidades Distritales) con Informe de resultados de la evaluación (reporte mes vencido), retroalimentándolas en sus aspectos a mejorar (en sus respuestas  a peticiones ciudadanas evaluadas en el mes de enero),  en cuanto a los criterios de coherencia, claridad, calidez y oportunidad, y al uso y manejo del Sistema distrital para la gestión de Peticiones Ciudadanas. 
Las evidencias muestran que se enviaron 39 comunicaciones, teniendo en cuenta que a la Secretaría Distrital de Gobierno se le enviaron 2 comunicaciones, lo cual no modifica las cifras reportadas en el indicador.  </v>
          </cell>
          <cell r="DA46" t="str">
            <v>N.A</v>
          </cell>
          <cell r="DB46" t="str">
            <v xml:space="preserve">
Se identificaron los aspectos a mejorar en la respuesta a las peticiones ciudadanas de  siete (7) dependencias de la Secretaría General y treinta y una (31) entidades Distritales, retroalimentando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DC46">
            <v>52</v>
          </cell>
          <cell r="DD46">
            <v>52</v>
          </cell>
          <cell r="DE46" t="str">
            <v xml:space="preserve">En el mes se evaluaron  1.908 respuestas registradas en el Sistema de Gestión de peticiones ciudadanas, emitidas en el mes anterior (febrero/2019) por la Secretaría General y demás entidades distritales,  realizando las siguientes actividades:  
-Selección de la muestra a evaluar. 
-Evaluación de 1908  respuestas , obteniendose los siguientes resultados: el  98% de respuestas emitidas por la Secretaría General y demás entidades distritales  que fueron evaluadas en el periodo, cumplen Coherencia, el 94% cumplen claridad; el  97% (1.855) cumplen con el criterio de calidez;  el  92% cumplen con Oportunidad; concluyéndose que el 13% (239) no cumplen todos los criterios de Calidad y calidez y el  21% (406) no cumplen con el manejo del sistema.
-Remisión de comunicaciones (10 memorandos a las dependencias de la Secretaría General y 43  oficios a las entidades distritales ) con Informe de resultados de la evaluación (reporte mes vencido).
Las evidencias muestran que se enviaron 53 comunicaciones, teniendo en cuenta que la Secretaría Distrital de Gobierno se le enviaron 2 comunicaciones, lo cual no modifica las cifras reportadas en el indicador. </v>
          </cell>
          <cell r="DF46" t="str">
            <v>N.A</v>
          </cell>
          <cell r="DG46" t="str">
            <v xml:space="preserve">
 Se identificaron los aspectos a mejorar en la respuesta a peticiones ciudadanas de diez (10) dependencias de la Secretaría General y cuarenta y dos (42) entidades Distritales,  retroalimentandolas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DH46">
            <v>50</v>
          </cell>
          <cell r="DI46">
            <v>50</v>
          </cell>
          <cell r="DJ46" t="str">
            <v xml:space="preserve">En el mes de abril se evaluaron 2.292 respuestas registradas en el Sistema de Gestión de peticiones ciudadanas, emitidas en el mes anterior (marzo/2019) por la Secretaría General y demás entidades distritales,  realizando las siguientes actividades:  
-Selección de la muestra a evaluar. 
-Evaluación de 2.292  respuestas , obteniendose los siguientes resultados: el  98% de respuestas emitidas por la Secretaría General y demás entidades distritales  que fueron evaluadas en el periodo cumplen con el criterio de Coherencia, el 94% cumplen claridad; el  94% cumplen con el criterio de calidez;  el  92% cumplen con Oportunidad; concluyéndose que el 15% (340 respuestas) no cumplen todos los criterios de Calidad y Calidez y el  21% (473) no cumplen con el manejo del sistema.
-Remisión de comunicaciones de retroalimentación  (memorando a 5 dependencias de la Secretaría General y oficios a 45  entidades distritales ) con Informe de resultados de la evaluación (reporte mes vencido). 
La fuente de verificación/evidencia da cuenta de las comunicaciones enviadas en el mes de abril mediante las cuales se retroalimentó a 5 dependencias de la Secretaría General y 45  entidades distritales.  </v>
          </cell>
          <cell r="DK46" t="str">
            <v>N.A</v>
          </cell>
          <cell r="DL46" t="str">
            <v xml:space="preserve"> Se identificaron los aspectos a mejorar en la respuesta a peticiones ciudadanas, retroalimentando a cinco (5) dependencias de la Secretaría General y cuarenta y cinco (45)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M46">
            <v>53</v>
          </cell>
          <cell r="DN46">
            <v>53</v>
          </cell>
          <cell r="DO46" t="str">
            <v xml:space="preserve">En el mes de mayo se evaluaron 1.823 respuestas registradas en el Sistema de Gestión de peticiones ciudadanas, emitidas en el mes anterior (abril/2019) por la Secretaría General y demás entidades distritales,  realizando las siguientes actividades:  
-Selección de la muestra a evaluar. 
-Evaluación de 1.823  respuestas , obteniendose los siguientes resultados: el  99% de respuestas emitidas por la Secretaría General y demás entidades distritales  que fueron evaluadas en el periodo cumplen con el criterio de Coherencia, el 93% cumplen claridad; el  94% cumplen con el criterio de calidez;  el  91% cumplen con Oportunidad; concluyéndose que el 16% (296 respuestas) no cumplen todos los criterios de Calidad y Calidez y el  19% (355) no cumplen con el manejo del sistema.
-Retroalimentación a dependencias y entidades Distritales mediante la remisión de comunicaciones  (9 memorando a Dependencias de la Secretaría General y 44 oficios a  entidades distritales ) con Informe de resultados de la evaluación (reporte mes vencido). 
La fuente de verificación 1 archivo PDF da cuenta de las comunicaciones enviadas en el mes de mayo/2019,  mediante las cuales se retroalimentó a 9 dependencias de la Secretaría General y 44  entidades distritales.  </v>
          </cell>
          <cell r="DP46" t="str">
            <v>N.A</v>
          </cell>
          <cell r="DQ46" t="str">
            <v xml:space="preserve"> Se identificaron los aspectos a mejorar en la respuesta a peticiones ciudadanas, retroalimentando a nueve (9) dependencias de la Secretaría General y cuarenta y cuatro (44)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R46">
            <v>48</v>
          </cell>
          <cell r="DS46">
            <v>48</v>
          </cell>
          <cell r="DT46" t="str">
            <v xml:space="preserve">En el mes de junio se evaluaron 2.211 respuestas registradas en el Sistema de Gestión de peticiones ciudadanas, emitidas en el mes anterior (mayo/2019) por la Secretaría General y demás entidades distritales,  realizando las siguientes actividades:  
-Selección de la muestra a evaluar. 
-Evaluación de 2.211  respuestas , obteniendose los siguientes resultados: el  99% de respuestas emitidas por la Secretaría General y demás entidades distritales  que fueron evaluadas en el periodo cumplen con el criterio de Coherencia, el 94% cumplen claridad; el  95% cumplen con el criterio de calidez;  el  91% cumplen con Oportunidad; concluyéndose que el 15% (338 respuestas) no cumplen todos los criterios de Calidad y Calidez  y el  18% (402) no cumplen con el manejo del sistema.
-Remisión de comunicaciones  retroalimentando   a 6 Dependencias de la Secretaría General y 42 entidades distritales  con Informe de resultados de la evaluación de Calidad y Calidez (reporte mes vencido). 
La fuente de verificación 1 archivo PDF da cuenta de las comunicaciones enviadas en el mes de junio/2019,  mediante las cuales se retroalimentó a 6 dependencias de la Secretaría General y 42  entidades distritales.  </v>
          </cell>
          <cell r="DU46" t="str">
            <v>N.A</v>
          </cell>
          <cell r="DV46" t="str">
            <v xml:space="preserve"> Se identificaron los aspectos a mejorar en la respuesta a peticiones ciudadanas, retroalimentando a seis (6) dependencias de la Secretaría General y cuarenta y dos (42)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W46">
            <v>56</v>
          </cell>
          <cell r="DX46">
            <v>56</v>
          </cell>
          <cell r="DY46" t="str">
            <v xml:space="preserve">En el mes de julio se evaluaron 1.674  respuestas registradas en el Sistema de Gestión de peticiones ciudadanas, emitidas en el mes anterior (junio/2019) por la Secretaría General y demás entidades distritales,  realizando las siguientes actividades:  
-Selección de la muestra a evaluar. 
-Evaluación de1.674  respuestas , obteniendose los siguientes resultados: el  98% de respuestas emitidas por la Secretaría General y demás entidades distritales  que fueron evaluadas en el periodo cumplen con el criterio de Coherencia, el 93% cumplen claridad; el  95% cumplen con el criterio de calidez;  el  91% cumplen con Oportunidad; concluyéndose que el 16% (264 respuestas) no cumplen todos los criterios de Calidad y Calidez  y el  22% (367) no cumplen con el manejo del sistema.
-Remisión de comunicaciones  (8 memorandos a Dependencias de la Secretaría General y 48 oficios a  entidades distritales ) con Informe de resultados de la evaluación de Calidad y Calidez (reporte mes vencido). 
La fuente de verificación 1 archivo PDF da cuenta de las comunicaciones enviadas en el mes de julio/2019,  mediante las cuales se retroalimentó a ocho (8) dependencias de la Secretaría General y cuarenta y ocho (48)  entidades distritales.  </v>
          </cell>
          <cell r="DZ46" t="str">
            <v>N.A</v>
          </cell>
          <cell r="EA46" t="str">
            <v xml:space="preserve"> Se identificaron los aspectos a mejorar en la respuesta a peticiones ciudadanas, retroalimentando a ocho (8) dependencias de la Secretaría General y cuarenta y ocho (48)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EB46">
            <v>54</v>
          </cell>
          <cell r="EC46">
            <v>54</v>
          </cell>
          <cell r="ED46" t="str">
            <v xml:space="preserve">En el mes de agosto se evaluaron (en términos de Calidad y Calidez)  1.634  respuestas registradas en el Sistema de Gestión de peticiones ciudadanas, emitidas en el mes anterior (julio/2019) por la Secretaría General y demás entidades distritales,  realizando las siguientes actividades:  
-Selección de la muestra a evaluar. 
-Evaluación de 1.634  respuestas , obteniendose los siguientes resultados en cuanto a los criterios evaluados: el  97% de respuestas emitidas por la Secretaría General y demás entidades distritales  que fueron evaluadas en el periodo cumplen con el criterio de Coherencia, el 93% cumplen claridad; el  96% cumplen con el criterio de calidez;  el 88% cumplen con Oportunidad; concluyéndose que el 17% (273 respuestas) no cumplen todos los criterios de Calidad y Calidez  y el  22% (366) no cumplen con el manejo del sistema.
-Remisión de comunicaciones de retroalimentación  (10 memorandos a Dependencias de la Secretaría General y 44 oficios a  entidades distritales ) con Informe de resultados de la evaluación en términos de Calidad y Calidez (reporte mes vencido). 
La fuente de verificación 1 archivo PDF da cuenta de las comunicaciones enviadas en el mes de agosto/2019,  mediante las cuales se retroalimentó a diez (10) dependencias de la Secretaría General y cuarenta y cuatro (44)  entidades distritales.  </v>
          </cell>
          <cell r="EE46" t="str">
            <v>N.A</v>
          </cell>
          <cell r="EF46" t="str">
            <v xml:space="preserve"> Se identificaron los aspectos a mejorar (en términos de Calidad y Calidez) en la respuesta a peticiones ciudadanas emitidas por la Secretaría General  y entidades Distritales en el mes anterior (julio/2019) , retroalimentando a diez (10) dependencias de la Secretaría General y cuarenta y cuatro (44)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EG46">
            <v>50</v>
          </cell>
          <cell r="EH46">
            <v>50</v>
          </cell>
          <cell r="EI46" t="str">
            <v xml:space="preserve">En el mes de septiembre se evaluaron (en términos de Calidad y Calidez) 2.025  respuestas registradas en el Sistema de Gestión de peticiones ciudadanas, emitidas en el mes anterior (agosto/2019) por la Secretaría General y demás entidades distritales,  realizando las siguientes actividades:  
-Selección de la muestra a evaluar. 
-Evaluación de 2.025  respuestas, obteniendose los siguientes resultados en cuanto a los criterios evaluados: el  95% (1.922 respuestas emitidas por la Secretaría General y demás entidades distritales  que fueron evaluadas en el periodo) cumplen con el criterio de Coherencia, el 91% (1.850 respuestas) cumplen con el criterio de claridad; el  93% (1.889 respuestas)  cumplen con el criterio de calidez;  el 86% (1.745 respuestas) cumplen con Oportunidad; concluyéndose que el 18% (374 respuestas) no cumplen todos los criterios de Calidad y Calidez  y el  24% (482) no cumplen con el manejo del sistema.
-Remisión de comunicaciones  (10 memorandos a Dependencias de la Secretaría General y 40 oficios a  entidades distritales ) con Informe de resultados de la evaluación en términos de Calidad y Calidez (reporte mes vencido). 
La fuente de verificación 1 archivo PDF da cuenta de las comunicaciones enviadas en el mes de septiembre/2019,  mediante las cuales se retroalimentó a diez (10) dependencias de la Secretaría General y cuarenta  (40)  entidades distritales.  </v>
          </cell>
          <cell r="EJ46" t="str">
            <v>N.A</v>
          </cell>
          <cell r="EK46" t="str">
            <v xml:space="preserve"> Se identificaron los aspectos a mejorar (en términos de Calidad y Calidez) en la respuesta a peticiones ciudadanas emitidas por la Secretaría General  y entidades Distritales en el mes anterior (agosto/2019) , retroalimentando a diez (10) dependencias de la Secretaría General y cuarenta  (40)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EL46">
            <v>54</v>
          </cell>
          <cell r="EM46">
            <v>54</v>
          </cell>
          <cell r="EN46" t="str">
            <v xml:space="preserve">En el mes de octubre se evaluaron (en términos de Calidad y Calidez) 2.120  respuestas registradas en el Sistema de Gestión de peticiones ciudadanas, emitidas en el mes anterior (septiembre/2019) por la Secretaría General y demás entidades distritales,  realizando las siguientes actividades:  
-Selección de la muestra a evaluar. 
-Evaluación de 2.120 respuestas, obteniendose los siguientes resultados en cuanto a los criterios evaluados: el  93% (1.973 respuestas evaluadas en el periodo) cumplen con el criterio de Coherencia; el 90% (1.907 respuestas) cumplen con el criterio de claridad; el  93% (1.965 respuestas)  cumplen con el criterio de calidez;  el 77% (1.639 respuestas) cumplen con Oportunidad; concluyéndose que el 25% (538 respuestas) no cumplen todos los criterios de Calidad y Calidez  y el  27% (571 respuestas)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1 archivo PDF da cuenta de las comunicaciones enviadas en el mes de octubre/2019,  mediante las cuales se retroalimentó a diez (10) dependencias de la Secretaría General y cuarenta y cuatro  (44)  entidades distritales.  </v>
          </cell>
          <cell r="EO46" t="str">
            <v>N.A</v>
          </cell>
          <cell r="EP46" t="str">
            <v xml:space="preserve"> Se identificaron los aspectos a mejorar (en términos de Calidad y Calidez) en la respuesta a peticiones ciudadanas emitidas por la Secretaría General  y entidades Distritales en el mes anterior (septiembre/2019) , retroalimentando a diez (10) dependencias de la Secretaría General y cuarenta y cuatro  (44)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EQ46">
            <v>55</v>
          </cell>
          <cell r="ER46">
            <v>55</v>
          </cell>
          <cell r="ES46" t="str">
            <v xml:space="preserve">En el mes de noviembre se evaluaron (en términos de Calidad y Calidez) 2.081  respuestas registradas en el Sistema de Gestión de peticiones ciudadanas, emitidas en el mes anterior (octubre/2019) por la Secretaría General y demás entidades distritales,  realizando las siguientes actividades:  
-Selección de la muestra a evaluar. 
-Evaluación de 2.081 respuestas, obteniendose los siguientes resultados en cuanto a los criterios evaluados: el  92% (1.916 respuestas evaluadas en el periodo) cumplen con el criterio de Coherencia; el 88% (1.826 respuestas) cumplen con el criterio de claridad; el  92% (1.907 respuestas)  cumplen con el criterio de calidez;  el 73% (1.525 respuestas) cumplen con Oportunidad; concluyéndose que el 30% 634 respuestas) no cumplen todos los criterios de Calidad y Calidez  y el  26% (551 respuestas) no cumplen con el manejo del sistema.
-Remisión de 55 comunicaciones  (9 memorandos a Dependencias de la Secretaría General y 46 oficios a  entidades distritales )  con Informe de resultados de la evaluación en términos de Calidad y Calidez (reporte mes vencido). 
La fuente de verificación 1 archivo PDF da cuenta de las comunicaciones enviadas en el mes de noviembre/2019,  mediante las cuales se retroalimentó a nueve (9) dependencias de la Secretaría General y cuarenta y seis  (46)  entidades distritales.  </v>
          </cell>
          <cell r="ET46" t="str">
            <v>N.A</v>
          </cell>
          <cell r="EU46" t="str">
            <v xml:space="preserve"> Se identificaron los aspectos a mejorar (en términos de Calidad y Calidez) en la respuesta a peticiones ciudadanas emitidas por la Secretaría General  y entidades Distritales en el mes anterior (octubre/2019) , retroalimentando a nueve (9) dependencias de la Secretaría General y cuarenta y seis  (46)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EV46">
            <v>48</v>
          </cell>
          <cell r="EW46">
            <v>48</v>
          </cell>
          <cell r="EX46" t="str">
            <v xml:space="preserve">En el mes de diciembre se evaluaron (en términos de Calidad y Calidez) 1.682 respuestas registradas en el Sistema de Gestión de peticiones ciudadanas, emitidas en el mes anterior (noviembre/2019) por la Secretaría General y demás entidades distritales,  realizando las siguientes actividades:  
-Selección de la muestra a evaluar. 
-Evaluación de 1.682 respuestas, obteniendose los siguientes resultados en cuanto a los criterios evaluados: el  96% (1.617 respuestas evaluadas en el periodo) cumplen con el criterio de Coherencia; el 93% (1.567 respuestas) cumplen con el criterio de claridad; el  96% (1.611 respuestas)  cumplen con el criterio de calidez;  el 57% (953 respuestas) cumplen con Oportunidad; concluyéndose que el 46% (771 respuestas) no cumplen todos los criterios de Calidad y Calidez  y el  1% (357 respuestas) no cumplen con el manejo del sistema.
-Remisión de comunicaciones  (6 memorandos a Dependencias de la Secretaría General y 42 oficios a  entidades distritales ) con Informe de resultados de la evaluación en términos de Calidad y Calidez (reporte mes vencido). 
La fuente de verificación 1 archivo PDF da cuenta de las comunicaciones enviadas en el mes de diciembre/2019,  mediante las cuales se retroalimentó a seis (6) dependencias de la Secretaría General y cuarenta y dos  (42)  entidades distritales.  </v>
          </cell>
          <cell r="EY46" t="str">
            <v>N.A</v>
          </cell>
          <cell r="EZ46" t="str">
            <v xml:space="preserve"> Se identificaron los aspectos a mejorar (en términos de Calidad y Calidez) en la respuesta a peticiones ciudadanas emitidas por la Secretaría General  y entidades Distritales en el mes anterior (noviembre/2019) , retroalimentando a seis (6) dependencias de la Secretaría General y cuarenta y dos  (42)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FA46">
            <v>582</v>
          </cell>
          <cell r="FB46">
            <v>0</v>
          </cell>
          <cell r="FC46" t="str">
            <v>Cumple</v>
          </cell>
          <cell r="FD46" t="str">
            <v>Cumplido</v>
          </cell>
          <cell r="FE46" t="str">
            <v>Cumplido</v>
          </cell>
          <cell r="FF46" t="str">
            <v>Adecuado</v>
          </cell>
          <cell r="FG46" t="str">
            <v>Coherente</v>
          </cell>
          <cell r="FH46" t="str">
            <v>Concuerda</v>
          </cell>
          <cell r="FI46" t="str">
            <v>Concuerda</v>
          </cell>
          <cell r="FJ46" t="str">
            <v>Relación directa</v>
          </cell>
          <cell r="FK46" t="str">
            <v>Adecuado</v>
          </cell>
          <cell r="FL46" t="str">
            <v>Oportuna</v>
          </cell>
          <cell r="FM46" t="str">
            <v>Se observa que el número de comunicados emitidos difiere con las evidencias que soportan el cumplimiento del indicador así: - En el mes de enero se reportan 24 comunicados, sin embargo, al revisar los soportes se observan 25 comunicados (19 dirigidos a entidades distritales y 6 a dependencias de la Secretaria General). - En el mes de febrero se reportan 38 comunicados, sin embargo, al revisar los soportes se observan 39 comunicados (32 dirigidos a entidades distritales y 7 a dependencias de la Secretaria General). - En el mes de marzo se reportan 52 comunicados, sin embargo, al revisar los soportes se observan 53 comunicados (43 dirigidos a entidades distritales y 10 a dependencias de la Secretaria General). Estas diferencias también reflejan inconsistencia en el reporte cualitativo y cuantitativo del indicador, lo cual afecta la verificación efectuada a su cumplimiento.</v>
          </cell>
          <cell r="FN46" t="str">
            <v>Yady Paola Morales</v>
          </cell>
          <cell r="FO46" t="str">
            <v>Cumple</v>
          </cell>
          <cell r="FP46" t="str">
            <v>Cumplido</v>
          </cell>
          <cell r="FQ46" t="e">
            <v>#N/A</v>
          </cell>
          <cell r="FR46" t="str">
            <v>Adecuado</v>
          </cell>
          <cell r="FS46" t="str">
            <v>Coherente</v>
          </cell>
          <cell r="FT46" t="str">
            <v>Concuerda</v>
          </cell>
          <cell r="FU46" t="str">
            <v>Concuerda</v>
          </cell>
          <cell r="FV46" t="str">
            <v>Relación directa</v>
          </cell>
          <cell r="FW46" t="str">
            <v>Adecuado</v>
          </cell>
          <cell r="FX46" t="str">
            <v>Oportuna</v>
          </cell>
          <cell r="FY46" t="str">
            <v>Sin observaciones</v>
          </cell>
          <cell r="FZ46" t="str">
            <v>Juan Guillermo Becerra J.</v>
          </cell>
          <cell r="GA46" t="str">
            <v>Cumple</v>
          </cell>
          <cell r="GB46" t="str">
            <v>Cumplido</v>
          </cell>
          <cell r="GC46" t="e">
            <v>#N/A</v>
          </cell>
          <cell r="GD46" t="str">
            <v>Adecuado</v>
          </cell>
          <cell r="GE46" t="str">
            <v>Coherente</v>
          </cell>
          <cell r="GF46" t="str">
            <v>Concuerda</v>
          </cell>
          <cell r="GG46" t="str">
            <v>Concuerda</v>
          </cell>
          <cell r="GH46" t="str">
            <v>Relación directa</v>
          </cell>
          <cell r="GI46" t="str">
            <v>Adecuado</v>
          </cell>
          <cell r="GJ46" t="str">
            <v>Oportuna</v>
          </cell>
          <cell r="GK46" t="str">
            <v>Sin observaciones</v>
          </cell>
          <cell r="GL46" t="str">
            <v>Juan Guillermo Becerra J.</v>
          </cell>
          <cell r="GM46">
            <v>0</v>
          </cell>
          <cell r="GN46" t="str">
            <v>Cumplido</v>
          </cell>
          <cell r="GO46" t="e">
            <v>#N/A</v>
          </cell>
          <cell r="GP46" t="str">
            <v>Adecuado</v>
          </cell>
          <cell r="GQ46" t="str">
            <v>Coherente</v>
          </cell>
          <cell r="GR46" t="str">
            <v>Concuerda</v>
          </cell>
          <cell r="GS46" t="str">
            <v>Concuerda</v>
          </cell>
          <cell r="GT46" t="str">
            <v>Relación directa</v>
          </cell>
          <cell r="GU46" t="str">
            <v>Adecuado</v>
          </cell>
          <cell r="GV46" t="str">
            <v>Oportuna</v>
          </cell>
          <cell r="GW46" t="str">
            <v>Sin observaciones</v>
          </cell>
          <cell r="GX46" t="str">
            <v>Juan Guillermo Becerra J.</v>
          </cell>
          <cell r="GY46">
            <v>1</v>
          </cell>
          <cell r="GZ46">
            <v>1</v>
          </cell>
          <cell r="HA46">
            <v>1</v>
          </cell>
          <cell r="HB46">
            <v>1</v>
          </cell>
          <cell r="HC46">
            <v>1</v>
          </cell>
          <cell r="HD46">
            <v>1</v>
          </cell>
          <cell r="HE46">
            <v>1</v>
          </cell>
          <cell r="HF46">
            <v>1</v>
          </cell>
          <cell r="HG46">
            <v>1</v>
          </cell>
          <cell r="HH46">
            <v>1</v>
          </cell>
          <cell r="HI46">
            <v>1</v>
          </cell>
          <cell r="HJ46">
            <v>1</v>
          </cell>
          <cell r="HK46">
            <v>582</v>
          </cell>
          <cell r="HL46">
            <v>1</v>
          </cell>
          <cell r="HM46">
            <v>1</v>
          </cell>
          <cell r="HN46">
            <v>1</v>
          </cell>
          <cell r="HO46">
            <v>1</v>
          </cell>
          <cell r="HP46">
            <v>1</v>
          </cell>
          <cell r="HQ46">
            <v>1</v>
          </cell>
          <cell r="HR46">
            <v>1</v>
          </cell>
          <cell r="HS46">
            <v>1</v>
          </cell>
          <cell r="HT46">
            <v>1</v>
          </cell>
          <cell r="HU46">
            <v>1</v>
          </cell>
          <cell r="HV46">
            <v>1</v>
          </cell>
          <cell r="HW46">
            <v>1</v>
          </cell>
          <cell r="HX46">
            <v>1</v>
          </cell>
          <cell r="HY46">
            <v>1</v>
          </cell>
          <cell r="HZ46">
            <v>1</v>
          </cell>
          <cell r="IA46">
            <v>1</v>
          </cell>
          <cell r="IB46">
            <v>1</v>
          </cell>
          <cell r="IC46">
            <v>1</v>
          </cell>
          <cell r="ID46">
            <v>1</v>
          </cell>
          <cell r="IE46">
            <v>1</v>
          </cell>
          <cell r="IF46">
            <v>1</v>
          </cell>
          <cell r="IG46">
            <v>1</v>
          </cell>
          <cell r="IH46">
            <v>1</v>
          </cell>
          <cell r="II46">
            <v>1</v>
          </cell>
          <cell r="IJ46">
            <v>1</v>
          </cell>
          <cell r="IK46">
            <v>1</v>
          </cell>
          <cell r="IL46">
            <v>1</v>
          </cell>
          <cell r="IM46">
            <v>1</v>
          </cell>
          <cell r="IN46">
            <v>1</v>
          </cell>
          <cell r="IP46">
            <v>1</v>
          </cell>
          <cell r="IQ46">
            <v>1</v>
          </cell>
          <cell r="IR46">
            <v>1</v>
          </cell>
          <cell r="IS46">
            <v>1</v>
          </cell>
        </row>
        <row r="47">
          <cell r="A47" t="str">
            <v>PAAC_44</v>
          </cell>
          <cell r="B47" t="str">
            <v>Dirección Distrital de Calidad del Servicio</v>
          </cell>
          <cell r="C47" t="str">
            <v>Directora Distrital de Calidad del Servicio</v>
          </cell>
          <cell r="D47" t="str">
            <v>Diana Alejandra Ospina Moreno</v>
          </cell>
          <cell r="E47" t="str">
            <v>P1 -  ÉTICA, BUEN GOBIERNO Y TRANSPARENCIA</v>
          </cell>
          <cell r="F47" t="str">
            <v>P1O1 Consolidar a 2020 una cultura de visión y actuación ética,  integra y transparente</v>
          </cell>
          <cell r="G47" t="str">
            <v>P1O1A11 Realizar la formulación y el seguimiento a la ejecución del Plan Anticorrupción y de Atención al Ciudadano - PAAC, para la obtención de resultados óptimos en la medición del Índice de Gobierno Abierto - IGA</v>
          </cell>
          <cell r="H47" t="str">
            <v>Recibir, atender, registrar y consolidar los requerimientos presentados por veedurías ciudadanas, e incorporarlos en el informe de gestión (mes vencido) de PQRS presentado por la Dirección Distrital de Calidad del Servicio para publicación en la página web de la entidad.</v>
          </cell>
          <cell r="I47" t="str">
            <v xml:space="preserve">Informes mensuales de gestión de PQRS publicados, que incluyen un capítulo de peticiones de veedurías ciudadanas en la Secretaría General 
</v>
          </cell>
          <cell r="J47" t="str">
            <v>Se pretende medir la gestión mensual de PQRS presentados por las Veedurías Ciudadanas</v>
          </cell>
          <cell r="K47" t="str">
            <v>Sumatoria de informes mensuales de gestión de PQRS publicados, que incluyen un capítulo de veedurías ciudadanas recibidas</v>
          </cell>
          <cell r="L47" t="str">
            <v>Informes mensuales de gestión de PQRS publicados, que incluyen un capítulo de veedurías ciudadanas recibidas</v>
          </cell>
          <cell r="M47">
            <v>0</v>
          </cell>
          <cell r="O47" t="str">
            <v>Informes mensuales de gestión de PQRS publicados, que incluyen un capítulo de veedurías ciudadanas recibidas</v>
          </cell>
          <cell r="Q47" t="str">
            <v>Informe de gestión PQRS (mes vencido) que incluya un capítulo de veedurías ciudadanas,  publicado (http://secretariageneral.gov.co/transparencia/instrumentos-gestion-informacion-publica/peticiones-quejas-reclamos-denuncias-informe)</v>
          </cell>
          <cell r="R47" t="str">
            <v>Realizar medición de la gestión de peticiones de veedurías ciudadanas en la Secretaría General.</v>
          </cell>
          <cell r="S47" t="str">
            <v>Suma</v>
          </cell>
          <cell r="T47" t="str">
            <v>Suma</v>
          </cell>
          <cell r="U47" t="str">
            <v>Número</v>
          </cell>
          <cell r="V47" t="str">
            <v>Eficacia</v>
          </cell>
          <cell r="W47" t="str">
            <v>Producto</v>
          </cell>
          <cell r="X47">
            <v>2018</v>
          </cell>
          <cell r="Y47">
            <v>0</v>
          </cell>
          <cell r="Z47">
            <v>0</v>
          </cell>
          <cell r="AA47">
            <v>0</v>
          </cell>
          <cell r="AB47">
            <v>0</v>
          </cell>
          <cell r="AC47">
            <v>11</v>
          </cell>
          <cell r="AD47">
            <v>12</v>
          </cell>
          <cell r="AE47">
            <v>0</v>
          </cell>
          <cell r="AF47">
            <v>0</v>
          </cell>
          <cell r="AG47" t="str">
            <v>No Aplica</v>
          </cell>
          <cell r="AH47" t="str">
            <v>No Aplica</v>
          </cell>
          <cell r="AI47" t="str">
            <v>No Aplica</v>
          </cell>
          <cell r="AJ47">
            <v>1</v>
          </cell>
          <cell r="AK47" t="str">
            <v>No Aplica</v>
          </cell>
          <cell r="AL47" t="str">
            <v>No Aplica</v>
          </cell>
          <cell r="AM47" t="str">
            <v>No Aplica</v>
          </cell>
          <cell r="AN47">
            <v>1</v>
          </cell>
          <cell r="AO47" t="str">
            <v>Gestión del Sistema Distrital de servicio a la ciudadanía</v>
          </cell>
          <cell r="AP47">
            <v>1</v>
          </cell>
          <cell r="AQ47" t="str">
            <v>No Aplica</v>
          </cell>
          <cell r="AR47" t="str">
            <v>No Aplica</v>
          </cell>
          <cell r="AS47" t="str">
            <v>No Aplica</v>
          </cell>
          <cell r="AT47" t="str">
            <v>No Aplica</v>
          </cell>
          <cell r="AU47" t="str">
            <v>No Aplica</v>
          </cell>
          <cell r="AV47" t="str">
            <v>No Aplica</v>
          </cell>
          <cell r="AW47" t="str">
            <v>No Aplica</v>
          </cell>
          <cell r="AX47" t="str">
            <v>No Aplica</v>
          </cell>
          <cell r="AY47" t="str">
            <v>No Aplica</v>
          </cell>
          <cell r="AZ47" t="str">
            <v>No Aplica</v>
          </cell>
          <cell r="BA47" t="str">
            <v>No Aplica</v>
          </cell>
          <cell r="BB47" t="str">
            <v>No Aplica</v>
          </cell>
          <cell r="BC47" t="str">
            <v>No Aplica</v>
          </cell>
          <cell r="BD47" t="str">
            <v>No Aplica</v>
          </cell>
          <cell r="BE47" t="str">
            <v>No Aplica</v>
          </cell>
          <cell r="BF47" t="str">
            <v>No Aplica</v>
          </cell>
          <cell r="BG47" t="str">
            <v>No Aplica</v>
          </cell>
          <cell r="BH47" t="str">
            <v>No Aplica</v>
          </cell>
          <cell r="BI47" t="str">
            <v>No Aplica</v>
          </cell>
          <cell r="BJ47" t="str">
            <v>No Aplica</v>
          </cell>
          <cell r="BK47" t="str">
            <v>No Aplica</v>
          </cell>
          <cell r="BL47" t="str">
            <v>No Aplica</v>
          </cell>
          <cell r="BM47" t="str">
            <v>Plan de Acción SGCGestión del Sistema Distrital de servicio a la ciudadaníaPAAC</v>
          </cell>
          <cell r="BN47" t="str">
            <v xml:space="preserve">Se pretende medir la gestión mensual de las peticiones presentadas  por las Veedurías Ciudadanas ante la Secretaría General, registradas en el Sistema Distrital para la Gestión de Peticiones Ciudadanas  </v>
          </cell>
          <cell r="BO47" t="str">
            <v xml:space="preserve">Elaborar informes de gestión de PQRS (mes vencido) que incluyan un capítulo de peticiones de veedurías ciudadanas  en la Secretaría General </v>
          </cell>
          <cell r="BP47" t="str">
            <v>Realizar medición de la gestión de peticiones de veedurías ciudadanas en la Secretaría General.</v>
          </cell>
          <cell r="BQ47" t="str">
            <v>Informe de gestión PQRS (mes vencido) que incluya un capítulo de veedurías ciudadanas,  publicado (http://secretariageneral.gov.co/transparencia/instrumentos-gestion-informacion-publica/peticiones-quejas-reclamos-denuncias-informe)</v>
          </cell>
          <cell r="BR47" t="str">
            <v>Suma</v>
          </cell>
          <cell r="BS47">
            <v>12</v>
          </cell>
          <cell r="BT47">
            <v>1</v>
          </cell>
          <cell r="BU47">
            <v>1</v>
          </cell>
          <cell r="BV47">
            <v>1</v>
          </cell>
          <cell r="BW47">
            <v>1</v>
          </cell>
          <cell r="BX47">
            <v>1</v>
          </cell>
          <cell r="BY47">
            <v>1</v>
          </cell>
          <cell r="BZ47">
            <v>1</v>
          </cell>
          <cell r="CA47">
            <v>1</v>
          </cell>
          <cell r="CB47">
            <v>1</v>
          </cell>
          <cell r="CC47">
            <v>1</v>
          </cell>
          <cell r="CD47">
            <v>1</v>
          </cell>
          <cell r="CE47">
            <v>1</v>
          </cell>
          <cell r="CF47">
            <v>1</v>
          </cell>
          <cell r="CG47">
            <v>1</v>
          </cell>
          <cell r="CH47">
            <v>1</v>
          </cell>
          <cell r="CI47">
            <v>1</v>
          </cell>
          <cell r="CJ47">
            <v>1</v>
          </cell>
          <cell r="CK47">
            <v>1</v>
          </cell>
          <cell r="CL47">
            <v>1</v>
          </cell>
          <cell r="CM47">
            <v>1</v>
          </cell>
          <cell r="CN47">
            <v>1</v>
          </cell>
          <cell r="CO47">
            <v>1</v>
          </cell>
          <cell r="CP47">
            <v>1</v>
          </cell>
          <cell r="CQ47">
            <v>1</v>
          </cell>
          <cell r="CR47">
            <v>12</v>
          </cell>
          <cell r="CS47">
            <v>1</v>
          </cell>
          <cell r="CT47" t="str">
            <v/>
          </cell>
          <cell r="CU47" t="str">
            <v>Se elaboró el Informe de gestión de PQRS (mes vencido, es decir en el mes de enero se elaboró el informe de la gestión adelantada en el  mes de diciembre 2018)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v>
          </cell>
          <cell r="CV47" t="str">
            <v>N.A</v>
          </cell>
          <cell r="CW47"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CX47">
            <v>1</v>
          </cell>
          <cell r="CY47" t="str">
            <v/>
          </cell>
          <cell r="CZ47" t="str">
            <v>Se elaboró el Informe de gestión de PQRS (mes vencido, es decir en el mes de febrero se elaboró el informe de la gestión adelantada en el  mes de enero)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v>
          </cell>
          <cell r="DA47" t="str">
            <v>N.A</v>
          </cell>
          <cell r="DB47"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DC47">
            <v>1</v>
          </cell>
          <cell r="DD47" t="str">
            <v/>
          </cell>
          <cell r="DE47" t="str">
            <v xml:space="preserve">Se elaboró el Informe de gestión de PQRS (mes vencido, es decir en el mes de marzo se elaboró el informe de la gestión adelantada en el mes de febrero)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 </v>
          </cell>
          <cell r="DF47" t="str">
            <v>N.A</v>
          </cell>
          <cell r="DG47"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DH47">
            <v>1</v>
          </cell>
          <cell r="DI47" t="str">
            <v/>
          </cell>
          <cell r="DJ47" t="str">
            <v xml:space="preserve">Se elaboró el Informe de gestión de PQRS (mes vencido, es decir en el mes de abril se elaboró el informe de la gestión adelantada en el mes de marzo)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 
La fuente de verificación  1 archivo PDF "Imagen de  Publicación en página de Secretaría General de Informe PQR mes de marzo capítulo de Veedurias Ciudadanas" evidencia que el Informe  fue elaborado (incluyendo el capítulo  de petic. de Veedurias Ciudadanas) y publicado en la Página, al cual se puede acceder en el repectivo link .  </v>
          </cell>
          <cell r="DK47" t="str">
            <v>N.A</v>
          </cell>
          <cell r="DL47" t="str">
            <v>Se realizó medición de la gestión (mes vencido, es decir medición  del mes de marzo)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DM47">
            <v>1</v>
          </cell>
          <cell r="DN47" t="str">
            <v/>
          </cell>
          <cell r="DO47" t="str">
            <v xml:space="preserve">Se elaboró el Informe de gestión de PQRS (mes vencido, es decir en el mes de mayo se elaboró el informe de la gestión adelantada en el mes de abril)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abril/2019 en la Secretaría General se registró y gestionó una (1) petición de Veeduría Ciudadana.
La fuente de verificación  1 archivo PDF "Imagen de  Publicación en página de Secretaría General de Informe PQR mes de abril capítulo de Veedurias Ciudadanas" evidencia que el Informe  fue elaborado (incluyendo el capítulo  de petic. de Veedurias Ciudadanas) y publicado en la Página, al cual se puede acceder en el repectivo link .  </v>
          </cell>
          <cell r="DP47" t="str">
            <v>N.A</v>
          </cell>
          <cell r="DQ47" t="str">
            <v xml:space="preserve">Se realizó medición de la gestión (mes vencido, es decir medición  del mes de abril) de peticiones  de Veedurías Ciudadanas  en la Secretaría General, evidenciándose que en el mes de análisis, en la Secretaría General  se registró y gestionó una (1) petición de Veeduría Ciudadana. </v>
          </cell>
          <cell r="DR47">
            <v>1</v>
          </cell>
          <cell r="DS47" t="str">
            <v/>
          </cell>
          <cell r="DT47" t="str">
            <v xml:space="preserve">Se elaboró el Informe de gestión de PQRS (mes vencido, es decir en el mes de junio se elaboró el informe de la gestión adelantada en el mes de mayo)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mayo/2019 en la Secretaría General no se registraron  peticiones de Veedurías Ciudadanas.
La fuente de verificación  1 archivo PDF "Imagen de  Publicación en página de Secretaría General de Informe PQR mes de mayo capítulo de Veedurias Ciudadanas" evidencia que el Informe  fue elaborado (incluyendo el capítulo  de petic. de Veedurias Ciudadanas) y publicado en la Página, al cual se puede acceder en el respectivo link .  </v>
          </cell>
          <cell r="DU47" t="str">
            <v>N.A</v>
          </cell>
          <cell r="DV47" t="str">
            <v xml:space="preserve">Se realizó medición de la gestión (mes vencido, es decir medición  del mes de mayo) de peticiones  de Veedurías Ciudadanas  en la Secretaría General, evidenciándose que en el mes de análisis, en la Secretaría General  no se registraron peticiones de Veedurías Ciudadanas. </v>
          </cell>
          <cell r="DW47">
            <v>1</v>
          </cell>
          <cell r="DX47" t="str">
            <v/>
          </cell>
          <cell r="DY47" t="str">
            <v xml:space="preserve">Se elaboró el Informe de gestión de PQRS (mes vencido, es decir en el mes de julio se elaboró el informe de la gestión adelantada en el mes de junio)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junio/2019 en la Secretaría General no se registraron  peticiones de Veedurías Ciudadanas.
La fuente de verificación  1 archivo PDF "Imagen de  Publicación en página de Secretaría General de Informe PQR mes de junio capítulo de Veedurias Ciudadanas" evidencia que el Informe  fue elaborado (incluyendo el capítulo  de petic. de Veedurias Ciudadanas) y publicado en la Página, al cual se puede acceder en el respectivo link .  </v>
          </cell>
          <cell r="DZ47" t="str">
            <v>N.A</v>
          </cell>
          <cell r="EA47" t="str">
            <v xml:space="preserve">Se brindó a las partes interesadas la información sobre la gestión de PQR en la Secretaría General incluyendo un capítulo de peticiones de veedurías ciudadanas  (mes vencido),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EB47">
            <v>1</v>
          </cell>
          <cell r="EC47" t="str">
            <v/>
          </cell>
          <cell r="ED47" t="str">
            <v xml:space="preserve">Se elaboró el Informe de gestión de PQRS (mes vencido, es decir en el mes de agosto se elaboró el informe de la gestión adelantada en el mes de julio)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julio/2019 en la Secretaría General se gestionó un (1) derecho de petición de la “Veeduría Nacional registro - 010 - 2017” donde solicita aclaración e información de tres funcionarios públicos de la Alta Consejería para los Derechos de las Victimas, La paz y la Reconciliación;  al respecto la Oficina de Alta Consejería para los Derechos de las Victimas, la Paz y la Reconciliación - ACDVPR dio respuesta definitiva a cada uno de los puntos.
La fuente de verificación  1 archivo PDF "Imagen de  Publicación en página de Secretaría General de Informe PQR mes de julio capítulo de Veedurias Ciudadanas" evidencia que el Informe  fue elaborado (incluyendo el capítulo  de petic. de Veedurias Ciudadanas) y publicado en la Página, al cual se puede acceder en el respectivo link .  </v>
          </cell>
          <cell r="EE47" t="str">
            <v>N.A</v>
          </cell>
          <cell r="EF47" t="str">
            <v xml:space="preserve">Se brindó a las partes interesadas la información sobre la gestión de PQR en la Secretaría General incluyendo un capítulo de peticiones de veedurías ciudadanas  (mes vencido, es decir mes dejulio/2019),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EG47">
            <v>1</v>
          </cell>
          <cell r="EH47" t="str">
            <v/>
          </cell>
          <cell r="EI47" t="str">
            <v xml:space="preserve">Se elaboró el Informe de gestión de PQRS (mes vencido, es decir en el mes de septiembre se elaboró el informe de la gestión adelantada en el mes de agosto)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agosto/2019 en la Secretaría General no se registraron peticiones de veedurías ciudadanas. 
La fuente de verificación  1 archivo PDF "Imagen de  Publicación en Pag. Secretaría General del Informe PQR -Capítulo Veedurías Ciudadanas mes de agosto",  evidenciando que el Informe  fue elaborado (incluyendo un capítulo  de peticiones de Veedurias Ciudadanas) y publicado en la Página, al cual se puede acceder en el respectivo link .  </v>
          </cell>
          <cell r="EJ47" t="str">
            <v>N.A</v>
          </cell>
          <cell r="EK47" t="str">
            <v xml:space="preserve">Se brindó a las partes interesadas la información sobre la gestión de PQR en la Secretaría General incluyendo un capítulo de peticiones de veedurías ciudadanas  (mes vencido, es decir mes de agosto/2019),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EL47">
            <v>1</v>
          </cell>
          <cell r="EM47" t="str">
            <v/>
          </cell>
          <cell r="EN47" t="str">
            <v xml:space="preserve">Se elaboró el Informe de gestión de PQRS (mes vencido, es decir en el mes de octubre se elaboró el informe de la gestión adelantada en el mes de septiembre)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septiembre/2019 (teniendo en cuenta que el  infome se realiza mes vencido) en la Secretaría General no se registraron peticiones de veedurías ciudadanas. 
La fuente de verificación  1 archivo PDF "Imagen de  Publicación en Pag. Secretaría General del Informe PQR -Capítulo Veedurías Ciudadanas mes de septiembre",  evidenciando que el Informe  fue elaborado (incluyendo un capítulo  de peticiones de Veedurias Ciudadanas) y publicado en la Página, al cual se puede acceder en el respectivo link .  </v>
          </cell>
          <cell r="EO47" t="str">
            <v>N.A</v>
          </cell>
          <cell r="EP47" t="str">
            <v xml:space="preserve">Se brindó a las partes interesadas la información sobre la gestión de PQR en la Secretaría General incluyendo un capítulo de peticiones de veedurías ciudadanas  (mes vencido, es decir mes de septiembre/2019),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EQ47">
            <v>1</v>
          </cell>
          <cell r="ER47" t="str">
            <v/>
          </cell>
          <cell r="ES47" t="str">
            <v xml:space="preserve">Se elaboró el Informe de gestión de PQRS (mes vencido, es decir en el mes de noviembre se elaboró el informe de la gestión adelantada en el mes de octubre)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octubre/2019 (teniendo en cuenta que el  informe se realiza mes vencido) en la Secretaría General no se registraron peticiones de veedurías ciudadanas. 
La fuente de verificación  1 archivo PDF "Imagen de  Publicación en Pag. Secretaría General del Informe PQR -Capítulo Veedurías Ciudadanas mes de octubre",  evidenciando que el Informe  fue elaborado (incluyendo un capítulo  de peticiones de Veedurias Ciudadanas) y publicado en la Página, al cual se puede acceder en el respectivo link .  </v>
          </cell>
          <cell r="ET47" t="str">
            <v>N.A</v>
          </cell>
          <cell r="EU47" t="str">
            <v xml:space="preserve">Se brindó a las partes interesadas la información sobre la gestión de PQR en la Secretaría General incluyendo un capítulo de peticiones de veedurías ciudadanas  (mes vencido, es decir mes de octubre/2019),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EV47">
            <v>1</v>
          </cell>
          <cell r="EW47" t="str">
            <v/>
          </cell>
          <cell r="EX47" t="str">
            <v xml:space="preserve">Se elaboró el Informe de gestión de PQRS (mes vencido, es decir en el mes de diciembre se elaboró el informe de la gestión adelantada en el mes de noviembre)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noviembrere (teniendo en cuenta que el  informe se realiza mes vencido) en la Secretaría General no se registraron peticiones de veedurías ciudadanas. 
La fuente de verificación  1 archivo PDF "Imagen de  Publicación en Pag. Secretaría General del Informe PQR -Capítulo Veedurías Ciudadanas mes de noviembre",  evidenciando que el Informe  fue elaborado (incluyendo un capítulo  de peticiones de Veedurias Ciudadanas) y publicado en la Página, al cual se puede acceder en el respectivo link .  </v>
          </cell>
          <cell r="EY47" t="str">
            <v>N.A</v>
          </cell>
          <cell r="EZ47" t="str">
            <v xml:space="preserve">Se brindó a las partes interesadas la información sobre la gestión de PQR en la Secretaría General incluyendo un capítulo de peticiones de veedurías ciudadanas  (mes vencido, es decir mes de noviembre/2019),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FA47">
            <v>12</v>
          </cell>
          <cell r="FB47">
            <v>0</v>
          </cell>
          <cell r="FC47" t="str">
            <v>Cumple</v>
          </cell>
          <cell r="FD47" t="str">
            <v>Cumplido</v>
          </cell>
          <cell r="FE47" t="str">
            <v>Cumplido</v>
          </cell>
          <cell r="FF47" t="str">
            <v>Adecuado</v>
          </cell>
          <cell r="FG47" t="str">
            <v>Coherente</v>
          </cell>
          <cell r="FH47" t="str">
            <v>Concuerda</v>
          </cell>
          <cell r="FI47" t="str">
            <v>Concuerda</v>
          </cell>
          <cell r="FJ47" t="str">
            <v>Relación directa</v>
          </cell>
          <cell r="FK47" t="str">
            <v>Adecuado</v>
          </cell>
          <cell r="FL47" t="str">
            <v>Oportuna</v>
          </cell>
          <cell r="FM47" t="str">
            <v>Se sugiere que en la descripción de las actividades de beneficios, se describa un resumen de los resultados obtenidos mediante la medición realizada de la gestión de peticiones, lo anterior teniendo en cuenta que la medición de la gestión es la actividad ejecutada y no refleja ningún beneficio.</v>
          </cell>
          <cell r="FN47" t="str">
            <v>Yady Paola Morales</v>
          </cell>
          <cell r="FO47" t="str">
            <v>Cumple</v>
          </cell>
          <cell r="FP47" t="str">
            <v>Cumplido</v>
          </cell>
          <cell r="FQ47" t="e">
            <v>#N/A</v>
          </cell>
          <cell r="FR47" t="str">
            <v>Adecuado</v>
          </cell>
          <cell r="FS47" t="str">
            <v>Coherente</v>
          </cell>
          <cell r="FT47" t="str">
            <v>Concuerda</v>
          </cell>
          <cell r="FU47" t="str">
            <v>Concuerda</v>
          </cell>
          <cell r="FV47" t="str">
            <v>Relación directa</v>
          </cell>
          <cell r="FW47" t="str">
            <v>Adecuado</v>
          </cell>
          <cell r="FX47" t="str">
            <v>Oportuna</v>
          </cell>
          <cell r="FY47" t="str">
            <v>Se sugiere que el reporte de  "Beneficios obtenidos de la generación del producto o ejecución de actividades" se efectúe en términos de impacto hacia nuestras partes interesadas.</v>
          </cell>
          <cell r="FZ47" t="str">
            <v>Juan Guillermo Becerra J.</v>
          </cell>
          <cell r="GA47" t="str">
            <v>Cumple</v>
          </cell>
          <cell r="GB47" t="str">
            <v>Cumplido</v>
          </cell>
          <cell r="GC47" t="e">
            <v>#N/A</v>
          </cell>
          <cell r="GD47" t="str">
            <v>Adecuado</v>
          </cell>
          <cell r="GE47" t="str">
            <v>Coherente</v>
          </cell>
          <cell r="GF47" t="str">
            <v>Concuerda</v>
          </cell>
          <cell r="GG47" t="str">
            <v>Concuerda</v>
          </cell>
          <cell r="GH47" t="str">
            <v>Relación directa</v>
          </cell>
          <cell r="GI47" t="str">
            <v>Adecuado</v>
          </cell>
          <cell r="GJ47" t="str">
            <v>Oportuna</v>
          </cell>
          <cell r="GK47" t="str">
            <v>Sin observaciones</v>
          </cell>
          <cell r="GL47" t="str">
            <v>Juan Guillermo Becerra J.</v>
          </cell>
          <cell r="GM47">
            <v>0</v>
          </cell>
          <cell r="GN47" t="str">
            <v>Cumplido</v>
          </cell>
          <cell r="GO47" t="e">
            <v>#N/A</v>
          </cell>
          <cell r="GP47" t="str">
            <v>Adecuado</v>
          </cell>
          <cell r="GQ47" t="str">
            <v>Coherente</v>
          </cell>
          <cell r="GR47" t="str">
            <v>Concuerda</v>
          </cell>
          <cell r="GS47" t="str">
            <v>Concuerda</v>
          </cell>
          <cell r="GT47" t="str">
            <v>Relación directa</v>
          </cell>
          <cell r="GU47" t="str">
            <v>Adecuado</v>
          </cell>
          <cell r="GV47" t="str">
            <v>Oportuna</v>
          </cell>
          <cell r="GW47" t="str">
            <v>Sin observaciones</v>
          </cell>
          <cell r="GX47" t="str">
            <v>Juan Guillermo Becerra J.</v>
          </cell>
          <cell r="GY47">
            <v>1</v>
          </cell>
          <cell r="GZ47">
            <v>1</v>
          </cell>
          <cell r="HA47">
            <v>1</v>
          </cell>
          <cell r="HB47">
            <v>1</v>
          </cell>
          <cell r="HC47">
            <v>1</v>
          </cell>
          <cell r="HD47">
            <v>1</v>
          </cell>
          <cell r="HE47">
            <v>1</v>
          </cell>
          <cell r="HF47">
            <v>1</v>
          </cell>
          <cell r="HG47">
            <v>1</v>
          </cell>
          <cell r="HH47">
            <v>1</v>
          </cell>
          <cell r="HI47">
            <v>1</v>
          </cell>
          <cell r="HJ47">
            <v>1</v>
          </cell>
          <cell r="HK47">
            <v>12</v>
          </cell>
          <cell r="HL47">
            <v>8.3333333333333329E-2</v>
          </cell>
          <cell r="HM47">
            <v>8.3333333333333329E-2</v>
          </cell>
          <cell r="HN47">
            <v>8.3333333333333329E-2</v>
          </cell>
          <cell r="HO47">
            <v>8.3333333333333329E-2</v>
          </cell>
          <cell r="HP47">
            <v>8.3333333333333329E-2</v>
          </cell>
          <cell r="HQ47">
            <v>8.3333333333333329E-2</v>
          </cell>
          <cell r="HR47">
            <v>8.3333333333333329E-2</v>
          </cell>
          <cell r="HS47">
            <v>8.3333333333333329E-2</v>
          </cell>
          <cell r="HT47">
            <v>8.3333333333333329E-2</v>
          </cell>
          <cell r="HU47">
            <v>8.3333333333333329E-2</v>
          </cell>
          <cell r="HV47">
            <v>8.3333333333333329E-2</v>
          </cell>
          <cell r="HW47">
            <v>8.3333333333333329E-2</v>
          </cell>
          <cell r="HX47">
            <v>1</v>
          </cell>
          <cell r="HY47">
            <v>1</v>
          </cell>
          <cell r="HZ47">
            <v>1</v>
          </cell>
          <cell r="IA47">
            <v>1</v>
          </cell>
          <cell r="IB47">
            <v>1</v>
          </cell>
          <cell r="IC47">
            <v>1</v>
          </cell>
          <cell r="ID47">
            <v>1</v>
          </cell>
          <cell r="IE47">
            <v>1</v>
          </cell>
          <cell r="IF47">
            <v>1</v>
          </cell>
          <cell r="IG47">
            <v>1</v>
          </cell>
          <cell r="IH47">
            <v>1</v>
          </cell>
          <cell r="II47">
            <v>1</v>
          </cell>
          <cell r="IJ47">
            <v>1</v>
          </cell>
          <cell r="IK47">
            <v>1</v>
          </cell>
          <cell r="IL47">
            <v>1</v>
          </cell>
          <cell r="IM47">
            <v>1</v>
          </cell>
          <cell r="IN47">
            <v>1</v>
          </cell>
          <cell r="IP47">
            <v>0.25</v>
          </cell>
          <cell r="IQ47">
            <v>0.49999999999999994</v>
          </cell>
          <cell r="IR47">
            <v>0.75</v>
          </cell>
          <cell r="IS47">
            <v>1</v>
          </cell>
        </row>
        <row r="48">
          <cell r="A48" t="str">
            <v>PAAC_47</v>
          </cell>
          <cell r="B48" t="str">
            <v>Dirección Distrital de Calidad del Servicio</v>
          </cell>
          <cell r="C48" t="str">
            <v>Directora Distrital de Calidad del Servicio</v>
          </cell>
          <cell r="D48" t="str">
            <v>Diana Alejandra Ospina Moreno</v>
          </cell>
          <cell r="E48" t="str">
            <v>P1 -  ÉTICA, BUEN GOBIERNO Y TRANSPARENCIA</v>
          </cell>
          <cell r="F48" t="str">
            <v>P1O1 Consolidar a 2020 una cultura de visión y actuación ética,  integra y transparente</v>
          </cell>
          <cell r="G48" t="str">
            <v>P1O1A11 Realizar la formulación y el seguimiento a la ejecución del Plan Anticorrupción y de Atención al Ciudadano - PAAC, para la obtención de resultados óptimos en la medición del Índice de Gobierno Abierto - IGA</v>
          </cell>
          <cell r="H48" t="str">
            <v>Realizar seguimiento a los requerimientos vencidos según los términos de ley en la Secretaría General y en las entidades distritales, registrados en el Sistema Distrital de Quejas y Soluciones.</v>
          </cell>
          <cell r="I48" t="str">
            <v xml:space="preserve">Comunicaciones de seguimiento a peticiones vencidas en la  Secretaría  General y entidades distritales.
</v>
          </cell>
          <cell r="J48" t="str">
            <v>Realizar seguimiento a los requerimientos vencidos según los términos de ley en la Secretaría General y en las entidades distritales, registrados en el Sistema Distrital de Quejas y Soluciones.</v>
          </cell>
          <cell r="K48" t="str">
            <v xml:space="preserve">(Comunicaciones de seguimientos enviados / Dependencias de la SG identificadas con peticiones vencidas en el mes anterior y entidades distritales identificadas con 3 o más peticiones vencidas en el mes anterior) *100
</v>
          </cell>
          <cell r="L48" t="str">
            <v>Comunicaciones de seguimientos enviados</v>
          </cell>
          <cell r="M48" t="str">
            <v xml:space="preserve">Entidades identificadas con 3 o más peticiones vencidas en el mes anterior
</v>
          </cell>
          <cell r="O48" t="str">
            <v>Comunicaciones del seguimiento a peticiones vencidas (reporte mes vencido)</v>
          </cell>
          <cell r="Q48" t="str">
            <v xml:space="preserve">Comunicaciones enviadas para realizar seguimiento a peticiones vencidas (reporte mes vencido)     </v>
          </cell>
          <cell r="R48" t="str">
            <v>Realizar seguimiento a los requerimientos vencidos en términos de Ley,  promoviendo a nivel Distrital la adecuada atención  de peticiones ciudadanas dentro de los tiempos establecidos por la ley.</v>
          </cell>
          <cell r="S48" t="str">
            <v>Constante</v>
          </cell>
          <cell r="T48" t="str">
            <v>Constante</v>
          </cell>
          <cell r="U48" t="str">
            <v>Porcentaje</v>
          </cell>
          <cell r="V48" t="str">
            <v>Eficacia</v>
          </cell>
          <cell r="W48" t="str">
            <v>Producto</v>
          </cell>
          <cell r="X48">
            <v>2018</v>
          </cell>
          <cell r="Y48">
            <v>0</v>
          </cell>
          <cell r="Z48">
            <v>0</v>
          </cell>
          <cell r="AA48">
            <v>0</v>
          </cell>
          <cell r="AB48">
            <v>0</v>
          </cell>
          <cell r="AC48">
            <v>1</v>
          </cell>
          <cell r="AD48">
            <v>1</v>
          </cell>
          <cell r="AE48">
            <v>0</v>
          </cell>
          <cell r="AF48">
            <v>0</v>
          </cell>
          <cell r="AG48" t="str">
            <v>No Aplica</v>
          </cell>
          <cell r="AH48" t="str">
            <v>No Aplica</v>
          </cell>
          <cell r="AI48" t="str">
            <v>No Aplica</v>
          </cell>
          <cell r="AJ48">
            <v>1</v>
          </cell>
          <cell r="AK48" t="str">
            <v>No Aplica</v>
          </cell>
          <cell r="AL48" t="str">
            <v>No Aplica</v>
          </cell>
          <cell r="AM48" t="str">
            <v>No Aplica</v>
          </cell>
          <cell r="AN48">
            <v>1</v>
          </cell>
          <cell r="AO48" t="str">
            <v>Gestión del Sistema Distrital de servicio a la ciudadanía</v>
          </cell>
          <cell r="AP48">
            <v>1</v>
          </cell>
          <cell r="AQ48" t="str">
            <v>No Aplica</v>
          </cell>
          <cell r="AR48" t="str">
            <v>No Aplica</v>
          </cell>
          <cell r="AS48" t="str">
            <v>No Aplica</v>
          </cell>
          <cell r="AT48" t="str">
            <v>No Aplica</v>
          </cell>
          <cell r="AU48" t="str">
            <v>No Aplica</v>
          </cell>
          <cell r="AV48" t="str">
            <v>No Aplica</v>
          </cell>
          <cell r="AW48" t="str">
            <v>No Aplica</v>
          </cell>
          <cell r="AX48" t="str">
            <v>No Aplica</v>
          </cell>
          <cell r="AY48" t="str">
            <v>No Aplica</v>
          </cell>
          <cell r="AZ48" t="str">
            <v>No Aplica</v>
          </cell>
          <cell r="BA48" t="str">
            <v>No Aplica</v>
          </cell>
          <cell r="BB48" t="str">
            <v>No Aplica</v>
          </cell>
          <cell r="BC48" t="str">
            <v>No Aplica</v>
          </cell>
          <cell r="BD48" t="str">
            <v>No Aplica</v>
          </cell>
          <cell r="BE48" t="str">
            <v>No Aplica</v>
          </cell>
          <cell r="BF48" t="str">
            <v>No Aplica</v>
          </cell>
          <cell r="BG48" t="str">
            <v>No Aplica</v>
          </cell>
          <cell r="BH48" t="str">
            <v>No Aplica</v>
          </cell>
          <cell r="BI48" t="str">
            <v>No Aplica</v>
          </cell>
          <cell r="BJ48" t="str">
            <v>No Aplica</v>
          </cell>
          <cell r="BK48" t="str">
            <v>No Aplica</v>
          </cell>
          <cell r="BL48" t="str">
            <v>No Aplica</v>
          </cell>
          <cell r="BM48" t="str">
            <v>Plan de Acción SGCGestión del Sistema Distrital de servicio a la ciudadaníaPAAC</v>
          </cell>
          <cell r="BN48" t="str">
            <v>Realizar seguimiento a los requerimientos (registrados en el Sistema Distrital para la Gestión de Peticiones Ciudadanas) que se encuentren vencidos según los términos de ley en la Secretaría General y en las entidades distritales, enviando comunicaciones a las dependencias de la Secretaría General que presenten requerimientos vencidos y a las entidades distritales que presenten más de tres requerimientos vencidos (se aclara que las comunicaciones  corresponden a los vencidos del mes anterior).</v>
          </cell>
          <cell r="BO48" t="str">
            <v>Realizar seguimiento a los requerimientos (registrados en el  Sistema Distrital para la Gestión de Peticiones Ciudadanas ) vencidos según términos de ley en la Secretaría General y entidades distritales, y enviar comunicaciones a las dependencias de la Secretaría General y entidades distritales.</v>
          </cell>
          <cell r="BP48" t="str">
            <v>Realizar seguimiento a los requerimientos vencidos en términos de Ley,  promoviendo a nivel Distrital la adecuada atención  de peticiones ciudadanas dentro de los tiempos establecidos por la ley.</v>
          </cell>
          <cell r="BQ48" t="str">
            <v xml:space="preserve">Comunicaciones enviadas para realizar seguimiento a peticiones vencidas (reporte mes vencido)     </v>
          </cell>
          <cell r="BR48" t="str">
            <v>Constante</v>
          </cell>
          <cell r="BS48">
            <v>1</v>
          </cell>
          <cell r="BT48">
            <v>1</v>
          </cell>
          <cell r="BU48">
            <v>1</v>
          </cell>
          <cell r="BV48">
            <v>1</v>
          </cell>
          <cell r="BW48">
            <v>1</v>
          </cell>
          <cell r="BX48">
            <v>1</v>
          </cell>
          <cell r="BY48">
            <v>1</v>
          </cell>
          <cell r="BZ48">
            <v>1</v>
          </cell>
          <cell r="CA48">
            <v>1</v>
          </cell>
          <cell r="CB48">
            <v>1</v>
          </cell>
          <cell r="CC48">
            <v>1</v>
          </cell>
          <cell r="CD48">
            <v>1</v>
          </cell>
          <cell r="CE48">
            <v>1</v>
          </cell>
          <cell r="CF48">
            <v>1</v>
          </cell>
          <cell r="CG48">
            <v>1</v>
          </cell>
          <cell r="CH48">
            <v>1</v>
          </cell>
          <cell r="CI48">
            <v>1</v>
          </cell>
          <cell r="CJ48">
            <v>1</v>
          </cell>
          <cell r="CK48">
            <v>1</v>
          </cell>
          <cell r="CL48">
            <v>1</v>
          </cell>
          <cell r="CM48">
            <v>1</v>
          </cell>
          <cell r="CN48">
            <v>1</v>
          </cell>
          <cell r="CO48">
            <v>1</v>
          </cell>
          <cell r="CP48">
            <v>1</v>
          </cell>
          <cell r="CQ48">
            <v>1</v>
          </cell>
          <cell r="CR48">
            <v>1</v>
          </cell>
          <cell r="CS48">
            <v>26</v>
          </cell>
          <cell r="CT48">
            <v>25</v>
          </cell>
          <cell r="CU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diciembre/2018)  en el Distrito Capital, se encontraron 18.495 peticiones vencidas, siendo las 10 entidades con el mayor número de peticiones vencidas, las siguientes: 
Secretaría Distrital de Gobierno (15.785 peticiones; 85,35%); Secretaría Distrital de Ambiente (603 peticiones; 3,26%); Secretaría Distrital del Hábitat  492 peticiones; 2,66%); UAESP (458 peticiones; 2,48%); Secretaría de  Educación del Distrito (353 peticiones; 1,91%); La Terminal de Transporte (204 peticiones; 1,10%); Secretaría Distrital de Movilidad (156 peticiones; 0,84%); Empresa de Acueducto, Alcantarillado y Aseo de Bogotá (155 peticiones; 0,84%); Defensoría del Espacio Publico (62 peticiones; 0,34%); Secretaría Distrital de Seguridad (61 peticiones; 0,33%); Demás entidades (166 peticiones; 0,90%).
En la Secretaría General tres (3) dependencias (Oficina de la Alta Consejería Distrital de Tecnologías de Información y comunicaciones -TIC-, Oficina Asesora Jurídica y la Oficina de Alta Consejería para los Derechos de las Victimas, la Paz y la Reconciliación) presentaron requerimientos vencidos en el mes de análisis  (mes vencido, es decir  diciembre/2018). 
En total se identificaron 3 dependencias de la Secretaría General con requerimientos vencidos y 22 entidades Distritales a las cuales se les envió comunicación; las evidencias  muestran una comunicación más (26) ya que a la Oficina de la Alta Consejería Distrital de Tecnologías de Información y comunicaciones -TIC se le enviaron 2 memorandos.    </v>
          </cell>
          <cell r="CV48" t="str">
            <v>N.A</v>
          </cell>
          <cell r="CW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CX48">
            <v>29</v>
          </cell>
          <cell r="CY48">
            <v>24</v>
          </cell>
          <cell r="CZ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enero/2019)  en el Distrito Capital, se encontraron 19.173 peticiones vencidas, siendo las 10 entidades con el mayor número de peticiones vencidas, las siguientes: 
Secretaría Distrital de Gobierno (16.441 peticiones; 85,75%); Secretaría distrital de ambiente (568 peticiones; 2,96%); UAE de Servicios Públicos -UAESP (563 peticiones; 2,94%); Secretaría de Educación del Distrito (336 peticiones; 1,75%); Secretaría Distrital de Hábitat (324 peticiones; 1,69%); La Terminal de Transporte (218 peticiones; 1,14%); Secretaría Distrital de Movilidad	(201 peticiones;	1,05%); Empresa de Acueducto, Alcantarillado y Aseo de Bogotá (140 peticiones; 0,73%); Defensoría del espacio público	(88 peticiones; 0,46%)
UMV - Unidad de Mantenimiento Vial (63 peticiones; 0,33%); Demás entidades	(231 peticiones;	1,20%).
En la  Secretaría General una (1) dependencia (Oficina Consejería de Comunicaciones) presentó requerimientos vencidos en el mes de análisis  (mes vencido, es decir  enero/2019). 
En total se identificó 1 dependencia de la Secretaría General con requerimientos vencidos y 23 entidades Distritales, a las cuales se les envió comunicación;  las evidencias  muestran cinco (5) oficios más, teniendo en cuenta que a cinco (5) de estas entidades  se les enviaron dos oficios, ya que también se le envió comunicación a los Secretarios de Despacho. 
</v>
          </cell>
          <cell r="DA48" t="str">
            <v>N.A</v>
          </cell>
          <cell r="DB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C48">
            <v>31</v>
          </cell>
          <cell r="DD48">
            <v>25</v>
          </cell>
          <cell r="DE48" t="str">
            <v xml:space="preserve">
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febrero/2019)  en el Distrito Capital, se encontraron 18.637 peticiones vencidas, siendo las 10 entidades con el mayor número de peticiones vencidas, las siguientes: 
Secretaría Distrital de Gobierno	 (14.853 peticiones; 79,70%); Secretaría Distrital de Ambiente (876 peticiones; 4,70%); Secretaría Distrital del Hábitat (781 peticiones; 4,19%); UAE de Servicios Públicos -UAESP (740 peticiones; 3,97%); Secretaría Distrital de Movilidad (277 peticiones; 1,49%); Secretaría de Educación del Distrito (277 peticiones; 1,49%); La Terminal de Transporte (235 peticiones; 1,26%); Secretaría Distrital de Seguridad, Convivencia y Justicia (147 peticiones; 0,79%); Empresa de Acueducto, Alcantarillado y Aseo de Bogotá (119 peticiones; 0,64%); Defensoría del Espacio Público (91 peticiones; 0,49%); Otras entidades (241 peticiones; 1,29%).
En la Secretaría General una (1) dependencia (Subdirección de Servicios Administrativos) presentó requerimientos vencidos en el mes de análisis  (mes vencido, es decir  febrero/2018). 
En total se identificó 1 dependencia de la Secretaría General con requerimientos vencidos y 24 entidades Distritales, a las cuales se les envió comunicación;  las evidencias  muestran seis (6) comunicaciones más, teniendo en cuenta que a seis (6) de estas entidades se les enviaron dos oficios, ya que también se le envió comunicación a los Secretarios de Despacho.
</v>
          </cell>
          <cell r="DF48" t="str">
            <v>N.A</v>
          </cell>
          <cell r="DG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H48">
            <v>26</v>
          </cell>
          <cell r="DI48">
            <v>26</v>
          </cell>
          <cell r="DJ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marzo/2019)  en el Distrito Capital, se encontraron 20.049  peticiones vencidas, siendo las 10 entidades con el mayor número de peticiones vencidas, las siguientes: 
Secretaría Distrital de Gobierno  (16.420 peticiones; 81,90%); Secretaría Distrital de Ambiente (1.231 peticiones; 6,14%); Secretaría Distrital del Hábitat (954 peticiones; 4,76%); UAE de Servicios Públicos -UAESP (593 peticiones;2,96%); Secretaría Distrital de Movilidad (150 peticiones; 0,75%); Secretaría de Educación del Distrito (148 peticiones; 0,74%); La Terminal de Transporte (93 peticiones; 0,46%); Secretaría Distrital de Seguridad, Convivencia y Justicia (77 peticiones; 0,38%); Empresa de Acueducto, Alcantarillado y Aseo de Bogotá (74 peticiones; 0,37%); Defensoría del Espacio Público (69 peticiones; 0,34%); Otras entidades (240 peticiones; 1,2%).
En la Secretaría General la dependencia Alta Consejería para los Derechos de las Víctimas, la Paz y la Reconciliación presentó 2 requerimientos vencidos en el mes de análisis  (es decir marzo/2019, teniendo en cuenta que el reporte se realiza mes vencido). 
En total se identificó 1 dependencia de la Secretaría General con requerimientos vencidos y 25 entidades Distritales, a las cuales se les envió comunicación.
La fuente de verificación/evidencia 1 archivo PDF  "Vencidos Comunicaciones enviadas" da cuenta de las dependencias de la Secretaría General y entidades Distritales a las cuales se les envió comunicación en el mes de abril.  </v>
          </cell>
          <cell r="DK48" t="str">
            <v>N.A</v>
          </cell>
          <cell r="DL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M48">
            <v>32</v>
          </cell>
          <cell r="DN48">
            <v>32</v>
          </cell>
          <cell r="DO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abril/2019)  en el Distrito Capital se encontraron 22.687  peticiones vencidas, siendo las 10 entidades con el mayor número de peticiones vencidas, las siguientes: 
Secretaría Distrital de Gobierno  (17.634 peticiones;77,82% del total vencido en el Distrito Capital); Secretaría Distrital del Hábitat (1.480 peticiones; 6,53%); Secretaría Distrital de Ambiente (1.009 peticiones; 4,45%);  UAE de Servicios Públicos -UAESP (835 peticiones; 3,69%); Secretaría Distrital de Movilidad (637 peticiones; 2,81%); Empresa de Acueducto, Alcantarillado y Aseo de Bogotá (204 peticiones; 0,90%); Secretaría Distrital de Hacienda (160 peticiones; 0,71%); Secretaría de Educación del Distrito (132 peticiones; 058%);  UAE Mantenimiento Vial (119 peticiones; 0,53%);  Defensoría del Espacio Público (114 peticiones; 0,50%). Por otra parte, las otras entidades presentaron 335 peticiones que representan el 1,48% del total.
En la Secretaría General las siguientes dependencias presentaron equerimientos vencidos en el mes de análisis  (abril/2019, teniendo en cuenta que el reporte se realiza mes vencido): Alta Consejería para los Derechos de las Víctimas, la Paz y la Reconciliación (8 requerimientos), Dirección de Contratación (1 requerimeito); Dirección de Talento Humano (1 requerimiento) y Dirección del Sistema Distrital de Servicio a la Ciudadanía (1 requerimiento).      
En total se identificaron  4 dependencias de la Secretaría General con requerimientos vencidos y 28 entidades Distritales, a las cuales se les envió comunicación.
La fuente de verificación 1 archivo PDF  "Vencidos Comunicaciones enviadas" da cuenta de las comunicaciones enviadas en el mes de mayo a las dependencias de la Secretaría General y entidades Distritales que presentaron requerimientos vencidos en el mes anterior  (es decir  abril/2019). </v>
          </cell>
          <cell r="DP48" t="str">
            <v>N.A</v>
          </cell>
          <cell r="DQ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R48">
            <v>26</v>
          </cell>
          <cell r="DS48">
            <v>26</v>
          </cell>
          <cell r="DT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mayo/2019)  en el Distrito Capital se encontraron 23.810  peticiones vencidas, siendo las 10 entidades con el mayor número de peticiones vencidas, las siguientes: 
Secretaría Distrital de Gobierno  (19.750 peticiones;82,95% del total vencido en el Distrito Capital); Secretaría Distrital del Hábitat (1.475 peticiones; 6,19%); UAE de Servicios Públicos -UAESP (764 peticiones; 3,21%); Secretaría Distrital de Movilidad (527 peticiones; 2,21%); Secretaría Distrital de Ambiente (362 peticiones; 1,52%);  Empresa de Acueducto, Alcantarillado y Aseo de Bogotá (190 peticiones; 0,80%); UAE Mantenimiento Vial (173 peticiones; 0,73%);Policía Metropolitana  (117 peticiones; 0,49%); Secretaría de Educación del Distrito (112 peticiones; 047%); Secretaría Distrital de Seguridad y Convivencia (90 peticiones; 0,38%);    Por otra parte, las otras entidades presentaron 250 peticiones que representan el 1,05% del total.
En la Secretaría General ninguna dependencia presentó requerimientos  vencidos en el mes de análisis  (mayo/2019, teniendo en cuenta que el reporte se realiza mes vencido).
En total se identificaron  26 entidades Distritales con requerimientos vencidos, a las cuales se les envió comunicación.
La fuente de verificación 1 archivo PDF  "Comunicaciones Vencidos enviadas mes de junio" da cuenta de las comunicaciones enviadas en el mes de junio a las  entidades Distritales que presentaron requerimientos vencidos en el mes anterior  (es decir  mayo/2019). </v>
          </cell>
          <cell r="DU48" t="str">
            <v>N.A</v>
          </cell>
          <cell r="DV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W48">
            <v>26</v>
          </cell>
          <cell r="DX48">
            <v>26</v>
          </cell>
          <cell r="DY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junio/2019)  en el Distrito Capital se encontraron 26.192  peticiones vencidas, siendo las 10 entidades con el mayor número de peticiones vencidas, las siguientes: 
Secretaría Distrital de Gobierno  (21.726 peticiones;82,95% del total vencido en el Distrito Capital); Secretaría Distrital del Hábitat (1.391 peticiones; 5,31%); UAE de Servicios Públicos -UAESP  (1.051 peticiones; 4,01%); Secretaría Distrital de Movilidad (735 peticiones; 2,81%); Secretaría Distrital de Ambiente (459 peticiones; 1,75%); UAE Mantenimiento Vial (268 peticiones; 1,02%); Empresa de Acueducto, Alcantarillado y Aseo de Bogotá (203 peticiones; 0,78%); U.A.E. Defensoria del Espacio Público (84 peticiones ; 032%);  Secretaría de Educación del Distrito (65 peticiones; 025%);Policía Metropolitana  (35 peticiones; 0,13%).   Por otra parte, otras entidades presentaron 175 peticiones que representan el 0,67% del total.
En la Secretaría General ninguna dependencia presentó requerimientos  vencidos en el mes de análisis  (junio/2019, teniendo en cuenta que el reporte se realiza mes vencido).
En total se identificaron  26 entidades Distritales con requerimientos vencidos, a las cuales se les envió comunicación.
La fuente de verificación 1 archivo PDF  "Comunicaciones Vencidos enviadas julio" da cuenta de las comunicaciones enviadas en el mes de julio a las  entidades Distritales que presentaron requerimientos vencidos en el mes anterior  (es decir  junio/2019). </v>
          </cell>
          <cell r="DZ48" t="str">
            <v>N.A</v>
          </cell>
          <cell r="EA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EB48">
            <v>23</v>
          </cell>
          <cell r="EC48">
            <v>23</v>
          </cell>
          <cell r="ED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julio/2019)  en el Distrito Capital se encontraron 26.318  peticiones vencidas, siendo las 10 entidades con el mayor número de peticiones vencidas, las siguientes: 
Secretaría Distrital de Gobierno  (23.030 peticiones; 87,51% del total vencido en el Distrito Capital); Secretaría Distrital del Hábitat (1.290 peticiones; 4,90%); UAE de Servicios Públicos -UAESP  (595 peticiones; 2,26%); UAE Mantenimiento Vial (296 peticiones; 1,12%); Empresa de Acueducto, Alcantarillado y Aseo de Bogotá (243 peticiones; 0,92%); Secretaría Distrital de Movilidad (218 peticiones; 0,83%); Secretaría Distrital de Ambiente (143 peticiones; 0,54%); Secretaría Seguridad Covivencia y Justicia ( 129 peticiones; 0,49%); U.A.E. Defensoria del Espacio Público (72 peticiones ; 0,27%);  CODENSA (67 peticiones; 025%).  Por otra parte, otras entidades presentaron 235 peticiones que representan el 0,89% del total.
En la Secretaría General ninguna dependencia presentó requerimientos  vencidos en el mes de análisis  (julio/2019, teniendo en cuenta que el reporte se realiza mes vencido).
En total se identificaron  23 entidades Distritales con requerimientos vencidos, a las cuales se les envió comunicación.
La fuente de verificación 1 archivo PDF  "Comunicaciones Vencidos enviadas en agosto" da cuenta de las comunicaciones enviadas en el mes de agosto a las  entidades Distritales que presentaron requerimientos vencidos en el mes anterior  (es decir  julio/2019). </v>
          </cell>
          <cell r="EE48" t="str">
            <v>N.A</v>
          </cell>
          <cell r="EF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EG48">
            <v>25</v>
          </cell>
          <cell r="EH48">
            <v>25</v>
          </cell>
          <cell r="EI48" t="str">
            <v xml:space="preserve">En el mes de septiembre 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agosto/2019)  en el Distrito Capital se encontraron 26.017 peticiones vencidas, siendo las 10 entidades con el mayor número de peticiones vencidas, las siguientes: 
Secretaría Distrital de Gobierno  (23.763 peticiones; 90,29% del total vencido en el Distrito Capital); Secretaría Distrital del Hábitat (350 peticiones; 1,33%); UAE de Servicios Públicos -UAESP  (317 peticiones; 1,20%); UAE Mantenimiento Vial (268 peticiones; 1,02%); Empresa de Acueducto, Alcantarillado y Aseo de Bogotá (251 peticiones; 0,95%); Secretaría Distrital de Movilidad (230 peticiones; 0,87%); Secretaría Distrital de Ambiente (162 peticiones; 0,62%); Secretaría Seguridad Covivencia y Justicia (161 peticiones; 0,61%); U.A.E. Defensoria del Espacio Público (160 peticiones ; 0,61%);  CODENSA (78 peticiones; 030%).  Por otra parte, otras entidades presentaron 277 peticiones que representan el 1,05% del total.
En la Secretaría General una (1) dependencia presentó requerimientos  vencidos en el mes de análisis  (agosto/2019, teniendo en cuenta que el reporte se realiza mes vencido).
En total se identificaron  24 entidades Distritales con requerimientos vencidos, a las cuales se les envió comunicación.
La fuente de verificación 1 archivo PDF  "Comunicaciones Vencidos enviadas en septiembre" da cuenta de las comunicaciones enviadas en el mes de septiembre a las  entidades Distritales que presentaron requerimientos vencidos en el mes anterior  (es decir  agosto/2019). </v>
          </cell>
          <cell r="EJ48" t="str">
            <v>N.A</v>
          </cell>
          <cell r="EK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EL48">
            <v>32</v>
          </cell>
          <cell r="EM48">
            <v>32</v>
          </cell>
          <cell r="EN48" t="str">
            <v xml:space="preserve">En el mes de octubre se realizó seguimiento a los requerimientos vencidos en el mes anterior  (es decir  septiembre/2019)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 septiembre/2019)  en el Distrito Capital se encontraron 24.996 peticiones vencidas, siendo las 10 entidades con el mayor número de peticiones vencidas, las siguientes: 
Secretaría Distrital de Gobierno  (22.969 peticiones; 91,89% del total vencido en el Distrito Capital); UAE de Servicios Públicos -UAESP (621 peticiones; 2,48%);   U.A.E. Defensoria del Espacio Público (242  peticiones ; 0,97%); Empresa de Acueducto, Alcantarillado y Aseo de Bogotá (201 peticiones; 0,80%); Secretaría Distrital del Hábitat (196 peticiones; 0,78%); Secretaría Distrital de Movilidad (193 peticiones; 0,77%); Secretaría Distrital de Ambiente (127 peticiones; 0,51%);  UAE Mantenimiento Vial (121 peticiones; 0,48%);   Secretaría  Distrital  de Salud (56 peticiones; 0,22%); Secretaría de Educación del Distrito (48 peticiones; 0,19%).  Así mismo, otras entidades presentaron 71 peticiones que representan el  0,89% del total.
En la Secretaría General dos (2) dependencia presentaron requerimientos  vencidos en el mes de análisis  (mes vencido, es decir septiembre /2019) 
En total se identificaron treinta (30) entidades Distritales y dos (2) dependencias de la Secretaría General con requerimientos vencidos, a las cuales se les envió comunicación.
La fuente de verificación 1 archivo PDF  "Comunicaciones Vencidos enviadas en octubre" da cuenta de las comunicaciones enviadas en el mes de octubre a las  entidades Distritales que presentaron requerimientos vencidos en el mes anterior  (es decir  septiembre/2019). </v>
          </cell>
          <cell r="EO48" t="str">
            <v>N.A</v>
          </cell>
          <cell r="EP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EQ48">
            <v>29</v>
          </cell>
          <cell r="ER48">
            <v>29</v>
          </cell>
          <cell r="ES48" t="str">
            <v>En el mes de noviembre se realizó seguimiento a los requerimientos vencidos en el mes anterior  (es decir  octubre/2019)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 octubre/2019)  en el Distrito Capital se encontraron 24.242 peticiones vencidas, siendo las 10 entidades con el mayor número de peticiones vencidas, las siguientes: 
Secretaría Distrital de Gobierno  (22.062 peticiones; 91,01% del total vencido en el Distrito Capital); UAE de Servicios Públicos -UAESP (550 peticiones; 2,27%);   U.A.E. Defensoría del Espacio Público (330  peticiones ; 1,36%); Secretaría Distrital de Movilidad (239 peticiones; 0,99%); Empresa de Acueducto, Alcantarillado y Aseo de Bogotá (205 peticiones; 0,85%); Secretaría Distrital del Hábitat (132 peticiones; 0,54%); Secretaría Distrital de Ambiente (116 peticiones; 0,48%);  UAE Mantenimiento Vial (113 peticiones; 0,47%);   Secretaría  Distrital  de Salud (99 peticiones; 0,41%); Secretaría de Educación del Distrito (74 peticiones; 0,31%).  Así mismo, otras entidades presentaron 322 peticiones que representan el 1,33% del total.
En la Secretaría General una (1) dependencia presentó requerimientos vencidos en el mes de análisis (mes vencido, es decir octubre /2019) 
En total se identificaron veintiocho (28) entidades Distritales y una (1) dependencia de la Secretaría General con requerimientos vencidos, a las cuales se les envió comunicación.
La fuente de verificación 1 archivo PDF  "Comunicaciones Vencidos enviadas en noviembre" da cuenta de las comunicaciones enviadas en el mes de noviembre a las  dependencias de la Secretaría General y entidades Distritales que presentaron requerimientos vencidos en el mes anterior  (es decir  octubre/2019).</v>
          </cell>
          <cell r="ET48" t="str">
            <v>N.A</v>
          </cell>
          <cell r="EU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EV48">
            <v>30</v>
          </cell>
          <cell r="EW48">
            <v>30</v>
          </cell>
          <cell r="EX48" t="str">
            <v>En el mes de diciembre se realizó seguimiento a los requerimientos vencidos en el mes anterior  (es decir  noviembre/2019)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(noviembre/2019)  en el Distrito Capital se encontraron 23.955 peticiones vencidas, siendo las 10 entidades con el mayor número de peticiones vencidas, las siguientes: 
Secretaría Distrital de Gobierno  (21.876 peticiones; 91,32% del total vencido en el Distrito Capital); UAE de Servicios Públicos -UAESP (474 peticiones; 1,98%);  Secretaría Distrital del Hábitat (298 peticiones; 1,24%); Empresa de Acueducto, Alcantarillado y Aseo de Bogotá (227peticiones; 0,95%); UAE Mantenimiento Vial (167 peticiones; 0,70%);   Secretaría Distrital de Ambiente (138 peticiones; 0,58%);    U.A.E. Defensoría del Espacio Público (122 peticiones ; 0,51%); Secretaría Distrital de Movilidad 90 peticiones; 0,38%);  CODENSA(77 peticiones; 0,32%); Policía Metropolitana (74 peticiones; 0,31%).  Así mismo, otras entidades presentaron 412peticiones que representan el 1,72% del total.
En la Secretaría General una (1) dependencia presentó requerimientos vencidos en el mes de análisis (mes vencido, es decir noviembre/2019) 
En total se identificaron veintinueve (29) entidades Distritales y una (1) dependencia de la Secretaría General con requerimientos vencidos, a las cuales se les envió comunicación.
La fuente de verificación 1 archivo PDF  "Comunicaciones Vencidos enviadas en diciembre" da cuenta de las comunicaciones enviadas en el mes de diciembre/2019 a las  dependencias de la Secretaría General y entidades Distritales que presentaron requerimientos vencidos en el mes anterior  (es decir  noviembre/2019).</v>
          </cell>
          <cell r="EY48" t="str">
            <v>N.A</v>
          </cell>
          <cell r="EZ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FA48">
            <v>335</v>
          </cell>
          <cell r="FB48">
            <v>0</v>
          </cell>
          <cell r="FC48" t="str">
            <v>Cumple</v>
          </cell>
          <cell r="FD48" t="str">
            <v>Anticipado</v>
          </cell>
          <cell r="FE48" t="str">
            <v>Anticipado</v>
          </cell>
          <cell r="FF48" t="str">
            <v>Adecuado</v>
          </cell>
          <cell r="FG48" t="str">
            <v>Coherente</v>
          </cell>
          <cell r="FH48" t="str">
            <v>Concuerda</v>
          </cell>
          <cell r="FI48" t="str">
            <v>Concuerda</v>
          </cell>
          <cell r="FJ48" t="str">
            <v>Relación directa</v>
          </cell>
          <cell r="FK48" t="str">
            <v>Adecuado</v>
          </cell>
          <cell r="FL48" t="str">
            <v>Oportuna</v>
          </cell>
          <cell r="FM48" t="str">
            <v xml:space="preserve">Se observa que el número de comunicados emitidos para el mes de enero, difiere con las evidencias que soportan el cumplimiento del indicador así: se reportan 25 comunicados, sin embargo, al revisar los soportes se observan 26 comunicados (22 dirigidos a entidades distritales y 4 a dependencias de la Secretaria General).
Estas diferencias también reflejan inconsistencia en el reporte cualitativo y cuantitativo del indicador, adicionalmente se ven reflejadas en el reporte cualitativo y cuantitativo del indicador.
En el mismo sentido es importante identificar los beneficios brindados por este indicador, toda vez que se describe en la casilla correspondiente una actividad ejecutada para la adecuada atención de peticiones ciudadanas. </v>
          </cell>
          <cell r="FN48" t="str">
            <v>Yady Paola Morales</v>
          </cell>
          <cell r="FO48" t="str">
            <v>Cumple</v>
          </cell>
          <cell r="FP48" t="str">
            <v>Anticipado</v>
          </cell>
          <cell r="FQ48" t="e">
            <v>#N/A</v>
          </cell>
          <cell r="FR48" t="str">
            <v>Adecuado</v>
          </cell>
          <cell r="FS48" t="str">
            <v>Coherente</v>
          </cell>
          <cell r="FT48" t="str">
            <v>Concuerda</v>
          </cell>
          <cell r="FU48" t="str">
            <v>Concuerda</v>
          </cell>
          <cell r="FV48" t="str">
            <v>Relación directa</v>
          </cell>
          <cell r="FW48" t="str">
            <v>Adecuado</v>
          </cell>
          <cell r="FX48" t="str">
            <v>Oportuna</v>
          </cell>
          <cell r="FY48" t="str">
            <v>Sin observaciones</v>
          </cell>
          <cell r="FZ48" t="str">
            <v>Juan Guillermo Becerra J.</v>
          </cell>
          <cell r="GA48" t="str">
            <v>Cumple</v>
          </cell>
          <cell r="GB48" t="str">
            <v>Anticipado</v>
          </cell>
          <cell r="GC48" t="e">
            <v>#N/A</v>
          </cell>
          <cell r="GD48" t="str">
            <v>Adecuado</v>
          </cell>
          <cell r="GE48" t="str">
            <v>Coherente</v>
          </cell>
          <cell r="GF48" t="str">
            <v>Concuerda</v>
          </cell>
          <cell r="GG48" t="str">
            <v>Concuerda</v>
          </cell>
          <cell r="GH48" t="str">
            <v>Relación directa</v>
          </cell>
          <cell r="GI48" t="str">
            <v>Adecuado</v>
          </cell>
          <cell r="GJ48" t="str">
            <v>Oportuna</v>
          </cell>
          <cell r="GK48" t="str">
            <v>Sin observaciones</v>
          </cell>
          <cell r="GL48" t="str">
            <v>Juan Guillermo Becerra J.</v>
          </cell>
          <cell r="GM48">
            <v>0</v>
          </cell>
          <cell r="GN48" t="str">
            <v>Sobrecumplido</v>
          </cell>
          <cell r="GO48" t="e">
            <v>#N/A</v>
          </cell>
          <cell r="GP48" t="str">
            <v>Adecuado</v>
          </cell>
          <cell r="GQ48" t="str">
            <v>Coherente</v>
          </cell>
          <cell r="GR48" t="str">
            <v>Concuerda</v>
          </cell>
          <cell r="GS48" t="str">
            <v>Concuerda</v>
          </cell>
          <cell r="GT48" t="str">
            <v>Relación directa</v>
          </cell>
          <cell r="GU48" t="str">
            <v>Adecuado</v>
          </cell>
          <cell r="GV48" t="str">
            <v>Oportuna</v>
          </cell>
          <cell r="GW48" t="str">
            <v>Sin observaciones</v>
          </cell>
          <cell r="GX48" t="str">
            <v>Juan Guillermo Becerra J.</v>
          </cell>
          <cell r="GY48">
            <v>1.04</v>
          </cell>
          <cell r="GZ48">
            <v>1.2083333333333333</v>
          </cell>
          <cell r="HA48">
            <v>1.24</v>
          </cell>
          <cell r="HB48">
            <v>1</v>
          </cell>
          <cell r="HC48">
            <v>1</v>
          </cell>
          <cell r="HD48">
            <v>1</v>
          </cell>
          <cell r="HE48">
            <v>1</v>
          </cell>
          <cell r="HF48">
            <v>1</v>
          </cell>
          <cell r="HG48">
            <v>1</v>
          </cell>
          <cell r="HH48">
            <v>1</v>
          </cell>
          <cell r="HI48">
            <v>1</v>
          </cell>
          <cell r="HJ48">
            <v>1</v>
          </cell>
          <cell r="HK48">
            <v>335</v>
          </cell>
          <cell r="HL48">
            <v>1.04</v>
          </cell>
          <cell r="HM48">
            <v>1.2083333333333333</v>
          </cell>
          <cell r="HN48">
            <v>1.24</v>
          </cell>
          <cell r="HO48">
            <v>1</v>
          </cell>
          <cell r="HP48">
            <v>1</v>
          </cell>
          <cell r="HQ48">
            <v>1</v>
          </cell>
          <cell r="HR48">
            <v>1</v>
          </cell>
          <cell r="HS48">
            <v>1</v>
          </cell>
          <cell r="HT48">
            <v>1</v>
          </cell>
          <cell r="HU48">
            <v>1</v>
          </cell>
          <cell r="HV48">
            <v>1</v>
          </cell>
          <cell r="HW48">
            <v>1</v>
          </cell>
          <cell r="HX48">
            <v>1.1220833333333333</v>
          </cell>
          <cell r="HY48">
            <v>1.04</v>
          </cell>
          <cell r="HZ48">
            <v>1.1241666666666665</v>
          </cell>
          <cell r="IA48">
            <v>1.1627777777777777</v>
          </cell>
          <cell r="IB48">
            <v>1.1220833333333333</v>
          </cell>
          <cell r="IC48">
            <v>1.0976666666666666</v>
          </cell>
          <cell r="ID48">
            <v>1.081388888888889</v>
          </cell>
          <cell r="IE48">
            <v>1.0697619047619047</v>
          </cell>
          <cell r="IF48">
            <v>1.0610416666666667</v>
          </cell>
          <cell r="IG48">
            <v>1.0542592592592592</v>
          </cell>
          <cell r="IH48">
            <v>1.0488333333333333</v>
          </cell>
          <cell r="II48">
            <v>1.0443939393939394</v>
          </cell>
          <cell r="IJ48">
            <v>1.0406944444444444</v>
          </cell>
          <cell r="IK48">
            <v>1.1627777777777777</v>
          </cell>
          <cell r="IL48">
            <v>1.081388888888889</v>
          </cell>
          <cell r="IM48">
            <v>1.0542592592592592</v>
          </cell>
          <cell r="IN48">
            <v>1.0406944444444444</v>
          </cell>
          <cell r="IP48">
            <v>1.1627777777777777</v>
          </cell>
          <cell r="IQ48">
            <v>1.081388888888889</v>
          </cell>
          <cell r="IR48">
            <v>1.0542592592592592</v>
          </cell>
          <cell r="IS48">
            <v>1.0406944444444444</v>
          </cell>
        </row>
        <row r="49">
          <cell r="A49" t="str">
            <v>PAAC_51</v>
          </cell>
          <cell r="B49" t="str">
            <v>Dirección Distrital de Calidad del Servicio</v>
          </cell>
          <cell r="C49" t="str">
            <v>Directora Distrital de Calidad del Servicio</v>
          </cell>
          <cell r="D49" t="str">
            <v>Diana Alejandra Ospina Moreno</v>
          </cell>
          <cell r="E49" t="str">
            <v>P1 -  ÉTICA, BUEN GOBIERNO Y TRANSPARENCIA</v>
          </cell>
          <cell r="F49" t="str">
            <v>P1O1 Consolidar a 2020 una cultura de visión y actuación ética,  integra y transparente</v>
          </cell>
          <cell r="G49" t="str">
            <v>P1O1A11 Realizar la formulación y el seguimiento a la ejecución del Plan Anticorrupción y de Atención al Ciudadano - PAAC, para la obtención de resultados óptimos en la medición del Índice de Gobierno Abierto - IGA</v>
          </cell>
          <cell r="H49" t="str">
            <v>Realizar seguimiento al cumplimiento de los términos legales para resolver peticiones conforme al Art 76 de la Ley 1474 de 2011, Ley 1712/2014, el Art. 14 Ley 1755 de 2015 y la Resolución 3564/2015 del Ministerio de las Tecnologías y Comunicaciones</v>
          </cell>
          <cell r="I49" t="str">
            <v>Sistema de alertas por correo electrónico</v>
          </cell>
          <cell r="J49" t="str">
            <v>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v>
          </cell>
          <cell r="K49" t="str">
            <v>Sistema de alertas por correo electrónico habilitado</v>
          </cell>
          <cell r="L49" t="str">
            <v>Sistema de alertas por correo electrónico</v>
          </cell>
          <cell r="M49">
            <v>0</v>
          </cell>
          <cell r="O49" t="str">
            <v>Sistema de alertas por correo electrónico</v>
          </cell>
          <cell r="Q49" t="str">
            <v>Correo electrónico de alertas generado por el sistema</v>
          </cell>
          <cell r="R49" t="str">
            <v>Generar alertas para prevenir el cumplimiento de los términos legales para resolver peticiones,  por parte de las dependencias de la Secretaría General y entidades Distritales.</v>
          </cell>
          <cell r="S49" t="str">
            <v>Constante</v>
          </cell>
          <cell r="T49" t="str">
            <v>Constante</v>
          </cell>
          <cell r="U49" t="str">
            <v>Número</v>
          </cell>
          <cell r="V49" t="str">
            <v>Eficacia</v>
          </cell>
          <cell r="W49" t="str">
            <v>Producto</v>
          </cell>
          <cell r="X49">
            <v>2018</v>
          </cell>
          <cell r="Y49">
            <v>0</v>
          </cell>
          <cell r="Z49">
            <v>0</v>
          </cell>
          <cell r="AA49">
            <v>0</v>
          </cell>
          <cell r="AB49">
            <v>0</v>
          </cell>
          <cell r="AC49">
            <v>1</v>
          </cell>
          <cell r="AD49">
            <v>1</v>
          </cell>
          <cell r="AE49">
            <v>0</v>
          </cell>
          <cell r="AF49">
            <v>0</v>
          </cell>
          <cell r="AG49" t="str">
            <v>No Aplica</v>
          </cell>
          <cell r="AH49" t="str">
            <v>No Aplica</v>
          </cell>
          <cell r="AI49" t="str">
            <v>No Aplica</v>
          </cell>
          <cell r="AJ49">
            <v>1</v>
          </cell>
          <cell r="AK49" t="str">
            <v>No Aplica</v>
          </cell>
          <cell r="AL49" t="str">
            <v>No Aplica</v>
          </cell>
          <cell r="AM49" t="str">
            <v>No Aplica</v>
          </cell>
          <cell r="AN49" t="str">
            <v>No Aplica</v>
          </cell>
          <cell r="AO49" t="str">
            <v>No Aplica</v>
          </cell>
          <cell r="AP49">
            <v>1</v>
          </cell>
          <cell r="AQ49" t="str">
            <v>No Aplica</v>
          </cell>
          <cell r="AR49" t="str">
            <v>No Aplica</v>
          </cell>
          <cell r="AS49" t="str">
            <v>No Aplica</v>
          </cell>
          <cell r="AT49" t="str">
            <v>No Aplica</v>
          </cell>
          <cell r="AU49" t="str">
            <v>No Aplica</v>
          </cell>
          <cell r="AV49" t="str">
            <v>No Aplica</v>
          </cell>
          <cell r="AW49" t="str">
            <v>No Aplica</v>
          </cell>
          <cell r="AX49" t="str">
            <v>No Aplica</v>
          </cell>
          <cell r="AY49" t="str">
            <v>No Aplica</v>
          </cell>
          <cell r="AZ49" t="str">
            <v>No Aplica</v>
          </cell>
          <cell r="BA49" t="str">
            <v>No Aplica</v>
          </cell>
          <cell r="BB49" t="str">
            <v>No Aplica</v>
          </cell>
          <cell r="BC49" t="str">
            <v>No Aplica</v>
          </cell>
          <cell r="BD49" t="str">
            <v>No Aplica</v>
          </cell>
          <cell r="BE49" t="str">
            <v>No Aplica</v>
          </cell>
          <cell r="BF49" t="str">
            <v>No Aplica</v>
          </cell>
          <cell r="BG49" t="str">
            <v>No Aplica</v>
          </cell>
          <cell r="BH49" t="str">
            <v>No Aplica</v>
          </cell>
          <cell r="BI49" t="str">
            <v>No Aplica</v>
          </cell>
          <cell r="BJ49" t="str">
            <v>No Aplica</v>
          </cell>
          <cell r="BK49" t="str">
            <v>No Aplica</v>
          </cell>
          <cell r="BL49" t="str">
            <v>No Aplica</v>
          </cell>
          <cell r="BM49" t="str">
            <v>Plan de Acción PAAC</v>
          </cell>
          <cell r="BN49" t="str">
            <v>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 a través del Sistema de Alertas remitido por correo electrónico.</v>
          </cell>
          <cell r="BO49" t="str">
            <v>Generar alertas en el Sistema Distrital para la Gestión de Peticiones Ciudadanas identificando los tiempos restantes para atender  las peticiones en la  Secretaía General y entidades Distritales.</v>
          </cell>
          <cell r="BP49" t="str">
            <v>Generar alertas para prevenir el cumplimiento de los términos legales para resolver peticiones,  por parte de las dependencias de la Secretaría General y entidades Distritales.</v>
          </cell>
          <cell r="BQ49" t="str">
            <v>Correo electrónico de alertas generado por el sistema</v>
          </cell>
          <cell r="BR49" t="str">
            <v>Constante</v>
          </cell>
          <cell r="BS49">
            <v>1</v>
          </cell>
          <cell r="BT49">
            <v>1</v>
          </cell>
          <cell r="BU49">
            <v>1</v>
          </cell>
          <cell r="BV49">
            <v>1</v>
          </cell>
          <cell r="BW49">
            <v>1</v>
          </cell>
          <cell r="BX49">
            <v>1</v>
          </cell>
          <cell r="BY49">
            <v>1</v>
          </cell>
          <cell r="BZ49">
            <v>1</v>
          </cell>
          <cell r="CA49">
            <v>1</v>
          </cell>
          <cell r="CB49">
            <v>1</v>
          </cell>
          <cell r="CC49">
            <v>1</v>
          </cell>
          <cell r="CD49">
            <v>1</v>
          </cell>
          <cell r="CE49">
            <v>1</v>
          </cell>
          <cell r="CF49">
            <v>1</v>
          </cell>
          <cell r="CG49">
            <v>1</v>
          </cell>
          <cell r="CH49">
            <v>1</v>
          </cell>
          <cell r="CI49">
            <v>1</v>
          </cell>
          <cell r="CJ49">
            <v>1</v>
          </cell>
          <cell r="CK49">
            <v>1</v>
          </cell>
          <cell r="CL49">
            <v>1</v>
          </cell>
          <cell r="CM49">
            <v>1</v>
          </cell>
          <cell r="CN49">
            <v>1</v>
          </cell>
          <cell r="CO49">
            <v>1</v>
          </cell>
          <cell r="CP49">
            <v>1</v>
          </cell>
          <cell r="CQ49">
            <v>1</v>
          </cell>
          <cell r="CR49">
            <v>1</v>
          </cell>
          <cell r="CS49">
            <v>1</v>
          </cell>
          <cell r="CT49" t="str">
            <v/>
          </cell>
          <cell r="CU49" t="str">
            <v>Se generaron las  alertas en el Sistema Distrital para la Gestión de Peticiones Ciudadanas en el mes de enero,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CV49" t="str">
            <v>N.A</v>
          </cell>
          <cell r="CW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CX49">
            <v>1</v>
          </cell>
          <cell r="CY49" t="str">
            <v/>
          </cell>
          <cell r="CZ49" t="str">
            <v>Se generaron las  alertas en el Sistema Distrital para la Gestión de Peticiones Ciudadanas, en el mes de febrero,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DA49" t="str">
            <v>N.A</v>
          </cell>
          <cell r="DB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C49">
            <v>1</v>
          </cell>
          <cell r="DD49" t="str">
            <v/>
          </cell>
          <cell r="DE49" t="str">
            <v>Se generaron las  alertas en el Sistema Distrital para la Gestión de Peticiones Ciudadanas, en el mes de marzo,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DF49" t="str">
            <v>N.A</v>
          </cell>
          <cell r="DG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H49">
            <v>1</v>
          </cell>
          <cell r="DI49" t="str">
            <v/>
          </cell>
          <cell r="DJ49" t="str">
            <v>En el mes de abril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21 abril/2019) emitida por el sistema de manera electrónica, a un usuario  funcionario que  atiende peticiones en la entidad.</v>
          </cell>
          <cell r="DK49" t="str">
            <v>N.A</v>
          </cell>
          <cell r="DL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M49">
            <v>1</v>
          </cell>
          <cell r="DN49" t="str">
            <v/>
          </cell>
          <cell r="DO49" t="str">
            <v>En el mes de mayo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14 mayo/2019) emitida de manera electrónica por el  Sistema Distrital para la Gestión de Peticiones Ciudadanas,  a un usuario  funcionario que  atiende peticiones en la entidad.</v>
          </cell>
          <cell r="DP49" t="str">
            <v>N.A</v>
          </cell>
          <cell r="DQ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R49">
            <v>1</v>
          </cell>
          <cell r="DS49" t="str">
            <v/>
          </cell>
          <cell r="DT49" t="str">
            <v>En el mes de junio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15 junio/2019) emitida de manera electrónica por el  Sistema Distrital para la Gestión de Peticiones Ciudadanas,  a un usuario  funcionario que  atiende peticiones en la entidad.</v>
          </cell>
          <cell r="DU49" t="str">
            <v>N.A</v>
          </cell>
          <cell r="DV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W49">
            <v>1</v>
          </cell>
          <cell r="DX49" t="str">
            <v/>
          </cell>
          <cell r="DY49" t="str">
            <v>En el mes de julio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17 julio/2019) emitida de manera electrónica por el  Sistema Distrital para la Gestión de Peticiones Ciudadanas,  a un usuario  funcionario que  atiende peticiones en la entidad.</v>
          </cell>
          <cell r="DZ49" t="str">
            <v>N.A</v>
          </cell>
          <cell r="EA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EB49">
            <v>1</v>
          </cell>
          <cell r="EC49" t="str">
            <v/>
          </cell>
          <cell r="ED49" t="str">
            <v>En el mes de agosto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14 agosto/2019) emitida de manera electrónica por el  Sistema Distrital para la Gestión de Peticiones Ciudadanas,  a un usuario  funcionario que  atiende peticiones en la entidad.</v>
          </cell>
          <cell r="EE49" t="str">
            <v>N.A</v>
          </cell>
          <cell r="EF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EG49">
            <v>1</v>
          </cell>
          <cell r="EH49" t="str">
            <v/>
          </cell>
          <cell r="EI49" t="str">
            <v>En el mes de septiembre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16 septiembre/2019) emitida de manera electrónica por el  Sistema Distrital para la Gestión de Peticiones Ciudadanas,  a un usuario  funcionario que  atiende peticiones en la entidad.</v>
          </cell>
          <cell r="EJ49" t="str">
            <v>N.A</v>
          </cell>
          <cell r="EK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EL49">
            <v>1</v>
          </cell>
          <cell r="EM49" t="str">
            <v/>
          </cell>
          <cell r="EN49" t="str">
            <v>En el mes de octubre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15 octubre/2019) emitido de manera electrónica por el  Sistema Distrital para la Gestión de Peticiones Ciudadanas,  a un usuario  funcionario que  atiende peticiones en la entidad.</v>
          </cell>
          <cell r="EO49" t="str">
            <v>N.A</v>
          </cell>
          <cell r="EP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EQ49">
            <v>1</v>
          </cell>
          <cell r="ER49" t="str">
            <v/>
          </cell>
          <cell r="ES49" t="str">
            <v>En el mes de noviembre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16 noviembre/2019) emitido de manera electrónica por el  Sistema Distrital para la Gestión de Peticiones Ciudadanas,  a un usuario  funcionario que  atiende peticiones en la entidad.</v>
          </cell>
          <cell r="ET49" t="str">
            <v>N.A</v>
          </cell>
          <cell r="EU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EV49">
            <v>1</v>
          </cell>
          <cell r="EW49" t="str">
            <v/>
          </cell>
          <cell r="EX49" t="str">
            <v>En el mes de diciembre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12 diciembre/2019) emitido de manera electrónica por el  Sistema Distrital para la Gestión de Peticiones Ciudadanas,  a un usuario  funcionario que  atiende peticiones en la entidad.</v>
          </cell>
          <cell r="EY49" t="str">
            <v>N.A</v>
          </cell>
          <cell r="EZ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FA49">
            <v>12</v>
          </cell>
          <cell r="FB49">
            <v>0</v>
          </cell>
          <cell r="FC49" t="str">
            <v>Cumple</v>
          </cell>
          <cell r="FD49" t="str">
            <v>Cumplido</v>
          </cell>
          <cell r="FE49" t="str">
            <v>Cumplido</v>
          </cell>
          <cell r="FF49" t="str">
            <v>Adecuado</v>
          </cell>
          <cell r="FG49" t="str">
            <v>Coherente</v>
          </cell>
          <cell r="FH49" t="str">
            <v>Concuerda</v>
          </cell>
          <cell r="FI49" t="str">
            <v>Concuerda</v>
          </cell>
          <cell r="FJ49" t="str">
            <v>Relación directa</v>
          </cell>
          <cell r="FK49" t="str">
            <v>Adecuado</v>
          </cell>
          <cell r="FL49" t="str">
            <v>Oportuna</v>
          </cell>
          <cell r="FM49" t="str">
            <v>Se sugiere que en el reporte efectuado se presenten las actividades realizadas y los beneficios obtenidos a través del sistema de alerta tempranas emitidas por correo electrónico.</v>
          </cell>
          <cell r="FN49" t="str">
            <v>Yady Paola Morales</v>
          </cell>
          <cell r="FO49" t="str">
            <v>Cumple</v>
          </cell>
          <cell r="FP49" t="str">
            <v>Cumplido</v>
          </cell>
          <cell r="FQ49" t="e">
            <v>#N/A</v>
          </cell>
          <cell r="FR49" t="str">
            <v>Adecuado</v>
          </cell>
          <cell r="FS49" t="str">
            <v>Coherente</v>
          </cell>
          <cell r="FT49" t="str">
            <v>Concuerda</v>
          </cell>
          <cell r="FU49" t="str">
            <v>Concuerda</v>
          </cell>
          <cell r="FV49" t="str">
            <v>Relación directa</v>
          </cell>
          <cell r="FW49" t="str">
            <v>Adecuado</v>
          </cell>
          <cell r="FX49" t="str">
            <v>Oportuna</v>
          </cell>
          <cell r="FY49" t="str">
            <v>Sin observaciones</v>
          </cell>
          <cell r="FZ49" t="str">
            <v>Juan Guillermo Becerra J.</v>
          </cell>
          <cell r="GA49" t="str">
            <v>Cumple</v>
          </cell>
          <cell r="GB49" t="str">
            <v>Cumplido</v>
          </cell>
          <cell r="GC49" t="e">
            <v>#N/A</v>
          </cell>
          <cell r="GD49" t="str">
            <v>Adecuado</v>
          </cell>
          <cell r="GE49" t="str">
            <v>Coherente</v>
          </cell>
          <cell r="GF49" t="str">
            <v>Concuerda</v>
          </cell>
          <cell r="GG49" t="str">
            <v>Concuerda</v>
          </cell>
          <cell r="GH49" t="str">
            <v>Relación directa</v>
          </cell>
          <cell r="GI49" t="str">
            <v>Adecuado</v>
          </cell>
          <cell r="GJ49" t="str">
            <v>Oportuna</v>
          </cell>
          <cell r="GK49" t="str">
            <v>Sin observaciones</v>
          </cell>
          <cell r="GL49" t="str">
            <v>Juan Guillermo Becerra J.</v>
          </cell>
          <cell r="GM49">
            <v>0</v>
          </cell>
          <cell r="GN49" t="str">
            <v>Cumplido</v>
          </cell>
          <cell r="GO49" t="e">
            <v>#N/A</v>
          </cell>
          <cell r="GP49" t="str">
            <v>Adecuado</v>
          </cell>
          <cell r="GQ49" t="str">
            <v>Coherente</v>
          </cell>
          <cell r="GR49" t="str">
            <v>Concuerda</v>
          </cell>
          <cell r="GS49" t="str">
            <v>Concuerda</v>
          </cell>
          <cell r="GT49" t="str">
            <v>Relación directa</v>
          </cell>
          <cell r="GU49" t="str">
            <v>Adecuado</v>
          </cell>
          <cell r="GV49" t="str">
            <v>Oportuna</v>
          </cell>
          <cell r="GW49" t="str">
            <v>Sin observaciones</v>
          </cell>
          <cell r="GX49" t="str">
            <v>Juan Guillermo Becerra J.</v>
          </cell>
          <cell r="GY49">
            <v>1</v>
          </cell>
          <cell r="GZ49">
            <v>1</v>
          </cell>
          <cell r="HA49">
            <v>1</v>
          </cell>
          <cell r="HB49">
            <v>1</v>
          </cell>
          <cell r="HC49">
            <v>1</v>
          </cell>
          <cell r="HD49">
            <v>1</v>
          </cell>
          <cell r="HE49">
            <v>1</v>
          </cell>
          <cell r="HF49">
            <v>1</v>
          </cell>
          <cell r="HG49">
            <v>1</v>
          </cell>
          <cell r="HH49">
            <v>1</v>
          </cell>
          <cell r="HI49">
            <v>1</v>
          </cell>
          <cell r="HJ49">
            <v>1</v>
          </cell>
          <cell r="HK49">
            <v>12</v>
          </cell>
          <cell r="HL49">
            <v>1</v>
          </cell>
          <cell r="HM49">
            <v>1</v>
          </cell>
          <cell r="HN49">
            <v>1</v>
          </cell>
          <cell r="HO49">
            <v>1</v>
          </cell>
          <cell r="HP49">
            <v>1</v>
          </cell>
          <cell r="HQ49">
            <v>1</v>
          </cell>
          <cell r="HR49">
            <v>1</v>
          </cell>
          <cell r="HS49">
            <v>1</v>
          </cell>
          <cell r="HT49">
            <v>1</v>
          </cell>
          <cell r="HU49">
            <v>1</v>
          </cell>
          <cell r="HV49">
            <v>1</v>
          </cell>
          <cell r="HW49">
            <v>1</v>
          </cell>
          <cell r="HX49">
            <v>1</v>
          </cell>
          <cell r="HY49">
            <v>1</v>
          </cell>
          <cell r="HZ49">
            <v>1</v>
          </cell>
          <cell r="IA49">
            <v>1</v>
          </cell>
          <cell r="IB49">
            <v>1</v>
          </cell>
          <cell r="IC49">
            <v>1</v>
          </cell>
          <cell r="ID49">
            <v>1</v>
          </cell>
          <cell r="IE49">
            <v>1</v>
          </cell>
          <cell r="IF49">
            <v>1</v>
          </cell>
          <cell r="IG49">
            <v>1</v>
          </cell>
          <cell r="IH49">
            <v>1</v>
          </cell>
          <cell r="II49">
            <v>1</v>
          </cell>
          <cell r="IJ49">
            <v>1</v>
          </cell>
          <cell r="IK49">
            <v>1</v>
          </cell>
          <cell r="IL49">
            <v>1</v>
          </cell>
          <cell r="IM49">
            <v>1</v>
          </cell>
          <cell r="IN49">
            <v>1</v>
          </cell>
          <cell r="IP49">
            <v>1</v>
          </cell>
          <cell r="IQ49">
            <v>1</v>
          </cell>
          <cell r="IR49">
            <v>1</v>
          </cell>
          <cell r="IS49">
            <v>1</v>
          </cell>
        </row>
        <row r="50">
          <cell r="A50" t="str">
            <v>PAAC_52</v>
          </cell>
          <cell r="B50" t="str">
            <v>Dirección Distrital de Calidad del Servicio</v>
          </cell>
          <cell r="C50" t="str">
            <v>Directora Distrital de Calidad del Servicio</v>
          </cell>
          <cell r="D50" t="str">
            <v>Diana Alejandra Ospina Moreno</v>
          </cell>
          <cell r="E50" t="str">
            <v>P1 -  ÉTICA, BUEN GOBIERNO Y TRANSPARENCIA</v>
          </cell>
          <cell r="F50" t="str">
            <v>P1O1 Consolidar a 2020 una cultura de visión y actuación ética,  integra y transparente</v>
          </cell>
          <cell r="G50" t="str">
            <v>P1O1A11 Realizar la formulación y el seguimiento a la ejecución del Plan Anticorrupción y de Atención al Ciudadano - PAAC, para la obtención de resultados óptimos en la medición del Índice de Gobierno Abierto - IGA</v>
          </cell>
          <cell r="H50" t="str">
            <v>Consolidar la información de la atención de quejas, peticiones, reclamos y sugerencias y elaborar informes (mes vencido)</v>
          </cell>
          <cell r="I50" t="str">
            <v>Informes de gestión de peticiones ciudadanas PQRS (mes vencido)</v>
          </cell>
          <cell r="J50" t="str">
            <v>Consolidar la información de la atención de quejas, peticiones, reclamos y sugerencias y elaborar informes (mes vencido)</v>
          </cell>
          <cell r="K50" t="str">
            <v>(# informes realizados  / # Informes programados) *100</v>
          </cell>
          <cell r="L50" t="str">
            <v xml:space="preserve"># informes realizados </v>
          </cell>
          <cell r="M50" t="str">
            <v># Informes programados</v>
          </cell>
          <cell r="O50" t="str">
            <v>Informes de gestión de peticiones ciudadanas PQRS (mes vencido)</v>
          </cell>
          <cell r="Q50" t="str">
            <v>Informe de gestión PQRS (mes vencido),   publicado (http://secretariageneral.gov.co/transparencia/instrumentos-gestion-informacion-publica/peticiones-quejas-reclamos-denuncias-informe)</v>
          </cell>
          <cell r="R50" t="str">
            <v>Brindar información respecto a la gestión de peticiones ciudadanas  de la Secretaría General a través del  Sistema Distrital para la Gestión de Peticiones Ciudadanas.</v>
          </cell>
          <cell r="S50" t="str">
            <v>Constante</v>
          </cell>
          <cell r="T50" t="str">
            <v>Constante</v>
          </cell>
          <cell r="U50" t="str">
            <v>Número</v>
          </cell>
          <cell r="V50" t="str">
            <v>Eficacia</v>
          </cell>
          <cell r="W50" t="str">
            <v>Producto</v>
          </cell>
          <cell r="X50">
            <v>2018</v>
          </cell>
          <cell r="Y50">
            <v>0</v>
          </cell>
          <cell r="Z50">
            <v>0</v>
          </cell>
          <cell r="AA50">
            <v>0</v>
          </cell>
          <cell r="AB50">
            <v>0</v>
          </cell>
          <cell r="AC50">
            <v>11</v>
          </cell>
          <cell r="AD50">
            <v>12</v>
          </cell>
          <cell r="AE50">
            <v>0</v>
          </cell>
          <cell r="AF50">
            <v>0</v>
          </cell>
          <cell r="AG50" t="str">
            <v>No Aplica</v>
          </cell>
          <cell r="AH50" t="str">
            <v>No Aplica</v>
          </cell>
          <cell r="AI50" t="str">
            <v>No Aplica</v>
          </cell>
          <cell r="AJ50">
            <v>1</v>
          </cell>
          <cell r="AK50" t="str">
            <v>No Aplica</v>
          </cell>
          <cell r="AL50" t="str">
            <v>No Aplica</v>
          </cell>
          <cell r="AM50" t="str">
            <v>No Aplica</v>
          </cell>
          <cell r="AN50">
            <v>1</v>
          </cell>
          <cell r="AO50" t="str">
            <v>Gestión del Sistema Distrital de servicio a la ciudadanía</v>
          </cell>
          <cell r="AP50">
            <v>1</v>
          </cell>
          <cell r="AQ50" t="str">
            <v>No Aplica</v>
          </cell>
          <cell r="AR50" t="str">
            <v>No Aplica</v>
          </cell>
          <cell r="AS50" t="str">
            <v>No Aplica</v>
          </cell>
          <cell r="AT50" t="str">
            <v>No Aplica</v>
          </cell>
          <cell r="AU50" t="str">
            <v>No Aplica</v>
          </cell>
          <cell r="AV50" t="str">
            <v>No Aplica</v>
          </cell>
          <cell r="AW50" t="str">
            <v>No Aplica</v>
          </cell>
          <cell r="AX50" t="str">
            <v>No Aplica</v>
          </cell>
          <cell r="AY50" t="str">
            <v>No Aplica</v>
          </cell>
          <cell r="AZ50" t="str">
            <v>No Aplica</v>
          </cell>
          <cell r="BA50" t="str">
            <v>No Aplica</v>
          </cell>
          <cell r="BB50" t="str">
            <v>No Aplica</v>
          </cell>
          <cell r="BC50" t="str">
            <v>No Aplica</v>
          </cell>
          <cell r="BD50" t="str">
            <v>No Aplica</v>
          </cell>
          <cell r="BE50" t="str">
            <v>No Aplica</v>
          </cell>
          <cell r="BF50" t="str">
            <v>No Aplica</v>
          </cell>
          <cell r="BG50" t="str">
            <v>No Aplica</v>
          </cell>
          <cell r="BH50" t="str">
            <v>No Aplica</v>
          </cell>
          <cell r="BI50" t="str">
            <v>No Aplica</v>
          </cell>
          <cell r="BJ50" t="str">
            <v>No Aplica</v>
          </cell>
          <cell r="BK50" t="str">
            <v>No Aplica</v>
          </cell>
          <cell r="BL50" t="str">
            <v>No Aplica</v>
          </cell>
          <cell r="BM50" t="str">
            <v>Plan de Acción SGCGestión del Sistema Distrital de servicio a la ciudadaníaPAAC</v>
          </cell>
          <cell r="BN50" t="str">
            <v>Consolidar la información de la atención de quejas, peticiones, reclamos y sugerencias y elaborar informes (mes vencido)</v>
          </cell>
          <cell r="BO50" t="str">
            <v xml:space="preserve">Elaborar informes de gestión de PQRS (mes vencido). </v>
          </cell>
          <cell r="BP50" t="str">
            <v>Brindar información respecto a la gestión de peticiones ciudadanas  de la Secretaría General a través del  Sistema Distrital para la Gestión de Peticiones Ciudadanas.</v>
          </cell>
          <cell r="BQ50" t="str">
            <v>Informe de gestión PQRS (mes vencido),   publicado (http://secretariageneral.gov.co/transparencia/instrumentos-gestion-informacion-publica/peticiones-quejas-reclamos-denuncias-informe)</v>
          </cell>
          <cell r="BR50" t="str">
            <v>Suma</v>
          </cell>
          <cell r="BS50">
            <v>12</v>
          </cell>
          <cell r="BT50">
            <v>1</v>
          </cell>
          <cell r="BU50">
            <v>1</v>
          </cell>
          <cell r="BV50">
            <v>1</v>
          </cell>
          <cell r="BW50">
            <v>1</v>
          </cell>
          <cell r="BX50">
            <v>1</v>
          </cell>
          <cell r="BY50">
            <v>1</v>
          </cell>
          <cell r="BZ50">
            <v>1</v>
          </cell>
          <cell r="CA50">
            <v>1</v>
          </cell>
          <cell r="CB50">
            <v>1</v>
          </cell>
          <cell r="CC50">
            <v>1</v>
          </cell>
          <cell r="CD50">
            <v>1</v>
          </cell>
          <cell r="CE50">
            <v>1</v>
          </cell>
          <cell r="CF50">
            <v>1</v>
          </cell>
          <cell r="CG50">
            <v>1</v>
          </cell>
          <cell r="CH50">
            <v>1</v>
          </cell>
          <cell r="CI50">
            <v>1</v>
          </cell>
          <cell r="CJ50">
            <v>1</v>
          </cell>
          <cell r="CK50">
            <v>1</v>
          </cell>
          <cell r="CL50">
            <v>1</v>
          </cell>
          <cell r="CM50">
            <v>1</v>
          </cell>
          <cell r="CN50">
            <v>1</v>
          </cell>
          <cell r="CO50">
            <v>1</v>
          </cell>
          <cell r="CP50">
            <v>1</v>
          </cell>
          <cell r="CQ50">
            <v>1</v>
          </cell>
          <cell r="CR50">
            <v>12</v>
          </cell>
          <cell r="CS50">
            <v>1</v>
          </cell>
          <cell r="CT50">
            <v>1</v>
          </cell>
          <cell r="CU50" t="str">
            <v xml:space="preserve">
En el mes de enero se  elaboró oportunamente el Informe de gestión de PQRS  (mes vencido, es decir se elaboró y publicó el Informe de la  gestión de PQR en el mes anterior  -diciembre/2018), encontrándose lo siguiente:
Peticiones  registradas en la Secretaría General:  2.815 peticiones.
Canal de interacción más utilizado por la ciudadanía: Canal “Escrito”, con 272 peticiones (75% del total registrado para gestión en la entidad).
Tipología más utilizada por las ciudadanía para interponer sus peticiones: Derecho de Petición de Interés particular con 264 peticiones (72% del total registrado para gestión en la entidad).  
Tiempo promedio de respuesta: 9,6 días        
En la evidencia, aparte del Informe de gestión de PQRS (mes de diciembre), se observa el informe de Gestión de peticiones de las entidades del Distrito Capital mes de diciembre  (que da cuenta del seguimiento a la gestión de peticiones de las entidades del Distrito Capital en Bogotá Te Escucha Sistema Distrital de Quejas y Soluciones (Leyes 1474/2011 (Estatuto Anticorrupción), 1712/2014 Ley de Transparencia  y Ley 1755 de 2015)
</v>
          </cell>
          <cell r="CV50" t="str">
            <v>N.A</v>
          </cell>
          <cell r="CW50"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(diciembre 2018), a través del  Sistema Distrital para la Gestión de Peticiones Ciudadanas.
</v>
          </cell>
          <cell r="CX50">
            <v>1</v>
          </cell>
          <cell r="CY50">
            <v>1</v>
          </cell>
          <cell r="CZ50" t="str">
            <v xml:space="preserve">En el mes de febrero se  elaboró oportunamente el Informe de gestión de PQRS  (mes vencido, es decir se elaboró y publicó el Informes de la  gestión de PQR en el mes anterior  -enero/2019), encontrándose lo siguiente:
Peticiones  registradas en la Secretaría General:  3.214  peticiones.
Canal de interacción más utilizado por la ciudadanía: Canal “Escrito”, con 180 peticiones 64% del total registrado para gestión en la entidad).
Tipología más utilizada por las ciudadanía para interponer sus peticiones: Derecho de Petición de Interés particular con 189 peticiones (68% del total registrado para gestión en la entidad).  
Tiempo promedio de respuesta: 9,1 días  
En la evidencia, aparte del Informe de gestión de PQRS (mes de enero), se observa el informe de Gestión de peticiones de las entidades del Distrito Capital mes de enero  (que da cuenta del seguimiento a la gestión de peticiones de las entidades del Distrito Capital en Bogotá Te Escucha Sistema Distrital de Quejas y Soluciones (Leyes 1474/2011 (Estatuto Anticorrupción), 1712/2014 Ley de Transparencia  y Ley 1755 de 2015)      </v>
          </cell>
          <cell r="DA50" t="str">
            <v>N.A</v>
          </cell>
          <cell r="DB50"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(enero 2019), a través del  Sistema Distrital para la Gestión de Peticiones Ciudadanas.
</v>
          </cell>
          <cell r="DC50">
            <v>1</v>
          </cell>
          <cell r="DD50">
            <v>1</v>
          </cell>
          <cell r="DE50" t="str">
            <v xml:space="preserve">En el mes de marzo se  elaboró oportunamente el Informe de gestión de PQRS  (mes vencido, es decir se elaboró y publicó el Informes de la  gestión de PQR en el mes anterior  -febrero/2019), encontrándose lo siguiente:
Peticiones  registradas en la Secretaría General: 4.454  peticiones.
Canal de interacción más utilizado por la ciudadanía: Canal “Escrito”, con 414 peticiones (72% del total registrado para gestión en la entidad).
Tipología más utilizada por las ciudadanía para interponer sus peticiones: Derecho de Petición de Interés particular con 391 peticiones (68% del total registrado para gestión en la entidad).  
Tiempo promedio de respuesta: 9,7 días    
En la evidencia, aparte del Informe de gestión de PQRS (mes de febrero), se observa el informe de Gestión de peticiones de las entidades del Distrito Capital mes de febrero  (que da cuenta del seguimiento a la gestión de peticiones de las entidades del Distrito Capital en Bogotá Te Escucha Sistema Distrital de Quejas y Soluciones (Leyes 1474/2011 (Estatuto Anticorrupción), 1712/2014 Ley de Transparencia  y Ley 1755 de 2015) </v>
          </cell>
          <cell r="DF50" t="str">
            <v>N.A</v>
          </cell>
          <cell r="DG50"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(febrero 2019), a través del  Sistema Distrital para la Gestión de Peticiones Ciudadanas.
</v>
          </cell>
          <cell r="DH50">
            <v>1</v>
          </cell>
          <cell r="DI50">
            <v>1</v>
          </cell>
          <cell r="DJ50" t="str">
            <v xml:space="preserve">En el mes de abril  se elaboró oportunamente el Informe de gestión de PQRS  (mes vencido, es decir se elaboró y publicó el Informes de la  gestión de PQR en el mes anterior  -marzo/2019), concluyéndose lo siguiente:
Peticiones  registradas por dependencias y canales establecidos en la Secretaría General: 4.623  peticiones.
Canal de interacción más utilizado por la ciudadanía: Canal “Escrito”, con 465 peticiones (58,05% del total registrado para gestión en la entidad).
Tipología más utilizada por las ciudadanía para interponer sus peticiones: Derecho de Petición de Interés particular con 452 peticiones (56,43% del total registrado para gestión en la entidad).  
Tiempo promedio de respuesta: 9,7 días      
La fuente de verificación  1 archivo PDF "Imagen de  Publicación de Informe PQR mes de marzo/2019 en la página de Secretaría General " evidenciando  la elaboración  y publicación del Informe  en la Página, al cual se puede acceder en el respectivo link .       </v>
          </cell>
          <cell r="DK50" t="str">
            <v>N.A</v>
          </cell>
          <cell r="DL50" t="str">
            <v>En aplicación de lo establecido en la Ley de transparencia,  se brindó a las partes interesadas la información sobre la gestión de PQR, garantizando su derecho de acceso a la información pública sobre peticiones  atendidas en la Secretaría General  en el mes anterior (marzo 2019), a través del  Sistema Distrital para la Gestión de Peticiones Ciudadanas.</v>
          </cell>
          <cell r="DM50">
            <v>1</v>
          </cell>
          <cell r="DN50">
            <v>1</v>
          </cell>
          <cell r="DO50" t="str">
            <v xml:space="preserve">En el mes de mayo  se elaboró oportunamente el Informe de gestión de PQR  (mes vencido, es decir se elaboró y publicó el Informes de la  gestión de PQR en el mes anterior  -abril/2019), concluyéndose lo siguiente:
Peticiones  registradas por dependencias y canales establecidos en la Secretaría General: 4.007  peticiones.
Canal de interacción más utilizado por la ciudadanía: Canal “Escrito”, con 354 peticiones (64,01% del total registrado para gestión en la entidad).
Tipología más utilizada por las ciudadanía para interponer sus peticiones: Derecho de Petición de Interés particular con 347 peticiones (62,75% del total registrado para gestión en la entidad).  
Tiempo promedio de respuesta: 10,3 días     
La fuente de verificación  1 archivo PDF "Imagen de  Publicación de Informe PQR mes de abril/2019 en la página de Secretaría General " evidenciando  la elaboración  y publicación del Informe  en la Página, al cual se puede acceder en el respectivo link .       </v>
          </cell>
          <cell r="DP50" t="str">
            <v>N.A</v>
          </cell>
          <cell r="DQ50" t="str">
            <v>En aplicación de lo establecido en la Ley de transparencia,  se brindó a las partes interesadas la información sobre la gestión de PQR, garantizando su derecho de acceso a la información pública sobre peticiones  atendidas en la Secretaría General  en el mes anterior (abril/2019), a través del  Sistema Distrital para la Gestión de Peticiones Ciudadanas.</v>
          </cell>
          <cell r="DR50">
            <v>1</v>
          </cell>
          <cell r="DS50">
            <v>1</v>
          </cell>
          <cell r="DT50" t="str">
            <v xml:space="preserve">En el mes de junio  se elaboró oportunamente el Informe de gestión de PQR  (mes vencido, es decir se elaboró y publicó el Informes de la  gestión de PQR en el mes anterior  -mayo/2019), concluyéndose lo siguiente:
Peticiones  registradas por dependencias y canales establecidos en la Secretaría General: 4.673 peticiones.
Canal de interacción más utilizado por la ciudadanía: Canal “Escrito”, con 727 peticiones (78% del total registrado para gestión en la entidad).
Tipología más utilizada por las ciudadanía para interponer sus peticiones: Derecho de Petición de Interés particular con 658 peticiones (70,60% del total registrado para gestión en la entidad).  
Tiempo promedio de respuesta: 10,4 días     
La fuente de verificación  1 archivo PDF "Imagen de  Publicación de Informe PQR mes de mayo/2019 en la página de Secretaría General " evidenciando  la elaboración  y publicación del Informe  en la Página, al cual se puede acceder en el respectivo link .       </v>
          </cell>
          <cell r="DU50" t="str">
            <v>N.A</v>
          </cell>
          <cell r="DV50" t="str">
            <v>En aplicación de lo establecido en la Ley de transparencia,  se brindó a las partes interesadas la información sobre la gestión de PQR, garantizando su derecho de acceso a la información pública sobre peticiones  atendidas en la Secretaría General  en el mes anterior (mayo/2019), a través del  Sistema Distrital para la Gestión de Peticiones Ciudadanas.</v>
          </cell>
          <cell r="DW50">
            <v>1</v>
          </cell>
          <cell r="DX50">
            <v>1</v>
          </cell>
          <cell r="DY50" t="str">
            <v xml:space="preserve">En el mes de julio  se elaboró oportunamente el Informe de gestión de PQR  (mes vencido, es decir se elaboró y publicó el Informes de la  gestión de PQR en el mes anterior  -junio/2019), concluyéndose lo siguiente:
Peticiones  registradas por dependencias y canales establecidos en la Secretaría General: 4.017 peticiones.
Canal de interacción más utilizado por la ciudadanía: Canal “Escrito” con 488 peticiones (68,9% del total registrado para gestión en la entidad).
Tipología más utilizada por las ciudadanía para interponer sus peticiones: Derecho de Petición de Interés particular con 444 peticiones (62,6 % del total registrado para gestión en la entidad).  
Tiempo promedio de respuesta: 10,5 días  
La fuente de verificación  1 archivo PDF "Imagen de  Publicación de Informe PQR mes de junio/2019 en página de Secretaría General " evidenciando  la elaboración  y publicación del Informe  en la Página, al cual se puede acceder en el respectivo link .       </v>
          </cell>
          <cell r="DZ50" t="str">
            <v>N.A</v>
          </cell>
          <cell r="EA50" t="str">
            <v>En aplicación de lo establecido en la Ley de transparencia,  se brindó a las partes interesadas la información sobre la gestión de PQR, garantizando su derecho de acceso a la información pública sobre peticiones  atendidas en la Secretaría General  en el mes anterior (junio/2019), a través del  Sistema Distrital para la Gestión de Peticiones Ciudadanas.</v>
          </cell>
          <cell r="EB50">
            <v>1</v>
          </cell>
          <cell r="EC50">
            <v>1</v>
          </cell>
          <cell r="ED50" t="str">
            <v xml:space="preserve">En el mes de agosto  se elaboró oportunamente el Informe de gestión de PQR  (mes vencido, es decir se elaboró y publicó el Informes de la  gestión de PQR en el mes anterior  -julio/2019), concluyéndose lo siguiente:
Peticiones  registradas por dependencias y canales establecidos en la Secretaría General: 4.560 peticiones.
Canal de interacción más utilizado por la ciudadanía: Canal “Escrito” con 511 peticiones (67,41% del total registrado para gestión en la entidad).
Tipología más utilizada por las ciudadanía para interponer sus peticiones: Derecho de Petición de Interés particular con 464 peticiones (61,21 % del total registrado para gestión en la entidad).  
Tiempo promedio ponderado  de respuesta: 11,1 días     
La fuente de verificación  1 archivo PDF "Imagen de  Publicación de Informe PQR mes de julio/2019 en página de Secretaría General " evidenciando  la elaboración  y publicación del Informe  en la Página, al cual se puede acceder en el respectivo link .       </v>
          </cell>
          <cell r="EE50" t="str">
            <v>N.A</v>
          </cell>
          <cell r="EF50" t="str">
            <v>En aplicación de lo establecido en la Ley de transparencia,  se brindó a las partes interesadas la información sobre la gestión de PQR, garantizando su derecho de acceso a la información pública sobre peticiones  atendidas en la Secretaría General  en el mes anterior (julio/2019), a través del  Sistema Distrital para la Gestión de Peticiones Ciudadanas.</v>
          </cell>
          <cell r="EG50">
            <v>1</v>
          </cell>
          <cell r="EH50">
            <v>1</v>
          </cell>
          <cell r="EI50" t="str">
            <v xml:space="preserve">En el mes de septiembre  se elaboró oportunamente el Informe de gestión de PQR  (mes vencido, es decir se elaboró y publicó el Informes de la  gestión de PQR en el mes anterior  -agosto/2019), concluyéndose lo siguiente:
Peticiones  registradas por dependencias y canales establecidos en la Secretaría General: 3.438 peticiones.
Canal de interacción más utilizado por la ciudadanía: Canal “Escrito” con 533 peticiones (70,69% del total registrado para gestión en la entidad).
Tipología más utilizada por las ciudadanía para interponer sus peticiones: Derecho de Petición de Interés particular con 485 peticiones (64,32 % del total registrado para gestión en la entidad).  
Tiempo promedio ponderado  de respuesta: 11,7 días     
La fuente de verificación  1 archivo PDF "Imagen de  Publicación de Informe PQR mes de agosto/2019 en página de Secretaría General " evidenciando  la elaboración  y publicación del Informe  en la Página, al cual se puede acceder en el respectivo link .       </v>
          </cell>
          <cell r="EJ50" t="str">
            <v>N.A</v>
          </cell>
          <cell r="EK50" t="str">
            <v>En aplicación de lo establecido en la Ley de transparencia,  se brindó a las partes interesadas la información sobre la gestión de PQR, garantizando su derecho de acceso a la información pública sobre peticiones  atendidas en la Secretaría General  en el mes anterior (agosto/2019), a través del  Sistema Distrital para la Gestión de Peticiones Ciudadanas.</v>
          </cell>
          <cell r="EL50">
            <v>1</v>
          </cell>
          <cell r="EM50">
            <v>1</v>
          </cell>
          <cell r="EN50" t="str">
            <v xml:space="preserve">En el mes de octubre  se elaboró oportunamente el Informe de gestión de PQR  (mes vencido, es decir se elaboró y publicó el Informes de la  gestión de PQR en el mes anterior  -septiembre/2019), concluyéndose lo siguiente:
Peticiones  registradas por dependencias y canales establecidos en la Secretaría General: 3.514 peticiones.
Canal de interacción más utilizado por la ciudadanía: Canal “Escrito” con 531 peticiones (71% del total registrado para gestión en la entidad).
Tipología más utilizada por las ciudadanía para interponer sus peticiones: Derecho de Petición de Interés particular con 486 peticiones (65 % del total registrado para gestión en la entidad).  
Tiempo promedio ponderado  de respuesta: 11,7 días     
La fuente de verificación  1 archivo PDF "Imagen de  Publicación de Informe PQR mes de septiembre/2019 en página de Secretaría General " evidenciando  la elaboración  y publicación del Informe  en la Página, al cual se puede acceder en el respectivo link .       </v>
          </cell>
          <cell r="EO50" t="str">
            <v>N.A</v>
          </cell>
          <cell r="EP50" t="str">
            <v>En aplicación de lo establecido en la Ley de transparencia,  se brindó a las partes interesadas la información sobre la gestión de PQR, garantizando su derecho de acceso a la información pública sobre peticiones  atendidas en la Secretaría General  en el mes anterior (septiembre/2019), a través del  Sistema Distrital para la Gestión de Peticiones Ciudadanas.</v>
          </cell>
          <cell r="EQ50">
            <v>1</v>
          </cell>
          <cell r="ER50">
            <v>1</v>
          </cell>
          <cell r="ES50" t="str">
            <v xml:space="preserve">En el mes de  noviembre  se elaboró oportunamente el Informe de gestión de PQR  (mes vencido, es decir se elaboró y publicó el Informes de la  gestión de PQR en el mes anterior  -octubre/2019), concluyéndose lo siguiente:
Peticiones  registradas por dependencias y canales establecidos en la Secretaría General: 3.909 peticiones.
Canal de interacción más utilizado por la ciudadanía: Canal “Escrito” con 889  peticiones (76,9% del total registrado para gestión en la entidad).
Tipología más utilizada por las ciudadanía para interponer sus peticiones: Derecho de Petición de Interés particular con 846 peticiones (73,2 % del total registrado para gestión en la entidad).  
Tiempo promedio ponderado  de respuesta: 11 días     
La fuente de verificación  1 archivo PDF "Imagen de  Publicación de Informe PQR mes de octubre/2019 en página de Secretaría General " evidenciando  la elaboración  y publicación del Informe  en la Página, al cual se puede acceder en el respectivo link .       </v>
          </cell>
          <cell r="ET50" t="str">
            <v>N.A</v>
          </cell>
          <cell r="EU50" t="str">
            <v>En aplicación de lo establecido en la Ley de transparencia,  se brindó a las partes interesadas la información sobre la gestión de PQR, garantizando su derecho de acceso a la información pública sobre peticiones  atendidas en la Secretaría General  en el mes anterior (octubre/2019), a través del  Sistema Distrital para la Gestión de Peticiones Ciudadanas.</v>
          </cell>
          <cell r="EV50">
            <v>1</v>
          </cell>
          <cell r="EW50">
            <v>1</v>
          </cell>
          <cell r="EX50" t="str">
            <v xml:space="preserve">En el mes de  diciembre  se elaboró oportunamente el Informe de gestión de PQR  (mes vencido, es decir se elaboró y publicó el Informes de la  gestión de PQR en el mes anterior  -noviembre/2019), concluyéndose lo siguiente:
Peticiones  registradas por dependencias y canales establecidos en la Secretaría General: 2.723 peticiones.
Canal de interacción más utilizado por la ciudadanía: Canal “Escrito” con 427 peticiones (71,52% del total registrado para gestión en la entidad).
Tipología más utilizada por las ciudadanía para interponer sus peticiones: Derecho de Petición de Interés particular con382 peticiones (63,99 % del total registrado para gestión en la entidad).  
Tiempo promedio ponderado  de respuesta: 11,9 días     
La fuente de verificación  1 archivo PDF "Imagen de  Publicación de Informe PQR mes de noviembre/2019 en página de Secretaría General " evidenciando  la elaboración  y publicación del Informe  en la Página, al cual se puede acceder en el respectivo link .       </v>
          </cell>
          <cell r="EY50" t="str">
            <v>N.A</v>
          </cell>
          <cell r="EZ50" t="str">
            <v>En aplicación de lo establecido en la Ley de transparencia,  se brindó a las partes interesadas la información sobre la gestión de PQR, garantizando su derecho de acceso a la información pública sobre peticiones  atendidas en la Secretaría General  en el mes anterior (noviembre/2019), a través del  Sistema Distrital para la Gestión de Peticiones Ciudadanas.</v>
          </cell>
          <cell r="FA50">
            <v>12</v>
          </cell>
          <cell r="FB50">
            <v>0</v>
          </cell>
          <cell r="FC50" t="str">
            <v>Cumple</v>
          </cell>
          <cell r="FD50" t="str">
            <v>Cumplido</v>
          </cell>
          <cell r="FE50" t="str">
            <v>Cumplido</v>
          </cell>
          <cell r="FF50" t="str">
            <v>Adecuado</v>
          </cell>
          <cell r="FG50" t="str">
            <v>Coherente</v>
          </cell>
          <cell r="FH50" t="str">
            <v>Concuerda</v>
          </cell>
          <cell r="FI50" t="str">
            <v>Concuerda</v>
          </cell>
          <cell r="FJ50" t="str">
            <v>Relación directa</v>
          </cell>
          <cell r="FK50" t="str">
            <v>Adecuado</v>
          </cell>
          <cell r="FL50" t="str">
            <v>Oportuna</v>
          </cell>
          <cell r="FM50" t="str">
            <v>Se sugiere que en el reporte efectuado, se presenten las actividades ejecutadas y los beneficios obtenidos en la realización del informe de gestión de peticiones ciudadanas.</v>
          </cell>
          <cell r="FN50" t="str">
            <v>Yady Paola Morales</v>
          </cell>
          <cell r="FO50" t="str">
            <v>Cumple</v>
          </cell>
          <cell r="FP50" t="str">
            <v>Cumplido</v>
          </cell>
          <cell r="FQ50" t="e">
            <v>#N/A</v>
          </cell>
          <cell r="FR50" t="str">
            <v>Adecuado</v>
          </cell>
          <cell r="FS50" t="str">
            <v>Coherente</v>
          </cell>
          <cell r="FT50" t="str">
            <v>Concuerda</v>
          </cell>
          <cell r="FU50" t="str">
            <v>Concuerda</v>
          </cell>
          <cell r="FV50" t="str">
            <v>Relación directa</v>
          </cell>
          <cell r="FW50" t="str">
            <v>Adecuado</v>
          </cell>
          <cell r="FX50" t="str">
            <v>Oportuna</v>
          </cell>
          <cell r="FY50" t="str">
            <v>Sin observaciones</v>
          </cell>
          <cell r="FZ50" t="str">
            <v>Juan Guillermo Becerra J.</v>
          </cell>
          <cell r="GA50" t="str">
            <v>Cumple</v>
          </cell>
          <cell r="GB50" t="str">
            <v>Cumplido</v>
          </cell>
          <cell r="GC50" t="e">
            <v>#N/A</v>
          </cell>
          <cell r="GD50" t="str">
            <v>Adecuado</v>
          </cell>
          <cell r="GE50" t="str">
            <v>Coherente</v>
          </cell>
          <cell r="GF50" t="str">
            <v>Concuerda</v>
          </cell>
          <cell r="GG50" t="str">
            <v>Concuerda</v>
          </cell>
          <cell r="GH50" t="str">
            <v>Relación directa</v>
          </cell>
          <cell r="GI50" t="str">
            <v>Adecuado</v>
          </cell>
          <cell r="GJ50" t="str">
            <v>Oportuna</v>
          </cell>
          <cell r="GK50" t="str">
            <v>Sin observaciones</v>
          </cell>
          <cell r="GL50" t="str">
            <v>Juan Guillermo Becerra J.</v>
          </cell>
          <cell r="GM50">
            <v>0</v>
          </cell>
          <cell r="GN50" t="str">
            <v>Cumplido</v>
          </cell>
          <cell r="GO50" t="e">
            <v>#N/A</v>
          </cell>
          <cell r="GP50" t="str">
            <v>Adecuado</v>
          </cell>
          <cell r="GQ50" t="str">
            <v>Coherente</v>
          </cell>
          <cell r="GR50" t="str">
            <v>Concuerda</v>
          </cell>
          <cell r="GS50" t="str">
            <v>Concuerda</v>
          </cell>
          <cell r="GT50" t="str">
            <v>Relación directa</v>
          </cell>
          <cell r="GU50" t="str">
            <v>Adecuado</v>
          </cell>
          <cell r="GV50" t="str">
            <v>Oportuna</v>
          </cell>
          <cell r="GW50" t="str">
            <v>Sin observaciones</v>
          </cell>
          <cell r="GX50" t="str">
            <v>Juan Guillermo Becerra J.</v>
          </cell>
          <cell r="GY50">
            <v>1</v>
          </cell>
          <cell r="GZ50">
            <v>1</v>
          </cell>
          <cell r="HA50">
            <v>1</v>
          </cell>
          <cell r="HB50">
            <v>1</v>
          </cell>
          <cell r="HC50">
            <v>1</v>
          </cell>
          <cell r="HD50">
            <v>1</v>
          </cell>
          <cell r="HE50">
            <v>1</v>
          </cell>
          <cell r="HF50">
            <v>1</v>
          </cell>
          <cell r="HG50">
            <v>1</v>
          </cell>
          <cell r="HH50">
            <v>1</v>
          </cell>
          <cell r="HI50">
            <v>1</v>
          </cell>
          <cell r="HJ50">
            <v>1</v>
          </cell>
          <cell r="HK50">
            <v>12</v>
          </cell>
          <cell r="HL50">
            <v>8.3333333333333329E-2</v>
          </cell>
          <cell r="HM50">
            <v>8.3333333333333329E-2</v>
          </cell>
          <cell r="HN50">
            <v>8.3333333333333329E-2</v>
          </cell>
          <cell r="HO50">
            <v>8.3333333333333329E-2</v>
          </cell>
          <cell r="HP50">
            <v>8.3333333333333329E-2</v>
          </cell>
          <cell r="HQ50">
            <v>8.3333333333333329E-2</v>
          </cell>
          <cell r="HR50">
            <v>8.3333333333333329E-2</v>
          </cell>
          <cell r="HS50">
            <v>8.3333333333333329E-2</v>
          </cell>
          <cell r="HT50">
            <v>8.3333333333333329E-2</v>
          </cell>
          <cell r="HU50">
            <v>8.3333333333333329E-2</v>
          </cell>
          <cell r="HV50">
            <v>8.3333333333333329E-2</v>
          </cell>
          <cell r="HW50">
            <v>8.3333333333333329E-2</v>
          </cell>
          <cell r="HX50">
            <v>1</v>
          </cell>
          <cell r="HY50">
            <v>1</v>
          </cell>
          <cell r="HZ50">
            <v>1</v>
          </cell>
          <cell r="IA50">
            <v>1</v>
          </cell>
          <cell r="IB50">
            <v>1</v>
          </cell>
          <cell r="IC50">
            <v>1</v>
          </cell>
          <cell r="ID50">
            <v>1</v>
          </cell>
          <cell r="IE50">
            <v>1</v>
          </cell>
          <cell r="IF50">
            <v>1</v>
          </cell>
          <cell r="IG50">
            <v>1</v>
          </cell>
          <cell r="IH50">
            <v>1</v>
          </cell>
          <cell r="II50">
            <v>1</v>
          </cell>
          <cell r="IJ50">
            <v>1</v>
          </cell>
          <cell r="IK50">
            <v>1</v>
          </cell>
          <cell r="IL50">
            <v>1</v>
          </cell>
          <cell r="IM50">
            <v>1</v>
          </cell>
          <cell r="IN50">
            <v>1</v>
          </cell>
          <cell r="IP50">
            <v>0.25</v>
          </cell>
          <cell r="IQ50">
            <v>0.49999999999999994</v>
          </cell>
          <cell r="IR50">
            <v>0.75</v>
          </cell>
          <cell r="IS50">
            <v>1</v>
          </cell>
        </row>
        <row r="51">
          <cell r="A51" t="str">
            <v>PAAC_58</v>
          </cell>
          <cell r="B51" t="str">
            <v>Dirección Distrital de Calidad del Servicio</v>
          </cell>
          <cell r="C51" t="str">
            <v>Directora Distrital de Calidad del Servicio</v>
          </cell>
          <cell r="D51" t="str">
            <v>Diana Alejandra Ospina Moreno</v>
          </cell>
          <cell r="E51" t="str">
            <v>P1 -  ÉTICA, BUEN GOBIERNO Y TRANSPARENCIA</v>
          </cell>
          <cell r="F51" t="str">
            <v>P1O1 Consolidar a 2020 una cultura de visión y actuación ética,  integra y transparente</v>
          </cell>
          <cell r="G51" t="str">
            <v>P1O1A11 Realizar la formulación y el seguimiento a la ejecución del Plan Anticorrupción y de Atención al Ciudadano - PAAC, para la obtención de resultados óptimos en la medición del Índice de Gobierno Abierto - IGA</v>
          </cell>
          <cell r="H51"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I51" t="str">
            <v>Informes (mes vencido) de solicitudes de acceso a la información pública.</v>
          </cell>
          <cell r="J51"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K51" t="str">
            <v>(# Informes realizados  / # Informes programados) *100</v>
          </cell>
          <cell r="L51" t="str">
            <v xml:space="preserve"># Informes realizados </v>
          </cell>
          <cell r="M51" t="str">
            <v># Informes programados</v>
          </cell>
          <cell r="O51" t="str">
            <v>Informes (mes vencido) de solicitudes de acceso a la información pública.</v>
          </cell>
          <cell r="Q51" t="str">
            <v>Informes de seguimiento al acceso de la información públicados en    http://secretariageneral.gov.co/transparencia/instrumentos-gestion-informacion-publica/solicitudes-de-acceso-a-la-informacion</v>
          </cell>
          <cell r="R51" t="str">
            <v>Realizar seguimiento al cumplimiento  de la Ley 1712/2014.</v>
          </cell>
          <cell r="S51" t="str">
            <v>Constante</v>
          </cell>
          <cell r="T51" t="str">
            <v>Constante</v>
          </cell>
          <cell r="U51" t="str">
            <v>Número</v>
          </cell>
          <cell r="V51" t="str">
            <v>Eficacia</v>
          </cell>
          <cell r="W51" t="str">
            <v>Producto</v>
          </cell>
          <cell r="X51">
            <v>2018</v>
          </cell>
          <cell r="Y51">
            <v>0</v>
          </cell>
          <cell r="Z51">
            <v>0</v>
          </cell>
          <cell r="AA51">
            <v>0</v>
          </cell>
          <cell r="AB51">
            <v>0</v>
          </cell>
          <cell r="AC51">
            <v>10</v>
          </cell>
          <cell r="AD51">
            <v>12</v>
          </cell>
          <cell r="AE51">
            <v>0</v>
          </cell>
          <cell r="AF51">
            <v>0</v>
          </cell>
          <cell r="AG51" t="str">
            <v>No Aplica</v>
          </cell>
          <cell r="AH51" t="str">
            <v>No Aplica</v>
          </cell>
          <cell r="AI51" t="str">
            <v>No Aplica</v>
          </cell>
          <cell r="AJ51">
            <v>1</v>
          </cell>
          <cell r="AK51" t="str">
            <v>No Aplica</v>
          </cell>
          <cell r="AL51" t="str">
            <v>No Aplica</v>
          </cell>
          <cell r="AM51" t="str">
            <v>No Aplica</v>
          </cell>
          <cell r="AN51" t="str">
            <v>No Aplica</v>
          </cell>
          <cell r="AO51" t="str">
            <v>No Aplica</v>
          </cell>
          <cell r="AP51">
            <v>1</v>
          </cell>
          <cell r="AQ51" t="str">
            <v>No Aplica</v>
          </cell>
          <cell r="AR51" t="str">
            <v>No Aplica</v>
          </cell>
          <cell r="AS51" t="str">
            <v>No Aplica</v>
          </cell>
          <cell r="AT51" t="str">
            <v>No Aplica</v>
          </cell>
          <cell r="AU51" t="str">
            <v>No Aplica</v>
          </cell>
          <cell r="AV51" t="str">
            <v>No Aplica</v>
          </cell>
          <cell r="AW51" t="str">
            <v>No Aplica</v>
          </cell>
          <cell r="AX51" t="str">
            <v>No Aplica</v>
          </cell>
          <cell r="AY51" t="str">
            <v>No Aplica</v>
          </cell>
          <cell r="AZ51" t="str">
            <v>No Aplica</v>
          </cell>
          <cell r="BA51" t="str">
            <v>No Aplica</v>
          </cell>
          <cell r="BB51" t="str">
            <v>No Aplica</v>
          </cell>
          <cell r="BC51" t="str">
            <v>No Aplica</v>
          </cell>
          <cell r="BD51" t="str">
            <v>No Aplica</v>
          </cell>
          <cell r="BE51" t="str">
            <v>No Aplica</v>
          </cell>
          <cell r="BF51" t="str">
            <v>No Aplica</v>
          </cell>
          <cell r="BG51" t="str">
            <v>No Aplica</v>
          </cell>
          <cell r="BH51" t="str">
            <v>No Aplica</v>
          </cell>
          <cell r="BI51" t="str">
            <v>No Aplica</v>
          </cell>
          <cell r="BJ51" t="str">
            <v>No Aplica</v>
          </cell>
          <cell r="BK51" t="str">
            <v>No Aplica</v>
          </cell>
          <cell r="BL51" t="str">
            <v>No Aplica</v>
          </cell>
          <cell r="BM51" t="str">
            <v>Plan de Acción PAAC</v>
          </cell>
          <cell r="BN51"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BO51" t="str">
            <v>Elaborar los informes de seguimiento al acceso de la información pública (informe mes vencido PQRS).</v>
          </cell>
          <cell r="BP51" t="str">
            <v>Realizar seguimiento al cumplimiento  de la Ley 1712/2014.</v>
          </cell>
          <cell r="BQ51" t="str">
            <v>Informes de seguimiento al acceso de la información públicados en    http://secretariageneral.gov.co/transparencia/instrumentos-gestion-informacion-publica/solicitudes-de-acceso-a-la-informacion</v>
          </cell>
          <cell r="BR51" t="str">
            <v>Suma</v>
          </cell>
          <cell r="BS51">
            <v>12</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cell r="CL51">
            <v>1</v>
          </cell>
          <cell r="CM51">
            <v>1</v>
          </cell>
          <cell r="CN51">
            <v>1</v>
          </cell>
          <cell r="CO51">
            <v>1</v>
          </cell>
          <cell r="CP51">
            <v>1</v>
          </cell>
          <cell r="CQ51">
            <v>1</v>
          </cell>
          <cell r="CR51">
            <v>12</v>
          </cell>
          <cell r="CS51">
            <v>1</v>
          </cell>
          <cell r="CT51">
            <v>1</v>
          </cell>
          <cell r="CU51" t="str">
            <v xml:space="preserve">En el mes de enero se  elaboró oportunamente el Informe  de Solicitudes  de Acceso a la información (mes vencido, es decir se elaboró y publicó el Informe de Acceso a la información - gestión mes de diciembre/2018) encontrándose:
Número de solicitudes recibidas: 3
Número de solicitudes que fueron trasladadas a otra institución: 0
Tiempo promedio de respuesta (días): 6,00
Número de solicitudes en las que se negó el acceso a la información: 0  
</v>
          </cell>
          <cell r="CV51" t="str">
            <v>N.A</v>
          </cell>
          <cell r="CW51" t="str">
            <v>Se brindó a las partes interesadas la información sobre las Solicitudes  de Acceso a la información gestionadas ante la entidad (en el mes anterior -diciembre 2018), a través del  Sistema Distrital para la Gestión de Peticiones Ciudadanas; garantizando su derecho de acceso a la información pública y dando cumplimiento a la Ley 1712/2014 y Resolución 3564/2015</v>
          </cell>
          <cell r="CX51">
            <v>1</v>
          </cell>
          <cell r="CY51">
            <v>1</v>
          </cell>
          <cell r="CZ51" t="str">
            <v xml:space="preserve">En el mes de febrero se  elaboró oportunamente el Informe  de Solicitudes  de Acceso a la información (mes vencido, es decir se elaboró y publicó el Informe de Acceso a la información - gestión mes de enero/2019) encontrándose: 
Solicitudes de información:
Número de solicitudes recibidas: 4
Número de solicitudes que fueron trasladadas a otra institución: 0
Tiempo promedio de respuesta (días): 6,00
Número de solicitudes en las que se negó el acceso a la información: 0  </v>
          </cell>
          <cell r="DA51" t="str">
            <v>N.A</v>
          </cell>
          <cell r="DB51" t="str">
            <v>Se brindó a las partes interesadas la información sobre las Solicitudes  de Acceso a la información gestionadas ante la entidad (en el mes anterior -enero 2018), a través del  Sistema Distrital para la Gestión de Peticiones Ciudadanas; garantizando su derecho de acceso a la información pública y dando cumplimiento a la Ley 1712/2014 y Resolución 3564/2015</v>
          </cell>
          <cell r="DC51">
            <v>1</v>
          </cell>
          <cell r="DD51">
            <v>1</v>
          </cell>
          <cell r="DE51" t="str">
            <v xml:space="preserve">En el mes de marzo se  elaboró oportunamente el Informe  de Solicitudes  de Acceso a la información (mes vencido, es decir se elaboró y publicó el Informe de Acceso a la información - gestión mes de febrero/2019) encontrándose: 
Solicitudes de información:
Número de solicitudes recibidas: 4
Número de solicitudes que fueron trasladadas a otra institución:1
Tiempo promedio de respuesta (días):10,67
Número de solicitudes en las que se negó el acceso a la información: 0 </v>
          </cell>
          <cell r="DF51" t="str">
            <v>N.A</v>
          </cell>
          <cell r="DG51" t="str">
            <v>Se brindó a las partes interesadas la información sobre las Solicitudes  de Acceso a la información gestionadas ante la entidad (en el mes anterior -febrero 2018), a través del  Sistema Distrital para la Gestión de Peticiones Ciudadanas; garantizando su derecho de acceso a la información pública y dando cumplimiento a la Ley 1712/2014 y Resolución 3564/2015</v>
          </cell>
          <cell r="DH51">
            <v>1</v>
          </cell>
          <cell r="DI51">
            <v>1</v>
          </cell>
          <cell r="DJ51" t="str">
            <v xml:space="preserve">En el mes deabril se  elaboró oportunamente el Informe  de Solicitudes  de Acceso a la información (mes vencido, es decir se elaboró y publicó el Informe de Acceso a la información - gestión mes de marzo/2019) concluyéndose lo siguiente: 
Número de solicitudes recibidas: 7
Número de solicitudes que fueron trasladadas a otra institución: 0
Tiempo promedio de respuesta (días): 9,71
Número de solicitudes en las que se negó el acceso a la información: 0
La fuente de verificación  1 archivo PDF "Imagen de  Publicación del Informe Solicitudes de Acceso a la Información mes de marzo/2019 en la página de Secretaría General" evidenciando la elaboración  y publicación del Informe  en la Página, al cual se puede acceder en el repectivo link .     </v>
          </cell>
          <cell r="DK51" t="str">
            <v>N.A</v>
          </cell>
          <cell r="DL51" t="str">
            <v>Se brindó a las partes interesadas la información sobre las Solicitudes  de Acceso a la información gestionadas ante la entidad (en el mes anterior -marzo 2019), a través del  Sistema Distrital para la Gestión de Peticiones Ciudadanas; garantizando su derecho de acceso a la información pública y dando cumplimiento a la Ley 1712/2014 y Resolución 3564/2015</v>
          </cell>
          <cell r="DM51">
            <v>1</v>
          </cell>
          <cell r="DN51">
            <v>1</v>
          </cell>
          <cell r="DO51" t="str">
            <v xml:space="preserve">En el mes de mayo se  elaboró oportunamente el Informe  de Solicitudes  de Acceso a la información (mes vencido, es decir se elaboró y publicó el Informe de Acceso a la información - gestión mes de abril/2019) concluyéndose lo siguiente: 
Número de solicitudes recibidas: 6
Número de solicitudes que fueron trasladadas a otra institución: 0
Tiempo promedio de respuesta (días):11,17
Número de solicitudes en las que se negó el acceso a la información: 0  
La fuente de verificación  1 archivo PDF "Imagen de  Publicación del Informe Solicitudes de Acceso a la Información mes de abril/2019 en la página de Secretaría General" evidenciando la elaboración  y publicación del Informe  en la Página, al cual se puede acceder en el repectivo link .     </v>
          </cell>
          <cell r="DP51" t="str">
            <v>N.A</v>
          </cell>
          <cell r="DQ51" t="str">
            <v>Se brindó a las partes interesadas la información sobre las Solicitudes  de Acceso a la información gestionadas ante la entidad (en el mes anterior -abril 2019), a través del  Sistema Distrital para la Gestión de Peticiones Ciudadanas; garantizando su derecho de acceso a la información pública y dando cumplimiento a la Ley 1712/2014 y Resolución 3564/2015</v>
          </cell>
          <cell r="DR51">
            <v>1</v>
          </cell>
          <cell r="DS51">
            <v>1</v>
          </cell>
          <cell r="DT51" t="str">
            <v xml:space="preserve">En el mes de junio se  elaboró oportunamente el Informe  de Solicitudes  de Acceso a la información (mes vencido, es decir se elaboró y publicó el Informe de Acceso a la información - gestión mes de mayo/2019) concluyéndose lo siguiente: 
Número de solicitudes recibidas: 9
Número de solicitudes que fueron trasladadas a otra institución: 0
Tiempo promedio de respuesta (días):6,78
Número de solicitudes en las que se negó el acceso a la información: 0  
La fuente de verificación  1 archivo PDF "Imagen de  Publicación del Informe Solicitudes de Acceso a la Información mes de mayo/2019 en la página de Secretaría General" evidenciando la elaboración  y publicación del Informe  en la Página, al cual se puede acceder en el repectivo link .     </v>
          </cell>
          <cell r="DU51" t="str">
            <v>N.A</v>
          </cell>
          <cell r="DV51" t="str">
            <v>Se brindó a las partes interesadas la información sobre las Solicitudes  de Acceso a la información gestionadas ante la entidad (en el mes anterior -mayo/ 2019), a través del  Sistema Distrital para la Gestión de Peticiones Ciudadanas; garantizando su derecho de acceso a la información pública y dando cumplimiento a la Ley 1712/2014 y Resolución 3564/2015</v>
          </cell>
          <cell r="DW51">
            <v>1</v>
          </cell>
          <cell r="DX51">
            <v>1</v>
          </cell>
          <cell r="DY51" t="str">
            <v xml:space="preserve">En el mes de julio se  elaboró oportunamente el Informe  de Solicitudes  de Acceso a la información (mes vencido, es decir se elaboró y publicó el Informe de Acceso a la información - gestión mes de junio/2019) concluyéndose lo siguiente: 
Número de solicitudes recibidas: 1
Número de solicitudes que fueron trasladadas a otra institución: 0
Tiempo promedio de respuesta (días): 12
Número de solicitudes en las que se negó el acceso a la información: 0  
La fuente de verificación  1 archivo PDF "Imagen de  Publicación del Informe Solicitudes de Acceso a la Información mes de junio/2019 en la página de Secretaría General" evidenciando la elaboración  y publicación del Informe  en la Página, al cual se puede acceder en el repectivo link .     </v>
          </cell>
          <cell r="DZ51" t="str">
            <v>N.A</v>
          </cell>
          <cell r="EA51" t="str">
            <v>Se brindó a las partes interesadas la información sobre las Solicitudes  de Acceso a la información gestionadas ante la entidad (en el mes anterior -junio/ 2019), a través del  Sistema Distrital para la Gestión de Peticiones Ciudadanas; garantizando su derecho de acceso a la información pública y dando cumplimiento a la Ley 1712/2014 y Resolución 3564/2015</v>
          </cell>
          <cell r="EB51">
            <v>1</v>
          </cell>
          <cell r="EC51">
            <v>1</v>
          </cell>
          <cell r="ED51" t="str">
            <v xml:space="preserve">En el mes de agosto se  elaboró oportunamente el Informe  de Solicitudes  de Acceso a la información (mes vencido, es decir se elaboró y publicó el Informe de Acceso a la información - gestión mes de julio/2019) concluyéndose lo siguiente: 
Informe Solicitudes de acceso a la información:
Número de solicitudes recibidas: 12
Número de solicitudes que fueron trasladadas a otra institución:2
Tiempo promedio  de respuesta (días): 8,80
Número de solicitudes en las que se negó el acceso a la información: 0  
La fuente de verificación  1 archivo PDF "Imagen de  Publicación del Informe Solicitudes de Acceso a la Información mes de julio/2019 en la página de Secretaría General" evidenciando la elaboración  y publicación del Informe  en la Página, al cual se puede acceder en el repectivo link .     </v>
          </cell>
          <cell r="EE51" t="str">
            <v>N.A</v>
          </cell>
          <cell r="EF51" t="str">
            <v>Se brindó a las partes interesadas la información sobre las Solicitudes  de Acceso a la información gestionadas ante la entidad (en el mes anterior -julio/ 2019), a través del  Sistema Distrital para la Gestión de Peticiones Ciudadanas; garantizando su derecho de acceso a la información pública y dando cumplimiento a la Ley 1712/2014 y Resolución 3564/2015</v>
          </cell>
          <cell r="EG51">
            <v>1</v>
          </cell>
          <cell r="EH51">
            <v>1</v>
          </cell>
          <cell r="EI51" t="str">
            <v xml:space="preserve">En el mes de septiembre se  elaboró oportunamente el Informe  de Solicitudes  de Acceso a la información (mes vencido, es decir se elaboró y publicó el Informe de Acceso a la información - gestión mes de agosto/2019) concluyéndose lo siguiente: 
Número de solicitudes recibidas: 12
Número de solicitudes que fueron trasladadas a otra institución:0
Tiempo promedio de respuesta (días): 9
Número de solicitudes en las que se negó el acceso a la información: 1
La fuente de verificación  1 archivo PDF "Imagen de  Publicación del Informe Solicitudes de Acceso a la Información mes de  agosto/2019 en la página de Secretaría General" evidenciando la elaboración  y publicación del Informe  en la Página, al cual se puede acceder en el repectivo link .     </v>
          </cell>
          <cell r="EJ51" t="str">
            <v>N.A</v>
          </cell>
          <cell r="EK51" t="str">
            <v>Se brindó a las partes interesadas la información sobre las Solicitudes  de Acceso a la información gestionadas ante la entidad (en el mes anterior -agosto/ 2019), a través del  Sistema Distrital para la Gestión de Peticiones Ciudadanas; garantizando su derecho de acceso a la información pública y dando cumplimiento a la Ley 1712/2014 y Resolución 3564/2015</v>
          </cell>
          <cell r="EL51">
            <v>1</v>
          </cell>
          <cell r="EM51">
            <v>1</v>
          </cell>
          <cell r="EN51" t="str">
            <v xml:space="preserve">En el mes de octubre se  elaboró oportunamente el Informe  de Solicitudes  de Acceso a la información (mes vencido, es decir se elaboró y publicó el Informe de Acceso a la información - gestión mes de septiembre/2019) concluyéndose lo siguiente: 
Número de solicitudes recibidas:6
Número de solicitudes que fueron trasladadas a otra institución:0
Tiempo promedio de respuesta (días): 8,33
Número de solicitudes en las que se negó el acceso a la información: 0
La fuente de verificación  1 archivo PDF "Imagen de  Publicación del Informe Solicitudes de Acceso a la Información mes de  septiembre/2019 en la página de Secretaría General" evidenciando la elaboración  y publicación del Informe  en la Página, al cual se puede acceder en el repectivo link .     </v>
          </cell>
          <cell r="EO51" t="str">
            <v>N.A</v>
          </cell>
          <cell r="EP51" t="str">
            <v>Se brindó a las partes interesadas la información sobre las Solicitudes  de Acceso a la información gestionadas ante la entidad (en el mes anterior -septiembre/ 2019), a través del  Sistema Distrital para la Gestión de Peticiones Ciudadanas; garantizando su derecho de acceso a la información pública y dando cumplimiento a la Ley 1712/2014 y Resolución 3564/2015</v>
          </cell>
          <cell r="EQ51">
            <v>1</v>
          </cell>
          <cell r="ER51">
            <v>1</v>
          </cell>
          <cell r="ES51" t="str">
            <v xml:space="preserve">En el mes de noviembre se  elaboró oportunamente el Informe  de Solicitudes  de Acceso a la información (mes vencido, es decir se elaboró y publicó el Informe de Acceso a la información - gestión mes de octubre/2019) concluyéndose lo siguiente: 
Número de solicitudes recibidas:5
Número de solicitudes que fueron trasladadas a otra institución:2
Tiempo promedio de respuesta (días): 6,33
Número de solicitudes en las que se negó el acceso a la información: 0
La fuente de verificación  1 archivo PDF "Imagen de  Publicación del Informe Solicitudes de Acceso a la Información mes de  octubre/2019 en la página de Secretaría General" evidenciando la elaboración  y publicación del Informe  en la Página, al cual se puede acceder en el repectivo link .     </v>
          </cell>
          <cell r="ET51" t="str">
            <v>N.A</v>
          </cell>
          <cell r="EU51" t="str">
            <v>Se brindó a las partes interesadas la información sobre las Solicitudes  de Acceso a la información gestionadas ante la entidad (en el mes anterior -octubre/ 2019), a través del  Sistema Distrital para la Gestión de Peticiones Ciudadanas; garantizando su derecho de acceso a la información pública y dando cumplimiento a la Ley 1712/2014 y Resolución 3564/2015</v>
          </cell>
          <cell r="EV51">
            <v>1</v>
          </cell>
          <cell r="EW51">
            <v>1</v>
          </cell>
          <cell r="EX51" t="str">
            <v xml:space="preserve">En el mes de diciembre se  elaboró oportunamente el Informe  de Solicitudes  de Acceso a la información (mes vencido, es decir se elaboró y publicó el Informe de Acceso a la información - gestión mes de noviembre/2019) concluyéndose lo siguiente: 
Número de solicitudes recibidas:5
Número de solicitudes que fueron trasladadas a otra institución: 0
Tiempo promedio de respuesta (días): 10,40
Número de solicitudes en las que se negó el acceso a la información: 0
La fuente de verificación  1 archivo PDF "Imagen de  Publicación del Informe Solicitudes de Acceso a la Información mes de  noviembre/2019 en la página de Secretaría General" evidenciando la elaboración  y publicación del Informe  en la Página, al cual se puede acceder en el repectivo link .     </v>
          </cell>
          <cell r="EY51" t="str">
            <v>N.A</v>
          </cell>
          <cell r="EZ51" t="str">
            <v>Se brindó a las partes interesadas la información sobre las Solicitudes  de Acceso a la información gestionadas ante la entidad (en el mes anterior -noviembre/ 2019), a través del  Sistema Distrital para la Gestión de Peticiones Ciudadanas; garantizando su derecho de acceso a la información pública y dando cumplimiento a la Ley 1712/2014 y Resolución 3564/2015</v>
          </cell>
          <cell r="FA51">
            <v>12</v>
          </cell>
          <cell r="FB51">
            <v>0</v>
          </cell>
          <cell r="FC51" t="str">
            <v>Cumple</v>
          </cell>
          <cell r="FD51" t="str">
            <v>Cumplido</v>
          </cell>
          <cell r="FE51" t="str">
            <v>Cumplido</v>
          </cell>
          <cell r="FF51" t="str">
            <v>Adecuado</v>
          </cell>
          <cell r="FG51" t="str">
            <v>Coherente</v>
          </cell>
          <cell r="FH51" t="str">
            <v>Concuerda</v>
          </cell>
          <cell r="FI51" t="str">
            <v>Concuerda</v>
          </cell>
          <cell r="FJ51" t="str">
            <v>Relación directa</v>
          </cell>
          <cell r="FK51" t="str">
            <v>Adecuado</v>
          </cell>
          <cell r="FL51" t="str">
            <v>Oportuna</v>
          </cell>
          <cell r="FM51" t="str">
            <v>Se sugiere que en el reporte efectuado, se presenten las actividades ejecutadas y los beneficios obtenidos en la realización del Informes de solicitudes de acceso a la información pública.</v>
          </cell>
          <cell r="FN51" t="str">
            <v>Yady Paola Morales</v>
          </cell>
          <cell r="FO51" t="str">
            <v>Cumple</v>
          </cell>
          <cell r="FP51" t="str">
            <v>Cumplido</v>
          </cell>
          <cell r="FQ51" t="e">
            <v>#N/A</v>
          </cell>
          <cell r="FR51" t="str">
            <v>Adecuado</v>
          </cell>
          <cell r="FS51" t="str">
            <v>Coherente</v>
          </cell>
          <cell r="FT51" t="str">
            <v>Concuerda</v>
          </cell>
          <cell r="FU51" t="str">
            <v>Concuerda</v>
          </cell>
          <cell r="FV51" t="str">
            <v>Relación directa</v>
          </cell>
          <cell r="FW51" t="str">
            <v>Adecuado</v>
          </cell>
          <cell r="FX51" t="str">
            <v>Oportuna</v>
          </cell>
          <cell r="FY51" t="str">
            <v>Sin observaciones</v>
          </cell>
          <cell r="FZ51" t="str">
            <v>Juan Guillermo Becerra J.</v>
          </cell>
          <cell r="GA51" t="str">
            <v>Cumple</v>
          </cell>
          <cell r="GB51" t="str">
            <v>Cumplido</v>
          </cell>
          <cell r="GC51" t="e">
            <v>#N/A</v>
          </cell>
          <cell r="GD51" t="str">
            <v>Adecuado</v>
          </cell>
          <cell r="GE51" t="str">
            <v>Coherente</v>
          </cell>
          <cell r="GF51" t="str">
            <v>Concuerda</v>
          </cell>
          <cell r="GG51" t="str">
            <v>Concuerda</v>
          </cell>
          <cell r="GH51" t="str">
            <v>Relación directa</v>
          </cell>
          <cell r="GI51" t="str">
            <v>Adecuado</v>
          </cell>
          <cell r="GJ51" t="str">
            <v>Oportuna</v>
          </cell>
          <cell r="GK51" t="str">
            <v>Sin observaciones</v>
          </cell>
          <cell r="GL51" t="str">
            <v>Juan Guillermo Becerra J.</v>
          </cell>
          <cell r="GM51">
            <v>0</v>
          </cell>
          <cell r="GN51" t="str">
            <v>Cumplido</v>
          </cell>
          <cell r="GO51" t="e">
            <v>#N/A</v>
          </cell>
          <cell r="GP51" t="str">
            <v>Adecuado</v>
          </cell>
          <cell r="GQ51" t="str">
            <v>Coherente</v>
          </cell>
          <cell r="GR51" t="str">
            <v>Concuerda</v>
          </cell>
          <cell r="GS51" t="str">
            <v>Concuerda</v>
          </cell>
          <cell r="GT51" t="str">
            <v>Relación directa</v>
          </cell>
          <cell r="GU51" t="str">
            <v>Adecuado</v>
          </cell>
          <cell r="GV51" t="str">
            <v>Oportuna</v>
          </cell>
          <cell r="GW51" t="str">
            <v>Sin observaciones</v>
          </cell>
          <cell r="GX51" t="str">
            <v>Juan Guillermo Becerra J.</v>
          </cell>
          <cell r="GY51">
            <v>1</v>
          </cell>
          <cell r="GZ51">
            <v>1</v>
          </cell>
          <cell r="HA51">
            <v>1</v>
          </cell>
          <cell r="HB51">
            <v>1</v>
          </cell>
          <cell r="HC51">
            <v>1</v>
          </cell>
          <cell r="HD51">
            <v>1</v>
          </cell>
          <cell r="HE51">
            <v>1</v>
          </cell>
          <cell r="HF51">
            <v>1</v>
          </cell>
          <cell r="HG51">
            <v>1</v>
          </cell>
          <cell r="HH51">
            <v>1</v>
          </cell>
          <cell r="HI51">
            <v>1</v>
          </cell>
          <cell r="HJ51">
            <v>1</v>
          </cell>
          <cell r="HK51">
            <v>12</v>
          </cell>
          <cell r="HL51">
            <v>8.3333333333333329E-2</v>
          </cell>
          <cell r="HM51">
            <v>8.3333333333333329E-2</v>
          </cell>
          <cell r="HN51">
            <v>8.3333333333333329E-2</v>
          </cell>
          <cell r="HO51">
            <v>8.3333333333333329E-2</v>
          </cell>
          <cell r="HP51">
            <v>8.3333333333333329E-2</v>
          </cell>
          <cell r="HQ51">
            <v>8.3333333333333329E-2</v>
          </cell>
          <cell r="HR51">
            <v>8.3333333333333329E-2</v>
          </cell>
          <cell r="HS51">
            <v>8.3333333333333329E-2</v>
          </cell>
          <cell r="HT51">
            <v>8.3333333333333329E-2</v>
          </cell>
          <cell r="HU51">
            <v>8.3333333333333329E-2</v>
          </cell>
          <cell r="HV51">
            <v>8.3333333333333329E-2</v>
          </cell>
          <cell r="HW51">
            <v>8.3333333333333329E-2</v>
          </cell>
          <cell r="HX51">
            <v>1</v>
          </cell>
          <cell r="HY51">
            <v>1</v>
          </cell>
          <cell r="HZ51">
            <v>1</v>
          </cell>
          <cell r="IA51">
            <v>1</v>
          </cell>
          <cell r="IB51">
            <v>1</v>
          </cell>
          <cell r="IC51">
            <v>1</v>
          </cell>
          <cell r="ID51">
            <v>1</v>
          </cell>
          <cell r="IE51">
            <v>1</v>
          </cell>
          <cell r="IF51">
            <v>1</v>
          </cell>
          <cell r="IG51">
            <v>1</v>
          </cell>
          <cell r="IH51">
            <v>1</v>
          </cell>
          <cell r="II51">
            <v>1</v>
          </cell>
          <cell r="IJ51">
            <v>1</v>
          </cell>
          <cell r="IK51">
            <v>1</v>
          </cell>
          <cell r="IL51">
            <v>1</v>
          </cell>
          <cell r="IM51">
            <v>1</v>
          </cell>
          <cell r="IN51">
            <v>1</v>
          </cell>
          <cell r="IP51">
            <v>0.25</v>
          </cell>
          <cell r="IQ51">
            <v>0.49999999999999994</v>
          </cell>
          <cell r="IR51">
            <v>0.75</v>
          </cell>
          <cell r="IS51">
            <v>1</v>
          </cell>
        </row>
        <row r="52">
          <cell r="A52">
            <v>204</v>
          </cell>
          <cell r="B52" t="str">
            <v>Dirección Distrital de Desarrollo Institucional</v>
          </cell>
          <cell r="C52" t="str">
            <v>Director Distrital de Desarrollo Institucional</v>
          </cell>
          <cell r="D52" t="str">
            <v>Cesar Ocampo Caro</v>
          </cell>
          <cell r="E52" t="str">
            <v>P1 -  ÉTICA, BUEN GOBIERNO Y TRANSPARENCIA</v>
          </cell>
          <cell r="F52" t="str">
            <v>P1O1 Consolidar a 2020 una cultura de visión y actuación ética,  integra y transparente</v>
          </cell>
          <cell r="G52" t="str">
            <v>P1O1A11 Realizar la formulación y el seguimiento a la ejecución del Plan Anticorrupción y de Atención al Ciudadano - PAAC, para la obtención de resultados óptimos en la medición del Índice de Gobierno Abierto - IGA</v>
          </cell>
          <cell r="H52" t="str">
            <v>Realizar oportunamente las publicaciones correspondientes, identificadas en el esquema de publicación de la Secretaria General</v>
          </cell>
          <cell r="I52" t="str">
            <v>Publicaciones correspondientes, identificadas en el esquema de publicación de la Secretaria General, realizadas oportunamente</v>
          </cell>
          <cell r="J52" t="str">
            <v xml:space="preserve">Este indicador permite monitorear el cumplimiento oportuno de los compromisos de publicación que posee la dependencia descritos en el esquema de publicación </v>
          </cell>
          <cell r="K52" t="str">
            <v>(Publicaciones correspondientes realizadas oportunamente / Publicaciones correspondientes del esquema de publicación de la Secretaria General)*100</v>
          </cell>
          <cell r="L52" t="str">
            <v xml:space="preserve">Publicaciones correspondientes realizadas oportunamente </v>
          </cell>
          <cell r="M52" t="str">
            <v>Publicaciones correspondientes del esquema de publicación de la Secretaria General</v>
          </cell>
          <cell r="O52" t="str">
            <v>Publicación oportuna, clara y veraz de la información relacionada con la gestión de la dependencia</v>
          </cell>
          <cell r="Q52">
            <v>0</v>
          </cell>
          <cell r="R52">
            <v>0</v>
          </cell>
          <cell r="S52" t="str">
            <v>Constante</v>
          </cell>
          <cell r="T52" t="str">
            <v>Constante</v>
          </cell>
          <cell r="U52" t="str">
            <v>Porcentaje</v>
          </cell>
          <cell r="V52" t="str">
            <v>Eficacia</v>
          </cell>
          <cell r="W52" t="str">
            <v>Resultado</v>
          </cell>
          <cell r="X52">
            <v>2019</v>
          </cell>
          <cell r="Y52">
            <v>0</v>
          </cell>
          <cell r="Z52">
            <v>2019</v>
          </cell>
          <cell r="AA52" t="str">
            <v>No Disponible / No Aplica</v>
          </cell>
          <cell r="AB52" t="str">
            <v>No Disponible / No Aplica</v>
          </cell>
          <cell r="AC52" t="str">
            <v>No Disponible / No Aplica</v>
          </cell>
          <cell r="AD52">
            <v>1</v>
          </cell>
          <cell r="AE52" t="str">
            <v>No Disponible / No Aplica</v>
          </cell>
          <cell r="AF52" t="str">
            <v>No Disponible / No Aplica</v>
          </cell>
          <cell r="AG52" t="str">
            <v>No Aplica</v>
          </cell>
          <cell r="AH52" t="str">
            <v>No Aplica</v>
          </cell>
          <cell r="AI52" t="str">
            <v>No Aplica</v>
          </cell>
          <cell r="AJ52">
            <v>1</v>
          </cell>
          <cell r="AK52" t="str">
            <v>No Aplica</v>
          </cell>
          <cell r="AL52" t="str">
            <v>No Aplica</v>
          </cell>
          <cell r="AM52" t="str">
            <v>No Aplica</v>
          </cell>
          <cell r="AN52" t="str">
            <v>No Aplica</v>
          </cell>
          <cell r="AO52" t="str">
            <v>No Aplica</v>
          </cell>
          <cell r="AP52">
            <v>1</v>
          </cell>
          <cell r="AQ52" t="str">
            <v>No Aplica</v>
          </cell>
          <cell r="AR52" t="str">
            <v>No Aplica</v>
          </cell>
          <cell r="AS52" t="str">
            <v>No Aplica</v>
          </cell>
          <cell r="AT52" t="str">
            <v>No Aplica</v>
          </cell>
          <cell r="AU52" t="str">
            <v>No Aplica</v>
          </cell>
          <cell r="AV52" t="str">
            <v>No Aplica</v>
          </cell>
          <cell r="AW52" t="str">
            <v>No Aplica</v>
          </cell>
          <cell r="AX52" t="str">
            <v>No Aplica</v>
          </cell>
          <cell r="AY52" t="str">
            <v>No Aplica</v>
          </cell>
          <cell r="AZ52" t="str">
            <v>No Aplica</v>
          </cell>
          <cell r="BA52" t="str">
            <v>No Aplica</v>
          </cell>
          <cell r="BB52" t="str">
            <v>No Aplica</v>
          </cell>
          <cell r="BC52" t="str">
            <v>No Aplica</v>
          </cell>
          <cell r="BD52" t="str">
            <v>No Aplica</v>
          </cell>
          <cell r="BE52" t="str">
            <v>No Aplica</v>
          </cell>
          <cell r="BF52" t="str">
            <v>No Aplica</v>
          </cell>
          <cell r="BG52" t="str">
            <v>No Aplica</v>
          </cell>
          <cell r="BH52" t="str">
            <v>No Aplica</v>
          </cell>
          <cell r="BI52" t="str">
            <v>No Aplica</v>
          </cell>
          <cell r="BJ52" t="str">
            <v>No Aplica</v>
          </cell>
          <cell r="BK52" t="str">
            <v>No Aplica</v>
          </cell>
          <cell r="BL52" t="str">
            <v>No Aplica</v>
          </cell>
          <cell r="BM52" t="str">
            <v>Plan de Acción PAAC</v>
          </cell>
          <cell r="BN52" t="str">
            <v xml:space="preserve">Este indicador permite monitorear el cumplimiento oportuno de los compromisos de publicación que posee la dependencia descritos en el esquema de publicación </v>
          </cell>
          <cell r="BO52" t="str">
            <v/>
          </cell>
          <cell r="BP52">
            <v>0</v>
          </cell>
          <cell r="BQ52">
            <v>0</v>
          </cell>
          <cell r="BR52" t="str">
            <v>Constante</v>
          </cell>
          <cell r="BS52">
            <v>1</v>
          </cell>
          <cell r="BT52">
            <v>1</v>
          </cell>
          <cell r="BU52" t="str">
            <v/>
          </cell>
          <cell r="BV52" t="str">
            <v/>
          </cell>
          <cell r="BW52" t="str">
            <v/>
          </cell>
          <cell r="BX52">
            <v>1</v>
          </cell>
          <cell r="BY52">
            <v>1</v>
          </cell>
          <cell r="BZ52">
            <v>1</v>
          </cell>
          <cell r="CA52">
            <v>1</v>
          </cell>
          <cell r="CB52" t="str">
            <v/>
          </cell>
          <cell r="CC52">
            <v>1</v>
          </cell>
          <cell r="CD52">
            <v>1</v>
          </cell>
          <cell r="CE52">
            <v>1</v>
          </cell>
          <cell r="CF52">
            <v>1</v>
          </cell>
          <cell r="CG52" t="str">
            <v/>
          </cell>
          <cell r="CH52" t="str">
            <v/>
          </cell>
          <cell r="CI52" t="str">
            <v/>
          </cell>
          <cell r="CJ52">
            <v>1</v>
          </cell>
          <cell r="CK52">
            <v>1</v>
          </cell>
          <cell r="CL52">
            <v>1</v>
          </cell>
          <cell r="CM52">
            <v>1</v>
          </cell>
          <cell r="CN52" t="str">
            <v/>
          </cell>
          <cell r="CO52">
            <v>1</v>
          </cell>
          <cell r="CP52">
            <v>1</v>
          </cell>
          <cell r="CQ52">
            <v>1</v>
          </cell>
          <cell r="CR52">
            <v>1</v>
          </cell>
          <cell r="CS52">
            <v>6</v>
          </cell>
          <cell r="CT52">
            <v>6</v>
          </cell>
          <cell r="CU52" t="str">
            <v>Publicación: Presentación Mesa_Taller_MIPG.pdf. Fecha de publicación: 02/01/2019.Publicación:Guía de armonización NTD SIG 001_2011 MIPG.pdf
Fecha de publicación: 18/01/2019. Publicación:Concepto DASCD_Comité bienestar incentivos.pdf. Fecha de publicación: 17/01/2019.Publicación:Concepto CGN_Comité sostenibilidad contable.pdf. Fecha de publicación: 17/01/2019. Publicación:Plan de acción implementación MIPG distrito.pdf.Fecha de publicación: 30/01/2019. Publicación:Presentación Mesa de socialización JCI MIPG – Marco normativo e instrumentos.pdf. Fecha de publicación: 30/01/2019.</v>
          </cell>
          <cell r="CV52" t="str">
            <v>Ninguna</v>
          </cell>
          <cell r="CW52" t="str">
            <v>Dar a conocer a las partes interesadas la información resultado de la gestión institucional</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xml:space="preserve">Para el mes de Abril no se realizaron publicaciones por parte de la Dirección y Subdirección Técnica de Desarrollo Institucional. </v>
          </cell>
          <cell r="DK52" t="str">
            <v>Ninguna</v>
          </cell>
          <cell r="DL52" t="str">
            <v/>
          </cell>
          <cell r="DM52">
            <v>2</v>
          </cell>
          <cell r="DN52">
            <v>2</v>
          </cell>
          <cell r="DO52" t="str">
            <v xml:space="preserve">Para el mes de Mayo se realizaron las siguientes publicaciones en la página web: 1. "Presentación «Gestión del riesgo» del DAFP realizada en las jornadas del 26, 29, 30 de abril, y 3,6 de mayo, dirigidas a las entidades y organismos distritales." 
URL:https://secretariageneral.gov.co/transparencia/informacion-interes/mipg-distrital-    2. "Presentación realizada en las jornadas del 26, 29, 30 de abril, y 3,6 de mayo con los resultados generales de la revisión de los PAAC 2019 de las entidades y organismos distritales."  URL: https://secretariageneral.gov.co/transparencia/informacion-interes/mipg-distrital- </v>
          </cell>
          <cell r="DP52" t="str">
            <v>Ninguna</v>
          </cell>
          <cell r="DQ52" t="str">
            <v>Dar a conocer a las partes interesadas la información resultado de la gestión institucional</v>
          </cell>
          <cell r="DR52">
            <v>1</v>
          </cell>
          <cell r="DS52">
            <v>1</v>
          </cell>
          <cell r="DT52" t="str">
            <v>Para el mes de Junio se realiza publicación del Concepto expedido por Colombia Compra Eficiente, sobre el comité de contratación y su articulación con el Comité Institucional de Gestión y Desempeño. 
Https://secretariageneral.gov.co/transparencia/información-interes/mipg-distrital-</v>
          </cell>
          <cell r="DU52" t="str">
            <v>Ninguna</v>
          </cell>
          <cell r="DV52" t="str">
            <v>Dar a conocer a las partes interesadas la información resultado de la gestión institucional</v>
          </cell>
          <cell r="DW52">
            <v>6</v>
          </cell>
          <cell r="DX52">
            <v>6</v>
          </cell>
          <cell r="DY52" t="str">
            <v>Para el mes de Julio se realizaron seis publicaciones en el siguiente enlace: 
Https://secretariageneral.gov.co/transparencia/información-interes/mipg-distrital-</v>
          </cell>
          <cell r="DZ52" t="str">
            <v>Ninguna</v>
          </cell>
          <cell r="EA52" t="str">
            <v>Dar a conocer a las partes interesadas la información resultado de la gestión institucional</v>
          </cell>
          <cell r="EB52">
            <v>1</v>
          </cell>
          <cell r="EC52">
            <v>1</v>
          </cell>
          <cell r="ED52" t="str">
            <v xml:space="preserve">Para el mes de agosto se realizo (1) publicación en la página de la Secretaría General. </v>
          </cell>
          <cell r="EE52" t="str">
            <v xml:space="preserve">Ninguna </v>
          </cell>
          <cell r="EF52" t="str">
            <v>Dar a conocer a las partes interesadas la información resultado de la gestión institucional</v>
          </cell>
          <cell r="EG52" t="str">
            <v/>
          </cell>
          <cell r="EH52" t="str">
            <v/>
          </cell>
          <cell r="EI52" t="str">
            <v xml:space="preserve">Para el mes de Septiembre no se realizaron publicaciones por parte de la Dirección y Subdirección Técnica de Desarrollo Institucional. </v>
          </cell>
          <cell r="EJ52" t="str">
            <v xml:space="preserve">Ninguna </v>
          </cell>
          <cell r="EK52" t="str">
            <v xml:space="preserve">Dar a conocer a las entidades distritales la información de interés relacionada con los temas que maneja la Dirección y Subdirección Técnica de Desarrollo Institucional. </v>
          </cell>
          <cell r="EL52">
            <v>4</v>
          </cell>
          <cell r="EM52">
            <v>4</v>
          </cell>
          <cell r="EN52" t="str">
            <v>Para el mes de octubre se realizaron 4 publicaciones: 
1. Guía distrital para el diseño, análisis y simplificación de procesos. 
2. Guía para Planeación de la Gestión Distrital.
3. Circular 008 de 2019 - Socialización y publicación de los lineamientos de "Guía para Planeación de la Gestión Distrital" y "Guía distrital para el diseño, análisis y simplificación de procesos"
4. Circular 003 de 2019 Alcance a la Circular 002 de 2019 del Alcalde mayor de Bogotá, D.C.</v>
          </cell>
          <cell r="EO52" t="str">
            <v xml:space="preserve">Ninguna </v>
          </cell>
          <cell r="EP52" t="str">
            <v xml:space="preserve">Dar a conocer a las entidades distritales la información de interés relacionada con los temas que maneja la Dirección y Subdirección Técnica de Desarrollo Institucional. </v>
          </cell>
          <cell r="EQ52">
            <v>1</v>
          </cell>
          <cell r="ER52">
            <v>1</v>
          </cell>
          <cell r="ES52" t="str">
            <v xml:space="preserve">Para el mes de noviembre se realizó una publicación:
Informe Resultados FURAG: https://secretariageneral.gov.co/transparencia/informacion-interes/mipg-distrital- 
</v>
          </cell>
          <cell r="ET52" t="str">
            <v/>
          </cell>
          <cell r="EU52" t="str">
            <v/>
          </cell>
          <cell r="EV52">
            <v>14</v>
          </cell>
          <cell r="EW52">
            <v>14</v>
          </cell>
          <cell r="EX52" t="str">
            <v xml:space="preserve">Para el mes de Diciembre se realizaron 14 publicaciones: 
https://secretariageneral.gov.co/transparencia/informacion-interes/Control%20Interno
Caja de Herramientas de Control Interno 
Se realiza informe final de publicaciones realizadas por la Dirección y Subdirección Técnica de Desarrollo Institucional. </v>
          </cell>
          <cell r="EY52" t="str">
            <v xml:space="preserve">Ninguna </v>
          </cell>
          <cell r="EZ52" t="str">
            <v xml:space="preserve">Dar a conocer a las entidades distritales la información de interés relacionada con los temas que maneja la Dirección y Subdirección Técnica de Desarrollo Institucional. </v>
          </cell>
          <cell r="FA52">
            <v>35</v>
          </cell>
          <cell r="FB52">
            <v>0</v>
          </cell>
          <cell r="FC52" t="str">
            <v>Cumple</v>
          </cell>
          <cell r="FD52" t="str">
            <v>Cumplido</v>
          </cell>
          <cell r="FE52" t="str">
            <v>Cumplido</v>
          </cell>
          <cell r="FF52" t="str">
            <v>Adecuado</v>
          </cell>
          <cell r="FG52" t="str">
            <v>Coherente</v>
          </cell>
          <cell r="FH52" t="str">
            <v>Concuerda</v>
          </cell>
          <cell r="FI52" t="str">
            <v>Concuerda</v>
          </cell>
          <cell r="FJ52" t="str">
            <v>Relación directa</v>
          </cell>
          <cell r="FK52" t="str">
            <v>Adecuado</v>
          </cell>
          <cell r="FL52" t="str">
            <v>Oportuna</v>
          </cell>
          <cell r="FM52" t="str">
            <v>N/A</v>
          </cell>
          <cell r="FN52" t="str">
            <v>Luisa Fernanda Ortiz</v>
          </cell>
          <cell r="FO52" t="str">
            <v>Cumple</v>
          </cell>
          <cell r="FP52" t="str">
            <v>Cumplido</v>
          </cell>
          <cell r="FQ52" t="e">
            <v>#N/A</v>
          </cell>
          <cell r="FR52" t="str">
            <v>Adecuado</v>
          </cell>
          <cell r="FS52" t="str">
            <v>Coherente</v>
          </cell>
          <cell r="FT52" t="str">
            <v>Concuerda</v>
          </cell>
          <cell r="FU52" t="str">
            <v>Concuerda</v>
          </cell>
          <cell r="FV52" t="str">
            <v>Relación directa</v>
          </cell>
          <cell r="FW52" t="str">
            <v>Adecuado</v>
          </cell>
          <cell r="FX52" t="str">
            <v>Oportuna</v>
          </cell>
          <cell r="FY52" t="str">
            <v>No se encuentran las evidencias que soporten el cumplimiento. Para las publicaciones realizadas existe un formato (publicación, actualización, activación o desactivación en los portales WEB o micrositios de la Secretaría General “4204000 – FT – 1025”) Para relacionar la ruta donde se publicó el documento y un pantallazo de esa publicación. Mediante memorando N 3-2019-22367 se realiza ajuste de las evidencias. Se modifica la oportunidad debido a que la información se remitió sobre el plazo; sin embargo no fue la versión final del reporte puesto que tuvo alcance.</v>
          </cell>
          <cell r="FZ52" t="str">
            <v>Luisa Fernanda Ortiz</v>
          </cell>
          <cell r="GA52" t="str">
            <v>Cumple</v>
          </cell>
          <cell r="GB52" t="str">
            <v>Cumplido</v>
          </cell>
          <cell r="GC52" t="e">
            <v>#N/A</v>
          </cell>
          <cell r="GD52" t="str">
            <v>Adecuado</v>
          </cell>
          <cell r="GE52" t="str">
            <v>Coherente</v>
          </cell>
          <cell r="GF52" t="str">
            <v>Concuerda</v>
          </cell>
          <cell r="GG52" t="str">
            <v>Concuerda</v>
          </cell>
          <cell r="GH52" t="str">
            <v>Relación directa</v>
          </cell>
          <cell r="GI52" t="str">
            <v>Adecuado</v>
          </cell>
          <cell r="GJ52" t="str">
            <v>Oportuna</v>
          </cell>
          <cell r="GK52">
            <v>0</v>
          </cell>
          <cell r="GL52" t="str">
            <v>Diego Daza</v>
          </cell>
          <cell r="GM52" t="str">
            <v>Cumple</v>
          </cell>
          <cell r="GN52" t="str">
            <v>Cumplido</v>
          </cell>
          <cell r="GO52" t="e">
            <v>#N/A</v>
          </cell>
          <cell r="GP52" t="str">
            <v>Adecuado</v>
          </cell>
          <cell r="GQ52" t="str">
            <v>Coherente</v>
          </cell>
          <cell r="GR52" t="str">
            <v>Concuerda</v>
          </cell>
          <cell r="GS52" t="str">
            <v>Concuerda</v>
          </cell>
          <cell r="GT52" t="str">
            <v>Relación directa</v>
          </cell>
          <cell r="GU52" t="str">
            <v>Adecuado</v>
          </cell>
          <cell r="GV52" t="str">
            <v>Oportuna</v>
          </cell>
          <cell r="GW52" t="str">
            <v>Se sugiere incorporar la publicación del mes de noviembre al reporte, asi no se haya realizado programación</v>
          </cell>
          <cell r="GX52" t="str">
            <v>Diego Daza</v>
          </cell>
          <cell r="GY52">
            <v>1</v>
          </cell>
          <cell r="GZ52" t="str">
            <v/>
          </cell>
          <cell r="HA52" t="str">
            <v/>
          </cell>
          <cell r="HB52" t="str">
            <v/>
          </cell>
          <cell r="HC52">
            <v>1</v>
          </cell>
          <cell r="HD52">
            <v>1</v>
          </cell>
          <cell r="HE52">
            <v>1</v>
          </cell>
          <cell r="HF52">
            <v>1</v>
          </cell>
          <cell r="HG52" t="str">
            <v/>
          </cell>
          <cell r="HH52">
            <v>1</v>
          </cell>
          <cell r="HI52">
            <v>1</v>
          </cell>
          <cell r="HJ52">
            <v>1</v>
          </cell>
          <cell r="HK52">
            <v>35</v>
          </cell>
          <cell r="HL52">
            <v>1</v>
          </cell>
          <cell r="HM52">
            <v>0</v>
          </cell>
          <cell r="HN52">
            <v>0</v>
          </cell>
          <cell r="HO52">
            <v>0</v>
          </cell>
          <cell r="HP52">
            <v>1</v>
          </cell>
          <cell r="HQ52">
            <v>1</v>
          </cell>
          <cell r="HR52">
            <v>1</v>
          </cell>
          <cell r="HS52">
            <v>1</v>
          </cell>
          <cell r="HT52">
            <v>0</v>
          </cell>
          <cell r="HU52">
            <v>1</v>
          </cell>
          <cell r="HV52">
            <v>1</v>
          </cell>
          <cell r="HW52">
            <v>1</v>
          </cell>
          <cell r="HX52">
            <v>0.25</v>
          </cell>
          <cell r="HY52">
            <v>1</v>
          </cell>
          <cell r="HZ52">
            <v>1</v>
          </cell>
          <cell r="IA52">
            <v>1</v>
          </cell>
          <cell r="IB52">
            <v>1</v>
          </cell>
          <cell r="IC52">
            <v>1</v>
          </cell>
          <cell r="ID52">
            <v>1</v>
          </cell>
          <cell r="IE52">
            <v>1</v>
          </cell>
          <cell r="IF52">
            <v>1</v>
          </cell>
          <cell r="IG52">
            <v>1</v>
          </cell>
          <cell r="IH52">
            <v>1</v>
          </cell>
          <cell r="II52">
            <v>1</v>
          </cell>
          <cell r="IJ52">
            <v>1</v>
          </cell>
          <cell r="IK52">
            <v>1</v>
          </cell>
          <cell r="IL52">
            <v>1</v>
          </cell>
          <cell r="IM52">
            <v>1</v>
          </cell>
          <cell r="IN52">
            <v>1</v>
          </cell>
          <cell r="IP52">
            <v>0.33333333333333331</v>
          </cell>
          <cell r="IQ52">
            <v>0.5</v>
          </cell>
          <cell r="IR52">
            <v>0.55555555555555558</v>
          </cell>
          <cell r="IS52">
            <v>1</v>
          </cell>
        </row>
        <row r="53">
          <cell r="A53">
            <v>23</v>
          </cell>
          <cell r="B53" t="str">
            <v>Dirección Distrital de Desarrollo Institucional</v>
          </cell>
          <cell r="C53" t="str">
            <v>Director Distrital de Desarrollo Institucional</v>
          </cell>
          <cell r="D53" t="str">
            <v>Cesar Ocampo Caro</v>
          </cell>
          <cell r="E53" t="str">
            <v>P1 -  ÉTICA, BUEN GOBIERNO Y TRANSPARENCIA</v>
          </cell>
          <cell r="F53" t="str">
            <v>P1O1 Consolidar a 2020 una cultura de visión y actuación ética,  integra y transparente</v>
          </cell>
          <cell r="G53" t="str">
            <v>P1O1A5 Diseñar e implementar campañas para promover la transformación de comportamientos y prácticas institucionales en materia de ética, transparencia y acceso a la información pública y no tolerancia con la corrupción.</v>
          </cell>
          <cell r="H53" t="str">
            <v>Desarrollar campañas para promover la transformación de comportamientos y prácticas institucionales en materia ética, transparencia y acceso a la información pública y no tolerancia con la corrupción</v>
          </cell>
          <cell r="I53" t="str">
            <v>Campañas para promover la trasformación de comportamientos y prácticas institucionales en materia de ética, transparencia y acceso a la información pública y no tolerancia con la corrupción, realizadas</v>
          </cell>
          <cell r="J53"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K53" t="str">
            <v xml:space="preserve">  Sumatoria de campañas  anuales para promover la trasformación de comportamientos y prácticas institucionales en materia de ética, transparencia y acceso a la información pública y no tolerancia con la corrupción, realizadas     </v>
          </cell>
          <cell r="L53" t="str">
            <v>Sumatoria de campañas  anuales para promover la trasformación de comportamientos y prácticas institucionales en materia de ética, transparencia y acceso a la información pública y no tolerancia con la corrupción, realizadas</v>
          </cell>
          <cell r="M53">
            <v>0</v>
          </cell>
          <cell r="O53" t="str">
            <v>Campañas anuales para promover la transformación de comportamientos y prácticas institucionales en materia de ética, transparencia y acceso a la información pública y no tolerancia con la corrupción.</v>
          </cell>
          <cell r="P53" t="str">
            <v>Realizar el apoyo logístico para el desarrollo de la campaña.</v>
          </cell>
          <cell r="Q53" t="str">
            <v>Cada una de las entidades del Distrito reporta sus avances a través del Informe sobre el estado de la gestión documental en las entidades del Distrito Capital (decreto 514 de 2006) y las visitas de seguimiento.</v>
          </cell>
          <cell r="R53" t="str">
            <v xml:space="preserve">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
</v>
          </cell>
          <cell r="S53" t="str">
            <v>Suma</v>
          </cell>
          <cell r="T53" t="str">
            <v>Suma</v>
          </cell>
          <cell r="U53" t="str">
            <v>Número</v>
          </cell>
          <cell r="V53" t="str">
            <v xml:space="preserve">Eficacia </v>
          </cell>
          <cell r="W53" t="str">
            <v>Producto</v>
          </cell>
          <cell r="X53">
            <v>2016</v>
          </cell>
          <cell r="Y53">
            <v>1</v>
          </cell>
          <cell r="Z53">
            <v>2016</v>
          </cell>
          <cell r="AA53">
            <v>1</v>
          </cell>
          <cell r="AB53">
            <v>2</v>
          </cell>
          <cell r="AC53">
            <v>2</v>
          </cell>
          <cell r="AD53">
            <v>3</v>
          </cell>
          <cell r="AE53">
            <v>0</v>
          </cell>
          <cell r="AF53">
            <v>8</v>
          </cell>
          <cell r="AG53" t="str">
            <v>No Aplica</v>
          </cell>
          <cell r="AH53">
            <v>1</v>
          </cell>
          <cell r="AI53">
            <v>1</v>
          </cell>
          <cell r="AJ53">
            <v>1</v>
          </cell>
          <cell r="AK53">
            <v>1</v>
          </cell>
          <cell r="AL53">
            <v>1125</v>
          </cell>
          <cell r="AM53" t="str">
            <v>Fortalecimiento y modernización de la gestión pública distrital</v>
          </cell>
          <cell r="AN53" t="str">
            <v>No Aplica</v>
          </cell>
          <cell r="AO53" t="str">
            <v>No Aplica</v>
          </cell>
          <cell r="AP53" t="str">
            <v>No Aplica</v>
          </cell>
          <cell r="AQ53" t="str">
            <v>No Aplica</v>
          </cell>
          <cell r="AR53" t="str">
            <v>No Aplica</v>
          </cell>
          <cell r="AS53" t="str">
            <v>No Aplica</v>
          </cell>
          <cell r="AT53" t="str">
            <v>No Aplica</v>
          </cell>
          <cell r="AU53" t="str">
            <v>No Aplica</v>
          </cell>
          <cell r="AV53" t="str">
            <v>No Aplica</v>
          </cell>
          <cell r="AW53" t="str">
            <v>No Aplica</v>
          </cell>
          <cell r="AX53" t="str">
            <v>No Aplica</v>
          </cell>
          <cell r="AY53" t="str">
            <v>No Aplica</v>
          </cell>
          <cell r="AZ53" t="str">
            <v>No Aplica</v>
          </cell>
          <cell r="BA53" t="str">
            <v>No Aplica</v>
          </cell>
          <cell r="BB53" t="str">
            <v>No Aplica</v>
          </cell>
          <cell r="BC53" t="str">
            <v>No Aplica</v>
          </cell>
          <cell r="BD53" t="str">
            <v>No Aplica</v>
          </cell>
          <cell r="BE53" t="str">
            <v>No Aplica</v>
          </cell>
          <cell r="BF53" t="str">
            <v>No Aplica</v>
          </cell>
          <cell r="BG53" t="str">
            <v>EX_CONPES 01</v>
          </cell>
          <cell r="BH53" t="str">
            <v>5.3. Oportunidad</v>
          </cell>
          <cell r="BI53" t="str">
            <v>No Aplica</v>
          </cell>
          <cell r="BJ53" t="str">
            <v>No Aplica</v>
          </cell>
          <cell r="BK53" t="str">
            <v>No Aplica</v>
          </cell>
          <cell r="BL53" t="str">
            <v>No Aplica</v>
          </cell>
          <cell r="BM53" t="str">
            <v>Plan de Desarrollo - Meta ProductoPlan Estratégico InstitucionalPlan de Acción Proyecto de inversión 1125 Fortalecimiento y modernización de la gestión pública distritalEX_CONPES 01OPORTUNIDAD contexto estrategico</v>
          </cell>
          <cell r="BN53"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BO53" t="str">
            <v xml:space="preserve">Campaña Premio Distrital a la Gestión: 
Diseñar la Campaña MIPG- Premio Distrital a la Gestion.
Elaborar propuesta y cronograma Premio
Elaborar cartilla premio
Elaborar reglamentación premio
Elaborar plan de comunicaciones
Realizar Evento de Lanzamiento del premio
Premiación
Realizar  Evento premiacion y reconocimiento a las entidades Distritales
Campaña en cultura de integridad y apropiación de lo público para servidores(as) públicos(as) y proveedores(as) de bienes y servicios a nivel local y distrital - CO.
Elaborar y aprobar documento técnico de la campaña
Establecer fases y acciones de intervención (cronograma)
Desarrollar actividades de la fase II según cronograma
Elaborar informe ejecutivo del desarrollo de la fase II
Desarrollar actividades de la fase III según cronograma 
Elaborar informe ejecutivo del desarrollo de la fase III
Desarrollar y evaluar la campaña - fase IV
Elaborar evaluación e informe de cierre de la campaña.
</v>
          </cell>
          <cell r="BP53" t="str">
            <v xml:space="preserve">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
</v>
          </cell>
          <cell r="BQ53" t="str">
            <v xml:space="preserve">Campaña Premio Distrital a la Gestión 
Documento consolidado del diseño de la campaña.
Cartilla premio aprobada 
Plan de comunicaciones del premio
Informe final del evento de premiación y reporte encuesta de satisfacción
Evidencias de ejecución de cada fase del premio
Informe final del evento de premiación y reporte encuesta de satisfacción
Campaña en cultura de integridad y apropiación de lo público para servidores(as) públicos(as) y proveedores(as) de bienes y servicios a nivel local y distrital - CO.
Cronograma de la campaña
Documento técnico de la campaña
Informe ejecutivo fase II y III
Informe de evaluación y cierre de la campaña
Evidencias desarrollo de las campañas (Listados de Asistencias, Registro Fotográfico, Evidencias de reunión)  
</v>
          </cell>
          <cell r="BR53" t="str">
            <v>Suma</v>
          </cell>
          <cell r="BS53">
            <v>3</v>
          </cell>
          <cell r="BT53">
            <v>0</v>
          </cell>
          <cell r="BU53">
            <v>0</v>
          </cell>
          <cell r="BV53">
            <v>0</v>
          </cell>
          <cell r="BW53">
            <v>0</v>
          </cell>
          <cell r="BX53">
            <v>0</v>
          </cell>
          <cell r="BY53">
            <v>0</v>
          </cell>
          <cell r="BZ53">
            <v>0</v>
          </cell>
          <cell r="CA53">
            <v>0</v>
          </cell>
          <cell r="CB53">
            <v>0</v>
          </cell>
          <cell r="CC53">
            <v>0</v>
          </cell>
          <cell r="CD53">
            <v>0</v>
          </cell>
          <cell r="CE53">
            <v>3</v>
          </cell>
          <cell r="CF53">
            <v>0</v>
          </cell>
          <cell r="CG53">
            <v>0</v>
          </cell>
          <cell r="CH53">
            <v>0</v>
          </cell>
          <cell r="CI53">
            <v>0</v>
          </cell>
          <cell r="CJ53">
            <v>0</v>
          </cell>
          <cell r="CK53">
            <v>0</v>
          </cell>
          <cell r="CL53">
            <v>0</v>
          </cell>
          <cell r="CM53">
            <v>0</v>
          </cell>
          <cell r="CN53">
            <v>0</v>
          </cell>
          <cell r="CO53">
            <v>0</v>
          </cell>
          <cell r="CP53">
            <v>0</v>
          </cell>
          <cell r="CQ53">
            <v>3</v>
          </cell>
          <cell r="CR53">
            <v>3</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Campaña integridad:Elaboración documento técnico para el desarrollo de la campaña de integridad y apropiación de lo público, para aprobación de la alta dirección
Campaña Premio: Elaboración y presentación de la estructura del contenido del premio y cronograma de la propuesta para el premio distrital a la gestión, para aprobación de la alta dirección. Elaboración propuesta de acto administrativo para la reglamentación del Premio Distrital a la Gestión, como Mecanismo de estímulo y reconocimiento, dentro del marco del Sistema Integrado de Gestión Distrital –SIG, para aprobación de la alta dirección. Elaboración propuesta de manual plan comunicaciones para las campañas a desarrollar, con el propósito de detallar las estrategias, recursos, objetivos y acciones para comunicar el premio distrital a la gestión y la interiorización de una cultura de integridad y apropiación de lo público, para aprobación de la alta dirección.</v>
          </cell>
          <cell r="DF53" t="str">
            <v>Ninguna</v>
          </cell>
          <cell r="DG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DH53" t="str">
            <v/>
          </cell>
          <cell r="DI53" t="str">
            <v/>
          </cell>
          <cell r="DJ53" t="str">
            <v xml:space="preserve">Campaña en cultura de integridad y apropiación de lo público para servidores(as) públicos(as) y proveedores(as) de bienes y servicios a nivel local y distrital: Se realiza Breaf de solicitud al punto de encuentro comunicaciones solicitando el diseño de las piezas comunicacionales (Slogan - Logos - Fases - Piezas comunicacionales)  para  el desarrollo de la campaña. 
Campaña PREMIO  (Premio Distrital de  Gestión): Se ajustan los documentos propuesta, cronograma, acto administrativo, cartilla y documento técnico para el desarrollo de la campaña, en la parte de comunicaciones de la campaña: Se realiza el Breaf de solicitud al punto de encuentro comunicaciones solicitando el diseño de las piezas comunicacionales (Slogan - Logos - Fases-Piezas Comunicacionales)  para  el desarrollo de la campaña, se diseña propuesta de logos por parte del equipo MIPG. </v>
          </cell>
          <cell r="DK53" t="str">
            <v>Ninguna</v>
          </cell>
          <cell r="DL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DM53" t="str">
            <v/>
          </cell>
          <cell r="DN53" t="str">
            <v/>
          </cell>
          <cell r="DO53" t="str">
            <v>Campaña en cultura de integridad y apropiación de lo público para servidores(as) públicos(as) y proveedores(as) de bienes y servicios a nivel local y distrital:  Durante el mes de mayo se elaboro documento sobre valor de los público solicitado por punto de encuentro de comunicaciones. 
Campaña PREMIO  (Premio Distrital de  Gestión): Se presentó y aprobo por el Comité Directivo del 14 de mayo el premio a la gestión pública distrital. Se aprobó Resolución 001 de 2019 que reglamenta el premio distrital a la gestión, se presentó a la Subsecretaría Técnica y se  realizan ajustes de la cartilla que contiene los requisitos para otorgar el premio en su primera versión, se presenta ajuste a los logos a utilizar para el premio, remitidos mediante correo electrónico por parte del equipo de comunicaciones de la Subsecretaría Técnica.</v>
          </cell>
          <cell r="DP53" t="str">
            <v>Ninguna</v>
          </cell>
          <cell r="DQ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DR53" t="str">
            <v/>
          </cell>
          <cell r="DS53" t="str">
            <v/>
          </cell>
          <cell r="DT53" t="str">
            <v>Campaña en cultura de integridad y apropiación de lo público para servidores(as) públicos(as) y proveedores(as) de bienes y servicios a nivel local y distrital:  Se elabora video preliminar alianza con lo público para revisar la conceptuzalización del mensaje a transmitir en el desarrollo de la campaña. 
Campaña PREMIO  (Premio Distrital de  Gestión): Se presenta ajustes de la cartilla que contiene los requisitos para otorgar el premio en su primera versión, y de acuerdo con los resultados de FURAG y los criterios para reconocer a las entidades, se realizó análisis de resultados para determinar las posibles entidades ganadoras.</v>
          </cell>
          <cell r="DU53" t="str">
            <v>Ninguna</v>
          </cell>
          <cell r="DV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DW53" t="str">
            <v/>
          </cell>
          <cell r="DX53" t="str">
            <v/>
          </cell>
          <cell r="DY53" t="str">
            <v xml:space="preserve">Campaña PREMIO  (Premio Distrital de  Gestión): Se presenta cartilla y criterios de premiación a la CISIGD en la sesión del mes de Julio, se realiza el proceso de cotización, preupuesto preliminar, agenda y planificación para el desarrollo del evento de premiación el cual se llevará acabo el día 03 de septiembre de 2019. </v>
          </cell>
          <cell r="DZ53" t="str">
            <v>Ninguna</v>
          </cell>
          <cell r="EA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EB53" t="str">
            <v/>
          </cell>
          <cell r="EC53" t="str">
            <v/>
          </cell>
          <cell r="ED53" t="str">
            <v>Campaña en cultura de integridad y apropiación de lo público para servidores(as) públicos(as) y proveedores(as) de bienes y servicios a nivel local y distrital:  Se desarrolla proceso de cotización con el operador logístico para el pin que se entregará en el lanzamiento de la Campaña Cultura de Integridad "Renueva tu compromiso", la cuál se llevará a cabo el día 03 de septiembre de 2019. 
Campaña PREMIO  (Premio Distrital de  Gestión): se desarrollaron las siguientes actividades: Ajustes Agenda evento, reuniones de seguimiento, oficios de invitación, informe premio distrital a la gestión,	resumen entidades ganadoras, Invitación DAFP, Resultados finales premio, consolidación vídeos entidades ganadoras. 
Conjuntamente con el equipo de comunicaciones se presentó guión del evento, palabras premio, palabras acto compromiso, boletin de prensa, cortinilla, mención de honor, trofeos. Se publico en la página web la cartilla con los requisitos para otorgar el premio.</v>
          </cell>
          <cell r="EE53" t="str">
            <v xml:space="preserve">Ninguna </v>
          </cell>
          <cell r="EF53" t="str">
            <v/>
          </cell>
          <cell r="EG53" t="str">
            <v/>
          </cell>
          <cell r="EH53" t="str">
            <v/>
          </cell>
          <cell r="EI53" t="str">
            <v xml:space="preserve">Campaña en cultura de integridad y apropiación de lo público para servidores(as) públicos(as) y proveedores(as) de bienes y servicios a nivel local y distrital:
Renovación del compromiso valor de lo público por parte de los servidores públicos, entrega de PIN escudo de Bogotá como simbolo del compromiso, emisión del video "Renueva tu Compromiso" y charla para promover el valor de lo publico por parte de Yokoy Kenji. 
Campaña Teletrabajo Distrital: Se elabora Documento Técnico de la campaña con las fases desarrolladas y los hitos a cumplir para el cumplimiento de la misma. 
Campaña Premio Distrital a la Gestión: Se realizá premiación Distrital el día 03 de septiembre con la participación de 380 servidores del Distrito Capital. </v>
          </cell>
          <cell r="EJ53" t="str">
            <v xml:space="preserve">Ninguna </v>
          </cell>
          <cell r="EK53" t="str">
            <v xml:space="preserve">Realizar tres campañas para el fortalecimiento institucional de las entidades distritales. </v>
          </cell>
          <cell r="EL53" t="str">
            <v/>
          </cell>
          <cell r="EM53" t="str">
            <v/>
          </cell>
          <cell r="EN53" t="str">
            <v xml:space="preserve">Campaña en cultura de integridad y apropiación de lo público para servidores(as) públicos(as) y proveedores(as) de bienes y servicios a nivel local y distrital:
Renovación del compromiso valor de lo público con los Gestores de Integridad, entrega de PIN escudo de Bogotá como simbolo del compromiso, emisión del video "Renueva tu Compromiso", el día 30 de octubre con la asistencia de 430 Gestores de Integridad. 
Documento Preliminar Técnico de la Campaña 
Campaña Teletrabajo Distrital: Evento: “Bogotá, Líder Nacional en Teletrabajo” – octubre 11 de 2019: Evento de balance y contextualización de la estrategia, retos propuestos, resultados y el legado que deja la Administración con la implementación del Teletrabajo en el Distrito. Asistencia 478 personas. 
Campaña Premio Distrital a la Gestión: Se realiza Documento Técnico de la campaña fases y ejecución y el informe de encuesta del evento. </v>
          </cell>
          <cell r="EO53" t="str">
            <v xml:space="preserve">Ninguna </v>
          </cell>
          <cell r="EP53" t="str">
            <v xml:space="preserve">Realizar tres campañas para el fortalecimiento institucional de las entidades distritales. </v>
          </cell>
          <cell r="EQ53" t="str">
            <v/>
          </cell>
          <cell r="ER53" t="str">
            <v/>
          </cell>
          <cell r="ES53" t="str">
            <v xml:space="preserve">Campaña en cultura de integridad y apropiación de lo público para servidores(as) públicos(as) y proveedores(as) de bienes y servicios a nivel local y distrital:
Se elabora Documento Técnico Final de la Campaña con las fases y eventos desarrollados durante su ejecución.  
Campaña Teletrabajo Distrital:  
Se elabora Documento Técnico Final de la Campaña con las fases y eventos desarrollados durante su ejecución.   
Campaña Premio Distrital a la Gestión: Se elabora Documento Técnico Final de la Campaña con las fases y eventos desarrollados durante su ejecución.  </v>
          </cell>
          <cell r="ET53" t="str">
            <v xml:space="preserve">Ninguna </v>
          </cell>
          <cell r="EU53" t="str">
            <v xml:space="preserve">Realizar tres campañas para realizar el reconocimiento e incentivar la gestión de las entidades Distritales que muestren avances significativos en la implementación del modelo Integrado de planeación y Gestión, Teletrabajo, Cultura de Integridad. </v>
          </cell>
          <cell r="EV53">
            <v>3</v>
          </cell>
          <cell r="EW53">
            <v>3</v>
          </cell>
          <cell r="EX53" t="str">
            <v xml:space="preserve">Para la vigencia 2019 las siguientes campañas: 
Campaña Premio Distrital a la Gestión: incentivar la gestión, el desempeño institucional y la generación de valor público en las entidades y organismos de distritales, producto de la implementación del Modelo Integrado de Planeación y Gestión -MIPG tomando como base en los resultados obtenidos en la medición FURAG  2018.
Campaña Teletrabajo Distrital: se desarrollaron acciones para la divulgación, socialización y apropiación de la Estrategia Distrital de Implementación del Teletrabajo en funcionarios, directivos y equipos técnicos de las entidades y organismos distritales. 
Campaña en cultura de integridad y apropiación de lo público:   permitió el fortalecimiento de la cultura de integridad en el Distrito, mediante acciones orientadas a la apropiación del código de integridad y valores éticos, que promueven la transformación de comportamientos en los servidores y servidoras en el ejercicio de su labor. Se anexan documentos finales. </v>
          </cell>
          <cell r="EY53" t="str">
            <v xml:space="preserve">Ninguna </v>
          </cell>
          <cell r="EZ53" t="str">
            <v xml:space="preserve">Realizar tres campañas para realizar el reconocimiento e incentivar la gestión de las entidades Distritales que muestren avances significativos en la implementación del modelo Integrado de planeación y Gestión, Teletrabajo, Cultura de Integridad. </v>
          </cell>
          <cell r="FA53">
            <v>3</v>
          </cell>
          <cell r="FB53">
            <v>0</v>
          </cell>
          <cell r="FC53" t="str">
            <v>Cumple</v>
          </cell>
          <cell r="FD53" t="str">
            <v>No programó</v>
          </cell>
          <cell r="FE53" t="str">
            <v>No programó</v>
          </cell>
          <cell r="FF53" t="str">
            <v>No aplica</v>
          </cell>
          <cell r="FG53" t="str">
            <v>No aplica</v>
          </cell>
          <cell r="FH53" t="str">
            <v>No aplica</v>
          </cell>
          <cell r="FI53" t="str">
            <v>No aplica</v>
          </cell>
          <cell r="FJ53" t="str">
            <v>No aplica</v>
          </cell>
          <cell r="FK53" t="str">
            <v>No aplica</v>
          </cell>
          <cell r="FL53" t="str">
            <v>Oportuna</v>
          </cell>
          <cell r="FM53" t="str">
            <v>N/A</v>
          </cell>
          <cell r="FN53" t="str">
            <v>Luisa Fernanda Ortiz</v>
          </cell>
          <cell r="FO53" t="str">
            <v>Cumple</v>
          </cell>
          <cell r="FP53" t="str">
            <v>No programó</v>
          </cell>
          <cell r="FQ53" t="e">
            <v>#N/A</v>
          </cell>
          <cell r="FR53" t="str">
            <v>No aplica</v>
          </cell>
          <cell r="FS53" t="str">
            <v>No aplica</v>
          </cell>
          <cell r="FT53" t="str">
            <v>No aplica</v>
          </cell>
          <cell r="FU53" t="str">
            <v>No aplica</v>
          </cell>
          <cell r="FV53" t="str">
            <v>No aplica</v>
          </cell>
          <cell r="FW53" t="str">
            <v>No aplica</v>
          </cell>
          <cell r="FX53" t="str">
            <v>Oportuna</v>
          </cell>
          <cell r="FY53"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3" t="str">
            <v>Luisa Fernanda Ortiz</v>
          </cell>
          <cell r="GA53" t="str">
            <v>Cumple</v>
          </cell>
          <cell r="GB53" t="str">
            <v>No programó</v>
          </cell>
          <cell r="GC53" t="e">
            <v>#N/A</v>
          </cell>
          <cell r="GD53" t="str">
            <v>Indeterminado</v>
          </cell>
          <cell r="GE53" t="str">
            <v>Incoherente</v>
          </cell>
          <cell r="GF53" t="str">
            <v>Indeterminado</v>
          </cell>
          <cell r="GG53" t="str">
            <v>Indeterminado</v>
          </cell>
          <cell r="GH53" t="str">
            <v>Relación directa</v>
          </cell>
          <cell r="GI53" t="str">
            <v>Indeterminado</v>
          </cell>
          <cell r="GJ53" t="str">
            <v>Oportuna</v>
          </cell>
          <cell r="GK53" t="str">
            <v>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reportando._x000D_
La descripción del indicador se duplica con el indicador 24, se debe actualizar con las 3 campañas programadas, solo se relacionan 2</v>
          </cell>
          <cell r="GL53" t="str">
            <v>Diego Daza</v>
          </cell>
          <cell r="GM53" t="str">
            <v>No cumple</v>
          </cell>
          <cell r="GN53" t="str">
            <v>Cumplido</v>
          </cell>
          <cell r="GO53" t="e">
            <v>#N/A</v>
          </cell>
          <cell r="GP53" t="str">
            <v>Adecuado</v>
          </cell>
          <cell r="GQ53" t="str">
            <v>Coherente</v>
          </cell>
          <cell r="GR53" t="str">
            <v>Concuerda</v>
          </cell>
          <cell r="GS53" t="str">
            <v>Concuerda</v>
          </cell>
          <cell r="GT53" t="str">
            <v>Relación directa</v>
          </cell>
          <cell r="GU53" t="str">
            <v>Adecuado</v>
          </cell>
          <cell r="GV53" t="str">
            <v>Oportuna</v>
          </cell>
          <cell r="GW53" t="str">
            <v>El reporte del indicador es adecuado, coherente, suficiente, articulado, consistente y oportuno, durante este periodo.</v>
          </cell>
          <cell r="GX53" t="str">
            <v>Diego Daza</v>
          </cell>
          <cell r="GY53" t="str">
            <v/>
          </cell>
          <cell r="GZ53" t="str">
            <v/>
          </cell>
          <cell r="HA53" t="str">
            <v/>
          </cell>
          <cell r="HB53" t="str">
            <v/>
          </cell>
          <cell r="HC53" t="str">
            <v/>
          </cell>
          <cell r="HD53" t="str">
            <v/>
          </cell>
          <cell r="HE53" t="str">
            <v/>
          </cell>
          <cell r="HF53" t="str">
            <v/>
          </cell>
          <cell r="HG53" t="str">
            <v/>
          </cell>
          <cell r="HH53" t="str">
            <v/>
          </cell>
          <cell r="HI53" t="str">
            <v/>
          </cell>
          <cell r="HJ53">
            <v>1</v>
          </cell>
          <cell r="HK53">
            <v>3</v>
          </cell>
          <cell r="HL53">
            <v>0</v>
          </cell>
          <cell r="HM53">
            <v>0</v>
          </cell>
          <cell r="HN53">
            <v>0</v>
          </cell>
          <cell r="HO53">
            <v>0</v>
          </cell>
          <cell r="HP53">
            <v>0</v>
          </cell>
          <cell r="HQ53">
            <v>0</v>
          </cell>
          <cell r="HR53">
            <v>0</v>
          </cell>
          <cell r="HS53">
            <v>0</v>
          </cell>
          <cell r="HT53">
            <v>0</v>
          </cell>
          <cell r="HU53">
            <v>0</v>
          </cell>
          <cell r="HV53">
            <v>0</v>
          </cell>
          <cell r="HW53">
            <v>1</v>
          </cell>
          <cell r="HX53">
            <v>1</v>
          </cell>
          <cell r="HY53" t="str">
            <v>No Programó</v>
          </cell>
          <cell r="HZ53" t="str">
            <v>No Programó</v>
          </cell>
          <cell r="IA53" t="str">
            <v>No Programó</v>
          </cell>
          <cell r="IB53" t="str">
            <v>No Programó</v>
          </cell>
          <cell r="IC53" t="str">
            <v>No Programó</v>
          </cell>
          <cell r="ID53" t="str">
            <v>No Programó</v>
          </cell>
          <cell r="IE53" t="str">
            <v>No Programó</v>
          </cell>
          <cell r="IF53" t="str">
            <v>No Programó</v>
          </cell>
          <cell r="IG53" t="str">
            <v>No Programó</v>
          </cell>
          <cell r="IH53" t="str">
            <v>No Programó</v>
          </cell>
          <cell r="II53" t="str">
            <v>No Programó</v>
          </cell>
          <cell r="IJ53">
            <v>1</v>
          </cell>
          <cell r="IK53" t="str">
            <v>No Programó</v>
          </cell>
          <cell r="IL53" t="str">
            <v>No Programó</v>
          </cell>
          <cell r="IM53" t="str">
            <v>No Programó</v>
          </cell>
          <cell r="IN53">
            <v>1</v>
          </cell>
          <cell r="IP53">
            <v>0</v>
          </cell>
          <cell r="IQ53">
            <v>0</v>
          </cell>
          <cell r="IR53">
            <v>0</v>
          </cell>
          <cell r="IS53">
            <v>1</v>
          </cell>
        </row>
        <row r="54">
          <cell r="A54">
            <v>24</v>
          </cell>
          <cell r="B54" t="str">
            <v>Dirección Distrital de Desarrollo Institucional</v>
          </cell>
          <cell r="C54" t="str">
            <v>Director Distrital de Desarrollo Institucional</v>
          </cell>
          <cell r="D54" t="str">
            <v>Cesar Ocampo Caro</v>
          </cell>
          <cell r="E54" t="str">
            <v>P1 -  ÉTICA, BUEN GOBIERNO Y TRANSPARENCIA</v>
          </cell>
          <cell r="F54" t="str">
            <v>P1O1 Consolidar a 2020 una cultura de visión y actuación ética,  integra y transparente</v>
          </cell>
          <cell r="G54" t="str">
            <v xml:space="preserve">P1O1A4 Implementar estrategias conjuntas con las entidades del nivel nacional y distrital competentes, en materia de transparencia, ética y lucha contra la corrupción.
</v>
          </cell>
          <cell r="H54" t="str">
            <v>Implementar estrategias de asesoría y seguimiento frente a la implementación de los lineamientos dados en materia de gestión, ética, transparencia, planes anticorrupción y procesos de alto riesgo</v>
          </cell>
          <cell r="I54" t="str">
            <v>Estrategias implementadas de asesoría y/o seguimiento frente a la implementación de los lineamientos dados en materia de gestión, ética, transparencia, planes anticorrupción y procesos de alto riesgo.</v>
          </cell>
          <cell r="J54"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K54" t="str">
            <v xml:space="preserve">  Sumatoria de estrategias de asesoría y seguimiento frente a la implementación de los lineamientos dados en materia de gestión ética, transparencia, planes anticorrupción y procesos de alto riesgo.     </v>
          </cell>
          <cell r="L54" t="str">
            <v>Sumatoria de estrategias de asesoría y seguimiento frente a la implementación de los lineamientos dados en materia de gestión ética, transparencia, planes anticorrupción y procesos de alto riesgo.</v>
          </cell>
          <cell r="M54">
            <v>0</v>
          </cell>
          <cell r="O54" t="str">
            <v>Estrategias implementadas de asesoría y/o seguimiento frente a la implementación de los lineamientos dados en materia de gestión ética, transparencia, planes anticorrupción y procesos de alto riesgo.</v>
          </cell>
          <cell r="P54" t="str">
            <v>Diseñar e implementar una estrategia orientada a fortalecer la cultura organizacional, la probidad, la transparencia y el rechazo a la corrupción.</v>
          </cell>
          <cell r="Q54"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R54" t="str">
            <v xml:space="preserve">Fortalecer la capacidad técnica institucional de las entidades distritales, frente a la formulación , seguimiento y evaluación de los PAAC, componente gestión de riesgos. </v>
          </cell>
          <cell r="S54" t="str">
            <v>Suma</v>
          </cell>
          <cell r="T54" t="str">
            <v>Suma</v>
          </cell>
          <cell r="U54" t="str">
            <v>Número</v>
          </cell>
          <cell r="V54" t="str">
            <v xml:space="preserve">Eficacia </v>
          </cell>
          <cell r="W54" t="str">
            <v>Producto</v>
          </cell>
          <cell r="X54">
            <v>2016</v>
          </cell>
          <cell r="Y54">
            <v>0</v>
          </cell>
          <cell r="Z54">
            <v>2016</v>
          </cell>
          <cell r="AA54">
            <v>0</v>
          </cell>
          <cell r="AB54">
            <v>2</v>
          </cell>
          <cell r="AC54">
            <v>2</v>
          </cell>
          <cell r="AD54">
            <v>1</v>
          </cell>
          <cell r="AE54">
            <v>0</v>
          </cell>
          <cell r="AF54">
            <v>5</v>
          </cell>
          <cell r="AG54" t="str">
            <v>No Aplica</v>
          </cell>
          <cell r="AH54">
            <v>1</v>
          </cell>
          <cell r="AI54">
            <v>1</v>
          </cell>
          <cell r="AJ54">
            <v>1</v>
          </cell>
          <cell r="AK54">
            <v>1</v>
          </cell>
          <cell r="AL54">
            <v>1125</v>
          </cell>
          <cell r="AM54" t="str">
            <v>Fortalecimiento y modernización de la gestión pública distrital</v>
          </cell>
          <cell r="AN54">
            <v>1</v>
          </cell>
          <cell r="AO54" t="str">
            <v>Fortalecimiento de la administración y la gestión pública Distrital</v>
          </cell>
          <cell r="AP54">
            <v>1</v>
          </cell>
          <cell r="AQ54" t="str">
            <v>No Aplica</v>
          </cell>
          <cell r="AR54" t="str">
            <v>No Aplica</v>
          </cell>
          <cell r="AS54" t="str">
            <v>No Aplica</v>
          </cell>
          <cell r="AT54" t="str">
            <v>No Aplica</v>
          </cell>
          <cell r="AU54" t="str">
            <v>No Aplica</v>
          </cell>
          <cell r="AV54" t="str">
            <v>No Aplica</v>
          </cell>
          <cell r="AW54" t="str">
            <v>No Aplica</v>
          </cell>
          <cell r="AX54" t="str">
            <v>No Aplica</v>
          </cell>
          <cell r="AY54" t="str">
            <v>No Aplica</v>
          </cell>
          <cell r="AZ54" t="str">
            <v>No Aplica</v>
          </cell>
          <cell r="BA54" t="str">
            <v>No Aplica</v>
          </cell>
          <cell r="BB54" t="str">
            <v>No Aplica</v>
          </cell>
          <cell r="BC54" t="str">
            <v>No Aplica</v>
          </cell>
          <cell r="BD54" t="str">
            <v>No Aplica</v>
          </cell>
          <cell r="BE54" t="str">
            <v>No Aplica</v>
          </cell>
          <cell r="BF54" t="str">
            <v>No Aplica</v>
          </cell>
          <cell r="BG54" t="str">
            <v>EX_CONPES 01</v>
          </cell>
          <cell r="BH54" t="str">
            <v>5.3. Oportunidad</v>
          </cell>
          <cell r="BI54" t="str">
            <v>No Aplica</v>
          </cell>
          <cell r="BJ54" t="str">
            <v>No Aplica</v>
          </cell>
          <cell r="BK54" t="str">
            <v>No Aplica</v>
          </cell>
          <cell r="BL54" t="str">
            <v>No Aplica</v>
          </cell>
          <cell r="BM54" t="str">
            <v>Plan de Desarrollo - Meta ProductoPlan Estratégico InstitucionalPlan de Acción Proyecto de inversión 1125 Fortalecimiento y modernización de la gestión pública distritalSGCFortalecimiento de la administración y la gestión pública DistritalPAACEX_CONPES 01OPORTUNIDAD contexto estrategico</v>
          </cell>
          <cell r="BN54"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BO54" t="str">
            <v xml:space="preserve">FASE I - Planeación - Diagnóstico
Realizar la evaluación de los PAAC de las entidades distritales e informe diagnóstico.
FASE II -Intervención componente del PAAC Gestión del Riesgo
Desplegar  la estrategia de acompañamiento a entidades en Componente de Gestión de Riesgos.
FASE III - Segunda Intervención componente del PAAC Gestión del Riesgo
Desarrollar los talleres de acompañamiento para la identificación de puntos críticos y alertas tempranas en gestión de riesgo.
FASE IV -Recomendaciones PAAC 2020, Evaluación y Cierre Estrategia
Emitir recomendaciones para formulación PAAC 2020, evaluación y cierre de la estrategia 
</v>
          </cell>
          <cell r="BP54" t="str">
            <v xml:space="preserve">Fortalecer la capacidad técnica institucional de las entidades distritales, frente a la formulación , seguimiento y evaluación de los PAAC, componente gestión de riesgos. </v>
          </cell>
          <cell r="BQ54"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BR54" t="str">
            <v>Suma</v>
          </cell>
          <cell r="BS54">
            <v>1</v>
          </cell>
          <cell r="BT54">
            <v>0</v>
          </cell>
          <cell r="BU54">
            <v>0</v>
          </cell>
          <cell r="BV54">
            <v>0</v>
          </cell>
          <cell r="BW54">
            <v>0</v>
          </cell>
          <cell r="BX54">
            <v>0</v>
          </cell>
          <cell r="BY54">
            <v>0</v>
          </cell>
          <cell r="BZ54">
            <v>0</v>
          </cell>
          <cell r="CA54">
            <v>0</v>
          </cell>
          <cell r="CB54">
            <v>0</v>
          </cell>
          <cell r="CC54">
            <v>0</v>
          </cell>
          <cell r="CD54">
            <v>0</v>
          </cell>
          <cell r="CE54">
            <v>1</v>
          </cell>
          <cell r="CF54">
            <v>0</v>
          </cell>
          <cell r="CG54">
            <v>0</v>
          </cell>
          <cell r="CH54">
            <v>0</v>
          </cell>
          <cell r="CI54">
            <v>0</v>
          </cell>
          <cell r="CJ54">
            <v>0</v>
          </cell>
          <cell r="CK54">
            <v>0</v>
          </cell>
          <cell r="CL54">
            <v>0</v>
          </cell>
          <cell r="CM54">
            <v>0</v>
          </cell>
          <cell r="CN54">
            <v>0</v>
          </cell>
          <cell r="CO54">
            <v>0</v>
          </cell>
          <cell r="CP54">
            <v>0</v>
          </cell>
          <cell r="CQ54">
            <v>1</v>
          </cell>
          <cell r="CR54">
            <v>1</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1. La documentación técnica de la estrategia, que establece la orientación para el abordaje a las entidades distritales, define el alcance, tiempos y recursos para la intervención. Además, señala las fases de preparación y diagnóstico, abordaje y evaluación, lo cual conduce a la identificación de elementos críticos en la formulación del PAAC y un esquema de intervención sectorial. 2. El diseño de las herramientas de diagnóstico, y el desarrollo de la evaluación de los Planes Anticorrupción y de Atención al Ciudadano 2019 en 56 entidades distritales, constituye el resultado principal de esta fase. En la herramienta se estableció 132 criterios de evaluación desagregados para los componentes del PAAC. 3. Con la documentación del informe general de los resultados de la evaluación del Plan Anticorrupción y de Atención al Ciudadano 2019, se señalan los principales aciertos y elementos a mejorar por las entidades distritales.</v>
          </cell>
          <cell r="DF54" t="str">
            <v>Ninguna</v>
          </cell>
          <cell r="DG54" t="str">
            <v xml:space="preserve">Fortalecer la capacidad técnica institucional de las entidades distritales, frente a la formulación , seguimiento y evaluación de los PAAC, componente gestión de riesgos. </v>
          </cell>
          <cell r="DH54" t="str">
            <v/>
          </cell>
          <cell r="DI54" t="str">
            <v/>
          </cell>
          <cell r="DJ54" t="str">
            <v>Estrategia PAAC- Riesgos: Preparación metodológica de acompañamiento a sectores en la estrategia, concertado  con el Departamento Administrativo de la Función Pública, para definir los item a intervenir en las jornadas. Se realiza el archivo para la presentación de resultados de la evaluación del PAAC de cada entidad, en el archivo se presenta los resultados por cada componente evaluado, con excepción de Racionalización de Trámites. Se adelantó mediante la Circular 002 de 2019 la convocatoria a los espacios presenciales a las entidades distritales. Se realiza el acompañamiento a entidades distritales en el Componente de Gestión de Riesgos. En el mes de abril se realizaron tres jornadas de acompañamiento en el cual participaron: 137 participantes, de 38 entidades pertenecientes a los sectores de Gestión Pública, Gobierno, Entes de Control, Desarrollo Económico, Cultura, Educación, Hacienda y Salud.</v>
          </cell>
          <cell r="DK54" t="str">
            <v>Ninguna</v>
          </cell>
          <cell r="DL54" t="str">
            <v xml:space="preserve">Fortalecer la capacidad técnica institucional de las entidades distritales, frente a la formulación , seguimiento y evaluación de los PAAC, componente gestión de riesgos. </v>
          </cell>
          <cell r="DM54" t="str">
            <v/>
          </cell>
          <cell r="DN54" t="str">
            <v/>
          </cell>
          <cell r="DO54" t="str">
            <v xml:space="preserve">Estrategia PAAC- Riesgos: Se realizan dos talleres de acompañamiento a las entidades los días 3 y 6 de mayo, estas jornadas estuvieron centradas en la identificación de las fases del ciclo de gestión de riesgo, así como la identificación de puntos críticos a partir de análisis de los mapas de riesgo. 
Se aplica encuesta de satisfacción a los participantes de los talleres y se elabora documento de resultados de los talleres realizados en el mes de Abril y Mayo de 2019. </v>
          </cell>
          <cell r="DP54" t="str">
            <v>Ninguna</v>
          </cell>
          <cell r="DQ54" t="str">
            <v xml:space="preserve">Fortalecer la capacidad técnica institucional de las entidades distritales, frente a la formulación , seguimiento y evaluación de los PAAC, componente gestión de riesgos. </v>
          </cell>
          <cell r="DR54" t="str">
            <v/>
          </cell>
          <cell r="DS54" t="str">
            <v/>
          </cell>
          <cell r="DT54" t="str">
            <v xml:space="preserve">Estrategia PAAC- Riesgos: Se elabora Informe de resultados de los talleres, desarrollo y resultados de esta estrategia.  </v>
          </cell>
          <cell r="DU54" t="str">
            <v>Ninguna</v>
          </cell>
          <cell r="DV54" t="str">
            <v xml:space="preserve">Fortalecer la capacidad técnica institucional de las entidades distritales, frente a la formulación , seguimiento y evaluación de los PAAC, componente gestión de riesgos. </v>
          </cell>
          <cell r="DW54" t="str">
            <v/>
          </cell>
          <cell r="DX54" t="str">
            <v/>
          </cell>
          <cell r="DY54" t="str">
            <v xml:space="preserve">Durante el mes de Julio no se desarrolaron actividades. </v>
          </cell>
          <cell r="DZ54" t="str">
            <v>Ninguna</v>
          </cell>
          <cell r="EA54" t="str">
            <v xml:space="preserve">Fortalecer la capacidad técnica institucional de las entidades distritales, frente a la formulación , seguimiento y evaluación de los PAAC, componente gestión de riesgos. </v>
          </cell>
          <cell r="EB54" t="str">
            <v/>
          </cell>
          <cell r="EC54" t="str">
            <v/>
          </cell>
          <cell r="ED54" t="str">
            <v xml:space="preserve"> En el marco del PAAC, se realizaron mesas con entidades distritales que solicitaron acompañamiento para aclaraciones de dudas e inquietudes frente a la medición del Índice de Transparencia de Bogotá – ITB y los resultados preliminares de la última medición. Las mesas se llevaron a cabo con las siguientes entidades:
o   Jardín Botánico
o   IDIPRON
o   Concejo de Bogotá
o   Secretaría Distrital de Cultura, Recreación y Deporte
 Se elaboró documento con un listado de observaciones sobre la medición del ITB realizado por Transparencia por Colombia para la obtención de resultados preliminares 2018-2019. 
Se expidio Circular 04 con recomendaciones ITB. </v>
          </cell>
          <cell r="EE54" t="str">
            <v xml:space="preserve">Ninguna </v>
          </cell>
          <cell r="EF54" t="str">
            <v xml:space="preserve">Fortalecer la capacidad técnica institucional de las entidades distritales, frente a la formulación , seguimiento y evaluación de los PAAC, componente gestión de riesgos. </v>
          </cell>
          <cell r="EG54" t="str">
            <v/>
          </cell>
          <cell r="EH54" t="str">
            <v/>
          </cell>
          <cell r="EI54" t="str">
            <v xml:space="preserve">Durante el mes de septiembre no se realizaron actividades en el marco de esta estrategia. </v>
          </cell>
          <cell r="EJ54" t="str">
            <v xml:space="preserve">Ninguna </v>
          </cell>
          <cell r="EK54" t="str">
            <v xml:space="preserve">Fortalecer la capacidad técnica institucional de las entidades distritales, frente a la formulación , seguimiento y evaluación de los PAAC, componente gestión de riesgos. </v>
          </cell>
          <cell r="EL54" t="str">
            <v/>
          </cell>
          <cell r="EM54" t="str">
            <v/>
          </cell>
          <cell r="EN54" t="str">
            <v>Estrategia PAAC Riesgos: Se adelanta el documento Orientaciones para la elaboración del Plan Anticorrupción y de Atención al Ciudadano 2020, este documento establece las recomendaciones para las entidades distritales en la estructuración, publicación y ajuste del PAAC en la próxima vigencia. Este documento aportará a las entidades en el fortalecimiento de las estrategias anticorrupción, así como en la identificación de debilidades en las fases de diseño, publicación y seguimiento, los cuales se analizaron en las fases I y II de esta estrategia de acompañamiento.</v>
          </cell>
          <cell r="EO54" t="str">
            <v xml:space="preserve">Ninguna </v>
          </cell>
          <cell r="EP54" t="str">
            <v xml:space="preserve">Fortalecer la capacidad técnica institucional de las entidades distritales, frente a la formulación , seguimiento y evaluación de los PAAC, componente gestión de riesgos. </v>
          </cell>
          <cell r="EQ54" t="str">
            <v/>
          </cell>
          <cell r="ER54" t="str">
            <v/>
          </cell>
          <cell r="ES54" t="str">
            <v xml:space="preserve">Estrategia PAAC Riesgos: Se elabora documento final de la estrategia donde se describen las fases desrrolladas y los resultados obtenidos en el desarrollo de las mismas. </v>
          </cell>
          <cell r="ET54" t="str">
            <v xml:space="preserve">Ninguna </v>
          </cell>
          <cell r="EU54" t="str">
            <v>En el desarrollo de esta estrategia se logró cumplir los objetivos establecidos para la misma:  •	Definir la metodología de acompañamiento dirigido a las entidades distritales para el fortalecimiento en la formulación de los Planes de Anticorrupción y Atención al Ciudadano en el componente de riesgo.
•	Establecer del estado actual de los Planes de Anticorrupción y Atención al Ciudadano en particular del componente de gestión de riesgo de las entidades distritales, a partir de los criterios definidos en la metodología de formulación de los planes anticorrupción, los lineamientos definidos en el Modelo Integrado de Planeación y Gestión y los elementos evaluados en el Índice de Transparencia de Bogotá.
•	Desplegar el esquema de acompañamiento a las entidades distritales en el componente de riesgos a partir de espacios de encuentro sectorial para la apropiación metodológica, identificación de puntos críticos y alertas tempranas en la gestión de riesgo.
•	Evaluar la intervención de acompañamiento para la identificación de oportunidades de mejora, y recomendaciones para el despliegue de la estrategia de acompañamiento de la entidad en la vigencia 2020.</v>
          </cell>
          <cell r="EV54">
            <v>1</v>
          </cell>
          <cell r="EW54">
            <v>1</v>
          </cell>
          <cell r="EX54" t="str">
            <v xml:space="preserve">Para la vigencia 2019, se desarrollo la Estrategia para el Fortalecimiento de los Planes Anticorrupción y de Atención al Ciudadano de Las Entidades y Organismos Distritales esta estrategia permitió: 
Acompañar a las 56 entidades distritales para: 
El fortalecimiento en la formulación de los PAAC  y del  componente de riesgos a partir de espacios de encuentro sectorial para la apropiación metodológica, identificación de puntos críticos y alertas tempranas en la gestión de riesgo. 
Identificación de oportunidades de mejora, y recomendaciones para el despliegue de la estrategia de acompañamiento de la entidad en la vigencia 2020. 
Establecer del estado actual de los PAAC en las entidades distritales
Para el mes de Diciembre Emisión de circular con recomendaciones PAAC 2020. </v>
          </cell>
          <cell r="EY54" t="str">
            <v xml:space="preserve">Ninguna </v>
          </cell>
          <cell r="EZ54" t="str">
            <v>En el desarrollo de esta estrategia se logró cumplir los objetivos establecidos para la misma:  •	Definir la metodología de acompañamiento dirigido a las entidades distritales para el fortalecimiento en la formulación de los Planes de Anticorrupción y Atención al Ciudadano en el componente de riesgo.
•	Establecer del estado actual de los Planes de Anticorrupción y Atención al Ciudadano en particular del componente de gestión de riesgo de las entidades distritales, a partir de los criterios definidos en la metodología de formulación de los planes anticorrupción, los lineamientos definidos en el Modelo Integrado de Planeación y Gestión y los elementos evaluados en el Índice de Transparencia de Bogotá.
•	Desplegar el esquema de acompañamiento a las entidades distritales en el componente de riesgos a partir de espacios de encuentro sectorial para la apropiación metodológica, identificación de puntos críticos y alertas tempranas en la gestión de riesgo.
•	Evaluar la intervención de acompañamiento para la identificación de oportunidades de mejora, y recomendaciones para el despliegue de la estrategia de acompañamiento de la entidad en la vigencia 2020.</v>
          </cell>
          <cell r="FA54">
            <v>1</v>
          </cell>
          <cell r="FB54">
            <v>0</v>
          </cell>
          <cell r="FC54" t="str">
            <v>Cumple</v>
          </cell>
          <cell r="FD54" t="str">
            <v>No programó</v>
          </cell>
          <cell r="FE54" t="str">
            <v>No programó</v>
          </cell>
          <cell r="FF54" t="str">
            <v>No aplica</v>
          </cell>
          <cell r="FG54" t="str">
            <v>No aplica</v>
          </cell>
          <cell r="FH54" t="str">
            <v>No aplica</v>
          </cell>
          <cell r="FI54" t="str">
            <v>No aplica</v>
          </cell>
          <cell r="FJ54" t="str">
            <v>No aplica</v>
          </cell>
          <cell r="FK54" t="str">
            <v>No aplica</v>
          </cell>
          <cell r="FL54" t="str">
            <v>Oportuna</v>
          </cell>
          <cell r="FM54" t="str">
            <v>N/A</v>
          </cell>
          <cell r="FN54" t="str">
            <v>Luisa Fernanda Ortiz</v>
          </cell>
          <cell r="FO54" t="str">
            <v>Cumple</v>
          </cell>
          <cell r="FP54" t="str">
            <v>No programó</v>
          </cell>
          <cell r="FQ54" t="e">
            <v>#N/A</v>
          </cell>
          <cell r="FR54" t="str">
            <v>No aplica</v>
          </cell>
          <cell r="FS54" t="str">
            <v>No aplica</v>
          </cell>
          <cell r="FT54" t="str">
            <v>No aplica</v>
          </cell>
          <cell r="FU54" t="str">
            <v>No aplica</v>
          </cell>
          <cell r="FV54" t="str">
            <v>No aplica</v>
          </cell>
          <cell r="FW54" t="str">
            <v>No aplica</v>
          </cell>
          <cell r="FX54" t="str">
            <v>Oportuna</v>
          </cell>
          <cell r="FY54"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v>
          </cell>
          <cell r="FZ54" t="str">
            <v>Luisa Fernanda Ortiz</v>
          </cell>
          <cell r="GA54" t="str">
            <v>Cumple</v>
          </cell>
          <cell r="GB54" t="str">
            <v>No programó</v>
          </cell>
          <cell r="GC54" t="e">
            <v>#N/A</v>
          </cell>
          <cell r="GD54" t="str">
            <v>Indeterminado</v>
          </cell>
          <cell r="GE54" t="str">
            <v>Incoherente</v>
          </cell>
          <cell r="GF54" t="str">
            <v>Indeterminado</v>
          </cell>
          <cell r="GG54" t="str">
            <v>Indeterminado</v>
          </cell>
          <cell r="GH54" t="str">
            <v>Relación directa</v>
          </cell>
          <cell r="GI54" t="str">
            <v>Indeterminado</v>
          </cell>
          <cell r="GJ54" t="str">
            <v>Oportuna</v>
          </cell>
          <cell r="GK54" t="str">
            <v>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reportando._x000D_
La descripción del indicador se duplica con el indicador 23</v>
          </cell>
          <cell r="GL54" t="str">
            <v>Diego Daza</v>
          </cell>
          <cell r="GM54" t="str">
            <v>No cumple</v>
          </cell>
          <cell r="GN54" t="str">
            <v>Cumplido</v>
          </cell>
          <cell r="GO54" t="e">
            <v>#N/A</v>
          </cell>
          <cell r="GP54" t="str">
            <v>Adecuado</v>
          </cell>
          <cell r="GQ54" t="str">
            <v>Coherente</v>
          </cell>
          <cell r="GR54" t="str">
            <v>Concuerda</v>
          </cell>
          <cell r="GS54" t="str">
            <v>Concuerda</v>
          </cell>
          <cell r="GT54" t="str">
            <v>Relación directa</v>
          </cell>
          <cell r="GU54" t="str">
            <v>Adecuado</v>
          </cell>
          <cell r="GV54" t="str">
            <v>Oportuna</v>
          </cell>
          <cell r="GW54" t="str">
            <v>El reporte del indicador es adecuado, coherente, suficiente, articulado, consistente y oportuno, durante este periodo.</v>
          </cell>
          <cell r="GX54" t="str">
            <v>Diego Daza</v>
          </cell>
          <cell r="GY54" t="str">
            <v/>
          </cell>
          <cell r="GZ54" t="str">
            <v/>
          </cell>
          <cell r="HA54" t="str">
            <v/>
          </cell>
          <cell r="HB54" t="str">
            <v/>
          </cell>
          <cell r="HC54" t="str">
            <v/>
          </cell>
          <cell r="HD54" t="str">
            <v/>
          </cell>
          <cell r="HE54" t="str">
            <v/>
          </cell>
          <cell r="HF54" t="str">
            <v/>
          </cell>
          <cell r="HG54" t="str">
            <v/>
          </cell>
          <cell r="HH54" t="str">
            <v/>
          </cell>
          <cell r="HI54" t="str">
            <v/>
          </cell>
          <cell r="HJ54">
            <v>1</v>
          </cell>
          <cell r="HK54">
            <v>1</v>
          </cell>
          <cell r="HL54">
            <v>0</v>
          </cell>
          <cell r="HM54">
            <v>0</v>
          </cell>
          <cell r="HN54">
            <v>0</v>
          </cell>
          <cell r="HO54">
            <v>0</v>
          </cell>
          <cell r="HP54">
            <v>0</v>
          </cell>
          <cell r="HQ54">
            <v>0</v>
          </cell>
          <cell r="HR54">
            <v>0</v>
          </cell>
          <cell r="HS54">
            <v>0</v>
          </cell>
          <cell r="HT54">
            <v>0</v>
          </cell>
          <cell r="HU54">
            <v>0</v>
          </cell>
          <cell r="HV54">
            <v>0</v>
          </cell>
          <cell r="HW54">
            <v>1</v>
          </cell>
          <cell r="HX54">
            <v>1</v>
          </cell>
          <cell r="HY54" t="str">
            <v>No Programó</v>
          </cell>
          <cell r="HZ54" t="str">
            <v>No Programó</v>
          </cell>
          <cell r="IA54" t="str">
            <v>No Programó</v>
          </cell>
          <cell r="IB54" t="str">
            <v>No Programó</v>
          </cell>
          <cell r="IC54" t="str">
            <v>No Programó</v>
          </cell>
          <cell r="ID54" t="str">
            <v>No Programó</v>
          </cell>
          <cell r="IE54" t="str">
            <v>No Programó</v>
          </cell>
          <cell r="IF54" t="str">
            <v>No Programó</v>
          </cell>
          <cell r="IG54" t="str">
            <v>No Programó</v>
          </cell>
          <cell r="IH54" t="str">
            <v>No Programó</v>
          </cell>
          <cell r="II54" t="str">
            <v>No Programó</v>
          </cell>
          <cell r="IJ54">
            <v>1</v>
          </cell>
          <cell r="IK54" t="str">
            <v>No Programó</v>
          </cell>
          <cell r="IL54" t="str">
            <v>No Programó</v>
          </cell>
          <cell r="IM54" t="str">
            <v>No Programó</v>
          </cell>
          <cell r="IN54">
            <v>1</v>
          </cell>
          <cell r="IP54">
            <v>0</v>
          </cell>
          <cell r="IQ54">
            <v>0</v>
          </cell>
          <cell r="IR54">
            <v>0</v>
          </cell>
          <cell r="IS54">
            <v>1</v>
          </cell>
        </row>
        <row r="55">
          <cell r="A55">
            <v>26</v>
          </cell>
          <cell r="B55" t="str">
            <v>Dirección Distrital de Desarrollo Institucional</v>
          </cell>
          <cell r="C55" t="str">
            <v>Director Distrital de Desarrollo Institucional</v>
          </cell>
          <cell r="D55" t="str">
            <v>Cesar Ocampo Caro</v>
          </cell>
          <cell r="E55" t="str">
            <v>P1 -  ÉTICA, BUEN GOBIERNO Y TRANSPARENCIA</v>
          </cell>
          <cell r="F55" t="str">
            <v>P1O1 Consolidar a 2020 una cultura de visión y actuación ética,  integra y transparente</v>
          </cell>
          <cell r="G55" t="str">
            <v>P1O1A2 Formular la política de transparencia y lucha contra la corrupción en el Distrito Capital, y otras acciones transversales en materia de transparencia.</v>
          </cell>
          <cell r="H55" t="str">
            <v>Formular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I55"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v>
          </cell>
          <cell r="J55" t="str">
            <v>Verificar el cumplimiento en la elaboración del lineamiento establecido para la vigencia</v>
          </cell>
          <cell r="K55" t="str">
            <v xml:space="preserve">  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     </v>
          </cell>
          <cell r="L55" t="str">
            <v>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M55">
            <v>0</v>
          </cell>
          <cell r="O55"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v>
          </cell>
          <cell r="P55" t="str">
            <v>Definir las temáticas, elaborar y validar los lineamientos en materia de gestión ética, armonización de la Ley de Transparencia, actualización sitios web, riesgos de corrupción, estrategia antitrámites, estrategia de atención al ciudadano.</v>
          </cell>
          <cell r="Q55" t="str">
            <v xml:space="preserve">1. Documento Técnico de Soporte 
2. Lineamiento 
3. Soportes de socialización, validación y aprobación. </v>
          </cell>
          <cell r="R55" t="str">
            <v>Orientar a las entidades del Distrito con el lineamiento elaborado y aprobado.</v>
          </cell>
          <cell r="S55" t="str">
            <v>Suma</v>
          </cell>
          <cell r="T55" t="str">
            <v>Suma</v>
          </cell>
          <cell r="U55" t="str">
            <v>Número</v>
          </cell>
          <cell r="V55" t="str">
            <v xml:space="preserve">Eficacia </v>
          </cell>
          <cell r="W55" t="str">
            <v>Producto</v>
          </cell>
          <cell r="X55">
            <v>2016</v>
          </cell>
          <cell r="Y55">
            <v>0</v>
          </cell>
          <cell r="Z55">
            <v>2016</v>
          </cell>
          <cell r="AA55">
            <v>0.9</v>
          </cell>
          <cell r="AB55">
            <v>3.1</v>
          </cell>
          <cell r="AC55">
            <v>3</v>
          </cell>
          <cell r="AD55">
            <v>1</v>
          </cell>
          <cell r="AE55">
            <v>0</v>
          </cell>
          <cell r="AF55">
            <v>8</v>
          </cell>
          <cell r="AG55" t="str">
            <v>No Aplica</v>
          </cell>
          <cell r="AH55">
            <v>1</v>
          </cell>
          <cell r="AI55" t="str">
            <v>No Aplica</v>
          </cell>
          <cell r="AJ55">
            <v>1</v>
          </cell>
          <cell r="AK55">
            <v>1</v>
          </cell>
          <cell r="AL55">
            <v>1125</v>
          </cell>
          <cell r="AM55" t="str">
            <v>Fortalecimiento y modernización de la gestión pública distrital</v>
          </cell>
          <cell r="AN55">
            <v>1</v>
          </cell>
          <cell r="AO55" t="str">
            <v>Fortalecimiento de la administración y la gestión pública Distrital</v>
          </cell>
          <cell r="AP55">
            <v>1</v>
          </cell>
          <cell r="AQ55" t="str">
            <v>No Aplica</v>
          </cell>
          <cell r="AR55" t="str">
            <v>No Aplica</v>
          </cell>
          <cell r="AS55" t="str">
            <v>No Aplica</v>
          </cell>
          <cell r="AT55" t="str">
            <v>No Aplica</v>
          </cell>
          <cell r="AU55" t="str">
            <v>No Aplica</v>
          </cell>
          <cell r="AV55" t="str">
            <v>No Aplica</v>
          </cell>
          <cell r="AW55" t="str">
            <v>No Aplica</v>
          </cell>
          <cell r="AX55" t="str">
            <v>No Aplica</v>
          </cell>
          <cell r="AY55" t="str">
            <v>No Aplica</v>
          </cell>
          <cell r="AZ55" t="str">
            <v>No Aplica</v>
          </cell>
          <cell r="BA55" t="str">
            <v>No Aplica</v>
          </cell>
          <cell r="BB55" t="str">
            <v>No Aplica</v>
          </cell>
          <cell r="BC55" t="str">
            <v>No Aplica</v>
          </cell>
          <cell r="BD55" t="str">
            <v>No Aplica</v>
          </cell>
          <cell r="BE55" t="str">
            <v>No Aplica</v>
          </cell>
          <cell r="BF55" t="str">
            <v>No Aplica</v>
          </cell>
          <cell r="BG55" t="str">
            <v>EX_CONPES 01</v>
          </cell>
          <cell r="BH55" t="str">
            <v>No Aplica</v>
          </cell>
          <cell r="BI55" t="str">
            <v>No Aplica</v>
          </cell>
          <cell r="BJ55" t="str">
            <v>No Aplica</v>
          </cell>
          <cell r="BK55" t="str">
            <v>No Aplica</v>
          </cell>
          <cell r="BL55" t="str">
            <v>No Aplica</v>
          </cell>
          <cell r="BM55" t="str">
            <v>Plan de Desarrollo - Meta ProductoPlan de Acción Proyecto de inversión 1125 Fortalecimiento y modernización de la gestión pública distritalSGCFortalecimiento de la administración y la gestión pública DistritalPAACEX_CONPES 01</v>
          </cell>
          <cell r="BN55" t="str">
            <v xml:space="preserve">Elaborar lineamientos a partir de la concertación con las instancias pertinentes en materia de gestión ética, armonización de la Ley de Transparencia, actualización de sitios web, riesgos de corrupción, estrategia anti trámites, estrategia de atención al ciudadano, estrategia de rendición de cuentas y estandarización del proceso de contratación. Se desarrolla a través de cuatro fases: 1. Elaboración de documentos insumo para formulación del lineamiento (0,45);  2. Elaboración del documento técnico de soporte (0,75) 3. Convocatoria y sesión de la comisión, comité o grupo de validación correspondiente (0,9); 4. Realización de ajustes y aprobación del lineamiento en la comisión, comité o grupo de validación correspondiente (0,9). El lineamiento es un “Acto administrativo que deriva de una ley u ordenamiento y que determina las bases de una actividad o proceso”, el propósito es “Describir etapas, fases y pautas para realizar una actividad de manera específica”. Para la vigencia 2019 se desarrollará el Lineamiento de Lavado de Activos Fijos: El cuál tiene  como propósito consolidar establecer el marco de acción para el desarrollo de estrategias y acciones que permita a las entidades distritales fortalecer sus acciones en la prevención y mitigación de acciones relacionadas con lavado de activos y financiación del terrorismo en conexidad con delitos de corrupción.
</v>
          </cell>
          <cell r="BO55" t="str">
            <v xml:space="preserve">1. Elaborar  documentos de insumo para el lineamiento 
 2. Elaborar el documento técnico de soporte 
3. Convocar  y sesión de la comisión, comité o grupo de validación correspondiente 
 4. Realizar ajustes y aprobación del lineamiento en la comisión, comité o grupo de validación correspondiente 
</v>
          </cell>
          <cell r="BP55" t="str">
            <v>Orientar a las entidades del Distrito con el lineamiento elaborado y aprobado.</v>
          </cell>
          <cell r="BQ55" t="str">
            <v xml:space="preserve">1. Documento Técnico de Soporte 
2. Lineamiento 
3. Soportes de socialización, validación y aprobación. </v>
          </cell>
          <cell r="BR55" t="str">
            <v>Suma</v>
          </cell>
          <cell r="BS55">
            <v>1</v>
          </cell>
          <cell r="BT55">
            <v>0</v>
          </cell>
          <cell r="BU55">
            <v>0</v>
          </cell>
          <cell r="BV55">
            <v>0</v>
          </cell>
          <cell r="BW55">
            <v>0</v>
          </cell>
          <cell r="BX55">
            <v>0</v>
          </cell>
          <cell r="BY55">
            <v>0</v>
          </cell>
          <cell r="BZ55">
            <v>0</v>
          </cell>
          <cell r="CA55">
            <v>1</v>
          </cell>
          <cell r="CB55">
            <v>0</v>
          </cell>
          <cell r="CC55">
            <v>0</v>
          </cell>
          <cell r="CD55">
            <v>0</v>
          </cell>
          <cell r="CE55">
            <v>0</v>
          </cell>
          <cell r="CF55">
            <v>0</v>
          </cell>
          <cell r="CG55">
            <v>0</v>
          </cell>
          <cell r="CH55">
            <v>0</v>
          </cell>
          <cell r="CI55">
            <v>0</v>
          </cell>
          <cell r="CJ55">
            <v>0</v>
          </cell>
          <cell r="CK55">
            <v>0</v>
          </cell>
          <cell r="CL55">
            <v>0</v>
          </cell>
          <cell r="CM55">
            <v>1</v>
          </cell>
          <cell r="CN55">
            <v>0</v>
          </cell>
          <cell r="CO55">
            <v>0</v>
          </cell>
          <cell r="CP55">
            <v>0</v>
          </cell>
          <cell r="CQ55">
            <v>0</v>
          </cell>
          <cell r="CR55">
            <v>1</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Para el periodo de reporte del presente informe se desarrollaron acciones relacionadas con la primera actividad planificada para este producto: Actividad 1: Documentos de análisis para la construcción del lineamiento. Se cumplieron todas las acciones programadas de la actividad mencionada al 100%. Para dar estructura a la proyección de estructura y contenido del lineamiento de Lavado de Activos se consolido en un documento: 1. El sondeo inicial de referencias bibliográficas. Fueron identificados nueve documentos. 2. El sondeo inicial de actores relacionados con el tema. 3. Listado con descripción de las partes de contenido para el documento de lineamiento.</v>
          </cell>
          <cell r="DF55" t="str">
            <v>Ninguna</v>
          </cell>
          <cell r="DG55" t="str">
            <v>Orientar a las entidades del Distrito con el lineamiento elaborado y aprobado.</v>
          </cell>
          <cell r="DH55" t="str">
            <v/>
          </cell>
          <cell r="DI55" t="str">
            <v/>
          </cell>
          <cell r="DJ55" t="str">
            <v>Lineamiento Activos Fijos:  Se presenta la propuesta de contenido y estructura del documento a desarrollar como lineamiento distrital de lavado de activos y lucha contra el financiamiento del terrorismo en conexidad con delitos de corrupción, el cuál presenta la siguiente estructura: Justificación, Objetivo general, Alcance general, Tabla de contenido, Cronograma general para el desarrollo del Lineamiento, el cual tiene  como fin consolidar lineamientos generales para el desarrollo de estrategias y acciones que permita a las entidades distritales prevenir fortalecer sus acciones para prevenir y mitigar acciones relacionadas con lavado de activos y financiación del terrorismo en conexidad con delitos de corrupción.</v>
          </cell>
          <cell r="DK55" t="str">
            <v>Ninguna</v>
          </cell>
          <cell r="DL55" t="str">
            <v>Orientar a las entidades del Distrito con el lineamiento elaborado y aprobado.</v>
          </cell>
          <cell r="DM55" t="str">
            <v/>
          </cell>
          <cell r="DN55" t="str">
            <v/>
          </cell>
          <cell r="DO55" t="str">
            <v>Se firma pacto entre la Adminsitración Distrital y la Unidad Financiera y Análisis Financiero -UIAF- el cual contempla la definición de parámetros y la metodología bajo la cual se llevará a cabo la cooperación y colaboración entre el Gobierno Distrital y la UIAF,  en cumplimiento de las acciones definidas en el Plan de Acción del Documento CONPES D.C. 01 de 2018 “Política Pública Distrital de Transparencia, Integridad y No Tolerancia con la Corrupción”, y mediante el cual se desarrollará el lineamiento de Lavados de activos.</v>
          </cell>
          <cell r="DP55" t="str">
            <v>Ninguna</v>
          </cell>
          <cell r="DQ55" t="str">
            <v>Orientar a las entidades del Distrito con el lineamiento elaborado y aprobado.</v>
          </cell>
          <cell r="DR55" t="str">
            <v/>
          </cell>
          <cell r="DS55" t="str">
            <v/>
          </cell>
          <cell r="DT55" t="str">
            <v>Se elaboró el documento para la prevención del Lavado de Activos en las entidades del distrito capital, con el objeto de brindar definiciones claras y dar a conocer las acciones encaminadas a prevenir, detectar a quienes se involucren en actividades relacionadas con el LA/FT</v>
          </cell>
          <cell r="DU55" t="str">
            <v>Ninguna</v>
          </cell>
          <cell r="DV55" t="str">
            <v>Orientar a las entidades del Distrito con el lineamiento elaborado y aprobado.</v>
          </cell>
          <cell r="DW55" t="str">
            <v/>
          </cell>
          <cell r="DX55" t="str">
            <v/>
          </cell>
          <cell r="DY55" t="str">
            <v>Una vez elaborado el documento para la prevención del Lavado de Activos en las entidades del distrito capital, con el objeto de brindar definiciones claras y dar a conocer las acciones encaminadas a prevenir, detectar a quienes se involucren en actividades relacionadas con el LA/FT, se procedió en trabajar en el documento como será la implementación en las entidades del distrito.</v>
          </cell>
          <cell r="DZ55" t="str">
            <v>Ninguna</v>
          </cell>
          <cell r="EA55" t="str">
            <v>Orientar a las entidades del Distrito con el lineamiento elaborado y aprobado.</v>
          </cell>
          <cell r="EB55">
            <v>1</v>
          </cell>
          <cell r="EC55">
            <v>1</v>
          </cell>
          <cell r="ED55" t="str">
            <v xml:space="preserve">Se realizá entrega del Documento en su versión No. 1, se presentaran mejoras de acuerdo a su implementación. </v>
          </cell>
          <cell r="EE55" t="str">
            <v xml:space="preserve">Ninguna </v>
          </cell>
          <cell r="EF55" t="str">
            <v>Orientar a las entidades del Distrito con el lineamiento elaborado y aprobado.</v>
          </cell>
          <cell r="EG55" t="str">
            <v/>
          </cell>
          <cell r="EH55" t="str">
            <v/>
          </cell>
          <cell r="EI55" t="str">
            <v>Se ajusta lineamiento con las observaciones recibidas por parte de la Subsecretaría Técnica mediante, obteniendo así la segunda versión del mismo.
Se realiza mesa técnica el día 26 de septiembre con expertos del sector salud en implementación del SARLAF con el fin de fortalecer el contenido de este lineamiento. Se adjunta ayuda de memoria y listado de asistencia.</v>
          </cell>
          <cell r="EJ55" t="str">
            <v xml:space="preserve">Ninguna </v>
          </cell>
          <cell r="EK55" t="str">
            <v xml:space="preserve">Se fortalece el lineamiento con las revisones técnicas de los diferentes expertos. </v>
          </cell>
          <cell r="EL55" t="str">
            <v/>
          </cell>
          <cell r="EM55" t="str">
            <v/>
          </cell>
          <cell r="EN55" t="str">
            <v xml:space="preserve">Se realizan mesas de trabajo con equipo técnico para concertación de ajustes del documento en su versión No. 2. </v>
          </cell>
          <cell r="EO55" t="str">
            <v xml:space="preserve">Ninguna </v>
          </cell>
          <cell r="EP55" t="str">
            <v xml:space="preserve">Se fortalece el lineamiento con las revisones técnicas de los diferentes expertos. </v>
          </cell>
          <cell r="EQ55" t="str">
            <v/>
          </cell>
          <cell r="ER55" t="str">
            <v/>
          </cell>
          <cell r="ES55" t="str">
            <v xml:space="preserve">Se entrega Documento Final del lineamiento. </v>
          </cell>
          <cell r="ET55" t="str">
            <v xml:space="preserve">Ninguna </v>
          </cell>
          <cell r="EU55" t="str">
            <v>El lineamiento proporciona los parámetros Generales que permitan prevenir a las entidades Distritales de ser utilizadas en el lavado de activos y/o la canalización de recursos para la financiación de actividades terroristas, protegiendo su buen nombre y su patrimonio, mediante la gestión de una cultura de riesgos asociados a LAFT contribuyendo al fortalecimiento de la gestión pública Distrital.</v>
          </cell>
          <cell r="EV55" t="str">
            <v/>
          </cell>
          <cell r="EW55" t="str">
            <v/>
          </cell>
          <cell r="EX55" t="str">
            <v xml:space="preserve">Para la vigencia 2019 se desarrolló el Lineamiento para Prevenir el Lavado de Activos contra la financiación del Terrorismo en las Entidades Distritales: El cual tiene  como propósito  Brindar a las entidades y organismos distritales lineamientos generales que permitan prevenir el lavado de activos y/o canalización de recursos para la financiación de actividades terroristas, protegiendo su buen nombre y patrimonio, mediante el fortalecimiento de la gestión de riesgos con criterios asociados a LAFT, contribuyendo así a la transparencia y gestión pública distrital.
El 12 de Diciembre de 2019, se socializo en la Comisión Intersectorial del SIGD. </v>
          </cell>
          <cell r="EY55" t="str">
            <v xml:space="preserve">Ninguna </v>
          </cell>
          <cell r="EZ55" t="str">
            <v>El lineamiento proporciona los parámetros Generales que permitan prevenir a las entidades Distritales de ser utilizadas en el lavado de activos y/o la canalización de recursos para la financiación de actividades terroristas, protegiendo su buen nombre y su patrimonio, mediante la gestión de una cultura de riesgos asociados a LAFT contribuyendo al fortalecimiento de la gestión pública Distrital.</v>
          </cell>
          <cell r="FA55">
            <v>1</v>
          </cell>
          <cell r="FB55">
            <v>0</v>
          </cell>
          <cell r="FC55" t="str">
            <v>Cumple</v>
          </cell>
          <cell r="FD55" t="str">
            <v>No programó</v>
          </cell>
          <cell r="FE55" t="str">
            <v>No programó</v>
          </cell>
          <cell r="FF55" t="str">
            <v>No aplica</v>
          </cell>
          <cell r="FG55" t="str">
            <v>No aplica</v>
          </cell>
          <cell r="FH55" t="str">
            <v>No aplica</v>
          </cell>
          <cell r="FI55" t="str">
            <v>No aplica</v>
          </cell>
          <cell r="FJ55" t="str">
            <v>No aplica</v>
          </cell>
          <cell r="FK55" t="str">
            <v>No aplica</v>
          </cell>
          <cell r="FL55" t="str">
            <v>Oportuna</v>
          </cell>
          <cell r="FM55" t="str">
            <v>N/A</v>
          </cell>
          <cell r="FN55" t="str">
            <v>Luisa Fernanda Ortiz</v>
          </cell>
          <cell r="FO55" t="str">
            <v>Cumple</v>
          </cell>
          <cell r="FP55" t="str">
            <v>No programó</v>
          </cell>
          <cell r="FQ55" t="e">
            <v>#N/A</v>
          </cell>
          <cell r="FR55" t="str">
            <v>No aplica</v>
          </cell>
          <cell r="FS55" t="str">
            <v>No aplica</v>
          </cell>
          <cell r="FT55" t="str">
            <v>No aplica</v>
          </cell>
          <cell r="FU55" t="str">
            <v>No aplica</v>
          </cell>
          <cell r="FV55" t="str">
            <v>No aplica</v>
          </cell>
          <cell r="FW55" t="str">
            <v>No aplica</v>
          </cell>
          <cell r="FX55" t="str">
            <v>Oportuna</v>
          </cell>
          <cell r="FY55"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5" t="str">
            <v>Luisa Fernanda Ortiz</v>
          </cell>
          <cell r="GA55" t="str">
            <v>Cumple</v>
          </cell>
          <cell r="GB55" t="str">
            <v>Cumplido</v>
          </cell>
          <cell r="GC55" t="e">
            <v>#N/A</v>
          </cell>
          <cell r="GD55" t="str">
            <v>Adecuado</v>
          </cell>
          <cell r="GE55" t="str">
            <v>Coherente</v>
          </cell>
          <cell r="GF55" t="str">
            <v>Concuerda</v>
          </cell>
          <cell r="GG55" t="str">
            <v>Concuerda</v>
          </cell>
          <cell r="GH55" t="str">
            <v>Relación directa</v>
          </cell>
          <cell r="GI55" t="str">
            <v>Adecuado</v>
          </cell>
          <cell r="GJ55" t="str">
            <v>Oportuna</v>
          </cell>
          <cell r="GK55" t="str">
            <v>N/A</v>
          </cell>
          <cell r="GL55" t="str">
            <v>Diego Daza</v>
          </cell>
          <cell r="GM55" t="str">
            <v>Cumple</v>
          </cell>
          <cell r="GN55" t="str">
            <v>Cumplido</v>
          </cell>
          <cell r="GO55" t="e">
            <v>#N/A</v>
          </cell>
          <cell r="GP55" t="str">
            <v>Adecuado</v>
          </cell>
          <cell r="GQ55" t="str">
            <v>Coherente</v>
          </cell>
          <cell r="GR55" t="str">
            <v>Concuerda</v>
          </cell>
          <cell r="GS55" t="str">
            <v>Concuerda</v>
          </cell>
          <cell r="GT55" t="str">
            <v>Relación directa</v>
          </cell>
          <cell r="GU55" t="str">
            <v>Adecuado</v>
          </cell>
          <cell r="GV55" t="str">
            <v>Oportuna</v>
          </cell>
          <cell r="GW55" t="str">
            <v>El reporte del indicador es adecuado, coherente, suficiente, articulado, consistente y oportuno, durante este periodo.</v>
          </cell>
          <cell r="GX55" t="str">
            <v>Diego Daza</v>
          </cell>
          <cell r="GY55" t="str">
            <v/>
          </cell>
          <cell r="GZ55" t="str">
            <v/>
          </cell>
          <cell r="HA55" t="str">
            <v/>
          </cell>
          <cell r="HB55" t="str">
            <v/>
          </cell>
          <cell r="HC55" t="str">
            <v/>
          </cell>
          <cell r="HD55" t="str">
            <v/>
          </cell>
          <cell r="HE55" t="str">
            <v/>
          </cell>
          <cell r="HF55">
            <v>1</v>
          </cell>
          <cell r="HG55" t="str">
            <v/>
          </cell>
          <cell r="HH55" t="str">
            <v/>
          </cell>
          <cell r="HI55" t="str">
            <v/>
          </cell>
          <cell r="HJ55" t="str">
            <v/>
          </cell>
          <cell r="HK55">
            <v>1</v>
          </cell>
          <cell r="HL55">
            <v>0</v>
          </cell>
          <cell r="HM55">
            <v>0</v>
          </cell>
          <cell r="HN55">
            <v>0</v>
          </cell>
          <cell r="HO55">
            <v>0</v>
          </cell>
          <cell r="HP55">
            <v>0</v>
          </cell>
          <cell r="HQ55">
            <v>0</v>
          </cell>
          <cell r="HR55">
            <v>0</v>
          </cell>
          <cell r="HS55">
            <v>1</v>
          </cell>
          <cell r="HT55">
            <v>0</v>
          </cell>
          <cell r="HU55">
            <v>0</v>
          </cell>
          <cell r="HV55">
            <v>0</v>
          </cell>
          <cell r="HW55">
            <v>0</v>
          </cell>
          <cell r="HX55">
            <v>1</v>
          </cell>
          <cell r="HY55" t="str">
            <v>No Programó</v>
          </cell>
          <cell r="HZ55" t="str">
            <v>No Programó</v>
          </cell>
          <cell r="IA55" t="str">
            <v>No Programó</v>
          </cell>
          <cell r="IB55" t="str">
            <v>No Programó</v>
          </cell>
          <cell r="IC55" t="str">
            <v>No Programó</v>
          </cell>
          <cell r="ID55" t="str">
            <v>No Programó</v>
          </cell>
          <cell r="IE55" t="str">
            <v>No Programó</v>
          </cell>
          <cell r="IF55">
            <v>1</v>
          </cell>
          <cell r="IG55">
            <v>1</v>
          </cell>
          <cell r="IH55">
            <v>1</v>
          </cell>
          <cell r="II55">
            <v>1</v>
          </cell>
          <cell r="IJ55">
            <v>1</v>
          </cell>
          <cell r="IK55" t="str">
            <v>No Programó</v>
          </cell>
          <cell r="IL55" t="str">
            <v>No Programó</v>
          </cell>
          <cell r="IM55">
            <v>1</v>
          </cell>
          <cell r="IN55">
            <v>1</v>
          </cell>
          <cell r="IP55">
            <v>0</v>
          </cell>
          <cell r="IQ55">
            <v>0</v>
          </cell>
          <cell r="IR55">
            <v>1</v>
          </cell>
          <cell r="IS55">
            <v>1</v>
          </cell>
        </row>
        <row r="56">
          <cell r="A56">
            <v>29</v>
          </cell>
          <cell r="B56" t="str">
            <v>Dirección Distrital de Desarrollo Institucional</v>
          </cell>
          <cell r="C56" t="str">
            <v>Director Distrital de Desarrollo Institucional</v>
          </cell>
          <cell r="D56" t="str">
            <v>Cesar Ocampo Caro</v>
          </cell>
          <cell r="E56" t="str">
            <v>P1 -  ÉTICA, BUEN GOBIERNO Y TRANSPARENCIA</v>
          </cell>
          <cell r="F56" t="str">
            <v>P1O1 Consolidar a 2020 una cultura de visión y actuación ética,  integra y transparente</v>
          </cell>
          <cell r="G56" t="str">
            <v>P1O1A3 Diseñar, formular y poner en marcha un (1) Sistema de Alertas Tempranas que articule los diferentes sistemas de información existentes para la toma de medidas preventivas en ámbitos focalizados en riesgos de corrupción.</v>
          </cell>
          <cell r="H56" t="str">
            <v>Diseñar, Formular Y Poner En Marcha Sistema De Alertas Tempranas Que Articule Los Diferentes Sistemas De Información Existentes Para La Toma De Medidas Preventivas En Ámbitos Focalizados En Riesgo De Corrupción</v>
          </cell>
          <cell r="I56" t="str">
            <v>Sistema de Alertas Tempranas</v>
          </cell>
          <cell r="J56" t="str">
            <v>El sistema de Alertas Tempranas (SAT) es un conjunto de recursos mediante los cuales se identifican, recolectan, procesan y analizan datos para la generación de alertas y recomendaciones sobre posibles casos de vulneración de la integridad de la gestión pública distrital, cuyos destinatarios son el nivel directivo y oficinas interesadas de las entidades y organismos distritales. Está orientado a fortalecer la eficiencia administrativa, la transparencia y los mecanismos de lucha contra la corrupción.
El sistema es  administrado por la Secretaría General de la Alcaldía Mayor de Bogotá y se encuentra conformado por un equipo de trabajo multidisciplinario, procedimientos y habilitadores tecnológicos.
La implementación del SAT se estableció a través del desarrollo de cuatro (4) fases, una por año, las cuales tendrán un peso porcentual del 25% anual e incremental hasta completar el 100%.</v>
          </cell>
          <cell r="K56" t="str">
            <v>(Actividades ejecutadas para el SAT / Actividades programadas del SAT)*100</v>
          </cell>
          <cell r="L56" t="str">
            <v>Actividades ejecutadas para el SAT</v>
          </cell>
          <cell r="M56" t="str">
            <v>Actividades programadas del SAT</v>
          </cell>
          <cell r="O56" t="str">
            <v>Sistema de Alertas tempranas que articule los diferentes sistemas de información existentes para la toma de medidas preventivas en ámbitos focalizados.</v>
          </cell>
          <cell r="P56" t="str">
            <v>Realizar la identificación, conceptualización, implementación, divulgación y seguimiento a la puesta en marcha del Sistema de Alertas Tempranas.</v>
          </cell>
          <cell r="Q56" t="str">
            <v xml:space="preserve">SEGPLAN (Secretaría de Planeación), PREDIS (Secretaría de Hacienda), SIVICOF (Departamento Administrativo del Servicio Civil Distrital y reporte de entidades), BOGOTA TE ESCUCHA (Secretaría General), SECOP I y SECOP II (Colombia Compra Eficiente), SIDEAP (Departamento Administrativo del Servicio Civil Distrital); y demás fuentes que pueden ser identificadas en el tiempo y que aportan al análisis y generación de resultados para la toma de decisiones. </v>
          </cell>
          <cell r="R56" t="str">
            <v xml:space="preserve">Contar con un Sistema de Alertas tempranas que sea una herrramienta de prevencion en las entidades distritales. </v>
          </cell>
          <cell r="S56" t="str">
            <v>Suma</v>
          </cell>
          <cell r="T56" t="str">
            <v>Suma</v>
          </cell>
          <cell r="U56" t="str">
            <v>Porcentaje</v>
          </cell>
          <cell r="V56" t="str">
            <v xml:space="preserve">Eficacia </v>
          </cell>
          <cell r="W56" t="str">
            <v>Producto</v>
          </cell>
          <cell r="X56">
            <v>2016</v>
          </cell>
          <cell r="Y56">
            <v>0</v>
          </cell>
          <cell r="Z56">
            <v>2015</v>
          </cell>
          <cell r="AA56">
            <v>0</v>
          </cell>
          <cell r="AB56">
            <v>0.25</v>
          </cell>
          <cell r="AC56">
            <v>0.5</v>
          </cell>
          <cell r="AD56">
            <v>0.25</v>
          </cell>
          <cell r="AE56">
            <v>0.5</v>
          </cell>
          <cell r="AF56">
            <v>0.5</v>
          </cell>
          <cell r="AG56" t="str">
            <v>No Aplica</v>
          </cell>
          <cell r="AH56">
            <v>1</v>
          </cell>
          <cell r="AI56">
            <v>1</v>
          </cell>
          <cell r="AJ56">
            <v>1</v>
          </cell>
          <cell r="AK56">
            <v>1</v>
          </cell>
          <cell r="AL56">
            <v>1125</v>
          </cell>
          <cell r="AM56" t="str">
            <v>Fortalecimiento y modernización de la gestión pública distrital</v>
          </cell>
          <cell r="AN56" t="str">
            <v>No Aplica</v>
          </cell>
          <cell r="AO56" t="str">
            <v>No Aplica</v>
          </cell>
          <cell r="AP56">
            <v>1</v>
          </cell>
          <cell r="AQ56" t="str">
            <v>No Aplica</v>
          </cell>
          <cell r="AR56" t="str">
            <v>No Aplica</v>
          </cell>
          <cell r="AS56" t="str">
            <v>No Aplica</v>
          </cell>
          <cell r="AT56" t="str">
            <v>No Aplica</v>
          </cell>
          <cell r="AU56" t="str">
            <v>No Aplica</v>
          </cell>
          <cell r="AV56" t="str">
            <v>No Aplica</v>
          </cell>
          <cell r="AW56" t="str">
            <v>No Aplica</v>
          </cell>
          <cell r="AX56" t="str">
            <v>No Aplica</v>
          </cell>
          <cell r="AY56" t="str">
            <v>No Aplica</v>
          </cell>
          <cell r="AZ56" t="str">
            <v>No Aplica</v>
          </cell>
          <cell r="BA56" t="str">
            <v>No Aplica</v>
          </cell>
          <cell r="BB56" t="str">
            <v>No Aplica</v>
          </cell>
          <cell r="BC56" t="str">
            <v>No Aplica</v>
          </cell>
          <cell r="BD56" t="str">
            <v>No Aplica</v>
          </cell>
          <cell r="BE56" t="str">
            <v>No Aplica</v>
          </cell>
          <cell r="BF56" t="str">
            <v>No Aplica</v>
          </cell>
          <cell r="BG56" t="str">
            <v>01_CONPES 3.1.2.</v>
          </cell>
          <cell r="BH56" t="str">
            <v>No Aplica</v>
          </cell>
          <cell r="BI56" t="str">
            <v>No Aplica</v>
          </cell>
          <cell r="BJ56" t="str">
            <v>No Aplica</v>
          </cell>
          <cell r="BK56" t="str">
            <v>No Aplica</v>
          </cell>
          <cell r="BL56" t="str">
            <v>No Aplica</v>
          </cell>
          <cell r="BM56" t="str">
            <v>Plan de Desarrollo - Meta ProductoPlan Estratégico InstitucionalPlan de Acción Proyecto de inversión 1125 Fortalecimiento y modernización de la gestión pública distritalPAAC01_CONPES 3.1.2.</v>
          </cell>
          <cell r="BN56" t="str">
            <v xml:space="preserve">Formular e implementar el Sistema de Alertas Tempranas que articule los diferentes sistemas de información existentes a nivel distrital  para la toma de medidas preventivas en ámbitos focalizados de corrupción. Se desarrolla a través de las siguientes fases: 1. Realizar el Marco conceptual del SAT (Fuentes de Información y Marco Jurídico). (0,10); 2. Definir la unidad de gestión (Lineamientos de Gestión y creación de indicadores de riesgos sectoriales) (0,10); 3. Realizar la prueba piloto,  diseño, implementación, recomendaciones y entrega del documento final (Diagnóstico Sistema de Información) - SAT- (0,30). 
</v>
          </cell>
          <cell r="BO56" t="str">
            <v xml:space="preserve">Actividades: 
1. Operacionalizar los procesos  y procedimientos
2. Operacionalizar los instrumentos de gestión enfoque de riesgos
3. Identificar y recolectar insumos
4. Formular hipotesis de riesgos
5. Procesar y analizar  de resultados y proyección de componente  de aplicación priorizado.
6. Presentar alertas para acciones de mitigación de los riesgos identificados 
7. Validación arquitectura diseñada
Transformación tecnologica  de los  procesos y procedimientos.
8. Definición de componentes tecnólogicos
Proyección de componente  de aplicación priorizado.
9. Diseño de estrategia comunicacional 
Diseño de piezas y material para socialización
Logistica del evento de lanzamiento </v>
          </cell>
          <cell r="BP56" t="str">
            <v xml:space="preserve">Contar con un Sistema de Alertas tempranas que sea una herrramienta de prevencion en las entidades distritales. </v>
          </cell>
          <cell r="BQ56" t="str">
            <v>MANUAL DE OPERACIONES DEL SAT
Fichas de los procesos con sus procedimientos  identificados
Formatos de hipotesis de riesgo
DOCUMENTO DE HIPOTESIS DE RIESGOS Y SUS  RESULTADOS 
DOCUMENTO DE GESTIÓN TECNÓLOGICA
EVENTO DE LANZAMIENTO</v>
          </cell>
          <cell r="BR56" t="str">
            <v>Suma</v>
          </cell>
          <cell r="BS56">
            <v>14</v>
          </cell>
          <cell r="BT56">
            <v>0</v>
          </cell>
          <cell r="BU56">
            <v>0</v>
          </cell>
          <cell r="BV56">
            <v>2</v>
          </cell>
          <cell r="BW56">
            <v>0</v>
          </cell>
          <cell r="BX56">
            <v>0</v>
          </cell>
          <cell r="BY56">
            <v>3</v>
          </cell>
          <cell r="BZ56">
            <v>0</v>
          </cell>
          <cell r="CA56">
            <v>0</v>
          </cell>
          <cell r="CB56">
            <v>4</v>
          </cell>
          <cell r="CC56">
            <v>0</v>
          </cell>
          <cell r="CD56">
            <v>0</v>
          </cell>
          <cell r="CE56">
            <v>5</v>
          </cell>
          <cell r="CF56">
            <v>0</v>
          </cell>
          <cell r="CG56">
            <v>0</v>
          </cell>
          <cell r="CH56">
            <v>3.5714285714285712E-2</v>
          </cell>
          <cell r="CI56">
            <v>0</v>
          </cell>
          <cell r="CJ56">
            <v>0</v>
          </cell>
          <cell r="CK56">
            <v>5.3571428571428568E-2</v>
          </cell>
          <cell r="CL56">
            <v>0</v>
          </cell>
          <cell r="CM56">
            <v>0</v>
          </cell>
          <cell r="CN56">
            <v>7.1428571428571425E-2</v>
          </cell>
          <cell r="CO56">
            <v>0</v>
          </cell>
          <cell r="CP56">
            <v>0</v>
          </cell>
          <cell r="CQ56">
            <v>8.9285714285714288E-2</v>
          </cell>
          <cell r="CR56">
            <v>0.25</v>
          </cell>
          <cell r="CS56" t="str">
            <v/>
          </cell>
          <cell r="CT56" t="str">
            <v/>
          </cell>
          <cell r="CU56" t="str">
            <v/>
          </cell>
          <cell r="CV56" t="str">
            <v/>
          </cell>
          <cell r="CW56" t="str">
            <v/>
          </cell>
          <cell r="CX56" t="str">
            <v/>
          </cell>
          <cell r="CY56" t="str">
            <v/>
          </cell>
          <cell r="CZ56" t="str">
            <v/>
          </cell>
          <cell r="DA56" t="str">
            <v/>
          </cell>
          <cell r="DB56" t="str">
            <v/>
          </cell>
          <cell r="DC56">
            <v>2</v>
          </cell>
          <cell r="DD56">
            <v>2</v>
          </cell>
          <cell r="DE56" t="str">
            <v xml:space="preserve">Desarrolló del manual de procesos que contiene las fichas de estandarización de los seis (6) procedimientos operacionales del SAT, con la descripción funcional y tecnológica.Armonización de la ficha de producto del CONPES Distrital 01 de 2019, para tener en cuenta en la futura estrategia de sostenibilidad del SAT. Identificación de los flujos de información para la implementación 2019 del SAT, para esto se realizaron cuatro sesiones de trabajo. Realización de 7 solicitudes de información a las fuentes identificadas. Construcción de la matriz de priorización de iniciativas de solución encaminadas a la definición de un componente de solución para el SAT. Culminación de la diagramación en BPMN de los procedimientos del proceso SAT.Inicio del procesamiento y depuración de las bases de datos de la información recibida por parte de las fuentes secundarías. Inicio de la construcción las hojas de vida de los indicadores de evaluación para la implementación 2019 del Sistema de Alertas. </v>
          </cell>
          <cell r="DF56" t="str">
            <v>La recolección de información de las fuentes de secundarías de carácter nacional presenta mayor dificultad. La reconstrucción de los indicadores ha requerido más tiempo del estimado. La dinámica del proceso de revisión y validación de los desarrollos enmarcados en el SAT ha sido pausada.</v>
          </cell>
          <cell r="DG56" t="str">
            <v xml:space="preserve">Contar con un Sistema de Alertas tempranas que sea una herrramienta de prevencion en las entidades distritales. </v>
          </cell>
          <cell r="DH56" t="str">
            <v/>
          </cell>
          <cell r="DI56" t="str">
            <v/>
          </cell>
          <cell r="DJ56" t="str">
            <v>Documentos SAT: 
Durante el mes de abril se realizó entrega de los siguientes documentos: 
Manual de procedimientos  conformado por dos documentos: a) Fichas de procedimiento y Documento operacionalización
Hoja de vida de los indicadores
PPT de indicadores 
Casos de uso  (Parte Tecnológica)
Requerimientos funcionales (Parte Tecnológica)
Validación arquitectura (Parte Tecnológica)</v>
          </cell>
          <cell r="DK56" t="str">
            <v xml:space="preserve">Definición de los indicadores a utilizar en el SAT. </v>
          </cell>
          <cell r="DL56" t="str">
            <v xml:space="preserve">Contar con un Sistema de Alertas tempranas que sea una herrramienta de prevencion en las entidades distritales. </v>
          </cell>
          <cell r="DM56" t="str">
            <v/>
          </cell>
          <cell r="DN56" t="str">
            <v/>
          </cell>
          <cell r="DO56" t="str">
            <v>Se elaboró Documento Maestro SAT, v1 el cual se irá alimentando a medida que se desarrolle el proyecto
Medición de indicadores Desarrollo y ajuste del archivo de cálculo inicial de los indicadores SAT a la fecha para implementación 2019
Validación Arquitectura Fue adaptada una metodología de validación de arquiectura de software para la validación de la arquitectura de solución SAT, se construyeron los instrumentos de contextualización
Transformación tecnológica proceso SAT (procediemientos) Del análisis y priorización de los procedimientos del Proceso SAT se identificaron y priorizaron iniciativas de solución para la especificación de un componente de solución de transición
Definición de componentes Fue elaborado un componente de solución para la transición del SAT y se definieron los formatos para el levantamiento de requerimientos y la especificación de los casos de uso.</v>
          </cell>
          <cell r="DP56" t="str">
            <v xml:space="preserve">Documento Maestro del SAT, consolidando las diferentes etapas del proceso. </v>
          </cell>
          <cell r="DQ56" t="str">
            <v xml:space="preserve">Contar con un Sistema de Alertas tempranas que sea una herrramienta de prevencion en las entidades distritales. </v>
          </cell>
          <cell r="DR56">
            <v>3</v>
          </cell>
          <cell r="DS56">
            <v>3</v>
          </cell>
          <cell r="DT56" t="str">
            <v xml:space="preserve">SAT:  Se elaboró y reviso Directiva para intercambio de información entre entidades distritales, se socializo  con Jefatura OTIC el avance en el diseño del sistema y su arquitectura, se  elaboraron los instrumentos de alistamiento para las sesiones de validación, fue definido y presentado el componente tecnológico de transición, se realizaron primeras mesas con la UIAF, con el fin de establecer apoyo de su parte en el análisis de la información, se realizó el procesamiento de datos para la medición del Sistema de Alertas Tempranas, por parte del asesor del Secretario General Henry Polo. </v>
          </cell>
          <cell r="DU56" t="str">
            <v/>
          </cell>
          <cell r="DV56" t="str">
            <v xml:space="preserve">Contar con un Sistema de Alertas tempranas que sea una herrramienta de prevencion en las entidades distritales. </v>
          </cell>
          <cell r="DW56" t="str">
            <v/>
          </cell>
          <cell r="DX56" t="str">
            <v/>
          </cell>
          <cell r="DY56" t="str">
            <v>Se procedió a la elaboración y/o proyección del proyecto de Decreto por medio del cual se adopta el sistema de alertas tempranas para la Integridad en la Gestión Pública en el distrito capital y su respectiva Exposición de motivos.
Todo esto con el fin de garantizar la continuidad del sistema y su permanencia en el tiempo para que los fines para los cuales fue creado puedan lograr su cometido.
Se realizó de manera conjunta con los demás integrantes del grupo SAT el diligenciamiento de la ficha técnicas de los indicadores del Sistema de Alertas Tempranas para la Integridad en la Gestión Pública (SAT) en el Distrito y el de lavado de activos y financiación de terrorismo.</v>
          </cell>
          <cell r="DZ56" t="str">
            <v/>
          </cell>
          <cell r="EA56" t="str">
            <v xml:space="preserve">Contar con un Sistema de Alertas tempranas que sea una herrramienta de prevencion en las entidades distritales. </v>
          </cell>
          <cell r="EB56" t="str">
            <v/>
          </cell>
          <cell r="EC56" t="str">
            <v/>
          </cell>
          <cell r="ED56" t="str">
            <v>Se procedió a realizar las revisiones, actualizaciones y complementos pertinentes al decreto de creación del SAT y su respectiva exposición de motivos.
Fue consolidada tabla con datos históricos de contratación 2016 – 2019(1er trimestre) a partir de la fuente de información (Circular de solicitud) dada por el asesor de despacho de Secretaría General (Henry Polo) a la unidad funcional SAT.
Fue actualizado el catálogo de requerimientos para la incorporación de necesidades en el ámbito de gobierno de datos y para la administración de las diferentes fuentes de información.</v>
          </cell>
          <cell r="EE56" t="str">
            <v xml:space="preserve">Ninguna </v>
          </cell>
          <cell r="EF56" t="str">
            <v/>
          </cell>
          <cell r="EG56">
            <v>4</v>
          </cell>
          <cell r="EH56">
            <v>4</v>
          </cell>
          <cell r="EI56" t="str">
            <v>1. Decreto de Adopción SAT: Se envia propuesta decreto de adopción SAT a la Oficina Jurídica quien solicito se envie los documentos soportes para realizar la validación del Decreto, se recibe retroalimentación por parte de la OAJ, se nvia nuevamente con los documentos solicitados. 
2. Arquitectura SAT: Fueron realizadas tres mesas de validación en los dominios de negocio (estrategia y proceso), datos e información e infraestructura tecnológica con la presencia de actores funcionales e involucrados.
Se construyó vista panorámica de la arquitectura SAT como referencia de construcción del componente de aplicación priorizado.
3. Documento Maestro SAT: Se actualiza Documento respecto a las actividades que se han desarrollado. 
4. Procesos Funcionales SAT: se actualizaron las fichas de procedimientos del SAT como insumo de definición de los diagramas BPMN</v>
          </cell>
          <cell r="EJ56" t="str">
            <v xml:space="preserve">Ninguna </v>
          </cell>
          <cell r="EK56" t="str">
            <v xml:space="preserve">Reglamentar el Sistema de Alertas Tempranas a cargo de la Dirección Distrital de Desarrollo Institucional y Operacionalizar los procesos y la arquitectura tecnológica. </v>
          </cell>
          <cell r="EL56" t="str">
            <v/>
          </cell>
          <cell r="EM56" t="str">
            <v/>
          </cell>
          <cell r="EN56" t="str">
            <v>Operacionalización de procesos y procedimientos: Fue cerrado el documento de proceso SAT con la inclusión y actualización de las fichas de procedimientos y diagramas BPMN
Validación arquitectura diseñada: Fue culminada la compilación de los resultados de la validación con la identificación y documentación de los riesgos, puntos de compensación, puntos de sensibilidad y no riesgos de acuerdo con la arquitectura existente</v>
          </cell>
          <cell r="EO56" t="str">
            <v xml:space="preserve">Ninguna </v>
          </cell>
          <cell r="EP56" t="str">
            <v xml:space="preserve">Reglamentar el Sistema de Alertas Tempranas a cargo de la Dirección Distrital de Desarrollo Institucional y Operacionalizar los procesos y la arquitectura tecnológica. </v>
          </cell>
          <cell r="EQ56" t="str">
            <v/>
          </cell>
          <cell r="ER56" t="str">
            <v/>
          </cell>
          <cell r="ES56" t="str">
            <v>Se finalizo  Documento Maestro SAT, se finalizo la validación y socialización de la arquitectura SAT, se radico ante Secretaría Jurídica la exposición motivos y proyecto de decreto de adopción SAT.</v>
          </cell>
          <cell r="ET56" t="str">
            <v xml:space="preserve">Ninguna </v>
          </cell>
          <cell r="EU56" t="str">
            <v xml:space="preserve">Fortalecer la integridad pública mediante la promoción de medidas de prevención contra la corrupción, a partir de la identificación, valoración y análisis de posibles factores de riesgo que permitan que la corrupción administrativa trasgreda la Administración Pública Distrital.
•	Monitorear y analizar información identificada como factor de riesgo de corrupción.
•	Informar y advertir sobre situaciones de vulnerabilidad de la integridad pública.
•	Impulsar y concertar acciones, planes o programas para el tratamiento de los riesgos identificados. </v>
          </cell>
          <cell r="EV56">
            <v>6</v>
          </cell>
          <cell r="EW56">
            <v>6</v>
          </cell>
          <cell r="EX56" t="str">
            <v xml:space="preserve">Para esta vigencia se adelantaron las siguientes acciones: 
•	Medición de indicadores Desarrollo y ajuste del archivo de cálculo inicial de los indicadores SAT a la fecha para implementación 2019.
•	Validación Arquitectura fue adaptada una metodología de validación de arquitectura de software para la validación de la arquitectura de solución SAT, se construyeron los instrumentos de contextualización
•	Transformación tecnológica proceso SAT (procedimientos) Del análisis y priorización de los procedimientos del Proceso SAT 
•	Definición de componentes Fue elaborado un componente de solución para la transición del SAT y se definieron los formatos para el levantamiento de requerimientos y la especificación de los casos de uso.
•	Documento Maestro SAT y documentos anexos de implementación
•	Proyecto de Decreto y exposición de motivos radicados en Secretaría Jurídica Distrital. </v>
          </cell>
          <cell r="EY56" t="str">
            <v xml:space="preserve">Ninguna </v>
          </cell>
          <cell r="EZ56" t="str">
            <v>El Sistema de Alertas Tempranas busca fortalecer la eficiencia administrativa, la transparencia y los mecanismos de lucha contra la corrupción de las entidades y organismos del Distrito Capital, mediante la determinación de factores de riesgo que posibiliten a los representantes de tales entidades y organismos la toma de acciones que permitan prevenir los actos de corrupción en la Administración Pública Distrital.</v>
          </cell>
          <cell r="FA56">
            <v>15</v>
          </cell>
          <cell r="FB56">
            <v>0</v>
          </cell>
          <cell r="FC56" t="str">
            <v>Cumple</v>
          </cell>
          <cell r="FD56" t="str">
            <v>Cumplido</v>
          </cell>
          <cell r="FE56" t="str">
            <v>Cumplido</v>
          </cell>
          <cell r="FF56" t="str">
            <v>Adecuado</v>
          </cell>
          <cell r="FG56" t="str">
            <v>Coherente</v>
          </cell>
          <cell r="FH56" t="str">
            <v>Difiere</v>
          </cell>
          <cell r="FI56" t="str">
            <v>Concuerda</v>
          </cell>
          <cell r="FJ56" t="str">
            <v>Relación directa</v>
          </cell>
          <cell r="FK56" t="str">
            <v>Adecuado</v>
          </cell>
          <cell r="FL56" t="str">
            <v>Oportuna</v>
          </cell>
          <cell r="FM56" t="str">
            <v xml:space="preserve">C6 - Se recomienda dentro del avance cualitativo especificar las (2) dos actividades programadas para el SAT  que se llevaron a cabo_x000D_
C9- Identificar las evidencias para cada actividad programada. </v>
          </cell>
          <cell r="FN56" t="str">
            <v>Luisa Fernanda Ortiz</v>
          </cell>
          <cell r="FO56" t="str">
            <v>Cumple</v>
          </cell>
          <cell r="FP56" t="str">
            <v>Cumplido</v>
          </cell>
          <cell r="FQ56" t="e">
            <v>#N/A</v>
          </cell>
          <cell r="FR56" t="str">
            <v>Indeterminado</v>
          </cell>
          <cell r="FS56" t="str">
            <v>Coherente</v>
          </cell>
          <cell r="FT56" t="str">
            <v>Indeterminado</v>
          </cell>
          <cell r="FU56" t="str">
            <v>Concuerda</v>
          </cell>
          <cell r="FV56" t="str">
            <v>Indeterminado</v>
          </cell>
          <cell r="FW56" t="str">
            <v>Adecuado</v>
          </cell>
          <cell r="FX56" t="str">
            <v>Oportuna</v>
          </cell>
          <cell r="FY56" t="str">
            <v xml:space="preserve">Sistema de Alertas tempranas: No es claro el cumplimiento de las actividades programadas, puesto que no se diferencian las 3 actividades dentro del avance cualitativo. Se sugiere enumerarlas y a continuar con la descripción de la gestión realizada. Dentro de las evidencias cargadas no se identifican cuáles corresponden al soporte del cumplimiento, se recomienda crear carpetas de producto y de gestión. El reporte no se remitió en los plazos establecidos. Si el indicador se cumplió no debe relacionarse dificultad. Se modifica la oportunidad debido a que la información se remitió sobre el plazo; sin embargo no fue la versión final del reporte puesto que tuvo alcance. No se tiene en cuenta la ccorrección remitida sobre el avance cualitativo, puesto que aún no es claro qué se hizo. </v>
          </cell>
          <cell r="FZ56" t="str">
            <v>Luisa Fernanda Ortiz</v>
          </cell>
          <cell r="GA56" t="str">
            <v>Cumple</v>
          </cell>
          <cell r="GB56" t="str">
            <v>Cumplido</v>
          </cell>
          <cell r="GC56" t="e">
            <v>#N/A</v>
          </cell>
          <cell r="GD56" t="str">
            <v>Indeterminado</v>
          </cell>
          <cell r="GE56" t="str">
            <v>Incoherente</v>
          </cell>
          <cell r="GF56" t="str">
            <v>Indeterminado</v>
          </cell>
          <cell r="GG56" t="str">
            <v>Indeterminado</v>
          </cell>
          <cell r="GH56" t="str">
            <v>Relación directa</v>
          </cell>
          <cell r="GI56" t="str">
            <v>Indeterminado</v>
          </cell>
          <cell r="GJ56" t="str">
            <v>Oportuna</v>
          </cell>
          <cell r="GK56" t="str">
            <v>El indicador se encuentra programado con un total de 14 actividades o entregables para esta vigencia, sin embargo es necesario actualizar la hoja de vida, ya que la descripción tiene una programación por fases con decimales y unas cantidades que no concuerdan con lo que se ha venido reportando.</v>
          </cell>
          <cell r="GL56" t="str">
            <v>Diego Daza</v>
          </cell>
          <cell r="GM56" t="str">
            <v>No cumple</v>
          </cell>
          <cell r="GN56" t="str">
            <v>Sobrecumplido</v>
          </cell>
          <cell r="GO56" t="e">
            <v>#N/A</v>
          </cell>
          <cell r="GP56" t="str">
            <v>Adecuado</v>
          </cell>
          <cell r="GQ56" t="str">
            <v>Indeterminado</v>
          </cell>
          <cell r="GR56" t="str">
            <v>Indeterminado</v>
          </cell>
          <cell r="GS56" t="str">
            <v>Indeterminado</v>
          </cell>
          <cell r="GT56" t="str">
            <v>Indeterminado</v>
          </cell>
          <cell r="GU56" t="str">
            <v>Indeterminado</v>
          </cell>
          <cell r="GV56" t="str">
            <v>Oportuna</v>
          </cell>
          <cell r="GW56" t="str">
            <v>Se reporta cuantitativamente el cumplimineto de 5 acciones, pero se relacionan 6 acciones en la descripción cualitativa. Asi mismo, el orden en el que se encuentran las evidencias no permite determinar el cumplimiento de la meta (5 acciones).</v>
          </cell>
          <cell r="GX56" t="str">
            <v>Diego Daza</v>
          </cell>
          <cell r="GY56" t="str">
            <v/>
          </cell>
          <cell r="GZ56" t="str">
            <v/>
          </cell>
          <cell r="HA56">
            <v>1</v>
          </cell>
          <cell r="HB56" t="str">
            <v/>
          </cell>
          <cell r="HC56" t="str">
            <v/>
          </cell>
          <cell r="HD56">
            <v>1</v>
          </cell>
          <cell r="HE56" t="str">
            <v/>
          </cell>
          <cell r="HF56" t="str">
            <v/>
          </cell>
          <cell r="HG56">
            <v>1</v>
          </cell>
          <cell r="HH56" t="str">
            <v/>
          </cell>
          <cell r="HI56" t="str">
            <v/>
          </cell>
          <cell r="HJ56">
            <v>1</v>
          </cell>
          <cell r="HK56">
            <v>15</v>
          </cell>
          <cell r="HL56">
            <v>0</v>
          </cell>
          <cell r="HM56">
            <v>0</v>
          </cell>
          <cell r="HN56">
            <v>0.14285714285714285</v>
          </cell>
          <cell r="HO56">
            <v>0</v>
          </cell>
          <cell r="HP56">
            <v>0</v>
          </cell>
          <cell r="HQ56">
            <v>0.21428571428571427</v>
          </cell>
          <cell r="HR56">
            <v>0</v>
          </cell>
          <cell r="HS56">
            <v>0</v>
          </cell>
          <cell r="HT56">
            <v>0.2857142857142857</v>
          </cell>
          <cell r="HU56">
            <v>0</v>
          </cell>
          <cell r="HV56">
            <v>0</v>
          </cell>
          <cell r="HW56">
            <v>0.42857142857142855</v>
          </cell>
          <cell r="HX56">
            <v>1.0714285714285714</v>
          </cell>
          <cell r="HY56" t="str">
            <v>No Programó</v>
          </cell>
          <cell r="HZ56" t="str">
            <v>No Programó</v>
          </cell>
          <cell r="IA56">
            <v>1</v>
          </cell>
          <cell r="IB56">
            <v>1</v>
          </cell>
          <cell r="IC56">
            <v>1</v>
          </cell>
          <cell r="ID56">
            <v>1</v>
          </cell>
          <cell r="IE56">
            <v>1</v>
          </cell>
          <cell r="IF56">
            <v>1</v>
          </cell>
          <cell r="IG56">
            <v>1</v>
          </cell>
          <cell r="IH56">
            <v>1</v>
          </cell>
          <cell r="II56">
            <v>1</v>
          </cell>
          <cell r="IJ56">
            <v>1.0714285714285714</v>
          </cell>
          <cell r="IK56">
            <v>1</v>
          </cell>
          <cell r="IL56">
            <v>1</v>
          </cell>
          <cell r="IM56">
            <v>1</v>
          </cell>
          <cell r="IN56">
            <v>1.0714285714285714</v>
          </cell>
          <cell r="IP56">
            <v>0.14285714285714285</v>
          </cell>
          <cell r="IQ56">
            <v>0.3571428571428571</v>
          </cell>
          <cell r="IR56">
            <v>0.64285714285714279</v>
          </cell>
          <cell r="IS56">
            <v>1.0714285714285714</v>
          </cell>
        </row>
        <row r="57">
          <cell r="A57">
            <v>30</v>
          </cell>
          <cell r="B57" t="str">
            <v>Dirección Distrital de Desarrollo Institucional</v>
          </cell>
          <cell r="C57" t="str">
            <v>Director Distrital de Desarrollo Institucional</v>
          </cell>
          <cell r="D57" t="str">
            <v>Cesar Ocampo Caro</v>
          </cell>
          <cell r="E57" t="str">
            <v>P1 -  ÉTICA, BUEN GOBIERNO Y TRANSPARENCIA</v>
          </cell>
          <cell r="F57" t="str">
            <v>P1O1 Consolidar a 2020 una cultura de visión y actuación ética,  integra y transparente</v>
          </cell>
          <cell r="G57" t="str">
            <v>P1O1A7 Diseñar y desarrollar cursos de formación virtual, en temas transversales de gestión pública.</v>
          </cell>
          <cell r="H57" t="str">
            <v>Desarrollar programa de formación anual en temas transversales de gestión pública</v>
          </cell>
          <cell r="I57" t="str">
            <v>Programas de formación virtual diseñados y desarrollados en temas transversales de gestión pública</v>
          </cell>
          <cell r="J57" t="str">
            <v>Verificar el cumplimiento en la elaboración del Programa de formación en temas transversales de gestión pública.</v>
          </cell>
          <cell r="K57" t="str">
            <v xml:space="preserve">Sumatoria de programas de formación virtual desarrollados en temas transversales de gestión pública.     </v>
          </cell>
          <cell r="L57" t="str">
            <v xml:space="preserve">  Sumatoria de programas de formación en temas transversales de gestión pública </v>
          </cell>
          <cell r="O57" t="str">
            <v>Programa de formación virtual en temas transversales de gestión pública</v>
          </cell>
          <cell r="P57" t="str">
            <v>Desarrollar cursos de formación relacionados con temas de gestión pública aplicables al D.C.</v>
          </cell>
          <cell r="Q57" t="str">
            <v xml:space="preserve">1. Plan de trabajo programa de Formación
2. Anexo técnico 
3. Cursos virtualizados
4. Material virtualizado
5. Estrategia documentada de difusión
6. Listado de participantes inscritos
7. Listado de participantes matriculados
8. Informes de avance ciclo académico
9. Informe de gestión trimestral </v>
          </cell>
          <cell r="R57" t="str">
            <v xml:space="preserve">Desarrollar un programa de formación para los servidores del Distrito Capital con la finalidad de cualificar los servicios a la ciudadanía. </v>
          </cell>
          <cell r="S57" t="str">
            <v>Constante</v>
          </cell>
          <cell r="T57" t="str">
            <v>Constante</v>
          </cell>
          <cell r="U57" t="str">
            <v>Número</v>
          </cell>
          <cell r="V57" t="str">
            <v xml:space="preserve">Eficacia </v>
          </cell>
          <cell r="W57" t="str">
            <v>Producto</v>
          </cell>
          <cell r="X57">
            <v>2016</v>
          </cell>
          <cell r="Y57">
            <v>0</v>
          </cell>
          <cell r="Z57">
            <v>2016</v>
          </cell>
          <cell r="AA57">
            <v>1</v>
          </cell>
          <cell r="AB57">
            <v>1</v>
          </cell>
          <cell r="AC57">
            <v>1</v>
          </cell>
          <cell r="AD57">
            <v>1</v>
          </cell>
          <cell r="AE57">
            <v>1</v>
          </cell>
          <cell r="AF57">
            <v>1</v>
          </cell>
          <cell r="AG57" t="str">
            <v>No Aplica</v>
          </cell>
          <cell r="AH57">
            <v>1</v>
          </cell>
          <cell r="AI57">
            <v>1</v>
          </cell>
          <cell r="AJ57">
            <v>1</v>
          </cell>
          <cell r="AK57">
            <v>1</v>
          </cell>
          <cell r="AL57">
            <v>1125</v>
          </cell>
          <cell r="AM57" t="str">
            <v>Fortalecimiento y modernización de la gestión pública distrital</v>
          </cell>
          <cell r="AN57">
            <v>1</v>
          </cell>
          <cell r="AO57" t="str">
            <v>Fortalecimiento de la administración y la gestión pública Distrital</v>
          </cell>
          <cell r="AP57" t="str">
            <v>No Aplica</v>
          </cell>
          <cell r="AQ57" t="str">
            <v>No Aplica</v>
          </cell>
          <cell r="AR57" t="str">
            <v>No Aplica</v>
          </cell>
          <cell r="AS57" t="str">
            <v>No Aplica</v>
          </cell>
          <cell r="AT57" t="str">
            <v>No Aplica</v>
          </cell>
          <cell r="AU57" t="str">
            <v>No Aplica</v>
          </cell>
          <cell r="AV57" t="str">
            <v>No Aplica</v>
          </cell>
          <cell r="AW57" t="str">
            <v>No Aplica</v>
          </cell>
          <cell r="AX57" t="str">
            <v>No Aplica</v>
          </cell>
          <cell r="AY57" t="str">
            <v>No Aplica</v>
          </cell>
          <cell r="AZ57" t="str">
            <v>No Aplica</v>
          </cell>
          <cell r="BA57" t="str">
            <v>No Aplica</v>
          </cell>
          <cell r="BB57" t="str">
            <v>No Aplica</v>
          </cell>
          <cell r="BC57" t="str">
            <v>No Aplica</v>
          </cell>
          <cell r="BD57" t="str">
            <v>No Aplica</v>
          </cell>
          <cell r="BE57" t="str">
            <v>No Aplica</v>
          </cell>
          <cell r="BF57" t="str">
            <v>No Aplica</v>
          </cell>
          <cell r="BG57" t="str">
            <v>No Aplica</v>
          </cell>
          <cell r="BH57" t="str">
            <v>No Aplica</v>
          </cell>
          <cell r="BI57" t="str">
            <v>No Aplica</v>
          </cell>
          <cell r="BJ57" t="str">
            <v>No Aplica</v>
          </cell>
          <cell r="BK57" t="str">
            <v>No Aplica</v>
          </cell>
          <cell r="BL57" t="str">
            <v>No Aplica</v>
          </cell>
          <cell r="BM57" t="str">
            <v>Plan de Desarrollo - Meta ProductoPlan Estratégico InstitucionalPlan de Acción Proyecto de inversión 1125 Fortalecimiento y modernización de la gestión pública distritalSGCFortalecimiento de la administración y la gestión pública Distrital</v>
          </cell>
          <cell r="BN57" t="str">
            <v>Realizar la preparación, ejecución, balance y cierre de programas de formación virtual en materia de gestión pública que incluyan temas de transparencia, gestión del riesgo de corrupción, formulación de estrategias anti trámites, gestión documental y atención al ciudadano. En la modalidad de cursos cortos y diplomados virtuales en el marco de alianzas estratégicas con otras entidades y/o con instituciones educativas.Se desarrolla en tres fases, según la oferta académica:1. Preparación, que incluye la identificación de aliados (de requerirse), establecimiento de requisitos técnicos y tecnológicos,  definición de contenidos (0,15). 2. Orientación en la construcción de contenidos (de requerirse), acompañamiento en la virtualización (de requerirse), y definición de estrategias de divulgación (0,25). 3. Ejecución, que incluye la convocatoria y desarrollo de estrategia de divulgación , preinscripciones e inscripciones (0,05); orientación y apoyo para el desarrollo de los módulos, y seguimiento al desarrollo de los módulos establecidos en el programa (0,25). 4. Documento de balance y cierre del programa (0,30).</v>
          </cell>
          <cell r="BO57" t="str">
            <v>Actividades 
1. Elaborar un plan de trabajo donde se detalle el desarrollo de los programas de formación virtual
2. Elaborar Documentos para la Etapa precontractual de
3. Definir los  elementos para actualizar plataforma LMS
4. Realizar el proceso de la oferta acádemica
Inscripción
Matrícula
Desarrollo proceso academico
Evaluación
5. Elaborar Informe de resultados y estadísticas</v>
          </cell>
          <cell r="BP57" t="str">
            <v xml:space="preserve">Desarrollar un programa de formación para los servidores del Distrito Capital con la finalidad de cualificar los servicios a la ciudadanía. </v>
          </cell>
          <cell r="BQ57" t="str">
            <v xml:space="preserve">1. Plan de trabajo programa de Formación
2. Anexo técnico 
3. Cursos virtualizados
4. Material virtualizado
5. Estrategia documentada de difusión
6. Listado de participantes inscritos
7. Listado de participantes matriculados
8. Informes de avance ciclo académico
9. Informe de gestión trimestral </v>
          </cell>
          <cell r="BR57" t="str">
            <v>Suma</v>
          </cell>
          <cell r="BS57">
            <v>1</v>
          </cell>
          <cell r="BT57">
            <v>0</v>
          </cell>
          <cell r="BU57">
            <v>0</v>
          </cell>
          <cell r="BV57">
            <v>0</v>
          </cell>
          <cell r="BW57">
            <v>0</v>
          </cell>
          <cell r="BX57">
            <v>0</v>
          </cell>
          <cell r="BY57">
            <v>0</v>
          </cell>
          <cell r="BZ57">
            <v>0</v>
          </cell>
          <cell r="CA57">
            <v>0</v>
          </cell>
          <cell r="CB57">
            <v>0</v>
          </cell>
          <cell r="CC57">
            <v>0</v>
          </cell>
          <cell r="CD57">
            <v>0</v>
          </cell>
          <cell r="CE57">
            <v>1</v>
          </cell>
          <cell r="CF57">
            <v>0</v>
          </cell>
          <cell r="CG57">
            <v>0</v>
          </cell>
          <cell r="CH57">
            <v>0</v>
          </cell>
          <cell r="CI57">
            <v>0</v>
          </cell>
          <cell r="CJ57">
            <v>0</v>
          </cell>
          <cell r="CK57">
            <v>0</v>
          </cell>
          <cell r="CL57">
            <v>0</v>
          </cell>
          <cell r="CM57">
            <v>0</v>
          </cell>
          <cell r="CN57">
            <v>0</v>
          </cell>
          <cell r="CO57">
            <v>0</v>
          </cell>
          <cell r="CP57">
            <v>0</v>
          </cell>
          <cell r="CQ57">
            <v>1</v>
          </cell>
          <cell r="CR57">
            <v>1</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Definición temáticas 2019:Plan de desarrollo y estructura del distrito,Gestores de integridad, Contratación estatal,Cultura de integridad,MIPG,Gobierno abierto,Teletrabajo,Políticas públicas.Para la elaboración y actualización de contenidos de las temáticas seleccionadas se realizó un estudio de capacidad operativa entre las instituciones de educación superior con las que se podría elaborar un convenio interadministrativo(UDFJC,EAN,UNAL,UMNG).Elaboración del documento Condiciones técnicas, para el convenio que se suscriba con la institución de educación superior.Para el curso en teletrabajo se inició la construcción de contenidos y se finalizó el módulo 1 de introducción.Se realizó reunión con la SDP para revisar la viabilidad de celebrar un convenio en el cual la SDP elabore los contenidos académicos que se requieren para posteriormente virtualizarlos y ofertarlos,se entregó el modelo de convenio y el anexo 1 – condiciones técnicas para revisión del equipo jurídico de la SDP.</v>
          </cell>
          <cell r="DF57" t="str">
            <v>La definición de la institución de educación superior ha tomado más tiempo del esperado</v>
          </cell>
          <cell r="DG57" t="str">
            <v xml:space="preserve">Desarrollar un programa de formación para los servidores del Distrito Capital con la finalidad de cualificar los servicios a la ciudadanía. </v>
          </cell>
          <cell r="DH57" t="str">
            <v/>
          </cell>
          <cell r="DI57" t="str">
            <v/>
          </cell>
          <cell r="DJ57" t="str">
            <v xml:space="preserve">Se realizó la estructuración del proceso de formación virtual para la vigencia 2019 con la Universidad Nacional Abierta y a Distancia – UNAD, con ellos se trabajarán las siguientes temáticas: Diplomado de 144 horas en Políticas Públicas con acompañamiento tutorial. Diplomado de 144 horas en Gobierno Abierto con acompañamiento tutorial. Curso en formación de competencias para Supervisión de Contratos Estatales: 40 horas con acompañamiento tutorial. Curso de 30 horas en Plan De Desarrollo Distrital y Estructura del Distrito. (Autodirigido). Curso de 60 horas en Teletrabajo. (Autodirigido). Los aportes para el convenio son por parte de la Secretaría General $960.000.000 y por parte de la universidad $218.000.000.
Se elaboró el “anexo 1 – condiciones técnicas”, estudio previo y estructura de aportes. Adicionalmente se llevo a cabo la revisión de los modulos y contenidos del curso de formación de Teletrabajo con el equipo de la Dirección. </v>
          </cell>
          <cell r="DK57" t="str">
            <v>Demora en la negociación en la contrapartida con la institución de educación superior que se realizará el convenio</v>
          </cell>
          <cell r="DL57" t="str">
            <v xml:space="preserve">Desarrollar un programa de formación para los servidores del Distrito Capital con la finalidad de cualificar los servicios a la ciudadanía. </v>
          </cell>
          <cell r="DM57" t="str">
            <v/>
          </cell>
          <cell r="DN57" t="str">
            <v/>
          </cell>
          <cell r="DO57" t="str">
            <v>Se suscribe convenio interadministrativo 4211000-677-2019, con la Universidad Nacional Abierta y a Distancia UNAD, con el cuál se elaboraran los contenidos de las temáticas de formación y se realizará el desarrollo de la Oferta Académica 2019.
Adicionalmente Se adelanto la elaboración del estudio previo y el anexo condiciones técnicas para elaborar un convenio con la Secretaría Distrital de Ambiente en donde elaboraran un curso en temas ambientales y en gestión del riesgo de desastres, el curso será ajustado para ofertarse de igual forma a las demás entidades distritales en cumplimiento de la responsabilidad que tiene la Secretaría General en apoyar la implementación del Modelo Integrado de Planeación y Gestión a nivel distrital. 
Para el curso de teletrabajo se terminó el contenido teórico del módulo 4 que será virtualizado por la institución de educación superior.</v>
          </cell>
          <cell r="DP57" t="str">
            <v xml:space="preserve">La retroalimentación de firmas, revisión y aceptación de documentos  por parte de la UNAD, a tardado más tiempo del previsto, afectando la planeación realizada por la Secretaría General. </v>
          </cell>
          <cell r="DQ57" t="str">
            <v xml:space="preserve">Desarrollar un programa de formación para los servidores del Distrito Capital con la finalidad de cualificar los servicios a la ciudadanía. </v>
          </cell>
          <cell r="DR57" t="str">
            <v/>
          </cell>
          <cell r="DS57" t="str">
            <v/>
          </cell>
          <cell r="DT57" t="str">
            <v>Se suscribió el acta de inicio del convenio 4211000-677-2019, para el desarrollo de la etapa contractual para  la oferta académica vigencia 2019, se realizó  reunión de apertura informando las condiciones  técnicas para llevar acabo el proceso de formación de los servidores con los representantes de talento humano de las entidades distritales, se elaboraron las piezas de comunicación a utilizar para la divulgación de la oferta academica.
mediante radicado 3-2019-15167, se solicito concepto a la Oficina Jurídica de la Secretaría General frente a la formación del personal con vicunlación provisional, de este requerimiento se da respuesta 3-2019- 18360, en donde se da viabilidad  para la etapa de inscripciones. 
Se suscribió el convenio con la Secretaría Distrital de Ambiente luego de lograr la revisión y aprobación de todas las instancias técnicas y jurídicas de las dos entidades</v>
          </cell>
          <cell r="DU57" t="str">
            <v/>
          </cell>
          <cell r="DV57" t="str">
            <v xml:space="preserve">Desarrollar un programa de formación para los servidores del Distrito Capital con la finalidad de cualificar los servicios a la ciudadanía. </v>
          </cell>
          <cell r="DW57" t="str">
            <v/>
          </cell>
          <cell r="DX57" t="str">
            <v/>
          </cell>
          <cell r="DY57" t="str">
            <v>Se realizó la difusión de la oferta académica que se desarrollará en el marco del convenio 4211000-677-2019 a la entidades y organismos distritales.
Se realiza seguimiento del avance de las inscripciones por entidad y se informa periódicamente a los gestores de capacitación el estado de su entidad.
se realiza cronograma de visitas a las entidades para reforzar la difusión de la oferta académica.
Se realizaron reuniones de seguimiento al convenio 4211000-677-2019 en donde se revisaron la elaboración de los contenidos base de las temáticas a ofertar y se aprobó el equipo de trabajo inicial de la UNAD.</v>
          </cell>
          <cell r="DZ57" t="str">
            <v xml:space="preserve">La inscripción de los funcionarios no ha sido la esperada. </v>
          </cell>
          <cell r="EA57" t="str">
            <v xml:space="preserve">Desarrollar un programa de formación para los servidores del Distrito Capital con la finalidad de cualificar los servicios a la ciudadanía. </v>
          </cell>
          <cell r="EB57" t="str">
            <v/>
          </cell>
          <cell r="EC57" t="str">
            <v/>
          </cell>
          <cell r="ED57" t="str">
            <v>Continuando con la etapa de inscripciones a la oferta académica 2019 que se desarrollará con la Universidad Nacional Abierta y a Distancia, se realizó visita a las entidades distritales para realizar difusión e inscripción a los servidores públicos, las visitas se realizaron hasta el 26 de agosto de 2019 logrando la inscripción de 4401 funcionarios públicos y 1000 contratistas distribuido en las 5 temáticas.
Se realizaron reuniones de seguimiento al convenio 4211000-677-2019 en donde se revisaron la elaboración de los contenidos base de las temáticas a ofertar y se aprobó el equipo de trabajo inicial de la UNAD, las reuniones se realizaron los días 13 y 20 del mes de agosto de 2019.
Se realizó actualización y migración de la plataforma LMS pasando de la versión Moodle 3.0 a Moodle 3.7, lo anterior para asegurar la estabilidad y compatibilidad de la plataforma con los cursos nuevos.</v>
          </cell>
          <cell r="EE57" t="str">
            <v/>
          </cell>
          <cell r="EF57" t="str">
            <v/>
          </cell>
          <cell r="EG57" t="str">
            <v/>
          </cell>
          <cell r="EH57" t="str">
            <v/>
          </cell>
          <cell r="EI57" t="str">
            <v>En el marco del convenio 4211000-677-2019 se realizó la virtualización de los módulos 1 y 2 del diplomado en políticas públicas, de igual forma para el curso en teletrabajo se realizó virtualización del modulo 1 para cada rol (teletrabajador, no teletrabajador, líder de teletrabajo, jefe de teletrabajador), otro curso del cual se virtualizo el módulo 1 fue el de plan de desarrollo y estructura del distrito. 
Se habilito el acceso a los participantes a la plataforma LMS, acorde a la temática en la que realizaron la inscripción desde el 02 de septiembre de 2019.
Se realizaron reuniones de seguimiento  en donde se revisaron temas como la virtualización de los contenidos de las temáticas a ofertar, el listado de matriculados y mesa de ayuda,
Se realizó actualización de la pagina principal donde los servidores realizan la inscripción con las temáticas que están vigentes, incluido el curso en el Modelo Integrado de Planeación y Gestión MIPG.</v>
          </cell>
          <cell r="EJ57" t="str">
            <v xml:space="preserve">Ninguna </v>
          </cell>
          <cell r="EK57" t="str">
            <v xml:space="preserve">Desarrollar un programa de formación para los servidores del Distrito Capital con la finalidad de cualificar los servicios a la ciudadanía. </v>
          </cell>
          <cell r="EL57" t="str">
            <v/>
          </cell>
          <cell r="EM57" t="str">
            <v/>
          </cell>
          <cell r="EN57" t="str">
            <v>En el marco del convenio 4211000-677-2019 se realizó la virtualización de los módulos 3 y 4 del diplomado en políticas públicas, de igual forma para el curso en teletrabajo se realizó virtualización del modulo 2,3 y 4, otro curso del cual se virtualizo el módulo 2,3 y 4 fue el de plan de desarrollo y estructura del distrito. 
Se realizaron informes de participación y avance de los estudiantes en los programas de Diplomado en políticas públicas, curso en teletrabajo, curso en plan de desarrollo y estructura del distrito.
Se realizó el análisis del numero de inscritos al curso de MIPG, obteniendo como resultado un total de 2538 inscritos de los cuales 1629 ya finalizaron el módulo de generalidades.</v>
          </cell>
          <cell r="EO57" t="str">
            <v xml:space="preserve">Ninguna </v>
          </cell>
          <cell r="EP57" t="str">
            <v xml:space="preserve">Desarrollar un programa de formación para los servidores del Distrito Capital con la finalidad de cualificar los servicios a la ciudadanía. </v>
          </cell>
          <cell r="EQ57" t="str">
            <v/>
          </cell>
          <cell r="ER57" t="str">
            <v/>
          </cell>
          <cell r="ES57" t="str">
            <v>Se realizaron informes de participación y avance de los estudiantes en los programas de Diplomado en políticas públicas, curso en teletrabajo, curso en plan de desarrollo y estructura del distrito.
•	Se realizó la actualización del número de inscritos al curso de MIPG, obteniendo como resultado un total de 2638 inscritos de los cuales 1674 finalizaron el módulo de generalidades.
•	Se habilito a los participantes del diplomado en políticas públicas, curso en teletrabajo y curso en plan de desarrollo distrital y estructura del distrito la evaluación final, la misma duro habilitadas hasta el 30 de noviembre de 2019. Para cada temática aprobaron los siguientes servidores:
o	Diplomado políticas públicas: 1.461
o	Teletrabajo: 190
o	Plan de Desarrollo y Estructura del Distrito: 218</v>
          </cell>
          <cell r="ET57" t="str">
            <v xml:space="preserve">Ninguna </v>
          </cell>
          <cell r="EU57" t="str">
            <v>Formación en temas de gestión pública de los servidores distritales.
Actualización en temas de gestión pública para los servidores distritales.
Cobertura total de las entidades y organismos distritales.
Fortalecimiento de las competencias institucionales en los servidores distritales.
Posicionamiento de herramientas TIC para el desarrollo de procesos de formación.
Promover economías de escala al ejecutar convenios interadministrativos y procesos de formación transversales.</v>
          </cell>
          <cell r="EV57">
            <v>1</v>
          </cell>
          <cell r="EW57">
            <v>1</v>
          </cell>
          <cell r="EX57" t="str">
            <v xml:space="preserve">Evento de Cierre Formación: Se programo y desarrollo la reunión para el cierre del programa de formación el día 11 de diciembre de 2019, a esta reunión asistieron los jefes de talento humano y gestores de capacitación de las entidades distritales, el evento se realizó en las aulas Barulé de la Secretaría General contando con la asistencia de 70 servidores.
Se elabora informe final del programa de formación año 2019. </v>
          </cell>
          <cell r="EY57" t="str">
            <v xml:space="preserve">Ninguna </v>
          </cell>
          <cell r="EZ57" t="str">
            <v>Formación en temas de gestión pública de los servidores distritales.
Actualización en temas de gestión pública para los servidores distritales.
Cobertura total de las entidades y organismos distritales.
Fortalecimiento de las competencias institucionales en los servidores distritales.
Posicionamiento de herramientas TIC para el desarrollo de procesos de formación.
Promover economías de escala al ejecutar convenios interadministrativos y procesos de formación transversales.</v>
          </cell>
          <cell r="FA57">
            <v>1</v>
          </cell>
          <cell r="FB57">
            <v>0</v>
          </cell>
          <cell r="FC57" t="str">
            <v>Cumple</v>
          </cell>
          <cell r="FD57" t="str">
            <v>No programó</v>
          </cell>
          <cell r="FE57" t="str">
            <v>No programó</v>
          </cell>
          <cell r="FF57" t="str">
            <v>No aplica</v>
          </cell>
          <cell r="FG57" t="str">
            <v>No aplica</v>
          </cell>
          <cell r="FH57" t="str">
            <v>No aplica</v>
          </cell>
          <cell r="FI57" t="str">
            <v>No aplica</v>
          </cell>
          <cell r="FJ57" t="str">
            <v>No aplica</v>
          </cell>
          <cell r="FK57" t="str">
            <v>No aplica</v>
          </cell>
          <cell r="FL57" t="str">
            <v>Oportuna</v>
          </cell>
          <cell r="FM57" t="str">
            <v xml:space="preserve">"Se recomienda revisar todos los campos de las observaciones del formato de reporte de avances de las actividades por cuanto las observaciones de la actividad Desarrollar cursos de formación relacionados con temas de gestión pública aplicables al D. C. no fueron incluidas" </v>
          </cell>
          <cell r="FN57" t="str">
            <v>Luisa Fernanda Ortiz</v>
          </cell>
          <cell r="FO57" t="str">
            <v>Cumple</v>
          </cell>
          <cell r="FP57" t="str">
            <v>No programó</v>
          </cell>
          <cell r="FQ57" t="e">
            <v>#N/A</v>
          </cell>
          <cell r="FR57" t="str">
            <v>No aplica</v>
          </cell>
          <cell r="FS57" t="str">
            <v>No aplica</v>
          </cell>
          <cell r="FT57" t="str">
            <v>No aplica</v>
          </cell>
          <cell r="FU57" t="str">
            <v>No aplica</v>
          </cell>
          <cell r="FV57" t="str">
            <v>No aplica</v>
          </cell>
          <cell r="FW57" t="str">
            <v>No aplica</v>
          </cell>
          <cell r="FX57" t="str">
            <v>Oportuna</v>
          </cell>
          <cell r="FY57"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7" t="str">
            <v>Luisa Fernanda Ortiz</v>
          </cell>
          <cell r="GA57" t="str">
            <v>Cumple</v>
          </cell>
          <cell r="GB57" t="str">
            <v>No programó</v>
          </cell>
          <cell r="GC57" t="e">
            <v>#N/A</v>
          </cell>
          <cell r="GD57" t="str">
            <v>Indeterminado</v>
          </cell>
          <cell r="GE57" t="str">
            <v>Incoherente</v>
          </cell>
          <cell r="GF57" t="str">
            <v>Indeterminado</v>
          </cell>
          <cell r="GG57" t="str">
            <v>Indeterminado</v>
          </cell>
          <cell r="GH57" t="str">
            <v>Relación directa</v>
          </cell>
          <cell r="GI57" t="str">
            <v>Indeterminado</v>
          </cell>
          <cell r="GJ57" t="str">
            <v>Oportuna</v>
          </cell>
          <cell r="GK57" t="str">
            <v>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v>
          </cell>
          <cell r="GL57" t="str">
            <v>Diego Daza</v>
          </cell>
          <cell r="GM57" t="str">
            <v>No cumple</v>
          </cell>
          <cell r="GN57" t="str">
            <v>Cumplido</v>
          </cell>
          <cell r="GO57" t="e">
            <v>#N/A</v>
          </cell>
          <cell r="GP57" t="str">
            <v>Adecuado</v>
          </cell>
          <cell r="GQ57" t="str">
            <v>Coherente</v>
          </cell>
          <cell r="GR57" t="str">
            <v>Concuerda</v>
          </cell>
          <cell r="GS57" t="str">
            <v>Concuerda</v>
          </cell>
          <cell r="GT57" t="str">
            <v>Relación directa</v>
          </cell>
          <cell r="GU57" t="str">
            <v>Adecuado</v>
          </cell>
          <cell r="GV57" t="str">
            <v>Oportuna</v>
          </cell>
          <cell r="GW57" t="str">
            <v>El reporte del indicador es adecuado, coherente, suficiente, articulado, consistente y oportuno, durante este periodo.</v>
          </cell>
          <cell r="GX57" t="str">
            <v>Diego Daza</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v>1</v>
          </cell>
          <cell r="HL57">
            <v>0</v>
          </cell>
          <cell r="HM57">
            <v>0</v>
          </cell>
          <cell r="HN57">
            <v>0</v>
          </cell>
          <cell r="HO57">
            <v>0</v>
          </cell>
          <cell r="HP57">
            <v>0</v>
          </cell>
          <cell r="HQ57">
            <v>0</v>
          </cell>
          <cell r="HR57">
            <v>0</v>
          </cell>
          <cell r="HS57">
            <v>0</v>
          </cell>
          <cell r="HT57">
            <v>0</v>
          </cell>
          <cell r="HU57">
            <v>0</v>
          </cell>
          <cell r="HV57">
            <v>0</v>
          </cell>
          <cell r="HW57">
            <v>1</v>
          </cell>
          <cell r="HX57">
            <v>1</v>
          </cell>
          <cell r="HY57" t="str">
            <v>No Programó</v>
          </cell>
          <cell r="HZ57" t="str">
            <v>No Programó</v>
          </cell>
          <cell r="IA57" t="str">
            <v>No Programó</v>
          </cell>
          <cell r="IB57" t="str">
            <v>No Programó</v>
          </cell>
          <cell r="IC57" t="str">
            <v>No Programó</v>
          </cell>
          <cell r="ID57" t="str">
            <v>No Programó</v>
          </cell>
          <cell r="IE57" t="str">
            <v>No Programó</v>
          </cell>
          <cell r="IF57" t="str">
            <v>No Programó</v>
          </cell>
          <cell r="IG57" t="str">
            <v>No Programó</v>
          </cell>
          <cell r="IH57" t="str">
            <v>No Programó</v>
          </cell>
          <cell r="II57" t="str">
            <v>No Programó</v>
          </cell>
          <cell r="IJ57">
            <v>1</v>
          </cell>
          <cell r="IK57" t="str">
            <v>No Programó</v>
          </cell>
          <cell r="IL57" t="str">
            <v>No Programó</v>
          </cell>
          <cell r="IM57" t="str">
            <v>No Programó</v>
          </cell>
          <cell r="IN57">
            <v>1</v>
          </cell>
          <cell r="IP57">
            <v>0</v>
          </cell>
          <cell r="IQ57">
            <v>0</v>
          </cell>
          <cell r="IR57">
            <v>0</v>
          </cell>
          <cell r="IS57">
            <v>1</v>
          </cell>
        </row>
        <row r="58">
          <cell r="A58">
            <v>31</v>
          </cell>
          <cell r="B58" t="str">
            <v>Dirección Distrital de Desarrollo Institucional</v>
          </cell>
          <cell r="C58" t="str">
            <v>Director Distrital de Desarrollo Institucional</v>
          </cell>
          <cell r="D58" t="str">
            <v>Cesar Ocampo Caro</v>
          </cell>
          <cell r="E58" t="str">
            <v>P1 -  ÉTICA, BUEN GOBIERNO Y TRANSPARENCIA</v>
          </cell>
          <cell r="F58" t="str">
            <v>P1O2 Fortalecer la capacidad de formulación, implementación y seguimiento, de la política pública de competencia de la Secretaría General; así como las estrategias y mecanismos de evaluación.</v>
          </cell>
          <cell r="G58" t="str">
            <v>P1O2A3 Desarrollar e implementar estrategias para la modernización de la gestión pública distrital.</v>
          </cell>
          <cell r="H58" t="str">
            <v>Desarrollar e implementar estrategias para la modernización de la gestión pública distrital</v>
          </cell>
          <cell r="I58" t="str">
            <v>Estrategias para el fortalecimiento del sistema de coordinación y la modernización de la gestión pública distrital</v>
          </cell>
          <cell r="J58" t="str">
            <v>Verificar el cumplimiento en la elaboración de las estrategias para el fortalecimiento de coordinación y modernización establecidas en la vigencia</v>
          </cell>
          <cell r="K58" t="str">
            <v xml:space="preserve">  Sumatoria de estrategias para el fortalecimiento del sistema de coordinación y la modernización de la gestión pública distrital.     </v>
          </cell>
          <cell r="L58" t="str">
            <v>Sumatoria de estrategias para el fortalecimiento del sistema de coordinación y la modernización de la gestión pública distrital.</v>
          </cell>
          <cell r="M58">
            <v>0</v>
          </cell>
          <cell r="O58" t="str">
            <v>Estrategias para la medición y el fortalecimiento del sistema de coordinación y la modernización de la gestión pública distrital.</v>
          </cell>
          <cell r="P58" t="str">
            <v>Desarrollar estrategias enfocadas en el fortalecimiento institucional y de la estructura administrativa distrital, la racionalización de instancias, y la medición del desempeño institucional</v>
          </cell>
          <cell r="Q58"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cell r="R58" t="str">
            <v xml:space="preserve">Fortalecer la capacidad técnica institucional de las entidades distritales frente a la implementación de teletrabajo, racionalización de instancias e implementación de la resolución 233 de 2018. 
</v>
          </cell>
          <cell r="S58" t="str">
            <v>Suma</v>
          </cell>
          <cell r="T58" t="str">
            <v>Suma</v>
          </cell>
          <cell r="U58" t="str">
            <v>Número</v>
          </cell>
          <cell r="V58" t="str">
            <v xml:space="preserve">Eficacia </v>
          </cell>
          <cell r="W58" t="str">
            <v>Producto</v>
          </cell>
          <cell r="X58">
            <v>2018</v>
          </cell>
          <cell r="Y58">
            <v>0</v>
          </cell>
          <cell r="Z58">
            <v>2017</v>
          </cell>
          <cell r="AC58">
            <v>2</v>
          </cell>
          <cell r="AD58">
            <v>5</v>
          </cell>
          <cell r="AE58">
            <v>0</v>
          </cell>
          <cell r="AF58">
            <v>7</v>
          </cell>
          <cell r="AG58" t="str">
            <v>No Aplica</v>
          </cell>
          <cell r="AH58" t="str">
            <v>No Aplica</v>
          </cell>
          <cell r="AI58">
            <v>1</v>
          </cell>
          <cell r="AJ58">
            <v>1</v>
          </cell>
          <cell r="AK58">
            <v>1</v>
          </cell>
          <cell r="AL58">
            <v>1125</v>
          </cell>
          <cell r="AM58" t="str">
            <v>Fortalecimiento y modernización de la gestión pública distrital</v>
          </cell>
          <cell r="AN58">
            <v>1</v>
          </cell>
          <cell r="AO58" t="str">
            <v>Fortalecimiento de la administración y la gestión pública Distrital</v>
          </cell>
          <cell r="AP58" t="str">
            <v>No Aplica</v>
          </cell>
          <cell r="AQ58" t="str">
            <v>No Aplica</v>
          </cell>
          <cell r="AR58" t="str">
            <v>No Aplica</v>
          </cell>
          <cell r="AS58" t="str">
            <v>No Aplica</v>
          </cell>
          <cell r="AT58" t="str">
            <v>No Aplica</v>
          </cell>
          <cell r="AU58" t="str">
            <v>No Aplica</v>
          </cell>
          <cell r="AV58" t="str">
            <v>No Aplica</v>
          </cell>
          <cell r="AW58" t="str">
            <v>No Aplica</v>
          </cell>
          <cell r="AX58" t="str">
            <v>No Aplica</v>
          </cell>
          <cell r="AY58" t="str">
            <v>No Aplica</v>
          </cell>
          <cell r="AZ58" t="str">
            <v>No Aplica</v>
          </cell>
          <cell r="BA58" t="str">
            <v>No Aplica</v>
          </cell>
          <cell r="BB58" t="str">
            <v>No Aplica</v>
          </cell>
          <cell r="BC58" t="str">
            <v>No Aplica</v>
          </cell>
          <cell r="BD58" t="str">
            <v>No Aplica</v>
          </cell>
          <cell r="BE58" t="str">
            <v>No Aplica</v>
          </cell>
          <cell r="BF58" t="str">
            <v>No Aplica</v>
          </cell>
          <cell r="BG58" t="str">
            <v>No Aplica</v>
          </cell>
          <cell r="BH58" t="str">
            <v>No Aplica</v>
          </cell>
          <cell r="BI58">
            <v>1</v>
          </cell>
          <cell r="BJ58" t="str">
            <v>No Aplica</v>
          </cell>
          <cell r="BK58" t="str">
            <v>No Aplica</v>
          </cell>
          <cell r="BL58" t="str">
            <v>No Aplica</v>
          </cell>
          <cell r="BM58" t="str">
            <v>Plan Estratégico InstitucionalPlan de Acción Proyecto de inversión 1125 Fortalecimiento y modernización de la gestión pública distritalSGCFortalecimiento de la administración y la gestión pública DistritalODS</v>
          </cell>
          <cell r="BN58" t="str">
            <v xml:space="preserve">Formular, elaborar y ejecutar actividades orientadas a la socialización y fortalecimiento del Sistema de coordinación y modernización de la gestión pública distrital, a través de la racionalización de instancias.Se desarrollan en tres fases: 1.  Documento y formulación inicial de la estrategia  (0,4); 2. Desarrollo  de la estrategia (0,10); 3. Documento de cierre y  balance (0,6). Para la vigencia 2019 se llevarán a cabo las siguientes estrategias:
1. Estrategia Observatorios Distritales
2. Estrategia Implementación Teltrabajo 
3. Documentos de Modernización Institucional.
4. Estrategia Racionalización de Instancias 
5. Estrategia Implementación Resolución 233 de 2018. </v>
          </cell>
          <cell r="BO58" t="str">
            <v>1. Realizar Documentos Técnicos de las estrategias.
2. Revisar los Documentos técnico de las estrategias
3. Aprobar los documentos técnicos de las estrategias
4. Socializar los documentos técnicos de las estrategias</v>
          </cell>
          <cell r="BP58" t="str">
            <v xml:space="preserve">Fortalecer la capacidad técnica institucional de las entidades distritales frente a la implementación de teletrabajo, racionalización de instancias e implementación de la resolución 233 de 2018. 
</v>
          </cell>
          <cell r="BQ58"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cell r="BR58" t="str">
            <v>Suma</v>
          </cell>
          <cell r="BS58">
            <v>5</v>
          </cell>
          <cell r="BT58">
            <v>0</v>
          </cell>
          <cell r="BU58">
            <v>0</v>
          </cell>
          <cell r="BV58">
            <v>0</v>
          </cell>
          <cell r="BW58">
            <v>0</v>
          </cell>
          <cell r="BX58">
            <v>0</v>
          </cell>
          <cell r="BY58">
            <v>0</v>
          </cell>
          <cell r="BZ58">
            <v>0</v>
          </cell>
          <cell r="CA58">
            <v>0</v>
          </cell>
          <cell r="CB58">
            <v>0</v>
          </cell>
          <cell r="CC58">
            <v>0</v>
          </cell>
          <cell r="CD58">
            <v>0</v>
          </cell>
          <cell r="CE58">
            <v>5</v>
          </cell>
          <cell r="CF58">
            <v>0</v>
          </cell>
          <cell r="CG58">
            <v>0</v>
          </cell>
          <cell r="CH58">
            <v>0</v>
          </cell>
          <cell r="CI58">
            <v>0</v>
          </cell>
          <cell r="CJ58">
            <v>0</v>
          </cell>
          <cell r="CK58">
            <v>0</v>
          </cell>
          <cell r="CL58">
            <v>0</v>
          </cell>
          <cell r="CM58">
            <v>0</v>
          </cell>
          <cell r="CN58">
            <v>0</v>
          </cell>
          <cell r="CO58">
            <v>0</v>
          </cell>
          <cell r="CP58">
            <v>0</v>
          </cell>
          <cell r="CQ58">
            <v>5</v>
          </cell>
          <cell r="CR58">
            <v>5</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Teletrabajo:Elaboración Encuesta de experiencia a Teletrabajadores y sus Jefes, e informes de análisis de resultados y estimativos de ahorro.Definición del plan de acción 2019.Realización de 25 mesas técnicas de socialización o articulación interinstitucional.Elaboración de contenidos de los módulos 1 y 2 del curso de formación.Observatorios:Realización mesas técnicas de la fase de divulgación y diagnóstico con los servidores de la SDP,SDDE y ATIC.Remisión de actas de compromisos y avances a entidades distritales con el plan de acción conjunto.Modernización:Doc_reformas administrativas:Recopilación bibliográfica y solicitud de información a entidades que han modificado su estructura administrativa para incluir al documento.Se cuenta con 3 sectores desarrollados.Resolución 233:Realización documento técnico de Implementación.Seguimiento a sitios web verificando cumplimiento a la 233.Asesoría técnica a entidades.Instancias:Elaboración proyectos de decreto de actualización de instancias</v>
          </cell>
          <cell r="DF58" t="str">
            <v>Las convocatorias y la agenda que coincida en las tres Secretarias relacionadas con el tema. Las entidades no presentan un orden en el sitio web lo que dificulta la búsqueda del cumplimiento de la Resolución 233.</v>
          </cell>
          <cell r="DG58" t="str">
            <v xml:space="preserve">Fortalecer la capacidad técnica institucional de las entidades distritales frente a la implementación de teletrabajo, racionalización de instancias e implementación de la resolución 233 de 2018. </v>
          </cell>
          <cell r="DH58" t="str">
            <v/>
          </cell>
          <cell r="DI58" t="str">
            <v/>
          </cell>
          <cell r="DJ58" t="str">
            <v>Teletrabajo:  Socialización de la Estrategia  y metodología de la implementación con 7 entidades,  Talleres Técnicos para revisar los lineamientos del componente de Tecnología para teletrabajo, con la participación de 9 entidades. Dtos de Modernización: 1. Reformas Admin: Se avanza en el desarrollo del capitulo del sector Movilidad y se alimentan la información de los tres sectores adicionales.  
2. Logros D.D.D.I: Matriz de Articulación versión 2, con las tematicas desarrolladas. 3. Clima Organizacional: Visita a las entidades para la socialización del resultado de las encuestas. Resolución 233: Validación de la información públicada en los micrositios WEB. Observatorios Distritales: Revisión de la Guia de Observatorios y Reglamento Interno de la Comisión CIEEIEE, participación mesas de trabajo. Racionalización de Instancias: Se elaboran las versiones finales y conceptos de 11 proyectos de actos administrativos, reunión con los Juridicos de las entidades para la revisión y firma.</v>
          </cell>
          <cell r="DK58" t="str">
            <v>Dificultades por la cantidad de niveles que realizan la revisión a los actos administrativos</v>
          </cell>
          <cell r="DL58" t="str">
            <v xml:space="preserve">Fortalecer la capacidad técnica institucional de las entidades distritales frente a la implementación de teletrabajo, racionalización de instancias e implementación de la resolución 233 de 2018. </v>
          </cell>
          <cell r="DM58" t="str">
            <v/>
          </cell>
          <cell r="DN58" t="str">
            <v/>
          </cell>
          <cell r="DO58" t="str">
            <v>Teletrabajo:  Realización del evento: “El Teletrabajo, una práctica laboral que avanza en Bogotá” para presentar los logros alcanzados en la implementación de teletrabajo en las entidades distritales,  244 asistentes. Elaboración documentos en primera versión: Guía Operativa de Teletrabajo , Definición de la metodología para el seguimiento del teletrabajador, Formatos de legalización – actualización de resoluciones, Socialización de la Estrategia Distrital de Teletrabajo y la metodología de implementación del modelo en presentación a funcionarios de 10 entidades. 
Racionalización de Instancias: acompañamiento a los sectores en el proceso de recolección de firmas y radicación en la Secretaría Jurídica Distrital. 
Modernización: Se presentan avances a los documentos de modernización Reformas Administrativas y Logros D.D.D.I.
Implementación Resolución 233:  se envió a todas las entidades y una comunicación con aspectos relevantes.</v>
          </cell>
          <cell r="DP58" t="str">
            <v xml:space="preserve">Dificultades por la cantidad de niveles para el tramité de firmas de los Decretos de Racionalización. </v>
          </cell>
          <cell r="DQ58" t="str">
            <v xml:space="preserve">Fortalecer la capacidad técnica institucional de las entidades distritales frente a la implementación de teletrabajo, racionalización de instancias e implementación de la resolución 233 de 2018. </v>
          </cell>
          <cell r="DR58" t="str">
            <v/>
          </cell>
          <cell r="DS58" t="str">
            <v/>
          </cell>
          <cell r="DT58" t="str">
            <v xml:space="preserve">Teletrabajo: Socialización de la Estrategia Distrital y la metodología de implementación del modelo a 8 entidades distritales, realización del evento: “Tercera Mesa Técnica Teletrabajo Distrital –  Elaboración del Documento definición de la metodología para el seguimiento del teletrabajador y formatos de legalización– actualización de resoluciones.
Racionalización de Instancias: Emisión de 11 Decretos Distritales para la racionalización y actualización de Instancias de coordinación. 
Implementación Resolución 233: se realizó informe ejecutivo preliminar del primer semestre de 2019, con la información tomada del monitoreo realizado a los micrositios web de las entidades distritales y se cita a las entidades en el mes de Julio para realizar asesoría técnica. 
Modernización Institucional: Se realizan mesas técnicas para la validación y avance de los documentos en sus diferentes capitulos. 
Observatorios Distritales: Seguimiento a los compromisos Decreto 548 de 2016, reorganización. </v>
          </cell>
          <cell r="DU58" t="str">
            <v/>
          </cell>
          <cell r="DV58" t="str">
            <v xml:space="preserve">Fortalecer la capacidad técnica institucional de las entidades distritales frente a la implementación de teletrabajo, racionalización de instancias e implementación de la resolución 233 de 2018. </v>
          </cell>
          <cell r="DW58" t="str">
            <v/>
          </cell>
          <cell r="DX58" t="str">
            <v/>
          </cell>
          <cell r="DY58" t="str">
            <v xml:space="preserve">Teletrabajo: Se realizaron 9 nueve socializaciones  de la Estrategia Distrital de Teletrabajo y la metodología de implementación del modelo en presentación a funcionarios de las entidades distritales. 
Racionalización de Instancias: Emisión de 12 Decretos Distritales para la racionalización y actualización de Instancias de coordinación. 
Implementación Resolución 233: Se realizó capacitación el 5 de julio de 2019,  dirigido a los profesionales asignados a la implementación de los lineamientos en las entidades y organismos distritales
Modernización Institucional: Se realizan mesas técnicas para la validación y avance de los documentos en sus diferentes capitulos. 
Observatorios Distritales: Se realizan mesas jurídicas para regular funcionamiento de observatorios. </v>
          </cell>
          <cell r="DZ58" t="str">
            <v xml:space="preserve">Ninguna </v>
          </cell>
          <cell r="EA58" t="str">
            <v xml:space="preserve">Fortalecer la capacidad técnica institucional de las entidades distritales frente a la implementación de teletrabajo, racionalización de instancias e implementación de la resolución 233 de 2018. </v>
          </cell>
          <cell r="EB58" t="str">
            <v/>
          </cell>
          <cell r="EC58" t="str">
            <v/>
          </cell>
          <cell r="ED58" t="str">
            <v xml:space="preserve">Teletrabajo: Se realizaron 4 socializaciones  de la Estrategia Distrital de Teletrabajo y la metodología de implementación del modelo, se expidio la circular 032 de 2019 definición de los valores de compensación por gastos a Teletrabajadores 2019 y 2020, se hizo entrega de las versiones finales de los cuatro modulos y los sylabus del curso de teletrabajo. 
Implementación Resolución 233: Se convocaron las entidades y organismos distritales a una mesa de trabajo en el que se presentó el paso a paso que deben seguir las entidades para dar cabal cumplimiento a la Resolución 233 de 2018. Esta mesa se realizó el 28 de agosto de 2019.
Racionalización de Instancias: Se encuentra en revisión la medición de la estrategia. 
Modernización Institucional: Durante el mes de agosto no se adelantaron actividades. 
Observatorios Distritales: Se realizan visitas a 4 observatorios para revisar la red y su implementación y seguimiento tablero de control,observaciones al proyecto de decreto.  </v>
          </cell>
          <cell r="EE58" t="str">
            <v>Dificultades Teletrabajo:  Para la fase de apropiación, no todas las entidades cuentan con la disponibilidad presupuestal, vigencia 2019.</v>
          </cell>
          <cell r="EF58" t="str">
            <v xml:space="preserve">Fortalecer la capacidad técnica institucional de las entidades distritales frente a la implementación de teletrabajo, racionalización de instancias e implementación de la resolución 233 de 2018. </v>
          </cell>
          <cell r="EG58" t="str">
            <v/>
          </cell>
          <cell r="EH58" t="str">
            <v/>
          </cell>
          <cell r="EI58" t="str">
            <v xml:space="preserve">Teletrabajo: Se realizaron 10 socializaciones  de la Estrategia Distrital de Teletrabajo y la metodología de implementación del modelo, fue radicado el ajuste al acuerdo 710 de 2018 y Decreto 546 de 2013. Articulación Interistitucional con Ministerio del trabajo y TIC, se elabora plan de choque para el cumplimiento de meta 1000 trabajadores, se realiza seguimiento al curso de teletrabajadores. 
Implementación Resolución 233: Se remite informe de seguimiento a cada uan de las  entidades  y se remite informe general de la estrategia a la Subsecretaría Técnica.
Racionalización de Instancias: Se remite informe final a la Subsecretaría Técnica.  
Modernización Institucional: Se remiten documentos finales a la Subsecretaría Técnica. 
Observatorios Distritales: Se realizan mesas jurídicas para reglamentar funcionamiento de los observatorios, se realiza presentación en la CIEEIE, se realiza seguimiento a los compromisos.  </v>
          </cell>
          <cell r="EJ58" t="str">
            <v>Ninguna</v>
          </cell>
          <cell r="EK58" t="str">
            <v xml:space="preserve">Fortalecer la capacidad técnica institucional de las entidades distritales frente a la implementación de teletrabajo. </v>
          </cell>
          <cell r="EL58" t="str">
            <v/>
          </cell>
          <cell r="EM58" t="str">
            <v/>
          </cell>
          <cell r="EN58" t="str">
            <v>Teletrabajo Distrital:  Se realizaron 6 socializaciones  de la Estrategia Distrital de Teletrabajo y la metodología de implementación del modelo. 
Diseño y construcción del documento Nueva Cartilla Teletrabajo Distrital. Partcipación en la Feria Teletrabajo – Medellín – octubre 29 y 30 de 2019, Mesas Técnicas con Jurídica para revisión del Decreto y Acuerdo Distrital. 
Modernización Institucional: De acuerdo a la retroalimentación de la Subsecretaría Técnica se encuentran en ajustes los documentos. 
Implementación 233:  Se realiza propuesta de estructura del archivo del Inventario único Distrital de Instancias de Coordinación (IUDIC) para realizar el monitoreo a las información. 
Observatorios Distritales: Se realizó informe en versión preliminar del avance de la estrategia de observatorios distritales, Decreto de inclusión de integrantes de la Comisión Intersectorial de Estudios económicos e información y Estadística</v>
          </cell>
          <cell r="EO58" t="str">
            <v>Ninguna</v>
          </cell>
          <cell r="EP58" t="str">
            <v xml:space="preserve">Fortalecer la capacidad técnica institucional de las entidades distritales frente a la implementación de teletrabajo. </v>
          </cell>
          <cell r="EQ58" t="str">
            <v/>
          </cell>
          <cell r="ER58" t="str">
            <v/>
          </cell>
          <cell r="ES58" t="str">
            <v xml:space="preserve">Teletrabajo Distrital:  Se realizaron 3 socializaciones  de la Estrategia Distrital de Teletrabajo y la metodología de implementación del modelo. 
Elaboración de la Guía para medición de indicadores . Cartilla Teletrabajo Distrital.ajustes Decreto y Acuerdo Distrital. 
Modernización Institucional: Se ajustan Documentos de acuerdo a las observaciones. 
Observatorios Distritales: Se ajustainforme de la estrategia de observatorios distritales. </v>
          </cell>
          <cell r="ET58" t="str">
            <v>Ninguna</v>
          </cell>
          <cell r="EU58" t="str">
            <v xml:space="preserve">Fortalecer la capacidad técnica institucional de las entidades distritales frente a la implementación de teletrabajo. </v>
          </cell>
          <cell r="EV58">
            <v>5</v>
          </cell>
          <cell r="EW58">
            <v>5</v>
          </cell>
          <cell r="EX58" t="str">
            <v xml:space="preserve">Para la vigencia 2019,  las estrategias de modernización que cumplieron con los objetivos trazados: 
Teletrabajo Distrital:  Fortalecer la capacidad de implementación y seguimiento del Teletrabajo en las entidades del Distrito Capital, con una participación de 992 servidores en  esta  modalidad laboral. 
Modernización Institucional:Estos documentos tuvieron por objeto presentar las reformas administrativas en la estructura del Distrito Capital con sus respectivos resultados. 
Implementación 233:   Acompañar a las entidades para que las instancias de coordinación del Distrito Capital estén funcionando acorde con los parámetros establecidos en la Resolución. 
Observatorios Distritales: Acompañar a los Observatorios Distritales 
Racionalización de Instancias: Como resultado de esta estrategia se lograron los 12 Decretos de racionalización y/o actualización de instancias de coordinación de los sectores administrativos. 
Se adjuntan informes finales de las estrategias. </v>
          </cell>
          <cell r="EY58" t="str">
            <v>Ninguna</v>
          </cell>
          <cell r="EZ58" t="str">
            <v xml:space="preserve">Fortalecer la capacidad técnica institucional de las entidades distritales frente a la implementación de teletrabajo. </v>
          </cell>
          <cell r="FA58">
            <v>5</v>
          </cell>
          <cell r="FB58">
            <v>0</v>
          </cell>
          <cell r="FC58" t="str">
            <v>Cumple</v>
          </cell>
          <cell r="FD58" t="str">
            <v>No programó</v>
          </cell>
          <cell r="FE58" t="str">
            <v>No programó</v>
          </cell>
          <cell r="FF58" t="str">
            <v>No aplica</v>
          </cell>
          <cell r="FG58" t="str">
            <v>No aplica</v>
          </cell>
          <cell r="FH58" t="str">
            <v>No aplica</v>
          </cell>
          <cell r="FI58" t="str">
            <v>No aplica</v>
          </cell>
          <cell r="FJ58" t="str">
            <v>No aplica</v>
          </cell>
          <cell r="FK58" t="str">
            <v>No aplica</v>
          </cell>
          <cell r="FL58" t="str">
            <v>Oportuna</v>
          </cell>
          <cell r="FM58" t="str">
            <v>N/A</v>
          </cell>
          <cell r="FN58" t="str">
            <v>Luisa Fernanda Ortiz</v>
          </cell>
          <cell r="FO58" t="str">
            <v>Cumple</v>
          </cell>
          <cell r="FP58" t="str">
            <v>No programó</v>
          </cell>
          <cell r="FQ58" t="e">
            <v>#N/A</v>
          </cell>
          <cell r="FR58" t="str">
            <v>No aplica</v>
          </cell>
          <cell r="FS58" t="str">
            <v>No aplica</v>
          </cell>
          <cell r="FT58" t="str">
            <v>No aplica</v>
          </cell>
          <cell r="FU58" t="str">
            <v>No aplica</v>
          </cell>
          <cell r="FV58" t="str">
            <v>No aplica</v>
          </cell>
          <cell r="FW58" t="str">
            <v>No aplica</v>
          </cell>
          <cell r="FX58" t="str">
            <v>Oportuna</v>
          </cell>
          <cell r="FY58"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8" t="str">
            <v>Luisa Fernanda Ortiz</v>
          </cell>
          <cell r="GA58" t="str">
            <v>Cumple</v>
          </cell>
          <cell r="GB58" t="str">
            <v>No programó</v>
          </cell>
          <cell r="GC58" t="e">
            <v>#N/A</v>
          </cell>
          <cell r="GD58" t="str">
            <v>Indeterminado</v>
          </cell>
          <cell r="GE58" t="str">
            <v>Incoherente</v>
          </cell>
          <cell r="GF58" t="str">
            <v>Indeterminado</v>
          </cell>
          <cell r="GG58" t="str">
            <v>Indeterminado</v>
          </cell>
          <cell r="GH58" t="str">
            <v>Relación directa</v>
          </cell>
          <cell r="GI58" t="str">
            <v>Indeterminado</v>
          </cell>
          <cell r="GJ58" t="str">
            <v>Oportuna</v>
          </cell>
          <cell r="GK58" t="str">
            <v>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 Se habla, por ejemplo, de 5 entregables y solo se programaron 4.</v>
          </cell>
          <cell r="GL58" t="str">
            <v>Diego Daza</v>
          </cell>
          <cell r="GM58" t="str">
            <v>No cumple</v>
          </cell>
          <cell r="GN58" t="str">
            <v>Cumplido</v>
          </cell>
          <cell r="GO58" t="e">
            <v>#N/A</v>
          </cell>
          <cell r="GP58" t="str">
            <v>Adecuado</v>
          </cell>
          <cell r="GQ58" t="str">
            <v>Coherente</v>
          </cell>
          <cell r="GR58" t="str">
            <v>Concuerda</v>
          </cell>
          <cell r="GS58" t="str">
            <v>Concuerda</v>
          </cell>
          <cell r="GT58" t="str">
            <v>Relación directa</v>
          </cell>
          <cell r="GU58" t="str">
            <v>Adecuado</v>
          </cell>
          <cell r="GV58" t="str">
            <v>Oportuna</v>
          </cell>
          <cell r="GW58" t="str">
            <v>El reporte del indicador es adecuado, coherente, suficiente, articulado, consistente y oportuno, durante este periodo.</v>
          </cell>
          <cell r="GX58" t="str">
            <v>Diego Daza</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v>5</v>
          </cell>
          <cell r="HL58">
            <v>0</v>
          </cell>
          <cell r="HM58">
            <v>0</v>
          </cell>
          <cell r="HN58">
            <v>0</v>
          </cell>
          <cell r="HO58">
            <v>0</v>
          </cell>
          <cell r="HP58">
            <v>0</v>
          </cell>
          <cell r="HQ58">
            <v>0</v>
          </cell>
          <cell r="HR58">
            <v>0</v>
          </cell>
          <cell r="HS58">
            <v>0</v>
          </cell>
          <cell r="HT58">
            <v>0</v>
          </cell>
          <cell r="HU58">
            <v>0</v>
          </cell>
          <cell r="HV58">
            <v>0</v>
          </cell>
          <cell r="HW58">
            <v>1</v>
          </cell>
          <cell r="HX58">
            <v>1</v>
          </cell>
          <cell r="HY58" t="str">
            <v>No Programó</v>
          </cell>
          <cell r="HZ58" t="str">
            <v>No Programó</v>
          </cell>
          <cell r="IA58" t="str">
            <v>No Programó</v>
          </cell>
          <cell r="IB58" t="str">
            <v>No Programó</v>
          </cell>
          <cell r="IC58" t="str">
            <v>No Programó</v>
          </cell>
          <cell r="ID58" t="str">
            <v>No Programó</v>
          </cell>
          <cell r="IE58" t="str">
            <v>No Programó</v>
          </cell>
          <cell r="IF58" t="str">
            <v>No Programó</v>
          </cell>
          <cell r="IG58" t="str">
            <v>No Programó</v>
          </cell>
          <cell r="IH58" t="str">
            <v>No Programó</v>
          </cell>
          <cell r="II58" t="str">
            <v>No Programó</v>
          </cell>
          <cell r="IJ58">
            <v>1</v>
          </cell>
          <cell r="IK58" t="str">
            <v>No Programó</v>
          </cell>
          <cell r="IL58" t="str">
            <v>No Programó</v>
          </cell>
          <cell r="IM58" t="str">
            <v>No Programó</v>
          </cell>
          <cell r="IN58">
            <v>1</v>
          </cell>
          <cell r="IP58">
            <v>0</v>
          </cell>
          <cell r="IQ58">
            <v>0</v>
          </cell>
          <cell r="IR58">
            <v>0</v>
          </cell>
          <cell r="IS58">
            <v>1</v>
          </cell>
        </row>
        <row r="59">
          <cell r="A59">
            <v>32</v>
          </cell>
          <cell r="B59" t="str">
            <v>Dirección Distrital de Desarrollo Institucional</v>
          </cell>
          <cell r="C59" t="str">
            <v>Director Distrital de Desarrollo Institucional</v>
          </cell>
          <cell r="D59" t="str">
            <v>Cesar Ocampo Caro</v>
          </cell>
          <cell r="E59" t="str">
            <v>P1 -  ÉTICA, BUEN GOBIERNO Y TRANSPARENCIA</v>
          </cell>
          <cell r="F59" t="str">
            <v>P1O1 Consolidar a 2020 una cultura de visión y actuación ética,  integra y transparente</v>
          </cell>
          <cell r="G59" t="str">
            <v>P1O1A2 Formular la política de transparencia y lucha contra la corrupción en el Distrito Capital, y otras acciones transversales en materia de transparencia.</v>
          </cell>
          <cell r="H59" t="str">
            <v xml:space="preserve">Mejorar de las medidas de prevención de prácticas irregulares en el Distrito </v>
          </cell>
          <cell r="I59" t="str">
            <v xml:space="preserve">Porcentaje de avance en la implementación del lineamiento anti lavado de activos y contra la financiación del terrorismo especialmente de aquellos conexos a actos de corrupción en el distrito capital. </v>
          </cell>
          <cell r="J59" t="str">
            <v>Este producto consistirá, en primer lugar, en el diseño de un lineamiento anti lavado de activos y contra la financiación del terrorismo el cual presenta orientaciones, instrucciones, metodologías y/o técnicas para detectar y prevenir el  lavado de activos y la financiación del terrorismo relacionados con corrupción que se puedan generar en el marco de la gestión pública distrital; y en segundo lugar, en el acompañamiento realizado por la Secretaría General a las entidades y organismos distritales en su implementación. El propósito del lineamiento es generar conocimiento acerca de las conductas que conllevan el delito de lavado de activos, las señales de alertas y los mecanismos e instrumentos con los que cuentan las entidades y se pueden fortalecer para prevenir esta práctica en su entorno de trabajo.
La elaboración e implementación de este lineamiento se estableció a través del desarrollo de cuatro (4) fases, una por año, las cuales tendrán un peso porcentual así: i. el primer año  un 40% ii. el segundo año un 40% iii. tercer y cuarto año un 10%. Este peso porcentual es incremental hasta completar el 100%.</v>
          </cell>
          <cell r="K59" t="str">
            <v>(Sumatoria de fases ejecutadas en la implementación del lineamiento anti lavado de activos y contra la financiación del terrorismo especialmente de aquellos conexos a actos de corrupción en el distrito capital / Sumatoria de fases programadas en la implementación del lineamiento anti lavado de activos y contra la financiación del terrorismo especialmente de aquellos conexos a actos de corrupción en el distrito capital)*100</v>
          </cell>
          <cell r="L59" t="str">
            <v xml:space="preserve">Sumatoria de fases ejecutadas en la implementación del lineamiento anti lavado de activos y contra la financiación del terrorismo especialmente de aquellos conexos a actos de corrupción en el distrito capital </v>
          </cell>
          <cell r="M59" t="str">
            <v>Sumatoria de fases programadas en la implementación del lineamiento anti lavado de activos y contra la financiación del terrorismo especialmente de aquellos conexos a actos de corrupción en el distrito capital</v>
          </cell>
          <cell r="O59" t="str">
            <v>Lineamiento anti lavado de activos y contra la financiación del terrorismo especialmente de aquellos conexos a actos de corrupción en el distrito capital</v>
          </cell>
          <cell r="Q59" t="str">
            <v>Secretaría General - DDDI|</v>
          </cell>
          <cell r="T59" t="str">
            <v>Creciente</v>
          </cell>
          <cell r="U59" t="str">
            <v>Porcentaje</v>
          </cell>
          <cell r="V59" t="str">
            <v xml:space="preserve">Eficacia </v>
          </cell>
          <cell r="W59" t="str">
            <v>Producto</v>
          </cell>
          <cell r="X59">
            <v>2018</v>
          </cell>
          <cell r="Y59">
            <v>0</v>
          </cell>
          <cell r="Z59">
            <v>2017</v>
          </cell>
          <cell r="AA59">
            <v>0</v>
          </cell>
          <cell r="AB59">
            <v>0</v>
          </cell>
          <cell r="AC59">
            <v>0</v>
          </cell>
          <cell r="AD59">
            <v>0.4</v>
          </cell>
          <cell r="AE59">
            <v>0.8</v>
          </cell>
          <cell r="AF59">
            <v>0.8</v>
          </cell>
          <cell r="AG59" t="str">
            <v>No Aplica</v>
          </cell>
          <cell r="AH59">
            <v>1</v>
          </cell>
          <cell r="AI59" t="str">
            <v>No Aplica</v>
          </cell>
          <cell r="AJ59">
            <v>1</v>
          </cell>
          <cell r="AK59" t="str">
            <v>No Aplica</v>
          </cell>
          <cell r="AL59" t="str">
            <v>No Aplica</v>
          </cell>
          <cell r="AM59" t="str">
            <v>No Aplica</v>
          </cell>
          <cell r="AN59" t="str">
            <v>No Aplica</v>
          </cell>
          <cell r="AO59" t="str">
            <v>No Aplica</v>
          </cell>
          <cell r="AP59" t="str">
            <v>No Aplica</v>
          </cell>
          <cell r="AQ59" t="str">
            <v>No Aplica</v>
          </cell>
          <cell r="AR59" t="str">
            <v>No Aplica</v>
          </cell>
          <cell r="AS59" t="str">
            <v>No Aplica</v>
          </cell>
          <cell r="AT59" t="str">
            <v>No Aplica</v>
          </cell>
          <cell r="AU59" t="str">
            <v>No Aplica</v>
          </cell>
          <cell r="AV59" t="str">
            <v>No Aplica</v>
          </cell>
          <cell r="AW59" t="str">
            <v>No Aplica</v>
          </cell>
          <cell r="AX59" t="str">
            <v>No Aplica</v>
          </cell>
          <cell r="AY59" t="str">
            <v>No Aplica</v>
          </cell>
          <cell r="AZ59" t="str">
            <v>No Aplica</v>
          </cell>
          <cell r="BA59" t="str">
            <v>No Aplica</v>
          </cell>
          <cell r="BB59" t="str">
            <v>No Aplica</v>
          </cell>
          <cell r="BC59" t="str">
            <v>No Aplica</v>
          </cell>
          <cell r="BD59" t="str">
            <v>No Aplica</v>
          </cell>
          <cell r="BE59" t="str">
            <v>No Aplica</v>
          </cell>
          <cell r="BF59" t="str">
            <v>No Aplica</v>
          </cell>
          <cell r="BG59" t="str">
            <v>01_CONPES 3.1.7.</v>
          </cell>
          <cell r="BH59" t="str">
            <v>5.3.Oportunidad</v>
          </cell>
          <cell r="BI59" t="str">
            <v>No Aplica</v>
          </cell>
          <cell r="BJ59" t="str">
            <v>No Aplica</v>
          </cell>
          <cell r="BK59" t="str">
            <v>No Aplica</v>
          </cell>
          <cell r="BL59" t="str">
            <v>No Aplica</v>
          </cell>
          <cell r="BM59" t="str">
            <v>Plan de Desarrollo - Meta ProductoPlan de Acción 01_CONPES 3.1.7.OPORTUNIDAD contexto estrategico</v>
          </cell>
          <cell r="BN59" t="str">
            <v>Este producto consistirá, en primer lugar, en el diseño de un lineamiento anti lavado de activos y contra la financiación del terrorismo el cual presenta orientaciones, instrucciones, metodologías y/o técnicas para detectar y prevenir el  lavado de activos y la financiación del terrorismo relacionados con corrupción que se puedan generar en el marco de la gestión pública distrital; y en segundo lugar, en el acompañamiento realizado por la Secretaría General a las entidades y organismos distritales en su implementación. El propósito del lineamiento es generar conocimiento acerca de las conductas que conllevan el delito de lavado de activos, las señales de alertas y los mecanismos e instrumentos con los que cuentan las entidades y se pueden fortalecer para prevenir esta práctica en su entorno de trabajo.
La elaboración e implementación de este lineamiento se estableció a través del desarrollo de cuatro (4) fases, una por año, las cuales tendrán un peso porcentual así: i. el primer año  un 40% ii. el segundo año un 40% iii. tercer y cuarto año un 10%. Este peso porcentual es incremental hasta completar el 100%.</v>
          </cell>
          <cell r="BO59">
            <v>0</v>
          </cell>
          <cell r="BP59">
            <v>0</v>
          </cell>
          <cell r="BQ59">
            <v>0</v>
          </cell>
          <cell r="BR59" t="str">
            <v>Suma</v>
          </cell>
          <cell r="BS59">
            <v>1</v>
          </cell>
          <cell r="BT59">
            <v>0</v>
          </cell>
          <cell r="BU59">
            <v>0</v>
          </cell>
          <cell r="BV59">
            <v>0</v>
          </cell>
          <cell r="BW59">
            <v>0</v>
          </cell>
          <cell r="BX59">
            <v>0</v>
          </cell>
          <cell r="BY59">
            <v>0</v>
          </cell>
          <cell r="BZ59">
            <v>0</v>
          </cell>
          <cell r="CA59">
            <v>0</v>
          </cell>
          <cell r="CB59">
            <v>0</v>
          </cell>
          <cell r="CC59">
            <v>0</v>
          </cell>
          <cell r="CD59">
            <v>0</v>
          </cell>
          <cell r="CE59">
            <v>1</v>
          </cell>
          <cell r="CF59">
            <v>0</v>
          </cell>
          <cell r="CG59">
            <v>0</v>
          </cell>
          <cell r="CH59">
            <v>0</v>
          </cell>
          <cell r="CI59">
            <v>0</v>
          </cell>
          <cell r="CJ59">
            <v>0</v>
          </cell>
          <cell r="CK59">
            <v>0</v>
          </cell>
          <cell r="CL59">
            <v>0</v>
          </cell>
          <cell r="CM59">
            <v>0</v>
          </cell>
          <cell r="CN59">
            <v>0</v>
          </cell>
          <cell r="CO59">
            <v>0</v>
          </cell>
          <cell r="CP59">
            <v>0</v>
          </cell>
          <cell r="CQ59">
            <v>0.40000000000000008</v>
          </cell>
          <cell r="CR59">
            <v>0.4</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v>1</v>
          </cell>
          <cell r="EW59">
            <v>1</v>
          </cell>
          <cell r="EX59" t="str">
            <v xml:space="preserve">Para la vigencia 2019 se desarrolló el Lineamiento para Prevenir el Lavado de Activos contra la financiación del Terrorismo en las Entidades Distritales: El cual tiene  como propósito  Brindar a las entidades y organismos distritales lineamientos generales que permitan prevenir el lavado de activos y/o canalización de recursos para la financiación de actividades terroristas, protegiendo su buen nombre y patrimonio, mediante el fortalecimiento de la gestión de riesgos con criterios asociados a LAFT, contribuyendo así a la transparencia y gestión pública distrital.
El 12 de Diciembre de 2019, se socializo en la Comisión Intersectorial del SIGD. </v>
          </cell>
          <cell r="EY59" t="str">
            <v xml:space="preserve">Ninguna </v>
          </cell>
          <cell r="EZ59" t="str">
            <v>El lineamiento proporciona los parámetros Generales que permitan prevenir a las entidades Distritales de ser utilizadas en el lavado de activos y/o la canalización de recursos para la financiación de actividades terroristas, protegiendo su buen nombre y su patrimonio, mediante la gestión de una cultura de riesgos asociados a LAFT contribuyendo al fortalecimiento de la gestión pública Distrital.</v>
          </cell>
          <cell r="FA59">
            <v>1</v>
          </cell>
          <cell r="FB59">
            <v>0</v>
          </cell>
          <cell r="FC59" t="str">
            <v>No aplica</v>
          </cell>
          <cell r="FD59" t="str">
            <v>No programó</v>
          </cell>
          <cell r="FE59" t="str">
            <v>No programó</v>
          </cell>
          <cell r="FF59" t="str">
            <v>No aplica</v>
          </cell>
          <cell r="FG59" t="str">
            <v>No aplica</v>
          </cell>
          <cell r="FH59" t="str">
            <v>No aplica</v>
          </cell>
          <cell r="FI59" t="str">
            <v>No aplica</v>
          </cell>
          <cell r="FJ59" t="str">
            <v>No aplica</v>
          </cell>
          <cell r="FK59" t="str">
            <v>No aplica</v>
          </cell>
          <cell r="FL59" t="str">
            <v>Oportuna</v>
          </cell>
          <cell r="FM59" t="str">
            <v>N/A</v>
          </cell>
          <cell r="FN59" t="str">
            <v>N/A</v>
          </cell>
          <cell r="FO59" t="str">
            <v>No aplica</v>
          </cell>
          <cell r="FP59" t="str">
            <v>No programó</v>
          </cell>
          <cell r="FQ59" t="e">
            <v>#N/A</v>
          </cell>
          <cell r="FR59" t="str">
            <v>No aplica</v>
          </cell>
          <cell r="FS59" t="str">
            <v>No aplica</v>
          </cell>
          <cell r="FT59" t="str">
            <v>No aplica</v>
          </cell>
          <cell r="FU59" t="str">
            <v>No aplica</v>
          </cell>
          <cell r="FV59" t="str">
            <v>No aplica</v>
          </cell>
          <cell r="FW59" t="str">
            <v>No aplica</v>
          </cell>
          <cell r="FX59" t="str">
            <v>Oportuna</v>
          </cell>
          <cell r="FY59" t="str">
            <v>N/A</v>
          </cell>
          <cell r="FZ59" t="str">
            <v>N/A</v>
          </cell>
          <cell r="GA59" t="str">
            <v>No aplica</v>
          </cell>
          <cell r="GB59" t="str">
            <v>No programó</v>
          </cell>
          <cell r="GC59" t="e">
            <v>#N/A</v>
          </cell>
          <cell r="GD59" t="str">
            <v>No aplica</v>
          </cell>
          <cell r="GE59" t="str">
            <v>No aplica</v>
          </cell>
          <cell r="GF59" t="str">
            <v>No aplica</v>
          </cell>
          <cell r="GG59" t="str">
            <v>No aplica</v>
          </cell>
          <cell r="GH59" t="str">
            <v>No aplica</v>
          </cell>
          <cell r="GI59" t="str">
            <v>No aplica</v>
          </cell>
          <cell r="GJ59" t="str">
            <v>Oportuna</v>
          </cell>
          <cell r="GK59" t="str">
            <v>N/A</v>
          </cell>
          <cell r="GL59" t="str">
            <v>N/A</v>
          </cell>
          <cell r="GM59" t="str">
            <v>Cumple</v>
          </cell>
          <cell r="GN59" t="str">
            <v>Cumplido</v>
          </cell>
          <cell r="GO59" t="e">
            <v>#N/A</v>
          </cell>
          <cell r="GP59" t="str">
            <v>Adecuado</v>
          </cell>
          <cell r="GQ59" t="str">
            <v>Coherente</v>
          </cell>
          <cell r="GR59" t="str">
            <v>Difiere</v>
          </cell>
          <cell r="GS59" t="str">
            <v>Concuerda</v>
          </cell>
          <cell r="GT59" t="str">
            <v>Relación directa</v>
          </cell>
          <cell r="GU59" t="str">
            <v>Adecuado</v>
          </cell>
          <cell r="GV59" t="str">
            <v>Oportuna</v>
          </cell>
          <cell r="GW59" t="str">
            <v>Se requiere ajustar el avance cuantitativo, ya que el 40% corresponde a una (1) fase ejecutada.</v>
          </cell>
          <cell r="GX59" t="str">
            <v>Diego Daza</v>
          </cell>
          <cell r="GY59" t="str">
            <v/>
          </cell>
          <cell r="GZ59" t="str">
            <v/>
          </cell>
          <cell r="HA59" t="str">
            <v/>
          </cell>
          <cell r="HB59" t="str">
            <v/>
          </cell>
          <cell r="HC59" t="str">
            <v/>
          </cell>
          <cell r="HD59" t="str">
            <v/>
          </cell>
          <cell r="HE59" t="str">
            <v/>
          </cell>
          <cell r="HF59" t="str">
            <v/>
          </cell>
          <cell r="HG59" t="str">
            <v/>
          </cell>
          <cell r="HH59" t="str">
            <v/>
          </cell>
          <cell r="HI59" t="str">
            <v/>
          </cell>
          <cell r="HJ59">
            <v>1</v>
          </cell>
          <cell r="HK59">
            <v>1</v>
          </cell>
          <cell r="HL59">
            <v>0</v>
          </cell>
          <cell r="HM59">
            <v>0</v>
          </cell>
          <cell r="HN59">
            <v>0</v>
          </cell>
          <cell r="HO59">
            <v>0</v>
          </cell>
          <cell r="HP59">
            <v>0</v>
          </cell>
          <cell r="HQ59">
            <v>0</v>
          </cell>
          <cell r="HR59">
            <v>0</v>
          </cell>
          <cell r="HS59">
            <v>0</v>
          </cell>
          <cell r="HT59">
            <v>0</v>
          </cell>
          <cell r="HU59">
            <v>0</v>
          </cell>
          <cell r="HV59">
            <v>0</v>
          </cell>
          <cell r="HW59">
            <v>0.4</v>
          </cell>
          <cell r="HX59">
            <v>0.4</v>
          </cell>
          <cell r="HY59" t="str">
            <v>No Programó</v>
          </cell>
          <cell r="HZ59" t="str">
            <v>No Programó</v>
          </cell>
          <cell r="IA59" t="str">
            <v>No Programó</v>
          </cell>
          <cell r="IB59" t="str">
            <v>No Programó</v>
          </cell>
          <cell r="IC59" t="str">
            <v>No Programó</v>
          </cell>
          <cell r="ID59" t="str">
            <v>No Programó</v>
          </cell>
          <cell r="IE59" t="str">
            <v>No Programó</v>
          </cell>
          <cell r="IF59" t="str">
            <v>No Programó</v>
          </cell>
          <cell r="IG59" t="str">
            <v>No Programó</v>
          </cell>
          <cell r="IH59" t="str">
            <v>No Programó</v>
          </cell>
          <cell r="II59" t="str">
            <v>No Programó</v>
          </cell>
          <cell r="IJ59">
            <v>0.99999999999999989</v>
          </cell>
          <cell r="IK59" t="str">
            <v>No Programó</v>
          </cell>
          <cell r="IL59" t="str">
            <v>No Programó</v>
          </cell>
          <cell r="IM59" t="str">
            <v>No Programó</v>
          </cell>
          <cell r="IN59">
            <v>0.99999999999999989</v>
          </cell>
          <cell r="IP59">
            <v>0</v>
          </cell>
          <cell r="IQ59">
            <v>0</v>
          </cell>
          <cell r="IR59">
            <v>0</v>
          </cell>
          <cell r="IS59">
            <v>0.99999999999999989</v>
          </cell>
        </row>
        <row r="60">
          <cell r="A60">
            <v>33</v>
          </cell>
          <cell r="B60" t="str">
            <v>Dirección Distrital de Desarrollo Institucional</v>
          </cell>
          <cell r="C60" t="str">
            <v>Director Distrital de Desarrollo Institucional</v>
          </cell>
          <cell r="D60" t="str">
            <v>Cesar Ocampo Caro</v>
          </cell>
          <cell r="E60" t="str">
            <v>P1 -  ÉTICA, BUEN GOBIERNO Y TRANSPARENCIA</v>
          </cell>
          <cell r="F60" t="str">
            <v>P1O1 Consolidar a 2020 una cultura de visión y actuación ética,  integra y transparente</v>
          </cell>
          <cell r="G60" t="str">
            <v>P1O1A5 Diseñar e implementar campañas para promover la transformación de comportamientos y prácticas institucionales en materia de ética, transparencia y acceso a la información pública y no tolerancia con la corrupción.</v>
          </cell>
          <cell r="H60" t="str">
            <v xml:space="preserve">Mejora de la cultura de integridad de los(as) servidores(as) públicos(as) del Distrito </v>
          </cell>
          <cell r="I60" t="str">
            <v>Campañas en cultura de integridad y apropiación de lo público para servidores(as) públicos(as) a nivel local y distrital desarrolladas</v>
          </cell>
          <cell r="J60" t="str">
            <v>Para el nivel distrital: Con el fin de que las entidades y organismos Distritales desarrollen una cultura de integridad y apropiación de lo público se desarrollaran campañas anuales a través de talleres, charlas  y piezas comunicacionales que fomenten dichas temáticas en los servidores públicos de la Administración Distrital. De esta forma, las campañas buscarán fortalecer una cultura de integridad en la administración distrital, orientada a la apropiación del código de integridad o valores éticos, que promueva la transformación de comportamientos en los servidores y servidoras en el ejercicio de su labor.                         
Para el nivel local: El producto consiste en el diseño, diagramación y puesta en implementación de campañas dinámicas y novedosas encaminadas a fomentar una cultura de integridad y apropiación de lo público en los servidores públicos de las Alcaldías Locales. Para la difusión de las campañas se fortalecerá el rol de los gestores de integridad, quienes serán multiplicadores de la información en la Alcaldía Local en la que se encuentren ubicados. Así mismo, empleará otro tipo de medios de difusión de la campaña como son talleres gestionados por la Dirección de Gestión del Talento Humano y articulación con el eje de transparencia del Plan Estratégico de comunicaciones de la Entidad.</v>
          </cell>
          <cell r="K60" t="str">
            <v>Sumatoria de campañas en cultura de integridad y apropiación de lo público para servidores(as) públicos(as) a nivel local y distrital desarrolladas</v>
          </cell>
          <cell r="L60" t="str">
            <v>Número de campañas en cultura de integridad y apropiación de lo público para servidores(as) públicos(as) a nivel local y distrital desarrolladas</v>
          </cell>
          <cell r="M60">
            <v>0</v>
          </cell>
          <cell r="O60" t="str">
            <v>Campañas en cultura de integridad y apropiación de lo público para servidores(as) públicos(as) a nivel local y distrital desarrolladas</v>
          </cell>
          <cell r="Q60" t="str">
            <v>A nivel distrital: El informe, que detalla las actividades realizadas durante la vigencia inmediatamente anterior para el cumplimiento de la campaña de cultura de integridad y apropiación de lo público por parte de los servidores de las entidades distritales, lo realizará la Dirección Distrital de Desarrollo Institucional de la Secretaría General en el mes de enero de cada vigencia.
A nivel Local: Se considera como fuente de información el Plan de Gestión de Integridad.</v>
          </cell>
          <cell r="R60">
            <v>0</v>
          </cell>
          <cell r="S60" t="str">
            <v>Suma</v>
          </cell>
          <cell r="T60" t="str">
            <v>Suma</v>
          </cell>
          <cell r="U60" t="str">
            <v>Número</v>
          </cell>
          <cell r="V60" t="str">
            <v xml:space="preserve">Eficacia </v>
          </cell>
          <cell r="W60" t="str">
            <v>Producto</v>
          </cell>
          <cell r="X60">
            <v>2018</v>
          </cell>
          <cell r="Y60">
            <v>0</v>
          </cell>
          <cell r="Z60">
            <v>2017</v>
          </cell>
          <cell r="AA60">
            <v>0</v>
          </cell>
          <cell r="AB60">
            <v>0</v>
          </cell>
          <cell r="AC60">
            <v>1</v>
          </cell>
          <cell r="AD60">
            <v>1</v>
          </cell>
          <cell r="AE60">
            <v>1</v>
          </cell>
          <cell r="AF60">
            <v>3</v>
          </cell>
          <cell r="AG60" t="str">
            <v>No Aplica</v>
          </cell>
          <cell r="AH60">
            <v>1</v>
          </cell>
          <cell r="AI60" t="str">
            <v>No Aplica</v>
          </cell>
          <cell r="AJ60">
            <v>1</v>
          </cell>
          <cell r="AK60" t="str">
            <v>No Aplica</v>
          </cell>
          <cell r="AL60" t="str">
            <v>No Aplica</v>
          </cell>
          <cell r="AM60" t="str">
            <v>No Aplica</v>
          </cell>
          <cell r="AN60" t="str">
            <v>No Aplica</v>
          </cell>
          <cell r="AO60" t="str">
            <v>No Aplica</v>
          </cell>
          <cell r="AP60" t="str">
            <v>No Aplica</v>
          </cell>
          <cell r="AQ60" t="str">
            <v>No Aplica</v>
          </cell>
          <cell r="AR60" t="str">
            <v>No Aplica</v>
          </cell>
          <cell r="AS60" t="str">
            <v>No Aplica</v>
          </cell>
          <cell r="AT60" t="str">
            <v>No Aplica</v>
          </cell>
          <cell r="AU60" t="str">
            <v>No Aplica</v>
          </cell>
          <cell r="AV60" t="str">
            <v>No Aplica</v>
          </cell>
          <cell r="AW60" t="str">
            <v>No Aplica</v>
          </cell>
          <cell r="AX60" t="str">
            <v>No Aplica</v>
          </cell>
          <cell r="AY60" t="str">
            <v>No Aplica</v>
          </cell>
          <cell r="AZ60" t="str">
            <v>No Aplica</v>
          </cell>
          <cell r="BA60" t="str">
            <v>No Aplica</v>
          </cell>
          <cell r="BB60" t="str">
            <v>No Aplica</v>
          </cell>
          <cell r="BC60" t="str">
            <v>No Aplica</v>
          </cell>
          <cell r="BD60" t="str">
            <v>No Aplica</v>
          </cell>
          <cell r="BE60" t="str">
            <v>No Aplica</v>
          </cell>
          <cell r="BF60" t="str">
            <v>No Aplica</v>
          </cell>
          <cell r="BG60" t="str">
            <v>01_CONPES 2.1.4.</v>
          </cell>
          <cell r="BH60" t="str">
            <v>5.3. Oportunidad</v>
          </cell>
          <cell r="BI60" t="str">
            <v>No Aplica</v>
          </cell>
          <cell r="BJ60" t="str">
            <v>No Aplica</v>
          </cell>
          <cell r="BK60" t="str">
            <v>No Aplica</v>
          </cell>
          <cell r="BL60" t="str">
            <v>No Aplica</v>
          </cell>
          <cell r="BM60" t="str">
            <v>Plan de Desarrollo - Meta ProductoPlan de Acción 01_CONPES 2.1.4.OPORTUNIDAD contexto estrategico</v>
          </cell>
          <cell r="BN60" t="str">
            <v>Para el nivel distrital: Con el fin de que las entidades y organismos Distritales desarrollen una cultura de integridad y apropiación de lo público se desarrollaran campañas anuales a través de talleres, charlas  y piezas comunicacionales que fomenten dichas temáticas en los servidores públicos de la Administración Distrital. De esta forma, las campañas buscarán fortalecer una cultura de integridad en la administración distrital, orientada a la apropiación del código de integridad o valores éticos, que promueva la transformación de comportamientos en los servidores y servidoras en el ejercicio de su labor.                         
Para el nivel local: El producto consiste en el diseño, diagramación y puesta en implementación de campañas dinámicas y novedosas encaminadas a fomentar una cultura de integridad y apropiación de lo público en los servidores públicos de las Alcaldías Locales. Para la difusión de las campañas se fortalecerá el rol de los gestores de integridad, quienes serán multiplicadores de la información en la Alcaldía Local en la que se encuentren ubicados. Así mismo, empleará otro tipo de medios de difusión de la campaña como son talleres gestionados por la Dirección de Gestión del Talento Humano y articulación con el eje de transparencia del Plan Estratégico de comunicaciones de la Entidad.</v>
          </cell>
          <cell r="BO60">
            <v>0</v>
          </cell>
          <cell r="BP60">
            <v>0</v>
          </cell>
          <cell r="BQ60">
            <v>0</v>
          </cell>
          <cell r="BR60" t="str">
            <v>Suma</v>
          </cell>
          <cell r="BS60">
            <v>1</v>
          </cell>
          <cell r="BT60">
            <v>0</v>
          </cell>
          <cell r="BU60">
            <v>0</v>
          </cell>
          <cell r="BV60">
            <v>0</v>
          </cell>
          <cell r="BW60">
            <v>0</v>
          </cell>
          <cell r="BX60">
            <v>0</v>
          </cell>
          <cell r="BY60">
            <v>0</v>
          </cell>
          <cell r="BZ60">
            <v>0</v>
          </cell>
          <cell r="CA60">
            <v>0</v>
          </cell>
          <cell r="CB60">
            <v>0</v>
          </cell>
          <cell r="CC60">
            <v>0</v>
          </cell>
          <cell r="CD60">
            <v>0</v>
          </cell>
          <cell r="CE60">
            <v>1</v>
          </cell>
          <cell r="CF60">
            <v>0</v>
          </cell>
          <cell r="CG60">
            <v>0</v>
          </cell>
          <cell r="CH60">
            <v>0</v>
          </cell>
          <cell r="CI60">
            <v>0</v>
          </cell>
          <cell r="CJ60">
            <v>0</v>
          </cell>
          <cell r="CK60">
            <v>0</v>
          </cell>
          <cell r="CL60">
            <v>0</v>
          </cell>
          <cell r="CM60">
            <v>0</v>
          </cell>
          <cell r="CN60">
            <v>0</v>
          </cell>
          <cell r="CO60">
            <v>0</v>
          </cell>
          <cell r="CP60">
            <v>0</v>
          </cell>
          <cell r="CQ60">
            <v>1</v>
          </cell>
          <cell r="CR60">
            <v>1</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v>1</v>
          </cell>
          <cell r="EW60">
            <v>1</v>
          </cell>
          <cell r="EX60" t="str">
            <v xml:space="preserve">Campaña en cultura de integridad y apropiación de lo público:   permitió el fortalecimiento de la cultura de integridad en el Distrito, mediante acciones orientadas a la apropiación del código de integridad y valores éticos, que promueven la transformación de comportamientos en los servidores y servidoras en el ejercicio de su labor. Se anexan documentos finales. </v>
          </cell>
          <cell r="EY60" t="str">
            <v xml:space="preserve">Ninguna </v>
          </cell>
          <cell r="EZ60" t="str">
            <v/>
          </cell>
          <cell r="FA60">
            <v>1</v>
          </cell>
          <cell r="FB60">
            <v>0</v>
          </cell>
          <cell r="FC60" t="str">
            <v>No aplica</v>
          </cell>
          <cell r="FD60" t="str">
            <v>No programó</v>
          </cell>
          <cell r="FE60" t="str">
            <v>No programó</v>
          </cell>
          <cell r="FF60" t="str">
            <v>No aplica</v>
          </cell>
          <cell r="FG60" t="str">
            <v>No aplica</v>
          </cell>
          <cell r="FH60" t="str">
            <v>No aplica</v>
          </cell>
          <cell r="FI60" t="str">
            <v>No aplica</v>
          </cell>
          <cell r="FJ60" t="str">
            <v>No aplica</v>
          </cell>
          <cell r="FK60" t="str">
            <v>No aplica</v>
          </cell>
          <cell r="FL60" t="str">
            <v>Oportuna</v>
          </cell>
          <cell r="FM60" t="str">
            <v>N/A</v>
          </cell>
          <cell r="FN60" t="str">
            <v>N/A</v>
          </cell>
          <cell r="FO60" t="str">
            <v>No aplica</v>
          </cell>
          <cell r="FP60" t="str">
            <v>No programó</v>
          </cell>
          <cell r="FQ60" t="e">
            <v>#N/A</v>
          </cell>
          <cell r="FR60" t="str">
            <v>No aplica</v>
          </cell>
          <cell r="FS60" t="str">
            <v>No aplica</v>
          </cell>
          <cell r="FT60" t="str">
            <v>No aplica</v>
          </cell>
          <cell r="FU60" t="str">
            <v>No aplica</v>
          </cell>
          <cell r="FV60" t="str">
            <v>No aplica</v>
          </cell>
          <cell r="FW60" t="str">
            <v>No aplica</v>
          </cell>
          <cell r="FX60" t="str">
            <v>Oportuna</v>
          </cell>
          <cell r="FY60" t="str">
            <v>N/A</v>
          </cell>
          <cell r="FZ60" t="str">
            <v>N/A</v>
          </cell>
          <cell r="GA60" t="str">
            <v>No aplica</v>
          </cell>
          <cell r="GB60" t="str">
            <v>No programó</v>
          </cell>
          <cell r="GC60" t="e">
            <v>#N/A</v>
          </cell>
          <cell r="GD60" t="str">
            <v>No aplica</v>
          </cell>
          <cell r="GE60" t="str">
            <v>No aplica</v>
          </cell>
          <cell r="GF60" t="str">
            <v>No aplica</v>
          </cell>
          <cell r="GG60" t="str">
            <v>No aplica</v>
          </cell>
          <cell r="GH60" t="str">
            <v>No aplica</v>
          </cell>
          <cell r="GI60" t="str">
            <v>No aplica</v>
          </cell>
          <cell r="GJ60" t="str">
            <v>Oportuna</v>
          </cell>
          <cell r="GK60" t="str">
            <v>N/A</v>
          </cell>
          <cell r="GL60" t="str">
            <v>N/A</v>
          </cell>
          <cell r="GM60" t="str">
            <v>Cumple</v>
          </cell>
          <cell r="GN60" t="str">
            <v>Cumplido</v>
          </cell>
          <cell r="GO60" t="e">
            <v>#N/A</v>
          </cell>
          <cell r="GP60" t="str">
            <v>Adecuado</v>
          </cell>
          <cell r="GQ60" t="str">
            <v>Coherente</v>
          </cell>
          <cell r="GR60" t="str">
            <v>Concuerda</v>
          </cell>
          <cell r="GS60" t="str">
            <v>Concuerda</v>
          </cell>
          <cell r="GT60" t="str">
            <v>Relación directa</v>
          </cell>
          <cell r="GU60" t="str">
            <v>Adecuado</v>
          </cell>
          <cell r="GV60" t="str">
            <v>Oportuna</v>
          </cell>
          <cell r="GW60" t="str">
            <v>Se requiere diligenciar la casilla de beneficios</v>
          </cell>
          <cell r="GX60" t="str">
            <v>Diego Daza</v>
          </cell>
          <cell r="GY60" t="str">
            <v/>
          </cell>
          <cell r="GZ60" t="str">
            <v/>
          </cell>
          <cell r="HA60" t="str">
            <v/>
          </cell>
          <cell r="HB60" t="str">
            <v/>
          </cell>
          <cell r="HC60" t="str">
            <v/>
          </cell>
          <cell r="HD60" t="str">
            <v/>
          </cell>
          <cell r="HE60" t="str">
            <v/>
          </cell>
          <cell r="HF60" t="str">
            <v/>
          </cell>
          <cell r="HG60" t="str">
            <v/>
          </cell>
          <cell r="HH60" t="str">
            <v/>
          </cell>
          <cell r="HI60" t="str">
            <v/>
          </cell>
          <cell r="HJ60">
            <v>1</v>
          </cell>
          <cell r="HK60">
            <v>1</v>
          </cell>
          <cell r="HL60">
            <v>0</v>
          </cell>
          <cell r="HM60">
            <v>0</v>
          </cell>
          <cell r="HN60">
            <v>0</v>
          </cell>
          <cell r="HO60">
            <v>0</v>
          </cell>
          <cell r="HP60">
            <v>0</v>
          </cell>
          <cell r="HQ60">
            <v>0</v>
          </cell>
          <cell r="HR60">
            <v>0</v>
          </cell>
          <cell r="HS60">
            <v>0</v>
          </cell>
          <cell r="HT60">
            <v>0</v>
          </cell>
          <cell r="HU60">
            <v>0</v>
          </cell>
          <cell r="HV60">
            <v>0</v>
          </cell>
          <cell r="HW60">
            <v>1</v>
          </cell>
          <cell r="HX60">
            <v>1</v>
          </cell>
          <cell r="HY60" t="str">
            <v>No Programó</v>
          </cell>
          <cell r="HZ60" t="str">
            <v>No Programó</v>
          </cell>
          <cell r="IA60" t="str">
            <v>No Programó</v>
          </cell>
          <cell r="IB60" t="str">
            <v>No Programó</v>
          </cell>
          <cell r="IC60" t="str">
            <v>No Programó</v>
          </cell>
          <cell r="ID60" t="str">
            <v>No Programó</v>
          </cell>
          <cell r="IE60" t="str">
            <v>No Programó</v>
          </cell>
          <cell r="IF60" t="str">
            <v>No Programó</v>
          </cell>
          <cell r="IG60" t="str">
            <v>No Programó</v>
          </cell>
          <cell r="IH60" t="str">
            <v>No Programó</v>
          </cell>
          <cell r="II60" t="str">
            <v>No Programó</v>
          </cell>
          <cell r="IJ60">
            <v>1</v>
          </cell>
          <cell r="IK60" t="str">
            <v>No Programó</v>
          </cell>
          <cell r="IL60" t="str">
            <v>No Programó</v>
          </cell>
          <cell r="IM60" t="str">
            <v>No Programó</v>
          </cell>
          <cell r="IN60">
            <v>1</v>
          </cell>
          <cell r="IP60">
            <v>0</v>
          </cell>
          <cell r="IQ60">
            <v>0</v>
          </cell>
          <cell r="IR60">
            <v>0</v>
          </cell>
          <cell r="IS60">
            <v>1</v>
          </cell>
        </row>
        <row r="61">
          <cell r="A61">
            <v>34</v>
          </cell>
          <cell r="B61" t="str">
            <v>Dirección Distrital de Desarrollo Institucional</v>
          </cell>
          <cell r="C61" t="str">
            <v>Director Distrital de Desarrollo Institucional</v>
          </cell>
          <cell r="D61" t="str">
            <v>Cesar Ocampo Caro</v>
          </cell>
          <cell r="E61" t="str">
            <v>P1 -  ÉTICA, BUEN GOBIERNO Y TRANSPARENCIA</v>
          </cell>
          <cell r="F61" t="str">
            <v>P1O1 Consolidar a 2020 una cultura de visión y actuación ética,  integra y transparente</v>
          </cell>
          <cell r="G61" t="str">
            <v xml:space="preserve">P1O1A4 Implementar estrategias conjuntas con las entidades del nivel nacional y distrital competentes, en materia de transparencia, ética y lucha contra la corrupción.
</v>
          </cell>
          <cell r="H61" t="str">
            <v>Disminución de los riesgos de corrupción en el Distrito</v>
          </cell>
          <cell r="I61" t="str">
            <v>Entidades acompañadas para el fortalecimiento de los Planes Anticorrupción y de Atención al Ciudadano</v>
          </cell>
          <cell r="J61" t="str">
            <v xml:space="preserve">El desarrollo de la estrategia contempla implementar acciones conjuntas con el líder de cada uno de los componentes a nivel Nacional y/o Distrital, basados en diagnóstico frente los resultados obtenidos en la evaluación de los planes anticorrupción y de atención al ciudadano de la vigencia correspondiente de las entidades y organismos distritales. Las acciones conjuntas radican, en primera instancia, en el desarrollo de talleres y/o charlas, en las cuales se presentan los resultados de los diagnósticos, se profundiza en el conocimiento frente al componente y se brindan herramientas que permitan el mejoramiento y fortalecimiento de los mismos. En segunda instancia, se realiza acompañamiento en la aplicación de las herramientas entregadas y en el mejoramiento de cada uno de los componentes, lo cual implicará monitoreo por parte del equipo técnico para cada componente.  El desarrollo de la estrategia también contempla seguimiento tanto a la ejecución de las actividades previstas como a los resultados alcanzados, lo cual se medirá mediante indicadores de gestión. 
</v>
          </cell>
          <cell r="K61" t="str">
            <v xml:space="preserve">  Sumatoria de entidades distritales acompañadas para el fortalecimiento de los Planes Anticorrupción y de Atención al Ciudadano</v>
          </cell>
          <cell r="L61" t="str">
            <v>Número de entidades distritales acompañadas para el fortalecimiento de los Planes Anticorrupción y de Atención al Ciudadano</v>
          </cell>
          <cell r="M61">
            <v>0</v>
          </cell>
          <cell r="O61" t="str">
            <v>Entidades distritales acompañadas para el fortalecimiento de los Planes Anticorrupción y de Atención al Ciudadano</v>
          </cell>
          <cell r="Q61" t="str">
            <v>Informe de resultados anual del acompañamiento a las entidades distritales para el fortalecimiento de sus PAAC, el informe lo realiza la Dirección Distrital de Desarrollo Institucional y es publicado en el mes de febrero.</v>
          </cell>
          <cell r="R61">
            <v>0</v>
          </cell>
          <cell r="S61" t="str">
            <v>Suma</v>
          </cell>
          <cell r="T61" t="str">
            <v>Constante</v>
          </cell>
          <cell r="U61" t="str">
            <v>Número</v>
          </cell>
          <cell r="V61" t="str">
            <v xml:space="preserve">Eficacia </v>
          </cell>
          <cell r="W61" t="str">
            <v>Producto</v>
          </cell>
          <cell r="X61">
            <v>2018</v>
          </cell>
          <cell r="Y61">
            <v>0</v>
          </cell>
          <cell r="Z61">
            <v>2017</v>
          </cell>
          <cell r="AA61">
            <v>0</v>
          </cell>
          <cell r="AB61">
            <v>0</v>
          </cell>
          <cell r="AC61">
            <v>56</v>
          </cell>
          <cell r="AD61">
            <v>56</v>
          </cell>
          <cell r="AE61">
            <v>56</v>
          </cell>
          <cell r="AF61">
            <v>56</v>
          </cell>
          <cell r="AG61" t="str">
            <v>No Aplica</v>
          </cell>
          <cell r="AH61">
            <v>1</v>
          </cell>
          <cell r="AI61">
            <v>1</v>
          </cell>
          <cell r="AJ61">
            <v>1</v>
          </cell>
          <cell r="AK61" t="str">
            <v>No Aplica</v>
          </cell>
          <cell r="AL61" t="str">
            <v>No Aplica</v>
          </cell>
          <cell r="AM61" t="str">
            <v>No Aplica</v>
          </cell>
          <cell r="AN61" t="str">
            <v>No Aplica</v>
          </cell>
          <cell r="AO61" t="str">
            <v>Fortalecimiento de la administración y la gestión pública Distrital</v>
          </cell>
          <cell r="AP61" t="str">
            <v>No Aplica</v>
          </cell>
          <cell r="AQ61" t="str">
            <v>No Aplica</v>
          </cell>
          <cell r="AR61" t="str">
            <v>No Aplica</v>
          </cell>
          <cell r="AS61" t="str">
            <v>No Aplica</v>
          </cell>
          <cell r="AT61" t="str">
            <v>No Aplica</v>
          </cell>
          <cell r="AU61" t="str">
            <v>No Aplica</v>
          </cell>
          <cell r="AV61" t="str">
            <v>No Aplica</v>
          </cell>
          <cell r="AW61" t="str">
            <v>No Aplica</v>
          </cell>
          <cell r="AX61" t="str">
            <v>No Aplica</v>
          </cell>
          <cell r="AY61" t="str">
            <v>No Aplica</v>
          </cell>
          <cell r="AZ61" t="str">
            <v>No Aplica</v>
          </cell>
          <cell r="BA61" t="str">
            <v>No Aplica</v>
          </cell>
          <cell r="BB61" t="str">
            <v>No Aplica</v>
          </cell>
          <cell r="BC61" t="str">
            <v>No Aplica</v>
          </cell>
          <cell r="BD61" t="str">
            <v>No Aplica</v>
          </cell>
          <cell r="BE61" t="str">
            <v>No Aplica</v>
          </cell>
          <cell r="BF61" t="str">
            <v>No Aplica</v>
          </cell>
          <cell r="BG61" t="str">
            <v>01_CONPES 3.3.1.</v>
          </cell>
          <cell r="BH61" t="str">
            <v>5.3. Oportunidad</v>
          </cell>
          <cell r="BI61" t="str">
            <v>No Aplica</v>
          </cell>
          <cell r="BJ61" t="str">
            <v>No Aplica</v>
          </cell>
          <cell r="BK61" t="str">
            <v>No Aplica</v>
          </cell>
          <cell r="BL61" t="str">
            <v>No Aplica</v>
          </cell>
          <cell r="BM61" t="str">
            <v>Plan de Desarrollo - Meta ProductoPlan Estratégico InstitucionalPlan de Acción Fortalecimiento de la administración y la gestión pública Distrital01_CONPES 3.3.1.OPORTUNIDAD contexto estrategico</v>
          </cell>
          <cell r="BN61" t="str">
            <v>Para el nivel distrital: Con el fin de que las entidades y organismos Distritales desarrollen una cultura de integridad y apropiación de lo público se desarrollaran campañas anuales a través de talleres, charlas  y piezas comunicacionales que fomenten dichas temáticas en los servidores públicos de la Administración Distrital. De esta forma, las campañas buscarán fortalecer una cultura de integridad en la administración distrital, orientada a la apropiación del código de integridad o valores éticos, que promueva la transformación de comportamientos en los servidores y servidoras en el ejercicio de su labor.                         
Para el nivel local: El producto consiste en el diseño, diagramación y puesta en implementación de campañas dinámicas y novedosas encaminadas a fomentar una cultura de integridad y apropiación de lo público en los servidores públicos de las Alcaldías Locales. Para la difusión de las campañas se fortalecerá el rol de los gestores de integridad, quienes serán multiplicadores de la información en la Alcaldía Local en la que se encuentren ubicados. Así mismo, empleará otro tipo de medios de difusión de la campaña como son talleres gestionados por la Dirección de Gestión del Talento Humano y articulación con el eje de transparencia del Plan Estratégico de comunicaciones de la Entidad.</v>
          </cell>
          <cell r="BO61">
            <v>0</v>
          </cell>
          <cell r="BP61">
            <v>0</v>
          </cell>
          <cell r="BQ61">
            <v>0</v>
          </cell>
          <cell r="BR61" t="str">
            <v>Suma</v>
          </cell>
          <cell r="BS61">
            <v>56</v>
          </cell>
          <cell r="BT61">
            <v>0</v>
          </cell>
          <cell r="BU61">
            <v>0</v>
          </cell>
          <cell r="BV61">
            <v>0</v>
          </cell>
          <cell r="BW61">
            <v>0</v>
          </cell>
          <cell r="BX61">
            <v>0</v>
          </cell>
          <cell r="BY61">
            <v>0</v>
          </cell>
          <cell r="BZ61">
            <v>0</v>
          </cell>
          <cell r="CA61">
            <v>0</v>
          </cell>
          <cell r="CB61">
            <v>0</v>
          </cell>
          <cell r="CC61">
            <v>0</v>
          </cell>
          <cell r="CD61">
            <v>0</v>
          </cell>
          <cell r="CE61">
            <v>56</v>
          </cell>
          <cell r="CF61">
            <v>0</v>
          </cell>
          <cell r="CG61">
            <v>0</v>
          </cell>
          <cell r="CH61">
            <v>0</v>
          </cell>
          <cell r="CI61">
            <v>0</v>
          </cell>
          <cell r="CJ61">
            <v>0</v>
          </cell>
          <cell r="CK61">
            <v>0</v>
          </cell>
          <cell r="CL61">
            <v>0</v>
          </cell>
          <cell r="CM61">
            <v>0</v>
          </cell>
          <cell r="CN61">
            <v>0</v>
          </cell>
          <cell r="CO61">
            <v>0</v>
          </cell>
          <cell r="CP61">
            <v>0</v>
          </cell>
          <cell r="CQ61">
            <v>56</v>
          </cell>
          <cell r="CR61">
            <v>56</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v>56</v>
          </cell>
          <cell r="EW61">
            <v>56</v>
          </cell>
          <cell r="EX61" t="str">
            <v>Para la vigencia 2019, se desarrollo la Estrategia para el Fortalecimiento de los Planes Anticorrupción y de Atención al Ciudadano de Las Entidades y Organismos Distritales esta estrategia permitió: 
Acompañar a las 56 entidades distritales para: 
El fortalecimiento en la formulación de los PAAC  y del  componente de riesgos a partir de espacios de encuentro sectorial para la apropiación metodológica, identificación de puntos críticos y alertas tempranas en la gestión de riesgo. 
Identificación de oportunidades de mejora, y recomendaciones para el despliegue de la estrategia de acompañamiento de la entidad en la vigencia 2020. 
Establecer del estado actual de los PAAC en las entidades distritales</v>
          </cell>
          <cell r="EY61" t="str">
            <v xml:space="preserve">Ninguna </v>
          </cell>
          <cell r="EZ61" t="str">
            <v xml:space="preserve">Fortalecer la capacidad técnica institucional de las entidades distritales, frente a la formulación , seguimiento y evaluación de los PAAC, componente gestión de riesgos. </v>
          </cell>
          <cell r="FA61">
            <v>56</v>
          </cell>
          <cell r="FB61">
            <v>0</v>
          </cell>
          <cell r="FC61" t="str">
            <v>No aplica</v>
          </cell>
          <cell r="FD61" t="str">
            <v>No programó</v>
          </cell>
          <cell r="FE61" t="str">
            <v>No programó</v>
          </cell>
          <cell r="FF61" t="str">
            <v>No aplica</v>
          </cell>
          <cell r="FG61" t="str">
            <v>No aplica</v>
          </cell>
          <cell r="FH61" t="str">
            <v>No aplica</v>
          </cell>
          <cell r="FI61" t="str">
            <v>No aplica</v>
          </cell>
          <cell r="FJ61" t="str">
            <v>No aplica</v>
          </cell>
          <cell r="FK61" t="str">
            <v>No aplica</v>
          </cell>
          <cell r="FL61" t="str">
            <v>Oportuna</v>
          </cell>
          <cell r="FM61" t="str">
            <v>N/A</v>
          </cell>
          <cell r="FN61" t="str">
            <v>N/A</v>
          </cell>
          <cell r="FO61" t="str">
            <v>No aplica</v>
          </cell>
          <cell r="FP61" t="str">
            <v>No programó</v>
          </cell>
          <cell r="FQ61" t="e">
            <v>#N/A</v>
          </cell>
          <cell r="FR61" t="str">
            <v>No aplica</v>
          </cell>
          <cell r="FS61" t="str">
            <v>No aplica</v>
          </cell>
          <cell r="FT61" t="str">
            <v>No aplica</v>
          </cell>
          <cell r="FU61" t="str">
            <v>No aplica</v>
          </cell>
          <cell r="FV61" t="str">
            <v>No aplica</v>
          </cell>
          <cell r="FW61" t="str">
            <v>No aplica</v>
          </cell>
          <cell r="FX61" t="str">
            <v>Oportuna</v>
          </cell>
          <cell r="FY61" t="str">
            <v>N/A</v>
          </cell>
          <cell r="FZ61" t="str">
            <v>N/A</v>
          </cell>
          <cell r="GA61" t="str">
            <v>No aplica</v>
          </cell>
          <cell r="GB61" t="str">
            <v>No programó</v>
          </cell>
          <cell r="GC61" t="e">
            <v>#N/A</v>
          </cell>
          <cell r="GD61" t="str">
            <v>No aplica</v>
          </cell>
          <cell r="GE61" t="str">
            <v>No aplica</v>
          </cell>
          <cell r="GF61" t="str">
            <v>No aplica</v>
          </cell>
          <cell r="GG61" t="str">
            <v>No aplica</v>
          </cell>
          <cell r="GH61" t="str">
            <v>No aplica</v>
          </cell>
          <cell r="GI61" t="str">
            <v>No aplica</v>
          </cell>
          <cell r="GJ61" t="str">
            <v>Oportuna</v>
          </cell>
          <cell r="GK61" t="str">
            <v>N/A</v>
          </cell>
          <cell r="GL61" t="str">
            <v>N/A</v>
          </cell>
          <cell r="GM61" t="str">
            <v>Cumple</v>
          </cell>
          <cell r="GN61" t="str">
            <v>Cumplido</v>
          </cell>
          <cell r="GO61" t="e">
            <v>#N/A</v>
          </cell>
          <cell r="GP61" t="str">
            <v>Adecuado</v>
          </cell>
          <cell r="GQ61" t="str">
            <v>Coherente</v>
          </cell>
          <cell r="GR61" t="str">
            <v>Concuerda</v>
          </cell>
          <cell r="GS61" t="str">
            <v>Concuerda</v>
          </cell>
          <cell r="GT61" t="str">
            <v>Relación directa</v>
          </cell>
          <cell r="GU61" t="str">
            <v>Adecuado</v>
          </cell>
          <cell r="GV61" t="str">
            <v>Oportuna</v>
          </cell>
          <cell r="GW61" t="str">
            <v>El reporte del indicador es adecuado, coherente, suficiente, articulado, consistente y oportuno, durante este periodo.</v>
          </cell>
          <cell r="GX61" t="str">
            <v>Diego Daza</v>
          </cell>
          <cell r="GY61" t="str">
            <v/>
          </cell>
          <cell r="GZ61" t="str">
            <v/>
          </cell>
          <cell r="HA61" t="str">
            <v/>
          </cell>
          <cell r="HB61" t="str">
            <v/>
          </cell>
          <cell r="HC61" t="str">
            <v/>
          </cell>
          <cell r="HD61" t="str">
            <v/>
          </cell>
          <cell r="HE61" t="str">
            <v/>
          </cell>
          <cell r="HF61" t="str">
            <v/>
          </cell>
          <cell r="HG61" t="str">
            <v/>
          </cell>
          <cell r="HH61" t="str">
            <v/>
          </cell>
          <cell r="HI61" t="str">
            <v/>
          </cell>
          <cell r="HJ61">
            <v>1</v>
          </cell>
          <cell r="HK61">
            <v>56</v>
          </cell>
          <cell r="HL61">
            <v>0</v>
          </cell>
          <cell r="HM61">
            <v>0</v>
          </cell>
          <cell r="HN61">
            <v>0</v>
          </cell>
          <cell r="HO61">
            <v>0</v>
          </cell>
          <cell r="HP61">
            <v>0</v>
          </cell>
          <cell r="HQ61">
            <v>0</v>
          </cell>
          <cell r="HR61">
            <v>0</v>
          </cell>
          <cell r="HS61">
            <v>0</v>
          </cell>
          <cell r="HT61">
            <v>0</v>
          </cell>
          <cell r="HU61">
            <v>0</v>
          </cell>
          <cell r="HV61">
            <v>0</v>
          </cell>
          <cell r="HW61">
            <v>1</v>
          </cell>
          <cell r="HX61">
            <v>1</v>
          </cell>
          <cell r="HY61" t="str">
            <v>No Programó</v>
          </cell>
          <cell r="HZ61" t="str">
            <v>No Programó</v>
          </cell>
          <cell r="IA61" t="str">
            <v>No Programó</v>
          </cell>
          <cell r="IB61" t="str">
            <v>No Programó</v>
          </cell>
          <cell r="IC61" t="str">
            <v>No Programó</v>
          </cell>
          <cell r="ID61" t="str">
            <v>No Programó</v>
          </cell>
          <cell r="IE61" t="str">
            <v>No Programó</v>
          </cell>
          <cell r="IF61" t="str">
            <v>No Programó</v>
          </cell>
          <cell r="IG61" t="str">
            <v>No Programó</v>
          </cell>
          <cell r="IH61" t="str">
            <v>No Programó</v>
          </cell>
          <cell r="II61" t="str">
            <v>No Programó</v>
          </cell>
          <cell r="IJ61">
            <v>1</v>
          </cell>
          <cell r="IK61" t="str">
            <v>No Programó</v>
          </cell>
          <cell r="IL61" t="str">
            <v>No Programó</v>
          </cell>
          <cell r="IM61" t="str">
            <v>No Programó</v>
          </cell>
          <cell r="IN61">
            <v>1</v>
          </cell>
          <cell r="IP61">
            <v>0</v>
          </cell>
          <cell r="IQ61">
            <v>0</v>
          </cell>
          <cell r="IR61">
            <v>0</v>
          </cell>
          <cell r="IS61">
            <v>1</v>
          </cell>
        </row>
        <row r="62">
          <cell r="A62" t="str">
            <v>31A</v>
          </cell>
          <cell r="B62" t="str">
            <v>Dirección Distrital de Desarrollo Institucional</v>
          </cell>
          <cell r="C62" t="str">
            <v>Director Distrital de Desarrollo Institucional</v>
          </cell>
          <cell r="D62" t="str">
            <v>Cesar Ocampo Caro</v>
          </cell>
          <cell r="E62" t="str">
            <v>P1 -  ÉTICA, BUEN GOBIERNO Y TRANSPARENCIA</v>
          </cell>
          <cell r="F62" t="str">
            <v>P1O1 Consolidar a 2020 una cultura de visión y actuación ética,  integra y transparente</v>
          </cell>
          <cell r="G62" t="str">
            <v xml:space="preserve">P1O1A4 Implementar estrategias conjuntas con las entidades del nivel nacional y distrital competentes, en materia de transparencia, ética y lucha contra la corrupción.
</v>
          </cell>
          <cell r="H62" t="str">
            <v>Cumplimiento del Plan de trabajo de la política pública de transparencia y lucha contra la corrupción, bajo los lineamientos del ciclo de política pública.</v>
          </cell>
          <cell r="I62" t="str">
            <v>Política pública de transparencia y lucha contra la corrupción, con seguimiento al cumplimiento del Plan de trabajo programado, bajo los lineamientos del ciclo de política pública.</v>
          </cell>
          <cell r="J62" t="str">
            <v>Establecer el porcentaje de avance de ejecución de la política pública de transparencia y lucha contra la corrupción</v>
          </cell>
          <cell r="K62" t="str">
            <v>(Hitos del plan de trabajo de la política pública cumplidos / Hitos del plan de trabajo de la política pública programados) *100</v>
          </cell>
          <cell r="L62" t="str">
            <v>Hitos del plan de trabajo de la política pública cumplidos</v>
          </cell>
          <cell r="M62" t="str">
            <v>Hitos del plan de trabajo de la política pública programados</v>
          </cell>
          <cell r="O62" t="str">
            <v>Política pública de transparencia y lucha contra la corrupción gestionada</v>
          </cell>
          <cell r="Q62">
            <v>0</v>
          </cell>
          <cell r="R62">
            <v>0</v>
          </cell>
          <cell r="S62" t="str">
            <v>Suma</v>
          </cell>
          <cell r="T62" t="str">
            <v>Suma</v>
          </cell>
          <cell r="U62" t="str">
            <v>Porcentaje</v>
          </cell>
          <cell r="V62" t="str">
            <v xml:space="preserve">Eficacia </v>
          </cell>
          <cell r="W62" t="str">
            <v>Resultado</v>
          </cell>
          <cell r="X62">
            <v>2018</v>
          </cell>
          <cell r="Y62">
            <v>0</v>
          </cell>
          <cell r="Z62">
            <v>2018</v>
          </cell>
          <cell r="AA62">
            <v>0</v>
          </cell>
          <cell r="AB62">
            <v>0</v>
          </cell>
          <cell r="AC62">
            <v>0</v>
          </cell>
          <cell r="AD62">
            <v>1</v>
          </cell>
          <cell r="AE62">
            <v>1</v>
          </cell>
          <cell r="AF62">
            <v>0</v>
          </cell>
          <cell r="AG62" t="str">
            <v>No Aplica</v>
          </cell>
          <cell r="AH62" t="str">
            <v>No Aplica</v>
          </cell>
          <cell r="AI62" t="str">
            <v>No Aplica</v>
          </cell>
          <cell r="AJ62">
            <v>1</v>
          </cell>
          <cell r="AK62" t="str">
            <v>No Aplica</v>
          </cell>
          <cell r="AL62" t="str">
            <v>No Aplica</v>
          </cell>
          <cell r="AM62" t="str">
            <v>No Aplica</v>
          </cell>
          <cell r="AN62">
            <v>1</v>
          </cell>
          <cell r="AO62" t="str">
            <v>Gestión de Políticas públicas Distritales</v>
          </cell>
          <cell r="AP62" t="str">
            <v>No Aplica</v>
          </cell>
          <cell r="AQ62" t="str">
            <v>No Aplica</v>
          </cell>
          <cell r="AR62" t="str">
            <v>No Aplica</v>
          </cell>
          <cell r="AS62" t="str">
            <v>No Aplica</v>
          </cell>
          <cell r="AT62" t="str">
            <v>No Aplica</v>
          </cell>
          <cell r="AU62" t="str">
            <v>No Aplica</v>
          </cell>
          <cell r="AV62" t="str">
            <v>No Aplica</v>
          </cell>
          <cell r="AW62" t="str">
            <v>No Aplica</v>
          </cell>
          <cell r="AX62" t="str">
            <v>No Aplica</v>
          </cell>
          <cell r="AY62" t="str">
            <v>No Aplica</v>
          </cell>
          <cell r="AZ62" t="str">
            <v>No Aplica</v>
          </cell>
          <cell r="BA62" t="str">
            <v>No Aplica</v>
          </cell>
          <cell r="BB62" t="str">
            <v>No Aplica</v>
          </cell>
          <cell r="BC62" t="str">
            <v>No Aplica</v>
          </cell>
          <cell r="BD62" t="str">
            <v>No Aplica</v>
          </cell>
          <cell r="BE62" t="str">
            <v>No Aplica</v>
          </cell>
          <cell r="BF62" t="str">
            <v>No Aplica</v>
          </cell>
          <cell r="BG62" t="str">
            <v>No Aplica</v>
          </cell>
          <cell r="BH62" t="str">
            <v>5.3. Oportunidad</v>
          </cell>
          <cell r="BI62" t="str">
            <v>No Aplica</v>
          </cell>
          <cell r="BJ62" t="str">
            <v>No Aplica</v>
          </cell>
          <cell r="BK62" t="str">
            <v>No Aplica</v>
          </cell>
          <cell r="BL62" t="str">
            <v>No Aplica</v>
          </cell>
          <cell r="BM62" t="str">
            <v>Plan de Acción SGCGestión de Políticas públicas DistritalesOPORTUNIDAD contexto estrategico</v>
          </cell>
          <cell r="BN62" t="str">
            <v>Establecer el porcentaje de avance en la ejecución de la Política Pública de Transparencia y Lucha contra la Corrupción a nivel distrital, con base en el cumplimiento del Plan de trabajo programado para la vigencia bajo los lineamientos del ciclo de la política pública.</v>
          </cell>
          <cell r="BO62">
            <v>0</v>
          </cell>
          <cell r="BP62">
            <v>0</v>
          </cell>
          <cell r="BQ62">
            <v>0</v>
          </cell>
          <cell r="BR62" t="str">
            <v>Suma</v>
          </cell>
          <cell r="BS62">
            <v>1</v>
          </cell>
          <cell r="BT62">
            <v>0</v>
          </cell>
          <cell r="BU62">
            <v>0</v>
          </cell>
          <cell r="BV62">
            <v>0</v>
          </cell>
          <cell r="BW62">
            <v>0</v>
          </cell>
          <cell r="BX62">
            <v>0</v>
          </cell>
          <cell r="BY62">
            <v>0</v>
          </cell>
          <cell r="BZ62">
            <v>0</v>
          </cell>
          <cell r="CA62">
            <v>0</v>
          </cell>
          <cell r="CB62">
            <v>0</v>
          </cell>
          <cell r="CC62">
            <v>0</v>
          </cell>
          <cell r="CD62">
            <v>0</v>
          </cell>
          <cell r="CE62">
            <v>3</v>
          </cell>
          <cell r="CF62">
            <v>0</v>
          </cell>
          <cell r="CG62">
            <v>0</v>
          </cell>
          <cell r="CH62">
            <v>0</v>
          </cell>
          <cell r="CI62">
            <v>0</v>
          </cell>
          <cell r="CJ62">
            <v>0</v>
          </cell>
          <cell r="CK62">
            <v>0</v>
          </cell>
          <cell r="CL62">
            <v>0</v>
          </cell>
          <cell r="CM62">
            <v>0</v>
          </cell>
          <cell r="CN62">
            <v>0</v>
          </cell>
          <cell r="CO62">
            <v>0</v>
          </cell>
          <cell r="CP62">
            <v>0</v>
          </cell>
          <cell r="CQ62">
            <v>3</v>
          </cell>
          <cell r="CR62">
            <v>1</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v>2</v>
          </cell>
          <cell r="DI62">
            <v>2</v>
          </cell>
          <cell r="DJ62" t="str">
            <v xml:space="preserve">Se llevó a cabo la revisión de las 104 fichas de producto de la Política Pública, Así mismo, se solicitó acompañamiento a la Secretaría Distrital de Planeación para continuar con las fases de seguimiento y evaluación de la Política. Finalmente, se acompañó al Archivo Distrital en el establecimiento de la metodología de medición de los indicadores asociados a los productos establecidos por esta dependencia en el Plan de Acción de la Política Pública.
Mesas técnicas con la OAP de la Secretaría General. </v>
          </cell>
          <cell r="DK62" t="str">
            <v>Ninguna</v>
          </cell>
          <cell r="DL62" t="str">
            <v/>
          </cell>
          <cell r="DM62" t="str">
            <v/>
          </cell>
          <cell r="DN62" t="str">
            <v/>
          </cell>
          <cell r="DO62" t="str">
            <v>Se llevó a cabo la revisión y recomendaciones de ajuste a la Guía de Seguimiento y Evaluación de Políticas Públicas de la Secretaría Distrital de Planeación.
Se llevaron a cabo mesas de trabajo con las dependencias de la Secretaría General para hacer revisión y ajuste de las fichas de los productos establecidos por estas en el Plan de Acción de la Política Pública de Transparencia, Integridad y No Tolerancia con la Corrupción, para un total de 5 mesas de trabajo. Se realizaron Mesas técnica con SDP. Se enviaron oficios de convocatoria a las entidades distritales con firma del Secretario General para validación de las fichas del plan de acción.</v>
          </cell>
          <cell r="DP62" t="str">
            <v xml:space="preserve">Ninguna </v>
          </cell>
          <cell r="DQ62" t="str">
            <v/>
          </cell>
          <cell r="DR62" t="str">
            <v/>
          </cell>
          <cell r="DS62" t="str">
            <v/>
          </cell>
          <cell r="DT62" t="str">
            <v>Reunión con la Secretaría Distrital de Planeación para revisar y validar el instrumento de seguimiento al Plan de Acción de la Política Pública de Transparencia, Integridad y No Tolerancia con la Corrupción.
	Se llevaron a cabo 18 mesas de trabajo con las entidades distritales que establecieron productos en la Política Pública con el objetivo de presentar el instrumento de seguimiento al Plan de Acción de la Política Pública, resolver dudas e inquietudes frente a esta etapa, y revisar las fichas de los productos establecidos en el Plan de Acción.
Se diseñó instrumento para la sistematización de los ajustes realizados sobre las fichas de los 104 productos establecidos en la Política Pública.</v>
          </cell>
          <cell r="DU62" t="str">
            <v xml:space="preserve">Ninguna </v>
          </cell>
          <cell r="DV62" t="str">
            <v/>
          </cell>
          <cell r="DW62" t="str">
            <v/>
          </cell>
          <cell r="DX62" t="str">
            <v/>
          </cell>
          <cell r="DY62" t="str">
            <v>1.       Se elaboró base de datos de los ajustes realizados y solicitados por las entidades distritales que establecieron productos en el Plan de Acción de la Política Pública de Transparencia, Integridad y No Tolerancia con la Corrupción en sus fichas de producto. (ANEXO 1)
2.       Se consolidó el reporte de avance de los productos establecidos en el Plan de Acción de la Política Pública de Transparencia, Integridad y No Tolerancia con la Corrupción con corte a 30 de junio de 2019. (ANEXO 2)
3.       Se apoyó la elaboración de informe por parte de las entidades formuladoras de la Política Pública (Secretaría General, Secretaría Distrital de Gobierno y Veeduría Distrital), el cual presenta un avance sobre la implementación de este instrumento de planeación en el Distrito Capital. (ANEXO 3)
4.       Se remitió Oficio a la Secretaría Distrital de Planeación donde se envía el instrumento de seguimiento de la Política Pública consolidado y el informe de avance de la misma. (ANEXO 4)</v>
          </cell>
          <cell r="DZ62" t="str">
            <v xml:space="preserve">Ninguna </v>
          </cell>
          <cell r="EA62" t="str">
            <v/>
          </cell>
          <cell r="EB62" t="str">
            <v/>
          </cell>
          <cell r="EC62" t="str">
            <v/>
          </cell>
          <cell r="ED62" t="str">
            <v xml:space="preserve">1. Se consolidó matriz con los ajustes realizados por las entidades distritales sobre las fichas de los productos establecidos en el Plan de Acción de la PPDTINTC. 
2. Se elaboró informe sobre los cambios solicitados por las entidades distritales que afectan variables del Plan de Acción de la Política Pública. 
3. Se ajustó el Plan de Acción de la Política Pública según observaciones remitidas por la Secretaría Distrital de Planeación 
4. Se elaboró informe sobre el avance de la PPDTINTC, basado en los resultados del primer seguimiento a los productos con corte a 31 de diciembre de 2018 y 30 de junio de 2019.
5. Se consolidó la versión final de las fichas de los productos establecidos en el Plan de Acción de la Política Pública. </v>
          </cell>
          <cell r="EE62" t="str">
            <v xml:space="preserve">Ninguna </v>
          </cell>
          <cell r="EF62" t="str">
            <v/>
          </cell>
          <cell r="EG62" t="str">
            <v/>
          </cell>
          <cell r="EH62" t="str">
            <v/>
          </cell>
          <cell r="EI62" t="str">
            <v>1.  Se elaboró informe con los ajustes realizados sobre sobre las fichas de producto y sobre los cambios que afectan variables del Plan de Acción de la Política Pública.
2. Documentto Metodología y resultados agregados de 2018 y 2019-1er semestre del seguimiento a la Política Pública de Transparencia, Integridad y No Tolerancia con la Corrupción 
3. Oficios a entidades distritales que lideran productos en la política de transparencia solicitando la programaciónde recursos en anteproyecto de presupuesto 2010 con el fin de dar continuaidad a la ejecución de los mismos.
4. Remsión de analisis y solicitud de ajustes al plan de acción de la política a SDP.
5. Con el fin de socializar la experiencia de la Política Pública y los resultados del seguimiento, el 17 de septiembre de 2019, se realizó el Congreso Internacional  de Transparencia y Gobierno Abierto, con la participación de 482 servidores públicos y ciudadanos interesados.</v>
          </cell>
          <cell r="EJ62" t="str">
            <v xml:space="preserve">Ninguna </v>
          </cell>
          <cell r="EK62" t="str">
            <v xml:space="preserve">Realizar seguimiento a la implementación de la Política Pública de Transparencia por parte de las entidades distritales. </v>
          </cell>
          <cell r="EL62" t="str">
            <v/>
          </cell>
          <cell r="EM62" t="str">
            <v/>
          </cell>
          <cell r="EN62" t="str">
            <v>Política de Transparencia: Se adelantaron mesas de seguimiento con las entidades distritales que presentan productos de la Política Pública de Transparencia, Integridad y no tolerancia con la corrupción y cuyo cumplimiento de avance no se reportó en el vigencia 2018 o fue menor al esperado en la meta del plan de acción de la política. Como resultado de este espacio, las entidades presentan las evidencias de cumplimiento de las metas, solicitan el ajuste de las fichas de producto y se programa para la primera semana de diciembre el reporte del seguimiento para las metas programas para la vigencia 2019.</v>
          </cell>
          <cell r="EO62" t="str">
            <v xml:space="preserve">Ninguna </v>
          </cell>
          <cell r="EP62" t="str">
            <v xml:space="preserve">Realizar seguimiento a la implementación de la Política Pública de Transparencia por parte de las entidades distritales. </v>
          </cell>
          <cell r="EQ62" t="str">
            <v/>
          </cell>
          <cell r="ER62" t="str">
            <v/>
          </cell>
          <cell r="ES62" t="str">
            <v>1. Realizar seguimiento  y reporte de la implementación de la PPTINTC.
2. Se realizó mesa técnica con la SDP para aclaración de inquietudes frente al segundo reporte y concertación de aspectos técnicos para dicho reporte.</v>
          </cell>
          <cell r="ET62" t="str">
            <v xml:space="preserve">Ninguna </v>
          </cell>
          <cell r="EU62" t="str">
            <v xml:space="preserve">Realizar seguimiento a la implementación de la Política Pública de Transparencia por parte de las entidades distritales. </v>
          </cell>
          <cell r="EV62">
            <v>1</v>
          </cell>
          <cell r="EW62">
            <v>1</v>
          </cell>
          <cell r="EX62" t="str">
            <v>Para el mes de Diciembre se realizaron las siguientes acciones: 
1.Se remitieron cominicaciones oficiales a líderes de producto con las repuestas dadas por la SDP a los ajsutes sociictados, y solicitando el segundo reporte de la política con corte a 30 de noviembre.
2. Se realizaron mesas técnicas con los líderes de producto y SDP para realizar las aclaraciones solicitadas por SDP.
*Nota: el reporte se encuentra en proceso de recepción y consolidación de la información por parte de los lideres de producto. Una vez se tenga complata la información, se reportará segundo seguimiento a la SDP</v>
          </cell>
          <cell r="EY62" t="str">
            <v xml:space="preserve">Ninguna </v>
          </cell>
          <cell r="EZ62" t="str">
            <v xml:space="preserve">Realizar seguimiento a la implementación de la Política Pública de Transparencia por parte de las entidades distritales. </v>
          </cell>
          <cell r="FA62">
            <v>3</v>
          </cell>
          <cell r="FB62">
            <v>0</v>
          </cell>
          <cell r="FC62" t="str">
            <v>Cumple</v>
          </cell>
          <cell r="FD62" t="str">
            <v>No programó</v>
          </cell>
          <cell r="FE62" t="str">
            <v>No programó</v>
          </cell>
          <cell r="FF62" t="str">
            <v>No aplica</v>
          </cell>
          <cell r="FG62" t="str">
            <v>No aplica</v>
          </cell>
          <cell r="FH62" t="str">
            <v>No aplica</v>
          </cell>
          <cell r="FI62" t="str">
            <v>No aplica</v>
          </cell>
          <cell r="FJ62" t="str">
            <v>No aplica</v>
          </cell>
          <cell r="FK62" t="str">
            <v>No aplica</v>
          </cell>
          <cell r="FL62" t="str">
            <v>Oportuna</v>
          </cell>
          <cell r="FM62" t="str">
            <v>N/A</v>
          </cell>
          <cell r="FN62" t="str">
            <v>Luisa Fernanda Ortiz</v>
          </cell>
          <cell r="FO62" t="str">
            <v>Cumple</v>
          </cell>
          <cell r="FP62" t="str">
            <v>No programó</v>
          </cell>
          <cell r="FQ62" t="e">
            <v>#N/A</v>
          </cell>
          <cell r="FR62" t="str">
            <v>No aplica</v>
          </cell>
          <cell r="FS62" t="str">
            <v>No aplica</v>
          </cell>
          <cell r="FT62" t="str">
            <v>No aplica</v>
          </cell>
          <cell r="FU62" t="str">
            <v>No aplica</v>
          </cell>
          <cell r="FV62" t="str">
            <v>No aplica</v>
          </cell>
          <cell r="FW62" t="str">
            <v>No aplica</v>
          </cell>
          <cell r="FX62" t="str">
            <v>Oportuna</v>
          </cell>
          <cell r="FY62"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2" t="str">
            <v>Luisa Fernanda Ortiz</v>
          </cell>
          <cell r="GA62" t="str">
            <v>Cumple</v>
          </cell>
          <cell r="GB62" t="str">
            <v>No programó</v>
          </cell>
          <cell r="GC62" t="e">
            <v>#N/A</v>
          </cell>
          <cell r="GD62" t="str">
            <v>Indeterminado</v>
          </cell>
          <cell r="GE62" t="str">
            <v>Incoherente</v>
          </cell>
          <cell r="GF62" t="str">
            <v>Indeterminado</v>
          </cell>
          <cell r="GG62" t="str">
            <v>Indeterminado</v>
          </cell>
          <cell r="GH62" t="str">
            <v>Relación directa</v>
          </cell>
          <cell r="GI62" t="str">
            <v>Indeterminado</v>
          </cell>
          <cell r="GJ62" t="str">
            <v>Oportuna</v>
          </cell>
          <cell r="GK62" t="str">
            <v>Aunque el indicador se encuentra sin programación se reporta avance cualitativo y se cargan evidencias de ello, sin embargo es necesario actualizar la hoja de vida, determinando la cantidad de fases o actividades a realizar, ya que no es claro como se programó el 1 o 100% de la variable 2.</v>
          </cell>
          <cell r="GL62" t="str">
            <v>Diego Daza</v>
          </cell>
          <cell r="GM62" t="str">
            <v>No cumple</v>
          </cell>
          <cell r="GN62" t="str">
            <v>Cumplido</v>
          </cell>
          <cell r="GO62" t="e">
            <v>#N/A</v>
          </cell>
          <cell r="GP62" t="str">
            <v>Adecuado</v>
          </cell>
          <cell r="GQ62" t="str">
            <v>Coherente</v>
          </cell>
          <cell r="GR62" t="str">
            <v>Concuerda</v>
          </cell>
          <cell r="GS62" t="str">
            <v>Concuerda</v>
          </cell>
          <cell r="GT62" t="str">
            <v>Relación directa</v>
          </cell>
          <cell r="GU62" t="str">
            <v>Adecuado</v>
          </cell>
          <cell r="GV62" t="str">
            <v>Oportuna</v>
          </cell>
          <cell r="GW62" t="str">
            <v>El reporte del indicador es adecuado, coherente, suficiente, articulado, consistente y oportuno, durante este periodo.</v>
          </cell>
          <cell r="GX62" t="str">
            <v>Diego Daza</v>
          </cell>
          <cell r="GY62" t="str">
            <v/>
          </cell>
          <cell r="GZ62" t="str">
            <v/>
          </cell>
          <cell r="HA62" t="str">
            <v/>
          </cell>
          <cell r="HB62">
            <v>1</v>
          </cell>
          <cell r="HC62" t="str">
            <v/>
          </cell>
          <cell r="HD62" t="str">
            <v/>
          </cell>
          <cell r="HE62" t="str">
            <v/>
          </cell>
          <cell r="HF62" t="str">
            <v/>
          </cell>
          <cell r="HG62" t="str">
            <v/>
          </cell>
          <cell r="HH62" t="str">
            <v/>
          </cell>
          <cell r="HI62" t="str">
            <v/>
          </cell>
          <cell r="HJ62">
            <v>1</v>
          </cell>
          <cell r="HK62">
            <v>3</v>
          </cell>
          <cell r="HL62">
            <v>0</v>
          </cell>
          <cell r="HM62">
            <v>0</v>
          </cell>
          <cell r="HN62">
            <v>0</v>
          </cell>
          <cell r="HO62">
            <v>2</v>
          </cell>
          <cell r="HP62">
            <v>0</v>
          </cell>
          <cell r="HQ62">
            <v>0</v>
          </cell>
          <cell r="HR62">
            <v>0</v>
          </cell>
          <cell r="HS62">
            <v>0</v>
          </cell>
          <cell r="HT62">
            <v>0</v>
          </cell>
          <cell r="HU62">
            <v>0</v>
          </cell>
          <cell r="HV62">
            <v>0</v>
          </cell>
          <cell r="HW62">
            <v>1</v>
          </cell>
          <cell r="HX62">
            <v>3</v>
          </cell>
          <cell r="HY62" t="str">
            <v>No Programó</v>
          </cell>
          <cell r="HZ62" t="str">
            <v>No Programó</v>
          </cell>
          <cell r="IA62" t="str">
            <v>No Programó</v>
          </cell>
          <cell r="IB62" t="str">
            <v>No Programó</v>
          </cell>
          <cell r="IC62" t="str">
            <v>No Programó</v>
          </cell>
          <cell r="ID62" t="str">
            <v>No Programó</v>
          </cell>
          <cell r="IE62" t="str">
            <v>No Programó</v>
          </cell>
          <cell r="IF62" t="str">
            <v>No Programó</v>
          </cell>
          <cell r="IG62" t="str">
            <v>No Programó</v>
          </cell>
          <cell r="IH62" t="str">
            <v>No Programó</v>
          </cell>
          <cell r="II62" t="str">
            <v>No Programó</v>
          </cell>
          <cell r="IJ62">
            <v>1</v>
          </cell>
          <cell r="IK62" t="str">
            <v>No Programó</v>
          </cell>
          <cell r="IL62" t="str">
            <v>No Programó</v>
          </cell>
          <cell r="IM62" t="str">
            <v>No Programó</v>
          </cell>
          <cell r="IN62">
            <v>1</v>
          </cell>
          <cell r="IP62">
            <v>0</v>
          </cell>
          <cell r="IQ62">
            <v>2</v>
          </cell>
          <cell r="IR62">
            <v>2</v>
          </cell>
          <cell r="IS62">
            <v>1</v>
          </cell>
        </row>
        <row r="63">
          <cell r="A63" t="str">
            <v>31B</v>
          </cell>
          <cell r="B63" t="str">
            <v>Dirección Distrital de Desarrollo Institucional</v>
          </cell>
          <cell r="C63" t="str">
            <v>Director Distrital de Desarrollo Institucional</v>
          </cell>
          <cell r="D63" t="str">
            <v>Cesar Ocampo Caro</v>
          </cell>
          <cell r="E63" t="str">
            <v>P1 -  ÉTICA, BUEN GOBIERNO Y TRANSPARENCIA</v>
          </cell>
          <cell r="F63" t="str">
            <v>P1O1 Consolidar a 2020 una cultura de visión y actuación ética,  integra y transparente</v>
          </cell>
          <cell r="G63" t="str">
            <v>P1O1A10  Implementar políticas, lineamientos y estrategias en sistemas de Gestión y Control en articulación con el Modelo Integrado de Planeación y Gestión (MIPG), en las entidades Distritales.</v>
          </cell>
          <cell r="H63" t="str">
            <v>Implementar el plan de adecuación y sostenibilidad del SIG-MIPG Distrital</v>
          </cell>
          <cell r="I63" t="str">
            <v>Porcentaje de avance en la en la implementación, estabilización y consolidación del Sistema Integrado de Gestión basado en el Modelo Integrado de Planeación y Gestión</v>
          </cell>
          <cell r="J63" t="str">
            <v>Este producto Implica el despliegue de la estrategia para  la implementación de las directrices de los diferentes líderes de política de gestión y desempeño de acuerdo a lo establecido en el Modelo Integrado de Planeación y Gestión. 
La ejecución de este producto se llevara a cabo mediante el desarrollo de las actividades a cargo de la Secretaría General descritas en el instrumento “Plan de Acción para la Implementación del Modelo Integrado de Planeación y Gestión en el Distrito Capital”.</v>
          </cell>
          <cell r="K63" t="str">
            <v>(Sumatoria de fases ejecutadas en la implementación, estabilización y consolidación del Sistema Integrado de Gestión basado en el Modelo Integrado de Planeación y Gestión / Sumatoria de fases programadas en la en la implementación, estabilización y consolidación del Sistema Integrado de Gestión basado en el Modelo Integrado de Planeación y Gestión)*100</v>
          </cell>
          <cell r="L63" t="str">
            <v xml:space="preserve">Sumatoria de fases ejecutadas en la implementación, estabilización y consolidación del Sistema Integrado de Gestión basado en el Modelo Integrado de Planeación y Gestión </v>
          </cell>
          <cell r="M63" t="str">
            <v>Sumatoria de fases programadas en la en la implementación, estabilización y consolidación del Sistema Integrado de Gestión basado en el Modelo Integrado de Planeación y Gestión</v>
          </cell>
          <cell r="O63" t="str">
            <v xml:space="preserve">Implementación, estabilización y consolidación del Sistema Integrado de Gestión basado en el Modelo Integrado de Planeación y Gestión </v>
          </cell>
          <cell r="Q63" t="str">
            <v>El informe de resultados en el cual se detalla el avance en la implementación del MIPG en las entidades distritales lo desarrolla la Dirección Distrital de Desarrollo Institucional y se publica en el mes de febrero de cada vigencia</v>
          </cell>
          <cell r="S63" t="str">
            <v>Suma</v>
          </cell>
          <cell r="T63" t="str">
            <v>Creciente</v>
          </cell>
          <cell r="U63" t="str">
            <v>Porcentaje</v>
          </cell>
          <cell r="V63" t="str">
            <v>Eficiencia</v>
          </cell>
          <cell r="W63" t="str">
            <v>Producto</v>
          </cell>
          <cell r="X63">
            <v>2018</v>
          </cell>
          <cell r="Y63">
            <v>0</v>
          </cell>
          <cell r="Z63">
            <v>2017</v>
          </cell>
          <cell r="AA63" t="str">
            <v>No Disponible / No Aplica</v>
          </cell>
          <cell r="AB63" t="str">
            <v>No Disponible / No Aplica</v>
          </cell>
          <cell r="AC63">
            <v>0.5</v>
          </cell>
          <cell r="AD63">
            <v>0.7</v>
          </cell>
          <cell r="AE63">
            <v>0.9</v>
          </cell>
          <cell r="AF63">
            <v>0.9</v>
          </cell>
          <cell r="AG63" t="str">
            <v>No Aplica</v>
          </cell>
          <cell r="AH63">
            <v>1</v>
          </cell>
          <cell r="AI63" t="str">
            <v>No Aplica</v>
          </cell>
          <cell r="AJ63">
            <v>1</v>
          </cell>
          <cell r="AK63" t="str">
            <v>No Aplica</v>
          </cell>
          <cell r="AL63" t="str">
            <v>No Aplica</v>
          </cell>
          <cell r="AM63" t="str">
            <v>No Aplica</v>
          </cell>
          <cell r="AN63" t="str">
            <v>No Aplica</v>
          </cell>
          <cell r="AO63" t="str">
            <v>No Aplica</v>
          </cell>
          <cell r="AP63" t="str">
            <v>No Aplica</v>
          </cell>
          <cell r="AQ63" t="str">
            <v>No Aplica</v>
          </cell>
          <cell r="AR63" t="str">
            <v>No Aplica</v>
          </cell>
          <cell r="AS63" t="str">
            <v>No Aplica</v>
          </cell>
          <cell r="AT63" t="str">
            <v>No Aplica</v>
          </cell>
          <cell r="AU63" t="str">
            <v>No Aplica</v>
          </cell>
          <cell r="AV63" t="str">
            <v>No Aplica</v>
          </cell>
          <cell r="AW63" t="str">
            <v>No Aplica</v>
          </cell>
          <cell r="AX63" t="str">
            <v>No Aplica</v>
          </cell>
          <cell r="AY63" t="str">
            <v>No Aplica</v>
          </cell>
          <cell r="AZ63" t="str">
            <v>No Aplica</v>
          </cell>
          <cell r="BA63" t="str">
            <v>No Aplica</v>
          </cell>
          <cell r="BB63" t="str">
            <v>No Aplica</v>
          </cell>
          <cell r="BC63" t="str">
            <v>No Aplica</v>
          </cell>
          <cell r="BD63" t="str">
            <v>No Aplica</v>
          </cell>
          <cell r="BE63" t="str">
            <v>No Aplica</v>
          </cell>
          <cell r="BF63" t="str">
            <v>No Aplica</v>
          </cell>
          <cell r="BG63" t="str">
            <v>01_CONPES 4.2.6.</v>
          </cell>
          <cell r="BH63" t="str">
            <v>1.2. Oportunidad</v>
          </cell>
          <cell r="BI63" t="str">
            <v>No Aplica</v>
          </cell>
          <cell r="BJ63" t="str">
            <v>No Aplica</v>
          </cell>
          <cell r="BK63" t="str">
            <v>No Aplica</v>
          </cell>
          <cell r="BL63" t="str">
            <v>No Aplica</v>
          </cell>
          <cell r="BM63" t="str">
            <v>Plan de Desarrollo - Meta ProductoPlan de Acción 01_CONPES 4.2.6.OPORTUNIDAD contexto estrategico</v>
          </cell>
          <cell r="BN63" t="str">
            <v xml:space="preserve">Establecer el porcentaje de avance en la ejecución del Plan de Adecuación y sostenibilidad del SIG-MIPG, a través del desarrollo de estrategias de acompañamiento a las entidades distritales las cuales incluyen para la vigencia 2019: Asesorías y acompañamiento; elaboración y actualización de la documentación relacionada con el MIPG; talleres de fortalecimiento frente a las políticas de implementación del MIPG y; seguimiento a la medición FURAG. 
</v>
          </cell>
          <cell r="BO63" t="str">
            <v>Desarrollar fase de alistamiento
Desarrollar fase de direccionamiento
Desarrollar fase de implementación
Desarrollar fase de medición</v>
          </cell>
          <cell r="BP63" t="str">
            <v xml:space="preserve">orientar a las entidades distritales en el ajuste del SIG con el marco de refrencia MIPG </v>
          </cell>
          <cell r="BQ63" t="str">
            <v xml:space="preserve">1. Documento guía de ajuste
2. Documento parcial de acuerdo al cronograma
3. Documento técnico final de planeación institucional
4. Soportes Desarrollo de la Estrategia ( Listados de Asistencia, Registro Fotográfico, Informe jornadas) 
5. Informes de gestión
</v>
          </cell>
          <cell r="BR63" t="str">
            <v>Suma</v>
          </cell>
          <cell r="BS63">
            <v>27</v>
          </cell>
          <cell r="BT63">
            <v>0</v>
          </cell>
          <cell r="BU63">
            <v>0</v>
          </cell>
          <cell r="BV63">
            <v>4</v>
          </cell>
          <cell r="BW63">
            <v>0</v>
          </cell>
          <cell r="BX63">
            <v>0</v>
          </cell>
          <cell r="BY63">
            <v>4</v>
          </cell>
          <cell r="BZ63">
            <v>0</v>
          </cell>
          <cell r="CA63">
            <v>0</v>
          </cell>
          <cell r="CB63">
            <v>6</v>
          </cell>
          <cell r="CC63">
            <v>0</v>
          </cell>
          <cell r="CD63">
            <v>0</v>
          </cell>
          <cell r="CE63">
            <v>13</v>
          </cell>
          <cell r="CF63">
            <v>0</v>
          </cell>
          <cell r="CG63">
            <v>0</v>
          </cell>
          <cell r="CH63">
            <v>2.962962962962962E-2</v>
          </cell>
          <cell r="CI63">
            <v>0</v>
          </cell>
          <cell r="CJ63">
            <v>0</v>
          </cell>
          <cell r="CK63">
            <v>2.962962962962962E-2</v>
          </cell>
          <cell r="CL63">
            <v>0</v>
          </cell>
          <cell r="CM63">
            <v>0</v>
          </cell>
          <cell r="CN63">
            <v>4.4444444444444432E-2</v>
          </cell>
          <cell r="CO63">
            <v>0</v>
          </cell>
          <cell r="CP63">
            <v>0</v>
          </cell>
          <cell r="CQ63">
            <v>9.6296296296296269E-2</v>
          </cell>
          <cell r="CR63">
            <v>0.7</v>
          </cell>
          <cell r="CS63" t="str">
            <v/>
          </cell>
          <cell r="CT63" t="str">
            <v/>
          </cell>
          <cell r="CU63" t="str">
            <v/>
          </cell>
          <cell r="CV63" t="str">
            <v/>
          </cell>
          <cell r="CW63" t="str">
            <v/>
          </cell>
          <cell r="CX63" t="str">
            <v/>
          </cell>
          <cell r="CY63" t="str">
            <v/>
          </cell>
          <cell r="CZ63" t="str">
            <v/>
          </cell>
          <cell r="DA63" t="str">
            <v/>
          </cell>
          <cell r="DB63" t="str">
            <v/>
          </cell>
          <cell r="DC63">
            <v>4</v>
          </cell>
          <cell r="DD63">
            <v>4</v>
          </cell>
          <cell r="DE63" t="str">
            <v>Asesorias técnicas:49 para socializar las orientaciones impartidas a las entidades distritales.3 a los líderes de política en la que se hizo la preparación para la CISIGD.10 para sensibilizar en generalidades del  MIPG.13 de despliegue del lineamiento de Control Interno.53 puntuales a las entidades distritales.Divulgación del reporte del diligenciamiento del FURAG.Ajuste documento Guia de ajuste MIPG.Ajuste Plan de acción para la implementación MIPG.Ajuste Reglamento interno CISIGD.Elaboración de Circulares para reglamentación e implementación del MIPG:Circulares DDDI 001, 002 y 003 de 2019.Circular STDI 001 2019.Circular Subsecretaria SC 001 2019.Realización de primera sesión de la CISIGD.</v>
          </cell>
          <cell r="DF63" t="str">
            <v>Ninguna</v>
          </cell>
          <cell r="DG63" t="str">
            <v xml:space="preserve">Orientar a las entidades distritales en el ajuste del SIG con el marco de refrencia MIPG </v>
          </cell>
          <cell r="DH63" t="str">
            <v/>
          </cell>
          <cell r="DI63" t="str">
            <v/>
          </cell>
          <cell r="DJ63" t="str">
            <v xml:space="preserve">Asesorías Técnicas:  Se realizaron 10 asesorias a las entidades IDRD, Aguas de Bogotá, JBB, Subred Sur, Sec. Salud, Sec. Integración Social, FONCEP.  Sensibilizaciones: Se realizaron 2 (dos)  sobre generalidades del MIPG y Lineamiento de Control Interno al IPES y Canal Capital. Documentos: Se ajustaron los documentos Guía de ajuste SIGD, Plan de acción, se emitio el acuerdo 001 de 2019 del CISIGD. Aportes Técnicos a la modificación del Decreto 505 de 2007, Decreto  Racionalización de Instancias. Se realizaron reuniones de articulación con el DAFP, para  el desarrollo de los documentos técnicos. Documento Planeación Institucional: se presentó ajuste ficha de la estructura del contenido del documento, ajuste mapa conceptual, presentación guía y documento preliminar de los primeros capítulos. </v>
          </cell>
          <cell r="DK63" t="str">
            <v>Ninguna</v>
          </cell>
          <cell r="DL63" t="str">
            <v xml:space="preserve">Orientar a las entidades distritales en el ajuste del SIG con el marco de refrencia MIPG </v>
          </cell>
          <cell r="DM63" t="str">
            <v/>
          </cell>
          <cell r="DN63" t="str">
            <v/>
          </cell>
          <cell r="DO63" t="str">
            <v xml:space="preserve">Asesorías Técnicas: Para el mes de mayo se realizaron 16 asesorías, de la siguiente forma: Presenciales 14 (IDEP, DASC, Sec. Salud, Capital Salud, EAGAT, IDCBIS, U. Distrital, IDT, DADEP, Aguas de Bogotá, Sec. Hacienda, Sec. Integración Social, Transmilenio); Telefónicas 1 (Concejo de Bogotá) y 1 Virtual (FONCEP) sobre las siguientes temáticas de MIPG.  
Sensibilizaciones: Se realizó despliegue de los lineamientos de control interno, talento humano y gestión ambiental, presentando el propósito y generalidades de estos documentos en cinco entidades. 
Dos (2) sensibilizaciones sobre las generalidades del MIPG, su estructura e importancia de su implementación en la generación de valor público en Aguas de Bogotá y Universidad Distrital. 
Talleres: buena práctica gestión y desempeño para la innovación pública con énfasis en control interno, dirigido a las jefes de control interno, apoyo en la elaboración y organización del Foro  Internacional de Innovación y Gestión Pública. </v>
          </cell>
          <cell r="DP63" t="str">
            <v>Ninguna</v>
          </cell>
          <cell r="DQ63" t="str">
            <v xml:space="preserve">Orientar a las entidades distritales en el ajuste del SIG con el marco de refrencia MIPG </v>
          </cell>
          <cell r="DR63">
            <v>4</v>
          </cell>
          <cell r="DS63">
            <v>4</v>
          </cell>
          <cell r="DT63" t="str">
            <v>ensibilizaciones: tres (3) sensibilizaciones sobre las generalidades del MIPG, su estructura e importancia de su implementación en la generación de valor público Dos socializaciones de la Guía de Riesgos. 
Asesorías: se realizaron 11 asesorías, distribuidas de la siguiente forma: Presenciales 4 (UAERMV, ERU, DASC); Telefónicas 3 (Concejo de Bogotá, DASC) y 3 Virtual (FONCEP, IDEP).
Jornadas de Acompañamiento: cuatro (4) sesiones de análisis y revisión para el desarrollo de la metodología para la identificación del estado del arte de las políticas de gestión y desempeño del MIPG a aplicar con cada uno de los líderes de política.
prueba piloto del taller de identificación del estado del arte de las políticas de gestión y desempeño del MIPG.
Actos Administrativos:  -	Decreto 317 de 2019, -	Circular 005 de 2019. 
FURAG: 56 informes personalizados para las entidades distritales.
Documentos: “Guía Distrital de Planeación Estratégica Institucional</v>
          </cell>
          <cell r="DU63" t="str">
            <v>Ninguna</v>
          </cell>
          <cell r="DV63" t="str">
            <v xml:space="preserve">Orientar a las entidades distritales en el ajuste del SIG con el marco de refrencia MIPG </v>
          </cell>
          <cell r="DW63" t="str">
            <v/>
          </cell>
          <cell r="DX63" t="str">
            <v/>
          </cell>
          <cell r="DY63" t="str">
            <v>Sensibilizaciones: Dos Sensibilizaciones  de las orientaciones impartidas para la implementación y generalidades del MIPG. 1. OAP Secretaría General 2. Comité Sectorial de Salud  
Asesorías:  Se realizaron 20 asesorías, distribuidas de la siguiente forma: Presenciales 4 (Aguas de Bogotá, Sec. Salud (2), Sec. Integración Social) Telefónicas 11, Virtual 7 y escritas 4 (Archivo Distrital, ERU, Sec. Planeación, Sec. Hábitat) sobre las temáticas MIPG.  
Documentos: Se socializo mediante Circular 005 de 2019: Guía de Ajuste del SIGD, Plan de Acción  y se publicaron en la página web.
Se presenta el análisis de los resultados FURAG 2018.
Simplificación de Procesos y Planeación Institucional se presentaron en la CISIGD.  
Se realizó la segunda sesión de la comisión CISIGD el 31 de julio de 2019.Circular 006 de 2019, se realiza invitación jornada sesión de aclaración de dudas resultados FURAG y formulación plan de Mejoramiento. 
Se realizó sesión de la comisión el 31 de julio de 2019.</v>
          </cell>
          <cell r="DZ63" t="str">
            <v>Ninguna</v>
          </cell>
          <cell r="EA63" t="str">
            <v xml:space="preserve">Orientar a las entidades distritales en el ajuste del SIG con el marco de refrencia MIPG </v>
          </cell>
          <cell r="EB63" t="str">
            <v/>
          </cell>
          <cell r="EC63" t="str">
            <v/>
          </cell>
          <cell r="ED63" t="str">
            <v xml:space="preserve">Sensibilizaciones: Tres Sensibilizaciones generalidades del MIPG. 1. Consejo de Bogotá  2. UAES  3.Sec.  Ambiente Asesorías: Se realizaron 19 Presenciales 7 (Sec.  Gobierno, IDPAC, Sec. Cultura, recreación y deporte, UAESP (2), Caja de Vivienda popular, Consejo de Bogotá, Metro) Telefónicas 8, Virtual 3 y escritas 1 (Sec. Planeación) sobre las  temáticas MIPG.
Sesiones Políticas: Se elaboró cronograma de trabajo, presentación taller, presentación de insumos, formatos para el levantamiento de la información y se inició el taller con  10 sesiones, para las  políticas MIPG.    
Documentos: se ajusto el artículo correspondiente al informe de empalme de las políticas MIPG,  en el documento de alcance de la Circular 002 de 2019.
Talleres: Taller de transparencia, invitación por correo electrónico al taller de gestión del conocimiento y la innovación, con el DAFP. </v>
          </cell>
          <cell r="EE63" t="str">
            <v>Ninguna</v>
          </cell>
          <cell r="EF63" t="str">
            <v xml:space="preserve">Orientar a las entidades distritales en el ajuste del SIG con el marco de refrencia MIPG </v>
          </cell>
          <cell r="EG63">
            <v>6</v>
          </cell>
          <cell r="EH63">
            <v>6</v>
          </cell>
          <cell r="EI63" t="str">
            <v>1Sensibilizaciones:  5 Sensibilizaciones generalidades del MIPG. 1.IDT  2. Comité Distrital de Auditoria   3. ERU 4.DADEP 5. Desarrollo Económico
2Asesorías: se realizaron 16 asesorías, distribuidas de la siguiente forma: Presenciales 5 (Secretaría de Salud, IDT, DADEP, ERU, UAEMV), Telefónicas 3, Virtual 4 y escritas 4 (Sec. Gobierno, Archivo Distrital, Sec. General (Subd. IVC, OTIC)) sobre  sobre las  temáticas MIPG.
3Sesiones Políticas:  Se continuo con la realización de 16 sesiones, para las 18 políticas de gestión y desempeño de acuerdo con el cronograma propuesto, con la participación de 62 servidores.
4Documentos: Se elaboró Circular “Socialización y publicación de los lineamientos"  se socializan en los Comités Sectoriales de ERU y DADEP. 
5Talleres: Se realizó taller Código de Integridad y  taller de gestión del conocimiento y la innovación bajo el convenio DAFP. 
6Análisis de Información:  se enviaron oficios remitiendo los informes personalizados a 56 entidades distritales.</v>
          </cell>
          <cell r="EJ63" t="str">
            <v xml:space="preserve">Ninguna </v>
          </cell>
          <cell r="EK63" t="str">
            <v xml:space="preserve">Orientar a las entidades distritales en el ajuste del SIG con el marco de refrencia MIPG </v>
          </cell>
          <cell r="EL63" t="str">
            <v/>
          </cell>
          <cell r="EM63" t="str">
            <v/>
          </cell>
          <cell r="EN63" t="str">
            <v xml:space="preserve">1. Asesorías: se realizaron 34 asesorías, distribuidas de la siguiente forma: Presenciales 4 (Secretaría Jurídica, Concejo de Bogotá (2), Secretaría de Movilidad), Telefónicas 2 (IDRD, DADEP), Virtual 27 y escritas 1 (Sec. General) sobre las temáticas MIPG.
2. Sesiones Políticas:  se realizaron 5 sesiones, para las 10 políticas de gestión y desempeño de acuerdo con el cronograma. 
3. Documentos: Se emitió Circular 008 de 2019, mediante la cual se socializan los lineamientos de Simplificación de procesos y planeación institucional. 
Se elaboró proyecto de derogatoria del Decreto 591 de 2018. 
Informe de balance de la estrategia del MIPG 2016 – 2020 .
Respuesta al DAFP relacionada con los parametros de medición del distrito para la vigencia 2019.
Circular 003 de 2019 de empalme. 
Matriz de seguimiento DAFP.
4. Talleres: bajo el convenio con el DAFP, se realizó taller Rendición de cuentas y Control interno
5. Análisis de Información:  Informe Consolidado FURAG 2018. </v>
          </cell>
          <cell r="EO63" t="str">
            <v xml:space="preserve">Ninguna </v>
          </cell>
          <cell r="EP63" t="str">
            <v xml:space="preserve">Orientar a las entidades distritales en el ajuste del SIG con el marco de refrencia MIPG </v>
          </cell>
          <cell r="EQ63" t="str">
            <v/>
          </cell>
          <cell r="ER63" t="str">
            <v/>
          </cell>
          <cell r="ES63" t="str">
            <v xml:space="preserve">1. Asesorías: se realizaron 25 asesorías, distribuidas de la siguiente forma: Presenciales 7 (Secretaría de Cultura, Recreación y Deporte, Concejo de Bogotá (2), Secretaría de Educación, Sec. Hábitat, Universidad Distrital, Empresa Metro), Telefónicas 6, Virtual 9 (chat 4, correo electrónico 5) y escritas 3 (OTIC Sec. General, Contraloría de Bogotá, DASC)  sobre las temáticas MIPG.
2. Documentos: Se elaboró y público Circular 007 de 2019, mediante la cual se dan orientaciones para la medición del desempeño institucional y del sistema de control interno en el distrito capital.
3. Talleres: bajo el convenio DAFP Caracterización de usuarios, FURAG 2019, Taller de Normas Internacionales. 
5. Análisis de Información:  Informe Consolidado FURAG 2018. </v>
          </cell>
          <cell r="ET63" t="str">
            <v xml:space="preserve">Ninguna </v>
          </cell>
          <cell r="EU63" t="str">
            <v xml:space="preserve">Orientar a las entidades distritales en el ajuste del SIG con el marco de refrencia MIPG </v>
          </cell>
          <cell r="EV63">
            <v>13</v>
          </cell>
          <cell r="EW63">
            <v>13</v>
          </cell>
          <cell r="EX63" t="str">
            <v xml:space="preserve">1. Asesorías: se realizaron 16 asesorías, distribuidas de la siguiente forma: Presenciales 5 (Secretaría de Salud, Terminal de Transportes, Caja de Vivienda Popular), Telefónicas 10, Virtual 1 (IDU), sobre las  temáticas sobre las temáticas MIPG.
2. Documentos: Informe Balance Cuatrenial MIPG, Informe Seguimiento Convenio DAFP, Informe Anual Consolidado avance MIPG, Distrito. 
3. Talleres: Auditoría Interna y  taller aclaraciones preguntas FURAG 2019. 
4. Análisis de Información:  Informes consolidados sobre el avance por cada línea de Política.  
5. Se realizó tercera Comisión Intersectorial del SIGD. </v>
          </cell>
          <cell r="EY63" t="str">
            <v xml:space="preserve">Ninguna </v>
          </cell>
          <cell r="EZ63" t="str">
            <v xml:space="preserve">Orientar a las entidades distritales en el ajuste del SIG con el marco de refrencia MIPG </v>
          </cell>
          <cell r="FA63">
            <v>27</v>
          </cell>
          <cell r="FB63">
            <v>0</v>
          </cell>
          <cell r="FC63" t="str">
            <v>Cumple</v>
          </cell>
          <cell r="FD63" t="str">
            <v>Cumplido</v>
          </cell>
          <cell r="FE63" t="str">
            <v>Cumplido</v>
          </cell>
          <cell r="FF63" t="str">
            <v>Adecuado</v>
          </cell>
          <cell r="FG63" t="str">
            <v>Coherente</v>
          </cell>
          <cell r="FH63" t="str">
            <v>Concuerda</v>
          </cell>
          <cell r="FI63" t="str">
            <v>Concuerda</v>
          </cell>
          <cell r="FJ63" t="str">
            <v>Relación directa</v>
          </cell>
          <cell r="FK63" t="str">
            <v>Adecuado</v>
          </cell>
          <cell r="FL63" t="str">
            <v>Oportuna</v>
          </cell>
          <cell r="FM63" t="str">
            <v>N/A</v>
          </cell>
          <cell r="FN63" t="str">
            <v>Luisa Fernanda Ortiz</v>
          </cell>
          <cell r="FO63" t="str">
            <v>Cumple</v>
          </cell>
          <cell r="FP63" t="str">
            <v>Cumplido</v>
          </cell>
          <cell r="FQ63" t="e">
            <v>#N/A</v>
          </cell>
          <cell r="FR63" t="str">
            <v>Indeterminado</v>
          </cell>
          <cell r="FS63" t="str">
            <v>Coherente</v>
          </cell>
          <cell r="FT63" t="str">
            <v>Indeterminado</v>
          </cell>
          <cell r="FU63" t="str">
            <v>Concuerda</v>
          </cell>
          <cell r="FV63" t="str">
            <v>Relación directa</v>
          </cell>
          <cell r="FW63" t="str">
            <v>Adecuado</v>
          </cell>
          <cell r="FX63" t="str">
            <v>Oportuna</v>
          </cell>
          <cell r="FY63" t="str">
            <v>No es claro el cumplimiento de las actividades programadas, puesto que no se diferencian las 4 actividades dentro del avance cualitativo. Se sugiere enumerarlas y a continuar con la descripción de la gestión realizada. Dentro de las evidencias cargadas no se identifican cuáles corresponden al soporte del cumplimiento, se recomienda crear carpetas de producto y de gestión. El reporte no se remitió en los plazos establecidos.Se modifica la oportunidad debido a que la información se remitió sobre el plazo; sin embargo no fue la versión final del reporte puesto que tuvo alcance. No se incluye corrección sobre avance cualitativo puesto que aún no es claro el cumplimiento de las actividades ejecutadas. Se ajusta el criterio de evidencias.</v>
          </cell>
          <cell r="FZ63" t="str">
            <v>Luisa Fernanda Ortiz</v>
          </cell>
          <cell r="GA63" t="str">
            <v>Cumple</v>
          </cell>
          <cell r="GB63" t="str">
            <v>Cumplido</v>
          </cell>
          <cell r="GC63" t="e">
            <v>#N/A</v>
          </cell>
          <cell r="GD63" t="str">
            <v>Adecuado</v>
          </cell>
          <cell r="GE63" t="str">
            <v>Coherente</v>
          </cell>
          <cell r="GF63" t="str">
            <v>Concuerda</v>
          </cell>
          <cell r="GG63" t="str">
            <v>Concuerda</v>
          </cell>
          <cell r="GH63" t="str">
            <v>Relación directa</v>
          </cell>
          <cell r="GI63" t="str">
            <v>Adecuado</v>
          </cell>
          <cell r="GJ63" t="str">
            <v>Oportuna</v>
          </cell>
          <cell r="GK63" t="str">
            <v>N/A</v>
          </cell>
          <cell r="GL63" t="str">
            <v>Diego Daza</v>
          </cell>
          <cell r="GM63" t="str">
            <v>Cumple</v>
          </cell>
          <cell r="GN63" t="str">
            <v>Cumplido</v>
          </cell>
          <cell r="GO63" t="e">
            <v>#N/A</v>
          </cell>
          <cell r="GP63" t="str">
            <v>Adecuado</v>
          </cell>
          <cell r="GQ63" t="str">
            <v>Indeterminado</v>
          </cell>
          <cell r="GR63" t="str">
            <v>Indeterminado</v>
          </cell>
          <cell r="GS63" t="str">
            <v>Indeterminado</v>
          </cell>
          <cell r="GT63" t="str">
            <v>Indeterminado</v>
          </cell>
          <cell r="GU63" t="str">
            <v>Indeterminado</v>
          </cell>
          <cell r="GV63" t="str">
            <v>Oportuna</v>
          </cell>
          <cell r="GW63" t="str">
            <v>Se reporta cuantitativamente el cumplimineto de 13 fases, pero se relacionan, mes a mes, 5 fases en la descripción cualitativa. Asi mismo, el orden en el que se encuentran las evidencias no permite determinar el cumplimiento de la meta (13 fases).</v>
          </cell>
          <cell r="GX63" t="str">
            <v>Diego Daza</v>
          </cell>
          <cell r="GY63" t="str">
            <v/>
          </cell>
          <cell r="GZ63" t="str">
            <v/>
          </cell>
          <cell r="HA63">
            <v>1</v>
          </cell>
          <cell r="HB63" t="str">
            <v/>
          </cell>
          <cell r="HC63" t="str">
            <v/>
          </cell>
          <cell r="HD63">
            <v>1</v>
          </cell>
          <cell r="HE63" t="str">
            <v/>
          </cell>
          <cell r="HF63" t="str">
            <v/>
          </cell>
          <cell r="HG63">
            <v>1</v>
          </cell>
          <cell r="HH63" t="str">
            <v/>
          </cell>
          <cell r="HI63" t="str">
            <v/>
          </cell>
          <cell r="HJ63">
            <v>1</v>
          </cell>
          <cell r="HK63">
            <v>27</v>
          </cell>
          <cell r="HL63">
            <v>0</v>
          </cell>
          <cell r="HM63">
            <v>0</v>
          </cell>
          <cell r="HN63">
            <v>2.962962962962962E-2</v>
          </cell>
          <cell r="HO63">
            <v>0</v>
          </cell>
          <cell r="HP63">
            <v>0</v>
          </cell>
          <cell r="HQ63">
            <v>2.962962962962962E-2</v>
          </cell>
          <cell r="HR63">
            <v>0</v>
          </cell>
          <cell r="HS63">
            <v>0</v>
          </cell>
          <cell r="HT63">
            <v>4.4444444444444432E-2</v>
          </cell>
          <cell r="HU63">
            <v>0</v>
          </cell>
          <cell r="HV63">
            <v>0</v>
          </cell>
          <cell r="HW63">
            <v>9.6296296296296269E-2</v>
          </cell>
          <cell r="HX63">
            <v>0.19999999999999996</v>
          </cell>
          <cell r="HY63" t="str">
            <v>No Programó</v>
          </cell>
          <cell r="HZ63" t="str">
            <v>No Programó</v>
          </cell>
          <cell r="IA63">
            <v>1</v>
          </cell>
          <cell r="IB63">
            <v>1</v>
          </cell>
          <cell r="IC63">
            <v>1</v>
          </cell>
          <cell r="ID63">
            <v>1</v>
          </cell>
          <cell r="IE63">
            <v>1</v>
          </cell>
          <cell r="IF63">
            <v>1</v>
          </cell>
          <cell r="IG63">
            <v>1</v>
          </cell>
          <cell r="IH63">
            <v>1</v>
          </cell>
          <cell r="II63">
            <v>1</v>
          </cell>
          <cell r="IJ63">
            <v>1</v>
          </cell>
          <cell r="IK63">
            <v>1</v>
          </cell>
          <cell r="IL63">
            <v>1</v>
          </cell>
          <cell r="IM63">
            <v>1</v>
          </cell>
          <cell r="IN63">
            <v>1</v>
          </cell>
          <cell r="IP63">
            <v>2.962962962962962E-2</v>
          </cell>
          <cell r="IQ63">
            <v>5.9259259259259241E-2</v>
          </cell>
          <cell r="IR63">
            <v>0.10370370370370367</v>
          </cell>
          <cell r="IS63">
            <v>1</v>
          </cell>
        </row>
        <row r="64">
          <cell r="A64" t="str">
            <v>31C</v>
          </cell>
          <cell r="B64" t="str">
            <v>Dirección Distrital de Desarrollo Institucional</v>
          </cell>
          <cell r="C64" t="str">
            <v>Director Distrital de Desarrollo Institucional</v>
          </cell>
          <cell r="D64" t="str">
            <v>Cesar Ocampo Caro</v>
          </cell>
          <cell r="E64" t="str">
            <v>P1 -  ÉTICA, BUEN GOBIERNO Y TRANSPARENCIA</v>
          </cell>
          <cell r="F64" t="str">
            <v>P1O1 Consolidar a 2020 una cultura de visión y actuación ética,  integra y transparente</v>
          </cell>
          <cell r="G64" t="str">
            <v>P1O1A7 Diseñar y desarrollar cursos de formación virtual, en temas transversales de gestión pública.</v>
          </cell>
          <cell r="H64" t="str">
            <v xml:space="preserve">1.1.3 Formación a personal de las entidades y organismos distritales, capitulo gobierno abierto </v>
          </cell>
          <cell r="I64" t="str">
            <v>Personal de las entidades y organismos distritales formados en temas de gobierno abierto</v>
          </cell>
          <cell r="J64" t="str">
            <v>Es un programa de formación que se realizará de forma anual al personal de entidades y organismos distritales, con Gobierno Abierto como temática central.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v>
          </cell>
          <cell r="K64" t="str">
            <v>Sumatoria de personas capacitadas en temas de gobierno abierto</v>
          </cell>
          <cell r="L64" t="str">
            <v>Personas capacitadas en temas de gobierno abierto</v>
          </cell>
          <cell r="M64">
            <v>0</v>
          </cell>
          <cell r="O64" t="str">
            <v>Personas capacitadas en temas de gobierno abierto</v>
          </cell>
          <cell r="Q64" t="str">
            <v>Registros de la Plataforma de la formación virtual, en la que se realiza la oferta académica.</v>
          </cell>
          <cell r="R64" t="str">
            <v>Fortalecer las capacidades las personas de las entidades distritales en la tematica de gobierno abierto</v>
          </cell>
          <cell r="S64" t="str">
            <v>Suma</v>
          </cell>
          <cell r="T64" t="str">
            <v>Suma</v>
          </cell>
          <cell r="U64" t="str">
            <v>Número</v>
          </cell>
          <cell r="V64" t="str">
            <v>Eficacia</v>
          </cell>
          <cell r="W64" t="str">
            <v>Producto</v>
          </cell>
          <cell r="X64">
            <v>2019</v>
          </cell>
          <cell r="Y64">
            <v>0</v>
          </cell>
          <cell r="Z64">
            <v>2018</v>
          </cell>
          <cell r="AA64" t="str">
            <v>No Disponible / No Aplica</v>
          </cell>
          <cell r="AB64" t="str">
            <v>No Disponible / No Aplica</v>
          </cell>
          <cell r="AC64" t="str">
            <v>No Disponible / No Aplica</v>
          </cell>
          <cell r="AD64">
            <v>500</v>
          </cell>
          <cell r="AE64">
            <v>1500</v>
          </cell>
          <cell r="AF64">
            <v>2000</v>
          </cell>
          <cell r="AG64" t="str">
            <v>No Aplica</v>
          </cell>
          <cell r="AH64" t="str">
            <v>No Aplica</v>
          </cell>
          <cell r="AI64" t="str">
            <v>No Aplica</v>
          </cell>
          <cell r="AJ64">
            <v>1</v>
          </cell>
          <cell r="AK64" t="str">
            <v>No Aplica</v>
          </cell>
          <cell r="AL64" t="str">
            <v>No Aplica</v>
          </cell>
          <cell r="AM64" t="str">
            <v>No Aplica</v>
          </cell>
          <cell r="AN64" t="str">
            <v>No Aplica</v>
          </cell>
          <cell r="AO64" t="str">
            <v>No Aplica</v>
          </cell>
          <cell r="AP64" t="str">
            <v>No Aplica</v>
          </cell>
          <cell r="AQ64" t="str">
            <v>No Aplica</v>
          </cell>
          <cell r="AR64" t="str">
            <v>No Aplica</v>
          </cell>
          <cell r="AS64" t="str">
            <v>No Aplica</v>
          </cell>
          <cell r="AT64" t="str">
            <v>No Aplica</v>
          </cell>
          <cell r="AU64" t="str">
            <v>No Aplica</v>
          </cell>
          <cell r="AV64" t="str">
            <v>No Aplica</v>
          </cell>
          <cell r="AW64" t="str">
            <v>No Aplica</v>
          </cell>
          <cell r="AX64" t="str">
            <v>No Aplica</v>
          </cell>
          <cell r="AY64" t="str">
            <v>No Aplica</v>
          </cell>
          <cell r="AZ64" t="str">
            <v>No Aplica</v>
          </cell>
          <cell r="BA64" t="str">
            <v>No Aplica</v>
          </cell>
          <cell r="BB64" t="str">
            <v>No Aplica</v>
          </cell>
          <cell r="BC64" t="str">
            <v>No Aplica</v>
          </cell>
          <cell r="BD64" t="str">
            <v>No Aplica</v>
          </cell>
          <cell r="BE64" t="str">
            <v>No Aplica</v>
          </cell>
          <cell r="BF64" t="str">
            <v>No Aplica</v>
          </cell>
          <cell r="BG64" t="str">
            <v>01_CONPES 1.1.3.</v>
          </cell>
          <cell r="BH64" t="str">
            <v>No Aplica</v>
          </cell>
          <cell r="BI64" t="str">
            <v>No Aplica</v>
          </cell>
          <cell r="BJ64" t="str">
            <v>No Aplica</v>
          </cell>
          <cell r="BK64" t="str">
            <v>No Aplica</v>
          </cell>
          <cell r="BL64" t="str">
            <v>No Aplica</v>
          </cell>
          <cell r="BM64" t="str">
            <v>Plan de Acción 01_CONPES 1.1.3.</v>
          </cell>
          <cell r="BN64" t="str">
            <v xml:space="preserve">Realizar la preparación, ejecución, balance y cierre los programas de formación en temas de gobierno abierto, a través del desarrollo de las actividades planteadas en el plan de  trabajo para la vigencia. Dentro de las cuales para la presente vigencia se incluyen las siguientes: elaboración de contenidos del Curso Virtual; aplicación de la estructura pedagógica; virtualización de contenidos; desarrollo de los ciclos academicos; inscripción, matricula y evaluación de los procesos de formación virtual; desarrollo del curso; e informes de cierre. 
</v>
          </cell>
          <cell r="BO64" t="str">
            <v xml:space="preserve">4. Realizar el proceso de la oferta acádemica
Realizar el proceso Inscripción
Realizar el proceso Matrícula
Desarrollar el proceso academico
Realizar la evaluación </v>
          </cell>
          <cell r="BP64" t="str">
            <v>Fortalecer las capacidades las personas de las entidades distritales en la tematica de gobierno abierto</v>
          </cell>
          <cell r="BQ64" t="str">
            <v>Registro de inscripción y matricula de la plataforma
Registro de notas de la plataforma
Informe de gestión del Curso</v>
          </cell>
          <cell r="BR64" t="str">
            <v>Suma</v>
          </cell>
          <cell r="BS64">
            <v>500</v>
          </cell>
          <cell r="BT64">
            <v>0</v>
          </cell>
          <cell r="BU64">
            <v>0</v>
          </cell>
          <cell r="BV64">
            <v>0</v>
          </cell>
          <cell r="BW64">
            <v>0</v>
          </cell>
          <cell r="BX64">
            <v>0</v>
          </cell>
          <cell r="BY64">
            <v>0</v>
          </cell>
          <cell r="BZ64">
            <v>0</v>
          </cell>
          <cell r="CA64">
            <v>0</v>
          </cell>
          <cell r="CB64">
            <v>0</v>
          </cell>
          <cell r="CC64">
            <v>500</v>
          </cell>
          <cell r="CD64">
            <v>0</v>
          </cell>
          <cell r="CE64">
            <v>0</v>
          </cell>
          <cell r="CF64">
            <v>0</v>
          </cell>
          <cell r="CG64">
            <v>0</v>
          </cell>
          <cell r="CH64">
            <v>0</v>
          </cell>
          <cell r="CI64">
            <v>0</v>
          </cell>
          <cell r="CJ64">
            <v>0</v>
          </cell>
          <cell r="CK64">
            <v>0</v>
          </cell>
          <cell r="CL64">
            <v>0</v>
          </cell>
          <cell r="CM64">
            <v>0</v>
          </cell>
          <cell r="CN64">
            <v>0</v>
          </cell>
          <cell r="CO64">
            <v>500</v>
          </cell>
          <cell r="CP64">
            <v>0</v>
          </cell>
          <cell r="CQ64">
            <v>0</v>
          </cell>
          <cell r="CR64">
            <v>500</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Dado que en el Plan de acción de la política pública de transparencia se estableció desarrollar un programa de formación con la temática de gobierno abierto con la finalidad de orientar a las entidades en la información que deben habilitar o publicar para acceso de la ciudadanía,razón por la cual la D.D.D.I para este primer trimestre definió los ejes en que se desarrollará el curso los cuales son: Eje de Transparencia, Eje de Participación, Eje de Colaboración. El tiempo estimado del curso son 144 horas y será virtual. Para desarrollar cada eje se realizará un convenio con una institución de educación superior, la universidad creará el contenido base, aplicará diseño instruccional, virtualizará el contenido y realizará la oferta académica. Se elaboró el documento anexo 1 – condiciones técnicas donde se detalla lo que la universidad debe crear para el tema de gobierno abierto, en el mismo documento se informa la línea inicial por la que se deben desarrollar los contenidos.</v>
          </cell>
          <cell r="DF64" t="str">
            <v>Ninguna</v>
          </cell>
          <cell r="DG64" t="str">
            <v>Fortalecer las capacidades las personas de las entidades distritales en la tematica de gobierno abierto</v>
          </cell>
          <cell r="DH64" t="str">
            <v/>
          </cell>
          <cell r="DI64" t="str">
            <v/>
          </cell>
          <cell r="DJ64" t="str">
            <v>Se establecieron las condiciones técnicas para la elaboración del Diplomado en Gobierno Abierto detalladas en el documento “anexo 1 – condiciones técnicas” que se elaboró para el desarrollo del convenio entre la Secretaría General y la UNAD.</v>
          </cell>
          <cell r="DK64" t="str">
            <v>Ninguna</v>
          </cell>
          <cell r="DL64" t="str">
            <v>Fortalecer las capacidades las personas de las entidades distritales en la tematica de gobierno abierto</v>
          </cell>
          <cell r="DM64" t="str">
            <v/>
          </cell>
          <cell r="DN64" t="str">
            <v/>
          </cell>
          <cell r="DO64" t="str">
            <v>Se suscribe convenio interadministrativo 4211000-677-2019, con la Universidad Nacional Abierta y a Distancia UNAD, con el cuál se elaboraran los contenidos del diplomado en gobierno abierto.</v>
          </cell>
          <cell r="DP64" t="str">
            <v>Ninguna</v>
          </cell>
          <cell r="DQ64" t="str">
            <v>Fortalecer las capacidades las personas de las entidades distritales en la tematica de gobierno abierto</v>
          </cell>
          <cell r="DR64" t="str">
            <v/>
          </cell>
          <cell r="DS64" t="str">
            <v/>
          </cell>
          <cell r="DT64" t="str">
            <v>Suscrita el acta de inicio del convenio 4211000-677-2019 se realizó reunión con la universidad para entregar los insumos iniciales, la universidad presento el coordinador del diplomado en gobierno abierto quien elaborará el contenido y realizará el seguimiento durante el ciclo académico de los participantes.</v>
          </cell>
          <cell r="DU64" t="str">
            <v>Ninguna</v>
          </cell>
          <cell r="DV64" t="str">
            <v>Fortalecer las capacidades las personas de las entidades distritales en la tematica de gobierno abierto</v>
          </cell>
          <cell r="DW64" t="str">
            <v/>
          </cell>
          <cell r="DX64" t="str">
            <v/>
          </cell>
          <cell r="DY64" t="str">
            <v>En el marco del convenio 4211000-677-2019 se elaboraron los contenidos para el diplomado en gobierno abierto, estos están en revisión por parte de los expertos de la Secretaría General.
•	Contenidos elaborados por la UNAD.</v>
          </cell>
          <cell r="DZ64" t="str">
            <v>Ninguna</v>
          </cell>
          <cell r="EA64" t="str">
            <v>Fortalecer las capacidades las personas de las entidades distritales en la tematica de gobierno abierto</v>
          </cell>
          <cell r="EB64" t="str">
            <v/>
          </cell>
          <cell r="EC64" t="str">
            <v/>
          </cell>
          <cell r="ED64" t="str">
            <v>En el marco del convenio 4211000-677-2019 se elaboraron y aprobaron los contenidos para el diplomado en gobierno abierto, se identificó que la cantidad de inscritos al diplomado de gobierno abierto fue 802. Se inicia la virtualización de los contenidos y se adecua el modulo 0 para la temática.</v>
          </cell>
          <cell r="EE64" t="str">
            <v>Ninguna</v>
          </cell>
          <cell r="EF64" t="str">
            <v>Fortalecer las capacidades las personas de las entidades distritales en la tematica de gobierno abierto</v>
          </cell>
          <cell r="EG64" t="str">
            <v/>
          </cell>
          <cell r="EH64" t="str">
            <v/>
          </cell>
          <cell r="EI64" t="str">
            <v>En el marco del convenio 4211000-677-2019 se virtualizaron y aprobaron los módulos 1 y 2 para el diplomado en gobierno abierto, se habilito para acceso a los participantes el módulo 1.</v>
          </cell>
          <cell r="EJ64" t="str">
            <v>Ninguna</v>
          </cell>
          <cell r="EK64" t="str">
            <v>Fortalecer las capacidades las personas de las entidades distritales en la tematica de gobierno abierto</v>
          </cell>
          <cell r="EL64">
            <v>802</v>
          </cell>
          <cell r="EM64">
            <v>802</v>
          </cell>
          <cell r="EN64" t="str">
            <v>n el marco del convenio 4211000-677-2019 se virtualizaron y aprobaron los módulos 3 y 4 para el diplomado en gobierno abierto, se habilito para acceso a los participantes el módulo 2 Y 3.
Se recibió por parte de la UNAD el informe de tutorización donde se plasma la participación e ingresos de los matriculados.
Anexos meta 2:
•	Módulos virtualizados 3 y 4
•	Formatos de aprobación virtualización módulos 3 y 4.
•	Informe de tutorización.</v>
          </cell>
          <cell r="EO64" t="str">
            <v>Ninguna</v>
          </cell>
          <cell r="EP64" t="str">
            <v>Fortalecer las capacidades las personas de las entidades distritales en la tematica de gobierno abierto</v>
          </cell>
          <cell r="EQ64" t="str">
            <v/>
          </cell>
          <cell r="ER64" t="str">
            <v/>
          </cell>
          <cell r="ES64" t="str">
            <v>Se recibió por parte de la UNAD el informe de tutorización donde se plasma la participación e ingresos de los matriculados.
Se Habilito la evaluación final del curso a los participantes, la mista duro activa hasta el 30 de noviembre de 2019. Para el diplomado aprobaron 437 servidores.</v>
          </cell>
          <cell r="ET64" t="str">
            <v>Ninguna</v>
          </cell>
          <cell r="EU64" t="str">
            <v>Fortalecer las capacidades las personas de las entidades distritales en la tematica de gobierno abierto</v>
          </cell>
          <cell r="EV64">
            <v>114</v>
          </cell>
          <cell r="EW64">
            <v>114</v>
          </cell>
          <cell r="EX64" t="str">
            <v xml:space="preserve">El número total de  formados para este Diplomado es  916 servidores . 
Se realizó la selección de los participantes del diplomado en gobierno abierto para habilitar el beneficio otorgado en el marco del convenio 4211000-677-2019, el cual consiste en la homologación de 3 créditos en una temática de postgrado de la UNAD, 50 funcionarios fueron los seleccionados.
Se recopilo la información del congreso internacional de transparencia y gobierno abierto al cual asistieron 479 servidores, este se desarrollo en el auditorio huitaca de la Secretaría General de la Alcaldía de Bogotá D.C.
Se realizo copia de seguridad del diplomado en gobierno abierto desde la plataforma LMS propiedad de la Secretaría General.
Se presenta informe Final del programa de formación. </v>
          </cell>
          <cell r="EY64" t="str">
            <v>Ninguna</v>
          </cell>
          <cell r="EZ64" t="str">
            <v>Fortalecer las capacidades las personas de las entidades distritales en la tematica de gobierno abierto</v>
          </cell>
          <cell r="FA64">
            <v>916</v>
          </cell>
          <cell r="FB64">
            <v>0</v>
          </cell>
          <cell r="FC64" t="str">
            <v>Cumple</v>
          </cell>
          <cell r="FD64" t="str">
            <v>No programó</v>
          </cell>
          <cell r="FE64" t="str">
            <v>No programó</v>
          </cell>
          <cell r="FF64" t="str">
            <v>No aplica</v>
          </cell>
          <cell r="FG64" t="str">
            <v>No aplica</v>
          </cell>
          <cell r="FH64" t="str">
            <v>No aplica</v>
          </cell>
          <cell r="FI64" t="str">
            <v>No aplica</v>
          </cell>
          <cell r="FJ64" t="str">
            <v>No aplica</v>
          </cell>
          <cell r="FK64" t="str">
            <v>No aplica</v>
          </cell>
          <cell r="FL64" t="str">
            <v>Oportuna</v>
          </cell>
          <cell r="FM64" t="str">
            <v>N/A</v>
          </cell>
          <cell r="FN64" t="str">
            <v>Luisa Fernanda Ortiz</v>
          </cell>
          <cell r="FO64" t="str">
            <v>Cumple</v>
          </cell>
          <cell r="FP64" t="str">
            <v>No programó</v>
          </cell>
          <cell r="FQ64" t="e">
            <v>#N/A</v>
          </cell>
          <cell r="FR64" t="str">
            <v>No aplica</v>
          </cell>
          <cell r="FS64" t="str">
            <v>No aplica</v>
          </cell>
          <cell r="FT64" t="str">
            <v>No aplica</v>
          </cell>
          <cell r="FU64" t="str">
            <v>No aplica</v>
          </cell>
          <cell r="FV64" t="str">
            <v>No aplica</v>
          </cell>
          <cell r="FW64" t="str">
            <v>No aplica</v>
          </cell>
          <cell r="FX64" t="str">
            <v>Oportuna</v>
          </cell>
          <cell r="FY64"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4" t="str">
            <v>Luisa Fernanda Ortiz</v>
          </cell>
          <cell r="GA64" t="str">
            <v>Cumple</v>
          </cell>
          <cell r="GB64" t="str">
            <v>No programó</v>
          </cell>
          <cell r="GC64" t="e">
            <v>#N/A</v>
          </cell>
          <cell r="GD64" t="str">
            <v>No adecuado</v>
          </cell>
          <cell r="GE64" t="str">
            <v>Incoherente</v>
          </cell>
          <cell r="GF64" t="str">
            <v>Difiere</v>
          </cell>
          <cell r="GG64" t="str">
            <v>Concuerda</v>
          </cell>
          <cell r="GH64" t="str">
            <v>Relación directa</v>
          </cell>
          <cell r="GI64" t="str">
            <v>No adecuado</v>
          </cell>
          <cell r="GJ64" t="str">
            <v>Oportuna</v>
          </cell>
          <cell r="GK64" t="str">
            <v>Se relaciona cualitativamente un avance acumulado de 802,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v>
          </cell>
          <cell r="GL64" t="str">
            <v>Diego Daza</v>
          </cell>
          <cell r="GM64" t="str">
            <v>No cumple</v>
          </cell>
          <cell r="GN64" t="str">
            <v>Sobrecumplido</v>
          </cell>
          <cell r="GO64" t="e">
            <v>#N/A</v>
          </cell>
          <cell r="GP64" t="str">
            <v>No adecuado</v>
          </cell>
          <cell r="GQ64" t="str">
            <v>Indeterminado</v>
          </cell>
          <cell r="GR64" t="str">
            <v>Indeterminado</v>
          </cell>
          <cell r="GS64" t="str">
            <v>Indeterminado</v>
          </cell>
          <cell r="GT64" t="str">
            <v>Indeterminado</v>
          </cell>
          <cell r="GU64" t="str">
            <v>Indeterminado</v>
          </cell>
          <cell r="GV64" t="str">
            <v>Oportuna</v>
          </cell>
          <cell r="GW64" t="str">
            <v>Se relaciona cuantitativamente un avance acumulado de 802 en el mes de octubre, sin embargo no se reporta en el avance cualitativo en los mismos terminos.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Lo anterior, incide ademas en las forma de incorporar las respectivas evidencias, ya que las mismas deben corresponder a registros de asistencia o de inscripciones en la plataforma virtual.</v>
          </cell>
          <cell r="GX64" t="str">
            <v>Diego Daza</v>
          </cell>
          <cell r="GY64" t="str">
            <v/>
          </cell>
          <cell r="GZ64" t="str">
            <v/>
          </cell>
          <cell r="HA64" t="str">
            <v/>
          </cell>
          <cell r="HB64" t="str">
            <v/>
          </cell>
          <cell r="HC64" t="str">
            <v/>
          </cell>
          <cell r="HD64" t="str">
            <v/>
          </cell>
          <cell r="HE64" t="str">
            <v/>
          </cell>
          <cell r="HF64" t="str">
            <v/>
          </cell>
          <cell r="HG64" t="str">
            <v/>
          </cell>
          <cell r="HH64">
            <v>1</v>
          </cell>
          <cell r="HI64" t="str">
            <v/>
          </cell>
          <cell r="HJ64">
            <v>1</v>
          </cell>
          <cell r="HK64">
            <v>916</v>
          </cell>
          <cell r="HL64">
            <v>0</v>
          </cell>
          <cell r="HM64">
            <v>0</v>
          </cell>
          <cell r="HN64">
            <v>0</v>
          </cell>
          <cell r="HO64">
            <v>0</v>
          </cell>
          <cell r="HP64">
            <v>0</v>
          </cell>
          <cell r="HQ64">
            <v>0</v>
          </cell>
          <cell r="HR64">
            <v>0</v>
          </cell>
          <cell r="HS64">
            <v>0</v>
          </cell>
          <cell r="HT64">
            <v>0</v>
          </cell>
          <cell r="HU64">
            <v>1.6040000000000001</v>
          </cell>
          <cell r="HV64">
            <v>0</v>
          </cell>
          <cell r="HW64">
            <v>0.22800000000000001</v>
          </cell>
          <cell r="HX64">
            <v>1.8320000000000001</v>
          </cell>
          <cell r="HY64" t="str">
            <v>No Programó</v>
          </cell>
          <cell r="HZ64" t="str">
            <v>No Programó</v>
          </cell>
          <cell r="IA64" t="str">
            <v>No Programó</v>
          </cell>
          <cell r="IB64" t="str">
            <v>No Programó</v>
          </cell>
          <cell r="IC64" t="str">
            <v>No Programó</v>
          </cell>
          <cell r="ID64" t="str">
            <v>No Programó</v>
          </cell>
          <cell r="IE64" t="str">
            <v>No Programó</v>
          </cell>
          <cell r="IF64" t="str">
            <v>No Programó</v>
          </cell>
          <cell r="IG64" t="str">
            <v>No Programó</v>
          </cell>
          <cell r="IH64">
            <v>1.6040000000000001</v>
          </cell>
          <cell r="II64">
            <v>1.6040000000000001</v>
          </cell>
          <cell r="IJ64">
            <v>1.8320000000000001</v>
          </cell>
          <cell r="IK64" t="str">
            <v>No Programó</v>
          </cell>
          <cell r="IL64" t="str">
            <v>No Programó</v>
          </cell>
          <cell r="IM64" t="str">
            <v>No Programó</v>
          </cell>
          <cell r="IN64">
            <v>1.8320000000000001</v>
          </cell>
          <cell r="IP64">
            <v>0</v>
          </cell>
          <cell r="IQ64">
            <v>0</v>
          </cell>
          <cell r="IR64">
            <v>0</v>
          </cell>
          <cell r="IS64">
            <v>1.8320000000000001</v>
          </cell>
        </row>
        <row r="65">
          <cell r="A65" t="str">
            <v>31F</v>
          </cell>
          <cell r="B65" t="str">
            <v>Dirección Distrital de Desarrollo Institucional</v>
          </cell>
          <cell r="C65" t="str">
            <v>Director Distrital de Desarrollo Institucional</v>
          </cell>
          <cell r="D65" t="str">
            <v>Cesar Ocampo Caro</v>
          </cell>
          <cell r="E65" t="str">
            <v>P1 -  ÉTICA, BUEN GOBIERNO Y TRANSPARENCIA</v>
          </cell>
          <cell r="F65" t="str">
            <v>P1O1 Consolidar a 2020 una cultura de visión y actuación ética,  integra y transparente</v>
          </cell>
          <cell r="G65" t="str">
            <v>P1O1A7 Diseñar y desarrollar cursos de formación virtual, en temas transversales de gestión pública.</v>
          </cell>
          <cell r="H65" t="str">
            <v xml:space="preserve">2.1.1 Formación a personal de las entidades y organismos distritales, y gestores(as) de integridad, capitulo cultura de integridad y apropiación de lo público que incorpore el enfoque poblacional diferencial </v>
          </cell>
          <cell r="I65" t="str">
            <v xml:space="preserve">Personal de las entidades y organismos distritales, y gestores(as) de integridad formados en temas de integridad y apropiación de lo público que incorpore el enfoque poblacional diferencial </v>
          </cell>
          <cell r="J65" t="str">
            <v>Es un programa de formación que realizará de forma anual a personal de entidades y organismos distritales sobre temas de integridad y apropiación de lo público.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v>
          </cell>
          <cell r="K65" t="str">
            <v xml:space="preserve">Sumatoria de personas y gestores(as) de integridad capacitados en temas de integridad y apropiación de lo público que incorpore el enfoque poblacional diferencial </v>
          </cell>
          <cell r="L65" t="str">
            <v xml:space="preserve">Personas y gestores(as) de integridad capacitados en temas de integridad y apropiación de lo público que incorpore el enfoque poblacional diferencial </v>
          </cell>
          <cell r="M65">
            <v>0</v>
          </cell>
          <cell r="O65" t="str">
            <v xml:space="preserve">Personas y gestores(as) de integridad capacitados en temas de integridad y apropiación de lo público que incorpore el enfoque poblacional diferencial </v>
          </cell>
          <cell r="Q65" t="str">
            <v>Registros de la Plataforma de la formación virtual, en la que se realiza la oferta académica.</v>
          </cell>
          <cell r="R65" t="str">
            <v>Fortalecer las capacidades las personas de las entidades distritales en la tematica de gobierno abierto</v>
          </cell>
          <cell r="S65" t="str">
            <v>Suma</v>
          </cell>
          <cell r="T65" t="str">
            <v>Suma</v>
          </cell>
          <cell r="U65" t="str">
            <v>Número</v>
          </cell>
          <cell r="V65" t="str">
            <v>Eficacia</v>
          </cell>
          <cell r="W65" t="str">
            <v>Producto</v>
          </cell>
          <cell r="X65">
            <v>2018</v>
          </cell>
          <cell r="Y65">
            <v>0</v>
          </cell>
          <cell r="Z65">
            <v>2017</v>
          </cell>
          <cell r="AA65" t="str">
            <v>No Disponible / No Aplica</v>
          </cell>
          <cell r="AB65" t="str">
            <v>No Disponible / No Aplica</v>
          </cell>
          <cell r="AC65">
            <v>350</v>
          </cell>
          <cell r="AD65">
            <v>1000</v>
          </cell>
          <cell r="AE65">
            <v>500</v>
          </cell>
          <cell r="AF65">
            <v>1850</v>
          </cell>
          <cell r="AG65" t="str">
            <v>No Aplica</v>
          </cell>
          <cell r="AH65" t="str">
            <v>No Aplica</v>
          </cell>
          <cell r="AI65" t="str">
            <v>No Aplica</v>
          </cell>
          <cell r="AJ65">
            <v>1</v>
          </cell>
          <cell r="AK65" t="str">
            <v>No Aplica</v>
          </cell>
          <cell r="AL65" t="str">
            <v>No Aplica</v>
          </cell>
          <cell r="AM65" t="str">
            <v>No Aplica</v>
          </cell>
          <cell r="AN65" t="str">
            <v>No Aplica</v>
          </cell>
          <cell r="AO65" t="str">
            <v>No Aplica</v>
          </cell>
          <cell r="AP65">
            <v>1</v>
          </cell>
          <cell r="AQ65" t="str">
            <v>No Aplica</v>
          </cell>
          <cell r="AR65" t="str">
            <v>No Aplica</v>
          </cell>
          <cell r="AS65" t="str">
            <v>No Aplica</v>
          </cell>
          <cell r="AT65" t="str">
            <v>No Aplica</v>
          </cell>
          <cell r="AU65" t="str">
            <v>No Aplica</v>
          </cell>
          <cell r="AV65" t="str">
            <v>No Aplica</v>
          </cell>
          <cell r="AW65" t="str">
            <v>No Aplica</v>
          </cell>
          <cell r="AX65" t="str">
            <v>No Aplica</v>
          </cell>
          <cell r="AY65" t="str">
            <v>No Aplica</v>
          </cell>
          <cell r="AZ65" t="str">
            <v>No Aplica</v>
          </cell>
          <cell r="BA65" t="str">
            <v>No Aplica</v>
          </cell>
          <cell r="BB65" t="str">
            <v>No Aplica</v>
          </cell>
          <cell r="BC65" t="str">
            <v>No Aplica</v>
          </cell>
          <cell r="BD65" t="str">
            <v>No Aplica</v>
          </cell>
          <cell r="BE65" t="str">
            <v>No Aplica</v>
          </cell>
          <cell r="BF65" t="str">
            <v>No Aplica</v>
          </cell>
          <cell r="BG65" t="str">
            <v>01_CONPES 2.1.1.</v>
          </cell>
          <cell r="BH65" t="str">
            <v>5.3. Oportunidad</v>
          </cell>
          <cell r="BI65" t="str">
            <v>No Aplica</v>
          </cell>
          <cell r="BJ65" t="str">
            <v>No Aplica</v>
          </cell>
          <cell r="BK65" t="str">
            <v>No Aplica</v>
          </cell>
          <cell r="BL65" t="str">
            <v>No Aplica</v>
          </cell>
          <cell r="BM65" t="str">
            <v>Plan de Acción PAAC01_CONPES 2.1.1.OPORTUNIDAD contexto estrategico</v>
          </cell>
          <cell r="BN65" t="str">
            <v xml:space="preserve">Realizar la preparación, ejecución, balance y cierre los programas de formación en temas de integridad y apropiación de lo público que incorpore el enfoque poblacional diferencial, a través del desarrollo de las actividades planteadas en el plan de trabajo para la vigencia. Dentro de las cuales para la presente vigencia se incluyen las siguientes: actualización de contenidos del curso de cultura de Integridad; desarrollo de los ciclos acádemicos; inscripción, matricula y evaluación del proceso de formación virtual; desarrollo del curso; e informes de cierre. 
</v>
          </cell>
          <cell r="BO65" t="str">
            <v xml:space="preserve">4. Realizar el proceso de la oferta acádemica
Realizar el proceso Inscripción
Realizar el proceso Matrícula
Desarrollar el proceso academico
Realizar la evaluación </v>
          </cell>
          <cell r="BP65" t="str">
            <v>Fortalecer las capacidades las personas de las entidades distritales en la tematica de gobierno abierto</v>
          </cell>
          <cell r="BQ65" t="str">
            <v>Registro de inscripción y matricula de la plataforma
Registro de notas de la plataforma
Informe de gestión del Curso</v>
          </cell>
          <cell r="BR65" t="str">
            <v>Suma</v>
          </cell>
          <cell r="BS65">
            <v>1000</v>
          </cell>
          <cell r="BT65">
            <v>0</v>
          </cell>
          <cell r="BU65">
            <v>0</v>
          </cell>
          <cell r="BV65">
            <v>0</v>
          </cell>
          <cell r="BW65">
            <v>0</v>
          </cell>
          <cell r="BX65">
            <v>0</v>
          </cell>
          <cell r="BY65">
            <v>0</v>
          </cell>
          <cell r="BZ65">
            <v>0</v>
          </cell>
          <cell r="CA65">
            <v>0</v>
          </cell>
          <cell r="CB65">
            <v>0</v>
          </cell>
          <cell r="CC65">
            <v>1000</v>
          </cell>
          <cell r="CD65">
            <v>0</v>
          </cell>
          <cell r="CE65">
            <v>0</v>
          </cell>
          <cell r="CF65">
            <v>0</v>
          </cell>
          <cell r="CG65">
            <v>0</v>
          </cell>
          <cell r="CH65">
            <v>0</v>
          </cell>
          <cell r="CI65">
            <v>0</v>
          </cell>
          <cell r="CJ65">
            <v>0</v>
          </cell>
          <cell r="CK65">
            <v>0</v>
          </cell>
          <cell r="CL65">
            <v>0</v>
          </cell>
          <cell r="CM65">
            <v>0</v>
          </cell>
          <cell r="CN65">
            <v>0</v>
          </cell>
          <cell r="CO65">
            <v>1000</v>
          </cell>
          <cell r="CP65">
            <v>0</v>
          </cell>
          <cell r="CQ65">
            <v>0</v>
          </cell>
          <cell r="CR65">
            <v>1000</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Se realizó alistamiento del curso de integridad: gestores de integridad para que sea de autoaprendizaje y no necesite del acompañamiento tutorial. Al curso también se le retiraron las secciones de foros y tareas, complementos que requieren de la intervención de un tutor, y al adaptar el curso para la modalidad autoaprendizaje no se pueden dejar habilitados. Las inscripciones y el ciclo académico se habilitarán en el mes de abril de 2019. Se realizó reunión con la Secretaría Distrital de Integración Social para utilizar un curso en integridad que ya tienen listo y adelantar la oferta de formación virtual a todos los servidores de las entidades y organismos distritales, la reunión se llevó a cabo con la subsecretaria de integración social la Dra. Carine Pening, la cual informo que se debe enviar la solicitud a la Secretaria General de esa entidad la Dra Cristina Vélez Valencia, se entregó para estudio un modelo de estudio previo y anexo 1 – condiciones técnicas para revisión.</v>
          </cell>
          <cell r="DF65" t="str">
            <v>La selección del proceso y método de entrega del curso en integridad por parte de la Secretaría Distrital de Integración Social hacia la Secretaría General no se ha definido. El curso de la Secretaría Distrital de Integración Social está diseñado para un proceso tutorizado y las actividades están enfocadas a la población que trabaja en esa secretaria, se debe ajustar el curso para que sea de autoaprendizaje sin tutorización y cambiar las actividades de tal forma que sean trasversales a la gestión pública.</v>
          </cell>
          <cell r="DG65" t="str">
            <v>Fortalecer las capacidades las personas de las entidades distritales en la tematica de integridad</v>
          </cell>
          <cell r="DH65" t="str">
            <v/>
          </cell>
          <cell r="DI65" t="str">
            <v/>
          </cell>
          <cell r="DJ65" t="str">
            <v>Se cargo el curso de cultura de integridad para gestores de integridad en la plataforma LMS de la Secretaría General, de igual forma se habilito en el sitio web http://gestionacademica.bogota.gov.co el espacio para que los gestores de formación de las entidades y organismos distritales, inscriban a sus gestores de integridad para que tomen el curso, las indicaciones de cómo realizar la inscripción se enviaron mediante oficio a cada oficina de talento humano de las entidades distritales, el curso inicia el 13 de mayo de 2019</v>
          </cell>
          <cell r="DK65" t="str">
            <v>Cambio en la modalidad de cooperación con la entidad que se adelantará el curso</v>
          </cell>
          <cell r="DL65" t="str">
            <v>Fortalecer las capacidades las personas de las entidades distritales en la tematica de integridad</v>
          </cell>
          <cell r="DM65" t="str">
            <v/>
          </cell>
          <cell r="DN65" t="str">
            <v/>
          </cell>
          <cell r="DO65" t="str">
            <v>Para el curso de gestores de integridad se logro la inscripción de 597 gestores de integridad de las entidades y organismos distritales, se realizó la matricula de todos los inscritos y posteriormente se envió notificación de matrícula mediante correo electrónico desde la cuenta soy10.aprende@alcaldiabogota.gov.co, los participantes iniciaron su proceso de auto aprendizaje el día 13 de mayo de 2019, el curso estará habilitado hasta el 20 de junio de 2019 y los que superen el promedio de las evaluaciones con calificación de 8 más, se les habilitará automáticamente la generación de la respectiva constancia de participación.</v>
          </cell>
          <cell r="DP65" t="str">
            <v>Cambio en la modalidad de cooperación con la entidad que se adelantará el curso</v>
          </cell>
          <cell r="DQ65" t="str">
            <v>Fortalecer las capacidades las personas de las entidades distritales en la tematica de integridad</v>
          </cell>
          <cell r="DR65" t="str">
            <v/>
          </cell>
          <cell r="DS65" t="str">
            <v/>
          </cell>
          <cell r="DT65" t="str">
            <v>Para el curso de gestores de integridad se incrementaron las inscripciones llegando a 638 gestores de integridad de las entidades y organismos distritales, se extendió la fecha de disponibilidad del curso hasta el 15 de julio de 2019 al evidenciar que más del 50% no han culminado el curso, se elaboraron documentos de estado de participantes por entidad y se remitieron a los gestores de capacitación.</v>
          </cell>
          <cell r="DU65" t="str">
            <v/>
          </cell>
          <cell r="DV65" t="str">
            <v>Fortalecer las capacidades las personas de las entidades distritales en la tematica de integridad</v>
          </cell>
          <cell r="DW65" t="str">
            <v/>
          </cell>
          <cell r="DX65" t="str">
            <v/>
          </cell>
          <cell r="DY65" t="str">
            <v>Para el curso de gestores de integridad que esta vigente, se envió a las oficinas de talento humano mediante correo electrónico el listado del estado de los participantes por entidad, esto con el fin de contar con el apoyo de cada entidad para que la totalidad de los participantes culminen de forma exitosa el curso.
•	Listados de estado curso por entidad.</v>
          </cell>
          <cell r="DZ65" t="str">
            <v/>
          </cell>
          <cell r="EA65" t="str">
            <v>Fortalecer las capacidades las personas de las entidades distritales en la tematica de integridad</v>
          </cell>
          <cell r="EB65" t="str">
            <v/>
          </cell>
          <cell r="EC65" t="str">
            <v/>
          </cell>
          <cell r="ED65" t="str">
            <v>Se generaron 271 constancias de los participantes que ya culminaron el curso para ser remitidas a las respectivas entidades, se planea habilitar un espacio adicional para que finalicen los demás participantes.</v>
          </cell>
          <cell r="EE65" t="str">
            <v xml:space="preserve">Ninguna </v>
          </cell>
          <cell r="EF65" t="str">
            <v/>
          </cell>
          <cell r="EG65" t="str">
            <v/>
          </cell>
          <cell r="EH65" t="str">
            <v/>
          </cell>
          <cell r="EI65" t="str">
            <v>Se conservo activo el acceso al curso para que los participantes ingresaran y lo finalizaran, adicionalmente se amplió la fecha de presentación de la evaluación para el 30 de octubre de 2019.</v>
          </cell>
          <cell r="EJ65" t="str">
            <v xml:space="preserve">Ninguna </v>
          </cell>
          <cell r="EK65" t="str">
            <v>Fortalecer las capacidades las personas de las entidades distritales en la tematica de integridad</v>
          </cell>
          <cell r="EL65">
            <v>802</v>
          </cell>
          <cell r="EM65">
            <v>802</v>
          </cell>
          <cell r="EN65" t="str">
            <v>Se elaboro análisis de los participantes del curso en cultura de integridad para determinar cuántos habían culminado exitosamente, con esa información se generaron las constancias de todos los gestores de integridad que aprobaron el curso en las vigencias 2018 y 2019. En el evento realizado el día 30 de octubre de 2019 se realizó la entrega de dichas constancias.</v>
          </cell>
          <cell r="EO65" t="str">
            <v xml:space="preserve">Ninguna </v>
          </cell>
          <cell r="EP65" t="str">
            <v>Fortalecer las capacidades las personas de las entidades distritales en la tematica de integridad</v>
          </cell>
          <cell r="EQ65" t="str">
            <v/>
          </cell>
          <cell r="ER65" t="str">
            <v/>
          </cell>
          <cell r="ES65" t="str">
            <v>Dentro del curso en el Modelo Integrado de Planeación y Gestión que se ofertó en conjunto con el Departamento Administrativo de la Función Pública, los participantes tomaron el módulo de la dimensión Gestión con Valores para el Resultado logrando que, de 2.638 inscritos, 651 aprobaran exitosamente este módulo.</v>
          </cell>
          <cell r="ET65" t="str">
            <v xml:space="preserve">Ninguna </v>
          </cell>
          <cell r="EU65" t="str">
            <v>Fortalecer las capacidades las personas de las entidades distritales en la tematica de integridad</v>
          </cell>
          <cell r="EV65">
            <v>239</v>
          </cell>
          <cell r="EW65">
            <v>239</v>
          </cell>
          <cell r="EX65" t="str">
            <v>El número total de  formados para este Diplomado es  1041 servidores . 
Se realizó copia de seguridad del curso de cultura de integridad desde la plataforma LMS propiedad de la Secretaría General.</v>
          </cell>
          <cell r="EY65" t="str">
            <v xml:space="preserve">Ninguna </v>
          </cell>
          <cell r="EZ65" t="str">
            <v>Fortalecer las capacidades las personas de las entidades distritales en la tematica de integridad</v>
          </cell>
          <cell r="FA65">
            <v>1041</v>
          </cell>
          <cell r="FB65">
            <v>0</v>
          </cell>
          <cell r="FC65" t="str">
            <v>Cumple</v>
          </cell>
          <cell r="FD65" t="str">
            <v>No programó</v>
          </cell>
          <cell r="FE65" t="str">
            <v>No programó</v>
          </cell>
          <cell r="FF65" t="str">
            <v>No aplica</v>
          </cell>
          <cell r="FG65" t="str">
            <v>No aplica</v>
          </cell>
          <cell r="FH65" t="str">
            <v>No aplica</v>
          </cell>
          <cell r="FI65" t="str">
            <v>No aplica</v>
          </cell>
          <cell r="FJ65" t="str">
            <v>No aplica</v>
          </cell>
          <cell r="FK65" t="str">
            <v>No aplica</v>
          </cell>
          <cell r="FL65" t="str">
            <v>Oportuna</v>
          </cell>
          <cell r="FM65" t="str">
            <v>N/A</v>
          </cell>
          <cell r="FN65" t="str">
            <v>Luisa Fernanda Ortiz</v>
          </cell>
          <cell r="FO65" t="str">
            <v>Cumple</v>
          </cell>
          <cell r="FP65" t="str">
            <v>No programó</v>
          </cell>
          <cell r="FQ65" t="e">
            <v>#N/A</v>
          </cell>
          <cell r="FR65" t="str">
            <v>No aplica</v>
          </cell>
          <cell r="FS65" t="str">
            <v>No aplica</v>
          </cell>
          <cell r="FT65" t="str">
            <v>No aplica</v>
          </cell>
          <cell r="FU65" t="str">
            <v>No aplica</v>
          </cell>
          <cell r="FV65" t="str">
            <v>No aplica</v>
          </cell>
          <cell r="FW65" t="str">
            <v>No aplica</v>
          </cell>
          <cell r="FX65" t="str">
            <v>Oportuna</v>
          </cell>
          <cell r="FY65"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5" t="str">
            <v>Luisa Fernanda Ortiz</v>
          </cell>
          <cell r="GA65" t="str">
            <v>Cumple</v>
          </cell>
          <cell r="GB65" t="str">
            <v>No programó</v>
          </cell>
          <cell r="GC65" t="e">
            <v>#N/A</v>
          </cell>
          <cell r="GD65" t="str">
            <v>No adecuado</v>
          </cell>
          <cell r="GE65" t="str">
            <v>Incoherente</v>
          </cell>
          <cell r="GF65" t="str">
            <v>Difiere</v>
          </cell>
          <cell r="GG65" t="str">
            <v>Concuerda</v>
          </cell>
          <cell r="GH65" t="str">
            <v>Relación directa</v>
          </cell>
          <cell r="GI65" t="str">
            <v>No adecuado</v>
          </cell>
          <cell r="GJ65" t="str">
            <v>Oportuna</v>
          </cell>
          <cell r="GK65" t="str">
            <v xml:space="preserve">Se relaciona cualitativamente un avance acumulado de 638,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v>
          </cell>
          <cell r="GL65" t="str">
            <v>Diego Daza</v>
          </cell>
          <cell r="GM65" t="str">
            <v>No cumple</v>
          </cell>
          <cell r="GN65" t="str">
            <v>Sobrecumplido</v>
          </cell>
          <cell r="GO65" t="e">
            <v>#N/A</v>
          </cell>
          <cell r="GP65" t="str">
            <v>No adecuado</v>
          </cell>
          <cell r="GQ65" t="str">
            <v>Indeterminado</v>
          </cell>
          <cell r="GR65" t="str">
            <v>Indeterminado</v>
          </cell>
          <cell r="GS65" t="str">
            <v>Indeterminado</v>
          </cell>
          <cell r="GT65" t="str">
            <v>Indeterminado</v>
          </cell>
          <cell r="GU65" t="str">
            <v>Indeterminado</v>
          </cell>
          <cell r="GV65" t="str">
            <v>Oportuna</v>
          </cell>
          <cell r="GW65" t="str">
            <v>Se relaciona cuantitativamente un avance acumulado de 802 en el mes de octubre, sin embargo no se reporta en el avance cualitativo en los mismos terminos.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Lo anterior, incide ademas en las forma de incorporar las respectivas evidencias, ya que las mismas deben corresponder a registros de asistencia o de inscripciones en la plataforma virtual.</v>
          </cell>
          <cell r="GX65" t="str">
            <v>Diego Daza</v>
          </cell>
          <cell r="GY65" t="str">
            <v/>
          </cell>
          <cell r="GZ65" t="str">
            <v/>
          </cell>
          <cell r="HA65" t="str">
            <v/>
          </cell>
          <cell r="HB65" t="str">
            <v/>
          </cell>
          <cell r="HC65" t="str">
            <v/>
          </cell>
          <cell r="HD65" t="str">
            <v/>
          </cell>
          <cell r="HE65" t="str">
            <v/>
          </cell>
          <cell r="HF65" t="str">
            <v/>
          </cell>
          <cell r="HG65" t="str">
            <v/>
          </cell>
          <cell r="HH65">
            <v>1</v>
          </cell>
          <cell r="HI65" t="str">
            <v/>
          </cell>
          <cell r="HJ65">
            <v>1</v>
          </cell>
          <cell r="HK65">
            <v>1041</v>
          </cell>
          <cell r="HL65">
            <v>0</v>
          </cell>
          <cell r="HM65">
            <v>0</v>
          </cell>
          <cell r="HN65">
            <v>0</v>
          </cell>
          <cell r="HO65">
            <v>0</v>
          </cell>
          <cell r="HP65">
            <v>0</v>
          </cell>
          <cell r="HQ65">
            <v>0</v>
          </cell>
          <cell r="HR65">
            <v>0</v>
          </cell>
          <cell r="HS65">
            <v>0</v>
          </cell>
          <cell r="HT65">
            <v>0</v>
          </cell>
          <cell r="HU65">
            <v>0.80200000000000005</v>
          </cell>
          <cell r="HV65">
            <v>0</v>
          </cell>
          <cell r="HW65">
            <v>0.23899999999999999</v>
          </cell>
          <cell r="HX65">
            <v>1.0409999999999999</v>
          </cell>
          <cell r="HY65" t="str">
            <v>No Programó</v>
          </cell>
          <cell r="HZ65" t="str">
            <v>No Programó</v>
          </cell>
          <cell r="IA65" t="str">
            <v>No Programó</v>
          </cell>
          <cell r="IB65" t="str">
            <v>No Programó</v>
          </cell>
          <cell r="IC65" t="str">
            <v>No Programó</v>
          </cell>
          <cell r="ID65" t="str">
            <v>No Programó</v>
          </cell>
          <cell r="IE65" t="str">
            <v>No Programó</v>
          </cell>
          <cell r="IF65" t="str">
            <v>No Programó</v>
          </cell>
          <cell r="IG65" t="str">
            <v>No Programó</v>
          </cell>
          <cell r="IH65">
            <v>0.80200000000000005</v>
          </cell>
          <cell r="II65">
            <v>0.80200000000000005</v>
          </cell>
          <cell r="IJ65">
            <v>1.0409999999999999</v>
          </cell>
          <cell r="IK65" t="str">
            <v>No Programó</v>
          </cell>
          <cell r="IL65" t="str">
            <v>No Programó</v>
          </cell>
          <cell r="IM65" t="str">
            <v>No Programó</v>
          </cell>
          <cell r="IN65">
            <v>1.0409999999999999</v>
          </cell>
          <cell r="IP65">
            <v>0</v>
          </cell>
          <cell r="IQ65">
            <v>0</v>
          </cell>
          <cell r="IR65">
            <v>0</v>
          </cell>
          <cell r="IS65">
            <v>1.0409999999999999</v>
          </cell>
        </row>
        <row r="66">
          <cell r="A66" t="str">
            <v>31O</v>
          </cell>
          <cell r="B66" t="str">
            <v>Dirección Distrital de Desarrollo Institucional</v>
          </cell>
          <cell r="C66" t="str">
            <v>Director Distrital de Desarrollo Institucional</v>
          </cell>
          <cell r="D66" t="str">
            <v>Cesar Ocampo Caro</v>
          </cell>
          <cell r="E66" t="str">
            <v>P1 -  ÉTICA, BUEN GOBIERNO Y TRANSPARENCIA</v>
          </cell>
          <cell r="F66" t="str">
            <v>P1O1 Consolidar a 2020 una cultura de visión y actuación ética,  integra y transparente</v>
          </cell>
          <cell r="G66" t="str">
            <v>P1O1A7 Diseñar y desarrollar cursos de formación virtual, en temas transversales de gestión pública.</v>
          </cell>
          <cell r="H66" t="str">
            <v xml:space="preserve">4.3.1 Formación a personal de las entidades y organismos distritales, capitulo contratación pública </v>
          </cell>
          <cell r="I66" t="str">
            <v>Personal de las entidades y organismos distritales formados en temas de contratación pública</v>
          </cell>
          <cell r="J66" t="str">
            <v>Es un programa de formación que se realizará de forma anual a personal de entidades y organismos distritales sobre temas de integridad y apropiación de lo público. Este se mide a través del número de servidores que finalicen exitosamente el programa de formación.
El producto se realiza por medio de un proceso contractual para la elaboración y virtualización de los contenidos del programa de formación. En caso de cambios en la normativa, durante las vigencias en las que se desarrolla el producto, se debe actualizar los contenidos.</v>
          </cell>
          <cell r="K66" t="str">
            <v>Sumatoria de personas capacitadas en temas contratación pública</v>
          </cell>
          <cell r="L66" t="str">
            <v>Personal capacitado en temas contratación pública</v>
          </cell>
          <cell r="M66">
            <v>0</v>
          </cell>
          <cell r="O66" t="str">
            <v>Personal capacitado en temas contratación pública</v>
          </cell>
          <cell r="Q66" t="str">
            <v>Registro de inscripción y matricula de la plataforma
Registro de notas de la plataforma
Informe de gestión del Curso</v>
          </cell>
          <cell r="R66" t="str">
            <v>Fortalecer las capacidades las personas de las entidades distritales en la tematica de gobierno abierto</v>
          </cell>
          <cell r="S66" t="str">
            <v>Suma</v>
          </cell>
          <cell r="T66" t="str">
            <v>Suma</v>
          </cell>
          <cell r="U66" t="str">
            <v>Número</v>
          </cell>
          <cell r="V66" t="str">
            <v>Eficacia</v>
          </cell>
          <cell r="W66" t="str">
            <v>Producto</v>
          </cell>
          <cell r="X66">
            <v>2018</v>
          </cell>
          <cell r="Y66">
            <v>0</v>
          </cell>
          <cell r="Z66">
            <v>2017</v>
          </cell>
          <cell r="AA66" t="str">
            <v>No Disponible / No Aplica</v>
          </cell>
          <cell r="AB66" t="str">
            <v>No Disponible / No Aplica</v>
          </cell>
          <cell r="AC66">
            <v>800</v>
          </cell>
          <cell r="AD66">
            <v>1000</v>
          </cell>
          <cell r="AE66">
            <v>500</v>
          </cell>
          <cell r="AF66">
            <v>2300</v>
          </cell>
          <cell r="AG66" t="str">
            <v>No Aplica</v>
          </cell>
          <cell r="AH66" t="str">
            <v>No Aplica</v>
          </cell>
          <cell r="AI66" t="str">
            <v>No Aplica</v>
          </cell>
          <cell r="AJ66">
            <v>1</v>
          </cell>
          <cell r="AK66" t="str">
            <v>No Aplica</v>
          </cell>
          <cell r="AL66" t="str">
            <v>No Aplica</v>
          </cell>
          <cell r="AM66" t="str">
            <v>No Aplica</v>
          </cell>
          <cell r="AN66" t="str">
            <v>No Aplica</v>
          </cell>
          <cell r="AO66" t="str">
            <v>No Aplica</v>
          </cell>
          <cell r="AP66" t="str">
            <v>No Aplica</v>
          </cell>
          <cell r="AQ66" t="str">
            <v>No Aplica</v>
          </cell>
          <cell r="AR66" t="str">
            <v>No Aplica</v>
          </cell>
          <cell r="AS66" t="str">
            <v>No Aplica</v>
          </cell>
          <cell r="AT66" t="str">
            <v>No Aplica</v>
          </cell>
          <cell r="AU66" t="str">
            <v>No Aplica</v>
          </cell>
          <cell r="AV66" t="str">
            <v>No Aplica</v>
          </cell>
          <cell r="AW66" t="str">
            <v>No Aplica</v>
          </cell>
          <cell r="AX66" t="str">
            <v>No Aplica</v>
          </cell>
          <cell r="AY66" t="str">
            <v>No Aplica</v>
          </cell>
          <cell r="AZ66" t="str">
            <v>No Aplica</v>
          </cell>
          <cell r="BA66" t="str">
            <v>No Aplica</v>
          </cell>
          <cell r="BB66" t="str">
            <v>No Aplica</v>
          </cell>
          <cell r="BC66" t="str">
            <v>No Aplica</v>
          </cell>
          <cell r="BD66" t="str">
            <v>No Aplica</v>
          </cell>
          <cell r="BE66" t="str">
            <v>No Aplica</v>
          </cell>
          <cell r="BF66" t="str">
            <v>No Aplica</v>
          </cell>
          <cell r="BG66" t="str">
            <v>01_CONPES 4.3.1.</v>
          </cell>
          <cell r="BH66" t="str">
            <v>No Aplica</v>
          </cell>
          <cell r="BI66" t="str">
            <v>No Aplica</v>
          </cell>
          <cell r="BJ66" t="str">
            <v>No Aplica</v>
          </cell>
          <cell r="BK66" t="str">
            <v>No Aplica</v>
          </cell>
          <cell r="BL66" t="str">
            <v>No Aplica</v>
          </cell>
          <cell r="BM66" t="str">
            <v>Plan de Acción 01_CONPES 4.3.1.</v>
          </cell>
          <cell r="BN66" t="str">
            <v xml:space="preserve">Realizar la preparación, ejecución, balance y cierre los programas de formación en temas de contratación pública a través del desarrollo de las actividades planteadas en el plan de trabajo para la vigencia. Dentro de las cuales para la presente vigencia se incluyen: actualización de contenidos del curso de Contratación Pública; desarrollo de los ciclos acádemicos; inscripción, matricula y evaluación del proceso de formación virtual; desarrollo del curso; e informes de cierre.
</v>
          </cell>
          <cell r="BO66" t="str">
            <v xml:space="preserve">4. Realizar el proceso de la oferta acádemica
Realizar el proceso Inscripción
Realizar el proceso Matrícula
Desarrollar el proceso academico
Realizar la evaluación </v>
          </cell>
          <cell r="BP66" t="str">
            <v>Fortalecer las capacidades las personas de las entidades distritales en la tematica de gobierno abierto</v>
          </cell>
          <cell r="BQ66" t="str">
            <v>Registro de inscripción y matricula de la plataforma
Registro de notas de la plataforma
Informe de gestión del Curso</v>
          </cell>
          <cell r="BR66" t="str">
            <v>Suma</v>
          </cell>
          <cell r="BS66">
            <v>1000</v>
          </cell>
          <cell r="BT66">
            <v>0</v>
          </cell>
          <cell r="BU66">
            <v>0</v>
          </cell>
          <cell r="BV66">
            <v>0</v>
          </cell>
          <cell r="BW66">
            <v>0</v>
          </cell>
          <cell r="BX66">
            <v>0</v>
          </cell>
          <cell r="BY66">
            <v>0</v>
          </cell>
          <cell r="BZ66">
            <v>0</v>
          </cell>
          <cell r="CA66">
            <v>0</v>
          </cell>
          <cell r="CB66">
            <v>0</v>
          </cell>
          <cell r="CC66">
            <v>1000</v>
          </cell>
          <cell r="CD66">
            <v>0</v>
          </cell>
          <cell r="CE66">
            <v>0</v>
          </cell>
          <cell r="CF66">
            <v>0</v>
          </cell>
          <cell r="CG66">
            <v>0</v>
          </cell>
          <cell r="CH66">
            <v>0</v>
          </cell>
          <cell r="CI66">
            <v>0</v>
          </cell>
          <cell r="CJ66">
            <v>0</v>
          </cell>
          <cell r="CK66">
            <v>0</v>
          </cell>
          <cell r="CL66">
            <v>0</v>
          </cell>
          <cell r="CM66">
            <v>0</v>
          </cell>
          <cell r="CN66">
            <v>0</v>
          </cell>
          <cell r="CO66">
            <v>1000</v>
          </cell>
          <cell r="CP66">
            <v>0</v>
          </cell>
          <cell r="CQ66">
            <v>0</v>
          </cell>
          <cell r="CR66">
            <v>1000</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Dado que en el Plan de acción de la política pública de transparencia se estableció desarrollar un programa de formación con temática en la contratación pública y con la finalidad de orientar a las entidades en el debido proceso de contratación y sus principios, así como la supervisión de los contratos celebrados por las distintas entidades y organismos distritales, la D.D.D.I para este primer trimestre recopilo la información del curso de profundización en la supervisión de contratos estatales, este curso será revisado y actualizado para garantizar que la normativa y procesos son actuales y acordes a la necesidad distrital, Esta línea de formación se desarrollará mediante convenio, la universidad revisará y actualizará el contenido base, realizará la oferta académica y entregará la respectiva constancia. Se elaboró el documento anexo 1 – condiciones técnicas donde se detalla lo que la universidad debe revisar para el curso de profundización en la supervisión de contratos estatales.</v>
          </cell>
          <cell r="DF66" t="str">
            <v>Ninguna</v>
          </cell>
          <cell r="DG66" t="str">
            <v>Fortalecer las capacidades las personas de las entidades distritales en la tematica de contratación pública</v>
          </cell>
          <cell r="DH66" t="str">
            <v/>
          </cell>
          <cell r="DI66" t="str">
            <v/>
          </cell>
          <cell r="DJ66" t="str">
            <v>Se establecieron las  condiciones de revisión y ajustes, del  curso en supervisión de contratos estatales, las cuales  se encuentran detalladas en el documento “anexo 1 – condiciones técnicas” que se elaboró para desarrollar el convenio.</v>
          </cell>
          <cell r="DK66" t="str">
            <v>Ninguna</v>
          </cell>
          <cell r="DL66" t="str">
            <v>Fortalecer las capacidades las personas de las entidades distritales en la tematica de contratación pública</v>
          </cell>
          <cell r="DM66" t="str">
            <v/>
          </cell>
          <cell r="DN66" t="str">
            <v/>
          </cell>
          <cell r="DO66" t="str">
            <v xml:space="preserve">Se suscribe convenio interadministrativo 4211000-677-2019, con la Universidad Nacional Abierta y a Distancia UNAD, con el cuál se actualizarán los contenidos para el Diplomado de Contratación Estatal. </v>
          </cell>
          <cell r="DP66" t="str">
            <v>Ninguna</v>
          </cell>
          <cell r="DQ66" t="str">
            <v>Fortalecer las capacidades las personas de las entidades distritales en la tematica de contratación pública</v>
          </cell>
          <cell r="DR66" t="str">
            <v/>
          </cell>
          <cell r="DS66" t="str">
            <v/>
          </cell>
          <cell r="DT66" t="str">
            <v>Suscrita el acta de inicio del convenio 4211000-677-2019 se realizó reunión con la universidad para entregar los insumos iniciales, la universidad presento el coordinador del curso en supervisión en contratación estatal quien validará el contenido y realizará el seguimiento durante el ciclo académico de los participantes.</v>
          </cell>
          <cell r="DU66" t="str">
            <v>Ninguna</v>
          </cell>
          <cell r="DV66" t="str">
            <v>Fortalecer las capacidades las personas de las entidades distritales en la tematica de contratación pública</v>
          </cell>
          <cell r="DW66" t="str">
            <v/>
          </cell>
          <cell r="DX66" t="str">
            <v/>
          </cell>
          <cell r="DY66" t="str">
            <v>En el marco del convenio 4211000-677-2019 se realizó revisión y actualización de los contenidos para el curso en fortalecimiento de competencias en la supervisión de contratos estatales, los documentos de la actualización fueron revisados por la Dirección Distrital de Desarrollo Institucional y serán revisados por la Dirección de contratos.
•	Contenidos del curso.</v>
          </cell>
          <cell r="DZ66" t="str">
            <v xml:space="preserve">Ninguna </v>
          </cell>
          <cell r="EA66" t="str">
            <v>Fortalecer las capacidades las personas de las entidades distritales en la tematica de contratación pública</v>
          </cell>
          <cell r="EB66" t="str">
            <v/>
          </cell>
          <cell r="EC66" t="str">
            <v/>
          </cell>
          <cell r="ED66" t="str">
            <v>En el marco del convenio 4211000-677-2019 se elaboraron y aprobaron los contenidos para el curso de formación de competencias para supervisión de contratos estatales, se identificó que la cantidad de inscritos al curso fue 1047. Se inicia la virtualización de los contenidos y se adecua el módulo 0 para la temática.</v>
          </cell>
          <cell r="EE66" t="str">
            <v xml:space="preserve">Ninguna </v>
          </cell>
          <cell r="EF66" t="str">
            <v>Fortalecer las capacidades las personas de las entidades distritales en la tematica de contratación pública</v>
          </cell>
          <cell r="EG66" t="str">
            <v/>
          </cell>
          <cell r="EH66" t="str">
            <v/>
          </cell>
          <cell r="EI66" t="str">
            <v>En el marco del convenio 4211000-677-2019 se virtualizaron y aprobaron los módulos 1 y 2 para el curso en formación de competencias en supervisión de contratos estatales, se habilito para acceso a los participantes el módulo 1.</v>
          </cell>
          <cell r="EJ66" t="str">
            <v xml:space="preserve">Ninguna </v>
          </cell>
          <cell r="EK66" t="str">
            <v>Fortalecer las capacidades las personas de las entidades distritales en la tematica de contratación pública</v>
          </cell>
          <cell r="EL66">
            <v>394</v>
          </cell>
          <cell r="EM66">
            <v>394</v>
          </cell>
          <cell r="EN66" t="str">
            <v>En el marco del convenio 4211000-677-2019 se virtualizaron y aprobaron los módulos 3 y 4 para el curso en formación de competencias en supervisión de contratos estatales, se habilito para acceso a los participantes el módulo 2 y 3.
Se recibió por parte de la UNAD el informe de tutorización donde se plasma la participación e ingresos de los matriculados.</v>
          </cell>
          <cell r="EO66" t="str">
            <v xml:space="preserve">Ninguna </v>
          </cell>
          <cell r="EP66" t="str">
            <v>Fortalecer las capacidades las personas de las entidades distritales en la tematica de contratación pública</v>
          </cell>
          <cell r="EQ66" t="str">
            <v/>
          </cell>
          <cell r="ER66" t="str">
            <v/>
          </cell>
          <cell r="ES66" t="str">
            <v>Se recibió por parte de la UNAD el informe de tutorización donde se plasma la participación e ingresos de los matriculados.
Se Habilito la evaluación final del curso a los participantes, la mista duro activa hasta el 30 de noviembre de 2019. Para el diplomado aprobaron 394 servidores.</v>
          </cell>
          <cell r="ET66" t="str">
            <v xml:space="preserve">Ninguna </v>
          </cell>
          <cell r="EU66" t="str">
            <v>Fortalecer las capacidades las personas de las entidades distritales en la tematica de contratación pública</v>
          </cell>
          <cell r="EV66" t="str">
            <v/>
          </cell>
          <cell r="EW66" t="str">
            <v/>
          </cell>
          <cell r="EX66" t="str">
            <v>El número total de  formados para este Diplomado es  394 servidores que culminaron el proceso de los 1336 inscritos. 
Se realizó copia de seguridad del curso de supervisión de contratos estales básico y curso de formación de competencias en supervisión de contratos estatales desde la plataforma LMS propiedad de la Secretaría General.</v>
          </cell>
          <cell r="EY66" t="str">
            <v xml:space="preserve">Ninguna </v>
          </cell>
          <cell r="EZ66" t="str">
            <v>Fortalecer las capacidades las personas de las entidades distritales en la tematica de contratación pública</v>
          </cell>
          <cell r="FA66">
            <v>394</v>
          </cell>
          <cell r="FB66">
            <v>0</v>
          </cell>
          <cell r="FC66" t="str">
            <v>Cumple</v>
          </cell>
          <cell r="FD66" t="str">
            <v>No programó</v>
          </cell>
          <cell r="FE66" t="str">
            <v>No programó</v>
          </cell>
          <cell r="FF66" t="str">
            <v>No aplica</v>
          </cell>
          <cell r="FG66" t="str">
            <v>No aplica</v>
          </cell>
          <cell r="FH66" t="str">
            <v>No aplica</v>
          </cell>
          <cell r="FI66" t="str">
            <v>No aplica</v>
          </cell>
          <cell r="FJ66" t="str">
            <v>No aplica</v>
          </cell>
          <cell r="FK66" t="str">
            <v>No aplica</v>
          </cell>
          <cell r="FL66" t="str">
            <v>Oportuna</v>
          </cell>
          <cell r="FM66" t="str">
            <v>N/A</v>
          </cell>
          <cell r="FN66" t="str">
            <v>Luisa Fernanda Ortiz</v>
          </cell>
          <cell r="FO66" t="str">
            <v>Cumple</v>
          </cell>
          <cell r="FP66" t="str">
            <v>No programó</v>
          </cell>
          <cell r="FQ66" t="e">
            <v>#N/A</v>
          </cell>
          <cell r="FR66" t="str">
            <v>No aplica</v>
          </cell>
          <cell r="FS66" t="str">
            <v>No aplica</v>
          </cell>
          <cell r="FT66" t="str">
            <v>No aplica</v>
          </cell>
          <cell r="FU66" t="str">
            <v>No aplica</v>
          </cell>
          <cell r="FV66" t="str">
            <v>No aplica</v>
          </cell>
          <cell r="FW66" t="str">
            <v>No aplica</v>
          </cell>
          <cell r="FX66" t="str">
            <v>Oportuna</v>
          </cell>
          <cell r="FY66"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6" t="str">
            <v>Luisa Fernanda Ortiz</v>
          </cell>
          <cell r="GA66" t="str">
            <v>Cumple</v>
          </cell>
          <cell r="GB66" t="str">
            <v>No programó</v>
          </cell>
          <cell r="GC66" t="e">
            <v>#N/A</v>
          </cell>
          <cell r="GD66" t="str">
            <v>No adecuado</v>
          </cell>
          <cell r="GE66" t="str">
            <v>Incoherente</v>
          </cell>
          <cell r="GF66" t="str">
            <v>Difiere</v>
          </cell>
          <cell r="GG66" t="str">
            <v>Concuerda</v>
          </cell>
          <cell r="GH66" t="str">
            <v>Relación directa</v>
          </cell>
          <cell r="GI66" t="str">
            <v>No adecuado</v>
          </cell>
          <cell r="GJ66" t="str">
            <v>Oportuna</v>
          </cell>
          <cell r="GK66" t="str">
            <v xml:space="preserve">Se relaciona cualitativamente un avance acumulado de 1047 inscritos,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(inscritos o formados), según lo establecido para el indicador. </v>
          </cell>
          <cell r="GL66" t="str">
            <v>Diego Daza</v>
          </cell>
          <cell r="GM66" t="str">
            <v>No cumple</v>
          </cell>
          <cell r="GN66" t="str">
            <v>Deficiente</v>
          </cell>
          <cell r="GO66" t="e">
            <v>#N/A</v>
          </cell>
          <cell r="GP66" t="str">
            <v>No adecuado</v>
          </cell>
          <cell r="GQ66" t="str">
            <v>Indeterminado</v>
          </cell>
          <cell r="GR66" t="str">
            <v>Indeterminado</v>
          </cell>
          <cell r="GS66" t="str">
            <v>Indeterminado</v>
          </cell>
          <cell r="GT66" t="str">
            <v>Indeterminado</v>
          </cell>
          <cell r="GU66" t="str">
            <v>Indeterminado</v>
          </cell>
          <cell r="GV66" t="str">
            <v>Oportuna</v>
          </cell>
          <cell r="GW66" t="str">
            <v>Se relaciona cuantitativamente un avance acumulado de 1336 formados, sin embargo en el avance cualitativo se aclara que solo se formaron 394 servidores, por lo cual no es posible determinar el cumplimiento de la meta. Existen inconsistencias en la forma de realizar el reporte y en la descripción del indicador, ya que se confunden los servidores "inscritos" con los servidores "formados". Asi mismo, se confunde el avance de los programas de formación con el avance en número de participantes, por lo cual es necesario dejar como único criterio de avance la cantidad de participantes "formados", según lo establecido para el indicador. Lo anterior, incide ademas en las forma de incorporar las respectivas evidencias, ya que las mismas deben corresponder a registros de asistencia o de inscripciones en la plataforma virtual.</v>
          </cell>
          <cell r="GX66" t="str">
            <v>Diego Daza</v>
          </cell>
          <cell r="GY66" t="str">
            <v/>
          </cell>
          <cell r="GZ66" t="str">
            <v/>
          </cell>
          <cell r="HA66" t="str">
            <v/>
          </cell>
          <cell r="HB66" t="str">
            <v/>
          </cell>
          <cell r="HC66" t="str">
            <v/>
          </cell>
          <cell r="HD66" t="str">
            <v/>
          </cell>
          <cell r="HE66" t="str">
            <v/>
          </cell>
          <cell r="HF66" t="str">
            <v/>
          </cell>
          <cell r="HG66" t="str">
            <v/>
          </cell>
          <cell r="HH66">
            <v>1</v>
          </cell>
          <cell r="HI66" t="str">
            <v/>
          </cell>
          <cell r="HJ66" t="str">
            <v/>
          </cell>
          <cell r="HK66">
            <v>394</v>
          </cell>
          <cell r="HL66">
            <v>0</v>
          </cell>
          <cell r="HM66">
            <v>0</v>
          </cell>
          <cell r="HN66">
            <v>0</v>
          </cell>
          <cell r="HO66">
            <v>0</v>
          </cell>
          <cell r="HP66">
            <v>0</v>
          </cell>
          <cell r="HQ66">
            <v>0</v>
          </cell>
          <cell r="HR66">
            <v>0</v>
          </cell>
          <cell r="HS66">
            <v>0</v>
          </cell>
          <cell r="HT66">
            <v>0</v>
          </cell>
          <cell r="HU66">
            <v>0.39400000000000002</v>
          </cell>
          <cell r="HV66">
            <v>0</v>
          </cell>
          <cell r="HW66">
            <v>0</v>
          </cell>
          <cell r="HX66">
            <v>0.39400000000000002</v>
          </cell>
          <cell r="HY66" t="str">
            <v>No Programó</v>
          </cell>
          <cell r="HZ66" t="str">
            <v>No Programó</v>
          </cell>
          <cell r="IA66" t="str">
            <v>No Programó</v>
          </cell>
          <cell r="IB66" t="str">
            <v>No Programó</v>
          </cell>
          <cell r="IC66" t="str">
            <v>No Programó</v>
          </cell>
          <cell r="ID66" t="str">
            <v>No Programó</v>
          </cell>
          <cell r="IE66" t="str">
            <v>No Programó</v>
          </cell>
          <cell r="IF66" t="str">
            <v>No Programó</v>
          </cell>
          <cell r="IG66" t="str">
            <v>No Programó</v>
          </cell>
          <cell r="IH66">
            <v>0.39400000000000002</v>
          </cell>
          <cell r="II66">
            <v>0.39400000000000002</v>
          </cell>
          <cell r="IJ66">
            <v>0.39400000000000002</v>
          </cell>
          <cell r="IK66" t="str">
            <v>No Programó</v>
          </cell>
          <cell r="IL66" t="str">
            <v>No Programó</v>
          </cell>
          <cell r="IM66" t="str">
            <v>No Programó</v>
          </cell>
          <cell r="IN66">
            <v>0.39400000000000002</v>
          </cell>
          <cell r="IP66">
            <v>0</v>
          </cell>
          <cell r="IQ66">
            <v>0</v>
          </cell>
          <cell r="IR66">
            <v>0</v>
          </cell>
          <cell r="IS66">
            <v>0.39400000000000002</v>
          </cell>
        </row>
        <row r="67">
          <cell r="A67" t="str">
            <v>31P</v>
          </cell>
          <cell r="B67" t="str">
            <v>Dirección Distrital de Desarrollo Institucional</v>
          </cell>
          <cell r="C67" t="str">
            <v>Director Distrital de Desarrollo Institucional</v>
          </cell>
          <cell r="D67" t="str">
            <v>Cesar Ocampo Caro</v>
          </cell>
          <cell r="E67" t="str">
            <v>P5 -  CAPITAL ESTRATÉGICO - COMUNICACIONES</v>
          </cell>
          <cell r="F67" t="str">
            <v>P5O2 Mejorar consistentemente la satisfacción de los servidores públicos y los ciudadanos frente a la información divulgada en materia de acciones, decisiones y resultados de la gestión del distrito capital.</v>
          </cell>
          <cell r="G67" t="str">
            <v>P5O2A6 Consolidar la imagen corporativa e institucional frente a la ciudadanía y frente a las demás entidades distritales.</v>
          </cell>
          <cell r="H67" t="str">
            <v xml:space="preserve">Aumentar el índice de satisfacción de los servidores formados </v>
          </cell>
          <cell r="I67" t="str">
            <v xml:space="preserve">Grado de Satisfacción de los servidores formados </v>
          </cell>
          <cell r="J67" t="str">
            <v xml:space="preserve">Establecer el grado de  satisfacción de los servidores formados </v>
          </cell>
          <cell r="K67" t="str">
            <v xml:space="preserve">  Promedio de evaluación de la encuesta de Satisfacción aplicada a los servidores formados </v>
          </cell>
          <cell r="L67" t="str">
            <v xml:space="preserve">  Promedio de evaluación de la encuesta de Satisfacción aplicada a los servidores formados </v>
          </cell>
          <cell r="M67">
            <v>0</v>
          </cell>
          <cell r="O67" t="str">
            <v>Servidores satisfechos con la formación impartida</v>
          </cell>
          <cell r="Q67" t="str">
            <v>Encuesta de satisfacción
Informe de análisis de la encuesta</v>
          </cell>
          <cell r="R67" t="str">
            <v xml:space="preserve">Conocer la percepión de los servidores públicos formados  para realizar mejorar en los proceso de la estrategia del programa de formación </v>
          </cell>
          <cell r="S67" t="str">
            <v>Constante</v>
          </cell>
          <cell r="T67" t="str">
            <v>Constante</v>
          </cell>
          <cell r="U67" t="str">
            <v>Porcentaje</v>
          </cell>
          <cell r="V67" t="str">
            <v>Eficiencia</v>
          </cell>
          <cell r="W67" t="str">
            <v>Resultado</v>
          </cell>
          <cell r="X67">
            <v>2019</v>
          </cell>
          <cell r="Y67">
            <v>0</v>
          </cell>
          <cell r="Z67">
            <v>2019</v>
          </cell>
          <cell r="AA67" t="str">
            <v>No Disponible / No Aplica</v>
          </cell>
          <cell r="AB67" t="str">
            <v>No Disponible / No Aplica</v>
          </cell>
          <cell r="AC67" t="str">
            <v>No Disponible / No Aplica</v>
          </cell>
          <cell r="AD67">
            <v>0.8</v>
          </cell>
          <cell r="AE67" t="str">
            <v>No Disponible / No Aplica</v>
          </cell>
          <cell r="AF67" t="str">
            <v>No Disponible / No Aplica</v>
          </cell>
          <cell r="AG67" t="str">
            <v>No Aplica</v>
          </cell>
          <cell r="AH67" t="str">
            <v>No Aplica</v>
          </cell>
          <cell r="AI67" t="str">
            <v>No Aplica</v>
          </cell>
          <cell r="AJ67">
            <v>1</v>
          </cell>
          <cell r="AK67" t="str">
            <v>No Aplica</v>
          </cell>
          <cell r="AL67" t="str">
            <v>No Aplica</v>
          </cell>
          <cell r="AM67" t="str">
            <v>No Aplica</v>
          </cell>
          <cell r="AN67">
            <v>1</v>
          </cell>
          <cell r="AO67" t="str">
            <v>Fortalecimiento de la administración y la gestión pública Distrital</v>
          </cell>
          <cell r="AP67" t="str">
            <v>No Aplica</v>
          </cell>
          <cell r="AQ67" t="str">
            <v>No Aplica</v>
          </cell>
          <cell r="AR67" t="str">
            <v>No Aplica</v>
          </cell>
          <cell r="AS67" t="str">
            <v>No Aplica</v>
          </cell>
          <cell r="AT67" t="str">
            <v>No Aplica</v>
          </cell>
          <cell r="AU67" t="str">
            <v>No Aplica</v>
          </cell>
          <cell r="AV67" t="str">
            <v>No Aplica</v>
          </cell>
          <cell r="AW67" t="str">
            <v>No Aplica</v>
          </cell>
          <cell r="AX67" t="str">
            <v>No Aplica</v>
          </cell>
          <cell r="AY67" t="str">
            <v>No Aplica</v>
          </cell>
          <cell r="AZ67" t="str">
            <v>No Aplica</v>
          </cell>
          <cell r="BA67" t="str">
            <v>No Aplica</v>
          </cell>
          <cell r="BB67" t="str">
            <v>No Aplica</v>
          </cell>
          <cell r="BC67" t="str">
            <v>No Aplica</v>
          </cell>
          <cell r="BD67" t="str">
            <v>No Aplica</v>
          </cell>
          <cell r="BE67" t="str">
            <v>No Aplica</v>
          </cell>
          <cell r="BF67" t="str">
            <v>No Aplica</v>
          </cell>
          <cell r="BG67" t="str">
            <v>No Aplica</v>
          </cell>
          <cell r="BH67" t="str">
            <v>No Aplica</v>
          </cell>
          <cell r="BI67" t="str">
            <v>No Aplica</v>
          </cell>
          <cell r="BJ67" t="str">
            <v>No Aplica</v>
          </cell>
          <cell r="BK67" t="str">
            <v>No Aplica</v>
          </cell>
          <cell r="BL67" t="str">
            <v>No Aplica</v>
          </cell>
          <cell r="BM67" t="str">
            <v>Plan de Acción SGCFortalecimiento de la administración y la gestión pública Distrital</v>
          </cell>
          <cell r="BN67" t="str">
            <v xml:space="preserve">Establecer el grado de  satisfacción de los servidores formados que participan en los programas de formación virtual en temas de Gestión Pública Distrital ofrecidos por la Dirección Distrital de Desarrollo Institucional de la Secretaría General, evaluando a través de encuestas el nivel de satisfacción que permita identificar las fortalezas y oportunidades de mejora a ejecutar en el desarrollo de los programas de formación. 
</v>
          </cell>
          <cell r="BO67" t="str">
            <v>Diseñar la encuenta de acuerdo a las tematicas de la vigencia
Aplicar la encuesta a los servidores formados
Realizar el análisis de los datos de la encuesta</v>
          </cell>
          <cell r="BP67" t="str">
            <v xml:space="preserve">Conocer la percepión de los servidores públicos formados  para realizar mejorar en los proceso de la estrategia del programa de formación </v>
          </cell>
          <cell r="BQ67" t="str">
            <v>Encuesta de satisfacción
Informe de análisis de la encuesta</v>
          </cell>
          <cell r="BR67" t="str">
            <v>Constante</v>
          </cell>
          <cell r="BS67">
            <v>0.8</v>
          </cell>
          <cell r="BT67">
            <v>0</v>
          </cell>
          <cell r="BU67">
            <v>0</v>
          </cell>
          <cell r="BV67">
            <v>0</v>
          </cell>
          <cell r="BW67">
            <v>0</v>
          </cell>
          <cell r="BX67">
            <v>0</v>
          </cell>
          <cell r="BY67">
            <v>0</v>
          </cell>
          <cell r="BZ67">
            <v>0.8</v>
          </cell>
          <cell r="CA67">
            <v>0</v>
          </cell>
          <cell r="CB67">
            <v>0</v>
          </cell>
          <cell r="CC67">
            <v>0</v>
          </cell>
          <cell r="CD67">
            <v>0.8</v>
          </cell>
          <cell r="CE67">
            <v>0</v>
          </cell>
          <cell r="CF67">
            <v>0</v>
          </cell>
          <cell r="CG67">
            <v>0</v>
          </cell>
          <cell r="CH67">
            <v>0</v>
          </cell>
          <cell r="CI67">
            <v>0</v>
          </cell>
          <cell r="CJ67">
            <v>0</v>
          </cell>
          <cell r="CK67">
            <v>0</v>
          </cell>
          <cell r="CL67">
            <v>0.8</v>
          </cell>
          <cell r="CM67">
            <v>0</v>
          </cell>
          <cell r="CN67">
            <v>0</v>
          </cell>
          <cell r="CO67">
            <v>0</v>
          </cell>
          <cell r="CP67">
            <v>0.8</v>
          </cell>
          <cell r="CQ67">
            <v>0</v>
          </cell>
          <cell r="CR67">
            <v>0.8</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Definición temáticas 2019:Plan de desarrollo y estructura del distrito,Gestores de integridad, Contratación estatal,Cultura de integridad,MIPG,Gobierno abierto,Teletrabajo,Políticas públicas.Para la elaboración y actualización de contenidos de las temáticas seleccionadas se realizó un estudio de capacidad operativa entre las instituciones de educación superior con las que se podría elaborar un convenio interadministrativo(UDFJC,EAN,UNAL,UMNG).Elaboración del documento Condiciones técnicas, para el convenio que se suscriba con la institución de educación superior.Para el curso en teletrabajo se inició la construcción de contenidos y se finalizó el módulo 1 de introducción.Se realizó reunión con la SDP para revisar la viabilidad de celebrar un convenio en el cual la SDP elabore los contenidos académicos que se requieren para posteriormente virtualizarlos y ofertarlos,se entregó el modelo de convenio y el anexo 1 – condiciones técnicas para revisión del equipo jurídico de la SDP.</v>
          </cell>
          <cell r="DF67" t="str">
            <v>La definición de la institución de educación superior ha tomado más tiempo del esperado</v>
          </cell>
          <cell r="DG67" t="str">
            <v xml:space="preserve">Desarrollar un programa de formación para los servidores del Distrito Capital con la finalidad de cualificar los servicios a la ciudadanía. </v>
          </cell>
          <cell r="DH67" t="str">
            <v/>
          </cell>
          <cell r="DI67" t="str">
            <v/>
          </cell>
          <cell r="DJ67" t="str">
            <v xml:space="preserve">Para el mes de Abril no se realizaron encuestas de satisfacción para el programa de formación. </v>
          </cell>
          <cell r="DK67" t="str">
            <v>Ninguna</v>
          </cell>
          <cell r="DL67" t="str">
            <v xml:space="preserve">Desarrollar un programa de formación para los servidores del Distrito Capital con la finalidad de cualificar los servicios a la ciudadanía. </v>
          </cell>
          <cell r="DM67" t="str">
            <v/>
          </cell>
          <cell r="DN67" t="str">
            <v/>
          </cell>
          <cell r="DO67" t="str">
            <v xml:space="preserve">Para el mes de mayo no se realizaron encuestas de satisfacción para el programa de formación. </v>
          </cell>
          <cell r="DP67" t="str">
            <v>Ninguna</v>
          </cell>
          <cell r="DQ67" t="str">
            <v xml:space="preserve">Desarrollar un programa de formación para los servidores del Distrito Capital con la finalidad de cualificar los servicios a la ciudadanía. </v>
          </cell>
          <cell r="DR67" t="str">
            <v/>
          </cell>
          <cell r="DS67" t="str">
            <v/>
          </cell>
          <cell r="DT67" t="str">
            <v xml:space="preserve">Para el mes de junio no se realizaron encuestas de satisfacción para el programa de formación. </v>
          </cell>
          <cell r="DU67" t="str">
            <v>Ninguna</v>
          </cell>
          <cell r="DV67" t="str">
            <v xml:space="preserve">Desarrollar un programa de formación para los servidores del Distrito Capital con la finalidad de cualificar los servicios a la ciudadanía. </v>
          </cell>
          <cell r="DW67">
            <v>0.8</v>
          </cell>
          <cell r="DX67">
            <v>1</v>
          </cell>
          <cell r="DY67" t="str">
            <v xml:space="preserve">Se reportan las encuestas realizadas al programa de formación para validar los programas de formación a ofertar. </v>
          </cell>
          <cell r="DZ67" t="str">
            <v>Ninguna</v>
          </cell>
          <cell r="EA67" t="str">
            <v xml:space="preserve">Desarrollar un programa de formación para los servidores del Distrito Capital con la finalidad de cualificar los servicios a la ciudadanía. </v>
          </cell>
          <cell r="EB67" t="str">
            <v/>
          </cell>
          <cell r="EC67" t="str">
            <v/>
          </cell>
          <cell r="ED67" t="str">
            <v xml:space="preserve">Para el mes de agosto no se realizaron encuestas de satisfacción para el programa de formación. </v>
          </cell>
          <cell r="EE67" t="str">
            <v>Ninguna</v>
          </cell>
          <cell r="EF67" t="str">
            <v xml:space="preserve">Desarrollar un programa de formación para los servidores del Distrito Capital con la finalidad de cualificar los servicios a la ciudadanía. </v>
          </cell>
          <cell r="EG67" t="str">
            <v/>
          </cell>
          <cell r="EH67" t="str">
            <v/>
          </cell>
          <cell r="EI67" t="str">
            <v xml:space="preserve">Para el mes de septiembre no se realizaron encuestas de satisfacción para el programa de formación. </v>
          </cell>
          <cell r="EJ67" t="str">
            <v>Ninguna</v>
          </cell>
          <cell r="EK67" t="str">
            <v xml:space="preserve">Desarrollar un programa de formación para los servidores del Distrito Capital con la finalidad de cualificar los servicios a la ciudadanía. </v>
          </cell>
          <cell r="EL67" t="str">
            <v/>
          </cell>
          <cell r="EM67" t="str">
            <v/>
          </cell>
          <cell r="EN67" t="str">
            <v xml:space="preserve">Para el mes de octubre no se adelantaron encuestas. </v>
          </cell>
          <cell r="EO67" t="str">
            <v>Ninguna</v>
          </cell>
          <cell r="EP67" t="str">
            <v xml:space="preserve">Desarrollar un programa de formación para los servidores del Distrito Capital con la finalidad de cualificar los servicios a la ciudadanía. </v>
          </cell>
          <cell r="EQ67" t="str">
            <v/>
          </cell>
          <cell r="ER67" t="str">
            <v/>
          </cell>
          <cell r="ES67" t="str">
            <v xml:space="preserve">Se entrega resultados de encuesta programa de formación. </v>
          </cell>
          <cell r="ET67" t="str">
            <v>Ninguna</v>
          </cell>
          <cell r="EU67" t="str">
            <v xml:space="preserve">Desarrollar un programa de formación para los servidores del Distrito Capital con la finalidad de cualificar los servicios a la ciudadanía. </v>
          </cell>
          <cell r="EV67" t="str">
            <v/>
          </cell>
          <cell r="EW67" t="str">
            <v/>
          </cell>
          <cell r="EX67" t="str">
            <v xml:space="preserve">Para el mes de Diciembre no se realizaron encuestas. </v>
          </cell>
          <cell r="EY67" t="str">
            <v>Ninguna</v>
          </cell>
          <cell r="EZ67" t="str">
            <v xml:space="preserve">Desarrollar un programa de formación para los servidores del Distrito Capital con la finalidad de cualificar los servicios a la ciudadanía. </v>
          </cell>
          <cell r="FA67">
            <v>0.8</v>
          </cell>
          <cell r="FB67">
            <v>0</v>
          </cell>
          <cell r="FC67" t="str">
            <v>Cumple</v>
          </cell>
          <cell r="FD67" t="str">
            <v>No programó</v>
          </cell>
          <cell r="FE67" t="str">
            <v>No programó</v>
          </cell>
          <cell r="FF67" t="str">
            <v>No aplica</v>
          </cell>
          <cell r="FG67" t="str">
            <v>No aplica</v>
          </cell>
          <cell r="FH67" t="str">
            <v>No aplica</v>
          </cell>
          <cell r="FI67" t="str">
            <v>No aplica</v>
          </cell>
          <cell r="FJ67" t="str">
            <v>No aplica</v>
          </cell>
          <cell r="FK67" t="str">
            <v>No aplica</v>
          </cell>
          <cell r="FL67" t="str">
            <v>Oportuna</v>
          </cell>
          <cell r="FM67" t="str">
            <v>N/A</v>
          </cell>
          <cell r="FN67" t="str">
            <v>Luisa Fernanda Ortiz</v>
          </cell>
          <cell r="FO67" t="str">
            <v>Cumple</v>
          </cell>
          <cell r="FP67" t="str">
            <v>No programó</v>
          </cell>
          <cell r="FQ67" t="e">
            <v>#N/A</v>
          </cell>
          <cell r="FR67" t="str">
            <v>No aplica</v>
          </cell>
          <cell r="FS67" t="str">
            <v>No aplica</v>
          </cell>
          <cell r="FT67" t="str">
            <v>No aplica</v>
          </cell>
          <cell r="FU67" t="str">
            <v>No aplica</v>
          </cell>
          <cell r="FV67" t="str">
            <v>No aplica</v>
          </cell>
          <cell r="FW67" t="str">
            <v>No aplica</v>
          </cell>
          <cell r="FX67" t="str">
            <v>Oportuna</v>
          </cell>
          <cell r="FY67"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7" t="str">
            <v>Luisa Fernanda Ortiz</v>
          </cell>
          <cell r="GA67" t="str">
            <v>Cumple</v>
          </cell>
          <cell r="GB67" t="str">
            <v>Cumplido</v>
          </cell>
          <cell r="GC67" t="e">
            <v>#N/A</v>
          </cell>
          <cell r="GD67" t="str">
            <v>No adecuado</v>
          </cell>
          <cell r="GE67" t="str">
            <v>Incoherente</v>
          </cell>
          <cell r="GF67" t="str">
            <v>Difiere</v>
          </cell>
          <cell r="GG67" t="str">
            <v>Concuerda</v>
          </cell>
          <cell r="GH67" t="str">
            <v>Relación directa</v>
          </cell>
          <cell r="GI67" t="str">
            <v>No adecuado</v>
          </cell>
          <cell r="GJ67" t="str">
            <v>Oportuna</v>
          </cell>
          <cell r="GK67" t="str">
            <v xml:space="preserve">La información evidenciada en los soportes no concuerda cuantitativamente. La descripción cualitativa no es sufiencite para entender el grado de satisfacción presentado. </v>
          </cell>
          <cell r="GL67" t="str">
            <v>Diego Daza</v>
          </cell>
          <cell r="GM67" t="str">
            <v>No cumple</v>
          </cell>
          <cell r="GN67" t="str">
            <v>Cumplido</v>
          </cell>
          <cell r="GO67" t="e">
            <v>#N/A</v>
          </cell>
          <cell r="GP67" t="str">
            <v>Adecuado</v>
          </cell>
          <cell r="GQ67" t="str">
            <v>Coherente</v>
          </cell>
          <cell r="GR67" t="str">
            <v>Concuerda</v>
          </cell>
          <cell r="GS67" t="str">
            <v>Concuerda</v>
          </cell>
          <cell r="GT67" t="str">
            <v>Relación directa</v>
          </cell>
          <cell r="GU67" t="str">
            <v>Adecuado</v>
          </cell>
          <cell r="GV67" t="str">
            <v>Oportuna</v>
          </cell>
          <cell r="GW67" t="str">
            <v>Este indicador fue cumplido y reportado durante el mes de julio de 2019.</v>
          </cell>
          <cell r="GX67" t="str">
            <v>Diego Daza</v>
          </cell>
          <cell r="GY67" t="str">
            <v/>
          </cell>
          <cell r="GZ67" t="str">
            <v/>
          </cell>
          <cell r="HA67" t="str">
            <v/>
          </cell>
          <cell r="HB67" t="str">
            <v/>
          </cell>
          <cell r="HC67" t="str">
            <v/>
          </cell>
          <cell r="HD67" t="str">
            <v/>
          </cell>
          <cell r="HE67">
            <v>0.8</v>
          </cell>
          <cell r="HF67" t="str">
            <v/>
          </cell>
          <cell r="HG67" t="str">
            <v/>
          </cell>
          <cell r="HH67" t="str">
            <v/>
          </cell>
          <cell r="HI67" t="str">
            <v/>
          </cell>
          <cell r="HJ67" t="str">
            <v/>
          </cell>
          <cell r="HK67">
            <v>0.8</v>
          </cell>
          <cell r="HL67">
            <v>0</v>
          </cell>
          <cell r="HM67">
            <v>0</v>
          </cell>
          <cell r="HN67">
            <v>0</v>
          </cell>
          <cell r="HO67">
            <v>0</v>
          </cell>
          <cell r="HP67">
            <v>0</v>
          </cell>
          <cell r="HQ67">
            <v>0</v>
          </cell>
          <cell r="HR67">
            <v>0.8</v>
          </cell>
          <cell r="HS67">
            <v>0</v>
          </cell>
          <cell r="HT67">
            <v>0</v>
          </cell>
          <cell r="HU67">
            <v>0</v>
          </cell>
          <cell r="HV67">
            <v>0</v>
          </cell>
          <cell r="HW67">
            <v>0</v>
          </cell>
          <cell r="HX67">
            <v>0</v>
          </cell>
          <cell r="HY67" t="str">
            <v>No Programó</v>
          </cell>
          <cell r="HZ67" t="str">
            <v>No Programó</v>
          </cell>
          <cell r="IA67" t="str">
            <v>No Programó</v>
          </cell>
          <cell r="IB67" t="str">
            <v>No Programó</v>
          </cell>
          <cell r="IC67" t="str">
            <v>No Programó</v>
          </cell>
          <cell r="ID67" t="str">
            <v>No Programó</v>
          </cell>
          <cell r="IE67">
            <v>1</v>
          </cell>
          <cell r="IF67">
            <v>1</v>
          </cell>
          <cell r="IG67">
            <v>1</v>
          </cell>
          <cell r="IH67">
            <v>1</v>
          </cell>
          <cell r="II67">
            <v>1</v>
          </cell>
          <cell r="IJ67">
            <v>1</v>
          </cell>
          <cell r="IK67" t="str">
            <v>No Programó</v>
          </cell>
          <cell r="IL67" t="str">
            <v>No Programó</v>
          </cell>
          <cell r="IM67">
            <v>1</v>
          </cell>
          <cell r="IN67">
            <v>1</v>
          </cell>
          <cell r="IP67">
            <v>0</v>
          </cell>
          <cell r="IQ67">
            <v>0</v>
          </cell>
          <cell r="IR67">
            <v>8.8888888888888892E-2</v>
          </cell>
          <cell r="IS67">
            <v>1</v>
          </cell>
        </row>
        <row r="68">
          <cell r="A68" t="str">
            <v>31Q</v>
          </cell>
          <cell r="B68" t="str">
            <v>Dirección Distrital de Desarrollo Institucional</v>
          </cell>
          <cell r="C68" t="str">
            <v>Director Distrital de Desarrollo Institucional</v>
          </cell>
          <cell r="D68" t="str">
            <v>Cesar Ocampo Caro</v>
          </cell>
          <cell r="E68" t="str">
            <v>P5 -  CAPITAL ESTRATÉGICO - COMUNICACIONES</v>
          </cell>
          <cell r="F68" t="str">
            <v>P5O2 Mejorar consistentemente la satisfacción de los servidores públicos y los ciudadanos frente a la información divulgada en materia de acciones, decisiones y resultados de la gestión del distrito capital.</v>
          </cell>
          <cell r="G68" t="str">
            <v>P5O2A6 Consolidar la imagen corporativa e institucional frente a la ciudadanía y frente a las demás entidades distritales.</v>
          </cell>
          <cell r="H68" t="str">
            <v xml:space="preserve">Aumentar el índice de satisfacción de las entidades distritales, frente a los servicios prestados </v>
          </cell>
          <cell r="I68" t="str">
            <v xml:space="preserve">Grado de Satisfacción de las entidades distritales frente a los servicios prestados </v>
          </cell>
          <cell r="J68" t="str">
            <v xml:space="preserve">Establecer el grado de  de satisfacción de  las entidades distritales frente a los servicios prestados </v>
          </cell>
          <cell r="K68" t="str">
            <v xml:space="preserve">  Promedio de evaluación de la encuesta de Satisfacción de los servicios prestados</v>
          </cell>
          <cell r="L68" t="str">
            <v xml:space="preserve">  Promedio de evaluación de la encuesta de Satisfacción de los servicios prestados</v>
          </cell>
          <cell r="M68">
            <v>0</v>
          </cell>
          <cell r="O68" t="str">
            <v>Entidades satisfechos con los servicios prestados</v>
          </cell>
          <cell r="Q68" t="str">
            <v>Encuesta de satisfacción
Informe de análisis de la encuesta</v>
          </cell>
          <cell r="R68" t="str">
            <v>Conocer la percepión de las entidades públicas que han requeridos servicios para realizar la mejora de la oferta institucional</v>
          </cell>
          <cell r="S68" t="str">
            <v>Constante</v>
          </cell>
          <cell r="T68" t="str">
            <v>Constante</v>
          </cell>
          <cell r="U68" t="str">
            <v>Porcentaje</v>
          </cell>
          <cell r="V68" t="str">
            <v>Eficiencia</v>
          </cell>
          <cell r="W68" t="str">
            <v>Resultado</v>
          </cell>
          <cell r="X68">
            <v>2019</v>
          </cell>
          <cell r="Y68">
            <v>0</v>
          </cell>
          <cell r="Z68">
            <v>2019</v>
          </cell>
          <cell r="AA68" t="str">
            <v>No Disponible / No Aplica</v>
          </cell>
          <cell r="AB68" t="str">
            <v>No Disponible / No Aplica</v>
          </cell>
          <cell r="AC68" t="str">
            <v>No Disponible / No Aplica</v>
          </cell>
          <cell r="AD68">
            <v>0.8</v>
          </cell>
          <cell r="AE68" t="str">
            <v>No Disponible / No Aplica</v>
          </cell>
          <cell r="AF68" t="str">
            <v>No Disponible / No Aplica</v>
          </cell>
          <cell r="AG68" t="str">
            <v>No Aplica</v>
          </cell>
          <cell r="AH68" t="str">
            <v>No Aplica</v>
          </cell>
          <cell r="AI68" t="str">
            <v>No Aplica</v>
          </cell>
          <cell r="AJ68">
            <v>1</v>
          </cell>
          <cell r="AK68" t="str">
            <v>No Aplica</v>
          </cell>
          <cell r="AL68" t="str">
            <v>No Aplica</v>
          </cell>
          <cell r="AM68" t="str">
            <v>No Aplica</v>
          </cell>
          <cell r="AN68">
            <v>1</v>
          </cell>
          <cell r="AO68" t="str">
            <v>Fortalecimiento de la administración y la gestión pública Distrital</v>
          </cell>
          <cell r="AP68" t="str">
            <v>No Aplica</v>
          </cell>
          <cell r="AQ68" t="str">
            <v>No Aplica</v>
          </cell>
          <cell r="AR68" t="str">
            <v>No Aplica</v>
          </cell>
          <cell r="AS68" t="str">
            <v>No Aplica</v>
          </cell>
          <cell r="AT68" t="str">
            <v>No Aplica</v>
          </cell>
          <cell r="AU68" t="str">
            <v>No Aplica</v>
          </cell>
          <cell r="AV68" t="str">
            <v>No Aplica</v>
          </cell>
          <cell r="AW68" t="str">
            <v>No Aplica</v>
          </cell>
          <cell r="AX68" t="str">
            <v>No Aplica</v>
          </cell>
          <cell r="AY68" t="str">
            <v>No Aplica</v>
          </cell>
          <cell r="AZ68" t="str">
            <v>No Aplica</v>
          </cell>
          <cell r="BA68" t="str">
            <v>No Aplica</v>
          </cell>
          <cell r="BB68" t="str">
            <v>No Aplica</v>
          </cell>
          <cell r="BC68" t="str">
            <v>No Aplica</v>
          </cell>
          <cell r="BD68" t="str">
            <v>No Aplica</v>
          </cell>
          <cell r="BE68" t="str">
            <v>No Aplica</v>
          </cell>
          <cell r="BF68" t="str">
            <v>No Aplica</v>
          </cell>
          <cell r="BG68" t="str">
            <v>No Aplica</v>
          </cell>
          <cell r="BH68" t="str">
            <v>No Aplica</v>
          </cell>
          <cell r="BI68" t="str">
            <v>No Aplica</v>
          </cell>
          <cell r="BJ68" t="str">
            <v>No Aplica</v>
          </cell>
          <cell r="BK68" t="str">
            <v>No Aplica</v>
          </cell>
          <cell r="BL68" t="str">
            <v>No Aplica</v>
          </cell>
          <cell r="BM68" t="str">
            <v>Plan de Acción SGCFortalecimiento de la administración y la gestión pública Distrital</v>
          </cell>
          <cell r="BN68" t="str">
            <v xml:space="preserve">Establecer el grado de  satisfacción de los servidores públicos pertenecientes a las entidades distritales que solicitan asesorías y talleres; y  participan de las actividades realizadas para el desarrollo de las temáticas que lidera la Dirección de Desarrollo Institucional tales como la implementación del MIPG; ética y transparencia; y modernización institucional. </v>
          </cell>
          <cell r="BO68" t="str">
            <v>Diseñar la encuenta
Aplicar la encuesta a las entidades distritales que obtuvieron servicios
Realizar el análisis de los datos de la encuesta</v>
          </cell>
          <cell r="BP68" t="str">
            <v>Conocer la percepión de las entidades públicas que han requeridos servicios para realizar la mejora de la oferta institucional</v>
          </cell>
          <cell r="BQ68" t="str">
            <v>Encuesta de satisfacción
Informe de análisis de la encuesta</v>
          </cell>
          <cell r="BR68" t="str">
            <v>Constante</v>
          </cell>
          <cell r="BS68">
            <v>0.8</v>
          </cell>
          <cell r="BT68">
            <v>0</v>
          </cell>
          <cell r="BU68">
            <v>0</v>
          </cell>
          <cell r="BV68">
            <v>0</v>
          </cell>
          <cell r="BW68">
            <v>0</v>
          </cell>
          <cell r="BX68">
            <v>0</v>
          </cell>
          <cell r="BY68">
            <v>0</v>
          </cell>
          <cell r="BZ68">
            <v>0.8</v>
          </cell>
          <cell r="CA68">
            <v>0</v>
          </cell>
          <cell r="CB68">
            <v>0</v>
          </cell>
          <cell r="CC68">
            <v>0</v>
          </cell>
          <cell r="CD68">
            <v>0.8</v>
          </cell>
          <cell r="CE68">
            <v>0</v>
          </cell>
          <cell r="CF68">
            <v>0</v>
          </cell>
          <cell r="CG68">
            <v>0</v>
          </cell>
          <cell r="CH68">
            <v>0</v>
          </cell>
          <cell r="CI68">
            <v>0</v>
          </cell>
          <cell r="CJ68">
            <v>0</v>
          </cell>
          <cell r="CK68">
            <v>0</v>
          </cell>
          <cell r="CL68">
            <v>0.8</v>
          </cell>
          <cell r="CM68">
            <v>0</v>
          </cell>
          <cell r="CN68">
            <v>0</v>
          </cell>
          <cell r="CO68">
            <v>0</v>
          </cell>
          <cell r="CP68">
            <v>0.8</v>
          </cell>
          <cell r="CQ68">
            <v>0</v>
          </cell>
          <cell r="CR68">
            <v>0.8</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Elaboración de las fichas de la estructura,mapa conceptual y desarrollo de los contenidos del primer trimestre de los documentos Planeación institucional y Simplicación de procesos.Identificación,sistematización y evaluación de 15 mejores prácticas en integridad para el documento buenas practicas.Asesorias técnicas:49 para socializar las orientaciones impartidas a las entidades distritales.3 a los líderes de política en la que se hizo la preparación para la CISIGD.10 para sensibilizar en generalidades del  MIPG.13 de despliegue del lineamiento de Control Interno.53 puntuales a las entidades distritales.Divulgación del reporte del diligenciamiento del FURAG.Ajuste documento Guia de ajuste MIPG.Ajuste Plan de acción para la implementación MIPG.Ajuste Reglamento interno CISIGD.Elaboración de Circulares para reglamentación e implementación del MIPG:Circulares DDDI 001, 002 y 003 de 2019.Circular STDI 001 2019.Circular Subsecretaria SC 001 2019.Realización de primera sesión de la CISIGD.</v>
          </cell>
          <cell r="DF68" t="str">
            <v>Ninguna</v>
          </cell>
          <cell r="DG68" t="str">
            <v xml:space="preserve">Orientar a las entidades distritales en el ajuste del SIG con el marco de refrencia MIPG </v>
          </cell>
          <cell r="DH68" t="str">
            <v/>
          </cell>
          <cell r="DI68" t="str">
            <v/>
          </cell>
          <cell r="DJ68" t="str">
            <v xml:space="preserve">Para el mes de Abril no se realizaron encuestas de satisfacción para las estrategias desarrolladas. </v>
          </cell>
          <cell r="DK68" t="str">
            <v>Ninguna</v>
          </cell>
          <cell r="DL68" t="str">
            <v xml:space="preserve">Orientar a las entidades distritales en el ajuste del SIG con el marco de refrencia MIPG </v>
          </cell>
          <cell r="DM68" t="str">
            <v/>
          </cell>
          <cell r="DN68" t="str">
            <v/>
          </cell>
          <cell r="DO68" t="str">
            <v xml:space="preserve">Para el mes de mayo no se realizaron encuestas de satisfacción para las estrategias desarrolladas.  </v>
          </cell>
          <cell r="DP68" t="str">
            <v>Ninguna</v>
          </cell>
          <cell r="DQ68" t="str">
            <v xml:space="preserve">Orientar a las entidades distritales en el ajuste del SIG con el marco de refrencia MIPG </v>
          </cell>
          <cell r="DR68" t="str">
            <v/>
          </cell>
          <cell r="DS68" t="str">
            <v/>
          </cell>
          <cell r="DT68" t="str">
            <v xml:space="preserve">Para el mes de junio no se realizaron encuestas de satisfacción para las estrategias desarrolladas.  </v>
          </cell>
          <cell r="DU68" t="str">
            <v>Ninguna</v>
          </cell>
          <cell r="DV68" t="str">
            <v xml:space="preserve">Orientar a las entidades distritales en el ajuste del SIG con el marco de refrencia MIPG </v>
          </cell>
          <cell r="DW68">
            <v>0.8</v>
          </cell>
          <cell r="DX68">
            <v>1</v>
          </cell>
          <cell r="DY68" t="str">
            <v xml:space="preserve">Se reportan las encuestas realizadas a las estrategias desarrolladas. </v>
          </cell>
          <cell r="DZ68" t="str">
            <v xml:space="preserve">Ninguna </v>
          </cell>
          <cell r="EA68" t="str">
            <v xml:space="preserve">Orientar a las entidades distritales en el ajuste del SIG con el marco de refrencia MIPG </v>
          </cell>
          <cell r="EB68" t="str">
            <v/>
          </cell>
          <cell r="EC68" t="str">
            <v/>
          </cell>
          <cell r="ED68" t="str">
            <v xml:space="preserve">Para el mes de agosto no se realizaron encuestas de satisfacción para las estrategias desarrolladas.  </v>
          </cell>
          <cell r="EE68" t="str">
            <v>Ninguna</v>
          </cell>
          <cell r="EF68" t="str">
            <v xml:space="preserve">Orientar a las entidades distritales en el ajuste del SIG con el marco de refrencia MIPG </v>
          </cell>
          <cell r="EG68" t="str">
            <v/>
          </cell>
          <cell r="EH68" t="str">
            <v/>
          </cell>
          <cell r="EI68" t="str">
            <v xml:space="preserve">Para el mes de septiembre no se realizaron encuestas de satisfacción para el programa de formación. </v>
          </cell>
          <cell r="EJ68" t="str">
            <v>Ninguna</v>
          </cell>
          <cell r="EK68" t="str">
            <v xml:space="preserve">Orientar a las entidades distritales en el ajuste del SIG con el marco de refrencia MIPG </v>
          </cell>
          <cell r="EL68" t="str">
            <v/>
          </cell>
          <cell r="EM68" t="str">
            <v/>
          </cell>
          <cell r="EN68" t="str">
            <v xml:space="preserve">Para el mes de octubre no se adelantaron encuestas. </v>
          </cell>
          <cell r="EO68" t="str">
            <v>Ninguna</v>
          </cell>
          <cell r="EP68" t="str">
            <v xml:space="preserve">Orientar a las entidades distritales en el ajuste del SIG con el marco de refrencia MIPG </v>
          </cell>
          <cell r="EQ68" t="str">
            <v/>
          </cell>
          <cell r="ER68" t="str">
            <v/>
          </cell>
          <cell r="ES68" t="str">
            <v xml:space="preserve">Se entrega resultados de encuesta estrategia MIPG. </v>
          </cell>
          <cell r="ET68" t="str">
            <v>Ninguna</v>
          </cell>
          <cell r="EU68" t="str">
            <v xml:space="preserve">Orientar a las entidades distritales en el ajuste del SIG con el marco de refrencia MIPG </v>
          </cell>
          <cell r="EV68" t="str">
            <v/>
          </cell>
          <cell r="EW68" t="str">
            <v/>
          </cell>
          <cell r="EX68" t="str">
            <v xml:space="preserve">Para el mes de Diciembre no se realizaron ecuestas. </v>
          </cell>
          <cell r="EY68" t="str">
            <v/>
          </cell>
          <cell r="EZ68" t="str">
            <v/>
          </cell>
          <cell r="FA68">
            <v>0.8</v>
          </cell>
          <cell r="FB68">
            <v>0</v>
          </cell>
          <cell r="FC68" t="str">
            <v>Cumple</v>
          </cell>
          <cell r="FD68" t="str">
            <v>No programó</v>
          </cell>
          <cell r="FE68" t="str">
            <v>No programó</v>
          </cell>
          <cell r="FF68" t="str">
            <v>No aplica</v>
          </cell>
          <cell r="FG68" t="str">
            <v>No aplica</v>
          </cell>
          <cell r="FH68" t="str">
            <v>No aplica</v>
          </cell>
          <cell r="FI68" t="str">
            <v>No aplica</v>
          </cell>
          <cell r="FJ68" t="str">
            <v>No aplica</v>
          </cell>
          <cell r="FK68" t="str">
            <v>No aplica</v>
          </cell>
          <cell r="FL68" t="str">
            <v>Oportuna</v>
          </cell>
          <cell r="FM68" t="str">
            <v>N/A</v>
          </cell>
          <cell r="FN68" t="str">
            <v>Luisa Fernanda Ortiz</v>
          </cell>
          <cell r="FO68" t="str">
            <v>Cumple</v>
          </cell>
          <cell r="FP68" t="str">
            <v>No programó</v>
          </cell>
          <cell r="FQ68" t="e">
            <v>#N/A</v>
          </cell>
          <cell r="FR68" t="str">
            <v>No aplica</v>
          </cell>
          <cell r="FS68" t="str">
            <v>No aplica</v>
          </cell>
          <cell r="FT68" t="str">
            <v>No aplica</v>
          </cell>
          <cell r="FU68" t="str">
            <v>No aplica</v>
          </cell>
          <cell r="FV68" t="str">
            <v>No aplica</v>
          </cell>
          <cell r="FW68" t="str">
            <v>No aplica</v>
          </cell>
          <cell r="FX68" t="str">
            <v>Oportuna</v>
          </cell>
          <cell r="FY68"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8" t="str">
            <v>Luisa Fernanda Ortiz</v>
          </cell>
          <cell r="GA68" t="str">
            <v>Cumple</v>
          </cell>
          <cell r="GB68" t="str">
            <v>Cumplido</v>
          </cell>
          <cell r="GC68" t="e">
            <v>#N/A</v>
          </cell>
          <cell r="GD68" t="str">
            <v>No adecuado</v>
          </cell>
          <cell r="GE68" t="str">
            <v>Incoherente</v>
          </cell>
          <cell r="GF68" t="str">
            <v>Difiere</v>
          </cell>
          <cell r="GG68" t="str">
            <v>Concuerda</v>
          </cell>
          <cell r="GH68" t="str">
            <v>Relación directa</v>
          </cell>
          <cell r="GI68" t="str">
            <v>No adecuado</v>
          </cell>
          <cell r="GJ68" t="str">
            <v>Oportuna</v>
          </cell>
          <cell r="GK68" t="str">
            <v xml:space="preserve">La información evidenciada en los soportes no concuerda cuantitativamente. La descripción cualitativa no es sufiencite para entender el grado de satisfacción presentado. </v>
          </cell>
          <cell r="GL68" t="str">
            <v>Diego Daza</v>
          </cell>
          <cell r="GM68" t="str">
            <v>No cumple</v>
          </cell>
          <cell r="GN68" t="str">
            <v>Cumplido</v>
          </cell>
          <cell r="GO68" t="e">
            <v>#N/A</v>
          </cell>
          <cell r="GP68" t="str">
            <v>Adecuado</v>
          </cell>
          <cell r="GQ68" t="str">
            <v>Coherente</v>
          </cell>
          <cell r="GR68" t="str">
            <v>Concuerda</v>
          </cell>
          <cell r="GS68" t="str">
            <v>Concuerda</v>
          </cell>
          <cell r="GT68" t="str">
            <v>Relación directa</v>
          </cell>
          <cell r="GU68" t="str">
            <v>Adecuado</v>
          </cell>
          <cell r="GV68" t="str">
            <v>Oportuna</v>
          </cell>
          <cell r="GW68" t="str">
            <v>Este indicador fue cumplido y reportado durante el mes de julio de 2019.</v>
          </cell>
          <cell r="GX68" t="str">
            <v>Diego Daza</v>
          </cell>
          <cell r="GY68" t="str">
            <v/>
          </cell>
          <cell r="GZ68" t="str">
            <v/>
          </cell>
          <cell r="HA68" t="str">
            <v/>
          </cell>
          <cell r="HB68" t="str">
            <v/>
          </cell>
          <cell r="HC68" t="str">
            <v/>
          </cell>
          <cell r="HD68" t="str">
            <v/>
          </cell>
          <cell r="HE68">
            <v>0.8</v>
          </cell>
          <cell r="HF68" t="str">
            <v/>
          </cell>
          <cell r="HG68" t="str">
            <v/>
          </cell>
          <cell r="HH68" t="str">
            <v/>
          </cell>
          <cell r="HI68" t="str">
            <v/>
          </cell>
          <cell r="HJ68" t="str">
            <v/>
          </cell>
          <cell r="HK68">
            <v>0.8</v>
          </cell>
          <cell r="HL68">
            <v>0</v>
          </cell>
          <cell r="HM68">
            <v>0</v>
          </cell>
          <cell r="HN68">
            <v>0</v>
          </cell>
          <cell r="HO68">
            <v>0</v>
          </cell>
          <cell r="HP68">
            <v>0</v>
          </cell>
          <cell r="HQ68">
            <v>0</v>
          </cell>
          <cell r="HR68">
            <v>0.8</v>
          </cell>
          <cell r="HS68">
            <v>0</v>
          </cell>
          <cell r="HT68">
            <v>0</v>
          </cell>
          <cell r="HU68">
            <v>0</v>
          </cell>
          <cell r="HV68">
            <v>0</v>
          </cell>
          <cell r="HW68">
            <v>0</v>
          </cell>
          <cell r="HX68">
            <v>0</v>
          </cell>
          <cell r="HY68" t="str">
            <v>No Programó</v>
          </cell>
          <cell r="HZ68" t="str">
            <v>No Programó</v>
          </cell>
          <cell r="IA68" t="str">
            <v>No Programó</v>
          </cell>
          <cell r="IB68" t="str">
            <v>No Programó</v>
          </cell>
          <cell r="IC68" t="str">
            <v>No Programó</v>
          </cell>
          <cell r="ID68" t="str">
            <v>No Programó</v>
          </cell>
          <cell r="IE68">
            <v>1</v>
          </cell>
          <cell r="IF68">
            <v>1</v>
          </cell>
          <cell r="IG68">
            <v>1</v>
          </cell>
          <cell r="IH68">
            <v>1</v>
          </cell>
          <cell r="II68">
            <v>1</v>
          </cell>
          <cell r="IJ68">
            <v>1</v>
          </cell>
          <cell r="IK68" t="str">
            <v>No Programó</v>
          </cell>
          <cell r="IL68" t="str">
            <v>No Programó</v>
          </cell>
          <cell r="IM68">
            <v>1</v>
          </cell>
          <cell r="IN68">
            <v>1</v>
          </cell>
          <cell r="IP68">
            <v>0</v>
          </cell>
          <cell r="IQ68">
            <v>0</v>
          </cell>
          <cell r="IR68">
            <v>8.8888888888888892E-2</v>
          </cell>
          <cell r="IS68">
            <v>1</v>
          </cell>
        </row>
        <row r="69">
          <cell r="A69">
            <v>43</v>
          </cell>
          <cell r="B69" t="str">
            <v>Dirección Distrital de Relaciones Internacionales</v>
          </cell>
          <cell r="C69" t="str">
            <v>Directora Distrital de Relaciones Internacionales</v>
          </cell>
          <cell r="D69" t="str">
            <v>Valentina Wieser</v>
          </cell>
          <cell r="E69" t="str">
            <v>P1 -  ÉTICA, BUEN GOBIERNO Y TRANSPARENCIA</v>
          </cell>
          <cell r="F69" t="str">
            <v xml:space="preserve">P1O4 Afianzar la efectividad de la cooperación internacional y posicionar a nivel internacional el Distrito Capital. </v>
          </cell>
          <cell r="G69" t="str">
            <v xml:space="preserve">P1O4A1 Diseñar, adoptar e implementar el modelo de cooperación internacional </v>
          </cell>
          <cell r="H69" t="str">
            <v>Identificar y compartir buenas prácticas para el Distrito Capital en temas del Plan Distrital de Desarrollo</v>
          </cell>
          <cell r="I69" t="str">
            <v>Buenas prácticas identificadas y compartidas</v>
          </cell>
          <cell r="J69" t="str">
            <v xml:space="preserve">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Se mide la cantidad de buenas prácticas identificadas y compartidas. La información se obtiene del Equipo de Buenas Prácticas. La buena práctica será documentada y registrada en un documento final como producto. Este indicador se registra trimestralmente </v>
          </cell>
          <cell r="K69" t="str">
            <v xml:space="preserve">  Sumatoria de buenas prácticas identificadas y compartidas programadas     </v>
          </cell>
          <cell r="L69" t="str">
            <v>Sumatoria de buenas prácticas identificadas y compartidas programadas</v>
          </cell>
          <cell r="M69">
            <v>0</v>
          </cell>
          <cell r="O69" t="str">
            <v>Buenas prácticas identificadas y compartidas para impulsar los proyectos priorizados en Plan de Desarrollo.</v>
          </cell>
          <cell r="P69" t="str">
            <v>Desarrollar intercambios de conocimiento y proyectos, sistematización de buenas prácticas y ejecución de eventos temáticos en torno al desarrollo urbano y la cooperación internacional pública y privada
Mapear e identificar la oferta y la demanda de necesidades y oportunidades según prioridades de cada sector en materia de buenas prácticas</v>
          </cell>
          <cell r="Q69" t="str">
            <v xml:space="preserve">Documentos de la hoja de ruta Bogotá Aprende, informe de Gestión del Evento con sus anexos
Portafolio de conocimiento
Micrositio, redes sociales, publicaciones en medios
</v>
          </cell>
          <cell r="R69" t="str">
            <v>Facilitar el acceso al conocimiento y experiencias internacionales a los sectores y entidades del Distrito.
Mejorar capacidades y mecanismos internos de Gestión de los  sectores y entidades del Distrito
Fortalecer el relacionamiento del distrito con aliados estratégicos Internacionales
Posicionar a Bogotá internacionalmente</v>
          </cell>
          <cell r="S69" t="str">
            <v>Suma</v>
          </cell>
          <cell r="T69" t="str">
            <v>Suma</v>
          </cell>
          <cell r="U69" t="str">
            <v>Número</v>
          </cell>
          <cell r="V69" t="str">
            <v>Eficacia</v>
          </cell>
          <cell r="W69" t="str">
            <v>Producto</v>
          </cell>
          <cell r="X69">
            <v>2016</v>
          </cell>
          <cell r="Y69">
            <v>0</v>
          </cell>
          <cell r="Z69">
            <v>2016</v>
          </cell>
          <cell r="AA69">
            <v>2</v>
          </cell>
          <cell r="AB69">
            <v>6</v>
          </cell>
          <cell r="AC69">
            <v>10</v>
          </cell>
          <cell r="AD69">
            <v>4</v>
          </cell>
          <cell r="AE69">
            <v>0</v>
          </cell>
          <cell r="AF69">
            <v>22</v>
          </cell>
          <cell r="AG69" t="str">
            <v>No Aplica</v>
          </cell>
          <cell r="AH69">
            <v>1</v>
          </cell>
          <cell r="AI69" t="str">
            <v>No Aplica</v>
          </cell>
          <cell r="AJ69">
            <v>1</v>
          </cell>
          <cell r="AK69">
            <v>1</v>
          </cell>
          <cell r="AL69">
            <v>1090</v>
          </cell>
          <cell r="AM69" t="str">
            <v>Lo mejor del mundo por una Bogotá para todos</v>
          </cell>
          <cell r="AN69">
            <v>1</v>
          </cell>
          <cell r="AO69" t="str">
            <v>Internacionalización de Bogotá</v>
          </cell>
          <cell r="AP69" t="str">
            <v>No Aplica</v>
          </cell>
          <cell r="AQ69" t="str">
            <v>No Aplica</v>
          </cell>
          <cell r="AR69">
            <v>1</v>
          </cell>
          <cell r="AS69" t="str">
            <v>No Aplica</v>
          </cell>
          <cell r="AT69" t="str">
            <v>No Aplica</v>
          </cell>
          <cell r="AU69" t="str">
            <v>No Aplica</v>
          </cell>
          <cell r="AV69" t="str">
            <v>No Aplica</v>
          </cell>
          <cell r="AW69" t="str">
            <v>No Aplica</v>
          </cell>
          <cell r="AX69" t="str">
            <v>No Aplica</v>
          </cell>
          <cell r="AY69" t="str">
            <v>No Aplica</v>
          </cell>
          <cell r="AZ69" t="str">
            <v>No Aplica</v>
          </cell>
          <cell r="BA69" t="str">
            <v>No Aplica</v>
          </cell>
          <cell r="BB69" t="str">
            <v>No Aplica</v>
          </cell>
          <cell r="BC69" t="str">
            <v>No Aplica</v>
          </cell>
          <cell r="BD69" t="str">
            <v>No Aplica</v>
          </cell>
          <cell r="BE69" t="str">
            <v>No Aplica</v>
          </cell>
          <cell r="BF69" t="str">
            <v>No Aplica</v>
          </cell>
          <cell r="BG69" t="str">
            <v>No Aplica</v>
          </cell>
          <cell r="BH69" t="str">
            <v>No Aplica</v>
          </cell>
          <cell r="BI69" t="str">
            <v>No Aplica</v>
          </cell>
          <cell r="BJ69" t="str">
            <v>No Aplica</v>
          </cell>
          <cell r="BK69" t="str">
            <v>No Aplica</v>
          </cell>
          <cell r="BL69" t="str">
            <v>No Aplica</v>
          </cell>
          <cell r="BM69" t="str">
            <v>Plan de Desarrollo - Meta ProductoPlan de Acción Proyecto de inversión 1090 Lo mejor del mundo por una Bogotá para todosSGCInternacionalización de BogotáPMR</v>
          </cell>
          <cell r="BN69" t="str">
            <v xml:space="preserve">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Se mide la cantidad de buenas prácticas identificadas y compartidas. La información se obtiene del Equipo de Buenas Prácticas. La buena práctica será documentada y registrada en un documento final como producto. Este indicador se registra trimestralmente </v>
          </cell>
          <cell r="BO69" t="str">
            <v>Desarrollar intercambios de conocimiento y proyectos, sistematización de buenas prácticas y ejecución de eventos temáticos en torno al desarrollo urbano y la cooperación internacional pública y privada
Mapear e identificar la oferta y la demanda de necesidades y oportunidades según prioridades de cada sector en materia de buenas prácticas</v>
          </cell>
          <cell r="BP69" t="str">
            <v>Facilitar el acceso al conocimiento y experiencias internacionales a los sectores y entidades del Distrito.
Mejorar capacidades y mecanismos internos de Gestión de los  sectores y entidades del Distrito
Fortalecer el relacionamiento del distrito con aliados estratégicos Internacionales
Posicionar a Bogotá internacionalmente</v>
          </cell>
          <cell r="BQ69" t="str">
            <v xml:space="preserve">Documentos de la hoja de ruta Bogotá Aprende, informe de Gestión del Evento con sus anexos
Portafolio de conocimiento
Micrositio, redes sociales, publicaciones en medios
</v>
          </cell>
          <cell r="BR69" t="str">
            <v>Suma</v>
          </cell>
          <cell r="BS69">
            <v>4</v>
          </cell>
          <cell r="BT69">
            <v>0</v>
          </cell>
          <cell r="BU69">
            <v>0</v>
          </cell>
          <cell r="BV69">
            <v>0</v>
          </cell>
          <cell r="BW69">
            <v>0</v>
          </cell>
          <cell r="BX69">
            <v>2</v>
          </cell>
          <cell r="BY69">
            <v>0</v>
          </cell>
          <cell r="BZ69">
            <v>0</v>
          </cell>
          <cell r="CA69">
            <v>1</v>
          </cell>
          <cell r="CB69">
            <v>0</v>
          </cell>
          <cell r="CC69">
            <v>1</v>
          </cell>
          <cell r="CD69">
            <v>0</v>
          </cell>
          <cell r="CE69">
            <v>0</v>
          </cell>
          <cell r="CF69">
            <v>0</v>
          </cell>
          <cell r="CG69">
            <v>0</v>
          </cell>
          <cell r="CH69">
            <v>0</v>
          </cell>
          <cell r="CI69">
            <v>0</v>
          </cell>
          <cell r="CJ69">
            <v>2</v>
          </cell>
          <cell r="CK69">
            <v>0</v>
          </cell>
          <cell r="CL69">
            <v>0</v>
          </cell>
          <cell r="CM69">
            <v>1</v>
          </cell>
          <cell r="CN69">
            <v>0</v>
          </cell>
          <cell r="CO69">
            <v>1</v>
          </cell>
          <cell r="CP69">
            <v>0</v>
          </cell>
          <cell r="CQ69">
            <v>0</v>
          </cell>
          <cell r="CR69">
            <v>4</v>
          </cell>
          <cell r="CS69">
            <v>0</v>
          </cell>
          <cell r="CT69" t="str">
            <v/>
          </cell>
          <cell r="CU69" t="str">
            <v>Actualización del plegable del programa de Buenas Prácticas Bogotá Aprende</v>
          </cell>
          <cell r="CV69" t="str">
            <v>Hasta el momento se avanza conforme a lo planeado</v>
          </cell>
          <cell r="CW69" t="str">
            <v>Se reportaran una vez se realice cada una de las Buenas Prácticas programadas</v>
          </cell>
          <cell r="CX69">
            <v>0</v>
          </cell>
          <cell r="CY69" t="str">
            <v/>
          </cell>
          <cell r="CZ69" t="str">
            <v>Mapeo de  experiencias internacionales: 
Estrategia anti evasión Transmilenio:  experiencias de Melbourne y/o Singapur
Sinergias por el cambio – Atracción de Eventos (Organización Mundial de Turismo/ Copenhague​/  Gotemburgo)
Plan Integral de atención a inmigrantes (Madrid (Martha Caraballo) y/o  Barcelona)
- Selección de las experiencias internacionales y de los expertos 
- Avances en la preparación técnica y logística</v>
          </cell>
          <cell r="DA69" t="str">
            <v>Hasta el momento se avanza conforme a lo planeado</v>
          </cell>
          <cell r="DB69" t="str">
            <v>Se reportaran una vez se realice cada una de las Buenas Prácticas programadas</v>
          </cell>
          <cell r="DC69">
            <v>0</v>
          </cell>
          <cell r="DD69" t="str">
            <v/>
          </cell>
          <cell r="DE69" t="str">
            <v>Elaboración de notas conceptuales de las BP BURÒ, Migrantes y Transmilenio.</v>
          </cell>
          <cell r="DF69" t="str">
            <v>Hasta el momento se avanza conforme a lo planeado</v>
          </cell>
          <cell r="DG69" t="str">
            <v>Se reportaran una vez se realice cada una de las Buenas Prácticas programadas</v>
          </cell>
          <cell r="DH69">
            <v>0</v>
          </cell>
          <cell r="DI69" t="str">
            <v/>
          </cell>
          <cell r="DJ69" t="str">
            <v>Para el período reportado se avanzó en el alistamiento técnico y logístico de las siguientes buenas prácticas a realizarse en el mes de mayo: 
1) Estrategia antievasión Transmilenio ( Melbourne)
2)Gestión y desempeño para la innovación pública (Estados Unidos).</v>
          </cell>
          <cell r="DK69" t="str">
            <v>Inconvenientes en la coordinación de la agenda de experto de la Buena Práctica "Atención a la población migrante" y los receptores de la BP por parte de la entidades, por lo tanto esta BP se tiene planeada para el mes de julio.</v>
          </cell>
          <cell r="DL69" t="str">
            <v>Se reportarán una vez finalice cada una de las Buenas Prácticas a ejecutar</v>
          </cell>
          <cell r="DM69">
            <v>2</v>
          </cell>
          <cell r="DN69" t="str">
            <v/>
          </cell>
          <cell r="DO69" t="str">
            <v>Para el período reportado se Realizaron las siguientes dos Buenas Prácticas:
1. Estrategia Antievasión Transmilenio, la cual se realizó entre el 6 y el 10 de mayo la cual contó con la participación del experto internacional Daniel Zugna de Melbourne, Australia, quien durante su visita a Bogotá compartió las buenas prácticas de la implementación de la estrategia de protección de ingresos de Public Transport Victoria, con el fin de generar insumos para fortalecer la estrategia antievasión en el sistema de Transmilenio, en cada uno de sus componentes: cultura ciudadana, fiscalización, infraestructura y monitoreo del fenómeno de la evasión. Para el desarrollo del intercambio de conocimiento se diseñó, de manera conjunta con Transmilenio, una agenda técnica durante cinco días que incluyó sesiones de contextualización, visitas de campo, un panel de discusión, mesas de trabajo temáticas y un taller final de sistematización de lecciones aprendidas
2. Gestión y Desempeño para la Innovación Pública, la cual se realizó entre el 22 y el 24 de mayo, contó con la participación de la experta internacional Sandra Richtermeyer, quien durante su visita a Bogotá compartió las buenas prácticas del enfoque COSO (Committee of Sponsoring Organizations of the Treadway. Para el desarrollo del intercambio de conocimiento se diseñó, de manera conjunta con la Dirección Distrital de Desarrollo Institucional y el Departamento Administrativo de la Función Pública, una agenda técnica durante dos días que incluyó sesiones de contextualización, un foro, mesa de trabajo temática y un taller final de sistematización de lecciones aprendidas.</v>
          </cell>
          <cell r="DP69" t="str">
            <v>Se presentan dificultades menores para el cuadre de agendas de los expertos y directivos de las entidades participantes en las transferencias de conocimiento</v>
          </cell>
          <cell r="DQ69" t="str">
            <v>El intercambio de conocimientos con el experto internacional Daniel Zugna generó importantes conclusiones orientadas a enriquecer la estrategia antievasión del Sistema de Transporte Público de Bogotá
El intercambio de conocimientos con la experta internacional Sandra Richtermeyer generó importantes conclusiones orientadas a enriquecer el Sistema de Control Interno del Distrito a través del mejoramiento de las competencias de los jefes de control interno de las entidades públicas en el conocimiento y aplicación de las nuevas tendencias sobre modelos de control interno</v>
          </cell>
          <cell r="DR69">
            <v>0</v>
          </cell>
          <cell r="DS69" t="str">
            <v/>
          </cell>
          <cell r="DT69" t="str">
            <v>A continuación se relacionan los avances realizados en las Buenas Prácticas:
• Se avanzó en la búsqueda de expertos internacionales para el desarrollo de la buena práctica “Bogotá, una ciudad amigable con la población migrante” con la Secretaría de la Mujer. Para lo cual se elaboró nota conceptual preliminar y se solicitó apoyo a la UCCI en la identificación de expertos de Ciudad de    México, Quito, Lima y La Paz. 
• Se avanzó en la identificación de nuevas experiencias internacionales para el desarrollo de la buena práctica “Sinergias por el cambio” con Buró Bogotá. Se identificaron las experiencias de Minas Gerais, Andalucía y Austria. 
• Se elaboraron y remitieron las memorias de la buena práctica Estrategia anti-evasión Transmilenio realizada con el experto australiano Daniel Zugna.</v>
          </cell>
          <cell r="DU69" t="str">
            <v>Los normales en la coordinación de agendas de los expertos y entidades distritales.</v>
          </cell>
          <cell r="DV69" t="str">
            <v>A reportar cuando se realicen los intercambios de conocimiento a realizar en agosto y septiembre.</v>
          </cell>
          <cell r="DW69">
            <v>0</v>
          </cell>
          <cell r="DX69" t="str">
            <v/>
          </cell>
          <cell r="DY69" t="str">
            <v>Durante el mes de julio del 2019, en el marco del Programa de Buenas Prácticas se realizaron y adelantaron las siguientes avances:
• Se avanzó en la ejecución de la buena práctica “Bogotá, una ciudad amigable con la población migrante” con la Secretaría de la Mujer.
• Se avanzó en el cambio temático y la identificación de nuevas experiencias internacionales para el desarrollo de la buena práctica “El buró de convenciones como consultor en legado” con Buró Bogotá. Se identificó la experiencia de Guadalajara.  
• Se elaboraron y remitieron las memorias de la buena práctica “Gestión y desempeño para la innovación pública” realizada con la experta norteamericana Sandra Ritchermeyer del 22 al 24 de mayo.</v>
          </cell>
          <cell r="DZ69" t="str">
            <v>La ejecución de las Buenas Prácticas avanza de acuerdo con el plan de ejecución.</v>
          </cell>
          <cell r="EA69" t="str">
            <v>Obtención de intercambio de conocimiento en lo transcurrido de la Buena Práctica en ejecución</v>
          </cell>
          <cell r="EB69">
            <v>1</v>
          </cell>
          <cell r="EC69" t="str">
            <v/>
          </cell>
          <cell r="ED69" t="str">
            <v>En el período reportado se concluyó la ejecución de  la siguiente Buena Práctica:
1. BP Bogotá ciudad amigable con la población migrante: Del 30 de julio al 05 de agosto se llevó a cabo la ejecución de éste intercambio de conocimiento con la participación de la Secretaría Distrital de la Mujer y Nadia Troncoso, Directora General del instituto de Atención a Poblaciones Prioritarias de Ciudad de México y coordinadora de la caravana de migrantes, así como de las distintas entidades del Distrito relacionadas con este asunto, el cual tuvo como propósito enriquecer las acciones implementadas por la Secretaría de la Mujer para la atención a las personas migrantes de Venezuela desde una perspectiva de género, con base en las experiencias internacionales en la materia.
Avances de la siguiente Buena Práctica:
2. BP Vías Verdes para la Región Central: del Tren a la Bici: En el marco de la ejecución de este intercambio de conocimiento el cual está programado para ejecutarse en el mes de septiembre, se elaboró la nota conceptual, el perfil de los expertos, así como la agenda del evento y la solicitud logística.</v>
          </cell>
          <cell r="EE69" t="str">
            <v>Se presentaron algunos inconvenientes en las búsqueda de experiencias internacionales que se ajustaran a las necesidades de Buró Bogotá, la buena práctica mapeada inicialmente. Razón por la cual se exploró  realizar una nueva buena práctica que resultó ser la de Vías Verdes para la Región Central: del Tren a la Bici.</v>
          </cell>
          <cell r="EF69" t="str">
            <v>El intercambio de conocimientos con la experta internacional Nadia Troncoso generó importantes conclusiones orientadas a fortalecer las acciones que desde el Distrito se realiza en pro de garantizar los derechos de la población migrante en Bogotá. Durante el intercambio de conocimientos se identificaron significativos avances y similitudes en la atención de la población migrante de la Ciudad de México y Bogotá. Por otra parte, se identificó la necesidad de institucionalizar el apoyo que se brinda desde ONGs o de cooperantes internacionales.</v>
          </cell>
          <cell r="EG69">
            <v>0</v>
          </cell>
          <cell r="EH69" t="str">
            <v/>
          </cell>
          <cell r="EI69" t="str">
            <v>Durante este período se avnazó en la Buena Práctica “Vías verdes para la Región Central: del tren a la bici”:
• Se elaboró la nota conceptual de la buena práctica, la agenda técnica y la gestión logísitca de la ejecución de la Buena práctica.
• De igual manera se abordaron los espacios con los expertos entre el 26 y el 30 de septiembre. El Taller de sistematización se realizará en la primera semana del mes de octubre.</v>
          </cell>
          <cell r="EJ69" t="str">
            <v>Por agendas de las partes interesadas  hubo difucultades en la ejecución de esta última Buena Práctica.</v>
          </cell>
          <cell r="EK69" t="str">
            <v>Lograr el intercambio de conocimiento con expertos que aportan experiencias con el fin de definir y validar los principales lineamientos, identificar fortalezas y falencias, y formular un programa de largo plazo para la recuperación y reutilización del modo férreo y/o de modos no motorizados de transporte sobre los corredores férreos de la Región Central.</v>
          </cell>
          <cell r="EL69">
            <v>1</v>
          </cell>
          <cell r="EM69" t="str">
            <v/>
          </cell>
          <cell r="EN69" t="str">
            <v xml:space="preserve">En este mes se concluyó la úlmita buena práctica de las 22 establecidas en la meta del PDD: 
1. BP  "Vías verdes para la Región Central: del tren a la bici": En el marco del Programa Bogotá Aprende, se realizó la buena práctica con la participación de la Secretaría Distrital de Movilidad, la RAPE (Región Administrativa y de Planeación Especial), los expertos internacionales de la organización estadounidense Rails-to-Trails Conservancy, Elizabeth Thorstensen y Eric Oberg; y Jesús Benítez del Programa de España Vías Verdes, así como de diversas entidades del Distrito, el cual culminó en el mes de octubre con el taller de sistematización, igualmente se elaboraron los documentos finales. 
Tambien en el marco del plan de acción del program de buenas prácticas Bogotá Aprende se realizó seguimiento a la buena práctica de Teletrabajo.
</v>
          </cell>
          <cell r="EO69" t="str">
            <v>Por tratarse de un tema prioritario del alcalde, sujeto a algunas decisiones y reuniones de alto nivel, se realizaron algunos ajustes y cambios de última hora en algunos espacios de la agenda</v>
          </cell>
          <cell r="EP69" t="str">
            <v>• Una exitosa convocatoria, participación y compromiso de las entidades del nivel nacional que liderarán el proyecto.
• El diseño de un plan de acción que determina de manera clara las acciones a realizar, competencias y plazos para hacer realidad el proyecto de Vías Verdes en Colombia; 
• Los expertos internacionales generaron importantes conclusiones orientadas a enriquecer el proyecto de implementación de vías verdes para la Región Central;
• Generación de la visita técnica de la RAPE, entidad nacional líder del proyecto, a España para conocer in situ la experiencia de vías verdes de ese país y; 
• Se logró un amplio cubrimiento y visibilización del proyecto en medios y redes.</v>
          </cell>
          <cell r="EQ69">
            <v>0</v>
          </cell>
          <cell r="ER69" t="str">
            <v/>
          </cell>
          <cell r="ES69" t="str">
            <v>La meta PDD y de proyecto de inversión se cumplió en octubre, llegando a la obtención de 22 buenas prácticas de 2016 a 2019. 
Para el mes de noviembre se realizaron las siguientes acciones de seguimiento, promoción y difución de las Buenas Prácticas Bogotá Aprende realizadas:
- Se elaboró y revisó el contenido del portafolio de conocimientos 2019
- Se elaboró y revisó el contenido de la página web de las buenas prácticas 2019.
- Se avanzó en la identificación de los socios y en la elaboración de los oficios para el envío de los portafolios de conocimientos de Bogotá Aprende 2017-2019
- Se realizó la Impresión de 200 Cartillas Portafolio de Conocimiento Bogotá Aprende 2019
- Se realizó la evaluación del Programa de Buenas Prácticas
- Seavanzó en la actualización de la información de la página web
- Se realizó seguimiento a las siguientes buenas prácticas: 1) Teletrabajo y 2) innovación en la gestión pública.</v>
          </cell>
          <cell r="ET69" t="str">
            <v>Las actividades se desarrollan de aduerdo con el plan de acción.</v>
          </cell>
          <cell r="EU69" t="str">
            <v>Consolidación de las Buenas Prácticas con el programa Bogotá Aprende que beneficia a la ciudadanía. Las entidades del distrito tienen la posibilidad de desarrollar soluciones de cara a la comunidad con prácticas de talla mundial.</v>
          </cell>
          <cell r="EV69">
            <v>0</v>
          </cell>
          <cell r="EW69" t="str">
            <v/>
          </cell>
          <cell r="EX69" t="str">
            <v xml:space="preserve">Esta meta reportó la última Buena Práctica en octubre, para la vigencia se realizaron las siguientes Buenas Prácticas:
1. Estrategia Anti evasión Transmilenio
2. Gestión y Desempeño para la Innovación Pública
3. Bogotá ciudad amigable con la población migrante
4. Vías verdes para la Región Central: del tren a la bici.
No obstante realizadas las 4 buenas prácticas de la vigencia, en el marco de cierre del programa para el cuatrienio, en el mes de diciembre se realizó la estrategia de divulgación de las Buenas Prácticas Bogotá Aprende con el envío de las Cartillas 2017, 2018 y 2019 de 20 de las 22 Buenas Prácticas de la Vigencia a: expertos participantes de las Buenas Práctica, actores estratégicos, y entidades distritales. </v>
          </cell>
          <cell r="EY69" t="str">
            <v>Reportaados con la ejecución de cada Buenas Práctica</v>
          </cell>
          <cell r="EZ69" t="str">
            <v>Reportaados con la ejecución de cada Buenas Práctica</v>
          </cell>
          <cell r="FA69">
            <v>4</v>
          </cell>
          <cell r="FB69">
            <v>0</v>
          </cell>
          <cell r="FC69" t="str">
            <v>Cumple</v>
          </cell>
          <cell r="FD69" t="str">
            <v>No programó</v>
          </cell>
          <cell r="FE69" t="str">
            <v>Cumplido</v>
          </cell>
          <cell r="FF69" t="str">
            <v>Adecuado</v>
          </cell>
          <cell r="FG69" t="str">
            <v>No aplica</v>
          </cell>
          <cell r="FH69" t="str">
            <v>No aplica</v>
          </cell>
          <cell r="FI69" t="str">
            <v>Concuerda</v>
          </cell>
          <cell r="FJ69" t="str">
            <v>Relación directa</v>
          </cell>
          <cell r="FK69" t="str">
            <v>Adecuado</v>
          </cell>
          <cell r="FL69" t="str">
            <v>Oportuna</v>
          </cell>
          <cell r="FM69" t="str">
            <v>Aun cuando no hay programación del indicador, el reporte cualitativo da cuenta de su avance.</v>
          </cell>
          <cell r="FN69" t="str">
            <v>Juan Becerra</v>
          </cell>
          <cell r="FO69" t="str">
            <v>No aplica</v>
          </cell>
          <cell r="FP69" t="str">
            <v>Cumplido</v>
          </cell>
          <cell r="FQ69" t="e">
            <v>#N/A</v>
          </cell>
          <cell r="FR69" t="str">
            <v>Adecuado</v>
          </cell>
          <cell r="FS69" t="str">
            <v>Coherente</v>
          </cell>
          <cell r="FT69" t="str">
            <v>Concuerda</v>
          </cell>
          <cell r="FU69" t="str">
            <v>No aplica</v>
          </cell>
          <cell r="FV69" t="str">
            <v>Relación directa</v>
          </cell>
          <cell r="FW69" t="str">
            <v>Adecuado</v>
          </cell>
          <cell r="FX69" t="str">
            <v>Oportuna</v>
          </cell>
          <cell r="FY69" t="str">
            <v xml:space="preserve">Se evidencia cumplimiento del indicador de acuerdo a lo programado para el trimestre. </v>
          </cell>
          <cell r="FZ69" t="str">
            <v>Bibiana Rodríguez</v>
          </cell>
          <cell r="GA69" t="str">
            <v>No aplica</v>
          </cell>
          <cell r="GB69" t="str">
            <v>Cumplido</v>
          </cell>
          <cell r="GC69" t="e">
            <v>#N/A</v>
          </cell>
          <cell r="GD69" t="str">
            <v>Adecuado</v>
          </cell>
          <cell r="GE69" t="str">
            <v>Coherente</v>
          </cell>
          <cell r="GF69" t="str">
            <v>Concuerda</v>
          </cell>
          <cell r="GG69" t="str">
            <v>Concuerda</v>
          </cell>
          <cell r="GH69" t="str">
            <v>Relación directa</v>
          </cell>
          <cell r="GI69" t="str">
            <v>Adecuado</v>
          </cell>
          <cell r="GJ69" t="str">
            <v>Oportuna</v>
          </cell>
          <cell r="GK69" t="str">
            <v>Se evidencia cumplimiento del indicador de acuerdo con lo programado para el trimestre.</v>
          </cell>
          <cell r="GL69" t="str">
            <v>Bibiana Rodríguez</v>
          </cell>
          <cell r="GM69" t="str">
            <v>Cumple</v>
          </cell>
          <cell r="GN69" t="str">
            <v>Cumplido</v>
          </cell>
          <cell r="GO69" t="e">
            <v>#N/A</v>
          </cell>
          <cell r="GP69" t="str">
            <v>Adecuado</v>
          </cell>
          <cell r="GQ69" t="str">
            <v>Coherente</v>
          </cell>
          <cell r="GR69" t="str">
            <v>Concuerda</v>
          </cell>
          <cell r="GS69" t="str">
            <v>Concuerda</v>
          </cell>
          <cell r="GT69" t="str">
            <v>Relación directa</v>
          </cell>
          <cell r="GU69" t="str">
            <v>Adecuado</v>
          </cell>
          <cell r="GV69" t="str">
            <v>Oportuna</v>
          </cell>
          <cell r="GW69" t="str">
            <v>La meta de ejecución planeada para esta vigencia fue cumplida en el mes de octubre, se evidencia cuatro (4) Buenas prácticas identificadas y compartidas.</v>
          </cell>
          <cell r="GX69" t="str">
            <v>Bibiana Rodríguez</v>
          </cell>
          <cell r="GY69">
            <v>0</v>
          </cell>
          <cell r="GZ69">
            <v>0</v>
          </cell>
          <cell r="HA69">
            <v>0</v>
          </cell>
          <cell r="HB69">
            <v>0</v>
          </cell>
          <cell r="HC69">
            <v>2</v>
          </cell>
          <cell r="HD69">
            <v>0</v>
          </cell>
          <cell r="HE69">
            <v>0</v>
          </cell>
          <cell r="HF69">
            <v>1</v>
          </cell>
          <cell r="HG69">
            <v>0</v>
          </cell>
          <cell r="HH69">
            <v>1</v>
          </cell>
          <cell r="HI69">
            <v>0</v>
          </cell>
          <cell r="HJ69">
            <v>0</v>
          </cell>
          <cell r="HK69">
            <v>4</v>
          </cell>
          <cell r="HL69">
            <v>0</v>
          </cell>
          <cell r="HM69">
            <v>0</v>
          </cell>
          <cell r="HN69">
            <v>0</v>
          </cell>
          <cell r="HO69">
            <v>0</v>
          </cell>
          <cell r="HP69">
            <v>0.5</v>
          </cell>
          <cell r="HQ69">
            <v>0</v>
          </cell>
          <cell r="HR69">
            <v>0</v>
          </cell>
          <cell r="HS69">
            <v>0.25</v>
          </cell>
          <cell r="HT69">
            <v>0</v>
          </cell>
          <cell r="HU69">
            <v>0.25</v>
          </cell>
          <cell r="HV69">
            <v>0</v>
          </cell>
          <cell r="HW69">
            <v>0</v>
          </cell>
          <cell r="HX69">
            <v>1</v>
          </cell>
          <cell r="HY69" t="str">
            <v>No Programó</v>
          </cell>
          <cell r="HZ69" t="str">
            <v>No Programó</v>
          </cell>
          <cell r="IA69" t="str">
            <v>No Programó</v>
          </cell>
          <cell r="IB69" t="str">
            <v>No Programó</v>
          </cell>
          <cell r="IC69">
            <v>1</v>
          </cell>
          <cell r="ID69">
            <v>1</v>
          </cell>
          <cell r="IE69">
            <v>1</v>
          </cell>
          <cell r="IF69">
            <v>1</v>
          </cell>
          <cell r="IG69">
            <v>1</v>
          </cell>
          <cell r="IH69">
            <v>1</v>
          </cell>
          <cell r="II69">
            <v>1</v>
          </cell>
          <cell r="IJ69">
            <v>1</v>
          </cell>
          <cell r="IK69" t="str">
            <v>No Programó</v>
          </cell>
          <cell r="IL69">
            <v>1</v>
          </cell>
          <cell r="IM69">
            <v>1</v>
          </cell>
          <cell r="IN69">
            <v>1</v>
          </cell>
          <cell r="IP69">
            <v>0</v>
          </cell>
          <cell r="IQ69">
            <v>0.5</v>
          </cell>
          <cell r="IR69">
            <v>0.75</v>
          </cell>
          <cell r="IS69">
            <v>1</v>
          </cell>
        </row>
        <row r="70">
          <cell r="A70">
            <v>44</v>
          </cell>
          <cell r="B70" t="str">
            <v>Dirección Distrital de Relaciones Internacionales</v>
          </cell>
          <cell r="C70" t="str">
            <v>Directora Distrital de Relaciones Internacionales</v>
          </cell>
          <cell r="D70" t="str">
            <v>Valentina Wieser</v>
          </cell>
          <cell r="E70" t="str">
            <v>P1 -  ÉTICA, BUEN GOBIERNO Y TRANSPARENCIA</v>
          </cell>
          <cell r="F70" t="str">
            <v xml:space="preserve">P1O4 Afianzar la efectividad de la cooperación internacional y posicionar a nivel internacional el Distrito Capital. </v>
          </cell>
          <cell r="G70" t="str">
            <v xml:space="preserve">P1O4A2 Diseñar e implementar acciones que promuevan la articulación interinstitucional e intersectorial en materia internacional  y la proyección de la Ciudad en el mundo. </v>
          </cell>
          <cell r="H70" t="str">
            <v>Desarrollar acciones de articulación para la promoción, proyección y cooperación internacional de la ciudad</v>
          </cell>
          <cell r="I70" t="str">
            <v>Acciones de articulación interinstitucional</v>
          </cell>
          <cell r="J70" t="str">
            <v xml:space="preserve">La articulación internacional es aquella en la cual la DDRI genera acciones coordinadas en las cuales se acompaña, asesora, gestiona y/o relaciona los diferentes organismos internacionales, redes de ciudades entre otras con entidades distritales, en proyectos, programas y eventos de diferente naturaleza, con el objetivo de propender por la cooperación y la proyección internacional de Bogotá.
Se mide la cantidad de acciones de articulación realizadas. La información se obtiene del responsable de la articulación. Cada acción de articulación es documentada y registrada en un documento final como producto. Este indicador se registra trimestralmente 
</v>
          </cell>
          <cell r="K70" t="str">
            <v xml:space="preserve">  Sumatoria de acciones de articulación ejecutadas     </v>
          </cell>
          <cell r="L70" t="str">
            <v>Sumatoria de acciones de articulación ejecutadas</v>
          </cell>
          <cell r="M70">
            <v>0</v>
          </cell>
          <cell r="O70" t="str">
            <v>Acciones de articulación interinstitucional en materia internacional diseñadas e implementadas</v>
          </cell>
          <cell r="P70" t="str">
            <v>Diseñar acciones coordinadas de cooperación según las prioridades sectoriales y fortalecimiento del sistema de información de la cooperación  internacional
Identificar y desarrollar las acciones de proyección y promoción de ciudad respecto a los proyectos estratégicos del PDD en conjunto con los sectores y entidades distritales</v>
          </cell>
          <cell r="Q70" t="str">
            <v>Documentos de la hoja de ruta Bogotá Aprende, informe de Gestión del Evento con sus anexos
Portafolio de conocimiento
Micrositio, redes sociales, publicaciones en medios</v>
          </cell>
          <cell r="R70" t="str">
            <v>Fortalecer el relacionamiento y la cooperación internacional del distrito con aliados estratégicos Internacionales.
Posicionar a Bogotá en el Ambito Internacional mediante las acciones de articulación
Posicionar a Bogotá cómo referente internacional</v>
          </cell>
          <cell r="S70" t="str">
            <v>Suma</v>
          </cell>
          <cell r="T70" t="str">
            <v>Suma</v>
          </cell>
          <cell r="U70" t="str">
            <v>Número</v>
          </cell>
          <cell r="V70" t="str">
            <v>Eficacia</v>
          </cell>
          <cell r="W70" t="str">
            <v>Producto</v>
          </cell>
          <cell r="X70">
            <v>2016</v>
          </cell>
          <cell r="Y70">
            <v>36</v>
          </cell>
          <cell r="Z70">
            <v>2016</v>
          </cell>
          <cell r="AA70">
            <v>2</v>
          </cell>
          <cell r="AB70">
            <v>6</v>
          </cell>
          <cell r="AC70">
            <v>7</v>
          </cell>
          <cell r="AD70">
            <v>1</v>
          </cell>
          <cell r="AE70">
            <v>2</v>
          </cell>
          <cell r="AF70">
            <v>18</v>
          </cell>
          <cell r="AG70" t="str">
            <v>No Aplica</v>
          </cell>
          <cell r="AH70">
            <v>1</v>
          </cell>
          <cell r="AI70">
            <v>1</v>
          </cell>
          <cell r="AJ70">
            <v>1</v>
          </cell>
          <cell r="AK70">
            <v>1</v>
          </cell>
          <cell r="AL70">
            <v>1090</v>
          </cell>
          <cell r="AM70" t="str">
            <v>Lo mejor del mundo por una Bogotá para todos</v>
          </cell>
          <cell r="AN70">
            <v>1</v>
          </cell>
          <cell r="AO70" t="str">
            <v>Internacionalización de Bogotá</v>
          </cell>
          <cell r="AP70" t="str">
            <v>No Aplica</v>
          </cell>
          <cell r="AQ70" t="str">
            <v>No Aplica</v>
          </cell>
          <cell r="AR70">
            <v>1</v>
          </cell>
          <cell r="AS70" t="str">
            <v>No Aplica</v>
          </cell>
          <cell r="AT70" t="str">
            <v>No Aplica</v>
          </cell>
          <cell r="AU70">
            <v>1</v>
          </cell>
          <cell r="AV70" t="str">
            <v>No Aplica</v>
          </cell>
          <cell r="AW70" t="str">
            <v>No Aplica</v>
          </cell>
          <cell r="AX70" t="str">
            <v>No Aplica</v>
          </cell>
          <cell r="AY70" t="str">
            <v>No Aplica</v>
          </cell>
          <cell r="AZ70" t="str">
            <v>No Aplica</v>
          </cell>
          <cell r="BA70" t="str">
            <v>No Aplica</v>
          </cell>
          <cell r="BB70" t="str">
            <v>No Aplica</v>
          </cell>
          <cell r="BC70" t="str">
            <v>No Aplica</v>
          </cell>
          <cell r="BD70" t="str">
            <v>No Aplica</v>
          </cell>
          <cell r="BE70" t="str">
            <v>No Aplica</v>
          </cell>
          <cell r="BF70" t="str">
            <v>No Aplica</v>
          </cell>
          <cell r="BG70" t="str">
            <v>No Aplica</v>
          </cell>
          <cell r="BH70" t="str">
            <v>No Aplica</v>
          </cell>
          <cell r="BI70" t="str">
            <v>No Aplica</v>
          </cell>
          <cell r="BJ70" t="str">
            <v>No Aplica</v>
          </cell>
          <cell r="BK70" t="str">
            <v>No Aplica</v>
          </cell>
          <cell r="BL70" t="str">
            <v>No Aplica</v>
          </cell>
          <cell r="BM70" t="str">
            <v>Plan de Desarrollo - Meta ProductoPlan Estratégico InstitucionalPlan de Acción Proyecto de inversión 1090 Lo mejor del mundo por una Bogotá para todosSGCInternacionalización de BogotáPMRLGBTI</v>
          </cell>
          <cell r="BN70" t="str">
            <v xml:space="preserve">La articulación internacional es aquella en la cual la DDRI genera acciones coordinadas en las cuales se acompaña, asesora, gestiona y/o relaciona los diferentes organismos internacionales, redes de ciudades entre otras con entidades distritales, en proyectos, programas y eventos de diferente naturaleza, con el objetivo de propender por la cooperación y la proyección internacional de Bogotá.
Se mide la cantidad de acciones de articulación realizadas. La información se obtiene del responsable de la articulación. Cada acción de articulación es documentada y registrada en un documento final como producto. Este indicador se registra trimestralmente 
</v>
          </cell>
          <cell r="BO70" t="str">
            <v>Diseñar acciones coordinadas de cooperación según las prioridades sectoriales y fortalecimiento del sistema de información de la cooperación  internacional
Identificar y desarrollar las acciones de proyección y promoción de ciudad respecto a los proyectos estratégicos del PDD en conjunto con los sectores y entidades distritales</v>
          </cell>
          <cell r="BP70" t="str">
            <v>Fortalecer el relacionamiento y la cooperación internacional del distrito con aliados estratégicos Internacionales.
Posicionar a Bogotá en el Ambito Internacional mediante las acciones de articulación
Posicionar a Bogotá cómo referente internacional</v>
          </cell>
          <cell r="BQ70" t="str">
            <v>Documentos de la hoja de ruta Bogotá Aprende, informe de Gestión del Evento con sus anexos
Portafolio de conocimiento
Micrositio, redes sociales, publicaciones en medios</v>
          </cell>
          <cell r="BR70" t="str">
            <v>Suma</v>
          </cell>
          <cell r="BS70">
            <v>1</v>
          </cell>
          <cell r="BT70">
            <v>0</v>
          </cell>
          <cell r="BU70">
            <v>0</v>
          </cell>
          <cell r="BV70">
            <v>0</v>
          </cell>
          <cell r="BW70">
            <v>0</v>
          </cell>
          <cell r="BX70">
            <v>0</v>
          </cell>
          <cell r="BY70">
            <v>0</v>
          </cell>
          <cell r="BZ70">
            <v>0</v>
          </cell>
          <cell r="CA70">
            <v>0</v>
          </cell>
          <cell r="CB70">
            <v>1</v>
          </cell>
          <cell r="CC70">
            <v>0</v>
          </cell>
          <cell r="CD70">
            <v>0</v>
          </cell>
          <cell r="CE70">
            <v>0</v>
          </cell>
          <cell r="CF70">
            <v>0</v>
          </cell>
          <cell r="CG70">
            <v>0</v>
          </cell>
          <cell r="CH70">
            <v>0</v>
          </cell>
          <cell r="CI70">
            <v>0</v>
          </cell>
          <cell r="CJ70">
            <v>0</v>
          </cell>
          <cell r="CK70">
            <v>0</v>
          </cell>
          <cell r="CL70">
            <v>0</v>
          </cell>
          <cell r="CM70">
            <v>0</v>
          </cell>
          <cell r="CN70">
            <v>1</v>
          </cell>
          <cell r="CO70">
            <v>0</v>
          </cell>
          <cell r="CP70">
            <v>0</v>
          </cell>
          <cell r="CQ70">
            <v>0</v>
          </cell>
          <cell r="CR70">
            <v>1</v>
          </cell>
          <cell r="CS70">
            <v>0</v>
          </cell>
          <cell r="CT70" t="str">
            <v/>
          </cell>
          <cell r="CU70" t="str">
            <v>Actualización del plegable del programa de Buenas Prácticas Bogotá Enseña</v>
          </cell>
          <cell r="CV70" t="str">
            <v>Hasta el momento se avanza conforme a lo planeado</v>
          </cell>
          <cell r="CW70" t="str">
            <v>Se reportaran una vez se realice la acción de articulación programada</v>
          </cell>
          <cell r="CX70">
            <v>0</v>
          </cell>
          <cell r="CY70" t="str">
            <v/>
          </cell>
          <cell r="CZ70" t="str">
            <v xml:space="preserve">Identificación de 15 Buenas Prácticas a sistematizar en el marco del Programa Bogotá Enseña 2019
</v>
          </cell>
          <cell r="DA70" t="str">
            <v>Hasta el momento se avanza conforme a lo planeado</v>
          </cell>
          <cell r="DB70" t="str">
            <v>Se reportaran una vez se realice cada una de las acciones de articulación programadas</v>
          </cell>
          <cell r="DC70">
            <v>0</v>
          </cell>
          <cell r="DD70" t="str">
            <v/>
          </cell>
          <cell r="DE70" t="str">
            <v>Gestión de coordinación y realización de los Talleres de Sistematización de las Buenas Prácticas:
- Centros de desarrollo comunitario 
- Los Niños Promero
- Cuenta Satélite</v>
          </cell>
          <cell r="DF70" t="str">
            <v>Hasta el momento se avanza conforme a lo planeado</v>
          </cell>
          <cell r="DG70" t="str">
            <v>Se reportaran una vez se realice cada una de las acciones de articulación programadas</v>
          </cell>
          <cell r="DH70">
            <v>0</v>
          </cell>
          <cell r="DI70" t="str">
            <v/>
          </cell>
          <cell r="DJ70" t="str">
            <v>En el período reportado se avanzó en la realización del taller de sistematización de las siguientes buenas prácticas:
1) ESTRATEGIA DE JUSTICIA DE GÉNERO.
2) ESTRATEGIA MEJOR POLICÍA.
3) IDCBIS
Igualmente  se avanzó en la elaboración de la pieza gráfica de la buena práctica ESTRATEGIA DE JUSTICIA DE GÉNERO y se elaboraron las estrategias de promoción y difusión de las siguientes buenas prácticas de 2018:
1) POLÍTICA PÚBLICA LGBTI
2) EQUIPO USAR</v>
          </cell>
          <cell r="DK70" t="str">
            <v>Se avanza normalmente en la realización de talleres y acciones para la consolidación de la estrategia Bogotá Enseña</v>
          </cell>
          <cell r="DL70" t="str">
            <v>Se reportarán una vez finalice la acción de articulación en ejecución</v>
          </cell>
          <cell r="DM70">
            <v>0</v>
          </cell>
          <cell r="DN70" t="str">
            <v/>
          </cell>
          <cell r="DO70" t="str">
            <v>En el período reportado se avanzó en la realización de los talleres de sistematización de las siguientes buenas prácticas:
1. Rutas Distritales de atenión &amp; Protección
2. Semilleros de Esperanza
3. Habitarte
4. Proyecto Integral Trasnmicable
Se avanzó en la elaboración del contenido de la pieza gráfica de las siguientes buenas prácticas:
• CENTROS DE DESARROLLO COMUNITARIO
• LOS NIÑOS PRIMERO.
Se elaboró el documento de seguimiento a la estrategia de promoción y difusión de las siguientes buenas prácticas:
• POLÍTICA PÚBLICA LGBTI
• PROGRAMA DE JUSTICIA RESTAURATIVA
• EQUIPO USAR BOMBEROS
• URBAN 95
• ESTRATEGIA JUSTICIA DE GÉNERO</v>
          </cell>
          <cell r="DP70" t="str">
            <v>Se avanza normalmente en la realización de talleres y acciones para la consolidación de la estrategia Bogotá Enseña</v>
          </cell>
          <cell r="DQ70" t="str">
            <v>Se reportarán una vez finalice la acción de articulación en ejecución</v>
          </cell>
          <cell r="DR70">
            <v>0</v>
          </cell>
          <cell r="DS70" t="str">
            <v/>
          </cell>
          <cell r="DT70" t="str">
            <v xml:space="preserve">Para la acción de articualción que se adelanta es pertinente indicar los siguientes avances:
• Se realizó el taller de sistematización de las siguientes buenas prácticas: ESTRATEGIA PAZIEMPRE (Alta Consejería para los Derechos de las Víctimas), CÓDIGO DE INTEGRIDAD (Secretaría General - Dirección Distrital de Desarrollo Institucional). 
• Se elaboraron los siguientes documentos técnicos: Documento preliminar de sistematización de la buena práctica Rutas de Atención y Protección (Secretaría de Gobierno), Documento preliminar de sistematización de la buena práctica IDCBIS (Secretaría de Salud), Documento de sistematización de la buena práctica SEXPERTO (Secretaría de Salud).
• Se elaboraron los contenidos para el sitio web de las siguientes buenas prácticas: Los niños primero (Secretaría de Movilidad) y Centros de Desarrollo Comunitario (Secretaría de Integración Social). 
• Se ha avanzado en la estrategia de promoción de algunas buenas prácticas a través del apoyo a:
- Aplicación al Premio Interamericano a la Innovación para la Gestión Pública Efectiva 2019 del Programa de justicia restaurativa (Secretaría de seguridad) y la Ruta Distrital de Atención y Protección a Defensores y Defensoras de Derechos Humanos (Secretaría de Gobierno). 
- La misión técnica de Bomberos de Concepción, Chile que conoció la experiencia del Equipo USAR y BRAE de Bomberos de Bogotá; 
- La inclusión de algunas buenas prácticas en la plataforma de buenas prácticas de Metropolis.  </v>
          </cell>
          <cell r="DU70" t="str">
            <v>Reprogramación de los dos últimos talleres por agendas de las entidades.</v>
          </cell>
          <cell r="DV70" t="str">
            <v>Proyección de la ciudad por la aplicación a premios.</v>
          </cell>
          <cell r="DW70">
            <v>0</v>
          </cell>
          <cell r="DX70" t="str">
            <v/>
          </cell>
          <cell r="DY70" t="str">
            <v>Para este período se realizaron las siguientes acciones como avance a la acción de articulación Bogotá Enseña:
• Se realizó el taller de sistematización de las siguientes buenas prácticas: MODELO DE GESTIÓN DE PLAZAS DE MERCADO (Instituto para la Economía Social - IPES), COLEGIOS EN ADMINISTRACIÓN (Secretaría de Educación Distrital). 
• Se elaboraron los siguientes documentos técnicos: Documento preliminar de sistematización de la buena práctica Habitarte (Secretaría de Hábitat), Documento preliminar de sistematización de la buena práctica Código de Integridad (Secretaría General)
• Se elaboraron los contenidos para el sitio web de las siguientes buenas prácticas: Los niños primero (Secretaría de Movilidad) y Centros de Desarrollo Comunitario (Secretaría de Integración Social). 
• Se ha avanzado en la estrategia de promoción de algunas buenas prácticas a través de:
- Reunión con IDARTES para identificar canales de difusión de la buena práctica “Festivales al parque”. 
- Reunión con Asuntos Culturales de Cancillería para solicitar apoyo en la promoción de las buenas prácticas del sector cultura. 
- Reunión con Fundación Casa de la Infancia para identificar canales de difusión de la buena práctica “Urban 95”.</v>
          </cell>
          <cell r="DZ70" t="str">
            <v>Se avanza de acuerdo con el plan de acción</v>
          </cell>
          <cell r="EA70" t="str">
            <v>Sistematización de 15 buenas prácticas del Distrito Capital y participación en premios internacionales.</v>
          </cell>
          <cell r="EB70">
            <v>0</v>
          </cell>
          <cell r="EC70" t="str">
            <v/>
          </cell>
          <cell r="ED70" t="str">
            <v xml:space="preserve">Durante este período se realizaron los siguientes avances:
• Se elaboraron los siguientes documentos técnicos: Documento preliminar de sistematización de la buena práctica Colegios en administración (Secretaría de Educación) y se avanza en el  documento preliminar de sistematización de la buena práctica Modelo de gestión de plazas de mercado (Ipes). 
• Se elaboraron los contenidos para el sitio web de las siguientes buenas prácticas: Estrategia Mejor Policía (Secretaría de Seguridad) y Sexperto (Secretaría de Salud). 
• Se ha avanzado en la estrategia de promoción de algunas buenas prácticas a través de:
- La inclusión de las buenas prácticas de Habitarte y Estrategia de Justicia de Género en la plataforma de la red de ciudad Metropolis. 
- Recepción de la delegación de Metepec, México para conocer la experiencia de Festivales al Parque. 
- La solicitud a la organización Project for Public Spaces, con sede en la ciudad de Nueva York, información para incluir la buena práctica Habitarte en su página de Internet, específicamente en la sección "Great Public Places".
- Socialización de la buena práctica “Urban 95” con la experta en desarrollo urbano Elisa Maceratini. 
</v>
          </cell>
          <cell r="EE70" t="str">
            <v>Los principales retrasos están asociados a: las demoras en la aprobación de los documentos por parte de las entidades beneficiarias, las demoras en la recepción de las fotografías requeridas para el desarrollo de las piezas gráficas y las demoras asociadas a los ajustes que solicitan las entidades beneficiarias a los documentos y a los que desde la DDRI debemos hacer a las piezas gráficas diseñadas por Punto de Encuentro.</v>
          </cell>
          <cell r="EF70" t="str">
            <v xml:space="preserve">Se avanza en el cumplimiento de la meta de Bogotá Enseña de contar este año con un total de (20) buenas prácticas de la ciudad sistematizadas y promovidas internacionalmente en diferentes escenarios. Adicionalmente, se cuenta con información útil para ser promovida y consultada en el micrositio de buenas prácticas. </v>
          </cell>
          <cell r="EG70">
            <v>1</v>
          </cell>
          <cell r="EH70" t="str">
            <v/>
          </cell>
          <cell r="EI70" t="str">
            <v xml:space="preserve">En este período se logró concluir la la acción de articulación Bogotá Enseña así:
• Se elaboraron los Documento de sistematización de las buenas prácticas: Transmicable, Paziempre y Modelo de gestión de plazas de mercado.
• Se elaboraron las piezas gráficas de las buenas prácticas: Estrategia Mejor Policía, Sexperto e IDCBIS. 
• Se avanzó en la estrategia de promoción de algunas buenas prácticas a través de:
- La inclusión de la buena práctica de la Cuenta Satélite de Cultura en la plataforma de la red de ciudad Metropolis. 
- Recepción de la delegación de Jalisco, México para conocer la experiencia de Festivales al Parque. 
- La elaboración de la pieza para incluir la buena práctica Habitarte en la plataforma "Great Public Places".
- Presentación de la buena práctica del “Equipo USAR” a la delegación de Costa Rica y Ecuador para pasantía con Bomberos Bogotá. 
- Apoyo en la formulación del proyecto de cooperación entre Colombia y Brasil en equipo USAR en el marco de la Comixta entre ambos países.   
- Reunión con Asuntos Culturales de Cancillería para dar a conocer las buenas prácticas del sector cultura: Festivales al parque y Cuenta Satélite de Cultura. 
</v>
          </cell>
          <cell r="EJ70" t="str">
            <v>No se presentaron mayor deficultades.</v>
          </cell>
          <cell r="EK70" t="str">
            <v>Consolidas buenas prácticas del distrito y así poder proyectar la ciudad y posicionar a Boogtá en el ámbito internacional.</v>
          </cell>
          <cell r="EL70">
            <v>0</v>
          </cell>
          <cell r="EM70" t="str">
            <v/>
          </cell>
          <cell r="EN70" t="str">
            <v>Dicha acción concluyó el mes de septiembre y reportada como finalizada en dicho mes, la información de cierre y todos los aspectos de esta acción pueden apreciarse en el informe final anexo en el mes de septiembre, por lo tanto no hay información adicional posterior al cierre que reportar.</v>
          </cell>
          <cell r="EO70" t="str">
            <v>N/A</v>
          </cell>
          <cell r="EP70" t="str">
            <v>N/A</v>
          </cell>
          <cell r="EQ70">
            <v>0</v>
          </cell>
          <cell r="ER70" t="str">
            <v/>
          </cell>
          <cell r="ES70" t="str">
            <v xml:space="preserve">La meta para esta vigencia se cumplio en el mes de septiembre, no obstante se realizaron acciones orientadas a la concreción del portafolio de Buenas Prácticas Bogotá Enseña y su difusión:
- Se concluyó la elaboraron de las piezas gráficas de las (15) buenas prácticas sistematizadas de Bogotá Enseña
- Impresión 400 Cartillas y 200 USB representativas del Programa 2018 - 2019
- Se avanzó en la estrategia de promoción de algunas buenas prácticas a través de:
        - La inclusión de nuevas buenas prácticas en la red de ciudad Metropolis: 1) ICDBIS, 2) Modelo de gestión de plazas de mercado, 3) Código de Integridad, 4) Estrategia Paziempre, 5) Rutas de atención y protección; 6) Programa de Buenas Prácticas.
        - Participación en la visita de la delegación de La Paz, Bolivia, para conocer la buena práctica “Cuenta Satélite de Cultura”.
        - Aprobación de "Great Public Places" para la publicación de la buena práctica Habitarte en su plataforma
        - Participación en el III Congreso Internacional de Bomberos con la presentación de la buena práctica “Equipo USAR”
        - Apoyo en la preparación técnica y logística del evento “Conmemoración del Día Internacional de la Memoria Trans” en el que se promocionarán las buenas prácticas: Política pública LGBTI y Estrategia de Justicia de Género.
Evaluación del Programa de Buenas Prácticas
</v>
          </cell>
          <cell r="ET70" t="str">
            <v>Las actividades se desarrollan de aduerdo con el plan de acción.</v>
          </cell>
          <cell r="EU70" t="str">
            <v>Consolidación de las Buenas Prácticas con el programa Bogotá Enseña que permite proyectar la ciudad mediante la visibilización de sus buenas práctias.</v>
          </cell>
          <cell r="EV70">
            <v>0</v>
          </cell>
          <cell r="EW70" t="str">
            <v/>
          </cell>
          <cell r="EX70" t="str">
            <v xml:space="preserve">Esta meta se cumplió en septiembre con el reporte final de la ejecución de la estrategia Bogotá Enseña en la cual se consolidaron las siguientes 15 Buenas prácticas del Distrito Capital, las cuales fueron sistematizadas:
1. Estrategia Justicia de Género
2. Centros de Desarrollo Comunitario
3. Los niños primero
4. Estrategia Mejor Policía
5. Sexperto
6. Rutas Distritales de Atención y Protección
7. Semilleros de Esperanza para el Futuro de la Ruralidad de Bogotá
8. IDCBIS
9. Estrategia PAZiempre
10. Cuenta Satélite de Cultura
11. Habitarte
12. Código de Integridad
13. Plazas de mercado
14. Proyecto Integral TransMiCable
15. Colegios en Administración
No obstante que se cerró el programa Bogotá Enseña en el mes de septiembre, en el marco de cierre del programa 2018 y 2019, en el mes de diciembre se realizó el cierre con la estrategia de divulgación de las Buenas Prácticas Bogotá Aprende con el envío de Cartillas de las 20 Buenas Prácticas Sistematizadas Bogotá Enseña (2018 y 2019) a embajadas, aliados y entidades distritales. </v>
          </cell>
          <cell r="EY70" t="str">
            <v>Reportaados con la ejecución de la sistematización de las Buenas Prácticas Bogotá Enseña</v>
          </cell>
          <cell r="EZ70" t="str">
            <v>Reportaados con la ejecución de la sistematización de las Buenas Prácticas Bogotá Enseña</v>
          </cell>
          <cell r="FA70">
            <v>1</v>
          </cell>
          <cell r="FB70">
            <v>0</v>
          </cell>
          <cell r="FC70" t="str">
            <v>Cumple</v>
          </cell>
          <cell r="FD70" t="str">
            <v>No programó</v>
          </cell>
          <cell r="FE70" t="str">
            <v>No programó</v>
          </cell>
          <cell r="FF70" t="str">
            <v>Adecuado</v>
          </cell>
          <cell r="FG70" t="str">
            <v>No aplica</v>
          </cell>
          <cell r="FH70" t="str">
            <v>No aplica</v>
          </cell>
          <cell r="FI70" t="str">
            <v>Concuerda</v>
          </cell>
          <cell r="FJ70" t="str">
            <v>Relación directa</v>
          </cell>
          <cell r="FK70" t="str">
            <v>Adecuado</v>
          </cell>
          <cell r="FL70" t="str">
            <v>Oportuna</v>
          </cell>
          <cell r="FM70" t="str">
            <v>Aun cuando no hay programación del indicador, el reporte cualitativo da cuenta de su avance.</v>
          </cell>
          <cell r="FN70" t="str">
            <v>Juan Becerra</v>
          </cell>
          <cell r="FO70" t="str">
            <v>No aplica</v>
          </cell>
          <cell r="FP70" t="str">
            <v>No programó</v>
          </cell>
          <cell r="FQ70" t="e">
            <v>#N/A</v>
          </cell>
          <cell r="FR70" t="str">
            <v>Adecuado</v>
          </cell>
          <cell r="FS70" t="str">
            <v>Coherente</v>
          </cell>
          <cell r="FT70" t="str">
            <v>Concuerda</v>
          </cell>
          <cell r="FU70" t="str">
            <v>Concuerda</v>
          </cell>
          <cell r="FV70" t="str">
            <v>Relación directa</v>
          </cell>
          <cell r="FW70" t="str">
            <v>Adecuado</v>
          </cell>
          <cell r="FX70" t="str">
            <v>Oportuna</v>
          </cell>
          <cell r="FY70" t="str">
            <v>No se programó ejecución del indicador para el trimestre. Sin embargo, el reporte cualitativo da cuenta de su avance.</v>
          </cell>
          <cell r="FZ70" t="str">
            <v>Bibiana Rodríguez</v>
          </cell>
          <cell r="GA70" t="str">
            <v>No aplica</v>
          </cell>
          <cell r="GB70" t="str">
            <v>Cumplido</v>
          </cell>
          <cell r="GC70" t="e">
            <v>#N/A</v>
          </cell>
          <cell r="GD70" t="str">
            <v>Adecuado</v>
          </cell>
          <cell r="GE70" t="str">
            <v>Coherente</v>
          </cell>
          <cell r="GF70" t="str">
            <v>Concuerda</v>
          </cell>
          <cell r="GG70" t="str">
            <v>Concuerda</v>
          </cell>
          <cell r="GH70" t="str">
            <v>Relación directa</v>
          </cell>
          <cell r="GI70" t="str">
            <v>Adecuado</v>
          </cell>
          <cell r="GJ70" t="str">
            <v>Oportuna</v>
          </cell>
          <cell r="GK70" t="str">
            <v>Se evidencia cumplimiento del indicador de acuerdo con lo programado para el trimestre.</v>
          </cell>
          <cell r="GL70" t="str">
            <v>Bibiana Rodríguez</v>
          </cell>
          <cell r="GM70" t="str">
            <v>No aplica</v>
          </cell>
          <cell r="GN70" t="str">
            <v>Cumplido</v>
          </cell>
          <cell r="GO70" t="e">
            <v>#N/A</v>
          </cell>
          <cell r="GP70" t="str">
            <v>No aplica</v>
          </cell>
          <cell r="GQ70" t="str">
            <v>No aplica</v>
          </cell>
          <cell r="GR70" t="str">
            <v>No aplica</v>
          </cell>
          <cell r="GS70" t="str">
            <v>No aplica</v>
          </cell>
          <cell r="GT70" t="str">
            <v>No aplica</v>
          </cell>
          <cell r="GU70" t="str">
            <v>No aplica</v>
          </cell>
          <cell r="GV70">
            <v>0</v>
          </cell>
          <cell r="GW70" t="str">
            <v>La meta de ejecución planeada para esta vigencia fue cumplida en el mes de septiembre, se evidencia informe final de cierre de esta acción de articulación interinstitucional.</v>
          </cell>
          <cell r="GX70" t="str">
            <v>Bibiana Rodríguez</v>
          </cell>
          <cell r="GY70">
            <v>0</v>
          </cell>
          <cell r="GZ70">
            <v>0</v>
          </cell>
          <cell r="HA70">
            <v>0</v>
          </cell>
          <cell r="HB70">
            <v>0</v>
          </cell>
          <cell r="HC70">
            <v>0</v>
          </cell>
          <cell r="HD70">
            <v>0</v>
          </cell>
          <cell r="HE70">
            <v>0</v>
          </cell>
          <cell r="HF70">
            <v>0</v>
          </cell>
          <cell r="HG70">
            <v>1</v>
          </cell>
          <cell r="HH70">
            <v>0</v>
          </cell>
          <cell r="HI70">
            <v>0</v>
          </cell>
          <cell r="HJ70">
            <v>0</v>
          </cell>
          <cell r="HK70">
            <v>1</v>
          </cell>
          <cell r="HL70">
            <v>0</v>
          </cell>
          <cell r="HM70">
            <v>0</v>
          </cell>
          <cell r="HN70">
            <v>0</v>
          </cell>
          <cell r="HO70">
            <v>0</v>
          </cell>
          <cell r="HP70">
            <v>0</v>
          </cell>
          <cell r="HQ70">
            <v>0</v>
          </cell>
          <cell r="HR70">
            <v>0</v>
          </cell>
          <cell r="HS70">
            <v>0</v>
          </cell>
          <cell r="HT70">
            <v>1</v>
          </cell>
          <cell r="HU70">
            <v>0</v>
          </cell>
          <cell r="HV70">
            <v>0</v>
          </cell>
          <cell r="HW70">
            <v>0</v>
          </cell>
          <cell r="HX70">
            <v>1</v>
          </cell>
          <cell r="HY70" t="str">
            <v>No Programó</v>
          </cell>
          <cell r="HZ70" t="str">
            <v>No Programó</v>
          </cell>
          <cell r="IA70" t="str">
            <v>No Programó</v>
          </cell>
          <cell r="IB70" t="str">
            <v>No Programó</v>
          </cell>
          <cell r="IC70" t="str">
            <v>No Programó</v>
          </cell>
          <cell r="ID70" t="str">
            <v>No Programó</v>
          </cell>
          <cell r="IE70" t="str">
            <v>No Programó</v>
          </cell>
          <cell r="IF70" t="str">
            <v>No Programó</v>
          </cell>
          <cell r="IG70">
            <v>1</v>
          </cell>
          <cell r="IH70">
            <v>1</v>
          </cell>
          <cell r="II70">
            <v>1</v>
          </cell>
          <cell r="IJ70">
            <v>1</v>
          </cell>
          <cell r="IK70" t="str">
            <v>No Programó</v>
          </cell>
          <cell r="IL70" t="str">
            <v>No Programó</v>
          </cell>
          <cell r="IM70">
            <v>1</v>
          </cell>
          <cell r="IN70">
            <v>1</v>
          </cell>
          <cell r="IP70">
            <v>0</v>
          </cell>
          <cell r="IQ70">
            <v>0</v>
          </cell>
          <cell r="IR70">
            <v>1</v>
          </cell>
          <cell r="IS70">
            <v>1</v>
          </cell>
        </row>
        <row r="71">
          <cell r="A71">
            <v>45</v>
          </cell>
          <cell r="B71" t="str">
            <v>Dirección Distrital de Relaciones Internacionales</v>
          </cell>
          <cell r="C71" t="str">
            <v>Directora Distrital de Relaciones Internacionales</v>
          </cell>
          <cell r="D71" t="str">
            <v>Valentina Wieser</v>
          </cell>
          <cell r="E71" t="str">
            <v>P1 -  ÉTICA, BUEN GOBIERNO Y TRANSPARENCIA</v>
          </cell>
          <cell r="F71" t="str">
            <v xml:space="preserve">P1O4 Afianzar la efectividad de la cooperación internacional y posicionar a nivel internacional el Distrito Capital. </v>
          </cell>
          <cell r="G71" t="str">
            <v xml:space="preserve">P1O4A2 Diseñar e implementar acciones que promuevan la articulación interinstitucional e intersectorial en materia internacional  y la proyección de la Ciudad en el mundo. </v>
          </cell>
          <cell r="H71" t="str">
            <v>Desarrollar acciones de mercadeo de ciudad para la promoción y proyección internacional de la ciudad</v>
          </cell>
          <cell r="I71" t="str">
            <v>Acciones de mercadeo de ciudad desarrolladas</v>
          </cell>
          <cell r="J71" t="str">
            <v xml:space="preserve">Denomínese acciones de mercadeo de ciudad aquellas en las cuales se proyecta a Bogotá en el ámbito internacional. Hace referencia a la identificación, diseño e implementación de iniciativas que permitan visibilizar y posicionar a Bogotá a nivel internacional.
Se mide la cantidad de acciones de Mercadeo de Ciudad realizadas. La información se obtiene del Equipo de la Subdirección de Proyección Internacional. La acción de Mercadeo de Ciudad es documentada y registrada en un documento final como producto. Este indicador se registra trimestralmente 
</v>
          </cell>
          <cell r="K71" t="str">
            <v xml:space="preserve">  Sumatoria de acciones de mercadeo de ciudad  desarrolladas     </v>
          </cell>
          <cell r="L71" t="str">
            <v>Sumatoria de acciones de mercadeo de ciudad  desarrolladas</v>
          </cell>
          <cell r="M71">
            <v>0</v>
          </cell>
          <cell r="O71" t="str">
            <v>Acciones de mercadeo de ciudad para posicionar a Bogotá en el contexto internacional diseñadas e implementadas</v>
          </cell>
          <cell r="P71" t="str">
            <v>Apoyar la construcción e implementación de la estrategia de comunicaciones para divulgar a nivel internacional los logros del Distrito Capital
Diseñar e implementar estrategias de mercadeo de ciudad con actores públicos y privados
Participar, tener presencia y/o ser anfitriones en eventos de carácter Internacional</v>
          </cell>
          <cell r="Q71" t="str">
            <v>Informe de Gestión de las diferentes acciones junto con las evidencias y documentos de gestión.
Métricas y Publicaciones de medios Internacionales
Micrositio, redes sociales, publcaciones en medios,</v>
          </cell>
          <cell r="R71" t="str">
            <v xml:space="preserve">Fortalecer el relacionamiento del distrito con aliados estratégicos Internacionales.
Posicionar a Bogotá y su Marca Ciudad cómo referente internacional, en las lineas estratégicas del PDD y en el ámbito de los eventos priorizados en el marco de la estrategia de Mercadeo de Ciudad
  </v>
          </cell>
          <cell r="S71" t="str">
            <v>Suma</v>
          </cell>
          <cell r="T71" t="str">
            <v>Suma</v>
          </cell>
          <cell r="U71" t="str">
            <v>Número</v>
          </cell>
          <cell r="V71" t="str">
            <v>Eficacia</v>
          </cell>
          <cell r="W71" t="str">
            <v>Producto</v>
          </cell>
          <cell r="X71">
            <v>2016</v>
          </cell>
          <cell r="Y71">
            <v>0</v>
          </cell>
          <cell r="Z71">
            <v>2016</v>
          </cell>
          <cell r="AA71">
            <v>2</v>
          </cell>
          <cell r="AB71">
            <v>3</v>
          </cell>
          <cell r="AC71">
            <v>5</v>
          </cell>
          <cell r="AD71">
            <v>2</v>
          </cell>
          <cell r="AE71">
            <v>3</v>
          </cell>
          <cell r="AF71">
            <v>15</v>
          </cell>
          <cell r="AG71">
            <v>1</v>
          </cell>
          <cell r="AH71">
            <v>1</v>
          </cell>
          <cell r="AI71">
            <v>1</v>
          </cell>
          <cell r="AJ71">
            <v>1</v>
          </cell>
          <cell r="AK71">
            <v>1</v>
          </cell>
          <cell r="AL71">
            <v>1090</v>
          </cell>
          <cell r="AM71" t="str">
            <v>Lo mejor del mundo por una Bogotá para todos</v>
          </cell>
          <cell r="AN71">
            <v>1</v>
          </cell>
          <cell r="AO71" t="str">
            <v>Internacionalización de Bogotá</v>
          </cell>
          <cell r="AP71" t="str">
            <v>No Aplica</v>
          </cell>
          <cell r="AQ71" t="str">
            <v>No Aplica</v>
          </cell>
          <cell r="AR71">
            <v>1</v>
          </cell>
          <cell r="AS71" t="str">
            <v>No Aplica</v>
          </cell>
          <cell r="AT71" t="str">
            <v>No Aplica</v>
          </cell>
          <cell r="AU71" t="str">
            <v>No Aplica</v>
          </cell>
          <cell r="AV71" t="str">
            <v>No Aplica</v>
          </cell>
          <cell r="AW71" t="str">
            <v>No Aplica</v>
          </cell>
          <cell r="AX71" t="str">
            <v>No Aplica</v>
          </cell>
          <cell r="AY71" t="str">
            <v>No Aplica</v>
          </cell>
          <cell r="AZ71" t="str">
            <v>No Aplica</v>
          </cell>
          <cell r="BA71" t="str">
            <v>No Aplica</v>
          </cell>
          <cell r="BB71" t="str">
            <v>No Aplica</v>
          </cell>
          <cell r="BC71" t="str">
            <v>No Aplica</v>
          </cell>
          <cell r="BD71" t="str">
            <v>No Aplica</v>
          </cell>
          <cell r="BE71" t="str">
            <v>No Aplica</v>
          </cell>
          <cell r="BF71" t="str">
            <v>No Aplica</v>
          </cell>
          <cell r="BG71" t="str">
            <v>No Aplica</v>
          </cell>
          <cell r="BH71" t="str">
            <v>No Aplica</v>
          </cell>
          <cell r="BI71" t="str">
            <v>No Aplica</v>
          </cell>
          <cell r="BJ71" t="str">
            <v>No Aplica</v>
          </cell>
          <cell r="BK71" t="str">
            <v>No Aplica</v>
          </cell>
          <cell r="BL71" t="str">
            <v>No Aplica</v>
          </cell>
          <cell r="BM71" t="str">
            <v>Plan de Desarrollo - Meta ResultadoPlan de Desarrollo - Meta ProductoPlan Estratégico InstitucionalPlan de Acción Proyecto de inversión 1090 Lo mejor del mundo por una Bogotá para todosSGCInternacionalización de BogotáPMR</v>
          </cell>
          <cell r="BN71" t="str">
            <v xml:space="preserve">Denomínese acciones de mercadeo de ciudad aquellas en las cuales se proyecta a Bogotá en el ámbito internacional. Hace referencia a la identificación, diseño e implementación de iniciativas que permitan visibilizar y posicionar a Bogotá a nivel internacional.
Se mide la cantidad de acciones de Mercadeo de Ciudad realizadas. La información se obtiene del Equipo de la Subdirección de Proyección Internacional. La acción de Mercadeo de Ciudad es documentada y registrada en un documento final como producto. Este indicador se registra trimestralmente 
</v>
          </cell>
          <cell r="BO71" t="str">
            <v>Apoyar la construcción e implementación de la estrategia de comunicaciones para divulgar a nivel internacional los logros del Distrito Capital
Diseñar e implementar estrategias de mercadeo de ciudad con actores públicos y privados
Participar, tener presencia y/o ser anfitriones en eventos de carácter Internacional</v>
          </cell>
          <cell r="BP71" t="str">
            <v xml:space="preserve">Fortalecer el relacionamiento del distrito con aliados estratégicos Internacionales.
Posicionar a Bogotá y su Marca Ciudad cómo referente internacional, en las lineas estratégicas del PDD y en el ámbito de los eventos priorizados en el marco de la estrategia de Mercadeo de Ciudad
  </v>
          </cell>
          <cell r="BQ71" t="str">
            <v>Informe de Gestión de las diferentes acciones junto con las evidencias y documentos de gestión.
Métricas y Publicaciones de medios Internacionales
Micrositio, redes sociales, publcaciones en medios,</v>
          </cell>
          <cell r="BR71" t="str">
            <v>Suma</v>
          </cell>
          <cell r="BS71">
            <v>2</v>
          </cell>
          <cell r="BT71">
            <v>0</v>
          </cell>
          <cell r="BU71">
            <v>0</v>
          </cell>
          <cell r="BV71">
            <v>0</v>
          </cell>
          <cell r="BW71">
            <v>0</v>
          </cell>
          <cell r="BX71">
            <v>0</v>
          </cell>
          <cell r="BY71">
            <v>0</v>
          </cell>
          <cell r="BZ71">
            <v>0</v>
          </cell>
          <cell r="CA71">
            <v>0</v>
          </cell>
          <cell r="CB71">
            <v>1</v>
          </cell>
          <cell r="CC71">
            <v>0</v>
          </cell>
          <cell r="CD71">
            <v>1</v>
          </cell>
          <cell r="CE71">
            <v>0</v>
          </cell>
          <cell r="CF71">
            <v>0</v>
          </cell>
          <cell r="CG71">
            <v>0</v>
          </cell>
          <cell r="CH71">
            <v>0</v>
          </cell>
          <cell r="CI71">
            <v>0</v>
          </cell>
          <cell r="CJ71">
            <v>0</v>
          </cell>
          <cell r="CK71">
            <v>0</v>
          </cell>
          <cell r="CL71">
            <v>0</v>
          </cell>
          <cell r="CM71">
            <v>0</v>
          </cell>
          <cell r="CN71">
            <v>1</v>
          </cell>
          <cell r="CO71">
            <v>0</v>
          </cell>
          <cell r="CP71">
            <v>1</v>
          </cell>
          <cell r="CQ71">
            <v>0</v>
          </cell>
          <cell r="CR71">
            <v>2</v>
          </cell>
          <cell r="CS71">
            <v>0</v>
          </cell>
          <cell r="CT71" t="str">
            <v/>
          </cell>
          <cell r="CU71" t="str">
            <v>Realización del plan de acción de Mercadeo de Ciudad</v>
          </cell>
          <cell r="CV71" t="str">
            <v>Hasta el momento se avanza conforme a lo planeado</v>
          </cell>
          <cell r="CW71" t="str">
            <v>Se reportaran una vez se realice cada una de las acciones de mercado de ciudad programadas</v>
          </cell>
          <cell r="CX71">
            <v>0</v>
          </cell>
          <cell r="CY71" t="str">
            <v/>
          </cell>
          <cell r="CZ71" t="str">
            <v xml:space="preserve">1. ARTICULACIÓN ESTRATEGIA MERCADEO DE CIUDAD
Realización de la mesa táctica de Mercadeo de Ciudad, porpuesta experiencia de ciudad directivos, estructura Brandbook, ficha téctina Brandbook.
2. BOGOTANOS EN EL EXTERIOR
Implementación de campaña pauta digital "Bogotanos en el Exterior" </v>
          </cell>
          <cell r="DA71" t="str">
            <v>Hasta el momento se avanza conforme a lo planeado</v>
          </cell>
          <cell r="DB71" t="str">
            <v>Se reportaran una vez se realice cada una de las  acciones de mercado de ciudad programadas</v>
          </cell>
          <cell r="DC71">
            <v>0</v>
          </cell>
          <cell r="DD71" t="str">
            <v/>
          </cell>
          <cell r="DE71" t="str">
            <v>1. ARTICULACIÓN ESTRATEGIA MERCADEO DE CIUDAD
Realización de la mesa táctica de Mercadeo de Ciudad:
Divulgación Revista Dinero a audiencias estratégicas internacionales
Experiencia de Ciudad Directivos
 Narrativa de Ciudad
Acciones de Coordinación FILBo 2019
Propuesta articulada de estrategia de MC para
Bogotá Fashion Week
Festival de Música Sacra
2. BOGOTANOS EN EL EXTERIOR
Diseño de campaña para pauta digital 2019 de Orgullo Bogotano y Bogotanos en el Exterior (vídeo de Marca Ciudad)</v>
          </cell>
          <cell r="DF71" t="str">
            <v>Hasta el momento se avanza conforme a lo planeado</v>
          </cell>
          <cell r="DG71" t="str">
            <v>Se reportaran una vez se realice cada una de las  acciones de mercado de ciudad programadas</v>
          </cell>
          <cell r="DH71">
            <v>0</v>
          </cell>
          <cell r="DI71" t="str">
            <v/>
          </cell>
          <cell r="DJ71" t="str">
            <v>Se realizó el siguiente avance en lagestión durante el período reportado:
1. ESTRATEGIA MERCADEO DE CIUDAD
- Bogotá Fashion Week: Sinergias Digitales con aliados de la Mesa y acciones de Mercadeo de Ciudad en el marco del evento.
- Festival Internacionale de Música Clásica: Experiencias de Ciudad en Plaza deMercado La Perseverancia y Museo Botero, Sinergias Digitales y Proyección del Video "Bogotá Internacional"
- FiLBo: Aparición del Video "Bogotá Internacional" en la página Web FiLBo, Visibilización de Marca Ciudad con el Volumétrico y Material POP y Activación de Marca en el Aeropuerto El Dorado con Visitantes Internacionales.
- Video Marca Ciudad: Aprobación de propuesta gráfica, casting, locaciones, Grabación y Ajustes a voz en off.
- Brand Book: Elaboración de ficha técnica del Brandbook, definición de estructura de contenidos del Brandbook, elaboración de formato para recopilación de información.
2. BOGOTANOS EN EL EXTERIOR:
Se desarrollaron  publicaciones con el HT #BogotanosEnElExterior invitando a los ciudadanos que se encuentran fuera del país a registrarse en nuestra base.
Resultados: - 1.003 perfiles alcanzados
                    - 22 publicaciones 
                    - 18.109 registros con corte al 7 de mayo de 2019
Se realizó la primera reunión para gestionar las acciones y procesos   del contrato de central de medios con ETB, allí se definió el proceso de ordenación y presupuesto para el 2019 en cuanto a pauta digital.
En el marco de la Feria Internacional del Libro 2019, se realizaron 4 videos que se publicaron en Facebook, en los cuales se mostraba los diferentes pabellones e información importante de la feria, estas publicaciones se enlazaron con la URL del formulario para el registro de Bogotanos en el Exterior</v>
          </cell>
          <cell r="DK71" t="str">
            <v>Las acciones se desarrollan de acuerdo con los cronogramas establecidos sin ninguna dificultad a considerar</v>
          </cell>
          <cell r="DL71" t="str">
            <v>Se reportarán una vez se finalicen la acciones de mercadeo de ciudad programadas</v>
          </cell>
          <cell r="DM71">
            <v>0</v>
          </cell>
          <cell r="DN71" t="str">
            <v/>
          </cell>
          <cell r="DO71" t="str">
            <v>Se realizó el siguiente avance en lagestión durante el período reportado:
1. ESTRATEGIA MERCADEO DE CIUDAD
 FiLBo: Se logró consolidar la estrategia ejecutada desde la DDRI y la SPI cuyos resultados se muestran en el informe final del evento.
Festival de Música Clásica: Consolidaciñon de Informe
Mesa de Mercadeo de ciudad: Se llevó a cabo la mesa Técnica del mes de mayo e informe semestral para Directivos.
BrandBook: socialización y envío de formato para recopilación de información y creación de contenidos.
2. BOGOTANOS EN EL EXTERIOR:
- Se estructuró y solicitó la campaña de "Bogotanos en el Exteriror" de mayo - junio, con la consturcción del Plan de Pauta Digital y el presupuesto de la misma.</v>
          </cell>
          <cell r="DP71" t="str">
            <v>Las acciones y eventos se ejecutaron de acuerdo con el plan trazado.</v>
          </cell>
          <cell r="DQ71" t="str">
            <v>Se logró posicionar la ciudad con las estrategias de activación de marca de bogotá y la marca ciudad en los diferentes medios y caneles.</v>
          </cell>
          <cell r="DR71">
            <v>0</v>
          </cell>
          <cell r="DS71" t="str">
            <v/>
          </cell>
          <cell r="DT71" t="str">
            <v>Se realizaron los siguientes avances en las dos acciones de mercadeo de ciudad que se adelantan:
1. ESTRATEGIA MERCADEO DE CIUDAD
En el marco de Rock al parque 2019 se realizó sinergia digital, la activación de marca ciudad y la fidelización de internacionales (bandas musicales de rock e invitados).
Se realizó la Mesa Táctica Mercadeo de Ciudad en la cual se incluyó el Foro Ágora Bogotá el cual trendrá lugar el 20 de Julio y Política Pública de Industrias Culturales.
Se consolidó la Primera versión del BrandBook
Revisión final video Marca Ciudad
2. BOGOTANOS EN EL EXTERIOR
Se realizó el monitoreo a la pauta realizada entre los meses de mayo y junio, evidenciando un incremento en los registros de la Base de datos de Bogotanos en el exterior de 5.082 nuevos seguidores para  un total de 20.279 registrados.</v>
          </cell>
          <cell r="DU71" t="str">
            <v xml:space="preserve">Se avanza de acuerdo con lo establecido en el plan de trabajo </v>
          </cell>
          <cell r="DV71" t="str">
            <v>Proyección de la ciudad a través de la activación de marca, sinergias digitales y fidelización de internacionales</v>
          </cell>
          <cell r="DW71">
            <v>0</v>
          </cell>
          <cell r="DX71" t="str">
            <v/>
          </cell>
          <cell r="DY71" t="str">
            <v>Durante el mes de julio de 2019 Se realizaron los siguientes avances en las dos acciones de mercadeo de ciudad que se adelantan:
1. ESTRATEGIA MERCADEO DE CIUDAD
-Se articularon acciones de Mercadeo de Ciudad en marco de Rock al Parque y se elaboró el informe de gestión de dicho evento. 
- Se ajustó el Brandbook de Marca Ciudad de acuerdo con observaciones recibidas de algunos integrantes de la Mesa y se socializó versión ajustada con la Mesa de Mercadeo de Ciudad.
-Se llevó a cabo la quinta Mesa Táctica de Mercadeo de Ciudad en la cual se inició la articulación de acciones de Mercadeo de Ciudad para los eventos priorizados para agosto.
2. BOGOTANOS EN EL EXTERIOR
- Se desarrollaron  publicaciones con el HT #BogotanosEnElExterior invitando a los ciudadanos que se encuentran fuera del país a registrarse en nuestra base
- Se encuentra ordenada la campaña solicitada de registros en la base de datos aprobada por Felipe Serrano y Adriana Fonseca para su ejecución entre julio y agosto</v>
          </cell>
          <cell r="DZ71" t="str">
            <v xml:space="preserve">Se avanza de acuerdo con lo establecido en el plan de trabajo </v>
          </cell>
          <cell r="EA71" t="str">
            <v xml:space="preserve">Proyección de la ciudad a través de las estrategias con los siguientes logros:
- 1.856 perfiles alcanzados
- 8 publicaciones 
- 20.279 registros </v>
          </cell>
          <cell r="EB71">
            <v>0</v>
          </cell>
          <cell r="EC71" t="str">
            <v/>
          </cell>
          <cell r="ED71" t="str">
            <v>En agosto en el marco de las acciones de mercadeo de ciudad se adelantaron actividades de las siguientes dos acciones programadas de mercadeo de ciudad para la presente vigencia:
1. ESTRATEGIA MERCADEO DE CIUDAD
Gestión y realización de evento de Activación de Marca Ciudad en el marco del Cumpleaños Bogotá el día 9 de agosto
Soporte para el 4to Encuentro de Inversión Extranjera realizado el 14 de agosto a través de almuerzo de relacionamiento estratégico y obsequio de marca ciudad
Mesa Táctica Mercadeo de Ciudad: 29 de agosto con la  Presentación de resultados de las acciones de Mercadeo de Ciudad articuladas los eventos de julio, articulación de acciones de Mercadeo de Ciudad a implementar en marco de los próximos eventos priorizados e inicio de construcción del Plan de Acción 2020.
2. ESTRATEGIA BOGOTANOS EN EL EXTERIOR
Se realizó la Implementación de la campaña video Marca Ciudad
Estructurazón y Diseño de la pauta del video "Marca Ciudad"
REalización del diseño de lasinergia digital #LoMejorDeBogotá con entidades del Distrito</v>
          </cell>
          <cell r="EE71" t="str">
            <v>Durante el período no se registraron dificultades en la ejecucíon de las actividades y acciones establecidas en el plan de mercadeo de ciudad</v>
          </cell>
          <cell r="EF71" t="str">
            <v xml:space="preserve">
1. ESTRATEGIA MERCADEO DE CIUDAD
Retorno de $25.000.000 medidos por la valorización del espacio que ocupó la activación en el Aeropuerto el Dorado (60 mts2): $30.000.000 aprox.
Más de 8.537 personas impactadas con la activación de Marca Ciudad
Alcance de 6.300 personas y 285 interacciones en Twitter como resultado de las sinergias digitales realizadas entre los aliados de la activación.
Alcance de 4.300 personas y 324 interacciones en Facebook como resultado de las sinergias digitales realizadas entre los aliados de la activación.
Fidelización de 15 invitados internacionales
2. ESTRATEGIA BOGOTANOS EN EL EXTERIOR
Proyección de la ciudad a nivel nacional e internacional de la Marca Ciudad.
Posicionamiento de la ciudad con la generación de tráfico a los diferentes canales digitales.
Internacionalización de la ciudad a través de los  productos audiovisuales</v>
          </cell>
          <cell r="EG71">
            <v>1</v>
          </cell>
          <cell r="EH71" t="str">
            <v/>
          </cell>
          <cell r="EI71" t="str">
            <v xml:space="preserve">En este período se culminó la ejecución de:
1. ESTRATEGIA DE MERCADEO DE CIUDAD:
Se trabajó en esta estrategia en cuatro grandes retos que son: 1.Articulación de estrategia (Mesas Mercadeo de Ciudad y Eventos priorizados 2019), 2. Brandbook Marca Ciudad, 3. Plan de Acción 2020 y 4. Video Marca Ciudad, lo cual se detalla en el informe adjunto.
En este período se realizaron los siguientes avances en:
2. ESTRATEGIA BOGOTANOS EN EL EXTERIOR:
Se realizó la difusión a través de pauta digital del Video de Marca Ciudad ligado y la campaña de registros en la Base de Datos de Bogotanos en el Exterior, con esto cumplimos a las metas de gestión de pauta con las campañas presupuestadas. Está pauta se realizó en Facebook, YouTbube y principales salas de cine de Cinepolis, Cinemark y Cine Colombia.
También se estructuraron y solicitaron las campañas para los meses de cotubre y noviembre.
</v>
          </cell>
          <cell r="EJ71" t="str">
            <v>Con la Estrategia de Bogotanos en el Exterior en este momento se llega al punto máximo de registros, lo cual diiculta el incremento de los mismos con la progresión que se venía presentando.</v>
          </cell>
          <cell r="EK71" t="str">
            <v>Con la Estrategia de Mercadeo de Ciudad se hace entrega de tres productos principales:
• Brandbook
• Plan de Acción 2020
• Video Marca Ciudad
Adicionalmente, se obtuvieron resultados de las acciones articuladas en la Mesa en marco de los eventos priorizados dentro del Plan de Acción 2019.
Con la Campaña de Bogotanos en el Exterior se logró la difusión del video de Marca Ciudad a nivel mundial que contribuye a la internacionalización de la ciudad, mostrando sus cualidades e infraestructura para la economía y el turismo, al mismo tiempo, se realiza un llamado a la acción para que los ciudadanos en el exterior se registren en nuestra base de datos</v>
          </cell>
          <cell r="EL71">
            <v>0</v>
          </cell>
          <cell r="EM71" t="str">
            <v/>
          </cell>
          <cell r="EN71" t="str">
            <v>En este período reportado se avanzó en la última acción pendiente establecida como meta para esta vigencia en el Plan de Acción de la DDRI :
1. Estrategia de Bogotanos en el Exterior: Se realizó pauta en vuelos nacionales e internacionales en Avianca  del video de Marca Ciudad en los vuelos domésticos e internacionales de esta aerolínea.
Tambien se realizó Pauta en Cine del video de Marca Ciudad en las diferentes salas de Cinepolis desde el 26 de septiembre al 8 de octubre.
Con la Campaña Bogotanos en el Exterior se realizó la pauta de registros y diseño de piezas para la implementación de la misma en las redes sociales de Instagram y Facebook.</v>
          </cell>
          <cell r="EO71" t="str">
            <v>No se presentó ninguna dificultad al respecto de las campañas</v>
          </cell>
          <cell r="EP71" t="str">
            <v>Se consiguió un alcance proyectado de cerca de 1´400.000 personas en la campaña realizada en la aerolínea  con el video de Marca Ciudad
Cerca de 60 mil personas fueron impactadas en la campaña de pauta del video de Marca Ciudad en Cinepolis
Impactamos un público objetivo importante en otras plataformas diferentes a las redes sociales, permitiendo así llegar a más personas proyectando la imagen de la ciudad a extranjeros e inversionistas.
Logramos un incremento de cerca de 1.000 registros en nuestra base de datos
Cumplimos con la ejecución del presupuesto proyectado para dichas campañas</v>
          </cell>
          <cell r="EQ71">
            <v>1</v>
          </cell>
          <cell r="ER71" t="str">
            <v/>
          </cell>
          <cell r="ES71" t="str">
            <v>Estrategia de Bogotanos en el Exterior:
Durante el mes de noviembre se ejecutaron las siguientes actividades:
- Se concluyeron las acciones del plan de la Estretegia de Bogotanos en el Exterior y la ejecución de presupuesto destinado para las distintas campañas.
- Cierre de la pauta digital de la estrategia de registros de Bogotanos en el Exterior
- De la campaña "Bogotá en el Mundo y el Mundo en Bogotá" se realizó la producción del Video para su publicación en las redes sociales de la DDRI y la Secretaría General
- Con la campaña "Orgullo Bogotano" se realizaron contactos para la producción de los mismos.</v>
          </cell>
          <cell r="ET71" t="str">
            <v>Dificultades en contactar a los perfiles para los videos testimoniales de Bogotanos en el exterior</v>
          </cell>
          <cell r="EU71" t="str">
            <v>Exaltación del orgullo bogotano con la estrategia ejecutadas de "Bogotanos en el Exterior"
Consolidación de la base de datos de Bogotanos en el exterior con mas de 24.000 registros</v>
          </cell>
          <cell r="EV71">
            <v>0</v>
          </cell>
          <cell r="EW71" t="str">
            <v/>
          </cell>
          <cell r="EX71" t="str">
            <v>Meta reportada como ejecutada con dos acciones, una en septiebre y las segunda en noviembre:
1.  Estrategia de Mercadeo de Ciudad
2. Estrategia de Bogotanos en el Exterior.
Para el mes de diciembre en el marco de la Mesa de Mercadeo de ciudad de noiviembre, se ejecutó la estrategia de posicionamiento de la Marca Ciudad en el Marco de la Navidad con los plegables "Vive una Navidad llena de historia"
Con la estrategia Bogotanos en el Exterior se obtuvieron los resultados de las Campañas:
1. "Bogotá en el Mundo y el Mundo en Bogotá": Se realizó la producción de los contenidos compartidos a través de los canales digitales de la Secretaría General con los siguientes resultados: Alcance 1.377, Canales de publicación - Twitter y Facebook, total de 2 publicaciones.
2. "Orgullo Bogotano": Se realizó una sinergia a nivel distrital con los contenidos aprobados por punto de encuentro, donde se exaltaron los orgullos de la ciudad, con los siguientes resultados: Alcance 6,886,029, Entidades Participantes - 61 , Total de publicaciones - 100.</v>
          </cell>
          <cell r="EY71" t="str">
            <v>Informados en los reportes de avances y finalización de cada acción</v>
          </cell>
          <cell r="EZ71" t="str">
            <v>Informados en los reportes de avances y finalización de cada acción</v>
          </cell>
          <cell r="FA71">
            <v>2</v>
          </cell>
          <cell r="FB71">
            <v>0</v>
          </cell>
          <cell r="FC71" t="str">
            <v>Cumple</v>
          </cell>
          <cell r="FD71" t="str">
            <v>No programó</v>
          </cell>
          <cell r="FE71" t="str">
            <v>No programó</v>
          </cell>
          <cell r="FF71" t="str">
            <v>Adecuado</v>
          </cell>
          <cell r="FG71" t="str">
            <v>No aplica</v>
          </cell>
          <cell r="FH71" t="str">
            <v>No aplica</v>
          </cell>
          <cell r="FI71" t="str">
            <v>Concuerda</v>
          </cell>
          <cell r="FJ71" t="str">
            <v>Relación directa</v>
          </cell>
          <cell r="FK71" t="str">
            <v>Adecuado</v>
          </cell>
          <cell r="FL71" t="str">
            <v>Oportuna</v>
          </cell>
          <cell r="FM71" t="str">
            <v>Aun cuando no hay programación del indicador, el reporte cualitativo da cuenta de su avance.</v>
          </cell>
          <cell r="FN71" t="str">
            <v>Juan Becerra</v>
          </cell>
          <cell r="FO71" t="str">
            <v>No aplica</v>
          </cell>
          <cell r="FP71" t="str">
            <v>No programó</v>
          </cell>
          <cell r="FQ71" t="e">
            <v>#N/A</v>
          </cell>
          <cell r="FR71" t="str">
            <v>Adecuado</v>
          </cell>
          <cell r="FS71" t="str">
            <v>Coherente</v>
          </cell>
          <cell r="FT71" t="str">
            <v>Concuerda</v>
          </cell>
          <cell r="FU71" t="str">
            <v>Concuerda</v>
          </cell>
          <cell r="FV71" t="str">
            <v>Relación directa</v>
          </cell>
          <cell r="FW71" t="str">
            <v>Adecuado</v>
          </cell>
          <cell r="FX71" t="str">
            <v>Oportuna</v>
          </cell>
          <cell r="FY71" t="str">
            <v>No se programó ejecución del indicador para el trimestre. Sin embargo, el reporte cualitativo da cuenta de su avance.</v>
          </cell>
          <cell r="FZ71" t="str">
            <v>Bibiana Rodríguez</v>
          </cell>
          <cell r="GA71" t="str">
            <v>No aplica</v>
          </cell>
          <cell r="GB71" t="str">
            <v>Cumplido</v>
          </cell>
          <cell r="GC71" t="e">
            <v>#N/A</v>
          </cell>
          <cell r="GD71" t="str">
            <v>Adecuado</v>
          </cell>
          <cell r="GE71" t="str">
            <v>Coherente</v>
          </cell>
          <cell r="GF71" t="str">
            <v>Concuerda</v>
          </cell>
          <cell r="GG71" t="str">
            <v>Concuerda</v>
          </cell>
          <cell r="GH71" t="str">
            <v>Relación directa</v>
          </cell>
          <cell r="GI71" t="str">
            <v>Adecuado</v>
          </cell>
          <cell r="GJ71" t="str">
            <v>Oportuna</v>
          </cell>
          <cell r="GK71" t="str">
            <v>Se evidencia cumplimiento del indicador de acuerdo con lo programado para el trimestre.</v>
          </cell>
          <cell r="GL71" t="str">
            <v>Bibiana Rodríguez</v>
          </cell>
          <cell r="GM71" t="str">
            <v>No aplica</v>
          </cell>
          <cell r="GN71" t="str">
            <v>Cumplido</v>
          </cell>
          <cell r="GO71" t="e">
            <v>#N/A</v>
          </cell>
          <cell r="GP71" t="str">
            <v>Adecuado</v>
          </cell>
          <cell r="GQ71" t="str">
            <v>Coherente</v>
          </cell>
          <cell r="GR71" t="str">
            <v>Concuerda</v>
          </cell>
          <cell r="GS71" t="str">
            <v>Concuerda</v>
          </cell>
          <cell r="GT71" t="str">
            <v>Relación directa</v>
          </cell>
          <cell r="GU71" t="str">
            <v>Adecuado</v>
          </cell>
          <cell r="GV71" t="str">
            <v>Oportuna</v>
          </cell>
          <cell r="GW71" t="str">
            <v>La meta de ejecución planeada para esta vigencia fue cumplida, se evidencia dos (2) acciones de mercadeo de ciudad desarrolladas.</v>
          </cell>
          <cell r="GX71" t="str">
            <v>Bibiana Rodríguez</v>
          </cell>
          <cell r="GY71">
            <v>0</v>
          </cell>
          <cell r="GZ71">
            <v>0</v>
          </cell>
          <cell r="HA71">
            <v>0</v>
          </cell>
          <cell r="HB71">
            <v>0</v>
          </cell>
          <cell r="HC71">
            <v>0</v>
          </cell>
          <cell r="HD71">
            <v>0</v>
          </cell>
          <cell r="HE71">
            <v>0</v>
          </cell>
          <cell r="HF71">
            <v>0</v>
          </cell>
          <cell r="HG71">
            <v>1</v>
          </cell>
          <cell r="HH71">
            <v>0</v>
          </cell>
          <cell r="HI71">
            <v>1</v>
          </cell>
          <cell r="HJ71">
            <v>0</v>
          </cell>
          <cell r="HK71">
            <v>2</v>
          </cell>
          <cell r="HL71">
            <v>0</v>
          </cell>
          <cell r="HM71">
            <v>0</v>
          </cell>
          <cell r="HN71">
            <v>0</v>
          </cell>
          <cell r="HO71">
            <v>0</v>
          </cell>
          <cell r="HP71">
            <v>0</v>
          </cell>
          <cell r="HQ71">
            <v>0</v>
          </cell>
          <cell r="HR71">
            <v>0</v>
          </cell>
          <cell r="HS71">
            <v>0</v>
          </cell>
          <cell r="HT71">
            <v>0.5</v>
          </cell>
          <cell r="HU71">
            <v>0</v>
          </cell>
          <cell r="HV71">
            <v>0.5</v>
          </cell>
          <cell r="HW71">
            <v>0</v>
          </cell>
          <cell r="HX71">
            <v>1</v>
          </cell>
          <cell r="HY71" t="str">
            <v>No Programó</v>
          </cell>
          <cell r="HZ71" t="str">
            <v>No Programó</v>
          </cell>
          <cell r="IA71" t="str">
            <v>No Programó</v>
          </cell>
          <cell r="IB71" t="str">
            <v>No Programó</v>
          </cell>
          <cell r="IC71" t="str">
            <v>No Programó</v>
          </cell>
          <cell r="ID71" t="str">
            <v>No Programó</v>
          </cell>
          <cell r="IE71" t="str">
            <v>No Programó</v>
          </cell>
          <cell r="IF71" t="str">
            <v>No Programó</v>
          </cell>
          <cell r="IG71">
            <v>1</v>
          </cell>
          <cell r="IH71">
            <v>1</v>
          </cell>
          <cell r="II71">
            <v>1</v>
          </cell>
          <cell r="IJ71">
            <v>1</v>
          </cell>
          <cell r="IK71" t="str">
            <v>No Programó</v>
          </cell>
          <cell r="IL71" t="str">
            <v>No Programó</v>
          </cell>
          <cell r="IM71">
            <v>1</v>
          </cell>
          <cell r="IN71">
            <v>1</v>
          </cell>
          <cell r="IP71">
            <v>0</v>
          </cell>
          <cell r="IQ71">
            <v>0</v>
          </cell>
          <cell r="IR71">
            <v>0.5</v>
          </cell>
          <cell r="IS71">
            <v>1</v>
          </cell>
        </row>
        <row r="72">
          <cell r="A72" t="str">
            <v>48A</v>
          </cell>
          <cell r="B72" t="str">
            <v>Dirección Distrital de Relaciones Internacionales</v>
          </cell>
          <cell r="C72" t="str">
            <v>Directora Distrital de Relaciones Internacionales</v>
          </cell>
          <cell r="D72" t="str">
            <v>Valentina Wieser</v>
          </cell>
          <cell r="E72" t="str">
            <v>P1 -  ÉTICA, BUEN GOBIERNO Y TRANSPARENCIA</v>
          </cell>
          <cell r="F72" t="str">
            <v xml:space="preserve">P1O4 Afianzar la efectividad de la cooperación internacional y posicionar a nivel internacional el Distrito Capital. </v>
          </cell>
          <cell r="G72" t="str">
            <v xml:space="preserve">P1O4A1 Diseñar, adoptar e implementar el modelo de cooperación internacional </v>
          </cell>
          <cell r="H72" t="str">
            <v>Realizar acciones de relacionamiento estratégico con redes internacionales, ciudades homólogas, estados y organizaciones internacionales</v>
          </cell>
          <cell r="I72" t="str">
            <v>Acciones de relacionamiento estratégico con redes internacionales, ciudades homólogas, estados y organizaciones internacionales realizadas</v>
          </cell>
          <cell r="J72" t="str">
            <v xml:space="preserve">Las acciones de Relacionamiento 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Relacionamiento estratégico es documentada y registrada en un documento final como producto. Este indicador se registra trimestralmente </v>
          </cell>
          <cell r="K72" t="str">
            <v xml:space="preserve">  Sumatoria de acciones de relacionamiento estratégico desarrolladas     </v>
          </cell>
          <cell r="L72" t="str">
            <v>Sumatoria de acciones de relacionamiento estratégico desarrolladas</v>
          </cell>
          <cell r="M72">
            <v>0</v>
          </cell>
          <cell r="O72" t="str">
            <v>Acciones de relacionamiento estratégico con actores internacionales.</v>
          </cell>
          <cell r="P72" t="str">
            <v xml:space="preserve">1. Análisis y evaluación de solicitudes de relacionamiento recibidas o identificadas
2. Formulación, gestión, desarrollo y seguimiento de la agenda de relacionamiento </v>
          </cell>
          <cell r="Q72" t="str">
            <v xml:space="preserve">Informe de Gestión de las diferentes acciones junto con las evidencias y documentos de gestión.
Micrositio, redes sociales, publicaciones en medios cuando aplique
</v>
          </cell>
          <cell r="R72" t="str">
            <v xml:space="preserve">Fortalecer las relaciones internacionales de la ciudad con redes internacionales, ciudades, estados y organizaciones internacionales. 
Posicionar a Bogotá en el Ámbito Internacional mediante las acciones de relacionamiento estratégico
Generación de alianzas estratégicas en el marco de la cooperación y de proyección internacional
</v>
          </cell>
          <cell r="S72" t="str">
            <v>Suma</v>
          </cell>
          <cell r="T72" t="str">
            <v>Suma</v>
          </cell>
          <cell r="U72" t="str">
            <v>Número</v>
          </cell>
          <cell r="V72" t="str">
            <v>Eficiencia</v>
          </cell>
          <cell r="W72" t="str">
            <v>Resultado</v>
          </cell>
          <cell r="X72">
            <v>2018</v>
          </cell>
          <cell r="Y72">
            <v>0</v>
          </cell>
          <cell r="Z72">
            <v>2018</v>
          </cell>
          <cell r="AA72">
            <v>0</v>
          </cell>
          <cell r="AB72">
            <v>0</v>
          </cell>
          <cell r="AC72">
            <v>12</v>
          </cell>
          <cell r="AD72">
            <v>18</v>
          </cell>
          <cell r="AE72">
            <v>0</v>
          </cell>
          <cell r="AF72">
            <v>0</v>
          </cell>
          <cell r="AG72" t="str">
            <v>No Aplica</v>
          </cell>
          <cell r="AH72" t="str">
            <v>No Aplica</v>
          </cell>
          <cell r="AI72" t="str">
            <v>No Aplica</v>
          </cell>
          <cell r="AJ72">
            <v>1</v>
          </cell>
          <cell r="AK72" t="str">
            <v>No Aplica</v>
          </cell>
          <cell r="AL72" t="str">
            <v>No Aplica</v>
          </cell>
          <cell r="AM72" t="str">
            <v>No Aplica</v>
          </cell>
          <cell r="AN72">
            <v>1</v>
          </cell>
          <cell r="AO72" t="str">
            <v>Internacionalización de Bogotá</v>
          </cell>
          <cell r="AP72" t="str">
            <v>No Aplica</v>
          </cell>
          <cell r="AQ72" t="str">
            <v>No Aplica</v>
          </cell>
          <cell r="AR72" t="str">
            <v>No Aplica</v>
          </cell>
          <cell r="AS72" t="str">
            <v>No Aplica</v>
          </cell>
          <cell r="AT72" t="str">
            <v>No Aplica</v>
          </cell>
          <cell r="AU72" t="str">
            <v>No Aplica</v>
          </cell>
          <cell r="AV72" t="str">
            <v>No Aplica</v>
          </cell>
          <cell r="AW72" t="str">
            <v>No Aplica</v>
          </cell>
          <cell r="AX72" t="str">
            <v>No Aplica</v>
          </cell>
          <cell r="AY72" t="str">
            <v>No Aplica</v>
          </cell>
          <cell r="AZ72" t="str">
            <v>No Aplica</v>
          </cell>
          <cell r="BA72" t="str">
            <v>No Aplica</v>
          </cell>
          <cell r="BB72" t="str">
            <v>No Aplica</v>
          </cell>
          <cell r="BC72" t="str">
            <v>No Aplica</v>
          </cell>
          <cell r="BD72" t="str">
            <v>No Aplica</v>
          </cell>
          <cell r="BE72" t="str">
            <v>No Aplica</v>
          </cell>
          <cell r="BF72" t="str">
            <v>No Aplica</v>
          </cell>
          <cell r="BG72" t="str">
            <v>No Aplica</v>
          </cell>
          <cell r="BH72" t="str">
            <v>No Aplica</v>
          </cell>
          <cell r="BI72" t="str">
            <v>No Aplica</v>
          </cell>
          <cell r="BJ72" t="str">
            <v>No Aplica</v>
          </cell>
          <cell r="BK72" t="str">
            <v>No Aplica</v>
          </cell>
          <cell r="BL72" t="str">
            <v>No Aplica</v>
          </cell>
          <cell r="BM72" t="str">
            <v>Plan de Acción SGCInternacionalización de Bogotá</v>
          </cell>
          <cell r="BN72" t="str">
            <v xml:space="preserve">Las acciones de Relacionamiento 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Relacionamiento estratégico es documentada y registrada en un documento final como producto. Este indicador se registra trimestralmente </v>
          </cell>
          <cell r="BO72" t="str">
            <v xml:space="preserve">1. Análisis y evaluación de solicitudes de relacionamiento recibidas o identificadas
2. Formulación, gestión, desarrollo y seguimiento de la agenda de relacionamiento </v>
          </cell>
          <cell r="BP72" t="str">
            <v xml:space="preserve">Fortalecer las relaciones internacionales de la ciudad con redes internacionales, ciudades, estados y organizaciones internacionales. 
Posicionar a Bogotá en el Ámbito Internacional mediante las acciones de relacionamiento estratégico
Generación de alianzas estratégicas en el marco de la cooperación y de proyección internacional
</v>
          </cell>
          <cell r="BQ72" t="str">
            <v xml:space="preserve">Informe de Gestión de las diferentes acciones junto con las evidencias y documentos de gestión.
Micrositio, redes sociales, publicaciones en medios cuando aplique
</v>
          </cell>
          <cell r="BR72" t="str">
            <v>Suma</v>
          </cell>
          <cell r="BS72">
            <v>18</v>
          </cell>
          <cell r="BT72">
            <v>0</v>
          </cell>
          <cell r="BU72">
            <v>0</v>
          </cell>
          <cell r="BV72">
            <v>3</v>
          </cell>
          <cell r="BW72">
            <v>2</v>
          </cell>
          <cell r="BX72">
            <v>3</v>
          </cell>
          <cell r="BY72">
            <v>0</v>
          </cell>
          <cell r="BZ72">
            <v>0</v>
          </cell>
          <cell r="CA72">
            <v>4</v>
          </cell>
          <cell r="CB72">
            <v>2</v>
          </cell>
          <cell r="CC72">
            <v>2</v>
          </cell>
          <cell r="CD72">
            <v>1</v>
          </cell>
          <cell r="CE72">
            <v>1</v>
          </cell>
          <cell r="CF72">
            <v>0</v>
          </cell>
          <cell r="CG72">
            <v>0</v>
          </cell>
          <cell r="CH72">
            <v>3</v>
          </cell>
          <cell r="CI72">
            <v>2</v>
          </cell>
          <cell r="CJ72">
            <v>3</v>
          </cell>
          <cell r="CK72">
            <v>0</v>
          </cell>
          <cell r="CL72">
            <v>0</v>
          </cell>
          <cell r="CM72">
            <v>4</v>
          </cell>
          <cell r="CN72">
            <v>2</v>
          </cell>
          <cell r="CO72">
            <v>2</v>
          </cell>
          <cell r="CP72">
            <v>1</v>
          </cell>
          <cell r="CQ72">
            <v>1</v>
          </cell>
          <cell r="CR72">
            <v>18</v>
          </cell>
          <cell r="CS72">
            <v>0</v>
          </cell>
          <cell r="CT72" t="str">
            <v/>
          </cell>
          <cell r="CU72" t="str">
            <v>1. Planeación y Coordinación Visita protiocolaria Presidente de Alemania CADE Social - Concepto Técnico Visita.</v>
          </cell>
          <cell r="CV72" t="str">
            <v>No se presentaron dificultades con las acciones adelantadas</v>
          </cell>
          <cell r="CW72" t="str">
            <v>Fortalecimiento de las relaciones con Alemania</v>
          </cell>
          <cell r="CX72">
            <v>0</v>
          </cell>
          <cell r="CY72" t="str">
            <v/>
          </cell>
          <cell r="CZ72" t="str">
            <v>1. Realización Visita Protocolaria Presidente de Alemania CADE Social</v>
          </cell>
          <cell r="DA72" t="str">
            <v>No se presentaron dificultades con las acciones adelantadas</v>
          </cell>
          <cell r="DB72" t="str">
            <v>Fortalecimiento de las relaciones con Alemania</v>
          </cell>
          <cell r="DC72">
            <v>3</v>
          </cell>
          <cell r="DD72" t="str">
            <v/>
          </cell>
          <cell r="DE72" t="str">
            <v>1. Informe Final Visita Protocolaria Presidente de Almenia CADE Social
2. Planeación y acompañamiento de la reunión protocolaria con el Embajador de Emiratos Arabos Unidos y el Alcalde Mayor 
3. Articulación con la Embajada de Irlanda: Planeación de la visita del Ministro de Trabajo en el CIAM y apoyo para la realización del Día Nacional de Irlanda en el marco de la Ciclovía 
Acompañamiento y articulación con Gerencia para Atención a Venezolanos para el Seguimiento a visita del Ministro de Trabajo de Irlanda al CIAM 
4. Avances en la organización de la AGENDA ALCALDE visita a China y Francia: Coordinación de la reunión Protocolaria con Alcalde de Chengdú con posterior firma de MOU, con el Vice-Alcalde de Shanghái y la Secretaria de Integración Social de París</v>
          </cell>
          <cell r="DF72" t="str">
            <v>No se presentaron dificultades con las acciones adelantadas</v>
          </cell>
          <cell r="DG72" t="str">
            <v>Fortalecimiento de las relaciones con Alemania, Irlanda, y Emiratos Árabes.</v>
          </cell>
          <cell r="DH72">
            <v>2</v>
          </cell>
          <cell r="DI72" t="str">
            <v/>
          </cell>
          <cell r="DJ72" t="str">
            <v>Para este peíodo se realizron las siguientes acciones de relacionamiento estratégico:
 1. Agenda Alcalde visitas a Chengdú, Shanghai y París
- Coordinación, preparación y seguimiento de la agenda del Alcalde por las tres ciudades anunciadas, emisión del concepto técnico de realcionamiento y gestión de las cartas de invitación.
2. Visita Delegación de Sahnghai: 
- Se coordinó la temática de la visita con la Secretaría Distrital de Hacienda
- Coordinación de la gestión logística
- Coordinacón de la Reunión
Se realizó gestión como avance en la siguiente acción de relacionamiento estratégico
3. Visita de la Comisión del Parlamento Neerlandés
-  Se gestionó la preparación de la agenda técnica y el Brief</v>
          </cell>
          <cell r="DK72" t="str">
            <v>Las acciones se desarrollaron de acuerdo con los cronogramas establecidos sin ninguna dificultad a considerar.</v>
          </cell>
          <cell r="DL72" t="str">
            <v>Cómo beneficio de la ejecución de las acciones de relacionamiento estratégico se obtuvo el afianzamiento de los lazos de amistad entre Bogotá y las ciudades del relacionamiento</v>
          </cell>
          <cell r="DM72">
            <v>3</v>
          </cell>
          <cell r="DN72" t="str">
            <v/>
          </cell>
          <cell r="DO72" t="str">
            <v>Para este período se realizron las siguientes acciones de relacionamiento estratégico:
1. Participación de Hans Koster en el Lanzamiento del ODUR: Apoyo en la parcicipación del experto en el lanzamiento del Observatorio  ODUR y apoyo del axperto en el programa de Buenas Prácticas en coordinación con Catastro Distrital.
2. Visita de la Embajadora de Turquía y el Director de TIKA con el Alcalde Mayor: Se coordinó con la Secretaría Disdtrital de Integración Social el acompañamiento a la visita así como la coordinación logística y de protocolo de la misma.
3. Visita de la Comisión de Comercio Exterior y Cooperación al Desarrollo del Parlamenteo Neerlandés: Se coordinó con la Secretaría Distrital de Integración Social y FUGA el acompañamiento a la visita así como la coordinación logística y de protocolo de la misma.</v>
          </cell>
          <cell r="DP72" t="str">
            <v>Se llevaron a cabo las acciones de relacionamiento sin dificultades ni contratiempos.</v>
          </cell>
          <cell r="DQ72" t="str">
            <v>Cómo beneficio de la ejecución de las acciones de relacionamiento estratégico se obtuvo el afianzamiento de los lazos de amistad entre Bogotá y las ciudades del relacionamiento.</v>
          </cell>
          <cell r="DR72">
            <v>0</v>
          </cell>
          <cell r="DS72" t="str">
            <v/>
          </cell>
          <cell r="DT72" t="str">
            <v xml:space="preserve">Durante el mes de junio re realizó la gestión de las siguientes solicitudes de visitas de Cortesía:
- Alclade de Seúl Park Won-Soon, para lo cual se elabró el correpondiente Concepto Técnico y la coordinación de la agenda del señor Alcalde
- Vice Alcalde de Chengdu Niu Quinbao para lo cual se elabró el correpondiente Concepto Técnico y la coordinación de la agenda del señor Alcalde
</v>
          </cell>
          <cell r="DU72" t="str">
            <v>Se realiza gestión de coordinación de visitas de acuerdo con lo requerido</v>
          </cell>
          <cell r="DV72" t="str">
            <v>A reportar una vez de realicen las respectivas visitas.</v>
          </cell>
          <cell r="DW72">
            <v>0</v>
          </cell>
          <cell r="DX72" t="str">
            <v/>
          </cell>
          <cell r="DY72" t="str">
            <v>Durante el mes de julio se realizó gestión para los siguiente relacionamientos:
1. Gestión para la visita del Alcalde de Seúl Park, Won-Soon, para lo cual se elaboró el correspondiente Concepto Técnico.
2. Gestión para la visita del Consejal de la Ciudad de Riberao Preto,  Marcos Papa, para lo cual se elaboró el correspondiente Concepto Técnico.
3. Gestión para la visita del Vice-Alcalde de Chengdu Niu Quingbao, para lo cual se elaboró el correspondiente Concepto Técnico.
4. Participación del Subsecretario de Gobernabilidad y Garantía de Derechos de la Secretaría de Gobierno, para lo cual se anexa el correspondiente concepto Técnico</v>
          </cell>
          <cell r="DZ72" t="str">
            <v>Se realizaron las actividades en el marco de las accioes planteadas cuyos informes finales se presentarán en el mes de agosto.</v>
          </cell>
          <cell r="EA72" t="str">
            <v>Reporte de los beneficios en el mes de agosto cuando se consoliden los respectivos informes.</v>
          </cell>
          <cell r="EB72">
            <v>4</v>
          </cell>
          <cell r="EC72" t="str">
            <v/>
          </cell>
          <cell r="ED72" t="str">
            <v>Durante el período reportado se realizó el cierre de las siguiente relacionamientos:
1. Gestión para la visita del Alcalde de Seúl Park, Won-Soon - Se coordinó la reunión y las visitas de la delegación que acompañó al Alcalde con Transmicable, IDT y el IDRD, adicinalmente se realizó reunión de avanzada con la embajada de Corea.
2. Gestión para la visita del Consejal de la Ciudad de Riberao Preto,  Marcos Papa - Se coordinaron las temáticvas de la reunión con la embajada y la Secretaría de Movilidad, y se coordinaron y ejecutaron todos los aspectos logísticos y de protocolo de la visita.
3. Gestión para la visita del Vice-Alcalde de Chengdu Niu Quingbao - Se dio concepto positivo para que el Alcalde de Bogotá atendiera la visita y gestionó el relacionamiento respectivo para la realización de la misma.
4. Visita Del Banco Centroamericano De Integración Económica: Se coordinó la reunión a la cual asistieron: Dr. Dante Ariel Mossi Reyes- Presidente Ejecutivo del Banco; Dr. Angel Custodio Cabrera Baez- Director por Colombia; Hernan Danery Alvarado Gomez- Gerente de Finanzas, Salvador Sacasa- Jefe de la Oficina de Relaciones Institucionales; Carlos Eduardo Gómez Díaz- Coordinador de Estructuración; Juan Miguel Raad Berrio- Asesor Ejecutivo por Argentina y Colombia; Nelly Patricia Mosquera Murcia- Concejal de Bogotá; Enrique Peñalosa Londoño- Alcalde Mayor Bogotá; Raúl Buitrago- Secretario General; Beatriz Arbeláez- Secretaria de Hacienda; Carlos Humberto Moreno- Empresa de Metro de Bogotá; Gisele Manrique- Secretaria Privada y miembro de la Junta Directiva de la Empresa de Energía de Bogotá; Valentina Wieser – Directora Distrital de Relaciones Internacionales.
Se avanzó en la siguiente Visita de relacionamiento:
1. Visita de la delegación a la Alcaldía Mayor de Bogotá, con ocasión de la celebración de los diez años con la ciudad de Chicago, para lo cual se elaboró el correspondiente concepto técnico.</v>
          </cell>
          <cell r="EE72" t="str">
            <v>Durante el período no se registraron dificultades en la ejecucíon de las actividades y acciones establecidas en el marco del relacionamiento estratégico</v>
          </cell>
          <cell r="EF72" t="str">
            <v xml:space="preserve">_ Visibilización de las obras de ciudad con Seúl, y sugerencia de posible colaboración entre las ciudades.
- Visibilización de Bogotá como ciudad pionera en transporte en bicicleta, y fianzamiento de la relación entre las ciudades.
- Posible cooperación en temas educativos y propuesta de feria comercial entre emprendedores Bogotanos y empresarios de Chengdú.
- Dar a conocer la "Ruta de Atención para la Víctimas de la Trata de Perosnas" 
</v>
          </cell>
          <cell r="EG72">
            <v>2</v>
          </cell>
          <cell r="EH72" t="str">
            <v/>
          </cell>
          <cell r="EI72" t="str">
            <v xml:space="preserve">En este período se desarrollaron 2 acciones de relacionamiento estratégico:
1. Visita delegación World Bussines Chicago - Se emitió el concepto de pertinencia de la visita, se coordinó la reunión con la CEO de World Bussines Chicago Andrea L. Zopp en la que se habló de las relaciones existentes entre las dos ciudades y los proyectos a desarrollar en áreas como la de educación, tecnología, desarrollo económico, medio ambiente y desarrollo urbano.
2. Visita Oficial del Alcalde de Rotterdam - Se coordinó la reunión a la cual asistieron el Alcalde Mayor de Bogotá Enrique Peñalosa Londoño, Mónica Ramírez directora de FUGA, Galdys Samaniel Secretaria de Integración Social, Ahmed Aboutaleb Alcalde de Rotterdam entre otras personalidades. En esta reunión se dieron a conocer los logros y avances de la Administración, y se habló de temas como la caminabilidad, movilidad y sobre el Bronx Distrito Creativo.
De igual manera se avanzó en las siguientes acciones de relacionamiento durante este mes:
1. Visita Oficial del Alcalde de Mirafliores - Se realizó el concepto técnico en el que se recomienda la atención de la visita del Alcalde de Miraflores, Lima, por parte del Alcalde Mayor de Bogotá Enrique Peñalosa Londoño.
2. Asistencia Bogotá Cumbre C40 - Se realizó el concepto técnico en el que se analizó la pertinencia de la asistencia del Señor Alcalde a la Cumbre Mundial de Alcaldes C40” a celebrarse en Copenhaguen.  </v>
          </cell>
          <cell r="EJ72" t="str">
            <v>No se presentaron mayor deficultades en la gestión de las visitas y acciones en el marco de Relacionamiento Internacional para este período</v>
          </cell>
          <cell r="EK72" t="str">
            <v>Afianzamiento de las relaciones de Bogotá con Rotterdam, Miraflores y Chicago, así como la gestión para realizar proyectos conjuntos que pueden beneficiar a la ciudad de Bogotá. De la misma manera se asegura la asistencia de Bogotá a la cumbre C40 por lo tanto consolidará su posición como miembro de esta Red.</v>
          </cell>
          <cell r="EL72">
            <v>2</v>
          </cell>
          <cell r="EM72" t="str">
            <v/>
          </cell>
          <cell r="EN72" t="str">
            <v>En este mes se gestionaron dos acciones de relacionamiento estratégico :
1. Participación de Bogotá en el C40 World Mayors Summit: Se coordinaron los aspectos logísticos referentes a la participación del asesor del Alcalde Mayor Andrés Ernesto Pacheco Rincón, de igual manera se apoyó a la Secretaría Privada de la Alcaldía Mayor en aspectos técnicos y logísticos, finalmente se realizó una agenda técnica para el desarrollo del evento, junto con un Brief de las declaraciones nuevas propuestas por C40 para ser firmadas.
2. Visita del Alcalde de Miraflores: Se organizó la agenda y se coordinaron reuniones con el Señor Alcalde, el Secretario de Movilidad y el Secretario de Seguridad, igualmente se llevó a cabo un recorrido como experiencia de ciudad por el Centro de Bogotá.</v>
          </cell>
          <cell r="EO72" t="str">
            <v>Para estas acciones no se presentaron dificultades no retrasos significativos.</v>
          </cell>
          <cell r="EP72" t="str">
            <v>Como resultado del event " Bogotá en el C40 World Mayors Summitel" se destaca el proyecto Zebra que ofrece cooperación técnica para definir estrategias con respecto a la implementación de flota de buses cero emisiones; se ratifica por parte de Bogotá la agenda 2020 para plantear la reducción de gases de efecto invernadero.
La Visita del Alcalde de Miraflores   permitió dar a conocer  experiencias en materia de organización político-administrativa de Bogotá entre otros temas como la seguridad, convivencia entre otros, y así proyectar la ciudad.</v>
          </cell>
          <cell r="EQ72">
            <v>1</v>
          </cell>
          <cell r="ER72" t="str">
            <v/>
          </cell>
          <cell r="ES72" t="str">
            <v>En niviembre como acción de relacionamiento internacional se atendió la siguiente visita:
- DELEGACIÓN DE MINAS GERAIS (BRASIL): Se coordinó con la Secretaría de Desarrollo Económico el acompañamiento y se revisaron todos los aspectos logísticos y de protocolo de la visita, a la cual asistieron siete Alcaldes de Minas Gerais Brasil,  en la que se dieron a conocer las diferentes estrategias desarrolladas por la Administración Peñalosa, para apoyar a la pequeña y mediana empresa.
Como avance a la gestión de relacionamiento a reportar en dicuembre, la DDRI coordinó la siguiente acción:
- Participación en el Foro 6 Degrees: En respuesta a la invitación de participación del Alcalde  como orador principal a este evento que se realiza en la ciudad de Méjico, que reune líderes empresariales, miembros de la sociedad civil, artistas, políticos y líderes de opinión, se solicitó concepto al sector el cual indica que este es un evento que representa un espacio de relacionamiento internacional para compartir proyectos de la administración en materia de migración. Igualmente se emitió concepto técnico por parte de la DDRI con la sugerencia de participación de la Secretaria de Integración Social.</v>
          </cell>
          <cell r="ET72" t="str">
            <v>La gestión y la visita se llevó a cabo sin ninguna dificultad mayor.</v>
          </cell>
          <cell r="EU72" t="str">
            <v xml:space="preserve">Afianzar los lazos entre estas ciudades Brasileras y Bogotá.
Proyectar la ciudad y los proyectos  desarrolados por esta administración.
Los Alcaldes destacaron la labor realizada por la Administración Peñalosa, con respecto a las diferentes iniciativas desarrolladas para fortalecer la pequeña y mediana empresa.  </v>
          </cell>
          <cell r="EV72">
            <v>1</v>
          </cell>
          <cell r="EW72" t="str">
            <v/>
          </cell>
          <cell r="EX72" t="str">
            <v>Esta vigencia se realizaron 18 acciones de relacionamiento estratégico relacionados a continuación:
1. Visita Protocolaria Presidente de Alemania CADE Social
2. Planeación y acompañamiento de la reunión protocolaria con el Embajador de Emiratos Arabes Unidos y el Alcalde Mayor 
3. Articulación con la Embajada de Irlanda: Planeación de la visita del Ministro de Trabajo en el CIAM 
4. Agenda Alcalde visitas a Chengdú, Shanghai y París
5. Visita Delegación de Sahnghai
6. Participación de Hans Koster en el Lanzamiento del ODUR
7. Visita de la Embajadora de Turquía y el Director de TIKA con el Alcalde Mayor
8. Visita de la Comisión de Comercio Exterior y Cooperación al Desarrollo del Parlamenteo Neerlandés
9. Gestión para la visita del Alcalde de Seúl Park, Won-Soon
10. Gestión para la visita del Consejal de la Ciudad de Riberao Preto,  Marcos Papa
11. Gestión para la visita del Vice-Alcalde de Chengdu Niu Quingbao
12. Gestión para la Visita Del Banco Centroamericano De Integración Económica.
13. Gestión para la Visita delegación World Bussines Chicago
14. Getión para la Visita Oficial del Alcalde de Rotterdam
15. Participación de Bogotá en el C40 World Mayors Summit
16. Gestión para la visita Visita del Alcalde de Miraflores
17. Gestión para la visita de la delegación de Minas Gerais (Brasil)
18. Gestión para la participación en el Foro 6 Degrees
Está última es la reportada para el mes de diciembre, cuyo objetivo fue la participación del Distrito en el evento 6 Degrees Méjico 2019, a la cual asistió cmo delegada del Señor Alcalde la Secretaria de Integración Social, quíen participó como panelista en el conversatorio "Hacia Donde Vamos", cuya participación fue coordinada desde esta Dirección.</v>
          </cell>
          <cell r="EY72" t="str">
            <v xml:space="preserve">El relacionamiento con Guangzhou – China no se pudo realizar por las dificultades de orden público de la ciudad y en su lugar se realizó la acción "Evento 6 Degrees" Ciudad de México </v>
          </cell>
          <cell r="EZ72" t="str">
            <v>Con la perticipación en el evento 6 Degrees se propició la presentación de programas de esta administración,  dirigidos a población vulnerable y servicios pensados en la diversidad</v>
          </cell>
          <cell r="FA72">
            <v>18</v>
          </cell>
          <cell r="FB72">
            <v>0</v>
          </cell>
          <cell r="FC72" t="str">
            <v>Cumple</v>
          </cell>
          <cell r="FD72" t="str">
            <v>Cumplido</v>
          </cell>
          <cell r="FE72" t="str">
            <v>Cumplido</v>
          </cell>
          <cell r="FF72" t="str">
            <v>Adecuado</v>
          </cell>
          <cell r="FG72" t="str">
            <v>Coherente</v>
          </cell>
          <cell r="FH72" t="str">
            <v>Concuerda</v>
          </cell>
          <cell r="FI72" t="str">
            <v>Concuerda</v>
          </cell>
          <cell r="FJ72" t="str">
            <v>Relación directa</v>
          </cell>
          <cell r="FK72" t="str">
            <v>Adecuado</v>
          </cell>
          <cell r="FL72" t="str">
            <v>Oportuna</v>
          </cell>
          <cell r="FM72">
            <v>0</v>
          </cell>
          <cell r="FN72" t="str">
            <v>Juan Becerra</v>
          </cell>
          <cell r="FO72" t="str">
            <v>No aplica</v>
          </cell>
          <cell r="FP72" t="str">
            <v>Cumplido</v>
          </cell>
          <cell r="FQ72" t="e">
            <v>#N/A</v>
          </cell>
          <cell r="FR72" t="str">
            <v>Adecuado</v>
          </cell>
          <cell r="FS72" t="str">
            <v>Coherente</v>
          </cell>
          <cell r="FT72" t="str">
            <v>Concuerda</v>
          </cell>
          <cell r="FU72" t="str">
            <v>No aplica</v>
          </cell>
          <cell r="FV72" t="str">
            <v>Relación directa</v>
          </cell>
          <cell r="FW72" t="str">
            <v>Adecuado</v>
          </cell>
          <cell r="FX72" t="str">
            <v>Oportuna</v>
          </cell>
          <cell r="FY72" t="str">
            <v>Se evidencia cumplimiento del indicador de acuerdo a lo programado para el trimestre.</v>
          </cell>
          <cell r="FZ72" t="str">
            <v>Bibiana Rodríguez</v>
          </cell>
          <cell r="GA72" t="str">
            <v>No aplica</v>
          </cell>
          <cell r="GB72" t="str">
            <v>Cumplido</v>
          </cell>
          <cell r="GC72" t="e">
            <v>#N/A</v>
          </cell>
          <cell r="GD72" t="str">
            <v>Adecuado</v>
          </cell>
          <cell r="GE72" t="str">
            <v>Coherente</v>
          </cell>
          <cell r="GF72" t="str">
            <v>Concuerda</v>
          </cell>
          <cell r="GG72" t="str">
            <v>Concuerda</v>
          </cell>
          <cell r="GH72" t="str">
            <v>Relación directa</v>
          </cell>
          <cell r="GI72" t="str">
            <v>Adecuado</v>
          </cell>
          <cell r="GJ72" t="str">
            <v>Oportuna</v>
          </cell>
          <cell r="GK72" t="str">
            <v>Se evidencia cumplimiento del indicador de acuerdo con lo programado para el trimestre.</v>
          </cell>
          <cell r="GL72" t="str">
            <v>Bibiana Rodríguez</v>
          </cell>
          <cell r="GM72" t="str">
            <v>No aplica</v>
          </cell>
          <cell r="GN72" t="str">
            <v>Cumplido</v>
          </cell>
          <cell r="GO72" t="e">
            <v>#N/A</v>
          </cell>
          <cell r="GP72" t="str">
            <v>Adecuado</v>
          </cell>
          <cell r="GQ72" t="str">
            <v>Coherente</v>
          </cell>
          <cell r="GR72" t="str">
            <v>Concuerda</v>
          </cell>
          <cell r="GS72" t="str">
            <v>Concuerda</v>
          </cell>
          <cell r="GT72" t="str">
            <v>Relación directa</v>
          </cell>
          <cell r="GU72" t="str">
            <v>Adecuado</v>
          </cell>
          <cell r="GV72" t="str">
            <v>Oportuna</v>
          </cell>
          <cell r="GW72" t="str">
            <v xml:space="preserve">La meta de ejecución planeada para esta vigencia fue cumplida, se realizaron dieciocho (18) acciones de relacionamiento estratégico. </v>
          </cell>
          <cell r="GX72" t="str">
            <v>Bibiana Rodríguez</v>
          </cell>
          <cell r="GY72">
            <v>0</v>
          </cell>
          <cell r="GZ72">
            <v>0</v>
          </cell>
          <cell r="HA72">
            <v>3</v>
          </cell>
          <cell r="HB72">
            <v>2</v>
          </cell>
          <cell r="HC72">
            <v>3</v>
          </cell>
          <cell r="HD72">
            <v>0</v>
          </cell>
          <cell r="HE72">
            <v>0</v>
          </cell>
          <cell r="HF72">
            <v>4</v>
          </cell>
          <cell r="HG72">
            <v>2</v>
          </cell>
          <cell r="HH72">
            <v>2</v>
          </cell>
          <cell r="HI72">
            <v>1</v>
          </cell>
          <cell r="HJ72">
            <v>1</v>
          </cell>
          <cell r="HK72">
            <v>18</v>
          </cell>
          <cell r="HL72">
            <v>0</v>
          </cell>
          <cell r="HM72">
            <v>0</v>
          </cell>
          <cell r="HN72">
            <v>0.16666666666666666</v>
          </cell>
          <cell r="HO72">
            <v>0.1111111111111111</v>
          </cell>
          <cell r="HP72">
            <v>0.16666666666666666</v>
          </cell>
          <cell r="HQ72">
            <v>0</v>
          </cell>
          <cell r="HR72">
            <v>0</v>
          </cell>
          <cell r="HS72">
            <v>0.22222222222222221</v>
          </cell>
          <cell r="HT72">
            <v>0.1111111111111111</v>
          </cell>
          <cell r="HU72">
            <v>0.1111111111111111</v>
          </cell>
          <cell r="HV72">
            <v>5.5555555555555552E-2</v>
          </cell>
          <cell r="HW72">
            <v>5.5555555555555552E-2</v>
          </cell>
          <cell r="HX72">
            <v>1</v>
          </cell>
          <cell r="HY72" t="str">
            <v>No Programó</v>
          </cell>
          <cell r="HZ72" t="str">
            <v>No Programó</v>
          </cell>
          <cell r="IA72">
            <v>1</v>
          </cell>
          <cell r="IB72">
            <v>1</v>
          </cell>
          <cell r="IC72">
            <v>1</v>
          </cell>
          <cell r="ID72">
            <v>1</v>
          </cell>
          <cell r="IE72">
            <v>1</v>
          </cell>
          <cell r="IF72">
            <v>1</v>
          </cell>
          <cell r="IG72">
            <v>0.99999999999999978</v>
          </cell>
          <cell r="IH72">
            <v>1</v>
          </cell>
          <cell r="II72">
            <v>1</v>
          </cell>
          <cell r="IJ72">
            <v>1</v>
          </cell>
          <cell r="IK72">
            <v>1</v>
          </cell>
          <cell r="IL72">
            <v>1</v>
          </cell>
          <cell r="IM72">
            <v>0.99999999999999978</v>
          </cell>
          <cell r="IN72">
            <v>1</v>
          </cell>
          <cell r="IP72">
            <v>0.16666666666666666</v>
          </cell>
          <cell r="IQ72">
            <v>0.44444444444444442</v>
          </cell>
          <cell r="IR72">
            <v>0.77777777777777768</v>
          </cell>
          <cell r="IS72">
            <v>1</v>
          </cell>
        </row>
        <row r="73">
          <cell r="A73" t="str">
            <v>48B</v>
          </cell>
          <cell r="B73" t="str">
            <v>Dirección Distrital de Relaciones Internacionales</v>
          </cell>
          <cell r="C73" t="str">
            <v>Directora Distrital de Relaciones Internacionales</v>
          </cell>
          <cell r="D73" t="str">
            <v>Valentina Wieser</v>
          </cell>
          <cell r="E73" t="str">
            <v>P1 -  ÉTICA, BUEN GOBIERNO Y TRANSPARENCIA</v>
          </cell>
          <cell r="F73" t="str">
            <v xml:space="preserve">P1O4 Afianzar la efectividad de la cooperación internacional y posicionar a nivel internacional el Distrito Capital. </v>
          </cell>
          <cell r="G73" t="str">
            <v xml:space="preserve">P1O4A2 Diseñar e implementar acciones que promuevan la articulación interinstitucional e intersectorial en materia internacional  y la proyección de la Ciudad en el mundo. </v>
          </cell>
          <cell r="H73" t="str">
            <v>Prestar asesorías o asistencias técnicas a los sectores y entidades distritales en materia de internacionalización</v>
          </cell>
          <cell r="I73" t="str">
            <v>Asesorías o asistencias técnicas a los sectores y entidades distritales en materia de internacionalización prestadas</v>
          </cell>
          <cell r="J73" t="str">
            <v>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v>
          </cell>
          <cell r="K73" t="str">
            <v xml:space="preserve">  Sumatoria de acciones de Asesorías o Asistencias Técnicas gestionadas     </v>
          </cell>
          <cell r="L73" t="str">
            <v>Sumatoria de acciones de Asesorías o Asistencias Técnicas gestionadas</v>
          </cell>
          <cell r="M73">
            <v>0</v>
          </cell>
          <cell r="O73" t="str">
            <v>Acciones de asistencia técnica específica para sectores y entidades distritales</v>
          </cell>
          <cell r="P73" t="str">
            <v>1. Análisis de la solicitud y formulación del concepto técnico.
2. Prestar asesoría y acompañamiento técnico en el desarrollo de la acción establecida</v>
          </cell>
          <cell r="Q73" t="str">
            <v xml:space="preserve">Informe de Gestión de las diferentes acciones junto con las evidencias y documentos de gestión.
</v>
          </cell>
          <cell r="R73" t="str">
            <v xml:space="preserve">Mejorar las capacidades técnicas y brindar acompañamiento y asesoría técnica a los sectores y entidades beneficiarias de cara al desarrollo de sus actividades en el marco de la cooperación y proyección internacional
</v>
          </cell>
          <cell r="S73" t="str">
            <v>Suma</v>
          </cell>
          <cell r="T73" t="str">
            <v>Suma</v>
          </cell>
          <cell r="U73" t="str">
            <v>Número</v>
          </cell>
          <cell r="V73" t="str">
            <v>Eficiencia</v>
          </cell>
          <cell r="W73" t="str">
            <v>Resultado</v>
          </cell>
          <cell r="X73">
            <v>2018</v>
          </cell>
          <cell r="Y73">
            <v>0</v>
          </cell>
          <cell r="Z73">
            <v>2018</v>
          </cell>
          <cell r="AA73">
            <v>0</v>
          </cell>
          <cell r="AB73">
            <v>0</v>
          </cell>
          <cell r="AC73">
            <v>3</v>
          </cell>
          <cell r="AD73">
            <v>10</v>
          </cell>
          <cell r="AE73">
            <v>1</v>
          </cell>
          <cell r="AF73">
            <v>0</v>
          </cell>
          <cell r="AG73" t="str">
            <v>No Aplica</v>
          </cell>
          <cell r="AH73" t="str">
            <v>No Aplica</v>
          </cell>
          <cell r="AI73" t="str">
            <v>No Aplica</v>
          </cell>
          <cell r="AJ73">
            <v>1</v>
          </cell>
          <cell r="AK73" t="str">
            <v>No Aplica</v>
          </cell>
          <cell r="AL73" t="str">
            <v>No Aplica</v>
          </cell>
          <cell r="AM73" t="str">
            <v>No Aplica</v>
          </cell>
          <cell r="AN73">
            <v>1</v>
          </cell>
          <cell r="AO73" t="str">
            <v>Internacionalización de Bogotá</v>
          </cell>
          <cell r="AP73" t="str">
            <v>No Aplica</v>
          </cell>
          <cell r="AQ73" t="str">
            <v>No Aplica</v>
          </cell>
          <cell r="AR73" t="str">
            <v>No Aplica</v>
          </cell>
          <cell r="AS73" t="str">
            <v>No Aplica</v>
          </cell>
          <cell r="AT73" t="str">
            <v>No Aplica</v>
          </cell>
          <cell r="AU73" t="str">
            <v>No Aplica</v>
          </cell>
          <cell r="AV73" t="str">
            <v>No Aplica</v>
          </cell>
          <cell r="AW73" t="str">
            <v>No Aplica</v>
          </cell>
          <cell r="AX73" t="str">
            <v>No Aplica</v>
          </cell>
          <cell r="AY73" t="str">
            <v>No Aplica</v>
          </cell>
          <cell r="AZ73" t="str">
            <v>No Aplica</v>
          </cell>
          <cell r="BA73" t="str">
            <v>No Aplica</v>
          </cell>
          <cell r="BB73" t="str">
            <v>No Aplica</v>
          </cell>
          <cell r="BC73" t="str">
            <v>No Aplica</v>
          </cell>
          <cell r="BD73" t="str">
            <v>No Aplica</v>
          </cell>
          <cell r="BE73" t="str">
            <v>No Aplica</v>
          </cell>
          <cell r="BF73" t="str">
            <v>No Aplica</v>
          </cell>
          <cell r="BG73" t="str">
            <v>No Aplica</v>
          </cell>
          <cell r="BH73" t="str">
            <v>No Aplica</v>
          </cell>
          <cell r="BI73" t="str">
            <v>No Aplica</v>
          </cell>
          <cell r="BJ73" t="str">
            <v>No Aplica</v>
          </cell>
          <cell r="BK73" t="str">
            <v>No Aplica</v>
          </cell>
          <cell r="BL73" t="str">
            <v>No Aplica</v>
          </cell>
          <cell r="BM73" t="str">
            <v>Plan de Acción SGCInternacionalización de Bogotá</v>
          </cell>
          <cell r="BN73" t="str">
            <v>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v>
          </cell>
          <cell r="BO73" t="str">
            <v>1. Análisis de la solicitud y formulación del concepto técnico.
2. Prestar asesoría y acompañamiento técnico en el desarrollo de la acción establecida</v>
          </cell>
          <cell r="BP73" t="str">
            <v xml:space="preserve">Mejorar las capacidades técnicas y brindar acompañamiento y asesoría técnica a los sectores y entidades beneficiarias de cara al desarrollo de sus actividades en el marco de la cooperación y proyección internacional
</v>
          </cell>
          <cell r="BQ73" t="str">
            <v xml:space="preserve">Informe de Gestión de las diferentes acciones junto con las evidencias y documentos de gestión.
</v>
          </cell>
          <cell r="BR73" t="str">
            <v>Suma</v>
          </cell>
          <cell r="BS73">
            <v>10</v>
          </cell>
          <cell r="BT73">
            <v>0</v>
          </cell>
          <cell r="BU73">
            <v>0</v>
          </cell>
          <cell r="BV73">
            <v>0</v>
          </cell>
          <cell r="BW73">
            <v>2</v>
          </cell>
          <cell r="BX73">
            <v>0</v>
          </cell>
          <cell r="BY73">
            <v>0</v>
          </cell>
          <cell r="BZ73">
            <v>0</v>
          </cell>
          <cell r="CA73">
            <v>1</v>
          </cell>
          <cell r="CB73">
            <v>2</v>
          </cell>
          <cell r="CC73">
            <v>1</v>
          </cell>
          <cell r="CD73">
            <v>3</v>
          </cell>
          <cell r="CE73">
            <v>1</v>
          </cell>
          <cell r="CF73">
            <v>0</v>
          </cell>
          <cell r="CG73">
            <v>0</v>
          </cell>
          <cell r="CH73">
            <v>0</v>
          </cell>
          <cell r="CI73">
            <v>2</v>
          </cell>
          <cell r="CJ73">
            <v>0</v>
          </cell>
          <cell r="CK73">
            <v>0</v>
          </cell>
          <cell r="CL73">
            <v>0</v>
          </cell>
          <cell r="CM73">
            <v>1</v>
          </cell>
          <cell r="CN73">
            <v>2</v>
          </cell>
          <cell r="CO73">
            <v>1</v>
          </cell>
          <cell r="CP73">
            <v>3</v>
          </cell>
          <cell r="CQ73">
            <v>1</v>
          </cell>
          <cell r="CR73">
            <v>10</v>
          </cell>
          <cell r="CS73">
            <v>0</v>
          </cell>
          <cell r="CT73" t="str">
            <v/>
          </cell>
          <cell r="CU73" t="str">
            <v>1. Plan de Acción Atención población Venezolana
Formulación Plan de acción
3. Comité Igualdad con UCCI
Gestión técnica ante la UCCI para designación de Bogotá como  sede 2019 y presidencia 2018-2020 del Comité</v>
          </cell>
          <cell r="CV73" t="str">
            <v>No se presentaron dificultades con las acciones adelantadas</v>
          </cell>
          <cell r="CW73" t="str">
            <v>Se reportaran una vez se realice cada una de las asesorías y asistencias técnicas programadas</v>
          </cell>
          <cell r="CX73">
            <v>0</v>
          </cell>
          <cell r="CY73" t="str">
            <v/>
          </cell>
          <cell r="CZ73" t="str">
            <v>1. Plan de Acción Atención población Venezolana
Gestión con ACNUR
Solicitud de Cooperación gestión flujos migratorios
Elaboración concepto técnico gestión inmigración venezolana
2. LGBTI
Elaboración de la ficha de proyecto para presentar a la UCCI sobre el II Encuentro de Ciudades Aliadas en el Orgullo LGBTI
Elaboración de la agenda preliminar del evento a realizarse en abril
Reunión  virtual con la UCCI para conocer aspectos y definir detalles del Encuentro.
Concepto Técnico Encuentro Ciudades aliadas con el Orgullo LGBTI
3. Comité Igualdad con UCCI
Asesoría para la formulación de la agenda de trabajo y la inclusión de un componente especifico de intercambio de experiencias.
Articulación UCCI - SDMujer para la realización de la convocatoria a las 29 ciudades de la UCCI</v>
          </cell>
          <cell r="DA73" t="str">
            <v>No se presentaron dificultades con las acciones adelantadas</v>
          </cell>
          <cell r="DB73" t="str">
            <v>Se reportaran una vez se realice cada una de las asesorías y asistencias técnicas programadas</v>
          </cell>
          <cell r="DC73">
            <v>0</v>
          </cell>
          <cell r="DD73" t="str">
            <v/>
          </cell>
          <cell r="DE73" t="str">
            <v>1. Plan de Acción Atención población Venezolana
 Elaboración matriz gestión de flujos migratorios
2. LGBTI
Envío de oficios de convocatoria para las 8 ciudades miembro de la UCCI (Asunción, Buenos Aires, La Habana, La Paz, Madrid, Ciudad de México, Montevideo y San José de Costa Rica) 
Coordinación con la Dirección de Diversidad Sexual y la UCCI en aspectos logísticos y de agenda
3. Comité Igualdad con UCCI
Confirmación de asistentes y preparación logísticas
Cierre de agenda: definición de taller, visbilización buenas practicas sector y experiencia de ciudad</v>
          </cell>
          <cell r="DF73" t="str">
            <v>No se presentaron dificultades con las acciones adelantadas</v>
          </cell>
          <cell r="DG73" t="str">
            <v>Se reportaran una vez se realice cada una de las asesorías y asistencias técnicas programadas</v>
          </cell>
          <cell r="DH73">
            <v>2</v>
          </cell>
          <cell r="DI73" t="str">
            <v/>
          </cell>
          <cell r="DJ73" t="str">
            <v>En el período reportado se ejecutaron las siguientes acciones de asesoría y asistencia técnica:
1. X Comité de Igualdad con UCCI:
- Relacionamiento estratégico con la Secretaria de la Mujer y la UCCI
- Gestión de la convocatoria y confirmación de asistencia de las representantes de las 19 ciudades
- Gestión logística y atención protocolaria de las representantes de las 19 ciudades
- Posicionamiento de la buena práctica en el acceso de las mujeres víctimas de violencias a la justicia
2. II Encuentro de Ciudades aliadas con el Orgullo LGBTI
- Construcción de la agenda metodológica del evento
- Gestión de apoyo logístico del evento
- Soporte y asistencia en el desarrollo de la agenda
- Desarrollo de estragia digital en el marco del evento
En el período se realizaron las siguientes acciones como avance en la siguiente acción de asistencia técnica por parte de la DDRI
3. Plan de Acción Atención población Venezolana: 
- Inicio tramitación Carta de Entendimiento ACNUR-Alcaldía Mayor
- Formulación y presentación ante la UCCI del PCI para la Plan de Atención y el PCI regional para intercambio de experiencias con Quito y La Paz</v>
          </cell>
          <cell r="DK73" t="str">
            <v>Las acciones se desarrollaron de acuerdo con los cronogramas establecidos sin ninguna dificultad a considerar.</v>
          </cell>
          <cell r="DL73" t="str">
            <v>Iniciar el proceso de posicionamiento regional de Bogotá como ciudad comprometida con resultados tangibles en la promoción de igualdad de género y posicionamiento de la política LGBTI</v>
          </cell>
          <cell r="DM73">
            <v>0</v>
          </cell>
          <cell r="DN73" t="str">
            <v/>
          </cell>
          <cell r="DO73" t="str">
            <v xml:space="preserve">En el período se realizaron las siguientes acciones como avance en la siguiente acción de asistencia técnica por parte de la DDRI
Plan de Acción Atención población Venezolana:
- Coordinación de la Visita de la delegación de Staffers del Congreso de USA, cuyo objeto fue la de dar a conocer el funcionamiento de los servicios distritales para atender la la población de migrantes venezolanos, así como darles a conocer la experiencia migratoria.
- Coordinación de la Visita de la delegación de Staffers del Congreso de USA, cuyo objeto fue la de dar a conocer el funcionamiento de los servicios distritales para atender la la población de migrantes venezolanos, así como darles a conocer la experiencia migratoria.
- Se avanzó en la construcción del documento de "Retos y medidas frente al flujo migratorio proveniente de Venezuela"
- Elaboración de la propuesta de "Memorando de entendimiento entre La oficina del Alto Comisionado de las Naciones Unidas para los refugiados y la ciudad de Bogotá D.C."
</v>
          </cell>
          <cell r="DP73" t="str">
            <v>Se avanza en la estrategía con la atención a Migrantes Venezolanos de acuerdo con el plan de acción.</v>
          </cell>
          <cell r="DQ73" t="str">
            <v>Construcción de relacionamiento de la ciudad con aliados en la estrategia de atención a migración Venezolana.</v>
          </cell>
          <cell r="DR73">
            <v>0</v>
          </cell>
          <cell r="DS73" t="str">
            <v/>
          </cell>
          <cell r="DT73" t="str">
            <v>Durante el mes de junio se avanzó en las siguientes acciones de asistencia técnica:
1. Foro de Transparencia y Gobierno Abierto
• Envío a la UCCI del primer documento técnico con los contenidos de la reunión del Grupo de Trabajo de Transparencia y Gobierno Abierto 
• Definición del borrador de cronograma para la preparación exitosa de la reunión del Grupo de Trabajo de Transparencia y Gobierno Abierto (Enviado a la DDDI)
• Consecución de los contactos de los miembros del Grupo de Trabajo de Transparencia y Gobierno Abierto para el envío de invitaciones a la reunión del mes de septiembre 
• Contacto telefónico con la UCCI para los preparativos de la reunión del Grupo de Trabajo 
2. Plan Distrital de Atención e Integración de Migrantes:
• Desarrollo del documento Retos y medidas frente al flujo migratorio proveniente de Venezuela-Documento preliminar
• Formulación del nuevo PCI 2019AIG3BOG "Plan Distrital de Atención e Integración de Migrantes" 
• Reuniones de trabajo con el equipo UCCI para incorporar las recomendaciones a la propuesta de PCI 2019AIG3BOG "Plan Distrital de Atención e Integración de Migrantes" 
3. II Seminario Internacional de Servicio al Ciudadano
Se realizaron actividades de Coordinación logística y de atticulación con la Subsecretaría de Servicio a la Ciudadanía
4. Grupo de Trabajo Habitabilidad en Calle
Se realizó la Agenta Técnica para la Sesión de Trabajo con UCCI</v>
          </cell>
          <cell r="DU73" t="str">
            <v xml:space="preserve">Se avanza de acuerdo con lo establecido en el plan de trabajo </v>
          </cell>
          <cell r="DV73" t="str">
            <v>Estrechar relacionamiento con UCCI</v>
          </cell>
          <cell r="DW73">
            <v>0</v>
          </cell>
          <cell r="DX73" t="str">
            <v/>
          </cell>
          <cell r="DY73" t="str">
            <v>Durante eeste período se realizó gestión para las siguientes acciones de asistencia técnica:
1. Mesas Técnicas Habitabilidad de Calle
Bogotá como coordinadora del grupo de habitabilidad en calle de la UCCI, desde la Dirección se apoyó la elaboración de la agenda y la convocatoria para la primera reunión virtual de este grupo a las 15 ciudades que hicieron parte del I Foro  Iberoamericano sobre Habitabilidad en Calle. con la participación de las ciudades de: Santiago de Chile, Ciudad de Panamá, Asunción, La Paz, Lima, San Salvador, Ciudad de México, Sao Paulo, Madrid y Bogotá, y representantes de la UCCI.
 Como resultado de esta primera reunión se lograron tres cosas: 
a. Priorizar dos de los seis componentes del grupo (1. Desarrollo humano y atención social; 2: Atención integral e integrada en salud)
b. Priorizar del primer componente, cinco desafíos a trabajar a marzo de 2020 
c. Definir los instrumentos a través de los cuales se llevarían a cabo acciones para los desafíos priorizados.
2. Articulación Congreso Servicio a la Ciudadanía
Se realizó coordinación logística y asistencia técnica internacional para la realización del evento a llevarse a cabo en el mes de septiembre
3. Atención de Población Migrante:
Recepción de Oferta Técnica enviada por el Consultor a la UCCI para la construcción del Plan de Atención e Integración de Migrantes y realización de observaciones al mismo
Envió documentación actualizada para emisión del primer pago e inicio de labores por parte del consultor. 
Cuarta entrega del documento preliminar: Migración venezolana en Bogotá: una mirada desde la cooperación
4. Asistencia Evento de Transparecnia
Gestión de coordinación con el grupo de trabajo de la UCCI Transparencia y Gobierno Abierto
5. Conmemoración del día de la Mujer Afrolatina, Afrocaribeña y de la Diáspora.
Gestión de Coordinación con el Sector y emisión del concepto Técnico
6. III SEminario Internacional de Archivos
Gestión de Coordinación con la Dirección Archivo de Bogotá y emisión del concepto Técnico</v>
          </cell>
          <cell r="DZ73" t="str">
            <v>Se avance conforme a los planes de acción correspondientes.</v>
          </cell>
          <cell r="EA73" t="str">
            <v>A reportarse una vez se concluya con las respectivas acciones de Asistencia Técnica</v>
          </cell>
          <cell r="EB73">
            <v>1</v>
          </cell>
          <cell r="EC73" t="str">
            <v/>
          </cell>
          <cell r="ED73" t="str">
            <v>En el período de este reporte, se realizó la siguiente asesoría y asistencia técnica en materia de Internacionalización:
1. III Congreso de Archivos: Se cerró la acción de asistencia técnica, en la cual se brindó soporte en la participación de la conferencista isternacioanl Manuela Moro
Se realizaron avances de las siguientes acciones de asistencia técnica:
1. Mesas Técnicas Habitabilidad de Calle: Teniendo en cuenta los acuerdos de la primera reunión virtual del grupo de trabajo, realizada el 10 de julio, desde la DDRI se realizaron las siguientes actividades:
• Se construyeron los formatos de las matrices para la consolidación de la información de las ciudades, estas fueron:  
• Estas matrices fueron enviadas desde la DDRI a las ciudades que hicieron parte de la primera reunión y a las demás ciudades que hacen parte del grupo.
• Se realizó la consolidación de la información que presentaron las ciudades  en un solo archivo para ser presentada en la segunda reunión del 27 de agosto.
• El 27 de agosto se realizó la segunda reunión del grupo de trabajo, liderada por la DDRI, se presentó la información enviada por las ciudades y cada una dio una breve explicación de la información presentada. 
• La DDRI realizó el ajuste de las matrices de acuerdo con las observaciones realizadas en la segunda reunión y envió a UCCI para retroalimentación, antes de ser enviadas a las ciudades.
2. Plan de acción Migrantes: Coordinación y preparación de la Mesa de Articulación con las Entidades del Distrito y avance en el documento "Migración venezolana en Bogotá: una mirada desde la cooperación". Reformulación del Plan de Acción de Flujos Migratorios.
3. Congreso de las Américas de Educación Internacional: Coordinación en la asistencia téctina internacional desde la DDRI.
4.II Reunión del Grupo de Trabajo en Transparencia y Gobierno Abierto:  Proyección, envío y contacto directo con los Coordinadores UCCI de las ciudades miembro del Grupo de Trabajo en Transparencia y Gobierno Abierto, para gestionar su asistencia al evento. Coordinación con la UCCI y la DDDI para la definición de temas programáticos, logísticos y administrativos relacionados con el evento.</v>
          </cell>
          <cell r="EE73" t="str">
            <v>No se presentan mayores dificultades en la ejecución de las acciones</v>
          </cell>
          <cell r="EF73" t="str">
            <v>En el Congreso de archivos se generason espacios de discusión que permitieron la construcción de conocimento en torno a las iniciativas que promuevan el acceso a la información y la cualificación de servicio al ciudadano</v>
          </cell>
          <cell r="EG73">
            <v>2</v>
          </cell>
          <cell r="EH73" t="str">
            <v/>
          </cell>
          <cell r="EI73" t="str">
            <v>En este período se gestionaron dos acciones de asistencia técnica:
1. Mujer afrolatina, afrocaribeña y de la diáspora - Se prestó la asistencia técnica para la participación de la conferencista Beatriz Ramirez, activista feminista, y la coordinación para la asistencia de la Secretaria de la Mujer Ángela Anzola de Toro y representantes y liderezas de la comunidad afro.
2. II Reunión del Grupo de Trabajo en Transparencia y Gobierno Abierto - Se coordinó la participación de los expertos de las diferentes ciudades Iberoamericanas. Asi mismo, se coordinó con el operador logístico los requerimientos para la realización del Congreso y de la Reunión de Trabajo.
Se avanzó en las siguientes acciones:
1. Congreso de Servicio a la ciudadanía:  Se organizó no solo la participación del experto Juan Pablo Escobar en el Foro del Servicio al Ciudadano, sino que también una Experiencia de Ciudad por el Centro Histórico de Bogotá. A la cual también asistieron los otros conferencistas internacionales invitados. Y se realizó apoyó en la coordinación de la participación de la representante de Bloomberg Associates.
2. Plan de acción Migrantes: Se realizó la reunión de articulación de las entidades del Distrito con el GIFMM, se propició la reunión con ACNUR y Secretaria de la Mujer para evaluar posibilidades de cooperación, principalmente para la actividad que desarrolla Casa de Todas
Reunión para gestionar cooperación de USAID para la SDIS, en particular con destino a La Maloka.
La visita de funcionarios de la Embajada de Estados Unidos al Supercade Social y La Maloka.</v>
          </cell>
          <cell r="EJ73" t="str">
            <v xml:space="preserve">
Hay sectores que no tienen aún bien definido su potencial de colaboración en el tema migrantes, como Desarrollo Económico, Ambiente y Hábitat. 
El no contar con enlaces institucionales de cooperación en algunas entidades dificulta los procesos de articulación y definición de acciones</v>
          </cell>
          <cell r="EK73" t="str">
            <v>Se logró la articulación entre entidades y cooperantes para la posible colocación de 3 demandas de cooperación identificadas previamente en la II Mesa de Cooperación realizada el 20 de agosto por la DDRI</v>
          </cell>
          <cell r="EL73">
            <v>1</v>
          </cell>
          <cell r="EM73" t="str">
            <v/>
          </cell>
          <cell r="EN73" t="str">
            <v>Durante el mes de octubre se concluyeron las acciones requeridas en la ejecución de la siguiente asistencia técnica:
1. Congreso de Servicio a la ciudadanía: Una vez terminado el congreso se formalizó el informe final de dicho evento el cual fue apoyado por la DDRI no solo con la gestión para la participación del experto Juan Pablo Escobar, sino tambien una experiencia de ciudad por el Centro Histórico de la Ciudad con los conferencistas internacionales, igualmente se coordinó la participación de Bloomberg Associates.
También se avanzó en las siguientes acciones de Asistencia Técnica:
1. Plan de acción Migrantes: Se concluyó el documento " MIGRACIÓN VENEZOLANA EN BOGOTÁ: UNA MIRADA DESDE LA COOPERACIÓN". También se atendieron las visitas de  las embajadas de Noruega, Japón y Dinamarca así como la visita de Staffers del Congreso de USA al Sepercade Social.
2. El Congreso de las Américas Sobre Educación Internacional (CAEI): Teniendo en cuenta que es un escenario estratégico para la ciudad la DDRI coordinó acciones para la promoción en las redes oficiales la participación del distrito en la presentación del Bronx Distrito Creativo así como el posicionamiento de la marca ciudad con material promocional.
3. Mesas Técnicas Habitabilidad de Calle: El 22 de octubre se llevó a cabo la III reunión del grupo de trabajo de habitabilidad en calle de la UCCI convocada por Bogotá como ciudad coordinadora del grupo, se contó con la asistencia de representantes de las ciudades de: Madrid, La Paz, Sao Paulo, Ciudad de México y Ciudad de Panamá, y la UCCI.  Teniendo en cuenta la información consolidada en las matrices de: a. Conceptualización; b. Alianzas; y, c. Indicadores, se realizó un análisis para definir el concepto del fenómeno y la construcción de indicadores para la medición del mismo.</v>
          </cell>
          <cell r="EO73" t="str">
            <v>No se prsentaron mayores difcultades y retrasos, las normales de en la coordinación de agendas en este tipo de eventos.</v>
          </cell>
          <cell r="EP73" t="str">
            <v>Con el Congreso de Servicio a la Ciudadanía se obtuvieron aportes de gran importancia en materia de Gobierno Digital, diseño de servicios digitales para empoderar a los Ciudadanos y tener entidades eficientes.
Con la mesa técnicas de Habitabilidad en Calle  desarrollada en este mes se logró definir el concepto como "El fenómeno social de las personas en situación en calle es el resultado del conjunto de dinámicas personales, sociales y económicas asociadas a procesos de exclusión residencial y generación de marginalidad frente a la garantía de sus derechos fundamentales", en segundo lugar se logró determinar los siguientes indicadores:  1. Personas que pernoctan en la calle; 2. Personas que acceden a la red de acogida; 3. Personas que inician un proceso estable de inclusión.</v>
          </cell>
          <cell r="EQ73">
            <v>3</v>
          </cell>
          <cell r="ER73" t="str">
            <v/>
          </cell>
          <cell r="ES73" t="str">
            <v>Para este período se reportan las siguientes acciones de asistencia técnica realizdas:
- Mesa Te´cnica Habitabilidad en Calle: Con la realización de la cuarta reunión virtual en noviembre se cierra esta acción, en la cual se definen los indicadores que quedaban por
incluir para continuar con los trabajos de la matriz elaborada por la ciudad de
Bogotá, aasí - 1. Personas que pernoctan en la calle.
2. Personas que acceden a la red de acogida.
3. Personas que inician un proceso estable de inclusión. 
Las otras tres mesas se realizaron en los meses de julio, agosto y octubre. Se destaca el liderazgo que la DDRI realizó en cada una de las sesiones de trabajo, así como la moderación entre las ciudades. Por otro lado, la DDRI propuso la metodología a seguir para la priorización de los componentes y los desafíos comunes, así como la construcción de las matrices como instrumentos de consolidación de la información de acuerdo con el componente y los desafíos priorizados por el grupo, los cuales fueron ajustados y actualizados con las observaciones y nuevos elementos.
- Congreso de las Américas Sobre Educación Internacional (CAEI): Este evento reunió a rectores, directores y altos ejecutivos de diferentes universidades tanto de Colombia, como de las Américas y también de Europa. Además, contará con la presencia de líderes gubernamentales de Colombia tanto a nivel nacional, como local. Se promocionó en las redes oficiales de la DDRI la participación del distrito en la presentación del Bronx Distrito Creativo. Este espacio de divulgación y promoción contó con la presencia de Mónica Ramírez directora de de la FUGA, como moderadora; Claudia Puentes, Secretaria de Educación; Úrsula Ablanque de la Empresa de Renovación Urbana; Felipe Buitrago, Vice Ministro de Industrias Creativas; Enrique Romero, Director Regional del SENA; y Adriana Padilla, Directora Industrias Creativas y Culturales de la CCB.
- Conmemoración del Día Internacional de la Memoria TRANS: El objetivo de este evento fue generar espacios de reflexión en torno a las realidades políticas, culturales y sociales que vivencian las mujeres en sus diferencias y diversidades. Así como, hacer visibles sus aportes a las luchas por la igualdad y el reconocimiento de los derechos humanos de las mujeres. 
la DDRI apoyó la definición de los contenidos y alcances de la agenda del evento, y de igual manera realizó la gestión de realcionamiento y logística para la sistencia de la experta internacional Carla Antonelli.
Durante este período continuaron las acciones en el marco del plan de acción de atención a migrantes venezolanos: 
USAID - noviembre 19 de 2019 - Visita el SuperCade Social y el CIAM, permitieron visibilizar los esfuerzos del Distrito para atender la problemática migratoria, así como ampliar el espectro de posibles cooperantes. 
Se realizaron preparativos de la Tercera Mesa de Articulación que se realizará el 3 de diciembre de 2019.</v>
          </cell>
          <cell r="ET73" t="str">
            <v>No se presentaron dificultades ni retrasos significativos</v>
          </cell>
          <cell r="EU73" t="str">
            <v>Mesa Técnica Habitabilidad en Calle: Durante el liderazgo de Bogotá como coordinadora del grupo, este se consolidó como un espacio de trabajo colaborativo entre las ciudades y de intercambio de saberes entre pares sobre las condiciones de vida, los conceptos, las políticas y programas de atención del fenómeno.
CAEI: este fue un escenario ideal para dar a conocer los avances en materia de educación, ciencia, tecnología, e innovación que esta Administración ha venido realizando. En este sentido se visibilizó con audiencia especializada e internacional proyectos como el Bronx Distrito Creativo y el Subsistema Distrital de Educación Superior que pretende tener un impacto colectivo a nivel distrital en la que se destacan los proyectos de orientación socio ocupacional y el portafolio de créditos beca dispuesto por el Plan de Gobierno Distrital
- Conmemoración del día Internacional de la Memoria Trans: Se logró dar a conocer las realidades y oportunidades de las personas Transexuales, desde el empoderamiento de sus derechos. 
Oportunidad para dar a conocer el programa de buenas prácticas de la DDRI, intercambiar experiencias y lecciones aprendidas sobre la gestión que adelanta Bogotá para la atención de las personas de los sectores LGBTI, particularmente sobre la Política Pública LGBTI de Bogotá y la Estrategia de Justicia de Género.</v>
          </cell>
          <cell r="EV73">
            <v>1</v>
          </cell>
          <cell r="EW73" t="str">
            <v/>
          </cell>
          <cell r="EX73" t="str">
            <v>Con la ejecución de la Tercera Mesa Distrital de Articulación para la Atención de Flujos Migratorios Mixtos se cierra la última acción: Plan de acción de atención a migrantes venezolanos se cumplió con la meta de 10 acciones de asistencia técnica en 2019: 
1. X Comité de Igualdad con UCCI:
2. II Encuentro de Ciudades aliadas con el Orgullo LGBTI
3. III Congreso Internacional de Archivos
4. Conmemoración de la Mujer afrolatina, afrocaribeña y de la diáspora
5. II Reunión del Grupo de Trabajo en Transparencia y Gobierno Abierto
6. Congreso de Servicio a la ciudadanía
7. Mesa Técnica Habitabilidad en Calle
8. Congreso de las Américas Sobre Educación Internacional (CAEI)
9. Conmemoración del Día Internacional de la Memoria TRANS
10. Plan de acción de atención a migrantes venezolanos
Esta última acción se cerró en el mes de diciembre con el informe final del plan de acción ejecutado, cumpliendo dicho plan para esta iniciativa estratégica de la Secretaría General desde la Dirección Distrital de Relaciones Internacionales.</v>
          </cell>
          <cell r="EY73" t="str">
            <v>Reportadas en meses anteriores con reportes de avances</v>
          </cell>
          <cell r="EZ73" t="str">
            <v>Identificación de programas que se están cubriendo con recursos de cooperación, para hacer la respectiva gestión de renovación en enero de 2020 lo cual puede evitar vacíos en la cobertura de servicios sociales ofertados por cooperantes.  
Como resultado, CUSO ofreció cursos de formación para el trabajo en el cual por dificultades de coordinación únicamente 2 jóvenes afro fueron capacitados.</v>
          </cell>
          <cell r="FA73">
            <v>10</v>
          </cell>
          <cell r="FB73">
            <v>0</v>
          </cell>
          <cell r="FC73" t="str">
            <v>Cumple</v>
          </cell>
          <cell r="FD73" t="str">
            <v>No programó</v>
          </cell>
          <cell r="FE73" t="str">
            <v>Cumplido</v>
          </cell>
          <cell r="FF73" t="str">
            <v>Adecuado</v>
          </cell>
          <cell r="FG73" t="str">
            <v>No aplica</v>
          </cell>
          <cell r="FH73" t="str">
            <v>No aplica</v>
          </cell>
          <cell r="FI73" t="str">
            <v>Concuerda</v>
          </cell>
          <cell r="FJ73" t="str">
            <v>Relación directa</v>
          </cell>
          <cell r="FK73" t="str">
            <v>Adecuado</v>
          </cell>
          <cell r="FL73" t="str">
            <v>Oportuna</v>
          </cell>
          <cell r="FM73" t="str">
            <v>Aun cuando no hay programación del indicador, el reporte cualitativo da cuenta de su avance.</v>
          </cell>
          <cell r="FN73" t="str">
            <v>Juan Becerra</v>
          </cell>
          <cell r="FO73" t="str">
            <v>No aplica</v>
          </cell>
          <cell r="FP73" t="str">
            <v>Cumplido</v>
          </cell>
          <cell r="FQ73" t="e">
            <v>#N/A</v>
          </cell>
          <cell r="FR73" t="str">
            <v>Adecuado</v>
          </cell>
          <cell r="FS73" t="str">
            <v>Coherente</v>
          </cell>
          <cell r="FT73" t="str">
            <v>Concuerda</v>
          </cell>
          <cell r="FU73" t="str">
            <v>No aplica</v>
          </cell>
          <cell r="FV73" t="str">
            <v>Relación directa</v>
          </cell>
          <cell r="FW73" t="str">
            <v>Adecuado</v>
          </cell>
          <cell r="FX73" t="str">
            <v>Oportuna</v>
          </cell>
          <cell r="FY73" t="str">
            <v>Se evidencia cumplimiento del indicador de acuerdo a lo programado para el trimestre.</v>
          </cell>
          <cell r="FZ73" t="str">
            <v>Bibiana Rodríguez</v>
          </cell>
          <cell r="GA73" t="str">
            <v>No aplica</v>
          </cell>
          <cell r="GB73" t="str">
            <v>Cumplido</v>
          </cell>
          <cell r="GC73" t="e">
            <v>#N/A</v>
          </cell>
          <cell r="GD73" t="str">
            <v>Adecuado</v>
          </cell>
          <cell r="GE73" t="str">
            <v>Coherente</v>
          </cell>
          <cell r="GF73" t="str">
            <v>Concuerda</v>
          </cell>
          <cell r="GG73" t="str">
            <v>Concuerda</v>
          </cell>
          <cell r="GH73" t="str">
            <v>Relación directa</v>
          </cell>
          <cell r="GI73" t="str">
            <v>Adecuado</v>
          </cell>
          <cell r="GJ73" t="str">
            <v>Oportuna</v>
          </cell>
          <cell r="GK73" t="str">
            <v>Se evidencia cumplimiento del indicador de acuerdo con lo programado para el trimestre.</v>
          </cell>
          <cell r="GL73" t="str">
            <v>Bibiana Rodríguez</v>
          </cell>
          <cell r="GM73" t="str">
            <v>No aplica</v>
          </cell>
          <cell r="GN73" t="str">
            <v>Cumplido</v>
          </cell>
          <cell r="GO73" t="e">
            <v>#N/A</v>
          </cell>
          <cell r="GP73" t="str">
            <v>Adecuado</v>
          </cell>
          <cell r="GQ73" t="str">
            <v>Coherente</v>
          </cell>
          <cell r="GR73" t="str">
            <v>Concuerda</v>
          </cell>
          <cell r="GS73" t="str">
            <v>No aplica</v>
          </cell>
          <cell r="GT73" t="str">
            <v>Relación directa</v>
          </cell>
          <cell r="GU73" t="str">
            <v>Adecuado</v>
          </cell>
          <cell r="GV73" t="str">
            <v>Oportuna</v>
          </cell>
          <cell r="GW73" t="str">
            <v>La meta de ejecución planeada para esta vigencia fue cumplida, se realizaron diez (10) asesorías o asistencias técnicas a los sectores y entidades distritales en materia de internacionalización.</v>
          </cell>
          <cell r="GX73" t="str">
            <v>Bibiana Rodríguez</v>
          </cell>
          <cell r="GY73">
            <v>0</v>
          </cell>
          <cell r="GZ73">
            <v>0</v>
          </cell>
          <cell r="HA73">
            <v>0</v>
          </cell>
          <cell r="HB73">
            <v>2</v>
          </cell>
          <cell r="HC73">
            <v>0</v>
          </cell>
          <cell r="HD73">
            <v>0</v>
          </cell>
          <cell r="HE73">
            <v>0</v>
          </cell>
          <cell r="HF73">
            <v>1</v>
          </cell>
          <cell r="HG73">
            <v>2</v>
          </cell>
          <cell r="HH73">
            <v>1</v>
          </cell>
          <cell r="HI73">
            <v>3</v>
          </cell>
          <cell r="HJ73">
            <v>1</v>
          </cell>
          <cell r="HK73">
            <v>10</v>
          </cell>
          <cell r="HL73">
            <v>0</v>
          </cell>
          <cell r="HM73">
            <v>0</v>
          </cell>
          <cell r="HN73">
            <v>0</v>
          </cell>
          <cell r="HO73">
            <v>0.2</v>
          </cell>
          <cell r="HP73">
            <v>0</v>
          </cell>
          <cell r="HQ73">
            <v>0</v>
          </cell>
          <cell r="HR73">
            <v>0</v>
          </cell>
          <cell r="HS73">
            <v>0.1</v>
          </cell>
          <cell r="HT73">
            <v>0.2</v>
          </cell>
          <cell r="HU73">
            <v>0.1</v>
          </cell>
          <cell r="HV73">
            <v>0.3</v>
          </cell>
          <cell r="HW73">
            <v>0.1</v>
          </cell>
          <cell r="HX73">
            <v>0.99999999999999989</v>
          </cell>
          <cell r="HY73" t="str">
            <v>No Programó</v>
          </cell>
          <cell r="HZ73" t="str">
            <v>No Programó</v>
          </cell>
          <cell r="IA73" t="str">
            <v>No Programó</v>
          </cell>
          <cell r="IB73">
            <v>1</v>
          </cell>
          <cell r="IC73">
            <v>1</v>
          </cell>
          <cell r="ID73">
            <v>1</v>
          </cell>
          <cell r="IE73">
            <v>1</v>
          </cell>
          <cell r="IF73">
            <v>1.0000000000000002</v>
          </cell>
          <cell r="IG73">
            <v>1</v>
          </cell>
          <cell r="IH73">
            <v>0.99999999999999989</v>
          </cell>
          <cell r="II73">
            <v>0.99999999999999989</v>
          </cell>
          <cell r="IJ73">
            <v>0.99999999999999989</v>
          </cell>
          <cell r="IK73" t="str">
            <v>No Programó</v>
          </cell>
          <cell r="IL73">
            <v>1</v>
          </cell>
          <cell r="IM73">
            <v>1</v>
          </cell>
          <cell r="IN73">
            <v>0.99999999999999989</v>
          </cell>
          <cell r="IP73">
            <v>0</v>
          </cell>
          <cell r="IQ73">
            <v>0.2</v>
          </cell>
          <cell r="IR73">
            <v>0.5</v>
          </cell>
          <cell r="IS73">
            <v>0.99999999999999989</v>
          </cell>
        </row>
        <row r="74">
          <cell r="A74" t="str">
            <v>48C</v>
          </cell>
          <cell r="B74" t="str">
            <v>Dirección Distrital de Relaciones Internacionales</v>
          </cell>
          <cell r="C74" t="str">
            <v>Directora Distrital de Relaciones Internacionales</v>
          </cell>
          <cell r="D74" t="str">
            <v>Valentina Wieser</v>
          </cell>
          <cell r="E74" t="str">
            <v>P5 -  CAPITAL ESTRATÉGICO - COMUNICACIONES</v>
          </cell>
          <cell r="F74" t="str">
            <v>P5O2 Mejorar consistentemente la satisfacción de los servidores públicos y los ciudadanos frente a la información divulgada en materia de acciones, decisiones y resultados de la gestión del distrito capital.</v>
          </cell>
          <cell r="G74" t="str">
            <v>P5O2A6 Consolidar la imagen corporativa e institucional frente a la ciudadanía y frente a las demás entidades distritales.</v>
          </cell>
          <cell r="H74" t="str">
            <v>Alcanzar el 85% o más de satisfacción en los servicios prestados por la Dirección de Relaciones Internacionales</v>
          </cell>
          <cell r="I74" t="str">
            <v>Grado de Satisfacción de los servicios prestados por la Dirección de Relaciones Internacionales</v>
          </cell>
          <cell r="K74" t="str">
            <v xml:space="preserve">  Promedio del resultado de las encuestas de satisfacción de los servicios  prestados     </v>
          </cell>
          <cell r="L74" t="str">
            <v xml:space="preserve">  Promedio del resultado de las encuestas de satisfacción de los servicios  prestados     </v>
          </cell>
          <cell r="M74">
            <v>0</v>
          </cell>
          <cell r="O74" t="str">
            <v>Servicios prestados a satisfacción, por la Dirección de Relaciones Internacionales</v>
          </cell>
          <cell r="Q74" t="str">
            <v>Reportes periódicos a la Oficina Asesora de Planeación con el análisis y resultado de la aplicación de las encuestas.
Encuentas aplicadas</v>
          </cell>
          <cell r="R74" t="str">
            <v>Tener un referente para tomar accionaes encaminadas a realizar mejoras en la prestación de servcios del proceso "Internacionalización de Bogotá"</v>
          </cell>
          <cell r="S74" t="str">
            <v>Constante</v>
          </cell>
          <cell r="T74" t="str">
            <v>Constante</v>
          </cell>
          <cell r="U74" t="str">
            <v>Porcentaje</v>
          </cell>
          <cell r="V74" t="str">
            <v>Efectividad</v>
          </cell>
          <cell r="W74" t="str">
            <v>Resultado</v>
          </cell>
          <cell r="X74">
            <v>2019</v>
          </cell>
          <cell r="Y74">
            <v>0</v>
          </cell>
          <cell r="Z74">
            <v>2019</v>
          </cell>
          <cell r="AA74" t="str">
            <v>No Disponible / No Aplica</v>
          </cell>
          <cell r="AB74" t="str">
            <v>No Disponible / No Aplica</v>
          </cell>
          <cell r="AC74" t="str">
            <v>No Disponible / No Aplica</v>
          </cell>
          <cell r="AD74">
            <v>0.85</v>
          </cell>
          <cell r="AE74" t="str">
            <v>No Disponible / No Aplica</v>
          </cell>
          <cell r="AF74" t="str">
            <v>No Disponible / No Aplica</v>
          </cell>
          <cell r="AG74" t="str">
            <v>No Aplica</v>
          </cell>
          <cell r="AH74" t="str">
            <v>No Aplica</v>
          </cell>
          <cell r="AI74" t="str">
            <v>No Aplica</v>
          </cell>
          <cell r="AJ74">
            <v>1</v>
          </cell>
          <cell r="AK74" t="str">
            <v>No Aplica</v>
          </cell>
          <cell r="AL74" t="str">
            <v>No Aplica</v>
          </cell>
          <cell r="AM74" t="str">
            <v>No Aplica</v>
          </cell>
          <cell r="AN74">
            <v>1</v>
          </cell>
          <cell r="AO74" t="str">
            <v>Internacionalización de Bogotá</v>
          </cell>
          <cell r="AP74" t="str">
            <v>No Aplica</v>
          </cell>
          <cell r="AQ74" t="str">
            <v>No Aplica</v>
          </cell>
          <cell r="AR74" t="str">
            <v>No Aplica</v>
          </cell>
          <cell r="AS74" t="str">
            <v>No Aplica</v>
          </cell>
          <cell r="AT74" t="str">
            <v>No Aplica</v>
          </cell>
          <cell r="AU74" t="str">
            <v>No Aplica</v>
          </cell>
          <cell r="AV74" t="str">
            <v>No Aplica</v>
          </cell>
          <cell r="AW74" t="str">
            <v>No Aplica</v>
          </cell>
          <cell r="AX74" t="str">
            <v>No Aplica</v>
          </cell>
          <cell r="AY74" t="str">
            <v>No Aplica</v>
          </cell>
          <cell r="AZ74" t="str">
            <v>No Aplica</v>
          </cell>
          <cell r="BA74" t="str">
            <v>No Aplica</v>
          </cell>
          <cell r="BB74" t="str">
            <v>No Aplica</v>
          </cell>
          <cell r="BC74" t="str">
            <v>No Aplica</v>
          </cell>
          <cell r="BD74" t="str">
            <v>No Aplica</v>
          </cell>
          <cell r="BE74" t="str">
            <v>No Aplica</v>
          </cell>
          <cell r="BF74" t="str">
            <v>No Aplica</v>
          </cell>
          <cell r="BG74" t="str">
            <v>No Aplica</v>
          </cell>
          <cell r="BH74" t="str">
            <v>No Aplica</v>
          </cell>
          <cell r="BI74" t="str">
            <v>No Aplica</v>
          </cell>
          <cell r="BJ74" t="str">
            <v>No Aplica</v>
          </cell>
          <cell r="BK74" t="str">
            <v>No Aplica</v>
          </cell>
          <cell r="BL74" t="str">
            <v>No Aplica</v>
          </cell>
          <cell r="BM74" t="str">
            <v>Plan de Acción SGCInternacionalización de Bogotá</v>
          </cell>
          <cell r="BN74" t="str">
            <v>Medición del grado de satisfacción de los clientes a los cuales se les brinda apoyo, asesoría y/o asistencia técnica, en temas de proyección, relacionamiento y cooperación internacional por parte de la Dirección Distrital de Relaciones Internacionales y la Subdirección de Proyección Internacional.</v>
          </cell>
          <cell r="BO74" t="str">
            <v>1. Aplicación de la encuesta
2. Procesamiento y análisis de las encuestas aplicadas</v>
          </cell>
          <cell r="BP74" t="str">
            <v>Tener un referente para tomar accionaes encaminadas a realizar mejoras en la prestación de servcios del proceso "Internacionalización de Bogotá"</v>
          </cell>
          <cell r="BQ74" t="str">
            <v>Reportes periódicos a la Oficina Asesora de Planeación con el análisis y resultado de la aplicación de las encuestas.
Encuentas aplicadas</v>
          </cell>
          <cell r="BR74" t="str">
            <v>Suma</v>
          </cell>
          <cell r="BS74">
            <v>0.85</v>
          </cell>
          <cell r="BT74">
            <v>0</v>
          </cell>
          <cell r="BU74">
            <v>0</v>
          </cell>
          <cell r="BV74">
            <v>0</v>
          </cell>
          <cell r="BW74">
            <v>0</v>
          </cell>
          <cell r="BX74">
            <v>0</v>
          </cell>
          <cell r="BY74">
            <v>0</v>
          </cell>
          <cell r="BZ74">
            <v>0</v>
          </cell>
          <cell r="CA74">
            <v>0</v>
          </cell>
          <cell r="CB74">
            <v>0</v>
          </cell>
          <cell r="CC74">
            <v>0</v>
          </cell>
          <cell r="CD74">
            <v>0</v>
          </cell>
          <cell r="CE74">
            <v>0.85</v>
          </cell>
          <cell r="CF74">
            <v>0</v>
          </cell>
          <cell r="CG74">
            <v>0</v>
          </cell>
          <cell r="CH74">
            <v>0</v>
          </cell>
          <cell r="CI74">
            <v>0</v>
          </cell>
          <cell r="CJ74">
            <v>0</v>
          </cell>
          <cell r="CK74">
            <v>0</v>
          </cell>
          <cell r="CL74">
            <v>0</v>
          </cell>
          <cell r="CM74">
            <v>0</v>
          </cell>
          <cell r="CN74">
            <v>0</v>
          </cell>
          <cell r="CO74">
            <v>0</v>
          </cell>
          <cell r="CP74">
            <v>0</v>
          </cell>
          <cell r="CQ74">
            <v>0.85</v>
          </cell>
          <cell r="CR74">
            <v>0.85</v>
          </cell>
          <cell r="CS74">
            <v>0</v>
          </cell>
          <cell r="CT74" t="str">
            <v/>
          </cell>
          <cell r="CU74" t="str">
            <v>Presentación de resultados de encuesta 2018</v>
          </cell>
          <cell r="CV74" t="str">
            <v>No se presentaron dificultades con las acciones adelantadas</v>
          </cell>
          <cell r="CW74" t="str">
            <v>Se reportaran una vez se aplique y se analicen los resultados de la encuesta</v>
          </cell>
          <cell r="CX74">
            <v>0</v>
          </cell>
          <cell r="CY74" t="str">
            <v/>
          </cell>
          <cell r="CZ74" t="str">
            <v>Elaboración propuesta de Ficha Técnica y Encuesta</v>
          </cell>
          <cell r="DA74" t="str">
            <v>No se presentaron dificultades con las acciones adelantadas</v>
          </cell>
          <cell r="DB74" t="str">
            <v>Se reportaran una vez se aplique y se analicen los resultados de la encuesta</v>
          </cell>
          <cell r="DC74">
            <v>0</v>
          </cell>
          <cell r="DD74" t="str">
            <v/>
          </cell>
          <cell r="DE74" t="str">
            <v>Presentación de Ficha Técnica y Encuesta en el Subcomité de Autocontrol</v>
          </cell>
          <cell r="DF74" t="str">
            <v>No se presentaron dificultades con las acciones adelantadas</v>
          </cell>
          <cell r="DG74" t="str">
            <v>Se reportaran una vez se aplique y se analicen los resultados de la encuesta</v>
          </cell>
          <cell r="DH74">
            <v>0</v>
          </cell>
          <cell r="DI74" t="str">
            <v/>
          </cell>
          <cell r="DJ74" t="str">
            <v>Durante el período reportado se ajustó la encuesta con base en las observaciones y validaciones del equipo para ser remitida a la OAP en el mes de mayo e iniciar su aplicación una vez avalada por la misma.</v>
          </cell>
          <cell r="DK74" t="str">
            <v>Por las agendas del equipo se dilató un poco la validación final de la encuesta</v>
          </cell>
          <cell r="DL74" t="str">
            <v>Una vez aplicada la encuesta se podrán establecer los aportes de la misma al proceso de acuerdo con las metas y acciones ejecuadas y a ejecutar para la vigencia</v>
          </cell>
          <cell r="DM74">
            <v>0</v>
          </cell>
          <cell r="DN74" t="str">
            <v/>
          </cell>
          <cell r="DO74" t="str">
            <v>Se remitió a la OAP en el mes de mayo la encuesta y ficha técnica para su aprobación.</v>
          </cell>
          <cell r="DP74" t="str">
            <v>No se ha iniciado la aplicación de la encuesta por no tenerla aprobada, pero dicha aplicación se iniciará a partir del mes de junio.</v>
          </cell>
          <cell r="DQ74" t="str">
            <v>Una vez aplicada la encuesta se podrán establecer los aportes de la misma al proceso de acuerdo con las metas y acciones ejecuadas y a ejecutar para la vigencia</v>
          </cell>
          <cell r="DR74">
            <v>0</v>
          </cell>
          <cell r="DS74" t="str">
            <v/>
          </cell>
          <cell r="DT74" t="str">
            <v>En el mes Se recibió de la OAP observaciones a la ficha técnica y aprobación de la encuesta para su aplicación a partir del mes de julio.</v>
          </cell>
          <cell r="DU74" t="str">
            <v>No se inició la aplicación de la encuesta en junio puesto que esta se socializará en el Subcomité de Autocontrol del mes de julio.</v>
          </cell>
          <cell r="DV74" t="str">
            <v>A partir del mes de julio con el inicio de la aplicación será posible evidenciar la percepción del grupo de valor a cerca de los servicios del Proceso "Internacionalización de Bogotá"</v>
          </cell>
          <cell r="DW74">
            <v>0</v>
          </cell>
          <cell r="DX74" t="str">
            <v/>
          </cell>
          <cell r="DY74" t="str">
            <v>Si nició la aplicación de la Encuenta aprobada ente mes y se remitió el ajuste a la Ficha técnica de Encuesta a la OAP</v>
          </cell>
          <cell r="DZ74" t="str">
            <v>Se avancza con la  apicación de encuesta, en el mes de agosto se hará el primer análisis</v>
          </cell>
          <cell r="EA74" t="str">
            <v>Se obtendrán una vez se realice el análisis final en noviembre-diciembre 2019</v>
          </cell>
          <cell r="EB74">
            <v>0</v>
          </cell>
          <cell r="EC74" t="str">
            <v/>
          </cell>
          <cell r="ED74" t="str">
            <v>Si está realizando la aplicación de la Encuenta en las diferentes acciones con las entidades, actores internacionales y aliados.</v>
          </cell>
          <cell r="EE74" t="str">
            <v>Se avancza con la  aplicación de encuesta. Todavía no hay un número de encuestas significativo para hacer un análisis que arroje datos útiles.</v>
          </cell>
          <cell r="EF74" t="str">
            <v>Se obtendrán una vez se realice el análisis final en los meses de noviembre-diciembre 2019</v>
          </cell>
          <cell r="EG74">
            <v>0</v>
          </cell>
          <cell r="EH74" t="str">
            <v/>
          </cell>
          <cell r="EI74" t="str">
            <v>Para este mes se aplicaron las encuentas de satisfacción con lo cual se logró realizar un análisis preliminar con las encuestas obtenidas en los programas de Buenas Prácticas Bogotá Aprende y Bogotá Enseña.</v>
          </cell>
          <cell r="EJ74" t="str">
            <v>Se presentan difucultades para la obtención de las encuestas por la dinámica de los eventos y los servicios que se prestan.</v>
          </cell>
          <cell r="EK74" t="str">
            <v>Conocer la percepción de los clientes con el fin de realizar ajustes que correspondan en la prestación de unos productos y servicios de calidad.</v>
          </cell>
          <cell r="EL74">
            <v>0</v>
          </cell>
          <cell r="EM74" t="str">
            <v/>
          </cell>
          <cell r="EN74" t="str">
            <v>En el mes de octubre se gestionaron encuestas de las actividades desarrolladas durante este período con lo cual se realizó el respectivo análisis de los datos obtenidos a la fecha con un nivel de satisfacción del 88%.</v>
          </cell>
          <cell r="EO74" t="str">
            <v>Algunas encuestas son remitidas pero es un poco dispendioso lograr la respuesta de las mismas</v>
          </cell>
          <cell r="EP74" t="str">
            <v>Se ha obtenido información importante para la mejora de los servicios prestados por la DDRI.</v>
          </cell>
          <cell r="EQ74">
            <v>0</v>
          </cell>
          <cell r="ER74" t="str">
            <v/>
          </cell>
          <cell r="ES74" t="str">
            <v>El análisis de las encuestas será reportado en el mes de diciembre como está programado en ficha de indicadores. En estos momentos se está realizando en análisis respectivo.</v>
          </cell>
          <cell r="ET74" t="str">
            <v>Las encuestas se aplicaron sin mayor difucultad.</v>
          </cell>
          <cell r="EU74" t="str">
            <v>A reportarse en el informe de diciembre.</v>
          </cell>
          <cell r="EV74">
            <v>0.95299999999999996</v>
          </cell>
          <cell r="EW74" t="str">
            <v/>
          </cell>
          <cell r="EX74" t="str">
            <v xml:space="preserve">Se realizó la tabulación de las encuestas y el respectivo análisis e informe a reportar a la OAP, cuya conclusión es que el nivel de satisfacción promedio corresponde al 95.3%, lo cual supera en un 10.3% la meta establecida para este período.
Teniendo en cuanta el nivel de satisfacción obtenido (95.3%) y que este supera no sólo el nivel mínimo esperado como meta (85%) y el 90% establecido en el procedimiento 2210111-PR-263 “Elaboración y análisis de encuestas”, no procede ninguna de las acciones establecidas. </v>
          </cell>
          <cell r="EY74" t="str">
            <v>Por el nivel de los participantes y receptores en los eventos y acciones no resultó falcil obtener el diligenciamiento de las encuestas</v>
          </cell>
          <cell r="EZ74" t="str">
            <v xml:space="preserve">Conocer desde la perspectiva de las partes interesadas del proceso lo susceptible de fortalecer del portafolio. Igualmente validar la conformidad de los productos y servicios diseñados. </v>
          </cell>
          <cell r="FA74">
            <v>0.95299999999999996</v>
          </cell>
          <cell r="FB74">
            <v>0</v>
          </cell>
          <cell r="FC74" t="str">
            <v>Cumple</v>
          </cell>
          <cell r="FD74" t="str">
            <v>No programó</v>
          </cell>
          <cell r="FE74" t="str">
            <v>No programó</v>
          </cell>
          <cell r="FF74" t="str">
            <v>Adecuado</v>
          </cell>
          <cell r="FG74" t="str">
            <v>No aplica</v>
          </cell>
          <cell r="FH74" t="str">
            <v>No aplica</v>
          </cell>
          <cell r="FI74" t="str">
            <v>Concuerda</v>
          </cell>
          <cell r="FJ74" t="str">
            <v>Relación directa</v>
          </cell>
          <cell r="FK74" t="str">
            <v>Adecuado</v>
          </cell>
          <cell r="FL74" t="str">
            <v>Oportuna</v>
          </cell>
          <cell r="FM74" t="str">
            <v>Aun cuando no hay programación del indicador, el reporte cualitativo da cuenta de su avance.</v>
          </cell>
          <cell r="FN74" t="str">
            <v>Juan Becerra</v>
          </cell>
          <cell r="FO74" t="str">
            <v>Cumple</v>
          </cell>
          <cell r="FP74" t="str">
            <v>No programó</v>
          </cell>
          <cell r="FQ74" t="e">
            <v>#N/A</v>
          </cell>
          <cell r="FR74" t="str">
            <v>Adecuado</v>
          </cell>
          <cell r="FS74" t="str">
            <v>Coherente</v>
          </cell>
          <cell r="FT74" t="str">
            <v>Concuerda</v>
          </cell>
          <cell r="FU74" t="str">
            <v>Concuerda</v>
          </cell>
          <cell r="FV74" t="str">
            <v>Relación directa</v>
          </cell>
          <cell r="FW74" t="str">
            <v>Adecuado</v>
          </cell>
          <cell r="FX74" t="str">
            <v>Oportuna</v>
          </cell>
          <cell r="FY74" t="str">
            <v>No se programó ejecución del indicador para el trimestre. Sin embargo, el reporte cualitativo da cuenta de su avance.</v>
          </cell>
          <cell r="FZ74" t="str">
            <v>Bibiana Rodríguez</v>
          </cell>
          <cell r="GA74" t="str">
            <v>No aplica</v>
          </cell>
          <cell r="GB74" t="str">
            <v>No programó</v>
          </cell>
          <cell r="GC74" t="e">
            <v>#N/A</v>
          </cell>
          <cell r="GD74" t="str">
            <v>Adecuado</v>
          </cell>
          <cell r="GE74" t="str">
            <v>Coherente</v>
          </cell>
          <cell r="GF74" t="str">
            <v>Concuerda</v>
          </cell>
          <cell r="GG74" t="str">
            <v>Concuerda</v>
          </cell>
          <cell r="GH74" t="str">
            <v>Relación directa</v>
          </cell>
          <cell r="GI74" t="str">
            <v>Adecuado</v>
          </cell>
          <cell r="GJ74" t="str">
            <v>Oportuna</v>
          </cell>
          <cell r="GK74" t="str">
            <v>No se programó ejecución del indicador para el trimestre. Sin embargo, el reporte cualitativo da cuenta de su avance.</v>
          </cell>
          <cell r="GL74" t="str">
            <v>Bibiana Rodríguez</v>
          </cell>
          <cell r="GM74" t="str">
            <v>No aplica</v>
          </cell>
          <cell r="GN74" t="str">
            <v>Sobrecumplido</v>
          </cell>
          <cell r="GO74" t="e">
            <v>#N/A</v>
          </cell>
          <cell r="GP74" t="str">
            <v>Adecuado</v>
          </cell>
          <cell r="GQ74" t="str">
            <v>Coherente</v>
          </cell>
          <cell r="GR74" t="str">
            <v>Concuerda</v>
          </cell>
          <cell r="GS74" t="str">
            <v>Concuerda</v>
          </cell>
          <cell r="GT74" t="str">
            <v>Relación directa</v>
          </cell>
          <cell r="GU74" t="str">
            <v>Adecuado</v>
          </cell>
          <cell r="GV74" t="str">
            <v>Oportuna</v>
          </cell>
          <cell r="GW74" t="str">
            <v>Este indicador presenta un cumplimiento anticipado debido a que la descripción del indicador es medir el grado de satisfacción de los clientes a los cuales se les brinda apoyo, asesoría y/o asistencia técnica, la cual ha superado la meta programada del 85%  alcanzando un nivel de satisfacción 95.3%.</v>
          </cell>
          <cell r="GX74" t="str">
            <v>Bibiana Rodríguez</v>
          </cell>
          <cell r="GY74">
            <v>0</v>
          </cell>
          <cell r="GZ74">
            <v>0</v>
          </cell>
          <cell r="HA74">
            <v>0</v>
          </cell>
          <cell r="HB74">
            <v>0</v>
          </cell>
          <cell r="HC74">
            <v>0</v>
          </cell>
          <cell r="HD74">
            <v>0</v>
          </cell>
          <cell r="HE74">
            <v>0</v>
          </cell>
          <cell r="HF74">
            <v>0</v>
          </cell>
          <cell r="HG74">
            <v>0</v>
          </cell>
          <cell r="HH74">
            <v>0</v>
          </cell>
          <cell r="HI74">
            <v>0</v>
          </cell>
          <cell r="HJ74">
            <v>0.95299999999999996</v>
          </cell>
          <cell r="HK74">
            <v>0.95299999999999996</v>
          </cell>
          <cell r="HL74">
            <v>0</v>
          </cell>
          <cell r="HM74">
            <v>0</v>
          </cell>
          <cell r="HN74">
            <v>0</v>
          </cell>
          <cell r="HO74">
            <v>0</v>
          </cell>
          <cell r="HP74">
            <v>0</v>
          </cell>
          <cell r="HQ74">
            <v>0</v>
          </cell>
          <cell r="HR74">
            <v>0</v>
          </cell>
          <cell r="HS74">
            <v>0</v>
          </cell>
          <cell r="HT74">
            <v>0</v>
          </cell>
          <cell r="HU74">
            <v>0</v>
          </cell>
          <cell r="HV74">
            <v>0</v>
          </cell>
          <cell r="HW74">
            <v>1.1211764705882352</v>
          </cell>
          <cell r="HX74">
            <v>1.1211764705882352</v>
          </cell>
          <cell r="HY74" t="str">
            <v>No Programó</v>
          </cell>
          <cell r="HZ74" t="str">
            <v>No Programó</v>
          </cell>
          <cell r="IA74" t="str">
            <v>No Programó</v>
          </cell>
          <cell r="IB74" t="str">
            <v>No Programó</v>
          </cell>
          <cell r="IC74" t="str">
            <v>No Programó</v>
          </cell>
          <cell r="ID74" t="str">
            <v>No Programó</v>
          </cell>
          <cell r="IE74" t="str">
            <v>No Programó</v>
          </cell>
          <cell r="IF74" t="str">
            <v>No Programó</v>
          </cell>
          <cell r="IG74" t="str">
            <v>No Programó</v>
          </cell>
          <cell r="IH74" t="str">
            <v>No Programó</v>
          </cell>
          <cell r="II74" t="str">
            <v>No Programó</v>
          </cell>
          <cell r="IJ74">
            <v>1.1211764705882352</v>
          </cell>
          <cell r="IK74" t="str">
            <v>No Programó</v>
          </cell>
          <cell r="IL74" t="str">
            <v>No Programó</v>
          </cell>
          <cell r="IM74" t="str">
            <v>No Programó</v>
          </cell>
          <cell r="IN74">
            <v>1.1211764705882352</v>
          </cell>
          <cell r="IP74">
            <v>0</v>
          </cell>
          <cell r="IQ74">
            <v>0</v>
          </cell>
          <cell r="IR74">
            <v>0</v>
          </cell>
          <cell r="IS74">
            <v>1.1211764705882352</v>
          </cell>
        </row>
        <row r="75">
          <cell r="A75" t="str">
            <v>184M</v>
          </cell>
          <cell r="B75" t="str">
            <v>Oficina Alta Consejería Distrital de Tecnologías de Información y Comunicaciones - TIC</v>
          </cell>
          <cell r="C75" t="str">
            <v>Alto Consejero Distrital de Tecnologías de Información y Comunicaciones - TIC</v>
          </cell>
          <cell r="D75" t="str">
            <v>Carlos Alberto Sánchez Rave</v>
          </cell>
          <cell r="E75" t="str">
            <v>P4 -  INNOVACIÓN</v>
          </cell>
          <cell r="F75" t="str">
            <v>P4O2 Orientar la implementación de Gobierno Abierto en el Distrito Capital y ejecutar lo correspondiente en la Secretaría General</v>
          </cell>
          <cell r="G75" t="str">
            <v>P4O2A1 Orientar la implementación de la Estrategia Gobierno en Línea en la Secretaría General</v>
          </cell>
          <cell r="H75" t="str">
            <v>1.1.10 Conjunto de datos de las entidades distritales publicados en el portal de datos abiertos</v>
          </cell>
          <cell r="I75" t="str">
            <v>Datos publicados en el portal de datos abiertos</v>
          </cell>
          <cell r="J75" t="str">
            <v xml:space="preserve">Este indicador se encarga de la medición de la cantidad de datasets publicados en el portal de datos abiertos de Bogotá datosabiertos.bogota.gov.co, esta medición se realiza basados en las ordenanzas que estipula la Ley 1712 del 6 de marzo de 2014 </v>
          </cell>
          <cell r="K75" t="str">
            <v>Sumatoria de conjuntos de datos publicados por las entidades distritales en el portal de datos abiertos de Bogotá</v>
          </cell>
          <cell r="L75" t="str">
            <v>Datos publicados por las entidades distritales en el portal de datos abiertos</v>
          </cell>
          <cell r="M75">
            <v>0</v>
          </cell>
          <cell r="O75" t="str">
            <v>Datos publicados en el portal de datos abiertos</v>
          </cell>
          <cell r="Q75" t="str">
            <v>http://datosabiertos.bogota.gov.co/</v>
          </cell>
          <cell r="R75" t="str">
            <v>Datos Abiertos:
Generar emprendimiento, innovación, gobierno abierto y cumplimiento de la política de transparencia por parte de las entidades distritales.</v>
          </cell>
          <cell r="S75" t="str">
            <v>Creciente</v>
          </cell>
          <cell r="T75" t="str">
            <v>Creciente</v>
          </cell>
          <cell r="U75" t="str">
            <v>Número</v>
          </cell>
          <cell r="V75" t="str">
            <v>Eficacia</v>
          </cell>
          <cell r="W75" t="str">
            <v>Producto</v>
          </cell>
          <cell r="X75">
            <v>2018</v>
          </cell>
          <cell r="Y75">
            <v>32</v>
          </cell>
          <cell r="Z75">
            <v>2017</v>
          </cell>
          <cell r="AA75" t="str">
            <v>No Disponible / No Aplica</v>
          </cell>
          <cell r="AB75" t="str">
            <v>No Disponible / No Aplica</v>
          </cell>
          <cell r="AC75" t="str">
            <v>No Disponible / No Aplica</v>
          </cell>
          <cell r="AD75">
            <v>1000</v>
          </cell>
          <cell r="AE75">
            <v>138</v>
          </cell>
          <cell r="AF75">
            <v>138</v>
          </cell>
          <cell r="AG75" t="str">
            <v>No Aplica</v>
          </cell>
          <cell r="AH75" t="str">
            <v>No Aplica</v>
          </cell>
          <cell r="AI75" t="str">
            <v>No Aplica</v>
          </cell>
          <cell r="AJ75" t="str">
            <v>No Aplica</v>
          </cell>
          <cell r="AK75" t="str">
            <v>No Aplica</v>
          </cell>
          <cell r="AL75" t="str">
            <v>No Aplica</v>
          </cell>
          <cell r="AM75" t="str">
            <v>No Aplica</v>
          </cell>
          <cell r="AN75" t="str">
            <v>No Aplica</v>
          </cell>
          <cell r="AO75" t="str">
            <v>No Aplica</v>
          </cell>
          <cell r="AP75" t="str">
            <v>No Aplica</v>
          </cell>
          <cell r="AQ75" t="str">
            <v>No Aplica</v>
          </cell>
          <cell r="AR75" t="str">
            <v>No Aplica</v>
          </cell>
          <cell r="AS75" t="str">
            <v>No Aplica</v>
          </cell>
          <cell r="AT75" t="str">
            <v>No Aplica</v>
          </cell>
          <cell r="AU75" t="str">
            <v>No Aplica</v>
          </cell>
          <cell r="AV75" t="str">
            <v>No Aplica</v>
          </cell>
          <cell r="AW75" t="str">
            <v>No Aplica</v>
          </cell>
          <cell r="AX75" t="str">
            <v>No Aplica</v>
          </cell>
          <cell r="AY75" t="str">
            <v>No Aplica</v>
          </cell>
          <cell r="AZ75" t="str">
            <v>No Aplica</v>
          </cell>
          <cell r="BA75" t="str">
            <v>No Aplica</v>
          </cell>
          <cell r="BB75" t="str">
            <v>No Aplica</v>
          </cell>
          <cell r="BC75" t="str">
            <v>No Aplica</v>
          </cell>
          <cell r="BD75" t="str">
            <v>No Aplica</v>
          </cell>
          <cell r="BE75" t="str">
            <v>No Aplica</v>
          </cell>
          <cell r="BF75" t="str">
            <v>No Aplica</v>
          </cell>
          <cell r="BG75" t="str">
            <v>01_CONPES 1.1.10</v>
          </cell>
          <cell r="BH75" t="str">
            <v>No Aplica</v>
          </cell>
          <cell r="BI75" t="str">
            <v>No Aplica</v>
          </cell>
          <cell r="BJ75" t="str">
            <v>No Aplica</v>
          </cell>
          <cell r="BK75" t="str">
            <v>No Aplica</v>
          </cell>
          <cell r="BL75" t="str">
            <v>No Aplica</v>
          </cell>
          <cell r="BM75" t="str">
            <v>01_CONPES 1.1.10</v>
          </cell>
          <cell r="BN75" t="str">
            <v>Los datos publicados en el portal de datos abiertos muestran la información que las entidades distritales ponen a disposición de la ciudadanía para ser analizados, revisados y verificados. Adicionalmente, muestran la gestión y trasparencia de las entidades distritales.
El indicador mide el número de datos publicados en el portal de datos abiertos en el marco del CONPES Distrital.</v>
          </cell>
          <cell r="BO75" t="str">
            <v>Diseñar y ejecutar la estrategia de gobierno y ciudadano digital
Monitorear y evaluar la estrategia de gobierno y ciudadano digital</v>
          </cell>
          <cell r="BP75" t="str">
            <v>Datos Abiertos:
Generar emprendimiento, innovación, gobierno abierto y cumplimiento de la política de transparencia por parte de las entidades distritales.</v>
          </cell>
          <cell r="BQ75" t="str">
            <v>Datos Abiertos:
Marzo: Informe Conjunto de Datos Publicados</v>
          </cell>
          <cell r="BR75" t="str">
            <v>Suma</v>
          </cell>
          <cell r="BS75">
            <v>1000</v>
          </cell>
          <cell r="BT75">
            <v>0</v>
          </cell>
          <cell r="BU75">
            <v>0</v>
          </cell>
          <cell r="BV75">
            <v>0</v>
          </cell>
          <cell r="BW75">
            <v>0</v>
          </cell>
          <cell r="BX75">
            <v>0</v>
          </cell>
          <cell r="BY75">
            <v>0</v>
          </cell>
          <cell r="BZ75">
            <v>0</v>
          </cell>
          <cell r="CA75">
            <v>0</v>
          </cell>
          <cell r="CB75">
            <v>0</v>
          </cell>
          <cell r="CC75">
            <v>0</v>
          </cell>
          <cell r="CD75">
            <v>0</v>
          </cell>
          <cell r="CE75">
            <v>1000</v>
          </cell>
          <cell r="CF75">
            <v>0</v>
          </cell>
          <cell r="CG75">
            <v>0</v>
          </cell>
          <cell r="CH75">
            <v>0</v>
          </cell>
          <cell r="CI75">
            <v>0</v>
          </cell>
          <cell r="CJ75">
            <v>0</v>
          </cell>
          <cell r="CK75">
            <v>0</v>
          </cell>
          <cell r="CL75">
            <v>0</v>
          </cell>
          <cell r="CM75">
            <v>0</v>
          </cell>
          <cell r="CN75">
            <v>0</v>
          </cell>
          <cell r="CO75">
            <v>0</v>
          </cell>
          <cell r="CP75">
            <v>0</v>
          </cell>
          <cell r="CQ75">
            <v>1000</v>
          </cell>
          <cell r="CR75">
            <v>1000</v>
          </cell>
          <cell r="CS75">
            <v>0</v>
          </cell>
          <cell r="CT75" t="str">
            <v/>
          </cell>
          <cell r="CU75" t="str">
            <v>Datos abiertos: 
Durante el mes no se programaron actividades.</v>
          </cell>
          <cell r="CV75" t="str">
            <v>Datos abiertos: 
Durante el mes no se programaron actividades.</v>
          </cell>
          <cell r="CW75" t="str">
            <v>Datos abiertos: 
Durante el mes no se programaron actividades.</v>
          </cell>
          <cell r="CX75">
            <v>0</v>
          </cell>
          <cell r="CY75" t="str">
            <v/>
          </cell>
          <cell r="CZ75" t="str">
            <v>Datos abiertos: 
Durante el mes no se programaron actividades.</v>
          </cell>
          <cell r="DA75" t="str">
            <v>Datos abiertos: 
Durante el mes no se programaron actividades.</v>
          </cell>
          <cell r="DB75" t="str">
            <v>Datos abiertos: 
Durante el mes no se programaron actividades.</v>
          </cell>
          <cell r="DC75">
            <v>0</v>
          </cell>
          <cell r="DD75" t="str">
            <v/>
          </cell>
          <cell r="DE75" t="str">
            <v>Datos abiertos: 
Se logró cumplir con la meta de datos publicados por las Entidades Distritales en el portal de datos abiertos. Se tenía una programación de 106 datos, y para el presente mes se alcanzó la publicación de 453 conjuntos de datos abiertos, de 51 entidades distritales, en el portal de datos abiertos de Bogotá http://datosabiertos.bogota.gov.co/</v>
          </cell>
          <cell r="DF75" t="str">
            <v>Datos abiertos: 
No se presentaron retrasos o dificultades durante el mes.</v>
          </cell>
          <cell r="DG75" t="str">
            <v>Datos abiertos: 
El proyecto de Datos Abiertos, permitió la realización de datajam con entidades distritales, realización de talleres de datos abiertos en Entidades Distritales y resolución a problemáticas de ciudad.</v>
          </cell>
          <cell r="DH75">
            <v>0</v>
          </cell>
          <cell r="DI75" t="str">
            <v/>
          </cell>
          <cell r="DJ75" t="str">
            <v>Datos abiertos: De acuerdo con lo reportado en marzo, ya se cumplió la meta afiliada al CONPES para la vigencia 2019. Dentro de la actividad de monitoreo, para el presente mes se ha alcanzado la publicación de 497 conjuntos de datos abiertos de 52 Entidades Distritales. Esta información se encuentra publicada en el portal de datos abiertos de Bogotá http://datosabiertos.bogota.gov.co/</v>
          </cell>
          <cell r="DK75" t="str">
            <v>Datos abiertos: No se presentaron retrasos o dificultades durante el mes.</v>
          </cell>
          <cell r="DL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DM75">
            <v>0</v>
          </cell>
          <cell r="DN75" t="str">
            <v/>
          </cell>
          <cell r="DO75" t="str">
            <v>Datos abiertos: De acuerdo con lo reportado en marzo, ya se cumplió la meta afiliada al CONPES para la vigencia 2019. Dentro de la actividad de monitoreo, para el presente mes se ha alcanzado la publicación de 590 conjuntos de datos abiertos de 53 Entidades Distritales. Esta información se encuentra publicada en el portal de datos abiertos de Bogotá http://datosabiertos.bogota.gov.co/</v>
          </cell>
          <cell r="DP75" t="str">
            <v>Datos abiertos: No se presentaron retrasos o dificultades durante el mes.</v>
          </cell>
          <cell r="DQ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DR75">
            <v>0</v>
          </cell>
          <cell r="DS75" t="str">
            <v/>
          </cell>
          <cell r="DT75" t="str">
            <v>Datos abiertos: De acuerdo con lo reportado en marzo, ya se cumplió la meta afiliada al CONPES para la vigencia 2019. Dentro de la actividad de monitoreo, para el presente mes se ha alcanzado la publicación de 597 conjuntos de datos abiertos de 53 Entidades Distritales. Esta información se encuentra publicada en el portal de datos abiertos de Bogotá http://datosabiertos.bogota.gov.co/</v>
          </cell>
          <cell r="DU75" t="str">
            <v>Datos abiertos: No se presentaron retrasos o dificultades durante el mes.</v>
          </cell>
          <cell r="DV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DW75">
            <v>0</v>
          </cell>
          <cell r="DX75" t="str">
            <v/>
          </cell>
          <cell r="DY75" t="str">
            <v>Datos abiertos: De acuerdo con lo reportado en marzo, ya se cumplió la meta afiliada al CONPES para la vigencia 2019. Dentro de la actividad de monitoreo, para el presente mes se ha alcanzado la publicación de 660 conjuntos de datos abiertos de 55 Entidades Distritales. Esta información se encuentra publicada en el portal de datos abiertos de Bogotá http://datosabiertos.bogota.gov.co/</v>
          </cell>
          <cell r="DZ75" t="str">
            <v>Datos abiertos: No se presentaron retrasos o dificultades durante el mes.</v>
          </cell>
          <cell r="EA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EB75">
            <v>0</v>
          </cell>
          <cell r="EC75" t="str">
            <v/>
          </cell>
          <cell r="ED75" t="str">
            <v>Datos abiertos: De acuerdo con lo reportado en marzo, ya se cumplió la meta afiliada al CONPES para la vigencia 2019. Dentro de la actividad de monitoreo, para el presente mes se ha alcanzado la publicación de 810 conjuntos de datos abiertos de 55 Entidades Distritales. Esta información se encuentra publicada en el portal de datos abiertos de Bogotá http://datosabiertos.bogota.gov.co/</v>
          </cell>
          <cell r="EE75" t="str">
            <v>Datos abiertos: No se presentaron retrasos o dificultades durante el mes.</v>
          </cell>
          <cell r="EF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EG75">
            <v>0</v>
          </cell>
          <cell r="EH75" t="str">
            <v/>
          </cell>
          <cell r="EI75" t="str">
            <v>Datos abiertos: De acuerdo con lo reportado en marzo, ya se cumplió la meta afiliada al CONPES para la vigencia 2019. Dentro de la actividad de monitoreo, para el presente mes se ha alcanzado la publicación de 900 conjuntos de datos abiertos de 55 Entidades Distritales. Esta información se encuentra publicada en el portal de datos abiertos de Bogotá http://datosabiertos.bogota.gov.co/</v>
          </cell>
          <cell r="EJ75" t="str">
            <v>Datos abiertos: No se presentaron retrasos o dificultades durante el mes.</v>
          </cell>
          <cell r="EK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EL75">
            <v>0</v>
          </cell>
          <cell r="EM75" t="str">
            <v/>
          </cell>
          <cell r="EN75" t="str">
            <v>Datos abiertos: De acuerdo con lo reportado en marzo, ya se cumplió la meta afiliada al CONPES para la vigencia 2019. Dentro de la actividad de monitoreo, para el presente mes se ha alcanzado la publicación de 976 conjuntos de datos abiertos de 55 Entidades Distritales. Esta información se encuentra publicada en el portal de datos abiertos de Bogotá http://datosabiertos.bogota.gov.co/</v>
          </cell>
          <cell r="EO75" t="str">
            <v>Datos abiertos: No se presentaron retrasos o dificultades durante el mes.</v>
          </cell>
          <cell r="EP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EQ75">
            <v>0</v>
          </cell>
          <cell r="ER75" t="str">
            <v/>
          </cell>
          <cell r="ES75" t="str">
            <v>Datos abiertos: De acuerdo con lo reportado en marzo, ya se cumplió la meta afiliada al CONPES para la vigencia 2019. Dentro de la actividad de monitoreo, para el presente mes se ha alcanzado la publicación de 1.023 conjuntos de datos abiertos de 55 Entidades Distritales. Esta información se encuentra publicada en el portal de datos abiertos de Bogotá http://datosabiertos.bogota.gov.co/</v>
          </cell>
          <cell r="ET75" t="str">
            <v>Datos abiertos: No se presentaron retrasos o dificultades durante el mes.</v>
          </cell>
          <cell r="EU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EV75">
            <v>1023</v>
          </cell>
          <cell r="EW75" t="str">
            <v/>
          </cell>
          <cell r="EX75" t="str">
            <v>Datos abiertos: De acuerdo con el requerimiento de la Oficina Asesora de Planeación de reprogramar el indicador (3-2019-30562), la Oficina Alta Consejería Distrital de TIC vía memorando 3-2019-37157, solicita actualizar el indicador a 1.000 conjuntos de datos para la vigencia 2019. Según lo anterior, para el mes de diciembre se logró cumplir con la meta de datos publicados por las Entidades Distritales, ya que se alcanzó la publicación de 1.023 conjuntos de datos abiertos, de 55 Entidades Distritales, en el portal de datos abiertos de Bogotá http://datosabiertos.bogota.gov.co/</v>
          </cell>
          <cell r="EY75" t="str">
            <v>Datos abiertos: No se presentaron retrasos o dificultades durante el mes.</v>
          </cell>
          <cell r="EZ75"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FA75">
            <v>1023</v>
          </cell>
          <cell r="FB75">
            <v>0</v>
          </cell>
          <cell r="FC75" t="str">
            <v>Cumple</v>
          </cell>
          <cell r="FD75" t="str">
            <v>No programó</v>
          </cell>
          <cell r="FE75" t="str">
            <v>No programó</v>
          </cell>
          <cell r="FF75" t="str">
            <v>Adecuado</v>
          </cell>
          <cell r="FG75" t="str">
            <v>Coherente</v>
          </cell>
          <cell r="FH75" t="str">
            <v>Concuerda</v>
          </cell>
          <cell r="FI75" t="str">
            <v>Concuerda</v>
          </cell>
          <cell r="FJ75" t="str">
            <v>Relación directa</v>
          </cell>
          <cell r="FK75" t="str">
            <v>Adecuado</v>
          </cell>
          <cell r="FL75" t="str">
            <v>Oportuna</v>
          </cell>
          <cell r="FM75" t="str">
            <v>El reporte del indicador evidencia un sobrecumplimiento de 427% para el trimestre. Lo cual es una clara evidencia de que la meta programada se encuentra subestimada con respecto a la realidad del indicador. Esto ocasiona que el indicador pierda eficacia y utilidad pues no da cuenta real de la gestión o de los resultados del Proceso en este aspecto. Se recomienda reprogramar el indicador y ajustarlo a la realidad del mismo.
Por otro lado, con la información cualitativa suministrada no es posible determinar la relación entre los avances y logros con la ejecución de las actividades programadas para el indicador: "Diseñar y ejecutar la estrategia de gobierno y ciudadano digital, Monitorear y evaluar la estrategia de gobierno y ciudadano digital"
22-abril: La dependencia ajustó favorablemente el indicador conforme a las observaciones de OAP</v>
          </cell>
          <cell r="FN75" t="str">
            <v>Sebastian Malpica</v>
          </cell>
          <cell r="FO75" t="str">
            <v>Cumple</v>
          </cell>
          <cell r="FP75" t="str">
            <v>No programó</v>
          </cell>
          <cell r="FQ75" t="e">
            <v>#N/A</v>
          </cell>
          <cell r="FR75" t="str">
            <v>Adecuado</v>
          </cell>
          <cell r="FS75" t="str">
            <v>Coherente</v>
          </cell>
          <cell r="FT75" t="str">
            <v>Concuerda</v>
          </cell>
          <cell r="FU75" t="str">
            <v>Concuerda</v>
          </cell>
          <cell r="FV75" t="str">
            <v>Relación directa</v>
          </cell>
          <cell r="FW75" t="str">
            <v>Adecuado</v>
          </cell>
          <cell r="FX75" t="str">
            <v>Oportuna</v>
          </cell>
          <cell r="FY75" t="str">
            <v>Se recomienda por parte de la OAP para reprogramar el indicador teniendo en cuenta el cumplimiento anticipado y elevado que viene presentando desde el primer trimestre.</v>
          </cell>
          <cell r="FZ75" t="str">
            <v>Sebastian Malpica</v>
          </cell>
          <cell r="GA75" t="str">
            <v>No cumple</v>
          </cell>
          <cell r="GB75" t="str">
            <v>No programó</v>
          </cell>
          <cell r="GC75" t="e">
            <v>#N/A</v>
          </cell>
          <cell r="GD75" t="str">
            <v>Adecuado</v>
          </cell>
          <cell r="GE75" t="str">
            <v>Coherente</v>
          </cell>
          <cell r="GF75" t="str">
            <v>Concuerda</v>
          </cell>
          <cell r="GG75" t="str">
            <v>Concuerda</v>
          </cell>
          <cell r="GH75" t="str">
            <v>Relación directa</v>
          </cell>
          <cell r="GI75" t="str">
            <v>Adecuado</v>
          </cell>
          <cell r="GJ75" t="str">
            <v>Oportuna</v>
          </cell>
          <cell r="GK75" t="str">
            <v>Se evidencia que no se hizo reprogramación por parte del área, entendiendo que desde marzo el indicador presenta un sobrecumplimiento mayor al 400%. Por esta razón, se solicita que se agregue el dato cuantitativo de conjunto de datos abiertos publicados al cierre del año y que sea consistente con la información de las actas que se encuentran cargadas como evidencias. Adicionalmente, desde la OAP es necesario que se de cuenta de una justificación por parte de la OAT donde se argumente porque no han acatado las recomendaciones de reprogramación realizadas en las retroalimentaciones del año.</v>
          </cell>
          <cell r="GL75" t="str">
            <v>Sebastian Malpica</v>
          </cell>
          <cell r="GM75" t="str">
            <v>Cumple</v>
          </cell>
          <cell r="GN75" t="str">
            <v>Sobrecumplido</v>
          </cell>
          <cell r="GO75" t="e">
            <v>#N/A</v>
          </cell>
          <cell r="GP75" t="str">
            <v>Adecuado</v>
          </cell>
          <cell r="GQ75" t="str">
            <v>Coherente</v>
          </cell>
          <cell r="GR75" t="str">
            <v>Concuerda</v>
          </cell>
          <cell r="GS75" t="str">
            <v>Concuerda</v>
          </cell>
          <cell r="GT75" t="str">
            <v>Relación directa</v>
          </cell>
          <cell r="GU75" t="str">
            <v>Adecuado</v>
          </cell>
          <cell r="GV75" t="str">
            <v>Oportuna</v>
          </cell>
          <cell r="GW75" t="str">
            <v>La dependencia incorporó satisfactoriamente las indicaciones recibidas por parte de la OAP. Actualizaron la meta de Datos Abiertos de la vigencia a 1000 datasets publicados y la cumplieron. El indicador esta adecuadamente reportado y cumple todos los criterios de calidad del reporte</v>
          </cell>
          <cell r="GX75" t="str">
            <v>Sebastian Malpica</v>
          </cell>
          <cell r="GY75">
            <v>0</v>
          </cell>
          <cell r="GZ75">
            <v>0</v>
          </cell>
          <cell r="HA75">
            <v>0</v>
          </cell>
          <cell r="HB75">
            <v>0</v>
          </cell>
          <cell r="HC75">
            <v>0</v>
          </cell>
          <cell r="HD75">
            <v>0</v>
          </cell>
          <cell r="HE75">
            <v>0</v>
          </cell>
          <cell r="HF75">
            <v>0</v>
          </cell>
          <cell r="HG75">
            <v>0</v>
          </cell>
          <cell r="HH75">
            <v>0</v>
          </cell>
          <cell r="HI75">
            <v>0</v>
          </cell>
          <cell r="HJ75">
            <v>1023</v>
          </cell>
          <cell r="HK75">
            <v>1023</v>
          </cell>
          <cell r="HL75">
            <v>0</v>
          </cell>
          <cell r="HM75">
            <v>0</v>
          </cell>
          <cell r="HN75">
            <v>0</v>
          </cell>
          <cell r="HO75">
            <v>0</v>
          </cell>
          <cell r="HP75">
            <v>0</v>
          </cell>
          <cell r="HQ75">
            <v>0</v>
          </cell>
          <cell r="HR75">
            <v>0</v>
          </cell>
          <cell r="HS75">
            <v>0</v>
          </cell>
          <cell r="HT75">
            <v>0</v>
          </cell>
          <cell r="HU75">
            <v>0</v>
          </cell>
          <cell r="HV75">
            <v>0</v>
          </cell>
          <cell r="HW75">
            <v>1.0229999999999999</v>
          </cell>
          <cell r="HX75">
            <v>1.0229999999999999</v>
          </cell>
          <cell r="HY75" t="str">
            <v>No Programó</v>
          </cell>
          <cell r="HZ75" t="str">
            <v>No Programó</v>
          </cell>
          <cell r="IA75" t="str">
            <v>No Programó</v>
          </cell>
          <cell r="IB75" t="str">
            <v>No Programó</v>
          </cell>
          <cell r="IC75" t="str">
            <v>No Programó</v>
          </cell>
          <cell r="ID75" t="str">
            <v>No Programó</v>
          </cell>
          <cell r="IE75" t="str">
            <v>No Programó</v>
          </cell>
          <cell r="IF75" t="str">
            <v>No Programó</v>
          </cell>
          <cell r="IG75" t="str">
            <v>No Programó</v>
          </cell>
          <cell r="IH75" t="str">
            <v>No Programó</v>
          </cell>
          <cell r="II75" t="str">
            <v>No Programó</v>
          </cell>
          <cell r="IJ75">
            <v>1.0229999999999999</v>
          </cell>
          <cell r="IK75" t="str">
            <v>No Programó</v>
          </cell>
          <cell r="IL75" t="str">
            <v>No Programó</v>
          </cell>
          <cell r="IM75" t="str">
            <v>No Programó</v>
          </cell>
          <cell r="IN75">
            <v>1.0229999999999999</v>
          </cell>
          <cell r="IP75">
            <v>0</v>
          </cell>
          <cell r="IQ75">
            <v>0</v>
          </cell>
          <cell r="IR75">
            <v>0</v>
          </cell>
          <cell r="IS75">
            <v>1.0229999999999999</v>
          </cell>
        </row>
        <row r="76">
          <cell r="A76" t="str">
            <v>184N</v>
          </cell>
          <cell r="B76" t="str">
            <v>Oficina Alta Consejería Distrital de Tecnologías de Información y Comunicaciones - TIC</v>
          </cell>
          <cell r="C76" t="str">
            <v>Alto Consejero Distrital de Tecnologías de Información y Comunicaciones - TIC</v>
          </cell>
          <cell r="D76" t="str">
            <v>Carlos Alberto Sánchez Rave</v>
          </cell>
          <cell r="E76" t="str">
            <v>P4 -  INNOVACIÓN</v>
          </cell>
          <cell r="F76" t="str">
            <v>P4O3 Monitorear la implementación del ERP Distrital, en el marco del convenio de cooperación suscrito con la Secretaria de Hacienda Distrital</v>
          </cell>
          <cell r="G76" t="str">
            <v>P4O3A1 Acompañar con asistencia técnica, el proceso de implementación del ERP Distrital</v>
          </cell>
          <cell r="H76" t="str">
            <v>1.1.32 Implementación del ERP Distrital en las demás entidades del Distrito</v>
          </cell>
          <cell r="I76" t="str">
            <v>[ELIMINADO PARA 2019] Porcentaje de avance en la implementación de los módulos básicos del ERP Distrital en otras entidades distritales</v>
          </cell>
          <cell r="J76" t="str">
            <v>El indicador busca proporcionar información acerca del avance de la gestión de implementación de los módulos básicos del ERP en las entidades distritales. 
Para el seguimiento del indicador de producto se dará por implementada la solución tecnológica, cuando el ERP BOGDATA salga a producción en con los siguientes módulos básicos:  PROYECTOS, PRESUPUESTO, TESORERÍA, CONTABILIDAD y  COMPRAS 
La gestión de implementación del ERP Distrital estará a cargo de la Secretaría General, con el liderazgo de la Alta Consejería Distrital de TIC, proyecto que contempla la gestión a través de desarrollo un MODELO DE GOBERNABILIDAD  y de otro lado la centralización  de servicios de soporte, mantenimiento software, nuevas funcionalidades en su componente funcional y técnico,  capacitación,  administración de infraestructura y conectividad, seguridad de la información y de la gestión de la información, aspectos que deben ser asumidos gradualmente bajo una estructura de CENTRO DE COMPETENCIA O EXCELENCIA ,  todo esto una vez la Secretaría Distrital de Hacienda  termine su implementación y estabilización del ERP, este en capacidad de trasladar los recursos humanos y técnicos  a dicho Centro y en paralelo se delante la nueva implementación en la entidad piloto vía rollout (copia del esquema de procedimientos y módulos SAP), entidad que se ha determinado sea la Secretaría General, para así continuar en los años subsiguientes en la implementación del BOGDATA basado en SAP en otras entidades distritales. El proyecto ERP Distrital contempla la implementación del BOGDATA en 48 entidades distritales.</v>
          </cell>
          <cell r="K76" t="str">
            <v>(Número de entidades con la implementación de los módulos básicos del ERP/Total de entidades distritales)*100</v>
          </cell>
          <cell r="L76" t="str">
            <v>Número de entidades con la implementación de los módulos básicos del ERP</v>
          </cell>
          <cell r="M76" t="str">
            <v>Total de entidades distritales</v>
          </cell>
          <cell r="O76" t="str">
            <v>Avance en la implementación de los módulos básicos del ERP Distrital</v>
          </cell>
          <cell r="Q76" t="str">
            <v>Fuente propia a través de los informes de avance o resultados de implementación del ERP en las diferentes entidades piloto.</v>
          </cell>
          <cell r="R76" t="str">
            <v>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S76" t="str">
            <v>Creciente</v>
          </cell>
          <cell r="T76" t="str">
            <v>Creciente</v>
          </cell>
          <cell r="U76" t="str">
            <v>Porcentaje</v>
          </cell>
          <cell r="V76" t="str">
            <v>Eficacia</v>
          </cell>
          <cell r="W76" t="str">
            <v>Producto</v>
          </cell>
          <cell r="X76">
            <v>2019</v>
          </cell>
          <cell r="Y76">
            <v>0</v>
          </cell>
          <cell r="Z76">
            <v>2018</v>
          </cell>
          <cell r="AA76" t="str">
            <v>No Disponible / No Aplica</v>
          </cell>
          <cell r="AB76" t="str">
            <v>No Disponible / No Aplica</v>
          </cell>
          <cell r="AC76" t="str">
            <v>No Disponible / No Aplica</v>
          </cell>
          <cell r="AD76">
            <v>0</v>
          </cell>
          <cell r="AE76">
            <v>0.06</v>
          </cell>
          <cell r="AF76">
            <v>0.06</v>
          </cell>
          <cell r="AG76" t="str">
            <v>No Aplica</v>
          </cell>
          <cell r="AH76" t="str">
            <v>No Aplica</v>
          </cell>
          <cell r="AI76" t="str">
            <v>No Aplica</v>
          </cell>
          <cell r="AJ76" t="str">
            <v>No Aplica</v>
          </cell>
          <cell r="AK76" t="str">
            <v>No Aplica</v>
          </cell>
          <cell r="AL76" t="str">
            <v>No Aplica</v>
          </cell>
          <cell r="AM76" t="str">
            <v>No Aplica</v>
          </cell>
          <cell r="AN76" t="str">
            <v>No Aplica</v>
          </cell>
          <cell r="AO76" t="str">
            <v>No Aplica</v>
          </cell>
          <cell r="AP76" t="str">
            <v>No Aplica</v>
          </cell>
          <cell r="AQ76" t="str">
            <v>No Aplica</v>
          </cell>
          <cell r="AR76" t="str">
            <v>No Aplica</v>
          </cell>
          <cell r="AS76" t="str">
            <v>No Aplica</v>
          </cell>
          <cell r="AT76" t="str">
            <v>No Aplica</v>
          </cell>
          <cell r="AU76" t="str">
            <v>No Aplica</v>
          </cell>
          <cell r="AV76" t="str">
            <v>No Aplica</v>
          </cell>
          <cell r="AW76" t="str">
            <v>No Aplica</v>
          </cell>
          <cell r="AX76" t="str">
            <v>No Aplica</v>
          </cell>
          <cell r="AY76" t="str">
            <v>No Aplica</v>
          </cell>
          <cell r="AZ76" t="str">
            <v>No Aplica</v>
          </cell>
          <cell r="BA76" t="str">
            <v>No Aplica</v>
          </cell>
          <cell r="BB76" t="str">
            <v>No Aplica</v>
          </cell>
          <cell r="BC76" t="str">
            <v>No Aplica</v>
          </cell>
          <cell r="BD76" t="str">
            <v>No Aplica</v>
          </cell>
          <cell r="BE76" t="str">
            <v>No Aplica</v>
          </cell>
          <cell r="BF76" t="str">
            <v>No Aplica</v>
          </cell>
          <cell r="BG76" t="str">
            <v>01_CONPES 1.1.32</v>
          </cell>
          <cell r="BH76" t="str">
            <v>No Aplica</v>
          </cell>
          <cell r="BI76" t="str">
            <v>No Aplica</v>
          </cell>
          <cell r="BJ76" t="str">
            <v>No Aplica</v>
          </cell>
          <cell r="BK76" t="str">
            <v>No Aplica</v>
          </cell>
          <cell r="BL76" t="str">
            <v>No Aplica</v>
          </cell>
          <cell r="BM76" t="str">
            <v>01_CONPES 1.1.32</v>
          </cell>
          <cell r="BN76" t="str">
            <v>La estrategia consiste en el acompañamiento a la ejecución del plan de acción 2019 para la implementación del ERP distrital en el marco del convenio 663 de 2017 suscrito con la SHD. 
El indicador mide el avance en la implementación de la estrategia en el marco del CONPES Distrital. Para la vigencia 2019, corresponde a la gestión para la implementación en la Secretaría General de un universo de 82 entidades distritales identificadas.</v>
          </cell>
          <cell r="BO76" t="str">
            <v>Diseñar y ejecutar la estrategia de promoción y desarrollo de servicios tic
Monitorear y evaluar la estrategia de promoción y desarrollo de servicios tic</v>
          </cell>
          <cell r="BP76" t="str">
            <v>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BQ76" t="str">
            <v>Gestión Estrategia de Implementación ERP Distrital:
Diciembre: Documento Gestión de la estrategia de implementación del ERP Distrital BogData en la Secretaría General</v>
          </cell>
          <cell r="BR76" t="str">
            <v>Suma</v>
          </cell>
          <cell r="BS76">
            <v>1</v>
          </cell>
          <cell r="BT76">
            <v>0</v>
          </cell>
          <cell r="BU76">
            <v>0</v>
          </cell>
          <cell r="BV76">
            <v>0</v>
          </cell>
          <cell r="BW76">
            <v>0</v>
          </cell>
          <cell r="BX76">
            <v>0</v>
          </cell>
          <cell r="BY76">
            <v>0</v>
          </cell>
          <cell r="BZ76">
            <v>0</v>
          </cell>
          <cell r="CA76">
            <v>0</v>
          </cell>
          <cell r="CB76">
            <v>0</v>
          </cell>
          <cell r="CC76">
            <v>0</v>
          </cell>
          <cell r="CD76">
            <v>0</v>
          </cell>
          <cell r="CE76">
            <v>1</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t="str">
            <v xml:space="preserve">Gestión Estrategia de Implementación ERP Distrital: Dentro de los proyectos de la Alta Consejería Distrital de TIC para la vigencia 2019, se tiene planeada la gestión y articulación de la implementación ERP en la Secretaría General. Razón por lo cual, las actividades de avance del anterior proyecto que se relacionan en la meta "Implementar el 100% de la Estrategia de Promoción y Desarrollo de Servicios TIC en el DC." del Proyecto de Inversión 1111 (Indicador 176), tienen relación con el presente indicador afiliado al CONPES Distrital. 
Según lo anterior, para este mes se identificó la necesidad del proyecto y se hizo revisión del perfil del mismo, de acuerdo con las actividades 1 y 3 del procedimiento 1210200-PR-306 “Asesoría Técnica o Formulación y Ejecución de Proyectos en el Distrito Capital”.
</v>
          </cell>
          <cell r="CV76" t="str">
            <v>Gestión Estrategia de Implementación ERP Distrital: No se presentaron retrasos o dificultades durante el mes.</v>
          </cell>
          <cell r="CW76" t="str">
            <v>Gestión Estrategia de Implementación ERP Distrital: Se comienza con la planeación  y estructuración del proyecto, con el cual se hará gestión y articulación de la disposición de una solución tecnológica que posibilite acceso a los ciudadanos a la información Financiera y Contable.</v>
          </cell>
          <cell r="CX76">
            <v>0</v>
          </cell>
          <cell r="CY76">
            <v>0</v>
          </cell>
          <cell r="CZ76" t="str">
            <v xml:space="preserve">Gestión Estrategia de Implementación ERP Distrital: Se concluye la planeación y estructuración del proyecto con la aprobación del mismo. Adicionalmente, se trabaja en la contratación del Asesor Especializado SAP para apoyar operativamente el proyecto.
</v>
          </cell>
          <cell r="DA76" t="str">
            <v>Gestión Estrategia de Implementación ERP Distrital: No se presentaron retrasos o dificultades durante el mes.</v>
          </cell>
          <cell r="DB76" t="str">
            <v xml:space="preserve">Gestión Estrategia de Implementación ERP Distrital:
Se terminan las actividades de planeación del procedimiento 1210200-PR-306, y se inicia la gestión para la contratación del Asesor Especializado SAP (operativo), que permitirá disponer de  una solución que integra la información administrativa y financiera del Distrito Capital.
</v>
          </cell>
          <cell r="DC76">
            <v>0</v>
          </cell>
          <cell r="DD76">
            <v>0</v>
          </cell>
          <cell r="DE76" t="str">
            <v>Gestión Estrategia de Implementación ERP Distrital: 
Se trabajó en la contratación del Asesor Especializado SAP para el apoyo funcional del proyecto.
Adicionalmente, se realizó informe de gestión de las actividades ejecutadas del proyecto BogData en el marco del convenio interadministrativo 4130000-663-2017, suscrito entre la Secretaría Distrital de Hacienda y la Secretaría General.</v>
          </cell>
          <cell r="DF76" t="str">
            <v>Gestión Estrategia de Implementación ERP Distrital: No se presentaron retrasos o dificultades durante el mes.</v>
          </cell>
          <cell r="DG76" t="str">
            <v>Gestión Estrategia de Implementación ERP Distrital:
La gestión para la contratación del Asesor Especializado SAP (funcional), permitirá la disposición de un modelo de gobernanza y gestión unificada de la solución del sistema Administrativo y Financiero Distrital BogData, para gestionar la implementación del mismo en la Secretaría General.</v>
          </cell>
          <cell r="DH76">
            <v>0</v>
          </cell>
          <cell r="DI76">
            <v>0</v>
          </cell>
          <cell r="DJ76" t="str">
            <v>Gestión Estrategia de Implementación ERP Distrital: Como avance para la elaboración de Estudios Previos para el Modelo de Gobernanza, se identificó el equipo funcional y técnico de las Dependencias de la Secretaría General (Subsecretaría Corporativa, OTIC y OAP) y se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DK76" t="str">
            <v>Gestión Estrategia de Implementación ERP Distrital: No se presentaron retrasos o dificultades durante el mes.</v>
          </cell>
          <cell r="DL76" t="str">
            <v>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M76">
            <v>0</v>
          </cell>
          <cell r="DN76">
            <v>0</v>
          </cell>
          <cell r="DO76" t="str">
            <v>Gestión Estrategia de Implementación ERP Distrital: Se avanza en la elaboración del Anexo Técnico para Modelo de Gobernanza proyecto ERP Distrital, incluido el Centro de Excelencia. Se identifica Tabla de Contenido y Anexo Técnico preliminar, así como de experiencias en otras Entidades Distritales. Se dispone de modelo de estudio previo con justificación, análisis de sector, matriz de riesgos, cálculo de indicadores financieros.
Adicionalmente, se avanza en construcción del Anexo Técnico con una versión preliminar y una matriz con la identificación de alto nivel de brechas de los documentos de diseño BBPs (business blue print) del BogData de la Secretaría Distrital de Hacienda, frente a los requerimientos generales de las áreas funcionales de la Subsecretaría Corporativa de la Entidad. Se dispone de un modelo de estudio previo con justificación, análisis de sector, matriz de riesgos, cálculo de indicadores financieros.
Se elaboró el documento de evolución del SI-Capital a ERP BogData, basado en SAP, que incluye descripción de antecedentes, justificación, el proceso previo a la selección de la solución, los productos que incluyen el ERP BogData, la perspectiva del proyecto Distrital y se identificaron estadísticas de inversión en TIC de las Entidades Cabezas de Sector, entre otras.</v>
          </cell>
          <cell r="DP76" t="str">
            <v>Gestión Estrategia de Implementación ERP Distrital: No se presentaron retrasos o dificultades durante el mes.</v>
          </cell>
          <cell r="DQ76" t="str">
            <v>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R76">
            <v>0</v>
          </cell>
          <cell r="DS76">
            <v>0</v>
          </cell>
          <cell r="DT76" t="str">
            <v>Gestión Estrategia de Implementación ERP Distrital: Se culminó la construcción del documento de Anexo Técnico, estudio previo, análisis de sector y matriz de riesgos, a fin de adelantar el proceso de Modelo de Gobernanza del proyecto ERP Distrital, incluido el Centro de Excelencia.
Adicionalmente, se avanza en la construcción del Anexo Técnico tipo para la implementación del ERP en otras Entidades. Se cuenta con una versión preliminar y una la matriz con la identificación de alto nivel de brechas de los documentos de diseño BBPs (business blue print), del BogData de la Secretaría Distrital de Hacienda, frente a los requerimientos generales de las áreas funcionales de la Subsecretaría Corporativa de la Entidad, BBPS y matriz con las que se están construyendo requerimientos funcionales a nivel más detallado, conforme lo expresan las Dependencias de la Secretaría General. Adicionalmente, se dispone de un modelo de estudio previo con justificación, análisis de sector, matriz de riesgos y cálculo de indicadores financieros.</v>
          </cell>
          <cell r="DU76" t="str">
            <v>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DV76" t="str">
            <v xml:space="preserve">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v>
          </cell>
          <cell r="DW76">
            <v>0</v>
          </cell>
          <cell r="DX76">
            <v>0</v>
          </cell>
          <cell r="DY76" t="str">
            <v>Gestión Estrategia de Implementación ERP Distrital: Se adelanta el proceso de concurso de méritos SGA-CM-06-2019,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el cual se proyecta quede adjudicado en agosto de 2019.
Ante la postergación de la SDH en cuanto a la fecha de salida a producción y estabilización de la implementación del ERP BOGDATA para el cuarto trimestre de 2019, la Oficina Alta Consejería Distrital de TIC y la Oficina TIC de la Secretaría General, como plan de choque avanzan en la construcción del Anexo Técnico tipo para la implementación del ERP en otras Entidades, considerando las necesidades propias de la Secretaría General como Entidad modelo. Se identifican los requisitos de interoperabilidad y se construye matriz de requerimientos por procesos administrativos y financieros, para luego ser confrontados frente a las brechas identificadas y a los procedimientos de diseño de módulos SAP BBPs definitivos, que la Secretaría Distrital de Hacienda entregue una vez implementado y estabilizado el ERP basado en SAP en dicha Entidad.</v>
          </cell>
          <cell r="DZ76" t="str">
            <v>Gestión Estrategia de Implementación ERP Distrital: No se presentaron retrasos o dificultades durante el mes.</v>
          </cell>
          <cell r="EA76" t="str">
            <v>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EB76">
            <v>0</v>
          </cell>
          <cell r="EC76">
            <v>0</v>
          </cell>
          <cell r="ED76" t="str">
            <v>Gestión Estrategia de Implementación ERP Distrital: Culminó la avaluación del proceso de concurso de méritos SGA-CM-06-2019, quedando adjudicada a la firma Unión Temporal DATATIC,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el cual se proyecta quede firmado e iniciado en el mes septiembre de 2019.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cuarto trimestre de 2019. Para el Anexo Técnico, se están considerando las necesidades propias de la Secretaría General como Entidad modelo. Se identifica los requisitos de interoperabilidad, se construye matriz de requerimientos por procesos administrativos y financieros, para luego ser confrontados frente a las brechas identificadas y frente a los procedimientos de diseño de módulos SAP BBPs definitivos, que la Secretaría Distrital de Hacienda entregue una vez implementado y estabilizado el ERP basado en SAP en dicha Entidad.</v>
          </cell>
          <cell r="EE76" t="str">
            <v>Gestión Estrategia de Implementación ERP Distrital: No se presentaron retrasos o dificultades durante el mes.</v>
          </cell>
          <cell r="EF76" t="str">
            <v xml:space="preserve">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v>
          </cell>
          <cell r="EG76">
            <v>0</v>
          </cell>
          <cell r="EH76">
            <v>0</v>
          </cell>
          <cell r="EI76" t="str">
            <v xml:space="preserve">Gestión Estrategia de Implementación ERP Distrital: Se adelanta la ejecución del contrato 4130000-788-2019,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se dispone de un plan de trabajo de la consultoría con su correspondiente cronograma.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cuarto trimestre de 2019. Para el Anexo Técnico, se están considerando las necesidades propias de la Secretaría General como Entidad modelo. Se identifica la infraestructura tecnológica, licenciamiento requerido, servicios profesionales de capacitación, certificación, migración de datos y se adelanta la definición de la  matriz de requerimientos por procesos administrativos y financieros, para luego ser confrontados frente a las brechas identificadas y frente a los procedimientos de diseño de módulos SAP BBPs definitivos, que la Secretaría Distrital de Hacienda entregue una vez implementado y estabilizado el ERP basado en SAP en dicha Entidad. </v>
          </cell>
          <cell r="EJ76" t="str">
            <v>Gestión Estrategia de Implementación ERP Distrital: No se presentaron retrasos o dificultades durante el mes.</v>
          </cell>
          <cell r="EK76" t="str">
            <v>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L76">
            <v>0</v>
          </cell>
          <cell r="EM76">
            <v>0</v>
          </cell>
          <cell r="EN76" t="str">
            <v>Gestión Estrategia de Implementación ERP Distrital: Se adelanta la ejecución del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conforme al plan de trabajo y cronograma, el contratista elaboró:
- Entregable 2: Contexto distrital, compuesto por: a. Matriz de análisis de las entidades distritales, con los aspectos legales, operativos, administrativos, institucionales y técnicos que puedan determinar o afectar el modelo de Gobernanza del ERP Distrital BOGDATA, y el modelo de Centro de Competencias del ERP Distrital BOGDATA, b. Documento de análisis de modelo de gobierno actual ERP Si Capital y BOGDATA. 
- Entregable 3: Análisis de la situación organizacional actual que incluye el documento con propuesta de marcos de referencia, para el modelo de gobierno y gestión del ERP Distrital.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diciembre de 2019. Para el Anexo Técnico, se están considerando las necesidades propias de la Secretaría General como Entidad modelo. Se tiene identificado requerimiento funcionales de los módulos ERP basado en SAP, que necesitan ser confrontados frente a las brechas identificadas y frente a los procedimientos de diseño de módulos SAP BBPs definitivos. Adicionalmente, se tiene identificado los requerimientos de servicios profesionales para la implementación del ERP vía roll out, como de migración de datos, integración con otros sistemas, capacitación, certificación, gestión de procesos y gestión de cambio.  Se continúa en la identificación de requerimientos de licenciamiento y de la infraestructura tecnológica para soportar la implementación del ERP basado en SAP en Secretaría General.</v>
          </cell>
          <cell r="EO76" t="str">
            <v>Gestión Estrategia de Implementación ERP Distrital: No se presentaron retrasos o dificultades durante el mes.</v>
          </cell>
          <cell r="EP76" t="str">
            <v xml:space="preserve">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v>
          </cell>
          <cell r="EQ76">
            <v>0</v>
          </cell>
          <cell r="ER76">
            <v>0</v>
          </cell>
          <cell r="ES76" t="str">
            <v>Gestión Estrategia de Implementación ERP Distrital: Se adelanta ejecución del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conforme al plan de trabajo y cronograma, el contratista realizó con base al entregable 2. Contexto distrital y el 3. Análisis de la situación organizacional del ERP Distrital, los nuevos entregables que hacen parte de la fase Diseño:  4. Benchmarking de Gobernanza y 5. Benchmarking de Centro de Competencia. Así mismo, el contratista adelantó las alternativas del Modelos de Gobernanza y Modelos de Centros de Competencias, más apropiados para gestionar e implementar el ERP Distrital. Estos dos últimos hacen parte de los entregables 6. Modelo Objetivo de Gobierno y 8. Modelo objetivo de Centro de Competencia. De otro lado, se revisó entregable 14. Gestión del Cambio, que incluye: Plan, Estrategia y Metodología.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primer trimestre de 2020. Para el Anexo Técnico, se consideran las necesidades propias de la Secretaría General como Entidad modelo. Se tiene identificado Requerimiento funcionales de los módulos ERP basado en SAP, que necesitan ser confrontados frente a las brechas identificadas y a los procedimientos de diseño de módulos SAP BBPs definitivos. Adicionalmente, se tiene identificado los requerimientos de servicios profesionales para la implementación del ERP vía roll out, como de migración de datos, integración con otros sistemas, capacitación, certificación, gestión de procesos y gestión de cambio. Se identificaron requerimientos de licenciamiento y de infraestructura HEC tecnológica en nube para soportar la implementación del ERP basado en SAP en Secretaría General. El Anexo técnico deberá ser ajustado con la documentación definitiva que entregue la SDH luego de la implementación y estabilización del ERP en dicha Entidad.
La Oficina Asesora de Planeación envió memorando 3-2019-35139, mediante el cual informa sobre la revisión y priorización de metas PAI 2019. Para la meta “Porcentaje de avance en la implementación de los módulos básicos del ERP Distrital”, se informa una brecha de cumplimiento de 100%. La Alta Consejería TIC, mediante radicado 3-2019-35541 solicita a la OAP reprogramar la meta a 0 para 2019. Lo anterior, debido a que se requiere que la SDH culmine su implementación y entregue a la Secretaría General la documentación para que pueda adelantar su proceso.</v>
          </cell>
          <cell r="ET76" t="str">
            <v>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EU76" t="str">
            <v>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v>
          </cell>
          <cell r="EV76">
            <v>0</v>
          </cell>
          <cell r="EW76">
            <v>0</v>
          </cell>
          <cell r="EX76" t="str">
            <v>Gestión Estrategia de Implementación ERP Distrital: La Oficina Asesora de Planeación, con base en la reprogramación solicitada por la Oficina Alta Consejería TIC, informa que le dio viabilidad a la eliminación del indicador. Lo anterior vía correo electrónico del 11 de diciembre de 2019, asunto "Eliminación de indicador en el Plan de Acción Integrado 2019".</v>
          </cell>
          <cell r="EY76" t="str">
            <v>Gestión Estrategia de Implementación ERP Distrital: La Oficina Asesora de Planeación, con base en la reprogramación solicitada por la Oficina Alta Consejería TIC, informa que le dio viabilidad a la eliminación del indicador. Lo anterior vía correo electrónico del 11 de diciembre de 2019, asunto "Eliminación de indicador en el Plan de Acción Integrado 2019".</v>
          </cell>
          <cell r="EZ76" t="str">
            <v>Gestión Estrategia de Implementación ERP Distrital: La Oficina Asesora de Planeación, con base en la reprogramación solicitada por la Oficina Alta Consejería TIC, informa que le dio viabilidad a la eliminación del indicador. Lo anterior vía correo electrónico del 11 de diciembre de 2019, asunto "Eliminación de indicador en el Plan de Acción Integrado 2019".</v>
          </cell>
          <cell r="FA76">
            <v>0</v>
          </cell>
          <cell r="FB76">
            <v>0</v>
          </cell>
          <cell r="FC76" t="str">
            <v>Cumple</v>
          </cell>
          <cell r="FD76" t="str">
            <v>No programó</v>
          </cell>
          <cell r="FE76" t="str">
            <v>No programó</v>
          </cell>
          <cell r="FF76" t="str">
            <v>No aplica</v>
          </cell>
          <cell r="FG76" t="str">
            <v>No aplica</v>
          </cell>
          <cell r="FH76" t="str">
            <v>No aplica</v>
          </cell>
          <cell r="FI76" t="str">
            <v>No aplica</v>
          </cell>
          <cell r="FJ76" t="str">
            <v>No aplica</v>
          </cell>
          <cell r="FK76" t="str">
            <v>No aplica</v>
          </cell>
          <cell r="FL76" t="str">
            <v>Oportuna</v>
          </cell>
          <cell r="FM76" t="str">
            <v>Se evidencia en la programación que la dependencia no programó este indicador para el trimestre, por tal razón no se genera retroalimentación al respecto</v>
          </cell>
          <cell r="FN76" t="str">
            <v>Sebastian Malpica</v>
          </cell>
          <cell r="FO76" t="str">
            <v>No aplica</v>
          </cell>
          <cell r="FP76" t="str">
            <v>No programó</v>
          </cell>
          <cell r="FQ76" t="e">
            <v>#N/A</v>
          </cell>
          <cell r="FR76" t="str">
            <v>No aplica</v>
          </cell>
          <cell r="FS76" t="str">
            <v>No aplica</v>
          </cell>
          <cell r="FT76" t="str">
            <v>No aplica</v>
          </cell>
          <cell r="FU76" t="str">
            <v>No aplica</v>
          </cell>
          <cell r="FV76" t="str">
            <v>No aplica</v>
          </cell>
          <cell r="FW76" t="str">
            <v>No aplica</v>
          </cell>
          <cell r="FX76" t="str">
            <v>Oportuna</v>
          </cell>
          <cell r="FY76" t="str">
            <v>Se evidencia en la programación que la dependencia no programó este indicador para el trimestre, por tal razón no se genera retroalimentación al respecto</v>
          </cell>
          <cell r="FZ76" t="str">
            <v>Sebastian Malpica</v>
          </cell>
          <cell r="GA76" t="str">
            <v>Cumple</v>
          </cell>
          <cell r="GB76" t="str">
            <v>No programó</v>
          </cell>
          <cell r="GC76" t="e">
            <v>#N/A</v>
          </cell>
          <cell r="GD76" t="str">
            <v>Adecuado</v>
          </cell>
          <cell r="GE76" t="str">
            <v>Coherente</v>
          </cell>
          <cell r="GF76" t="str">
            <v>No aplica</v>
          </cell>
          <cell r="GG76" t="str">
            <v>Concuerda</v>
          </cell>
          <cell r="GH76" t="str">
            <v>Relación directa</v>
          </cell>
          <cell r="GI76" t="str">
            <v>Adecuado</v>
          </cell>
          <cell r="GJ76" t="str">
            <v>Oportuna</v>
          </cell>
          <cell r="GK76" t="str">
            <v>Si bien el indicador está programado para cumplirse en el último trimestre, se considera pertinente realizar una retroalimentación cualitativa de la información reportada. En términos generales el indicador se encuentra bien reportado pues cumple con los criterios de coherencia, suficiencia y consistencia.</v>
          </cell>
          <cell r="GL76" t="str">
            <v>Sebastian Malpica</v>
          </cell>
          <cell r="GM76" t="str">
            <v>Cumple</v>
          </cell>
          <cell r="GN76" t="str">
            <v>No programó</v>
          </cell>
          <cell r="GO76" t="e">
            <v>#N/A</v>
          </cell>
          <cell r="GP76" t="str">
            <v>Adecuado</v>
          </cell>
          <cell r="GQ76" t="str">
            <v>Coherente</v>
          </cell>
          <cell r="GR76" t="str">
            <v>Concuerda</v>
          </cell>
          <cell r="GS76" t="str">
            <v>Concuerda</v>
          </cell>
          <cell r="GT76" t="str">
            <v>Relación directa</v>
          </cell>
          <cell r="GU76" t="str">
            <v>Adecuado</v>
          </cell>
          <cell r="GV76" t="str">
            <v>Oportuna</v>
          </cell>
          <cell r="GW76" t="str">
            <v>El indicador fue eliminado por solicitud de la dependencia ya que su cumplimiento se preve para 2021. No obstante, teniendo en cuenta que es un indicador de producto del CONPES 01 de Transparencia, se recomienda hacerle seguimiento a la actualización de las programaciones de las vigencias que abarca el documento de política en mención. Por otro lado, la dependencia reporta adecuadamente las gestiones realizadas en este sentido cumpliendo todos los criterios de calidad.</v>
          </cell>
          <cell r="GX76" t="str">
            <v>Sebastian Malpica</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t="str">
            <v>No Programó</v>
          </cell>
          <cell r="HZ76" t="str">
            <v>No Programó</v>
          </cell>
          <cell r="IA76" t="str">
            <v>No Programó</v>
          </cell>
          <cell r="IB76" t="str">
            <v>No Programó</v>
          </cell>
          <cell r="IC76" t="str">
            <v>No Programó</v>
          </cell>
          <cell r="ID76" t="str">
            <v>No Programó</v>
          </cell>
          <cell r="IE76" t="str">
            <v>No Programó</v>
          </cell>
          <cell r="IF76" t="str">
            <v>No Programó</v>
          </cell>
          <cell r="IG76" t="str">
            <v>No Programó</v>
          </cell>
          <cell r="IH76" t="str">
            <v>No Programó</v>
          </cell>
          <cell r="II76" t="str">
            <v>No Programó</v>
          </cell>
          <cell r="IJ76" t="str">
            <v>No Programó</v>
          </cell>
          <cell r="IK76" t="str">
            <v>No Programó</v>
          </cell>
          <cell r="IL76" t="str">
            <v>No Programó</v>
          </cell>
          <cell r="IM76" t="str">
            <v>No Programó</v>
          </cell>
          <cell r="IN76" t="str">
            <v>No Programó</v>
          </cell>
          <cell r="IP76">
            <v>0</v>
          </cell>
          <cell r="IQ76">
            <v>0</v>
          </cell>
          <cell r="IR76">
            <v>0</v>
          </cell>
          <cell r="IS76" t="str">
            <v>No Programó</v>
          </cell>
        </row>
        <row r="77">
          <cell r="A77" t="str">
            <v>PAAC_06G</v>
          </cell>
          <cell r="B77" t="str">
            <v>Oficina Alta Consejería Distrital de Tecnologías de Información y Comunicaciones - TIC</v>
          </cell>
          <cell r="C77" t="str">
            <v>Alto Consejero Distrital de Tecnologías de Información y Comunicaciones - TIC</v>
          </cell>
          <cell r="D77" t="str">
            <v>Carlos Alberto Sánchez Rave</v>
          </cell>
          <cell r="E77" t="str">
            <v>P1 -  ÉTICA, BUEN GOBIERNO Y TRANSPARENCIA</v>
          </cell>
          <cell r="F77" t="str">
            <v>P1O1 Consolidar a 2020 una cultura de visión y actuación ética,  integra y transparente</v>
          </cell>
          <cell r="G77" t="str">
            <v>P1O1A11 Realizar la formulación y el seguimiento a la ejecución del Plan Anticorrupción y de Atención al Ciudadano - PAAC, para la obtención de resultados óptimos en la medición del Índice de Gobierno Abierto - IGA</v>
          </cell>
          <cell r="H77" t="str">
            <v>Realizar revisión y monitoreo  a la gestión de los Riesgos de corrupción con el propósito de garantizar la efectividad de los controles, detectar cambios internos y externos e identificar riesgos emergentes.</v>
          </cell>
          <cell r="I77" t="str">
            <v>Informe Mensual de Revisión de Riesgos de Corrupción</v>
          </cell>
          <cell r="J77"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77" t="str">
            <v xml:space="preserve">  # de informes de revisión de riesgos de corrupción realizados en el periodo</v>
          </cell>
          <cell r="L77" t="str">
            <v xml:space="preserve"># de informes de revisión de riesgos de corrupción realizados en el periodo </v>
          </cell>
          <cell r="M77">
            <v>0</v>
          </cell>
          <cell r="O77" t="str">
            <v>Informe Mensual de Revisión de Riesgos de Corrupción</v>
          </cell>
          <cell r="P77" t="str">
            <v>• Acciones disciplinarias correspondientes</v>
          </cell>
          <cell r="Q77" t="str">
            <v xml:space="preserve"> Remisión de informe de monitoreo de Riesgos de Corrupción.</v>
          </cell>
          <cell r="R77" t="str">
            <v>Fomentar una cultura de transparencia en la entidad a través del seguimiento preventivo de la matriz de riesgos de corrupción.</v>
          </cell>
          <cell r="S77" t="str">
            <v>Suma</v>
          </cell>
          <cell r="T77" t="str">
            <v>Suma</v>
          </cell>
          <cell r="U77" t="str">
            <v>Número</v>
          </cell>
          <cell r="V77" t="str">
            <v>Eficacia</v>
          </cell>
          <cell r="W77" t="str">
            <v>Producto</v>
          </cell>
          <cell r="X77">
            <v>2019</v>
          </cell>
          <cell r="Y77">
            <v>0</v>
          </cell>
          <cell r="Z77">
            <v>2019</v>
          </cell>
          <cell r="AA77">
            <v>0</v>
          </cell>
          <cell r="AB77">
            <v>0</v>
          </cell>
          <cell r="AC77">
            <v>0</v>
          </cell>
          <cell r="AD77">
            <v>6</v>
          </cell>
          <cell r="AE77">
            <v>0</v>
          </cell>
          <cell r="AF77">
            <v>0</v>
          </cell>
          <cell r="AG77" t="str">
            <v>No Aplica</v>
          </cell>
          <cell r="AH77" t="str">
            <v>No Aplica</v>
          </cell>
          <cell r="AI77" t="str">
            <v>No Aplica</v>
          </cell>
          <cell r="AJ77">
            <v>1</v>
          </cell>
          <cell r="AK77" t="str">
            <v>No Aplica</v>
          </cell>
          <cell r="AL77" t="str">
            <v>No Aplica</v>
          </cell>
          <cell r="AM77" t="str">
            <v>No Aplica</v>
          </cell>
          <cell r="AN77" t="str">
            <v>No Aplica</v>
          </cell>
          <cell r="AO77" t="str">
            <v>No Aplica</v>
          </cell>
          <cell r="AP77">
            <v>1</v>
          </cell>
          <cell r="AQ77" t="str">
            <v>No Aplica</v>
          </cell>
          <cell r="AR77" t="str">
            <v>No Aplica</v>
          </cell>
          <cell r="AS77" t="str">
            <v>No Aplica</v>
          </cell>
          <cell r="AT77" t="str">
            <v>No Aplica</v>
          </cell>
          <cell r="AU77" t="str">
            <v>No Aplica</v>
          </cell>
          <cell r="AV77" t="str">
            <v>No Aplica</v>
          </cell>
          <cell r="AW77" t="str">
            <v>No Aplica</v>
          </cell>
          <cell r="AX77" t="str">
            <v>No Aplica</v>
          </cell>
          <cell r="AY77" t="str">
            <v>No Aplica</v>
          </cell>
          <cell r="AZ77" t="str">
            <v>No Aplica</v>
          </cell>
          <cell r="BA77" t="str">
            <v>No Aplica</v>
          </cell>
          <cell r="BB77" t="str">
            <v>No Aplica</v>
          </cell>
          <cell r="BC77" t="str">
            <v>No Aplica</v>
          </cell>
          <cell r="BD77" t="str">
            <v>No Aplica</v>
          </cell>
          <cell r="BE77" t="str">
            <v>No Aplica</v>
          </cell>
          <cell r="BF77" t="str">
            <v>No Aplica</v>
          </cell>
          <cell r="BG77" t="str">
            <v>No Aplica</v>
          </cell>
          <cell r="BH77" t="str">
            <v>No Aplica</v>
          </cell>
          <cell r="BI77" t="str">
            <v>No Aplica</v>
          </cell>
          <cell r="BJ77" t="str">
            <v>No Aplica</v>
          </cell>
          <cell r="BK77" t="str">
            <v>No Aplica</v>
          </cell>
          <cell r="BL77" t="str">
            <v>No Aplica</v>
          </cell>
          <cell r="BM77" t="str">
            <v>Plan de Acción PAAC</v>
          </cell>
          <cell r="BN77" t="str">
            <v>De acuerdo con la “Guía para la Gestión del Riesgo de Corrupción”, se debe efectuar la revisión y monitoreo a su gestión, por parte de los procesos involucrados para garantizar la efectividad de sus controles e identificar riesgos emergentes</v>
          </cell>
          <cell r="BO77" t="str">
            <v>Realizar las acciones de control frente a la probabilidad (Preventivas) y al impacto (Detectivas), que se encuentran definidas en la matriz de riesgos del proceso y deben ser reportadas en el Informe Mensual de Revisión Riesgos de Corrupción.</v>
          </cell>
          <cell r="BP77" t="str">
            <v>Fomentar una cultura de transparencia en la entidad a través del seguimiento preventivo de la matriz de riesgos de corrupción.</v>
          </cell>
          <cell r="BQ77" t="str">
            <v xml:space="preserve"> Remisión de informe de monitoreo de Riesgos de Corrupción.</v>
          </cell>
          <cell r="BR77" t="str">
            <v>Suma</v>
          </cell>
          <cell r="BS77">
            <v>6</v>
          </cell>
          <cell r="BT77">
            <v>0</v>
          </cell>
          <cell r="BU77">
            <v>0</v>
          </cell>
          <cell r="BV77">
            <v>0</v>
          </cell>
          <cell r="BW77">
            <v>0</v>
          </cell>
          <cell r="BX77">
            <v>0</v>
          </cell>
          <cell r="BY77">
            <v>0</v>
          </cell>
          <cell r="BZ77">
            <v>1</v>
          </cell>
          <cell r="CA77">
            <v>1</v>
          </cell>
          <cell r="CB77">
            <v>1</v>
          </cell>
          <cell r="CC77">
            <v>1</v>
          </cell>
          <cell r="CD77">
            <v>1</v>
          </cell>
          <cell r="CE77">
            <v>1</v>
          </cell>
          <cell r="CF77">
            <v>0</v>
          </cell>
          <cell r="CG77">
            <v>0</v>
          </cell>
          <cell r="CH77">
            <v>0</v>
          </cell>
          <cell r="CI77">
            <v>0</v>
          </cell>
          <cell r="CJ77">
            <v>0</v>
          </cell>
          <cell r="CK77">
            <v>0</v>
          </cell>
          <cell r="CL77">
            <v>1</v>
          </cell>
          <cell r="CM77">
            <v>1</v>
          </cell>
          <cell r="CN77">
            <v>1</v>
          </cell>
          <cell r="CO77">
            <v>1</v>
          </cell>
          <cell r="CP77">
            <v>1</v>
          </cell>
          <cell r="CQ77">
            <v>1</v>
          </cell>
          <cell r="CR77">
            <v>6</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v>1</v>
          </cell>
          <cell r="DX77" t="str">
            <v/>
          </cell>
          <cell r="DY77" t="str">
            <v>Informe Mensual de revisión de riesgo de corrupción: Se revisó y monitoreo la gestión del riesgo de corrupción el 2 de julio, mediante el Subcomité de Autocontrol, con la participación del equipo de la Alta Consejería de TIC. Adicionalmente, se realizó seguimiento de la gestión de los proyectos de la Oficina, correspondientes al mes, para garantizar el cumplimiento de los hitos. De acuerdo con lo anterior, no se ha evidenciado la materialización del riesgo.</v>
          </cell>
          <cell r="DZ77" t="str">
            <v>Informe Mensual de revisión de riesgo de corrupción: No se presentaron retrasos o dificultades durante el mes.</v>
          </cell>
          <cell r="EA77" t="str">
            <v>Informe Mensual de revisión de riesgo de corrupción: La gestión del riesgo de corrupción realizada por la Oficina, le permite hacer seguimiento al cumplimiento de los proyectos y monitorear los posibles hechos generadores de corrupción, tanto internos como externos. De esta manera se mitiga la posibilidad de ocurrencia para el fraude en la aprobación de proyectos, investigaciones disciplinarias, pérdida de credibilidad por parte de las entidades interesadas, desviaciones en los objetivos, el alcance y cronograma del proyecto e interrupciones en la ejecución de este.</v>
          </cell>
          <cell r="EB77">
            <v>1</v>
          </cell>
          <cell r="EC77" t="str">
            <v/>
          </cell>
          <cell r="ED77" t="str">
            <v>Informe Mensual de revisión de riesgo de corrupción: Se realizó revisión y monitoreo a la gestión del riesgo de corrupción el 13 de agosto, mediante el Subcomité de Autocontrol, con los miembros de la Alta Consejería de TIC. Se solicitó por parte del Jefe de Oficina comenzar con la documentación de los hitos del Plan de Acción programados desde agosto hasta el final de la vigencia, lo anterior con el propósito de cumplir con lo programado.  Así mismo, se solicitó a los líderes documentar los seguimiento a la ejecución de proyectos, según actividad 6 del procedimiento 1210200-PR-306, como evidencia del adecuado desarrollo de estos. No se ha evidenciado la materialización del riesgo.</v>
          </cell>
          <cell r="EE77" t="str">
            <v>Informe Mensual de revisión de riesgo de corrupción: No se presentaron retrasos o dificultades durante el mes.</v>
          </cell>
          <cell r="EF77" t="str">
            <v>Informe Mensual de revisión de riesgo de corrupción: Mediante el Subcomité de Autocontrol, la Oficina hace seguimiento correspondiente a la gestión de riesgos de corrupción y le permite revisar los posibles hechos generadores de corrupción, tanto internos como externos, que repercuten en la ejecución de los proyectos. Adicionalmente, se crean compromisos para la documentación de la ejecución de los proyectos como registro de su adecuado desarrollo.</v>
          </cell>
          <cell r="EG77">
            <v>1</v>
          </cell>
          <cell r="EH77" t="str">
            <v/>
          </cell>
          <cell r="EI77" t="str">
            <v>Informe Mensual de revisión de riesgo de corrupción: Se hizo revisión y monitoreo a la gestión del riesgo de corrupción el 3 de septiembre, mediante el Subcomité de Autocontrol, con la participación del equipo de la Oficina. Se socializó el cuadro de frecuencias de los seguimientos hechos a los Proyectos de la Alta Consejería TIC, con base en la ejecución de la actividad 6 del procedimiento 1210200-PR-306. Los seguimientos son realizados cada vez que se requiera, mediante mesas técnicas enfocadas al desarrollo de los Proyectos. Es así como con esta actividad se mitiga la materialización del riesgo de corrupción.</v>
          </cell>
          <cell r="EJ77" t="str">
            <v>Informe Mensual de revisión de riesgo de corrupción: No se presentaron retrasos o dificultades durante el mes.</v>
          </cell>
          <cell r="EK77" t="str">
            <v xml:space="preserve">Informe Mensual de revisión de riesgo de corrupción: La gestión del riesgo de corrupción realizada por la Oficina, permite revisar y monitorear los posibles hechos generadores de corrupción, mediante el seguimiento a la ejecución de los proyectos. Además, el cuadro de frecuencias de los seguimientos hechos a los proyectos de la Oficina, permite tener el control de la adecuada ejecución de estos. </v>
          </cell>
          <cell r="EL77">
            <v>1</v>
          </cell>
          <cell r="EM77" t="str">
            <v/>
          </cell>
          <cell r="EN77" t="str">
            <v>Informe Mensual de revisión de riesgo de corrupción: Se revisó y monitoreó la gestión del riesgo de corrupción el 4 de octubre, mediante el Subcomité de Autocontrol, con la participación de funcionarios y contratistas de la Oficina. Se socializó la actualización del cuadro de frecuencias de los seguimientos hechos a los Proyectos de la Alta Consejería TIC. Lo anterior, con base en la ejecución de la actividad 6 del procedimiento 1210200-PR-306. Los seguimientos son realizados cada vez que se requiera, mediante mesas técnicas enfocadas al cumplimiento de las actividades o hitos, detectando avances y logros, así como retrasos y dificultades. No se ha evidenciado materialización del riesgo.</v>
          </cell>
          <cell r="EO77" t="str">
            <v>Informe Mensual de revisión de riesgo de corrupción: No se presentaron retrasos o dificultades durante el mes.</v>
          </cell>
          <cell r="EP77" t="str">
            <v>Informe Mensual de revisión de riesgo de corrupción: La revisión y el monitoreo permanente de la efectividad de los controles establecidos evita los posibles hechos generadores de corrupción. Por lo que la Alta Consejería Distrital de TIC, mantiene un constante monitoreo en la ejecución de los Proyectos y en la realización de los Subcomité de Autocontrol, con el fin de evitar su materialización.</v>
          </cell>
          <cell r="EQ77">
            <v>1</v>
          </cell>
          <cell r="ER77" t="str">
            <v/>
          </cell>
          <cell r="ES77" t="str">
            <v>Informe Mensual de revisión de riesgo de corrupción: Se hizo revisión y monitoreo de la gestión del riesgo de corrupción el 8 de noviembre, a través del Subcomité de Autocontrol, con la participación de los funcionarios y contratistas de la Oficina. En la misma, se socializaron los seguimientos hechos a los Proyectos de la Alta Consejería TIC durante el mes de octubre. Lo anterior, de conformidad con la actividad 6 del procedimiento 1210200-PR-306. Los seguimientos son realizados mediante mesas técnicas enfocadas al desarrollo de los Proyectos, cada vez que se requiera. Con esta actividad se mitiga la materialización del riesgo de corrupción.</v>
          </cell>
          <cell r="ET77" t="str">
            <v>Informe Mensual de revisión de riesgo de corrupción: No se presentaron retrasos o dificultades durante el mes.</v>
          </cell>
          <cell r="EU77" t="str">
            <v xml:space="preserve">Informe Mensual de revisión de riesgo de corrupción: La continua revisión de la gestión del riesgo de corrupción que se realiza desde la Oficina, mediante el seguimiento a la ejecución de los proyectos, permite identificar las posibles fuentes que generan de corrupción. </v>
          </cell>
          <cell r="EV77">
            <v>1</v>
          </cell>
          <cell r="EW77">
            <v>0</v>
          </cell>
          <cell r="EX77" t="str">
            <v>Informe Mensual de revisión de riesgo de corrupción: Se hizo revisión y monitoreo de la gestión del riesgo de corrupción el 5 de diciembre, por medio de la reunión llevada a cabo en el Subcomité de Autocontrol, con la participación de los miembros de la Alta Consejería TIC. En esta, se informaron los seguimientos hechos durante la vigencia 2019 a los Proyectos de la Oficina. Esta actividad fue hecha según el procedimiento 1210200-PR-306. Los 66 seguimientos fueron realizados a 17 Proyectos mediante mesas técnicas. Con esta actividad se buscó mitigar la materialización del riesgo de corrupción.</v>
          </cell>
          <cell r="EY77" t="str">
            <v>Informe Mensual de revisión de riesgo de corrupción: No se presentaron retrasos o dificultades durante el mes.</v>
          </cell>
          <cell r="EZ77" t="str">
            <v>Informe Mensual de revisión de riesgo de corrupción: La gestión del riesgo de corrupción realizada por la Oficina, permitió durante la vigencia hacer seguimiento al cumplimiento de los Proyectos y monitorear los posibles hechos generadores de corrupción. De esta manera, se mitiga la posibilidad de ocurrencia de la materialización del riesgo por medio del seguimiento a los Proyectos aprobados. Lo anterior, en cuanto a las posibles desviaciones en los objetivos, cumplimiento del alcance y cronograma de los Proyectos e interrupciones en la ejecución de estos.</v>
          </cell>
          <cell r="FA77">
            <v>6</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t="e">
            <v>#N/A</v>
          </cell>
          <cell r="FR77">
            <v>0</v>
          </cell>
          <cell r="FS77">
            <v>0</v>
          </cell>
          <cell r="FT77">
            <v>0</v>
          </cell>
          <cell r="FU77">
            <v>0</v>
          </cell>
          <cell r="FV77">
            <v>0</v>
          </cell>
          <cell r="FW77">
            <v>0</v>
          </cell>
          <cell r="FX77">
            <v>0</v>
          </cell>
          <cell r="FY77">
            <v>0</v>
          </cell>
          <cell r="FZ77">
            <v>0</v>
          </cell>
          <cell r="GA77" t="str">
            <v>Cumple</v>
          </cell>
          <cell r="GB77" t="str">
            <v>Cumplido</v>
          </cell>
          <cell r="GC77" t="e">
            <v>#N/A</v>
          </cell>
          <cell r="GD77" t="str">
            <v>Adecuado</v>
          </cell>
          <cell r="GE77" t="str">
            <v>Coherente</v>
          </cell>
          <cell r="GF77" t="str">
            <v>Concuerda</v>
          </cell>
          <cell r="GG77" t="str">
            <v>Concuerda</v>
          </cell>
          <cell r="GH77" t="str">
            <v>Relación directa</v>
          </cell>
          <cell r="GI77" t="str">
            <v>Adecuado</v>
          </cell>
          <cell r="GJ77" t="str">
            <v>Oportuna</v>
          </cell>
          <cell r="GK77" t="str">
            <v>Se incorporó este indicador para su reporte en el tercer trimestre. Si bien los beneficios corresponden al avance del indicador, se recomienda ampliar el detalle de cada mes para no repetir la totalidad del beneficio.
16 oct: se ajusta a través del memo 3-2019-30851</v>
          </cell>
          <cell r="GL77" t="str">
            <v>Sebastian Malpica</v>
          </cell>
          <cell r="GM77" t="str">
            <v>Cumple</v>
          </cell>
          <cell r="GN77" t="str">
            <v>Cumplido</v>
          </cell>
          <cell r="GO77" t="e">
            <v>#N/A</v>
          </cell>
          <cell r="GP77" t="str">
            <v>Adecuado</v>
          </cell>
          <cell r="GQ77" t="str">
            <v>Coherente</v>
          </cell>
          <cell r="GR77" t="str">
            <v>Concuerda</v>
          </cell>
          <cell r="GS77" t="str">
            <v>Concuerda</v>
          </cell>
          <cell r="GT77" t="str">
            <v>Relación directa</v>
          </cell>
          <cell r="GU77" t="str">
            <v>Adecuado</v>
          </cell>
          <cell r="GV77" t="str">
            <v>Oportuna</v>
          </cell>
          <cell r="GW77" t="str">
            <v>Adaptaron las recomendaciones de la última retroalimentación. Esto es: mejoraron la descripción de los beneficios. El indicador esta adecuadamente reportado y cumple todos los criterios de calidad del reporte</v>
          </cell>
          <cell r="GX77" t="str">
            <v>Sebastian Malpica</v>
          </cell>
          <cell r="GY77" t="str">
            <v/>
          </cell>
          <cell r="GZ77" t="str">
            <v/>
          </cell>
          <cell r="HA77" t="str">
            <v/>
          </cell>
          <cell r="HB77" t="str">
            <v/>
          </cell>
          <cell r="HC77" t="str">
            <v/>
          </cell>
          <cell r="HD77" t="str">
            <v/>
          </cell>
          <cell r="HE77">
            <v>1</v>
          </cell>
          <cell r="HF77">
            <v>1</v>
          </cell>
          <cell r="HG77">
            <v>1</v>
          </cell>
          <cell r="HH77">
            <v>1</v>
          </cell>
          <cell r="HI77">
            <v>1</v>
          </cell>
          <cell r="HJ77">
            <v>1</v>
          </cell>
          <cell r="HK77">
            <v>6</v>
          </cell>
          <cell r="HL77">
            <v>0</v>
          </cell>
          <cell r="HM77">
            <v>0</v>
          </cell>
          <cell r="HN77">
            <v>0</v>
          </cell>
          <cell r="HO77">
            <v>0</v>
          </cell>
          <cell r="HP77">
            <v>0</v>
          </cell>
          <cell r="HQ77">
            <v>0</v>
          </cell>
          <cell r="HR77">
            <v>0.16666666666666666</v>
          </cell>
          <cell r="HS77">
            <v>0.16666666666666666</v>
          </cell>
          <cell r="HT77">
            <v>0.16666666666666666</v>
          </cell>
          <cell r="HU77">
            <v>0.16666666666666666</v>
          </cell>
          <cell r="HV77">
            <v>0.16666666666666666</v>
          </cell>
          <cell r="HW77">
            <v>0.16666666666666666</v>
          </cell>
          <cell r="HX77">
            <v>0.99999999999999989</v>
          </cell>
          <cell r="HY77" t="str">
            <v>No Programó</v>
          </cell>
          <cell r="HZ77" t="str">
            <v>No Programó</v>
          </cell>
          <cell r="IA77" t="str">
            <v>No Programó</v>
          </cell>
          <cell r="IB77" t="str">
            <v>No Programó</v>
          </cell>
          <cell r="IC77" t="str">
            <v>No Programó</v>
          </cell>
          <cell r="ID77" t="str">
            <v>No Programó</v>
          </cell>
          <cell r="IE77">
            <v>1</v>
          </cell>
          <cell r="IF77">
            <v>1</v>
          </cell>
          <cell r="IG77">
            <v>1</v>
          </cell>
          <cell r="IH77">
            <v>1</v>
          </cell>
          <cell r="II77">
            <v>1</v>
          </cell>
          <cell r="IJ77">
            <v>1</v>
          </cell>
          <cell r="IK77" t="str">
            <v>No Programó</v>
          </cell>
          <cell r="IL77" t="str">
            <v>No Programó</v>
          </cell>
          <cell r="IM77">
            <v>1</v>
          </cell>
          <cell r="IN77">
            <v>1</v>
          </cell>
          <cell r="IP77">
            <v>0</v>
          </cell>
          <cell r="IQ77">
            <v>0</v>
          </cell>
          <cell r="IR77">
            <v>0.5</v>
          </cell>
          <cell r="IS77">
            <v>1</v>
          </cell>
        </row>
        <row r="78">
          <cell r="A78">
            <v>209</v>
          </cell>
          <cell r="B78" t="str">
            <v>Oficina Alta Consejería Distrital de Tecnologías de Información y Comunicaciones - TIC</v>
          </cell>
          <cell r="C78" t="str">
            <v>Alto Consejero Distrital de Tecnologías de Información y Comunicaciones - TIC</v>
          </cell>
          <cell r="D78" t="str">
            <v>Carlos Alberto Sánchez Rave</v>
          </cell>
          <cell r="E78" t="str">
            <v>P1 -  ÉTICA, BUEN GOBIERNO Y TRANSPARENCIA</v>
          </cell>
          <cell r="F78" t="str">
            <v>P1O1 Consolidar a 2020 una cultura de visión y actuación ética,  integra y transparente</v>
          </cell>
          <cell r="G78" t="str">
            <v>P1O1A11 Realizar la formulación y el seguimiento a la ejecución del Plan Anticorrupción y de Atención al Ciudadano - PAAC, para la obtención de resultados óptimos en la medición del Índice de Gobierno Abierto - IGA</v>
          </cell>
          <cell r="H78" t="str">
            <v>Realizar oportunamente las publicaciones correspondientes, identificadas en el esquema de publicación de la Secretaria General</v>
          </cell>
          <cell r="I78" t="str">
            <v>Publicaciones correspondientes, identificadas en el esquema de publicación de la Secretaria General, realizadas oportunamente</v>
          </cell>
          <cell r="J78" t="str">
            <v xml:space="preserve">Este indicador permite monitorear el cumplimiento oportuno de los compromisos de publicación que posee la dependencia descritos en el esquema de publicación </v>
          </cell>
          <cell r="K78" t="str">
            <v>(Publicaciones correspondientes realizadas oportunamente / Publicaciones correspondientes del esquema de publicación de la Secretaria General)*100</v>
          </cell>
          <cell r="L78" t="str">
            <v xml:space="preserve">Publicaciones correspondientes realizadas oportunamente </v>
          </cell>
          <cell r="M78" t="str">
            <v>Publicaciones correspondientes del esquema de publicación de la Secretaria General</v>
          </cell>
          <cell r="O78" t="str">
            <v>Publicación oportuna, clara y veraz de la información relacionada con la gestión de la dependencia</v>
          </cell>
          <cell r="Q78" t="str">
            <v>Esquema de publicación:
http://ticbogota.gov.co/noticias</v>
          </cell>
          <cell r="R78" t="str">
            <v>Esquema de publicación:
Comunicar oportuna y verazmente a la ciudadanía acerca de los temas en materia TIC que adelanta la Secretaría General, sobre capacitación, formación, entre otros.</v>
          </cell>
          <cell r="S78" t="str">
            <v>Constante</v>
          </cell>
          <cell r="T78" t="str">
            <v>Constante</v>
          </cell>
          <cell r="U78" t="str">
            <v>Porcentaje</v>
          </cell>
          <cell r="V78" t="str">
            <v>Eficacia</v>
          </cell>
          <cell r="W78" t="str">
            <v>Resultado</v>
          </cell>
          <cell r="X78">
            <v>2019</v>
          </cell>
          <cell r="Y78">
            <v>0</v>
          </cell>
          <cell r="Z78">
            <v>2019</v>
          </cell>
          <cell r="AA78" t="str">
            <v>No Disponible / No Aplica</v>
          </cell>
          <cell r="AB78" t="str">
            <v>No Disponible / No Aplica</v>
          </cell>
          <cell r="AC78" t="str">
            <v>No Disponible / No Aplica</v>
          </cell>
          <cell r="AD78">
            <v>1</v>
          </cell>
          <cell r="AE78" t="str">
            <v>No Disponible / No Aplica</v>
          </cell>
          <cell r="AF78" t="str">
            <v>No Disponible / No Aplica</v>
          </cell>
          <cell r="AG78" t="str">
            <v>No Aplica</v>
          </cell>
          <cell r="AH78" t="str">
            <v>No Aplica</v>
          </cell>
          <cell r="AI78" t="str">
            <v>No Aplica</v>
          </cell>
          <cell r="AJ78">
            <v>1</v>
          </cell>
          <cell r="AK78" t="str">
            <v>No Aplica</v>
          </cell>
          <cell r="AL78" t="str">
            <v>No Aplica</v>
          </cell>
          <cell r="AM78" t="str">
            <v>No Aplica</v>
          </cell>
          <cell r="AN78" t="str">
            <v>No Aplica</v>
          </cell>
          <cell r="AO78" t="str">
            <v>No Aplica</v>
          </cell>
          <cell r="AP78">
            <v>1</v>
          </cell>
          <cell r="AQ78" t="str">
            <v>No Aplica</v>
          </cell>
          <cell r="AR78" t="str">
            <v>No Aplica</v>
          </cell>
          <cell r="AS78" t="str">
            <v>No Aplica</v>
          </cell>
          <cell r="AT78" t="str">
            <v>No Aplica</v>
          </cell>
          <cell r="AU78" t="str">
            <v>No Aplica</v>
          </cell>
          <cell r="AV78" t="str">
            <v>No Aplica</v>
          </cell>
          <cell r="AW78" t="str">
            <v>No Aplica</v>
          </cell>
          <cell r="AX78" t="str">
            <v>No Aplica</v>
          </cell>
          <cell r="AY78" t="str">
            <v>No Aplica</v>
          </cell>
          <cell r="AZ78" t="str">
            <v>No Aplica</v>
          </cell>
          <cell r="BA78" t="str">
            <v>No Aplica</v>
          </cell>
          <cell r="BB78" t="str">
            <v>No Aplica</v>
          </cell>
          <cell r="BC78" t="str">
            <v>No Aplica</v>
          </cell>
          <cell r="BD78" t="str">
            <v>No Aplica</v>
          </cell>
          <cell r="BE78" t="str">
            <v>No Aplica</v>
          </cell>
          <cell r="BF78" t="str">
            <v>No Aplica</v>
          </cell>
          <cell r="BG78" t="str">
            <v>No Aplica</v>
          </cell>
          <cell r="BH78" t="str">
            <v>No Aplica</v>
          </cell>
          <cell r="BI78" t="str">
            <v>No Aplica</v>
          </cell>
          <cell r="BJ78" t="str">
            <v>No Aplica</v>
          </cell>
          <cell r="BK78" t="str">
            <v>No Aplica</v>
          </cell>
          <cell r="BL78" t="str">
            <v>No Aplica</v>
          </cell>
          <cell r="BM78" t="str">
            <v>Plan de Acción PAAC</v>
          </cell>
          <cell r="BN78" t="str">
            <v xml:space="preserve">Este indicador permite monitorear el cumplimiento oportuno de los compromisos de publicación que posee la dependencia descritos en el esquema de publicación </v>
          </cell>
          <cell r="BO78" t="str">
            <v xml:space="preserve">*Redacción de Noticias en la Alta Consejería TIC
*Revisión de Noticias por parte de equipo Portal Bogotá (OCC)
*Publicación de Noticias en la página de la Alta Consejería TIC </v>
          </cell>
          <cell r="BP78" t="str">
            <v>Esquema de publicación:
Comunicar oportuna y verazmente a la ciudadanía acerca de los temas en materia TIC que adelanta la Secretaría General, sobre capacitación, formación, entre otros.</v>
          </cell>
          <cell r="BQ78" t="str">
            <v>Esquema de publicación:
http://ticbogota.gov.co/noticias</v>
          </cell>
          <cell r="BR78" t="str">
            <v>Constante</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t="str">
            <v>Esquema de publicación:
Durante el mes de enero, se publicó una noticia en el portal de la Alta Consejería Distrital de TIC: "Cursos digitales gratuitos para todos los bogotanos, ¡inscríbase!" (26/01/2019).</v>
          </cell>
          <cell r="CV78" t="str">
            <v>Esquema de publicación: 
No se presentaron retrasos o dificultades durante el mes.</v>
          </cell>
          <cell r="CW78" t="str">
            <v>Esquema de publicación: 
Por medio de la noticia publicada en el portal de la Alta Consejería Distrital de TIC, se invitó a los ciudadanos de Bogotá a potenciar el talento digital y a aprender sobre nuevas tecnologías, realizando diferentes cursos de capacitación digital disponibles en niveles básico e intermedio. En total fueron 8 cursos ofrecidos: (1) Computación en la Nube, (2) Experiencia Inmersiva, (3) Blockchain, (4) Datos Masivos, (5) Inteligencia Artificial, (6) Arquitectura Dirigida por Eventos, (7) Internet de las Cosas y (8) Gig Economy. Estos cursos estuvieron orientados a mejorar la competitividad de la ciudad a través de la tecnología.</v>
          </cell>
          <cell r="CX78">
            <v>3</v>
          </cell>
          <cell r="CY78">
            <v>3</v>
          </cell>
          <cell r="CZ78" t="str">
            <v>Esquema de publicación:
Durante el mes de febrero, se publicaron tres noticias en el portal de la Alta Consejería Distrital de TIC: 
-"¡Mujeres! Inscríbanse en este curso de ‘Ciencia de Datos’ dedicado para ustedes" (02/02/2019).
- "Así funcionan los laboratorios digitales en Ciudad Bolívar"  (08/02/2019).
- "Elección de personeros estudiantiles con tecnología 4.0 - Blockchain" (21/02/2019).</v>
          </cell>
          <cell r="DA78" t="str">
            <v>Esquema de publicación: 
No se presentaron retrasos o dificultades durante el mes.</v>
          </cell>
          <cell r="DB78" t="str">
            <v xml:space="preserve">Esquema de publicación:
-“¡Mujeres! Inscríbanse en este curso de ‘Ciencia de Datos’ dedicado para ustedes”: se invitó a las mujeres residentes en Bogotá a formarse en este tema, lo que  fomenta su rol de liderazgo en la industria digital.  
-“Así funcionan los laboratorios digitales en Ciudad Bolívar”: se comunicó que por medio de los portales interactivos que ha implementado la Alcaldía Mayor en Ciudad Bolívar, 120 habitantes se graduaron en temas de alfabetización digital, informática, herramientas TIC para niños, herramientas web 2.0, economía digital y dispositivos móviles.  
-“Elección de personeros estudiantiles con tecnología 4.0 – Blockchain”: se dio a conocer el ejercicio de elecciones de personeros utilizando Blockchain, a desarrollarse por la Alta Consejería TIC en el Colegio El Rodeo. Está actividad busca que los ciudadanos usen las tecnologías que soportan la industria 4.0, y así se avance en la construcción de una ciudad inteligente. 
</v>
          </cell>
          <cell r="DC78">
            <v>2</v>
          </cell>
          <cell r="DD78">
            <v>2</v>
          </cell>
          <cell r="DE78" t="str">
            <v>Esquema de publicación:
Durante el mes de marzo, se publicaron dos noticias:  
-"Estos son los ‘Guardianes de la información’ de la Alcaldía de Bogotá" (06/03/2019).
- "Inscríbase en el reto ´Hackatón por la seguridad´" (15/03/2019).</v>
          </cell>
          <cell r="DF78" t="str">
            <v>Esquema de publicación: 
No se presentaron retrasos o dificultades durante el mes.</v>
          </cell>
          <cell r="DG78" t="str">
            <v xml:space="preserve">Esquema de publicación:
-"Estos son los ‘Guardianes de la información’ de la Alcaldía de Bogotá": se informa que teniendo en cuenta la cantidad de información que manejan las organizaciones públicas y privadas, y las malas prácticas de uso, se generaron 6 cartillas que son manuales de buenas prácticas dentro del marco del plan de acción en seguridad y privacidad de la información, para empoderar a funcionarios a que sean vigilantes de la información pública y apliquen las prácticas necesarias para protegerla.
- "Inscríbase en el reto ´Hackatón por la seguridad´": se invitó a cerca de 100 ciudadanos a solucionar un reto de seguridad de Bogotá a través de la tecnología. Se trató de una hackatón, donde profesionales de diferentes disciplinas estuvieron inmersos durante 36 horas pensando en la ciudad. Lo anterior, permite que los ciudadanos respondan al espíritu de la innovación, del trabajo en equipo y el aprendizaje colaborativo.
</v>
          </cell>
          <cell r="DH78">
            <v>3</v>
          </cell>
          <cell r="DI78">
            <v>3</v>
          </cell>
          <cell r="DJ78" t="str">
            <v xml:space="preserve">Esquema de publicación: Durante el mes de abril, se publicaron tres noticias en el portal de la Alta Consejería Distrital de TIC:
- "Bogotá reunirá exponentes de talla mundial para hablar sobre el "Futuro TIC"" (04/04/2019).
- "Páginas web al alcance de todos" (04/04/2019).
- "Se acerca el evento de Software Libre más grande de Latinoamérica" (24/04/2019).
</v>
          </cell>
          <cell r="DK78" t="str">
            <v>Esquema de publicación: No se presentaron retrasos o dificultades durante el mes.</v>
          </cell>
          <cell r="DL78" t="str">
            <v>Esquema de publicación: 
-"Bogotá reunirá exponentes de talla mundial para hablar sobre el "Futuro TIC"": Se comunicó que Bogotá fue el punto de encuentro del VII Foro Futuro TIC. Los países invitados fueron Suecia y España, quienes presentaron la política pública que ha transformado digitalmente a las ciudades que son modelo en el mundo, y que podría ser replicada en Latinoamérica. Por medio de la noticia se invitó a los ciudadanos a participar del evento.
- Páginas web al alcance de todos: Se informa que desde la Alta Consejería Distrital de TIC, se implementó la estrategia Govimentum para estandarizar las páginas Web del Distrito. Govimentum es una plataforma de gestión de contenidos, por medio de la cual todas las Entidades pueden tener sitios Web para el servicio y acceso de los ciudadanos. Actualmente, más de 50 Entidades Distritales, entre Colegios, Alcaldías locales y Secretarías, cuentan con esta plataforma.
- "Se acerca el evento de Software Libre más grande de Latinoamérica": Se invitó a los ciudadanos interesados en Software Libre a participar en el Festival Latinoamericano de Instalación de Software Libre -  Flisol. Allí los asistentes conocieron las tendencias en herramientas tecnológicas libres. La Alta Consejería Distrital de TIC presentó en el evento el tema de Blockchain y Govimentum.</v>
          </cell>
          <cell r="DM78">
            <v>4</v>
          </cell>
          <cell r="DN78">
            <v>4</v>
          </cell>
          <cell r="DO78" t="str">
            <v>Esquema de publicación: Durante el mes de mayo, se publicaron cuatro noticias en el portal de la Alta Consejería Distrital de TIC:
-"La Tecnología es Mejor Para Todos" (02/05/2019).
-"Si le gustan los Videojuegos, esta competencia es para usted" (08/05/2019).
-"Así celebramos el día del Internet en la Alcaldía de Bogotá" (15/05/2019).
-"8 cursos de formación digital gratis y virtuales" (29/05/2019).</v>
          </cell>
          <cell r="DP78" t="str">
            <v>Esquema de publicación: No se presentaron retrasos o dificultades durante el mes.</v>
          </cell>
          <cell r="DQ78" t="str">
            <v>Esquema de publicación:
-"La Tecnología es Mejor Para Todos": Gracias a los 8 nodos de formación que se encuentran en el Laboratorio Digital de Ciudad Bolívar, el uso de la tecnología esta accesible para los ciudadanos de la localidad. En la noticia se resalta el caso de un adulto mayor que se capacitó en Word básico, herramientas digitales y redes sociales.
-"Si le gustan los Videojuegos, esta competencia es para usted": Se invitó a los desarrolladores de videojuegos residentes en Bogotá, a participar en un reto de 24 horas denominado “Game Challenge”, asociado a mejorar la movilidad de ciudad. Esta actividad se desarrolló en el Laboratorio Digital de la Universidad EAN, en el marco de la celebración del día del Internet. 
-"Así celebramos el día del Internet en la Alcaldía de Bogotá": Se invitó a la ciudadanía a participar en la conmemoración del Día Internacional del Internet, que se desarrolló en el Archivo Distrital de la Ciudad el 17 de mayo. En este evento los asistentes conocieron acerca de los proyectos digitales que se han implementado en las Entidades del Distrito.
-"8 cursos de formación digital gratis y virtuales": Se invita a la ciudadanía a capacitarse en cursos virtuales de formación digital. Los cursos ofrecidos son: Inteligencia Artificial, Experiencia Inmersiva, Gig Economy, Datos Masivos, Blockchain, Computación en la Nube, Internet de las Cosas y Arquitectura Dirigida por Eventos. Estos cursos hacen parte del programa de formación virtual “Bogotá Aprende TIC”, que tiene como objetivo promover y generar una cultura digital en los habitantes de Bogotá.</v>
          </cell>
          <cell r="DR78">
            <v>3</v>
          </cell>
          <cell r="DS78">
            <v>3</v>
          </cell>
          <cell r="DT78" t="str">
            <v>Esquema de publicación: Durante el mes de junio, se publicaron tres noticias en el portal de la Alta Consejería Distrital de TIC:
- “Este es el Videojuego ganador del Bogotá Game Challenge” (09/06/2019).
- “Bogotá tiene un nuevo Laboratorio Digital” (13/06/2019).
- “Una Aplicación para Tod@s” (20/06/2019).</v>
          </cell>
          <cell r="DU78" t="str">
            <v>Esquema de publicación: No se presentaron retrasos o dificultades durante el mes.</v>
          </cell>
          <cell r="DV78" t="str">
            <v>Esquema de publicación:
- “Este es el Videojuego ganador del Bogotá Game Challenge”: En esta noticia se dio a conocer el juego ganador del Bogotá “Game Challenge”, competencia que se desarrolló el pasado 17 de mayo en el marco del Día Internacional del Internet. “Un Cabrón en Transmilenio” fue el juego ganador. Se premió por las mecánicas de juego sencillas y entretenidas, la experiencia de usuario y los gráficos bien implementados. En la noticia se informó a la ciudadanía el nombre del equipo ganador, el software usado para el desarrollo del videojuego y se comunicó un enlace donde los interesados pueden ingresar a jugarlo.
- “Bogotá tiene un nuevo Laboratorio Digital”: En esta noticia se informó a todos los ciudadanos de la entrega del nuevo Laboratorio Digital ubicado en la Nueva Cinemateca de Bogotá. En la nota se describen todas las actividades que los asistentes podrán desarrollar, al ser un lugar que cuenta con tecnología de punta, los ciudadanos podrán generar proyectos de emprendimiento en el campo audiovisual.
- “Una Aplicación para Tod@s”: Esta noticia realza el lanzamiento de la nueva APP llamada “En Bogotá Se Puede Ser”, esta contiene toda la información de las acciones que realiza la Alcaldía Mayor de Bogotá entorno a la política pública LGBTI. Por medio del APP las personas de la comunidad pueden denunciar los actos de violencia, también se incluyen secciones de eventos, noticias, una amplia agenda donde los usuarios podrán enterarse de las actividades de su interés, entre otras.</v>
          </cell>
          <cell r="DW78">
            <v>3</v>
          </cell>
          <cell r="DX78">
            <v>3</v>
          </cell>
          <cell r="DY78" t="str">
            <v>Esquema de publicación: Durante el mes de julio, se publicaron tres noticias en el portal de la Alta Consejería Distrital de TIC: 
- “No sea presa fácil de los ciberdelincuentes” (10/07/2019). 
- “La Alcaldía de Bogotá aumenta su portafolio de servicios en línea” (17/07/2019). 
- “Llega el Womenize para mujeres inspiradas por la industria de los videojuegos” (26/07/2019).</v>
          </cell>
          <cell r="DZ78" t="str">
            <v>Esquema de publicación: No se presentaron retrasos o dificultades durante el mes.</v>
          </cell>
          <cell r="EA78" t="str">
            <v>Esquema de publicación:
- “No sea presa fácil de los ciberdelincuentes”: En esta noticia se dio a conocer cómo las amas de casa, padres de familia, jóvenes o cualquier ciudadano que tenga acceso a un computador o celular, son acechados por ataques sofisticados que usan los ciberdelincuentes en la red.  Se explica en qué consiste cada uno y se dan tips de cómo prevenirlos.   
- “La Alcaldía de Bogotá aumenta su portafolio de servicios en línea”: En esta noticia se informa a la ciudadanía que se dio cumplimiento a la meta de virtualizar 72 trámites durante el cuatrienio, para hacer más efectiva la prestación de los servicios en las Entidades del Distrito. Se describe cada trámite virtualizado, y se incluye en la noticia un link de acceso para que los ciudadanos conozcan acerca de cada uno 
- “Llega el Womenize para mujeres inspiradas por la industria de los videojuegos”: En esta noticia se invita a las mujeres de Bogotá interesadas en la industria de los videojuegos, a participar en un evento denominado Womenize, una actividad que reúne a mujeres inspiradas, impulsadas y conectadas en el ecosistema tecnológico de videojuego y entretenimiento. La nota informa sobre los conferencistas de talla nacional e internacional que estarán presentes e invita a inscribirse a través de un link.</v>
          </cell>
          <cell r="EB78">
            <v>2</v>
          </cell>
          <cell r="EC78">
            <v>2</v>
          </cell>
          <cell r="ED78" t="str">
            <v xml:space="preserve">Esquema de publicación: Durante el mes de agosto, se publicaron dos noticias en el portal de la Alta Consejería Distrital de TIC: 
- “La Alcaldía de Bogotá realiza panel sobre Inteligencia Artificial para las empresas” (23/08/2019). 
- “Qué es y cómo funciona Govimentum, la plataforma de sitios web del Distrito” (28/08/2019). </v>
          </cell>
          <cell r="EE78" t="str">
            <v>Esquema de publicación: No se presentaron retrasos o dificultades durante el mes.</v>
          </cell>
          <cell r="EF78" t="str">
            <v>Esquema de publicación:
- “La Alcaldía de Bogotá realiza panel sobre Inteligencia Artificial para las empresas”: se informa sobre el evento dirigido a líderes de la industria de inteligencia artificial, organizado en la Sede Principal del Politécnico Internacional el 27 de agosto, para hablar sobre el desafío que tiene el desarrollo de esta tecnología en Bogotá. Se comunica que la Alcaldía de Bogotá y la Organización Colombia.AI, convocaron a cinco líderes de esta industria para que compartieran su visión sobre las posibilidades, experiencias y recomendaciones de esta tecnología.
- “Qué es y cómo funciona Govimentum, la plataforma de sitios web del Distrito”: se comunica acerca de la reunión llevada a cabo el 22 de agosto entre los webmasters del Distrito, para dar el balance de la implementación del sistema de gestión de contenidos Govimentum. El sistema fue entregado de forma oficial a la ciudad. Govimentum es una plataforma de software libre que permite que cualquier Entidad pueda implementar su sitio web con facilidad y rapidez.</v>
          </cell>
          <cell r="EG78">
            <v>3</v>
          </cell>
          <cell r="EH78">
            <v>3</v>
          </cell>
          <cell r="EI78" t="str">
            <v>Esquema de publicación: Durante el mes de septiembre, se publicaron tres noticias en el portal de la Alta Consejería Distrital de TIC: 
- "Inscríbase en este evento sobre seguridad y privacidad de información" (13/09/2019). 
- "Bogotá cuenta con 66 zonas gratuitas de internet para conectar a los ciudadanos" (21/09/2019).
-“ Vea en realidad aumentada la transformación de Bogotá” (29/09/2019)</v>
          </cell>
          <cell r="EJ78" t="str">
            <v>Esquema de publicación: No se presentaron retrasos o dificultades durante el mes.</v>
          </cell>
          <cell r="EK78" t="str">
            <v xml:space="preserve">Esquema de publicación: 
- “Inscríbase en este evento sobre seguridad y privacidad de información":  Se invitó al público en general a conocer los últimos adelantos que ha tenido Colombia en cuanto a las tecnologías y metodologías para la defensa ante las ciberamenazas, que pueden ser tanto personal como corporativo. La Alcaldía de Bogotá realizó las charlas los días 13 y 14 de septiembre.
- “Bogotá cuenta con 66 zonas gratuitas de internet para conectar a los ciudadanos": Se comunica a la ciudadanía que Bogotá cuenta con 66 zonas gratuitas de Internet, gracias al trabajo del Distrito y la ETB. Lo anterior, ha permitido que los ciudadanos y turistas que transitan por las calles de la ciudad puedan disfrutar durante una hora, y sin costo del servicio de Wifi. Adicionalmente, la noticia informa la frecuencia de zonas WiFi por Localidad.
- “Vea en realidad aumentada la transformación de Bogotá”: Se informa a la ciudadanía que tiene a disposición una nueva “app” para conocer los logros digitales de la administración, por medio de escenas 3D en realidad aumentada. Esta herramienta fue desarrollada en alianza con el Laboratorio Digital de la Universidad Nacional. </v>
          </cell>
          <cell r="EL78">
            <v>4</v>
          </cell>
          <cell r="EM78">
            <v>4</v>
          </cell>
          <cell r="EN78" t="str">
            <v xml:space="preserve">Esquema de publicación: Durante el mes de octubre, se publicaron cuatro noticias en el portal de la Alta Consejería Distrital de TIC: 
- "Segunda Premiación Innovadores Escolares en Seguridad Vial" (04/10/2019). 
- "Bogotá fue certificada por la CRC, por cumplir normas asociadas al despliegue ordenado de infraestructura de Telecomunicaciones" (11/10/2019).
-“El Distrito implementa Analítica de Datos para optimizar la entrega de ayudas humanitarias a las Víctimas del Conflicto Armado” (19/10/2019).
-"Marlen González, la Vaquerita de la Tecnología" (30/10/2019). </v>
          </cell>
          <cell r="EO78" t="str">
            <v>Esquema de publicación: No se presentaron retrasos o dificultades durante el mes.</v>
          </cell>
          <cell r="EP78" t="str">
            <v>Esquema de publicación: 
- "Segunda Premiación Innovadores Escolares en Seguridad Vial": En el marco de la XIII Semana de Seguridad Vial de Bogotá, y en desarrollo del Foro de Promotores Escolares, se llevó a cabo la premiación de la segunda versión del concurso de Innovadores Escolares en Seguridad Vial, otorgando reconocimientos a estudiantes de colegios públicos y privados, incentivándolos para que a través de su ingenio creen proyectos tecnológicos con soluciones que permitan fortalecer la seguridad y la educación vial dentro de Bogotá, impulsando así la creatividad y el trabajo en equipo de las mentes jóvenes en pro de un bien común y que afecta a la ciudadanía hoy en día.  
- "Bogotá fue certificada por la CRC, por cumplir normas asociadas al despliegue ordenado de infraestructura de Telecomunicaciones": Se comunica que Bogotá fue acreditada por la Comisión de Regulación de Comunicaciones (CRC), reconociendo que es la primera ciudad del país en cumplir con los estándares nacionales, en cuento a la normativa que dicta los lineamientos para la instalación asertiva de infraestructura de telecomunicaciones en la ciudad, poniendo sobre la mesa la ampliación de cobertura de redes y servicios por parte de los proveedores dentro Bogotá.
-“El Distrito implementa Analítica de Datos para optimizar la entrega de ayudas humanitarias a las Víctimas del Conflicto Armado”: Se informa a la ciudadanía que a través de la inclusión de tecnologías 4.0, la Alcaldía Mayor de Bogotá realizó un proceso de analítica de datos descriptiva y predictiva, con  el objetivo de fortalecer las actividades realizadas por la Alta Consejería para los Derechos de las Víctimas, la Paz y la Reconciliación, en relación con la entrega de ayudas humanitarias a las personas que se han visto perjudicadas por las acciones del conflicto armado en Colombia, fortaleciendo así sus políticas públicas en pro de la ciudadanía.  
- “Marlen González, la Vaquerita de la Tecnología”: Se presenta la historia de Marlen Rocío González, conocida como la Vaquerita por el nombre de su emprendimiento "Helados Vaqueros La Libertad". Ella hace parte de la Fundación TOBÉ, y trabaja con sus compañeros por la construcción de un proyecto nacional que respalde políticas de estado que den estrategias de vida independiente para personas en situación de discapacidad. Con empuje y tenacidad Marlen, quien tiene una parálisis cerebral moderada, llegó hasta el Punto Digital de Suba, programa estratégico de la Alcaldía de Bogotá, donde consolidó su idea. Cuenta con una presentación digital de su negocio, fotos, videos y se encuentra en proceso de construir su página web.</v>
          </cell>
          <cell r="EQ78">
            <v>1</v>
          </cell>
          <cell r="ER78">
            <v>1</v>
          </cell>
          <cell r="ES78" t="str">
            <v xml:space="preserve">Esquema de publicación: Durante el mes de noviembre, se publicó una noticia en el portal de la Alta Consejería Distrital de TIC: 
- "Tecnología para el servicio de los bogotanos" (13/11/2019). </v>
          </cell>
          <cell r="ET78" t="str">
            <v>Esquema de publicación: No se presentaron retrasos o dificultades durante el mes.</v>
          </cell>
          <cell r="EU78" t="str">
            <v>Esquema de publicación: Se comunica que se han puesto en línea el 15% de los trámites del Distrito, correspondiente a un total de 72. Esto fortalece las acciones que ha implementado la Alcaldía de Bogotá, para establecer canales de comunicación efectivos con los ciudadanos por medio de la tecnología, lo cual brinda al Distrito sistemas incluyentes centrados en la ciudadanía.</v>
          </cell>
          <cell r="EV78">
            <v>0</v>
          </cell>
          <cell r="EW78">
            <v>0</v>
          </cell>
          <cell r="EX78" t="str">
            <v>Esquema de publicación: Durante el mes no se han publicado noticias en el portal de la Alta Consejería Distrital de TIC (corte 18122019).</v>
          </cell>
          <cell r="EY78" t="str">
            <v>Esquema de publicación: Durante el mes no se han publicado noticias en el portal de la Alta Consejería Distrital de TIC (corte 18122019).</v>
          </cell>
          <cell r="EZ78" t="str">
            <v>Esquema de publicación: Durante el mes no se han publicado noticias en el portal de la Alta Consejería Distrital de TIC (corte 18122019).</v>
          </cell>
          <cell r="FA78">
            <v>29</v>
          </cell>
          <cell r="FB78">
            <v>0</v>
          </cell>
          <cell r="FC78" t="str">
            <v>Cumple</v>
          </cell>
          <cell r="FD78" t="str">
            <v>Cumplido</v>
          </cell>
          <cell r="FE78" t="str">
            <v>Cumplido</v>
          </cell>
          <cell r="FF78" t="str">
            <v>Adecuado</v>
          </cell>
          <cell r="FG78" t="str">
            <v>Coherente</v>
          </cell>
          <cell r="FH78" t="str">
            <v>Concuerda</v>
          </cell>
          <cell r="FI78" t="str">
            <v>Concuerda</v>
          </cell>
          <cell r="FJ78" t="str">
            <v>Relación directa</v>
          </cell>
          <cell r="FK78" t="str">
            <v>Adecuado</v>
          </cell>
          <cell r="FL78" t="str">
            <v>Oportuna</v>
          </cell>
          <cell r="FM78" t="str">
            <v>El reporte del indicador es adecuado en términos de suficiencia y coherencia.</v>
          </cell>
          <cell r="FN78" t="str">
            <v>Sebastian Malpica</v>
          </cell>
          <cell r="FO78" t="str">
            <v>Cumple</v>
          </cell>
          <cell r="FP78" t="str">
            <v>Cumplido</v>
          </cell>
          <cell r="FQ78" t="e">
            <v>#N/A</v>
          </cell>
          <cell r="FR78" t="str">
            <v>Adecuado</v>
          </cell>
          <cell r="FS78" t="str">
            <v>Coherente</v>
          </cell>
          <cell r="FT78" t="str">
            <v>Concuerda</v>
          </cell>
          <cell r="FU78" t="str">
            <v>Concuerda</v>
          </cell>
          <cell r="FV78" t="str">
            <v>Relación directa</v>
          </cell>
          <cell r="FW78" t="str">
            <v>Adecuado</v>
          </cell>
          <cell r="FX78" t="str">
            <v>Oportuna</v>
          </cell>
          <cell r="FY78" t="str">
            <v>El reporte del indicador es adecuado en términos de suficiencia y coherencia.</v>
          </cell>
          <cell r="FZ78" t="str">
            <v>Sebastian Malpica</v>
          </cell>
          <cell r="GA78" t="str">
            <v>Cumple</v>
          </cell>
          <cell r="GB78" t="str">
            <v>Cumplido</v>
          </cell>
          <cell r="GC78" t="e">
            <v>#N/A</v>
          </cell>
          <cell r="GD78" t="str">
            <v>Adecuado</v>
          </cell>
          <cell r="GE78" t="str">
            <v>Coherente</v>
          </cell>
          <cell r="GF78" t="str">
            <v>Concuerda</v>
          </cell>
          <cell r="GG78" t="str">
            <v>Concuerda</v>
          </cell>
          <cell r="GH78" t="str">
            <v>Relación directa</v>
          </cell>
          <cell r="GI78" t="str">
            <v>Adecuado</v>
          </cell>
          <cell r="GJ78" t="str">
            <v>Oportuna</v>
          </cell>
          <cell r="GK78" t="str">
            <v>El reporte del indicador es adecuado en términos de suficiencia y coherencia.</v>
          </cell>
          <cell r="GL78" t="str">
            <v>Sebastian Malpica</v>
          </cell>
          <cell r="GM78" t="str">
            <v>Cumple</v>
          </cell>
          <cell r="GN78" t="str">
            <v>Cumplido</v>
          </cell>
          <cell r="GO78" t="e">
            <v>#N/A</v>
          </cell>
          <cell r="GP78" t="str">
            <v>Adecuado</v>
          </cell>
          <cell r="GQ78" t="str">
            <v>Coherente</v>
          </cell>
          <cell r="GR78" t="str">
            <v>Concuerda</v>
          </cell>
          <cell r="GS78" t="str">
            <v>Concuerda</v>
          </cell>
          <cell r="GT78" t="str">
            <v>Relación directa</v>
          </cell>
          <cell r="GU78" t="str">
            <v>Adecuado</v>
          </cell>
          <cell r="GV78" t="str">
            <v>Oportuna</v>
          </cell>
          <cell r="GW78" t="str">
            <v>Se evidencia que durante el trimestre se realizaron las publicaciones corrrespondientes para el mes de octubre y noviembre. No obstante, en diciembre (teniendo en cuenta la fecha de corte) la dependencia no ha realizado ninguna publicación. Al ser un indicador de demanda, no publicar en un mes no afecta el cumplimiento del indicador, el cual esta adecuadamente reportado y cumple todos los criterios de calidad del reporte</v>
          </cell>
          <cell r="GX78" t="str">
            <v>Sebastian Malpica</v>
          </cell>
          <cell r="GY78">
            <v>1</v>
          </cell>
          <cell r="GZ78">
            <v>1</v>
          </cell>
          <cell r="HA78">
            <v>1</v>
          </cell>
          <cell r="HB78">
            <v>1</v>
          </cell>
          <cell r="HC78">
            <v>1</v>
          </cell>
          <cell r="HD78">
            <v>1</v>
          </cell>
          <cell r="HE78">
            <v>1</v>
          </cell>
          <cell r="HF78">
            <v>1</v>
          </cell>
          <cell r="HG78">
            <v>1</v>
          </cell>
          <cell r="HH78">
            <v>1</v>
          </cell>
          <cell r="HI78">
            <v>1</v>
          </cell>
          <cell r="HJ78">
            <v>0</v>
          </cell>
          <cell r="HK78">
            <v>29</v>
          </cell>
          <cell r="HL78">
            <v>1</v>
          </cell>
          <cell r="HM78">
            <v>1</v>
          </cell>
          <cell r="HN78">
            <v>1</v>
          </cell>
          <cell r="HO78">
            <v>1</v>
          </cell>
          <cell r="HP78">
            <v>1</v>
          </cell>
          <cell r="HQ78">
            <v>1</v>
          </cell>
          <cell r="HR78">
            <v>1</v>
          </cell>
          <cell r="HS78">
            <v>1</v>
          </cell>
          <cell r="HT78">
            <v>1</v>
          </cell>
          <cell r="HU78">
            <v>1</v>
          </cell>
          <cell r="HV78">
            <v>1</v>
          </cell>
          <cell r="HW78">
            <v>0</v>
          </cell>
          <cell r="HX78">
            <v>1</v>
          </cell>
          <cell r="HY78">
            <v>1</v>
          </cell>
          <cell r="HZ78">
            <v>1</v>
          </cell>
          <cell r="IA78">
            <v>1</v>
          </cell>
          <cell r="IB78">
            <v>1</v>
          </cell>
          <cell r="IC78">
            <v>1</v>
          </cell>
          <cell r="ID78">
            <v>1</v>
          </cell>
          <cell r="IE78">
            <v>1</v>
          </cell>
          <cell r="IF78">
            <v>1</v>
          </cell>
          <cell r="IG78">
            <v>1</v>
          </cell>
          <cell r="IH78">
            <v>1</v>
          </cell>
          <cell r="II78">
            <v>1</v>
          </cell>
          <cell r="IJ78">
            <v>1</v>
          </cell>
          <cell r="IK78">
            <v>1</v>
          </cell>
          <cell r="IL78">
            <v>1</v>
          </cell>
          <cell r="IM78">
            <v>1</v>
          </cell>
          <cell r="IN78">
            <v>1</v>
          </cell>
          <cell r="IP78">
            <v>1</v>
          </cell>
          <cell r="IQ78">
            <v>1</v>
          </cell>
          <cell r="IR78">
            <v>1</v>
          </cell>
          <cell r="IS78">
            <v>1</v>
          </cell>
        </row>
        <row r="79">
          <cell r="A79">
            <v>175</v>
          </cell>
          <cell r="B79" t="str">
            <v>Oficina Alta Consejería Distrital de Tecnologías de Información y Comunicaciones - TIC</v>
          </cell>
          <cell r="C79" t="str">
            <v>Alto Consejero Distrital de Tecnologías de Información y Comunicaciones - TIC</v>
          </cell>
          <cell r="D79" t="str">
            <v>Carlos Alberto Sánchez Rave</v>
          </cell>
          <cell r="E79" t="str">
            <v>P1 -  ÉTICA, BUEN GOBIERNO Y TRANSPARENCIA</v>
          </cell>
          <cell r="F79" t="str">
            <v>P1O2 Fortalecer la capacidad de formulación, implementación y seguimiento, de la política pública de competencia de la Secretaría General; así como las estrategias y mecanismos de evaluación.</v>
          </cell>
          <cell r="G79" t="str">
            <v>P1O2A1 Formular, implementar y realizar seguimiento a las políticas públicas de competencia de la Entidad</v>
          </cell>
          <cell r="H79" t="str">
            <v>Promover Comunidades o Ecosistemas Inteligentes</v>
          </cell>
          <cell r="I79" t="str">
            <v>Comunidades y Ecosistemas Inteligentes promovidos</v>
          </cell>
          <cell r="J79" t="str">
            <v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técnicamente para su estabilización y consolidación. </v>
          </cell>
          <cell r="K79" t="str">
            <v xml:space="preserve">  Sumatoria de comunidades o ecosistemas promovidos     </v>
          </cell>
          <cell r="L79" t="str">
            <v>Sumatoria de comunidades o ecosistemas promovidos</v>
          </cell>
          <cell r="M79">
            <v>0</v>
          </cell>
          <cell r="O79" t="str">
            <v>Comunidades y Ecosistemas Inteligentes.</v>
          </cell>
          <cell r="P79" t="str">
            <v>Diseñar y ejecutar la estrategia para implementar comunidades o ecosistemas inteligentes</v>
          </cell>
          <cell r="Q79" t="str">
            <v>Promoción de 6 Comunidades o Ecosistemas Inteligentes:
Febrero, Marzo, Abril, Junio, Julio, Agosto: Acta o Evidencia de Reunión (puede incluir soportes: presentaciones, fotografías, videos, etc.)</v>
          </cell>
          <cell r="R79" t="str">
            <v>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S79" t="str">
            <v>Suma</v>
          </cell>
          <cell r="T79" t="str">
            <v>Suma</v>
          </cell>
          <cell r="U79" t="str">
            <v>Número</v>
          </cell>
          <cell r="V79" t="str">
            <v>Eficacia</v>
          </cell>
          <cell r="W79" t="str">
            <v>Resultado</v>
          </cell>
          <cell r="X79">
            <v>2016</v>
          </cell>
          <cell r="Y79">
            <v>2</v>
          </cell>
          <cell r="Z79">
            <v>2016</v>
          </cell>
          <cell r="AA79">
            <v>2</v>
          </cell>
          <cell r="AB79">
            <v>5</v>
          </cell>
          <cell r="AC79">
            <v>7</v>
          </cell>
          <cell r="AD79">
            <v>6</v>
          </cell>
          <cell r="AE79">
            <v>0</v>
          </cell>
          <cell r="AF79">
            <v>20</v>
          </cell>
          <cell r="AG79" t="str">
            <v>No Aplica</v>
          </cell>
          <cell r="AH79" t="str">
            <v>No Aplica</v>
          </cell>
          <cell r="AI79" t="str">
            <v>No Aplica</v>
          </cell>
          <cell r="AJ79">
            <v>1</v>
          </cell>
          <cell r="AK79">
            <v>1</v>
          </cell>
          <cell r="AL79">
            <v>1111</v>
          </cell>
          <cell r="AM79" t="str">
            <v>Fortalecimiento de la economía, el gobierno y la ciudad digital de Bogotá D. C.</v>
          </cell>
          <cell r="AN79" t="str">
            <v>No Aplica</v>
          </cell>
          <cell r="AO79" t="str">
            <v>No Aplica</v>
          </cell>
          <cell r="AP79" t="str">
            <v>No Aplica</v>
          </cell>
          <cell r="AQ79" t="str">
            <v>No Aplica</v>
          </cell>
          <cell r="AR79">
            <v>1</v>
          </cell>
          <cell r="AS79" t="str">
            <v>No Aplica</v>
          </cell>
          <cell r="AT79" t="str">
            <v>No Aplica</v>
          </cell>
          <cell r="AU79" t="str">
            <v>No Aplica</v>
          </cell>
          <cell r="AV79" t="str">
            <v>No Aplica</v>
          </cell>
          <cell r="AW79" t="str">
            <v>No Aplica</v>
          </cell>
          <cell r="AX79" t="str">
            <v>No Aplica</v>
          </cell>
          <cell r="AY79" t="str">
            <v>No Aplica</v>
          </cell>
          <cell r="AZ79" t="str">
            <v>No Aplica</v>
          </cell>
          <cell r="BA79" t="str">
            <v>No Aplica</v>
          </cell>
          <cell r="BB79" t="str">
            <v>No Aplica</v>
          </cell>
          <cell r="BC79" t="str">
            <v>No Aplica</v>
          </cell>
          <cell r="BD79" t="str">
            <v>No Aplica</v>
          </cell>
          <cell r="BE79" t="str">
            <v>No Aplica</v>
          </cell>
          <cell r="BF79" t="str">
            <v>No Aplica</v>
          </cell>
          <cell r="BG79" t="str">
            <v>No Aplica</v>
          </cell>
          <cell r="BH79" t="str">
            <v>No Aplica</v>
          </cell>
          <cell r="BI79" t="str">
            <v>No Aplica</v>
          </cell>
          <cell r="BJ79" t="str">
            <v>No Aplica</v>
          </cell>
          <cell r="BK79" t="str">
            <v>No Aplica</v>
          </cell>
          <cell r="BL79" t="str">
            <v>No Aplica</v>
          </cell>
          <cell r="BM79" t="str">
            <v>Plan de Acción Proyecto de inversión 1111 Fortalecimiento de la economía, el gobierno y la ciudad digital de Bogotá D. C.PMR</v>
          </cell>
          <cell r="BN79" t="str">
            <v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técnicamente para su estabilización y consolidación. </v>
          </cell>
          <cell r="BO79" t="str">
            <v>Diseñar y ejecutar la estrategia para implementar comunidades o ecosistemas inteligentes</v>
          </cell>
          <cell r="BP79" t="str">
            <v>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BQ79" t="str">
            <v>Promoción de 6 Comunidades o Ecosistemas Inteligentes:
Febrero, Marzo, Abril, Junio, Julio, Agosto: Acta o Evidencia de Reunión (puede incluir soportes: presentaciones, fotografías, videos, etc.)</v>
          </cell>
          <cell r="BR79" t="str">
            <v>Suma</v>
          </cell>
          <cell r="BS79">
            <v>6</v>
          </cell>
          <cell r="BT79">
            <v>0</v>
          </cell>
          <cell r="BU79">
            <v>1</v>
          </cell>
          <cell r="BV79">
            <v>1</v>
          </cell>
          <cell r="BW79">
            <v>1</v>
          </cell>
          <cell r="BX79">
            <v>0</v>
          </cell>
          <cell r="BY79">
            <v>1</v>
          </cell>
          <cell r="BZ79">
            <v>1</v>
          </cell>
          <cell r="CA79">
            <v>1</v>
          </cell>
          <cell r="CB79">
            <v>0</v>
          </cell>
          <cell r="CC79">
            <v>0</v>
          </cell>
          <cell r="CD79">
            <v>0</v>
          </cell>
          <cell r="CE79">
            <v>0</v>
          </cell>
          <cell r="CF79">
            <v>0</v>
          </cell>
          <cell r="CG79">
            <v>1</v>
          </cell>
          <cell r="CH79">
            <v>1</v>
          </cell>
          <cell r="CI79">
            <v>1</v>
          </cell>
          <cell r="CJ79">
            <v>0</v>
          </cell>
          <cell r="CK79">
            <v>1</v>
          </cell>
          <cell r="CL79">
            <v>1</v>
          </cell>
          <cell r="CM79">
            <v>1</v>
          </cell>
          <cell r="CN79">
            <v>0</v>
          </cell>
          <cell r="CO79">
            <v>0</v>
          </cell>
          <cell r="CP79">
            <v>0</v>
          </cell>
          <cell r="CQ79">
            <v>0</v>
          </cell>
          <cell r="CR79">
            <v>6</v>
          </cell>
          <cell r="CS79">
            <v>0</v>
          </cell>
          <cell r="CT79" t="str">
            <v/>
          </cell>
          <cell r="CU79" t="str">
            <v xml:space="preserve">Comunidades y ecosistemas promovidos:
Se elaboró la ficha preliminar perfil del proyecto. Se realizó acercamiento a los principales representantes de los laboratorios digitales que hacen parte del ecosistema TIC de Bogotá, con fin de crear y estructurar una comunidad.
</v>
          </cell>
          <cell r="CV79" t="str">
            <v>Comunidades y ecosistemas promovidos:
No se presentaron retrasos o dificultades durante el mes.</v>
          </cell>
          <cell r="CW79" t="str">
            <v xml:space="preserve">Comunidades y ecosistemas promovidos:
Al identificar las comunidades a desarrollar en la vigencia, se procede a la estructuración del proyecto, el cual busca promover el trabajo colaborativo en materia TIC con cada una de las comunidades.
</v>
          </cell>
          <cell r="CX79">
            <v>1</v>
          </cell>
          <cell r="CY79" t="str">
            <v/>
          </cell>
          <cell r="CZ79" t="str">
            <v xml:space="preserve">Comunidades y ecosistemas promovidos:
Se realizó la identificación de la necesidad y su aprobación. Se elaboró el perfil y la formulación del proyecto que son aprobados. Se logró el hito de promoción de la Comunidad Red de Laboratorios Digitales.
</v>
          </cell>
          <cell r="DA79" t="str">
            <v>Comunidades y ecosistemas promovidos:
No se presentaron retrasos o dificultades durante el mes.</v>
          </cell>
          <cell r="DB79" t="str">
            <v xml:space="preserve">Comunidades y ecosistemas promovidos:
Al crear la comunidad Red de Laboratorios Digitales, se logró una sinergia entre laboratorios digitales existentes en la ciudad, promoviendo el trabajo colaborativo entre los miembros de la comunidad.
</v>
          </cell>
          <cell r="DC79">
            <v>1</v>
          </cell>
          <cell r="DD79" t="str">
            <v/>
          </cell>
          <cell r="DE79" t="str">
            <v xml:space="preserve">Comunidades y ecosistemas promovidos:
Se realizó acercamiento a la Comunidad Científicas de Datos, con el fin de promover las actividades a desarrollar. Se logró el hito de promoción de la Comunidad Científicas de Datos.
Adicionalmente, se elaboró Informe Trimestral de Comunidades.
</v>
          </cell>
          <cell r="DF79" t="str">
            <v>Comunidades y ecosistemas promovidos:
No se presentaron retrasos o dificultades durante el mes.</v>
          </cell>
          <cell r="DG79" t="str">
            <v xml:space="preserve">Comunidades y ecosistemas promovidos:
Con la promoción de la Comunidad Científica de Datos, se logra eliminar barreras de espacio tiempo y costo, a través del trabajo colaborativo utilizando herramientas tecnológicas por medio de (Boot Camp y hackatones).
</v>
          </cell>
          <cell r="DH79">
            <v>1</v>
          </cell>
          <cell r="DI79" t="str">
            <v/>
          </cell>
          <cell r="DJ79" t="str">
            <v xml:space="preserve">Comunidades y ecosistemas promovidos: Se logró el hito programado, debido a que se realizaron actividades de promoción para la comunidad Innovación en Distrito, que para el mes de abril cuenta con 81 miembros en su grupo de WhatsApp.
Para el cumplimiento de este hito se desarrollaron las siguientes actividades:
1. Acercamiento a la Comunidad
2. Promoción a la Comunidad, miércoles 24 de abril.
</v>
          </cell>
          <cell r="DK79" t="str">
            <v>Comunidades y ecosistemas promovidos: No se presentaron retrasos o dificultades durante el mes.</v>
          </cell>
          <cell r="DL79" t="str">
            <v>Comunidades y ecosistemas promovidos: Al promover la comunidad de Innovación en Distrito, se obtuvo como beneficio: 1. La divulgación en buenas prácticas de innovación al interior del Distrito, 2. Acercamiento de la comunidad con  representantes de la Alta Dirección del Distrito, que adelantan proyectos innovadores. Esto repercute en la apropiación de metodologías de innovación y gestión del conocimiento al interior de las Entidades.</v>
          </cell>
          <cell r="DM79">
            <v>0</v>
          </cell>
          <cell r="DN79" t="str">
            <v/>
          </cell>
          <cell r="DO79" t="str">
            <v>Comunidades y ecosistemas promovidos: Se realiza acercamiento con la comunidad “Grafoscopio”, y se acuerda promover la comunidad participando en un “meetup”, que se realizará durante el mes de junio.
Adicionalmente, se realiza acercamiento con la comunidad “Colombia AI”, para promoverla mediante el apoyo en la organización del “Panel sobre el mercado laboral de Machine Learning en Colombia", a realizarse tentativamente durante el mes de julio o agosto.</v>
          </cell>
          <cell r="DP79" t="str">
            <v>Comunidades y ecosistemas promovidos: No se presentaron retrasos o dificultades durante el mes.</v>
          </cell>
          <cell r="DQ79" t="str">
            <v>Comunidades y ecosistemas promovidos: Se gestiona acercamiento con las comunidades con anticipación, lo que permitirá ejecutar las actividades con más certeza.</v>
          </cell>
          <cell r="DR79">
            <v>1</v>
          </cell>
          <cell r="DS79" t="str">
            <v/>
          </cell>
          <cell r="DT79" t="str">
            <v>Comunidades y ecosistemas promovidos: Se promovió la Comunidad de Gamers durante junio, logrando así el hito para el mes. Como antecedentes, entre los meses de mayo y junio del 2019, se realizó el ejercicio para promover la Comunidad de Gamers en Bogota. Que inició con talleres en mayo y terminó en junio con la premiación del proyecto ganador. Durante el mes de mayo se hizo el acercamiento a la Comunidad, desarrollando un evento con la inscripción previa de 60 personas y la asistencia de 56 de ellas, conformadas en su mayoría por equipos interdisciplinarios de expertos en videojuegos. La actividad se realizó desde las 2:00 p.m. del 17 de mayo, hasta las 6:00 p.m. del 18 de mayo en las instalaciones del PVD LAB de la Universidad EAN. En la jornada, participaron cerca de 11 equipos trabajando en el reto que proponía crear un videojuego que aportará a mejorar la cultura ciudadana, en el sistema de transporte masivo – Transmilenio. Con la finalidad de ofrecer las mejores condiciones a los participantes se ofrecieron refrigerios y comida, estación de café, zonas de descanso y servicio de enfermería. 
Durante el mes de junio de 2019, un jurado de expertos en videojuegos evaluó las propuestas presentadas y determinó que la más ajustada a lo que el reglamento del evento requería, fue el videojuego llamado “Un cabrón en Transmilenio”. A los participantes se les emitió un diploma de asistencia y a los ganadores uno ser el mejor. El videojuego ganador del Bogotá “Game Challenge”, es sencillo y de acción; para jugarlo, el usuario tendrá que controlar un "cabrito" que debe abrirse paso entre los pasajeros (vacas y cerdos), para poder bajarse en su estación de destino antes de que las puertas se cierren y el bus siga su camino.
En cuanto a la Comunidad de “Grafoscopio” anunciada en mayo para promover en junio, se decidió reprogramarla para el mes de julio, debido a que se dio prioridad a la Comunidad de Gamers cuya promoción comenzó en el marco del día del Internet y culminó en junio. Para el mes de agosto se promoverá la Comunidad “Colombia AI”. 
Adicionalmente, se elaboró Informe Trimestral de Comunidades.</v>
          </cell>
          <cell r="DU79" t="str">
            <v>Comunidades y ecosistemas promovidos: No se presentaron retrasos o dificultades durante el mes.</v>
          </cell>
          <cell r="DV79" t="str">
            <v>Comunidades y ecosistemas promovidos: Se fortaleció la Comunidad de Gamers en Bogotá, donde se establecieron sinergias entre personas con diferente formación académica y experiencia laboral, logrando conectar diferentes maneras de pensar en función de resolver retos de manera holística.</v>
          </cell>
          <cell r="DW79">
            <v>1</v>
          </cell>
          <cell r="DX79" t="str">
            <v/>
          </cell>
          <cell r="DY79" t="str">
            <v>Comunidades y ecosistemas promovidos: Se logró el hito de promover la comunidad ¡Womenize! Games and Tech! durante el mes de julio. Como resultado de la Comunidad de Gamers promovida en el mes de anterior, se planteó continuar la línea de videojuegos y apoyar a la comunidad de mujeres que trabajan esta temática. Por lo anterior, se apoyó a la revista “Gamers – on” en la versión 2019 del proyecto ¡Womenize! Games and Tech! – Colombia!, la cual es una plataforma global que conecta y desarrolla los talentos de las mujeres en áreas de tecnología, videojuegos y negocios digitales. El programa está diseñado para la comunidad de mujeres que quieren desarrollar una carrera en economía digital, videojuegos o TI. El ejercicio de promoción se desarrolló el 30 de julio de 8:00 a.m. a 6:00 p.m., realizando actividades como: 1. Conferencias y talleres que se desarrollaron mediante charlas, sesiones magistrales y paneles de discusión con un enfoque que cubrió realización personal, historias de éxito inspiradoras y creatividad, 2. Networking, que abrió espacios de relacionamiento para gestionar contactos entre emprendedores que hacen parte de la economía digital, y 3. Reclutamiento, que fueron espacios de orientación, consultoría y auto organización para una audiencia femenina, y para compañías que planean contratar a más mujeres. La Alcaldía Mayor de Bogotá apoyó la comunidad suministrando estación de café y difusión del evento en el portal de Bogotá y en el de la Alta Consejería Distrital de TIC.
Con respecto a la Comunidad de Grafoscopio, debido a la agenda de actividades entre la Comunidad y la Consejería TIC, no se logró articular esfuerzos. Por lo anterior, la Comunidad ¡Womenize! Games and Tech! la reemplazó para el reporte del indicador.</v>
          </cell>
          <cell r="DZ79" t="str">
            <v>Comunidades y ecosistemas promovidos: No se presentaron retrasos o dificultades durante el mes.</v>
          </cell>
          <cell r="EA79" t="str">
            <v>Comunidades y ecosistemas promovidos: Se fortaleció la Comunidad de mujeres enfocadas a videojuegos en Bogotá, mediante el intercambio de conocimiento entre personas representantes de los diferentes actores del Sector TI y de la Industria de videojuegos, brindándoles a las mujeres miembros de la Comunidad más herramientas en su desarrollo y competencias profesionales.</v>
          </cell>
          <cell r="EB79">
            <v>1</v>
          </cell>
          <cell r="EC79" t="str">
            <v/>
          </cell>
          <cell r="ED79" t="str">
            <v>Comunidades y ecosistemas promovidos: Se logró el hito al promover la Comunidad de Machine Learning - Colombia A.I, con la divulgación en portal de Bogotá y de la Alta Consejería TIC, del Panel “Mercado Laboral de Machine Learning en Colombia”. Para el ejercicio de networking, la Consejería TIC aportó refrigerios entre los asistentes. En el panel, 5 líderes de la industria de la Inteligencia Artificial presentaron un panorama completo del mercado laboral de Machine Learning en el país. Además, se compartieron los resultados de la Encuesta sobre el Mercado Laboral de esta tecnología, realizada por la Comunidad Colombia A.I.</v>
          </cell>
          <cell r="EE79" t="str">
            <v>Comunidades y ecosistemas promovidos: No se presentaron retrasos o dificultades durante el mes.</v>
          </cell>
          <cell r="EF79" t="str">
            <v>Comunidades y ecosistemas promovidos: Se apoyó a la Comunidad de Machine Learning – Colombia A.I., para lograr la realización del panel con la participación de 296 personas. En el marco del evento, se realizó intercambio de conocimiento entre expertos en data science de la ciudad. Además, se discutieron temas de interés tanto para quienes desean trabajar en Machine Learning, como para quienes necesitan contratar talento o liderar equipos de ciencias de datos y analítica.</v>
          </cell>
          <cell r="EG79">
            <v>0</v>
          </cell>
          <cell r="EH79" t="str">
            <v/>
          </cell>
          <cell r="EI79" t="str">
            <v>Comunidades y ecosistemas promovidos: Se elaboró informe trimestral, acerca de las comunidades promovidas durante el tercer trimestre de la vigencia: ¡Womenize! Games and Tech! y Machine Learning - Colombia A.I. En el informe se recopilan las actividades adelantadas en los eventos realizados con el apoyo de la Alta Consejería TIC.</v>
          </cell>
          <cell r="EJ79" t="str">
            <v>Comunidades y ecosistemas promovidos: No se presentaron retrasos o dificultades durante el mes.</v>
          </cell>
          <cell r="EK79" t="str">
            <v>Comunidades y ecosistemas promovidos: Se documentan de manera concreta las acciones adelantadas en el tercer trimestre. Este documento facilitará las tareas de cierre del proyecto, de acuerdo con lo establecido en el procedimiento 1210200-PR-306 “Asesoría Técnica o Formulación y Ejecución de Proyectos en el Distrito Capital”.</v>
          </cell>
          <cell r="EL79">
            <v>0</v>
          </cell>
          <cell r="EM79" t="str">
            <v/>
          </cell>
          <cell r="EN79" t="str">
            <v>Comunidades y ecosistemas promovidos: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v>
          </cell>
          <cell r="EO79" t="str">
            <v>Comunidades y ecosistemas promovidos: No se presentaron retrasos o dificultades durante el mes.</v>
          </cell>
          <cell r="EP79" t="str">
            <v>Comunidades y ecosistemas promovidos: Se ejecutaron las actividades programadas según Plan de Trabajo y Cronograma. Lo anterior, permitió el cierre oportuno del proyecto con los productos establecidos, cumplimiento la meta de promover 6 comunidades para la vigencia 2019, completando 20 para cuatrienio. Este proyecto permitió desarrollar trabajo colaborativo en materia TIC con las comunidades y ecosistemas inteligentes promovidos, mejorando la comunicación entre los miembros e impulsando acciones que dinamicen a la comunidad y sus integrantes.</v>
          </cell>
          <cell r="EQ79">
            <v>0</v>
          </cell>
          <cell r="ER79" t="str">
            <v/>
          </cell>
          <cell r="ES79" t="str">
            <v>Comunidades y ecosistemas promovidos: Durante el mes no se programaron actividades.</v>
          </cell>
          <cell r="ET79" t="str">
            <v>Comunidades y ecosistemas promovidos: Durante el mes no se programaron actividades.</v>
          </cell>
          <cell r="EU79" t="str">
            <v>Comunidades y ecosistemas promovidos: Durante el mes no se programaron actividades.</v>
          </cell>
          <cell r="EV79">
            <v>0</v>
          </cell>
          <cell r="EW79" t="str">
            <v/>
          </cell>
          <cell r="EX79" t="str">
            <v>Comunidades y ecosistemas promovidos: Durante el mes no se programaron actividades.</v>
          </cell>
          <cell r="EY79" t="str">
            <v>Comunidades y ecosistemas promovidos: Durante el mes no se programaron actividades.</v>
          </cell>
          <cell r="EZ79" t="str">
            <v>Comunidades y ecosistemas promovidos: Durante el mes no se programaron actividades.</v>
          </cell>
          <cell r="FA79">
            <v>6</v>
          </cell>
          <cell r="FB79">
            <v>0</v>
          </cell>
          <cell r="FC79" t="str">
            <v>Cumple</v>
          </cell>
          <cell r="FD79" t="str">
            <v>Cumplido</v>
          </cell>
          <cell r="FE79" t="str">
            <v>Cumplido</v>
          </cell>
          <cell r="FF79" t="str">
            <v>Adecuado</v>
          </cell>
          <cell r="FG79" t="str">
            <v>Coherente</v>
          </cell>
          <cell r="FH79" t="str">
            <v>Concuerda</v>
          </cell>
          <cell r="FI79" t="str">
            <v>Concuerda</v>
          </cell>
          <cell r="FJ79" t="str">
            <v>Relación directa</v>
          </cell>
          <cell r="FK79" t="str">
            <v>Adecuado</v>
          </cell>
          <cell r="FL79" t="str">
            <v>Oportuna</v>
          </cell>
          <cell r="FM79" t="str">
            <v>El reporte del indicador es adecuado en términos de suficiencia y coherencia. 
No obstante, los comentarios incluidos en el reporte de avance de actividades para proyecto de inversión son insuficientes por cuanto no explican los datos numéricos incluidos. Por esto, se sugiere ampliar las descripciones de forma tal que se dé cuenta de la gestión desarrollada por el área en cada una de las actividades.</v>
          </cell>
          <cell r="FN79" t="str">
            <v>Sebastian Malpica</v>
          </cell>
          <cell r="FO79" t="str">
            <v>Cumple</v>
          </cell>
          <cell r="FP79" t="str">
            <v>Cumplido</v>
          </cell>
          <cell r="FQ79" t="e">
            <v>#N/A</v>
          </cell>
          <cell r="FR79" t="str">
            <v>Adecuado</v>
          </cell>
          <cell r="FS79" t="str">
            <v>Coherente</v>
          </cell>
          <cell r="FT79" t="str">
            <v>Concuerda</v>
          </cell>
          <cell r="FU79" t="str">
            <v>Concuerda</v>
          </cell>
          <cell r="FV79" t="str">
            <v>Relación directa</v>
          </cell>
          <cell r="FW79" t="str">
            <v>Adecuado</v>
          </cell>
          <cell r="FX79" t="str">
            <v>Oportuna</v>
          </cell>
          <cell r="FY79" t="str">
            <v>El reporte del indicador es adecuado en términos de suficiencia y coherencia.</v>
          </cell>
          <cell r="FZ79" t="str">
            <v>Sebastian Malpica</v>
          </cell>
          <cell r="GA79" t="str">
            <v>Cumple</v>
          </cell>
          <cell r="GB79" t="str">
            <v>Cumplido</v>
          </cell>
          <cell r="GC79" t="e">
            <v>#N/A</v>
          </cell>
          <cell r="GD79" t="str">
            <v>Adecuado</v>
          </cell>
          <cell r="GE79" t="str">
            <v>Coherente</v>
          </cell>
          <cell r="GF79" t="str">
            <v>Concuerda</v>
          </cell>
          <cell r="GG79" t="str">
            <v>Concuerda</v>
          </cell>
          <cell r="GH79" t="str">
            <v>Relación directa</v>
          </cell>
          <cell r="GI79" t="str">
            <v>Adecuado</v>
          </cell>
          <cell r="GJ79" t="str">
            <v>Oportuna</v>
          </cell>
          <cell r="GK79" t="str">
            <v>El reporte del indicador es adecuado en términos de suficiencia y coherencia.</v>
          </cell>
          <cell r="GL79" t="str">
            <v>Sebastian Malpica</v>
          </cell>
          <cell r="GM79" t="str">
            <v>Cumple</v>
          </cell>
          <cell r="GN79" t="str">
            <v>Cumplido</v>
          </cell>
          <cell r="GO79" t="e">
            <v>#N/A</v>
          </cell>
          <cell r="GP79" t="str">
            <v>Adecuado</v>
          </cell>
          <cell r="GQ79" t="str">
            <v>Coherente</v>
          </cell>
          <cell r="GR79" t="str">
            <v>Concuerda</v>
          </cell>
          <cell r="GS79" t="str">
            <v>Concuerda</v>
          </cell>
          <cell r="GT79" t="str">
            <v>Relación directa</v>
          </cell>
          <cell r="GU79" t="str">
            <v>Adecuado</v>
          </cell>
          <cell r="GV79" t="str">
            <v>Oportuna</v>
          </cell>
          <cell r="GW79" t="str">
            <v xml:space="preserve">El indicador esta adecuadamente reportado y cumple todos los criterios de calidad del reporte. Se evidencia que el indicador se cumplió en el mes de agosto conforme a la programación inicial del mismo. Para este trimestre la dependencia realizó el documento de cierre del proyecto. </v>
          </cell>
          <cell r="GX79" t="str">
            <v>Sebastian Malpica</v>
          </cell>
          <cell r="GY79">
            <v>0</v>
          </cell>
          <cell r="GZ79">
            <v>1</v>
          </cell>
          <cell r="HA79">
            <v>1</v>
          </cell>
          <cell r="HB79">
            <v>1</v>
          </cell>
          <cell r="HC79">
            <v>0</v>
          </cell>
          <cell r="HD79">
            <v>1</v>
          </cell>
          <cell r="HE79">
            <v>1</v>
          </cell>
          <cell r="HF79">
            <v>1</v>
          </cell>
          <cell r="HG79">
            <v>0</v>
          </cell>
          <cell r="HH79">
            <v>0</v>
          </cell>
          <cell r="HI79">
            <v>0</v>
          </cell>
          <cell r="HJ79">
            <v>0</v>
          </cell>
          <cell r="HK79">
            <v>6</v>
          </cell>
          <cell r="HL79">
            <v>0</v>
          </cell>
          <cell r="HM79">
            <v>0.16666666666666666</v>
          </cell>
          <cell r="HN79">
            <v>0.16666666666666666</v>
          </cell>
          <cell r="HO79">
            <v>0.16666666666666666</v>
          </cell>
          <cell r="HP79">
            <v>0</v>
          </cell>
          <cell r="HQ79">
            <v>0.16666666666666666</v>
          </cell>
          <cell r="HR79">
            <v>0.16666666666666666</v>
          </cell>
          <cell r="HS79">
            <v>0.16666666666666666</v>
          </cell>
          <cell r="HT79">
            <v>0</v>
          </cell>
          <cell r="HU79">
            <v>0</v>
          </cell>
          <cell r="HV79">
            <v>0</v>
          </cell>
          <cell r="HW79">
            <v>0</v>
          </cell>
          <cell r="HX79">
            <v>0.99999999999999989</v>
          </cell>
          <cell r="HY79" t="str">
            <v>No Programó</v>
          </cell>
          <cell r="HZ79">
            <v>1</v>
          </cell>
          <cell r="IA79">
            <v>1</v>
          </cell>
          <cell r="IB79">
            <v>1</v>
          </cell>
          <cell r="IC79">
            <v>1</v>
          </cell>
          <cell r="ID79">
            <v>1</v>
          </cell>
          <cell r="IE79">
            <v>1</v>
          </cell>
          <cell r="IF79">
            <v>1</v>
          </cell>
          <cell r="IG79">
            <v>1</v>
          </cell>
          <cell r="IH79">
            <v>1</v>
          </cell>
          <cell r="II79">
            <v>1</v>
          </cell>
          <cell r="IJ79">
            <v>1</v>
          </cell>
          <cell r="IK79">
            <v>1</v>
          </cell>
          <cell r="IL79">
            <v>1</v>
          </cell>
          <cell r="IM79">
            <v>1</v>
          </cell>
          <cell r="IN79">
            <v>1</v>
          </cell>
          <cell r="IP79">
            <v>0.33333333333333331</v>
          </cell>
          <cell r="IQ79">
            <v>0.66666666666666663</v>
          </cell>
          <cell r="IR79">
            <v>0.99999999999999989</v>
          </cell>
          <cell r="IS79">
            <v>1</v>
          </cell>
        </row>
        <row r="80">
          <cell r="A80">
            <v>176</v>
          </cell>
          <cell r="B80" t="str">
            <v>Oficina Alta Consejería Distrital de Tecnologías de Información y Comunicaciones - TIC</v>
          </cell>
          <cell r="C80" t="str">
            <v>Alto Consejero Distrital de Tecnologías de Información y Comunicaciones - TIC</v>
          </cell>
          <cell r="D80" t="str">
            <v>Carlos Alberto Sánchez Rave</v>
          </cell>
          <cell r="E80" t="str">
            <v>P1 -  ÉTICA, BUEN GOBIERNO Y TRANSPARENCIA</v>
          </cell>
          <cell r="F80" t="str">
            <v>P1O2 Fortalecer la capacidad de formulación, implementación y seguimiento, de la política pública de competencia de la Secretaría General; así como las estrategias y mecanismos de evaluación.</v>
          </cell>
          <cell r="G80" t="str">
            <v>P1O2A1 Formular, implementar y realizar seguimiento a las políticas públicas de competencia de la Entidad</v>
          </cell>
          <cell r="H80" t="str">
            <v>Implementar la Estrategia de Promoción y Desarrollo de Servicios TIC</v>
          </cell>
          <cell r="I80" t="str">
            <v>Estrategia de Promoción  y Desarrollo de Servicios TIC ejecutada</v>
          </cell>
          <cell r="J80"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v>
          </cell>
          <cell r="K80" t="str">
            <v>(No. hitos de la estrategia alcanzados  / Total de hitos de la estrategia programados) *100</v>
          </cell>
          <cell r="L80" t="str">
            <v xml:space="preserve">No. hitos de la estrategia alcanzados </v>
          </cell>
          <cell r="M80" t="str">
            <v>Total de hitos de la estrategia programados</v>
          </cell>
          <cell r="O80" t="str">
            <v>Estrategia de Promoción y Desarrollo de servicios TIC.</v>
          </cell>
          <cell r="P80" t="str">
            <v>Diseñar y ejecutar la estrategia de promocion y desarrollo de servicios tic
Monitorear y evaluar la estrategia de promocion y desarrollo de servicios tic</v>
          </cell>
          <cell r="Q80" t="str">
            <v>Programa de promoción y desarrollo TIC :
Marzo: Informe trimestral de avance Q1
Junio: Informe trimestral de avance Q2
Septiembre: Informe trimestral de avance Q3
Diciembre: Informe final de cierre de actividades
Sostenibilidad Zonas WiFi gratis para Bogotá:
Junio: 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cell r="R80"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S80" t="str">
            <v>Creciente</v>
          </cell>
          <cell r="T80" t="str">
            <v>Creciente</v>
          </cell>
          <cell r="U80" t="str">
            <v>Porcentaje</v>
          </cell>
          <cell r="V80" t="str">
            <v>Eficacia</v>
          </cell>
          <cell r="W80" t="str">
            <v>Resultado</v>
          </cell>
          <cell r="X80">
            <v>2016</v>
          </cell>
          <cell r="Y80">
            <v>0.2374</v>
          </cell>
          <cell r="Z80">
            <v>2016</v>
          </cell>
          <cell r="AA80">
            <v>0.2374</v>
          </cell>
          <cell r="AB80">
            <v>0.5</v>
          </cell>
          <cell r="AC80">
            <v>0.7</v>
          </cell>
          <cell r="AD80">
            <v>0.9</v>
          </cell>
          <cell r="AE80">
            <v>1</v>
          </cell>
          <cell r="AF80">
            <v>1</v>
          </cell>
          <cell r="AG80" t="str">
            <v>No Aplica</v>
          </cell>
          <cell r="AH80" t="str">
            <v>No Aplica</v>
          </cell>
          <cell r="AI80" t="str">
            <v>No Aplica</v>
          </cell>
          <cell r="AJ80">
            <v>1</v>
          </cell>
          <cell r="AK80">
            <v>1</v>
          </cell>
          <cell r="AL80">
            <v>1111</v>
          </cell>
          <cell r="AM80" t="str">
            <v>Fortalecimiento de la economía, el gobierno y la ciudad digital de Bogotá D. C.</v>
          </cell>
          <cell r="AN80" t="str">
            <v>No Aplica</v>
          </cell>
          <cell r="AO80" t="str">
            <v>No Aplica</v>
          </cell>
          <cell r="AP80" t="str">
            <v>No Aplica</v>
          </cell>
          <cell r="AQ80" t="str">
            <v>No Aplica</v>
          </cell>
          <cell r="AR80" t="str">
            <v>No Aplica</v>
          </cell>
          <cell r="AS80" t="str">
            <v>No Aplica</v>
          </cell>
          <cell r="AT80" t="str">
            <v>No Aplica</v>
          </cell>
          <cell r="AU80" t="str">
            <v>No Aplica</v>
          </cell>
          <cell r="AV80" t="str">
            <v>No Aplica</v>
          </cell>
          <cell r="AW80" t="str">
            <v>No Aplica</v>
          </cell>
          <cell r="AX80" t="str">
            <v>No Aplica</v>
          </cell>
          <cell r="AY80" t="str">
            <v>No Aplica</v>
          </cell>
          <cell r="AZ80" t="str">
            <v>No Aplica</v>
          </cell>
          <cell r="BA80" t="str">
            <v>No Aplica</v>
          </cell>
          <cell r="BB80" t="str">
            <v>No Aplica</v>
          </cell>
          <cell r="BC80" t="str">
            <v>No Aplica</v>
          </cell>
          <cell r="BD80" t="str">
            <v>No Aplica</v>
          </cell>
          <cell r="BE80" t="str">
            <v>No Aplica</v>
          </cell>
          <cell r="BF80" t="str">
            <v>No Aplica</v>
          </cell>
          <cell r="BG80" t="str">
            <v>No Aplica</v>
          </cell>
          <cell r="BH80" t="str">
            <v>No Aplica</v>
          </cell>
          <cell r="BI80" t="str">
            <v>No Aplica</v>
          </cell>
          <cell r="BJ80" t="str">
            <v>No Aplica</v>
          </cell>
          <cell r="BK80" t="str">
            <v>No Aplica</v>
          </cell>
          <cell r="BL80" t="str">
            <v>No Aplica</v>
          </cell>
          <cell r="BM80" t="str">
            <v>Plan de Acción Proyecto de inversión 1111 Fortalecimiento de la economía, el gobierno y la ciudad digital de Bogotá D. C.</v>
          </cell>
          <cell r="BN80"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Adicionalmente, para la vigencia 2019 se incorpora el proyecto ERP Distrital a esta meta por un ejercicio de alineación estratégica.
El indicador mide el avance en la implementación de la estrategia, en términos de porcentaje sobre un 100% que representa el total de las acciones establecidas. </v>
          </cell>
          <cell r="BO80" t="str">
            <v>Diseñar y ejecutar la estrategia de promocion y desarrollo de servicios tic
Monitorear y evaluar la estrategia de promocion y desarrollo de servicios tic</v>
          </cell>
          <cell r="BP80"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BQ80" t="str">
            <v>Programa de promoción y desarrollo TIC :
Marzo: Informe trimestral de avance Q1
Junio: Informe trimestral de avance Q2
Septiembre: Informe trimestral de avance Q3
Diciembre: Informe final de cierre de actividades
Sostenibilidad Zonas WiFi gratis para Bogotá:
Junio: 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cell r="BR80" t="str">
            <v>Suma</v>
          </cell>
          <cell r="BS80">
            <v>12</v>
          </cell>
          <cell r="BT80">
            <v>0</v>
          </cell>
          <cell r="BU80">
            <v>0</v>
          </cell>
          <cell r="BV80">
            <v>2</v>
          </cell>
          <cell r="BW80">
            <v>0</v>
          </cell>
          <cell r="BX80">
            <v>0</v>
          </cell>
          <cell r="BY80">
            <v>3</v>
          </cell>
          <cell r="BZ80">
            <v>0</v>
          </cell>
          <cell r="CA80">
            <v>0</v>
          </cell>
          <cell r="CB80">
            <v>3</v>
          </cell>
          <cell r="CC80">
            <v>0</v>
          </cell>
          <cell r="CD80">
            <v>0</v>
          </cell>
          <cell r="CE80">
            <v>4</v>
          </cell>
          <cell r="CF80">
            <v>0</v>
          </cell>
          <cell r="CG80">
            <v>0</v>
          </cell>
          <cell r="CH80">
            <v>3.333333333333334E-2</v>
          </cell>
          <cell r="CI80">
            <v>0</v>
          </cell>
          <cell r="CJ80">
            <v>0</v>
          </cell>
          <cell r="CK80">
            <v>5.0000000000000017E-2</v>
          </cell>
          <cell r="CL80">
            <v>0</v>
          </cell>
          <cell r="CM80">
            <v>0</v>
          </cell>
          <cell r="CN80">
            <v>5.0000000000000017E-2</v>
          </cell>
          <cell r="CO80">
            <v>0</v>
          </cell>
          <cell r="CP80">
            <v>0</v>
          </cell>
          <cell r="CQ80">
            <v>6.666666666666668E-2</v>
          </cell>
          <cell r="CR80">
            <v>0.9</v>
          </cell>
          <cell r="CS80">
            <v>0</v>
          </cell>
          <cell r="CT80">
            <v>0</v>
          </cell>
          <cell r="CU80" t="str">
            <v xml:space="preserve">Programa de promoción y desarrollo TIC: Se realizó identificación de la necesidad del proyecto, según 1210200-PR-306.
Sostenibilidad Zonas WiFi gratis para Bogotá: Se avanzó en actividades preliminares para la estructuración del proyecto: realización del convenio interadministrativo marco 841-2018 con ETB, firma acta de inicio del convenio interadministrativo marco 841-2018 con ETB, versión inicial del Plan de Trabajo y Cronograma, y revisión de la oferta de conectividad por ETB.
Sostenibilidad Laboratorios Digitales: Se planeó el proyecto. Laboratorio Vivelab: Avance mesas de trabajo aliados, elaboración, revisión, ajustes y seguimiento precontractual nuevo convenio; Laboratorio Cinemateca: Monitoreo y seguimiento ejecución técnica y financiera convenio 613-2018. Acompañamiento aliados red Puntos Vive Digital y reunión red Laboratorios Digitales.
Gestión Estrategia de Implementación ERP Distrital: Se identificó la necesidad del proyecto y se hizo revisión del perfil del proyecto.
</v>
          </cell>
          <cell r="CV80"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CW80" t="str">
            <v>Programa de promoción y desarrollo TIC: Diseño del programa, con lo cual se dará continuidad al proyecto de promoción y desarrollo, para aumentar la apropiación digital.
Sostenibilidad Zonas WiFi gratis para Bogotá: Se estructuró el Plan de Trabajo del proyecto, por medio del cual se busca dar acceso a Internet a través de zonas WiFi. 
Sostenibilidad Laboratorios Digitales: (a) Laboratorio Vivelab: se formuló proyecto acorde con las necesidades de tecnologías; (b) Laboratorio de la Nueva Cinemateca: monitoreo y seguimiento a la consolidación de actividades de apropiación e inicio de dotación tecnológica; (c) Redes PVD y Laboratorios: acompañamiento con el acercamiento de dos aliados, programación y desarrollo de reunión comunidad de Laboratorios.
Gestión Estrategia de Implementación ERP: Planeación del proyecto, con el cual se hará gestión y articulación de la disposición de una solución tecnológica que posibilite acceso a los ciudadanos a la información Financiera y Contable.</v>
          </cell>
          <cell r="CX80">
            <v>0</v>
          </cell>
          <cell r="CY80">
            <v>0</v>
          </cell>
          <cell r="CZ80" t="str">
            <v>Programa de promoción y desarrollo TIC: Se estructuró perfil del proyecto, y se dio aprobación del mismo para su formulación y ejecución. Además, se realizó monitoreo y seguimiento, compilando actividades de promoción y formación de la Oficina.
Sostenibilidad Zonas WiFi gratis para Bogotá: Se realizó la identificación, validación del perfil y aprobación del proyecto. Adicionalmente, se realizó anexo técnico, se actualizó estudio de mercado, se revisó oferta de servicios y se conformaron estudios previos para garantizar conectividad.
Sostenibilidad Laboratorios Digitales: Se estructuró y aprobó el proyecto. Laboratorio Vivelab: Mesas de trabajo, elaboración, revisión, ajustes y seguimiento etapa precontractual convenio; Laboratorio Cinemateca: Monitoreo y seguimiento convenio 613-2018. Acompañamiento aliados red Puntos Vive Digital y reunión red Laboratorios.
Gestión Estrategia de Implementación ERP: Aprobación proyecto. Se trabaja en la contratación del Asesor SAP (operativo).</v>
          </cell>
          <cell r="DA80"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B80" t="str">
            <v>Programa de promoción y desarrollo TIC: Aprobación del proyecto, con el cual se aumentará la apropiación digita..
Sostenibilidad Zonas WiFi gratis para Bogotá: Se elaboró, revisó, y aprobó el anexo técnico y se actualizaron ofertas para estructurar estudio de mercado y análisis de sector, que son insumos que soportan los estudios previos del proyecto.
Sostenibilidad Laboratorios Digitales: (a) Laboratorio Vivelab: se estructuró proyecto acorde con las necesidades de tecnologías emergentes; (b) Laboratorio de la Nueva Cinemateca: se realizó el monitoreo y seguimiento a dotación tecnológica; (c) Redes PVD y Laboratorios Digitales: se realizó acompañamiento con el acercamiento de un aliado, programación y desarrollo de reunión comunidad Laboratorios.
Gestión Estrategia de Implementación ERP: Se aprueba proyecto y se inicia la gestión para la contratación del Asesor SAP (operativo), que contribuirá para la disposición de una solución que integra la información administrativa y financiera.</v>
          </cell>
          <cell r="DC80">
            <v>2</v>
          </cell>
          <cell r="DD80">
            <v>2</v>
          </cell>
          <cell r="DE80" t="str">
            <v>Programa de promoción y desarrollo: Se logró el hito de informe trimestral de avance de procesos de formación y eventos. Incluye gestión precontractual para apoyar el programa. Además, se realizó monitoreo y seguimiento, compilando actividades de promoción y formación. 
Sostenibilidad Zonas WiFi gratis: Se envió la solicitud de contratación a la Dirección de Contratos.
Sostenibilidad Laboratorios Digitales: Se logró el hito de informe trimestral con avance de los Laboratorios Vivelab y Cinemateca, y redes PVD; Laboratorio Vivelab: Elaboración, revisión, ajustes y seguimiento etapa precontractual convenio; Laboratorio Cinemateca: Monitoreo y seguimiento convenio 613-2018. Acompañamiento aliados redes de Puntos Vive Digital y Laboratorios.
Gestión Estrategia de Implementación ERP: Se gestionó la contratación del Asesor SAP (funcional). Se realizó informe de gestión del convenio interadministrativo 663-2017, suscrito entre la Secretaría Distrital de Hacienda y la Secretaría General.</v>
          </cell>
          <cell r="DF80"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G80" t="str">
            <v>Programa de promoción y desarrollo TIC: Avance en el desarrollo de actividades y presentación de primeras cifras de resultado, para aumentar la apropiación digital.
Sostenibilidad Zonas WiFi gratis para Bogotá: Se consolidó la solicitud de contratación para disponer de conectividad para las zonas WiFi.
Sostenibilidad Laboratorios Digitales: (a) Laboratorio Vivelab: se formalizó la etapa precontractual del convenio; (b) Laboratorio de la Nueva Cinemateca: monitoreo y seguimiento a la ejecución de la dotación tecnológica; (c) Redes PVD y Laboratorios: se realizó acompañamiento y coordinación de aliados, programación y desarrollo reuniones comunidades de PVD y Laboratorios.
Gestión Estrategia de Implementación ERP: La gestión de la contratación del Asesor SAP (funcional), permitirá la disposición de un modelo de gobernanza y gestión unificada de la solución del sistema Administrativo y Financiero Distrital BogData, para gestionar su implementación en la Secretaría General.</v>
          </cell>
          <cell r="DH80">
            <v>0</v>
          </cell>
          <cell r="DI80">
            <v>0</v>
          </cell>
          <cell r="DJ80" t="str">
            <v>Programa de promoción y desarrollo TIC: Se realizó monitoreo y seguimiento, compilando actividades de promoción y formación de los eventos desarrollados o apoyados por la Alta Consejería TIC durante el mes. Además, se revisaron las propuestas para adelantar la suscripción de Convenios Interadministrativos con la Universidad EAN e Idartes.
Sostenibilidad Zonas WiFi gratis para Bogotá: Se realizó monitoreo y seguimiento del  proyecto, mediante las actividades relacionadas a continuación: a) Restructuración del Contrato por un Convenio por el servicio de conectividad para las zonas WiFi, b) Se oficializó el mandato del Alcalde para la transferencia de los elementos y dispositivos que conformar las zonas WiFi, por parte de los operadores a ETB, c) Se presentó y aprobó el documento de justificación del proyecto de zonas WiFi para Bogotá, por los Asesores de la Alta Consejería TIC contratados para tal fin, y d) Se verificó la información compartida por los operadores Metrotel y Emtel. Los resultados fueron consolidados y compartidos a ETB y a MINTIC.
Sostenibilidad Laboratorios Digitales: Se realizó acompañamiento a la Red de Puntos Vive Digital a través de la gestión de aliados (Idartes, Veeduría Distrital). Adicionalmente, se hizo acercamiento con APC Colombia para sinergia con la Red de Laboratorios. Finalmente, se hizo monitoreo y seguimiento al Convenio 613-2018, y se formalizó la minuta del Convenio con la Universidad Nacional, Convenio 614-2019.
Gestión Estrategia de Implementación ERP: Como avance para la elaboración de Estudios Previos para el Modelo de Gobernanza, se identificó el equipo funcional y técnico de las Dependencias de la Secretaría General (Subsecretaría Corporativa, OTIC y OAP), y se les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DK80"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L80" t="str">
            <v>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Sostenibilidad Zonas WiFi gratis para Bogotá: Se revisó y depuró la información de la operatividad de las zonas WiFi, compartida por los operadores, y se reestructuró el Convenio para suministrar la conectividad.
Sostenibilidad Laboratorios Digitales: (a) Laboratorio Vivelab: con la legalización del convenio 614-2019, se facilita el uso y apropiación de tecnologías emergentes que beneficien a Bogotá; (b)  Laboratorio de la Nueva Cinemateca: se hizo monitoreo y seguimiento a la ejecución de la dotación tecnológica, que permitirá su uso y aprovechamiento  para el ecosistema de laboratorios que integran la Nueva Cinemateca de Bogotá; (c) Redes PVD y Laboratorios: el acercamiento y gestión con aliados, le permitirá a estos espacios oportunidades de consecución de recursos y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M80">
            <v>0</v>
          </cell>
          <cell r="DN80">
            <v>0</v>
          </cell>
          <cell r="DO80" t="str">
            <v>Promoción y desarrollo: Se hizo monitoreo y seguimiento a los eventos y procesos de formación a ciudadanos, desarrollados y/o apoyados por la Oficina. En el día del Internet, la Consejería TIC realizó eventos en diferentes lugares de la ciudad. Se destaca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Pero,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o Contratos.
Sostenibilidad Zonas WiFi: Se hizo monitoreo y seguimiento: a) Revisión y verificación del Anexo Técnico; b) Revisión estudios previos; c) Solicitud y recepción de documentos de ETB; d) Recepción y validación de oferta de conectividad de ETB, y e) Envió de solicitud de elaboración del Convenio. Por parte de la Dirección de Contratación se surtió elaboración, firma y legalización del Convenio.
Sostenibilidad Laboratorios Digitales: Se hizo reunión de trabajo y se formalizó presentación de aliados (Idartes, Veeduría Distrital) con la Red Puntos Vive Digital, y algunos Laboratorios de la Red (Vivelab, EAN, Ciudad Bolívar, entre otros). Además, se hizo monitoreo y seguimiento al Convenio 613-2018, y se formalizó Plan de Trabajo, Cronograma e inicio de acciones con las entidades beneficiarias de las líneas de investigación 1, 2 y 3 (ACDVPR, Portal de Servicios GOV.CO y Portal Institución Educativa Distrital).
Gestión ERP Distrital: Se avanza en elaboración de Anexo Técnico para Modelo de Gobernanza, incluido Centro de Excelencia. Se identifica Tabla de Contenido y Anexo Técnico preliminar, así como de experiencias en otras Entidades Distritales. Se dispone de modelo de estudio previo.
Se avanza en construcción del Anexo Técnico con una versión preliminar y una matriz con la identificación de alto nivel de brechas de los documentos de diseño (business blue print) del BogData de la SDH, frente a los requerimientos generales de las áreas funcionales de la Subsecretaría Corporativa de la Entidad. Se dispone de un modelo de estudio previo.
Se elaboró documento de evolución del SI-Capital a ERP BogData, basado en SAP, que incluye descripción de antecedentes, justificación, el proceso previo a la selección de la solución, los productos que incluyen el ERP BogData, la perspectiva del proyecto y se identificaron estadísticas de inversión en TIC de las Entidades Cabezas de Sector, entre otras.</v>
          </cell>
          <cell r="DP80" t="str">
            <v>Programa de promoción y desarrollo TIC: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Q80"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Sostenibilidad Zonas WiFi gratis para Bogotá: Se materializó y legalizó el Convenio 643-2019 con ETB, garantizando la conectividad para 69 zonas WiFi para Bogotá.
Sostenibilidad Laboratorios Digitales: (a) Laboratorio Vivelab: con la definición del Plan de Trabajo, Cronograma e inicio de acciones del convenio 614-2019, se facilita el uso y apropiación de tecnologías emergentes que beneficien a Bogotá; (b) Laboratorio de la Nueva Cinemateca: se hizo monitoreo, seguimiento y visita técnica a la ejecución de la dotación tecnológica, que permitirá su uso y aprovechamiento para el ecosistema de laboratorios que integran la Nueva Cinemateca de Bogotá; (c) Redes PVD y Laboratorios: la gestión y formalización con aliados (Idartes, Veeduría Distrital),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R80">
            <v>3</v>
          </cell>
          <cell r="DS80">
            <v>3</v>
          </cell>
          <cell r="DT80" t="str">
            <v>Programa de promoción y desarrollo TIC: Se logró hito de informe trimestral que recopila las actividades hechas. Incluye reporte de la plataforma Bogotá Aprende TIC, que está en propiedad de la Consejería TIC. Además, se realizó monitoreo y seguimiento, compilando actividades de promoción y formación.
Sostenibilidad zonas WiFi: Se logró hito de Informe Consolidado de Conectividad, que registra la gestión realizada para disponer de conectividad de hasta 69 zonas, mediante Convenio Interadministrativo 413000-643-2019 con ETB.
Además, se hizo monitoreo y seguimiento al proyecto con: a) Solicitud de continuidad de permisos del uso de infraestructura física y eléctrica de sitios donde se habilitarán zonas, b) Solicitud de trámite de legalización a ETB de la zona del Parque San Andrés, c) Visita a las instalaciones del Parque Gilma Jiménez para realizar validación técnica para reinstalar zona, d) Solicitud y gestión de la asignación ingeniero postventa por ETB, e) Reuniones de seguimiento y Comités Técnicos, y f) Revisión de los documentos presentados por ETB: Cronograma, Plan de instalación de zonas y Plan de Actividades con recursos del Convenio.
Sostenibilidad Laboratorios Digitales: Se logró hito de informe trimestral que contiene avance de Laboratorios Vivelab, Cinemateca y EAN, y redes PVD. Además, se hizo monitoreo y seguimiento al Convenio 613-2018 Idartes mediante gestión y programación para la visita técnica de dotación tecnológica. Se hizo informe parcial de supervisión, y gestión de elaboración, revisión, validación y formalización de prórroga 2. En cuanto al Convenio 614-2019 Vivelab se hizo gestión y articulación a Entidades beneficiarias para avance de líneas de investigación 1, 2 y 3. Se hizo informe parcial de supervisión y gestión, revisión y validación de entregables con cargo al primer desembolso, elaboración y revisión de modificación número 1. Para el Laboratorio de la EAN se hizo gestión, revisión y validación jurídica para la suscripción del Contrato Comodato 763-2019. Finalmente, se envió propuesta del aliado estratégico “Equipo Organizador de BogotáJS” para generar alianzas y sinergias con PVD o Laboratorios Digitales.
Gestión Implementación ERP Distrital: Se culminó el Anexo Técnico, estudio previo, análisis de sector y matriz de riesgos, para adelantar proceso de Modelo de Gobernanza del ERP Distrital, incluido Centro de Excelencia.
Se avanza en construcción del Anexo Técnico tipo para implementación del ERP en Entidades. Se cuenta con una versión preliminar y matriz con la identificación de alto nivel de brechas de documentos de diseño BBPs (business blue print) del BogData de la SDH. Se dispone de un modelo de estudio previo con justificación, análisis de sector, matriz de riesgos y cálculo de indicadores financieros.
Se elaboró informe de gestión del proyecto e Informes de Supervisión del Seguimiento de Convenios Interadministrativos 642-2017 y 663-2017, suscritos entre la SDH y la Secretaría General.</v>
          </cell>
          <cell r="DU80" t="str">
            <v>Programa de promoción y desarrollo TIC: No se presentaron retrasos o dificultades durante el mes.
Sostenibilidad Zonas WiFi gratis para Bogotá: La no asignación oportuna por parte de ETB del ingeniero postventa ha generado retrasos en la ejecución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DV80" t="str">
            <v>Programa de formación y desarrollo TIC: Mediante el cumplimiento del hito se evidencia que el programa ha logrado impactar positivamente a gran parte de la ciudad, a través de las diferentes capacitaciones en tecnologías emergentes y conocimiento básico e intermedio de TIC, además de contar con una cuantificación verídica del alcance de los programas.
Sostenibilidad zonas WiFi: Contar con la conectividad de las zonas WiFi desde Secretaría General, en el marco del plan de Desarrollo “Bogotá Mejor para Todos”, significa seguir liderando de manera eficaz el programa “Bogotá, una ciudad digital”, cuyo objetivo es masificar y estimular el uso de Internet, ofreciendo conectividad gratuita para mejorar la vida de los ciudadanos.
Sostenibilidad Laboratorios Digitales: (a) Laboratorio Vivelab: con el desarrollo de las mesas de trabajo, sesiones y jornadas con las Entidades beneficiadas (ACDVPR, Portal de Servicios GOV.CO y Portal Institución Educativa Distrital) se logró el avance del plan de trabajo y cronograma establecidos para las líneas de investigación 1, 2, y 3, (b) Laboratorio de la Nueva Cinemateca: se continuo con el monitoreo, seguimiento como también con la revisión y verificación técnica del Contrato de suministro de la dotación tecnológica, que permitieron la inauguración el 12 de junio del Ecosistema de Laboratorios de la Nueva Cinemateca de Bogotá; (c) Redes PVD y Laboratorios: la gestión y formalización con el aliados (Equipo Organizador de BogotáJS),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v>
          </cell>
          <cell r="DW80">
            <v>0</v>
          </cell>
          <cell r="DX80">
            <v>0</v>
          </cell>
          <cell r="DY80" t="str">
            <v xml:space="preserve">Programa de promoción y desarrollo: Se hizo monitoreo y seguimiento a eventos y procesos de formación ciudadana, desarrollados y/o apoyados por la Oficina. Se destacan "Womenize", que busca conectar y desarrollar el talento digital de las mujeres de Bogotá en tecnología, videojuegos y negocios digitales, y "Segundo concurso de innovadores escolares en seguridad vial", para fomentar el uso de herramientas tecnológicas que generen habilidades de programación, diseño y creatividad en torno a una movilidad inteligente y segura.
Sostenibilidad zonas WiFi: Se realizó monitoreo y seguimiento mediante: 1. Aprobación de documentos: (Plan de trabajo, Plan de actividades a desarrollar con recursos del Convenio, y Cronograma general), 2. Gestión continuidad de permisos de uso de infraestructura física y eléctrica de espacios con IPES, Dirección Local de Bosa y UAESP, y 3. Reuniones de seguimiento a la ejecución del Convenio.
Sostenibilidad Laboratorios Digitales: Se realizó monitoreo y seguimiento al avance técnico y financiero del Convenio 613-2018 Idartes, mediante gestión y programación para desarrollar mesas de trabajo, comité técnico y requerimientos para visita técnica del componente de dotación tecnológica. Se realizó informe parcial de supervisión. Para el Convenio 614-2019 Vivelab, se continuo gestión y articulación con Entidades beneficiarias para avance de líneas de investigación 1, 2 y 3. Se hizo informe parcial de supervisión. Gestión, revisión y validación de entregables líneas 1, 2 y 3 con cargo al segundo desembolso. Revisión y validación modificación N°1 (prórroga). Para el Laboratorio de la EAN se hizo gestión, revisión y aprobación acta de inicio, así como revisión y validación de pólizas en cumplimiento al Contrato Comodato 763-2019. Para los puntos PVD, se realizó informe con registro fotográfico de actividades de formación.
Gestión ERP Distrital: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 Se identifican requisitos de interoperabilidad y se construye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
</v>
          </cell>
          <cell r="DZ80" t="str">
            <v>Programa de promoción y desarrollo TIC: No se presentaron retrasos o dificultades durante el mes.
Sostenibilidad Zonas WiFi gratis para Bogotá: Persiste la dificultad reportada en el mes de junio para la ejecución del proyecto. La no asignación oportuna por parte de ETB del ingeniero postventa ha generado retrasos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No se presentaron retrasos o dificultades durante el mes.</v>
          </cell>
          <cell r="EA80" t="str">
            <v>Programa de promoción y desarrollo TIC: Mediante monitoreo y seguimiento, se evidencia y cuantifica la participación ciudadana en diferentes eventos y procesos liderados por la Consejería TIC, que buscan fortalecer habilidades TIC de ciudadanos.
Sostenibilidad zonas WiFi: A la fecha se disponen de 55 de 69 zonas WiFi con conectividad, lo que le brinda a la ciudadanía la posibilidad de acceder a servicios y consultas que les permita mejorar su calidad de vida e integrar la comunidad a través del uso del Internet.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plan de trabajo y cronograma establecidos para las líneas de investigación 1, 2, y 3, (b) Laboratorio de la Nueva Cinemateca: se continuo con el monitoreo y seguimiento al avance técnico y financiero Contrato de suministro del componente dotación tecnológica; (c) Red PVD: Elaboración informe con el registro fotográfico de las actividades de formación.
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EB80">
            <v>0</v>
          </cell>
          <cell r="EC80">
            <v>0</v>
          </cell>
          <cell r="ED80" t="str">
            <v>Programa de promoción y desarrollo: Se hizo monitoreo y seguimiento a los eventos y procesos de formación, desarrollados y apoyados por la Oficina. Entre los eventos se destaca el Panel Mercado Laboral de Machine Learning. Además, se desarrolló segunda sesión "Segundo concurso de Innovadores Escolares en Seguridad Vial".
Sostenibilidad zonas WiFi: Se realizó monitorio y seguimiento, mediante: a) 3 reuniones de seguimiento a la ejecución del Convenio 4130000-643-2019, b) Realización del Tercer Comité Técnico para evaluación temas críticos y solicitud de presentación del plan de acción, C) Revisión, aprobación y envío de entregables establecidos para el primer desembolso del Convenio, y d) Se recibió de parte de ETB el plan de acción que está en ejecución.
Sostenibilidad Laboratorios Digitales: Se realizó monitoreo y seguimiento al avance técnico y financiero final del Convenio 613-2018 Idartes, mediante gestión, revisión y validación de actas de comité técnico de junio y julio (debido a diferencias en ejecución financiera aclaradas por Idartes), gestión de los soportes requeridos para elaboración de informes técnicos del componente de dotación tecnológica especializada, con visitas técnicas de la Consejería TIC 27 de julio y 20 de agosto, y se inició con elaboración informe final de supervisión.
Para el Convenio 614-2019 Vivelab, se continuo gestión y articulación con Entidades beneficiarias para avance de líneas de investigación 1, 2 y 3. Se encuentra en elaboración informe parcial de supervisión. Gestión, revisión y validación de entregables líneas 1, 2 y 3 según anexo técnico. Gestión, revisión y validación con Dirección de Contratación de modificación N°1 y articulación con el Vivelab para oportuna respuesta. Para el Laboratorio de la EAN se hizo gestión y revisión del acta de entrega (en proceso de validación los elementos de software), validación de póliza, esto en cumplimiento al Contrato Comodato 763-2019. Para los puntos PVD, se realizó informe con registro fotográfico de actividades de formación.
Gestión Implementación ERP Distrital: Culminó la avaluación del proceso de concurso de méritos SGA-CM-06-2019, quedando adjudicada a la firma Unión Temporal DATATIC, el cual se proyecta quede firmado e iniciado en el mes septiembre de 2019.
La Oficina Alta Consejería Distrital de TIC y la Oficina TIC de la Secretaría General, avanzan en la construcción del Anexo Técnico tipo para la implementación del ERP en otras Entidades. Para el Anexo Técnico, se consideran las necesidades propias de la Secretaría General como Entidad modelo. Se identifica los requisitos de interoperabilidad, se construye matriz de requerimientos por procesos administrativos y financieros, para ser confrontados frente a las brechas identificadas y frente a los procedimientos de diseño de módulos SAP BBPs definitivos, que la SDH entregue una vez implementado y estabilizado el ERP basado en SAP en dicha Entidad.</v>
          </cell>
          <cell r="EE80" t="str">
            <v>Programa de promoción y desarrollo TIC: No se presentaron retrasos o dificultades durante el mes.
Sostenibilidad zonas WiFi: Se han presentado demoras en los tiempos de atención a fallas, puesta en funcionamiento y unificación de la línea de reporte de incidentes, problemas en la imagen en los tótems, y en la presentación de informes. Lo anterior ha generado dificultades que inciden directamente en la normal ejecución del Convenio. Desde la Alta Consejería Distrital de TIC, para contrarrestar la situación se solicitó un Plan de Acción a ETB, el cual se encuentra en ejecución para estabilizar la ejecución del proyecto.
Sostenibilidad Laboratorios Digitales: No se presentaron retrasos o dificultades durante el mes.
Gestión Estrategia de Implementación ERP Distrital: No se presentaron retrasos o dificultades durante el mes.</v>
          </cell>
          <cell r="EF80" t="str">
            <v>Programa de promoción y desarrollo TIC: Mediante monitoreo y seguimiento, se evidencia y cuantifica la participación ciudadana en diferentes eventos y procesos liderados por la Consejería TIC, que buscan fortalecer habilidades TIC de ciudadanos.
Sostenibilidad zonas WiFi: El disponer de 66 de hasta 69 de las zonas WiFi de Bogotá, activadas nuevamente, permite continuar masificando y estimulando el uso de Internet, ofreciendo conectividad gratuita para mejorar la vida de los ciudadanos.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G80">
            <v>3</v>
          </cell>
          <cell r="EH80">
            <v>3</v>
          </cell>
          <cell r="EI80" t="str">
            <v>Programa de promoción y desarrollo TIC: Se logró hito Informe Trimestral que recopila las actividades hechas. Incluye reporte de plataforma Bogotá Aprende TIC y eventos realizados. Además, se realizó monitoreo y seguimiento, compilando actividades de promoción y formación.
Sostenibilidad zonas WiFi: Se logró hito Informe Trimestral. Este registra la implementación de 69 zonas WiFi (100% de los puntos). Además, como monitoreo y seguimiento se realizó: a) Activación 69 zonas WiFi, b) Reuniones seguimiento a ejecución Convenio 643-2019, c) Cuarto Comité Técnico para temas críticos y agilización, d) Revisión temas prioritarios Convenio, e) Revisión condiciones y diseño del portal cautivo, f) Gestión legalización financiera julio y agosto, y g) Asignación ingeniero postventa definitivo y gerente de proyecto por ETB.
Sostenibilidad Laboratorios Digitales: Se logró hito Informe Trimestral que contiene avance de Laboratorios Vivelab, Cinemateca y EAN, y Red PVD. Además, se realizó monitoreo y seguimiento al avance técnico y financiero final Convenio 613-2018 Idartes, mediante gestión, revisión y validación primera parte informe final de Idartes (avance técnico y financiero, corte 31/08/2019), seguimiento a la respuesta de los comprobantes de ingreso y gestión para el avance en la validación de los informe de visitas técnicas de la Consejería TIC, 27 de julio y 20 de agosto, se continúa con avance en elaboración informe final de supervisión.
Para Convenio 614-2019 Vivelab, se continuó revisión y validación de entregables líneas 1, 2 y 3 según anexo técnico para validación en comité de cierre. Se continúa en elaboración informe parcial de supervisión y final, para completar el avance técnico según recomendaciones del apoyo técnico. 
Para Laboratorio de EAN se continuó con gestión, revisión y validación del acta de entrega (en proceso de revisión y elaboración de notas aclaratorias del inventario de software), esto en cumplimiento al Contrato Comodato 763-2019. Para puntos PVD, se realizó acompañamiento en elaboración del documento de acciones adelantadas con los PVD (preguntas para diagnóstico, antecedentes y observaciones).
Gestión ERP Distrital: Se adelanta ejecución del contrato 788-2019. Se dispone de plan de trabajo y cronograma de la consultoría.
La Consejería TIC y la Oficina TIC de la Secretaría General, avanzan en la construcción del Anexo Técnico tipo para implementación del ERP en otras Entidades. Para el Anexo Técnico, se consideran necesidades propias de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EJ80" t="str">
            <v>Programa de promoción y desarrollo TIC: No se presentaron retrasos o dificultades durante el mes.
Sostenibilidad zonas WiFi: Se han presentado demoras en los tiempos de atención a fallas, puesta en funcionamiento y unificación de la línea de reporte, inconvenientes en la presentación de informes y conciliación de los ANS para los meses de julio y agosto. Lo anterior ha generado atrasos que inciden en la normal ejecución del Convenio. Desde la Alta Consejería TIC, para contrarrestar la situación, se solicitó a ETB elaborar un Plan de Acción, el cual ya se ejecutó, sin embargo, aún persisten algunos inconvenientes los cuales se están trabajado conjuntamente para solucionarlos. 
Sostenibilidad Laboratorios Digitales: No se presentaron retrasos o dificultades durante el mes.
Gestión Estrategia de Implementación ERP Distrital: No se presentaron retrasos o dificultades durante el mes.</v>
          </cell>
          <cell r="EK80" t="str">
            <v>Programa de promoción y desarrollo TIC: Mediante el cumplimiento del hito se evidencia que el programa ha logrado impactar positivamente a gran parte de la ciudad, a través de las diferentes capacitaciones en TIC en niveles básico e intermedio, principalmente a grupos poblacionales de interés para el desarrollo de la ciudad. De igual manera, se resalta el poder contar con un cálculo verídico de los alcances del programa en la ciudad.
Sostenibilidad zonas WiFi: Disponer del 100% de las zonas WiFi de Bogotá activadas (69 zonas), es continuar masificando y estimulando el uso de Internet, ofreciendo conectividad gratuita para mejorar la vida de los ciudadanos y visitantes.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L80">
            <v>0</v>
          </cell>
          <cell r="EM80">
            <v>0</v>
          </cell>
          <cell r="EN80" t="str">
            <v>Programa de promoción y desarrollo: Se hizo monitoreo y seguimiento a procesos de formación desarrollados y apoyados por la Oficina. Se presenta informe de Bogotá Aprende TIC apoyado por Google Analytics. Por medio de la herramienta se aprecia participación y visita a la plataforma por personas de otras nacionalidades y regiones.
Sostenibilidad zonas WiFi: Se hizo: a) Optimización de 69 zonas WiFi, mediante identificación y seguimiento a zonas de menor demanda detectadas en julio y agosto. Se solicitó a ETB realizar estudio de viabilidad para ser trasladas a sitios donde han sido requeridas por la comunidad o por necesidades de la Administración Distrital, b) Se gestionó y tramitó legalización de julio y agosto, Convenio 643-2019 con ETB, y c) Se realizó Quinto Comité Técnico del Convenio.
Sostenibilidad Laboratorios Digitales: Se realizó monitoreo y seguimiento técnico y financiero final Convenio 613-2018 Idartes, mediante gestión, revisión y validación soportes radicados, primera y segunda parte informe final Idartes corte 31/10. Se continúa avance en validación del informe final de supervisión.
Para Convenio 614-2019 Vivelab, se continuó revisión y validación de soportes radicados de entregables líneas 1, 2 y 3 según anexo técnico y comité de cierre. Se continúa en elaboración y consolidación documentación informe final de supervisión.
Para Laboratorio de EAN se continuó con gestión, revisión, formalización y validación acta de entrega con respectivas notas aclaratorias al inventario de software y depreciación corte 31/10. Esto en cumplimiento al Contrato Comodato 763-2019. Seguimiento a actividades y acciones de sostenibilidad del PVDLab. Para puntos PVD, se realizó acompañamiento en validación documento de acciones adelantadas y jornada de alianzas red PVD.
Gestión ERP Distrital: Se adelanta ejecución Consultoría. Se elaboraron entregables: Contexto distrital, y Documento de análisis de la situación organizacional actual.
La Consejería TIC y la Oficina TIC de la Secretaría General, avanzan en construcción del Anexo Técnico tipo para implementación del ERP en otras Entidades, ya que SDH postergó salida a producción y estabilización de implementación del ERP BOGDATA a diciembre 2019. Para Anexo Técnico, se tienen necesidades de Secretaría General como Entidad modelo. Se tienen identificados requerimientos funcionales de módulos ERP basado en SAP, confrontados frente a brechas identificadas y procedimientos de diseño de módulos SAP BBPs. Se identificaron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e infraestructura tecnológica, para implementación del ERP basado en SAP en Secretaría General.</v>
          </cell>
          <cell r="EO80"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v>
          </cell>
          <cell r="EP80"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Los cuales incluso han empezado a ser conocidos a nivel nacional e internacional, gracias a que algunos de ellos se encuentran alojados en Internet, lo que permite su difusión y su potencial uso por parte de la población en general.
Sostenibilidad zonas WiFi: La reubicación o traslado de las zonas con menor demanda ha contribuido a la optimización de las zonas WiFi, mediante el acercamiento de este servicio a donde la comunidad lo requiere, y le puede dar un mejor aprovechamiento. Es el caso del Parque la Perseverancia y SuperCADE Manitas.
Sostenibilidad Laboratorios Digitales: (a) Laboratorio Vivelab: Verificación y validación soportes radicados de octubre, informe de cierre de las líneas de investigación Nos. 1, 2 y 3 e informe de ejecución financiera de septiembre. Se logró el cierre entre las partes según plan de trabajo, cronograma establecido y anexo técnico. Se continuó con la elaboración del informe final de supervisión. (b) Laboratorio de la Nueva Cinemateca: Se elaboró y validó acta de liquidación con los responsables de Idartes y validación informe final de supervisión de la Alta Consejería de TIC; (c) Red PVD: Acompañamiento reunión para sinergias para la Red PVD y validación documento estrategia de articulación Red PVD.
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v>
          </cell>
          <cell r="EQ80">
            <v>0</v>
          </cell>
          <cell r="ER80">
            <v>0</v>
          </cell>
          <cell r="ES80" t="str">
            <v>Programa de promoción y desarrollo: Se hizo monitoreo y seguimiento a procesos de formación desarrollados y apoyados por la Oficina. Se presentan informes de: Bogotá Aprende TIC, Ciudad Bolívar Digital y demás eventos.
Sostenibilidad zonas WiFi: Se realizó: a) Estabilización del servicio de conectividad de las 69 zonas WiFi, mediante monitoreo periódico y reporte por parte de la Alta Consejería TIC a la ETB, de las novedades que se presentan en las zonas. Así mismo, la Oficina hizo seguimiento a la solución oportuna por parte del prestador del servicio, b) Legalización de la ejecución de los aportes de septiembre y octubre de 2019, c) Gestión y trámite del segundo desembolso del Convenio, y d) Aprobación del Portal Cautivo, incluyendo la Política de Privacidad de Datos y Términos de Uso.
Sostenibilidad Laboratorios Digitales: Se realizó liquidación del Convenio 613-2018 Idartes y envío de la encuesta de cierre vigencia 2019. Para Convenio 614-2019 Vivelab, se continúa en elaboración y consolidación de los números de folios de la documentación requerida para culminar el informe final de supervisión, teniendo en cuenta el trámite ante la OTIC y registro de derechos de autor por parte del apoyo técnico. Finalmente, se envió la encuesta cierre vigencia 2019.
Para Laboratorio de EAN se formalizó acta de entrega con respectivas notas aclaratorias al inventario de software y depreciación con corte 30 de noviembre. Esto en cumplimiento al Contrato Comodato 763-2019. Seguimiento a actividades y acciones de sostenibilidad del PVDLab (en proceso de firma) y envío encuesta cierre vigencia 2019.   
Para puntos PVD, se validó y formalizó documento de la estrategia de nodos digitales del Distrito y envío de la encuesta cierre vigencia 2019.   
Gestión ERP Distrital: Se adelanta ejecución de la consultoría. El contratista presentó entregables que hacen parte de la fase Diseño. Se adelantó las alternativas del Modelos de Gobernanza y Modelos de Centros de Competencias. Se revisó Gestión del Cambio, que incluye: plan, estrategia y metodología.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Se tiene identificado Requerimiento funcionales de los módulos ERP basado en SAP. Adicionalmente, se tiene identificado los requerimientos de servicios profesionales para implementación del ERP vía rollout. Se identificaron requerimientos de licenciamiento y de infraestructura HEC tecnológica en nube. El Anexo técnico deberá ser ajustado con la documentación definitiva que entregue la SDH.</v>
          </cell>
          <cell r="ET80"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EU80"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Sostenibilidad zonas WiFi: Disponer del 100% de las zonas WiFi de Bogotá operando, y cumpliendo con los acuerdos de niveles de servicio (ANS) acordados, es continuar estimulando el uso de Internet, ofreciendo conectividad gratuita para contribuir a una buena calidad de vida para los ciudadanos y visitantes de Bogotá.
Sostenibilidad Laboratorios Digitales: (a) Laboratorio de la Nueva Cinemateca: se logró acta de liquidación convenio 613-2018 y envío encuesta cierre vigencia 2019 relacionada con el Convenio mencionado; (b) Laboratorio Vivelab: se continúa en elaboración y consolidación del informe final de supervisión, teniendo en cuenta el trámite ante la OTIC y registro de derechos de autor por parte del apoyo técnico. Envío encuesta cierre vigencia 2019 relacionada con el Convenio 614-2019; (c) Laboratorio EAN se formalizó acta de entrega con respectivas notas aclaratorias, corte 30 de noviembre, esto en cumplimiento al Contrato Comodato 763-2019. Seguimiento a actividades y acciones de sostenibilidad del PVDLab (en proceso de firma), y envío encuesta cierre vigencia 2019 avance contrato citado y actividades de laboratorio corte noviembre; (d) Red PVD: formalización documento nodos digitales del Distrito, envío encuesta cierre vigencia 2019 relacionada con el acompañamiento y articulación vigencia 2019.
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v>
          </cell>
          <cell r="EV80">
            <v>4</v>
          </cell>
          <cell r="EW80">
            <v>4</v>
          </cell>
          <cell r="EX80" t="str">
            <v>Programa de promoción y desarrollo: Se logró hito Informe Trimestral que recopila actividades del trimestre y año. Además, se hizo monitoreo y seguimiento, compilando acciones de promoción y formación.
Sostenibilidad zonas WiFi: Se logró hito Informe Final, que registra aspectos relevantes del desarrollo y ejecución del proyecto 2019. Además, se realizó: a) Emisión concepto viabilidad traslado de zona WiFi de Recodo a SuperCADE Manitas, b) Seguimiento operación 69 zonas con herramienta PRGT, c) Se realizó ajuste legalización de agosto a octubre, d) Se realizó trámite con Subdirección Financiera para generación de recibos para que ETB realice reintegros agosto a noviembre, y e) Se elaboraron y revisaron documentos trámite prórroga del Convenio.
Sostenibilidad Laboratorios Digitales: (a) Laboratorio Nueva Cinemateca: Se obtuvo acta liquidación Convenio 613-2018; (b) Laboratorio ViveLab: Se continúa consolidación y validación Informe Final de Supervisión Convenio 614-2019, teniendo en cuenta avance por parte del apoyo técnico al trámite del entregable de línea de investigación No. 1 ante OTIC y registro de derechos de autor; como también ajustes financieros con tesorería UNAL; (c) Laboratorio EAN: Se formalizó acta de entrega con respectivas notas aclaratorias al inventario y su avance técnico, seguimiento acciones de sostenibilidad, y actividades de apropiación TIC hechas en cumplimiento Contrato Comodato 763-2019 (actas en proceso de firma); (d) Acompañamiento a Red PVD o nodos digitales del Distrito: Se articuló y gestionó aliado estratégico con Universidad Externado. Para los cuatro ítems se realizó informe resultados de encuesta.
Gestión ERP: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v>
          </cell>
          <cell r="EY80"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v>
          </cell>
          <cell r="EZ80" t="str">
            <v>Programa de promoción y desarrollo: El programa ha logrado impactar una parte estratégica de la ciudad, a través de capacitaciones TIC en niveles básico e intermedio, que han sido dirigidas a grupos poblacionales de interés para el desarrollo de ciudad, así como la realización de eventos que permiten el desarrollo de capacidades y habilidades TIC. Se resalta poder contar con un cálculo verídico de los alcances del programa.
Sostenibilidad zonas WiFi: Desde que se inició la activación de las zonas WiFi en julio de 2019, se evidencia un crecimiento del 37% de los usuarios que se conectan al servicio gratuito WiFi, iniciando con 149.552 y pasando a 204.485 en octubre.
Entre julio y octubre el género que mayor hizo uso del servicio fue el masculino. De los usuarios que se conectaron a las zonas WiFi, en el mes de julio se registraron 10.422 respuestas de haber o estar cursando básica secundaria, y en octubre 1.747. Este indicador estuvo seguido por 5.521 registros de ser profesional en julio, dato que en octubre corresponde a 892. Además, se evidencia que los usuarios en el rango de edad entre los 18 a 24 años, son los que mayor aprovechamiento realizan del servicio.
Con el análisis financiero del Convenio, se identificó tanto el presupuesto de la no ejecución del mes de junio como el saldo resultado del cálculo de los ANS de los meses de julio a octubre (se podrá presentar una adición de los meses de noviembre y diciembre de recursos económicos, que se estima mínima). Los recursos, serán utilizados para tramitar prórroga del Convenio hasta marzo o hasta agotar presupuesto, lo que permitirá a la nueva Administración evaluar la continuidad del proyecto.
Sostenibilidad Laboratorios Digitales: (a) Laboratorio Nueva Cinemateca: Se adquirió parte de dotación tecnológica especializada para el Laboratorio y se desarrollaron estrategias de apropiación (Convenio Interadministrativo 613-2018); (b) Laboratorio Vivelab: Se realizó proyecto de investigación aplicada, para el uso y apropiación de tecnologías emergentes que beneficiarán a Bogotá a través del tablero de control de Analítica de Datos para la ACDVPR y el sitio WEB del colegio Villas del Progreso (Convenio Interadministrativo 614-2019); (c) Laboratorio EAN: Se formalizó donación realizada por el FONTIC, validada mediante la escritura pública número 2632 del 8 de agosto de 2018 (Contrato Comodato 763-2019); (d) Red PVD: Se articuló y gestionó aliado estratégico con Universidad Externado de Colombia.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v>
          </cell>
          <cell r="FA80">
            <v>12</v>
          </cell>
          <cell r="FB80">
            <v>0</v>
          </cell>
          <cell r="FC80" t="str">
            <v>Cumple</v>
          </cell>
          <cell r="FD80" t="str">
            <v>Cumplido</v>
          </cell>
          <cell r="FE80" t="str">
            <v>Cumplido</v>
          </cell>
          <cell r="FF80" t="str">
            <v>Adecuado</v>
          </cell>
          <cell r="FG80" t="str">
            <v>Coherente</v>
          </cell>
          <cell r="FH80" t="str">
            <v>Concuerda</v>
          </cell>
          <cell r="FI80" t="str">
            <v>Concuerda</v>
          </cell>
          <cell r="FJ80" t="str">
            <v>Relación directa</v>
          </cell>
          <cell r="FK80" t="str">
            <v>Adecuado</v>
          </cell>
          <cell r="FL80" t="str">
            <v>Oportuna</v>
          </cell>
          <cell r="FM80"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0" t="str">
            <v>Sebastian Malpica</v>
          </cell>
          <cell r="FO80" t="str">
            <v>Cumple</v>
          </cell>
          <cell r="FP80" t="str">
            <v>Cumplido</v>
          </cell>
          <cell r="FQ80" t="e">
            <v>#N/A</v>
          </cell>
          <cell r="FR80" t="str">
            <v>Adecuado</v>
          </cell>
          <cell r="FS80" t="str">
            <v>Coherente</v>
          </cell>
          <cell r="FT80" t="str">
            <v>Concuerda</v>
          </cell>
          <cell r="FU80" t="str">
            <v>Concuerda</v>
          </cell>
          <cell r="FV80" t="str">
            <v>Relación directa</v>
          </cell>
          <cell r="FW80" t="str">
            <v>Adecuado</v>
          </cell>
          <cell r="FX80" t="str">
            <v>Oportuna</v>
          </cell>
          <cell r="FY80" t="str">
            <v>El reporte del indicador es adecuado en términos de suficiencia y coherencia.</v>
          </cell>
          <cell r="FZ80" t="str">
            <v>Sebastian Malpica</v>
          </cell>
          <cell r="GA80" t="str">
            <v>Cumple</v>
          </cell>
          <cell r="GB80" t="str">
            <v>Cumplido</v>
          </cell>
          <cell r="GC80" t="e">
            <v>#N/A</v>
          </cell>
          <cell r="GD80" t="str">
            <v>Adecuado</v>
          </cell>
          <cell r="GE80" t="str">
            <v>Coherente</v>
          </cell>
          <cell r="GF80" t="str">
            <v>Concuerda</v>
          </cell>
          <cell r="GG80" t="str">
            <v>Concuerda</v>
          </cell>
          <cell r="GH80" t="str">
            <v>Relación directa</v>
          </cell>
          <cell r="GI80" t="str">
            <v>Adecuado</v>
          </cell>
          <cell r="GJ80" t="str">
            <v>Oportuna</v>
          </cell>
          <cell r="GK80" t="str">
            <v>El reporte del indicador es adecuado en términos de suficiencia y coherencia.</v>
          </cell>
          <cell r="GL80" t="str">
            <v>Sebastian Malpica</v>
          </cell>
          <cell r="GM80" t="str">
            <v>Cumple</v>
          </cell>
          <cell r="GN80" t="str">
            <v>Cumplido</v>
          </cell>
          <cell r="GO80" t="e">
            <v>#N/A</v>
          </cell>
          <cell r="GP80" t="str">
            <v>Adecuado</v>
          </cell>
          <cell r="GQ80" t="str">
            <v>Coherente</v>
          </cell>
          <cell r="GR80" t="str">
            <v>Concuerda</v>
          </cell>
          <cell r="GS80" t="str">
            <v>Concuerda</v>
          </cell>
          <cell r="GT80" t="str">
            <v>Relación directa</v>
          </cell>
          <cell r="GU80" t="str">
            <v>Adecuado</v>
          </cell>
          <cell r="GV80" t="str">
            <v>Oportuna</v>
          </cell>
          <cell r="GW80" t="str">
            <v>El indicador esta adecuadamente reportado y cumple todos los criterios de calidad del reporte</v>
          </cell>
          <cell r="GX80" t="str">
            <v>Sebastian Malpica</v>
          </cell>
          <cell r="GY80">
            <v>0</v>
          </cell>
          <cell r="GZ80">
            <v>0</v>
          </cell>
          <cell r="HA80">
            <v>1</v>
          </cell>
          <cell r="HB80">
            <v>0</v>
          </cell>
          <cell r="HC80">
            <v>0</v>
          </cell>
          <cell r="HD80">
            <v>1</v>
          </cell>
          <cell r="HE80">
            <v>0</v>
          </cell>
          <cell r="HF80">
            <v>0</v>
          </cell>
          <cell r="HG80">
            <v>1</v>
          </cell>
          <cell r="HH80">
            <v>0</v>
          </cell>
          <cell r="HI80">
            <v>0</v>
          </cell>
          <cell r="HJ80">
            <v>1</v>
          </cell>
          <cell r="HK80">
            <v>12</v>
          </cell>
          <cell r="HL80">
            <v>0</v>
          </cell>
          <cell r="HM80">
            <v>0</v>
          </cell>
          <cell r="HN80">
            <v>3.333333333333334E-2</v>
          </cell>
          <cell r="HO80">
            <v>0</v>
          </cell>
          <cell r="HP80">
            <v>0</v>
          </cell>
          <cell r="HQ80">
            <v>5.0000000000000017E-2</v>
          </cell>
          <cell r="HR80">
            <v>0</v>
          </cell>
          <cell r="HS80">
            <v>0</v>
          </cell>
          <cell r="HT80">
            <v>5.0000000000000017E-2</v>
          </cell>
          <cell r="HU80">
            <v>0</v>
          </cell>
          <cell r="HV80">
            <v>0</v>
          </cell>
          <cell r="HW80">
            <v>6.666666666666668E-2</v>
          </cell>
          <cell r="HX80">
            <v>0.20000000000000004</v>
          </cell>
          <cell r="HY80" t="str">
            <v>No Programó</v>
          </cell>
          <cell r="HZ80" t="str">
            <v>No Programó</v>
          </cell>
          <cell r="IA80">
            <v>1</v>
          </cell>
          <cell r="IB80">
            <v>1</v>
          </cell>
          <cell r="IC80">
            <v>1</v>
          </cell>
          <cell r="ID80">
            <v>1</v>
          </cell>
          <cell r="IE80">
            <v>1</v>
          </cell>
          <cell r="IF80">
            <v>1</v>
          </cell>
          <cell r="IG80">
            <v>1</v>
          </cell>
          <cell r="IH80">
            <v>1</v>
          </cell>
          <cell r="II80">
            <v>1</v>
          </cell>
          <cell r="IJ80">
            <v>1</v>
          </cell>
          <cell r="IK80">
            <v>1</v>
          </cell>
          <cell r="IL80">
            <v>1</v>
          </cell>
          <cell r="IM80">
            <v>1</v>
          </cell>
          <cell r="IN80">
            <v>1</v>
          </cell>
          <cell r="IP80">
            <v>3.333333333333334E-2</v>
          </cell>
          <cell r="IQ80">
            <v>8.3333333333333356E-2</v>
          </cell>
          <cell r="IR80">
            <v>0.13333333333333336</v>
          </cell>
          <cell r="IS80">
            <v>1</v>
          </cell>
        </row>
        <row r="81">
          <cell r="A81">
            <v>178</v>
          </cell>
          <cell r="B81" t="str">
            <v>Oficina Alta Consejería Distrital de Tecnologías de Información y Comunicaciones - TIC</v>
          </cell>
          <cell r="C81" t="str">
            <v>Alto Consejero Distrital de Tecnologías de Información y Comunicaciones - TIC</v>
          </cell>
          <cell r="D81" t="str">
            <v>Carlos Alberto Sánchez Rave</v>
          </cell>
          <cell r="E81" t="str">
            <v>P1 -  ÉTICA, BUEN GOBIERNO Y TRANSPARENCIA</v>
          </cell>
          <cell r="F81" t="str">
            <v>P1O2 Fortalecer la capacidad de formulación, implementación y seguimiento, de la política pública de competencia de la Secretaría General; así como las estrategias y mecanismos de evaluación.</v>
          </cell>
          <cell r="G81" t="str">
            <v>P1O2A1 Formular, implementar y realizar seguimiento a las políticas públicas de competencia de la Entidad</v>
          </cell>
          <cell r="H81" t="str">
            <v>Implementar el Plan De Fomento de la Industria Digital y TIC</v>
          </cell>
          <cell r="I81" t="str">
            <v>Plan De Fomento de la Industria Digital y TIC - Bogotá implementado</v>
          </cell>
          <cell r="J81" t="str">
            <v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Bogotá-Región) -  Internacionalización sector TIC (Modelo de excelencia para empresas TIC con presencia Bogotá-Región) - ▪ Presencia web MIPYMES  Bogotá-Región - Desarrollo Comercio Electrónico - Big Data y Data Analysis y catálogos privados de datos abiertos capitulo Bogotá-Región  (Alianza Caoba)
El indicador mide el avance en la implementación del plan, en términos de porcentaje sobre un 100% que representa el total de las acciones establecidas. </v>
          </cell>
          <cell r="K81" t="str">
            <v>(No. hitos del Plan FITI por hitos alcanzados / Total de hitos del Plan FITI programados) *100</v>
          </cell>
          <cell r="L81" t="str">
            <v>No. hitos del Plan FITI por hitos alcanzados</v>
          </cell>
          <cell r="M81" t="str">
            <v>Total de hitos del Plan FITI programados</v>
          </cell>
          <cell r="O81" t="str">
            <v>Plan de Fomento de la Industria Digital y TIC de la ciudad.</v>
          </cell>
          <cell r="P81" t="str">
            <v>Diseñar y ejecutar  el plan fi.ti bogota
Monitorear y evaluar el plan fi.ti Bogota</v>
          </cell>
          <cell r="Q81" t="str">
            <v>Transformación Digital Empresarial:
Marzo: Documento en el que se relacionan las MiPymes beneficiadas de las intervenciones desarrolladas en el marco del fomento de la industria TIC que se realizará con Fenalco y Fitic 
Junio: Documento en el que se relacionan las MiPymes beneficiadas de las intervenciones desarrolladas en el marco del fomento de la industria TIC que se realizará con Fenalco y Fitic. 
Septiembre: Documento en el que se relacionan las MiPymes beneficiadas de las intervenciones desarrolladas en el marco del fomento de la industria TIC que se realizará con Fenalco y Fitic. 
Noviembre: Documento en el que se relacionan las MiPymes beneficiadas de las intervenciones desarrolladas en el marco del fomento de la industria TIC que se realizará con Fenalco y Fitic.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v>
          </cell>
          <cell r="R81" t="str">
            <v>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v>
          </cell>
          <cell r="S81" t="str">
            <v>Creciente</v>
          </cell>
          <cell r="T81" t="str">
            <v>Creciente</v>
          </cell>
          <cell r="U81" t="str">
            <v>Porcentaje</v>
          </cell>
          <cell r="V81" t="str">
            <v>Eficacia</v>
          </cell>
          <cell r="W81" t="str">
            <v>Resultado</v>
          </cell>
          <cell r="X81">
            <v>2016</v>
          </cell>
          <cell r="Y81">
            <v>0.179228</v>
          </cell>
          <cell r="Z81">
            <v>2016</v>
          </cell>
          <cell r="AA81">
            <v>0.18</v>
          </cell>
          <cell r="AB81">
            <v>0.5</v>
          </cell>
          <cell r="AC81">
            <v>0.7</v>
          </cell>
          <cell r="AD81">
            <v>1</v>
          </cell>
          <cell r="AE81">
            <v>0</v>
          </cell>
          <cell r="AF81">
            <v>1</v>
          </cell>
          <cell r="AG81" t="str">
            <v>No Aplica</v>
          </cell>
          <cell r="AH81" t="str">
            <v>No Aplica</v>
          </cell>
          <cell r="AI81" t="str">
            <v>No Aplica</v>
          </cell>
          <cell r="AJ81">
            <v>1</v>
          </cell>
          <cell r="AK81">
            <v>1</v>
          </cell>
          <cell r="AL81">
            <v>1111</v>
          </cell>
          <cell r="AM81" t="str">
            <v>Fortalecimiento de la economía, el gobierno y la ciudad digital de Bogotá D. C.</v>
          </cell>
          <cell r="AN81" t="str">
            <v>No Aplica</v>
          </cell>
          <cell r="AO81" t="str">
            <v>No Aplica</v>
          </cell>
          <cell r="AP81" t="str">
            <v>No Aplica</v>
          </cell>
          <cell r="AQ81" t="str">
            <v>No Aplica</v>
          </cell>
          <cell r="AR81" t="str">
            <v>No Aplica</v>
          </cell>
          <cell r="AS81" t="str">
            <v>No Aplica</v>
          </cell>
          <cell r="AT81" t="str">
            <v>No Aplica</v>
          </cell>
          <cell r="AU81" t="str">
            <v>No Aplica</v>
          </cell>
          <cell r="AV81" t="str">
            <v>No Aplica</v>
          </cell>
          <cell r="AW81" t="str">
            <v>No Aplica</v>
          </cell>
          <cell r="AX81" t="str">
            <v>No Aplica</v>
          </cell>
          <cell r="AY81" t="str">
            <v>No Aplica</v>
          </cell>
          <cell r="AZ81" t="str">
            <v>No Aplica</v>
          </cell>
          <cell r="BA81" t="str">
            <v>No Aplica</v>
          </cell>
          <cell r="BB81" t="str">
            <v>No Aplica</v>
          </cell>
          <cell r="BC81" t="str">
            <v>No Aplica</v>
          </cell>
          <cell r="BD81">
            <v>1</v>
          </cell>
          <cell r="BE81" t="str">
            <v>No Aplica</v>
          </cell>
          <cell r="BF81" t="str">
            <v>No Aplica</v>
          </cell>
          <cell r="BG81" t="str">
            <v>No Aplica</v>
          </cell>
          <cell r="BH81" t="str">
            <v>No Aplica</v>
          </cell>
          <cell r="BI81" t="str">
            <v>No Aplica</v>
          </cell>
          <cell r="BJ81" t="str">
            <v>No Aplica</v>
          </cell>
          <cell r="BK81" t="str">
            <v>No Aplica</v>
          </cell>
          <cell r="BL81" t="str">
            <v>No Aplica</v>
          </cell>
          <cell r="BM81" t="str">
            <v>Plan de Acción Proyecto de inversión 1111 Fortalecimiento de la economía, el gobierno y la ciudad digital de Bogotá D. C.PLAN ESTRATÉGICO DE TECNOLOGÍAS DE INFORMACIÓN Y LAS COMUNICACIONES (PETI)</v>
          </cell>
          <cell r="BN81" t="str">
            <v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Bogotá-Región) -  Internacionalización sector TIC (Modelo de excelencia para empresas TIC con presencia Bogotá-Región) - ▪ Presencia web MIPYMES  Bogotá-Región - Desarrollo Comercio Electrónico - Big Data y Data Analysis y catálogos privados de datos abiertos capitulo Bogotá-Región  (Alianza Caoba)
El indicador mide el avance en la implementación del plan, en términos de porcentaje sobre un 100% que representa el total de las acciones establecidas. </v>
          </cell>
          <cell r="BO81" t="str">
            <v>Diseñar y ejecutar  el plan fi.ti Bogotá</v>
          </cell>
          <cell r="BP81" t="str">
            <v>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v>
          </cell>
          <cell r="BQ81" t="str">
            <v>Transformación Digital Empresarial:
Marzo: Documento en el que se relacionan las MiPymes beneficiadas de las intervenciones desarrolladas en el marco del fomento de la industria TIC que se realizará con Fenalco y Fitic 
Junio: Documento en el que se relacionan las MiPymes beneficiadas de las intervenciones desarrolladas en el marco del fomento de la industria TIC que se realizará con Fenalco y Fitic. 
Septiembre: Documento en el que se relacionan las MiPymes beneficiadas de las intervenciones desarrolladas en el marco del fomento de la industria TIC que se realizará con Fenalco y Fitic. 
Noviembre: Documento en el que se relacionan las MiPymes beneficiadas de las intervenciones desarrolladas en el marco del fomento de la industria TIC que se realizará con Fenalco y Fitic.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v>
          </cell>
          <cell r="BR81" t="str">
            <v>Suma</v>
          </cell>
          <cell r="BS81">
            <v>8</v>
          </cell>
          <cell r="BT81">
            <v>0</v>
          </cell>
          <cell r="BU81">
            <v>0</v>
          </cell>
          <cell r="BV81">
            <v>2</v>
          </cell>
          <cell r="BW81">
            <v>0</v>
          </cell>
          <cell r="BX81">
            <v>1</v>
          </cell>
          <cell r="BY81">
            <v>1</v>
          </cell>
          <cell r="BZ81">
            <v>0</v>
          </cell>
          <cell r="CA81">
            <v>1</v>
          </cell>
          <cell r="CB81">
            <v>1</v>
          </cell>
          <cell r="CC81">
            <v>1</v>
          </cell>
          <cell r="CD81">
            <v>1</v>
          </cell>
          <cell r="CE81">
            <v>0</v>
          </cell>
          <cell r="CF81">
            <v>0</v>
          </cell>
          <cell r="CG81">
            <v>0</v>
          </cell>
          <cell r="CH81">
            <v>7.5000000000000011E-2</v>
          </cell>
          <cell r="CI81">
            <v>0</v>
          </cell>
          <cell r="CJ81">
            <v>3.7500000000000006E-2</v>
          </cell>
          <cell r="CK81">
            <v>3.7500000000000006E-2</v>
          </cell>
          <cell r="CL81">
            <v>0</v>
          </cell>
          <cell r="CM81">
            <v>3.7500000000000006E-2</v>
          </cell>
          <cell r="CN81">
            <v>3.7500000000000006E-2</v>
          </cell>
          <cell r="CO81">
            <v>3.7500000000000006E-2</v>
          </cell>
          <cell r="CP81">
            <v>3.7500000000000006E-2</v>
          </cell>
          <cell r="CQ81">
            <v>0</v>
          </cell>
          <cell r="CR81">
            <v>1</v>
          </cell>
          <cell r="CS81">
            <v>0</v>
          </cell>
          <cell r="CT81">
            <v>0</v>
          </cell>
          <cell r="CU81" t="str">
            <v>Transformación Digital Empresarial: 
Se realizó la planeación y estructuración del proyecto de TDE.
Analítica de Datos:
Se identificó la necesidad del proyecto, y se realizó perfil del mismo, según procedimiento 1210200-PR-306.</v>
          </cell>
          <cell r="CV81" t="str">
            <v xml:space="preserve">Transformación Digital Empresarial: 
No se presentaron retrasos o dificultades durante el mes.
Analítica de Datos:
No se presentaron retrasos o dificultades durante el mes.
</v>
          </cell>
          <cell r="CW81" t="str">
            <v xml:space="preserve">Transformación Digital Empresarial: 
Al realizar la planeación del proyecto, se pretende fortalecer la Industria TI para lograr una mayor competitividad, innovación y creación de empresas.
Analítica de Datos:
Se identifica el proyecto que apoyará a las Entidades a la toma de decisiones, y a la generación de políticas públicas basadas en el análisis de los datos.
</v>
          </cell>
          <cell r="CX81">
            <v>0</v>
          </cell>
          <cell r="CY81">
            <v>0</v>
          </cell>
          <cell r="CZ81" t="str">
            <v xml:space="preserve">Transformación Digital Empresarial: 
Se terminaron las actividades de planeación del proyecto. Adicionalmente, se estableció la consolidación de Aliados Estratégicos para impulsar la Estrategia de TDE, y apertura de convocatorias MinTIC-FENALCO-SDDE.
Analítica de Datos:
Se realizó formulación y aprobación del proyecto, según procedimiento 1210200-PR-306.
</v>
          </cell>
          <cell r="DA81" t="str">
            <v xml:space="preserve">Transformación Digital Empresarial: 
No se presentaron retrasos o dificultades durante el mes.
Analítica de Datos:
No se presentaron retrasos o dificultades durante el mes.
</v>
          </cell>
          <cell r="DB81" t="str">
            <v xml:space="preserve">Transformación Digital Empresarial:  
Al culminar la planeación del proyecto, se diseña la hoja de ruta para el fortalecimiento de la Industria TI, para lograr una mayor competitividad, innovación y creación de empresas.
Analítica de Datos:
Con la aprobación del proyecto, se da vía libre para identificar una problemática de ciudad, y trabajar articuladamente con las Entidades Distritales para la resolución de la misma, mediante la Analítica de Datos
</v>
          </cell>
          <cell r="DC81">
            <v>2</v>
          </cell>
          <cell r="DD81">
            <v>2</v>
          </cell>
          <cell r="DE81" t="str">
            <v>Transformación Digital Empresarial: 
Se logró el hito de la vinculación de treinta (30) MiPymes como resultado convocatoria de FITIC – SDDE: siete (7) en presencia Web, nueve (9) en Comercio Electrónico, siete (7) en Incubación y aceleración, y siete (7) en Internacionalización.
Analítica de Datos: 
Se logró el hito del informe definición de la problemática y recolección de los datos para análisis, el cual incluye las mesas de trabajo realizadas con las Entidades Distritales, con el fin de identificar una problemática de ciudad que pueda ser susceptible de resolución por medio de la Analítica de Datos.</v>
          </cell>
          <cell r="DF81" t="str">
            <v xml:space="preserve">Transformación Digital Empresarial: 
No se presentaron retrasos o dificultades durante el mes.
Analítica de Datos:
No se presentaron retrasos o dificultades durante el mes.
</v>
          </cell>
          <cell r="DG81" t="str">
            <v xml:space="preserve">Transformación Digital Empresarial: 
Al vincular 30 nuevas MiPymes, se logra fortalecer la transformación digital de las mismas, y mejorar la competitividad e innovación del sector.
Analítica de Datos: 
El ejercicio de analítica de datos se puede aprovechar como un piloto para viabilizar cómo los datos conllevan a mejorar la toma de decisiones, y se vuelven un activo estratégico para las Entidades Distritales, para el desarrollo de su gestión y cumplimiento de metas.
</v>
          </cell>
          <cell r="DH81">
            <v>0</v>
          </cell>
          <cell r="DI81">
            <v>0</v>
          </cell>
          <cell r="DJ81" t="str">
            <v xml:space="preserve">Transformación Digital Empresarial: Se gestionó el desarrollo de dos eventos con la apertura de las convocatorias del Centro de Transformación Digital Empresarial-CTDE Fenalco y la Alta Consejería Distrital de TIC, dando así cumplimiento al compromiso programado.
Analítica de Datos: 
En asocio con la Alta Consejería para los Derechos de las Víctimas, la Paz y la Reconciliación – ACDVPR,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v>
          </cell>
          <cell r="DK81" t="str">
            <v>Transformación Digital Empresarial: No se presentaron retrasos o dificultades durante el mes.
Analítica de Datos: No se presentaron retrasos o dificultades durante el mes.</v>
          </cell>
          <cell r="DL81" t="str">
            <v xml:space="preserve">Transformación Digital Empresarial: Por medio de la gestión realizada durante el mes, se permite conocer el nivel de madurez digital de las MiPymes vinculadas al CTDE, y enfocarlas hacia la transformación digital. 
Analítica de Datos: Con la gestión para la recolección de las bases de datos de las Entidades Distritales, se podrá diseñar el modelo predictivo y descriptivo en atención de las víctimas, lo cual beneficiará esta población para focalizar la oferta de bienes y servicios, y contribuir a superar los criterios e índices de vulnerabilidad.
</v>
          </cell>
          <cell r="DM81">
            <v>1</v>
          </cell>
          <cell r="DN81">
            <v>1</v>
          </cell>
          <cell r="DO81" t="str">
            <v>Transformación Digital Empresarial: Se realizó reunión de seguimiento el 2 y 27 de mayo de 2019 con el CTDE Fenalco y el Fondo de Innovación FITIC, acerca del acompañamiento que vienen recibiendo las MiPymes beneficiadas por Bogotá, de acuerdo con el diagnóstico y el estado de madurez digital de las empresas. 
Analítica de Datos: Se logró hito de definición de la metodología para el modelo predictivo y descriptivo, que permitirá focalizar la atención a víctimas, por parte de la Alta Consejería para los Derechos de las Víctimas, la Paz y la Reconciliación – ACDVPR.</v>
          </cell>
          <cell r="DP81" t="str">
            <v>Transformación Digital Empresarial: No se presentaron retrasos o dificultades durante el mes.
Analítica de Datos: No se presentaron retrasos o dificultades durante el mes.</v>
          </cell>
          <cell r="DQ81" t="str">
            <v>Transformación Digital Empresarial: Con el acompañamiento que se viene realizando desde el CTDE, se benefician las MiPymes con el provisionamiento de aplicaciones (www.centrodigital.fenalco.com.co) como CRM y/o ERP, que fortalecen su digitalización y formación virtual empresarial (www.empresariodigital.gov.co).
Analítica de Datos: La definición de la metodología para el modelo predictivo y descriptivo, permitirá entender patrones de comportamiento relacionados con las solicitudes y otorgamiento de ayuda humanitaria inmediata para las personas víctimas de conflicto armado, residentes en Bogotá.</v>
          </cell>
          <cell r="DR81">
            <v>1</v>
          </cell>
          <cell r="DS81">
            <v>1</v>
          </cell>
          <cell r="DT81" t="str">
            <v>Transformación Digital Empresarial: Se logró el hito de la vinculación de cuarenta (40) MiPymes como resultado de la convocatoria por parte del FONDO FITIC de la Secretaría Distrital de Desarrollo Económico y de FENALCO con el Centro de Transformación Digital, con acompañamiento y mentoría a: diez (10) en presencia web, diez (10) en comercio electrónico, diez (10) en Incubación y aceleración, y diez (10) en Internacionalización.
Analítica de Datos: Se realiza seguimiento a la metodología de construcción del modelo predictivo y descriptivo, que responda a los procesos actuales relacionados con la atención primaria a las víctimas. Lo anterior, coordinado con la Alta Consejería para los Derechos de las Víctimas, la Paz y la Reconciliación – ACDVPR.</v>
          </cell>
          <cell r="DU81" t="str">
            <v>Transformación Digital Empresarial: No se presentaron retrasos o dificultades durante el mes.
Analítica de Datos: No se presentaron retrasos o dificultades durante el mes.</v>
          </cell>
          <cell r="DV81" t="str">
            <v>Transformación Digital Empresarial: Al vincular 40 nuevas MiPymes, se logra la apropiación de la Transformación Digital Empresarial, mejorando el nivel de madurez de las MiPymes, la cultura digital e innovación en el sector.
Analítica de Datos: Con el seguimiento a la construcción metodológica para el modelo predictivo y descriptivo, se supervisa el desarrollo del proyecto que tiene como propósito entender patrones de comportamiento relacionados con las solicitudes y otorgamiento de ayuda humanitaria inmediata para las personas víctimas de conflicto armado, residentes en Bogotá.</v>
          </cell>
          <cell r="DW81">
            <v>0</v>
          </cell>
          <cell r="DX81">
            <v>0</v>
          </cell>
          <cell r="DY81" t="str">
            <v>Transformación Digital Empresarial: Se adelantó un evento el 11 de julio de 1:00 p.m. a 5:00 p.m. entre FENALCO Bogotá, la SDDE y la Consejería TIC, entre otros, para la apertura de nuevas convocatorias para aquellas MiPymes vinculadas al Centro de Transformación Digital Empresarial, con el fin de socializar los diferentes métodos para acceder a los recursos económicos de financiación (Innpulsa y Fondo Nacional de Garantías), orientados a la consolidación de sus productos y/o servicios, a través del Fondo de Innovación FITIC http://www.desarrolloeconomico.gov.co/noticias/mipymes-innovadoras-tendran-respaldo-la-alcaldia-bogota-acceder-creditos
Analítica de Datos: Para la generación de los conjuntos de datos para el Modelo Predictivo y Descriptivo, se disponen los datos de caracterización de la base del SIVIC (Sistema de Información para Victimas) de la Alta Consejería para los Derechos de las Víctimas, la Paz y la Reconciliación – ACDVPR, con el fin de resolver las siguientes preguntas, mediante el Modelo de Analítica de Datos:
 Pregunta 1 - ¿Existen patrones de comportamiento relacionados con las solicitudes y el otorgamiento de medidas de Ayuda Humanitaria Inmediata para las personas víctima de conflicto armado en Bogotá?
 Pregunta 2 - ¿Existe relación entre características demográficas de las víctimas del conflicto armado y el tipo de bienes y servicios a los que acceden y que son dispuestos por Entidades del Distrito?
Durante el mes, se recolectaron y anonimizaron los datos de caracterización relacionados con el SIVIC, teniendo en cuenta la Ley 1581 del 2012 de Protección de Datos Personales. Con estos datos se realizará el Modelo para análisis de resolución de las preguntas previas. Lo anterior, se relaciona en el cuadro con las variables y la descripción de los campos a usar de los conjuntos de datos del SIVIC.</v>
          </cell>
          <cell r="DZ81" t="str">
            <v>Transformación Digital Empresarial: No se presentaron retrasos o dificultades durante el mes.
Analítica de Datos: No se presentaron retrasos o dificultades durante el mes.</v>
          </cell>
          <cell r="EA81" t="str">
            <v>Transformación Digital Empresarial: Con el acompañamiento que se viene realizando desde el CTDE, se benefician las MiPymes con el acceso a recursos financieros (Innpulsa y FNG) orientados a la consolidación de sus productos y/o servicios, a través del Fondo de Innovación FITIC http://www.desarrolloeconomico.gov.co/noticias/mipymes-innovadoras-tendran-respaldo-la-alcaldia-bogota-acceder-creditos. 
Analítica de Datos: Con la generación de los conjuntos de datos del SIVIC, se desarrollará un Modelo Predictivo y Descriptivo para el análisis de atención a víctimas, en cuanto a la solicitud y otorgamiento de medidas de Ayuda Humanitaria Inmediata para las personas víctima de conflicto armado en Bogotá, y la relación entre características demográficas de las víctimas del conflicto armado y el tipo de bienes y servicios a los que acceden, y que son dispuestos por Entidades del Distrito.</v>
          </cell>
          <cell r="EB81">
            <v>1</v>
          </cell>
          <cell r="EC81">
            <v>1</v>
          </cell>
          <cell r="ED81" t="str">
            <v>Transformación Digital: Se realizaron 2 reuniones de seguimiento y avance al desarrollo de la Estrategia de Transformación Digital Empresarial. Con FENALCO Bogotá (21/08/2019), se realizó un taller de exportación de productos y servicios con las MiPymes vinculadas al Centro de Transformación Empresarial, y la asistencia técnica por parte de la Secretaría de Desarrollo Económico para temas de financiamiento. Con el FONDO Innovación FITIC, se realizó comité (26/08/2019) sobre los avances consolidados y empresas beneficiadas por cada una de las Líneas Estratégicas (Incubación y aceleración, Internacionalización, Presencia Web y Comercio Electrónico).
Analítica de Datos: Se logró el hito del desarrollo de un Modelo Predictivo y Descriptivo para atención a las víctimas del conflicto armado residentes en Bogotá, el cual contiene un tablero de control para toma de decisiones de prestación de servicios prestados por Entidades del Distrito, y una herramienta de predicción de la ayuda humanitaria inmediata básica más adecuada, de acuerdo con la solicitud de la víctima.</v>
          </cell>
          <cell r="EE81" t="str">
            <v>Transformación Digital Empresarial: No se presentaron retrasos o dificultades durante el mes.
Analítica de Datos: No se presentaron retrasos o dificultades durante el mes.</v>
          </cell>
          <cell r="EF81" t="str">
            <v>Transformación Digital Empresarial: Por medio de las 2 reuniones de seguimiento y avances al desarrollo de la Estrategia de Transformación Digital Empresarial, se benefician las MiPymes con el acceso a recursos desde el FONDO de Innovación, orientados a la consolidación de sus productos y/o servicios (http://www.desarrolloeconomico.gov.co/noticias/mipymes-innovadoras-tendran-respaldo-la-alcaldia-bogota-acceder-creditos). Se logra la articulación de oferta de recursos económicos para las MiPymes beneficiadas del CTDE.
Analítica de Datos: Con el desarrollo del Modelo Predictivo y Descriptivo, se obtiene focalización de la ayuda humanitaria inmediata de las personas víctimas del conflicto armando residentes en la ciudad de Bogotá, y una herramienta para toma de decisiones a nivel directivo de atención a esta población para superar su índice de vulnerabilidad.</v>
          </cell>
          <cell r="EG81">
            <v>1</v>
          </cell>
          <cell r="EH81">
            <v>1</v>
          </cell>
          <cell r="EI81" t="str">
            <v>Transformación Digital Empresarial: Se logró el hito de vincular 40 nuevas MiPymes en la Estrategia de Transformación Digital Empresarial. En articulación con FENALCO Bogotá se vincularon MiPymes en las siguientes líneas estratégicas: 10 en Comercio electrónico, 10 en Presencia Web y 10 en Internacionalización. Con la Secretaría Distrital de Desarrollo Económico, a través del Fondo de Innovación, se promovieron 10 nuevas MiPymes Aceleración e Incubación. 
Adicionalmente, se organizó un evento en articulación con MinTIC el 10 de septiembre de 2019, el cual se llevó a cabo en la Cinemateca de Bogotá, para la entrega formal de 8.000 tiendas virtuales de comercio electrónico. En este ejercicio, liderado por MinTIC, la Alcaldía Mayor de Bogotá participó e hizo presencia con el aliado “Elvecino.com”, y las empresas vinculadas y beneficiadas por Bogotá de la Estrategia de Transformación Digital Empresarial, con el uso y apropiación de la plataforma de comercio electrónico www.elvecino.com. Además, se realizó una reunión de seguimiento y avance al desarrollo de la Estrategia de Transformación Digital Empresarial con FENALCO Bogotá (23/09/2019). 
Analítica de Datos: Con el apoyo del ViveLab de la Universidad Nacional, en el marco del Convenio 614-2019, se realizaron los algoritmos del Modelo Predictivo y Descriptivo que respondan a los procesos actuales, relacionados con la atención primaria a las víctimas. Los algoritmos fueron verificados por la Alta Consejería para los Derechos de las Víctimas, la Paz y la Reconciliación – ACDVPR, y servirán como una herramienta que permita una toma de decisión más acertada sobre la asignación de bienes y servicios, de los cuales son beneficiados las víctimas del conflicto armado en Bogotá.</v>
          </cell>
          <cell r="EJ81" t="str">
            <v>Transformación Digital Empresarial: No se presentaron retrasos o dificultades durante el mes.
Analítica de Datos: No se presentaron retrasos o dificultades durante el mes.</v>
          </cell>
          <cell r="EK81" t="str">
            <v>Transformación Digital Empresarial: Con el acompañamiento que se viene realizando desde el Centro de Transformación Digital Empresarial, se benefician en este periodo 40 MiPymes en temas de Innovación y Transformación Digital, como también en acceso a recursos de financiamiento con el Fondo de Tecnología, Innovación e Industrias Creativas FITIC. 
Analítica de Datos: Mediante los algoritmos del Modelo Predictivo y Descriptivo, se logra dar respuesta a las preguntas planteadas por la ACDVPR: 1) ¿Existen patrones de comportamiento relacionados con las solicitudes y el otorgamiento de medidas de Ayuda Humanitaria Inmediata para las personas víctima de conflicto armado en Bogotá?, y 2)  ¿Existe relación entre características demográficas de las víctimas del conflicto armado y el tipo de bienes y servicios a los que acceden y que son dispuestos por Entidades del Distrito?. Lo anterior, permite la toma de decisiones de política pública frente a la atención y asignación de bienes y servicios para la población víctima del conflicto armado en Bogotá.</v>
          </cell>
          <cell r="EL81">
            <v>1</v>
          </cell>
          <cell r="EM81">
            <v>1</v>
          </cell>
          <cell r="EN81" t="str">
            <v>Transformación Digital Empresarial: Se realizaron 2 reuniones de seguimiento y avance al desarrollo de la Estrategia de Transformación Digital Empresarial, con el Fondo FITIC de Bogotá. El 17 octubre se realizó Comité Técnico, en el cual la Alta Consejería TIC participó como invitada, en la presentación de los resultados del avance de las cuatro líneas estratégicas (Comercio electrónico, Presencia Web, Internacionalización y Aceleración e Incubación). El 21 de octubre se llevó a cabo Comité Directivo, del cual hace parte la Alta Consejería TIC, en el que se presentó la necesidad de acompañamiento a las empresas en temas de propiedad intelectual y derechos de autor. Estos temas fueron identificados de alto riesgo para las MiPymes, por lo cual se requiere de formación y acompañamiento dentro del nivel de madurez de las empresas beneficiadas. De acuerdo con lo anterior, se aprobó en este Comité que a través del operador TECNALIA se brinde este acompañamiento a las MiPymes seleccionadas.
Analítica de Datos: Se logró hito de realizar Modelo Predictivo y Descriptivo mediante algoritmos de predicción que mejoran la prestación de servicios a víctimas del conflicto armado en Bogotá. Lo anterior, permitirá la atención primaria a las víctimas de una manera más acertada sobre la asignación de bienes y servicio por parte del Distrito Capital. Para ello se dispondrá del modelo asociado al sistema de información SIVIC, y un tablero de control disponible para la toma de decisiones frente a la atención de esta población. Se disponen los archivos fuentes del software para ser instalados en la infraestructura tecnológica de la Secretaría General a cargo de la OTIC. De igual manera, se realizó radicación de derechos de autor de esta solución tecnológica a favor de la Secretaría General.</v>
          </cell>
          <cell r="EO81" t="str">
            <v>Transformación Digital Empresarial: No se presentaron retrasos o dificultades durante el mes.
Analítica de Datos: No se presentaron retrasos o dificultades durante el mes.</v>
          </cell>
          <cell r="EP81" t="str">
            <v>Transformación Digital Empresarial: A través de la intervención del Fondo FITIC de Bogotá, del cual hace parte la Alta Consejería TIC en la conformación del Comité Directivo, se obtiene como resultado una mayor competitividad e innovación en el desarrollo productivo empresarial de las MiPymes beneficiadas. Adicionalmente, mediante la intervención del operador TECNALIA se brindará el acompañamiento y capacitación en temas de propiedad intelectual y derechos de autor para estas MiPymes.
Analítica de Datos: El Modelo Predictivo y Descriptivo es una herramienta tecnológica dispuesta para la ACDVPR, que permite la toma de decisiones de política pública frente a la atención y asignación de bienes y servicios para la población víctima del conflicto armado en Bogotá, mejorando la atención primaria a esta población vulnerable que llega al Distrito Capital, desde diferentes regiones del país.</v>
          </cell>
          <cell r="EQ81">
            <v>1</v>
          </cell>
          <cell r="ER81">
            <v>1</v>
          </cell>
          <cell r="ES81" t="str">
            <v>Transformación Digital Empresarial: Se realizó reunión de cierre y resultados del programa de Transformación Digital Empresarial con FENALCO, el 21 de noviembre de 2019, con la relación de las MiPymes beneficiadas por Bogotá, en las cuatro líneas estratégicas: 10 en Comercio electrónico, 10 en Presencia Web, 10 en Internacionalización y 10 en Aceleración e Incubación. De esta manera se logró el hito de vincular 40 nuevas MiPymes.
Analítica de Datos: Mediante soporte a la Oficina TIC, se solicitó la implementación del algoritmo y tablero de control del Modelo Predictivo y Descriptivo para la atención de víctimas del conflicto armado en Bogotá. El proceso de instalación se está desarrollando de acuerdo con los protocolos y pruebas solicitadas por la OTIC. Una vez sean satisfactorias, la Alta Consejería para los Derechos de las Víctimas, la Paz y la Reconciliación – ACDVPR, verificará los resultados y pondrá a disposición esta herramienta incorporada al sistema SIVIC. 
Adicionalmente,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v>
          </cell>
          <cell r="ET81" t="str">
            <v>Transformación Digital Empresarial: No se presentaron retrasos o dificultades durante el mes.
Analítica de Datos: No se presentaron retrasos o dificultades durante el mes.</v>
          </cell>
          <cell r="EU81" t="str">
            <v xml:space="preserve">Transformación Digital Empresarial: Con el acompañamiento que se viene realizando desde el Centro de Transformación Digital Empresarial, se benefician en este periodo 40 MiPymes en temas de Transformación Digital con el uso y apropiación de aplicaciones de ERP y CRM.
Analítica de Datos: Se ejecutaron las actividades programadas según Plan de Trabajo y Cronograma. Lo anterior, permitió desarrollar un Modelo Predictivo y Descriptivo, con el fin de ayudar a la toma de decisión más acertada sobre la asignación de bienes y servicios, de los cuales son beneficiados las víctimas del conflicto armado en Bogotá.
</v>
          </cell>
          <cell r="EV81">
            <v>0</v>
          </cell>
          <cell r="EW81">
            <v>0</v>
          </cell>
          <cell r="EX81" t="str">
            <v>Transformación Digital Empresarial: Se realizó documento de cierre del proyecto, mediante elaboración de informe final, en el cual se registran los resultados del Plan de Trabajo y Cronograma. Así mismo, se incluyeron las Lecciones Aprendidas. Adicionalmente, se reporta el listado de las MiPymes beneficiadas en las cuatro líneas estratégicas de Transformación Digital Empresarial.
Analítica de Datos: Durante el mes no se programaron actividades.</v>
          </cell>
          <cell r="EY81" t="str">
            <v>Transformación Digital Empresarial: No se presentaron retrasos o dificultades durante el mes.
Analítica de Datos: Durante el mes no se programaron actividades.</v>
          </cell>
          <cell r="EZ81" t="str">
            <v>Transformación Digital Empresarial: Se ejecutaron las actividades programadas según Plan de Trabajo y Cronograma. Lo anterior, permitió fortalecer la industria TI, y generar una mayor competitividad e innovación en los productos y servicios de las 150 MiPymes acompañadas durante la vigencia 2019.
Analítica de Datos: Durante el mes no se programaron actividades.</v>
          </cell>
          <cell r="FA81">
            <v>8</v>
          </cell>
          <cell r="FB81">
            <v>0</v>
          </cell>
          <cell r="FC81" t="str">
            <v>Cumple</v>
          </cell>
          <cell r="FD81" t="str">
            <v>Cumplido</v>
          </cell>
          <cell r="FE81" t="str">
            <v>Cumplido</v>
          </cell>
          <cell r="FF81" t="str">
            <v>Adecuado</v>
          </cell>
          <cell r="FG81" t="str">
            <v>Coherente</v>
          </cell>
          <cell r="FH81" t="str">
            <v>Concuerda</v>
          </cell>
          <cell r="FI81" t="str">
            <v>Concuerda</v>
          </cell>
          <cell r="FJ81" t="str">
            <v>Relación directa</v>
          </cell>
          <cell r="FK81" t="str">
            <v>Adecuado</v>
          </cell>
          <cell r="FL81" t="str">
            <v>Oportuna</v>
          </cell>
          <cell r="FM81"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1" t="str">
            <v>Sebastian Malpica</v>
          </cell>
          <cell r="FO81" t="str">
            <v>Cumple</v>
          </cell>
          <cell r="FP81" t="str">
            <v>Cumplido</v>
          </cell>
          <cell r="FQ81" t="e">
            <v>#N/A</v>
          </cell>
          <cell r="FR81" t="str">
            <v>Adecuado</v>
          </cell>
          <cell r="FS81" t="str">
            <v>Coherente</v>
          </cell>
          <cell r="FT81" t="str">
            <v>Concuerda</v>
          </cell>
          <cell r="FU81" t="str">
            <v>Concuerda</v>
          </cell>
          <cell r="FV81" t="str">
            <v>Relación directa</v>
          </cell>
          <cell r="FW81" t="str">
            <v>Adecuado</v>
          </cell>
          <cell r="FX81" t="str">
            <v>Oportuna</v>
          </cell>
          <cell r="FY81" t="str">
            <v>El reporte del indicador es adecuado en términos de suficiencia y coherencia.</v>
          </cell>
          <cell r="FZ81" t="str">
            <v>Sebastian Malpica</v>
          </cell>
          <cell r="GA81" t="str">
            <v>Cumple</v>
          </cell>
          <cell r="GB81" t="str">
            <v>Cumplido</v>
          </cell>
          <cell r="GC81" t="e">
            <v>#N/A</v>
          </cell>
          <cell r="GD81" t="str">
            <v>Adecuado</v>
          </cell>
          <cell r="GE81" t="str">
            <v>Coherente</v>
          </cell>
          <cell r="GF81" t="str">
            <v>Concuerda</v>
          </cell>
          <cell r="GG81" t="str">
            <v>Concuerda</v>
          </cell>
          <cell r="GH81" t="str">
            <v>Relación directa</v>
          </cell>
          <cell r="GI81" t="str">
            <v>Adecuado</v>
          </cell>
          <cell r="GJ81" t="str">
            <v>Oportuna</v>
          </cell>
          <cell r="GK81" t="str">
            <v>El reporte del indicador es adecuado en términos de suficiencia y coherencia.</v>
          </cell>
          <cell r="GL81" t="str">
            <v>Sebastian Malpica</v>
          </cell>
          <cell r="GM81" t="str">
            <v>Cumple</v>
          </cell>
          <cell r="GN81" t="str">
            <v>Cumplido</v>
          </cell>
          <cell r="GO81" t="e">
            <v>#N/A</v>
          </cell>
          <cell r="GP81" t="str">
            <v>Adecuado</v>
          </cell>
          <cell r="GQ81" t="str">
            <v>Coherente</v>
          </cell>
          <cell r="GR81" t="str">
            <v>Concuerda</v>
          </cell>
          <cell r="GS81" t="str">
            <v>Concuerda</v>
          </cell>
          <cell r="GT81" t="str">
            <v>Relación directa</v>
          </cell>
          <cell r="GU81" t="str">
            <v>Adecuado</v>
          </cell>
          <cell r="GV81" t="str">
            <v>Oportuna</v>
          </cell>
          <cell r="GW81" t="str">
            <v>El indicador esta adecuadamente reportado y cumple todos los criterios de calidad del reporte.  Durante el trimestre realizaron los dos hitos planeados para los meses de octubre y noviembre.</v>
          </cell>
          <cell r="GX81" t="str">
            <v>Sebastian Malpica</v>
          </cell>
          <cell r="GY81">
            <v>0</v>
          </cell>
          <cell r="GZ81">
            <v>0</v>
          </cell>
          <cell r="HA81">
            <v>1</v>
          </cell>
          <cell r="HB81">
            <v>0</v>
          </cell>
          <cell r="HC81">
            <v>1</v>
          </cell>
          <cell r="HD81">
            <v>1</v>
          </cell>
          <cell r="HE81">
            <v>0</v>
          </cell>
          <cell r="HF81">
            <v>1</v>
          </cell>
          <cell r="HG81">
            <v>1</v>
          </cell>
          <cell r="HH81">
            <v>1</v>
          </cell>
          <cell r="HI81">
            <v>1</v>
          </cell>
          <cell r="HJ81">
            <v>0</v>
          </cell>
          <cell r="HK81">
            <v>8</v>
          </cell>
          <cell r="HL81">
            <v>0</v>
          </cell>
          <cell r="HM81">
            <v>0</v>
          </cell>
          <cell r="HN81">
            <v>7.5000000000000011E-2</v>
          </cell>
          <cell r="HO81">
            <v>0</v>
          </cell>
          <cell r="HP81">
            <v>3.7500000000000006E-2</v>
          </cell>
          <cell r="HQ81">
            <v>3.7500000000000006E-2</v>
          </cell>
          <cell r="HR81">
            <v>0</v>
          </cell>
          <cell r="HS81">
            <v>3.7500000000000006E-2</v>
          </cell>
          <cell r="HT81">
            <v>3.7500000000000006E-2</v>
          </cell>
          <cell r="HU81">
            <v>3.7500000000000006E-2</v>
          </cell>
          <cell r="HV81">
            <v>3.7500000000000006E-2</v>
          </cell>
          <cell r="HW81">
            <v>0</v>
          </cell>
          <cell r="HX81">
            <v>0.30000000000000004</v>
          </cell>
          <cell r="HY81" t="str">
            <v>No Programó</v>
          </cell>
          <cell r="HZ81" t="str">
            <v>No Programó</v>
          </cell>
          <cell r="IA81">
            <v>1</v>
          </cell>
          <cell r="IB81">
            <v>1</v>
          </cell>
          <cell r="IC81">
            <v>1</v>
          </cell>
          <cell r="ID81">
            <v>1</v>
          </cell>
          <cell r="IE81">
            <v>1</v>
          </cell>
          <cell r="IF81">
            <v>1</v>
          </cell>
          <cell r="IG81">
            <v>1</v>
          </cell>
          <cell r="IH81">
            <v>1</v>
          </cell>
          <cell r="II81">
            <v>1</v>
          </cell>
          <cell r="IJ81">
            <v>1</v>
          </cell>
          <cell r="IK81">
            <v>1</v>
          </cell>
          <cell r="IL81">
            <v>1</v>
          </cell>
          <cell r="IM81">
            <v>1</v>
          </cell>
          <cell r="IN81">
            <v>1</v>
          </cell>
          <cell r="IP81">
            <v>7.5000000000000011E-2</v>
          </cell>
          <cell r="IQ81">
            <v>0.15000000000000002</v>
          </cell>
          <cell r="IR81">
            <v>0.22500000000000003</v>
          </cell>
          <cell r="IS81">
            <v>1</v>
          </cell>
        </row>
        <row r="82">
          <cell r="A82">
            <v>180</v>
          </cell>
          <cell r="B82" t="str">
            <v>Oficina Alta Consejería Distrital de Tecnologías de Información y Comunicaciones - TIC</v>
          </cell>
          <cell r="C82" t="str">
            <v>Alto Consejero Distrital de Tecnologías de Información y Comunicaciones - TIC</v>
          </cell>
          <cell r="D82" t="str">
            <v>Carlos Alberto Sánchez Rave</v>
          </cell>
          <cell r="E82" t="str">
            <v>P1 -  ÉTICA, BUEN GOBIERNO Y TRANSPARENCIA</v>
          </cell>
          <cell r="F82" t="str">
            <v>P1O2 Fortalecer la capacidad de formulación, implementación y seguimiento, de la política pública de competencia de la Secretaría General; así como las estrategias y mecanismos de evaluación.</v>
          </cell>
          <cell r="G82" t="str">
            <v>P1O2A1 Formular, implementar y realizar seguimiento a las políticas públicas de competencia de la Entidad</v>
          </cell>
          <cell r="H82" t="str">
            <v>Implementar el modelo de seguridad de la información para el Distrito Capital</v>
          </cell>
          <cell r="I82" t="str">
            <v>Modelo de Seguridad de la información para el Distrito Capital  implementado</v>
          </cell>
          <cell r="J82" t="str">
            <v xml:space="preserve">La estrategia de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v>
          </cell>
          <cell r="K82" t="str">
            <v>(No. hitos de del Modelo de seguridad de la Información alcanzados / Total de hitos del Modelo de seguridad de la Información programados) *100</v>
          </cell>
          <cell r="L82" t="str">
            <v>No. hitos de del Modelo de seguridad de la Información alcanzados</v>
          </cell>
          <cell r="M82" t="str">
            <v>Total de hitos del Modelo de seguridad de la Información programados</v>
          </cell>
          <cell r="O82" t="str">
            <v>Modelo de Seguridad de la Información.</v>
          </cell>
          <cell r="P82" t="str">
            <v>Implementar el modelo seguridad de la informacion</v>
          </cell>
          <cell r="Q82" t="str">
            <v>Seguridad y privacidad de la Información:
Marzo: Documento marco de referencia Modelo Seguridad de la Información.
Junio: Documento consolidación Modelo Seguridad de la Información
Septiembre: Documento final Modelo Seguridad de la Información</v>
          </cell>
          <cell r="R82" t="str">
            <v>Seguridad y privacidad de la Información:
Promover que las entidades distritales disminuyan la brecha de incumplimiento frente al modelo de seguridad y privacidad propuesto por MinTIC, con lo cual se fortalece la confidencialidad, integridad y disponibilidad de la información.</v>
          </cell>
          <cell r="S82" t="str">
            <v>Creciente</v>
          </cell>
          <cell r="T82" t="str">
            <v>Creciente</v>
          </cell>
          <cell r="U82" t="str">
            <v>Porcentaje</v>
          </cell>
          <cell r="V82" t="str">
            <v>Eficacia</v>
          </cell>
          <cell r="W82" t="str">
            <v>Resultado</v>
          </cell>
          <cell r="X82">
            <v>2016</v>
          </cell>
          <cell r="Y82">
            <v>0.2</v>
          </cell>
          <cell r="Z82">
            <v>2016</v>
          </cell>
          <cell r="AA82">
            <v>0.2</v>
          </cell>
          <cell r="AB82">
            <v>0.7</v>
          </cell>
          <cell r="AC82">
            <v>0.9</v>
          </cell>
          <cell r="AD82">
            <v>1</v>
          </cell>
          <cell r="AE82">
            <v>0</v>
          </cell>
          <cell r="AF82">
            <v>1</v>
          </cell>
          <cell r="AG82" t="str">
            <v>No Aplica</v>
          </cell>
          <cell r="AH82">
            <v>1</v>
          </cell>
          <cell r="AI82" t="str">
            <v>No Aplica</v>
          </cell>
          <cell r="AJ82">
            <v>1</v>
          </cell>
          <cell r="AK82">
            <v>1</v>
          </cell>
          <cell r="AL82">
            <v>1111</v>
          </cell>
          <cell r="AM82" t="str">
            <v>Fortalecimiento de la economía, el gobierno y la ciudad digital de Bogotá D. C.</v>
          </cell>
          <cell r="AN82" t="str">
            <v>No Aplica</v>
          </cell>
          <cell r="AO82" t="str">
            <v>No Aplica</v>
          </cell>
          <cell r="AP82" t="str">
            <v>No Aplica</v>
          </cell>
          <cell r="AQ82" t="str">
            <v>No Aplica</v>
          </cell>
          <cell r="AR82" t="str">
            <v>No Aplica</v>
          </cell>
          <cell r="AS82" t="str">
            <v>No Aplica</v>
          </cell>
          <cell r="AT82" t="str">
            <v>No Aplica</v>
          </cell>
          <cell r="AU82" t="str">
            <v>No Aplica</v>
          </cell>
          <cell r="AV82" t="str">
            <v>No Aplica</v>
          </cell>
          <cell r="AW82" t="str">
            <v>No Aplica</v>
          </cell>
          <cell r="AX82" t="str">
            <v>No Aplica</v>
          </cell>
          <cell r="AY82" t="str">
            <v>No Aplica</v>
          </cell>
          <cell r="AZ82" t="str">
            <v>No Aplica</v>
          </cell>
          <cell r="BA82" t="str">
            <v>No Aplica</v>
          </cell>
          <cell r="BB82" t="str">
            <v>No Aplica</v>
          </cell>
          <cell r="BC82" t="str">
            <v>No Aplica</v>
          </cell>
          <cell r="BD82" t="str">
            <v>No Aplica</v>
          </cell>
          <cell r="BE82" t="str">
            <v>No Aplica</v>
          </cell>
          <cell r="BF82" t="str">
            <v>No Aplica</v>
          </cell>
          <cell r="BG82" t="str">
            <v>No Aplica</v>
          </cell>
          <cell r="BH82" t="str">
            <v>No Aplica</v>
          </cell>
          <cell r="BI82" t="str">
            <v>No Aplica</v>
          </cell>
          <cell r="BJ82" t="str">
            <v>No Aplica</v>
          </cell>
          <cell r="BK82" t="str">
            <v>No Aplica</v>
          </cell>
          <cell r="BL82" t="str">
            <v>No Aplica</v>
          </cell>
          <cell r="BM82" t="str">
            <v>Plan de Desarrollo - Meta ProductoPlan de Acción Proyecto de inversión 1111 Fortalecimiento de la economía, el gobierno y la ciudad digital de Bogotá D. C.</v>
          </cell>
          <cell r="BN82" t="str">
            <v xml:space="preserve">La estrategia se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v>
          </cell>
          <cell r="BO82" t="str">
            <v>Implementar el modelo  sistema único de información definido</v>
          </cell>
          <cell r="BP82" t="str">
            <v>Seguridad y privacidad de la Información:
Promover que las entidades distritales disminuyan la brecha de incumplimiento frente al modelo de seguridad y privacidad propuesto por MinTIC, con lo cual se fortalece la confidencialidad, integridad y disponibilidad de la información.</v>
          </cell>
          <cell r="BQ82" t="str">
            <v>Seguridad y privacidad de la Información:
Marzo: Documento marco de referencia Modelo Seguridad de la Información.
Junio: Documento consolidación Modelo Seguridad de la Información
Septiembre: Documento final Modelo Seguridad de la Información</v>
          </cell>
          <cell r="BR82" t="str">
            <v>Suma</v>
          </cell>
          <cell r="BS82">
            <v>3</v>
          </cell>
          <cell r="BT82">
            <v>0</v>
          </cell>
          <cell r="BU82">
            <v>0</v>
          </cell>
          <cell r="BV82">
            <v>1</v>
          </cell>
          <cell r="BW82">
            <v>0</v>
          </cell>
          <cell r="BX82">
            <v>0</v>
          </cell>
          <cell r="BY82">
            <v>1</v>
          </cell>
          <cell r="BZ82">
            <v>0</v>
          </cell>
          <cell r="CA82">
            <v>0</v>
          </cell>
          <cell r="CB82">
            <v>1</v>
          </cell>
          <cell r="CC82">
            <v>0</v>
          </cell>
          <cell r="CD82">
            <v>0</v>
          </cell>
          <cell r="CE82">
            <v>0</v>
          </cell>
          <cell r="CF82">
            <v>0</v>
          </cell>
          <cell r="CG82">
            <v>0</v>
          </cell>
          <cell r="CH82">
            <v>3.3333333333333326E-2</v>
          </cell>
          <cell r="CI82">
            <v>0</v>
          </cell>
          <cell r="CJ82">
            <v>0</v>
          </cell>
          <cell r="CK82">
            <v>3.3333333333333326E-2</v>
          </cell>
          <cell r="CL82">
            <v>0</v>
          </cell>
          <cell r="CM82">
            <v>0</v>
          </cell>
          <cell r="CN82">
            <v>3.3333333333333326E-2</v>
          </cell>
          <cell r="CO82">
            <v>0</v>
          </cell>
          <cell r="CP82">
            <v>0</v>
          </cell>
          <cell r="CQ82">
            <v>0</v>
          </cell>
          <cell r="CR82">
            <v>1</v>
          </cell>
          <cell r="CS82">
            <v>0</v>
          </cell>
          <cell r="CT82">
            <v>0</v>
          </cell>
          <cell r="CU82" t="str">
            <v xml:space="preserve">Seguridad de la Información: 
Durante el mes, se desarrolló reunión con MinTIC respecto a la mesa técnica csirt (Centro de respuesta ante incidentes cibernéticos) de gobierno.
</v>
          </cell>
          <cell r="CV82" t="str">
            <v>Seguridad de la Información: 
No se presentaron retrasos o dificultades durante el mes.</v>
          </cell>
          <cell r="CW82" t="str">
            <v>Seguridad de la Información:
Por medio de la reunión con MinTIC, se determinó que el csirt de gobierno aún no está funcional, con lo cual se gestionó apoyo directo del colCERT (Grupo de Respuestas a Emergencias Cibernéticas de Colombia), con el fin de actualizar al Distrito en temas cibernéticos. Esta información es insumo para la elaboración de tips de seguridad, capacitaciones, entre otros, lo que permite fortalecer la confidencialidad, integridad y disponibilidad de la información en las entidades distritales.</v>
          </cell>
          <cell r="CX82">
            <v>0</v>
          </cell>
          <cell r="CY82">
            <v>0</v>
          </cell>
          <cell r="CZ82" t="str">
            <v xml:space="preserve">Seguridad de la Información:
De acuerdo con el procedimiento 1210200-PR-306, se realizaron las actividades de planeación y estructuración del proyecto. Adicionalmente, se definió y estructuró la estrategia de comunicación del mismo.
</v>
          </cell>
          <cell r="DA82" t="str">
            <v>Seguridad de la Información: 
No se presentaron retrasos o dificultades durante el mes.</v>
          </cell>
          <cell r="DB82" t="str">
            <v xml:space="preserve">Seguridad de la Información:
Con base en la planeación y estructuración del proyecto, se definió la estrategia para dar cumplimiento y cierre a la meta Proyecto de Inversión 1111 y meta producto Plan Distrital de Desarrollo asociadas, disminuyendo de esta manera la brecha de incumplimiento frente al modelo de seguridad y privacidad propuesto por MinTIC. Con el plan de comunicación, se estructura la estrategia para la socialización de dicha estrategia en el Distrito.
</v>
          </cell>
          <cell r="DC82">
            <v>1</v>
          </cell>
          <cell r="DD82">
            <v>1</v>
          </cell>
          <cell r="DE82" t="str">
            <v xml:space="preserve">Seguridad de la Información:
Se logró el hito de realizar el documento marco de referencia del modelo seguridad de la información, el cual es la hoja de ruta para la puesta en marcha de la estrategia de seguridad del Distrito 
Adicionalmente, se hizo la presentación al Ministerio TIC  de las cartillas de seguridad, elaboradas en el marco de la consultoría del 2018, que generó ADALID para la Alta Consejería Distrital TIC. Lo anterior, con el fin de obtener retroalimentación por parte del MinTIC. Estas cartillas también fueron presentadas en un evento, al cual asistieron Entidades de diferentes sectores del Distrito
</v>
          </cell>
          <cell r="DF82" t="str">
            <v>Seguridad de la Información: 
No se presentaron retrasos o dificultades durante el mes.</v>
          </cell>
          <cell r="DG82" t="str">
            <v xml:space="preserve">Seguridad de la Información:
El documento marco de referencia modelo seguridad de la información, es la hoja de ruta que permite a la Alta Consejería Distrital de TIC la ejecución del plan de trabajo, y presenta además casos particulares en los cuales la estrategia ha permitido minimizar la superficie de impacto respecto a la materialización de un riesgo de ciberseguridad.
Por medio de la presentación de las cartillas al MinTIC, se pudo verificar la pertinencia de las mismas, y se obtuvieron respuestas favorables respecto a la estrategia presentada. El MinTIC solicitó el préstamo de las cartillas para validar la posibilidad de usarlas a nivel nacional. Estas cartillas fueron socializadas a nivel del Distrito, en un evento al cual asistieron alrededor de 120 funcionarios públicos del sector, lo cual fortalece la confidencialidad, integridad y disponibilidad de la información en las Entidades Distritales.
</v>
          </cell>
          <cell r="DH82">
            <v>0</v>
          </cell>
          <cell r="DI82">
            <v>0</v>
          </cell>
          <cell r="DJ82" t="str">
            <v>Seguridad de la Información: Se realizó reunión con el equipo de comunicaciones de la Alta Consejería TIC, con el fin de hacer seguimiento a la estrategia de comunicaciones planeada para Privacidad y Seguridad de la Información. En la reunión se socializó el requerimiento de la Dirección de Talento Humano, de la Secretaría General, para realizar una sensibilización con respecto a los peligros de Internet a los que se exponen los menores de edad. Para este ejercicio, el equipo de comunicación elaboró la presentación como apoyo visual.</v>
          </cell>
          <cell r="DK82" t="str">
            <v>Seguridad de la Información: No se presentaron retrasos o dificultades durante el mes.</v>
          </cell>
          <cell r="DL82" t="str">
            <v>Seguridad de la Información: Con la sensibilización realizada, se buscó que los funcionarios públicos del Distrito conocieran sobre la Seguridad y Privacidad de la Información, con lo cual sus datos y los de sus hijos estarán mejor protegidos.</v>
          </cell>
          <cell r="DM82">
            <v>0</v>
          </cell>
          <cell r="DN82">
            <v>0</v>
          </cell>
          <cell r="DO82" t="str">
            <v xml:space="preserve">Seguridad de la Información: Durante el mes se enviaron Tips de Seguridad de la Información a las Entidades Distritales, como parte del proceso de acompañamiento en la implementación de Modelo de Seguridad de la Información. Estas recomendaciones se divulgaron en una pieza gráfica, para realizar campañas de sensibilización en confidencialidad de la información. Adicionalmente, se ofreció en colaboración con Cisco una capacitación en Ciberseguridad, orientada a la detección de amenazas en la red para 15 Entidades Distritales. </v>
          </cell>
          <cell r="DP82" t="str">
            <v>Seguridad de la Información: No se presentaron retrasos o dificultades durante el mes.</v>
          </cell>
          <cell r="DQ82" t="str">
            <v>Seguridad de la Información: mediante el envío de los Tips se da herramientas a las Entidades para fortalecer las capacidades en seguridad, basadas en el conocimiento. Además, por medio de la capacitación se brinda a las Entidades Distritales espacios de formación técnico especializada respecto a temas de Ciberseguridad.</v>
          </cell>
          <cell r="DR82">
            <v>1</v>
          </cell>
          <cell r="DS82">
            <v>1</v>
          </cell>
          <cell r="DT82" t="str">
            <v>Seguridad de la Información: Se logró el hito de realizar el documento de consolidación del Modelo Seguridad de la Información, el cual es compendio de la estrategia adelantada por parte de la Alta Consejería Distrital de TIC para brindar acompañamiento a las Entidades Distritales en la implementación del MSPI.
Adicionalmente, se realizó seguimiento al Plan de Trabajo y Cronograma del proyecto para asegurar el cumplimiento y adecuada ejecución del mismo.</v>
          </cell>
          <cell r="DU82" t="str">
            <v>Seguridad de la Información: No se presentaron retrasos o dificultades durante el mes.</v>
          </cell>
          <cell r="DV82" t="str">
            <v xml:space="preserve">Seguridad de la Información: Por medio del documento de consolidación del Modelo Seguridad de la Información, se deja planteada y estructurada la estrategia de cómo con base en la propuesta de MinTIC y el aporte de la Alta Consejería Distrital de TIC, las Entidades pueden implementar seguridad digital. </v>
          </cell>
          <cell r="DW82">
            <v>0</v>
          </cell>
          <cell r="DX82">
            <v>0</v>
          </cell>
          <cell r="DY82" t="str">
            <v>Seguridad de la Información: Durante el mes no se programaron actividades. Sin embargo, se dio cumplimiento a la solicitud de hacer una capacitación en temas de ciberseguridad para el personal de la Secretaría Distrital de Salud. En la capacitación se expuso las cartillas de seguridad dispuestas por la Oficina, para el uso y apropiación del Modelo de Seguridad y Privacidad de la Información.</v>
          </cell>
          <cell r="DZ82" t="str">
            <v>Seguridad de la Información: No se presentaron retrasos o dificultades durante el mes.</v>
          </cell>
          <cell r="EA82" t="str">
            <v>Seguridad y privacidad de la Información:  Por medio de la sensibilización realizada al personal de la Secretaría Distrital de Salud, los funcionarios toman conciencia respecto al tema de información personal y por ende al tratamiento de la información de la ciudadanía con la cual trabajan.</v>
          </cell>
          <cell r="EB82">
            <v>0</v>
          </cell>
          <cell r="EC82">
            <v>0</v>
          </cell>
          <cell r="ED82" t="str">
            <v>Seguridad de la Información: Se hizo envío del boletín de seguridad respecto a ataques maliciosos persistentes, a los oficiales de seguridad y directores de TI de las Entidades Distritales, con el fin de tomar medidas preventivas respecto al bloqueo de direcciones IP peligrosas. Además, se realizó mesa de trabajo con la Secretaría Distrital de Gobierno, respecto al uso y apropiación de las cartillas de “Guardianes de la información”, explicando cómo promoverlas al interior de la Entidad. Finalmente, se realizó procesos de socialización dirigido a los funcionarios del IDU, sobre los riesgos en el uso de Internet.</v>
          </cell>
          <cell r="EE82" t="str">
            <v>Seguridad de la Información: No se presentaron retrasos o dificultades durante el mes.</v>
          </cell>
          <cell r="EF82" t="str">
            <v>Seguridad de la Información: Mediante el envío del boletín de seguridad respecto a ataques maliciosos persistentes, se da herramientas a las Entidades Distritales para fortalecer las capacidades en ciberseguridad. Por otro lado, la socialización de las cartillas permite por medio de autogestión, generar capacidades en seguridad de la información. Además, a través de la sensibilización realizada a los funcionarios del IDU, se permite hacer procesos de concientización respecto al tema de información personal, y por ende al tratamiento de la información de la ciudadanía con la cual trabajan.</v>
          </cell>
          <cell r="EG82">
            <v>1</v>
          </cell>
          <cell r="EH82">
            <v>1</v>
          </cell>
          <cell r="EI82" t="str">
            <v>Seguridad de la Información: Se logró el hito de consolidar el documento final de la Estrategia del Modelo de Seguridad y Privacidad de la Información (MSPI), el cual se convierte en la hoja de ruta para la implementación del Modelo a nivel Distrital. En el mismo se detalla: marco técnico, marco jurídico, indicadores, planes estratégicos, tácticos y operativos.
De igual manera, durante el 13 y 14 de septiembre la Alta Consejería TIC apoyó el evento BSides, con el fin de acercar los temas de ciberseguridad a los compañeros del Distrito y ciudadanía en general.</v>
          </cell>
          <cell r="EJ82" t="str">
            <v>Seguridad de la Información: No se presentaron retrasos o dificultades durante el mes.</v>
          </cell>
          <cell r="EK82" t="str">
            <v>Seguridad de la Información: El documento final se convierte en una herramienta fundamental en el apoyo de las funciones de los Oficiales de Seguridad de la Información (segurinfos) del Distrito, y se genera documentación clara sobre cómo las Entidades Distritales deben implementar de forma eficaz el Modelo de Seguridad y Privacidad de la Información.</v>
          </cell>
          <cell r="EL82">
            <v>0</v>
          </cell>
          <cell r="EM82">
            <v>0</v>
          </cell>
          <cell r="EN82" t="str">
            <v>Seguridad de la Información: Durante el mes no se programaron actividades.</v>
          </cell>
          <cell r="EO82" t="str">
            <v>Seguridad de la Información: Durante el mes no se programaron actividades.</v>
          </cell>
          <cell r="EP82" t="str">
            <v>Seguridad de la Información: Durante el mes no se programaron actividades.</v>
          </cell>
          <cell r="EQ82">
            <v>0</v>
          </cell>
          <cell r="ER82">
            <v>0</v>
          </cell>
          <cell r="ES82" t="str">
            <v>Seguridad de la Información: Se enviaron tips y recomendaciones de seguridad, vía correo electrónico, dirigido a los Oficiales de Seguridad y Directores TI del Distrito. Con esta información se busca generar conciencia a las Entidades Distritales, frente a los riesgos digitales emergentes debido al paro nacional, en el cual las Entidades Distritales se pueden afectar con ataques a su estructura cibernética. Adicionalmente, se realizó documento de cierre del proyecto, mediante elaboración de informe final, en el cual se registran los resultados del Plan de Trabajo y Cronograma. Así mismo, se realizó documento de Lecciones Aprendidas.</v>
          </cell>
          <cell r="ET82" t="str">
            <v>Seguridad de la Información: No se presentaron retrasos o dificultades durante el mes.</v>
          </cell>
          <cell r="EU82" t="str">
            <v>Seguridad de la Información: Se ejecutaron las actividades programadas según Plan de Trabajo y Cronograma. Lo anterior, garantizó el cierre oportuno del proyecto con los productos establecidos, cumplimiento la meta de implementación del Modelo de Seguridad y Privacidad en el Distrito. Este proyecto permitió a las Entidades Distritales disminuir la brecha de incumplimiento frente a lo propuesto por MinTIC, y de igual manera le permitió a las mismas fortalecer la confidencialidad, integridad y disponibilidad de la información.</v>
          </cell>
          <cell r="EV82">
            <v>0</v>
          </cell>
          <cell r="EW82">
            <v>0</v>
          </cell>
          <cell r="EX82" t="str">
            <v>Seguridad de la Información: Se enviaron nuevos tips y recomendaciones de seguridad, vía correo electrónico, dirigido a los Oficiales de Seguridad y Directores TI del Distrito, con el fin de mitigar las posibles amenazas cibernéticas.</v>
          </cell>
          <cell r="EY82" t="str">
            <v>Seguridad de la Información: No se presentaron retrasos o dificultades durante el mes.</v>
          </cell>
          <cell r="EZ82" t="str">
            <v>Seguridad de la Información: Por medio de los tips y recomendaciones, se permite mitigar el impacto negativo sobre los equipos e infraestructura tecnológica de las Entidades Distritales.</v>
          </cell>
          <cell r="FA82">
            <v>3</v>
          </cell>
          <cell r="FB82">
            <v>0</v>
          </cell>
          <cell r="FC82" t="str">
            <v>Cumple</v>
          </cell>
          <cell r="FD82" t="str">
            <v>Cumplido</v>
          </cell>
          <cell r="FE82" t="str">
            <v>Cumplido</v>
          </cell>
          <cell r="FF82" t="str">
            <v>Adecuado</v>
          </cell>
          <cell r="FG82" t="str">
            <v>Coherente</v>
          </cell>
          <cell r="FH82" t="str">
            <v>Concuerda</v>
          </cell>
          <cell r="FI82" t="str">
            <v>Concuerda</v>
          </cell>
          <cell r="FJ82" t="str">
            <v>Relación directa</v>
          </cell>
          <cell r="FK82" t="str">
            <v>Adecuado</v>
          </cell>
          <cell r="FL82" t="str">
            <v>Oportuna</v>
          </cell>
          <cell r="FM82"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2" t="str">
            <v>Sebastian Malpica</v>
          </cell>
          <cell r="FO82" t="str">
            <v>Cumple</v>
          </cell>
          <cell r="FP82" t="str">
            <v>Cumplido</v>
          </cell>
          <cell r="FQ82" t="e">
            <v>#N/A</v>
          </cell>
          <cell r="FR82" t="str">
            <v>Adecuado</v>
          </cell>
          <cell r="FS82" t="str">
            <v>Coherente</v>
          </cell>
          <cell r="FT82" t="str">
            <v>Concuerda</v>
          </cell>
          <cell r="FU82" t="str">
            <v>Concuerda</v>
          </cell>
          <cell r="FV82" t="str">
            <v>Relación directa</v>
          </cell>
          <cell r="FW82" t="str">
            <v>Adecuado</v>
          </cell>
          <cell r="FX82" t="str">
            <v>Oportuna</v>
          </cell>
          <cell r="FY82" t="str">
            <v>El reporte del indicador es adecuado en términos de suficiencia y coherencia.</v>
          </cell>
          <cell r="FZ82" t="str">
            <v>Sebastian Malpica</v>
          </cell>
          <cell r="GA82" t="str">
            <v>Cumple</v>
          </cell>
          <cell r="GB82" t="str">
            <v>Cumplido</v>
          </cell>
          <cell r="GC82" t="e">
            <v>#N/A</v>
          </cell>
          <cell r="GD82" t="str">
            <v>Adecuado</v>
          </cell>
          <cell r="GE82" t="str">
            <v>Coherente</v>
          </cell>
          <cell r="GF82" t="str">
            <v>Concuerda</v>
          </cell>
          <cell r="GG82" t="str">
            <v>Concuerda</v>
          </cell>
          <cell r="GH82" t="str">
            <v>Relación directa</v>
          </cell>
          <cell r="GI82" t="str">
            <v>Adecuado</v>
          </cell>
          <cell r="GJ82" t="str">
            <v>Oportuna</v>
          </cell>
          <cell r="GK82" t="str">
            <v>El reporte del indicador es adecuado en términos de suficiencia y coherencia.</v>
          </cell>
          <cell r="GL82" t="str">
            <v>Sebastian Malpica</v>
          </cell>
          <cell r="GM82" t="str">
            <v>Cumple</v>
          </cell>
          <cell r="GN82" t="str">
            <v>Cumplido</v>
          </cell>
          <cell r="GO82" t="e">
            <v>#N/A</v>
          </cell>
          <cell r="GP82" t="str">
            <v>Adecuado</v>
          </cell>
          <cell r="GQ82" t="str">
            <v>Coherente</v>
          </cell>
          <cell r="GR82" t="str">
            <v>Concuerda</v>
          </cell>
          <cell r="GS82" t="str">
            <v>Concuerda</v>
          </cell>
          <cell r="GT82" t="str">
            <v>Relación directa</v>
          </cell>
          <cell r="GU82" t="str">
            <v>Adecuado</v>
          </cell>
          <cell r="GV82" t="str">
            <v>Oportuna</v>
          </cell>
          <cell r="GW82" t="str">
            <v>El indicador esta adecuadamente reportado y cumple todos los criterios de calidad del reporte</v>
          </cell>
          <cell r="GX82" t="str">
            <v>Sebastian Malpica</v>
          </cell>
          <cell r="GY82">
            <v>0</v>
          </cell>
          <cell r="GZ82">
            <v>0</v>
          </cell>
          <cell r="HA82">
            <v>1</v>
          </cell>
          <cell r="HB82">
            <v>0</v>
          </cell>
          <cell r="HC82">
            <v>0</v>
          </cell>
          <cell r="HD82">
            <v>1</v>
          </cell>
          <cell r="HE82">
            <v>0</v>
          </cell>
          <cell r="HF82">
            <v>0</v>
          </cell>
          <cell r="HG82">
            <v>1</v>
          </cell>
          <cell r="HH82">
            <v>0</v>
          </cell>
          <cell r="HI82">
            <v>0</v>
          </cell>
          <cell r="HJ82">
            <v>0</v>
          </cell>
          <cell r="HK82">
            <v>3</v>
          </cell>
          <cell r="HL82">
            <v>0</v>
          </cell>
          <cell r="HM82">
            <v>0</v>
          </cell>
          <cell r="HN82">
            <v>3.3333333333333326E-2</v>
          </cell>
          <cell r="HO82">
            <v>0</v>
          </cell>
          <cell r="HP82">
            <v>0</v>
          </cell>
          <cell r="HQ82">
            <v>3.3333333333333326E-2</v>
          </cell>
          <cell r="HR82">
            <v>0</v>
          </cell>
          <cell r="HS82">
            <v>0</v>
          </cell>
          <cell r="HT82">
            <v>3.3333333333333326E-2</v>
          </cell>
          <cell r="HU82">
            <v>0</v>
          </cell>
          <cell r="HV82">
            <v>0</v>
          </cell>
          <cell r="HW82">
            <v>0</v>
          </cell>
          <cell r="HX82">
            <v>9.9999999999999978E-2</v>
          </cell>
          <cell r="HY82" t="str">
            <v>No Programó</v>
          </cell>
          <cell r="HZ82" t="str">
            <v>No Programó</v>
          </cell>
          <cell r="IA82">
            <v>1</v>
          </cell>
          <cell r="IB82">
            <v>1</v>
          </cell>
          <cell r="IC82">
            <v>1</v>
          </cell>
          <cell r="ID82">
            <v>1</v>
          </cell>
          <cell r="IE82">
            <v>1</v>
          </cell>
          <cell r="IF82">
            <v>1</v>
          </cell>
          <cell r="IG82">
            <v>1</v>
          </cell>
          <cell r="IH82">
            <v>1</v>
          </cell>
          <cell r="II82">
            <v>1</v>
          </cell>
          <cell r="IJ82">
            <v>1</v>
          </cell>
          <cell r="IK82">
            <v>1</v>
          </cell>
          <cell r="IL82">
            <v>1</v>
          </cell>
          <cell r="IM82">
            <v>1</v>
          </cell>
          <cell r="IN82">
            <v>1</v>
          </cell>
          <cell r="IP82">
            <v>3.3333333333333326E-2</v>
          </cell>
          <cell r="IQ82">
            <v>6.6666666666666652E-2</v>
          </cell>
          <cell r="IR82">
            <v>9.9999999999999978E-2</v>
          </cell>
          <cell r="IS82">
            <v>1</v>
          </cell>
        </row>
        <row r="83">
          <cell r="A83">
            <v>181</v>
          </cell>
          <cell r="B83" t="str">
            <v>Oficina Alta Consejería Distrital de Tecnologías de Información y Comunicaciones - TIC</v>
          </cell>
          <cell r="C83" t="str">
            <v>Alto Consejero Distrital de Tecnologías de Información y Comunicaciones - TIC</v>
          </cell>
          <cell r="D83" t="str">
            <v>Carlos Alberto Sánchez Rave</v>
          </cell>
          <cell r="E83" t="str">
            <v>P1 -  ÉTICA, BUEN GOBIERNO Y TRANSPARENCIA</v>
          </cell>
          <cell r="F83" t="str">
            <v>P1O2 Fortalecer la capacidad de formulación, implementación y seguimiento, de la política pública de competencia de la Secretaría General; así como las estrategias y mecanismos de evaluación.</v>
          </cell>
          <cell r="G83" t="str">
            <v>P1O2A1 Formular, implementar y realizar seguimiento a las políticas públicas de competencia de la Entidad</v>
          </cell>
          <cell r="H83" t="str">
            <v>Impulsar Acuerdos Marco o Procesos Agregados de Compras de TI para las entidades del Distrito</v>
          </cell>
          <cell r="I83" t="str">
            <v>Acuerdos Marco o Procesos Agregados de Compras de TI para las entidades del Distrito impulsados</v>
          </cell>
          <cell r="J83" t="str">
            <v xml:space="preserve">La estrategia permite impulsar (caracterización, comunicación y promoción) la suscripción de acuerdos marco de precios o la gestión de procesos de compras agregadas en materia TIC en el D.C. El indicador mide el avance en la implementación de la estrategia, en términos de numero de acuerdos o procesos impulsados, lo que no implica que sean procesos adelantados directamente por la Oficina de la Alta Consejería TIC cuyo rol se circunscribe a articular, impulsar, promover y asesorar a las entidades. </v>
          </cell>
          <cell r="K83" t="str">
            <v xml:space="preserve">  Sumatoria de Acuerdos Marco o Procesos Agregados de Compras de TI     </v>
          </cell>
          <cell r="L83" t="str">
            <v>Sumatoria de Acuerdos Marco o Procesos Agregados de Compras de TI</v>
          </cell>
          <cell r="M83">
            <v>0</v>
          </cell>
          <cell r="O83" t="str">
            <v>Promoción de Compras Agregadas y Acuerdos Marco.</v>
          </cell>
          <cell r="P83" t="str">
            <v>Identificar objetos o procesos marco</v>
          </cell>
          <cell r="Q83" t="str">
            <v xml:space="preserve">Acuerdos Marco de Precio o Procesos de Demanda Agregada:
Junio: Circular instrumento de compra pública TI (AMP o Proceso Demanda Agregada) </v>
          </cell>
          <cell r="R83" t="str">
            <v>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v>
          </cell>
          <cell r="S83" t="str">
            <v>Suma</v>
          </cell>
          <cell r="T83" t="str">
            <v>Suma</v>
          </cell>
          <cell r="U83" t="str">
            <v>Número</v>
          </cell>
          <cell r="V83" t="str">
            <v>Eficacia</v>
          </cell>
          <cell r="W83" t="str">
            <v>Resultado</v>
          </cell>
          <cell r="X83">
            <v>2016</v>
          </cell>
          <cell r="Y83">
            <v>1</v>
          </cell>
          <cell r="Z83">
            <v>2016</v>
          </cell>
          <cell r="AA83">
            <v>1</v>
          </cell>
          <cell r="AB83">
            <v>1</v>
          </cell>
          <cell r="AC83">
            <v>2</v>
          </cell>
          <cell r="AD83">
            <v>1</v>
          </cell>
          <cell r="AE83">
            <v>0</v>
          </cell>
          <cell r="AF83">
            <v>0</v>
          </cell>
          <cell r="AG83" t="str">
            <v>No Aplica</v>
          </cell>
          <cell r="AH83" t="str">
            <v>No Aplica</v>
          </cell>
          <cell r="AI83" t="str">
            <v>No Aplica</v>
          </cell>
          <cell r="AJ83">
            <v>1</v>
          </cell>
          <cell r="AK83">
            <v>1</v>
          </cell>
          <cell r="AL83">
            <v>1111</v>
          </cell>
          <cell r="AM83" t="str">
            <v>Fortalecimiento de la economía, el gobierno y la ciudad digital de Bogotá D. C.</v>
          </cell>
          <cell r="AN83" t="str">
            <v>No Aplica</v>
          </cell>
          <cell r="AO83" t="str">
            <v>No Aplica</v>
          </cell>
          <cell r="AP83" t="str">
            <v>No Aplica</v>
          </cell>
          <cell r="AQ83" t="str">
            <v>No Aplica</v>
          </cell>
          <cell r="AR83" t="str">
            <v>No Aplica</v>
          </cell>
          <cell r="AS83" t="str">
            <v>No Aplica</v>
          </cell>
          <cell r="AT83" t="str">
            <v>No Aplica</v>
          </cell>
          <cell r="AU83" t="str">
            <v>No Aplica</v>
          </cell>
          <cell r="AV83" t="str">
            <v>No Aplica</v>
          </cell>
          <cell r="AW83" t="str">
            <v>No Aplica</v>
          </cell>
          <cell r="AX83" t="str">
            <v>No Aplica</v>
          </cell>
          <cell r="AY83" t="str">
            <v>No Aplica</v>
          </cell>
          <cell r="AZ83" t="str">
            <v>No Aplica</v>
          </cell>
          <cell r="BA83" t="str">
            <v>No Aplica</v>
          </cell>
          <cell r="BB83" t="str">
            <v>No Aplica</v>
          </cell>
          <cell r="BC83" t="str">
            <v>No Aplica</v>
          </cell>
          <cell r="BD83">
            <v>1</v>
          </cell>
          <cell r="BE83" t="str">
            <v>No Aplica</v>
          </cell>
          <cell r="BF83">
            <v>1</v>
          </cell>
          <cell r="BG83" t="str">
            <v>No Aplica</v>
          </cell>
          <cell r="BH83" t="str">
            <v>No Aplica</v>
          </cell>
          <cell r="BI83" t="str">
            <v>No Aplica</v>
          </cell>
          <cell r="BJ83" t="str">
            <v>No Aplica</v>
          </cell>
          <cell r="BK83" t="str">
            <v>No Aplica</v>
          </cell>
          <cell r="BL83" t="str">
            <v>No Aplica</v>
          </cell>
          <cell r="BM83" t="str">
            <v>Plan de Acción Proyecto de inversión 1111 Fortalecimiento de la economía, el gobierno y la ciudad digital de Bogotá D. C.PLAN ESTRATÉGICO DE TECNOLOGÍAS DE INFORMACIÓN Y LAS COMUNICACIONES (PETI)PLAN DE SEGURIDAD Y PRIVACIDAD DE LA INFORMACIÓN</v>
          </cell>
          <cell r="BN83" t="str">
            <v xml:space="preserve">La estrategia permite impulsar (caracterización, comunicación y promoción) la suscripción de acuerdos marco de precios o la gestión de procesos de compras agregadas en materia TIC en el D.C. El indicador mide el avance en la implementación de la estrategia, en términos de numero de acuerdos o procesos impulsados, lo que no implica que sean procesos adelantados directamente por la Oficina de la Alta Consejería TIC cuyo rol se circunscribe a articular, impulsar, promover y asesorar a las entidades. </v>
          </cell>
          <cell r="BO83" t="str">
            <v>Identificar objetos o procesos marco</v>
          </cell>
          <cell r="BP83" t="str">
            <v>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v>
          </cell>
          <cell r="BQ83" t="str">
            <v xml:space="preserve">Acuerdos Marco de Precio o Procesos de Demanda Agregada:
Junio: Circular instrumento de compra pública TI (AMP o Proceso Demanda Agregada) </v>
          </cell>
          <cell r="BR83" t="str">
            <v>Suma</v>
          </cell>
          <cell r="BS83">
            <v>1</v>
          </cell>
          <cell r="BT83">
            <v>0</v>
          </cell>
          <cell r="BU83">
            <v>0</v>
          </cell>
          <cell r="BV83">
            <v>0</v>
          </cell>
          <cell r="BW83">
            <v>0</v>
          </cell>
          <cell r="BX83">
            <v>0</v>
          </cell>
          <cell r="BY83">
            <v>0</v>
          </cell>
          <cell r="BZ83">
            <v>0</v>
          </cell>
          <cell r="CA83">
            <v>1</v>
          </cell>
          <cell r="CB83">
            <v>0</v>
          </cell>
          <cell r="CC83">
            <v>0</v>
          </cell>
          <cell r="CD83">
            <v>0</v>
          </cell>
          <cell r="CE83">
            <v>0</v>
          </cell>
          <cell r="CF83">
            <v>0</v>
          </cell>
          <cell r="CG83">
            <v>0</v>
          </cell>
          <cell r="CH83">
            <v>0</v>
          </cell>
          <cell r="CI83">
            <v>0</v>
          </cell>
          <cell r="CJ83">
            <v>0</v>
          </cell>
          <cell r="CK83">
            <v>0</v>
          </cell>
          <cell r="CL83">
            <v>0</v>
          </cell>
          <cell r="CM83">
            <v>1</v>
          </cell>
          <cell r="CN83">
            <v>0</v>
          </cell>
          <cell r="CO83">
            <v>0</v>
          </cell>
          <cell r="CP83">
            <v>0</v>
          </cell>
          <cell r="CQ83">
            <v>0</v>
          </cell>
          <cell r="CR83">
            <v>1</v>
          </cell>
          <cell r="CS83">
            <v>0</v>
          </cell>
          <cell r="CT83" t="str">
            <v/>
          </cell>
          <cell r="CU83" t="str">
            <v>Acuerdos Marco de Precio o Procesos de Demanda Agregada:
En cumplimiento al procedimiento 1210200-PR-306 "Asesoría Técnica o Formulación y Ejecución de Proyectos en el Distrito Capital", se adelantó la elaboración de la identificación de la necesidad del Proyecto para la vigencia 2019.</v>
          </cell>
          <cell r="CV83" t="str">
            <v>Acuerdos Marco de Precio o Procesos de Demanda Agregada:
No se presentaron retrasos o dificultades durante el mes.</v>
          </cell>
          <cell r="CW83" t="str">
            <v xml:space="preserve">Acuerdos Marco de Precio o Procesos de Demanda Agregada:
Teniendo en cuenta la población objetivo (Entidades Distritales), y la necesidad de ampliar el alcance de conocimiento de los instrumentos de compras públicas de TI, se identificó la selección del instrumento de compra pública para innovación - CPI, habilitado y publicado por Colombia Compra Eficiente, para sustentar la necesidad del proyecto, cumplimiento y cierre de la meta proyecto de inversión 1111 para la vigencia 2019. 
</v>
          </cell>
          <cell r="CX83">
            <v>0</v>
          </cell>
          <cell r="CY83" t="str">
            <v/>
          </cell>
          <cell r="CZ83" t="str">
            <v xml:space="preserve">Acuerdos Marco de Precio o Procesos de Demanda Agregada:
Según el procedimiento 1210200-PR-306 "Asesoría Técnica o Formulación y Ejecución de Proyectos en el Distrito Capital", se adelantó la elaboración y revisión del perfil del proyecto, y la formulación y aprobación del mismo.
Además, se realizó primera revisión de la normatividad relacionada con las compras públicas en innovación (instrumento de compra pública impulsado para la vigencia 2019, publicado por Colombia Compra Eficiente).
</v>
          </cell>
          <cell r="DA83" t="str">
            <v>Acuerdos Marco de Precio o Procesos de Demanda Agregada:
No se presentaron retrasos o dificultades durante el mes.</v>
          </cell>
          <cell r="DB83" t="str">
            <v xml:space="preserve">Acuerdos Marco de Precio o Procesos de Demanda Agregada:
De acuerdo con  la identificación del instrumento de compra pública para innovación - CPI, habilitado y publicado por Colombia Compra Eficiente, se adelantó la revisión del perfil del proyecto, y la formulación y aprobación del mismo. Adicionalmente, se adelantó la primera revisión de los antecedentes y normatividad proceso de compra pública para la innovación, con el propósito de construir parte de los fundamentos de la circular con la cual se cumplirá la meta.
</v>
          </cell>
          <cell r="DC83">
            <v>0</v>
          </cell>
          <cell r="DD83" t="str">
            <v/>
          </cell>
          <cell r="DE83" t="str">
            <v xml:space="preserve">Acuerdos Marco de Precio o Procesos de Demanda Agregada:
Se realizó la segunda revisión de la normatividad relacionada con las compras públicas en innovación (instrumento de compra pública impulsado para la vigencia 2019, publicado por Colombia Compra Eficiente). Adicionalmente, se elaboró borrador (avance 1) de la guía de adquisición de productos y servicios de TI (revisión de 6/10 instrumentos de compras públicas de TI, definición objetivo y condiciones AMP y Agregación de Demanda).
</v>
          </cell>
          <cell r="DF83" t="str">
            <v>Acuerdos Marco de Precio o Procesos de Demanda Agregada:
No se presentaron retrasos o dificultades durante el mes.</v>
          </cell>
          <cell r="DG83" t="str">
            <v xml:space="preserve">Acuerdos Marco de Precio o Procesos de Demanda Agregada:
Se adelantó la segunda revisión de los antecedentes y normatividad proceso de compra pública para la innovación (Política Pública, Definición, Anexos relacionados), con el fin de continuar construyendo los fundamentos de la circular con la cual se cumplirá la meta.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1.
</v>
          </cell>
          <cell r="DH83">
            <v>0</v>
          </cell>
          <cell r="DI83" t="str">
            <v/>
          </cell>
          <cell r="DJ83" t="str">
            <v>Acuerdos Marco de Precios o Procesos de Agregación de Demanda: Se consolidó la información actualizada de los instrumentos de compras públicas (acuerdos marcos de precio AMP y procesos de compra agregada), estructurados en el formato de Circular. Adicionalmente, se elaboró borrador (avance 2) de la guía de adquisición de productos y servicios de TI (revisión de 10/10 instrumentos de compras públicas de TI, definición objetivo y condiciones AMP y Agregación de Demanda).</v>
          </cell>
          <cell r="DK83" t="str">
            <v>Acuerdos Marco de Precios o Procesos de Agregación de Demanda: No se presentaron retrasos o dificultades durante el mes.</v>
          </cell>
          <cell r="DL83" t="str">
            <v xml:space="preserve">Acuerdos Marco de Precios o Procesos de Agregación de Demanda: Se adelantó la verificación de la normatividad del proceso de compra pública para la innovación (Política Pública, Definición, Anexos relacionados), con el fin de proyectar la circular con la cual se cumplirá la meta.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2.
</v>
          </cell>
          <cell r="DM83">
            <v>0</v>
          </cell>
          <cell r="DN83" t="str">
            <v/>
          </cell>
          <cell r="DO83" t="str">
            <v>Acuerdos Marco de Precios o Procesos de Agregación de Demanda: Se elaboró borrador de la definición del plan de acción para la formulación del acto administrativo, en el cual se presentará a la Asesora Jurídica de la Oficina la proyección de la Circular para revisión.  
Además, se elaboró borrador (avance 3) de la guía de adquisición de productos y servicios de TI.</v>
          </cell>
          <cell r="DP83" t="str">
            <v>Acuerdos Marco de Precios o Procesos de Agregación de Demanda: No se presentaron retrasos o dificultades durante el mes.</v>
          </cell>
          <cell r="DQ83" t="str">
            <v>Acuerdos Marco de Precios o Procesos de Agregación de Demanda: La definición del plan de acción para la formulación de la circular, permite parametrizar los aspectos relevantes que se deben tener en cuenta para la divulgación y socialización de esta.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3.</v>
          </cell>
          <cell r="DR83">
            <v>0</v>
          </cell>
          <cell r="DS83" t="str">
            <v/>
          </cell>
          <cell r="DT83" t="str">
            <v>Acuerdos Marco de Precios o Procesos de Agregación de Demanda: Se elaboró avance con ajustes de la Circular, según observaciones de la Asesora Jurídica de la Oficina.</v>
          </cell>
          <cell r="DU83" t="str">
            <v>Acuerdos Marco de Precios o Procesos de Agregación de Demanda: No se presentaron retrasos o dificultades durante el mes.</v>
          </cell>
          <cell r="DV83" t="str">
            <v>Acuerdos Marco de Precios o Procesos de Agregación de Demanda: El avance con ajustes de la Circular, permitirá la promoción y difusión de la oferta del proceso de compra pública para la innovación CPI.</v>
          </cell>
          <cell r="DW83">
            <v>0</v>
          </cell>
          <cell r="DX83" t="str">
            <v/>
          </cell>
          <cell r="DY83" t="str">
            <v>Acuerdos Marco de Precios o Procesos de Agregación de Demanda: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v>
          </cell>
          <cell r="DZ83" t="str">
            <v>Acuerdos Marco de Precios o Procesos de Agregación de Demanda: No se presentaron retrasos o dificultades durante el mes.</v>
          </cell>
          <cell r="EA83" t="str">
            <v>Acuerdos Marco de Precios o Procesos de Agregación de Demanda: Por medio del nuevo enfoque al hito del proyecto, se identificó la oportunidad de promocionar y difundir la oferta de instrumentos de compra pública de TI (Acuerdos Marco de Precios AMP, Procesos Demanda Agregada de la línea de tecnología), y Compra Pública para la Innovación CPI publicados a la fecha por Colombia Compra Eficiente.</v>
          </cell>
          <cell r="EB83">
            <v>1</v>
          </cell>
          <cell r="EC83" t="str">
            <v/>
          </cell>
          <cell r="ED83" t="str">
            <v>Acuerdos Marco de Precios o Procesos de Agregación de Demanda: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v>
          </cell>
          <cell r="EE83" t="str">
            <v>Acuerdos Marco de Precios o Procesos de Agregación de Demanda: No se presentaron retrasos o dificultades durante el mes.</v>
          </cell>
          <cell r="EF83" t="str">
            <v>Acuerdos Marco de Precios o Procesos de Agregación de Demanda: Por medio del nuevo enfoque al hito del proyecto, se consolidó y elaboró, como también se adelantó la revisión y validación con uno de los asesores jurídicos de la Dirección Distrital de Política e Informática Jurídica de la Secretaría Jurídica Distrital, finalmente su aprobación y publicación con la circular No. 024 de 30 de agosto de 2019, la cual se enmarca con la oferta de instrumentos de compra pública de TI (Acuerdos Marco de Precios AMP, Procesos de Demanda Agregada y Compra Pública para la Innovación CPI), esto con el fin de promocionar y difundir la oferta de instrumentos de compra pública de TI, que se encuentran habilitados y publicados a la fecha en la línea de tecnología por Colombia Compra Eficiente CCE.</v>
          </cell>
          <cell r="EG83">
            <v>0</v>
          </cell>
          <cell r="EH83" t="str">
            <v/>
          </cell>
          <cell r="EI83" t="str">
            <v>Acuerdos Marco de Precios o Procesos de Agregación de Demanda: Durante el mes de septiembre se estructuró el documento de cierre del proyecto, con las acciones adelantadas en la vigencia 2019. Este documento incluye, según procedimiento 1210200-PR-306 “Asesoría Técnica o Formulación y Ejecución de Proyectos en el Distrito Capital”, Informe Final y Lecciones Aprendidas.</v>
          </cell>
          <cell r="EJ83" t="str">
            <v>Acuerdos Marco de Precios o Procesos de Agregación de Demanda: No se presentaron retrasos o dificultades durante el mes.</v>
          </cell>
          <cell r="EK83" t="str">
            <v>Acuerdos Marco de Precios o Procesos de Agregación de Demanda: Con el documento de cierre del proyecto, se registra la ejecución de este en 2019. Así mismo, se documentan las lecciones aprendidas y puntos críticos (factores positivos y negativos).</v>
          </cell>
          <cell r="EL83">
            <v>0</v>
          </cell>
          <cell r="EM83" t="str">
            <v/>
          </cell>
          <cell r="EN83" t="str">
            <v>Acuerdos Marco de Precios o Procesos de Agregación de Demanda: Durante el mes no se programaron actividades.</v>
          </cell>
          <cell r="EO83" t="str">
            <v>Acuerdos Marco de Precios o Procesos de Agregación de Demanda: Durante el mes no se programaron actividades.</v>
          </cell>
          <cell r="EP83" t="str">
            <v>Acuerdos Marco de Precios o Procesos de Agregación de Demanda: Durante el mes no se programaron actividades.</v>
          </cell>
          <cell r="EQ83">
            <v>0</v>
          </cell>
          <cell r="ER83" t="str">
            <v/>
          </cell>
          <cell r="ES83" t="str">
            <v>Acuerdos Marco de Precios o Procesos de Agregación de Demanda: Durante el mes no se programaron actividades.</v>
          </cell>
          <cell r="ET83" t="str">
            <v>Acuerdos Marco de Precios o Procesos de Agregación de Demanda: Durante el mes no se programaron actividades.</v>
          </cell>
          <cell r="EU83" t="str">
            <v>Acuerdos Marco de Precios o Procesos de Agregación de Demanda: Durante el mes no se programaron actividades.</v>
          </cell>
          <cell r="EV83">
            <v>0</v>
          </cell>
          <cell r="EW83" t="str">
            <v/>
          </cell>
          <cell r="EX83" t="str">
            <v>Acuerdos Marco de Precios o Procesos de Agregación de Demanda: Durante el mes no se programaron actividades.</v>
          </cell>
          <cell r="EY83" t="str">
            <v>Acuerdos Marco de Precios o Procesos de Agregación de Demanda: Durante el mes no se programaron actividades.</v>
          </cell>
          <cell r="EZ83" t="str">
            <v>Acuerdos Marco de Precios o Procesos de Agregación de Demanda: Durante el mes no se programaron actividades.</v>
          </cell>
          <cell r="FA83">
            <v>1</v>
          </cell>
          <cell r="FB83">
            <v>0</v>
          </cell>
          <cell r="FC83" t="str">
            <v>Cumple</v>
          </cell>
          <cell r="FD83" t="str">
            <v>No programó</v>
          </cell>
          <cell r="FE83" t="str">
            <v>No programó</v>
          </cell>
          <cell r="FF83" t="str">
            <v>No aplica</v>
          </cell>
          <cell r="FG83" t="str">
            <v>No aplica</v>
          </cell>
          <cell r="FH83" t="str">
            <v>No aplica</v>
          </cell>
          <cell r="FI83" t="str">
            <v>No aplica</v>
          </cell>
          <cell r="FJ83" t="str">
            <v>No aplica</v>
          </cell>
          <cell r="FK83" t="str">
            <v>No aplica</v>
          </cell>
          <cell r="FL83" t="str">
            <v>Oportuna</v>
          </cell>
          <cell r="FM83" t="str">
            <v>Se evidencia en la programación que la dependencia no programó este indicador para el trimestre, por tal razón no se genera retroalimentación al respecto</v>
          </cell>
          <cell r="FN83" t="str">
            <v>Sebastian Malpica</v>
          </cell>
          <cell r="FO83" t="str">
            <v>No aplica</v>
          </cell>
          <cell r="FP83" t="str">
            <v>No programó</v>
          </cell>
          <cell r="FQ83" t="e">
            <v>#N/A</v>
          </cell>
          <cell r="FR83" t="str">
            <v>No aplica</v>
          </cell>
          <cell r="FS83" t="str">
            <v>No aplica</v>
          </cell>
          <cell r="FT83" t="str">
            <v>No aplica</v>
          </cell>
          <cell r="FU83" t="str">
            <v>No aplica</v>
          </cell>
          <cell r="FV83" t="str">
            <v>No aplica</v>
          </cell>
          <cell r="FW83" t="str">
            <v>No aplica</v>
          </cell>
          <cell r="FX83" t="str">
            <v>Oportuna</v>
          </cell>
          <cell r="FY83" t="str">
            <v>Aún, cuando no se programaron actividades para este periodo, se ha venido haciendo reporte cualitativo y cargando evidencias del mismo, de los avances para su cumplimiento en el mes de julio.</v>
          </cell>
          <cell r="FZ83" t="str">
            <v>Sebastian Malpica</v>
          </cell>
          <cell r="GA83" t="str">
            <v>Cumple</v>
          </cell>
          <cell r="GB83" t="str">
            <v>Cumplido</v>
          </cell>
          <cell r="GC83" t="e">
            <v>#N/A</v>
          </cell>
          <cell r="GD83" t="str">
            <v>Adecuado</v>
          </cell>
          <cell r="GE83" t="str">
            <v>Coherente</v>
          </cell>
          <cell r="GF83" t="str">
            <v>Concuerda</v>
          </cell>
          <cell r="GG83" t="str">
            <v>Concuerda</v>
          </cell>
          <cell r="GH83" t="str">
            <v>Relación directa</v>
          </cell>
          <cell r="GI83" t="str">
            <v>Adecuado</v>
          </cell>
          <cell r="GJ83" t="str">
            <v>Oportuna</v>
          </cell>
          <cell r="GK83" t="str">
            <v>El reporte del indicador es adecuado en términos de suficiencia y coherencia.</v>
          </cell>
          <cell r="GL83" t="str">
            <v>Sebastian Malpica</v>
          </cell>
          <cell r="GM83" t="str">
            <v>Cumple</v>
          </cell>
          <cell r="GN83" t="str">
            <v>Cumplido</v>
          </cell>
          <cell r="GO83" t="e">
            <v>#N/A</v>
          </cell>
          <cell r="GP83" t="str">
            <v>No aplica</v>
          </cell>
          <cell r="GQ83" t="str">
            <v>No aplica</v>
          </cell>
          <cell r="GR83" t="str">
            <v>No aplica</v>
          </cell>
          <cell r="GS83" t="str">
            <v>No aplica</v>
          </cell>
          <cell r="GT83" t="str">
            <v>No aplica</v>
          </cell>
          <cell r="GU83" t="str">
            <v>No aplica</v>
          </cell>
          <cell r="GV83" t="str">
            <v>Oportuna</v>
          </cell>
          <cell r="GW83" t="str">
            <v>De acuerdo a su programación, no hubo gestión para este indicador durate el trimestre retroalimentado. El indicador esta adecuadamente reportado y cumple todos los criterios de calidad del reporte</v>
          </cell>
          <cell r="GX83" t="str">
            <v>Sebastian Malpica</v>
          </cell>
          <cell r="GY83">
            <v>0</v>
          </cell>
          <cell r="GZ83">
            <v>0</v>
          </cell>
          <cell r="HA83">
            <v>0</v>
          </cell>
          <cell r="HB83">
            <v>0</v>
          </cell>
          <cell r="HC83">
            <v>0</v>
          </cell>
          <cell r="HD83">
            <v>0</v>
          </cell>
          <cell r="HE83">
            <v>0</v>
          </cell>
          <cell r="HF83">
            <v>1</v>
          </cell>
          <cell r="HG83">
            <v>0</v>
          </cell>
          <cell r="HH83">
            <v>0</v>
          </cell>
          <cell r="HI83">
            <v>0</v>
          </cell>
          <cell r="HJ83">
            <v>0</v>
          </cell>
          <cell r="HK83">
            <v>1</v>
          </cell>
          <cell r="HL83">
            <v>0</v>
          </cell>
          <cell r="HM83">
            <v>0</v>
          </cell>
          <cell r="HN83">
            <v>0</v>
          </cell>
          <cell r="HO83">
            <v>0</v>
          </cell>
          <cell r="HP83">
            <v>0</v>
          </cell>
          <cell r="HQ83">
            <v>0</v>
          </cell>
          <cell r="HR83">
            <v>0</v>
          </cell>
          <cell r="HS83">
            <v>1</v>
          </cell>
          <cell r="HT83">
            <v>0</v>
          </cell>
          <cell r="HU83">
            <v>0</v>
          </cell>
          <cell r="HV83">
            <v>0</v>
          </cell>
          <cell r="HW83">
            <v>0</v>
          </cell>
          <cell r="HX83">
            <v>1</v>
          </cell>
          <cell r="HY83" t="str">
            <v>No Programó</v>
          </cell>
          <cell r="HZ83" t="str">
            <v>No Programó</v>
          </cell>
          <cell r="IA83" t="str">
            <v>No Programó</v>
          </cell>
          <cell r="IB83" t="str">
            <v>No Programó</v>
          </cell>
          <cell r="IC83" t="str">
            <v>No Programó</v>
          </cell>
          <cell r="ID83" t="str">
            <v>No Programó</v>
          </cell>
          <cell r="IE83" t="str">
            <v>No Programó</v>
          </cell>
          <cell r="IF83">
            <v>1</v>
          </cell>
          <cell r="IG83">
            <v>1</v>
          </cell>
          <cell r="IH83">
            <v>1</v>
          </cell>
          <cell r="II83">
            <v>1</v>
          </cell>
          <cell r="IJ83">
            <v>1</v>
          </cell>
          <cell r="IK83" t="str">
            <v>No Programó</v>
          </cell>
          <cell r="IL83" t="str">
            <v>No Programó</v>
          </cell>
          <cell r="IM83">
            <v>1</v>
          </cell>
          <cell r="IN83">
            <v>1</v>
          </cell>
          <cell r="IP83">
            <v>0</v>
          </cell>
          <cell r="IQ83">
            <v>0</v>
          </cell>
          <cell r="IR83">
            <v>1</v>
          </cell>
          <cell r="IS83">
            <v>1</v>
          </cell>
        </row>
        <row r="84">
          <cell r="A84">
            <v>182</v>
          </cell>
          <cell r="B84" t="str">
            <v>Oficina Alta Consejería Distrital de Tecnologías de Información y Comunicaciones - TIC</v>
          </cell>
          <cell r="C84" t="str">
            <v>Alto Consejero Distrital de Tecnologías de Información y Comunicaciones - TIC</v>
          </cell>
          <cell r="D84" t="str">
            <v>Carlos Alberto Sánchez Rave</v>
          </cell>
          <cell r="E84" t="str">
            <v>P1 -  ÉTICA, BUEN GOBIERNO Y TRANSPARENCIA</v>
          </cell>
          <cell r="F84" t="str">
            <v>P1O2 Fortalecer la capacidad de formulación, implementación y seguimiento, de la política pública de competencia de la Secretaría General; así como las estrategias y mecanismos de evaluación.</v>
          </cell>
          <cell r="G84" t="str">
            <v>P1O2A1 Formular, implementar y realizar seguimiento a las políticas públicas de competencia de la Entidad</v>
          </cell>
          <cell r="H84" t="str">
            <v>Implementar el Sistema Único de Información definido</v>
          </cell>
          <cell r="I84" t="str">
            <v xml:space="preserve"> Sistema Único de Información definido, implementado</v>
          </cell>
          <cell r="J84" t="str">
            <v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términos de porcentaje sobre un 100% que representa el total de las acciones establecidas. </v>
          </cell>
          <cell r="K84" t="str">
            <v>(No. hitos del Sistema Único de Información alcanzados /  Total de hitos del Sistema Único de Información programados) *100</v>
          </cell>
          <cell r="L84" t="str">
            <v>No. hitos del Sistema Único de Información alcanzados</v>
          </cell>
          <cell r="M84" t="str">
            <v xml:space="preserve"> Total de hitos del Sistema Único de Información programados</v>
          </cell>
          <cell r="O84" t="str">
            <v>Sistema Único de Información.</v>
          </cell>
          <cell r="P84" t="str">
            <v>Implementar el modelo  sistema unico de informacion definido</v>
          </cell>
          <cell r="Q84"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
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cell r="R84"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
Interoperabilidad y estandarización:
Apropiar el marco de interoperabilidad definido por el Ministerio TIC en las entidades distritales, mejorando los procesos de intercambio de información aplicando un lenguaje común, facilitando la compatibilidad de información proveniente de diferentes fuentes. El proyecto busca apropiar el marco de interoperabilidad del Estado Colombiano en las entidades del distrito, logrando la certificación en nivel 1 de interoperabilidad del marco.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de información, donde se consolide la información administrativa y financiera del distrito capital, generando las respectivas interoperabilidades de los ERP de las entidades con el BogData Distrital.</v>
          </cell>
          <cell r="S84" t="str">
            <v>Creciente</v>
          </cell>
          <cell r="T84" t="str">
            <v>Creciente</v>
          </cell>
          <cell r="U84" t="str">
            <v>Porcentaje</v>
          </cell>
          <cell r="V84" t="str">
            <v>Eficacia</v>
          </cell>
          <cell r="W84" t="str">
            <v>Resultado</v>
          </cell>
          <cell r="X84">
            <v>2016</v>
          </cell>
          <cell r="Y84">
            <v>0.2</v>
          </cell>
          <cell r="Z84">
            <v>2016</v>
          </cell>
          <cell r="AA84">
            <v>0.2</v>
          </cell>
          <cell r="AB84">
            <v>0.7</v>
          </cell>
          <cell r="AC84">
            <v>0.9</v>
          </cell>
          <cell r="AD84">
            <v>1</v>
          </cell>
          <cell r="AE84">
            <v>0</v>
          </cell>
          <cell r="AF84">
            <v>1</v>
          </cell>
          <cell r="AG84" t="str">
            <v>No Aplica</v>
          </cell>
          <cell r="AH84" t="str">
            <v>No Aplica</v>
          </cell>
          <cell r="AI84" t="str">
            <v>No Aplica</v>
          </cell>
          <cell r="AJ84">
            <v>1</v>
          </cell>
          <cell r="AK84">
            <v>1</v>
          </cell>
          <cell r="AL84">
            <v>1111</v>
          </cell>
          <cell r="AM84" t="str">
            <v>Fortalecimiento de la economía, el gobierno y la ciudad digital de Bogotá D. C.</v>
          </cell>
          <cell r="AN84" t="str">
            <v>No Aplica</v>
          </cell>
          <cell r="AO84" t="str">
            <v>No Aplica</v>
          </cell>
          <cell r="AP84" t="str">
            <v>No Aplica</v>
          </cell>
          <cell r="AQ84" t="str">
            <v>No Aplica</v>
          </cell>
          <cell r="AR84" t="str">
            <v>No Aplica</v>
          </cell>
          <cell r="AS84" t="str">
            <v>No Aplica</v>
          </cell>
          <cell r="AT84" t="str">
            <v>No Aplica</v>
          </cell>
          <cell r="AU84" t="str">
            <v>No Aplica</v>
          </cell>
          <cell r="AV84" t="str">
            <v>No Aplica</v>
          </cell>
          <cell r="AW84" t="str">
            <v>No Aplica</v>
          </cell>
          <cell r="AX84" t="str">
            <v>No Aplica</v>
          </cell>
          <cell r="AY84" t="str">
            <v>No Aplica</v>
          </cell>
          <cell r="AZ84" t="str">
            <v>No Aplica</v>
          </cell>
          <cell r="BA84" t="str">
            <v>No Aplica</v>
          </cell>
          <cell r="BB84" t="str">
            <v>No Aplica</v>
          </cell>
          <cell r="BC84" t="str">
            <v>No Aplica</v>
          </cell>
          <cell r="BD84" t="str">
            <v>No Aplica</v>
          </cell>
          <cell r="BE84" t="str">
            <v>No Aplica</v>
          </cell>
          <cell r="BF84" t="str">
            <v>No Aplica</v>
          </cell>
          <cell r="BG84" t="str">
            <v>No Aplica</v>
          </cell>
          <cell r="BH84" t="str">
            <v>No Aplica</v>
          </cell>
          <cell r="BI84" t="str">
            <v>No Aplica</v>
          </cell>
          <cell r="BJ84" t="str">
            <v>No Aplica</v>
          </cell>
          <cell r="BK84" t="str">
            <v>No Aplica</v>
          </cell>
          <cell r="BL84" t="str">
            <v>No Aplica</v>
          </cell>
          <cell r="BM84" t="str">
            <v>Plan de Acción Proyecto de inversión 1111 Fortalecimiento de la economía, el gobierno y la ciudad digital de Bogotá D. C.</v>
          </cell>
          <cell r="BN84" t="str">
            <v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términos de porcentaje sobre un 100% que representa el total de las acciones establecidas. </v>
          </cell>
          <cell r="BO84" t="str">
            <v>Implementar el modelo  sistema unico de informacion definido</v>
          </cell>
          <cell r="BP84"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
Interoperabilidad y estandarización:
Apropiar el marco de interoperabilidad definido por el Ministerio TIC en las entidades distritales, mejorando los procesos de intercambio de información aplicando un lenguaje común, facilitando la compatibilidad de información proveniente de diferentes fuentes. El proyecto busca apropiar el marco de interoperabilidad del Estado Colombiano en las entidades del distrito, logrando la certificación en nivel 1 de interoperabilidad del marco.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de información, donde se consolide la información administrativa y financiera del distrito capital, generando las respectivas interoperabilidades de los ERP de las entidades con el BogData Distrital.</v>
          </cell>
          <cell r="BQ84"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
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cell r="BR84" t="str">
            <v>Suma</v>
          </cell>
          <cell r="BS84">
            <v>9</v>
          </cell>
          <cell r="BT84">
            <v>0</v>
          </cell>
          <cell r="BU84">
            <v>0</v>
          </cell>
          <cell r="BV84">
            <v>2</v>
          </cell>
          <cell r="BW84">
            <v>0</v>
          </cell>
          <cell r="BX84">
            <v>0</v>
          </cell>
          <cell r="BY84">
            <v>2</v>
          </cell>
          <cell r="BZ84">
            <v>0</v>
          </cell>
          <cell r="CA84">
            <v>0</v>
          </cell>
          <cell r="CB84">
            <v>2</v>
          </cell>
          <cell r="CC84">
            <v>0</v>
          </cell>
          <cell r="CD84">
            <v>1</v>
          </cell>
          <cell r="CE84">
            <v>2</v>
          </cell>
          <cell r="CF84">
            <v>0</v>
          </cell>
          <cell r="CG84">
            <v>0</v>
          </cell>
          <cell r="CH84">
            <v>2.2222222222222216E-2</v>
          </cell>
          <cell r="CI84">
            <v>0</v>
          </cell>
          <cell r="CJ84">
            <v>0</v>
          </cell>
          <cell r="CK84">
            <v>2.2222222222222216E-2</v>
          </cell>
          <cell r="CL84">
            <v>0</v>
          </cell>
          <cell r="CM84">
            <v>0</v>
          </cell>
          <cell r="CN84">
            <v>2.2222222222222216E-2</v>
          </cell>
          <cell r="CO84">
            <v>0</v>
          </cell>
          <cell r="CP84">
            <v>1.1111111111111108E-2</v>
          </cell>
          <cell r="CQ84">
            <v>2.2222222222222216E-2</v>
          </cell>
          <cell r="CR84">
            <v>1</v>
          </cell>
          <cell r="CS84">
            <v>0</v>
          </cell>
          <cell r="CT84">
            <v>0</v>
          </cell>
          <cell r="CU84" t="str">
            <v xml:space="preserve">SIIP-Sistema Integrado de Información Poblacional Distrital: Se realizó la contextualización e identificación de la necesidad de continuación del proyecto, para lo cual se analizó y estableció la hoja de ruta preliminar con la que se alcanzaran los objetivos y cierre. Se elaboró primera versión plan y cronograma.
Interoperabilidad y estandarización: Se elaboró Ficha preliminar del perfil del proyecto.
Gestión Estrategia de Implementación ERP: Para 2019, la nómina de la Planta Temporal asociada al proyecto ERP sale por la Meta de Sistema Único de Información Definido,  del Proyecto de Inversión 1111. Por alineación estratégica, los recursos para  la gestión y articulación de la implementación ERP, salen por la meta de Promoción y Desarrollo de Servicios TIC. Por lo anterior, los avances reportados están enfocados a la gestión de los líderes. Durante el mes, los profesionales líderes del proyecto ERP, identificaron la necesidad del proyecto y se hizo revisión del perfil del mismo.
</v>
          </cell>
          <cell r="CV84"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CW84" t="str">
            <v xml:space="preserve">SIIP-Sistema Integrado de Información Poblacional Distrital: 
Disponer de una primera versión del plan de trabajo y cronograma, permite establecer la hoja de ruta preliminar para contar posteriormente con información en cuanto a programas y servicios que prestan las diferentes entidades del distrito.
Interoperabilidad y estandarización: 
Al realizar la ficha preliminar del proyecto, se podrá contar con el alcance y objetivos generales para la estructuración del mismo.
Gestión Estrategia de Implementación ERP Distrital:
Los profesionales especializados líderes del proyecto ERP de la Oficina, comenzaron con la planeación  y estructuración del proyecto, mediante el cual se hará gestión y articulación de la disposición de una solución tecnológica que posibilite acceso a los ciudadanos a la información Financiera y Contable.
</v>
          </cell>
          <cell r="CX84">
            <v>0</v>
          </cell>
          <cell r="CY84">
            <v>0</v>
          </cell>
          <cell r="CZ84" t="str">
            <v xml:space="preserve">SIIP-Sistema Integrado de Información Poblacional Distrital: Se determinó el alcance del proyecto, el resultado esperado y el impacto del mismo, mediante el perfil del proyecto. Se realizó acompañamiento y apoyo técnico a la Secretaria Distrital de Planeación, en la actualización del documento SIIP, y se definió la oficina de la entidad distrital con la cual se trabajará para realizar la prueba de concepto.
Interoperabilidad y estandarización: Se realizó la identificación de la necesidad del proyecto de interoperabilidad. Se ajustó y aprobó el documento Perfil de Proyecto y el documento de la formulación.
Se elaboró Documento preliminar -  Documento Índice de Gobierno en Línea en el Distrito
Gestión Estrategia de Implementación ERP Distrital: Los líderes del proyecto ERP, concluyeron la planeación y estructuración del proyecto con la aprobación del mismo. Adicionalmente, se trabajó en la contratación del Asesor Especializado SAP para el apoyo operativo.
</v>
          </cell>
          <cell r="DA84"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DB84" t="str">
            <v xml:space="preserve">SIIP-Sistema Integrado de Información Poblacional Distrital: Con los productos alcanzados en el mes, se definió la oficina de la entidad distrital con la cual se trabajará para realizar la prueba de concepto, que permitirá identificar los programas y servicios que presta.
Interoperabilidad y estandarización: Con la elaboración de la formulación del proyecto aprobado, se dio inicio a la construcción de entregables y ejecución del proyecto, el cual busca apropiar el marco de interoperabilidad del Estado Colombiano en la Entidades del Distrito.
Gestión Estrategia de Implementación ERP: Los líderes del proyecto ERP,  terminaron las actividades del procedimiento 1210200-PR-306, e iniciaron la gestión para la contratación del Asesor Especializado SAP (operativo), que permitirá disponer de  una solución que integra la información administrativa y financiera del Distrito Capital.
</v>
          </cell>
          <cell r="DC84">
            <v>2</v>
          </cell>
          <cell r="DD84">
            <v>2</v>
          </cell>
          <cell r="DE84" t="str">
            <v>SIIP-Sistema Integrado de Información Poblacional Distrital: Se actualizó la hoja de ruta, se elaboró la formulación del proyecto, y se dio aprobación del mismo. Por otra parte, se logró el hito de realizar acompañamiento y apoyo técnico a la Secretaria Distrital de Planeación, en la en la actualización del documento Sistema Integrado de Información Poblacional SIIP, y se inicia con la revisión del Sistema de Información de Gestión de Oferta -SIGO de la Unidad de Víctimas de la Nación.
Interoperabilidad y estandarización: Se logró el hito de hacer el Documento Índice de Gobierno en Línea en el Distrito, el cual fue publicado en la página de la Consejería TIC.
Gestión Estrategia de Implementación ERP: Se trabajó en la contratación del Asesor SAP para el apoyo funcional. Se realizó informe de gestión de las actividades ejecutadas del proyecto BogData en el marco del convenio interadministrativo 4130000-663-2017, suscrito entre la Secretaría Distrital de Hacienda y la Secretaría General.</v>
          </cell>
          <cell r="DF84"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DG84" t="str">
            <v>SIIP-Sistema Integrado de Información Poblacional Distrital: Se inició prueba de concepto a través del SIGO, el cual tiene la utilidad de permitir el cargue de la oferta de programas y servicios que prestan las entidades. Esta información es un insumo para la Secretaría Distrital de Planeación, con  el fin de cruzarla con los indicadores de vida que hacen parte del diseño del SIIP.
Interoperabilidad y estandarización: Con la elaboración y publicación del Documento Índice de GEL en el Distrito, se logra contar con la Línea Base en materia de Interoperabilidad, el cual busca dar inicio al acompañamiento a las entidades del Distrito, en el proceso de certificación de Nivel 1.
Gestión Estrategia de Implementación ERP: La gestión de la contratación de los Asesores SAP (funcional), permitirá la disposición de un modelo de gobernanza y gestión unificada de la solución del sistema Administrativo y Financiero Distrital BogData, para gestionar la implementación del mismo en la Secretaría Gral.</v>
          </cell>
          <cell r="DH84">
            <v>0</v>
          </cell>
          <cell r="DI84">
            <v>0</v>
          </cell>
          <cell r="DJ84" t="str">
            <v>SIIP-Sistema Integrado de Información Poblacional Distrital: Como cumplimiento al acompañamiento en el diseño del SIIP, durante el mes se realizó reunión en la Secretaría Distrital de Planeación. En esta la Alta Consejería TIC se comprometió a solicitar información a la Alta Consejería para los Derechos de las Víctimas, la Paz y la Reconciliación – ACDVPR, de los programas y servicios de las siguientes Entidades: Secretaría de Educación Distrital, IDPAC e IDRD, que se encuentran cargados en el SIGO. Este requerimiento fue realizado vía correo electrónico al administrador SIGO de la ACDVPR, y se está a la espera de recibir respuesta.
Interoperabilidad y estandarización: Para lograr la certificación nivel 1 del marco de interoperabilidad del Estado Colombiano, se da cumplimiento a las siguientes actividades programadas:
1. Reunión con MinTIC para acordar acompañamiento.
2. Proyección y envió de Oficios a Entidades Distritales, solicitando asistencia al taller de interoperabilidad.
Gestión Estrategia de Implementación ERP Distrital: Por gestión de los líderes del proyecto, se articulan acciones con la SDH en el marco del Convenio 663-2017 para que las Entidades Distritales: Secretarías Movilidad, Gobierno, IDU, IDIPRON, IDRD, Fondo Financiero Distrital de Salud – FFDS y Universidad Distrital Francisco José de Caldas, conozcan las funcionalidades básicas del BogData y las plantillas para que interconecten sus ERP al BogData, en los módulos: Presupuesto, Tesorería  - Cuentas Por Pagar y Consolidación de Contabilidad (http://www.shd.gov.co/shd/bogdata).
Adicionalmente, se avanza en la definición del Anexo Técnico para implementar ERP en otras Entidades Distritales, y el Modelo de Gobernanza de ERP Distrital, partiendo de la documentación de implementación del ERP BogData de la SDH. Además, en cuanto al documento de la evolución del SI-Capital a ERP BogData, basado en SAP, se avanzó en su construcción y en la identificaron de estadísticas de inversión en TIC de las Entidades Cabezas de Sector, entre otras.</v>
          </cell>
          <cell r="DK84"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DL84" t="str">
            <v xml:space="preserve">SIIP-Sistema Integrado de Información Poblacional Distrital:
Con la información solicitada a la Alta Consejería para los Derechos de las Víctimas, la Paz y la Reconciliación – ACDVPR, se podrá continuar con la prueba de concepto e identificar si el SIGO puede utilizarse para generar los indicadores de capacidad a nivel distrital. 
Interoperabilidad y estandarización: Mediante el envío de los Oficios, 18 Entidades del Distrito conocerán que existe el marco de interoperabilidad del Estado Colombiano, lo que les permitirá desarrollar actividades previas que conduzcan a su certificación en nivel 1.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v>
          </cell>
          <cell r="DM84">
            <v>0</v>
          </cell>
          <cell r="DN84">
            <v>0</v>
          </cell>
          <cell r="DO84" t="str">
            <v>SIIP-Sistema Integrado de Información Poblacional Distrital: Se realizó reunión de acompañamiento a la Secretaría Distrital de Planeación, para el diseño del SIIP. La Unidad para la atención y reparación integral de las víctimas de la Nación, por protección de datos personales no suministró la información requerida del SIGO a la ACDVPR, por lo cual la Alta Consejería Distrital de TC solicita a la Secretaría Distrital de Planeación que entregue la primera versión de los flujos de procesos de los indicadores de capacidad a nivel distrital, para iniciar con el levantamiento de requerimientos para el SIIP.
Interoperabilidad y estandarización: Durante el mes, se remitieron 17 Oficios adicionales a los 18 enviados en el mes de abril, en los cuales se invitó a las Entidades Distritales a participar en talleres de Interoperabilidad ofrecidos por MinTIC y la Alta Consejería TIC. De las 35 Entidades invitadas a los cuatro talleres programados, asistieron representantes de 25 Entidades.  
Gestión Estrategia de Implementación ERP Distrital: Por gestión de los líderes del proyecto, se articulan acciones con la SDH en el marco del convenio 663-2017, para que las Entidades Distritales Secretarías de Gobierno, General, Jurídica, Desarrollo Económico, Planeación, Mujer, Ambiente, Cultura Recreación y Deportes, y las entidades Jardín Botánico, FONCEP, IDEGER, UAE-Bomberos, OFB, IDU, DADSC y DADEP, conozcan funcionalidades básicas del BogData y la presentación de plantillas para que Entidades interconecten sus ERP al BogData módulos: Presupuesto, Tesorería  - Cuentas Por Pagar  (http://www.shd.gov.co/shd/bogdata).
Adicionalmente, se dispone de versión preliminar del Anexo Técnico para implementar ERP en otras Entidades Distritales y de Modelo de Gobernanza de ERP Distrital, partiendo de la documentación de implementación del ERP BogData de la SDH. Además, se elaboró el documento de Evolución del SI-Capital a ERP BogData, basado en SAP, que incluye estadísticas de inversión en TIC de las Entidades Cabezas de Sector, entre otras.</v>
          </cell>
          <cell r="DP84"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DQ84" t="str">
            <v>SIIP-Sistema Integrado de Información Poblacional Distrital: Se está evaluando la adopción del SIGO como base del SIIP. Por lo cual, es fundamental el levantamiento de requerimientos para identificar si económicamente es más conveniente usar el SIGO o desarrollar un sistema propio para el Distrito del SIIP.
Interoperabilidad y estandarización: 17 entidades del Distrito diferentes a las 18 relacionadas en el mes anterior, empiezan a conocer que existe el marco de interoperabilidad del Estado Colombiano, lo que les permitirá desarrollar actividades previas que conduzcan a su certificación en nivel 1.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R84">
            <v>2</v>
          </cell>
          <cell r="DS84">
            <v>2</v>
          </cell>
          <cell r="DT84" t="str">
            <v>SIIP: Se hizo reunión para articular acciones entre los proyectos Analítica de Datos y SIIP. Con base en lo anterior, se logró el hito de Informe de avance del diseño del SIIP, que registra el avance de la posible metodología a seguir para la implementación del modelo predictivo y descriptivo para los servicios que presta la ACDVPR. 
En cuanto a la solicitud hecha en mayo por la Alta Consejería TIC a la Secretaría Distrital de Planeación de la primera versión de los flujos de proceso, no se ha obtenido respuesta. Esto no es un retraso o dificultad, ya que el diseño de implementación se realiza por prueba y error verificando sistemas de información existentes o creando el sistema desde el inicio.
Interoperabilidad y estandarización: Se logró el hito de acompañamiento y documentación de Notificación Nivel 1 de Interoperabilidad a 30 Entidades del Distrito, de la siguiente manera: 22 Entidades lograron la Notificación, 3 Entidades manifestaron que no tienen servicios de intercambio de información y 5 Entidades adelantaron el proceso establecido en el Marco de Interoperabilidad del Estado Colombiano, y están en proceso de estudio y verificación por parte del MinTIC.
Además, según los resultados del FURAG 2018 divulgados en mayo por el DAFP, se actualizó documento reportado en febrero con la información del año 2018, y se solicita al área de comunicaciones de la Consejería TIC su publicación en el portal http://ticbogota.gov.co.
Gestión ERP: Se articulan acciones con la SDH para que las Entidades Distritales se integren o interconecten además de digitar, mediante archivos planos (plantillas), al ERP BogData de la SDH. Las plantillas para integración al ERP BogData módulos: Presupuesto, Tesorería - Cuentas Por Pagar y Consolidación de Contabilidad, están en http://www.shd.gov.co/shd/bogdata. 
Se articularon acciones para la publicación de encuesta a Entidades Distritales. Participaron 76 funcionarios. Según resultados, las Entidades no han apropiado ni culminado los desarrollos para la generación de archivos planos, por lo cual estas solicitan plazo para alistamiento y pruebas.
Se elaboró informe de gestión del proyecto con corte junio 12, e Informes de Supervisión del seguimiento de los Convenios Interadministrativos 642-2017 y 663-2017, suscritos entre la SDH y la Secretaría General.
La Alta Consejería TIC, emitió la Resolución 001 de 2019. Con esta se modifica la abstención para adquirir o arrendar software o soluciones que en el mediano o largo plazo brinden soluciones ERP, que puedan ser cubiertas por el ERP Distrital contratado por la SDH.
Se culminó el documento de Anexo Técnico, estudio previo, análisis de sector y matriz de riesgos, para el proceso de Modelo de Gobernanza del proyecto ERP Distrital. Se continúa la construcción del Anexo Técnico tipo para la implementación del ERP en otras Entidades. Se dispone de un modelo de estudio previo con justificación, análisis de sector, matriz de riesgos y cálculo de indicadores financieros.</v>
          </cell>
          <cell r="DU84" t="str">
            <v>SIIP-Sistema Integrado de Información Poblacional Distrital: No se presentaron retrasos o dificultades durante el mes.
Interoperabilidad y estandarización: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DV84" t="str">
            <v xml:space="preserve">SIIP-Sistema Integrado de Información Poblacional Distrital: Con el ejercicio de Analítica de Datos enfocado al SIIP, se avanza en la construcción de una metodología que permita recopilar información anonimizada de los servicios que presta la Alta Consejería para los Derechos de las Víctimas, la Paz y la Reconciliación – ACDVPR, para que en un futuro la Secretaría Distrital de Planeación, en caso de considerarlo viable, pueda replicar el modelo a nivel distrital. 
Interoperabilidad y estandarización: 22 Entidades del Distrito lograron la Notificación Nivel 1 del marco de Interoperabilidad del Estado Colombiano, lo que les permite mejorar los procesos de intercambio de información aplicando un lenguaje común, facilitando la compatibilidad de información proveniente de diferentes fuentes. Por otro lado, 3 Entidades identificaron que no utilizan servicios de intercambio de información y 5 Entidades se encuentran en proceso de estudio por parte del MinTIC para obtener la respectiva notificación, lo anterior con acompañamiento de la Alta Consejería Distrital de TIC.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v>
          </cell>
          <cell r="DW84">
            <v>0</v>
          </cell>
          <cell r="DX84">
            <v>0</v>
          </cell>
          <cell r="DY84" t="str">
            <v>SIIP: Se envió comunicación a la Secretaría Distrital de Planeación, invitándola a participar en una mesa técnica para completar el documento de diseño del SIIP, el cual ha sido elaborado de modo cooperativo entre ambas partes. Según lo anterior, se programó mesa técnica en agosto con la SDP, para revisar y ajustar el avance del documento. 
La Alta Consejería TIC, la Universidad Nacional junto con la ACDVPR, bajo el Convenio Interadministrativo 614-2019, está realizando un ejercicio experimental de Analítica de Datos, el cual deja a disposición del Distrito la metodología de desarrollo del Modelo Descriptivo y Predictivo. Dentro de sus anexos está el protocolo de anonimización y transmisión de datos, los cuales se podrán usar para aplicarlos en las Entidades del Distrito. Estos documentos están validados y aprobados por la Consejería de TIC y la ACDVPR.
Interoperabilidad y estandarización: Se realizó la proyección y envío de Oficios invitando al taller de acompañamiento a las Entidades que no han participado en anteriores actividades, y tampoco han iniciado proceso de notificación ante el MinTIC (Universidad Distrital, FONCEP y Bomberos). Adicionalmente, se hizo la notificación Nivel 1 por parte del MinTIC a cuatro Entidades que durante el mes de junio adelantaron el proceso establecido en el Marco de Interoperabilidad del Estado Colombiano (Capital Salud EPS-S SAS, Subred Integrada De Servicios Salud Centro Oriente, Norte y Sur). Además, en el mes la Subred Integrada de Servicios Salud SurOccidente obtuvo la Notificación en Nivel 1 en Interoperabilidad. 
Gestión ERP: Por gestión de los líderes, se articulan acciones con la SDH en el marco del Convenio 663-2017. Se hizo el correspondiente seguimiento al Convenio y se articulan acciones para que las Entidades Distritales se integren o interconecten, además de digitar, mediante archivos planos al ERP BOGDATA de la SDH. Se adelanta un ejercicio piloto entre la SDH y la Secretaría General para el diligenciamiento de plantillas de tesorería en cuentas por pagar y nómina, con el que se proyecta sirva de modelo para otras Entidades Distritales.
Las Entidades que aún no han apropiado ni culminado los desarrollos para la generación de archivos planos, están atentas a la nueva versión de las plantillas y el cronograma que defina la SDH para su alistamiento y pruebas, teniendo en cuenta que la SDH postergó la fecha de entrada en operación del ERP BOGDATA. Se elaboró el informe de gestión del proyecto e informe de gestión de Convenio Interadministrativos 663 suscritos entre la SDH y la Secretaría General. Se adelanta concurso de méritos SGA-CM-06-2019.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v>
          </cell>
          <cell r="DZ84"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EA84" t="str">
            <v>SIIP-Sistema Integrado de Información Poblacional Distrital: Con el ejercicio experimental de Analítica de Datos enfocado al SIIP, y la aprobación del protocolo de anonimización y transmisión de datos, se estructura la metodología que permite recopilar información anonimizada de los servicios que presta la ACDVPR, para que la Secretaría Distrital de Planeación, pueda replicar el modelo en otras Entidades del Distrito. 
Interoperabilidad y estandarización: 3 entidades del Distrito empiezan a conocer que existe el marco de interoperabilidad del Estado Colombiano, lo que les permitirá desarrollar actividades previas que conduzcan a su certificación en nivel 1. Además, 5 Entidades del Distrito lograron la Notificación Nivel 1 del marco de Interoperabilidad del Estado Colombiano, permitiéndoles mejorar los procesos de intercambio de información aplicando un lenguaje común, facilitando la compatibilidad de información proveniente de diferentes fuentes.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EB84">
            <v>0</v>
          </cell>
          <cell r="EC84">
            <v>0</v>
          </cell>
          <cell r="ED84" t="str">
            <v>SIIP: La SDP junto con la Alta Consejería TIC, realizó mesa de trabajo para acordar los capítulos faltantes en el documento de diseño del SIIP. A la Alta Consejería TIC, le corresponde realizar el capítulo de “Datos”, el cual incluye su importancia, custodia y calidad. Además, debe anexar el Modelo Descriptivo y Predictivo, desarrollado por la Universidad Nacional.
En una mesa de trabajo adicional con la SDP, la Consejería TIC socializó el trabajo realizado por la Universidad Nacional. Por otra parte, la SDP expuso el ejercicio que realizó en el Plan Estadístico Distrital, que contempla información actualizada y generada por los sistemas de información del Distrito. También contiene el inventario de programas, servicios y beneficio que prestan las Entidades Distritales. Por lo anterior, la SDP no contempla realizar los flujos de procesos de los indicadores de capacidad.
Interoperabilidad y estandarización: Se realizó taller de acompañamiento para la notificación nivel 1 del marco de interoperabilidad del Estado Colombiano, con la participación de las Entidades faltantes: Universidad Distrital y FONCEP. A este taller asistieron IDARTES, la UMV y la Secretaria de Integración Social, Entidades acompañadas previamente. Debido a la no asistencia al taller por parte de Bomberos, la Consejería TIC realizó el acompañamiento vía correo electrónico, mediante el envío de instrucciones para solicitar la notificación nivel 1 a MinTIC. Con estos ejercicios se completa el acompañamiento a las 56 Entidades del Distrito, durante cuatrienio.
Gestión ERP Distrital: Por gestión de los líderes del proyecto, se continua en articulación de acciones con la SDH en el marco de los Convenios 642 y 663 del 2017, para lo cual los Supervisores elaboraron acta de seguimiento. Se elaboró informe de gestión y se remitió a Dirección de Contratación.
Se continúa apoyando a la SDH para que las Entidades se interoperen o interconecten además de digitar, mediante archivos planos (plantillas) al ERP BogData de la SDH. Para ello se culminó el ejercicio piloto entre la SDH y la Secretaría General, para el diligenciamiento de plantillas de tesorería en cuentas por pagar. Se tiene pendiente nómina, que se proyecta sirva de modelo para otras Entidades Distritales. Culminó la avaluación del proceso de concurso de méritos SGA-CM-06-2019, adjudicado a Unión Temporal DATATIC.
 La Consejería TIC y la Oficina TIC de la Secretaría General, avanzan en la construcción del Anexo Técnico tipo para la implementación del ERP en otras Entidades. Para el Anexo Técnico, se están considerando las necesidades de la Secretaría General como Entidad modelo. Se identifica los requisitos de interoperabilidad, se construye matriz de requerimientos por procesos administrativos y financieros, para ser confrontados frente a las brechas identificadas y a los procedimientos de diseño de módulos SAP BBPs definitivos, que la SDH entregue una vez implementado y estabilizado el ERP basado en SAP en dicha Entidad.</v>
          </cell>
          <cell r="EE84"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EF84" t="str">
            <v>SIIP-Sistema Integrado de Información Poblacional Distrital: Con la identificación y posterior inclusión de los capítulos faltantes, el documento pasará a validación y revisión tanto de la Dirección de Sistemas y la Dirección de Estudios Macro de la Secretaria Distrital de Planeación, como de la Alta Consejería TIC, para su posterior aprobación y publicación.
Interoperabilidad y estandarización: Se realizó taller de acompañamiento a las Entidades faltantes. Con esto las Entidades logran obtener los conocimientos necesarios para certificar sus servicios de intercambio de información en los diferentes niveles de madurez, establecidos por el marco de interoperabilidad del Estado Colombiano.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G84">
            <v>2</v>
          </cell>
          <cell r="EH84">
            <v>2</v>
          </cell>
          <cell r="EI84" t="str">
            <v>SIIP: La SDP junto con la Consejería TIC, realizaron mesa de trabajo para consolidar los capítulos faltantes del documento de diseño del SIIP. De esta manera se logró el hito del Informe preliminar del Diseño del Sistema Integrado de Información Poblacional. Posteriormente, el documento pasó a revisión del Director de Equidad y Políticas Poblacionales de la SDP, el cual solicitó a sus colaboradores ajustes. Luego, el documento pasará a la Dirección de Sistemas y a la Dirección de Estudios Macro de la SDP, y paralelamente al Alto Consejero Distrital de TIC para revisión.
Interoperabilidad y estandarización: Como producto de los talleres de acompañamiento liderados por la Alta Consejería TIC, en septiembre se alcanzó la certificación nivel 1 del marco de Interoperabilidad del Estado Colombiano para la Fundación Gilberto Álzate Avendaño, Universidad Distrital, FONCEP y Bomberos. Por lo cual, se logró el hito de acompañamiento y documentación para la notificación en nivel 1 de 34 Entidades Distritales en 2019, para un total de 56 durante el cuatrienio. Por otra parte, se emitió Circular 25 de 2019 dirigida a las Entidades del Distrito informando los logros en materia de Interoperabilidad.
Gestión ERP Distrital: Por gestión de los líderes del proyecto, se continúa en la articulación de acciones con la SDH en el marco de los Convenios 642 y 663 de 2017, para lo cual se elaboró informe de seguimiento con corte 20 de septiembre de 2019, el cual se remitió a la Dirección de Contratación para que repose en el archivo.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(CXP). Se continúa definiendo el requerimiento para CXP nómina. Por otra, se identifica la integración de CXP tesorería y uso de extractores con la entidad Caja de Vivienda Popular, con el que se proyecta sirva de modelo para otras Entidades Distritales. Se adelanta la ejecución del contrato 4130000-788-2019, para lo cual se dispone de un plan de trabajo de la consultoría con cronograma.
La Consejería TIC y la Oficina TIC de la Secretaría General, avanzan en la construcción del Anexo Técnico tipo para la implementación del ERP en otras Entidades. Para el Anexo Técnico, se están considerando necesidades propias de la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ser confrontados frente a brechas identificadas y a procedimientos de diseño de módulos SAP BBPs definitivos, que la SDH entregue una vez implementado y estabilizado el ERP basado en SAP en dicha Entidad.</v>
          </cell>
          <cell r="EJ84"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EK84" t="str">
            <v>SIIP-Sistema Integrado de Información Poblacional Distrital: Con el cumplimiento del hito de lograr el Informe preliminar del Diseño del Sistema Integrado de Información Poblacional, se obtuvo el insumo necesario para que la SDP y la Alta Consejería TIC hagan la revisión y ajustes del mismo. La versión final de este documento, será una herramienta para el desarrollo y posterior implementación del Sistema Integrado Poblacional en el Distrito Capital.
Interoperabilidad y estandarización: Se logró la apropiación del Marco de Interoperabilidad del Estado Colombiano, representado en la notificación nivel 1 para 34 Entidades Distritales durante el año 2019, completando un total de 56 en el cuatrienio. Lo anterior, contribuye a que las Entidades del Distrito puedan mejorar los procesos de intercambio de información aplicando un lenguaje común, facilitando la compatibilidad de información proveniente de diferentes fuentes.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L84">
            <v>0</v>
          </cell>
          <cell r="EM84">
            <v>0</v>
          </cell>
          <cell r="EN84" t="str">
            <v>SIIP-Sistema Integrado de Información Poblacional Distrital: Durante el mes no se programaron actividades.
Interoperabilidad y estandarización: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Gestión ERP Distrital: Por gestión de los líderes del proyecto, se continúa en articulación de acciones con SDH en el marco de convenios 642 y 663 de 2017, para que Entidades Distritales interoperen o interconecten además de digitar, mediante archivos planos, al ERP BOGDATA de la SDH. Para ello se adelantó: (1) Solicitud a Entidades Distritales de informar nivel de avance respecto a desarrollos para integrarse al ERP basado en SAP BOGDATA, (2) Solicitud de actualización inventario de funcionarios que serán entrenados en BOGDATA, (3) Impartir indicaciones para que Entidades cumplan requerimientos técnicos de SDH, (4) Informar que SDH actualizó página Web de Interoperabilidad de Entidades con BOGDATA, (5) Vía Circular 31, se convocó a Entidades Distritales en el marco de la CDS, para que la SDH impartiera instrucciones sobre preparativos y entrada a producción del ERP BOGDATA, (6) La Secretaría General adelanta desarrollo de requerimientos para reporte de Cuentas por Pagar CXP nómina al BOGDATA de SDH. 
Se adelanta ejecución de Consultoría. Se elaboraron entregables: “Contexto distrital” y “Documento de análisis de la situación organizacional actual”.
La Consejería TIC y la Oficina TIC de la Secretaría General, avanzan en el Anexo Técnico tipo para implementación del ERP en otras Entidades, ya que SDH postergó salida a producción y estabilización de implementación del ERP BOGDATA a diciembre 2019. Para Anexo Técnico, se tienen las necesidades de la Secretaría General como Entidad modelo. Se tienen identificados requerimientos funcionales de módulos ERP basado en SAP, que son confrontados frente a brechas identificadas y procedimientos de diseño de módulos SAP BBPs. Se tienen identificados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y de infraestructura tecnológica.</v>
          </cell>
          <cell r="EO84" t="str">
            <v>SIIP-Sistema Integrado de Información Poblacional Distrital: Durante el mes no se programaron actividades.
Interoperabilidad y estandarización: No se presentaron retrasos o dificultades durante el mes.
Gestión Estrategia de Implementación ERP Distrital: No se presentaron retrasos o dificultades durante el mes.</v>
          </cell>
          <cell r="EP84" t="str">
            <v xml:space="preserve">SIIP-Sistema Integrado de Información Poblacional Distrital: Durante el mes no se programaron actividades.
Interoperabilidad y estandarización: Se ejecutaron las actividades programadas según Plan de Trabajo y Cronograma. Lo anterior, permitió el cierre oportuno del proyecto con los productos establecidos. De esta manera, se cumplió con el objetivo específico para la vigencia 2019 de acompañar a 34 entidades en lograr el Nivel 1 de Interoperabilidad en cuanto a la apropiación del Marco de Interoperabilidad del Estado Colombiano en el Distrito Capital. Para el cuatrienio se alcanzó acompañamiento para un total de 56 Entidades Distritales. 
Mediante la apropiación del marco de interoperabilidad definido por el Ministerio TIC en las Entidades Distritales, se permite la mejora de los procesos de intercambio de información aplicando un lenguaje común, facilitando la compatibilidad de información proveniente de diferentes fuentes.
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v>
          </cell>
          <cell r="EQ84">
            <v>1</v>
          </cell>
          <cell r="ER84">
            <v>1</v>
          </cell>
          <cell r="ES84" t="str">
            <v>SIIP: La Oficina logró el hito de manera articulada con la SDP, de construir una versión del Documento de Diseño del Sistema Integrado de Información Poblacional, que contiene los elementos técnicos que soportan el modelo planteado por la SDP. Incluye el piloto de Analítica de Datos. Es importante resaltar que el ejercicio de Analítica de Datos: 1) Identifica los patrones, por los cuales se relacionan las condiciones de una víctima del conflicto armado que solicita ayuda a la ACDVPR, y las ayudas humanitarias que éste puede recibir, y 2) Realiza un análisis descriptivo exploratorio sobre las variables relacionadas con características demográficas de víctimas del conflicto armado, y el tipo de bienes y servicios a los que acceden y que son dispuestos por diferentes Entidades del Distrito. 
El piloto de Analítica de Datos, aplicado la ACDVPR, es una propuesta hecha por la Alta Consejería TIC, para avanzar en la implementación del Acuerdo 612 de 2015. Con el aporte suministrado por la Oficina, la SDP tiene el insumo que le permitirá construir la versión definitiva del documento.
Además, se realizó documento de cierre del proyecto, mediante elaboración de informe final, en el cual se registran los resultados del Plan de Trabajo y Cronograma, y análisis de las Encuestas de Satisfacción. Así mismo, se realizó documento de Lecciones Aprendidas. 
Interoperabilidad y estandarización: No se programaron actividades.
Gestión ERP Distrital: Por gestión de líderes del proyecto, se continúa articulación de acciones con la SDH en el marco de convenios 642 y 663 de 2017. Se adelantó: 1) Remisión consolidado de Entidades que han reportado información de entrenamiento a los funcionarios que realizan operaciones funcionales, 2) Informar que la SDH actualizó la página Web de Interoperabilidad de las Entidades con Proyecto BOGDATA, (3) La Secretaría General adelanta el desarrollo de requerimientos para el reporte de Cuentas por pagar CXP nómina. 
Se adelanta ejecución de la consultoría. El contratista presentó entregables de la fase Diseño. Se adelantó las alternativas del Modelos de Gobernanza y Modelos de Centros de Competencias. Se revisó Gestión del Cambio.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Se tienen identificados requerimientos funcionales de los módulos ERP basado en SAP. Adicionalmente, se tienen identificados los requerimientos de servicios profesionales para implementación del ERP vía roll out. Se identificaron requerimientos de licenciamiento y de infraestructura HEC tecnológica en nube. El Anexo técnico será ajustado con la documentación definitiva que entregue la SDH.</v>
          </cell>
          <cell r="ET84" t="str">
            <v>SIIP-Sistema Integrado de Información Poblacional Distrital: No se presentaron retrasos o dificultades durante el mes.
Interoperabilidad y estandarización: Durante el mes no se programaron actividades.
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EU84" t="str">
            <v>SIIP-Sistema Integrado de Información Poblacional Distrital: El piloto de Analítica de Datos, le permitirá a la ACDVPR reducir incertidumbre frente al tipo de medidas de ayuda humanitaria inmediata que pueden ser solicitadas en próximas vigencias, de tal forma que se pueda realizar una programación de recursos más precisa. Así mismo, este piloto suministrado por la Alta Consejería TIC a la SDP, le permitirá a esta Secretaría evaluar la propuesta sobre un caso aplicado. Se ejecutaron las actividades programadas según Plan de Trabajo y Cronograma. Lo anterior, garantizó el cierre oportuno del proyecto con los productos establecidos. 
Interoperabilidad y estandarización: Durante el mes no se programaron actividades.
Gestión Estrategia de Implementación ERP Distrital: Disponer con 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v>
          </cell>
          <cell r="EV84">
            <v>2</v>
          </cell>
          <cell r="EW84">
            <v>2</v>
          </cell>
          <cell r="EX84" t="str">
            <v xml:space="preserve">SIIP: No se programaron actividades.
Interoperabilidad y estandarización: No se programaron actividades.
Gestión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
Además, por gestión de los líderes del proyecto, se continua articulación de acciones con la SDH en el marco de convenios 642 y 663 de 2017, para garantizar que las Entidades Distritales interoperen o interconecten, además de digitar, mediante archivos planos (plantillas) al ERP BOGDATA de la SDH, para ello se hizo: (a) Se gestionó y se realizó acompañamiento en reuniones con la SDH y Entidades Distritales como Secretaría General, Salud, Desarrollo Económico, Educación, Caja de Vivienda, Planeación, Movilidad y DADEP para realizar pruebas de plantilla Cuentas por Pagar y Carga en BOGDATA de Presupuesto, Tesorería, Extractores, (b) Se continua con gestión de seguimiento que realizan las Entidades a través de correos a SDH, solicitando aclaraciones de dudas en realización de plantillas de Presupuesto, Tesorería y Contabilidad, (c) La Secretaría General adelanta el desarrollo de requerimientos para el reporte de Cuentas por Pagar CXP nómina que sirva de modelo o piloto para otras Entidades Distritales y el cual se replicará en las Entidades con SI Capital, Nomina Finalizado, Aportes Finalizado, Embargos en Finalización, (d) Se convocó a las Entidades Distritales en el marco de la Plenaria de la Comisión Distrital de Sistemas para que la SDH impartiera instrucciones sobre los preparativos y entrada a producción del ERP BOGDATA de la socialización del Modelo SAP, Ajuste Plataforma Entidad, Preparación Datos Pruebas, Pruebas, Entrenamiento, Adecuación Datos, en donde la fecha de salida a producción dependerá de la próxima Administración.
</v>
          </cell>
          <cell r="EY84" t="str">
            <v>SIIP: Durante el mes no se programaron actividades.
Interoperabilidad y estandarización: Durante el mes no se programaron actividades.
Gestión Estrategia de Implementación ERP Distrital: No se presentaron retrasos o dificultades durante el mes.</v>
          </cell>
          <cell r="EZ84" t="str">
            <v>SIIP: Durante el mes no se programaron actividades.
Interoperabilidad y estandarización: Durante el mes no se programaron actividades.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v>
          </cell>
          <cell r="FA84">
            <v>9</v>
          </cell>
          <cell r="FB84">
            <v>0</v>
          </cell>
          <cell r="FC84" t="str">
            <v>Cumple</v>
          </cell>
          <cell r="FD84" t="str">
            <v>Cumplido</v>
          </cell>
          <cell r="FE84" t="str">
            <v>Cumplido</v>
          </cell>
          <cell r="FF84" t="str">
            <v>Adecuado</v>
          </cell>
          <cell r="FG84" t="str">
            <v>Coherente</v>
          </cell>
          <cell r="FH84" t="str">
            <v>Concuerda</v>
          </cell>
          <cell r="FI84" t="str">
            <v>Concuerda</v>
          </cell>
          <cell r="FJ84" t="str">
            <v>Relación directa</v>
          </cell>
          <cell r="FK84" t="str">
            <v>Adecuado</v>
          </cell>
          <cell r="FL84" t="str">
            <v>Oportuna</v>
          </cell>
          <cell r="FM84"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4" t="str">
            <v>Sebastian Malpica</v>
          </cell>
          <cell r="FO84" t="str">
            <v>Cumple</v>
          </cell>
          <cell r="FP84" t="str">
            <v>Cumplido</v>
          </cell>
          <cell r="FQ84" t="e">
            <v>#N/A</v>
          </cell>
          <cell r="FR84" t="str">
            <v>Adecuado</v>
          </cell>
          <cell r="FS84" t="str">
            <v>Coherente</v>
          </cell>
          <cell r="FT84" t="str">
            <v>Concuerda</v>
          </cell>
          <cell r="FU84" t="str">
            <v>Concuerda</v>
          </cell>
          <cell r="FV84" t="str">
            <v>Relación directa</v>
          </cell>
          <cell r="FW84" t="str">
            <v>Adecuado</v>
          </cell>
          <cell r="FX84" t="str">
            <v>Oportuna</v>
          </cell>
          <cell r="FY84" t="str">
            <v>El reporte del indicador es adecuado en términos de suficiencia y coherencia.</v>
          </cell>
          <cell r="FZ84" t="str">
            <v>Sebastian Malpica</v>
          </cell>
          <cell r="GA84" t="str">
            <v>Cumple</v>
          </cell>
          <cell r="GB84" t="str">
            <v>Cumplido</v>
          </cell>
          <cell r="GC84" t="e">
            <v>#N/A</v>
          </cell>
          <cell r="GD84" t="str">
            <v>Adecuado</v>
          </cell>
          <cell r="GE84" t="str">
            <v>Coherente</v>
          </cell>
          <cell r="GF84" t="str">
            <v>Concuerda</v>
          </cell>
          <cell r="GG84" t="str">
            <v>Concuerda</v>
          </cell>
          <cell r="GH84" t="str">
            <v>Relación directa</v>
          </cell>
          <cell r="GI84" t="str">
            <v>Adecuado</v>
          </cell>
          <cell r="GJ84" t="str">
            <v>Oportuna</v>
          </cell>
          <cell r="GK84" t="str">
            <v>El reporte del indicador es adecuado en términos de suficiencia y coherencia.</v>
          </cell>
          <cell r="GL84" t="str">
            <v>Sebastian Malpica</v>
          </cell>
          <cell r="GM84" t="str">
            <v>Cumple</v>
          </cell>
          <cell r="GN84" t="str">
            <v>Cumplido</v>
          </cell>
          <cell r="GO84" t="e">
            <v>#N/A</v>
          </cell>
          <cell r="GP84" t="str">
            <v>Adecuado</v>
          </cell>
          <cell r="GQ84" t="str">
            <v>Coherente</v>
          </cell>
          <cell r="GR84" t="str">
            <v>Concuerda</v>
          </cell>
          <cell r="GS84" t="str">
            <v>Concuerda</v>
          </cell>
          <cell r="GT84" t="str">
            <v>Relación directa</v>
          </cell>
          <cell r="GU84" t="str">
            <v>Adecuado</v>
          </cell>
          <cell r="GV84" t="str">
            <v>Oportuna</v>
          </cell>
          <cell r="GW84" t="str">
            <v>El indicador esta adecuadamente reportado y cumple todos los criterios de calidad del reporte</v>
          </cell>
          <cell r="GX84" t="str">
            <v>Sebastian Malpica</v>
          </cell>
          <cell r="GY84">
            <v>0</v>
          </cell>
          <cell r="GZ84">
            <v>0</v>
          </cell>
          <cell r="HA84">
            <v>1</v>
          </cell>
          <cell r="HB84">
            <v>0</v>
          </cell>
          <cell r="HC84">
            <v>0</v>
          </cell>
          <cell r="HD84">
            <v>1</v>
          </cell>
          <cell r="HE84">
            <v>0</v>
          </cell>
          <cell r="HF84">
            <v>0</v>
          </cell>
          <cell r="HG84">
            <v>1</v>
          </cell>
          <cell r="HH84">
            <v>0</v>
          </cell>
          <cell r="HI84">
            <v>1</v>
          </cell>
          <cell r="HJ84">
            <v>1</v>
          </cell>
          <cell r="HK84">
            <v>9</v>
          </cell>
          <cell r="HL84">
            <v>0</v>
          </cell>
          <cell r="HM84">
            <v>0</v>
          </cell>
          <cell r="HN84">
            <v>2.2222222222222216E-2</v>
          </cell>
          <cell r="HO84">
            <v>0</v>
          </cell>
          <cell r="HP84">
            <v>0</v>
          </cell>
          <cell r="HQ84">
            <v>2.2222222222222216E-2</v>
          </cell>
          <cell r="HR84">
            <v>0</v>
          </cell>
          <cell r="HS84">
            <v>0</v>
          </cell>
          <cell r="HT84">
            <v>2.2222222222222216E-2</v>
          </cell>
          <cell r="HU84">
            <v>0</v>
          </cell>
          <cell r="HV84">
            <v>1.1111111111111108E-2</v>
          </cell>
          <cell r="HW84">
            <v>2.2222222222222216E-2</v>
          </cell>
          <cell r="HX84">
            <v>9.9999999999999978E-2</v>
          </cell>
          <cell r="HY84" t="str">
            <v>No Programó</v>
          </cell>
          <cell r="HZ84" t="str">
            <v>No Programó</v>
          </cell>
          <cell r="IA84">
            <v>1</v>
          </cell>
          <cell r="IB84">
            <v>1</v>
          </cell>
          <cell r="IC84">
            <v>1</v>
          </cell>
          <cell r="ID84">
            <v>1</v>
          </cell>
          <cell r="IE84">
            <v>1</v>
          </cell>
          <cell r="IF84">
            <v>1</v>
          </cell>
          <cell r="IG84">
            <v>1</v>
          </cell>
          <cell r="IH84">
            <v>1</v>
          </cell>
          <cell r="II84">
            <v>1</v>
          </cell>
          <cell r="IJ84">
            <v>1</v>
          </cell>
          <cell r="IK84">
            <v>1</v>
          </cell>
          <cell r="IL84">
            <v>1</v>
          </cell>
          <cell r="IM84">
            <v>1</v>
          </cell>
          <cell r="IN84">
            <v>1</v>
          </cell>
          <cell r="IP84">
            <v>2.2222222222222216E-2</v>
          </cell>
          <cell r="IQ84">
            <v>4.4444444444444432E-2</v>
          </cell>
          <cell r="IR84">
            <v>6.6666666666666652E-2</v>
          </cell>
          <cell r="IS84">
            <v>1</v>
          </cell>
        </row>
        <row r="85">
          <cell r="A85">
            <v>183</v>
          </cell>
          <cell r="B85" t="str">
            <v>Oficina Alta Consejería Distrital de Tecnologías de Información y Comunicaciones - TIC</v>
          </cell>
          <cell r="C85" t="str">
            <v>Alto Consejero Distrital de Tecnologías de Información y Comunicaciones - TIC</v>
          </cell>
          <cell r="D85" t="str">
            <v>Carlos Alberto Sánchez Rave</v>
          </cell>
          <cell r="E85" t="str">
            <v>P4 -  INNOVACIÓN</v>
          </cell>
          <cell r="F85" t="str">
            <v>P4O2 Orientar la implementación de Gobierno Abierto en el Distrito Capital y ejecutar lo correspondiente en la Secretaría General</v>
          </cell>
          <cell r="G85" t="str">
            <v>P4O2A1 Orientar la implementación de la Estrategia Gobierno en Línea en la Secretaría General</v>
          </cell>
          <cell r="H85" t="str">
            <v>Implementar, promover o acompañar proyectos de innovación y servicios Distritales de TI</v>
          </cell>
          <cell r="I85" t="str">
            <v>Proyectos de innovación y servicios Distritales de TI implementados o promovidos o acompañados</v>
          </cell>
          <cell r="J85" t="str">
            <v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v>
          </cell>
          <cell r="K85" t="str">
            <v xml:space="preserve">  Sumatoria de proyectos de articulación implementados, promovidos o acompañados     </v>
          </cell>
          <cell r="L85" t="str">
            <v>Sumatoria de proyectos de articulación implementados, promovidos o acompañados</v>
          </cell>
          <cell r="M85">
            <v>0</v>
          </cell>
          <cell r="O85" t="str">
            <v>Articulación nodos distritales de innovación, servicios distritales y TIC.</v>
          </cell>
          <cell r="P85" t="str">
            <v>Diseñar y ejecutar la estrategia de articulacion de nodos distritales de innovacion, servicios distritales y tic
Monitorear y evaluar la estrategia de articulacion de nodos distritales de innovacion, servicios distritales y tic</v>
          </cell>
          <cell r="Q85" t="str">
            <v>Proyectos de Innovación:
Marzo: APP OFB (Evidencia de Reunión o Acta con anexos, si aplica).
Junio: APP Se puede Ser (Evidencia de Reunión o Acta con anexos, si aplica).</v>
          </cell>
          <cell r="R85" t="str">
            <v>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v>
          </cell>
          <cell r="S85" t="str">
            <v>Suma</v>
          </cell>
          <cell r="T85" t="str">
            <v>Suma</v>
          </cell>
          <cell r="U85" t="str">
            <v>Número</v>
          </cell>
          <cell r="V85" t="str">
            <v>Eficacia</v>
          </cell>
          <cell r="W85" t="str">
            <v>Resultado</v>
          </cell>
          <cell r="X85">
            <v>2016</v>
          </cell>
          <cell r="Y85">
            <v>1.4</v>
          </cell>
          <cell r="Z85">
            <v>2016</v>
          </cell>
          <cell r="AA85">
            <v>1.4</v>
          </cell>
          <cell r="AB85">
            <v>2.6</v>
          </cell>
          <cell r="AC85">
            <v>2</v>
          </cell>
          <cell r="AD85">
            <v>2</v>
          </cell>
          <cell r="AE85">
            <v>0</v>
          </cell>
          <cell r="AF85">
            <v>8</v>
          </cell>
          <cell r="AG85" t="str">
            <v>No Aplica</v>
          </cell>
          <cell r="AH85" t="str">
            <v>No Aplica</v>
          </cell>
          <cell r="AI85" t="str">
            <v>No Aplica</v>
          </cell>
          <cell r="AJ85">
            <v>1</v>
          </cell>
          <cell r="AK85">
            <v>1</v>
          </cell>
          <cell r="AL85">
            <v>1111</v>
          </cell>
          <cell r="AM85" t="str">
            <v>Fortalecimiento de la economía, el gobierno y la ciudad digital de Bogotá D. C.</v>
          </cell>
          <cell r="AN85" t="str">
            <v>No Aplica</v>
          </cell>
          <cell r="AO85" t="str">
            <v>No Aplica</v>
          </cell>
          <cell r="AP85" t="str">
            <v>No Aplica</v>
          </cell>
          <cell r="AQ85" t="str">
            <v>No Aplica</v>
          </cell>
          <cell r="AR85">
            <v>1</v>
          </cell>
          <cell r="AS85" t="str">
            <v>No Aplica</v>
          </cell>
          <cell r="AT85" t="str">
            <v>No Aplica</v>
          </cell>
          <cell r="AU85">
            <v>1</v>
          </cell>
          <cell r="AV85" t="str">
            <v>No Aplica</v>
          </cell>
          <cell r="AW85" t="str">
            <v>No Aplica</v>
          </cell>
          <cell r="AX85" t="str">
            <v>No Aplica</v>
          </cell>
          <cell r="AY85" t="str">
            <v>No Aplica</v>
          </cell>
          <cell r="AZ85" t="str">
            <v>No Aplica</v>
          </cell>
          <cell r="BA85" t="str">
            <v>No Aplica</v>
          </cell>
          <cell r="BB85" t="str">
            <v>No Aplica</v>
          </cell>
          <cell r="BC85" t="str">
            <v>No Aplica</v>
          </cell>
          <cell r="BD85" t="str">
            <v>No Aplica</v>
          </cell>
          <cell r="BE85" t="str">
            <v>No Aplica</v>
          </cell>
          <cell r="BF85" t="str">
            <v>No Aplica</v>
          </cell>
          <cell r="BG85" t="str">
            <v>No Aplica</v>
          </cell>
          <cell r="BH85" t="str">
            <v>No Aplica</v>
          </cell>
          <cell r="BI85" t="str">
            <v>No Aplica</v>
          </cell>
          <cell r="BJ85" t="str">
            <v>No Aplica</v>
          </cell>
          <cell r="BK85" t="str">
            <v>No Aplica</v>
          </cell>
          <cell r="BL85" t="str">
            <v>No Aplica</v>
          </cell>
          <cell r="BM85" t="str">
            <v>Plan de Acción Proyecto de inversión 1111 Fortalecimiento de la economía, el gobierno y la ciudad digital de Bogotá D. C.PMRLGBTI</v>
          </cell>
          <cell r="BN85" t="str">
            <v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v>
          </cell>
          <cell r="BO85" t="str">
            <v>Diseñar y ejecutar la estrategia de articulacion de nodos distritales de innovacion, servicios distritales y tic
Monitorear y evaluar la estrategia de articulacion de nodos distritales de innovacion, servicios distritales y tic</v>
          </cell>
          <cell r="BP85" t="str">
            <v>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v>
          </cell>
          <cell r="BQ85" t="str">
            <v>Proyectos de Innovación:
Marzo: APP OFB (Evidencia de Reunión o Acta con anexos, si aplica).
Junio: APP Se puede Ser (Evidencia de Reunión o Acta con anexos, si aplica).</v>
          </cell>
          <cell r="BR85" t="str">
            <v>Suma</v>
          </cell>
          <cell r="BS85">
            <v>2</v>
          </cell>
          <cell r="BT85">
            <v>0</v>
          </cell>
          <cell r="BU85">
            <v>0</v>
          </cell>
          <cell r="BV85">
            <v>1</v>
          </cell>
          <cell r="BW85">
            <v>0</v>
          </cell>
          <cell r="BX85">
            <v>0</v>
          </cell>
          <cell r="BY85">
            <v>1</v>
          </cell>
          <cell r="BZ85">
            <v>0</v>
          </cell>
          <cell r="CA85">
            <v>0</v>
          </cell>
          <cell r="CB85">
            <v>0</v>
          </cell>
          <cell r="CC85">
            <v>0</v>
          </cell>
          <cell r="CD85">
            <v>0</v>
          </cell>
          <cell r="CE85">
            <v>0</v>
          </cell>
          <cell r="CF85">
            <v>0</v>
          </cell>
          <cell r="CG85">
            <v>0</v>
          </cell>
          <cell r="CH85">
            <v>1</v>
          </cell>
          <cell r="CI85">
            <v>0</v>
          </cell>
          <cell r="CJ85">
            <v>0</v>
          </cell>
          <cell r="CK85">
            <v>1</v>
          </cell>
          <cell r="CL85">
            <v>0</v>
          </cell>
          <cell r="CM85">
            <v>0</v>
          </cell>
          <cell r="CN85">
            <v>0</v>
          </cell>
          <cell r="CO85">
            <v>0</v>
          </cell>
          <cell r="CP85">
            <v>0</v>
          </cell>
          <cell r="CQ85">
            <v>0</v>
          </cell>
          <cell r="CR85">
            <v>2</v>
          </cell>
          <cell r="CS85">
            <v>0</v>
          </cell>
          <cell r="CT85" t="str">
            <v/>
          </cell>
          <cell r="CU85" t="str">
            <v>Proyectos de Innovación:
Este proyecto continua su ejecución desde el 2018, con los productos establecidos para esa vigencia, apoyado por el convenio interadministrativo 578-2018. Por lo cual, no se requirió actividades de planeación según el procedimiento 1210200-PR-306. Para el cierre de la meta “Implementar, promover o acompañar 8 proyectos de innovación y servicios Distritales de TI en el DC”, afiliada al Proyecto de Inversión 1111, se reportará la disponibilidad en tiendas de las aplicaciones móviles “Fil Bogotá” de la Orquesta Filarmónica de Bogotá, y “En Bogotá se Puede Ser” de la Dirección de Diversidad Sexual - Secretaría Distrital de Planeación.
Durante el mes de enero, no se programaron actividades.</v>
          </cell>
          <cell r="CV85" t="str">
            <v>Proyectos de Innovación: 
Durante el mes no se programaron actividades.</v>
          </cell>
          <cell r="CW85" t="str">
            <v>Proyectos de Innovación: 
Durante el mes no se programaron actividades.</v>
          </cell>
          <cell r="CX85">
            <v>0</v>
          </cell>
          <cell r="CY85" t="str">
            <v/>
          </cell>
          <cell r="CZ85" t="str">
            <v>Proyectos de Innovación: 
Durante el mes no se programaron actividades.</v>
          </cell>
          <cell r="DA85" t="str">
            <v>Proyectos de Innovación: 
Durante el mes no se programaron actividades.</v>
          </cell>
          <cell r="DB85" t="str">
            <v>Proyectos de Innovación: 
Durante el mes no se programaron actividades.</v>
          </cell>
          <cell r="DC85">
            <v>1</v>
          </cell>
          <cell r="DD85" t="str">
            <v/>
          </cell>
          <cell r="DE85" t="str">
            <v xml:space="preserve">Proyectos de Innovación:
Se logró el hito de publicación en tiendas de la aplicación móvil “Fil Bogotá”, de la Orquesta Filarmónica de Bogotá, en tiendas App Store y Google Play. Adicionalmente, se realizó monitoreo del estado de avance de las dos aplicaciones móviles para el trimestre.
</v>
          </cell>
          <cell r="DF85" t="str">
            <v>Proyectos de Innovación: 
Durante el mes no se programaron actividades.</v>
          </cell>
          <cell r="DG85" t="str">
            <v>Proyectos de Innovación: 
Con la publicación de la aplicación móvil “Fil Bogotá”, se permite el acercamiento y la interacción de la población objetivo o actores, con el acceso de información de programas y servicios que presta la Orquesta Filarmónica de Bogotá.</v>
          </cell>
          <cell r="DH85">
            <v>0</v>
          </cell>
          <cell r="DI85" t="str">
            <v/>
          </cell>
          <cell r="DJ85" t="str">
            <v>Proyectos de Innovación: Durante el mes no se programaron actividades.</v>
          </cell>
          <cell r="DK85" t="str">
            <v>Proyectos de Innovación: Durante el mes no se programaron actividades.</v>
          </cell>
          <cell r="DL85" t="str">
            <v>Proyectos de Innovación: Durante el mes no se programaron actividades.</v>
          </cell>
          <cell r="DM85">
            <v>0</v>
          </cell>
          <cell r="DN85" t="str">
            <v/>
          </cell>
          <cell r="DO85" t="str">
            <v>Proyectos de Innovación: Durante el mes no se programaron actividades.</v>
          </cell>
          <cell r="DP85" t="str">
            <v>Proyectos de Innovación: Durante el mes no se programaron actividades.</v>
          </cell>
          <cell r="DQ85" t="str">
            <v>Proyectos de Innovación: Durante el mes no se programaron actividades.</v>
          </cell>
          <cell r="DR85">
            <v>1</v>
          </cell>
          <cell r="DS85" t="str">
            <v/>
          </cell>
          <cell r="DT85" t="str">
            <v>Proyectos de Innovación: Se logró el hito de publicar la aplicación móvil “En Bogotá Se Puede Ser”, de la Dirección de Diversidad Sexual de la Secretaría Distrital de Planeación, en tiendas App Store y Google Play. En articulación entre la Alta Consejería Distrital de TIC y la SDP se hizo evento de lanzamiento durante el mes. Con este hito y el reportado en el mes de marzo, se cumple con el Indicador “Proyectos de innovación y servicios Distritales de TI implementados o promovidos o acompañados”. 
Adicionalmente, se realizó monitoreo del estado de las dos aplicaciones móviles publicadas en la vigencia.</v>
          </cell>
          <cell r="DU85" t="str">
            <v>Proyectos de Innovación: No se presentaron retrasos o dificultades durante el mes.</v>
          </cell>
          <cell r="DV85" t="str">
            <v>Proyectos de Innovación: Con la publicación de la aplicación móvil “En Bogotá Se Puede Ser”, se ofrece información sobre la oferta institucional de la Alcaldía Mayor de Bogotá para personas LGBTI y el acceso de información de programas y servicios que presta la Secretaría Distrital de Planeación - Dirección de Diversidad Sexual. De igual forma el sector puede acceder a canales de denuncia ante cualquier vulneración a sus derechos e identificar si es víctima de discriminación.</v>
          </cell>
          <cell r="DW85">
            <v>0</v>
          </cell>
          <cell r="DX85" t="str">
            <v/>
          </cell>
          <cell r="DY85" t="str">
            <v>Proyectos de Innovación: Durante el mes no se programaron actividades.</v>
          </cell>
          <cell r="DZ85" t="str">
            <v>Proyectos de Innovación: Durante el mes no se programaron actividades.</v>
          </cell>
          <cell r="EA85" t="str">
            <v>Proyectos de Innovación: Durante el mes no se programaron actividades.</v>
          </cell>
          <cell r="EB85">
            <v>0</v>
          </cell>
          <cell r="EC85" t="str">
            <v/>
          </cell>
          <cell r="ED85" t="str">
            <v>Proyectos de Innovación: Durante el mes no se programaron actividades.</v>
          </cell>
          <cell r="EE85" t="str">
            <v>Proyectos de Innovación: Durante el mes no se programaron actividades.</v>
          </cell>
          <cell r="EF85" t="str">
            <v>Proyectos de Innovación: Durante el mes no se programaron actividades.</v>
          </cell>
          <cell r="EG85">
            <v>0</v>
          </cell>
          <cell r="EH85" t="str">
            <v/>
          </cell>
          <cell r="EI85" t="str">
            <v>Proyectos de Innovación: Se realizó monitoreo y seguimiento de los proyectos logrados en la vigencia 2019: aplicación móvil “Fil Bogotá”, de la Orquesta Filarmónica de Bogotá y aplicación móvil “En Bogotá Se Puede Ser”, de la Dirección de Diversidad Sexual de la Secretaría Distrital de Planeación. Adicionalmente, se realizó seguimiento de los proyectos de innovación reportados durante el cuatrienio: Govimentum, Sistema de Alertas Tempranas, Historia Clínica Unificada, Aprovechamiento y Promoción de Datos Abiertos, Carpeta Ciudadana y Biblioteca Electrónica de Bogotá – BiblioRed.</v>
          </cell>
          <cell r="EJ85" t="str">
            <v>Proyectos de Innovación: No se presentaron retrasos o dificultades durante el mes.</v>
          </cell>
          <cell r="EK85" t="str">
            <v>Proyectos de Innovación: Mediante el monitoreo y seguimiento de los proyectos de innovación desarrollados en 2019, se documenta el estado de las aplicaciones y las estadísticas de uso y descarga realizadas en tiendas App Store y Google Play, por parte de la ciudadanía. En cuanto a los demás proyectos de innovación reportados en vigencias anteriores, el seguimiento permite identificar el estado actual de los mismos.</v>
          </cell>
          <cell r="EL85">
            <v>0</v>
          </cell>
          <cell r="EM85" t="str">
            <v/>
          </cell>
          <cell r="EN85" t="str">
            <v>Proyectos de Innovación: Durante el mes no se programaron actividades.</v>
          </cell>
          <cell r="EO85" t="str">
            <v>Proyectos de Innovación: Durante el mes no se programaron actividades.</v>
          </cell>
          <cell r="EP85" t="str">
            <v>Proyectos de Innovación: Durante el mes no se programaron actividades.</v>
          </cell>
          <cell r="EQ85">
            <v>0</v>
          </cell>
          <cell r="ER85" t="str">
            <v/>
          </cell>
          <cell r="ES85" t="str">
            <v>Proyectos de Innovación: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v>
          </cell>
          <cell r="ET85" t="str">
            <v>Proyectos de Innovación: No se presentaron retrasos o dificultades durante el mes.</v>
          </cell>
          <cell r="EU85" t="str">
            <v>Proyectos de Innovación: Se ejecutaron las actividades programadas según Plan de Trabajo y Cronograma. Lo anterior, permitió el cierre oportuno del proyecto con los productos establecidos, cumplimiento la meta de lograr las aplicaciones móviles “En Bogotá se puede ser” y “Fil Bogotá” para la vigencia 2019. El proyecto permitió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v>
          </cell>
          <cell r="EV85">
            <v>0</v>
          </cell>
          <cell r="EW85" t="str">
            <v/>
          </cell>
          <cell r="EX85" t="str">
            <v>Proyectos de Innovación: Durante el mes no se programaron actividades.</v>
          </cell>
          <cell r="EY85" t="str">
            <v>Proyectos de Innovación: Durante el mes no se programaron actividades.</v>
          </cell>
          <cell r="EZ85" t="str">
            <v>Proyectos de Innovación: Durante el mes no se programaron actividades.</v>
          </cell>
          <cell r="FA85">
            <v>2</v>
          </cell>
          <cell r="FB85">
            <v>0</v>
          </cell>
          <cell r="FC85" t="str">
            <v>Cumple</v>
          </cell>
          <cell r="FD85" t="str">
            <v>Cumplido</v>
          </cell>
          <cell r="FE85" t="str">
            <v>Cumplido</v>
          </cell>
          <cell r="FF85" t="str">
            <v>Adecuado</v>
          </cell>
          <cell r="FG85" t="str">
            <v>Coherente</v>
          </cell>
          <cell r="FH85" t="str">
            <v>Concuerda</v>
          </cell>
          <cell r="FI85" t="str">
            <v>Concuerda</v>
          </cell>
          <cell r="FJ85" t="str">
            <v>Relación directa</v>
          </cell>
          <cell r="FK85" t="str">
            <v>Adecuado</v>
          </cell>
          <cell r="FL85" t="str">
            <v>Oportuna</v>
          </cell>
          <cell r="FM85" t="str">
            <v>El reporte del indicador es adecuado en términos de suficiencia y coherencia. 
No obstante, los comentarios incluidos en el reporte de avance de actividades para proyecto de inversión son insuficientes por cuanto no explican los datos numéricos incluidos. Por esto, se sugiere ampliar las descripciones de forma tal que se dé cuenta de la gestión desarrollada por el área en cada una de las actividades</v>
          </cell>
          <cell r="FN85" t="str">
            <v>Sebastian Malpica</v>
          </cell>
          <cell r="FO85" t="str">
            <v>Cumple</v>
          </cell>
          <cell r="FP85" t="str">
            <v>Cumplido</v>
          </cell>
          <cell r="FQ85" t="e">
            <v>#N/A</v>
          </cell>
          <cell r="FR85" t="str">
            <v>Adecuado</v>
          </cell>
          <cell r="FS85" t="str">
            <v>Coherente</v>
          </cell>
          <cell r="FT85" t="str">
            <v>Concuerda</v>
          </cell>
          <cell r="FU85" t="str">
            <v>Concuerda</v>
          </cell>
          <cell r="FV85" t="str">
            <v>Relación directa</v>
          </cell>
          <cell r="FW85" t="str">
            <v>Adecuado</v>
          </cell>
          <cell r="FX85" t="str">
            <v>Oportuna</v>
          </cell>
          <cell r="FY85" t="str">
            <v>El reporte del indicador es adecuado en términos de suficiencia y coherencia.</v>
          </cell>
          <cell r="FZ85" t="str">
            <v>Sebastian Malpica</v>
          </cell>
          <cell r="GA85" t="str">
            <v>Cumple</v>
          </cell>
          <cell r="GB85" t="str">
            <v>Cumplido</v>
          </cell>
          <cell r="GC85" t="e">
            <v>#N/A</v>
          </cell>
          <cell r="GD85" t="str">
            <v>Adecuado</v>
          </cell>
          <cell r="GE85" t="str">
            <v>Coherente</v>
          </cell>
          <cell r="GF85" t="str">
            <v>Concuerda</v>
          </cell>
          <cell r="GG85" t="str">
            <v>Concuerda</v>
          </cell>
          <cell r="GH85" t="str">
            <v>Relación directa</v>
          </cell>
          <cell r="GI85" t="str">
            <v>Adecuado</v>
          </cell>
          <cell r="GJ85" t="str">
            <v>Oportuna</v>
          </cell>
          <cell r="GK85" t="str">
            <v>El reporte del indicador es adecuado en términos de suficiencia y coherencia.</v>
          </cell>
          <cell r="GL85" t="str">
            <v>Sebastian Malpica</v>
          </cell>
          <cell r="GM85" t="str">
            <v>Cumple</v>
          </cell>
          <cell r="GN85" t="str">
            <v>Cumplido</v>
          </cell>
          <cell r="GO85" t="e">
            <v>#N/A</v>
          </cell>
          <cell r="GP85" t="str">
            <v>No aplica</v>
          </cell>
          <cell r="GQ85" t="str">
            <v>No aplica</v>
          </cell>
          <cell r="GR85" t="str">
            <v>No aplica</v>
          </cell>
          <cell r="GS85" t="str">
            <v>No aplica</v>
          </cell>
          <cell r="GT85" t="str">
            <v>No aplica</v>
          </cell>
          <cell r="GU85" t="str">
            <v>No aplica</v>
          </cell>
          <cell r="GV85" t="str">
            <v>Oportuna</v>
          </cell>
          <cell r="GW85" t="str">
            <v>De acuerdo a su programación, no hubo gestión para este indicador durate el trimestre retroalimentado. El indicador esta adecuadamente reportado y cumple todos los criterios de calidad del reporte</v>
          </cell>
          <cell r="GX85" t="str">
            <v>Sebastian Malpica</v>
          </cell>
          <cell r="GY85">
            <v>0</v>
          </cell>
          <cell r="GZ85">
            <v>0</v>
          </cell>
          <cell r="HA85">
            <v>1</v>
          </cell>
          <cell r="HB85">
            <v>0</v>
          </cell>
          <cell r="HC85">
            <v>0</v>
          </cell>
          <cell r="HD85">
            <v>1</v>
          </cell>
          <cell r="HE85">
            <v>0</v>
          </cell>
          <cell r="HF85">
            <v>0</v>
          </cell>
          <cell r="HG85">
            <v>0</v>
          </cell>
          <cell r="HH85">
            <v>0</v>
          </cell>
          <cell r="HI85">
            <v>0</v>
          </cell>
          <cell r="HJ85">
            <v>0</v>
          </cell>
          <cell r="HK85">
            <v>2</v>
          </cell>
          <cell r="HL85">
            <v>0</v>
          </cell>
          <cell r="HM85">
            <v>0</v>
          </cell>
          <cell r="HN85">
            <v>0.5</v>
          </cell>
          <cell r="HO85">
            <v>0</v>
          </cell>
          <cell r="HP85">
            <v>0</v>
          </cell>
          <cell r="HQ85">
            <v>0.5</v>
          </cell>
          <cell r="HR85">
            <v>0</v>
          </cell>
          <cell r="HS85">
            <v>0</v>
          </cell>
          <cell r="HT85">
            <v>0</v>
          </cell>
          <cell r="HU85">
            <v>0</v>
          </cell>
          <cell r="HV85">
            <v>0</v>
          </cell>
          <cell r="HW85">
            <v>0</v>
          </cell>
          <cell r="HX85">
            <v>1</v>
          </cell>
          <cell r="HY85" t="str">
            <v>No Programó</v>
          </cell>
          <cell r="HZ85" t="str">
            <v>No Programó</v>
          </cell>
          <cell r="IA85">
            <v>1</v>
          </cell>
          <cell r="IB85">
            <v>1</v>
          </cell>
          <cell r="IC85">
            <v>1</v>
          </cell>
          <cell r="ID85">
            <v>1</v>
          </cell>
          <cell r="IE85">
            <v>1</v>
          </cell>
          <cell r="IF85">
            <v>1</v>
          </cell>
          <cell r="IG85">
            <v>1</v>
          </cell>
          <cell r="IH85">
            <v>1</v>
          </cell>
          <cell r="II85">
            <v>1</v>
          </cell>
          <cell r="IJ85">
            <v>1</v>
          </cell>
          <cell r="IK85">
            <v>1</v>
          </cell>
          <cell r="IL85">
            <v>1</v>
          </cell>
          <cell r="IM85">
            <v>1</v>
          </cell>
          <cell r="IN85">
            <v>1</v>
          </cell>
          <cell r="IP85">
            <v>0.5</v>
          </cell>
          <cell r="IQ85">
            <v>1</v>
          </cell>
          <cell r="IR85">
            <v>1</v>
          </cell>
          <cell r="IS85">
            <v>1</v>
          </cell>
        </row>
        <row r="86">
          <cell r="A86">
            <v>184</v>
          </cell>
          <cell r="B86" t="str">
            <v>Oficina Alta Consejería Distrital de Tecnologías de Información y Comunicaciones - TIC</v>
          </cell>
          <cell r="C86" t="str">
            <v>Alto Consejero Distrital de Tecnologías de Información y Comunicaciones - TIC</v>
          </cell>
          <cell r="D86" t="str">
            <v>Carlos Alberto Sánchez Rave</v>
          </cell>
          <cell r="E86" t="str">
            <v>P4 -  INNOVACIÓN</v>
          </cell>
          <cell r="F86" t="str">
            <v>P4O2 Orientar la implementación de Gobierno Abierto en el Distrito Capital y ejecutar lo correspondiente en la Secretaría General</v>
          </cell>
          <cell r="G86" t="str">
            <v>P4O2A1 Orientar la implementación de la Estrategia Gobierno en Línea en la Secretaría General</v>
          </cell>
          <cell r="H86" t="str">
            <v>Implementar la Estrategia de Gobierno y Ciudadano Digital</v>
          </cell>
          <cell r="I86" t="str">
            <v>Estrategia de Gobierno y Ciudadano Digital implementada</v>
          </cell>
          <cell r="J86" t="str">
            <v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digital del ciudadano, datos abiertos y virtualización y el cumplimiento del marco definido por la estrategia GEL definida por MINTIC. 
El indicador mide el avance en la implementación de la estrategia, en términos de porcentaje sobre un 100% que representa el total de las acciones establecidas. </v>
          </cell>
          <cell r="K86" t="str">
            <v>(No. hitos de la estrategia alcanzados  / Total de hitos de la estrategia programados) *100</v>
          </cell>
          <cell r="L86" t="str">
            <v xml:space="preserve">No. hitos de la estrategia alcanzados </v>
          </cell>
          <cell r="M86" t="str">
            <v>Total de hitos de la estrategia programados</v>
          </cell>
          <cell r="O86" t="str">
            <v>Estrategia de Gobierno y Ciudadano Digital.</v>
          </cell>
          <cell r="P86" t="str">
            <v>Diseñar y ejecutar la estrategia de gobierno y ciudadano digital
Monitorear y evaluar la estrategia de gobierno y ciudadano digital</v>
          </cell>
          <cell r="Q86" t="str">
            <v>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Datos Abiertos:
Marzo: Informe Conjunto de Datos Publicados
Junio: Informe Conjunto de Datos Publicados
Septiembre: Informe Conjunto de Datos Publicados
Virtualización de trámites:
Junio: Informe Reporte Trámites Virtualizados</v>
          </cell>
          <cell r="R86" t="str">
            <v>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Datos Abiertos:
Generar emprendiendo, innovación, gobierno abierto y cumplimiento de la política de transparencia por parte de las entidades distritales.
Virtualización de trámites:
Determinar las necesidades de las entidades frente a la ciudadanía, ofreciendo servicios más eficientes mediante la ampliación de trámites virtualizados, para el beneficio de los ciudadanos.</v>
          </cell>
          <cell r="S86" t="str">
            <v>Creciente</v>
          </cell>
          <cell r="T86" t="str">
            <v>Creciente</v>
          </cell>
          <cell r="U86" t="str">
            <v>Porcentaje</v>
          </cell>
          <cell r="V86" t="str">
            <v>Eficacia</v>
          </cell>
          <cell r="W86" t="str">
            <v>Resultado</v>
          </cell>
          <cell r="X86">
            <v>2016</v>
          </cell>
          <cell r="Y86">
            <v>0.1429</v>
          </cell>
          <cell r="Z86">
            <v>2016</v>
          </cell>
          <cell r="AA86">
            <v>0.14000000000000001</v>
          </cell>
          <cell r="AB86">
            <v>0.5</v>
          </cell>
          <cell r="AC86">
            <v>0.7</v>
          </cell>
          <cell r="AD86">
            <v>1</v>
          </cell>
          <cell r="AE86">
            <v>0</v>
          </cell>
          <cell r="AF86">
            <v>1</v>
          </cell>
          <cell r="AG86" t="str">
            <v>No Aplica</v>
          </cell>
          <cell r="AH86" t="str">
            <v>No Aplica</v>
          </cell>
          <cell r="AI86">
            <v>1</v>
          </cell>
          <cell r="AJ86">
            <v>1</v>
          </cell>
          <cell r="AK86">
            <v>1</v>
          </cell>
          <cell r="AL86">
            <v>1111</v>
          </cell>
          <cell r="AM86" t="str">
            <v>Fortalecimiento de la economía, el gobierno y la ciudad digital de Bogotá D. C.</v>
          </cell>
          <cell r="AN86" t="str">
            <v>No Aplica</v>
          </cell>
          <cell r="AO86" t="str">
            <v>No Aplica</v>
          </cell>
          <cell r="AP86" t="str">
            <v>No Aplica</v>
          </cell>
          <cell r="AQ86" t="str">
            <v>No Aplica</v>
          </cell>
          <cell r="AR86" t="str">
            <v>No Aplica</v>
          </cell>
          <cell r="AS86" t="str">
            <v>No Aplica</v>
          </cell>
          <cell r="AT86" t="str">
            <v>No Aplica</v>
          </cell>
          <cell r="AU86" t="str">
            <v>No Aplica</v>
          </cell>
          <cell r="AV86" t="str">
            <v>No Aplica</v>
          </cell>
          <cell r="AW86" t="str">
            <v>No Aplica</v>
          </cell>
          <cell r="AX86" t="str">
            <v>No Aplica</v>
          </cell>
          <cell r="AY86" t="str">
            <v>No Aplica</v>
          </cell>
          <cell r="AZ86" t="str">
            <v>No Aplica</v>
          </cell>
          <cell r="BA86" t="str">
            <v>No Aplica</v>
          </cell>
          <cell r="BB86" t="str">
            <v>No Aplica</v>
          </cell>
          <cell r="BC86" t="str">
            <v>No Aplica</v>
          </cell>
          <cell r="BD86">
            <v>1</v>
          </cell>
          <cell r="BE86" t="str">
            <v>No Aplica</v>
          </cell>
          <cell r="BF86">
            <v>1</v>
          </cell>
          <cell r="BG86" t="str">
            <v>No Aplica</v>
          </cell>
          <cell r="BH86" t="str">
            <v>No Aplica</v>
          </cell>
          <cell r="BI86" t="str">
            <v>No Aplica</v>
          </cell>
          <cell r="BJ86" t="str">
            <v>No Aplica</v>
          </cell>
          <cell r="BK86" t="str">
            <v>No Aplica</v>
          </cell>
          <cell r="BL86" t="str">
            <v>No Aplica</v>
          </cell>
          <cell r="BM86" t="str">
            <v>Plan Estratégico InstitucionalPlan de Acción Proyecto de inversión 1111 Fortalecimiento de la economía, el gobierno y la ciudad digital de Bogotá D. C.PLAN ESTRATÉGICO DE TECNOLOGÍAS DE INFORMACIÓN Y LAS COMUNICACIONES (PETI)PLAN DE SEGURIDAD Y PRIVACIDAD DE LA INFORMACIÓN</v>
          </cell>
          <cell r="BN86" t="str">
            <v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del ciudadano digital, datos abiertos y virtualización y el cumplimiento del marco definido por la estrategia GEL definida por MINTIC. 
El indicador mide el avance en la implementación de la estrategia, en términos de porcentaje sobre un 100% que representa el total de las acciones establecidas. </v>
          </cell>
          <cell r="BO86" t="str">
            <v>Diseñar y ejecutar la estrategia de gobierno y ciudadano digital
Monitorear y evaluar la estrategia de gobierno y ciudadano digital</v>
          </cell>
          <cell r="BP86" t="str">
            <v>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Datos Abiertos:
Generar emprendiendo, innovación, gobierno abierto y cumplimiento de la política de transparencia por parte de las entidades distritales.
Virtualización de trámites:
Determinar las necesidades de las entidades frente a la ciudadanía, ofreciendo servicios más eficientes mediante la ampliación de trámites virtualizados, para el beneficio de los ciudadanos.</v>
          </cell>
          <cell r="BQ86" t="str">
            <v>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Datos Abiertos:
Marzo: Informe Conjunto de Datos Publicados
Junio: Informe Conjunto de Datos Publicados
Septiembre: Informe Conjunto de Datos Publicados
Virtualización de trámites:
Junio: Informe Reporte Trámites Virtualizados</v>
          </cell>
          <cell r="BR86" t="str">
            <v>Suma</v>
          </cell>
          <cell r="BS86">
            <v>10</v>
          </cell>
          <cell r="BT86">
            <v>0</v>
          </cell>
          <cell r="BU86">
            <v>0</v>
          </cell>
          <cell r="BV86">
            <v>2</v>
          </cell>
          <cell r="BW86">
            <v>0</v>
          </cell>
          <cell r="BX86">
            <v>0</v>
          </cell>
          <cell r="BY86">
            <v>3</v>
          </cell>
          <cell r="BZ86">
            <v>0</v>
          </cell>
          <cell r="CA86">
            <v>0</v>
          </cell>
          <cell r="CB86">
            <v>3</v>
          </cell>
          <cell r="CC86">
            <v>0</v>
          </cell>
          <cell r="CD86">
            <v>2</v>
          </cell>
          <cell r="CE86">
            <v>0</v>
          </cell>
          <cell r="CF86">
            <v>0</v>
          </cell>
          <cell r="CG86">
            <v>0</v>
          </cell>
          <cell r="CH86">
            <v>6.0000000000000012E-2</v>
          </cell>
          <cell r="CI86">
            <v>0</v>
          </cell>
          <cell r="CJ86">
            <v>0</v>
          </cell>
          <cell r="CK86">
            <v>9.0000000000000011E-2</v>
          </cell>
          <cell r="CL86">
            <v>0</v>
          </cell>
          <cell r="CM86">
            <v>0</v>
          </cell>
          <cell r="CN86">
            <v>9.0000000000000011E-2</v>
          </cell>
          <cell r="CO86">
            <v>0</v>
          </cell>
          <cell r="CP86">
            <v>6.0000000000000012E-2</v>
          </cell>
          <cell r="CQ86">
            <v>0</v>
          </cell>
          <cell r="CR86">
            <v>1</v>
          </cell>
          <cell r="CS86">
            <v>0</v>
          </cell>
          <cell r="CT86">
            <v>0</v>
          </cell>
          <cell r="CU86" t="str">
            <v xml:space="preserve">Gobierno Digital: Durante el mes no se programaron actividades.
Perfil del Ciudadano Digital: Se realizó contextualización e identificación de la necesidad del proyecto. Se analizó y estableció la hoja de ruta preliminar con la que se alcanzaran los objetivos y cierre del mismo. Se elaboró el plan y cronograma de trabajo 2019.
Datos Abiertos: Se identificó la necesidad del proyecto, y se realizó perfil del mismo. Además, se identifican los conjuntos de datos generados por las Entidades Distritales y disponibles en el portal de Datos Abiertos, y que cumplan con las condiciones técnicas para su publicación.
Virtualización de trámites: Se identificó la necesidad de continuar con la estrategia, para completar la meta del PDD de lograr 72 trámites virtualizados en el cuatrenio. Además, se elaboró el Perfil del Proyecto. Durante la vigencia 2019, el compromiso es virtualizar 15 trámites, con lo cual se dará cumplimiento a la totalidad de la meta.
</v>
          </cell>
          <cell r="CV86" t="str">
            <v>Gobierno Digital: 
Durante el mes no se programaron actividades.
Perfil del Ciudadano Digital: 
No se presentaron retrasos o dificultades durante el mes.
Datos Abiertos:
No se presentaron retrasos o dificultades durante el mes.
Virtualización de trámites:
No se presentaron retrasos o dificultades durante el mes.</v>
          </cell>
          <cell r="CW86" t="str">
            <v xml:space="preserve">Gobierno Digital: Durante el mes no se programaron actividades.
Perfil del Ciudadano Digital: Disponer de una primera versión del plan de trabajo y cronograma, permite establecer la hoja de ruta preliminar para posteriormente diseñar, ejecutar la estrategia de gobierno y ciudadano digital.
Datos Abiertos: Se identifica el proyecto, que apoyará a las Entidades en el cumplimiento de la ley de transparencia y disposición de datos, que apoyen la gestión y toma de decisiones en las Entidades Distritales.
Virtualización de trámites: Con la identificación de la necesidad y la elaboración del perfil del proyecto, se da continuidad a la estrategia de virtualización para que por medio del trabajo articulado con las Entidades, se aumente el portafolio de trámites virtualizados y se cumpla la meta del Plan Distrital de Desarrollo.
</v>
          </cell>
          <cell r="CX86">
            <v>0</v>
          </cell>
          <cell r="CY86">
            <v>0</v>
          </cell>
          <cell r="CZ86" t="str">
            <v xml:space="preserve">Gobierno Digital: Se realizó la planeación del proyecto. Este proyecto cosiste en dos componentes. El primero es la alineación del DAFP y el MIPG con el PETIC, y cómo este se debe estructurar frente a lo dispuesto por MinTIC. El segundo componente consiste en un estudio de prospectiva tecnológica, en el cual se validará la pertinencia de los PETIC frente a las tendencias del mercado.
Perfil del Ciudadano Digital: Se determinó el alcance del proyecto, el resultado esperado y el impacto del mismo, se elaboró y aprobó Perfil del Proyecto.
Datos Abiertos: Se realizó formulación y aprobación del proyecto. Adicionalmente, se identifican los conjuntos de datos generados por las Entidades Distritales y disponibles en el portal de Datos Abiertos de Bogotá, y que cumplan con las condiciones técnicas para su publicación.
Virtualización de trámites: De acuerdo con el procedimiento 1210200-PR-306, se aprueba la ejecución del proyecto.
</v>
          </cell>
          <cell r="DA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DB86" t="str">
            <v xml:space="preserve">Gobierno Digital: La planeación y estructuración del proyecto, permitió identificar la necesidad de tener prácticas generalizadas alineadas a lo requerido por MinTIC, lo que permite estandarización de los PETI.
Perfil del Ciudadano Digital: Con la estructuración del proyecto, se podrá contar con la elaboración de un documento que le permita a las Entidades del Distrito ejecutar la estrategia
Datos Abiertos: Con la aprobación del proyecto se da vía libre para continuar con la estrategia de datos abiertos del Distrito Capital, y de esta forma asesorar y acompañar técnicamente a las Entidades Distritales en la generación y publicación de Datos Abiertos 
Virtualización de trámites: Por medio de la terminación de actividades de planeación, se diseñó la hoja de ruta para lograr los 15 trámites programados para la vigencia, y cerrar la meta Plan Distrital de Desarrollo. Con este grupo, se ampliará el portafolio de trámites virtualizados, para el beneficio de los ciudadanos.
</v>
          </cell>
          <cell r="DC86">
            <v>2</v>
          </cell>
          <cell r="DD86">
            <v>2</v>
          </cell>
          <cell r="DE86" t="str">
            <v>Gobierno Digital: Se termina planeación del proyecto. Se espera que al conocer el estado de los PETI y mediante el análisis de los mismos, se pueda avanzar en la prospectiva tecnológica de las Entidades Distritales.
Perfil del Ciudadano Digital: Se logró el hito de avance del Documento Perfil del Ciudadano Digital. Se actualizó la hoja de ruta, se elaboró la formulación del proyecto, y se dio aprobación del mismo. Por otra parte, se socializó mesa de trabajo sostenida con MinTIC donde indican que van a realizar cambios al Decreto 1413 de 2017.
Datos abiertos: Se logró el hito de Informe de Conjunto de Datos Publicados.
Virtualización de trámites: Se realizó monitoreo de la estrategia, mediante mesas de trabajo articuladas con las áreas de la Secretaría General y el DAFP, revisando la información contenida en los  PAAC, para la identificación de trámites que tengan programadas acciones de racionalización tecnológica.</v>
          </cell>
          <cell r="DF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DG86" t="str">
            <v>Gobierno Digital: Con la finalización de la planeación del proyecto, se diseñó la hoja de ruta para su ejecución, lo que permitirá tener recomendaciones generales para las Entidades Distritales respecto a los PETI. 
Perfil del Ciudadano Digital: Trabajar con MinTIC y la Agencia Nacional de Gobierno Digital para la buena implementación de esta estrategia de gobierno y ciudadano digital en el Distrito.
Datos abiertos: El proyecto ha permitido la realización de datajam con Entidades Distritales, realización de talleres de datos abiertos en Entidades Distritales y resolución a problemáticas de ciudad.
Virtualización de trámites: Por medio de la información contendida en los PAAC, se identifican las potenciales iniciativas de las Entidades para la racionalización de trámites, particularmente la tecnológica. Estas acciones hacen parte de la estrategia de la Alta Consejería Distrital de TIC, para que por medio del trabajo articulado con las entidades se dé cumplimiento a la meta.</v>
          </cell>
          <cell r="DH86">
            <v>0</v>
          </cell>
          <cell r="DI86">
            <v>0</v>
          </cell>
          <cell r="DJ86" t="str">
            <v>Gobierno Digital: Para el desarrollo del proyecto, se realizó la Ficha Técnica, Estudio y Análisis de Mercado. Además, se apoyó al área jurídica de la Alta Consejería TIC en el Análisis del Sector, y se solicitaron a los proponentes el estado financiero como insumo de los respectivos índices. 
Adicionalmente, se propuso la elaboración de una Circular para recordar a las Entidades Distritales la necesidad de publicación del PETI y de los Planes Estratégicos de MIPG. No obstante, durante la revisión de la proyección de la Circular se desestimó su remisión, lo cual no impacta el desarrollo del proyecto.
Perfil del Ciudadano Digital: Se realizó reunión de seguimiento y monitoreo del proyecto con el Jefe y Asesor de la Oficina Alta Consejería Distrital de TIC, en la que se contextualizó la Estrategia de Integración Digital del Estado, comprendida por dos documentos emitidos por MinTIC. Estos relacionan los servicios del Ciudadano Digital, y el tiempo para la implementación para las Entidades Públicas de Orden Nacional y Territorial, entre otros temas.
Datos Abiertos: Durante el mes se ha logrado la publicación de 497 conjuntos de datos abiertos de 52 Entidades Distritales, en el portal de datos abiertos de Bogotá http://datosabiertos.bogota.gov.co/
Virtualización de trámites: Durante el mes no se programaron actividades.</v>
          </cell>
          <cell r="DK86" t="str">
            <v xml:space="preserve">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
</v>
          </cell>
          <cell r="DL86" t="str">
            <v xml:space="preserve">Gobierno Digital: Con lo gestionado se avanzó en la definición de la necesidad de tener alineados los planes respecto a MIPG, y la brecha existente entre lo proyectado por las Entidades Distritales y lo requerido por el MinTIC. Además, se buscará mediante una consultoría impulsar el proyecto, lo que permitirá generar recomendaciones a las Entidades en el momento de crear sus planes estratégicos y que estos sean fuente de una prospectiva tecnológica alineada a nivel distrital.
Perfil del Ciudadano Digital: Por medio de la Estrategia de Integración Digital del Estado, los ciudadanos podrán realizar transacciones con todas las Entidades Públicas a través de un único portal, “GOV.CO”. Esta integración se hará incrementalmente, iniciando con las Entidades Públicas de Orden Nacional y terminando en el 2020 con las Entidades Públicas de Orden Territorial. Esta es una línea base para documentar la versión inicial de la implementación del Perfil del Ciudadano Digital en el Distrito Capital.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
</v>
          </cell>
          <cell r="DM86">
            <v>0</v>
          </cell>
          <cell r="DN86">
            <v>0</v>
          </cell>
          <cell r="DO86" t="str">
            <v>Gobierno Digital: Para el mes de mayo se consolidó la Ficha Técnica y el Estudio de Mercado para la Consultoría que impulsará el desarrollo del proyecto. Adicionalmente, se realiza seguimiento y monitoreo del proyecto, con el área jurídica de la Oficina Alta Consejería de TIC en la que se validan las respuestas a los proponentes. 
Perfil del Ciudadano Digital: Se envió al MinTIC dos Oficios. El primero de ellos solicitando concepto de la aplicación de la Directiva No. 02 de 2019 para las Entidades del Orden Territorial, y el segundo solicitando información sobre la publicación y adopción de los Manuales y Estándares para la Carpeta Ciudadana Electrónica. Lo anterior, para recibir por parte del MinTIC instrucciones precisas y plazos para incorporar en el documento de Perfil Del Ciudadano Digital, recomendaciones a nivel distrital.
Datos Abiertos: Durante el mes se ha logrado la publicación de 590 conjuntos de datos abiertos de 53 Entidades Distritales, en el portal de datos abiertos de Bogotá http://datosabiertos.bogota.gov.co/
Virtualización de trámites: Se realizó seguimiento de la estrategia de uso y apropiación, la cual será divulgada a las Entidades Distritales, con el propósito de impulsar los trámites virtualizados, dirigidos al grupo de valor de cada una de estas.
Para el reporte de los 15 trámites programados para el mes de junio, se ha trabajo con las Entidades Distritales: Secretaria Distrital de Educación, Subredes Integradas de Salud, Secretaria Distrital de Salud, Secretaría Jurídica Distrital e IDARTES.</v>
          </cell>
          <cell r="DP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DQ86" t="str">
            <v>Gobierno Digital: Mediante la consolidación de la Ficha Técnica y el Estudio de Mercado para la Consultoría, que impulsará el desarrollo del proyecto, se tiene un margen de probabilidad alto que los proponentes se presenten, puesto que se determinó pluralidad en las ofertas.
Perfil del Ciudadano Digital: Con la solicitud hecha a MinTIC, se espera recibir la información requerida para incorporarla en el documento de Perfil Del Ciudadano Digital, como recomendaciones para el Distrito. Lo anterior, permitirá hacer más eficiente el proceso de integración digital de las Entidades Distritales con el portal “GOV.CO”.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La estrategia de uso y apropiación permitirá a las Entidades Distritales disponer de una hoja ruta para el uso y apropiación de los trámites virtualizados, que facilite el acercamiento del ciudadano (grupo de valor) al portafolio de servicios en línea de la Entidad.
Adicionalmente, el trabajo adelantado con las Entidades Distritales, permitirá el cumplimiento de la meta 2019 de reportar la virtualización de 15 trámites, por medio de la cual se ampliará el portafolio de trámites virtualizados, para el beneficio de los ciudadanos.</v>
          </cell>
          <cell r="DR86">
            <v>3</v>
          </cell>
          <cell r="DS86">
            <v>3</v>
          </cell>
          <cell r="DT86" t="str">
            <v>Gobierno Digital: Se hizo seguimiento al plan de trabajo y cronograma del proyecto, y análisis precontractual de la Consultoría que impulsará su desarrollo.
Perfil del Ciudadano Digital: En junio MinTIC publicó en su página el borrador de Decreto que modifica lineamientos de Servicios Ciudadanos Digitales, para recibir comentarios de las partes interesadas, con el fin de mejorar el texto definitivo. Lo anterior, para contar con una normativa que responda a las necesidades y expectativas respecto de algunos temas centrales del modelo que estaba planteado en el Decreto 1413 de 2017. El modelo presenta 3 servicios base: Interoperabilidad, Autenticación Digital y Carpeta Ciudadana Digital.
Según lo anterior, se logró el hito de avance del Documento de Perfil del Ciudadano Digital, que comprende las disposiciones generales (definiciones, recursos, infraestructura tecnológica, normatividad, implicaciones, entre otros).
Además, se emitió Circular 16 a las Entidades del Distrito, para que realicen comentarios al borrador del Decreto que modifica los lineamientos de Servicios Ciudadanos Digitales.
Datos Abiertos: Se logró hito de informe de datos abiertos, que presenta los resultados alcanzados de la estrategia en el Distrito Capital. Se ha alcanzado la publicación 597 conjuntos de datos de 53 Entidades Distritales en el portal http://datosabiertos.bogota.gov.co/. Además, se realiza seguimiento del proyecto. 
Virtualización de trámites: Se logró el hito de reportar 15 trámites: 1 Ruta de la gestión para la estabilización socioeconómica - Secretaría General Alcaldía Mayor de Bogotá - ACDVPR, 2 Ascenso en el escalafón nacional docente - SED, 3 Certificación de Contrato o Convenio - SED, 4 Certificado estudiante no activo Institución Educativa Distrital - SED, 5 Licencia de funcionamiento de IE que ofrezcan programas de educación formal de adultos - SED, 6 Licencia de funcionamiento de establecimientos educativos promovidos por particulares para prestar el servicio público educativo en los niveles de preescolar, básica y media - SED, 7 Licencia de funcionamiento para las instituciones promovidas por particulares que ofrezcan el servicio educativo para el trabajo y el desarrollo humano - SED, 8 Reconocimiento y/o ajuste salarial por posgrado - SED, 9 Registro o renovación de programas de las instituciones promovidas por particulares que ofrezcan el servicio educativo para el trabajo y desarrollo humano - SED,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Además, se monitoreó la información entregada por el DAFP en el SUIT en relación con los trámites.</v>
          </cell>
          <cell r="DU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DV86" t="str">
            <v>Gobierno Digital: Mediante el seguimiento y monitoreo al cronograma del proyecto, y el análisis precontractual de la Consultoría que impulsará el desarrollo de este, se tiene un margen de probabilidad alto que los proponentes se presenten, puesto que se determinó pluralidad en las ofertas, además se garantiza transparencia en el proceso.
Perfil del Ciudadano Digital: La modificación del Decreto le permitirá al ciudadano acceder a los servicios y trámites públicos de una manera más económica y cómoda, ya que podrá realizar los trámites habilitados en línea sin tener que desplazarse hasta la Entidad, sin cargar con los documentos que se requieren para ese trámite, y que ya poseen otras entidades del Estado. Por otra parte, las Entidades incurrirán en menores costos y proveerán servicios de mayor calidad, cumpliendo requisitos en términos de seguridad y confiabilidad.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Se logró el reporte de 15 trámites para la vigencia, mediante la identificación o articulación con las Entidades Distritales, ampliando de esta manera el portafolio de trámites virtualizados y brindando servicios más eficientes para el beneficio de la ciudadanía por medio de la transformación digital.</v>
          </cell>
          <cell r="DW86">
            <v>0</v>
          </cell>
          <cell r="DX86">
            <v>0</v>
          </cell>
          <cell r="DY86" t="str">
            <v>Gobierno Digital: Se realizó seguimiento y monitoreo del proyecto, el cual será impulsado en el marco del proceso SGA-CM-05-2019, adjudicado a la empresa consultora Grow Data S.A.S. Durante el mes de julio de está verificando las hojas de vida del talento humano relacionado al proceso.
Perfil del Ciudadano Digital: En julio se participó en el seguimiento del proyecto, mediante sesión presencial de aclaración a los comentarios recibidos al "Borrador del Decreto de Servicios Ciudadanos Digitales", convocada por MinTIC. En esta jornada se aclararon los comentarios y preguntas frecuentes que realizaron los interesados de la empresa privada, sector público, academia y ciudadanos durante la etapa de consulta pública a este documento, que subroga las disposiciones del Decreto 1413 de 2017. La nueva versión del modelo de Servicios Ciudadanos Digitales es necesaria para mejorar la relación del ciudadano y el Estado.
Datos abiertos: Durante el mes se ha logrado la publicación de 660 conjuntos de datos abiertos de 55 Entidades Distritales, en el portal de datos abiertos de Bogotá http://datosabiertos.bogota.gov.co/
Virtualización de trámites: Durante el mes no se programaron actividades.</v>
          </cell>
          <cell r="DZ86" t="str">
            <v>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v>
          </cell>
          <cell r="EA86" t="str">
            <v>Gobierno Digital: Por medio del seguimiento y monitoreo del proyecto, se puede detectar de manera anticipada oportunidades de mejora en cuanto al personal asignado por parte del consultor para el desarrollo del proyecto, garantizando la idoneidad del talento humano.
Perfil del Ciudadano Digital: Por medio del seguimiento del proyecto, se aclararon los comentarios recibidos al "Borrador del Decreto de Servicios Ciudadanos Digitales". Lo anterior permite que MinTIC tenga un mayor entendimiento de las necesidades de las Entidades, y pueda ajustar el borrador del Decreto antes de su publicación. Para la Alta Consejería TIC es de importancia esta actividad, ya que le permite tener a la Oficina una directriz definida para su implementación en el Distrito.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v>
          </cell>
          <cell r="EB86">
            <v>0</v>
          </cell>
          <cell r="EC86">
            <v>0</v>
          </cell>
          <cell r="ED86" t="str">
            <v>Gobierno Digital: Se realizó seguimiento y monitoreo, mediante la aprobación del entregable número 1 de la consultoría Grow Data S.A.S., que impulsará el proyecto. Este entregable consiste en el cronograma y plan de ejecución. Se está validando el PETI de las Entidades Distritales.
Perfil del Ciudadano Digital: Se realizó mesa de trabajo con el Profesional Especializado de la Alta Consejería de TIC, que coliderará el proyecto en su etapa final. Se elaboró un plan de trabajo para la socialización de lo avanzado hasta la fecha.
Datos abiertos: De acuerdo con lo reportado en marzo, ya se cumplió la meta afiliada al CONPES para la vigencia 2019. Dentro de la actividad de monitoreo, para el presente mes se ha alcanzado la publicación de 810 conjuntos de datos abiertos de 55 Entidades Distritales. Esta información se encuentra publicada en el portal de datos abiertos de Bogotá http://datosabiertos.bogota.gov.co/
Virtualización de trámites: Durante el mes no se programaron actividades.</v>
          </cell>
          <cell r="EE86" t="str">
            <v>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v>
          </cell>
          <cell r="EF86" t="str">
            <v>Gobierno Digital: La gestión realizada en el mes permitirá conocer el estado de avance de los PETI y cómo estos se alinean con el marco establecido por MinTIC.
Perfil del Ciudadano Digital: Con la mesa de trabajo se refuerza el proyecto con la participación de un líder adicional. Lo anterior, para que el proyecto continúe con su debida ejecución según lo programado.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v>
          </cell>
          <cell r="EG86">
            <v>3</v>
          </cell>
          <cell r="EH86">
            <v>3</v>
          </cell>
          <cell r="EI86" t="str">
            <v>Gobierno Digital: Mediante el impulso del proyecto hecho a través de la consultoría, se logró el hito de generar el documento de recomendación del Plan Estratégico de Tecnologías de Información (PETI), el cual contiene la interrelación existente entre los planes estratégicos mencionados en el Decreto 612 del 2018, expedido por el DAFP, la brecha de alineamiento entre el PETI y la Propuesta hecha por MinTIC. Adicionalmente, se realizó seguimiento a la ejecución del proyecto.
Perfil del Ciudadano Digital: Se logró el hito de avance del documento del Perfil del Ciudadano Digital, el cual contiene las nuevas disposiciones emitidas por MinTIC para la Implementación del Modelo de Servicios Ciudadanos Digitales, que incluye el Perfil del Ciudadano Digital, ahora denominado por MinTIC como Carpeta del Ciudadano Digital. Adicionalmente, se realizó mesa de trabajo entre la Alta Consejería de TIC y MinTIC, en la cual se estableció como compromiso que la Oficina apoye la convocatoria de las Entidades Distritales, para participar del taller de Servicios Ciudadanos Digitales – Carpeta del Ciudadano Digital, que se realizará el día 17 de octubre de 2019. En este evento se socializarán las disposiciones del Gobierno Nacional, según el Decreto que reglamentará el nuevo Modelo de Servicios Ciudadanos Digitales.
Por otra parte, MinTIC informó que el proyecto de Decreto que reglamenta el nuevo modelo de Servicios Ciudadanos Digitales, está siendo verificado por parte de la Superintendencia de Industria y Comercio, para posteriormente, pasar a la firma en Presidencia de la República.
Datos Abiertos: Se logró el hito de informe de datos abiertos, que presenta las estadísticas de publicación de cada uno de los sectores de la Administración Distrital y los resultados alcanzados de la estrategia en el Distrito Capital, con la publicación de 900 conjuntos de datos correspondientes a 55 Entidades Distritales. La información se encuentra en el portal de datos abiertos de Bogotá: http://datosabiertos.bogota.gov.co/, administrado por la Gerencia de IDECA de la Unidad Administrativa Especial de Catastro Distrital (UAECD). 
Adicionalmente, como actividad de seguimiento y control, se remitió Circular conjunta entre la Alta Consejería TIC y la UAECD acerca de la calidad y recomendaciones sobre la protección de datos personales de la información a publicar, por parte de las Entidades con relación a los conjuntos de datos abiertos.
Virtualización de trámites: Se publicó en la página de la Alta Consejería TIC la “Estrategia de virtualización de Trámites de Bogotá”, con el propósito de socializar a la ciudadanía el alcance, los beneficios e impacto. De esta manera se les invitó a hacer uso y apropiación de los trámites o servicios virtualizados del portafolio de Entidades del Distrito (http://ticbogota.gov.co/virtualizacion). 
Adicionalmente, se realiza la validación del estado de disponibilidad de los trámites reportados en la meta de virtualización, durante el cuatrienio.</v>
          </cell>
          <cell r="EJ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EK86" t="str">
            <v>Gobierno Digital: Se le entregará a la Administración Distrital entrante el estado de los PETI, y las recomendaciones sobre actividades a realizar para cerrar la brecha de cumplimiento frente al MinTIC.
Perfil del Ciudadano Digital: El avance del documento Perfil del Ciudadano Digital, le permitirá a las Entidades del Distrito contar con la guía para la implementación de los Servicios Ciudadanos Digitales, para que los usuarios accedan a los servicios y trámites públicos de una manera más económica, ya que esto permitirá el ahorro de tiempo y desplazamiento.
Datos Abiertos: Se disponen datos abiertos para que puedan ser usados por cualquier persona, con el fin de realizar distintas actividades, ya sea de investigación, emprendimiento, innovación, etc. De igual forma, permiten ver la gestión y transparencia de las Entidades Distritales. Además, con la actividad de seguimiento y control se busca que las Entidades Distritales mejoren la calidad en la calidad e impacto de los conjuntos datos a publicar.
Virtualización de trámites: La “Estrategia de virtualización de Trámites de Bogotá”, permitirá que los ciudadanos ahorren tiempo, costos y puedan hacer sus solicitudes desde la comodidad de un computador, celular u otro dispositivo. Por otro lado, la validación del estado de disponibilidad de los trámites reportados en la meta de virtualización, permite monitorear el inventario de trámites y servicios en línea ofrecidos para la ciudadanía.</v>
          </cell>
          <cell r="EL86">
            <v>0</v>
          </cell>
          <cell r="EM86">
            <v>0</v>
          </cell>
          <cell r="EN86" t="str">
            <v>Gobierno Digital: Se hizo presentación del proyecto ante sesión de la Comisión Distrital de Sistemas (CDS). Se expusieron resultados de análisis de los PETI Distritales, de acuerdo con el requerimiento del Decreto 612 del 2018, y cómo estos se alinean con lo dispuesto por MinTIC.
Perfil del Ciudadano Digital: Se realizó reunión al interior de la Alta Consejería TIC, para hacer monitoreo y seguimiento de actividades de cierre del proyecto. Estas actividades contemplan el hito a reportar en noviembre, y las tareas registradas en el procedimiento 1210200-PR-306 “Asesoría Técnica o Formulación y Ejecución de Proyectos en el Distrito Capital”, que deben tenerse en cuenta para la elaboración del documento del cierre del proyecto.
Datos abiertos: Durante el mes se ha logrado la publicación de 976 conjuntos de datos abiertos de 55 Entidades Distritales, en el portal de datos abiertos de Bogotá http://datosabiertos.bogota.gov.co/
Virtualización de trámites: Durante el mes no se programaron actividades.</v>
          </cell>
          <cell r="EO86" t="str">
            <v>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v>
          </cell>
          <cell r="EP86" t="str">
            <v xml:space="preserve">
Gobierno Digital: Mediante la presentación del proyecto ante la CDS, se socializaron recomendaciones generales para dar cumplimiento normativo y de lo solicitado por MinTIC. Adicionalmente, la Alta Consejería TIC, a través de la Consultoría, les brindó recomendaciones a las Entidades Distritales para realizar ajustes a la documentación de cara a la nueva administración.
Perfil del Ciudadano Digital: Se realiza monitoreo y seguimiento del proyecto, para garantizar el adecuado cumplimiento tanto del reporte del Plan de Acción como para las tareas del procedimiento 1210200-PR-306. Lo anterior, con el propósito de cerrar el proyecto según la programación.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v>
          </cell>
          <cell r="EQ86">
            <v>2</v>
          </cell>
          <cell r="ER86">
            <v>2</v>
          </cell>
          <cell r="ES86" t="str">
            <v>Gobierno Digital: Se logró hito Documento Prospectivo de Tendencias Tecnológicas para Bogotá, el cual es una herramienta para la toma de decisiones acertadas, con el fin de articular el PETI con los demás Planes Estratégicos de la Entidad. Este documento incluye un capítulo de recomendaciones para las Entidades del Distrito sobre cómo racionalizar los gastos de compra en tecnología, mediante economías de escala. Adicionalmente, se realizó documento de cierre del proyecto, mediante elaboración de informe final, en el cual se registran los resultados del Plan de Trabajo y Cronograma. Así mismo, se realizó documento de Lecciones Aprendidas.
Perfil del Ciudadano Digital: Se logró el hito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Datos Abiertos: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
Virtualización de trámites: Se público en la página de la Alta Consejería TIC http://ticbogota.gov.co/virtualizacion, la estrategia de apropiación para las entidades públicas que virtualizaron trámites, enfocado en tres frentes: 1. Estrategia de comunicaciones y estrategia de promoción; 2. Apoyo en la producción de material; 3. Apoyo en soporte técnico del trámite o servicio. Además,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v>
          </cell>
          <cell r="ET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EU86" t="str">
            <v>Gobierno Digital: Por medio del Documento se tiene el inventario de las tecnologías disruptivas, en la cuales las Entidades del Distrito están invirtiendo capital, y recomienda cómo desde los PETI se pueden articular proyectos orientados al uso de estas tecnologías. 
Se ejecutaron las actividades programadas según Plan de Trabajo y Cronograma. Lo anterior, permitió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Perfil del Ciudadano Digital: Se logró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Datos Abiertos: Se ejecutaron las actividades programadas según Plan de Trabajo y Cronograma. Lo anterior, garantizó el cierre oportuno del proyecto con los productos establecidos. Esto permitió el cumplimiento de la ley de transparencia y de la estrategia de gobierno y ciudadano digital, mediante la publicación de conjuntos de datos abiertos en el portal https://datosabiertos.bogota.gov.co/, el cual tiene 1.023 conjuntos de datos abiertos de 55 Entidades Distritales.
Virtualización de trámites: Se ejecutaron las actividades programadas según Plan de Trabajo y Cronograma. Lo anterior, permitió el cierre oportuno del Proyecto con los productos establecidos, cumplimiento la meta de virtualizar 15 trámites durante la vigencia 2019. El proyecto permitió acompañar a las Entidades Distritales en la identificación, seguimiento y/o implementación de las iniciativas de su portafolio de trámites, ofreciendo servicios más eficientes mediante la ampliación de trámites virtualizados, para el beneficio de los ciudadanos.</v>
          </cell>
          <cell r="EV86">
            <v>0</v>
          </cell>
          <cell r="EW86">
            <v>0</v>
          </cell>
          <cell r="EX86" t="str">
            <v>Gobierno Digital: Durante el mes no se programaron actividades.
Perfil del Ciudadano Digital: Durante el mes no se programaron actividades.
Datos Abiertos: Durante el mes no se programaron actividades.
Virtualización de trámites: Durante el mes no se programaron actividades.</v>
          </cell>
          <cell r="EY86" t="str">
            <v>Gobierno Digital: Durante el mes no se programaron actividades.
Perfil del Ciudadano Digital: Durante el mes no se programaron actividades.
Datos Abiertos: Durante el mes no se programaron actividades.
Virtualización de trámites: Durante el mes no se programaron actividades.</v>
          </cell>
          <cell r="EZ86" t="str">
            <v>Gobierno Digital: Durante el mes no se programaron actividades.
Perfil del Ciudadano Digital: Durante el mes no se programaron actividades.
Datos Abiertos: Durante el mes no se programaron actividades.
Virtualización de trámites: Durante el mes no se programaron actividades.</v>
          </cell>
          <cell r="FA86">
            <v>10</v>
          </cell>
          <cell r="FB86">
            <v>0</v>
          </cell>
          <cell r="FC86" t="str">
            <v>Cumple</v>
          </cell>
          <cell r="FD86" t="str">
            <v>Cumplido</v>
          </cell>
          <cell r="FE86" t="str">
            <v>Cumplido</v>
          </cell>
          <cell r="FF86" t="str">
            <v>Adecuado</v>
          </cell>
          <cell r="FG86" t="str">
            <v>Coherente</v>
          </cell>
          <cell r="FH86" t="str">
            <v>Concuerda</v>
          </cell>
          <cell r="FI86" t="str">
            <v>Concuerda</v>
          </cell>
          <cell r="FJ86" t="str">
            <v>Relación directa</v>
          </cell>
          <cell r="FK86" t="str">
            <v>Adecuado</v>
          </cell>
          <cell r="FL86" t="str">
            <v>Oportuna</v>
          </cell>
          <cell r="FM86"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6" t="str">
            <v>Sebastian Malpica</v>
          </cell>
          <cell r="FO86" t="str">
            <v>Cumple</v>
          </cell>
          <cell r="FP86" t="str">
            <v>Cumplido</v>
          </cell>
          <cell r="FQ86" t="e">
            <v>#N/A</v>
          </cell>
          <cell r="FR86" t="str">
            <v>Adecuado</v>
          </cell>
          <cell r="FS86" t="str">
            <v>Coherente</v>
          </cell>
          <cell r="FT86" t="str">
            <v>Concuerda</v>
          </cell>
          <cell r="FU86" t="str">
            <v>Concuerda</v>
          </cell>
          <cell r="FV86" t="str">
            <v>Relación directa</v>
          </cell>
          <cell r="FW86" t="str">
            <v>Adecuado</v>
          </cell>
          <cell r="FX86" t="str">
            <v>Oportuna</v>
          </cell>
          <cell r="FY86" t="str">
            <v>El reporte del indicador es adecuado en términos de suficiencia y coherencia.</v>
          </cell>
          <cell r="FZ86" t="str">
            <v>Sebastian Malpica</v>
          </cell>
          <cell r="GA86" t="str">
            <v>Cumple</v>
          </cell>
          <cell r="GB86" t="str">
            <v>Cumplido</v>
          </cell>
          <cell r="GC86" t="e">
            <v>#N/A</v>
          </cell>
          <cell r="GD86" t="str">
            <v>Adecuado</v>
          </cell>
          <cell r="GE86" t="str">
            <v>Coherente</v>
          </cell>
          <cell r="GF86" t="str">
            <v>Concuerda</v>
          </cell>
          <cell r="GG86" t="str">
            <v>Concuerda</v>
          </cell>
          <cell r="GH86" t="str">
            <v>Relación directa</v>
          </cell>
          <cell r="GI86" t="str">
            <v>Adecuado</v>
          </cell>
          <cell r="GJ86" t="str">
            <v>Oportuna</v>
          </cell>
          <cell r="GK86" t="str">
            <v>El reporte del indicador es adecuado en términos de suficiencia y coherencia.</v>
          </cell>
          <cell r="GL86" t="str">
            <v>Sebastian Malpica</v>
          </cell>
          <cell r="GM86" t="str">
            <v>Cumple</v>
          </cell>
          <cell r="GN86" t="str">
            <v>Cumplido</v>
          </cell>
          <cell r="GO86" t="e">
            <v>#N/A</v>
          </cell>
          <cell r="GP86" t="str">
            <v>Adecuado</v>
          </cell>
          <cell r="GQ86" t="str">
            <v>Coherente</v>
          </cell>
          <cell r="GR86" t="str">
            <v>Concuerda</v>
          </cell>
          <cell r="GS86" t="str">
            <v>Concuerda</v>
          </cell>
          <cell r="GT86" t="str">
            <v>Relación directa</v>
          </cell>
          <cell r="GU86" t="str">
            <v>Adecuado</v>
          </cell>
          <cell r="GV86" t="str">
            <v>Oportuna</v>
          </cell>
          <cell r="GW86" t="str">
            <v xml:space="preserve"> El indicador esta adecuadamente reportado y cumple todos los criterios de calidad del reporte</v>
          </cell>
          <cell r="GX86" t="str">
            <v>Sebastian Malpica</v>
          </cell>
          <cell r="GY86">
            <v>0</v>
          </cell>
          <cell r="GZ86">
            <v>0</v>
          </cell>
          <cell r="HA86">
            <v>1</v>
          </cell>
          <cell r="HB86">
            <v>0</v>
          </cell>
          <cell r="HC86">
            <v>0</v>
          </cell>
          <cell r="HD86">
            <v>1</v>
          </cell>
          <cell r="HE86">
            <v>0</v>
          </cell>
          <cell r="HF86">
            <v>0</v>
          </cell>
          <cell r="HG86">
            <v>1</v>
          </cell>
          <cell r="HH86">
            <v>0</v>
          </cell>
          <cell r="HI86">
            <v>1</v>
          </cell>
          <cell r="HJ86">
            <v>0</v>
          </cell>
          <cell r="HK86">
            <v>10</v>
          </cell>
          <cell r="HL86">
            <v>0</v>
          </cell>
          <cell r="HM86">
            <v>0</v>
          </cell>
          <cell r="HN86">
            <v>6.0000000000000012E-2</v>
          </cell>
          <cell r="HO86">
            <v>0</v>
          </cell>
          <cell r="HP86">
            <v>0</v>
          </cell>
          <cell r="HQ86">
            <v>9.0000000000000011E-2</v>
          </cell>
          <cell r="HR86">
            <v>0</v>
          </cell>
          <cell r="HS86">
            <v>0</v>
          </cell>
          <cell r="HT86">
            <v>9.0000000000000011E-2</v>
          </cell>
          <cell r="HU86">
            <v>0</v>
          </cell>
          <cell r="HV86">
            <v>6.0000000000000012E-2</v>
          </cell>
          <cell r="HW86">
            <v>0</v>
          </cell>
          <cell r="HX86">
            <v>0.30000000000000004</v>
          </cell>
          <cell r="HY86" t="str">
            <v>No Programó</v>
          </cell>
          <cell r="HZ86" t="str">
            <v>No Programó</v>
          </cell>
          <cell r="IA86">
            <v>1</v>
          </cell>
          <cell r="IB86">
            <v>1</v>
          </cell>
          <cell r="IC86">
            <v>1</v>
          </cell>
          <cell r="ID86">
            <v>1</v>
          </cell>
          <cell r="IE86">
            <v>1</v>
          </cell>
          <cell r="IF86">
            <v>1</v>
          </cell>
          <cell r="IG86">
            <v>1</v>
          </cell>
          <cell r="IH86">
            <v>1</v>
          </cell>
          <cell r="II86">
            <v>1</v>
          </cell>
          <cell r="IJ86">
            <v>1</v>
          </cell>
          <cell r="IK86">
            <v>1</v>
          </cell>
          <cell r="IL86">
            <v>1</v>
          </cell>
          <cell r="IM86">
            <v>1</v>
          </cell>
          <cell r="IN86">
            <v>1</v>
          </cell>
          <cell r="IP86">
            <v>6.0000000000000012E-2</v>
          </cell>
          <cell r="IQ86">
            <v>0.15000000000000002</v>
          </cell>
          <cell r="IR86">
            <v>0.24000000000000005</v>
          </cell>
          <cell r="IS86">
            <v>1</v>
          </cell>
        </row>
        <row r="87">
          <cell r="A87" t="str">
            <v>184D</v>
          </cell>
          <cell r="B87" t="str">
            <v>Oficina Alta Consejería Distrital de Tecnologías de Información y Comunicaciones - TIC</v>
          </cell>
          <cell r="C87" t="str">
            <v>Alto Consejero Distrital de Tecnologías de Información y Comunicaciones - TIC</v>
          </cell>
          <cell r="D87" t="str">
            <v>Carlos Alberto Sánchez Rave</v>
          </cell>
          <cell r="E87" t="str">
            <v>P1 -  ÉTICA, BUEN GOBIERNO Y TRANSPARENCIA</v>
          </cell>
          <cell r="F87" t="str">
            <v>P1O2 Fortalecer la capacidad de formulación, implementación y seguimiento, de la política pública de competencia de la Secretaría General; así como las estrategias y mecanismos de evaluación.</v>
          </cell>
          <cell r="G87" t="str">
            <v>P1O2A1 Formular, implementar y realizar seguimiento a las políticas públicas de competencia de la Entidad</v>
          </cell>
          <cell r="H87" t="str">
            <v>Diseñar e implementar una estrategia para el fortalecimiento de la apropiación de las TIC</v>
          </cell>
          <cell r="I87" t="str">
            <v>Estrategia para el fortalecimiento y apropiación de TIC diseñada e implementada</v>
          </cell>
          <cell r="J87"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v>
          </cell>
          <cell r="K87" t="str">
            <v>(No. hitos de la estrategia alcanzados  / Total de hitos de la estrategia programados) *100</v>
          </cell>
          <cell r="L87" t="str">
            <v xml:space="preserve">No. hitos de la estrategia alcanzados </v>
          </cell>
          <cell r="M87" t="str">
            <v>Total de hitos de la estrategia programados</v>
          </cell>
          <cell r="O87" t="str">
            <v xml:space="preserve"> Estrategia ejecutada</v>
          </cell>
          <cell r="P87" t="str">
            <v xml:space="preserve"> • Diseñar y ejecutar  el plan FI.TI Bogotá
• Monitorear y evaluar el plan FI.TI Bogotá 
Gestionar 5 comunidades y ecosistemas inteligentes</v>
          </cell>
          <cell r="Q87" t="str">
            <v>Programa de promoción y desarrollo TIC :
Marzo: Informe trimestral de avance Q1
Junio: Informe trimestral de avance Q2
Septiembre: Informe trimestral de avance Q3
Diciembre: Informe final de cierre de actividades
Sostenibilidad Zonas WiFi gratis para Bogotá:
Junio:Documento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cell r="R87"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S87" t="str">
            <v>Creciente</v>
          </cell>
          <cell r="T87" t="str">
            <v>Creciente</v>
          </cell>
          <cell r="U87" t="str">
            <v>Porcentaje</v>
          </cell>
          <cell r="V87" t="str">
            <v>Eficacia</v>
          </cell>
          <cell r="W87" t="str">
            <v>Resultado</v>
          </cell>
          <cell r="X87">
            <v>2016</v>
          </cell>
          <cell r="Y87">
            <v>0</v>
          </cell>
          <cell r="Z87">
            <v>2016</v>
          </cell>
          <cell r="AA87">
            <v>0.24</v>
          </cell>
          <cell r="AB87">
            <v>0.5</v>
          </cell>
          <cell r="AC87">
            <v>0.7</v>
          </cell>
          <cell r="AD87">
            <v>0.9</v>
          </cell>
          <cell r="AE87">
            <v>1</v>
          </cell>
          <cell r="AF87">
            <v>1</v>
          </cell>
          <cell r="AG87" t="str">
            <v>No Aplica</v>
          </cell>
          <cell r="AH87">
            <v>1</v>
          </cell>
          <cell r="AI87" t="str">
            <v>No Aplica</v>
          </cell>
          <cell r="AJ87">
            <v>1</v>
          </cell>
          <cell r="AK87" t="str">
            <v>No Aplica</v>
          </cell>
          <cell r="AL87" t="str">
            <v>No Aplica</v>
          </cell>
          <cell r="AM87" t="str">
            <v>No Aplica</v>
          </cell>
          <cell r="AN87" t="str">
            <v>No Aplica</v>
          </cell>
          <cell r="AO87" t="str">
            <v>No Aplica</v>
          </cell>
          <cell r="AP87" t="str">
            <v>No Aplica</v>
          </cell>
          <cell r="AQ87" t="str">
            <v>No Aplica</v>
          </cell>
          <cell r="AR87" t="str">
            <v>No Aplica</v>
          </cell>
          <cell r="AS87" t="str">
            <v>No Aplica</v>
          </cell>
          <cell r="AT87" t="str">
            <v>No Aplica</v>
          </cell>
          <cell r="AU87" t="str">
            <v>No Aplica</v>
          </cell>
          <cell r="AV87" t="str">
            <v>No Aplica</v>
          </cell>
          <cell r="AW87" t="str">
            <v>No Aplica</v>
          </cell>
          <cell r="AX87" t="str">
            <v>No Aplica</v>
          </cell>
          <cell r="AY87" t="str">
            <v>No Aplica</v>
          </cell>
          <cell r="AZ87" t="str">
            <v>No Aplica</v>
          </cell>
          <cell r="BA87" t="str">
            <v>No Aplica</v>
          </cell>
          <cell r="BB87" t="str">
            <v>No Aplica</v>
          </cell>
          <cell r="BC87" t="str">
            <v>No Aplica</v>
          </cell>
          <cell r="BD87">
            <v>1</v>
          </cell>
          <cell r="BE87" t="str">
            <v>No Aplica</v>
          </cell>
          <cell r="BF87" t="str">
            <v>No Aplica</v>
          </cell>
          <cell r="BG87" t="str">
            <v>No Aplica</v>
          </cell>
          <cell r="BH87" t="str">
            <v>No Aplica</v>
          </cell>
          <cell r="BI87" t="str">
            <v>No Aplica</v>
          </cell>
          <cell r="BJ87" t="str">
            <v>No Aplica</v>
          </cell>
          <cell r="BK87" t="str">
            <v>No Aplica</v>
          </cell>
          <cell r="BL87" t="str">
            <v>No Aplica</v>
          </cell>
          <cell r="BM87" t="str">
            <v>Plan de Desarrollo - Meta ProductoPlan de Acción PLAN ESTRATÉGICO DE TECNOLOGÍAS DE INFORMACIÓN Y LAS COMUNICACIONES (PETI)</v>
          </cell>
          <cell r="BN87"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Adicionalmente, para la vigencia 2019 se incorpora el proyecto ERP Distrital a esta meta por un ejercicio de alineación estratégica.
El indicador mide el avance en la implementación de la estrategia, en términos de porcentaje sobre un 100% que representa el total de las acciones establecidas. </v>
          </cell>
          <cell r="BO87" t="str">
            <v>Diseñar y ejecutar la estrategia de promocion y desarrollo de servicios tic
Monitorear y evaluar la estrategia de promocion y desarrollo de servicios tic</v>
          </cell>
          <cell r="BP87"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BQ87" t="str">
            <v>Programa de promoción y desarrollo TIC :
Marzo: Informe trimestral de avance Q1
Junio: Informe trimestral de avance Q2
Septiembre: Informe trimestral de avance Q3
Diciembre: Informe final de cierre de actividades
Sostenibilidad Zonas WiFi gratis para Bogotá:
Junio:Documento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cell r="BR87" t="str">
            <v>Suma</v>
          </cell>
          <cell r="BS87">
            <v>12</v>
          </cell>
          <cell r="BT87">
            <v>0</v>
          </cell>
          <cell r="BU87">
            <v>0</v>
          </cell>
          <cell r="BV87">
            <v>2</v>
          </cell>
          <cell r="BW87">
            <v>0</v>
          </cell>
          <cell r="BX87">
            <v>0</v>
          </cell>
          <cell r="BY87">
            <v>3</v>
          </cell>
          <cell r="BZ87">
            <v>0</v>
          </cell>
          <cell r="CA87">
            <v>0</v>
          </cell>
          <cell r="CB87">
            <v>3</v>
          </cell>
          <cell r="CC87">
            <v>0</v>
          </cell>
          <cell r="CD87">
            <v>0</v>
          </cell>
          <cell r="CE87">
            <v>4</v>
          </cell>
          <cell r="CF87">
            <v>0</v>
          </cell>
          <cell r="CG87">
            <v>0</v>
          </cell>
          <cell r="CH87">
            <v>3.333333333333334E-2</v>
          </cell>
          <cell r="CI87">
            <v>0</v>
          </cell>
          <cell r="CJ87">
            <v>0</v>
          </cell>
          <cell r="CK87">
            <v>5.0000000000000017E-2</v>
          </cell>
          <cell r="CL87">
            <v>0</v>
          </cell>
          <cell r="CM87">
            <v>0</v>
          </cell>
          <cell r="CN87">
            <v>5.0000000000000017E-2</v>
          </cell>
          <cell r="CO87">
            <v>0</v>
          </cell>
          <cell r="CP87">
            <v>0</v>
          </cell>
          <cell r="CQ87">
            <v>6.666666666666668E-2</v>
          </cell>
          <cell r="CR87">
            <v>0.9</v>
          </cell>
          <cell r="CS87">
            <v>0</v>
          </cell>
          <cell r="CT87">
            <v>0</v>
          </cell>
          <cell r="CU87" t="str">
            <v xml:space="preserve">Programa de promoción y desarrollo TIC: Se realizó identificación de la necesidad del proyecto, según 1210200-PR-306.
Sostenibilidad Zonas WiFi gratis para Bogotá: Se avanzó en actividades preliminares para la estructuración del proyecto: realización del convenio interadministrativo marco 841-2018 con ETB, firma acta de inicio del convenio interadministrativo marco 841-2018 con ETB, versión inicial del Plan de Trabajo y Cronograma, y revisión de la oferta de conectividad por ETB.
Sostenibilidad Laboratorios Digitales: Se planeó el proyecto. Laboratorio Vivelab: Avance mesas de trabajo aliados, elaboración, revisión, ajustes y seguimiento precontractual nuevo convenio; Laboratorio Cinemateca: Monitoreo y seguimiento ejecución técnica y financiera convenio 613-2018. Acompañamiento aliados red Puntos Vive Digital y reunión red Laboratorios Digitales.
Gestión Estrategia de Implementación ERP Distrital: Se identificó la necesidad del proyecto y se hizo revisión del perfil del proyecto.
</v>
          </cell>
          <cell r="CV87"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CW87" t="str">
            <v>Programa de promoción y desarrollo TIC: Diseño del programa, con lo cual se dará continuidad al proyecto de promoción y desarrollo, para aumentar la apropiación digital.
Sostenibilidad Zonas WiFi gratis para Bogotá: Se estructuró el Plan de Trabajo del proyecto, por medio del cual se busca dar acceso a Internet a través de zonas WiFi. 
Sostenibilidad Laboratorios Digitales: (a) Laboratorio Vivelab: se formuló proyecto acorde con las necesidades de tecnologías; (b) Laboratorio de la Nueva Cinemateca: monitoreo y seguimiento a la consolidación de actividades de apropiación e inicio de dotación tecnológica; (c) Redes PVD y Laboratorios: acompañamiento con el acercamiento de dos aliados, programación y desarrollo de reunión comunidad de Laboratorios.
Gestión Estrategia de Implementación ERP: Planeación del proyecto, con el cual se hará gestión y articulación de la disposición de una solución tecnológica que posibilite acceso a los ciudadanos a la información Financiera y Contable.</v>
          </cell>
          <cell r="CX87">
            <v>0</v>
          </cell>
          <cell r="CY87">
            <v>0</v>
          </cell>
          <cell r="CZ87" t="str">
            <v>Programa de promoción y desarrollo TIC: Se estructuró perfil del proyecto, y se dio aprobación del mismo para su formulación y ejecución. Además, se realizó monitoreo y seguimiento, compilando actividades de promoción y formación de la Oficina.
Sostenibilidad Zonas WiFi gratis para Bogotá: Se realizó la identificación, validación del perfil y aprobación del proyecto. Adicionalmente, se realizó anexo técnico, se actualizó estudio de mercado, se revisó oferta de servicios y se conformaron estudios previos para garantizar conectividad.
Sostenibilidad Laboratorios Digitales: Se estructuró y aprobó el proyecto. Laboratorio Vivelab: Mesas de trabajo, elaboración, revisión, ajustes y seguimiento etapa precontractual convenio; Laboratorio Cinemateca: Monitoreo y seguimiento convenio 613-2018. Acompañamiento aliados red Puntos Vive Digital y reunión red Laboratorios.
Gestión Estrategia de Implementación ERP: Aprobación proyecto. Se trabaja en la contratación del Asesor SAP (operativo).</v>
          </cell>
          <cell r="DA87"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B87" t="str">
            <v>Programa de promoción y desarrollo TIC: Aprobación del proyecto, con el cual se aumentará la apropiación digita..
Sostenibilidad Zonas WiFi gratis para Bogotá: Se elaboró, revisó, y aprobó el anexo técnico y se actualizaron ofertas para estructurar estudio de mercado y análisis de sector, que son insumos que soportan los estudios previos del proyecto.
Sostenibilidad Laboratorios Digitales: (a) Laboratorio Vivelab: se estructuró proyecto acorde con las necesidades de tecnologías emergentes; (b) Laboratorio de la Nueva Cinemateca: se realizó el monitoreo y seguimiento a dotación tecnológica; (c) Redes PVD y Laboratorios Digitales: se realizó acompañamiento con el acercamiento de un aliado, programación y desarrollo de reunión comunidad Laboratorios.
Gestión Estrategia de Implementación ERP: Se aprueba proyecto y se inicia la gestión para la contratación del Asesor SAP (operativo), que contribuirá para la disposición de una solución que integra la información administrativa y financiera.</v>
          </cell>
          <cell r="DC87">
            <v>2</v>
          </cell>
          <cell r="DD87">
            <v>2</v>
          </cell>
          <cell r="DE87" t="str">
            <v xml:space="preserve">Programa de promoción y desarrollo: Se logró el hito de informe trimestral de avance de procesos de formación y eventos. Incluye gestión precontractual para apoyar el programa. Además, se realizó monitoreo y seguimiento, compilando actividades de promoción y formación. 
Sostenibilidad Zonas WiFi gratis: Se envió la solicitud de contratación a la Dirección de Contratos.
Sostenibilidad Laboratorios Digitales: Se logró el hito de informe trimestral con avance de los Laboratorios Vivelab y Cinemateca, y redes PVD; Laboratorio Vivelab: Elaboración, revisión, ajustes y seguimiento etapa precontractual convenio; Laboratorio Cinemateca: Monitoreo y seguimiento convenio 613-2018. Acompañamiento aliados redes de Puntos Vive Digital y Laboratorios.
Gestión Estrategia de Implementación ERP: Se gestionó la contratación del Asesor SAP (funcional). Se realizó informe de gestión del convenio interadministrativo 663-2017, suscrito entre la Secretaría Distrital de Hacienda y la Secretaría General.
</v>
          </cell>
          <cell r="DF87"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G87" t="str">
            <v>Programa de promoción y desarrollo TIC: Avance en el desarrollo de actividades y presentación de primeras cifras de resultado, para aumentar la apropiación digital.
Sostenibilidad Zonas WiFi gratis para Bogotá: Se consolidó la solicitud de contratación para disponer de conectividad para las zonas WiFi.
Sostenibilidad Laboratorios Digitales: (a) Laboratorio Vivelab: se formalizó la etapa precontractual del convenio; (b) Laboratorio de la Nueva Cinemateca: monitoreo y seguimiento a la ejecución de la dotación tecnológica; (c) Redes PVD y Laboratorios: se realizó acompañamiento y coordinación de aliados, programación y desarrollo reuniones comunidades de PVD y Laboratorios.
Gestión Estrategia de Implementación ERP: La gestión de la contratación del Asesor SAP (funcional), permitirá la disposición de un modelo de gobernanza y gestión unificada de la solución del sistema Administrativo y Financiero Distrital BogData, para gestionar su implementación en la Secretaría General.</v>
          </cell>
          <cell r="DH87">
            <v>0</v>
          </cell>
          <cell r="DI87">
            <v>0</v>
          </cell>
          <cell r="DJ87" t="str">
            <v>Programa de promoción y desarrollo TIC: Se realizó monitoreo y seguimiento, compilando actividades de promoción y formación de los eventos desarrollados o apoyados por la Alta Consejería TIC durante el mes. Además, se revisaron las propuestas para adelantar la suscripción de Convenios Interadministrativos con la Universidad EAN e Idartes.
Sostenibilidad Zonas WiFi gratis para Bogotá: Se realizó monitoreo y seguimiento del  proyecto, mediante las actividades relacionadas a continuación: a) Restructuración del Contrato por un Convenio por el servicio de conectividad para las zonas WiFi, b) Se oficializó el mandato del Alcalde para la transferencia de los elementos y dispositivos que conformar las zonas WiFi, por parte de los operadores a ETB, c) Se presentó y aprobó el documento de justificación del proyecto de zonas WiFi para Bogotá, por los Asesores de la Alta Consejería TIC contratados para tal fin, y d) Se verificó la información compartida por los operadores Metrotel y Emtel. Los resultados fueron consolidados y compartidos a ETB y a MINTIC.
Sostenibilidad Laboratorios Digitales: Se realizó acompañamiento a la Red de Puntos Vive Digital a través de la gestión de aliados (Idartes, Veeduría Distrital). Adicionalmente, se hizo acercamiento con APC Colombia para sinergia con la Red de Laboratorios. Finalmente, se hizo monitoreo y seguimiento al Convenio 613-2018, y se formalizó la minuta del Convenio con la Universidad Nacional, Convenio 614-2019.
Gestión Estrategia de Implementación ERP: Como avance para la elaboración de Estudios Previos para el Modelo de Gobernanza, se identificó el equipo funcional y técnico de las Dependencias de la Secretaría General (Subsecretaría Corporativa, OTIC y OAP), y se les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DK87"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L87" t="str">
            <v>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Sostenibilidad Zonas WiFi gratis para Bogotá: Se revisó y depuró la información de la operatividad de las zonas WiFi, compartida por los operadores, y se reestructuró el Convenio para suministrar la conectividad.
Sostenibilidad Laboratorios Digitales: (a) Laboratorio Vivelab: con la legalización del convenio 614-2019, se facilita el uso y apropiación de tecnologías emergentes que beneficien a Bogotá; (b)  Laboratorio de la Nueva Cinemateca: se hizo monitoreo y seguimiento a la ejecución de la dotación tecnológica, que permitirá su uso y aprovechamiento  para el ecosistema de laboratorios que integran la Nueva Cinemateca de Bogotá; (c) Redes PVD y Laboratorios: el acercamiento y gestión con aliados, le permitirá a estos espacios oportunidades de consecución de recursos y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M87">
            <v>0</v>
          </cell>
          <cell r="DN87">
            <v>0</v>
          </cell>
          <cell r="DO87" t="str">
            <v>Promoción y desarrollo: Se hizo monitoreo y seguimiento a los eventos y procesos de formación a ciudadanos, desarrollados y/o apoyados por la Oficina. En el día del Internet, la Consejería TIC realizó eventos en diferentes lugares de la ciudad. Se destaca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Pero,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o Contratos.
Sostenibilidad Zonas WiFi: Se hizo monitoreo y seguimiento: a) Revisión y verificación del Anexo Técnico; b) Revisión estudios previos; c) Solicitud y recepción de documentos de ETB; d) Recepción y validación de oferta de conectividad de ETB, y e) Envió de solicitud de elaboración del Convenio. Por parte de la Dirección de Contratación se surtió elaboración, firma y legalización del Convenio.
Sostenibilidad Laboratorios Digitales: Se hizo reunión de trabajo y se formalizó presentación de aliados (Idartes, Veeduría Distrital) con la Red Puntos Vive Digital, y algunos Laboratorios de la Red (Vivelab, EAN, Ciudad Bolívar, entre otros). Además, se hizo monitoreo y seguimiento al Convenio 613-2018, y se formalizó Plan de Trabajo, Cronograma e inicio de acciones con las entidades beneficiarias de las líneas de investigación 1, 2 y 3 (ACDVPR, Portal de Servicios GOV.CO y Portal Institución Educativa Distrital).
Gestión ERP Distrital: Se avanza en elaboración de Anexo Técnico para Modelo de Gobernanza, incluido Centro de Excelencia. Se identifica Tabla de Contenido y Anexo Técnico preliminar, así como de experiencias en otras Entidades Distritales. Se dispone de modelo de estudio previo.
Se avanza en construcción del Anexo Técnico con una versión preliminar y una matriz con la identificación de alto nivel de brechas de los documentos de diseño (business blue print) del BogData de la SDH, frente a los requerimientos generales de las áreas funcionales de la Subsecretaría Corporativa de la Entidad. Se dispone de un modelo de estudio previo.
Se elaboró documento de evolución del SI-Capital a ERP BogData, basado en SAP, que incluye descripción de antecedentes, justificación, el proceso previo a la selección de la solución, los productos que incluyen el ERP BogData, la perspectiva del proyecto y se identificaron estadísticas de inversión en TIC de las Entidades Cabezas de Sector, entre otras.</v>
          </cell>
          <cell r="DP87" t="str">
            <v>Programa de promoción y desarrollo TIC: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Q87"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Sostenibilidad Zonas WiFi gratis para Bogotá: Se materializó y legalizó el Convenio 643-2019 con ETB, garantizando la conectividad para 69 zonas WiFi para Bogotá.
Sostenibilidad Laboratorios Digitales: (a) Laboratorio Vivelab: con la definición del Plan de Trabajo, Cronograma e inicio de acciones del convenio 614-2019, se facilita el uso y apropiación de tecnologías emergentes que beneficien a Bogotá; (b) Laboratorio de la Nueva Cinemateca: se hizo monitoreo, seguimiento y visita técnica a la ejecución de la dotación tecnológica, que permitirá su uso y aprovechamiento para el ecosistema de laboratorios que integran la Nueva Cinemateca de Bogotá; (c) Redes PVD y Laboratorios: la gestión y formalización con aliados (Idartes, Veeduría Distrital),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R87">
            <v>3</v>
          </cell>
          <cell r="DS87">
            <v>3</v>
          </cell>
          <cell r="DT87" t="str">
            <v>Programa de promoción y desarrollo TIC: Se logró hito de informe trimestral que recopila las actividades hechas. Incluye reporte de la plataforma Bogotá Aprende TIC, que está en propiedad de la Consejería TIC. Además, se realizó monitoreo y seguimiento, compilando actividades de promoción y formación.
Sostenibilidad zonas WiFi: Se logró hito de Informe Consolidado de Conectividad, que registra la gestión realizada para disponer de conectividad de hasta 69 zonas, mediante Convenio Interadministrativo 413000-643-2019 con ETB.
Además, se hizo monitoreo y seguimiento al proyecto con: a) Solicitud de continuidad de permisos del uso de infraestructura física y eléctrica de sitios donde se habilitarán zonas, b) Solicitud de trámite de legalización a ETB de la zona del Parque San Andrés, c) Visita a las instalaciones del Parque Gilma Jiménez para realizar validación técnica para reinstalar zona, d) Solicitud y gestión de la asignación ingeniero postventa por ETB, e) Reuniones de seguimiento y Comités Técnicos, y f) Revisión de los documentos presentados por ETB: Cronograma, Plan de instalación de zonas y Plan de Actividades con recursos del Convenio.
Sostenibilidad Laboratorios Digitales: Se logró hito de informe trimestral que contiene avance de Laboratorios Vivelab, Cinemateca y EAN, y redes PVD. Además, se hizo monitoreo y seguimiento al Convenio 613-2018 Idartes mediante gestión y programación para la visita técnica de dotación tecnológica. Se hizo informe parcial de supervisión, y gestión de elaboración, revisión, validación y formalización de prórroga 2. En cuanto al Convenio 614-2019 Vivelab se hizo gestión y articulación a Entidades beneficiarias para avance de líneas de investigación 1, 2 y 3. Se hizo informe parcial de supervisión y gestión, revisión y validación de entregables con cargo al primer desembolso, elaboración y revisión de modificación número 1. Para el Laboratorio de la EAN se hizo gestión, revisión y validación jurídica para la suscripción del Contrato Comodato 763-2019. Finalmente, se envió propuesta del aliado estratégico “Equipo Organizador de BogotáJS” para generar alianzas y sinergias con PVD o Laboratorios Digitales.
Gestión Implementación ERP Distrital: Se culminó el Anexo Técnico, estudio previo, análisis de sector y matriz de riesgos, para adelantar proceso de Modelo de Gobernanza del ERP Distrital, incluido Centro de Excelencia.
Se avanza en construcción del Anexo Técnico tipo para implementación del ERP en Entidades. Se cuenta con una versión preliminar y matriz con la identificación de alto nivel de brechas de documentos de diseño BBPs (business blue print) del BogData de la SDH. Se dispone de un modelo de estudio previo con justificación, análisis de sector, matriz de riesgos y cálculo de indicadores financieros.
Se elaboró informe de gestión del proyecto e Informes de Supervisión del Seguimiento de Convenios Interadministrativos 642-2017 y 663-2017, suscritos entre la SDH y la Secretaría General.</v>
          </cell>
          <cell r="DU87" t="str">
            <v>Programa de promoción y desarrollo TIC: No se presentaron retrasos o dificultades durante el mes.
Sostenibilidad Zonas WiFi gratis para Bogotá: La no asignación oportuna por parte de ETB del ingeniero postventa ha generado retrasos en la ejecución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DV87" t="str">
            <v>Programa de formación y desarrollo TIC: Mediante el cumplimiento del hito se evidencia que el programa ha logrado impactar positivamente a gran parte de la ciudad, a través de las diferentes capacitaciones en tecnologías emergentes y conocimiento básico e intermedio de TIC, además de contar con una cuantificación verídica del alcance de los programas.
Sostenibilidad zonas WiFi: Contar con la conectividad de las zonas WiFi desde Secretaría General, en el marco del plan de Desarrollo “Bogotá Mejor para Todos”, significa seguir liderando de manera eficaz el programa “Bogotá, una ciudad digital”, cuyo objetivo es masificar y estimular el uso de Internet, ofreciendo conectividad gratuita para mejorar la vida de los ciudadanos.
Sostenibilidad Laboratorios Digitales: (a) Laboratorio Vivelab: con el desarrollo de las mesas de trabajo, sesiones y jornadas con las Entidades beneficiadas (ACDVPR, Portal de Servicios GOV.CO y Portal Institución Educativa Distrital) se logró el avance del plan de trabajo y cronograma establecidos para las líneas de investigación 1, 2, y 3, (b) Laboratorio de la Nueva Cinemateca: se continuo con el monitoreo, seguimiento como también con la revisión y verificación técnica del Contrato de suministro de la dotación tecnológica, que permitieron la inauguración el 12 de junio del Ecosistema de Laboratorios de la Nueva Cinemateca de Bogotá; (c) Redes PVD y Laboratorios: la gestión y formalización con el aliados (Equipo Organizador de BogotáJS),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v>
          </cell>
          <cell r="DW87">
            <v>0</v>
          </cell>
          <cell r="DX87">
            <v>0</v>
          </cell>
          <cell r="DY87" t="str">
            <v>Programa de promoción y desarrollo: Se hizo monitoreo y seguimiento a eventos y procesos de formación ciudadana, desarrollados y/o apoyados por la Oficina. Se destacan "Womenize", que busca conectar y desarrollar el talento digital de las mujeres de Bogotá en tecnología, videojuegos y negocios digitales, y "Segundo concurso de innovadores escolares en seguridad vial", para fomentar el uso de herramientas tecnológicas que generen habilidades de programación, diseño y creatividad en torno a una movilidad inteligente y segura.
Sostenibilidad zonas WiFi: Se realizó monitoreo y seguimiento mediante: 1. Aprobación de documentos: (Plan de trabajo, Plan de actividades a desarrollar con recursos del Convenio, y Cronograma general), 2. Gestión continuidad de permisos de uso de infraestructura física y eléctrica de espacios con IPES, Dirección Local de Bosa y UAESP, y 3. Reuniones de seguimiento a la ejecución del Convenio.
Sostenibilidad Laboratorios Digitales: Se realizó monitoreo y seguimiento al avance técnico y financiero del Convenio 613-2018 Idartes, mediante gestión y programación para desarrollar mesas de trabajo, comité técnico y requerimientos para visita técnica del componente de dotación tecnológica. Se realizó informe parcial de supervisión. Para el Convenio 614-2019 Vivelab, se continuo gestión y articulación con Entidades beneficiarias para avance de líneas de investigación 1, 2 y 3. Se hizo informe parcial de supervisión. Gestión, revisión y validación de entregables líneas 1, 2 y 3 con cargo al segundo desembolso. Revisión y validación modificación N°1 (prórroga). Para el Laboratorio de la EAN se hizo gestión, revisión y aprobación acta de inicio, así como revisión y validación de pólizas en cumplimiento al Contrato Comodato 763-2019. Para los puntos PVD, se realizó informe con registro fotográfico de actividades de formación.
Gestión ERP Distrital: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 Se identifican requisitos de interoperabilidad y se construye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DZ87" t="str">
            <v>Programa de promoción y desarrollo TIC: No se presentaron retrasos o dificultades durante el mes.
Sostenibilidad Zonas WiFi gratis para Bogotá: Persiste la dificultad reportada en el mes de junio para la ejecución del proyecto. La no asignación oportuna por parte de ETB del ingeniero postventa ha generado retrasos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No se presentaron retrasos o dificultades durante el mes.</v>
          </cell>
          <cell r="EA87" t="str">
            <v>Programa de promoción y desarrollo TIC: Mediante monitoreo y seguimiento, se evidencia y cuantifica la participación ciudadana en diferentes eventos y procesos liderados por la Consejería TIC, que buscan fortalecer habilidades TIC de ciudadanos.
Sostenibilidad zonas WiFi: A la fecha se disponen de 55 de 69 zonas WiFi con conectividad, lo que le brinda a la ciudadanía la posibilidad de acceder a servicios y consultas que les permita mejorar su calidad de vida e integrar la comunidad a través del uso del Internet.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plan de trabajo y cronograma establecidos para las líneas de investigación 1, 2, y 3, (b) Laboratorio de la Nueva Cinemateca: se continuo con el monitoreo y seguimiento al avance técnico y financiero Contrato de suministro del componente dotación tecnológica; (c) Red PVD: Elaboración informe con el registro fotográfico de las actividades de formación.
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EB87">
            <v>0</v>
          </cell>
          <cell r="EC87">
            <v>0</v>
          </cell>
          <cell r="ED87" t="str">
            <v>Programa de promoción y desarrollo: Se hizo monitoreo y seguimiento a los eventos y procesos de formación, desarrollados y apoyados por la Oficina. Entre los eventos se destaca el Panel Mercado Laboral de Machine Learning. Además, se desarrolló segunda sesión "Segundo concurso de Innovadores Escolares en Seguridad Vial".
Sostenibilidad zonas WiFi: Se realizó monitorio y seguimiento, mediante: a) 3 reuniones de seguimiento a la ejecución del Convenio 4130000-643-2019, b) Realización del Tercer Comité Técnico para evaluación temas críticos y solicitud de presentación del plan de acción, C) Revisión, aprobación y envío de entregables establecidos para el primer desembolso del Convenio, y d) Se recibió de parte de ETB el plan de acción que está en ejecución.
Sostenibilidad Laboratorios Digitales: Se realizó monitoreo y seguimiento al avance técnico y financiero final del Convenio 613-2018 Idartes, mediante gestión, revisión y validación de actas de comité técnico de junio y julio (debido a diferencias en ejecución financiera aclaradas por Idartes), gestión de los soportes requeridos para elaboración de informes técnicos del componente de dotación tecnológica especializada, con visitas técnicas de la Consejería TIC 27 de julio y 20 de agosto, y se inició con elaboración informe final de supervisión.
Para el Convenio 614-2019 Vivelab, se continuo gestión y articulación con Entidades beneficiarias para avance de líneas de investigación 1, 2 y 3. Se encuentra en elaboración informe parcial de supervisión. Gestión, revisión y validación de entregables líneas 1, 2 y 3 según anexo técnico. Gestión, revisión y validación con Dirección de Contratación de modificación N°1 y articulación con el Vivelab para oportuna respuesta. Para el Laboratorio de la EAN se hizo gestión y revisión del acta de entrega (en proceso de validación los elementos de software), validación de póliza, esto en cumplimiento al Contrato Comodato 763-2019. Para los puntos PVD, se realizó informe con registro fotográfico de actividades de formación.
Gestión Implementación ERP Distrital: Culminó la avaluación del proceso de concurso de méritos SGA-CM-06-2019, quedando adjudicada a la firma Unión Temporal DATATIC, el cual se proyecta quede firmado e iniciado en el mes septiembre de 2019.
La Oficina Alta Consejería Distrital de TIC y la Oficina TIC de la Secretaría General, avanzan en la construcción del Anexo Técnico tipo para la implementación del ERP en otras Entidades. Para el Anexo Técnico, se consideran las necesidades propias de la Secretaría General como Entidad modelo. Se identifica los requisitos de interoperabilidad, se construye matriz de requerimientos por procesos administrativos y financieros, para ser confrontados frente a las brechas identificadas y frente a los procedimientos de diseño de módulos SAP BBPs definitivos, que la SDH entregue una vez implementado y estabilizado el ERP basado en SAP en dicha Entidad.</v>
          </cell>
          <cell r="EE87" t="str">
            <v>Programa de promoción y desarrollo TIC: No se presentaron retrasos o dificultades durante el mes.
Sostenibilidad zonas WiFi: Se han presentado demoras en los tiempos de atención a fallas, puesta en funcionamiento y unificación de la línea de reporte de incidentes, problemas en la imagen en los tótems, y en la presentación de informes. Lo anterior ha generado dificultades que inciden directamente en la normal ejecución del Convenio. Desde la Alta Consejería Distrital de TIC, para contrarrestar la situación se solicitó un Plan de Acción a ETB, el cual se encuentra en ejecución para estabilizar la ejecución del proyecto.
Sostenibilidad Laboratorios Digitales: No se presentaron retrasos o dificultades durante el mes.
Gestión Estrategia de Implementación ERP Distrital: No se presentaron retrasos o dificultades durante el mes.</v>
          </cell>
          <cell r="EF87" t="str">
            <v>Programa de promoción y desarrollo TIC: Mediante monitoreo y seguimiento, se evidencia y cuantifica la participación ciudadana en diferentes eventos y procesos liderados por la Consejería TIC, que buscan fortalecer habilidades TIC de ciudadanos.
Sostenibilidad zonas WiFi: El disponer de 66 de hasta 69 de las zonas WiFi de Bogotá, activadas nuevamente, permite continuar masificando y estimulando el uso de Internet, ofreciendo conectividad gratuita para mejorar la vida de los ciudadanos.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G87">
            <v>3</v>
          </cell>
          <cell r="EH87">
            <v>3</v>
          </cell>
          <cell r="EI87" t="str">
            <v>Programa de promoción y desarrollo TIC: Se logró hito Informe Trimestral que recopila las actividades hechas. Incluye reporte de plataforma Bogotá Aprende TIC y eventos realizados. Además, se realizó monitoreo y seguimiento, compilando actividades de promoción y formación.
Sostenibilidad zonas WiFi: Se logró hito Informe Trimestral. Este registra la implementación de 69 zonas WiFi (100% de los puntos). Además, como monitoreo y seguimiento se realizó: a) Activación 69 zonas WiFi, b) Reuniones seguimiento a ejecución Convenio 643-2019, c) Cuarto Comité Técnico para temas críticos y agilización, d) Revisión temas prioritarios Convenio, e) Revisión condiciones y diseño del portal cautivo, f) Gestión legalización financiera julio y agosto, y g) Asignación ingeniero postventa definitivo y gerente de proyecto por ETB.
Sostenibilidad Laboratorios Digitales: Se logró hito Informe Trimestral que contiene avance de Laboratorios Vivelab, Cinemateca y EAN, y Red PVD. Además, se realizó monitoreo y seguimiento al avance técnico y financiero final Convenio 613-2018 Idartes, mediante gestión, revisión y validación primera parte informe final de Idartes (avance técnico y financiero, corte 31/08/2019), seguimiento a la respuesta de los comprobantes de ingreso y gestión para el avance en la validación de los informe de visitas técnicas de la Consejería TIC, 27 de julio y 20 de agosto, se continúa con avance en elaboración informe final de supervisión.
Para Convenio 614-2019 Vivelab, se continuó revisión y validación de entregables líneas 1, 2 y 3 según anexo técnico para validación en comité de cierre. Se continúa en elaboración informe parcial de supervisión y final, para completar el avance técnico según recomendaciones del apoyo técnico. 
Para Laboratorio de EAN se continuó con gestión, revisión y validación del acta de entrega (en proceso de revisión y elaboración de notas aclaratorias del inventario de software), esto en cumplimiento al Contrato Comodato 763-2019. Para puntos PVD, se realizó acompañamiento en elaboración del documento de acciones adelantadas con los PVD (preguntas para diagnóstico, antecedentes y observaciones).
Gestión ERP Distrital: Se adelanta ejecución del contrato 788-2019. Se dispone de plan de trabajo y cronograma de la consultoría.
La Consejería TIC y la Oficina TIC de la Secretaría General, avanzan en la construcción del Anexo Técnico tipo para implementación del ERP en otras Entidades. Para el Anexo Técnico, se consideran necesidades propias de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EJ87" t="str">
            <v>Programa de promoción y desarrollo TIC: No se presentaron retrasos o dificultades durante el mes.
Sostenibilidad zonas WiFi: Se han presentado demoras en los tiempos de atención a fallas, puesta en funcionamiento y unificación de la línea de reporte, inconvenientes en la presentación de informes y conciliación de los ANS para los meses de julio y agosto. Lo anterior ha generado atrasos que inciden en la normal ejecución del Convenio. Desde la Alta Consejería TIC, para contrarrestar la situación, se solicitó a ETB elaborar un Plan de Acción, el cual ya se ejecutó, sin embargo, aún persisten algunos inconvenientes los cuales se están trabajado conjuntamente para solucionarlos. 
Sostenibilidad Laboratorios Digitales: No se presentaron retrasos o dificultades durante el mes.
Gestión Estrategia de Implementación ERP Distrital: No se presentaron retrasos o dificultades durante el mes.</v>
          </cell>
          <cell r="EK87" t="str">
            <v>Programa de promoción y desarrollo TIC: Mediante el cumplimiento del hito se evidencia que el programa ha logrado impactar positivamente a gran parte de la ciudad, a través de las diferentes capacitaciones en TIC en niveles básico e intermedio, principalmente a grupos poblacionales de interés para el desarrollo de la ciudad. De igual manera, se resalta el poder contar con un cálculo verídico de los alcances del programa en la ciudad.
Sostenibilidad zonas WiFi: Disponer del 100% de las zonas WiFi de Bogotá activadas (69 zonas), es continuar masificando y estimulando el uso de Internet, ofreciendo conectividad gratuita para mejorar la vida de los ciudadanos y visitantes.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L87">
            <v>0</v>
          </cell>
          <cell r="EM87">
            <v>0</v>
          </cell>
          <cell r="EN87" t="str">
            <v>Programa de promoción y desarrollo: Se hizo monitoreo y seguimiento a procesos de formación desarrollados y apoyados por la Oficina. Se presenta informe de Bogotá Aprende TIC apoyado por Google Analytics. Por medio de la herramienta se aprecia participación y visita a la plataforma por personas de otras nacionalidades y regiones.
Sostenibilidad zonas WiFi: Se hizo: a) Optimización de 69 zonas WiFi, mediante identificación y seguimiento a zonas de menor demanda detectadas en julio y agosto. Se solicitó a ETB realizar estudio de viabilidad para ser trasladas a sitios donde han sido requeridas por la comunidad o por necesidades de la Administración Distrital, b) Se gestionó y tramitó legalización de julio y agosto, Convenio 643-2019 con ETB, y c) Se realizó Quinto Comité Técnico del Convenio.
Sostenibilidad Laboratorios Digitales: Se realizó monitoreo y seguimiento técnico y financiero final Convenio 613-2018 Idartes, mediante gestión, revisión y validación soportes radicados, primera y segunda parte informe final Idartes corte 31/10. Se continúa avance en validación del informe final de supervisión.
Para Convenio 614-2019 Vivelab, se continuó revisión y validación de soportes radicados de entregables líneas 1, 2 y 3 según anexo técnico y comité de cierre. Se continúa en elaboración y consolidación documentación informe final de supervisión.
Para Laboratorio de EAN se continuó con gestión, revisión, formalización y validación acta de entrega con respectivas notas aclaratorias al inventario de software y depreciación corte 31/10. Esto en cumplimiento al Contrato Comodato 763-2019. Seguimiento a actividades y acciones de sostenibilidad del PVDLab. Para puntos PVD, se realizó acompañamiento en validación documento de acciones adelantadas y jornada de alianzas red PVD.
Gestión ERP Distrital: Se adelanta ejecución Consultoría. Se elaboraron entregables: Contexto distrital, y Documento de análisis de la situación organizacional actual.
La Consejería TIC y la Oficina TIC de la Secretaría General, avanzan en construcción del Anexo Técnico tipo para implementación del ERP en otras Entidades, ya que SDH postergó salida a producción y estabilización de implementación del ERP BOGDATA a diciembre 2019. Para Anexo Técnico, se tienen necesidades de Secretaría General como Entidad modelo. Se tienen identificados requerimientos funcionales de módulos ERP basado en SAP, confrontados frente a brechas identificadas y procedimientos de diseño de módulos SAP BBPs. Se identificaron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e infraestructura tecnológica, para implementación del ERP basado en SAP en Secretaría General.</v>
          </cell>
          <cell r="EO87"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v>
          </cell>
          <cell r="EP87"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Los cuales incluso han empezado a ser conocidos a nivel nacional e internacional, gracias a que algunos de ellos se encuentran alojados en Internet, lo que permite su difusión y su potencial uso por parte de la población en general.
Sostenibilidad zonas WiFi: La reubicación o traslado de las zonas con menor demanda ha contribuido a la optimización de las zonas WiFi, mediante el acercamiento de este servicio a donde la comunidad lo requiere, y le puede dar un mejor aprovechamiento. Es el caso del Parque la Perseverancia y SuperCADE Manitas.
Sostenibilidad Laboratorios Digitales: (a) Laboratorio Vivelab: Verificación y validación soportes radicados de octubre, informe de cierre de las líneas de investigación Nos. 1, 2 y 3 e informe de ejecución financiera de septiembre. Se logró el cierre entre las partes según plan de trabajo, cronograma establecido y anexo técnico. Se continuó con la elaboración del informe final de supervisión. (b) Laboratorio de la Nueva Cinemateca: Se elaboró y validó acta de liquidación con los responsables de Idartes y validación informe final de supervisión de la Alta Consejería de TIC; (c) Red PVD: Acompañamiento reunión para sinergias para la Red PVD y validación documento estrategia de articulación Red PVD.
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v>
          </cell>
          <cell r="EQ87">
            <v>0</v>
          </cell>
          <cell r="ER87">
            <v>0</v>
          </cell>
          <cell r="ES87" t="str">
            <v>Programa de promoción y desarrollo: Se hizo monitoreo y seguimiento a procesos de formación desarrollados y apoyados por la Oficina. Se presentan informes de: Bogotá Aprende TIC, Ciudad Bolívar Digital y demás eventos.
Sostenibilidad zonas WiFi: Se realizó: a) Estabilización del servicio de conectividad de las 69 zonas WiFi, mediante monitoreo periódico y reporte por parte de la Alta Consejería TIC a la ETB, de las novedades que se presentan en las zonas. Así mismo, la Oficina hizo seguimiento a la solución oportuna por parte del prestador del servicio, b) Legalización de la ejecución de los aportes de septiembre y octubre de 2019, c) Gestión y trámite del segundo desembolso del Convenio, y d) Aprobación del Portal Cautivo, incluyendo la Política de Privacidad de Datos y Términos de Uso.
Sostenibilidad Laboratorios Digitales: Se realizó liquidación del Convenio 613-2018 Idartes y envío de la encuesta de cierre vigencia 2019. Para Convenio 614-2019 Vivelab, se continúa en elaboración y consolidación de los números de folios de la documentación requerida para culminar el informe final de supervisión, teniendo en cuenta el trámite ante la OTIC y registro de derechos de autor por parte del apoyo técnico. Finalmente, se envió la encuesta cierre vigencia 2019.
Para Laboratorio de EAN se formalizó acta de entrega con respectivas notas aclaratorias al inventario de software y depreciación con corte 30 de noviembre. Esto en cumplimiento al Contrato Comodato 763-2019. Seguimiento a actividades y acciones de sostenibilidad del PVDLab (en proceso de firma) y envío encuesta cierre vigencia 2019.   
Para puntos PVD, se validó y formalizó documento de la estrategia de nodos digitales del Distrito y envío de la encuesta cierre vigencia 2019.   
Gestión ERP Distrital: Se adelanta ejecución de la consultoría. El contratista presentó entregables que hacen parte de la fase Diseño. Se adelantó las alternativas del Modelos de Gobernanza y Modelos de Centros de Competencias. Se revisó Gestión del Cambio, que incluye: plan, estrategia y metodología.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Se tiene identificado Requerimiento funcionales de los módulos ERP basado en SAP. Adicionalmente, se tiene identificado los requerimientos de servicios profesionales para implementación del ERP vía rollout. Se identificaron requerimientos de licenciamiento y de infraestructura HEC tecnológica en nube. El Anexo técnico deberá ser ajustado con la documentación definitiva que entregue la SDH.</v>
          </cell>
          <cell r="ET87"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EU87"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Sostenibilidad zonas WiFi: Disponer del 100% de las zonas WiFi de Bogotá operando, y cumpliendo con los acuerdos de niveles de servicio (ANS) acordados, es continuar estimulando el uso de Internet, ofreciendo conectividad gratuita para contribuir a una buena calidad de vida para los ciudadanos y visitantes de Bogotá.
Sostenibilidad Laboratorios Digitales: (a) Laboratorio de la Nueva Cinemateca: se logró acta de liquidación convenio 613-2018 y envío encuesta cierre vigencia 2019 relacionada con el Convenio mencionado; (b) Laboratorio Vivelab: se continúa en elaboración y consolidación del informe final de supervisión, teniendo en cuenta el trámite ante la OTIC y registro de derechos de autor por parte del apoyo técnico. Envío encuesta cierre vigencia 2019 relacionada con el Convenio 614-2019; (c) Laboratorio EAN se formalizó acta de entrega con respectivas notas aclaratorias, corte 30 de noviembre, esto en cumplimiento al Contrato Comodato 763-2019. Seguimiento a actividades y acciones de sostenibilidad del PVDLab (en proceso de firma), y envío encuesta cierre vigencia 2019 avance contrato citado y actividades de laboratorio corte noviembre; (d) Red PVD: formalización documento nodos digitales del Distrito, envío encuesta cierre vigencia 2019 relacionada con el acompañamiento y articulación vigencia 2019.
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v>
          </cell>
          <cell r="EV87">
            <v>4</v>
          </cell>
          <cell r="EW87">
            <v>4</v>
          </cell>
          <cell r="EX87" t="str">
            <v>Programa de promoción y desarrollo: Se logró hito Informe Trimestral que recopila actividades del trimestre y año. Además, se hizo monitoreo y seguimiento, compilando acciones de promoción y formación.
Sostenibilidad zonas WiFi: Se logró hito Informe Final, que registra aspectos relevantes del desarrollo y ejecución del proyecto 2019. Además, se realizó: a) Emisión concepto viabilidad traslado de zona WiFi de Recodo a SuperCADE Manitas, b) Seguimiento operación 69 zonas con herramienta PRGT, c) Se realizó ajuste legalización de agosto a octubre, d) Se realizó trámite con Subdirección Financiera para generación de recibos para que ETB realice reintegros agosto a noviembre, y e) Se elaboraron y revisaron documentos trámite prórroga del Convenio.
Sostenibilidad Laboratorios Digitales: (a) Laboratorio Nueva Cinemateca: Se obtuvo acta liquidación Convenio 613-2018; (b) Laboratorio ViveLab: Se continúa consolidación y validación Informe Final de Supervisión Convenio 614-2019, teniendo en cuenta avance por parte del apoyo técnico al trámite del entregable de línea de investigación No. 1 ante OTIC y registro de derechos de autor; como también ajustes financieros con tesorería UNAL; (c) Laboratorio EAN: Se formalizó acta de entrega con respectivas notas aclaratorias al inventario y su avance técnico, seguimiento acciones de sostenibilidad, y actividades de apropiación TIC hechas en cumplimiento Contrato Comodato 763-2019 (actas en proceso de firma); (d) Acompañamiento a Red PVD o nodos digitales del Distrito: Se articuló y gestionó aliado estratégico con Universidad Externado. Para los cuatro ítems se realizó informe resultados de encuesta.
Gestión ERP: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v>
          </cell>
          <cell r="EY87"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v>
          </cell>
          <cell r="EZ87" t="str">
            <v>Programa de promoción y desarrollo: El programa ha logrado impactar una parte estratégica de la ciudad, a través de capacitaciones TIC en niveles básico e intermedio, que han sido dirigidas a grupos poblacionales de interés para el desarrollo de ciudad, así como la realización de eventos que permiten el desarrollo de capacidades y habilidades TIC. Se resalta poder contar con un cálculo verídico de los alcances del programa.
Sostenibilidad zonas WiFi: Desde que se inició la activación de las zonas WiFi en julio de 2019, se evidencia un crecimiento del 37% de los usuarios que se conectan al servicio gratuito WiFi, iniciando con 149.552 y pasando a 204.485 en octubre.
Entre julio y octubre el género que mayor hizo uso del servicio fue el masculino. De los usuarios que se conectaron a las zonas WiFi, en el mes de julio se registraron 10.422 respuestas de haber o estar cursando básica secundaria, y en octubre 1.747. Este indicador estuvo seguido por 5.521 registros de ser profesional en julio, dato que en octubre corresponde a 892. Además, se evidencia que los usuarios en el rango de edad entre los 18 a 24 años, son los que mayor aprovechamiento realizan del servicio.
Con el análisis financiero del Convenio, se identificó tanto el presupuesto de la no ejecución del mes de junio como el saldo resultado del cálculo de los ANS de los meses de julio a octubre (se podrá presentar una adición de los meses de noviembre y diciembre de recursos económicos, que se estima mínima). Los recursos, serán utilizados para tramitar prórroga del Convenio hasta marzo o hasta agotar presupuesto, lo que permitirá a la nueva Administración evaluar la continuidad del proyecto.
Sostenibilidad Laboratorios Digitales: (a) Laboratorio Nueva Cinemateca: Se adquirió parte de dotación tecnológica especializada para el Laboratorio y se desarrollaron estrategias de apropiación (Convenio Interadministrativo 613-2018); (b) Laboratorio Vivelab: Se realizó proyecto de investigación aplicada, para el uso y apropiación de tecnologías emergentes que beneficiarán a Bogotá a través del tablero de control de Analítica de Datos para la ACDVPR y el sitio WEB del colegio Villas del Progreso (Convenio Interadministrativo 614-2019); (c) Laboratorio EAN: Se formalizó donación realizada por el FONTIC, validada mediante la escritura pública número 2632 del 8 de agosto de 2018 (Contrato Comodato 763-2019); (d) Red PVD: Se articuló y gestionó aliado estratégico con Universidad Externado de Colombia.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v>
          </cell>
          <cell r="FA87">
            <v>12</v>
          </cell>
          <cell r="FB87">
            <v>0</v>
          </cell>
          <cell r="FC87" t="str">
            <v>Cumple</v>
          </cell>
          <cell r="FD87" t="str">
            <v>Cumplido</v>
          </cell>
          <cell r="FE87" t="str">
            <v>Cumplido</v>
          </cell>
          <cell r="FF87" t="str">
            <v>Adecuado</v>
          </cell>
          <cell r="FG87" t="str">
            <v>Coherente</v>
          </cell>
          <cell r="FH87" t="str">
            <v>Concuerda</v>
          </cell>
          <cell r="FI87" t="str">
            <v>Concuerda</v>
          </cell>
          <cell r="FJ87" t="str">
            <v>Relación directa</v>
          </cell>
          <cell r="FK87" t="str">
            <v>Adecuado</v>
          </cell>
          <cell r="FL87" t="str">
            <v>Oportuna</v>
          </cell>
          <cell r="FM87"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7" t="str">
            <v>Sebastian Malpica</v>
          </cell>
          <cell r="FO87" t="str">
            <v>Cumple</v>
          </cell>
          <cell r="FP87" t="str">
            <v>Cumplido</v>
          </cell>
          <cell r="FQ87" t="e">
            <v>#N/A</v>
          </cell>
          <cell r="FR87" t="str">
            <v>Adecuado</v>
          </cell>
          <cell r="FS87" t="str">
            <v>Coherente</v>
          </cell>
          <cell r="FT87" t="str">
            <v>Concuerda</v>
          </cell>
          <cell r="FU87" t="str">
            <v>Concuerda</v>
          </cell>
          <cell r="FV87" t="str">
            <v>Relación directa</v>
          </cell>
          <cell r="FW87" t="str">
            <v>Adecuado</v>
          </cell>
          <cell r="FX87" t="str">
            <v>Oportuna</v>
          </cell>
          <cell r="FY87" t="str">
            <v>El reporte del indicador es adecuado en términos de suficiencia y coherencia.</v>
          </cell>
          <cell r="FZ87" t="str">
            <v>Sebastian Malpica</v>
          </cell>
          <cell r="GA87" t="str">
            <v>Cumple</v>
          </cell>
          <cell r="GB87" t="str">
            <v>Cumplido</v>
          </cell>
          <cell r="GC87" t="e">
            <v>#N/A</v>
          </cell>
          <cell r="GD87" t="str">
            <v>Adecuado</v>
          </cell>
          <cell r="GE87" t="str">
            <v>Coherente</v>
          </cell>
          <cell r="GF87" t="str">
            <v>Concuerda</v>
          </cell>
          <cell r="GG87" t="str">
            <v>Concuerda</v>
          </cell>
          <cell r="GH87" t="str">
            <v>Relación directa</v>
          </cell>
          <cell r="GI87" t="str">
            <v>Adecuado</v>
          </cell>
          <cell r="GJ87" t="str">
            <v>Oportuna</v>
          </cell>
          <cell r="GK87" t="str">
            <v>El reporte del indicador es adecuado en términos de suficiencia y coherencia.</v>
          </cell>
          <cell r="GL87" t="str">
            <v>Sebastian Malpica</v>
          </cell>
          <cell r="GM87" t="str">
            <v>Cumple</v>
          </cell>
          <cell r="GN87" t="str">
            <v>Cumplido</v>
          </cell>
          <cell r="GO87" t="e">
            <v>#N/A</v>
          </cell>
          <cell r="GP87" t="str">
            <v>Adecuado</v>
          </cell>
          <cell r="GQ87" t="str">
            <v>Coherente</v>
          </cell>
          <cell r="GR87" t="str">
            <v>Concuerda</v>
          </cell>
          <cell r="GS87" t="str">
            <v>Concuerda</v>
          </cell>
          <cell r="GT87" t="str">
            <v>Relación directa</v>
          </cell>
          <cell r="GU87" t="str">
            <v>Adecuado</v>
          </cell>
          <cell r="GV87" t="str">
            <v>Oportuna</v>
          </cell>
          <cell r="GW87" t="str">
            <v xml:space="preserve"> El indicador esta adecuadamente reportado y cumple todos los criterios de calidad del reporte</v>
          </cell>
          <cell r="GX87" t="str">
            <v>Sebastian Malpica</v>
          </cell>
          <cell r="GY87">
            <v>0</v>
          </cell>
          <cell r="GZ87">
            <v>0</v>
          </cell>
          <cell r="HA87">
            <v>1</v>
          </cell>
          <cell r="HB87">
            <v>0</v>
          </cell>
          <cell r="HC87">
            <v>0</v>
          </cell>
          <cell r="HD87">
            <v>1</v>
          </cell>
          <cell r="HE87">
            <v>0</v>
          </cell>
          <cell r="HF87">
            <v>0</v>
          </cell>
          <cell r="HG87">
            <v>1</v>
          </cell>
          <cell r="HH87">
            <v>0</v>
          </cell>
          <cell r="HI87">
            <v>0</v>
          </cell>
          <cell r="HJ87">
            <v>1</v>
          </cell>
          <cell r="HK87">
            <v>12</v>
          </cell>
          <cell r="HL87">
            <v>0</v>
          </cell>
          <cell r="HM87">
            <v>0</v>
          </cell>
          <cell r="HN87">
            <v>3.333333333333334E-2</v>
          </cell>
          <cell r="HO87">
            <v>0</v>
          </cell>
          <cell r="HP87">
            <v>0</v>
          </cell>
          <cell r="HQ87">
            <v>5.0000000000000017E-2</v>
          </cell>
          <cell r="HR87">
            <v>0</v>
          </cell>
          <cell r="HS87">
            <v>0</v>
          </cell>
          <cell r="HT87">
            <v>5.0000000000000017E-2</v>
          </cell>
          <cell r="HU87">
            <v>0</v>
          </cell>
          <cell r="HV87">
            <v>0</v>
          </cell>
          <cell r="HW87">
            <v>6.666666666666668E-2</v>
          </cell>
          <cell r="HX87">
            <v>0.20000000000000004</v>
          </cell>
          <cell r="HY87" t="str">
            <v>No Programó</v>
          </cell>
          <cell r="HZ87" t="str">
            <v>No Programó</v>
          </cell>
          <cell r="IA87">
            <v>1</v>
          </cell>
          <cell r="IB87">
            <v>1</v>
          </cell>
          <cell r="IC87">
            <v>1</v>
          </cell>
          <cell r="ID87">
            <v>1</v>
          </cell>
          <cell r="IE87">
            <v>1</v>
          </cell>
          <cell r="IF87">
            <v>1</v>
          </cell>
          <cell r="IG87">
            <v>1</v>
          </cell>
          <cell r="IH87">
            <v>1</v>
          </cell>
          <cell r="II87">
            <v>1</v>
          </cell>
          <cell r="IJ87">
            <v>1</v>
          </cell>
          <cell r="IK87">
            <v>1</v>
          </cell>
          <cell r="IL87">
            <v>1</v>
          </cell>
          <cell r="IM87">
            <v>1</v>
          </cell>
          <cell r="IN87">
            <v>1</v>
          </cell>
          <cell r="IP87">
            <v>3.333333333333334E-2</v>
          </cell>
          <cell r="IQ87">
            <v>8.3333333333333356E-2</v>
          </cell>
          <cell r="IR87">
            <v>0.13333333333333336</v>
          </cell>
          <cell r="IS87">
            <v>1</v>
          </cell>
        </row>
        <row r="88">
          <cell r="A88" t="str">
            <v>184E</v>
          </cell>
          <cell r="B88" t="str">
            <v>Oficina Alta Consejería Distrital de Tecnologías de Información y Comunicaciones - TIC</v>
          </cell>
          <cell r="C88" t="str">
            <v>Alto Consejero Distrital de Tecnologías de Información y Comunicaciones - TIC</v>
          </cell>
          <cell r="D88" t="str">
            <v>Carlos Alberto Sánchez Rave</v>
          </cell>
          <cell r="E88" t="str">
            <v>P4 -  INNOVACIÓN</v>
          </cell>
          <cell r="F88" t="str">
            <v>P4O2 Orientar la implementación de Gobierno Abierto en el Distrito Capital y ejecutar lo correspondiente en la Secretaría General</v>
          </cell>
          <cell r="G88" t="str">
            <v>P4O2A1 Orientar la implementación de la Estrategia Gobierno en Línea en la Secretaría General</v>
          </cell>
          <cell r="H88" t="str">
            <v>Diseñar el sistema poblacional</v>
          </cell>
          <cell r="I88" t="str">
            <v>Sistema poblacional diseñado</v>
          </cell>
          <cell r="J88" t="str">
            <v>El indicador mide el grado de avance en el diseño del sistema de información poblacional en el marco del diseño de los sistemas únicos de información distritales. Hace parte de la línea de infraestructura e institucionalidad-sistemas únicos de información del proyecto 1111.</v>
          </cell>
          <cell r="K88" t="str">
            <v>(No. hitos del diseño del sistema poblacional alcanzados /  Total de hitos del diseño del sistema poblacional programados) *100</v>
          </cell>
          <cell r="L88" t="str">
            <v>No. hitos del diseño del sistema poblacional alcanzados</v>
          </cell>
          <cell r="M88" t="str">
            <v xml:space="preserve"> Total de hitos del diseño del sistema poblacional programados</v>
          </cell>
          <cell r="O88" t="str">
            <v xml:space="preserve"> Sistema poblacional diseñado</v>
          </cell>
          <cell r="P88" t="str">
            <v xml:space="preserve">• Definir el esquema de interoperabilidad y estandarización 
• Implementar el esquema de interoperabilidad y estandarización     </v>
          </cell>
          <cell r="Q88"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v>
          </cell>
          <cell r="R88"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v>
          </cell>
          <cell r="S88" t="str">
            <v>Creciente</v>
          </cell>
          <cell r="T88" t="str">
            <v>Creciente</v>
          </cell>
          <cell r="U88" t="str">
            <v>Porcentaje</v>
          </cell>
          <cell r="V88" t="str">
            <v>Eficacia</v>
          </cell>
          <cell r="W88" t="str">
            <v>Resultado</v>
          </cell>
          <cell r="X88">
            <v>2016</v>
          </cell>
          <cell r="Y88">
            <v>0.2</v>
          </cell>
          <cell r="Z88">
            <v>2016</v>
          </cell>
          <cell r="AA88">
            <v>0.2</v>
          </cell>
          <cell r="AB88">
            <v>0.7</v>
          </cell>
          <cell r="AC88">
            <v>0.9</v>
          </cell>
          <cell r="AD88">
            <v>1</v>
          </cell>
          <cell r="AE88">
            <v>0</v>
          </cell>
          <cell r="AF88">
            <v>1</v>
          </cell>
          <cell r="AG88" t="str">
            <v>No Aplica</v>
          </cell>
          <cell r="AH88">
            <v>1</v>
          </cell>
          <cell r="AI88" t="str">
            <v>No Aplica</v>
          </cell>
          <cell r="AJ88">
            <v>1</v>
          </cell>
          <cell r="AK88" t="str">
            <v>No Aplica</v>
          </cell>
          <cell r="AL88" t="str">
            <v>No Aplica</v>
          </cell>
          <cell r="AM88" t="str">
            <v>No Aplica</v>
          </cell>
          <cell r="AN88" t="str">
            <v>No Aplica</v>
          </cell>
          <cell r="AO88" t="str">
            <v>No Aplica</v>
          </cell>
          <cell r="AP88" t="str">
            <v>No Aplica</v>
          </cell>
          <cell r="AQ88" t="str">
            <v>No Aplica</v>
          </cell>
          <cell r="AR88" t="str">
            <v>No Aplica</v>
          </cell>
          <cell r="AS88" t="str">
            <v>No Aplica</v>
          </cell>
          <cell r="AT88" t="str">
            <v>No Aplica</v>
          </cell>
          <cell r="AU88" t="str">
            <v>No Aplica</v>
          </cell>
          <cell r="AV88" t="str">
            <v>No Aplica</v>
          </cell>
          <cell r="AW88" t="str">
            <v>No Aplica</v>
          </cell>
          <cell r="AX88" t="str">
            <v>No Aplica</v>
          </cell>
          <cell r="AY88" t="str">
            <v>No Aplica</v>
          </cell>
          <cell r="AZ88" t="str">
            <v>No Aplica</v>
          </cell>
          <cell r="BA88" t="str">
            <v>No Aplica</v>
          </cell>
          <cell r="BB88" t="str">
            <v>No Aplica</v>
          </cell>
          <cell r="BC88" t="str">
            <v>No Aplica</v>
          </cell>
          <cell r="BD88" t="str">
            <v>No Aplica</v>
          </cell>
          <cell r="BE88" t="str">
            <v>No Aplica</v>
          </cell>
          <cell r="BF88" t="str">
            <v>No Aplica</v>
          </cell>
          <cell r="BG88" t="str">
            <v>No Aplica</v>
          </cell>
          <cell r="BH88" t="str">
            <v>No Aplica</v>
          </cell>
          <cell r="BI88" t="str">
            <v>No Aplica</v>
          </cell>
          <cell r="BJ88" t="str">
            <v>No Aplica</v>
          </cell>
          <cell r="BK88" t="str">
            <v>No Aplica</v>
          </cell>
          <cell r="BL88" t="str">
            <v>No Aplica</v>
          </cell>
          <cell r="BM88" t="str">
            <v xml:space="preserve">Plan de Desarrollo - Meta ProductoPlan de Acción </v>
          </cell>
          <cell r="BN88" t="str">
            <v>El indicador mide el grado de avance en el diseño del sistema de información poblacional en el marco del diseño de los sistemas únicos de información distritales. Hace parte de la línea de infraestructura e institucionalidad-sistemas únicos de información del proyecto 1111.</v>
          </cell>
          <cell r="BO88" t="str">
            <v>Implementar el modelo  sistema único de información definido</v>
          </cell>
          <cell r="BP88"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v>
          </cell>
          <cell r="BQ88"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v>
          </cell>
          <cell r="BR88" t="str">
            <v>Suma</v>
          </cell>
          <cell r="BS88">
            <v>4</v>
          </cell>
          <cell r="BT88">
            <v>0</v>
          </cell>
          <cell r="BU88">
            <v>0</v>
          </cell>
          <cell r="BV88">
            <v>1</v>
          </cell>
          <cell r="BW88">
            <v>0</v>
          </cell>
          <cell r="BX88">
            <v>0</v>
          </cell>
          <cell r="BY88">
            <v>1</v>
          </cell>
          <cell r="BZ88">
            <v>0</v>
          </cell>
          <cell r="CA88">
            <v>0</v>
          </cell>
          <cell r="CB88">
            <v>1</v>
          </cell>
          <cell r="CC88">
            <v>0</v>
          </cell>
          <cell r="CD88">
            <v>1</v>
          </cell>
          <cell r="CE88">
            <v>0</v>
          </cell>
          <cell r="CF88">
            <v>0</v>
          </cell>
          <cell r="CG88">
            <v>0</v>
          </cell>
          <cell r="CH88">
            <v>2.4999999999999994E-2</v>
          </cell>
          <cell r="CI88">
            <v>0</v>
          </cell>
          <cell r="CJ88">
            <v>0</v>
          </cell>
          <cell r="CK88">
            <v>2.4999999999999994E-2</v>
          </cell>
          <cell r="CL88">
            <v>0</v>
          </cell>
          <cell r="CM88">
            <v>0</v>
          </cell>
          <cell r="CN88">
            <v>2.4999999999999994E-2</v>
          </cell>
          <cell r="CO88">
            <v>0</v>
          </cell>
          <cell r="CP88">
            <v>2.4999999999999994E-2</v>
          </cell>
          <cell r="CQ88">
            <v>0</v>
          </cell>
          <cell r="CR88">
            <v>1</v>
          </cell>
          <cell r="CS88">
            <v>0</v>
          </cell>
          <cell r="CT88">
            <v>0</v>
          </cell>
          <cell r="CU88" t="str">
            <v xml:space="preserve">SIIP-Sistema Integrado de Información Poblacional Distrital: 
Se realizó la contextualización e identificación de la necesidad para continuar el proyecto, según lo cual se analizó y estableció de la hoja de ruta preliminar con la cual se alcanzaran los objetivos y cierre del mismo. Se elaboró primera versión del Plan de Trabajo y Cronograma 2019.
</v>
          </cell>
          <cell r="CV88" t="str">
            <v>SIIP-Sistema Integrado de Información Poblacional Distrital: 
No se presentaron retrasos o dificultades durante el mes.</v>
          </cell>
          <cell r="CW88" t="str">
            <v xml:space="preserve">SIIP-Sistema Integrado de Información Poblacional Distrital: 
Disponer de una primera versión del Plan de Trabajo y Cronograma, permite establecer la hoja de ruta preliminar para contar posteriormente con información en cuanto a programas y servicios que prestan las diferentes Entidades del Distrito.
</v>
          </cell>
          <cell r="CX88">
            <v>0</v>
          </cell>
          <cell r="CY88">
            <v>0</v>
          </cell>
          <cell r="CZ88" t="str">
            <v xml:space="preserve">SIIP-Sistema Integrado de Información Poblacional Distrital:
Se determinó el alcance del proyecto, el resultado esperado y el impacto del mismo, mediante el perfil del proyecto. Se realizó acompañamiento y apoyo técnico a la Secretaria Distrital de Planeación, en la actualización del documento Sistema Integrado de Información Poblacional SIIP, y se definió la Oficina de la Entidad Distrital con la cual se trabajará para realizar la prueba de concepto.
</v>
          </cell>
          <cell r="DA88" t="str">
            <v>SIIP-Sistema Integrado de Información Poblacional Distrital: 
No se presentaron retrasos o dificultades durante el mes.</v>
          </cell>
          <cell r="DB88" t="str">
            <v xml:space="preserve">SIIP-Sistema Integrado de Información Poblacional Distrital: 
Con los productos alcanzados en el mes, se definió la Oficina de la Entidad Distrital con la cual se trabajará para realizar la prueba de concepto, que permitirá identificar los programas y servicios que presta.
</v>
          </cell>
          <cell r="DC88">
            <v>1</v>
          </cell>
          <cell r="DD88">
            <v>1</v>
          </cell>
          <cell r="DE88" t="str">
            <v xml:space="preserve">SIIP-Sistema Integrado de Información Poblacional Distrital: 
Se actualizó la hoja de ruta, se elaboró la formulación del proyecto, y se dio aprobación del mismo para su ejecución. Por otra parte, se logró el hito de realizar acompañamiento y apoyo técnico a la Secretaria Distrital de Planeación, en la en la actualización del documento Sistema Integrado de Información Poblacional SIIP, y se inicia con la revisión del Sistema de Información de Gestión de Oferta – SIGO, de la Unidad de Víctimas de la Nación.
</v>
          </cell>
          <cell r="DF88" t="str">
            <v>SIIP-Sistema Integrado de Información Poblacional Distrital: 
No se presentaron retrasos o dificultades durante el mes.</v>
          </cell>
          <cell r="DG88" t="str">
            <v xml:space="preserve">SIIP-Sistema Integrado de Información Poblacional Distrital: 
Se inició prueba de concepto a través del Sistema de Información de Gestión de Oferta – SIGO, el cual tiene la utilidad de permitir el cargue de la oferta de programas y servicios que prestan las Entidades Públicas. Esta información es un insumo para la Secretaría Distrital de Planeación, con  el fin de cruzarla con los indicadores de vida (calidad de vida, salud, educación, economía, etc.) que hacen parte del diseño del Sistema Integrado de Información Poblacional.
</v>
          </cell>
          <cell r="DH88">
            <v>0</v>
          </cell>
          <cell r="DI88">
            <v>0</v>
          </cell>
          <cell r="DJ88" t="str">
            <v>SIIP-Sistema Integrado de Información Poblacional Distrital: Como cumplimiento al acompañamiento en el diseño del SIIP, durante el mes se realizó reunión en la Secretaría Distrital de Planeación. En esta la Alta Consejería TIC se comprometió a solicitar información a la Alta Consejería para los Derechos de las Víctimas, la Paz y la Reconciliación – ACDVPR, de los programas y servicios de las siguientes Entidades: Secretaría de Educación Distrital, IDPAC e IDRD que se encuentran cargados en el SIGO. Este requerimiento fue realizado vía correo electrónico al administrador SIGO de la ACDVPR, y se está a la espera de recibir respuesta.</v>
          </cell>
          <cell r="DK88" t="str">
            <v>SIIP-Sistema Integrado de Información Poblacional Distrital: No se presentaron retrasos o dificultades durante el mes.</v>
          </cell>
          <cell r="DL88" t="str">
            <v xml:space="preserve">SIIP-Sistema Integrado de Información Poblacional Distrital: Con la información solicitada a la Alta Consejería para los Derechos de las Víctimas, la Paz y la Reconciliación – ACDVPR, se podrá continuar con la prueba de concepto e identificar si el SIGO puede utilizarse para generar los indicadores de capacidad a nivel distrital. </v>
          </cell>
          <cell r="DM88">
            <v>0</v>
          </cell>
          <cell r="DN88">
            <v>0</v>
          </cell>
          <cell r="DO88" t="str">
            <v>SIIP-Sistema Integrado de Información Poblacional Distrital: Se realizó reunión de acompañamiento a la Secretaría Distrital de Planeación, para el diseño del SIIP. La Unidad para la atención y reparación integral de las víctimas de la Nación, por protección de datos personales no suministró la información requerida del SIGO a la  ACDVPR, por lo cual la Alta Consejería Distrital de TC solicita a la Secretaría Distrital de Planeación que entregue la primera versión de los flujos de procesos de los indicadores de capacidad a nivel distrital, para iniciar con el levantamiento de requerimientos para el SIIP.</v>
          </cell>
          <cell r="DP88" t="str">
            <v>SIIP-Sistema Integrado de Información Poblacional Distrital:  No se presentaron retrasos o dificultades durante el mes.</v>
          </cell>
          <cell r="DQ88" t="str">
            <v>SIIP-Sistema Integrado de Información Poblacional Distrital: Se está evaluando la adopción del SIGO como base del SIIP. Por lo cual, es fundamental el levantamiento de requerimientos para identificar si económicamente es más conveniente usar el SIGO o desarrollar un sistema propio para el Distrito del SIIP.</v>
          </cell>
          <cell r="DR88">
            <v>1</v>
          </cell>
          <cell r="DS88">
            <v>1</v>
          </cell>
          <cell r="DT88" t="str">
            <v>SIIP-Sistema Integrado de Información Poblacional Distrital: Se realizó mesa de trabajo para articular las acciones realizadas entre el proyecto Analítica de Datos y el proyecto SIIP, con el propósito de documentar la metodología. Con base en lo anterior, se logró el hito de Informe de avance del diseño del SIIP, en el cual se registra el avance de la posible metodología a seguir para la implementación del modelo predictivo y descriptivo para los servicios que presta la Alta Consejería para los Derechos de las Víctimas, la Paz y la Reconciliación – ACDVPR, a la población atendida por esta Oficina. 
Adicionalmente, en cuanto a la solicitud hecha en el mes de mayo por la Alta Consejería Distrital de TIC a la Secretaría Distrital de Planeación de la primera versión de los flujos de proceso, no se ha obtenido respuesta. Sin embargo, esto no constituye un retraso o dificultad, debido a que el ejercicio de diseño de implementación se realiza a través de prueba y error verificando sistemas de información existentes, o creando sistema desde el inicio.</v>
          </cell>
          <cell r="DU88" t="str">
            <v>SIIP-Sistema Integrado de Información Poblacional Distrital: No se presentaron retrasos o dificultades durante el mes.</v>
          </cell>
          <cell r="DV88" t="str">
            <v xml:space="preserve">SIIP-Sistema Integrado de Información Poblacional Distrital: Con el ejercicio de Analítica de Datos enfocado al SIIP, se avanza en la construcción de una metodología que permita recopilar información anonimizada de los servicios que presta la Alta Consejería para los Derechos de las Víctimas, la Paz y la Reconciliación – ACDVPR, para que en un futuro la Secretaría Distrital de Planeación, en caso de considerarlo viable, pueda replicar el modelo a nivel distrital. </v>
          </cell>
          <cell r="DW88">
            <v>0</v>
          </cell>
          <cell r="DX88">
            <v>0</v>
          </cell>
          <cell r="DY88" t="str">
            <v>SIIP-Sistema Integrado de Información Poblacional Distrital: Se envió comunicación a la Secretaría Distrital de Planeación, invitándola a participar en una mesa técnica para completar el documento de diseño del SIIP, el cual ha sido elaborado de modo cooperativo entre ambas partes. Según lo anterior, se programó mesa técnica en agosto con la SDP, para revisar y ajustar el avance del documento. 
La Alta Consejería TIC, la Universidad Nacional junto con la ACDVPR, bajo el Convenio Interadministrativo 614-2019, está realizando un ejercicio experimental de Analítica de Datos, el cual deja a disposición del Distrito la metodología de desarrollo del Modelo Descriptivo y Predictivo. Dentro de sus anexos está el protocolo de anonimización y transmisión de datos, los cuales se podrán usar para aplicarlos en las Entidades del Distrito. Estos documentos están validados y aprobados por la Consejería de TIC y la ACDVPR.</v>
          </cell>
          <cell r="DZ88" t="str">
            <v>SIIP-Sistema Integrado de Información Poblacional Distrital: No se presentaron retrasos o dificultades durante el mes.</v>
          </cell>
          <cell r="EA88" t="str">
            <v xml:space="preserve">SIIP-Sistema Integrado de Información Poblacional Distrital: Con el ejercicio experimental de Analítica de Datos enfocado al SIIP, y la aprobación del protocolo de anonimización y transmisión de datos, se estructura la metodología que permite recopilar información anonimizada de los servicios que presta la ACDVPR, para que la Secretaría Distrital de Planeación, pueda replicar el modelo en otras Entidades del Distrito. </v>
          </cell>
          <cell r="EB88">
            <v>0</v>
          </cell>
          <cell r="EC88">
            <v>0</v>
          </cell>
          <cell r="ED88" t="str">
            <v>SIIP-Sistema Integrado de Información Poblacional Distrital: La Secretaria Distrital de Planeación junto con la Alta Consejería Distrital de TIC, realizó mesa de trabajo para acordar los capítulos faltantes en el documento de diseño del SIIP. A la Alta Consejería Distrital de TIC, le corresponde realizar el capítulo de “Datos”, el cual incluye su importancia, custodia y calidad de los mismos. Además, debe anexar el Modelo Descriptivo y Predictivo, desarrollado por la Universidad Nacional de Colombia.
En una mesa de trabajo adicional con la SDP, la Alta Consejería Distrital de TIC, socializó el trabajo realizado por la Universidad Nacional. Por otra parte, la Secretaria Distrital de Planeación expuso el ejercicio que realizó en el Plan Estadístico Distrital, el cual contempla información actualizada y generada por los sistemas de información del Distrito. También contiene el inventario de programas, servicios y beneficio que prestan las Entidades Distritales. Por lo anterior, la SDP no tiene contemplado realizar los flujos de procesos de los indicadores de capacidad.</v>
          </cell>
          <cell r="EE88" t="str">
            <v>SIIP-Sistema Integrado de Información Poblacional Distrital: No se presentaron retrasos o dificultades durante el mes.</v>
          </cell>
          <cell r="EF88" t="str">
            <v>SIIP-Sistema Integrado de Información Poblacional Distrital: Con la identificación y posterior inclusión de los capítulos faltantes, el documento pasará a validación y revisión tanto de la Dirección de Sistemas y la Dirección de Estudios Macro de la Secretaria Distrital de Planeación, como de la Alta Consejería TIC, para su posterior aprobación y publicación.</v>
          </cell>
          <cell r="EG88">
            <v>1</v>
          </cell>
          <cell r="EH88">
            <v>1</v>
          </cell>
          <cell r="EI88" t="str">
            <v>SIIP-Sistema Integrado de Información Poblacional Distrital: La SDP junto con la Consejería TIC, realizaron mesa de trabajo para consolidar los capítulos faltantes del documento de diseño del SIIP. De esta manera se logró el hito del Informe preliminar del Diseño del Sistema Integrado de Información Poblacional. Posteriormente, el documento pasó a revisión del Director de Equidad y Políticas Poblacionales de la SDP, el cual solicitó a sus colaboradores ajustes. Luego, el documento pasará a la Dirección de Sistemas y a la Dirección de Estudios Macro de la SDP, y paralelamente al Alto Consejero Distrital de TIC para revisión.</v>
          </cell>
          <cell r="EJ88" t="str">
            <v>SIIP-Sistema Integrado de Información Poblacional Distrital: No se presentaron retrasos o dificultades durante el mes.</v>
          </cell>
          <cell r="EK88" t="str">
            <v>SIIP-Sistema Integrado de Información Poblacional Distrital: Con el cumplimiento del hito de lograr el Informe preliminar del Diseño del Sistema Integrado de Información Poblacional, se obtuvo el insumo necesario para que la SDP y la Alta Consejería TIC hagan la revisión y ajustes del mismo. La versión final de este documento, será una herramienta para el desarrollo y posterior implementación del Sistema Integrado Poblacional en el Distrito Capital.</v>
          </cell>
          <cell r="EL88">
            <v>0</v>
          </cell>
          <cell r="EM88">
            <v>0</v>
          </cell>
          <cell r="EN88" t="str">
            <v>SIIP-Sistema Integrado de Información Poblacional Distrital: Durante el mes no se programaron actividades.</v>
          </cell>
          <cell r="EO88" t="str">
            <v>SIIP-Sistema Integrado de Información Poblacional Distrital: Durante el mes no se programaron actividades.</v>
          </cell>
          <cell r="EP88" t="str">
            <v>SIIP-Sistema Integrado de Información Poblacional Distrital: Durante el mes no se programaron actividades.</v>
          </cell>
          <cell r="EQ88">
            <v>1</v>
          </cell>
          <cell r="ER88">
            <v>1</v>
          </cell>
          <cell r="ES88" t="str">
            <v>SIIP-Sistema Integrado de Información Poblacional Distrital: La Alta Consejería TIC logró hito de manera articulada con la Secretaría Distrital de Planeación, de construir una versión del Documento de diseño del Sistema Integrado de Información Poblacional, el cual contiene los elementos técnicos que soportan el modelo planteado por la SDP. Incluye el Piloto de Analítica de Datos (Modelo Predictivo y Descriptivo para la atención de víctimas del conflicto armado en Bogotá). Es importante resaltar que el ejercicio de Analítica de Datos: 1) Identifica los patrones, por los cuales se relacionan las condiciones de una víctima del conflicto armado que solicita ayuda a la ACDVPR, y las ayudas humanitarias que este puede recibir, y 2) Realiza un análisis descriptivo exploratorio sobre las variables relacionadas con características demográficas de víctimas del conflicto armado, y el tipo de bienes y servicios a los que acceden y que son dispuestos por diferentes Entidades Del Distrito. 
El piloto de Analítica de Datos aplicado la ACDVPR es una propuesta hecha por la Oficina Alta Consejería Distrital de TIC, para avanzar en la implementación del Acuerdo 612 de 2015 “Por medio del cual se crea el Sistema Integrado de Información Poblacional del Distrito Capital y se Dictan otras Disposiciones”. Con el aporte suministrado por la Oficina Alta Consejería Distrital de TIC, la SDP tiene el insumo que le permitirá construir la versión definitiva del documento.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v>
          </cell>
          <cell r="ET88" t="str">
            <v>SIIP-Sistema Integrado de Información Poblacional Distrital: No se presentaron retrasos o dificultades durante el mes.</v>
          </cell>
          <cell r="EU88" t="str">
            <v>SIIP-Sistema Integrado de Información Poblacional Distrital: El piloto de Analítica de Datos, le permitirá a la ACDVPR reducir incertidumbre frente al tipo de medidas de ayuda humanitaria inmediata que pueden ser solicitadas en próximas vigencias, de tal forma que se pueda realizar una programación de recursos más precisa. Así mismo, este piloto suministrado por la Alta Consejería TIC a la SDP, le permitirá a esta Secretaría evaluar la propuesta sobre un caso aplicado. Se ejecutaron las actividades programadas según Plan de Trabajo y Cronograma. Lo anterior, garantizó el cierre oportuno del proyecto con los productos establecidos.</v>
          </cell>
          <cell r="EV88">
            <v>0</v>
          </cell>
          <cell r="EW88">
            <v>0</v>
          </cell>
          <cell r="EX88" t="str">
            <v>SIIP-Sistema Integrado de Información Poblacional Distrital: Durante el mes no se programaron actividades.</v>
          </cell>
          <cell r="EY88" t="str">
            <v>SIIP-Sistema Integrado de Información Poblacional Distrital: Durante el mes no se programaron actividades.</v>
          </cell>
          <cell r="EZ88" t="str">
            <v>SIIP-Sistema Integrado de Información Poblacional Distrital: Durante el mes no se programaron actividades.</v>
          </cell>
          <cell r="FA88">
            <v>4</v>
          </cell>
          <cell r="FB88">
            <v>0</v>
          </cell>
          <cell r="FC88" t="str">
            <v>Cumple</v>
          </cell>
          <cell r="FD88" t="str">
            <v>Cumplido</v>
          </cell>
          <cell r="FE88" t="str">
            <v>Cumplido</v>
          </cell>
          <cell r="FF88" t="str">
            <v>Adecuado</v>
          </cell>
          <cell r="FG88" t="str">
            <v>Coherente</v>
          </cell>
          <cell r="FH88" t="str">
            <v>Concuerda</v>
          </cell>
          <cell r="FI88" t="str">
            <v>Concuerda</v>
          </cell>
          <cell r="FJ88" t="str">
            <v>Relación directa</v>
          </cell>
          <cell r="FK88" t="str">
            <v>Adecuado</v>
          </cell>
          <cell r="FL88" t="str">
            <v>Oportuna</v>
          </cell>
          <cell r="FM88"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8" t="str">
            <v>Sebastian Malpica</v>
          </cell>
          <cell r="FO88" t="str">
            <v>Cumple</v>
          </cell>
          <cell r="FP88" t="str">
            <v>Cumplido</v>
          </cell>
          <cell r="FQ88" t="e">
            <v>#N/A</v>
          </cell>
          <cell r="FR88" t="str">
            <v>Adecuado</v>
          </cell>
          <cell r="FS88" t="str">
            <v>Coherente</v>
          </cell>
          <cell r="FT88" t="str">
            <v>Concuerda</v>
          </cell>
          <cell r="FU88" t="str">
            <v>Concuerda</v>
          </cell>
          <cell r="FV88" t="str">
            <v>Relación directa</v>
          </cell>
          <cell r="FW88" t="str">
            <v>Adecuado</v>
          </cell>
          <cell r="FX88" t="str">
            <v>Oportuna</v>
          </cell>
          <cell r="FY88" t="str">
            <v>El reporte del indicador es adecuado en términos de suficiencia y coherencia.</v>
          </cell>
          <cell r="FZ88" t="str">
            <v>Sebastian Malpica</v>
          </cell>
          <cell r="GA88" t="str">
            <v>Cumple</v>
          </cell>
          <cell r="GB88" t="str">
            <v>Cumplido</v>
          </cell>
          <cell r="GC88" t="e">
            <v>#N/A</v>
          </cell>
          <cell r="GD88" t="str">
            <v>Adecuado</v>
          </cell>
          <cell r="GE88" t="str">
            <v>Coherente</v>
          </cell>
          <cell r="GF88" t="str">
            <v>Concuerda</v>
          </cell>
          <cell r="GG88" t="str">
            <v>Concuerda</v>
          </cell>
          <cell r="GH88" t="str">
            <v>Relación directa</v>
          </cell>
          <cell r="GI88" t="str">
            <v>Adecuado</v>
          </cell>
          <cell r="GJ88" t="str">
            <v>Oportuna</v>
          </cell>
          <cell r="GK88" t="str">
            <v>El reporte del indicador es adecuado en términos de suficiencia y coherencia.</v>
          </cell>
          <cell r="GL88" t="str">
            <v>Sebastian Malpica</v>
          </cell>
          <cell r="GM88" t="str">
            <v>Cumple</v>
          </cell>
          <cell r="GN88" t="str">
            <v>Cumplido</v>
          </cell>
          <cell r="GO88" t="e">
            <v>#N/A</v>
          </cell>
          <cell r="GP88" t="str">
            <v>Adecuado</v>
          </cell>
          <cell r="GQ88" t="str">
            <v>Coherente</v>
          </cell>
          <cell r="GR88" t="str">
            <v>Concuerda</v>
          </cell>
          <cell r="GS88" t="str">
            <v>Concuerda</v>
          </cell>
          <cell r="GT88" t="str">
            <v>Relación directa</v>
          </cell>
          <cell r="GU88" t="str">
            <v>Adecuado</v>
          </cell>
          <cell r="GV88" t="str">
            <v>Oportuna</v>
          </cell>
          <cell r="GW88" t="str">
            <v xml:space="preserve"> El indicador esta adecuadamente reportado y cumple todos los criterios de calidad del reporte</v>
          </cell>
          <cell r="GX88" t="str">
            <v>Sebastian Malpica</v>
          </cell>
          <cell r="GY88">
            <v>0</v>
          </cell>
          <cell r="GZ88">
            <v>0</v>
          </cell>
          <cell r="HA88">
            <v>1</v>
          </cell>
          <cell r="HB88">
            <v>0</v>
          </cell>
          <cell r="HC88">
            <v>0</v>
          </cell>
          <cell r="HD88">
            <v>1</v>
          </cell>
          <cell r="HE88">
            <v>0</v>
          </cell>
          <cell r="HF88">
            <v>0</v>
          </cell>
          <cell r="HG88">
            <v>1</v>
          </cell>
          <cell r="HH88">
            <v>0</v>
          </cell>
          <cell r="HI88">
            <v>1</v>
          </cell>
          <cell r="HJ88">
            <v>0</v>
          </cell>
          <cell r="HK88">
            <v>4</v>
          </cell>
          <cell r="HL88">
            <v>0</v>
          </cell>
          <cell r="HM88">
            <v>0</v>
          </cell>
          <cell r="HN88">
            <v>2.4999999999999994E-2</v>
          </cell>
          <cell r="HO88">
            <v>0</v>
          </cell>
          <cell r="HP88">
            <v>0</v>
          </cell>
          <cell r="HQ88">
            <v>2.4999999999999994E-2</v>
          </cell>
          <cell r="HR88">
            <v>0</v>
          </cell>
          <cell r="HS88">
            <v>0</v>
          </cell>
          <cell r="HT88">
            <v>2.4999999999999994E-2</v>
          </cell>
          <cell r="HU88">
            <v>0</v>
          </cell>
          <cell r="HV88">
            <v>2.4999999999999994E-2</v>
          </cell>
          <cell r="HW88">
            <v>0</v>
          </cell>
          <cell r="HX88">
            <v>9.9999999999999978E-2</v>
          </cell>
          <cell r="HY88" t="str">
            <v>No Programó</v>
          </cell>
          <cell r="HZ88" t="str">
            <v>No Programó</v>
          </cell>
          <cell r="IA88">
            <v>1</v>
          </cell>
          <cell r="IB88">
            <v>1</v>
          </cell>
          <cell r="IC88">
            <v>1</v>
          </cell>
          <cell r="ID88">
            <v>1</v>
          </cell>
          <cell r="IE88">
            <v>1</v>
          </cell>
          <cell r="IF88">
            <v>1</v>
          </cell>
          <cell r="IG88">
            <v>1</v>
          </cell>
          <cell r="IH88">
            <v>1</v>
          </cell>
          <cell r="II88">
            <v>1</v>
          </cell>
          <cell r="IJ88">
            <v>1</v>
          </cell>
          <cell r="IK88">
            <v>1</v>
          </cell>
          <cell r="IL88">
            <v>1</v>
          </cell>
          <cell r="IM88">
            <v>1</v>
          </cell>
          <cell r="IN88">
            <v>1</v>
          </cell>
          <cell r="IP88">
            <v>2.4999999999999994E-2</v>
          </cell>
          <cell r="IQ88">
            <v>4.9999999999999989E-2</v>
          </cell>
          <cell r="IR88">
            <v>7.4999999999999983E-2</v>
          </cell>
          <cell r="IS88">
            <v>1</v>
          </cell>
        </row>
        <row r="89">
          <cell r="A89" t="str">
            <v>184F</v>
          </cell>
          <cell r="B89" t="str">
            <v>Oficina Alta Consejería Distrital de Tecnologías de Información y Comunicaciones - TIC</v>
          </cell>
          <cell r="C89" t="str">
            <v>Alto Consejero Distrital de Tecnologías de Información y Comunicaciones - TIC</v>
          </cell>
          <cell r="D89" t="str">
            <v>Carlos Alberto Sánchez Rave</v>
          </cell>
          <cell r="E89" t="str">
            <v>P4 -  INNOVACIÓN</v>
          </cell>
          <cell r="F89" t="str">
            <v>P4O2 Orientar la implementación de Gobierno Abierto en el Distrito Capital y ejecutar lo correspondiente en la Secretaría General</v>
          </cell>
          <cell r="G89" t="str">
            <v>P4O2A1 Orientar la implementación de la Estrategia Gobierno en Línea en la Secretaría General</v>
          </cell>
          <cell r="H89" t="str">
            <v>Definir e implementar el esquema de interoperabilidad y estandarización distrital</v>
          </cell>
          <cell r="I89" t="str">
            <v>Esquema de interoperabilidad y estandarización distrital definido e implementado</v>
          </cell>
          <cell r="J89" t="str">
            <v>El indicador mide el grade de avance en el diseño e implementación del esquema de interoperabilidad y estandarización distrital definido en el marco del diseño de los sistemas únicos de información distritales. Hace parte de la línea de infraestructura e institucionalidad-sistemas únicos de información del proyecto 1111.</v>
          </cell>
          <cell r="K89" t="str">
            <v>(No. hitos del esquema de interoperabilidad y estandarización distrital alcanzados /  Total de hitos de interoperabilidad y estandarización distrital programados) *100</v>
          </cell>
          <cell r="L89" t="str">
            <v>No. hitos del esquema de interoperabilidad y estandarización distrital alcanzados</v>
          </cell>
          <cell r="M89" t="str">
            <v xml:space="preserve"> Total de hitos de interoperabilidad y estandarización distrital programados</v>
          </cell>
          <cell r="O89" t="str">
            <v>Esquema de interoperabilidad y estandarización implementado</v>
          </cell>
          <cell r="P89" t="str">
            <v xml:space="preserve">• Definir el esquema de interoperabilidad y estandarización 
• Implementar el esquema de interoperabilidad y estandarización </v>
          </cell>
          <cell r="Q89" t="str">
            <v>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cell r="R89" t="str">
            <v>Interoperabilidad y estandarización:
Apropiar el marco de interoperabilidad definido por el Ministerio TIC en las entidades distritales.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S89" t="str">
            <v>Creciente</v>
          </cell>
          <cell r="T89" t="str">
            <v>Creciente</v>
          </cell>
          <cell r="U89" t="str">
            <v>Porcentaje</v>
          </cell>
          <cell r="V89" t="str">
            <v>Eficacia</v>
          </cell>
          <cell r="W89" t="str">
            <v>Resultado</v>
          </cell>
          <cell r="X89">
            <v>2016</v>
          </cell>
          <cell r="Y89">
            <v>0</v>
          </cell>
          <cell r="Z89">
            <v>2016</v>
          </cell>
          <cell r="AA89">
            <v>0.2</v>
          </cell>
          <cell r="AB89">
            <v>0.7</v>
          </cell>
          <cell r="AC89">
            <v>0.9</v>
          </cell>
          <cell r="AD89">
            <v>1</v>
          </cell>
          <cell r="AE89">
            <v>0</v>
          </cell>
          <cell r="AF89">
            <v>1</v>
          </cell>
          <cell r="AG89" t="str">
            <v>No Aplica</v>
          </cell>
          <cell r="AH89">
            <v>1</v>
          </cell>
          <cell r="AI89" t="str">
            <v>No Aplica</v>
          </cell>
          <cell r="AJ89">
            <v>1</v>
          </cell>
          <cell r="AK89" t="str">
            <v>No Aplica</v>
          </cell>
          <cell r="AL89" t="str">
            <v>No Aplica</v>
          </cell>
          <cell r="AM89" t="str">
            <v>No Aplica</v>
          </cell>
          <cell r="AN89" t="str">
            <v>No Aplica</v>
          </cell>
          <cell r="AO89" t="str">
            <v>No Aplica</v>
          </cell>
          <cell r="AP89" t="str">
            <v>No Aplica</v>
          </cell>
          <cell r="AQ89" t="str">
            <v>No Aplica</v>
          </cell>
          <cell r="AR89" t="str">
            <v>No Aplica</v>
          </cell>
          <cell r="AS89" t="str">
            <v>No Aplica</v>
          </cell>
          <cell r="AT89" t="str">
            <v>No Aplica</v>
          </cell>
          <cell r="AU89" t="str">
            <v>No Aplica</v>
          </cell>
          <cell r="AV89" t="str">
            <v>No Aplica</v>
          </cell>
          <cell r="AW89" t="str">
            <v>No Aplica</v>
          </cell>
          <cell r="AX89" t="str">
            <v>No Aplica</v>
          </cell>
          <cell r="AY89" t="str">
            <v>No Aplica</v>
          </cell>
          <cell r="AZ89" t="str">
            <v>No Aplica</v>
          </cell>
          <cell r="BA89" t="str">
            <v>No Aplica</v>
          </cell>
          <cell r="BB89" t="str">
            <v>No Aplica</v>
          </cell>
          <cell r="BC89" t="str">
            <v>No Aplica</v>
          </cell>
          <cell r="BD89" t="str">
            <v>No Aplica</v>
          </cell>
          <cell r="BE89" t="str">
            <v>No Aplica</v>
          </cell>
          <cell r="BF89" t="str">
            <v>No Aplica</v>
          </cell>
          <cell r="BG89" t="str">
            <v>No Aplica</v>
          </cell>
          <cell r="BH89" t="str">
            <v>No Aplica</v>
          </cell>
          <cell r="BI89" t="str">
            <v>No Aplica</v>
          </cell>
          <cell r="BJ89" t="str">
            <v>No Aplica</v>
          </cell>
          <cell r="BK89" t="str">
            <v>No Aplica</v>
          </cell>
          <cell r="BL89" t="str">
            <v>No Aplica</v>
          </cell>
          <cell r="BM89" t="str">
            <v xml:space="preserve">Plan de Desarrollo - Meta ProductoPlan de Acción </v>
          </cell>
          <cell r="BN89" t="str">
            <v>El indicador mide el grado de avance en el diseño e implementación del esquema de interoperabilidad y estandarización distrital definido en el marco del diseño de los sistemas únicos de información distritales. Hace parte de la línea de infraestructura e institucionalidad-sistemas únicos de información del proyecto 1111.</v>
          </cell>
          <cell r="BO89" t="str">
            <v>Implementar el modelo  sistema único de información definido</v>
          </cell>
          <cell r="BP89" t="str">
            <v>Interoperabilidad y estandarización:
Apropiar el marco de interoperabilidad definido por el Ministerio TIC en las entidades distritales.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BQ89" t="str">
            <v>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cell r="BR89" t="str">
            <v>Suma</v>
          </cell>
          <cell r="BS89">
            <v>5.0199999999999996</v>
          </cell>
          <cell r="BT89">
            <v>0</v>
          </cell>
          <cell r="BU89">
            <v>0</v>
          </cell>
          <cell r="BV89">
            <v>1</v>
          </cell>
          <cell r="BW89">
            <v>0</v>
          </cell>
          <cell r="BX89">
            <v>0</v>
          </cell>
          <cell r="BY89">
            <v>1</v>
          </cell>
          <cell r="BZ89">
            <v>0</v>
          </cell>
          <cell r="CA89">
            <v>0</v>
          </cell>
          <cell r="CB89">
            <v>1</v>
          </cell>
          <cell r="CC89">
            <v>0</v>
          </cell>
          <cell r="CD89">
            <v>0</v>
          </cell>
          <cell r="CE89">
            <v>2</v>
          </cell>
          <cell r="CF89">
            <v>0</v>
          </cell>
          <cell r="CG89">
            <v>0</v>
          </cell>
          <cell r="CH89">
            <v>1.9920318725099598E-2</v>
          </cell>
          <cell r="CI89">
            <v>0</v>
          </cell>
          <cell r="CJ89">
            <v>0</v>
          </cell>
          <cell r="CK89">
            <v>1.9920318725099598E-2</v>
          </cell>
          <cell r="CL89">
            <v>0</v>
          </cell>
          <cell r="CM89">
            <v>0</v>
          </cell>
          <cell r="CN89">
            <v>1.9920318725099598E-2</v>
          </cell>
          <cell r="CO89">
            <v>0</v>
          </cell>
          <cell r="CP89">
            <v>0</v>
          </cell>
          <cell r="CQ89">
            <v>3.9840637450199196E-2</v>
          </cell>
          <cell r="CR89">
            <v>1</v>
          </cell>
          <cell r="CS89">
            <v>0</v>
          </cell>
          <cell r="CT89">
            <v>0</v>
          </cell>
          <cell r="CU89" t="str">
            <v>Gestión Estrategia de Implementación ERP Distrital: 
Los profesionales especializados líderes del proyecto ERP, identificaron la necesidad del proyecto y se hizo revisión del perfil del mismo.
Interoperabilidad y estandarización:
Se elaboró Ficha preliminar del perfil del proyecto.</v>
          </cell>
          <cell r="CV89" t="str">
            <v>Gestión Estrategia de Implementación ERP Distrital:
No se presentaron retrasos o dificultades durante el mes.
Interoperabilidad y estandarización:
No se presentaron retrasos o dificultades durante el mes.</v>
          </cell>
          <cell r="CW89" t="str">
            <v>Gestión Estrategia de Implementación ERP Distrital:
Los profesionales especializados líderes del proyecto ERP de la Oficina, comenzaron con la planeación  y estructuración del proyecto, mediante el cual se hará gestión y articulación de la disposición de una solución tecnológica que posibilite acceso a los ciudadanos a la información Financiera y Contable.
Interoperabilidad y estandarización: 
Al realizar la ficha preliminar del proyecto, se podrá contar con el alcance y objetivos generales para la estructuración del mismo.</v>
          </cell>
          <cell r="CX89">
            <v>0</v>
          </cell>
          <cell r="CY89">
            <v>0</v>
          </cell>
          <cell r="CZ89" t="str">
            <v>Gestión Estrategia de Implementación ERP Distrital:
Los profesionales especializados líderes del proyecto ERP de la Oficina, concluyeron la planeación y estructuración del proyecto con la aprobación del mismo. Adicionalmente, se trabaja en la contratación del Asesor Especializado SAP para el apoyo operativo del proyecto.
Interoperabilidad y estandarización: 
Se realizó la identificación de la necesidad del proyecto de interoperabilidad. Se ajustó y aprobó el documento Perfil de Proyecto y el documento de la formulación.
Se elaboró Documento preliminar -  Documento Índice de Gobierno en Línea en el Distrito</v>
          </cell>
          <cell r="DA89" t="str">
            <v>Gestión Estrategia de Implementación ERP Distrital:
No se presentaron retrasos o dificultades durante el mes.
Interoperabilidad y estandarización:
No se presentaron retrasos o dificultades durante el mes.</v>
          </cell>
          <cell r="DB89" t="str">
            <v>Gestión Estrategia de Implementación ERP Distrital:
Los profesionales especializados líderes del proyecto ERP de la Oficina,  terminaron las actividades del procedimiento 1210200-PR-306, e iniciaron la gestión para la contratación del Asesor Especializado SAP (operativo), que permitirá disponer de  una solución que integra la información administrativa y financiera del Distrito Capital.
Interoperabilidad y estandarización: 
Con la elaboración de la formulación del proyecto aprobado, se dio inicio a la construcción de entregables y ejecución del proyecto, el cual busca apropiar el marco de interoperabilidad del Estado Colombiano en la Entidades del Distrito.</v>
          </cell>
          <cell r="DC89">
            <v>1</v>
          </cell>
          <cell r="DD89">
            <v>1</v>
          </cell>
          <cell r="DE89" t="str">
            <v>Gestión Estrategia de Implementación ERP Distrital: 
Se trabajó en la contratación del Asesor Especializado SAP para el apoyo funcional del proyecto.
Adicionalmente, se realizó informe de gestión de las actividades ejecutadas del proyecto BogData en el marco del convenio interadministrativo 4130000-663-2017, suscrito entre la Secretaría Distrital de Hacienda y la Secretaría General.
Interoperabilidad y estandarización: 
Se logró el hito de realizar el Documento Índice de Gobierno en Línea en el Distrito, el cual fue publicado en la página de la Consejería TIC.</v>
          </cell>
          <cell r="DF89" t="str">
            <v>Gestión Estrategia de Implementación ERP Distrital:
No se presentaron retrasos o dificultades durante el mes.
Interoperabilidad y estandarización:
No se presentaron retrasos o dificultades durante el mes.</v>
          </cell>
          <cell r="DG89" t="str">
            <v>Gestión Estrategia de Implementación ERP Distrital:
La gestión de la contratación de los Asesores Especializados SAP (operativo y funcional), permitirá la disposición de un modelo de gobernanza y gestión unificada de la solución del sistema Administrativo y Financiero Distrital BogData, para getionar la implementación del mismo en la Secretaría General.
Interoperabilidad y estandarización: 
Con la elaboración y publicación del Documento Índice de GEL en el Distrito, se logra contar con la Línea Base en materia de Interoperabilidad, el cual busca dar inicio al acompañamiento a las entidades del Distrito, en el proceso de certificación de Nivel 1.</v>
          </cell>
          <cell r="DH89">
            <v>0</v>
          </cell>
          <cell r="DI89">
            <v>0</v>
          </cell>
          <cell r="DJ89" t="str">
            <v>Gestión Estrategia de Implementación ERP Distrital: Por gestión de los líderes del proyecto, se articulan acciones con la SDH en el marco del Convenio 663-2017 para que las Entidades Distritales: Secretarías Movilidad, Gobierno, IDU, IDIPRON, IDRD, Fondo Financiero Distrital de Salud – FFDS y Universidad Distrital Francisco José de Caldas, conozcan funcionalidades básicas del BogData y las plantillas para que interconecten sus ERP al BogData, en los módulos: Presupuesto, Tesorería  - Cuentas Por Pagar y Consolidación de Contabilidad (http://www.shd.gov.co/shd/bogdata).
Adicionalmente, se avanza en la definición del Anexo Técnico para implementar ERP en otras Entidades Distritales, y el Modelo de Gobernanza de ERP Distrital, partiendo de la documentación de implementación del ERP BogData de la SDH. Además, en cuanto al documento de la evolución del SI-Capital a ERP BogData, basado en SAP, se avanzó en su construcción y en la identificaron de estadísticas de inversión en TIC de las Entidades Cabezas de Sector, entre otras. 
Interoperabilidad y estandarización: Para lograr la certificación nivel 1 del marco de interoperabilidad del Estado Colombiano, se da cumplimiento a las siguientes actividades programadas:
1. Reunión con MinTIC para acordar acompañamiento.
2. Proyección y envió de Oficios a Entidades Distritales, solicitando asistencia al taller de interoperabilidad.</v>
          </cell>
          <cell r="DK89" t="str">
            <v>Gestión Estrategia de Implementación ERP Distrital: No se presentaron retrasos o dificultades durante el mes.
Interoperabilidad y estandarización: No se presentaron retrasos o dificultades durante el mes.</v>
          </cell>
          <cell r="DL89" t="str">
            <v xml:space="preserve">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Interoperabilidad y estandarización: Mediante el envío de los Oficio, 18 Entidades del Distrito conocerán que existe el marco de interoperabilidad del Estado Colombiano, lo que les permitirá desarrollar actividades previas que conduzcan a su certificación en nivel 1. </v>
          </cell>
          <cell r="DM89">
            <v>0</v>
          </cell>
          <cell r="DN89">
            <v>0</v>
          </cell>
          <cell r="DO89" t="str">
            <v xml:space="preserve">Gestión Estrategia de Implementación ERP Distrital: Por gestión de los líderes del proyecto, se articulan acciones con la SDH en el marco del convenio 663-2017, para que las Entidades Distritales Secretarías de Gobierno, General, Jurídica, Desarrollo Económico, Planeación, Mujer, Ambiente, Cultura Recreación y Deportes, y las entidades Jardín Botánico, FONCEP, IDEGER, UAE-Bomberos, OFB, IDU, DADSC y DADEP, conozcan funcionalidades básicas del BogData y la presentación de plantillas para que Entidades interconecten sus ERP al BogData módulos: Presupuesto, Tesorería  - Cuentas Por Pagar  (http://www.shd.gov.co/shd/bogdata).
Adicionalmente, se dispone de versión preliminar del Anexo Técnico para implementar ERP en otras Entidades Distritales y de Modelo de Gobernanza de ERP Distrital, partiendo de la documentación de implementación del ERP BogData de la SDH. Además, se elaboró el documento de Evolución del SI-Capital a ERP BogData, basado en SAP, que incluye estadísticas de inversión en TIC de las Entidades Cabezas de Sector, entre otras.
Interoperabilidad y estandarización: Durante el mes, se remitieron 17 Oficios adicionales a los 18 enviados en el mes de abril, en los cuales se invitó a las Entidades Distritales a participar en talleres de Interoperabilidad ofrecidos por MinTIC y la Alta Consejería TIC. De las 35 Entidades invitadas a los cuatro talleres programados, asistieron representantes de 25 Entidades.  </v>
          </cell>
          <cell r="DP89" t="str">
            <v>Gestión Estrategia de Implementación ERP Distrital: No se presentaron retrasos o dificultades durante el mes.
Interoperabilidad y estandarización: No se presentaron retrasos o dificultades durante el mes.</v>
          </cell>
          <cell r="DQ89"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Interoperabilidad y estandarización: 17 entidades del Distrito diferentes a las 18 relacionadas en el mes anterior, empiezan  a conocer que existe el marco de interoperabilidad del Estado Colombiano, lo que les permitirá desarrollar actividades previas que conduzcan a su certificación en nivel 1.</v>
          </cell>
          <cell r="DR89">
            <v>1</v>
          </cell>
          <cell r="DS89">
            <v>1</v>
          </cell>
          <cell r="DT89" t="str">
            <v>Gestión Implementación ERP Distrital: Se articulan acciones con la SDH para que las Entidades Distritales se integren o interconecten además de digitar, mediante archivos planos (plantillas), al ERP BogData de la SDH. Las plantillas para integración al ERP BogData módulos: Presupuesto, Tesorería - Cuentas Por Pagar y Consolidación de Contabilidad, están en http://www.shd.gov.co/shd/bogdata. 
Se articularon acciones para la publicación de encuesta a Entidades Distritales. Participaron 76 funcionarios. Según resultados, las Entidades no han apropiado ni culminado los desarrollos para la generación de archivos planos, por lo cual estas solicitan plazo para alistamiento y pruebas.
Se elaboró informe de gestión del proyecto con corte junio 12, e informe de Supervisión del seguimiento de los Convenios Interadministrativos 642-2017 y 663-2017, suscritos entre la SDH y la Secretaría General.
La Alta Consejería Distrital TIC, emitió la Resolución 001 de 2019 "Por la cual se modifica la Resolución 002 de 2018 de la CDS". Con esta, se cambia la abstención para adquirir o arrendar software o soluciones que en el mediano o largo plazo brinden soluciones ERP, que puedan ser cubiertas por el ERP Distrital contratado por la SDH.
Se culminó el documento de Anexo Técnico, estudio previo, análisis de sector y matriz de riesgos, para el proceso de Modelo de Gobernanza del proyecto ERP Distrital. Se continúa la construcción del Anexo Técnico tipo para la implementación del ERP en otras Entidades. Se dispone de un modelo de estudio previo con justificación, análisis de sector, matriz de riesgos y cálculo de indicadores financieros.
Interoperabilidad y estandarización: Se logró el hito de acompañamiento y documentación de Notificación Nivel 1 de Interoperabilidad a 30 Entidades del Distrito, de la siguiente manera: 22 Entidades lograron la Notificación (Canal Capital, ERU, Empresa de Transporte del Tercer Milenio Transmilenio S.A., Empresa Metro de Bogotá S.A., IDPAC, IDRD, IDT, Orquesta Filarmónica de Bogotá, SED, Secretaría Distrital de Integración Social, Secretaría Distrital de la Mujer, Secretaría Distrital de Planeación, Terminal de Transportes S.A., Lotería de Bogotá, Concejo de Bogotá, Contraloría de Bogotá, IDEP, IDIPRON, IPES, IDPYBA, IDCBIS, EAGAT), 3 Entidades manifestaron que no tienen servicios de intercambio de información (IDARTES, Corporación para el Desarrollo y la Productividad Bogotá Región - Invest in Bogotá, FFDS) y 5 Entidades adelantaron el proceso establecido en el Marco de Interoperabilidad del Estado Colombiano(FUGA, Capital Salud EPS-S SAS, Subred Integrada De Servicios Salud  (1) Centro  Oriente, (2) Norte, (3)  Sur), y están en proceso  de estudio y  verificación por parte del MinTIC.
Además, debido a la divulgación de los resultados del FURAG 2018 en mayo por el DAFP, se actualizó documento reportado en febrero, y se solicita al área de comunicaciones de la Consejería TIC su publicación en el portal http://ticbogota.gov.co.</v>
          </cell>
          <cell r="DU89" t="str">
            <v>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
Interoperabilidad y estandarización: No se presentaron retrasos o dificultades durante el mes.</v>
          </cell>
          <cell r="DV89"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Interoperabilidad y estandarización: 22 Entidades del Distrito lograron la Notificación Nivel 1 del marco de Interoperabilidad del Estado Colombiano, lo que les permite mejorar los procesos de intercambio de información aplicando un lenguaje común, facilitando la compatibilidad de información proveniente de diferentes fuentes. Por otro lado, 3 Entidades identificaron que no utilizan servicios de intercambio de información y 5 Entidades se encuentran en proceso de estudio por parte del MinTIC para obtener la respectiva notificación, lo anterior con acompañamiento de la Alta Consejería Distrital de TIC.</v>
          </cell>
          <cell r="DW89">
            <v>0</v>
          </cell>
          <cell r="DX89">
            <v>0</v>
          </cell>
          <cell r="DY89" t="str">
            <v>Gestión Implementación ERP Distrital: Por gestión de los líderes, se articulan acciones con la SDH en el marco del Convenio 663-2017. Se hizo el correspondiente seguimiento al Convenio y se articulan acciones para que las Entidades Distritales se integren o interconecten, además de digitar, mediante archivos planos al ERP BOGDATA de la SDH. Se adelanta un ejercicio piloto entre la SDH y la Secretaría General para el diligenciamiento de plantillas de tesorería en cuentas por pagar y nómina, con el que se proyecta sirva de modelo para otras Entidades Distritales.
Las Entidades que aún no han apropiado ni culminado los desarrollos para la generación de archivos planos, están atentas a la nueva versión de las plantillas y el cronograma que defina la SDH para su alistamiento y pruebas, teniendo en cuenta que la SDH postergó la fecha de entrada en operación del ERP BOGDATA. Se elaboró el informe de gestión del proyecto e informe de gestión de Convenio Interadministrativos 663 suscritos entre la SDH y la Secretaría General.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la SDH en cuanto a la fecha de salida a producción y estabilización de la implementación del ERP BOGDATA para el cuarto trimestre de 2019, la Oficina Alta Consejería Distrital de TIC y la Oficina TIC de la Secretaría General, como plan de choque avanzan en la construcción del Anexo Técnico tipo para la implementación del ERP en otras Entidades, considerando las necesidades propias de la Secretaría General como Entidad modelo. Se identifican los requisitos de interoperabilidad y se construye matriz de requerimientos por procesos administrativos y financieros, para luego ser confrontados frente a las brechas identificadas y a los procedimientos de diseño de módulos SAP BBPs definitivos, que la Secretaría Distrital de Hacienda entregue una vez implementado y estabilizado el ERP basado en SAP en dicha Entidad.
Interoperabilidad y estandarización: Se realizó la proyección y envío de Oficios invitando al taller de acompañamiento a las Entidades que no han participado en anteriores actividades, y tampoco han iniciado proceso de notificación ante el MinTIC (Universidad Distrital, FONCEP y Bomberos). Adicionalmente, se hizo la notificación Nivel 1 por parte del MinTIC a cuatro Entidades que durante el mes de junio adelantaron el proceso establecido en el Marco de Interoperabilidad del Estado Colombiano (Capital Salud EPS-S SAS, Subred Integrada De Servicios Salud Centro Oriente, Norte y Sur). Además, en el mes la Subred Integrada de Servicios Salud SurOccidente obtuvo la Notificación en Nivel 1 en Interoperabilidad.</v>
          </cell>
          <cell r="DZ89" t="str">
            <v>Gestión Estrategia de Implementación ERP Distrital: No se presentaron retrasos o dificultades durante el mes.
Interoperabilidad y estandarización: No se presentaron retrasos o dificultades durante el mes.</v>
          </cell>
          <cell r="EA89"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
Interoperabilidad y estandarización: 3 entidades del Distrito empiezan a conocer que existe el marco de interoperabilidad del Estado Colombiano, lo que les permitirá desarrollar actividades previas que conduzcan a su certificación en nivel 1. Además, 5 Entidades del Distrito lograron la Notificación Nivel 1 del marco de Interoperabilidad del Estado Colombiano, permitiéndoles mejorar los procesos de intercambio de información aplicando un lenguaje común, facilitando la compatibilidad de información proveniente de diferentes fuentes.</v>
          </cell>
          <cell r="EB89">
            <v>0</v>
          </cell>
          <cell r="EC89">
            <v>0</v>
          </cell>
          <cell r="ED89" t="str">
            <v>Gestión Estrategia de Implementación ERP Distrital: Por gestión de los líderes del proyecto, se continua en la articulación de acciones con la SDH en el marco de los Convenios 642-2017 y 663-2017, para lo cual los Supervisores elaboraron acta de seguimiento. Se elaboró informe de gestión y se remitió a la Dirección de Contratación.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Se tiene pendiente el de nómina, que se proyecta sirva de modelo para otras Entidades Distritales. Culminó la avaluación del proceso de concurso de méritos SGA-CM-06-2019, quedando adjudicada a la firma Unión Temporal DATATIC, el cual se proyecta quede firmado e iniciado en el mes septiembre de 2019.
La Alta Consejería TIC y la Oficina TIC de la Secretaría General, avanzan en la construcción del Anexo Técnico tipo para la implementación del ERP en otras Entidades, teniendo en cuenta que la SDH ha postergado la salida a producción y estabilización de la implementación del ERP BogData. Para el Anexo Técnico, se están considerando las necesidades de la Secretaría General como Entidad modelo. Se identifica los requisitos de interoperabilidad, se construye matriz de requerimientos por procesos administrativos y financieros, para ser confrontados frente a las brechas identificadas y a los procedimientos de diseño de módulos SAP BBPs definitivos, que la SDH entregue una vez implementado y estabilizado el ERP basado en SAP en dicha Entidad.
Interoperabilidad y estandarización: Se realizó taller de acompañamiento para la notificación nivel 1 del marco de interoperabilidad del Estado Colombiano con la participación de las Entidades faltantes: Universidad Distrital y FONCEP. Adicionalmente, a este taller asistieron IDARTES, la UMV y la Secretaria de Integración Social, Entidades acompañadas previamente. Debido a la no asistencia al taller por parte de la Unidad Administrativa Especial Cuerpo Oficial Bomberos Bogotá, la Alta Consejería Distrital de TIC realizó el acompañamiento vía correo electrónico, mediante el envío de instrucciones para solicitar la notificación nivel 1 a MinTIC. Con estos ejercicios se completa el ciclo de acompañamiento con las 56 Entidades del Distrito durante cuatrienio.</v>
          </cell>
          <cell r="EE89" t="str">
            <v>Gestión Estrategia de Implementación ERP Distrital: No se presentaron retrasos o dificultades durante el mes.
Interoperabilidad y estandarización: No se presentaron retrasos o dificultades durante el mes.</v>
          </cell>
          <cell r="EF89" t="str">
            <v>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Interoperabilidad y estandarización: Se realizó taller de acompañamiento a las Entidades faltantes, con esto las Entidades logran obtener los conocimientos necesarios para certificar sus servicios de intercambio de información en los diferentes niveles de madurez establecidos por el marco de interoperabilidad del Estado Colombiano.</v>
          </cell>
          <cell r="EG89">
            <v>1</v>
          </cell>
          <cell r="EH89">
            <v>1</v>
          </cell>
          <cell r="EI89" t="str">
            <v>Gestión Estrategia de Implementación ERP Distrital: Por gestión de los líderes del proyecto, se continúa en la articulación de acciones con la SDH en el marco de los Convenios 642 y 663 de 2017, para lo cual se elaboró informe de seguimiento con corte 20 de septiembre de 2019, el cual se remitió a la Dirección de Contratación para que repose en el archivo.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(CXP). Se continúa definiendo el requerimiento para CXP nómina. Por otra, se identifica la integración de CXP tesorería y uso de extractores con la entidad Caja de Vivienda Popular, con el que se proyecta sirva de modelo para otras Entidades Distritales. Se adelanta la ejecución del contrato 4130000-788-2019, para lo cual se dispone de un plan de trabajo de la consultoría con cronograma.
La Consejería TIC y la Oficina TIC de la Secretaría General, avanzan en la construcción del Anexo Técnico tipo para la implementación del ERP en otras Entidades. Para el Anexo Técnico, se están considerando necesidades propias de la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ser confrontados frente a brechas identificadas y a procedimientos de diseño de módulos SAP BBPs definitivos, que la SDH entregue una vez implementado y estabilizado el ERP basado en SAP en dicha Entidad.
Interoperabilidad y estandarización: Como producto de los talleres de acompañamiento liderados por la Alta Consejería TIC, en septiembre se alcanzó la certificación nivel 1 del marco de Interoperabilidad del Estado Colombiano para la Fundación Gilberto Álzate Avendaño, Universidad Distrital, FONCEP y Bomberos. Por lo cual, se logró el hito de acompañamiento y documentación para la notificación en nivel 1 de 34 Entidades Distritales en 2019, para un total de 56 durante el cuatrienio. Por otra parte, se emitió Circular 25 de 2019 dirigida a las Entidades del Distrito informando los logros en materia de Interoperabilidad.</v>
          </cell>
          <cell r="EJ89" t="str">
            <v>Gestión Estrategia de Implementación ERP Distrital: No se presentaron retrasos o dificultades durante el mes.
Interoperabilidad y estandarización: No se presentaron retrasos o dificultades durante el mes.</v>
          </cell>
          <cell r="EK89" t="str">
            <v>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Interoperabilidad y estandarización: Se logró la apropiación del Marco de Interoperabilidad del Estado Colombiano, representado en la notificación nivel 1 para 34 Entidades Distritales durante el año 2019, completando un total de 56 en el cuatrienio. Lo anterior, contribuye a que las Entidades del Distrito puedan mejorar los procesos de intercambio de información aplicando un lenguaje común, facilitando la compatibilidad de información proveniente de diferentes fuentes.</v>
          </cell>
          <cell r="EL89">
            <v>0</v>
          </cell>
          <cell r="EM89">
            <v>0</v>
          </cell>
          <cell r="EN89" t="str">
            <v>Gestión Implementación ERP Distrital: Por gestión de los líderes del proyecto, se continúa en articulación de acciones con SDH en el marco de convenios 642 y 663 de 2017, para garantizar que las Entidades Distritales interoperen o interconecten además de digitar, mediante archivos planos (plantillas) al ERP BOGDATA de la SDH. Para ello se adelantó: (1) Solicitud a Entidades Distritales de informar el nivel de avance respecto a los desarrollos para integrarse al ERP basado en SAP BOGDATA, (2) Solicitud de actualización del inventario de funcionarios que serán entrenados en el sistema BOGDATA, (3) Impartir indicaciones para que Entidades cumplan requerimientos técnicos de la SDH, (4) Informar que la SDH actualizó página Web de Interoperabilidad de Entidades con BOGDATA, reemplazando el Plan Contable de las Cuentas por Pagar. Lo anterior se realizó debido a múltiples solicitudes de las Entidades, donde informaban que no se encontraba completo el Plan Contable de Cuentas por Pagar, (5) Vía Circular 31 del 9 de octubre, se convocó a las Entidades Distritales, en el marco de la Plenaria de la CDS, para que la SDH impartiera instrucciones sobre los preparativos y entrada a producción del ERP BOGDATA, (6) La Secretaría General adelanta el desarrollo de requerimientos para el reporte de Cuentas por pagar CXP nómina al BOGDATA de la SDH, que sirva de modelo o piloto para otras Entidades Distritales. 
Se adelanta ejecución de Consultoría. Se elaboró entregable 2 “Contexto distrital”, y entregable 3 “Documento de análisis de la situación organizacional actual”.
La Consejería TIC y la Oficina TIC de la Secretaría General, avanzan en construcción del Anexo Técnico tipo para implementación del ERP en otras Entidades, ya que SDH postergó salida a producción y estabilización de implementación del ERP BOGDATA hasta diciembre 2019. Para Anexo Técnico, se tienen las necesidades de la Secretaría General como Entidad modelo. Se tienen identificados requerimientos funcionales de módulos ERP basado en SAP, que son confrontados frente a brechas identificadas y procedimientos de diseño de módulos SAP BBPs. Se tienen identificados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y de infraestructura tecnológica, para soportar la implementación del ERP basado en SAP en Secretaría General.
Interoperabilidad y estandarización: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v>
          </cell>
          <cell r="EO89" t="str">
            <v>Gestión Estrategia de Implementación ERP Distrital: No se presentaron retrasos o dificultades durante el mes.
Interoperabilidad y estandarización: No se presentaron retrasos o dificultades durante el mes.</v>
          </cell>
          <cell r="EP89" t="str">
            <v>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Interoperabilidad y estandarización: Se ejecutaron las actividades programadas según Plan de Trabajo y Cronograma. Lo anterior, permitió el cierre oportuno del proyecto con los productos establecidos. De esta manera, se cumplió con el objetivo específico para la vigencia 2019 de acompañar a 34 entidades en lograr el Nivel 1 de Interoperabilidad en cuanto a la apropiación del Marco de Interoperabilidad del Estado Colombiano en el Distrito Capital. Para el cuatrienio se alcanzó acompañamiento para un total de 56 Entidades Distritales. 
Mediante la apropiación del marco de interoperabilidad definido por el Ministerio TIC en las Entidades Distritales, se permite la mejora de los procesos de intercambio de información aplicando un lenguaje común, facilitando la compatibilidad de información proveniente de diferentes fuentes.</v>
          </cell>
          <cell r="EQ89">
            <v>0</v>
          </cell>
          <cell r="ER89">
            <v>0</v>
          </cell>
          <cell r="ES89" t="str">
            <v>Gestión Implementación ERP Distrital: Por gestión de los líderes del proyecto, se continúa la articulación de acciones con la SDH en el marco de los convenios 642 y 663 de 2017, para garantizar que las Entidades Distritales interoperen o interconecten además de digitar, mediante archivos planos (plantillas) al ERP BOGDATA de la SDH. Para ello se adelantó: (1) Remisión consolidado de Entidades que han reportado información en cuanto al entrenamiento a los funcionarios que realizan operaciones funcionales del Proyecto ERP, (2) Informar que la SDH actualizó la página Web de Interoperabilidad de las entidades con el Proyecto BOGDATA, reemplazando el Plan Contable de las Cuentas por Pagar bajo el nombre ‘Plan Contable Cuentas por Pagar Entidades’, en el apartado de ‘Tesorería’ (www.shd.gov.co/shd/bogdata). (3) Finalmente, la Secretaría General adelanta el desarrollo de requerimientos para el reporte de Cuentas por pagar CXP nómina, que sirva de modelo o piloto para otras Entidades Distritales. 
Se adelanta ejecución de la consultoría. El contratista presentó entregables que hacen parte de la fase Diseño. Se adelantó las alternativas del Modelos de Gobernanza y Modelos de Centros de Competencias. Se revisó Gestión del Cambio, que incluye: plan, estrategia y metodología.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como Entidad modelo. Se tiene identificado Requerimiento funcionales de los módulos ERP basado en SAP. Adicionalmente, se tiene identificado los requerimientos de servicios profesionales para implementación del ERP vía rollout. Se identificaron requerimientos de licenciamiento y de infraestructura HEC tecnológica en nube para soportar la implementación del ERP basado en SAP en Secretaría General. El Anexo técnico deberá ser ajustado con la documentación definitiva que entregue la SDH luego de la implementación y estabilización del ERP en dicha Entidad.
Interoperabilidad y estandarización: Durante el mes no se programaron actividades.</v>
          </cell>
          <cell r="ET89" t="str">
            <v>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
Interoperabilidad y estandarización: Durante el mes no se programaron actividades.</v>
          </cell>
          <cell r="EU89" t="str">
            <v>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
Interoperabilidad y estandarización: Durante el mes no se programaron actividades.</v>
          </cell>
          <cell r="EV89">
            <v>2</v>
          </cell>
          <cell r="EW89">
            <v>2</v>
          </cell>
          <cell r="EX89" t="str">
            <v>Gestión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
Además, por gestión de los líderes del proyecto, se continua articulación de acciones con la SDH en el marco de convenios 642 y 663 de 2017, para garantizar que las Entidades Distritales interoperen o interconecten, además de digitar, mediante archivos planos (plantillas) al ERP BOGDATA de la SDH, para ello se hizo: (a) Se gestionó y se realizó acompañamiento en reuniones con la SDH y Entidades Distritales como Secretaría General, Salud, Desarrollo Económico, Educación, Caja de Vivienda, Planeación, Movilidad y DADEP para realizar pruebas de plantilla Cuentas por Pagar y Carga en BOGDATA de Presupuesto, Tesorería, Extractores, (b) Se continua con gestión de seguimiento que realizan las Entidades a través de correos a SDH, solicitando aclaraciones de dudas en realización de plantillas de Presupuesto, Tesorería y Contabilidad, (c) La Secretaría General adelanta el desarrollo de requerimientos para el reporte de Cuentas por Pagar CXP nómina que sirva de modelo o piloto para otras Entidades Distritales y el cual se replicará en las Entidades con SI Capital, Nomina Finalizado, Aportes Finalizado, Embargos en Finalización, (d) Se convocó a las Entidades Distritales en el marco de la Plenaria de la Comisión Distrital de Sistemas para que la SDH impartiera instrucciones sobre los preparativos y entrada a producción del ERP BOGDATA de la socialización del Modelo SAP, Ajuste Plataforma Entidad, Preparación Datos Pruebas, Pruebas, Entrenamiento, Adecuación Datos, en donde la fecha de salida a producción dependerá de la próxima Administración.
Interoperabilidad y estandarización: Durante el mes no se programaron actividades.</v>
          </cell>
          <cell r="EY89" t="str">
            <v>Gestión Estrategia de Implementación ERP Distrital: No se presentaron retrasos o dificultades durante el mes.
Interoperabilidad y estandarización: Durante el mes no se programaron actividades.</v>
          </cell>
          <cell r="EZ89" t="str">
            <v>Gestión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
Interoperabilidad y estandarización: Durante el mes no se programaron actividades.</v>
          </cell>
          <cell r="FA89">
            <v>5</v>
          </cell>
          <cell r="FB89">
            <v>0</v>
          </cell>
          <cell r="FC89" t="str">
            <v>Cumple</v>
          </cell>
          <cell r="FD89" t="str">
            <v>Cumplido</v>
          </cell>
          <cell r="FE89" t="str">
            <v>Cumplido</v>
          </cell>
          <cell r="FF89" t="str">
            <v>Adecuado</v>
          </cell>
          <cell r="FG89" t="str">
            <v>Coherente</v>
          </cell>
          <cell r="FH89" t="str">
            <v>Concuerda</v>
          </cell>
          <cell r="FI89" t="str">
            <v>Concuerda</v>
          </cell>
          <cell r="FJ89" t="str">
            <v>Relación directa</v>
          </cell>
          <cell r="FK89" t="str">
            <v>Adecuado</v>
          </cell>
          <cell r="FL89" t="str">
            <v>Oportuna</v>
          </cell>
          <cell r="FM89"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9" t="str">
            <v>Sebastian Malpica</v>
          </cell>
          <cell r="FO89" t="str">
            <v>Cumple</v>
          </cell>
          <cell r="FP89" t="str">
            <v>Cumplido</v>
          </cell>
          <cell r="FQ89" t="e">
            <v>#N/A</v>
          </cell>
          <cell r="FR89" t="str">
            <v>Adecuado</v>
          </cell>
          <cell r="FS89" t="str">
            <v>Coherente</v>
          </cell>
          <cell r="FT89" t="str">
            <v>Concuerda</v>
          </cell>
          <cell r="FU89" t="str">
            <v>Concuerda</v>
          </cell>
          <cell r="FV89" t="str">
            <v>Relación directa</v>
          </cell>
          <cell r="FW89" t="str">
            <v>Adecuado</v>
          </cell>
          <cell r="FX89" t="str">
            <v>Oportuna</v>
          </cell>
          <cell r="FY89" t="str">
            <v>El reporte del indicador es adecuado en términos de suficiencia y coherencia.</v>
          </cell>
          <cell r="FZ89" t="str">
            <v>Sebastian Malpica</v>
          </cell>
          <cell r="GA89" t="str">
            <v>Cumple</v>
          </cell>
          <cell r="GB89" t="str">
            <v>Cumplido</v>
          </cell>
          <cell r="GC89" t="e">
            <v>#N/A</v>
          </cell>
          <cell r="GD89" t="str">
            <v>Adecuado</v>
          </cell>
          <cell r="GE89" t="str">
            <v>Coherente</v>
          </cell>
          <cell r="GF89" t="str">
            <v>Concuerda</v>
          </cell>
          <cell r="GG89" t="str">
            <v>Concuerda</v>
          </cell>
          <cell r="GH89" t="str">
            <v>Relación directa</v>
          </cell>
          <cell r="GI89" t="str">
            <v>Adecuado</v>
          </cell>
          <cell r="GJ89" t="str">
            <v>Oportuna</v>
          </cell>
          <cell r="GK89" t="str">
            <v>El reporte del indicador es adecuado en términos de suficiencia y coherencia.</v>
          </cell>
          <cell r="GL89" t="str">
            <v>Sebastian Malpica</v>
          </cell>
          <cell r="GM89" t="str">
            <v>Cumple</v>
          </cell>
          <cell r="GN89" t="str">
            <v>Cumplido</v>
          </cell>
          <cell r="GO89" t="e">
            <v>#N/A</v>
          </cell>
          <cell r="GP89" t="str">
            <v>Adecuado</v>
          </cell>
          <cell r="GQ89" t="str">
            <v>Coherente</v>
          </cell>
          <cell r="GR89" t="str">
            <v>Concuerda</v>
          </cell>
          <cell r="GS89" t="str">
            <v>Concuerda</v>
          </cell>
          <cell r="GT89" t="str">
            <v>Relación directa</v>
          </cell>
          <cell r="GU89" t="str">
            <v>Adecuado</v>
          </cell>
          <cell r="GV89" t="str">
            <v>Oportuna</v>
          </cell>
          <cell r="GW89" t="str">
            <v xml:space="preserve"> El indicador esta adecuadamente reportado y cumple todos los criterios de calidad del reporte</v>
          </cell>
          <cell r="GX89" t="str">
            <v>Sebastian Malpica</v>
          </cell>
          <cell r="GY89">
            <v>0</v>
          </cell>
          <cell r="GZ89">
            <v>0</v>
          </cell>
          <cell r="HA89">
            <v>1</v>
          </cell>
          <cell r="HB89">
            <v>0</v>
          </cell>
          <cell r="HC89">
            <v>0</v>
          </cell>
          <cell r="HD89">
            <v>1</v>
          </cell>
          <cell r="HE89">
            <v>0</v>
          </cell>
          <cell r="HF89">
            <v>0</v>
          </cell>
          <cell r="HG89">
            <v>1</v>
          </cell>
          <cell r="HH89">
            <v>0</v>
          </cell>
          <cell r="HI89">
            <v>0</v>
          </cell>
          <cell r="HJ89">
            <v>1</v>
          </cell>
          <cell r="HK89">
            <v>5</v>
          </cell>
          <cell r="HL89">
            <v>0</v>
          </cell>
          <cell r="HM89">
            <v>0</v>
          </cell>
          <cell r="HN89">
            <v>1.9920318725099598E-2</v>
          </cell>
          <cell r="HO89">
            <v>0</v>
          </cell>
          <cell r="HP89">
            <v>0</v>
          </cell>
          <cell r="HQ89">
            <v>1.9920318725099598E-2</v>
          </cell>
          <cell r="HR89">
            <v>0</v>
          </cell>
          <cell r="HS89">
            <v>0</v>
          </cell>
          <cell r="HT89">
            <v>1.9920318725099598E-2</v>
          </cell>
          <cell r="HU89">
            <v>0</v>
          </cell>
          <cell r="HV89">
            <v>0</v>
          </cell>
          <cell r="HW89">
            <v>3.9840637450199196E-2</v>
          </cell>
          <cell r="HX89">
            <v>9.9601593625497989E-2</v>
          </cell>
          <cell r="HY89" t="str">
            <v>No Programó</v>
          </cell>
          <cell r="HZ89" t="str">
            <v>No Programó</v>
          </cell>
          <cell r="IA89">
            <v>1</v>
          </cell>
          <cell r="IB89">
            <v>1</v>
          </cell>
          <cell r="IC89">
            <v>1</v>
          </cell>
          <cell r="ID89">
            <v>1</v>
          </cell>
          <cell r="IE89">
            <v>1</v>
          </cell>
          <cell r="IF89">
            <v>1</v>
          </cell>
          <cell r="IG89">
            <v>1</v>
          </cell>
          <cell r="IH89">
            <v>1</v>
          </cell>
          <cell r="II89">
            <v>1</v>
          </cell>
          <cell r="IJ89">
            <v>1</v>
          </cell>
          <cell r="IK89">
            <v>1</v>
          </cell>
          <cell r="IL89">
            <v>1</v>
          </cell>
          <cell r="IM89">
            <v>1</v>
          </cell>
          <cell r="IN89">
            <v>1</v>
          </cell>
          <cell r="IP89">
            <v>1.9920318725099598E-2</v>
          </cell>
          <cell r="IQ89">
            <v>3.9840637450199196E-2</v>
          </cell>
          <cell r="IR89">
            <v>5.9760956175298793E-2</v>
          </cell>
          <cell r="IS89">
            <v>1</v>
          </cell>
        </row>
        <row r="90">
          <cell r="A90" t="str">
            <v>184H</v>
          </cell>
          <cell r="B90" t="str">
            <v>Oficina Alta Consejería Distrital de Tecnologías de Información y Comunicaciones - TIC</v>
          </cell>
          <cell r="C90" t="str">
            <v>Alto Consejero Distrital de Tecnologías de Información y Comunicaciones - TIC</v>
          </cell>
          <cell r="D90" t="str">
            <v>Carlos Alberto Sánchez Rave</v>
          </cell>
          <cell r="E90" t="str">
            <v>P2 -  SERVICIO AL CIUDADANO</v>
          </cell>
          <cell r="F90" t="str">
            <v xml:space="preserve">P2O2 Simplificar, racionalizar y virtualizar trámites y servicios para contribuir al mejoramiento del clima de negocios y facilitar el ejercicio de los derechos y el cumplimiento de deberes de la ciudadanía </v>
          </cell>
          <cell r="G90" t="str">
            <v>P2O2A2 Optimizar herramientas tecnológicas que soporten la prestación del servicio a la ciudadanía</v>
          </cell>
          <cell r="H90" t="str">
            <v>Virtualizar el 15% de los trámites de mayor impacto de las entidades distritales</v>
          </cell>
          <cell r="I90" t="str">
            <v>Trámites de mayor impacto de las entidades distritales virtualizados</v>
          </cell>
          <cell r="J90" t="str">
            <v xml:space="preserve">Corresponde a la meta Plan de Desarrollo de virtualizar un total de 72 trámites de las diferentes entidades distritales para el cuatrienio. Para la vigencia 2018 corresponde virtualizar un total de 38 trámites. </v>
          </cell>
          <cell r="K90" t="str">
            <v>(Trámites Virtualizados / Total trámites a virtualizar) *100</v>
          </cell>
          <cell r="L90" t="str">
            <v>Trámites Virtualizados</v>
          </cell>
          <cell r="M90" t="str">
            <v>Total trámites a virtualizar</v>
          </cell>
          <cell r="O90" t="str">
            <v>Tramites virtualizados</v>
          </cell>
          <cell r="P90" t="str">
            <v xml:space="preserve"> Brindar asistencia técnica  directa e indirecta a las entidades distritales para la virtualización de los trámites de mayor impacto</v>
          </cell>
          <cell r="Q90" t="str">
            <v>Virtualización de trámites:
Junio: Informe Reporte Trámites Virtualizados</v>
          </cell>
          <cell r="R90" t="str">
            <v>Virtualización de trámites:
Determinar las necesidades de las entidades frente a la ciudadanía, ofreciendo servicios más eficientes mediante la ampliación de trámites virtualizados, para el beneficio de los ciudadanos.</v>
          </cell>
          <cell r="S90" t="str">
            <v>Suma</v>
          </cell>
          <cell r="T90" t="str">
            <v>Suma</v>
          </cell>
          <cell r="U90" t="str">
            <v>Porcentaje</v>
          </cell>
          <cell r="V90" t="str">
            <v xml:space="preserve">Eficacia </v>
          </cell>
          <cell r="W90" t="str">
            <v>Producto</v>
          </cell>
          <cell r="X90">
            <v>2016</v>
          </cell>
          <cell r="Y90">
            <v>0</v>
          </cell>
          <cell r="Z90">
            <v>2016</v>
          </cell>
          <cell r="AA90">
            <v>0</v>
          </cell>
          <cell r="AB90">
            <v>3.9600000000000003E-2</v>
          </cell>
          <cell r="AC90">
            <v>7.9200000000000007E-2</v>
          </cell>
          <cell r="AD90">
            <v>3.1199999999999999E-2</v>
          </cell>
          <cell r="AE90">
            <v>0</v>
          </cell>
          <cell r="AF90">
            <v>0.15</v>
          </cell>
          <cell r="AG90" t="str">
            <v>No Aplica</v>
          </cell>
          <cell r="AH90">
            <v>1</v>
          </cell>
          <cell r="AI90" t="str">
            <v>No Aplica</v>
          </cell>
          <cell r="AJ90">
            <v>1</v>
          </cell>
          <cell r="AK90" t="str">
            <v>No Aplica</v>
          </cell>
          <cell r="AL90" t="str">
            <v>No Aplica</v>
          </cell>
          <cell r="AM90" t="str">
            <v>No Aplica</v>
          </cell>
          <cell r="AN90" t="str">
            <v>No Aplica</v>
          </cell>
          <cell r="AO90" t="str">
            <v>No Aplica</v>
          </cell>
          <cell r="AP90" t="str">
            <v>No Aplica</v>
          </cell>
          <cell r="AQ90" t="str">
            <v>No Aplica</v>
          </cell>
          <cell r="AR90" t="str">
            <v>No Aplica</v>
          </cell>
          <cell r="AS90" t="str">
            <v>No Aplica</v>
          </cell>
          <cell r="AT90" t="str">
            <v>No Aplica</v>
          </cell>
          <cell r="AU90" t="str">
            <v>No Aplica</v>
          </cell>
          <cell r="AV90" t="str">
            <v>No Aplica</v>
          </cell>
          <cell r="AW90" t="str">
            <v>No Aplica</v>
          </cell>
          <cell r="AX90" t="str">
            <v>No Aplica</v>
          </cell>
          <cell r="AY90" t="str">
            <v>No Aplica</v>
          </cell>
          <cell r="AZ90" t="str">
            <v>No Aplica</v>
          </cell>
          <cell r="BA90" t="str">
            <v>No Aplica</v>
          </cell>
          <cell r="BB90" t="str">
            <v>No Aplica</v>
          </cell>
          <cell r="BC90" t="str">
            <v>No Aplica</v>
          </cell>
          <cell r="BD90" t="str">
            <v>No Aplica</v>
          </cell>
          <cell r="BE90" t="str">
            <v>No Aplica</v>
          </cell>
          <cell r="BF90" t="str">
            <v>No Aplica</v>
          </cell>
          <cell r="BG90" t="str">
            <v>No Aplica</v>
          </cell>
          <cell r="BH90" t="str">
            <v>No Aplica</v>
          </cell>
          <cell r="BI90" t="str">
            <v>No Aplica</v>
          </cell>
          <cell r="BJ90" t="str">
            <v>No Aplica</v>
          </cell>
          <cell r="BK90" t="str">
            <v>No Aplica</v>
          </cell>
          <cell r="BL90" t="str">
            <v>No Aplica</v>
          </cell>
          <cell r="BM90" t="str">
            <v xml:space="preserve">Plan de Desarrollo - Meta ProductoPlan de Acción </v>
          </cell>
          <cell r="BN90" t="str">
            <v xml:space="preserve">Corresponde a la meta Plan de Desarrollo de virtualizar un total de 72 trámites de las diferentes entidades distritales para el cuatrienio. Para la vigencia 2019 corresponde virtualizar un total de 15 trámites. </v>
          </cell>
          <cell r="BO90" t="str">
            <v>Realizar mesas de trabajo con las entidades distritales para la virtualización de los trámites de mayor impacto</v>
          </cell>
          <cell r="BP90" t="str">
            <v>Virtualización de trámites:
Determinar las necesidades de las entidades frente a la ciudadanía, ofreciendo servicios más eficientes mediante la ampliación de trámites virtualizados, para el beneficio de los ciudadanos.</v>
          </cell>
          <cell r="BQ90" t="str">
            <v>Virtualización de trámites:
Junio: Informe Reporte Trámites Virtualizados</v>
          </cell>
          <cell r="BR90" t="str">
            <v>Suma</v>
          </cell>
          <cell r="BS90">
            <v>15</v>
          </cell>
          <cell r="BT90">
            <v>0</v>
          </cell>
          <cell r="BU90">
            <v>0</v>
          </cell>
          <cell r="BV90">
            <v>0</v>
          </cell>
          <cell r="BW90">
            <v>0</v>
          </cell>
          <cell r="BX90">
            <v>0</v>
          </cell>
          <cell r="BY90">
            <v>15</v>
          </cell>
          <cell r="BZ90">
            <v>0</v>
          </cell>
          <cell r="CA90">
            <v>0</v>
          </cell>
          <cell r="CB90">
            <v>0</v>
          </cell>
          <cell r="CC90">
            <v>0</v>
          </cell>
          <cell r="CD90">
            <v>0</v>
          </cell>
          <cell r="CE90">
            <v>0</v>
          </cell>
          <cell r="CF90">
            <v>0</v>
          </cell>
          <cell r="CG90">
            <v>0</v>
          </cell>
          <cell r="CH90">
            <v>0</v>
          </cell>
          <cell r="CI90">
            <v>0</v>
          </cell>
          <cell r="CJ90">
            <v>0</v>
          </cell>
          <cell r="CK90">
            <v>3.1199999999999999E-2</v>
          </cell>
          <cell r="CL90">
            <v>0</v>
          </cell>
          <cell r="CM90">
            <v>0</v>
          </cell>
          <cell r="CN90">
            <v>0</v>
          </cell>
          <cell r="CO90">
            <v>0</v>
          </cell>
          <cell r="CP90">
            <v>0</v>
          </cell>
          <cell r="CQ90">
            <v>0</v>
          </cell>
          <cell r="CR90">
            <v>3.1199999999999999E-2</v>
          </cell>
          <cell r="CS90">
            <v>0</v>
          </cell>
          <cell r="CT90">
            <v>0</v>
          </cell>
          <cell r="CU90" t="str">
            <v xml:space="preserve">Virtualización de trámites:
Durante enero se identificó la necesidad de continuar con la estrategia de virtualización de trámites, para completar la meta del Plan Distrital de Desarrollo de lograr 72 trámites virtualizados en el cuatrenio. Adicionalmente, se elaboró el Perfil del Proyecto, el cual contempla las características iniciales para su formulación. Durante la vigencia 2019, el compromiso es virtualizar 15 trámites, con lo cual se dará cumplimiento a la totalidad de la meta.
</v>
          </cell>
          <cell r="CV90" t="str">
            <v>Virtualización de trámites:
No se presentaron retrasos o dificultades durante el mes.</v>
          </cell>
          <cell r="CW90" t="str">
            <v xml:space="preserve">Virtualización de trámites:
Con la identificación de la necesidad y la elaboración del perfil del proyecto, se da continuidad a la estrategia de virtualización para que por medio del trabajo articulado con las Entidades, se aumente el portafolio de trámites virtualizados y se cumpla la meta del Plan Distrital de Desarrollo.
</v>
          </cell>
          <cell r="CX90">
            <v>0</v>
          </cell>
          <cell r="CY90">
            <v>0</v>
          </cell>
          <cell r="CZ90" t="str">
            <v xml:space="preserve">Virtualización de trámites:
De acuerdo con el procedimiento 1210200-PR-306, se aprueba la ejecución del proyecto
</v>
          </cell>
          <cell r="DA90" t="str">
            <v>Virtualización de trámites:
No se presentaron retrasos o dificultades durante el mes.</v>
          </cell>
          <cell r="DB90" t="str">
            <v xml:space="preserve">Virtualización de trámites:
Por medio de la terminación de actividades de planeación, se diseñó la hoja de ruta para lograr los 15 trámites programados para la vigencia, y cerrar la meta Plan Distrital de Desarrollo. Con este grupo, se ampliará el portafolio de trámites virtualizados, para el beneficio de los ciudadanos.
</v>
          </cell>
          <cell r="DC90">
            <v>0</v>
          </cell>
          <cell r="DD90">
            <v>0</v>
          </cell>
          <cell r="DE90" t="str">
            <v xml:space="preserve">Virtualización de trámites:
Se realiza monitoreo de la estrategia de virtualización de trámites, mediante mesas de trabajo articuladas con las áreas de la Secretaría General y el Departamento Administrativo de la Función Pública, revisando la información contenida en los  Planes Anticorrupción y de Atención al Ciudadano –PAAC, para la identificación de trámites que tengan programadas acciones de racionalización tecnológica. 
</v>
          </cell>
          <cell r="DF90" t="str">
            <v>Virtualización de trámites:
No se presentaron retrasos o dificultades durante el mes.</v>
          </cell>
          <cell r="DG90" t="str">
            <v>Virtualización de trámites:
Por medio de la información contendida en los PAAC, se identifican las potenciales iniciativas de las Entidades para la racionalización de trámites, particularmente la tecnológica (virtualización). Estas acciones hacen parte de la estrategia de la Alta Consejería Distrital de TIC, para que por medio del trabajo articulado con las entidades se dé cumplimiento a la meta.</v>
          </cell>
          <cell r="DH90">
            <v>0</v>
          </cell>
          <cell r="DI90">
            <v>0</v>
          </cell>
          <cell r="DJ90" t="str">
            <v>Virtualización de trámites: Durante el mes no se programaron actividades.</v>
          </cell>
          <cell r="DK90" t="str">
            <v>Virtualización de trámites: Durante el mes no se programaron actividades.</v>
          </cell>
          <cell r="DL90" t="str">
            <v>Virtualización de trámites: Durante el mes no se programaron actividades.</v>
          </cell>
          <cell r="DM90">
            <v>0</v>
          </cell>
          <cell r="DN90">
            <v>0</v>
          </cell>
          <cell r="DO90" t="str">
            <v>Virtualización de trámites:  Se realizó seguimiento de la estrategia de uso y apropiación, la cual será divulgada a las Entidades Distritales, con el propósito de impulsar los trámites virtualizados, dirigidos al grupo de valor de cada una de estas.
Para el reporte de los 15 trámites programados para el mes de junio, se ha trabajo con las Entidades Distritales: Secretaria Distrital de Educación, Subredes Integradas de Salud, Secretaria Distrital de Salud, Secretaría Jurídica Distrital e IDARTES.</v>
          </cell>
          <cell r="DP90" t="str">
            <v>Virtualización de trámites: No se presentaron retrasos o dificultades durante el mes.</v>
          </cell>
          <cell r="DQ90" t="str">
            <v>Virtualización de trámites: La estrategia de uso y apropiación permitirá a las Entidades Distritales disponer de una hoja ruta para el uso y apropiación de los trámites virtualizados, que facilite el acercamiento del ciudadano (grupo de valor) al portafolio de servicios en línea de la Entidad.
Adicionalmente, el trabajo adelantado con las Entidades Distritales, permitirá el cumplimiento de la meta 2019 de reportar la virtualización de 15 trámites, por medio de la cual se ampliará el portafolio de trámites virtualizados, para el beneficio de los ciudadanos.</v>
          </cell>
          <cell r="DR90">
            <v>15</v>
          </cell>
          <cell r="DS90">
            <v>15</v>
          </cell>
          <cell r="DT90" t="str">
            <v>Virtualización de trámites: Se logró el hito de reportar 15 trámites virtualizados para la vigencia 2019. Los trámites identificados y reportados son los siguientes: (1) Ruta de la gestión para la estabilización socioeconómica - Secretaría General de la Alcaldía Mayor de Bogotá - Alta Consejería para los Derechos de las Víctimas la Paz y la Reconciliación, (2) Ascenso en el escalafón nacional docente - Secretaría de Educación del Distrito, (3) Certificación de Contrato o Convenio - Secretaría de Educación del Distrito, (4) Certificado estudiante no activo Institución Educativa Distrital - Secretaría de Educación del Distrito, (5) Licencia de funcionamiento de IE que ofrezcan programas de educación formal de adultos - Secretaría de Educación del Distrito, (6) Licencia de funcionamiento de establecimientos educativos promovidos por particulares para prestar el servicio público educativo en los niveles de preescolar, básica y media - Secretaría de Educación del Distrito, (7) Licencia de funcionamiento para las instituciones promovidas por particulares que ofrezcan el servicio educativo para el trabajo y el desarrollo humano - Secretaría de Educación del Distrito, (8) Reconocimiento y/o ajuste salarial por posgrado - Secretaría de Educación del Distrito, (9) Registro o renovación de programas de las instituciones promovidas por particulares que ofrezcan el servicio educativo para el trabajo y desarrollo humano - Secretaría de Educación del Distrito,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Adicionalmente, se realizó monitoreo de la información entregada por el DAFP en su plataforma SUIT en relación con los trámites virtualizados.</v>
          </cell>
          <cell r="DU90" t="str">
            <v>Virtualización de trámites: No se presentaron retrasos o dificultades durante el mes.</v>
          </cell>
          <cell r="DV90" t="str">
            <v>Virtualización de trámites: Se logró el reporte de 15 trámites para la vigencia, mediante la identificación o articulación con las Entidades Distritales, ampliando de esta manera el portafolio de trámites virtualizados y brindando servicios más eficientes para el beneficio de la ciudadanía por medio de la transformación digital.</v>
          </cell>
          <cell r="DW90">
            <v>0</v>
          </cell>
          <cell r="DX90">
            <v>0</v>
          </cell>
          <cell r="DY90" t="str">
            <v>Virtualización de trámites: Durante el mes no se programaron actividades.</v>
          </cell>
          <cell r="DZ90" t="str">
            <v>Virtualización de trámites: Durante el mes no se programaron actividades.</v>
          </cell>
          <cell r="EA90" t="str">
            <v>Virtualización de trámites: Durante el mes no se programaron actividades.</v>
          </cell>
          <cell r="EB90">
            <v>0</v>
          </cell>
          <cell r="EC90">
            <v>0</v>
          </cell>
          <cell r="ED90" t="str">
            <v>Virtualización de trámites: Durante el mes no se programaron actividades.</v>
          </cell>
          <cell r="EE90" t="str">
            <v>Virtualización de trámites: Durante el mes no se programaron actividades.</v>
          </cell>
          <cell r="EF90" t="str">
            <v>Virtualización de trámites: Durante el mes no se programaron actividades.</v>
          </cell>
          <cell r="EG90">
            <v>0</v>
          </cell>
          <cell r="EH90">
            <v>0</v>
          </cell>
          <cell r="EI90" t="str">
            <v>Virtualización de trámites: Se publicó en la página de la Alta Consejería TIC la “Estrategia de virtualización de Trámites de Bogotá”, con el propósito de socializar a la ciudadanía el alcance, los beneficios e impacto. De esta manera se les invitó a hacer uso y apropiación de los trámites o servicios virtualizados del portafolio de Entidades del Distrito (http://ticbogota.gov.co/virtualizacion). 
Adicionalmente, se realiza la validación del estado de disponibilidad de los trámites reportados en la meta de virtualización, durante el cuatrienio.</v>
          </cell>
          <cell r="EJ90" t="str">
            <v>Virtualización de trámites: No se presentaron retrasos o dificultades durante el mes.</v>
          </cell>
          <cell r="EK90" t="str">
            <v>Virtualización de trámites: La “Estrategia de virtualización de Trámites de Bogotá”, permitirá que los ciudadanos ahorren tiempo, costos y puedan hacer sus solicitudes desde la comodidad de un computador, celular u otro dispositivo. Por otro lado, la validación del estado de disponibilidad de los trámites reportados en la meta de virtualización, permite monitorear el inventario de trámites y servicios en línea ofrecidos para la ciudadanía.</v>
          </cell>
          <cell r="EL90">
            <v>0</v>
          </cell>
          <cell r="EM90">
            <v>0</v>
          </cell>
          <cell r="EN90" t="str">
            <v>Virtualización de trámites: Durante el mes no se programaron actividades.</v>
          </cell>
          <cell r="EO90" t="str">
            <v>Virtualización de trámites: Durante el mes no se programaron actividades.</v>
          </cell>
          <cell r="EP90" t="str">
            <v>Virtualización de trámites: Durante el mes no se programaron actividades.</v>
          </cell>
          <cell r="EQ90">
            <v>0</v>
          </cell>
          <cell r="ER90">
            <v>0</v>
          </cell>
          <cell r="ES90" t="str">
            <v>Virtualización de trámites: Se público en la página de la Alta Consejería TIC http://ticbogota.gov.co/virtualizacion, la estrategia de apropiación para las entidades públicas que virtualizaron trámites, enfocado en tres frentes: 1. Estrategia de comunicaciones y estrategia de promoción; 2. Apoyo en la producción de material; 3. Apoyo en soporte técnico del trámite o servicio. Además,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v>
          </cell>
          <cell r="ET90" t="str">
            <v>Virtualización de trámites: No se presentaron retrasos o dificultades durante el mes.</v>
          </cell>
          <cell r="EU90" t="str">
            <v>Virtualización de trámites: Se ejecutaron las actividades programadas según Plan de Trabajo y Cronograma. Lo anterior, permitió el cierre oportuno del proyecto con los productos establecidos, cumplimiento la meta de virtualizar 15 trámites durante la vigencia 2019. El proyecto permitió acompañar a las Entidades Distritales en la identificación, seguimiento y/o implementación de las iniciativas de su portafolio de trámites, ofreciendo servicios más eficientes mediante la ampliación de trámites virtualizados, para el beneficio de los ciudadanos.</v>
          </cell>
          <cell r="EV90">
            <v>0</v>
          </cell>
          <cell r="EW90">
            <v>0</v>
          </cell>
          <cell r="EX90" t="str">
            <v>Virtualización de trámites: Durante el mes no se programaron actividades.</v>
          </cell>
          <cell r="EY90" t="str">
            <v>Virtualización de trámites: Durante el mes no se programaron actividades.</v>
          </cell>
          <cell r="EZ90" t="str">
            <v>Virtualización de trámites: Durante el mes no se programaron actividades.</v>
          </cell>
          <cell r="FA90">
            <v>15</v>
          </cell>
          <cell r="FB90">
            <v>0</v>
          </cell>
          <cell r="FC90" t="str">
            <v>Cumple</v>
          </cell>
          <cell r="FD90" t="str">
            <v>No programó</v>
          </cell>
          <cell r="FE90" t="str">
            <v>Cumplido</v>
          </cell>
          <cell r="FF90" t="str">
            <v>No aplica</v>
          </cell>
          <cell r="FG90" t="str">
            <v>No aplica</v>
          </cell>
          <cell r="FH90" t="str">
            <v>No aplica</v>
          </cell>
          <cell r="FI90" t="str">
            <v>No aplica</v>
          </cell>
          <cell r="FJ90" t="str">
            <v>No aplica</v>
          </cell>
          <cell r="FK90" t="str">
            <v>No aplica</v>
          </cell>
          <cell r="FL90" t="str">
            <v>Oportuna</v>
          </cell>
          <cell r="FM90" t="str">
            <v>Se evidencia en la programación que la dependencia no programó este indicador para el trimestre, por tal razón no se genera retroalimentación al respecto</v>
          </cell>
          <cell r="FN90" t="str">
            <v>Sebastian Malpica</v>
          </cell>
          <cell r="FO90" t="str">
            <v>Cumple</v>
          </cell>
          <cell r="FP90" t="str">
            <v>Cumplido</v>
          </cell>
          <cell r="FQ90" t="e">
            <v>#N/A</v>
          </cell>
          <cell r="FR90" t="str">
            <v>Adecuado</v>
          </cell>
          <cell r="FS90" t="str">
            <v>Coherente</v>
          </cell>
          <cell r="FT90" t="str">
            <v>Concuerda</v>
          </cell>
          <cell r="FU90" t="str">
            <v>Concuerda</v>
          </cell>
          <cell r="FV90" t="str">
            <v>Relación directa</v>
          </cell>
          <cell r="FW90" t="str">
            <v>Adecuado</v>
          </cell>
          <cell r="FX90" t="str">
            <v>Oportuna</v>
          </cell>
          <cell r="FY90" t="str">
            <v>El reporte del indicador es adecuado en términos de suficiencia y coherencia.</v>
          </cell>
          <cell r="FZ90" t="str">
            <v>Sebastian Malpica</v>
          </cell>
          <cell r="GA90" t="str">
            <v>Cumple</v>
          </cell>
          <cell r="GB90" t="str">
            <v>Cumplido</v>
          </cell>
          <cell r="GC90" t="e">
            <v>#N/A</v>
          </cell>
          <cell r="GD90" t="str">
            <v>Adecuado</v>
          </cell>
          <cell r="GE90" t="str">
            <v>Coherente</v>
          </cell>
          <cell r="GF90" t="str">
            <v>Concuerda</v>
          </cell>
          <cell r="GG90" t="str">
            <v>Concuerda</v>
          </cell>
          <cell r="GH90" t="str">
            <v>Relación directa</v>
          </cell>
          <cell r="GI90" t="str">
            <v>Adecuado</v>
          </cell>
          <cell r="GJ90" t="str">
            <v>Oportuna</v>
          </cell>
          <cell r="GK90" t="str">
            <v>El reporte del indicador es adecuado en términos de suficiencia y coherencia.</v>
          </cell>
          <cell r="GL90" t="str">
            <v>Sebastian Malpica</v>
          </cell>
          <cell r="GM90" t="str">
            <v>Cumple</v>
          </cell>
          <cell r="GN90" t="str">
            <v>Cumplido</v>
          </cell>
          <cell r="GO90" t="e">
            <v>#N/A</v>
          </cell>
          <cell r="GP90" t="str">
            <v>No aplica</v>
          </cell>
          <cell r="GQ90" t="str">
            <v>No aplica</v>
          </cell>
          <cell r="GR90" t="str">
            <v>No aplica</v>
          </cell>
          <cell r="GS90" t="str">
            <v>No aplica</v>
          </cell>
          <cell r="GT90" t="str">
            <v>No aplica</v>
          </cell>
          <cell r="GU90" t="str">
            <v>No aplica</v>
          </cell>
          <cell r="GV90" t="str">
            <v>Oportuna</v>
          </cell>
          <cell r="GW90" t="str">
            <v>De acuerdo a su programación, no hubo gestión para este indicador durate el trimestre retroalimentado. El indicador esta adecuadamente reportado y cumple todos los criterios de calidad del reporte</v>
          </cell>
          <cell r="GX90" t="str">
            <v>Sebastian Malpica</v>
          </cell>
          <cell r="GY90">
            <v>0</v>
          </cell>
          <cell r="GZ90">
            <v>0</v>
          </cell>
          <cell r="HA90">
            <v>0</v>
          </cell>
          <cell r="HB90">
            <v>0</v>
          </cell>
          <cell r="HC90">
            <v>0</v>
          </cell>
          <cell r="HD90">
            <v>1</v>
          </cell>
          <cell r="HE90">
            <v>0</v>
          </cell>
          <cell r="HF90">
            <v>0</v>
          </cell>
          <cell r="HG90">
            <v>0</v>
          </cell>
          <cell r="HH90">
            <v>0</v>
          </cell>
          <cell r="HI90">
            <v>0</v>
          </cell>
          <cell r="HJ90">
            <v>0</v>
          </cell>
          <cell r="HK90">
            <v>15</v>
          </cell>
          <cell r="HL90">
            <v>0</v>
          </cell>
          <cell r="HM90">
            <v>0</v>
          </cell>
          <cell r="HN90">
            <v>0</v>
          </cell>
          <cell r="HO90">
            <v>0</v>
          </cell>
          <cell r="HP90">
            <v>0</v>
          </cell>
          <cell r="HQ90">
            <v>1</v>
          </cell>
          <cell r="HR90">
            <v>0</v>
          </cell>
          <cell r="HS90">
            <v>0</v>
          </cell>
          <cell r="HT90">
            <v>0</v>
          </cell>
          <cell r="HU90">
            <v>0</v>
          </cell>
          <cell r="HV90">
            <v>0</v>
          </cell>
          <cell r="HW90">
            <v>0</v>
          </cell>
          <cell r="HX90">
            <v>1</v>
          </cell>
          <cell r="HY90" t="str">
            <v>No Programó</v>
          </cell>
          <cell r="HZ90" t="str">
            <v>No Programó</v>
          </cell>
          <cell r="IA90" t="str">
            <v>No Programó</v>
          </cell>
          <cell r="IB90" t="str">
            <v>No Programó</v>
          </cell>
          <cell r="IC90" t="str">
            <v>No Programó</v>
          </cell>
          <cell r="ID90">
            <v>1</v>
          </cell>
          <cell r="IE90">
            <v>1</v>
          </cell>
          <cell r="IF90">
            <v>1</v>
          </cell>
          <cell r="IG90">
            <v>1</v>
          </cell>
          <cell r="IH90">
            <v>1</v>
          </cell>
          <cell r="II90">
            <v>1</v>
          </cell>
          <cell r="IJ90">
            <v>1</v>
          </cell>
          <cell r="IK90" t="str">
            <v>No Programó</v>
          </cell>
          <cell r="IL90">
            <v>1</v>
          </cell>
          <cell r="IM90">
            <v>1</v>
          </cell>
          <cell r="IN90">
            <v>1</v>
          </cell>
          <cell r="IP90">
            <v>0</v>
          </cell>
          <cell r="IQ90">
            <v>1</v>
          </cell>
          <cell r="IR90">
            <v>1</v>
          </cell>
          <cell r="IS90">
            <v>1</v>
          </cell>
        </row>
        <row r="91">
          <cell r="A91" t="str">
            <v>184I</v>
          </cell>
          <cell r="B91" t="str">
            <v>Oficina Alta Consejería Distrital de Tecnologías de Información y Comunicaciones - TIC</v>
          </cell>
          <cell r="C91" t="str">
            <v>Alto Consejero Distrital de Tecnologías de Información y Comunicaciones - TIC</v>
          </cell>
          <cell r="D91" t="str">
            <v>Carlos Alberto Sánchez Rave</v>
          </cell>
          <cell r="E91" t="str">
            <v>P4 -  INNOVACIÓN</v>
          </cell>
          <cell r="F91" t="str">
            <v>P4O3 Monitorear la implementación del ERP Distrital, en el marco del convenio de cooperación suscrito con la Secretaria de Hacienda Distrital</v>
          </cell>
          <cell r="G91" t="str">
            <v>P4O3A1 Acompañar con asistencia técnica, el proceso de implementación del ERP Distrital</v>
          </cell>
          <cell r="H91" t="str">
            <v>Ejecutar el Plan de asistencia técnica, para la implementación del ERP Distrital</v>
          </cell>
          <cell r="I91" t="str">
            <v>Plan de asistencia técnica, para la implementación del ERP Distrital, ejecutado</v>
          </cell>
          <cell r="J91" t="str">
            <v xml:space="preserve">La estrategia consiste en el acompañamiento a la ejecución del plan de acción 2018 para la implementación del ERP distrital en el marco del convenio 663 de 2017 suscrito con la SHD. 
El indicador mide el avance en la implementación de la estrategia, en términos de porcentaje sobre un 100% que representa el total de las acciones establecidas. </v>
          </cell>
          <cell r="K91" t="str">
            <v>(Act. del plan de acción del convenio ejecutadas / Act. del plan de acción del convenio programadas) *100</v>
          </cell>
          <cell r="L91" t="str">
            <v>Act. del plan de acción del convenio ejecutadas</v>
          </cell>
          <cell r="M91" t="str">
            <v>Act. del plan de acción del convenio programadas</v>
          </cell>
          <cell r="O91" t="str">
            <v>Asistencia técnica al proceso de implementación del ERP</v>
          </cell>
          <cell r="Q91" t="str">
            <v xml:space="preserve">Informes de gestión oficina Alta Consejería TIC. </v>
          </cell>
          <cell r="R91" t="str">
            <v>Virtualización de trámites:
Determinar las necesidades de las entidades frente a la ciudadanía, ofreciendo servicios más eficientes mediante la ampliación de trámites virtualizados, para el beneficio de los ciudadanos.</v>
          </cell>
          <cell r="S91" t="str">
            <v>Creciente</v>
          </cell>
          <cell r="T91" t="str">
            <v>Creciente</v>
          </cell>
          <cell r="U91" t="str">
            <v>Porcentaje</v>
          </cell>
          <cell r="V91" t="str">
            <v>Eficacia</v>
          </cell>
          <cell r="W91" t="str">
            <v>Resultado</v>
          </cell>
          <cell r="X91">
            <v>2018</v>
          </cell>
          <cell r="Y91">
            <v>0</v>
          </cell>
          <cell r="Z91">
            <v>2018</v>
          </cell>
          <cell r="AA91" t="str">
            <v>No Disponible / No Aplica</v>
          </cell>
          <cell r="AB91" t="str">
            <v>No Disponible / No Aplica</v>
          </cell>
          <cell r="AC91">
            <v>1</v>
          </cell>
          <cell r="AD91">
            <v>1</v>
          </cell>
          <cell r="AE91">
            <v>0</v>
          </cell>
          <cell r="AF91">
            <v>1</v>
          </cell>
          <cell r="AG91" t="str">
            <v>No Aplica</v>
          </cell>
          <cell r="AH91" t="str">
            <v>No Aplica</v>
          </cell>
          <cell r="AI91">
            <v>1</v>
          </cell>
          <cell r="AJ91">
            <v>1</v>
          </cell>
          <cell r="AK91" t="str">
            <v>No Aplica</v>
          </cell>
          <cell r="AL91" t="str">
            <v>No Aplica</v>
          </cell>
          <cell r="AM91" t="str">
            <v>No Aplica</v>
          </cell>
          <cell r="AN91" t="str">
            <v>No Aplica</v>
          </cell>
          <cell r="AO91" t="str">
            <v>No Aplica</v>
          </cell>
          <cell r="AP91" t="str">
            <v>No Aplica</v>
          </cell>
          <cell r="AQ91" t="str">
            <v>No Aplica</v>
          </cell>
          <cell r="AR91" t="str">
            <v>No Aplica</v>
          </cell>
          <cell r="AS91" t="str">
            <v>No Aplica</v>
          </cell>
          <cell r="AT91" t="str">
            <v>No Aplica</v>
          </cell>
          <cell r="AU91" t="str">
            <v>No Aplica</v>
          </cell>
          <cell r="AV91" t="str">
            <v>No Aplica</v>
          </cell>
          <cell r="AW91" t="str">
            <v>No Aplica</v>
          </cell>
          <cell r="AX91" t="str">
            <v>No Aplica</v>
          </cell>
          <cell r="AY91" t="str">
            <v>No Aplica</v>
          </cell>
          <cell r="AZ91" t="str">
            <v>No Aplica</v>
          </cell>
          <cell r="BA91" t="str">
            <v>No Aplica</v>
          </cell>
          <cell r="BB91" t="str">
            <v>No Aplica</v>
          </cell>
          <cell r="BC91" t="str">
            <v>No Aplica</v>
          </cell>
          <cell r="BD91" t="str">
            <v>No Aplica</v>
          </cell>
          <cell r="BE91" t="str">
            <v>No Aplica</v>
          </cell>
          <cell r="BF91" t="str">
            <v>No Aplica</v>
          </cell>
          <cell r="BG91" t="str">
            <v>No Aplica</v>
          </cell>
          <cell r="BH91" t="str">
            <v>No Aplica</v>
          </cell>
          <cell r="BI91" t="str">
            <v>No Aplica</v>
          </cell>
          <cell r="BJ91" t="str">
            <v>No Aplica</v>
          </cell>
          <cell r="BK91" t="str">
            <v>No Aplica</v>
          </cell>
          <cell r="BL91" t="str">
            <v>No Aplica</v>
          </cell>
          <cell r="BM91" t="str">
            <v xml:space="preserve">Plan Estratégico InstitucionalPlan de Acción </v>
          </cell>
          <cell r="BN91" t="str">
            <v xml:space="preserve">Corresponde a la meta Plan de Desarrollo de virtualizar un total de 72 trámites de las diferentes entidades distritales para el cuatrienio. Para la vigencia 2019 corresponde virtualizar un total de 15 trámites. </v>
          </cell>
          <cell r="BO91" t="str">
            <v>Realizar mesas de trabajo con las entidades distritales para la virtualización de los trámites de mayor impacto</v>
          </cell>
          <cell r="BP91" t="str">
            <v>Virtualización de trámites:
Determinar las necesidades de las entidades frente a la ciudadanía, ofreciendo servicios más eficientes mediante la ampliación de trámites virtualizados, para el beneficio de los ciudadanos.</v>
          </cell>
          <cell r="BQ91" t="str">
            <v>Virtualización de trámites:
Junio: Informe Reporte Trámites Virtualizados</v>
          </cell>
          <cell r="BR91" t="str">
            <v>Suma</v>
          </cell>
          <cell r="BS91">
            <v>2</v>
          </cell>
          <cell r="BT91">
            <v>0</v>
          </cell>
          <cell r="BU91">
            <v>0</v>
          </cell>
          <cell r="BV91">
            <v>0</v>
          </cell>
          <cell r="BW91">
            <v>0</v>
          </cell>
          <cell r="BX91">
            <v>0</v>
          </cell>
          <cell r="BY91">
            <v>0</v>
          </cell>
          <cell r="BZ91">
            <v>0</v>
          </cell>
          <cell r="CA91">
            <v>0</v>
          </cell>
          <cell r="CB91">
            <v>0</v>
          </cell>
          <cell r="CC91">
            <v>0</v>
          </cell>
          <cell r="CD91">
            <v>0</v>
          </cell>
          <cell r="CE91">
            <v>2</v>
          </cell>
          <cell r="CF91">
            <v>0</v>
          </cell>
          <cell r="CG91">
            <v>0</v>
          </cell>
          <cell r="CH91">
            <v>0</v>
          </cell>
          <cell r="CI91">
            <v>0</v>
          </cell>
          <cell r="CJ91">
            <v>0</v>
          </cell>
          <cell r="CK91">
            <v>0</v>
          </cell>
          <cell r="CL91">
            <v>0</v>
          </cell>
          <cell r="CM91">
            <v>0</v>
          </cell>
          <cell r="CN91">
            <v>0</v>
          </cell>
          <cell r="CO91">
            <v>0</v>
          </cell>
          <cell r="CP91">
            <v>0</v>
          </cell>
          <cell r="CQ91">
            <v>1</v>
          </cell>
          <cell r="CR91">
            <v>1</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v>2</v>
          </cell>
          <cell r="EW91">
            <v>2</v>
          </cell>
          <cell r="EX91" t="str">
            <v>Gestión Estrategia de Implementación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v>
          </cell>
          <cell r="EY91" t="str">
            <v>Gestión Estrategia de Implementación ERP Distrital: No se presentaron retrasos o dificultades durante el mes.</v>
          </cell>
          <cell r="EZ91" t="str">
            <v>Gestión Estrategia de Implementación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v>
          </cell>
          <cell r="FA91">
            <v>2</v>
          </cell>
          <cell r="FB91">
            <v>0</v>
          </cell>
          <cell r="FC91" t="str">
            <v>No aplica</v>
          </cell>
          <cell r="FD91" t="str">
            <v>No programó</v>
          </cell>
          <cell r="FE91" t="str">
            <v>No programó</v>
          </cell>
          <cell r="FF91" t="str">
            <v>No aplica</v>
          </cell>
          <cell r="FG91" t="str">
            <v>No aplica</v>
          </cell>
          <cell r="FH91" t="str">
            <v>No aplica</v>
          </cell>
          <cell r="FI91" t="str">
            <v>No aplica</v>
          </cell>
          <cell r="FJ91" t="str">
            <v>No aplica</v>
          </cell>
          <cell r="FK91" t="str">
            <v>No aplica</v>
          </cell>
          <cell r="FL91" t="str">
            <v>Oportuna</v>
          </cell>
          <cell r="FM91" t="str">
            <v>N/A</v>
          </cell>
          <cell r="FN91" t="str">
            <v>Sebastian Malpica</v>
          </cell>
          <cell r="FO91" t="str">
            <v>No aplica</v>
          </cell>
          <cell r="FP91" t="str">
            <v>No programó</v>
          </cell>
          <cell r="FQ91" t="e">
            <v>#N/A</v>
          </cell>
          <cell r="FR91" t="str">
            <v>No aplica</v>
          </cell>
          <cell r="FS91" t="str">
            <v>No aplica</v>
          </cell>
          <cell r="FT91" t="str">
            <v>No aplica</v>
          </cell>
          <cell r="FU91" t="str">
            <v>No aplica</v>
          </cell>
          <cell r="FV91" t="str">
            <v>No aplica</v>
          </cell>
          <cell r="FW91" t="str">
            <v>No aplica</v>
          </cell>
          <cell r="FX91" t="str">
            <v>Oportuna</v>
          </cell>
          <cell r="FY91" t="str">
            <v>N/A</v>
          </cell>
          <cell r="FZ91" t="str">
            <v>Sebastian Malpica</v>
          </cell>
          <cell r="GA91" t="str">
            <v>No aplica</v>
          </cell>
          <cell r="GB91" t="str">
            <v>No programó</v>
          </cell>
          <cell r="GC91" t="e">
            <v>#N/A</v>
          </cell>
          <cell r="GD91" t="str">
            <v>No aplica</v>
          </cell>
          <cell r="GE91" t="str">
            <v>No aplica</v>
          </cell>
          <cell r="GF91" t="str">
            <v>No aplica</v>
          </cell>
          <cell r="GG91" t="str">
            <v>No aplica</v>
          </cell>
          <cell r="GH91" t="str">
            <v>No aplica</v>
          </cell>
          <cell r="GI91" t="str">
            <v>No aplica</v>
          </cell>
          <cell r="GJ91" t="str">
            <v>Oportuna</v>
          </cell>
          <cell r="GK91" t="str">
            <v>N/A</v>
          </cell>
          <cell r="GL91" t="str">
            <v>Sebastian Malpica</v>
          </cell>
          <cell r="GM91" t="str">
            <v>Cumple</v>
          </cell>
          <cell r="GN91" t="str">
            <v>Cumplido</v>
          </cell>
          <cell r="GO91" t="e">
            <v>#N/A</v>
          </cell>
          <cell r="GP91" t="str">
            <v>Adecuado</v>
          </cell>
          <cell r="GQ91" t="str">
            <v>Coherente</v>
          </cell>
          <cell r="GR91" t="str">
            <v>Concuerda</v>
          </cell>
          <cell r="GS91" t="str">
            <v>Concuerda</v>
          </cell>
          <cell r="GT91" t="str">
            <v>Relación directa</v>
          </cell>
          <cell r="GU91" t="str">
            <v>Adecuado</v>
          </cell>
          <cell r="GV91" t="str">
            <v>Oportuna</v>
          </cell>
          <cell r="GW91" t="str">
            <v>Este indicador se reabrió con 2 hitos para el 2019 por petición del Secretario General, pues se habia cerrado en 2018.  El indicador esta adecuadamente reportado y cumple todos los criterios de calidad del reporte</v>
          </cell>
          <cell r="GX91" t="str">
            <v>Sebastian Malpica</v>
          </cell>
          <cell r="GY91" t="str">
            <v/>
          </cell>
          <cell r="GZ91" t="str">
            <v/>
          </cell>
          <cell r="HA91" t="str">
            <v/>
          </cell>
          <cell r="HB91" t="str">
            <v/>
          </cell>
          <cell r="HC91" t="str">
            <v/>
          </cell>
          <cell r="HD91" t="str">
            <v/>
          </cell>
          <cell r="HE91" t="str">
            <v/>
          </cell>
          <cell r="HF91" t="str">
            <v/>
          </cell>
          <cell r="HG91" t="str">
            <v/>
          </cell>
          <cell r="HH91" t="str">
            <v/>
          </cell>
          <cell r="HI91" t="str">
            <v/>
          </cell>
          <cell r="HJ91">
            <v>1</v>
          </cell>
          <cell r="HK91">
            <v>2</v>
          </cell>
          <cell r="HL91">
            <v>0</v>
          </cell>
          <cell r="HM91">
            <v>0</v>
          </cell>
          <cell r="HN91">
            <v>0</v>
          </cell>
          <cell r="HO91">
            <v>0</v>
          </cell>
          <cell r="HP91">
            <v>0</v>
          </cell>
          <cell r="HQ91">
            <v>0</v>
          </cell>
          <cell r="HR91">
            <v>0</v>
          </cell>
          <cell r="HS91">
            <v>0</v>
          </cell>
          <cell r="HT91">
            <v>0</v>
          </cell>
          <cell r="HU91">
            <v>0</v>
          </cell>
          <cell r="HV91">
            <v>0</v>
          </cell>
          <cell r="HW91">
            <v>1</v>
          </cell>
          <cell r="HX91">
            <v>1</v>
          </cell>
          <cell r="HY91" t="str">
            <v>No Programó</v>
          </cell>
          <cell r="HZ91" t="str">
            <v>No Programó</v>
          </cell>
          <cell r="IA91" t="str">
            <v>No Programó</v>
          </cell>
          <cell r="IB91" t="str">
            <v>No Programó</v>
          </cell>
          <cell r="IC91" t="str">
            <v>No Programó</v>
          </cell>
          <cell r="ID91" t="str">
            <v>No Programó</v>
          </cell>
          <cell r="IE91" t="str">
            <v>No Programó</v>
          </cell>
          <cell r="IF91" t="str">
            <v>No Programó</v>
          </cell>
          <cell r="IG91" t="str">
            <v>No Programó</v>
          </cell>
          <cell r="IH91" t="str">
            <v>No Programó</v>
          </cell>
          <cell r="II91" t="str">
            <v>No Programó</v>
          </cell>
          <cell r="IJ91">
            <v>1</v>
          </cell>
          <cell r="IK91" t="str">
            <v>No Programó</v>
          </cell>
          <cell r="IL91" t="str">
            <v>No Programó</v>
          </cell>
          <cell r="IM91" t="str">
            <v>No Programó</v>
          </cell>
          <cell r="IN91">
            <v>1</v>
          </cell>
          <cell r="IP91">
            <v>0</v>
          </cell>
          <cell r="IQ91">
            <v>0</v>
          </cell>
          <cell r="IR91">
            <v>0</v>
          </cell>
          <cell r="IS91">
            <v>1</v>
          </cell>
        </row>
        <row r="92">
          <cell r="A92" t="str">
            <v>184J</v>
          </cell>
          <cell r="B92" t="str">
            <v>Oficina Alta Consejería Distrital de Tecnologías de Información y Comunicaciones - TIC</v>
          </cell>
          <cell r="C92" t="str">
            <v>Alto Consejero Distrital de Tecnologías de Información y Comunicaciones - TIC</v>
          </cell>
          <cell r="D92" t="str">
            <v>Carlos Alberto Sánchez Rave</v>
          </cell>
          <cell r="E92" t="str">
            <v>P1 -  ÉTICA, BUEN GOBIERNO Y TRANSPARENCIA</v>
          </cell>
          <cell r="F92" t="str">
            <v>P1O2 Fortalecer la capacidad de formulación, implementación y seguimiento, de la política pública de competencia de la Secretaría General; así como las estrategias y mecanismos de evaluación.</v>
          </cell>
          <cell r="G92" t="str">
            <v>P1O2A1 Formular, implementar y realizar seguimiento a las políticas públicas de competencia de la Entidad</v>
          </cell>
          <cell r="H92" t="str">
            <v>Diseñar e implementar una estrategia para el fomento de la economía digital a través de la potenciación de aplicaciones, contenidos y software</v>
          </cell>
          <cell r="I92" t="str">
            <v>Estrategia para el fomento de la economía digital a través de potenciar el desarrollo de aplicaciones, contenidos y software, diseñada e implementada</v>
          </cell>
          <cell r="J92" t="str">
            <v xml:space="preserve">El indicador mide el avance en la estrategia orientada a crear capacidad de base en la Ciudad para acercar las necesidades e ideas, al talento y al mercado de la ciudad y del mundo. Incluye el resultado de sumar las estrategias de promoción y desarrollo de servicios (excepto programa de capacidades y cultura digital) y fomento a la industria TI (excepto programa big data y data analysis y catálogos privados de datos abiertos) del proyecto 1111. </v>
          </cell>
          <cell r="K92" t="str">
            <v>(No. hitos de la estrategia alcanzados  / Total de hitos de la estrategia programados) *100</v>
          </cell>
          <cell r="L92" t="str">
            <v xml:space="preserve">No. hitos de la estrategia alcanzados </v>
          </cell>
          <cell r="M92" t="str">
            <v>Total de hitos de la estrategia programados</v>
          </cell>
          <cell r="O92" t="str">
            <v xml:space="preserve"> Estrategia ejecutada</v>
          </cell>
          <cell r="Q92" t="str">
            <v>Programa de promoción y desarrollo TIC :
Marzo: Informe trimestral de avance Q1
Junio: Informe trimestral de avance Q2
Septiembre: Informe trimestral de avance Q3
Diciembre: Informe final de cierre de actividades
Transformación Digital Empresarial:
Marzo: Documento en el que se relacionan las MiPymes beneficiadas de las intervenciones desarrolladas en el marco del fomento de la industria TIC que se realizará con Fenalco y Fitic (30 empresas)
Junio: Documento en el que se relacionan las MiPymes beneficiadas de las intervenciones desarrolladas en el marco del fomento de la industria TIC que se realizará con Fenalco y Fitic. (40 empresas)
Septiembre: Documento en el que se relacionan las MiPymes beneficiadas de las intervenciones desarrolladas en el marco del fomento de la industria TIC que se realizará con Fenalco y Fitic. (40 empresas)
Noviembre: Documento en el que se relacionan las MiPymes beneficiadas de las intervenciones desarrolladas en el marco del fomento de la industria TIC que se realizará con Fenalco y Fitic. (40 empresas)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
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Proyectos de Innovación:
Marzo: APP OFB (Evidencia de Reunión o Acta con anexos, si aplica).
Junio: APP Se puede Ser (Evidencia de Reunión o Acta con anexos, si aplica).
Acuerdos Marco de Precio o Procesos de Demanda Agregada:
Junio: Circular instrumento de compra pública TI (AMP o Proceso Demanda Agregada) 
Promoción de 6 Comunidades o Ecosistemas Inteligentes:
Febrero, Marzo, Abril, Junio, Julio, Agosto: Acta o Evidencia de Reunión (puede incluir soportes: presentaciones, fotografías, videos, etc.)</v>
          </cell>
          <cell r="R92" t="str">
            <v>Programa de promoción y desarrollo TIC :
Aumentar el grado de apropiación digital existente en la Ciudad, generar emprendimientos y mejorar la economía digital de Bogotá.
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
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
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S92" t="str">
            <v>Creciente</v>
          </cell>
          <cell r="T92" t="str">
            <v>Creciente</v>
          </cell>
          <cell r="U92" t="str">
            <v>Porcentaje</v>
          </cell>
          <cell r="V92" t="str">
            <v>Eficacia</v>
          </cell>
          <cell r="W92" t="str">
            <v>Resultado</v>
          </cell>
          <cell r="X92">
            <v>2016</v>
          </cell>
          <cell r="Y92">
            <v>0.21</v>
          </cell>
          <cell r="Z92">
            <v>2016</v>
          </cell>
          <cell r="AA92">
            <v>0.21</v>
          </cell>
          <cell r="AB92">
            <v>0.5</v>
          </cell>
          <cell r="AC92">
            <v>0.7</v>
          </cell>
          <cell r="AD92">
            <v>1</v>
          </cell>
          <cell r="AE92">
            <v>0</v>
          </cell>
          <cell r="AF92">
            <v>1</v>
          </cell>
          <cell r="AG92" t="str">
            <v>No Aplica</v>
          </cell>
          <cell r="AH92">
            <v>1</v>
          </cell>
          <cell r="AI92" t="str">
            <v>No Aplica</v>
          </cell>
          <cell r="AJ92">
            <v>1</v>
          </cell>
          <cell r="AK92" t="str">
            <v>No Aplica</v>
          </cell>
          <cell r="AL92" t="str">
            <v>No Aplica</v>
          </cell>
          <cell r="AM92" t="str">
            <v>No Aplica</v>
          </cell>
          <cell r="AN92" t="str">
            <v>No Aplica</v>
          </cell>
          <cell r="AO92" t="str">
            <v>No Aplica</v>
          </cell>
          <cell r="AP92" t="str">
            <v>No Aplica</v>
          </cell>
          <cell r="AQ92" t="str">
            <v>No Aplica</v>
          </cell>
          <cell r="AR92" t="str">
            <v>No Aplica</v>
          </cell>
          <cell r="AS92" t="str">
            <v>No Aplica</v>
          </cell>
          <cell r="AT92" t="str">
            <v>No Aplica</v>
          </cell>
          <cell r="AU92" t="str">
            <v>No Aplica</v>
          </cell>
          <cell r="AV92" t="str">
            <v>No Aplica</v>
          </cell>
          <cell r="AW92" t="str">
            <v>No Aplica</v>
          </cell>
          <cell r="AX92" t="str">
            <v>No Aplica</v>
          </cell>
          <cell r="AY92" t="str">
            <v>No Aplica</v>
          </cell>
          <cell r="AZ92" t="str">
            <v>No Aplica</v>
          </cell>
          <cell r="BA92" t="str">
            <v>No Aplica</v>
          </cell>
          <cell r="BB92" t="str">
            <v>No Aplica</v>
          </cell>
          <cell r="BC92" t="str">
            <v>No Aplica</v>
          </cell>
          <cell r="BD92" t="str">
            <v>No Aplica</v>
          </cell>
          <cell r="BE92" t="str">
            <v>No Aplica</v>
          </cell>
          <cell r="BF92" t="str">
            <v>No Aplica</v>
          </cell>
          <cell r="BG92" t="str">
            <v>No Aplica</v>
          </cell>
          <cell r="BH92" t="str">
            <v>No Aplica</v>
          </cell>
          <cell r="BI92" t="str">
            <v>No Aplica</v>
          </cell>
          <cell r="BJ92" t="str">
            <v>No Aplica</v>
          </cell>
          <cell r="BK92" t="str">
            <v>No Aplica</v>
          </cell>
          <cell r="BL92" t="str">
            <v>No Aplica</v>
          </cell>
          <cell r="BM92" t="str">
            <v xml:space="preserve">Plan de Desarrollo - Meta ProductoPlan de Acción </v>
          </cell>
          <cell r="BN92" t="str">
            <v xml:space="preserve">El indicador mide el avance en la estrategia orientada a crear capacidad de base en la Ciudad para acercar las necesidades e ideas, al talento y al mercado de la ciudad y del mundo. </v>
          </cell>
          <cell r="BO92" t="str">
            <v>Diseñar y ejecutar la estrategia de promoción y desarrollo de servicios tic
Monitorear y evaluar la estrategia de promocion y desarrollo de servicios tic
Diseñar y ejecutar  el plan fi.ti Bogotá
Diseñar y ejecutar la estrategia de gobierno y ciudadano digital
Monitorear y evaluar la estrategia de gobierno y ciudadano digital
Diseñar y ejecutar la estrategia de articulacion de nodos distritales de innovacion, servicios distritales y tic
Monitorear y evaluar la estrategia de articulacion de nodos distritales de innovacion, servicios distritales y tic
Identificar objetos o procesos marco
Diseñar y ejecutar la estrategia para implementar comunidades o ecosistemas inteligentes</v>
          </cell>
          <cell r="BP92" t="str">
            <v>Programa de promoción y desarrollo TIC :
Aumentar el grado de apropiación digital existente en la Ciudad, generar emprendimientos y mejorar la economía digital de Bogotá.
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
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
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BQ92" t="str">
            <v>Programa de promoción y desarrollo TIC :
Marzo: Informe trimestral de avance Q1
Junio: Informe trimestral de avance Q2
Septiembre: Informe trimestral de avance Q3
Diciembre: Informe final de cierre de actividades
Transformación Digital Empresarial:
Marzo: Documento en el que se relacionan las MiPymes beneficiadas de las intervenciones desarrolladas en el marco del fomento de la industria TIC que se realizará con Fenalco y Fitic (30 empresas)
Junio: Documento en el que se relacionan las MiPymes beneficiadas de las intervenciones desarrolladas en el marco del fomento de la industria TIC que se realizará con Fenalco y Fitic. (40 empresas)
Septiembre: Documento en el que se relacionan las MiPymes beneficiadas de las intervenciones desarrolladas en el marco del fomento de la industria TIC que se realizará con Fenalco y Fitic. (40 empresas)
Noviembre: Documento en el que se relacionan las MiPymes beneficiadas de las intervenciones desarrolladas en el marco del fomento de la industria TIC que se realizará con Fenalco y Fitic. (40 empresas)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
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Proyectos de Innovación:
Marzo: APP OFB (Evidencia de Reunión o Acta con anexos, si aplica).
Junio: APP Se puede Ser (Evidencia de Reunión o Acta con anexos, si aplica).
Acuerdos Marco de Precio o Procesos de Demanda Agregada:
Junio: Circular instrumento de compra pública TI (AMP o Proceso Demanda Agregada) 
Promoción de 6 Comunidades o Ecosistemas Inteligentes:
Febrero, Marzo, Abril, Junio, Julio, Agosto: Acta o Evidencia de Reunión (puede incluir soportes: presentaciones, fotografías, videos, etc.)</v>
          </cell>
          <cell r="BR92" t="str">
            <v>Suma</v>
          </cell>
          <cell r="BS92">
            <v>27</v>
          </cell>
          <cell r="BT92">
            <v>0</v>
          </cell>
          <cell r="BU92">
            <v>1</v>
          </cell>
          <cell r="BV92">
            <v>6</v>
          </cell>
          <cell r="BW92">
            <v>1</v>
          </cell>
          <cell r="BX92">
            <v>1</v>
          </cell>
          <cell r="BY92">
            <v>5</v>
          </cell>
          <cell r="BZ92">
            <v>1</v>
          </cell>
          <cell r="CA92">
            <v>3</v>
          </cell>
          <cell r="CB92">
            <v>4</v>
          </cell>
          <cell r="CC92">
            <v>1</v>
          </cell>
          <cell r="CD92">
            <v>3</v>
          </cell>
          <cell r="CE92">
            <v>1</v>
          </cell>
          <cell r="CF92">
            <v>0</v>
          </cell>
          <cell r="CG92">
            <v>1.1111111111111112E-2</v>
          </cell>
          <cell r="CH92">
            <v>6.666666666666668E-2</v>
          </cell>
          <cell r="CI92">
            <v>1.1111111111111112E-2</v>
          </cell>
          <cell r="CJ92">
            <v>1.1111111111111112E-2</v>
          </cell>
          <cell r="CK92">
            <v>5.5555555555555559E-2</v>
          </cell>
          <cell r="CL92">
            <v>1.1111111111111112E-2</v>
          </cell>
          <cell r="CM92">
            <v>3.333333333333334E-2</v>
          </cell>
          <cell r="CN92">
            <v>4.4444444444444446E-2</v>
          </cell>
          <cell r="CO92">
            <v>1.1111111111111112E-2</v>
          </cell>
          <cell r="CP92">
            <v>3.333333333333334E-2</v>
          </cell>
          <cell r="CQ92">
            <v>1.1111111111111112E-2</v>
          </cell>
          <cell r="CR92">
            <v>1</v>
          </cell>
          <cell r="CS92">
            <v>0</v>
          </cell>
          <cell r="CT92">
            <v>0</v>
          </cell>
          <cell r="CU92" t="str">
            <v xml:space="preserve">Programa de promoción y desarrollo TIC: Se realizó la planeación del proyecto, que incluye la identificación de la necesidad.
Transformación Digital Empresarial: Se realizó la planeación y estructuración del proyecto.
Analítica de Datos: Se identificó la necesidad del proyecto, y se realizó perfil.
Gobierno Digital: No se programaron actividades.
Perfil del Ciudadano Digital: Se realizó contextualización e identificación de la necesidad del proyecto. Se analizó y estableció la hoja de ruta preliminar con la que se alcanzaran los objetivos y cierre. 
Proyectos de Innovación: No se programaron actividades.
Acuerdos Marco de Precio o Procesos de Demanda Agregada: Se adelantó la elaboración de la identificación de la necesidad del Proyecto.
Comunidades y ecosistemas promovidos: Se elaboró la ficha preliminar perfil del proyecto. Se realizó acercamiento a los principales representantes de los laboratorios digitales, con fin de crear y estructurar una comunidad.
</v>
          </cell>
          <cell r="CV92"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Durante el mes no se programaron actividades.
Perfil del Ciudadano Digital:
No se presentaron retrasos o dificultades durante el mes.
Proyectos de Innovación: 
No se programaron actividades.
Acuerdos Marco de Precio o Procesos de Demanda Agregada:
No se presentaron retrasos o dificultades durante el mes.
Comunidades y ecosistemas promovidos:
No se presentaron retrasos o dificultades durante el mes.</v>
          </cell>
          <cell r="CW92" t="str">
            <v xml:space="preserve">Programa de promoción y desarrollo TIC: Diseño del programa, que incluye iniciativas y propuestas audiovisuales, cinematográficas y/o audiovisuales.
Transformación Digital Empresarial: Se pretende fortalecer la Industria TI para lograr una mayor competitividad, innovación y creación de empresas.
Analítica de Datos: El proyecto apoyará a las Entidades a la toma de decisiones, y a la generación de políticas públicas.
Gobierno Digital: No se programaron actividades.
Perfil del Ciudadano Digital: Se establece la hoja de ruta preliminar, para diseñar y ejecutar la estrategia.
Proyectos de Innovación: No hubo programaron.
Acuerdos Marco de Precio o Procesos de Demanda Agregada: Se identificó la selección del instrumento de compra pública para innovación, para que las Entidades Distritales puedan identificar sus necesidades en materia de TI por medio de soluciones innovadoras.  
Comunidades y ecosistemas promovidos: Se estructura el proyecto, el cual busca promover el trabajo colaborativo.
</v>
          </cell>
          <cell r="CX92">
            <v>1</v>
          </cell>
          <cell r="CY92">
            <v>1</v>
          </cell>
          <cell r="CZ92" t="str">
            <v>Programa de promoción y desarrollo: Se realizó estructuración del proyecto. Se realizó monitoreo y seguimiento.
Transformación Digital Empresarial: Se estableció la consolidación de Aliados Estratégicos, y apertura de convocatorias MinTIC-FENALCO-SDDE.
Analítica de Datos: Se realizó formulación y aprobación del proyecto.
Gobierno Digital: Se realizó la planeación del proyecto, que tiene 2 componentes: alineación del DAFP y el MIPG con el PETIC, y estudio de prospectiva tecnológica.
Perfil del Ciudadano Digital: Se elaboró y aprobó Perfil del Proyecto.
Proyectos de Innovación: No hubo programación.
Acuerdos Marco de Precio o Procesos de Demanda Agregada: Se estructuró el proyecto. Se realizó primera revisión de normatividad relacionada con las compras públicas en innovación.
Comunidades y ecosistemas promovidos: Se realizó la identificación de la necesidad y se elaboró el perfil y la formulación del proyecto. Se logró el hito de promoción de la Comunidad Red de Laboratorios Digitales.</v>
          </cell>
          <cell r="DA92"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 o Procesos de Demanda Agregada:
No se presentaron retrasos o dificultades durante el mes.
Comunidades y ecosistemas promovidos:
No se presentaron retrasos o dificultades durante el mes.</v>
          </cell>
          <cell r="DB92" t="str">
            <v xml:space="preserve">Programa de promoción y desarrollo: Estructuración del programa. Incluye iniciativas y propuestas audiovisuales, cinematográficas y/o audiovisuales.
Transformación Digital: Se diseñó hoja de ruta para el fortalecimiento de la Industria.
Analítica de Datos: Se da vía libre para identificar problemática de ciudad, y trabajar con Entidades Distritales.
Gobierno Digital: Se identificó la necesidad de tener prácticas alineadas a MinTIC.
Perfil del Ciudadano Digital: Con la estructuración del proyecto, se podrá contar con la elaboración de un documento que le permita a las Entidades del Distrito ejecutar la estrategia.
Proyectos de Innovación: No hubo programación.
AMP o Procesos de Demanda Agregada: Se adelantó la revisión de los antecedentes y normatividad proceso de compra pública para la innovación, para que las Entidades Distritales puedan priorizar sus necesidades en materia de TI.
Comunidades promovidas: Se logró una sinergia entre laboratorios digitales.
</v>
          </cell>
          <cell r="DC92">
            <v>6</v>
          </cell>
          <cell r="DD92">
            <v>6</v>
          </cell>
          <cell r="DE92" t="str">
            <v>Programa de promoción y desarrollo: Se logró hito del primer informe. Además, se hizo monitoreo y seguimiento.
Transformación Digital Empresarial: Se logró hito de la vinculación de 30 MiPymes.
Analítica de Datos: Se logró hito informe definición de la problemática y recolección de los datos para análisis.
Gobierno Digital: Se termina estructuración del proyecto. 
Perfil del Ciudadano Digital: Se logró hito avance del documento del proyecto. Se estructuró el proyecto. 
Proyectos de Innovación: Se logró hito publicación de la aplicación móvil “Fil Bogotá”. Además, se realizó monitoreo de las dos aplicaciones para el trimestre.
Acuerdos Marco de Precio o Procesos de Demanda Agregada: Se realizó la segunda revisión de la normatividad de compras públicas en innovación. Se elaboró borrador de la guía de adquisición de productos y servicios de TI.
Comunidades y ecosistemas: Se logró hito promoción de la Comunidad Científicas de Datos. Además, se elaboró Informe Trimestral de Comunidades.</v>
          </cell>
          <cell r="DF92"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 o Procesos de Demanda Agregada:
No se presentaron retrasos o dificultades durante el mes.
Comunidades y ecosistemas promovidos:
No se presentaron retrasos o dificultades durante el mes.</v>
          </cell>
          <cell r="DG92" t="str">
            <v xml:space="preserve">Programa de promoción y desarrollo: Avance en actividades y presentación primeras cifras.
Transformación Digital: Vincular 30 MiPymes, permite mejorar competitividad e innovación.
Analítica de Datos: El proyecto se puede aprovechar como un piloto para viabilizar cómo los datos mejoran la toma de decisiones.
Gobierno Digital: Se crearán contenidos que aporten a la economía digital.
Perfil del Ciudadano: Trabajar con MinTIC y la Agencia Nacional de Gobierno Digital para la implementación del proyecto.
Proyectos de Innovación: La publicación de “Fil Bogotá”, permite el acceso de información de programas y servicios que presta la Filarmónica de Bogotá a los ciudadanos.
AMP o Procesos Demanda Agregada: Se hizo revisión de los antecedentes y normatividad, con el propósito que las Entidades Distritales puedan satisfacer sus necesidades en materia de TI.
Comunidades: Con la promoción de la Comunidad Científica de Datos, se logra eliminar barreras de espacio tiempo y costo.
</v>
          </cell>
          <cell r="DH92">
            <v>1</v>
          </cell>
          <cell r="DI92">
            <v>1</v>
          </cell>
          <cell r="DJ92" t="str">
            <v xml:space="preserve">Programa de promoción y desarrollo TIC: Se realizó monitoreo y seguimiento, compilando actividades de promoción y formación de los eventos desarrollados con el apoyo de la Alta Consejería TIC. Además, se revisaron las propuestas para adelantar la suscripción de Convenios con la Universidad EAN e Idartes.
Transformación Digital Empresarial: Se gestionó el desarrollo de dos eventos con la apertura de las convocatorias del Centro de Transformación Digital Empresarial-CTDE Fenalco y la Alta Consejería Distrital de TIC.
Analítica de Datos: En asocio con la Alta Consejería para los Derechos de las Víctimas, la Paz y la Reconciliación,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Gobierno Digital: Para el desarrollo del proyecto, se realizó la Ficha Técnica, Estudio y Análisis de Mercado. Además, se apoyó al área jurídica de la Alta Consejería TIC en el Análisis del Sector, y se solicitaron a los proponentes el estado financiero como insumo de los respectivos índices. 
Adicionalmente, se propuso la elaboración de una Circular para recordar a las Entidades Distritales la necesidad de publicación del PETI y de los Planes Estratégicos de MIPG. No obstante, durante la revisión de la proyección de la Circular se desestimó su remisión, lo cual no impacta el desarrollo del proyecto.
Perfil del Ciudadano Digital: Se realizó reunión de seguimiento y monitoreo del proyecto con el Jefe y Asesor de la Alta Consejería TIC, en la que se contextualizó la Estrategia de Integración Digital del Estado, comprendida por dos documentos emitidos por MinTIC. Estos relacionan los servicios del Ciudadano Digital, y el tiempo para la implementación para las Entidades Públicas de Orden Nacional y Territorial, entre otros temas.
Proyectos de Innovación: No se programaron actividades.
Acuerdos Marco de Precios o Procesos de Agregación de Demanda: Se consolidó la información actualizada de los instrumentos de compras públicas, estructurados en el formato de Circular. Adicionalmente, se elaboró borrador (avance 2) de la guía de adquisición de productos y servicios de TI (revisión de 10/10 instrumentos de compras públicas de TI, definición objetivo y condiciones AMP y Agregación de Demanda).
Comunidades y ecosistemas promovidos: Se logró el hito programado, debido a que se realizaron actividades de promoción para la comunidad Innovación en Distrito, que para el mes de abril cuenta con 81 miembros en su grupo de WhatsApp. Para el cumplimiento de este hito se desarrollaron las siguientes actividades: 1. Acercamiento a la Comunidad, 2. Promoción a la Comunidad, miércoles 24 de abril.
</v>
          </cell>
          <cell r="DK92" t="str">
            <v xml:space="preserve">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
</v>
          </cell>
          <cell r="DL92" t="str">
            <v xml:space="preserve">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Transformación Digital Empresarial: Por medio de la gestión realizada durante el mes, se permite conocer el nivel de madurez digital de las MiPymes vinculadas al CTDE, y enfocarlas hacia la transformación digital. 
Analítica de Datos: Con la gestión para la recolección de las bases de datos de las Entidades Distritales, se podrá diseñar el modelo predictivo y descriptivo en atención de las víctimas, lo cual beneficiará esta población para focalizar la oferta de bienes y servicios, y contribuir a superar los criterios e índices de vulnerabilidad. La Analítica de Datos permite la generación de política pública para la toma de decisiones y herramientas tecnológicas (aplicaciones, contenidos y software), que contribuyan al fortalecimiento y capacidades institucionales de las Entidades.
Gobierno Digital: Se avanzó en la definición de la necesidad de alineación de los PETI frente a MIPG y MinTIC. Por otra parte, esta información será insumo para las Entidades Distritales con el propósito de generar contenidos de prospectiva tecnológica alineada a nivel distrital.
Perfil del Ciudadano Digital: Por medio de la Estrategia de Integración Digital del Estado, los ciudadanos podrán realizar transacciones con todas las Entidades Públicas a través de un único portal, “GOV.CO”. Lo anterior, permite que las Entidades Públicas inviertan menos recursos para la transaccionalidad entre el ciudadano con estas. Adicionalmente, los ciudadanos gastarán menos tiempo para llevar los trámites con el Distrito.
Proyectos de Innovación: Durante el mes no se programaron actividades.
Acuerdos Marco de Precios o Procesos de Agregación de Demanda: Se hizo revisión de los normatividad, con el propósito que las Entidades Distritales puedan satisfacer sus necesidades en materia de TI.
Comunidades y ecosistemas promovidos: Al promover la comunidad de Innovación en Distrito, se obtuvo como beneficio: 1. La divulgación en buenas prácticas de innovación al interior del Distrito, 2. Acercamiento de la comunidad con  representantes de la Alta Dirección del Distrito, que adelantan proyectos innovadores. Esto repercute en la apropiación de metodologías de innovación y gestión del conocimiento al interior de las Entidades.
</v>
          </cell>
          <cell r="DM92">
            <v>1</v>
          </cell>
          <cell r="DN92">
            <v>1</v>
          </cell>
          <cell r="DO92" t="str">
            <v>Promoción y desarrollo: Se hizo monitoreo y seguimiento a los eventos y procesos de formación a ciudadanos, desarrollados y/o apoyados por la Oficina. En el día del Internet, la Consejería TIC realizó eventos en diferentes lugares de la ciudad. Se destaca el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Sin embargo,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Transformación Digital Empresarial: Se realizó reunión de seguimiento con el CTDE Fenalco y el Fondo de Innovación FITIC, acerca del acompañamiento que vienen recibiendo las MiPymes beneficiadas por Bogotá, de acuerdo con el diagnóstico y el estado de madurez digital de las empresas. 
Analítica de Datos: Se logró hito de definición de la metodología para el modelo predictivo y descriptivo, que permitirá focalizar la atención a víctimas, por parte de la ACDVPR.
Gobierno Digital: Se consolidó la Ficha Técnica y el Estudio de Mercado para la Consultoría que impulsará el proyecto. Además, se realizó seguimiento y monitoreo del mismo, con el área jurídica de la Oficina en la que se validan las respuestas a los proponentes. 
Perfil del Ciudadano Digital: Se envió al MinTIC dos Oficios solicitando concepto de la aplicación de la Directiva No. 02 de 2019 para las Entidades del Orden Territorial e información sobre la publicación y adopción de los Manuales y Estándares para la Carpeta Ciudadana Electrónica. Esto, para recibir por parte del MinTIC instrucciones y plazos para incorporar en el documento de Perfil Del Ciudadano Digital, recomendaciones a nivel distrital.
Proyectos de Innovación: No se programaron actividades.
Acuerdos Marco de Precios o Procesos de Agregación de Demanda: Se elaboró borrador de la definición del plan de acción para la formulación del acto administrativo, en el cual se presentará a la Asesora Jurídica de la Oficina la proyección de la Circular para revisión.  
Además, se elaboró borrador (avance 3) de la guía de adquisición de productos y servicios de TI.
Comunidades y ecosistemas promovidos: Se realizó acercamiento con la comunidad “Grafoscopio”, y se acordó promoverla en junio. Además, se realizó acercamiento con la comunidad “Colombia AI”, para promoverla mediante el apoyo en la organización del “Panel sobre el mercado laboral de Machine Learning en Colombia", a realizarse en julio o agosto.</v>
          </cell>
          <cell r="DP92"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DQ92"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Transformación Digital Empresarial: Con el acompañamiento que se viene realizando desde el CTDE, se benefician las MiPymes con el provisionamiento de aplicaciones (www.centrodigital.fenalco.com.co) como CRM y/o ERP, que fortalecen su digitalización y formación virtual empresarial (www.empresariodigital.gov.co).
Analítica de Datos: La definición de la metodología para el modelo predictivo y descriptivo, permitirá entender patrones de comportamiento relacionados con las solicitudes y otorgamiento de ayuda humanitaria inmediata para las personas víctimas de conflicto armado, residentes en Bogotá.
Gobierno Digital: Mediante la consolidación de la Ficha Técnica y el Estudio de Mercado para la Consultoría, que impulsará el desarrollo del proyecto, se tiene un margen de probabilidad alto que los proponentes se presenten, puesto que se determinó pluralidad en las ofertas.
Perfil del Ciudadano Digital: Con la solicitud hecha a MinTIC, se espera recibir la información requerida para incorporarla en el documento de Perfil Del Ciudadano Digital, como recomendaciones para el Distrito. Lo anterior, permitirá hacer más eficiente el proceso de integración digital de las Entidades Distritales con el portal “GOV.CO”.
Proyectos de Innovación: Durante el mes no se programaron actividades.
Acuerdos Marco de Precios o Procesos de Agregación de Demanda: La definición del plan de acción para la formulación de la circular, permite parametrizar los aspectos relevantes que se deben tener en cuenta para la divulgación y socialización de esta.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3.
Comunidades y ecosistemas promovidos: Se gestiona acercamiento a las comunidades con anticipación, lo que permitirá ejecutar las actividades con más certeza.</v>
          </cell>
          <cell r="DR92">
            <v>5</v>
          </cell>
          <cell r="DS92">
            <v>5</v>
          </cell>
          <cell r="DT92" t="str">
            <v>Programa de promoción y desarrollo TIC: Se logró el hito de informe trimestral donde se recopilan las actividades realizadas. Incluye un primer reporte del funcionamiento de la plataforma Bogotá Aprende TIC. Además, se realizó monitoreo y seguimiento, compilando actividades de promoción y formación.
Transformación Digital Empresarial: Se logró el hito de vinculación de 40 MiPymes como resultado de la convocatoria por parte del FONDO FITIC de la Secretaría Distrital de Desarrollo Económico y de FENALCO con el Centro de Transformación Digital, con acompañamiento y mentoría a: 10 en presencia web, 10 en comercio electrónico, 10 en Incubación y aceleración, y diez 10 en Internacionalización.
Analítica de Datos: Se realiza seguimiento a la metodología de construcción del modelo predictivo y descriptivo, que responda a los procesos actuales relacionados con la atención primaria a las víctimas. Lo anterior, coordinado con la ACDVPR.
Gobierno Digital: Se hizo seguimiento al plan de trabajo y cronograma del proyecto, y análisis precontractual de la Consultoría que impulsará su desarrollo.
Perfil del Ciudadano Digital: En junio MinTIC publicó en su página el borrador de Decreto que modifica lineamientos de Servicios Ciudadanos Digitales, con el fin de mejorar el texto definitivo. Lo anterior, para contar con una normativa que responda a las necesidades y expectativas de temas centrales del modelo que estaba planteado en el Decreto 1413 de 2017 (Interoperabilidad, Autenticación Digital y Carpeta Ciudadana Digital).
Con base en lo anterior, se logró el hito de avance del Documento de Perfil del Ciudadano Digital, el cual comprende las disposiciones generales (definiciones, recursos, infraestructura tecnológica, normatividad, implicaciones, etc.).
Además, se emitió Circular 16 a las Entidades del Distrito, para que realicen comentarios al borrador del Decreto que modifica los lineamientos de Servicios Ciudadanos Digitales.
Proyectos de Innovación: Se logró el hito de publicar la aplicación móvil “En Bogotá Se Puede Ser”, de la Dirección de Diversidad Sexual de la Secretaría Distrital de Planeación, en tiendas App Store y Google Play. En articulación entre la Alta Consejería TIC y la SDP se hizo evento de lanzamiento en el mes. Además, se realizó monitoreo de las dos aplicaciones móviles publicadas en la vigencia.
Acuerdos Marco de Precios o Procesos de Agregación de Demanda: Se elaboró avance con ajustes de la Circular, según observaciones de la Asesora Jurídica de la Oficina.
Comunidades y ecosistemas promovidos: Se promovió la Comunidad de Gamers, logrando así el hito. En cuanto a la Comunidad de “Grafoscopio” anunciada en mayo para promover en junio, se decidió reprogramarla para julio, debido a que se dio prioridad a la Comunidad de Gamers cuya promoción comenzó en el marco del día del Internet y culminó en junio. Para agosto se promoverá la Comunidad “Colombia AI”. Además, se elaboró Informe Trimestral de Comunidades.</v>
          </cell>
          <cell r="DU92"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No se presentaron retrasos o dificultades durante el mes.
Comunidades y ecosistemas promovidos: No se presentaron retrasos o dificultades durante el mes.</v>
          </cell>
          <cell r="DV92" t="str">
            <v>Programa de promoción y desarrollo TIC: Mediante el seguimiento se evidencia que el programa ha logrado potenciar y fomentar el desarrollo de la Economía Digital a través de las iniciativas lideradas por la Alta Consejería TIC, como lo es la plataforma Bogotá Aprende TIC y los diferentes eventos desarrollados.
Transformación Digital Empresarial: Al vincular 40 nuevas MiPymes, se logra la apropiación de la Transformación Digital Empresarial, mejorando el nivel de madurez de las MiPymes, la cultura digital e innovación en el sector.
Analítica de Datos: Con el seguimiento a la construcción metodológica para el modelo predictivo y descriptivo, se supervisa el desarrollo del proyecto que tiene como propósito entender patrones de comportamiento relacionados con las solicitudes y otorgamiento de ayuda humanitaria inmediata para las personas víctimas de conflicto armado.
Gobierno Digital: Mediante el seguimiento al plan de trabajo y cronograma del proyecto, y análisis precontractual de la Consultoría que impulsará su desarrollo, se tiene un margen de probabilidad alto que los proponentes se presenten, puesto que se determinó pluralidad en las ofertas, además se garantiza transparencia en el proceso.
Perfil del Ciudadano Digital: La modificación del Decreto le permitirá al ciudadano acceder a los servicios y trámites públicos de una manera más económica y cómoda, ya que podrá realizar los trámites habilitados en línea sin tener que desplazarse hasta la Entidad. Por otra parte, las Entidades tendrán menos costos y proveerán servicios de mayor calidad, cumpliendo requisitos de seguridad y confiabilidad.
Proyectos de Innovación: Con la publicación de la aplicación móvil “En Bogotá Se Puede Ser”, se ofrece información sobre la oferta institucional de la Alcaldía Mayor de Bogotá para personas LGBTI y el acceso de información de programas y servicios que presta la Secretaría Distrital de Planeación - Dirección de Diversidad Sexual. De igual forma el sector puede acceder a canales de denuncia ante cualquier vulneración a sus derechos e identificar si es víctima de discriminación. Por las características de aplicación móvil, la SDP dispone de un canal de comunicación innovador y eficiente al cual puede acceder mayor número de personas, en el marco de la Economía Digital.
Acuerdos Marco de Precios o Procesos de Agregación de Demanda: El avance con ajustes permitirá la promoción y difusión de la oferta del proceso de compra pública para la innovación CPI.
Comunidades y ecosistemas promovidos: Se fortaleció la Comunidad de Gamers, donde se establecieron sinergias entre personas con diferente formación académica y experiencia laboral, logrando conectar diferentes maneras de pensar en función de resolver retos de manera holística. El desarrollo de videojuegos fortalece la industria de contenidos digitales y mejora las capacidades técnicas y humanas en materia de economía digital en la Ciudad.</v>
          </cell>
          <cell r="DW92">
            <v>1</v>
          </cell>
          <cell r="DX92">
            <v>1</v>
          </cell>
          <cell r="DY92" t="str">
            <v>Programa de promoción y desarrollo: Se hizo monitoreo y seguimiento a eventos y procesos de formación ciudadana, desarrollados y/o apoyados por la Oficina. Se destacan "Womenize" y "Segundo concurso de innovadores escolares en seguridad vial".
Transformación Digital Empresarial: Se adelantó un evento el 11 de julio entre FENALCO Bogotá, la SDDE y la Consejería TIC, entre otros, para apertura de nuevas convocatorias para MiPymes vinculadas al CTDE, con el fin de socializar los diferentes métodos para acceder a los recursos económicos de financiación (Innpulsa y Fondo Nacional de Garantías), orientados a la consolidación de sus productos y/o servicios, a través del Fondo de Innovación FITIC.
Analítica de Datos: Para la generación de los conjuntos de datos para el Modelo Predictivo y Descriptivo, se disponen los datos de caracterización de la base del SIVIC de la ACDVPR, con el fin de resolver las preguntas: ¿Existen patrones de comportamiento relacionados con las solicitudes y el otorgamiento de medidas de Ayuda Humanitaria Inmediata para las personas víctima de conflicto armado en Bogotá?, y ¿Existe relación entre características demográficas de las víctimas del conflicto armado y el tipo de bienes y servicios a los que acceden y que son dispuestos por Entidades del Distrito?
Gobierno Digital: Se realizó seguimiento y monitoreo del proyecto, el cual será impulsado en el marco del proceso SGA-CM-05-2019, adjudicado a la empresa consultora Grow Data S.A.S. Durante el mes de julio de está verificando las hojas de vida del talento humano relacionado al proceso.
Perfil del Ciudadano Digital: Se participó en el seguimiento del proyecto, mediante sesión presencial de aclaración a los comentarios recibidos al “Borrador del Decreto de Servicios Ciudadanos Digitales”, convocada por MinTIC. La nueva versión del modelo de Servicios Ciudadanos Digitales es necesaria para mejorar la relación del ciudadano y el Estado.
Proyectos de Innovación: No se programaron actividades.
Acuerdos Marco de Precios o Procesos de Agregación de Demanda: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
Comunidades y ecosistemas promovidos: Se logró el hito de promover la comunidad ¡Womenize! Games and Tech! durante el mes de julio. El ejercicio de promoción se desarrolló el 30 de julio de 8:00 a.m. a 6:00 p.m., realizando actividades como: conferencias y talleres, “networking” y reclutamiento.</v>
          </cell>
          <cell r="DZ92"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EA92" t="str">
            <v>Programa de promoción y desarrollo TIC: Mediante el seguimiento y monitoreo del proyecto, se encuentra que este ha logrado acercar la tecnología a los ciudadanos de tal manera que estos puedan usarla en sus actividades diarias, y de esta forma se pueda fomentar y potenciar el desarrollo de la Economía Digital.
Transformación Digital Empresarial: Con el acompañamiento que se viene realizando desde el CTDE, se benefician las MiPymes con el acceso a recursos financieros (Innpulsa y FNG) orientados a la consolidación de sus productos y/o servicios, a través del Fondo de Innovación FITIC. 
Analítica de Datos: Con la generación de los conjuntos de datos del SIVIC, se desarrollará un Modelo Predictivo y Descriptivo para el análisis de atención a víctimas, en cuanto a la solicitud y otorgamiento de medidas de Ayuda Humanitaria Inmediata para las personas víctima de conflicto armado en Bogotá, y la relación entre características demográficas de las víctimas del conflicto armado y el tipo de bienes y servicios a los que acceden, y que son dispuestos por Entidades del Distrito.
Gobierno Digital: Por medio del seguimiento y monitoreo del proyecto, se puede detectar de manera anticipada oportunidades de mejora en cuanto al personal asignado por parte del consultor para el desarrollo del proyecto, garantizando la idoneidad del talento humano.
Perfil del Ciudadano Digital: Por medio del seguimiento del proyecto, se aclararon los comentarios recibidos al “Borrador del Decreto de Servicios Ciudadanos Digitales”. Lo anterior permite que MinTIC tenga un mayor entendimiento de las necesidades de las Entidades, y pueda ajustar el borrador del Decreto antes de su publicación. Para la Alta Consejería TIC es de importancia esta actividad, ya que le permite tener a la Oficina una directriz definida para su implementación en el Distrito. 
Proyectos de Innovación: Durante el mes no se programaron actividades.
Acuerdos Marco de Precios o Procesos de Agregación de Demanda: Por medio del nuevo enfoque al hito del proyecto, se identificó la oportunidad de promocionar y difundir la oferta de instrumentos de compra pública de TI (Acuerdos Marco de Precios AMP, Procesos Demanda Agregada de la línea de tecnología), y Compra Pública para la Innovación CPI publicados a la fecha por Colombia Compra Eficiente.
Comunidades y ecosistemas promovidos: Se fortaleció la Comunidad de mujeres enfocadas a videojuegos en Bogotá, mediante el intercambio de conocimiento entre personas representantes de los diferentes actores del Sector TI y de la Industria de videojuegos, brindándoles a las mujeres miembros de la Comunidad más herramientas en su desarrollo y competencias profesionales.</v>
          </cell>
          <cell r="EB92">
            <v>3</v>
          </cell>
          <cell r="EC92">
            <v>3</v>
          </cell>
          <cell r="ED92" t="str">
            <v>Programa de promoción y desarrollo: Se hizo monitoreo y seguimiento a eventos y procesos de formación, desarrollados y apoyados por la Oficina. Se destaca el Panel Mercado Laboral de Machine Learning. Además, se desarrolló segunda sesión del "Segundo Concurso de Innovadores Escolares en Seguridad Vial”.
Transformación Digital: Se realizaron 2 reuniones de seguimiento y avances al desarrollo de la estrategia. Con FENALCO Bogotá, se realizó taller de exportación de productos y servicios con las MiPymes vinculadas al Centro de Transformación Empresarial, y la asistencia técnica por parte de la Secretaría de Desarrollo Económico para financiamiento. Con el FONDO Innovación FITIC, se realizó comité sobre avances consolidados y empresas beneficiadas por las líneas: Incubación y aceleración, Internacionalización, Presencia Web y Comercio Electrónico.
Analítica de Datos: Se logró el hito del desarrollo de un Modelo Predictivo y Descriptivo para atención a víctimas del conflicto armado residentes en Bogotá, el cual contiene un tablero de control para toma de decisiones de prestación de servicios por Entidades del Distrito, y una herramienta de predicción de la ayuda humanitaria inmediata básica más adecuada, según la solicitud de la víctima.
Gobierno Digital: Se realizó seguimiento y monitoreo, con la aprobación del entregable número 1 de la consultoría. Este entregable consiste en el cronograma y plan de ejecución. Se está validando el PETI de Entidades Distritales.
Perfil del Ciudadano Digital: Se realizó mesa de trabajo con el Profesional de la Consejería TIC, que coliderará el proyecto. Se elaboró un plan de trabajo para la socialización de lo avanzado.
Proyectos de Innovación: No se programaron actividades.
Acuerdos Marco de Precios o Procesos de Agregación de Demanda: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
Comunidades y ecosistemas promovidos: Se logró el hito al promover la Comunidad de Machine Learning - Colombia A.I, con la divulgación en portal de Bogotá y de la Alta Consejería TIC, del Panel “Mercado Laboral de Machine Learning en Colombia”. Para el ejercicio de networking, la Consejería TIC aportó refrigerios entre los asistentes. En el panel, 5 líderes de la industria de la Inteligencia Artificial presentaron un panorama completo del mercado laboral de Machine Learning en el país. Además, se compartieron los resultados de la Encuesta sobre el Mercado Laboral de esta tecnología, realizada por la Comunidad Colombia A.I.</v>
          </cell>
          <cell r="EE92"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EF92" t="str">
            <v xml:space="preserve">Programa de promoción y desarrollo TIC: A través del monitoreo y seguimiento al programa, se evidencia que este ha logrado acercar la tecnología a los ciudadanos, de tal manera que estos puedan incorporarla a su quehacer diario, y se pueda fomentar e impulsar el desarrollo de la economía digital en la ciudad.
Transformación Digital Empresarial: Por medio de las 2 reuniones de seguimiento y avances al desarrollo de la Estrategia de Transformación Digital Empresarial, se benefician las MiPymes con el acceso a recursos desde el FONDO de Innovación, orientados a la consolidación de sus productos y/o servicios (http://www.desarrolloeconomico.gov.co/noticias/mipymes-innovadoras-tendran-respaldo-la-alcaldia-bogota-acceder-creditos). Se logra la articulación de oferta de recursos económicos para las MiPymes beneficiadas del CTDE.
Analítica de Datos: Con el desarrollo del Modelo Predictivo y Descriptivo se obtiene focalización de la ayuda humanitaria inmediata de las personas víctimas del conflicto armando residentes en la ciudad de Bogotá, y una herramienta para toma de decisiones a nivel directivo de atención a esta población para superar su índice de vulnerabilidad.
Gobierno Digital: La gestión realizada en el mes permitirá conocer el estado de avance de los PETI y cómo estos se alinean con el marco establecido por MinTIC.
Perfil del Ciudadano Digital: Con la mesa de trabajo se refuerza el proyecto con la participación de un líder adicional. Lo anterior, para que el proyecto continúe con su debida ejecución según lo programado.
Proyectos de Innovación: Durante el mes no se programaron actividades.
Acuerdos Marco de Precios o Procesos de Agregación de Demanda: Por medio del nuevo enfoque al hito del proyecto, se consolidó y elaboró, como también se adelantó la revisión y validación con uno de los asesores jurídicos de la Dirección Distrital de Política e Informática Jurídica de la Secretaría Jurídica Distrital, finalmente su aprobación y publicación con la circular No. 024 de 30 de agosto de 2019, la cual se enmarca con la oferta de instrumentos de compra pública de TI (Acuerdos Marco de Precios AMP, Procesos de Demanda Agregada y Compra Pública para la Innovación CPI), esto con el fin de promocionar y difundir la oferta de instrumentos de compra pública de TI, que se encuentran habilitados y publicados a la fecha en la línea de tecnología por Colombia Compra Eficiente CCE.
Comunidades y ecosistemas promovidos: Se apoyó a la Comunidad de Machine Learning – Colombia A.I.., para lograr la realización del panel con la participación de 296 personas. En el marco del evento, se realizó el intercambio de conocimiento entre expertos en data science de la ciudad. Además, se discutieron temas de interés tanto para quienes desean trabajar en Machine Learning, como para quienes necesitan contratar talento o liderar equipos de ciencias de datos y analítica.  </v>
          </cell>
          <cell r="EG92">
            <v>4</v>
          </cell>
          <cell r="EH92">
            <v>4</v>
          </cell>
          <cell r="EI92" t="str">
            <v xml:space="preserve">Programa de promoción y desarrollo TIC: Se logró hito de Informe Trimestral que recopila las actividades hechas. Incluye reporte de la plataforma Bogotá Aprende TIC y los diferentes eventos realizados en el tercer trimestre. Además, se realizó monitoreo y seguimiento, compilando las actividades de promoción y formación.
Transformación Digital Empresarial: Se logró hito de vincular 40 nuevas MiPymes. En articulación con FENALCO Bogotá se vincularon MiPymes en las siguientes líneas: 10 en Comercio electrónico, 10 en Presencia Web y 10 en Internacionalización. Con la Secretaría Distrital de Desarrollo Económico, a través del Fondo de Innovación, se promovieron 10 MiPymes Aceleración e Incubación. 
Además, se organizó evento en articulación con MinTIC (10/09/2019), para entrega de 8.000 tiendas virtuales de comercio electrónico. En este ejercicio, liderado por MinTIC, la Alcaldía Mayor de Bogotá participó e hizo presencia con el aliado “Elvecino.com”, y las empresas vinculadas y beneficiadas por la estrategia, con el uso y apropiación de la plataforma de comercio electrónico www.elvecino.com. Así mismo, se realizó reunión de seguimiento y avance al desarrollo de la estrategia con FENALCO Bogotá (23/09/2019).
Analítica de Datos: Con el apoyo del ViveLab de la Universidad Nacional (Convenio 614-2019), se realizaron los algoritmos del Modelo Predictivo y Descriptivo que respondan a procesos actuales, relacionados con atención primaria a víctimas. Los algoritmos fueron verificados por la ACDVPR, y servirán como herramienta que permita una toma de decisión más acertada sobre asignación de bienes y servicios.
Gobierno Digital: Mediante el impulso del proyecto hecho por la consultoría, se logró hito de generar el documento de recomendación del PETI, el cual contiene la interrelación existente entre los planes estratégicos mencionados en el Decreto 612 del 2018, expedido por el DAFP, la brecha de alineamiento entre el PETI y la propuesta hecha por MinTIC. Además, se realizó seguimiento del proyecto.
Perfil del Ciudadano Digital: Se logró hito de avance del documento del Perfil del Ciudadano Digital, que contiene las disposiciones emitidas por MinTIC para la implementación del Modelo de Servicios Ciudadanos Digitales, que incluye el Perfil del Ciudadano Digital, ahora denominado por MinTIC como Carpeta del Ciudadano Digital. 
Proyectos de Innovación: Se realizó monitoreo y seguimiento de las aplicaciones móviles de 2019: Fil Bogotá y En Bogotá Se Puede Ser. Además, se realizó seguimiento de los proyectos reportados en el cuatrienio: Govimentum, Sistema de Alertas Tempranas, Historia Clínica Unificada, Datos Abiertos, Carpeta Ciudadana y Biblioteca Electrónica de Bogotá.
Acuerdos Marco de Precios o Procesos de Agregación de Demanda: Se estructuró el documento de cierre del proyecto. Este incluye: Informe Final y Lecciones Aprendidas.
Comunidades y ecosistemas promovidos: Se elaboró informe trimestral, acerca de las comunidades promovidas durante el trimestre. </v>
          </cell>
          <cell r="EJ92"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No se presentaron retrasos o dificultades durante el mes.
Comunidades y ecosistemas promovidos: No se presentaron retrasos o dificultades durante el mes.</v>
          </cell>
          <cell r="EK92" t="str">
            <v>Programa de promoción y desarrollo TIC: Con el cumplimiento del hito, se evidencia que el programa ha logrado impactar positivamente a gran parte de la ciudad, a través de las diferentes capacitaciones en TIC en niveles básico e intermedio, principalmente, a grupos poblacionales de interés para el desarrollo de la ciudad. Se resalta el poder contar con un cálculo verídico de los alcances del programa en la ciudad.
Transformación Digital Empresarial: Con el acompañamiento que se viene realizando desde el Centro de Transformación Digital Empresarial, se beneficiaron 40 MiPymes en temas de Innovación y Transformación Digital, como también en acceso a recursos de financiamiento con el Fondo de Tecnología, Innovación e Industrias Creativas FITIC.
Analítica de Datos: Con los algoritmos del Modelo Predictivo y Descriptivo, se logra dar respuesta a las preguntas planteadas por la ACDVPR: 1) ¿Existen patrones de comportamiento relacionados con las solicitudes y el otorgamiento de medidas de Ayuda Humanitaria Inmediata para las personas víctima de conflicto armado en Bogotá?, y 2)  ¿Existe relación entre características demográficas de las víctimas del conflicto armado y el tipo de bienes y servicios a los que acceden y que son dispuestos por Entidades del Distrito?. Lo anterior, permite la toma de decisiones de política pública frente a la atención y asignación de bienes y servicios para la población víctima del conflicto armado en Bogotá.
Gobierno Digital: Se le entregará a la Administración Distrital entrante el estado de los PETI, y las recomendaciones sobre actividades a realizar para cerrar la brecha de cumplimiento frente al MinTIC.
Perfil del Ciudadano Digital: El avance del documento Perfil del Ciudadano Digital, le permitirá a las Entidades del Distrito contar con la guía para la implementación de los Servicios Ciudadanos Digitales, para que los usuarios accedan a los servicios y trámites públicos de una manera económica, ya que esto permitirá el ahorro de tiempo y desplazamiento. 
Proyectos de Innovación: Con el monitoreo y seguimiento de los proyectos de innovación desarrollados en 2019, se documenta el estado de las aplicaciones y las estadísticas de uso y descarga realizadas en tiendas App Store y Google Play, por parte de la ciudadanía. En cuanto a los proyectos de innovación reportados en vigencias anteriores, el seguimiento permite identificar el estado actual de los mismos.
Acuerdos Marco de Precios o Procesos de Agregación de Demanda: Con el documento de cierre del proyecto, se registra la ejecución de este en 2019. Así mismo, se documentan las lecciones aprendidas y puntos críticos (factores positivos y negativos).
Comunidades y ecosistemas promovidos: Se documentan de manera concreta las acciones adelantadas en el tercer trimestre. Este documento facilitará las tareas de cierre del proyecto, de acuerdo con lo establecido en el procedimiento 1210200-PR-306 “Asesoría Técnica o Formulación y Ejecución de Proyectos en el Distrito Capital”.</v>
          </cell>
          <cell r="EL92">
            <v>1</v>
          </cell>
          <cell r="EM92">
            <v>1</v>
          </cell>
          <cell r="EN92" t="str">
            <v>Programa de promoción y desarrollo: Se hizo monitoreo y seguimiento a procesos de formación desarrollados y apoyados por la Oficina. Se presenta informe de la plataforma Bogotá Aprende TIC apoyado por Google Analytics. Por medio de esta herramienta se aprecia la participación y visita a la plataforma por personas de otras nacionalidades y regiones.
Transformación Digital Empresarial: Se realizaron 2 reuniones de seguimiento y avance con el Fondo FITIC de Bogotá. El 17 octubre se realizó Comité Técnico, en el cual la Oficina participó como invitada, en la presentación de resultados del avance de las líneas estratégicas: Comercio electrónico, Presencia Web, Internacionalización y Aceleración e Incubación. El 21 de octubre se llevó a cabo Comité Directivo, del cual hace parte la Oficina, en el que se presentó la necesidad de acompañamiento a empresas seleccionadas en propiedad intelectual y derechos de autor, temas identificados de alto riesgo para las MiPymes, por lo cual se requiere de formación y acompañamiento dentro del nivel de madurez. Se aprobó en este Comité que a través del operador TECNALIA, se de acompañamiento.
Analítica de Datos: Se logró hito de realizar Modelo Predictivo y Descriptivo mediante algoritmos de predicción que mejoran prestación de servicios a víctimas del conflicto armado en Bogotá. Esto permitirá atención primaria a víctimas de una manera más acertada sobre asignación de bienes y servicio por parte del Distrito. Para ello se dispondrá del modelo asociado al sistema de información SIVIC, y un tablero de control para toma de decisiones frente a atención de esta población. Se disponen archivos fuentes del software para ser instalados en infraestructura tecnológica de la Secretaría General a cargo de la OTIC. Además, se realizó radicación de derechos de autor de la solución tecnológica a favor de la Secretaría General.
Gobierno Digital: Se hizo presentación del proyecto ante sesión de la CDS. Se expusieron resultados de análisis de los PETI Distritales, según requerimiento del Decreto 612 del 2018, y cómo estos se alinean con lo dispuesto por MinTIC.
Perfil del Ciudadano Digital: Se realizó reunión al interior de la Oficina, para hacer monitoreo y seguimiento de actividades de cierre del proyecto. Estas actividades contemplan el hito a reportar en noviembre, y tareas registradas en procedimiento 1210200-PR-306 “Asesoría Técnica o Formulación y Ejecución de Proyectos en el Distrito Capital” que deben realizarse para elaboración del documento del cierre del proyecto.
Proyectos de Innovación: No se programaron actividades.
Acuerdos Marco de Precios o Procesos de Agregación de Demanda: No se programaron actividades.
Comunidades y ecosistemas promovidos: Se realizó documento de cierre del proyecto, mediante informe final, que registra resultados del Plan de Trabajo y Cronograma, y análisis de Encuestas de Satisfacción. Así mismo, se realizó documento Lecciones Aprendidas. Lo anterior, según procedimiento 1210200-PR-306.</v>
          </cell>
          <cell r="EO92"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Durante el mes no se programaron actividades.
Comunidades y ecosistemas promovidos: No se presentaron retrasos o dificultades durante el mes.</v>
          </cell>
          <cell r="EP92"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Los cuales incluso han empezado a ser conocidos a nivel nacional e internacional, gracias a que algunos de ellos se encuentran alojados en Internet, lo que permite su difusión y su potencial uso por parte de la población en general.
Transformación Digital: A través de la intervención del Fondo FITIC de Bogotá, del cual hace parte la Alta Consejería TIC en la conformación del Comité Directivo, se obtiene como resultado una mayor competitividad e innovación en el desarrollo productivo empresarial de las MiPymes beneficiadas. Adicionalmente, mediante la intervención del operador TECNALIA se brindará el acompañamiento y capacitación en temas de propiedad intelectual y derechos de autor para estas MiPymes.
Analítica de Datos: El Modelo Predictivo y Descriptivo es una herramienta tecnológica dispuesta para la ACDVPR, que permite la toma de decisiones de política pública frente a la atención y asignación de bienes y servicios para la población víctima del conflicto armado en Bogotá, mejorando la atención primaria a esta población vulnerable que llega al Distrito Capital, desde diferentes regiones del país.
Gobierno Digital: Mediante la presentación del proyecto ante la CDS, se socializaron recomendaciones generales para dar cumplimiento normativo y de lo solicitado por MinTIC. Adicionalmente, la Alta Consejería TIC, a través de la Consultoría, les brindó recomendaciones a las Entidades Distritales para realizar ajustes a la documentación de cara a la nueva administración.
Perfil del Ciudadano Digital: Se realiza monitoreo y seguimiento del proyecto, para garantizar el adecuado cumplimiento tanto del reporte del Plan de Acción como para las tareas del procedimiento 1210200-PR-306. Lo anterior, con el propósito de cerrar el proyecto según la programación.
Proyectos de Innovación: Durante el mes no se programaron actividades.
Acuerdos Marco de Precios o Procesos de Agregación de Demanda: Durante el mes no se programaron actividades.
Comunidades y ecosistemas promovidos: Se ejecutaron las actividades programadas según Plan de Trabajo y Cronograma. Lo anterior, permitió el cierre oportuno del proyecto con los productos establecidos, cumplimiento la meta de promover 6 comunidades para la vigencia 2019, completando 20 para cuatrienio. Este proyecto permitió desarrollar trabajo colaborativo en materia TIC con las comunidades y ecosistemas inteligentes promovidos, mejorando la comunicación entre los miembros e impulsando acciones que dinamicen a la comunidad y sus integrantes.</v>
          </cell>
          <cell r="EQ92">
            <v>3</v>
          </cell>
          <cell r="ER92">
            <v>3</v>
          </cell>
          <cell r="ES92" t="str">
            <v>Programa de promoción y desarrollo: Se hizo monitoreo y seguimiento a procesos de formación desarrollados y apoyados por la Oficina. Se presentan informes: Bogotá Aprende TIC, Ciudad Bolívar Digital y demás eventos.
Transformación Digital Empresarial: Se realizó reunión de cierre y resultados del programa con FENALCO (noviembre 21, 2019), con la relación de las MiPymes beneficiadas por Bogotá en las líneas estratégicas: 10 en Comercio Electrónico, 10 en Presencia Web, 10 en Internacionalización y 10 en Incubación y Aceleración. De esta manera se logró hito de vincular 40 nuevas MiPymes.
Analítica de Datos: Mediante soporte a la Oficina TIC, se solicitó la implementación del algoritmo y tablero de control del Modelo Predictivo y Descriptivo. El proceso de instalación se está desarrollando de acuerdo con los protocolos y pruebas solicitadas por la OTIC. Una vez sean satisfactorias, la ACDVPR verificará los resultados y pondrá a disposición esta herramienta incorporada al sistema SIVIC. Se realizó documento de cierre del proyecto, en el cual se registran los resultados del Plan de Trabajo y Cronograma, y análisis de las Encuestas de Satisfacción. Así mismo, se incluyeron las Lecciones Aprendidas. Lo anterior, de conformidad con el procedimiento 1210200-PR-306.
Gobierno Digital: Se logró hito de Documento Prospectivo de Tendencias Tecnológicas para Bogotá, que es una herramienta para la toma de decisiones acertadas, con el fin de articular el PETI con los demás Planes Estratégicos de la Entidad. Este documento incluye un capítulo de recomendaciones para las Entidades del Distrito, sobre cómo racionalizar los gastos de compra en tecnología, mediante economías de escala. Además, se realizó documento de cierre del proyecto, en el cual se registran los resultados del Plan de Trabajo y Cronograma. Así mismo, se realizó documento de Lecciones Aprendidas.
Perfil del Ciudadano Digital: Se logró hito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Además, se realizó documento de cierre del proyecto, en el cual se registran los resultados del Plan de Trabajo y Cronograma, y análisis de las Encuestas de Satisfacción. Así mismo, se realizó documento de Lecciones Aprendidas. Lo anterior, de conformidad con el procedimiento 1210200-PR-306.
Proyectos de Innovación: Se realizó documento de cierre del proyecto, en el cual se registran los resultados del Plan de Trabajo y Cronograma, y análisis de las Encuestas de Satisfacción. Así mismo, se incluyeron las Lecciones Aprendidas. Lo anterior, de conformidad con el procedimiento 1210200-PR-306.
Acuerdos Marco de Precios o Procesos de Agregación de Demanda: No se programaron actividades.
Comunidades y ecosistemas: No se programaron actividades.</v>
          </cell>
          <cell r="ET92"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Durante el mes no se programaron actividades.
Comunidades y ecosistemas promovidos: Durante el mes no se programaron actividades.</v>
          </cell>
          <cell r="EU92" t="str">
            <v>Programa de promoción y desarrollo TIC: Mediante el monitoreo y seguimiento, se encuentra que las diferentes estrategias han logrado promover y evidenciar el impacto que puede tener la economía digital en la ciudad. 
Transformación Digital Empresarial: Con el acompañamiento que se viene realizando desde el Centro de Transformación Digital Empresarial, se benefician en este periodo 40 MiPymes en temas de Transformación Digital con el uso y apropiación de aplicaciones de ERP y CRM.
Analítica de Datos: Se ejecutaron las actividades programadas según Plan de Trabajo y Cronograma. Lo anterior, permitió desarrollar un Modelo Predictivo y Descriptivo, con el fin de ayudar a la toma de decisión más acertada sobre la asignación de bienes y servicios, de los cuales son beneficiados las víctimas del conflicto armado en Bogotá.
Gobierno Digital: Por medio del Documento se tiene el inventario de las tecnologías disruptivas, en la cuales las Entidades del Distrito están invirtiendo capital, y recomienda cómo desde los PETI se pueden articular proyectos orientados al uso de estas tecnologías. 
Se ejecutaron las actividades programadas según Plan de Trabajo y Cronograma. Lo anterior, permitió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Perfil del Ciudadano Digital: El Documento Perfil del Ciudadano Digital, es un insumo para iniciar el proceso de divulgación de la implementación de los servicios ciudadanos digitales, y particularmente en el servicio de carpeta ciudadana, tan pronto MinTIC emita oficialmente la nueva versión del Decreto. Adicionalmente, se ejecutaron las actividades programadas según Plan de Trabajo y Cronograma. Lo anterior, permitió el cierre oportuno del proyecto con los productos establecidos. 
Proyectos de Innovación: Se ejecutaron las actividades programadas según Plan de Trabajo y Cronograma. Lo anterior, permitió el cierre oportuno del proyecto con los productos establecidos, cumplimiento la meta de lograr las aplicaciones móviles “En Bogotá se puede ser” y “Fil Bogotá” para la vigencia 2019. El proyecto permitió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Precios o Procesos de Agregación de Demanda: Durante el mes no se programaron actividades.
Comunidades y ecosistemas promovidos: Durante el mes no se programaron actividades.</v>
          </cell>
          <cell r="EV92">
            <v>1</v>
          </cell>
          <cell r="EW92">
            <v>0</v>
          </cell>
          <cell r="EX92" t="str">
            <v>Programa de promoción y desarrollo: Se logró hito Informe Trimestral que recopila actividades del trimestre y año. Además, se hizo monitoreo y seguimiento, compilando acciones de promoción y formación.
Transformación Digital Empresarial: Se realizó documento de cierre del proyecto, mediante elaboración de informe final, en el cual se registran los resultados del Plan de Trabajo y Cronograma. Así mismo, se incluyeron las Lecciones Aprendidas. Adicionalmente, se reporta el listado de las MiPymes beneficiadas en las cuatro líneas estratégicas de Transformación Digital Empresarial.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v>
          </cell>
          <cell r="EY92" t="str">
            <v>Programa de promoción y desarrollo TIC: No se presentaron retrasos o dificultades durante el mes.
Transformación Digital Empresarial: No se presentaron retrasos o dificultades durante el mes.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v>
          </cell>
          <cell r="EZ92" t="str">
            <v>Programa de promoción y desarrollo TIC: Mediante el cumplimiento del hito, se evidencia que el programa ha logrado impactar positivamente una parte estratégica de la ciudad, a través de las diferentes capacitaciones en TIC en niveles básico e intermedio, que han sido dirigidas a grupos poblacionales de interés para el desarrollo de la ciudad, así como también la realización de eventos que permiten generar espacios para el desarrollo de las capacidades y habilidades TIC de la población, así como también permitir dinamizar las comunidades que pertenecen al ecosistema y a la economía digital de la ciudad. De igual manera, se resalta el poder contar con un cálculo verídico de los alcances del programa en la ciudad.
Transformación Digital Empresarial: Se ejecutaron las actividades programadas según Plan de Trabajo y Cronograma. Lo anterior, permitió fortalecer la industria TI, y generar una mayor competitividad e innovación en los productos y servicios de las 150 MiPymes acompañadas durante la vigencia 2019.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v>
          </cell>
          <cell r="FA92">
            <v>27</v>
          </cell>
          <cell r="FB92">
            <v>0</v>
          </cell>
          <cell r="FC92" t="str">
            <v>Cumple</v>
          </cell>
          <cell r="FD92" t="str">
            <v>Cumplido</v>
          </cell>
          <cell r="FE92" t="str">
            <v>Cumplido</v>
          </cell>
          <cell r="FF92" t="str">
            <v>Adecuado</v>
          </cell>
          <cell r="FG92" t="str">
            <v>Coherente</v>
          </cell>
          <cell r="FH92" t="str">
            <v>Concuerda</v>
          </cell>
          <cell r="FI92" t="str">
            <v>Concuerda</v>
          </cell>
          <cell r="FJ92" t="str">
            <v>Relación directa</v>
          </cell>
          <cell r="FK92" t="str">
            <v>Adecuado</v>
          </cell>
          <cell r="FL92" t="str">
            <v>Oportuna</v>
          </cell>
          <cell r="FM92"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92" t="str">
            <v>Sebastian Malpica</v>
          </cell>
          <cell r="FO92" t="str">
            <v>Cumple</v>
          </cell>
          <cell r="FP92" t="str">
            <v>Cumplido</v>
          </cell>
          <cell r="FQ92" t="e">
            <v>#N/A</v>
          </cell>
          <cell r="FR92" t="str">
            <v>Adecuado</v>
          </cell>
          <cell r="FS92" t="str">
            <v>Coherente</v>
          </cell>
          <cell r="FT92" t="str">
            <v>Concuerda</v>
          </cell>
          <cell r="FU92" t="str">
            <v>Concuerda</v>
          </cell>
          <cell r="FV92" t="str">
            <v>Relación directa</v>
          </cell>
          <cell r="FW92" t="str">
            <v>Adecuado</v>
          </cell>
          <cell r="FX92" t="str">
            <v>Oportuna</v>
          </cell>
          <cell r="FY92" t="str">
            <v>El reporte del indicador es adecuado en términos de suficiencia y coherencia.</v>
          </cell>
          <cell r="FZ92" t="str">
            <v>Sebastian Malpica</v>
          </cell>
          <cell r="GA92" t="str">
            <v>Cumple</v>
          </cell>
          <cell r="GB92" t="str">
            <v>Cumplido</v>
          </cell>
          <cell r="GC92" t="e">
            <v>#N/A</v>
          </cell>
          <cell r="GD92" t="str">
            <v>Adecuado</v>
          </cell>
          <cell r="GE92" t="str">
            <v>Coherente</v>
          </cell>
          <cell r="GF92" t="str">
            <v>Concuerda</v>
          </cell>
          <cell r="GG92" t="str">
            <v>Concuerda</v>
          </cell>
          <cell r="GH92" t="str">
            <v>Relación directa</v>
          </cell>
          <cell r="GI92" t="str">
            <v>Adecuado</v>
          </cell>
          <cell r="GJ92" t="str">
            <v>Oportuna</v>
          </cell>
          <cell r="GK92" t="str">
            <v>El reporte del indicador es adecuado en términos de suficiencia y coherencia.</v>
          </cell>
          <cell r="GL92" t="str">
            <v>Sebastian Malpica</v>
          </cell>
          <cell r="GM92" t="str">
            <v>Cumple</v>
          </cell>
          <cell r="GN92" t="str">
            <v>Cumplido</v>
          </cell>
          <cell r="GO92" t="e">
            <v>#N/A</v>
          </cell>
          <cell r="GP92" t="str">
            <v>Adecuado</v>
          </cell>
          <cell r="GQ92" t="str">
            <v>Coherente</v>
          </cell>
          <cell r="GR92" t="str">
            <v>Concuerda</v>
          </cell>
          <cell r="GS92" t="str">
            <v>Concuerda</v>
          </cell>
          <cell r="GT92" t="str">
            <v>Relación directa</v>
          </cell>
          <cell r="GU92" t="str">
            <v>Adecuado</v>
          </cell>
          <cell r="GV92" t="str">
            <v>Oportuna</v>
          </cell>
          <cell r="GW92" t="str">
            <v xml:space="preserve"> El indicador esta adecuadamente reportado y cumple todos los criterios de calidad del reporte</v>
          </cell>
          <cell r="GX92" t="str">
            <v>Sebastian Malpica</v>
          </cell>
          <cell r="GY92">
            <v>0</v>
          </cell>
          <cell r="GZ92">
            <v>1</v>
          </cell>
          <cell r="HA92">
            <v>1</v>
          </cell>
          <cell r="HB92">
            <v>1</v>
          </cell>
          <cell r="HC92">
            <v>1</v>
          </cell>
          <cell r="HD92">
            <v>1</v>
          </cell>
          <cell r="HE92">
            <v>1</v>
          </cell>
          <cell r="HF92">
            <v>1</v>
          </cell>
          <cell r="HG92">
            <v>1</v>
          </cell>
          <cell r="HH92">
            <v>1</v>
          </cell>
          <cell r="HI92">
            <v>1</v>
          </cell>
          <cell r="HJ92">
            <v>90</v>
          </cell>
          <cell r="HK92">
            <v>27</v>
          </cell>
          <cell r="HL92">
            <v>0</v>
          </cell>
          <cell r="HM92">
            <v>1.1111111111111112E-2</v>
          </cell>
          <cell r="HN92">
            <v>6.666666666666668E-2</v>
          </cell>
          <cell r="HO92">
            <v>1.1111111111111112E-2</v>
          </cell>
          <cell r="HP92">
            <v>1.1111111111111112E-2</v>
          </cell>
          <cell r="HQ92">
            <v>5.5555555555555559E-2</v>
          </cell>
          <cell r="HR92">
            <v>1.1111111111111112E-2</v>
          </cell>
          <cell r="HS92">
            <v>3.333333333333334E-2</v>
          </cell>
          <cell r="HT92">
            <v>4.4444444444444446E-2</v>
          </cell>
          <cell r="HU92">
            <v>1.1111111111111112E-2</v>
          </cell>
          <cell r="HV92">
            <v>3.333333333333334E-2</v>
          </cell>
          <cell r="HW92">
            <v>1.1111111111111112E-2</v>
          </cell>
          <cell r="HX92">
            <v>0.30000000000000004</v>
          </cell>
          <cell r="HY92" t="str">
            <v>No Programó</v>
          </cell>
          <cell r="HZ92">
            <v>1</v>
          </cell>
          <cell r="IA92">
            <v>1</v>
          </cell>
          <cell r="IB92">
            <v>1</v>
          </cell>
          <cell r="IC92">
            <v>1</v>
          </cell>
          <cell r="ID92">
            <v>1</v>
          </cell>
          <cell r="IE92">
            <v>1</v>
          </cell>
          <cell r="IF92">
            <v>1</v>
          </cell>
          <cell r="IG92">
            <v>1</v>
          </cell>
          <cell r="IH92">
            <v>1</v>
          </cell>
          <cell r="II92">
            <v>1</v>
          </cell>
          <cell r="IJ92">
            <v>1</v>
          </cell>
          <cell r="IK92">
            <v>1</v>
          </cell>
          <cell r="IL92">
            <v>1</v>
          </cell>
          <cell r="IM92">
            <v>1</v>
          </cell>
          <cell r="IN92">
            <v>1</v>
          </cell>
          <cell r="IP92">
            <v>7.7777777777777793E-2</v>
          </cell>
          <cell r="IQ92">
            <v>0.15555555555555559</v>
          </cell>
          <cell r="IR92">
            <v>0.24444444444444446</v>
          </cell>
          <cell r="IS92">
            <v>1</v>
          </cell>
        </row>
        <row r="93">
          <cell r="A93" t="str">
            <v>184L</v>
          </cell>
          <cell r="B93" t="str">
            <v>Oficina Alta Consejería Distrital de Tecnologías de Información y Comunicaciones - TIC</v>
          </cell>
          <cell r="C93" t="str">
            <v>Alto Consejero Distrital de Tecnologías de Información y Comunicaciones - TIC</v>
          </cell>
          <cell r="D93" t="str">
            <v>Carlos Alberto Sánchez Rave</v>
          </cell>
          <cell r="E93" t="str">
            <v>P4 -  INNOVACIÓN</v>
          </cell>
          <cell r="F93" t="str">
            <v>P4O2 Orientar la implementación de Gobierno Abierto en el Distrito Capital y ejecutar lo correspondiente en la Secretaría General</v>
          </cell>
          <cell r="G93" t="str">
            <v>P4O2A1 Orientar la implementación de la Estrategia Gobierno en Línea en la Secretaría General</v>
          </cell>
          <cell r="H93" t="str">
            <v xml:space="preserve">1.1.5 Lineamiento de accesibilidad digital para fortalecer el criterio diferencial de acceso a la información pública de las entidades distritales </v>
          </cell>
          <cell r="I93" t="str">
            <v>Lineamiento emitido</v>
          </cell>
          <cell r="J93" t="str">
            <v xml:space="preserve">El lineamiento de accesibilidad para sitios web institucionales busca  fortalecer el criterio diferencial de acceso a la información pública relacionado con las barreras de accesibilidad y desplazamiento para las poblaciones en situación y/o condición de discapacidad visual y auditiva, que aseguren  mejorar la visibilidad y divulgación de información pública y que aporten a la estrategia de accesibilidad digital en los sitios web institucionales de las del Distrito Capital . </v>
          </cell>
          <cell r="K93" t="str">
            <v>Sumatoria de los lineamientos emitidos</v>
          </cell>
          <cell r="L93" t="str">
            <v>Lineamientos emitidos</v>
          </cell>
          <cell r="M93">
            <v>0</v>
          </cell>
          <cell r="O93" t="str">
            <v>Lineamiento emitido</v>
          </cell>
          <cell r="Q93" t="str">
            <v>Alta Consejería Distrital de TIC</v>
          </cell>
          <cell r="R93" t="str">
            <v xml:space="preserve">Lineamiento accesibilidad:
Busca garantizar el ejercicio de los derechos a la información pública y a la comunicación a través de la promoción del acceso, uso, apropiación y aprovechamiento de las TIC por parte y en beneficio de las personas con discapacidad visual y auditiva, como parte fundamental del desarrollo equitativo de la ciudad y en aras de las inclusión social, económica, educativa y laboral.
Mejora la usabilidad de la web para todo tipo de usuarios.
Permite mejorar el acceso a los contenidos Web, y en especial para las personas en situación de discapacidad, en aplicación del criterio diferencial de accesibilidad.
Permite la reutilización de contenidos por múltiples formatos o dispositivos.
Ayuda a reducir la llamada brecha digital.
</v>
          </cell>
          <cell r="S93" t="str">
            <v>Creciente</v>
          </cell>
          <cell r="T93" t="str">
            <v>Suma</v>
          </cell>
          <cell r="U93" t="str">
            <v>Número</v>
          </cell>
          <cell r="V93" t="str">
            <v>Eficacia</v>
          </cell>
          <cell r="W93" t="str">
            <v>Producto</v>
          </cell>
          <cell r="X93">
            <v>2019</v>
          </cell>
          <cell r="Y93">
            <v>1</v>
          </cell>
          <cell r="Z93">
            <v>2017</v>
          </cell>
          <cell r="AA93" t="str">
            <v>No Disponible / No Aplica</v>
          </cell>
          <cell r="AB93" t="str">
            <v>No Disponible / No Aplica</v>
          </cell>
          <cell r="AC93" t="str">
            <v>No Disponible / No Aplica</v>
          </cell>
          <cell r="AD93">
            <v>1</v>
          </cell>
          <cell r="AE93" t="str">
            <v>No Disponible / No Aplica</v>
          </cell>
          <cell r="AF93">
            <v>1</v>
          </cell>
          <cell r="AG93" t="str">
            <v>No Aplica</v>
          </cell>
          <cell r="AH93" t="str">
            <v>No Aplica</v>
          </cell>
          <cell r="AI93" t="str">
            <v>No Aplica</v>
          </cell>
          <cell r="AJ93" t="str">
            <v>No Aplica</v>
          </cell>
          <cell r="AK93" t="str">
            <v>No Aplica</v>
          </cell>
          <cell r="AL93" t="str">
            <v>No Aplica</v>
          </cell>
          <cell r="AM93" t="str">
            <v>No Aplica</v>
          </cell>
          <cell r="AN93" t="str">
            <v>No Aplica</v>
          </cell>
          <cell r="AO93" t="str">
            <v>No Aplica</v>
          </cell>
          <cell r="AP93" t="str">
            <v>No Aplica</v>
          </cell>
          <cell r="AQ93" t="str">
            <v>No Aplica</v>
          </cell>
          <cell r="AR93" t="str">
            <v>No Aplica</v>
          </cell>
          <cell r="AS93" t="str">
            <v>No Aplica</v>
          </cell>
          <cell r="AT93" t="str">
            <v>No Aplica</v>
          </cell>
          <cell r="AU93" t="str">
            <v>No Aplica</v>
          </cell>
          <cell r="AV93" t="str">
            <v>No Aplica</v>
          </cell>
          <cell r="AW93" t="str">
            <v>No Aplica</v>
          </cell>
          <cell r="AX93" t="str">
            <v>No Aplica</v>
          </cell>
          <cell r="AY93" t="str">
            <v>No Aplica</v>
          </cell>
          <cell r="AZ93" t="str">
            <v>No Aplica</v>
          </cell>
          <cell r="BA93" t="str">
            <v>No Aplica</v>
          </cell>
          <cell r="BB93" t="str">
            <v>No Aplica</v>
          </cell>
          <cell r="BC93" t="str">
            <v>No Aplica</v>
          </cell>
          <cell r="BD93" t="str">
            <v>No Aplica</v>
          </cell>
          <cell r="BE93" t="str">
            <v>No Aplica</v>
          </cell>
          <cell r="BF93" t="str">
            <v>No Aplica</v>
          </cell>
          <cell r="BG93" t="str">
            <v>01_CONPES 1.1.5</v>
          </cell>
          <cell r="BH93" t="str">
            <v>No Aplica</v>
          </cell>
          <cell r="BI93" t="str">
            <v>No Aplica</v>
          </cell>
          <cell r="BJ93" t="str">
            <v>No Aplica</v>
          </cell>
          <cell r="BK93" t="str">
            <v>No Aplica</v>
          </cell>
          <cell r="BL93" t="str">
            <v>No Aplica</v>
          </cell>
          <cell r="BM93" t="str">
            <v>01_CONPES 1.1.5</v>
          </cell>
          <cell r="BN93" t="str">
            <v xml:space="preserve">Este indicador mide el cumplimiento de la elaboración y oficialización del lineamiento de accesibilidad digital en el marco del CONPES Distrital. 
Con la implementación en las Entidades Distritales del lineamiento emitido, se busca la estandarización de las páginas web institucionales mediante la aplicación del criterio diferencial de accesibilidad a la información pública, que tienen los diferentes grupos poblacionales del Distrito Capital, y el principio acceso y calidad de la información, específicamente en la  reducción las barreras de accesibilidad que afectan especialmente a las personas con discapacidad.
</v>
          </cell>
          <cell r="BO93" t="str">
            <v>*Identificar el alcance que se espera con esta meta en el Plan de Acción del CONPES.
*Revisión puntos críticos de las entidades distritales de los resultados del FURAG.
*Verificación herramientas disponibles en MinTIC y demás entidades competentes.
*Revisión de la compatibilidad de niveles de accesibilidad de MIPG vs norma NTC 5854.
*Identificar mejores prácticas de INSOR e INCI.
*Con lo anterior, se estructura, revisa y aprueba el lineamiento.</v>
          </cell>
          <cell r="BP93" t="str">
            <v xml:space="preserve">Lineamiento accesibilidad:
Busca garantizar el ejercicio de los derechos a la información pública y a la comunicación a través de la promoción del acceso, uso, apropiación y aprovechamiento de las TIC por parte y en beneficio de las personas con discapacidad visual y auditiva, como parte fundamental del desarrollo equitativo de la ciudad y en aras de las inclusión social, económica, educativa y laboral.
Mejora la usabilidad de la web para todo tipo de usuarios.
Permite mejorar el acceso a los contenidos Web, y en especial para las personas en situación de discapacidad, en aplicación del criterio diferencial de accesibilidad.
Permite la reutilización de contenidos por múltiples formatos o dispositivos.
Ayuda a reducir la llamada brecha digital.
</v>
          </cell>
          <cell r="BQ93" t="str">
            <v>Lineamiento accesibilidad:
Octubre: Circular Lineamiento de accesibilidad digital expedido</v>
          </cell>
          <cell r="BR93" t="str">
            <v>Suma</v>
          </cell>
          <cell r="BS93">
            <v>1</v>
          </cell>
          <cell r="BT93">
            <v>0</v>
          </cell>
          <cell r="BU93">
            <v>0</v>
          </cell>
          <cell r="BV93">
            <v>0</v>
          </cell>
          <cell r="BW93">
            <v>0</v>
          </cell>
          <cell r="BX93">
            <v>0</v>
          </cell>
          <cell r="BY93">
            <v>0</v>
          </cell>
          <cell r="BZ93">
            <v>0</v>
          </cell>
          <cell r="CA93">
            <v>0</v>
          </cell>
          <cell r="CB93">
            <v>0</v>
          </cell>
          <cell r="CC93">
            <v>1</v>
          </cell>
          <cell r="CD93">
            <v>0</v>
          </cell>
          <cell r="CE93">
            <v>0</v>
          </cell>
          <cell r="CF93">
            <v>0</v>
          </cell>
          <cell r="CG93">
            <v>0</v>
          </cell>
          <cell r="CH93">
            <v>0</v>
          </cell>
          <cell r="CI93">
            <v>0</v>
          </cell>
          <cell r="CJ93">
            <v>0</v>
          </cell>
          <cell r="CK93">
            <v>0</v>
          </cell>
          <cell r="CL93">
            <v>0</v>
          </cell>
          <cell r="CM93">
            <v>0</v>
          </cell>
          <cell r="CN93">
            <v>0</v>
          </cell>
          <cell r="CO93">
            <v>1</v>
          </cell>
          <cell r="CP93">
            <v>0</v>
          </cell>
          <cell r="CQ93">
            <v>0</v>
          </cell>
          <cell r="CR93">
            <v>1</v>
          </cell>
          <cell r="CS93">
            <v>0</v>
          </cell>
          <cell r="CT93" t="str">
            <v/>
          </cell>
          <cell r="CU93" t="str">
            <v>Lineamiento accesibilidad:
Durante el mes no se programaron actividades.</v>
          </cell>
          <cell r="CV93" t="str">
            <v>Lineamiento accesibilidad:
Durante el mes no se programaron actividades.</v>
          </cell>
          <cell r="CW93" t="str">
            <v>Lineamiento accesibilidad:
Durante el mes no se programaron actividades.</v>
          </cell>
          <cell r="CX93">
            <v>0</v>
          </cell>
          <cell r="CY93" t="str">
            <v/>
          </cell>
          <cell r="CZ93" t="str">
            <v>Lineamiento accesibilidad:
Se realizó reunión con la Dirección Distrital de Desarrollo Institucional de la Secretaría General, con el fin de contextualizar y verificar el alcance del lineamiento en el marco del Plan de Acción del CONPES Distrital.
De acuerdo con el procedimiento 1210200-PR-306 “Asesoría Técnica o Formulación y Ejecución de Proyectos en el Distrito Capital”, se trabajó el lineamiento como un proyecto. Para lo anterior, se realizó la identificación, validación del perfil y aprobación del Lineamiento de accesibilidad digital para fortalecer el criterio diferencial de acceso a la información pública de las Entidades Distritales.</v>
          </cell>
          <cell r="DA93" t="str">
            <v>Lineamiento accesibilidad:
No se presentaron retrasos o dificultades durante el mes.</v>
          </cell>
          <cell r="DB93" t="str">
            <v>Lineamiento accesibilidad:
Con las actividades realizadas, se estructura el plan de trabajo con el cual se dará cumplimiento a la meta afiliada al CONPES Distrital, la cual busca garantizar los derechos a la información pública y a la comunicación a través de la promoción del acceso, uso, apropiación y aprovechamiento de las TIC por parte y en beneficio de las personas con discapacidad visual y auditiva.</v>
          </cell>
          <cell r="DC93">
            <v>0</v>
          </cell>
          <cell r="DD93" t="str">
            <v/>
          </cell>
          <cell r="DE93" t="str">
            <v>Lineamiento accesibilidad:
Se realizó asesoría por parte del Instituto Nacional para Sordos - INSOR sobre los lineamientos de accesibilidad digital implementados.
Se dictó charla por parte del Instituto Nacional para Ciegos -INCI sobre “Introducción y generalidades de la accesibilidad digital a funcionarios y contratistas de la Alta Consejería Distrital de TIC”.
Se realizó consulta a MinTIC sobre las herramientas disponibles para implementar accesibilidad digital (ConVerTic – herramienta que promueve la autonomía e inclusión de personas con discapacidad visual, centro de relevo – herramienta de apropiación de TIC  para el acceso a la información, el aprendizaje, la comprensión, construcción de conocimientos y la motivación al uso de las TIC en las personas sordas, etc.) por parte de las Entidades Públicas.</v>
          </cell>
          <cell r="DF93" t="str">
            <v>Lineamiento accesibilidad:
No se presentaron retrasos o dificultades durante el mes.</v>
          </cell>
          <cell r="DG93" t="str">
            <v>Lineamiento accesibilidad:
Con las actividades realizadas, se inicia el Plan de Trabajo con la exploración del marco conceptual brindado por las Entidades Nacionales líderes en las mejores prácticas de accesibilidad digital, implementadas en beneficio de personas con discapacidad auditiva y visual, a través de uso del TIC.</v>
          </cell>
          <cell r="DH93">
            <v>0</v>
          </cell>
          <cell r="DI93" t="str">
            <v/>
          </cell>
          <cell r="DJ93" t="str">
            <v>Lineamiento accesibilidad: Se logró respuesta por parte de MinTIC a la consulta realizada sobre las herramientas, estándares y mejores prácticas que tiene disponible sobre el tema de accesibilidad digital, para fortalecer el criterio diferencial de acceso a la información pública. Dicha información es el  insumo para continuar estructurando el Lineamiento mencionado.</v>
          </cell>
          <cell r="DK93" t="str">
            <v>Lineamiento accesibilidad: No se presentaron retrasos o dificultades durante el mes.</v>
          </cell>
          <cell r="DL93" t="str">
            <v>Lineamiento accesibilidad: Se dispone de la información de MinTIC para contextualizar el Lineamiento.</v>
          </cell>
          <cell r="DM93">
            <v>0</v>
          </cell>
          <cell r="DN93" t="str">
            <v/>
          </cell>
          <cell r="DO93" t="str">
            <v>Lineamiento accesibilidad: Durante el mes no se programaron actividades.</v>
          </cell>
          <cell r="DP93" t="str">
            <v>Lineamiento accesibilidad: Durante el mes no se programaron actividades.</v>
          </cell>
          <cell r="DQ93" t="str">
            <v>Lineamiento accesibilidad: Durante el mes no se programaron actividades.</v>
          </cell>
          <cell r="DR93">
            <v>0</v>
          </cell>
          <cell r="DS93" t="str">
            <v/>
          </cell>
          <cell r="DT93" t="str">
            <v>Lineamiento accesibilidad: Durante el mes no se programaron actividades.</v>
          </cell>
          <cell r="DU93" t="str">
            <v>Lineamiento accesibilidad: Durante el mes no se programaron actividades.</v>
          </cell>
          <cell r="DV93" t="str">
            <v>Lineamiento accesibilidad: Durante el mes no se programaron actividades.</v>
          </cell>
          <cell r="DW93">
            <v>0</v>
          </cell>
          <cell r="DX93" t="str">
            <v/>
          </cell>
          <cell r="DY93" t="str">
            <v>Lineamiento accesibilidad: Durante el mes de julio se realizó estructuración del lineamiento de accesibilidad para sitios web institucionales, marco CONPES versión 0.1. En el cual se hace una descripción introductoria de los contenidos del documento que responden a las necesidades identificadas en esta Política Pública con respecto a los puntos críticos 11, 12 y 13, en donde se plantea de manera transversal la necesidad de fortalecer el criterio diferencial que asegure la inclusión para personas en condición o situación de discapacidad. La estructura del documento propone a las Entidades Distritales la ejecución de un macroproceso que incluye las etapas: diagnóstico, sensibilización, aseguramiento de la calidad y evaluación de los niveles de conformidad de los estándares de accesibilidad web. Asimismo, se elaboraron los antecedentes que servirán de base para la justificación de este lineamiento.</v>
          </cell>
          <cell r="DZ93" t="str">
            <v>Lineamiento accesibilidad: No se presentaron retrasos o dificultades durante el mes.</v>
          </cell>
          <cell r="EA93" t="str">
            <v>Lineamiento accesibilidad: La estructuración define la hoja de ruta que guiará a las Entidades Distritales, en la ejecución del proceso de mejoramiento de la accesibilidad de sus sitios web institucionales, que aporten al componente de transparencia del CONPES Distrital 01, y a mitigar la debilidad institucional para prevenir, investigar, y sancionar las prácticas corruptas en el Distrito Capital que involucran tanto al sector público como al privado y a la ciudadanía.</v>
          </cell>
          <cell r="EB93">
            <v>0</v>
          </cell>
          <cell r="EC93" t="str">
            <v/>
          </cell>
          <cell r="ED93" t="str">
            <v>Lineamiento accesibilidad: Se completó la versión borrador del lineamiento de accesibilidad para sitios web institucionales, que describe las tapas de optimización y aseguramiento de calidad. Este primer borrador incluye: 1) Identificación del alcance que se espera con esta meta en el Plan de Acción del CONPES, 2) Revisión puntos críticos de las Entidades Distritales de los resultados del FURAG 2017, 3) Verificación de herramientas externas disponibles en Internet, 4) Revisión de la compatibilidad de niveles de accesibilidad de MIPG vs norma NTC 5854, 5) Escenario general de calidad en accesibilidad Web, 6) Tácticas arquitecturales para abordar Incidentes de calidad y claves generales de optimización, 7) Interfaces gráficas de usuario. Adicionalmente, se elabora una presentación para socializar este borrador, ante la sesión plenaria de la Comisión Distrital de Sistemas.</v>
          </cell>
          <cell r="EE93" t="str">
            <v>Lineamiento accesibilidad: No se presentaron retrasos o dificultades durante el mes.</v>
          </cell>
          <cell r="EF93" t="str">
            <v>Lineamiento accesibilidad: La versión borrador del lineamiento permite iniciar un proceso de revisión por parte de actores externos, especialistas en materia de accesibilidad web, para detectar oportunidades de mejora y fortalecer su contenido en beneficio de la población en condición de discapacidad, asegurando el acceso a la información pública a través de sitios web institucionales.</v>
          </cell>
          <cell r="EG93">
            <v>0</v>
          </cell>
          <cell r="EH93" t="str">
            <v/>
          </cell>
          <cell r="EI93" t="str">
            <v>Lineamiento de accesibilidad: Luego de la presentación del borrador del lineamiento de accesibilidad web en la sesión plenaria de la Comisión Distrital de Sistemas (30/08/2019), se publicó el documento en el sitio web de la Alta Consejería Distrital de TIC para recibir comentarios sobre el mismo, hasta el 6 de septiembre. Durante este tiempo se recibieron comentarios por parte de funcionarios de la ERU y la Alta Consejería Distrital de TIC. Posteriormente, se socializó el documento con la Dirección Distrital de Desarrollo Institucional, en donde también se recibieron comentarios y sugerencias sobre el Borrado del Lineamiento Técnico, las cuales fueron incorporadas en el documento, originando una tercera versión del mismo que se reporta como evidencia.  Adicionalmente, se producen dos anexos que corresponden a instrumentos que facilitan el registro de incidentes de calidad en accesibilidad web, los cuales se incluyen como evidencia para el presente seguimiento. El documento revisado pasará a una fase de diagramación, y posterior divulgación mediante circular oficial emitida por la Alta Consejería Distrital de TIC.</v>
          </cell>
          <cell r="EJ93" t="str">
            <v>Lineamiento accesibilidad: No se presentaron retrasos o dificultades durante el mes.</v>
          </cell>
          <cell r="EK93" t="str">
            <v>Lineamiento accesibilidad: Se logra la tercera versión del borrador, revisada con comentarios de actores externos e instrumentos para el registro de incidentes de calidad de accesibilidad web. Este último representa un beneficio a los webmasters, responsables web o equipos de accesibilidad de las Entidades Distritales para llevar a cabo el registro organizado de los incidentes de calidad en accesibilidad web, backlog de producto y trazabilidad del proceso de optimización del sitio web institucional en esta materia.</v>
          </cell>
          <cell r="EL93">
            <v>1</v>
          </cell>
          <cell r="EM93" t="str">
            <v/>
          </cell>
          <cell r="EN93" t="str">
            <v>Lineamiento de accesibilidad: Durante el presente mes, el Jefe de Oficina Alta Consejería Distrital de TIC solicitó incluir en la agenda de la sesión plenaria de la CDS, la aprobación de la versión final del lineamiento de accesibilidad, por lo que requirió en una segunda instancia realizar observaciones a este documento. Según lo anterior, el día 24 de octubre se hizo la presentación y aprobación unánime del lineamiento técnico de accesibilidad Web. A partir de ese momento, se realizó plan de trabajo y proyección del borrador de circular en concordancia con el procedimiento 4210000-PR-371 “Formulación y Expedición de Lineamientos”, para revisión del grupo de trabajo y asesora jurídica de la Oficina. De esta manera se logró hito de divulgación del lineamiento mediante Circular 35 de 2019 (30102019). Así mismo, se realizó publicación del lineamiento en la página Web de la Alta Consejería Distrital de TIC.</v>
          </cell>
          <cell r="EO93" t="str">
            <v>Lineamiento accesibilidad: No se presentaron retrasos o dificultades durante el mes.</v>
          </cell>
          <cell r="EP93" t="str">
            <v>Lineamiento accesibilidad: Este lineamiento de accesibilidad web brinda a las Entidades y webmasters una metodología dotada de herramientas es instrumentos que facilitarán la ejecución de un proceso de optimización de este atributo de calidad en un tiempo determinado. 
La base de conocimiento que produce este proceso de optimización de accesibilidad en sitios web institucionales, permitirá por un lado la apropiación de las mejores prácticas en la aplicación de estándares y lineamientos web, y por otra parte, disponer de elementos de juicio para la toma de decisiones de arquitectura de software que aporten a la transparencia y el acceso a la información pública.
Este proceso de optimización de la accesibilidad web le permitirá a la entidad disponer de información verificable y medible, sobre el estado de accesibilidad y sobre las mejoras que en este atributo de calidad se hayan realizado efectivamente sobre el portal institucional. En este sentido, al finalizar el proceso la entidad contará con la trazabilidad que dará sustento al reporte anual del Modelo Integrado de Planeación y Gestión a través del FURAG, frente a los Criterios diferenciales de accesibilidad a la información pública aplicados.
Con relación a las capacidades institucionales que aseguran la transparencia y mitiguen los riesgos de corrupción, este lineamiento promueve el fortalecimiento del criterio diferencial que asegure y facilite el acceso a la información pública hacia poblaciones en situación o condición de discapacidad auditiva y visual.</v>
          </cell>
          <cell r="EQ93">
            <v>0</v>
          </cell>
          <cell r="ER93" t="str">
            <v/>
          </cell>
          <cell r="ES93" t="str">
            <v>Lineamiento accesibilidad: Durante el mes no se programaron actividades.</v>
          </cell>
          <cell r="ET93" t="str">
            <v>Lineamiento accesibilidad: Durante el mes no se programaron actividades.</v>
          </cell>
          <cell r="EU93" t="str">
            <v>Lineamiento accesibilidad: Durante el mes no se programaron actividades.</v>
          </cell>
          <cell r="EV93">
            <v>0</v>
          </cell>
          <cell r="EW93" t="str">
            <v/>
          </cell>
          <cell r="EX93" t="str">
            <v xml:space="preserve">Lineamiento accesibilidad: Se realizó documento de cierre del Lineamiento de Accesibilidad, el cual fue estructurado como un Proyecto según procedimiento 1210200-PR-306 “Asesoría Técnica o Formulación y Ejecución de Proyectos en el Distrito Capital”. El cierre contempló la elaboración de informe final, en el cual se registran los resultados del Plan de Trabajo y Cronograma. Así mismo, se incluyeron las Lecciones Aprendidas. </v>
          </cell>
          <cell r="EY93" t="str">
            <v>Lineamiento accesibilidad: Durante el mes no se programaron actividades.</v>
          </cell>
          <cell r="EZ93" t="str">
            <v>Lineamiento accesibilidad: Se ejecutaron las actividades programadas según Plan de Trabajo y Cronograma. Lo anterior, permitió el cierre oportuno del Proyecto con la divulgación del lineamiento mediante Circular 35 de 2019 (30102019), cumplimiento de esta manera la meta de para la vigencia 2019.</v>
          </cell>
          <cell r="FA93">
            <v>1</v>
          </cell>
          <cell r="FB93">
            <v>0</v>
          </cell>
          <cell r="FC93" t="str">
            <v>Cumple</v>
          </cell>
          <cell r="FD93" t="str">
            <v>No programó</v>
          </cell>
          <cell r="FE93" t="str">
            <v>No programó</v>
          </cell>
          <cell r="FF93" t="str">
            <v>No aplica</v>
          </cell>
          <cell r="FG93" t="str">
            <v>No aplica</v>
          </cell>
          <cell r="FH93" t="str">
            <v>No aplica</v>
          </cell>
          <cell r="FI93" t="str">
            <v>No aplica</v>
          </cell>
          <cell r="FJ93" t="str">
            <v>No aplica</v>
          </cell>
          <cell r="FK93" t="str">
            <v>No aplica</v>
          </cell>
          <cell r="FL93" t="str">
            <v>Oportuna</v>
          </cell>
          <cell r="FM93" t="str">
            <v>Se evidencia en la programación que la dependencia no programó este indicador para el trimestre, por tal razón no se genera retroalimentación al respecto</v>
          </cell>
          <cell r="FN93" t="str">
            <v>Sebastian Malpica</v>
          </cell>
          <cell r="FO93" t="str">
            <v>No aplica</v>
          </cell>
          <cell r="FP93" t="str">
            <v>No programó</v>
          </cell>
          <cell r="FQ93" t="e">
            <v>#N/A</v>
          </cell>
          <cell r="FR93" t="str">
            <v>No aplica</v>
          </cell>
          <cell r="FS93" t="str">
            <v>No aplica</v>
          </cell>
          <cell r="FT93" t="str">
            <v>No aplica</v>
          </cell>
          <cell r="FU93" t="str">
            <v>No aplica</v>
          </cell>
          <cell r="FV93" t="str">
            <v>No aplica</v>
          </cell>
          <cell r="FW93" t="str">
            <v>No aplica</v>
          </cell>
          <cell r="FX93" t="str">
            <v>Oportuna</v>
          </cell>
          <cell r="FY93" t="str">
            <v>Se evidencia en la programación que la dependencia no programó este indicador para el trimestre, por tal razón no se genera retroalimentación al respecto</v>
          </cell>
          <cell r="FZ93" t="str">
            <v>Sebastian Malpica</v>
          </cell>
          <cell r="GA93" t="str">
            <v>Cumple</v>
          </cell>
          <cell r="GB93" t="str">
            <v>No programó</v>
          </cell>
          <cell r="GC93" t="e">
            <v>#N/A</v>
          </cell>
          <cell r="GD93" t="str">
            <v>Adecuado</v>
          </cell>
          <cell r="GE93" t="str">
            <v>Coherente</v>
          </cell>
          <cell r="GF93" t="str">
            <v>Concuerda</v>
          </cell>
          <cell r="GG93" t="str">
            <v>Concuerda</v>
          </cell>
          <cell r="GH93" t="str">
            <v>Relación directa</v>
          </cell>
          <cell r="GI93" t="str">
            <v>Adecuado</v>
          </cell>
          <cell r="GJ93" t="str">
            <v>Oportuna</v>
          </cell>
          <cell r="GK93" t="str">
            <v>El reporte del indicador es adecuado en términos de suficiencia y coherencia.</v>
          </cell>
          <cell r="GL93" t="str">
            <v>Sebastian Malpica</v>
          </cell>
          <cell r="GM93" t="str">
            <v>Cumple</v>
          </cell>
          <cell r="GN93" t="str">
            <v>Cumplido</v>
          </cell>
          <cell r="GO93" t="e">
            <v>#N/A</v>
          </cell>
          <cell r="GP93" t="str">
            <v>Adecuado</v>
          </cell>
          <cell r="GQ93" t="str">
            <v>Coherente</v>
          </cell>
          <cell r="GR93" t="str">
            <v>Concuerda</v>
          </cell>
          <cell r="GS93" t="str">
            <v>Concuerda</v>
          </cell>
          <cell r="GT93" t="str">
            <v>Relación directa</v>
          </cell>
          <cell r="GU93" t="str">
            <v>Adecuado</v>
          </cell>
          <cell r="GV93" t="str">
            <v>Oportuna</v>
          </cell>
          <cell r="GW93" t="str">
            <v xml:space="preserve"> El indicador esta adecuadamente reportado y cumple todos los criterios de calidad del reporte</v>
          </cell>
          <cell r="GX93" t="str">
            <v>Sebastian Malpica</v>
          </cell>
          <cell r="GY93">
            <v>0</v>
          </cell>
          <cell r="GZ93">
            <v>0</v>
          </cell>
          <cell r="HA93">
            <v>0</v>
          </cell>
          <cell r="HB93">
            <v>0</v>
          </cell>
          <cell r="HC93">
            <v>0</v>
          </cell>
          <cell r="HD93">
            <v>0</v>
          </cell>
          <cell r="HE93">
            <v>0</v>
          </cell>
          <cell r="HF93">
            <v>0</v>
          </cell>
          <cell r="HG93">
            <v>0</v>
          </cell>
          <cell r="HH93">
            <v>1</v>
          </cell>
          <cell r="HI93">
            <v>0</v>
          </cell>
          <cell r="HJ93">
            <v>0</v>
          </cell>
          <cell r="HK93">
            <v>1</v>
          </cell>
          <cell r="HL93">
            <v>0</v>
          </cell>
          <cell r="HM93">
            <v>0</v>
          </cell>
          <cell r="HN93">
            <v>0</v>
          </cell>
          <cell r="HO93">
            <v>0</v>
          </cell>
          <cell r="HP93">
            <v>0</v>
          </cell>
          <cell r="HQ93">
            <v>0</v>
          </cell>
          <cell r="HR93">
            <v>0</v>
          </cell>
          <cell r="HS93">
            <v>0</v>
          </cell>
          <cell r="HT93">
            <v>0</v>
          </cell>
          <cell r="HU93">
            <v>1</v>
          </cell>
          <cell r="HV93">
            <v>0</v>
          </cell>
          <cell r="HW93">
            <v>0</v>
          </cell>
          <cell r="HX93">
            <v>1</v>
          </cell>
          <cell r="HY93" t="str">
            <v>No Programó</v>
          </cell>
          <cell r="HZ93" t="str">
            <v>No Programó</v>
          </cell>
          <cell r="IA93" t="str">
            <v>No Programó</v>
          </cell>
          <cell r="IB93" t="str">
            <v>No Programó</v>
          </cell>
          <cell r="IC93" t="str">
            <v>No Programó</v>
          </cell>
          <cell r="ID93" t="str">
            <v>No Programó</v>
          </cell>
          <cell r="IE93" t="str">
            <v>No Programó</v>
          </cell>
          <cell r="IF93" t="str">
            <v>No Programó</v>
          </cell>
          <cell r="IG93" t="str">
            <v>No Programó</v>
          </cell>
          <cell r="IH93">
            <v>1</v>
          </cell>
          <cell r="II93">
            <v>1</v>
          </cell>
          <cell r="IJ93">
            <v>1</v>
          </cell>
          <cell r="IK93" t="str">
            <v>No Programó</v>
          </cell>
          <cell r="IL93" t="str">
            <v>No Programó</v>
          </cell>
          <cell r="IM93" t="str">
            <v>No Programó</v>
          </cell>
          <cell r="IN93">
            <v>1</v>
          </cell>
          <cell r="IP93">
            <v>0</v>
          </cell>
          <cell r="IQ93">
            <v>0</v>
          </cell>
          <cell r="IR93">
            <v>0</v>
          </cell>
          <cell r="IS93">
            <v>1</v>
          </cell>
        </row>
        <row r="94">
          <cell r="A94">
            <v>206</v>
          </cell>
          <cell r="B94" t="str">
            <v>Oficina Alta Consejería para los Derechos de las Víctimas, la Paz y la Reconciliación</v>
          </cell>
          <cell r="C94" t="str">
            <v>Alto Consejero para los Derechos de las Víctimas, la Paz y la Reconciliación</v>
          </cell>
          <cell r="D94" t="str">
            <v>Gustavo Alberto Quintero Ardila</v>
          </cell>
          <cell r="E94" t="str">
            <v>P1 -  ÉTICA, BUEN GOBIERNO Y TRANSPARENCIA</v>
          </cell>
          <cell r="F94" t="str">
            <v>P1O1 Consolidar a 2020 una cultura de visión y actuación ética,  integra y transparente</v>
          </cell>
          <cell r="G94" t="str">
            <v>P1O1A11 Realizar la formulación y el seguimiento a la ejecución del Plan Anticorrupción y de Atención al Ciudadano - PAAC, para la obtención de resultados óptimos en la medición del Índice de Gobierno Abierto - IGA</v>
          </cell>
          <cell r="H94" t="str">
            <v>Realizar oportunamente las publicaciones correspondientes, identificadas en el esquema de publicación de la Secretaria General</v>
          </cell>
          <cell r="I94" t="str">
            <v>Publicaciones correspondientes, identificadas en el esquema de publicación de la Secretaria General, realizadas oportunamente</v>
          </cell>
          <cell r="J94" t="str">
            <v xml:space="preserve">Este indicador permite monitorear el cumplimiento oportuno de los compromisos de publicación que posee la dependencia descritos en el esquema de publicación </v>
          </cell>
          <cell r="K94" t="str">
            <v>(Publicaciones correspondientes realizadas oportunamente / Publicaciones correspondientes del esquema de publicación de la Secretaria General)*100</v>
          </cell>
          <cell r="L94" t="str">
            <v xml:space="preserve">Publicaciones correspondientes realizadas oportunamente </v>
          </cell>
          <cell r="M94" t="str">
            <v>Publicaciones correspondientes del esquema de publicación de la Secretaria General</v>
          </cell>
          <cell r="O94" t="str">
            <v>Publicación oportuna, clara y veraz de la información relacionada con la gestión de la dependencia</v>
          </cell>
          <cell r="Q94" t="str">
            <v>-Fotografias
-Actas de reunión
-Videos
-Talleres
-Exposiciones
-Piezas visuales</v>
          </cell>
          <cell r="R94" t="str">
            <v xml:space="preserve">Este indicador permite monitorear el cumplimiento oportuno de los compromisos de publicación que posee la dependencia descritos en el esquema de publicación </v>
          </cell>
          <cell r="S94" t="str">
            <v>Constante</v>
          </cell>
          <cell r="T94" t="str">
            <v>Constante</v>
          </cell>
          <cell r="U94" t="str">
            <v>Porcentaje</v>
          </cell>
          <cell r="V94" t="str">
            <v>Eficacia</v>
          </cell>
          <cell r="W94" t="str">
            <v>Resultado</v>
          </cell>
          <cell r="X94">
            <v>2019</v>
          </cell>
          <cell r="Y94">
            <v>0</v>
          </cell>
          <cell r="Z94">
            <v>2019</v>
          </cell>
          <cell r="AA94" t="str">
            <v>No Disponible / No Aplica</v>
          </cell>
          <cell r="AB94" t="str">
            <v>No Disponible / No Aplica</v>
          </cell>
          <cell r="AC94" t="str">
            <v>No Disponible / No Aplica</v>
          </cell>
          <cell r="AD94">
            <v>1</v>
          </cell>
          <cell r="AE94" t="str">
            <v>No Disponible / No Aplica</v>
          </cell>
          <cell r="AF94" t="str">
            <v>No Disponible / No Aplica</v>
          </cell>
          <cell r="AG94" t="str">
            <v>No Aplica</v>
          </cell>
          <cell r="AH94" t="str">
            <v>No Aplica</v>
          </cell>
          <cell r="AI94" t="str">
            <v>No Aplica</v>
          </cell>
          <cell r="AJ94">
            <v>1</v>
          </cell>
          <cell r="AK94" t="str">
            <v>No Aplica</v>
          </cell>
          <cell r="AL94" t="str">
            <v>No Aplica</v>
          </cell>
          <cell r="AM94" t="str">
            <v>No Aplica</v>
          </cell>
          <cell r="AN94" t="str">
            <v>No Aplica</v>
          </cell>
          <cell r="AO94" t="str">
            <v>No Aplica</v>
          </cell>
          <cell r="AP94">
            <v>1</v>
          </cell>
          <cell r="AQ94" t="str">
            <v>No Aplica</v>
          </cell>
          <cell r="AR94" t="str">
            <v>No Aplica</v>
          </cell>
          <cell r="AS94" t="str">
            <v>No Aplica</v>
          </cell>
          <cell r="AT94" t="str">
            <v>No Aplica</v>
          </cell>
          <cell r="AU94" t="str">
            <v>No Aplica</v>
          </cell>
          <cell r="AV94" t="str">
            <v>No Aplica</v>
          </cell>
          <cell r="AW94" t="str">
            <v>No Aplica</v>
          </cell>
          <cell r="AX94" t="str">
            <v>No Aplica</v>
          </cell>
          <cell r="AY94" t="str">
            <v>No Aplica</v>
          </cell>
          <cell r="AZ94" t="str">
            <v>No Aplica</v>
          </cell>
          <cell r="BA94" t="str">
            <v>No Aplica</v>
          </cell>
          <cell r="BB94" t="str">
            <v>No Aplica</v>
          </cell>
          <cell r="BC94" t="str">
            <v>No Aplica</v>
          </cell>
          <cell r="BD94" t="str">
            <v>No Aplica</v>
          </cell>
          <cell r="BE94" t="str">
            <v>No Aplica</v>
          </cell>
          <cell r="BF94" t="str">
            <v>No Aplica</v>
          </cell>
          <cell r="BG94" t="str">
            <v>No Aplica</v>
          </cell>
          <cell r="BH94" t="str">
            <v>No Aplica</v>
          </cell>
          <cell r="BI94" t="str">
            <v>No Aplica</v>
          </cell>
          <cell r="BJ94" t="str">
            <v>No Aplica</v>
          </cell>
          <cell r="BK94" t="str">
            <v>No Aplica</v>
          </cell>
          <cell r="BL94" t="str">
            <v>No Aplica</v>
          </cell>
          <cell r="BM94" t="str">
            <v>Plan de Acción PAAC</v>
          </cell>
          <cell r="BN94" t="str">
            <v xml:space="preserve">Este indicador permite monitorear el cumplimiento oportuno de los compromisos de publicación que posee la dependencia descritos en el esquema de publicación. </v>
          </cell>
          <cell r="BO94" t="str">
            <v>Realizar la publicación en página web de las acciones realizadas por la ACDDVPR y en Centro de Memoria Paz Y Reconciliación con el propósito de informar a la comunidad sobre los avances y las actividades que se realizan mensualmente</v>
          </cell>
          <cell r="BP94" t="str">
            <v xml:space="preserve">Este indicador permite monitorear el cumplimiento oportuno de los compromisos de publicación que posee la dependencia descritos en el esquema de publicación </v>
          </cell>
          <cell r="BQ94" t="str">
            <v>-Fotografias
-Actas de reunión
-Videos
-Talleres
-Exposiciones
-Piezas visuales</v>
          </cell>
          <cell r="BR94" t="str">
            <v>Suma</v>
          </cell>
          <cell r="BS94">
            <v>12</v>
          </cell>
          <cell r="BT94">
            <v>1</v>
          </cell>
          <cell r="BU94">
            <v>1</v>
          </cell>
          <cell r="BV94">
            <v>1</v>
          </cell>
          <cell r="BW94">
            <v>1</v>
          </cell>
          <cell r="BX94">
            <v>1</v>
          </cell>
          <cell r="BY94">
            <v>1</v>
          </cell>
          <cell r="BZ94">
            <v>1</v>
          </cell>
          <cell r="CA94">
            <v>1</v>
          </cell>
          <cell r="CB94">
            <v>1</v>
          </cell>
          <cell r="CC94">
            <v>1</v>
          </cell>
          <cell r="CD94">
            <v>1</v>
          </cell>
          <cell r="CE94">
            <v>1</v>
          </cell>
          <cell r="CF94">
            <v>8.3333333333333329E-2</v>
          </cell>
          <cell r="CG94">
            <v>8.3333333333333329E-2</v>
          </cell>
          <cell r="CH94">
            <v>8.3333333333333329E-2</v>
          </cell>
          <cell r="CI94">
            <v>8.3333333333333329E-2</v>
          </cell>
          <cell r="CJ94">
            <v>8.3333333333333329E-2</v>
          </cell>
          <cell r="CK94">
            <v>8.3333333333333329E-2</v>
          </cell>
          <cell r="CL94">
            <v>8.3333333333333329E-2</v>
          </cell>
          <cell r="CM94">
            <v>8.3333333333333329E-2</v>
          </cell>
          <cell r="CN94">
            <v>8.3333333333333329E-2</v>
          </cell>
          <cell r="CO94">
            <v>8.3333333333333329E-2</v>
          </cell>
          <cell r="CP94">
            <v>8.3333333333333329E-2</v>
          </cell>
          <cell r="CQ94">
            <v>8.3333333333333329E-2</v>
          </cell>
          <cell r="CR94">
            <v>1</v>
          </cell>
          <cell r="CS94">
            <v>1</v>
          </cell>
          <cell r="CT94" t="str">
            <v/>
          </cell>
          <cell r="CU94" t="str">
            <v>Para el mes de enero de 2019, se realiza la publicación de 1 noticia en la pagina web www.victimasbogota.gov.co
1.El Centro de Memoria, Paz y Reconciliación extiende su horario de atención al público</v>
          </cell>
          <cell r="CV94" t="str">
            <v>NA</v>
          </cell>
          <cell r="CW94"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CX94">
            <v>1</v>
          </cell>
          <cell r="CY94" t="str">
            <v/>
          </cell>
          <cell r="CZ94" t="str">
            <v xml:space="preserve">Para el mes de febrero de 2019, se realiza la publicación de las siguientes 5 noticias en la pagina web www.victimasbogota.gov.co:
1.Recorrido en bicicleta por las memorias del conflicto en Bogotá #RompiendoElMiedo
2.En Diálogo: Sanar heridas del conflicto
3.Cine desde África en el Centro de Memoria, Paz y Reconciliación
4.Mesa Distrital de Víctimas de Bogotá, rinde cuentas
5.Rebeldes y Paz’ en exposición fotográfica en el Centro de Memoria, Paz y Reconciliación
</v>
          </cell>
          <cell r="DA94" t="str">
            <v>NA</v>
          </cell>
          <cell r="DB94"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C94">
            <v>1</v>
          </cell>
          <cell r="DD94" t="str">
            <v/>
          </cell>
          <cell r="DE94" t="str">
            <v>Para el mes de marzo de 2019, se realiza la publicación de las siguientes 8 noticias en la pagina web www.victimasbogota.gov.co:
1. Nueve motivos que inspiran rendirán homenaje a las víctimas del conflicto en la conmemoración del 9 de abril
2.Cine foro sobre el impacto del conflicto en el pueblo Sinú
3.Atavico, una nueva propuesta gastronómica de mujeres víctimas del conflicto en Bogotá
4.Sumapaz: una mirada rural sobre la reparación a las víctimas del conflicto
5.Proyecto de decreto Protocolo participación Víctimas
6.Erik Arellana con arte transita por las memorias del “Inxilio”
7.Así conmemoraremos el Día de la Mujer en el Centro de Memoria, Paz y Reconciliación
8.Convocatoria para elegir representantes de víctimas del conflicto en Bogotá</v>
          </cell>
          <cell r="DF94" t="str">
            <v>NA</v>
          </cell>
          <cell r="DG94"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H94">
            <v>1</v>
          </cell>
          <cell r="DI94" t="str">
            <v/>
          </cell>
          <cell r="DJ94" t="str">
            <v xml:space="preserve">Para el mes de abril de 2019, se realiza la publicación de las siguientes 10 noticias en la página web www.victimasbogota.gov.co:
1. Exposición de imágenes que representan la reparación, la ruina y el olvido
2. 84 de cada 1.000 declaraciones de víctimas del conflicto, son en Bogotá
3. Así conmemorará Bogotá, el día por la Memoria y la Solidaridad con las Víctimas del Conflicto Armado
4. 100 sobrevivientes del conflicto, comercializarán sus productos para conmemorar el día de las víctimas
5. Rodada en bici para conmemorar a las víctimas del conflicto en Bogotá
6. Informe Sobre Medición De Indicadores De Goce Efectivo De Derechos De Las Víctimas Del Conflicto Armado En Bogotá D.C.
7. Conversatorio: Jesús Abad, fotografías inspiradoras para la construcción de memoria
8. Curso gratuito de “Componentes para la construcción de Paz”
9. Between Joyce Remembrance: verdad y reconciliación tras el apartheid
10. Víctimas y excombatientes lanzan libro “Almas que escriben: vidas en medio del conflicto armado”
</v>
          </cell>
          <cell r="DK94" t="str">
            <v>NA</v>
          </cell>
          <cell r="DL94"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M94">
            <v>1</v>
          </cell>
          <cell r="DN94" t="str">
            <v/>
          </cell>
          <cell r="DO94" t="str">
            <v xml:space="preserve">"Para el mes de mayo de 2019, se realizo la publicación de las siguientes 10 noticias en la página web www.victimasbogota.gov.co:
1. Miguel Torres, presenta su trilogía sobre El Bogotazo en el Centro de Memoria, Paz y Reconciliación
2. Proyecto de Decreto
3. Bogotá no fue ajena a la violencia sexual, 120 casos ocurrieron en el marco del conflicto armado
4. Mujeres víctimas de violencia sexual en el marco del conflicto compartirán experiencias de sanación a través del arte
5. Concierto: Un viaje por ritmos latinoamericanos, para el perdón y la libertad
6. Convocatoria de educación superior para víctimas del conflicto armado
7. Cine: ‘Kamchatka’, la dictadura militar argentina a través de las experiencias de un niño de diez años
8. Centro de Memoria, Paz y Reconciliación sede de ‘Fotográfica Bogotá’
9. Bogotá, aliada de la protesta pacífica
10. Teatro: ‘Óleo de un río rojo’ en el Centro de Memoria, Paz y Reconciliación
</v>
          </cell>
          <cell r="DP94" t="str">
            <v>NA</v>
          </cell>
          <cell r="DQ94"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R94">
            <v>1</v>
          </cell>
          <cell r="DS94" t="str">
            <v/>
          </cell>
          <cell r="DT94" t="str">
            <v>Para el mes de junio de 2019, se realiza la publicación de las siguientes 9 noticias en la pagina web www.victimasbogota.gov.co:
1. Ampliación de la convocatoria de educación superior para víctimas del conflicto armado
2.Ciclo de cine argentino: ‘Andrés no quiere dormir la siesta’
3.Cine Foro ‘Nunca invisibles: mujeres Farianas, adiós a la guerra’
4.Bogotá rinde homenaje a su ruralidad con el ‘Festival de Páramo y el Agua’
5.Convocatoria de incentivos para integrantes de Mesas de Participación Efectiva de Víctimas
6.Modificación al Protocolo de Participación Efectiva de las Víctimas
7.En Diálogo: “Una verdad Capital: la Comisión de la Verdad en Bogotá”
8.Ciclo de cine argentino: ‘Verdades verdaderas, la vida de Estela’
9.El ‘Muro de la Esperanza’ por las mujeres víctimas de violencia sexual</v>
          </cell>
          <cell r="DU94" t="str">
            <v>NA</v>
          </cell>
          <cell r="DV94"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W94">
            <v>1</v>
          </cell>
          <cell r="DX94" t="str">
            <v/>
          </cell>
          <cell r="DY94" t="str">
            <v xml:space="preserve">Para el mes de julio de 2019, se realiza la publicación de las siguientes 5 noticias en la página web www.victimasbogota.gov.co:
1. En Diálogo: secuestros y falsos positivos en Bogotá
2. Música y danza: ´Si Yo Fuera Pajarito´ en el Centro de Memoria
3. Cine argentino: Documental ‘El poder de la palabra y la escritura en medio de las dictaduras militares’
4. Concierto: Palo´e Corozo, música con transformación social en el Centro de Memoria
5. Víctimas del conflicto en alianza con artistas crearán grafiti
</v>
          </cell>
          <cell r="DZ94" t="str">
            <v xml:space="preserve">No se presentó ningún retraso </v>
          </cell>
          <cell r="EA94" t="str">
            <v>Estas acciones permiten visibilizar las acciones en materia de reparación simbólica a todo el público en general, en el marco del cumplimiento del artículo 33 de la Ley 1448 de 2011.</v>
          </cell>
          <cell r="EB94">
            <v>1</v>
          </cell>
          <cell r="EC94" t="str">
            <v/>
          </cell>
          <cell r="ED94" t="str">
            <v xml:space="preserve">Para el mes de agosto de 2019, se realiza la publicación de las siguientes 5 noticias en la página web www.victimasbogota.gov.co:
1. Vigilia de ‘24 horas por los desaparecidos’ en Colombia
2. Encuentro afro de víctimas del conflicto en Bogotá
3. Bogotá inaugura la primera oficina indígena para víctimas del conflicto
4. La multiculturalidad de las víctimas del conflicto armado en ‘Festiparque’
5. Víctimas del conflicto emprenden con el arte de la bisutería
</v>
          </cell>
          <cell r="EE94" t="str">
            <v xml:space="preserve">No se presentó ningún retraso </v>
          </cell>
          <cell r="EF94" t="str">
            <v>Con las publicaciones realizadas en la pagina web permitieron informar a la ciudadania en general de las actividades que se realizaron en el mes de agosto tales como la invitación a la ciudadanía en general relacionada con la conmemoración del día internacional del desaparecido, haciendolos parte activa y de compartir espacios con las victimas.</v>
          </cell>
          <cell r="EG94">
            <v>1</v>
          </cell>
          <cell r="EH94" t="str">
            <v/>
          </cell>
          <cell r="EI94" t="str">
            <v xml:space="preserve">Para el mes de septiembre de 2019, se realizó la publicación de  7 noticias en la página web www.victimasbogota.gov.co:
1. Seleccionados del reto ´Reconciliando Bogotá´
2. Convocatoria Inscripciones Mesas de Enfoque Diferencial de víctimas del conflicto armado
3. El espíritu del tambor presente en encuentro afro en Bogotá
4. Comunicado
5. Acepta el desafío ‘Reconciliando Bogotá’
6. Reconciliando Bogotá Reto Innovación Tecnología Oracle Colombia Jóvenes Joven Reconciliación Paz Laboratorio
7. Protocolo de Participación Efectiva de las Víctimas del Conflicto Armado para Bogotá
</v>
          </cell>
          <cell r="EJ94" t="str">
            <v xml:space="preserve">No se presentó ningún retraso </v>
          </cell>
          <cell r="EK94" t="str">
            <v>Con las publicaciones realizadas en la página web permitieron informar a la ciudadanía en general de las actividades que programo la ACDVPR en el mes de septiembre, entre estas, la noticia acerca de la convocatoria a inscripciones para los candidatos a representar las mesas de enfoque diferencial, asi como la convocatoria dirigida a jovenes víctimas relacioanda con el reto innovación con Oracle Colombia.</v>
          </cell>
          <cell r="EL94">
            <v>1</v>
          </cell>
          <cell r="EM94" t="str">
            <v/>
          </cell>
          <cell r="EN94" t="str">
            <v xml:space="preserve">Para el mes de octubre de 2019, se realiza la publicación de las siguientes 7 noticias en la página web www.victimasbogota.gov.co:
1. El arte de compartir entre vecinos para mejorar la convivencia
2. Distrito presentará informe sobre seguimiento y evaluación a la política pública de víctimas en Bogotá
3. Acta de verificación sobre inscripciones a las Mesas de Enfoque Diferencial
4. 24 - 0 Jornada mundial por la vida
5. Con feria de emprendimientos de víctimas del conflicto, se conmemora la resistencia de los pueblos indígenas
6. Haz parte de la cara incluyente de Bogotá
7. Más de 1.000 víctimas del conflicto participarán en el evento “Transformando Vidas PAZiempre”
</v>
          </cell>
          <cell r="EO94" t="str">
            <v xml:space="preserve">No se presentó ningún retraso </v>
          </cell>
          <cell r="EP94" t="str">
            <v xml:space="preserve">Con las publicaciones realizadas en la página web permitieron informar a la ciudadanía en general de las actividades que programo la ACDVPR en el mes de octubre. De las noticias a destacar durante el mes corresponde a la jornada 24-0, la cual informo sobre la iniciativa mundial  (24 horas, 0 muertes violentas). En diferentes regiones colombianas y desde 14 países, artistas, estudiantes, académicos, trabajadores, indígenas, soldados, ejecutivos, desmovilizados, organizaciones sociales, entidades del Distrito, cooperación internacional y ciudadanos de diversas ideologías, se manifestaron desde el arte y la palabra constructiva a favor de la vida y en contra de todo tipo de violencia. Esta iniciativa fue impulsada desde el Centro Memoria, Paz y Reconciliación –CMPR-.
Otra de las noticias de gran importancia correspondio a la publicación del “Acta de verificación sobre inscripciones A Las Mesas De Enfoque Diferencial”, en la cual el comité verificador publico los resultados de la revisión de requisitos presentados ante la ACDVPR.
</v>
          </cell>
          <cell r="EQ94">
            <v>1</v>
          </cell>
          <cell r="ER94" t="str">
            <v/>
          </cell>
          <cell r="ES94" t="str">
            <v xml:space="preserve">Para el mes de noviembre de 2019, se realiza la publicación de las siguientes 5 noticias en la página web www.victimasbogota.gov.co:
1. Así va la participación efectiva de víctimas del conflicto en Bogotá
2. Evento: Jóvenes presentarán ideas de reconciliación a inversionistas
3. Distrito y Nación abren nueva convocatoria de educación superior a víctimas del conflicto armado
4. Víctimas del conflicto comercializarán los productos de sus emprendimientos
5. Únete a la campaña ‘Bogotá: corazón rural
</v>
          </cell>
          <cell r="ET94" t="str">
            <v xml:space="preserve">No se presentó ningún retraso </v>
          </cell>
          <cell r="EU94" t="str">
            <v>Con las publicaciones realizadas en la página web permitieron informar a la ciudadanía en general de las actividades que programo la ACDVPR en el mes de noviembre. De las noticias a destacar durante el mes corresponde a la publicación relacionada con las mesas de enfoque diferencial dado que presenta la consolidación de dichas mesas y el periodo en el cual estarán vigentes. También es importante destacar la publicación de la cuarta convocatoria para Educación Superior dirigido a las victimas.</v>
          </cell>
          <cell r="EV94">
            <v>1</v>
          </cell>
          <cell r="EW94" t="str">
            <v/>
          </cell>
          <cell r="EX94" t="str">
            <v xml:space="preserve">Para el mes de diciembre de 2019, se realiza la publicación de las siguientes 2 noticias en la página web www.victimasbogota.gov.co:
1. Exposición fotográfica por la paz y la reconciliación en Bogotá
2. Evento: Así construyen paz organizaciones locales en Bogotá
</v>
          </cell>
          <cell r="EY94" t="str">
            <v xml:space="preserve">No se presentó ningún retraso </v>
          </cell>
          <cell r="EZ94" t="str">
            <v>Con las publicaciones realizadas en la página web permitieron informar a la ciudadanía en general de las actividades que programo la ACDVPR en el mes de diciembre. De las noticias a destacar del mes corresponde a la publicación relacionada con el evento de las Organizaciones locales constructoras de paz y reconciliación, que presentaron sus experiencias e iniciativas durante el evento de cierre de la estrategia ‘Localidades Constructoras de Paz’ en el CMPR.</v>
          </cell>
          <cell r="FA94">
            <v>12</v>
          </cell>
          <cell r="FB94">
            <v>0</v>
          </cell>
          <cell r="FC94" t="str">
            <v>Cumple</v>
          </cell>
          <cell r="FD94" t="str">
            <v>Cumplido</v>
          </cell>
          <cell r="FE94" t="str">
            <v>Cumplido</v>
          </cell>
          <cell r="FF94" t="str">
            <v>Adecuado</v>
          </cell>
          <cell r="FG94" t="str">
            <v>Coherente</v>
          </cell>
          <cell r="FH94" t="str">
            <v>Concuerda</v>
          </cell>
          <cell r="FI94" t="str">
            <v>No aplica</v>
          </cell>
          <cell r="FJ94" t="str">
            <v>Indeterminado</v>
          </cell>
          <cell r="FK94" t="str">
            <v>Adecuado</v>
          </cell>
          <cell r="FL94" t="str">
            <v>Oportuna</v>
          </cell>
          <cell r="FM94" t="str">
            <v>En la programación del indicador se identificaron seis publicaciones que se realizarían durante toda la vigencia 2019 iniciando en el mes de febrero con la primera publicación. No obstante, revisando la ejecución del indicador se evidencia que no se realizó la publicación establecida para el primer trimestre, lo cual implica que la ejecución del indicador fue deficiente, que se deben describir los retrasos o dificultades en la generación del producto y que se debe reprogramar en la vigencia esa publicación que no se realizó en febrero. 
Subsanado.</v>
          </cell>
          <cell r="FN94" t="str">
            <v>Luisa Fernanda Ortiz y Yuri Galindo</v>
          </cell>
          <cell r="FO94" t="str">
            <v>Cumple</v>
          </cell>
          <cell r="FP94" t="str">
            <v>Cumplido</v>
          </cell>
          <cell r="FQ94" t="e">
            <v>#N/A</v>
          </cell>
          <cell r="FR94" t="str">
            <v>Adecuado</v>
          </cell>
          <cell r="FS94" t="str">
            <v>Coherente</v>
          </cell>
          <cell r="FT94" t="str">
            <v>Concuerda</v>
          </cell>
          <cell r="FU94" t="str">
            <v>Concuerda</v>
          </cell>
          <cell r="FV94" t="str">
            <v>Sin relación</v>
          </cell>
          <cell r="FW94" t="str">
            <v>Adecuado</v>
          </cell>
          <cell r="FX94" t="str">
            <v>Oportuna</v>
          </cell>
          <cell r="FY94" t="str">
            <v xml:space="preserve">Ajustar las actividades registradas en la hoja de vida del indicador 206 conforme la descripción del mismo. Las actividades constituyen los principales pasos a seguir mensualmente para la generación del producto asociado al indicador (publicaciones)._x000D_
_x000D_
Una vez ajustadas dichas actividades se puede evidenciar su relación con el avance cualitativo que la dependencia registra mensualmente por el momento no. Además, deben vincular los beneficios o efectos esperados en la hoja de vida del indicador de manera que mensualmente en la casilla de beneficios de vea el desarrollo de los mismos. Actualmente en ese punto están registrando el público al cual está dirigido el producto, pero no es claro el beneficio._x000D_
</v>
          </cell>
          <cell r="FZ94" t="str">
            <v>Yuri Galindo</v>
          </cell>
          <cell r="GA94" t="str">
            <v>No cumple</v>
          </cell>
          <cell r="GB94" t="str">
            <v>Cumplido</v>
          </cell>
          <cell r="GC94" t="e">
            <v>#N/A</v>
          </cell>
          <cell r="GD94" t="str">
            <v>Adecuado</v>
          </cell>
          <cell r="GE94" t="str">
            <v>Coherente</v>
          </cell>
          <cell r="GF94" t="str">
            <v>Concuerda</v>
          </cell>
          <cell r="GG94" t="str">
            <v>No aplica</v>
          </cell>
          <cell r="GH94" t="str">
            <v>Indeterminado</v>
          </cell>
          <cell r="GI94" t="str">
            <v>Adecuado</v>
          </cell>
          <cell r="GJ94" t="str">
            <v>Oportuna</v>
          </cell>
          <cell r="GK94" t="str">
            <v xml:space="preserve">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tuvo en cuenta la segunda observación frente al reporte. Se reitera ajustar las casillas de “actividades” e “impactos esperados” del indicador._x000D_
C8: No se puede determinar la relación entre el avance cualitativo y las actividades del indicador dado que no se ha actualizado la “información básica del indicador”._x000D_
</v>
          </cell>
          <cell r="GL94" t="str">
            <v>Yuri Romina Galindo</v>
          </cell>
          <cell r="GM94" t="str">
            <v>Cumple</v>
          </cell>
          <cell r="GN94" t="str">
            <v>Cumplido</v>
          </cell>
          <cell r="GO94" t="e">
            <v>#N/A</v>
          </cell>
          <cell r="GP94" t="str">
            <v>Adecuado</v>
          </cell>
          <cell r="GQ94" t="str">
            <v>Coherente</v>
          </cell>
          <cell r="GR94" t="str">
            <v>Concuerda</v>
          </cell>
          <cell r="GS94" t="str">
            <v>No aplica</v>
          </cell>
          <cell r="GT94" t="str">
            <v>Relación directa</v>
          </cell>
          <cell r="GU94" t="str">
            <v>Adecuado</v>
          </cell>
          <cell r="GV94" t="str">
            <v>Oportuna</v>
          </cell>
          <cell r="GW94"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94" t="str">
            <v>Yuri Romina Galindo</v>
          </cell>
          <cell r="GY94">
            <v>1</v>
          </cell>
          <cell r="GZ94">
            <v>1</v>
          </cell>
          <cell r="HA94">
            <v>1</v>
          </cell>
          <cell r="HB94">
            <v>1</v>
          </cell>
          <cell r="HC94">
            <v>1</v>
          </cell>
          <cell r="HD94">
            <v>1</v>
          </cell>
          <cell r="HE94">
            <v>1</v>
          </cell>
          <cell r="HF94">
            <v>1</v>
          </cell>
          <cell r="HG94">
            <v>1</v>
          </cell>
          <cell r="HH94">
            <v>1</v>
          </cell>
          <cell r="HI94">
            <v>1</v>
          </cell>
          <cell r="HJ94">
            <v>1</v>
          </cell>
          <cell r="HK94">
            <v>12</v>
          </cell>
          <cell r="HL94">
            <v>8.3333333333333329E-2</v>
          </cell>
          <cell r="HM94">
            <v>8.3333333333333329E-2</v>
          </cell>
          <cell r="HN94">
            <v>8.3333333333333329E-2</v>
          </cell>
          <cell r="HO94">
            <v>8.3333333333333329E-2</v>
          </cell>
          <cell r="HP94">
            <v>8.3333333333333329E-2</v>
          </cell>
          <cell r="HQ94">
            <v>8.3333333333333329E-2</v>
          </cell>
          <cell r="HR94">
            <v>8.3333333333333329E-2</v>
          </cell>
          <cell r="HS94">
            <v>8.3333333333333329E-2</v>
          </cell>
          <cell r="HT94">
            <v>8.3333333333333329E-2</v>
          </cell>
          <cell r="HU94">
            <v>8.3333333333333329E-2</v>
          </cell>
          <cell r="HV94">
            <v>8.3333333333333329E-2</v>
          </cell>
          <cell r="HW94">
            <v>8.3333333333333329E-2</v>
          </cell>
          <cell r="HX94">
            <v>1</v>
          </cell>
          <cell r="HY94">
            <v>1</v>
          </cell>
          <cell r="HZ94">
            <v>1</v>
          </cell>
          <cell r="IA94">
            <v>1</v>
          </cell>
          <cell r="IB94">
            <v>1</v>
          </cell>
          <cell r="IC94">
            <v>1</v>
          </cell>
          <cell r="ID94">
            <v>1</v>
          </cell>
          <cell r="IE94">
            <v>1</v>
          </cell>
          <cell r="IF94">
            <v>1</v>
          </cell>
          <cell r="IG94">
            <v>1</v>
          </cell>
          <cell r="IH94">
            <v>1</v>
          </cell>
          <cell r="II94">
            <v>1</v>
          </cell>
          <cell r="IJ94">
            <v>1</v>
          </cell>
          <cell r="IK94">
            <v>1</v>
          </cell>
          <cell r="IL94">
            <v>1</v>
          </cell>
          <cell r="IM94">
            <v>1</v>
          </cell>
          <cell r="IN94">
            <v>1</v>
          </cell>
          <cell r="IP94">
            <v>0.25</v>
          </cell>
          <cell r="IQ94">
            <v>0.49999999999999994</v>
          </cell>
          <cell r="IR94">
            <v>0.75</v>
          </cell>
          <cell r="IS94">
            <v>1</v>
          </cell>
        </row>
        <row r="95">
          <cell r="A95">
            <v>162</v>
          </cell>
          <cell r="B95" t="str">
            <v>Oficina Alta Consejería para los Derechos de las Víctimas, la Paz y la Reconciliación</v>
          </cell>
          <cell r="C95" t="str">
            <v>Alto Consejero para los Derechos de las Víctimas, la Paz y la Reconciliación</v>
          </cell>
          <cell r="D95" t="str">
            <v>Gustavo Alberto Quintero Ardila</v>
          </cell>
          <cell r="E95" t="str">
            <v>P1 -  ÉTICA, BUEN GOBIERNO Y TRANSPARENCIA</v>
          </cell>
          <cell r="F95" t="str">
            <v>P1O2 Fortalecer la capacidad de formulación, implementación y seguimiento, de la política pública de competencia de la Secretaría General; así como las estrategias y mecanismos de evaluación.</v>
          </cell>
          <cell r="G95" t="str">
            <v>P1O2A1 Formular, implementar y realizar seguimiento a las políticas públicas de competencia de la Entidad</v>
          </cell>
          <cell r="H95" t="str">
            <v>Implementar las medidas de reparación integral que fueron acordadas con los sujetos, en el Distrito Capital</v>
          </cell>
          <cell r="I95" t="str">
            <v>Implementación de las medidas de reparación integral que fueron acordadas con los sujetos en el Distrito Capital.</v>
          </cell>
          <cell r="J95" t="str">
            <v xml:space="preserve">La medición del nivel de implementación se realizará a través de la ejecución de las medidas de reparación integral, las cuales se trabajan en las líneas de a) Reparación colectiva, b) Retornos y reubicaciones, c) Restitución de tierras y d) Gestión para la estabilización socioeconómica. A continuación, se hace una descripción de cada una de estas.
a) Reparación colectiva
Desde la línea de Reparación colectiva, se trabajan los siguientes componentes:
Las medidas de reparación colectiva se entienden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Colectiva -PIRC realizados por la Unidad Administrativa Especial para la Atención y Reparación Integral a las Víctimas - UARIV y los sujetos de reparación colectiva, y que posteriormente son aprobadas por el Comité Distrital de Justicia Transicional –CDJT.
Posteriormente la ACDVPR implementa estas medidas que tiene a cargo y a la vez, realiza el seguimiento del cumplimiento de las medidas que tienen a cargo otras entidades distritales responsables, permitiendo la verificación del cumplimiento total de las medidas acordadas con los sujetos de reparación.
Es importante resaltar que para poder implementar las medidas, se deben territorializar los PIRC de carácter nacional, con el objetivo de definir con las entidades distritales y los sujetos de reparación qué acciones se deben realizar por parte del Distrito.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 lias o masivos y son una herramienta para el acompañamiento y seguimiento con enfoque psicosocial a la garantía de derechos. La formulación del plan permite determinar la población objetivo, identificación de necesidades territoriales y comu- nitarias, así como el planteamiento de responsabilidades por cada entidad según sus competencias misionales frente a los derechos vulnerados. La ACDVPR reali- za seguimiento y monitoreo de los compromisos establecidos por las entidades distritales y nacionales.
• Retorno o reubicación desde Bogotá a otros entes territoriales o hacia Bogotá des- de otros países: La ACDVPR realiza gestión, coordinación y apoyo a las entidades del SNARIV para la consecución de procesos de retorno de población asentada transitoriamente en la ciudad de Bogotá hacia sus sitios de origen y apoyo a la lle- gada de víctimas del conflicto en el exterior a la ciudad de Bogotá (Connacionales) que con anterioridad se encuentren registrados en el registro único de víctimas. El apoyo comprende soluciones temporales de alojamiento (en las modalidades de albergue, hotel o arriendo), transporte de personas, traslados de enseres, Kit de trabajo, Kit de vivienda saludable, Kit de cocina, Kit vajilla, Kit semillas y kit panco- ger que se brindan a los hogares que se encuentran en proceso de retorno o reu- bicación.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Gestión para la estabilización socioeconómica
Desde la línea de gestión para la estabilización socioeconómica, se enmarcan los siguientes componentes:
• Caracterización socio-económica: Es el proceso de recolección, análisis y segui- miento de la información realizado a través del Sistema de Información para Vícti- mas- SIVIC, el cual permite identificar características de la historia ocupacional y del desempeño productivo de una persona, a través de la identificación de habili- dades, intereses, destrezas, formación y experiencia laboral, creando así su perfil ocupacional con la perspectiva de orientar y fomentar la autogestión de ingresos, desde un enfoque transformador.
Dentro de la caracterización socioeconómica que se hace se desprenden tres lí- neas de acción para gestionar las necesidades manifestadas por la población vícti- ma: Empleabilidad, Educación y Desarrollo Empresarial.
• Ferias de Servicios: son espacios informativos que se realizan en conjunto con otras entidades que prestan los servicios de empleabilidad, formación o desarrollo empresarial a los que puedan acceder las víctimas del conflicto armado.
• Ruta de gestión para la estabilización socioeconómica: Orientación que se le brin- da a las víctimas del conflicto armado con el propósito de facilitar el acceso a las lí- neas de empleabilidad, formación o desarrollo empresarial, y con base en la carac- terización, la articulación de la oferta con entidades públicas o privadas, el segui- miento y la verificación de las medidas entregadas.
</v>
          </cell>
          <cell r="K95" t="str">
            <v>(Numero de medidas implementadas/ Número de medidas programadas)*100</v>
          </cell>
          <cell r="L95" t="str">
            <v xml:space="preserve">1. Número de personas caracterizadas socioeconómicamente
2. Número de ferias de empleabilidad realizadas
3. Número de rutas de gestión para la estabilización socioeconómica es- tablecidas
4. Número de familias víctimas del conflicto armado con representa- ción jurídica
5. Número de medidas de reparación colectiva implementadas
6. Número de medidas implementa- das en procesos de integración lo- cal (kit)
</v>
          </cell>
          <cell r="M95" t="str">
            <v>1. Número de personas que demandan alternativas de generación de ingresos
2. Número de ferias de empleabilidad programadas
3. Número de rutas de gestión para la estabilización socioeconómica pro- gramadas
4. Número de familias víctimas del conflicto armado que requieren re- presentación jurídica de acuerdo con la viabilidad administrativa y ju- dicial de los procesos de restitución de tierra
5. Número de medidas de reparación colectiva
6. Número de medidas implementa- das en procesos de integración lo- cal (kit)</v>
          </cell>
          <cell r="O95" t="str">
            <v>Medidas implementadas como contribución del distrito a la reparación integral</v>
          </cell>
          <cell r="P95" t="str">
            <v>Desarrollar acciones de fortalecimiento empresarial y formación para el trabajo, en fases de alistamiento, implementación y seguimiento
Implementación  de medidas del plan de retornos o reubicaciones
Priorizar, implementar y monitorear las medidas de reparación con los sujetos colectivos de acuerdo con los compromisos adquiridos por el Distrito</v>
          </cell>
          <cell r="Q95" t="str">
            <v xml:space="preserve">-Actas de reunión
-Correos electronicos
-Fotografías
</v>
          </cell>
          <cell r="R95" t="str">
            <v xml:space="preserve">Dentro de los beneficios de la población de retornos y reubicaciones al identificar el universo de víctimas se podrá activar oferta institucional en los casos que se requiera y hacer partícipe a las víctimas en los procesos de integración local. 
El principal beneficio es dar cumplimiento a los derechos mediante el apoyo a la implementación de las medidas incluidas en los planes de reparación acordadas con los sujetos de reparación colectiva en el Distrito, visibilizándolos y robusteciéndolos como organizaciones y fortaleciendo los lazos con la institucionalidad.
Poder acceder a los diferentes espacios de visibilización y comercialización de productos realizados por víctimas, luego de un proceso de fortalecimiento de sus negocios.
</v>
          </cell>
          <cell r="S95" t="str">
            <v>Constante</v>
          </cell>
          <cell r="T95" t="str">
            <v>Constante</v>
          </cell>
          <cell r="U95" t="str">
            <v>Porcentaje</v>
          </cell>
          <cell r="V95" t="str">
            <v>Eficacia</v>
          </cell>
          <cell r="W95" t="str">
            <v>Producto</v>
          </cell>
          <cell r="X95">
            <v>2015</v>
          </cell>
          <cell r="Y95">
            <v>0</v>
          </cell>
          <cell r="Z95">
            <v>2015</v>
          </cell>
          <cell r="AA95">
            <v>0</v>
          </cell>
          <cell r="AB95">
            <v>1.02</v>
          </cell>
          <cell r="AC95">
            <v>1</v>
          </cell>
          <cell r="AD95">
            <v>1</v>
          </cell>
          <cell r="AE95">
            <v>1</v>
          </cell>
          <cell r="AF95">
            <v>1</v>
          </cell>
          <cell r="AG95" t="str">
            <v>No Aplica</v>
          </cell>
          <cell r="AH95" t="str">
            <v>No Aplica</v>
          </cell>
          <cell r="AI95" t="str">
            <v>No Aplica</v>
          </cell>
          <cell r="AJ95">
            <v>1</v>
          </cell>
          <cell r="AK95">
            <v>1</v>
          </cell>
          <cell r="AL95">
            <v>1156</v>
          </cell>
          <cell r="AM95" t="str">
            <v>Bogotá Mejor para las víctimas, la paz y la reconciliación</v>
          </cell>
          <cell r="AN95">
            <v>1</v>
          </cell>
          <cell r="AO95" t="str">
            <v>Asistencia, Atención y Reparación Integral a Víctimas del Conflicto Armado e Implementación de Acciones de Memoria, Paz y Reconciliación en Bogotá.</v>
          </cell>
          <cell r="AP95" t="str">
            <v>No Aplica</v>
          </cell>
          <cell r="AQ95" t="str">
            <v>No Aplica</v>
          </cell>
          <cell r="AR95" t="str">
            <v>No Aplica</v>
          </cell>
          <cell r="AS95" t="str">
            <v>No Aplica</v>
          </cell>
          <cell r="AT95" t="str">
            <v>No Aplica</v>
          </cell>
          <cell r="AU95" t="str">
            <v>No Aplica</v>
          </cell>
          <cell r="AV95" t="str">
            <v>No Aplica</v>
          </cell>
          <cell r="AW95" t="str">
            <v>No Aplica</v>
          </cell>
          <cell r="AX95" t="str">
            <v>No Aplica</v>
          </cell>
          <cell r="AY95" t="str">
            <v>No Aplica</v>
          </cell>
          <cell r="AZ95" t="str">
            <v>No Aplica</v>
          </cell>
          <cell r="BA95" t="str">
            <v>No Aplica</v>
          </cell>
          <cell r="BB95" t="str">
            <v>No Aplica</v>
          </cell>
          <cell r="BC95" t="str">
            <v>No Aplica</v>
          </cell>
          <cell r="BD95" t="str">
            <v>No Aplica</v>
          </cell>
          <cell r="BE95" t="str">
            <v>No Aplica</v>
          </cell>
          <cell r="BF95" t="str">
            <v>No Aplica</v>
          </cell>
          <cell r="BG95" t="str">
            <v>No Aplica</v>
          </cell>
          <cell r="BH95" t="str">
            <v>3.1. Oportunidad</v>
          </cell>
          <cell r="BI95" t="str">
            <v>No Aplica</v>
          </cell>
          <cell r="BJ95" t="str">
            <v>No Aplica</v>
          </cell>
          <cell r="BK95" t="str">
            <v>No Aplica</v>
          </cell>
          <cell r="BL95" t="str">
            <v>No Aplica</v>
          </cell>
          <cell r="BM95" t="str">
            <v>Plan de Acción Proyecto de inversión 1156 Bogotá Mejor para las víctimas, la paz y la reconciliaciónSGCAsistencia, Atención y Reparación Integral a Víctimas del Conflicto Armado e Implementación de Acciones de Memoria, Paz y Reconciliación en Bogotá.OPORTUNIDAD contexto estrategico</v>
          </cell>
          <cell r="BN95" t="str">
            <v xml:space="preserve">La medición del nivel de implementación se realizará a través de la ejecución de las medidas de reparación integral programadas. La reparación integral desde la ACDVPR se trabaja en cuatro (4) líneas de acción que consisten en: Reparación Colectiva, Retornos y Reubicaciones, Restitución de Tierras y Gestión para la Estabilización Socioeconómica.
1. REPARACIÓN COLECTIVA
Desde la línea de Reparación Colectiva, se trabajan los siguientes componentes: 
• Medidas de reparación colectiva: Se entiende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Integral -PIRC por la UARIV- Unidad Administrativa Especial para la Atención y Reparación Integral a las Víctimas y los Sujetos de Reparación Colectiva y aprobadas por el Comité Distrital de Justicia Transicional-CDJT.
La ACDVPR implementa las medidas de reparación colectiva que tiene a cargo y realiza el seguimiento del cumplimiento de las medidas que se encuentran a cargo de las entidades responsables del Distrito.
• Protocolo Distrital de Reparación Colectiva: Con el objetivo de articular y coordinar la implementación de la ruta de reparación colectiva en el Distrito Capital, se elabora el Protocolo Distrital de Reparación Colectiva el cual es presentado ante las entidades del Distrito, la UARIV y el CDJT. Este protocolo será actualizado en cada vigencia.
• Territorialización:  Para poder implementar las medidas, se deben territorializar los Planes integrales de Reparación Colectiva de carácter nacional, con el objetivo de definir con las entidades distritales y los sujetos de Reparación qué acciones se deben realizar por parte del Distrito.
2.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familias o masivos y son una herramienta para el acompañamiento y seguimiento con enfoque psicosocial a la garantía de derechos.  La formulación del plan permite determinar la población objetivo, identificación de necesidades territoriales y comunitarias, así como el planteamiento de responsabilidades por cada entidad según sus competencias misionales frente a los derechos vulnerados. La ACDVPR realiza seguimiento y monitoreo de los compromisos establecidos por las entidades distritales y nacionales.
• Retorno o reubicación desde Bogotá a otros entes territoriales o hacia Bogotá desde otros países: La ACDVPR realiza gestión, coordinación y apoyo a las entidades del SNARIV para la consecución de procesos de retorno de población asentada transitoriamente en la ciudad de Bogotá hacia sus sitios de origen y apoyo a la llegada de víctimas del conflicto en el exterior a la ciudad de Bogotá (Connacionales) que con anterioridad se encuentren registrados en el Registro Único de Victimas. El apoyo comprende soluciones temporales de alojamiento (en las modalidades de albergue, hotel o arriendo), transporte de personas, traslados de enseres, Kit de trabajo, Kit de vivienda saludable, Kit de cocina, Kit vajilla, Kit semillas y kit pan coger que se brindan a los hogares que se encuentran en proceso de retorno o reubicación.
• Plan Distrital de Retornos y Reubicaciones:  La formulación del Plan de Retornos o Reubicaciones a nivel Distrital se realizó y fue aprobado en el CDJT en el 2017 con una vigencia de dos años. El Plan es un instrumento que permite planificar las acciones y definir las responsabilidades institucionales para que las víctimas desplazamiento forzado en proceso de retorno o reubicación en la ciudad alcancen el goce efectivo de sus derechos. El plan puede requerir ajustes en respuesta a la dinámica del fenómeno de desplazamiento forzado, razón por la cual, se hace necesario actualizarlo en cada vigencia. 
• Caracterización de hogares: Es la identificación respecto a quiénes son, cuántos son, su condición de víctimas, el nivel de acceso al sistema de salud, población escolarizada y nivel educativo, voluntariedad de retorno, reubicación o integración a la ciudad de los hogares en la ciudad de Bogotá. Este proceso también incluye la sistematización del proceso y un documento analítico de presentación de resultados. 
3.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4. GESTIÓN PARA LA ESTABILIZACIÓN SOCIOECONÓMICA
Desde la línea de Gestión para la Estabilización Socioeconómica, se enmarcan los siguientes componentes:
• Caracterización Socio-Económica: Es el proceso de recolección, análisis y seguimiento de la información realizado a través del Sistema de Información para Víctimas- SIVIC, el cual permite identificar características de la historia ocupacional y del desempeño productivo de una persona, a través de la identificación de habilidades, intereses, destrezas, formación y experiencia laboral, creando así su perfil ocupacional con la perspectiva de orientar y fomentar la autogestión de ingresos, desde un enfoque transformador.
• Ruta de gestión para la estabilización socioeconómica: Orientación que se le brinda a las víctimas del conflicto armado con el propósito de facilitar el acceso a las líneas de empleabilidad, formación o desarrollo empresarial, y con base en la caracterización, la articulación de la oferta con entidades públicas o privadas, el seguimiento y la verificación de las medidas entregadas.
• Ferias de Servicios: son espacios informativos que se realizan en conjunto con otras entidades que prestan los servicios de empleabilidad, formación o desarrollo empresarial a los que puedan acceder las víctimas del conflicto armado.  
• Desarrollo de los talleres de Orientación Vocacional: En los 7 CLAVS dirigidos a la población víctima que se caracteriza en GESE.
• Programa de acompañamiento psicosocial: Este programa está definido a víctimas del conflicto armado caracterizadas por GESE con el fin de apoyar sus procesos en materia de formación, empleo y/o desarrollo empresarial.
• Participación en los Mercados Campesinos de la SDDE: donde se benefician Unidades Productivas lideradas por víctimas caracterizadas por GESE.
NOTA  ACLARATORIA: En la variable 1 quedan las sumatoria de las medidas de reparación implementadas, sobre la variable 2 que es la sumatoria de las medidas programadas. Todos esto se debe multiplicar por 100%, teniendo en cuenta que este indicador es de tipo constante.
</v>
          </cell>
          <cell r="BO95" t="str">
            <v>Desarrollar acciones de fortalecimiento empresarial y formación para el trabajo, en fases de alistamiento, implementación y seguimiento
Implementación  de medidas del plan de retornos o reubicaciones
Priorizar, implementar y monitorear las medidas de reparación con los sujetos colectivos de acuerdo con los compromisos adquiridos por el Distrito</v>
          </cell>
          <cell r="BP95" t="str">
            <v xml:space="preserve">Dentro de los beneficios de la población de retornos y reubicaciones al identificar el universo de víctimas se podrá activar oferta institucional en los casos que se requiera y hacer partícipe a las víctimas en los procesos de integración local. 
El principal beneficio es dar cumplimiento a los derechos mediante el apoyo a la implementación de las medidas incluidas en los planes de reparación acordadas con los sujetos de reparación colectiva en el Distrito, visibilizándolos y robusteciéndolos como organizaciones y fortaleciendo los lazos con la institucionalidad.
Poder acceder a los diferentes espacios de visibilización y comercialización de productos realizados por víctimas, luego de un proceso de fortalecimiento de sus negocios.
</v>
          </cell>
          <cell r="BQ95" t="str">
            <v xml:space="preserve">-Actas de reunión
-Correos electronicos
-Fotografías
</v>
          </cell>
          <cell r="BR95" t="str">
            <v>Suma</v>
          </cell>
          <cell r="BS95">
            <v>2923</v>
          </cell>
          <cell r="BT95">
            <v>216</v>
          </cell>
          <cell r="BU95">
            <v>243</v>
          </cell>
          <cell r="BV95">
            <v>234</v>
          </cell>
          <cell r="BW95">
            <v>245</v>
          </cell>
          <cell r="BX95">
            <v>258</v>
          </cell>
          <cell r="BY95">
            <v>250</v>
          </cell>
          <cell r="BZ95">
            <v>250</v>
          </cell>
          <cell r="CA95">
            <v>246</v>
          </cell>
          <cell r="CB95">
            <v>242</v>
          </cell>
          <cell r="CC95">
            <v>248</v>
          </cell>
          <cell r="CD95">
            <v>246</v>
          </cell>
          <cell r="CE95">
            <v>245</v>
          </cell>
          <cell r="CF95">
            <v>7.3896681491618196E-2</v>
          </cell>
          <cell r="CG95">
            <v>8.3133766678070473E-2</v>
          </cell>
          <cell r="CH95">
            <v>8.0054738282586385E-2</v>
          </cell>
          <cell r="CI95">
            <v>8.3817995210400273E-2</v>
          </cell>
          <cell r="CJ95">
            <v>8.8265480670543961E-2</v>
          </cell>
          <cell r="CK95">
            <v>8.5528566541224774E-2</v>
          </cell>
          <cell r="CL95">
            <v>8.5528566541224774E-2</v>
          </cell>
          <cell r="CM95">
            <v>8.4160109476565173E-2</v>
          </cell>
          <cell r="CN95">
            <v>8.2791652411905572E-2</v>
          </cell>
          <cell r="CO95">
            <v>8.4844338008894973E-2</v>
          </cell>
          <cell r="CP95">
            <v>8.4160109476565173E-2</v>
          </cell>
          <cell r="CQ95">
            <v>8.3817995210400273E-2</v>
          </cell>
          <cell r="CR95">
            <v>1</v>
          </cell>
          <cell r="CS95">
            <v>213</v>
          </cell>
          <cell r="CT95" t="str">
            <v/>
          </cell>
          <cell r="CU95" t="str">
            <v>Para enero del 2019 se realizaron 213 acciones discriminadas así:
• 203 caracterizaciones socioeconómicas a víctimas del conflicto residentes en Bogotá e incluidas en Registro Único de Víctimas - RUV, que hacen presencia en los Centros Locales de Atención a Víctimas - CLAV.  
• No se programaron Ferias de empleabilidad.
• No se programaron rutas de gestión para la estabilización socioeconómica.
• No se programaron acciones para impulsar los procesos de familias víctimas del conflicto armado con representación juridica.
• Los 5 productos de reparación colectiva para este mes correspondieron a la realización de la planeación estratégica para los (5) sujetos de reparación: 1.Afromupaz, 2.Redepaz, 3.Unión Romaní, 4.ProRrom 5.Anmucic.
• El producto para este mes consistía en la realización de (5) Planes de Integración Local, para la cual la ACDVPR firmo acta de voluntariedad con las localidades de: Bosa, Ciudad Bolivar, Kennedy, Puente Aranda, Rafael Uribe y Usme.</v>
          </cell>
          <cell r="CV95" t="str">
            <v xml:space="preserve">No se presentó ningún retraso </v>
          </cell>
          <cell r="CW95" t="str">
            <v>Por medio de la planeación de la estartegia de integración local  la comunidad podra ver reflejadas acciones encaminadas a la reparación individual que les permitan ejercer su ciudadania al integrarse localmente en sus lugares de residencia.
Por medio de la planeación de las actividades a desarrolla en los PIRC en 2019 los sujetos de reparación colectiva podran organizar la ejecución de sus actividades para dar cumplimiento a las acciones y medidas que restan para el cierre de su proceso de reparación con el distrito</v>
          </cell>
          <cell r="CX95">
            <v>307</v>
          </cell>
          <cell r="CY95" t="str">
            <v/>
          </cell>
          <cell r="CZ95" t="str">
            <v xml:space="preserve">Para el mes de febrero de 2019 se realizaron 309 acciones discriminadas así:
• (273) caracterizaciones socioeconómicas a víctimas del conflicto residentes en Bogotá
• No se programaron Ferias de empleabilidad.
• No se programaron rutas de gestión para la estabilización socioeconómica.
• Se realizo (1) acción referente a impulsos de los 174 casos con representación jurídica, para ello realizaron 11 impulsos de los casos micro focalizados.
• El producto reparación colectiva para este mes correspondió a (18) productos distribuidos en cada colectivo: REDEPAZ (1) acción, AFROMUPAZ (7) acciones, UNIÓN ROMANÍ (4) acciones, PROROM (4) acciones, ANMUCIC (2) acciones.
• El producto para este mes consistía en la realización de (5) Planes de Integración Local, para la cual la ACDVPR firmo acta de voluntariedad con las localidades de: Bosa, Ciudad Bolivar, Kennedy, Puente Aranda, Rafael Uribe y Usme.
</v>
          </cell>
          <cell r="DA95" t="str">
            <v xml:space="preserve">No se presentó ningún retraso </v>
          </cell>
          <cell r="DB95" t="str">
            <v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Se socializa la ruta para denuncias en problemas de seguridad tanto al interior como al exterior de las Manzanas Bosa Porvenir.  Se entrega número de contacto del cuadrante y CAI del Sector. Se recibe informe por parte de Secretaria de Educación sobre implementación de rutas y asignación de subsidios y cupos escolares.  Se enviará a SED matriz para revisión de casos de movilidad. Se revisan los compromisos asumidos por Secretaría de Seguridad y Secretaría de Integración Social.  Se precisan las rutas de acceso de derechos con cada una de estas instituciones.  Se fijan acciones de intervención y articulación con Alcaldía Local para población Manzanas Bosa Porvenir y PVG. 
Realizar el seguimiento y monitoreo de los 1788 casos inactivos permitirá trasladar el poder a la Unidad de Restitución de Tierras y asignarle un abogado por parte de esta entidad que realice el acompañamiento de los mismos. 
Por medio de la articulación institucional se podrá ofrecer a las víctimas mejores oportunidades en cuanto a la oferta y actividades de integración local
</v>
          </cell>
          <cell r="DC95">
            <v>244</v>
          </cell>
          <cell r="DD95" t="str">
            <v/>
          </cell>
          <cell r="DE95" t="str">
            <v xml:space="preserve">Para marzo de 2019 se realizaron 244 acciones discriminadas así:
•(224) caracterizaciones socioeconómicas a víctimas del conflicto residentes en Bogotá
• Se realizó (1) una feria de empleabilidad “feria PAZiempre”, la cual tuvo lugar en la localidad de Patio Bonito en el marco de la estrategia Centros de Encuentro, en la cual participaron 19 unidades productivas lideradas por víctimas del conflicto armado que viven en la localidad de Kennedy en la ciudad de Bogotá.
• No se programaron rutas de gestión para la estabilización socioeconómica.
• No se programaron acciones referentes a impulsos de los 174 casos con representación jurídica.
• El producto reparación colectiva para este mes correspondió a (11) productos distribuidos en cada colectivo: REDEPAZ (1) acción, AFROMUPAZ (5) acciones, UNIÓN ROMANÍ (1) acciones, PROROM (3) acciones, ANMUCIC (1) acciones.
• El producto de las medidas implementadas para este mes correspondió a (8) acciones, discriminadas en: Apoyar los procesos de retorno y reubicaciones de las personas que se encuentran en Bogotá con intención de retornar o reubicarse en otros entes territoriales (1) acción, Planes de Integración Local (1), Transversalización del Enfoque Psicosocial para reparación integral (2), Mesas distritales de retornos y reubicaciones, reparación colectiva, subcomités de reparación integral y Comité distrital de justicia transicional (4)
</v>
          </cell>
          <cell r="DF95" t="str">
            <v xml:space="preserve">No se presentó ningún retraso </v>
          </cell>
          <cell r="DG95" t="str">
            <v>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v>
          </cell>
          <cell r="DH95">
            <v>193</v>
          </cell>
          <cell r="DI95" t="str">
            <v/>
          </cell>
          <cell r="DJ95" t="str">
            <v xml:space="preserve">Para abril de 2019 se realizaron 193 acciones discriminadas así:
•(177) caracterizaciones socioeconómicas a víctimas del conflicto residentes en Bogotá
• Se realizó (1) una feria de empleabilidad “feria PAZiempre”, en el marco del día de conmemoración por la memoria y la solidaridad con las víctimas del conflicto armado en Colombia. Participaron 86 unidades productivas lideradas por víctimas del conflicto residentes en Bogotá, con ventas totales (entre todas las unidades productivas) aproximadas en 14 millones de pesos. 
•(0) No se programaron rutas de gestión para la estabilización socioeconómica.
•(1)  familia víctima del conflicto con representación jurídica
•(1) medida de reparación colectiva implementada
• El producto de las medidas implementadas para este mes correspondió a (13) acciones, discriminadas en: Apoyar los procesos de retorno y reubicaciones de las personas que se encuentran en Bogotá con intención de retornar o reubicarse en otros entes territoriales (2) acción, Implementar y hacer seguimiento el a las acciones de las mesas autonomas del pueblo indigena y de la comunidad negra, afrocolombiana, palenquera y raizal concertado con el colectivo (2), Realizar los procesos de connacionales que se presenten en la ciudad de Bogotá (1), Planes de Integración Local (8).
</v>
          </cell>
          <cell r="DK95" t="str">
            <v xml:space="preserve">Se han presentado retrasos, puesto que con el colectivo Redepaz la reuión con GESE fue aplazada para los primeros días de mayo puesto que se realizara en conjunto con AFROMUPAZ y ANMUCIC y así se presentara una propuesta para los tres indican que por  actividades internas no pueden realizar los talleres que se habian planeado en el primer semestre
para Afromupaz se presentan tress retrasos el primero relacionado con la imprenta, puesto la maquina bajo la cual se imprimen los productos del colectivo se encontraba en mantenimiento y empezo a funcionar los ultimos días del mes, se cumplira en mayo,  el observatorio puesto que solicitaron mas talleres que implican presupuesto que no se habia planeado puesto que el colectivo en la concertación no lo habia contemplado y el tema de la capacitación de la JEP, la cual estaba programada para el 29 de Abril y el colectivo por cruce de actividades solicito aplazarla para el mes de mayo.
Para los pueblos gitanos se presenta un retaso con respecto a una reunion para la casa de la cultura gitana, que debio ser escalado a un nivel de secretarios para discutir el tema, por tanto la coordinación de la agenda es más complicada, para el tema de los colegio los niños gitanos ya ingresaron pero se notifico los ultimos días de abril por tanto no se ha podido realizar la reunion de planeacin que se llevara a cabo en Mayo, con respecto al día de la cultura gitana por cruce de eventos de los gitanos solicitaron aplazar este evento para julio, el tema de la ruta de productividad ha tenido retrasos puesto que requiere una caracterización de los gitanos y ellos estan revisando el tema del espacio puesto que no desean hacerlo en un CLAV, estamos pendientes de la confirmación de ellos.
Para el colectivo ANMUCIC se presenta el mismo retraso de las impresiones que se presento con AFROMUPAZ, por tanto como la maquina ya funciona estos elementos, seran entregados en el mes de Mayo
</v>
          </cell>
          <cell r="DL95" t="str">
            <v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Se socializa la ruta para denuncias en problemas de seguridad tanto al interior como al exterior de las Manzanas Bosa Porvenir.  Se entrega número de contacto del cuadrante y CAI del Sector. Se recibe informe por parte de Secretaria de Educación sobre implementación de rutas y asignación de subsidios y cupos escolares.  Se enviará a SED matriz para revisión de casos de movilidad. Se revisan los compromisos asumidos por Secretaría de Seguridad y Secretaría de Integración Social.  Se precisan las rutas de acceso de derechos con cada una de estas instituciones.  Se fijan acciones de intervención y articulación con Alcaldía Local para población Manzanas Bosa Porvenir y PVG.
Por medio de la articulación institucional se podrá ofrecer a las víctimas mejores oportunidades en cuanto a la oferta y actividades de integración local
La actualización del plan redunda en el mejoramiento de las condiciones en que se desarrollan los retornos y las reubicaciones.
El cumplimiento de los PIRC, permite a los colectivos beneficiados recibir elementos y actividades que propenden a mejorar su situación por medio de las acciones de reparación, para que así las personas pertenecientes a los colectivos puedan regresar al estado en el cual se encontraban antes de sufrir el hecho victimizante que los afecto.
</v>
          </cell>
          <cell r="DM95">
            <v>277</v>
          </cell>
          <cell r="DN95" t="str">
            <v/>
          </cell>
          <cell r="DO95" t="str">
            <v xml:space="preserve">Para mayo de 2019 se realizaron 277 acciones discriminadas así:
•(240) caracterizaciones socioeconómicas a víctimas del conflicto residentes en Bogotá
• Se realizó (1) una feria de empleabilidad “feria PAZiempre” en la localidad de Suba, en las instalaciones del CLAV de dicha localidad. Se invitó entidades y ONGs que llevaron la oferta en materia de educación, empleo y emprendimiento para la población víctima asistente al CLAV.  • No se programaron rutas de gestión para la estabilización socioeconómica.
• Se realizó (2) producto de representación jurídica de los 174 casos, 1. Entregar informe de gestión y acompañamiento efectivo a los casos priorizados a cargo de la ACDVPR, incluyendo el estado de los archivos, 2. Realizar un diagnóstico de los procesos que están en el CLAV de chapinero.
• El producto reparación colectiva para este mes correspondió a (4) producto de los colectivos: AFROMUPAZ (2) acciones, ANMUCIC (1) acción, UNION ROMANI (1) acción.
• El producto de las medidas implementadas para este mes correspondió a (30) acciones, discriminadas en: Implementar y hacer seguimiento el a las acciones de las mesas autonomas del pueblo indigena y de la comunidad negra, afrocolombiana, palenquera y raizal concertado con el colectivo (2), Planes de Integración Local (13), Transversalizacion del Enfoque Psicosocial para reparación integral (2), Mesas distritales de retornos y reubicaciones, reparación colectiva, subcomités de reparación integral y Comité distrital de justicia transicional (13) acciones
</v>
          </cell>
          <cell r="DP95" t="str">
            <v xml:space="preserve">Para el colectivo de Redepaz si bien no se tiene un avance en sus acciones puesto que habían solicitado reprogramar las cátedras, ya se tiene el nuevo cronograma de encuentros locales, en él también se especifican las localidades en las cuales va a hacer intervención REDEPAZ a partir del mes de Junio. 
Para el colectivo de Prorrom se presenta un retraso puesto que el colectivo solicito por temas logísticos posponer la celebración del día de la cultura gitana y las acciones que a este competen para el mes de Julio.
Se presentaron modificaciones en la forma de cumplimiento del plan de Retornos y Reubicaciones, puesto que el espacio para su aprobación fue modificado y se encuentra en proceso de definir un espacio ratificar el documento.
</v>
          </cell>
          <cell r="DQ95" t="str">
            <v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Los ciudadanos (as) habitantes de las Manzanas Bosa Porvenir pudieron reconocerse entre vecinos e informarse sobre los Derechos y deberes de los copropietarios, Qué es una Asamblea General y las decisiones que se toman, Qué es el Consejo de Administración y sus funciones, así como las funciones del Administrador en el marco de la Ley 675/01, Régimen de Propiedad horizontal. Se podrá intervenir de manera efectiva las políticas sociales, Se avanzará en la implementación de Revocatorias de Subsidio por parte del Ministerio de Vivienda, Las mesas locales permitirá la articulación e intervención desde las localidades
Por medio de la articulación institucional se podrá ofrecer a las víctimas mejores oportunidades en cuanto a la oferta y actividades de integración local
La actualización del plan redunda en el mejoramiento de las condiciones en que se desarrollan los retornos y las reubicaciones.
Para los colectivos la implementación de medidas concertadas en sus PIRC es la reparación que los fortalece como grupo colectivo y que permite a los mismos avanzar y restaurar su accionar desde diversas áreas (cultural, económico, político, organizacional, entre otros.). 
Anmucic con la entrega de las impresiones puede tener mayor difusión y alcance de su proyecto productivo atávico.
Afromupaz con el encuentro de paliaderas al piso y la impresión del aguamanil fortalece sus estrategias de atención a mujeres que han sido víctimas de violencia sexual o que son gestantes y lactantes.
Unión Romaní podrá realizar por medio de la descripción enviada su conmemoración del día de la cultura gitana el cual permitirá que se encuentre la kumpany alrededor de sus usos y costumbres.
</v>
          </cell>
          <cell r="DR95">
            <v>234</v>
          </cell>
          <cell r="DS95" t="str">
            <v/>
          </cell>
          <cell r="DT95" t="str">
            <v xml:space="preserve">Para junio de 2019 se realizaron 234 acciones discriminadas así:
•(204) caracterizaciones socioeconómicas a víctimas del conflicto residentes en Bogotá
• No programo feria de empleabilidad “feria PAZiempre” 
• (1) Se desarrolló una ruta con Secretaría Distrital de Desarrollo Económico - emprendimiento.
• Se realizó (2) producto de representación jurídica de los 174 casos, 1. Consolidar la estrategia de acompañamiento de restitución de tierras a través de un documento técnico. 2. Realizar un diagnóstico de los procesos que están en el CLAV de chapinero.
• El producto reparación colectiva para este mes correspondió a (6) producto de los colectivos: AFROMUPAZ (2) acciones, ANMUCIC (3) acción, REDEPAZ (1).
• (21) acciones de reparación, discriminadas en: Apoyar  los procesos de retorno y reubicaciones de las personas que se encuentran en Bogotá con intención de retornar o reubicarse en otros entes territoriales, Planes de Integración Local, Transversalizacion del Enfoque Psicosocial para reparación integral, y Mesas distritales de retornos y reubicaciones, reparación colectiva, subcomités de reparación integral y Comité distrital de justicia transicional
</v>
          </cell>
          <cell r="DU95" t="str">
            <v>La actividad con Prorrom a solicitud de la secretaria de cultura se corrio al final del mes de julio y se modificaran unos elementos en la celebración del día de la cultura gitana, por tanto no se realizo aun la solicitud mientras ajustan la solicitud para relizar a finales de julio</v>
          </cell>
          <cell r="DV95" t="str">
            <v xml:space="preserve">Las acciones implementadas responden a los daños causados y además se garantiza que tengan un enfoque reparador a través de la incorporación del enfoque psicosocial y de acción sin daño. Se garantiza que a través de la incorporación del enfoque psicosocial y de acción sin daño en el ejercicio realizado con la población Víctima se fortalezca el desarrollo del plan de integración local en cada una de las localidades en las que como ACDVPR equipo de reparación integral hacemos presencia.
Se garantiza el respectivo acompañamiento a la población Emberá víctima que se encuentra en la ciudad, facilitando el acceso a la oferta dirigida a la garantía de sus derechos.
Para los colectivos la implementación de medidas concertadas en sus PIRC es la reparación que los fortalece como grupo colectivo y que permite a los mismos avanzar y restaurar su accionar desde diversas áreas (cultural, económico, político, organizacional, entre otros.). 
Anmucic con el acompañamiento realizado se fortalece organizacionalmente y permite que sigan creciendo en su accionar.
Afromupaz con el acompañamiento se fortalece socioeconómicamente y permite que organizacionalmente sean más sólidas y tengan mayores oportunidades de crecimiento.
Prorrom podrá realizar por medio de la descripción enviada su conmemoración del día de la cultura gitana el cual permitirá que se encuentre la kumpany alrededor de sus usos y costumbres.
GDSIA 092 Recuperar las acciones de fortalecimiento al colectivo.
</v>
          </cell>
          <cell r="DW95">
            <v>275</v>
          </cell>
          <cell r="DX95" t="str">
            <v/>
          </cell>
          <cell r="DY95" t="str">
            <v xml:space="preserve">Para julio de 2019 se realizaron 275 acciones discriminadas así:
• (249) caracterizaciones socioeconómicas a víctimas del conflicto residentes en Bogotá de las cuales 118 personas se enrutaron en la línea de empleabilidad ,63 personas en formación, 62 personas en desarrollo empresarial y 6 personas que no quedaron enrutadas pero si caracterizadas en el aplicativo SIVIC. 
•Se realizó una (1) feria de empleabilidad “feria PAZiempre”, en las instalaciones del CLAV de Sevillana - Localidad de Kennedy, done se invitaron entidades y ONGs que llevaron la oferta en materia de educación, empleo y emprendimiento para la población víctima asistente al CLAV. 
• Se realizó una (1) ruta con Secretaría Distrital de Desarrollo Económico y ACDVPR mediante una feria de servicios para entrar en la ruta de empleo y/o emprendimiento de la SDDE,dirigida a solamente los beneficiarios de los procesos de acompañamiento psicosocial por parte del operador Cedavida. Por otra parte se realizó seguimiento a las personas que hacen parte del proceso con SODEXO, también se realizó taller de prealistamiento a candidatos laborales en empresa de seguridad Securitas, seguimiento al proceso de selección (etapa entrevistas candidatos), de personas con perfil laboral para TEXMODA.  
• Se entregan dos (2) productos de representación jurídica de los 174 casos a saber: 1. Consolidar la estrategia de acompañamiento de restitución de tierras a través de un documento técnico. 2. Realizar un diagnóstico de los procesos que están en el CLAV de chapinero, en el cual se lleva una revisión del 50%.
• (5) Productos reparación colectiva desagregado entre los colectivos así: AFROMUPAZ (3) acciones, UNION ROMANI (1) acción, PRORROM (1) acción.
• (17) Acciones de reparación, discriminadas en:  Una acción (1) para apoyar los procesos de retorno y reubicaciones de las personas que se encuentran en Bogotá con intención de retornar o reubicarse en otros entes territoriales, (12) Planes de Integración Local y (4) Mesas distritales de retornos y reubicaciones, reparación colectiva, subcomités de reparación integral y Comité distrital de justicia transicional.
</v>
          </cell>
          <cell r="DZ95" t="str">
            <v>Aunque no se presentan retrasos, si existieron dificultades por el cumplimiento de las actividades que están relacionadas con el informe de seguimiento a los 13 proyectos de vivienda gratuita pues el proceso se ha retrasado con el operador en la concertación de las reuniones con la comunidad, se presentara el siguiente informe con los avances. Por otra parte el documento del plan de Retornos y Reubicaciones, se encuentra en proceso de revisión por parte del Alto Consejero, todo esto para poder ser expuesto en los espacios de articulación que se tiene con las víctimas. El protocolo de restitución de tierras se entregará en septiembre, teniendo en cuenta que aún hace falta una jornada con los abogados de la ADCVPR para terminar de revisar los expedientes de este proceso.</v>
          </cell>
          <cell r="EA95" t="str">
            <v>Dentro de los beneficios se enuncian 1)El Plan de Retornos y Reubicaciones permite el mejoramiento de las condiciones en que se desarrollan estas acciones, 2)Las acciones implementadas garantiza a la población víctima tengan un enfoque reparador a través de la incorporación del enfoque psicosocial y de acción sin daño, fortaleciendo el desarrollo del plan de integración local en cada una de las localidades en las que la entidad hace presencia. 3) Permitir que las víctimas continuen con un proyecto de vida fortaleciendo sus capacidades y habilidades en materia laboral.</v>
          </cell>
          <cell r="EB95">
            <v>204</v>
          </cell>
          <cell r="EC95" t="str">
            <v/>
          </cell>
          <cell r="ED95" t="str">
            <v xml:space="preserve">Para agosto de 2019 se realizaron 204 acciones discriminadas así:
• (174) caracterizaciones socioeconómicas a víctimas del conflicto residentes en Bogotá de las cuales: 90 personas se enrutaron en la línea de empleabilidad, 43 personas en formación, 30 personas en desarrollo empresarial y 7 personas que no quedaron enrutadas pero si caracterizadas en el aplicativo SIVIC. 
• No se realizó la feria de empleabilidad “feria PAZiempre”, que estaba programada para este mes por temas logísticos, relacionados con espacios. 
• Se realizó una (1) ruta SENA –Emprendimiento- esta ruta corresponde al convenio que se tiene con el programa fondo emprender donde a 31 de agosto de 2019 hay 31 beneficiarios desarrollando sus negocios.  
• Se entregó un (1) producto de representación jurídica de los 174 casos a saber: Entregar informe de gestión y acompañamiento efectivo a los casos priorizados a cargo de la ACDVPR, incluyendo el estado de los archivos.
• (7) Productos reparación colectiva desagregado entre los colectivos así: AFROMUPAZ (2) acciones, REDEPAZ (5).
• (21) Acciones de reparación, discriminadas en: (2) acciones para Implementar y hacer seguimiento a las acciones de las mesas autónomas del pueblo indígena y de la comunidad negra, afrocolombiana, palenquera y raizal concertado con el colectivo, (1) procesos de connacionales que se presenten en la ciudad de Bogotá, (8) Planes de Integración Local, (1) transversalización del Enfoque Psicosocial para reparación integral, (9) Mesas distritales de retornos y reubicaciones, reparación colectiva, subcomités de reparación integral y Comité distrital de justicia transicional
</v>
          </cell>
          <cell r="EE95" t="str">
            <v xml:space="preserve">Se presentó en el mes de agosto una menor demanda por parte de la población víctima relacionado con las caracterizaciones socioeconómicas por factores externos a nuestra operación, ya que dependemos de las dinámicas nacionales frente al tema. 
Por otra parte, el retraso del producto “Feria Paziempre”, es producido por retrasos en la programación logística del evento (Espacios, recursos), por lo que se realizará en el mes de octubre de 2019.
</v>
          </cell>
          <cell r="EF95" t="str">
            <v xml:space="preserve">Dentro de los beneficios de la población de retornos y reubicaciones al identificar el universo de víctimas se podrá activar oferta institucional en los casos que se requiera y hacer partícipe a las víctimas en los procesos de integración local. La actualización del plan redunda en el mejoramiento de las condiciones en que se desarrollan los retornos y las reubicaciones. Las acciones implementadas responden a los daños causados y además se garantiza que tengan un enfoque reparador a través de la incorporación del enfoque psicosocial y de acción sin daño. 
Se garantiza el respectivo acompañamiento a la población Emberá víctima que se encuentra en la ciudad, facilitando el acceso a la oferta dirigida a la garantía de sus derechos. Se garantiza el seguimiento a las entidades para que responsan los compromisos que fueron generados por los representantes de víctimas de las diferentes mesas y/o subcomités.
La capacitación de presentación de informes ante la JEP beneficiara a todas las mujeres de la organización, cuyo hecho victimizante haya sido cometido en el marco del conflicto armado por la guerrilla de las Farc o la fuerza pública y quieran presentar su caso ante dicha jurisdicción. Así mismo la capacitación busca fortalecer al colectivo sobre los temas de la JEP y la incidencia del mismo en los procesos de las víctimas. 
</v>
          </cell>
          <cell r="EG95">
            <v>292</v>
          </cell>
          <cell r="EH95" t="str">
            <v/>
          </cell>
          <cell r="EI95" t="str">
            <v>Para septiembre de 2019 se realizaron (292) acciones discriminadas así:
• (262) caracterizaciones socioeconómicas a víctimas del conflicto residentes en Bogotá de las cuales: 65 personas se enrutaron en la línea de empleabilidad, 53 personas en formación, 37 personas en desarrollo empresarial y 1 persona que no quedó enrutada, pero si caracterizada en el aplicativo SIVIC.
• Se realizaron dos (2) ferias “Feria PAZiempre”, 1ra. En la Localidad de Rafael Uribe Uribe, con la participación de 9 unidades productivas de población víctima del conflicto armado, alcanzando ventas por valor de $964.500 COP, y 2da. en la Plaza de Bolívar, en la que se contó con la participación de 83 unidades productivas de la población víctima del conflicto se obtuvo ventas que ascienden a la suma de $18.319.000 COP.
• No se tenía ruta de Emprendimiento (0) programada para el mes. Es importante mencionar que la ruta de emprendimiento con el SENA es el convenio que se tiene con el programa Fondo Emprender donde a 30 de septiembre de 2019 hay 31 beneficiarios desarrollando sus negocios.
• Se entregó un (1) producto de representación jurídica de los 174 casos a saber: 1. Entrega informe trimestral de monitoreo y seguimiento sobre los procesos que están en el CLAV de Chapinero.
• (7) Productos de reparación colectiva desagregados entre los colectivos así: AFROMUPAZ (3) acciones, REDEPAZ (4).
• (20) Acciones de reparación, discriminadas en: (1) Apoyar los procesos de retorno y reubicaciones de las personas que se encuentran en Bogotá con intención de retornar o reubicarse en otros entes territoriales, (10) Planes de Integración Local, (5) transversalización del Enfoque Psicosocial para reparación integral, (4) Mesas distritales de retornos y reubicaciones, reparación colectiva, subcomités de reparación integral y Comité distrital de justicia transicional.</v>
          </cell>
          <cell r="EJ95" t="str">
            <v>No se presentan retrasos.</v>
          </cell>
          <cell r="EK95" t="str">
            <v xml:space="preserve">Los beneficios refieren que con la implementación de las acciones, responden a los daños causados posterior al hecho vícitmizante, garantizando  un enfoque reparador con enfoque psicosocial y de acción sin daño. 
Por otra parte se garantiza que a través del seguimiento con  enfoque psicosocial y de acción sin daño,  se fortalezca el desarrollo del plan de integración local en cada una de las localidades en las que como ACDVPR hace presencia.
Se vincularon a los distintos procesos de ferias de empleo en diferentes localidades de la ciudad y se brindó espacios de visibilización a los productores, en contextos como la feria PAZiempre en Plaza de Bolívar y en lo local en Rafael Uribe Uribe. 
</v>
          </cell>
          <cell r="EL95">
            <v>264</v>
          </cell>
          <cell r="EM95" t="str">
            <v/>
          </cell>
          <cell r="EN95" t="str">
            <v xml:space="preserve">"Para septiembre de 2019 se realizaron 264 acciones discriminadas así:
• (228) caracterizaciones socioeconómicas a víctimas del conflicto residentes en Bogotá de las cuales: 107 personas se enrutaron en la línea de empleabilidad, 57 personas en formación, 55 personas en desarrollo empresarial y 9 personas que no quedaron enrutadas pero si caracterizadas en el aplicativo SIVIC. 
• Se realizaron dos (2) ferias “feria PAZiempre”, 1ra. Desarrollo de la feria PAZiempre el día 04 de octubre de 2019 en el marco del evento Transformando Vidas PAZiempre en el Parque Renacimiento. Durante el evento ferial se contó con la participación de 63 unidades productivas de la población víctima del conflicto armado, que además de exhibir sus productos recibieron reconocimiento simbólico por la labor que han adelantado en el proceso de estabilización socioeconómica en Bogotá. En el evento ferial se obtuvo ventas que ascienden a la suma de $9.738.000. y la 2da se realizó con enfoque diferencial indígena, el día viernes 11 de octubre de 2019 en la Plaza de Bolívar, contando con la participación de 51 unidades productivas de población víctima del conflicto armado que a través de sus productos reflejaron los saberes, tradiciones y culturas de diferentes etnias de Colombia. Este encuentro se desarrolló en conmemoración del día de la resistencia indígena para reconocer y visibilizar la labor productiva que los pueblos indígenas desempeñan para la generación de ingresos y la preservación de su cultura, logrando además ventas por valor de $10.521.000.
• No se tenía ruta de Emprendimiento (0) programada para el mes. Es importante mencionar que ya se encuentran funcionando las rutas de emprendimiento y empleo en articulación ACDVPR y SDDE.
• Se entregaron (2) productos de representación jurídica de los 174 casos a saber: 1. Se Realizar el cierre de cada una de los procesos que están en el CLAV de chapinero de acuerdo con el protocolo aprobado y 2. Se Entrega informe trimestral de monitoreo y seguimiento sobre los procesos que están en el CLAV de chapinero.
• (13) Productos reparación colectiva desagregado entre los colectivos así: AFROMUPAZ (5) acciones, UNION ROMANI (4) y PRORROM (4).
• (19) Acciones de reparación, discriminadas en: (1) Apoyar  los procesos de retorno y reubicaciones de las personas que se encuentran en Bogotá con intención de retornar o reubicarse en otros entes territoriales, (13) Planes de Integración Local, y (5) Mesas distritales de retornos y reubicaciones, reparación colectiva, subcomités de reparación integral y Comité distrital de justicia transicional.
</v>
          </cell>
          <cell r="EO95" t="str">
            <v>Aunque no se presentan retrasos en el mes de octubre, se presentaron dificultades frente a los sujetos colectivos asi:
-Para el colectivo AFROMUPAZ en el mes de julio se realizó una reunión con el Área de Inspección, Vigilancia y Control, de la Secretaria Jurídica Distrital para solicitar su apoyo en la capacitación al SRC en lo relacionado a reglamentación jurídica de las Organizaciones Sociales y gobierno corporativo. Inicialmente se planteó la reunión con el SRC en el mes de septiembre, pero por cuestiones de agenda de Afromupaz se agendo dicha reunión el 5 de noviembre de 2019.
-Para el colectivo Unión Romaní y Prorrom se realizó el primer encuentro para revisar las necesidades. No se llegó a una fecha ni numero claro de participantes ya que no tenían el dato. Se acordó reunión para la primera semana del mes de noviembre, con el fin de  concertar la realización de la actividad. Se prevee además que el encuentro de mujeres se realizará en noviembre.
-Referente al colectivo Anmucic, solicitaron que el evento se realizara en el mes de noviembre.</v>
          </cell>
          <cell r="EP95" t="str">
            <v xml:space="preserve">Para el mes de octubre se obtuvieron los siguientes beneficios:
1. -Dentro de los beneficios de la población de retornos y reubicaciones al identificar el universo de víctimas se podrá activar oferta institucional en los casos que se requiera y hacer partícipe a las víctimas en los procesos de integración local. 
2. Visibilización de las acciones que se realizan con la comunidad en territorio.
3. Participación en los espacios de visibilización desarrollados por medio de las Ferias PAZimepre, en las que hubo 60 productores indígenas en feria exclusiva para ellos y 60 productores a nivel general en la feria desarrollada en el marco del evento Transformando Vidas PAZimepre.
4. Por medio del fortalecimiento dela estrategia del Aguamanil, se verán beneficiadas mujeres cercanas al colectivo que podrán fortalecer sus relaciones posteriores a todas las afectaciones vividas a causa del conflicto. Asi mismo, La participación de los niños, niñas y jóvenes de la organización en los espacios de participación a nivel local y distrital permitirá a la organización visibilizar las problemáticas que enfrenta diariamente la población Afrocolombiana, y las posibles soluciones que la organización identifica para las mismas. 
</v>
          </cell>
          <cell r="EQ95">
            <v>185</v>
          </cell>
          <cell r="ER95" t="str">
            <v/>
          </cell>
          <cell r="ES95" t="str">
            <v xml:space="preserve">Para noviembre de 2019 se realizaron 185 acciones discriminadas así:
• (146) caracterizaciones socioeconómicas a víctimas del conflicto residentes en Bogotá de las cuales: 66 personas se enrutaron en la línea de empleabilidad, 65 personas en formación, 15 personas en desarrollo empresarial. 
• Se realizaron dos (2) ferias “PAZiempre”, a saber: 1era. Desarrollo de la feria PAZiempre el día 15 de noviembre de 2019 en la Plaza de Bolívar. Durante el evento ferial se contó con la participación de 97 unidades productivas de la población víctima del conflicto armado, para exhibir y comercializar sus productos. En el evento ferial se obtuvo ventas que ascienden a la suma de $18.218.500. 2.da Se realizó feria en el Centro Comercial Trébolis en la localidad de Bosa los días 16 y 17 de noviembre de 2019, con la participación de 19 unidades productivas de población víctima del conflicto armado, logrando ventas por valor de $2.230.000. 
• No se tenía ruta de Emprendimiento (0) programada para el mes. Es importante mencionar que ya se encuentran funcionando las rutas de emprendimiento y empleo en articulación ACDVPR y SDDE.
• Se entregó (1) producto de representación jurídica de los 174 casos a saber: 1. Entregar informe de gestión y acompañamiento efectivo a los casos priorizados a cargo de la ACDVPR, incluyendo el estado de los archivos. Se ha realizado un cuadro de seguimiento de cada uno de los casos activos que permita identificar por carpeta y caja los casos, así como la etapa en la cual se encuentran.
• (10) Productos reparación colectiva desagregado entre los colectivos así: REDEPAZ (1) acciones, AFROMUPAZ (7) y ANMUCIC (2).
• (26) Acciones de reparación, discriminadas en: (2) Implementar y hacer seguimiento el a las acciones de las mesas autónomas del pueblo indígena y de la comunidad negra, afrocolombiana, palenquera y raizal concertado con el colectivo, (12) Planes de Integración Local, y (12) Mesas distritales de retornos y reubicaciones, reparación colectiva, subcomités de reparación integral y Comité distrital de justicia transicional.
</v>
          </cell>
          <cell r="ET95" t="str">
            <v xml:space="preserve">La meta de caracterizaciones estuvo por debajo de la programada, debido a las constantes manifestaciones en las cuales la ciudadania no asistia a los CLAV .
Se aclara que GESE no tiene una meta establecida que deba cumplir frente a este tema.
Para el colectivo AFROMUPAZ en el mes de julio se realizó una reunión con el Área de Inspección, Vigilancia y Control, de la Secretaria Jurídica Distrital para solicitar su apoyo en la capacitación al SRC en lo relacionado a reglamentación jurídica de las Organizaciones Sociales y gobierno corporativo. Inicialmente se planteó la reunión con el SRC en el mes de septiembre, se entregará informe con recomendaciones al colectivo en diciembre dando cumplimiento a la medida 
Para el mes de diciembre se cumplirá con las acciones relacionadas con la documentación del tambo teniendo en cuenta que se debe construir entre varias entidades del distrito. 
Para el colectivo Unión Romaní y Prorrom se realizó el primer encuentro para revisar las necesidades. No se llegó a una fecha ni numero claro de participantes ya que no tenían el dato. Se acordó reunión para la primera semana del mes de noviembre para concertar la realización de la actividad. Todavía no ha sido posible colocar de acuerdo a las mujeres, se espera cumplir la acción en diciembre. 
Para el colectivo Anmucic ellas solicitaron que el evento se realizara en el mes de noviembre, pero se programó a última hora asamblea del colectivo que impidió que el evento se llevara a cabo, se realizara en diciembre. </v>
          </cell>
          <cell r="EU95" t="str">
            <v xml:space="preserve">Dentro de los beneficios de la población de retornos y reubicaciones al identificar el universo de víctimas se podrá activar oferta institucional en los casos que se requiera y hacer partícipe a las víctimas en los procesos de integración local.  
La actualización del plan redunda en el mejoramiento de las condiciones en que se desarrollan los retornos y las reubicaciones. El informe permite identificar el estado de los retornos de 2018, generando acciones de ajuste desde Bogotá para garantizar el respectivo acompañamiento a la población Emberá víctima que se encuentra en la ciudad, facilitando el acceso a la oferta dirigida a la garantía de sus derechos. 
Las acciones implementadas responden a los daños causados y además se garantiza que tengan un enfoque reparador a través de la incorporación del enfoque psicosocial y de acción sin daño. Se garantiza que a través del seguimiento de la incorporación del enfoque psicosocial y de acción sin daño en el ejercicio realizado con la población Víctima se fortalezca el desarrollo del plan de integración local en cada una de las localidades en las que como ACDVPR equipo de reparación integral hacemos presencia. Por medio del contrato, se establecen acciones adicionales para fortalecer el proceso de integración local para las personas que se encuentran en los lugares focalizados de la ACDVPR. 
En temas relacionados con fortalecimiento empresaria, se logró que 2379 nuevas personas hagan parte de la ruta GESE, asi como 97 unidades productivas beneficiadas del espacio de la feria PAZiempre.
</v>
          </cell>
          <cell r="EV95">
            <v>54</v>
          </cell>
          <cell r="EW95" t="str">
            <v/>
          </cell>
          <cell r="EX95" t="str">
            <v>Al 15 de diciembre de 2019 se tienen cumplidas 54 medidas de reparación y considerando que las medidas de Gestión de Estabilización Socioeconomica son a demanda. El valor total sera presentado en la primera semana del mes de enero de 2020, debido a que la ACDVP debe garantizar la prestación del servicio a la población víctima hasta el ultimo día habil del mes.</v>
          </cell>
          <cell r="EY95" t="str">
            <v xml:space="preserve">No se presentó ningún retraso </v>
          </cell>
          <cell r="EZ95" t="str">
            <v>Estas acciones entorno a los temas de retorno y reubicación en otro ente territorial o en contexto de ciudad, Planes de integración local, articulación interinstitucional, gestión para la estabilización y restitución de tierras, permite a las víctimas que se encuentran en ruta de reparación integral , acceder a la oferta institucional que ofrece la ciudad y otros entes territoriales, así como acompañamiento en la reconstrucción de su proyecto de vida desde sus usos y costumbres, sin desconocer aquellas tradiciones o culturas con las cuales llegaron a la ciudad de Bogotá, así ayudándolos a ejercer su plena ciudadanía"</v>
          </cell>
          <cell r="FA95">
            <v>2742</v>
          </cell>
          <cell r="FB95">
            <v>0</v>
          </cell>
          <cell r="FC95" t="str">
            <v>Cumple</v>
          </cell>
          <cell r="FD95" t="str">
            <v>Anticipado</v>
          </cell>
          <cell r="FE95" t="str">
            <v>Anticipado</v>
          </cell>
          <cell r="FF95" t="str">
            <v>Adecuado</v>
          </cell>
          <cell r="FG95" t="str">
            <v>Incoherente</v>
          </cell>
          <cell r="FH95" t="str">
            <v>Concuerda</v>
          </cell>
          <cell r="FI95" t="str">
            <v>Concuerda</v>
          </cell>
          <cell r="FJ95" t="str">
            <v>Relación directa</v>
          </cell>
          <cell r="FK95" t="str">
            <v>Adecuado</v>
          </cell>
          <cell r="FL95" t="str">
            <v>Oportuna</v>
          </cell>
          <cell r="FM95" t="str">
            <v>Teniendo en cuenta las líneas y las variables definidas por la Alta Consejería para los Derechos de las Víctimas, la Paz y la Reconciliación en el memorando 3-2019-9690 para la medición del indicador 162 se evidencia en el reporte del primer trimestre que en la magnitud de ejecución se registró una cifra que no coincide con la descripción cualitativa. Por otra parte, se esperaría encontrar en la descripción de ejecución del indicador toda la información relacionada a los seis aspectos definidos para la medición del indicador que son: 
1. Número de personas caracterizadas socioeconómicamente
2. Número de ferias de empleabilidad realizadas
3. Número de rutas de gestión para la estabilización socioeconómica establecidas
4. Número de familias víctimas del conflicto armado con representación jurídica
5. Número de medidas de reparación colectiva implementadas
6. Número de medidas implementadas en procesos de integración local (kit)
No obstante, al revisar la descripción se ubican avances sobre algunos de los aspectos y se enfocan más en las cuatro líneas de acción lo cual resulta confuso y no coherente. Por lo referido anteriormente, se solicita realizar ajuste en la descripción cualitativa del indicador que dé cuenta de la ejecución registrada en la magnitud.  
Subsanado.</v>
          </cell>
          <cell r="FN95" t="str">
            <v>Luisa Fernanda Ortiz y Yuri Galindo</v>
          </cell>
          <cell r="FO95" t="str">
            <v>Cumple</v>
          </cell>
          <cell r="FP95" t="str">
            <v>Anticipado</v>
          </cell>
          <cell r="FQ95" t="e">
            <v>#N/A</v>
          </cell>
          <cell r="FR95" t="str">
            <v>Adecuado</v>
          </cell>
          <cell r="FS95" t="str">
            <v>Coherente</v>
          </cell>
          <cell r="FT95" t="str">
            <v>Concuerda</v>
          </cell>
          <cell r="FU95" t="str">
            <v>Concuerda</v>
          </cell>
          <cell r="FV95" t="str">
            <v>Relación directa</v>
          </cell>
          <cell r="FW95" t="str">
            <v>Adecuado</v>
          </cell>
          <cell r="FX95" t="str">
            <v>Oportuna</v>
          </cell>
          <cell r="FY95" t="str">
            <v xml:space="preserve">Teniendo en cuenta que mes a mes se ejecutan diferentes números de acciones en el marco de la implementación de las medidas de reparación integral acordadas con los sujetos en el Distrito Capital, es necesario que se diferencien los beneficios, efectos o impactos registrados mensualmente. Actualmente en ese punto están registrando el público al cual está dirigido la generación de los productos, pero no son claros los beneficio. _x000D_
_x000D_
Por otra parte, se les sugiere respetuosamente revisar la redacción y la ortografía del reporte de este indicador.  </v>
          </cell>
          <cell r="FZ95" t="str">
            <v>Yuri Galindo</v>
          </cell>
          <cell r="GA95" t="str">
            <v>Cumple</v>
          </cell>
          <cell r="GB95" t="str">
            <v>Anticipado</v>
          </cell>
          <cell r="GC95" t="e">
            <v>#N/A</v>
          </cell>
          <cell r="GD95" t="str">
            <v>Adecuado</v>
          </cell>
          <cell r="GE95" t="str">
            <v>Coherente</v>
          </cell>
          <cell r="GF95" t="str">
            <v>Difiere</v>
          </cell>
          <cell r="GG95" t="str">
            <v>No aplica</v>
          </cell>
          <cell r="GH95" t="str">
            <v>Relación directa</v>
          </cell>
          <cell r="GI95" t="str">
            <v>No adecuado</v>
          </cell>
          <cell r="GJ95" t="str">
            <v>Oportuna</v>
          </cell>
          <cell r="GK95" t="str">
            <v xml:space="preserve">C1: En la retroalimentación al reporte del segundo trimestre radicada con el memorando 3-2019-21090 el 19 de julio de 2019 se solicitó realizar un ajuste puntual: 1. Vincular los “beneficios obtenidos” de manera diferenciada por mes de reporte de conformidad con los “avances y logros en la ejecución de actividades”. La Alta Consejería en el tercer trimestre tuvo en cuenta observación realizada en la retroalimentación. Por lo anterior, se califica el criterio como cumplido.
C6: Se relacionó en “avances y logros en generación del producto” que en el mes de septiembre se realizaron 186 acciones que no guardan coherencia con la discriminación de cada actividad ni con el avance cuantitativo registrado en la “ejecución de la variable 1” donde registraron 292.
C9: No es consistente el reporte porque el avance cuantitativo y el cualitativo no se armonizan entre sí ni con las fuentes de verificación en el mes de septiembre. </v>
          </cell>
          <cell r="GL95" t="str">
            <v>Yuri Romina Galindo</v>
          </cell>
          <cell r="GM95" t="str">
            <v>Cumple</v>
          </cell>
          <cell r="GN95" t="str">
            <v>Satisfactorio</v>
          </cell>
          <cell r="GO95" t="e">
            <v>#N/A</v>
          </cell>
          <cell r="GP95" t="str">
            <v>Adecuado</v>
          </cell>
          <cell r="GQ95" t="str">
            <v>Coherente</v>
          </cell>
          <cell r="GR95" t="str">
            <v>Concuerda</v>
          </cell>
          <cell r="GS95" t="str">
            <v>Concuerda</v>
          </cell>
          <cell r="GT95" t="str">
            <v>Relación directa</v>
          </cell>
          <cell r="GU95" t="str">
            <v>Adecuado</v>
          </cell>
          <cell r="GV95" t="str">
            <v>Oportuna</v>
          </cell>
          <cell r="GW95" t="str">
            <v xml:space="preserve">C1: Cumple por vincular en sus reportes las observaciones realizadas por la OAP.
C2: Cumple con un nivel satisfactorio de la meta programada*.
C4: Cumple con la información reportada de avances y los beneficios obtenidos.
C5: Es coherente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la actualización de la implementación de las medidas de reparación integral.
*Se vincularon los beneficios para el mes de diciembre de 2019. </v>
          </cell>
          <cell r="GX95" t="str">
            <v>Yuri Romina Galindo</v>
          </cell>
          <cell r="GY95">
            <v>213</v>
          </cell>
          <cell r="GZ95">
            <v>307</v>
          </cell>
          <cell r="HA95">
            <v>244</v>
          </cell>
          <cell r="HB95">
            <v>193</v>
          </cell>
          <cell r="HC95">
            <v>277</v>
          </cell>
          <cell r="HD95">
            <v>234</v>
          </cell>
          <cell r="HE95">
            <v>275</v>
          </cell>
          <cell r="HF95">
            <v>204</v>
          </cell>
          <cell r="HG95">
            <v>292</v>
          </cell>
          <cell r="HH95">
            <v>264</v>
          </cell>
          <cell r="HI95">
            <v>185</v>
          </cell>
          <cell r="HJ95">
            <v>54</v>
          </cell>
          <cell r="HK95">
            <v>2742</v>
          </cell>
          <cell r="HL95">
            <v>7.287033869312351E-2</v>
          </cell>
          <cell r="HM95">
            <v>0.10502907971262401</v>
          </cell>
          <cell r="HN95">
            <v>8.3475880944235373E-2</v>
          </cell>
          <cell r="HO95">
            <v>6.6028053369825521E-2</v>
          </cell>
          <cell r="HP95">
            <v>9.476565172767705E-2</v>
          </cell>
          <cell r="HQ95">
            <v>8.0054738282586385E-2</v>
          </cell>
          <cell r="HR95">
            <v>9.408142319534725E-2</v>
          </cell>
          <cell r="HS95">
            <v>6.9791310297639408E-2</v>
          </cell>
          <cell r="HT95">
            <v>9.9897365720150524E-2</v>
          </cell>
          <cell r="HU95">
            <v>9.0318166267533362E-2</v>
          </cell>
          <cell r="HV95">
            <v>6.3291139240506333E-2</v>
          </cell>
          <cell r="HW95">
            <v>1.8474170372904549E-2</v>
          </cell>
          <cell r="HX95">
            <v>0.93807731782415338</v>
          </cell>
          <cell r="HY95">
            <v>0.98611111111111127</v>
          </cell>
          <cell r="HZ95">
            <v>1.1328976034858389</v>
          </cell>
          <cell r="IA95">
            <v>1.1024531024531024</v>
          </cell>
          <cell r="IB95">
            <v>1.0202558635394456</v>
          </cell>
          <cell r="IC95">
            <v>1.031772575250836</v>
          </cell>
          <cell r="ID95">
            <v>1.0152143845089903</v>
          </cell>
          <cell r="IE95">
            <v>1.0277122641509435</v>
          </cell>
          <cell r="IF95">
            <v>1.0025746652935119</v>
          </cell>
          <cell r="IG95">
            <v>1.0251831501831503</v>
          </cell>
          <cell r="IH95">
            <v>1.0291940789473686</v>
          </cell>
          <cell r="II95">
            <v>1.0037341299477223</v>
          </cell>
          <cell r="IJ95">
            <v>0.93807731782415338</v>
          </cell>
          <cell r="IK95">
            <v>1.1024531024531024</v>
          </cell>
          <cell r="IL95">
            <v>1.0152143845089903</v>
          </cell>
          <cell r="IM95">
            <v>1.0251831501831503</v>
          </cell>
          <cell r="IN95">
            <v>0.93807731782415338</v>
          </cell>
          <cell r="IP95">
            <v>0.26137529934998288</v>
          </cell>
          <cell r="IQ95">
            <v>0.50222374273007186</v>
          </cell>
          <cell r="IR95">
            <v>0.76599384194320908</v>
          </cell>
          <cell r="IS95">
            <v>0.93807731782415338</v>
          </cell>
        </row>
        <row r="96">
          <cell r="A96">
            <v>163</v>
          </cell>
          <cell r="B96" t="str">
            <v>Oficina Alta Consejería para los Derechos de las Víctimas, la Paz y la Reconciliación</v>
          </cell>
          <cell r="C96" t="str">
            <v>Alto Consejero para los Derechos de las Víctimas, la Paz y la Reconciliación</v>
          </cell>
          <cell r="D96" t="str">
            <v>Gustavo Alberto Quintero Ardila</v>
          </cell>
          <cell r="E96" t="str">
            <v>P2 -  SERVICIO AL CIUDADANO</v>
          </cell>
          <cell r="F96" t="str">
            <v xml:space="preserve">P2O4 Aumentar el uso y aprovechamiento ciudadano de la infraestructura  de la Secretaría General </v>
          </cell>
          <cell r="G96" t="str">
            <v xml:space="preserve">P2O4A1 Generar acciones en territorio (localidades) </v>
          </cell>
          <cell r="H96" t="str">
            <v>Desarrollar 2 laboratorios de paz en dos territorios del  Distrito Capital</v>
          </cell>
          <cell r="I96" t="str">
            <v>Laboratorios de paz en 2 territorios del D.C., implementados</v>
          </cell>
          <cell r="J96" t="str">
            <v>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v>
          </cell>
          <cell r="K96" t="str">
            <v>(Actividades realizadas de cada fase de los  laboratorios de paz 
 / Act programadas de cada fase en los laboratorios de paz) *100</v>
          </cell>
          <cell r="L96" t="str">
            <v xml:space="preserve">Actividades realizadas de cada fase de los  laboratorios de paz 
</v>
          </cell>
          <cell r="M96" t="str">
            <v>Act programadas de cada fase en los laboratorios de paz</v>
          </cell>
          <cell r="O96" t="str">
            <v>Laboratorios de paz desarrollados</v>
          </cell>
          <cell r="P96" t="str">
            <v>Implementar acciones en el marco de los laboratorios de paz, contando con la participacion de actores sociales.</v>
          </cell>
          <cell r="Q96" t="str">
            <v xml:space="preserve">-Actas de reunión
-Correos electronicos
-Fotografías
</v>
          </cell>
          <cell r="R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S96" t="str">
            <v>Creciente</v>
          </cell>
          <cell r="T96" t="str">
            <v>Creciente</v>
          </cell>
          <cell r="U96" t="str">
            <v>Porcentaje</v>
          </cell>
          <cell r="V96" t="str">
            <v>Eficacia</v>
          </cell>
          <cell r="W96" t="str">
            <v>Producto</v>
          </cell>
          <cell r="X96">
            <v>2015</v>
          </cell>
          <cell r="Y96">
            <v>0</v>
          </cell>
          <cell r="Z96">
            <v>2015</v>
          </cell>
          <cell r="AA96">
            <v>0.05</v>
          </cell>
          <cell r="AB96">
            <v>0.35</v>
          </cell>
          <cell r="AC96">
            <v>0.65</v>
          </cell>
          <cell r="AD96">
            <v>1</v>
          </cell>
          <cell r="AE96">
            <v>0</v>
          </cell>
          <cell r="AF96">
            <v>1</v>
          </cell>
          <cell r="AG96" t="str">
            <v>No Aplica</v>
          </cell>
          <cell r="AH96">
            <v>1</v>
          </cell>
          <cell r="AI96">
            <v>1</v>
          </cell>
          <cell r="AJ96">
            <v>1</v>
          </cell>
          <cell r="AK96">
            <v>1</v>
          </cell>
          <cell r="AL96">
            <v>1156</v>
          </cell>
          <cell r="AM96" t="str">
            <v>Bogotá Mejor para las víctimas, la paz y la reconciliación</v>
          </cell>
          <cell r="AN96" t="str">
            <v>No Aplica</v>
          </cell>
          <cell r="AO96" t="str">
            <v>No Aplica</v>
          </cell>
          <cell r="AP96" t="str">
            <v>No Aplica</v>
          </cell>
          <cell r="AQ96" t="str">
            <v>No Aplica</v>
          </cell>
          <cell r="AR96" t="str">
            <v>No Aplica</v>
          </cell>
          <cell r="AS96" t="str">
            <v>No Aplica</v>
          </cell>
          <cell r="AT96" t="str">
            <v>No Aplica</v>
          </cell>
          <cell r="AU96" t="str">
            <v>No Aplica</v>
          </cell>
          <cell r="AV96" t="str">
            <v>No Aplica</v>
          </cell>
          <cell r="AW96" t="str">
            <v>No Aplica</v>
          </cell>
          <cell r="AX96" t="str">
            <v>No Aplica</v>
          </cell>
          <cell r="AY96" t="str">
            <v>No Aplica</v>
          </cell>
          <cell r="AZ96" t="str">
            <v>No Aplica</v>
          </cell>
          <cell r="BA96" t="str">
            <v>No Aplica</v>
          </cell>
          <cell r="BB96" t="str">
            <v>No Aplica</v>
          </cell>
          <cell r="BC96" t="str">
            <v>No Aplica</v>
          </cell>
          <cell r="BD96" t="str">
            <v>No Aplica</v>
          </cell>
          <cell r="BE96" t="str">
            <v>No Aplica</v>
          </cell>
          <cell r="BF96" t="str">
            <v>No Aplica</v>
          </cell>
          <cell r="BG96" t="str">
            <v>No Aplica</v>
          </cell>
          <cell r="BH96" t="str">
            <v>No Aplica</v>
          </cell>
          <cell r="BI96" t="str">
            <v>No Aplica</v>
          </cell>
          <cell r="BJ96" t="str">
            <v>No Aplica</v>
          </cell>
          <cell r="BK96" t="str">
            <v>No Aplica</v>
          </cell>
          <cell r="BL96" t="str">
            <v>No Aplica</v>
          </cell>
          <cell r="BM96" t="str">
            <v>Plan de Desarrollo - Meta ProductoPlan Estratégico InstitucionalPlan de Acción Proyecto de inversión 1156 Bogotá Mejor para las víctimas, la paz y la reconciliación</v>
          </cell>
          <cell r="BN96" t="str">
            <v>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v>
          </cell>
          <cell r="BO96" t="str">
            <v>Implementar acciones en el marco de los laboratorios de paz, contando con la participacion de actores sociales.</v>
          </cell>
          <cell r="BP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BQ96" t="str">
            <v xml:space="preserve">-Actas de reunión
-Correos electronicos
-Fotografías
</v>
          </cell>
          <cell r="BR96" t="str">
            <v>Suma</v>
          </cell>
          <cell r="BS96">
            <v>28</v>
          </cell>
          <cell r="BT96">
            <v>0</v>
          </cell>
          <cell r="BU96">
            <v>0</v>
          </cell>
          <cell r="BV96">
            <v>1</v>
          </cell>
          <cell r="BW96">
            <v>5</v>
          </cell>
          <cell r="BX96">
            <v>4</v>
          </cell>
          <cell r="BY96">
            <v>4</v>
          </cell>
          <cell r="BZ96">
            <v>3</v>
          </cell>
          <cell r="CA96">
            <v>4</v>
          </cell>
          <cell r="CB96">
            <v>3</v>
          </cell>
          <cell r="CC96">
            <v>2</v>
          </cell>
          <cell r="CD96">
            <v>2</v>
          </cell>
          <cell r="CE96">
            <v>0</v>
          </cell>
          <cell r="CF96">
            <v>0</v>
          </cell>
          <cell r="CG96">
            <v>0</v>
          </cell>
          <cell r="CH96">
            <v>1.2499999999999999E-2</v>
          </cell>
          <cell r="CI96">
            <v>6.25E-2</v>
          </cell>
          <cell r="CJ96">
            <v>4.9999999999999996E-2</v>
          </cell>
          <cell r="CK96">
            <v>4.9999999999999996E-2</v>
          </cell>
          <cell r="CL96">
            <v>3.7499999999999999E-2</v>
          </cell>
          <cell r="CM96">
            <v>4.9999999999999996E-2</v>
          </cell>
          <cell r="CN96">
            <v>3.7499999999999999E-2</v>
          </cell>
          <cell r="CO96">
            <v>2.4999999999999998E-2</v>
          </cell>
          <cell r="CP96">
            <v>2.4999999999999998E-2</v>
          </cell>
          <cell r="CQ96">
            <v>0</v>
          </cell>
          <cell r="CR96">
            <v>1</v>
          </cell>
          <cell r="CS96">
            <v>0</v>
          </cell>
          <cell r="CT96" t="str">
            <v/>
          </cell>
          <cell r="CU96" t="str">
            <v>Durante el mes de enero, no se programaron actividades sin embargo se trabajó en la identificación de las acciones a implementar para 2019 en los Laboratorios de Paz de Usme y Sumapaz, así como en la identificación de los actores claves con los cuales se requiere iniciar gestiones y articulación. </v>
          </cell>
          <cell r="CV96" t="str">
            <v xml:space="preserve">No se presentó ningún retraso </v>
          </cell>
          <cell r="CW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CX96">
            <v>0</v>
          </cell>
          <cell r="CY96" t="str">
            <v/>
          </cell>
          <cell r="CZ96" t="str">
            <v>Durante el mes de febrero, no se programaron actividades sin embargo se realizaron las siguientes gestiones:_x000D_
1.	Reunión de articulación interinstitucional con la Cámara de Comercio de Bogotá para explorar posibles alianzas en el marco de los Laboratorios de Paz._x000D_
2.	Reunión de articulación interinstitucional con el Centro de Pensamiento y Seguimiento a los Diálogos de Paz para concertar acciones conjuntas que permitan realizar la presentación del libro "Arando el pasado para sembrar la paz" en la Feria del Libro, en el marco del Laboratorio de Paz de Sumapaz._x000D_
3.	Sesión de trabajo en Usme con mujeres del proceso de escritura del Taller Exprésalo con Palabras para la validación de la versión corregida de los textos._x000D_
4.	Participación en Mesa Local de Participación Efectiva de Víctimas de Sumapaz para gestionar la participación de los miembros de la mesa al En Diálogo "Sumapaz, una mirada rural sobre la reparación"._x000D_</v>
          </cell>
          <cell r="DA96" t="str">
            <v xml:space="preserve">No se presentó ningún retraso </v>
          </cell>
          <cell r="DB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C96">
            <v>1</v>
          </cell>
          <cell r="DD96" t="str">
            <v/>
          </cell>
          <cell r="DE96" t="str">
            <v xml:space="preserve">Para el mes de marzo se realizó una (1) actividad denominada "Posicionamiento de la ruralidad", para lo cual se realizaron las siguientes acciones enfocadas unicamente en el laboratorio de Sumapaz:
A)En Diálogo “Sumapaz: Una mirada rural sobre la reparación”: El 21 de marzo, se realizó el conversatorio En Diálogo: Sumapaz,  Con el objetivo de dirigir la mirada a la reparación, la construcción de paz, la inclusión y el reconocimiento a las víctimas y a los territorios de esta localidad, al evento asistieron 250 personas y se les hizo entrega de productos del laboratorio de paz a integrantes del Sistema Integral de Justicia, Verdad, Reparación y No repetición, y a los miembros de la Mesa Local de Participación de Víctimas de Sumapaz.
B)Se realizó acompañamiento al equipo periodístico de El Espectador para reportaje sobre Sumapaz, con el fin de realizar la publicación de un artículo que visibilizará las acciones que se realizan y el territorio en sí.
</v>
          </cell>
          <cell r="DF96" t="str">
            <v xml:space="preserve">No se presentó ningún retraso </v>
          </cell>
          <cell r="DG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H96">
            <v>5</v>
          </cell>
          <cell r="DI96" t="str">
            <v/>
          </cell>
          <cell r="DJ96" t="str">
            <v xml:space="preserve">Para el mes de abril se realizaron las siguientes 5 acciones: 
1. Proyección del guión para la propuesta de podcast para Radioambulante, como parte de la estrategia de visibilización de Sumapaz
2. Proyección de la propuesta inicial de la socialización del libro Arando el Pasado para sembrar la Paz (Sumapaz), en el marco de la Feria del Libro 2019
3. Proyección de la propuesta inicial del evento Festival del Páramo y del Agua, como parte de la estrategia de visibilización de Sumapaz
4. Se implementó el Plan de Distribución de los Libros Arando el Pasado para sembrar La Paz, Cuentos de mi Sumapaz y Conflicto y Memoria Histórica en el Sumapaz
5. Actualización de la sección de Laboratorios de Paz en la página web del CMPR.
</v>
          </cell>
          <cell r="DK96" t="str">
            <v xml:space="preserve">No se presentó ningún retraso </v>
          </cell>
          <cell r="DL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M96">
            <v>4</v>
          </cell>
          <cell r="DN96" t="str">
            <v/>
          </cell>
          <cell r="DO96" t="str">
            <v xml:space="preserve">"Para el mes de mayo se realizaron las siguientes 4 acciones: 
 1. Festival del Páramo y el Agua: Se adelantaron las acciones necesarias para la planeación y desarrollo del evento. Estas acciones incluyeron: Diseño de la pieza comunicativa, convocatoria a artistas de Sumapaz, trámites para la reserva del parque de los novios, confirmación de participación de entidades como IDRD, Secretaría de Ambiente y de la ONG Conservación Internacional.  
2. Desarrollo de acciones para la implementación de la estrategia de distribución de los libros Arando el Pasado para Sembrar la Paz, Cuentos de mi Sumapaz y documento Histórico de Sumapaz. Adicionalmente, se realizaron las siguientes socializaciones:  
3. Socialización del libro Arando el Pasado para Sembrar la Paz en Feria del Libro. Igualmente participamos en el conversatorio de Cuentos de mi Sumapaz con el Espectador, en el marco de la Feria del Libro. De otra parte se realizó la socialización de la serie documental Después de la Niebla y el Libro Arando el Pasado para Sembrar la Paz con la Subred-Sur.  
4. Jornada de grabación de la canción para la paz y la reconciliación de Sumapaz. 
</v>
          </cell>
          <cell r="DP96" t="str">
            <v xml:space="preserve">No se presentó ningún retraso </v>
          </cell>
          <cell r="DQ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R96">
            <v>2</v>
          </cell>
          <cell r="DS96" t="str">
            <v/>
          </cell>
          <cell r="DT96" t="str">
            <v xml:space="preserve">Para el mes de junio se realizaron dos (2) actividades, para lo cual se realizaron las siguientes acciones: 
A. Festival del Páramo y el Agua 1. Se adelantaron las acciones necesarias para la planeación y desarrollo del evento. Estas acciones incluyeron: i. Confirmación de artistas y repertorios musicales para presentaciones folclóricas en el Festival del Páramo; ii. Distribución de afiches promocionales del Festival del Páramo; iii. Guion para presentador del Festival del Páramo; iv. Elaboración de contenidos para el boletín de prensa sobre el Festival; v. Sinergia para redes sociales para promoción del Festival; y vi. Grabación de videos de las presentaciones musicales y artísticas. El festival contó con la participación de 150 personas y tuvo entre sus objetivos realizar una muestra artística y cultural de la ruralidad de Usme y Sumapaz, crear conciencia de la importancia de estos territorios como fuente de agua de la ciudad, promover prácticas de cuidado del medio ambiente, promover el liderazgo de colectivos locales y visibilizar la ruralidad de Bogotá. 
B. Exposición sobre Sumapaz En el mes de junio se han adelantado reuniones de trabajo con el objeto de configurar la exposición temporal del Centro de Memoria, Paz y Reconciliación en la que se abordará la temática de la Bogotá rural y los impactos que ha experimentado su población y el territorio por cuenta del conflicto armado.  Esto incluyó además la elaboración del brief curatorial de la exposición y una propuesta gráfica de la modulación de los espacios que se intervendrán con la museografía (sala de exposiciones temporales y deck costado occidental). 
</v>
          </cell>
          <cell r="DU96" t="str">
            <v xml:space="preserve">No se presentó ningún retraso </v>
          </cell>
          <cell r="DV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W96">
            <v>3</v>
          </cell>
          <cell r="DX96" t="str">
            <v/>
          </cell>
          <cell r="DY96" t="str">
            <v xml:space="preserve">Para el mes de julio se realizaron tres (3) actividades:
A. Plan de distribución de productos de los laboratorios: se hizo entrega de las publicaciones en la ESAP, Universidad Externado, Biblioteca Luis Ángel Arango, Universidad Distrital, Universidad Javeriana, Universidad Nacional y Universidad Minuto de Dios.
B. Acciones visibilización y posicionamiento simbólico de Sumapaz: se realizó la edición del videoclip de la canción Paz y Reconciliación del cantautor sumapaceño Wilson Rey.
C. Reparación integral en el  componente individual y el colectivo:En lo que respecta a reparación individual, se realizó un primer análisis del proceso de declaración e inclusión en el RUV de las víctimas de Sumapaz, y a nivel de reparación colectiva, se construyó la primera versión del documento de análisis de Sumapaz como sujeto de reparación colectiva.
</v>
          </cell>
          <cell r="DZ96" t="str">
            <v xml:space="preserve">No se presentó ningún retraso </v>
          </cell>
          <cell r="EA96" t="str">
            <v>Con acciones de reparación simbólica como el videoclip de la canción "Paz y Reconciliación", se busca la comprensión sensible de los DDHH y la construcción de paz y reconcliación.</v>
          </cell>
          <cell r="EB96">
            <v>3</v>
          </cell>
          <cell r="EC96" t="str">
            <v/>
          </cell>
          <cell r="ED96" t="str">
            <v xml:space="preserve">Para el mes de agosto se realizaron las siguientes tres (3) actividades:
1. Plan de distribución de productos de los laboratorios
Durante el mes de agosto se realizó la distribución del material bibliográfico en cuatro entidades: Bliblored, Universidad Sergio Arboleda, Biblioteca Nacional y Universidad Libre. 
2. Acciones visibilización y posicionamiento simbólico de Sumapaz
Se realizó un desayuno con integrantes de la Comisión de la Verdad, la Unidad de Búsqueda de Personas Dadas por Desaparecidas y la Jurisdicción Especial para la Paz, entidades que conforman el Sistema Integral de Justicia Especial para la Paz, con el objetivo de dar a conocer y contextualizar el caso de Sumapaz y su abordaje territorial de cara a la garantía de derechos de las víctimas. Adicionalmente, se adelantó reunión con el Equipo de Comunicaciones de la ACDVPR para continuar con el diseño de la campaña de comunicaciones sobre la ruralidad: Bogotá corazón rural, la cual tiene como propósito posicionar la ruralidad de Bogotá ante la ciudadanía en general.
3. Reparación integral
Para el componente de reparación individual, el equipo jurídico de la ACDVPR, avanzó en la revisión del proceso de declaración e inclusión en el Registro Único de Víctimas, de los 126 casos identificados en Sumapaz. Adicionalmente, se elaboró un informe final en el cual se definió la ruta a seguir en el abordaje de los casos individuales. En lo que respecta al componente de reparación colectiva, se coordinó con la Defensoría del Pueblo, la Alcaldía Local de Sumapaz y la ACDVPR, la ruta para la toma de declaración colectiva de la comunidad de Sumapaz, con el objetivo de que puedan solicitar ser reconocidos como Sujetos de Reparación Colectiva. 
</v>
          </cell>
          <cell r="EE96" t="str">
            <v>Se presenta dificultades con uno de los productos por tal motivo ser realizara reprogramación con de los productos ante la oficina de planeación</v>
          </cell>
          <cell r="EF96" t="str">
            <v>Para este mes, se realizaron acciones en pro del posicionamiento de la Localidad de Sumapaz, como sujeto de reparación.</v>
          </cell>
          <cell r="EG96">
            <v>3</v>
          </cell>
          <cell r="EH96" t="str">
            <v/>
          </cell>
          <cell r="EI96" t="str">
            <v xml:space="preserve">Para el mes de septiembre se realizaron las siguientes tres (3) actividades:
1. Lanzamiento del cortometraje: Somos memoria, somos paz, somos Sumapaz
En el marco del Encuentro distrital de docentes y estudiantes constructores de memoria para la paz y la reconciliación, se realizó el lanzamiento de cortometraje Somos memoria, somos paz, somos Sumapaz, el cual fue desarrollado por estudiantes del Colegio Jaime Garzón sede Adelina Gutiérrez de la localidad de Sumapaz. 
2. Implementación de los talleres Cuentos de mi Sumapaz
Se construyó una metodología pedagógica para la socialización de la cartilla Cuentos de mi Sumapaz en 4 colegios de la localidad de Sumapaz: i. Colegio Jaime Garzón; ii. Colegio Juan de la Cruz Varela de la vereda La Unión; iii. Colegio Juan de la Cruz Varela vereda Las Vegas; y iv. Colegio Juan de la Cruz Varela vereda Tunal Alto. La metodología fue implementada con estudiantes de los grados sexto, séptimo y octavo. 
3. Ruta de reparación colectiva para Sumapaz
Se desarrollaron 2 jornadas de trabajo para la socialización de la ruta de reparación colectiva y para la toma de declaración de la comunidad. Las jornadas fueron desarrolladas con personas de las comunidades de las cuencas del Río Blanco y el Río Sumapaz. Las jornadas fueron articuladas con la Defensoría del Pueblo. 
</v>
          </cell>
          <cell r="EJ96" t="str">
            <v xml:space="preserve">No se presentó ningún retraso </v>
          </cell>
          <cell r="EK96" t="str">
            <v>Con estas acciones, se busca el poscionamiento más solido de la ruralidad en la ciudad.</v>
          </cell>
          <cell r="EL96">
            <v>3</v>
          </cell>
          <cell r="EM96" t="str">
            <v/>
          </cell>
          <cell r="EN96" t="str">
            <v xml:space="preserve">Para el mes de octubre se realizaron las siguientes tres (3) actividades:
1. Lanzamiento de la exposición Bogotá 75%: Conflicto y ruralidad en Bogotá Con esta exposición, se buscó visibilizar la afectación que el conflicto armado ha generado en las dos zonas rurales más grandes de Bogotá, las localidades de Usme y Sumapaz, así como también las apuestas de construcción de paz que tienen en cada territorio. Adicionalmente, la exposición presentó los productos que han sido construidos en conjunto con las comunidades de ambas localidades en el marco de los laboratorios de paz, entre los cuales se encuentran: las agendas de paz; el videoclip Paz y Reconciliación, la publicación Cuentos de mi Sumapaz; los documentales Después de la Niebla y el video de iniciativas de Usme. 
2. Documento para el reconocimiento de Sumapaz como Sujeto de Reparación Colectiva.  A partir del trabajo de documentación que se ha adelantado en el marco del laboratorio de paz, se realizó la construcción de una matriz y documento técnico los cuales se espera sirvan de insumo y soporte conceptual y jurídico del carácter colectivo de la localidad de Sumapaz. Dicha información, fue entregada a la Defensoría del Pueblo – Regional Bogotá, como soporte para el proceso de toma de declaración a la Comunidad de la localidad de Sumapaz como Sujeto colectivo No étnico. 
3. Análisis de casos de reparación individual. Como parte de las acciones desarrolladas en el marco del componente de reparación integral, se realizó la revisión y retroalimentación al oficio de remisión del resultado del estudio de los casos de Sumapaz que se encuentran en proceso de inclusión en el Registro Único de Víctimas.  
</v>
          </cell>
          <cell r="EO96" t="str">
            <v>Se presenta dificultades con uno de los productos por tal motivo ser realizara reprogramación con de los productos ante la oficina de planeación</v>
          </cell>
          <cell r="EP96" t="str">
            <v>Con las acciones desarrolladas durante el mes de octubre, se buscó dotar a la localidad de Sumapaz, herramientas técnicas que evidencien el proceso de toma de declaración de la Comunidad de esa localidad como Sujeto colectivo No étnico. Que funcione como estrategia que permitan comprender los procesos y dinámicas del conflicto armado, y los retos que plantea la construcción de paz y reconciliación.</v>
          </cell>
          <cell r="EQ96">
            <v>3</v>
          </cell>
          <cell r="ER96" t="str">
            <v/>
          </cell>
          <cell r="ES96" t="str">
            <v xml:space="preserve">Para el mes de noviembre se realizaron las siguientes tres (3) actividades:
A. Laboratorios de paz (Durante el mes de noviembre se entregaron los siguientes productos):
1. Libro: Raíces en el Viento
Esta publicación, es el resultado del proceso “Exprésalo con palabras", desarrollado en el año 2018, como una iniciativa en la que, a través de la literatura y el arte, un grupo de mujeres víctimas del conflicto que reside en la localidad de Usme realizó un proceso de escritura basado en algunas de sus vivencias respecto al conflicto armado, acción que, además de permitir un espacio para la construcción de sus memorias, les permitió reflexionar y sanar algunas de sus heridas, a partir del proceso creativo. Los textos de las memorias construidas en este proceso fueron publicados en el libro.
2. Activación pedagógica de la Exposición Bogotá 75%
Durante el mes de noviembre, se llevaron a cabo visitas guiadas a la exposición, a través de la cuales los visitantes fueron invitados a conocer los diferentes procesos que se han realizado en el marco de los Laboratorios de Paz. Con ellos se realizó un recorrido por la exposición y un ejercicio de memoria sobre los hechos que marcaron las dos localidades en cuanto a conflicto armado. 
3. Laboratorios de Paz: Estrategia de divulgación del libro Raíces en el viento
Para la divulgación del libro se diseñó una sinergia para redes sociales, la cual tiene como objetivo la divulgación del libro y promover su descarga. Esta sinergia fue diseñada para generar acciones comunicativas en los meses de noviembre y diciembre, e inició el 25 de noviembre en el marco de la conmemoración del Día Internacional de la Eliminación de la Violencia contra la Mujer.
</v>
          </cell>
          <cell r="ET96" t="str">
            <v xml:space="preserve">No se presentó ningún retraso </v>
          </cell>
          <cell r="EU96"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EV96">
            <v>1</v>
          </cell>
          <cell r="EW96" t="str">
            <v/>
          </cell>
          <cell r="EX96" t="str">
            <v xml:space="preserve">Para el mes de diciembre se realizó la siguiente actividad:
1. Gestión y acompañamiento para la realización de la jornada de toma de declaración colectiva por parte de la comunidad de Sumapaz.  
Adicionalmente, se realizó el informe de cierre de los laboratorios de paz, el cual es un documento que contiene el proceso de diseño, implementación y evaluación de los laboratorios de paz en las localidades de Usme y Sumapaz, por parte de la Alta Consejería para los Derechos de las Víctimas, la Paz y la Reconciliación.  
</v>
          </cell>
          <cell r="EY96" t="str">
            <v xml:space="preserve">No se presentó ningún retraso </v>
          </cell>
          <cell r="EZ96" t="str">
            <v xml:space="preserve">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
</v>
          </cell>
          <cell r="FA96">
            <v>28</v>
          </cell>
          <cell r="FB96">
            <v>0</v>
          </cell>
          <cell r="FC96" t="str">
            <v>Cumple</v>
          </cell>
          <cell r="FD96" t="str">
            <v>Cumplido</v>
          </cell>
          <cell r="FE96" t="str">
            <v>Aceptable</v>
          </cell>
          <cell r="FF96" t="str">
            <v>Adecuado</v>
          </cell>
          <cell r="FG96" t="str">
            <v>Coherente</v>
          </cell>
          <cell r="FH96" t="str">
            <v>Concuerda</v>
          </cell>
          <cell r="FI96" t="str">
            <v>Concuerda</v>
          </cell>
          <cell r="FJ96" t="str">
            <v>Relación directa</v>
          </cell>
          <cell r="FK96" t="str">
            <v>No adecuado</v>
          </cell>
          <cell r="FL96" t="str">
            <v>Oportuna</v>
          </cell>
          <cell r="FM96" t="str">
            <v>El indicador se mide a través de una relación entre el número de actividades realizadas en cada fase de los laboratorios de paz frente al número de actividades programadas en el periodo. Por lo anterior, en la programación del indicador es necesario que se establezca el número de actividades planeadas para la vigencia que den cuenta de la implementación de los laboratorios de paz. Teniendo en cuenta que la programación no puede ser constante dado que mes a mes varía el número de actividades programadas y ejecutadas se solicita ajustar la programación del indicador y registrar la ejecución del número de actividades para los meses de enero a marzo que permitan analizar la ejecución del indicador. En relación con las evidencias no se reportaron para el mes de marzo.
Subsanado Parcialmente porque no subieron evidencias para el mes de marzo.</v>
          </cell>
          <cell r="FN96" t="str">
            <v>Luisa Fernanda Ortiz y Yuri Galindo</v>
          </cell>
          <cell r="FO96" t="str">
            <v>Cumple</v>
          </cell>
          <cell r="FP96" t="str">
            <v>Aceptable</v>
          </cell>
          <cell r="FQ96" t="e">
            <v>#N/A</v>
          </cell>
          <cell r="FR96" t="str">
            <v>Adecuado</v>
          </cell>
          <cell r="FS96" t="str">
            <v>Coherente</v>
          </cell>
          <cell r="FT96" t="str">
            <v>Concuerda</v>
          </cell>
          <cell r="FU96" t="str">
            <v>Indeterminado</v>
          </cell>
          <cell r="FV96" t="str">
            <v>Relación directa</v>
          </cell>
          <cell r="FW96" t="str">
            <v>Adecuado</v>
          </cell>
          <cell r="FX96" t="str">
            <v>Oportuna</v>
          </cell>
          <cell r="FY96" t="str">
            <v xml:space="preserve">Para el mes de junio se programó realizar cuatro (4) actividades en el marco de la implementación de los “Laboratorios de Paz” y se ejecutaron dos (2) según lo reportado por la dependencia. Por lo anterior, es necesario, que se registren los retrasos o dificultades en la generación del producto y la ejecución de actividades en la respectiva casilla del mes de junio. _x000D_
Y teniendo en cuenta que mes a mes se ejecutan diferentes actividades es necesario que se diferencien los “beneficios, efectos o impactos” y se registren mensualmente. _x000D_
Se solicita organizar las evidencias por número de acciones implementadas de manera que sea sencillo verificarlas._x000D_
</v>
          </cell>
          <cell r="FZ96" t="str">
            <v>Yuri Galindo</v>
          </cell>
          <cell r="GA96" t="str">
            <v>Cumple</v>
          </cell>
          <cell r="GB96" t="str">
            <v>Aceptable</v>
          </cell>
          <cell r="GC96" t="e">
            <v>#N/A</v>
          </cell>
          <cell r="GD96" t="str">
            <v>Adecuado</v>
          </cell>
          <cell r="GE96" t="str">
            <v>Coherente</v>
          </cell>
          <cell r="GF96" t="str">
            <v>Concuerda</v>
          </cell>
          <cell r="GG96" t="str">
            <v>Concuerda</v>
          </cell>
          <cell r="GH96" t="str">
            <v>Relación directa</v>
          </cell>
          <cell r="GI96" t="str">
            <v>Adecuado</v>
          </cell>
          <cell r="GJ96" t="str">
            <v>Oportuna</v>
          </cell>
          <cell r="GK96" t="str">
            <v>C1: En la retroalimentación al reporte del segundo trimestre radicada con el memorando 3-2019-21090 el 19 de julio de 2019 se observó: “Para el mes de junio se programó realizar cuatro (4) actividades en el marco de la implementación de los “Laboratorios de Paz” y se ejecutaron dos (2) según lo reportado, por ello es necesario registrar los retrasos o dificultades”. La Alta Consejería en el tercer trimestre tuvo en cuenta la observación al registrar las dificultades que se le presentó en el mes de agosto para la generación del producto. Por lo anterior, se califica el criterio como cumplido.</v>
          </cell>
          <cell r="GL96" t="str">
            <v>Yuri Romina Galindo</v>
          </cell>
          <cell r="GM96" t="str">
            <v>Cumple</v>
          </cell>
          <cell r="GN96" t="str">
            <v>Cumplido</v>
          </cell>
          <cell r="GO96" t="e">
            <v>#N/A</v>
          </cell>
          <cell r="GP96" t="str">
            <v>Adecuado</v>
          </cell>
          <cell r="GQ96" t="str">
            <v>Coherente</v>
          </cell>
          <cell r="GR96" t="str">
            <v>Concuerda</v>
          </cell>
          <cell r="GS96" t="str">
            <v>Concuerda</v>
          </cell>
          <cell r="GT96" t="str">
            <v>Relación directa</v>
          </cell>
          <cell r="GU96" t="str">
            <v>Adecuado</v>
          </cell>
          <cell r="GV96" t="str">
            <v>Oportuna</v>
          </cell>
          <cell r="GW96"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96" t="str">
            <v>Yuri Romina Galindo</v>
          </cell>
          <cell r="GY96">
            <v>0</v>
          </cell>
          <cell r="GZ96">
            <v>0</v>
          </cell>
          <cell r="HA96">
            <v>1</v>
          </cell>
          <cell r="HB96">
            <v>5</v>
          </cell>
          <cell r="HC96">
            <v>4</v>
          </cell>
          <cell r="HD96">
            <v>2</v>
          </cell>
          <cell r="HE96">
            <v>3</v>
          </cell>
          <cell r="HF96">
            <v>3</v>
          </cell>
          <cell r="HG96">
            <v>3</v>
          </cell>
          <cell r="HH96">
            <v>3</v>
          </cell>
          <cell r="HI96">
            <v>3</v>
          </cell>
          <cell r="HJ96">
            <v>1</v>
          </cell>
          <cell r="HK96">
            <v>28</v>
          </cell>
          <cell r="HL96">
            <v>0</v>
          </cell>
          <cell r="HM96">
            <v>0</v>
          </cell>
          <cell r="HN96">
            <v>1.2499999999999999E-2</v>
          </cell>
          <cell r="HO96">
            <v>6.25E-2</v>
          </cell>
          <cell r="HP96">
            <v>4.9999999999999996E-2</v>
          </cell>
          <cell r="HQ96">
            <v>2.4999999999999998E-2</v>
          </cell>
          <cell r="HR96">
            <v>3.7499999999999999E-2</v>
          </cell>
          <cell r="HS96">
            <v>3.7499999999999999E-2</v>
          </cell>
          <cell r="HT96">
            <v>3.7499999999999999E-2</v>
          </cell>
          <cell r="HU96">
            <v>3.7499999999999999E-2</v>
          </cell>
          <cell r="HV96">
            <v>3.7499999999999999E-2</v>
          </cell>
          <cell r="HW96">
            <v>1.2499999999999999E-2</v>
          </cell>
          <cell r="HX96">
            <v>0.35</v>
          </cell>
          <cell r="HY96" t="str">
            <v>No Programó</v>
          </cell>
          <cell r="HZ96" t="str">
            <v>No Programó</v>
          </cell>
          <cell r="IA96">
            <v>1</v>
          </cell>
          <cell r="IB96">
            <v>1</v>
          </cell>
          <cell r="IC96">
            <v>1</v>
          </cell>
          <cell r="ID96">
            <v>0.85714285714285721</v>
          </cell>
          <cell r="IE96">
            <v>0.88235294117647056</v>
          </cell>
          <cell r="IF96">
            <v>0.8571428571428571</v>
          </cell>
          <cell r="IG96">
            <v>0.87500000000000011</v>
          </cell>
          <cell r="IH96">
            <v>0.92307692307692302</v>
          </cell>
          <cell r="II96">
            <v>0.96428571428571408</v>
          </cell>
          <cell r="IJ96">
            <v>0.99999999999999989</v>
          </cell>
          <cell r="IK96">
            <v>1</v>
          </cell>
          <cell r="IL96">
            <v>0.85714285714285721</v>
          </cell>
          <cell r="IM96">
            <v>0.87500000000000011</v>
          </cell>
          <cell r="IN96">
            <v>0.99999999999999989</v>
          </cell>
          <cell r="IP96">
            <v>1.2499999999999999E-2</v>
          </cell>
          <cell r="IQ96">
            <v>0.15</v>
          </cell>
          <cell r="IR96">
            <v>0.26250000000000001</v>
          </cell>
          <cell r="IS96">
            <v>0.99999999999999989</v>
          </cell>
        </row>
        <row r="97">
          <cell r="A97">
            <v>164</v>
          </cell>
          <cell r="B97" t="str">
            <v>Oficina Alta Consejería para los Derechos de las Víctimas, la Paz y la Reconciliación</v>
          </cell>
          <cell r="C97" t="str">
            <v>Alto Consejero para los Derechos de las Víctimas, la Paz y la Reconciliación</v>
          </cell>
          <cell r="D97" t="str">
            <v>Gustavo Alberto Quintero Ardila</v>
          </cell>
          <cell r="E97" t="str">
            <v>P1 -  ÉTICA, BUEN GOBIERNO Y TRANSPARENCIA</v>
          </cell>
          <cell r="F97" t="str">
            <v>P1O2 Fortalecer la capacidad de formulación, implementación y seguimiento, de la política pública de competencia de la Secretaría General; así como las estrategias y mecanismos de evaluación.</v>
          </cell>
          <cell r="G97" t="str">
            <v>P1O2A1 Formular, implementar y realizar seguimiento a las políticas públicas de competencia de la Entidad</v>
          </cell>
          <cell r="H97" t="str">
            <v>Implementar el protocolo de participación efectiva de las víctimas del conflicto armado en el Distrito Capital</v>
          </cell>
          <cell r="I97" t="str">
            <v>Protocolo de participación efectivo de las victimas del conflicto armado, implementado y ajustado</v>
          </cell>
          <cell r="J97" t="str">
            <v>Componente 1. Discusión del protocolo de participación con las mesas locales (14 mesas a junio de 2017), las mesas autónomas (3 mesas a junio de 2017)  y la Mesa Distrital de Participación Efectiva de las Víctimas (1 mesas a junio de 2017),  así como, la socialización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*Nota: En total son 21 mesas (19 locales, 1 distrital y 1 de mujeres) en las cuales cada mesa tiene derecho al pago de 10 sesiones ordinarias durante el año.</v>
          </cell>
          <cell r="K97" t="str">
            <v>(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 *100</v>
          </cell>
          <cell r="L97" t="str">
            <v xml:space="preserve">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v>
          </cell>
          <cell r="M97" t="str">
            <v xml:space="preserve">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v>
          </cell>
          <cell r="O97" t="str">
            <v>Protocolo distrital de participación efectiva de las víctimas del conflicto armado ajustado, implementado y con seguimiento</v>
          </cell>
          <cell r="P97" t="str">
            <v>Apoyar técnica y operativamente a las mesas de participación efectiva de las víctimas del conflicto armado del distrito capital de acuerdo con el protocolo de participación
Implementar y evaluar procesos de formación y fortalecimiento de las mesas de participación efectiva de las víctimas del conflicto armado</v>
          </cell>
          <cell r="Q97" t="str">
            <v>-Actas de reunión
-Correos electronicos
-Fotografías</v>
          </cell>
          <cell r="R97" t="str">
            <v xml:space="preserve">Las víctimas del conflicto armado residentes en la ciudad de Bogotá, se fortaleceno sus capacidades y habilidades blandas, así como han visibilizado el ejercicio de la participación efectiva  ante entidades y organizaciones locales y distritales. </v>
          </cell>
          <cell r="S97" t="str">
            <v>Creciente</v>
          </cell>
          <cell r="T97" t="str">
            <v>Creciente</v>
          </cell>
          <cell r="U97" t="str">
            <v>Porcentaje</v>
          </cell>
          <cell r="V97" t="str">
            <v>Eficacia</v>
          </cell>
          <cell r="W97" t="str">
            <v>Producto</v>
          </cell>
          <cell r="X97">
            <v>2016</v>
          </cell>
          <cell r="Y97">
            <v>0</v>
          </cell>
          <cell r="Z97">
            <v>2016</v>
          </cell>
          <cell r="AA97">
            <v>0.2</v>
          </cell>
          <cell r="AB97">
            <v>0.5</v>
          </cell>
          <cell r="AC97">
            <v>0.7</v>
          </cell>
          <cell r="AD97">
            <v>0.98</v>
          </cell>
          <cell r="AE97">
            <v>1</v>
          </cell>
          <cell r="AF97">
            <v>1</v>
          </cell>
          <cell r="AG97" t="str">
            <v>No Aplica</v>
          </cell>
          <cell r="AH97" t="str">
            <v>No Aplica</v>
          </cell>
          <cell r="AI97" t="str">
            <v>No Aplica</v>
          </cell>
          <cell r="AJ97">
            <v>1</v>
          </cell>
          <cell r="AK97">
            <v>1</v>
          </cell>
          <cell r="AL97">
            <v>1156</v>
          </cell>
          <cell r="AM97" t="str">
            <v>Bogotá Mejor para las víctimas, la paz y la reconciliación</v>
          </cell>
          <cell r="AN97" t="str">
            <v>No Aplica</v>
          </cell>
          <cell r="AO97" t="str">
            <v>No Aplica</v>
          </cell>
          <cell r="AP97" t="str">
            <v>No Aplica</v>
          </cell>
          <cell r="AQ97" t="str">
            <v>No Aplica</v>
          </cell>
          <cell r="AR97" t="str">
            <v>No Aplica</v>
          </cell>
          <cell r="AS97" t="str">
            <v>No Aplica</v>
          </cell>
          <cell r="AT97" t="str">
            <v>No Aplica</v>
          </cell>
          <cell r="AU97" t="str">
            <v>No Aplica</v>
          </cell>
          <cell r="AV97" t="str">
            <v>No Aplica</v>
          </cell>
          <cell r="AW97" t="str">
            <v>No Aplica</v>
          </cell>
          <cell r="AX97" t="str">
            <v>No Aplica</v>
          </cell>
          <cell r="AY97" t="str">
            <v>No Aplica</v>
          </cell>
          <cell r="AZ97" t="str">
            <v>No Aplica</v>
          </cell>
          <cell r="BA97" t="str">
            <v>No Aplica</v>
          </cell>
          <cell r="BB97" t="str">
            <v>No Aplica</v>
          </cell>
          <cell r="BC97" t="str">
            <v>No Aplica</v>
          </cell>
          <cell r="BD97" t="str">
            <v>No Aplica</v>
          </cell>
          <cell r="BE97" t="str">
            <v>No Aplica</v>
          </cell>
          <cell r="BF97" t="str">
            <v>No Aplica</v>
          </cell>
          <cell r="BG97" t="str">
            <v>No Aplica</v>
          </cell>
          <cell r="BH97" t="str">
            <v>No Aplica</v>
          </cell>
          <cell r="BI97" t="str">
            <v>No Aplica</v>
          </cell>
          <cell r="BJ97" t="str">
            <v>No Aplica</v>
          </cell>
          <cell r="BK97" t="str">
            <v>No Aplica</v>
          </cell>
          <cell r="BL97" t="str">
            <v>No Aplica</v>
          </cell>
          <cell r="BM97" t="str">
            <v>Plan de Acción Proyecto de inversión 1156 Bogotá Mejor para las víctimas, la paz y la reconciliación</v>
          </cell>
          <cell r="BN97" t="str">
            <v>Componente 1. Discusión del protocolo de participación con las mesas locales (14 mesas a junio de 2017), las mesas autónomas (3 mesas a junio de 2017)  y la Mesa Distrital de Participación Efectiva de las Víctimas (1 mesas a junio de 2017),  así como, la socialización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*Nota: En total son 21 mesas (19 locales, 1 distrital y 1 de mujeres) en las cuales cada mesa tiene derecho al pago de 10 sesiones ordinarias durante el año.</v>
          </cell>
          <cell r="BO97" t="str">
            <v>Apoyar técnica y operativamente a las mesas de participación efectiva de las víctimas del conflicto armado del distrito capital de acuerdo con el protocolo de participación
Implementar y evaluar procesos de formación y fortalecimiento de las mesas de participación efectiva de las víctimas del conflicto armado</v>
          </cell>
          <cell r="BP97" t="str">
            <v xml:space="preserve">Las víctimas del conflicto armado residentes en la ciudad de Bogotá, se fortaleceno sus capacidades y habilidades blandas, así como han visibilizado el ejercicio de la participación efectiva  ante entidades y organizaciones locales y distritales. </v>
          </cell>
          <cell r="BQ97" t="str">
            <v>-Actas de reunión
-Correos electronicos
-Fotografías</v>
          </cell>
          <cell r="BR97" t="str">
            <v>suma</v>
          </cell>
          <cell r="BS97">
            <v>214</v>
          </cell>
          <cell r="BT97">
            <v>16</v>
          </cell>
          <cell r="BU97">
            <v>20</v>
          </cell>
          <cell r="BV97">
            <v>18</v>
          </cell>
          <cell r="BW97">
            <v>18</v>
          </cell>
          <cell r="BX97">
            <v>18</v>
          </cell>
          <cell r="BY97">
            <v>18</v>
          </cell>
          <cell r="BZ97">
            <v>18</v>
          </cell>
          <cell r="CA97">
            <v>18</v>
          </cell>
          <cell r="CB97">
            <v>19</v>
          </cell>
          <cell r="CC97">
            <v>19</v>
          </cell>
          <cell r="CD97">
            <v>19</v>
          </cell>
          <cell r="CE97">
            <v>13</v>
          </cell>
          <cell r="CF97">
            <v>2.0934579439252338E-2</v>
          </cell>
          <cell r="CG97">
            <v>2.6168224299065426E-2</v>
          </cell>
          <cell r="CH97">
            <v>2.355140186915888E-2</v>
          </cell>
          <cell r="CI97">
            <v>2.355140186915888E-2</v>
          </cell>
          <cell r="CJ97">
            <v>2.355140186915888E-2</v>
          </cell>
          <cell r="CK97">
            <v>2.355140186915888E-2</v>
          </cell>
          <cell r="CL97">
            <v>2.355140186915888E-2</v>
          </cell>
          <cell r="CM97">
            <v>2.355140186915888E-2</v>
          </cell>
          <cell r="CN97">
            <v>2.4859813084112149E-2</v>
          </cell>
          <cell r="CO97">
            <v>2.4859813084112149E-2</v>
          </cell>
          <cell r="CP97">
            <v>2.4859813084112149E-2</v>
          </cell>
          <cell r="CQ97">
            <v>1.7009345794392526E-2</v>
          </cell>
          <cell r="CR97">
            <v>0.98</v>
          </cell>
          <cell r="CS97">
            <v>16</v>
          </cell>
          <cell r="CT97" t="str">
            <v/>
          </cell>
          <cell r="CU97" t="str">
            <v xml:space="preserve">En enero de 2019 se realizaron 16 sesiones ordinarias a saber: a) Una (1) sesión de la mesa distrital el día 4 de febrero; b) Catorce (14) sesiones ordinarias en las mesas locales de Bosa, Chapinero, Ciudad Bolívar, Engativá, Fontibón, Kennedy, Candelaria, Puente Aranda, Rafael Uribe Uribe, San Cristóbal, Santa fé, Suba, Sumapaz y Usaquén (Una sesión por mesa) y c) Una (1) sesión Mesa autónoma de mujeres.
Para el desarrollo de estas mesas, se prestó asistencia técnica y apoyo operativo con los recursos de bolsa logística.
En otro punto se ha venido trabajando con el equipo en la preparación de las asambleas de socialización de las inscripciones para conformación de las mesas para el periodo 2019-2021, así como en los documentos que las soportan. En otro punto se ha trabajado en el cambio y optimización del procedimiento de pago de apoyos a la participación.
</v>
          </cell>
          <cell r="CV97" t="str">
            <v>Con respecto a la programación se presentaron retrasos en 2 sesiones, ya que algunas mesas decidieron no sesionar durante el mes. Para el correspondiente mes de febrero se eliminará el retraso.</v>
          </cell>
          <cell r="CW97" t="str">
            <v xml:space="preserve">Las víctimas del conflicto armado residentes en la ciudad de Bogotá, han fortalecido sus capacidades y habilidades blandas, así como han visibilizado el ejercicio de la participación efectiva  ante entidades y organizaciones locales y distritales. </v>
          </cell>
          <cell r="CX97">
            <v>20</v>
          </cell>
          <cell r="CY97" t="str">
            <v/>
          </cell>
          <cell r="CZ97" t="str">
            <v xml:space="preserve">En febrero de 2019 se realizaron 20 sesiones ordinarias a saber: a) Una (1) sesión de la mesa distrital el día 4 de febrero; b) Dieciocho (18) sesiones ordinarias en las mesas locales de Antonio Nariño, Bosa, Candelaria, Chapinero, Ciudad Bolívar, Engativá, Fontibón, Kennedy, Mártires, Puente Aranda, Rafael Uribe Uribe, San Cristóbal, Santa Fé, Suba, Sumapaz, Tunjuelito, Usaquén y Usme (Una sesión por mesa) y c) Una (1) sesión Mesa autónoma de mujeres.
NOTA: Aunque las mesas autónomas indígena y afro sesionaron una vez en el mes, no se encuentran formalizadas en el protocolo vigente, razón por la cual no se cuentan dentro del total de sesiones.
Además, se han realizado diversas estrategias de fortalecimiento a la participación como la aplicación y sistematización de ejercicios de cartografía social, documento diagnóstico de incentivos a la participación y mapa de actores; pasos previos a la construcción de un documento diagnóstico de las mesas de participación, de los cuales ya se encuentran listos los de Engativá, Bosa, Rafael Uribe Uribe, Chapinero y Sumapaz. 
</v>
          </cell>
          <cell r="DA97" t="str">
            <v>Con respecto a la programación  se presentó un  retraso correspondiente a la sesión de Teusaquillo, la cual no se pudo realizar por falta de quorum.
NOTA: Aunque las mesas autónomas indígena y afro sesionaron una vez en el mes, no se encuentran formalizadas en el protocolo vigente, razón por la cual no se cuentan dentro del total de sesiones.</v>
          </cell>
          <cell r="DB97" t="str">
            <v xml:space="preserve">Las víctimas del conflicto armado residentes en la ciudad de Bogotá, han fortalecido sus capacidades y habilidades blandas, así como han visibilizado el ejercicio de la participación efectiva  ante entidades y organizaciones locales y distritales. </v>
          </cell>
          <cell r="DC97">
            <v>21</v>
          </cell>
          <cell r="DD97" t="str">
            <v/>
          </cell>
          <cell r="DE97" t="str">
            <v xml:space="preserve">En marzo de 2019 se realizaron 21 sesiones ordinarias a saber: a) Una (1) sesión de la mesa distrital; b) Diecinueve (19) sesiones ordinarias en las mesas locales de Antonio Nariño, Bosa, Chapinero, Ciudad Bolívar, Engativá, Fontibón, Kennedy, Candelaria, Mártires, Puente Aranda, Rafael Uribe Uribe, San Cristóbal, Santa Fe, Suba, Sumapaz, Teusaquillo, Tunjuelito, Usaquén y Usme (Una sesión por mesa) y c) Una (1) sesión Mesa autónoma de mujeres.
NOTA: Aunque las mesas autónomas indígena y afro sesionaron una vez en el mes, estas no se encuentran formalizadas en el protocolo vigente, razón por la cual no se cuentan dentro del total de sesiones.
Además, en el marco de la expedición del protocolo de participación efectiva de las víctimas, se realizó la publicación del proyecto modificatorio en la página de la Secretaría General, en donde los representantes de las víctimas participaron a través de diversas estrategias de fortalecimiento a la participación. En otro punto y con el fin de elegir los delegados de las mesas para el periodo 2019-2021, la ACDVPR realizó una estrategia de divulgación del proceso que contempló 17 recorridos territoriales en las diferentes localidades y 15 asambleas informativas en la ciudad de Bogotá en donde se aplicó una metodología enfocada en el desarrollo de capacidades.  
</v>
          </cell>
          <cell r="DF97" t="str">
            <v>No se presentaron retrasos y las sesiones ordinarias se encuentran al día con respecto a la programación.
NOTA: Aunque las mesas autónomas indígena y afro sesionaron una vez en el mes, no se encuentran formalizadas en el protocolo vigente, razón por la cual no se cuentan dentro del total de sesiones.</v>
          </cell>
          <cell r="DG97" t="str">
            <v>Las víctimas del conflicto armado residentes en la ciudad de Bogotá, han fortalecido sus capacidades y habilidades blandas, así como han visibilizado el ejercicio de la participación efectiva  ante entidades y organizaciones locales y distritales. </v>
          </cell>
          <cell r="DH97">
            <v>19</v>
          </cell>
          <cell r="DI97" t="str">
            <v/>
          </cell>
          <cell r="DJ97" t="str">
            <v>En abril de 2019 se realizaron 19 sesiones ordinarias a saber: a)una (1) sesión de la mesa distrital de vícitmas del 02 de abril de 2019t, b) Diecisiete (17) sesiones ordinarias en las mesas locales de Antonio Nariño, Bosa, Chapinero, Ciudad Bolívar, Engativá, Fontibón, Kennedy, Candelaria, Puente Aranda, Rafael Uribe Uribe, San Cristóbal, Santa Fe, Suba, Sumapaz, Tunjuelito, Usaquén y Usme (Una sesión por mesa) y c) Una (1) sesión Mesa autónoma de mujeres.
En el marco del cumplimiento del protocolo actual, las mesas definieron e implementaron las diversas actividades que fueron realizadas por las víctimas durante el mes de abril, teniendo como objetivo la conmemoración del día nacional por la solidaridad con las víctimas, dentro de la implementación de sus procesos de fortalecimiento a través de la acción participativa.</v>
          </cell>
          <cell r="DK97" t="str">
            <v>Las mesas de Teusaquillo y de Mártires no sesionaron ordinariamente durante el mes ya que no hubo quorum para realizarlas, de acuerdo con el reglamento interno de cada mesa</v>
          </cell>
          <cell r="DL97" t="str">
            <v xml:space="preserve">A continuación se detallan los beneficios por cada una de las mesas de participación: 1. En la mesa de mujeres se sostuvieron reunión con las siguientes entidades: 1. Secretaría distrital de seguridad, convivencia y justicia para dar seguimiento a los casos de amenaza. 2. Secretaría distrital de la mujer para el apoyo de una propuesta de fortalecimiento de la mesa en talleres de formación sobre memoria y sanación colectiva. 3 Construcción y Presentación de la obra “mujeres sobrevivientes” en la conmemoración de la memoria y solidaridad con las Víctimas del conflicto armado y en el Departamento Nacional de Planeación en el marco de la estrategia de sensibilización por parte del equipo de Víctimas de dicha entidad. 
2. En La Candelaria: Se realizó una e valuación de las actividades lideradas por la Mesa Distrital para la conmemoración del Día Nacional de la Memoria; se socializó el nuevo procedimiento para el reconocimiento de la compensación a los delegados de la Mesa y se expuso el portafolio de servicios del Sena: empleabilidad y emprendimiento  
3. En la mesa Fontibón: Se realizaron los preparativos de la agenda y articulación con la JAL y la alcaldía local para la conmemoración del día Nacional de la Memoria en la localidad, de acuerdo con el decreto 022 de 2018; se socializó el nuevo procedimiento para el reconocimiento de la compensación a los delegados de la Mesa y se expuso el portafolio de servicios del Sena: empleabilidad y emprendimiento  
4. En la mesa de Engativá: El 1 de abril se desarrolló el diálogo académico y social; Durante la sesión ordinaria del 3 de abril se realizó la capacitación del nuevo procedimiento de pagos, se informó la ampliación de las observaciones al protocolo, se preparó el proceso de activaciones a desarrollarse el 9 de abril, se socializó la entrega del mapa de riesgos y finalmente se discutió el tema de las placas conmemorativas. 
5. En Sumapaz: Se elaboró el cronograma de trabajo hasta final de año. En esta línea se decidió que los meses de junio y julio se trabajará con los representantes de los equipos de la ACDVPR que hacen parte de Laboratorio de Paz con el fin de dar solución a las barreras de reconocimiento de la localidad. 
6. En Bosa: Se realizó una recapitulación de las acciones que la mesa ha adelantado en el marco de los proyectos de vivienda en la localidad; una retroalimentación del evento del 9 de abril; una serie de acuerdos para realizar las placas conmemorativas en la localidad y una evaluación del ejercicio PAD. 
7. En Chapinero: Se realizó un ajuste al Plan de Trabajo y la Socialización ejecución Comité Local de Justicia Transicional - CLJT. 
8. En Usaquén: Se socializa la oferta referente a orientación y colocación laboral a través de la agencia pública del SENA, así como la formación técnica y tecnológica y el fondo emprender. Durante la sesión se actualizó el Plan de Trabajo para el 2019 y se eligieron los comités de trabajo “de ética, ejecutivo y delegados al CLJT”. 
9. En San Cristóbal: Durante el mes se realizó la socialización nuevo procedimiento de pagos; se entregó el resultado mapas de Riesgos a la MLPEV y se socializó recolección de observaciones al protocolo de participación 
10. En Ciudad Bolívar: Durante el mes se realizó la socialización nuevo procedimiento de pagos; se entregó el resultado mapas de Riesgos a la MLPEV, se socializó recolección de observaciones al protocolo de participación, tuvo lugar el primer CLJT del año, y se tuvo participación con iniciativa silletas de lechugas en la marcha del 9 de abril, finalmente se generó un acuerdo para documentar el proyecto de lechugas y generar un folleto y presentación para buscar posibles 
11. En Kennedy:  Durante el mes se realizó la socialización nuevo procedimiento de pagos; se entregó el resultado mapas de Riesgos a la MLPEV, se socializó recolección de observaciones al protocolo de participación y se socializó con la comunidad del convenio 452 de 2018 suscrito con la Universidad Nacional y exposición de los requisitos para participar del diplomado de fortalecimiento de capacidades organizacionales 
12. En Antonio Nariño: Durante el mes se realizó la reparación de la presentación de la MLPEV de Antonio Nariño para la instalación del Comité Local de Justicia Transicional; se socializaron de las modificaciones al nuevo procedimiento de pago del apoyo compensatorio y de transporte; se actualizó el plan de trabajo; se realizó una actividad de sensibilización a funcionarios y funcionarias en el CLAV de RUU; se instaló el Comité Local de Justicia Transicional; se elaboró el cuestionario para invitar a la UARIV a la próxima sesión ordinaria en cumplimiento de lo establecido en el plan de trabajo; se participó en las actividades realizadas el 9 de abril para conmemorar el día memoria y la solidaridad con las víctimas del conflicto armado en el CLAV de RUU, Concejo de Bogotá y Casa de la Cultura de Tunjuelito; se realizó la inscripción a la convocatoria local de iniciativas poblacionales y se participó en la conmemoración local del día de la memoria y la solidaridad con las victimas organizada por la mesa de juventudes de Antonio Nariño. 
13. En Tunjuelito: se participó en las actividades realizadas el 9 de abril para conmemorar el día memoria y la solidaridad con las víctimas del conflicto armado. Se brindó información sobre el proceso de inscripción y elección de las mesas de participación efectiva de víctimas del conflicto armado periodo 2019 – 2021; se preparó la actividad de sensibilización para funcionarios y funcionarias de la secretaria de educación que se realizará el 8 de mayo y se socializaron las modificaciones al nuevo procedimiento de pago del apoyo compensatorio y de transporte. 
14. En Suba: Se Participó en las actividades realizadas el 9 de abril para conmemorar el día memoria y la solidaridad con las víctimas del conflicto armado. Se dio información sobre el proceso de inscripción y elección de las mesas de participación efectiva de víctimas del conflicto armado periodo 2019 – 2021 y finalmente se dio respuesta a los cuestionarios enviados por la Mesa de Participación en las invitaciones a la Alcaldía Local, Hábitat, ERU e IPES. 
15. En Rafael Uribe Uribe: se realizó la socialización del procedimiento de pagos de apoyo compensatorio y transporte, se realizó una autoevaluación de la rendición de cuentas de la mesa, además se articuló con el SENA e IDPAC para conocer su oferta institucional y así implementar una capacitación para los delegados de la mesa y población víctima con el fin de fortalecer sus competencias. 
16. En Santa fe: se realizó la socialización del procedimiento de pagos de apoyo compensatorio y transporte, se realizó una autoevaluación de las gestiones realizadas el 9 de abril en la Universidad Jorge Tadeo Lozano, se dio la aprobación por parte del plenario para que se gestione una placa conmemorativa para la mesa. 
17. En la mesa distrital se trabajó la política pública de vivienda con Secretaria de Hábitat, adicionalmente se ha realizado seguimiento frente a la problemática del proyecto de la vitoria. Por otro lado, se trabajó 9 de abril. 
18. En Puente Aranda: se realizó la Socialización programa de vivienda para población víctima del conflicto armado – min vivienda; la Socialización Oferta institucional para persona por la Referente de Adultez de la subdirección Local de integración Social Puente Aranda y la Socialización Oferta Institucional de la Dirección Local de Educación – Puente Aranda. 
19. En Usme: se realizó la Socialización y aprobación plan de trabajo y líneas de acción para el  comité de justicia transicional y su cumplimiento, la socialización de la oferta para víctimas del ejército nacional, la intervención PAPSIVI y la socialización ETS Sífilis Gestacional - SubRed Sur. 
</v>
          </cell>
          <cell r="DM97">
            <v>17</v>
          </cell>
          <cell r="DN97" t="str">
            <v/>
          </cell>
          <cell r="DO97" t="str">
            <v xml:space="preserve">En mayo de 2019 se realizaron 17 sesiones ordinarias a saber: a) una (1) sesión de la mesa distrital de víctimas del 06 de junio de 2019), Quince (15) sesiones ordinarias en las mesas locales de Bosa, La Candelaria,  Chapinero, Ciudad Bolívar, Engativá, Fontibón, Kennedy, Rafael Uribe Uribe, San Cristóbal, Santafé, Suba, Sumapaz, Tunjuelito,  Usaquén y Usme (Una sesión por mesa) y una(1) sesión ordinaria de la Mesa Autónima de Mujeres Víctimas -MAMVI.
En el marco del cumplimiento del protocolo actual, en las mesas se han provisto las condiciones técnicas y logísticas a través de las cuales las Mesas de Participación ejercen su función de representación de las víctimas. 
</v>
          </cell>
          <cell r="DP97" t="str">
            <v>Las mesas de Teusaquillo, Mártires y Antonio Nariño no tuvieron sesión ordinaria durante el mes,debido a la falta de quorum para cada una de estas.</v>
          </cell>
          <cell r="DQ97" t="str">
            <v>A continuación se detallan los beneficios obtenidos en cada una de las mesas: 1.En la mesa de bosa se revisó el informe de veeduría realizado por la coordinación de la mesa en Comité de Planeación Local, asimismo se revisaron las propuestas PAD devueltas por las Entidades, se articuló y se ejecutó una reunión con Alcaldía para la ejecución de la propuesta de la Mesa en continuidad de lo realizado en Localidades Constructoras de Paz.
2. En la mesa de La Candelaria se tocó el tema de las Inscripciones Mesas de Participación Efectiva de Victimas periodo 2019 – 2021, se preparó la participación de la mesa en el Consejo local de Arte, cultura y patrimonio, se generó un concepto de participación desde la mesa y se realizó la consulta del proyecto de placas conmemorativa.
3. En Chapinero se realizó el proceso de articulación para jornada de exploración territorial y se proyectó la encuesta que se aplicará.
4. En Ciudad Bolívar se desarrolló sesión ordinaria, el CLJT y consejo local de seguridad con presencia de la Fiscalía.
5. En la mesa distrital se realizó la presentación de la resolución 1958 del 6 de junio de 2018, se realizó un informe frente a los avances del tema PAD, POT y nuevo procedimiento de pagos.
6. En la mesa de Engativá se evaluó la experiencia de la mesa en el proyecto “Otro Rollo social”, se analizaron los avances del proyecto del cortometraje, se evaluaron los retos plan de Trabajo y se grabó una crónica documental con estudiantes de comunicación social de la Universidad Minuto de Dios.
7. En la mesa de Fontibón se realizó el informe de Mesa Distrital, se realizó una Intervención de atrapasueños, se trabajó el proceso de inscripción de las nuevas mesas, se realizó la elección de los coordinadores de mesa y se abordó el proyecto de las placas conmemorativas.
8. En Kennedy se llevó a cabo sesión ordinaria y se están realizando reuniones periódicas con la Universidad Nacional para ajustar el taller de pedagogía para la paz a realizarse en 24 colegios de la localidad en el marco del convenio suscrito con la Alcaldía Local
9. En la mesa MAMVI: se preparó el informe para CERREM, se preparó la propuesta de metodología para presentar a la Secretaría de la mujer de murales y telares.
10. En Rafael Uribe Uribe se realizó la socialización de: oferta de Atrapasueños, procedimiento para la certificación de discapacidad, ayudas técnicas oferta Secretaría de la Mujer, programas y proyectos por parte de la Alcaldía local, del Proyecto aprobado por la Alcaldía y de la Reunión con la JAL 11, así como se estableció la fecha para el informe de gestión.
11. En San Cristóbal se realizó Sesión ordinaria y sesión extraordinaria para la explicación de la convocatoria del modelo Uno + uno = todos Una + una = todas
12. En la mesa de Santafé se abordaron los avances al Plan de Trabajo y se socializó la respuesta de la Alcaldía Local sobre Conmemoración 9 de abril.
13. En la mesa de Suba se realizó la presentación de informe del Comité de Ética. Elección de delegada al Consejo Local de Arte, Cultura y Patrimonio. Construcción del concepto de participación y recolección de la información sobre las OV que constituyen la MLPEV de Suba actualmente. Participación en la socialización PAD 2019.
14. En Sumapaz este mes tuvimos nuestra sesión ordinaria en donde estuvo presente la secretaría de desarrollo económico hablando de los proyectos que tienen que pueden aplicar a población rural y en esa misma adelantamos inscripciones para las nuevas mesas en articulación con la personería y la Alcaldía Local. Adicional jornada a esto tuvimos CLJT y una reunión con el SENA para establecer que trabajo se puede adelantar con esta entidad desde Sumapaz
15. En Tunjuelito se realizó Actividad de sensibilización con funcionarias y funcionarios de la Secretaria de Educación (Coordinadores de las IED de la localidad). CLJT Tunjuelito: Preparación de jornada cultural y de servicios. Elección de delegada al Consejo Local de Arte, Cultura y Patrimonio.
16. En Usaquén se revisó el estado de inscripción de OV y ODV a las mesas, se socializó la estrategia atrapa sueños, se estableció el proyecto de placas conmemorativas para las víctimas de la localidad y se revisaron los avances de la brigada de salud.
17. En Usme se revisó el proyecto de las placas conmemorativas en la localidad, se realizó aclaración acta 22 de marzo de 2019, un Informe pago compensatorio a integrantes de la mesa, una Invitación inscripción de organizaciones de víctimas, un Informe Conmemoración del día nacional de la dignidad de víctimas de violencia sexual; en el marco del conflicto armado colombiano. Finalmente se realizó la solicitud de actas a la secretaria técnica.</v>
          </cell>
          <cell r="DR97">
            <v>19</v>
          </cell>
          <cell r="DS97" t="str">
            <v/>
          </cell>
          <cell r="DT97" t="str">
            <v xml:space="preserve">En junio de 2019 se realizaron 19 sesiones ordinarias a saber: a) Mesa Distrital, b) Diecisiete (17) sesiones ordinarias en las mesas locales de Bosa, Candelaria, Chapinero, Ciudad Bolívar, Engativá, Fontibón, Kennedy, Mártires, Puente Aranda, Rafael Uribe Uribe, San Cristóbal, Santafé, Suba, Teusaquillo, Tunjuelito, Usaquén y Usme (Una sesión por mesa) y c) Una (1) sesión Mesa autónoma de mujeres.
En el marco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que consiste en ubicar en cada localidad una placa como un reconocimiento y visibilización de su gestión en pro de la construcción de paz y fomento de la reconciliación, destacando las buenas prácticas por el fortalecimiento a la participación de las víctimas, y en espacios ampliados se ha desarrollado el incentivo de capacitación y formación en alianza con la Cámara de Comercio de Bogotá, así como el Ipazud desarrolló la estrategia de incentivos a la participación, la cual es una estrategia de capacitación que  consiste en que miembros de las mesas de participación, tienen la opción de tomar cursos y/o capacitaciones sobre temas relacionados con el ejercicio de sus funciones y pertinentes para fortalecer sus competencias y formación de líderes.
</v>
          </cell>
          <cell r="DU97" t="str">
            <v>Pese a que se realizaron las sesiones, la mesa de Antonio Nariño y Sumapaz no tuvo el quorum requerido para el desarrollo de la mesa</v>
          </cell>
          <cell r="DV97" t="str">
            <v>Al mes de junio de 2019 en el marco del cumplimiento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y en espacios ampliados se ha desarrollado el incentivo de capacitación y formación en alianza con la Cámara de Comercio de Bogotá y el Ipazud desarrolló la estrategia de incentivos a la participación</v>
          </cell>
          <cell r="DW97">
            <v>21</v>
          </cell>
          <cell r="DX97" t="str">
            <v/>
          </cell>
          <cell r="DY97" t="str">
            <v>En julio de 2019 se realizaron 21 sesiones ordinarias a saber: a) Mesa Distrital (1), b) diecinueve (19) sesiones ordinarias en las mesas locales de Antonio Nariño, Bosa, Chapinero, Ciudad Bolívar, Engativá, Fontibón, Kennedy, La candelaria, Los Mártires, Puente Aranda, Rafael Uribe Uribe, San Cristóbal, Santafé, Suba, Sumapaz, Teusaquillo, Tunjuelito, Usaquén y Usme (Una sesión por mesa) y c) Una (1) sesión Mesa autónoma de mujeres.
Al mes de julio de 2019 se vincularon a las mesas de participación a diversas actividades que hacen parte de la estrategia de Incentivos a la participación como la definición del proyecto de placas conmemorativas en la localidad como reconocimiento y visiblización de su gestión, el desarrollo del incentivo de capacitación y formación en alianza con SIPAZ y la Universidad Javeriana, la cual  consiste en que miembros de las mesas de participación, tienen la opción de tomar cursos y/o capacitaciones sobre temas relacionados con el ejercicio de sus funciones y pertinentes para fortalecer sus competencias.</v>
          </cell>
          <cell r="DZ97" t="str">
            <v xml:space="preserve">No se presentó ningún retraso </v>
          </cell>
          <cell r="EA97" t="str">
            <v>Estos espacios de participación permiten a la población víctima exprese a través de sus representantes locales y distritales, sus propuestas en pro de la visiblización de sus hechos y acciones en el DC.</v>
          </cell>
          <cell r="EB97">
            <v>22</v>
          </cell>
          <cell r="EC97" t="str">
            <v/>
          </cell>
          <cell r="ED97" t="str">
            <v xml:space="preserve">En el mes de agosto se llevó a cabo el ejercicio de elección de las 22 mesas de participación efectiva, a saber: a) Mesa Distrital (1), b) veinte (20) sesiones ordinarias en las mesas locales de Antonio Nariño, Bosa, Chapinero, Ciudad Bolívar, Engativá, Fontibón, Kennedy, La candelaria, Los Mártires, Puente Aranda, Rafael Uribe Uribe, San Cristóbal, Santafé, Suba, Sumapaz, Teusaquillo, Tunjuelito, Usaquén, Usme y Barrios Unidos siendo esta una mesa nueva en el Distrito) y c) Una (1) sesión Mesa autónoma de mujeres.
Adicional a esto se llevaron a cabo las siguientes acciones:
La mesa de Ciudad Bolívar realizó una gala de empalme y rendición de cuentas
La mesa MAMVI realizó la metodología para la iniciativa de murales, seguimiento a casos puntuales de acceso a oferta en Casa de Todas y otros servicios de la secretaría de la mujer y establecieron acuerdos para la presentación de la obra “Mujeres sobrevivientes”
</v>
          </cell>
          <cell r="EE97" t="str">
            <v xml:space="preserve">No se presentó ningún retraso </v>
          </cell>
          <cell r="EF97" t="str">
            <v>Se logro la consolidación de los nuevos integrantes de las mesas locales de participación por los próximos dos (2) años, así como los delegados a los subcomités temáticos y delegados de los Comités de Justicia Transicional en las distintas localidades, así como la consolidación de los candidatos a integrar la próxima mesa distrital de víctimas.</v>
          </cell>
          <cell r="EG97">
            <v>18</v>
          </cell>
          <cell r="EH97" t="str">
            <v/>
          </cell>
          <cell r="EI97" t="str">
            <v xml:space="preserve">En septiembre de 2019 se realizaron 18 sesiones ordinarias a saber: a) Mesa Distrital (1), b) dieciseis (16) sesiones ordinarias en las mesas locales de Bosa, Ciudad Bolívar, Engativá, Fontibón, La Candelaria, Los Mártires, Puente Aranda, Rafael Uribe Uribe, San Cristóbal, Santafé, Suba, Sumapaz, Teusaquillo, Tunjuelito, Usaquén y Usme (Una sesión por mesa) y c) Una (1) sesión Mesa autónoma de mujeres.
Se realizó la jornada de bienvenida de las nuevas Mesas Locales de Participación Efectiva de Víctimas, en esta jornada se socializó con los delegados y delegadas de las mesas de participación el decreto 512 de 2019 correspondiente al nuevo protocolo de participación, así como con las entidades convocadas. Esto permitió que el trabajo en las sesiones ordinarias fuera más armónico.
</v>
          </cell>
          <cell r="EJ97" t="str">
            <v>Las mesas locales de Antonio Nariño y Kennedy no sesionaron por decisión del espacio de participación en el ejericicio de su autonomía. Esta sesión se suplirá en diciembre.</v>
          </cell>
          <cell r="EK97" t="str">
            <v>Se realizo el empalme y con los nuevos delegados de las mesas, adicionalmente se realizo la socialización del nuevo protocolo de participación a estos integrantes.</v>
          </cell>
          <cell r="EL97">
            <v>19</v>
          </cell>
          <cell r="EM97" t="str">
            <v/>
          </cell>
          <cell r="EN97" t="str">
            <v xml:space="preserve">En octubre de 2019 se realizaron 19 sesiones ordinarias a saber: a) Mesa Distrital (1), b) dieciocho (18) sesiones ordinarias en las mesas locales de Antonio Nariño, Bosa, Ciudad Bolívar, Engativá, Fontibón, Kennedy, La Candelaria, Los Mártires, Puente Aranda, Barrios Unidos, Rafael Uribe Uribe, San Cristóbal, Santafé, Suba, Sumapaz, Teusaquillo, Usaquén y Usme (Una sesión por mesa).
Considerando que los integrantes de las mesas autónomas son nuevos en el proceso, en la gran mayoría de las mesas se socializo el reglamento interno y se dio una primera aproximación al plan de trabajo.
</v>
          </cell>
          <cell r="EO97" t="str">
            <v xml:space="preserve">Las mesas de Tunjuelito y Chapinero no sesionaron por falta de quorum por lo que se desarrollaron mesas de trabajo </v>
          </cell>
          <cell r="EP97" t="str">
            <v>Se establecieron con los delegados de las mesas, las reglas de trabajo a través de la sensibilización del reglamento interno, así como la definición del plan de trabajo en algunas mesas, lo cual permitirá tener una ruta de trabajopara cada mesa.</v>
          </cell>
          <cell r="EQ97">
            <v>22</v>
          </cell>
          <cell r="ER97" t="str">
            <v/>
          </cell>
          <cell r="ES97" t="str">
            <v>En noviembre de 2019 se realizaron 22 sesiones ordinarias de las mesas de participación a saber: 1) una sesión ordinaria de la mesa de participación Distrital; 19) diecinueve mesas de participación local en: Antonio Nariño, Bosa, Chapinero, Ciudad Bolívar, Engativá, Fontibón, Kennedy, La candelaria, Los Mártires, Puente Aranda, Barrios Unidos, Rafael Uribe Uribe, San Cristóbal, Santafé, Suba, Sumapaz, Teusaquillo, Tunjuelito, Usaquén; y 2) dos mesas con enfoque diferencial: indígena y afrocolombiana.
Además, durante este mes se realizó la elección de las mesas de Enfoque Diferencial de mujeres víctimas, afro e indígenas.</v>
          </cell>
          <cell r="ET97" t="str">
            <v xml:space="preserve">La Mesa Local de Participación Efectiva de Victimas MLPEV de San Cristobal y la MED de mujeres no sesionaron toda vez que no se logró quorum. Los dos espacios se configuraron como reuniones de trabajo. </v>
          </cell>
          <cell r="EU97" t="str">
            <v xml:space="preserve">Delegados y delegadas de 19 mesas locales, dos MED y la Mesa Distrital sesionarion de manera ordinaria en el mes de noviembre generando avances en los reglamentos internos, planes de trabajo y la consolidación de las nuevas mesas
Poblaciones afro, indígenas y mujeres víctimas del conflicto armado inscritos a las mesas de enfoque diferencial surtieron el proceso de recepción de documentos, verificación de requisitos y finalmente fueron convocados a las elecciones de las MED en que la quedaron conformados los tres espacios en mención y hoy hacen parte del sistema de participación. 
</v>
          </cell>
          <cell r="EV97">
            <v>14</v>
          </cell>
          <cell r="EW97" t="str">
            <v/>
          </cell>
          <cell r="EX97" t="str">
            <v>Al 15 de diciembre de 2019 se realizaron 14 sesiones ordinarias a saber: a) Mesa Distrital (1), b) doce (12) sesiones  locales en las mesas de participación deAntonio Nariño, Ciudad Bolívar,  Fontibón, Kennedy, La Candelaria, Los Mártires, Barrios Unidos, Rafael Uribe Uribe, San Cristóbal, Tunjuelito, Usaquén e Indigenas (Una sesión por mesa). c) Una (1) sesión Mesa autónoma de mujeres.
Adicionalmente, se realizó el cierre de la estrategia de incentivos con el programa de "Prolongar".</v>
          </cell>
          <cell r="EY97" t="str">
            <v xml:space="preserve">No se presentaron retrasos.Sin embargo se menciona que la mesa de enfoque diferencial afro, se celebrará en la tercera semana del mes de diciembre. </v>
          </cell>
          <cell r="EZ97" t="str">
            <v xml:space="preserve">Los y las delegadas de las mesas mencionadas anteriormente han fortalecido sus habilidades en la construcción de reglamento y plan de trabajo, así como se han preparado para la próxima vigencia entendiendo las ofertas de las entidades y su participación en los encuentros ciudadanos.
Mujeres de distintas Mesas Locales se reunieron en un total de 4 sesiones de trabajo y una de cierre en donde trabajaron habilidades de afrontamiento.
</v>
          </cell>
          <cell r="FA97">
            <v>228</v>
          </cell>
          <cell r="FB97">
            <v>0</v>
          </cell>
          <cell r="FC97" t="str">
            <v>Cumple</v>
          </cell>
          <cell r="FD97" t="str">
            <v>Anticipado</v>
          </cell>
          <cell r="FE97" t="str">
            <v>Anticipado</v>
          </cell>
          <cell r="FF97" t="str">
            <v>Adecuado</v>
          </cell>
          <cell r="FG97" t="str">
            <v>Coherente</v>
          </cell>
          <cell r="FH97" t="str">
            <v>Concuerda</v>
          </cell>
          <cell r="FI97" t="str">
            <v>Concuerda</v>
          </cell>
          <cell r="FJ97" t="str">
            <v>Relación directa</v>
          </cell>
          <cell r="FK97" t="str">
            <v>Adecuado</v>
          </cell>
          <cell r="FL97" t="str">
            <v>Oportuna</v>
          </cell>
          <cell r="FM97" t="str">
            <v>En la programación del indicador se registró que para el mes de enero se realizarían 16 sesiones en las diferentes mesas locales, autónomas y distrital según correspondiera frente a lo cual en la ejecución de la magnitud se registró que se dio cumplimiento a todas las sesiones ordinarias programadas lo cual no coincide con la descripción cualitativa de ejecución del indicador dado que allí se refiere que se realizaron 14 sesiones y 2 no se ejecutaron porque las mesas no sesionaron. Lo mismo sucede para el mes de febrero donde se registra como cumplida la magnitud programada cuando no se llevó a cabo una sesión en la mesa de Teusaquillo. Para el mes de marzo se registra una ejecución de dos sesiones más, pero en la descripción cualitativa se registró que se realizó lo programado. Por lo anterior, se solicita verificar la coherencia entre la magnitud programada, ejecutada y la descripción cualitativa puesto que no es clara la ejecución del indicador.  Se subsano.</v>
          </cell>
          <cell r="FN97" t="str">
            <v>Luisa Fernanda Ortiz y Yuri Galindo</v>
          </cell>
          <cell r="FO97" t="str">
            <v>Cumple</v>
          </cell>
          <cell r="FP97" t="str">
            <v>Anticipado</v>
          </cell>
          <cell r="FQ97" t="e">
            <v>#N/A</v>
          </cell>
          <cell r="FR97" t="str">
            <v>No adecuado</v>
          </cell>
          <cell r="FS97" t="str">
            <v>Coherente</v>
          </cell>
          <cell r="FT97" t="str">
            <v>Concuerda</v>
          </cell>
          <cell r="FU97" t="str">
            <v>Concuerda</v>
          </cell>
          <cell r="FV97" t="str">
            <v>Relación directa</v>
          </cell>
          <cell r="FW97" t="str">
            <v>Adecuado</v>
          </cell>
          <cell r="FX97" t="str">
            <v>Oportuna</v>
          </cell>
          <cell r="FY97" t="str">
            <v>El avance cualitativo no se reportó con suficiencia dado que mes a mes se ejecutan diferentes números de sesiones ordinarias con distintas localidades del Distrito Capital en el marco de la implementación del Protocolo de Participación de Víctimas del Conflicto Armado, pero no se diferencian los “beneficios, efectos o impactos” alcanzados mes a mes. _x000D_
Actualmente, en ese punto están registrando el público al cual está dirigido la generación de los productos, pero no son claros los beneficio alcanzados al impactar esa población. Por lo anterior, se solicita registrar los beneficios diferenciados.</v>
          </cell>
          <cell r="FZ97" t="str">
            <v>Yuri Galindo</v>
          </cell>
          <cell r="GA97" t="str">
            <v>Cumple</v>
          </cell>
          <cell r="GB97" t="str">
            <v>Anticipado</v>
          </cell>
          <cell r="GC97" t="e">
            <v>#N/A</v>
          </cell>
          <cell r="GD97" t="str">
            <v>Adecuado</v>
          </cell>
          <cell r="GE97" t="str">
            <v>Coherente</v>
          </cell>
          <cell r="GF97" t="str">
            <v>Concuerda</v>
          </cell>
          <cell r="GG97" t="str">
            <v>Concuerda</v>
          </cell>
          <cell r="GH97" t="str">
            <v>Relación directa</v>
          </cell>
          <cell r="GI97" t="str">
            <v>Adecuado</v>
          </cell>
          <cell r="GJ97" t="str">
            <v>Oportuna</v>
          </cell>
          <cell r="GK97" t="str">
            <v>C1: En la retroalimentación al reporte del segundo trimestre radicada con el memorando 3-2019-21090 el 19 de julio de 2019 se solicitó realizar 1 ajuste puntual: 1. Vincular los “beneficios obtenidos” de manera diferenciada por mes de reporte de conformidad con los “avances y logros en la ejecución de actividades”. La Alta Consejería en el tercer trimestre tuvo en cuenta la observación frente al reporte. Por lo anterior, se califica el criterio como cumplido. Y se destaca en el reporte de este indicador la organización y completitud de la información soporte reportada.</v>
          </cell>
          <cell r="GL97" t="str">
            <v>Yuri Romina Galindo</v>
          </cell>
          <cell r="GM97" t="str">
            <v>Cumple</v>
          </cell>
          <cell r="GN97" t="str">
            <v>Sobrecumplido</v>
          </cell>
          <cell r="GO97" t="e">
            <v>#N/A</v>
          </cell>
          <cell r="GP97" t="str">
            <v>Adecuado</v>
          </cell>
          <cell r="GQ97" t="str">
            <v>Coherente</v>
          </cell>
          <cell r="GR97" t="str">
            <v>Concuerda</v>
          </cell>
          <cell r="GS97" t="str">
            <v>Concuerda</v>
          </cell>
          <cell r="GT97" t="str">
            <v>Relación directa</v>
          </cell>
          <cell r="GU97" t="str">
            <v>Adecuado</v>
          </cell>
          <cell r="GV97" t="str">
            <v>Oportuna</v>
          </cell>
          <cell r="GW97" t="str">
            <v>C1: Cumple por vincular en sus reportes las observaciones realizadas por la OAP.
C2: Cumple con la meta programada con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No es adecuada la consistencia entre fuentes de verificación, el avance cuantitativo y cualitativo*.
C10: Se cumple con la oportunidad en los reportes de información.
*Se ajustó avance cualitativo y avance cuantitativo conforme observaciones remitidas. Y en relación con los soportes se cargaron evidencias de 21 sesiones.</v>
          </cell>
          <cell r="GX97" t="str">
            <v>Yuri Romina Galindo</v>
          </cell>
          <cell r="GY97">
            <v>16</v>
          </cell>
          <cell r="GZ97">
            <v>20</v>
          </cell>
          <cell r="HA97">
            <v>21</v>
          </cell>
          <cell r="HB97">
            <v>19</v>
          </cell>
          <cell r="HC97">
            <v>17</v>
          </cell>
          <cell r="HD97">
            <v>19</v>
          </cell>
          <cell r="HE97">
            <v>21</v>
          </cell>
          <cell r="HF97">
            <v>22</v>
          </cell>
          <cell r="HG97">
            <v>18</v>
          </cell>
          <cell r="HH97">
            <v>19</v>
          </cell>
          <cell r="HI97">
            <v>22</v>
          </cell>
          <cell r="HJ97">
            <v>14</v>
          </cell>
          <cell r="HK97">
            <v>228</v>
          </cell>
          <cell r="HL97">
            <v>2.0934579439252338E-2</v>
          </cell>
          <cell r="HM97">
            <v>2.6168224299065422E-2</v>
          </cell>
          <cell r="HN97">
            <v>2.7476635514018695E-2</v>
          </cell>
          <cell r="HO97">
            <v>2.4859813084112149E-2</v>
          </cell>
          <cell r="HP97">
            <v>2.2242990654205607E-2</v>
          </cell>
          <cell r="HQ97">
            <v>2.4859813084112149E-2</v>
          </cell>
          <cell r="HR97">
            <v>2.7476635514018695E-2</v>
          </cell>
          <cell r="HS97">
            <v>2.8785046728971964E-2</v>
          </cell>
          <cell r="HT97">
            <v>2.355140186915888E-2</v>
          </cell>
          <cell r="HU97">
            <v>2.4859813084112149E-2</v>
          </cell>
          <cell r="HV97">
            <v>2.8785046728971964E-2</v>
          </cell>
          <cell r="HW97">
            <v>1.8317757009345795E-2</v>
          </cell>
          <cell r="HX97">
            <v>0.29831775700934582</v>
          </cell>
          <cell r="HY97">
            <v>1</v>
          </cell>
          <cell r="HZ97">
            <v>0.99999999999999989</v>
          </cell>
          <cell r="IA97">
            <v>1.0555555555555554</v>
          </cell>
          <cell r="IB97">
            <v>1.0555555555555554</v>
          </cell>
          <cell r="IC97">
            <v>1.0333333333333332</v>
          </cell>
          <cell r="ID97">
            <v>1.037037037037037</v>
          </cell>
          <cell r="IE97">
            <v>1.0555555555555554</v>
          </cell>
          <cell r="IF97">
            <v>1.0763888888888888</v>
          </cell>
          <cell r="IG97">
            <v>1.0613496932515336</v>
          </cell>
          <cell r="IH97">
            <v>1.054945054945055</v>
          </cell>
          <cell r="II97">
            <v>1.0646766169154227</v>
          </cell>
          <cell r="IJ97">
            <v>1.0654205607476634</v>
          </cell>
          <cell r="IK97">
            <v>1.0555555555555554</v>
          </cell>
          <cell r="IL97">
            <v>1.037037037037037</v>
          </cell>
          <cell r="IM97">
            <v>1.0613496932515336</v>
          </cell>
          <cell r="IN97">
            <v>1.0654205607476634</v>
          </cell>
          <cell r="IP97">
            <v>7.4579439252336455E-2</v>
          </cell>
          <cell r="IQ97">
            <v>0.14654205607476636</v>
          </cell>
          <cell r="IR97">
            <v>0.22635514018691591</v>
          </cell>
          <cell r="IS97">
            <v>1.0654205607476634</v>
          </cell>
        </row>
        <row r="98">
          <cell r="A98">
            <v>165</v>
          </cell>
          <cell r="B98" t="str">
            <v>Oficina Alta Consejería para los Derechos de las Víctimas, la Paz y la Reconciliación</v>
          </cell>
          <cell r="C98" t="str">
            <v>Alto Consejero para los Derechos de las Víctimas, la Paz y la Reconciliación</v>
          </cell>
          <cell r="D98" t="str">
            <v>Gustavo Alberto Quintero Ardila</v>
          </cell>
          <cell r="E98" t="str">
            <v>P1 -  ÉTICA, BUEN GOBIERNO Y TRANSPARENCIA</v>
          </cell>
          <cell r="F98" t="str">
            <v>P1O2 Fortalecer la capacidad de formulación, implementación y seguimiento, de la política pública de competencia de la Secretaría General; así como las estrategias y mecanismos de evaluación.</v>
          </cell>
          <cell r="G98" t="str">
            <v>P1O2A1 Formular, implementar y realizar seguimiento a las políticas públicas de competencia de la Entidad</v>
          </cell>
          <cell r="H98" t="str">
            <v>Realizar Comités Distritales de Justicia Transicional anualmente  para la coordinación del Sistema Distrital de Atención y Reparación integral a las Victimas - SDARIV</v>
          </cell>
          <cell r="I98" t="str">
            <v>Comités Distritales de Justicia Transicional realizados anualmente, para la coordinación del Sistema Distrital de Atención y Reparación Integral a las Víctimas - SDARIV-</v>
          </cell>
          <cell r="J98" t="str">
            <v>De acuerdo con el Artículo 1 del Decreto Distrital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K98" t="str">
            <v xml:space="preserve">  Sumatoria de Comités de Justicia Transicional realizados en la vigencia.     </v>
          </cell>
          <cell r="L98" t="str">
            <v>Sumatoria de Comités de Justicia Transicional realizados en la vigencia.</v>
          </cell>
          <cell r="M98">
            <v>0</v>
          </cell>
          <cell r="O98" t="str">
            <v>Un sistema coordinado para la implementación de la política pública de víctimas, paz y reconciliación</v>
          </cell>
          <cell r="P98" t="str">
            <v>Brindar asistencia técnica para la formulación, implementación, seguimiento y evaluación a la politica pública en el Distrito.
Diseñar, implementar y hacer seguimiento a una estrategia de divulgación y sensibilización de la polìtica pública de víctimas
Ejercer la secretaría técnica del Comité Distrital de Justicia Transicional y sus espacios respectivos
Formular, actualizar y hacer seguimiento al Plan de Acción Distrital de víctimas, paz y reconciliación en el marco del Comité Distrital de Justicia Transicional
Gestión de alianzas con entidades públicas y/o privadas y cooperación internacional para la implementación de la política de víctimas, paz y reconciliación
Gestión de la información para el mejoramiento de la coordinación, articulación y toma de decisiones en el Sistema Distrital de Atención y Reparación a Víctimas, Paz y Reconciliación
Realizar las gestiones corporativas y de planificación necesarias para brindar medidas de asistencia, atención y reparación integral a las víctimas del conflicto armado en cumplimiento de las competencias de ACDVPR</v>
          </cell>
          <cell r="Q98" t="str">
            <v>-Actas de reunión del comite
-Correos electronicos
-Fotografías
-Listados de asistencia</v>
          </cell>
          <cell r="R98" t="str">
            <v>Durante las sesiones de los Subcomités Temáticos, las víctimas podrán identificar en las matrices del POA de cada Subcomité, las principales apuestas, actividades, para el cumplimiento de los objetivos estratégicos de los componentes de asistencia y atención, prevención y protección, memoria, paz y reconciliación, y sistemas de información.
Con las acciones desarrolladas a través del PIOEG se avanza en el reconocimiento, garantía y restitución de los derechos humanos de las mujeres, para alcanzar la igualdad de oportunidades y la equidad de género, a través de la incorporación de acciones afirmativas en la política de población víctima del conflicto armado.
Con las acciones desarrolladas a través del PSTG se avanza en el reconocimiento, garantía y restitución de los derechos humanos de las mujeres, para alcanzar la igualdad de oportunidades y la equidad de género, a través de la incorporación de acciones afirmativas en la política de población víctima del conflicto armado.</v>
          </cell>
          <cell r="S98" t="str">
            <v>Constante</v>
          </cell>
          <cell r="T98" t="str">
            <v>Constante</v>
          </cell>
          <cell r="U98" t="str">
            <v>Número</v>
          </cell>
          <cell r="V98" t="str">
            <v>Eficacia</v>
          </cell>
          <cell r="W98" t="str">
            <v>Producto</v>
          </cell>
          <cell r="X98">
            <v>2016</v>
          </cell>
          <cell r="Y98">
            <v>3</v>
          </cell>
          <cell r="Z98">
            <v>2016</v>
          </cell>
          <cell r="AA98" t="str">
            <v>NA</v>
          </cell>
          <cell r="AB98">
            <v>3</v>
          </cell>
          <cell r="AC98">
            <v>3</v>
          </cell>
          <cell r="AD98">
            <v>3</v>
          </cell>
          <cell r="AE98">
            <v>3</v>
          </cell>
          <cell r="AF98">
            <v>3</v>
          </cell>
          <cell r="AG98" t="str">
            <v>No Aplica</v>
          </cell>
          <cell r="AH98" t="str">
            <v>No Aplica</v>
          </cell>
          <cell r="AI98" t="str">
            <v>No Aplica</v>
          </cell>
          <cell r="AJ98">
            <v>1</v>
          </cell>
          <cell r="AK98">
            <v>1</v>
          </cell>
          <cell r="AL98">
            <v>1156</v>
          </cell>
          <cell r="AM98" t="str">
            <v>Bogotá Mejor para las víctimas, la paz y la reconciliación</v>
          </cell>
          <cell r="AN98">
            <v>1</v>
          </cell>
          <cell r="AO98" t="str">
            <v>Asistencia, Atención y Reparación Integral a Víctimas del Conflicto Armado e Implementación de Acciones de Memoria, Paz y Reconciliación en Bogotá.</v>
          </cell>
          <cell r="AP98" t="str">
            <v>No Aplica</v>
          </cell>
          <cell r="AQ98" t="str">
            <v>No Aplica</v>
          </cell>
          <cell r="AR98" t="str">
            <v>No Aplica</v>
          </cell>
          <cell r="AS98" t="str">
            <v>No Aplica</v>
          </cell>
          <cell r="AT98" t="str">
            <v>No Aplica</v>
          </cell>
          <cell r="AU98" t="str">
            <v>No Aplica</v>
          </cell>
          <cell r="AV98" t="str">
            <v>No Aplica</v>
          </cell>
          <cell r="AW98" t="str">
            <v>No Aplica</v>
          </cell>
          <cell r="AX98" t="str">
            <v>No Aplica</v>
          </cell>
          <cell r="AY98" t="str">
            <v>No Aplica</v>
          </cell>
          <cell r="AZ98" t="str">
            <v>No Aplica</v>
          </cell>
          <cell r="BA98" t="str">
            <v>No Aplica</v>
          </cell>
          <cell r="BB98" t="str">
            <v>No Aplica</v>
          </cell>
          <cell r="BC98" t="str">
            <v>No Aplica</v>
          </cell>
          <cell r="BD98" t="str">
            <v>No Aplica</v>
          </cell>
          <cell r="BE98" t="str">
            <v>No Aplica</v>
          </cell>
          <cell r="BF98" t="str">
            <v>No Aplica</v>
          </cell>
          <cell r="BG98" t="str">
            <v>No Aplica</v>
          </cell>
          <cell r="BH98" t="str">
            <v>No Aplica</v>
          </cell>
          <cell r="BI98" t="str">
            <v>No Aplica</v>
          </cell>
          <cell r="BJ98" t="str">
            <v>No Aplica</v>
          </cell>
          <cell r="BK98" t="str">
            <v>No Aplica</v>
          </cell>
          <cell r="BL98" t="str">
            <v>No Aplica</v>
          </cell>
          <cell r="BM98" t="str">
            <v>Plan de Acción Proyecto de inversión 1156 Bogotá Mejor para las víctimas, la paz y la reconciliaciónSGCAsistencia, Atención y Reparación Integral a Víctimas del Conflicto Armado e Implementación de Acciones de Memoria, Paz y Reconciliación en Bogotá.</v>
          </cell>
          <cell r="BN98" t="str">
            <v>De acuerdo con el Artículo 1 del Decreto Distrital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BO98" t="str">
            <v>Brindar asistencia técnica para la formulación, implementación, seguimiento y evaluación a la politica pública en el Distrito.
Diseñar, implementar y hacer seguimiento a una estrategia de divulgación y sensibilización de la polìtica pública de víctimas
Ejercer la secretaría técnica del Comité Distrital de Justicia Transicional y sus espacios respectivos
Formular, actualizar y hacer seguimiento al Plan de Acción Distrital de víctimas, paz y reconciliación en el marco del Comité Distrital de Justicia Transicional
Gestión de alianzas con entidades públicas y/o privadas y cooperación internacional para la implementación de la política de víctimas, paz y reconciliación
Gestión de la información para el mejoramiento de la coordinación, articulación y toma de decisiones en el Sistema Distrital de Atención y Reparación a Víctimas, Paz y Reconciliación
Realizar las gestiones corporativas y de planificación necesarias para brindar medidas de asistencia, atención y reparación integral a las víctimas del conflicto armado en cumplimiento de las competencias de ACDVPR</v>
          </cell>
          <cell r="BP98" t="str">
            <v>Durante las sesiones de los Subcomités Temáticos, las víctimas podrán identificar en las matrices del POA de cada Subcomité, las principales apuestas, actividades, para el cumplimiento de los objetivos estratégicos de los componentes de asistencia y atención, prevención y protección, memoria, paz y reconciliación, y sistemas de información.
Con las acciones desarrolladas a través del PIOEG se avanza en el reconocimiento, garantía y restitución de los derechos humanos de las mujeres, para alcanzar la igualdad de oportunidades y la equidad de género, a través de la incorporación de acciones afirmativas en la política de población víctima del conflicto armado.
Con las acciones desarrolladas a través del PSTG se avanza en el reconocimiento, garantía y restitución de los derechos humanos de las mujeres, para alcanzar la igualdad de oportunidades y la equidad de género, a través de la incorporación de acciones afirmativas en la política de población víctima del conflicto armado.</v>
          </cell>
          <cell r="BQ98" t="str">
            <v>-Actas de reunión del comite
-Correos electronicos
-Fotografías
-Listados de asistencia</v>
          </cell>
          <cell r="BR98" t="str">
            <v>suma</v>
          </cell>
          <cell r="BS98">
            <v>3</v>
          </cell>
          <cell r="BT98">
            <v>0</v>
          </cell>
          <cell r="BU98">
            <v>0</v>
          </cell>
          <cell r="BV98">
            <v>0</v>
          </cell>
          <cell r="BW98">
            <v>1</v>
          </cell>
          <cell r="BX98">
            <v>0</v>
          </cell>
          <cell r="BY98">
            <v>0</v>
          </cell>
          <cell r="BZ98">
            <v>0</v>
          </cell>
          <cell r="CA98">
            <v>1</v>
          </cell>
          <cell r="CB98">
            <v>0</v>
          </cell>
          <cell r="CC98">
            <v>0</v>
          </cell>
          <cell r="CD98">
            <v>0</v>
          </cell>
          <cell r="CE98">
            <v>1</v>
          </cell>
          <cell r="CF98">
            <v>0</v>
          </cell>
          <cell r="CG98">
            <v>0</v>
          </cell>
          <cell r="CH98">
            <v>0</v>
          </cell>
          <cell r="CI98">
            <v>1</v>
          </cell>
          <cell r="CJ98">
            <v>0</v>
          </cell>
          <cell r="CK98">
            <v>0</v>
          </cell>
          <cell r="CL98">
            <v>0</v>
          </cell>
          <cell r="CM98">
            <v>1</v>
          </cell>
          <cell r="CN98">
            <v>0</v>
          </cell>
          <cell r="CO98">
            <v>0</v>
          </cell>
          <cell r="CP98">
            <v>0</v>
          </cell>
          <cell r="CQ98">
            <v>1</v>
          </cell>
          <cell r="CR98">
            <v>3</v>
          </cell>
          <cell r="CS98">
            <v>0</v>
          </cell>
          <cell r="CT98" t="str">
            <v/>
          </cell>
          <cell r="CU98" t="str">
            <v xml:space="preserve">Para este mes no hay programación de CDJT, sin embargo se realizó el balance del Comité Distrital de Justicia Transicional para el año 2018. Los hechos más importantes del CDJT para la vigencia 2018 estuvieron referidos a la aprobación de la actualización del Plan de Contingencia 2018 y la aprobación de la actualización del Plan de Acción Distrital-PAD (2019). Otros hechos claves que se desarrollaron en el marco de los Subcomités Temáticos fueron la socialización del capítulo indígena del Plan de Retornos y Reubicaciones al igual que la socialización de Plan de Prevención y Protección. </v>
          </cell>
          <cell r="CV98" t="str">
            <v xml:space="preserve">No se presentó ningún retraso </v>
          </cell>
          <cell r="CW98"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CX98">
            <v>0</v>
          </cell>
          <cell r="CY98" t="str">
            <v/>
          </cell>
          <cell r="CZ98" t="str">
            <v xml:space="preserve">Para este mes no hay programación de CDJT, sin embargo se realizó una guía para el diligenciamiento de los Planes Operativos Anuales de los Subcomités, la cual fue compartida con los equipos que coordinan las agendas temáticas de estos espacios de coordinación. 
Y para la actividad de coordinación local, sesionaron tres (3) Comité locales de justicia trasnacional en San Cristóbal 20 y 28 de febrero, Puente Aranda 26 febrero y Usme 28 de Febrero
Con el fin de concretar el plan de acción local de cada una de estas localidades. 
En el marco del desarrollo de acciones del modelo de articulación local, se asistió a la mesa de integración local para infirmar los avances y los productos con los diferentes equipos de la ACDVPR de los productos correspondientes al laboratorio de paz; se construyeron instrumentos de manejo interno para la recolección de información cualitativa de localidades del distrito en relación con las víctimas del conflicto armado y sobre las necesidades de articulación de las distintas áreas técnicas de la Alta Consejería para los Derechos de las Víctimas, la Paz y la Reconciliación.
Y para la generación de insumos de información para el trabajo en localidades, se realizaron los primeros acercamientos con entidades académicas y empresariales para realizar actividades relacionadas hacia los productos del laboratorio de paz en Usme y Sumapaz; se realizaron reuniones con el equipo de los laboratorios de paz para construir el proceso metodológico de la implementación de los productos en diferentes localidades en Bogotá, y por ultimo se construyó una propuesta de ficha de información local que se construye en articulación con el Observatorio Distrital de Víctimas.
</v>
          </cell>
          <cell r="DA98" t="str">
            <v xml:space="preserve">No se presentó ningún retraso </v>
          </cell>
          <cell r="DB98"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DC98">
            <v>1</v>
          </cell>
          <cell r="DD98" t="str">
            <v/>
          </cell>
          <cell r="DE98" t="str">
            <v xml:space="preserve">En el mes de marzo se realizaron las siguientes actividades: 
- Se realizó el 29 de marzo la primera sesión ordinaria del Comité Distrital de Justicia Transicional, la agenda de la sesión fue el siguiente: (1) Implementación de medida de reparación colectiva: Pueblo Rrom. (2) Presentación y aprobación del Concepto de Seguridad. 
- Se diseñaron cinco planes operativos anuales en el marco de los cinco subcomités temáticos de: asistencia y atención, reparación integral, sistemas de información, prevención y protección y memoria, paz y reconciliación. Luego de socializados estos instrumentos, se ajustaron siguiendo las observaciones realizadas por los integrantes de los subcomités temáticos, entre los que se incluyen entidades distritales, ministerio público y delegados/as de las Mesas de Participación de Víctimas.
- Durante el 6, 7 y 12 de marzo se llevaron a cabo cinco subcomités temáticos previos al Comité Distrital de Justicia Transicional, todos cumplieron con las agendas programadas y se lograron los objetivos trazados de socializar los Planes Operativos Anuales y presentar los principales logros de la vigencia 2018 y retos del 2019. Además de estos puntos comunes a todos los subcomités, algunos temas adicionales fueron la actualización del Plan de Contingencia para la Atención y Ayuda Humanitaria Inmediata a Víctimas del Conflicto Armado, avances en caracterización y Gestión de Oferta, estado de informe de medición de indicadores - IGED, socialización cronograma anual - POSI y seguimiento Plan de Acción Distrital – PAD 2018. 
- Respecto a la coordinación local, se desarrollaron sesiones ordinarias de los Comités Locales de Justicia Transicional de Tunjuelito el 6 de marzo; Usme 7 de marzo: Kennedy 12 de marzo Rafael Uribe Uribe el 14 y 20 de marzo; de Bosa el 21 de marzo; San Cristobal22 de marzo y Chapinero 27 de marzo instalación CLJT. 
Se desarrollaron reuniones con el equipo de Reparación Integral de la Alta Consejería para definir la articulación de la apuesta de integración local de víctimas del conflicto armado en proceso de reubicación, con el trabajo de los espacios de articulación local como los Comités Locales de Justicia Transicional, Se desarrolla reunión el día 13 para rendición de cuentas 2018 de la localidad de Usme y el 28 de marzo se asistió al consejo de seguridad de Puente Aranda.
Se desarrolló el proceso de articulación con los actores del territorio y las instituciones relacionadas al sistema integral de justicia y paz. 
Se elaboró el directorio de enlaces de entidades del SDARIV para las 20 localidades del Distrito, se logra mediante correo y llamadas tener 6 directorios del total de 16 entidades que integran los comités locales de justicia transicional
</v>
          </cell>
          <cell r="DF98" t="str">
            <v xml:space="preserve">No se presentó ningún retraso </v>
          </cell>
          <cell r="DG98" t="str">
            <v xml:space="preserve">En primer lugar, se llevó a cabo la implementación de una medida de reparación colectiva para el pueblo Rrom/gitano, aprobada por el Comité Distrital de Justicia Transicional en la vigencia 2015. En segundo lugar, se aprobó el concepto de seguridad requisito imprescindible para la subsiguiente puesta en marcha del Plan de Retornos y Reubicaciones. _x000D_
Se cumplió con el desarrollo de las agendas y se definieron compromisos que benefician a la población víctima del conflicto armado, como lo es por ejemplo, la gestión para que la Unidad de Vpictimas presente en próximas sesiones del subcomité de reparación integral, un informe sobre el avance en indemnizaciones. </v>
          </cell>
          <cell r="DH98">
            <v>0</v>
          </cell>
          <cell r="DI98" t="str">
            <v/>
          </cell>
          <cell r="DJ98" t="str">
            <v xml:space="preserve">Para el mes de abril de 2019 se tenía programado el CDJT, sin embargo, éste tuvo lugar el 29 de marzo de 2019 y se realizó considerando la importancia que representaba la aprobación del concepto de seguridad; punto dentro de la agenda del comité. Es importante mencionar que este concepto permite que se pueda implementar el Plan de Retornos y reubicaciones en Bogotá. 
Durante el mes de abril se realizaron las siguientes actividades: 1). Envío del acta a los asistentes de la primera sesión ordinaria 2019 del CDJT que se celebró el pasado 30 de marzo.
2). Se realizó el acta de la reunión del Comité Local de Justicia Transicional de Usme para firma del Alcalde, así como se llevó a cabo la instalación del Comité Local de Justicia Transicional de Antonio Nariño. También se desarrolló una sesión de mesa de trabajo del Comité Local de Justicia Transicional de Rafael Uribe Uribe. 
3). Se desarrollaron dos reuniones de articulación local con entidades del SDARIV que asisten al CLJT de Usme para la realización de una actividad conversatorio.
 4). Se desarrollaron reuniones de articulación con las casas de justicia de San Cristóbal y Rafael Uribe Uribe, con el objetivo de analizar vías para realizar aportes de manera conjunta a la política pública de víctimas y, en particular, a la implementación del componente de prevención, protección y garantías de no repetición.
</v>
          </cell>
          <cell r="DK98" t="str">
            <v xml:space="preserve">No se presentó ningún retraso </v>
          </cell>
          <cell r="DL98" t="str">
            <v>Se  realizan reuniones preparatorias para la siguiente ronda de subcomites tematicos</v>
          </cell>
          <cell r="DM98">
            <v>0</v>
          </cell>
          <cell r="DN98">
            <v>0</v>
          </cell>
          <cell r="DO98" t="str">
            <v xml:space="preserve">Aunque en este mes no hay CDJT programado, se realizaron en mayo  las siguientes actividades: 
-Se realizaron tres (3) Comité Locales de Justicia Transicional  Sumapaz, Santa Fe  y Tunjuelito  20 de mayo  del año en curso  sesionaron con Quórum.
-Se apoyó en el seguimiento a las acciones de la mesa de víctimas de la localidad de Usme para la realización de actividades en las diferentes UPZ de la localidad de Usme, con el fin de organizar ferias de servicios. 
-Se asistió a la reunión de articulación local, para la implementación de los pilotos de prevención en las diferentes localidades de la ciudad. Esto con el fin de socializar las actividades y avances con las localidades que han sido priorizadas para su implementación. 
-Se desarrolló jornada informativa y de servicios para víctimas del conflicto armado de Rafael Uribe Uribe y Antonio Nariño. Dicha jornada tuvo lugar en el Centro Local de Atención a Vícitimas de Rafael Uribe Uribe, el día 25 de mayo entre 8:00am y 12:30pm
-Reunión 10 de mayo de 2019, equipo de Gestión Interinstitucional sobre tareas con Alcaldes Locales para gestión de placas conmemorativas de la población víctima y temas relevantes del trabajo territorial.
</v>
          </cell>
          <cell r="DP98" t="str">
            <v xml:space="preserve">No se presentó ningún retraso </v>
          </cell>
          <cell r="DQ98" t="str">
            <v>Reuniones técnicas con los equipos de trabajo y temas administrativos</v>
          </cell>
          <cell r="DR98">
            <v>0</v>
          </cell>
          <cell r="DS98" t="str">
            <v/>
          </cell>
          <cell r="DT98" t="str">
            <v xml:space="preserve">En el mes de junio se realizaron las siguientes actividades:
1. Como parte del proceso de balance de los Subcomités Temáticos, se realizó seguimiento a los compromisos definidos en estos espacios desde noviembre del año 2017 a marzo de 2019. Este balance arrojó los siguientes porcentajes: un 73,3 % de cumplimiento, un 18, 3% de cumplimiento parcial y un 8,3 % de no cumplimiento. El no cumplimiento o cumplimiento parcial, se debe a compromisos recientes cuyo cumplimiento todavía se encuentra en curso o gestión. Asociado a lo anterior, se realizó seguimiento a los Planes Operativos de los Subcomités Temáticos para la vigencia 2019. El seguimiento a los planes operativos vigencia 2019 arroja como resultado avances diferenciales en las apuestas de cada subcomité, por ejemplo, el subcomité de prevención y protección evidencia un avance de casi la totalidad de las apuestas trazadas en el primer subcomité de la presente vigencia, los otros cuatro subcomités evidencian un avance acorde con el cronograma trazado al inicio de la vigencia.
2. Se realizo una ayuda pedagógica que hace referencia al funcionamiento de los principales espacios de coordinación distrital para la política pública de víctimas, estos son: el Comité Distrital de Justicia Transicional y los cinco Subcomités Temáticos. El contenido del guión está orientado a informar sobre el funcionamiento de estos espacios de coordinación, para que las víctimas puedan fortalecer su derecho a participar en los mismos; también se incluye los deberes y responsabilidades que poseen como delegados/as.
3. Desde la coordinación local, se acompañó reunión de comisión técnica el día 30 de mayo de 2019, derivada de la sesión del CLJT de Santa Fe, sobre gestiones y cumplimiento de compromisos dentro de las actividades programadas de ese espacio. Se incluye esta actividad, dado que a la fecha 30 de mayo ya se había cargado el informe del respectivo mes. Anexo evidencia de reunión, Se desarrolló la gestión para programar las sesiones de los Comités Locales de Justicia Transicional y se formalizó la respectiva convocatoria en las localidades de Puente Aranda el 7 y 21, San Cristóbal el 25 y Chapinero el 26 de junio de 2019. 
4. Se realizó Acompañamiento a sesiones y brindar apoyo técnico a los Comités Locales de Justicia Transicional de Puente Aranda 7 y 21 de junio, San Cristóbal 25 de junio y Chapinero 26 del mismo mes. 
5. Se acompañaron dos (2) reuniones preparatorias, previas a realizar las sesiones de los Comités Locales de ajusticia Transicional, en Teusaquillo el 4 de junio y San Cristóbal el 20 de la misma mensualidad. Acompañamiento a reunión (20 de junio de 2019) sobre los procesos de formación del IDPAC y delegados de la Mesa Local de Participación Efectiva de Víctimas de Teusaquillo, en el marco de la gestión para el cumplimiento de las acciones priorizadas por las víctimas y del Plan de Acción del CLJT de Teusaquillo.
</v>
          </cell>
          <cell r="DU98" t="str">
            <v xml:space="preserve">No se presentó ningún retraso </v>
          </cell>
          <cell r="DV98" t="str">
            <v>Reuniones técnicas con los equipos de trabajo y temas logisticos</v>
          </cell>
          <cell r="DW98">
            <v>0</v>
          </cell>
          <cell r="DX98" t="str">
            <v/>
          </cell>
          <cell r="DY98" t="str">
            <v xml:space="preserve">Aunque en este mes no hay CDJT programado, se realizaron en julio las siguientes actividades:- Se desarrollaron cinco (5) comités locales de justicia transicional  en las localidades de  San Cristóbal  el 11, Santa Fe el 16, Usme 17, Rafael  Uribe Uribe  el 18 y el 24 Bosa, donde se realizaron presentación de las actividades a desarrollar en cada una  de  las localidades con relación a la población víctima.De igual forma se hizo seguimiento a los  compromisos asumidos por los integrantes del comité en relación con el desarrollo de jornadas de atención en servicios para víctimas y el fortalecimiento de las mesas 
-Se desarrollaron las asistencias técnicas en la consolidación de información, para socializar la estrategia metodológica de los diálogos Prisma, como parte de las acciones de prevención en las localidades priorizadas por la ACDVPR, de acuerdo a los mapas locales de riesgo y el Plan Distrital de Prevención y Protección,
-Se presentaron los resultados finales de la formulación programa de promoción de esquemas y proyectos productivos para la población víctima del conflicto armado residente en la localidad de Kennedy, desarrollado en el marco del contrato de consultoría 453-2018, suscrito entre el Fondo de Desarrollo Local y la firma Beta Group Services SAS.Por otra partes se realizó asistencia técnica para el seguimiento PAD 2019, de manera telefónicamente a la Caja de la Vivienda Popular.
- Para el Plan Integral de Prevención, protección y garantías de no repetición, se presentó de manera oportuna los invitados especiales y la agenda que será abordada en la segunda sesión del año del subcomité de Prevención, Protección y Garantías de No Repetición.
- Se realizó asistencia técnica para la formulación del POSI, se realizó un espacio de trabajo el 4 de julio de 2019 con la Secretaría Distrital de Gobierno y la Secretaría Distrital de Planeación, para la tarea de fortalecimiento "Compromiso con Secretaría Distrital de Gobierno y Secretaría Distrital de Planeación para integrar las mediciones"
Se realizó reunión con la Secretaría de Educación Distrital para brindar asistencia técnica en las siguientes tareas de fortalecimiento de POSI: Intercambio de información con las entidades distritales y de orden Nacional, que cuentan con información disponible de datos de contacto y ubicación de las víctimas que residen en la ciudad; Actualizar periódicamente, la oferta y beneficiarios en el Sistema de Gestión de Oferta -SIGO-
- Realización de los subcomités de Sistemas de información para la implementación y el seguimiento al POSI; Socializar con las entidades el procedimiento de solicitud de usuario vivanto, uso y asignación.
</v>
          </cell>
          <cell r="DZ98" t="str">
            <v xml:space="preserve">No se presentó ningún retraso </v>
          </cell>
          <cell r="EA98" t="str">
            <v>Con el seguimiento y realización de los subcomites, permiten recoger herramientas para fortalecer la capacidad institucional del distrito en materia de protección a víctimas. Por otra parte, realizar asistencias técnicas, hace que las entidades informen de manera oportuna y de calidad, los resultados de los compromisos de las entidades que conforman el PAD.</v>
          </cell>
          <cell r="EB98">
            <v>0</v>
          </cell>
          <cell r="EC98" t="str">
            <v/>
          </cell>
          <cell r="ED98" t="str">
            <v xml:space="preserve">Aunque en el mes de agosto no se tenía programado realizar CDJT, se desarrollaron las siguientes actividades:
Se realizaron cinco (5) Subcomités Temáticos para los cuales fueron convocadas cuarenta y cinco (45) entidades de orden distrital y nacional; además de ser convocados de igual forma, los delegados de las Mesas de Participación de Víctimas. En todos los Subcomités Temáticos se realizó la presentación de los Planes Operativos Anuales, estos son los planes de trabajo donde se evidencian las acciones de articulación interinstitucional a favor de las víctimas del conflicto residentes en Bogotá. Por otro lado, los Subcomités de Reparación Integral y de Prevención y Protección socializaron los dos documentos que se llevarán a aprobación del próximo Comité Distrital de Justicia Transicional, como lo son: el Plan de Retornos y Reubicaciones y el Plan de Contingencia; ambos son actualizaciones. 
Se realizaron acompañamientos desde el equipo de Gestión Interinstitucional, al desarrollo de encuentros de la estrategia PRISMA en las localidades de Bosa, Rafael Uribe Uribe y Ciudad Bolivar. Además, se realizó un ejercicio de transferencia metodológica de la iniciativa Localidades Constructoras de Paz.
</v>
          </cell>
          <cell r="EE98" t="str">
            <v>Considerando que el comité debe realizarse cada 4 meses y debido a la agenda ajustada de los altos funcionarios integrantes del comité, este fue programado para el 20 de septiembre de 2019.</v>
          </cell>
          <cell r="EF98" t="str">
            <v>Con la realización de estos subcomites, permiten identificar temas prioritarios para desarrollar en el próximo Comité Distrital de Justicia Transicional.</v>
          </cell>
          <cell r="EG98">
            <v>1</v>
          </cell>
          <cell r="EH98" t="str">
            <v/>
          </cell>
          <cell r="EI98" t="str">
            <v xml:space="preserve">Aunque el CDJT estaba programado para agosto, por temas de agenda del señor Alcalde, fue necesario reprogramarlo para el 20 de septiembre de 2019; ya con esto se cumpliría la segunda sesión del año. 
La agenda ejecutada fue la siguiente: 1. Aprobación del acta del Comité Distrital de Justicia Transicional realizado el pasado 29 de marzo de 2019. 2. Aprobación de la actualización del Plan de Contingencia para la Atención y Ayuda Humanitaria Inmediata a Víctimas del Conflicto Armado. 3. Presentación y aprobación del Concepto de Seguridad.
Adicionalmente se desarrollaron sesiones ordinarias de los Comité Locales de Justicia Transicional.
</v>
          </cell>
          <cell r="EJ98" t="str">
            <v xml:space="preserve">No se presentó ningún retraso </v>
          </cell>
          <cell r="EK98" t="str">
            <v>Se aprobo la actualización del plan de contingencia para la atención y ayuda humanitaria inmediata a víctimas del conflicto armado y presentación y aprobación del concepto de seguridad.</v>
          </cell>
          <cell r="EL98">
            <v>0</v>
          </cell>
          <cell r="EM98" t="str">
            <v/>
          </cell>
          <cell r="EN98" t="str">
            <v xml:space="preserve">Aunque en el mes de septiembre no se tenía programado realizar CDJT, se desarrollaron las siguientes actividades:
El mes de octubre se desarrollaron cinco (5) sesiones ordinarias del Comité Local de Justicia Transicional - CLJT en las localidades de: Puente Aranda; Santa fe, Usaquén, Usme y Teusaquillo. Se realizó seguimiento a los compromisos asumidos en las sesiones anteriores y se dio abordaje a una propuesta de evento de cierre de año, presentada por los delegados de la Mesa Local de Participación Efectiva de las Víctimas. Adicionalmente, se hicieron las gestiones necesarias para que se realizara sesión del CLJT.
Por otra parte, se desarrollaron gestiones para el desarrollo de una jornada cultural y de servicios en la Casa Comunitaria de la Santa Bárbara, en la localidad de la Candelaria. Dicho evento se realizó el 5 de octubre de 2019, y contó con la participación de los sectores salud, hábitat, educación y desarrollo económico, así como la Unidad para las Víctimas y la Personería Local.
</v>
          </cell>
          <cell r="EO98" t="str">
            <v xml:space="preserve">No se presentó ningún retraso </v>
          </cell>
          <cell r="EP98" t="str">
            <v>Con la realización de estos subcomites, permiten identificar temas prioritarios para desarrollar en el próximo Comité Distrital de Justicia Transicional.</v>
          </cell>
          <cell r="EQ98">
            <v>0</v>
          </cell>
          <cell r="ER98" t="str">
            <v/>
          </cell>
          <cell r="ES98" t="str">
            <v xml:space="preserve">Aunque en el mes de noviembre no se tenía programado realizar CDJT, se desarrollaron las siguientes actividades:
-Se realizaron cinco Subcomités Temáticos, a saber: (1) Subcomité de Asistencia y Atención; (2) Subcomité de Memoria, Paz y Reconciliación; (3) Subcomité de Prevención y Protección; (4) Subcomité de Sistemas de Información y (5) Subcomité de Reparación Integral. Cada uno desarrolló una agenda propia que se cumplió totalmente. Entre los puntos comunes de la agenda se destaca la presentación de avances de los Planes Operativos de cada Subcomité y la presentación de las apuestas para el Plan Distrital de Acción - PAD 2020, diseñadas por diecinueve (1) entidades que pertenecen al Sistema Distrital de Atención y Reparación Integral a Víctimas del conflicto armado - SDARIV. Adicionalmente, en el Subcomité de Reparación Integral se socializó el Plan de Retornos y Reubicaciones que será llevado a aprobación en la tercera sesión ordinaria del Comité Distrital de Justicia Transicional.
En el mes de noviembre se sesionaron los comités locales de Antonio Nariño 6/11/19, Puente Aranda 12/11/19, Ciudad Bolívar 19/11/19, Suba 20/11/19 y Teusaquillo 22/11 de año en curso.
En materia de acompañamiento a estos espacios, se desarrollaron reuniones previas con los delegados de la Mesas de Víctimas, Personerías Locales y Alcaldías Locales; se preparó agenda de las sesiones; se elaboró presentación de PowerPoint para el desarrollo de los temas de la agenda y se lideró la discusión el día de la sesión.
Se hizo acompañamiento del espacio de Diálogo PRISMA con integrantes de las mesas de participación efectiva de las víctimas, realizado el 15 de noviembre de 2019, en el cual se recogieron aportes sobre la actividad de los sectores de la administración distrital en relación con la atención a población víctima, y se recogieron insumos de recomendación de cara a la actualización del Plan Distrital de Desarrollo.
Se realizó acompañamiento del Instituto Distrital de Participación y Acción Comunal en la gestión de respuesta a la solicitud presentada por el equipo de Estrategia, Seguimiento y Evaluación, consistente en la entrega de información de seguimiento del tercer trimestre de 2019 y la actualización del PAD 2020."
-Reporte avances proyecto SIVIC en PETI
Se consolidó la información PETI a corte 30 de septiembre de 2019 con los avances en nuestro proyecto con alto componente tecnológico: SIVIC y sus respectivas herramientas de gestión de conocimiento, donde detallamos:
Frente a la tarea de fortalecimiento "Intercambio de información con las entidades distritales y de orden Nacional, que cuentan con información disponible de datos de contacto y ubicación de las víctimas que residen en la ciudad" Fueron enviados a 11 entidades distritales oficios de solicitud de retroalimentación o contrarreferencia de datos de ubicación, contacto y acceso a oferta de personas atendidas por la Alta Consejería para los Derechos de las Víctimas, la Paz y la Reconciliación.
La ACDVPR participó en la mesa de trabajo convocada por IDECA para la socialización de los avances en la formulación del Plan estrategico, para el cual se va a formular plan de trabajo en 2020. Este proceso aporta al eje flujos de información del POSI. 
-En lo corrido del año, además de socializar los mapas de riesgo en los CLDJT de las localidades priorizadas, se realizó la estrategia de intervención territorial con el Observatorio Distrital de Víctimas del Conflicto Armado, en el marco de la implementación de los Pilotos de Prevención. Luego de lo cual, se inició con la implementación de la Estrategia Territorial. A la fecha, dentro de la estructura de acompañamiento a las Organizaciones de Base de las localidades priorizadas (Bosa, Usme, Rafael Uribe Uribe, Ciudad Bolívar, San Cristóbal, Suba).
</v>
          </cell>
          <cell r="ET98" t="str">
            <v xml:space="preserve">No se presentó ningún retraso </v>
          </cell>
          <cell r="EU98" t="str">
            <v>Durante la realización de los subcomités se socializó el Plan de Retornos y Reubicaciones el cual será llevado para aprobación en la tercera sesión ordinaria del Comité Distrital de Justicia Transicional.</v>
          </cell>
          <cell r="EV98">
            <v>0</v>
          </cell>
          <cell r="EW98" t="str">
            <v/>
          </cell>
          <cell r="EX98" t="str">
            <v>Para el mes de diciembre de 2019, se tiene programado el 3er CDJT, el cual tendra lugar el proximo 26 de diciembre. Por tal motivo la información relacionada con el avance de esta meta se realizara en los primero dias de enero de 2020 de acuerdo a la circular 001.</v>
          </cell>
          <cell r="EY98" t="str">
            <v xml:space="preserve">No se presentó ningún retraso </v>
          </cell>
          <cell r="EZ98" t="str">
            <v>NA</v>
          </cell>
          <cell r="FA98">
            <v>2</v>
          </cell>
          <cell r="FB98">
            <v>0</v>
          </cell>
          <cell r="FC98" t="str">
            <v>Cumple</v>
          </cell>
          <cell r="FD98" t="str">
            <v>No programó</v>
          </cell>
          <cell r="FE98" t="str">
            <v>Cumplido</v>
          </cell>
          <cell r="FF98" t="str">
            <v>Adecuado</v>
          </cell>
          <cell r="FG98" t="str">
            <v>Coherente</v>
          </cell>
          <cell r="FH98" t="str">
            <v>Concuerda</v>
          </cell>
          <cell r="FI98" t="str">
            <v>Concuerda</v>
          </cell>
          <cell r="FJ98" t="str">
            <v>Relación directa</v>
          </cell>
          <cell r="FK98" t="str">
            <v>Adecuado</v>
          </cell>
          <cell r="FL98" t="str">
            <v>Oportuna</v>
          </cell>
          <cell r="FM98" t="str">
            <v>El indicador se programó a realizar en el mes de abril de 2019 pero se dio cumplimiento en el mes de marzo se recomienda realizar una planeación prospectiva ajustada con el desarrollo de la ejecución de la meta. En relación con las evidencias es necesario que se vinculen las carpetas que para el periodo muestran ejecución. Se subsanó parcialmente porque no tuvieron en cuenta la observación relacionada con las evidencias.</v>
          </cell>
          <cell r="FN98" t="str">
            <v>Luisa Fernanda Ortiz y Yuri Galindo</v>
          </cell>
          <cell r="FO98" t="str">
            <v>Cumple</v>
          </cell>
          <cell r="FP98" t="str">
            <v>Cumplido</v>
          </cell>
          <cell r="FQ98" t="e">
            <v>#N/A</v>
          </cell>
          <cell r="FR98" t="str">
            <v>No adecuado</v>
          </cell>
          <cell r="FS98" t="str">
            <v>Coherente</v>
          </cell>
          <cell r="FT98" t="str">
            <v>Concuerda</v>
          </cell>
          <cell r="FU98" t="str">
            <v>Concuerda</v>
          </cell>
          <cell r="FV98" t="str">
            <v>Relación directa</v>
          </cell>
          <cell r="FW98" t="str">
            <v>Adecuado</v>
          </cell>
          <cell r="FX98" t="str">
            <v>Oportuna</v>
          </cell>
          <cell r="FY98" t="str">
            <v xml:space="preserve">Para el mes de abril se tenía programado ejecutar una sesión del Comité Distrital de Justicia Transicional que se ejecutó en el mes de marzo de la presente vigencia. Por lo anterior, es necesario que se ajuste la casilla de “avances y logros en generación del producto y la ejecución de actividades” describiendo que si se tenía programada una sesión que se ejecutó en marzo, describir la razón del por qué se realizó así y continuar con el resto de actividades que se tienen allí vinculadas. _x000D_
_x000D_
Además, es necesario que se diferencien los beneficios por mes dado que no todos los meses se ejecutan sesiones, pero si todos los meses se ejecutan actividades. </v>
          </cell>
          <cell r="FZ98" t="str">
            <v>Yuri Galindo</v>
          </cell>
          <cell r="GA98" t="str">
            <v>Cumple</v>
          </cell>
          <cell r="GB98" t="str">
            <v>Cumplido</v>
          </cell>
          <cell r="GC98" t="e">
            <v>#N/A</v>
          </cell>
          <cell r="GD98" t="str">
            <v>Adecuado</v>
          </cell>
          <cell r="GE98" t="str">
            <v>Coherente</v>
          </cell>
          <cell r="GF98" t="str">
            <v>Concuerda</v>
          </cell>
          <cell r="GG98" t="str">
            <v>Concuerda</v>
          </cell>
          <cell r="GH98" t="str">
            <v>Relación directa</v>
          </cell>
          <cell r="GI98" t="str">
            <v>Adecuado</v>
          </cell>
          <cell r="GJ98" t="str">
            <v>Oportuna</v>
          </cell>
          <cell r="GK98" t="str">
            <v>C1: En la retroalimentación al reporte del segundo trimestre radicada con el memorando 3-2019-21090 el 19 de julio de 2019 se solicitó realizar dos ajustes puntuales: 1. Ajustar la casilla de “avances y logros en la generación del producto y ejecución de actividades” del mes de marzo. 2. Vincular los “beneficios obtenidos” de manera diferenciada por mes de reporte de conformidad con los “avances y logros en la ejecución de actividades”. La Alta Consejería en el tercer tuvo en cuenta la observación frente al reporte. Por lo anterior, se califica el criterio como cumplido. Y se destaca en el reporte de este indicador la organización y completitud de la información soporte reportada.</v>
          </cell>
          <cell r="GL98" t="str">
            <v>Yuri Romina Galindo</v>
          </cell>
          <cell r="GM98" t="str">
            <v>Cumple</v>
          </cell>
          <cell r="GN98" t="str">
            <v>Insuficiente</v>
          </cell>
          <cell r="GO98" t="e">
            <v>#N/A</v>
          </cell>
          <cell r="GP98" t="str">
            <v>Adecuado</v>
          </cell>
          <cell r="GQ98" t="str">
            <v>Coherente</v>
          </cell>
          <cell r="GR98" t="str">
            <v>Concuerda</v>
          </cell>
          <cell r="GS98" t="str">
            <v>No aplica</v>
          </cell>
          <cell r="GT98" t="str">
            <v>Relación directa</v>
          </cell>
          <cell r="GU98" t="str">
            <v>Adecuado</v>
          </cell>
          <cell r="GV98" t="str">
            <v>Oportuna</v>
          </cell>
          <cell r="GW98" t="str">
            <v>C1: Cumple por vincular en sus reportes las observaciones realizadas por la OAP.
C2: El cumplimiento de la meta programada es insuficiente*.
C4: Cumple con información suficiente entre los avances reportados y los beneficios obtenidos a la fecha.
C5: Cumple con coherencia el reporte cualitativo frente a la descripción del indicador.
C6: Cumple con la relación lógica entre avance cualitativo y avance cuantitativo.
C8: Cumple relación directa entre avance cualitativo y las actividades establecidas para el indicador.
C9: Es decuada la consistencia entre fuentes de verificación, el avance cuantitativo y cualitativo.
C10: Se cumple con la oportunidad en los reportes de información.
*Se solicita inmediatamente se surta el Comité Distrital de Justicia Transicional reportar el avance cuantitativo, cualitativo y las evidencias del indicador para el mes de diciembre.</v>
          </cell>
          <cell r="GX98" t="str">
            <v>Yuri Romina Galindo</v>
          </cell>
          <cell r="GY98">
            <v>0</v>
          </cell>
          <cell r="GZ98">
            <v>0</v>
          </cell>
          <cell r="HA98">
            <v>1</v>
          </cell>
          <cell r="HB98">
            <v>0</v>
          </cell>
          <cell r="HC98">
            <v>0</v>
          </cell>
          <cell r="HD98">
            <v>0</v>
          </cell>
          <cell r="HE98">
            <v>0</v>
          </cell>
          <cell r="HF98">
            <v>0</v>
          </cell>
          <cell r="HG98">
            <v>1</v>
          </cell>
          <cell r="HH98">
            <v>0</v>
          </cell>
          <cell r="HI98">
            <v>0</v>
          </cell>
          <cell r="HJ98">
            <v>0</v>
          </cell>
          <cell r="HK98">
            <v>2</v>
          </cell>
          <cell r="HL98">
            <v>0</v>
          </cell>
          <cell r="HM98">
            <v>0</v>
          </cell>
          <cell r="HN98">
            <v>0.33333333333333331</v>
          </cell>
          <cell r="HO98">
            <v>0</v>
          </cell>
          <cell r="HP98">
            <v>0</v>
          </cell>
          <cell r="HQ98">
            <v>0</v>
          </cell>
          <cell r="HR98">
            <v>0</v>
          </cell>
          <cell r="HS98">
            <v>0</v>
          </cell>
          <cell r="HT98">
            <v>0.33333333333333331</v>
          </cell>
          <cell r="HU98">
            <v>0</v>
          </cell>
          <cell r="HV98">
            <v>0</v>
          </cell>
          <cell r="HW98">
            <v>0</v>
          </cell>
          <cell r="HX98">
            <v>0.66666666666666663</v>
          </cell>
          <cell r="HY98" t="str">
            <v>No Programó</v>
          </cell>
          <cell r="HZ98" t="str">
            <v>No Programó</v>
          </cell>
          <cell r="IA98" t="str">
            <v>No Programó</v>
          </cell>
          <cell r="IB98">
            <v>1</v>
          </cell>
          <cell r="IC98">
            <v>1</v>
          </cell>
          <cell r="ID98">
            <v>1</v>
          </cell>
          <cell r="IE98">
            <v>1</v>
          </cell>
          <cell r="IF98">
            <v>0.5</v>
          </cell>
          <cell r="IG98">
            <v>1</v>
          </cell>
          <cell r="IH98">
            <v>1</v>
          </cell>
          <cell r="II98">
            <v>1</v>
          </cell>
          <cell r="IJ98">
            <v>0.66666666666666663</v>
          </cell>
          <cell r="IK98" t="str">
            <v>No Programó</v>
          </cell>
          <cell r="IL98">
            <v>1</v>
          </cell>
          <cell r="IM98">
            <v>1</v>
          </cell>
          <cell r="IN98">
            <v>0.66666666666666663</v>
          </cell>
          <cell r="IP98">
            <v>0.33333333333333331</v>
          </cell>
          <cell r="IQ98">
            <v>0.33333333333333331</v>
          </cell>
          <cell r="IR98">
            <v>0.66666666666666663</v>
          </cell>
          <cell r="IS98">
            <v>0.66666666666666663</v>
          </cell>
        </row>
        <row r="99">
          <cell r="A99">
            <v>166</v>
          </cell>
          <cell r="B99" t="str">
            <v>Oficina Alta Consejería para los Derechos de las Víctimas, la Paz y la Reconciliación</v>
          </cell>
          <cell r="C99" t="str">
            <v>Alto Consejero para los Derechos de las Víctimas, la Paz y la Reconciliación</v>
          </cell>
          <cell r="D99" t="str">
            <v>Gustavo Alberto Quintero Ardila</v>
          </cell>
          <cell r="E99" t="str">
            <v>P1 -  ÉTICA, BUEN GOBIERNO Y TRANSPARENCIA</v>
          </cell>
          <cell r="F99" t="str">
            <v>P1O2 Fortalecer la capacidad de formulación, implementación y seguimiento, de la política pública de competencia de la Secretaría General; así como las estrategias y mecanismos de evaluación.</v>
          </cell>
          <cell r="G99" t="str">
            <v>P1O2A1 Formular, implementar y realizar seguimiento a las políticas públicas de competencia de la Entidad</v>
          </cell>
          <cell r="H99" t="str">
            <v>Cumplir Las Metas Del Pad Por Parte De La Administración Distrital</v>
          </cell>
          <cell r="I99" t="str">
            <v>Metas del PAD (Plan de Acción Distrital) cumplidas por la Administración Distrital</v>
          </cell>
          <cell r="J99" t="str">
            <v>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v>
          </cell>
          <cell r="K99" t="str">
            <v>(Sumatoria de datos del avance de todas las metas PAD para la vigencia / Numero total de metas programadas PAD para la vigencia) *100</v>
          </cell>
          <cell r="L99" t="str">
            <v>Sumatoria de datos del avance de todas las metas PAD para la vigencia</v>
          </cell>
          <cell r="M99" t="str">
            <v>Numero total de metas programadas PAD para la vigencia</v>
          </cell>
          <cell r="O99" t="str">
            <v xml:space="preserve">Un sistema coordinado para la implementación de la política pública de víctimas, paz y reconciliación
</v>
          </cell>
          <cell r="P99" t="str">
            <v>*Gestión de la información para el mejoramiento de la coordinación, articulación y toma de decisiones en el Sistema Distrital de Atención y Reparación a Víctimas, Paz y Reconciliación
*Brindar asistencia técnica para la formulación, implementación, seguimiento y evaluación de los planes de mejoramiento a las entidades del orden distrital frente a la política pública de víctimas, paz y reconciliación.
*Formular, actualizar y hacer seguimiento al Plan de Acción Distrital de víctimas, paz y reconciliación en el marco del Comité Distrital de Justicia Transicional
*Gestión de alianzas público privadas, articulación nación distrito y cooperación internacional para la implementación de la política de víctimas, paz y reconciliación
*Ejercer la secretaría técnica del Comité Distrital de Justicia Transicional y sus espacios respectivos</v>
          </cell>
          <cell r="Q99" t="str">
            <v>-Matriz de seguimiento de metas del PAD páa la vigencia.</v>
          </cell>
          <cell r="R99" t="str">
            <v>Permite el seguimiento al cumplimiento de las metas que los diferentes sectores de la Administración Distrital frente a la contribución al goce efectivo de los derechos de las víctimas .</v>
          </cell>
          <cell r="S99" t="str">
            <v>Constante</v>
          </cell>
          <cell r="T99" t="str">
            <v>Constante</v>
          </cell>
          <cell r="U99" t="str">
            <v>Porcentaje</v>
          </cell>
          <cell r="V99" t="str">
            <v>Eficacia</v>
          </cell>
          <cell r="W99" t="str">
            <v>Resultado</v>
          </cell>
          <cell r="X99">
            <v>2015</v>
          </cell>
          <cell r="Y99">
            <v>0.83</v>
          </cell>
          <cell r="Z99">
            <v>2015</v>
          </cell>
          <cell r="AA99">
            <v>0.85</v>
          </cell>
          <cell r="AB99">
            <v>0.94</v>
          </cell>
          <cell r="AC99">
            <v>0.85</v>
          </cell>
          <cell r="AD99">
            <v>0.85</v>
          </cell>
          <cell r="AE99">
            <v>0.85</v>
          </cell>
          <cell r="AF99">
            <v>0</v>
          </cell>
          <cell r="AG99">
            <v>1</v>
          </cell>
          <cell r="AH99" t="str">
            <v>No Aplica</v>
          </cell>
          <cell r="AI99" t="str">
            <v>No Aplica</v>
          </cell>
          <cell r="AJ99">
            <v>1</v>
          </cell>
          <cell r="AK99" t="str">
            <v>No Aplica</v>
          </cell>
          <cell r="AL99" t="str">
            <v>No Aplica</v>
          </cell>
          <cell r="AM99" t="str">
            <v>No Aplica</v>
          </cell>
          <cell r="AN99">
            <v>1</v>
          </cell>
          <cell r="AO99" t="str">
            <v>Asistencia, Atención y Reparación Integral a Víctimas del Conflicto Armado e Implementación de Acciones de Memoria, Paz y Reconciliación en Bogotá.</v>
          </cell>
          <cell r="AP99" t="str">
            <v>No Aplica</v>
          </cell>
          <cell r="AQ99" t="str">
            <v>No Aplica</v>
          </cell>
          <cell r="AR99" t="str">
            <v>No Aplica</v>
          </cell>
          <cell r="AS99" t="str">
            <v>No Aplica</v>
          </cell>
          <cell r="AT99" t="str">
            <v>No Aplica</v>
          </cell>
          <cell r="AU99" t="str">
            <v>No Aplica</v>
          </cell>
          <cell r="AV99" t="str">
            <v>No Aplica</v>
          </cell>
          <cell r="AW99" t="str">
            <v>No Aplica</v>
          </cell>
          <cell r="AX99" t="str">
            <v>No Aplica</v>
          </cell>
          <cell r="AY99" t="str">
            <v>No Aplica</v>
          </cell>
          <cell r="AZ99" t="str">
            <v>No Aplica</v>
          </cell>
          <cell r="BA99" t="str">
            <v>No Aplica</v>
          </cell>
          <cell r="BB99" t="str">
            <v>No Aplica</v>
          </cell>
          <cell r="BC99" t="str">
            <v>No Aplica</v>
          </cell>
          <cell r="BD99" t="str">
            <v>No Aplica</v>
          </cell>
          <cell r="BE99" t="str">
            <v>No Aplica</v>
          </cell>
          <cell r="BF99" t="str">
            <v>No Aplica</v>
          </cell>
          <cell r="BG99" t="str">
            <v>No Aplica</v>
          </cell>
          <cell r="BH99" t="str">
            <v>5.2.Oportunidad</v>
          </cell>
          <cell r="BI99" t="str">
            <v>No Aplica</v>
          </cell>
          <cell r="BJ99" t="str">
            <v>No Aplica</v>
          </cell>
          <cell r="BK99" t="str">
            <v>No Aplica</v>
          </cell>
          <cell r="BL99" t="str">
            <v>No Aplica</v>
          </cell>
          <cell r="BM99" t="str">
            <v>Plan de Desarrollo - Meta ResultadoPlan de Acción SGCAsistencia, Atención y Reparación Integral a Víctimas del Conflicto Armado e Implementación de Acciones de Memoria, Paz y Reconciliación en Bogotá.OPORTUNIDAD contexto estrategico</v>
          </cell>
          <cell r="BN99" t="str">
            <v>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v>
          </cell>
          <cell r="BO99" t="str">
            <v>Esta es la meta plan de desarrollo resultado.</v>
          </cell>
          <cell r="BP99" t="str">
            <v>Permite el seguimiento al cumplimiento de las metas que los diferentes sectores de la Administración Distrital frente a la contribución al goce efectivo de los derechos de las víctimas .</v>
          </cell>
          <cell r="BQ99" t="str">
            <v>-Matriz de seguimiento de metas del PAD páa la vigencia.</v>
          </cell>
          <cell r="BR99" t="str">
            <v>Creciente</v>
          </cell>
          <cell r="BS99">
            <v>0.85</v>
          </cell>
          <cell r="BT99">
            <v>0</v>
          </cell>
          <cell r="BU99">
            <v>0</v>
          </cell>
          <cell r="BV99">
            <v>0</v>
          </cell>
          <cell r="BW99">
            <v>0</v>
          </cell>
          <cell r="BX99">
            <v>0</v>
          </cell>
          <cell r="BY99">
            <v>0.85</v>
          </cell>
          <cell r="BZ99">
            <v>0</v>
          </cell>
          <cell r="CA99">
            <v>0</v>
          </cell>
          <cell r="CB99">
            <v>0</v>
          </cell>
          <cell r="CC99">
            <v>0.7</v>
          </cell>
          <cell r="CD99">
            <v>0</v>
          </cell>
          <cell r="CE99">
            <v>0.85</v>
          </cell>
          <cell r="CF99">
            <v>0</v>
          </cell>
          <cell r="CG99">
            <v>0</v>
          </cell>
          <cell r="CH99">
            <v>0</v>
          </cell>
          <cell r="CI99">
            <v>0</v>
          </cell>
          <cell r="CJ99">
            <v>0</v>
          </cell>
          <cell r="CK99">
            <v>0.85</v>
          </cell>
          <cell r="CL99">
            <v>0</v>
          </cell>
          <cell r="CM99">
            <v>0</v>
          </cell>
          <cell r="CN99">
            <v>0</v>
          </cell>
          <cell r="CO99">
            <v>0.7</v>
          </cell>
          <cell r="CP99">
            <v>0</v>
          </cell>
          <cell r="CQ99">
            <v>0.85</v>
          </cell>
          <cell r="CR99">
            <v>0.85</v>
          </cell>
          <cell r="CS99">
            <v>0</v>
          </cell>
          <cell r="CT99" t="str">
            <v/>
          </cell>
          <cell r="CU99"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CV99" t="str">
            <v xml:space="preserve">No se presentó ningún retraso </v>
          </cell>
          <cell r="CW99" t="str">
            <v>NA</v>
          </cell>
          <cell r="CX99">
            <v>0</v>
          </cell>
          <cell r="CY99" t="str">
            <v/>
          </cell>
          <cell r="CZ99"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DA99" t="str">
            <v xml:space="preserve">No se presentó ningún retraso </v>
          </cell>
          <cell r="DB99" t="str">
            <v>NA</v>
          </cell>
          <cell r="DC99">
            <v>0</v>
          </cell>
          <cell r="DD99" t="str">
            <v/>
          </cell>
          <cell r="DE99"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DF99" t="str">
            <v xml:space="preserve">No se presentó ningún retraso </v>
          </cell>
          <cell r="DG99" t="str">
            <v>NA</v>
          </cell>
          <cell r="DH99">
            <v>0</v>
          </cell>
          <cell r="DI99" t="str">
            <v/>
          </cell>
          <cell r="DJ99"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DK99" t="str">
            <v xml:space="preserve">No se presentó ningún retraso </v>
          </cell>
          <cell r="DL99" t="str">
            <v>NA</v>
          </cell>
          <cell r="DM99">
            <v>0.46</v>
          </cell>
          <cell r="DN99" t="str">
            <v/>
          </cell>
          <cell r="DO99" t="str">
            <v xml:space="preserve">Al mes de mayo, una vez consolidada y validada la información del Plan de Acción Distrital – PAD a corte 31 de marzo de 2019, se ha cumplido con el 46% de la meta programada para la vigencia, que corresponde al 85%, y una ejecución presupuestal de $166.155 millones de $620.953 millones de pesos aprobados (27 %).
Este 46% corresponde al avance acumulado en el primer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 solicitó la creación de una nueva meta PAD, quedando finalmente para la vigencia 147 metas y un presupuesto de $620.953 millones de pesos.
</v>
          </cell>
          <cell r="DP99" t="str">
            <v>Frente a la esta solicitud de seguimiento al PAD, la Caja de la Vivienda Popular envió la información hasta el 16 de mayo de 2019, retrasando el seguimiento total; ya que el plazo máximo para envío de las entidades vencía el día 8 de abril.</v>
          </cell>
          <cell r="DQ99" t="str">
            <v>NA</v>
          </cell>
          <cell r="DR99">
            <v>0.46</v>
          </cell>
          <cell r="DS99" t="str">
            <v/>
          </cell>
          <cell r="DT99" t="str">
            <v xml:space="preserve">Al mes de junio, una vez consolidada y validada la información del Plan de Acción Distrital – PAD a corte 31 de marzo de 2019, se ha cumplido con el 46% de la meta programada para la vigencia, que corresponde al 85%, y una ejecución presupuestal de $166.155 millones de $620.953 millones de pesos aprobados (27 %).
Este 46% corresponde al avance acumulado en el primer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 solicitó la creación de una nueva meta PAD, quedando finalmente para la vigencia 147 metas y un presupuesto de $620.953 millones de pesos.
</v>
          </cell>
          <cell r="DU99" t="str">
            <v xml:space="preserve">No se presentó ningún retraso </v>
          </cell>
          <cell r="DV99" t="str">
            <v>NA</v>
          </cell>
          <cell r="DW99">
            <v>0.63380000000000003</v>
          </cell>
          <cell r="DX99" t="str">
            <v/>
          </cell>
          <cell r="DY99" t="str">
            <v xml:space="preserve">Al mes de julio, una vez consolidada y validada la información del Plan de Acción Distrital – PAD a corte 30 de junio de 2019, se ha cumplido con el 63,38% de la meta programada para la vigencia y una ejecución presupuestal de $323.126 millones de $620.953 millones de pesos aprobados (51 %).
Este procentaje de cumplimeinto de metas físcias corresponden al avance acumulado en el segundo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DZ99" t="str">
            <v xml:space="preserve">No se presentó ningún retraso </v>
          </cell>
          <cell r="EA99"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EB99">
            <v>0.63380000000000003</v>
          </cell>
          <cell r="EC99" t="str">
            <v/>
          </cell>
          <cell r="ED99" t="str">
            <v xml:space="preserve">Al mes de agosto una vez consolidada y validada la información del Plan de Acción Distrital – PAD a corte 30 de junio de 2019, se ha cumplido con el 63,38% de la meta programada para la vigencia y una ejecución presupuestal de $323.126 millones de $620.953 millones de pesos aprobados (51 %).
Este procentaje de cumplimeinto de metas físcias corresponden al avance acumulado en el segundo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EE99" t="str">
            <v xml:space="preserve">No se presentó ningún retraso </v>
          </cell>
          <cell r="EF99"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EG99">
            <v>0.63380000000000003</v>
          </cell>
          <cell r="EH99" t="str">
            <v/>
          </cell>
          <cell r="EI99" t="str">
            <v xml:space="preserve">Al mes de septiembre de 2019, una vez consolidada y validada la información del Plan de Acción Distrital – PAD a corte 30 de junio de 2019, se ha cumplido con el 63,38% de la meta programada para la vigencia y una ejecución presupuestal de $323.126 millones.Este porcentaje de cumplimiento de metas físicas corresponden al avance acumulado en el segundo trimestre de las 147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EJ99" t="str">
            <v xml:space="preserve">No se presentó ningún retraso </v>
          </cell>
          <cell r="EK99"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EL99">
            <v>0.77</v>
          </cell>
          <cell r="EM99" t="str">
            <v/>
          </cell>
          <cell r="EN99" t="str">
            <v xml:space="preserve">Al mes de octubre de 2019, una vez consolidada y validada la información del Plan de Acción Distrital – PAD a corte 30 de septiembre de 2019, se ha cumplido con el 77% de la meta programada para la vigencia, y una ejecución presupuestal de 472.705 millones de pesos. Este porcentaje de cumplimiento de metas físicas corresponden al avance acumulado en el tercer trimestre de las 148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de 2018,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Nota 3:Que el para el tercer trimestre de 2019, fue incluida una nueva meta correspondiente a la Univerdad Distrital lo cual representa un incremento de las metas, pasando de 147 a 148, con un presupuesto final $472.705 millones de pesos, sobre un progamado de $620.953 millones,
</v>
          </cell>
          <cell r="EO99" t="str">
            <v xml:space="preserve">No se presentó ningún retraso </v>
          </cell>
          <cell r="EP99" t="str">
            <v>Con este seguimento, permite visibilizar el compromiso de las entidades que conforman sistema Distrtial para la Atención y Reparación Integral a Víctimas - SDARIV, en el marco del cumplimiento de los derechos a la población víctima, consgrados en la Ley 1448 de 2011, el Plan de Desarrollo Distrital y los pactos acordados con las víctimas del conflicto residentes en Bogotá</v>
          </cell>
          <cell r="EQ99">
            <v>0.77</v>
          </cell>
          <cell r="ER99" t="str">
            <v/>
          </cell>
          <cell r="ES99" t="str">
            <v xml:space="preserve">Al mes de noviembre de 2019, una vez consolidada y validada la información del Plan de Acción Distrital – PAD a corte 30 de septiembre de 2019, se ha cumplido con el 77% de la meta programada para la vigencia, y una ejecución presupuestal de 472.705 millones de pesos. Este porcentaje de cumplimiento de metas físicas corresponden al avance acumulado en el tercer trimestre de las 148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de 2018,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Nota 3: Que el para el tercer trimestre de 2019, fue incluida una nueva meta correspondiente a la Universal Distrital lo cual representa un incremento de las metas, pasando de 147 a 148, con un presupuesto final $472.705 millones de pesos, sobre un programado de $620.953 millones.
</v>
          </cell>
          <cell r="ET99" t="str">
            <v xml:space="preserve">No se presentó ningún retraso </v>
          </cell>
          <cell r="EU99" t="str">
            <v>Con este seguimento, permite visibilizar el compromiso de las entidades que conforman sistema Distrtial para la Atención y Reparación Integral a Víctimas - SDARIV, en el marco del cumplimiento de los derechos a la población víctima, consgrados en la Ley 1448 de 2011, el Plan de Desarrollo Distrital y los pactos acordados con las víctimas del conflicto residentes en Bogotá</v>
          </cell>
          <cell r="EV99">
            <v>0.77</v>
          </cell>
          <cell r="EW99" t="str">
            <v/>
          </cell>
          <cell r="EX99" t="str">
            <v>Se mantiene la información consolidada y validada del Plan de Acción Distrital – PAD a corte 30 de septiembre de 2019, la cual puede variar hasta el siguiente reporte, que se realiza trimestre vencido (enero 2020).</v>
          </cell>
          <cell r="EY99" t="str">
            <v xml:space="preserve">No se presentó ningún retraso </v>
          </cell>
          <cell r="EZ99" t="str">
            <v>NA</v>
          </cell>
          <cell r="FA99">
            <v>5.1313999999999993</v>
          </cell>
          <cell r="FB99">
            <v>0</v>
          </cell>
          <cell r="FC99" t="str">
            <v>No cumple</v>
          </cell>
          <cell r="FD99" t="str">
            <v>No programó</v>
          </cell>
          <cell r="FE99" t="str">
            <v>Insuficiente</v>
          </cell>
          <cell r="FF99" t="str">
            <v>Adecuado</v>
          </cell>
          <cell r="FG99" t="str">
            <v>Coherente</v>
          </cell>
          <cell r="FH99" t="str">
            <v>Concuerda</v>
          </cell>
          <cell r="FI99" t="str">
            <v>No aplica</v>
          </cell>
          <cell r="FJ99" t="str">
            <v>Relación directa</v>
          </cell>
          <cell r="FK99" t="str">
            <v>No adecuado</v>
          </cell>
          <cell r="FL99" t="str">
            <v>Oportuna</v>
          </cell>
          <cell r="FM99" t="str">
            <v>Teniendo en cuenta que la meta del indicador en el 2019 es del 85% medido a través de la sumatoria de datos del avance de todas las metas PAD para la vigencia en relación con el número total de las metas programadas PAD para la vigencia, se evidencia que en la programación se programó sobre el 100% lo cual se debe ajustar a la meta de la vigencia. Por otra parte, en la descripción cualitativa se indica que se mantiene el avance presentado al 31 de diciembre de 2018 pero no se aclara si esas 151 mesas se ejecutaron entre enero y marzo. Y no se subió ningún soporte de ejecución de la meta que se refiere en magnitud numérica. En este caso es necesario aclarar la ejecución del indicador y tienen como plazo máximo hasta el 22 de abril para remitirlo a la Oficina Asesora de Planeación. El área indica que es un indicador compuesto y por ello reportarán el avance porcentual sin discriminar entre numerador y denominador. Subsanaron parcialmente.</v>
          </cell>
          <cell r="FN99" t="str">
            <v>Luisa Fernanda Ortiz y Yuri Galindo</v>
          </cell>
          <cell r="FO99" t="str">
            <v>Cumple</v>
          </cell>
          <cell r="FP99" t="str">
            <v>Anticipado</v>
          </cell>
          <cell r="FQ99" t="e">
            <v>#N/A</v>
          </cell>
          <cell r="FR99" t="str">
            <v>No adecuado</v>
          </cell>
          <cell r="FS99" t="str">
            <v>Incoherente</v>
          </cell>
          <cell r="FT99" t="str">
            <v>Difiere</v>
          </cell>
          <cell r="FU99" t="str">
            <v>Difiere</v>
          </cell>
          <cell r="FV99" t="str">
            <v>Indeterminado</v>
          </cell>
          <cell r="FW99" t="str">
            <v>Adecuado</v>
          </cell>
          <cell r="FX99" t="str">
            <v>Oportuna</v>
          </cell>
          <cell r="FY99" t="str">
            <v>Ajustar las actividades registradas en la hoja de vida del indicador 166 conforme la descripción del mismo. Las actividades constituyen los principales pasos a seguir mensualmente para la generación del producto asociado al indicador (cumplimiento de metas para el goce efectivo de las víctimas). Una vez ajustadas dichas actividades se puede evidenciar su relación con el avance cualitativo que la dependencia registra mensualmente por el momento no.  Se debe registrar para el mes de mayo los beneficios generados a partir de la consecución del 46%. Para el mes de junio no se registra ejecución de magnitud, se debe aclarar en la descripción cualitativa para junio que se mantiene la ejecución de mayo y se debe diligenciar la casilla de “retrasos o dificultades en la generación del producto y ejecución de actividades”.</v>
          </cell>
          <cell r="FZ99" t="str">
            <v>Yuri Galindo</v>
          </cell>
          <cell r="GA99" t="str">
            <v>Cumple</v>
          </cell>
          <cell r="GB99" t="str">
            <v>Aceptable</v>
          </cell>
          <cell r="GC99" t="e">
            <v>#N/A</v>
          </cell>
          <cell r="GD99" t="str">
            <v>No adecuado</v>
          </cell>
          <cell r="GE99" t="str">
            <v>Coherente</v>
          </cell>
          <cell r="GF99" t="str">
            <v>Indeterminado</v>
          </cell>
          <cell r="GG99" t="str">
            <v>No aplica</v>
          </cell>
          <cell r="GH99" t="str">
            <v>Indeterminado</v>
          </cell>
          <cell r="GI99" t="str">
            <v>No adecuado</v>
          </cell>
          <cell r="GJ99" t="str">
            <v>Oportuna</v>
          </cell>
          <cell r="GK99" t="str">
            <v xml:space="preserve">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aunque tuvo en cuenta parcialmente la segunda observación frente al reporte aún no vincula beneficios diferenciados. Por lo anterior, se califica el criterio como no cumplido.
C8: No se puede determinar la relación entre el avance cualitativo y las actividades del indicador dado que no se ha actualizado la “información básica del indicador”.
</v>
          </cell>
          <cell r="GL99" t="str">
            <v>Yuri Romina Galindo</v>
          </cell>
          <cell r="GM99" t="str">
            <v>Cumple</v>
          </cell>
          <cell r="GN99" t="str">
            <v>Satisfactorio</v>
          </cell>
          <cell r="GO99" t="e">
            <v>#N/A</v>
          </cell>
          <cell r="GP99" t="str">
            <v>Adecuado</v>
          </cell>
          <cell r="GQ99" t="str">
            <v>Coherente</v>
          </cell>
          <cell r="GR99" t="str">
            <v>Concuerda</v>
          </cell>
          <cell r="GS99" t="str">
            <v>No aplica</v>
          </cell>
          <cell r="GT99" t="str">
            <v>Relación directa</v>
          </cell>
          <cell r="GU99" t="str">
            <v>Adecuado</v>
          </cell>
          <cell r="GV99" t="str">
            <v>Oportuna</v>
          </cell>
          <cell r="GW99" t="str">
            <v>C1: Cumple por vincular en sus reportes las observaciones realizadas por la OAP.
C2: El cumplimiento de la meta programada es satisfactorio*.
C4: Cumple con información suficiente entre los avances reportados y los beneficios obtenidos a la fecha.
C5: Cumple con coherencia el reporte cualitativo frente a la descripción del indicador.
C6: Cumple con la relación lógica entre avance cualitativo y avance cuantitativo.
C8: Cumple relación directa entre avance cualitativo y las actividades establecidas para el indicador.
C9: Es decuada la consistencia entre fuentes de verificación, el avance cuantitativo y cualitativo.
C10: Se cumple con la oportunidad en los reportes de información.
*Se solicita inmediatamente se tenga consolidada y validada la información del Plan de Acción Distrital reportar el avance cuantitativo, cualitativo y las evidencias del indicador para el mes de diciembre.</v>
          </cell>
          <cell r="GX99" t="str">
            <v>Yuri Romina Galindo</v>
          </cell>
          <cell r="GY99">
            <v>0</v>
          </cell>
          <cell r="GZ99">
            <v>0</v>
          </cell>
          <cell r="HA99">
            <v>0</v>
          </cell>
          <cell r="HB99">
            <v>0</v>
          </cell>
          <cell r="HC99">
            <v>0.46</v>
          </cell>
          <cell r="HD99">
            <v>0.46</v>
          </cell>
          <cell r="HE99">
            <v>0.63380000000000003</v>
          </cell>
          <cell r="HF99">
            <v>0.63380000000000003</v>
          </cell>
          <cell r="HG99">
            <v>0.63380000000000003</v>
          </cell>
          <cell r="HH99">
            <v>0.77</v>
          </cell>
          <cell r="HI99">
            <v>0.77</v>
          </cell>
          <cell r="HJ99">
            <v>0.77</v>
          </cell>
          <cell r="HK99">
            <v>5.1313999999999993</v>
          </cell>
          <cell r="HL99">
            <v>0</v>
          </cell>
          <cell r="HM99">
            <v>0</v>
          </cell>
          <cell r="HN99">
            <v>0</v>
          </cell>
          <cell r="HO99">
            <v>0</v>
          </cell>
          <cell r="HP99">
            <v>0.54117647058823537</v>
          </cell>
          <cell r="HQ99">
            <v>0.54117647058823537</v>
          </cell>
          <cell r="HR99">
            <v>0.74564705882352944</v>
          </cell>
          <cell r="HS99">
            <v>0.74564705882352944</v>
          </cell>
          <cell r="HT99">
            <v>0.74564705882352944</v>
          </cell>
          <cell r="HU99">
            <v>1.1000000000000001</v>
          </cell>
          <cell r="HV99">
            <v>0.90588235294117647</v>
          </cell>
          <cell r="HW99">
            <v>0.90588235294117647</v>
          </cell>
          <cell r="HX99">
            <v>0</v>
          </cell>
          <cell r="HY99" t="str">
            <v>No Programó</v>
          </cell>
          <cell r="HZ99" t="str">
            <v>No Programó</v>
          </cell>
          <cell r="IA99" t="str">
            <v>No Programó</v>
          </cell>
          <cell r="IB99" t="str">
            <v>No Programó</v>
          </cell>
          <cell r="IC99">
            <v>0.54117647058823537</v>
          </cell>
          <cell r="ID99">
            <v>0.54117647058823537</v>
          </cell>
          <cell r="IE99">
            <v>0.74564705882352944</v>
          </cell>
          <cell r="IF99">
            <v>0.74564705882352944</v>
          </cell>
          <cell r="IG99">
            <v>0.74564705882352944</v>
          </cell>
          <cell r="IH99">
            <v>1.1000000000000001</v>
          </cell>
          <cell r="II99">
            <v>0.90588235294117647</v>
          </cell>
          <cell r="IJ99">
            <v>0.90588235294117647</v>
          </cell>
          <cell r="IK99" t="str">
            <v>No Programó</v>
          </cell>
          <cell r="IL99">
            <v>1.0823529411764707</v>
          </cell>
          <cell r="IM99">
            <v>0.74564705882352944</v>
          </cell>
          <cell r="IN99">
            <v>0.90588235294117647</v>
          </cell>
          <cell r="IP99">
            <v>0</v>
          </cell>
          <cell r="IQ99">
            <v>0.18039215686274512</v>
          </cell>
          <cell r="IR99">
            <v>0.36881045751633995</v>
          </cell>
          <cell r="IS99">
            <v>0.90588235294117647</v>
          </cell>
        </row>
        <row r="100">
          <cell r="A100">
            <v>167</v>
          </cell>
          <cell r="B100" t="str">
            <v>Oficina Alta Consejería para los Derechos de las Víctimas, la Paz y la Reconciliación</v>
          </cell>
          <cell r="C100" t="str">
            <v>Alto Consejero para los Derechos de las Víctimas, la Paz y la Reconciliación</v>
          </cell>
          <cell r="D100" t="str">
            <v>Gustavo Alberto Quintero Ardila</v>
          </cell>
          <cell r="E100" t="str">
            <v>P1 -  ÉTICA, BUEN GOBIERNO Y TRANSPARENCIA</v>
          </cell>
          <cell r="F100" t="str">
            <v>P1O2 Fortalecer la capacidad de formulación, implementación y seguimiento, de la política pública de competencia de la Secretaría General; así como las estrategias y mecanismos de evaluación.</v>
          </cell>
          <cell r="G100" t="str">
            <v>P1O2A1 Formular, implementar y realizar seguimiento a las políticas públicas de competencia de la Entidad</v>
          </cell>
          <cell r="H100" t="str">
            <v>Otorgar las medidas de ayuda humanitaria en el Distrito Capital</v>
          </cell>
          <cell r="I100" t="str">
            <v>Medidas de ayuda humanitaria otorgadas en los términos establecidos en la Ley 1448 de 2011, la normatividad y la jurisprudencia vigente</v>
          </cell>
          <cell r="J100" t="str">
            <v>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v>
          </cell>
          <cell r="K100" t="str">
            <v>(Sumatoria de medidas de AHIn y AHTn  otorgadas  / Sumatoria de medidas AHIn y AHTn solicitadas de acuerdo con los requisitos de ley) *100</v>
          </cell>
          <cell r="L100" t="str">
            <v xml:space="preserve">Sumatoria de medidas de AHIn y AHTn  otorgadas </v>
          </cell>
          <cell r="M100" t="str">
            <v>Sumatoria de medidas AHIn y AHTn solicitadas de acuerdo con los requisitos de ley</v>
          </cell>
          <cell r="O100" t="str">
            <v xml:space="preserve">Medidas de ayuda humanitaria entregadas
</v>
          </cell>
          <cell r="P100" t="str">
            <v>Otorgar ayuda humanitaria en los términos establecidos en la Ley 1448 de 2011 y la normatividad y jurisprudencia vigente</v>
          </cell>
          <cell r="Q100" t="str">
            <v>Informe cualitativo con reporte de las medidas entregadas mensualmente
Carpeta articulación CLAV
Carpeta de articulación nivel central
Carpeta de asistencia funeraria
Carpeta de capacitaciones
Carpeta de informes de coordinación CLAV</v>
          </cell>
          <cell r="R100"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S100" t="str">
            <v>Constante</v>
          </cell>
          <cell r="T100" t="str">
            <v>Constante</v>
          </cell>
          <cell r="U100" t="str">
            <v>Porcentaje</v>
          </cell>
          <cell r="V100" t="str">
            <v>Eficacia</v>
          </cell>
          <cell r="W100" t="str">
            <v>Producto</v>
          </cell>
          <cell r="X100">
            <v>2016</v>
          </cell>
          <cell r="Y100">
            <v>0</v>
          </cell>
          <cell r="Z100">
            <v>2016</v>
          </cell>
          <cell r="AA100">
            <v>1</v>
          </cell>
          <cell r="AB100">
            <v>1</v>
          </cell>
          <cell r="AC100">
            <v>1</v>
          </cell>
          <cell r="AD100">
            <v>1</v>
          </cell>
          <cell r="AE100">
            <v>1</v>
          </cell>
          <cell r="AF100">
            <v>1</v>
          </cell>
          <cell r="AG100" t="str">
            <v>No Aplica</v>
          </cell>
          <cell r="AH100">
            <v>1</v>
          </cell>
          <cell r="AI100" t="str">
            <v>No Aplica</v>
          </cell>
          <cell r="AJ100">
            <v>1</v>
          </cell>
          <cell r="AK100">
            <v>1</v>
          </cell>
          <cell r="AL100">
            <v>1156</v>
          </cell>
          <cell r="AM100" t="str">
            <v>Bogotá Mejor para las víctimas, la paz y la reconciliación</v>
          </cell>
          <cell r="AN100">
            <v>1</v>
          </cell>
          <cell r="AO100" t="str">
            <v>Asistencia, Atención y Reparación Integral a Víctimas del Conflicto Armado e Implementación de Acciones de Memoria, Paz y Reconciliación en Bogotá.</v>
          </cell>
          <cell r="AP100" t="str">
            <v>No Aplica</v>
          </cell>
          <cell r="AQ100" t="str">
            <v>No Aplica</v>
          </cell>
          <cell r="AR100">
            <v>1</v>
          </cell>
          <cell r="AS100" t="str">
            <v>No Aplica</v>
          </cell>
          <cell r="AT100" t="str">
            <v>No Aplica</v>
          </cell>
          <cell r="AU100" t="str">
            <v>No Aplica</v>
          </cell>
          <cell r="AV100" t="str">
            <v>No Aplica</v>
          </cell>
          <cell r="AW100" t="str">
            <v>No Aplica</v>
          </cell>
          <cell r="AX100" t="str">
            <v>No Aplica</v>
          </cell>
          <cell r="AY100" t="str">
            <v>No Aplica</v>
          </cell>
          <cell r="AZ100" t="str">
            <v>No Aplica</v>
          </cell>
          <cell r="BA100" t="str">
            <v>No Aplica</v>
          </cell>
          <cell r="BB100" t="str">
            <v>No Aplica</v>
          </cell>
          <cell r="BC100" t="str">
            <v>No Aplica</v>
          </cell>
          <cell r="BD100" t="str">
            <v>No Aplica</v>
          </cell>
          <cell r="BE100" t="str">
            <v>No Aplica</v>
          </cell>
          <cell r="BF100" t="str">
            <v>No Aplica</v>
          </cell>
          <cell r="BG100" t="str">
            <v>No Aplica</v>
          </cell>
          <cell r="BH100" t="str">
            <v>No Aplica</v>
          </cell>
          <cell r="BI100" t="str">
            <v>No Aplica</v>
          </cell>
          <cell r="BJ100" t="str">
            <v>No Aplica</v>
          </cell>
          <cell r="BK100" t="str">
            <v>No Aplica</v>
          </cell>
          <cell r="BL100" t="str">
            <v>No Aplica</v>
          </cell>
          <cell r="BM100" t="str">
            <v>Plan de Desarrollo - Meta ProductoPlan de Acción Proyecto de inversión 1156 Bogotá Mejor para las víctimas, la paz y la reconciliaciónSGCAsistencia, Atención y Reparación Integral a Víctimas del Conflicto Armado e Implementación de Acciones de Memoria, Paz y Reconciliación en Bogotá.PMR</v>
          </cell>
          <cell r="BN100" t="str">
            <v>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v>
          </cell>
          <cell r="BO100" t="str">
            <v>Otorgar ayuda humanitaria en los términos establecidos en la Ley 1448 de 2011 y la normatividad y jurisprudencia vigente</v>
          </cell>
          <cell r="BP100"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BQ100" t="str">
            <v>Informe cualitativo con reporte de las medidas entregadas mensualmente
Carpeta articulación CLAV
Carpeta de articulación nivel central
Carpeta de asistencia funeraria
Carpeta de capacitaciones
Carpeta de informes de coordinación CLAV</v>
          </cell>
          <cell r="BR100" t="str">
            <v>Constante</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2502</v>
          </cell>
          <cell r="CT100">
            <v>2502</v>
          </cell>
          <cell r="CU100" t="str">
            <v xml:space="preserve">Al 31 de enero de 2019, se ha otorgado el 100% de las medidas de Ayuda Humanitaria Inmediata de acuerdo con lo dispuesto por la Ley 1448 de 2011 y sus decretos reglamentarios, lo que equivale a 2.502 medidas entregadas a las víctimas del conflicto que cumplieron con los requisitos establecidos en la Ley sobre 2.543 medidas solicitadas. Las 41 medidas que no fueron otorgadas, se debe a que no cumplian los requisitos de la Ley.  (Fuente: Sistema Información para Víctimas – SIVIC, corte: 31/01/2019).
De las 2.502 medidas otorgadas en Ayuda Humanitaria Inmediata - AHI, 1.211 medidas corresponden al componente de alimentación, 839 medidas al componente de alojamiento transitorio, 434 medidas corresponden a Artículos de aseo personal - Elementos dormitorio -  utensilios de cocina y vajilla y 18 medidas de transporte de emergencia. De esto, se beneficiaron 1.268 personas.
Durante lo corrido del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Durante el mes de enero de 2019 se gestiona y articula de manera permanente al interior de los Centros Locales de Atención a Víctimas con las siguientes entidades de orden distrital y nacional que favorece de manera directa a la población víctima:  
- Unidad para la Atención y Reparación Integral a Víctimas, Secretaría de Salud, Personería, Secretaría de Integración Social, SENA, Secretaria de Educación, manteniendo permanente comunicación con el propósito de garantizar la atención a la población y fortalecer las rutas para el acceso a servicios sociales.  Como proceso de articulación favorable durante este periodo de tiempo se fortalece la articulación de manera permanente   con estas entidades con el fin de hacer seguimiento a las acciones realizadas durante el mes y revisar las acciones conjuntas que permitan fortalecer la atención de la población víctima. 
La secretaria dela mujer, integración social, salud y el SENA no estuvieron presentes de forma continua en los CLAV durante el mes por dificultades de orden administrativo al interior de cada una de estas entidades relacionadas con la finalización de contratos, la secretaria de Hábitat estuvo de forma intermitente en los CLAV de Ciudad Bolívar y Rafael Uribe, también se realiza articulación con entidades del tercer sector en especial desde el CLAV de RUU, con la organización CEPCA en el cual se establece el contacto y exploración de organizaciones interesadas en prestar apoyo a población víctima del conflicto. 
Tambíen, las unidades móviles de atención permanecieron activas en los territorios de la ciudad donde no hay presencia institucional realizando orientación e información sobre la ruta de atención de la ACDVPR a la población víctima del conflicto armado interno en pro de la garantía de los derechos, realizando las siguientes acciones:
• Sensibilización de la oferta institucional de la ACDVPR:En el mes de Enero se realizó un (1) acercamiento territorial organizado por la Alcaldía Local de  Kennedy en el barrio Vereditas, en el marco de la recuperación del espacio  público, allí se brindo orientación e información sobre la ruta de atención de la ACDVPR y Unidad de Victimas  a la población reconocida como víctima del conflicto armado interno en pro de la garantía de los derechos.  
• Acciones psicosociales y jurídicas:Se realizaron tres (3) evaluaciones preliminares a tres sistemas familiares que realizaron declaración ante Ministerio Publico (Personería delegada de 24 Hrs) en horarios diferentes a los establecidos para la atención en CLAV – PAV (después de las 4:30 pm y fines de semana), de tal forma que se identificara la situación de vulnerabilidad acentuada derivada de los hechos victimizantes, permitiendo el ingreso al alojamiento transitorio modalidad de Albergue, previo al otorgamiento de la AHÍ.
• Atención en crisis y contención:En este mes se hizo acompañamiento a una (1) vía de hecho en el CLAV de Chapinero realizada por un ciudadano, quien solicitó una Ayuda Humanitaria de Emergencia a la UARIV, dada a su situación de vulnerabilidad actual, allí se realizó contención emocional y se logró articular con entidades como Policía, UARIV y Personería, de tal forma que se diera respuesta al ciudadano y se levantara la vía de hecho. 
</v>
          </cell>
          <cell r="CV100" t="str">
            <v xml:space="preserve">No se presentó ningún retraso </v>
          </cell>
          <cell r="CW100" t="str">
            <v xml:space="preserve">Durante el primer mes de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SNARIV)._x000D_
La población victima cuenta con una oferta de servicios más estructurada gracias a la articulación continua con las entidades del Distrito y Nación. Además, se mejora la calidad del acompañamiento y orientación a la población victima gracias a los procesos de capacitación del equipo presente en los CLAV._x000D_
Con la iniciativa “Localidades Constructoras de Paz” se consolidará la presencia de las entidades en el territorio._x000D_
Con las estrategias de acercamiento territorial, ferias y presencia de la unidad móvil se logra ampliar la presencia institucional y comunicar la ruta de atención y oferta institucional a la población victima presente en diferentes puntos de la cuidad._x000D_
Se evidencio que la implementación del Sistema de Asignación de Turnos SAT en el CLAV Rafael Uribe Uribe, ha contribuido a mejorar atención a la población en el marco de la política de servicio al ciudadano y a su vez ha permitido revisar los pasos de implementación, con el fin de replicar el, sistema en los demás puntos. </v>
          </cell>
          <cell r="CX100">
            <v>3001</v>
          </cell>
          <cell r="CY100">
            <v>3001</v>
          </cell>
          <cell r="CZ100" t="str">
            <v xml:space="preserve">En el primer bimestre de la vigencia 2019, se ha otorgado el 100% de las medidas de Ayuda Humanitaria Inmediata de acuerdo con lo dispuesto por la Ley 1448 de 2011 y sus decretos reglamentarios, lo que equivale a 3.001 medidas entregadas a las víctimas del conflicto que cumplieron con los requisitos establecidos en la Ley sobre 3.051 medidas solicitadas, de estas 50 no cumplieron con los requisitos de la Ley.  (Fuente: Sistema Información para Víctimas – SIVIC,  corte: 01/03/2019)._x000D_
_x000D_
Las 3.001 medidas otorgadas en Ayuda Humanitaria Inmediata (AHI) del 2019, se clasifican de la siguiente manera:_x000D_
• Alimentación 1.425 medidas.
• Alojamiento transitorio 1.020
• Artículos de aseo personal - Elementos dormitorio -  utensilios de cocina y vajilla 536 medidas.
• Transporte de emergencia 19 medidas.
• Y por último, la medida de asistencia funeraria, la cual en el mes de febrero se entregó una (1).  _x000D_
_x000D_
</v>
          </cell>
          <cell r="DA100" t="str">
            <v>En lo corrido de la presente vigencia en relación al otorgamiento no se han presentado retrasos ni dificultades para atender la demanda que se ha presentado. Sin embargo, al revisar los comportamientos mensuales de una vigencia frente a otra, persisten incrementos que evidencia que no existe una tendencia que describa como se regula el número de medidas otorgadas. Por otra parte, en relación a la articulación con entidades u organizaciones desde los CLAV, a la fecha no se logró articular presencia del SENA en los CLAV</v>
          </cell>
          <cell r="DB100" t="str">
            <v xml:space="preserve">En el primer bimestre se han sido beneficiado con medidas 2.046 personas, de los cuales el 54% son mujeres y 46% hombres. Del total de la población, el 30.5% son personas que se encuentran entre los 29 a 59 años de edad, seguido del rango de jóvenes entre 18 a 28 años (24.2%). Los rangos entre 0 a 17 años representan el 41% mientras que los adultos (mayores a 60 años) solo representan el 3.2% del total de la población. _x000D_
Con relación a la partencia étnica, en lo corrido del año el 44% de la población se identifica como mestiza, seguida del 27% como negra, mulata o afrodescendiente, 5,7% como indígena y un 1% que respondió ninguna._x000D_
Por último, del total de la población, el 97,6% no presenta ningún tipo de discapacidad, mientras 50 personas presentaron un tipo de discapacidad física, mental o múltiple; siendo la discapacidad fisca la de mayor reporte con 33 casos, mental 16 casos y solo una persona con discapacidad múltiple.       _x000D_
</v>
          </cell>
          <cell r="DC100">
            <v>2997</v>
          </cell>
          <cell r="DD100">
            <v>2997</v>
          </cell>
          <cell r="DE100" t="str">
            <v>En el mes de marzo de 2019, se ha otorgado el 100% de las medidas de AHI de acuerdo con lo dispuesto por la Ley 1448 de 2011 y sus decretos reglamentarios, lo que equivale a 2.997 medidas entregadas a las víctimas del conflicto que cumplieron con los requisitos establecidos en la Ley sobre 3.069 medidas solicitadas, de estas 72 no cumplieron con los requisitos de la Ley.  (Fuente: Sistema Información para Víctimas – SIVIC,  corte: 01/04/2019).
Las 2.997 medidas otorgadas en Ayuda Humanitaria Inmediata (AHI) del 2019, se clasifican de la siguiente manera: • Alimentación 1.398 medidas entregadas. • Alojamiento transitorio 1.023 medidas   entregadas. • Artículos de aseo personal - Elementos dormitorio -  utensilios de cocina y vajilla 562 medidas entregadas. • Transporte de emergencia 14 medidas entregadas. Para el presente mes en relación a la medida de Asistencia funeraria, no se presentó requerimientos. 
De las personas beneficiarias en el mes de marzo (1.475). En relación al grupo etario, 54.64% son personas entre los 18 a 59 años; en primaria infancia el porcentaje es de 14,78 y mayores a 60 años es de 3,05%. Con relación a como se identifican étnicamente, 26,51% no registro información, 49.2% mestizo, 25,02% negro, mulato o afrodescendiente e indígena un 4,20%.</v>
          </cell>
          <cell r="DF100" t="str">
            <v xml:space="preserve">En el mes de marzo no se han presentado retrasos en relación al otorgamiento de medidas de AHI. Por el contrario, en este mes se dio terminación al contrato 541 de 2018 suscrito con la Cruz Roja para dar respuesta a las medidas de alojamiento transitorio en la modalidad de albergue y se dio inicio al nuevo proceso sin sufrir interrupción alguna.  
Por otra parte, en terminos de brindar una mejor atención en los CLAV, durante el mes de marzo de se ha gestionado y articulado de manera permanente con entidades de orden distrital y nacional, así como con organizaciones del tercer sector, las cuales prestan servicios que favorecen de manera directa a la población víctima. Las articulaciones se han desarrollado con:_x000D_
-	Entidades: CORCINDEP, Unidad para la Atención y Reparación Integral a Víctimas, Secretaría de Salud, Secretaría de Integración Social, Secretaria de la Mujer, Secretaria de Educación, Servicio a la Ciudadanía, Secretaria de Desarrollo Económico, Personería, ICBF, Agencias de empleo de Colsubsidio y Compensar._x000D_
Con entidades como Secretaria de Salud y Secretaria de Integración Social se realizaron ejercicios de articulación con diferentes programas que hacen presencia en el territorio local. _x000D_
-	Frente a organizaciones del tercer sector, se articuló con Save the Children (CLAV Chapinero), Fundación Nazareth (CLAV Ciudad Bolívar) y Fundación Batuta (CLAV Suba). La articulación con estas organizaciones se centró en establecer contacto y exploración del tipo de apoyo a prestar con población víctima del conflicto armado._x000D_
Como resultado de las articulaciones se ha generado una ruta de comunicación bidireccional definida entre el/la referente de la entidad y el/la referente de la ACDVPR en CLAV, en aras de facilitar la remisión y/o vinculación efectiva a programas para algunos ciudadanos o sistemas familiares en etapa de atención humanitaria inmediata o ya reconocidos como víctimas del conflicto armado.  _x000D_
Así mismo, se han estructurado estrategias de seguimiento frente al impacto de las articulaciones, tales como ferias de servicio o jornadas de atención al interior de los CLAV._x000D_
Aunado a lo anterior, es importante destacar que con entidades como el SENA se logró articular presencia en los CLAV a partir del mes de marzo; hacia finales de febrero se realizaron gestiones con el SENA desde los equipos de GESE y AyA de la ACDVPR, con quienes se acuerdo retomar la atención en los Centros de Atención. _x000D_
La Secretaría Distrital de Hábitat continua su presencia en dos (2) de los siete (7) CLAV, a saber: en el CLAV Ciudad Bolívar se encuentra los días martes y jueves en una franja horaria de 7:00 am a 3:30 pm y en el CLAV Rafael Uribe Uribe hace presencia los días martes y jueves en una franja horaria de 7:00 am a 4:30 pm.  _x000D_
</v>
          </cell>
          <cell r="DG100" t="str">
            <v>En el mes de marzo la ACDVPR dio respuesta en el otorgamiento de medidas a 1.475 personas. Al realizar un comparativo en el número de medidas otorgadas en el primer trimestre 2019 frente al 2018, se evidencia que la ACDVPR ha aumentado el otorgamiento de las mismas en un 58.5%</v>
          </cell>
          <cell r="DH100">
            <v>2812</v>
          </cell>
          <cell r="DI100">
            <v>2812</v>
          </cell>
          <cell r="DJ100" t="str">
            <v xml:space="preserve">En el mes de abril de 2019, se ha otorgado el 100% de las medidas de AHI de acuerdo con la Ley 1448 de 2011 y sus decretos reglamentarios, lo que equivale a 2.812 medidas entregadas a las víctimas del conflicto que cumplieron con los requisitos establecidos en la Ley sobre 2.868 medidas solicitadas, de estas 56 no cumplieron con los requisitos de Ley.  (Fuente: Sistema Información para Víctimas – SIVIC,  corte: 01/04/2019).
Las 2.812 medidas otorgadas en AHI se clasifican en: • Alimentación 1.300 medidas entregadas •Alojamiento transitorio 946 medidas •Artículos de aseo personal - Elementos dormitorio -  utensilios de cocina y vajilla 545 medidas •Transporte emergencia 21 medidas. Es de anotar que para este mes no fue solicitada la medida de asistencia funeraria.
De las personas beneficiarias en el mes de abril (1.333) personas. Por grupo etario: infancia y adolescencia (582); adultos (713) y adulto mayor (38).
</v>
          </cell>
          <cell r="DK100" t="str">
            <v xml:space="preserve">En lo corrido de la presente vigencia en relación al otorgamiento de medidas, no se han presentado retrasos ni dificultades para atender la demanda que se ha presentado en los CLAV. </v>
          </cell>
          <cell r="DL100" t="str">
            <v xml:space="preserve">Durante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v>
          </cell>
          <cell r="DM100">
            <v>2938</v>
          </cell>
          <cell r="DN100">
            <v>2938</v>
          </cell>
          <cell r="DO100" t="str">
            <v xml:space="preserve">En el mes de mayo de 2019, se ha otorgado el 100% de las medidas de AHI de acuerdo con la Ley 1448 de 2011 y sus decretos reglamentarios, lo que equivale 2.938 medidas entregadas a las víctimas del conflicto que cumplieron con los requisitos establecidos en la Ley,sobre 2.974 medidas solicitadas, de estas 36 no cumplieron con los requisitos de Ley.  (Fuente: Sistema Información para Víctimas – SIVIC, corte: 01/06/2019).
Las 2.938 medidas otorgadas en AHI se clasifican en: • Alimentación 1.417 medidas entregadas •Alojamiento transitorio 1.073 medidas •Artículos de aseo personal - Elementos dormitorio -  utensilios de cocina y vajilla 430 medidas •Transporte emergencia 18 medidas. Es de anotar que para este mes no fue solicitada la medida de asistencia funeraria.
De estas medidas otorgadas, fueron beneficiarias 1.367 personas. Por grupo etario: infancia y adolescencia (926); adultos (405) y adulto mayor (36).
</v>
          </cell>
          <cell r="DP100" t="str">
            <v xml:space="preserve">No se presentó ningún retraso </v>
          </cell>
          <cell r="DQ100" t="str">
            <v xml:space="preserve">Durante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v>
          </cell>
          <cell r="DR100">
            <v>2783</v>
          </cell>
          <cell r="DS100">
            <v>2783</v>
          </cell>
          <cell r="DT100" t="str">
            <v>"En el mes de junio de 2019, se ha otorgado el 100% de las medidas de AHI de acuerdo con la Ley 1448 de 2011 y sus decretos reglamentarios, lo que equivale a 2.783 medidas entregadas a las víctimas del conflicto que cumplieron con los requisitos establecidos en la Ley sobre 2.783 medidas solicitadas, es importante mencionar que para este mes no presentaron incumplimientos con los requisitos de Ley.  (Fuente: Sistema Información para Víctimas – SIVIC,  corte: 01/04/2019).
Las 2.783 medidas otorgadas en AHI se clasifican en: • Alimentación 1.316 medidas entregadas •Alojamiento transitorio 995 medidas •Artículos de aseo personal - Elementos dormitorio -  utensilios de cocina y vajilla 443 medidas •Asistencia funeraria 1 medida  •Transporte emergencia 28 medidas.
De las personas beneficiarias en el mes de abril (1.263) personas. Por grupo etario: infancia y adolescencia (542); adultos (373), adulto mayor (27) y sin información (1).</v>
          </cell>
          <cell r="DU100" t="str">
            <v>En lo corrido de la presente vigencia en relación al otorgamiento de medidas, no se han presentado retrasos ni dificultades para atender la demanda que se ha presentado en los CLAV. Sin embargo, al revisar los comportamientos mensuales de una vigencia frente a otra, persisten incrementos que evidencia que no existe una tendencia que describa como se regula el número de medidas otorgadas, lo cual dificulta toda actividad relacionada con estrategias de planeación</v>
          </cell>
          <cell r="DV100" t="str">
            <v>En el mes de junio la demanda de medidas de AHÍ presento una disminución del -5.3% con relación al mes de mayo, lo anterior obedece a que el mes de junio presentó menos días hábiles a causa de los días festivos (Fuente: Sistema Información para Víctimas – SIVIC, corte: 01/07/2019).</v>
          </cell>
          <cell r="DW100">
            <v>4147</v>
          </cell>
          <cell r="DX100">
            <v>4147</v>
          </cell>
          <cell r="DY100" t="str">
            <v xml:space="preserve">En el mes de julio de 2019, se ha otorgo el 100% de las medidas de AHI de acuerdo con la Ley 1448 de 2011 y sus decretos reglamentarios, lo que correspondió a 4.147 medidas entregadas a las víctimas del conflicto que cumplieron con los requisitos establecidos en la Ley y 71 solicitudes que no cumplieron los requisitos, para un total de  4.218 medidas (Fuente: Sistema Información para Víctimas – SIVIC, corte: 01/08/2019).
Las 4.147 medidas otorgadas en AHI se clasifican en: • Alimentación 1.646 medidas entregadas •Alojamiento transitorio 1.683 medidas •Artículos de aseo personal - Elementos dormitorio -  utensilios de cocina y vajilla 792 medidas •Asistencia funeraria 0 medida •Transporte emergencia 26 medidas.
De las personas beneficiarias en el mes de julio (1.528) personas. Por grupo etario: infancia y adolescencia (631); adultos (858), adulto mayor (38) y sin información (1).
</v>
          </cell>
          <cell r="DZ100" t="str">
            <v>No se presentan retrasos.</v>
          </cell>
          <cell r="EA100" t="str">
            <v>En el mes de julio la demanda de medidas de AHI presento un incremento significativo equivalente al 49% con relación al mes de junio. De igual manera, la medida que mayor participación presento fue alojamiento transitorio.</v>
          </cell>
          <cell r="EB100">
            <v>3023</v>
          </cell>
          <cell r="EC100">
            <v>3023</v>
          </cell>
          <cell r="ED100" t="str">
            <v xml:space="preserve">En el mes de agosto de 2019, se ha otorgo el 100% de las medidas de AHI de acuerdo con la Ley 1448 de 2011 y sus decretos reglamentarios, lo que correspondió a 3.023 medidas entregadas a las víctimas del conflicto que cumplieron con los requisitos establecidos en la Ley y 111 solicitudes que no cumplieron los requisitos, para un total de 3.134 medidas (Fuente: Sistema Información para Víctimas – SIVIC, corte: 01/09/2019).
Las 3.023 medidas otorgadas en AHI se clasifican en: • Alimentación 1.241 medidas entregadas •Alojamiento transitorio 1.158 medidas •Artículos de aseo personal - Elementos dormitorio -  utensilios de cocina y vajilla 599 medidas •Asistencia funeraria 0 medida •Transporte emergencia 25 medidas.
De las personas beneficiarias en el mes de agosto (1.245) personas. Por grupo etario: infancia y adolescencia (825); adultos (377), adulto mayor (42) y sin información (1).
</v>
          </cell>
          <cell r="EE100" t="str">
            <v>No se presentan retrasos.</v>
          </cell>
          <cell r="EF100" t="str">
            <v xml:space="preserve"> Para este periodo el total de medidas otorgadas, se identificó que la medida que mas se otorgó fue la medida de alimentación, seguida de alojamiento transitorio y artículos de aseo personal.</v>
          </cell>
          <cell r="EG100">
            <v>3628</v>
          </cell>
          <cell r="EH100">
            <v>3628</v>
          </cell>
          <cell r="EI100" t="str">
            <v xml:space="preserve">En el mes de septiembre de 2019, se ha otorgo el 100% de las medidas de AHI de acuerdo con la Ley 1448 de 2011 y sus decretos reglamentarios, lo que correspondió a 3.628 medidas entregadas a las víctimas del conflicto que cumplieron con los requisitos establecidos en la Ley y 119 solicitudes que no cumplieron los requisitos, para un total de 3.747 medidas (Fuente: Sistema Información para Víctimas – SIVIC, corte: 30/09/2019).
Las 3.628 medidas otorgadas en AHI se clasifican en: • Alimentación 1.376 medidas entregadas •Alojamiento transitorio 1.439 medidas •Artículos de aseo personal - Elementos dormitorio -  utensilios de cocina y vajilla 789 medidas •Asistencia funeraria 0 medida •Transporte emergencia 24 medidas.
De las personas beneficiarias en el mes de septiembre (1.247) personas. Por grupo etario: infancia y adolescencia (824); adultos (386), adulto mayor (36) y sin información (1).
</v>
          </cell>
          <cell r="EJ100" t="str">
            <v>No se presentan retrasos.</v>
          </cell>
          <cell r="EK100" t="str">
            <v>En el mes de septiembre las medidas otorgadas fueron de 3.628, en donde la medida que mayor participación presento fue alojamiento transitorio, seguida de la medida de  alimentación.</v>
          </cell>
          <cell r="EL100">
            <v>2835</v>
          </cell>
          <cell r="EM100">
            <v>2835</v>
          </cell>
          <cell r="EN100" t="str">
            <v xml:space="preserve">En el mes de octubre de 2019, se ha otorgo el 100% de las medidas de AHI de acuerdo con la Ley 1448 de 2011 y sus decretos reglamentarios, lo que correspondió a 2.835 medidas entregadas a las víctimas del conflicto que cumplieron con los requisitos establecidos en la Ley y 169 solicitudes que no cumplieron los requisitos, para un total de 3.004 medidas (Fuente: Sistema Información para Víctimas – SIVIC, corte: 01/11/2019).
Las 2.835 medidas otorgadas en AHI se clasifican en: • Alimentación 1.299 medidas entregadas •Alojamiento transitorio 1.049 medidas •Artículos de aseo personal - Elementos dormitorio -  utensilios de cocina y vajilla 485 medidas •Asistencia funeraria 0 medida •Transporte emergencia 2 medidas.
Por otra parte, las personas beneficiadas en el mes de octubre fueron (1.204) personas que por grupo etario correspondieron a: infancia y adolescencia (803); adultos (365), adulto mayor (34) y sin información (2).
</v>
          </cell>
          <cell r="EO100" t="str">
            <v xml:space="preserve">En lo corrido de la presente vigencia en relación al otorgamiento de medidas, no se han presentado retrasos ni dificultades para atender la demanda de medidas de ayuda humanitaria inmediata que se ha presentado en los CLAV y Puntos de Atención PAV. </v>
          </cell>
          <cell r="EP100" t="str">
            <v>Para el mes de octubre, se realizó la entrega de 2835 medidas.</v>
          </cell>
          <cell r="EQ100">
            <v>2157</v>
          </cell>
          <cell r="ER100">
            <v>2157</v>
          </cell>
          <cell r="ES100" t="str">
            <v xml:space="preserve">En el mes de noviembre de 2019, se ha otorgo el 100% de las medidas de AHI de acuerdo con la Ley 1448 de 2011 y sus decretos reglamentarios, lo que correspondió a 2.157 medidas entregadas a las víctimas del conflicto que cumplieron con los requisitos establecidos en la Ley y 62 solicitudes que no cumplieron los requisitos, para un total de 2.219 medidas (Fuente: Sistema Información para Víctimas – SIVIC, corte: 02/12/2019).
Las 2.157 medidas otorgadas en AHI se clasifican en: • Alimentación 955 medidas entregadas •Alojamiento transitorio 818 medidas •Artículos de aseo personal - Elementos dormitorio -  utensilios de cocina y vajilla 378 medidas •Asistencia funeraria 1 medida •Transporte emergencia 5 medidas.
Por otra parte, las personas beneficiadas en el mes de noviembre fueron (911) personas que por grupo etario correspondieron a: infancia y adolescencia (595); adultos (283), adulto mayor (31) y sin información (2).
</v>
          </cell>
          <cell r="ET100" t="str">
            <v>No se presentan retrasos.</v>
          </cell>
          <cell r="EU100" t="str">
            <v>En el mes de noviembre las medidas otorgadas fueron de 2.157, en donde la medida que mayor participación presento fue la alimentación.</v>
          </cell>
          <cell r="EV100">
            <v>838</v>
          </cell>
          <cell r="EW100">
            <v>838</v>
          </cell>
          <cell r="EX100" t="str">
            <v>A corte 12 de diciembre de 2019, se han otorgado el 100% de las medidas de AHI de acuerdo con la Ley 1448 de 2011 y sus decretos reglamentarios, lo que correspondió a 838 medidas entregadas a las víctimas del conflicto que cumplieron con los requisitos establecidos en la Ley y 4 solicitudes que no cumplieron los requisitos, para un total de 842 medidas (Fuente: Sistema Información para Víctimas – SIVIC, corte: 12/12/2019).</v>
          </cell>
          <cell r="EY100" t="str">
            <v>Los resultados presentados,son un avance parcial a corte  12 de diciembre  de 2019. El valor total sera presentado en la primera semana del mes de enero de 2020, por la garantia de la prestación del servicio a la población víctima hasta el ultimo día habil del mes.</v>
          </cell>
          <cell r="EZ100" t="str">
            <v>En lo corrido del mes de diciembre se han otorgado 838 medidas de alimentación la cual corresponde a la medida con mayor participación.</v>
          </cell>
          <cell r="FA100">
            <v>33661</v>
          </cell>
          <cell r="FB100">
            <v>0</v>
          </cell>
          <cell r="FC100" t="str">
            <v>Cumple</v>
          </cell>
          <cell r="FD100" t="str">
            <v>Cumplido</v>
          </cell>
          <cell r="FE100" t="str">
            <v>Cumplido</v>
          </cell>
          <cell r="FF100" t="str">
            <v>Adecuado</v>
          </cell>
          <cell r="FG100" t="str">
            <v>Coherente</v>
          </cell>
          <cell r="FH100" t="str">
            <v>Concuerda</v>
          </cell>
          <cell r="FI100" t="str">
            <v>Concuerda</v>
          </cell>
          <cell r="FJ100" t="str">
            <v>Relación directa</v>
          </cell>
          <cell r="FK100" t="str">
            <v>Adecuado</v>
          </cell>
          <cell r="FL100" t="str">
            <v>Oportuna</v>
          </cell>
          <cell r="FM100" t="str">
            <v>Se evidencia el cumplimiento del indicador conforme lo programado y se encuentra respaldado en el soporte documental subido.</v>
          </cell>
          <cell r="FN100" t="str">
            <v>Luisa Fernanda Ortiz y Yuri Galindo</v>
          </cell>
          <cell r="FO100" t="str">
            <v>Cumple</v>
          </cell>
          <cell r="FP100" t="str">
            <v>Cumplido</v>
          </cell>
          <cell r="FQ100" t="e">
            <v>#N/A</v>
          </cell>
          <cell r="FR100" t="str">
            <v>Adecuado</v>
          </cell>
          <cell r="FS100" t="str">
            <v>Coherente</v>
          </cell>
          <cell r="FT100" t="str">
            <v>Concuerda</v>
          </cell>
          <cell r="FU100" t="str">
            <v>Concuerda</v>
          </cell>
          <cell r="FV100" t="str">
            <v>Relación directa</v>
          </cell>
          <cell r="FW100" t="str">
            <v>No adecuado</v>
          </cell>
          <cell r="FX100" t="str">
            <v>Oportuna</v>
          </cell>
          <cell r="FY100" t="str">
            <v>Se observa una ejecución apropiada del indicador conforme la programación, se diligenció la casilla de retrasos y son claros los beneficios obtenidos por la generación de los productos y la ejecución de actividades. Sin embargo, para el mes de junio la mayoría de las carpetas donde se deben reportar las evidencias están en blanco por lo cual no se puede verificar la información cualitativa y cuantitativa reportada. Se deben verificar las carpetas y subir los respectivos soportes.</v>
          </cell>
          <cell r="FZ100" t="str">
            <v>Yuri Galindo</v>
          </cell>
          <cell r="GA100" t="str">
            <v>Cumple</v>
          </cell>
          <cell r="GB100" t="str">
            <v>Cumplido</v>
          </cell>
          <cell r="GC100" t="e">
            <v>#N/A</v>
          </cell>
          <cell r="GD100" t="str">
            <v>Adecuado</v>
          </cell>
          <cell r="GE100" t="str">
            <v>Coherente</v>
          </cell>
          <cell r="GF100" t="str">
            <v>Concuerda</v>
          </cell>
          <cell r="GG100" t="str">
            <v>Concuerda</v>
          </cell>
          <cell r="GH100" t="str">
            <v>Relación directa</v>
          </cell>
          <cell r="GI100" t="str">
            <v>Adecuado</v>
          </cell>
          <cell r="GJ100" t="str">
            <v>Oportuna</v>
          </cell>
          <cell r="GK100" t="str">
            <v>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tuvo en cuenta la observación realizada en la retroalimentación dado que subió los soportes completos y organizados. Por lo anterior, se califica el criterio como cumplido.</v>
          </cell>
          <cell r="GL100" t="str">
            <v>Yuri Romina Galindo</v>
          </cell>
          <cell r="GM100" t="str">
            <v>Cumple</v>
          </cell>
          <cell r="GN100" t="str">
            <v>Cumplido</v>
          </cell>
          <cell r="GO100" t="e">
            <v>#N/A</v>
          </cell>
          <cell r="GP100" t="str">
            <v>Adecuado</v>
          </cell>
          <cell r="GQ100" t="str">
            <v>Coherente</v>
          </cell>
          <cell r="GR100" t="str">
            <v>Concuerda</v>
          </cell>
          <cell r="GS100" t="str">
            <v>No aplica</v>
          </cell>
          <cell r="GT100" t="str">
            <v>Relación directa</v>
          </cell>
          <cell r="GU100" t="str">
            <v>Adecuado</v>
          </cell>
          <cell r="GV100" t="str">
            <v>Oportuna</v>
          </cell>
          <cell r="GW100"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100" t="str">
            <v>Yuri Romina Galindo</v>
          </cell>
          <cell r="GY100">
            <v>1</v>
          </cell>
          <cell r="GZ100">
            <v>1</v>
          </cell>
          <cell r="HA100">
            <v>1</v>
          </cell>
          <cell r="HB100">
            <v>1</v>
          </cell>
          <cell r="HC100">
            <v>1</v>
          </cell>
          <cell r="HD100">
            <v>1</v>
          </cell>
          <cell r="HE100">
            <v>1</v>
          </cell>
          <cell r="HF100">
            <v>1</v>
          </cell>
          <cell r="HG100">
            <v>1</v>
          </cell>
          <cell r="HH100">
            <v>1</v>
          </cell>
          <cell r="HI100">
            <v>1</v>
          </cell>
          <cell r="HJ100">
            <v>1</v>
          </cell>
          <cell r="HK100">
            <v>33661</v>
          </cell>
          <cell r="HL100">
            <v>1</v>
          </cell>
          <cell r="HM100">
            <v>1</v>
          </cell>
          <cell r="HN100">
            <v>1</v>
          </cell>
          <cell r="HO100">
            <v>1</v>
          </cell>
          <cell r="HP100">
            <v>1</v>
          </cell>
          <cell r="HQ100">
            <v>1</v>
          </cell>
          <cell r="HR100">
            <v>1</v>
          </cell>
          <cell r="HS100">
            <v>1</v>
          </cell>
          <cell r="HT100">
            <v>1</v>
          </cell>
          <cell r="HU100">
            <v>1</v>
          </cell>
          <cell r="HV100">
            <v>1</v>
          </cell>
          <cell r="HW100">
            <v>1</v>
          </cell>
          <cell r="HX100">
            <v>1</v>
          </cell>
          <cell r="HY100">
            <v>1</v>
          </cell>
          <cell r="HZ100">
            <v>1</v>
          </cell>
          <cell r="IA100">
            <v>1</v>
          </cell>
          <cell r="IB100">
            <v>1</v>
          </cell>
          <cell r="IC100">
            <v>1</v>
          </cell>
          <cell r="ID100">
            <v>1</v>
          </cell>
          <cell r="IE100">
            <v>1</v>
          </cell>
          <cell r="IF100">
            <v>1</v>
          </cell>
          <cell r="IG100">
            <v>1</v>
          </cell>
          <cell r="IH100">
            <v>1</v>
          </cell>
          <cell r="II100">
            <v>1</v>
          </cell>
          <cell r="IJ100">
            <v>1</v>
          </cell>
          <cell r="IK100">
            <v>1</v>
          </cell>
          <cell r="IL100">
            <v>1</v>
          </cell>
          <cell r="IM100">
            <v>1</v>
          </cell>
          <cell r="IN100">
            <v>1</v>
          </cell>
          <cell r="IP100">
            <v>1</v>
          </cell>
          <cell r="IQ100">
            <v>1</v>
          </cell>
          <cell r="IR100">
            <v>1</v>
          </cell>
          <cell r="IS100">
            <v>1</v>
          </cell>
        </row>
        <row r="101">
          <cell r="A101">
            <v>168</v>
          </cell>
          <cell r="B101" t="str">
            <v>Oficina Alta Consejería para los Derechos de las Víctimas, la Paz y la Reconciliación</v>
          </cell>
          <cell r="C101" t="str">
            <v>Alto Consejero para los Derechos de las Víctimas, la Paz y la Reconciliación</v>
          </cell>
          <cell r="D101" t="str">
            <v>Gustavo Alberto Quintero Ardila</v>
          </cell>
          <cell r="E101" t="str">
            <v>P1 -  ÉTICA, BUEN GOBIERNO Y TRANSPARENCIA</v>
          </cell>
          <cell r="F101" t="str">
            <v>P1O2 Fortalecer la capacidad de formulación, implementación y seguimiento, de la política pública de competencia de la Secretaría General; así como las estrategias y mecanismos de evaluación.</v>
          </cell>
          <cell r="G101" t="str">
            <v>P1O2A1 Formular, implementar y realizar seguimiento a las políticas públicas de competencia de la Entidad</v>
          </cell>
          <cell r="H101" t="str">
            <v>Aplicar los Planes Integrales de Atención con seguimiento en el Distrito Capital. (PIA)</v>
          </cell>
          <cell r="I101" t="str">
            <v>Personas con Planes Integrales de Atención con seguimiento (PIA) aplicados</v>
          </cell>
          <cell r="J101" t="str">
            <v xml:space="preserve">La aplicación del PAS se realiza cuando una persona víctima del conflicto armado interno se acerca a solicitar servicios brindados por las entidades distritales del Sistema Distrital de Atención y Reparación Integral a las Víctimas SDARIV en los Centros Locales de Atención (CLAV`s). (i) Inicia con una caracterización básica individual, (ii) continuando con un diagnóstico de necesidades en términos de derechos y condiciones especiales, a partir de lo cual (iii) se formula el Plan de Atención con Seguimiento – PAS por persona una única vez. Este Plan contempla (iv) la realización de trámites y gestiones necesarios para el otorgamiento de medidas, con bienes y servicios propios de la Alta Consejería para los Derechos de las Víctimas, la Paz y la Reconciliación, así como la referencia a oferta de otras entidades y (v) el seguimiento a la contrarreferencia suministrada por dichas entidades, sobre el otorgamiento de bienes y servicios de su competencia. </v>
          </cell>
          <cell r="K101" t="str">
            <v xml:space="preserve">  Sumatoria personas con Planes Integrales de Atención con seguimiento     </v>
          </cell>
          <cell r="L101" t="str">
            <v>Sumatoria personas con Planes Integrales de Atención con seguimiento</v>
          </cell>
          <cell r="M101">
            <v>0</v>
          </cell>
          <cell r="O101" t="str">
            <v xml:space="preserve">Planes Integrales de Atención con seguimiento (PIA)
</v>
          </cell>
          <cell r="P101" t="str">
            <v>Articular la oferta de las entidades que tienen presencia en los CLAV
Garantizar la operación y normal funcionamiento de los Centros Locales de Atención - CLAV y puntos de operación
Operar el sistema de referencia y contra referencia de los servicios prestados en el  marco de los PIA</v>
          </cell>
          <cell r="Q101" t="str">
            <v>-Informe cualitativo con reporte de las personas caracterizadas mensualmente.
-</v>
          </cell>
          <cell r="R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S101" t="str">
            <v>Suma</v>
          </cell>
          <cell r="T101" t="str">
            <v>Suma</v>
          </cell>
          <cell r="U101" t="str">
            <v>Número</v>
          </cell>
          <cell r="V101" t="str">
            <v>Eficacia</v>
          </cell>
          <cell r="W101" t="str">
            <v>Producto</v>
          </cell>
          <cell r="X101">
            <v>2016</v>
          </cell>
          <cell r="Y101">
            <v>1294</v>
          </cell>
          <cell r="Z101">
            <v>2016</v>
          </cell>
          <cell r="AA101">
            <v>372</v>
          </cell>
          <cell r="AB101">
            <v>25170</v>
          </cell>
          <cell r="AC101">
            <v>25040</v>
          </cell>
          <cell r="AD101">
            <v>25418</v>
          </cell>
          <cell r="AE101">
            <v>4000</v>
          </cell>
          <cell r="AF101">
            <v>80000</v>
          </cell>
          <cell r="AG101" t="str">
            <v>No Aplica</v>
          </cell>
          <cell r="AH101">
            <v>1</v>
          </cell>
          <cell r="AI101" t="str">
            <v>No Aplica</v>
          </cell>
          <cell r="AJ101">
            <v>1</v>
          </cell>
          <cell r="AK101">
            <v>1</v>
          </cell>
          <cell r="AL101">
            <v>1156</v>
          </cell>
          <cell r="AM101" t="str">
            <v>Bogotá Mejor para las víctimas, la paz y la reconciliación</v>
          </cell>
          <cell r="AN101">
            <v>1</v>
          </cell>
          <cell r="AO101" t="str">
            <v>Asistencia, Atención y Reparación Integral a Víctimas del Conflicto Armado e Implementación de Acciones de Memoria, Paz y Reconciliación en Bogotá.</v>
          </cell>
          <cell r="AP101" t="str">
            <v>No Aplica</v>
          </cell>
          <cell r="AQ101" t="str">
            <v>No Aplica</v>
          </cell>
          <cell r="AR101" t="str">
            <v>No Aplica</v>
          </cell>
          <cell r="AS101" t="str">
            <v>No Aplica</v>
          </cell>
          <cell r="AT101" t="str">
            <v>No Aplica</v>
          </cell>
          <cell r="AU101" t="str">
            <v>No Aplica</v>
          </cell>
          <cell r="AV101" t="str">
            <v>No Aplica</v>
          </cell>
          <cell r="AW101" t="str">
            <v>No Aplica</v>
          </cell>
          <cell r="AX101" t="str">
            <v>No Aplica</v>
          </cell>
          <cell r="AY101" t="str">
            <v>No Aplica</v>
          </cell>
          <cell r="AZ101" t="str">
            <v>No Aplica</v>
          </cell>
          <cell r="BA101" t="str">
            <v>No Aplica</v>
          </cell>
          <cell r="BB101" t="str">
            <v>No Aplica</v>
          </cell>
          <cell r="BC101" t="str">
            <v>No Aplica</v>
          </cell>
          <cell r="BD101" t="str">
            <v>No Aplica</v>
          </cell>
          <cell r="BE101" t="str">
            <v>No Aplica</v>
          </cell>
          <cell r="BF101" t="str">
            <v>No Aplica</v>
          </cell>
          <cell r="BG101" t="str">
            <v>No Aplica</v>
          </cell>
          <cell r="BH101" t="str">
            <v>No Aplica</v>
          </cell>
          <cell r="BI101" t="str">
            <v>No Aplica</v>
          </cell>
          <cell r="BJ101" t="str">
            <v>No Aplica</v>
          </cell>
          <cell r="BK101" t="str">
            <v>No Aplica</v>
          </cell>
          <cell r="BL101" t="str">
            <v>No Aplica</v>
          </cell>
          <cell r="BM101" t="str">
            <v>Plan de Desarrollo - Meta ProductoPlan de Acción Proyecto de inversión 1156 Bogotá Mejor para las víctimas, la paz y la reconciliaciónSGCAsistencia, Atención y Reparación Integral a Víctimas del Conflicto Armado e Implementación de Acciones de Memoria, Paz y Reconciliación en Bogotá.</v>
          </cell>
          <cell r="BN101" t="str">
            <v xml:space="preserve">La aplicación del PAS se realiza cuando una persona víctima del conflicto armado interno se acerca a solicitar servicios brindados por las entidades distritales del Sistema Distrital de Atención y Reparación Integral a las Víctimas SDARIV en los Centros Locales de Atención (CLAV`s). (i) Inicia con una caracterización básica individual, (ii) continuando con un diagnóstico de necesidades en términos de derechos y condiciones especiales, a partir de lo cual (iii) se formula el Plan de Atención con Seguimiento – PAS por persona una única vez. Este Plan contempla (iv) la realización de trámites y gestiones necesarios para el otorgamiento de medidas, con bienes y servicios propios de la Alta Consejería para los Derechos de las Víctimas, la Paz y la Reconciliación, así como la referencia a oferta de otras entidades y (v) el seguimiento a la contrarreferencia suministrada por dichas entidades, sobre el otorgamiento de bienes y servicios de su competencia. </v>
          </cell>
          <cell r="BO101" t="str">
            <v>Articular la oferta de las entidades que tienen presencia en los CLAV
Garantizar la operación y normal funcionamiento de los Centros Locales de Atención - CLAV y puntos de operación
Operar el sistema de referencia y contra referencia de los servicios prestados en el  marco de los PIA</v>
          </cell>
          <cell r="BP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BQ101" t="str">
            <v>-Informe cualitativo con reporte de las personas caracterizadas mensualmente.
-</v>
          </cell>
          <cell r="BR101" t="str">
            <v>suma</v>
          </cell>
          <cell r="BS101">
            <v>25418</v>
          </cell>
          <cell r="BT101">
            <v>1759</v>
          </cell>
          <cell r="BU101">
            <v>3307</v>
          </cell>
          <cell r="BV101">
            <v>2176</v>
          </cell>
          <cell r="BW101">
            <v>2481</v>
          </cell>
          <cell r="BX101">
            <v>2329</v>
          </cell>
          <cell r="BY101">
            <v>1754</v>
          </cell>
          <cell r="BZ101">
            <v>1896</v>
          </cell>
          <cell r="CA101">
            <v>2158</v>
          </cell>
          <cell r="CB101">
            <v>1995</v>
          </cell>
          <cell r="CC101">
            <v>2295</v>
          </cell>
          <cell r="CD101">
            <v>1823</v>
          </cell>
          <cell r="CE101">
            <v>1445</v>
          </cell>
          <cell r="CF101">
            <v>1759</v>
          </cell>
          <cell r="CG101">
            <v>3307</v>
          </cell>
          <cell r="CH101">
            <v>2176</v>
          </cell>
          <cell r="CI101">
            <v>2481</v>
          </cell>
          <cell r="CJ101">
            <v>2329</v>
          </cell>
          <cell r="CK101">
            <v>1754</v>
          </cell>
          <cell r="CL101">
            <v>1896</v>
          </cell>
          <cell r="CM101">
            <v>2158</v>
          </cell>
          <cell r="CN101">
            <v>1995</v>
          </cell>
          <cell r="CO101">
            <v>2295</v>
          </cell>
          <cell r="CP101">
            <v>1823</v>
          </cell>
          <cell r="CQ101">
            <v>1445</v>
          </cell>
          <cell r="CR101">
            <v>25418</v>
          </cell>
          <cell r="CS101">
            <v>1780</v>
          </cell>
          <cell r="CT101" t="str">
            <v/>
          </cell>
          <cell r="CU101" t="str">
            <v>Para enero de 2019 se han aplicado planes de atención y seguimiento a un total de 1.780 personas. Los servicios solicitados fueron: Acompañamiento jurídico y psicosocial (629 personas), servicios de valoración, trámites y AHI (581), Orientación jurídica a víctimas (442), remisiones a Secretaría Distrital de Salud (355),  remisiones a Registraduría (334), gestión para estabilización socioeconómica (231), remisiones a Secretaría de Integración Social (27), remisiones de Acciones comunitarias (1), remisiones a Secretaría de Educación (24), remisiones al ICBF (12). Es importante mencionar que una persona puede acceder a más de un servicio, razón por la cual, los datos de proporciones y totales no son sumables entre si. Esta población se compone por hombres (730), por mujeres (1.049), no brindó información (1).</v>
          </cell>
          <cell r="CV101" t="str">
            <v xml:space="preserve">En comparación con el avance en el mes de enero de 2018 se tiene una diferencia de 1.395 personas. Por esta razón, se hace una proyección de distribución de esta diferencia entre los demás meses de la vigencia, asignando 131 personas a cada uno de los 11 meses restantes. </v>
          </cell>
          <cell r="CW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CX101">
            <v>2095</v>
          </cell>
          <cell r="CY101" t="str">
            <v/>
          </cell>
          <cell r="CZ101" t="str">
            <v>Para febrero de 2019 se han aplicado planes de atención y seguimiento a un total de 2.095 personas. Los servicios solicitados fueron: Acompañamiento jurídico y psicosocial (780 personas), servicios de valoración, trámites y AHI (706), Orientación jurídica a víctimas (529), remisiones a Secretaría Distrital de Salud (483),  remisiones a Registraduría (296), gestión para estabilización socioeconómica (338), remisiones a Secretaría de Integración Social (39), remisiones de Acciones comunitarias (33), remisiones a Secretaría de Educación (17), remisiones al ICBF (18), Comisarias de familia 3. Es importante mencionar que una persona puede acceder a más de un servicio, razón por la cual, los datos de proporciones y totales no son sumables entre si. Esta población se compone por hombres (869), por mujeres (1.223), no brindo información(1), intersexual (2).</v>
          </cell>
          <cell r="DA101" t="str">
            <v xml:space="preserve">En comparación con el avance en el mes de enero de 2018 se tiene una diferencia de 1.395 personas. Por esta razón, se hace una proyección de distribución de esta diferencia entre los demás meses de la vigencia 2019, asignando 131 personas a cada uno de los 11 meses restantes para lograr cumplir con la meta anual. Para el mes de febrero de 2019 esta diferencia se superó, presentándose ahora un incremento de 748 personas más que en el mismo periodo en 2018.  </v>
          </cell>
          <cell r="DB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C101">
            <v>1788</v>
          </cell>
          <cell r="DD101" t="str">
            <v/>
          </cell>
          <cell r="DE101" t="str">
            <v>Para marzo de 2019 se han aplicado planes de atención y seguimiento a un total de 1.788 personas. Los servicios solicitados fueron: Acompañamiento jurídico y psicosocial (663 personas), Orientación jurídica a víctimas (422), servicios de valoración, trámites y AHI (697), remisiones a Secretaría de Educación (8), remisiones al ICBF (9), gestión para estabilización socioeconómica (258), remisiones a Registraduría (230), remisiones a Secretaría Distrital de Salud (413), remisiones a Secretaría Integración Social (8). Es importante mencionar que una persona puede acceder a más de un servicio, razón por la cual, los datos de proporciones y totales no son sumables entre si. Esta población se compone por hombres (772), por mujeres (1.012), no brindo información (2), intersexual (2). Por otro lado, recibieron contención y acompañamiento 215 personas que presentaron alguna situación de crisis emocional en los CLAV o Puntos de Atención.</v>
          </cell>
          <cell r="DF101" t="str">
            <v xml:space="preserve">En comparación con el avance en el mes de enero de 2018 se tiene una diferencia de 1.395 personas. Por esta razón, se hace una proyección de distribución de esta diferencia entre los demás meses de la vigencia 2019, asignando 131 personas a cada uno de los 11 meses restantes para lograr cumplir con la meta anual. Para el mes de marzo de 2019 esta diferencia ha aumentado, presentándose ahora una total de 2.652 personas menos que en el mismo periodo en 2018.  Para mitigar esta diferencia se ha contemplado recurrir a los procesos por focalización que viene desarrollando el Equipo de Reparación Integral con los Planes Operativos de Integración Local. </v>
          </cell>
          <cell r="DG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H101">
            <v>1574</v>
          </cell>
          <cell r="DI101" t="str">
            <v/>
          </cell>
          <cell r="DJ101" t="str">
            <v>Para abril de 2019 se han aplicado planes de atención y seguimiento a un total de 1.574 personas. Los servicios solicitados fueron: Vinculación a acciones comunitarias (20 personas), Acompañamiento jurídico y psicosocial (664), Orientación jurídica a víctimas (366), servicios de valoración, trámites y AHI (580), remisiones a Secretaría de Educación (8), remisiones al ICBF (6), gestión para estabilización socioeconómica (116), remisiones a Registraduría (215), remisiones a Secretaría Distrital de Salud (396), remisiones a Secretaría Integración Social (22). Es importante mencionar que una persona puede acceder a más de un servicio, razón por la cual, los datos de proporciones y totales no son sumables entre sí. Esta población se compone por hombres (732), por mujeres (841), no brindo información (1). Por otro lado, para el mes de abril 186 personas declararon hechos victimizantes con ocasión al conflicto armado interno iniciaron proceso de acompañamiento psicosocial.</v>
          </cell>
          <cell r="DK101" t="str">
            <v xml:space="preserve">Para el mes de abril no se alcanzó la meta planeada ya que la proyección de esta meta es indicativa, además porque estos planes operan por demanda. En este sentido, y para mitigar esta diferencia, se revisarán los Planes Operativos de Integración Local para incentivar el PAS. 
</v>
          </cell>
          <cell r="DL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M101">
            <v>1676</v>
          </cell>
          <cell r="DN101" t="str">
            <v/>
          </cell>
          <cell r="DO101" t="str">
            <v xml:space="preserve">Para mayo de 2019 se han aplicado planes de atención y seguimiento a un total de 1.676 personas. Los servicios solicitados fueron: Vinculación a acciones comunitarias (9 personas), Acompañamiento jurídico y psicosocial (640), Orientación jurídica a víctimas (411), servicios de valoración, trámites y AHI (635), remisiones a Secretaría de Educación (1), remisiones al ICBF (9), gestión para estabilización socioeconómica (192), remisiones a Registraduría (215), remisiones a Secretaría Distrital de Salud (424), remisiones a Secretaría Integración Social (51).Es importante mencionar que una persona puede acceder a más de un servicio, razón por la cual, los datos de proporciones y totales no son sumables entre sí.
Esta población se compone por hombres (732) y por mujeres (944) . Por otro lado, para el mes de mayo 206 personas declararon hechos victimizantes con ocasión al conflicto armado interno iniciaron proceso de acompañamiento psicosocial.  Adicionalmente, se realizó cierre a 212 procesos de acompañamiento psicosocial por cumplimiento de objetivos, remisión a PAPSIVI (medida de rehabilitación) o por pérdida de contacto. Finalmente, durante el mes de mayo 104 personas recibieron proceso de acompañamiento psicosocial, con mínimo 5 encuentros o cierre por cumplimiento de objetivos.
</v>
          </cell>
          <cell r="DP101" t="str">
            <v>Para mitigar esta diferencia se ha contemplado recurrir a los procesos por focalización que viene desarrollando el Equipo de Reparación Integral con los Planes Operativos de Integración Local. Para ello, durante el mes de abril se realizó un cruce entre los PAS reportados a corte marzo de 2019 y los Planes Operativos de Integración Local para incluirlos dentro de la solicitud de contrarreferencia o retroalimentación hecha a las entidades en el mes de mayo. Una vez se surtan las operaciones estadísticas que permitan establecer las personas que no han sido incluidas en el reporte de acuerdo a estas contrarreferencias, serán incluidos dentro de lo ejecutado.</v>
          </cell>
          <cell r="DQ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R101">
            <v>1561</v>
          </cell>
          <cell r="DS101" t="str">
            <v/>
          </cell>
          <cell r="DT101" t="str">
            <v xml:space="preserve">Para junio de 2019 se han aplicado planes de atención y seguimiento a un total de 1.561 personas. Los servicios solicitados fueron: Vinculación a acciones comunitarias (56 personas), Acompañamiento jurídico y psicosocial (568), Orientación jurídica a víctimas (416), servicios de valoración, trámites y AHI (617), remisiones a Secretaría de Educación (7), remisiones al ICBF (3), gestión para estabilización socioeconómica (173), remisiones a Registraduría (187), remisiones a Secretaría Distrital de Salud (399), remisiones a Secretaría Integración Social (19). Es importante mencionar que una persona puede acceder a más de un servicio, razón por la cual, los datos de proporciones y totales no son sumables entre sí. Esta población se compone por hombres (4.540), por mujeres (5923), Intersexual (6), sin información (5).
Durante junio de 2019, (293) personas declararon hechos victimizantes con ocasión al conflicto armado interno e iniciaron proceso de acompañamiento psicosocial en los CLAV,  Punto de Atención PAV, Terminal y Unidad Móvil. Adicionalmente, se realizó cierre a 245 procesos de acompañamiento psicosocial por cumplimiento de objetivos, remisión a PAPSIVI (medida de rehabilitación) o por pérdida de contacto. Finalmente, durante el mes de junio 131 personas recibieron proceso de acompañamiento psicosocial, con mínimo 5 encuentros o cierre por cumplimiento de objetivos.
</v>
          </cell>
          <cell r="DU101" t="str">
            <v>Actualmente se presentamdo un retrato en el cumplimiento de PAS y para mitigar esta diferencia se ha contemplado recurrir a los procesos por focalización que viene desarrollando el Equipo de Reparación Integral con los Planes Operativos de Integración Local. Para ello, durante el mes de abril se realizó un cruce entre los PAS reportados a corte marzo de 2019 y los Planes Operativos de Integración Local para incluirlos dentro de la solicitud de contrarreferencia o retroalimentación hecha a las entidades en el mes de mayo. 
En el mes de junio, dentro del ejercicio de analítica descriptiva que se está realizando con el ViveLab de la Universidad Nacional, se realizó un ejercicio de cruces de las contrarreferencias recibidas por parte de las entidades.</v>
          </cell>
          <cell r="DV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W101">
            <v>1939</v>
          </cell>
          <cell r="DX101" t="str">
            <v/>
          </cell>
          <cell r="DY101" t="str">
            <v xml:space="preserve">Para julio de 2019 se han aplicado planes de atención y seguimiento a un total de 1.939 personas. Los servicios solicitados fueron: Vinculación a acciones comunitarias (43 personas), Acompañamiento jurídico y psicosocial (626), Orientación jurídica a víctimas (526), servicios de valoración, trámites y AHI (836), remisiones a comisarías de familia (2), remisiones al ICBF (4), gestión para estabilización socioeconómica (245), remisiones a Registraduría Nacional (202), remisiones a Secretaría Distrital de Salud (596), remisiones a Secretaría Integración Social (9). Es importante mencionar que una persona puede acceder a más de un servicio, razón por la cual, los datos de proporciones y totales no son sumables entre sí. Esta población se compone por hombres (861), por mujeres (1075), Intersexual (3).
Por otra parte, en este mes 301 personas declararon hechos victimizantes con ocasión al conflicto armado interno e iniciaron proceso de acompañamiento psicosocial en los CLAV, Punto de Atención PAV, Terminal y Unidad Móvil. Adicionalmente, se realizó cierre a 239 procesos de acompañamiento psicosocial por cumplimiento de objetivos, remisión a PAPSIVI (medida de rehabilitación) o por pérdida de contacto. 
Igualmente, se realizaron orientaciones psicosociales a las personas víctimas de violencias en el marco del conflicto armado interno, en las que se otorgó información sobre la oferta Distrital, Nacional y del tercer sector a partir de las necesidades manifestadas. Con relación a las orientaciones psicosocial en los CLAV y Puntos de Atención, en julio se ofreció 1.845. Por otro lado, de las personas que presentaron alguna situación de crisis emocional en los CLAV o Puntos de Atención, 19 personas recibieron contención y acompañamiento ante las afectaciones identificadas. 
</v>
          </cell>
          <cell r="DZ101" t="str">
            <v xml:space="preserve">En el mes de julio, dentro del ejercicio de analítica descriptiva que se está realizando con el ViveLab de la Universidad Nacional, se realizó un ejercicio de cruces de las contrarreferencias recibidas por parte de las entidades. Este ejercicio arrojó como resultado preliminar que de las 315.571 personas únicas que se enviaron para contrarreferencia, 139.969 personas aún no se encuentran registrados en el reporte realizado hasta el momento en la meta PAS. Lo anterior implica que son potenciales casos a incluir en el reporte de la meta. Adicionalmente, la cantidad de registros que tienen contra - referencia por dependencia son: 
- De PUAS (SDIS) corresponden 11.159 coincidencias - De IPES corresponden 12.174 coincidencias - De SDM corresponden 3.244 coincidencias - De SDDE corresponden 499 coincidencias - De SED corresponden 29.275 coincidencias    - De CVP corresponden 1.951 coincidencias   - De SDIS corresponden 95 coincidencias    - De SDS corresponden 101.707 coincidencias    - De SDH corresponden 70.363 coincidencias Una vez se surtan las operaciones estadísticas que permitan establecer las personas que no han sido incluidas en el reporte de acuerdo a estas contrarreferencias, serán incluidos dentro de lo ejecutado.Estos resultados se entregarán en el mes de agosto por parte del ViveLab.  
</v>
          </cell>
          <cell r="EA101" t="str">
            <v>Estos planes, permiten realizar diagnósticos de necesidades reales y particularizadas de cda persona, con el fin que esta acceda  a bienes y servicios dispuestos por las entidades del SDARIV. Por otra parte, se presentó un incremento  del 2.7% frente a lo reportado en el mes de junio.</v>
          </cell>
          <cell r="EB101">
            <v>4327</v>
          </cell>
          <cell r="EC101" t="str">
            <v/>
          </cell>
          <cell r="ED101" t="str">
            <v xml:space="preserve">Para el mes de agosto de 2019 se han aplicado planes de atención y seguimiento a un total de 4.327 personas. Los servicios solicitados fueron: Vinculación a acciones comunitarias (24 personas), Acompañamiento jurídico y psicosocial (595), Orientación jurídica a víctimas (346), servicios de valoración, trámites y AHI (670), Secretaria de Educación (2), remisiones al ICBF (7), gestión para estabilización socioeconómica (160), Retornos y Reubicaciones (2896), remisiones a Registraduría Nacional (100), remisiones a Secretaría Distrital de Salud (377), remisiones a Secretaría Integración Social (8). Es importante mencionar que una persona puede acceder a más de un servicio, razón por la cual, los datos de proporciones y totales no son sumables entre sí. Por otro lado se tienen que esta población se compone por hombres (2.041), por mujeres (2.285), Intersexual (1).
Por otra parte, en este mes 301 personas declararon hechos victimizantes con ocasión al conflicto armado interno e iniciaron proceso de acompañamiento psicosocial en los CLAV, Punto de Atención PAV, Terminal y Unidad Móvil. Adicionalmente, se realizó cierre a 127 procesos de acompañamiento psicosocial por cumplimiento de objetivos, remisión a PAPSIVI (medida de rehabilitación) o por pérdida de contacto. Asi mismo durante el mes 63 personas recibieron proceso de acompañamiento psicosocial, con mínimo 5 encuentros o cierre por cumplimiento de objetivos, se realizaron orientaciones psicosociales a las personas víctimas de violencias en el marco del conflicto armado interno, en las que se otorgó información sobre la oferta Distrital, Nacional y del Tercer Sector a partir de las necesidades manifestadas. 
Con relación a las orientaciones psicosocial en los CLAV y Puntos de Atención, en agosto se ofreció 1.327 orientaciones. Asi mismo de las personas que presentaron alguna situación de crisis emocional en los CLAV o Puntos de Atención, 30 personas recibieron contención y acompañamiento ante las afectaciones identificadas.
</v>
          </cell>
          <cell r="EE101" t="str">
            <v>Si bien no hubo retraso durante el mes, aun se encuentra realizando los cruces para el cumplimiento de las acciones de mejora planteadas para el cumplimiento de la meta.</v>
          </cell>
          <cell r="EF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 Lo cual contribuye ha orientar los recursos disponibles por las entidades del SDARIV.</v>
          </cell>
          <cell r="EG101">
            <v>2404</v>
          </cell>
          <cell r="EH101" t="str">
            <v/>
          </cell>
          <cell r="EI101" t="str">
            <v xml:space="preserve">Para el mes de septiembre de 2019 se han aplicado planes de atención y seguimiento a un total de 2.404 personas. Los servicios solicitados fueron: Vinculación a acciones comunitarias (13personas), Acompañamiento jurídico y psicosocial (649), Orientación jurídica a víctimas (641), servicios de valoración, trámites y AHI (684), Comisarias de familia (1), Secretaria de Educación (8), remisiones al ICBF (5), gestión para estabilización socioeconómica (856), Retornos y Reubicaciones (27), remisiones a Registraduría Nacional (66), remisiones a Secretaría Distrital de Salud (435), remisiones a Secretaría Integración Social (9). Es importante mencionar que una persona puede acceder a más de un servicio, razón por la cual, los datos de proporciones y totales no son sumables entre sí. Por otro lado, se tienen que esta población se compone por hombres (8.460), por mujeres (10.667), Intersexual (12), sin información (5).
En el mes de septiembre 254 personas declararon hechos victimizantes con ocasión al conflicto armado interno e iniciaron proceso de acompañamiento psicosocial en los CLAV, Punto de Atención PAV, Terminal y Unidad Móvil. Adicionalmente, se realizó cierre a 424 procesos de acompañamiento psicosocial por cumplimiento de objetivos, remisión a PAPSIVI (medida de rehabilitación) o por pérdida de contacto.
Por otra parte, se realizaron 2.236 orientaciones psicosociales a personas víctimas de violencias en el marco del conflicto armado interno, a las cuales se les otorgó información sobre la oferta Distrital, Nacional y del Tercer Sector a partir de las necesidades manifestadas. Aunado a lo anterior fue necesario atender a 52 personas que presentaron alguna situación de crisis emocional en los CLAV o Puntos de Atención.
Finalmente, durante el mes de septiembre 781 personas víctimas del conflicto armado interno participaron en acciones con la comunidad.
</v>
          </cell>
          <cell r="EJ101" t="str">
            <v>Si bien no hubo retraso durante el mes, aun se encuentra realizando los cruces para el cumplimiento de las acciones de mejora planteadas para el cumplimiento de la meta.</v>
          </cell>
          <cell r="EK101" t="str">
            <v>Con los 2404  Planes de Atención y Seguimiento a las víctimas del conficto armado, permiten a que esta población  se les realice un  diagnóstico de necesidades  real, el cual, sustenta la formulación de un plan de atención. 
Seguidamente, se raliza un seguimiento en términos de su vinculación o acceso a bienes y servicios dispuestos por las entidades del SDARIV, lo cual contribuye a orientar los recursos disponibles por las entidades del SDARIV.</v>
          </cell>
          <cell r="EL101">
            <v>2257</v>
          </cell>
          <cell r="EM101" t="str">
            <v/>
          </cell>
          <cell r="EN101" t="str">
            <v xml:space="preserve">Para el mes de octubre de 2019 se han aplicado planes de atención y seguimiento a un total de 2.257 personas. Los servicios solicitados fueron: Vinculación a acciones comunitarias (13 personas), Acompañamiento jurídico y psicosocial (615), Orientación jurídica a víctimas (645), servicios de valoración, trámites y AHI (675), Comisarias de familia (1), Secretaria de Educación (2), gestión para estabilización socioeconómica (668), Retornos y Reubicaciones (50), remisiones a Registraduría Nacional (62), Restitución de tierras Ley 1448 (1), remisiones a Secretaría Distrital de Salud (377), remisiones a Secretaría Integración Social (4). Es importante mencionar que una persona puede acceder a más de un servicio, razón por la cual, los datos de proporciones y totales no son sumables entre sí. Por otro lado, se tienen que esta población se compone por hombres (918), por mujeres (1339).
En el mes de octubre 218 personas declararon hechos victimizantes con ocasión al conflicto armado interno e iniciaron proceso de acompañamiento psicosocial en los CLAV, Punto de Atención PAV, Terminal y Unidad Móvil. Adicionalmente, se realizó cierre a 334 procesos de acompañamiento psicosocial por cumplimiento de objetivos, remisión a PAPSIVI (medida de rehabilitación) o por pérdida de contacto.
Por otra parte, se realizaron 2.0.88 orientaciones psicosociales a personas víctimas de violencias en el marco del conflicto armado interno, a las cuales se les otorgó información sobre la oferta Distrital, Nacional y del Tercer Sector a partir de las necesidades manifestadas. Aunado a lo anterior fue necesario atender a 64 personas que presentaron alguna situación de crisis emocional en los CLAV o Puntos de Atención.
Finalmente, durante el mes de octubre 995 personas víctimas del conflicto armado interno participaron en acciones con la comunidad.
</v>
          </cell>
          <cell r="EO101" t="str">
            <v>Si bien no hubo retraso durante el mes, aun se encuentra realizando los cruces para el cumplimiento de las acciones de mejora planteadas para el cumplimiento de la meta, los cuales se espera que queden subsanados durante el mes de noviembre de 2019.</v>
          </cell>
          <cell r="EP101"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 Lo cual contribuye a orientar los recursos disponibles por las entidades del SDARIV.</v>
          </cell>
          <cell r="EQ101">
            <v>1140</v>
          </cell>
          <cell r="ER101" t="str">
            <v/>
          </cell>
          <cell r="ES101" t="str">
            <v xml:space="preserve">Para el mes de noviembre de 2019 se han aplicado planes de atención y seguimiento a un total de 1.140 personas. Así mismo 150 personas que han declarado hechos victimizantes con ocasión al conflicto armado interno iniciaron proceso de acompañamiento psicosocial en los CLAV, Punto de Atención terminal y unidad móvil. Igualmente, durante el mes se realizó cierre a 180 procesos de acompañamiento psicosocial por cumplimiento de objetivos, remisión a PAPSIVI (medida de rehabilitación) o por pérdida de contacto. De igual forma 77 personas recibieron proceso de acompañamiento psicosocial, con mínimo 5 encuentros.
En este mes se realizaron 1352 orientaciones psicosociales a las personas víctimas de violencias en el marco del conflicto armado interno, en las que se otorgó información sobre la oferta Distrital, Nacional y del tercer sector a partir de las necesidades manifestadas.
Por otro lado, 30 personas presentaron alguna situación de crisis emocional en los CLAV o puntos de atención se les realizó contención y acompañamiento ante las afectaciones identificadas. 
En el componente de atención diferencial con enfoque étnico se registró 1 (una) atención por parte de los profesionales de la oficina indígena.
</v>
          </cell>
          <cell r="ET101" t="str">
            <v xml:space="preserve">Continuando con la acción de mejora para solventar la diferencia entre lo programado en la meta y lo ejecutado se continuó con el cargue en SIVIC de personas remitidas por el Equipo de Gestión para la Estabilización Socioeconómica en las líneas de empleabilidad, emprendimiento y formación; en Noviembre se realizó el cargue de las personas inscritas para el Fondo de Educación Superior. 
Con esta acción se logró mitigar la diferencia entre lo programado y lo ejecutado, sin embargo, debido a que la operación de los CLAV se vio afectada por las movilizaciones, para el mes de Noviembre solo se alcanzó a ejecutar un 62,5% de lo programado (1.140 personas frente a 1.823 que se tenían programadas). La diferencia acumulada a noviembre entre lo programado y lo ejecutado es de 1.453 personas.
</v>
          </cell>
          <cell r="EU101" t="str">
            <v>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v>
          </cell>
          <cell r="EV101">
            <v>522</v>
          </cell>
          <cell r="EW101" t="str">
            <v/>
          </cell>
          <cell r="EX101" t="str">
            <v xml:space="preserve">A corte 12 de diciembre de 2019, se han aplicado planes de atención y seguimiento a un total de 522 personas. Los servicios solicitados fueron: Vinculación a acciones comunitarias (8 personas), Acompañamiento jurídico y psicosocial (231), Orientación jurídica a víctimas (83), servicios de valoración, trámites y AHI (168), Secretaria de Educación (3), gestión para estabilización socioeconómica (34), PAS Retornos y Reubicaciones (15), PAS Subsistencia minima 186, Registraduria Nacional 15 y remisiones a Secretaría Distrital de Salud (91). Es importante mencionar que una persona puede acceder a más de un servicio, razón por la cual, los datos de proporciones y totales no son sumables entre sí. Por otro lado, se tienen que esta población se compone por hombres (242), por mujeres (280).
</v>
          </cell>
          <cell r="EY101" t="str">
            <v>Los resultados presentados,son un avance parcial a corte  12 de diciembre  de 2019. El valor total sera presentado en la primera semana del mes de enero de 2020, por la garantia de la prestación del servicio a la población víctima hasta el ultimo día habil del mes.</v>
          </cell>
          <cell r="EZ101" t="str">
            <v>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v>
          </cell>
          <cell r="FA101">
            <v>23063</v>
          </cell>
          <cell r="FB101">
            <v>0</v>
          </cell>
          <cell r="FC101" t="str">
            <v>Cumple</v>
          </cell>
          <cell r="FD101" t="str">
            <v>Aceptable</v>
          </cell>
          <cell r="FE101" t="str">
            <v>Aceptable</v>
          </cell>
          <cell r="FF101" t="str">
            <v>Adecuado</v>
          </cell>
          <cell r="FG101" t="str">
            <v>Coherente</v>
          </cell>
          <cell r="FH101" t="str">
            <v>Concuerda</v>
          </cell>
          <cell r="FI101" t="str">
            <v>Concuerda</v>
          </cell>
          <cell r="FJ101" t="str">
            <v>Relación directa</v>
          </cell>
          <cell r="FK101" t="str">
            <v>Adecuado</v>
          </cell>
          <cell r="FL101" t="str">
            <v>Oportuna</v>
          </cell>
          <cell r="FM101" t="str">
            <v>En el reporte mensual se registró una magnitud numérica que difiere de la descripción cualitativa reportada. Por lo anterior, se solicita aclarar la ejecución del indicador dado existe incoherencia y para ello tienen plazo máximo hasta el 22 de abril de 2019.  Se subsano.</v>
          </cell>
          <cell r="FN101" t="str">
            <v>Luisa Fernanda Ortiz y Yuri Galindo</v>
          </cell>
          <cell r="FO101" t="str">
            <v>Cumple</v>
          </cell>
          <cell r="FP101" t="str">
            <v>Aceptable</v>
          </cell>
          <cell r="FQ101" t="e">
            <v>#N/A</v>
          </cell>
          <cell r="FR101" t="str">
            <v>Adecuado</v>
          </cell>
          <cell r="FS101" t="str">
            <v>Coherente</v>
          </cell>
          <cell r="FT101" t="str">
            <v>Concuerda</v>
          </cell>
          <cell r="FU101" t="str">
            <v>Concuerda</v>
          </cell>
          <cell r="FV101" t="str">
            <v>Relación directa</v>
          </cell>
          <cell r="FW101" t="str">
            <v>Adecuado</v>
          </cell>
          <cell r="FX101" t="str">
            <v>Oportuna</v>
          </cell>
          <cell r="FY101" t="str">
            <v xml:space="preserve">Teniendo en cuenta que la sumatoria de personas beneficiadas con los Planes Integrales de Atención y Seguimiento al mes de junio es de 10.474 frente a 13.806 programadas para el semestre que equivalen al cumplimiento del 76% acumulado para la vigencia, de se sugiere aplicar las metodologías identificadas para mitigar la diferencia lo más rápido posible. _x000D_
_x000D_
Por otra parte, se les sugiere respetuosamente revisar la redacción y la ortografía del reporte de este indicador.  </v>
          </cell>
          <cell r="FZ101" t="str">
            <v>Yuri Galindo</v>
          </cell>
          <cell r="GA101" t="str">
            <v>Cumple</v>
          </cell>
          <cell r="GB101" t="str">
            <v>Satisfactorio</v>
          </cell>
          <cell r="GC101" t="e">
            <v>#N/A</v>
          </cell>
          <cell r="GD101" t="str">
            <v>Adecuado</v>
          </cell>
          <cell r="GE101" t="str">
            <v>Coherente</v>
          </cell>
          <cell r="GF101" t="str">
            <v>Concuerda</v>
          </cell>
          <cell r="GG101" t="str">
            <v>Concuerda</v>
          </cell>
          <cell r="GH101" t="str">
            <v>Relación directa</v>
          </cell>
          <cell r="GI101" t="str">
            <v>Adecuado</v>
          </cell>
          <cell r="GJ101" t="str">
            <v>Oportuna</v>
          </cell>
          <cell r="GK101" t="str">
            <v>C1: En la retroalimentación al reporte del segundo trimestre radicada con el memorando 3-2019-21090 el 19 de julio de 2019 se solicitó “aplicar las metodologías identificadas para mitigar la diferencia entre lo programado y lo ejecutado lo más rápido posible”. La Alta Consejería en el tercer trimestre tuvo en cuenta la observación realizada en la retroalimentación alcanzando un cumplimiento del 96% de ejecución del indicador. Por lo anterior, se califica el criterio como cumplido.</v>
          </cell>
          <cell r="GL101" t="str">
            <v>Yuri Romina Galindo</v>
          </cell>
          <cell r="GM101" t="str">
            <v>Cumple</v>
          </cell>
          <cell r="GN101" t="str">
            <v>Satisfactorio</v>
          </cell>
          <cell r="GO101" t="e">
            <v>#N/A</v>
          </cell>
          <cell r="GP101" t="str">
            <v>Adecuado</v>
          </cell>
          <cell r="GQ101" t="str">
            <v>Coherente</v>
          </cell>
          <cell r="GR101" t="str">
            <v>Concuerda</v>
          </cell>
          <cell r="GS101" t="str">
            <v>Concuerda</v>
          </cell>
          <cell r="GT101" t="str">
            <v>Relación directa</v>
          </cell>
          <cell r="GU101" t="str">
            <v>Adecuado</v>
          </cell>
          <cell r="GV101" t="str">
            <v>Oportuna</v>
          </cell>
          <cell r="GW101" t="str">
            <v>C1: Cumple por vincular en sus reportes las observaciones realizadas por la OAP.
C2: Cumple con la meta programada con nivel satisfactorio*.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número de personas con Planes Integrales de Atención con Seguimiento aplicados actualizado.</v>
          </cell>
          <cell r="GX101" t="str">
            <v>Yuri Romina Galindo</v>
          </cell>
          <cell r="GY101">
            <v>1780</v>
          </cell>
          <cell r="GZ101">
            <v>2095</v>
          </cell>
          <cell r="HA101">
            <v>1788</v>
          </cell>
          <cell r="HB101">
            <v>1574</v>
          </cell>
          <cell r="HC101">
            <v>1676</v>
          </cell>
          <cell r="HD101">
            <v>1561</v>
          </cell>
          <cell r="HE101">
            <v>1939</v>
          </cell>
          <cell r="HF101">
            <v>4327</v>
          </cell>
          <cell r="HG101">
            <v>2404</v>
          </cell>
          <cell r="HH101">
            <v>2257</v>
          </cell>
          <cell r="HI101">
            <v>1140</v>
          </cell>
          <cell r="HJ101">
            <v>522</v>
          </cell>
          <cell r="HK101">
            <v>23063</v>
          </cell>
          <cell r="HL101">
            <v>7.0029113226847114E-2</v>
          </cell>
          <cell r="HM101">
            <v>8.2421905736092538E-2</v>
          </cell>
          <cell r="HN101">
            <v>7.0343850814383505E-2</v>
          </cell>
          <cell r="HO101">
            <v>6.1924620347785037E-2</v>
          </cell>
          <cell r="HP101">
            <v>6.593752458887403E-2</v>
          </cell>
          <cell r="HQ101">
            <v>6.1413171768038399E-2</v>
          </cell>
          <cell r="HR101">
            <v>7.6284522779132904E-2</v>
          </cell>
          <cell r="HS101">
            <v>0.17023369265874577</v>
          </cell>
          <cell r="HT101">
            <v>9.4578645054685662E-2</v>
          </cell>
          <cell r="HU101">
            <v>8.8795341883704457E-2</v>
          </cell>
          <cell r="HV101">
            <v>4.4850106223935794E-2</v>
          </cell>
          <cell r="HW101">
            <v>2.0536627586749547E-2</v>
          </cell>
          <cell r="HX101">
            <v>0.90734912266897483</v>
          </cell>
          <cell r="HY101">
            <v>1.0119386014781127</v>
          </cell>
          <cell r="HZ101">
            <v>0.76490327674694047</v>
          </cell>
          <cell r="IA101">
            <v>0.78196630764982045</v>
          </cell>
          <cell r="IB101">
            <v>0.744317597449347</v>
          </cell>
          <cell r="IC101">
            <v>0.73954530368403593</v>
          </cell>
          <cell r="ID101">
            <v>0.75865565696074178</v>
          </cell>
          <cell r="IE101">
            <v>0.79053623742198442</v>
          </cell>
          <cell r="IF101">
            <v>0.93729003359462482</v>
          </cell>
          <cell r="IG101">
            <v>0.96419038025686232</v>
          </cell>
          <cell r="IH101">
            <v>0.96618510158013549</v>
          </cell>
          <cell r="II101">
            <v>0.94026613273265758</v>
          </cell>
          <cell r="IJ101">
            <v>0.90734912266897483</v>
          </cell>
          <cell r="IK101">
            <v>0.78196630764982045</v>
          </cell>
          <cell r="IL101">
            <v>0.75865565696074178</v>
          </cell>
          <cell r="IM101">
            <v>0.96419038025686232</v>
          </cell>
          <cell r="IN101">
            <v>0.90734912266897483</v>
          </cell>
          <cell r="IP101">
            <v>0.22279486977732316</v>
          </cell>
          <cell r="IQ101">
            <v>0.41207018648202065</v>
          </cell>
          <cell r="IR101">
            <v>0.75316704697458503</v>
          </cell>
          <cell r="IS101">
            <v>0.90734912266897483</v>
          </cell>
        </row>
        <row r="102">
          <cell r="A102">
            <v>170</v>
          </cell>
          <cell r="B102" t="str">
            <v>Oficina Alta Consejería para los Derechos de las Víctimas, la Paz y la Reconciliación</v>
          </cell>
          <cell r="C102" t="str">
            <v>Alto Consejero para los Derechos de las Víctimas, la Paz y la Reconciliación</v>
          </cell>
          <cell r="D102" t="str">
            <v>Gustavo Alberto Quintero Ardila</v>
          </cell>
          <cell r="E102" t="str">
            <v>P2 -  SERVICIO AL CIUDADANO</v>
          </cell>
          <cell r="F102" t="str">
            <v xml:space="preserve">P2O4 Aumentar el uso y aprovechamiento ciudadano de la infraestructura  de la Secretaría General </v>
          </cell>
          <cell r="G102" t="str">
            <v>P2O4A2 Realizar o acompañar la generación de productos educativos y culturales realizados por el Centro de Memoria, Paz y Reconciliación</v>
          </cell>
          <cell r="H102" t="str">
            <v>Realizar o acompañar productos educativos y culturales por parte del CMPR</v>
          </cell>
          <cell r="I102" t="str">
            <v>Productos educativos y culturales realizados por el Centro de Memoria, Paz y Reconciliación - CMPR o con el acompañamiento de éste.</v>
          </cell>
          <cell r="J102" t="str">
            <v>Producto acompañado: Es el resultado de las actividades que surgen por iniciativa de actores externos al CMPR (Organizaciones, Fundaciones, Universidades, Instituciones del Sector Público, entre otros) y que se adelantan en el espacio del CMPR exigiendo de un nivel de coordinación y asistencia técnica para su implementación por parte del equipo del CMPR.
Producto realizado: Es el resultado de las actividades que surgen con iniciativa del equipo del CMPR con miras de generar procesos de reparación simbólica, sensibilización a la ciudadanía y reconciliación.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K102" t="str">
            <v xml:space="preserve">  Sumatoria de los productos educativos y culturales realizados por el CMPR o con el acompañamiento de este.      </v>
          </cell>
          <cell r="L102" t="str">
            <v xml:space="preserve">Sumatoria de los productos educativos y culturales realizados por el CMPR o con el acompañamiento de este. </v>
          </cell>
          <cell r="M102">
            <v>0</v>
          </cell>
          <cell r="O102" t="str">
            <v>Instrumentos de pedagogía social de memoria y paz para la no repetición de la violencia política</v>
          </cell>
          <cell r="P102" t="str">
            <v>Desarrollar  productos culturales y artísticos creados para la ciudadanía en temas de memoria, paz y reconciliación
Desarrollar productos educativos para la pedagogía social y la formación de ciudadanía en memoria, paz y reconciliación
Realizar adecuaciones y mantenimiento a la infraestructura física y tecnológica del CMPR</v>
          </cell>
          <cell r="Q102" t="str">
            <v>-Fotografias
-Actas de reunión
-Videos
-Talleres
-Exposiciones
-Piezas visuales
-APP</v>
          </cell>
          <cell r="R10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S102" t="str">
            <v>Suma</v>
          </cell>
          <cell r="T102" t="str">
            <v>Suma</v>
          </cell>
          <cell r="U102" t="str">
            <v>Número</v>
          </cell>
          <cell r="V102" t="str">
            <v>Eficacia</v>
          </cell>
          <cell r="W102" t="str">
            <v>Producto</v>
          </cell>
          <cell r="X102">
            <v>2016</v>
          </cell>
          <cell r="Y102">
            <v>0</v>
          </cell>
          <cell r="Z102">
            <v>2016</v>
          </cell>
          <cell r="AA102">
            <v>10</v>
          </cell>
          <cell r="AB102">
            <v>40</v>
          </cell>
          <cell r="AC102">
            <v>40</v>
          </cell>
          <cell r="AD102">
            <v>56</v>
          </cell>
          <cell r="AE102">
            <v>0</v>
          </cell>
          <cell r="AF102">
            <v>146</v>
          </cell>
          <cell r="AG102" t="str">
            <v>No Aplica</v>
          </cell>
          <cell r="AH102" t="str">
            <v>No Aplica</v>
          </cell>
          <cell r="AI102">
            <v>1</v>
          </cell>
          <cell r="AJ102">
            <v>1</v>
          </cell>
          <cell r="AK102">
            <v>1</v>
          </cell>
          <cell r="AL102">
            <v>1156</v>
          </cell>
          <cell r="AM102" t="str">
            <v>Bogotá Mejor para las víctimas, la paz y la reconciliación</v>
          </cell>
          <cell r="AN102" t="str">
            <v>No Aplica</v>
          </cell>
          <cell r="AO102" t="str">
            <v>No Aplica</v>
          </cell>
          <cell r="AP102" t="str">
            <v>No Aplica</v>
          </cell>
          <cell r="AQ102" t="str">
            <v>No Aplica</v>
          </cell>
          <cell r="AR102" t="str">
            <v>No Aplica</v>
          </cell>
          <cell r="AS102" t="str">
            <v>No Aplica</v>
          </cell>
          <cell r="AT102" t="str">
            <v>No Aplica</v>
          </cell>
          <cell r="AU102" t="str">
            <v>No Aplica</v>
          </cell>
          <cell r="AV102" t="str">
            <v>No Aplica</v>
          </cell>
          <cell r="AW102" t="str">
            <v>No Aplica</v>
          </cell>
          <cell r="AX102" t="str">
            <v>No Aplica</v>
          </cell>
          <cell r="AY102" t="str">
            <v>No Aplica</v>
          </cell>
          <cell r="AZ102" t="str">
            <v>No Aplica</v>
          </cell>
          <cell r="BA102" t="str">
            <v>No Aplica</v>
          </cell>
          <cell r="BB102" t="str">
            <v>No Aplica</v>
          </cell>
          <cell r="BC102" t="str">
            <v>No Aplica</v>
          </cell>
          <cell r="BD102" t="str">
            <v>No Aplica</v>
          </cell>
          <cell r="BE102" t="str">
            <v>No Aplica</v>
          </cell>
          <cell r="BF102" t="str">
            <v>No Aplica</v>
          </cell>
          <cell r="BG102" t="str">
            <v>No Aplica</v>
          </cell>
          <cell r="BH102" t="str">
            <v>No Aplica</v>
          </cell>
          <cell r="BI102" t="str">
            <v>No Aplica</v>
          </cell>
          <cell r="BJ102" t="str">
            <v>No Aplica</v>
          </cell>
          <cell r="BK102" t="str">
            <v>No Aplica</v>
          </cell>
          <cell r="BL102" t="str">
            <v>No Aplica</v>
          </cell>
          <cell r="BM102" t="str">
            <v>Plan Estratégico InstitucionalPlan de Acción Proyecto de inversión 1156 Bogotá Mejor para las víctimas, la paz y la reconciliación</v>
          </cell>
          <cell r="BN102" t="str">
            <v xml:space="preserve">Este indicador evidencia los productos educativos y culturales realizados por el CMPR o con el acompañamiento de este, y corresponde a la sumatoria de los productos realizados para transformar y concientizar sobre la importancia de la violencia en la historia y los derechos humanos.
A continuación, se describen los 2 tipos de productos generados: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v>
          </cell>
          <cell r="BO102" t="str">
            <v xml:space="preserve">
Desarrollar productos educativos para la pedagogía social y la formación de ciudadanía en memoria, paz y reconciliación.
Realizar el acompañamiento administrativo en el CMPR y el mantenimiento a la infraestructura física, tecnológica y las actividades derivadas de las obras de la construcción del CMPR.
Desarrollar productos culturales y artísticos creados para la ciudadanía en temas de memoria, paz y reconciliación.</v>
          </cell>
          <cell r="BP10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BQ102" t="str">
            <v>-Fotografias
-Actas de reunión
-Videos
-Talleres
-Exposiciones
-Piezas visuales
-APP</v>
          </cell>
          <cell r="BR102" t="str">
            <v>Suma</v>
          </cell>
          <cell r="BS102">
            <v>56</v>
          </cell>
          <cell r="BT102">
            <v>0</v>
          </cell>
          <cell r="BU102">
            <v>3</v>
          </cell>
          <cell r="BV102">
            <v>1</v>
          </cell>
          <cell r="BW102">
            <v>11</v>
          </cell>
          <cell r="BX102">
            <v>1</v>
          </cell>
          <cell r="BY102">
            <v>1</v>
          </cell>
          <cell r="BZ102">
            <v>8</v>
          </cell>
          <cell r="CA102">
            <v>1</v>
          </cell>
          <cell r="CB102">
            <v>0</v>
          </cell>
          <cell r="CC102">
            <v>8</v>
          </cell>
          <cell r="CD102">
            <v>10</v>
          </cell>
          <cell r="CE102">
            <v>12</v>
          </cell>
          <cell r="CF102">
            <v>0</v>
          </cell>
          <cell r="CG102">
            <v>3</v>
          </cell>
          <cell r="CH102">
            <v>1</v>
          </cell>
          <cell r="CI102">
            <v>11</v>
          </cell>
          <cell r="CJ102">
            <v>1</v>
          </cell>
          <cell r="CK102">
            <v>1</v>
          </cell>
          <cell r="CL102">
            <v>8</v>
          </cell>
          <cell r="CM102">
            <v>1</v>
          </cell>
          <cell r="CN102">
            <v>0</v>
          </cell>
          <cell r="CO102">
            <v>8</v>
          </cell>
          <cell r="CP102">
            <v>10</v>
          </cell>
          <cell r="CQ102">
            <v>12</v>
          </cell>
          <cell r="CR102">
            <v>56</v>
          </cell>
          <cell r="CS102">
            <v>0</v>
          </cell>
          <cell r="CT102" t="str">
            <v/>
          </cell>
          <cell r="CU102" t="str">
            <v xml:space="preserve">"Durante el mes de enero de 2019, no se evidencia entrega de alguno de los productos programados, sin embargo, se presentan los avances en los siguientes productos educativos:
1. Camino a casa
2. Publicación Caminos a la memoria
3. Visitas guiadas de sectores
4. Visitas guiadas informativas
5. Análisis de visitas 
6. Proceso 4 colegios
Igualmente, durante el mes de enero se avanzó en productos culturales, mediante la elaboración y distribución de agendas conmemorativas CMPR 2019 “20 años sin Jaime”. 
</v>
          </cell>
          <cell r="CV102" t="str">
            <v xml:space="preserve">No se presentó ningún retraso </v>
          </cell>
          <cell r="CW102" t="str">
            <v>Con estas acciones, busca realizar una programación para que se logren los objetivos trazados por la administración para la vigencia 2019</v>
          </cell>
          <cell r="CX102">
            <v>3</v>
          </cell>
          <cell r="CY102" t="str">
            <v/>
          </cell>
          <cell r="CZ102" t="str">
            <v xml:space="preserve">Durante el mes de febrero se entregaron tres (3) productos a saber: 
1. “Trazado vuelta a la memoria”, el cual es una iniciativa que articula al sector privado, al sector público y a la ciudadanía, en la que, a través de distintos recorridos en bicicleta, se busca hacer una resignifación de ciertos espacios de la ciudad y la forma en que nos relacionamos con ellos.
2. “Agenda conmemorativa”. Esta agenda conmemorativa” CMPR 2019 - 20 años sin Jaime”, es un producto que pretende servir de herramienta pedagógica para distintos sectores de la ciudadanía al visibilizar los distintos hechos de violencia y de paz acontecidos en la ciudad de Bogotá.
3. “Taller de oficios”. se dispuso un espacio en CMPR, denominado Taller de oficios, y tiene como objetivo servir como espacio de encuentro y visibilización de los oficios de la memoria.
</v>
          </cell>
          <cell r="DA102" t="str">
            <v xml:space="preserve">No se presentó ningún retraso </v>
          </cell>
          <cell r="DB10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C102">
            <v>1</v>
          </cell>
          <cell r="DD102" t="str">
            <v/>
          </cell>
          <cell r="DE102" t="str">
            <v>"Durante el mes de marzo se entregó 1 producto educativo denominado “Proceso 4 colegios”. Con este producto se realizó una lectura de la información recolectada a partir de las pruebas aplicadas a los grupos de los cuatro colegios, identificando tendencias generales dentro de las respuestas aportadas por los estudiantes. Así mismo, se identificaron respuestas reiterativas, desde donde se formularon categorías analíticas. Este producto se realiza bajo la línea pedagógica.</v>
          </cell>
          <cell r="DF102" t="str">
            <v xml:space="preserve">No se presentó ningún retraso </v>
          </cell>
          <cell r="DG10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H102">
            <v>9</v>
          </cell>
          <cell r="DI102" t="str">
            <v/>
          </cell>
          <cell r="DJ102" t="str">
            <v xml:space="preserve">Durante el mes de abril se entregaron cinco (5) productos pedagógicos a saber: 
1. “En Diálogo para la reparación”, se llevó a cabo la sesión de “En diálogo, La escritura como proceso de reparación”, en la cual se presentó el libro “Almas que escriben, Vidas en medio del conflicto armado”: En el conversatorio participaron los autores del libro y se contó con la asistencia de cerca de 300 personas al evento.
2. “Camino a casa – Agenda de reparación” Se adelantaron acciones de articulación con Vórtice compañía escénica, con quienes se estableció que en el mes de junio se desarrollará un encuentro sobre “Memoria, artes e infancia en Bogotá”. 
3. “Un lugar para recordar – Agenda de reparación”, Un lugar para recordar hace referencia a las metodologías elaboradas y activadas en la sala infantil “Camino a casa. 
4. “Publicación del libro almas que escriben, Vidas en medio del conflicto armado”, el 23 de abril, se realizó el lanzamiento del libro en el marco del conversatorio En Diálogo: La escritura como proceso de reparación. Se imprimieron 3.000 ejemplares.
5. “Recorridos vuelta a la memoria para la reparación”, El martes 9 de abril, en el marco de la conmemoración del “Día nacional de la memoria y solidaridad con las víctimas del conflicto armado”, se realizó la 13ª Vuelta a la Memoria, denominada #SinOlvido. A la jornada hicieron presencia 250 personas. 
Igualmente, durante el mes de abril se entregaron los siguientes cuatro (4) productos culturales:
1. Conmemoraciones para la reparación, i. Se realizó la divulgación del video de conmemoración de los asesinatos de Eduardo Umaña Mendoza, José Raquel Mercado, Carlos Pizarro y Rodrigo Lara Bonilla, ii. Se realizó y divulgó el video para la conmemoración del Día Internacional para la Sensibilización contra las Minas Antipersonal, iii. Se realizó la conmemoración del Día Nacional de la Memoria y la Solidaridad con las Víctimas del Conflicto Armado 
2. Cine para la reparación i. El miércoles 03 de abril se proyectó el documental “Todos son mis hijos”. ii. El miércoles 24 de abril, se presentó el cine foro sobre la película “Between Joyce and Remembrance”. 
3. Teatro y música para la reparación
4.  Exposiciones temporales, Para el mes de abril se efectuó la apertura de la exposición “Imágenes que se desdibujan en el tiempo” en alianza con la galería Nueveochenta y la performance sonora “Nuestras historias del 9 de abril” en alianza con el departamento de artes de la Universidad de los Andes. De igual manera se hizo la apertura de la exposición sobre desminado humanitario “Life of Mines” a cargo de la Embajada de Suiza y con el acompañamiento técnico del CMPR.
</v>
          </cell>
          <cell r="DK102" t="str">
            <v>Por temas logisticos se reprograman 2 productos</v>
          </cell>
          <cell r="DL10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M102">
            <v>1</v>
          </cell>
          <cell r="DN102" t="str">
            <v/>
          </cell>
          <cell r="DO102" t="str">
            <v xml:space="preserve">"Durante el mes de mayo se entregó un (1) producto educativo a saber: 
1.“Relatorías de los conversatorios En Diálogo para la reparación” Se hizo entrega de las relatorías de los conversatorios En Diálogo: i. Sanar las heridas, conversaciones sobre reparación, ii. Sumapaz, una mirada rural sobre la reparación; y iii. Escritura como proceso de reparación.
Igualmente se adelantaron acciones en materia de:
I. En Diálogo para la Justicia y Verdad
II. Camino a casa – Agenda de Justicia y Verdad
III. Viaje en el tiempo – Agenda de Justicia y Verdad
IV. Un lugar para recordar – Agenda de Justicia y Verdad
V. Publicación del libro Caminos hacia la memoria 
VI. Visitas guiadas sectores
VII. Análisis visitas guiadas
VIII. Visitas guiadas apropiación
IX. Visitas guiadas con taller
X. Micrositio
XI. APP
Es de anotar que para el mes de mayo no se programaron productos culturales, sin embargo, se realizaron acciones en materia de:
I. Conmemoraciones para la Justicia y la Verdad
II. Cine para la Justicia y la Verdad
III. Teatro y música para la Justicia y la Verdad
IV.  Exposiciones temporales
V. Siembras simbólicas
</v>
          </cell>
          <cell r="DP102" t="str">
            <v xml:space="preserve">No se presentó ningún retraso </v>
          </cell>
          <cell r="DQ10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R102">
            <v>1</v>
          </cell>
          <cell r="DS102" t="str">
            <v/>
          </cell>
          <cell r="DT102" t="str">
            <v xml:space="preserve">Durante el mes de junio se entregó un (1) producto cultural a saber: 
I. “Siembras simbólicas”, Durante el mes de junio se hizo entrega de las siembras simbólicas programadas para el primer semestre y se proyectaron acciones simbólicas con organizaciones y sectores sociales y de víctimas.
Así mismo, se presentan los avances en los siguientes productos culturales:
I. Conmemoraciones para la Justicia y la Verdad.
II. Cine para la Justicia y la Verdad
III.  Exposiciones temporales
Igualmente, aunque no se programaron productos educativos, se realizaron acciones en los siguientes productos
I. En Diálogo para la Justicia y Verdad
II. Relatorías de los conversatorios En Diálogo para la reparación
III. Camino a casa – Agenda de Justicia y Verdad
IV. Viaje en el tiempo – Agenda de Justicia y Verdad
IV. Un lugar para recordar – Agenda de Justicia y Verdad
V. Publicación del libro Caminos hacia la memoria 
VI. Visitas guiadas sectores
VII. Análisis visitas guiadas
VIII. Visitas guiadas apropiación
IX. Visitas guiadas con taller
X. Micrositio
</v>
          </cell>
          <cell r="DU102" t="str">
            <v xml:space="preserve">No se presentó ningún retraso </v>
          </cell>
          <cell r="DV10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W102">
            <v>8</v>
          </cell>
          <cell r="DX102" t="str">
            <v/>
          </cell>
          <cell r="DY102" t="str">
            <v xml:space="preserve">Durante el mes de julio se entregaron cuatro (4) productos culturales a saber: 
I. Conmemoraciones para la Justicia y Verdad
En el marco de las acciones preparatorias para la conmemoración del Día Internacional de las Víctimas de Desapariciones Forzadas, que tendrá lugar el próximo 30 de agosto se adelantaron las siguientes acciones: i. Realización de taller para la escritura de las cartas que serán utilizadas en el proceso conmemorativo; ii. Edición y estructuración final de las cartas; y iii. Gestiones con aliados del sector público, sector privado, colegios, universidades y medios de comunicación para la materialización del proceso. 
II. Cine para la Justicia y Verdad
Se proyectó la película SC: Recortes de Prensa. LA película, expone como un grupo de periodistas e intelectuales exiliados políticos de la Argentina, entre ellos Julio Cortázar y Osvaldo Soriano, se proponen hacer un periódico llamado Sin Censura, para contrarrestar la campaña de desinformación de las dictaduras militares esparcidas por Latinoamérica en la década del setenta. 
III. Teatro para la Justicia y Verdad
Se presentó el grupo musical “Palo E´ Corozo”. Palo ‘e Corozo hace de la música una herramienta de transformación social y de generación de paz: mostrando los conocimientos ancestrales del Bullarengue entrelazado con las experiencias del conflicto y la guerra para contar historias de dolor y resiliencia desde una narrativa melódica. 
IV. Exposiciones para la Justicia y Verdad:En el mes de julio se adelantaron acciones de reactivación de la exposición temporal de la bienal de Fotográfica Bogotá “Memoria y Resilencia”, en colaboración con la Embajada Suiza y la Campaña Colombiana de Desminado Humanitario. 
Igualmente, se entregaron cuatro (4) productos educativos a saber:
I. En diálogo para Justicia y verdad
Para el mes de julio, se llevó a cabo la sesión de “En Diálogo, La JEP en Bogotá: Secuestros y Falsos Positivos”. El conversatorio contó con los panelistas Reinere de los Ángeles Jaramillo, Viviana Arias y James Núñez.  
II. Agenda camino a casa
Durante el mes de julio se llevó a cabo una sesión de balance y retroalimentación con el equipo de pedagogía del Centro de Memoria, del proceso Fiesta de las artes para la infancia. 
III. Viaje en el tiempo
En el mes de julio se dio cierre al proceso a partir de un taller realizado el día sábado 13 de julio en el Centro de Memoria titulado “Los tesoros de la memoria”. Adicionalmente, se elaboró el informe final del proceso, en el cual se recoge lo realizado en articulación con el colectivo Suba Nativa y la Biblioteca Comunitaria “El fuerte del viejo topo” a lo largo de 10 encuentros.
IV. Un lugar para recordar
Para el mes de julio, en la implementación de las metodologías se desarrollaron un total de 13 visitas guiadas con talleres (10 talleres creativos, 2 talleres de sensibilización y 1 talleres en articulación con la exposición Recordar.
</v>
          </cell>
          <cell r="DZ102" t="str">
            <v xml:space="preserve">No se presentó ningún retraso </v>
          </cell>
          <cell r="EA102" t="str">
            <v>Con estos productos, se busca que se generen acciones de encuentro entre diferentes actores del DC, para entender la afectación del conflicto armado en la ciudad.</v>
          </cell>
          <cell r="EB102">
            <v>1</v>
          </cell>
          <cell r="EC102" t="str">
            <v/>
          </cell>
          <cell r="ED102" t="str">
            <v xml:space="preserve">Durante el mes de agosto se entregó 1 producto educativo denominado: “I. Relatorías conversatorios: En Diálogo para la Justicia y Verdad”, en donde  se elaboró la relatoría del conversatorio En Diálogo: “La JEP en Bogotá, Secuestros y falsos positivos”.
Así mismo se adelantaron acciones en los productos educativos como : I. Camino a casa, II. Un lugar para recordar, III. Publicación del libro Caminos hacia la memoria, IV. Visitas guiadas apropiación, V. Visitas guiadas con taller.
En cuanto a productos culturales, no se entregaron productos; sin embargo, se adelantaron acciones en los siguientes:I. Conmemoraciones para la reconciliación,II. Cine para la reconciliación,III. Teatro y música para la reconciliación,IV. Exposiciones para la reconciliación,V. Libro paisajes inadvertidos.
</v>
          </cell>
          <cell r="EE102" t="str">
            <v xml:space="preserve">No se presentó ningún retraso </v>
          </cell>
          <cell r="EF102" t="str">
            <v>Con este producto se busca articular acciones para desarrollar talleres dirigidos a niños y niñas a través de propuestas pedagógica, exposiciones en la sala infantil y visitas guiadas al CMPR, para abordar temáticas de: Territorios y desplazamiento, Ausencias presentes, Memoria e infancia.</v>
          </cell>
          <cell r="EG102">
            <v>2</v>
          </cell>
          <cell r="EH102" t="str">
            <v/>
          </cell>
          <cell r="EI102" t="str">
            <v xml:space="preserve">Durante el mes de septiembre se entregaron 2 productos educativos denominados:
I. Publicación del libro Caminos hacia la memoria
El libro Caminos hacia la memoria: Herramientas metodológicas para el trabajo con niños, niñas y adolescentes, fue entregado publicado el día 25 de septiembre. Esta publicación busca contribuir a la formación territorial con actores educativos y gestores culturales en distintas comunidades interesada en la exploración del pasado reciente, a través de ejercicios de memoria que contribuyan a la construcción de paz y a la reconciliación.
II. Encuentro distrital sector educativo
El encuentro distrital denominado Encuentro distrital de docentes y estudiantes constructores de memoria para la paz y la reconciliación. Este encuentro contó con la participación de 330 docentes y estudiantes de aproximadamente 45 colegios públicos de 9 localidades de Bogotá. En este espacio, se llevó a cabo la presentación de las iniciativas ganadoras en el marco de las becas del programa estímulos en 2018. El encuentro tuvo 3 espacios: i. Puesta en escena de obras de teatro y grupos musicales, y exhibición de iniciativas; ii. Conversatorio con docentes, estudiantes y educadores que han participado en la implementación de las metodologías del libro Caminos hacia la memoria; y iii. Taller Camino a casa, cuentos de mi Sumpaz.
En cuanto a productos culturales, no se tenían programados productos.
</v>
          </cell>
          <cell r="EJ102" t="str">
            <v xml:space="preserve">No se presentó ningún retraso </v>
          </cell>
          <cell r="EK102" t="str">
            <v xml:space="preserve">Con la publiación del libro "Caminos hacia la memoria", permiten a que facilitadores y facilitadoras que deseen promover iniciativas de memoria con niños, niñas y adolescentes para su formación integral, se les brinden herramientas dentro de ámbitos formales y no formales de educación. </v>
          </cell>
          <cell r="EL102">
            <v>8</v>
          </cell>
          <cell r="EM102" t="str">
            <v/>
          </cell>
          <cell r="EN102" t="str">
            <v xml:space="preserve">Durante el mes de octubre se entregaron 8  productos, discriminados en cuatro (4) productos pedagógicos y cuatro (4) productos culturales así:
"A. Productos pedagógicos a entregar 
I. Conversatorios En Diálogo para la Reconciliación
En el mes de octubre, se desarrolló el conversatorio En Diálogo Una paz cotidiana: Amor y territorio, el cual contó como panelistas con la periodista y escritora Vanessa de la Torre y con la historiadora y escritora Tatiana Duplat Ayala. 
II. Vuelta a la memoria para la Reconciliación
En el trimestre, se llevó a cabo la 3ra Vuelta a la Memoria, la cual tuvo lugar en la Localidad de Puente Aranda. En esta vuelta a la memoria, se realizó un recorrido por los puntos de memoria de la localidad, en un proceso articulado con los estudiantes de grado décimo de la Institución Educativa Sorrento. 
III. Camino a casa – Agenda de Reconciliación
Durante el mes de octubre, se acompañó al Hogar Infantil Jairo Aníbal Niño en la quinta edición del carnaval “Construyendo nuestra infancia: Dejando Huellas Para la Paz”, donde se llegó a la comunidad de la localidad de Rafael Uribe Uribe, a partir de la intervención que se hizo por las calles con los niños, las niñas, familiares y docentes del jardín infantil.
IV. Un lugar para recordar – Agenda de Reconciliación
Para el mes de octubre, en la implementación de las metodologías se desarrollaron un total de 16 visitas guiadas con talleres (14 talleres creativos y 2 talleres de sensibilización) en los que participaron 284 niños y niñas y 133 acompañantes, para un total de 417 personas. Las metodologías que se implementaron, además de ser acompañadas con un recorrido guiado por el Centro de Memoria, Paz y Reconciliación, trabajaron alrededor de las temáticas: i. Taller creativo: Territorios y desplazamiento (Cuento Un largo Camino); y ii. Taller de sensibilización: Memoria e infancia.
Por otra parte, en el mes de octubre se entregaron cuatro (4) productos culturales y artísticos a saber:
I. Conmemoraciones para la reconciliación
1. Conmemoraciones integradas: Se realizó y rotó el video conmemorativo del asesinato de Jaime Pardo Leal.
II. Cine para la reconciliación
1. El miércoles 9 de octubre, se proyectó la película argentina “SUR”. 
2. El domingo 13 de octubre, en el marco del Bogotá International Film Festival, se proyectó el documental “La forma del Presente”. Documental de creación que busca mostrar, desde 7 miradas distintas, las dificultades de la construcción histórica para un futuro en paz. 
3. El jueves 24 de octubre, se presentó el documental “El coro Retruco- Todavía cantamos”. 
4. El miércoles 30 de octubre, se proyectó el documental “Volver”, como cierre del ciclo del cine foro argentino sobre la dictadura y el proceso de reconstrucción y vuelta a la democracia del país. 
III. Teatro y música para la reconciliación
1. El jueves 03 de octubre, se presentó la obra de teatro “La Irreverente”. 
IV. Exposiciones para la reconciliación
En el mes de octubre se llevó a cabo el montaje y apertura de las siguientes exposiciones:
1. Recordando excombatientes: Recordando Excombatientes es una exposición del fotógrafo Larry Defelippi, que busca a través del retrato asistido con personas en proceso de reincorporación, representar de distintas formas, las experiencias vividas por ellos desde zonas rurales y urbanas del territorio colombiano.
2. Así desaparecemos: Esta obra es un Performance de la artista trans-género brasilera Jota Mombaca, en donde se recrea a través de un gesto simbólico, el componente efímero de la memoria, mediante una acción de quema física de archivos relacionados con la esclavitud en Brasil y con derechos humanos en Colombia. El montaje de la exposición y el performance, se realizó en conjunto con el 45 Salón Nacional de Artistas.
</v>
          </cell>
          <cell r="EO102" t="str">
            <v xml:space="preserve">No se presentó ningún retraso </v>
          </cell>
          <cell r="EP102" t="str">
            <v>Con la intervención en colegios y jardines se busca  abordar temáticas de: Territorios y desplazamiento, Ausencias presentes, Memoria e infancia.Asi mismo desde el CMPR atraves de las visitas guiadas se busca tocar temáticas como: i. Taller creativo: Territorios y desplazamiento (Cuento Un largo Camino); y ii. Taller de sensibilización: Memoria e infancia.</v>
          </cell>
          <cell r="EQ102">
            <v>10</v>
          </cell>
          <cell r="ER102" t="str">
            <v/>
          </cell>
          <cell r="ES102" t="str">
            <v xml:space="preserve">Durante el mes de noviembre se entregaron 10 productos, discriminados en seis (6) productos pedagógicos y cuatro (4) productos culturales así:
A. Productos pedagógicos a entregar 
I. Relatoría del conversatorio En Diálogo para la reconciliación, el cual se denominó En Diálogo: Una paz cotidiana
II. Actualización de contenido Micrositio de experiencias significativas en memoria, con la experiencia de memoria de los “Premios CREA”, en los que se destacan los productos audiovisuales elaborados, logrando visibilizar y reconocer diferentes experiencias relacionadas con el conflicto armado, que promueven la transformación de imaginarios que han legitimado la violencia en nuestro país.
III. Actualización de contenidos de la APP del Centro de Memoria, relacionados con la exposición permanente “RECORDAR: Volver a pasar por el corazón” y la exposición “Bogotá 75%”. 
IV. Gestión de material bibliográfico y articulación con alrededor de 100 actores estratégicos para la donación de material bibliográfico, lo que permite que el Centro de Documentación pueda consolidarse como una unidad de información física y digital que permita a la ciudadanía la apropiación y uso social de la información en temas de derechos humanos, violencia y procesos generados en el marco del conflicto armado.
V. Inventario y catalogación de alrededor de 4200 publicaciones y material bibliográfico 
VI. Acciones pedagógicas para la memoria
B. Productos culturales
A. Productos culturales y artísticos a entregar 
I. Producción y publicación del Libro Paisajes Inadvertidos 
II. Diseño e instalación de la exposición Bogotá 75%: Conflicto y ruralidad en Bogotá
III. Instalación de montaje itinerante de la Exposición Recordar: Volver a Pasar por el Corazón, en la Universidad Externado de Colombia
IV. Instalación de línea del tiempo en la exposición Recordar: Volver a Pasar por el Corazón, con la cual se presentan fechas asociadas a hechos de paz y principales movilizaciones de paz que se han dado en Bogotá.
</v>
          </cell>
          <cell r="ET102" t="str">
            <v xml:space="preserve">No se presentó ningún retraso </v>
          </cell>
          <cell r="EU102" t="str">
            <v>Estos productos permiten que la ciudadanía conozca acerca de las dinámicas del conflicto armado en Bogotá y su impacto.  
Para este mes se destaca la publicación del libro</v>
          </cell>
          <cell r="EV102">
            <v>12</v>
          </cell>
          <cell r="EW102" t="str">
            <v/>
          </cell>
          <cell r="EX102" t="str">
            <v xml:space="preserve">Durante el mes de diciembre se entregaron 12  productos, discriminados en ocho (8) productos pedagógicos y cuatro (4) productos culturales así:
"A. Productos pedagógicos a entregar  
I. Conversatorios En Diálogo para la Memoria  
II. Relatorías para la memoria 
III. Camino a casa – Agenda de Memoria 
IV. Un lugar para recordar – Agenda de Memoria 
V. Visitas guiadas sectores 
VI. Análisis visitas guiadas 
VII. Visitas guiadas apropiación 
VIII. Visitas guiadas con taller 
B. Productos culturales y artísticos a entregar  
I. Conmemoraciones para la memoria 
II. Cine para la memoria 
III. Teatro y música para la memoria 
IV. Exposiciones para la memoria </v>
          </cell>
          <cell r="EY102" t="str">
            <v xml:space="preserve">No se presentó ningún retraso </v>
          </cell>
          <cell r="EZ102" t="str">
            <v>Con estas acciones, se da cumplimiento a la meta proyecto de inversión tanto para el cuatrienio, como para la vigencia 2019, permitiendo que las acciones relacionadas con memoria, paz y reconciliación, faciliten el proceso de comprensión de los DDHH.</v>
          </cell>
          <cell r="FA102">
            <v>56</v>
          </cell>
          <cell r="FB102">
            <v>0</v>
          </cell>
          <cell r="FC102" t="str">
            <v>Cumple</v>
          </cell>
          <cell r="FD102" t="str">
            <v>Cumplido</v>
          </cell>
          <cell r="FE102" t="str">
            <v>Aceptable</v>
          </cell>
          <cell r="FF102" t="str">
            <v>Adecuado</v>
          </cell>
          <cell r="FG102" t="str">
            <v>Coherente</v>
          </cell>
          <cell r="FH102" t="str">
            <v>Concuerda</v>
          </cell>
          <cell r="FI102" t="str">
            <v>Concuerda</v>
          </cell>
          <cell r="FJ102" t="str">
            <v>Relación directa</v>
          </cell>
          <cell r="FK102" t="str">
            <v>No adecuado</v>
          </cell>
          <cell r="FL102" t="str">
            <v>Oportuna</v>
          </cell>
          <cell r="FM102" t="str">
            <v>No existen evidencias de la ejecución del indicador para el primer trimestre por lo cual se solicita subir los soportes documentales que permitan verificar el cumplimiento de la ejecución del indicador y para ello tienen plazo hasta el día 22 de abril de 2019. Se subsanó parcialmente dado que no subieron evidencias.</v>
          </cell>
          <cell r="FN102" t="str">
            <v>Luisa Fernanda Ortiz y Yuri Galindo</v>
          </cell>
          <cell r="FO102" t="str">
            <v>Cumple</v>
          </cell>
          <cell r="FP102" t="str">
            <v>Aceptable</v>
          </cell>
          <cell r="FQ102" t="e">
            <v>#N/A</v>
          </cell>
          <cell r="FR102" t="str">
            <v>No adecuado</v>
          </cell>
          <cell r="FS102" t="str">
            <v>Coherente</v>
          </cell>
          <cell r="FT102" t="str">
            <v>Concuerda</v>
          </cell>
          <cell r="FU102" t="str">
            <v>Concuerda</v>
          </cell>
          <cell r="FV102" t="str">
            <v>Relación directa</v>
          </cell>
          <cell r="FW102" t="str">
            <v>No adecuado</v>
          </cell>
          <cell r="FX102" t="str">
            <v>Oportuna</v>
          </cell>
          <cell r="FY102" t="str">
            <v>Según la programación del indicador para el mes de abril se tenían planeados ejecutar 11 productos educativos y culturales, pero sólo se realizaron 9 relacionando en la casilla de retrasos que los 2 productos restantes se re programarían, pero hasta el momento la Oficina Asesora de Planeación no ha recibido memorando electrónico indicando el mes en que se ejecutarán esos dos productos y así reprogramar el indicador. 
Teniendo en cuenta que mes a mes se ejecutan diferentes productos educativos y culturales dirigidos a las Víctimas del Conflicto Armado, es necesario que se diferencien los beneficios, efectos o impactos registrados mensualmente. 
Es necesario que se depuren las evidencias subidas para el mes de abril dado que están mezcladas con evidencias del primer trimestre y otras carpetas en blanco. Para los otros dos meses no se pueden verificar las evidencias dado que algunas carpetas están en blanco y otras en desorden.</v>
          </cell>
          <cell r="FZ102" t="str">
            <v>Yuri Galindo</v>
          </cell>
          <cell r="GA102" t="str">
            <v>Cumple</v>
          </cell>
          <cell r="GB102" t="str">
            <v>Cumplido</v>
          </cell>
          <cell r="GC102" t="e">
            <v>#N/A</v>
          </cell>
          <cell r="GD102" t="str">
            <v>Adecuado</v>
          </cell>
          <cell r="GE102" t="str">
            <v>Coherente</v>
          </cell>
          <cell r="GF102" t="str">
            <v>Concuerda</v>
          </cell>
          <cell r="GG102" t="str">
            <v>No aplica</v>
          </cell>
          <cell r="GH102" t="str">
            <v>Relación directa</v>
          </cell>
          <cell r="GI102" t="str">
            <v>No adecuado</v>
          </cell>
          <cell r="GJ102" t="str">
            <v>Oportuna</v>
          </cell>
          <cell r="GK102" t="str">
            <v xml:space="preserve">C1: En la retroalimentación al reporte del segundo trimestre radicada con el memorando 3-2019-21090 el 19 de julio de 2019 se solicitó realizar dos ajustes puntuales: 1. Revisar la programación del indicador para alcanzar su cumplimiento. 2. Vincular los “beneficios obtenidos” de manera diferenciada por mes de reporte de conformidad con los “avances y logros en la ejecución de actividades”. La Alta Consejería en el tercer trimestre tuvo en cuenta las observaciones realizadas en la retroalimentación por lo que se califica el criterio como cumplido. 
C9:Adicionalmente, se solicita revisar las evidencias de ejecución del indicador que se suben por mes dado que se encuentran carpetas con información de tres meses. </v>
          </cell>
          <cell r="GL102" t="str">
            <v>Yuri Romina Galindo</v>
          </cell>
          <cell r="GM102" t="str">
            <v>Cumple</v>
          </cell>
          <cell r="GN102" t="str">
            <v>Cumplido</v>
          </cell>
          <cell r="GO102" t="e">
            <v>#N/A</v>
          </cell>
          <cell r="GP102" t="str">
            <v>Adecuado</v>
          </cell>
          <cell r="GQ102" t="str">
            <v>Coherente</v>
          </cell>
          <cell r="GR102" t="str">
            <v>Concuerda</v>
          </cell>
          <cell r="GS102" t="str">
            <v>No aplica</v>
          </cell>
          <cell r="GT102" t="str">
            <v>Relación directa</v>
          </cell>
          <cell r="GU102" t="str">
            <v>Adecuado</v>
          </cell>
          <cell r="GV102" t="str">
            <v>Oportuna</v>
          </cell>
          <cell r="GW102"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vinculó el soporte de ejecución de los (8) productos pedagógicos para el mes de diciembre según el requirimiento realizado en la retroalimentación.</v>
          </cell>
          <cell r="GX102" t="str">
            <v>Yuri Romina Galindo</v>
          </cell>
          <cell r="GY102">
            <v>0</v>
          </cell>
          <cell r="GZ102">
            <v>3</v>
          </cell>
          <cell r="HA102">
            <v>1</v>
          </cell>
          <cell r="HB102">
            <v>9</v>
          </cell>
          <cell r="HC102">
            <v>1</v>
          </cell>
          <cell r="HD102">
            <v>1</v>
          </cell>
          <cell r="HE102">
            <v>8</v>
          </cell>
          <cell r="HF102">
            <v>1</v>
          </cell>
          <cell r="HG102">
            <v>2</v>
          </cell>
          <cell r="HH102">
            <v>8</v>
          </cell>
          <cell r="HI102">
            <v>10</v>
          </cell>
          <cell r="HJ102">
            <v>12</v>
          </cell>
          <cell r="HK102">
            <v>56</v>
          </cell>
          <cell r="HL102">
            <v>0</v>
          </cell>
          <cell r="HM102">
            <v>5.3571428571428568E-2</v>
          </cell>
          <cell r="HN102">
            <v>1.7857142857142856E-2</v>
          </cell>
          <cell r="HO102">
            <v>0.16071428571428573</v>
          </cell>
          <cell r="HP102">
            <v>1.7857142857142856E-2</v>
          </cell>
          <cell r="HQ102">
            <v>1.7857142857142856E-2</v>
          </cell>
          <cell r="HR102">
            <v>0.14285714285714285</v>
          </cell>
          <cell r="HS102">
            <v>1.7857142857142856E-2</v>
          </cell>
          <cell r="HT102">
            <v>3.5714285714285712E-2</v>
          </cell>
          <cell r="HU102">
            <v>0.14285714285714285</v>
          </cell>
          <cell r="HV102">
            <v>0.17857142857142858</v>
          </cell>
          <cell r="HW102">
            <v>0.21428571428571427</v>
          </cell>
          <cell r="HX102">
            <v>1</v>
          </cell>
          <cell r="HY102" t="str">
            <v>No Programó</v>
          </cell>
          <cell r="HZ102">
            <v>1</v>
          </cell>
          <cell r="IA102">
            <v>1</v>
          </cell>
          <cell r="IB102">
            <v>0.8666666666666667</v>
          </cell>
          <cell r="IC102">
            <v>0.875</v>
          </cell>
          <cell r="ID102">
            <v>0.88235294117647056</v>
          </cell>
          <cell r="IE102">
            <v>0.91999999999999993</v>
          </cell>
          <cell r="IF102">
            <v>0.92307692307692313</v>
          </cell>
          <cell r="IG102">
            <v>1</v>
          </cell>
          <cell r="IH102">
            <v>1</v>
          </cell>
          <cell r="II102">
            <v>1</v>
          </cell>
          <cell r="IJ102">
            <v>1</v>
          </cell>
          <cell r="IK102">
            <v>1</v>
          </cell>
          <cell r="IL102">
            <v>0.88235294117647056</v>
          </cell>
          <cell r="IM102">
            <v>1</v>
          </cell>
          <cell r="IN102">
            <v>1</v>
          </cell>
          <cell r="IP102">
            <v>7.1428571428571425E-2</v>
          </cell>
          <cell r="IQ102">
            <v>0.26785714285714285</v>
          </cell>
          <cell r="IR102">
            <v>0.46428571428571425</v>
          </cell>
          <cell r="IS102">
            <v>1</v>
          </cell>
        </row>
        <row r="103">
          <cell r="A103">
            <v>171</v>
          </cell>
          <cell r="B103" t="str">
            <v>Oficina Alta Consejería para los Derechos de las Víctimas, la Paz y la Reconciliación</v>
          </cell>
          <cell r="C103" t="str">
            <v>Alto Consejero para los Derechos de las Víctimas, la Paz y la Reconciliación</v>
          </cell>
          <cell r="D103" t="str">
            <v>Gustavo Alberto Quintero Ardila</v>
          </cell>
          <cell r="E103" t="str">
            <v>P2 -  SERVICIO AL CIUDADANO</v>
          </cell>
          <cell r="F103" t="str">
            <v xml:space="preserve">P2O4 Aumentar el uso y aprovechamiento ciudadano de la infraestructura  de la Secretaría General </v>
          </cell>
          <cell r="G103" t="str">
            <v>P2O4A3 Generar acciones comunicativas para que la ciudadanía conozca los avances en la implementación de la política pública de víctimas, a nivel Distrital, y las actividades realizadas por el Centro de Memoria, Paz y Reconciliación - CMPR-.</v>
          </cell>
          <cell r="H103" t="str">
            <v xml:space="preserve">Generar acciones comunicativas para dar a conocer el Centro de Memoria, Paz y Reconciliación - CMPR </v>
          </cell>
          <cell r="I103" t="str">
            <v xml:space="preserve">Acciones comunicativas generadas para dar a conocer el Centro de Memoria, Paz y Reconciliación - CMPR </v>
          </cell>
          <cell r="J103" t="str">
            <v>Acción comunicativa: son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Generar acciones comunicativas: se entiende que se ha generado una acción comunicativa cuando se ha puesto a disposición del público a través de los medios antes reseñados información pertinente y actualizada sobre las distintas actividades que se realizan o acompañan por parte del CMPR.</v>
          </cell>
          <cell r="K103" t="str">
            <v xml:space="preserve">  Sumatoria de las acciones comunicativas realizadas.     </v>
          </cell>
          <cell r="L103" t="str">
            <v>Sumatoria de las acciones comunicativas realizadas.</v>
          </cell>
          <cell r="M103">
            <v>0</v>
          </cell>
          <cell r="O103" t="str">
            <v>Piezas comunicativas a través de las redes sociales, el desarrollo de estrategias de free press, página WEB entre otras, y que contribuyan a  visibilizar  el CMPR y su accionar diario</v>
          </cell>
          <cell r="P103" t="str">
            <v>• Realizar boletines comunicativos de las líneas de acción del CMPR
• Realizar la actividades relacionas con  Free Press
• Realizar el Programa radial 
• Trabajo en redes sociales y página WEB</v>
          </cell>
          <cell r="Q103" t="str">
            <v xml:space="preserve">- Piezas comunicativas
- Videos
- Agendas de programación mensual y trimestral
- Publicaciones en redes sociales para las líneas de reparación, reconciliación, memoria, y justicia y verdad
1. Facebook
2. Twitter
3. Instagram
- Plataforma web del CMPR
- Banner
</v>
          </cell>
          <cell r="R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S103" t="str">
            <v>Suma</v>
          </cell>
          <cell r="T103" t="str">
            <v>Suma</v>
          </cell>
          <cell r="U103" t="str">
            <v>Número</v>
          </cell>
          <cell r="V103" t="str">
            <v>Eficacia</v>
          </cell>
          <cell r="W103" t="str">
            <v>Producto</v>
          </cell>
          <cell r="X103">
            <v>2016</v>
          </cell>
          <cell r="Y103">
            <v>0</v>
          </cell>
          <cell r="Z103">
            <v>2016</v>
          </cell>
          <cell r="AA103">
            <v>0</v>
          </cell>
          <cell r="AB103">
            <v>4</v>
          </cell>
          <cell r="AC103">
            <v>7</v>
          </cell>
          <cell r="AD103">
            <v>7</v>
          </cell>
          <cell r="AE103">
            <v>0</v>
          </cell>
          <cell r="AF103">
            <v>0</v>
          </cell>
          <cell r="AG103" t="str">
            <v>No Aplica</v>
          </cell>
          <cell r="AH103" t="str">
            <v>No Aplica</v>
          </cell>
          <cell r="AI103">
            <v>1</v>
          </cell>
          <cell r="AJ103">
            <v>1</v>
          </cell>
          <cell r="AK103" t="str">
            <v>No Aplica</v>
          </cell>
          <cell r="AL103" t="str">
            <v>No Aplica</v>
          </cell>
          <cell r="AM103" t="str">
            <v>No Aplica</v>
          </cell>
          <cell r="AN103" t="str">
            <v>No Aplica</v>
          </cell>
          <cell r="AO103" t="str">
            <v>No Aplica</v>
          </cell>
          <cell r="AP103" t="str">
            <v>No Aplica</v>
          </cell>
          <cell r="AQ103" t="str">
            <v>No Aplica</v>
          </cell>
          <cell r="AR103" t="str">
            <v>No Aplica</v>
          </cell>
          <cell r="AS103" t="str">
            <v>No Aplica</v>
          </cell>
          <cell r="AT103" t="str">
            <v>No Aplica</v>
          </cell>
          <cell r="AU103" t="str">
            <v>No Aplica</v>
          </cell>
          <cell r="AV103" t="str">
            <v>No Aplica</v>
          </cell>
          <cell r="AW103" t="str">
            <v>No Aplica</v>
          </cell>
          <cell r="AX103" t="str">
            <v>No Aplica</v>
          </cell>
          <cell r="AY103" t="str">
            <v>No Aplica</v>
          </cell>
          <cell r="AZ103" t="str">
            <v>No Aplica</v>
          </cell>
          <cell r="BA103" t="str">
            <v>No Aplica</v>
          </cell>
          <cell r="BB103" t="str">
            <v>No Aplica</v>
          </cell>
          <cell r="BC103" t="str">
            <v>No Aplica</v>
          </cell>
          <cell r="BD103" t="str">
            <v>No Aplica</v>
          </cell>
          <cell r="BE103" t="str">
            <v>No Aplica</v>
          </cell>
          <cell r="BF103" t="str">
            <v>No Aplica</v>
          </cell>
          <cell r="BG103" t="str">
            <v>No Aplica</v>
          </cell>
          <cell r="BH103" t="str">
            <v>No Aplica</v>
          </cell>
          <cell r="BI103" t="str">
            <v>No Aplica</v>
          </cell>
          <cell r="BJ103" t="str">
            <v>No Aplica</v>
          </cell>
          <cell r="BK103" t="str">
            <v>No Aplica</v>
          </cell>
          <cell r="BL103" t="str">
            <v>No Aplica</v>
          </cell>
          <cell r="BM103" t="str">
            <v xml:space="preserve">Plan Estratégico InstitucionalPlan de Acción </v>
          </cell>
          <cell r="BN103" t="str">
            <v xml:space="preserve">Este indicador es de tipo producto y le corresponde sumar las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v>
          </cell>
          <cell r="BO103" t="str">
            <v>Realizar acciones comunicativas  para dar a conocer el CMPR.</v>
          </cell>
          <cell r="BP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BQ103" t="str">
            <v xml:space="preserve">- Piezas comunicativas
- Videos
- Agendas de programación mensual y trimestral
- Publicaciones en redes sociales para las líneas de reparación, reconciliación, memoria, y justicia y verdad
1. Facebook
2. Twitter
3. Instagram
- Plataforma web del CMPR
- Banner
</v>
          </cell>
          <cell r="BR103" t="str">
            <v>Constante</v>
          </cell>
          <cell r="BS103">
            <v>7</v>
          </cell>
          <cell r="BT103">
            <v>7</v>
          </cell>
          <cell r="BU103">
            <v>7</v>
          </cell>
          <cell r="BV103">
            <v>7</v>
          </cell>
          <cell r="BW103">
            <v>7</v>
          </cell>
          <cell r="BX103">
            <v>7</v>
          </cell>
          <cell r="BY103">
            <v>7</v>
          </cell>
          <cell r="BZ103">
            <v>7</v>
          </cell>
          <cell r="CA103">
            <v>7</v>
          </cell>
          <cell r="CB103">
            <v>7</v>
          </cell>
          <cell r="CC103">
            <v>7</v>
          </cell>
          <cell r="CD103">
            <v>7</v>
          </cell>
          <cell r="CE103">
            <v>7</v>
          </cell>
          <cell r="CF103">
            <v>7</v>
          </cell>
          <cell r="CG103">
            <v>7</v>
          </cell>
          <cell r="CH103">
            <v>7</v>
          </cell>
          <cell r="CI103">
            <v>7</v>
          </cell>
          <cell r="CJ103">
            <v>7</v>
          </cell>
          <cell r="CK103">
            <v>7</v>
          </cell>
          <cell r="CL103">
            <v>7</v>
          </cell>
          <cell r="CM103">
            <v>7</v>
          </cell>
          <cell r="CN103">
            <v>7</v>
          </cell>
          <cell r="CO103">
            <v>7</v>
          </cell>
          <cell r="CP103">
            <v>7</v>
          </cell>
          <cell r="CQ103">
            <v>7</v>
          </cell>
          <cell r="CR103">
            <v>7</v>
          </cell>
          <cell r="CS103">
            <v>4</v>
          </cell>
          <cell r="CT103" t="str">
            <v/>
          </cell>
          <cell r="CU103" t="str">
            <v>Para el mes de enero de 2019, s realizaron  (4) productos los cuales corresponde a: 1. Agendas de programación: Se realizó el diseño de la agenda para el primer trimestre de 2019. 2. Piezas audiovisuales de los procesos: se desarrollaron 4 videos: i. Video socialización de la exposición permanente e invitación a visitarla; ii. Video para lanzamiento de la exposición permanente y asi mismo para promocionarla; iii. Video promoción de la agenda conmemorativa CMPR 2020; y iv. Video entrega de las agendas conmemorativas a público universitario. 3. Publicaciones en redes sociales: i. Twitter se realizaron en total 54 trinos, se lograron en total 529 nuevos seguidores; ii. Facebook se realizaron 48 publicaciones con las que se lograron 124 nuevos seguidores; y iii. Instagram se realizaron 3 publicaciones y se cuenta con un total de 553 seguidores. 4. Plataforma web del CMPR: Se realizó la publicación de la invitación al lanzamiento de la exposición temporal “Cuando seca la Tinta”.</v>
          </cell>
          <cell r="CV103" t="str">
            <v xml:space="preserve">No se presentó ningún retraso </v>
          </cell>
          <cell r="CW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CX103">
            <v>7</v>
          </cell>
          <cell r="CY103" t="str">
            <v/>
          </cell>
          <cell r="CZ103" t="str">
            <v xml:space="preserve">Para el mes de febrero de 2019,se consolidaron los  (7) productos:
"I.Piezas comunicativas de conmemoraciones: 1. Video conmemorativo, 2. Video Club El Nogal, 3. Video Día contra el Uso de Niños Soldado
II.Agendas de programación mensual: Se realizó la distribución y divulgación de la agenda trimestral de actividades del CMPR
III.Piezas comunicativas trimestrales: 1. Video de la exposición temporal “Cuando seca la tinta”; y 2.Video vuelta a la memoria
IV.Piezas audiovisuales de los procesos: 1. Video visitas guiadas del CMPR; 2. Videovisitas guiadas de colegios al CMPR; 3. Video Camino a casa; 4. Video horario los sábados; 5. Video presentación CMPR; y 6. Video espacios CMPR.
V.Publicaciones en redes sociales: i. Twitter 50 trinos, ii. Facebook 52 publicaciones; y iii. Instagram 15 publicaciones. 
VI.Herramientas multimedia: Transmisión del conversatorio En Diálogo “Sanar las heridas: conversaciones sobre reparación”.
VII.Plataforma web del CMPR: Se realizó la publicación de un banner y dos comunicados relacionados con la vuelta a la memoria y con la proyección de la película Algo necesario.
</v>
          </cell>
          <cell r="DA103" t="str">
            <v xml:space="preserve">No se presentó ningún retraso </v>
          </cell>
          <cell r="DB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C103">
            <v>7</v>
          </cell>
          <cell r="DD103" t="str">
            <v/>
          </cell>
          <cell r="DE103" t="str">
            <v xml:space="preserve">Para el mes de marzo de 2019,se mantiene la consolidación de los siguientes (7) productos:
"I.Piezas comunicativas de conmemoraciones: 1. Video víctimas de crímenes de Estado, 2. Video conmemorativo por el Día Internacional de la Mujer.
II.Agendas programación mensual: Se realizó la divulgación de la agenda de marzo CMPR.
III.Piezas comunicativas trimestrales: i. Video presentación del contenido del libro para la exposición permanente; y ii. Video vuelta a la memoria.
IV.Piezas audiovisuales de los procesos: i.(1)Un Video laboratorios de paz en Sumapaz; y ii. (8) videos de invitación a la vuelta a la memoria. 
V.Publicaciones en redes sociales: i.Twitter 76 trinos, ii. Facebook 65 publicaciones, y iii. Instagram 12 publicaciones. 
VI.Herramientas multimedia: Se transmitió el conversatorio “Sumapaz, una mirada rural sobre la reparación”.
VII.Plataforma web del CMPR: Se publicaron 3 comunicados relacionados con la exposición Proyecto 30, la obra de teatro Inxilio y el conversatorio En Diálogo Sumapaz.
</v>
          </cell>
          <cell r="DF103" t="str">
            <v xml:space="preserve">No se presentó ningún retraso </v>
          </cell>
          <cell r="DG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H103">
            <v>7</v>
          </cell>
          <cell r="DI103" t="str">
            <v/>
          </cell>
          <cell r="DJ103" t="str">
            <v xml:space="preserve">En el marco de las siete (7) acciones comunicativas, en el mes de abril se realizaron las siguientes actividades:
I. Piezas comunicativas de conmemoraciones integradas
 Se elaboró la siguiente pieza audiovisual “Video conmemorativo del Día Internacional para la Sensibilización contra las Minas Antipersonal”.
II. Agendas de programación mensual y trimestral: Se realizó la divulgación de la agenda de abril del CMPR.
 III. Piezas comunicativas trimestrales: Durante el mes de abril se desarrolló 1 video: i. Video de Luz Marina Ache sobre el conflicto armado.
IV. Piezas audiovisuales de los procesos: Durante el mes de abril se desarrolló 1 video relacionado con estudiantes universitarios invitando a la vuelta a la memoria.
V. Publicaciones en redes sociales para las líneas de reparación, reconciliación, memoria, y justicia y verdad: Durante el mes de abril el Centro de Memoria continuó con su estrategia de visibilización de las actividades a través de las redes sociales, obteniendo los siguientes resultados: i. Twitter se realizaron un total de 80 trinos, logrando un total de 500 nuevos seguidores; ii. Facebook se realizaron 78 publicaciones nuevas con las que se lograron 251 nuevos seguidores; y iii. Instagram se realizaron 24 publicaciones y se cuenta con un total de 105 seguidores.
 VI. Herramientas multimedia para difusión y transmisión de eventos: Se realizó la transmisión del conversatorio “Vidas en medio del conflicto armado”.
VII. Plataforma web del CMPR: Se realizó la publicación de tres comunicados: i. Comunicado del 9 de abril; ii. Almas que escriben; y iii. Between Joyce and remembrance.
</v>
          </cell>
          <cell r="DK103" t="str">
            <v>No presenta retrasos</v>
          </cell>
          <cell r="DL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M103">
            <v>7</v>
          </cell>
          <cell r="DN103" t="str">
            <v/>
          </cell>
          <cell r="DO103" t="str">
            <v xml:space="preserve">"En el marco de las siete (7) acciones comunicativas, en el mes de mayo se realizaron las siguientes actividades:
I. Piezas comunicativas de conmemoraciones integradas. Se elaboraron las siguientes piezas audiovisuales: 
1. Video conmemorativo de los 22 años del asesinato de Mario Calderón y Elsa Alvarado
2. Video conmemorativo del Día Internacional de la Libertad de Prensa
3. Video conmemorativo de los líderes asesinados entre mayo y julio
4. Video conmemorativo de la Semana del Detenido Desaparecido
II. Agendas de programación mensual y trimestral: Se realizó la divulgación de la agenda de mayo del CMPR.
III. Piezas comunicativas trimestrales:
Durante el mes de mayo se desarrollaron 2 videos: 
1. Video del evento de conmemoración del Día Nacional por la Dignidad de Víctimas de Violencia Sexual
2.Video producido en el marco de la conmemoración del Día Nacional por la Memoria y la Solidaridad con las Víctimas del Conflicto Armado
IV. Piezas audiovisuales de los procesos
Durante el mes de abril se desarrollaron 4 videos: 1. Video de la intervención de Bertha Fries en la vuelta a la memoria del 9 de abril,  2. Video de la intervención de Camilo Umaña en la vuelta a la memoria del 9 de abril, 3. Video de la intervención de Luz Marina Hache en la vuelta a la memoria del 9 de abril, 4. Video de la intervención de Luis Miguel Morantes en la vuelta a la memoria del 9 de abril.
V. Publicaciones en redes sociales para las líneas de reparación, reconciliación, memoria, y justicia y verdad: Durante el mes de mayo el Centro de Memoria continuó con su estrategia de visibilización de las actividades a través de las redes sociales, obteniendo los siguientes resultados: i. Twitter se realizaron un total de 96 trinos, logrando un total de 679 nuevos seguidores; ii. Facebook se realizaron 85 publicaciones nuevas con las que se lograron 481 nuevos seguidores; y iii. Instagram se realizaron 24 publicaciones y se cuenta con un total de 105 seguidores. 
VI. Herramientas multimedia para difusión y transmisión de eventos: Se realizó la transmisión de los conversatorios: i. El cuerpo como territorio; y ii. El Crimen del Siglo, con el escritor Miguel Torres. Adicionalmente, se implementó la sinergia para la socialización de acciones en el espacio de la exposición permanente Recordar Volver a pasar por el Corazón y de espacio infantil Camino a Casa. 
VII. Plataforma web del CMPR: Se realizó la publicación de dos comunicados: i. Comunicado del evento Colombia canta sus historias; y ii. Comunicado del evento Kamchatka. 
</v>
          </cell>
          <cell r="DP103" t="str">
            <v>No presenta retrasos</v>
          </cell>
          <cell r="DQ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R103">
            <v>7</v>
          </cell>
          <cell r="DS103" t="str">
            <v/>
          </cell>
          <cell r="DT103" t="str">
            <v xml:space="preserve">I. Piezas comunicativas de conmemoraciones .Se elaboró pieza audiovisual video para la conmemoración de los asesinatos de Guadalupe Salcedo, Uriel Gutiérrez y Gonzalo Bravo Pérez. 
II. Agendas de programación mensual y trimestral agenda CMPR.
III. Piezas comunicativas trimestrales  1. Video programa estímulos l proyecto Bocenteando la Paz.2. proyecto ¿Qué es lo que somos?3. Sumapaz con entrevista realizada a Wilson Rey 
IV. Piezas audiovisuales de los procesos  1. Video del conversatorio El incendio de abril.2. libro La invención del pasado de Miguel Torres
3. Festival del páramo y el agua 
V. Publicaciones en redes sociales para las líneas de reparación, reconciliación, memoria, y justicia y verdad 
VI. Herramientas multimedia para difusión y transmisión de eventos Se realizó la transmisión del conversatorio En Diálogo.
VII. Plataforma web del CMPR  i. Comunicado del evento Colombia canta su historia; y ii. Pieza comunicativa del Festival del páramo y el agua  
V. Publicaciones en redes sociales
 VI. Herramientas multimedia para difusión y transmisión de eventos de conversatorios: i. El cuerpo como territorio; y ii. El Crimen del Siglo.
VII. Plataforma web del CMPR
</v>
          </cell>
          <cell r="DU103" t="str">
            <v>No presenta retrasos</v>
          </cell>
          <cell r="DV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W103">
            <v>7</v>
          </cell>
          <cell r="DX103" t="str">
            <v/>
          </cell>
          <cell r="DY103" t="str">
            <v xml:space="preserve">En el marco de las siete (7) acciones comunicativas, en el mes de julio se realizaron las siguientes actividades:
I. Piezas comunicativas de conmemoraciones integradas
Se elaboró la siguiente pieza audiovisual:
Para el mes de julio se realizó y rotó el video conmemorativo de los asesinatos que han sucedido en los meses de mayo a julio.
II. Agendas de programación mensual y trimestral
Se realizó la divulgación de la agenda de julio del CMPR en la página web, redes sociales y en el aplicativo de Agéndate Bogotá. 
III. Piezas comunicativas trimestrales
Durante el mes de julio se desarrollaron 3 videos: 
(1) Video de la beca del programa estímulos entregada al proyecto ¿Y cuándo vuelve el desaparecido?
(1) Video de la beca del programa estímulos entregada al proyecto Radioscopia
(3) Videos del proceso de transferencia oral de las acciones que se adelantaron en cada una de las casas de pensamiento indígena: Semillas Ambiká Pijao, Wawitakunapa Wasi y Muiscas Gueatÿqíb.
IV. Piezas audiovisuales de los procesos
Durante el mes de julio se desarrollaron 4 videos: 
(1) Video de la presentación del grupo musical Palo’e Corozo
(1) Video de la obra de teatro Pajarito 
(2) Videos de la marcha en apoyo a los líderes sociales
V. Publicaciones en redes sociales para las líneas de reparación, reconciliación, memoria, y justicia y verdad
Durante el mes de julio el Centro de Memoria continuó con su estrategia de visibilización de las actividades a través de las redes sociales, obteniendo los siguientes resultados: i. Twitter se realizaron un total de 63 trinos, logrando un total de 461 nuevos seguidores; ii. Facebook se realizaron 64 publicaciones nuevas con las que se lograron 224 nuevos seguidores; y iii. Instagram se realizaron 12 publicaciones y se cuenta con un total de 54 seguidores. 
VI. Herramientas multimedia para difusión y transmisión de eventos
Se realizó la transmisión del conversatorio En Diálogo, La JEP en Bogotá: Secuestros y Falsos Positivos.
VII. Plataforma web del CMPR
Se realizó la publicación de dos comunicados: i. Comunicado del evento presentación del grupo musical Palo’e Corozo; y ii. Pieza comunicativa del cine foro S.C. Recortes de prensa.
</v>
          </cell>
          <cell r="DZ103" t="str">
            <v>No presenta retrasos</v>
          </cell>
          <cell r="EA10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EB103">
            <v>7</v>
          </cell>
          <cell r="EC103" t="str">
            <v/>
          </cell>
          <cell r="ED103" t="str">
            <v xml:space="preserve">En el marco de las siete (7) acciones comunicativas, en el mes de agosto se realizaron las siguientes actividades:
I. Piezas comunicativas de conmemoraciones integradas
Se elaboraron las siguientes piezas audiovisuales: 1. Video conmemorativo de líderes asesinados
2. Video conmemorativo del asesinado de Jaime Garzón y 3. Video conmemorativo “20 años sin Jaime Garzón”
II. Agendas de programación mensual y trimestral
Se realizó la divulgación de la agenda de agosto del CMPR en la página web, redes sociales y en el aplicativo de Agéndate Bogotá. 
III. Piezas comunicativas trimestrales
Durante el mes de agosto se desarrollaron 8 videos: 
1. Se elaboraron 4 videos que hicieron parte de la campaña de expectativa de la conmemoración del Día Internacional de las Víctimas de Desapariciones Forzadas.
2. Se elaboraron 4 videos en los que se registra el proceso de divulgación de las cartas elaboradas por las víctimas de desaparición forzada.
IV. Piezas audiovisuales de los procesos
Durante el mes de agosto se desarrollaron 7 videos: 
1. Video de la presentación del colectivo La paz despierta.
2. Video del recital de poesía, música y teatro Tejido a tierra.
3. Video de la presentación de música y danza El Clamor del Anfibio.
4. Video del documental “N.N”.
5. Video de invitación a participar en la programación de Camino a Casa.
6. Video de la presentación de la obra de teatro Rita.
7. Video de la presentación de la obra de teatro “¿…Y cuándo vuelve el desaparecido? Cada vez que lo trae el pensamiento”
V. Publicaciones en redes sociales para las líneas de reparación, reconciliación, memoria, y justicia y verdad
Durante el mes de agosto el CMPR continuó con su estrategia de visibilización de las actividades a través de las redes sociales: i. Twitter 93 trinos, logrando un total de 128 nuevos seguidores; ii. Facebook 85 publicaciones nuevas, logrando 268 nuevos seguidores; y iii. Instagram 42 publicaciones y se cuenta con un total de 87 seguidores. 
VI. Herramientas multimedia para difusión y transmisión de eventos
Se realizó la transmisión del acto 24 horas por los desaparecidos, realizado en el marco de la conmemoración del 30 de agosto, Día Internacional de las Víctimas de Desapariciones Forzadas.
VII. Plataforma web del CMPR
Se realizó la publicación de cuatro comunicados: i. Comunicado de invitación al evento 24 horas por los desaparecidos; ii. Pieza comunicativa de la obra de teatro ¿…Y cuándo vuelve el desaparecido? Cada vez que lo trae el pensamiento; iii. Pieza comunicativa de la obra de teatro Rita; y iv. Pieza comunicativa de la proyección del documental “N.N.”.
</v>
          </cell>
          <cell r="EE103" t="str">
            <v>No presenta retrasos</v>
          </cell>
          <cell r="EF103" t="str">
            <v xml:space="preserve">Las acciones adelantadas han permitido que las acciones de reparación y reconciliación, sean visibles a distitos públicos diferentes a las víctimas tales como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 Por otra parte, la acción comunicativa más destacada estuvo relacionada con la conmemoración del Día Internacional de las Víctimas de Desapariciones Forzadas.
</v>
          </cell>
          <cell r="EG103">
            <v>7</v>
          </cell>
          <cell r="EH103" t="str">
            <v/>
          </cell>
          <cell r="EI103" t="str">
            <v xml:space="preserve">En el marco de las siete (7) acciones comunicativas, en el mes de septiembre se realizaron las siguientes actividades:
I. Piezas comunicativas de conmemoraciones integradas
Se elaboraron las siguientes piezas audiovisuales: 
1. Videos de 3 de los participantes del proceso ausencias presentes con quienes se trabajó en la escritura de cartas para la conmemoración del Día Internacional de las Víctimas de Desapariciones Forzadas. 
2. Video del proceso de conmemoraciones compartidas, elaborado con el objetivo de socializarlo en el marco del Peace Prize.
II. Agendas de programación mensual y trimestral
Se realizó la divulgación de la agenda de septiembre del CMPR en la página web, redes sociales y en el aplicativo de Agéndate Bogotá. 
III. Piezas comunicativas trimestrales
Durante el mes de septiembre se desarrollaron 6 videos: 
1) Se elaboraron 4 videos de las personas con quienes se construyeron los testimonios que hacen parte del libro Paisajes Inadvertidos. 
2) Se elaboraron 2 videos relacionados con los recorridos de la Desaparición Forzada y de la Memoria, los cuales fueron incluidos en el libro Paisajes Inadvertidos.
IV. Piezas audiovisuales de los procesos
Durante el mes de septiembre se desarrollaron 3 videos: 
1. Video de la iniciativa ganadora de una de las becas del programa estímulos: ¿Y si mañana?
2. Video de invitación a participar en el evento Pelis por Bogotá de la Cinemateca Distrital. 
3. Video la presentación del grupo musical Candesound.
V. Publicaciones en redes sociales para las líneas de reparación, reconciliación, memoria, y justicia y verdad.
Durante el mes de septiembre el Centro de Memoria continuó con su estrategia de visibilización de las actividades a través de las redes sociales, obteniendo los siguientes resultados: i. Twitter se realizaron un total de 52 trinos; ii. Facebook se realizaron 55 publicaciones nuevas con las que se lograron 247 nuevos seguidores; y iii. Instagram se realizaron 31 publicaciones y se cuenta con un total de 143 seguidores. 
VI. Herramientas multimedia para difusión y transmisión de eventos
Se realizó la transmisión de los eventos: 
1. Lanzamiento del libro Paisajes Inadvertidos
2. Encuentro distrital de docentes y estudiantes constructores de memoria para la paz y la reconciliación
VII. Plataforma web del CMPR
Se realizó la publicación de 2 comunicados: i) Comunicado de invitación al evento ¿Y si mañana?; y 
ii) Comunicado de invitación al Encuentro distrital de docentes y estudiantes constructores de memoria para la paz y la reconciliación.
</v>
          </cell>
          <cell r="EJ103" t="str">
            <v>No presenta retrasos</v>
          </cell>
          <cell r="EK103" t="str">
            <v>Las acciones adelantadas han permitido que diferentes públicos distintos a los gurpos de interes en materia de víctimas, sean concientes de las acciones que hace el Distrito en materia de memoria, paz y reconciliación. Por otra parte, las acciones comunicativas correspondiente al mes de septiembre de 2019, estuvieron orientadas a visibilizar el lanzamiento del libro “Paisajes Inadvertidos”.</v>
          </cell>
          <cell r="EL103">
            <v>7</v>
          </cell>
          <cell r="EM103" t="str">
            <v/>
          </cell>
          <cell r="EN103" t="str">
            <v xml:space="preserve">En el marco de las siete (7) acciones comunicativas, en el mes de octubre se realizaron las siguientes actividades:
I. Piezas comunicativas de conmemoraciones integradas
1. Video de conmemoración de la masacre de la leche
II. Agendas de programación mensual y trimestral
Se realizó el diseño y divulgación de la agenda artística, cultural y pedagógica de octubre del CMPR en la página web, redes sociales y en el aplicativo de Agéndate Bogotá. 
III. Piezas comunicativas trimestrales
Durante el mes de octubre se desarrollaron 10 videos: 
1. Se elaboraron 3 videos animados con el objetivo de visibilizar las acciones que se desarrollan en el CMPR. Los videos producidos son: i. Un mamo en el monolito; ii. Indígena Misac en el CMPR; y iii. Taller de oficios de la memoria. 
2. Se elaboraron 5 videos para la exposición Bogotá 75%: Conflicto y ruralidad en Bogotá. Los videos producidos fueron: i. Bogotá rural; ii. Construcción de paz; iii. Escenarios de participación; iv. Identidad campesina; y v. Iniciativas en Usme.
3. Se elaboró 1 video para resaltar la labor de los líderes y lideresas de Bogotá, que hacen parte de las mesas de participación de víctimas.
4. Se elaboró 1 video del acto de conmemoración, 24 horas por los desaparecidos, desarrollado en el marco de Día Internacional de las Víctimas de Desapariciones Forzadas. 
IV. Piezas audiovisuales de los procesos
Durante el mes de octubre se desarrollaron 6 videos: 
1. Video de invitación al evento Bailando por la paz.
2. Video de convocatoria a la obra de teatro El Irreverente
3. Video de invitación al lanzamiento de la exposición Bogotá 75%: Conflicto y ruralidad en Bogotá
4. Video de invitación al conversatorio En Diálogo Una paz cotidiana: Amor y territorio
5. 2 videos de invitación a la obra de teatro la Siempreviva
V. Publicaciones en redes sociales para las líneas de reparación, reconciliación, memoria, y justicia y verdad
Durante el mes de octubre el Centro de Memoria continuó con su estrategia de visibilización de las actividades a través de las redes sociales, obteniendo los siguientes resultados: i. Twitter se realizaron un total de 37 trinos con las que se lograron 478 nuevos seguidores; ii. Facebook se realizaron 51 publicaciones nuevas con las que se lograron 291 nuevos seguidores; y iii. Instagram se realizaron 8 publicaciones y se cuenta con un total de 87 seguidores. 
VI. Herramientas multimedia para difusión y transmisión de eventos
Se realizó la transmisión del evento: 
1. Conversatorio En Diálogo Una paz cotidiana: Amor y territorio
VII. Plataforma web del CMPR
Se realizó la publicación de 2 comunicados: i. Comunicado de invitación al evento de proyección de la película SUR; y ii. Comunicado de invitación al lanzamiento de la exposición Bogotá 75%: Conflicto y ruralidad en Bogotá.
</v>
          </cell>
          <cell r="EO103" t="str">
            <v>No presenta retrasos</v>
          </cell>
          <cell r="EP103" t="str">
            <v xml:space="preserve">Las acciones comunicativas correspondiente al mes de octubre de 2019, estuvieron orientadas a la realización de medios audiovisuales para las distintas actividades realizadas por la ACDVPR, se destacan los videos realizados para exposición Bogotá 75% y el video que resalta la labor de los líderes y lideresas de Bogotá, que hacen parte de las mesas de participación de víctimas.
</v>
          </cell>
          <cell r="EQ103">
            <v>7</v>
          </cell>
          <cell r="ER103" t="str">
            <v/>
          </cell>
          <cell r="ES103" t="str">
            <v xml:space="preserve">I. Piezas comunicativas de conmemoraciones integradas: Se elaboró la siguiente pieza audiovisual: 1. Video de conmemoración del asesinato a líderes sociales en los meses de noviembre y diciembre
II. Agendas de programación mensual y trimestral: Se realizó el diseño y divulgación de la agenda artística, cultural y pedagógica de noviembre del CMPR en la página web, redes sociales y en el aplicativo de Agéndate Bogotá. 
III. Piezas comunicativas trimestrales: Durante el mes de noviembre se desarrolló 1 video: video animado con el objetivo de visibilizar las acciones que se desarrollan en el CMPR. El video producido es: i. Siembras simbólicas en el Centro de Memoria. 
IV. Piezas audiovisuales de los procesos: Durante el mes de noviembre se desarrollaron 2 videos. 1. Video de convocatoria a la obra de teatro la Siempre Viva y 2. Video del proceso de reconciliación Generando Paz 
V. Publicaciones en redes sociales para las líneas de reparación, reconciliación, memoria, y justicia y verdad: Durante el mes de noviembre el Centro de Memoria continuó con su estrategia de visibilización de las actividades a través de las redes sociales, obteniendo los siguientes resultados: i. Twitter se realizaron un total de 24 trinos con las que se lograron 749 nuevos seguidores; ii. Facebook se realizaron 31 publicaciones nuevas con las que se lograron 206 nuevos seguidores; y iii. Instagram se realizaron 9 publicaciones y se cuenta con un total de 61 seguidores. 
VI. Plataforma web del CMPR: Se realizó la publicación de 2 comunicados: i. Primer congreso de Semilleros; y ii. Comunicado de invitación a la presentación teatral Camino a casa. 
VII Herramienta multimeda: Se realizó transmisión streaming de la obra "Siempreviva".
</v>
          </cell>
          <cell r="ET103" t="str">
            <v>No presenta retrasos</v>
          </cell>
          <cell r="EU103" t="str">
            <v>Las acciones adelantadas han permitido que diferentes públicos distintos a los gurpos de interes en materia de víctimas, sean concientes de las acciones que hace el Distrito en materia de memoria, paz y reconciliación. Para el mes de noviembre se destacan los videos: convocatoria a la obra de teatro la Siempre Viva y video del proceso de reconciliación Generando Paz, conciderando que son los registros de varias actividades y talleres adelantados por CMPR, y se consolidan como la memoria de todo el proceso.</v>
          </cell>
          <cell r="EV103">
            <v>6</v>
          </cell>
          <cell r="EW103" t="str">
            <v/>
          </cell>
          <cell r="EX103" t="str">
            <v>I. Agendas de programación mensual y trimestral: Se realizó el diseño y divulgación de la agenda artística, cultural y pedagógica de diciembre del CMPR en la página web, redes sociales y en el aplicativo de Agéndate Bogotá. 
II. Piezas comunicativas trimestrales: Durante el mes de diciembre se desarrollaron 2 videos animados con el objetivo de visibilizar las acciones que se desarrollan en el CMPR. Los videos producidos son: i. Flor de No me Olvides en el Centro de Memoria; y ii. Esculturas en conmemoración del 9 de abril. 
III. Piezas audiovisuales de los procesos: Se desarrolló: 1. Video de divulgación del proceso de visitas guiadas al Centro de Memoria. 
IV. Publicaciones en redes sociales para las líneas de reparación, reconciliación, memoria, y justicia y verdad:  Durante el mes de diciembre el Centro de Memoria continuó con su estrategia de visibilización de las actividades a través de las redes sociales, obteniendo los siguientes resultados: i. Twitter se realizaron un total de 3 trinos con las que se lograron 244 nuevos seguidores; ii. Facebook se realizaron 23 publicaciones nuevas con las que se lograron 29 nuevos seguidores; y iii. Instagram se realizaron 3 publicaciones y se cuenta con un total de 120 seguidores. 
V. Herramientas multimedia para difusión y transmisión de eventos: Se realizó la transmisión del evento: 1. Conversatorio: De algunas minas nacen héroes.
VI. Plataforma web del CMPR Se realizó 1 publicación en la página web: i. Síntesis de las iniciativas que fueron ganadoras de los premios CREA.</v>
          </cell>
          <cell r="EY103" t="str">
            <v>El video correspondiente al producto No.7 se encuentra en producción  relacionado con conmemoraciones el cual sera difundido el proximo 26 de diciembre de 2019.</v>
          </cell>
          <cell r="EZ103" t="str">
            <v>Dentro de acciones comunicativas correspondiente al mes de diciembre de 2019, se destaca la publicación de las iniciativas “CREA” ya que con esta se plantea la construcción de paz y reconciliación.</v>
          </cell>
          <cell r="FA103">
            <v>80</v>
          </cell>
          <cell r="FB103">
            <v>0</v>
          </cell>
          <cell r="FC103" t="str">
            <v>Cumple</v>
          </cell>
          <cell r="FD103" t="str">
            <v>Aceptable</v>
          </cell>
          <cell r="FE103" t="str">
            <v>Satisfactorio</v>
          </cell>
          <cell r="FF103" t="str">
            <v>Adecuado</v>
          </cell>
          <cell r="FG103" t="str">
            <v>Coherente</v>
          </cell>
          <cell r="FH103" t="str">
            <v>Concuerda</v>
          </cell>
          <cell r="FI103" t="str">
            <v>No aplica</v>
          </cell>
          <cell r="FJ103" t="str">
            <v>Relación directa</v>
          </cell>
          <cell r="FK103" t="str">
            <v>Adecuado</v>
          </cell>
          <cell r="FL103" t="str">
            <v>Oportuna</v>
          </cell>
          <cell r="FM103" t="str">
            <v>Teniendo en cuenta que en este indicador se suman las acciones que contribuyen a informar y sensibilizar a la ciudadanía a la ciudadanía sobre las causas, consecuencias e impactos del conflicto armado no puede registrarse la programación constante al interior de la vigencia por ello se debe diferenciar por periodo el número de acciones a implementar. Por lo anterior, se debe ajustar la programación del indicador y reportar para cada mes el número de acciones ejecutadas hasta completar las siete de la vigencia. Para ello tienen plazo hasta el día 22 de abril de 2019 para remitir a la Oficina Asesora de Planeación y soportarlo en las respectivas evidencias documentales.  Se subsanó</v>
          </cell>
          <cell r="FN103" t="str">
            <v>Luisa Fernanda Ortiz y Yuri Galindo</v>
          </cell>
          <cell r="FO103" t="str">
            <v>Cumple</v>
          </cell>
          <cell r="FP103" t="str">
            <v>Satisfactorio</v>
          </cell>
          <cell r="FQ103" t="e">
            <v>#N/A</v>
          </cell>
          <cell r="FR103" t="str">
            <v>Adecuado</v>
          </cell>
          <cell r="FS103" t="str">
            <v>Coherente</v>
          </cell>
          <cell r="FT103" t="str">
            <v>Concuerda</v>
          </cell>
          <cell r="FU103" t="str">
            <v>Indeterminado</v>
          </cell>
          <cell r="FV103" t="str">
            <v>Relación directa</v>
          </cell>
          <cell r="FW103" t="str">
            <v>No adecuado</v>
          </cell>
          <cell r="FX103" t="str">
            <v>Oportuna</v>
          </cell>
          <cell r="FY103"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FZ103" t="str">
            <v>Yuri Galindo</v>
          </cell>
          <cell r="GA103" t="str">
            <v>Cumple</v>
          </cell>
          <cell r="GB103" t="str">
            <v>Satisfactorio</v>
          </cell>
          <cell r="GC103" t="e">
            <v>#N/A</v>
          </cell>
          <cell r="GD103" t="str">
            <v>Adecuado</v>
          </cell>
          <cell r="GE103" t="str">
            <v>Coherente</v>
          </cell>
          <cell r="GF103" t="str">
            <v>Concuerda</v>
          </cell>
          <cell r="GG103" t="str">
            <v>No aplica</v>
          </cell>
          <cell r="GH103" t="str">
            <v>Relación directa</v>
          </cell>
          <cell r="GI103" t="str">
            <v>Adecuado</v>
          </cell>
          <cell r="GJ103" t="str">
            <v>Oportuna</v>
          </cell>
          <cell r="GK103" t="str">
            <v>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tuvo en cuenta la observación realizada en la retroalimentación dado que subió los soportes completos y organizados. Por lo anterior, se califica el criterio como cumplido.</v>
          </cell>
          <cell r="GL103" t="str">
            <v>Yuri Romina Galindo</v>
          </cell>
          <cell r="GM103" t="str">
            <v>Cumple</v>
          </cell>
          <cell r="GN103" t="str">
            <v>Satisfactorio</v>
          </cell>
          <cell r="GO103" t="e">
            <v>#N/A</v>
          </cell>
          <cell r="GP103" t="str">
            <v>Adecuado</v>
          </cell>
          <cell r="GQ103" t="str">
            <v>Coherente</v>
          </cell>
          <cell r="GR103" t="str">
            <v>Concuerda</v>
          </cell>
          <cell r="GS103" t="str">
            <v>No aplica</v>
          </cell>
          <cell r="GT103" t="str">
            <v>Relación directa</v>
          </cell>
          <cell r="GU103" t="str">
            <v>Adecuado</v>
          </cell>
          <cell r="GV103" t="str">
            <v>Oportuna</v>
          </cell>
          <cell r="GW103" t="str">
            <v>C1: Cumple por vincular en sus reportes las observaciones realizadas por la OAP.
C2: Cumple con la meta programada con nivel satisfactorio*.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inmediatamente se tenga la acción comunicativa que está pendiente y programada para el mes de diciembre.
**Se ajustó el reporte cualitativo y cuantitativo de noviembre y diciembre.
***Se revisaron los soportes cargados en noviembre y diciembre.</v>
          </cell>
          <cell r="GX103" t="str">
            <v>Yuri Romina Galindo</v>
          </cell>
          <cell r="GY103">
            <v>4</v>
          </cell>
          <cell r="GZ103">
            <v>7</v>
          </cell>
          <cell r="HA103">
            <v>7</v>
          </cell>
          <cell r="HB103">
            <v>7</v>
          </cell>
          <cell r="HC103">
            <v>7</v>
          </cell>
          <cell r="HD103">
            <v>7</v>
          </cell>
          <cell r="HE103">
            <v>7</v>
          </cell>
          <cell r="HF103">
            <v>7</v>
          </cell>
          <cell r="HG103">
            <v>7</v>
          </cell>
          <cell r="HH103">
            <v>7</v>
          </cell>
          <cell r="HI103">
            <v>7</v>
          </cell>
          <cell r="HJ103">
            <v>6</v>
          </cell>
          <cell r="HK103">
            <v>80</v>
          </cell>
          <cell r="HL103">
            <v>0.5714285714285714</v>
          </cell>
          <cell r="HM103">
            <v>1</v>
          </cell>
          <cell r="HN103">
            <v>1</v>
          </cell>
          <cell r="HO103">
            <v>1</v>
          </cell>
          <cell r="HP103">
            <v>1</v>
          </cell>
          <cell r="HQ103">
            <v>1</v>
          </cell>
          <cell r="HR103">
            <v>1</v>
          </cell>
          <cell r="HS103">
            <v>1</v>
          </cell>
          <cell r="HT103">
            <v>1</v>
          </cell>
          <cell r="HU103">
            <v>1</v>
          </cell>
          <cell r="HV103">
            <v>1</v>
          </cell>
          <cell r="HW103">
            <v>0.8571428571428571</v>
          </cell>
          <cell r="HX103">
            <v>0.89285714285714279</v>
          </cell>
          <cell r="HY103">
            <v>0.5714285714285714</v>
          </cell>
          <cell r="HZ103">
            <v>0.7857142857142857</v>
          </cell>
          <cell r="IA103">
            <v>0.85714285714285698</v>
          </cell>
          <cell r="IB103">
            <v>0.8928571428571429</v>
          </cell>
          <cell r="IC103">
            <v>0.91428571428571415</v>
          </cell>
          <cell r="ID103">
            <v>0.92857142857142838</v>
          </cell>
          <cell r="IE103">
            <v>0.93877551020408168</v>
          </cell>
          <cell r="IF103">
            <v>0.94642857142857129</v>
          </cell>
          <cell r="IG103">
            <v>0.95238095238095233</v>
          </cell>
          <cell r="IH103">
            <v>0.95714285714285718</v>
          </cell>
          <cell r="II103">
            <v>0.96103896103896114</v>
          </cell>
          <cell r="IJ103">
            <v>0.95238095238095244</v>
          </cell>
          <cell r="IK103">
            <v>0.85714285714285698</v>
          </cell>
          <cell r="IL103">
            <v>0.92857142857142838</v>
          </cell>
          <cell r="IM103">
            <v>0.95238095238095233</v>
          </cell>
          <cell r="IN103">
            <v>0.95238095238095244</v>
          </cell>
          <cell r="IP103">
            <v>0.8571428571428571</v>
          </cell>
          <cell r="IQ103">
            <v>0.92857142857142849</v>
          </cell>
          <cell r="IR103">
            <v>0.95238095238095233</v>
          </cell>
          <cell r="IS103">
            <v>0.95238095238095244</v>
          </cell>
        </row>
        <row r="104">
          <cell r="A104">
            <v>172</v>
          </cell>
          <cell r="B104" t="str">
            <v>Oficina Alta Consejería para los Derechos de las Víctimas, la Paz y la Reconciliación</v>
          </cell>
          <cell r="C104" t="str">
            <v>Alto Consejero para los Derechos de las Víctimas, la Paz y la Reconciliación</v>
          </cell>
          <cell r="D104" t="str">
            <v>Gustavo Alberto Quintero Ardila</v>
          </cell>
          <cell r="E104" t="str">
            <v>P1 -  ÉTICA, BUEN GOBIERNO Y TRANSPARENCIA</v>
          </cell>
          <cell r="F104" t="str">
            <v>P1O2 Fortalecer la capacidad de formulación, implementación y seguimiento, de la política pública de competencia de la Secretaría General; así como las estrategias y mecanismos de evaluación.</v>
          </cell>
          <cell r="G104" t="str">
            <v>P1O2A1 Formular, implementar y realizar seguimiento a las políticas públicas de competencia de la Entidad</v>
          </cell>
          <cell r="H104" t="str">
            <v>Realizar programaciones con seguimiento al Plan de Acción Distrital para la Atención y Reparación Integral a las Víctimas del conflicto armado residentes en Bogotá, D.C.</v>
          </cell>
          <cell r="I104" t="str">
            <v>Programaciones con seguimiento al Plan de Acción Distrital - PAD para la Atención y Reparación Integral a las víctimas del conflicto armado residentes en Bogotá, D.C realizado</v>
          </cell>
          <cell r="J104" t="str">
            <v>Variable 1= Programaciones al Plan de Acción Distrital – PAD, que corresponde al 0,5. 
De acuerdo con lo establecido tanto en el artículo 174 de la Ley 1448 de 2011 como en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
Por armonización de PDD se hace programación de manera indicativa para el periodo 2016-2020, por tanto, el seguimiento se hace de 2017. La última programación corresponde a la programación al 2021. 
Variable 2 : Seguimiento al Plan de Acción Distrital – PAD, que corresponde al 0,5.
En concordancia con lo establecido en el artículo 142 de la Ley 1448 de 2011, el Concejo de Bogotá celebrará una sesión plenaria el 9 de abril de cada año, para que la Administración presente el informe de avance de la política Publica de Víctimas y escuchar a las víctimas del conflicto establecidas en la ciudad, de conformidad a lo dispuesto en Artículo 8, del Acuerdo 491 de 2012.</v>
          </cell>
          <cell r="K104" t="str">
            <v xml:space="preserve">  Sumatoria del Seguimiento  y la  programación del Plan de Acción Distrital – PAD.     </v>
          </cell>
          <cell r="L104" t="str">
            <v>Sumatoria del Seguimiento  y la  programación del Plan de Acción Distrital – PAD.</v>
          </cell>
          <cell r="M104">
            <v>0</v>
          </cell>
          <cell r="O104" t="str">
            <v xml:space="preserve">Un sistema coordinado para la implementación de la política pública de víctimas, paz y reconciliación
</v>
          </cell>
          <cell r="P104" t="str">
            <v>Realizar comités de justicia transicional
Implementar 100% de medidas de reparación integral
Implementar 100% de protocolo de participación</v>
          </cell>
          <cell r="Q104" t="str">
            <v>-Informe de seguimiento al PAD
-Libro presupuestal
-Acta del Comité de justicia transicional donde aprueban el PAD para la siguiente vigencia.</v>
          </cell>
          <cell r="R104" t="str">
            <v>Permite el seguimiento al cumplimiento de las responsabilidades que los diferentes sectores de la Administración Distrital tienen frente a la contribución al goce efectivo de los derechos de las víctimas .
Este seguimiento permite la generación de informes de gestión sectorial y la planeación estrategica de la implementación de la policitica publica de victimas.</v>
          </cell>
          <cell r="S104" t="str">
            <v>Suma</v>
          </cell>
          <cell r="T104" t="str">
            <v>Suma</v>
          </cell>
          <cell r="U104" t="str">
            <v>Número</v>
          </cell>
          <cell r="V104" t="str">
            <v>Eficacia</v>
          </cell>
          <cell r="W104" t="str">
            <v>Producto</v>
          </cell>
          <cell r="X104">
            <v>2016</v>
          </cell>
          <cell r="Y104">
            <v>1</v>
          </cell>
          <cell r="Z104">
            <v>2016</v>
          </cell>
          <cell r="AA104">
            <v>0</v>
          </cell>
          <cell r="AB104">
            <v>1</v>
          </cell>
          <cell r="AC104">
            <v>1</v>
          </cell>
          <cell r="AD104">
            <v>1</v>
          </cell>
          <cell r="AE104">
            <v>1</v>
          </cell>
          <cell r="AF104">
            <v>4</v>
          </cell>
          <cell r="AG104" t="str">
            <v>No Aplica</v>
          </cell>
          <cell r="AH104">
            <v>1</v>
          </cell>
          <cell r="AI104" t="str">
            <v>No Aplica</v>
          </cell>
          <cell r="AJ104">
            <v>1</v>
          </cell>
          <cell r="AK104" t="str">
            <v>No Aplica</v>
          </cell>
          <cell r="AL104" t="str">
            <v>No Aplica</v>
          </cell>
          <cell r="AM104" t="str">
            <v>No Aplica</v>
          </cell>
          <cell r="AN104" t="str">
            <v>No Aplica</v>
          </cell>
          <cell r="AO104" t="str">
            <v>No Aplica</v>
          </cell>
          <cell r="AP104" t="str">
            <v>No Aplica</v>
          </cell>
          <cell r="AQ104" t="str">
            <v>No Aplica</v>
          </cell>
          <cell r="AR104" t="str">
            <v>No Aplica</v>
          </cell>
          <cell r="AS104" t="str">
            <v>No Aplica</v>
          </cell>
          <cell r="AT104" t="str">
            <v>No Aplica</v>
          </cell>
          <cell r="AU104" t="str">
            <v>No Aplica</v>
          </cell>
          <cell r="AV104" t="str">
            <v>No Aplica</v>
          </cell>
          <cell r="AW104" t="str">
            <v>No Aplica</v>
          </cell>
          <cell r="AX104" t="str">
            <v>No Aplica</v>
          </cell>
          <cell r="AY104" t="str">
            <v>No Aplica</v>
          </cell>
          <cell r="AZ104" t="str">
            <v>No Aplica</v>
          </cell>
          <cell r="BA104" t="str">
            <v>No Aplica</v>
          </cell>
          <cell r="BB104" t="str">
            <v>No Aplica</v>
          </cell>
          <cell r="BC104" t="str">
            <v>No Aplica</v>
          </cell>
          <cell r="BD104" t="str">
            <v>No Aplica</v>
          </cell>
          <cell r="BE104" t="str">
            <v>No Aplica</v>
          </cell>
          <cell r="BF104" t="str">
            <v>No Aplica</v>
          </cell>
          <cell r="BG104" t="str">
            <v>No Aplica</v>
          </cell>
          <cell r="BH104" t="str">
            <v>No Aplica</v>
          </cell>
          <cell r="BI104" t="str">
            <v>No Aplica</v>
          </cell>
          <cell r="BJ104" t="str">
            <v>No Aplica</v>
          </cell>
          <cell r="BK104" t="str">
            <v>No Aplica</v>
          </cell>
          <cell r="BL104" t="str">
            <v>No Aplica</v>
          </cell>
          <cell r="BM104" t="str">
            <v xml:space="preserve">Plan de Desarrollo - Meta ProductoPlan de Acción </v>
          </cell>
          <cell r="BN104" t="str">
            <v>Este indicador pretende medir lo establecido en el artículo 174 de la Ley 1448 de 2011 así como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v>
          </cell>
          <cell r="BO104" t="str">
            <v>Realizar la programación y seguimiento al Plan de Acción Distrital - PAD, para la atención y reparación integral a las vb{icitmas del conflicto armado residentes en Bogotá.</v>
          </cell>
          <cell r="BP104" t="str">
            <v>Permite el seguimiento al cumplimiento de las responsabilidades que los diferentes sectores de la Administración Distrital tienen frente a la contribución al goce efectivo de los derechos de las víctimas .
Este seguimiento permite la generación de informes de gestión sectorial y la planeación estrategica de la implementación de la policitica publica de victimas.</v>
          </cell>
          <cell r="BQ104" t="str">
            <v>-Informe de seguimiento al PAD
-Libro presupuestal
-Acta del Comité de justicia transicional donde aprueban el PAD para la siguiente vigencia.</v>
          </cell>
          <cell r="BR104" t="str">
            <v>Suma</v>
          </cell>
          <cell r="BS104">
            <v>1</v>
          </cell>
          <cell r="BT104">
            <v>0</v>
          </cell>
          <cell r="BU104">
            <v>0</v>
          </cell>
          <cell r="BV104">
            <v>0</v>
          </cell>
          <cell r="BW104">
            <v>0.5</v>
          </cell>
          <cell r="BX104">
            <v>0</v>
          </cell>
          <cell r="BY104">
            <v>0</v>
          </cell>
          <cell r="BZ104">
            <v>0</v>
          </cell>
          <cell r="CA104">
            <v>0</v>
          </cell>
          <cell r="CB104">
            <v>0</v>
          </cell>
          <cell r="CC104">
            <v>0</v>
          </cell>
          <cell r="CD104">
            <v>0</v>
          </cell>
          <cell r="CE104">
            <v>0.5</v>
          </cell>
          <cell r="CF104">
            <v>0</v>
          </cell>
          <cell r="CG104">
            <v>0</v>
          </cell>
          <cell r="CH104">
            <v>0</v>
          </cell>
          <cell r="CI104">
            <v>0.5</v>
          </cell>
          <cell r="CJ104">
            <v>0</v>
          </cell>
          <cell r="CK104">
            <v>0</v>
          </cell>
          <cell r="CL104">
            <v>0</v>
          </cell>
          <cell r="CM104">
            <v>0</v>
          </cell>
          <cell r="CN104">
            <v>0</v>
          </cell>
          <cell r="CO104">
            <v>0</v>
          </cell>
          <cell r="CP104">
            <v>0</v>
          </cell>
          <cell r="CQ104">
            <v>0.5</v>
          </cell>
          <cell r="CR104">
            <v>1</v>
          </cell>
          <cell r="CS104">
            <v>0</v>
          </cell>
          <cell r="CT104" t="str">
            <v/>
          </cell>
          <cell r="CU104" t="str">
            <v>Este seguimiento se hace a partir del mes de abril de 2019</v>
          </cell>
          <cell r="CV104" t="str">
            <v>NA</v>
          </cell>
          <cell r="CW104" t="str">
            <v>NA</v>
          </cell>
          <cell r="CX104">
            <v>0</v>
          </cell>
          <cell r="CY104" t="str">
            <v/>
          </cell>
          <cell r="CZ104" t="str">
            <v>Este seguimiento se hace a partir del mes de abril de 2019</v>
          </cell>
          <cell r="DA104" t="str">
            <v>NA</v>
          </cell>
          <cell r="DB104" t="str">
            <v>NA</v>
          </cell>
          <cell r="DC104">
            <v>0</v>
          </cell>
          <cell r="DD104" t="str">
            <v/>
          </cell>
          <cell r="DE104" t="str">
            <v>Este seguimiento se hace a partir del mes de abril de 2019</v>
          </cell>
          <cell r="DF104" t="str">
            <v>NA</v>
          </cell>
          <cell r="DG104" t="str">
            <v>NA</v>
          </cell>
          <cell r="DH104">
            <v>0.5</v>
          </cell>
          <cell r="DI104" t="str">
            <v/>
          </cell>
          <cell r="DJ104" t="str">
            <v>En el mes de  abril se realizó y presentó el  informe sobre la implementación  de la política pública de víctimas del conflicto armado residentes en la ciudad para la vigencia  - 2018, en concordancia con  el Acuerdo 491 de 2012  emitido por el Concejo de Bogotá D. C., y el Decreto 531 de 2015 promulgado por la Alcaldía Mayor de Bogotá D. C., el cual  establece que el Observatorio Distrital de Víctimas del Conflicto Armado tiene como una de sus principales funciones presentar anualmente un informe de gestión, seguimiento e implementación de las acciones, proyectos y programas de la política pública de víctimas en el Distrito.</v>
          </cell>
          <cell r="DK104" t="str">
            <v>NA</v>
          </cell>
          <cell r="DL104" t="str">
            <v>Se realiza una sesión para que “la Administración presente el informe de avance de la política” y para “escuchar a las víctimas del conflicto establecidas en la ciudad”. Sumado a lo anterior, y de acuerdo con lo estipulado en el Decreto 531 de 20152 promulgado por la Alcaldía Mayor de Bogotá D. C., el Observatorio Distrital de Víctimas del Conflicto Armado tiene como una de sus principales funciones presentar anualmente un informe de gestión, seguimiento e implementación de las acciones, proyectos y programas de la política pública de víctimas en el Distrito. Por consiguiente, la Alta Consejería para los Derechos de las Víctimas, la Paz y la Reconciliación presenta ante el Honorable Concejo de la ciudad el informe, para la vigencia 2018, en el que se realiza un balance de la política pública de asistencia, atención y reparación integral a las víctimas del conflicto armado en la ciudad de Bogotá.</v>
          </cell>
          <cell r="DM104">
            <v>0</v>
          </cell>
          <cell r="DN104" t="str">
            <v/>
          </cell>
          <cell r="DO104" t="str">
            <v>No se tienen actividades programadas para el mes.</v>
          </cell>
          <cell r="DP104" t="str">
            <v>NA</v>
          </cell>
          <cell r="DQ104" t="str">
            <v>NA</v>
          </cell>
          <cell r="DR104">
            <v>0</v>
          </cell>
          <cell r="DS104" t="str">
            <v/>
          </cell>
          <cell r="DT104" t="str">
            <v>No se tienen actividades programadas para el mes.</v>
          </cell>
          <cell r="DU104" t="str">
            <v>NA</v>
          </cell>
          <cell r="DV104" t="str">
            <v>NA</v>
          </cell>
          <cell r="DW104">
            <v>0</v>
          </cell>
          <cell r="DX104" t="str">
            <v/>
          </cell>
          <cell r="DY104" t="str">
            <v>No se tienen actividades programadas para el mes.</v>
          </cell>
          <cell r="DZ104" t="str">
            <v>NA</v>
          </cell>
          <cell r="EA104" t="str">
            <v>NA</v>
          </cell>
          <cell r="EB104">
            <v>0</v>
          </cell>
          <cell r="EC104" t="str">
            <v/>
          </cell>
          <cell r="ED104" t="str">
            <v>No se tienen actividades programadas para el mes.</v>
          </cell>
          <cell r="EE104" t="str">
            <v>NA</v>
          </cell>
          <cell r="EF104" t="str">
            <v>NA</v>
          </cell>
          <cell r="EG104">
            <v>0</v>
          </cell>
          <cell r="EH104" t="str">
            <v/>
          </cell>
          <cell r="EI104" t="str">
            <v>No se tienen actividades programadas para el mes.</v>
          </cell>
          <cell r="EJ104" t="str">
            <v>NA</v>
          </cell>
          <cell r="EK104" t="str">
            <v>NA</v>
          </cell>
          <cell r="EL104">
            <v>0</v>
          </cell>
          <cell r="EM104" t="str">
            <v/>
          </cell>
          <cell r="EN104" t="str">
            <v xml:space="preserve">No se tenían programados productos a entregar, sin embargo, el 24 de octubre se envió a la Secretaría Distrital de Hacienda el Consolidado del Anteproyecto de Presupuesto 2020 con la información de 19 entidades.
</v>
          </cell>
          <cell r="EO104" t="str">
            <v>NA</v>
          </cell>
          <cell r="EP104" t="str">
            <v>NA</v>
          </cell>
          <cell r="EQ104">
            <v>0</v>
          </cell>
          <cell r="ER104" t="str">
            <v/>
          </cell>
          <cell r="ES104" t="str">
            <v xml:space="preserve">No se tenían programados productos a entregar, sin embargo, el 24 de octubre se envió a la Secretaría Distrital de Hacienda el Consolidado del Anteproyecto de Presupuesto 2020 con la información de 19 entidades.
</v>
          </cell>
          <cell r="ET104" t="str">
            <v>NA</v>
          </cell>
          <cell r="EU104" t="str">
            <v>NA</v>
          </cell>
          <cell r="EV104">
            <v>0</v>
          </cell>
          <cell r="EW104" t="str">
            <v/>
          </cell>
          <cell r="EX104" t="str">
            <v>Para el mes de diciembre de 2019, se tiene programado el 3er CDJT, el cual tendra lugar el proximo 26 de diciembre. Por tal motivo la información relacionada con el avance de esta meta se realizara en los primero dias de enero de 2020 de acuerdo a la circular 001.</v>
          </cell>
          <cell r="EY104" t="str">
            <v>NA</v>
          </cell>
          <cell r="EZ104" t="str">
            <v>NA</v>
          </cell>
          <cell r="FA104">
            <v>0.5</v>
          </cell>
          <cell r="FB104">
            <v>0</v>
          </cell>
          <cell r="FC104" t="str">
            <v>Cumple</v>
          </cell>
          <cell r="FD104" t="str">
            <v>No programó</v>
          </cell>
          <cell r="FE104" t="str">
            <v>Cumplido</v>
          </cell>
          <cell r="FF104" t="str">
            <v>Adecuado</v>
          </cell>
          <cell r="FG104" t="str">
            <v>Coherente</v>
          </cell>
          <cell r="FH104" t="str">
            <v>Concuerda</v>
          </cell>
          <cell r="FI104" t="str">
            <v>Concuerda</v>
          </cell>
          <cell r="FJ104" t="str">
            <v>Relación directa</v>
          </cell>
          <cell r="FK104" t="str">
            <v>Adecuado</v>
          </cell>
          <cell r="FL104" t="str">
            <v>Oportuna</v>
          </cell>
          <cell r="FM104" t="str">
            <v>El indicador está programado a partir de abril de 2019.</v>
          </cell>
          <cell r="FN104" t="str">
            <v>Luisa Fernanda Ortiz y Yuri Galindo</v>
          </cell>
          <cell r="FO104" t="str">
            <v>Cumple</v>
          </cell>
          <cell r="FP104" t="str">
            <v>Cumplido</v>
          </cell>
          <cell r="FQ104" t="e">
            <v>#N/A</v>
          </cell>
          <cell r="FR104" t="str">
            <v>No adecuado</v>
          </cell>
          <cell r="FS104" t="str">
            <v>Coherente</v>
          </cell>
          <cell r="FT104" t="str">
            <v>Concuerda</v>
          </cell>
          <cell r="FU104" t="str">
            <v>Concuerda</v>
          </cell>
          <cell r="FV104" t="str">
            <v>Relación directa</v>
          </cell>
          <cell r="FW104" t="str">
            <v>Adecuado</v>
          </cell>
          <cell r="FX104" t="str">
            <v>Oportuna</v>
          </cell>
          <cell r="FY104" t="str">
            <v>Teniendo en cuenta que para el mes de abril se presentó el informe sobre la implementación de la política pública de víctimas del conflicto armado residentes en el Distrito Capital, es necesario que además de referir en la casilla de beneficios que con este seguimiento se presentan las acciones que realizó el Distrito en la materia para el 2018, se especifiquen los principales efectos o impactos que genera la implementación de la política.</v>
          </cell>
          <cell r="FZ104" t="str">
            <v>Yuri Galindo</v>
          </cell>
          <cell r="GA104" t="str">
            <v>Cumple</v>
          </cell>
          <cell r="GB104" t="str">
            <v>Cumplido</v>
          </cell>
          <cell r="GC104" t="e">
            <v>#N/A</v>
          </cell>
          <cell r="GD104" t="str">
            <v>Indeterminado</v>
          </cell>
          <cell r="GE104" t="str">
            <v>Indeterminado</v>
          </cell>
          <cell r="GF104" t="str">
            <v>Indeterminado</v>
          </cell>
          <cell r="GG104" t="str">
            <v>Indeterminado</v>
          </cell>
          <cell r="GH104" t="str">
            <v>Indeterminado</v>
          </cell>
          <cell r="GI104" t="str">
            <v>Indeterminado</v>
          </cell>
          <cell r="GJ104" t="str">
            <v>Oportuna</v>
          </cell>
          <cell r="GK104" t="str">
            <v xml:space="preserve">C1: En la retroalimentación al reporte del segundo trimestre radicada con el memorando 3-2019-21090 el 19 de julio de 2019 se solicitó realizar dos ajustes puntuales: 1. Registrar la información en la casilla de “beneficios obtenidos por la generación del producto y la ejecución de las actividades” teniendo en cuenta los “avances y logros en la generación del producto y la ejecución de actividades” 2. Vincular los “beneficios obtenidos” de manera diferenciada por mes de reporte de conformidad con los “avances y logros en la ejecución de actividades”. La Alta Consejería en el tercer trimestre no tuvo programación del indicador y por ello no registró ningún avance cualitativo. Por lo anterior, se califica el criterio como cumplido, pero se solicita revisar </v>
          </cell>
          <cell r="GL104" t="str">
            <v>Yuri Romina Galindo</v>
          </cell>
          <cell r="GM104" t="str">
            <v>Cumple</v>
          </cell>
          <cell r="GN104" t="str">
            <v>Deficiente</v>
          </cell>
          <cell r="GO104" t="e">
            <v>#N/A</v>
          </cell>
          <cell r="GP104" t="str">
            <v>Indeterminado</v>
          </cell>
          <cell r="GQ104" t="str">
            <v>Indeterminado</v>
          </cell>
          <cell r="GR104" t="str">
            <v>Indeterminado</v>
          </cell>
          <cell r="GS104" t="str">
            <v>Indeterminado</v>
          </cell>
          <cell r="GT104" t="str">
            <v>Indeterminado</v>
          </cell>
          <cell r="GU104" t="str">
            <v>Indeterminado</v>
          </cell>
          <cell r="GV104" t="str">
            <v>Oportuna</v>
          </cell>
          <cell r="GW104" t="str">
            <v>C1: Cumple por vincular en sus reportes las observaciones realizadas por la OAP.
C2: El cumplimiento de la meta programada es deficiente*.
C4: Es indeterminado conocer si la información es suficiente entre los avances reportados y los beneficios obtenidos.
C5: Es indeterminado conocer si cumple con coherencia el reporte cualitativo frente a la descripción del indicador.
C6: Es indeterminado conocer si cumple con la relación lógica entre avance cualitativo y avance cuantitativo.
C8: Es indeterminado conocer si cumple relación directa entre avance cualitativo y las actividades establecidas para el indicador.
C9: Es indeterminado conocer si es decuada la consistencia entre fuentes de verificación, el avance cuantitativo y cualitativo.
C10: Se cumple con la oportunidad en los reportes de información.
*Se solicita inmediatamente se surta el Comité Distrital de Justicia Transicional reportar el avance cuantitativo, cualitativo y las evidencias del indicador para el mes de diciembre.
**Cuando se cuente con la información del mes de diciembre se ajustará la calificación de los criterios en la retroalimentación dado que a la fecha es indeterminado evaluar los criterios.</v>
          </cell>
          <cell r="GX104" t="str">
            <v>Yuri Romina Galindo</v>
          </cell>
          <cell r="GY104">
            <v>0</v>
          </cell>
          <cell r="GZ104">
            <v>0</v>
          </cell>
          <cell r="HA104">
            <v>0</v>
          </cell>
          <cell r="HB104">
            <v>0.5</v>
          </cell>
          <cell r="HC104">
            <v>0</v>
          </cell>
          <cell r="HD104">
            <v>0</v>
          </cell>
          <cell r="HE104">
            <v>0</v>
          </cell>
          <cell r="HF104">
            <v>0</v>
          </cell>
          <cell r="HG104">
            <v>0</v>
          </cell>
          <cell r="HH104">
            <v>0</v>
          </cell>
          <cell r="HI104">
            <v>0</v>
          </cell>
          <cell r="HJ104">
            <v>0</v>
          </cell>
          <cell r="HK104">
            <v>0.5</v>
          </cell>
          <cell r="HL104">
            <v>0</v>
          </cell>
          <cell r="HM104">
            <v>0</v>
          </cell>
          <cell r="HN104">
            <v>0</v>
          </cell>
          <cell r="HO104">
            <v>0.5</v>
          </cell>
          <cell r="HP104">
            <v>0</v>
          </cell>
          <cell r="HQ104">
            <v>0</v>
          </cell>
          <cell r="HR104">
            <v>0</v>
          </cell>
          <cell r="HS104">
            <v>0</v>
          </cell>
          <cell r="HT104">
            <v>0</v>
          </cell>
          <cell r="HU104">
            <v>0</v>
          </cell>
          <cell r="HV104">
            <v>0</v>
          </cell>
          <cell r="HW104">
            <v>0</v>
          </cell>
          <cell r="HX104">
            <v>0.5</v>
          </cell>
          <cell r="HY104" t="str">
            <v>No Programó</v>
          </cell>
          <cell r="HZ104" t="str">
            <v>No Programó</v>
          </cell>
          <cell r="IA104" t="str">
            <v>No Programó</v>
          </cell>
          <cell r="IB104">
            <v>1</v>
          </cell>
          <cell r="IC104">
            <v>1</v>
          </cell>
          <cell r="ID104">
            <v>1</v>
          </cell>
          <cell r="IE104">
            <v>1</v>
          </cell>
          <cell r="IF104">
            <v>1</v>
          </cell>
          <cell r="IG104">
            <v>1</v>
          </cell>
          <cell r="IH104">
            <v>1</v>
          </cell>
          <cell r="II104">
            <v>1</v>
          </cell>
          <cell r="IJ104">
            <v>0.5</v>
          </cell>
          <cell r="IK104" t="str">
            <v>No Programó</v>
          </cell>
          <cell r="IL104">
            <v>1</v>
          </cell>
          <cell r="IM104">
            <v>1</v>
          </cell>
          <cell r="IN104">
            <v>0.5</v>
          </cell>
          <cell r="IP104">
            <v>0</v>
          </cell>
          <cell r="IQ104">
            <v>0.5</v>
          </cell>
          <cell r="IR104">
            <v>0.5</v>
          </cell>
          <cell r="IS104">
            <v>0.5</v>
          </cell>
        </row>
        <row r="105">
          <cell r="A105">
            <v>173</v>
          </cell>
          <cell r="B105" t="str">
            <v>Oficina Alta Consejería para los Derechos de las Víctimas, la Paz y la Reconciliación</v>
          </cell>
          <cell r="C105" t="str">
            <v>Alto Consejero para los Derechos de las Víctimas, la Paz y la Reconciliación</v>
          </cell>
          <cell r="D105" t="str">
            <v>Gustavo Alberto Quintero Ardila</v>
          </cell>
          <cell r="E105" t="str">
            <v>P1 -  ÉTICA, BUEN GOBIERNO Y TRANSPARENCIA</v>
          </cell>
          <cell r="F105" t="str">
            <v>P1O2 Fortalecer la capacidad de formulación, implementación y seguimiento, de la política pública de competencia de la Secretaría General; así como las estrategias y mecanismos de evaluación.</v>
          </cell>
          <cell r="G105" t="str">
            <v>P1O2A1 Formular, implementar y realizar seguimiento a las políticas públicas de competencia de la Entidad</v>
          </cell>
          <cell r="H105" t="str">
            <v>Diseñar e implementar estrategias para la memoria, la paz y la reconciliación</v>
          </cell>
          <cell r="I105" t="str">
            <v>Estrategias implementadas para la memoria, la paz y la reconciliación</v>
          </cell>
          <cell r="J105" t="str">
            <v xml:space="preserve">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
Nota: 
A partir del segundo año se tendrá en cuenta el avance del (los)  año(s) anterior(es) porque esta meta es de tipo incremental.
</v>
          </cell>
          <cell r="K105" t="str">
            <v xml:space="preserve">  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L105" t="str">
            <v xml:space="preserve">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M105">
            <v>0</v>
          </cell>
          <cell r="O105" t="str">
            <v xml:space="preserve">Instrumentos de pedagogía social de memoria y paz para la no repetición de la violencia política
</v>
          </cell>
          <cell r="P105" t="str">
            <v xml:space="preserve"> •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Q105" t="str">
            <v>- Piezas comunicativas
- Agendas de programación mensual
-Registros de asistencia</v>
          </cell>
          <cell r="R105" t="str">
            <v>La ACDVPR a traves del CMPR, es el núcleo  de los procesos distritales de construcción de memoria, paz y reconciliación, y en conjunto con las entidades distritales busca hacer presencia territorial. Con esta meta la ACDVPR aporta al desarrollo de iniciativas de convivencia, buscando procesos de reconstrucción del tejido social y confianza, con el ánimo de generar garantías de no repetición.</v>
          </cell>
          <cell r="S105" t="str">
            <v>Suma</v>
          </cell>
          <cell r="T105" t="str">
            <v>Suma</v>
          </cell>
          <cell r="U105" t="str">
            <v>Número</v>
          </cell>
          <cell r="V105" t="str">
            <v>Eficacia</v>
          </cell>
          <cell r="W105" t="str">
            <v>Producto</v>
          </cell>
          <cell r="X105">
            <v>2016</v>
          </cell>
          <cell r="Y105">
            <v>0</v>
          </cell>
          <cell r="Z105">
            <v>2016</v>
          </cell>
          <cell r="AA105">
            <v>0</v>
          </cell>
          <cell r="AB105">
            <v>0.3</v>
          </cell>
          <cell r="AC105">
            <v>1.4</v>
          </cell>
          <cell r="AD105">
            <v>1.3</v>
          </cell>
          <cell r="AE105">
            <v>0</v>
          </cell>
          <cell r="AF105">
            <v>3</v>
          </cell>
          <cell r="AG105" t="str">
            <v>No Aplica</v>
          </cell>
          <cell r="AH105">
            <v>1</v>
          </cell>
          <cell r="AI105" t="str">
            <v>No Aplica</v>
          </cell>
          <cell r="AJ105">
            <v>1</v>
          </cell>
          <cell r="AK105" t="str">
            <v>No Aplica</v>
          </cell>
          <cell r="AL105" t="str">
            <v>No Aplica</v>
          </cell>
          <cell r="AM105" t="str">
            <v>No Aplica</v>
          </cell>
          <cell r="AN105">
            <v>1</v>
          </cell>
          <cell r="AO105" t="str">
            <v>Asistencia, Atención y Reparación Integral a Víctimas del Conflicto Armado e Implementación de Acciones de Memoria, Paz y Reconciliación en Bogotá.</v>
          </cell>
          <cell r="AP105" t="str">
            <v>No Aplica</v>
          </cell>
          <cell r="AQ105" t="str">
            <v>No Aplica</v>
          </cell>
          <cell r="AR105" t="str">
            <v>No Aplica</v>
          </cell>
          <cell r="AS105" t="str">
            <v>No Aplica</v>
          </cell>
          <cell r="AT105" t="str">
            <v>No Aplica</v>
          </cell>
          <cell r="AU105" t="str">
            <v>No Aplica</v>
          </cell>
          <cell r="AV105" t="str">
            <v>No Aplica</v>
          </cell>
          <cell r="AW105" t="str">
            <v>No Aplica</v>
          </cell>
          <cell r="AX105" t="str">
            <v>No Aplica</v>
          </cell>
          <cell r="AY105" t="str">
            <v>No Aplica</v>
          </cell>
          <cell r="AZ105" t="str">
            <v>No Aplica</v>
          </cell>
          <cell r="BA105" t="str">
            <v>No Aplica</v>
          </cell>
          <cell r="BB105" t="str">
            <v>No Aplica</v>
          </cell>
          <cell r="BC105" t="str">
            <v>No Aplica</v>
          </cell>
          <cell r="BD105" t="str">
            <v>No Aplica</v>
          </cell>
          <cell r="BE105" t="str">
            <v>No Aplica</v>
          </cell>
          <cell r="BF105" t="str">
            <v>No Aplica</v>
          </cell>
          <cell r="BG105" t="str">
            <v>No Aplica</v>
          </cell>
          <cell r="BH105" t="str">
            <v>No Aplica</v>
          </cell>
          <cell r="BI105" t="str">
            <v>No Aplica</v>
          </cell>
          <cell r="BJ105" t="str">
            <v>No Aplica</v>
          </cell>
          <cell r="BK105" t="str">
            <v>No Aplica</v>
          </cell>
          <cell r="BL105" t="str">
            <v>No Aplica</v>
          </cell>
          <cell r="BM105" t="str">
            <v>Plan de Desarrollo - Meta ProductoPlan de Acción SGCAsistencia, Atención y Reparación Integral a Víctimas del Conflicto Armado e Implementación de Acciones de Memoria, Paz y Reconciliación en Bogotá.</v>
          </cell>
          <cell r="BN105" t="str">
            <v>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v>
          </cell>
          <cell r="BO105" t="str">
            <v>Implementar la última fase de la estratégia de memoria, paz y reconciliación.</v>
          </cell>
          <cell r="BP105" t="str">
            <v>La ACDVPR a traves del CMPR, es el núcleo  de los procesos distritales de construcción de memoria, paz y reconciliación, y en conjunto con las entidades distritales busca hacer presencia territorial. Con esta meta la ACDVPR aporta al desarrollo de iniciativas de convivencia, buscando procesos de reconstrucción del tejido social y confianza, con el ánimo de generar garantías de no repetición.</v>
          </cell>
          <cell r="BQ105" t="str">
            <v>- Piezas comunicativas
- Agendas de programación mensual
-Registros de asistencia</v>
          </cell>
          <cell r="BR105" t="str">
            <v>Suma</v>
          </cell>
          <cell r="BS105">
            <v>1.3</v>
          </cell>
          <cell r="BT105">
            <v>0.04</v>
          </cell>
          <cell r="BU105">
            <v>0.08</v>
          </cell>
          <cell r="BV105">
            <v>0.13</v>
          </cell>
          <cell r="BW105">
            <v>0.13</v>
          </cell>
          <cell r="BX105">
            <v>0.13</v>
          </cell>
          <cell r="BY105">
            <v>0.13</v>
          </cell>
          <cell r="BZ105">
            <v>0.18</v>
          </cell>
          <cell r="CA105">
            <v>0.11</v>
          </cell>
          <cell r="CB105">
            <v>0.11</v>
          </cell>
          <cell r="CC105">
            <v>0.11</v>
          </cell>
          <cell r="CD105">
            <v>7.0000000000000007E-2</v>
          </cell>
          <cell r="CE105">
            <v>0.08</v>
          </cell>
          <cell r="CF105">
            <v>0.04</v>
          </cell>
          <cell r="CG105">
            <v>0.08</v>
          </cell>
          <cell r="CH105">
            <v>0.13</v>
          </cell>
          <cell r="CI105">
            <v>0.13</v>
          </cell>
          <cell r="CJ105">
            <v>0.13</v>
          </cell>
          <cell r="CK105">
            <v>0.13</v>
          </cell>
          <cell r="CL105">
            <v>0.18</v>
          </cell>
          <cell r="CM105">
            <v>0.11</v>
          </cell>
          <cell r="CN105">
            <v>0.11</v>
          </cell>
          <cell r="CO105">
            <v>0.11</v>
          </cell>
          <cell r="CP105">
            <v>7.0000000000000007E-2</v>
          </cell>
          <cell r="CQ105">
            <v>0.08</v>
          </cell>
          <cell r="CR105">
            <v>1.3</v>
          </cell>
          <cell r="CS105">
            <v>0.04</v>
          </cell>
          <cell r="CT105" t="str">
            <v/>
          </cell>
          <cell r="CU105" t="str">
            <v xml:space="preserve">Durante el mes de enero, se inició con el proceso de planeación en la implementación de las estrategias de memoria y reconciliación para el 2019, para lo cual se definieron cuatro acciones: i) divulgación; ii) diálogos por la memoria; iii) recorridos por la memoria; y iv) instalación de monumentos. De acuerdo a lo anterior, se elaboraron los siguientes documentos de planeación, que contribuirán a la consecución de los objetivos propuestos: i. Cronograma 2019; ii. Matriz de estrategias; iii. Matriz de acción sin daño, y iv. Presentación con la propuesta de divulgación de los productos de estrategias.
Procesos
1. GeneRando Paz: Reconociendo el potencial que la consolidación de redes de mujeres tiene para la construcción de paz, el proceso GeneRandoPaz congrega a mujeres de las organizaciones MOVICE, Defensoras, FARC, Red Nacional de Mujeres Excombatientes de la Insurgencia, y Color y Esperanza en un ejercicio de intercambio y construcción conjunta que pretende generar espacios horizontales de reconocimiento y diálogo entre conciudadanas, en un esfuerzo por contribuir a la transformación de imaginarios y a la consolidación de procesos de reconciliación. En enero se avanzó en la estructuración de lo que será la primera de las cuatro iniciativas de GeneRandoPaz. Se trata del encuentro de reconciliación entre las FARC y la organización Color y Esperanza (conformada por mujeres cuyos hijos de las Fuerzas Militares fueron víctimas del conflicto armado). Este acto será realizado en marzo en el CMPR. 
2. Conmemoraciones compartidas: Estos actos conmemorativos serán una apuesta en común concertada con actores, organizaciones o grupos poblacionales que hayan vivido el conflicto armado desde orillas diversas o antagónicas. En enero se avanzó en la estructuración de lo que será el proceso Memorias del sabor a lo largo del 2019. El proceso es una indagación en la memoria sensorial a partir del sabor con un grupo de 20 mujeres provenientes de la organización Madres de Falsos Positivos y mujeres cuyos familiares del Ejército Nacional están desaparecidos. Memorias del Sabor será desarrollado en articulación con Crepes &amp; Waffles y tendrá tres fases: Talleres (Afianzamiento, Intercambio con familias, Realización de helado en fábricas), Instalación y Obras.
</v>
          </cell>
          <cell r="CV105" t="str">
            <v xml:space="preserve">No se presentó ningún retraso </v>
          </cell>
          <cell r="CW105"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CX105">
            <v>0.08</v>
          </cell>
          <cell r="CY105" t="str">
            <v/>
          </cell>
          <cell r="CZ105" t="str">
            <v xml:space="preserve">A. Durante el mes de febrero se desarrollaron las siguientes acciones en el marco de la implementación de las Estrategias de Memoria y Reconciliación: _x000D_
Con el fin de dar inicio a la socialización de los resultados de la investigación sobre “Imaginarios y conocimientos sobre memoria, paz y reconciliación” realizada durante el segundo semestre del 2018, se coordinó con las áreas de comunicaciones, participación y atención de la ACDVPR, la programación y desarrollo de cuatro desayunos en las localidades de Bosa, Rafael Uribe Uribe, San Cristóbal y Suba, en los cuales se convocaron diferentes actores del territorio, con el fin de conformar un espacio de diálogo y participación, donde las personas tuvieran la oportunidad de proponer las actividades que se puedan desarrollar en el marco de las estrategias de memoria y reconciliación del Distrito._x000D_
 _x000D_
A la fecha se realizaron los cuatro desayunos previstos en los territorios correspondientes a las localidades de Bosa, San Cristóbal, Rafael Uribe Uribe y Suba, y a partir de ellos, se acordó programar un nuevo espacio en donde se puedan realizar un taller que permita concertar las actividades a desarrollar durante el 9 de abril._x000D_
_x000D_
B. Durante el mes de febrero se desarrollaron las siguientes acciones en el marco de la implementación de la Estrategia de Paz: _x000D_
1. Estrategia PRISMA: i. Diseño y programación; y ii. Gestión Primer Encuentro de Paz y Reconciliación: Se planeó, gestionó y confirmó el primer Encuentro PRISMA en territorio, que se hará el 8 de marzo en la Casa de Igualdad de Oportunidades de Usaquén._x000D_
2. Legado paz: i. Trabajo en definición de logros y legado paz; y ii. Articulación con estrategias de memoria y reconciliación: Se inició el proceso de relacionamiento con externos para el fortalecimiento de las acciones derivadas de la Estrategia de Paz. De manera particular, se sostuvo reunión con el CINEP y se acordó: a) la participación de la ACDVPR en las sesiones de la Mesa Nacional de Iniciativas para la Reconciliación y b) la presentación de la Estrategia PRISMA en una de las sesiones mensuales, con el propósito de compartir metodologías y buenas prácticas._x000D_
</v>
          </cell>
          <cell r="DA105" t="str">
            <v xml:space="preserve">No se presentó ningún retraso </v>
          </cell>
          <cell r="DB105"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C105">
            <v>0.13</v>
          </cell>
          <cell r="DD105" t="str">
            <v/>
          </cell>
          <cell r="DE105" t="str">
            <v xml:space="preserve">A. Durante el mes de marzo se desarrollaron las siguientes acciones en el marco de la implementación de las Estrategias de Memoria y Reconciliación: 
En el marco de los objetivos propuestos para la implementación de las estrategias de Memoria y Reconciliación, se acordó realizar la activación de los cuatro recorridos de la memoria de cada Ubica durante la jornada del 9 de abril. Con el fin de coordinar las actividades que se realizarán durante este ejercicio, durante el mes de marzo se sostuvieron reuniones de coordinación con las instituciones y con los líderes y colectivos de cada uno de los territorios, que se resumen a continuación:
1. Seis reuniones con líderes y funcionarios de la localidad de San Cristóbal, en las cuales se presentaron y acordaron las actividades a realizar durante el Día Nacional de la Memoria y la Solidaridad con las Víctimas.
2. Tres reuniones con líderes y funcionarios de la localidad de Rafael Uribe, en las cuales se presentaron y acordaron las actividades a realizar durante el Día Nacional de la Memoria y la Solidaridad con las Víctimas.
3. Dos reuniones con líderes y funcionarios de la localidad de Bosa, en las cuales se presentaron y acordaron las actividades a realizar durante el Día Nacional de la Memoria y la Solidaridad con las Víctimas.
4. Cinco reuniones con líderes y funcionarios de la localidad de Suba, en las cuales se presentaron y acordaron las actividades a realizar durante el Día Nacional de la Memoria y la Solidaridad con las Víctimas.
Adicionalmente se realizaron contactos con otros sectores del Distrito que pudieran vincularse con las actividades del 9 de abril, como la Secretaría de Seguridad y de Cultura.
B. Durante el mes de marzo se desarrollaron las siguientes acciones en el marco de la implementación de la Estrategia de Paz: 
1. Legado paz: Se inició la participación de la ACDVPR en la Mesa Nacional de Iniciativas para la Reconciliación, bajo la secretaría técnica y articulación del CINEP. Se acordó que la ACDVPR liderará una de las sesiones de la mesa y se abrió la posibilidad de desarrollar un Diálogo PRISMA en colaboración ACDVPR – CINEP. 
Se inició la articulación con el CMPR para la creación de un documento de análisis sobre los resultados de la encuesta sobre perspectivas de la reconciliación en Bogotá, llevada a cabo en el marco de la Estrategia de Memoria y las UBICA.  
</v>
          </cell>
          <cell r="DF105" t="str">
            <v xml:space="preserve">No se presentó ningún retraso </v>
          </cell>
          <cell r="DG105"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H105">
            <v>0.13</v>
          </cell>
          <cell r="DI105" t="str">
            <v/>
          </cell>
          <cell r="DJ105" t="str">
            <v xml:space="preserve">A. Durante el mes de abril se desarrollaron las siguientes acciones para las Estrategias de Memoria y Reconciliación: 
1. Durante el mes de abril, las acciones estuvieron enfocadas hacia la realización de las actividades conmemorativas del 9 de abril, en las localidades de Bosa, Rafael Uribe, San Cristóbal y Suba, para lo cual se llevaron a cabo las siguientes acciones:
• Tres reuniones en la localidad de Bosa con la comunidad del barrio Nuevo Chile.
• Una reunión en la localidad de Rafael Uribe con la comunidad del barrio Molinos.
• Cuatro reuniones en la localidad de San Cristóbal con la comunidad del barrio Corinto.
• Dos reuniones en la localidad de Suba.
• Elaboración de cuatro guiones metodológicos.
2. Conmemoraciones compartidas
En abril se avanzó en la estructuración de lo que será la conmemoración compartida del Día Nacional por la Dignidad de las Mujeres Víctimas de Violencia Sexual (25 de mayo) y en la convocatoria a las participantes. El objetivo del proceso es trabajar alrededor de las artes plásticas y la conexión con los procesos creativos para propiciar procesos de exteriorización de experiencias y reconocimiento mutuo entre mujeres que han vivenciado la violencia sexual desde orillas diversas (integrantes de la Fuerza Pública, civiles, e integrantes de grupos armados).  
El proceso constará de cuatro sesiones que iniciarán el 6 de mayo y culminará el 24 de mayo con una acción simbólica y con la inauguración de una exposición con los productos que resulten de cada una de las sesiones. En el proceso participarán mujeres de la Mesa Autónoma de Mujeres Víctimas, de la organización Dhefensoras, de la Policía Nacional, del proceso Almas que Escriben y mujeres excombatientes.  
B. Durante el mes de abril se desarrollaron las siguientes acciones para la Estrategia de Paz: 
1. Estrategia PRISMA, se llevó a cabo el Encuentro PRISMA #2 en la urbanización de Viviendas de Interés Prioritario Margaritas I, en Kenneddy. Se logró la entrega del primer contenido audiovisual de la estrategia y se articuló con el equipo de Divulgación Estratégica y Misional la ruta para el desarrollo de contenidos como videos, podcasts y cápsulas de video.
2. Legado paz: El trabajo se ha enfocado en la participación, aporte y legado de la ACDVPR en espacios sostenibles y protagonistas alrededor de la construcción de paz y la reconciliación. Durante el mes de abril se concertó con la Mesa de Iniciativas de Reconciliación que la ACDVPR liderará la tercera sesión del año. Durante la sesión se implementará la metodología de un Encuentro Prisma y se hará un recorrido por la exposición Recordar del Centro de Memoria, Paz y Reconciliación. En la sesión participarán organizaciones de sociedad civil que participan en la Mesa de Iniciativas de Reconciliación. Se anexa pieza publicitaria elaborada para invitar a este evento.
</v>
          </cell>
          <cell r="DK105" t="str">
            <v xml:space="preserve">No se presentó ningún retraso </v>
          </cell>
          <cell r="DL105"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M105">
            <v>0.13</v>
          </cell>
          <cell r="DN105" t="str">
            <v/>
          </cell>
          <cell r="DO105" t="str">
            <v xml:space="preserve">Durante el mes de mayo de 2019, se realizó un avance en las 3 estrategias asi:
1. Productos estrategias de memoria y reconciliación 
• Desarrollo de acciones de la estrategia de comunicaciones
Se realizó la revisión de los componentes de la estrategia de comunicaciones, a fin de definir un plan de divulgación, así como para identificar a los actores con los cuales es clave articular su desarrollo. Para ello se adelantaron reuniones con colectivos de las localidades de Rafael Uribe Uribe, Bosa y Teusaquillo, con quienes se revisaron las posibles actividades que se podrán articular en el territorio.
• Línea Base UBICA Mártires
Se llevó a cabo la aplicación de las encuestas para el levantamiento de la línea base de la Ubica del Centro de Memoria, Paz y Reconciliación. Para esto se aplicaron 50 encuestas en los barrios Armenia, Estrella y Teusaquillo, de la localidad de Teusaquillo, y Florida, Santa Fe, Samper Mendoza, Usatama, La Favorita, El Listón, Paloquemao y Colseguros de la localidad de Los Mártires.
• Encuentro ciudadano de la UBICA CMPR
Con el objetivo de coordinar el desarrollo del encuentro ciudadano para la UBICA CMPR, se adelantaron reuniones con colectivos de las localidades de Teusaquillo y Mártires, entre los que se encuentran Épsilon y ArtMenia. Con el colectivo ArtMenia, se adelantó, además un ejercicio de cartografía de memoria del territorio.
2. Productos estrategia de paz
• Encuentro de paz y reconciliación
Durante el mes de mayo se adelantaron 3 encuentros territoriales, en las localidades de Suba, Mártires y San Cristóbal.
</v>
          </cell>
          <cell r="DP105" t="str">
            <v xml:space="preserve">No se presentó ningún retraso </v>
          </cell>
          <cell r="DQ105"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R105">
            <v>0.13</v>
          </cell>
          <cell r="DS105" t="str">
            <v/>
          </cell>
          <cell r="DT105" t="str">
            <v xml:space="preserve">Para el mes de junio de 2019, se desarrollaron las siguientes acciones en el marco de las tres estratégias:
1. Desarrollo de acciones de la estrategia de comunicaciones
Revisión de las piezas de comunicaciones del 2018, con el objetivo de definir las piezas que serán difundidas, espacios de divulgación y los mensajes que se espera transmitir.
2. Línea Base UBICA Mártires
A partir de los resultados de las 50 encuestas aplicadas en los barrios Armenia, Estrella y Teusaquillo, de la localidad de Teusaquillo, y Florida, Santa Fe, Samper Mendoza, Usatama, La Favorita, El Listón, Paloquemao y Colseguros de la localidad de Los Mártires, se realizó el análisis de los resultados y se construyó el documento de línea base para la UBICA CMPR.
3. Articulación de la REDIME
A partir de las piezas gráficas, se identificaron los mensajes y material gráfico con el que se cuenta para la activación de la REDIME.
4. Encuentro ciudadano de la UBICA CMPR: Construcción metodológica para el encuentro ciudadano de la UBICA CMPR y se desarrolló el encuentro. 
5. Documentos contexto de la UBICA
Durante el mes de junio se elaboró el documento de contexto de la UBICA CMPR y se realizó la unificación de los documentos de contexto de las UBICAS de las localidades de Bosa, San Cristobal, Suba y Rafael Uribe Uribe.
6. Monumento UBICA CMPR
Se llevó a cabo la instalación del monumento de la UBICA CMPR. Para ello, con 7 banderas en la asta de la paz. Estas banderas tienen impresas la flor de No Me Olvides, 
7. Conmemoraciones compartidas: Se trabajó en la identificación del material audiovisual relacionado con conmemoraciones compartidas que será rotado con actores locales de las UBICAS, a fin de que puedan ser presentados en los distintos espacios en los que participan actores, organizaciones o grupos poblacionales que hayan vivido el conflicto armado.
</v>
          </cell>
          <cell r="DU105" t="str">
            <v xml:space="preserve">No se presentó ningún retraso </v>
          </cell>
          <cell r="DV105"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W105">
            <v>0.18</v>
          </cell>
          <cell r="DX105" t="str">
            <v/>
          </cell>
          <cell r="DY105" t="str">
            <v xml:space="preserve">Para el mes de julio de 2019, se desarrollaron las siguientes acciones en el marco de las tres estrategias:
A. Productos estrategias de memoria y reconciliación 
1. Desarrollo de acciones de la estrategia de comunicaciones
Se trabajó en la definición de los contenidos que harán parte de las piezas gráficas que serán publicadas en redes sociales y distribuidas en las localidades priorizadas. 
2. Articulación de la REDIME
Se realizó la proyección del oficio para la articulación de la estrategia de comunicaciones con el sistema integrado de transporte público. 
3. Monumentos móviles
Se trabajó en la definición del diseño y contenido de los monumentos móviles que serán instalados en las localidades de Rafael Uribe, Uribe, San Cristobal, Bosa y Suba. 
4. Lugares de memoria 
Se realizó la descripción de los lugares de memoria de la localidad de Mártires y se elaboró el mapa con cada uno de los lugares. 
B. Desarrollo de procesos pedagógicos 
1. GeneRando Paz
Se avanzó en la estructuración de la metodología de la ""Feria para la memoria y la construcción de paz"" y se avanzó en gestiones para la transferencia metodológica en localidades con actores locales. 
Se definió que la "Feria para la memoria y la construcción de paz" será realizada en septiembre en la Casa de Igualdad de Oportunidades de la localidad de Rafael Uribe Uribe. Además de las cinco organizaciones participantes en el proceso, la feria convocará a mujeres en proceso de reincorporación con la ARN y de la mesa local de participación. 
2. Almas que Escriben
Durante el mes de julio se realizaron 8 espacios de socialización del libro Almas que escriben, impactando 174 personas. Cada espacio de socialización es acompañado por algunos de los autores, según su disponibilidad. Dentro del público impactado, se encuentran estudiantes de Universidades Públicas, aprendices SENA organizaciones defensoras de DDHH y de víctimas, funcionarios públicos, Centros de Atención Local e IDIPRON. 
C. Estrategia de Paz 
1. Estrategia PRISMA
Según el avance de la estrategia PRISMA, que hasta el momento se ha logrado con antelación a lo programado, se llevó a cabo el Encuentro PRISMA #8 en la localidad de Suba, el pasado 26 de julio. 
2. Legado Paz
Se realizó la entrega al despacho de la Alta Consejería, de la presentación y documento guía de avances y logros de la estrategia de paz.
</v>
          </cell>
          <cell r="DZ105" t="str">
            <v xml:space="preserve">No se presentó ningún retraso </v>
          </cell>
          <cell r="EA105" t="str">
            <v>Estas acciones buscan que los ciudadanos tomen conciencia del día a día que el conflicto armado no es ajeno a ningún actor y que tampoco, las víctimas se vean invisibilizadas o reducidas a una cifra.</v>
          </cell>
          <cell r="EB105">
            <v>0.11</v>
          </cell>
          <cell r="EC105" t="str">
            <v/>
          </cell>
          <cell r="ED105" t="str">
            <v xml:space="preserve">Para el mes de agosto de 2019, se desarrollaron las siguientes acciones en el marco de las tres estrategias:
A. Productos estrategias de memoria y reconciliación 
1. Desarrollo de acciones de la estrategia de comunicaciones
Se adelantaron acciones para la identificación de espacios en los cuales podría llevarse a cabo la divulgación de las piezas comunicativas.
2. Articulación de la REDIME
Se llevó a cabo la socialización, en el marco del Subcomité de Memoria, Paz y Reconciliación, de las acciones proyectadas para la implementación de la estrategia de comunicaciones.
3. Monumentos móviles
Se trabajó en la identificación de los espacios de cada localidad (Rafael Uribe, Uribe, San Cristóbal, Bosa y Suba) en los cuales podrían instalarse los monumentos móviles.
4. Lugares de memoria 
Se construyó la pieza gráfica que integra los lugares de memoria de las 5 localidades focalizadas (Mártires, Rafael Uribe, Uribe, San Cristobal, Bosa y Suba).
B. Desarrollo de procesos pedagógicos 
1. GeneRando Paz
Se avanzó en la consolidación de la base de datos de las Casas de Igualdad de Oportunidades, en las cuales se realizará la transferencia metodológica del proceso GeneRandoPaz.  
2. Almas que Escriben
Se desarrolló un espacio de socialización del libro Almas que escriben, impactando a 60 estudiantes de la I. E Gimnasio Colombo Británico de Bogotá. El espacio estuvo acompañado por la autora Martha Luz Amorocho.
</v>
          </cell>
          <cell r="EE105" t="str">
            <v xml:space="preserve">No se presentó ningún retraso </v>
          </cell>
          <cell r="EF105"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EG105">
            <v>0.11</v>
          </cell>
          <cell r="EH105" t="str">
            <v/>
          </cell>
          <cell r="EI105" t="str">
            <v xml:space="preserve">"Para el mes de septiembre de 2019, se desarrollaron las siguientes acciones en el marco de las tres estrategias:
"1. GeneRando Paz
En septiembre se avanzó en la elaboración del documento que será utilizado como base para la transferencia metodológica del proceso GeneRandoPaz en las localidades del Distrito a través de las Casas de Igualdad de Oportunidades de la Secretaría Distrital de la Mujer.
2. Almas que Escriben
Se desarrollaron 2 espacios de socialización del libro Almas que escriben, impactando 47 personas. Las socializaciones se realizaron en la Secretaria Distrital de Planeación y en la Instituciones Educativa Juan de la Cruz Varela de Sumapaz. Este espacio fue acompañado por una de los autores del libro, Martha Luz Amorocho.
</v>
          </cell>
          <cell r="EJ105" t="str">
            <v xml:space="preserve">No se presentó ningún retraso </v>
          </cell>
          <cell r="EK105" t="str">
            <v>Con estas acciones, se plantean que todos los actores (víctimas, ex combatientes y ciudadanía en general), entiendan y asuman los retos que plantea la construcción de paz y reconciliación el Bogotá</v>
          </cell>
          <cell r="EL105">
            <v>0.11</v>
          </cell>
          <cell r="EM105" t="str">
            <v/>
          </cell>
          <cell r="EN105" t="str">
            <v xml:space="preserve">Para el mes de octubre de 2019, se desarrollaron las siguientes acciones en el marco de las tres estrategias:
A. Desarrollo de procesos pedagógicos 
1. GeneRando Paz
Se realizó socialización del documento metodológico con el equipo de la Secretaría de la Mujer y se recibieron observaciones y sugerencias. Estas serán adoptadas en el documento metodológico final que será utilizado para la transferencia metodológica del proceso GeneRandoPaz, que se llevará a cabo en las Casas de Igualdad de Oportunidades de la Secretaría Distrital de la Mujer de las localidades que fueron priorizadas.
</v>
          </cell>
          <cell r="EO105" t="str">
            <v xml:space="preserve">No se presentó ningún retraso </v>
          </cell>
          <cell r="EP105" t="str">
            <v>Con estas acciones se busca crear herramientas  que puedan ser utilizadas y transferida a otra entidades como la Secretaría de la Mujer, orientando acciones hacia la transformación de las condiciones que faciliten la convivencia ciudadana con plena garantía de los derechos humanos.</v>
          </cell>
          <cell r="EQ105">
            <v>7.0000000000000007E-2</v>
          </cell>
          <cell r="ER105" t="str">
            <v/>
          </cell>
          <cell r="ES105" t="str">
            <v xml:space="preserve">Para el mes de noviembre de 2019, se desarrollaron las siguientes acciones en el marco de las tres estrategias:
A. Desarrollo de procesos pedagógicos 
1. GeneRando Paz
Durante el mes de noviembre se llevó a cabo el cierre del proceso Generando Paz, a través de la fase de transferencia metodológica a los equipos territoriales de la Secretaría de la Mujer y de la Alta Consejería.  Para el caso de la Alta Consejería, el ejercicio de transferencia se hizo con la persona de psicosocial de los CLAV y para el caso de la Secretaría de la Mujer con los equipos que se encuentran en los SOFIAS y las Casas de Igualdad de Oportunidades para la mujer. El ejercicio de transferencia incluyó una descripción de las memorias del proceso, un paso a paso de la ruta metodológica que deberían seguir para implementar el proceso, y una jornada de socialización y de intercambio de experiencias locales. Esto se hizo en una mesa de trabajo en la cual se entregó el documento conceptual y metodológico del proceso, una presentación y material audiovisual construido que documento el proceso. El objetivo es que los procesos puedan tener continuidad en lo local en 2020. 
</v>
          </cell>
          <cell r="ET105" t="str">
            <v xml:space="preserve">No se presentó ningún retraso </v>
          </cell>
          <cell r="EU105" t="str">
            <v>Se realizó la transferencia del documento conceptual y metodológico del proceso Generado Paz, que sirva de guía a la Secretaría de la Mujer para implementar este proceso.</v>
          </cell>
          <cell r="EV105">
            <v>0.08</v>
          </cell>
          <cell r="EW105" t="str">
            <v/>
          </cell>
          <cell r="EX105" t="str">
            <v xml:space="preserve">Para el mes de diciembre de 2019 y como fase de cierre de las estrategias de memoria y reconciliación, se elaboró el documento de consolidación de las acciones que fueron desarrolladas a lo largo del cuatrenio para el diseño e implementación de las estrategias. </v>
          </cell>
          <cell r="EY105" t="str">
            <v xml:space="preserve">No se presentó ningún retraso </v>
          </cell>
          <cell r="EZ105" t="str">
            <v>Con este documento , se recopila la implementación de las estrategias implementadas durante el cuatrienio, finalizando así la meta plan de desarrollo.</v>
          </cell>
          <cell r="FA105">
            <v>1.3000000000000003</v>
          </cell>
          <cell r="FB105">
            <v>0</v>
          </cell>
          <cell r="FC105" t="str">
            <v>Cumple</v>
          </cell>
          <cell r="FD105" t="str">
            <v>Cumplido</v>
          </cell>
          <cell r="FE105" t="str">
            <v>Cumplido</v>
          </cell>
          <cell r="FF105" t="str">
            <v>Adecuado</v>
          </cell>
          <cell r="FG105" t="str">
            <v>Coherente</v>
          </cell>
          <cell r="FH105" t="str">
            <v>Concuerda</v>
          </cell>
          <cell r="FI105" t="str">
            <v>Concuerda</v>
          </cell>
          <cell r="FJ105" t="str">
            <v>Relación directa</v>
          </cell>
          <cell r="FK105" t="str">
            <v>Adecuado</v>
          </cell>
          <cell r="FL105" t="str">
            <v>Oportuna</v>
          </cell>
          <cell r="FM105" t="str">
            <v xml:space="preserve">Se subsanaron las observaciones </v>
          </cell>
          <cell r="FN105" t="str">
            <v>Luisa Fernanda Ortiz y Yuri Galindo</v>
          </cell>
          <cell r="FO105" t="str">
            <v>Cumple</v>
          </cell>
          <cell r="FP105" t="str">
            <v>Cumplido</v>
          </cell>
          <cell r="FQ105" t="e">
            <v>#N/A</v>
          </cell>
          <cell r="FR105" t="str">
            <v>Adecuado</v>
          </cell>
          <cell r="FS105" t="str">
            <v>Coherente</v>
          </cell>
          <cell r="FT105" t="str">
            <v>Concuerda</v>
          </cell>
          <cell r="FU105" t="str">
            <v>Indeterminado</v>
          </cell>
          <cell r="FV105" t="str">
            <v>Relación directa</v>
          </cell>
          <cell r="FW105" t="str">
            <v>No adecuado</v>
          </cell>
          <cell r="FX105" t="str">
            <v>Oportuna</v>
          </cell>
          <cell r="FY105"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FZ105" t="str">
            <v>Yuri Galindo</v>
          </cell>
          <cell r="GA105" t="str">
            <v>No cumple</v>
          </cell>
          <cell r="GB105" t="str">
            <v>Cumplido</v>
          </cell>
          <cell r="GC105" t="e">
            <v>#N/A</v>
          </cell>
          <cell r="GD105" t="str">
            <v>No adecuado</v>
          </cell>
          <cell r="GE105" t="str">
            <v>Indeterminado</v>
          </cell>
          <cell r="GF105" t="str">
            <v>Concuerda</v>
          </cell>
          <cell r="GG105" t="str">
            <v>No aplica</v>
          </cell>
          <cell r="GH105" t="str">
            <v>Indeterminado</v>
          </cell>
          <cell r="GI105" t="str">
            <v>No adecuado</v>
          </cell>
          <cell r="GJ105" t="str">
            <v>Oportuna</v>
          </cell>
          <cell r="GK105" t="str">
            <v>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no tuvo en cuenta la observación realizada en la retroalimentación dado que no subió los soportes para el mes de agosto. Por lo anterior, se califica el criterio como no cumplido.</v>
          </cell>
          <cell r="GL105" t="str">
            <v>Yuri Romina Galindo</v>
          </cell>
          <cell r="GM105" t="str">
            <v>Cumple</v>
          </cell>
          <cell r="GN105" t="str">
            <v>Cumplido</v>
          </cell>
          <cell r="GO105" t="e">
            <v>#N/A</v>
          </cell>
          <cell r="GP105" t="str">
            <v>Adecuado</v>
          </cell>
          <cell r="GQ105" t="str">
            <v>Coherente</v>
          </cell>
          <cell r="GR105" t="str">
            <v>Concuerda</v>
          </cell>
          <cell r="GS105" t="str">
            <v>No aplica</v>
          </cell>
          <cell r="GT105" t="str">
            <v>Relación directa</v>
          </cell>
          <cell r="GU105" t="str">
            <v>Adecuado</v>
          </cell>
          <cell r="GV105" t="str">
            <v>Oportuna</v>
          </cell>
          <cell r="GW105" t="str">
            <v>C1: No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No cumple con la consistencia entre fuentes de verificación, el avance cuantitativo y cualitativo***.
C10: Se cumple con la oportunidad en los reportes de información.
*En todas las retroalimentaciones anteriores se ha señalado la necesidad de revisar las evidencias que se reportan y se persiste en el mes de diciembre con carpetas en blanco.
***Se aportaron las evidencias de ejecución del indicador del mes de noviembre y en particular el documento de consolidación de acciones para la implementación de las estrategias de memoria, paz y reconciliación del cuatrienio.</v>
          </cell>
          <cell r="GX105" t="str">
            <v>Yuri Romina Galindo</v>
          </cell>
          <cell r="GY105">
            <v>0.04</v>
          </cell>
          <cell r="GZ105">
            <v>0.08</v>
          </cell>
          <cell r="HA105">
            <v>0.13</v>
          </cell>
          <cell r="HB105">
            <v>0.13</v>
          </cell>
          <cell r="HC105">
            <v>0.13</v>
          </cell>
          <cell r="HD105">
            <v>0.13</v>
          </cell>
          <cell r="HE105">
            <v>0.18</v>
          </cell>
          <cell r="HF105">
            <v>0.11</v>
          </cell>
          <cell r="HG105">
            <v>0.11</v>
          </cell>
          <cell r="HH105">
            <v>0.11</v>
          </cell>
          <cell r="HI105">
            <v>7.0000000000000007E-2</v>
          </cell>
          <cell r="HJ105">
            <v>0.08</v>
          </cell>
          <cell r="HK105">
            <v>1.3000000000000003</v>
          </cell>
          <cell r="HL105">
            <v>3.0769230769230767E-2</v>
          </cell>
          <cell r="HM105">
            <v>6.1538461538461535E-2</v>
          </cell>
          <cell r="HN105">
            <v>0.1</v>
          </cell>
          <cell r="HO105">
            <v>0.1</v>
          </cell>
          <cell r="HP105">
            <v>0.1</v>
          </cell>
          <cell r="HQ105">
            <v>0.1</v>
          </cell>
          <cell r="HR105">
            <v>0.13846153846153844</v>
          </cell>
          <cell r="HS105">
            <v>8.4615384615384606E-2</v>
          </cell>
          <cell r="HT105">
            <v>8.4615384615384606E-2</v>
          </cell>
          <cell r="HU105">
            <v>8.4615384615384606E-2</v>
          </cell>
          <cell r="HV105">
            <v>5.3846153846153849E-2</v>
          </cell>
          <cell r="HW105">
            <v>6.1538461538461535E-2</v>
          </cell>
          <cell r="HX105">
            <v>1</v>
          </cell>
          <cell r="HY105">
            <v>1</v>
          </cell>
          <cell r="HZ105">
            <v>1</v>
          </cell>
          <cell r="IA105">
            <v>1</v>
          </cell>
          <cell r="IB105">
            <v>1</v>
          </cell>
          <cell r="IC105">
            <v>0.99999999999999978</v>
          </cell>
          <cell r="ID105">
            <v>0.99999999999999978</v>
          </cell>
          <cell r="IE105">
            <v>0.99999999999999978</v>
          </cell>
          <cell r="IF105">
            <v>0.99999999999999978</v>
          </cell>
          <cell r="IG105">
            <v>1</v>
          </cell>
          <cell r="IH105">
            <v>1</v>
          </cell>
          <cell r="II105">
            <v>0.99999999999999978</v>
          </cell>
          <cell r="IJ105">
            <v>0.99999999999999978</v>
          </cell>
          <cell r="IK105">
            <v>1</v>
          </cell>
          <cell r="IL105">
            <v>0.99999999999999978</v>
          </cell>
          <cell r="IM105">
            <v>1</v>
          </cell>
          <cell r="IN105">
            <v>0.99999999999999978</v>
          </cell>
          <cell r="IP105">
            <v>0.19230769230769229</v>
          </cell>
          <cell r="IQ105">
            <v>0.49230769230769222</v>
          </cell>
          <cell r="IR105">
            <v>0.79999999999999993</v>
          </cell>
          <cell r="IS105">
            <v>0.99999999999999978</v>
          </cell>
        </row>
        <row r="106">
          <cell r="A106">
            <v>174</v>
          </cell>
          <cell r="B106" t="str">
            <v>Oficina Alta Consejería para los Derechos de las Víctimas, la Paz y la Reconciliación</v>
          </cell>
          <cell r="C106" t="str">
            <v>Alto Consejero para los Derechos de las Víctimas, la Paz y la Reconciliación</v>
          </cell>
          <cell r="D106" t="str">
            <v>Gustavo Alberto Quintero Ardila</v>
          </cell>
          <cell r="E106" t="str">
            <v>P1 -  ÉTICA, BUEN GOBIERNO Y TRANSPARENCIA</v>
          </cell>
          <cell r="F106" t="str">
            <v>P1O2 Fortalecer la capacidad de formulación, implementación y seguimiento, de la política pública de competencia de la Secretaría General; así como las estrategias y mecanismos de evaluación.</v>
          </cell>
          <cell r="G106" t="str">
            <v>P1O2A1 Formular, implementar y realizar seguimiento a las políticas públicas de competencia de la Entidad</v>
          </cell>
          <cell r="H106" t="str">
            <v>Beneficiar a las localidades con organizaciones sociales a través de acciones artística, culturales y pedagógicas en materia de memoria, paz y reconciliación</v>
          </cell>
          <cell r="I106" t="str">
            <v>Localidades beneficiadas con productos educativos y culturales en materia de memoria, paz y reconciliación</v>
          </cell>
          <cell r="J106" t="str">
            <v>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K106" t="str">
            <v xml:space="preserve">  Sumatoria de localidades  en las que se realizan actividades artísticas, culturales y pedagógicas en la vigencia de acuerdo con las actividades realizadas.     </v>
          </cell>
          <cell r="L106" t="str">
            <v>Sumatoria de localidades  en las que se realizan actividades artísticas, culturales y pedagógicas en la vigencia de acuerdo con las actividades realizadas.</v>
          </cell>
          <cell r="M106">
            <v>0</v>
          </cell>
          <cell r="O106" t="str">
            <v>Instrumentos de pedagogía social de memoria y paz para la no repetición de la violencia política</v>
          </cell>
          <cell r="P106" t="str">
            <v xml:space="preserve">•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Q106" t="str">
            <v>-Fotografias
-Actas de reunión
-Videos
-Talleres
-Exposiciones
-Piezas visuales</v>
          </cell>
          <cell r="R106" t="str">
            <v xml:space="preserve">Los beneficios de las acciones desarrolladas en el marco las intervenciones en las localidades priorizadas son el fortalecimiento y desarrollo de capacidades para la construcción de paz. </v>
          </cell>
          <cell r="S106" t="str">
            <v>Suma</v>
          </cell>
          <cell r="T106" t="str">
            <v>Suma</v>
          </cell>
          <cell r="U106" t="str">
            <v>Número</v>
          </cell>
          <cell r="V106" t="str">
            <v>Eficacia</v>
          </cell>
          <cell r="W106" t="str">
            <v>Producto</v>
          </cell>
          <cell r="X106">
            <v>2015</v>
          </cell>
          <cell r="Y106">
            <v>0</v>
          </cell>
          <cell r="Z106">
            <v>2015</v>
          </cell>
          <cell r="AA106">
            <v>0</v>
          </cell>
          <cell r="AB106">
            <v>4</v>
          </cell>
          <cell r="AC106">
            <v>4</v>
          </cell>
          <cell r="AD106">
            <v>4</v>
          </cell>
          <cell r="AE106">
            <v>0</v>
          </cell>
          <cell r="AF106">
            <v>12</v>
          </cell>
          <cell r="AG106" t="str">
            <v>No Aplica</v>
          </cell>
          <cell r="AH106">
            <v>1</v>
          </cell>
          <cell r="AI106" t="str">
            <v>No Aplica</v>
          </cell>
          <cell r="AJ106">
            <v>1</v>
          </cell>
          <cell r="AK106" t="str">
            <v>No Aplica</v>
          </cell>
          <cell r="AL106" t="str">
            <v>No Aplica</v>
          </cell>
          <cell r="AM106" t="str">
            <v>No Aplica</v>
          </cell>
          <cell r="AN106" t="str">
            <v>No Aplica</v>
          </cell>
          <cell r="AO106" t="str">
            <v>No Aplica</v>
          </cell>
          <cell r="AP106" t="str">
            <v>No Aplica</v>
          </cell>
          <cell r="AQ106" t="str">
            <v>No Aplica</v>
          </cell>
          <cell r="AR106" t="str">
            <v>No Aplica</v>
          </cell>
          <cell r="AS106" t="str">
            <v>No Aplica</v>
          </cell>
          <cell r="AT106" t="str">
            <v>No Aplica</v>
          </cell>
          <cell r="AU106" t="str">
            <v>No Aplica</v>
          </cell>
          <cell r="AV106" t="str">
            <v>No Aplica</v>
          </cell>
          <cell r="AW106" t="str">
            <v>No Aplica</v>
          </cell>
          <cell r="AX106" t="str">
            <v>No Aplica</v>
          </cell>
          <cell r="AY106" t="str">
            <v>No Aplica</v>
          </cell>
          <cell r="AZ106" t="str">
            <v>No Aplica</v>
          </cell>
          <cell r="BA106" t="str">
            <v>No Aplica</v>
          </cell>
          <cell r="BB106" t="str">
            <v>No Aplica</v>
          </cell>
          <cell r="BC106" t="str">
            <v>No Aplica</v>
          </cell>
          <cell r="BD106" t="str">
            <v>No Aplica</v>
          </cell>
          <cell r="BE106" t="str">
            <v>No Aplica</v>
          </cell>
          <cell r="BF106" t="str">
            <v>No Aplica</v>
          </cell>
          <cell r="BG106" t="str">
            <v>No Aplica</v>
          </cell>
          <cell r="BH106" t="str">
            <v>No Aplica</v>
          </cell>
          <cell r="BI106" t="str">
            <v>No Aplica</v>
          </cell>
          <cell r="BJ106" t="str">
            <v>No Aplica</v>
          </cell>
          <cell r="BK106" t="str">
            <v>No Aplica</v>
          </cell>
          <cell r="BL106" t="str">
            <v>No Aplica</v>
          </cell>
          <cell r="BM106" t="str">
            <v xml:space="preserve">Plan de Desarrollo - Meta ProductoPlan de Acción </v>
          </cell>
          <cell r="BN106" t="str">
            <v>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BO106" t="str">
            <v>Realizar en las cuatro (4) localidades priorizadas en el año con productos educativos y culturales en materia de memoria, paz y reconciliación.</v>
          </cell>
          <cell r="BP106" t="str">
            <v xml:space="preserve">Los beneficios de las acciones desarrolladas en el marco las intervenciones en las localidades priorizadas son el fortalecimiento y desarrollo de capacidades para la construcción de paz. </v>
          </cell>
          <cell r="BQ106" t="str">
            <v>-Fotografias
-Actas de reunión
-Videos
-Talleres
-Exposiciones
-Piezas visuales</v>
          </cell>
          <cell r="BR106" t="str">
            <v>Suma</v>
          </cell>
          <cell r="BS106">
            <v>4</v>
          </cell>
          <cell r="BT106">
            <v>0</v>
          </cell>
          <cell r="BU106">
            <v>0</v>
          </cell>
          <cell r="BV106">
            <v>0</v>
          </cell>
          <cell r="BW106">
            <v>0.5</v>
          </cell>
          <cell r="BX106">
            <v>0.5</v>
          </cell>
          <cell r="BY106">
            <v>0.5</v>
          </cell>
          <cell r="BZ106">
            <v>0.5</v>
          </cell>
          <cell r="CA106">
            <v>0.5</v>
          </cell>
          <cell r="CB106">
            <v>0.5</v>
          </cell>
          <cell r="CC106">
            <v>0.5</v>
          </cell>
          <cell r="CD106">
            <v>0.5</v>
          </cell>
          <cell r="CE106">
            <v>0</v>
          </cell>
          <cell r="CF106">
            <v>0</v>
          </cell>
          <cell r="CG106">
            <v>0</v>
          </cell>
          <cell r="CH106">
            <v>0</v>
          </cell>
          <cell r="CI106">
            <v>0.5</v>
          </cell>
          <cell r="CJ106">
            <v>0.5</v>
          </cell>
          <cell r="CK106">
            <v>0.5</v>
          </cell>
          <cell r="CL106">
            <v>0.5</v>
          </cell>
          <cell r="CM106">
            <v>0.5</v>
          </cell>
          <cell r="CN106">
            <v>0.5</v>
          </cell>
          <cell r="CO106">
            <v>0.5</v>
          </cell>
          <cell r="CP106">
            <v>0.5</v>
          </cell>
          <cell r="CQ106">
            <v>0</v>
          </cell>
          <cell r="CR106">
            <v>4</v>
          </cell>
          <cell r="CS106">
            <v>0</v>
          </cell>
          <cell r="CT106" t="str">
            <v/>
          </cell>
          <cell r="CU106" t="str">
            <v xml:space="preserve">Para enero de 2019 no se programaron acciones en localidades sin embargo, se seleccionaron las cuatro localidades priorizadas para las intervenciones a realizarse en el 2019 en el marco de Localidades Constructoras de Paz. Para la priorización de las localidades se tuvieron en cuenta distintos criterios como la conformación de Comités Locales de Justicia Transicional, la relación de la ACDVPR con cada Alcaldía Local, el número de población víctima residente en la localidad, la pluralidad de actores allí presentes, entre otras. Tras el análisis de las variables mencionadas anteriormente se priorizaron las localidades de Chapinero, Santa Fe, Tunjuelito y Puente Aranda que serán intervenidas a lo largo del 2019.
Posteriormente, se elaboró un documento en el que se realizó un diagnóstico. Este documento ofrece un contexto de cada localidad, identifica sus actores clave, sus escenarios importantes y las dinámicas sociales que ocurren en su territorio. Este diagnóstico es una herramienta esencial en la fase de alistamiento de las intervenciones pues contribuye en el diseño y la definición de las acciones a ser realizadas. 
</v>
          </cell>
          <cell r="CV106" t="str">
            <v xml:space="preserve">No se presentó ningún retraso </v>
          </cell>
          <cell r="CW106" t="str">
            <v xml:space="preserve">En la fase de alistamiento se están definiendo las acciones a realizar en Localidades Constructoras de Paz 2019, por lo que aún no ha habido beneficiarios directos </v>
          </cell>
          <cell r="CX106">
            <v>0</v>
          </cell>
          <cell r="CY106" t="str">
            <v/>
          </cell>
          <cell r="CZ106" t="str">
            <v xml:space="preserve">Para febrero de 2019 no se programaron acciones en localidades sin embargo, se concentraron los esfuerzos en identificar las posibles acciones a realizar en el marco de Localidades Constructoras de Paz para el año 2019. En primer lugar, se trabajó en el desarrollo de una metodología para propiciar un diálogo entre opuestos en las localidades priorizadas con el objetivo de generar un espacio de encuentro entre dos grupos que reconocen el potencial de encontrarse a partir de su reconocimiento y para aprender mutuamente. En este mismo sentido, se identificó como posible aliado para la realización de esta acción la Dirección para la Convivencia y Diálogo Social de la Secretaría Distrital de Gobierno para desarrollar esta acción.
Por otro lado, desde el Centro de Memoria, Paz y Reconciliación se avanzó en la identificación de acciones a ser realizadas en el marco de Localidades Constructoras de Paz como es el caso de ‘GeneRando Paz’. A partir de este análisis, se identificó que las acciones de ‘GeneRando Paz’ responderán a las siguientes líneas: a) transformación de imaginarios y construcción de memorias plurales, b) fortalecimiento organizativo y consolidación de redes entre organizaciones y c) derechos de las mujeres. En este sentido, la acción de ‘GeneRando Paz’ se enmarcaría en el componente de acciones de memoria, paz y reconciliación de la iniciativa. De igual forma, se avanzó en el diseño e implementación del taller "Encuentro con nosotras y con nuestras otras historias" con las mujeres de la organización Color y Esperanza. En el taller se implementaron herramientas psicosociales para fortalecer el empoderamiento de las mujeres de la organización a través de la construcción de nuevas narrativas sobre sus vidas y sus experiencias como mujeres, y así, contribuir al fortalecimiento de la organización. Se trabajó a partir de ejercicios simbólicos, ejercicios plásticos a partir de la realización de siluetas y meditaciones en movimiento. De este taller participaron 12 mujeres. Esta acción respondió a las líneas de fortalecimiento organizativo y consolidación de redes entre organizaciones y derechos de las mujeres.     
Finalmente, se identificó la posibilidad de desarrollar una acción orientada a la deconstrucción de imaginarios y a la generación de confianza para la cual se ha venido trabajando en una metodología. 
</v>
          </cell>
          <cell r="DA106" t="str">
            <v xml:space="preserve">No se presentó ningún retraso </v>
          </cell>
          <cell r="DB106" t="str">
            <v xml:space="preserve">La mayoría de las acciones aún están en fase de alistamiento, por lo que todavía no ha habido población beneficiada directamente. En el caso del taller "Encuentro con nosotras y con nuestras otras historias", realizado en el Centro de Memoria, Paz y Reconciliación, se benefició a mujeres de la organización "Color y Esperanza". </v>
          </cell>
          <cell r="DC106">
            <v>0</v>
          </cell>
          <cell r="DD106" t="str">
            <v/>
          </cell>
          <cell r="DE106" t="str">
            <v xml:space="preserve">Para marzo de 2019 no se programaron acciones en localidades sin embargo, durante el mes de marzo en la “Fase 1: Alistamiento”, se realizaron las siguientes acciones:
A lo largo del mes de marzo se concentraron los esfuerzos alrededor de dos ejes: (i) la continuación en la identificación de posibles acciones a realizar en el marco de Localidades Constructoras de Paz y (ii) el avance en el desarrollo de las acciones ya identificadas. 
Por el lado de la identificación de nuevas acciones a realizar hubo dos avances. En primer lugar, se hizo un acercamiento con el equipo de Gestión para la Estabilización Socioeconómica de la Alta Consejería para los Derechos de las Víctimas, la Paz y la Reconciliación orientado a construir una propuesta de un proceso socio-comunitario que tenga como elemento central un componente socio-productivo. Por otro lado, con el equipo de Estrategia, Seguimiento y Evaluación se identificó la posibilidad de realizar una transferencia metodológica para la implementación de la Caja de Herramientas para la identificación, fortalecimiento y visibilización de iniciativas locales en memoria, paz y reconcilaición, un producto que resultó de la alianza realizada con el Trust for The Americas, a actores institucionales presentes en las localidades priorizadas con el propósito de propiciar la implementación de la misma. Para esto, se elaboró proyecto tipo que tiene el proposito de ser una guía que permita que otras entidades puedan financiar este tipo de procesos en la localidad. 
En cuanto al avance en el desarrollo de las acciones ya identificadas, en primer lugar se concretó la acción a ser realizada con el equipo de Asistencia y Atención. Este proceso denonimado  “Diferencias en Diálogo” está compuesto por una serie de talleres que tienen el objetivo de propiciar el encuentro entre grupos de víctimas y otros actores de cada una de las localidades priorizadas. El objetivo de estos porcesos de encuentro es el de deconstruir imaginarios , reconstruir el tejido social y aportar así a una mejor convivencia en las localidades priorizadas. Con la definición de esta acción, el equipo de Asistencia y Atención se encargó de elegir los grupos de víctimas que participarían en cada localidad y avanzó en la definición de la metodología que se implementaría en el desarrollo de los talleres así como un cronograma tentativo de las distintas etapas del proceso. De igual forma, se hizo un primer acercamiento con la Dirección para la Convivencia y Diálogo Social de la Secretaría Distrital de Gobierno con el fin de desarrollar el proceso de manera conjunta y que se pudiera definir el grupo de otros actores que entraían a dialogar con los grupos de víctimas ya definidos. 
Por otro lado, desde el Centro de Memoria, Paz y Reconciliación, se continuó con el proceso GeneRandoPaz. Este busca ser un espacio horizontal de reconocimiento y diálogo entre conciudadanas pertenecientes a diferentes organizaciones sociales, el cual, a través de la consolidación de una red de mujeres, busca que mujeres víctimas del conflicto armado y mujeres excombatientes transformen los imaginarios que tienen respecto a sí mismas y las demás participantes y consoliden procesos de reconciliación. El proceso es liderado en conjunto con la Secretaría Distrital de la Mujer y tendrá tres fases. En marzo de 2019 se avanzó en el diseño e implementación del taller ""Narrando nuestras historias"" con mujeres de la organización Color y Esperanza y mujeres familiares de guerrilleros caídos en combate. El taller implementó herramientas psicosociales y literarias para propiciar un reconocimiento mutuo entre las participantes y una resignificación de imaginarios frente a la experiencia de la alteridad en el marco del conflicto armado. Se trabajó a partir de ejercicios plásticos y escritos para la elaboración de relatos que fueron presentados en el espacio autónomo y autogestionado por Color y Esperanza y FARC "Ni un hijo más para la guerra", realizado el 22 de marzo. Esta acción respondió a las líneas de a) transformación de imaginarios y construcción de memorias plurales y b) fortalecimiento organizativo. En total, se contó con la participación de 14 personas. </v>
          </cell>
          <cell r="DF106" t="str">
            <v xml:space="preserve">No se presentó ningún retraso </v>
          </cell>
          <cell r="DG106" t="str">
            <v xml:space="preserve">Se benefició a 14 mujeres de la Fundación Color y Esperanza en el taller "Narrando nuestras historias" de la mano del Centro de Memoria, Paz y Reconciliación. En el resto de iniciativas, como aún están en fase de alistamiento, todavía no ha habido un beneficio directo a la población objetivo. </v>
          </cell>
          <cell r="DH106">
            <v>0.5</v>
          </cell>
          <cell r="DI106" t="str">
            <v/>
          </cell>
          <cell r="DJ106" t="str">
            <v>A lo largo del mes de abril se avanzó en i) la definición de las acciones que se van a realizar en Localidades Constructoras de Paz y ii) en la ejecución de las actividades ya determinadas. 
i) En cuanto al avance en la definición de nuevas acciones a realizar en el marco de Localidades Constructoras de Paz, se determinó que con el equipo de Gestión para la Estabilización Socioeconómica (GESE) se va a realizar un fortalecimiento en capacidades de formación, emprendimiento y formalización a población vulnerable, incluyendo población víctima, de las cuatro localidades priorizadas: Chapinero, Tunjuelito, Puente Aranda y Santa Fe. Mediante la selección de 15 personas por localidad interesadas en adelantar un proceso de fortalecimiento de capacidades de manera personal, se propone diseñar los siguientes elementos: Cursos cortos orientados a búsqueda activa de trabajo, charlas inspiradoras y programa de capacitaciones para personas emprendedoras, encuentros con empresarios locales y sesiones de coaching para desarrollo empresarial, directorio comercial para exposición de servicios y evento de cierre. Este último, se realizará en alianza con distintas entidades como la Cámara de Comercio de Bogotá y la Secretaría de Integración Social. 
ii) En cuanto al desarrollo de las actividades ya determinadas, hubo avances en la acción “Diferencias en Diálogo”. Se adelantaron acciones de planeación y gestión para la puesta en marcha del proceso, por parte del área de Asistencia y Atención de la Alta Consejería en el marco de las activaciones socio-comunitarias que se realizan en los Centros Locales de Atención a Víctimas (CLAV). En este sentido, se realizó la construcción metodológica de los 4 momentos para el desarrollo de los encuentros “Diferencias en diálogo”: 1) El primer momento será un acercamiento a los grupos para co-construir conceptos locales de paz y reconciliación. 2) El segundo momento consistirá en favorecer un encuentro de reconocimiento y generación de confianza entre los grupos. 3) El tercer encuentro se centrará en la construcción de una cartografía local de conflictividades, con las miradas micro, media y macro. 4) El cuarto encuentro buscará fortalecer reflexiones sobre la confianza como elemento para la construcción de paz y reconciliación, así como cerrar con un acto simbólico el proceso realizado.
Igualmente, se realizaron reuniones con la Dirección de Convivencia y Diálogo Social de la Secretaria de Gobierno con el fin de gestionar espacios y grupos de personas para el desarrollo del proceso. Desde los equipos psicosociales de Unidad Móvil y CLAV Chapinero se realizará la convocatoria y garantizará refrigerios a los participantes. La Dirección de Convivencia y Diálogo Social estará a cargo de gestionar los espacios para la realización de los encuentros en cada localidad. Finalmente, los equipos de campo de ambas entidades van a estar a cargo de realizar los encuentros entre los actores opuestos.</v>
          </cell>
          <cell r="DK106" t="str">
            <v xml:space="preserve">No se presentó ningún retraso </v>
          </cell>
          <cell r="DL106" t="str">
            <v>Fortalecimiento y desarrollo de capacidades para con construcción de PAS en el Distrito, desde las localidades, con una apuesta por la reconciliación y la convivencia, con el fin de brindar un entorno que posibilite la inclusión de las victimas con las comunidades receptoras</v>
          </cell>
          <cell r="DM106">
            <v>0.5</v>
          </cell>
          <cell r="DN106" t="str">
            <v/>
          </cell>
          <cell r="DO106" t="str">
            <v xml:space="preserve">En el mes de mayo se finalizó la etapa de planeación de la acción a cargo del equipo de Gestión para la Estabilización Socioeconómica  y de “Diferencias en Diálogo”. Además, se avanzó en la implementación de esta última acción de “PAZeando la Memoria”. 
Se avanzó en el diseño del proceso de fortalecimiento a emprendimientos de población vulnerable en las cuatro localidades priorizadas. Este proceso se realizará a través de una serie de talleres dictados por la Cámara de Comercio. Para la realización de esta acción se van a gestionar alianzas con la Secretaría Distrital de Integración Social, las Alcaldías Locales, la Secretaría Distrital de Desarrollo Económico, Compensar, entre otros. Estas alianzas estarán orientadas a identificar a la población que hará parte del proceso. Para el cierre se realizará un espacio de encuentro entre los distintos participantes con el fin de tejer lazos de confianza y generar redes potenciando sus capacidades como emprendedores. 
Por otro lado, durante el mes de mayo se realizó la última reunión de planeación de la acción “Diferencias en Diálogo” entre la ACDVPR y la Dirección de Convivencia y Diálogo Social de la Secretaría de Gobierno, para concretar las poblaciones que se van a convocar para la realización de los cinco talleres por localidad y las fechas de cada uno de estos talleres.
En cuanto al proceso “PAZeando la Memoria” se continuó con la implementación de la acción. Durante el mes de mayo se llevó a cabo la presentación del proceso al Colegio Sorrento IED, en la localidad de Puente Aranda, y se avanzó en la concertación de un cronograma conjunto con las docentes del colegio que participarán en la facilitación de este proceso. El inicio del proceso se articuló con la socialización del libro Almas que Escriben. La primera sesión de trabajo se desarrolló mediante una visita al Centro de Memoria, Paz y Reconciliación, en la cual se buscó el reconocimiento por parte de los estudiantes de este espacio como un lugar significativo de memoria en la ciudad. De igual forma se exploró la fotografía como un medio para el cambio social. En el taller participaron 35 estudiantes de grado 10°, los cuales tienen énfasis en humanidades. 
</v>
          </cell>
          <cell r="DP106" t="str">
            <v xml:space="preserve">No se presentó ningún retraso </v>
          </cell>
          <cell r="DQ106" t="str">
            <v>Fortalecimiento y desarrollo de capacidades para con construcción de PAS en el Distrito, desde las localidades, con una apuesta por la reconciliación y la convivencia, con el fin de brindar un entorno que posibilite la inclusión de las victimas con las comunidades receptoras</v>
          </cell>
          <cell r="DR106">
            <v>0.5</v>
          </cell>
          <cell r="DS106" t="str">
            <v/>
          </cell>
          <cell r="DT106" t="str">
            <v>Durante el mes de junio, se realizaron los primeros encuentros en el marco de la acción “Diferencias en Diálogo” en las localidades de Tunjuelito, Santa Fe y Chapinero. En estos encuentros se avanzó en generar un espacio de confianza entre los participantes para abordar y construir conceptos de paz y reconciliación. La visión de los participantes frente a estos conceptos se compartió en el marco de un espacio de diálogo en el que participaron desde lo que saben que viven otras personas, desde los anhelos que tienen de paz en el país y desde la importancia de que hombres y mujeres de diferentes edades puedan emprender acciones de reconciliación. Igualmente, se logró sensibilizar frente al desarrollo del proceso, en el que en un segundo encuentro se reunirán con otro grupo de personas con el fin de de-construir imaginarios y prejuicios sobre la diferencia. En el marco de este proceso, se han presentado dificultades a revisar con respecto a la convocatoria, traslado de la población y articulación con la Secretaría de Gobierno, por lo que para el mes de julio se estima realizar reuniones para revisar oportunidades de mejora.</v>
          </cell>
          <cell r="DU106" t="str">
            <v xml:space="preserve">No se presentó ningún retraso </v>
          </cell>
          <cell r="DV106" t="str">
            <v>La mayoría de las acciones aún están en fase de alistamiento, por lo que todavía no ha habido población beneficiada directamente.</v>
          </cell>
          <cell r="DW106">
            <v>0.5</v>
          </cell>
          <cell r="DX106" t="str">
            <v/>
          </cell>
          <cell r="DY106" t="str">
            <v xml:space="preserve">Durante el mes de julio, desde el Centro de Memoria, Paz y Reconciliación en el marco del proceso Pazeando la Memoria, se llevó a cabo la aplicación de la metodología de reconocimiento de lugares significativos de memoria. Para esto, se trabajó en articulación con la docente de ciencias sociales del Colegio Sorrento IED de la Localidad de Puente Aranda, para que en conjunto con los estudiantes de grado 10° se identificaran los lugares de memoria en su barrio y localidad. Adicionalmente, se trabajó en la definición de los requerimientos para el desarrollo del taller "la memoria y el territorio", el cual tendrá lugar en el mes de agosto y cuyo objetivo es realizar la construcción del trazado para el safari fotográfico. 
Por otra parte, en el marco de la acción ‘Diferencias en Diálogo’ se realizaron los segundos encuentros en las localidades de Tunjuelito, Santa Fe, Chapinero y Puente Aranda. Estos encuentros propiciaron un primer diálogo entre poblaciones ajenas que a partir de esta iniciativa tienen la oportunidad de reconocerse para de construir los imaginarios que tienen en relación con el otro. En la localidad de Chapinero participaron un total de 11 personas entre víctimas del conflicto armado y habitantes de la localidad en dos encuentros. En la localidad de Tunjuelito participaron 12 personas entre víctimas del conflicto armado y adultos mayores de la localidad. En la localidad de Santa Fe se realizó el segundo encuentro entre víctimas del conflicto armado y población LGBTI, del cual tomaron parte 30 personas. En la localidad de Puente Aranda se realizó el segundo encuentro en el que dialogaron vendedores informales y víctimas del conflicto armado alcanzando la participación de 30 personas. 
</v>
          </cell>
          <cell r="DZ106" t="str">
            <v xml:space="preserve">No se presentó ningún retraso </v>
          </cell>
          <cell r="EA106" t="str">
            <v>Estas acciones en las localidades, permiten que con acciones pedagógicas se reconozcan sitios que fueron afectados por el conflicto, los cuales anteriormente han sido invisibilizados, tal como es el reconocer con los dialogos o recorridos en bicicleta.</v>
          </cell>
          <cell r="EB106">
            <v>0.5</v>
          </cell>
          <cell r="EC106" t="str">
            <v/>
          </cell>
          <cell r="ED106" t="str">
            <v xml:space="preserve">En el marco de las Localidades beneficiadas con productos educativos y culturales en materia de memoria, paz y reconciliación, en el mes de agosto se realizaron las siguientes acciones:
Acción 1. Pazeando la Memoria
Durante el mes de agosto, en el marco de la acción Pazeando la Memoria, tuvo lugar el taller "Escuelas que construyen memorias para la paz", el cual estuvo dirigido a docentes de instituciones educativas pertenecientes a las localidades de Chapinero, Santa Fe, Tunjuelito y Puente Aranda. Adicionalmente, se realizaron talleres en lógica de hacer seguimiento a las localidades intervenidas en 2017 y 2018 (Bosa, Ciudad Bolívar, Rafael Uribe Uribe, Usme, Kennedy, Suba y San Cristóbal) con el objetivo de fortalecer capacidades docentes en el abordaje del pasado violento. 
Acción 2. Diferencias en Diálogo 
En el marco del proceso Diferencias en Diálogo, en el mes de agosto el ejercicio se enfocó en el reconocimiento del territorio en el que habitan los participantes, así mismo se realizó la actividad denominada cartografía de los conflictos, permitiendo identificar las diferentes conflictividades que se viven en lo local.  En la localidad de Chapinero el ejercicio se realizó en el Centro Local de Atención a Víctimas. En la localidad de Tunjuelito se realizó el tercer encuentro en la casa de la Cultura.
En la localidad de Puente Aranda se llevó a cabo el segundo encuentro en las instalaciones de la Junta Administradora Local (JAL).
Acción 3. Construyendo capacidades empresariales para la Paz
En el marco del proceso “Construyendo capacidades empresariales para la Paz” que se realiza en articulación con la Secretaría de Desarrollo Económico, la Secretaría de Integración Social y la Cámara de Comercio de Bogotá, se desarrolló la reunión introductoria al proceso en el Centro de Memoria, Paz y Reconciliación, con la participación de 12 víctimas del conflicto armado de las localidades de Puente Aranda, Tunjuelito, Chapinero y Santa Fé. Posteriormente, en el CDC Asunción en la localidad de Puente Aranda, se llevó a cabo el taller “Motivación o armadura de hierro” y “requisitos de ley para el funcionamiento de su negocio”.
Acción 4. Caja de Herramientas para la identificación, fortalecimiento y visibilización de iniciativas de memoria, paz y reconciliación
En el marco del proceso de implementación de la Caja de Herramientas para la identificación, fortalecimiento y visibilización de iniciativas de memoria, paz y reconciliación en las cuatro localidades se realizó una capacitación desde el Observatorio Distrital de Víctimas, al equipo encargado de aplicar la metodología en territorio; se capacitó a 5 personas. Ais mismo, se realizaron gestiones con el IDPAC y la Secretaría de Gobierno con el fin de contar con información de organizaciones sociales en las localidades con el fin de convocarlas a ser parte del proceso. Se proyecta trabajar con entre dos o cinco organizaciones de base por localidad. 
</v>
          </cell>
          <cell r="EE106" t="str">
            <v xml:space="preserve">No se presentó ningún retraso </v>
          </cell>
          <cell r="EF106" t="str">
            <v>Estas acciones han permitido que tanto la ciudadanía como las instituciones, generen espacios de encuentro en pro de la reconciliación y la paz.</v>
          </cell>
          <cell r="EG106">
            <v>0.5</v>
          </cell>
          <cell r="EH106" t="str">
            <v/>
          </cell>
          <cell r="EI106" t="str">
            <v>En el marco del modelo de articulación local, se realizaron las siguientes actividades: Asistencia a dos (2) reuniones del equipo de apoyo territorial , donde se abordaron temas metodológicos y operativos para la implementación de la estrategia Localidades Constructoras de Paz, priorizadas por la ACDVPR para el año 2019, que corresponden a Puente Aranda, Santa Fe, Chapinero y Tunjuelito.
Se efectuó la gestión del espacio, los correos de invitación para organizaciones y la realización de reunión el día 18 de septiembre de 2019, en la Alcaldía Local de Puente Aranda, para socializar el proceso de Localidades Constructoras de Paz que lidera la ACDVPR.
Reunión con profesionales de la UNICEF para conocer la metodología de trabajo con niños niñas y adolescentes de ese organismo, en temas relacionados con la construcción de paz en los territorios. 
En el marco del acompañamiento y gestión del proceso de Kennedy, se acudió a reunión del Comité Técnico del convenio 452 – 2018, suscrito entre el Fondo de Desarrollo Local de Kennedy y la Universidad Nacional, en el que se abordó la programación del museo itinerante y los avances en el diplomado para los líderes de población víctima del conflicto armado.</v>
          </cell>
          <cell r="EJ106" t="str">
            <v xml:space="preserve">No se presentó ningún retraso </v>
          </cell>
          <cell r="EK106" t="str">
            <v>Con estas acciones en las localidades priorizadas, han permitido que se realicen acciones de acercamiento del ciudadano en común y la población víctima que habitan en ellas.</v>
          </cell>
          <cell r="EL106">
            <v>0.5</v>
          </cell>
          <cell r="EM106" t="str">
            <v/>
          </cell>
          <cell r="EN106" t="str">
            <v>"En el marco del proceso “Construyendo capacidades empresariales para la Paz” se desarrolló la agenda de capacitaciones del mes de octubre en las localidades de Puente Aranda, Tunjuelito, Chapinero y Santa Fe. En el marco de este proceso semanalmente se viene realizando, en cada localidad mencionada, una jornada temática con la orientación de la Cámara de Comercio de Bogotá. Para el mes de octubre estas jornadas ascendieron a 18. Se desarrollaron siete temas en las jornadas de capacitación que se describen a continuación. 1ra semana octubre: Gestione las compras y los inventarios, Analice y ajuste la operación de su negocio. 2da semana octubre: Cómo mejorar la liquidez de su negocio, 8 reglas para tomar buenas decisiones empresariales. 3ra semana octubre: Cómo llevar las cuentas en su negocio. 4ta semana octubre: Defina la estrategia de ventas. 5ta semana octubre: Atención y Servicio al Cliente. Por otra parte, en el proceso de Diferencias En Diálogo, en el mes de octubre el ejercicio se enfocó en el cierre del proceso en el cual se logró el empoderamiento de los asistentes frente a los conceptos de paz y reconciliación, en la posibilidad de replicarlos a nivel individual, familiar, comunitario y social. El equipo de la Unidad Móvil realizo el cuarto encuentro de la localidad de Tunjuelito en el que participaron 16 personas. Se logró que se llevaran una visión colectiva del significado de paz. Finalmente, en el marco del proceso de implementación del proceso de implementación de la caja de herramiemtas para la identificación, fortalecimiento y visibilización de iniciativas locales en materia de memoria, paz y reconciliación se realizaron acciones en las cuatro localidades priorizadas: -En la localidad de Chapinero se ha vinculado una organización asociación jóvenes en movimiento que cuenta con más 40 jóvenes entre los 13/28 años que promueven la paz desde las expresiones artísticas. -En la localidad de Santa Fe se han vinculado dos organizaciones Jeug King y asociación jóvenes en movimiento Santa Fe. Estas organizaciones hacen paz desde sus territorios, desde la ancestralidad y conservación de sus consturbes en niños y adolescentes de la localidad y cuentan con 50 integrantes. -En la localidad de Puente Aranda se ha vinculado a la organización la Tulpa que promueve paz des de la ancestralidad y está conformada por 30 indígenas. -En la localidad de Tunjuelito se vincularon tres organizaciones: (i) la asociación madres comunitarias que trabaja con niños de esta localidad y promueven paz desde la pedagogía y los primeros cuidados, (ii) biblioteca comunitaria y (iii) biótica Eureka que organizaciones artísticas y de alfabetización. Estas tres organizaciones cuentan con un total de 93 personas. Durante el mes de octubre, una vez identificados los organismos dispuestos a participar del proceso, se dio inicio a la fase de fortalecimiento que consiste en realizar dos talleres, en el primero se busca la identificación del rol de la organización en la construcción de memoria, paz y reconciliación. Para este primer taller se utiliza la metodología “el viaje del héroe”. Los talleres se realizaron los días 05,20,22,26 de octubre. Por otra parte, el segundo taller busca el fortalecimiento del discurso que utilizan las organizaciones para contar lo que hacen, para esto se utiliza la metodología del discurso en el elevador o ""elevator pitch"". Estos talleres se realizaron los días 26 y 29 de octubre. "</v>
          </cell>
          <cell r="EO106" t="str">
            <v>No se presentaron retrasos pero si dificultades relacionadas con agendamiento del taller con la organización Tulpa por tanto se tendrá el segundo encuentro el 10 de noviembre.</v>
          </cell>
          <cell r="EP106" t="str">
            <v>Con estas acciones en las localidades priorizadas, han permitido que se realicen acciones de acercamiento del ciudadano en común y la población víctima que habitan en ellas. Adicionalmente el despliegue de la caja de herramientas permite que mayor cantidad de población se vincule con el proposito de esta meta.</v>
          </cell>
          <cell r="EQ106">
            <v>0.5</v>
          </cell>
          <cell r="ER106" t="str">
            <v/>
          </cell>
          <cell r="ES106" t="str">
            <v xml:space="preserve">En el mes de noviembre se dio cierre a los procesos que se desarrollaron en el marco de Localidades Constructoras de Paz, de modo que se concluyó la intervención en las cuatro localidades priorizadas en 2019. 
En el marco del proceso Diferencias en Diálogo, en el mes de noviembre el ejercicio se enfocó en el cierre del proceso y la consolidación de los conceptos de paz y reconciliación en las distintas esferas de la cotidianidad, además se reforzó la idea de continuar realizando este tipo de actividades autónomamente. 
El equipo de la Unidad Móvil realizó el cuarto encuentro con población LGBTI de las localidades de Santa Fe y Chapinero que tuvo lugar en el CAIDS de la localidad de Teusaquillo, en el que participan 21 personas de las localidades priorizadas. 
Se logró observar empoderamiento en cuanto al apropiarse de los conceptos de paz y reconciliación para replicarlos al interior de sus familias y en los diferentes escenarios sociales. Los participantes lograron dar otros sentidos a las diferentes temáticas más allá de los estereotipos marcados socialmente y reforzando la necesidad de formar nuevas generaciones para que sean constructoras de paz, libres de prejuicios y estereotipos de discriminación y violencias.
En el marco del proceso de implementación de la Caja de Herramientas para la identificación, fortalecimiento y visibilización de iniciativas locales en memoria, paz y reconciliación se realizó el segundo taller con la organización la Tulpa de Puente Aranda en busca de fortalecer el discurso que de ésta para transmitir el quehacer de la organización haciendo uso de la metodología del discurso en el elevador o "elevador pitch".  
En el marco del proceso “Construyendo capacidades empresariales para la Paz” se concluyeron los talleres realizados de la mano con la Cámara de Comercio de Bogotá. De esta manera se dejaron instaladas capacidades en las personas que participaron con el fin de promover emprendimientos en sus localidades.  
</v>
          </cell>
          <cell r="ET106" t="str">
            <v>No se presentaron retrasos pero si dificultades relacionadas con agendamiento del taller con la organización Tulpa por tanto se tendrá el segundo encuentro el 10 de noviembre.</v>
          </cell>
          <cell r="EU106" t="str">
            <v>Se beneficio a 4 localidades priorizadas con productos educativos y culturales.</v>
          </cell>
          <cell r="EV106">
            <v>0</v>
          </cell>
          <cell r="EW106" t="str">
            <v/>
          </cell>
          <cell r="EX106" t="str">
            <v>No se programaron acciones para este mes, la meta fue cumplida en noviembre.</v>
          </cell>
          <cell r="EY106" t="str">
            <v>NA</v>
          </cell>
          <cell r="EZ106" t="str">
            <v>NA</v>
          </cell>
          <cell r="FA106">
            <v>4</v>
          </cell>
          <cell r="FB106">
            <v>0</v>
          </cell>
          <cell r="FC106" t="str">
            <v>Cumple</v>
          </cell>
          <cell r="FD106" t="str">
            <v>No programó</v>
          </cell>
          <cell r="FE106" t="str">
            <v>Cumplido</v>
          </cell>
          <cell r="FF106" t="str">
            <v>No aplica</v>
          </cell>
          <cell r="FG106" t="str">
            <v>No aplica</v>
          </cell>
          <cell r="FH106" t="str">
            <v>No aplica</v>
          </cell>
          <cell r="FI106" t="str">
            <v>No aplica</v>
          </cell>
          <cell r="FJ106" t="str">
            <v>No aplica</v>
          </cell>
          <cell r="FK106" t="str">
            <v>No aplica</v>
          </cell>
          <cell r="FL106" t="str">
            <v>No oportuna</v>
          </cell>
          <cell r="FM106" t="str">
            <v>N/A</v>
          </cell>
          <cell r="FN106" t="str">
            <v>Luisa Fernanda Ortiz y Yuri Galindo</v>
          </cell>
          <cell r="FO106" t="str">
            <v>Cumple</v>
          </cell>
          <cell r="FP106" t="str">
            <v>Cumplido</v>
          </cell>
          <cell r="FQ106" t="e">
            <v>#N/A</v>
          </cell>
          <cell r="FR106" t="str">
            <v>Adecuado</v>
          </cell>
          <cell r="FS106" t="str">
            <v>Coherente</v>
          </cell>
          <cell r="FT106" t="str">
            <v>Concuerda</v>
          </cell>
          <cell r="FU106" t="str">
            <v>Indeterminado</v>
          </cell>
          <cell r="FV106" t="str">
            <v>Relación directa</v>
          </cell>
          <cell r="FW106" t="str">
            <v>No adecuado</v>
          </cell>
          <cell r="FX106" t="str">
            <v>Oportuna</v>
          </cell>
          <cell r="FY106"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FZ106" t="str">
            <v>Yuri Galindo</v>
          </cell>
          <cell r="GA106" t="str">
            <v>No cumple</v>
          </cell>
          <cell r="GB106" t="str">
            <v>Cumplido</v>
          </cell>
          <cell r="GC106" t="e">
            <v>#N/A</v>
          </cell>
          <cell r="GD106" t="str">
            <v>No adecuado</v>
          </cell>
          <cell r="GE106" t="str">
            <v>Indeterminado</v>
          </cell>
          <cell r="GF106" t="str">
            <v>Concuerda</v>
          </cell>
          <cell r="GG106" t="str">
            <v>No aplica</v>
          </cell>
          <cell r="GH106" t="str">
            <v>Indeterminado</v>
          </cell>
          <cell r="GI106" t="str">
            <v>No adecuado</v>
          </cell>
          <cell r="GJ106" t="str">
            <v>Oportuna</v>
          </cell>
          <cell r="GK106" t="str">
            <v xml:space="preserve">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no tuvo en cuenta la observación realizada en la retroalimentación dado que no subió los soportes para el mes de septiembre. Por lo anterior, se califica el criterio como no cumplido. 
</v>
          </cell>
          <cell r="GL106" t="str">
            <v>Yuri Romina Galindo</v>
          </cell>
          <cell r="GM106" t="str">
            <v>Cumple</v>
          </cell>
          <cell r="GN106" t="str">
            <v>Cumplido</v>
          </cell>
          <cell r="GO106" t="e">
            <v>#N/A</v>
          </cell>
          <cell r="GP106" t="str">
            <v>Adecuado</v>
          </cell>
          <cell r="GQ106" t="str">
            <v>Coherente</v>
          </cell>
          <cell r="GR106" t="str">
            <v>Concuerda</v>
          </cell>
          <cell r="GS106" t="str">
            <v>No aplica</v>
          </cell>
          <cell r="GT106" t="str">
            <v>Relación directa</v>
          </cell>
          <cell r="GU106" t="str">
            <v>Adecuado</v>
          </cell>
          <cell r="GV106" t="str">
            <v>Oportuna</v>
          </cell>
          <cell r="GW106" t="str">
            <v>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106" t="str">
            <v>Yuri Romina Galindo</v>
          </cell>
          <cell r="GY106">
            <v>0</v>
          </cell>
          <cell r="GZ106">
            <v>0</v>
          </cell>
          <cell r="HA106">
            <v>0</v>
          </cell>
          <cell r="HB106">
            <v>0.5</v>
          </cell>
          <cell r="HC106">
            <v>0.5</v>
          </cell>
          <cell r="HD106">
            <v>0.5</v>
          </cell>
          <cell r="HE106">
            <v>0.5</v>
          </cell>
          <cell r="HF106">
            <v>0.5</v>
          </cell>
          <cell r="HG106">
            <v>0.5</v>
          </cell>
          <cell r="HH106">
            <v>0.5</v>
          </cell>
          <cell r="HI106">
            <v>0.5</v>
          </cell>
          <cell r="HJ106">
            <v>0</v>
          </cell>
          <cell r="HK106">
            <v>4</v>
          </cell>
          <cell r="HL106">
            <v>0</v>
          </cell>
          <cell r="HM106">
            <v>0</v>
          </cell>
          <cell r="HN106">
            <v>0</v>
          </cell>
          <cell r="HO106">
            <v>0.125</v>
          </cell>
          <cell r="HP106">
            <v>0.125</v>
          </cell>
          <cell r="HQ106">
            <v>0.125</v>
          </cell>
          <cell r="HR106">
            <v>0.125</v>
          </cell>
          <cell r="HS106">
            <v>0.125</v>
          </cell>
          <cell r="HT106">
            <v>0.125</v>
          </cell>
          <cell r="HU106">
            <v>0.125</v>
          </cell>
          <cell r="HV106">
            <v>0.125</v>
          </cell>
          <cell r="HW106">
            <v>0</v>
          </cell>
          <cell r="HX106">
            <v>1</v>
          </cell>
          <cell r="HY106" t="str">
            <v>No Programó</v>
          </cell>
          <cell r="HZ106" t="str">
            <v>No Programó</v>
          </cell>
          <cell r="IA106" t="str">
            <v>No Programó</v>
          </cell>
          <cell r="IB106">
            <v>1</v>
          </cell>
          <cell r="IC106">
            <v>1</v>
          </cell>
          <cell r="ID106">
            <v>1</v>
          </cell>
          <cell r="IE106">
            <v>1</v>
          </cell>
          <cell r="IF106">
            <v>1</v>
          </cell>
          <cell r="IG106">
            <v>1</v>
          </cell>
          <cell r="IH106">
            <v>1</v>
          </cell>
          <cell r="II106">
            <v>1</v>
          </cell>
          <cell r="IJ106">
            <v>1</v>
          </cell>
          <cell r="IK106" t="str">
            <v>No Programó</v>
          </cell>
          <cell r="IL106">
            <v>1</v>
          </cell>
          <cell r="IM106">
            <v>1</v>
          </cell>
          <cell r="IN106">
            <v>1</v>
          </cell>
          <cell r="IP106">
            <v>0</v>
          </cell>
          <cell r="IQ106">
            <v>0.375</v>
          </cell>
          <cell r="IR106">
            <v>0.75</v>
          </cell>
          <cell r="IS106">
            <v>1</v>
          </cell>
        </row>
        <row r="107">
          <cell r="A107" t="str">
            <v>174A</v>
          </cell>
          <cell r="B107" t="str">
            <v>Oficina Alta Consejería para los Derechos de las Víctimas, la Paz y la Reconciliación</v>
          </cell>
          <cell r="C107" t="str">
            <v>Alto Consejero para los Derechos de las Víctimas, la Paz y la Reconciliación</v>
          </cell>
          <cell r="D107" t="str">
            <v>Gustavo Alberto Quintero Ardila</v>
          </cell>
          <cell r="E107" t="str">
            <v>P1 -  ÉTICA, BUEN GOBIERNO Y TRANSPARENCIA</v>
          </cell>
          <cell r="F107" t="str">
            <v>P1O2 Fortalecer la capacidad de formulación, implementación y seguimiento, de la política pública de competencia de la Secretaría General; así como las estrategias y mecanismos de evaluación.</v>
          </cell>
          <cell r="G107" t="str">
            <v>P1O2A1 Formular, implementar y realizar seguimiento a las políticas públicas de competencia de la Entidad</v>
          </cell>
          <cell r="H107" t="str">
            <v xml:space="preserve">1.1.21 Garantías e incentivos para la Participación Efectiva de las Víctimas del Conflicto Armado en Bogotá  </v>
          </cell>
          <cell r="I107" t="str">
            <v>Porcentaje de garantías cumplidas</v>
          </cell>
          <cell r="J107" t="str">
            <v xml:space="preserve">Son las garantías a la participación las que obedecen a una obligación de la Alta Consejería para los Derechos de las Víctimas la Paz y la Reconciliación  en el marco del decreto 035 de 2015, modificado por los decretos 135 y 672 de 2017 que dan orientación sobre cómo materializar las garantías. En el  decreto 035 y su Artículo 44, describen las garantías para la participación efectiva de la siguiente manera:  "La Administración Distrital, proveerá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 describiendo tres tipos de garantías: alimentación, transporte y apoyo compensatorio. Estas en la actualidad se están otorgando de manera permanente de las 21 mesas que funcionan y que están reconocidas por el decreto mencionado, de tal forma que garanticen el desarrollo de las sesiones ordinarias de cada mesa, como lo establece la resolución 001 de 2017. Estas garantías son entregadas a las víctimas del conflicto armado que hacen parte de los espacios de participación efectiva. </v>
          </cell>
          <cell r="K107" t="str">
            <v>(Número garantías cumplidas/Número garantías pactadas)*100</v>
          </cell>
          <cell r="L107" t="str">
            <v>Número garantías cumplidas</v>
          </cell>
          <cell r="M107" t="str">
            <v>Número garantías pactadas</v>
          </cell>
          <cell r="O107" t="str">
            <v>Garantías cumplidas</v>
          </cell>
          <cell r="Q107" t="str">
            <v>Base de datos donde se consta el tiempo de asistencia, certificado de pago expedido por la ACDVPR firmado por el Alto Consejero y memorando a la Subdirección Financiera solicitando el pago de las víctimas de las mesas que cumplieron los requisitos en el mes correspondiente.</v>
          </cell>
          <cell r="R107" t="str">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ell>
          <cell r="S107" t="str">
            <v>Constante</v>
          </cell>
          <cell r="T107" t="str">
            <v>Constante</v>
          </cell>
          <cell r="U107" t="str">
            <v>Porcentaje</v>
          </cell>
          <cell r="V107" t="str">
            <v>Eficacia</v>
          </cell>
          <cell r="W107" t="str">
            <v>Producto</v>
          </cell>
          <cell r="X107">
            <v>2018</v>
          </cell>
          <cell r="Y107">
            <v>1</v>
          </cell>
          <cell r="Z107">
            <v>2017</v>
          </cell>
          <cell r="AA107">
            <v>0</v>
          </cell>
          <cell r="AB107">
            <v>0</v>
          </cell>
          <cell r="AC107">
            <v>1</v>
          </cell>
          <cell r="AD107">
            <v>1</v>
          </cell>
          <cell r="AE107">
            <v>1</v>
          </cell>
          <cell r="AF107">
            <v>1</v>
          </cell>
          <cell r="AG107" t="str">
            <v>No Aplica</v>
          </cell>
          <cell r="AH107" t="str">
            <v>No Aplica</v>
          </cell>
          <cell r="AI107" t="str">
            <v>No Aplica</v>
          </cell>
          <cell r="AJ107">
            <v>1</v>
          </cell>
          <cell r="AK107" t="str">
            <v>No Aplica</v>
          </cell>
          <cell r="AL107" t="str">
            <v>No Aplica</v>
          </cell>
          <cell r="AM107" t="str">
            <v>No Aplica</v>
          </cell>
          <cell r="AN107" t="str">
            <v>No Aplica</v>
          </cell>
          <cell r="AO107" t="str">
            <v>No Aplica</v>
          </cell>
          <cell r="AP107" t="str">
            <v>No Aplica</v>
          </cell>
          <cell r="AQ107" t="str">
            <v>No Aplica</v>
          </cell>
          <cell r="AR107" t="str">
            <v>No Aplica</v>
          </cell>
          <cell r="AS107" t="str">
            <v>No Aplica</v>
          </cell>
          <cell r="AT107" t="str">
            <v>No Aplica</v>
          </cell>
          <cell r="AU107" t="str">
            <v>No Aplica</v>
          </cell>
          <cell r="AV107" t="str">
            <v>No Aplica</v>
          </cell>
          <cell r="AW107" t="str">
            <v>No Aplica</v>
          </cell>
          <cell r="AX107" t="str">
            <v>No Aplica</v>
          </cell>
          <cell r="AY107" t="str">
            <v>No Aplica</v>
          </cell>
          <cell r="AZ107" t="str">
            <v>No Aplica</v>
          </cell>
          <cell r="BA107" t="str">
            <v>No Aplica</v>
          </cell>
          <cell r="BB107" t="str">
            <v>No Aplica</v>
          </cell>
          <cell r="BC107" t="str">
            <v>No Aplica</v>
          </cell>
          <cell r="BD107" t="str">
            <v>No Aplica</v>
          </cell>
          <cell r="BE107" t="str">
            <v>No Aplica</v>
          </cell>
          <cell r="BF107" t="str">
            <v>No Aplica</v>
          </cell>
          <cell r="BG107" t="str">
            <v>01_CONPES 1.1.21.</v>
          </cell>
          <cell r="BH107" t="str">
            <v>No Aplica</v>
          </cell>
          <cell r="BI107" t="str">
            <v>No Aplica</v>
          </cell>
          <cell r="BJ107" t="str">
            <v>No Aplica</v>
          </cell>
          <cell r="BK107" t="str">
            <v>No Aplica</v>
          </cell>
          <cell r="BL107" t="str">
            <v>No Aplica</v>
          </cell>
          <cell r="BM107" t="str">
            <v>Plan de Acción 01_CONPES 1.1.21.</v>
          </cell>
          <cell r="BN107" t="str">
            <v>Son las garantías e incentivos entregados a las víctimas del conflicto armado que hacen parte de los espacios de participación efectiva. Por garantías se entiende, de acuerdo con el Decreto Distrital 035 de 2015,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(apoyo compensatorio, apoyo transporte, logistico, de alimentación y tecnico para la elaboración de documentos y proyectos, apoyo para las victimas en condición de discapacidad, apoyo a mujeres victimas con niños menores de 5 años, para la elaboración y presentación de los programas y proyectos que beneficien a las víctimas en los Encuentros Distritales para la formulación de los Planes de Desarrollo local y distrital, así como en la formulación y presentación de los planes de trabajo). Por incentivos, los definidos en el marco de la misma norma para promover buenas prácticas y el fomento de la participación, a saber: incentivos de capacitación y formación, formación e intercambio de experiencias, acceso a la educación, financiación de proyectos de promoción de la participación de las víctimas, apoyo en la preparación y presentación de los programas y proyectos de las víctimas en los encuentros ciudadanos de planeacióny presupuestación locales y distritales, una vez sean reglamentados para las Mesas de Participación Distrital y Locales.</v>
          </cell>
          <cell r="BO107" t="str">
            <v>Realizar la revisión para  el pago de las garantías e incentivos que cumplieron con los parametros establecidos</v>
          </cell>
          <cell r="BP107" t="str">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ell>
          <cell r="BQ107" t="str">
            <v>Listado de asistencia de las vicitmas a las mesas de participacion, verificación de garantias e incentivos entegrados.</v>
          </cell>
          <cell r="BR107" t="str">
            <v>Constante</v>
          </cell>
          <cell r="BS107">
            <v>1</v>
          </cell>
          <cell r="BT107" t="str">
            <v/>
          </cell>
          <cell r="BU107">
            <v>1</v>
          </cell>
          <cell r="BV107">
            <v>1</v>
          </cell>
          <cell r="BW107">
            <v>1</v>
          </cell>
          <cell r="BX107">
            <v>1</v>
          </cell>
          <cell r="BY107">
            <v>1</v>
          </cell>
          <cell r="BZ107">
            <v>1</v>
          </cell>
          <cell r="CA107">
            <v>1</v>
          </cell>
          <cell r="CB107">
            <v>1</v>
          </cell>
          <cell r="CC107" t="str">
            <v/>
          </cell>
          <cell r="CD107">
            <v>1</v>
          </cell>
          <cell r="CE107" t="str">
            <v/>
          </cell>
          <cell r="CF107" t="str">
            <v/>
          </cell>
          <cell r="CG107">
            <v>1</v>
          </cell>
          <cell r="CH107">
            <v>1</v>
          </cell>
          <cell r="CI107">
            <v>1</v>
          </cell>
          <cell r="CJ107">
            <v>1</v>
          </cell>
          <cell r="CK107">
            <v>1</v>
          </cell>
          <cell r="CL107">
            <v>1</v>
          </cell>
          <cell r="CM107">
            <v>1</v>
          </cell>
          <cell r="CN107">
            <v>1</v>
          </cell>
          <cell r="CO107" t="str">
            <v/>
          </cell>
          <cell r="CP107">
            <v>1</v>
          </cell>
          <cell r="CQ107" t="str">
            <v/>
          </cell>
          <cell r="CR107">
            <v>1</v>
          </cell>
          <cell r="CS107">
            <v>0</v>
          </cell>
          <cell r="CT107">
            <v>0</v>
          </cell>
          <cell r="CU107" t="str">
            <v>No se programaron productos</v>
          </cell>
          <cell r="CV107" t="str">
            <v>NA</v>
          </cell>
          <cell r="CW107" t="str">
            <v>NA</v>
          </cell>
          <cell r="CX107">
            <v>270</v>
          </cell>
          <cell r="CY107">
            <v>270</v>
          </cell>
          <cell r="CZ107" t="str">
            <v>Durante el febrero de 2019, con el fin de cumplir con el pago de garantías, se expidió la resolución 008 de 2019, y mediante el cual se reconocieron las sesiones del mes de enero entregando 142 apoyos de transporte y 128 apoyos compensatorios.</v>
          </cell>
          <cell r="DA107" t="str">
            <v>Se presentan retrasos administrativos, por lo tanto es necesario definir un nuevo procedimiento.</v>
          </cell>
          <cell r="DB107" t="str">
            <v>Se logra la participación activa de las victimas en la generación de politica de victimas, asi como el seguimiento a la misma.</v>
          </cell>
          <cell r="DC107">
            <v>347</v>
          </cell>
          <cell r="DD107">
            <v>347</v>
          </cell>
          <cell r="DE107" t="str">
            <v>Durante el marzo de 2019, con el fin de cumplir con el pago de garantías, se expidió la resolución 011 de 2019, y se emitio el primero proyecto de memorando de pagos con 4 mesas en concordancia con el nuevo proceso de pago. Durante el mes de marzo se reconocieron las sesiones del mes de febrero entregando 178 apoyos de transporte y 169 apoyos compensatorios.</v>
          </cell>
          <cell r="DF107" t="str">
            <v>Frente al tema de pagos se venían generando retrasos por el tiempo administrativo de la Secretaría General para el pago, por lo que se reestableción un nuevo proceso que agiliza el nuevo procedimiento.</v>
          </cell>
          <cell r="DG107" t="str">
            <v>Se logra la participación activa de las victimas en la generación de politica de victimas, asi como el seguimiento a la misma.</v>
          </cell>
          <cell r="DH107">
            <v>369</v>
          </cell>
          <cell r="DI107">
            <v>369</v>
          </cell>
          <cell r="DJ107" t="str">
            <v>Durante abril de 2019 con el fin de cumplir con el pago de garantías, se expidió Certificación de pago reconociendo las sesiones del mes de marzo de 2019 entregando 194 apoyos de transporte y 175 apoyos compensatorios.</v>
          </cell>
          <cell r="DK107" t="str">
            <v>NA</v>
          </cell>
          <cell r="DL107" t="str">
            <v>Se logra la participación activa de las victimas en la generación de politica de victimas, asi como el seguimiento a la misma.</v>
          </cell>
          <cell r="DM107">
            <v>326</v>
          </cell>
          <cell r="DN107">
            <v>326</v>
          </cell>
          <cell r="DO107" t="str">
            <v>Durante mayo de 2019 con el fin de cumplir con el pago de garantías, se expidió el certificación de pago reconociendo las sesiones que se desarrollaron en el mes de abril de 2019,  entregando 174 apoyos de transporte y 152 apoyos compensatorios.</v>
          </cell>
          <cell r="DP107" t="str">
            <v>NA</v>
          </cell>
          <cell r="DQ107" t="str">
            <v>Se logra la participación activa de las victimas en la generación de politica de victimas, asi como el seguimiento a la misma.</v>
          </cell>
          <cell r="DR107">
            <v>285</v>
          </cell>
          <cell r="DS107">
            <v>285</v>
          </cell>
          <cell r="DT107" t="str">
            <v>Durante junio de 2019 con el fin de cumplir con el pago de garantías, se expidió Certificación de pago reconociendo las sesiones del mes de mayo de 2019 entregando 152 apoyos de transporte y 133 apoyos compensatorios</v>
          </cell>
          <cell r="DU107" t="str">
            <v>Frente al tema de pagos se venían generando retrasos por el tiempo administrativo de la Secretaría General para el pago, por lo que se reestableción un nuevo proceso que agiliza el nuevo procedimiento.</v>
          </cell>
          <cell r="DV107" t="str">
            <v>Se logra la participación activa de las victimas en la generación de politica de victimas, asi como el seguimiento a la misma.</v>
          </cell>
          <cell r="DW107">
            <v>329</v>
          </cell>
          <cell r="DX107">
            <v>329</v>
          </cell>
          <cell r="DY107"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julio de 2019 con el fin de cumplir con el pago de garantías, se expidió Certificación de pago reconociendo las sesiones del mes de junio de 2019 entregando 170 apoyos de transporte y 159 apoyos compensatorios. 
Al mes de julio de 2019 en el marco del cumplimiento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y en espacios ampliados se ha desarrollado el incentivo de capacitación y formación en alianza con SIPAZ. Asi mismo la Universidad Javeriana desarrolló la estrategia de incentivos a la participación. 
</v>
          </cell>
          <cell r="DZ107" t="str">
            <v xml:space="preserve">No se presentó ningún retraso </v>
          </cell>
          <cell r="EA107" t="str">
            <v xml:space="preserve">Los incentivos para la participación se constituyen en herramientas que pueden materializar este ejercicio para las víctimas, en la medida en que las acercan a la oferta institucional, las visibilizan y de alguna manera colocan un acento en las acciones que se deberían emprender para fortalecer la participación más allá de una visión tradicional pasiva, a espacios donde se propicie la reflexión, el diálogo desde la diferencia y la construcción de conocimiento basado en el intercambio de saberes entre los distintos actores.  
Dicho esto, los incentivos son los puntos de partida para ejercicios de auto reconocimiento de los procesos organizativos de las víctimas y la gestión que realizan en torno al acceso y la garantía de sus derechos, dadas sus condiciones particulares y diferenciales.  
Es por ello que durante el mes se consolidaron los documentos de diagnóstico de las mesas locales, con el fin de evidenciar el fortalecimiento organizativo que desde el inicio hasta hoy se han dado en las mesas. De esta manera se finalizaron los diagnósticos de las localidades de:  San Cristóbal, Bosa, Engativá, Rafael Uribe Uribe, Antonio Nariño, Suba, Tunjuelito, Sumapaz, Fontibón. 
Para el caso de los diagnósticos de las localidades de Kennedy, Chapinero, La Candelaria, Santafé y Usaquén.  Finalmente se realizó un documento que une la información de los diagnósticos.
</v>
          </cell>
          <cell r="EB107">
            <v>312</v>
          </cell>
          <cell r="EC107">
            <v>312</v>
          </cell>
          <cell r="ED107"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agosto de 2019 con el fin de cumplir con el pago de garantías, se expidió Certificación de pago reconociendo las sesiones del mes de julio de 2019 entregando 154 apoyos de transporte y 158 apoyos compensatorios. 
Por otra parte, se realizaron la elección de los nuevos integrantes de las mesas participación autónomas, así como la publicación del nuevo protocolo para el fortalecimiento a través de la acción participativa.
</v>
          </cell>
          <cell r="EE107" t="str">
            <v xml:space="preserve">No se presentó ningún retraso </v>
          </cell>
          <cell r="EF107" t="str">
            <v>Facilitar la realización de la convocatoria para elegir nuevos integrantes de las mesas locales de participación.</v>
          </cell>
          <cell r="EG107">
            <v>45</v>
          </cell>
          <cell r="EH107">
            <v>45</v>
          </cell>
          <cell r="EI107"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septiembre de 2019 con el fin de cumplir con el pago de garantías, se expidió Certificación de pago reconociendo las sesiones del mes de agosto de 2019 entregando 26 apoyos de transporte y 19 apoyos compensatorios. 
Durante el mes de septiembre se realizó el reconocimiento de incentivos de las personas que asistieron a las sesiones ordinarias del mes anterior, es decir, el mes de agosto de 2019, considerando que en ese mes, solo sesionaron ordinariamente 3 mesa : Distrital, Engativá y mujeres. Los reconocimientos otorgados fueron pocos, debido al proceso de elección de los nuevos integrantes de las mesas participación autónomas.
Es importante mencionar que, aunque las mesas no sesionaron ordinariamente, la ACDVPR si participó activamente en todas las mesas para coordinar el proceso de elección de nuevos integrantes de las mesas.
</v>
          </cell>
          <cell r="EJ107" t="str">
            <v xml:space="preserve">No se presentó ningún retraso </v>
          </cell>
          <cell r="EK107" t="str">
            <v xml:space="preserve">A continuación se describen los temas abordados en algunas de las mesas:Usaquén: adicional a la sesión ordinaria se llevó a cabo una jornada de conmemoración de la semana de la paz en la que se plasmó un mural en las paredes de una de las UPZ donde habitan más víctimas, así como la entrega de placas de reconocimiento a los delegados y delegadas por su gestión.  
Chapinero: se realizó una sesión informal donde se habló de plan de trabajo 
Santa Fe: se adelantó la creación del reglamento interno
San Cristóbal: presentación de los miembros de la mesa en la nueva vigencia 
Usme: se trabajó la contextualización del decreto 052/2019, reglamento interno y se hicieron gestiones para la brigada de servicios para la población víctima
Tunjuelito: se adelantó la inducción impartida por la Personería sobre la estructura y las funciones de los delegados en la Mesa. Así mismo, un acercamiento con la Alcaldía Local, en el cual se solicitó conocer y la posibilidad de incidir en el PAL; por otra parte, la Alcaldía Local ofreció a la Mesa una pequeña capacitación sobre gestión de proyectos, enfocada a su interés de incidencia, esta capacitación se llevará a cabo en la próxima sesión.
Bosa: se llevó a cabo un ejercicio de empalme entre la mesa entrante y la que sale, se eligieron los comités temáticos y se definió la fecha de las sesiones
Fontibón: en la sesión ordinaria se llevó a cabo el reglamento interno el cual quedó listo para aprobación 
Engativá: Construcción del Reglamento Interno de la Mesa Local de Participación Efectiva de Víctimas de Engativá periodo 2019-2021. Participación en las elecciones de la Mesa Distrital de Participación Efectiva de Víctimas periodo 2019-2021. 
Suba: se elaboró y aprobó el reglamento interno
</v>
          </cell>
          <cell r="EL107">
            <v>0</v>
          </cell>
          <cell r="EM107">
            <v>0</v>
          </cell>
          <cell r="EN107" t="str">
            <v>No se realizaron pagos de incentivos</v>
          </cell>
          <cell r="EO107" t="str">
            <v>El retraso que se presenta en el mes, es debido a que  no se logró finiquitar la creación de terceros y demás trámites en la oficina financiera. Los pagos correspondientes a las sesiones de mesa para el mes de octubre,  serán ejecutados en el mes de diciembre.</v>
          </cell>
          <cell r="EP107" t="str">
            <v>NA</v>
          </cell>
          <cell r="EQ107">
            <v>496</v>
          </cell>
          <cell r="ER107">
            <v>496</v>
          </cell>
          <cell r="ES107"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noviembre de 2019 con el fin de cumplir con el pago de garantías, se expidió Certificación de pago reconociendo 249 apoyos de transporte y 247 apoyos compensatorios con lo cual se dio pago a 496 garantías de participación. 
Es importante mencionar que Dos mesas locales y dos mesas de enfoque diferencial no recibieron pago de garantías.
</v>
          </cell>
          <cell r="ET107" t="str">
            <v xml:space="preserve">Las mesas locales de Antonio Nariño y las Mesas de Enfoque Diferencial afro e indígena no recibieron pago de garantías toda vez que no sesionaron por decisión autónoma de los espacios de participación </v>
          </cell>
          <cell r="EU107" t="str">
            <v xml:space="preserve">Los delegados y delegadas titulares de 18 Mesas Locales y de la Mesa Distrital. Representantes escogidos por las mesas al CDJT y una sesión del comité ejecutivo de la mesa distrital recibieron garantías a la participación atendiendo a su asistencia a los distintos espacios
A continuación, se describen los temas abordados en algunas de las mesas: Usaquén: además de la aprobación del reglamento interno y el plan de trabajo la mesa ha concentrado sus esfuerzos en la organización de un evento de fin de año
Chapinero: Se adelantaron las socializaciones del Decreto 512/2019 y la Resolución 024/2019. Se entregó la placa conmemorativa por parte de la ACDVPR y la Elección delegado a Comité Local de Cultura, Arte y Patrimonio. El plan de trabajo quedó revisado y aprobado
Santa Fe: se elaboró y aprobó el reglamento interno de la mesa
Usme: se elaboró y aprobó el reglamento interno de la mesa
Tunjuelito: se adelantaron temas pendientes como Logotipo y slogan de la mesa, Invitación al alcalde local; capacitaciones líneas de inversión POAI y presentación de proyectos. Se hizo una revisión adicional de Reglamento interno y plan de trabajo.
Bosa: Se hizo un informe de articulación por parte de los delegados a la Mesa Distrital, la revisión final del reglamento aprobado en sesión de octubre. Los acuerdos para elaboración de plan de trabajo (Asamblea informativa 2020) y los aportes al Plan de Acción Comité Local de Justicia Transicional
Kennedy: se llevó a cabo la socialización de la resolución 024/2019, la deliberación y aprobación del reglamento interno, primer acercamiento a la construcción de trabajo y el informe del comité de ética
Fontibón: Presentación del decreto 12 del 12 de noviembre de la creación del CLJT en Fontibón, Informe del delegado de la ODV de Fontibón a la Mesa distrital y nacional de víctimas y Preparación reunión 27 noviembre de delegados de todas las mesas de participación
Engativá: Se adelantaron entrevistas para el proceso que se adelanta con casa de la justicia. Se revisó Plan de Acción MLPEV y se adelantaron los últimos Ajustes del Reglamento Interno 
Suba: Se hizo la capacitación del proceso de incidencia plan de desarrollo local y las propuestas del Plan de Acción de la MLV. Sobre los espacios adicionales se hizo un informe del Comité de Justicia Transicional y la Mesa Distrital y primera sesión 
Barrios Unidos: se llevaron a cabo las presentaciones de Justicia Transicional a cargo de Alta Consejería, oferta de servicios Secretaria de Desarrollo Económico y oferta de Servicios Secretaria del Hábitat
Teusaquillo: se hizo una última revisión y ajustes al reglamento interno para la aprobación de este, se habló sobre las alertas de seguridad y se hizo una socialización de avances del plan de acción. 
Los Mártires: Se llevó a cabo una socialización ruta de control social-Planeación Distrital y la entrega de reglamento interno.
</v>
          </cell>
          <cell r="EV107">
            <v>0</v>
          </cell>
          <cell r="EW107">
            <v>0</v>
          </cell>
          <cell r="EX107" t="str">
            <v>No se presentaron pagos de garantías a este corte</v>
          </cell>
          <cell r="EY107" t="str">
            <v xml:space="preserve">No se presentó ningún retraso </v>
          </cell>
          <cell r="EZ107" t="str">
            <v>NA</v>
          </cell>
          <cell r="FA107">
            <v>2779</v>
          </cell>
          <cell r="FB107">
            <v>0</v>
          </cell>
          <cell r="FC107" t="str">
            <v>Cumple</v>
          </cell>
          <cell r="FD107" t="str">
            <v>Cumplido</v>
          </cell>
          <cell r="FE107" t="str">
            <v>Cumplido</v>
          </cell>
          <cell r="FF107" t="str">
            <v>Adecuado</v>
          </cell>
          <cell r="FG107" t="str">
            <v>Coherente</v>
          </cell>
          <cell r="FH107" t="str">
            <v>Concuerda</v>
          </cell>
          <cell r="FI107" t="str">
            <v>Concuerda</v>
          </cell>
          <cell r="FJ107" t="str">
            <v>Relación directa</v>
          </cell>
          <cell r="FK107" t="str">
            <v>No adecuado</v>
          </cell>
          <cell r="FL107" t="str">
            <v>Oportuna</v>
          </cell>
          <cell r="FM107" t="str">
            <v>C4- Dentro del reporte del trimestre solo se registra avance cualitativo para el mes de marzo, no se registra avance, ni logros, ni análisis del indicador para los meses de enero y febrero.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garantías e incentivos cumplidos, las actividades realizadas y se describan logros. No se describió, ni se registró el número de garantías e incentivos pactados 
C7- No se puede determinar el criterio. 
C8- No se puede determinar el criterio puesto que no se registra información relacionada al avance cualitativo
C9- No se cargaron evidencias que soporten el cumplimiento registrado para el trimestre. Para el cargue de estas evidencias hay un plazo límite hasta el 22 de abril de 2019, en caso de no realizar el ajuste, el cumplimiento no se tendrá en cuenta, puesto que no se relaciona la evidencia que soporte ese avance. 
Se subsanó parcialmente porque no se subieron las evidencias requeridas.</v>
          </cell>
          <cell r="FN107" t="str">
            <v>Luisa Fernanda Ortiz y Yuri Galindo</v>
          </cell>
          <cell r="FO107" t="str">
            <v>Cumple</v>
          </cell>
          <cell r="FP107" t="str">
            <v>Cumplido</v>
          </cell>
          <cell r="FQ107" t="e">
            <v>#N/A</v>
          </cell>
          <cell r="FR107" t="str">
            <v>No adecuado</v>
          </cell>
          <cell r="FS107" t="str">
            <v>Coherente</v>
          </cell>
          <cell r="FT107" t="str">
            <v>Difiere</v>
          </cell>
          <cell r="FU107" t="str">
            <v>Concuerda</v>
          </cell>
          <cell r="FV107" t="str">
            <v>Relación directa</v>
          </cell>
          <cell r="FW107" t="str">
            <v>Adecuado</v>
          </cell>
          <cell r="FX107" t="str">
            <v>Oportuna</v>
          </cell>
          <cell r="FY107" t="str">
            <v xml:space="preserve">Se deben ampliar los avances y logros en la generación del producto y la ejecución de las actividades dado que al relacionar que se expidió la certificación de pago reconociendo las sesiones que se desarrollaron en un determinado mes para entregar apoyos no es claro a partir de cuales subcomités distritales surgieron los reconocimientos. _x000D_
_x000D_
Además, se debe ampliar los beneficios obtenidos por la generación del producto y la ejecución de las actividades para cada uno de los meses.  _x000D_
  </v>
          </cell>
          <cell r="FZ107" t="str">
            <v>Yuri Galindo</v>
          </cell>
          <cell r="GA107" t="str">
            <v>Cumple</v>
          </cell>
          <cell r="GB107" t="str">
            <v>Cumplido</v>
          </cell>
          <cell r="GC107" t="e">
            <v>#N/A</v>
          </cell>
          <cell r="GD107" t="str">
            <v>Adecuado</v>
          </cell>
          <cell r="GE107" t="str">
            <v>Coherente</v>
          </cell>
          <cell r="GF107" t="str">
            <v>Concuerda</v>
          </cell>
          <cell r="GG107" t="str">
            <v>No aplica</v>
          </cell>
          <cell r="GH107" t="str">
            <v>Relación directa</v>
          </cell>
          <cell r="GI107" t="str">
            <v>Adecuado</v>
          </cell>
          <cell r="GJ107" t="str">
            <v>Oportuna</v>
          </cell>
          <cell r="GK107" t="str">
            <v xml:space="preserve">C1: En la retroalimentación al reporte del segundo trimestre radicada con el memorando 3-2019-21090 el 19 de julio de 2019 se solicitó realizar dos ajustes puntuales: 1. Ampliar la información registrada en la casilla de “avances y logros en la generación del producto y la ejecución de las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si tuvo en cuenta la segunda observación frente al reporte. Por lo anterior, se califica el criterio como cumplido, pero se reitera ajustar las casillas de “actividades” e “impactos esperados” del indicador. </v>
          </cell>
          <cell r="GL107" t="str">
            <v>Yuri Romina Galindo</v>
          </cell>
          <cell r="GM107" t="str">
            <v>Cumple</v>
          </cell>
          <cell r="GN107" t="str">
            <v>Cumplido</v>
          </cell>
          <cell r="GO107" t="e">
            <v>#N/A</v>
          </cell>
          <cell r="GP107" t="str">
            <v>Adecuado</v>
          </cell>
          <cell r="GQ107" t="str">
            <v>Coherente</v>
          </cell>
          <cell r="GR107" t="str">
            <v>Concuerda</v>
          </cell>
          <cell r="GS107" t="str">
            <v>Concuerda</v>
          </cell>
          <cell r="GT107" t="str">
            <v>Relación directa</v>
          </cell>
          <cell r="GU107" t="str">
            <v>Adecuado</v>
          </cell>
          <cell r="GV107" t="str">
            <v>Oportuna</v>
          </cell>
          <cell r="GW107" t="str">
            <v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No cumple con la consistencia entre fuentes de verificación, el avance cuantitativo y cualitativo*.
C10: Se cumple con la oportunidad en los reportes de información.
*Se ajustó el reporte de ejecución del mes de noviembre cuya sumatoria agrega (496) garantías pagadas. </v>
          </cell>
          <cell r="GX107" t="str">
            <v>Yuri Romina Galindo</v>
          </cell>
          <cell r="GY107">
            <v>0</v>
          </cell>
          <cell r="GZ107">
            <v>1</v>
          </cell>
          <cell r="HA107">
            <v>1</v>
          </cell>
          <cell r="HB107">
            <v>1</v>
          </cell>
          <cell r="HC107">
            <v>1</v>
          </cell>
          <cell r="HD107">
            <v>1</v>
          </cell>
          <cell r="HE107">
            <v>1</v>
          </cell>
          <cell r="HF107">
            <v>1</v>
          </cell>
          <cell r="HG107">
            <v>1</v>
          </cell>
          <cell r="HH107">
            <v>0</v>
          </cell>
          <cell r="HI107">
            <v>1</v>
          </cell>
          <cell r="HJ107">
            <v>0</v>
          </cell>
          <cell r="HK107">
            <v>2779</v>
          </cell>
          <cell r="HL107">
            <v>0</v>
          </cell>
          <cell r="HM107">
            <v>1</v>
          </cell>
          <cell r="HN107">
            <v>1</v>
          </cell>
          <cell r="HO107">
            <v>1</v>
          </cell>
          <cell r="HP107">
            <v>1</v>
          </cell>
          <cell r="HQ107">
            <v>1</v>
          </cell>
          <cell r="HR107">
            <v>1</v>
          </cell>
          <cell r="HS107">
            <v>1</v>
          </cell>
          <cell r="HT107">
            <v>1</v>
          </cell>
          <cell r="HU107">
            <v>0</v>
          </cell>
          <cell r="HV107">
            <v>1</v>
          </cell>
          <cell r="HW107">
            <v>0</v>
          </cell>
          <cell r="HX107">
            <v>0.75</v>
          </cell>
          <cell r="HY107" t="str">
            <v>No Programó</v>
          </cell>
          <cell r="HZ107">
            <v>1</v>
          </cell>
          <cell r="IA107">
            <v>1</v>
          </cell>
          <cell r="IB107">
            <v>1</v>
          </cell>
          <cell r="IC107">
            <v>1</v>
          </cell>
          <cell r="ID107">
            <v>1</v>
          </cell>
          <cell r="IE107">
            <v>1</v>
          </cell>
          <cell r="IF107">
            <v>1</v>
          </cell>
          <cell r="IG107">
            <v>1</v>
          </cell>
          <cell r="IH107">
            <v>1</v>
          </cell>
          <cell r="II107">
            <v>1</v>
          </cell>
          <cell r="IJ107">
            <v>1</v>
          </cell>
          <cell r="IK107">
            <v>1</v>
          </cell>
          <cell r="IL107">
            <v>1</v>
          </cell>
          <cell r="IM107">
            <v>1</v>
          </cell>
          <cell r="IN107">
            <v>1</v>
          </cell>
          <cell r="IP107">
            <v>0.66666666666666663</v>
          </cell>
          <cell r="IQ107">
            <v>0.83333333333333337</v>
          </cell>
          <cell r="IR107">
            <v>0.88888888888888884</v>
          </cell>
          <cell r="IS107">
            <v>1</v>
          </cell>
        </row>
        <row r="108">
          <cell r="A108" t="str">
            <v>174B</v>
          </cell>
          <cell r="B108" t="str">
            <v>Oficina Alta Consejería para los Derechos de las Víctimas, la Paz y la Reconciliación</v>
          </cell>
          <cell r="C108" t="str">
            <v>Alto Consejero para los Derechos de las Víctimas, la Paz y la Reconciliación</v>
          </cell>
          <cell r="D108" t="str">
            <v>Gustavo Alberto Quintero Ardila</v>
          </cell>
          <cell r="E108" t="str">
            <v>P1 -  ÉTICA, BUEN GOBIERNO Y TRANSPARENCIA</v>
          </cell>
          <cell r="F108" t="str">
            <v>P1O2 Fortalecer la capacidad de formulación, implementación y seguimiento, de la política pública de competencia de la Secretaría General; así como las estrategias y mecanismos de evaluación.</v>
          </cell>
          <cell r="G108" t="str">
            <v>P1O2A1 Formular, implementar y realizar seguimiento a las políticas públicas de competencia de la Entidad</v>
          </cell>
          <cell r="H108" t="str">
            <v xml:space="preserve">1.1.26 Sistema de información para consulta de avances en la ejecución del Plan de Acción Distrital para la Atención y la Reparación  Integral a las Víctimas que incorpore las variables que den cuenta del enfoque poblacional diferencial </v>
          </cell>
          <cell r="I108" t="str">
            <v>Porcentaje de avance en la mejora del Sistema de Información de seguimiento al Plan de Acción Distrital</v>
          </cell>
          <cell r="J108" t="str">
            <v>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Avanti tuvo su inicios desde la vigencia 2018, a pesar de que la línea base cargada en el sistema fue diciembre de 2017, donde se conocía con el nombre de PAD Dinámico. Las actividades en la construcción del sistema iniciaron desde la definición de la arquitectura base, el modelo de dominio en su versión 0.3 y el prototipo de interfaz gráfica, luego se actualizó el modelo de dominio, dando como resultado la versión 0.4 del mismo. Adicionalmente se avanzó en la construcción de la herramienta donde se realizó la codificación capa de acceso a datos (DAO), la capa de servicios y la capa de presentación de acuerdo a los cambios en el modelo de dominio.</v>
          </cell>
          <cell r="K108" t="str">
            <v>(Sumatoria de fases de mejoramiento del Sistema de Información del Plan de Acción Distrital para la Atención y la Reparación Integral a las Víctimas requerimientos de mejora del sistema de información implementadas/ Sumatoria de fases de mejoramiento del Sistema de Información del Plan de Acción Distrital para la Atención y la Reparación Integral a las Víctimas requerimientos de mejora del sistema de información programadas)*100</v>
          </cell>
          <cell r="L108" t="str">
            <v>Sumatoria de fases de mejoramiento del Sistema de Información del Plan de Acción Distrital para la Atención y la Reparación Integral a las Víctimas requerimientos de mejora del sistema de información implementadas</v>
          </cell>
          <cell r="M108" t="str">
            <v>Sumatoria de fases de mejoramiento del Sistema de Información del Plan de Acción Distrital para la Atención y la Reparación Integral a las Víctimas requerimientos de mejora del sistema de información programadas</v>
          </cell>
          <cell r="O108" t="str">
            <v>Avance en la mejora del Sistema de Información de seguimiento al Plan de Acción Distrital</v>
          </cell>
          <cell r="Q108" t="str">
            <v>Evidencias y soportes que den cuenta del logro de los hitos trazados por año para la mejora del sistema.</v>
          </cell>
          <cell r="R108" t="str">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ell>
          <cell r="S108" t="str">
            <v>Creciente</v>
          </cell>
          <cell r="T108" t="str">
            <v>Creciente</v>
          </cell>
          <cell r="U108" t="str">
            <v>Porcentaje</v>
          </cell>
          <cell r="V108" t="str">
            <v>Eficacia</v>
          </cell>
          <cell r="W108" t="str">
            <v>Producto</v>
          </cell>
          <cell r="X108">
            <v>2018</v>
          </cell>
          <cell r="Y108">
            <v>0.33</v>
          </cell>
          <cell r="Z108">
            <v>2017</v>
          </cell>
          <cell r="AA108" t="str">
            <v>No Disponible / No Aplica</v>
          </cell>
          <cell r="AB108" t="str">
            <v>No Disponible / No Aplica</v>
          </cell>
          <cell r="AC108">
            <v>0.66</v>
          </cell>
          <cell r="AD108">
            <v>1</v>
          </cell>
          <cell r="AE108" t="str">
            <v>No Disponible / No Aplica</v>
          </cell>
          <cell r="AF108">
            <v>1</v>
          </cell>
          <cell r="AG108" t="str">
            <v>No Aplica</v>
          </cell>
          <cell r="AH108" t="str">
            <v>No Aplica</v>
          </cell>
          <cell r="AI108" t="str">
            <v>No Aplica</v>
          </cell>
          <cell r="AJ108">
            <v>1</v>
          </cell>
          <cell r="AK108" t="str">
            <v>No Aplica</v>
          </cell>
          <cell r="AL108" t="str">
            <v>No Aplica</v>
          </cell>
          <cell r="AM108" t="str">
            <v>No Aplica</v>
          </cell>
          <cell r="AN108" t="str">
            <v>No Aplica</v>
          </cell>
          <cell r="AO108" t="str">
            <v>No Aplica</v>
          </cell>
          <cell r="AP108" t="str">
            <v>No Aplica</v>
          </cell>
          <cell r="AQ108" t="str">
            <v>No Aplica</v>
          </cell>
          <cell r="AR108" t="str">
            <v>No Aplica</v>
          </cell>
          <cell r="AS108" t="str">
            <v>No Aplica</v>
          </cell>
          <cell r="AT108" t="str">
            <v>No Aplica</v>
          </cell>
          <cell r="AU108" t="str">
            <v>No Aplica</v>
          </cell>
          <cell r="AV108" t="str">
            <v>No Aplica</v>
          </cell>
          <cell r="AW108" t="str">
            <v>No Aplica</v>
          </cell>
          <cell r="AX108" t="str">
            <v>No Aplica</v>
          </cell>
          <cell r="AY108" t="str">
            <v>No Aplica</v>
          </cell>
          <cell r="AZ108" t="str">
            <v>No Aplica</v>
          </cell>
          <cell r="BA108" t="str">
            <v>No Aplica</v>
          </cell>
          <cell r="BB108" t="str">
            <v>No Aplica</v>
          </cell>
          <cell r="BC108" t="str">
            <v>No Aplica</v>
          </cell>
          <cell r="BD108" t="str">
            <v>No Aplica</v>
          </cell>
          <cell r="BE108" t="str">
            <v>No Aplica</v>
          </cell>
          <cell r="BF108" t="str">
            <v>No Aplica</v>
          </cell>
          <cell r="BG108" t="str">
            <v>01_CONPES 1.1.26</v>
          </cell>
          <cell r="BH108" t="str">
            <v>No Aplica</v>
          </cell>
          <cell r="BI108" t="str">
            <v>No Aplica</v>
          </cell>
          <cell r="BJ108" t="str">
            <v>No Aplica</v>
          </cell>
          <cell r="BK108" t="str">
            <v>No Aplica</v>
          </cell>
          <cell r="BL108" t="str">
            <v>No Aplica</v>
          </cell>
          <cell r="BM108" t="str">
            <v>Plan de Acción 01_CONPES 1.1.26</v>
          </cell>
          <cell r="BN108" t="str">
            <v xml:space="preserve">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 continuación se describen las actividades que hacen parte del cálculo de avance. 
1. Analisis de viabilidad técnica y misional para Modulo Visualización se estima un porcentaje de ejecución de 6,5
2. Prototipado para Modulo Visualización se estima un porcentaje de ejecución de 6,5
3. Arquitectura para Modulo Visualización se estima un porcentaje de ejecución de 8,1
4. codificación para Modulo Visualización se estima un porcentaje de ejecución de 6,5
5. pruebas funcionales para Modulo Visualización se estima un porcentaje de ejecución de 3,5
6. Pruebas de aceptación para Modulo Visualización se estima un porcentaje de ejecución de 1,9
7. Analisis de viabilidad técnica y misional para Modulo Transaccional se estima un porcentaje de ejecución de 1,9
8. Prototipado para Modulo Transaccional se estima un porcentaje de ejecución de 6,5
9. Arquitectura para Modulo Transaccional se estima un porcentaje de ejecución de 6,5
10. codificación para Modulo Transaccional se estima un porcentaje de ejecución de 8,1
11. pruebas funcionales para Modulo Transaccional se estima un porcentaje de ejecución de 6,5
12. Pruebas de aceptación para Modulo Transaccional se estima un porcentaje de ejecución de 3,5
13. Analisis de viabilidad técnica y misional para Modulo Gestión de Conocimiento se estima un porcentaje de ejecución de 1,9
14. Prototipado para Modulo Gestión de Conocimiento se estima un porcentaje de ejecución de 6,5
15. Arquitectura para Modulo Gestión de Conocimiento se estima un porcentaje de ejecución de 5,5
16. codificación para Modulo Gestión de Conocimiento se estima un porcentaje de ejecución de 8,1
17. pruebas funcionales para Modulo Gestión de Conocimiento se estima un porcentaje de ejecución de 6,5
18. Pruebas de aceptación para Modulo Gestión de Conocimiento se estima un porcentaje de ejecución de 3,5
A 2017 se contaba con un desarrollo del 33% con las actividades 1,2,3,4,5,6  A diciembre 31 de 2018 se estima alcanzar un avance de 66%. con las actividades 7, 8, 9, 13 y 14. 
</v>
          </cell>
          <cell r="BO108" t="str">
            <v>Desarrollar el seguimiento a las acicones, metas e indicadores del PAD.</v>
          </cell>
          <cell r="BP108" t="str">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ell>
          <cell r="BQ108" t="str">
            <v>Evidencias y soportes que den cuenta del logro de los hitos trazados por el año para la mejora del sistema.</v>
          </cell>
          <cell r="BR108" t="str">
            <v>Constante</v>
          </cell>
          <cell r="BS108">
            <v>1</v>
          </cell>
          <cell r="BT108" t="str">
            <v/>
          </cell>
          <cell r="BU108" t="str">
            <v/>
          </cell>
          <cell r="BV108">
            <v>1</v>
          </cell>
          <cell r="BW108">
            <v>1</v>
          </cell>
          <cell r="BX108">
            <v>1</v>
          </cell>
          <cell r="BY108">
            <v>1</v>
          </cell>
          <cell r="BZ108">
            <v>1</v>
          </cell>
          <cell r="CA108">
            <v>1</v>
          </cell>
          <cell r="CB108">
            <v>1</v>
          </cell>
          <cell r="CC108">
            <v>1</v>
          </cell>
          <cell r="CD108">
            <v>1</v>
          </cell>
          <cell r="CE108" t="str">
            <v/>
          </cell>
          <cell r="CF108" t="str">
            <v/>
          </cell>
          <cell r="CG108" t="str">
            <v/>
          </cell>
          <cell r="CH108">
            <v>1</v>
          </cell>
          <cell r="CI108">
            <v>1</v>
          </cell>
          <cell r="CJ108">
            <v>1</v>
          </cell>
          <cell r="CK108">
            <v>1</v>
          </cell>
          <cell r="CL108">
            <v>1</v>
          </cell>
          <cell r="CM108">
            <v>1</v>
          </cell>
          <cell r="CN108">
            <v>1</v>
          </cell>
          <cell r="CO108">
            <v>1</v>
          </cell>
          <cell r="CP108">
            <v>1</v>
          </cell>
          <cell r="CQ108" t="str">
            <v/>
          </cell>
          <cell r="CR108">
            <v>1</v>
          </cell>
          <cell r="CS108">
            <v>0</v>
          </cell>
          <cell r="CT108">
            <v>0</v>
          </cell>
          <cell r="CU108" t="str">
            <v>NA</v>
          </cell>
          <cell r="CV108" t="str">
            <v>NA</v>
          </cell>
          <cell r="CW108" t="str">
            <v>NA</v>
          </cell>
          <cell r="CX108">
            <v>0</v>
          </cell>
          <cell r="CY108">
            <v>0</v>
          </cell>
          <cell r="CZ108" t="str">
            <v>NA</v>
          </cell>
          <cell r="DA108" t="str">
            <v>NA</v>
          </cell>
          <cell r="DB108" t="str">
            <v>NA</v>
          </cell>
          <cell r="DC108">
            <v>3.4</v>
          </cell>
          <cell r="DD108">
            <v>3.4</v>
          </cell>
          <cell r="DE108" t="str">
            <v>Para el mes de marzo de 2019, se avanzo en:SIVIC - AVANTI 
- Registro de resultados seguimiento cuarto trimestre de 2018. 
Se registró la información en el ambiente de pruebas del sistema para la revisión y aprobación de los funcionarios encargados (Diego Castiblanco y Natalia Rodríguez). Posterior a esto, procede el cargue en el ambiente de producción.
- Registro de programación metas PAD 2019. 
Se registró la información en el ambiente de pruebas del sistema para la revisión y aprobación de los funcionarios encargados (Diego Castiblanco y Natalia Rodríguez). Posterior a esto, procede el cargue en el ambiente de producción.
- Rediseño del módulo de visualización. 
Se registró la información en el ambiente de pruebas del sistema para la revisión y aprobación de los funcionarios encargados (Mariao Redondo y Rodrigo Rojas). Posterior a esto, procede el despliegue del sistema en el ambiente de producción.
- Construcción de funcionalidad para disponer datos abiertos. (3%)
Se registró la información en el ambiente de pruebas del sistema para la revisión y aprobación de los funcionarios encargados (Mariao Redondo y Rodrigo Rojas). Posterior a esto, procede el despliegue del sistema en el ambiente de producción.
- Construcción de funcionalidad para registro de seguimiento por entidades. (1.5%)
Esta actividad no estaba programada para este mes, sin embargo, se avanzó en la construcción del prototipo del registro de seguimiento para cada una de las entidades que tienen compromisos en el Plan de Acción Distrital - PAD. Se tomó como referencia el formulario FUT del Ministerio de Hacienda.</v>
          </cell>
          <cell r="DF108" t="str">
            <v>SIVIC - AVANTI
Cada una de las actividades tiene un peso porcentual de 3.70% aproximadamente. Hay actividades que se reportaron con un 3% debido a que hizo falta pasar esa actividad al ambiente de producción por no contar con la revisión previa en su momento.
El paso a producción se reprograma para el mes de abril.</v>
          </cell>
          <cell r="DG108"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DH108">
            <v>10.199999999999999</v>
          </cell>
          <cell r="DI108">
            <v>10.199999999999999</v>
          </cell>
          <cell r="DJ108" t="str">
            <v xml:space="preserve">SIVIC - AVANTI (10.2%)
Las primeras cuatro actividades quedaron pendientes del mes anterior y fueron finalizadas durante el mes de abril. Las actividades 5 y 6 se programaron por demanda y se atendieron de acuerdo a solicitudes realizadas.
1. Registro resultados seguimiento cuarto trimestre de 2018. (0.7%)
De acuerdo a la información remitida por Diego Castiblanco y Natalia Rodríguez, se subió al sistema en su versión de producción, el seguimiento del cuarto trimestre para los indicadores programados 2018.
2. Registro programación metas 2019. (0.7%)
De acuerdo a la información remitida por Diego Castiblanco y Natalia Rodríguez, se subió al sistema en su versión de producción, la programación de indicadores para la vigencia 2019.
3. Rediseño del módulo de visualización. (0.7%)
De acuerdo a la revisión realizada por Mariano Redondo, se rediseñó el sistema en su versión de producción, conforme a los lineamientos del Equipo de Divulgación.
4. Construcción de funcionalidad para disponer datos abiertos. (0.7%)
Se construyó el módulo de datos abiertos y se puso en producción, de acuerdo al prototipo para este módulo.
5. Disposición de datos abiertos por demanda. (3.7%)
De acuerdo a la información remitida por Rodrigo Rojas, se subió al sistema en su versión de producción, los archivos de datos abiertos clasificados por entidades de SDARIV y por componentes de la Política Pública de Víctimas.
6. Adecuaciones al sistema por demanda. (3.7%)
Se puso en producción la nueva versión del sistema, la cual puede ser accedida desde la URL de http://avanti.bogota.gov.co/pad, con las siguientes funcionalidades:
- Rediseño del módulo de visualización.
- Construcción de funcionalidad para disponer datos abiertos.
</v>
          </cell>
          <cell r="DK108" t="str">
            <v>NA</v>
          </cell>
          <cell r="DL108"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DM108">
            <v>10.199999999999999</v>
          </cell>
          <cell r="DN108">
            <v>10.199999999999999</v>
          </cell>
          <cell r="DO108" t="str">
            <v xml:space="preserve">Para mayo de 2019, se presenta un porcentaje de avance en las memoras del SIVIC - AVANTI correspondiente al (7.4%), distribuido asi:
1. Disposición de datos abiertos por demanda. (3.7%)
Durante el mes de mayo no solicitaron registrar nuevos datos abiertos para visualizar en el sistema.
2. Adecuaciones al sistema por demanda. (3.7%)
Durante el mes de mayo no solicitaron adecuaciones nuevas al sistema.
</v>
          </cell>
          <cell r="DP108" t="str">
            <v>NA</v>
          </cell>
          <cell r="DQ108"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DR108">
            <v>10.199999999999999</v>
          </cell>
          <cell r="DS108">
            <v>10.199999999999999</v>
          </cell>
          <cell r="DT108" t="str">
            <v>En el marco de SIVIC – Avanti, se realiza la actualización de información en el módulo de pruebas según caso GLPI número 135947, la cual hace referencia a la actualización del identificador de la medida en 6 indicadores PAD, en la modificación del presupuesto vigente de 40 indicadores de la Secretaria Distrital de Integración Social y en  modificación de la magnitud de la meta PAD.</v>
          </cell>
          <cell r="DU108" t="str">
            <v>NA</v>
          </cell>
          <cell r="DV108"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DW108">
            <v>11.11</v>
          </cell>
          <cell r="DX108">
            <v>11.11</v>
          </cell>
          <cell r="DY108" t="str">
            <v xml:space="preserve">Para el mes de julio de 2019, se presenta un avance del (11.11%) en la mejora del sistema de Información SIVIC – AVANTI:
1. Construcción de funcionalidad para registro de seguimiento por entidades. (3.7%)
Se construyeron en el ambiente de pruebas las diferentes funcionalidades para que las entidades registren o carguen el seguimiento, dentro de las que se encuentran:
- Construcción de tablero de control para entidades SDARIV.
- Inclusión de recuadro para visualizar estado de cargue de seguimientos por parte de las entidades.
- Inclusión de recuadro para visualizar actividades pendientes de las entidades.
- Construcción de funcionalidad donde la entidad cargará el seguimiento de un corte específico a través de archivos excel, los cuales se reflejan en una carpeta en la nube.
2. Adecuaciones al sistema por demanda. (3.7%)
Se realizaron ajustes y adecuaciones necesarias para el registro o cargue de seguimientos por entidades. Por otro lado, actualmente estamos prototipando interfaces para el administrador del sistema, donde tenga intervención en el proceso de cargue de seguimientos de las diferentes entidades SDARIV, tales como:
- Activación de cortes en una vigencia.
- Registro de retroalimentación de los seguimientos cargados.
3. Disposición de datos abiertos por demanda. (3.7%)
Durante el mes de julio no solicitaron registrar nuevos datos abiertos para visualizar en el sistema, sin embargo se mantienen actualizados los solicitados con anterioridad.
</v>
          </cell>
          <cell r="DZ108" t="str">
            <v xml:space="preserve">No se presentó ningún retraso </v>
          </cell>
          <cell r="EA108"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EB108">
            <v>7.4</v>
          </cell>
          <cell r="EC108">
            <v>7.4</v>
          </cell>
          <cell r="ED108" t="str">
            <v xml:space="preserve">Para el mes de agosto de 2019, se presenta un avance del (7,4%) en la mejora del sistema de Información SIVIC – AVANTI:
1.Adecuaciones al sistema por demanda. (3.7%) 
Se realizaron adecuaciones al sistema para activar el cargue masivo de seguimientos por parte de las entidades del SDARIV. Adicionalmente, se crearon funcionalidades en el tablero de control del rol administrador del sistema, tales como: - Visualización del avance cumplimiento global y de cada una de las entidades. - Visualización del presupuesto global y de cada una de las entidades. - Registro de retroalimentación de los seguimientos cargados por las entidades. - Aprobación de seguimientos cargados por las entidades. 
2. Disposición de datos abiertos por demanda. Durante el mes de agosto no solicitaron registrar nuevos datos abiertos para visualizar en el sistema. 
3. Cargue resultados seguimiento segundo trimestre de 2019. (3.7%) De acuerdo a la información remitida por los encargados, se subió al sistema en su versión de producción, el seguimiento del segundo trimestre para los indicadores programados en 2019. </v>
          </cell>
          <cell r="EE108" t="str">
            <v xml:space="preserve">No se presentó ningún retraso </v>
          </cell>
          <cell r="EF108"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EG108">
            <v>12.96</v>
          </cell>
          <cell r="EH108">
            <v>12.96</v>
          </cell>
          <cell r="EI108" t="str">
            <v xml:space="preserve">Para el mes de septiembre de 2019, se presenta un avance del (12.96%) en la mejora del sistema de Información SIVIC – AVANTI:
1. Registro de resultados seguimiento segundo trimestre de 2019. (3.7%)
El seguimiento de las metas PAD correspondiente al segundo trimestre se cargó en el mes anterior.
2. Registro de resultados seguimiento tercer trimestre de 2019. (0%)
A la fecha no se contó con el insumo de parte del funcionario responsable para cargar la información en el sistema, sin embargo, a partir de este momento el sistema se encuentra disponible para que las entidades carguen masivamente el respectivo seguimiento en los siguientes cortes de la vigencia.
3. Adecuaciones al sistema por demanda. (3.7%)
Se realizaron adecuaciones al sistema para activar el cargue masivo de seguimientos por parte de las entidades del SDARIV. Adicionalmente, se crearon funcionalidades en el tablero de control del rol administrador del sistema, tales como:
- Activación de cortes y pendientes en una vigencia especificada.
- Aprobación de los seguimientos cargados por las entidades SDARIV.
- Posibilidad de marcar como cumplida las actividades pendientes en las entidades SDARIV.
Adicionalmente, se construyó un módulo de procesamiento por lotes para cargue masivo de seguimientos, donde el sistema monitorea diariamente si existen cargues realizados por las entidades y aprobados por el administrador del sistema. Como resultado del procesamiento, el sistema envía un correo informando las operaciones realizadas.
Por otro lado, se adecuó el sistema para que los datos abiertos se dispongan en una unidad de almacenamiento en la nube, para evitar realizar un despliegue en el servidor por cada archivo cargado.
4. Disposición de datos abiertos por demanda. (3.7%)
Se cargaron al sistema los archivos de las fichas locales provistos por la ACDVPR.
</v>
          </cell>
          <cell r="EJ108" t="str">
            <v xml:space="preserve">No se presentó ningún retraso </v>
          </cell>
          <cell r="EK108"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EL108">
            <v>11.11</v>
          </cell>
          <cell r="EM108">
            <v>11.11</v>
          </cell>
          <cell r="EN108" t="str">
            <v xml:space="preserve">Para el mes de octubre de 2019, se presenta un avance del (11.11%) en la mejora del sistema de Información SIVIC – AVANTI:
1. Construcción de funcionalidad para generación de estadísticas de consulta abierta. (3.7%)
Dentro de las estadísticas de consulta abierta dispuestas en el sistema se encuentran 
- Presupuesto PAD Plurianual
Es posible mirar el presupuesto plurianual, el presupuesto aprobado por Comité Distrital de Justicia Transicional en cada una de las vigencias, así como el presupuesto vigente y ejecutado en un corte de la vigencia.
- Estadísticas a nivel de entidad
Es posible mirar la cantidad de metas, el porcentaje de avance cumplimiento en las metas PAD por vigencia, así como el presupuesto vigente y el presupuesto ejecutado en un corte de la vigencia. Adicionalmente, los archivos de datos abiertos dispuestos por las respectivas entidades.
- Estadísticas a nivel de componente
Es posible mirar la cantidad de metas, el porcentaje de participación en PAD por vigencia, así como el presupuesto vigente y el presupuesto ejecutado en un corte de la vigencia. Adicionalmente, los archivos de datos abiertos dispuestos para cada una de los respectivos componentes.
- Estadísticas a nivel de medida
Es posible mirar la cantidad de metas, así como el presupuesto ejecutado en un corte de la vigencia.
Por otro lado, se dispone en el sistema de un enlace para la consulta de estadísticas dispuestas por la Subdirección Red Nacional de Información de la Unidad de Víctimas, así como Datos abiertos en la categoría Inclusión Social y Reconciliación dispuesto por MinTIC.
2. Adecuaciones al sistema por demanda. (3.7%)
Construcción de funcionalidad para registro de seguimiento por entidades
Se realizaron adecuaciones al sistema para habilitar el cargue masivo de seguimientos por parte de las entidades del SDARIV. Así como adecuaciones en el tablero de control del rol administrador del sistema, tales como:
- Activación de cortes y pendientes en una vigencia especificada.
- Aprobación de los seguimientos cargados por las entidades SDARIV.
- Posibilidad de marcar como cumplida las actividades pendientes en las entidades SDARIV.
Adicionalmente, se realizaron adecuaciones en el módulo de procesamiento por lotes para cargue masivo de seguimientos, donde el sistema monitorea diariamente si existen cargues realizados por las entidades y aprobados por el administrador del sistema. Por instrucción de la OTIC fue necesario implementar el procesamiento de archivos de manera local en el servidor donde se aloja el sistema y no en la carpeta en la nube como se construyó inicialmente.
3. Disposición de datos abiertos por demanda. (3.7%)
Durante el mes de octubre no solicitaron registrar nuevos datos abiertos para visualizar en el sistema.
</v>
          </cell>
          <cell r="EO108" t="str">
            <v xml:space="preserve">No se presentó ningún retraso </v>
          </cell>
          <cell r="EP108" t="str">
            <v>Teniendo en cuenta que nuestra población objetivo son todas las entidades que hacen parte del SDARIV, para este mes se destacan los avances realizados en materia de generación de estadisticas de consulta abierta, lo cual le permite a las entidades tomar decisiones a partir de datos concretos.</v>
          </cell>
          <cell r="EQ108">
            <v>11.11</v>
          </cell>
          <cell r="ER108">
            <v>11.11</v>
          </cell>
          <cell r="ES108" t="str">
            <v xml:space="preserve">Para el mes de noviembre de 2019, se presenta un avance del (11.11%) en la mejora del sistema de Información SIVIC – AVANTI:
1. Adecuaciones al sistema por demanda. (3.7%)
Se realizó ajuste al módulo de procesamiento por lotes del sistema, de manera que acepte y procese archivos de seguimientos cargados por las entidades SDARIV que no tengan presupuesto definido para metas PAD. En el evento que el sistema identifique esta situación, se asignará el valor "No aplica" al presupuesto vigente y ejecutado de la respectiva meta PAD. Por otro lado, se realizó solicitud a la Oficina TIC para actualizar el Job con URL de producción el cual envía petición (tipo GET) al servidor donde se encuentra alojado (Avanti) para realizar el procesamiento de archivos cargados por las entidades.
2. Disposición de datos abiertos por demanda. (3.7%)
Durante el mes de noviembre no solicitaron registrar nuevos datos abiertos para visualizar en el sistema.
3. Cargue resultados seguimiento tercer trimestre de 2019. (3.7%)
</v>
          </cell>
          <cell r="ET108" t="str">
            <v xml:space="preserve">No se presentó ningún retraso </v>
          </cell>
          <cell r="EU108" t="str">
            <v>Los ajustes realizados al sistema permiten que las entidades realicen el cargue masivo de información, haciendo mas facil la gestión dentro de nuestro sistema.</v>
          </cell>
          <cell r="EV108">
            <v>0</v>
          </cell>
          <cell r="EW108">
            <v>0</v>
          </cell>
          <cell r="EX108" t="str">
            <v>Al 10 de diciembre de 2019  se presentan avances Estos seran cargados en enero de 2020 cuando se realice el cierre de los sistema de información</v>
          </cell>
          <cell r="EY108" t="str">
            <v>NA</v>
          </cell>
          <cell r="EZ108" t="str">
            <v>NA</v>
          </cell>
          <cell r="FA108">
            <v>87.69</v>
          </cell>
          <cell r="FB108">
            <v>0</v>
          </cell>
          <cell r="FC108" t="str">
            <v>Cumple</v>
          </cell>
          <cell r="FD108" t="str">
            <v>Cumplido</v>
          </cell>
          <cell r="FE108" t="str">
            <v>Cumplido</v>
          </cell>
          <cell r="FF108" t="str">
            <v>Adecuado</v>
          </cell>
          <cell r="FG108" t="str">
            <v>Coherente</v>
          </cell>
          <cell r="FH108" t="str">
            <v>Concuerda</v>
          </cell>
          <cell r="FI108" t="str">
            <v>Concuerda</v>
          </cell>
          <cell r="FJ108" t="str">
            <v>Relación directa</v>
          </cell>
          <cell r="FK108" t="str">
            <v>No adecuado</v>
          </cell>
          <cell r="FL108" t="str">
            <v>Oportuna</v>
          </cell>
          <cell r="FM108" t="str">
            <v>C4- Dentro del reporte del trimestre solo se registra avance cualitativo para el mes de marzo, no se registra avance, ni logros, ni análisis del indicador para los meses de enero y febrero.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indiquen las fases, las actividades realizadas y se describan logros. No se describió el número de fases, ni las fases programadas para el mes de enero y febrero. 
C7- No se puede determinar el criterio. 
C8- No se puede determinar el criterio puesto que no se registra información relacionada al avance cualitativo
C9- No se cargaron evidencias que soporten el cumplimiento registrado para el mes de enero y febrero. Para el cargue de estas evidencias hay un plazo límite hasta el 22 de abril de 2019, en caso de no realizar el ajuste, el cumplimiento no se tendrá en cuenta, puesto que no se relaciona la evidencia que soporte ese avance correpondiente a la sumatoria de fases implementadas. 
Se subsanó parcialmente porque no subieron las evidencias requeridas.</v>
          </cell>
          <cell r="FN108" t="str">
            <v>Luisa Fernanda Ortiz y Yuri Galindo</v>
          </cell>
          <cell r="FO108" t="str">
            <v>Cumple</v>
          </cell>
          <cell r="FP108" t="str">
            <v>Cumplido</v>
          </cell>
          <cell r="FQ108" t="e">
            <v>#N/A</v>
          </cell>
          <cell r="FR108" t="str">
            <v>No adecuado</v>
          </cell>
          <cell r="FS108" t="str">
            <v>Coherente</v>
          </cell>
          <cell r="FT108" t="str">
            <v>Difiere</v>
          </cell>
          <cell r="FU108" t="str">
            <v>Difiere</v>
          </cell>
          <cell r="FV108" t="str">
            <v>Relación directa</v>
          </cell>
          <cell r="FW108" t="str">
            <v>No adecuado</v>
          </cell>
          <cell r="FX108" t="str">
            <v>Oportuna</v>
          </cell>
          <cell r="FY108" t="str">
            <v>Según la programación del indicador para los meses de abril, mayo y junio se debían ejecutar hitos que dieran cuenta de la mejora del Sistema de Información de Seguimiento al Plan de Acción Distrital y según lo reportado en la ficha se observa que para el mes de abril se ejecutaron cuatro hitos equivalentes al 10.2%, para el mes de mayo se desarrollaron dos hitos equivalentes al 7.4% y para el mes de junio no se ejecutaron hitos, sino que se mantiene la ejecución hasta el mes de mayo. Por lo anterior, no se debe reportar ejecución en la magnitud del mes de junio, se deben relacionar únicamente las actividades que se ejecutaron para el indicador en el mes de junio y también diligenciar la casilla de retrasos o dificultades en la generación del producto que no les permitió lograr la meta propuesta para el mes.  
Además, se deben diferenciar los beneficios registrados mensualmente teniendo en cuenta que la implementación porcentual varia mes a mes a través de la ejecución de hitos.</v>
          </cell>
          <cell r="FZ108" t="str">
            <v>Yuri Galindo</v>
          </cell>
          <cell r="GA108" t="str">
            <v>Cumple</v>
          </cell>
          <cell r="GB108" t="str">
            <v>Cumplido</v>
          </cell>
          <cell r="GC108" t="e">
            <v>#N/A</v>
          </cell>
          <cell r="GD108" t="str">
            <v>No adecuado</v>
          </cell>
          <cell r="GE108" t="str">
            <v>Coherente</v>
          </cell>
          <cell r="GF108" t="str">
            <v>Concuerda</v>
          </cell>
          <cell r="GG108" t="str">
            <v>No aplica</v>
          </cell>
          <cell r="GH108" t="str">
            <v>Relación directa</v>
          </cell>
          <cell r="GI108" t="str">
            <v>No adecuado</v>
          </cell>
          <cell r="GJ108" t="str">
            <v>Oportuna</v>
          </cell>
          <cell r="GK108" t="str">
            <v xml:space="preserve">C1: En la retroalimentación al reporte del segundo trimestre radicada con el memorando 3-2019-21090 el 19 de julio de 2019 se solicitó realizar un ajuste puntual: 1. Diferenciar los beneficios registrados mensualmente teniendo en cuenta que la implementación porcentual varia mes a mes a través de la ejecución de hitos teniendo en cuenta la información registrada en la casilla de “avances y logros en la generación del producto y la ejecución de las actividades”. La Alta Consejería en el tercer trimestre no tuvo en cuenta la observación realizada en la retroalimentación dado que no realizó la diferenciación de beneficios mensualmente. Por lo anterior, se califica el criterio como no cumplido y se reitera ajustar la casilla de “impactos esperados” del indicador. </v>
          </cell>
          <cell r="GL108" t="str">
            <v>Yuri Romina Galindo</v>
          </cell>
          <cell r="GM108" t="str">
            <v>Cumple</v>
          </cell>
          <cell r="GN108" t="str">
            <v>Cumplido</v>
          </cell>
          <cell r="GO108" t="e">
            <v>#N/A</v>
          </cell>
          <cell r="GP108" t="str">
            <v>Adecuado</v>
          </cell>
          <cell r="GQ108" t="str">
            <v>Coherente</v>
          </cell>
          <cell r="GR108" t="str">
            <v>Concuerda</v>
          </cell>
          <cell r="GS108" t="str">
            <v>No aplica</v>
          </cell>
          <cell r="GT108" t="str">
            <v>Relación directa</v>
          </cell>
          <cell r="GU108" t="str">
            <v>Adecuado</v>
          </cell>
          <cell r="GV108" t="str">
            <v>Oportuna</v>
          </cell>
          <cell r="GW108" t="str">
            <v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avance en la mejora del Sistema de Información de seguimiento al Plan de Acción Distrital del mes de diciembre inmediatamente se cuente con la información.  </v>
          </cell>
          <cell r="GX108" t="str">
            <v>Yuri Romina Galindo</v>
          </cell>
          <cell r="GY108">
            <v>0</v>
          </cell>
          <cell r="GZ108">
            <v>0</v>
          </cell>
          <cell r="HA108">
            <v>1</v>
          </cell>
          <cell r="HB108">
            <v>1</v>
          </cell>
          <cell r="HC108">
            <v>1</v>
          </cell>
          <cell r="HD108">
            <v>1</v>
          </cell>
          <cell r="HE108">
            <v>1</v>
          </cell>
          <cell r="HF108">
            <v>1</v>
          </cell>
          <cell r="HG108">
            <v>1</v>
          </cell>
          <cell r="HH108">
            <v>1</v>
          </cell>
          <cell r="HI108">
            <v>1</v>
          </cell>
          <cell r="HJ108">
            <v>0</v>
          </cell>
          <cell r="HK108">
            <v>87.69</v>
          </cell>
          <cell r="HL108">
            <v>0</v>
          </cell>
          <cell r="HM108">
            <v>0</v>
          </cell>
          <cell r="HN108">
            <v>1</v>
          </cell>
          <cell r="HO108">
            <v>1</v>
          </cell>
          <cell r="HP108">
            <v>1</v>
          </cell>
          <cell r="HQ108">
            <v>1</v>
          </cell>
          <cell r="HR108">
            <v>1</v>
          </cell>
          <cell r="HS108">
            <v>1</v>
          </cell>
          <cell r="HT108">
            <v>1</v>
          </cell>
          <cell r="HU108">
            <v>1</v>
          </cell>
          <cell r="HV108">
            <v>1</v>
          </cell>
          <cell r="HW108">
            <v>0</v>
          </cell>
          <cell r="HX108">
            <v>0.5</v>
          </cell>
          <cell r="HY108" t="str">
            <v>No Programó</v>
          </cell>
          <cell r="HZ108" t="str">
            <v>No Programó</v>
          </cell>
          <cell r="IA108">
            <v>1</v>
          </cell>
          <cell r="IB108">
            <v>1</v>
          </cell>
          <cell r="IC108">
            <v>1</v>
          </cell>
          <cell r="ID108">
            <v>1</v>
          </cell>
          <cell r="IE108">
            <v>1</v>
          </cell>
          <cell r="IF108">
            <v>1</v>
          </cell>
          <cell r="IG108">
            <v>1</v>
          </cell>
          <cell r="IH108">
            <v>1</v>
          </cell>
          <cell r="II108">
            <v>1</v>
          </cell>
          <cell r="IJ108">
            <v>1</v>
          </cell>
          <cell r="IK108">
            <v>1</v>
          </cell>
          <cell r="IL108">
            <v>1</v>
          </cell>
          <cell r="IM108">
            <v>1</v>
          </cell>
          <cell r="IN108">
            <v>1</v>
          </cell>
          <cell r="IP108">
            <v>0.33333333333333331</v>
          </cell>
          <cell r="IQ108">
            <v>0.66666666666666663</v>
          </cell>
          <cell r="IR108">
            <v>0.77777777777777779</v>
          </cell>
          <cell r="IS108">
            <v>1</v>
          </cell>
        </row>
        <row r="109">
          <cell r="A109" t="str">
            <v>174C</v>
          </cell>
          <cell r="B109" t="str">
            <v>Oficina Alta Consejería para los Derechos de las Víctimas, la Paz y la Reconciliación</v>
          </cell>
          <cell r="C109" t="str">
            <v>Alto Consejero para los Derechos de las Víctimas, la Paz y la Reconciliación</v>
          </cell>
          <cell r="D109" t="str">
            <v>Gustavo Alberto Quintero Ardila</v>
          </cell>
          <cell r="E109" t="str">
            <v>P1 -  ÉTICA, BUEN GOBIERNO Y TRANSPARENCIA</v>
          </cell>
          <cell r="F109" t="str">
            <v>P1O2 Fortalecer la capacidad de formulación, implementación y seguimiento, de la política pública de competencia de la Secretaría General; así como las estrategias y mecanismos de evaluación.</v>
          </cell>
          <cell r="G109" t="str">
            <v>P1O2A1 Formular, implementar y realizar seguimiento a las políticas públicas de competencia de la Entidad</v>
          </cell>
          <cell r="H109" t="str">
            <v>1.1.28 Uso de mecanismos de consulta para la acreditación de personas en el Registro Único de Víctimas</v>
          </cell>
          <cell r="I109" t="str">
            <v>Porcentaje de entidades del SDARIV con metas vigentes en el PAD con mecanismos de acreditación en el RUV implementados</v>
          </cell>
          <cell r="J109" t="str">
            <v xml:space="preserve">La ACDVPR  ha establecido un acuerdo con la Unidad para las víctimas para el acceso al sistema de información VIVANTO por parte de las entidades del Sistema Distrital de Atención y Reparación Integral a las Víctimas del Conflicto Armado -SDARIV que tienen competencias en la garantía de los derechos de las víctimas en el Distrito. Este sistema administrado por la Red Nacional de Información, permite acceso a información consolidada de los diferentes sistemas de las entidades del Sistema Nacional de Atención y Reparación Integral a las Víctimas del Conflicto Armado y de los cuatro marcos normativos que conforman el Registro Único de Víctimas (SIPOD, SIV, SIRAV y LEY 1448 de 2011), con las restricciones de seguridad y confidencialidad de la información respectiva y cuenta con un modulo denominado de acreditación. De manera, que a través del rol que la ACDVPR juega como coordinador de la política pública de víctimas en el Distrito Capital, se activa este acuerdo no solamente para funcionarios de la ACDVPR, sino para funcionarios de otras entidades del SDARIV, que no tienen acuerdo con la Unidad de Víctimas, pero que necesitan acceder al sistema de información VIVANTO. En este sentido, la ACDVPR acredita a las entidades para que la UARIV active los usuarios que requieren. Es importante aclarar que la entidad solicita la activación de usuarios desde enero, y estos se mantienen activos hasta la vigencia del contrato del profesional al que se le activa vivanto. En todo caso, todos los usuarios se bloquean una vez terminado el año, pero la entidad está en la capacidad de pedir nuevos usuarios a lo largo de este.  Asimismo, es importante aclarar que se hace un cierre de solicitudes dos días antes del final del mes, de forma que no haya inconveniente a la hora de reportar y aquellos usuarios que se soliciten en los dos últimos días del mes, serán acreditados y contados dentro del reporte del indicador del mes siguiente. </v>
          </cell>
          <cell r="K109" t="str">
            <v>(Entidades del SDARIV con metas vigentes en el PAD a las que se les actualiza la acreditación/Entidades del SDARIV con metas vigentes en el PAD que realizan solicitud de actualización de acreditación)*100</v>
          </cell>
          <cell r="L109" t="str">
            <v>Entidades del SDARIV con metas vigentes en el PAD a las que se les actualiza la acreditación</v>
          </cell>
          <cell r="M109" t="str">
            <v>Entidades del SDARIV con metas vigentes en el PAD que realizan solicitud de actualización de acreditación</v>
          </cell>
          <cell r="O109" t="str">
            <v>Entidades del SDARIV con metas vigentes en el PAD con mecanismos de acreditación en el RUV implementados</v>
          </cell>
          <cell r="Q109" t="str">
            <v>Sistema de Información a Victimas - SIVIC- / Sistema de Información de Oferta -SIGO-</v>
          </cell>
          <cell r="R109" t="str">
            <v>Permite el acceso a información consolidada de los diferentes sistemas de las entidades del SNARIV y  los marcos normativos que conforman el RUV (SIPOD, SIV, SIRAV y LEY 1448 de 2011), con las restricciones de seguridad y confidencialidad de la información.</v>
          </cell>
          <cell r="S109" t="str">
            <v>Constante</v>
          </cell>
          <cell r="T109" t="str">
            <v>Constante</v>
          </cell>
          <cell r="U109" t="str">
            <v>Porcentaje</v>
          </cell>
          <cell r="V109" t="str">
            <v>Eficacia</v>
          </cell>
          <cell r="W109" t="str">
            <v>Producto</v>
          </cell>
          <cell r="X109">
            <v>2018</v>
          </cell>
          <cell r="Y109">
            <v>1</v>
          </cell>
          <cell r="Z109">
            <v>2017</v>
          </cell>
          <cell r="AA109" t="str">
            <v>No Disponible / No Aplica</v>
          </cell>
          <cell r="AB109" t="str">
            <v>No Disponible / No Aplica</v>
          </cell>
          <cell r="AC109">
            <v>1</v>
          </cell>
          <cell r="AD109">
            <v>1</v>
          </cell>
          <cell r="AE109">
            <v>1</v>
          </cell>
          <cell r="AF109">
            <v>1</v>
          </cell>
          <cell r="AG109" t="str">
            <v>No Aplica</v>
          </cell>
          <cell r="AH109" t="str">
            <v>No Aplica</v>
          </cell>
          <cell r="AI109" t="str">
            <v>No Aplica</v>
          </cell>
          <cell r="AJ109">
            <v>1</v>
          </cell>
          <cell r="AK109" t="str">
            <v>No Aplica</v>
          </cell>
          <cell r="AL109" t="str">
            <v>No Aplica</v>
          </cell>
          <cell r="AM109" t="str">
            <v>No Aplica</v>
          </cell>
          <cell r="AN109" t="str">
            <v>No Aplica</v>
          </cell>
          <cell r="AO109" t="str">
            <v>No Aplica</v>
          </cell>
          <cell r="AP109" t="str">
            <v>No Aplica</v>
          </cell>
          <cell r="AQ109" t="str">
            <v>No Aplica</v>
          </cell>
          <cell r="AR109" t="str">
            <v>No Aplica</v>
          </cell>
          <cell r="AS109" t="str">
            <v>No Aplica</v>
          </cell>
          <cell r="AT109" t="str">
            <v>No Aplica</v>
          </cell>
          <cell r="AU109" t="str">
            <v>No Aplica</v>
          </cell>
          <cell r="AV109" t="str">
            <v>No Aplica</v>
          </cell>
          <cell r="AW109" t="str">
            <v>No Aplica</v>
          </cell>
          <cell r="AX109" t="str">
            <v>No Aplica</v>
          </cell>
          <cell r="AY109" t="str">
            <v>No Aplica</v>
          </cell>
          <cell r="AZ109" t="str">
            <v>No Aplica</v>
          </cell>
          <cell r="BA109" t="str">
            <v>No Aplica</v>
          </cell>
          <cell r="BB109" t="str">
            <v>No Aplica</v>
          </cell>
          <cell r="BC109" t="str">
            <v>No Aplica</v>
          </cell>
          <cell r="BD109" t="str">
            <v>No Aplica</v>
          </cell>
          <cell r="BE109" t="str">
            <v>No Aplica</v>
          </cell>
          <cell r="BF109" t="str">
            <v>No Aplica</v>
          </cell>
          <cell r="BG109" t="str">
            <v>01_CONPES 1.1.28</v>
          </cell>
          <cell r="BH109" t="str">
            <v>No Aplica</v>
          </cell>
          <cell r="BI109" t="str">
            <v>No Aplica</v>
          </cell>
          <cell r="BJ109" t="str">
            <v>No Aplica</v>
          </cell>
          <cell r="BK109" t="str">
            <v>No Aplica</v>
          </cell>
          <cell r="BL109" t="str">
            <v>No Aplica</v>
          </cell>
          <cell r="BM109" t="str">
            <v>Plan de Acción 01_CONPES 1.1.28</v>
          </cell>
          <cell r="BN109" t="str">
            <v xml:space="preserve">La ACDVPR  ha establecido un acuerdo con la Unidad para las víctimas para el acceso al sistema de información VIVANTO por parte de las entidades del SDARIV que tienen competencias en la garantía de los derechos de las víctimas en el Distrito. Este sistema administrado por la RNI permite acceso a información consolidada de los diferentes sistemas de las entidades del SNARIV y de los cuatro marcos normativos que conforman el RUV (SIPOD, SIV, SIRAV y LEY 1448 de 2011), con las restricciones de seguridad y confidencialidad de la información respectiva y cuenta con un modulo denominado de acreditación. De manera, que mediante el rol de coordinación de la ACDVPR las entidades del SDARIV pueden contar con usuarios de acceso para verificar el estado de inclusión o no el el RUV. </v>
          </cell>
          <cell r="BO109" t="str">
            <v>Realizar asistencia, acompañamiento y soporte técnico a las entidades en el SIVIC</v>
          </cell>
          <cell r="BP109" t="str">
            <v>Permite el acceso a información consolidada de los diferentes sistemas de las entidades del SNARIV y  los marcos normativos que conforman el RUV (SIPOD, SIV, SIRAV y LEY 1448 de 2011), con las restricciones de seguridad y confidencialidad de la información.</v>
          </cell>
          <cell r="BQ109" t="str">
            <v>Sistema de información a víctimas - SIVIC/ Sistema de información de oferta sigo</v>
          </cell>
          <cell r="BR109" t="str">
            <v>Constante</v>
          </cell>
          <cell r="BS109">
            <v>1</v>
          </cell>
          <cell r="BT109" t="str">
            <v/>
          </cell>
          <cell r="BU109" t="str">
            <v/>
          </cell>
          <cell r="BV109">
            <v>1</v>
          </cell>
          <cell r="BW109">
            <v>1</v>
          </cell>
          <cell r="BX109">
            <v>1</v>
          </cell>
          <cell r="BY109" t="str">
            <v/>
          </cell>
          <cell r="BZ109">
            <v>1</v>
          </cell>
          <cell r="CA109">
            <v>1</v>
          </cell>
          <cell r="CB109">
            <v>1</v>
          </cell>
          <cell r="CC109" t="str">
            <v/>
          </cell>
          <cell r="CD109">
            <v>1</v>
          </cell>
          <cell r="CE109" t="str">
            <v/>
          </cell>
          <cell r="CF109" t="str">
            <v/>
          </cell>
          <cell r="CG109" t="str">
            <v/>
          </cell>
          <cell r="CH109">
            <v>1</v>
          </cell>
          <cell r="CI109">
            <v>1</v>
          </cell>
          <cell r="CJ109">
            <v>1</v>
          </cell>
          <cell r="CK109" t="str">
            <v/>
          </cell>
          <cell r="CL109">
            <v>1</v>
          </cell>
          <cell r="CM109">
            <v>1</v>
          </cell>
          <cell r="CN109">
            <v>1</v>
          </cell>
          <cell r="CO109" t="str">
            <v/>
          </cell>
          <cell r="CP109">
            <v>1</v>
          </cell>
          <cell r="CQ109" t="str">
            <v/>
          </cell>
          <cell r="CR109">
            <v>1</v>
          </cell>
          <cell r="CS109">
            <v>0</v>
          </cell>
          <cell r="CT109">
            <v>0</v>
          </cell>
          <cell r="CU109" t="str">
            <v>NA</v>
          </cell>
          <cell r="CV109" t="str">
            <v>NA</v>
          </cell>
          <cell r="CW109" t="str">
            <v>NA</v>
          </cell>
          <cell r="CX109">
            <v>0</v>
          </cell>
          <cell r="CY109">
            <v>0</v>
          </cell>
          <cell r="CZ109" t="str">
            <v>NA</v>
          </cell>
          <cell r="DA109" t="str">
            <v>NA</v>
          </cell>
          <cell r="DB109" t="str">
            <v>NA</v>
          </cell>
          <cell r="DC109">
            <v>100</v>
          </cell>
          <cell r="DD109">
            <v>100</v>
          </cell>
          <cell r="DE109" t="str">
            <v xml:space="preserve">Mediante el rol de coordinación de la ACDVPR  de las entidades del SDARIV, para el mes de marzo se realizaron solicitudes de usuarios Vivanto para las entidades distritales como la Secretaria de Integración Social y Alta Consejeria para los Derechos de las Víctimas la Paz y la Reconciliación. 
 </v>
          </cell>
          <cell r="DF109" t="str">
            <v xml:space="preserve">No se presentó ningún retraso </v>
          </cell>
          <cell r="DG109" t="str">
            <v>Estas acciones permiten a las entidades conocer la oferta distrital para la atención a víctimas del conflicto armado en el DC.</v>
          </cell>
          <cell r="DH109">
            <v>100</v>
          </cell>
          <cell r="DI109">
            <v>100</v>
          </cell>
          <cell r="DJ109" t="str">
            <v xml:space="preserve">En el mes de abril se gestionaron 2 usuarios Vivanto,  uno de la secretaria de integración y otro de la Alta Consejería para los Derechos de las Víctimas la Paz y la Reconciliación.
</v>
          </cell>
          <cell r="DK109" t="str">
            <v xml:space="preserve">No se presentó ningún retraso </v>
          </cell>
          <cell r="DL109" t="str">
            <v>Estas acciones permiten a las entidades conocer la oferta distrital para la atención a víctimas del conflicto armado en el DC.</v>
          </cell>
          <cell r="DM109">
            <v>100</v>
          </cell>
          <cell r="DN109">
            <v>100</v>
          </cell>
          <cell r="DO109" t="str">
            <v xml:space="preserve">En el mes de mayo se gestionaron 4 usuarios en el aplicativo Vivant, correspondientes a tres entidades Distritales a saber: (1)Secretaria de Integración Social, (2)Secretaria Distrital de Salud y (1) Secretaria General. </v>
          </cell>
          <cell r="DP109" t="str">
            <v xml:space="preserve">No se presentó ningún retraso </v>
          </cell>
          <cell r="DQ109" t="str">
            <v>Estas acciones permiten a las entidades conocer la oferta distrital para la atención a víctimas del conflicto armado en el DC.</v>
          </cell>
          <cell r="DR109">
            <v>0</v>
          </cell>
          <cell r="DS109">
            <v>0</v>
          </cell>
          <cell r="DT109" t="str">
            <v>No se recibieron solicitudes de creación de usuarios</v>
          </cell>
          <cell r="DU109" t="str">
            <v xml:space="preserve">No se presentó ningún retraso </v>
          </cell>
          <cell r="DV109" t="str">
            <v>Estas acciones permiten a las entidades conocer la oferta distrital para la atención a víctimas del conflicto armado en el DC.</v>
          </cell>
          <cell r="DW109">
            <v>100</v>
          </cell>
          <cell r="DX109">
            <v>100</v>
          </cell>
          <cell r="DY109" t="str">
            <v xml:space="preserve">En el mes de julio se gestionaron 4 usuarios  vivanto,  para las entidades de Secretaria General y Secretaria Distrital de Integracion social </v>
          </cell>
          <cell r="DZ109" t="str">
            <v xml:space="preserve">No se presentó ningún retraso </v>
          </cell>
          <cell r="EA109" t="str">
            <v xml:space="preserve">La herramienta Vivanto consolida información y permite la consulta individual sobre las víctimas del conflicto armado.   </v>
          </cell>
          <cell r="EB109">
            <v>100</v>
          </cell>
          <cell r="EC109">
            <v>100</v>
          </cell>
          <cell r="ED109" t="str">
            <v>Para el mes de agosto de 2019, se gestionaron 13 usuarios de vivanto con la Red Nacional de Información de la Unidad para las Víctimas, pertenecientes a la Secretaria General y a la Secretaria de Educación.</v>
          </cell>
          <cell r="EE109" t="str">
            <v xml:space="preserve">No se presentó ningún retraso </v>
          </cell>
          <cell r="EF109" t="str">
            <v xml:space="preserve">La herramienta Vivanto consolida información y permite la consulta individual sobre las víctimas del conflicto armado.   </v>
          </cell>
          <cell r="EG109">
            <v>100</v>
          </cell>
          <cell r="EH109">
            <v>100</v>
          </cell>
          <cell r="EI109" t="str">
            <v xml:space="preserve">Para el en el mes de septiembre se gestionaron con la Red Nacional de Información de la Unidad para las Víctimas 30 usuarios  de vivanto , pertenecientes a la Secretaria General y a la Secretaria de Educación. </v>
          </cell>
          <cell r="EJ109" t="str">
            <v xml:space="preserve">No se presentó ningún retraso </v>
          </cell>
          <cell r="EK109" t="str">
            <v>La herramienta Vivanto consolida información y permite la consulta individual sobre las víctimas del conflicto armado por los distintos colaboradores que dentro de las entidades tienen funciones relacionadas con atención a victimas. Es a la vez el sistema que permite consultar información del Registro Unico de Victimas y verificar los turnos de asignación de ayuda humanitaria.</v>
          </cell>
          <cell r="EL109">
            <v>0</v>
          </cell>
          <cell r="EM109">
            <v>0</v>
          </cell>
          <cell r="EN109" t="str">
            <v>No se recibieron solicitudes de creación de usuarios</v>
          </cell>
          <cell r="EO109" t="str">
            <v xml:space="preserve">No se presentó ningún retraso, ya que no hubo solicitudes de creación de usuarios. </v>
          </cell>
          <cell r="EP109" t="str">
            <v>Estas acciones permiten a las entidades conocer la oferta distrital para la atención a víctimas del conflicto armado en el DC.</v>
          </cell>
          <cell r="EQ109">
            <v>100</v>
          </cell>
          <cell r="ER109">
            <v>100</v>
          </cell>
          <cell r="ES109" t="str">
            <v>Para el en el mes de noviembre solo se solicito un usuario para ingreso al avante.</v>
          </cell>
          <cell r="ET109" t="str">
            <v xml:space="preserve">No se presentó ningún retraso </v>
          </cell>
          <cell r="EU109" t="str">
            <v xml:space="preserve">La herramienta Vivanto consolida información y permite la consulta individual sobre las víctimas del conflicto armado.   </v>
          </cell>
          <cell r="EV109">
            <v>0</v>
          </cell>
          <cell r="EW109">
            <v>0</v>
          </cell>
          <cell r="EX109" t="str">
            <v>Al 10 de diciembre de 2019  se presentan avances Estos seran cargados en enero de 2020 cuando se realice el cierre de los sistema de información</v>
          </cell>
          <cell r="EY109" t="str">
            <v>NA</v>
          </cell>
          <cell r="EZ109" t="str">
            <v>NA</v>
          </cell>
          <cell r="FA109">
            <v>700</v>
          </cell>
          <cell r="FB109">
            <v>0</v>
          </cell>
          <cell r="FC109" t="str">
            <v>Cumple</v>
          </cell>
          <cell r="FD109" t="str">
            <v>Cumplido</v>
          </cell>
          <cell r="FE109" t="str">
            <v>Cumplido</v>
          </cell>
          <cell r="FF109" t="str">
            <v>Adecuado</v>
          </cell>
          <cell r="FG109" t="str">
            <v>Coherente</v>
          </cell>
          <cell r="FH109" t="str">
            <v>Concuerda</v>
          </cell>
          <cell r="FI109" t="str">
            <v>No aplica</v>
          </cell>
          <cell r="FJ109" t="str">
            <v>Relación directa</v>
          </cell>
          <cell r="FK109" t="str">
            <v>No adecuado</v>
          </cell>
          <cell r="FL109" t="str">
            <v>Oportuna</v>
          </cell>
          <cell r="FM109" t="str">
            <v>C4- Dentro del reporte del trimestre solo se registra avance cualitativo para el mes de marzo,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entidades, las actividades realizadas y se describan logros. No se describió el número de entidades del SDARIV con metas vigentes en el PAD. 
C7- No se puede determinar el criterio.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correpondiente a las entidades del SDARIV con metas vigentes en el PAD con mecanismos de acreditación en el RUV implementados. 
Se subsanó parcialmente porque no se subieron las evidencias requeridas.</v>
          </cell>
          <cell r="FN109" t="str">
            <v>Luisa Fernanda Ortiz y Yuri Galindo</v>
          </cell>
          <cell r="FO109" t="str">
            <v>Cumple</v>
          </cell>
          <cell r="FP109" t="str">
            <v>Cumplido</v>
          </cell>
          <cell r="FQ109" t="e">
            <v>#N/A</v>
          </cell>
          <cell r="FR109" t="str">
            <v>No adecuado</v>
          </cell>
          <cell r="FS109" t="str">
            <v>Coherente</v>
          </cell>
          <cell r="FT109" t="str">
            <v>Concuerda</v>
          </cell>
          <cell r="FU109" t="str">
            <v>Indeterminado</v>
          </cell>
          <cell r="FV109" t="str">
            <v>Relación directa</v>
          </cell>
          <cell r="FW109" t="str">
            <v>Adecuado</v>
          </cell>
          <cell r="FX109" t="str">
            <v>Oportuna</v>
          </cell>
          <cell r="FY109" t="str">
            <v>Se deben ampliar los avances y logros en la generación del producto y la ejecución de las actividades dado que al relacionar que se gestionaron usuarios nuevos en un determinado mes no se indica para qué o con qué propósito. Además, se debe ampliar los beneficios obtenidos por la generación del producto y la ejecución de las actividades para cada uno de los meses.</v>
          </cell>
          <cell r="FZ109" t="str">
            <v>Yuri Galindo</v>
          </cell>
          <cell r="GA109" t="str">
            <v>No cumple</v>
          </cell>
          <cell r="GB109" t="str">
            <v>Cumplido</v>
          </cell>
          <cell r="GC109" t="e">
            <v>#N/A</v>
          </cell>
          <cell r="GD109" t="str">
            <v>No adecuado</v>
          </cell>
          <cell r="GE109" t="str">
            <v>Indeterminado</v>
          </cell>
          <cell r="GF109" t="str">
            <v>Concuerda</v>
          </cell>
          <cell r="GG109" t="str">
            <v>No aplica</v>
          </cell>
          <cell r="GH109" t="str">
            <v>Relación directa</v>
          </cell>
          <cell r="GI109" t="str">
            <v>Adecuado</v>
          </cell>
          <cell r="GJ109" t="str">
            <v>Oportuna</v>
          </cell>
          <cell r="GK109" t="str">
            <v>C1: En la retroalimentación al reporte del segundo trimestre radicada con el memorando 3-2019-21090 el 19 de julio de 2019 se solicitó realizar dos ajustes puntuales: 1. Ampliar la información registrada en la casilla de “avances y logros en la generación del producto y la ejecución de las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y tuvo en cuenta la segunda observación parcialmente frente al reporte. Por lo anterior, se califica el criterio como no cumplido, y se reitera ajustar las casillas de “avances” e “impactos esperados” del indicador.</v>
          </cell>
          <cell r="GL109" t="str">
            <v>Yuri Romina Galindo</v>
          </cell>
          <cell r="GM109" t="str">
            <v>Cumple</v>
          </cell>
          <cell r="GN109" t="str">
            <v>Cumplido</v>
          </cell>
          <cell r="GO109" t="e">
            <v>#N/A</v>
          </cell>
          <cell r="GP109" t="str">
            <v>Adecuado</v>
          </cell>
          <cell r="GQ109" t="str">
            <v>Coherente</v>
          </cell>
          <cell r="GR109" t="str">
            <v>Concuerda</v>
          </cell>
          <cell r="GS109" t="str">
            <v>Concuerda</v>
          </cell>
          <cell r="GT109" t="str">
            <v>Relación directa</v>
          </cell>
          <cell r="GU109" t="str">
            <v>Adecuado</v>
          </cell>
          <cell r="GV109" t="str">
            <v>Oportuna</v>
          </cell>
          <cell r="GW109" t="str">
            <v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avance en el indicador para el mes de diciembre inmediatamente se cuente con la información.  </v>
          </cell>
          <cell r="GX109" t="str">
            <v>Yuri Romina Galindo</v>
          </cell>
          <cell r="GY109">
            <v>0</v>
          </cell>
          <cell r="GZ109">
            <v>0</v>
          </cell>
          <cell r="HA109">
            <v>1</v>
          </cell>
          <cell r="HB109">
            <v>1</v>
          </cell>
          <cell r="HC109">
            <v>1</v>
          </cell>
          <cell r="HD109">
            <v>0</v>
          </cell>
          <cell r="HE109">
            <v>1</v>
          </cell>
          <cell r="HF109">
            <v>1</v>
          </cell>
          <cell r="HG109">
            <v>1</v>
          </cell>
          <cell r="HH109">
            <v>0</v>
          </cell>
          <cell r="HI109">
            <v>1</v>
          </cell>
          <cell r="HJ109">
            <v>0</v>
          </cell>
          <cell r="HK109">
            <v>700</v>
          </cell>
          <cell r="HL109">
            <v>0</v>
          </cell>
          <cell r="HM109">
            <v>0</v>
          </cell>
          <cell r="HN109">
            <v>1</v>
          </cell>
          <cell r="HO109">
            <v>1</v>
          </cell>
          <cell r="HP109">
            <v>1</v>
          </cell>
          <cell r="HQ109">
            <v>0</v>
          </cell>
          <cell r="HR109">
            <v>1</v>
          </cell>
          <cell r="HS109">
            <v>1</v>
          </cell>
          <cell r="HT109">
            <v>1</v>
          </cell>
          <cell r="HU109">
            <v>0</v>
          </cell>
          <cell r="HV109">
            <v>1</v>
          </cell>
          <cell r="HW109">
            <v>0</v>
          </cell>
          <cell r="HX109">
            <v>0.5</v>
          </cell>
          <cell r="HY109" t="str">
            <v>No Programó</v>
          </cell>
          <cell r="HZ109" t="str">
            <v>No Programó</v>
          </cell>
          <cell r="IA109">
            <v>1</v>
          </cell>
          <cell r="IB109">
            <v>1</v>
          </cell>
          <cell r="IC109">
            <v>1</v>
          </cell>
          <cell r="ID109">
            <v>1</v>
          </cell>
          <cell r="IE109">
            <v>1</v>
          </cell>
          <cell r="IF109">
            <v>1</v>
          </cell>
          <cell r="IG109">
            <v>1</v>
          </cell>
          <cell r="IH109">
            <v>1</v>
          </cell>
          <cell r="II109">
            <v>1</v>
          </cell>
          <cell r="IJ109">
            <v>1</v>
          </cell>
          <cell r="IK109">
            <v>1</v>
          </cell>
          <cell r="IL109">
            <v>1</v>
          </cell>
          <cell r="IM109">
            <v>1</v>
          </cell>
          <cell r="IN109">
            <v>1</v>
          </cell>
          <cell r="IP109">
            <v>0.33333333333333331</v>
          </cell>
          <cell r="IQ109">
            <v>0.5</v>
          </cell>
          <cell r="IR109">
            <v>0.66666666666666663</v>
          </cell>
          <cell r="IS109">
            <v>1</v>
          </cell>
        </row>
        <row r="110">
          <cell r="A110" t="str">
            <v>174D</v>
          </cell>
          <cell r="B110" t="str">
            <v>Oficina Alta Consejería para los Derechos de las Víctimas, la Paz y la Reconciliación</v>
          </cell>
          <cell r="C110" t="str">
            <v>Alto Consejero para los Derechos de las Víctimas, la Paz y la Reconciliación</v>
          </cell>
          <cell r="D110" t="str">
            <v>Gustavo Alberto Quintero Ardila</v>
          </cell>
          <cell r="E110" t="str">
            <v>P1 -  ÉTICA, BUEN GOBIERNO Y TRANSPARENCIA</v>
          </cell>
          <cell r="F110" t="str">
            <v>P1O2 Fortalecer la capacidad de formulación, implementación y seguimiento, de la política pública de competencia de la Secretaría General; así como las estrategias y mecanismos de evaluación.</v>
          </cell>
          <cell r="G110" t="str">
            <v>P1O2A1 Formular, implementar y realizar seguimiento a las políticas públicas de competencia de la Entidad</v>
          </cell>
          <cell r="H110" t="str">
            <v>1.2.4 Bienes, servicios y beneficios de las entidades distritales que hacen parte del Sistema de Atención y Reparación Integral a las Víctimas publicados en el Sistema de Información de Gestión de Oferta (SIGO)</v>
          </cell>
          <cell r="I110" t="str">
            <v>Porcentaje de entidades acompañadas con asistencia técnica para la publicación de información de bienes, servicios y beneficios  en el SIGO</v>
          </cell>
          <cell r="J110" t="str">
            <v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v>
          </cell>
          <cell r="K110" t="str">
            <v>(Entidades con información de bienes, servicios y beneficios publicados en el SIGO/Total de entidades pertenecientes al SDARIV)*100</v>
          </cell>
          <cell r="L110" t="str">
            <v>Entidades con información de bienes, servicios y beneficios publicados en el SIGO</v>
          </cell>
          <cell r="M110" t="str">
            <v>Total de entidades pertenecientes al SDARIV</v>
          </cell>
          <cell r="O110" t="str">
            <v>Entidades acompañadas con asistencia técnica para la publicación de información de bienes, servicios y beneficios  en el SIGO</v>
          </cell>
          <cell r="Q110" t="str">
            <v>Sistema de Gestión de Oferta  - SIGO</v>
          </cell>
          <cell r="R110" t="str">
            <v>Este proceso representa para los ciudadanos acceso condensado a la oferta de servicios que ofrece el Distrito Capital. Y para las entidades distritales representa la articulación e interoperatividad institucional (sinergia de procesos).</v>
          </cell>
          <cell r="S110" t="str">
            <v>Constante</v>
          </cell>
          <cell r="T110" t="str">
            <v>Constante</v>
          </cell>
          <cell r="U110" t="str">
            <v>Porcentaje</v>
          </cell>
          <cell r="V110" t="str">
            <v>Eficacia</v>
          </cell>
          <cell r="W110" t="str">
            <v>Producto</v>
          </cell>
          <cell r="X110">
            <v>2019</v>
          </cell>
          <cell r="Y110">
            <v>0.56000000000000005</v>
          </cell>
          <cell r="Z110">
            <v>2018</v>
          </cell>
          <cell r="AA110" t="str">
            <v>No Disponible / No Aplica</v>
          </cell>
          <cell r="AB110" t="str">
            <v>No Disponible / No Aplica</v>
          </cell>
          <cell r="AC110">
            <v>1</v>
          </cell>
          <cell r="AD110">
            <v>1</v>
          </cell>
          <cell r="AE110">
            <v>1</v>
          </cell>
          <cell r="AF110">
            <v>1</v>
          </cell>
          <cell r="AG110" t="str">
            <v>No Aplica</v>
          </cell>
          <cell r="AH110" t="str">
            <v>No Aplica</v>
          </cell>
          <cell r="AI110" t="str">
            <v>No Aplica</v>
          </cell>
          <cell r="AJ110">
            <v>1</v>
          </cell>
          <cell r="AK110" t="str">
            <v>No Aplica</v>
          </cell>
          <cell r="AL110" t="str">
            <v>No Aplica</v>
          </cell>
          <cell r="AM110" t="str">
            <v>No Aplica</v>
          </cell>
          <cell r="AN110" t="str">
            <v>No Aplica</v>
          </cell>
          <cell r="AO110" t="str">
            <v>No Aplica</v>
          </cell>
          <cell r="AP110" t="str">
            <v>No Aplica</v>
          </cell>
          <cell r="AQ110" t="str">
            <v>No Aplica</v>
          </cell>
          <cell r="AR110" t="str">
            <v>No Aplica</v>
          </cell>
          <cell r="AS110" t="str">
            <v>No Aplica</v>
          </cell>
          <cell r="AT110" t="str">
            <v>No Aplica</v>
          </cell>
          <cell r="AU110" t="str">
            <v>No Aplica</v>
          </cell>
          <cell r="AV110" t="str">
            <v>No Aplica</v>
          </cell>
          <cell r="AW110" t="str">
            <v>No Aplica</v>
          </cell>
          <cell r="AX110" t="str">
            <v>No Aplica</v>
          </cell>
          <cell r="AY110" t="str">
            <v>No Aplica</v>
          </cell>
          <cell r="AZ110" t="str">
            <v>No Aplica</v>
          </cell>
          <cell r="BA110" t="str">
            <v>No Aplica</v>
          </cell>
          <cell r="BB110" t="str">
            <v>No Aplica</v>
          </cell>
          <cell r="BC110" t="str">
            <v>No Aplica</v>
          </cell>
          <cell r="BD110" t="str">
            <v>No Aplica</v>
          </cell>
          <cell r="BE110" t="str">
            <v>No Aplica</v>
          </cell>
          <cell r="BF110" t="str">
            <v>No Aplica</v>
          </cell>
          <cell r="BG110" t="str">
            <v>01_CONPES 1.2.4</v>
          </cell>
          <cell r="BH110" t="str">
            <v>No Aplica</v>
          </cell>
          <cell r="BI110" t="str">
            <v>No Aplica</v>
          </cell>
          <cell r="BJ110" t="str">
            <v>No Aplica</v>
          </cell>
          <cell r="BK110" t="str">
            <v>No Aplica</v>
          </cell>
          <cell r="BL110" t="str">
            <v>No Aplica</v>
          </cell>
          <cell r="BM110" t="str">
            <v>Plan de Acción 01_CONPES 1.2.4</v>
          </cell>
          <cell r="BN110" t="str">
            <v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v>
          </cell>
          <cell r="BO110" t="str">
            <v>Realizar asistencia, acompañamiento y soporte técnico a las entidades en SIGO</v>
          </cell>
          <cell r="BP110" t="str">
            <v>Este proceso representa para los ciudadanos acceso condensado a la oferta de servicios que ofrece el Distrito Capital. Y para las entidades distritales representa la articulación e interoperatividad institucional (sinergia de procesos).</v>
          </cell>
          <cell r="BQ110" t="str">
            <v>Sistema de gestión de oferta - SIGO</v>
          </cell>
          <cell r="BR110" t="str">
            <v>Constante</v>
          </cell>
          <cell r="BS110">
            <v>1</v>
          </cell>
          <cell r="BT110" t="str">
            <v/>
          </cell>
          <cell r="BU110" t="str">
            <v/>
          </cell>
          <cell r="BV110">
            <v>1</v>
          </cell>
          <cell r="BW110" t="str">
            <v/>
          </cell>
          <cell r="BX110">
            <v>1</v>
          </cell>
          <cell r="BY110">
            <v>1</v>
          </cell>
          <cell r="BZ110" t="str">
            <v/>
          </cell>
          <cell r="CA110" t="str">
            <v/>
          </cell>
          <cell r="CB110" t="str">
            <v/>
          </cell>
          <cell r="CC110" t="str">
            <v/>
          </cell>
          <cell r="CD110" t="str">
            <v/>
          </cell>
          <cell r="CE110" t="str">
            <v/>
          </cell>
          <cell r="CF110" t="str">
            <v/>
          </cell>
          <cell r="CG110" t="str">
            <v/>
          </cell>
          <cell r="CH110">
            <v>1</v>
          </cell>
          <cell r="CI110" t="str">
            <v/>
          </cell>
          <cell r="CJ110">
            <v>1</v>
          </cell>
          <cell r="CK110">
            <v>1</v>
          </cell>
          <cell r="CL110" t="str">
            <v/>
          </cell>
          <cell r="CM110" t="str">
            <v/>
          </cell>
          <cell r="CN110" t="str">
            <v/>
          </cell>
          <cell r="CO110" t="str">
            <v/>
          </cell>
          <cell r="CP110" t="str">
            <v/>
          </cell>
          <cell r="CQ110" t="str">
            <v/>
          </cell>
          <cell r="CR110">
            <v>1</v>
          </cell>
          <cell r="CS110">
            <v>0</v>
          </cell>
          <cell r="CT110" t="str">
            <v/>
          </cell>
          <cell r="CU110" t="str">
            <v>NA</v>
          </cell>
          <cell r="CV110" t="str">
            <v>NA</v>
          </cell>
          <cell r="CW110" t="str">
            <v>NA</v>
          </cell>
          <cell r="CX110">
            <v>0</v>
          </cell>
          <cell r="CY110" t="str">
            <v/>
          </cell>
          <cell r="CZ110" t="str">
            <v>NA</v>
          </cell>
          <cell r="DA110" t="str">
            <v>NA</v>
          </cell>
          <cell r="DB110" t="str">
            <v>NA</v>
          </cell>
          <cell r="DC110">
            <v>100</v>
          </cell>
          <cell r="DD110">
            <v>100</v>
          </cell>
          <cell r="DE110" t="str">
            <v xml:space="preserve">Durante el mes de marzo de 2019 se brindaron las siguientes asistencias técnicas:
- Para el Sistema de Gestión de Oferta- SIGO, se brindó asistencia técnica a la ACDVPR al grupo GESE, para el ajuste a beneficiarios de 2018 cargados en la herramienta correspondientes a la oferta Ferias Paziempre, de la ACDVPR grupo GESE, y a la Caja de Vivienda Popular, se realizó una contextualización con la nueva enlace de la entidad para los temas referentes a la población víctima y se revisó el formato de cargue de beneficiarios.
</v>
          </cell>
          <cell r="DF110" t="str">
            <v xml:space="preserve">No se presentó ningún retraso </v>
          </cell>
          <cell r="DG110" t="str">
            <v>En la medida que se presta asistencia  y acompañamiento a las entidades involucradas con el SIGO, se esta fortaleciendo la herramienta y brindando confiabilidad de la información y del uso del aplicativo.</v>
          </cell>
          <cell r="DH110">
            <v>0</v>
          </cell>
          <cell r="DI110" t="str">
            <v/>
          </cell>
          <cell r="DJ110" t="str">
            <v>No se presenta solicitudes por parte de las entidades  Distritales.</v>
          </cell>
          <cell r="DK110" t="str">
            <v>No se presenta retrado dado que este acompañamiento es realizado a demanda de las entidades.</v>
          </cell>
          <cell r="DL110" t="str">
            <v>NA</v>
          </cell>
          <cell r="DM110">
            <v>100</v>
          </cell>
          <cell r="DN110">
            <v>100</v>
          </cell>
          <cell r="DO110" t="str">
            <v xml:space="preserve">Durante el mes de mayo de 2019 se brindaron las siguientes asistencias técnicas:
- Para el Sistema de Gestión de Oferta- SIGO, se brindó asistencia técnica a la ACDVPR al grupo GESE, para el ajuste a beneficiarios de 2018 cargados en la herramienta correspondientes a la oferta Ferias Paziempre.
Para grupo GESE y a la Caja de Vivienda Popular, se realizó una contextualización con el nuevo enlace de la entidad para los temas referentes a la población víctima y se revisó el formato de cargue de beneficiarios.
Se realizó asistencia técnica para la caracterización de la oferta, con la Secretaria de la Mujer, IDIPRON, Secretaria de Gobierno y Secretaria Distrital de Desarrollo Económico.
</v>
          </cell>
          <cell r="DP110" t="str">
            <v>No se presenta retrado dado que este acompañamiento es realizado a demanda de las entidades.</v>
          </cell>
          <cell r="DQ110" t="str">
            <v>El soporte técnico prestado a las entidades es de gran importancia debido a que les permite subsanar inconsistencias y les permite hacer mejor uso y apropiación del SIGO</v>
          </cell>
          <cell r="DR110">
            <v>100</v>
          </cell>
          <cell r="DS110">
            <v>100</v>
          </cell>
          <cell r="DT110" t="str">
            <v xml:space="preserve">Para el mes de junio:
Para el Sistema de Gestión de Oferta- SIGO, se brindó asistencia técnica a el IDIPRON, donde se realizó una contextualización sobre los temas referentes a la plataforma SIGO, como la caracterización de oferta y el formato de cargue de beneficiarios.
</v>
          </cell>
          <cell r="DU110" t="str">
            <v>No se presenta retrado dado que este acompañamiento es realizado a demanda de las entidades.</v>
          </cell>
          <cell r="DV110" t="str">
            <v>El soporte técnico prestado a las entidades es de gran importancia debido a que les permite subsanar inconsistencias y les permite hacer mejor uso y apropiación del SIGO</v>
          </cell>
          <cell r="DW110">
            <v>0</v>
          </cell>
          <cell r="DX110">
            <v>0</v>
          </cell>
          <cell r="DY110" t="str">
            <v>Para el mes de julio las entidades distritales, no solicitaron asistencias técnicas para la herramienta SIGO.</v>
          </cell>
          <cell r="DZ110" t="str">
            <v>No se presenta retrado dado que este acompañamiento es realizado a demanda de las entidades.</v>
          </cell>
          <cell r="EA110" t="str">
            <v>NA</v>
          </cell>
          <cell r="EB110">
            <v>0</v>
          </cell>
          <cell r="EC110">
            <v>0</v>
          </cell>
          <cell r="ED110" t="str">
            <v>Para el mes de agosto las entidades distritales, no solicitaron asistencias técnicas para la herramienta SIGO.</v>
          </cell>
          <cell r="EE110" t="str">
            <v>No se presenta retrado dado que este acompañamiento es realizado a demanda de las entidades.</v>
          </cell>
          <cell r="EF110" t="str">
            <v>NA</v>
          </cell>
          <cell r="EG110">
            <v>0</v>
          </cell>
          <cell r="EH110">
            <v>0</v>
          </cell>
          <cell r="EI110" t="str">
            <v>Para el mes de septiembre las entidades distritales, no solicitaron asistencias técnicas para la herramienta SIGO.</v>
          </cell>
          <cell r="EJ110" t="str">
            <v>No se presenta retrado dado que este acompañamiento es realizado a demanda de las entidades.</v>
          </cell>
          <cell r="EK110" t="str">
            <v>NA</v>
          </cell>
          <cell r="EL110">
            <v>0</v>
          </cell>
          <cell r="EM110">
            <v>0</v>
          </cell>
          <cell r="EN110" t="str">
            <v>No se recibieron solicitudes de creación de usuarios</v>
          </cell>
          <cell r="EO110" t="str">
            <v xml:space="preserve">No se presentó ningún retraso </v>
          </cell>
          <cell r="EP110" t="str">
            <v>NA</v>
          </cell>
          <cell r="EQ110">
            <v>0</v>
          </cell>
          <cell r="ER110">
            <v>0</v>
          </cell>
          <cell r="ES110" t="str">
            <v>Para el mes de noviembre las entidades distritales, no solicitaron asistencias técnicas para la herramienta SIGO.</v>
          </cell>
          <cell r="ET110" t="str">
            <v>No se presenta retrado dado que este acompañamiento es realizado a demanda de las entidades.</v>
          </cell>
          <cell r="EU110" t="str">
            <v>NA</v>
          </cell>
          <cell r="EV110">
            <v>0</v>
          </cell>
          <cell r="EW110">
            <v>0</v>
          </cell>
          <cell r="EX110" t="str">
            <v>Al 10 de diciembre de 2019  se presentan avances Estos seran cargados en enero de 2020 cuando se realice el cierre de los sistema de información</v>
          </cell>
          <cell r="EY110" t="str">
            <v>NA</v>
          </cell>
          <cell r="EZ110" t="str">
            <v>NA</v>
          </cell>
          <cell r="FA110">
            <v>300</v>
          </cell>
          <cell r="FB110">
            <v>0</v>
          </cell>
          <cell r="FC110" t="str">
            <v>Cumple</v>
          </cell>
          <cell r="FD110" t="str">
            <v>Cumplido</v>
          </cell>
          <cell r="FE110" t="str">
            <v>Cumplido</v>
          </cell>
          <cell r="FF110" t="str">
            <v>Adecuado</v>
          </cell>
          <cell r="FG110" t="str">
            <v>Coherente</v>
          </cell>
          <cell r="FH110" t="str">
            <v>Concuerda</v>
          </cell>
          <cell r="FI110" t="str">
            <v>Concuerda</v>
          </cell>
          <cell r="FJ110" t="str">
            <v>Relación directa</v>
          </cell>
          <cell r="FK110" t="str">
            <v>No adecuado</v>
          </cell>
          <cell r="FL110" t="str">
            <v>Oportuna</v>
          </cell>
          <cell r="FM110" t="str">
            <v xml:space="preserve">C4- Dentro del reporte del trimestre solo se registra avance cualitativo para el mes de marzo,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entidades, las actividades realizadas y se describan logros. No se describió el número de solicitudes allegadas. 
C7- No se puede determinar el criterio.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Se subsanó parcialmente porque no subieron las respectivas evidencias. </v>
          </cell>
          <cell r="FN110" t="str">
            <v>Luisa Fernanda Ortiz y Yuri Galindo</v>
          </cell>
          <cell r="FO110" t="str">
            <v>Cumple</v>
          </cell>
          <cell r="FP110" t="str">
            <v>Cumplido</v>
          </cell>
          <cell r="FQ110" t="e">
            <v>#N/A</v>
          </cell>
          <cell r="FR110" t="str">
            <v>No adecuado</v>
          </cell>
          <cell r="FS110" t="str">
            <v>Coherente</v>
          </cell>
          <cell r="FT110" t="str">
            <v>Concuerda</v>
          </cell>
          <cell r="FU110" t="str">
            <v>Indeterminado</v>
          </cell>
          <cell r="FV110" t="str">
            <v>Relación directa</v>
          </cell>
          <cell r="FW110" t="str">
            <v>Adecuado</v>
          </cell>
          <cell r="FX110" t="str">
            <v>Oportuna</v>
          </cell>
          <cell r="FY110" t="str">
            <v xml:space="preserve">Se deben registrar los beneficios obtenidos a través de las asistencias técnicas brindadas en temas de la plataforma SIGO. Por otra parte, se les sugiere respetuosamente revisar la redacción y la ortografía del reporte de este indicador.   </v>
          </cell>
          <cell r="FZ110" t="str">
            <v>Yuri Galindo</v>
          </cell>
          <cell r="GA110" t="str">
            <v>Cumple</v>
          </cell>
          <cell r="GB110" t="str">
            <v>Cumplido</v>
          </cell>
          <cell r="GC110" t="e">
            <v>#N/A</v>
          </cell>
          <cell r="GD110" t="str">
            <v>No aplica</v>
          </cell>
          <cell r="GE110" t="str">
            <v>No aplica</v>
          </cell>
          <cell r="GF110" t="str">
            <v>No aplica</v>
          </cell>
          <cell r="GG110" t="str">
            <v>No aplica</v>
          </cell>
          <cell r="GH110" t="str">
            <v>No aplica</v>
          </cell>
          <cell r="GI110" t="str">
            <v>No aplica</v>
          </cell>
          <cell r="GJ110" t="str">
            <v>Oportuna</v>
          </cell>
          <cell r="GK110" t="str">
            <v>Se dio cumplimiento al indicador en el periodo conforme la meta programada y ejecutada en los meses de mayo y junio de la presente vigencia.</v>
          </cell>
          <cell r="GL110" t="str">
            <v>Yuri Romina Galindo</v>
          </cell>
          <cell r="GM110" t="str">
            <v>Cumple</v>
          </cell>
          <cell r="GN110" t="str">
            <v>Cumplido</v>
          </cell>
          <cell r="GO110" t="e">
            <v>#N/A</v>
          </cell>
          <cell r="GP110" t="str">
            <v>No aplica</v>
          </cell>
          <cell r="GQ110" t="str">
            <v>No aplica</v>
          </cell>
          <cell r="GR110" t="str">
            <v>No aplica</v>
          </cell>
          <cell r="GS110" t="str">
            <v>No aplica</v>
          </cell>
          <cell r="GT110" t="str">
            <v>No aplica</v>
          </cell>
          <cell r="GU110" t="str">
            <v>Indeterminado</v>
          </cell>
          <cell r="GV110" t="str">
            <v>Oportuna</v>
          </cell>
          <cell r="GW110" t="str">
            <v>C1: Cumple por vincular en sus reportes las observaciones realizadas por la OAP.
C2: Cumple con la meta programada.
C10: Se cumple con la oportunidad en los reportes de información.
*Se solicita inmediatamente se cuente con la información de las entidades acompañadas reportar el avance cuantitativo, cualitativo y las evidencias del indicador para el mes de diciembre.</v>
          </cell>
          <cell r="GX110" t="str">
            <v>Yuri Romina Galindo</v>
          </cell>
          <cell r="GY110">
            <v>0</v>
          </cell>
          <cell r="GZ110">
            <v>0</v>
          </cell>
          <cell r="HA110">
            <v>1</v>
          </cell>
          <cell r="HB110">
            <v>0</v>
          </cell>
          <cell r="HC110">
            <v>1</v>
          </cell>
          <cell r="HD110">
            <v>1</v>
          </cell>
          <cell r="HE110">
            <v>0</v>
          </cell>
          <cell r="HF110">
            <v>0</v>
          </cell>
          <cell r="HG110">
            <v>0</v>
          </cell>
          <cell r="HH110">
            <v>0</v>
          </cell>
          <cell r="HI110">
            <v>0</v>
          </cell>
          <cell r="HJ110">
            <v>0</v>
          </cell>
          <cell r="HK110">
            <v>300</v>
          </cell>
          <cell r="HL110">
            <v>0</v>
          </cell>
          <cell r="HM110">
            <v>0</v>
          </cell>
          <cell r="HN110">
            <v>1</v>
          </cell>
          <cell r="HO110">
            <v>0</v>
          </cell>
          <cell r="HP110">
            <v>1</v>
          </cell>
          <cell r="HQ110">
            <v>1</v>
          </cell>
          <cell r="HR110">
            <v>0</v>
          </cell>
          <cell r="HS110">
            <v>0</v>
          </cell>
          <cell r="HT110">
            <v>0</v>
          </cell>
          <cell r="HU110">
            <v>0</v>
          </cell>
          <cell r="HV110">
            <v>0</v>
          </cell>
          <cell r="HW110">
            <v>0</v>
          </cell>
          <cell r="HX110">
            <v>0.25</v>
          </cell>
          <cell r="HY110" t="str">
            <v>No Programó</v>
          </cell>
          <cell r="HZ110" t="str">
            <v>No Programó</v>
          </cell>
          <cell r="IA110">
            <v>1</v>
          </cell>
          <cell r="IB110">
            <v>1</v>
          </cell>
          <cell r="IC110">
            <v>1</v>
          </cell>
          <cell r="ID110">
            <v>1</v>
          </cell>
          <cell r="IE110">
            <v>1</v>
          </cell>
          <cell r="IF110">
            <v>1</v>
          </cell>
          <cell r="IG110">
            <v>1</v>
          </cell>
          <cell r="IH110">
            <v>1</v>
          </cell>
          <cell r="II110">
            <v>1</v>
          </cell>
          <cell r="IJ110">
            <v>1</v>
          </cell>
          <cell r="IK110">
            <v>1</v>
          </cell>
          <cell r="IL110">
            <v>1</v>
          </cell>
          <cell r="IM110">
            <v>1</v>
          </cell>
          <cell r="IN110">
            <v>1</v>
          </cell>
          <cell r="IP110">
            <v>0.33333333333333331</v>
          </cell>
          <cell r="IQ110">
            <v>0.5</v>
          </cell>
          <cell r="IR110">
            <v>0.33333333333333331</v>
          </cell>
          <cell r="IS110">
            <v>1</v>
          </cell>
        </row>
        <row r="111">
          <cell r="A111" t="str">
            <v>174E</v>
          </cell>
          <cell r="B111" t="str">
            <v>Oficina Alta Consejería para los Derechos de las Víctimas, la Paz y la Reconciliación</v>
          </cell>
          <cell r="C111" t="str">
            <v>Alto Consejero para los Derechos de las Víctimas, la Paz y la Reconciliación</v>
          </cell>
          <cell r="D111" t="str">
            <v>Gustavo Alberto Quintero Ardila</v>
          </cell>
          <cell r="E111" t="str">
            <v>P1 -  ÉTICA, BUEN GOBIERNO Y TRANSPARENCIA</v>
          </cell>
          <cell r="F111" t="str">
            <v>P1O2 Fortalecer la capacidad de formulación, implementación y seguimiento, de la política pública de competencia de la Secretaría General; así como las estrategias y mecanismos de evaluación.</v>
          </cell>
          <cell r="G111" t="str">
            <v>P1O2A1 Formular, implementar y realizar seguimiento a las políticas públicas de competencia de la Entidad</v>
          </cell>
          <cell r="H111" t="str">
            <v xml:space="preserve">3.2.3 Criterios de valoración de situación de vulnerabilidad para el otorgamiento de medidas de ayuda humanitaria inmediata </v>
          </cell>
          <cell r="I111" t="str">
            <v>Porcentaje de personas evaluadas con los criterios implementados para el otorgamiento de ayuda humanitaria inmediata</v>
          </cell>
          <cell r="J111" t="str">
            <v>En este indicador se evalúan las personas que solicitan Ayuda Humanitaria Inmediata de acuerdo a la valoración de los criterios implementados en la 1448/2011. Esta valoración no implica el otorgamiento, todo depende del concepto técnico que de el enlace de Ayuda Humanitaria Inmediata previo basado en a)Caracterización y b) Cruce de bases de datos de los posibles hechos victimizantes con la UARIV.
Teniendo en cuenta que esta meta es por demanda, es necesario realizar una valoración previa al otorgamiento de la ayuda humanitaria inmediata a las victimas, donde se identifiquen el cumplimiento de los términos establecidos en la Ley . 
Se aclara que la valoración no implica que se le otorgue la Ayuda Humanitaria Inmediata, ya que  esta sujeto a conceptos técnicos y cruces con la UARIV.</v>
          </cell>
          <cell r="K111" t="str">
            <v>(Sumatoria de personas que son evaluadas con los criterios implementados para el otorgamiento de ayuda humanitaria inmediata/Total de personas que solicitan la ayuda humanitaria inmediata)*100</v>
          </cell>
          <cell r="L111" t="str">
            <v>Sumatoria de personas que son evaluadas con los criterios implementados para el otorgamiento de ayuda humanitaria inmediata</v>
          </cell>
          <cell r="M111" t="str">
            <v>Total de personas que solicitan la ayuda humanitaria inmediata</v>
          </cell>
          <cell r="O111" t="str">
            <v>Porcentaje de personas evaluadas con los criterios implementados para el otorgamiento de ayuda humanitaria inmediata</v>
          </cell>
          <cell r="Q111" t="str">
            <v>Sistema de información a víctimas - SIVIC</v>
          </cell>
          <cell r="R111"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S111" t="str">
            <v>Constante</v>
          </cell>
          <cell r="T111" t="str">
            <v>Constante</v>
          </cell>
          <cell r="U111" t="str">
            <v>Porcentaje</v>
          </cell>
          <cell r="V111" t="str">
            <v>Eficacia</v>
          </cell>
          <cell r="W111" t="str">
            <v>Producto</v>
          </cell>
          <cell r="X111">
            <v>2018</v>
          </cell>
          <cell r="Y111">
            <v>1</v>
          </cell>
          <cell r="Z111">
            <v>2017</v>
          </cell>
          <cell r="AA111" t="str">
            <v>No Disponible / No Aplica</v>
          </cell>
          <cell r="AB111" t="str">
            <v>No Disponible / No Aplica</v>
          </cell>
          <cell r="AC111">
            <v>1</v>
          </cell>
          <cell r="AD111">
            <v>1</v>
          </cell>
          <cell r="AE111">
            <v>1</v>
          </cell>
          <cell r="AF111">
            <v>1</v>
          </cell>
          <cell r="AG111" t="str">
            <v>No Aplica</v>
          </cell>
          <cell r="AH111" t="str">
            <v>No Aplica</v>
          </cell>
          <cell r="AI111" t="str">
            <v>No Aplica</v>
          </cell>
          <cell r="AJ111">
            <v>1</v>
          </cell>
          <cell r="AK111" t="str">
            <v>No Aplica</v>
          </cell>
          <cell r="AL111" t="str">
            <v>No Aplica</v>
          </cell>
          <cell r="AM111" t="str">
            <v>No Aplica</v>
          </cell>
          <cell r="AN111" t="str">
            <v>No Aplica</v>
          </cell>
          <cell r="AO111" t="str">
            <v>No Aplica</v>
          </cell>
          <cell r="AP111" t="str">
            <v>No Aplica</v>
          </cell>
          <cell r="AQ111" t="str">
            <v>No Aplica</v>
          </cell>
          <cell r="AR111" t="str">
            <v>No Aplica</v>
          </cell>
          <cell r="AS111" t="str">
            <v>No Aplica</v>
          </cell>
          <cell r="AT111" t="str">
            <v>No Aplica</v>
          </cell>
          <cell r="AU111" t="str">
            <v>No Aplica</v>
          </cell>
          <cell r="AV111" t="str">
            <v>No Aplica</v>
          </cell>
          <cell r="AW111" t="str">
            <v>No Aplica</v>
          </cell>
          <cell r="AX111" t="str">
            <v>No Aplica</v>
          </cell>
          <cell r="AY111" t="str">
            <v>No Aplica</v>
          </cell>
          <cell r="AZ111" t="str">
            <v>No Aplica</v>
          </cell>
          <cell r="BA111" t="str">
            <v>No Aplica</v>
          </cell>
          <cell r="BB111" t="str">
            <v>No Aplica</v>
          </cell>
          <cell r="BC111" t="str">
            <v>No Aplica</v>
          </cell>
          <cell r="BD111" t="str">
            <v>No Aplica</v>
          </cell>
          <cell r="BE111" t="str">
            <v>No Aplica</v>
          </cell>
          <cell r="BF111" t="str">
            <v>No Aplica</v>
          </cell>
          <cell r="BG111" t="str">
            <v>01_CONPES 3.2.3.</v>
          </cell>
          <cell r="BH111" t="str">
            <v>No Aplica</v>
          </cell>
          <cell r="BI111" t="str">
            <v>No Aplica</v>
          </cell>
          <cell r="BJ111" t="str">
            <v>No Aplica</v>
          </cell>
          <cell r="BK111" t="str">
            <v>No Aplica</v>
          </cell>
          <cell r="BL111" t="str">
            <v>No Aplica</v>
          </cell>
          <cell r="BM111" t="str">
            <v>Plan de Acción 01_CONPES 3.2.3.</v>
          </cell>
          <cell r="BN111" t="str">
            <v>Son  los criterios establecidos en la ley 1448 de 2011</v>
          </cell>
          <cell r="BO111" t="str">
            <v>Realizar evaluación de vulnerabilidad de las personas que solicitan AHÍ y que cumplan los requisitos establecidos en el LEY</v>
          </cell>
          <cell r="BP111"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BQ111" t="str">
            <v>Sistema de información a víctimas - SIVIC</v>
          </cell>
          <cell r="BR111" t="str">
            <v>Constante</v>
          </cell>
          <cell r="BS111">
            <v>1</v>
          </cell>
          <cell r="BT111">
            <v>1</v>
          </cell>
          <cell r="BU111">
            <v>1</v>
          </cell>
          <cell r="BV111">
            <v>1</v>
          </cell>
          <cell r="BW111">
            <v>1</v>
          </cell>
          <cell r="BX111">
            <v>1</v>
          </cell>
          <cell r="BY111">
            <v>1</v>
          </cell>
          <cell r="BZ111">
            <v>1</v>
          </cell>
          <cell r="CA111">
            <v>1</v>
          </cell>
          <cell r="CB111">
            <v>1</v>
          </cell>
          <cell r="CC111">
            <v>1</v>
          </cell>
          <cell r="CD111">
            <v>1</v>
          </cell>
          <cell r="CE111">
            <v>1</v>
          </cell>
          <cell r="CF111">
            <v>1</v>
          </cell>
          <cell r="CG111">
            <v>1</v>
          </cell>
          <cell r="CH111">
            <v>1</v>
          </cell>
          <cell r="CI111">
            <v>1</v>
          </cell>
          <cell r="CJ111">
            <v>1</v>
          </cell>
          <cell r="CK111">
            <v>1</v>
          </cell>
          <cell r="CL111">
            <v>1</v>
          </cell>
          <cell r="CM111">
            <v>1</v>
          </cell>
          <cell r="CN111">
            <v>1</v>
          </cell>
          <cell r="CO111">
            <v>1</v>
          </cell>
          <cell r="CP111">
            <v>1</v>
          </cell>
          <cell r="CQ111">
            <v>1</v>
          </cell>
          <cell r="CR111">
            <v>1</v>
          </cell>
          <cell r="CS111">
            <v>1268</v>
          </cell>
          <cell r="CT111">
            <v>1268</v>
          </cell>
          <cell r="CU111" t="str">
            <v>Para el mes de enero de 2019, se evaluan 1268 personas con los criterios de otorgamiento de ayuda humanitaria inmediata.
De las 1268 personas con  Ayuda Humanitaria Inmediata - AHI, 598 corresponde a hombres y 670 corresponden a mujeres.</v>
          </cell>
          <cell r="CV111" t="str">
            <v xml:space="preserve">No se presentó ningún retraso </v>
          </cell>
          <cell r="CW111" t="str">
            <v>Permite tener trazabilidad de atención de las personas víctimas en estado de vulnerabilidad</v>
          </cell>
          <cell r="CX111">
            <v>1381</v>
          </cell>
          <cell r="CY111">
            <v>1381</v>
          </cell>
          <cell r="CZ111" t="str">
            <v>Para el mes de febrero de 2019, se evaluan 1.381 personas con los criterios de otorgamiento de ayuda humanitaria inmediata.
De las 1.381 personas con  Ayuda Humanitaria Inmediata - AHI, 563 corresponde a niños-adolecentes, 773 adultos y 45 adultos mayores.</v>
          </cell>
          <cell r="DA111" t="str">
            <v xml:space="preserve">No se presentó ningún retraso </v>
          </cell>
          <cell r="DB111" t="str">
            <v>Permite tener trazabilidad de atención de las personas víctimas en estado de vulnerabilidad</v>
          </cell>
          <cell r="DC111">
            <v>1475</v>
          </cell>
          <cell r="DD111">
            <v>1475</v>
          </cell>
          <cell r="DE111" t="str">
            <v>Para el mes de marzo de 2019, se evaluan 1475 personas con los criterios de otorgamiento de ayuda humanitaria inmediata.
De las 1475 personas con  Ayuda Humanitaria Inmediata - AHI, 624 corresponde a niños-adolecentes, 806 adultos y 45 adultos mayores.</v>
          </cell>
          <cell r="DF111" t="str">
            <v xml:space="preserve">No se presentó ningún retraso </v>
          </cell>
          <cell r="DG111" t="str">
            <v>Permite tener trazabilidad de atención de las personas víctimas en estado de vulnerabilidad</v>
          </cell>
          <cell r="DH111">
            <v>1333</v>
          </cell>
          <cell r="DI111">
            <v>1333</v>
          </cell>
          <cell r="DJ111" t="str">
            <v>Para el mes de abril de 2019, se evaluaron 1.333 personas con los criterios de otorgamiento de ayuda humanitaria inmediata.
A este número de personas les fueron otorgadas 2.812 medidas otorgadas en AHI, se clasifican de la siguiente manera: • Alimentación 1.300 medidas entregadas. • Alojamiento transitorio 946 medidas entregadas. • Artículos de aseo personal - Elementos dormitorio -  utensilios de cocina y vajilla 545 medidas entregadas. • Transporte de emergencia 21 medidas ayudas entregadas, y por último, la medida de asistencia funeraria la cual no fue solicitada. Es importante mencionar que una persona puede acceder a más de una medida razón por la cual, los datos de proporciones y totales no son sumables entre si.</v>
          </cell>
          <cell r="DK111" t="str">
            <v xml:space="preserve">No se presentó ningún retraso </v>
          </cell>
          <cell r="DL111" t="str">
            <v>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v>
          </cell>
          <cell r="DM111">
            <v>1367</v>
          </cell>
          <cell r="DN111">
            <v>1367</v>
          </cell>
          <cell r="DO111" t="str">
            <v>Para el mes de mayo de 2019, se evaluaron 1.367 personas con los criterios de otorgamiento de ayuda humanitaria inmediata.
A este número de personas les fueron otorgadas 2.938 medidas otorgadas en AHI, se clasifican de la siguiente manera: • Alimentación 1.417 medidas entregadas. • Alojamiento transitorio 1.073 medidas entregadas. • Artículos de aseo personal - Elementos dormitorio -  utensilios de cocina y vajilla 430 medidas entregadas. • Transporte de emergencia 18 medidas ayudas entregadas, y por último, la medida de asistencia funeraria la cual no fue solicitada. Es importante mencionar que una persona puede acceder a más de una medida razón por la cual, los datos de proporciones y totales no son sumables entre si.</v>
          </cell>
          <cell r="DP111" t="str">
            <v xml:space="preserve">No se presentó ningún retraso </v>
          </cell>
          <cell r="DQ111" t="str">
            <v>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v>
          </cell>
          <cell r="DR111">
            <v>1263</v>
          </cell>
          <cell r="DS111">
            <v>1263</v>
          </cell>
          <cell r="DT111" t="str">
            <v xml:space="preserve">Para el mes de junio de 2019, se evaluaron 1.263 personas con los criterios de otorgamiento de ayuda humanitaria inmediata.
A este número de personas les fueron otorgadas 2.783 medidas otorgadas en AHI, se clasifican de la siguiente manera: • Alimentación 1.316 medidas entregadas. • Alojamiento transitorio 995 medidas entregadas. • Artículos de aseo personal - Elementos dormitorio -  utensilios de cocina y vajilla 443 medidas entregadas. • Transporte de emergencia 28 medidas ayudas entregadas, y por último, la medida de asistencia funeraria 1 medida solicitada. Es importante mencionar que una persona puede acceder a más de una medida razón por la cual, los datos de proporciones y totales no son sumables entre sí.
</v>
          </cell>
          <cell r="DU111" t="str">
            <v xml:space="preserve">No se presentó ningún retraso </v>
          </cell>
          <cell r="DV111" t="str">
            <v>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v>
          </cell>
          <cell r="DW111">
            <v>1528</v>
          </cell>
          <cell r="DX111">
            <v>1528</v>
          </cell>
          <cell r="DY111" t="str">
            <v xml:space="preserve">Para el mes de julio de 2019, se evaluaron 1.528 personas con los criterios de otorgamiento de ayuda humanitaria inmediata.
A este número de personas les fueron otorgadas 4.147 medidas otorgadas en AHI, que se clasifican de la siguiente manera: • Alimentación 1.646 medidas entregadas. • Alojamiento transitorio 1.683 medidas entregadas. • Artículos de aseo personal - Elementos dormitorio -  utensilios de cocina y vajilla 792 medidas entregadas. • Transporte de emergencia 26 medidas ayudas entregadas, y por último, la medida de asistencia funeraria la cual para el mes de julio no fue solicitada. Es importante mencionar que una persona puede acceder a más de una medida razón por la cual, los datos de proporciones y totales no son sumables entre sí.
</v>
          </cell>
          <cell r="DZ111" t="str">
            <v xml:space="preserve">No se presentó ningún retraso </v>
          </cell>
          <cell r="EA111" t="str">
            <v>Permitió otorgarle ayuda humanitaria a 1528 personas, que requerían asistencia inmediata, asi mismo le permitió a la ACDVPR tener trazabilidad de la clase y tipo de atención que fue prestada a las personas víctimas en estado de vulnerabilidad.</v>
          </cell>
          <cell r="EB111">
            <v>1245</v>
          </cell>
          <cell r="EC111">
            <v>1245</v>
          </cell>
          <cell r="ED111" t="str">
            <v xml:space="preserve">Para el mes de agosto de 2019, se evaluaron 1.245 personas con los criterios de otorgamiento de ayuda humanitaria inmediata.
A este número de personas les fueron otorgadas 3.023 medidas otorgadas en AHI, que se clasifican de la siguiente manera: • Alimentación 1.241 medidas entregadas •Alojamiento transitorio 1.158 medidas •Artículos de aseo personal - Elementos dormitorio -  utensilios de cocina y vajilla 599 medidas •Asistencia funeraria 0 medida •Transporte emergencia 25 medidas. Es importante mencionar que una persona puede acceder a más de una medida razón por la cual, los datos de proporciones y totales no son sumables entre sí.
De estas 1.245 personas evaluadas con los criterios implementados para el otorgamiento de ayuda humanitaria inmediata presentaron algún tipo de discapacidad distribuidas, asi: 14 discapacidad física o motora, 3 visual, 2 auditiva, 1 mental o psicosocial, 1 sensorial y ningún tipo de discapacidad 1.224.
</v>
          </cell>
          <cell r="EE111" t="str">
            <v xml:space="preserve">No se presentó ningún retraso </v>
          </cell>
          <cell r="EF111" t="str">
            <v>Permitió otorgarle ayuda humanitaria a 1.245 personas, que requerían asistencia inmediata, asi mismo le permitió a la ACDVPR tener trazabilidad de la clase y tipo de atención que fue prestada a las personas víctimas en estado de vulnerabilidad.</v>
          </cell>
          <cell r="EG111">
            <v>1247</v>
          </cell>
          <cell r="EH111">
            <v>1247</v>
          </cell>
          <cell r="EI111" t="str">
            <v xml:space="preserve">Para el mes de septiembre de 2019, se evaluaron 1.247 personas con los criterios de otorgamiento de ayuda humanitaria inmediata.
A este número de personas les fueron otorgadas Las 3.628 medidas otorgadas en AHI se clasifican en: • Alimentación 1.376 medidas entregadas •Alojamiento transitorio 1.439 medidas •Artículos de aseo personal - Elementos dormitorio -  utensilios de cocina y vajilla 789 medidas •Asistencia funeraria 0 medida •Transporte emergencia 24 medidas. Es importante mencionar que una persona puede acceder a más de una medida razón por la cual, los datos de proporciones y totales no son sumables entre sí.
De estas 1.247 personas evaluadas con los criterios implementados para el otorgamiento de ayuda humanitaria inmediata presentaron algún tipo de discapacidad distribuidas, así: 12 discapacidad física o motora, 3 sensorial, 1 oir, aun con aparatos especiales, 1 mental o psicosocial, 1 sensorial auditiva, 1 visual y ningún tipo de discapacidad 1.228.
</v>
          </cell>
          <cell r="EJ111" t="str">
            <v xml:space="preserve">No se presentó ningún retraso </v>
          </cell>
          <cell r="EK111" t="str">
            <v>Permitió otorgarle ayuda humanitaria a 1.247 personas, que requerían asistencia inmediata, asi mismo le permitió a la ACDVPR tener trazabilidad de la clase y tipo de atención que fue prestada a las personas víctimas en estado de vulnerabilidad.</v>
          </cell>
          <cell r="EL111">
            <v>1204</v>
          </cell>
          <cell r="EM111">
            <v>1204</v>
          </cell>
          <cell r="EN111" t="str">
            <v xml:space="preserve">Para el mes de octubre de 2019, se evaluaron 1.204 personas con los criterios de otorgamiento de ayuda humanitaria inmediata.
A este número de personas les fueron otorgadas Las 2.835 medidas otorgadas en AHI se clasifican en: • Alimentación 1.299 medidas entregadas •Alojamiento transitorio 1.049 medidas •Artículos de aseo personal - Elementos dormitorio -  utensilios de cocina y vajilla 485 medidas •Asistencia funeraria 0 medida •Transporte emergencia 2 medidas. Es importante mencionar que una persona puede acceder a más de una medida razón por la cual, los datos de proporciones y totales no son sumables entre sí.
De estas 1.204 personas evaluadas con los criterios implementados para el otorgamiento de ayuda humanitaria inmediata presentaron algún tipo de discapacidad distribuidas, así: 8 discapacidad física o motora, 1 cognitiva o intelectual, 1 sensorial, 1 visual y ningún tipo de discapacidad 1.193 personas.
</v>
          </cell>
          <cell r="EO111" t="str">
            <v>En el mes de octubre no se presento dificultades con la entrega de medidas y se logro la adjudicación de los nuevos contratos para garatizar la demanda de medidas.</v>
          </cell>
          <cell r="EP111" t="str">
            <v>Permitió otorgarle ayuda humanitaria a 1.204 personas, que requerían asistencia inmediata, asi mismo le permitió a la ACDVPR tener trazabilidad de la clase y tipo de atención que fue prestada a las personas víctimas en estado de vulnerabilidad.</v>
          </cell>
          <cell r="EQ111">
            <v>911</v>
          </cell>
          <cell r="ER111">
            <v>911</v>
          </cell>
          <cell r="ES111" t="str">
            <v xml:space="preserve">Para el mes de noviembre de 2019, se evaluaron 911 personas con los criterios de otorgamiento de ayuda humanitaria inmediata.
De estas 911 personas evaluadas con los criterios implementados para el otorgamiento de ayuda humanitaria inmediata presentaron algún tipo de discapacidad distribuidas, así: 14 discapacidad física o motora, 1 mental o psicosocial, 1 auditiva, 1 visual y ningún tipo de discapacidad 894 personas.
</v>
          </cell>
          <cell r="ET111" t="str">
            <v xml:space="preserve">No se presentó ningún retraso </v>
          </cell>
          <cell r="EU111" t="str">
            <v>Permitió otorgarle ayuda humanitaria a 911 personas, que requerían asistencia inmediata, asi mismo le permitió a la ACDVPR tener trazabilidad de la clase y tipo de atención que fue prestada a las personas víctimas en estado de vulnerabilidad.</v>
          </cell>
          <cell r="EV111">
            <v>344</v>
          </cell>
          <cell r="EW111">
            <v>344</v>
          </cell>
          <cell r="EX111" t="str">
            <v xml:space="preserve">A corte 12 de diciembre de 2019, se ha evaluado 344 personas con los criterios de otorgamiento de ayuda humanitaria inmediata.
De estas 344 personas evaluadas con los criterios implementados para el otorgamiento de ayuda humanitaria inmediata presentaron algún tipo de discapacidad distribuidas, así: 5 discapacidad física o motora, 3 sensorial auditiva, 1 cognitiva o intelectual, 1 sensorial visual y ningún tipo de discapacidad 334 personas.
</v>
          </cell>
          <cell r="EY111" t="str">
            <v xml:space="preserve">No se presentó ningún retraso </v>
          </cell>
          <cell r="EZ111" t="str">
            <v>Permitió otorgarle ayuda humanitaria a 344 personas, que requerían asistencia inmediata, asi mismo le permitió a la ACDVPR tener trazabilidad de la clase y tipo de atención que fue prestada a las personas víctimas en estado de vulnerabilidad.</v>
          </cell>
          <cell r="FA111">
            <v>14566</v>
          </cell>
          <cell r="FB111">
            <v>0</v>
          </cell>
          <cell r="FC111" t="str">
            <v>Cumple</v>
          </cell>
          <cell r="FD111" t="str">
            <v>Cumplido</v>
          </cell>
          <cell r="FE111" t="str">
            <v>Cumplido</v>
          </cell>
          <cell r="FF111" t="str">
            <v>Adecuado</v>
          </cell>
          <cell r="FG111" t="str">
            <v>Coherente</v>
          </cell>
          <cell r="FH111" t="str">
            <v>Concuerda</v>
          </cell>
          <cell r="FI111" t="str">
            <v>Concuerda</v>
          </cell>
          <cell r="FJ111" t="str">
            <v>Relación directa</v>
          </cell>
          <cell r="FK111" t="str">
            <v>No adecuado</v>
          </cell>
          <cell r="FL111" t="str">
            <v>Oportuna</v>
          </cell>
          <cell r="FM111" t="str">
            <v xml:space="preserve">C4- Dentro del reporte del trimestre no se registra avance cualitativo,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personas, las actividades realizadas y se describan logros.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Se subsanó parcialmente porque no subieron evidencias. </v>
          </cell>
          <cell r="FN111" t="str">
            <v>Luisa Fernanda Ortiz y Yuri Galindo</v>
          </cell>
          <cell r="FO111" t="str">
            <v>Cumple</v>
          </cell>
          <cell r="FP111" t="str">
            <v>Cumplido</v>
          </cell>
          <cell r="FQ111" t="e">
            <v>#N/A</v>
          </cell>
          <cell r="FR111" t="str">
            <v>No adecuado</v>
          </cell>
          <cell r="FS111" t="str">
            <v>Coherente</v>
          </cell>
          <cell r="FT111" t="str">
            <v>Difiere</v>
          </cell>
          <cell r="FU111" t="str">
            <v>Indeterminado</v>
          </cell>
          <cell r="FV111" t="str">
            <v>Relación directa</v>
          </cell>
          <cell r="FW111" t="str">
            <v>No adecuado</v>
          </cell>
          <cell r="FX111" t="str">
            <v>Oportuna</v>
          </cell>
          <cell r="FY111" t="str">
            <v xml:space="preserve">Se deben ampliar los avances y logros en la generación del producto y la ejecución de las actividades dado que al relacionar que se evaluaron un determinado número de personas por mes no se indica para qué, con qué propósito y cómo se distribuyen las ayudas humanitarias inmediatas. _x000D_
_x000D_
Además, se debe ampliar los beneficios obtenidos por la generación del producto y la ejecución de las actividades para cada uno de los meses. _x000D_
_x000D_
Para el mes de abril se deben organizar las evidencias que dan cuenta de la ejecución del indicador conforme se tiene para el mes de mayo y en el mes de junio no hay evidencias en las carpetas pues se encuentran en blanco. Por lo anterior se deben organizar y subir todas las evidencias para los dos meses en mención.  _x000D_
</v>
          </cell>
          <cell r="FZ111" t="str">
            <v>Yuri Galindo</v>
          </cell>
          <cell r="GA111" t="str">
            <v>Cumple</v>
          </cell>
          <cell r="GB111" t="str">
            <v>Cumplido</v>
          </cell>
          <cell r="GC111" t="e">
            <v>#N/A</v>
          </cell>
          <cell r="GD111" t="str">
            <v>Adecuado</v>
          </cell>
          <cell r="GE111" t="str">
            <v>Coherente</v>
          </cell>
          <cell r="GF111" t="str">
            <v>Concuerda</v>
          </cell>
          <cell r="GG111" t="str">
            <v>No aplica</v>
          </cell>
          <cell r="GH111" t="str">
            <v>Relación directa</v>
          </cell>
          <cell r="GI111" t="str">
            <v>Adecuado</v>
          </cell>
          <cell r="GJ111" t="str">
            <v>Oportuna</v>
          </cell>
          <cell r="GK111" t="str">
            <v>C1: En la retroalimentación al reporte del segundo trimestre radicada con el memorando 3-2019-21090 el 19 de julio de 2019 se solicitó realizar tres ajustes puntuales: 1. Actualizar la casilla de “avances y logros” teniendo en cuenta la “descripción del indicador” y los “impactos esperados”. 2. Vincular los “beneficios obtenidos” de manera diferenciada por mes de reporte de conformidad con los “avances y logros en la ejecución de actividades”.  3. Organizar las evidencias que dan cuenta de la ejecución del indicador por mes de ejecución. La Alta Consejería en el tercer trimestre tuvo en cuenta las tres observaciones realizadas en la retroalimentación. Por lo anterior, se califica el criterio como cumplido, pero se invita a fortalecer lo registrado en la casilla de “impactos esperados” diferenciándolos por mes de reporte del indicador.</v>
          </cell>
          <cell r="GL111" t="str">
            <v>Yuri Romina Galindo</v>
          </cell>
          <cell r="GM111" t="str">
            <v>Cumple</v>
          </cell>
          <cell r="GN111" t="str">
            <v>Cumplido</v>
          </cell>
          <cell r="GO111" t="e">
            <v>#N/A</v>
          </cell>
          <cell r="GP111" t="str">
            <v>Adecuado</v>
          </cell>
          <cell r="GQ111" t="str">
            <v>Coherente</v>
          </cell>
          <cell r="GR111" t="str">
            <v>Concuerda</v>
          </cell>
          <cell r="GS111" t="str">
            <v>Concuerda</v>
          </cell>
          <cell r="GT111" t="str">
            <v>Relación directa</v>
          </cell>
          <cell r="GU111" t="str">
            <v>Adecuado</v>
          </cell>
          <cell r="GV111" t="str">
            <v>Oportuna</v>
          </cell>
          <cell r="GW111" t="str">
            <v xml:space="preserve">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aportaron las evidencias del mes de noviembre y se queda a la espera de las evidencias del mes de diciembre para que se aporten en cuanto se tengan.
</v>
          </cell>
          <cell r="GX111" t="str">
            <v>Yuri Romina Galindo</v>
          </cell>
          <cell r="GY111">
            <v>1</v>
          </cell>
          <cell r="GZ111">
            <v>1</v>
          </cell>
          <cell r="HA111">
            <v>1</v>
          </cell>
          <cell r="HB111">
            <v>1</v>
          </cell>
          <cell r="HC111">
            <v>1</v>
          </cell>
          <cell r="HD111">
            <v>1</v>
          </cell>
          <cell r="HE111">
            <v>1</v>
          </cell>
          <cell r="HF111">
            <v>1</v>
          </cell>
          <cell r="HG111">
            <v>1</v>
          </cell>
          <cell r="HH111">
            <v>1</v>
          </cell>
          <cell r="HI111">
            <v>1</v>
          </cell>
          <cell r="HJ111">
            <v>1</v>
          </cell>
          <cell r="HK111">
            <v>14566</v>
          </cell>
          <cell r="HL111">
            <v>1</v>
          </cell>
          <cell r="HM111">
            <v>1</v>
          </cell>
          <cell r="HN111">
            <v>1</v>
          </cell>
          <cell r="HO111">
            <v>1</v>
          </cell>
          <cell r="HP111">
            <v>1</v>
          </cell>
          <cell r="HQ111">
            <v>1</v>
          </cell>
          <cell r="HR111">
            <v>1</v>
          </cell>
          <cell r="HS111">
            <v>1</v>
          </cell>
          <cell r="HT111">
            <v>1</v>
          </cell>
          <cell r="HU111">
            <v>1</v>
          </cell>
          <cell r="HV111">
            <v>1</v>
          </cell>
          <cell r="HW111">
            <v>1</v>
          </cell>
          <cell r="HX111">
            <v>1</v>
          </cell>
          <cell r="HY111">
            <v>1</v>
          </cell>
          <cell r="HZ111">
            <v>1</v>
          </cell>
          <cell r="IA111">
            <v>1</v>
          </cell>
          <cell r="IB111">
            <v>1</v>
          </cell>
          <cell r="IC111">
            <v>1</v>
          </cell>
          <cell r="ID111">
            <v>1</v>
          </cell>
          <cell r="IE111">
            <v>1</v>
          </cell>
          <cell r="IF111">
            <v>1</v>
          </cell>
          <cell r="IG111">
            <v>1</v>
          </cell>
          <cell r="IH111">
            <v>1</v>
          </cell>
          <cell r="II111">
            <v>1</v>
          </cell>
          <cell r="IJ111">
            <v>1</v>
          </cell>
          <cell r="IK111">
            <v>1</v>
          </cell>
          <cell r="IL111">
            <v>1</v>
          </cell>
          <cell r="IM111">
            <v>1</v>
          </cell>
          <cell r="IN111">
            <v>1</v>
          </cell>
          <cell r="IP111">
            <v>1</v>
          </cell>
          <cell r="IQ111">
            <v>1</v>
          </cell>
          <cell r="IR111">
            <v>1</v>
          </cell>
          <cell r="IS111">
            <v>1</v>
          </cell>
        </row>
        <row r="112">
          <cell r="A112" t="str">
            <v>PAAC_06F</v>
          </cell>
          <cell r="B112" t="str">
            <v>Oficina Alta Consejería para los Derechos de las Víctimas, la Paz y la Reconciliación</v>
          </cell>
          <cell r="C112" t="str">
            <v>Alto Consejero para los Derechos de las Víctimas, la Paz y la Reconciliación</v>
          </cell>
          <cell r="D112" t="str">
            <v>Gustavo Alberto Quintero Ardila</v>
          </cell>
          <cell r="E112" t="str">
            <v>P1 -  ÉTICA, BUEN GOBIERNO Y TRANSPARENCIA</v>
          </cell>
          <cell r="F112" t="str">
            <v>P1O1 Consolidar a 2020 una cultura de visión y actuación ética,  integra y transparente</v>
          </cell>
          <cell r="G112" t="str">
            <v>P1O1A11 Realizar la formulación y el seguimiento a la ejecución del Plan Anticorrupción y de Atención al Ciudadano - PAAC, para la obtención de resultados óptimos en la medición del Índice de Gobierno Abierto - IGA</v>
          </cell>
          <cell r="H112" t="str">
            <v>Realizar revisión y monitoreo  a la gestión de los Riesgos de corrupción con el propósito de garantizar la efectividad de los controles, detectar cambios internos y externos e identificar riesgos emergentes.</v>
          </cell>
          <cell r="I112" t="str">
            <v>Informe Mensual de Revisión de Riesgos de Corrupción</v>
          </cell>
          <cell r="J11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12" t="str">
            <v xml:space="preserve">  # de informes de revisión de riesgos de corrupción realizados en el periodo</v>
          </cell>
          <cell r="L112" t="str">
            <v xml:space="preserve"># de informes de revisión de riesgos de corrupción realizados en el periodo </v>
          </cell>
          <cell r="M112">
            <v>0</v>
          </cell>
          <cell r="O112" t="str">
            <v>Informe Mensual de Revisión de Riesgos de Corrupción</v>
          </cell>
          <cell r="Q112" t="str">
            <v>-Informe de revisión de riesgos
-Actas de reunión
-Cuadro de ayuda humanitaria entregada mensualmente</v>
          </cell>
          <cell r="R112" t="str">
            <v>Establecer una estrategia preventiva de lucha contra la corrupción mediante el desarrollo y seguimiento de acciones que permitan el tratamiento oportuno de los riesgos, la participación ciudadana en la toma de decisiones.</v>
          </cell>
          <cell r="S112" t="str">
            <v>Suma</v>
          </cell>
          <cell r="T112" t="str">
            <v>Suma</v>
          </cell>
          <cell r="U112" t="str">
            <v>Número</v>
          </cell>
          <cell r="V112" t="str">
            <v>Eficacia</v>
          </cell>
          <cell r="W112" t="str">
            <v>Producto</v>
          </cell>
          <cell r="X112">
            <v>2018</v>
          </cell>
          <cell r="Y112">
            <v>0</v>
          </cell>
          <cell r="Z112">
            <v>0</v>
          </cell>
          <cell r="AA112">
            <v>0</v>
          </cell>
          <cell r="AB112">
            <v>0</v>
          </cell>
          <cell r="AC112">
            <v>12</v>
          </cell>
          <cell r="AD112">
            <v>12</v>
          </cell>
          <cell r="AE112">
            <v>0</v>
          </cell>
          <cell r="AF112">
            <v>0</v>
          </cell>
          <cell r="AG112" t="str">
            <v>No Aplica</v>
          </cell>
          <cell r="AH112" t="str">
            <v>No Aplica</v>
          </cell>
          <cell r="AI112" t="str">
            <v>No Aplica</v>
          </cell>
          <cell r="AJ112">
            <v>1</v>
          </cell>
          <cell r="AK112" t="str">
            <v>No Aplica</v>
          </cell>
          <cell r="AL112" t="str">
            <v>No Aplica</v>
          </cell>
          <cell r="AM112" t="str">
            <v>No Aplica</v>
          </cell>
          <cell r="AN112" t="str">
            <v>No Aplica</v>
          </cell>
          <cell r="AO112" t="str">
            <v>No Aplica</v>
          </cell>
          <cell r="AP112">
            <v>1</v>
          </cell>
          <cell r="AQ112" t="str">
            <v>No Aplica</v>
          </cell>
          <cell r="AR112" t="str">
            <v>No Aplica</v>
          </cell>
          <cell r="AS112" t="str">
            <v>No Aplica</v>
          </cell>
          <cell r="AT112" t="str">
            <v>No Aplica</v>
          </cell>
          <cell r="AU112" t="str">
            <v>No Aplica</v>
          </cell>
          <cell r="AV112" t="str">
            <v>No Aplica</v>
          </cell>
          <cell r="AW112" t="str">
            <v>No Aplica</v>
          </cell>
          <cell r="AX112" t="str">
            <v>No Aplica</v>
          </cell>
          <cell r="AY112" t="str">
            <v>No Aplica</v>
          </cell>
          <cell r="AZ112" t="str">
            <v>No Aplica</v>
          </cell>
          <cell r="BA112" t="str">
            <v>No Aplica</v>
          </cell>
          <cell r="BB112" t="str">
            <v>No Aplica</v>
          </cell>
          <cell r="BC112" t="str">
            <v>No Aplica</v>
          </cell>
          <cell r="BD112" t="str">
            <v>No Aplica</v>
          </cell>
          <cell r="BE112" t="str">
            <v>No Aplica</v>
          </cell>
          <cell r="BF112" t="str">
            <v>No Aplica</v>
          </cell>
          <cell r="BG112" t="str">
            <v>No Aplica</v>
          </cell>
          <cell r="BH112" t="str">
            <v>No Aplica</v>
          </cell>
          <cell r="BI112" t="str">
            <v>No Aplica</v>
          </cell>
          <cell r="BJ112" t="str">
            <v>No Aplica</v>
          </cell>
          <cell r="BK112" t="str">
            <v>No Aplica</v>
          </cell>
          <cell r="BL112" t="str">
            <v>No Aplica</v>
          </cell>
          <cell r="BM112" t="str">
            <v>Plan de Acción PAAC</v>
          </cell>
          <cell r="BN112" t="str">
            <v>Este informe atiende el seguimiento a los riesgos de corrupción identificados para la ACDVPR.</v>
          </cell>
          <cell r="BO112" t="str">
            <v>Se desarrollan de acuerdo al informe.</v>
          </cell>
          <cell r="BP112" t="str">
            <v>Establecer una estrategia preventiva de lucha contra la corrupción mediante el desarrollo y seguimiento de acciones que permitan el tratamiento oportuno de los riesgos, la participación ciudadana en la toma de decisiones.</v>
          </cell>
          <cell r="BQ112" t="str">
            <v>-Informe de revisión de riesgos
-Actas de reunión
-Cuadro de ayuda humanitaria entregada mensualmente</v>
          </cell>
          <cell r="BR112" t="str">
            <v>Suma</v>
          </cell>
          <cell r="BS112">
            <v>12</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cell r="CL112">
            <v>1</v>
          </cell>
          <cell r="CM112">
            <v>1</v>
          </cell>
          <cell r="CN112">
            <v>1</v>
          </cell>
          <cell r="CO112">
            <v>1</v>
          </cell>
          <cell r="CP112">
            <v>1</v>
          </cell>
          <cell r="CQ112">
            <v>1</v>
          </cell>
          <cell r="CR112">
            <v>12</v>
          </cell>
          <cell r="CS112">
            <v>1</v>
          </cell>
          <cell r="CT112" t="str">
            <v/>
          </cell>
          <cell r="CU112" t="str">
            <v xml:space="preserve">En el monitoreo que se realizó para el mes de enero las mejoras establecidas se dan en términos, de la actualización de los documentos del sistema integrado de gestión con respecto a las acciones no conformes resultantes de la auditoría de calidad realizada en octubre del 2018. 
Con respeto al SIVIC y las entregas de Ayuda Humanitaria Inmediata este sistema por medio de la verificación de módulos hace que cada coordinador de Clav apruebe las medidas, de la manera mas objetiva posible, así que desde este reporte y concordante con el memorando 3-2019-2783 "Seguimiento mapas de riesgo de corrupción", donde manifiestan que no se está realizando el control efectivo de " las actividades desarrolladas para evitar  el otorgamiento indebido de  ayudas humanitarias", se reporta las medidas de ayuda que fueron aprobadas y las que no procedieron. </v>
          </cell>
          <cell r="CV112" t="str">
            <v>No se presento ningún retraso</v>
          </cell>
          <cell r="CW112" t="str">
            <v>Evitar que se materalice el riesgo</v>
          </cell>
          <cell r="CX112">
            <v>1</v>
          </cell>
          <cell r="CY112" t="str">
            <v/>
          </cell>
          <cell r="CZ112" t="str">
            <v xml:space="preserve">En el monitoreo que se realizó el mes de febrero de 2019, esta relacionado con las mejoras establecidas se dan en términos de la actualización de los procedimientos PR- 314-325-318 del sistema integrado de gestión con respecto a las acciones no conformes resultantes de la auditoría de calidad realizada en octubre del 2018, de igual manera se da el cambio de “Acta de entrega de AHÍ” a “Resolución de entrega de AHI”, evitando la materialización del riesgo en el componente de “abuso de condición” .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v>
          </cell>
          <cell r="DA112" t="str">
            <v>No se presento ningún retraso</v>
          </cell>
          <cell r="DB112" t="str">
            <v>Evitar que se materalice el riesgo</v>
          </cell>
          <cell r="DC112">
            <v>1</v>
          </cell>
          <cell r="DD112" t="str">
            <v/>
          </cell>
          <cell r="DE112" t="str">
            <v>El monitoreo que se realizó para el mes de marzo, estaba relacionado con la materialización del riesgo relacionado con el otorgamiento de AHI, para lo cual se realizaron las siguientes acciones relacionadas con el Procedimiento PR - 315 "otorgamiento de ayuda humanitaria Inmediata", así: a)Guion de acogida: Entrega de las modificaciones para qué sean contenidas en el manual de servicio a la ciudadanía a cargo de la Subsecretaría de Servicio al Ciudadano y b) Monitoreo de avances en el sistema SIVIC, relacioandas con el otorgamiento de AHI
Estos cambios se realizarán conforme al monitoreo qué se realice en el mes de abril.</v>
          </cell>
          <cell r="DF112" t="str">
            <v>No se presento ningún retraso</v>
          </cell>
          <cell r="DG112" t="str">
            <v>Evitar que se materalice el riesgo</v>
          </cell>
          <cell r="DH112">
            <v>1</v>
          </cell>
          <cell r="DI112" t="str">
            <v/>
          </cell>
          <cell r="DJ112" t="str">
            <v xml:space="preserve">Durante el mes de abril se realizaron acciones en términos de la actualización de los procesos y procedimiento en torno a:  
• 11 de abril Realizar seguimiento al plan de tratamiento
• 23 de abril Revisión y ajuste nueva matriz de riesgos 
• 23 de abril Revisión nuevos documentos propuestos por el equipo Gese.  
• 25 de abril Segunda revisión y ajuste de nueva matriz de riesgos. 
• 29 de abril Aclaratoria inquietudes para el formato de recurso de reposición.
• 30 de abril Asesoría sobre la utilización de formatos de recurso de reposición.
Nota: se adjuntan evidencias de reunión y reporte de entrega de medidas.
En el monitoreo que se realizó para este mes las mejoras establecidas se dan en términos de la actualización de la nueva matriz de riesgos elaborada por la oficina asesora de planeación, la propuesta por uno de los grupos que componen la Alta consejería de la actualización de formatos para las ferias Paziempre y la aclaración a las inquietudes que se tienen respecto al formato que deben utilizar los servidores de los centros de atención cuando se realizan los recursos de reposición de la resolución de entrega de ayuda humanitaria inmediata
</v>
          </cell>
          <cell r="DK112" t="str">
            <v>No se presento ningún retraso</v>
          </cell>
          <cell r="DL112" t="str">
            <v xml:space="preserve">La nueva actualización de los riesgos de gestión y de corrupción benefician a la población objetivo en la definición de como se puede materializar el riesgo, asi mismo la definición del formato que se debe utilizar para la reposición; es la manera mas adecuada de oficializar la respuesta. </v>
          </cell>
          <cell r="DM112">
            <v>1</v>
          </cell>
          <cell r="DN112" t="str">
            <v/>
          </cell>
          <cell r="DO112" t="str">
            <v xml:space="preserve">Durante el mes de mayo se realizaron acciones en términos de la actualización de los procesos y procedimiento en torno a:  
• Realizar las acciones de contingencia para los riesgos del proceso (13 de mayo)
• Revisión matriz de contingencia, relacionado con el riesgo de AHÍ (14 de mayo)
Nota: se adjuntan evidencias de reunión y reporte de entrega de medidas.
En el monitoreo que se realizó en el mes de mayo se evidencia el cambio del  riesgo de corrupción a partir de la metodología que se realizó por parte de la OAP, y las reuniones son principalmente para la elaboración de un plan de contingencia en el caso de que el riesgo se materializará en algún momento. 
</v>
          </cell>
          <cell r="DP112" t="str">
            <v>No se presento ningún retraso</v>
          </cell>
          <cell r="DQ112" t="str">
            <v>El cambio de el riesgo de corrupción y un nuevo planteamiento mejora la observación por parte de los entes de control y de a la ciudadanía. </v>
          </cell>
          <cell r="DR112">
            <v>1</v>
          </cell>
          <cell r="DS112" t="str">
            <v/>
          </cell>
          <cell r="DT112" t="str">
            <v>En el monitoreo que se realizó en el mes de junio se evidencia que se hizo el seguimiento a las acciones en gestión a esta fecha donde se incluyen los cambios al formato de resolución “Por el cual se otorga una ayuda humanitaria inmediata”, se hace el cierre de la acción correctiva N°20 que se produjo de la auditoría de octubre de 2018 y finalmente se realizó y aprobó los formatos que están anidados al PR-315 “Otorgamiento de ayuda y atención humanitaria ”</v>
          </cell>
          <cell r="DU112" t="str">
            <v>No se presento ningún retraso</v>
          </cell>
          <cell r="DV112" t="str">
            <v>El seguimiento a las actividades redunda en el cumplimiento de los acuerdos establecidos para evitar la materialización de los riesgos de corrupción. Adicionalmente nos permite tene bajo control las variables que posibilitan la corrupción al interior de la Alta Consejeria para los Derechos de las Victimas, la Paz y la Reconciliación de la Secretaría General</v>
          </cell>
          <cell r="DW112">
            <v>1</v>
          </cell>
          <cell r="DX112" t="str">
            <v/>
          </cell>
          <cell r="DY112" t="str">
            <v xml:space="preserve">En el monitoreo que se realizó para julio, se dan en términos de la construcción de acciones correctivas, preventivas y de mejora producto de la auditoría integral de gestión que realizó la oficina de control interno, de igual manera se hizo la actualización de las fichas de productos y servicios frente a nuestros usuarios externos junto con la matriz, finalmente cada mes se hará una reunión de seguimiento de acciones en el SIG. 
Respecto a SIVIC y las entregas de Ayuda Humanitaria Inmediata, se reporta las medidas de ayuda que fueron aprobadas y las que no procedieron. Para este mes y de acuerdo con los compromisos adquiridos con el reporte de este riesgo se realizaron las siguientes actividades: 1) Matriz de revisión de los otorgamientos efectuados por para cada uno de los CLAV, PAv y la Unidad Móvil, donde se realizó una muestra de 358 otorgamientos, correspondiente a una muestra del 28% de los casos.2) Correos electrónicos de retroalimentación enviado a cada una de las coordinaciones, donde se presenta el panorama general del punto y se emiten algunas solicitudes para cumplir con el 100% de las revisiones.  
Se verificaron que los puntos de control han sido efectivos y el riesgo no se materializo para este mes
</v>
          </cell>
          <cell r="DZ112" t="str">
            <v>No se presento ningún retraso</v>
          </cell>
          <cell r="EA112" t="str">
            <v>Los beneficios del monitoreo de riesgos de corrupción se derivan en las siguientes acciones: - Las reuniones periódicas para el mantenimiento del sistema integrado de gestión, benefician a la población ya que los documentos se mantienen verificados.</v>
          </cell>
          <cell r="EB112">
            <v>1</v>
          </cell>
          <cell r="EC112" t="str">
            <v/>
          </cell>
          <cell r="ED112" t="str">
            <v xml:space="preserve">Durante el mes de agosto se realizaron acciones en términos de la actualización de las acciones de mejora o correctivas propuestas en torno a:  
•Retroalimentación de seguimiento de indicadores y propuesta de acciones en el Sistema SIG.
•Cierre de acción correctiva N°21.  
•Registrar la acción de mejora relacionada con el plan de acción y aclarar el tema de caracterización de usuarios para el folleto donde se evidencia los bienes y servicios prestados por la Alta Consejeria para los Derechos de las Victimas, la Paz y la Reconciliación. 
SIVIC:
1.Se realiza la Matriz de revisión de los otorgamientos efectuados por para cada uno de los Clav, Pav y la Unidad Móvil. Para el mes de agosto se efectuaron 998 otorgamientos, de los cuales se revisaron 277, es decir, la muestra fue del 28% de los casos.
2. Se enviaron correos electrónicos de retroalimentación a cada una de las coordinaciones, donde se presenta el panorama general y se emiten algunas solicitudes para cumplir con el 100% de las revisiones. 
</v>
          </cell>
          <cell r="EE112" t="str">
            <v>No se presento ningún retraso</v>
          </cell>
          <cell r="EF112" t="str">
            <v xml:space="preserve">Los beneficios del monitoreo de riesgos de corrupción se derivan en las siguientes acciones: -revisión y monitoreo de las acciones de mejora registradas en el SIG, -Seguimiento y acompañamiento a los equipos de trabajo para alcanzar los objetivos de las acciones propuestas en el SIG.
Otro de los beneficios encontrados es la matriz que se ha venido implementando, relacionada con la revisión de ayudas humanitarias dado que ayuda a evitar la indebida entrega y /o desviación de recursos.
</v>
          </cell>
          <cell r="EG112">
            <v>1</v>
          </cell>
          <cell r="EH112" t="str">
            <v/>
          </cell>
          <cell r="EI112" t="str">
            <v xml:space="preserve">Durante el mes de septiembre se realizaron acciones en términos de la actualización de los procesos y procedimiento en torno a:  
• 4 de septiembre Revisar y diligenciar el formato de monitoreo de riesgos del proceso
• 12 de septiembre Realizar seguimiento a los pendientes relacionados con el sistema de gestión de calidad. 
• 25 de septiembre Realizar el cierre de la acción 35  
En el monitoreo que se realizó para este mes las mejoras establecidas se dan en términos de realizar el formato de monitoreo de riesgos, las acciones que quedaban en el sistema y el cierre de la acción 35 que estaba relacionada con el reporte del plan de acción en el que algunos de los indicadores no alcanzaban las metas.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realizaron las siguientes actividades: 
Matriz de revisión de los otorgamientos efectuados por para cada uno de los Clav, Pav y la Unidad Móvil. Para el mes de agosto se efectuaron 1071 otorgamientos, de los cuales se revisaron 283, es decir, la muestra fue del 26% de los casos.
</v>
          </cell>
          <cell r="EJ112" t="str">
            <v>No se presento ningún retraso</v>
          </cell>
          <cell r="EK112" t="str">
            <v xml:space="preserve">Los beneficios del monitoreo de riesgos de corrupción se derivan en las siguientes acciones: -revisión y monitoreo de las acciones de mejora registradas en el SIG, -Seguimiento y acompañamiento a los equipos de trabajo para alcanzar los objetivos de las acciones propuestas en el SIG.
Otro de los beneficios encontrados es la matriz que se ha venido implementando, relacionada con la revisión de ayudas humanitarias dado que ayuda a evitar la indebida entrega y /o desviación de recursos.
</v>
          </cell>
          <cell r="EL112">
            <v>1</v>
          </cell>
          <cell r="EM112" t="str">
            <v/>
          </cell>
          <cell r="EN112" t="str">
            <v xml:space="preserve">Durante el mes de octubre se realizaron acciones en términos:
En el monitoreo de los riesgos de corrupción realizado durante el mes, las mejoras establecidas se dieron en orientados al procedimiento 315 que corresponde a la Ayuda Humanitaria Inmediata -AHÍ- y se realizaron 25 actualizaciones a los procedimientos entre formatos, guías y documentos técnicos. 
Con respeto al SIVIC y las entregas de AHÍ, este sistema por medio de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durante el mes de octubre se elaboró la Matriz para revisión de los otorgamientos efectuados por para cada uno de los CLAV, PAV y la Unidad Móvil. Esta arrojo que se efectuaron 772 otorgamientos, de los cuales se revisaron 257, es decir, la muestra fue del 33% de los casos.
</v>
          </cell>
          <cell r="EO112" t="str">
            <v>No se presento ningún retraso</v>
          </cell>
          <cell r="EP112" t="str">
            <v>Se revisaron aleatoriamente 257 otorgamientos con el fin de garantizar que éste proceso se realice de forma transparente y con los criterios establecidos por la ACDVPR.</v>
          </cell>
          <cell r="EQ112">
            <v>1</v>
          </cell>
          <cell r="ER112" t="str">
            <v/>
          </cell>
          <cell r="ES112" t="str">
            <v xml:space="preserve">Durante el mes de noviembre se realizaron acciones en términos:
En el monitoreo que se realizó durante el mes de noviembre de 2019, se presentaron cierres de acciones preventivas, correctivas y de mejora, de la totalidad del sistema integrado.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realizaron las siguientes actividades: 
1. Matriz de revisión de los otorgamientos efectuados para el mes de Noviembre se revisaron 592 del total de las atenciones humanitarias inmediatas otorgadas en todos los centros, que corresponden a más del 40% del total de otorgamientos. 
2. Correos electrónicos de retroalimentación Enviado por cada una de las coordinaciones del reporte enviado durante el mes de octubre y las evidencias de reunión de las socializaciones realizadas en cada Clav. (Archivo: Acta socialización entrega medidas octubre CLAV - PAV - UM.pdf). Se estableció que los puntos de control han sido efectivos y el riesgo no se materializo.
</v>
          </cell>
          <cell r="ET112" t="str">
            <v>No se presento ningún retraso</v>
          </cell>
          <cell r="EU112" t="str">
            <v>Con la revisión aleatoria de 592 otorgamientos se garantiza que este proceso se realice de forma transparente y con los criterios establecidos por la ACDVPR y la Ley</v>
          </cell>
          <cell r="EV112">
            <v>1</v>
          </cell>
          <cell r="EW112" t="str">
            <v/>
          </cell>
          <cell r="EX112" t="str">
            <v xml:space="preserve">Al 12 de diciembre de 2019, se han efectuado 318 otorgamientos, de los cuales se revisaron 174, es decir, la muestra efectiva fue del 55% de los casos. Se verificó que en el otorgamiento se cumpliera con los puntos de control establecidos, como son revisión por parte del profesional jurídico y aprobación por parte del coordinador. Es importante resaltar, que se cuenta con el 100% de la revisión por parte del profesional jurídico. </v>
          </cell>
          <cell r="EY112" t="str">
            <v>No se presento ningún retraso</v>
          </cell>
          <cell r="EZ112" t="str">
            <v>Se revisaron aleatoriamente 174 otorgamientos con el fin de garantizar que éste proceso se realice de forma transparente y con los criterios establecidos por la ACDVPR.</v>
          </cell>
          <cell r="FA112">
            <v>12</v>
          </cell>
          <cell r="FB112">
            <v>0</v>
          </cell>
          <cell r="FC112" t="str">
            <v>Cumple</v>
          </cell>
          <cell r="FD112" t="str">
            <v>Cumplido</v>
          </cell>
          <cell r="FE112" t="str">
            <v>Cumplido</v>
          </cell>
          <cell r="FF112" t="str">
            <v>Adecuado</v>
          </cell>
          <cell r="FG112" t="str">
            <v>Coherente</v>
          </cell>
          <cell r="FH112" t="str">
            <v>Concuerda</v>
          </cell>
          <cell r="FI112" t="str">
            <v>Concuerda</v>
          </cell>
          <cell r="FJ112" t="str">
            <v>Relación directa</v>
          </cell>
          <cell r="FK112" t="str">
            <v>Adecuado</v>
          </cell>
          <cell r="FL112" t="str">
            <v>Oportuna</v>
          </cell>
          <cell r="FM112" t="str">
            <v>C4- Para el mes de marzo se programo una meta a ejecutar, sin embargo no se incluye avance cualitativo, ni dificultades. Para los beneficios relacionados, se recomienda describir el impácto que genere el cumplimiento del indicador. 
C6- El avance cuantitativo es diferente al avance cualitativo. Se debe registrar el avance cualitativo para el mes de marzo. Se recomienda revisar el avance cuantitativo registrado pues se digitó 100 lo que da un cumplimiento del 1000%.  
Se subsanó.</v>
          </cell>
          <cell r="FN112" t="str">
            <v>Luisa Fernanda Ortiz y Yuri Galindo</v>
          </cell>
          <cell r="FO112" t="str">
            <v>Cumple</v>
          </cell>
          <cell r="FP112" t="str">
            <v>Cumplido</v>
          </cell>
          <cell r="FQ112" t="e">
            <v>#N/A</v>
          </cell>
          <cell r="FR112" t="str">
            <v>No adecuado</v>
          </cell>
          <cell r="FS112" t="str">
            <v>Coherente</v>
          </cell>
          <cell r="FT112" t="str">
            <v>Concuerda</v>
          </cell>
          <cell r="FU112" t="str">
            <v>Indeterminado</v>
          </cell>
          <cell r="FV112" t="str">
            <v>Relación directa</v>
          </cell>
          <cell r="FW112" t="str">
            <v>Adecuado</v>
          </cell>
          <cell r="FX112" t="str">
            <v>Oportuna</v>
          </cell>
          <cell r="FY112" t="str">
            <v>Se deben registrar los beneficios obtenidos a través de la consolidación del informe mensual de riesgos de corrupción. Por otra parte, se les sugiere respetuosamente revisar la redacción y la ortografía del reporte de este indicador.</v>
          </cell>
          <cell r="FZ112" t="str">
            <v>Yuri Galindo</v>
          </cell>
          <cell r="GA112" t="str">
            <v>Cumple</v>
          </cell>
          <cell r="GB112" t="str">
            <v>Cumplido</v>
          </cell>
          <cell r="GC112" t="e">
            <v>#N/A</v>
          </cell>
          <cell r="GD112" t="str">
            <v>Adecuado</v>
          </cell>
          <cell r="GE112" t="str">
            <v>Coherente</v>
          </cell>
          <cell r="GF112" t="str">
            <v>Concuerda</v>
          </cell>
          <cell r="GG112" t="str">
            <v>No aplica</v>
          </cell>
          <cell r="GH112" t="str">
            <v>Relación directa</v>
          </cell>
          <cell r="GI112" t="str">
            <v>Adecuado</v>
          </cell>
          <cell r="GJ112" t="str">
            <v>Oportuna</v>
          </cell>
          <cell r="GK112" t="str">
            <v>C1: En la retroalimentación al reporte del segundo trimestre radicada con el memorando 3-2019-21090 el 19 de julio de 2019 se solicitó realizar un ajuste puntual: 1. Vincular los “beneficios obtenidos” de manera diferenciada por mes de reporte de conformidad con los “avances y logros en la ejecución de actividades”. La Alta Consejería en el tercer trimestre tuvo en cuenta la observación realizada en la retroalimentación. Por lo anterior, se califica el criterio como cumplido, pero se invita a fortalecer lo registrado en la casilla de “impactos esperados” diferenciándolos por mes de reporte del indicador.</v>
          </cell>
          <cell r="GL112" t="str">
            <v>Yuri Romina Galindo</v>
          </cell>
          <cell r="GM112" t="str">
            <v>Cumple</v>
          </cell>
          <cell r="GN112" t="str">
            <v>Cumplido</v>
          </cell>
          <cell r="GO112" t="e">
            <v>#N/A</v>
          </cell>
          <cell r="GP112" t="str">
            <v>Adecuado</v>
          </cell>
          <cell r="GQ112" t="str">
            <v>Coherente</v>
          </cell>
          <cell r="GR112" t="str">
            <v>Concuerda</v>
          </cell>
          <cell r="GS112" t="str">
            <v>No aplica</v>
          </cell>
          <cell r="GT112" t="str">
            <v>Relación directa</v>
          </cell>
          <cell r="GU112" t="str">
            <v>Adecuado</v>
          </cell>
          <cell r="GV112" t="str">
            <v>Oportuna</v>
          </cell>
          <cell r="GW112" t="str">
            <v xml:space="preserve">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vincularons los beneficios obtenidos por la generación del producto y la ejecución de las actividades del mes de noviembre. </v>
          </cell>
          <cell r="GX112" t="str">
            <v>Yuri Romina Galindo</v>
          </cell>
          <cell r="GY112">
            <v>1</v>
          </cell>
          <cell r="GZ112">
            <v>1</v>
          </cell>
          <cell r="HA112">
            <v>1</v>
          </cell>
          <cell r="HB112">
            <v>1</v>
          </cell>
          <cell r="HC112">
            <v>1</v>
          </cell>
          <cell r="HD112">
            <v>1</v>
          </cell>
          <cell r="HE112">
            <v>1</v>
          </cell>
          <cell r="HF112">
            <v>1</v>
          </cell>
          <cell r="HG112">
            <v>1</v>
          </cell>
          <cell r="HH112">
            <v>1</v>
          </cell>
          <cell r="HI112">
            <v>1</v>
          </cell>
          <cell r="HJ112">
            <v>1</v>
          </cell>
          <cell r="HK112">
            <v>12</v>
          </cell>
          <cell r="HL112">
            <v>8.3333333333333329E-2</v>
          </cell>
          <cell r="HM112">
            <v>8.3333333333333329E-2</v>
          </cell>
          <cell r="HN112">
            <v>8.3333333333333329E-2</v>
          </cell>
          <cell r="HO112">
            <v>8.3333333333333329E-2</v>
          </cell>
          <cell r="HP112">
            <v>8.3333333333333329E-2</v>
          </cell>
          <cell r="HQ112">
            <v>8.3333333333333329E-2</v>
          </cell>
          <cell r="HR112">
            <v>8.3333333333333329E-2</v>
          </cell>
          <cell r="HS112">
            <v>8.3333333333333329E-2</v>
          </cell>
          <cell r="HT112">
            <v>8.3333333333333329E-2</v>
          </cell>
          <cell r="HU112">
            <v>8.3333333333333329E-2</v>
          </cell>
          <cell r="HV112">
            <v>8.3333333333333329E-2</v>
          </cell>
          <cell r="HW112">
            <v>8.3333333333333329E-2</v>
          </cell>
          <cell r="HX112">
            <v>1</v>
          </cell>
          <cell r="HY112">
            <v>1</v>
          </cell>
          <cell r="HZ112">
            <v>1</v>
          </cell>
          <cell r="IA112">
            <v>1</v>
          </cell>
          <cell r="IB112">
            <v>1</v>
          </cell>
          <cell r="IC112">
            <v>1</v>
          </cell>
          <cell r="ID112">
            <v>1</v>
          </cell>
          <cell r="IE112">
            <v>1</v>
          </cell>
          <cell r="IF112">
            <v>1</v>
          </cell>
          <cell r="IG112">
            <v>1</v>
          </cell>
          <cell r="IH112">
            <v>1</v>
          </cell>
          <cell r="II112">
            <v>1</v>
          </cell>
          <cell r="IJ112">
            <v>1</v>
          </cell>
          <cell r="IK112">
            <v>1</v>
          </cell>
          <cell r="IL112">
            <v>1</v>
          </cell>
          <cell r="IM112">
            <v>1</v>
          </cell>
          <cell r="IN112">
            <v>1</v>
          </cell>
          <cell r="IP112">
            <v>0.25</v>
          </cell>
          <cell r="IQ112">
            <v>0.49999999999999994</v>
          </cell>
          <cell r="IR112">
            <v>0.75</v>
          </cell>
          <cell r="IS112">
            <v>1</v>
          </cell>
        </row>
        <row r="113">
          <cell r="A113" t="str">
            <v>PAAC_35</v>
          </cell>
          <cell r="B113" t="str">
            <v>Oficina Alta Consejería para los Derechos de las Víctimas, la Paz y la Reconciliación</v>
          </cell>
          <cell r="C113" t="str">
            <v>Alto Consejero para los Derechos de las Víctimas, la Paz y la Reconciliación</v>
          </cell>
          <cell r="D113" t="str">
            <v>Gustavo Alberto Quintero Ardila</v>
          </cell>
          <cell r="E113" t="str">
            <v>P1 -  ÉTICA, BUEN GOBIERNO Y TRANSPARENCIA</v>
          </cell>
          <cell r="F113" t="str">
            <v>P1O1 Consolidar a 2020 una cultura de visión y actuación ética,  integra y transparente</v>
          </cell>
          <cell r="G113" t="str">
            <v>P1O1A11 Realizar la formulación y el seguimiento a la ejecución del Plan Anticorrupción y de Atención al Ciudadano - PAAC, para la obtención de resultados óptimos en la medición del Índice de Gobierno Abierto - IGA</v>
          </cell>
          <cell r="H113" t="str">
            <v>Adelantar procesos de cualificación a servidores(as) de la Administración Distrital y entidades presentes en los Centros Locales de Atención a Víctimas (CLAV), programados, que permitan incrementar las competencias en temas relacionados con atención a población víctima del conflicto armado.</v>
          </cell>
          <cell r="I113" t="str">
            <v xml:space="preserve">Servidores(as) cualificados 
en temas relacionados  con  atención a población víctima del conflicto armado.
</v>
          </cell>
          <cell r="J113" t="str">
            <v>Con esta actividad se pretende mejorar las competencias de los servidores presentes en los CLAV, en temas relacionados con atención a población víctima del conflicto armado.</v>
          </cell>
          <cell r="K113" t="str">
            <v>(# servidores cualificados en atención a población víctima / # servidores programados para cualificar en atención a población víctima) *100</v>
          </cell>
          <cell r="L113" t="str">
            <v># servidores cualificados en atención a población víctima</v>
          </cell>
          <cell r="M113" t="str">
            <v># servidores programados para cualificar en atención a población víctima</v>
          </cell>
          <cell r="O113" t="str">
            <v xml:space="preserve">Servidores(as) cualificados 
en temas relacionados  con  atención a población víctima del conflicto armado.
</v>
          </cell>
          <cell r="Q113" t="str">
            <v>-Actas de reunion
-Presentaciones powerpoint
-Informe de servidores cualificados</v>
          </cell>
          <cell r="R113" t="str">
            <v>Buscar fortalecer el trabajo intersectorial y la formulación de estrategias enfocadas a la calidad en la prestación de los servicios haciendo énfasis en la cualificación y formación permanente de servidores públicos de las entidades distritales, responsables de la implementación de los diferentes programas, que permita la apropiación y adecuada implementación del marco normativo y de las políticas públicas que reglamentan los derechos de las víctimas, que redunde en la garantía de los mismos, así como en un trato digno, humanizado y solidario.</v>
          </cell>
          <cell r="S113" t="str">
            <v>Constante</v>
          </cell>
          <cell r="T113" t="str">
            <v>Constante</v>
          </cell>
          <cell r="U113" t="str">
            <v>Porcentaje</v>
          </cell>
          <cell r="V113" t="str">
            <v>Eficacia</v>
          </cell>
          <cell r="W113" t="str">
            <v>Producto</v>
          </cell>
          <cell r="X113">
            <v>2018</v>
          </cell>
          <cell r="Y113">
            <v>0</v>
          </cell>
          <cell r="Z113">
            <v>0</v>
          </cell>
          <cell r="AA113">
            <v>0</v>
          </cell>
          <cell r="AB113">
            <v>0</v>
          </cell>
          <cell r="AC113">
            <v>1</v>
          </cell>
          <cell r="AD113">
            <v>1</v>
          </cell>
          <cell r="AE113">
            <v>0</v>
          </cell>
          <cell r="AF113">
            <v>0</v>
          </cell>
          <cell r="AG113" t="str">
            <v>No Aplica</v>
          </cell>
          <cell r="AH113" t="str">
            <v>No Aplica</v>
          </cell>
          <cell r="AI113" t="str">
            <v>No Aplica</v>
          </cell>
          <cell r="AJ113">
            <v>1</v>
          </cell>
          <cell r="AK113" t="str">
            <v>No Aplica</v>
          </cell>
          <cell r="AL113" t="str">
            <v>No Aplica</v>
          </cell>
          <cell r="AM113" t="str">
            <v>No Aplica</v>
          </cell>
          <cell r="AN113" t="str">
            <v>No Aplica</v>
          </cell>
          <cell r="AO113" t="str">
            <v>No Aplica</v>
          </cell>
          <cell r="AP113">
            <v>1</v>
          </cell>
          <cell r="AQ113" t="str">
            <v>No Aplica</v>
          </cell>
          <cell r="AR113" t="str">
            <v>No Aplica</v>
          </cell>
          <cell r="AS113" t="str">
            <v>No Aplica</v>
          </cell>
          <cell r="AT113" t="str">
            <v>No Aplica</v>
          </cell>
          <cell r="AU113" t="str">
            <v>No Aplica</v>
          </cell>
          <cell r="AV113" t="str">
            <v>No Aplica</v>
          </cell>
          <cell r="AW113" t="str">
            <v>No Aplica</v>
          </cell>
          <cell r="AX113" t="str">
            <v>No Aplica</v>
          </cell>
          <cell r="AY113" t="str">
            <v>No Aplica</v>
          </cell>
          <cell r="AZ113" t="str">
            <v>No Aplica</v>
          </cell>
          <cell r="BA113" t="str">
            <v>No Aplica</v>
          </cell>
          <cell r="BB113" t="str">
            <v>No Aplica</v>
          </cell>
          <cell r="BC113" t="str">
            <v>No Aplica</v>
          </cell>
          <cell r="BD113" t="str">
            <v>No Aplica</v>
          </cell>
          <cell r="BE113" t="str">
            <v>No Aplica</v>
          </cell>
          <cell r="BF113" t="str">
            <v>No Aplica</v>
          </cell>
          <cell r="BG113" t="str">
            <v>No Aplica</v>
          </cell>
          <cell r="BH113" t="str">
            <v>No Aplica</v>
          </cell>
          <cell r="BI113" t="str">
            <v>No Aplica</v>
          </cell>
          <cell r="BJ113" t="str">
            <v>No Aplica</v>
          </cell>
          <cell r="BK113" t="str">
            <v>No Aplica</v>
          </cell>
          <cell r="BL113" t="str">
            <v>No Aplica</v>
          </cell>
          <cell r="BM113" t="str">
            <v>Plan de Acción PAAC</v>
          </cell>
          <cell r="BN113" t="str">
            <v>Con esta actividad se pretende mejorar las competencias de los servidores presentes en los CLAV, en temas relacionados con atención a población víctima del conflicto armado.</v>
          </cell>
          <cell r="BO113" t="str">
            <v>Se realiza cualificación a los servidores en temas relacionados con victimas del conflicto armado.</v>
          </cell>
          <cell r="BP113" t="str">
            <v>Buscar fortalecer el trabajo intersectorial y la formulación de estrategias enfocadas a la calidad en la prestación de los servicios haciendo énfasis en la cualificación y formación permanente de servidores públicos de las entidades distritales, responsables de la implementación de los diferentes programas, que permita la apropiación y adecuada implementación del marco normativo y de las políticas públicas que reglamentan los derechos de las víctimas, que redunde en la garantía de los mismos, así como en un trato digno, humanizado y solidario.</v>
          </cell>
          <cell r="BQ113" t="str">
            <v>-Actas de reunion
-Presentaciones powerpoint
-Informe de servidores cualificados</v>
          </cell>
          <cell r="BR113" t="str">
            <v>constante</v>
          </cell>
          <cell r="BS113">
            <v>1</v>
          </cell>
          <cell r="BT113">
            <v>0</v>
          </cell>
          <cell r="BU113">
            <v>0</v>
          </cell>
          <cell r="BV113">
            <v>1</v>
          </cell>
          <cell r="BW113">
            <v>1</v>
          </cell>
          <cell r="BX113">
            <v>1</v>
          </cell>
          <cell r="BY113">
            <v>1</v>
          </cell>
          <cell r="BZ113">
            <v>1</v>
          </cell>
          <cell r="CA113">
            <v>1</v>
          </cell>
          <cell r="CB113">
            <v>1</v>
          </cell>
          <cell r="CC113">
            <v>1</v>
          </cell>
          <cell r="CD113">
            <v>1</v>
          </cell>
          <cell r="CE113">
            <v>1</v>
          </cell>
          <cell r="CF113">
            <v>0</v>
          </cell>
          <cell r="CG113">
            <v>0</v>
          </cell>
          <cell r="CH113">
            <v>1</v>
          </cell>
          <cell r="CI113">
            <v>1</v>
          </cell>
          <cell r="CJ113">
            <v>1</v>
          </cell>
          <cell r="CK113">
            <v>1</v>
          </cell>
          <cell r="CL113">
            <v>1</v>
          </cell>
          <cell r="CM113">
            <v>1</v>
          </cell>
          <cell r="CN113">
            <v>1</v>
          </cell>
          <cell r="CO113">
            <v>1</v>
          </cell>
          <cell r="CP113">
            <v>1</v>
          </cell>
          <cell r="CQ113">
            <v>1</v>
          </cell>
          <cell r="CR113">
            <v>1</v>
          </cell>
          <cell r="CS113">
            <v>0</v>
          </cell>
          <cell r="CT113">
            <v>0</v>
          </cell>
          <cell r="CU113" t="str">
            <v>No se programaron acciones para este mes.</v>
          </cell>
          <cell r="CV113" t="str">
            <v>NA</v>
          </cell>
          <cell r="CW113" t="str">
            <v>NA</v>
          </cell>
          <cell r="CX113">
            <v>21</v>
          </cell>
          <cell r="CY113">
            <v>21</v>
          </cell>
          <cell r="CZ113" t="str">
            <v xml:space="preserve">Se realizo la cualificación en coaching organizacional para 21 servidores del clav de (13)Bosa,(8) Suba  </v>
          </cell>
          <cell r="DA113" t="str">
            <v>No se presento ningún retraso</v>
          </cell>
          <cell r="DB113" t="str">
            <v>Permiten que los servidores desasarrollen habilidades de liderazgo en sus procesos</v>
          </cell>
          <cell r="DC113">
            <v>61</v>
          </cell>
          <cell r="DD113">
            <v>61</v>
          </cell>
          <cell r="DE113" t="str">
            <v>Se realizó la cualificación de 61 servidores en coaching organizacional (15) Sevillana, (9) Chapinero, (9) Ciudad bolivar, (15)Patio bonito, (13)Rafael uribe.</v>
          </cell>
          <cell r="DF113" t="str">
            <v>No se presento ningún retraso</v>
          </cell>
          <cell r="DG113" t="str">
            <v>Permiten que los servidores desasarrollen habilidades de liderazgo en sus procesos</v>
          </cell>
          <cell r="DH113">
            <v>76</v>
          </cell>
          <cell r="DI113">
            <v>76</v>
          </cell>
          <cell r="DJ113" t="str">
            <v xml:space="preserve">Se realizaron cualificaciones en los siguientes temas: 
-Bogotá te escucha 11 de abril, 20 servidores.
-Coaching organizacional Clav Bosa 7 de abril, 12 servidores.
-Viendo más allá del lenguaje Clav Chapinero 4 de abril, 13 servidores .
-Fortalecimiento de actitudes Servicio a la ciudadanía 26 de abril, 31 servidores.
Para un total de 76 servidores 
</v>
          </cell>
          <cell r="DK113" t="str">
            <v>No se presento ningún retraso</v>
          </cell>
          <cell r="DL113"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DM113">
            <v>18</v>
          </cell>
          <cell r="DN113">
            <v>18</v>
          </cell>
          <cell r="DO113" t="str">
            <v xml:space="preserve">Durante el mes de mayo se cualificaron a 18 servidores de los CLAVS de Suba y Sevillana en temas de inteligencia emocional. </v>
          </cell>
          <cell r="DP113" t="str">
            <v>No se presento ningún retraso</v>
          </cell>
          <cell r="DQ113"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DR113">
            <v>112</v>
          </cell>
          <cell r="DS113">
            <v>112</v>
          </cell>
          <cell r="DT113" t="str">
            <v xml:space="preserve">Para el mes de junio de 2019:
Se realizó la cualificación de 112 servidores en dos capacitaciones organizadas por la subsecretaría de servicio al ciudadano desagregadas así: 
Lenguaje Claro 
Unidad movil: 9 servidores 
Suba: 7 servidores 
Sevillana: 6 servidores 
Rafael Uribe: 15 servidores 
Patio Bonito : 11 servidores 
Nivel central: 5 servidores 
Ciudad Bolivar: 8 servidores 
Chapinero 9 servidores
Lenguaje de señas 
21/06/19 26 servidores 
28/06/19  25 servidores
</v>
          </cell>
          <cell r="DU113" t="str">
            <v>No se presento ningún retraso</v>
          </cell>
          <cell r="DV113"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DW113">
            <v>112</v>
          </cell>
          <cell r="DX113">
            <v>112</v>
          </cell>
          <cell r="DY113" t="str">
            <v>En el mes de julio se realizaron 2 capacitaciones a 112 servidores y servidoras de los CLAVS en los siguientes temas: 
*E-cualificación: Que es una estrategia liderada por la Dirección de calidad del servicio donde se realiza a traves de una metodología de juego la experiencia de servicio al ciudadano (unidad movil 4; Pav terminal 1; Pav engativa 1; Nivel central 9; Suba 5; Sevillana 6; Rafael Uribe 3; Patio Bonito 5; iudad Bolivar 2; Chapinero 7; Bosa 2)
* Lenguaje de señas: Que es una cualificación dirigida a los servidores y servidoras de CLAV por medio de la Subsecretaría de servicio al ciudadano donde se enseñan las principales formas de comunicarse por lenguaje de señas. (26/07/19 (21 ); 19/07/2019 (11); 12/07/2019 (11); 02/07/2019 (12); 05/07/2019 (12))</v>
          </cell>
          <cell r="DZ113" t="str">
            <v>No se presento ningún retraso</v>
          </cell>
          <cell r="EA113"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EB113">
            <v>0</v>
          </cell>
          <cell r="EC113">
            <v>0</v>
          </cell>
          <cell r="ED113" t="str">
            <v>No se realizaron capacitaciones a los funcionarios para este periodo, se encuentra en curso la capacitación  en Lenguaje de Señas con dos grupos, de los cuales se enviaran los soportes una vez culminen.</v>
          </cell>
          <cell r="EE113" t="str">
            <v>No se presento ningún retraso</v>
          </cell>
          <cell r="EF113" t="str">
            <v>NA</v>
          </cell>
          <cell r="EG113">
            <v>370</v>
          </cell>
          <cell r="EH113">
            <v>370</v>
          </cell>
          <cell r="EI113" t="str">
            <v xml:space="preserve">En el mes de septiembre de 2019, se realizó el seminario " Hacia la excelencia en el servicio a las victimas del conflicto armado", donde se trataron temas como la experiencia psicosocial y la calidad del servicio en los centros de atención, además de modelos y desafíos para la atención. 
Uno de los objetivos principales del seminario fue el de promover un espacio reflexivo con los colaboradores de las entidades pertenecientes al Sistema nacional de atención y reparación a victimas - SNARIV- y el Sistema distrital de atención y reparación integral a victimas SDARVI-, que atienden a población víctimas del conflicto armado a fin de elevar los estándares de servicio, propiciando la mejora continua de la calidez y calidad en la atención.
</v>
          </cell>
          <cell r="EJ113" t="str">
            <v>No se presento ningún retraso</v>
          </cell>
          <cell r="EK113" t="str">
            <v>La realización del seminario tuvo como objetivo principal, el mejoramiento del servicio en los puntos de atención que ofrecen nuestros colaboradores a las victimas del conflicto armado.</v>
          </cell>
          <cell r="EL113">
            <v>74</v>
          </cell>
          <cell r="EM113">
            <v>74</v>
          </cell>
          <cell r="EN113" t="str">
            <v xml:space="preserve">En el mes de octubre se realizaron dos capacitaciones relacionadas con: 
1. Capacitación sobre prevención y protección a Enlaces de AHI 28 servidores(as). 
2. Sesiones de socialización de documentos (Memorando AHI, guía para el reporte de irregularidades y lineamientos de atención a desmovilizados), discriminados asi:
• Sevillana 9 servidores(as)
• Bosa 12 servidores(as)
• Unidad Movil 8 servidores(as)
• Suba 9 servidores(as)
• Ciudad Bolivar 8 servidores(as)
Todo esto, arroja un  totál de 74 servidores(as) cualificados para este mes. 
</v>
          </cell>
          <cell r="EO113" t="str">
            <v>No se presento ningún retraso</v>
          </cell>
          <cell r="EP113" t="str">
            <v xml:space="preserve">-La capacitación de prevención y protección en el manejo de los distintos casos por los cuales puede pasar una víctima (amenaza, desplazamiento, violencia sexual), beneficia a la población objetivo debido a que reciben mejor atención y la orientación en los servicios prestados por el distrito es efectiva.
-La capacitación de socialización de documentos beneficia a los funcionarios(a) en torno a las rutas de manejo cuando se presenta un posible fraude relacionado con las inclusiones en el Registro Único de víctimas, y las presuntas denuncias de terceros por suplantación de identidades.
</v>
          </cell>
          <cell r="EQ113">
            <v>24</v>
          </cell>
          <cell r="ER113">
            <v>24</v>
          </cell>
          <cell r="ES113" t="str">
            <v xml:space="preserve">En el mes de noviembre se realizaron dos capacitaciones en temas relacionados con:
1.Socializar el Pas de Subsistencia Minima (10 servidores y servidoras)
2. Socialización de anexos tecnicos y documentos psicosociales (14 servidoras)
Para un total 24 servidores(as) cualificados para este mes. 
</v>
          </cell>
          <cell r="ET113" t="str">
            <v>No se presento ningún retraso</v>
          </cell>
          <cell r="EU113" t="str">
            <v>Se revisaron aleatoriamente 592 otorgamientos con el fin de garantizar que éste proceso se realice de forma transparente y con los criterios establecidos por la ACDVPR.</v>
          </cell>
          <cell r="EV113">
            <v>58</v>
          </cell>
          <cell r="EW113">
            <v>58</v>
          </cell>
          <cell r="EX113" t="str">
            <v xml:space="preserve">Al 10 de diciembre de 2019, se desarrollaron 3 capacitaciones: 
• Aproximación de lengua de señas colombiana con enfoque en servicio al ciudadano, bajo estándares de inclusión (17 servidores)
• *Programa distrital de educación en derechos humanos para la paz y la reconciliación (13 servidores)
• *Socializaciones de documentos (28 servidores)
</v>
          </cell>
          <cell r="EY113" t="str">
            <v>No se presento ningún retraso</v>
          </cell>
          <cell r="EZ113" t="str">
            <v xml:space="preserve">- La capacitación de Aproximación de lengua de señas colombiana con enfoque en servicio a la ciudadano, bajo estándares de inclusión beneficia a los usuarios de los CLAVS que tengan esta condición y sean atendidos de la misma manera que un usuario que no tenga la condición.
-La capacitación Programa distrital de educación en derechos humanos para la paz y la reconciliación, beneficia en torno a que los y las servidores apropian el tema de derechos en la atención en los centros.
- La capacitación en socialización de documentos y su actualización se realiza en torno a las horas del proceso junto con los y las servidoras. 
</v>
          </cell>
          <cell r="FA113">
            <v>926</v>
          </cell>
          <cell r="FB113">
            <v>0</v>
          </cell>
          <cell r="FC113" t="str">
            <v>Cumple</v>
          </cell>
          <cell r="FD113" t="str">
            <v>Anticipado</v>
          </cell>
          <cell r="FE113" t="str">
            <v>Cumplido</v>
          </cell>
          <cell r="FF113" t="str">
            <v>Adecuado</v>
          </cell>
          <cell r="FG113" t="str">
            <v>Coherente</v>
          </cell>
          <cell r="FH113" t="str">
            <v>Concuerda</v>
          </cell>
          <cell r="FI113" t="str">
            <v>Concuerda</v>
          </cell>
          <cell r="FJ113" t="str">
            <v>Relación directa</v>
          </cell>
          <cell r="FK113" t="str">
            <v>Adecuado</v>
          </cell>
          <cell r="FL113" t="str">
            <v>Oportuna</v>
          </cell>
          <cell r="FM113" t="str">
            <v xml:space="preserve">C4- El avance cualitativo aunque incluye y especifica el avance se recomienda que se describan los logros que hubo dentro de la realización, un análisis de los datos. 
C9- Se recomienda relacionar la presentación en power point si se construyó.
C10- No hubo oportunidad en la radicación del comunicado con el respectivo avance.
Se subsanó parcialmente porque no revisaron las recomendaciones relacionadas con las evidencias. </v>
          </cell>
          <cell r="FN113" t="str">
            <v>Luisa Fernanda Ortiz y Yuri Galindo</v>
          </cell>
          <cell r="FO113" t="str">
            <v>Cumple</v>
          </cell>
          <cell r="FP113" t="str">
            <v>Cumplido</v>
          </cell>
          <cell r="FQ113" t="e">
            <v>#N/A</v>
          </cell>
          <cell r="FR113" t="str">
            <v>Adecuado</v>
          </cell>
          <cell r="FS113" t="str">
            <v>Coherente</v>
          </cell>
          <cell r="FT113" t="str">
            <v>Concuerda</v>
          </cell>
          <cell r="FU113" t="str">
            <v>Concuerda</v>
          </cell>
          <cell r="FV113" t="str">
            <v>Relación directa</v>
          </cell>
          <cell r="FW113" t="str">
            <v>Adecuado</v>
          </cell>
          <cell r="FX113" t="str">
            <v>Oportuna</v>
          </cell>
          <cell r="FY113" t="str">
            <v xml:space="preserve">Ajustar las actividades registradas en la hoja de vida del indicador conforme la descripción del mismo. Las actividades constituyen los principales pasos a seguir mensualmente para la generación del producto asociado al indicador. _x000D_
_x000D_
Se deben registrar los beneficios obtenidos a través de la cualificación de los servidores públicos en los temas que se abordaron por mes relacionados con atención a población víctima del conflicto armado._x000D_
</v>
          </cell>
          <cell r="FZ113" t="str">
            <v>Yuri Galindo</v>
          </cell>
          <cell r="GA113" t="str">
            <v>Cumple</v>
          </cell>
          <cell r="GB113" t="str">
            <v>Cumplido</v>
          </cell>
          <cell r="GC113" t="e">
            <v>#N/A</v>
          </cell>
          <cell r="GD113" t="str">
            <v>Adecuado</v>
          </cell>
          <cell r="GE113" t="str">
            <v>Coherente</v>
          </cell>
          <cell r="GF113" t="str">
            <v>Concuerda</v>
          </cell>
          <cell r="GG113" t="str">
            <v>No aplica</v>
          </cell>
          <cell r="GH113" t="str">
            <v>Sin relación</v>
          </cell>
          <cell r="GI113" t="str">
            <v>Adecuado</v>
          </cell>
          <cell r="GJ113" t="str">
            <v>Oportuna</v>
          </cell>
          <cell r="GK113" t="str">
            <v>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tuvo en cuenta las observaciones realizadas en la retroalimentación. Por lo anterior, se califica el criterio como cumplido, pero se reitera fortalecer las casillas de “actividades” que corresponde a la información básica del indicador.</v>
          </cell>
          <cell r="GL113" t="str">
            <v>Yuri Romina Galindo</v>
          </cell>
          <cell r="GM113" t="str">
            <v>Cumple</v>
          </cell>
          <cell r="GN113" t="str">
            <v>Cumplido</v>
          </cell>
          <cell r="GO113" t="e">
            <v>#N/A</v>
          </cell>
          <cell r="GP113" t="str">
            <v>Adecuado</v>
          </cell>
          <cell r="GQ113" t="str">
            <v>Coherente</v>
          </cell>
          <cell r="GR113" t="str">
            <v>Concuerda</v>
          </cell>
          <cell r="GS113" t="str">
            <v>No aplica</v>
          </cell>
          <cell r="GT113" t="str">
            <v>Relación directa</v>
          </cell>
          <cell r="GU113" t="str">
            <v>Adecuado</v>
          </cell>
          <cell r="GV113" t="str">
            <v>Oportuna</v>
          </cell>
          <cell r="GW113" t="str">
            <v>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113" t="str">
            <v>Yuri Romina Galindo</v>
          </cell>
          <cell r="GY113">
            <v>0</v>
          </cell>
          <cell r="GZ113">
            <v>1</v>
          </cell>
          <cell r="HA113">
            <v>1</v>
          </cell>
          <cell r="HB113">
            <v>1</v>
          </cell>
          <cell r="HC113">
            <v>1</v>
          </cell>
          <cell r="HD113">
            <v>1</v>
          </cell>
          <cell r="HE113">
            <v>1</v>
          </cell>
          <cell r="HF113">
            <v>0</v>
          </cell>
          <cell r="HG113">
            <v>1</v>
          </cell>
          <cell r="HH113">
            <v>1</v>
          </cell>
          <cell r="HI113">
            <v>1</v>
          </cell>
          <cell r="HJ113">
            <v>1</v>
          </cell>
          <cell r="HK113">
            <v>926</v>
          </cell>
          <cell r="HL113">
            <v>0</v>
          </cell>
          <cell r="HM113">
            <v>1</v>
          </cell>
          <cell r="HN113">
            <v>1</v>
          </cell>
          <cell r="HO113">
            <v>1</v>
          </cell>
          <cell r="HP113">
            <v>1</v>
          </cell>
          <cell r="HQ113">
            <v>1</v>
          </cell>
          <cell r="HR113">
            <v>1</v>
          </cell>
          <cell r="HS113">
            <v>0</v>
          </cell>
          <cell r="HT113">
            <v>1</v>
          </cell>
          <cell r="HU113">
            <v>1</v>
          </cell>
          <cell r="HV113">
            <v>1</v>
          </cell>
          <cell r="HW113">
            <v>1</v>
          </cell>
          <cell r="HX113">
            <v>0.75</v>
          </cell>
          <cell r="HY113" t="str">
            <v>No Programó</v>
          </cell>
          <cell r="HZ113" t="str">
            <v>No Programó</v>
          </cell>
          <cell r="IA113">
            <v>1</v>
          </cell>
          <cell r="IB113">
            <v>1</v>
          </cell>
          <cell r="IC113">
            <v>1</v>
          </cell>
          <cell r="ID113">
            <v>1</v>
          </cell>
          <cell r="IE113">
            <v>1</v>
          </cell>
          <cell r="IF113">
            <v>1</v>
          </cell>
          <cell r="IG113">
            <v>1</v>
          </cell>
          <cell r="IH113">
            <v>1</v>
          </cell>
          <cell r="II113">
            <v>1</v>
          </cell>
          <cell r="IJ113">
            <v>1</v>
          </cell>
          <cell r="IK113">
            <v>2</v>
          </cell>
          <cell r="IL113">
            <v>1</v>
          </cell>
          <cell r="IM113">
            <v>1</v>
          </cell>
          <cell r="IN113">
            <v>1</v>
          </cell>
          <cell r="IP113">
            <v>0.66666666666666663</v>
          </cell>
          <cell r="IQ113">
            <v>0.83333333333333337</v>
          </cell>
          <cell r="IR113">
            <v>0.77777777777777779</v>
          </cell>
          <cell r="IS113">
            <v>1</v>
          </cell>
        </row>
        <row r="114">
          <cell r="A114">
            <v>207</v>
          </cell>
          <cell r="B114" t="str">
            <v>Oficina Asesora de Jurídica</v>
          </cell>
          <cell r="C114" t="str">
            <v>Jefe Oficina Asesora de Jurídica</v>
          </cell>
          <cell r="D114" t="str">
            <v>Juliana Valencia Andrade</v>
          </cell>
          <cell r="E114" t="str">
            <v>P1 -  ÉTICA, BUEN GOBIERNO Y TRANSPARENCIA</v>
          </cell>
          <cell r="F114" t="str">
            <v>P1O1 Consolidar a 2020 una cultura de visión y actuación ética,  integra y transparente</v>
          </cell>
          <cell r="G114" t="str">
            <v>P1O1A11 Realizar la formulación y el seguimiento a la ejecución del Plan Anticorrupción y de Atención al Ciudadano - PAAC, para la obtención de resultados óptimos en la medición del Índice de Gobierno Abierto - IGA</v>
          </cell>
          <cell r="H114" t="str">
            <v>Realizar oportunamente las publicaciones correspondientes, identificadas en el esquema de publicación de la Secretaria General</v>
          </cell>
          <cell r="I114" t="str">
            <v>Publicaciones correspondientes, identificadas en el esquema de publicación de la Secretaria General, realizadas oportunamente</v>
          </cell>
          <cell r="J114" t="str">
            <v xml:space="preserve">Este indicador permite monitorear el cumplimiento oportuno de los compromisos de publicación que posee la dependencia descritos en el esquema de publicación </v>
          </cell>
          <cell r="K114" t="str">
            <v>(Publicaciones correspondientes realizadas oportunamente / Publicaciones correspondientes del esquema de publicación de la Secretaria General)*100</v>
          </cell>
          <cell r="L114" t="str">
            <v xml:space="preserve">Publicaciones correspondientes realizadas oportunamente </v>
          </cell>
          <cell r="M114" t="str">
            <v>Publicaciones correspondientes del esquema de publicación de la Secretaria General</v>
          </cell>
          <cell r="O114" t="str">
            <v>Publicación oportuna, clara y veraz de la información relacionada con la gestión de la dependencia</v>
          </cell>
          <cell r="Q114" t="str">
            <v xml:space="preserve">Página  Web de la Secretaría General </v>
          </cell>
          <cell r="R114" t="str">
            <v>Que tanto los servidores públicos de la Secretaría General como los ciudadanos esten informados.</v>
          </cell>
          <cell r="S114" t="str">
            <v>Constante</v>
          </cell>
          <cell r="T114" t="str">
            <v>Constante</v>
          </cell>
          <cell r="U114" t="str">
            <v>Porcentaje</v>
          </cell>
          <cell r="V114" t="str">
            <v>Eficacia</v>
          </cell>
          <cell r="W114" t="str">
            <v>Resultado</v>
          </cell>
          <cell r="X114">
            <v>2019</v>
          </cell>
          <cell r="Y114">
            <v>0</v>
          </cell>
          <cell r="Z114">
            <v>2019</v>
          </cell>
          <cell r="AA114" t="str">
            <v>No Disponible / No Aplica</v>
          </cell>
          <cell r="AB114" t="str">
            <v>No Disponible / No Aplica</v>
          </cell>
          <cell r="AC114" t="str">
            <v>No Disponible / No Aplica</v>
          </cell>
          <cell r="AD114">
            <v>1</v>
          </cell>
          <cell r="AE114" t="str">
            <v>No Disponible / No Aplica</v>
          </cell>
          <cell r="AF114" t="str">
            <v>No Disponible / No Aplica</v>
          </cell>
          <cell r="AG114" t="str">
            <v>No Aplica</v>
          </cell>
          <cell r="AH114" t="str">
            <v>No Aplica</v>
          </cell>
          <cell r="AI114" t="str">
            <v>No Aplica</v>
          </cell>
          <cell r="AJ114">
            <v>1</v>
          </cell>
          <cell r="AK114" t="str">
            <v>No Aplica</v>
          </cell>
          <cell r="AL114" t="str">
            <v>No Aplica</v>
          </cell>
          <cell r="AM114" t="str">
            <v>No Aplica</v>
          </cell>
          <cell r="AN114" t="str">
            <v>No Aplica</v>
          </cell>
          <cell r="AO114" t="str">
            <v>No Aplica</v>
          </cell>
          <cell r="AP114">
            <v>1</v>
          </cell>
          <cell r="AQ114" t="str">
            <v>No Aplica</v>
          </cell>
          <cell r="AR114" t="str">
            <v>No Aplica</v>
          </cell>
          <cell r="AS114" t="str">
            <v>No Aplica</v>
          </cell>
          <cell r="AT114" t="str">
            <v>No Aplica</v>
          </cell>
          <cell r="AU114" t="str">
            <v>No Aplica</v>
          </cell>
          <cell r="AV114" t="str">
            <v>No Aplica</v>
          </cell>
          <cell r="AW114" t="str">
            <v>No Aplica</v>
          </cell>
          <cell r="AX114" t="str">
            <v>No Aplica</v>
          </cell>
          <cell r="AY114" t="str">
            <v>No Aplica</v>
          </cell>
          <cell r="AZ114" t="str">
            <v>No Aplica</v>
          </cell>
          <cell r="BA114" t="str">
            <v>No Aplica</v>
          </cell>
          <cell r="BB114" t="str">
            <v>No Aplica</v>
          </cell>
          <cell r="BC114" t="str">
            <v>No Aplica</v>
          </cell>
          <cell r="BD114" t="str">
            <v>No Aplica</v>
          </cell>
          <cell r="BE114" t="str">
            <v>No Aplica</v>
          </cell>
          <cell r="BF114" t="str">
            <v>No Aplica</v>
          </cell>
          <cell r="BG114" t="str">
            <v>No Aplica</v>
          </cell>
          <cell r="BH114" t="str">
            <v>No Aplica</v>
          </cell>
          <cell r="BI114" t="str">
            <v>No Aplica</v>
          </cell>
          <cell r="BJ114" t="str">
            <v>No Aplica</v>
          </cell>
          <cell r="BK114" t="str">
            <v>No Aplica</v>
          </cell>
          <cell r="BL114" t="str">
            <v>No Aplica</v>
          </cell>
          <cell r="BM114" t="str">
            <v>Plan de Acción PAAC</v>
          </cell>
          <cell r="BN114" t="str">
            <v xml:space="preserve">Este indicador permite monitorear el cumplimiento oportuno de los compromisos de publicación que posee la dependencia descritos en el esquema de publicación </v>
          </cell>
          <cell r="BO114" t="str">
            <v>Revisar y publicar.</v>
          </cell>
          <cell r="BP114" t="str">
            <v>Que tanto los servidores públicos de la Secretaría General como los ciudadanos esten informados.</v>
          </cell>
          <cell r="BQ114" t="str">
            <v xml:space="preserve">Página  Web de la Secretaría General </v>
          </cell>
          <cell r="BR114" t="str">
            <v>Constante</v>
          </cell>
          <cell r="BS114">
            <v>1</v>
          </cell>
          <cell r="BT114" t="str">
            <v/>
          </cell>
          <cell r="BU114">
            <v>1</v>
          </cell>
          <cell r="BV114">
            <v>1</v>
          </cell>
          <cell r="BW114" t="str">
            <v/>
          </cell>
          <cell r="BX114" t="str">
            <v/>
          </cell>
          <cell r="BY114">
            <v>1</v>
          </cell>
          <cell r="BZ114" t="str">
            <v/>
          </cell>
          <cell r="CA114">
            <v>1</v>
          </cell>
          <cell r="CB114">
            <v>1</v>
          </cell>
          <cell r="CC114">
            <v>1</v>
          </cell>
          <cell r="CD114" t="str">
            <v/>
          </cell>
          <cell r="CE114" t="str">
            <v/>
          </cell>
          <cell r="CF114" t="str">
            <v/>
          </cell>
          <cell r="CG114">
            <v>1</v>
          </cell>
          <cell r="CH114">
            <v>1</v>
          </cell>
          <cell r="CI114" t="str">
            <v/>
          </cell>
          <cell r="CJ114" t="str">
            <v/>
          </cell>
          <cell r="CK114">
            <v>1</v>
          </cell>
          <cell r="CL114" t="str">
            <v/>
          </cell>
          <cell r="CM114">
            <v>1</v>
          </cell>
          <cell r="CN114">
            <v>1</v>
          </cell>
          <cell r="CO114">
            <v>1</v>
          </cell>
          <cell r="CP114" t="str">
            <v/>
          </cell>
          <cell r="CQ114" t="str">
            <v/>
          </cell>
          <cell r="CR114">
            <v>1</v>
          </cell>
          <cell r="CS114">
            <v>0</v>
          </cell>
          <cell r="CT114">
            <v>0</v>
          </cell>
          <cell r="CU114" t="str">
            <v/>
          </cell>
          <cell r="CV114" t="str">
            <v/>
          </cell>
          <cell r="CW114" t="str">
            <v>Que tanto los servidores públicos de la Secretaría General como los ciudadanos esten informados.</v>
          </cell>
          <cell r="CX114">
            <v>1</v>
          </cell>
          <cell r="CY114">
            <v>1</v>
          </cell>
          <cell r="CZ114" t="str">
            <v>En febrero se publicó la Circular 006 de 2019. Lineamientos para las entidades y los organismos del Distrito Capital para el proceso de negociación con las organizaciones sindicales en la vigencia 2019.</v>
          </cell>
          <cell r="DA114" t="str">
            <v xml:space="preserve">no se presentaron retrasos </v>
          </cell>
          <cell r="DB114" t="str">
            <v>Que tanto los servidores públicos de la Secretaría General como los ciudadanos esten informados.</v>
          </cell>
          <cell r="DC114">
            <v>1</v>
          </cell>
          <cell r="DD114">
            <v>1</v>
          </cell>
          <cell r="DE114" t="str">
            <v>En marzo se publicó la Circular  007 de 2019. Lineamientos para la implementación de la politica Distrital de Servicio a la Ciudadanía.</v>
          </cell>
          <cell r="DF114" t="str">
            <v xml:space="preserve">no se presentaron retrasos </v>
          </cell>
          <cell r="DG114" t="str">
            <v>Que tanto los servidores públicos de la Secretaría General como los ciudadanos esten informados.</v>
          </cell>
          <cell r="DH114">
            <v>0</v>
          </cell>
          <cell r="DI114">
            <v>0</v>
          </cell>
          <cell r="DJ114" t="str">
            <v>En el mes de abril no se  identificó actos administrativos de importancia jurídica para publicar.</v>
          </cell>
          <cell r="DK114" t="str">
            <v xml:space="preserve">no se presentaron retrasos </v>
          </cell>
          <cell r="DL114" t="str">
            <v>Que tanto los servidores públicos de la Secretaría General como los ciudadanos esten informados.</v>
          </cell>
          <cell r="DM114">
            <v>0</v>
          </cell>
          <cell r="DN114">
            <v>0</v>
          </cell>
          <cell r="DO114" t="str">
            <v>En el mes de mayo no se  identificó actos administrativos de importancia jurídica para publicar.</v>
          </cell>
          <cell r="DP114" t="str">
            <v xml:space="preserve">no se presentaron retrasos </v>
          </cell>
          <cell r="DQ114" t="str">
            <v>Que tanto los servidores públicos de la Secretaría General como los ciudadanos esten informados.</v>
          </cell>
          <cell r="DR114">
            <v>1</v>
          </cell>
          <cell r="DS114">
            <v>1</v>
          </cell>
          <cell r="DT114" t="str">
            <v>Durante el mes de junio se publicó la Circular 15 de 2019</v>
          </cell>
          <cell r="DU114" t="str">
            <v xml:space="preserve">no se presentaron retrasos </v>
          </cell>
          <cell r="DV114" t="str">
            <v>Que tanto los servidores públicos de la Secretaría General como los ciudadanos esten informados.</v>
          </cell>
          <cell r="DW114">
            <v>0</v>
          </cell>
          <cell r="DX114">
            <v>0</v>
          </cell>
          <cell r="DY114" t="str">
            <v>En el mes de julio no se  identificó actos administrativos de importancia jurídica para publicar.</v>
          </cell>
          <cell r="DZ114" t="str">
            <v xml:space="preserve">no se presentaron retrasos </v>
          </cell>
          <cell r="EA114" t="str">
            <v>Que tanto los servidores públicos de la Secretaría General como los ciudadanos estén informados.</v>
          </cell>
          <cell r="EB114">
            <v>10</v>
          </cell>
          <cell r="EC114">
            <v>10</v>
          </cell>
          <cell r="ED114" t="str">
            <v>En el mes de agosto se identificaron 10 normas y actos administrativos que por su relevancia y por tener relación con la misionalidad de la Secretaría General deben publicarse en el boton de transparencia.</v>
          </cell>
          <cell r="EE114" t="str">
            <v>no se presentaron retrasos.</v>
          </cell>
          <cell r="EF114" t="str">
            <v>Que tanto los servidores públicos de la Secretaría General como los ciudadanos estén informados.</v>
          </cell>
          <cell r="EG114">
            <v>21</v>
          </cell>
          <cell r="EH114">
            <v>21</v>
          </cell>
          <cell r="EI114" t="str">
            <v>En el mes de septiembre  se identificaron 21  normas y actos administrativos que por su relevancia y por tener relación con la misionalidad de la Secretaría General deben publicarse en el boton de transparencia.</v>
          </cell>
          <cell r="EJ114" t="str">
            <v>no se presentaron retrasos.</v>
          </cell>
          <cell r="EK114" t="str">
            <v>Que tanto los servidores públicos de la Secretaría General como los ciudadanos estén informados.</v>
          </cell>
          <cell r="EL114">
            <v>1</v>
          </cell>
          <cell r="EM114">
            <v>1</v>
          </cell>
          <cell r="EN114" t="str">
            <v>La disminución de las publicaciones con relación al mes anterior, obedece a que en el mes de septiembre se realizó la actualización de varias normas que se requerían conforme a la revisión de la normativa incluida en el botón de transparencia, por lo que en este mes no fue necesario actualizarla. La publicación efectuada en el mes de octubre obedece al informe de procesos judiciales del tercer trimestre de 2019.</v>
          </cell>
          <cell r="EO114" t="str">
            <v>no se presentaron retrasos.</v>
          </cell>
          <cell r="EP114" t="str">
            <v>Que tanto los servidores públicos de la Secretaría General como los ciudadanos estén informados.</v>
          </cell>
          <cell r="EQ114">
            <v>0</v>
          </cell>
          <cell r="ER114">
            <v>0</v>
          </cell>
          <cell r="ES114" t="str">
            <v>En el mes de noviembre no se presentaron publicaciones nuevas, desactivaciones ni actualizaciones debido a que se realizò un barrido del enlace de normatividad territorial, cuyos resultados generaran actualizaciones, desactivaciones y nuevas publicaciones en el botón de transparencia para el mes de diciembre de 2019.</v>
          </cell>
          <cell r="ET114" t="str">
            <v>no se presentaron retrasos.</v>
          </cell>
          <cell r="EU114" t="str">
            <v>Que tanto los servidores públicos de la Secretaría General como los ciudadanos estén informados.</v>
          </cell>
          <cell r="EV114">
            <v>0</v>
          </cell>
          <cell r="EW114">
            <v>0</v>
          </cell>
          <cell r="EX114" t="str">
            <v>Entre el 1 y el 13 de diciembre de 2019  no se presentaron publicaciones nuevas, desactivaciones ni actualizaciones a ser realizadas en el enlace de normatividad territorial del botón de transparencia, teniendo en cuenta que las mismas estaban en revisión para publicar, actualizar y desactivar desde la tercera semana de diciembre.</v>
          </cell>
          <cell r="EY114" t="str">
            <v>No se presentaron retrasos</v>
          </cell>
          <cell r="EZ114" t="str">
            <v xml:space="preserve">Que tanto los servidores públicos de la Secretaría general como los ciudadanos sean informados </v>
          </cell>
          <cell r="FA114">
            <v>35</v>
          </cell>
          <cell r="FB114">
            <v>0</v>
          </cell>
          <cell r="FC114" t="str">
            <v>No aplica</v>
          </cell>
          <cell r="FD114" t="str">
            <v>Cumplido</v>
          </cell>
          <cell r="FE114" t="str">
            <v>Cumplido</v>
          </cell>
          <cell r="FF114" t="str">
            <v>Adecuado</v>
          </cell>
          <cell r="FG114" t="str">
            <v>Coherente</v>
          </cell>
          <cell r="FH114" t="str">
            <v>Concuerda</v>
          </cell>
          <cell r="FI114" t="str">
            <v>No aplica</v>
          </cell>
          <cell r="FJ114" t="str">
            <v>Relación directa</v>
          </cell>
          <cell r="FK114" t="str">
            <v>Adecuado</v>
          </cell>
          <cell r="FL114" t="str">
            <v>Oportuna</v>
          </cell>
          <cell r="FM114" t="str">
            <v xml:space="preserve">Es necesario que los soportes de publicación tengan coherencia con los descrito en el procedimiento 4204000-PR-359 “publicación, actualización y desactivación de información para los grupos de valor, usuarios e interesados en los portales y micrositios web de la secretaría general” la Oficina Asesora Jurídica debe verificar si esta dando cumplimiento a dicho procedimiento.
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 y se anexaron los respectivos soportes de evidencia
</v>
          </cell>
          <cell r="FN114" t="str">
            <v>Esneider Bernal</v>
          </cell>
          <cell r="FO114" t="str">
            <v>Cumple</v>
          </cell>
          <cell r="FP114" t="str">
            <v>Cumplido</v>
          </cell>
          <cell r="FQ114" t="e">
            <v>#N/A</v>
          </cell>
          <cell r="FR114" t="str">
            <v>Adecuado</v>
          </cell>
          <cell r="FS114" t="str">
            <v>Coherente</v>
          </cell>
          <cell r="FT114" t="str">
            <v>Concuerda</v>
          </cell>
          <cell r="FU114" t="str">
            <v>No aplica</v>
          </cell>
          <cell r="FV114" t="str">
            <v>No aplica</v>
          </cell>
          <cell r="FW114" t="str">
            <v>Adecuado</v>
          </cell>
          <cell r="FX114" t="str">
            <v>Oportuna</v>
          </cell>
          <cell r="FY114">
            <v>0</v>
          </cell>
          <cell r="FZ114" t="str">
            <v>Esneider Bernal</v>
          </cell>
          <cell r="GA114" t="str">
            <v>No aplica</v>
          </cell>
          <cell r="GB114" t="str">
            <v>Cumplido</v>
          </cell>
          <cell r="GC114" t="e">
            <v>#N/A</v>
          </cell>
          <cell r="GD114" t="str">
            <v>Adecuado</v>
          </cell>
          <cell r="GE114" t="str">
            <v>Coherente</v>
          </cell>
          <cell r="GF114" t="str">
            <v>Concuerda</v>
          </cell>
          <cell r="GG114" t="str">
            <v>Concuerda</v>
          </cell>
          <cell r="GH114" t="str">
            <v>Relación directa</v>
          </cell>
          <cell r="GI114" t="str">
            <v>Adecuado</v>
          </cell>
          <cell r="GJ114" t="str">
            <v>Oportuna</v>
          </cell>
          <cell r="GK114">
            <v>0</v>
          </cell>
          <cell r="GL114" t="str">
            <v>Esneider Bernal</v>
          </cell>
          <cell r="GM114" t="str">
            <v>No aplica</v>
          </cell>
          <cell r="GN114" t="str">
            <v>Cumplido</v>
          </cell>
          <cell r="GO114" t="e">
            <v>#N/A</v>
          </cell>
          <cell r="GP114" t="str">
            <v>Adecuado</v>
          </cell>
          <cell r="GQ114" t="str">
            <v>Coherente</v>
          </cell>
          <cell r="GR114" t="str">
            <v>Concuerda</v>
          </cell>
          <cell r="GS114" t="str">
            <v>Concuerda</v>
          </cell>
          <cell r="GT114" t="str">
            <v>Relación directa</v>
          </cell>
          <cell r="GU114" t="str">
            <v>Adecuado</v>
          </cell>
          <cell r="GV114" t="str">
            <v>Oportuna</v>
          </cell>
          <cell r="GW114">
            <v>0</v>
          </cell>
          <cell r="GX114" t="str">
            <v>Esneider Bernal</v>
          </cell>
          <cell r="GY114">
            <v>0</v>
          </cell>
          <cell r="GZ114">
            <v>1</v>
          </cell>
          <cell r="HA114">
            <v>1</v>
          </cell>
          <cell r="HB114">
            <v>0</v>
          </cell>
          <cell r="HC114">
            <v>0</v>
          </cell>
          <cell r="HD114">
            <v>1</v>
          </cell>
          <cell r="HE114">
            <v>0</v>
          </cell>
          <cell r="HF114">
            <v>1</v>
          </cell>
          <cell r="HG114">
            <v>1</v>
          </cell>
          <cell r="HH114">
            <v>1</v>
          </cell>
          <cell r="HI114">
            <v>0</v>
          </cell>
          <cell r="HJ114">
            <v>0</v>
          </cell>
          <cell r="HK114">
            <v>35</v>
          </cell>
          <cell r="HL114">
            <v>0</v>
          </cell>
          <cell r="HM114">
            <v>1</v>
          </cell>
          <cell r="HN114">
            <v>1</v>
          </cell>
          <cell r="HO114">
            <v>0</v>
          </cell>
          <cell r="HP114">
            <v>0</v>
          </cell>
          <cell r="HQ114">
            <v>1</v>
          </cell>
          <cell r="HR114">
            <v>0</v>
          </cell>
          <cell r="HS114">
            <v>1</v>
          </cell>
          <cell r="HT114">
            <v>1</v>
          </cell>
          <cell r="HU114">
            <v>1</v>
          </cell>
          <cell r="HV114">
            <v>0</v>
          </cell>
          <cell r="HW114">
            <v>0</v>
          </cell>
          <cell r="HX114">
            <v>0.5</v>
          </cell>
          <cell r="HY114" t="str">
            <v>No Programó</v>
          </cell>
          <cell r="HZ114">
            <v>1</v>
          </cell>
          <cell r="IA114">
            <v>1</v>
          </cell>
          <cell r="IB114">
            <v>1</v>
          </cell>
          <cell r="IC114">
            <v>1</v>
          </cell>
          <cell r="ID114">
            <v>1</v>
          </cell>
          <cell r="IE114">
            <v>1</v>
          </cell>
          <cell r="IF114">
            <v>1</v>
          </cell>
          <cell r="IG114">
            <v>1</v>
          </cell>
          <cell r="IH114">
            <v>1</v>
          </cell>
          <cell r="II114">
            <v>1</v>
          </cell>
          <cell r="IJ114">
            <v>1</v>
          </cell>
          <cell r="IK114">
            <v>1</v>
          </cell>
          <cell r="IL114">
            <v>1</v>
          </cell>
          <cell r="IM114">
            <v>1</v>
          </cell>
          <cell r="IN114">
            <v>1</v>
          </cell>
          <cell r="IP114">
            <v>0.66666666666666663</v>
          </cell>
          <cell r="IQ114">
            <v>0.5</v>
          </cell>
          <cell r="IR114">
            <v>0.55555555555555558</v>
          </cell>
          <cell r="IS114">
            <v>1</v>
          </cell>
        </row>
        <row r="115">
          <cell r="A115" t="str">
            <v>PAAC_06I</v>
          </cell>
          <cell r="B115" t="str">
            <v>Oficina Asesora de Jurídica</v>
          </cell>
          <cell r="C115" t="str">
            <v>Jefe Oficina Asesora de Jurídica</v>
          </cell>
          <cell r="D115" t="str">
            <v>Juliana Valencia Andrade</v>
          </cell>
          <cell r="E115" t="str">
            <v>P1 -  ÉTICA, BUEN GOBIERNO Y TRANSPARENCIA</v>
          </cell>
          <cell r="F115" t="str">
            <v>P1O1 Consolidar a 2020 una cultura de visión y actuación ética,  integra y transparente</v>
          </cell>
          <cell r="G115" t="str">
            <v>P1O1A11 Realizar la formulación y el seguimiento a la ejecución del Plan Anticorrupción y de Atención al Ciudadano - PAAC, para la obtención de resultados óptimos en la medición del Índice de Gobierno Abierto - IGA</v>
          </cell>
          <cell r="H115" t="str">
            <v>Realizar revisión y monitoreo  a la gestión de los Riesgos de corrupción con el propósito de garantizar la efectividad de los controles, detectar cambios internos y externos e identificar riesgos emergentes.</v>
          </cell>
          <cell r="I115" t="str">
            <v>Informe Mensual de Revisión de Riesgos de Corrupción</v>
          </cell>
          <cell r="J115"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15" t="str">
            <v xml:space="preserve">  # de informes de revisión de riesgos de corrupción realizados en el periodo</v>
          </cell>
          <cell r="L115" t="str">
            <v xml:space="preserve"># de informes de revisión de riesgos de corrupción realizados en el periodo </v>
          </cell>
          <cell r="M115">
            <v>0</v>
          </cell>
          <cell r="O115" t="str">
            <v>Informe Mensual de Revisión de Riesgos de Corrupción</v>
          </cell>
          <cell r="P115" t="str">
            <v>• Acciones disciplinarias correspondientes</v>
          </cell>
          <cell r="Q115" t="str">
            <v xml:space="preserve"> Remisión de informe de monitoreo de Riesgos de Corrupción.</v>
          </cell>
          <cell r="R115" t="str">
            <v>Fomentar una cultura de transparencia en la entidad a través del seguimiento preventivo de la matriz de riesgos de corrupción.</v>
          </cell>
          <cell r="S115" t="str">
            <v>Suma</v>
          </cell>
          <cell r="T115" t="str">
            <v>Suma</v>
          </cell>
          <cell r="U115" t="str">
            <v>Número</v>
          </cell>
          <cell r="V115" t="str">
            <v>Eficacia</v>
          </cell>
          <cell r="W115" t="str">
            <v>Producto</v>
          </cell>
          <cell r="X115">
            <v>2019</v>
          </cell>
          <cell r="Y115">
            <v>0</v>
          </cell>
          <cell r="Z115">
            <v>2019</v>
          </cell>
          <cell r="AA115">
            <v>0</v>
          </cell>
          <cell r="AB115">
            <v>0</v>
          </cell>
          <cell r="AC115">
            <v>0</v>
          </cell>
          <cell r="AD115">
            <v>6</v>
          </cell>
          <cell r="AE115">
            <v>0</v>
          </cell>
          <cell r="AF115">
            <v>0</v>
          </cell>
          <cell r="AG115" t="str">
            <v>No Aplica</v>
          </cell>
          <cell r="AH115" t="str">
            <v>No Aplica</v>
          </cell>
          <cell r="AI115" t="str">
            <v>No Aplica</v>
          </cell>
          <cell r="AJ115">
            <v>1</v>
          </cell>
          <cell r="AK115" t="str">
            <v>No Aplica</v>
          </cell>
          <cell r="AL115" t="str">
            <v>No Aplica</v>
          </cell>
          <cell r="AM115" t="str">
            <v>No Aplica</v>
          </cell>
          <cell r="AN115" t="str">
            <v>No Aplica</v>
          </cell>
          <cell r="AO115" t="str">
            <v>No Aplica</v>
          </cell>
          <cell r="AP115">
            <v>1</v>
          </cell>
          <cell r="AQ115" t="str">
            <v>No Aplica</v>
          </cell>
          <cell r="AR115" t="str">
            <v>No Aplica</v>
          </cell>
          <cell r="AS115" t="str">
            <v>No Aplica</v>
          </cell>
          <cell r="AT115" t="str">
            <v>No Aplica</v>
          </cell>
          <cell r="AU115" t="str">
            <v>No Aplica</v>
          </cell>
          <cell r="AV115" t="str">
            <v>No Aplica</v>
          </cell>
          <cell r="AW115" t="str">
            <v>No Aplica</v>
          </cell>
          <cell r="AX115" t="str">
            <v>No Aplica</v>
          </cell>
          <cell r="AY115" t="str">
            <v>No Aplica</v>
          </cell>
          <cell r="AZ115" t="str">
            <v>No Aplica</v>
          </cell>
          <cell r="BA115" t="str">
            <v>No Aplica</v>
          </cell>
          <cell r="BB115" t="str">
            <v>No Aplica</v>
          </cell>
          <cell r="BC115" t="str">
            <v>No Aplica</v>
          </cell>
          <cell r="BD115" t="str">
            <v>No Aplica</v>
          </cell>
          <cell r="BE115" t="str">
            <v>No Aplica</v>
          </cell>
          <cell r="BF115" t="str">
            <v>No Aplica</v>
          </cell>
          <cell r="BG115" t="str">
            <v>No Aplica</v>
          </cell>
          <cell r="BH115" t="str">
            <v>No Aplica</v>
          </cell>
          <cell r="BI115" t="str">
            <v>No Aplica</v>
          </cell>
          <cell r="BJ115" t="str">
            <v>No Aplica</v>
          </cell>
          <cell r="BK115" t="str">
            <v>No Aplica</v>
          </cell>
          <cell r="BL115" t="str">
            <v>No Aplica</v>
          </cell>
          <cell r="BM115" t="str">
            <v>Plan de Acción PAAC</v>
          </cell>
          <cell r="BN115" t="str">
            <v>De acuerdo con la “Guía para la Gestión del Riesgo de Corrupción”, se debe efectuar la revisión y monitoreo a su gestión, por parte de los procesos involucrados para garantizar la efectividad de sus controles e identificar riesgos emergentes</v>
          </cell>
          <cell r="BO115" t="str">
            <v>Realizar las acciones de control frente a la probabilidad (Preventivas) y al impacto (Detectivas), que se encuentran definidas en la matriz de riesgos del proceso y deben ser reportadas en el Informe Mensual de Revisión Riesgos de Corrupción.</v>
          </cell>
          <cell r="BP115" t="str">
            <v>Fomentar una cultura de transparencia en la entidad a través del seguimiento preventivo de la matriz de riesgos de corrupción.</v>
          </cell>
          <cell r="BQ115" t="str">
            <v xml:space="preserve"> Remisión de informe de monitoreo de Riesgos de Corrupción.</v>
          </cell>
          <cell r="BR115" t="str">
            <v>Suma</v>
          </cell>
          <cell r="BS115">
            <v>6</v>
          </cell>
          <cell r="BT115">
            <v>0</v>
          </cell>
          <cell r="BU115">
            <v>0</v>
          </cell>
          <cell r="BV115">
            <v>0</v>
          </cell>
          <cell r="BW115">
            <v>0</v>
          </cell>
          <cell r="BX115">
            <v>0</v>
          </cell>
          <cell r="BY115">
            <v>0</v>
          </cell>
          <cell r="BZ115">
            <v>1</v>
          </cell>
          <cell r="CA115">
            <v>1</v>
          </cell>
          <cell r="CB115">
            <v>1</v>
          </cell>
          <cell r="CC115">
            <v>1</v>
          </cell>
          <cell r="CD115">
            <v>1</v>
          </cell>
          <cell r="CE115">
            <v>1</v>
          </cell>
          <cell r="CF115">
            <v>0</v>
          </cell>
          <cell r="CG115">
            <v>0</v>
          </cell>
          <cell r="CH115">
            <v>0</v>
          </cell>
          <cell r="CI115">
            <v>0</v>
          </cell>
          <cell r="CJ115">
            <v>0</v>
          </cell>
          <cell r="CK115">
            <v>0</v>
          </cell>
          <cell r="CL115">
            <v>1</v>
          </cell>
          <cell r="CM115">
            <v>1</v>
          </cell>
          <cell r="CN115">
            <v>1</v>
          </cell>
          <cell r="CO115">
            <v>1</v>
          </cell>
          <cell r="CP115">
            <v>1</v>
          </cell>
          <cell r="CQ115">
            <v>1</v>
          </cell>
          <cell r="CR115">
            <v>6</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v>1</v>
          </cell>
          <cell r="DX115">
            <v>1</v>
          </cell>
          <cell r="DY115" t="str">
            <v>Se realizó un informe en el cual se indicó que en el mes de julio no se presentaron actuaciones dentro de los procesos ordinarios en los cuales la Oficina Asesora de Jurídica ejerce la representación judicial, toda vez que el riesgo de corrupción identificado en el proceso de gestión jurídica es “decisiones ajustadas a intereses propios o de terceros durante de la preparación y el ejercicio de la defensa judicial y extrajudicial de la Secretaría General”, estableciéndose como control que la jefe de la Oficina Asesora de Jurídica verifica que los memoriales radicados por los apoderados correspondan a los revisados y aprobados por la misma</v>
          </cell>
          <cell r="DZ115" t="str">
            <v>no se presentaron actuaciones judiciales ya que los procesos a cargo no tuvieron movimiento.</v>
          </cell>
          <cell r="EA115" t="str">
            <v>Evitar decisiones ajustadas a intereses propios o de terceros durante la prepación y el ejercicio de la defensa judicial  y extrajudicial de la secretaria General</v>
          </cell>
          <cell r="EB115">
            <v>1</v>
          </cell>
          <cell r="EC115">
            <v>1</v>
          </cell>
          <cell r="ED115" t="str">
            <v>Se realizó un informe en el cual se indicó que en el mes de agosto se presentaron tres actuaciones dentro de los procesos ordinarios en los cuales la Oficina Asesora de Jurídica ejerce la representación judicial, toda vez que el riesgo de corrupción identificado en el proceso de gestión jurídica es “decisiones ajustadas a intereses propios o de terceros durante de la preparación y el ejercicio de la defensa judicial y extrajudicial de la Secretaría General”, estableciéndose como control que la jefe de la Oficina Asesora de Jurídica verifica que los memoriales radicados por los apoderados correspondan a los revisados y aprobados por la misma.</v>
          </cell>
          <cell r="EE115" t="str">
            <v>no se presentaron retrasos en las actuaciones judiciales, las mismas se presentaron dentro del término legal oportuno y de acuerdo a los movimientos que tuvieron los procesos judiciales en los cuales se adelanta la representación</v>
          </cell>
          <cell r="EF115" t="str">
            <v>Evitar decisiones ajustadas a intereses propios o de terceros durante la prepación y el ejercicio de la defensa judicial  y extrajudicial de la secretaria General</v>
          </cell>
          <cell r="EG115">
            <v>1</v>
          </cell>
          <cell r="EH115">
            <v>1</v>
          </cell>
          <cell r="EI115" t="str">
            <v>En el mes de septiembre no se presentaron actuaciones dentro de los procesos ordinarios en los cuales laOficina Asesora de Juridica ejerce la representación judicial</v>
          </cell>
          <cell r="EJ115" t="str">
            <v>no se presentaron actuaciones judiciales ya que los procesos a cargo no tuvieron movimiento.</v>
          </cell>
          <cell r="EK115" t="str">
            <v>Evitar decisiones ajustadas a intereses propios o de terceros durante la prepación y el ejercicio de la defensa judicial  y extrajudicial de la secretaria General</v>
          </cell>
          <cell r="EL115">
            <v>1</v>
          </cell>
          <cell r="EM115">
            <v>1</v>
          </cell>
          <cell r="EN115" t="str">
            <v>En el mes de octubre no se presentaron actuaciones escritas dentro de los procesos ordinarios en los cuales la Oficina Asesora de Jurídica ejerce la representación judicial. El abogado Diego Buitrago asistió a audiencia inicial dentro del proceso con radicado 2017-00181 de la demandante Rosa Elisa Garcìa Sanchez, en la cual no se requería visto bueno de la Jefe por no incluir la radicación de ningún documento escrito.</v>
          </cell>
          <cell r="EO115" t="str">
            <v>no se presentaron actuaciones judiciales ya que los procesos a cargo no tuvieron movimiento.</v>
          </cell>
          <cell r="EP115" t="str">
            <v>Evitar decisiones ajustadas a intereses propios o de terceros durante la prepación y el ejercicio de la defensa judicial  y extrajudicial de la secretaria General</v>
          </cell>
          <cell r="EQ115">
            <v>1</v>
          </cell>
          <cell r="ER115">
            <v>1</v>
          </cell>
          <cell r="ES115" t="str">
            <v xml:space="preserve">En el mes de noviembre no se presentaron actuaciones escritas dentro de los procesos ordinarios en los cuales la Oficina Asesora de Jurídica ejerce la representación judicial. </v>
          </cell>
          <cell r="ET115" t="str">
            <v xml:space="preserve">no se presentaron actuaciones judiciales ya que los procesos a cargo no tuvieron movimiento, salvo el proceso de Hogares Sì a la vida que tuvo una actuaciòn verbal que no requeria control. </v>
          </cell>
          <cell r="EU115" t="str">
            <v>Evitar decisiones ajustadas a intereses propios o de terceros durante la prepación y el ejercicio de la defensa judicial  y extrajudicial de la secretaria General</v>
          </cell>
          <cell r="EV115">
            <v>1</v>
          </cell>
          <cell r="EW115">
            <v>1</v>
          </cell>
          <cell r="EX115" t="str">
            <v>Entre el 1 y el 13 de diciembre de 2019 no se presentaron actuaciones que implicaran la radicación de documentos escritos dentro de los procesos ordinarios en los cuales la Oficina Asesora de Jurídica adelanta la representación judicial.  En consecuencia no hubo necesidad de ejecutar el control establecido.</v>
          </cell>
          <cell r="EY115" t="str">
            <v xml:space="preserve">No se presentaron actuaciones por escrito ya que los procesos judiciales a cargo de la Oficina Asesora de jurídica no tuvieron ningun movimiento que ameritara una actuación de dicha naturaleza por parte de los abogados de la Oficina. </v>
          </cell>
          <cell r="EZ115" t="str">
            <v xml:space="preserve">Evitar decisiones ajustadas a intereses propios o de terceros durante la preparación y el ejercicio de la defensa judicial y extrajudicial de la Secretaría General </v>
          </cell>
          <cell r="FA115">
            <v>6</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t="e">
            <v>#N/A</v>
          </cell>
          <cell r="FR115">
            <v>0</v>
          </cell>
          <cell r="FS115">
            <v>0</v>
          </cell>
          <cell r="FT115">
            <v>0</v>
          </cell>
          <cell r="FU115">
            <v>0</v>
          </cell>
          <cell r="FV115">
            <v>0</v>
          </cell>
          <cell r="FW115">
            <v>0</v>
          </cell>
          <cell r="FX115">
            <v>0</v>
          </cell>
          <cell r="FY115">
            <v>0</v>
          </cell>
          <cell r="FZ115">
            <v>0</v>
          </cell>
          <cell r="GA115" t="str">
            <v>No aplica</v>
          </cell>
          <cell r="GB115" t="str">
            <v>Cumplido</v>
          </cell>
          <cell r="GC115" t="e">
            <v>#N/A</v>
          </cell>
          <cell r="GD115" t="str">
            <v>Adecuado</v>
          </cell>
          <cell r="GE115" t="str">
            <v>Coherente</v>
          </cell>
          <cell r="GF115" t="str">
            <v>Concuerda</v>
          </cell>
          <cell r="GG115" t="str">
            <v>Concuerda</v>
          </cell>
          <cell r="GH115" t="str">
            <v>Relación directa</v>
          </cell>
          <cell r="GI115" t="str">
            <v>Adecuado</v>
          </cell>
          <cell r="GJ115" t="str">
            <v>Oportuna</v>
          </cell>
          <cell r="GK115">
            <v>0</v>
          </cell>
          <cell r="GL115" t="str">
            <v>Esneider Bernal</v>
          </cell>
          <cell r="GM115" t="str">
            <v>No aplica</v>
          </cell>
          <cell r="GN115" t="str">
            <v>Cumplido</v>
          </cell>
          <cell r="GO115" t="e">
            <v>#N/A</v>
          </cell>
          <cell r="GP115" t="str">
            <v>Adecuado</v>
          </cell>
          <cell r="GQ115" t="str">
            <v>Coherente</v>
          </cell>
          <cell r="GR115" t="str">
            <v>Concuerda</v>
          </cell>
          <cell r="GS115" t="str">
            <v>Concuerda</v>
          </cell>
          <cell r="GT115" t="str">
            <v>Relación directa</v>
          </cell>
          <cell r="GU115" t="str">
            <v>Adecuado</v>
          </cell>
          <cell r="GV115" t="str">
            <v>Oportuna</v>
          </cell>
          <cell r="GW115">
            <v>0</v>
          </cell>
          <cell r="GX115" t="str">
            <v>Esneider Bernal</v>
          </cell>
          <cell r="GY115" t="str">
            <v/>
          </cell>
          <cell r="GZ115" t="str">
            <v/>
          </cell>
          <cell r="HA115" t="str">
            <v/>
          </cell>
          <cell r="HB115" t="str">
            <v/>
          </cell>
          <cell r="HC115" t="str">
            <v/>
          </cell>
          <cell r="HD115" t="str">
            <v/>
          </cell>
          <cell r="HE115">
            <v>1</v>
          </cell>
          <cell r="HF115">
            <v>1</v>
          </cell>
          <cell r="HG115">
            <v>1</v>
          </cell>
          <cell r="HH115">
            <v>1</v>
          </cell>
          <cell r="HI115">
            <v>1</v>
          </cell>
          <cell r="HJ115">
            <v>1</v>
          </cell>
          <cell r="HK115">
            <v>6</v>
          </cell>
          <cell r="HL115">
            <v>0</v>
          </cell>
          <cell r="HM115">
            <v>0</v>
          </cell>
          <cell r="HN115">
            <v>0</v>
          </cell>
          <cell r="HO115">
            <v>0</v>
          </cell>
          <cell r="HP115">
            <v>0</v>
          </cell>
          <cell r="HQ115">
            <v>0</v>
          </cell>
          <cell r="HR115">
            <v>0.16666666666666666</v>
          </cell>
          <cell r="HS115">
            <v>0.16666666666666666</v>
          </cell>
          <cell r="HT115">
            <v>0.16666666666666666</v>
          </cell>
          <cell r="HU115">
            <v>0.16666666666666666</v>
          </cell>
          <cell r="HV115">
            <v>0.16666666666666666</v>
          </cell>
          <cell r="HW115">
            <v>0.16666666666666666</v>
          </cell>
          <cell r="HX115">
            <v>0.99999999999999989</v>
          </cell>
          <cell r="HY115" t="str">
            <v>No Programó</v>
          </cell>
          <cell r="HZ115" t="str">
            <v>No Programó</v>
          </cell>
          <cell r="IA115" t="str">
            <v>No Programó</v>
          </cell>
          <cell r="IB115" t="str">
            <v>No Programó</v>
          </cell>
          <cell r="IC115" t="str">
            <v>No Programó</v>
          </cell>
          <cell r="ID115" t="str">
            <v>No Programó</v>
          </cell>
          <cell r="IE115">
            <v>1</v>
          </cell>
          <cell r="IF115">
            <v>1</v>
          </cell>
          <cell r="IG115">
            <v>1</v>
          </cell>
          <cell r="IH115">
            <v>1</v>
          </cell>
          <cell r="II115">
            <v>1</v>
          </cell>
          <cell r="IJ115">
            <v>1</v>
          </cell>
          <cell r="IK115" t="str">
            <v>No Programó</v>
          </cell>
          <cell r="IL115" t="str">
            <v>No Programó</v>
          </cell>
          <cell r="IM115">
            <v>1</v>
          </cell>
          <cell r="IN115">
            <v>1</v>
          </cell>
          <cell r="IP115">
            <v>0</v>
          </cell>
          <cell r="IQ115">
            <v>0</v>
          </cell>
          <cell r="IR115">
            <v>0.5</v>
          </cell>
          <cell r="IS115">
            <v>1</v>
          </cell>
        </row>
        <row r="116">
          <cell r="A116">
            <v>153</v>
          </cell>
          <cell r="B116" t="str">
            <v>Oficina Asesora de Jurídica</v>
          </cell>
          <cell r="C116" t="str">
            <v>Jefe Oficina Asesora de Jurídica</v>
          </cell>
          <cell r="D116" t="str">
            <v>Juliana Valencia Andrade</v>
          </cell>
          <cell r="E116" t="str">
            <v>P3 -  EFICIENCIA</v>
          </cell>
          <cell r="F116" t="str">
            <v xml:space="preserve">P3O1 Lograr la excelencia en procesos de gestión y convertir a la Secretaría General en referente distrital </v>
          </cell>
          <cell r="G116" t="str">
            <v>P3O1A6 Definir estrategias para evitar la ocurrencia de fallas administrativas y riesgos en la gestión de la Secretaría General, previniendo el daño antijurídico, a partir del fortalecimiento de la defensa judicial y extrajudicial de la entidad.</v>
          </cell>
          <cell r="H116" t="str">
            <v>Realizar el análisis jurídico de anteproyectos, proyectos de acuerdo y proyectos de ley solicitados a la Oficina Asesora de Jurídica</v>
          </cell>
          <cell r="I116" t="str">
            <v>Análisis jurídico de anteproyectos, proyectos de acuerdo y proyectos de ley, solicitados a la Oficina Asesora de Jurídica, realizado</v>
          </cell>
          <cell r="J116" t="str">
            <v>El indicador mide la cantidad de anteproyectos y proyectos de Acuerdo y proyectos de Ley  analizados por la Oficina Asesora de Jurídica frente a las solicitudes que   se presenten a la Dependencia.</v>
          </cell>
          <cell r="K116" t="str">
            <v>(Cantidad de Anteproyectos, Proyectos de Acuerdo y Proyectos de Ley, con análisis emitido /  (Cantidad de Anteproyectos, Proyectos de Acuerdo y Proyectos de ley solicitados - Cantidad de Anteproyectos, Proyectos de Acuerdo y Proyectos de Ley en termino, pendientes por resolver)  ) *100</v>
          </cell>
          <cell r="L116" t="str">
            <v>Cantidad de Anteproyectos, Proyectos de Acuerdo y Proyectos de Ley, con análisis emitido</v>
          </cell>
          <cell r="M116" t="str">
            <v>(Cantidad de Anteproyectos, Proyectos de Acuerdo y Proyectos de ley solicitados - Cantidad de Anteproyectos, Proyectos de Acuerdo y Proyectos de Ley en termino, pendientes por resolver)</v>
          </cell>
          <cell r="O116" t="str">
            <v>Análisis jurídico de anteproyectos y proyectos de acuerdo y proyectos de ley solicitados a la Secretaría General</v>
          </cell>
          <cell r="P116" t="str">
            <v>• Realizar el análisis jurídico de los anteproyectos, proyectos de Acuerdo y de Ley que sean solicitados a la Oficina Asesora de Jurídica con el fin de que la Secretaría General emita conceptos de viabilidad solamente a los que se ajusten a derecho</v>
          </cell>
          <cell r="Q116" t="str">
            <v>Base de datos en excel</v>
          </cell>
          <cell r="R116" t="str">
            <v>Respaldar jurídicamente a la Secretaría General para avalar solamente los proyectos de acuerdo y de ley que se ajusten al ordenamiento jurídico y que tengan relación con las funciones de la entidad.</v>
          </cell>
          <cell r="S116" t="str">
            <v>Constante</v>
          </cell>
          <cell r="T116" t="str">
            <v>Constante</v>
          </cell>
          <cell r="U116" t="str">
            <v>Porcentaje</v>
          </cell>
          <cell r="V116" t="str">
            <v>Eficiencia</v>
          </cell>
          <cell r="W116" t="str">
            <v>Resultado</v>
          </cell>
          <cell r="X116">
            <v>2016</v>
          </cell>
          <cell r="Y116">
            <v>0</v>
          </cell>
          <cell r="Z116">
            <v>2016</v>
          </cell>
          <cell r="AA116" t="str">
            <v>ND</v>
          </cell>
          <cell r="AB116">
            <v>1</v>
          </cell>
          <cell r="AC116">
            <v>1</v>
          </cell>
          <cell r="AD116">
            <v>1</v>
          </cell>
          <cell r="AE116">
            <v>1</v>
          </cell>
          <cell r="AF116">
            <v>0</v>
          </cell>
          <cell r="AG116" t="str">
            <v>No Aplica</v>
          </cell>
          <cell r="AH116" t="str">
            <v>No Aplica</v>
          </cell>
          <cell r="AI116" t="str">
            <v>No Aplica</v>
          </cell>
          <cell r="AJ116">
            <v>1</v>
          </cell>
          <cell r="AK116" t="str">
            <v>No Aplica</v>
          </cell>
          <cell r="AL116" t="str">
            <v>No Aplica</v>
          </cell>
          <cell r="AM116" t="str">
            <v>No Aplica</v>
          </cell>
          <cell r="AN116">
            <v>1</v>
          </cell>
          <cell r="AO116" t="str">
            <v>Gestión Jurídica</v>
          </cell>
          <cell r="AP116" t="str">
            <v>No Aplica</v>
          </cell>
          <cell r="AQ116" t="str">
            <v>No Aplica</v>
          </cell>
          <cell r="AR116" t="str">
            <v>No Aplica</v>
          </cell>
          <cell r="AS116" t="str">
            <v>No Aplica</v>
          </cell>
          <cell r="AT116" t="str">
            <v>No Aplica</v>
          </cell>
          <cell r="AU116" t="str">
            <v>No Aplica</v>
          </cell>
          <cell r="AV116" t="str">
            <v>No Aplica</v>
          </cell>
          <cell r="AW116" t="str">
            <v>No Aplica</v>
          </cell>
          <cell r="AX116" t="str">
            <v>No Aplica</v>
          </cell>
          <cell r="AY116" t="str">
            <v>No Aplica</v>
          </cell>
          <cell r="AZ116">
            <v>1</v>
          </cell>
          <cell r="BA116" t="str">
            <v>No Aplica</v>
          </cell>
          <cell r="BB116" t="str">
            <v>No Aplica</v>
          </cell>
          <cell r="BC116" t="str">
            <v>No Aplica</v>
          </cell>
          <cell r="BD116" t="str">
            <v>No Aplica</v>
          </cell>
          <cell r="BE116" t="str">
            <v>No Aplica</v>
          </cell>
          <cell r="BF116" t="str">
            <v>No Aplica</v>
          </cell>
          <cell r="BG116" t="str">
            <v>No Aplica</v>
          </cell>
          <cell r="BH116" t="str">
            <v>No Aplica</v>
          </cell>
          <cell r="BI116" t="str">
            <v>No Aplica</v>
          </cell>
          <cell r="BJ116" t="str">
            <v>No Aplica</v>
          </cell>
          <cell r="BK116" t="str">
            <v>No Aplica</v>
          </cell>
          <cell r="BL116" t="str">
            <v>No Aplica</v>
          </cell>
          <cell r="BM116" t="str">
            <v xml:space="preserve">Plan de Acción SGCGestión JurídicaPLAN ESTRATÉGICO DE TALENTO HUMANO
</v>
          </cell>
          <cell r="BN116" t="str">
            <v>El indicador mide la cantidad de anteproyectos y proyectos de Acuerdo y proyectos de Ley  analizados por la Oficina Asesora de Jurídica frente a las solicitudes que   se presenten a la Dependencia.</v>
          </cell>
          <cell r="BO116" t="str">
            <v>• Realizar el análisis jurídico de los anteproyectos, proyectos de Acuerdo y de Ley que sean solicitados a la Oficina Asesora de Jurídica con el fin de que la Secretaría General emita conceptos de viabilidad solamente a los que se ajusten a derecho</v>
          </cell>
          <cell r="BP116" t="str">
            <v>Respaldar jurídicamente a la Secretaría General para avalar solamente los proyectos de acuerdo y de ley que se ajusten al ordenamiento jurídico y que tengan relación con las funciones de la entidad.</v>
          </cell>
          <cell r="BQ116" t="str">
            <v>Base de datos en excel</v>
          </cell>
          <cell r="BR116" t="str">
            <v>Constante</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2</v>
          </cell>
          <cell r="CT116">
            <v>2</v>
          </cell>
          <cell r="CU116" t="str">
            <v>Durante el mes de enero se realizó el análisis jurídico de dos (2) (anteproyectos, proyectos de Acuerdo y de Ley) solicitados a la Oficina Asesora de Jurídica, los cuales fueron resueltos dentro del término legal</v>
          </cell>
          <cell r="CV116" t="str">
            <v>No se presentaron retrasos</v>
          </cell>
          <cell r="CW116" t="str">
            <v>Respaldar jurídicamente la viabilidad juridica o no de los proyectos de acuerdo o de Ley donde la Secretaría General tenga interes y se enmarque dentro de sus funciones.</v>
          </cell>
          <cell r="CX116">
            <v>26</v>
          </cell>
          <cell r="CY116">
            <v>26</v>
          </cell>
          <cell r="CZ116" t="str">
            <v>Durante el mes de febrero se realizó el análisis jurídico de veintiséis (26) (anteproyectos, proyectos de Acuerdo y de Ley) solicitados a la Oficina Asesora de Jurídica, los cuales fueron resueltos dentro del término legal.</v>
          </cell>
          <cell r="DA116" t="str">
            <v xml:space="preserve">no se presentaron retrasos </v>
          </cell>
          <cell r="DB116" t="str">
            <v>Respaldar jurídicamente la viabilidad juridica o no de los proyectos de acuerdo o de Ley donde la Secretaría General tenga interes y se enmarque dentro de sus funciones.</v>
          </cell>
          <cell r="DC116">
            <v>12</v>
          </cell>
          <cell r="DD116">
            <v>12</v>
          </cell>
          <cell r="DE116" t="str">
            <v>Durante el mes de marzo se realizó el análisis jurídico de doce (12) (anteproyectos, proyectos de Acuerdo y de Ley) solicitados a la Oficina Asesora de Jurídica, los cuales fueron resueltos dentro del término legal</v>
          </cell>
          <cell r="DF116" t="str">
            <v xml:space="preserve">no se presentaron retrasos </v>
          </cell>
          <cell r="DG116" t="str">
            <v>Respaldar jurídicamente la viabilidad juridica o no de los proyectos de acuerdo o de Ley donde la Secretaría General tenga interes y se enmarque dentro de sus funciones.</v>
          </cell>
          <cell r="DH116">
            <v>13</v>
          </cell>
          <cell r="DI116">
            <v>13</v>
          </cell>
          <cell r="DJ116" t="str">
            <v>Durante el mes de abril  se realizó el análisis jurídico de trece  (13) (anteproyectos, proyectos de Acuerdo y de Ley) solicitados a la Oficina Asesora de Jurídica, los cuales fueron resueltos dentro del término legal</v>
          </cell>
          <cell r="DK116" t="str">
            <v>No se presentaron retrasos</v>
          </cell>
          <cell r="DL116" t="str">
            <v>Respaldar jurídicamente la viabilidad juridica o no de los proyectos de acuerdo o de Ley donde la Secretaría General tenga interes y se enmarque dentro de sus funciones.</v>
          </cell>
          <cell r="DM116">
            <v>18</v>
          </cell>
          <cell r="DN116">
            <v>18</v>
          </cell>
          <cell r="DO116" t="str">
            <v>Durante el mes de mayo  se realizó el análisis jurídico de diesciocho  (18) (anteproyectos, proyectos de Acuerdo y de Ley) solicitados a la Oficina Asesora de Jurídica, los cuales fueron resueltos dentro del término legal</v>
          </cell>
          <cell r="DP116" t="str">
            <v>No se presentaron retrasos</v>
          </cell>
          <cell r="DQ116" t="str">
            <v>Respaldar jurídicamente la viabilidad juridica o no de los proyectos de acuerdo o de Ley donde la Secretaría General tenga interes y se enmarque dentro de sus funciones.</v>
          </cell>
          <cell r="DR116">
            <v>4</v>
          </cell>
          <cell r="DS116">
            <v>4</v>
          </cell>
          <cell r="DT116" t="str">
            <v>Durante el mes de junio se realizó el análisis jurídico de cuatro (04 ) (anteproyectos, proyectos de Acuerdo y de Ley) solicitados a la Oficina Asesora de Jurídica.</v>
          </cell>
          <cell r="DU116" t="str">
            <v>No se presentaron retrasos</v>
          </cell>
          <cell r="DV116" t="str">
            <v>Respaldar jurídicamente la viabilidad juridica o no de los proyectos de acuerdo o de Ley donde la Secretaría General tenga interes y se enmarque dentro de sus funciones.</v>
          </cell>
          <cell r="DW116">
            <v>9</v>
          </cell>
          <cell r="DX116">
            <v>9</v>
          </cell>
          <cell r="DY116" t="str">
            <v>Durante el mes de julio se realizó el análisis jurídico de nueve (09) (anteproyectos, proyectos de Acuerdo y de Ley) solicitados a la Oficina Asesora de Jurídica, los cuales fueron resueltos dentro del término legal</v>
          </cell>
          <cell r="DZ116" t="str">
            <v>No se presentaron retrasos</v>
          </cell>
          <cell r="EA116" t="str">
            <v>Respaldar jurídicamente la viabilidad jurídica o no de los proyectos de acuerdo o de Ley donde la Secretaría General tenga interés y se enmarque dentro de sus funciones.</v>
          </cell>
          <cell r="EB116">
            <v>10</v>
          </cell>
          <cell r="EC116">
            <v>10</v>
          </cell>
          <cell r="ED116" t="str">
            <v xml:space="preserve">Durante el mes de agosto se realizó el análisis jurídico de diez (10) (anteproyectos, proyectos de Acuerdo y de Ley) solicitados a la Oficina Asesora de Jurídica, los cuales fueron resueltos en menos del tiempo que establece el Decreto Distrital 438 de 2019 </v>
          </cell>
          <cell r="EE116" t="str">
            <v>No se presentaron retrasos, se resolvieron en menos del termino que establece el Decreto Distrital 438 de 2019.</v>
          </cell>
          <cell r="EF116" t="str">
            <v>Respaldar jurídicamente la viabilidad jurídica o no de los proyectos de acuerdo o de Ley donde la Secretaría General tenga interés y se enmarque dentro de sus funciones.</v>
          </cell>
          <cell r="EG116">
            <v>2</v>
          </cell>
          <cell r="EH116">
            <v>2</v>
          </cell>
          <cell r="EI116" t="str">
            <v xml:space="preserve">Durante el mes de septiembre se realizó el análisis jurídico de dos (02) (anteproyectos, proyectos de Acuerdo y de Ley) solicitados a la Oficina Asesora de Jurídica, los cuales fueron resueltos en menos del tiempo que establece el Decreto Distrital 438 de 2019 </v>
          </cell>
          <cell r="EJ116" t="str">
            <v>No se presentaron retrasos, se resolvieron en menos del termino que establece el Decreto Distrital 438 de 2019. La disminución en las solicitudes por parte del Consejo distrital se debe a que se encuentran sesionando  otros temas importantes para el Distrito.</v>
          </cell>
          <cell r="EK116" t="str">
            <v>Respaldar jurídicamente la viabilidad jurídica o no de los proyectos de acuerdo o de Ley donde la Secretaría General tenga interés y se enmarque dentro de sus funciones.</v>
          </cell>
          <cell r="EL116">
            <v>0</v>
          </cell>
          <cell r="EM116">
            <v>0</v>
          </cell>
          <cell r="EN116" t="str">
            <v>Durante el mes de octubre no se realizó ningún análisis jurídico de anteproyectos, proyectos de Acuerdo y de Ley. Lo anterior obedece a que la Secretaría de Gobierno no solicitó a la Secretaría General ningún estudio, toda vez que el Concejo no elevò solicitud de concepto.</v>
          </cell>
          <cell r="EO116" t="str">
            <v xml:space="preserve">No se presentaron retrasos. No se solicitò estudio por parte del Concejo de Bogotà </v>
          </cell>
          <cell r="EP116" t="str">
            <v>Respaldar jurídicamente la viabilidad jurídica o no de los proyectos de acuerdo o de Ley donde la Secretaría General tenga interés y se enmarque dentro de sus funciones.</v>
          </cell>
          <cell r="EQ116">
            <v>9</v>
          </cell>
          <cell r="ER116">
            <v>9</v>
          </cell>
          <cell r="ES116" t="str">
            <v>Durante el mes de Noviembre se realizó el análisis jurídico de nueve (9) anteproyectos, proyectos de Acuerdo y de Ley de los nueve solicitados a la Oficina ASESORAD E Juridica.</v>
          </cell>
          <cell r="ET116" t="str">
            <v xml:space="preserve">No se presentaron retrasos. </v>
          </cell>
          <cell r="EU116" t="str">
            <v>Respaldar jurídicamente la viabilidad jurídica o no de los proyectos de acuerdo o de Ley donde la Secretaría General tenga interés y se enmarque dentro de sus funciones.</v>
          </cell>
          <cell r="EV116">
            <v>8</v>
          </cell>
          <cell r="EW116">
            <v>8</v>
          </cell>
          <cell r="EX116" t="str">
            <v xml:space="preserve">En el periodo comprendido entre el 1 y 13 de diciembre se realizó el análisis jurídico de ocho (8) anteproyectos, proyectos de acuerdo y de Ley de los ocho (8) solicitados a la Oficina Asesora de Jurídica durante este periodo   </v>
          </cell>
          <cell r="EY116" t="str">
            <v xml:space="preserve">No se presentaron retrasos </v>
          </cell>
          <cell r="EZ116" t="str">
            <v xml:space="preserve">Respaldar jurídicamente la viabilidad jurídica o no de los proyectos de acuerdo o de Ley donde la Secretaría General tenga interés y se enmarque dentro de sus funciones  </v>
          </cell>
          <cell r="FA116">
            <v>113</v>
          </cell>
          <cell r="FB116">
            <v>0</v>
          </cell>
          <cell r="FC116" t="str">
            <v>No aplica</v>
          </cell>
          <cell r="FD116" t="str">
            <v>Cumplido</v>
          </cell>
          <cell r="FE116" t="str">
            <v>Cumplido</v>
          </cell>
          <cell r="FF116" t="str">
            <v>Adecuado</v>
          </cell>
          <cell r="FG116" t="str">
            <v>Coherente</v>
          </cell>
          <cell r="FH116" t="str">
            <v>Concuerda</v>
          </cell>
          <cell r="FI116" t="str">
            <v>No aplica</v>
          </cell>
          <cell r="FJ116" t="str">
            <v>Relación directa</v>
          </cell>
          <cell r="FK116" t="str">
            <v>Adecuado</v>
          </cell>
          <cell r="FL116" t="str">
            <v>Oportuna</v>
          </cell>
          <cell r="FM116"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FN116" t="str">
            <v>Esneider Bernal</v>
          </cell>
          <cell r="FO116" t="str">
            <v>Cumple</v>
          </cell>
          <cell r="FP116" t="str">
            <v>Cumplido</v>
          </cell>
          <cell r="FQ116" t="e">
            <v>#N/A</v>
          </cell>
          <cell r="FR116" t="str">
            <v>Adecuado</v>
          </cell>
          <cell r="FS116" t="str">
            <v>Coherente</v>
          </cell>
          <cell r="FT116" t="str">
            <v>Concuerda</v>
          </cell>
          <cell r="FU116" t="str">
            <v>No aplica</v>
          </cell>
          <cell r="FV116" t="str">
            <v>No aplica</v>
          </cell>
          <cell r="FW116" t="str">
            <v>Adecuado</v>
          </cell>
          <cell r="FX116" t="str">
            <v>Oportuna</v>
          </cell>
          <cell r="FY116">
            <v>0</v>
          </cell>
          <cell r="FZ116" t="str">
            <v>Esneider Bernal</v>
          </cell>
          <cell r="GA116" t="str">
            <v>No aplica</v>
          </cell>
          <cell r="GB116" t="str">
            <v>Cumplido</v>
          </cell>
          <cell r="GC116" t="e">
            <v>#N/A</v>
          </cell>
          <cell r="GD116" t="str">
            <v>Adecuado</v>
          </cell>
          <cell r="GE116" t="str">
            <v>Coherente</v>
          </cell>
          <cell r="GF116" t="str">
            <v>Concuerda</v>
          </cell>
          <cell r="GG116" t="str">
            <v>Concuerda</v>
          </cell>
          <cell r="GH116" t="str">
            <v>Relación directa</v>
          </cell>
          <cell r="GI116" t="str">
            <v>Adecuado</v>
          </cell>
          <cell r="GJ116" t="str">
            <v>Oportuna</v>
          </cell>
          <cell r="GK116">
            <v>0</v>
          </cell>
          <cell r="GL116" t="str">
            <v>Esneider Bernal</v>
          </cell>
          <cell r="GM116" t="str">
            <v>No aplica</v>
          </cell>
          <cell r="GN116" t="str">
            <v>Cumplido</v>
          </cell>
          <cell r="GO116" t="e">
            <v>#N/A</v>
          </cell>
          <cell r="GP116" t="str">
            <v>Adecuado</v>
          </cell>
          <cell r="GQ116" t="str">
            <v>Coherente</v>
          </cell>
          <cell r="GR116" t="str">
            <v>Concuerda</v>
          </cell>
          <cell r="GS116" t="str">
            <v>Concuerda</v>
          </cell>
          <cell r="GT116" t="str">
            <v>Relación directa</v>
          </cell>
          <cell r="GU116" t="str">
            <v>Adecuado</v>
          </cell>
          <cell r="GV116" t="str">
            <v>Oportuna</v>
          </cell>
          <cell r="GW116">
            <v>0</v>
          </cell>
          <cell r="GX116" t="str">
            <v>Esneider Bernal</v>
          </cell>
          <cell r="GY116">
            <v>1</v>
          </cell>
          <cell r="GZ116">
            <v>1</v>
          </cell>
          <cell r="HA116">
            <v>1</v>
          </cell>
          <cell r="HB116">
            <v>1</v>
          </cell>
          <cell r="HC116">
            <v>1</v>
          </cell>
          <cell r="HD116">
            <v>1</v>
          </cell>
          <cell r="HE116">
            <v>1</v>
          </cell>
          <cell r="HF116">
            <v>1</v>
          </cell>
          <cell r="HG116">
            <v>1</v>
          </cell>
          <cell r="HH116">
            <v>0</v>
          </cell>
          <cell r="HI116">
            <v>1</v>
          </cell>
          <cell r="HJ116">
            <v>1</v>
          </cell>
          <cell r="HK116">
            <v>113</v>
          </cell>
          <cell r="HL116">
            <v>1</v>
          </cell>
          <cell r="HM116">
            <v>1</v>
          </cell>
          <cell r="HN116">
            <v>1</v>
          </cell>
          <cell r="HO116">
            <v>1</v>
          </cell>
          <cell r="HP116">
            <v>1</v>
          </cell>
          <cell r="HQ116">
            <v>1</v>
          </cell>
          <cell r="HR116">
            <v>1</v>
          </cell>
          <cell r="HS116">
            <v>1</v>
          </cell>
          <cell r="HT116">
            <v>1</v>
          </cell>
          <cell r="HU116">
            <v>0</v>
          </cell>
          <cell r="HV116">
            <v>1</v>
          </cell>
          <cell r="HW116">
            <v>1</v>
          </cell>
          <cell r="HX116">
            <v>1</v>
          </cell>
          <cell r="HY116">
            <v>1</v>
          </cell>
          <cell r="HZ116">
            <v>1</v>
          </cell>
          <cell r="IA116">
            <v>1</v>
          </cell>
          <cell r="IB116">
            <v>1</v>
          </cell>
          <cell r="IC116">
            <v>1</v>
          </cell>
          <cell r="ID116">
            <v>1</v>
          </cell>
          <cell r="IE116">
            <v>1</v>
          </cell>
          <cell r="IF116">
            <v>1</v>
          </cell>
          <cell r="IG116">
            <v>1</v>
          </cell>
          <cell r="IH116">
            <v>1</v>
          </cell>
          <cell r="II116">
            <v>1</v>
          </cell>
          <cell r="IJ116">
            <v>1</v>
          </cell>
          <cell r="IK116">
            <v>1</v>
          </cell>
          <cell r="IL116">
            <v>1</v>
          </cell>
          <cell r="IM116">
            <v>1</v>
          </cell>
          <cell r="IN116">
            <v>1</v>
          </cell>
          <cell r="IP116">
            <v>1</v>
          </cell>
          <cell r="IQ116">
            <v>1</v>
          </cell>
          <cell r="IR116">
            <v>1</v>
          </cell>
          <cell r="IS116">
            <v>1</v>
          </cell>
        </row>
        <row r="117">
          <cell r="A117">
            <v>154</v>
          </cell>
          <cell r="B117" t="str">
            <v>Oficina Asesora de Jurídica</v>
          </cell>
          <cell r="C117" t="str">
            <v>Jefe Oficina Asesora de Jurídica</v>
          </cell>
          <cell r="D117" t="str">
            <v>Juliana Valencia Andrade</v>
          </cell>
          <cell r="E117" t="str">
            <v>P3 -  EFICIENCIA</v>
          </cell>
          <cell r="F117" t="str">
            <v xml:space="preserve">P3O1 Lograr la excelencia en procesos de gestión y convertir a la Secretaría General en referente distrital </v>
          </cell>
          <cell r="G117" t="str">
            <v>P3O1A6 Definir estrategias para evitar la ocurrencia de fallas administrativas y riesgos en la gestión de la Secretaría General, previniendo el daño antijurídico, a partir del fortalecimiento de la defensa judicial y extrajudicial de la entidad.</v>
          </cell>
          <cell r="H117" t="str">
            <v>Emitir oportunamente los conceptos jurídicos solicitados</v>
          </cell>
          <cell r="I117" t="str">
            <v>Conceptos jurídicos emitidos oportunamente</v>
          </cell>
          <cell r="J117" t="str">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ell>
          <cell r="K117" t="str">
            <v>(Cantidad de conceptos jurídicos emitidos oportunamente  / (Cantidad de conceptos jurídicos solicitados - Cantidad de conceptos jurídicos en termino, pendientes por resolver) ) *100</v>
          </cell>
          <cell r="L117" t="str">
            <v>Cantidad de conceptos jurídicos emitidos oportunamente</v>
          </cell>
          <cell r="M117" t="str">
            <v>(Cantidad de conceptos jurídicos solicitados - Cantidad de conceptos jurídicos en termino, pendientes por resolver)</v>
          </cell>
          <cell r="O117" t="str">
            <v>Conceptos jurídicos emitidos oportunamente por la Oficina Asesora de Jurídica</v>
          </cell>
          <cell r="P117" t="str">
            <v>Emitir conceptos jurídicos  para dar respuesta a las solicitudes y  orientar a las dependencias de la Secretaría General en aras de que sus actuaciones sean acordes al ordenamiento jurídico.</v>
          </cell>
          <cell r="Q117" t="str">
            <v>Base de datos en excel</v>
          </cell>
          <cell r="R117" t="str">
            <v xml:space="preserve">Orientar a las diferentes dependencias con el fin de prevenir el daño antijuridico </v>
          </cell>
          <cell r="S117" t="str">
            <v>Constante</v>
          </cell>
          <cell r="T117" t="str">
            <v>Constante</v>
          </cell>
          <cell r="U117" t="str">
            <v>Porcentaje</v>
          </cell>
          <cell r="V117" t="str">
            <v>Eficiencia</v>
          </cell>
          <cell r="W117" t="str">
            <v>Resultado</v>
          </cell>
          <cell r="X117">
            <v>2016</v>
          </cell>
          <cell r="Y117">
            <v>0</v>
          </cell>
          <cell r="Z117">
            <v>2016</v>
          </cell>
          <cell r="AA117" t="str">
            <v>ND</v>
          </cell>
          <cell r="AB117">
            <v>1</v>
          </cell>
          <cell r="AC117">
            <v>1</v>
          </cell>
          <cell r="AD117">
            <v>1</v>
          </cell>
          <cell r="AE117">
            <v>1</v>
          </cell>
          <cell r="AF117">
            <v>0</v>
          </cell>
          <cell r="AG117" t="str">
            <v>No Aplica</v>
          </cell>
          <cell r="AH117" t="str">
            <v>No Aplica</v>
          </cell>
          <cell r="AI117" t="str">
            <v>No Aplica</v>
          </cell>
          <cell r="AJ117">
            <v>1</v>
          </cell>
          <cell r="AK117" t="str">
            <v>No Aplica</v>
          </cell>
          <cell r="AL117" t="str">
            <v>No Aplica</v>
          </cell>
          <cell r="AM117" t="str">
            <v>No Aplica</v>
          </cell>
          <cell r="AN117">
            <v>1</v>
          </cell>
          <cell r="AO117" t="str">
            <v>Gestión Jurídica</v>
          </cell>
          <cell r="AP117" t="str">
            <v>No Aplica</v>
          </cell>
          <cell r="AQ117" t="str">
            <v>No Aplica</v>
          </cell>
          <cell r="AR117" t="str">
            <v>No Aplica</v>
          </cell>
          <cell r="AS117" t="str">
            <v>No Aplica</v>
          </cell>
          <cell r="AT117" t="str">
            <v>No Aplica</v>
          </cell>
          <cell r="AU117" t="str">
            <v>No Aplica</v>
          </cell>
          <cell r="AV117" t="str">
            <v>No Aplica</v>
          </cell>
          <cell r="AW117" t="str">
            <v>No Aplica</v>
          </cell>
          <cell r="AX117" t="str">
            <v>No Aplica</v>
          </cell>
          <cell r="AY117" t="str">
            <v>No Aplica</v>
          </cell>
          <cell r="AZ117">
            <v>1</v>
          </cell>
          <cell r="BA117" t="str">
            <v>No Aplica</v>
          </cell>
          <cell r="BB117" t="str">
            <v>No Aplica</v>
          </cell>
          <cell r="BC117" t="str">
            <v>No Aplica</v>
          </cell>
          <cell r="BD117" t="str">
            <v>No Aplica</v>
          </cell>
          <cell r="BE117" t="str">
            <v>No Aplica</v>
          </cell>
          <cell r="BF117" t="str">
            <v>No Aplica</v>
          </cell>
          <cell r="BG117" t="str">
            <v>No Aplica</v>
          </cell>
          <cell r="BH117" t="str">
            <v>No Aplica</v>
          </cell>
          <cell r="BI117" t="str">
            <v>No Aplica</v>
          </cell>
          <cell r="BJ117" t="str">
            <v>No Aplica</v>
          </cell>
          <cell r="BK117" t="str">
            <v>No Aplica</v>
          </cell>
          <cell r="BL117" t="str">
            <v>No Aplica</v>
          </cell>
          <cell r="BM117" t="str">
            <v xml:space="preserve">Plan de Acción SGCGestión JurídicaPLAN ESTRATÉGICO DE TALENTO HUMANO
</v>
          </cell>
          <cell r="BN117" t="str">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ell>
          <cell r="BO117" t="str">
            <v>Emitir conceptos jurídicos  para dar respuesta a las solicitudes y  orientar a las dependencias de la Secretaría General en aras de que sus actuaciones sean acordes al ordenamiento jurídico.</v>
          </cell>
          <cell r="BP117" t="str">
            <v xml:space="preserve">Orientar a las diferentes dependencias con el fin de prevenir el daño antijuridico </v>
          </cell>
          <cell r="BQ117" t="str">
            <v>Base de datos en excel</v>
          </cell>
          <cell r="BR117" t="str">
            <v>Constante</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2</v>
          </cell>
          <cell r="CT117">
            <v>2</v>
          </cell>
          <cell r="CU117" t="str">
            <v xml:space="preserve">Durante el mes de enero se emitió dos (2) conceptos jurídicos para dar respuesta a dos solicitudes de conceptos jurídicos </v>
          </cell>
          <cell r="CV117" t="str">
            <v>No se presentaron retrasos los dos conceptos que fueron resueltos venian del año 2018, los cuales fueron resueltos dentro de término legal.</v>
          </cell>
          <cell r="CW117" t="str">
            <v xml:space="preserve">Orientar a las diferentes dependencias con el fin de prevenir el daño antijuridico </v>
          </cell>
          <cell r="CX117">
            <v>3</v>
          </cell>
          <cell r="CY117">
            <v>3</v>
          </cell>
          <cell r="CZ117" t="str">
            <v xml:space="preserve">Durante el mes de febrero se emitió tres (3) conceptos jurídicos para dar respuesta a tres solicitudes de conceptos jurídicos </v>
          </cell>
          <cell r="DA117" t="str">
            <v>No se presentaron retrasos-uno de los conceptos venía de diciembre de 2018, se respondio dentro del término legal</v>
          </cell>
          <cell r="DB117" t="str">
            <v xml:space="preserve">Orientar a las diferentes dependencias con el fin de prevenir el daño antijuridico </v>
          </cell>
          <cell r="DC117">
            <v>4</v>
          </cell>
          <cell r="DD117">
            <v>4</v>
          </cell>
          <cell r="DE117" t="str">
            <v xml:space="preserve">Durante el mes de marzo se emitió cuatro (4) conceptos jurídicos para dar respuesta a cuatro solicitudes de conceptos jurídicos </v>
          </cell>
          <cell r="DF117" t="str">
            <v>no se presentaron retrasos, del total recibido en el mes quedaron en término de respuesta 5 solicitudes.</v>
          </cell>
          <cell r="DG117" t="str">
            <v xml:space="preserve">Orientar a las diferentes dependencias con el fin de prevenir el daño antijuridico </v>
          </cell>
          <cell r="DH117">
            <v>3</v>
          </cell>
          <cell r="DI117">
            <v>3</v>
          </cell>
          <cell r="DJ117" t="str">
            <v>Durante el mes de abril se emitió tres (3) conceptos jurídicos que habian quedado en termino legal de contestar.</v>
          </cell>
          <cell r="DK117" t="str">
            <v xml:space="preserve">No se presentaron retrasos,  de los tres conceptos que estaban dentro del término se resolvieron tres. </v>
          </cell>
          <cell r="DL117" t="str">
            <v xml:space="preserve">Orientar a las diferentes dependencias con el fin de prevenir el daño antijuridico </v>
          </cell>
          <cell r="DM117">
            <v>3</v>
          </cell>
          <cell r="DN117">
            <v>3</v>
          </cell>
          <cell r="DO117" t="str">
            <v>Durante el mes de mayo se emitió tres (3) conceptos jurídicos que habian quedado en termino legal de contestar.</v>
          </cell>
          <cell r="DP117" t="str">
            <v xml:space="preserve">No se presentaron retrasos,  de los tres conceptos que estaban dentro del término se resolvieron tres. </v>
          </cell>
          <cell r="DQ117" t="str">
            <v xml:space="preserve">Orientar a las diferentes dependencias con el fin de prevenir el daño antijuridico </v>
          </cell>
          <cell r="DR117">
            <v>3</v>
          </cell>
          <cell r="DS117">
            <v>3</v>
          </cell>
          <cell r="DT117" t="str">
            <v>Durante el mes de junio se emitió tres (3) conceptos jurídicos que habian quedado en término legal de contestar.</v>
          </cell>
          <cell r="DU117" t="str">
            <v xml:space="preserve">No se presentaron retrasos,  de los tres conceptos que estaban dentro del término se resolvieron tres. </v>
          </cell>
          <cell r="DV117" t="str">
            <v xml:space="preserve">Orientar a las diferentes dependencias con el fin de prevenir el daño antijuridico </v>
          </cell>
          <cell r="DW117">
            <v>5</v>
          </cell>
          <cell r="DX117">
            <v>5</v>
          </cell>
          <cell r="DY117" t="str">
            <v>Durante el mes de julio se emitió cinco (5) conceptos jurídicos que habían quedado en termino legal de contestar.</v>
          </cell>
          <cell r="DZ117" t="str">
            <v xml:space="preserve">No se presentaron retrasos, de los cinco conceptos que estaban dentro del término se resolvieron cinco. </v>
          </cell>
          <cell r="EA117" t="str">
            <v xml:space="preserve">Orientar a las diferentes dependencias con el fin de prevenir el daño antijuridico </v>
          </cell>
          <cell r="EB117">
            <v>4</v>
          </cell>
          <cell r="EC117">
            <v>4</v>
          </cell>
          <cell r="ED117" t="str">
            <v>Durante el mes de agosto se emitió tres (3) conceptos jurídicos que habían quedado en termino legal de contestar, se aclara que por error involuntario en el mes de julio no se reportó el concepto solicitado con el radicado 1-2019-15176, el cual se relaciona en el mes de agosto y el cual fue emitido dentro del término legal.</v>
          </cell>
          <cell r="EE117" t="str">
            <v xml:space="preserve">No se presentaron retrasos, de los tres  conceptos que estaban dentro del término se resolvieron tres. </v>
          </cell>
          <cell r="EF117" t="str">
            <v xml:space="preserve">Orientar a las diferentes dependencias con el fin de prevenir el daño antijuridico </v>
          </cell>
          <cell r="EG117">
            <v>3</v>
          </cell>
          <cell r="EH117">
            <v>3</v>
          </cell>
          <cell r="EI117" t="str">
            <v>Durante el mes deseptiembre se emitió dos (2) conceptos jurídicos que habían quedado en termino legal de contestar y se elaboró 1 concepto de oficio.</v>
          </cell>
          <cell r="EJ117" t="str">
            <v xml:space="preserve">No se presentaron retrasos, de los dos conceptos que estaban dentro del término se resolvierondos. </v>
          </cell>
          <cell r="EK117" t="str">
            <v xml:space="preserve">Orientar a las diferentes dependencias con el fin de prevenir el daño antijuridico </v>
          </cell>
          <cell r="EL117">
            <v>5</v>
          </cell>
          <cell r="EM117">
            <v>5</v>
          </cell>
          <cell r="EN117" t="str">
            <v>Durante el mes de octubre  se emitió cinco (5) conceptos jurídicos que habían quedado en termino legal de contestar.</v>
          </cell>
          <cell r="EO117" t="str">
            <v xml:space="preserve">No se presentaron retrasos, de los cinco  conceptos que estaban dentro del término se resolvieron todos. </v>
          </cell>
          <cell r="EP117" t="str">
            <v xml:space="preserve">Orientar a las diferentes dependencias con el fin de prevenir el daño antijuridico </v>
          </cell>
          <cell r="EQ117">
            <v>2</v>
          </cell>
          <cell r="ER117">
            <v>2</v>
          </cell>
          <cell r="ES117" t="str">
            <v>Durante el mes de noviembre  se emitió dos (2) conceptos jurídicos que habían quedado en termino legal de contestar.</v>
          </cell>
          <cell r="ET117" t="str">
            <v xml:space="preserve">No se presentaron retrasos, de los dos  conceptos que estaban dentro del término se resolvieron todos. </v>
          </cell>
          <cell r="EU117" t="str">
            <v xml:space="preserve">Orientar a las diferentes dependencias con el fin de prevenir el daño antijuridico </v>
          </cell>
          <cell r="EV117">
            <v>1</v>
          </cell>
          <cell r="EW117">
            <v>1</v>
          </cell>
          <cell r="EX117" t="str">
            <v xml:space="preserve">Durante el periodo comprendido entre el 1 y el 13 de diciembre se emitió un (1) concepto jurídico dentro del término legal para contestar.  </v>
          </cell>
          <cell r="EY117" t="str">
            <v xml:space="preserve">No se presentaron retrasos, el concepto jurídico se emitió dentro del término legal. </v>
          </cell>
          <cell r="EZ117" t="str">
            <v>Orientar a las diferentes dependencias con el fin de prevenir el daño antijuridico.</v>
          </cell>
          <cell r="FA117">
            <v>38</v>
          </cell>
          <cell r="FB117">
            <v>0</v>
          </cell>
          <cell r="FC117" t="str">
            <v>No aplica</v>
          </cell>
          <cell r="FD117" t="str">
            <v>Cumplido</v>
          </cell>
          <cell r="FE117" t="str">
            <v>Cumplido</v>
          </cell>
          <cell r="FF117" t="str">
            <v>Adecuado</v>
          </cell>
          <cell r="FG117" t="str">
            <v>Coherente</v>
          </cell>
          <cell r="FH117" t="str">
            <v>Concuerda</v>
          </cell>
          <cell r="FI117" t="str">
            <v>No aplica</v>
          </cell>
          <cell r="FJ117" t="str">
            <v>Relación directa</v>
          </cell>
          <cell r="FK117" t="str">
            <v>Adecuado</v>
          </cell>
          <cell r="FL117" t="str">
            <v>Oportuna</v>
          </cell>
          <cell r="FM117"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FN117" t="str">
            <v>Esneider Bernal</v>
          </cell>
          <cell r="FO117" t="str">
            <v>Cumple</v>
          </cell>
          <cell r="FP117" t="str">
            <v>Cumplido</v>
          </cell>
          <cell r="FQ117" t="e">
            <v>#N/A</v>
          </cell>
          <cell r="FR117" t="str">
            <v>Adecuado</v>
          </cell>
          <cell r="FS117" t="str">
            <v>Coherente</v>
          </cell>
          <cell r="FT117" t="str">
            <v>Concuerda</v>
          </cell>
          <cell r="FU117" t="str">
            <v>No aplica</v>
          </cell>
          <cell r="FV117" t="str">
            <v>No aplica</v>
          </cell>
          <cell r="FW117" t="str">
            <v>Adecuado</v>
          </cell>
          <cell r="FX117" t="str">
            <v>Oportuna</v>
          </cell>
          <cell r="FY117">
            <v>0</v>
          </cell>
          <cell r="FZ117" t="str">
            <v>Esneider Bernal</v>
          </cell>
          <cell r="GA117" t="str">
            <v>No aplica</v>
          </cell>
          <cell r="GB117" t="str">
            <v>Cumplido</v>
          </cell>
          <cell r="GC117" t="e">
            <v>#N/A</v>
          </cell>
          <cell r="GD117" t="str">
            <v>Adecuado</v>
          </cell>
          <cell r="GE117" t="str">
            <v>Coherente</v>
          </cell>
          <cell r="GF117" t="str">
            <v>Concuerda</v>
          </cell>
          <cell r="GG117" t="str">
            <v>Concuerda</v>
          </cell>
          <cell r="GH117" t="str">
            <v>Relación directa</v>
          </cell>
          <cell r="GI117" t="str">
            <v>Adecuado</v>
          </cell>
          <cell r="GJ117" t="str">
            <v>Oportuna</v>
          </cell>
          <cell r="GK117">
            <v>0</v>
          </cell>
          <cell r="GL117" t="str">
            <v>Esneider Bernal</v>
          </cell>
          <cell r="GM117" t="str">
            <v>No aplica</v>
          </cell>
          <cell r="GN117" t="str">
            <v>Cumplido</v>
          </cell>
          <cell r="GO117" t="e">
            <v>#N/A</v>
          </cell>
          <cell r="GP117" t="str">
            <v>Adecuado</v>
          </cell>
          <cell r="GQ117" t="str">
            <v>Coherente</v>
          </cell>
          <cell r="GR117" t="str">
            <v>Concuerda</v>
          </cell>
          <cell r="GS117" t="str">
            <v>Concuerda</v>
          </cell>
          <cell r="GT117" t="str">
            <v>Relación directa</v>
          </cell>
          <cell r="GU117" t="str">
            <v>Adecuado</v>
          </cell>
          <cell r="GV117" t="str">
            <v>Oportuna</v>
          </cell>
          <cell r="GW117">
            <v>0</v>
          </cell>
          <cell r="GX117" t="str">
            <v>Esneider Bernal</v>
          </cell>
          <cell r="GY117">
            <v>1</v>
          </cell>
          <cell r="GZ117">
            <v>1</v>
          </cell>
          <cell r="HA117">
            <v>1</v>
          </cell>
          <cell r="HB117">
            <v>1</v>
          </cell>
          <cell r="HC117">
            <v>1</v>
          </cell>
          <cell r="HD117">
            <v>1</v>
          </cell>
          <cell r="HE117">
            <v>1</v>
          </cell>
          <cell r="HF117">
            <v>1</v>
          </cell>
          <cell r="HG117">
            <v>1</v>
          </cell>
          <cell r="HH117">
            <v>1</v>
          </cell>
          <cell r="HI117">
            <v>1</v>
          </cell>
          <cell r="HJ117">
            <v>1</v>
          </cell>
          <cell r="HK117">
            <v>38</v>
          </cell>
          <cell r="HL117">
            <v>1</v>
          </cell>
          <cell r="HM117">
            <v>1</v>
          </cell>
          <cell r="HN117">
            <v>1</v>
          </cell>
          <cell r="HO117">
            <v>1</v>
          </cell>
          <cell r="HP117">
            <v>1</v>
          </cell>
          <cell r="HQ117">
            <v>1</v>
          </cell>
          <cell r="HR117">
            <v>1</v>
          </cell>
          <cell r="HS117">
            <v>1</v>
          </cell>
          <cell r="HT117">
            <v>1</v>
          </cell>
          <cell r="HU117">
            <v>1</v>
          </cell>
          <cell r="HV117">
            <v>1</v>
          </cell>
          <cell r="HW117">
            <v>1</v>
          </cell>
          <cell r="HX117">
            <v>1</v>
          </cell>
          <cell r="HY117">
            <v>1</v>
          </cell>
          <cell r="HZ117">
            <v>1</v>
          </cell>
          <cell r="IA117">
            <v>1</v>
          </cell>
          <cell r="IB117">
            <v>1</v>
          </cell>
          <cell r="IC117">
            <v>1</v>
          </cell>
          <cell r="ID117">
            <v>1</v>
          </cell>
          <cell r="IE117">
            <v>1</v>
          </cell>
          <cell r="IF117">
            <v>1</v>
          </cell>
          <cell r="IG117">
            <v>1</v>
          </cell>
          <cell r="IH117">
            <v>1</v>
          </cell>
          <cell r="II117">
            <v>1</v>
          </cell>
          <cell r="IJ117">
            <v>1</v>
          </cell>
          <cell r="IK117">
            <v>1</v>
          </cell>
          <cell r="IL117">
            <v>1</v>
          </cell>
          <cell r="IM117">
            <v>1</v>
          </cell>
          <cell r="IN117">
            <v>1</v>
          </cell>
          <cell r="IP117">
            <v>1</v>
          </cell>
          <cell r="IQ117">
            <v>1</v>
          </cell>
          <cell r="IR117">
            <v>1</v>
          </cell>
          <cell r="IS117">
            <v>1</v>
          </cell>
        </row>
        <row r="118">
          <cell r="A118">
            <v>156</v>
          </cell>
          <cell r="B118" t="str">
            <v>Oficina Asesora de Jurídica</v>
          </cell>
          <cell r="C118" t="str">
            <v>Jefe Oficina Asesora de Jurídica</v>
          </cell>
          <cell r="D118" t="str">
            <v>Juliana Valencia Andrade</v>
          </cell>
          <cell r="E118" t="str">
            <v>P3 -  EFICIENCIA</v>
          </cell>
          <cell r="F118" t="str">
            <v xml:space="preserve">P3O1 Lograr la excelencia en procesos de gestión y convertir a la Secretaría General en referente distrital </v>
          </cell>
          <cell r="G118" t="str">
            <v>P3O1A6 Definir estrategias para evitar la ocurrencia de fallas administrativas y riesgos en la gestión de la Secretaría General, previniendo el daño antijurídico, a partir del fortalecimiento de la defensa judicial y extrajudicial de la entidad.</v>
          </cell>
          <cell r="H118" t="str">
            <v>Revisar los proyectos de Actos Administrativos, a solicitud de las dependencias</v>
          </cell>
          <cell r="I118" t="str">
            <v>Proyectos de Actos Administrativos, a solicitud de las dependencias, revisados</v>
          </cell>
          <cell r="J118" t="str">
            <v xml:space="preserve">El indicador pretende medir  la cantidad de Proyectos de Actos Administrativos revisados frente al número de solicitudes de revisión de Proyectos de  Actos Administrativos </v>
          </cell>
          <cell r="K118" t="str">
            <v>(Cantidad de Proyectos de Actos Administrativos revisados  / Cantidad de Proyectos de Actos Administrativos solicitados - cantidad de actos administrativos en oportunidad de revisión. ) *100</v>
          </cell>
          <cell r="L118" t="str">
            <v xml:space="preserve">Cantidad de Proyectos de Actos Administrativos revisados </v>
          </cell>
          <cell r="M118" t="str">
            <v xml:space="preserve">Cantidad de Proyectos de Actos Administrativos solicitados. </v>
          </cell>
          <cell r="O118" t="str">
            <v>Proyectos de Actos Administrativos revisados</v>
          </cell>
          <cell r="P118" t="str">
            <v>• Revisar los Proyectos de actos administrativos  de la Secretaría General, solicitados a la Oficina Asesora de Jurídica,  verificando que se ajusten al ordenamiento jurídico y a los propósitos de los mismos</v>
          </cell>
          <cell r="Q118" t="str">
            <v>Base de datos en excel</v>
          </cell>
          <cell r="R118" t="str">
            <v xml:space="preserve">Prestar apoyo juridico a todas las dependencias con el fin de prevenir el daño antijuridico </v>
          </cell>
          <cell r="S118" t="str">
            <v>Constante</v>
          </cell>
          <cell r="T118" t="str">
            <v>Constante</v>
          </cell>
          <cell r="U118" t="str">
            <v>Porcentaje</v>
          </cell>
          <cell r="V118" t="str">
            <v>Eficiencia</v>
          </cell>
          <cell r="W118" t="str">
            <v>Resultado</v>
          </cell>
          <cell r="X118">
            <v>2016</v>
          </cell>
          <cell r="Y118">
            <v>0</v>
          </cell>
          <cell r="Z118">
            <v>2016</v>
          </cell>
          <cell r="AA118" t="str">
            <v>ND</v>
          </cell>
          <cell r="AB118">
            <v>1</v>
          </cell>
          <cell r="AC118">
            <v>1</v>
          </cell>
          <cell r="AD118">
            <v>1</v>
          </cell>
          <cell r="AE118">
            <v>1</v>
          </cell>
          <cell r="AF118">
            <v>0</v>
          </cell>
          <cell r="AG118" t="str">
            <v>No Aplica</v>
          </cell>
          <cell r="AH118" t="str">
            <v>No Aplica</v>
          </cell>
          <cell r="AI118" t="str">
            <v>No Aplica</v>
          </cell>
          <cell r="AJ118">
            <v>1</v>
          </cell>
          <cell r="AK118" t="str">
            <v>No Aplica</v>
          </cell>
          <cell r="AL118" t="str">
            <v>No Aplica</v>
          </cell>
          <cell r="AM118" t="str">
            <v>No Aplica</v>
          </cell>
          <cell r="AN118">
            <v>1</v>
          </cell>
          <cell r="AO118" t="str">
            <v>Gestión Jurídica</v>
          </cell>
          <cell r="AP118" t="str">
            <v>No Aplica</v>
          </cell>
          <cell r="AQ118" t="str">
            <v>No Aplica</v>
          </cell>
          <cell r="AR118" t="str">
            <v>No Aplica</v>
          </cell>
          <cell r="AS118" t="str">
            <v>No Aplica</v>
          </cell>
          <cell r="AT118" t="str">
            <v>No Aplica</v>
          </cell>
          <cell r="AU118" t="str">
            <v>No Aplica</v>
          </cell>
          <cell r="AV118" t="str">
            <v>No Aplica</v>
          </cell>
          <cell r="AW118" t="str">
            <v>No Aplica</v>
          </cell>
          <cell r="AX118" t="str">
            <v>No Aplica</v>
          </cell>
          <cell r="AY118" t="str">
            <v>No Aplica</v>
          </cell>
          <cell r="AZ118">
            <v>1</v>
          </cell>
          <cell r="BA118" t="str">
            <v>No Aplica</v>
          </cell>
          <cell r="BB118" t="str">
            <v>No Aplica</v>
          </cell>
          <cell r="BC118" t="str">
            <v>No Aplica</v>
          </cell>
          <cell r="BD118" t="str">
            <v>No Aplica</v>
          </cell>
          <cell r="BE118" t="str">
            <v>No Aplica</v>
          </cell>
          <cell r="BF118" t="str">
            <v>No Aplica</v>
          </cell>
          <cell r="BG118" t="str">
            <v>No Aplica</v>
          </cell>
          <cell r="BH118" t="str">
            <v>No Aplica</v>
          </cell>
          <cell r="BI118" t="str">
            <v>No Aplica</v>
          </cell>
          <cell r="BJ118" t="str">
            <v>No Aplica</v>
          </cell>
          <cell r="BK118" t="str">
            <v>No Aplica</v>
          </cell>
          <cell r="BL118" t="str">
            <v>No Aplica</v>
          </cell>
          <cell r="BM118" t="str">
            <v xml:space="preserve">Plan de Acción SGCGestión JurídicaPLAN ESTRATÉGICO DE TALENTO HUMANO
</v>
          </cell>
          <cell r="BN118" t="str">
            <v xml:space="preserve">El indicador pretende medir  la cantidad de Proyectos de Actos Administrativos revisados frente al número de solicitudes de revisión de Proyectos de  Actos Administrativos </v>
          </cell>
          <cell r="BO118" t="str">
            <v>• Revisar los Proyectos de actos administrativos  de la Secretaría General, solicitados a la Oficina Asesora de Jurídica,  verificando que se ajusten al ordenamiento jurídico y a los propósitos de los mismos</v>
          </cell>
          <cell r="BP118" t="str">
            <v xml:space="preserve">Prestar apoyo juridico a todas las dependencias con el fin de prevenir el daño antijuridico </v>
          </cell>
          <cell r="BQ118" t="str">
            <v>Base de datos en excel</v>
          </cell>
          <cell r="BR118" t="str">
            <v>Constante</v>
          </cell>
          <cell r="BS118">
            <v>1</v>
          </cell>
          <cell r="BT118">
            <v>1</v>
          </cell>
          <cell r="BU118">
            <v>1</v>
          </cell>
          <cell r="BV118">
            <v>1</v>
          </cell>
          <cell r="BW118">
            <v>1</v>
          </cell>
          <cell r="BX118">
            <v>1</v>
          </cell>
          <cell r="BY118">
            <v>1</v>
          </cell>
          <cell r="BZ118">
            <v>1</v>
          </cell>
          <cell r="CA118">
            <v>1</v>
          </cell>
          <cell r="CB118">
            <v>1</v>
          </cell>
          <cell r="CC118">
            <v>1</v>
          </cell>
          <cell r="CD118">
            <v>1</v>
          </cell>
          <cell r="CE118">
            <v>1</v>
          </cell>
          <cell r="CF118">
            <v>1</v>
          </cell>
          <cell r="CG118">
            <v>1</v>
          </cell>
          <cell r="CH118">
            <v>1</v>
          </cell>
          <cell r="CI118">
            <v>1</v>
          </cell>
          <cell r="CJ118">
            <v>1</v>
          </cell>
          <cell r="CK118">
            <v>1</v>
          </cell>
          <cell r="CL118">
            <v>1</v>
          </cell>
          <cell r="CM118">
            <v>1</v>
          </cell>
          <cell r="CN118">
            <v>1</v>
          </cell>
          <cell r="CO118">
            <v>1</v>
          </cell>
          <cell r="CP118">
            <v>1</v>
          </cell>
          <cell r="CQ118">
            <v>1</v>
          </cell>
          <cell r="CR118">
            <v>1</v>
          </cell>
          <cell r="CS118">
            <v>250</v>
          </cell>
          <cell r="CT118">
            <v>250</v>
          </cell>
          <cell r="CU118" t="str">
            <v>Durante el mes de enero se revisó doscientos cincuenta (250) Proyectos de actos administrativos de los 250 solicitados a la Oficina Asesora de Jurídica, dando cumplimiento al 100% de lo solicitado.</v>
          </cell>
          <cell r="CV118" t="str">
            <v xml:space="preserve">no se presentaron retrasos </v>
          </cell>
          <cell r="CW118" t="str">
            <v xml:space="preserve">Prestar apoyo juridico a todas las dependencias con el fin de prevenir el daño antijuridico </v>
          </cell>
          <cell r="CX118">
            <v>214</v>
          </cell>
          <cell r="CY118">
            <v>214</v>
          </cell>
          <cell r="CZ118" t="str">
            <v>Durante el mes de febrero se revisó doscientos catorce (214) Proyectos de actos administrativos de los 214 solicitados a la Oficina Asesora de Jurídica, dando cumplimiento al 100% de lo solicitado.</v>
          </cell>
          <cell r="DA118" t="str">
            <v xml:space="preserve">no se presentaron retrasos </v>
          </cell>
          <cell r="DB118" t="str">
            <v xml:space="preserve">Prestar apoyo juridico a todas las dependencias con el fin de prevenir el daño antijuridico </v>
          </cell>
          <cell r="DC118">
            <v>249</v>
          </cell>
          <cell r="DD118">
            <v>249</v>
          </cell>
          <cell r="DE118" t="str">
            <v>Durante el mes de marzo se revisó doscientos cuarenta y nueve (249) Proyectos de actos administrativos de los 249 solicitados a la Oficina Asesora de Jurídica, dando cumplimiento al 100% de lo solicitado.</v>
          </cell>
          <cell r="DF118" t="str">
            <v>no se presentaron retrasos, del total recibido quedaron en oportunidad de revisar 5 solicitudes.</v>
          </cell>
          <cell r="DG118" t="str">
            <v xml:space="preserve">Prestar apoyo juridico a todas las dependencias con el fin de prevenir el daño antijuridico </v>
          </cell>
          <cell r="DH118">
            <v>172</v>
          </cell>
          <cell r="DI118">
            <v>172</v>
          </cell>
          <cell r="DJ118" t="str">
            <v>Durante el mes de abril se revisó Ciento setenta y dos (172) Proyectos de actos administrativos de los 172 solicitados a la Oficina Asesora de Jurídica, dando cumplimiento al 100% de lo solicitado.</v>
          </cell>
          <cell r="DK118" t="str">
            <v xml:space="preserve">no se presentaron retrasos </v>
          </cell>
          <cell r="DL118" t="str">
            <v xml:space="preserve">Prestar apoyo juridico a todas las dependencias con el fin de prevenir el daño antijuridico </v>
          </cell>
          <cell r="DM118">
            <v>262</v>
          </cell>
          <cell r="DN118">
            <v>262</v>
          </cell>
          <cell r="DO118" t="str">
            <v>Durante el mes de mayo se revisó doscientos sesenta y dos (262) Proyectos de actos administrativos de los 262 solicitados a la Oficina Asesora de Jurídica, dando cumplimiento al 100% de lo solicitado.</v>
          </cell>
          <cell r="DP118" t="str">
            <v xml:space="preserve">no se presentaron retrasos </v>
          </cell>
          <cell r="DQ118" t="str">
            <v xml:space="preserve">Prestar apoyo juridico a todas las dependencias con el fin de prevenir el daño antijuridico </v>
          </cell>
          <cell r="DR118">
            <v>249</v>
          </cell>
          <cell r="DS118">
            <v>249</v>
          </cell>
          <cell r="DT118" t="str">
            <v>Durante el mes de junio se revisó doscientos cuarenta y nueve (249) Proyectos de actos administrativos de los 249 solicitados a la Oficina Asesora de Jurídica, dando cumplimiento al 100% de lo solicitado.</v>
          </cell>
          <cell r="DU118" t="str">
            <v xml:space="preserve">no se presentaron retrasos </v>
          </cell>
          <cell r="DV118" t="str">
            <v xml:space="preserve">Prestar apoyo juridico a todas las dependencias con el fin de prevenir el daño antijuridico </v>
          </cell>
          <cell r="DW118">
            <v>434</v>
          </cell>
          <cell r="DX118">
            <v>434</v>
          </cell>
          <cell r="DY118" t="str">
            <v>Durante el mes de julio se revisó cuatrocientos treinta y cuatro (434) Proyectos de actos administrativos de los 434 solicitados a la Oficina Asesora de Jurídica, dando cumplimiento al 100% de lo solicitado.</v>
          </cell>
          <cell r="DZ118" t="str">
            <v xml:space="preserve">no se presentaron retrasos </v>
          </cell>
          <cell r="EA118" t="str">
            <v xml:space="preserve">Prestar apoyo jurídico a todas las dependencias con el fin de prevenir el daño antijuridico </v>
          </cell>
          <cell r="EB118">
            <v>251</v>
          </cell>
          <cell r="EC118">
            <v>251</v>
          </cell>
          <cell r="ED118" t="str">
            <v>Durante el mes de agosto  se revisó doscientos cincuenta y un (251) Proyectos de actos administrativos de los 251 solicitados a la Oficina Asesora de Jurídica, dando cumplimiento al 100% de lo solicitado.Resulta pertinente indicar que la disminución en la revisión en comparación con el mes anterior, obedeció a que en el mes de julio  se generaron bastantes actas de posesión.</v>
          </cell>
          <cell r="EE118" t="str">
            <v xml:space="preserve">no se presentaron retrasos </v>
          </cell>
          <cell r="EF118" t="str">
            <v xml:space="preserve">Prestar apoyo jurídico a todas las dependencias con el fin de prevenir el daño antijuridico </v>
          </cell>
          <cell r="EG118">
            <v>223</v>
          </cell>
          <cell r="EH118">
            <v>223</v>
          </cell>
          <cell r="EI118" t="str">
            <v>Durante el mes de septiembre se revisó doscientos veintitres (223) Proyectos de actos administrativos de los 223 solicitados a la Oficina Asesora de Jurídica, dando cumplimiento al 100% de lo solicitado.Resulta pertinente indicar que la disminución en la revisión en comparación con el mes anterior, obedeció a que en el mes de julio  se generaron bastantes actas de posesión.</v>
          </cell>
          <cell r="EJ118" t="str">
            <v xml:space="preserve">no se presentaron retrasos </v>
          </cell>
          <cell r="EK118" t="str">
            <v xml:space="preserve">Prestar apoyo jurídico a todas las dependencias con el fin de prevenir el daño antijuridico </v>
          </cell>
          <cell r="EL118">
            <v>220</v>
          </cell>
          <cell r="EM118">
            <v>220</v>
          </cell>
          <cell r="EN118" t="str">
            <v>Durante el mes de octubre  se revisó doscientos veinte (220) Proyectos de actos administrativos de los 220 solicitados a la Oficina Asesora de Jurídica, dando cumplimiento al 100% de lo solicitado.</v>
          </cell>
          <cell r="EO118" t="str">
            <v xml:space="preserve">no se presentaron retrasos </v>
          </cell>
          <cell r="EP118" t="str">
            <v xml:space="preserve">Prestar apoyo jurídico a todas las dependencias con el fin de prevenir el daño antijuridico </v>
          </cell>
          <cell r="EQ118">
            <v>233</v>
          </cell>
          <cell r="ER118">
            <v>233</v>
          </cell>
          <cell r="ES118" t="str">
            <v>Durante el mes de noviembre se revisó doscientos treinta y tres  (233) Proyectos de actos administrativos de los 233 solicitados a la Oficina Asesora de Jurídica, dando cumplimiento al 100% de lo solicitado.</v>
          </cell>
          <cell r="ET118" t="str">
            <v xml:space="preserve">no se presentaron retrasos </v>
          </cell>
          <cell r="EU118" t="str">
            <v xml:space="preserve">Prestar apoyo jurídico a todas las dependencias con el fin de prevenir el daño antijuridico </v>
          </cell>
          <cell r="EV118">
            <v>138</v>
          </cell>
          <cell r="EW118">
            <v>138</v>
          </cell>
          <cell r="EX118" t="str">
            <v>En el periodo comprendido entre el 1 y el 13 de diciembre se han revisado 138 poryectos de actos administrativos de los 138 solicitados a la Oficina Asesora de jurídica, dando un cumplimiento del 100% de lo solcitado</v>
          </cell>
          <cell r="EY118" t="str">
            <v xml:space="preserve">No se presentaron retrasos </v>
          </cell>
          <cell r="EZ118" t="str">
            <v xml:space="preserve">Prestar apoyo jurídico a todas las dependencias para prevenir el daño antijuridico. </v>
          </cell>
          <cell r="FA118">
            <v>2895</v>
          </cell>
          <cell r="FB118">
            <v>0</v>
          </cell>
          <cell r="FC118" t="str">
            <v>No aplica</v>
          </cell>
          <cell r="FD118" t="str">
            <v>Cumplido</v>
          </cell>
          <cell r="FE118" t="str">
            <v>Cumplido</v>
          </cell>
          <cell r="FF118" t="str">
            <v>Adecuado</v>
          </cell>
          <cell r="FG118" t="str">
            <v>Coherente</v>
          </cell>
          <cell r="FH118" t="str">
            <v>Concuerda</v>
          </cell>
          <cell r="FI118" t="str">
            <v>No aplica</v>
          </cell>
          <cell r="FJ118" t="str">
            <v>Relación directa</v>
          </cell>
          <cell r="FK118" t="str">
            <v>Adecuado</v>
          </cell>
          <cell r="FL118" t="str">
            <v>Oportuna</v>
          </cell>
          <cell r="FM118"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FN118" t="str">
            <v>Esneider Bernal</v>
          </cell>
          <cell r="FO118" t="str">
            <v>Cumple</v>
          </cell>
          <cell r="FP118" t="str">
            <v>Cumplido</v>
          </cell>
          <cell r="FQ118" t="e">
            <v>#N/A</v>
          </cell>
          <cell r="FR118" t="str">
            <v>Adecuado</v>
          </cell>
          <cell r="FS118" t="str">
            <v>Coherente</v>
          </cell>
          <cell r="FT118" t="str">
            <v>Concuerda</v>
          </cell>
          <cell r="FU118" t="str">
            <v>No aplica</v>
          </cell>
          <cell r="FV118" t="str">
            <v>No aplica</v>
          </cell>
          <cell r="FW118" t="str">
            <v>Adecuado</v>
          </cell>
          <cell r="FX118" t="str">
            <v>Oportuna</v>
          </cell>
          <cell r="FY118">
            <v>0</v>
          </cell>
          <cell r="FZ118" t="str">
            <v>Esneider Bernal</v>
          </cell>
          <cell r="GA118" t="str">
            <v>No aplica</v>
          </cell>
          <cell r="GB118" t="str">
            <v>Cumplido</v>
          </cell>
          <cell r="GC118" t="e">
            <v>#N/A</v>
          </cell>
          <cell r="GD118" t="str">
            <v>Adecuado</v>
          </cell>
          <cell r="GE118" t="str">
            <v>Coherente</v>
          </cell>
          <cell r="GF118" t="str">
            <v>Concuerda</v>
          </cell>
          <cell r="GG118" t="str">
            <v>Concuerda</v>
          </cell>
          <cell r="GH118" t="str">
            <v>Relación directa</v>
          </cell>
          <cell r="GI118" t="str">
            <v>Adecuado</v>
          </cell>
          <cell r="GJ118" t="str">
            <v>Oportuna</v>
          </cell>
          <cell r="GK118">
            <v>0</v>
          </cell>
          <cell r="GL118" t="str">
            <v>Esneider Bernal</v>
          </cell>
          <cell r="GM118" t="str">
            <v>No aplica</v>
          </cell>
          <cell r="GN118" t="str">
            <v>Cumplido</v>
          </cell>
          <cell r="GO118" t="e">
            <v>#N/A</v>
          </cell>
          <cell r="GP118" t="str">
            <v>Adecuado</v>
          </cell>
          <cell r="GQ118" t="str">
            <v>Coherente</v>
          </cell>
          <cell r="GR118" t="str">
            <v>Concuerda</v>
          </cell>
          <cell r="GS118" t="str">
            <v>Concuerda</v>
          </cell>
          <cell r="GT118" t="str">
            <v>Relación directa</v>
          </cell>
          <cell r="GU118" t="str">
            <v>Adecuado</v>
          </cell>
          <cell r="GV118" t="str">
            <v>Oportuna</v>
          </cell>
          <cell r="GW118">
            <v>0</v>
          </cell>
          <cell r="GX118" t="str">
            <v>Esneider Bernal</v>
          </cell>
          <cell r="GY118">
            <v>1</v>
          </cell>
          <cell r="GZ118">
            <v>1</v>
          </cell>
          <cell r="HA118">
            <v>1</v>
          </cell>
          <cell r="HB118">
            <v>1</v>
          </cell>
          <cell r="HC118">
            <v>1</v>
          </cell>
          <cell r="HD118">
            <v>1</v>
          </cell>
          <cell r="HE118">
            <v>1</v>
          </cell>
          <cell r="HF118">
            <v>1</v>
          </cell>
          <cell r="HG118">
            <v>1</v>
          </cell>
          <cell r="HH118">
            <v>1</v>
          </cell>
          <cell r="HI118">
            <v>1</v>
          </cell>
          <cell r="HJ118">
            <v>1</v>
          </cell>
          <cell r="HK118">
            <v>2895</v>
          </cell>
          <cell r="HL118">
            <v>1</v>
          </cell>
          <cell r="HM118">
            <v>1</v>
          </cell>
          <cell r="HN118">
            <v>1</v>
          </cell>
          <cell r="HO118">
            <v>1</v>
          </cell>
          <cell r="HP118">
            <v>1</v>
          </cell>
          <cell r="HQ118">
            <v>1</v>
          </cell>
          <cell r="HR118">
            <v>1</v>
          </cell>
          <cell r="HS118">
            <v>1</v>
          </cell>
          <cell r="HT118">
            <v>1</v>
          </cell>
          <cell r="HU118">
            <v>1</v>
          </cell>
          <cell r="HV118">
            <v>1</v>
          </cell>
          <cell r="HW118">
            <v>1</v>
          </cell>
          <cell r="HX118">
            <v>1</v>
          </cell>
          <cell r="HY118">
            <v>1</v>
          </cell>
          <cell r="HZ118">
            <v>1</v>
          </cell>
          <cell r="IA118">
            <v>1</v>
          </cell>
          <cell r="IB118">
            <v>1</v>
          </cell>
          <cell r="IC118">
            <v>1</v>
          </cell>
          <cell r="ID118">
            <v>1</v>
          </cell>
          <cell r="IE118">
            <v>1</v>
          </cell>
          <cell r="IF118">
            <v>1</v>
          </cell>
          <cell r="IG118">
            <v>1</v>
          </cell>
          <cell r="IH118">
            <v>1</v>
          </cell>
          <cell r="II118">
            <v>1</v>
          </cell>
          <cell r="IJ118">
            <v>1</v>
          </cell>
          <cell r="IK118">
            <v>1</v>
          </cell>
          <cell r="IL118">
            <v>1</v>
          </cell>
          <cell r="IM118">
            <v>1</v>
          </cell>
          <cell r="IN118">
            <v>1</v>
          </cell>
          <cell r="IP118">
            <v>1</v>
          </cell>
          <cell r="IQ118">
            <v>1</v>
          </cell>
          <cell r="IR118">
            <v>1</v>
          </cell>
          <cell r="IS118">
            <v>1</v>
          </cell>
        </row>
        <row r="119">
          <cell r="A119">
            <v>159</v>
          </cell>
          <cell r="B119" t="str">
            <v>Oficina Asesora de Jurídica</v>
          </cell>
          <cell r="C119" t="str">
            <v>Jefe Oficina Asesora de Jurídica</v>
          </cell>
          <cell r="D119" t="str">
            <v>Juliana Valencia Andrade</v>
          </cell>
          <cell r="E119" t="str">
            <v>P3 -  EFICIENCIA</v>
          </cell>
          <cell r="F119" t="str">
            <v xml:space="preserve">P3O1 Lograr la excelencia en procesos de gestión y convertir a la Secretaría General en referente distrital </v>
          </cell>
          <cell r="G119" t="str">
            <v>P3O1A6 Definir estrategias para evitar la ocurrencia de fallas administrativas y riesgos en la gestión de la Secretaría General, previniendo el daño antijurídico, a partir del fortalecimiento de la defensa judicial y extrajudicial de la entidad.</v>
          </cell>
          <cell r="H119" t="str">
            <v xml:space="preserve">Realizar las actuaciones correspondientes, dentro de los  procesos judiciales y trámites extrajudiciales </v>
          </cell>
          <cell r="I119" t="str">
            <v>Procesos judiciales y trámites extrajudiciales, con actuaciones correspondientes realizadas</v>
          </cell>
          <cell r="J119" t="str">
            <v>El indicador mide la cantidad de requerimientos, frente a los procesos judiciales y trámites extrajudiciales,  las cuales deben responderse dentro del término que otorga la ley para cada caso en especial.</v>
          </cell>
          <cell r="K119" t="str">
            <v>(Cantidad de requerimientos realizados, frente a los procesos judiciales y trámites extrajudiciales  / (Cantidad de requerimientos solicitados, frente a los procesos judiciales y trámites extrajudiciales - Cantidad de requerimientos, frente a los procesos judiciales y trámites extrajudiciales en termino, pendientes por resolver) ) *100</v>
          </cell>
          <cell r="L119" t="str">
            <v xml:space="preserve">Cantidad de requerimientos realizados, frente a los procesos judiciales y trámites extrajudiciales </v>
          </cell>
          <cell r="M119" t="str">
            <v>(Cantidad de requerimientos solicitados, frente a los procesos judiciales y trámites extrajudiciales - Cantidad de requerimientos, frente a los procesos judiciales y trámites extrajudiciales en termino, pendientes por resolver)</v>
          </cell>
          <cell r="O119" t="str">
            <v xml:space="preserve">Actuaciones realizadas  dentro de los  procesos judiciales y trámites extrajudiciales </v>
          </cell>
          <cell r="P119" t="str">
            <v>• Responder oportuna y eficazmente los requerimientos generados con ocasión del desarrollo de los procesos judiciales y trámites extrajudiciales en los que sea parte la Secretaría General.</v>
          </cell>
          <cell r="Q119" t="str">
            <v>Base de datos en excel</v>
          </cell>
          <cell r="R119" t="str">
            <v>Obtener resultados favorables para la entidad en los procesos judiciales y extrajudiciales y evitar el pago de condenas.</v>
          </cell>
          <cell r="S119" t="str">
            <v>Constante</v>
          </cell>
          <cell r="T119" t="str">
            <v>Constante</v>
          </cell>
          <cell r="U119" t="str">
            <v>Porcentaje</v>
          </cell>
          <cell r="V119" t="str">
            <v>Eficiencia</v>
          </cell>
          <cell r="W119" t="str">
            <v>Resultado</v>
          </cell>
          <cell r="X119">
            <v>2016</v>
          </cell>
          <cell r="Y119">
            <v>0</v>
          </cell>
          <cell r="Z119">
            <v>2016</v>
          </cell>
          <cell r="AA119" t="str">
            <v>ND</v>
          </cell>
          <cell r="AB119">
            <v>1</v>
          </cell>
          <cell r="AC119">
            <v>1</v>
          </cell>
          <cell r="AD119">
            <v>1</v>
          </cell>
          <cell r="AE119">
            <v>1</v>
          </cell>
          <cell r="AF119">
            <v>0</v>
          </cell>
          <cell r="AG119" t="str">
            <v>No Aplica</v>
          </cell>
          <cell r="AH119" t="str">
            <v>No Aplica</v>
          </cell>
          <cell r="AI119" t="str">
            <v>No Aplica</v>
          </cell>
          <cell r="AJ119">
            <v>1</v>
          </cell>
          <cell r="AK119" t="str">
            <v>No Aplica</v>
          </cell>
          <cell r="AL119" t="str">
            <v>No Aplica</v>
          </cell>
          <cell r="AM119" t="str">
            <v>No Aplica</v>
          </cell>
          <cell r="AN119">
            <v>1</v>
          </cell>
          <cell r="AO119" t="str">
            <v>Gestión Jurídica</v>
          </cell>
          <cell r="AP119" t="str">
            <v>No Aplica</v>
          </cell>
          <cell r="AQ119" t="str">
            <v>No Aplica</v>
          </cell>
          <cell r="AR119" t="str">
            <v>No Aplica</v>
          </cell>
          <cell r="AS119" t="str">
            <v>No Aplica</v>
          </cell>
          <cell r="AT119" t="str">
            <v>No Aplica</v>
          </cell>
          <cell r="AU119" t="str">
            <v>No Aplica</v>
          </cell>
          <cell r="AV119" t="str">
            <v>No Aplica</v>
          </cell>
          <cell r="AW119" t="str">
            <v>No Aplica</v>
          </cell>
          <cell r="AX119" t="str">
            <v>No Aplica</v>
          </cell>
          <cell r="AY119" t="str">
            <v>No Aplica</v>
          </cell>
          <cell r="AZ119">
            <v>1</v>
          </cell>
          <cell r="BA119">
            <v>1</v>
          </cell>
          <cell r="BB119" t="str">
            <v>No Aplica</v>
          </cell>
          <cell r="BC119" t="str">
            <v>No Aplica</v>
          </cell>
          <cell r="BD119" t="str">
            <v>No Aplica</v>
          </cell>
          <cell r="BE119" t="str">
            <v>No Aplica</v>
          </cell>
          <cell r="BF119" t="str">
            <v>No Aplica</v>
          </cell>
          <cell r="BG119" t="str">
            <v>No Aplica</v>
          </cell>
          <cell r="BH119" t="str">
            <v>No Aplica</v>
          </cell>
          <cell r="BI119" t="str">
            <v>No Aplica</v>
          </cell>
          <cell r="BJ119" t="str">
            <v>No Aplica</v>
          </cell>
          <cell r="BK119" t="str">
            <v>No Aplica</v>
          </cell>
          <cell r="BL119" t="str">
            <v>No Aplica</v>
          </cell>
          <cell r="BM119" t="str">
            <v>Plan de Acción SGCGestión JurídicaPLAN ESTRATÉGICO DE TALENTO HUMANO
PLAN INSTITUCIONAL DE CAPACITACIÓN</v>
          </cell>
          <cell r="BN119" t="str">
            <v>El indicador mide la cantidad de requerimientos, frente a los procesos judiciales y trámites extrajudiciales,  las cuales deben responderse dentro del término que otorga la ley para cada caso en especial.</v>
          </cell>
          <cell r="BO119" t="str">
            <v>• Responder oportuna y eficazmente los requerimientos generados con ocasión del desarrollo de los procesos judiciales y trámites extrajudiciales en los que sea parte la Secretaría General.</v>
          </cell>
          <cell r="BP119" t="str">
            <v>Obtener resultados favorables para la entidad en los procesos judiciales y extrajudiciales y evitar el pago de condenas.</v>
          </cell>
          <cell r="BQ119" t="str">
            <v>Base de datos en excel</v>
          </cell>
          <cell r="BR119" t="str">
            <v>Constante</v>
          </cell>
          <cell r="BS119">
            <v>1</v>
          </cell>
          <cell r="BT119">
            <v>1</v>
          </cell>
          <cell r="BU119">
            <v>1</v>
          </cell>
          <cell r="BV119">
            <v>1</v>
          </cell>
          <cell r="BW119">
            <v>1</v>
          </cell>
          <cell r="BX119">
            <v>1</v>
          </cell>
          <cell r="BY119">
            <v>1</v>
          </cell>
          <cell r="BZ119">
            <v>1</v>
          </cell>
          <cell r="CA119">
            <v>1</v>
          </cell>
          <cell r="CB119">
            <v>1</v>
          </cell>
          <cell r="CC119">
            <v>1</v>
          </cell>
          <cell r="CD119">
            <v>1</v>
          </cell>
          <cell r="CE119">
            <v>1</v>
          </cell>
          <cell r="CF119">
            <v>1</v>
          </cell>
          <cell r="CG119">
            <v>1</v>
          </cell>
          <cell r="CH119">
            <v>1</v>
          </cell>
          <cell r="CI119">
            <v>1</v>
          </cell>
          <cell r="CJ119">
            <v>1</v>
          </cell>
          <cell r="CK119">
            <v>1</v>
          </cell>
          <cell r="CL119">
            <v>1</v>
          </cell>
          <cell r="CM119">
            <v>1</v>
          </cell>
          <cell r="CN119">
            <v>1</v>
          </cell>
          <cell r="CO119">
            <v>1</v>
          </cell>
          <cell r="CP119">
            <v>1</v>
          </cell>
          <cell r="CQ119">
            <v>1</v>
          </cell>
          <cell r="CR119">
            <v>1</v>
          </cell>
          <cell r="CS119">
            <v>45</v>
          </cell>
          <cell r="CT119">
            <v>45</v>
          </cell>
          <cell r="CU119" t="str">
            <v>Durante el mes de enero se respondió oportuna y eficazmente cuarenta y cinco (45) de los 45 requerimientos solicitados a la Oficina Asesora de Jurídica, dando un cumplimiento del 100%.</v>
          </cell>
          <cell r="CV119" t="str">
            <v xml:space="preserve">no se presentaron retrasos </v>
          </cell>
          <cell r="CW119" t="str">
            <v xml:space="preserve">Prestar apoyo juridico a todas las dependencias con el fin de prevenir el daño antijuridico </v>
          </cell>
          <cell r="CX119">
            <v>46</v>
          </cell>
          <cell r="CY119">
            <v>46</v>
          </cell>
          <cell r="CZ119" t="str">
            <v xml:space="preserve">Durante el mes de febrero se respondió oportuna y eficazmente cuarenta y seis (46) de los 46 requerimientos solicitados a la Oficina Asesora de Jurídica, dando un cumplimiento del 100%. </v>
          </cell>
          <cell r="DA119" t="str">
            <v xml:space="preserve">no se presentaron retrasos </v>
          </cell>
          <cell r="DB119" t="str">
            <v xml:space="preserve">Prestar apoyo juridico a todas las dependencias con el fin de prevenir el daño antijuridico </v>
          </cell>
          <cell r="DC119">
            <v>74</v>
          </cell>
          <cell r="DD119">
            <v>74</v>
          </cell>
          <cell r="DE119" t="str">
            <v>Durante el mes de marzo se respondió oportuna y eficazmente setenta y cuatro (74) de los 74 requerimientos solicitados a la Oficina Asesora de Jurídica, dando un cumplimiento del 100%.</v>
          </cell>
          <cell r="DF119" t="str">
            <v xml:space="preserve">no se presentaron retrasos </v>
          </cell>
          <cell r="DG119" t="str">
            <v xml:space="preserve">Prestar apoyo juridico a todas las dependencias con el fin de prevenir el daño antijuridico </v>
          </cell>
          <cell r="DH119">
            <v>75</v>
          </cell>
          <cell r="DI119">
            <v>75</v>
          </cell>
          <cell r="DJ119" t="str">
            <v>Durante el mes de abril  se respondió oportuna y eficazmente setenta y cinco (75) de los 75 requerimientos solicitados a la Oficina Asesora de Jurídica, dando un cumplimiento del 100%.</v>
          </cell>
          <cell r="DK119" t="str">
            <v xml:space="preserve">no se presentaron retrasos </v>
          </cell>
          <cell r="DL119" t="str">
            <v xml:space="preserve">Prestar apoyo juridico a todas las dependencias con el fin de prevenir el daño antijuridico </v>
          </cell>
          <cell r="DM119">
            <v>104</v>
          </cell>
          <cell r="DN119">
            <v>104</v>
          </cell>
          <cell r="DO119" t="str">
            <v>Durante el mes de mayo se respondió oportuna y eficazmente ciento cuatro (104) de los 104 requerimientos solicitados a la Oficina Asesora de Jurídica, dando un cumplimiento del 100%.</v>
          </cell>
          <cell r="DP119" t="str">
            <v xml:space="preserve">no se presentaron retrasos </v>
          </cell>
          <cell r="DQ119" t="str">
            <v xml:space="preserve">Prestar apoyo juridico a todas las dependencias con el fin de prevenir el daño antijuridico </v>
          </cell>
          <cell r="DR119">
            <v>99</v>
          </cell>
          <cell r="DS119">
            <v>99</v>
          </cell>
          <cell r="DT119" t="str">
            <v>Durante el mes de junio se respondió oportuna y eficazmente noventa y nueve (99) de los 99 requerimientos solicitados a la Oficina Asesora de Jurídica, dando un cumplimiento del 100%.</v>
          </cell>
          <cell r="DU119" t="str">
            <v xml:space="preserve">no se presentaron retrasos </v>
          </cell>
          <cell r="DV119" t="str">
            <v xml:space="preserve">Prestar apoyo juridico a todas las dependencias con el fin de prevenir el daño antijuridico </v>
          </cell>
          <cell r="DW119">
            <v>105</v>
          </cell>
          <cell r="DX119">
            <v>105</v>
          </cell>
          <cell r="DY119" t="str">
            <v>Durante el mes de julio se respondió oportuna y eficazmente ciento cinco (105) de los 105 requerimientos solicitados a la Oficina Asesora de Jurídica, dando un cumplimiento del 100%.</v>
          </cell>
          <cell r="DZ119" t="str">
            <v xml:space="preserve">no se presentaron retrasos </v>
          </cell>
          <cell r="EA119" t="str">
            <v xml:space="preserve">Prestar apoyo jurídico a todas las dependencias con el fin de prevenir el daño antijuridico </v>
          </cell>
          <cell r="EB119">
            <v>101</v>
          </cell>
          <cell r="EC119">
            <v>101</v>
          </cell>
          <cell r="ED119" t="str">
            <v>Durante el mes de agosto  se respondió oportuna y eficazmente ciento un (101) de los 101 requerimientos solicitados a la Oficina Asesora de Jurídica, dando un cumplimiento del 100%. Es importsaante indicar que de las 101 actuaciones 97 corresponden a acciones de tutela, las cuales cuentan con un término perentorio para contestar.</v>
          </cell>
          <cell r="EE119" t="str">
            <v xml:space="preserve">no se presentaron retrasos </v>
          </cell>
          <cell r="EF119" t="str">
            <v xml:space="preserve">Prestar apoyo jurídico a todas las dependencias con el fin de prevenir el daño antijuridico </v>
          </cell>
          <cell r="EG119">
            <v>84</v>
          </cell>
          <cell r="EH119">
            <v>84</v>
          </cell>
          <cell r="EI119" t="str">
            <v>Durante el mes de septiembre se respondió oportuna y eficazmente ochenta y cuatro (84) de los 84 requerimientos solicitados a la Oficina Asesora de Jurídica, dando un cumplimiento del 100%. Es importsaante indicar que de las 101 actuaciones 97 corresponden a acciones de tutela, las cuales cuentan con un término perentorio para contestar.</v>
          </cell>
          <cell r="EJ119" t="str">
            <v xml:space="preserve">no se presentaron retrasos </v>
          </cell>
          <cell r="EK119" t="str">
            <v xml:space="preserve">Prestar apoyo jurídico a todas las dependencias con el fin de prevenir el daño antijuridico </v>
          </cell>
          <cell r="EL119">
            <v>84</v>
          </cell>
          <cell r="EM119">
            <v>84</v>
          </cell>
          <cell r="EN119" t="str">
            <v>Durante el mes de octubre se respondió oportuna y eficazmente ochenta y cuatro (84) de los 84 requerimientos solicitados a la Oficina Asesora de Jurídica, dando un cumplimiento del 100%. Es importsaante indicar que de las 101 actuaciones 97 corresponden a acciones de tutela, las cuales cuentan con un término perentorio para contestar.</v>
          </cell>
          <cell r="EO119" t="str">
            <v xml:space="preserve">no se presentaron retrasos </v>
          </cell>
          <cell r="EP119" t="str">
            <v xml:space="preserve">Prestar apoyo jurídico a todas las dependencias con el fin de prevenir el daño antijuridico </v>
          </cell>
          <cell r="EQ119">
            <v>67</v>
          </cell>
          <cell r="ER119">
            <v>67</v>
          </cell>
          <cell r="ES119" t="str">
            <v>Durante el mes de noviembre se respondió oportuna y eficazmente sesenta y siete  (67) de los 67 requerimientos solicitados a la Oficina Asesora de Jurídica, dando un cumplimiento del 100%. Es importsaante indicar que de las 101 actuaciones 97 corresponden a acciones de tutela, las cuales cuentan con un término perentorio para contestar.</v>
          </cell>
          <cell r="ET119" t="str">
            <v xml:space="preserve">no se presentaron retrasos </v>
          </cell>
          <cell r="EU119" t="str">
            <v>Defender de manera adecuada los intereses de la Entidad en los procesos judiciales y en los tramites extrajudiciales</v>
          </cell>
          <cell r="EV119">
            <v>24</v>
          </cell>
          <cell r="EW119">
            <v>24</v>
          </cell>
          <cell r="EX119" t="str">
            <v xml:space="preserve">En el periodo comprendido entre el 1 y el 13 de diciembre se han respondido oportuna y eficazmente veinticuatro (24) de los veinticuatro (24) requerimientos solicitados a la Oficina asesora de Jurídica , dando un cumplimiento del 100% . Es importante aclarar que las veinticuatro (24) actuaciones aquí señaladas corresponden a aacciones de tutela, las cuales cuentan con un término perentorio para contestar. </v>
          </cell>
          <cell r="EY119" t="str">
            <v xml:space="preserve">No se presentaron retrasos </v>
          </cell>
          <cell r="EZ119" t="str">
            <v xml:space="preserve">Defender de manera adecuada los intereses de la Entidad en los procesos judiciales y en los trámites extrajudiciales. </v>
          </cell>
          <cell r="FA119">
            <v>908</v>
          </cell>
          <cell r="FB119">
            <v>0</v>
          </cell>
          <cell r="FC119" t="str">
            <v>No aplica</v>
          </cell>
          <cell r="FD119" t="str">
            <v>Cumplido</v>
          </cell>
          <cell r="FE119" t="str">
            <v>Cumplido</v>
          </cell>
          <cell r="FF119" t="str">
            <v>Adecuado</v>
          </cell>
          <cell r="FG119" t="str">
            <v>Coherente</v>
          </cell>
          <cell r="FH119" t="str">
            <v>Concuerda</v>
          </cell>
          <cell r="FI119" t="str">
            <v>No aplica</v>
          </cell>
          <cell r="FJ119" t="str">
            <v>Relación directa</v>
          </cell>
          <cell r="FK119" t="str">
            <v>Adecuado</v>
          </cell>
          <cell r="FL119" t="str">
            <v>Oportuna</v>
          </cell>
          <cell r="FM119"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FN119" t="str">
            <v>Esneider Bernal</v>
          </cell>
          <cell r="FO119" t="str">
            <v>Cumple</v>
          </cell>
          <cell r="FP119" t="str">
            <v>Cumplido</v>
          </cell>
          <cell r="FQ119" t="e">
            <v>#N/A</v>
          </cell>
          <cell r="FR119" t="str">
            <v>Adecuado</v>
          </cell>
          <cell r="FS119" t="str">
            <v>Coherente</v>
          </cell>
          <cell r="FT119" t="str">
            <v>Concuerda</v>
          </cell>
          <cell r="FU119" t="str">
            <v>No aplica</v>
          </cell>
          <cell r="FV119" t="str">
            <v>No aplica</v>
          </cell>
          <cell r="FW119" t="str">
            <v>Adecuado</v>
          </cell>
          <cell r="FX119" t="str">
            <v>Oportuna</v>
          </cell>
          <cell r="FY119">
            <v>0</v>
          </cell>
          <cell r="FZ119" t="str">
            <v>Esneider Bernal</v>
          </cell>
          <cell r="GA119" t="str">
            <v>No aplica</v>
          </cell>
          <cell r="GB119" t="str">
            <v>Cumplido</v>
          </cell>
          <cell r="GC119" t="e">
            <v>#N/A</v>
          </cell>
          <cell r="GD119" t="str">
            <v>Adecuado</v>
          </cell>
          <cell r="GE119" t="str">
            <v>Coherente</v>
          </cell>
          <cell r="GF119" t="str">
            <v>Concuerda</v>
          </cell>
          <cell r="GG119" t="str">
            <v>Concuerda</v>
          </cell>
          <cell r="GH119" t="str">
            <v>Relación directa</v>
          </cell>
          <cell r="GI119" t="str">
            <v>Adecuado</v>
          </cell>
          <cell r="GJ119" t="str">
            <v>Oportuna</v>
          </cell>
          <cell r="GK119">
            <v>0</v>
          </cell>
          <cell r="GL119" t="str">
            <v>Esneider Bernal</v>
          </cell>
          <cell r="GM119" t="str">
            <v>No aplica</v>
          </cell>
          <cell r="GN119" t="str">
            <v>Cumplido</v>
          </cell>
          <cell r="GO119" t="e">
            <v>#N/A</v>
          </cell>
          <cell r="GP119" t="str">
            <v>Adecuado</v>
          </cell>
          <cell r="GQ119" t="str">
            <v>Coherente</v>
          </cell>
          <cell r="GR119" t="str">
            <v>Concuerda</v>
          </cell>
          <cell r="GS119" t="str">
            <v>Concuerda</v>
          </cell>
          <cell r="GT119" t="str">
            <v>Relación directa</v>
          </cell>
          <cell r="GU119" t="str">
            <v>Adecuado</v>
          </cell>
          <cell r="GV119" t="str">
            <v>Oportuna</v>
          </cell>
          <cell r="GW119">
            <v>0</v>
          </cell>
          <cell r="GX119" t="str">
            <v>Esneider Bernal</v>
          </cell>
          <cell r="GY119">
            <v>1</v>
          </cell>
          <cell r="GZ119">
            <v>1</v>
          </cell>
          <cell r="HA119">
            <v>1</v>
          </cell>
          <cell r="HB119">
            <v>1</v>
          </cell>
          <cell r="HC119">
            <v>1</v>
          </cell>
          <cell r="HD119">
            <v>1</v>
          </cell>
          <cell r="HE119">
            <v>1</v>
          </cell>
          <cell r="HF119">
            <v>1</v>
          </cell>
          <cell r="HG119">
            <v>1</v>
          </cell>
          <cell r="HH119">
            <v>1</v>
          </cell>
          <cell r="HI119">
            <v>1</v>
          </cell>
          <cell r="HJ119">
            <v>1</v>
          </cell>
          <cell r="HK119">
            <v>908</v>
          </cell>
          <cell r="HL119">
            <v>1</v>
          </cell>
          <cell r="HM119">
            <v>1</v>
          </cell>
          <cell r="HN119">
            <v>1</v>
          </cell>
          <cell r="HO119">
            <v>1</v>
          </cell>
          <cell r="HP119">
            <v>1</v>
          </cell>
          <cell r="HQ119">
            <v>1</v>
          </cell>
          <cell r="HR119">
            <v>1</v>
          </cell>
          <cell r="HS119">
            <v>1</v>
          </cell>
          <cell r="HT119">
            <v>1</v>
          </cell>
          <cell r="HU119">
            <v>1</v>
          </cell>
          <cell r="HV119">
            <v>1</v>
          </cell>
          <cell r="HW119">
            <v>1</v>
          </cell>
          <cell r="HX119">
            <v>1</v>
          </cell>
          <cell r="HY119">
            <v>1</v>
          </cell>
          <cell r="HZ119">
            <v>1</v>
          </cell>
          <cell r="IA119">
            <v>1</v>
          </cell>
          <cell r="IB119">
            <v>1</v>
          </cell>
          <cell r="IC119">
            <v>1</v>
          </cell>
          <cell r="ID119">
            <v>1</v>
          </cell>
          <cell r="IE119">
            <v>1</v>
          </cell>
          <cell r="IF119">
            <v>1</v>
          </cell>
          <cell r="IG119">
            <v>1</v>
          </cell>
          <cell r="IH119">
            <v>1</v>
          </cell>
          <cell r="II119">
            <v>1</v>
          </cell>
          <cell r="IJ119">
            <v>1</v>
          </cell>
          <cell r="IK119">
            <v>1</v>
          </cell>
          <cell r="IL119">
            <v>1</v>
          </cell>
          <cell r="IM119">
            <v>1</v>
          </cell>
          <cell r="IN119">
            <v>1</v>
          </cell>
          <cell r="IP119">
            <v>1</v>
          </cell>
          <cell r="IQ119">
            <v>1</v>
          </cell>
          <cell r="IR119">
            <v>1</v>
          </cell>
          <cell r="IS119">
            <v>1</v>
          </cell>
        </row>
        <row r="120">
          <cell r="A120" t="str">
            <v>PAAC_48</v>
          </cell>
          <cell r="B120" t="str">
            <v>Oficina Asesora de Planeación</v>
          </cell>
          <cell r="C120" t="str">
            <v>Jefe Oficina Asesora de Planeación</v>
          </cell>
          <cell r="D120" t="str">
            <v>Luz Alejandra Barbosa Tarazona</v>
          </cell>
          <cell r="E120" t="str">
            <v>P1 -  ÉTICA, BUEN GOBIERNO Y TRANSPARENCIA</v>
          </cell>
          <cell r="F120" t="str">
            <v>P1O1 Consolidar a 2020 una cultura de visión y actuación ética,  integra y transparente</v>
          </cell>
          <cell r="G120" t="str">
            <v>P1O1A11 Realizar la formulación y el seguimiento a la ejecución del Plan Anticorrupción y de Atención al Ciudadano - PAAC, para la obtención de resultados óptimos en la medición del Índice de Gobierno Abierto - IGA</v>
          </cell>
          <cell r="H120" t="str">
            <v>Efectuar la actualización de la caracterización del portafolio de bienes y servicios, de acuerdo con la modificación de procesos y procedimientos.</v>
          </cell>
          <cell r="I120" t="str">
            <v>Portafolio de bienes y servicios</v>
          </cell>
          <cell r="J120" t="str">
            <v>Efectuar la actualización de la caracterización del  portafolio de bienes y servicios, de acuerdo con la modificación de procesos y procedimientos.</v>
          </cell>
          <cell r="K120" t="str">
            <v xml:space="preserve">  portafolio de bienes y servicios  0   </v>
          </cell>
          <cell r="L120" t="str">
            <v>portafolio de bienes y servicios</v>
          </cell>
          <cell r="M120">
            <v>0</v>
          </cell>
          <cell r="O120" t="str">
            <v>Portafolio de bienes y servicios</v>
          </cell>
          <cell r="Q120" t="str">
            <v xml:space="preserve">PLAN DE TRABAJO PARA SOSTENIMIENTO DEL SISTEMA DE GESTIÓN DE CALIDAD E IMPLEMENTACIÓN DE MIPG - 2019
</v>
          </cell>
          <cell r="R120" t="str">
            <v xml:space="preserve">Disponer de un documento que describe las características y requisitos completos que deben cumplir los productos y servicios de la Entidad, de manera que se pueda hacer un control de los mismo y determinar de manera objetiva las posibles no conformidades.
</v>
          </cell>
          <cell r="S120" t="str">
            <v>Suma</v>
          </cell>
          <cell r="T120" t="str">
            <v>Suma</v>
          </cell>
          <cell r="U120" t="str">
            <v>Número</v>
          </cell>
          <cell r="V120" t="str">
            <v>Eficacia</v>
          </cell>
          <cell r="W120" t="str">
            <v>Producto</v>
          </cell>
          <cell r="X120">
            <v>2018</v>
          </cell>
          <cell r="Y120">
            <v>0</v>
          </cell>
          <cell r="Z120">
            <v>0</v>
          </cell>
          <cell r="AA120">
            <v>0</v>
          </cell>
          <cell r="AB120">
            <v>0</v>
          </cell>
          <cell r="AC120">
            <v>1</v>
          </cell>
          <cell r="AD120">
            <v>1</v>
          </cell>
          <cell r="AE120">
            <v>0</v>
          </cell>
          <cell r="AF120">
            <v>0</v>
          </cell>
          <cell r="AG120" t="str">
            <v>No Aplica</v>
          </cell>
          <cell r="AH120" t="str">
            <v>No Aplica</v>
          </cell>
          <cell r="AI120" t="str">
            <v>No Aplica</v>
          </cell>
          <cell r="AJ120">
            <v>1</v>
          </cell>
          <cell r="AK120" t="str">
            <v>No Aplica</v>
          </cell>
          <cell r="AL120" t="str">
            <v>No Aplica</v>
          </cell>
          <cell r="AM120" t="str">
            <v>No Aplica</v>
          </cell>
          <cell r="AN120" t="str">
            <v>No Aplica</v>
          </cell>
          <cell r="AO120" t="str">
            <v>No Aplica</v>
          </cell>
          <cell r="AP120">
            <v>1</v>
          </cell>
          <cell r="AQ120" t="str">
            <v>No Aplica</v>
          </cell>
          <cell r="AR120" t="str">
            <v>No Aplica</v>
          </cell>
          <cell r="AS120" t="str">
            <v>No Aplica</v>
          </cell>
          <cell r="AT120" t="str">
            <v>No Aplica</v>
          </cell>
          <cell r="AU120" t="str">
            <v>No Aplica</v>
          </cell>
          <cell r="AV120" t="str">
            <v>No Aplica</v>
          </cell>
          <cell r="AW120" t="str">
            <v>No Aplica</v>
          </cell>
          <cell r="AX120" t="str">
            <v>No Aplica</v>
          </cell>
          <cell r="AY120" t="str">
            <v>No Aplica</v>
          </cell>
          <cell r="AZ120" t="str">
            <v>No Aplica</v>
          </cell>
          <cell r="BA120" t="str">
            <v>No Aplica</v>
          </cell>
          <cell r="BB120" t="str">
            <v>No Aplica</v>
          </cell>
          <cell r="BC120" t="str">
            <v>No Aplica</v>
          </cell>
          <cell r="BD120" t="str">
            <v>No Aplica</v>
          </cell>
          <cell r="BE120" t="str">
            <v>No Aplica</v>
          </cell>
          <cell r="BF120" t="str">
            <v>No Aplica</v>
          </cell>
          <cell r="BG120" t="str">
            <v>No Aplica</v>
          </cell>
          <cell r="BH120" t="str">
            <v>No Aplica</v>
          </cell>
          <cell r="BI120" t="str">
            <v>No Aplica</v>
          </cell>
          <cell r="BJ120" t="str">
            <v>No Aplica</v>
          </cell>
          <cell r="BK120" t="str">
            <v>No Aplica</v>
          </cell>
          <cell r="BL120" t="str">
            <v>No Aplica</v>
          </cell>
          <cell r="BM120" t="str">
            <v>Plan de Acción PAAC</v>
          </cell>
          <cell r="BN120" t="str">
            <v>Efectuar la actualización de la caracterización del  portafolio de productos y servicios, de acuerdo con la modificación de procesos y procedimientos.</v>
          </cell>
          <cell r="BO120" t="str">
            <v>"13. Elaborar los lineamientos metodológicos para la actualización de los productos y servicios de la Secretaría General.
14. Actualizar de la matriz de productos y servicios de la Secretaría General.
34. Socializar, publicar y divulgar el portafolio de productos y servicios."</v>
          </cell>
          <cell r="BP120" t="str">
            <v xml:space="preserve">Disponer de un documento que describe las características y requisitos completos que deben cumplir los productos y servicios de la Entidad, de manera que se pueda hacer un control de los mismo y determinar de manera objetiva las posibles no conformidades.
</v>
          </cell>
          <cell r="BQ120" t="str">
            <v xml:space="preserve">PLAN DE TRABAJO PARA SOSTENIMIENTO DEL SISTEMA DE GESTIÓN DE CALIDAD E IMPLEMENTACIÓN DE MIPG - 2019
</v>
          </cell>
          <cell r="BR120" t="str">
            <v>Suma</v>
          </cell>
          <cell r="BS120">
            <v>1</v>
          </cell>
          <cell r="BT120">
            <v>0</v>
          </cell>
          <cell r="BU120">
            <v>0</v>
          </cell>
          <cell r="BV120">
            <v>0</v>
          </cell>
          <cell r="BW120">
            <v>0</v>
          </cell>
          <cell r="BX120">
            <v>0</v>
          </cell>
          <cell r="BY120">
            <v>0</v>
          </cell>
          <cell r="BZ120">
            <v>0</v>
          </cell>
          <cell r="CA120">
            <v>1</v>
          </cell>
          <cell r="CB120">
            <v>0</v>
          </cell>
          <cell r="CC120">
            <v>0</v>
          </cell>
          <cell r="CD120">
            <v>0</v>
          </cell>
          <cell r="CE120">
            <v>0</v>
          </cell>
          <cell r="CF120">
            <v>0</v>
          </cell>
          <cell r="CG120">
            <v>0</v>
          </cell>
          <cell r="CH120">
            <v>0</v>
          </cell>
          <cell r="CI120">
            <v>0</v>
          </cell>
          <cell r="CJ120">
            <v>0</v>
          </cell>
          <cell r="CK120">
            <v>0</v>
          </cell>
          <cell r="CL120">
            <v>0</v>
          </cell>
          <cell r="CM120">
            <v>1</v>
          </cell>
          <cell r="CN120">
            <v>0</v>
          </cell>
          <cell r="CO120">
            <v>0</v>
          </cell>
          <cell r="CP120">
            <v>0</v>
          </cell>
          <cell r="CQ120">
            <v>0</v>
          </cell>
          <cell r="CR120">
            <v>1</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N/A</v>
          </cell>
          <cell r="DP120" t="str">
            <v>N/A</v>
          </cell>
          <cell r="DQ120" t="str">
            <v>N/A</v>
          </cell>
          <cell r="DR120" t="str">
            <v/>
          </cell>
          <cell r="DS120" t="str">
            <v/>
          </cell>
          <cell r="DT120" t="str">
            <v>N/A</v>
          </cell>
          <cell r="DU120" t="str">
            <v>N/A</v>
          </cell>
          <cell r="DV120" t="str">
            <v>N/A</v>
          </cell>
          <cell r="DW120" t="str">
            <v/>
          </cell>
          <cell r="DX120" t="str">
            <v/>
          </cell>
          <cell r="DY120" t="str">
            <v/>
          </cell>
          <cell r="DZ120" t="str">
            <v/>
          </cell>
          <cell r="EA120" t="str">
            <v/>
          </cell>
          <cell r="EB120">
            <v>1</v>
          </cell>
          <cell r="EC120" t="str">
            <v/>
          </cell>
          <cell r="ED120" t="str">
            <v xml:space="preserve">En el mes de agosto se finalizó la actualización del portafolio de productos y servicios; esta labor se realizó desde el mes de junio cuando se establecieron los lineamientos para la revisión y posterior de ajuste. Se creó un nuevo instrumento con el cual se identificaron y caracterizaron los productos de manera articulada con los documentos que describen su obtención, así como con los mapas de riesgo correspondientes, determinando los eventos que podrían afectar las características de los productos o servicios y los controles que previenen la materialización de dichos riesgos. Cada líder de los 8 procesos misionales aprobó y remitió memorando adjuntando las Ficha técnicas de producto o servicio actualizadas con las cuales se elaboró el portafolio, documento que consolida y resume la oferta institucional de la Secretaría General de la Alcaldía Mayor de Bogota, de conformidad con su misión. </v>
          </cell>
          <cell r="EE120" t="str">
            <v>N/A</v>
          </cell>
          <cell r="EF120" t="str">
            <v xml:space="preserve">Se dispone de un portafolio de productos actualizado, en un nuevo instrumento que articula otros elementos del sistema como los riesgos y los controles de los procedimientos, el cual fue diligenciado con las áreas misionales y debidamente avalado por los líderes de proceso.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v>1</v>
          </cell>
          <cell r="FB120">
            <v>0</v>
          </cell>
          <cell r="FC120" t="str">
            <v>No aplica</v>
          </cell>
          <cell r="FD120" t="str">
            <v>No programó</v>
          </cell>
          <cell r="FE120" t="str">
            <v>No programó</v>
          </cell>
          <cell r="FF120" t="str">
            <v>No aplica</v>
          </cell>
          <cell r="FG120" t="str">
            <v>No aplica</v>
          </cell>
          <cell r="FH120" t="str">
            <v>No aplica</v>
          </cell>
          <cell r="FI120" t="str">
            <v>No aplica</v>
          </cell>
          <cell r="FJ120" t="str">
            <v>No aplica</v>
          </cell>
          <cell r="FK120" t="str">
            <v>No aplica</v>
          </cell>
          <cell r="FL120" t="str">
            <v>Oportuna</v>
          </cell>
          <cell r="FM120">
            <v>0</v>
          </cell>
          <cell r="FN120" t="str">
            <v>Esneider Bernal</v>
          </cell>
          <cell r="FO120" t="str">
            <v>No aplica</v>
          </cell>
          <cell r="FP120" t="str">
            <v>No programó</v>
          </cell>
          <cell r="FQ120" t="e">
            <v>#N/A</v>
          </cell>
          <cell r="FR120" t="str">
            <v>No aplica</v>
          </cell>
          <cell r="FS120" t="str">
            <v>No aplica</v>
          </cell>
          <cell r="FT120" t="str">
            <v>No aplica</v>
          </cell>
          <cell r="FU120" t="str">
            <v>No aplica</v>
          </cell>
          <cell r="FV120" t="str">
            <v>No aplica</v>
          </cell>
          <cell r="FW120" t="str">
            <v>No aplica</v>
          </cell>
          <cell r="FX120" t="str">
            <v>No oportuna</v>
          </cell>
          <cell r="FY120">
            <v>0</v>
          </cell>
          <cell r="FZ120" t="str">
            <v>Esneider Bernal</v>
          </cell>
          <cell r="GA120" t="str">
            <v>Cumple</v>
          </cell>
          <cell r="GB120" t="str">
            <v>Cumplido</v>
          </cell>
          <cell r="GC120" t="e">
            <v>#N/A</v>
          </cell>
          <cell r="GD120" t="str">
            <v>Adecuado</v>
          </cell>
          <cell r="GE120" t="str">
            <v>Coherente</v>
          </cell>
          <cell r="GF120" t="str">
            <v>Concuerda</v>
          </cell>
          <cell r="GG120" t="str">
            <v>Concuerda</v>
          </cell>
          <cell r="GH120" t="str">
            <v>Relación directa</v>
          </cell>
          <cell r="GI120" t="str">
            <v>Adecuado</v>
          </cell>
          <cell r="GJ120" t="str">
            <v>Oportuna</v>
          </cell>
          <cell r="GK120">
            <v>0</v>
          </cell>
          <cell r="GL120" t="str">
            <v>Esneider Bernal</v>
          </cell>
          <cell r="GM120" t="str">
            <v>Cumple</v>
          </cell>
          <cell r="GN120" t="str">
            <v>Cumplido</v>
          </cell>
          <cell r="GO120" t="e">
            <v>#N/A</v>
          </cell>
          <cell r="GP120" t="str">
            <v>Adecuado</v>
          </cell>
          <cell r="GQ120" t="str">
            <v>Coherente</v>
          </cell>
          <cell r="GR120" t="str">
            <v>Concuerda</v>
          </cell>
          <cell r="GS120" t="str">
            <v>Concuerda</v>
          </cell>
          <cell r="GT120" t="str">
            <v>Relación directa</v>
          </cell>
          <cell r="GU120" t="str">
            <v>Adecuado</v>
          </cell>
          <cell r="GV120" t="str">
            <v>Oportuna</v>
          </cell>
          <cell r="GW120">
            <v>0</v>
          </cell>
          <cell r="GX120" t="str">
            <v>Esneider Bernal</v>
          </cell>
          <cell r="GY120" t="str">
            <v/>
          </cell>
          <cell r="GZ120" t="str">
            <v/>
          </cell>
          <cell r="HA120" t="str">
            <v/>
          </cell>
          <cell r="HB120" t="str">
            <v/>
          </cell>
          <cell r="HC120" t="str">
            <v/>
          </cell>
          <cell r="HD120" t="str">
            <v/>
          </cell>
          <cell r="HE120" t="str">
            <v/>
          </cell>
          <cell r="HF120">
            <v>1</v>
          </cell>
          <cell r="HG120" t="str">
            <v/>
          </cell>
          <cell r="HH120" t="str">
            <v/>
          </cell>
          <cell r="HI120" t="str">
            <v/>
          </cell>
          <cell r="HJ120" t="str">
            <v/>
          </cell>
          <cell r="HK120">
            <v>1</v>
          </cell>
          <cell r="HL120">
            <v>0</v>
          </cell>
          <cell r="HM120">
            <v>0</v>
          </cell>
          <cell r="HN120">
            <v>0</v>
          </cell>
          <cell r="HO120">
            <v>0</v>
          </cell>
          <cell r="HP120">
            <v>0</v>
          </cell>
          <cell r="HQ120">
            <v>0</v>
          </cell>
          <cell r="HR120">
            <v>0</v>
          </cell>
          <cell r="HS120">
            <v>1</v>
          </cell>
          <cell r="HT120">
            <v>0</v>
          </cell>
          <cell r="HU120">
            <v>0</v>
          </cell>
          <cell r="HV120">
            <v>0</v>
          </cell>
          <cell r="HW120">
            <v>0</v>
          </cell>
          <cell r="HX120">
            <v>1</v>
          </cell>
          <cell r="HY120" t="str">
            <v>No Programó</v>
          </cell>
          <cell r="HZ120" t="str">
            <v>No Programó</v>
          </cell>
          <cell r="IA120" t="str">
            <v>No Programó</v>
          </cell>
          <cell r="IB120" t="str">
            <v>No Programó</v>
          </cell>
          <cell r="IC120" t="str">
            <v>No Programó</v>
          </cell>
          <cell r="ID120" t="str">
            <v>No Programó</v>
          </cell>
          <cell r="IE120" t="str">
            <v>No Programó</v>
          </cell>
          <cell r="IF120">
            <v>1</v>
          </cell>
          <cell r="IG120">
            <v>1</v>
          </cell>
          <cell r="IH120">
            <v>1</v>
          </cell>
          <cell r="II120">
            <v>1</v>
          </cell>
          <cell r="IJ120">
            <v>1</v>
          </cell>
          <cell r="IK120" t="str">
            <v>No Programó</v>
          </cell>
          <cell r="IL120" t="str">
            <v>No Programó</v>
          </cell>
          <cell r="IM120">
            <v>1</v>
          </cell>
          <cell r="IN120">
            <v>1</v>
          </cell>
          <cell r="IP120">
            <v>0</v>
          </cell>
          <cell r="IQ120">
            <v>0</v>
          </cell>
          <cell r="IR120">
            <v>1</v>
          </cell>
          <cell r="IS120">
            <v>1</v>
          </cell>
        </row>
        <row r="121">
          <cell r="A121">
            <v>208</v>
          </cell>
          <cell r="B121" t="str">
            <v>Oficina Asesora de Planeación</v>
          </cell>
          <cell r="C121" t="str">
            <v>Jefe Oficina Asesora de Planeación</v>
          </cell>
          <cell r="D121" t="str">
            <v>Luz Alejandra Barbosa Tarazona</v>
          </cell>
          <cell r="E121" t="str">
            <v>P1 -  ÉTICA, BUEN GOBIERNO Y TRANSPARENCIA</v>
          </cell>
          <cell r="F121" t="str">
            <v>P1O1 Consolidar a 2020 una cultura de visión y actuación ética,  integra y transparente</v>
          </cell>
          <cell r="G121" t="str">
            <v>P1O1A11 Realizar la formulación y el seguimiento a la ejecución del Plan Anticorrupción y de Atención al Ciudadano - PAAC, para la obtención de resultados óptimos en la medición del Índice de Gobierno Abierto - IGA</v>
          </cell>
          <cell r="H121" t="str">
            <v>Realizar oportunamente las publicaciones correspondientes, identificadas en el esquema de publicación de la Secretaria General</v>
          </cell>
          <cell r="I121" t="str">
            <v>Publicaciones correspondientes, identificadas en el esquema de publicación de la Secretaria General, realizadas oportunamente</v>
          </cell>
          <cell r="J121" t="str">
            <v xml:space="preserve">Este indicador permite monitorear el cumplimiento oportuno de los compromisos de publicación que posee la dependencia descritos en el esquema de publicación </v>
          </cell>
          <cell r="K121" t="str">
            <v>(Publicaciones correspondientes realizadas oportunamente / Publicaciones correspondientes  a la OAP del esquema de publicación de la Secretaria General)*100</v>
          </cell>
          <cell r="L121" t="str">
            <v xml:space="preserve">Publicaciones correspondientes a la OAP realizadas oportunamente </v>
          </cell>
          <cell r="M121" t="str">
            <v>Publicaciones correspondientes a la OAP del esquema de publicación de la Secretaria General</v>
          </cell>
          <cell r="O121" t="str">
            <v>Publicación oportuna, clara y veraz de la información relacionada con la gestión de la dependencia</v>
          </cell>
          <cell r="Q121" t="str">
            <v xml:space="preserve">Cumplimiento Resolución 3564 de 2015
Ley 1712 de 2014
Ley 1474 de 2011
Resolución 233 de 2018 </v>
          </cell>
          <cell r="R121" t="str">
            <v>Brindarle a la ciudadanía información  de  la Entidad actualizada y oportuna.</v>
          </cell>
          <cell r="S121" t="str">
            <v>Constante</v>
          </cell>
          <cell r="T121" t="str">
            <v>Constante</v>
          </cell>
          <cell r="U121" t="str">
            <v>Porcentaje</v>
          </cell>
          <cell r="V121" t="str">
            <v>Eficacia</v>
          </cell>
          <cell r="W121" t="str">
            <v>Resultado</v>
          </cell>
          <cell r="X121">
            <v>2019</v>
          </cell>
          <cell r="Y121">
            <v>0</v>
          </cell>
          <cell r="Z121">
            <v>2019</v>
          </cell>
          <cell r="AA121" t="str">
            <v>No Disponible / No Aplica</v>
          </cell>
          <cell r="AB121" t="str">
            <v>No Disponible / No Aplica</v>
          </cell>
          <cell r="AC121" t="str">
            <v>No Disponible / No Aplica</v>
          </cell>
          <cell r="AD121">
            <v>1</v>
          </cell>
          <cell r="AE121" t="str">
            <v>No Disponible / No Aplica</v>
          </cell>
          <cell r="AF121" t="str">
            <v>No Disponible / No Aplica</v>
          </cell>
          <cell r="AG121" t="str">
            <v>No Aplica</v>
          </cell>
          <cell r="AH121" t="str">
            <v>No Aplica</v>
          </cell>
          <cell r="AI121" t="str">
            <v>No Aplica</v>
          </cell>
          <cell r="AJ121">
            <v>1</v>
          </cell>
          <cell r="AK121" t="str">
            <v>No Aplica</v>
          </cell>
          <cell r="AL121" t="str">
            <v>No Aplica</v>
          </cell>
          <cell r="AM121" t="str">
            <v>No Aplica</v>
          </cell>
          <cell r="AN121" t="str">
            <v>No Aplica</v>
          </cell>
          <cell r="AO121" t="str">
            <v>No Aplica</v>
          </cell>
          <cell r="AP121">
            <v>1</v>
          </cell>
          <cell r="AQ121" t="str">
            <v>No Aplica</v>
          </cell>
          <cell r="AR121" t="str">
            <v>No Aplica</v>
          </cell>
          <cell r="AS121" t="str">
            <v>No Aplica</v>
          </cell>
          <cell r="AT121" t="str">
            <v>No Aplica</v>
          </cell>
          <cell r="AU121" t="str">
            <v>No Aplica</v>
          </cell>
          <cell r="AV121" t="str">
            <v>No Aplica</v>
          </cell>
          <cell r="AW121" t="str">
            <v>No Aplica</v>
          </cell>
          <cell r="AX121" t="str">
            <v>No Aplica</v>
          </cell>
          <cell r="AY121" t="str">
            <v>No Aplica</v>
          </cell>
          <cell r="AZ121" t="str">
            <v>No Aplica</v>
          </cell>
          <cell r="BA121" t="str">
            <v>No Aplica</v>
          </cell>
          <cell r="BB121" t="str">
            <v>No Aplica</v>
          </cell>
          <cell r="BC121" t="str">
            <v>No Aplica</v>
          </cell>
          <cell r="BD121" t="str">
            <v>No Aplica</v>
          </cell>
          <cell r="BE121" t="str">
            <v>No Aplica</v>
          </cell>
          <cell r="BF121" t="str">
            <v>No Aplica</v>
          </cell>
          <cell r="BG121" t="str">
            <v>No Aplica</v>
          </cell>
          <cell r="BH121" t="str">
            <v>No Aplica</v>
          </cell>
          <cell r="BI121" t="str">
            <v>No Aplica</v>
          </cell>
          <cell r="BJ121" t="str">
            <v>No Aplica</v>
          </cell>
          <cell r="BK121" t="str">
            <v>No Aplica</v>
          </cell>
          <cell r="BL121" t="str">
            <v>No Aplica</v>
          </cell>
          <cell r="BM121" t="str">
            <v>Plan de Acción PAAC</v>
          </cell>
          <cell r="BN121" t="str">
            <v xml:space="preserve">Este indicador permite monitorear el cumplimiento oportuno de los compromisos de publicación que posee la dependencia descritos en el esquema de publicación </v>
          </cell>
          <cell r="BO121" t="str">
            <v>Monitorear el cumplimiento del Esquema de Publicación de información de la Secretaría General a cargo de la Oficina Asesora de Planeación</v>
          </cell>
          <cell r="BP121" t="str">
            <v>Brindarle a la ciudadanía información  de  la Entidad actualizada y oportuna.</v>
          </cell>
          <cell r="BQ121" t="str">
            <v xml:space="preserve">Cumplimiento Resolución 3564 de 2015
Ley 1712 de 2014
Ley 1474 de 2011
Resolución 233 de 2018 </v>
          </cell>
          <cell r="BR121" t="str">
            <v>Suma</v>
          </cell>
          <cell r="BS121">
            <v>100</v>
          </cell>
          <cell r="BT121">
            <v>25</v>
          </cell>
          <cell r="BU121">
            <v>1</v>
          </cell>
          <cell r="BV121">
            <v>4</v>
          </cell>
          <cell r="BW121">
            <v>16</v>
          </cell>
          <cell r="BX121">
            <v>0</v>
          </cell>
          <cell r="BY121">
            <v>0</v>
          </cell>
          <cell r="BZ121">
            <v>26</v>
          </cell>
          <cell r="CA121">
            <v>0</v>
          </cell>
          <cell r="CB121">
            <v>0</v>
          </cell>
          <cell r="CC121">
            <v>16</v>
          </cell>
          <cell r="CD121">
            <v>0</v>
          </cell>
          <cell r="CE121">
            <v>12</v>
          </cell>
          <cell r="CF121">
            <v>0.25</v>
          </cell>
          <cell r="CG121">
            <v>0.01</v>
          </cell>
          <cell r="CH121">
            <v>0.04</v>
          </cell>
          <cell r="CI121">
            <v>0.16</v>
          </cell>
          <cell r="CJ121">
            <v>0</v>
          </cell>
          <cell r="CK121">
            <v>0</v>
          </cell>
          <cell r="CL121">
            <v>0.26</v>
          </cell>
          <cell r="CM121">
            <v>0</v>
          </cell>
          <cell r="CN121">
            <v>0</v>
          </cell>
          <cell r="CO121">
            <v>0.16</v>
          </cell>
          <cell r="CP121">
            <v>0</v>
          </cell>
          <cell r="CQ121">
            <v>0.12</v>
          </cell>
          <cell r="CR121">
            <v>1</v>
          </cell>
          <cell r="CS121">
            <v>22</v>
          </cell>
          <cell r="CT121" t="str">
            <v/>
          </cell>
          <cell r="CU121" t="str">
            <v xml:space="preserve">Se divulgó en el Botón de Transparencia el 88% de las publicaciones programadas para el periodo (faltó la publicación de la totalidad de los informes de gestión del II semestre de 2018 a saber: Comité Distrital de Justicia Transicional para Bogotá D.C. y Consejo de Gobierno). </v>
          </cell>
          <cell r="CV121" t="str">
            <v>Dos Instancias de Coordinación remitieron de manera extemporanea los informes de gestión del II Semestre de 2018 (Comité Distrital de Justicia Transicional para Bogotá D.C. y Consejo de Gobierno), estos no fueron publicados en el mes de enero de 2019.</v>
          </cell>
          <cell r="CW121" t="str">
            <v>Promover la visibilidad de la Entidad ante la ciudadanía, apoyando los procesos de Transparencia, el acceso a la información pública y los procedimientos para el ejercicio y garantía del derecho a la publicidad de la información.</v>
          </cell>
          <cell r="CX121">
            <v>2</v>
          </cell>
          <cell r="CY121" t="str">
            <v/>
          </cell>
          <cell r="CZ121" t="str">
            <v xml:space="preserve">Se divulgó en el Botón de Transparencia el 100% de las publicaciones programadas para el periodo , adicionalmete se realizó la publicación extemporanea de un informe de gestión del II semestre de 2018 de una Instancia de Coordinación (Comité Distrital de Justicia Transicional para Bogotá D.C. la cual debió realizarse en el mes de enero de 2019). </v>
          </cell>
          <cell r="DA121" t="str">
            <v>Sin novedad</v>
          </cell>
          <cell r="DB121" t="str">
            <v>Promover la visibilidad de la Entidad ante la ciudadanía, apoyando los procesos de Transparencia, el acceso a la información pública y los procedimientos para el ejercicio y garantía del derecho a la publicidad de la información.</v>
          </cell>
          <cell r="DC121">
            <v>3</v>
          </cell>
          <cell r="DD121" t="str">
            <v/>
          </cell>
          <cell r="DE121" t="str">
            <v xml:space="preserve">Se divulgó en el Botón de Transparencia el 50% de las publicaciones programadas para el periodo (faltaron por divulgar las publicaciones asociadas a la Estratégia de Rendición de Cuentas las cuales se encuentran en proceso de revisión). Adicionalmete se realizó la publicación extemporanea de un informe de gestión del II semestre de 2018 de una Instancia de Coordinación (Consejo de Gobierno, la cual debió ser publica en el mes de enero de 2019). </v>
          </cell>
          <cell r="DF121" t="str">
            <v>No se realizó la publicación asociada a la Estratégia de Rendición de Cuentas en los puntos 6.1.d y 7.1.c del Botón de Transparencia dentro del plazo establecido, ya que la información asociada a este punto se encuentra en proceso de revisión para su divulgación.</v>
          </cell>
          <cell r="DG121" t="str">
            <v>Promover la visibilidad de la Entidad ante la ciudadanía, apoyando los procesos de Transparencia, el acceso a la información pública y los procedimientos para el ejercicio y garantía del derecho a la publicidad de la información.</v>
          </cell>
          <cell r="DH121">
            <v>16</v>
          </cell>
          <cell r="DI121" t="str">
            <v/>
          </cell>
          <cell r="DJ121" t="str">
            <v>Se divulgó en el Botón de Transparencia el 93% de las publicaciones programadas para el periodo. Adicionalmente se realizó la publicación extemporánea del Informe de Diálogos Ciudadanos (la cual debió ser publicada en el mes de marzo de 2019).</v>
          </cell>
          <cell r="DK121" t="str">
            <v>No se realizó la publicación asociada al Seguimiento al Plan de Acción Integrado en los puntos 6.1.c.2 y 6.4 del Botón de Transparencia dentro del plazo establecido, ya que la información asociada a este punto se encuentra en proceso de revisión para su divulgación.</v>
          </cell>
          <cell r="DL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DM121">
            <v>3</v>
          </cell>
          <cell r="DN121" t="str">
            <v/>
          </cell>
          <cell r="DO121" t="str">
            <v xml:space="preserve">Se divulgó en el Botón de Transparencia de manera extemporanea la  publicación asociada al   Seguimiento al Plan de Acción Integrado en los puntos 6.1.c.2 y 6.4 (este informe se encontraba programado para el mes de abril del año en curso).
Adicionalmete se realizó la publicación del Informe enviado al Concejo dentro del punto 7.1.a (este informe se habia publicado en la fecha requerida dentro del punto 6.2, pero no se encontraba habilitado el enlace dentro del Botón de Transparencia). </v>
          </cell>
          <cell r="DP121" t="str">
            <v/>
          </cell>
          <cell r="DQ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DR121" t="str">
            <v/>
          </cell>
          <cell r="DS121" t="str">
            <v/>
          </cell>
          <cell r="DT121" t="str">
            <v>Se divulgó en el Botón de Transparencia la actualización de Documentos relacionados con la Gestión de la Entidad. Estos fueron solicitados por Demanda tanto por funcionarios de la Oficina Asesora de Planeación como de otras dependencias (No se encuentran dentro de la programación, sin embargo se reporta para evidenciar estas actualizaciones).
Las publicaciones fueron: 
- Seguimiento Plan de Acción Integrado (nueva versión)
- Plan Anticorrupción y de Atención al Ciudadano (nueva versión)
- Mapa de Riesgos Institucional (nueva versión)
- Reglamento Comisión Sectorial de Gestión y Desempeño del Sector Gestión Pública (nueva versión)
- Procesos (nueva versión 3 procesos - Direccionamiento Estratégico, Contratación y Gestión Jurídica)
- Manual del Sistema Integrado de Gestión  (nueva versión)
- Manual de Gestión de Peticiones Ciudadanas (documento nuevo)
- Caracterización de Usuarios y Grupos de Valor (documento nuevo)
- Mapa de Riesgos de Corrupción (nueva versión)</v>
          </cell>
          <cell r="DU121" t="str">
            <v>N/A</v>
          </cell>
          <cell r="DV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DW121">
            <v>23</v>
          </cell>
          <cell r="DX121" t="str">
            <v/>
          </cell>
          <cell r="DY121" t="str">
            <v>Se divulgó en el Botón de Transparencia el 82% de las publicaciones programadas para el periodo. Aclarando que dos de las publicaciones programadas para el mes de julio se realizaron durante el mes de junio (corresponden a nuevas versiones del PAAC y del Mapa de Riesgos).</v>
          </cell>
          <cell r="DZ121" t="str">
            <v>No se realizó la publicación del Informe de Gestión del I Semestre 2019 de la Instancia de Coordinación Consejo de Gobierno (publicación del punto 2.9 del Botón de Transparencia), ya que esta no fue enviada a la Oficina Asesora de Planeación en el plazo establecido.
Están pendientes las publicaciones del seguimiento al Plan estratégico y el Seguimiento a la Planeación   (la información se encuentra incluida dentro del Plan de Acción Integrado. Por definir si se realiza una publicación a parte o si solo se deja vinculado).</v>
          </cell>
          <cell r="EA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B121">
            <v>5</v>
          </cell>
          <cell r="EC121" t="str">
            <v/>
          </cell>
          <cell r="ED121" t="str">
            <v>Se publicó de manera extemporánea el Informe del Consejo de Gobierno correspondiente al I Semestre de 2019.
Se divulgó en el Botón de Transparencia la publicación de los documentos solicitados por Demanda (tanto por funcionarios de la Oficina Asesora de Planeación como de otras dependencias). Las publicaciones fueron: 
-	Manual de Servicio a la ciudadanía del Distrito Capital 2019
-	Manual para la Gestión de Peticiones Ciudadanas 2018
-	Plan Anticorrupción y de Atención al Ciudadano versión 3
-	Portafolio de Productos y Servicios de la Secretaría General</v>
          </cell>
          <cell r="EE121" t="str">
            <v>No se presentaron novedades durante el desarrollo de esta actividad.</v>
          </cell>
          <cell r="EF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v>
          </cell>
          <cell r="EG121">
            <v>2</v>
          </cell>
          <cell r="EH121" t="str">
            <v/>
          </cell>
          <cell r="EI121" t="str">
            <v xml:space="preserve">Se divulgó en el Botón de Transparencia la actualización de Documentos relacionados con la Gestión de la Entidad. Estos fueron solicitados por Demanda por funcionarios de la Oficina Asesora de Planeación. Las publicaciones fueron: 
- Descripción de Procesos y Procedimientos (documento nuevo)
- Plan Anticorrupción y de Atención al Ciudadano (nueva versión)
</v>
          </cell>
          <cell r="EJ121" t="str">
            <v>N/A</v>
          </cell>
          <cell r="EK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L121">
            <v>13</v>
          </cell>
          <cell r="EM121" t="str">
            <v/>
          </cell>
          <cell r="EN121" t="str">
            <v>Se divulgó en el Botón de Transparencia el 100% de las publicaciones programadas para el periodo. Las publicaciones fueron:
- Seguimiento Plan de Acción Integrado
- Segplan - Componente de Gestión e Inversión
- Segplan - Componente de Inversión
- Proyectos de Inversión
- Actualización del Esquema de Publicación (Indicador PAAC55)</v>
          </cell>
          <cell r="EO121" t="str">
            <v>N/A</v>
          </cell>
          <cell r="EP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Q121">
            <v>2</v>
          </cell>
          <cell r="ER121" t="str">
            <v/>
          </cell>
          <cell r="ES121" t="str">
            <v>Se divulgó en el Botón de Transparencia la actualización de Documentos relacionados con la Gestión de la Entidad. Estos fueron solicitados por Demanda por funcionarios de la Oficina Asesora de Planeación. Las publicaciones fueron: 
- Sector Gestión Pública - Diagnóstico Sectorial (documento nuevo)
- Empalme Secretaría General de la Alcaldía Mayor de Bogotá (documento nuevo)
- Plan de Comunicaciones Rendición de Cuentas 2019 (documento nuevo)
- Mapa de Riesgos Institucional (nueva versión)
- Mapa de Riesgos Institucional Corrupción versión 3 (nueva versión)
- PAAC versión 5 (nueva versión)
- Política de Administración del Riesgo versión 2 (nueva versión)</v>
          </cell>
          <cell r="ET121" t="str">
            <v>N/A</v>
          </cell>
          <cell r="EU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V121">
            <v>11</v>
          </cell>
          <cell r="EW121" t="str">
            <v/>
          </cell>
          <cell r="EX121" t="str">
            <v xml:space="preserve">Se realizó la publicación en el Botón de Transparencia del 91% de las publicaciones programadas para el periodo. Las publicaciones corresponden a los Informes de Instancias de Coordinación del II Semestre de 2019.
Por otra parte, se divulgó en el Botón de Transparencia la actualización de Documentos relacionados con la Gestión de la Entidad. Estos fueron solicitados por demanda por funcionarios de la Oficina Asesora de Planeación. 
Las publicaciones fueron: 
- Alcance al informe del I semestre 2019 del Comité Intersectorial de de Coordinación Jurídica
- Observaciones PAAC 2019 (documento nuevo)
- Informes Monitoreo Riesgos de Corrupción 2019 (documentos nuevos)
- Plan Anticorrupción y de Atención al Ciudadano (nuevas versiones)
</v>
          </cell>
          <cell r="EY121" t="str">
            <v>Pendiente por publicar el informe de Instancias de Coordinación Consejo de Gobierno.
Una vez sea entregado el informe a la OAP se realizará la divulgación del mismo dentro del punto 2.9.a del Botón de Transparencia de la Entidad.</v>
          </cell>
          <cell r="EZ121"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FA121">
            <v>102</v>
          </cell>
          <cell r="FB121">
            <v>0</v>
          </cell>
          <cell r="FC121" t="str">
            <v>No aplica</v>
          </cell>
          <cell r="FD121" t="str">
            <v>Aceptable</v>
          </cell>
          <cell r="FE121" t="str">
            <v>Cumplido</v>
          </cell>
          <cell r="FF121" t="str">
            <v>Adecuado</v>
          </cell>
          <cell r="FG121" t="str">
            <v>Coherente</v>
          </cell>
          <cell r="FH121" t="str">
            <v>Concuerda</v>
          </cell>
          <cell r="FI121" t="str">
            <v>Concuerda</v>
          </cell>
          <cell r="FJ121" t="str">
            <v>No aplica</v>
          </cell>
          <cell r="FK121" t="str">
            <v>Adecuado</v>
          </cell>
          <cell r="FL121" t="str">
            <v>Oportuna</v>
          </cell>
          <cell r="FM121" t="str">
            <v xml:space="preserve">Es necesario que los soportes de publicación tengan coherencia con los descrito en el procedimiento 4204000-PR-359 “publicación, actualización y desactivación de información para los grupos de valor, usuarios e interesados en los portales y micrositios web de la secretaría general” la Oficina Asesora de Planeación debe verificar si está dando cumplimiento a dicho procedimiento.
Por otra parte, el descriptor de los “Avances y logros en generación del producto y la ejecución de actividades” identifica publicaciones realizadas de manera “Extemporánea” esto entrevé que se han presentado atrasos en las publicaciones, pero estas no son manifestadas por parte de la OAP en el descriptor “Retrasos o dificultades en la generación del producto y la ejecución de actividades”  se hace necesario verificar el esquema de publicación y establecer en que mes se debía publicar esas  “extemporáneas” con el fin de tener claridad de en que momento se presento el retraso y en que momento se subsana.  
Por último, es necesario verificar los beneficios obtenidos por la generación del producto y la ejecución de actividades, puesto que el cumplimiento de la normatividad vigente es una obligación no un beneficio.
</v>
          </cell>
          <cell r="FN121" t="str">
            <v>Esneider Bernal</v>
          </cell>
          <cell r="FO121" t="str">
            <v>Cumple</v>
          </cell>
          <cell r="FP121" t="str">
            <v>Cumplido</v>
          </cell>
          <cell r="FQ121" t="e">
            <v>#N/A</v>
          </cell>
          <cell r="FR121" t="str">
            <v>Adecuado</v>
          </cell>
          <cell r="FS121" t="str">
            <v>Coherente</v>
          </cell>
          <cell r="FT121" t="str">
            <v>Concuerda</v>
          </cell>
          <cell r="FU121" t="str">
            <v>Concuerda</v>
          </cell>
          <cell r="FV121" t="str">
            <v>No aplica</v>
          </cell>
          <cell r="FW121" t="str">
            <v>Adecuado</v>
          </cell>
          <cell r="FX121" t="str">
            <v>No oportuna</v>
          </cell>
          <cell r="FY121" t="str">
            <v>El descriptor de los “Avances y logros en generación del producto y la ejecución de actividades” reporta lo siguiente “no se publicó el informe de Gestión y Resultados, ya que la programación de este informe para esta vigencia es semestral” esto entrevé no un atraso o incumplimiento, si no, una falta de actualización en la programación del indicador, puesto que, la explicación del retraso es clara en que la programación de esta publicación en la vigencia 2019 es semestral no trimestral;  se hace necesario verificar el esquema de publicación, establecer y actualizar la periodicidad de publicación de dicho informe.
Por último, es necesario verificar los beneficios obtenidos por la generación del producto y la ejecución de actividades, puesto que “Promover la visibilidad” es una acción, no un beneficio.  </v>
          </cell>
          <cell r="FZ121" t="str">
            <v>Esneider Bernal</v>
          </cell>
          <cell r="GA121" t="str">
            <v>Cumple</v>
          </cell>
          <cell r="GB121" t="str">
            <v>Anticipado</v>
          </cell>
          <cell r="GC121" t="e">
            <v>#N/A</v>
          </cell>
          <cell r="GD121" t="str">
            <v>Adecuado</v>
          </cell>
          <cell r="GE121" t="str">
            <v>Coherente</v>
          </cell>
          <cell r="GF121" t="str">
            <v>Concuerda</v>
          </cell>
          <cell r="GG121" t="str">
            <v>Concuerda</v>
          </cell>
          <cell r="GH121" t="str">
            <v>Relación directa</v>
          </cell>
          <cell r="GI121" t="str">
            <v>Adecuado</v>
          </cell>
          <cell r="GJ121" t="str">
            <v>Oportuna</v>
          </cell>
          <cell r="GK121">
            <v>0</v>
          </cell>
          <cell r="GL121" t="str">
            <v>Esneider Bernal</v>
          </cell>
          <cell r="GM121" t="str">
            <v>Cumple</v>
          </cell>
          <cell r="GN121" t="str">
            <v>Sobrecumplido</v>
          </cell>
          <cell r="GO121" t="e">
            <v>#N/A</v>
          </cell>
          <cell r="GP121" t="str">
            <v>Adecuado</v>
          </cell>
          <cell r="GQ121" t="str">
            <v>Coherente</v>
          </cell>
          <cell r="GR121" t="str">
            <v>Concuerda</v>
          </cell>
          <cell r="GS121" t="str">
            <v>Concuerda</v>
          </cell>
          <cell r="GT121" t="str">
            <v>Relación directa</v>
          </cell>
          <cell r="GU121" t="str">
            <v>Adecuado</v>
          </cell>
          <cell r="GV121" t="str">
            <v>Oportuna</v>
          </cell>
          <cell r="GW121">
            <v>0</v>
          </cell>
          <cell r="GX121" t="str">
            <v>Esneider Bernal</v>
          </cell>
          <cell r="GY121">
            <v>22</v>
          </cell>
          <cell r="GZ121">
            <v>2</v>
          </cell>
          <cell r="HA121">
            <v>3</v>
          </cell>
          <cell r="HB121">
            <v>16</v>
          </cell>
          <cell r="HC121">
            <v>3</v>
          </cell>
          <cell r="HD121" t="str">
            <v/>
          </cell>
          <cell r="HE121">
            <v>23</v>
          </cell>
          <cell r="HF121">
            <v>5</v>
          </cell>
          <cell r="HG121">
            <v>2</v>
          </cell>
          <cell r="HH121">
            <v>13</v>
          </cell>
          <cell r="HI121">
            <v>2</v>
          </cell>
          <cell r="HJ121">
            <v>11</v>
          </cell>
          <cell r="HK121">
            <v>102</v>
          </cell>
          <cell r="HL121">
            <v>0.22</v>
          </cell>
          <cell r="HM121">
            <v>0.02</v>
          </cell>
          <cell r="HN121">
            <v>0.03</v>
          </cell>
          <cell r="HO121">
            <v>0.16</v>
          </cell>
          <cell r="HP121">
            <v>0.03</v>
          </cell>
          <cell r="HQ121">
            <v>0</v>
          </cell>
          <cell r="HR121">
            <v>0.23</v>
          </cell>
          <cell r="HS121">
            <v>0.05</v>
          </cell>
          <cell r="HT121">
            <v>0.02</v>
          </cell>
          <cell r="HU121">
            <v>0.13</v>
          </cell>
          <cell r="HV121">
            <v>0.02</v>
          </cell>
          <cell r="HW121">
            <v>0.11</v>
          </cell>
          <cell r="HX121">
            <v>1.0200000000000002</v>
          </cell>
          <cell r="HY121">
            <v>0.88</v>
          </cell>
          <cell r="HZ121">
            <v>0.92307692307692302</v>
          </cell>
          <cell r="IA121">
            <v>0.90000000000000013</v>
          </cell>
          <cell r="IB121">
            <v>0.93478260869565233</v>
          </cell>
          <cell r="IC121">
            <v>1.0000000000000002</v>
          </cell>
          <cell r="ID121">
            <v>1.0000000000000002</v>
          </cell>
          <cell r="IE121">
            <v>0.95833333333333348</v>
          </cell>
          <cell r="IF121">
            <v>1.0277777777777779</v>
          </cell>
          <cell r="IG121">
            <v>1.0555555555555558</v>
          </cell>
          <cell r="IH121">
            <v>1.0113636363636365</v>
          </cell>
          <cell r="II121">
            <v>1.0340909090909092</v>
          </cell>
          <cell r="IJ121">
            <v>1.0200000000000002</v>
          </cell>
          <cell r="IK121">
            <v>0.90000000000000013</v>
          </cell>
          <cell r="IL121">
            <v>1.0000000000000002</v>
          </cell>
          <cell r="IM121">
            <v>1.0555555555555558</v>
          </cell>
          <cell r="IN121">
            <v>1.0200000000000002</v>
          </cell>
          <cell r="IP121">
            <v>0.27</v>
          </cell>
          <cell r="IQ121">
            <v>0.46000000000000008</v>
          </cell>
          <cell r="IR121">
            <v>0.76000000000000012</v>
          </cell>
          <cell r="IS121">
            <v>1.0200000000000002</v>
          </cell>
        </row>
        <row r="122">
          <cell r="A122">
            <v>150</v>
          </cell>
          <cell r="B122" t="str">
            <v>Oficina Asesora de Planeación</v>
          </cell>
          <cell r="C122" t="str">
            <v>Jefe Oficina Asesora de Planeación</v>
          </cell>
          <cell r="D122" t="str">
            <v>Luz Alejandra Barbosa Tarazona</v>
          </cell>
          <cell r="E122" t="str">
            <v>P3 -  EFICIENCIA</v>
          </cell>
          <cell r="F122" t="str">
            <v>P3O2
Mejorar la calidad y oportunidad de la ejecución presupuestal y de cumplimiento de metas, afianzando la austeridad y la eficiencia en el uso de los recursos como conductas distintivas de nuestra cultura institucional.</v>
          </cell>
          <cell r="G122" t="str">
            <v>P3O2A3 Implementar estrategias internas de austeridad y eficiencia en el uso de recursos</v>
          </cell>
          <cell r="H122" t="str">
            <v>Elaborar el Anteproyecto de Presupuesto Secretaria General</v>
          </cell>
          <cell r="I122" t="str">
            <v>Anteproyecto de Presupuesto Secretaria General,  radicados</v>
          </cell>
          <cell r="J122" t="str">
            <v>Mide el avance de la presentación ante las entidades distritales del Libro del Anteproyecto de Presupuesto para la Vigencia 2020.</v>
          </cell>
          <cell r="K122" t="str">
            <v xml:space="preserve">  Número de Libros Anteproyecto de Presupuesto Vigencia 2020     </v>
          </cell>
          <cell r="L122" t="str">
            <v xml:space="preserve">  Número de Libros Anteproyecto de Presupuesto Vigencia 2020     </v>
          </cell>
          <cell r="M122" t="str">
            <v>N/A</v>
          </cell>
          <cell r="O122" t="str">
            <v>Anteproyecto Secretaria General Radicado</v>
          </cell>
          <cell r="P122" t="str">
            <v>• Desarrollo de anteproyecto de presupuesto</v>
          </cell>
          <cell r="Q122" t="str">
            <v>Presentación del Libro de Anteproyecto de Presupuesto Vigencia 2020.</v>
          </cell>
          <cell r="R122" t="str">
            <v>Programación para una eficiente ejecución de los recursos de la entidad</v>
          </cell>
          <cell r="S122" t="str">
            <v>Constante</v>
          </cell>
          <cell r="T122" t="str">
            <v>Constante</v>
          </cell>
          <cell r="U122" t="str">
            <v>Número</v>
          </cell>
          <cell r="V122" t="str">
            <v>Eficiencia</v>
          </cell>
          <cell r="W122" t="str">
            <v>Producto</v>
          </cell>
          <cell r="X122">
            <v>2016</v>
          </cell>
          <cell r="Y122">
            <v>0</v>
          </cell>
          <cell r="Z122">
            <v>2016</v>
          </cell>
          <cell r="AA122">
            <v>0</v>
          </cell>
          <cell r="AB122">
            <v>1</v>
          </cell>
          <cell r="AC122">
            <v>1</v>
          </cell>
          <cell r="AD122">
            <v>1</v>
          </cell>
          <cell r="AE122">
            <v>1</v>
          </cell>
          <cell r="AF122">
            <v>0</v>
          </cell>
          <cell r="AG122" t="str">
            <v>No Aplica</v>
          </cell>
          <cell r="AH122" t="str">
            <v>No Aplica</v>
          </cell>
          <cell r="AI122">
            <v>1</v>
          </cell>
          <cell r="AJ122">
            <v>1</v>
          </cell>
          <cell r="AK122" t="str">
            <v>No Aplica</v>
          </cell>
          <cell r="AL122" t="str">
            <v>No Aplica</v>
          </cell>
          <cell r="AM122" t="str">
            <v>No Aplica</v>
          </cell>
          <cell r="AN122" t="str">
            <v>No Aplica</v>
          </cell>
          <cell r="AO122" t="str">
            <v>Direccionamiento estratégico</v>
          </cell>
          <cell r="AP122" t="str">
            <v>No Aplica</v>
          </cell>
          <cell r="AQ122" t="str">
            <v>No Aplica</v>
          </cell>
          <cell r="AR122" t="str">
            <v>No Aplica</v>
          </cell>
          <cell r="AS122" t="str">
            <v>No Aplica</v>
          </cell>
          <cell r="AT122" t="str">
            <v>No Aplica</v>
          </cell>
          <cell r="AU122" t="str">
            <v>No Aplica</v>
          </cell>
          <cell r="AV122" t="str">
            <v>No Aplica</v>
          </cell>
          <cell r="AW122" t="str">
            <v>No Aplica</v>
          </cell>
          <cell r="AX122" t="str">
            <v>No Aplica</v>
          </cell>
          <cell r="AY122" t="str">
            <v>No Aplica</v>
          </cell>
          <cell r="AZ122">
            <v>1</v>
          </cell>
          <cell r="BA122" t="str">
            <v>No Aplica</v>
          </cell>
          <cell r="BB122" t="str">
            <v>No Aplica</v>
          </cell>
          <cell r="BC122" t="str">
            <v>No Aplica</v>
          </cell>
          <cell r="BD122" t="str">
            <v>No Aplica</v>
          </cell>
          <cell r="BE122" t="str">
            <v>No Aplica</v>
          </cell>
          <cell r="BF122" t="str">
            <v>No Aplica</v>
          </cell>
          <cell r="BG122" t="str">
            <v>No Aplica</v>
          </cell>
          <cell r="BH122" t="str">
            <v>No Aplica</v>
          </cell>
          <cell r="BI122" t="str">
            <v>No Aplica</v>
          </cell>
          <cell r="BJ122" t="str">
            <v>No Aplica</v>
          </cell>
          <cell r="BK122" t="str">
            <v>No Aplica</v>
          </cell>
          <cell r="BL122" t="str">
            <v>No Aplica</v>
          </cell>
          <cell r="BM122" t="str">
            <v xml:space="preserve">Plan Estratégico InstitucionalPlan de Acción Direccionamiento estratégicoPLAN ESTRATÉGICO DE TALENTO HUMANO
</v>
          </cell>
          <cell r="BN122" t="str">
            <v>Mide el avance de la presentación ante las entidades distritales del Libro del Anteproyecto de Presupuesto para la Vigencia 2020.</v>
          </cell>
          <cell r="BO122" t="str">
            <v xml:space="preserve">"•Socialización de lineamientos para estructuración de Anteproyecto de Presupuesto.
•Coordinación de mesas de trabajo para recopilación de la información.
•Viabilidad de las solicitudes realizadas
•Recopilación de la información
•Solicitud Anteproyecto ante Entidades Distritales
•Realización y presentación de libro de Anteproyecto de Presupuesto."
</v>
          </cell>
          <cell r="BP122" t="str">
            <v>Programación para una eficiente ejecución de los recursos de la entidad</v>
          </cell>
          <cell r="BQ122" t="str">
            <v>Presentación del Libro de Anteproyecto de Presupuesto Vigencia 2020.</v>
          </cell>
          <cell r="BR122" t="str">
            <v>Suma</v>
          </cell>
          <cell r="BS122">
            <v>1</v>
          </cell>
          <cell r="BT122">
            <v>0</v>
          </cell>
          <cell r="BU122">
            <v>0</v>
          </cell>
          <cell r="BV122">
            <v>0</v>
          </cell>
          <cell r="BW122">
            <v>0</v>
          </cell>
          <cell r="BX122">
            <v>0</v>
          </cell>
          <cell r="BY122">
            <v>0</v>
          </cell>
          <cell r="BZ122">
            <v>0</v>
          </cell>
          <cell r="CA122">
            <v>0</v>
          </cell>
          <cell r="CB122">
            <v>0</v>
          </cell>
          <cell r="CC122">
            <v>1</v>
          </cell>
          <cell r="CD122">
            <v>0</v>
          </cell>
          <cell r="CE122">
            <v>0</v>
          </cell>
          <cell r="CF122">
            <v>0</v>
          </cell>
          <cell r="CG122">
            <v>0</v>
          </cell>
          <cell r="CH122">
            <v>0</v>
          </cell>
          <cell r="CI122">
            <v>0</v>
          </cell>
          <cell r="CJ122">
            <v>0</v>
          </cell>
          <cell r="CK122">
            <v>0</v>
          </cell>
          <cell r="CL122">
            <v>0</v>
          </cell>
          <cell r="CM122">
            <v>0</v>
          </cell>
          <cell r="CN122">
            <v>0</v>
          </cell>
          <cell r="CO122">
            <v>1</v>
          </cell>
          <cell r="CP122">
            <v>0</v>
          </cell>
          <cell r="CQ122">
            <v>0</v>
          </cell>
          <cell r="CR122">
            <v>1</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No se reportaron actividades durante el mes de mayo en el cumplimiento de este indicador.</v>
          </cell>
          <cell r="DP122" t="str">
            <v>N/A</v>
          </cell>
          <cell r="DQ122" t="str">
            <v>N/A</v>
          </cell>
          <cell r="DR122" t="str">
            <v/>
          </cell>
          <cell r="DS122" t="str">
            <v/>
          </cell>
          <cell r="DT122" t="str">
            <v>N/A</v>
          </cell>
          <cell r="DU122" t="str">
            <v>N/A</v>
          </cell>
          <cell r="DV122" t="str">
            <v>N/A</v>
          </cell>
          <cell r="DW122" t="str">
            <v/>
          </cell>
          <cell r="DX122" t="str">
            <v/>
          </cell>
          <cell r="DY122" t="str">
            <v>la Oficina Asesora de Planeación realizó las siguientes actividades durante el mes de Julio:
- Presentación de los lineamientos del anteproyecto de presupuesto ante el Comité Directivo realizado el 03 de julio de 2019.
- Proyección de la Circular Nº 006 sobre las consideraciones para la programación presupuestal 2020.
- Socialización de los lineamientos para la construcción del Anteproyecto de Presupuesto a todas las dependencias de la Secretaria General.</v>
          </cell>
          <cell r="DZ122" t="str">
            <v>N/A</v>
          </cell>
          <cell r="EA122" t="str">
            <v>Mediante la realización de las actividades ejecutadas para la consolidación del Anteproyecto de Presupuesto, se invita a las dependencias a planificar actividades teniendo como base el análisis costo beneficio de los productos que se entregaran en la vigencia 2020.</v>
          </cell>
          <cell r="EB122" t="str">
            <v/>
          </cell>
          <cell r="EC122" t="str">
            <v/>
          </cell>
          <cell r="ED122" t="str">
            <v>Para el mes de agosto, la Oficina Asesora de Planeación realizó las siguientes actividades en cumplimiento de la consolidación y elaboración del Anteproyecto de Presupuesto para la vigencia 2020:
- Mesas de trabajo para la revisión y consolidación de los gastos proyectados en funcionamiento.
- Presentación para aprobación ante comité directivo de los gastos proyectados para funcionamiento durante la vigencia 2020.
- Presentación y sustentación en mesa técnica con la Secretaria Distrital de Hacienda de la programación de gastos para funcionamiento.
-  Realización de mesas de trabajo con los Gerentes de los Proyectos de Inversión y de Componente de la Secretaria General, con el fin de definir la programación de los gastos de inversión para la vigencia 2020.
- Consolidación de la información reportada por los Gerentes de los Proyectos de inversión y Componente y realización de la presentación de la programación de gastos de inversión en la jornada de Planeación Estratégica realizada por la entidad el 23 de agosto de 2019.
- Ajuste de la Información según los lineamientos brindados en la Jornada de Planeación estratégica y presentación a la Secretaria Distrital de Hacienda y Secretaria Distrital de Planeación de la presentación en Power Point con la programación de inversión de la vigencia 2020 así como la proyección de los conceptos de gasto que se ejecutaran en 2020.</v>
          </cell>
          <cell r="EE122" t="str">
            <v>N/A</v>
          </cell>
          <cell r="EF122" t="str">
            <v>Mediante la realización de las actividades ejecutadas para la consolidación del Anteproyecto de Presupuesto, se invita a las dependencias a planificar actividades teniendo como base el análisis costo beneficio de los productos que se entregarán en la vigencia 2020.</v>
          </cell>
          <cell r="EG122" t="str">
            <v/>
          </cell>
          <cell r="EH122" t="str">
            <v/>
          </cell>
          <cell r="EI122" t="str">
            <v/>
          </cell>
          <cell r="EJ122" t="str">
            <v/>
          </cell>
          <cell r="EK122" t="str">
            <v/>
          </cell>
          <cell r="EL122">
            <v>1</v>
          </cell>
          <cell r="EM122" t="str">
            <v/>
          </cell>
          <cell r="EN122" t="str">
            <v>Durante el mes octubre se dio cumplimiento al indicador a través de la consolidación, estructuración y radicación ante las Secretarias Distritales de Hacienda y Planeación, en el mismo sentido este proceso termino con el proceso de comunicación de la cuota a cada los Gerentes de los Proyectos de Inversión y de Componente con el fin de que registren esta información en el Sistema de Gestión contractual y se el borrador inicial del Plan Anual de Adquisiciones para la vigencia2020.</v>
          </cell>
          <cell r="EO122" t="str">
            <v>N/A</v>
          </cell>
          <cell r="EP122" t="str">
            <v>Mediante la realización de las actividades ejecutadas para la consolidación del Anteproyecto de Presupuesto, se invita a las dependencias a planificar actividades teniendo como base el análisis costo beneficio de los productos que se entregarán en la vigencia 2020, y apoyando el proceso de planeación para una correcta ejecucón presupuestal</v>
          </cell>
          <cell r="EQ122" t="str">
            <v/>
          </cell>
          <cell r="ER122" t="str">
            <v/>
          </cell>
          <cell r="ES122" t="str">
            <v/>
          </cell>
          <cell r="ET122" t="str">
            <v/>
          </cell>
          <cell r="EU122" t="str">
            <v/>
          </cell>
          <cell r="EV122" t="str">
            <v/>
          </cell>
          <cell r="EW122" t="str">
            <v/>
          </cell>
          <cell r="EX122" t="str">
            <v/>
          </cell>
          <cell r="EY122" t="str">
            <v/>
          </cell>
          <cell r="EZ122" t="str">
            <v/>
          </cell>
          <cell r="FA122">
            <v>1</v>
          </cell>
          <cell r="FB122">
            <v>0</v>
          </cell>
          <cell r="FC122" t="str">
            <v>No aplica</v>
          </cell>
          <cell r="FD122" t="str">
            <v>No programó</v>
          </cell>
          <cell r="FE122" t="str">
            <v>No programó</v>
          </cell>
          <cell r="FF122" t="str">
            <v>No aplica</v>
          </cell>
          <cell r="FG122" t="str">
            <v>No aplica</v>
          </cell>
          <cell r="FH122" t="str">
            <v>No aplica</v>
          </cell>
          <cell r="FI122" t="str">
            <v>No aplica</v>
          </cell>
          <cell r="FJ122" t="str">
            <v>No aplica</v>
          </cell>
          <cell r="FK122" t="str">
            <v>No aplica</v>
          </cell>
          <cell r="FL122" t="str">
            <v>Oportuna</v>
          </cell>
          <cell r="FM122">
            <v>0</v>
          </cell>
          <cell r="FN122" t="str">
            <v>Esneider Bernal</v>
          </cell>
          <cell r="FO122" t="str">
            <v>No aplica</v>
          </cell>
          <cell r="FP122" t="str">
            <v>No programó</v>
          </cell>
          <cell r="FQ122" t="e">
            <v>#N/A</v>
          </cell>
          <cell r="FR122" t="str">
            <v>No aplica</v>
          </cell>
          <cell r="FS122" t="str">
            <v>No aplica</v>
          </cell>
          <cell r="FT122" t="str">
            <v>No aplica</v>
          </cell>
          <cell r="FU122" t="str">
            <v>No aplica</v>
          </cell>
          <cell r="FV122" t="str">
            <v>No aplica</v>
          </cell>
          <cell r="FW122" t="str">
            <v>No aplica</v>
          </cell>
          <cell r="FX122" t="str">
            <v>No oportuna</v>
          </cell>
          <cell r="FY122">
            <v>0</v>
          </cell>
          <cell r="FZ122" t="str">
            <v>Esneider Bernal</v>
          </cell>
          <cell r="GA122" t="str">
            <v>Cumple</v>
          </cell>
          <cell r="GB122" t="str">
            <v>No programó</v>
          </cell>
          <cell r="GC122" t="e">
            <v>#N/A</v>
          </cell>
          <cell r="GD122" t="str">
            <v>Adecuado</v>
          </cell>
          <cell r="GE122" t="str">
            <v>Coherente</v>
          </cell>
          <cell r="GF122" t="str">
            <v>Concuerda</v>
          </cell>
          <cell r="GG122" t="str">
            <v>Concuerda</v>
          </cell>
          <cell r="GH122" t="str">
            <v>No aplica</v>
          </cell>
          <cell r="GI122" t="str">
            <v>Adecuado</v>
          </cell>
          <cell r="GJ122" t="str">
            <v>Oportuna</v>
          </cell>
          <cell r="GK122">
            <v>0</v>
          </cell>
          <cell r="GL122" t="str">
            <v>Esneider Bernal</v>
          </cell>
          <cell r="GM122" t="str">
            <v>Cumple</v>
          </cell>
          <cell r="GN122" t="str">
            <v>Cumplido</v>
          </cell>
          <cell r="GO122" t="e">
            <v>#N/A</v>
          </cell>
          <cell r="GP122" t="str">
            <v>Adecuado</v>
          </cell>
          <cell r="GQ122" t="str">
            <v>Coherente</v>
          </cell>
          <cell r="GR122" t="str">
            <v>Concuerda</v>
          </cell>
          <cell r="GS122" t="str">
            <v>Concuerda</v>
          </cell>
          <cell r="GT122" t="str">
            <v>No aplica</v>
          </cell>
          <cell r="GU122" t="str">
            <v>Adecuado</v>
          </cell>
          <cell r="GV122" t="str">
            <v>Oportuna</v>
          </cell>
          <cell r="GW122">
            <v>0</v>
          </cell>
          <cell r="GX122" t="str">
            <v>Esneider Bernal</v>
          </cell>
          <cell r="GY122" t="str">
            <v/>
          </cell>
          <cell r="GZ122" t="str">
            <v/>
          </cell>
          <cell r="HA122" t="str">
            <v/>
          </cell>
          <cell r="HB122" t="str">
            <v/>
          </cell>
          <cell r="HC122" t="str">
            <v/>
          </cell>
          <cell r="HD122" t="str">
            <v/>
          </cell>
          <cell r="HE122" t="str">
            <v/>
          </cell>
          <cell r="HF122" t="str">
            <v/>
          </cell>
          <cell r="HG122" t="str">
            <v/>
          </cell>
          <cell r="HH122">
            <v>1</v>
          </cell>
          <cell r="HI122" t="str">
            <v/>
          </cell>
          <cell r="HJ122" t="str">
            <v/>
          </cell>
          <cell r="HK122">
            <v>1</v>
          </cell>
          <cell r="HL122">
            <v>0</v>
          </cell>
          <cell r="HM122">
            <v>0</v>
          </cell>
          <cell r="HN122">
            <v>0</v>
          </cell>
          <cell r="HO122">
            <v>0</v>
          </cell>
          <cell r="HP122">
            <v>0</v>
          </cell>
          <cell r="HQ122">
            <v>0</v>
          </cell>
          <cell r="HR122">
            <v>0</v>
          </cell>
          <cell r="HS122">
            <v>0</v>
          </cell>
          <cell r="HT122">
            <v>0</v>
          </cell>
          <cell r="HU122">
            <v>1</v>
          </cell>
          <cell r="HV122">
            <v>0</v>
          </cell>
          <cell r="HW122">
            <v>0</v>
          </cell>
          <cell r="HX122">
            <v>1</v>
          </cell>
          <cell r="HY122" t="str">
            <v>No Programó</v>
          </cell>
          <cell r="HZ122" t="str">
            <v>No Programó</v>
          </cell>
          <cell r="IA122" t="str">
            <v>No Programó</v>
          </cell>
          <cell r="IB122" t="str">
            <v>No Programó</v>
          </cell>
          <cell r="IC122" t="str">
            <v>No Programó</v>
          </cell>
          <cell r="ID122" t="str">
            <v>No Programó</v>
          </cell>
          <cell r="IE122" t="str">
            <v>No Programó</v>
          </cell>
          <cell r="IF122" t="str">
            <v>No Programó</v>
          </cell>
          <cell r="IG122" t="str">
            <v>No Programó</v>
          </cell>
          <cell r="IH122">
            <v>1</v>
          </cell>
          <cell r="II122">
            <v>1</v>
          </cell>
          <cell r="IJ122">
            <v>1</v>
          </cell>
          <cell r="IK122" t="str">
            <v>No Programó</v>
          </cell>
          <cell r="IL122" t="str">
            <v>No Programó</v>
          </cell>
          <cell r="IM122" t="str">
            <v>No Programó</v>
          </cell>
          <cell r="IN122">
            <v>1</v>
          </cell>
          <cell r="IP122">
            <v>0</v>
          </cell>
          <cell r="IQ122">
            <v>0</v>
          </cell>
          <cell r="IR122">
            <v>0</v>
          </cell>
          <cell r="IS122">
            <v>1</v>
          </cell>
        </row>
        <row r="123">
          <cell r="A123" t="str">
            <v>152A</v>
          </cell>
          <cell r="B123" t="str">
            <v>Oficina Asesora de Planeación</v>
          </cell>
          <cell r="C123" t="str">
            <v>Jefe Oficina Asesora de Planeación</v>
          </cell>
          <cell r="D123" t="str">
            <v>Luz Alejandra Barbosa Tarazona</v>
          </cell>
          <cell r="E123" t="str">
            <v>P1 -  ÉTICA, BUEN GOBIERNO Y TRANSPARENCIA</v>
          </cell>
          <cell r="F123" t="str">
            <v>P1O1 Consolidar a 2020 una cultura de visión y actuación ética,  integra y transparente</v>
          </cell>
          <cell r="G123" t="str">
            <v xml:space="preserve">P1O1A4 Implementar estrategias conjuntas con las entidades del nivel nacional y distrital competentes, en materia de transparencia, ética y lucha contra la corrupción.
</v>
          </cell>
          <cell r="H123" t="str">
            <v xml:space="preserve">Llevar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v>
          </cell>
          <cell r="I123" t="str">
            <v>Implementación de las leyes 1712 de 2014 y 1474 de 2011</v>
          </cell>
          <cell r="J123" t="str">
            <v>Mide el seguimiento realizado por la OAP al cumplimiento de la aplicación de las leyes 1712 de 2014 y 1474 de 2011</v>
          </cell>
          <cell r="K123" t="str">
            <v xml:space="preserve">(Actividades de implementación de las Leyes 1712 de 2014 y 1474 de 2011 ejecutadas / Actividades de implementación de las Leyes 1712 de 2014 y 1474 de 2011 programadas) *100 </v>
          </cell>
          <cell r="L123" t="str">
            <v>Actividades de implementación de las Leyes 1712 de 2014 y 1474 de 2011 ejecutadas</v>
          </cell>
          <cell r="M123" t="str">
            <v>Actividades de implementación de las Leyes 1712 de 2014 y 1474 de 2011 programadas</v>
          </cell>
          <cell r="O123" t="str">
            <v xml:space="preserve">Plan de Implementación Leyes 1712 de 2014 y 1474 de 2011 implementadas </v>
          </cell>
          <cell r="P123" t="str">
            <v xml:space="preserve">Monitorear la ejecución del Plan de Implementación Leyes 1712 de 2014 y 1474 de 2011 implementadas </v>
          </cell>
          <cell r="Q123" t="str">
            <v>Productos asociados al plan de trabajo</v>
          </cell>
          <cell r="R123" t="str">
            <v xml:space="preserve"> Calificación índice de Transparencia de Bogotá</v>
          </cell>
          <cell r="S123" t="str">
            <v>Constante</v>
          </cell>
          <cell r="T123" t="str">
            <v>Constante</v>
          </cell>
          <cell r="U123" t="str">
            <v>Porcentaje</v>
          </cell>
          <cell r="V123" t="str">
            <v>Eficiencia</v>
          </cell>
          <cell r="W123" t="str">
            <v>Resultado</v>
          </cell>
          <cell r="X123">
            <v>2016</v>
          </cell>
          <cell r="Y123">
            <v>0</v>
          </cell>
          <cell r="Z123">
            <v>2016</v>
          </cell>
          <cell r="AA123">
            <v>0.7</v>
          </cell>
          <cell r="AB123">
            <v>0.8</v>
          </cell>
          <cell r="AC123">
            <v>1</v>
          </cell>
          <cell r="AD123">
            <v>1</v>
          </cell>
          <cell r="AE123">
            <v>1</v>
          </cell>
          <cell r="AF123">
            <v>1</v>
          </cell>
          <cell r="AG123" t="str">
            <v>No Aplica</v>
          </cell>
          <cell r="AH123">
            <v>1</v>
          </cell>
          <cell r="AI123" t="str">
            <v>No Aplica</v>
          </cell>
          <cell r="AJ123">
            <v>1</v>
          </cell>
          <cell r="AK123" t="str">
            <v>No Aplica</v>
          </cell>
          <cell r="AL123" t="str">
            <v>No Aplica</v>
          </cell>
          <cell r="AM123" t="str">
            <v>No Aplica</v>
          </cell>
          <cell r="AN123" t="str">
            <v>No Aplica</v>
          </cell>
          <cell r="AO123" t="str">
            <v>No Aplica</v>
          </cell>
          <cell r="AP123" t="str">
            <v>No Aplica</v>
          </cell>
          <cell r="AQ123" t="str">
            <v>No Aplica</v>
          </cell>
          <cell r="AR123" t="str">
            <v>No Aplica</v>
          </cell>
          <cell r="AS123" t="str">
            <v>No Aplica</v>
          </cell>
          <cell r="AT123" t="str">
            <v>No Aplica</v>
          </cell>
          <cell r="AU123" t="str">
            <v>No Aplica</v>
          </cell>
          <cell r="AV123" t="str">
            <v>No Aplica</v>
          </cell>
          <cell r="AW123" t="str">
            <v>No Aplica</v>
          </cell>
          <cell r="AX123" t="str">
            <v>No Aplica</v>
          </cell>
          <cell r="AY123" t="str">
            <v>No Aplica</v>
          </cell>
          <cell r="AZ123" t="str">
            <v>No Aplica</v>
          </cell>
          <cell r="BA123" t="str">
            <v>No Aplica</v>
          </cell>
          <cell r="BB123" t="str">
            <v>No Aplica</v>
          </cell>
          <cell r="BC123" t="str">
            <v>No Aplica</v>
          </cell>
          <cell r="BD123" t="str">
            <v>No Aplica</v>
          </cell>
          <cell r="BE123" t="str">
            <v>No Aplica</v>
          </cell>
          <cell r="BF123" t="str">
            <v>No Aplica</v>
          </cell>
          <cell r="BG123" t="str">
            <v>No Aplica</v>
          </cell>
          <cell r="BH123" t="str">
            <v>No Aplica</v>
          </cell>
          <cell r="BI123" t="str">
            <v>No Aplica</v>
          </cell>
          <cell r="BJ123" t="str">
            <v>No Aplica</v>
          </cell>
          <cell r="BK123" t="str">
            <v>No Aplica</v>
          </cell>
          <cell r="BL123" t="str">
            <v>No Aplica</v>
          </cell>
          <cell r="BM123" t="str">
            <v xml:space="preserve">Plan de Desarrollo - Meta ProductoPlan de Acción </v>
          </cell>
          <cell r="BN123" t="str">
            <v>Mide el seguimiento realizado por la OAP al cumplimiento de la aplicación de las leyes 1712 de 2014 y 1474 de 2011</v>
          </cell>
          <cell r="BO123" t="str">
            <v xml:space="preserve">Monitorear la ejecución del Plan de Implementación Leyes 1712 de 2014 y 1474 de 2011 implementadas </v>
          </cell>
          <cell r="BP123" t="str">
            <v xml:space="preserve"> Calificación índice de Transparencia de Bogotá</v>
          </cell>
          <cell r="BQ123" t="str">
            <v>Productos asociados al plan de trabajo</v>
          </cell>
          <cell r="BR123" t="str">
            <v>Suma</v>
          </cell>
          <cell r="BS123">
            <v>4</v>
          </cell>
          <cell r="BT123">
            <v>0</v>
          </cell>
          <cell r="BU123">
            <v>0</v>
          </cell>
          <cell r="BV123">
            <v>1</v>
          </cell>
          <cell r="BW123">
            <v>0</v>
          </cell>
          <cell r="BX123">
            <v>0</v>
          </cell>
          <cell r="BY123">
            <v>1</v>
          </cell>
          <cell r="BZ123">
            <v>0</v>
          </cell>
          <cell r="CA123">
            <v>0</v>
          </cell>
          <cell r="CB123">
            <v>1</v>
          </cell>
          <cell r="CC123">
            <v>0</v>
          </cell>
          <cell r="CD123">
            <v>0</v>
          </cell>
          <cell r="CE123">
            <v>1</v>
          </cell>
          <cell r="CF123">
            <v>0</v>
          </cell>
          <cell r="CG123">
            <v>0</v>
          </cell>
          <cell r="CH123">
            <v>0.25</v>
          </cell>
          <cell r="CI123">
            <v>0</v>
          </cell>
          <cell r="CJ123">
            <v>0</v>
          </cell>
          <cell r="CK123">
            <v>0.25</v>
          </cell>
          <cell r="CL123">
            <v>0</v>
          </cell>
          <cell r="CM123">
            <v>0</v>
          </cell>
          <cell r="CN123">
            <v>0.25</v>
          </cell>
          <cell r="CO123">
            <v>0</v>
          </cell>
          <cell r="CP123">
            <v>0</v>
          </cell>
          <cell r="CQ123">
            <v>0.25</v>
          </cell>
          <cell r="CR123">
            <v>1</v>
          </cell>
          <cell r="CS123" t="str">
            <v/>
          </cell>
          <cell r="CT123" t="str">
            <v/>
          </cell>
          <cell r="CU123" t="str">
            <v/>
          </cell>
          <cell r="CV123" t="str">
            <v/>
          </cell>
          <cell r="CW123" t="str">
            <v/>
          </cell>
          <cell r="CX123" t="str">
            <v/>
          </cell>
          <cell r="CY123" t="str">
            <v/>
          </cell>
          <cell r="CZ123" t="str">
            <v/>
          </cell>
          <cell r="DA123" t="str">
            <v/>
          </cell>
          <cell r="DB123" t="str">
            <v/>
          </cell>
          <cell r="DC123">
            <v>1</v>
          </cell>
          <cell r="DD123" t="str">
            <v/>
          </cell>
          <cell r="DE123" t="str">
            <v>Se realizaron el 100% de las actividades de monitoreo programadas para el I Trimestre del año, las cuales se encuentran registradas en el seguimiento a la implementación de las Leyes 1712 de 2014 y 1474 de 2011.</v>
          </cell>
          <cell r="DF123" t="str">
            <v>Sin novedad</v>
          </cell>
          <cell r="DG123" t="str">
            <v>Promueve los mecanismos de  visibilidad y de Transparencia de la Entidad ante la ciudadanía, fortaleciendo los mecanismos implementados para la efectividad del Control de la Gestión Pública.</v>
          </cell>
          <cell r="DH123" t="str">
            <v/>
          </cell>
          <cell r="DI123" t="str">
            <v/>
          </cell>
          <cell r="DJ123" t="str">
            <v/>
          </cell>
          <cell r="DK123" t="str">
            <v/>
          </cell>
          <cell r="DL123" t="str">
            <v/>
          </cell>
          <cell r="DM123" t="str">
            <v/>
          </cell>
          <cell r="DN123" t="str">
            <v/>
          </cell>
          <cell r="DO123" t="str">
            <v>No se reportaron actividades durante el mes de mayo en el cumplimiento de este indicador.</v>
          </cell>
          <cell r="DP123" t="str">
            <v>N/A</v>
          </cell>
          <cell r="DQ123" t="str">
            <v>N/A</v>
          </cell>
          <cell r="DR123">
            <v>1</v>
          </cell>
          <cell r="DS123" t="str">
            <v/>
          </cell>
          <cell r="DT123" t="str">
            <v>Se programó y se ejecutaron las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Adopción de procedimiento para publicación, actualización y desactivación de información.
- Jornada de capacitación a delegados para cargue de información de cada dependencia.
- Seguimiento al cumplimiento de Resolución 3564/2015 (contenidos publicados en el Botón de Transparencia de la Entidad).
- Verificación de publicación de información mínima.
- Verificación de acceso a la información pública "Bogotá te Escucha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V2 Incluye observaciones de la ciudadanía.
- Publicación de la Estrategia de Rendición de Cuentas.
- Monitoreo a la estrategia de racionalización de trámites.
- Diálogo Ciudadano Sector Gestión Pública.
- Caracterización de usuarios.
- Informes de PQRS.
- Actualización del Mapa de Riesgos.
- Seguimiento a Riesgos de Corrupción.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DU123" t="str">
            <v>N/A</v>
          </cell>
          <cell r="DV123" t="str">
            <v>Reducción del riesgo de corrupción en la entidad gracias a la participación democrática, empoderamiento de los ciudadanos y el acceso a la información pública.</v>
          </cell>
          <cell r="DW123" t="str">
            <v/>
          </cell>
          <cell r="DX123" t="str">
            <v/>
          </cell>
          <cell r="DY123" t="str">
            <v/>
          </cell>
          <cell r="DZ123" t="str">
            <v/>
          </cell>
          <cell r="EA123" t="str">
            <v/>
          </cell>
          <cell r="EB123" t="str">
            <v/>
          </cell>
          <cell r="EC123" t="str">
            <v/>
          </cell>
          <cell r="ED123" t="str">
            <v/>
          </cell>
          <cell r="EE123" t="str">
            <v/>
          </cell>
          <cell r="EF123" t="str">
            <v/>
          </cell>
          <cell r="EG123">
            <v>1</v>
          </cell>
          <cell r="EH123" t="str">
            <v/>
          </cell>
          <cell r="EI123" t="str">
            <v>La Secretaria General de la Alcaldía Mayor de Bogotá programó y ha ejecutado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Verificación del procedimiento para la publicación, actualización y desactivación de información.
- Seguimiento al cumplimiento de Resolución 3564/2015 (contenidos publicados en el Botón de Transparencia de la Entidad).
- Verificación de publicación de información mínima.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V4.
- Publicación de la identificación y caracterización de usuarios y partes interesadas
- Monitoreo a la estrategia de racionalización de trámites.
- Monitoreo a la estrategia de rendición de cuentas.
- Informes de PQRS. 
- Actualización del Mapa de Riesgos.
- Seguimiento a Riesgos de Corrupción.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EJ123" t="str">
            <v>N/A</v>
          </cell>
          <cell r="EK123" t="str">
            <v>Reducción del riesgo de corrupción en la entidad gracias a la participación democrática, empoderamiento de los ciudadanos y el acceso a la información pública.</v>
          </cell>
          <cell r="EL123" t="str">
            <v/>
          </cell>
          <cell r="EM123" t="str">
            <v/>
          </cell>
          <cell r="EN123" t="str">
            <v/>
          </cell>
          <cell r="EO123" t="str">
            <v/>
          </cell>
          <cell r="EP123" t="str">
            <v/>
          </cell>
          <cell r="EQ123" t="str">
            <v/>
          </cell>
          <cell r="ER123" t="str">
            <v/>
          </cell>
          <cell r="ES123" t="str">
            <v>En cumplimiento de la Meta Plan de Desarrollo, se establecieron actividades en cuatro proyectos de inversión que dan cumplimiento a la implementación y mantenimiento de las Leyes 1712 de 2014 y 1474 de 2011, las cuales alcanzaron un 100% de su implementación en la vigencia 2018; en cuanto el mantenimiento y sostenibilidad de esta implementación durante la vigencia 2019, la Secretaria General de la Alcaldía Mayor de Bogotá D.C.,programó y ejecutó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Divulgación del procedimiento para la publicación, actualización y desactivación de información.
- Seguimiento al cumplimiento de la Resolución 3564/2015 (contenidos publicados en el Botón de Transparencia de la Entidad).
- Actualización y divulgación del Esquema de Publicación de la Información de la Entidad.
- Verificación de publicación de la información en el Botón de Transparencia (actualización y divulgación de la información según lo establecido en el Anexo 1 de la Resolución 3564/2015).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V5.
- Monitoreo a la estrategia de racionalización de trámites.
- Monitoreo a la estrategia de rendición de cuentas.
- Informes de PQRS. 
- Actualización del Mapa de Riesgos Institucional V3.
- Actualización del Mapa de Riesgos Corrupción V3.
- Seguimiento a Riesgos de Corrupción.
- Capacitación a funcionarios y contratistas sobre "Transparencia y lucha Anticorrupción ".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ET123" t="str">
            <v>N/A</v>
          </cell>
          <cell r="EU123" t="str">
            <v>Reducción del riesgo de corrupción en la entidad gracias a la participación democrática, empoderamiento de los ciudadanos y el acceso a la información pública.</v>
          </cell>
          <cell r="EV123">
            <v>1</v>
          </cell>
          <cell r="EW123" t="str">
            <v/>
          </cell>
          <cell r="EX123" t="str">
            <v>En cumplimiento de la MPDD, se establecieron actividades en cuatro proyectos de inversión que dan cumplimiento a la implementación y mantenimiento de las Leyes 1712 de 2014 y 1474 de 2011, las cuales alcanzaron un 100% de su implementación en la vigencia 2018; en cuanto el mantenimiento y sostenibilidad de esta implementación durante la vigencia 2019, la Secretaria General de la Alcaldía Mayor de Bogotá programó y ha ejecutado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Verificación del procedimiento para la publicación, actualización y desactivación de información.
- Seguimiento al cumplimiento de Resolución 3564/2015 (contenidos publicados en el Botón de Transparencia de la Entidad).
- Verificación de publicación de información mínima.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v6 y v7.
- Monitoreo a Riesgos de Corrupción.
- Informes de PQRS. 
- Actualización de los Mapas de Riesgos Institucional y de Corrupción v3.
- Informes II Semestre 2019 Instancias de Coordinación.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EY123" t="str">
            <v>N/A</v>
          </cell>
          <cell r="EZ123" t="str">
            <v>Reducción del riesgo de corrupción en la entidad gracias a la participación democrática, empoderamiento de los ciudadanos y el acceso a la información pública.</v>
          </cell>
          <cell r="FA123">
            <v>4</v>
          </cell>
          <cell r="FB123">
            <v>0</v>
          </cell>
          <cell r="FC123" t="str">
            <v>No aplica</v>
          </cell>
          <cell r="FD123" t="str">
            <v>Cumplido</v>
          </cell>
          <cell r="FE123" t="str">
            <v>Cumplido</v>
          </cell>
          <cell r="FF123" t="str">
            <v>Adecuado</v>
          </cell>
          <cell r="FG123" t="str">
            <v>Coherente</v>
          </cell>
          <cell r="FH123" t="str">
            <v>Concuerda</v>
          </cell>
          <cell r="FI123" t="str">
            <v>Concuerda</v>
          </cell>
          <cell r="FJ123" t="str">
            <v>Relación directa</v>
          </cell>
          <cell r="FK123" t="str">
            <v>Adecuado</v>
          </cell>
          <cell r="FL123" t="str">
            <v>Oportuna</v>
          </cell>
          <cell r="FM123" t="str">
            <v xml:space="preserve">El indicador “Implementación de las Leyes 1712 de 2014 y 1474 de 2011” tiene relación directa con el cumplimiento de las dos Leyes, pero en la descripción del avance solo se puede identificar actividades relacionadas con la Ley  1712 de 2014, es necesario que se aclare como se da cumplimiento a la implementación de cada una de las leyes de manera detallada.  
Por otra parte, el descriptor de los “Avances y logros en generación del producto y la ejecución de actividades” identifica un plan de trabajo para la implementación de la ley 1712 de 2014 (el cual no permite su visualización), de acuerdo con el significado de plan de trabajo “Un plan de trabajo es una herramienta que nos permite organizar y simplificar las actividades necesarias para concretar una acción” pero no es en si mismo, una muestra del cumplimiento de la acción, se solicita que la descripción y las evidencias de avance del indicador muestren de manera concreta como las actividades desarrolladas son prueba o aportan a la implementación de Leyes 1712 de 2014 y 1474 de 2011.
Por último, es necesario verificar los beneficios obtenidos por la generación del producto y la ejecución de actividades, puesto que el cumplimiento de la normatividad vigente es una obligación no un beneficio.
</v>
          </cell>
          <cell r="FN123" t="str">
            <v>Esneider Bernal</v>
          </cell>
          <cell r="FO123" t="str">
            <v>Cumple</v>
          </cell>
          <cell r="FP123" t="str">
            <v>Cumplido</v>
          </cell>
          <cell r="FQ123" t="e">
            <v>#N/A</v>
          </cell>
          <cell r="FR123" t="str">
            <v>Adecuado</v>
          </cell>
          <cell r="FS123" t="str">
            <v>Coherente</v>
          </cell>
          <cell r="FT123" t="str">
            <v>Concuerda</v>
          </cell>
          <cell r="FU123" t="str">
            <v>No aplica</v>
          </cell>
          <cell r="FV123" t="str">
            <v>Relación directa</v>
          </cell>
          <cell r="FW123" t="str">
            <v>Adecuado</v>
          </cell>
          <cell r="FX123" t="str">
            <v>No oportuna</v>
          </cell>
          <cell r="FY123" t="str">
            <v xml:space="preserve">El indicador “Implementación de las Leyes 1712 de 2014 y 1474 de 2011” tiene relación directa con el cumplimiento de las dos Leyes, pero en la descripción del avance solo se puede identificar actividades relacionadas con la Ley 1712 de 2014, es necesario que se aclare cómo se da cumplimiento a la implementación de cada una de las leyes de manera detallada.   Por otra parte, el descriptor de los “Avances y logros en generación del producto y la ejecución de actividades” identifica unas “verificaciones”, pero, no se entregan soportes de estas, no es claro como dichas verificaciones dan cumplimiento a las Leyes mencionadas. Por último, es necesario verificar los beneficios obtenidos por la generación del producto y la ejecución de actividades, puesto que el cumplimiento de la normatividad vigente es una obligación no un beneficio. </v>
          </cell>
          <cell r="FZ123" t="str">
            <v>Esneider Bernal</v>
          </cell>
          <cell r="GA123" t="str">
            <v>Cumple</v>
          </cell>
          <cell r="GB123" t="str">
            <v>Cumplido</v>
          </cell>
          <cell r="GC123" t="e">
            <v>#N/A</v>
          </cell>
          <cell r="GD123" t="str">
            <v>Adecuado</v>
          </cell>
          <cell r="GE123" t="str">
            <v>Coherente</v>
          </cell>
          <cell r="GF123" t="str">
            <v>Concuerda</v>
          </cell>
          <cell r="GG123" t="str">
            <v>Concuerda</v>
          </cell>
          <cell r="GH123" t="str">
            <v>Relación directa</v>
          </cell>
          <cell r="GI123" t="str">
            <v>Adecuado</v>
          </cell>
          <cell r="GJ123" t="str">
            <v>Oportuna</v>
          </cell>
          <cell r="GK123">
            <v>0</v>
          </cell>
          <cell r="GL123" t="str">
            <v>Esneider Bernal</v>
          </cell>
          <cell r="GM123" t="str">
            <v>Cumple</v>
          </cell>
          <cell r="GN123" t="str">
            <v>Cumplido</v>
          </cell>
          <cell r="GO123" t="e">
            <v>#N/A</v>
          </cell>
          <cell r="GP123" t="str">
            <v>Adecuado</v>
          </cell>
          <cell r="GQ123" t="str">
            <v>Coherente</v>
          </cell>
          <cell r="GR123" t="str">
            <v>Concuerda</v>
          </cell>
          <cell r="GS123" t="str">
            <v>Concuerda</v>
          </cell>
          <cell r="GT123" t="str">
            <v>No aplica</v>
          </cell>
          <cell r="GU123" t="str">
            <v>Adecuado</v>
          </cell>
          <cell r="GV123" t="str">
            <v>Oportuna</v>
          </cell>
          <cell r="GW123">
            <v>0</v>
          </cell>
          <cell r="GX123" t="str">
            <v>Esneider Bernal</v>
          </cell>
          <cell r="GY123" t="str">
            <v/>
          </cell>
          <cell r="GZ123" t="str">
            <v/>
          </cell>
          <cell r="HA123">
            <v>1</v>
          </cell>
          <cell r="HB123" t="str">
            <v/>
          </cell>
          <cell r="HC123" t="str">
            <v/>
          </cell>
          <cell r="HD123">
            <v>1</v>
          </cell>
          <cell r="HE123" t="str">
            <v/>
          </cell>
          <cell r="HF123" t="str">
            <v/>
          </cell>
          <cell r="HG123">
            <v>1</v>
          </cell>
          <cell r="HH123" t="str">
            <v/>
          </cell>
          <cell r="HI123" t="str">
            <v/>
          </cell>
          <cell r="HJ123">
            <v>1</v>
          </cell>
          <cell r="HK123">
            <v>4</v>
          </cell>
          <cell r="HL123">
            <v>0</v>
          </cell>
          <cell r="HM123">
            <v>0</v>
          </cell>
          <cell r="HN123">
            <v>0.25</v>
          </cell>
          <cell r="HO123">
            <v>0</v>
          </cell>
          <cell r="HP123">
            <v>0</v>
          </cell>
          <cell r="HQ123">
            <v>0.25</v>
          </cell>
          <cell r="HR123">
            <v>0</v>
          </cell>
          <cell r="HS123">
            <v>0</v>
          </cell>
          <cell r="HT123">
            <v>0.25</v>
          </cell>
          <cell r="HU123">
            <v>0</v>
          </cell>
          <cell r="HV123">
            <v>0</v>
          </cell>
          <cell r="HW123">
            <v>0.25</v>
          </cell>
          <cell r="HX123">
            <v>1</v>
          </cell>
          <cell r="HY123" t="str">
            <v>No Programó</v>
          </cell>
          <cell r="HZ123" t="str">
            <v>No Programó</v>
          </cell>
          <cell r="IA123">
            <v>1</v>
          </cell>
          <cell r="IB123">
            <v>1</v>
          </cell>
          <cell r="IC123">
            <v>1</v>
          </cell>
          <cell r="ID123">
            <v>1</v>
          </cell>
          <cell r="IE123">
            <v>1</v>
          </cell>
          <cell r="IF123">
            <v>1</v>
          </cell>
          <cell r="IG123">
            <v>1</v>
          </cell>
          <cell r="IH123">
            <v>1</v>
          </cell>
          <cell r="II123">
            <v>1</v>
          </cell>
          <cell r="IJ123">
            <v>1</v>
          </cell>
          <cell r="IK123">
            <v>1</v>
          </cell>
          <cell r="IL123">
            <v>1</v>
          </cell>
          <cell r="IM123">
            <v>1</v>
          </cell>
          <cell r="IN123">
            <v>1</v>
          </cell>
          <cell r="IP123">
            <v>0.25</v>
          </cell>
          <cell r="IQ123">
            <v>0.5</v>
          </cell>
          <cell r="IR123">
            <v>0.75</v>
          </cell>
          <cell r="IS123">
            <v>1</v>
          </cell>
          <cell r="JC123" t="str">
            <v>Se cambia tendencia de Creciente a Constante. Se revisó con Mónica, y para el 2019 este indicador ya se cumplió, así que para esta vigencia se programa es mantener el nivel en un 100%</v>
          </cell>
        </row>
        <row r="124">
          <cell r="A124" t="str">
            <v>152C</v>
          </cell>
          <cell r="B124" t="str">
            <v>Oficina Asesora de Planeación</v>
          </cell>
          <cell r="C124" t="str">
            <v>Jefe Oficina Asesora de Planeación</v>
          </cell>
          <cell r="D124" t="str">
            <v>Luz Alejandra Barbosa Tarazona</v>
          </cell>
          <cell r="E124" t="str">
            <v>P3 -  EFICIENCIA</v>
          </cell>
          <cell r="F124" t="str">
            <v xml:space="preserve">P3O1 Lograr la excelencia en procesos de gestión y convertir a la Secretaría General en referente distrital </v>
          </cell>
          <cell r="G124" t="str">
            <v>P3O1A3 Implementar mecanismos de retroalimentación para conocer el estado de la gestión y tomar decisiones.</v>
          </cell>
          <cell r="H124" t="str">
            <v>Acompañar a las dependencias en la formulación y seguimiento técnico, financiero y administrativo de la planeación institucional y la ejecución de los proyectos de inversión</v>
          </cell>
          <cell r="I124" t="str">
            <v xml:space="preserve">Dependencias acompañadas en la formulación y seguimiento técnico, financiero y administrativo de la planeación institucional y la ejecución de los proyectos de inversión </v>
          </cell>
          <cell r="J124" t="str">
            <v>Mide el avance en el desarrollo de las actividades realizadas para la formulación y retroalimentación al seguimiento de la planeación institucional y de los proyectos de inversión.</v>
          </cell>
          <cell r="K124" t="str">
            <v xml:space="preserve">(Acciones de Formulación y Seguimiento Realizadas / Acciones de Formulación y Seguimiento Programadas) *100 </v>
          </cell>
          <cell r="L124" t="str">
            <v xml:space="preserve">Acciones de Formulación y Seguimiento Realizadas </v>
          </cell>
          <cell r="M124" t="str">
            <v>Acciones de Formulación y Seguimiento Programadas</v>
          </cell>
          <cell r="O124" t="str">
            <v>Dependencias acompañadas</v>
          </cell>
          <cell r="P124" t="str">
            <v>Acompañamiento a la ejecución de políticas y estrategias en el fortalecimiento y modernización de la Gestión Pública.
Formulación y seguimiento técnico, financiero y administrativo a la planeación institucional y la ejecución de los proyectos de inversión</v>
          </cell>
          <cell r="Q124" t="str">
            <v xml:space="preserve">Productos asociados al plan de trabajo
</v>
          </cell>
          <cell r="R124" t="str">
            <v xml:space="preserve">Cumplimiento a los diferentes planes de la entidad, de manera oportuna. 
</v>
          </cell>
          <cell r="S124" t="str">
            <v>Constante</v>
          </cell>
          <cell r="T124" t="str">
            <v>Constante</v>
          </cell>
          <cell r="U124" t="str">
            <v>Porcentaje</v>
          </cell>
          <cell r="V124" t="str">
            <v>Eficiencia</v>
          </cell>
          <cell r="W124" t="str">
            <v>Resultado</v>
          </cell>
          <cell r="X124">
            <v>2018</v>
          </cell>
          <cell r="Y124">
            <v>0</v>
          </cell>
          <cell r="Z124">
            <v>2018</v>
          </cell>
          <cell r="AA124">
            <v>0</v>
          </cell>
          <cell r="AB124">
            <v>0</v>
          </cell>
          <cell r="AC124">
            <v>1</v>
          </cell>
          <cell r="AD124">
            <v>1</v>
          </cell>
          <cell r="AE124">
            <v>1</v>
          </cell>
          <cell r="AF124">
            <v>1</v>
          </cell>
          <cell r="AG124" t="str">
            <v>No Aplica</v>
          </cell>
          <cell r="AH124" t="str">
            <v>No Aplica</v>
          </cell>
          <cell r="AI124">
            <v>1</v>
          </cell>
          <cell r="AJ124">
            <v>1</v>
          </cell>
          <cell r="AK124">
            <v>1</v>
          </cell>
          <cell r="AL124">
            <v>1125</v>
          </cell>
          <cell r="AM124" t="str">
            <v>Fortalecimiento y modernización de la gestión pública distrital</v>
          </cell>
          <cell r="AN124">
            <v>1</v>
          </cell>
          <cell r="AO124" t="str">
            <v>Direccionamiento estratégico</v>
          </cell>
          <cell r="AP124" t="str">
            <v>No Aplica</v>
          </cell>
          <cell r="AQ124" t="str">
            <v>No Aplica</v>
          </cell>
          <cell r="AR124" t="str">
            <v>No Aplica</v>
          </cell>
          <cell r="AS124" t="str">
            <v>No Aplica</v>
          </cell>
          <cell r="AT124" t="str">
            <v>No Aplica</v>
          </cell>
          <cell r="AU124" t="str">
            <v>No Aplica</v>
          </cell>
          <cell r="AV124" t="str">
            <v>No Aplica</v>
          </cell>
          <cell r="AW124">
            <v>1</v>
          </cell>
          <cell r="AX124" t="str">
            <v>No Aplica</v>
          </cell>
          <cell r="AY124" t="str">
            <v>No Aplica</v>
          </cell>
          <cell r="AZ124" t="str">
            <v>No Aplica</v>
          </cell>
          <cell r="BA124" t="str">
            <v>No Aplica</v>
          </cell>
          <cell r="BB124" t="str">
            <v>No Aplica</v>
          </cell>
          <cell r="BC124" t="str">
            <v>No Aplica</v>
          </cell>
          <cell r="BD124" t="str">
            <v>No Aplica</v>
          </cell>
          <cell r="BE124" t="str">
            <v>No Aplica</v>
          </cell>
          <cell r="BF124" t="str">
            <v>No Aplica</v>
          </cell>
          <cell r="BG124" t="str">
            <v>No Aplica</v>
          </cell>
          <cell r="BH124" t="str">
            <v>No Aplica</v>
          </cell>
          <cell r="BI124" t="str">
            <v>No Aplica</v>
          </cell>
          <cell r="BJ124" t="str">
            <v>No Aplica</v>
          </cell>
          <cell r="BK124" t="str">
            <v>No Aplica</v>
          </cell>
          <cell r="BL124" t="str">
            <v>No Aplica</v>
          </cell>
          <cell r="BM124" t="str">
            <v>Plan Estratégico InstitucionalPlan de Acción Proyecto de inversión 1125 Fortalecimiento y modernización de la gestión pública distritalSGCDireccionamiento estratégicoPLAN ANUAL DE ADQUISICIONES
PAA</v>
          </cell>
          <cell r="BN124" t="str">
            <v>Mide el avance en el desarrollo de las actividades realizadas para la formulación y retroalimentación al seguimiento de la planeación institucional y de los proyectos de inversión.</v>
          </cell>
          <cell r="BO124" t="str">
            <v>Acompañamiento a la ejecución de políticas y estrategias en el fortalecimiento y modernización de la Gestión Pública.
Formulación y seguimiento técnico, financiero y administrativo a la planeación institucional y la ejecución de los proyectos de inversión</v>
          </cell>
          <cell r="BP124" t="str">
            <v xml:space="preserve">Cumplimiento a los diferentes planes de la entidad, de manera oportuna. 
</v>
          </cell>
          <cell r="BQ124" t="str">
            <v xml:space="preserve">Productos asociados al plan de trabajo
</v>
          </cell>
          <cell r="BR124" t="str">
            <v>Suma</v>
          </cell>
          <cell r="BS124">
            <v>186</v>
          </cell>
          <cell r="BT124">
            <v>17</v>
          </cell>
          <cell r="BU124">
            <v>21</v>
          </cell>
          <cell r="BV124">
            <v>12</v>
          </cell>
          <cell r="BW124">
            <v>18</v>
          </cell>
          <cell r="BX124">
            <v>17</v>
          </cell>
          <cell r="BY124">
            <v>11</v>
          </cell>
          <cell r="BZ124">
            <v>17</v>
          </cell>
          <cell r="CA124">
            <v>14</v>
          </cell>
          <cell r="CB124">
            <v>16</v>
          </cell>
          <cell r="CC124">
            <v>16</v>
          </cell>
          <cell r="CD124">
            <v>11</v>
          </cell>
          <cell r="CE124">
            <v>16</v>
          </cell>
          <cell r="CF124">
            <v>9.1397849462365593E-2</v>
          </cell>
          <cell r="CG124">
            <v>0.11290322580645161</v>
          </cell>
          <cell r="CH124">
            <v>6.4516129032258063E-2</v>
          </cell>
          <cell r="CI124">
            <v>9.6774193548387094E-2</v>
          </cell>
          <cell r="CJ124">
            <v>9.1397849462365593E-2</v>
          </cell>
          <cell r="CK124">
            <v>5.9139784946236562E-2</v>
          </cell>
          <cell r="CL124">
            <v>9.1397849462365593E-2</v>
          </cell>
          <cell r="CM124">
            <v>7.5268817204301078E-2</v>
          </cell>
          <cell r="CN124">
            <v>8.6021505376344093E-2</v>
          </cell>
          <cell r="CO124">
            <v>8.6021505376344093E-2</v>
          </cell>
          <cell r="CP124">
            <v>5.9139784946236562E-2</v>
          </cell>
          <cell r="CQ124">
            <v>8.6021505376344093E-2</v>
          </cell>
          <cell r="CR124">
            <v>1</v>
          </cell>
          <cell r="CS124">
            <v>17</v>
          </cell>
          <cell r="CT124" t="str">
            <v/>
          </cell>
          <cell r="CU124" t="str">
            <v>Se realizaron las 17 actividades así:
1. Actualización de las fichas EBI-D 2018 y ajuste en SEGPLAN
2. Cruce entre PAA y ppto apropiado
3. Seguimiento a 2 comités ordinarios de contratación (17 procesos)
4. Seguimiento a la ejecución técnica y pptal en SEGPLAN
5. Remisión a la OCI de conciliación Pptal
6. Seguimiento a la ejecución de las metas resultado del PDD
7. Distribución de la ejecución presupuestal entre productos PMR.
8. Se inicia la elaboración de la curva S correspondiente a fachada y cierre a curva S de 2018
9. Contratación de las personas asociadas a las metas de la Oficina Asesora de Planeación. 
10. Se tramitaron 13 solicitudes de modificaciones pptales
11. Se realizó seguimiento y envío de la matriz de indicadores de ciudad de la SDP
12. Se realizaron las actividades de la estrategia de seguimiento al eje IV del PDD
13. Se realizaron las actividades correspondientes al componente Gerencia Estratégica y Agenda Gubernamental
14. Seguimiento a los convenios APP.
15.  Seguimiento a la reglamentación del Decreto 828 de 2018
16. Seguimiento al Plan de comunicaciones de la Subtécnica
17. Apoyo supervisión técnica bolsa logística de la Subtécnica</v>
          </cell>
          <cell r="CV124" t="str">
            <v>No se presentaron</v>
          </cell>
          <cell r="CW124"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CX124">
            <v>21</v>
          </cell>
          <cell r="CY124" t="str">
            <v/>
          </cell>
          <cell r="CZ124" t="str">
            <v>Se realizaron 21 actividades así: 
1. Se formuló el PAAC 2019
2. Actualización a fichas EBI-D 2019
3. Diseño de curva S
4. Mapeo de políticas públicas Distritales en las que incide la entidad
5. Cronograma de políticas públicas Distritales
6. Retroalimentación de PAI 2019
7. Retroalimientación PAAC 2018
8. Cruce entre el presupuesto apropiado y el programado
9. Seguimiento al comité de contratación
10. Informe de cierre a la estrategia de rendición de cuentas 2018
11. Monitoreo a la estrategia de racionalización de trámites
12. Informe de modificaciones presupuestales
13. Se enviaron comunicados a las dependencias para la revisión de los indicadores del PAI 2019
14. Se realizó seguimiento y envío de la matríz de indicadores de ciudad de la Secretaría Distrital de Planeación.
15. Se realizaron las actividades relacionadas con la estrategia de seguimiento al eje IV del Plan Distrital de Desarrollo
16. Se realizaron las actividades correspondientes al componente Gerencia Estratégica y Agenda Gubernamental
17. Seguimiento a los convenios APP.
18.  Seguimiento a la reglamentación del Decreto 828 de 2018.
19. Seguimiento al Plan de comunicaciones de la Subsecretaría técnica.
20. Apoyo supervisión técnica bolsa logística de la Subsecretaría técnica
21. Seguimiento en curva S</v>
          </cell>
          <cell r="DA124" t="str">
            <v>No se presentaron</v>
          </cell>
          <cell r="DB124"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DC124">
            <v>12</v>
          </cell>
          <cell r="DD124" t="str">
            <v/>
          </cell>
          <cell r="DE124" t="str">
            <v>Se realizaron 12 actividades así: 
1. Acompañamiento a 28 dependencias en la programación mensual del PAI 2019
2. Cruce entre el presupuesto apropiado y el programado
3. Seguimiento al comité de contratación
4. Informe de modificaciones presupuestales
5. Seguimiento en curva S.
6. Presentación de retroalimentaciones al componente "Eficiencia Administrativa"
7. Se realizaron las actividades relacionadas con la estrategia de seguimiento al eje IV del Plan Distrital de Desarrollo
8. Se realizaron las actividades correspondientes al componente Gerencia Estratégica y Agenda Gubernamental
9. Seguimiento a los convenios APP.
10.  Seguimiento a la reglamentación del Decreto 828 de 2018.
11. Seguimiento al Plan de comunicaciones de la Subsecretaría técnica.
12. Apoyo supervisión técnica bolsa logística de la Subsecretaría técnica</v>
          </cell>
          <cell r="DF124" t="str">
            <v>No se presentaron</v>
          </cell>
          <cell r="DG124"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DH124">
            <v>18</v>
          </cell>
          <cell r="DI124" t="str">
            <v/>
          </cell>
          <cell r="DJ124" t="str">
            <v>Se realizaron las 18 actividades así:
1. Actualización de las fichas EBI-D 2018 y ajuste en SEGPLAN
2.  Estrategia de rendición de cuentas
3. Cruce entre PAA y ppto apropiado
4. Seguimiento a 4 comités ordinarios de contratación (62 procesos)
5. Análisis de las Instancias de Coordinación Internas susceptibles de racionalización modificación en la Resolución 307 de 2015.
6. Seguimiento a la ejecución técnica y pptal en SEGPLAN
7. Remisión a la OCI de conciliación Pptal
8. Distribución de la ejecución presupuestal entre productos PMR.
9. Se mantienen actualizadas las curva S conforme necesidades manifestadas en comité directivo
10. Corrección de lineamientos al componente “Eficiencia Administrativa” y retroalimentación
11. Monitoreo a Políticas Distritales, 16 la Secretaría tiene incidencia, de las cuales se han generado 11 conceptos técnicos para la inclusión del enfoque poblacional para las víctimas, se está participando en 6 actualizaciones o construcciones de política y se han propuesto compromisos, entendidos como indicadores meta producto en 4 políticas.
12. Se tramitaron 13 solicitudes de modificaciones pptales
13. Se realizaron las actividades de la estrategia de seguimiento al eje IV del PDD
14. Se realizaron las actividades correspondientes al componente Gerencia Estratégica y Agenda Gubernamental
15. Seguimiento a los convenios APP.
16.  Seguimiento a la reglamentación del Decreto 828 de 2018
17. Seguimiento al Plan de comunicaciones de la Subtécnica
18. Apoyo supervisión técnica bolsa logística de la Subtécnica</v>
          </cell>
          <cell r="DK124" t="str">
            <v>No se presentaron</v>
          </cell>
          <cell r="DL124"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DM124">
            <v>17</v>
          </cell>
          <cell r="DN124" t="str">
            <v/>
          </cell>
          <cell r="DO124" t="str">
            <v>Se reportaron las 17 actividades estipuladas en el Plan de Trabajo en el cumplimiento de la ejecución del indicador, las cuales son descritas en la matriz de cumplimiento de actividades subida como anexo en las evidencias y desarrollas así:
La Oficina Asesora de Planeación ejecutó 11 de las 17 actividades:
1. Retroalimentación (PAI)
2. PAAC Seguimiento Retroalimentación
3. Cruce presupuestal - Programación y apropiación
4. Seguimiento Comité contratación
5. "Racionalización de Instancias: Mayo. Constitución comité de Gestión y Desempeño institucional"
6. Curvas S 
7. Seguimiento Componente "Eficiencia Administrativa"
8. Actividades de formuladas en Rendición de cuentas: Informe Trimestral del seguimiento a la Rendición de Cuentas
9. Actualización de trámites y OPAS SUIT: Informe trimestral de la actualización de trámites.
10. Racionalización de trámites: Informe trimestral de la estrategia de racionalización
11. Informe modificaciones presupuestales.
La Subsecretaria Técnica ejecutó las 6 actividades restantes: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DP124" t="str">
            <v>N/A</v>
          </cell>
          <cell r="DQ124"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DR124">
            <v>11</v>
          </cell>
          <cell r="DS124" t="str">
            <v/>
          </cell>
          <cell r="DT124" t="str">
            <v>Se reportaron las 11 actividades estipuladas en el Plan de Trabajo en el cumplimiento de la ejecución del indicador, las cuales son descritas en la matriz de cumplimiento de actividades subida como anexo en las evidencias y desarrollas así:
La Oficina Asesora de Planeación ejecutó:
1. Cruce presupuestal – Programación y apropiación
2. Seguimiento al comité de contratación
3. Curvas S
4. Seguimiento al componente “Eficiencia Administrativa”
5. Informe de modificaciones presupuestales
La subsecretaría técnica ejecuto:
6. Estrategia de seguimiento al Eje IV del Plan Distrital de Desarrollo
8. Seguimiento actividades componente Gerencia Estratégica y Agenda Gubernamental3. Seguimiento convenios APP
9. Seguimiento reglamentación Decreto 828 2018
10. Seguimiento plan comunicaciones Subsecretaría Técnica
11. Apoyo supervisión técnica contrato bolsa logística</v>
          </cell>
          <cell r="DU124" t="str">
            <v>N/A</v>
          </cell>
          <cell r="DV124"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DW124">
            <v>17</v>
          </cell>
          <cell r="DX124" t="str">
            <v/>
          </cell>
          <cell r="DY124" t="str">
            <v>Se realizaron 17 actividades así:
11 de ellas correspondientes a la Oficina Asesora de Planeación:
1.	Actualización Proyectos - Modificación Ficha EBI 
2.	Cruce presupuestal - Programación y apropiación
3.	Seguimiento Comité contratación
4.	Seguimiento PMR
5.	Proyectos de Inversión: SEGPLAN
6.	Proyecto de inversión: Conciliación
7.	Proyectos de inversión: Metas Resultado
8.	Curvas S
9.	Seguimiento Componente "Eficiencia Administrativa"
10.	Seguimiento Políticas Públicas Distritales
11.	Informe modificaciones presupuestales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DZ124" t="str">
            <v>N/A</v>
          </cell>
          <cell r="EA124"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EB124">
            <v>14</v>
          </cell>
          <cell r="EC124" t="str">
            <v/>
          </cell>
          <cell r="ED124" t="str">
            <v>Se realizaron 14 actividades así:
08 de ellas correspondientes a la Oficina Asesora de Planeación:
1.	Consolidación y elaboración de Anteproyecto de Presupuesto  
2.	Cruce presupuestal - Programación y apropiación
3.	Seguimiento Comité contratación
4.	Reporte ITA
5.	Curvas S
6.           Seguimiento a Componente “Eficiencia Administrativa”
7.           Informe de Modificaciones Presupuestales
8.           Indicadores Ciudad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EE124" t="str">
            <v>N/A</v>
          </cell>
          <cell r="EF124"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EG124">
            <v>16</v>
          </cell>
          <cell r="EH124" t="str">
            <v/>
          </cell>
          <cell r="EI124" t="str">
            <v xml:space="preserve">Se realizaron 16 actividades así:
10 de ellas correspondientes a la Oficina Asesora de Planeación:
1. Retroalimentación Plan de Acción Institucional  
2. Rtroalimentación PAAC
3. Cruce presupuestal - Programación y apropiación
4. Seguimiento Comité contratación
5. Curvas S
6. Seguimiento a Componente “Eficiencia Administrativa”
7. Informe trimestral del seguimiento a la rendición de cuentas
8. Informe trimestral de actualización de trámites 
9. Informe trimestral de la estrategia de racionalización 
10. Informe de Modificaciones Presupuestales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cell r="EJ124" t="str">
            <v>N/A</v>
          </cell>
          <cell r="EK124"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EL124">
            <v>16</v>
          </cell>
          <cell r="EM124" t="str">
            <v/>
          </cell>
          <cell r="EN124" t="str">
            <v xml:space="preserve">Se realizaron 16 actividades así:
10 de ellas correspondientes a la Oficina Asesora de Planeación:
1. Actualización Proyectos - Modificación Ficha EBI - - Reporte SEGPLAN 2018 - Plan Acción 2019 (SEGPLAN) - Ficha EBI
2. Cruce Presupuestal - Seguimiento Semanal
3. Seguimiento a Procesos Presentados en Comité de Contratación - Reporte de Seguimiento a Contratos
4. Proyectos de Inversión - PMR – SEGPLAN
5. Proyectos de Inversión - Conciliación 
6. Proyectos de Inversión -  Metas Resultado 
7. Curvas S - Medición Semanal
8. Seguimiento Componente - Ficha de Seguimiento del Componente - Informe de Gestión y resultados del componente 
9. Avance en el cronograma de Seguimiento a Políticas Públicas Distritales - Herramienta de Seguimiento Cronograma
10. Apoyar la estructuración de los documentos de viabilidad para las solicitudes de modificaciones presupuestales de los proyectos de inversión - Informe consolidado de las viabilidades de modificación presentadas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cell r="EO124" t="str">
            <v>N/A</v>
          </cell>
          <cell r="EP124"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EQ124">
            <v>11</v>
          </cell>
          <cell r="ER124" t="str">
            <v/>
          </cell>
          <cell r="ES124" t="str">
            <v xml:space="preserve">Se realizaron 11 actividades así:
5 de ellas correspondientes a la Oficina Asesora de Planeación:
1.  Cruce Presupuestal - Seguimiento Semanal
2. Seguimiento a Procesos Presentados en Comité de Contratación - Reporte de Seguimiento a Contratos
3. Curvas S - Medición Semanal
4. Seguimiento Componente - Ficha de Seguimiento del Componente - Informe de Gestión y resultados del componente 
5. Apoyar la estructuración de los documentos de viabilidad para las solicitudes de modificaciones presupuestales de los proyectos de inversión - Informe consolidado de las viabilidades de modificación presentadas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cell r="ET124" t="str">
            <v>N/A</v>
          </cell>
          <cell r="EU124"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EV124">
            <v>16</v>
          </cell>
          <cell r="EW124" t="str">
            <v/>
          </cell>
          <cell r="EX124" t="str">
            <v xml:space="preserve">Se realizaron 16 actividades así:
10 de ellas correspondientes a la Oficina Asesora de Planeación:
1.  Plan Acción (PA) Seguimiento
2. PAAC Seguimiento
3. Cruce Presupuestal
4. Seguimiento a Procesos Presentados en Comité de Contratación 
5. Curvas S
6. Seguimiento Componente
7. Actividades Formuladas en Rendición de Cuenta
8. Actualización de Trámites y OPAS SUIT
9. Avance en el cronograma de Seguimiento a Políticas Públicas Distritales
10. Apoyar la estructuración de los documentos de viabilidad para las solicitudes de modificaciones presupuestales de los proyectos de inversión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cell r="EY124" t="str">
            <v>N/A</v>
          </cell>
          <cell r="EZ124"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FA124">
            <v>186</v>
          </cell>
          <cell r="FB124">
            <v>0</v>
          </cell>
          <cell r="FC124" t="str">
            <v>No aplica</v>
          </cell>
          <cell r="FD124" t="str">
            <v>Cumplido</v>
          </cell>
          <cell r="FE124" t="str">
            <v>Cumplido</v>
          </cell>
          <cell r="FF124" t="str">
            <v>Adecuado</v>
          </cell>
          <cell r="FG124" t="str">
            <v>Coherente</v>
          </cell>
          <cell r="FH124" t="str">
            <v>Concuerda</v>
          </cell>
          <cell r="FI124" t="str">
            <v>Concuerda</v>
          </cell>
          <cell r="FJ124" t="str">
            <v>Relación directa</v>
          </cell>
          <cell r="FK124" t="str">
            <v>Adecuado</v>
          </cell>
          <cell r="FL124" t="str">
            <v>Oportuna</v>
          </cell>
          <cell r="FM124">
            <v>0</v>
          </cell>
          <cell r="FN124" t="str">
            <v>Esneider Bernal</v>
          </cell>
          <cell r="FO124" t="str">
            <v>Cumple</v>
          </cell>
          <cell r="FP124" t="str">
            <v>Cumplido</v>
          </cell>
          <cell r="FQ124" t="e">
            <v>#N/A</v>
          </cell>
          <cell r="FR124" t="str">
            <v>Adecuado</v>
          </cell>
          <cell r="FS124" t="str">
            <v>Coherente</v>
          </cell>
          <cell r="FT124" t="str">
            <v>Concuerda</v>
          </cell>
          <cell r="FU124" t="str">
            <v>Concuerda</v>
          </cell>
          <cell r="FV124" t="str">
            <v>Relación directa</v>
          </cell>
          <cell r="FW124" t="str">
            <v>Adecuado</v>
          </cell>
          <cell r="FX124" t="str">
            <v>No oportuna</v>
          </cell>
          <cell r="FY124">
            <v>0</v>
          </cell>
          <cell r="FZ124" t="str">
            <v>Esneider Bernal</v>
          </cell>
          <cell r="GA124" t="str">
            <v>Cumple</v>
          </cell>
          <cell r="GB124" t="str">
            <v>Cumplido</v>
          </cell>
          <cell r="GC124" t="e">
            <v>#N/A</v>
          </cell>
          <cell r="GD124" t="str">
            <v>Adecuado</v>
          </cell>
          <cell r="GE124" t="str">
            <v>Coherente</v>
          </cell>
          <cell r="GF124" t="str">
            <v>Concuerda</v>
          </cell>
          <cell r="GG124" t="str">
            <v>Concuerda</v>
          </cell>
          <cell r="GH124" t="str">
            <v>Relación directa</v>
          </cell>
          <cell r="GI124" t="str">
            <v>Adecuado</v>
          </cell>
          <cell r="GJ124" t="str">
            <v>Oportuna</v>
          </cell>
          <cell r="GK124">
            <v>0</v>
          </cell>
          <cell r="GL124" t="str">
            <v>Esneider Bernal</v>
          </cell>
          <cell r="GM124" t="str">
            <v>Cumple</v>
          </cell>
          <cell r="GN124" t="str">
            <v>Cumplido</v>
          </cell>
          <cell r="GO124" t="e">
            <v>#N/A</v>
          </cell>
          <cell r="GP124" t="str">
            <v>Adecuado</v>
          </cell>
          <cell r="GQ124" t="str">
            <v>Coherente</v>
          </cell>
          <cell r="GR124" t="str">
            <v>Concuerda</v>
          </cell>
          <cell r="GS124" t="str">
            <v>Concuerda</v>
          </cell>
          <cell r="GT124" t="str">
            <v>No aplica</v>
          </cell>
          <cell r="GU124" t="str">
            <v>Adecuado</v>
          </cell>
          <cell r="GV124" t="str">
            <v>Oportuna</v>
          </cell>
          <cell r="GW124">
            <v>0</v>
          </cell>
          <cell r="GX124" t="str">
            <v>Esneider Bernal</v>
          </cell>
          <cell r="GY124">
            <v>17</v>
          </cell>
          <cell r="GZ124">
            <v>21</v>
          </cell>
          <cell r="HA124">
            <v>12</v>
          </cell>
          <cell r="HB124">
            <v>18</v>
          </cell>
          <cell r="HC124">
            <v>17</v>
          </cell>
          <cell r="HD124">
            <v>11</v>
          </cell>
          <cell r="HE124">
            <v>17</v>
          </cell>
          <cell r="HF124">
            <v>14</v>
          </cell>
          <cell r="HG124">
            <v>16</v>
          </cell>
          <cell r="HH124">
            <v>16</v>
          </cell>
          <cell r="HI124">
            <v>11</v>
          </cell>
          <cell r="HJ124">
            <v>16</v>
          </cell>
          <cell r="HK124">
            <v>186</v>
          </cell>
          <cell r="HL124">
            <v>9.1397849462365593E-2</v>
          </cell>
          <cell r="HM124">
            <v>0.11290322580645161</v>
          </cell>
          <cell r="HN124">
            <v>6.4516129032258063E-2</v>
          </cell>
          <cell r="HO124">
            <v>9.6774193548387094E-2</v>
          </cell>
          <cell r="HP124">
            <v>9.1397849462365593E-2</v>
          </cell>
          <cell r="HQ124">
            <v>5.9139784946236562E-2</v>
          </cell>
          <cell r="HR124">
            <v>9.1397849462365593E-2</v>
          </cell>
          <cell r="HS124">
            <v>7.5268817204301078E-2</v>
          </cell>
          <cell r="HT124">
            <v>8.6021505376344093E-2</v>
          </cell>
          <cell r="HU124">
            <v>8.6021505376344093E-2</v>
          </cell>
          <cell r="HV124">
            <v>5.9139784946236562E-2</v>
          </cell>
          <cell r="HW124">
            <v>8.6021505376344093E-2</v>
          </cell>
          <cell r="HX124">
            <v>1</v>
          </cell>
          <cell r="HY124">
            <v>1</v>
          </cell>
          <cell r="HZ124">
            <v>1</v>
          </cell>
          <cell r="IA124">
            <v>1</v>
          </cell>
          <cell r="IB124">
            <v>1</v>
          </cell>
          <cell r="IC124">
            <v>1</v>
          </cell>
          <cell r="ID124">
            <v>1</v>
          </cell>
          <cell r="IE124">
            <v>1</v>
          </cell>
          <cell r="IF124">
            <v>1</v>
          </cell>
          <cell r="IG124">
            <v>1</v>
          </cell>
          <cell r="IH124">
            <v>1</v>
          </cell>
          <cell r="II124">
            <v>1</v>
          </cell>
          <cell r="IJ124">
            <v>1</v>
          </cell>
          <cell r="IK124">
            <v>1</v>
          </cell>
          <cell r="IL124">
            <v>1</v>
          </cell>
          <cell r="IM124">
            <v>1</v>
          </cell>
          <cell r="IN124">
            <v>1</v>
          </cell>
          <cell r="IP124">
            <v>0.26881720430107525</v>
          </cell>
          <cell r="IQ124">
            <v>0.5161290322580645</v>
          </cell>
          <cell r="IR124">
            <v>0.76881720430107536</v>
          </cell>
          <cell r="IS124">
            <v>1</v>
          </cell>
        </row>
        <row r="125">
          <cell r="A125" t="str">
            <v>152D</v>
          </cell>
          <cell r="B125" t="str">
            <v>Oficina Asesora de Planeación</v>
          </cell>
          <cell r="C125" t="str">
            <v>Jefe Oficina Asesora de Planeación</v>
          </cell>
          <cell r="D125" t="str">
            <v>Luz Alejandra Barbosa Tarazona</v>
          </cell>
          <cell r="E125" t="str">
            <v>P1 -  ÉTICA, BUEN GOBIERNO Y TRANSPARENCIA</v>
          </cell>
          <cell r="F125" t="str">
            <v>P1O1 Consolidar a 2020 una cultura de visión y actuación ética,  integra y transparente</v>
          </cell>
          <cell r="G125" t="str">
            <v>P1O1A11 Realizar la formulación y el seguimiento a la ejecución del Plan Anticorrupción y de Atención al Ciudadano - PAAC, para la obtención de resultados óptimos en la medición del Índice de Gobierno Abierto - IGA</v>
          </cell>
          <cell r="H125" t="str">
            <v xml:space="preserve">Realizar el monitoreo a la ejecución del Plan Anticorrupción y de Atención al Ciudadano - PAAC </v>
          </cell>
          <cell r="I125" t="str">
            <v xml:space="preserve">Plan Anticorrupción y de Atención al Ciudadano - PAAC con monitoreo a la ejecución. </v>
          </cell>
          <cell r="J125" t="str">
            <v>Mide el monitoreo realizado por la OAP al cumplimiento de la aplicación del Plan Anticorrupción en la Entidad.</v>
          </cell>
          <cell r="K125" t="str">
            <v xml:space="preserve">(Actividades de monitoreo ejecutadas en el trimestre / Actividades de monitoreo programadas en el trimestre) *100 </v>
          </cell>
          <cell r="L125" t="str">
            <v>Actividades de monitoreo ejecutadas en el trimestre</v>
          </cell>
          <cell r="M125" t="str">
            <v>Actividades de monitoreo programadas en el trimestre</v>
          </cell>
          <cell r="O125" t="str">
            <v>Plan Anticorrupción y de Atención al Ciudadano - PAAC</v>
          </cell>
          <cell r="P125" t="str">
            <v xml:space="preserve">Realizar el monitoreo bimestral a la ejecución del Plan Anticorrupción y de Atención al Ciudadano - PAAC </v>
          </cell>
          <cell r="Q125" t="str">
            <v>Verificación de diligenciamiento de la matriz de seguimiento PAAC</v>
          </cell>
          <cell r="R125" t="str">
            <v>Cumplimiento del 100% de las actividades programadas en el marco de la lucha contra la corrupción en la Secretaria General de la Alcaldía mayor de Bogotá.</v>
          </cell>
          <cell r="S125" t="str">
            <v>Constante</v>
          </cell>
          <cell r="T125" t="str">
            <v>Constante</v>
          </cell>
          <cell r="U125" t="str">
            <v>Porcentaje</v>
          </cell>
          <cell r="V125" t="str">
            <v>Eficiencia</v>
          </cell>
          <cell r="W125" t="str">
            <v>Resultado</v>
          </cell>
          <cell r="X125">
            <v>2017</v>
          </cell>
          <cell r="Y125">
            <v>0</v>
          </cell>
          <cell r="Z125">
            <v>2017</v>
          </cell>
          <cell r="AA125">
            <v>0</v>
          </cell>
          <cell r="AB125">
            <v>1</v>
          </cell>
          <cell r="AC125">
            <v>1</v>
          </cell>
          <cell r="AD125">
            <v>1</v>
          </cell>
          <cell r="AE125">
            <v>1</v>
          </cell>
          <cell r="AF125">
            <v>0</v>
          </cell>
          <cell r="AG125" t="str">
            <v>No Aplica</v>
          </cell>
          <cell r="AH125" t="str">
            <v>No Aplica</v>
          </cell>
          <cell r="AI125">
            <v>1</v>
          </cell>
          <cell r="AJ125">
            <v>1</v>
          </cell>
          <cell r="AK125" t="str">
            <v>No Aplica</v>
          </cell>
          <cell r="AL125" t="str">
            <v>No Aplica</v>
          </cell>
          <cell r="AM125" t="str">
            <v>No Aplica</v>
          </cell>
          <cell r="AN125" t="str">
            <v>No Aplica</v>
          </cell>
          <cell r="AO125" t="str">
            <v>No Aplica</v>
          </cell>
          <cell r="AP125" t="str">
            <v>No Aplica</v>
          </cell>
          <cell r="AQ125" t="str">
            <v>No Aplica</v>
          </cell>
          <cell r="AR125" t="str">
            <v>No Aplica</v>
          </cell>
          <cell r="AS125" t="str">
            <v>No Aplica</v>
          </cell>
          <cell r="AT125" t="str">
            <v>No Aplica</v>
          </cell>
          <cell r="AU125" t="str">
            <v>No Aplica</v>
          </cell>
          <cell r="AV125" t="str">
            <v>No Aplica</v>
          </cell>
          <cell r="AW125" t="str">
            <v>No Aplica</v>
          </cell>
          <cell r="AX125" t="str">
            <v>No Aplica</v>
          </cell>
          <cell r="AY125" t="str">
            <v>No Aplica</v>
          </cell>
          <cell r="AZ125" t="str">
            <v>No Aplica</v>
          </cell>
          <cell r="BA125" t="str">
            <v>No Aplica</v>
          </cell>
          <cell r="BB125" t="str">
            <v>No Aplica</v>
          </cell>
          <cell r="BC125" t="str">
            <v>No Aplica</v>
          </cell>
          <cell r="BD125" t="str">
            <v>No Aplica</v>
          </cell>
          <cell r="BE125" t="str">
            <v>No Aplica</v>
          </cell>
          <cell r="BF125" t="str">
            <v>No Aplica</v>
          </cell>
          <cell r="BG125" t="str">
            <v>No Aplica</v>
          </cell>
          <cell r="BH125" t="str">
            <v>No Aplica</v>
          </cell>
          <cell r="BI125" t="str">
            <v>No Aplica</v>
          </cell>
          <cell r="BJ125" t="str">
            <v>No Aplica</v>
          </cell>
          <cell r="BK125" t="str">
            <v>No Aplica</v>
          </cell>
          <cell r="BL125" t="str">
            <v>No Aplica</v>
          </cell>
          <cell r="BM125" t="str">
            <v xml:space="preserve">Plan Estratégico InstitucionalPlan de Acción </v>
          </cell>
          <cell r="BN125" t="str">
            <v>Mide el monitoreo realizado por la OAP al cumplimiento de la aplicación del Plan Anticorrupción en la Entidad.</v>
          </cell>
          <cell r="BO125" t="str">
            <v xml:space="preserve">Realizar el monitoreo trimestral a la ejecución del Plan Anticorrupción y de Atención al Ciudadano - PAAC </v>
          </cell>
          <cell r="BP125" t="str">
            <v>Cumplimiento del 100% de las actividades programadas en el marco de la lucha contra la corrupción en la Secretaria General de la Alcaldía mayor de Bogotá.</v>
          </cell>
          <cell r="BQ125" t="str">
            <v>Verificación de diligenciamiento de la matriz de seguimiento PAAC</v>
          </cell>
          <cell r="BR125" t="str">
            <v>Suma</v>
          </cell>
          <cell r="BS125">
            <v>4</v>
          </cell>
          <cell r="BT125">
            <v>0</v>
          </cell>
          <cell r="BU125">
            <v>1</v>
          </cell>
          <cell r="BV125">
            <v>0</v>
          </cell>
          <cell r="BW125">
            <v>0</v>
          </cell>
          <cell r="BX125">
            <v>1</v>
          </cell>
          <cell r="BY125">
            <v>0</v>
          </cell>
          <cell r="BZ125">
            <v>0</v>
          </cell>
          <cell r="CA125">
            <v>1</v>
          </cell>
          <cell r="CB125">
            <v>0</v>
          </cell>
          <cell r="CC125">
            <v>0</v>
          </cell>
          <cell r="CD125">
            <v>1</v>
          </cell>
          <cell r="CE125">
            <v>0</v>
          </cell>
          <cell r="CF125">
            <v>0</v>
          </cell>
          <cell r="CG125">
            <v>0.25</v>
          </cell>
          <cell r="CH125">
            <v>0</v>
          </cell>
          <cell r="CI125">
            <v>0</v>
          </cell>
          <cell r="CJ125">
            <v>0.25</v>
          </cell>
          <cell r="CK125">
            <v>0</v>
          </cell>
          <cell r="CL125">
            <v>0</v>
          </cell>
          <cell r="CM125">
            <v>0.25</v>
          </cell>
          <cell r="CN125">
            <v>0</v>
          </cell>
          <cell r="CO125">
            <v>0</v>
          </cell>
          <cell r="CP125">
            <v>0.25</v>
          </cell>
          <cell r="CQ125">
            <v>0</v>
          </cell>
          <cell r="CR125">
            <v>1</v>
          </cell>
          <cell r="CS125" t="str">
            <v/>
          </cell>
          <cell r="CT125" t="str">
            <v/>
          </cell>
          <cell r="CU125" t="str">
            <v/>
          </cell>
          <cell r="CV125" t="str">
            <v/>
          </cell>
          <cell r="CW125" t="str">
            <v/>
          </cell>
          <cell r="CX125">
            <v>1</v>
          </cell>
          <cell r="CY125" t="str">
            <v/>
          </cell>
          <cell r="CZ125" t="str">
            <v>Se realizo la retroalimentación del PAAC para el ultimo trimestre de la vigencia 2018, en la cual no se encontraron incumplimientos en ninguna de las actividades programadas, alcanzando un 100% de cumplimiento del PAAC 2018.</v>
          </cell>
          <cell r="DA125" t="str">
            <v>No se presentaron</v>
          </cell>
          <cell r="DB125" t="str">
            <v>Control sobre la ejecución de actividades que propenden a la prevención de actos corruptos en la entidad, beneficiando a la población en general puesto que genera confianza en la correcta ejecución de los dineros públicos.</v>
          </cell>
          <cell r="DC125" t="str">
            <v/>
          </cell>
          <cell r="DD125" t="str">
            <v/>
          </cell>
          <cell r="DE125" t="str">
            <v/>
          </cell>
          <cell r="DF125" t="str">
            <v/>
          </cell>
          <cell r="DG125" t="str">
            <v/>
          </cell>
          <cell r="DH125" t="str">
            <v/>
          </cell>
          <cell r="DI125" t="str">
            <v/>
          </cell>
          <cell r="DJ125" t="str">
            <v/>
          </cell>
          <cell r="DK125" t="str">
            <v/>
          </cell>
          <cell r="DL125" t="str">
            <v/>
          </cell>
          <cell r="DM125">
            <v>1</v>
          </cell>
          <cell r="DN125" t="str">
            <v/>
          </cell>
          <cell r="DO125" t="str">
            <v>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primer trimestre de la vigencia.</v>
          </cell>
          <cell r="DP125" t="str">
            <v>N/A</v>
          </cell>
          <cell r="DQ125" t="str">
            <v>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v>
          </cell>
          <cell r="DR125" t="str">
            <v/>
          </cell>
          <cell r="DS125" t="str">
            <v/>
          </cell>
          <cell r="DT125" t="str">
            <v>N/A</v>
          </cell>
          <cell r="DU125" t="str">
            <v>N/A</v>
          </cell>
          <cell r="DV125" t="str">
            <v>N/A</v>
          </cell>
          <cell r="DW125" t="str">
            <v/>
          </cell>
          <cell r="DX125" t="str">
            <v/>
          </cell>
          <cell r="DY125" t="str">
            <v/>
          </cell>
          <cell r="DZ125" t="str">
            <v/>
          </cell>
          <cell r="EA125" t="str">
            <v/>
          </cell>
          <cell r="EB125">
            <v>1</v>
          </cell>
          <cell r="EC125" t="str">
            <v/>
          </cell>
          <cell r="ED125" t="str">
            <v>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segundo trimestre de la vigencia.</v>
          </cell>
          <cell r="EE125" t="str">
            <v>N/A</v>
          </cell>
          <cell r="EF125" t="str">
            <v>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v>
          </cell>
          <cell r="EG125" t="str">
            <v/>
          </cell>
          <cell r="EH125" t="str">
            <v/>
          </cell>
          <cell r="EI125" t="str">
            <v/>
          </cell>
          <cell r="EJ125" t="str">
            <v/>
          </cell>
          <cell r="EK125" t="str">
            <v/>
          </cell>
          <cell r="EL125" t="str">
            <v/>
          </cell>
          <cell r="EM125" t="str">
            <v/>
          </cell>
          <cell r="EN125" t="str">
            <v/>
          </cell>
          <cell r="EO125" t="str">
            <v/>
          </cell>
          <cell r="EP125" t="str">
            <v/>
          </cell>
          <cell r="EQ125">
            <v>1</v>
          </cell>
          <cell r="ER125" t="str">
            <v/>
          </cell>
          <cell r="ES125" t="str">
            <v>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tercer trimestre de la vigencia.</v>
          </cell>
          <cell r="ET125" t="str">
            <v>N/A</v>
          </cell>
          <cell r="EU125" t="str">
            <v>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v>
          </cell>
          <cell r="EV125" t="str">
            <v/>
          </cell>
          <cell r="EW125" t="str">
            <v/>
          </cell>
          <cell r="EX125" t="str">
            <v/>
          </cell>
          <cell r="EY125" t="str">
            <v/>
          </cell>
          <cell r="EZ125" t="str">
            <v/>
          </cell>
          <cell r="FA125">
            <v>4</v>
          </cell>
          <cell r="FB125">
            <v>0</v>
          </cell>
          <cell r="FC125" t="str">
            <v>No aplica</v>
          </cell>
          <cell r="FD125" t="str">
            <v>Cumplido</v>
          </cell>
          <cell r="FE125" t="str">
            <v>Cumplido</v>
          </cell>
          <cell r="FF125" t="str">
            <v>Adecuado</v>
          </cell>
          <cell r="FG125" t="str">
            <v>Coherente</v>
          </cell>
          <cell r="FH125" t="str">
            <v>Concuerda</v>
          </cell>
          <cell r="FI125" t="str">
            <v>Concuerda</v>
          </cell>
          <cell r="FJ125" t="str">
            <v>Relación directa</v>
          </cell>
          <cell r="FK125" t="str">
            <v>Adecuado</v>
          </cell>
          <cell r="FL125" t="str">
            <v>Oportuna</v>
          </cell>
          <cell r="FM125">
            <v>0</v>
          </cell>
          <cell r="FN125" t="str">
            <v>Esneider Bernal</v>
          </cell>
          <cell r="FO125" t="str">
            <v>Cumple</v>
          </cell>
          <cell r="FP125" t="str">
            <v>Cumplido</v>
          </cell>
          <cell r="FQ125" t="e">
            <v>#N/A</v>
          </cell>
          <cell r="FR125" t="str">
            <v>Adecuado</v>
          </cell>
          <cell r="FS125" t="str">
            <v>Coherente</v>
          </cell>
          <cell r="FT125" t="str">
            <v>Concuerda</v>
          </cell>
          <cell r="FU125" t="str">
            <v>Concuerda</v>
          </cell>
          <cell r="FV125" t="str">
            <v>Relación directa</v>
          </cell>
          <cell r="FW125" t="str">
            <v>Adecuado</v>
          </cell>
          <cell r="FX125" t="str">
            <v>No oportuna</v>
          </cell>
          <cell r="FY125">
            <v>0</v>
          </cell>
          <cell r="FZ125" t="str">
            <v>Esneider Bernal</v>
          </cell>
          <cell r="GA125" t="str">
            <v>Cumple</v>
          </cell>
          <cell r="GB125" t="str">
            <v>Cumplido</v>
          </cell>
          <cell r="GC125" t="e">
            <v>#N/A</v>
          </cell>
          <cell r="GD125" t="str">
            <v>Adecuado</v>
          </cell>
          <cell r="GE125" t="str">
            <v>Coherente</v>
          </cell>
          <cell r="GF125" t="str">
            <v>Concuerda</v>
          </cell>
          <cell r="GG125" t="str">
            <v>Concuerda</v>
          </cell>
          <cell r="GH125" t="str">
            <v>Relación directa</v>
          </cell>
          <cell r="GI125" t="str">
            <v>Adecuado</v>
          </cell>
          <cell r="GJ125" t="str">
            <v>Oportuna</v>
          </cell>
          <cell r="GK125">
            <v>0</v>
          </cell>
          <cell r="GL125" t="str">
            <v>Esneider Bernal</v>
          </cell>
          <cell r="GM125" t="str">
            <v>Cumple</v>
          </cell>
          <cell r="GN125" t="str">
            <v>Cumplido</v>
          </cell>
          <cell r="GO125" t="e">
            <v>#N/A</v>
          </cell>
          <cell r="GP125" t="str">
            <v>Adecuado</v>
          </cell>
          <cell r="GQ125" t="str">
            <v>Coherente</v>
          </cell>
          <cell r="GR125" t="str">
            <v>Concuerda</v>
          </cell>
          <cell r="GS125" t="str">
            <v>Concuerda</v>
          </cell>
          <cell r="GT125" t="str">
            <v>Relación directa</v>
          </cell>
          <cell r="GU125" t="str">
            <v>Adecuado</v>
          </cell>
          <cell r="GV125" t="str">
            <v>Oportuna</v>
          </cell>
          <cell r="GW125">
            <v>0</v>
          </cell>
          <cell r="GX125" t="str">
            <v>Esneider Bernal</v>
          </cell>
          <cell r="GY125" t="str">
            <v/>
          </cell>
          <cell r="GZ125">
            <v>1</v>
          </cell>
          <cell r="HA125" t="str">
            <v/>
          </cell>
          <cell r="HB125" t="str">
            <v/>
          </cell>
          <cell r="HC125">
            <v>1</v>
          </cell>
          <cell r="HD125" t="str">
            <v/>
          </cell>
          <cell r="HE125" t="str">
            <v/>
          </cell>
          <cell r="HF125">
            <v>1</v>
          </cell>
          <cell r="HG125" t="str">
            <v/>
          </cell>
          <cell r="HH125" t="str">
            <v/>
          </cell>
          <cell r="HI125">
            <v>1</v>
          </cell>
          <cell r="HJ125" t="str">
            <v/>
          </cell>
          <cell r="HK125">
            <v>4</v>
          </cell>
          <cell r="HL125">
            <v>0</v>
          </cell>
          <cell r="HM125">
            <v>0.25</v>
          </cell>
          <cell r="HN125">
            <v>0</v>
          </cell>
          <cell r="HO125">
            <v>0</v>
          </cell>
          <cell r="HP125">
            <v>0.25</v>
          </cell>
          <cell r="HQ125">
            <v>0</v>
          </cell>
          <cell r="HR125">
            <v>0</v>
          </cell>
          <cell r="HS125">
            <v>0.25</v>
          </cell>
          <cell r="HT125">
            <v>0</v>
          </cell>
          <cell r="HU125">
            <v>0</v>
          </cell>
          <cell r="HV125">
            <v>0.25</v>
          </cell>
          <cell r="HW125">
            <v>0</v>
          </cell>
          <cell r="HX125">
            <v>1</v>
          </cell>
          <cell r="HY125" t="str">
            <v>No Programó</v>
          </cell>
          <cell r="HZ125">
            <v>1</v>
          </cell>
          <cell r="IA125">
            <v>1</v>
          </cell>
          <cell r="IB125">
            <v>1</v>
          </cell>
          <cell r="IC125">
            <v>1</v>
          </cell>
          <cell r="ID125">
            <v>1</v>
          </cell>
          <cell r="IE125">
            <v>1</v>
          </cell>
          <cell r="IF125">
            <v>1</v>
          </cell>
          <cell r="IG125">
            <v>1</v>
          </cell>
          <cell r="IH125">
            <v>1</v>
          </cell>
          <cell r="II125">
            <v>1</v>
          </cell>
          <cell r="IJ125">
            <v>1</v>
          </cell>
          <cell r="IK125">
            <v>1</v>
          </cell>
          <cell r="IL125">
            <v>1</v>
          </cell>
          <cell r="IM125">
            <v>1</v>
          </cell>
          <cell r="IN125">
            <v>1</v>
          </cell>
          <cell r="IP125">
            <v>0.25</v>
          </cell>
          <cell r="IQ125">
            <v>0.5</v>
          </cell>
          <cell r="IR125">
            <v>0.75</v>
          </cell>
          <cell r="IS125">
            <v>1</v>
          </cell>
        </row>
        <row r="126">
          <cell r="A126" t="str">
            <v>152E</v>
          </cell>
          <cell r="B126" t="str">
            <v>Oficina Asesora de Planeación</v>
          </cell>
          <cell r="C126" t="str">
            <v>Jefe Oficina Asesora de Planeación</v>
          </cell>
          <cell r="D126" t="str">
            <v>Luz Alejandra Barbosa Tarazona</v>
          </cell>
          <cell r="E126" t="str">
            <v>P3 -  EFICIENCIA</v>
          </cell>
          <cell r="F126" t="str">
            <v xml:space="preserve">P3O1 Lograr la excelencia en procesos de gestión y convertir a la Secretaría General en referente distrital </v>
          </cell>
          <cell r="G126" t="str">
            <v>P3O1A4 Identificar oportunidades de mejora en el SIG, a través de la ejecución del proceso de evaluación independiente</v>
          </cell>
          <cell r="H126" t="str">
            <v>Implementar el plan de adecuación y sostenibilidad del SIG-MIPG en la Secretaria General</v>
          </cell>
          <cell r="I126" t="str">
            <v>Plan de adecuación y sostenibilidad del SIG-MIPG implementado en la Secretaria General</v>
          </cell>
          <cell r="K126" t="str">
            <v>(Acciones de adecuación y sostenibilidad del SIG-MIPG en la Secretaria General implementadas/ Acciones de adecuación y sostenibilidad del SIG-MIPG en la Secretaria General programadas)*100</v>
          </cell>
          <cell r="L126" t="str">
            <v>Número de Acciones de adecuación y sostenibilidad del SIG-MIPG implementadas en la Secretaria General</v>
          </cell>
          <cell r="M126" t="str">
            <v>Número de Acciones de adecuación y sostenibilidad del SIG-MIPG programadas en la Secretaria General</v>
          </cell>
          <cell r="O126" t="str">
            <v>SIG-MIPG sostenible  en la Secretaria General</v>
          </cell>
          <cell r="P126" t="str">
            <v>Desarrollar el plan de mejoramiento y fortalecimiento del Sistema de Gestión de Calidad de la Secretaría General en la norma ISO 9001:2015.
Gestionar estratégicamente el Talento Humano, la integridad y gestion del conocimiento e innovación.
Implementar y operar la defensa juridica de la Entidad.
Implementar y operara la politica de gestion y desmpeño institucional del control interno</v>
          </cell>
          <cell r="Q126" t="str">
            <v>ENTREGABLES DEL PLAN DE TRABAJO PARA SOSTENIMIENTO DEL SISTEMA DE GESTIÓN DE CALIDAD E IMPLEMENTACIÓN DE MIPG - 2019</v>
          </cell>
          <cell r="R126" t="str">
            <v xml:space="preserve">Mantener la certificación de gestión de calidad para la Secretaría General y lograr la implementación de los componentes basicos del Modelo Integrado de Gestión y Planeación en el alcance definido por la entidad para la vigencia 2019.  
</v>
          </cell>
          <cell r="S126" t="str">
            <v>Constante</v>
          </cell>
          <cell r="T126" t="str">
            <v>Constante</v>
          </cell>
          <cell r="U126" t="str">
            <v>Porcentaje</v>
          </cell>
          <cell r="V126" t="str">
            <v>Eficiencia</v>
          </cell>
          <cell r="W126" t="str">
            <v>Resultado</v>
          </cell>
          <cell r="X126">
            <v>2019</v>
          </cell>
          <cell r="Y126">
            <v>0</v>
          </cell>
          <cell r="Z126">
            <v>2019</v>
          </cell>
          <cell r="AA126" t="str">
            <v>No Disponible / No Aplica</v>
          </cell>
          <cell r="AB126" t="str">
            <v>No Disponible / No Aplica</v>
          </cell>
          <cell r="AC126" t="str">
            <v>No Disponible / No Aplica</v>
          </cell>
          <cell r="AD126">
            <v>1</v>
          </cell>
          <cell r="AE126">
            <v>1</v>
          </cell>
          <cell r="AF126">
            <v>1</v>
          </cell>
          <cell r="AG126" t="str">
            <v>No Aplica</v>
          </cell>
          <cell r="AH126">
            <v>1</v>
          </cell>
          <cell r="AI126" t="str">
            <v>No Aplica</v>
          </cell>
          <cell r="AJ126">
            <v>1</v>
          </cell>
          <cell r="AK126">
            <v>1</v>
          </cell>
          <cell r="AL126">
            <v>1125</v>
          </cell>
          <cell r="AM126" t="str">
            <v>Fortalecimiento y modernización de la gestión pública distrital</v>
          </cell>
          <cell r="AN126" t="str">
            <v>No Aplica</v>
          </cell>
          <cell r="AO126" t="str">
            <v>No Aplica</v>
          </cell>
          <cell r="AP126" t="str">
            <v>No Aplica</v>
          </cell>
          <cell r="AQ126" t="str">
            <v>No Aplica</v>
          </cell>
          <cell r="AR126" t="str">
            <v>No Aplica</v>
          </cell>
          <cell r="AS126" t="str">
            <v>No Aplica</v>
          </cell>
          <cell r="AT126" t="str">
            <v>No Aplica</v>
          </cell>
          <cell r="AU126" t="str">
            <v>No Aplica</v>
          </cell>
          <cell r="AV126" t="str">
            <v>No Aplica</v>
          </cell>
          <cell r="AW126" t="str">
            <v>No Aplica</v>
          </cell>
          <cell r="AX126" t="str">
            <v>No Aplica</v>
          </cell>
          <cell r="AY126" t="str">
            <v>No Aplica</v>
          </cell>
          <cell r="AZ126" t="str">
            <v>No Aplica</v>
          </cell>
          <cell r="BA126" t="str">
            <v>No Aplica</v>
          </cell>
          <cell r="BB126" t="str">
            <v>No Aplica</v>
          </cell>
          <cell r="BC126" t="str">
            <v>No Aplica</v>
          </cell>
          <cell r="BD126" t="str">
            <v>No Aplica</v>
          </cell>
          <cell r="BE126" t="str">
            <v>No Aplica</v>
          </cell>
          <cell r="BF126" t="str">
            <v>No Aplica</v>
          </cell>
          <cell r="BG126" t="str">
            <v>No Aplica</v>
          </cell>
          <cell r="BH126" t="str">
            <v>No Aplica</v>
          </cell>
          <cell r="BI126" t="str">
            <v>No Aplica</v>
          </cell>
          <cell r="BJ126" t="str">
            <v>No Aplica</v>
          </cell>
          <cell r="BK126" t="str">
            <v>No Aplica</v>
          </cell>
          <cell r="BL126" t="str">
            <v>No Aplica</v>
          </cell>
          <cell r="BM126" t="str">
            <v>Plan de Desarrollo - Meta ProductoPlan de Acción Proyecto de inversión 1125 Fortalecimiento y modernización de la gestión pública distrital</v>
          </cell>
          <cell r="BN126" t="str">
            <v>Mide el avance obtenido en el desarrollo de las actividades previstas para el sostenimiento y mejora del sistema de gestión de calidad, asi como las actividades definadas para establecer y activar los elelemtos que dinamizan el Modelo Integrado de Planeación y Gestión que no se han implementado en la Entidad.</v>
          </cell>
          <cell r="BO126" t="str">
            <v>Desarrollar el plan de mejoramiento y fortalecimiento del Sistema de Gestión de Calidad de la Secretaría General en la norma ISO 9001:2015.
Gestionar estratégicamente el Talento Humano, la integridad y gestion del conocimiento e innovación.
Implementar y operar la defensa juridica de la Entidad.
Implementar y operara la politica de gestion y desmpeño institucional del control interno</v>
          </cell>
          <cell r="BP126" t="str">
            <v xml:space="preserve">Mantener la certificación de gestión de calidad para la Secretaría General y lograr la implementación de los componentes basicos del Modelo Integrado de Gestión y Planeación en el alcance definido por la entidad para la vigencia 2019.  
</v>
          </cell>
          <cell r="BQ126" t="str">
            <v>ENTREGABLES DEL PLAN DE TRABAJO PARA SOSTENIMIENTO DEL SISTEMA DE GESTIÓN DE CALIDAD E IMPLEMENTACIÓN DE MIPG - 2019</v>
          </cell>
          <cell r="BR126" t="str">
            <v>Suma</v>
          </cell>
          <cell r="BS126">
            <v>128</v>
          </cell>
          <cell r="BT126">
            <v>1</v>
          </cell>
          <cell r="BU126">
            <v>11</v>
          </cell>
          <cell r="BV126">
            <v>7</v>
          </cell>
          <cell r="BW126">
            <v>22</v>
          </cell>
          <cell r="BX126">
            <v>12</v>
          </cell>
          <cell r="BY126">
            <v>10</v>
          </cell>
          <cell r="BZ126">
            <v>18</v>
          </cell>
          <cell r="CA126">
            <v>8</v>
          </cell>
          <cell r="CB126">
            <v>13</v>
          </cell>
          <cell r="CC126">
            <v>12</v>
          </cell>
          <cell r="CD126">
            <v>8</v>
          </cell>
          <cell r="CE126">
            <v>0</v>
          </cell>
          <cell r="CF126">
            <v>7.8125E-3</v>
          </cell>
          <cell r="CG126">
            <v>8.59375E-2</v>
          </cell>
          <cell r="CH126">
            <v>5.46875E-2</v>
          </cell>
          <cell r="CI126">
            <v>0.171875</v>
          </cell>
          <cell r="CJ126">
            <v>9.375E-2</v>
          </cell>
          <cell r="CK126">
            <v>7.8125E-2</v>
          </cell>
          <cell r="CL126">
            <v>0.140625</v>
          </cell>
          <cell r="CM126">
            <v>6.25E-2</v>
          </cell>
          <cell r="CN126">
            <v>0.1015625</v>
          </cell>
          <cell r="CO126">
            <v>9.375E-2</v>
          </cell>
          <cell r="CP126">
            <v>6.25E-2</v>
          </cell>
          <cell r="CQ126">
            <v>0</v>
          </cell>
          <cell r="CR126">
            <v>1</v>
          </cell>
          <cell r="CS126">
            <v>1</v>
          </cell>
          <cell r="CT126" t="str">
            <v/>
          </cell>
          <cell r="CU126" t="str">
            <v>En el mes de enero el resultado obtenido se centró en la definición de la propuesta del plan de trabajo para  mantenimiento del sistema y la certificación obtenida en 201, con  base en los componentes elementales para la administración del sistema de gestión de calidad, establecidos por la norma ISO 9001: 2015,los aspectos por mejorar identificados en las auditorías (interna y externa). Adicionalmente se ideo la base de la implementación del Modelo Integrado de Planeación y gestión MIPG a partir del análisis de la estrategia de gestión del conocimiento, en la cual se identificaron elementos de la metodología PMI que podían ser útiles para implementación de las políticas que propone el modelo.</v>
          </cell>
          <cell r="CV126" t="str">
            <v>Para la definición de las actividades del sostenimiento del Sistema de Gestión no se presentaron dificultades; en la definición del plan para implementación del MIPG, no se contaba con información completa del estado actual de implementación respecta a las políticas; se tenía una correlación de elementos del Sistema de Gestión de Calidad que podrían cubrir algunos requerimientos de las Dimensiones del Modelo.</v>
          </cell>
          <cell r="CW126" t="str">
            <v>Se cuenta con una programación articulada con la agenda institucional.</v>
          </cell>
          <cell r="CX126">
            <v>11</v>
          </cell>
          <cell r="CY126" t="str">
            <v/>
          </cell>
          <cell r="CZ126" t="str">
            <v>Durante el periodo se adelantaron 11 actividades, dentro de estas las relacionadas con el ajuste a las metodologías de acciones de mejora, gestión del riesgo y elaboración de encuestas; se desarrollo la metodología de confirmación de entendimiento y la socialización de las mismas.  de otra parte se trabajó en la definición de los planes de mejoramiento para las observaciones de la auditoría de certificación. Se desarrollo la estrategia completa para el plan de implementación del MIPG, se definieron responsables y entregables generales del proyecto.</v>
          </cell>
          <cell r="DA126" t="str">
            <v>Durante el periodo se realizó la distribución de preguntas y construcción de formularios para responder el Formulario Único de Reporte de Avances de la Gestión - FURAG del Departamento Administrativo de la Función Pública - DAFP, lo cual focalizó los esfuerzos del equipo en esta labor, viéndose la necesidad de reprogramar algunas actividades para marzo y abril del 2019</v>
          </cell>
          <cell r="DB126" t="str">
            <v xml:space="preserve">Se dio formación al equipo de Gestores en los ajustes a las metodologías de Riesgos, Acciones de mejoramiento, Elaboración de Encuestas de satisfacción y Confirmación de entendimiento, con las cuales se resuelven dudas y desarrolla su competencia para sostenimiento del Sistema de Gestión en la Entidad.
Se formularon los planes de acción correctiva y preventiva respecto a las observaciones de auditoría de certificación con lo cual se fortalece la gestión de la Entidad orientada a la calidad en procesos, productos y servicios.  </v>
          </cell>
          <cell r="DC126">
            <v>7</v>
          </cell>
          <cell r="DD126" t="str">
            <v/>
          </cell>
          <cell r="DE126" t="str">
            <v>Durante el mes de marzo se realizaron 7 actividades, se trabajó en la formalización de las metodologías de Confirmación de Entendimiento y  Elaboración de Encuestas. Se continuó trabajando en las demás metodologías, sin embargo no se logró avanzar para su formalización. Se culminó la actualización de logos en los formatos del Sistema Integrado de Gestión (Evidencia en el SIG). Se realizó seguimiento a los planes de mejora de las acciones establecidas para cierre de las observaciones de auditoría de certificación, particularmente en los procesos de la OAP, la DTH y la OCI. Se realizó el primer informe de seguimiento a la conformidad de productos y servicios; con base en los reportes de análisis de tendencias reportados a la OAP.</v>
          </cell>
          <cell r="DF126" t="str">
            <v xml:space="preserve">Durante el mes de marzo las actividades del plan se vieron afectadas por el apoyo que se prestó en la obtención de respuestas y evidencias para los cuestionarios FURAG de la OAP y otras áreas consultadas. Adicionalmente se prestó apoyo en la preparación y realización de la Rendición anual de cuentas a la ciudadanía. </v>
          </cell>
          <cell r="DG126" t="str">
            <v>Con la Finalización de las preguntas de FURAG se cuenta con un elemento clave en la definición del plan de trabajo para consolidar el MIPG en la Entidad; adicionalmente se adelantaron actividades encaminadas al cierre de las observaciones de auditoría de certificación, representadas en el ajuste de las metodologías para administración del sistema de gestión de calidad.</v>
          </cell>
          <cell r="DH126">
            <v>22</v>
          </cell>
          <cell r="DI126" t="str">
            <v/>
          </cell>
          <cell r="DJ126" t="str">
            <v>Se elaboró y presentó para aprobación los cuestionarios de evaluación en el Formato FT- 374 para realizar confirmación de entendimiento de los temas expuestos en el mes de febrero de 20019 (Riesgos de Corrupción y Acciones de Mejoramiento). Se elaboró informe de línea base con los resultados de los cuestionarios aplicados antes y después de las jornadas de formación.
Se actualizó la metodología para formulación, actualización y seguimiento de los indicadores y se presentó para revisión y aprobación. 
Se presentó el documento con la propuesta de nuevos Objetivos de Calidad a partir de los demás objetivos institucionales, especialmente aquellos relacionados directamente con la calidad de los servicios que presta la Secretaría, para aprobación del comité directivo. Se ajustó la Base de Datos de con el reporte de indicadores de gestión en la entidad, con corte al primer trimestre de 2019.
Se elaboró y presentó el documento actualizado de caracterización de grupos de valor de la Secretaría General Alcaldía Mayor de Bogotá. 
Se elaboró y presentó a revisión la actualización de la metodología para formulación y seguimiento de acciones de mejoramiento con instrucciones para formulación y seguimiento de acciones de mejora derivadas del Monitoreo a la Planeación Institucional y Gestión de Proyectos de Inversión. Se elaboró el Informe de seguimiento del estado de implementación de los planes de mejoramiento, análisis de la Entidad, correspondiente al primer trimestre de 2019.  Se realizó seguimiento a los planes de mejoramiento provenientes de las observaciones de la auditoría de certificación.
Se ajustó la metodología y el instrumento para la gestión de riesgos de gestión y corrupción. Informe de seguimiento bimestral al monitoreo de los riesgos de corrupción. Se actualizar y documentaron los riesgos de corrupción bajo la nueva metodología. 7 mapas de riesgo de corrupción actualizados. Se realizó la migración de los riesgos de gestión al nuevo instrumento y se ajustaron de acuerdo con los resultados del monitoreo del 3er ciclo 2018. 22 mapas de riesgo de gestión ajustados.
Se elaboró y presentó para actualización el Lineamiento para la elaboración, modificación y/o anulación de documentos del Sistema de Gestión de Calidad OT-165. Se elaboró y presentó el informe de solicitudes de elaboración, modificación y anulación de documentos.
Se elaboró y presentó el informe de análisis y recomendaciones de los resultados de las encuestas de satisfacción generadas en el trimestre. 
Se definió y elaboró el formato que define el esquema para implementación del MIPG (Acta de constitución del Proyectos)
Se elaboró el cuadro de seguimiento con los compromisos definidos en la Revisión por la Dirección 2018 y se realizó seguimiento al cumplimiento de los mismos.
Se elaboró Plan de formación SGC con sesiones periódicas de formación para Asesores de la OAP y Gestores de las dependencias. 
Se realizó seguimiento y retroalimentación a los profesionales de a la OAP en el desarrollo del presente plan y los requerimientos realizados.</v>
          </cell>
          <cell r="DK126" t="str">
            <v>N/A</v>
          </cell>
          <cell r="DL126" t="str">
            <v>Los beneficios que se generan de las actividades desarrolladas en el mes de abril están representados en la disposición de los mapas de riesgo por procesos que contienen riesgos de corrupción y gestión; de igual forma, la disponibilidad de las metodologías ajustadas para gestión del riesgo, formulación y seguimiento de planes de mejoramiento.</v>
          </cell>
          <cell r="DM126">
            <v>12</v>
          </cell>
          <cell r="DN126" t="str">
            <v/>
          </cell>
          <cell r="DO126" t="str">
            <v xml:space="preserve">De acuerdo con lo previsto en el Plan de Trabajo, durante el periodo se logró: 
Consolidar y publicar la nueva versión del mapa de riesgos institucional (gestión y corrupción), que a su vez permitió hacer seguimiento cuatrimestral al monitoreo de los riesgos de gestión y elaborar un informe de análisis y recomendaciones; Presentar informe consolidado de análisis y recomendaciones sobre los resultados de las encuestas de satisfacción obtenidos en lo transcurrido de vigencia 
Hacer seguimiento a los planes de mejoramiento provenientes de las observaciones de la auditoría de certificación; Realizar una sesión de formación a los Gestores de las dependencias, con el fin de sensibilizar, capacitar, reforzar conceptos y unificar criterios en la Entidad con relación a la documentación del Sistema Gestión de Calidad; Gestionar la contratación de la auditoría de seguimiento a la certificación del Sistema de Gestión de Calidad ISO 9001:2015; Diseñar y presentar los cuestionarios para confirmación de entendimiento de los conceptos y pautas tratados en la jornada de capacitación; Hacer seguimiento y retroalimentación en la creación y actualización de documentos, el seguimiento de indicadores mediante la formulación de planes de mejoramiento; Hacer seguimiento al cumplimiento de los compromisos definidos en la Revisión por la Dirección 2018; y realizar el análisis bimestral de las No conformidades asociadas a los productos y servicios. 
</v>
          </cell>
          <cell r="DP126" t="str">
            <v>N/A</v>
          </cell>
          <cell r="DQ126" t="str">
            <v xml:space="preserve">Se actualiza mapa de riesgos; se retroalimenta a la Dirección sobre compromisos definidos en 2018 para la Entidad, el avance en acciones de mejora determinadas en auditoría de certificación y los resultados de  encuestas de satisfacción; Se adelanta proceso de contratación en previsión de entrada en vigencia de restricción a contratación directa por ley de gatrantías.
Se da sensibilización, formación y refuerzan conceptos relacionados con la documentación del SGC en el aplicativo de la Entidad. </v>
          </cell>
          <cell r="DR126">
            <v>10</v>
          </cell>
          <cell r="DS126" t="str">
            <v/>
          </cell>
          <cell r="DT126" t="str">
            <v>Durante el periodo se desarrollaron las actas de constitución y la definición del plan específico de trabajo para  implementación del Modelo Integrado de Planeación y Gestión – MIPG, a partir de la respuestas con bajo nivel de cumplimiento y el análisis de las respuestas por índice de política del FURAG 2018 en la Entidad alcanzando un nivel de ejecución ponderado del 19%. Dentro del plan también se trabajó en la elaboración del acto administrativo que crea el comité institucional de gestión y desempeño. Se hizo una alineación entre las mesas de técnicas que lo componen, con el ejercicio de racionalización de instancias de coordinación y control.
Se elaboraron los cuestionarios de evaluación de confirmación de entendimiento correspondientes al tema de Elaboración y control de la información documentada en el aplicativo del SIG y el de evaluación 360 para Gestores del SGC y Asesores de la OAP. Se programó la actividad de socialización de la Guía de elaboración y monitoreo de indicadores, con el fin de afianzar, los criterios definidos en la misma de manera preliminar a la jornada de socialización prevista en PIC para el mes de agosto de 2019.
Se participó en la realización de las auditorías internas de calidad a los procesos asignados mediante la labor de auditores y o acompañamiento a las dependencias como observador, según el programa definido por la Oficina de Control Interno.
Se realizó seguimiento y retroalimentación a los profesionales de a la OAP en el desarrollo de las actividades de sostenimiento del sistema de gestión.
Se realizó seguimiento a los planes de mejoramiento provenientes de las observaciones de la auditoría de certificación y al cumplimiento compromisos definidos en la Revisión por la Dirección 2018.</v>
          </cell>
          <cell r="DU126" t="str">
            <v>N/A</v>
          </cell>
          <cell r="DV126" t="str">
            <v xml:space="preserve"> Durante el periodo se logró avanzar en el plan específico de trabajo para  implementación del Modelo Integrado de Planeación y Gestión – MIPG, con la realización de los autodiagnósticos y el análisis de las respuestas por índice de política del FURAG 2018 con lo cual la Entidad pudo identificar las brechas a cerrar en el corto plazo durante el segundo semestre de 2019, a mediano plazo en las dos siguientes vigencias y a largo plazo más de dos años. Dentro de este mismo plan también se  avanzó en la simplificación de instancias lo cual permitirá enfocar de manera más adecuada y eficiente los esfuerzos en cuanto a control, seguimiento y toma de decisiones en los niveles pertinentes. Con la realización de las auditorías internas de calidad a los procesos se logró identificar aspectos por mejorar en la gestión.</v>
          </cell>
          <cell r="DW126">
            <v>16</v>
          </cell>
          <cell r="DX126" t="str">
            <v/>
          </cell>
          <cell r="DY126" t="str">
            <v xml:space="preserve">Durante el periodo se desarrollaron los reportes bimestrales y trimestrales programados
a) Solicitudes de elaboración, modificación y anulación de documentos.
b) Seguimiento al estado las acciones correctivas, preventivas y de mejora de la Entidad. 
c) Cumplimiento de los objetivos de calidad con base el comportamiento de los indicadores de gestión de los procesos. 
d) Análisis de las No conformidades asociadas a los procesos, productos y servicios de la Entidad
e) Seguimiento al monitoreo de los riesgos de corrupción.
Durante julio se finalizó el trabajo de actualización de las caracterizaciones de productos y servicios y se llevó a cabo la auditoría de seguimiento a la certificación.
Se realizó seguimiento a los planes de mejoramiento provenientes de las observaciones de la auditoría de certificación y los compromisos provenientes de la revisión por la Dirección 2018.
Se hizo seguimiento a la ejecución del plan específico de trabajo para implementación del Modelo Integrado de Planeación y Gestión – MIPG en la Entidad, particularmente en lo relacionada a la determinación de la línea base con base en el análisis de resultados de la evaluación FURAG 2018.
En el mes de mayo se realizó la primera parte de la Revisión del Sistema de Gestión 2019 por parte de la Alta Dirección y en julio la Oficina de Control Interno presentó los resultados de la Auditoría Interna de Calidad 
Se presentaron para revisión y aprobación de la Jefe de la Oficina Asesora de Planeación la metodología para abordar y gestionar las oportunidades al interior de la Entidad. y la metodología para gestión del cambio, con el fin de que se formalicen dentro del Sistema de Gestión de Calidad.
Se presentó para revisión y aplicación el cuestionario de confirmación de entendimiento y cierre de brechas relacionado con la caracterización de productos y servicios. 
Se aplicó el cuestionario de confirmación de entendimiento relacionado con elaboración y control de información documentada.  
Se desarrolló concurso ¿Qué tanto sabes de indicadores? en aplicativo Quizizz, efectuada como estrategia de socialización de la Guía para construcción y seguimiento de indicadores.
Se programó y comenzó a realizarla evaluación de Gestores de Calidad y Asesores de la OAP y Gestores de las dependencias.
Se realizó campaña con el área de comunicaciones de sensibilización y preparación para la auditoría de seguimiento a la certificación de calidad.
</v>
          </cell>
          <cell r="DZ126" t="str">
            <v>Teniendo en cuenta que se acumularon los cuestionarios para aplicar y que algunas metodologías se están afinando y ajustando para su formalización en el sistema de gestión de calidad no se pudo ejecutar al 100% la evaluación de confirmación de entendimiento de la capacitación en elaboración y control de la Información documentada y su informe. Se requiere realizar estas 2 actividades pendientes durante el mes de agosto.</v>
          </cell>
          <cell r="EA126" t="str">
            <v>Durante el periodo se logró avanzar en la actualización y definición de metodologías previstas en los planes de mejora de la oficina y el plan de sostenimiento del Sistema de Gestión; se desarrolló con éxito la auditoría de seguimiento de la certificación, con lo cual se da valor a las tareas efectuadas en la actualización de mapas de riesgos de gestión y corrupción y la actualización de la metodología de indicadores aplicada en la entidad. Por ultimo con los informes de seguimiento ejecutados en el mes de julio que marca el cierre del primer semestre del año se logra tener control y certeza de la ejecución de los compromisos y los planes formulados para la entidad y su sistema de gestión.</v>
          </cell>
          <cell r="EB126">
            <v>9</v>
          </cell>
          <cell r="EC126" t="str">
            <v/>
          </cell>
          <cell r="ED126" t="str">
            <v>Durante el mes de agosto se elaboró el informe de análisis de resultados de la evaluación de confirmación de entendimiento correspondiente al tema “Elaboración y control de información documentada”. El cual estaba pendiente por entregar en el mes de julio. 
Se realizó el análisis de los resultados obtenidos de la valoración de 360 grados sobre la labor desempeñada por los Gestores de Calidad en cada área y por los Asesores del Sistema de Gestión de la Oficina Asesora de Planeación.
En el marco de la capacitación de indicadores de gestión se aplicó el cuestionario de evaluación de entendimiento previo y posterior.
Se generó el informe de resultados del concurso efectuado para promover la guía de indicadores realizado el pasado mes de julio. A partir del informe se identificaron deficiencias en la comprensión efectiva del documento.
Se realizó el seguimiento a la ejecución del plan específico de trabajo para implementación del Modelo Integrado de Planeación y Gestión – MIPG en la Entidad, en el que se avanzó en la definición de productos o entregables para el cierre de brechas de implementación.
Se finalizó la actualización de la caracterización de productos y servicios de la Secretaría General con los 8 procesos misionales.
Se actualizó y socializó con los procesos misionales el portafolio de productos y servicios de la entidad el cual se divulgó en página web y aplicativo SIG. 
En el mes de agosto se ejecutó la capacitación y taller de indicadores de gestión, en la cual se contó con la participación de gestores de calidad y enlaces de planeación. 
Se hizo seguimiento al plan de sostenimiento y mejora del sistema de Gestión. Se hizo retroalimentación a los profesionales de a la OAP en la creación y actualización de documentos (Gestión del riesgo, Revisión por la Dirección, Gestión del Cambio, Gestión de Oportunidades, Formulación y seguimiento de acciones de mejora); se preparó y acondicionó el instrumento para monitoreo de riesgos de gestión y corrupción. Se apoyó en el reporte y tratamiento de no conformidades producto de la auditoría de seguimiento a la certificación y la formulación y seguimiento de acciones de mejora derivadas de las auditorías internas y la gestión de riesgos principalmente. Por último, en el mes de agosto se presentó la información de entrada pendiente de verificar por la Alta dirección en sesión del Comité Directivo ampliado, que se reunió con ocasión del ejercicio anual de planeación estratégica.</v>
          </cell>
          <cell r="EE126" t="str">
            <v>N/A</v>
          </cell>
          <cell r="EF126" t="str">
            <v>Durante el periodo se completó el ejercicio de Revisión del Sistema de Gestión de la Calidad por parte de la Alta Dirección; se generaron 3 compromisos de acuerdo a las oportunidades de mejora y cambios en la Entidad con impacto en el sistema. Se concluyó el proceso de actualización de la metodología de indicadores con la capacitación a Gestores y Enlaces de Planeación. Igualmente se logró identificar las debilidades y puntos de mejora para Gestores y asesores como producto de la evaluación de desempeño practicada. Se dispone de un portafolio de productos actualizado, en un nuevo instrumento que articula otros elementos del sistema como los riesgos y los controles de los procedimientos, el cual fue diligenciado con las áreas misionales y debidamente avalado por los líderes de procesos.</v>
          </cell>
          <cell r="EG126">
            <v>12</v>
          </cell>
          <cell r="EH126" t="str">
            <v/>
          </cell>
          <cell r="EI126" t="str">
            <v xml:space="preserve">En septiembre se realizaron 12 actividades así: Seguimiento al monitoreo de riesgos de gestión del 2 cuatrimestre 2019 y seguimiento al monitoreo de los riesgos de corrupción del 4 bimestre, del cual se generó un reporte consolidado; Teniendo en cuenta que con corte Agosto 31 se juntan los reportes de los riesgos de corrupción y gestión se genera un solo informe. Se hizo retroalimentación al monitoreo con análisis y recomendaciones para el posterior ajuste de los mapas de riesgo de los 22 procesos de la Entidad. 
Se envió Brief a Comunicaciones  con el documento que prioriza y resume los aspectos relevantes de la caracterización de los grupos de valor en la Secretaría General, para que se diagrame una cartilla, inicialmente virtual y posteriormente impresa, con la cual se realizará la socialización de este tema a todos los servidores y contratistas.  Se realizó el análisis sobre los 45 productos del SIG que establecía la NTD  en la entidad respecto a las políticas asociadas del MIPG con el fin de establecer su estado actual y las recomendaciones para la mejora e implementación completa de cada uno de estos. Se realizó análisis bimestral de las No Conformidades asociadas a los procesos, los productos y servicios de la Entidad.
Con la publicación de las metodologías asociadas a Gestión del Riesgo y Acciones Correctivas, Preventivas y de Mejora, se procedió a la aplicación de cuestionarios de evaluación de entendimiento correspondientes a Riesgos y Acciones. Se aplicó el cuestionario de evaluación de entendimiento relacionado con el portafolio de Productos y Servicios a los gestores de los procesos misionales, luego de su actualización y se generó y presentó el informe de resultados correspondiente, con análisis y recomendaciones. Se diseñó y presentó para aprobación el cuestionario de evaluación de entendimiento para confirmación de entendimiento de la metodología para Gestión del Cambio, la cual se aplicará en el mes de octubre de 2019.
Seguimiento a la ejecución del plan específico de trabajo para  implementación del Modelo Integrado de Planeación y Gestión – MIPG en la Entidad y se envió reporte de este a la Oficina de Control Interno. Con relación a la formación periódica para asesores de la OAP y gestores de las dependencias, se brindó apoyo en la capacitación y sensibilización en el monitoreo de los riesgos de gestión y de corrupción, así como para la retroalimentación del mismo; orientación en la definición de los productos que cierran las brechas en la implementación del MIPG y se programó la socialización de la metodología de Gestión del Cambio. Por último se hizo seguimiento y retroalimentación a los profesionales de a la OAP en las labores de la creación y actualización de documentos, gestión de riesgos, tratamiento de no conformidades y la formulación y seguimiento de acciones de mejora.
</v>
          </cell>
          <cell r="EJ126" t="str">
            <v xml:space="preserve">No se logró establecer y documentar los criterios sobre la identificación, determinación y reporte de salidas no conformes en razón a que se dio prioridad a finalizar otros temas a cargo del profesional responsable de la OAP.
No se pudo obtener el  informe de resultados de la evaluación de confirmación de entendimiento de las metodologías de Gestión de Riesgos y  Acciones de Mejoramiento debido a que recién a finales del mes de septiembre se aplicó el cuestionario, el cual no se liberó hasta que las metodologías correspondientes no estuvieran publicadas en el Aplicativo SIG y debidamente divulgadas por correo y en Intranet en Soy 10.
</v>
          </cell>
          <cell r="EK126" t="str">
            <v xml:space="preserve">Afianzar el pensamiento basado en riesgos en la gestión de los procesos.
</v>
          </cell>
          <cell r="EL126">
            <v>11</v>
          </cell>
          <cell r="EM126" t="str">
            <v/>
          </cell>
          <cell r="EN126" t="str">
            <v xml:space="preserve">En octubre se generó el informe de las solicitudes de elaboración, modificación y anulación de documentos correspondientes al tercer trimestre del año 2019 (julio – septiembre), en el que se realizaron (103) solicitudes documentales a través del aplicativo SIG; el 74,76 % corresponde a modificación de procedimientos y formatos, el 23.30% a elaboración de formatos, guías, procedimientos y otros documentos y el 1.94% restante, corresponde a la anulación de un manual.
Se realizó seguimiento al estado de las acciones correctivas, preventivas o de mejora de la entidad con corte a 30 de septiembre, en su mayoría provenientes de los ejercicios de auditoría interna y externa de calidad y del análisis de riesgos del año 2019, sin embargo, aún se presentan dos planes de mejoramiento de la vigencia 2019 en gestión. Se generó el informe de análisis y recomendaciones con base en los resultados de las encuestas de satisfacción reportados ala OAP, con corte al tercer trimestre de 2019; provenientes de la Subdirección de Imprenta, Dirección de Archivo, Subdirección de Servicios Administrativos, la Alta Consejería Distrital de TIC y la Oficina TIC, que en términos generales presentan un nivel satisfactorio superior al 90%. Durante este periodo se realizó seguimiento a la información relacionada con el reporte de indicadores de gestión en la entidad y generó el informe de análisis sobre el cumplimiento de los objetivos de calidad con base en el cumplimiento y  avance de los indicadores de gestión de los procesos reportado a septiembre 30 de 2019. Con relación a las actividades de socialización y confirmación de entendimiento, durante el mes de octubre se aplicaron los cuestionarios de evaluación de entendimiento correspondientes a la socialización del procedimiento de “Gestión del Cambio” y se presentó el informes de resultados con análisis y recomendaciones de las dependencias en las que se expuso la metodología. También se diseñó el cuestionario de evaluación para la socialización del ajuste al procedimiento de  “Modificaciones Presupuestales”. Se realizó seguimiento a la ejecución del plan específico de trabajo para  implementación del Modelo Integrado de Planeación y Gestión – MIPG en la Entidad; se avanzó en la concertación de los planes de trabajo específicos para el cierre de brechas de implementación de las políticas asignadas a los 9 proyectos que se definieron; asimismo se generó reporte de avance a la Oficina de Control Interno y los informes de implementación para el empalme con la nueva administración. En octubre  se programaron y llevaron a cabo sesiones socialización para Directivos y Gestores de las dependencias, relacionadas con la metodología de “Gestión del Cambio” en la Entidad. Por último se efectuó seguimiento y retroalimentación a los profesionales de a la OAP particularmente en la actualización de las caracterizaciones de proceso, el ajuste a los mapas de riesgo derivado del monitoreo y retroalimentación realizados en el mes de septiembre y el cierre de los planes de mejoramiento.
</v>
          </cell>
          <cell r="EO126" t="str">
            <v xml:space="preserve">No se logró consolidar el mapa de riesgos institucional ajustado con riesgos de gestión y corrupción en razón a que se ha extendido el plazo de ajuste a los mapas de riesgo de los procesos que estaba previsto para el 18 de octubre hasta el 8 de noviembre de 2019. Adicionalmente se dio prioridad a la revisión y ajuste de la propuesta de la “Política de Administración de Riesgos” para ser presentada al Comité Institucional de Coordinación de Control Interno.  La actualización del mapa institucional de riesgos se realizará en el mes de noviembre.
No se pudo obtener el  informe de resultados de la evaluación de confirmación de entendimiento de las metodologías de Gestión de Riesgos y  Acciones de Mejoramiento debido a que solo a finales de octubre se liberó el cuestionario para respuestas, en razón a que se le dio prioridad a otros requerimientos para las dependencias de la Entidad; esta actividad se ejecutará finalmente durante noviembre de 2019.
</v>
          </cell>
          <cell r="EP126" t="str">
            <v>Durante octubre se obtuvieron los informes periódicos de las actividades relacionadas con el sostenimiento y mejora del sistema de gestión. Se desarrolló la socialización de la metodología más reciente que se desarrolló para dar cumplimiento estricto a la norma ISO 9001. Se avanzó en la implementación del MIPG  en el sentido de concertar los planes que aseguran la implantación de las prácticas que propone le modelo para sus políticas de gestión.</v>
          </cell>
          <cell r="EQ126">
            <v>11</v>
          </cell>
          <cell r="ER126" t="str">
            <v/>
          </cell>
          <cell r="ES126" t="str">
            <v xml:space="preserve">Durante el mes de noviembre de 2019 se desarrollaron dos de los productos que se encontraban pendientes de ejecución: se elaboró el informe de resultados con análisis y recomendaciones de confirmación de entendimiento de las metodologías de “Gestión de Riesgos” y “Acciones correctivas, preventivas y de mejora” cuyo cuestionario se aplicó entre octubre y noviembre de 2019, y se consolidó y publicó la nueva versión del mapa de riesgos institucional (gestión y corrupción) ajustado luego del monitoreo efectuado en el mes de septiembre donde se solicitaron ajustes a los mapas de riesgo de alguno procesos. De las actividades programadas para el mes se
Realizó seguimiento al monitoreo de los riesgos de corrupción y bimestralmente, no obstante, se está trabajando en la inclusión en el formato de monitoreo, la información relacionada con la aplicación de los controles para riesgos de corrupción. Se realizó el análisis bimestral de las No conformidades y productos y servicios no conformes reportados a la Oficina Asesora de Planeación, mediante análisis de tendencias. Luego de concretar con los líderes de política las Acta de 
Constitución y los planes individuales de cierre de brechas, se consolidó  el plan específico de trabajo para implementación del Modelo Integrado de Planeación y Gestión – MIPG en la Entidad cuya ejecución a la fecha da cuenta de 59 productos desarrollados de 196 identificados quedando 12 pendientes para finalizar a 31 de diciembre de 2019. Se realizó seguimiento a la ejecución del plan específico de trabajo para implementación del Modelo Integrado de Planeación y Gestión – MIPG en la Entidad, se elaboraron los informes de implementación de las políticas con el estafado actual, los productos pendientes para vigencias 2020 y 2021 y las recomendaciones para su desarrollo; con esta última actividad se da por cerrado la gestión prevista para 2019 en cuanto a implementación del MIPG. En cuanto a las sesiones periódicas de formación para Asesores de la OAP y Gestores de las dependencias, se finalizó con las socializaciones del procedimiento “Gestión del Cambio” y se realizó transferencia de conocimiento a profesionales de la OAP en cuanto a publicación de documentos en el Aplicativo SIG. Particularmente en OTIC se dio capacitación a la Gestora del área, en reporte del análisis de tendencias; por último mediante circular 001 de la OAP se dieron a conocer los principales cambios efectuados en el procedimiento de “Acciones correctivas, preventivas y de mejora”. Una vez definida la estrategia de empalme o articulación con la nueva administración para asegurar la continuidad del Sistema de Gestión mediante la elaboración del Informe de Gestión del Modelo Integrado de Planeación y Gestión –MIPG; en el que se incluyen los resultados los aspectos positivos, dificultades, retos (sustos prioritarios y recomendaciones). El informe de empalme con el estado de implementación del MIPG de la Secretaría General se consolidó con los avances reportados corte septiembre 30 y 31 octubre según disponibilidad de información. Se realizó seguimiento a la actualización masiva de caracterizaciones de proceso, mapas de riesgo y cierre de creación, modificación o anulación de documentos del Sistema de Gestión. Se generó la propuesta dle procedimiento y reporte de salidas no conformes
</v>
          </cell>
          <cell r="ET126" t="str">
            <v xml:space="preserve">En el periodo no se logró aplicar cuestionarios de evaluación de entendimiento. Del tema “Modificaciones presupuestales” y generar el informe de resultados con análisis y recomendaciones. Correspondientes; no se realizó en razón a que la socialización del tema de modificaciones presupuestales se aplazó; es importante señalar que esta actividad hace parte de una acción de mejora de la OAP.
</v>
          </cell>
          <cell r="EU126" t="str">
            <v>En noviembre se logró obtener la nueva versión del mapa de riesgos institucional ajustada al comportamiento real de la Entidad, verificado en el monitoreo de agosto y los ajustes solicitados por la OAP en septiembre; se estructuró el plan de cierre de brechas de implementación del MIPG y se elaboraron los informes de estado de implementación, necesarios para el empalme con la nueva administración distrital</v>
          </cell>
          <cell r="EV126" t="str">
            <v/>
          </cell>
          <cell r="EW126" t="str">
            <v/>
          </cell>
          <cell r="EX126" t="str">
            <v>Pendiente</v>
          </cell>
          <cell r="EY126" t="str">
            <v>Pendiente</v>
          </cell>
          <cell r="EZ126" t="str">
            <v>Pendiente</v>
          </cell>
          <cell r="FA126">
            <v>122</v>
          </cell>
          <cell r="FB126">
            <v>0</v>
          </cell>
          <cell r="FC126" t="str">
            <v>No aplica</v>
          </cell>
          <cell r="FD126" t="str">
            <v>Cumplido</v>
          </cell>
          <cell r="FE126" t="str">
            <v>Cumplido</v>
          </cell>
          <cell r="FF126" t="str">
            <v>Adecuado</v>
          </cell>
          <cell r="FG126" t="str">
            <v>Coherente</v>
          </cell>
          <cell r="FH126" t="str">
            <v>Concuerda</v>
          </cell>
          <cell r="FI126" t="str">
            <v>Concuerda</v>
          </cell>
          <cell r="FJ126" t="str">
            <v>Relación directa</v>
          </cell>
          <cell r="FK126" t="str">
            <v>Adecuado</v>
          </cell>
          <cell r="FL126" t="str">
            <v>Oportuna</v>
          </cell>
          <cell r="FM126">
            <v>0</v>
          </cell>
          <cell r="FN126" t="str">
            <v>Esneider Bernal</v>
          </cell>
          <cell r="FO126" t="str">
            <v>Cumple</v>
          </cell>
          <cell r="FP126" t="str">
            <v>Cumplido</v>
          </cell>
          <cell r="FQ126" t="e">
            <v>#N/A</v>
          </cell>
          <cell r="FR126" t="str">
            <v>Adecuado</v>
          </cell>
          <cell r="FS126" t="str">
            <v>Coherente</v>
          </cell>
          <cell r="FT126" t="str">
            <v>Concuerda</v>
          </cell>
          <cell r="FU126" t="str">
            <v>Concuerda</v>
          </cell>
          <cell r="FV126" t="str">
            <v>Relación directa</v>
          </cell>
          <cell r="FW126" t="str">
            <v>Adecuado</v>
          </cell>
          <cell r="FX126" t="str">
            <v>No oportuna</v>
          </cell>
          <cell r="FY126">
            <v>0</v>
          </cell>
          <cell r="FZ126" t="str">
            <v>Esneider Bernal</v>
          </cell>
          <cell r="GA126" t="str">
            <v>Cumple</v>
          </cell>
          <cell r="GB126" t="str">
            <v>Satisfactorio</v>
          </cell>
          <cell r="GC126" t="e">
            <v>#N/A</v>
          </cell>
          <cell r="GD126" t="str">
            <v>Adecuado</v>
          </cell>
          <cell r="GE126" t="str">
            <v>Coherente</v>
          </cell>
          <cell r="GF126" t="str">
            <v>Concuerda</v>
          </cell>
          <cell r="GG126" t="str">
            <v>Concuerda</v>
          </cell>
          <cell r="GH126" t="str">
            <v>Relación directa</v>
          </cell>
          <cell r="GI126" t="str">
            <v>Adecuado</v>
          </cell>
          <cell r="GJ126" t="str">
            <v>Oportuna</v>
          </cell>
          <cell r="GK126">
            <v>0</v>
          </cell>
          <cell r="GL126" t="str">
            <v>Esneider Bernal</v>
          </cell>
          <cell r="GM126" t="str">
            <v>Cumple</v>
          </cell>
          <cell r="GN126" t="str">
            <v>Cumplido</v>
          </cell>
          <cell r="GO126" t="e">
            <v>#N/A</v>
          </cell>
          <cell r="GP126" t="str">
            <v>Adecuado</v>
          </cell>
          <cell r="GQ126" t="str">
            <v>Coherente</v>
          </cell>
          <cell r="GR126" t="str">
            <v>Concuerda</v>
          </cell>
          <cell r="GS126" t="str">
            <v>Concuerda</v>
          </cell>
          <cell r="GT126" t="str">
            <v>Relación directa</v>
          </cell>
          <cell r="GU126" t="str">
            <v>Adecuado</v>
          </cell>
          <cell r="GV126" t="str">
            <v>Oportuna</v>
          </cell>
          <cell r="GW126" t="str">
            <v>Al momento de hace la retroalimentación (13-dic) no se presenta reporte de este ID.
23 Dic: A través del memorando 3-2019-39976 se reporta el ID adecuadamente, conforme a la Circular 001. Y se cumplen los criterios de calidad definidos en el procedimiento 183</v>
          </cell>
          <cell r="GX126" t="str">
            <v>Esneider Bernal</v>
          </cell>
          <cell r="GY126">
            <v>1</v>
          </cell>
          <cell r="GZ126">
            <v>11</v>
          </cell>
          <cell r="HA126">
            <v>7</v>
          </cell>
          <cell r="HB126">
            <v>22</v>
          </cell>
          <cell r="HC126">
            <v>12</v>
          </cell>
          <cell r="HD126">
            <v>10</v>
          </cell>
          <cell r="HE126">
            <v>16</v>
          </cell>
          <cell r="HF126">
            <v>9</v>
          </cell>
          <cell r="HG126">
            <v>12</v>
          </cell>
          <cell r="HH126">
            <v>11</v>
          </cell>
          <cell r="HI126">
            <v>11</v>
          </cell>
          <cell r="HJ126" t="str">
            <v/>
          </cell>
          <cell r="HK126">
            <v>122</v>
          </cell>
          <cell r="HL126">
            <v>7.8125E-3</v>
          </cell>
          <cell r="HM126">
            <v>8.59375E-2</v>
          </cell>
          <cell r="HN126">
            <v>5.46875E-2</v>
          </cell>
          <cell r="HO126">
            <v>0.171875</v>
          </cell>
          <cell r="HP126">
            <v>9.375E-2</v>
          </cell>
          <cell r="HQ126">
            <v>7.8125E-2</v>
          </cell>
          <cell r="HR126">
            <v>0.125</v>
          </cell>
          <cell r="HS126">
            <v>7.03125E-2</v>
          </cell>
          <cell r="HT126">
            <v>9.375E-2</v>
          </cell>
          <cell r="HU126">
            <v>8.59375E-2</v>
          </cell>
          <cell r="HV126">
            <v>8.59375E-2</v>
          </cell>
          <cell r="HW126">
            <v>0</v>
          </cell>
          <cell r="HX126">
            <v>0.953125</v>
          </cell>
          <cell r="HY126">
            <v>1</v>
          </cell>
          <cell r="HZ126">
            <v>1</v>
          </cell>
          <cell r="IA126">
            <v>1</v>
          </cell>
          <cell r="IB126">
            <v>1</v>
          </cell>
          <cell r="IC126">
            <v>1</v>
          </cell>
          <cell r="ID126">
            <v>1</v>
          </cell>
          <cell r="IE126">
            <v>0.97530864197530864</v>
          </cell>
          <cell r="IF126">
            <v>0.9887640449438202</v>
          </cell>
          <cell r="IG126">
            <v>0.98039215686274506</v>
          </cell>
          <cell r="IH126">
            <v>0.97368421052631582</v>
          </cell>
          <cell r="II126">
            <v>1</v>
          </cell>
          <cell r="IJ126">
            <v>1</v>
          </cell>
          <cell r="IK126">
            <v>1</v>
          </cell>
          <cell r="IL126">
            <v>1</v>
          </cell>
          <cell r="IM126">
            <v>0.98039215686274506</v>
          </cell>
          <cell r="IN126">
            <v>1</v>
          </cell>
          <cell r="IP126">
            <v>0.1484375</v>
          </cell>
          <cell r="IQ126">
            <v>0.4921875</v>
          </cell>
          <cell r="IR126">
            <v>0.78125</v>
          </cell>
          <cell r="IS126">
            <v>1</v>
          </cell>
        </row>
        <row r="127">
          <cell r="A127" t="str">
            <v>152F</v>
          </cell>
          <cell r="B127" t="str">
            <v>Oficina Asesora de Planeación</v>
          </cell>
          <cell r="C127" t="str">
            <v>Jefe Oficina Asesora de Planeación</v>
          </cell>
          <cell r="D127" t="str">
            <v>Luz Alejandra Barbosa Tarazona</v>
          </cell>
          <cell r="E127" t="str">
            <v>P3 -  EFICIENCIA</v>
          </cell>
          <cell r="F127" t="str">
            <v xml:space="preserve">P3O1 Lograr la excelencia en procesos de gestión y convertir a la Secretaría General en referente distrital </v>
          </cell>
          <cell r="G127" t="str">
            <v>P3O1A1  Consolidar la actualización de los procesos alineados con la nueva plataforma estratégica de la Secretaría General</v>
          </cell>
          <cell r="H127" t="str">
            <v>Implementar el plan de sostenibilidad del Sistema de Gestión de Calidad - SGC en la Secretaria General</v>
          </cell>
          <cell r="I127" t="str">
            <v>[ELIMINADO] Plan de sostenibilidad del Sistema de Gestión de Calidad - SGC en la Secretaria General implementado</v>
          </cell>
          <cell r="K127" t="str">
            <v>(Acciones de sostenibilidad del Sistema de Gestión de Calidad - SGC en la Secretaria General implementadas/ Acciones de sostenibilidad del Sistema de Gestión de Calidad - SGC en la Secretaria General programadas)*100</v>
          </cell>
          <cell r="L127" t="str">
            <v>Acciones de sostenibilidad del Sistema de Gestión de Calidad - SGC en la Secretaria General implementadas</v>
          </cell>
          <cell r="M127" t="str">
            <v>Acciones de sostenibilidad del Sistema de Gestión de Calidad - SGC en la Secretaria General programadas</v>
          </cell>
          <cell r="O127" t="str">
            <v>SGC sostenible  en la Secretaria General</v>
          </cell>
          <cell r="Q127" t="e">
            <v>#N/A</v>
          </cell>
          <cell r="R127" t="e">
            <v>#N/A</v>
          </cell>
          <cell r="S127" t="str">
            <v>Constante</v>
          </cell>
          <cell r="T127" t="str">
            <v>Constante</v>
          </cell>
          <cell r="U127" t="str">
            <v>Porcentaje</v>
          </cell>
          <cell r="V127" t="str">
            <v>Eficiencia</v>
          </cell>
          <cell r="W127" t="str">
            <v>Resultado</v>
          </cell>
          <cell r="X127">
            <v>2019</v>
          </cell>
          <cell r="Y127">
            <v>0</v>
          </cell>
          <cell r="Z127">
            <v>2019</v>
          </cell>
          <cell r="AA127" t="str">
            <v>No Disponible / No Aplica</v>
          </cell>
          <cell r="AB127" t="str">
            <v>No Disponible / No Aplica</v>
          </cell>
          <cell r="AC127" t="str">
            <v>No Disponible / No Aplica</v>
          </cell>
          <cell r="AD127">
            <v>1</v>
          </cell>
          <cell r="AE127" t="str">
            <v>No Disponible / No Aplica</v>
          </cell>
          <cell r="AF127" t="str">
            <v>No Disponible / No Aplica</v>
          </cell>
          <cell r="AG127" t="str">
            <v>No Aplica</v>
          </cell>
          <cell r="AH127" t="str">
            <v>No Aplica</v>
          </cell>
          <cell r="AI127" t="str">
            <v>No Aplica</v>
          </cell>
          <cell r="AJ127">
            <v>1</v>
          </cell>
          <cell r="AK127" t="str">
            <v>No Aplica</v>
          </cell>
          <cell r="AL127" t="str">
            <v>No Aplica</v>
          </cell>
          <cell r="AM127" t="str">
            <v>No Aplica</v>
          </cell>
          <cell r="AN127">
            <v>1</v>
          </cell>
          <cell r="AO127" t="str">
            <v>Direccionamiento estratégico</v>
          </cell>
          <cell r="AP127" t="str">
            <v>No Aplica</v>
          </cell>
          <cell r="AQ127" t="str">
            <v>No Aplica</v>
          </cell>
          <cell r="AR127" t="str">
            <v>No Aplica</v>
          </cell>
          <cell r="AS127" t="str">
            <v>No Aplica</v>
          </cell>
          <cell r="AT127" t="str">
            <v>No Aplica</v>
          </cell>
          <cell r="AU127" t="str">
            <v>No Aplica</v>
          </cell>
          <cell r="AV127" t="str">
            <v>No Aplica</v>
          </cell>
          <cell r="AW127" t="str">
            <v>No Aplica</v>
          </cell>
          <cell r="AX127" t="str">
            <v>No Aplica</v>
          </cell>
          <cell r="AY127" t="str">
            <v>No Aplica</v>
          </cell>
          <cell r="AZ127" t="str">
            <v>No Aplica</v>
          </cell>
          <cell r="BA127" t="str">
            <v>No Aplica</v>
          </cell>
          <cell r="BB127" t="str">
            <v>No Aplica</v>
          </cell>
          <cell r="BC127" t="str">
            <v>No Aplica</v>
          </cell>
          <cell r="BD127" t="str">
            <v>No Aplica</v>
          </cell>
          <cell r="BE127" t="str">
            <v>No Aplica</v>
          </cell>
          <cell r="BF127" t="str">
            <v>No Aplica</v>
          </cell>
          <cell r="BG127" t="str">
            <v>No Aplica</v>
          </cell>
          <cell r="BH127" t="str">
            <v>No Aplica</v>
          </cell>
          <cell r="BI127" t="str">
            <v>No Aplica</v>
          </cell>
          <cell r="BJ127" t="str">
            <v>No Aplica</v>
          </cell>
          <cell r="BK127" t="str">
            <v>No Aplica</v>
          </cell>
          <cell r="BL127" t="str">
            <v>No Aplica</v>
          </cell>
          <cell r="BM127" t="str">
            <v>Plan de Acción SGCDireccionamiento estratégico</v>
          </cell>
          <cell r="BN127" t="e">
            <v>#N/A</v>
          </cell>
          <cell r="BO127" t="e">
            <v>#N/A</v>
          </cell>
          <cell r="BP127" t="e">
            <v>#N/A</v>
          </cell>
          <cell r="BQ127" t="e">
            <v>#N/A</v>
          </cell>
          <cell r="BR127" t="e">
            <v>#N/A</v>
          </cell>
          <cell r="BS127" t="e">
            <v>#N/A</v>
          </cell>
          <cell r="BT127" t="e">
            <v>#N/A</v>
          </cell>
          <cell r="BU127" t="e">
            <v>#N/A</v>
          </cell>
          <cell r="BV127" t="e">
            <v>#N/A</v>
          </cell>
          <cell r="BW127" t="e">
            <v>#N/A</v>
          </cell>
          <cell r="BX127" t="e">
            <v>#N/A</v>
          </cell>
          <cell r="BY127" t="e">
            <v>#N/A</v>
          </cell>
          <cell r="BZ127" t="e">
            <v>#N/A</v>
          </cell>
          <cell r="CA127" t="e">
            <v>#N/A</v>
          </cell>
          <cell r="CB127" t="e">
            <v>#N/A</v>
          </cell>
          <cell r="CC127" t="e">
            <v>#N/A</v>
          </cell>
          <cell r="CD127" t="e">
            <v>#N/A</v>
          </cell>
          <cell r="CE127" t="e">
            <v>#N/A</v>
          </cell>
          <cell r="CF127" t="e">
            <v>#N/A</v>
          </cell>
          <cell r="CG127" t="e">
            <v>#N/A</v>
          </cell>
          <cell r="CH127" t="e">
            <v>#N/A</v>
          </cell>
          <cell r="CI127" t="e">
            <v>#N/A</v>
          </cell>
          <cell r="CJ127" t="e">
            <v>#N/A</v>
          </cell>
          <cell r="CK127" t="e">
            <v>#N/A</v>
          </cell>
          <cell r="CL127" t="e">
            <v>#N/A</v>
          </cell>
          <cell r="CM127" t="e">
            <v>#N/A</v>
          </cell>
          <cell r="CN127" t="e">
            <v>#N/A</v>
          </cell>
          <cell r="CO127" t="e">
            <v>#N/A</v>
          </cell>
          <cell r="CP127" t="e">
            <v>#N/A</v>
          </cell>
          <cell r="CQ127" t="e">
            <v>#N/A</v>
          </cell>
          <cell r="CR127" t="e">
            <v>#N/A</v>
          </cell>
          <cell r="CS127" t="e">
            <v>#N/A</v>
          </cell>
          <cell r="CT127" t="e">
            <v>#N/A</v>
          </cell>
          <cell r="CU127" t="e">
            <v>#N/A</v>
          </cell>
          <cell r="CV127" t="e">
            <v>#N/A</v>
          </cell>
          <cell r="CW127" t="e">
            <v>#N/A</v>
          </cell>
          <cell r="CX127" t="e">
            <v>#N/A</v>
          </cell>
          <cell r="CY127" t="e">
            <v>#N/A</v>
          </cell>
          <cell r="CZ127" t="e">
            <v>#N/A</v>
          </cell>
          <cell r="DA127" t="e">
            <v>#N/A</v>
          </cell>
          <cell r="DB127" t="e">
            <v>#N/A</v>
          </cell>
          <cell r="DC127" t="e">
            <v>#N/A</v>
          </cell>
          <cell r="DD127" t="e">
            <v>#N/A</v>
          </cell>
          <cell r="DE127" t="e">
            <v>#N/A</v>
          </cell>
          <cell r="DF127" t="e">
            <v>#N/A</v>
          </cell>
          <cell r="DG127" t="e">
            <v>#N/A</v>
          </cell>
          <cell r="DH127" t="e">
            <v>#N/A</v>
          </cell>
          <cell r="DI127" t="e">
            <v>#N/A</v>
          </cell>
          <cell r="DJ127" t="e">
            <v>#N/A</v>
          </cell>
          <cell r="DK127" t="e">
            <v>#N/A</v>
          </cell>
          <cell r="DL127" t="e">
            <v>#N/A</v>
          </cell>
          <cell r="DM127" t="e">
            <v>#N/A</v>
          </cell>
          <cell r="DN127" t="e">
            <v>#N/A</v>
          </cell>
          <cell r="DO127" t="e">
            <v>#N/A</v>
          </cell>
          <cell r="DP127" t="e">
            <v>#N/A</v>
          </cell>
          <cell r="DQ127" t="e">
            <v>#N/A</v>
          </cell>
          <cell r="DR127" t="e">
            <v>#N/A</v>
          </cell>
          <cell r="DS127" t="e">
            <v>#N/A</v>
          </cell>
          <cell r="DT127" t="e">
            <v>#N/A</v>
          </cell>
          <cell r="DU127" t="e">
            <v>#N/A</v>
          </cell>
          <cell r="DV127" t="e">
            <v>#N/A</v>
          </cell>
          <cell r="DW127" t="e">
            <v>#N/A</v>
          </cell>
          <cell r="DX127" t="e">
            <v>#N/A</v>
          </cell>
          <cell r="DY127" t="e">
            <v>#N/A</v>
          </cell>
          <cell r="DZ127" t="e">
            <v>#N/A</v>
          </cell>
          <cell r="EA127" t="e">
            <v>#N/A</v>
          </cell>
          <cell r="EB127" t="e">
            <v>#N/A</v>
          </cell>
          <cell r="EC127" t="e">
            <v>#N/A</v>
          </cell>
          <cell r="ED127" t="e">
            <v>#N/A</v>
          </cell>
          <cell r="EE127" t="e">
            <v>#N/A</v>
          </cell>
          <cell r="EF127" t="e">
            <v>#N/A</v>
          </cell>
          <cell r="EG127" t="e">
            <v>#N/A</v>
          </cell>
          <cell r="EH127" t="e">
            <v>#N/A</v>
          </cell>
          <cell r="EI127" t="e">
            <v>#N/A</v>
          </cell>
          <cell r="EJ127" t="e">
            <v>#N/A</v>
          </cell>
          <cell r="EK127" t="e">
            <v>#N/A</v>
          </cell>
          <cell r="EL127" t="e">
            <v>#N/A</v>
          </cell>
          <cell r="EM127" t="e">
            <v>#N/A</v>
          </cell>
          <cell r="EN127" t="e">
            <v>#N/A</v>
          </cell>
          <cell r="EO127" t="e">
            <v>#N/A</v>
          </cell>
          <cell r="EP127" t="e">
            <v>#N/A</v>
          </cell>
          <cell r="EQ127" t="e">
            <v>#N/A</v>
          </cell>
          <cell r="ER127" t="e">
            <v>#N/A</v>
          </cell>
          <cell r="ES127" t="e">
            <v>#N/A</v>
          </cell>
          <cell r="ET127" t="e">
            <v>#N/A</v>
          </cell>
          <cell r="EU127" t="e">
            <v>#N/A</v>
          </cell>
          <cell r="EV127" t="e">
            <v>#N/A</v>
          </cell>
          <cell r="EW127" t="e">
            <v>#N/A</v>
          </cell>
          <cell r="EX127" t="e">
            <v>#N/A</v>
          </cell>
          <cell r="EY127" t="e">
            <v>#N/A</v>
          </cell>
          <cell r="EZ127" t="e">
            <v>#N/A</v>
          </cell>
          <cell r="FA127" t="e">
            <v>#N/A</v>
          </cell>
          <cell r="FB127" t="e">
            <v>#N/A</v>
          </cell>
          <cell r="FC127" t="e">
            <v>#N/A</v>
          </cell>
          <cell r="FD127" t="e">
            <v>#N/A</v>
          </cell>
          <cell r="FE127" t="e">
            <v>#N/A</v>
          </cell>
          <cell r="FF127" t="e">
            <v>#N/A</v>
          </cell>
          <cell r="FG127" t="e">
            <v>#N/A</v>
          </cell>
          <cell r="FH127" t="e">
            <v>#N/A</v>
          </cell>
          <cell r="FI127" t="e">
            <v>#N/A</v>
          </cell>
          <cell r="FJ127" t="e">
            <v>#N/A</v>
          </cell>
          <cell r="FK127" t="e">
            <v>#N/A</v>
          </cell>
          <cell r="FL127" t="e">
            <v>#N/A</v>
          </cell>
          <cell r="FM127" t="e">
            <v>#N/A</v>
          </cell>
          <cell r="FN127" t="e">
            <v>#N/A</v>
          </cell>
          <cell r="FO127" t="e">
            <v>#N/A</v>
          </cell>
          <cell r="FP127" t="e">
            <v>#N/A</v>
          </cell>
          <cell r="FQ127" t="e">
            <v>#N/A</v>
          </cell>
          <cell r="FR127" t="e">
            <v>#N/A</v>
          </cell>
          <cell r="FS127" t="e">
            <v>#N/A</v>
          </cell>
          <cell r="FT127" t="e">
            <v>#N/A</v>
          </cell>
          <cell r="FU127" t="e">
            <v>#N/A</v>
          </cell>
          <cell r="FV127" t="e">
            <v>#N/A</v>
          </cell>
          <cell r="FW127" t="e">
            <v>#N/A</v>
          </cell>
          <cell r="FX127" t="e">
            <v>#N/A</v>
          </cell>
          <cell r="FY127" t="e">
            <v>#N/A</v>
          </cell>
          <cell r="FZ127" t="e">
            <v>#N/A</v>
          </cell>
          <cell r="GA127" t="e">
            <v>#N/A</v>
          </cell>
          <cell r="GB127" t="e">
            <v>#N/A</v>
          </cell>
          <cell r="GC127" t="e">
            <v>#N/A</v>
          </cell>
          <cell r="GD127" t="e">
            <v>#N/A</v>
          </cell>
          <cell r="GE127" t="e">
            <v>#N/A</v>
          </cell>
          <cell r="GF127" t="e">
            <v>#N/A</v>
          </cell>
          <cell r="GG127" t="e">
            <v>#N/A</v>
          </cell>
          <cell r="GH127" t="e">
            <v>#N/A</v>
          </cell>
          <cell r="GI127" t="e">
            <v>#N/A</v>
          </cell>
          <cell r="GJ127" t="e">
            <v>#N/A</v>
          </cell>
          <cell r="GK127" t="e">
            <v>#N/A</v>
          </cell>
          <cell r="GL127" t="e">
            <v>#N/A</v>
          </cell>
          <cell r="GM127" t="e">
            <v>#N/A</v>
          </cell>
          <cell r="GN127" t="e">
            <v>#N/A</v>
          </cell>
          <cell r="GO127" t="e">
            <v>#N/A</v>
          </cell>
          <cell r="GP127" t="e">
            <v>#N/A</v>
          </cell>
          <cell r="GQ127" t="e">
            <v>#N/A</v>
          </cell>
          <cell r="GR127" t="e">
            <v>#N/A</v>
          </cell>
          <cell r="GS127" t="e">
            <v>#N/A</v>
          </cell>
          <cell r="GT127" t="e">
            <v>#N/A</v>
          </cell>
          <cell r="GU127" t="e">
            <v>#N/A</v>
          </cell>
          <cell r="GV127" t="e">
            <v>#N/A</v>
          </cell>
          <cell r="GW127" t="e">
            <v>#N/A</v>
          </cell>
          <cell r="GX127" t="e">
            <v>#N/A</v>
          </cell>
          <cell r="GY127" t="e">
            <v>#N/A</v>
          </cell>
          <cell r="GZ127" t="e">
            <v>#N/A</v>
          </cell>
          <cell r="HA127" t="e">
            <v>#N/A</v>
          </cell>
          <cell r="HB127" t="e">
            <v>#N/A</v>
          </cell>
          <cell r="HC127" t="e">
            <v>#N/A</v>
          </cell>
          <cell r="HD127" t="e">
            <v>#N/A</v>
          </cell>
          <cell r="HE127" t="e">
            <v>#N/A</v>
          </cell>
          <cell r="HF127" t="e">
            <v>#N/A</v>
          </cell>
          <cell r="HG127" t="e">
            <v>#N/A</v>
          </cell>
          <cell r="HH127" t="e">
            <v>#N/A</v>
          </cell>
          <cell r="HI127" t="e">
            <v>#N/A</v>
          </cell>
          <cell r="HJ127" t="e">
            <v>#N/A</v>
          </cell>
          <cell r="HK127" t="e">
            <v>#N/A</v>
          </cell>
          <cell r="HL127" t="e">
            <v>#N/A</v>
          </cell>
          <cell r="HM127" t="e">
            <v>#N/A</v>
          </cell>
          <cell r="HN127" t="e">
            <v>#N/A</v>
          </cell>
          <cell r="HO127" t="e">
            <v>#N/A</v>
          </cell>
          <cell r="HP127" t="e">
            <v>#N/A</v>
          </cell>
          <cell r="HQ127" t="e">
            <v>#N/A</v>
          </cell>
          <cell r="HR127" t="e">
            <v>#N/A</v>
          </cell>
          <cell r="HS127" t="e">
            <v>#N/A</v>
          </cell>
          <cell r="HT127" t="e">
            <v>#N/A</v>
          </cell>
          <cell r="HU127" t="e">
            <v>#N/A</v>
          </cell>
          <cell r="HV127" t="e">
            <v>#N/A</v>
          </cell>
          <cell r="HW127" t="e">
            <v>#N/A</v>
          </cell>
          <cell r="HX127" t="e">
            <v>#N/A</v>
          </cell>
          <cell r="HY127" t="str">
            <v>No Programó</v>
          </cell>
          <cell r="HZ127" t="str">
            <v>No Programó</v>
          </cell>
          <cell r="IA127" t="str">
            <v>No Programó</v>
          </cell>
          <cell r="IB127" t="str">
            <v>No Programó</v>
          </cell>
          <cell r="IC127" t="str">
            <v>No Programó</v>
          </cell>
          <cell r="ID127" t="str">
            <v>No Programó</v>
          </cell>
          <cell r="IE127" t="str">
            <v>No Programó</v>
          </cell>
          <cell r="IF127" t="str">
            <v>No Programó</v>
          </cell>
          <cell r="IG127" t="str">
            <v>No Programó</v>
          </cell>
          <cell r="IH127" t="str">
            <v>No Programó</v>
          </cell>
          <cell r="II127" t="str">
            <v>No Programó</v>
          </cell>
          <cell r="IJ127" t="str">
            <v>No Programó</v>
          </cell>
          <cell r="IK127" t="str">
            <v>No Programó</v>
          </cell>
          <cell r="IL127" t="str">
            <v>No Programó</v>
          </cell>
          <cell r="IM127" t="str">
            <v>No Programó</v>
          </cell>
          <cell r="IN127" t="str">
            <v>No Programó</v>
          </cell>
          <cell r="IP127" t="e">
            <v>#N/A</v>
          </cell>
          <cell r="IQ127" t="e">
            <v>#N/A</v>
          </cell>
          <cell r="IR127" t="e">
            <v>#N/A</v>
          </cell>
          <cell r="IS127" t="str">
            <v>No Programó</v>
          </cell>
          <cell r="JC127" t="str">
            <v>Inactivado para la vigencia 2019. Memo 3-2019-10474</v>
          </cell>
        </row>
        <row r="128">
          <cell r="A128" t="str">
            <v>PAAC_01</v>
          </cell>
          <cell r="B128" t="str">
            <v>Oficina Asesora de Planeación</v>
          </cell>
          <cell r="C128" t="str">
            <v>Jefe Oficina Asesora de Planeación</v>
          </cell>
          <cell r="D128" t="str">
            <v>Luz Alejandra Barbosa Tarazona</v>
          </cell>
          <cell r="E128" t="str">
            <v>P1 -  ÉTICA, BUEN GOBIERNO Y TRANSPARENCIA</v>
          </cell>
          <cell r="F128" t="str">
            <v>P1O1 Consolidar a 2020 una cultura de visión y actuación ética,  integra y transparente</v>
          </cell>
          <cell r="G128" t="str">
            <v>P1O1A11 Realizar la formulación y el seguimiento a la ejecución del Plan Anticorrupción y de Atención al Ciudadano - PAAC, para la obtención de resultados óptimos en la medición del Índice de Gobierno Abierto - IGA</v>
          </cell>
          <cell r="H128" t="str">
            <v>Ajustar y divulgar la Política de Administración de Riesgos de acuerdo con los lineamientos del Decreto 1499 de 2017, respecto al Modelo Integrado de Planeación y Gestión V2 y la Normatividad Vigente.</v>
          </cell>
          <cell r="I128" t="str">
            <v>Política de Administración de Riesgos revisada y aprobada.</v>
          </cell>
          <cell r="J128" t="str">
            <v>Mide el avance en el ajuste, aprobación y divulgación del documento Política de Administración de Riesgos</v>
          </cell>
          <cell r="K128" t="str">
            <v xml:space="preserve">  Número de documentos de Política de Administración de Riesgos  </v>
          </cell>
          <cell r="L128" t="str">
            <v xml:space="preserve">  Número de documentos de Política de Administración de Riesgos  </v>
          </cell>
          <cell r="M128" t="str">
            <v>N/A</v>
          </cell>
          <cell r="O128" t="str">
            <v>N/A</v>
          </cell>
          <cell r="Q128" t="str">
            <v xml:space="preserve">Política de Administración de Riesgos revisada.
</v>
          </cell>
          <cell r="R128" t="str">
            <v xml:space="preserve">Disponer de un documento ajustado a las condiciones reales de administración del riesgo aplicadas en la Secretaría General de la Alcaldía Mayor de Bogotá D.C. 
</v>
          </cell>
          <cell r="S128" t="str">
            <v>Suma</v>
          </cell>
          <cell r="T128" t="str">
            <v>Suma</v>
          </cell>
          <cell r="U128" t="str">
            <v>Número</v>
          </cell>
          <cell r="V128" t="str">
            <v>Eficacia</v>
          </cell>
          <cell r="W128" t="str">
            <v>Producto</v>
          </cell>
          <cell r="X128">
            <v>2018</v>
          </cell>
          <cell r="Y128">
            <v>0</v>
          </cell>
          <cell r="Z128">
            <v>0</v>
          </cell>
          <cell r="AA128">
            <v>0</v>
          </cell>
          <cell r="AB128">
            <v>0</v>
          </cell>
          <cell r="AC128">
            <v>1</v>
          </cell>
          <cell r="AD128">
            <v>1</v>
          </cell>
          <cell r="AE128">
            <v>0</v>
          </cell>
          <cell r="AF128">
            <v>0</v>
          </cell>
          <cell r="AG128" t="str">
            <v>No Aplica</v>
          </cell>
          <cell r="AH128" t="str">
            <v>No Aplica</v>
          </cell>
          <cell r="AI128" t="str">
            <v>No Aplica</v>
          </cell>
          <cell r="AJ128">
            <v>1</v>
          </cell>
          <cell r="AK128" t="str">
            <v>No Aplica</v>
          </cell>
          <cell r="AL128" t="str">
            <v>No Aplica</v>
          </cell>
          <cell r="AM128" t="str">
            <v>No Aplica</v>
          </cell>
          <cell r="AN128" t="str">
            <v>No Aplica</v>
          </cell>
          <cell r="AO128" t="str">
            <v>No Aplica</v>
          </cell>
          <cell r="AP128">
            <v>1</v>
          </cell>
          <cell r="AQ128" t="str">
            <v>No Aplica</v>
          </cell>
          <cell r="AR128" t="str">
            <v>No Aplica</v>
          </cell>
          <cell r="AS128" t="str">
            <v>No Aplica</v>
          </cell>
          <cell r="AT128" t="str">
            <v>No Aplica</v>
          </cell>
          <cell r="AU128" t="str">
            <v>No Aplica</v>
          </cell>
          <cell r="AV128" t="str">
            <v>No Aplica</v>
          </cell>
          <cell r="AW128" t="str">
            <v>No Aplica</v>
          </cell>
          <cell r="AX128" t="str">
            <v>No Aplica</v>
          </cell>
          <cell r="AY128" t="str">
            <v>No Aplica</v>
          </cell>
          <cell r="AZ128" t="str">
            <v>No Aplica</v>
          </cell>
          <cell r="BA128" t="str">
            <v>No Aplica</v>
          </cell>
          <cell r="BB128" t="str">
            <v>No Aplica</v>
          </cell>
          <cell r="BC128" t="str">
            <v>No Aplica</v>
          </cell>
          <cell r="BD128" t="str">
            <v>No Aplica</v>
          </cell>
          <cell r="BE128" t="str">
            <v>No Aplica</v>
          </cell>
          <cell r="BF128" t="str">
            <v>No Aplica</v>
          </cell>
          <cell r="BG128" t="str">
            <v>No Aplica</v>
          </cell>
          <cell r="BH128" t="str">
            <v>No Aplica</v>
          </cell>
          <cell r="BI128" t="str">
            <v>No Aplica</v>
          </cell>
          <cell r="BJ128" t="str">
            <v>No Aplica</v>
          </cell>
          <cell r="BK128" t="str">
            <v>No Aplica</v>
          </cell>
          <cell r="BL128" t="str">
            <v>No Aplica</v>
          </cell>
          <cell r="BM128" t="str">
            <v>Plan de Acción PAAC</v>
          </cell>
          <cell r="BN128" t="str">
            <v xml:space="preserve">Una vez definidos los ajustes a la metodología de identificación, analisis y evaluación de los riesgos de corrupción, se debe verificar cual es su impacto en la  Política de Administración de Riesgos para ajustar revisar y aprobar el documento vigente.
</v>
          </cell>
          <cell r="BO128" t="str">
            <v xml:space="preserve">Verificar el impacto de los cambios generados en la metodología identificación, analisis y evaluación de los riesgos de corrupción en la Política de Administración de riesgos; de ser necesario realizar ajustes y tramitar su revisión, aprobación y publicación. 
</v>
          </cell>
          <cell r="BP128" t="str">
            <v xml:space="preserve">Disponer de un documento ajustado a las condiciones reales de administración del riesgo aplicadas en la Secretaría General de la Alcaldía Mayor de Bogotá D.C. 
</v>
          </cell>
          <cell r="BQ128" t="str">
            <v xml:space="preserve">Política de Administración de Riesgos revisada.
</v>
          </cell>
          <cell r="BR128" t="str">
            <v>Suma</v>
          </cell>
          <cell r="BS128">
            <v>1</v>
          </cell>
          <cell r="BT128">
            <v>0</v>
          </cell>
          <cell r="BU128">
            <v>0</v>
          </cell>
          <cell r="BV128">
            <v>0</v>
          </cell>
          <cell r="BW128">
            <v>0</v>
          </cell>
          <cell r="BX128">
            <v>0</v>
          </cell>
          <cell r="BY128">
            <v>0</v>
          </cell>
          <cell r="BZ128">
            <v>0</v>
          </cell>
          <cell r="CA128">
            <v>0</v>
          </cell>
          <cell r="CB128">
            <v>0</v>
          </cell>
          <cell r="CC128">
            <v>0</v>
          </cell>
          <cell r="CD128">
            <v>0</v>
          </cell>
          <cell r="CE128">
            <v>1</v>
          </cell>
          <cell r="CF128">
            <v>0</v>
          </cell>
          <cell r="CG128">
            <v>0</v>
          </cell>
          <cell r="CH128">
            <v>0</v>
          </cell>
          <cell r="CI128">
            <v>0</v>
          </cell>
          <cell r="CJ128">
            <v>0</v>
          </cell>
          <cell r="CK128">
            <v>0</v>
          </cell>
          <cell r="CL128">
            <v>0</v>
          </cell>
          <cell r="CM128">
            <v>0</v>
          </cell>
          <cell r="CN128">
            <v>0</v>
          </cell>
          <cell r="CO128">
            <v>0</v>
          </cell>
          <cell r="CP128">
            <v>0</v>
          </cell>
          <cell r="CQ128">
            <v>1</v>
          </cell>
          <cell r="CR128">
            <v>1</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N/A</v>
          </cell>
          <cell r="DP128" t="str">
            <v>N/A</v>
          </cell>
          <cell r="DQ128" t="str">
            <v>N/A</v>
          </cell>
          <cell r="DR128" t="str">
            <v/>
          </cell>
          <cell r="DS128" t="str">
            <v/>
          </cell>
          <cell r="DT128" t="str">
            <v>N/A</v>
          </cell>
          <cell r="DU128" t="str">
            <v>N/A</v>
          </cell>
          <cell r="DV128" t="str">
            <v>N/A</v>
          </cell>
          <cell r="DW128" t="str">
            <v/>
          </cell>
          <cell r="DX128" t="str">
            <v/>
          </cell>
          <cell r="DY128" t="str">
            <v/>
          </cell>
          <cell r="DZ128" t="str">
            <v/>
          </cell>
          <cell r="EA128" t="str">
            <v/>
          </cell>
          <cell r="EB128" t="str">
            <v/>
          </cell>
          <cell r="EC128" t="str">
            <v/>
          </cell>
          <cell r="ED128" t="str">
            <v/>
          </cell>
          <cell r="EE128" t="str">
            <v/>
          </cell>
          <cell r="EF128" t="str">
            <v/>
          </cell>
          <cell r="EG128">
            <v>0</v>
          </cell>
          <cell r="EH128" t="str">
            <v/>
          </cell>
          <cell r="EI128" t="str">
            <v>En el mes de septiembre se finalizó el análisis de adecuación de la Política de Administración de Riesgos de la Secretaría General luego de recoger las observaciones y las recomendaciones efectuadas por la Oficina de Control Interno, la Veeduría Distrital efectuadas en el primer semestre del año; la revisión de los resultados de la encuesta FURAG 2018 en los meses de junio y julio; el seguimiento al monitoreo de los riesgos efectuados, en enero de 2019 para riesgos de gestión y bimestralmente durante 2019 para riesgos de corrupción y los ajustes realizados en la metodología y el instrumento para gestión de riesgos formalizada en agosto de 2019 y la actualización de los mapas de riesgo de los procesos finalizada en mayo de este año. Con este análisis se procedió a identificar en el documento vigente las variaciones, aclaraciones y exclusiones que se deberían realizar de manera que se ajuste a la situación actual de la administración de riesgos de la Entidad. Se generó la propuesta preliminar del documento de política actualizado para que sea sometida a consideración del Comité Institucional de Coordinación de Control Interno y avalada por el Secretario General.</v>
          </cell>
          <cell r="EJ128" t="str">
            <v>No se cuenta con documento "aprobado". Se determinó que el entregable debería ser la Política de Administración de Riesgos Revisada y Aprobada, lo cual no se logró durante el periodo, toda vez que no se tiene injerencia directa de los responsables de la OAP en la aprobación del documento. De conformidad con el artículo 3 de la resolución 187 de 2018, corresponde al Comité de Coordinación de Control Interno, en el ejercicio de sus funciones " 7. Someter a aprobación del Secretario General, la Política de Administración del Riesgo..."</v>
          </cell>
          <cell r="EK128" t="str">
            <v>Durante el periodo se logró finalizar con éxito la revisión y adecuación de la política de administración de riesgos, la cual se alineó con el estándar establecido por el Departamento Administrativo de la Función Pública en octubre de 2018, la metodología para Gestión de Riesgos de Gestión y Corrupción definida y aplicada en la Secretaría General en 2019, y las observaciones y recomendaciones efectuadas por las instancias y entes de control.</v>
          </cell>
          <cell r="EL128" t="str">
            <v/>
          </cell>
          <cell r="EM128" t="str">
            <v/>
          </cell>
          <cell r="EN128" t="str">
            <v xml:space="preserve">Se reprogramó con fecha límite diciembre de 2019. </v>
          </cell>
          <cell r="EO128" t="str">
            <v/>
          </cell>
          <cell r="EP128" t="str">
            <v/>
          </cell>
          <cell r="EQ128" t="str">
            <v/>
          </cell>
          <cell r="ER128" t="str">
            <v/>
          </cell>
          <cell r="ES128" t="str">
            <v/>
          </cell>
          <cell r="ET128" t="str">
            <v/>
          </cell>
          <cell r="EU128" t="str">
            <v/>
          </cell>
          <cell r="EV128">
            <v>1</v>
          </cell>
          <cell r="EW128">
            <v>1</v>
          </cell>
          <cell r="EX128" t="str">
            <v>La Política de Administración del Riesgo de la Secretaría General de la Alcaldía Mayor de Bogotá D.C., fue actualizada a su versión número 2 en atención a los ajustes metodológicos, los requerimientos del Modelo Integrado de Planeación y Gestión, los resultados de la encuesta FURAG, el autodiagnóstico frente a la política de control interno (aplicados en 2019), las recomendaciones por parte de la Oficina de Control Interno y la Veeduría Distrital.
Esta versión fue sometida por el Comité Institucional de Coordinación de Control Interno (según la Resolución 187 de 2018. Por medio de la cual se actualiza la conformación y funcionamiento del Comité Institucional de Coordinación de Control Interno de la Secretaría general de la Alcaldía Mayor de Bogotá D.C.), para aprobación del Secretario General el 6 de noviembre de 2019, quedando constancia en el acta número 6, la cual reposa en la carpeta compartida y el archivo de gestión de la Oficina de Control Interno .
Se encuentra publicada para su consulta en la página web de la Secretaría General: https://secretariageneral.gov.co/transparencia/planeacion/politica-administracion-del-riesgo-version-2</v>
          </cell>
          <cell r="EY128" t="str">
            <v>N/A</v>
          </cell>
          <cell r="EZ128" t="str">
            <v>La Política de Administración del Riesgo es un documento que contiene la declaración del nivel directivo y las intenciones generales de la Entidad, respecto a la gestión del riesgo, aplicable a todos los niveles de la entidad. 
Entre los principales aportes y beneficios de esta segunda versión encontramos:
- Unificación de las directrices para gestionar los riesgos asociados a gestión, corrupción, contratación, seguridad digital, defensa jurídica, aspectos ambientales, seguridad y salud en el trabajo, entre otros.
- Definición de instancias para el reporte de riesgos materializados, según tipología.
Ajuste de los niveles de aceptación y tratamiento del riesgo (los riesgos de corrupción son inaceptables).
- Orientación para el tratamiento de riesgos con valoración residual en niveles extremo, alto o demorado (generar acciones para fortalecerlos y/o crear adicionales).
- Aclaración de responsabilidades para cada una de las líneas de defensa, y vinculación de la línea de defensa estratégica.
- Definición de la periodicidad para la publicación del mapa de riesgos consolidado y los informes de monitoreo y evaluación</v>
          </cell>
          <cell r="FA128">
            <v>1</v>
          </cell>
          <cell r="FB128">
            <v>0</v>
          </cell>
          <cell r="FC128" t="str">
            <v>No aplica</v>
          </cell>
          <cell r="FD128" t="str">
            <v>No programó</v>
          </cell>
          <cell r="FE128" t="str">
            <v>No programó</v>
          </cell>
          <cell r="FF128" t="str">
            <v>No aplica</v>
          </cell>
          <cell r="FG128" t="str">
            <v>No aplica</v>
          </cell>
          <cell r="FH128" t="str">
            <v>No aplica</v>
          </cell>
          <cell r="FI128" t="str">
            <v>No aplica</v>
          </cell>
          <cell r="FJ128" t="str">
            <v>No aplica</v>
          </cell>
          <cell r="FK128" t="str">
            <v>No aplica</v>
          </cell>
          <cell r="FL128" t="str">
            <v>Oportuna</v>
          </cell>
          <cell r="FM128">
            <v>0</v>
          </cell>
          <cell r="FN128" t="str">
            <v>Esneider Bernal</v>
          </cell>
          <cell r="FO128" t="str">
            <v>No aplica</v>
          </cell>
          <cell r="FP128" t="str">
            <v>No programó</v>
          </cell>
          <cell r="FQ128" t="e">
            <v>#N/A</v>
          </cell>
          <cell r="FR128" t="str">
            <v>No aplica</v>
          </cell>
          <cell r="FS128" t="str">
            <v>No aplica</v>
          </cell>
          <cell r="FT128" t="str">
            <v>No aplica</v>
          </cell>
          <cell r="FU128" t="str">
            <v>No aplica</v>
          </cell>
          <cell r="FV128" t="str">
            <v>No aplica</v>
          </cell>
          <cell r="FW128" t="str">
            <v>No aplica</v>
          </cell>
          <cell r="FX128" t="str">
            <v>No oportuna</v>
          </cell>
          <cell r="FY128">
            <v>0</v>
          </cell>
          <cell r="FZ128" t="str">
            <v>Esneider Bernal</v>
          </cell>
          <cell r="GA128" t="str">
            <v>Cumple</v>
          </cell>
          <cell r="GB128" t="str">
            <v>No programó</v>
          </cell>
          <cell r="GC128" t="e">
            <v>#N/A</v>
          </cell>
          <cell r="GD128" t="str">
            <v>No adecuado</v>
          </cell>
          <cell r="GE128" t="str">
            <v>Incoherente</v>
          </cell>
          <cell r="GF128" t="str">
            <v>Difiere</v>
          </cell>
          <cell r="GG128" t="str">
            <v>Difiere</v>
          </cell>
          <cell r="GH128" t="str">
            <v>Sin relación</v>
          </cell>
          <cell r="GI128" t="str">
            <v>No adecuado</v>
          </cell>
          <cell r="GJ128" t="str">
            <v>Oportuna</v>
          </cell>
          <cell r="GK128" t="str">
            <v>La politica no se encuentra aprobada, razon por la cual el indicador se encuentra incumplido</v>
          </cell>
          <cell r="GL128" t="str">
            <v>Esneider Bernal</v>
          </cell>
          <cell r="GM128" t="str">
            <v>Cumple</v>
          </cell>
          <cell r="GN128" t="str">
            <v>Cumplido</v>
          </cell>
          <cell r="GO128" t="e">
            <v>#N/A</v>
          </cell>
          <cell r="GP128" t="str">
            <v>Adecuado</v>
          </cell>
          <cell r="GQ128" t="str">
            <v>Coherente</v>
          </cell>
          <cell r="GR128" t="str">
            <v>Concuerda</v>
          </cell>
          <cell r="GS128" t="str">
            <v>Concuerda</v>
          </cell>
          <cell r="GT128" t="str">
            <v>Relación directa</v>
          </cell>
          <cell r="GU128" t="str">
            <v>Adecuado</v>
          </cell>
          <cell r="GV128" t="str">
            <v>Oportuna</v>
          </cell>
          <cell r="GW128">
            <v>0</v>
          </cell>
          <cell r="GX128" t="str">
            <v>Esneider Bernal</v>
          </cell>
          <cell r="GY128" t="str">
            <v/>
          </cell>
          <cell r="GZ128" t="str">
            <v/>
          </cell>
          <cell r="HA128" t="str">
            <v/>
          </cell>
          <cell r="HB128" t="str">
            <v/>
          </cell>
          <cell r="HC128" t="str">
            <v/>
          </cell>
          <cell r="HD128" t="str">
            <v/>
          </cell>
          <cell r="HE128" t="str">
            <v/>
          </cell>
          <cell r="HF128" t="str">
            <v/>
          </cell>
          <cell r="HG128">
            <v>0</v>
          </cell>
          <cell r="HH128" t="str">
            <v/>
          </cell>
          <cell r="HI128" t="str">
            <v/>
          </cell>
          <cell r="HJ128">
            <v>1</v>
          </cell>
          <cell r="HK128">
            <v>1</v>
          </cell>
          <cell r="HL128">
            <v>0</v>
          </cell>
          <cell r="HM128">
            <v>0</v>
          </cell>
          <cell r="HN128">
            <v>0</v>
          </cell>
          <cell r="HO128">
            <v>0</v>
          </cell>
          <cell r="HP128">
            <v>0</v>
          </cell>
          <cell r="HQ128">
            <v>0</v>
          </cell>
          <cell r="HR128">
            <v>0</v>
          </cell>
          <cell r="HS128">
            <v>0</v>
          </cell>
          <cell r="HT128">
            <v>0</v>
          </cell>
          <cell r="HU128">
            <v>0</v>
          </cell>
          <cell r="HV128">
            <v>0</v>
          </cell>
          <cell r="HW128">
            <v>1</v>
          </cell>
          <cell r="HX128">
            <v>1</v>
          </cell>
          <cell r="HY128" t="str">
            <v>No Programó</v>
          </cell>
          <cell r="HZ128" t="str">
            <v>No Programó</v>
          </cell>
          <cell r="IA128" t="str">
            <v>No Programó</v>
          </cell>
          <cell r="IB128" t="str">
            <v>No Programó</v>
          </cell>
          <cell r="IC128" t="str">
            <v>No Programó</v>
          </cell>
          <cell r="ID128" t="str">
            <v>No Programó</v>
          </cell>
          <cell r="IE128" t="str">
            <v>No Programó</v>
          </cell>
          <cell r="IF128" t="str">
            <v>No Programó</v>
          </cell>
          <cell r="IG128" t="str">
            <v>No Programó</v>
          </cell>
          <cell r="IH128" t="str">
            <v>No Programó</v>
          </cell>
          <cell r="II128" t="str">
            <v>No Programó</v>
          </cell>
          <cell r="IJ128">
            <v>1</v>
          </cell>
          <cell r="IK128" t="str">
            <v>No Programó</v>
          </cell>
          <cell r="IL128" t="str">
            <v>No Programó</v>
          </cell>
          <cell r="IM128" t="str">
            <v>No Programó</v>
          </cell>
          <cell r="IN128">
            <v>1</v>
          </cell>
          <cell r="IP128">
            <v>0</v>
          </cell>
          <cell r="IQ128">
            <v>0</v>
          </cell>
          <cell r="IR128">
            <v>0</v>
          </cell>
          <cell r="IS128">
            <v>1</v>
          </cell>
        </row>
        <row r="129">
          <cell r="A129" t="str">
            <v>PAAC_02</v>
          </cell>
          <cell r="B129" t="str">
            <v>Oficina Asesora de Planeación</v>
          </cell>
          <cell r="C129" t="str">
            <v>Jefe Oficina Asesora de Planeación</v>
          </cell>
          <cell r="D129" t="str">
            <v>Luz Alejandra Barbosa Tarazona</v>
          </cell>
          <cell r="E129" t="str">
            <v>P1 -  ÉTICA, BUEN GOBIERNO Y TRANSPARENCIA</v>
          </cell>
          <cell r="F129" t="str">
            <v>P1O1 Consolidar a 2020 una cultura de visión y actuación ética,  integra y transparente</v>
          </cell>
          <cell r="G129" t="str">
            <v>P1O1A11 Realizar la formulación y el seguimiento a la ejecución del Plan Anticorrupción y de Atención al Ciudadano - PAAC, para la obtención de resultados óptimos en la medición del Índice de Gobierno Abierto - IGA</v>
          </cell>
          <cell r="H129" t="str">
            <v xml:space="preserve">Realiza jornada de capacitación para funcionarios y contratistas de la Entidad, sobre Riesgos de corrupción y su respectivo seguimiento. </v>
          </cell>
          <cell r="I129" t="str">
            <v>Número de capacitaciones en gestión de riesgos</v>
          </cell>
          <cell r="J129" t="str">
            <v>Una vez definidos los riesgos de corrupción, se efectuará la capacitación a los colaboradores de la entidad, respecto de su identificación, gestión y monitoreo.</v>
          </cell>
          <cell r="K129" t="str">
            <v xml:space="preserve">  Suma de capacitaciones a los colaboradores de la entidad, respecto de la identificación, gestión y monitoreo de los riesgos de corrupción.  0   </v>
          </cell>
          <cell r="L129" t="str">
            <v>Número de capacitaciones realizadas a los colaboradores de la entidad, respecto de la identificación, gestión y monitoreo de los riesgos de corrupción</v>
          </cell>
          <cell r="M129" t="str">
            <v>N/A</v>
          </cell>
          <cell r="O129" t="str">
            <v>N/A</v>
          </cell>
          <cell r="Q129" t="str">
            <v xml:space="preserve">"Evaluación de conceptos
Listados de asistencia
Presentación de la capacitación"
</v>
          </cell>
          <cell r="R129" t="str">
            <v xml:space="preserve">"Afianzar conocimentos específicos y la metodología para gestionar los riesgos de corrupción. 
Aplicar  adecuadamente los instrumentos establecidos a nivel institucional, por la DDDI y el DAFP.
Realizar la actualización y documentación de los mapas de riesgos asociados a los procesos de la Entidad."
</v>
          </cell>
          <cell r="S129" t="str">
            <v>Suma</v>
          </cell>
          <cell r="T129" t="str">
            <v>Suma</v>
          </cell>
          <cell r="U129" t="str">
            <v>Número</v>
          </cell>
          <cell r="V129" t="str">
            <v>Eficacia</v>
          </cell>
          <cell r="W129" t="str">
            <v>Producto</v>
          </cell>
          <cell r="X129">
            <v>2018</v>
          </cell>
          <cell r="Y129">
            <v>0</v>
          </cell>
          <cell r="Z129">
            <v>0</v>
          </cell>
          <cell r="AA129">
            <v>0</v>
          </cell>
          <cell r="AB129">
            <v>0</v>
          </cell>
          <cell r="AC129">
            <v>1</v>
          </cell>
          <cell r="AD129">
            <v>1</v>
          </cell>
          <cell r="AE129">
            <v>0</v>
          </cell>
          <cell r="AF129">
            <v>0</v>
          </cell>
          <cell r="AG129" t="str">
            <v>No Aplica</v>
          </cell>
          <cell r="AH129" t="str">
            <v>No Aplica</v>
          </cell>
          <cell r="AI129" t="str">
            <v>No Aplica</v>
          </cell>
          <cell r="AJ129">
            <v>1</v>
          </cell>
          <cell r="AK129" t="str">
            <v>No Aplica</v>
          </cell>
          <cell r="AL129" t="str">
            <v>No Aplica</v>
          </cell>
          <cell r="AM129" t="str">
            <v>No Aplica</v>
          </cell>
          <cell r="AN129" t="str">
            <v>No Aplica</v>
          </cell>
          <cell r="AO129" t="str">
            <v>No Aplica</v>
          </cell>
          <cell r="AP129">
            <v>1</v>
          </cell>
          <cell r="AQ129" t="str">
            <v>No Aplica</v>
          </cell>
          <cell r="AR129" t="str">
            <v>No Aplica</v>
          </cell>
          <cell r="AS129" t="str">
            <v>No Aplica</v>
          </cell>
          <cell r="AT129" t="str">
            <v>No Aplica</v>
          </cell>
          <cell r="AU129" t="str">
            <v>No Aplica</v>
          </cell>
          <cell r="AV129" t="str">
            <v>No Aplica</v>
          </cell>
          <cell r="AW129" t="str">
            <v>No Aplica</v>
          </cell>
          <cell r="AX129" t="str">
            <v>No Aplica</v>
          </cell>
          <cell r="AY129" t="str">
            <v>No Aplica</v>
          </cell>
          <cell r="AZ129" t="str">
            <v>No Aplica</v>
          </cell>
          <cell r="BA129" t="str">
            <v>No Aplica</v>
          </cell>
          <cell r="BB129" t="str">
            <v>No Aplica</v>
          </cell>
          <cell r="BC129" t="str">
            <v>No Aplica</v>
          </cell>
          <cell r="BD129" t="str">
            <v>No Aplica</v>
          </cell>
          <cell r="BE129" t="str">
            <v>No Aplica</v>
          </cell>
          <cell r="BF129" t="str">
            <v>No Aplica</v>
          </cell>
          <cell r="BG129" t="str">
            <v>No Aplica</v>
          </cell>
          <cell r="BH129" t="str">
            <v>No Aplica</v>
          </cell>
          <cell r="BI129" t="str">
            <v>No Aplica</v>
          </cell>
          <cell r="BJ129" t="str">
            <v>No Aplica</v>
          </cell>
          <cell r="BK129" t="str">
            <v>No Aplica</v>
          </cell>
          <cell r="BL129" t="str">
            <v>No Aplica</v>
          </cell>
          <cell r="BM129" t="str">
            <v>Plan de Acción PAAC</v>
          </cell>
          <cell r="BN129" t="str">
            <v xml:space="preserve">Una vez definidos los ajustes a la metodología de identificación, analisis y evaluación de los riesgos de corrupción, se efectuará la capacitación a los colaboradores de la entidad.
</v>
          </cell>
          <cell r="BO129" t="str">
            <v xml:space="preserve">35. Realizar Jornada de socializaciónde la metodología de riesgos dirigida al equipo de gestores de calidad
</v>
          </cell>
          <cell r="BP129" t="str">
            <v xml:space="preserve">"Afianzar conocimentos específicos y la metodología para gestionar los riesgos de corrupción. 
Aplicar  adecuadamente los instrumentos establecidos a nivel institucional, por la DDDI y el DAFP.
Realizar la actualización y documentación de los mapas de riesgos asociados a los procesos de la Entidad."
</v>
          </cell>
          <cell r="BQ129" t="str">
            <v xml:space="preserve">"Evaluación de conceptos
Listados de asistencia
Presentación de la capacitación"
</v>
          </cell>
          <cell r="BR129" t="str">
            <v>Suma</v>
          </cell>
          <cell r="BS129">
            <v>1</v>
          </cell>
          <cell r="BT129">
            <v>0</v>
          </cell>
          <cell r="BU129">
            <v>1</v>
          </cell>
          <cell r="BV129">
            <v>0</v>
          </cell>
          <cell r="BW129">
            <v>0</v>
          </cell>
          <cell r="BX129">
            <v>0</v>
          </cell>
          <cell r="BY129">
            <v>0</v>
          </cell>
          <cell r="BZ129">
            <v>0</v>
          </cell>
          <cell r="CA129">
            <v>0</v>
          </cell>
          <cell r="CB129">
            <v>0</v>
          </cell>
          <cell r="CC129">
            <v>0</v>
          </cell>
          <cell r="CD129">
            <v>0</v>
          </cell>
          <cell r="CE129">
            <v>0</v>
          </cell>
          <cell r="CF129">
            <v>0</v>
          </cell>
          <cell r="CG129">
            <v>1</v>
          </cell>
          <cell r="CH129">
            <v>0</v>
          </cell>
          <cell r="CI129">
            <v>0</v>
          </cell>
          <cell r="CJ129">
            <v>0</v>
          </cell>
          <cell r="CK129">
            <v>0</v>
          </cell>
          <cell r="CL129">
            <v>0</v>
          </cell>
          <cell r="CM129">
            <v>0</v>
          </cell>
          <cell r="CN129">
            <v>0</v>
          </cell>
          <cell r="CO129">
            <v>0</v>
          </cell>
          <cell r="CP129">
            <v>0</v>
          </cell>
          <cell r="CQ129">
            <v>0</v>
          </cell>
          <cell r="CR129">
            <v>1</v>
          </cell>
          <cell r="CS129" t="str">
            <v/>
          </cell>
          <cell r="CT129" t="str">
            <v/>
          </cell>
          <cell r="CU129" t="str">
            <v/>
          </cell>
          <cell r="CV129" t="str">
            <v/>
          </cell>
          <cell r="CW129" t="str">
            <v/>
          </cell>
          <cell r="CX129">
            <v>1</v>
          </cell>
          <cell r="CY129" t="str">
            <v/>
          </cell>
          <cell r="CZ129" t="str">
            <v>Una vez establecidas las mejoras a realizar en la metodología de administración del riesgo de corrupción, así como para los riesgos de gestión se programó una taller de sensibilización a partir del análisis de casos prácticos en los que se deberían identificar los elementos claves en la gestión de riesgos.</v>
          </cell>
          <cell r="DA129" t="str">
            <v>No se presentaron</v>
          </cell>
          <cell r="DB129" t="str">
            <v>Con la formación en gestión de riesgos se dio una visión mas completa al tema de riesgos de corrupción de conformidad con las indicaciones que señala el DAFP, en la "Guía para Adminsitración del Riesgo" en su versión mas reciente. Con esta capacitación se puede proceder a la actualización de los mapas de riesgo de corrupción y gestión</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No se reportaron actividades durante el mes de mayo en el cumplimiento de este indicador.</v>
          </cell>
          <cell r="DP129" t="str">
            <v>N/A</v>
          </cell>
          <cell r="DQ129" t="str">
            <v>N/A</v>
          </cell>
          <cell r="DR129" t="str">
            <v/>
          </cell>
          <cell r="DS129" t="str">
            <v/>
          </cell>
          <cell r="DT129" t="str">
            <v>N/A</v>
          </cell>
          <cell r="DU129" t="str">
            <v>N/A</v>
          </cell>
          <cell r="DV129" t="str">
            <v>N/A</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v>1</v>
          </cell>
          <cell r="FB129">
            <v>0</v>
          </cell>
          <cell r="FC129" t="str">
            <v>No aplica</v>
          </cell>
          <cell r="FD129" t="str">
            <v>Cumplido</v>
          </cell>
          <cell r="FE129" t="str">
            <v>Cumplido</v>
          </cell>
          <cell r="FF129" t="str">
            <v>Adecuado</v>
          </cell>
          <cell r="FG129" t="str">
            <v>Coherente</v>
          </cell>
          <cell r="FH129" t="str">
            <v>Concuerda</v>
          </cell>
          <cell r="FI129" t="str">
            <v>Concuerda</v>
          </cell>
          <cell r="FJ129" t="str">
            <v>Relación directa</v>
          </cell>
          <cell r="FK129" t="str">
            <v>Adecuado</v>
          </cell>
          <cell r="FL129" t="str">
            <v>Oportuna</v>
          </cell>
          <cell r="FM129">
            <v>0</v>
          </cell>
          <cell r="FN129" t="str">
            <v>Esneider Bernal</v>
          </cell>
          <cell r="FO129" t="str">
            <v>Cumple</v>
          </cell>
          <cell r="FP129" t="str">
            <v>Cumplido</v>
          </cell>
          <cell r="FQ129" t="e">
            <v>#N/A</v>
          </cell>
          <cell r="FR129" t="str">
            <v>No aplica</v>
          </cell>
          <cell r="FS129" t="str">
            <v>No aplica</v>
          </cell>
          <cell r="FT129" t="str">
            <v>No aplica</v>
          </cell>
          <cell r="FU129" t="str">
            <v>No aplica</v>
          </cell>
          <cell r="FV129" t="str">
            <v>No aplica</v>
          </cell>
          <cell r="FW129" t="str">
            <v>No aplica</v>
          </cell>
          <cell r="FX129" t="str">
            <v>No oportuna</v>
          </cell>
          <cell r="FY129" t="str">
            <v>Indicador cumplido en el mes de febrero</v>
          </cell>
          <cell r="FZ129" t="str">
            <v>Esneider Bernal</v>
          </cell>
          <cell r="GA129" t="str">
            <v>Cumple</v>
          </cell>
          <cell r="GB129" t="str">
            <v>Cumplido</v>
          </cell>
          <cell r="GC129" t="e">
            <v>#N/A</v>
          </cell>
          <cell r="GD129" t="str">
            <v>Adecuado</v>
          </cell>
          <cell r="GE129" t="str">
            <v>Coherente</v>
          </cell>
          <cell r="GF129" t="str">
            <v>Concuerda</v>
          </cell>
          <cell r="GG129" t="str">
            <v>Concuerda</v>
          </cell>
          <cell r="GH129" t="str">
            <v>Relación directa</v>
          </cell>
          <cell r="GI129" t="str">
            <v>Adecuado</v>
          </cell>
          <cell r="GJ129" t="str">
            <v>Oportuna</v>
          </cell>
          <cell r="GK129">
            <v>0</v>
          </cell>
          <cell r="GL129" t="str">
            <v>Esneider Bernal</v>
          </cell>
          <cell r="GM129" t="str">
            <v>Cumple</v>
          </cell>
          <cell r="GN129" t="str">
            <v>Cumplido</v>
          </cell>
          <cell r="GO129" t="e">
            <v>#N/A</v>
          </cell>
          <cell r="GP129" t="str">
            <v>Adecuado</v>
          </cell>
          <cell r="GQ129" t="str">
            <v>Coherente</v>
          </cell>
          <cell r="GR129" t="str">
            <v>Concuerda</v>
          </cell>
          <cell r="GS129" t="str">
            <v>Concuerda</v>
          </cell>
          <cell r="GT129" t="str">
            <v>Relación directa</v>
          </cell>
          <cell r="GU129" t="str">
            <v>Adecuado</v>
          </cell>
          <cell r="GV129" t="str">
            <v>Oportuna</v>
          </cell>
          <cell r="GW129">
            <v>0</v>
          </cell>
          <cell r="GX129" t="str">
            <v>Esneider Bernal</v>
          </cell>
          <cell r="GY129" t="str">
            <v/>
          </cell>
          <cell r="GZ129">
            <v>1</v>
          </cell>
          <cell r="HA129" t="str">
            <v/>
          </cell>
          <cell r="HB129" t="str">
            <v/>
          </cell>
          <cell r="HC129" t="str">
            <v/>
          </cell>
          <cell r="HD129" t="str">
            <v/>
          </cell>
          <cell r="HE129" t="str">
            <v/>
          </cell>
          <cell r="HF129" t="str">
            <v/>
          </cell>
          <cell r="HG129" t="str">
            <v/>
          </cell>
          <cell r="HH129" t="str">
            <v/>
          </cell>
          <cell r="HI129" t="str">
            <v/>
          </cell>
          <cell r="HJ129" t="str">
            <v/>
          </cell>
          <cell r="HK129">
            <v>1</v>
          </cell>
          <cell r="HL129">
            <v>0</v>
          </cell>
          <cell r="HM129">
            <v>1</v>
          </cell>
          <cell r="HN129">
            <v>0</v>
          </cell>
          <cell r="HO129">
            <v>0</v>
          </cell>
          <cell r="HP129">
            <v>0</v>
          </cell>
          <cell r="HQ129">
            <v>0</v>
          </cell>
          <cell r="HR129">
            <v>0</v>
          </cell>
          <cell r="HS129">
            <v>0</v>
          </cell>
          <cell r="HT129">
            <v>0</v>
          </cell>
          <cell r="HU129">
            <v>0</v>
          </cell>
          <cell r="HV129">
            <v>0</v>
          </cell>
          <cell r="HW129">
            <v>0</v>
          </cell>
          <cell r="HX129">
            <v>1</v>
          </cell>
          <cell r="HY129" t="str">
            <v>No Programó</v>
          </cell>
          <cell r="HZ129">
            <v>1</v>
          </cell>
          <cell r="IA129">
            <v>1</v>
          </cell>
          <cell r="IB129">
            <v>1</v>
          </cell>
          <cell r="IC129">
            <v>1</v>
          </cell>
          <cell r="ID129">
            <v>1</v>
          </cell>
          <cell r="IE129">
            <v>1</v>
          </cell>
          <cell r="IF129">
            <v>1</v>
          </cell>
          <cell r="IG129">
            <v>1</v>
          </cell>
          <cell r="IH129">
            <v>1</v>
          </cell>
          <cell r="II129">
            <v>1</v>
          </cell>
          <cell r="IJ129">
            <v>1</v>
          </cell>
          <cell r="IK129">
            <v>1</v>
          </cell>
          <cell r="IL129">
            <v>1</v>
          </cell>
          <cell r="IM129">
            <v>1</v>
          </cell>
          <cell r="IN129">
            <v>1</v>
          </cell>
          <cell r="IP129">
            <v>1</v>
          </cell>
          <cell r="IQ129">
            <v>1</v>
          </cell>
          <cell r="IR129">
            <v>1</v>
          </cell>
          <cell r="IS129">
            <v>1</v>
          </cell>
        </row>
        <row r="130">
          <cell r="A130" t="str">
            <v>PAAC_03</v>
          </cell>
          <cell r="B130" t="str">
            <v>Oficina Asesora de Planeación</v>
          </cell>
          <cell r="C130" t="str">
            <v>Jefe Oficina Asesora de Planeación</v>
          </cell>
          <cell r="D130" t="str">
            <v>Luz Alejandra Barbosa Tarazona</v>
          </cell>
          <cell r="E130" t="str">
            <v>P1 -  ÉTICA, BUEN GOBIERNO Y TRANSPARENCIA</v>
          </cell>
          <cell r="F130" t="str">
            <v>P1O1 Consolidar a 2020 una cultura de visión y actuación ética,  integra y transparente</v>
          </cell>
          <cell r="G130" t="str">
            <v>P1O1A11 Realizar la formulación y el seguimiento a la ejecución del Plan Anticorrupción y de Atención al Ciudadano - PAAC, para la obtención de resultados óptimos en la medición del Índice de Gobierno Abierto - IGA</v>
          </cell>
          <cell r="H130" t="str">
            <v>Actualizar, publicar y promocionar el mapa de Riesgos de Corrupción, de acuerdo con la Política de Administración de Riesgos, la "Guía para la gestión del riesgo de corrupción", los lineamientos del Decreto 1499 de 2017, respecto al Modelo Integrado de Planeación y Gestión V2 y la normatividad vigente. Nota: en caso de realizar cambios o ajustes durante la vigencia 2018, se deberán informar en la sección de publicación con las justificaciones correspondientes.</v>
          </cell>
          <cell r="I130" t="str">
            <v>Mapa de Riesgos de Corrupción Institucional actualizado y publicado</v>
          </cell>
          <cell r="J130" t="str">
            <v>El Mapa de Riesgos de Corrupción debe ser actualizado cada vez que identifique la necesidad por parte de los procesos de la entidad, por lo que la OAP, debe publicarlo en la página web de la Secretaría General.</v>
          </cell>
          <cell r="K130" t="str">
            <v>N° de Mapas de Riesgos de Corrupción Institucional actualizado y publicado</v>
          </cell>
          <cell r="L130" t="str">
            <v>N° de Mapas de Riesgos de Corrupción Institucional actualizado y publicado</v>
          </cell>
          <cell r="M130" t="str">
            <v>N/A</v>
          </cell>
          <cell r="O130" t="str">
            <v>Mapa de Riesgos de Corrupción Institucional actualizado y publicado</v>
          </cell>
          <cell r="Q130" t="str">
            <v>Mapa de Riesgos de Corrupción Institucional actualizado y publicado</v>
          </cell>
          <cell r="R130" t="str">
            <v>Asegurar el cumplimiento de la ley  ley 1474 de 2011.
Identificar y gestionar adecuadamente las situaciones que den lugar hechos de corrupción en la Entidad.</v>
          </cell>
          <cell r="S130" t="str">
            <v>Suma</v>
          </cell>
          <cell r="T130" t="str">
            <v>Suma</v>
          </cell>
          <cell r="U130" t="str">
            <v>Número</v>
          </cell>
          <cell r="V130" t="str">
            <v>Eficacia</v>
          </cell>
          <cell r="W130" t="str">
            <v>Producto</v>
          </cell>
          <cell r="X130">
            <v>2018</v>
          </cell>
          <cell r="Y130">
            <v>0</v>
          </cell>
          <cell r="Z130">
            <v>0</v>
          </cell>
          <cell r="AA130">
            <v>0</v>
          </cell>
          <cell r="AB130">
            <v>0</v>
          </cell>
          <cell r="AC130">
            <v>1</v>
          </cell>
          <cell r="AD130">
            <v>1</v>
          </cell>
          <cell r="AE130">
            <v>0</v>
          </cell>
          <cell r="AF130">
            <v>0</v>
          </cell>
          <cell r="AG130" t="str">
            <v>No Aplica</v>
          </cell>
          <cell r="AH130" t="str">
            <v>No Aplica</v>
          </cell>
          <cell r="AI130" t="str">
            <v>No Aplica</v>
          </cell>
          <cell r="AJ130">
            <v>1</v>
          </cell>
          <cell r="AK130" t="str">
            <v>No Aplica</v>
          </cell>
          <cell r="AL130" t="str">
            <v>No Aplica</v>
          </cell>
          <cell r="AM130" t="str">
            <v>No Aplica</v>
          </cell>
          <cell r="AN130" t="str">
            <v>No Aplica</v>
          </cell>
          <cell r="AO130" t="str">
            <v>No Aplica</v>
          </cell>
          <cell r="AP130">
            <v>1</v>
          </cell>
          <cell r="AQ130" t="str">
            <v>No Aplica</v>
          </cell>
          <cell r="AR130" t="str">
            <v>No Aplica</v>
          </cell>
          <cell r="AS130" t="str">
            <v>No Aplica</v>
          </cell>
          <cell r="AT130" t="str">
            <v>No Aplica</v>
          </cell>
          <cell r="AU130" t="str">
            <v>No Aplica</v>
          </cell>
          <cell r="AV130" t="str">
            <v>No Aplica</v>
          </cell>
          <cell r="AW130" t="str">
            <v>No Aplica</v>
          </cell>
          <cell r="AX130" t="str">
            <v>No Aplica</v>
          </cell>
          <cell r="AY130" t="str">
            <v>No Aplica</v>
          </cell>
          <cell r="AZ130" t="str">
            <v>No Aplica</v>
          </cell>
          <cell r="BA130" t="str">
            <v>No Aplica</v>
          </cell>
          <cell r="BB130" t="str">
            <v>No Aplica</v>
          </cell>
          <cell r="BC130" t="str">
            <v>No Aplica</v>
          </cell>
          <cell r="BD130" t="str">
            <v>No Aplica</v>
          </cell>
          <cell r="BE130" t="str">
            <v>No Aplica</v>
          </cell>
          <cell r="BF130" t="str">
            <v>No Aplica</v>
          </cell>
          <cell r="BG130" t="str">
            <v>No Aplica</v>
          </cell>
          <cell r="BH130" t="str">
            <v>No Aplica</v>
          </cell>
          <cell r="BI130" t="str">
            <v>No Aplica</v>
          </cell>
          <cell r="BJ130" t="str">
            <v>No Aplica</v>
          </cell>
          <cell r="BK130" t="str">
            <v>No Aplica</v>
          </cell>
          <cell r="BL130" t="str">
            <v>No Aplica</v>
          </cell>
          <cell r="BM130" t="str">
            <v>Plan de Acción PAAC</v>
          </cell>
          <cell r="BN130" t="str">
            <v xml:space="preserve">Mide el avance en el de sarrollo de actividades para actualización y publicación del Mapa de Riesgos de Corrupción Institucional .
</v>
          </cell>
          <cell r="BO130" t="str">
            <v xml:space="preserve">"15. Elaborar diagnóstico de la metodología de gestión de riesgos de gestión y corrupción.
16. Ajustar la metodología y el instrumento para la gestión de riesgos de gestión y corrupción.
24. Actualizar y documentar los riesgos de corrupción bajo la nueva metodología.
26. Consolidar y publicar la nueva versión del mapa de riesgos de corrupción institucional.
50. Realizar seguimiento al monitoreo de los riesgos de corrupción y bimestralmente, elaborar un informe de análisis y recomendaciones."
</v>
          </cell>
          <cell r="BP130" t="str">
            <v>Asegurar el cumplimiento de la ley  ley 1474 de 2011.
Identificar y gestionar adecuadamente las situaciones que den lugar hechos de corrupción en la Entidad.</v>
          </cell>
          <cell r="BQ130" t="str">
            <v>Mapa de Riesgos de Corrupción Institucional actualizado y publicado</v>
          </cell>
          <cell r="BR130" t="str">
            <v>Suma</v>
          </cell>
          <cell r="BS130">
            <v>1</v>
          </cell>
          <cell r="BT130">
            <v>0</v>
          </cell>
          <cell r="BU130">
            <v>0</v>
          </cell>
          <cell r="BV130">
            <v>0</v>
          </cell>
          <cell r="BW130">
            <v>0</v>
          </cell>
          <cell r="BX130">
            <v>1</v>
          </cell>
          <cell r="BY130">
            <v>0</v>
          </cell>
          <cell r="BZ130">
            <v>0</v>
          </cell>
          <cell r="CA130">
            <v>0</v>
          </cell>
          <cell r="CB130">
            <v>0</v>
          </cell>
          <cell r="CC130">
            <v>0</v>
          </cell>
          <cell r="CD130">
            <v>0</v>
          </cell>
          <cell r="CE130">
            <v>0</v>
          </cell>
          <cell r="CF130">
            <v>0</v>
          </cell>
          <cell r="CG130">
            <v>0</v>
          </cell>
          <cell r="CH130">
            <v>0</v>
          </cell>
          <cell r="CI130">
            <v>0</v>
          </cell>
          <cell r="CJ130">
            <v>1</v>
          </cell>
          <cell r="CK130">
            <v>0</v>
          </cell>
          <cell r="CL130">
            <v>0</v>
          </cell>
          <cell r="CM130">
            <v>0</v>
          </cell>
          <cell r="CN130">
            <v>0</v>
          </cell>
          <cell r="CO130">
            <v>0</v>
          </cell>
          <cell r="CP130">
            <v>0</v>
          </cell>
          <cell r="CQ130">
            <v>0</v>
          </cell>
          <cell r="CR130">
            <v>1</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v>1</v>
          </cell>
          <cell r="DN130" t="str">
            <v/>
          </cell>
          <cell r="DO130" t="str">
            <v>Se actualizó y publicó el mapa de riesgos institucional que consolida los riesgos de gestión y corrupción a nivel de procesos. El resultado se socializó en sesión de comité directivo ampliado del día 14 de mayo de 2018.</v>
          </cell>
          <cell r="DP130" t="str">
            <v xml:space="preserve">Si bien no se presentó ningún retraso respecto a la fecha prevista para actualizar los riesgos de corrupción en la entidad, obtener los mapas de riesgo representó un labor pedagógica y de acompañamiento permanente a las dependencias por parte del equipo de asesores de la Oficina Asesora de Planeación, que afecto la realización de otras actividades previstas. </v>
          </cell>
          <cell r="DQ130" t="str">
            <v>La Entidad cuenta con un esquema completo, ordenado y lógico de identificación, análisis y evaluación de riesgos de corrupción acorde con las disposiciones del gobierno nacional definidas en la Guía para Administración del Riesgo, emitida por El Departamento Administrativo de la Función pública en Octubre de 2018. Este esquema se encuentra integrado al de administración de los riesgos de gestión de los procesos de la Secretaría General.</v>
          </cell>
          <cell r="DR130" t="str">
            <v/>
          </cell>
          <cell r="DS130" t="str">
            <v/>
          </cell>
          <cell r="DT130" t="str">
            <v>N/A</v>
          </cell>
          <cell r="DU130" t="str">
            <v>N/A</v>
          </cell>
          <cell r="DV130" t="str">
            <v>N/A</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v>1</v>
          </cell>
          <cell r="FB130">
            <v>0</v>
          </cell>
          <cell r="FC130" t="str">
            <v>No aplica</v>
          </cell>
          <cell r="FD130" t="str">
            <v>No programó</v>
          </cell>
          <cell r="FE130" t="str">
            <v>Cumplido</v>
          </cell>
          <cell r="FF130" t="str">
            <v>No aplica</v>
          </cell>
          <cell r="FG130" t="str">
            <v>No aplica</v>
          </cell>
          <cell r="FH130" t="str">
            <v>No aplica</v>
          </cell>
          <cell r="FI130" t="str">
            <v>No aplica</v>
          </cell>
          <cell r="FJ130" t="str">
            <v>No aplica</v>
          </cell>
          <cell r="FK130" t="str">
            <v>No aplica</v>
          </cell>
          <cell r="FL130" t="str">
            <v>Oportuna</v>
          </cell>
          <cell r="FM130">
            <v>0</v>
          </cell>
          <cell r="FN130" t="str">
            <v>Esneider Bernal</v>
          </cell>
          <cell r="FO130" t="str">
            <v>Cumple</v>
          </cell>
          <cell r="FP130" t="str">
            <v>Cumplido</v>
          </cell>
          <cell r="FQ130" t="e">
            <v>#N/A</v>
          </cell>
          <cell r="FR130" t="str">
            <v>Adecuado</v>
          </cell>
          <cell r="FS130" t="str">
            <v>Coherente</v>
          </cell>
          <cell r="FT130" t="str">
            <v>Concuerda</v>
          </cell>
          <cell r="FU130" t="str">
            <v>Concuerda</v>
          </cell>
          <cell r="FV130" t="str">
            <v>No aplica</v>
          </cell>
          <cell r="FW130" t="str">
            <v>Adecuado</v>
          </cell>
          <cell r="FX130" t="str">
            <v>No oportuna</v>
          </cell>
          <cell r="FY130">
            <v>0</v>
          </cell>
          <cell r="FZ130" t="str">
            <v>Esneider Bernal</v>
          </cell>
          <cell r="GA130" t="str">
            <v>Cumple</v>
          </cell>
          <cell r="GB130" t="str">
            <v>Cumplido</v>
          </cell>
          <cell r="GC130" t="e">
            <v>#N/A</v>
          </cell>
          <cell r="GD130" t="str">
            <v>Adecuado</v>
          </cell>
          <cell r="GE130" t="str">
            <v>Coherente</v>
          </cell>
          <cell r="GF130" t="str">
            <v>Concuerda</v>
          </cell>
          <cell r="GG130" t="str">
            <v>Concuerda</v>
          </cell>
          <cell r="GH130" t="str">
            <v>Relación directa</v>
          </cell>
          <cell r="GI130" t="str">
            <v>Adecuado</v>
          </cell>
          <cell r="GJ130" t="str">
            <v>Oportuna</v>
          </cell>
          <cell r="GK130">
            <v>0</v>
          </cell>
          <cell r="GL130" t="str">
            <v>Esneider Bernal</v>
          </cell>
          <cell r="GM130" t="str">
            <v>Cumple</v>
          </cell>
          <cell r="GN130" t="str">
            <v>Cumplido</v>
          </cell>
          <cell r="GO130" t="e">
            <v>#N/A</v>
          </cell>
          <cell r="GP130" t="str">
            <v>Adecuado</v>
          </cell>
          <cell r="GQ130" t="str">
            <v>Coherente</v>
          </cell>
          <cell r="GR130" t="str">
            <v>Concuerda</v>
          </cell>
          <cell r="GS130" t="str">
            <v>Concuerda</v>
          </cell>
          <cell r="GT130" t="str">
            <v>Relación directa</v>
          </cell>
          <cell r="GU130" t="str">
            <v>Adecuado</v>
          </cell>
          <cell r="GV130" t="str">
            <v>Oportuna</v>
          </cell>
          <cell r="GW130">
            <v>0</v>
          </cell>
          <cell r="GX130" t="str">
            <v>Esneider Bernal</v>
          </cell>
          <cell r="GY130" t="str">
            <v/>
          </cell>
          <cell r="GZ130" t="str">
            <v/>
          </cell>
          <cell r="HA130" t="str">
            <v/>
          </cell>
          <cell r="HB130" t="str">
            <v/>
          </cell>
          <cell r="HC130">
            <v>1</v>
          </cell>
          <cell r="HD130" t="str">
            <v/>
          </cell>
          <cell r="HE130" t="str">
            <v/>
          </cell>
          <cell r="HF130" t="str">
            <v/>
          </cell>
          <cell r="HG130" t="str">
            <v/>
          </cell>
          <cell r="HH130" t="str">
            <v/>
          </cell>
          <cell r="HI130" t="str">
            <v/>
          </cell>
          <cell r="HJ130" t="str">
            <v/>
          </cell>
          <cell r="HK130">
            <v>1</v>
          </cell>
          <cell r="HL130">
            <v>0</v>
          </cell>
          <cell r="HM130">
            <v>0</v>
          </cell>
          <cell r="HN130">
            <v>0</v>
          </cell>
          <cell r="HO130">
            <v>0</v>
          </cell>
          <cell r="HP130">
            <v>1</v>
          </cell>
          <cell r="HQ130">
            <v>0</v>
          </cell>
          <cell r="HR130">
            <v>0</v>
          </cell>
          <cell r="HS130">
            <v>0</v>
          </cell>
          <cell r="HT130">
            <v>0</v>
          </cell>
          <cell r="HU130">
            <v>0</v>
          </cell>
          <cell r="HV130">
            <v>0</v>
          </cell>
          <cell r="HW130">
            <v>0</v>
          </cell>
          <cell r="HX130">
            <v>1</v>
          </cell>
          <cell r="HY130" t="str">
            <v>No Programó</v>
          </cell>
          <cell r="HZ130" t="str">
            <v>No Programó</v>
          </cell>
          <cell r="IA130" t="str">
            <v>No Programó</v>
          </cell>
          <cell r="IB130" t="str">
            <v>No Programó</v>
          </cell>
          <cell r="IC130">
            <v>1</v>
          </cell>
          <cell r="ID130">
            <v>1</v>
          </cell>
          <cell r="IE130">
            <v>1</v>
          </cell>
          <cell r="IF130">
            <v>1</v>
          </cell>
          <cell r="IG130">
            <v>1</v>
          </cell>
          <cell r="IH130">
            <v>1</v>
          </cell>
          <cell r="II130">
            <v>1</v>
          </cell>
          <cell r="IJ130">
            <v>1</v>
          </cell>
          <cell r="IK130" t="str">
            <v>No Programó</v>
          </cell>
          <cell r="IL130">
            <v>1</v>
          </cell>
          <cell r="IM130">
            <v>1</v>
          </cell>
          <cell r="IN130">
            <v>1</v>
          </cell>
          <cell r="IP130">
            <v>0</v>
          </cell>
          <cell r="IQ130">
            <v>1</v>
          </cell>
          <cell r="IR130">
            <v>1</v>
          </cell>
          <cell r="IS130">
            <v>1</v>
          </cell>
        </row>
        <row r="131">
          <cell r="A131" t="str">
            <v>PAAC_04</v>
          </cell>
          <cell r="B131" t="str">
            <v>Oficina Asesora de Planeación</v>
          </cell>
          <cell r="C131" t="str">
            <v>Jefe Oficina Asesora de Planeación</v>
          </cell>
          <cell r="D131" t="str">
            <v>Luz Alejandra Barbosa Tarazona</v>
          </cell>
          <cell r="E131" t="str">
            <v>P1 -  ÉTICA, BUEN GOBIERNO Y TRANSPARENCIA</v>
          </cell>
          <cell r="F131" t="str">
            <v>P1O1 Consolidar a 2020 una cultura de visión y actuación ética,  integra y transparente</v>
          </cell>
          <cell r="G131" t="str">
            <v>P1O1A11 Realizar la formulación y el seguimiento a la ejecución del Plan Anticorrupción y de Atención al Ciudadano - PAAC, para la obtención de resultados óptimos en la medición del Índice de Gobierno Abierto - IGA</v>
          </cell>
          <cell r="H131" t="str">
            <v>Analizar observaciones internas y externas el Plan Anticorrupción y de Atención al Ciudadano y el mapa de riesgos de corrupción, con la finalidad de conocer las opiniones y sugerencias de los servidores y contratistas de la Entidad y de los ciudadanos.</v>
          </cell>
          <cell r="I131" t="str">
            <v>Incorporación de las Observaciones internas y externas al Plan Anticorrupción y de Atención al Ciudadano  analizadas.</v>
          </cell>
          <cell r="J131" t="str">
            <v>Una vez efectuado el ejercicio de ajuste al Mapa de Riesgos de Corrupción, se debe someter a consulta para tener en cuenta las observaciones presentadas por la ciudadanía y los colaboradores de la entidad</v>
          </cell>
          <cell r="K131" t="str">
            <v>Número de Planes Anticorrupción y de Atención al Ciudadano con observaciones analizadas e incorporadas</v>
          </cell>
          <cell r="L131" t="str">
            <v>Número de Planes Anticorrupción y de Atención al Ciudadano con observaciones analizadas e incorporadas</v>
          </cell>
          <cell r="M131" t="str">
            <v>N/A</v>
          </cell>
          <cell r="O131" t="str">
            <v>Plan Anticorrupción y de Atención al Ciudadano y el  mapa de riesgos de corrupción publicados con incidencia de los servidores y contratistas de la Entidad y de los ciudadanos.</v>
          </cell>
          <cell r="Q131" t="str">
            <v xml:space="preserve">Publicación del Plan Anticorrupción y de Atención al Ciudadano con observaciones analizadas e incorporadas </v>
          </cell>
          <cell r="R131" t="str">
            <v>Análisis de la participación ciudadana y su incorporación en el PAAC 2019</v>
          </cell>
          <cell r="S131" t="str">
            <v>Suma</v>
          </cell>
          <cell r="T131" t="str">
            <v>Suma</v>
          </cell>
          <cell r="U131" t="str">
            <v>Número</v>
          </cell>
          <cell r="V131" t="str">
            <v>Eficacia</v>
          </cell>
          <cell r="W131" t="str">
            <v>Producto</v>
          </cell>
          <cell r="X131">
            <v>2018</v>
          </cell>
          <cell r="Y131">
            <v>0</v>
          </cell>
          <cell r="Z131">
            <v>0</v>
          </cell>
          <cell r="AA131">
            <v>0</v>
          </cell>
          <cell r="AB131">
            <v>0</v>
          </cell>
          <cell r="AC131">
            <v>1</v>
          </cell>
          <cell r="AD131">
            <v>1</v>
          </cell>
          <cell r="AE131">
            <v>0</v>
          </cell>
          <cell r="AF131">
            <v>0</v>
          </cell>
          <cell r="AG131" t="str">
            <v>No Aplica</v>
          </cell>
          <cell r="AH131" t="str">
            <v>No Aplica</v>
          </cell>
          <cell r="AI131" t="str">
            <v>No Aplica</v>
          </cell>
          <cell r="AJ131">
            <v>1</v>
          </cell>
          <cell r="AK131" t="str">
            <v>No Aplica</v>
          </cell>
          <cell r="AL131" t="str">
            <v>No Aplica</v>
          </cell>
          <cell r="AM131" t="str">
            <v>No Aplica</v>
          </cell>
          <cell r="AN131" t="str">
            <v>No Aplica</v>
          </cell>
          <cell r="AO131" t="str">
            <v>No Aplica</v>
          </cell>
          <cell r="AP131">
            <v>1</v>
          </cell>
          <cell r="AQ131" t="str">
            <v>No Aplica</v>
          </cell>
          <cell r="AR131" t="str">
            <v>No Aplica</v>
          </cell>
          <cell r="AS131" t="str">
            <v>No Aplica</v>
          </cell>
          <cell r="AT131" t="str">
            <v>No Aplica</v>
          </cell>
          <cell r="AU131" t="str">
            <v>No Aplica</v>
          </cell>
          <cell r="AV131" t="str">
            <v>No Aplica</v>
          </cell>
          <cell r="AW131" t="str">
            <v>No Aplica</v>
          </cell>
          <cell r="AX131" t="str">
            <v>No Aplica</v>
          </cell>
          <cell r="AY131" t="str">
            <v>No Aplica</v>
          </cell>
          <cell r="AZ131" t="str">
            <v>No Aplica</v>
          </cell>
          <cell r="BA131" t="str">
            <v>No Aplica</v>
          </cell>
          <cell r="BB131" t="str">
            <v>No Aplica</v>
          </cell>
          <cell r="BC131" t="str">
            <v>No Aplica</v>
          </cell>
          <cell r="BD131" t="str">
            <v>No Aplica</v>
          </cell>
          <cell r="BE131" t="str">
            <v>No Aplica</v>
          </cell>
          <cell r="BF131" t="str">
            <v>No Aplica</v>
          </cell>
          <cell r="BG131" t="str">
            <v>No Aplica</v>
          </cell>
          <cell r="BH131" t="str">
            <v>No Aplica</v>
          </cell>
          <cell r="BI131" t="str">
            <v>No Aplica</v>
          </cell>
          <cell r="BJ131" t="str">
            <v>No Aplica</v>
          </cell>
          <cell r="BK131" t="str">
            <v>No Aplica</v>
          </cell>
          <cell r="BL131" t="str">
            <v>No Aplica</v>
          </cell>
          <cell r="BM131" t="str">
            <v>Plan de Acción PAAC</v>
          </cell>
          <cell r="BN131" t="str">
            <v>Una vez efectuado el ejercicio de ajuste al Mapa de Riesgos de Corrupción, se debe someter a consulta para tener en cuenta las observaciones presentadas por la ciudadanía y los colaboradores de la entidad</v>
          </cell>
          <cell r="BO131" t="str">
            <v>Publicación del formulario de participación
Creación de la base para realizar el análisis de las observaciones
Análisis de las observaciones</v>
          </cell>
          <cell r="BP131" t="str">
            <v>Análisis de la participación ciudadana y su incorporación en el PAAC 2019</v>
          </cell>
          <cell r="BQ131" t="str">
            <v xml:space="preserve">Publicación del Plan Anticorrupción y de Atención al Ciudadano con observaciones analizadas e incorporadas </v>
          </cell>
          <cell r="BR131" t="str">
            <v>Suma</v>
          </cell>
          <cell r="BS131">
            <v>1</v>
          </cell>
          <cell r="BT131">
            <v>0</v>
          </cell>
          <cell r="BU131">
            <v>0</v>
          </cell>
          <cell r="BV131">
            <v>0</v>
          </cell>
          <cell r="BW131">
            <v>1</v>
          </cell>
          <cell r="BX131">
            <v>0</v>
          </cell>
          <cell r="BY131">
            <v>0</v>
          </cell>
          <cell r="BZ131">
            <v>0</v>
          </cell>
          <cell r="CA131">
            <v>0</v>
          </cell>
          <cell r="CB131">
            <v>0</v>
          </cell>
          <cell r="CC131">
            <v>0</v>
          </cell>
          <cell r="CD131">
            <v>0</v>
          </cell>
          <cell r="CE131">
            <v>0</v>
          </cell>
          <cell r="CF131">
            <v>0</v>
          </cell>
          <cell r="CG131">
            <v>0</v>
          </cell>
          <cell r="CH131">
            <v>0</v>
          </cell>
          <cell r="CI131">
            <v>1</v>
          </cell>
          <cell r="CJ131">
            <v>0</v>
          </cell>
          <cell r="CK131">
            <v>0</v>
          </cell>
          <cell r="CL131">
            <v>0</v>
          </cell>
          <cell r="CM131">
            <v>0</v>
          </cell>
          <cell r="CN131">
            <v>0</v>
          </cell>
          <cell r="CO131">
            <v>0</v>
          </cell>
          <cell r="CP131">
            <v>0</v>
          </cell>
          <cell r="CQ131">
            <v>0</v>
          </cell>
          <cell r="CR131">
            <v>1</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v>1</v>
          </cell>
          <cell r="DI131" t="str">
            <v/>
          </cell>
          <cell r="DJ131" t="str">
            <v>Se realizo la recopilación de observaciones ciudadanas al Plan Anticorrupción y de Atención al Ciudadano 2019, en dicho proceso se recibieron un total de ochocientas sesenta y cuatro (864) consideraciones manifestadas por usuarios externos y novecientas ochenta y dos  (982) por usuarios internos.</v>
          </cell>
          <cell r="DK131" t="str">
            <v>Dada la complegidad de las observaciones y al alto numero de participaciones, en la actualidad no se ha culminado el proceso de incorporacion de las observaciones en el PAAC 2019, dichja labor se reprograma para el mes de mayop de 2019.</v>
          </cell>
          <cell r="DL131" t="str">
            <v/>
          </cell>
          <cell r="DM131" t="str">
            <v/>
          </cell>
          <cell r="DN131" t="str">
            <v/>
          </cell>
          <cell r="DO131" t="str">
            <v>No se reportaron actividades durante el mes de mayo en el cumplimiento de este indicador.</v>
          </cell>
          <cell r="DP131" t="str">
            <v>N/A</v>
          </cell>
          <cell r="DQ131" t="str">
            <v>N/A</v>
          </cell>
          <cell r="DR131" t="str">
            <v/>
          </cell>
          <cell r="DS131" t="str">
            <v/>
          </cell>
          <cell r="DT131" t="str">
            <v>N/A</v>
          </cell>
          <cell r="DU131" t="str">
            <v>N/A</v>
          </cell>
          <cell r="DV131" t="str">
            <v>N/A</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v>1</v>
          </cell>
          <cell r="FB131">
            <v>0</v>
          </cell>
          <cell r="FC131" t="str">
            <v>No aplica</v>
          </cell>
          <cell r="FD131" t="str">
            <v>No programó</v>
          </cell>
          <cell r="FE131" t="str">
            <v>Cumplido</v>
          </cell>
          <cell r="FF131" t="str">
            <v>No aplica</v>
          </cell>
          <cell r="FG131" t="str">
            <v>No aplica</v>
          </cell>
          <cell r="FH131" t="str">
            <v>No aplica</v>
          </cell>
          <cell r="FI131" t="str">
            <v>No aplica</v>
          </cell>
          <cell r="FJ131" t="str">
            <v>No aplica</v>
          </cell>
          <cell r="FK131" t="str">
            <v>No aplica</v>
          </cell>
          <cell r="FL131" t="str">
            <v>Oportuna</v>
          </cell>
          <cell r="FM131">
            <v>0</v>
          </cell>
          <cell r="FN131" t="str">
            <v>Esneider Bernal</v>
          </cell>
          <cell r="FO131" t="str">
            <v>Cumple</v>
          </cell>
          <cell r="FP131" t="str">
            <v>Cumplido</v>
          </cell>
          <cell r="FQ131" t="e">
            <v>#N/A</v>
          </cell>
          <cell r="FR131" t="str">
            <v>Adecuado</v>
          </cell>
          <cell r="FS131" t="str">
            <v>Coherente</v>
          </cell>
          <cell r="FT131" t="str">
            <v>Concuerda</v>
          </cell>
          <cell r="FU131" t="str">
            <v>Concuerda</v>
          </cell>
          <cell r="FV131" t="str">
            <v>No aplica</v>
          </cell>
          <cell r="FW131" t="str">
            <v>Adecuado</v>
          </cell>
          <cell r="FX131" t="str">
            <v>No oportuna</v>
          </cell>
          <cell r="FY131">
            <v>0</v>
          </cell>
          <cell r="FZ131" t="str">
            <v>Esneider Bernal</v>
          </cell>
          <cell r="GA131" t="str">
            <v>Cumple</v>
          </cell>
          <cell r="GB131" t="str">
            <v>Cumplido</v>
          </cell>
          <cell r="GC131" t="e">
            <v>#N/A</v>
          </cell>
          <cell r="GD131" t="str">
            <v>Adecuado</v>
          </cell>
          <cell r="GE131" t="str">
            <v>Coherente</v>
          </cell>
          <cell r="GF131" t="str">
            <v>Concuerda</v>
          </cell>
          <cell r="GG131" t="str">
            <v>Concuerda</v>
          </cell>
          <cell r="GH131" t="str">
            <v>Relación directa</v>
          </cell>
          <cell r="GI131" t="str">
            <v>Adecuado</v>
          </cell>
          <cell r="GJ131" t="str">
            <v>Oportuna</v>
          </cell>
          <cell r="GK131">
            <v>0</v>
          </cell>
          <cell r="GL131" t="str">
            <v>Esneider Bernal</v>
          </cell>
          <cell r="GM131" t="str">
            <v>Cumple</v>
          </cell>
          <cell r="GN131" t="str">
            <v>Cumplido</v>
          </cell>
          <cell r="GO131" t="e">
            <v>#N/A</v>
          </cell>
          <cell r="GP131" t="str">
            <v>Adecuado</v>
          </cell>
          <cell r="GQ131" t="str">
            <v>Coherente</v>
          </cell>
          <cell r="GR131" t="str">
            <v>Concuerda</v>
          </cell>
          <cell r="GS131" t="str">
            <v>Concuerda</v>
          </cell>
          <cell r="GT131" t="str">
            <v>Relación directa</v>
          </cell>
          <cell r="GU131" t="str">
            <v>Adecuado</v>
          </cell>
          <cell r="GV131" t="str">
            <v>Oportuna</v>
          </cell>
          <cell r="GW131">
            <v>0</v>
          </cell>
          <cell r="GX131" t="str">
            <v>Esneider Bernal</v>
          </cell>
          <cell r="GY131" t="str">
            <v/>
          </cell>
          <cell r="GZ131" t="str">
            <v/>
          </cell>
          <cell r="HA131" t="str">
            <v/>
          </cell>
          <cell r="HB131">
            <v>1</v>
          </cell>
          <cell r="HC131" t="str">
            <v/>
          </cell>
          <cell r="HD131" t="str">
            <v/>
          </cell>
          <cell r="HE131" t="str">
            <v/>
          </cell>
          <cell r="HF131" t="str">
            <v/>
          </cell>
          <cell r="HG131" t="str">
            <v/>
          </cell>
          <cell r="HH131" t="str">
            <v/>
          </cell>
          <cell r="HI131" t="str">
            <v/>
          </cell>
          <cell r="HJ131" t="str">
            <v/>
          </cell>
          <cell r="HK131">
            <v>1</v>
          </cell>
          <cell r="HL131">
            <v>0</v>
          </cell>
          <cell r="HM131">
            <v>0</v>
          </cell>
          <cell r="HN131">
            <v>0</v>
          </cell>
          <cell r="HO131">
            <v>1</v>
          </cell>
          <cell r="HP131">
            <v>0</v>
          </cell>
          <cell r="HQ131">
            <v>0</v>
          </cell>
          <cell r="HR131">
            <v>0</v>
          </cell>
          <cell r="HS131">
            <v>0</v>
          </cell>
          <cell r="HT131">
            <v>0</v>
          </cell>
          <cell r="HU131">
            <v>0</v>
          </cell>
          <cell r="HV131">
            <v>0</v>
          </cell>
          <cell r="HW131">
            <v>0</v>
          </cell>
          <cell r="HX131">
            <v>1</v>
          </cell>
          <cell r="HY131" t="str">
            <v>No Programó</v>
          </cell>
          <cell r="HZ131" t="str">
            <v>No Programó</v>
          </cell>
          <cell r="IA131" t="str">
            <v>No Programó</v>
          </cell>
          <cell r="IB131">
            <v>1</v>
          </cell>
          <cell r="IC131">
            <v>1</v>
          </cell>
          <cell r="ID131">
            <v>1</v>
          </cell>
          <cell r="IE131">
            <v>1</v>
          </cell>
          <cell r="IF131">
            <v>1</v>
          </cell>
          <cell r="IG131">
            <v>1</v>
          </cell>
          <cell r="IH131">
            <v>1</v>
          </cell>
          <cell r="II131">
            <v>1</v>
          </cell>
          <cell r="IJ131">
            <v>1</v>
          </cell>
          <cell r="IK131" t="str">
            <v>No Programó</v>
          </cell>
          <cell r="IL131">
            <v>1</v>
          </cell>
          <cell r="IM131">
            <v>1</v>
          </cell>
          <cell r="IN131">
            <v>1</v>
          </cell>
          <cell r="IP131">
            <v>0</v>
          </cell>
          <cell r="IQ131">
            <v>1</v>
          </cell>
          <cell r="IR131">
            <v>1</v>
          </cell>
          <cell r="IS131">
            <v>1</v>
          </cell>
        </row>
        <row r="132">
          <cell r="A132" t="str">
            <v>PAAC_05</v>
          </cell>
          <cell r="B132" t="str">
            <v>Oficina Asesora de Planeación</v>
          </cell>
          <cell r="C132" t="str">
            <v>Jefe Oficina Asesora de Planeación</v>
          </cell>
          <cell r="D132" t="str">
            <v>Luz Alejandra Barbosa Tarazona</v>
          </cell>
          <cell r="E132" t="str">
            <v>P1 -  ÉTICA, BUEN GOBIERNO Y TRANSPARENCIA</v>
          </cell>
          <cell r="F132" t="str">
            <v>P1O1 Consolidar a 2020 una cultura de visión y actuación ética,  integra y transparente</v>
          </cell>
          <cell r="G132" t="str">
            <v>P1O1A11 Realizar la formulación y el seguimiento a la ejecución del Plan Anticorrupción y de Atención al Ciudadano - PAAC, para la obtención de resultados óptimos en la medición del Índice de Gobierno Abierto - IGA</v>
          </cell>
          <cell r="H132" t="str">
            <v xml:space="preserve">Publicar, divulgar y socializar en página Web el Plan Anticorrupción y de Atención al Ciudadano y mapa de riesgos de corrupción ajustado de acuerdo a las observaciones recibidas. </v>
          </cell>
          <cell r="I132" t="str">
            <v xml:space="preserve">Publicación, divulgación y socialización en página Web el Plan Anticorrupción y de Atención al Ciudadano y mapa de riesgos de corrupción ajustado de acuerdo a las observaciones recibidas. </v>
          </cell>
          <cell r="J132" t="str">
            <v>Una vez efectuada la consulta, se hace la publicación en la web del PAAC Y Mapa de Riesgos de Corrupción definitiva, posterior se debe socializar.</v>
          </cell>
          <cell r="K132" t="str">
            <v>Número de PAAC y Mapa de Riesgos de Corrupción publicados, socializados y divulgados en la Secretaría General</v>
          </cell>
          <cell r="L132" t="str">
            <v>Número de PAAC y Mapa de Riesgos de Corrupción publicados, socializados y divulgados en la Secretaría General</v>
          </cell>
          <cell r="M132" t="str">
            <v>N/A</v>
          </cell>
          <cell r="O132" t="str">
            <v>Plan Anticorrupción y de Atención al Ciudadano y mapa de riesgos de corrupción socializado, divulgado y publicado</v>
          </cell>
          <cell r="Q132" t="str">
            <v>publicación pagina web
listas de asistencia socialización</v>
          </cell>
          <cell r="R132" t="str">
            <v>Conocimiento de los funcionarios y contratistas sobre el PAAC - 2019</v>
          </cell>
          <cell r="S132" t="str">
            <v>Suma</v>
          </cell>
          <cell r="T132" t="str">
            <v>Suma</v>
          </cell>
          <cell r="U132" t="str">
            <v>Número</v>
          </cell>
          <cell r="V132" t="str">
            <v>Eficacia</v>
          </cell>
          <cell r="W132" t="str">
            <v>Producto</v>
          </cell>
          <cell r="X132">
            <v>2018</v>
          </cell>
          <cell r="Y132">
            <v>0</v>
          </cell>
          <cell r="Z132">
            <v>0</v>
          </cell>
          <cell r="AA132">
            <v>0</v>
          </cell>
          <cell r="AB132">
            <v>0</v>
          </cell>
          <cell r="AC132">
            <v>1</v>
          </cell>
          <cell r="AD132">
            <v>1</v>
          </cell>
          <cell r="AE132">
            <v>0</v>
          </cell>
          <cell r="AF132">
            <v>0</v>
          </cell>
          <cell r="AG132" t="str">
            <v>No Aplica</v>
          </cell>
          <cell r="AH132" t="str">
            <v>No Aplica</v>
          </cell>
          <cell r="AI132" t="str">
            <v>No Aplica</v>
          </cell>
          <cell r="AJ132">
            <v>1</v>
          </cell>
          <cell r="AK132" t="str">
            <v>No Aplica</v>
          </cell>
          <cell r="AL132" t="str">
            <v>No Aplica</v>
          </cell>
          <cell r="AM132" t="str">
            <v>No Aplica</v>
          </cell>
          <cell r="AN132" t="str">
            <v>No Aplica</v>
          </cell>
          <cell r="AO132" t="str">
            <v>No Aplica</v>
          </cell>
          <cell r="AP132">
            <v>1</v>
          </cell>
          <cell r="AQ132" t="str">
            <v>No Aplica</v>
          </cell>
          <cell r="AR132" t="str">
            <v>No Aplica</v>
          </cell>
          <cell r="AS132" t="str">
            <v>No Aplica</v>
          </cell>
          <cell r="AT132" t="str">
            <v>No Aplica</v>
          </cell>
          <cell r="AU132" t="str">
            <v>No Aplica</v>
          </cell>
          <cell r="AV132" t="str">
            <v>No Aplica</v>
          </cell>
          <cell r="AW132" t="str">
            <v>No Aplica</v>
          </cell>
          <cell r="AX132" t="str">
            <v>No Aplica</v>
          </cell>
          <cell r="AY132" t="str">
            <v>No Aplica</v>
          </cell>
          <cell r="AZ132" t="str">
            <v>No Aplica</v>
          </cell>
          <cell r="BA132" t="str">
            <v>No Aplica</v>
          </cell>
          <cell r="BB132" t="str">
            <v>No Aplica</v>
          </cell>
          <cell r="BC132" t="str">
            <v>No Aplica</v>
          </cell>
          <cell r="BD132" t="str">
            <v>No Aplica</v>
          </cell>
          <cell r="BE132" t="str">
            <v>No Aplica</v>
          </cell>
          <cell r="BF132" t="str">
            <v>No Aplica</v>
          </cell>
          <cell r="BG132" t="str">
            <v>No Aplica</v>
          </cell>
          <cell r="BH132" t="str">
            <v>No Aplica</v>
          </cell>
          <cell r="BI132" t="str">
            <v>No Aplica</v>
          </cell>
          <cell r="BJ132" t="str">
            <v>No Aplica</v>
          </cell>
          <cell r="BK132" t="str">
            <v>No Aplica</v>
          </cell>
          <cell r="BL132" t="str">
            <v>No Aplica</v>
          </cell>
          <cell r="BM132" t="str">
            <v>Plan de Acción PAAC</v>
          </cell>
          <cell r="BN132" t="str">
            <v>Una vez efectuada la consulta, se hace la publicación en la web del PAAC Y Mapa de Riesgos de Corrupción definitiva, posterior se debe socializar.</v>
          </cell>
          <cell r="BO132" t="str">
            <v>publicación pagina web
listas de asistencia socialización</v>
          </cell>
          <cell r="BP132" t="str">
            <v>Conocimiento de los funcionarios y contratistas sobre el PAAC - 2019</v>
          </cell>
          <cell r="BQ132" t="str">
            <v>publicación pagina web
listas de asistencia socialización</v>
          </cell>
          <cell r="BR132" t="str">
            <v>Suma</v>
          </cell>
          <cell r="BS132">
            <v>1</v>
          </cell>
          <cell r="BT132">
            <v>0</v>
          </cell>
          <cell r="BU132">
            <v>0</v>
          </cell>
          <cell r="BV132">
            <v>0</v>
          </cell>
          <cell r="BW132">
            <v>1</v>
          </cell>
          <cell r="BX132">
            <v>0</v>
          </cell>
          <cell r="BY132">
            <v>0</v>
          </cell>
          <cell r="BZ132">
            <v>0</v>
          </cell>
          <cell r="CA132">
            <v>0</v>
          </cell>
          <cell r="CB132">
            <v>0</v>
          </cell>
          <cell r="CC132">
            <v>0</v>
          </cell>
          <cell r="CD132">
            <v>0</v>
          </cell>
          <cell r="CE132">
            <v>0</v>
          </cell>
          <cell r="CF132">
            <v>0</v>
          </cell>
          <cell r="CG132">
            <v>0</v>
          </cell>
          <cell r="CH132">
            <v>0</v>
          </cell>
          <cell r="CI132">
            <v>1</v>
          </cell>
          <cell r="CJ132">
            <v>0</v>
          </cell>
          <cell r="CK132">
            <v>0</v>
          </cell>
          <cell r="CL132">
            <v>0</v>
          </cell>
          <cell r="CM132">
            <v>0</v>
          </cell>
          <cell r="CN132">
            <v>0</v>
          </cell>
          <cell r="CO132">
            <v>0</v>
          </cell>
          <cell r="CP132">
            <v>0</v>
          </cell>
          <cell r="CQ132">
            <v>0</v>
          </cell>
          <cell r="CR132">
            <v>1</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v>1</v>
          </cell>
          <cell r="DI132" t="str">
            <v/>
          </cell>
          <cell r="DJ132" t="str">
            <v>Se realizo la publicación del Plan Anticorrupción y de Atención al Ciudadano 2019, al igual que del mapa de riesgos para la misma vigencia en el botón de transparencia y acceso a la información publica del portal web de la Secretaria General.</v>
          </cell>
          <cell r="DK132" t="str">
            <v>Sin novedad</v>
          </cell>
          <cell r="DL132" t="str">
            <v>Mantener informada a la ciudadanía, grupos de interés y usuarios sobre las acciones anticorrupción y los riesgos de la Secretaria General.</v>
          </cell>
          <cell r="DM132" t="str">
            <v/>
          </cell>
          <cell r="DN132" t="str">
            <v/>
          </cell>
          <cell r="DO132" t="str">
            <v>No se reportaron actividades durante el mes de mayo en el cumplimiento de este indicador.</v>
          </cell>
          <cell r="DP132" t="str">
            <v>N/A</v>
          </cell>
          <cell r="DQ132" t="str">
            <v>N/A</v>
          </cell>
          <cell r="DR132" t="str">
            <v/>
          </cell>
          <cell r="DS132" t="str">
            <v/>
          </cell>
          <cell r="DT132" t="str">
            <v>N/A</v>
          </cell>
          <cell r="DU132" t="str">
            <v>N/A</v>
          </cell>
          <cell r="DV132" t="str">
            <v>N/A</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v>1</v>
          </cell>
          <cell r="FB132">
            <v>0</v>
          </cell>
          <cell r="FC132" t="str">
            <v>No aplica</v>
          </cell>
          <cell r="FD132" t="str">
            <v>No programó</v>
          </cell>
          <cell r="FE132" t="str">
            <v>Cumplido</v>
          </cell>
          <cell r="FF132" t="str">
            <v>No aplica</v>
          </cell>
          <cell r="FG132" t="str">
            <v>No aplica</v>
          </cell>
          <cell r="FH132" t="str">
            <v>No aplica</v>
          </cell>
          <cell r="FI132" t="str">
            <v>No aplica</v>
          </cell>
          <cell r="FJ132" t="str">
            <v>No aplica</v>
          </cell>
          <cell r="FK132" t="str">
            <v>No aplica</v>
          </cell>
          <cell r="FL132" t="str">
            <v>Oportuna</v>
          </cell>
          <cell r="FM132">
            <v>0</v>
          </cell>
          <cell r="FN132" t="str">
            <v>Esneider Bernal</v>
          </cell>
          <cell r="FO132" t="str">
            <v>Cumple</v>
          </cell>
          <cell r="FP132" t="str">
            <v>Cumplido</v>
          </cell>
          <cell r="FQ132" t="e">
            <v>#N/A</v>
          </cell>
          <cell r="FR132" t="str">
            <v>Adecuado</v>
          </cell>
          <cell r="FS132" t="str">
            <v>Coherente</v>
          </cell>
          <cell r="FT132" t="str">
            <v>Concuerda</v>
          </cell>
          <cell r="FU132" t="str">
            <v>Concuerda</v>
          </cell>
          <cell r="FV132" t="str">
            <v>No aplica</v>
          </cell>
          <cell r="FW132" t="str">
            <v>Adecuado</v>
          </cell>
          <cell r="FX132" t="str">
            <v>No oportuna</v>
          </cell>
          <cell r="FY132">
            <v>0</v>
          </cell>
          <cell r="FZ132" t="str">
            <v>Esneider Bernal</v>
          </cell>
          <cell r="GA132" t="str">
            <v>Cumple</v>
          </cell>
          <cell r="GB132" t="str">
            <v>Cumplido</v>
          </cell>
          <cell r="GC132" t="e">
            <v>#N/A</v>
          </cell>
          <cell r="GD132" t="str">
            <v>Adecuado</v>
          </cell>
          <cell r="GE132" t="str">
            <v>Coherente</v>
          </cell>
          <cell r="GF132" t="str">
            <v>Concuerda</v>
          </cell>
          <cell r="GG132" t="str">
            <v>Concuerda</v>
          </cell>
          <cell r="GH132" t="str">
            <v>Relación directa</v>
          </cell>
          <cell r="GI132" t="str">
            <v>Adecuado</v>
          </cell>
          <cell r="GJ132" t="str">
            <v>Oportuna</v>
          </cell>
          <cell r="GK132">
            <v>0</v>
          </cell>
          <cell r="GL132" t="str">
            <v>Esneider Bernal</v>
          </cell>
          <cell r="GM132" t="str">
            <v>Cumple</v>
          </cell>
          <cell r="GN132" t="str">
            <v>Cumplido</v>
          </cell>
          <cell r="GO132" t="e">
            <v>#N/A</v>
          </cell>
          <cell r="GP132" t="str">
            <v>Adecuado</v>
          </cell>
          <cell r="GQ132" t="str">
            <v>Coherente</v>
          </cell>
          <cell r="GR132" t="str">
            <v>Concuerda</v>
          </cell>
          <cell r="GS132" t="str">
            <v>Concuerda</v>
          </cell>
          <cell r="GT132" t="str">
            <v>Relación directa</v>
          </cell>
          <cell r="GU132" t="str">
            <v>Adecuado</v>
          </cell>
          <cell r="GV132" t="str">
            <v>Oportuna</v>
          </cell>
          <cell r="GW132">
            <v>0</v>
          </cell>
          <cell r="GX132" t="str">
            <v>Esneider Bernal</v>
          </cell>
          <cell r="GY132" t="str">
            <v/>
          </cell>
          <cell r="GZ132" t="str">
            <v/>
          </cell>
          <cell r="HA132" t="str">
            <v/>
          </cell>
          <cell r="HB132">
            <v>1</v>
          </cell>
          <cell r="HC132" t="str">
            <v/>
          </cell>
          <cell r="HD132" t="str">
            <v/>
          </cell>
          <cell r="HE132" t="str">
            <v/>
          </cell>
          <cell r="HF132" t="str">
            <v/>
          </cell>
          <cell r="HG132" t="str">
            <v/>
          </cell>
          <cell r="HH132" t="str">
            <v/>
          </cell>
          <cell r="HI132" t="str">
            <v/>
          </cell>
          <cell r="HJ132" t="str">
            <v/>
          </cell>
          <cell r="HK132">
            <v>1</v>
          </cell>
          <cell r="HL132">
            <v>0</v>
          </cell>
          <cell r="HM132">
            <v>0</v>
          </cell>
          <cell r="HN132">
            <v>0</v>
          </cell>
          <cell r="HO132">
            <v>1</v>
          </cell>
          <cell r="HP132">
            <v>0</v>
          </cell>
          <cell r="HQ132">
            <v>0</v>
          </cell>
          <cell r="HR132">
            <v>0</v>
          </cell>
          <cell r="HS132">
            <v>0</v>
          </cell>
          <cell r="HT132">
            <v>0</v>
          </cell>
          <cell r="HU132">
            <v>0</v>
          </cell>
          <cell r="HV132">
            <v>0</v>
          </cell>
          <cell r="HW132">
            <v>0</v>
          </cell>
          <cell r="HX132">
            <v>1</v>
          </cell>
          <cell r="HY132" t="str">
            <v>No Programó</v>
          </cell>
          <cell r="HZ132" t="str">
            <v>No Programó</v>
          </cell>
          <cell r="IA132" t="str">
            <v>No Programó</v>
          </cell>
          <cell r="IB132">
            <v>1</v>
          </cell>
          <cell r="IC132">
            <v>1</v>
          </cell>
          <cell r="ID132">
            <v>1</v>
          </cell>
          <cell r="IE132">
            <v>1</v>
          </cell>
          <cell r="IF132">
            <v>1</v>
          </cell>
          <cell r="IG132">
            <v>1</v>
          </cell>
          <cell r="IH132">
            <v>1</v>
          </cell>
          <cell r="II132">
            <v>1</v>
          </cell>
          <cell r="IJ132">
            <v>1</v>
          </cell>
          <cell r="IK132" t="str">
            <v>No Programó</v>
          </cell>
          <cell r="IL132">
            <v>1</v>
          </cell>
          <cell r="IM132">
            <v>1</v>
          </cell>
          <cell r="IN132">
            <v>1</v>
          </cell>
          <cell r="IP132">
            <v>0</v>
          </cell>
          <cell r="IQ132">
            <v>1</v>
          </cell>
          <cell r="IR132">
            <v>1</v>
          </cell>
          <cell r="IS132">
            <v>1</v>
          </cell>
        </row>
        <row r="133">
          <cell r="A133" t="str">
            <v>PAAC_14</v>
          </cell>
          <cell r="B133" t="str">
            <v>Oficina Asesora de Planeación</v>
          </cell>
          <cell r="C133" t="str">
            <v>Jefe Oficina Asesora de Planeación</v>
          </cell>
          <cell r="D133" t="str">
            <v>Luz Alejandra Barbosa Tarazona</v>
          </cell>
          <cell r="E133" t="str">
            <v>P1 -  ÉTICA, BUEN GOBIERNO Y TRANSPARENCIA</v>
          </cell>
          <cell r="F133" t="str">
            <v>P1O1 Consolidar a 2020 una cultura de visión y actuación ética,  integra y transparente</v>
          </cell>
          <cell r="G133" t="str">
            <v>P1O1A11 Realizar la formulación y el seguimiento a la ejecución del Plan Anticorrupción y de Atención al Ciudadano - PAAC, para la obtención de resultados óptimos en la medición del Índice de Gobierno Abierto - IGA</v>
          </cell>
          <cell r="H133" t="str">
            <v xml:space="preserve">Expedir lineamientos para el empalme y el cierre de la gestión del cuatrienio en el marco del Plan de Desarrollo Bogotá Mejor para Todos. </v>
          </cell>
          <cell r="I133" t="str">
            <v>Lineamientos para el empalme y el cierre de la gestión del cuatrienio en el marco del Plan de Desarrollo Bogotá Mejor para Todos.</v>
          </cell>
          <cell r="K133" t="str">
            <v>Suma de lineamientos expedidos para el empalme y el cierre de la gestión del cuatrienio en el marco del Plan de Desarrollo Bogotá Mejor para Todos.</v>
          </cell>
          <cell r="L133" t="str">
            <v>Número de lineamientos expedidos para el empalme y el cierre de la gestión del cuatrienio en el marco del Plan de Desarrollo Bogotá Mejor para Todos.</v>
          </cell>
          <cell r="M133" t="str">
            <v>N/A</v>
          </cell>
          <cell r="O133" t="str">
            <v>Lineamientos expedidos para el empalme y el cierre de la gestión del cuatrienio en el marco del Plan de Desarrollo Bogotá Mejor para Todos.</v>
          </cell>
          <cell r="Q133" t="str">
            <v>Memorando
Listados de asistencia</v>
          </cell>
          <cell r="R133" t="str">
            <v>Empalme realizado de manera optima</v>
          </cell>
          <cell r="S133" t="str">
            <v>Suma</v>
          </cell>
          <cell r="T133" t="str">
            <v>Suma</v>
          </cell>
          <cell r="U133" t="str">
            <v>Número</v>
          </cell>
          <cell r="V133" t="str">
            <v>Eficacia</v>
          </cell>
          <cell r="W133" t="str">
            <v>Producto</v>
          </cell>
          <cell r="X133">
            <v>2018</v>
          </cell>
          <cell r="Y133">
            <v>0</v>
          </cell>
          <cell r="Z133">
            <v>0</v>
          </cell>
          <cell r="AA133">
            <v>0</v>
          </cell>
          <cell r="AB133">
            <v>0</v>
          </cell>
          <cell r="AC133">
            <v>1</v>
          </cell>
          <cell r="AD133">
            <v>1</v>
          </cell>
          <cell r="AE133">
            <v>0</v>
          </cell>
          <cell r="AF133">
            <v>0</v>
          </cell>
          <cell r="AG133" t="str">
            <v>No Aplica</v>
          </cell>
          <cell r="AH133" t="str">
            <v>No Aplica</v>
          </cell>
          <cell r="AI133" t="str">
            <v>No Aplica</v>
          </cell>
          <cell r="AJ133">
            <v>1</v>
          </cell>
          <cell r="AK133" t="str">
            <v>No Aplica</v>
          </cell>
          <cell r="AL133" t="str">
            <v>No Aplica</v>
          </cell>
          <cell r="AM133" t="str">
            <v>No Aplica</v>
          </cell>
          <cell r="AN133" t="str">
            <v>No Aplica</v>
          </cell>
          <cell r="AO133" t="str">
            <v>No Aplica</v>
          </cell>
          <cell r="AP133">
            <v>1</v>
          </cell>
          <cell r="AQ133" t="str">
            <v>No Aplica</v>
          </cell>
          <cell r="AR133" t="str">
            <v>No Aplica</v>
          </cell>
          <cell r="AS133" t="str">
            <v>No Aplica</v>
          </cell>
          <cell r="AT133" t="str">
            <v>No Aplica</v>
          </cell>
          <cell r="AU133" t="str">
            <v>No Aplica</v>
          </cell>
          <cell r="AV133" t="str">
            <v>No Aplica</v>
          </cell>
          <cell r="AW133" t="str">
            <v>No Aplica</v>
          </cell>
          <cell r="AX133" t="str">
            <v>No Aplica</v>
          </cell>
          <cell r="AY133" t="str">
            <v>No Aplica</v>
          </cell>
          <cell r="AZ133" t="str">
            <v>No Aplica</v>
          </cell>
          <cell r="BA133" t="str">
            <v>No Aplica</v>
          </cell>
          <cell r="BB133" t="str">
            <v>No Aplica</v>
          </cell>
          <cell r="BC133" t="str">
            <v>No Aplica</v>
          </cell>
          <cell r="BD133" t="str">
            <v>No Aplica</v>
          </cell>
          <cell r="BE133" t="str">
            <v>No Aplica</v>
          </cell>
          <cell r="BF133" t="str">
            <v>No Aplica</v>
          </cell>
          <cell r="BG133" t="str">
            <v>No Aplica</v>
          </cell>
          <cell r="BH133" t="str">
            <v>No Aplica</v>
          </cell>
          <cell r="BI133" t="str">
            <v>No Aplica</v>
          </cell>
          <cell r="BJ133" t="str">
            <v>No Aplica</v>
          </cell>
          <cell r="BK133" t="str">
            <v>No Aplica</v>
          </cell>
          <cell r="BL133" t="str">
            <v>No Aplica</v>
          </cell>
          <cell r="BM133" t="str">
            <v>Plan de Acción PAAC</v>
          </cell>
          <cell r="BN133" t="str">
            <v>Lineamientos expedidos para el empalme y el cierre de la gestión del cuatrienio en el marco del Plan de Desarrollo Bogotá Mejor para Todos.</v>
          </cell>
          <cell r="BO133" t="str">
            <v>Formular lineamientos para el empalme.
Socializar Lineamientos</v>
          </cell>
          <cell r="BP133" t="str">
            <v>Empalme realizado de manera optima</v>
          </cell>
          <cell r="BQ133" t="str">
            <v>Memorando
Listados de asistencia</v>
          </cell>
          <cell r="BR133" t="str">
            <v>Suma</v>
          </cell>
          <cell r="BS133">
            <v>1</v>
          </cell>
          <cell r="BT133">
            <v>0</v>
          </cell>
          <cell r="BU133">
            <v>0</v>
          </cell>
          <cell r="BV133">
            <v>0</v>
          </cell>
          <cell r="BW133">
            <v>0</v>
          </cell>
          <cell r="BX133">
            <v>0</v>
          </cell>
          <cell r="BY133">
            <v>0</v>
          </cell>
          <cell r="BZ133">
            <v>0</v>
          </cell>
          <cell r="CA133">
            <v>1</v>
          </cell>
          <cell r="CB133">
            <v>0</v>
          </cell>
          <cell r="CC133">
            <v>0</v>
          </cell>
          <cell r="CD133">
            <v>0</v>
          </cell>
          <cell r="CE133">
            <v>0</v>
          </cell>
          <cell r="CF133">
            <v>0</v>
          </cell>
          <cell r="CG133">
            <v>0</v>
          </cell>
          <cell r="CH133">
            <v>0</v>
          </cell>
          <cell r="CI133">
            <v>0</v>
          </cell>
          <cell r="CJ133">
            <v>0</v>
          </cell>
          <cell r="CK133">
            <v>0</v>
          </cell>
          <cell r="CL133">
            <v>0</v>
          </cell>
          <cell r="CM133">
            <v>1</v>
          </cell>
          <cell r="CN133">
            <v>0</v>
          </cell>
          <cell r="CO133">
            <v>0</v>
          </cell>
          <cell r="CP133">
            <v>0</v>
          </cell>
          <cell r="CQ133">
            <v>0</v>
          </cell>
          <cell r="CR133">
            <v>1</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No se reportaron actividades durante el mes de mayo en el cumplimiento de este indicador.</v>
          </cell>
          <cell r="DP133" t="str">
            <v>N/A</v>
          </cell>
          <cell r="DQ133" t="str">
            <v>N/A</v>
          </cell>
          <cell r="DR133" t="str">
            <v/>
          </cell>
          <cell r="DS133" t="str">
            <v/>
          </cell>
          <cell r="DT133" t="str">
            <v>N/A</v>
          </cell>
          <cell r="DU133" t="str">
            <v>N/A</v>
          </cell>
          <cell r="DV133" t="str">
            <v>N/A</v>
          </cell>
          <cell r="DW133" t="str">
            <v/>
          </cell>
          <cell r="DX133" t="str">
            <v/>
          </cell>
          <cell r="DY133" t="str">
            <v/>
          </cell>
          <cell r="DZ133" t="str">
            <v/>
          </cell>
          <cell r="EA133" t="str">
            <v/>
          </cell>
          <cell r="EB133">
            <v>1</v>
          </cell>
          <cell r="EC133" t="str">
            <v/>
          </cell>
          <cell r="ED133" t="str">
            <v>Frente a los lineamientos para empalme y el cierre de la Gestión del cuatrienio, la Secretaria General solicitó mediante correo electrónico a cada una de las dependencias:
- Una breve descripción del estado actual de las áreas, presentando: La descripción del estado en el que entrega de la dependencia.
- Los grandes logros alcanzados (tomando como base el informe de gerencia adjunto).
- Los retos o desafíos que deben ser abordados a futuro en materia de gestión administrativa.
- Las recomendaciones sobre los temas a los cuales se les debe dar continuidad por su importancia en términos de representar compromisos asumidos bajo instrumentos de planeación de mediano o largo plazo, o compromisos regionales, nacionales o internacionales, alertando sobre los riesgos que conllevaría asumir una postura contraria.
Una vez consolidada la anterior información, se consolidaron y reportaron los siguientes informes: 
I. Informes de Gestión y Desarrollo Institucional
II. Informe de balance del Plan de Desarrollo
III. Diagnóstico sectorial
IV. Balance estratégico de la Administración Distrital</v>
          </cell>
          <cell r="EE133" t="str">
            <v>N/A</v>
          </cell>
          <cell r="EF133" t="str">
            <v>Lograr una transición armoniosa entre la administración que termina su periodo y el nuevo gobernante, para la construcción de procesos de buen gobierno y transparencia como soporte transversal de punto de partida garantizando así, un mayor bienestar de la población.</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v>1</v>
          </cell>
          <cell r="FB133">
            <v>0</v>
          </cell>
          <cell r="FC133" t="str">
            <v>No aplica</v>
          </cell>
          <cell r="FD133" t="str">
            <v>No programó</v>
          </cell>
          <cell r="FE133" t="str">
            <v>No programó</v>
          </cell>
          <cell r="FF133" t="str">
            <v>No aplica</v>
          </cell>
          <cell r="FG133" t="str">
            <v>No aplica</v>
          </cell>
          <cell r="FH133" t="str">
            <v>No aplica</v>
          </cell>
          <cell r="FI133" t="str">
            <v>No aplica</v>
          </cell>
          <cell r="FJ133" t="str">
            <v>No aplica</v>
          </cell>
          <cell r="FK133" t="str">
            <v>No aplica</v>
          </cell>
          <cell r="FL133" t="str">
            <v>Oportuna</v>
          </cell>
          <cell r="FM133">
            <v>0</v>
          </cell>
          <cell r="FN133" t="str">
            <v>Esneider Bernal</v>
          </cell>
          <cell r="FO133" t="str">
            <v>No aplica</v>
          </cell>
          <cell r="FP133" t="str">
            <v>No programó</v>
          </cell>
          <cell r="FQ133" t="e">
            <v>#N/A</v>
          </cell>
          <cell r="FR133" t="str">
            <v>No aplica</v>
          </cell>
          <cell r="FS133" t="str">
            <v>No aplica</v>
          </cell>
          <cell r="FT133" t="str">
            <v>No aplica</v>
          </cell>
          <cell r="FU133" t="str">
            <v>No aplica</v>
          </cell>
          <cell r="FV133" t="str">
            <v>No aplica</v>
          </cell>
          <cell r="FW133" t="str">
            <v>No aplica</v>
          </cell>
          <cell r="FX133" t="str">
            <v>No oportuna</v>
          </cell>
          <cell r="FY133">
            <v>0</v>
          </cell>
          <cell r="FZ133" t="str">
            <v>Esneider Bernal</v>
          </cell>
          <cell r="GA133" t="str">
            <v>Cumple</v>
          </cell>
          <cell r="GB133" t="str">
            <v>Cumplido</v>
          </cell>
          <cell r="GC133" t="e">
            <v>#N/A</v>
          </cell>
          <cell r="GD133" t="str">
            <v>Adecuado</v>
          </cell>
          <cell r="GE133" t="str">
            <v>Coherente</v>
          </cell>
          <cell r="GF133" t="str">
            <v>Concuerda</v>
          </cell>
          <cell r="GG133" t="str">
            <v>Concuerda</v>
          </cell>
          <cell r="GH133" t="str">
            <v>Relación directa</v>
          </cell>
          <cell r="GI133" t="str">
            <v>Adecuado</v>
          </cell>
          <cell r="GJ133" t="str">
            <v>Oportuna</v>
          </cell>
          <cell r="GK133">
            <v>0</v>
          </cell>
          <cell r="GL133" t="str">
            <v>Esneider Bernal</v>
          </cell>
          <cell r="GM133" t="str">
            <v>Cumple</v>
          </cell>
          <cell r="GN133" t="str">
            <v>Cumplido</v>
          </cell>
          <cell r="GO133" t="e">
            <v>#N/A</v>
          </cell>
          <cell r="GP133" t="str">
            <v>Adecuado</v>
          </cell>
          <cell r="GQ133" t="str">
            <v>Coherente</v>
          </cell>
          <cell r="GR133" t="str">
            <v>Concuerda</v>
          </cell>
          <cell r="GS133" t="str">
            <v>Concuerda</v>
          </cell>
          <cell r="GT133" t="str">
            <v>Relación directa</v>
          </cell>
          <cell r="GU133" t="str">
            <v>Adecuado</v>
          </cell>
          <cell r="GV133" t="str">
            <v>Oportuna</v>
          </cell>
          <cell r="GW133">
            <v>0</v>
          </cell>
          <cell r="GX133" t="str">
            <v>Esneider Bernal</v>
          </cell>
          <cell r="GY133" t="str">
            <v/>
          </cell>
          <cell r="GZ133" t="str">
            <v/>
          </cell>
          <cell r="HA133" t="str">
            <v/>
          </cell>
          <cell r="HB133" t="str">
            <v/>
          </cell>
          <cell r="HC133" t="str">
            <v/>
          </cell>
          <cell r="HD133" t="str">
            <v/>
          </cell>
          <cell r="HE133" t="str">
            <v/>
          </cell>
          <cell r="HF133">
            <v>1</v>
          </cell>
          <cell r="HG133" t="str">
            <v/>
          </cell>
          <cell r="HH133" t="str">
            <v/>
          </cell>
          <cell r="HI133" t="str">
            <v/>
          </cell>
          <cell r="HJ133" t="str">
            <v/>
          </cell>
          <cell r="HK133">
            <v>1</v>
          </cell>
          <cell r="HL133">
            <v>0</v>
          </cell>
          <cell r="HM133">
            <v>0</v>
          </cell>
          <cell r="HN133">
            <v>0</v>
          </cell>
          <cell r="HO133">
            <v>0</v>
          </cell>
          <cell r="HP133">
            <v>0</v>
          </cell>
          <cell r="HQ133">
            <v>0</v>
          </cell>
          <cell r="HR133">
            <v>0</v>
          </cell>
          <cell r="HS133">
            <v>1</v>
          </cell>
          <cell r="HT133">
            <v>0</v>
          </cell>
          <cell r="HU133">
            <v>0</v>
          </cell>
          <cell r="HV133">
            <v>0</v>
          </cell>
          <cell r="HW133">
            <v>0</v>
          </cell>
          <cell r="HX133">
            <v>1</v>
          </cell>
          <cell r="HY133" t="str">
            <v>No Programó</v>
          </cell>
          <cell r="HZ133" t="str">
            <v>No Programó</v>
          </cell>
          <cell r="IA133" t="str">
            <v>No Programó</v>
          </cell>
          <cell r="IB133" t="str">
            <v>No Programó</v>
          </cell>
          <cell r="IC133" t="str">
            <v>No Programó</v>
          </cell>
          <cell r="ID133" t="str">
            <v>No Programó</v>
          </cell>
          <cell r="IE133" t="str">
            <v>No Programó</v>
          </cell>
          <cell r="IF133">
            <v>1</v>
          </cell>
          <cell r="IG133">
            <v>1</v>
          </cell>
          <cell r="IH133">
            <v>1</v>
          </cell>
          <cell r="II133">
            <v>1</v>
          </cell>
          <cell r="IJ133">
            <v>1</v>
          </cell>
          <cell r="IK133" t="str">
            <v>No Programó</v>
          </cell>
          <cell r="IL133" t="str">
            <v>No Programó</v>
          </cell>
          <cell r="IM133">
            <v>1</v>
          </cell>
          <cell r="IN133">
            <v>1</v>
          </cell>
          <cell r="IP133">
            <v>0</v>
          </cell>
          <cell r="IQ133">
            <v>0</v>
          </cell>
          <cell r="IR133">
            <v>1</v>
          </cell>
          <cell r="IS133">
            <v>1</v>
          </cell>
        </row>
        <row r="134">
          <cell r="A134" t="str">
            <v>PAAC_15</v>
          </cell>
          <cell r="B134" t="str">
            <v>Oficina Asesora de Planeación</v>
          </cell>
          <cell r="C134" t="str">
            <v>Jefe Oficina Asesora de Planeación</v>
          </cell>
          <cell r="D134" t="str">
            <v>Luz Alejandra Barbosa Tarazona</v>
          </cell>
          <cell r="E134" t="str">
            <v>P1 -  ÉTICA, BUEN GOBIERNO Y TRANSPARENCIA</v>
          </cell>
          <cell r="F134" t="str">
            <v>P1O1 Consolidar a 2020 una cultura de visión y actuación ética,  integra y transparente</v>
          </cell>
          <cell r="G134" t="str">
            <v>P1O1A11 Realizar la formulación y el seguimiento a la ejecución del Plan Anticorrupción y de Atención al Ciudadano - PAAC, para la obtención de resultados óptimos en la medición del Índice de Gobierno Abierto - IGA</v>
          </cell>
          <cell r="H134" t="str">
            <v xml:space="preserve">Elaborar y publicar el informe de gestión de la vigencia 2019, en periodos semestrales, que reflejen de manera acumulada la gestión que se realiza. </v>
          </cell>
          <cell r="I134" t="str">
            <v>Informes de Gestión semestrales</v>
          </cell>
          <cell r="J134" t="str">
            <v>Informe que permite evidenciar la ejecución, seguimiento, evaluación y control de la gestión en la entidad.</v>
          </cell>
          <cell r="K134" t="str">
            <v xml:space="preserve">  Número de informes de gestión realizados </v>
          </cell>
          <cell r="L134" t="str">
            <v>Número de informes de gestión realizados</v>
          </cell>
          <cell r="M134" t="str">
            <v>N/A</v>
          </cell>
          <cell r="O134" t="str">
            <v>N/A</v>
          </cell>
          <cell r="Q134" t="str">
            <v>Publicación de los informes de Gestión y resultado</v>
          </cell>
          <cell r="R134" t="str">
            <v>Seguimiento continuo de la gestión de la entidad para la toma de decisiones</v>
          </cell>
          <cell r="S134" t="str">
            <v>Suma</v>
          </cell>
          <cell r="T134" t="str">
            <v>Suma</v>
          </cell>
          <cell r="U134" t="str">
            <v>Número</v>
          </cell>
          <cell r="V134" t="str">
            <v>Eficacia</v>
          </cell>
          <cell r="W134" t="str">
            <v>Producto</v>
          </cell>
          <cell r="X134">
            <v>2018</v>
          </cell>
          <cell r="Y134">
            <v>0</v>
          </cell>
          <cell r="Z134">
            <v>0</v>
          </cell>
          <cell r="AA134">
            <v>0</v>
          </cell>
          <cell r="AB134">
            <v>0</v>
          </cell>
          <cell r="AC134">
            <v>3</v>
          </cell>
          <cell r="AD134">
            <v>2</v>
          </cell>
          <cell r="AE134">
            <v>0</v>
          </cell>
          <cell r="AF134">
            <v>0</v>
          </cell>
          <cell r="AG134" t="str">
            <v>No Aplica</v>
          </cell>
          <cell r="AH134" t="str">
            <v>No Aplica</v>
          </cell>
          <cell r="AI134" t="str">
            <v>No Aplica</v>
          </cell>
          <cell r="AJ134">
            <v>1</v>
          </cell>
          <cell r="AK134" t="str">
            <v>No Aplica</v>
          </cell>
          <cell r="AL134" t="str">
            <v>No Aplica</v>
          </cell>
          <cell r="AM134" t="str">
            <v>No Aplica</v>
          </cell>
          <cell r="AN134" t="str">
            <v>No Aplica</v>
          </cell>
          <cell r="AO134" t="str">
            <v>No Aplica</v>
          </cell>
          <cell r="AP134">
            <v>1</v>
          </cell>
          <cell r="AQ134" t="str">
            <v>No Aplica</v>
          </cell>
          <cell r="AR134" t="str">
            <v>No Aplica</v>
          </cell>
          <cell r="AS134" t="str">
            <v>No Aplica</v>
          </cell>
          <cell r="AT134" t="str">
            <v>No Aplica</v>
          </cell>
          <cell r="AU134" t="str">
            <v>No Aplica</v>
          </cell>
          <cell r="AV134" t="str">
            <v>No Aplica</v>
          </cell>
          <cell r="AW134" t="str">
            <v>No Aplica</v>
          </cell>
          <cell r="AX134" t="str">
            <v>No Aplica</v>
          </cell>
          <cell r="AY134" t="str">
            <v>No Aplica</v>
          </cell>
          <cell r="AZ134" t="str">
            <v>No Aplica</v>
          </cell>
          <cell r="BA134" t="str">
            <v>No Aplica</v>
          </cell>
          <cell r="BB134" t="str">
            <v>No Aplica</v>
          </cell>
          <cell r="BC134" t="str">
            <v>No Aplica</v>
          </cell>
          <cell r="BD134" t="str">
            <v>No Aplica</v>
          </cell>
          <cell r="BE134" t="str">
            <v>No Aplica</v>
          </cell>
          <cell r="BF134" t="str">
            <v>No Aplica</v>
          </cell>
          <cell r="BG134" t="str">
            <v>No Aplica</v>
          </cell>
          <cell r="BH134" t="str">
            <v>No Aplica</v>
          </cell>
          <cell r="BI134" t="str">
            <v>No Aplica</v>
          </cell>
          <cell r="BJ134" t="str">
            <v>No Aplica</v>
          </cell>
          <cell r="BK134" t="str">
            <v>No Aplica</v>
          </cell>
          <cell r="BL134" t="str">
            <v>No Aplica</v>
          </cell>
          <cell r="BM134" t="str">
            <v>Plan de Acción PAAC</v>
          </cell>
          <cell r="BN134" t="str">
            <v>Informe que permite evidenciar la ejecución, seguimiento, evaluación y control de la gestión en la entidad.</v>
          </cell>
          <cell r="BO134" t="str">
            <v>•Presentación de lineamientos para recopilación de información. 
•Revisión y verificación de la información recopilada  •Estructuración de los informes</v>
          </cell>
          <cell r="BP134" t="str">
            <v>Seguimiento continuo de la gestión de la entidad para la toma de decisiones</v>
          </cell>
          <cell r="BQ134" t="str">
            <v>Publicación de los informes de Gestión y resultado</v>
          </cell>
          <cell r="BR134" t="str">
            <v>Suma</v>
          </cell>
          <cell r="BS134">
            <v>2</v>
          </cell>
          <cell r="BT134">
            <v>1</v>
          </cell>
          <cell r="BU134">
            <v>0</v>
          </cell>
          <cell r="BV134">
            <v>0</v>
          </cell>
          <cell r="BW134">
            <v>0</v>
          </cell>
          <cell r="BX134">
            <v>0</v>
          </cell>
          <cell r="BY134">
            <v>0</v>
          </cell>
          <cell r="BZ134">
            <v>1</v>
          </cell>
          <cell r="CA134">
            <v>0</v>
          </cell>
          <cell r="CB134">
            <v>0</v>
          </cell>
          <cell r="CC134">
            <v>0</v>
          </cell>
          <cell r="CD134">
            <v>0</v>
          </cell>
          <cell r="CE134">
            <v>0</v>
          </cell>
          <cell r="CF134">
            <v>1</v>
          </cell>
          <cell r="CG134">
            <v>0</v>
          </cell>
          <cell r="CH134">
            <v>0</v>
          </cell>
          <cell r="CI134">
            <v>0</v>
          </cell>
          <cell r="CJ134">
            <v>0</v>
          </cell>
          <cell r="CK134">
            <v>0</v>
          </cell>
          <cell r="CL134">
            <v>1</v>
          </cell>
          <cell r="CM134">
            <v>0</v>
          </cell>
          <cell r="CN134">
            <v>0</v>
          </cell>
          <cell r="CO134">
            <v>0</v>
          </cell>
          <cell r="CP134">
            <v>0</v>
          </cell>
          <cell r="CQ134">
            <v>0</v>
          </cell>
          <cell r="CR134">
            <v>2</v>
          </cell>
          <cell r="CS134">
            <v>1</v>
          </cell>
          <cell r="CT134" t="str">
            <v/>
          </cell>
          <cell r="CU134" t="str">
            <v>En cumplimiento a lo establecido en el artículo 74 de la ley 1474 de 2011, se consolidó la información del cumplimento y avance de la gestión y resultados de las diferentes dependencias de la Entidad, las cuales fueron publicadas en el siguiente link: http://secretariageneral.gov.co/transparencia/planeacion/politicas-lineamientos-y-manuales/informe-gesti%C3%B3n-y-resultados-vigencia-2018.
En el mismo sentido, esta información fue emitida como medida de transparencia e insumo para la estrategia de rendición de cuentas, puesto que la entrega de la información contenida en dicho informe, se constituye como un elemento básico a disposición de la ciudadanía.</v>
          </cell>
          <cell r="CV134" t="str">
            <v>No se presentaron</v>
          </cell>
          <cell r="CW134" t="str">
            <v xml:space="preserve">Este producto es un insumo para el cumplimiento de la ley de transparencia teniendo en cuanta que es un elemento básico a disposición de la ciudadanía.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No se reportaron actividades durante el mes de mayo en el cumplimiento de este indicador.</v>
          </cell>
          <cell r="DP134" t="str">
            <v>N/A</v>
          </cell>
          <cell r="DQ134" t="str">
            <v>N/A</v>
          </cell>
          <cell r="DR134" t="str">
            <v/>
          </cell>
          <cell r="DS134" t="str">
            <v/>
          </cell>
          <cell r="DT134" t="str">
            <v>N/A</v>
          </cell>
          <cell r="DU134" t="str">
            <v>N/A</v>
          </cell>
          <cell r="DV134" t="str">
            <v>N/A</v>
          </cell>
          <cell r="DW134">
            <v>1</v>
          </cell>
          <cell r="DX134" t="str">
            <v/>
          </cell>
          <cell r="DY134" t="str">
            <v>En cumplimiento de las actividades estipuladas en el marco de la ley 1474 de 2011, se publica en el link https://secretariageneral.gov.co/transparencia/planeacion/informe-la-gestion-y-resultados-la-secretaria-general-la-alcaldia-mayor-bogota-2019, el Informe de Gestión y Resultados de la Secretaria General de la Alcaldía Mayor de Bogotá, en el cual tiene como objetivo dar a conocer las actividades desarrolladas por la Entidad en cumplimiento de su objeto misional, permitiendo visualizar de manera general la plataforma estratégica de la entidad, así como la ejecución de metas e indicadores en el periodo comprendido entre el entre 1° de enero y el 31 de junio de 2019.</v>
          </cell>
          <cell r="DZ134" t="str">
            <v>N/A</v>
          </cell>
          <cell r="EA134" t="str">
            <v>Mediante la consolidación de esta información, la Secretaria general de la Alcaldía Mayor de Bogotá, busca realizar un seguimiento continuo a las actividades ejecutadas en marco de la misionalidad de la Entidad y el cumplimiento de sus metas y promoviendo la visibilidad de esta información ante la ciudadanía, apoyando los procesos de Transparencia, el acceso a la información pública y los procedimientos para el ejercicio y garantía del derecho a la publicidad de la información actualizada y oportuna.</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v>2</v>
          </cell>
          <cell r="FB134">
            <v>0</v>
          </cell>
          <cell r="FC134" t="str">
            <v>No aplica</v>
          </cell>
          <cell r="FD134" t="str">
            <v>Cumplido</v>
          </cell>
          <cell r="FE134" t="str">
            <v>Cumplido</v>
          </cell>
          <cell r="FF134" t="str">
            <v>Adecuado</v>
          </cell>
          <cell r="FG134" t="str">
            <v>Coherente</v>
          </cell>
          <cell r="FH134" t="str">
            <v>Concuerda</v>
          </cell>
          <cell r="FI134" t="str">
            <v>Concuerda</v>
          </cell>
          <cell r="FJ134" t="str">
            <v>Relación directa</v>
          </cell>
          <cell r="FK134" t="str">
            <v>Adecuado</v>
          </cell>
          <cell r="FL134" t="str">
            <v>Oportuna</v>
          </cell>
          <cell r="FM134">
            <v>0</v>
          </cell>
          <cell r="FN134" t="str">
            <v>Esneider Bernal</v>
          </cell>
          <cell r="FO134" t="str">
            <v>No aplica</v>
          </cell>
          <cell r="FP134" t="str">
            <v>Cumplido</v>
          </cell>
          <cell r="FQ134" t="e">
            <v>#N/A</v>
          </cell>
          <cell r="FR134" t="str">
            <v>No aplica</v>
          </cell>
          <cell r="FS134" t="str">
            <v>No aplica</v>
          </cell>
          <cell r="FT134" t="str">
            <v>No aplica</v>
          </cell>
          <cell r="FU134" t="str">
            <v>No aplica</v>
          </cell>
          <cell r="FV134" t="str">
            <v>No aplica</v>
          </cell>
          <cell r="FW134" t="str">
            <v>No aplica</v>
          </cell>
          <cell r="FX134" t="str">
            <v>No oportuna</v>
          </cell>
          <cell r="FY134">
            <v>0</v>
          </cell>
          <cell r="FZ134" t="str">
            <v>Esneider Bernal</v>
          </cell>
          <cell r="GA134" t="str">
            <v>Cumple</v>
          </cell>
          <cell r="GB134" t="str">
            <v>Cumplido</v>
          </cell>
          <cell r="GC134" t="e">
            <v>#N/A</v>
          </cell>
          <cell r="GD134" t="str">
            <v>Adecuado</v>
          </cell>
          <cell r="GE134" t="str">
            <v>Coherente</v>
          </cell>
          <cell r="GF134" t="str">
            <v>Concuerda</v>
          </cell>
          <cell r="GG134" t="str">
            <v>Concuerda</v>
          </cell>
          <cell r="GH134" t="str">
            <v>Relación directa</v>
          </cell>
          <cell r="GI134" t="str">
            <v>Adecuado</v>
          </cell>
          <cell r="GJ134" t="str">
            <v>Oportuna</v>
          </cell>
          <cell r="GK134">
            <v>0</v>
          </cell>
          <cell r="GL134" t="str">
            <v>Esneider Bernal</v>
          </cell>
          <cell r="GM134" t="str">
            <v>Cumple</v>
          </cell>
          <cell r="GN134" t="str">
            <v>Cumplido</v>
          </cell>
          <cell r="GO134" t="e">
            <v>#N/A</v>
          </cell>
          <cell r="GP134" t="str">
            <v>Adecuado</v>
          </cell>
          <cell r="GQ134" t="str">
            <v>Coherente</v>
          </cell>
          <cell r="GR134" t="str">
            <v>Concuerda</v>
          </cell>
          <cell r="GS134" t="str">
            <v>Concuerda</v>
          </cell>
          <cell r="GT134" t="str">
            <v>Relación directa</v>
          </cell>
          <cell r="GU134" t="str">
            <v>Adecuado</v>
          </cell>
          <cell r="GV134" t="str">
            <v>Oportuna</v>
          </cell>
          <cell r="GW134">
            <v>0</v>
          </cell>
          <cell r="GX134" t="str">
            <v>Esneider Bernal</v>
          </cell>
          <cell r="GY134">
            <v>1</v>
          </cell>
          <cell r="GZ134" t="str">
            <v/>
          </cell>
          <cell r="HA134" t="str">
            <v/>
          </cell>
          <cell r="HB134" t="str">
            <v/>
          </cell>
          <cell r="HC134" t="str">
            <v/>
          </cell>
          <cell r="HD134" t="str">
            <v/>
          </cell>
          <cell r="HE134">
            <v>1</v>
          </cell>
          <cell r="HF134" t="str">
            <v/>
          </cell>
          <cell r="HG134" t="str">
            <v/>
          </cell>
          <cell r="HH134" t="str">
            <v/>
          </cell>
          <cell r="HI134" t="str">
            <v/>
          </cell>
          <cell r="HJ134" t="str">
            <v/>
          </cell>
          <cell r="HK134">
            <v>2</v>
          </cell>
          <cell r="HL134">
            <v>0.5</v>
          </cell>
          <cell r="HM134">
            <v>0</v>
          </cell>
          <cell r="HN134">
            <v>0</v>
          </cell>
          <cell r="HO134">
            <v>0</v>
          </cell>
          <cell r="HP134">
            <v>0</v>
          </cell>
          <cell r="HQ134">
            <v>0</v>
          </cell>
          <cell r="HR134">
            <v>0.5</v>
          </cell>
          <cell r="HS134">
            <v>0</v>
          </cell>
          <cell r="HT134">
            <v>0</v>
          </cell>
          <cell r="HU134">
            <v>0</v>
          </cell>
          <cell r="HV134">
            <v>0</v>
          </cell>
          <cell r="HW134">
            <v>0</v>
          </cell>
          <cell r="HX134">
            <v>1</v>
          </cell>
          <cell r="HY134">
            <v>1</v>
          </cell>
          <cell r="HZ134">
            <v>1</v>
          </cell>
          <cell r="IA134">
            <v>1</v>
          </cell>
          <cell r="IB134">
            <v>1</v>
          </cell>
          <cell r="IC134">
            <v>1</v>
          </cell>
          <cell r="ID134">
            <v>1</v>
          </cell>
          <cell r="IE134">
            <v>1</v>
          </cell>
          <cell r="IF134">
            <v>1</v>
          </cell>
          <cell r="IG134">
            <v>1</v>
          </cell>
          <cell r="IH134">
            <v>1</v>
          </cell>
          <cell r="II134">
            <v>1</v>
          </cell>
          <cell r="IJ134">
            <v>1</v>
          </cell>
          <cell r="IK134">
            <v>1</v>
          </cell>
          <cell r="IL134">
            <v>1</v>
          </cell>
          <cell r="IM134">
            <v>1</v>
          </cell>
          <cell r="IN134">
            <v>1</v>
          </cell>
          <cell r="IP134">
            <v>0.5</v>
          </cell>
          <cell r="IQ134">
            <v>0.5</v>
          </cell>
          <cell r="IR134">
            <v>1</v>
          </cell>
          <cell r="IS134">
            <v>1</v>
          </cell>
        </row>
        <row r="135">
          <cell r="A135" t="str">
            <v>PAAC_17</v>
          </cell>
          <cell r="B135" t="str">
            <v>Oficina Asesora de Planeación</v>
          </cell>
          <cell r="C135" t="str">
            <v>Jefe Oficina Asesora de Planeación</v>
          </cell>
          <cell r="D135" t="str">
            <v>Luz Alejandra Barbosa Tarazona</v>
          </cell>
          <cell r="E135" t="str">
            <v>P1 -  ÉTICA, BUEN GOBIERNO Y TRANSPARENCIA</v>
          </cell>
          <cell r="F135" t="str">
            <v>P1O1 Consolidar a 2020 una cultura de visión y actuación ética,  integra y transparente</v>
          </cell>
          <cell r="G135" t="str">
            <v>P1O1A11 Realizar la formulación y el seguimiento a la ejecución del Plan Anticorrupción y de Atención al Ciudadano - PAAC, para la obtención de resultados óptimos en la medición del Índice de Gobierno Abierto - IGA</v>
          </cell>
          <cell r="H135" t="str">
            <v>Consolidar, remitir y publicar la información de la gestión sectorial 2018 en el marco del Acuerdo 380 de 2009</v>
          </cell>
          <cell r="I135" t="str">
            <v>Informe “Diálogo Ciudadano Sector Gestión Pública 2018"</v>
          </cell>
          <cell r="J135" t="str">
            <v xml:space="preserve">Informe de “Diálogo Ciudadano Sector Gestión Pública 2017”, donde se presentan los logros sobre la gestión 2018 y los retos para 2019,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v>
          </cell>
          <cell r="K135" t="str">
            <v xml:space="preserve">Informe “Diálogo Ciudadano Sector Gestión Pública 2018" </v>
          </cell>
          <cell r="L135" t="str">
            <v>Informe “Diálogo Ciudadano Sector Gestión Pública 2018"</v>
          </cell>
          <cell r="M135">
            <v>0</v>
          </cell>
          <cell r="O135" t="str">
            <v>Informe "Diálogo Ciudadano Sector Gestión Pública 2018" Consolidado, remitido y publicado</v>
          </cell>
          <cell r="Q135" t="str">
            <v>Informe de “Diálogo Ciudadano Sector Gestión Pública 2018” publicado</v>
          </cell>
          <cell r="R135" t="str">
            <v>Ciudadanos, usuarios, grupos de valor y partes interesadas informados sobre los resultados y compromisos de la Rendición de Cuentas.</v>
          </cell>
          <cell r="S135" t="str">
            <v>Suma</v>
          </cell>
          <cell r="T135" t="str">
            <v>Suma</v>
          </cell>
          <cell r="U135" t="str">
            <v>Número</v>
          </cell>
          <cell r="V135" t="str">
            <v>Eficacia</v>
          </cell>
          <cell r="W135" t="str">
            <v>Producto</v>
          </cell>
          <cell r="X135">
            <v>2018</v>
          </cell>
          <cell r="Y135">
            <v>0</v>
          </cell>
          <cell r="Z135">
            <v>0</v>
          </cell>
          <cell r="AA135">
            <v>0</v>
          </cell>
          <cell r="AB135">
            <v>0</v>
          </cell>
          <cell r="AC135">
            <v>1</v>
          </cell>
          <cell r="AD135">
            <v>1</v>
          </cell>
          <cell r="AE135">
            <v>0</v>
          </cell>
          <cell r="AF135">
            <v>0</v>
          </cell>
          <cell r="AG135" t="str">
            <v>No Aplica</v>
          </cell>
          <cell r="AH135" t="str">
            <v>No Aplica</v>
          </cell>
          <cell r="AI135" t="str">
            <v>No Aplica</v>
          </cell>
          <cell r="AJ135">
            <v>1</v>
          </cell>
          <cell r="AK135" t="str">
            <v>No Aplica</v>
          </cell>
          <cell r="AL135" t="str">
            <v>No Aplica</v>
          </cell>
          <cell r="AM135" t="str">
            <v>No Aplica</v>
          </cell>
          <cell r="AN135" t="str">
            <v>No Aplica</v>
          </cell>
          <cell r="AO135" t="str">
            <v>No Aplica</v>
          </cell>
          <cell r="AP135">
            <v>1</v>
          </cell>
          <cell r="AQ135" t="str">
            <v>No Aplica</v>
          </cell>
          <cell r="AR135" t="str">
            <v>No Aplica</v>
          </cell>
          <cell r="AS135" t="str">
            <v>No Aplica</v>
          </cell>
          <cell r="AT135" t="str">
            <v>No Aplica</v>
          </cell>
          <cell r="AU135" t="str">
            <v>No Aplica</v>
          </cell>
          <cell r="AV135" t="str">
            <v>No Aplica</v>
          </cell>
          <cell r="AW135" t="str">
            <v>No Aplica</v>
          </cell>
          <cell r="AX135" t="str">
            <v>No Aplica</v>
          </cell>
          <cell r="AY135" t="str">
            <v>No Aplica</v>
          </cell>
          <cell r="AZ135" t="str">
            <v>No Aplica</v>
          </cell>
          <cell r="BA135" t="str">
            <v>No Aplica</v>
          </cell>
          <cell r="BB135" t="str">
            <v>No Aplica</v>
          </cell>
          <cell r="BC135" t="str">
            <v>No Aplica</v>
          </cell>
          <cell r="BD135" t="str">
            <v>No Aplica</v>
          </cell>
          <cell r="BE135" t="str">
            <v>No Aplica</v>
          </cell>
          <cell r="BF135" t="str">
            <v>No Aplica</v>
          </cell>
          <cell r="BG135" t="str">
            <v>No Aplica</v>
          </cell>
          <cell r="BH135" t="str">
            <v>No Aplica</v>
          </cell>
          <cell r="BI135" t="str">
            <v>No Aplica</v>
          </cell>
          <cell r="BJ135" t="str">
            <v>No Aplica</v>
          </cell>
          <cell r="BK135" t="str">
            <v>No Aplica</v>
          </cell>
          <cell r="BL135" t="str">
            <v>No Aplica</v>
          </cell>
          <cell r="BM135" t="str">
            <v>Plan de Acción PAAC</v>
          </cell>
          <cell r="BN135" t="str">
            <v xml:space="preserve">Informe de “Diálogo Ciudadano Sector Gestión Pública 2018”, donde se presentan los logros sobre la gestión 2018 y los retos para 2019,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v>
          </cell>
          <cell r="BO135" t="str">
            <v>Analizar el material resultado de la actividad de diálogos ciudadanos.
Redacción del Informe.
Publicación pagina web.</v>
          </cell>
          <cell r="BP135" t="str">
            <v>Ciudadanos, usuarios, grupos de valor y partes interesadas informados sobre los resultados y compromisos de la Rendición de Cuentas.</v>
          </cell>
          <cell r="BQ135" t="str">
            <v>Informe de “Diálogo Ciudadano Sector Gestión Pública 2018” publicado</v>
          </cell>
          <cell r="BR135" t="str">
            <v>Suma</v>
          </cell>
          <cell r="BS135">
            <v>1</v>
          </cell>
          <cell r="BT135">
            <v>0</v>
          </cell>
          <cell r="BU135">
            <v>0</v>
          </cell>
          <cell r="BV135">
            <v>0</v>
          </cell>
          <cell r="BW135">
            <v>1</v>
          </cell>
          <cell r="BX135">
            <v>0</v>
          </cell>
          <cell r="BY135">
            <v>0</v>
          </cell>
          <cell r="BZ135">
            <v>0</v>
          </cell>
          <cell r="CA135">
            <v>0</v>
          </cell>
          <cell r="CB135">
            <v>0</v>
          </cell>
          <cell r="CC135">
            <v>0</v>
          </cell>
          <cell r="CD135">
            <v>0</v>
          </cell>
          <cell r="CE135">
            <v>0</v>
          </cell>
          <cell r="CF135">
            <v>0</v>
          </cell>
          <cell r="CG135">
            <v>0</v>
          </cell>
          <cell r="CH135">
            <v>0</v>
          </cell>
          <cell r="CI135">
            <v>1</v>
          </cell>
          <cell r="CJ135">
            <v>0</v>
          </cell>
          <cell r="CK135">
            <v>0</v>
          </cell>
          <cell r="CL135">
            <v>0</v>
          </cell>
          <cell r="CM135">
            <v>0</v>
          </cell>
          <cell r="CN135">
            <v>0</v>
          </cell>
          <cell r="CO135">
            <v>0</v>
          </cell>
          <cell r="CP135">
            <v>0</v>
          </cell>
          <cell r="CQ135">
            <v>0</v>
          </cell>
          <cell r="CR135">
            <v>1</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v>1</v>
          </cell>
          <cell r="DI135" t="str">
            <v/>
          </cell>
          <cell r="DJ135" t="str">
            <v>Se efectuó el informe de  "Dialogo ciudadano sector gestión pública 2018" el cual se encuentra publicado en el botón de transparencia y acceso a la información pública del portal web de la Secretaria General.</v>
          </cell>
          <cell r="DK135" t="str">
            <v>Sin novedad</v>
          </cell>
          <cell r="DL135" t="str">
            <v xml:space="preserve">Mantener informada a la ciudadanía, grupos de interés y usuarios sobre los resultados y compromisos formalizados en la Audiencia Publica y Diálogos Ciudadanos del Sector Gestión Publica. </v>
          </cell>
          <cell r="DM135" t="str">
            <v/>
          </cell>
          <cell r="DN135" t="str">
            <v/>
          </cell>
          <cell r="DO135" t="str">
            <v>No se reportaron actividades durante el mes de mayo en el cumplimiento de este indicador.</v>
          </cell>
          <cell r="DP135" t="str">
            <v>N/A</v>
          </cell>
          <cell r="DQ135" t="str">
            <v>N/A</v>
          </cell>
          <cell r="DR135" t="str">
            <v/>
          </cell>
          <cell r="DS135" t="str">
            <v/>
          </cell>
          <cell r="DT135" t="str">
            <v>N/A</v>
          </cell>
          <cell r="DU135" t="str">
            <v>N/A</v>
          </cell>
          <cell r="DV135" t="str">
            <v>N/A</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v>1</v>
          </cell>
          <cell r="FB135">
            <v>0</v>
          </cell>
          <cell r="FC135" t="str">
            <v>No aplica</v>
          </cell>
          <cell r="FD135" t="str">
            <v>No programó</v>
          </cell>
          <cell r="FE135" t="str">
            <v>Cumplido</v>
          </cell>
          <cell r="FF135" t="str">
            <v>No aplica</v>
          </cell>
          <cell r="FG135" t="str">
            <v>No aplica</v>
          </cell>
          <cell r="FH135" t="str">
            <v>No aplica</v>
          </cell>
          <cell r="FI135" t="str">
            <v>No aplica</v>
          </cell>
          <cell r="FJ135" t="str">
            <v>No aplica</v>
          </cell>
          <cell r="FK135" t="str">
            <v>No aplica</v>
          </cell>
          <cell r="FL135" t="str">
            <v>Oportuna</v>
          </cell>
          <cell r="FM135">
            <v>0</v>
          </cell>
          <cell r="FN135" t="str">
            <v>Esneider Bernal</v>
          </cell>
          <cell r="FO135" t="str">
            <v>Cumple</v>
          </cell>
          <cell r="FP135" t="str">
            <v>Cumplido</v>
          </cell>
          <cell r="FQ135" t="e">
            <v>#N/A</v>
          </cell>
          <cell r="FR135" t="str">
            <v>Adecuado</v>
          </cell>
          <cell r="FS135" t="str">
            <v>Coherente</v>
          </cell>
          <cell r="FT135" t="str">
            <v>Concuerda</v>
          </cell>
          <cell r="FU135" t="str">
            <v>Concuerda</v>
          </cell>
          <cell r="FV135" t="str">
            <v>No aplica</v>
          </cell>
          <cell r="FW135" t="str">
            <v>Adecuado</v>
          </cell>
          <cell r="FX135" t="str">
            <v>No oportuna</v>
          </cell>
          <cell r="FY135">
            <v>0</v>
          </cell>
          <cell r="FZ135" t="str">
            <v>Esneider Bernal</v>
          </cell>
          <cell r="GA135" t="str">
            <v>Cumple</v>
          </cell>
          <cell r="GB135" t="str">
            <v>Cumplido</v>
          </cell>
          <cell r="GC135" t="e">
            <v>#N/A</v>
          </cell>
          <cell r="GD135" t="str">
            <v>Adecuado</v>
          </cell>
          <cell r="GE135" t="str">
            <v>Coherente</v>
          </cell>
          <cell r="GF135" t="str">
            <v>Concuerda</v>
          </cell>
          <cell r="GG135" t="str">
            <v>Concuerda</v>
          </cell>
          <cell r="GH135" t="str">
            <v>Relación directa</v>
          </cell>
          <cell r="GI135" t="str">
            <v>Adecuado</v>
          </cell>
          <cell r="GJ135" t="str">
            <v>Oportuna</v>
          </cell>
          <cell r="GK135">
            <v>0</v>
          </cell>
          <cell r="GL135" t="str">
            <v>Esneider Bernal</v>
          </cell>
          <cell r="GM135" t="str">
            <v>Cumple</v>
          </cell>
          <cell r="GN135" t="str">
            <v>Cumplido</v>
          </cell>
          <cell r="GO135" t="e">
            <v>#N/A</v>
          </cell>
          <cell r="GP135" t="str">
            <v>Adecuado</v>
          </cell>
          <cell r="GQ135" t="str">
            <v>Coherente</v>
          </cell>
          <cell r="GR135" t="str">
            <v>Concuerda</v>
          </cell>
          <cell r="GS135" t="str">
            <v>Concuerda</v>
          </cell>
          <cell r="GT135" t="str">
            <v>Relación directa</v>
          </cell>
          <cell r="GU135" t="str">
            <v>Adecuado</v>
          </cell>
          <cell r="GV135" t="str">
            <v>Oportuna</v>
          </cell>
          <cell r="GW135">
            <v>0</v>
          </cell>
          <cell r="GX135" t="str">
            <v>Esneider Bernal</v>
          </cell>
          <cell r="GY135" t="str">
            <v/>
          </cell>
          <cell r="GZ135" t="str">
            <v/>
          </cell>
          <cell r="HA135" t="str">
            <v/>
          </cell>
          <cell r="HB135">
            <v>1</v>
          </cell>
          <cell r="HC135" t="str">
            <v/>
          </cell>
          <cell r="HD135" t="str">
            <v/>
          </cell>
          <cell r="HE135" t="str">
            <v/>
          </cell>
          <cell r="HF135" t="str">
            <v/>
          </cell>
          <cell r="HG135" t="str">
            <v/>
          </cell>
          <cell r="HH135" t="str">
            <v/>
          </cell>
          <cell r="HI135" t="str">
            <v/>
          </cell>
          <cell r="HJ135" t="str">
            <v/>
          </cell>
          <cell r="HK135">
            <v>1</v>
          </cell>
          <cell r="HL135">
            <v>0</v>
          </cell>
          <cell r="HM135">
            <v>0</v>
          </cell>
          <cell r="HN135">
            <v>0</v>
          </cell>
          <cell r="HO135">
            <v>1</v>
          </cell>
          <cell r="HP135">
            <v>0</v>
          </cell>
          <cell r="HQ135">
            <v>0</v>
          </cell>
          <cell r="HR135">
            <v>0</v>
          </cell>
          <cell r="HS135">
            <v>0</v>
          </cell>
          <cell r="HT135">
            <v>0</v>
          </cell>
          <cell r="HU135">
            <v>0</v>
          </cell>
          <cell r="HV135">
            <v>0</v>
          </cell>
          <cell r="HW135">
            <v>0</v>
          </cell>
          <cell r="HX135">
            <v>1</v>
          </cell>
          <cell r="HY135" t="str">
            <v>No Programó</v>
          </cell>
          <cell r="HZ135" t="str">
            <v>No Programó</v>
          </cell>
          <cell r="IA135" t="str">
            <v>No Programó</v>
          </cell>
          <cell r="IB135">
            <v>1</v>
          </cell>
          <cell r="IC135">
            <v>1</v>
          </cell>
          <cell r="ID135">
            <v>1</v>
          </cell>
          <cell r="IE135">
            <v>1</v>
          </cell>
          <cell r="IF135">
            <v>1</v>
          </cell>
          <cell r="IG135">
            <v>1</v>
          </cell>
          <cell r="IH135">
            <v>1</v>
          </cell>
          <cell r="II135">
            <v>1</v>
          </cell>
          <cell r="IJ135">
            <v>1</v>
          </cell>
          <cell r="IK135" t="str">
            <v>No Programó</v>
          </cell>
          <cell r="IL135">
            <v>1</v>
          </cell>
          <cell r="IM135">
            <v>1</v>
          </cell>
          <cell r="IN135">
            <v>1</v>
          </cell>
          <cell r="IP135">
            <v>0</v>
          </cell>
          <cell r="IQ135">
            <v>1</v>
          </cell>
          <cell r="IR135">
            <v>1</v>
          </cell>
          <cell r="IS135">
            <v>1</v>
          </cell>
        </row>
        <row r="136">
          <cell r="A136" t="str">
            <v>PAAC_18</v>
          </cell>
          <cell r="B136" t="str">
            <v>Oficina Asesora de Planeación</v>
          </cell>
          <cell r="C136" t="str">
            <v>Jefe Oficina Asesora de Planeación</v>
          </cell>
          <cell r="D136" t="str">
            <v>Luz Alejandra Barbosa Tarazona</v>
          </cell>
          <cell r="E136" t="str">
            <v>P1 -  ÉTICA, BUEN GOBIERNO Y TRANSPARENCIA</v>
          </cell>
          <cell r="F136" t="str">
            <v>P1O1 Consolidar a 2020 una cultura de visión y actuación ética,  integra y transparente</v>
          </cell>
          <cell r="G136" t="str">
            <v>P1O1A11 Realizar la formulación y el seguimiento a la ejecución del Plan Anticorrupción y de Atención al Ciudadano - PAAC, para la obtención de resultados óptimos en la medición del Índice de Gobierno Abierto - IGA</v>
          </cell>
          <cell r="H136" t="str">
            <v>Identificar y caracterizar usuarios y partes interesadas de la Secretaría General.</v>
          </cell>
          <cell r="I136" t="str">
            <v>Matriz de Caracterización de Grupos de Valor y otras Partes Interesadas  de la Entidad consolidada y publicada</v>
          </cell>
          <cell r="J136" t="str">
            <v>Teniendo en cuenta, la caracterización de grupos de valor y otros de interés de la Función Pública Versión 2 (mayo 2017); la Oficina Asesora de Planeación, diseña un formato que contiene los lineamientos de caracterización de los grupos de valor y se socializa a cada líder del equipo interno de apoyo para su respectiva gestión.</v>
          </cell>
          <cell r="K136" t="str">
            <v>suma de Matrices de Caracterización de Grupos de Valor y otras Partes Interesadas  de la Entidad consolidada y publicada</v>
          </cell>
          <cell r="L136" t="str">
            <v>Número de Matrices de Caracterización de Grupos de Valor y otras Partes Interesadas  de la Entidad consolidada y publicada</v>
          </cell>
          <cell r="M136" t="str">
            <v>N/A</v>
          </cell>
          <cell r="O136" t="str">
            <v>Matriz de Caracterización de Grupos de Valor y otras Partes Interesadas  de la Entidad consolidada</v>
          </cell>
          <cell r="Q136" t="str">
            <v xml:space="preserve">Matriz de Caracterización de Grupos de Valor y otras Partes Interesadas  de la Entidad consolidada
</v>
          </cell>
          <cell r="R136" t="str">
            <v xml:space="preserve">"Identificar oportuna y adecuadamente  las nercesidades y expectativas de publicos que reciben productos, servicios o información de la Entidad. 
Facilitar el entendimiento y relacionamiento con las partes interesadas en la gestión de la Secretaría General de la Alacaldía Mayor de Bogotá D.C."
</v>
          </cell>
          <cell r="S136" t="str">
            <v>Suma</v>
          </cell>
          <cell r="T136" t="str">
            <v>Suma</v>
          </cell>
          <cell r="U136" t="str">
            <v>Número</v>
          </cell>
          <cell r="V136" t="str">
            <v>Eficacia</v>
          </cell>
          <cell r="W136" t="str">
            <v>Producto</v>
          </cell>
          <cell r="X136">
            <v>2018</v>
          </cell>
          <cell r="Y136">
            <v>0</v>
          </cell>
          <cell r="Z136">
            <v>0</v>
          </cell>
          <cell r="AA136">
            <v>0</v>
          </cell>
          <cell r="AB136">
            <v>0</v>
          </cell>
          <cell r="AC136">
            <v>1</v>
          </cell>
          <cell r="AD136">
            <v>1</v>
          </cell>
          <cell r="AE136">
            <v>0</v>
          </cell>
          <cell r="AF136">
            <v>0</v>
          </cell>
          <cell r="AG136" t="str">
            <v>No Aplica</v>
          </cell>
          <cell r="AH136" t="str">
            <v>No Aplica</v>
          </cell>
          <cell r="AI136" t="str">
            <v>No Aplica</v>
          </cell>
          <cell r="AJ136">
            <v>1</v>
          </cell>
          <cell r="AK136" t="str">
            <v>No Aplica</v>
          </cell>
          <cell r="AL136" t="str">
            <v>No Aplica</v>
          </cell>
          <cell r="AM136" t="str">
            <v>No Aplica</v>
          </cell>
          <cell r="AN136" t="str">
            <v>No Aplica</v>
          </cell>
          <cell r="AO136" t="str">
            <v>No Aplica</v>
          </cell>
          <cell r="AP136">
            <v>1</v>
          </cell>
          <cell r="AQ136" t="str">
            <v>No Aplica</v>
          </cell>
          <cell r="AR136" t="str">
            <v>No Aplica</v>
          </cell>
          <cell r="AS136" t="str">
            <v>No Aplica</v>
          </cell>
          <cell r="AT136" t="str">
            <v>No Aplica</v>
          </cell>
          <cell r="AU136" t="str">
            <v>No Aplica</v>
          </cell>
          <cell r="AV136" t="str">
            <v>No Aplica</v>
          </cell>
          <cell r="AW136" t="str">
            <v>No Aplica</v>
          </cell>
          <cell r="AX136" t="str">
            <v>No Aplica</v>
          </cell>
          <cell r="AY136" t="str">
            <v>No Aplica</v>
          </cell>
          <cell r="AZ136" t="str">
            <v>No Aplica</v>
          </cell>
          <cell r="BA136" t="str">
            <v>No Aplica</v>
          </cell>
          <cell r="BB136" t="str">
            <v>No Aplica</v>
          </cell>
          <cell r="BC136" t="str">
            <v>No Aplica</v>
          </cell>
          <cell r="BD136" t="str">
            <v>No Aplica</v>
          </cell>
          <cell r="BE136" t="str">
            <v>No Aplica</v>
          </cell>
          <cell r="BF136" t="str">
            <v>No Aplica</v>
          </cell>
          <cell r="BG136" t="str">
            <v>No Aplica</v>
          </cell>
          <cell r="BH136" t="str">
            <v>No Aplica</v>
          </cell>
          <cell r="BI136" t="str">
            <v>No Aplica</v>
          </cell>
          <cell r="BJ136" t="str">
            <v>No Aplica</v>
          </cell>
          <cell r="BK136" t="str">
            <v>No Aplica</v>
          </cell>
          <cell r="BL136" t="str">
            <v>No Aplica</v>
          </cell>
          <cell r="BM136" t="str">
            <v>Plan de Acción PAAC</v>
          </cell>
          <cell r="BN136" t="str">
            <v xml:space="preserve">Mide el avance en el desarrollo de las actividades definidas para la caracterización de Grupos de Valor y otras Partes Interesadas de acuerdo con los lineamientos dados por el DAFP.
</v>
          </cell>
          <cell r="BO136" t="str">
            <v xml:space="preserve">"12 Presentar la propuesta de caracterización de grupos de valor de la Secretaría General Alcaldía Mayor de Bogotá.
28 Socializar la matriz de caracterización de los grupos de valor en la Secretaría General
Ajustar la matriz de caracterización de otras partes interesadas."
</v>
          </cell>
          <cell r="BP136" t="str">
            <v xml:space="preserve">"Identificar oportuna y adecuadamente  las nercesidades y expectativas de publicos que reciben productos, servicios o información de la Entidad. 
Facilitar el entendimiento y relacionamiento con las partes interesadas en la gestión de la Secretaría General de la Alacaldía Mayor de Bogotá D.C."
</v>
          </cell>
          <cell r="BQ136" t="str">
            <v xml:space="preserve">Matriz de Caracterización de Grupos de Valor y otras Partes Interesadas  de la Entidad consolidada
</v>
          </cell>
          <cell r="BR136" t="str">
            <v>Suma</v>
          </cell>
          <cell r="BS136">
            <v>1</v>
          </cell>
          <cell r="BT136">
            <v>0</v>
          </cell>
          <cell r="BU136">
            <v>0</v>
          </cell>
          <cell r="BV136">
            <v>0</v>
          </cell>
          <cell r="BW136">
            <v>0</v>
          </cell>
          <cell r="BX136">
            <v>1</v>
          </cell>
          <cell r="BY136">
            <v>0</v>
          </cell>
          <cell r="BZ136">
            <v>0</v>
          </cell>
          <cell r="CA136">
            <v>0</v>
          </cell>
          <cell r="CB136">
            <v>0</v>
          </cell>
          <cell r="CC136">
            <v>0</v>
          </cell>
          <cell r="CD136">
            <v>0</v>
          </cell>
          <cell r="CE136">
            <v>0</v>
          </cell>
          <cell r="CF136">
            <v>0</v>
          </cell>
          <cell r="CG136">
            <v>0</v>
          </cell>
          <cell r="CH136">
            <v>0</v>
          </cell>
          <cell r="CI136">
            <v>0</v>
          </cell>
          <cell r="CJ136">
            <v>1</v>
          </cell>
          <cell r="CK136">
            <v>0</v>
          </cell>
          <cell r="CL136">
            <v>0</v>
          </cell>
          <cell r="CM136">
            <v>0</v>
          </cell>
          <cell r="CN136">
            <v>0</v>
          </cell>
          <cell r="CO136">
            <v>0</v>
          </cell>
          <cell r="CP136">
            <v>0</v>
          </cell>
          <cell r="CQ136">
            <v>0</v>
          </cell>
          <cell r="CR136">
            <v>1</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v>1</v>
          </cell>
          <cell r="DN136" t="str">
            <v/>
          </cell>
          <cell r="DO136" t="str">
            <v>Se actualizó documento con caracterización de grupos de valor después de hacer el analisis de la metodología que propone el DNP para el tema, revisión y análisis de la normativa aplicable, caracterización de los procesos misionales, la matriz de caracterización de productos y servicios de la Secretaría General; el diseño, elaboración y aplicación de la encuesta de caracterización de grupos de valor durante la rendición de cuentas efectuada el 8 de marzo de 2019, con su respectiva tabulación de datos y análisis de resultados. 
Con lo anterior se elaboró la propuesta de documento para revisión y aprobación por parte de los lideres de proceso y la jefe de la Oficina Asesora de Planeación.</v>
          </cell>
          <cell r="DP136" t="str">
            <v>Demora en la revisión del Documento preliminar por parte de la Alta consejería de Víctimas y aprobación en la OAP.</v>
          </cell>
          <cell r="DQ136" t="str">
            <v>Se cuenta con un documento detallado que describe las características  de los grupos de valor de los procesos misionales de la Entidad; permite a los líderes de estos procesos conocer sus necesisidades reales,  y particularidades como distribución, intereses, problematicas entre otros.</v>
          </cell>
          <cell r="DR136" t="str">
            <v/>
          </cell>
          <cell r="DS136" t="str">
            <v/>
          </cell>
          <cell r="DT136" t="str">
            <v>N/A</v>
          </cell>
          <cell r="DU136" t="str">
            <v>N/A</v>
          </cell>
          <cell r="DV136" t="str">
            <v>N/A</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v>1</v>
          </cell>
          <cell r="FB136">
            <v>0</v>
          </cell>
          <cell r="FC136" t="str">
            <v>No aplica</v>
          </cell>
          <cell r="FD136" t="str">
            <v>No programó</v>
          </cell>
          <cell r="FE136" t="str">
            <v>Cumplido</v>
          </cell>
          <cell r="FF136" t="str">
            <v>No aplica</v>
          </cell>
          <cell r="FG136" t="str">
            <v>No aplica</v>
          </cell>
          <cell r="FH136" t="str">
            <v>No aplica</v>
          </cell>
          <cell r="FI136" t="str">
            <v>No aplica</v>
          </cell>
          <cell r="FJ136" t="str">
            <v>No aplica</v>
          </cell>
          <cell r="FK136" t="str">
            <v>No aplica</v>
          </cell>
          <cell r="FL136" t="str">
            <v>Oportuna</v>
          </cell>
          <cell r="FM136">
            <v>0</v>
          </cell>
          <cell r="FN136" t="str">
            <v>Esneider Bernal</v>
          </cell>
          <cell r="FO136" t="str">
            <v>Cumple</v>
          </cell>
          <cell r="FP136" t="str">
            <v>Cumplido</v>
          </cell>
          <cell r="FQ136" t="e">
            <v>#N/A</v>
          </cell>
          <cell r="FR136" t="str">
            <v>Adecuado</v>
          </cell>
          <cell r="FS136" t="str">
            <v>Coherente</v>
          </cell>
          <cell r="FT136" t="str">
            <v>Concuerda</v>
          </cell>
          <cell r="FU136" t="str">
            <v>Concuerda</v>
          </cell>
          <cell r="FV136" t="str">
            <v>No aplica</v>
          </cell>
          <cell r="FW136" t="str">
            <v>Adecuado</v>
          </cell>
          <cell r="FX136" t="str">
            <v>No oportuna</v>
          </cell>
          <cell r="FY136">
            <v>0</v>
          </cell>
          <cell r="FZ136" t="str">
            <v>Esneider Bernal</v>
          </cell>
          <cell r="GA136" t="str">
            <v>Cumple</v>
          </cell>
          <cell r="GB136" t="str">
            <v>Cumplido</v>
          </cell>
          <cell r="GC136" t="e">
            <v>#N/A</v>
          </cell>
          <cell r="GD136" t="str">
            <v>Adecuado</v>
          </cell>
          <cell r="GE136" t="str">
            <v>Coherente</v>
          </cell>
          <cell r="GF136" t="str">
            <v>Concuerda</v>
          </cell>
          <cell r="GG136" t="str">
            <v>Concuerda</v>
          </cell>
          <cell r="GH136" t="str">
            <v>Relación directa</v>
          </cell>
          <cell r="GI136" t="str">
            <v>Adecuado</v>
          </cell>
          <cell r="GJ136" t="str">
            <v>Oportuna</v>
          </cell>
          <cell r="GK136">
            <v>0</v>
          </cell>
          <cell r="GL136" t="str">
            <v>Esneider Bernal</v>
          </cell>
          <cell r="GM136" t="str">
            <v>Cumple</v>
          </cell>
          <cell r="GN136" t="str">
            <v>Cumplido</v>
          </cell>
          <cell r="GO136" t="e">
            <v>#N/A</v>
          </cell>
          <cell r="GP136" t="str">
            <v>Adecuado</v>
          </cell>
          <cell r="GQ136" t="str">
            <v>Coherente</v>
          </cell>
          <cell r="GR136" t="str">
            <v>Concuerda</v>
          </cell>
          <cell r="GS136" t="str">
            <v>Concuerda</v>
          </cell>
          <cell r="GT136" t="str">
            <v>Relación directa</v>
          </cell>
          <cell r="GU136" t="str">
            <v>Adecuado</v>
          </cell>
          <cell r="GV136" t="str">
            <v>Oportuna</v>
          </cell>
          <cell r="GW136">
            <v>0</v>
          </cell>
          <cell r="GX136" t="str">
            <v>Esneider Bernal</v>
          </cell>
          <cell r="GY136" t="str">
            <v/>
          </cell>
          <cell r="GZ136" t="str">
            <v/>
          </cell>
          <cell r="HA136" t="str">
            <v/>
          </cell>
          <cell r="HB136" t="str">
            <v/>
          </cell>
          <cell r="HC136">
            <v>1</v>
          </cell>
          <cell r="HD136" t="str">
            <v/>
          </cell>
          <cell r="HE136" t="str">
            <v/>
          </cell>
          <cell r="HF136" t="str">
            <v/>
          </cell>
          <cell r="HG136" t="str">
            <v/>
          </cell>
          <cell r="HH136" t="str">
            <v/>
          </cell>
          <cell r="HI136" t="str">
            <v/>
          </cell>
          <cell r="HJ136" t="str">
            <v/>
          </cell>
          <cell r="HK136">
            <v>1</v>
          </cell>
          <cell r="HL136">
            <v>0</v>
          </cell>
          <cell r="HM136">
            <v>0</v>
          </cell>
          <cell r="HN136">
            <v>0</v>
          </cell>
          <cell r="HO136">
            <v>0</v>
          </cell>
          <cell r="HP136">
            <v>1</v>
          </cell>
          <cell r="HQ136">
            <v>0</v>
          </cell>
          <cell r="HR136">
            <v>0</v>
          </cell>
          <cell r="HS136">
            <v>0</v>
          </cell>
          <cell r="HT136">
            <v>0</v>
          </cell>
          <cell r="HU136">
            <v>0</v>
          </cell>
          <cell r="HV136">
            <v>0</v>
          </cell>
          <cell r="HW136">
            <v>0</v>
          </cell>
          <cell r="HX136">
            <v>1</v>
          </cell>
          <cell r="HY136" t="str">
            <v>No Programó</v>
          </cell>
          <cell r="HZ136" t="str">
            <v>No Programó</v>
          </cell>
          <cell r="IA136" t="str">
            <v>No Programó</v>
          </cell>
          <cell r="IB136" t="str">
            <v>No Programó</v>
          </cell>
          <cell r="IC136">
            <v>1</v>
          </cell>
          <cell r="ID136">
            <v>1</v>
          </cell>
          <cell r="IE136">
            <v>1</v>
          </cell>
          <cell r="IF136">
            <v>1</v>
          </cell>
          <cell r="IG136">
            <v>1</v>
          </cell>
          <cell r="IH136">
            <v>1</v>
          </cell>
          <cell r="II136">
            <v>1</v>
          </cell>
          <cell r="IJ136">
            <v>1</v>
          </cell>
          <cell r="IK136" t="str">
            <v>No Programó</v>
          </cell>
          <cell r="IL136">
            <v>1</v>
          </cell>
          <cell r="IM136">
            <v>1</v>
          </cell>
          <cell r="IN136">
            <v>1</v>
          </cell>
          <cell r="IP136">
            <v>0</v>
          </cell>
          <cell r="IQ136">
            <v>1</v>
          </cell>
          <cell r="IR136">
            <v>1</v>
          </cell>
          <cell r="IS136">
            <v>1</v>
          </cell>
        </row>
        <row r="137">
          <cell r="A137" t="str">
            <v>PAAC_19</v>
          </cell>
          <cell r="B137" t="str">
            <v>Oficina Asesora de Planeación</v>
          </cell>
          <cell r="C137" t="str">
            <v>Jefe Oficina Asesora de Planeación</v>
          </cell>
          <cell r="D137" t="str">
            <v>Luz Alejandra Barbosa Tarazona</v>
          </cell>
          <cell r="E137" t="str">
            <v>P1 -  ÉTICA, BUEN GOBIERNO Y TRANSPARENCIA</v>
          </cell>
          <cell r="F137" t="str">
            <v>P1O1 Consolidar a 2020 una cultura de visión y actuación ética,  integra y transparente</v>
          </cell>
          <cell r="G137" t="str">
            <v>P1O1A11 Realizar la formulación y el seguimiento a la ejecución del Plan Anticorrupción y de Atención al Ciudadano - PAAC, para la obtención de resultados óptimos en la medición del Índice de Gobierno Abierto - IGA</v>
          </cell>
          <cell r="H137" t="str">
            <v xml:space="preserve">Diseñar y publicar la Estrategia de Rendición de cuentas con la ciudadanía y las organizaciones usando técnicas de innovación y colaboración. 
Nota: se deberá contemplar durante la vigencia, acciones relacionadas con la generación de espacios y encuentros presenciales, y/o complementarlos con espacios virtuales, o a través de mecanismos electrónicos tales como foros, mesas de trabajo, reuniones zonales, ferias de la gestión o audiencias públicas, para que los ciudadanos y las organizaciones sociales evalúen la gestión y sus resultados.
</v>
          </cell>
          <cell r="I137" t="str">
            <v>Estrategia de Rendición de Cuentas con la ciudadanía y las organizaciones</v>
          </cell>
          <cell r="J137" t="str">
            <v xml:space="preserve">Definir las acciones centrales que se realizarán en la Secretaria General de la Alcaldía mayor de Bogotá durante la vigencia 2019 para rendir cuentas a la ciudadanía, de acuerdo con los parámetros establecidos tanto en materia de participación ciudadana como de rendición de cuentas a la ciudadanía, con el propósito de mejorar la gestión institucional, elevando los niveles de credibilidad y confianza en todas las partes interesadas. 
</v>
          </cell>
          <cell r="K137" t="str">
            <v xml:space="preserve"> Número de  documentos de estrategia Rendición de Cuentas 2019 de la entidad.  </v>
          </cell>
          <cell r="L137" t="str">
            <v>Número de documentos estrategia Rendición de Cuentas 2019 de la entidad.</v>
          </cell>
          <cell r="M137" t="str">
            <v>N/A</v>
          </cell>
          <cell r="O137" t="str">
            <v>N/A</v>
          </cell>
          <cell r="Q137" t="str">
            <v>Estrategia de Rendición de Cuentas con la ciudadanía y las organizaciones publicada</v>
          </cell>
          <cell r="R137" t="str">
            <v>Ciudadanos, usuarios, grupos de valor y partes interesadas informados sobre las actividades a realizar en la estrategia de Rendición de Cuentas.</v>
          </cell>
          <cell r="S137" t="str">
            <v>Suma</v>
          </cell>
          <cell r="T137" t="str">
            <v>Suma</v>
          </cell>
          <cell r="U137" t="str">
            <v>Número</v>
          </cell>
          <cell r="V137" t="str">
            <v>Eficacia</v>
          </cell>
          <cell r="W137" t="str">
            <v>Producto</v>
          </cell>
          <cell r="X137">
            <v>2018</v>
          </cell>
          <cell r="Y137">
            <v>0</v>
          </cell>
          <cell r="Z137">
            <v>0</v>
          </cell>
          <cell r="AA137">
            <v>0</v>
          </cell>
          <cell r="AB137">
            <v>0</v>
          </cell>
          <cell r="AC137">
            <v>1</v>
          </cell>
          <cell r="AD137">
            <v>1</v>
          </cell>
          <cell r="AE137">
            <v>0</v>
          </cell>
          <cell r="AF137">
            <v>0</v>
          </cell>
          <cell r="AG137" t="str">
            <v>No Aplica</v>
          </cell>
          <cell r="AH137" t="str">
            <v>No Aplica</v>
          </cell>
          <cell r="AI137" t="str">
            <v>No Aplica</v>
          </cell>
          <cell r="AJ137">
            <v>1</v>
          </cell>
          <cell r="AK137" t="str">
            <v>No Aplica</v>
          </cell>
          <cell r="AL137" t="str">
            <v>No Aplica</v>
          </cell>
          <cell r="AM137" t="str">
            <v>No Aplica</v>
          </cell>
          <cell r="AN137" t="str">
            <v>No Aplica</v>
          </cell>
          <cell r="AO137" t="str">
            <v>No Aplica</v>
          </cell>
          <cell r="AP137">
            <v>1</v>
          </cell>
          <cell r="AQ137" t="str">
            <v>No Aplica</v>
          </cell>
          <cell r="AR137" t="str">
            <v>No Aplica</v>
          </cell>
          <cell r="AS137" t="str">
            <v>No Aplica</v>
          </cell>
          <cell r="AT137" t="str">
            <v>No Aplica</v>
          </cell>
          <cell r="AU137" t="str">
            <v>No Aplica</v>
          </cell>
          <cell r="AV137" t="str">
            <v>No Aplica</v>
          </cell>
          <cell r="AW137" t="str">
            <v>No Aplica</v>
          </cell>
          <cell r="AX137" t="str">
            <v>No Aplica</v>
          </cell>
          <cell r="AY137" t="str">
            <v>No Aplica</v>
          </cell>
          <cell r="AZ137" t="str">
            <v>No Aplica</v>
          </cell>
          <cell r="BA137" t="str">
            <v>No Aplica</v>
          </cell>
          <cell r="BB137" t="str">
            <v>No Aplica</v>
          </cell>
          <cell r="BC137" t="str">
            <v>No Aplica</v>
          </cell>
          <cell r="BD137" t="str">
            <v>No Aplica</v>
          </cell>
          <cell r="BE137" t="str">
            <v>No Aplica</v>
          </cell>
          <cell r="BF137" t="str">
            <v>No Aplica</v>
          </cell>
          <cell r="BG137" t="str">
            <v>No Aplica</v>
          </cell>
          <cell r="BH137" t="str">
            <v>No Aplica</v>
          </cell>
          <cell r="BI137" t="str">
            <v>No Aplica</v>
          </cell>
          <cell r="BJ137" t="str">
            <v>No Aplica</v>
          </cell>
          <cell r="BK137" t="str">
            <v>No Aplica</v>
          </cell>
          <cell r="BL137" t="str">
            <v>No Aplica</v>
          </cell>
          <cell r="BM137" t="str">
            <v>Plan de Acción PAAC</v>
          </cell>
          <cell r="BN137" t="str">
            <v xml:space="preserve">Definir las acciones centrales que se realizarán en la Secretaria General de la Alcaldía mayor de Bogotá durante la vigencia 2019 para rendir cuentas a la ciudadanía, de acuerdo con los parámetros establecidos tanto en materia de participación ciudadana como de rendición de cuentas a la ciudadanía, con el propósito de mejorar la gestión institucional, elevando los niveles de credibilidad y confianza en todas las partes interesadas. 
</v>
          </cell>
          <cell r="BO137" t="str">
            <v>Formular las actividades de entrega de información, dialogo de doble vía y responsabilidad.
Publicar en pagina web</v>
          </cell>
          <cell r="BP137" t="str">
            <v>Ciudadanos, usuarios, grupos de valor y partes interesadas informados sobre las actividades a realizar en la estrategia de Rendición de Cuentas.</v>
          </cell>
          <cell r="BQ137" t="str">
            <v>Estrategia de Rendición de Cuentas con la ciudadanía y las organizaciones publicada</v>
          </cell>
          <cell r="BR137" t="str">
            <v>Suma</v>
          </cell>
          <cell r="BS137">
            <v>1</v>
          </cell>
          <cell r="BT137">
            <v>0</v>
          </cell>
          <cell r="BU137">
            <v>0</v>
          </cell>
          <cell r="BV137">
            <v>0</v>
          </cell>
          <cell r="BW137">
            <v>0</v>
          </cell>
          <cell r="BX137">
            <v>1</v>
          </cell>
          <cell r="BY137">
            <v>0</v>
          </cell>
          <cell r="BZ137">
            <v>0</v>
          </cell>
          <cell r="CA137">
            <v>0</v>
          </cell>
          <cell r="CB137">
            <v>0</v>
          </cell>
          <cell r="CC137">
            <v>0</v>
          </cell>
          <cell r="CD137">
            <v>0</v>
          </cell>
          <cell r="CE137">
            <v>0</v>
          </cell>
          <cell r="CF137">
            <v>0</v>
          </cell>
          <cell r="CG137">
            <v>0</v>
          </cell>
          <cell r="CH137">
            <v>0</v>
          </cell>
          <cell r="CI137">
            <v>0</v>
          </cell>
          <cell r="CJ137">
            <v>1</v>
          </cell>
          <cell r="CK137">
            <v>0</v>
          </cell>
          <cell r="CL137">
            <v>0</v>
          </cell>
          <cell r="CM137">
            <v>0</v>
          </cell>
          <cell r="CN137">
            <v>0</v>
          </cell>
          <cell r="CO137">
            <v>0</v>
          </cell>
          <cell r="CP137">
            <v>0</v>
          </cell>
          <cell r="CQ137">
            <v>0</v>
          </cell>
          <cell r="CR137">
            <v>1</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v>1</v>
          </cell>
          <cell r="DN137" t="str">
            <v/>
          </cell>
          <cell r="DO137" t="str">
            <v xml:space="preserve">Se formuló la Estrategía de Rendición de Cuentas de la Secretaria General de la Alcaldía Mayor de Bogotá, la cual hace parte integral del Plan Anticorrupción y de Atención al Ciudadano 2019 en su tercer componente, dicho documento fue publicado el 31 de enero de 2019 en el portal web de la Secretaría General. </v>
          </cell>
          <cell r="DP137" t="str">
            <v>N/A</v>
          </cell>
          <cell r="DQ137" t="str">
            <v>antener informada a la población en general respecto a la gestión que la entidad realiza</v>
          </cell>
          <cell r="DR137" t="str">
            <v/>
          </cell>
          <cell r="DS137" t="str">
            <v/>
          </cell>
          <cell r="DT137" t="str">
            <v>N/A</v>
          </cell>
          <cell r="DU137" t="str">
            <v>N/A</v>
          </cell>
          <cell r="DV137" t="str">
            <v>N/A</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v>1</v>
          </cell>
          <cell r="FB137">
            <v>0</v>
          </cell>
          <cell r="FC137" t="str">
            <v>No aplica</v>
          </cell>
          <cell r="FD137" t="str">
            <v>No programó</v>
          </cell>
          <cell r="FE137" t="str">
            <v>Cumplido</v>
          </cell>
          <cell r="FF137" t="str">
            <v>No aplica</v>
          </cell>
          <cell r="FG137" t="str">
            <v>No aplica</v>
          </cell>
          <cell r="FH137" t="str">
            <v>No aplica</v>
          </cell>
          <cell r="FI137" t="str">
            <v>No aplica</v>
          </cell>
          <cell r="FJ137" t="str">
            <v>No aplica</v>
          </cell>
          <cell r="FK137" t="str">
            <v>No aplica</v>
          </cell>
          <cell r="FL137" t="str">
            <v>Oportuna</v>
          </cell>
          <cell r="FM137">
            <v>0</v>
          </cell>
          <cell r="FN137" t="str">
            <v>Esneider Bernal</v>
          </cell>
          <cell r="FO137" t="str">
            <v>Cumple</v>
          </cell>
          <cell r="FP137" t="str">
            <v>Cumplido</v>
          </cell>
          <cell r="FQ137" t="e">
            <v>#N/A</v>
          </cell>
          <cell r="FR137" t="str">
            <v>Adecuado</v>
          </cell>
          <cell r="FS137" t="str">
            <v>Coherente</v>
          </cell>
          <cell r="FT137" t="str">
            <v>Concuerda</v>
          </cell>
          <cell r="FU137" t="str">
            <v>Concuerda</v>
          </cell>
          <cell r="FV137" t="str">
            <v>No aplica</v>
          </cell>
          <cell r="FW137" t="str">
            <v>Adecuado</v>
          </cell>
          <cell r="FX137" t="str">
            <v>No oportuna</v>
          </cell>
          <cell r="FY137">
            <v>0</v>
          </cell>
          <cell r="FZ137" t="str">
            <v>Esneider Bernal</v>
          </cell>
          <cell r="GA137" t="str">
            <v>Cumple</v>
          </cell>
          <cell r="GB137" t="str">
            <v>Cumplido</v>
          </cell>
          <cell r="GC137" t="e">
            <v>#N/A</v>
          </cell>
          <cell r="GD137" t="str">
            <v>Adecuado</v>
          </cell>
          <cell r="GE137" t="str">
            <v>Coherente</v>
          </cell>
          <cell r="GF137" t="str">
            <v>Concuerda</v>
          </cell>
          <cell r="GG137" t="str">
            <v>Concuerda</v>
          </cell>
          <cell r="GH137" t="str">
            <v>Relación directa</v>
          </cell>
          <cell r="GI137" t="str">
            <v>Adecuado</v>
          </cell>
          <cell r="GJ137" t="str">
            <v>Oportuna</v>
          </cell>
          <cell r="GK137">
            <v>0</v>
          </cell>
          <cell r="GL137" t="str">
            <v>Esneider Bernal</v>
          </cell>
          <cell r="GM137" t="str">
            <v>Cumple</v>
          </cell>
          <cell r="GN137" t="str">
            <v>Cumplido</v>
          </cell>
          <cell r="GO137" t="e">
            <v>#N/A</v>
          </cell>
          <cell r="GP137" t="str">
            <v>Adecuado</v>
          </cell>
          <cell r="GQ137" t="str">
            <v>Coherente</v>
          </cell>
          <cell r="GR137" t="str">
            <v>Concuerda</v>
          </cell>
          <cell r="GS137" t="str">
            <v>Concuerda</v>
          </cell>
          <cell r="GT137" t="str">
            <v>Relación directa</v>
          </cell>
          <cell r="GU137" t="str">
            <v>Adecuado</v>
          </cell>
          <cell r="GV137" t="str">
            <v>Oportuna</v>
          </cell>
          <cell r="GW137">
            <v>0</v>
          </cell>
          <cell r="GX137" t="str">
            <v>Esneider Bernal</v>
          </cell>
          <cell r="GY137" t="str">
            <v/>
          </cell>
          <cell r="GZ137" t="str">
            <v/>
          </cell>
          <cell r="HA137" t="str">
            <v/>
          </cell>
          <cell r="HB137" t="str">
            <v/>
          </cell>
          <cell r="HC137">
            <v>1</v>
          </cell>
          <cell r="HD137" t="str">
            <v/>
          </cell>
          <cell r="HE137" t="str">
            <v/>
          </cell>
          <cell r="HF137" t="str">
            <v/>
          </cell>
          <cell r="HG137" t="str">
            <v/>
          </cell>
          <cell r="HH137" t="str">
            <v/>
          </cell>
          <cell r="HI137" t="str">
            <v/>
          </cell>
          <cell r="HJ137" t="str">
            <v/>
          </cell>
          <cell r="HK137">
            <v>1</v>
          </cell>
          <cell r="HL137">
            <v>0</v>
          </cell>
          <cell r="HM137">
            <v>0</v>
          </cell>
          <cell r="HN137">
            <v>0</v>
          </cell>
          <cell r="HO137">
            <v>0</v>
          </cell>
          <cell r="HP137">
            <v>1</v>
          </cell>
          <cell r="HQ137">
            <v>0</v>
          </cell>
          <cell r="HR137">
            <v>0</v>
          </cell>
          <cell r="HS137">
            <v>0</v>
          </cell>
          <cell r="HT137">
            <v>0</v>
          </cell>
          <cell r="HU137">
            <v>0</v>
          </cell>
          <cell r="HV137">
            <v>0</v>
          </cell>
          <cell r="HW137">
            <v>0</v>
          </cell>
          <cell r="HX137">
            <v>1</v>
          </cell>
          <cell r="HY137" t="str">
            <v>No Programó</v>
          </cell>
          <cell r="HZ137" t="str">
            <v>No Programó</v>
          </cell>
          <cell r="IA137" t="str">
            <v>No Programó</v>
          </cell>
          <cell r="IB137" t="str">
            <v>No Programó</v>
          </cell>
          <cell r="IC137">
            <v>1</v>
          </cell>
          <cell r="ID137">
            <v>1</v>
          </cell>
          <cell r="IE137">
            <v>1</v>
          </cell>
          <cell r="IF137">
            <v>1</v>
          </cell>
          <cell r="IG137">
            <v>1</v>
          </cell>
          <cell r="IH137">
            <v>1</v>
          </cell>
          <cell r="II137">
            <v>1</v>
          </cell>
          <cell r="IJ137">
            <v>1</v>
          </cell>
          <cell r="IK137" t="str">
            <v>No Programó</v>
          </cell>
          <cell r="IL137">
            <v>1</v>
          </cell>
          <cell r="IM137">
            <v>1</v>
          </cell>
          <cell r="IN137">
            <v>1</v>
          </cell>
          <cell r="IP137">
            <v>0</v>
          </cell>
          <cell r="IQ137">
            <v>1</v>
          </cell>
          <cell r="IR137">
            <v>1</v>
          </cell>
          <cell r="IS137">
            <v>1</v>
          </cell>
        </row>
        <row r="138">
          <cell r="A138" t="str">
            <v>PAAC_20</v>
          </cell>
          <cell r="B138" t="str">
            <v>Oficina Asesora de Planeación</v>
          </cell>
          <cell r="C138" t="str">
            <v>Jefe Oficina Asesora de Planeación</v>
          </cell>
          <cell r="D138" t="str">
            <v>Luz Alejandra Barbosa Tarazona</v>
          </cell>
          <cell r="E138" t="str">
            <v>P1 -  ÉTICA, BUEN GOBIERNO Y TRANSPARENCIA</v>
          </cell>
          <cell r="F138" t="str">
            <v>P1O1 Consolidar a 2020 una cultura de visión y actuación ética,  integra y transparente</v>
          </cell>
          <cell r="G138" t="str">
            <v>P1O1A11 Realizar la formulación y el seguimiento a la ejecución del Plan Anticorrupción y de Atención al Ciudadano - PAAC, para la obtención de resultados óptimos en la medición del Índice de Gobierno Abierto - IGA</v>
          </cell>
          <cell r="H138" t="str">
            <v>Emitir respuesta a todos los requerimientos de la ciudadanía ingresados en el marco de la estrategia de Rendición de Cuentas.</v>
          </cell>
          <cell r="I138" t="str">
            <v xml:space="preserve">Respuestas a los interesados </v>
          </cell>
          <cell r="J138" t="str">
            <v>En el marco de la Rendición de Cuentas realizada por la entidad, registrar en el SDQS “Bogotá Te Escucha”, las preguntas formuladas por la ciudadanía para emitir respuesta de acuerdo a competencia de las entidades involucradas.</v>
          </cell>
          <cell r="K138" t="str">
            <v>(Número de preguntas registradas en el SDQS “Bogotá Te Escucha” /Número de preguntas recibidas ) *100</v>
          </cell>
          <cell r="L138" t="str">
            <v>Número de preguntas registradas en el SDQS “Bogotá Te Escucha”</v>
          </cell>
          <cell r="M138" t="str">
            <v>N/A</v>
          </cell>
          <cell r="O138" t="str">
            <v xml:space="preserve">Respuestas a los interesados </v>
          </cell>
          <cell r="Q138" t="str">
            <v>Respuestas enviadas a los ciudadanos</v>
          </cell>
          <cell r="R138" t="str">
            <v>Ciudadanos informados sobre sus dudas e inquietudes</v>
          </cell>
          <cell r="S138" t="str">
            <v>Constante</v>
          </cell>
          <cell r="T138" t="str">
            <v>Constante</v>
          </cell>
          <cell r="U138" t="str">
            <v>Porcentaje</v>
          </cell>
          <cell r="V138" t="str">
            <v>Eficacia</v>
          </cell>
          <cell r="W138" t="str">
            <v>Producto</v>
          </cell>
          <cell r="X138">
            <v>2018</v>
          </cell>
          <cell r="Y138">
            <v>0</v>
          </cell>
          <cell r="Z138">
            <v>0</v>
          </cell>
          <cell r="AA138">
            <v>0</v>
          </cell>
          <cell r="AB138">
            <v>0</v>
          </cell>
          <cell r="AC138">
            <v>1</v>
          </cell>
          <cell r="AD138">
            <v>1</v>
          </cell>
          <cell r="AE138">
            <v>0</v>
          </cell>
          <cell r="AF138">
            <v>0</v>
          </cell>
          <cell r="AG138" t="str">
            <v>No Aplica</v>
          </cell>
          <cell r="AH138" t="str">
            <v>No Aplica</v>
          </cell>
          <cell r="AI138" t="str">
            <v>No Aplica</v>
          </cell>
          <cell r="AJ138">
            <v>1</v>
          </cell>
          <cell r="AK138" t="str">
            <v>No Aplica</v>
          </cell>
          <cell r="AL138" t="str">
            <v>No Aplica</v>
          </cell>
          <cell r="AM138" t="str">
            <v>No Aplica</v>
          </cell>
          <cell r="AN138" t="str">
            <v>No Aplica</v>
          </cell>
          <cell r="AO138" t="str">
            <v>No Aplica</v>
          </cell>
          <cell r="AP138">
            <v>1</v>
          </cell>
          <cell r="AQ138" t="str">
            <v>No Aplica</v>
          </cell>
          <cell r="AR138" t="str">
            <v>No Aplica</v>
          </cell>
          <cell r="AS138" t="str">
            <v>No Aplica</v>
          </cell>
          <cell r="AT138" t="str">
            <v>No Aplica</v>
          </cell>
          <cell r="AU138" t="str">
            <v>No Aplica</v>
          </cell>
          <cell r="AV138" t="str">
            <v>No Aplica</v>
          </cell>
          <cell r="AW138" t="str">
            <v>No Aplica</v>
          </cell>
          <cell r="AX138" t="str">
            <v>No Aplica</v>
          </cell>
          <cell r="AY138" t="str">
            <v>No Aplica</v>
          </cell>
          <cell r="AZ138" t="str">
            <v>No Aplica</v>
          </cell>
          <cell r="BA138" t="str">
            <v>No Aplica</v>
          </cell>
          <cell r="BB138" t="str">
            <v>No Aplica</v>
          </cell>
          <cell r="BC138" t="str">
            <v>No Aplica</v>
          </cell>
          <cell r="BD138" t="str">
            <v>No Aplica</v>
          </cell>
          <cell r="BE138" t="str">
            <v>No Aplica</v>
          </cell>
          <cell r="BF138" t="str">
            <v>No Aplica</v>
          </cell>
          <cell r="BG138" t="str">
            <v>No Aplica</v>
          </cell>
          <cell r="BH138" t="str">
            <v>No Aplica</v>
          </cell>
          <cell r="BI138" t="str">
            <v>No Aplica</v>
          </cell>
          <cell r="BJ138" t="str">
            <v>No Aplica</v>
          </cell>
          <cell r="BK138" t="str">
            <v>No Aplica</v>
          </cell>
          <cell r="BL138" t="str">
            <v>No Aplica</v>
          </cell>
          <cell r="BM138" t="str">
            <v>Plan de Acción PAAC</v>
          </cell>
          <cell r="BN138" t="str">
            <v>En el marco de la Rendición de Cuentas realizada por la entidad, registrar en el SDQS “Bogotá Te Escucha”, las preguntas formuladas por la ciudadanía para emitir respuesta de acuerdo a competencia de las entidades involucradas.</v>
          </cell>
          <cell r="BO138" t="str">
            <v>Recibir las preguntas de los ciudadanos.
Subir las preguntas a la Plataforma Bogotá te Escucha.
Hacer seguimiento a las respuestas.</v>
          </cell>
          <cell r="BP138" t="str">
            <v>Ciudadanos informados sobre sus dudas e inquietudes</v>
          </cell>
          <cell r="BQ138" t="str">
            <v>Respuestas enviadas a los ciudadanos</v>
          </cell>
          <cell r="BR138" t="str">
            <v>Constante</v>
          </cell>
          <cell r="BS138">
            <v>1</v>
          </cell>
          <cell r="BT138">
            <v>0</v>
          </cell>
          <cell r="BU138">
            <v>0</v>
          </cell>
          <cell r="BV138">
            <v>0</v>
          </cell>
          <cell r="BW138">
            <v>1</v>
          </cell>
          <cell r="BX138">
            <v>0</v>
          </cell>
          <cell r="BY138">
            <v>0</v>
          </cell>
          <cell r="BZ138">
            <v>0</v>
          </cell>
          <cell r="CA138">
            <v>0</v>
          </cell>
          <cell r="CB138">
            <v>0</v>
          </cell>
          <cell r="CC138">
            <v>0</v>
          </cell>
          <cell r="CD138">
            <v>0</v>
          </cell>
          <cell r="CE138">
            <v>1</v>
          </cell>
          <cell r="CF138">
            <v>0</v>
          </cell>
          <cell r="CG138">
            <v>0</v>
          </cell>
          <cell r="CH138">
            <v>0</v>
          </cell>
          <cell r="CI138">
            <v>1</v>
          </cell>
          <cell r="CJ138">
            <v>0</v>
          </cell>
          <cell r="CK138">
            <v>0</v>
          </cell>
          <cell r="CL138">
            <v>0</v>
          </cell>
          <cell r="CM138">
            <v>0</v>
          </cell>
          <cell r="CN138">
            <v>0</v>
          </cell>
          <cell r="CO138">
            <v>0</v>
          </cell>
          <cell r="CP138">
            <v>0</v>
          </cell>
          <cell r="CQ138">
            <v>1</v>
          </cell>
          <cell r="CR138">
            <v>1</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v>53</v>
          </cell>
          <cell r="DI138">
            <v>53</v>
          </cell>
          <cell r="DJ138" t="str">
            <v>La Secretaria General de la Alcaldía Mayor de Bogotá incorporo las cincuenta y tres (53) preguntas ciudadanas expuestas en el marco de la “Rendición de Cuentas, Audiencia Pública del Sector Gestión Pública “, realizada el 8 de marzo de 2019, en el sistema “Bogotá te Escucha” garantizando de esta forma el debido proceso para la respuesta de cada una de estas preguntas. 
Estas se encuentran publicadas en el informe de "Dialogo ciudadano sector gestión pública 2018" en el cual se pueden verificar cada una de las preguntas y el código de seguimiento a la respuesta en el sistema “Bogotá te Escucha”.</v>
          </cell>
          <cell r="DK138" t="str">
            <v>Sin novedad</v>
          </cell>
          <cell r="DL138" t="str">
            <v>Garantizar la respuesta a cada una de las preguntas formuladas en la Rendición de Cuentas.</v>
          </cell>
          <cell r="DM138" t="str">
            <v/>
          </cell>
          <cell r="DN138" t="str">
            <v/>
          </cell>
          <cell r="DO138" t="str">
            <v>No se reportaron actividades durante el mes de mayo en el cumplimiento de este indicador.</v>
          </cell>
          <cell r="DP138" t="str">
            <v>N/A</v>
          </cell>
          <cell r="DQ138" t="str">
            <v>N/A</v>
          </cell>
          <cell r="DR138" t="str">
            <v/>
          </cell>
          <cell r="DS138" t="str">
            <v/>
          </cell>
          <cell r="DT138" t="str">
            <v>N/A</v>
          </cell>
          <cell r="DU138" t="str">
            <v>N/A</v>
          </cell>
          <cell r="DV138" t="str">
            <v>N/A</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v>1</v>
          </cell>
          <cell r="EW138">
            <v>1</v>
          </cell>
          <cell r="EX138" t="str">
            <v>En desarrollo de la estrategia de rendición de cuentas se realizó el diálogo ciudadano vía Facebook Live en donde hubo participación de los ciudadanos tanto de manera presentacial como a través de las redes sociales.  Muchas de las inquitudes manifestadaas fueron respondidas por los funcionarios de las diferentes entidades del Distrito ya fuee de manera presencial o a través de las redes sociale. Algunas de las preguntas que no fueron respndidas se están identificado en un informe para gestionar su respuesta con las entidades correspondientes</v>
          </cell>
          <cell r="EY138" t="str">
            <v>N/A</v>
          </cell>
          <cell r="EZ138" t="str">
            <v>Proporcionar a la ciudadanía espacios de participación que les facilite interactuar con la Administración y conocer de primera mano las actuaciones públicas, y de esta manera hacer control, evitando actos de corrupción</v>
          </cell>
          <cell r="FA138">
            <v>54</v>
          </cell>
          <cell r="FB138">
            <v>0</v>
          </cell>
          <cell r="FC138" t="str">
            <v>No aplica</v>
          </cell>
          <cell r="FD138" t="str">
            <v>No programó</v>
          </cell>
          <cell r="FE138" t="str">
            <v>Cumplido</v>
          </cell>
          <cell r="FF138" t="str">
            <v>No aplica</v>
          </cell>
          <cell r="FG138" t="str">
            <v>No aplica</v>
          </cell>
          <cell r="FH138" t="str">
            <v>No aplica</v>
          </cell>
          <cell r="FI138" t="str">
            <v>No aplica</v>
          </cell>
          <cell r="FJ138" t="str">
            <v>No aplica</v>
          </cell>
          <cell r="FK138" t="str">
            <v>No aplica</v>
          </cell>
          <cell r="FL138" t="str">
            <v>Oportuna</v>
          </cell>
          <cell r="FM138">
            <v>0</v>
          </cell>
          <cell r="FN138" t="str">
            <v>Esneider Bernal</v>
          </cell>
          <cell r="FO138" t="str">
            <v>Cumple</v>
          </cell>
          <cell r="FP138" t="str">
            <v>Cumplido</v>
          </cell>
          <cell r="FQ138" t="e">
            <v>#N/A</v>
          </cell>
          <cell r="FR138" t="str">
            <v>Adecuado</v>
          </cell>
          <cell r="FS138" t="str">
            <v>Coherente</v>
          </cell>
          <cell r="FT138" t="str">
            <v>Concuerda</v>
          </cell>
          <cell r="FU138" t="str">
            <v>Concuerda</v>
          </cell>
          <cell r="FV138" t="str">
            <v>No aplica</v>
          </cell>
          <cell r="FW138" t="str">
            <v>Adecuado</v>
          </cell>
          <cell r="FX138" t="str">
            <v>No oportuna</v>
          </cell>
          <cell r="FY138">
            <v>0</v>
          </cell>
          <cell r="FZ138" t="str">
            <v>Esneider Bernal</v>
          </cell>
          <cell r="GA138" t="str">
            <v>Cumple</v>
          </cell>
          <cell r="GB138" t="str">
            <v>Cumplido</v>
          </cell>
          <cell r="GC138" t="e">
            <v>#N/A</v>
          </cell>
          <cell r="GD138" t="str">
            <v>Adecuado</v>
          </cell>
          <cell r="GE138" t="str">
            <v>Coherente</v>
          </cell>
          <cell r="GF138" t="str">
            <v>Concuerda</v>
          </cell>
          <cell r="GG138" t="str">
            <v>Concuerda</v>
          </cell>
          <cell r="GH138" t="str">
            <v>Relación directa</v>
          </cell>
          <cell r="GI138" t="str">
            <v>Adecuado</v>
          </cell>
          <cell r="GJ138" t="str">
            <v>Oportuna</v>
          </cell>
          <cell r="GK138">
            <v>0</v>
          </cell>
          <cell r="GL138" t="str">
            <v>Esneider Bernal</v>
          </cell>
          <cell r="GM138" t="str">
            <v>Cumple</v>
          </cell>
          <cell r="GN138" t="str">
            <v>Cumplido</v>
          </cell>
          <cell r="GO138" t="e">
            <v>#N/A</v>
          </cell>
          <cell r="GP138" t="str">
            <v>Adecuado</v>
          </cell>
          <cell r="GQ138" t="str">
            <v>Coherente</v>
          </cell>
          <cell r="GR138" t="str">
            <v>Concuerda</v>
          </cell>
          <cell r="GS138" t="str">
            <v>Concuerda</v>
          </cell>
          <cell r="GT138" t="str">
            <v>Relación directa</v>
          </cell>
          <cell r="GU138" t="str">
            <v>Adecuado</v>
          </cell>
          <cell r="GV138" t="str">
            <v>Oportuna</v>
          </cell>
          <cell r="GW138">
            <v>0</v>
          </cell>
          <cell r="GX138" t="str">
            <v>Esneider Bernal</v>
          </cell>
          <cell r="GY138" t="str">
            <v/>
          </cell>
          <cell r="GZ138" t="str">
            <v/>
          </cell>
          <cell r="HA138" t="str">
            <v/>
          </cell>
          <cell r="HB138">
            <v>1</v>
          </cell>
          <cell r="HC138" t="str">
            <v/>
          </cell>
          <cell r="HD138" t="str">
            <v/>
          </cell>
          <cell r="HE138" t="str">
            <v/>
          </cell>
          <cell r="HF138" t="str">
            <v/>
          </cell>
          <cell r="HG138" t="str">
            <v/>
          </cell>
          <cell r="HH138" t="str">
            <v/>
          </cell>
          <cell r="HI138" t="str">
            <v/>
          </cell>
          <cell r="HJ138">
            <v>1</v>
          </cell>
          <cell r="HK138">
            <v>54</v>
          </cell>
          <cell r="HL138">
            <v>0</v>
          </cell>
          <cell r="HM138">
            <v>0</v>
          </cell>
          <cell r="HN138">
            <v>0</v>
          </cell>
          <cell r="HO138">
            <v>1</v>
          </cell>
          <cell r="HP138">
            <v>0</v>
          </cell>
          <cell r="HQ138">
            <v>0</v>
          </cell>
          <cell r="HR138">
            <v>0</v>
          </cell>
          <cell r="HS138">
            <v>0</v>
          </cell>
          <cell r="HT138">
            <v>0</v>
          </cell>
          <cell r="HU138">
            <v>0</v>
          </cell>
          <cell r="HV138">
            <v>0</v>
          </cell>
          <cell r="HW138">
            <v>1</v>
          </cell>
          <cell r="HX138">
            <v>0.25</v>
          </cell>
          <cell r="HY138" t="str">
            <v>No Programó</v>
          </cell>
          <cell r="HZ138" t="str">
            <v>No Programó</v>
          </cell>
          <cell r="IA138" t="str">
            <v>No Programó</v>
          </cell>
          <cell r="IB138">
            <v>1</v>
          </cell>
          <cell r="IC138">
            <v>1</v>
          </cell>
          <cell r="ID138">
            <v>1</v>
          </cell>
          <cell r="IE138">
            <v>1</v>
          </cell>
          <cell r="IF138">
            <v>1</v>
          </cell>
          <cell r="IG138">
            <v>1</v>
          </cell>
          <cell r="IH138">
            <v>1</v>
          </cell>
          <cell r="II138">
            <v>1</v>
          </cell>
          <cell r="IJ138">
            <v>1</v>
          </cell>
          <cell r="IK138" t="str">
            <v>No Programó</v>
          </cell>
          <cell r="IL138">
            <v>1</v>
          </cell>
          <cell r="IM138">
            <v>1</v>
          </cell>
          <cell r="IN138">
            <v>1</v>
          </cell>
          <cell r="IP138">
            <v>0</v>
          </cell>
          <cell r="IQ138">
            <v>0.16666666666666666</v>
          </cell>
          <cell r="IR138">
            <v>0.1111111111111111</v>
          </cell>
          <cell r="IS138">
            <v>1</v>
          </cell>
        </row>
        <row r="139">
          <cell r="A139" t="str">
            <v>PAAC_21</v>
          </cell>
          <cell r="B139" t="str">
            <v>Oficina Asesora de Planeación</v>
          </cell>
          <cell r="C139" t="str">
            <v>Jefe Oficina Asesora de Planeación</v>
          </cell>
          <cell r="D139" t="str">
            <v>Luz Alejandra Barbosa Tarazona</v>
          </cell>
          <cell r="E139" t="str">
            <v>P1 -  ÉTICA, BUEN GOBIERNO Y TRANSPARENCIA</v>
          </cell>
          <cell r="F139" t="str">
            <v>P1O1 Consolidar a 2020 una cultura de visión y actuación ética,  integra y transparente</v>
          </cell>
          <cell r="G139" t="str">
            <v>P1O1A11 Realizar la formulación y el seguimiento a la ejecución del Plan Anticorrupción y de Atención al Ciudadano - PAAC, para la obtención de resultados óptimos en la medición del Índice de Gobierno Abierto - IGA</v>
          </cell>
          <cell r="H139" t="str">
            <v>Realizar acciones de sensibilización e incentivo a servidores sobre la rendición de cuentas, la normatividad aplicable, las responsabilidades frente a la misma, su importancia y la forma en que la entidad rinde cuentas.</v>
          </cell>
          <cell r="I139" t="str">
            <v>Acciones de sensibilización e incentivo a servidores sobre la rendición de cuentas y la normatividad aplicable realizadas</v>
          </cell>
          <cell r="J139" t="str">
            <v>Sensibilizar e incentivar a servidores, contratistas y/o ciudadanía sobre la rendición de cuentas, la normatividad aplicable, las responsabilidades frente a la misma, su importancia y la forma en que la entidad rinde cuentas.</v>
          </cell>
          <cell r="K139" t="str">
            <v xml:space="preserve"> Número de  documentos de estrategia Rendición de Cuentas 2019 de la entidad.  </v>
          </cell>
          <cell r="L139" t="str">
            <v>Número de documentos estrategia Rendición de Cuentas 2019 de la entidad.</v>
          </cell>
          <cell r="M139" t="str">
            <v>N/A</v>
          </cell>
          <cell r="O139" t="str">
            <v xml:space="preserve">Acciones de sensibilización e incentivo a servidores y contratistas sobre la rendición de cuentas, la normatividad aplicable realizadas </v>
          </cell>
          <cell r="Q139" t="str">
            <v>Listas de asistencia a las sensibilizaciones</v>
          </cell>
          <cell r="R139" t="str">
            <v>Funcionarios y contratistas entregando información de calidad a la ciudadanía</v>
          </cell>
          <cell r="S139" t="str">
            <v>Suma</v>
          </cell>
          <cell r="T139" t="str">
            <v>Suma</v>
          </cell>
          <cell r="U139" t="str">
            <v>Número</v>
          </cell>
          <cell r="V139" t="str">
            <v>Eficacia</v>
          </cell>
          <cell r="W139" t="str">
            <v>Producto</v>
          </cell>
          <cell r="X139">
            <v>2018</v>
          </cell>
          <cell r="Y139">
            <v>0</v>
          </cell>
          <cell r="Z139">
            <v>0</v>
          </cell>
          <cell r="AA139">
            <v>0</v>
          </cell>
          <cell r="AB139">
            <v>0</v>
          </cell>
          <cell r="AC139">
            <v>1</v>
          </cell>
          <cell r="AD139">
            <v>1</v>
          </cell>
          <cell r="AE139">
            <v>0</v>
          </cell>
          <cell r="AF139">
            <v>0</v>
          </cell>
          <cell r="AG139" t="str">
            <v>No Aplica</v>
          </cell>
          <cell r="AH139" t="str">
            <v>No Aplica</v>
          </cell>
          <cell r="AI139" t="str">
            <v>No Aplica</v>
          </cell>
          <cell r="AJ139">
            <v>1</v>
          </cell>
          <cell r="AK139" t="str">
            <v>No Aplica</v>
          </cell>
          <cell r="AL139" t="str">
            <v>No Aplica</v>
          </cell>
          <cell r="AM139" t="str">
            <v>No Aplica</v>
          </cell>
          <cell r="AN139" t="str">
            <v>No Aplica</v>
          </cell>
          <cell r="AO139" t="str">
            <v>No Aplica</v>
          </cell>
          <cell r="AP139">
            <v>1</v>
          </cell>
          <cell r="AQ139" t="str">
            <v>No Aplica</v>
          </cell>
          <cell r="AR139" t="str">
            <v>No Aplica</v>
          </cell>
          <cell r="AS139" t="str">
            <v>No Aplica</v>
          </cell>
          <cell r="AT139" t="str">
            <v>No Aplica</v>
          </cell>
          <cell r="AU139" t="str">
            <v>No Aplica</v>
          </cell>
          <cell r="AV139" t="str">
            <v>No Aplica</v>
          </cell>
          <cell r="AW139" t="str">
            <v>No Aplica</v>
          </cell>
          <cell r="AX139" t="str">
            <v>No Aplica</v>
          </cell>
          <cell r="AY139" t="str">
            <v>No Aplica</v>
          </cell>
          <cell r="AZ139" t="str">
            <v>No Aplica</v>
          </cell>
          <cell r="BA139" t="str">
            <v>No Aplica</v>
          </cell>
          <cell r="BB139" t="str">
            <v>No Aplica</v>
          </cell>
          <cell r="BC139" t="str">
            <v>No Aplica</v>
          </cell>
          <cell r="BD139" t="str">
            <v>No Aplica</v>
          </cell>
          <cell r="BE139" t="str">
            <v>No Aplica</v>
          </cell>
          <cell r="BF139" t="str">
            <v>No Aplica</v>
          </cell>
          <cell r="BG139" t="str">
            <v>No Aplica</v>
          </cell>
          <cell r="BH139" t="str">
            <v>No Aplica</v>
          </cell>
          <cell r="BI139" t="str">
            <v>No Aplica</v>
          </cell>
          <cell r="BJ139" t="str">
            <v>No Aplica</v>
          </cell>
          <cell r="BK139" t="str">
            <v>No Aplica</v>
          </cell>
          <cell r="BL139" t="str">
            <v>No Aplica</v>
          </cell>
          <cell r="BM139" t="str">
            <v>Plan de Acción PAAC</v>
          </cell>
          <cell r="BN139" t="str">
            <v>Sensibilizar e incentivar a servidores y contratistas sobre la rendición de cuentas, la normatividad aplicable, las responsabilidades frente a la misma, su importancia y la forma en que la entidad rinde cuentas.</v>
          </cell>
          <cell r="BO139" t="str">
            <v>Sensibilizaciones realizadas</v>
          </cell>
          <cell r="BP139" t="str">
            <v>Funcionarios y contratistas entregando información de calidad a la ciudadanía</v>
          </cell>
          <cell r="BQ139" t="str">
            <v>Listas de asistencia a las sensibilizaciones</v>
          </cell>
          <cell r="BR139" t="str">
            <v>Suma</v>
          </cell>
          <cell r="BS139">
            <v>1</v>
          </cell>
          <cell r="BT139">
            <v>0</v>
          </cell>
          <cell r="BU139">
            <v>0</v>
          </cell>
          <cell r="BV139">
            <v>0</v>
          </cell>
          <cell r="BW139">
            <v>0</v>
          </cell>
          <cell r="BX139">
            <v>0</v>
          </cell>
          <cell r="BY139">
            <v>0</v>
          </cell>
          <cell r="BZ139">
            <v>0</v>
          </cell>
          <cell r="CA139">
            <v>0</v>
          </cell>
          <cell r="CB139">
            <v>0</v>
          </cell>
          <cell r="CC139">
            <v>0</v>
          </cell>
          <cell r="CD139">
            <v>1</v>
          </cell>
          <cell r="CE139">
            <v>0</v>
          </cell>
          <cell r="CF139">
            <v>0</v>
          </cell>
          <cell r="CG139">
            <v>0</v>
          </cell>
          <cell r="CH139">
            <v>0</v>
          </cell>
          <cell r="CI139">
            <v>0</v>
          </cell>
          <cell r="CJ139">
            <v>0</v>
          </cell>
          <cell r="CK139">
            <v>0</v>
          </cell>
          <cell r="CL139">
            <v>0</v>
          </cell>
          <cell r="CM139">
            <v>0</v>
          </cell>
          <cell r="CN139">
            <v>0</v>
          </cell>
          <cell r="CO139">
            <v>0</v>
          </cell>
          <cell r="CP139">
            <v>1</v>
          </cell>
          <cell r="CQ139">
            <v>0</v>
          </cell>
          <cell r="CR139">
            <v>1</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No se reportaron actividades durante el mes de mayo en el cumplimiento de este indicador.</v>
          </cell>
          <cell r="DP139" t="str">
            <v>N/A</v>
          </cell>
          <cell r="DQ139" t="str">
            <v>N/A</v>
          </cell>
          <cell r="DR139" t="str">
            <v/>
          </cell>
          <cell r="DS139" t="str">
            <v/>
          </cell>
          <cell r="DT139" t="str">
            <v>N/A</v>
          </cell>
          <cell r="DU139" t="str">
            <v>N/A</v>
          </cell>
          <cell r="DV139" t="str">
            <v>N/A</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v>1</v>
          </cell>
          <cell r="ER139" t="str">
            <v/>
          </cell>
          <cell r="ES139" t="str">
            <v>Se realizó charla de sencibilización a servidores y contratistas donde se abordó el tema de la transparencia y  acceso a la información pública, y como el proceso de rendición de cuentas juega un papel importante en la cultura transparente y promotora de hábitos que redunda en la lucha contra la corrupción</v>
          </cell>
          <cell r="ET139" t="str">
            <v>N/A</v>
          </cell>
          <cell r="EU139" t="str">
            <v>Sencibilización que propende a la prevención de actos corruptos en la entidad, beneficiando a la población en general puesto que genera confianza en la correcta ejecución de los dineros públicos.
Los funcionarios y contratistas reciben observaciones basadas en criterios preestablecidos, que permite a estos tomar acciones para la mejora continua y cumplimiento de las actividades relacionadas con la transparencia y el proceso de rendición de cuentas</v>
          </cell>
          <cell r="EV139" t="str">
            <v/>
          </cell>
          <cell r="EW139" t="str">
            <v/>
          </cell>
          <cell r="EX139" t="str">
            <v>Pendiente</v>
          </cell>
          <cell r="EY139" t="str">
            <v>Pendiente</v>
          </cell>
          <cell r="EZ139" t="str">
            <v>Pendiente</v>
          </cell>
          <cell r="FA139">
            <v>1</v>
          </cell>
          <cell r="FB139">
            <v>0</v>
          </cell>
          <cell r="FC139" t="str">
            <v>No aplica</v>
          </cell>
          <cell r="FD139" t="str">
            <v>No programó</v>
          </cell>
          <cell r="FE139" t="str">
            <v>No programó</v>
          </cell>
          <cell r="FF139" t="str">
            <v>No aplica</v>
          </cell>
          <cell r="FG139" t="str">
            <v>No aplica</v>
          </cell>
          <cell r="FH139" t="str">
            <v>No aplica</v>
          </cell>
          <cell r="FI139" t="str">
            <v>No aplica</v>
          </cell>
          <cell r="FJ139" t="str">
            <v>No aplica</v>
          </cell>
          <cell r="FK139" t="str">
            <v>No aplica</v>
          </cell>
          <cell r="FL139" t="str">
            <v>Oportuna</v>
          </cell>
          <cell r="FM139">
            <v>0</v>
          </cell>
          <cell r="FN139" t="str">
            <v>Esneider Bernal</v>
          </cell>
          <cell r="FO139" t="str">
            <v>No aplica</v>
          </cell>
          <cell r="FP139" t="str">
            <v>No programó</v>
          </cell>
          <cell r="FQ139" t="e">
            <v>#N/A</v>
          </cell>
          <cell r="FR139" t="str">
            <v>No aplica</v>
          </cell>
          <cell r="FS139" t="str">
            <v>No aplica</v>
          </cell>
          <cell r="FT139" t="str">
            <v>No aplica</v>
          </cell>
          <cell r="FU139" t="str">
            <v>No aplica</v>
          </cell>
          <cell r="FV139" t="str">
            <v>No aplica</v>
          </cell>
          <cell r="FW139" t="str">
            <v>No aplica</v>
          </cell>
          <cell r="FX139" t="str">
            <v>No oportuna</v>
          </cell>
          <cell r="FY139">
            <v>0</v>
          </cell>
          <cell r="FZ139" t="str">
            <v>Esneider Bernal</v>
          </cell>
          <cell r="GA139" t="str">
            <v>Cumple</v>
          </cell>
          <cell r="GB139" t="str">
            <v>No programó</v>
          </cell>
          <cell r="GC139" t="e">
            <v>#N/A</v>
          </cell>
          <cell r="GD139" t="str">
            <v>Adecuado</v>
          </cell>
          <cell r="GE139" t="str">
            <v>Coherente</v>
          </cell>
          <cell r="GF139" t="str">
            <v>Concuerda</v>
          </cell>
          <cell r="GG139" t="str">
            <v>Concuerda</v>
          </cell>
          <cell r="GH139" t="str">
            <v>No aplica</v>
          </cell>
          <cell r="GI139" t="str">
            <v>Adecuado</v>
          </cell>
          <cell r="GJ139" t="str">
            <v>Oportuna</v>
          </cell>
          <cell r="GK139">
            <v>0</v>
          </cell>
          <cell r="GL139" t="str">
            <v>Esneider Bernal</v>
          </cell>
          <cell r="GM139" t="str">
            <v>Cumple</v>
          </cell>
          <cell r="GN139" t="str">
            <v>Cumplido</v>
          </cell>
          <cell r="GO139" t="e">
            <v>#N/A</v>
          </cell>
          <cell r="GP139" t="str">
            <v>Adecuado</v>
          </cell>
          <cell r="GQ139" t="str">
            <v>Coherente</v>
          </cell>
          <cell r="GR139" t="str">
            <v>Concuerda</v>
          </cell>
          <cell r="GS139" t="str">
            <v>Concuerda</v>
          </cell>
          <cell r="GT139" t="str">
            <v>No aplica</v>
          </cell>
          <cell r="GU139" t="str">
            <v>Adecuado</v>
          </cell>
          <cell r="GV139" t="str">
            <v>Oportuna</v>
          </cell>
          <cell r="GW139">
            <v>0</v>
          </cell>
          <cell r="GX139" t="str">
            <v>Esneider Bernal</v>
          </cell>
          <cell r="GY139" t="str">
            <v/>
          </cell>
          <cell r="GZ139" t="str">
            <v/>
          </cell>
          <cell r="HA139" t="str">
            <v/>
          </cell>
          <cell r="HB139" t="str">
            <v/>
          </cell>
          <cell r="HC139" t="str">
            <v/>
          </cell>
          <cell r="HD139" t="str">
            <v/>
          </cell>
          <cell r="HE139" t="str">
            <v/>
          </cell>
          <cell r="HF139" t="str">
            <v/>
          </cell>
          <cell r="HG139" t="str">
            <v/>
          </cell>
          <cell r="HH139" t="str">
            <v/>
          </cell>
          <cell r="HI139">
            <v>1</v>
          </cell>
          <cell r="HJ139" t="str">
            <v/>
          </cell>
          <cell r="HK139">
            <v>1</v>
          </cell>
          <cell r="HL139">
            <v>0</v>
          </cell>
          <cell r="HM139">
            <v>0</v>
          </cell>
          <cell r="HN139">
            <v>0</v>
          </cell>
          <cell r="HO139">
            <v>0</v>
          </cell>
          <cell r="HP139">
            <v>0</v>
          </cell>
          <cell r="HQ139">
            <v>0</v>
          </cell>
          <cell r="HR139">
            <v>0</v>
          </cell>
          <cell r="HS139">
            <v>0</v>
          </cell>
          <cell r="HT139">
            <v>0</v>
          </cell>
          <cell r="HU139">
            <v>0</v>
          </cell>
          <cell r="HV139">
            <v>1</v>
          </cell>
          <cell r="HW139">
            <v>0</v>
          </cell>
          <cell r="HX139">
            <v>1</v>
          </cell>
          <cell r="HY139" t="str">
            <v>No Programó</v>
          </cell>
          <cell r="HZ139" t="str">
            <v>No Programó</v>
          </cell>
          <cell r="IA139" t="str">
            <v>No Programó</v>
          </cell>
          <cell r="IB139" t="str">
            <v>No Programó</v>
          </cell>
          <cell r="IC139" t="str">
            <v>No Programó</v>
          </cell>
          <cell r="ID139" t="str">
            <v>No Programó</v>
          </cell>
          <cell r="IE139" t="str">
            <v>No Programó</v>
          </cell>
          <cell r="IF139" t="str">
            <v>No Programó</v>
          </cell>
          <cell r="IG139" t="str">
            <v>No Programó</v>
          </cell>
          <cell r="IH139" t="str">
            <v>No Programó</v>
          </cell>
          <cell r="II139">
            <v>1</v>
          </cell>
          <cell r="IJ139">
            <v>1</v>
          </cell>
          <cell r="IK139" t="str">
            <v>No Programó</v>
          </cell>
          <cell r="IL139" t="str">
            <v>No Programó</v>
          </cell>
          <cell r="IM139" t="str">
            <v>No Programó</v>
          </cell>
          <cell r="IN139">
            <v>1</v>
          </cell>
          <cell r="IP139">
            <v>0</v>
          </cell>
          <cell r="IQ139">
            <v>0</v>
          </cell>
          <cell r="IR139">
            <v>0</v>
          </cell>
          <cell r="IS139">
            <v>1</v>
          </cell>
        </row>
        <row r="140">
          <cell r="A140" t="str">
            <v>PAAC_22</v>
          </cell>
          <cell r="B140" t="str">
            <v>Oficina Asesora de Planeación</v>
          </cell>
          <cell r="C140" t="str">
            <v>Jefe Oficina Asesora de Planeación</v>
          </cell>
          <cell r="D140" t="str">
            <v>Luz Alejandra Barbosa Tarazona</v>
          </cell>
          <cell r="E140" t="str">
            <v>P1 -  ÉTICA, BUEN GOBIERNO Y TRANSPARENCIA</v>
          </cell>
          <cell r="F140" t="str">
            <v>P1O1 Consolidar a 2020 una cultura de visión y actuación ética,  integra y transparente</v>
          </cell>
          <cell r="G140" t="str">
            <v>P1O1A11 Realizar la formulación y el seguimiento a la ejecución del Plan Anticorrupción y de Atención al Ciudadano - PAAC, para la obtención de resultados óptimos en la medición del Índice de Gobierno Abierto - IGA</v>
          </cell>
          <cell r="H140" t="str">
            <v>Divulgar Plan de Medios para que la ciudadanía y partes interesadas conozcan sobre la rendición de cuentas y su rol en las mismas, a través de los medios de comunicación de la Secretaría General, con el fin de motivarlos a participar en este proceso</v>
          </cell>
          <cell r="I140" t="str">
            <v>Plan de medios sobre la importancia de rendición de cuentas</v>
          </cell>
          <cell r="J140" t="str">
            <v>Sensibilizar a la ciudadanía y partes interesadas sobre la rendición de cuentas y su rol en las mismas, a través de los medios de comunicación de la Secretaría General, con el fin de motivarlos a participar en este proceso.</v>
          </cell>
          <cell r="K140" t="str">
            <v xml:space="preserve">Plan de medios sobre la importancia de rendición de cuentas </v>
          </cell>
          <cell r="L140" t="str">
            <v xml:space="preserve">Plan de medios sobre la importancia de rendición de cuentas </v>
          </cell>
          <cell r="M140">
            <v>0</v>
          </cell>
          <cell r="O140" t="str">
            <v>Un Plan de medios sobre la importancia de rendición de cuentas ejecutado</v>
          </cell>
          <cell r="Q140" t="str">
            <v xml:space="preserve">Publicación pagina web
Informe de ejecución Plan de medios </v>
          </cell>
          <cell r="R140" t="str">
            <v>Ciudadanos informados sobre las actividades, medios e información que será comunicada.</v>
          </cell>
          <cell r="S140" t="str">
            <v>Suma</v>
          </cell>
          <cell r="T140" t="str">
            <v>Suma</v>
          </cell>
          <cell r="U140" t="str">
            <v>Número</v>
          </cell>
          <cell r="V140" t="str">
            <v>Eficacia</v>
          </cell>
          <cell r="W140" t="str">
            <v>Producto</v>
          </cell>
          <cell r="X140">
            <v>2018</v>
          </cell>
          <cell r="Y140">
            <v>0</v>
          </cell>
          <cell r="Z140">
            <v>0</v>
          </cell>
          <cell r="AA140">
            <v>0</v>
          </cell>
          <cell r="AB140">
            <v>0</v>
          </cell>
          <cell r="AC140">
            <v>1</v>
          </cell>
          <cell r="AD140">
            <v>1</v>
          </cell>
          <cell r="AE140">
            <v>0</v>
          </cell>
          <cell r="AF140">
            <v>0</v>
          </cell>
          <cell r="AG140" t="str">
            <v>No Aplica</v>
          </cell>
          <cell r="AH140" t="str">
            <v>No Aplica</v>
          </cell>
          <cell r="AI140" t="str">
            <v>No Aplica</v>
          </cell>
          <cell r="AJ140">
            <v>1</v>
          </cell>
          <cell r="AK140" t="str">
            <v>No Aplica</v>
          </cell>
          <cell r="AL140" t="str">
            <v>No Aplica</v>
          </cell>
          <cell r="AM140" t="str">
            <v>No Aplica</v>
          </cell>
          <cell r="AN140" t="str">
            <v>No Aplica</v>
          </cell>
          <cell r="AO140" t="str">
            <v>No Aplica</v>
          </cell>
          <cell r="AP140">
            <v>1</v>
          </cell>
          <cell r="AQ140" t="str">
            <v>No Aplica</v>
          </cell>
          <cell r="AR140" t="str">
            <v>No Aplica</v>
          </cell>
          <cell r="AS140" t="str">
            <v>No Aplica</v>
          </cell>
          <cell r="AT140" t="str">
            <v>No Aplica</v>
          </cell>
          <cell r="AU140" t="str">
            <v>No Aplica</v>
          </cell>
          <cell r="AV140" t="str">
            <v>No Aplica</v>
          </cell>
          <cell r="AW140" t="str">
            <v>No Aplica</v>
          </cell>
          <cell r="AX140" t="str">
            <v>No Aplica</v>
          </cell>
          <cell r="AY140" t="str">
            <v>No Aplica</v>
          </cell>
          <cell r="AZ140" t="str">
            <v>No Aplica</v>
          </cell>
          <cell r="BA140" t="str">
            <v>No Aplica</v>
          </cell>
          <cell r="BB140" t="str">
            <v>No Aplica</v>
          </cell>
          <cell r="BC140" t="str">
            <v>No Aplica</v>
          </cell>
          <cell r="BD140" t="str">
            <v>No Aplica</v>
          </cell>
          <cell r="BE140" t="str">
            <v>No Aplica</v>
          </cell>
          <cell r="BF140" t="str">
            <v>No Aplica</v>
          </cell>
          <cell r="BG140" t="str">
            <v>No Aplica</v>
          </cell>
          <cell r="BH140" t="str">
            <v>No Aplica</v>
          </cell>
          <cell r="BI140" t="str">
            <v>No Aplica</v>
          </cell>
          <cell r="BJ140" t="str">
            <v>No Aplica</v>
          </cell>
          <cell r="BK140" t="str">
            <v>No Aplica</v>
          </cell>
          <cell r="BL140" t="str">
            <v>No Aplica</v>
          </cell>
          <cell r="BM140" t="str">
            <v>Plan de Acción PAAC</v>
          </cell>
          <cell r="BN140" t="str">
            <v>Sensibilizar a la ciudadanía y partes interesadas sobre la rendición de cuentas y su rol en las mismas, a través de los medios de comunicación de la Secretaría General, con el fin de motivarlos a participar en este proceso.</v>
          </cell>
          <cell r="BO140" t="str">
            <v>Formular el plan de medios de la estrategia de rendición de cuentas
Publicar en la pagina web</v>
          </cell>
          <cell r="BP140" t="str">
            <v>Ciudadanos informados sobre las actividades, medios e información que será comunicada.</v>
          </cell>
          <cell r="BQ140" t="str">
            <v xml:space="preserve">Publicación pagina web
Informe de ejecución Plan de medios </v>
          </cell>
          <cell r="BR140" t="str">
            <v>Suma</v>
          </cell>
          <cell r="BS140">
            <v>1</v>
          </cell>
          <cell r="BT140">
            <v>0</v>
          </cell>
          <cell r="BU140">
            <v>0</v>
          </cell>
          <cell r="BV140">
            <v>0</v>
          </cell>
          <cell r="BW140">
            <v>0</v>
          </cell>
          <cell r="BX140">
            <v>1</v>
          </cell>
          <cell r="BY140">
            <v>0</v>
          </cell>
          <cell r="BZ140">
            <v>0</v>
          </cell>
          <cell r="CA140">
            <v>0</v>
          </cell>
          <cell r="CB140">
            <v>0</v>
          </cell>
          <cell r="CC140">
            <v>0</v>
          </cell>
          <cell r="CD140">
            <v>0</v>
          </cell>
          <cell r="CE140">
            <v>0</v>
          </cell>
          <cell r="CF140">
            <v>0</v>
          </cell>
          <cell r="CG140">
            <v>0</v>
          </cell>
          <cell r="CH140">
            <v>0</v>
          </cell>
          <cell r="CI140">
            <v>0</v>
          </cell>
          <cell r="CJ140">
            <v>1</v>
          </cell>
          <cell r="CK140">
            <v>0</v>
          </cell>
          <cell r="CL140">
            <v>0</v>
          </cell>
          <cell r="CM140">
            <v>0</v>
          </cell>
          <cell r="CN140">
            <v>0</v>
          </cell>
          <cell r="CO140">
            <v>0</v>
          </cell>
          <cell r="CP140">
            <v>0</v>
          </cell>
          <cell r="CQ140">
            <v>0</v>
          </cell>
          <cell r="CR140">
            <v>1</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v>1</v>
          </cell>
          <cell r="DN140" t="str">
            <v/>
          </cell>
          <cell r="DO140" t="str">
            <v xml:space="preserve">Se realizó el documento plan de medios, a través del cual se explican los canales que se utilizaran para incentivar la participación de los ciudadanos en la Rendición de Cuentas.  </v>
          </cell>
          <cell r="DP140" t="str">
            <v>N/A</v>
          </cell>
          <cell r="DQ140" t="str">
            <v>Generar a través de los medios de comunicación un incentivo a la ciudadanía para participar en la rendición de cuentas.</v>
          </cell>
          <cell r="DR140" t="str">
            <v/>
          </cell>
          <cell r="DS140" t="str">
            <v/>
          </cell>
          <cell r="DT140" t="str">
            <v>N/A</v>
          </cell>
          <cell r="DU140" t="str">
            <v>N/A</v>
          </cell>
          <cell r="DV140" t="str">
            <v>N/A</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v>1</v>
          </cell>
          <cell r="FB140">
            <v>0</v>
          </cell>
          <cell r="FC140" t="str">
            <v>No aplica</v>
          </cell>
          <cell r="FD140" t="str">
            <v>No programó</v>
          </cell>
          <cell r="FE140" t="str">
            <v>Cumplido</v>
          </cell>
          <cell r="FF140" t="str">
            <v>No aplica</v>
          </cell>
          <cell r="FG140" t="str">
            <v>No aplica</v>
          </cell>
          <cell r="FH140" t="str">
            <v>No aplica</v>
          </cell>
          <cell r="FI140" t="str">
            <v>No aplica</v>
          </cell>
          <cell r="FJ140" t="str">
            <v>No aplica</v>
          </cell>
          <cell r="FK140" t="str">
            <v>No aplica</v>
          </cell>
          <cell r="FL140" t="str">
            <v>Oportuna</v>
          </cell>
          <cell r="FM140">
            <v>0</v>
          </cell>
          <cell r="FN140" t="str">
            <v>Esneider Bernal</v>
          </cell>
          <cell r="FO140" t="str">
            <v>Cumple</v>
          </cell>
          <cell r="FP140" t="str">
            <v>Cumplido</v>
          </cell>
          <cell r="FQ140" t="e">
            <v>#N/A</v>
          </cell>
          <cell r="FR140" t="str">
            <v>Adecuado</v>
          </cell>
          <cell r="FS140" t="str">
            <v>Coherente</v>
          </cell>
          <cell r="FT140" t="str">
            <v>Concuerda</v>
          </cell>
          <cell r="FU140" t="str">
            <v>Concuerda</v>
          </cell>
          <cell r="FV140" t="str">
            <v>No aplica</v>
          </cell>
          <cell r="FW140" t="str">
            <v>Adecuado</v>
          </cell>
          <cell r="FX140" t="str">
            <v>No oportuna</v>
          </cell>
          <cell r="FY140">
            <v>0</v>
          </cell>
          <cell r="FZ140" t="str">
            <v>Esneider Bernal</v>
          </cell>
          <cell r="GA140" t="str">
            <v>Cumple</v>
          </cell>
          <cell r="GB140" t="str">
            <v>Cumplido</v>
          </cell>
          <cell r="GC140" t="e">
            <v>#N/A</v>
          </cell>
          <cell r="GD140" t="str">
            <v>Adecuado</v>
          </cell>
          <cell r="GE140" t="str">
            <v>Coherente</v>
          </cell>
          <cell r="GF140" t="str">
            <v>Concuerda</v>
          </cell>
          <cell r="GG140" t="str">
            <v>Concuerda</v>
          </cell>
          <cell r="GH140" t="str">
            <v>Relación directa</v>
          </cell>
          <cell r="GI140" t="str">
            <v>Adecuado</v>
          </cell>
          <cell r="GJ140" t="str">
            <v>Oportuna</v>
          </cell>
          <cell r="GK140">
            <v>0</v>
          </cell>
          <cell r="GL140" t="str">
            <v>Esneider Bernal</v>
          </cell>
          <cell r="GM140" t="str">
            <v>Cumple</v>
          </cell>
          <cell r="GN140" t="str">
            <v>Cumplido</v>
          </cell>
          <cell r="GO140" t="e">
            <v>#N/A</v>
          </cell>
          <cell r="GP140" t="str">
            <v>Adecuado</v>
          </cell>
          <cell r="GQ140" t="str">
            <v>Coherente</v>
          </cell>
          <cell r="GR140" t="str">
            <v>Concuerda</v>
          </cell>
          <cell r="GS140" t="str">
            <v>Concuerda</v>
          </cell>
          <cell r="GT140" t="str">
            <v>Relación directa</v>
          </cell>
          <cell r="GU140" t="str">
            <v>Adecuado</v>
          </cell>
          <cell r="GV140" t="str">
            <v>Oportuna</v>
          </cell>
          <cell r="GW140">
            <v>0</v>
          </cell>
          <cell r="GX140" t="str">
            <v>Esneider Bernal</v>
          </cell>
          <cell r="GY140" t="str">
            <v/>
          </cell>
          <cell r="GZ140" t="str">
            <v/>
          </cell>
          <cell r="HA140" t="str">
            <v/>
          </cell>
          <cell r="HB140" t="str">
            <v/>
          </cell>
          <cell r="HC140">
            <v>1</v>
          </cell>
          <cell r="HD140" t="str">
            <v/>
          </cell>
          <cell r="HE140" t="str">
            <v/>
          </cell>
          <cell r="HF140" t="str">
            <v/>
          </cell>
          <cell r="HG140" t="str">
            <v/>
          </cell>
          <cell r="HH140" t="str">
            <v/>
          </cell>
          <cell r="HI140" t="str">
            <v/>
          </cell>
          <cell r="HJ140" t="str">
            <v/>
          </cell>
          <cell r="HK140">
            <v>1</v>
          </cell>
          <cell r="HL140">
            <v>0</v>
          </cell>
          <cell r="HM140">
            <v>0</v>
          </cell>
          <cell r="HN140">
            <v>0</v>
          </cell>
          <cell r="HO140">
            <v>0</v>
          </cell>
          <cell r="HP140">
            <v>1</v>
          </cell>
          <cell r="HQ140">
            <v>0</v>
          </cell>
          <cell r="HR140">
            <v>0</v>
          </cell>
          <cell r="HS140">
            <v>0</v>
          </cell>
          <cell r="HT140">
            <v>0</v>
          </cell>
          <cell r="HU140">
            <v>0</v>
          </cell>
          <cell r="HV140">
            <v>0</v>
          </cell>
          <cell r="HW140">
            <v>0</v>
          </cell>
          <cell r="HX140">
            <v>1</v>
          </cell>
          <cell r="HY140" t="str">
            <v>No Programó</v>
          </cell>
          <cell r="HZ140" t="str">
            <v>No Programó</v>
          </cell>
          <cell r="IA140" t="str">
            <v>No Programó</v>
          </cell>
          <cell r="IB140" t="str">
            <v>No Programó</v>
          </cell>
          <cell r="IC140">
            <v>1</v>
          </cell>
          <cell r="ID140">
            <v>1</v>
          </cell>
          <cell r="IE140">
            <v>1</v>
          </cell>
          <cell r="IF140">
            <v>1</v>
          </cell>
          <cell r="IG140">
            <v>1</v>
          </cell>
          <cell r="IH140">
            <v>1</v>
          </cell>
          <cell r="II140">
            <v>1</v>
          </cell>
          <cell r="IJ140">
            <v>1</v>
          </cell>
          <cell r="IK140" t="str">
            <v>No Programó</v>
          </cell>
          <cell r="IL140">
            <v>1</v>
          </cell>
          <cell r="IM140">
            <v>1</v>
          </cell>
          <cell r="IN140">
            <v>1</v>
          </cell>
          <cell r="IP140">
            <v>0</v>
          </cell>
          <cell r="IQ140">
            <v>1</v>
          </cell>
          <cell r="IR140">
            <v>1</v>
          </cell>
          <cell r="IS140">
            <v>1</v>
          </cell>
        </row>
        <row r="141">
          <cell r="A141" t="str">
            <v>PAAC_55</v>
          </cell>
          <cell r="B141" t="str">
            <v>Oficina Asesora de Planeación</v>
          </cell>
          <cell r="C141" t="str">
            <v>Jefe Oficina Asesora de Planeación</v>
          </cell>
          <cell r="D141" t="str">
            <v>Luz Alejandra Barbosa Tarazona</v>
          </cell>
          <cell r="E141" t="str">
            <v>P1 -  ÉTICA, BUEN GOBIERNO Y TRANSPARENCIA</v>
          </cell>
          <cell r="F141" t="str">
            <v>P1O1 Consolidar a 2020 una cultura de visión y actuación ética,  integra y transparente</v>
          </cell>
          <cell r="G141" t="str">
            <v>P1O1A11 Realizar la formulación y el seguimiento a la ejecución del Plan Anticorrupción y de Atención al Ciudadano - PAAC, para la obtención de resultados óptimos en la medición del Índice de Gobierno Abierto - IGA</v>
          </cell>
          <cell r="H141" t="str">
            <v>Revisar y actualizar el Esquema de Publicación.</v>
          </cell>
          <cell r="I141" t="str">
            <v>Esquema de publicación</v>
          </cell>
          <cell r="J141" t="str">
            <v>Revisar y actualizar el Esquema de Publicación.</v>
          </cell>
          <cell r="K141" t="str">
            <v xml:space="preserve">Número de esquemas de publicación actualizados </v>
          </cell>
          <cell r="L141" t="str">
            <v xml:space="preserve">Número de esquemas de publicación actualizados </v>
          </cell>
          <cell r="M141" t="str">
            <v>N/A</v>
          </cell>
          <cell r="O141" t="str">
            <v>Esquema de publicación</v>
          </cell>
          <cell r="Q141" t="str">
            <v>Botón de Transparencia página web de la Entidad</v>
          </cell>
          <cell r="R141" t="str">
            <v xml:space="preserve">Brindarles a las dependecias un esquema que los guíe y les presente las publicaciones que se deben realizar. </v>
          </cell>
          <cell r="S141" t="str">
            <v>creciente</v>
          </cell>
          <cell r="T141" t="str">
            <v>creciente</v>
          </cell>
          <cell r="U141" t="str">
            <v>Porcentaje</v>
          </cell>
          <cell r="V141" t="str">
            <v>Eficacia</v>
          </cell>
          <cell r="W141" t="str">
            <v>Producto</v>
          </cell>
          <cell r="X141">
            <v>2018</v>
          </cell>
          <cell r="Y141">
            <v>0</v>
          </cell>
          <cell r="Z141">
            <v>0</v>
          </cell>
          <cell r="AA141">
            <v>0</v>
          </cell>
          <cell r="AB141">
            <v>0</v>
          </cell>
          <cell r="AC141">
            <v>1</v>
          </cell>
          <cell r="AD141">
            <v>1</v>
          </cell>
          <cell r="AE141">
            <v>0</v>
          </cell>
          <cell r="AF141">
            <v>0</v>
          </cell>
          <cell r="AG141" t="str">
            <v>No Aplica</v>
          </cell>
          <cell r="AH141" t="str">
            <v>No Aplica</v>
          </cell>
          <cell r="AI141" t="str">
            <v>No Aplica</v>
          </cell>
          <cell r="AJ141">
            <v>1</v>
          </cell>
          <cell r="AK141" t="str">
            <v>No Aplica</v>
          </cell>
          <cell r="AL141" t="str">
            <v>No Aplica</v>
          </cell>
          <cell r="AM141" t="str">
            <v>No Aplica</v>
          </cell>
          <cell r="AN141" t="str">
            <v>No Aplica</v>
          </cell>
          <cell r="AO141" t="str">
            <v>No Aplica</v>
          </cell>
          <cell r="AP141">
            <v>1</v>
          </cell>
          <cell r="AQ141" t="str">
            <v>No Aplica</v>
          </cell>
          <cell r="AR141" t="str">
            <v>No Aplica</v>
          </cell>
          <cell r="AS141" t="str">
            <v>No Aplica</v>
          </cell>
          <cell r="AT141" t="str">
            <v>No Aplica</v>
          </cell>
          <cell r="AU141" t="str">
            <v>No Aplica</v>
          </cell>
          <cell r="AV141" t="str">
            <v>No Aplica</v>
          </cell>
          <cell r="AW141" t="str">
            <v>No Aplica</v>
          </cell>
          <cell r="AX141" t="str">
            <v>No Aplica</v>
          </cell>
          <cell r="AY141" t="str">
            <v>No Aplica</v>
          </cell>
          <cell r="AZ141" t="str">
            <v>No Aplica</v>
          </cell>
          <cell r="BA141" t="str">
            <v>No Aplica</v>
          </cell>
          <cell r="BB141" t="str">
            <v>No Aplica</v>
          </cell>
          <cell r="BC141" t="str">
            <v>No Aplica</v>
          </cell>
          <cell r="BD141" t="str">
            <v>No Aplica</v>
          </cell>
          <cell r="BE141" t="str">
            <v>No Aplica</v>
          </cell>
          <cell r="BF141" t="str">
            <v>No Aplica</v>
          </cell>
          <cell r="BG141" t="str">
            <v>No Aplica</v>
          </cell>
          <cell r="BH141" t="str">
            <v>No Aplica</v>
          </cell>
          <cell r="BI141" t="str">
            <v>No Aplica</v>
          </cell>
          <cell r="BJ141" t="str">
            <v>No Aplica</v>
          </cell>
          <cell r="BK141" t="str">
            <v>No Aplica</v>
          </cell>
          <cell r="BL141" t="str">
            <v>No Aplica</v>
          </cell>
          <cell r="BM141" t="str">
            <v>Plan de Acción PAAC</v>
          </cell>
          <cell r="BN141" t="str">
            <v>Revisar y actualizar el Esquema de Publicación.</v>
          </cell>
          <cell r="BO141" t="str">
            <v xml:space="preserve">Revisar con la dependencias el esquema de publicación
Actualizar el esquema de publicación de acuerdo a la revisión y mesas de trabajo que se realicen </v>
          </cell>
          <cell r="BP141" t="str">
            <v xml:space="preserve">Brindarles a las dependecias un esquema que los guíe y les presente las publicaciones que se deben realizar. </v>
          </cell>
          <cell r="BQ141" t="str">
            <v>Botón de Transparencia página web de la Entidad</v>
          </cell>
          <cell r="BR141" t="str">
            <v>Suma</v>
          </cell>
          <cell r="BS141">
            <v>2</v>
          </cell>
          <cell r="BT141">
            <v>0</v>
          </cell>
          <cell r="BU141">
            <v>0</v>
          </cell>
          <cell r="BV141">
            <v>0</v>
          </cell>
          <cell r="BW141">
            <v>1</v>
          </cell>
          <cell r="BX141">
            <v>0</v>
          </cell>
          <cell r="BY141">
            <v>0</v>
          </cell>
          <cell r="BZ141">
            <v>0</v>
          </cell>
          <cell r="CA141">
            <v>0</v>
          </cell>
          <cell r="CB141">
            <v>0</v>
          </cell>
          <cell r="CC141">
            <v>1</v>
          </cell>
          <cell r="CD141">
            <v>0</v>
          </cell>
          <cell r="CE141">
            <v>0</v>
          </cell>
          <cell r="CF141">
            <v>0</v>
          </cell>
          <cell r="CG141">
            <v>0</v>
          </cell>
          <cell r="CH141">
            <v>0</v>
          </cell>
          <cell r="CI141">
            <v>0.5</v>
          </cell>
          <cell r="CJ141">
            <v>0</v>
          </cell>
          <cell r="CK141">
            <v>0</v>
          </cell>
          <cell r="CL141">
            <v>0</v>
          </cell>
          <cell r="CM141">
            <v>0</v>
          </cell>
          <cell r="CN141">
            <v>0</v>
          </cell>
          <cell r="CO141">
            <v>0.5</v>
          </cell>
          <cell r="CP141">
            <v>0</v>
          </cell>
          <cell r="CQ141">
            <v>0</v>
          </cell>
          <cell r="CR141">
            <v>1</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v>1</v>
          </cell>
          <cell r="DI141" t="str">
            <v/>
          </cell>
          <cell r="DJ141" t="str">
            <v>Se realizó la actualización del Esquema de Publicación de la Información teniendo en cuenta los requerimientos del Anexo 1 de la Resolución 3564 de 2015.
Adicionalmente, se hizo la respectiva divulgación del Esquema dentro del Botón de Transparencia de la Secretaría General (punto 10.4 Esquema de Publicación de la Información)</v>
          </cell>
          <cell r="DK141" t="str">
            <v>Sin novedad</v>
          </cell>
          <cell r="DL141" t="str">
            <v>Suministrar instrumentos para la gestión de la información pública, con el fin de que los ciudadanos, usuarios o grupos de interés conozcan de manera detallada los documentos a ser publicados por la Entidad en el Botón de Transparencia y Acceso a la Información, junto con la periodicidad de divulgación de la misma.</v>
          </cell>
          <cell r="DM141" t="str">
            <v/>
          </cell>
          <cell r="DN141" t="str">
            <v/>
          </cell>
          <cell r="DO141" t="str">
            <v>No se reportaron actividades durante el mes de mayo en el cumplimiento de este indicador.</v>
          </cell>
          <cell r="DP141" t="str">
            <v>N/A</v>
          </cell>
          <cell r="DQ141" t="str">
            <v>N/A</v>
          </cell>
          <cell r="DR141" t="str">
            <v/>
          </cell>
          <cell r="DS141" t="str">
            <v/>
          </cell>
          <cell r="DT141" t="str">
            <v>N/A</v>
          </cell>
          <cell r="DU141" t="str">
            <v>N/A</v>
          </cell>
          <cell r="DV141" t="str">
            <v>N/A</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v>1</v>
          </cell>
          <cell r="EM141" t="str">
            <v/>
          </cell>
          <cell r="EN141" t="str">
            <v>Se realizó la actualización del Esquema de Publicación de la Información teniendo en cuenta los requerimientos del Anexo 1 de la Resolución 3564 de 2015.
Adicionalmente, se hizo la respectiva divulgación del Esquema dentro del Botón de Transparencia de la Secretaría General de la Alcaldía Mayor de Bogotá D.C. (punto 10.4 Esquema de Publicación de la Información)</v>
          </cell>
          <cell r="EO141" t="str">
            <v>N/A</v>
          </cell>
          <cell r="EP141" t="str">
            <v>Suministrar instrumentos para la gestión de la información pública, con el fin de que los ciudadanos, usuarios o grupos de interés conozcan de manera detallada los documentos a ser publicados por la Entidad en el Botón de Transparencia y Acceso a la Información, junto con la periodicidad de divulgación de la misma.</v>
          </cell>
          <cell r="EQ141" t="str">
            <v/>
          </cell>
          <cell r="ER141" t="str">
            <v/>
          </cell>
          <cell r="ES141" t="str">
            <v/>
          </cell>
          <cell r="ET141" t="str">
            <v/>
          </cell>
          <cell r="EU141" t="str">
            <v/>
          </cell>
          <cell r="EV141" t="str">
            <v/>
          </cell>
          <cell r="EW141" t="str">
            <v/>
          </cell>
          <cell r="EX141" t="str">
            <v/>
          </cell>
          <cell r="EY141" t="str">
            <v/>
          </cell>
          <cell r="EZ141" t="str">
            <v/>
          </cell>
          <cell r="FA141">
            <v>2</v>
          </cell>
          <cell r="FB141">
            <v>0</v>
          </cell>
          <cell r="FC141" t="str">
            <v>No aplica</v>
          </cell>
          <cell r="FD141" t="str">
            <v>No programó</v>
          </cell>
          <cell r="FE141" t="str">
            <v>Cumplido</v>
          </cell>
          <cell r="FF141" t="str">
            <v>No aplica</v>
          </cell>
          <cell r="FG141" t="str">
            <v>No aplica</v>
          </cell>
          <cell r="FH141" t="str">
            <v>No aplica</v>
          </cell>
          <cell r="FI141" t="str">
            <v>No aplica</v>
          </cell>
          <cell r="FJ141" t="str">
            <v>No aplica</v>
          </cell>
          <cell r="FK141" t="str">
            <v>No aplica</v>
          </cell>
          <cell r="FL141" t="str">
            <v>Oportuna</v>
          </cell>
          <cell r="FM141">
            <v>0</v>
          </cell>
          <cell r="FN141" t="str">
            <v>Esneider Bernal</v>
          </cell>
          <cell r="FO141" t="str">
            <v>Cumple</v>
          </cell>
          <cell r="FP141" t="str">
            <v>Cumplido</v>
          </cell>
          <cell r="FQ141" t="e">
            <v>#N/A</v>
          </cell>
          <cell r="FR141" t="str">
            <v>Adecuado</v>
          </cell>
          <cell r="FS141" t="str">
            <v>Coherente</v>
          </cell>
          <cell r="FT141" t="str">
            <v>Concuerda</v>
          </cell>
          <cell r="FU141" t="str">
            <v>Concuerda</v>
          </cell>
          <cell r="FV141" t="str">
            <v>No aplica</v>
          </cell>
          <cell r="FW141" t="str">
            <v>Adecuado</v>
          </cell>
          <cell r="FX141" t="str">
            <v>No oportuna</v>
          </cell>
          <cell r="FY141">
            <v>0</v>
          </cell>
          <cell r="FZ141" t="str">
            <v>Esneider Bernal</v>
          </cell>
          <cell r="GA141" t="str">
            <v>Cumple</v>
          </cell>
          <cell r="GB141" t="str">
            <v>Cumplido</v>
          </cell>
          <cell r="GC141" t="e">
            <v>#N/A</v>
          </cell>
          <cell r="GD141" t="str">
            <v>Adecuado</v>
          </cell>
          <cell r="GE141" t="str">
            <v>Coherente</v>
          </cell>
          <cell r="GF141" t="str">
            <v>Concuerda</v>
          </cell>
          <cell r="GG141" t="str">
            <v>Concuerda</v>
          </cell>
          <cell r="GH141" t="str">
            <v>Relación directa</v>
          </cell>
          <cell r="GI141" t="str">
            <v>Adecuado</v>
          </cell>
          <cell r="GJ141" t="str">
            <v>Oportuna</v>
          </cell>
          <cell r="GK141">
            <v>0</v>
          </cell>
          <cell r="GL141" t="str">
            <v>Esneider Bernal</v>
          </cell>
          <cell r="GM141" t="str">
            <v>Cumple</v>
          </cell>
          <cell r="GN141" t="str">
            <v>Cumplido</v>
          </cell>
          <cell r="GO141" t="e">
            <v>#N/A</v>
          </cell>
          <cell r="GP141" t="str">
            <v>Adecuado</v>
          </cell>
          <cell r="GQ141" t="str">
            <v>Coherente</v>
          </cell>
          <cell r="GR141" t="str">
            <v>Concuerda</v>
          </cell>
          <cell r="GS141" t="str">
            <v>Concuerda</v>
          </cell>
          <cell r="GT141" t="str">
            <v>Relación directa</v>
          </cell>
          <cell r="GU141" t="str">
            <v>Adecuado</v>
          </cell>
          <cell r="GV141" t="str">
            <v>Oportuna</v>
          </cell>
          <cell r="GW141">
            <v>0</v>
          </cell>
          <cell r="GX141" t="str">
            <v>Esneider Bernal</v>
          </cell>
          <cell r="GY141" t="str">
            <v/>
          </cell>
          <cell r="GZ141" t="str">
            <v/>
          </cell>
          <cell r="HA141" t="str">
            <v/>
          </cell>
          <cell r="HB141">
            <v>1</v>
          </cell>
          <cell r="HC141" t="str">
            <v/>
          </cell>
          <cell r="HD141" t="str">
            <v/>
          </cell>
          <cell r="HE141" t="str">
            <v/>
          </cell>
          <cell r="HF141" t="str">
            <v/>
          </cell>
          <cell r="HG141" t="str">
            <v/>
          </cell>
          <cell r="HH141">
            <v>1</v>
          </cell>
          <cell r="HI141" t="str">
            <v/>
          </cell>
          <cell r="HJ141" t="str">
            <v/>
          </cell>
          <cell r="HK141">
            <v>2</v>
          </cell>
          <cell r="HL141">
            <v>0</v>
          </cell>
          <cell r="HM141">
            <v>0</v>
          </cell>
          <cell r="HN141">
            <v>0</v>
          </cell>
          <cell r="HO141">
            <v>0.5</v>
          </cell>
          <cell r="HP141">
            <v>0</v>
          </cell>
          <cell r="HQ141">
            <v>0</v>
          </cell>
          <cell r="HR141">
            <v>0</v>
          </cell>
          <cell r="HS141">
            <v>0</v>
          </cell>
          <cell r="HT141">
            <v>0</v>
          </cell>
          <cell r="HU141">
            <v>0.5</v>
          </cell>
          <cell r="HV141">
            <v>0</v>
          </cell>
          <cell r="HW141">
            <v>0</v>
          </cell>
          <cell r="HX141">
            <v>1</v>
          </cell>
          <cell r="HY141" t="str">
            <v>No Programó</v>
          </cell>
          <cell r="HZ141" t="str">
            <v>No Programó</v>
          </cell>
          <cell r="IA141" t="str">
            <v>No Programó</v>
          </cell>
          <cell r="IB141">
            <v>1</v>
          </cell>
          <cell r="IC141">
            <v>1</v>
          </cell>
          <cell r="ID141">
            <v>1</v>
          </cell>
          <cell r="IE141">
            <v>1</v>
          </cell>
          <cell r="IF141">
            <v>1</v>
          </cell>
          <cell r="IG141">
            <v>1</v>
          </cell>
          <cell r="IH141">
            <v>1</v>
          </cell>
          <cell r="II141">
            <v>1</v>
          </cell>
          <cell r="IJ141">
            <v>1</v>
          </cell>
          <cell r="IK141" t="str">
            <v>No Programó</v>
          </cell>
          <cell r="IL141">
            <v>1</v>
          </cell>
          <cell r="IM141">
            <v>1</v>
          </cell>
          <cell r="IN141">
            <v>1</v>
          </cell>
          <cell r="IP141">
            <v>0</v>
          </cell>
          <cell r="IQ141">
            <v>0.5</v>
          </cell>
          <cell r="IR141">
            <v>0.5</v>
          </cell>
          <cell r="IS141">
            <v>1</v>
          </cell>
        </row>
        <row r="142">
          <cell r="A142" t="str">
            <v>PAAC_59</v>
          </cell>
          <cell r="B142" t="str">
            <v>Oficina Asesora de Planeación</v>
          </cell>
          <cell r="C142" t="str">
            <v>Jefe Oficina Asesora de Planeación</v>
          </cell>
          <cell r="D142" t="str">
            <v>Luz Alejandra Barbosa Tarazona</v>
          </cell>
          <cell r="E142" t="str">
            <v>P1 -  ÉTICA, BUEN GOBIERNO Y TRANSPARENCIA</v>
          </cell>
          <cell r="F142" t="str">
            <v>P1O1 Consolidar a 2020 una cultura de visión y actuación ética,  integra y transparente</v>
          </cell>
          <cell r="G142" t="str">
            <v>P1O1A11 Realizar la formulación y el seguimiento a la ejecución del Plan Anticorrupción y de Atención al Ciudadano - PAAC, para la obtención de resultados óptimos en la medición del Índice de Gobierno Abierto - IGA</v>
          </cell>
          <cell r="H142" t="str">
            <v xml:space="preserve">Implementar la estrategia de divulgación  acerca de la gestión de riesgos de corrupción </v>
          </cell>
          <cell r="I142" t="str">
            <v>Estrategias de divulgación acerca de la gestión de riesgos de corrupción dirigidas a todos los colaboradores de la SG implementadas</v>
          </cell>
          <cell r="J142" t="str">
            <v>Estrategia de divulgación sobre los riesgos de corrupcion. Componente 1: Gestión del Riesgo de Corrupción" "1.2 Implementar una (1) estrategia de divulgación acerca de la Gestión de Riesgos de Corrupción dirigida a todos los colaboradores de la Secretaría General de la Alcaldía Mayor de Bogotá D.C</v>
          </cell>
          <cell r="K142" t="str">
            <v xml:space="preserve">Sumatoria de estrategias de divulgación acerca de la gestión de riesgos de corrupción dirigidas a todos los colaboradores de la SG implementadas </v>
          </cell>
          <cell r="L142" t="str">
            <v>Número de  estrategias de divulgación acerca de la gestión de riesgos de corrupción dirigidas a todos los colaboradores de la SG implementadas.</v>
          </cell>
          <cell r="M142" t="str">
            <v>N/A</v>
          </cell>
          <cell r="O142" t="str">
            <v>Estrategia de divulgación</v>
          </cell>
          <cell r="Q142" t="str">
            <v>Botón de Transparencia página web de la Entidad</v>
          </cell>
          <cell r="R142" t="str">
            <v>Mejorar la cultura de la entidad en materia de materialziación de riesgos de corrupción</v>
          </cell>
          <cell r="S142" t="str">
            <v>Suma</v>
          </cell>
          <cell r="T142" t="str">
            <v>Suma</v>
          </cell>
          <cell r="U142" t="str">
            <v>Número</v>
          </cell>
          <cell r="V142" t="str">
            <v>Eficacia</v>
          </cell>
          <cell r="W142" t="str">
            <v>Producto</v>
          </cell>
          <cell r="X142">
            <v>2019</v>
          </cell>
          <cell r="Y142">
            <v>0</v>
          </cell>
          <cell r="Z142">
            <v>0</v>
          </cell>
          <cell r="AA142">
            <v>0</v>
          </cell>
          <cell r="AB142">
            <v>0</v>
          </cell>
          <cell r="AC142">
            <v>0</v>
          </cell>
          <cell r="AD142">
            <v>1</v>
          </cell>
          <cell r="AE142">
            <v>0</v>
          </cell>
          <cell r="AF142">
            <v>0</v>
          </cell>
          <cell r="AG142" t="str">
            <v>No Aplica</v>
          </cell>
          <cell r="AH142" t="str">
            <v>No Aplica</v>
          </cell>
          <cell r="AI142" t="str">
            <v>No Aplica</v>
          </cell>
          <cell r="AJ142">
            <v>1</v>
          </cell>
          <cell r="AK142" t="str">
            <v>No Aplica</v>
          </cell>
          <cell r="AL142" t="str">
            <v>No Aplica</v>
          </cell>
          <cell r="AM142" t="str">
            <v>No Aplica</v>
          </cell>
          <cell r="AN142" t="str">
            <v>No Aplica</v>
          </cell>
          <cell r="AO142" t="str">
            <v>No Aplica</v>
          </cell>
          <cell r="AP142">
            <v>1</v>
          </cell>
          <cell r="AQ142" t="str">
            <v>No Aplica</v>
          </cell>
          <cell r="AR142" t="str">
            <v>No Aplica</v>
          </cell>
          <cell r="AS142" t="str">
            <v>No Aplica</v>
          </cell>
          <cell r="AT142" t="str">
            <v>No Aplica</v>
          </cell>
          <cell r="AU142" t="str">
            <v>No Aplica</v>
          </cell>
          <cell r="AV142" t="str">
            <v>No Aplica</v>
          </cell>
          <cell r="AW142" t="str">
            <v>No Aplica</v>
          </cell>
          <cell r="AX142" t="str">
            <v>No Aplica</v>
          </cell>
          <cell r="AY142" t="str">
            <v>No Aplica</v>
          </cell>
          <cell r="AZ142" t="str">
            <v>No Aplica</v>
          </cell>
          <cell r="BA142" t="str">
            <v>No Aplica</v>
          </cell>
          <cell r="BB142" t="str">
            <v>No Aplica</v>
          </cell>
          <cell r="BC142" t="str">
            <v>No Aplica</v>
          </cell>
          <cell r="BD142" t="str">
            <v>No Aplica</v>
          </cell>
          <cell r="BE142" t="str">
            <v>No Aplica</v>
          </cell>
          <cell r="BF142" t="str">
            <v>No Aplica</v>
          </cell>
          <cell r="BG142" t="str">
            <v>No Aplica</v>
          </cell>
          <cell r="BH142" t="str">
            <v>No Aplica</v>
          </cell>
          <cell r="BI142" t="str">
            <v>No Aplica</v>
          </cell>
          <cell r="BJ142" t="str">
            <v>No Aplica</v>
          </cell>
          <cell r="BK142" t="str">
            <v>No Aplica</v>
          </cell>
          <cell r="BL142" t="str">
            <v>No Aplica</v>
          </cell>
          <cell r="BM142" t="str">
            <v>Plan de Acción PAAC</v>
          </cell>
          <cell r="BN142" t="str">
            <v>Estrategia de divulgación sobre los riesgos de corrupcion. Componente 1: Gestión del Riesgo de Corrupción" "1.2 Implementar una (1) estrategia de divulgación acerca de la Gestión de Riesgos de Corrupción dirigida a todos los colaboradores de la Secretaría General de la Alcaldía Mayor de Bogotá D.C</v>
          </cell>
          <cell r="BO142" t="str">
            <v>Elaborar Estrategia de divulgación 
Implementarla</v>
          </cell>
          <cell r="BP142" t="str">
            <v>Mejorar la cultura de la entidad en materia de materialziación de riesgos de corrupción</v>
          </cell>
          <cell r="BQ142" t="str">
            <v>Botón de Transparencia página web de la Entidad</v>
          </cell>
          <cell r="BR142" t="str">
            <v>Suma</v>
          </cell>
          <cell r="BS142">
            <v>1</v>
          </cell>
          <cell r="BT142">
            <v>0</v>
          </cell>
          <cell r="BU142">
            <v>0</v>
          </cell>
          <cell r="BV142">
            <v>0</v>
          </cell>
          <cell r="BW142">
            <v>0</v>
          </cell>
          <cell r="BX142">
            <v>0</v>
          </cell>
          <cell r="BY142">
            <v>0</v>
          </cell>
          <cell r="BZ142">
            <v>1</v>
          </cell>
          <cell r="CA142">
            <v>0</v>
          </cell>
          <cell r="CB142">
            <v>0</v>
          </cell>
          <cell r="CC142">
            <v>0</v>
          </cell>
          <cell r="CD142">
            <v>0</v>
          </cell>
          <cell r="CE142">
            <v>0</v>
          </cell>
          <cell r="CF142">
            <v>0</v>
          </cell>
          <cell r="CG142">
            <v>0</v>
          </cell>
          <cell r="CH142">
            <v>0</v>
          </cell>
          <cell r="CI142">
            <v>0</v>
          </cell>
          <cell r="CJ142">
            <v>0</v>
          </cell>
          <cell r="CK142">
            <v>0</v>
          </cell>
          <cell r="CL142">
            <v>1</v>
          </cell>
          <cell r="CM142">
            <v>0</v>
          </cell>
          <cell r="CN142">
            <v>0</v>
          </cell>
          <cell r="CO142">
            <v>0</v>
          </cell>
          <cell r="CP142">
            <v>0</v>
          </cell>
          <cell r="CQ142">
            <v>0</v>
          </cell>
          <cell r="CR142">
            <v>1</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v>1</v>
          </cell>
          <cell r="DX142" t="str">
            <v/>
          </cell>
          <cell r="DY142" t="str">
            <v>Cumplido</v>
          </cell>
          <cell r="DZ142" t="str">
            <v>N/A</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v>1</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t="e">
            <v>#N/A</v>
          </cell>
          <cell r="FR142">
            <v>0</v>
          </cell>
          <cell r="FS142">
            <v>0</v>
          </cell>
          <cell r="FT142">
            <v>0</v>
          </cell>
          <cell r="FU142">
            <v>0</v>
          </cell>
          <cell r="FV142">
            <v>0</v>
          </cell>
          <cell r="FW142">
            <v>0</v>
          </cell>
          <cell r="FX142">
            <v>0</v>
          </cell>
          <cell r="FY142">
            <v>0</v>
          </cell>
          <cell r="FZ142">
            <v>0</v>
          </cell>
          <cell r="GA142" t="str">
            <v>Cumple</v>
          </cell>
          <cell r="GB142" t="str">
            <v>Cumplido</v>
          </cell>
          <cell r="GC142" t="e">
            <v>#N/A</v>
          </cell>
          <cell r="GD142" t="str">
            <v>Adecuado</v>
          </cell>
          <cell r="GE142" t="str">
            <v>Coherente</v>
          </cell>
          <cell r="GF142" t="str">
            <v>Concuerda</v>
          </cell>
          <cell r="GG142" t="str">
            <v>Concuerda</v>
          </cell>
          <cell r="GH142" t="str">
            <v>Relación directa</v>
          </cell>
          <cell r="GI142" t="str">
            <v>Adecuado</v>
          </cell>
          <cell r="GJ142" t="str">
            <v>Oportuna</v>
          </cell>
          <cell r="GK142">
            <v>0</v>
          </cell>
          <cell r="GL142" t="str">
            <v>Esneider Bernal</v>
          </cell>
          <cell r="GM142" t="str">
            <v>Cumple</v>
          </cell>
          <cell r="GN142" t="str">
            <v>Cumplido</v>
          </cell>
          <cell r="GO142" t="e">
            <v>#N/A</v>
          </cell>
          <cell r="GP142" t="str">
            <v>Adecuado</v>
          </cell>
          <cell r="GQ142" t="str">
            <v>Coherente</v>
          </cell>
          <cell r="GR142" t="str">
            <v>Concuerda</v>
          </cell>
          <cell r="GS142" t="str">
            <v>Concuerda</v>
          </cell>
          <cell r="GT142" t="str">
            <v>Relación directa</v>
          </cell>
          <cell r="GU142" t="str">
            <v>Adecuado</v>
          </cell>
          <cell r="GV142" t="str">
            <v>Oportuna</v>
          </cell>
          <cell r="GW142">
            <v>0</v>
          </cell>
          <cell r="GX142" t="str">
            <v>Esneider Bernal</v>
          </cell>
          <cell r="GY142" t="str">
            <v/>
          </cell>
          <cell r="GZ142" t="str">
            <v/>
          </cell>
          <cell r="HA142" t="str">
            <v/>
          </cell>
          <cell r="HB142" t="str">
            <v/>
          </cell>
          <cell r="HC142" t="str">
            <v/>
          </cell>
          <cell r="HD142" t="str">
            <v/>
          </cell>
          <cell r="HE142">
            <v>1</v>
          </cell>
          <cell r="HF142" t="str">
            <v/>
          </cell>
          <cell r="HG142" t="str">
            <v/>
          </cell>
          <cell r="HH142" t="str">
            <v/>
          </cell>
          <cell r="HI142" t="str">
            <v/>
          </cell>
          <cell r="HJ142" t="str">
            <v/>
          </cell>
          <cell r="HK142">
            <v>1</v>
          </cell>
          <cell r="HL142">
            <v>0</v>
          </cell>
          <cell r="HM142">
            <v>0</v>
          </cell>
          <cell r="HN142">
            <v>0</v>
          </cell>
          <cell r="HO142">
            <v>0</v>
          </cell>
          <cell r="HP142">
            <v>0</v>
          </cell>
          <cell r="HQ142">
            <v>0</v>
          </cell>
          <cell r="HR142">
            <v>1</v>
          </cell>
          <cell r="HS142">
            <v>0</v>
          </cell>
          <cell r="HT142">
            <v>0</v>
          </cell>
          <cell r="HU142">
            <v>0</v>
          </cell>
          <cell r="HV142">
            <v>0</v>
          </cell>
          <cell r="HW142">
            <v>0</v>
          </cell>
          <cell r="HX142">
            <v>1</v>
          </cell>
          <cell r="HY142" t="str">
            <v>No Programó</v>
          </cell>
          <cell r="HZ142" t="str">
            <v>No Programó</v>
          </cell>
          <cell r="IA142" t="str">
            <v>No Programó</v>
          </cell>
          <cell r="IB142" t="str">
            <v>No Programó</v>
          </cell>
          <cell r="IC142" t="str">
            <v>No Programó</v>
          </cell>
          <cell r="ID142" t="str">
            <v>No Programó</v>
          </cell>
          <cell r="IE142">
            <v>1</v>
          </cell>
          <cell r="IF142">
            <v>1</v>
          </cell>
          <cell r="IG142">
            <v>1</v>
          </cell>
          <cell r="IH142">
            <v>1</v>
          </cell>
          <cell r="II142">
            <v>1</v>
          </cell>
          <cell r="IJ142">
            <v>1</v>
          </cell>
          <cell r="IK142" t="str">
            <v>No Programó</v>
          </cell>
          <cell r="IL142" t="str">
            <v>No Programó</v>
          </cell>
          <cell r="IM142">
            <v>1</v>
          </cell>
          <cell r="IN142">
            <v>1</v>
          </cell>
          <cell r="IP142">
            <v>0</v>
          </cell>
          <cell r="IQ142">
            <v>0</v>
          </cell>
          <cell r="IR142">
            <v>1</v>
          </cell>
          <cell r="IS142">
            <v>1</v>
          </cell>
        </row>
        <row r="143">
          <cell r="A143" t="str">
            <v>PAAC_23</v>
          </cell>
          <cell r="B143" t="str">
            <v>Oficina Asesora de Planeación</v>
          </cell>
          <cell r="C143" t="str">
            <v>Jefe Oficina Asesora de Planeación</v>
          </cell>
          <cell r="D143" t="str">
            <v>Luz Alejandra Barbosa Tarazona</v>
          </cell>
          <cell r="E143" t="str">
            <v>P1 -  ÉTICA, BUEN GOBIERNO Y TRANSPARENCIA</v>
          </cell>
          <cell r="F143" t="str">
            <v>P1O1 Consolidar a 2020 una cultura de visión y actuación ética,  integra y transparente</v>
          </cell>
          <cell r="G143" t="str">
            <v>P1O1A11 Realizar la formulación y el seguimiento a la ejecución del Plan Anticorrupción y de Atención al Ciudadano - PAAC, para la obtención de resultados óptimos en la medición del Índice de Gobierno Abierto - IGA</v>
          </cell>
          <cell r="H143" t="str">
            <v>Gestionar las oportunidades de mejora con base en las propuestas, quejas y expectativas pertinentes planteadas por la ciudadanía en las acciones de Dialogo de doble vía.</v>
          </cell>
          <cell r="I143" t="str">
            <v xml:space="preserve">Oportunidades de mejora  </v>
          </cell>
          <cell r="J143" t="str">
            <v>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v>
          </cell>
          <cell r="K143" t="str">
            <v xml:space="preserve">Numero de oportunidades de mejora gestionadas/ numero de observaciones pertinentes  </v>
          </cell>
          <cell r="L143" t="str">
            <v>Numero de oportunidades de mejora gestionadas</v>
          </cell>
          <cell r="M143" t="str">
            <v xml:space="preserve">Numero de observaciones pertinentes  </v>
          </cell>
          <cell r="O143" t="str">
            <v>Plan de oportunidades de mejora derivadas de las acciones de dialogo de doble vía</v>
          </cell>
          <cell r="Q143" t="str">
            <v>Las Acciones  establecidas en el SIG</v>
          </cell>
          <cell r="R143" t="str">
            <v>Retroalimentación y mejoramiento continuo basado en los aportes ciudadanos</v>
          </cell>
          <cell r="S143" t="str">
            <v>Suma</v>
          </cell>
          <cell r="T143" t="str">
            <v>Suma</v>
          </cell>
          <cell r="U143" t="str">
            <v>Número</v>
          </cell>
          <cell r="V143" t="str">
            <v>Eficacia</v>
          </cell>
          <cell r="W143" t="str">
            <v>Producto</v>
          </cell>
          <cell r="X143">
            <v>2018</v>
          </cell>
          <cell r="Y143">
            <v>0</v>
          </cell>
          <cell r="Z143">
            <v>0</v>
          </cell>
          <cell r="AA143">
            <v>0</v>
          </cell>
          <cell r="AB143">
            <v>0</v>
          </cell>
          <cell r="AC143">
            <v>4</v>
          </cell>
          <cell r="AD143">
            <v>1</v>
          </cell>
          <cell r="AE143">
            <v>0</v>
          </cell>
          <cell r="AF143">
            <v>0</v>
          </cell>
          <cell r="AG143" t="str">
            <v>No Aplica</v>
          </cell>
          <cell r="AH143" t="str">
            <v>No Aplica</v>
          </cell>
          <cell r="AI143" t="str">
            <v>No Aplica</v>
          </cell>
          <cell r="AJ143">
            <v>1</v>
          </cell>
          <cell r="AK143" t="str">
            <v>No Aplica</v>
          </cell>
          <cell r="AL143" t="str">
            <v>No Aplica</v>
          </cell>
          <cell r="AM143" t="str">
            <v>No Aplica</v>
          </cell>
          <cell r="AN143" t="str">
            <v>No Aplica</v>
          </cell>
          <cell r="AO143" t="str">
            <v>No Aplica</v>
          </cell>
          <cell r="AP143">
            <v>1</v>
          </cell>
          <cell r="AQ143" t="str">
            <v>No Aplica</v>
          </cell>
          <cell r="AR143" t="str">
            <v>No Aplica</v>
          </cell>
          <cell r="AS143" t="str">
            <v>No Aplica</v>
          </cell>
          <cell r="AT143" t="str">
            <v>No Aplica</v>
          </cell>
          <cell r="AU143" t="str">
            <v>No Aplica</v>
          </cell>
          <cell r="AV143" t="str">
            <v>No Aplica</v>
          </cell>
          <cell r="AW143" t="str">
            <v>No Aplica</v>
          </cell>
          <cell r="AX143" t="str">
            <v>No Aplica</v>
          </cell>
          <cell r="AY143" t="str">
            <v>No Aplica</v>
          </cell>
          <cell r="AZ143" t="str">
            <v>No Aplica</v>
          </cell>
          <cell r="BA143" t="str">
            <v>No Aplica</v>
          </cell>
          <cell r="BB143" t="str">
            <v>No Aplica</v>
          </cell>
          <cell r="BC143" t="str">
            <v>No Aplica</v>
          </cell>
          <cell r="BD143" t="str">
            <v>No Aplica</v>
          </cell>
          <cell r="BE143" t="str">
            <v>No Aplica</v>
          </cell>
          <cell r="BF143" t="str">
            <v>No Aplica</v>
          </cell>
          <cell r="BG143" t="str">
            <v>No Aplica</v>
          </cell>
          <cell r="BH143" t="str">
            <v>No Aplica</v>
          </cell>
          <cell r="BI143" t="str">
            <v>No Aplica</v>
          </cell>
          <cell r="BJ143" t="str">
            <v>No Aplica</v>
          </cell>
          <cell r="BK143" t="str">
            <v>No Aplica</v>
          </cell>
          <cell r="BL143" t="str">
            <v>No Aplica</v>
          </cell>
          <cell r="BM143" t="str">
            <v>Plan de Acción PAAC</v>
          </cell>
          <cell r="BN143" t="str">
            <v>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v>
          </cell>
          <cell r="BO143" t="str">
            <v>Analizar las oportunidades de mejora y consolidar un plan de mejoramiento</v>
          </cell>
          <cell r="BP143" t="str">
            <v>Retroalimentación y mejoramiento continuo basado en los aportes ciudadanos</v>
          </cell>
          <cell r="BQ143" t="str">
            <v>Las Acciones  establecidas en el SIG</v>
          </cell>
          <cell r="BR143" t="str">
            <v>Constante</v>
          </cell>
          <cell r="BS143">
            <v>1</v>
          </cell>
          <cell r="BT143">
            <v>0</v>
          </cell>
          <cell r="BU143">
            <v>0</v>
          </cell>
          <cell r="BV143">
            <v>0</v>
          </cell>
          <cell r="BW143">
            <v>0</v>
          </cell>
          <cell r="BX143">
            <v>1</v>
          </cell>
          <cell r="BY143">
            <v>0</v>
          </cell>
          <cell r="BZ143">
            <v>0</v>
          </cell>
          <cell r="CA143">
            <v>0</v>
          </cell>
          <cell r="CB143">
            <v>0</v>
          </cell>
          <cell r="CC143">
            <v>0</v>
          </cell>
          <cell r="CD143">
            <v>0</v>
          </cell>
          <cell r="CE143">
            <v>0</v>
          </cell>
          <cell r="CF143">
            <v>0</v>
          </cell>
          <cell r="CG143">
            <v>0</v>
          </cell>
          <cell r="CH143">
            <v>0</v>
          </cell>
          <cell r="CI143">
            <v>0</v>
          </cell>
          <cell r="CJ143">
            <v>1</v>
          </cell>
          <cell r="CK143">
            <v>0</v>
          </cell>
          <cell r="CL143">
            <v>0</v>
          </cell>
          <cell r="CM143">
            <v>0</v>
          </cell>
          <cell r="CN143">
            <v>0</v>
          </cell>
          <cell r="CO143">
            <v>0</v>
          </cell>
          <cell r="CP143">
            <v>0</v>
          </cell>
          <cell r="CQ143">
            <v>0</v>
          </cell>
          <cell r="CR143">
            <v>1</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v>1</v>
          </cell>
          <cell r="DN143" t="str">
            <v/>
          </cell>
          <cell r="DO143" t="str">
            <v>Una vez realizado el dialogo ciudadano del sector Gestión Pública del día 7 de marzo de 2019, y verificadas todas las preguntas, sugerencias y felicitaciones, realizadas por los participantes, no se presentaron oportunidades de mejora, razón por la cual no fu necesario crear n plan de mejoramiento como resultado del ejercicio de rendición de cuentas.</v>
          </cell>
          <cell r="DP143" t="str">
            <v>N/A</v>
          </cell>
          <cell r="DQ143" t="str">
            <v>Informe dialogos ciudadanos sector Gestión pública 2019.</v>
          </cell>
          <cell r="DR143" t="str">
            <v/>
          </cell>
          <cell r="DS143" t="str">
            <v/>
          </cell>
          <cell r="DT143" t="str">
            <v>N/A</v>
          </cell>
          <cell r="DU143" t="str">
            <v>N/A</v>
          </cell>
          <cell r="DV143" t="str">
            <v>N/A</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v>1</v>
          </cell>
          <cell r="FB143">
            <v>0</v>
          </cell>
          <cell r="FC143" t="str">
            <v>No aplica</v>
          </cell>
          <cell r="FD143" t="str">
            <v>No programó</v>
          </cell>
          <cell r="FE143" t="str">
            <v>Cumplido</v>
          </cell>
          <cell r="FF143" t="str">
            <v>No aplica</v>
          </cell>
          <cell r="FG143" t="str">
            <v>No aplica</v>
          </cell>
          <cell r="FH143" t="str">
            <v>No aplica</v>
          </cell>
          <cell r="FI143" t="str">
            <v>No aplica</v>
          </cell>
          <cell r="FJ143" t="str">
            <v>No aplica</v>
          </cell>
          <cell r="FK143" t="str">
            <v>No aplica</v>
          </cell>
          <cell r="FL143" t="str">
            <v>Oportuna</v>
          </cell>
          <cell r="FM143">
            <v>0</v>
          </cell>
          <cell r="FN143" t="str">
            <v>Esneider Bernal</v>
          </cell>
          <cell r="FO143" t="str">
            <v>Cumple</v>
          </cell>
          <cell r="FP143" t="str">
            <v>Cumplido</v>
          </cell>
          <cell r="FQ143" t="e">
            <v>#N/A</v>
          </cell>
          <cell r="FR143" t="str">
            <v>Adecuado</v>
          </cell>
          <cell r="FS143" t="str">
            <v>Coherente</v>
          </cell>
          <cell r="FT143" t="str">
            <v>Concuerda</v>
          </cell>
          <cell r="FU143" t="str">
            <v>Concuerda</v>
          </cell>
          <cell r="FV143" t="str">
            <v>No aplica</v>
          </cell>
          <cell r="FW143" t="str">
            <v>Adecuado</v>
          </cell>
          <cell r="FX143" t="str">
            <v>No oportuna</v>
          </cell>
          <cell r="FY143">
            <v>0</v>
          </cell>
          <cell r="FZ143" t="str">
            <v>Esneider Bernal</v>
          </cell>
          <cell r="GA143" t="str">
            <v>Cumple</v>
          </cell>
          <cell r="GB143" t="str">
            <v>Cumplido</v>
          </cell>
          <cell r="GC143" t="e">
            <v>#N/A</v>
          </cell>
          <cell r="GD143" t="str">
            <v>Adecuado</v>
          </cell>
          <cell r="GE143" t="str">
            <v>Coherente</v>
          </cell>
          <cell r="GF143" t="str">
            <v>Concuerda</v>
          </cell>
          <cell r="GG143" t="str">
            <v>Concuerda</v>
          </cell>
          <cell r="GH143" t="str">
            <v>Relación directa</v>
          </cell>
          <cell r="GI143" t="str">
            <v>Adecuado</v>
          </cell>
          <cell r="GJ143" t="str">
            <v>Oportuna</v>
          </cell>
          <cell r="GK143">
            <v>0</v>
          </cell>
          <cell r="GL143" t="str">
            <v>Esneider Bernal</v>
          </cell>
          <cell r="GM143" t="str">
            <v>Cumple</v>
          </cell>
          <cell r="GN143" t="str">
            <v>Cumplido</v>
          </cell>
          <cell r="GO143" t="e">
            <v>#N/A</v>
          </cell>
          <cell r="GP143" t="str">
            <v>Adecuado</v>
          </cell>
          <cell r="GQ143" t="str">
            <v>Coherente</v>
          </cell>
          <cell r="GR143" t="str">
            <v>Concuerda</v>
          </cell>
          <cell r="GS143" t="str">
            <v>Concuerda</v>
          </cell>
          <cell r="GT143" t="str">
            <v>Relación directa</v>
          </cell>
          <cell r="GU143" t="str">
            <v>Adecuado</v>
          </cell>
          <cell r="GV143" t="str">
            <v>Oportuna</v>
          </cell>
          <cell r="GW143">
            <v>0</v>
          </cell>
          <cell r="GX143" t="str">
            <v>Esneider Bernal</v>
          </cell>
          <cell r="GY143" t="str">
            <v/>
          </cell>
          <cell r="GZ143" t="str">
            <v/>
          </cell>
          <cell r="HA143" t="str">
            <v/>
          </cell>
          <cell r="HB143" t="str">
            <v/>
          </cell>
          <cell r="HC143">
            <v>1</v>
          </cell>
          <cell r="HD143" t="str">
            <v/>
          </cell>
          <cell r="HE143" t="str">
            <v/>
          </cell>
          <cell r="HF143" t="str">
            <v/>
          </cell>
          <cell r="HG143" t="str">
            <v/>
          </cell>
          <cell r="HH143" t="str">
            <v/>
          </cell>
          <cell r="HI143" t="str">
            <v/>
          </cell>
          <cell r="HJ143" t="str">
            <v/>
          </cell>
          <cell r="HK143">
            <v>1</v>
          </cell>
          <cell r="HL143">
            <v>0</v>
          </cell>
          <cell r="HM143">
            <v>0</v>
          </cell>
          <cell r="HN143">
            <v>0</v>
          </cell>
          <cell r="HO143">
            <v>0</v>
          </cell>
          <cell r="HP143">
            <v>1</v>
          </cell>
          <cell r="HQ143">
            <v>0</v>
          </cell>
          <cell r="HR143">
            <v>0</v>
          </cell>
          <cell r="HS143">
            <v>0</v>
          </cell>
          <cell r="HT143">
            <v>0</v>
          </cell>
          <cell r="HU143">
            <v>0</v>
          </cell>
          <cell r="HV143">
            <v>0</v>
          </cell>
          <cell r="HW143">
            <v>0</v>
          </cell>
          <cell r="HX143">
            <v>0</v>
          </cell>
          <cell r="HY143" t="str">
            <v>No Programó</v>
          </cell>
          <cell r="HZ143" t="str">
            <v>No Programó</v>
          </cell>
          <cell r="IA143" t="str">
            <v>No Programó</v>
          </cell>
          <cell r="IB143" t="str">
            <v>No Programó</v>
          </cell>
          <cell r="IC143">
            <v>1</v>
          </cell>
          <cell r="ID143">
            <v>1</v>
          </cell>
          <cell r="IE143">
            <v>1</v>
          </cell>
          <cell r="IF143">
            <v>1</v>
          </cell>
          <cell r="IG143">
            <v>1</v>
          </cell>
          <cell r="IH143">
            <v>1</v>
          </cell>
          <cell r="II143">
            <v>1</v>
          </cell>
          <cell r="IJ143">
            <v>1</v>
          </cell>
          <cell r="IK143" t="str">
            <v>No Programó</v>
          </cell>
          <cell r="IL143">
            <v>1</v>
          </cell>
          <cell r="IM143">
            <v>1</v>
          </cell>
          <cell r="IN143">
            <v>1</v>
          </cell>
          <cell r="IP143">
            <v>0</v>
          </cell>
          <cell r="IQ143">
            <v>0.16666666666666666</v>
          </cell>
          <cell r="IR143">
            <v>0.1111111111111111</v>
          </cell>
          <cell r="IS143">
            <v>1</v>
          </cell>
        </row>
        <row r="144">
          <cell r="A144" t="str">
            <v>PAAC_49</v>
          </cell>
          <cell r="B144" t="str">
            <v>Oficina Asesora de Planeación</v>
          </cell>
          <cell r="C144" t="str">
            <v>Jefe Oficina Asesora de Planeación</v>
          </cell>
          <cell r="D144" t="str">
            <v>Luz Alejandra Barbosa Tarazona</v>
          </cell>
          <cell r="E144" t="str">
            <v>P1 -  ÉTICA, BUEN GOBIERNO Y TRANSPARENCIA</v>
          </cell>
          <cell r="F144" t="str">
            <v>P1O1 Consolidar a 2020 una cultura de visión y actuación ética,  integra y transparente</v>
          </cell>
          <cell r="G144" t="str">
            <v>P1O1A11 Realizar la formulación y el seguimiento a la ejecución del Plan Anticorrupción y de Atención al Ciudadano - PAAC, para la obtención de resultados óptimos en la medición del Índice de Gobierno Abierto - IGA</v>
          </cell>
          <cell r="H144" t="str">
            <v xml:space="preserve">Realizar seguimiento al cumplimiento del esquema de publicación  </v>
          </cell>
          <cell r="I144" t="str">
            <v xml:space="preserve">Seguimiento al esquema de publicación  </v>
          </cell>
          <cell r="K144" t="str">
            <v>Sumatoria del % de Cumplimiento de Publicaciones realizadas Oportunamente del Esquema de Publicación de la Secretaría General por parte de las Dependencias de la Entidad/ Total dependencias que publican</v>
          </cell>
          <cell r="L144" t="str">
            <v>Sumatoria del % de Cumplimiento de Publicaciones realizadas Oportunamente del Esquema de Publicación de la Secretaría General por parte de las Dependencias de la Entidad</v>
          </cell>
          <cell r="M144" t="str">
            <v>Total dependecias que publican</v>
          </cell>
          <cell r="O144" t="str">
            <v xml:space="preserve">Publicación oportuna, clara y veraz de la información relacionada con la gestión institucional </v>
          </cell>
          <cell r="Q144" t="str">
            <v>Botón de Transparencia página web de la Entidad</v>
          </cell>
          <cell r="R144" t="str">
            <v>Brindarle a la ciudadanía información  de  la Entidad actualizada y oportuna.</v>
          </cell>
          <cell r="S144" t="str">
            <v>Suma</v>
          </cell>
          <cell r="T144" t="str">
            <v>Suma</v>
          </cell>
          <cell r="U144" t="str">
            <v>Porcentaje</v>
          </cell>
          <cell r="V144" t="str">
            <v>Eficacia</v>
          </cell>
          <cell r="W144" t="str">
            <v>Producto</v>
          </cell>
          <cell r="X144">
            <v>2018</v>
          </cell>
          <cell r="Y144">
            <v>0</v>
          </cell>
          <cell r="Z144">
            <v>0</v>
          </cell>
          <cell r="AA144">
            <v>0</v>
          </cell>
          <cell r="AB144">
            <v>0</v>
          </cell>
          <cell r="AC144">
            <v>1</v>
          </cell>
          <cell r="AD144">
            <v>1</v>
          </cell>
          <cell r="AE144">
            <v>0</v>
          </cell>
          <cell r="AF144">
            <v>0</v>
          </cell>
          <cell r="AG144" t="str">
            <v>No Aplica</v>
          </cell>
          <cell r="AH144" t="str">
            <v>No Aplica</v>
          </cell>
          <cell r="AI144" t="str">
            <v>No Aplica</v>
          </cell>
          <cell r="AJ144">
            <v>1</v>
          </cell>
          <cell r="AK144" t="str">
            <v>No Aplica</v>
          </cell>
          <cell r="AL144" t="str">
            <v>No Aplica</v>
          </cell>
          <cell r="AM144" t="str">
            <v>No Aplica</v>
          </cell>
          <cell r="AN144" t="str">
            <v>No Aplica</v>
          </cell>
          <cell r="AO144" t="str">
            <v>No Aplica</v>
          </cell>
          <cell r="AP144">
            <v>1</v>
          </cell>
          <cell r="AQ144" t="str">
            <v>No Aplica</v>
          </cell>
          <cell r="AR144" t="str">
            <v>No Aplica</v>
          </cell>
          <cell r="AS144" t="str">
            <v>No Aplica</v>
          </cell>
          <cell r="AT144" t="str">
            <v>No Aplica</v>
          </cell>
          <cell r="AU144" t="str">
            <v>No Aplica</v>
          </cell>
          <cell r="AV144" t="str">
            <v>No Aplica</v>
          </cell>
          <cell r="AW144" t="str">
            <v>No Aplica</v>
          </cell>
          <cell r="AX144" t="str">
            <v>No Aplica</v>
          </cell>
          <cell r="AY144" t="str">
            <v>No Aplica</v>
          </cell>
          <cell r="AZ144" t="str">
            <v>No Aplica</v>
          </cell>
          <cell r="BA144" t="str">
            <v>No Aplica</v>
          </cell>
          <cell r="BB144" t="str">
            <v>No Aplica</v>
          </cell>
          <cell r="BC144" t="str">
            <v>No Aplica</v>
          </cell>
          <cell r="BD144" t="str">
            <v>No Aplica</v>
          </cell>
          <cell r="BE144" t="str">
            <v>No Aplica</v>
          </cell>
          <cell r="BF144" t="str">
            <v>No Aplica</v>
          </cell>
          <cell r="BG144" t="str">
            <v>No Aplica</v>
          </cell>
          <cell r="BH144" t="str">
            <v>No Aplica</v>
          </cell>
          <cell r="BI144" t="str">
            <v>No Aplica</v>
          </cell>
          <cell r="BJ144" t="str">
            <v>No Aplica</v>
          </cell>
          <cell r="BK144" t="str">
            <v>No Aplica</v>
          </cell>
          <cell r="BL144" t="str">
            <v>No Aplica</v>
          </cell>
          <cell r="BM144" t="str">
            <v>Plan de Acción PAAC</v>
          </cell>
          <cell r="BN144" t="str">
            <v>Arroja el promedio de publicaciones realizadas en la entidad</v>
          </cell>
          <cell r="BO144" t="str">
            <v>Monitorear el cumplimiento del Esquema de Publicación de información de la Secretaría General a cargo de las Dependencias de la Entidad</v>
          </cell>
          <cell r="BP144" t="str">
            <v>Brindarle a la ciudadanía información  de  la Entidad actualizada y oportuna.</v>
          </cell>
          <cell r="BQ144" t="str">
            <v>Botón de Transparencia página web de la Entidad</v>
          </cell>
          <cell r="BR144" t="str">
            <v>Constante</v>
          </cell>
          <cell r="BS144">
            <v>1</v>
          </cell>
          <cell r="BT144">
            <v>0</v>
          </cell>
          <cell r="BU144">
            <v>0</v>
          </cell>
          <cell r="BV144">
            <v>0</v>
          </cell>
          <cell r="BW144">
            <v>1</v>
          </cell>
          <cell r="BX144">
            <v>0</v>
          </cell>
          <cell r="BY144">
            <v>0</v>
          </cell>
          <cell r="BZ144">
            <v>1</v>
          </cell>
          <cell r="CA144">
            <v>0</v>
          </cell>
          <cell r="CB144">
            <v>0</v>
          </cell>
          <cell r="CC144">
            <v>1</v>
          </cell>
          <cell r="CD144">
            <v>0</v>
          </cell>
          <cell r="CE144">
            <v>1</v>
          </cell>
          <cell r="CF144">
            <v>0</v>
          </cell>
          <cell r="CG144">
            <v>0</v>
          </cell>
          <cell r="CH144">
            <v>0</v>
          </cell>
          <cell r="CI144">
            <v>1</v>
          </cell>
          <cell r="CJ144">
            <v>0</v>
          </cell>
          <cell r="CK144">
            <v>0</v>
          </cell>
          <cell r="CL144">
            <v>1</v>
          </cell>
          <cell r="CM144">
            <v>0</v>
          </cell>
          <cell r="CN144">
            <v>0</v>
          </cell>
          <cell r="CO144">
            <v>1</v>
          </cell>
          <cell r="CP144">
            <v>0</v>
          </cell>
          <cell r="CQ144">
            <v>1</v>
          </cell>
          <cell r="CR144">
            <v>1</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v>1</v>
          </cell>
          <cell r="DI144" t="str">
            <v/>
          </cell>
          <cell r="DJ144"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primer trimestre de la vigencia se publicó el 98% del total de las publicaciones solicitadas.</v>
          </cell>
          <cell r="DK144" t="str">
            <v>Sin novedad</v>
          </cell>
          <cell r="DL144" t="str">
            <v>Promover la visibilidad de la Entidad ante la ciudadanía, apoyando los procesos de Transparencia, el acceso a la información pública y los procedimientos para el ejercicio y garantía del derecho a la publicidad de la información.</v>
          </cell>
          <cell r="DM144" t="str">
            <v/>
          </cell>
          <cell r="DN144" t="str">
            <v/>
          </cell>
          <cell r="DO144" t="str">
            <v>No se reportaron actividades durante el mes de mayo en el cumplimiento de este indicador.</v>
          </cell>
          <cell r="DP144" t="str">
            <v>N/A</v>
          </cell>
          <cell r="DQ144" t="str">
            <v>N/A</v>
          </cell>
          <cell r="DR144" t="str">
            <v/>
          </cell>
          <cell r="DS144" t="str">
            <v/>
          </cell>
          <cell r="DT144" t="str">
            <v>N/A</v>
          </cell>
          <cell r="DU144" t="str">
            <v>N/A</v>
          </cell>
          <cell r="DV144" t="str">
            <v>N/A</v>
          </cell>
          <cell r="DW144">
            <v>1</v>
          </cell>
          <cell r="DX144" t="str">
            <v/>
          </cell>
          <cell r="DY144"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segundo trimestre de la vigencia se publicó el 100% del total de las publicaciones solicitadas.
Adicionalmente se realizó la publicación -actualización- de Documentos relacionados con la Gestión de la Entidad. Estos fueron solicitados por Demanda.</v>
          </cell>
          <cell r="DZ144" t="str">
            <v>N/A</v>
          </cell>
          <cell r="EA144"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B144" t="str">
            <v/>
          </cell>
          <cell r="EC144" t="str">
            <v/>
          </cell>
          <cell r="ED144" t="str">
            <v/>
          </cell>
          <cell r="EE144" t="str">
            <v/>
          </cell>
          <cell r="EF144" t="str">
            <v/>
          </cell>
          <cell r="EG144" t="str">
            <v/>
          </cell>
          <cell r="EH144" t="str">
            <v/>
          </cell>
          <cell r="EI144" t="str">
            <v/>
          </cell>
          <cell r="EJ144" t="str">
            <v/>
          </cell>
          <cell r="EK144" t="str">
            <v/>
          </cell>
          <cell r="EL144">
            <v>1</v>
          </cell>
          <cell r="EM144" t="str">
            <v/>
          </cell>
          <cell r="EN144"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tercer trimestre de la vigencia se publicó el 100% del total de las publicaciones solicitadas.
Adicionalmente se realizó la publicación -actualización- de Documentos relacionados con la Gestión de la Entidad. Estos fueron solicitados por Demanda.</v>
          </cell>
          <cell r="EO144" t="str">
            <v>N/A</v>
          </cell>
          <cell r="EP144"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Q144" t="str">
            <v/>
          </cell>
          <cell r="ER144" t="str">
            <v/>
          </cell>
          <cell r="ES144" t="str">
            <v/>
          </cell>
          <cell r="ET144" t="str">
            <v/>
          </cell>
          <cell r="EU144" t="str">
            <v/>
          </cell>
          <cell r="EV144">
            <v>1</v>
          </cell>
          <cell r="EW144" t="str">
            <v/>
          </cell>
          <cell r="EX144"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v>
          </cell>
          <cell r="EY144" t="str">
            <v>N/A</v>
          </cell>
          <cell r="EZ144"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FA144">
            <v>4</v>
          </cell>
          <cell r="FB144">
            <v>0</v>
          </cell>
          <cell r="FC144" t="str">
            <v>No aplica</v>
          </cell>
          <cell r="FD144" t="str">
            <v>No programó</v>
          </cell>
          <cell r="FE144" t="str">
            <v>Cumplido</v>
          </cell>
          <cell r="FF144" t="str">
            <v>No aplica</v>
          </cell>
          <cell r="FG144" t="str">
            <v>No aplica</v>
          </cell>
          <cell r="FH144" t="str">
            <v>No aplica</v>
          </cell>
          <cell r="FI144" t="str">
            <v>No aplica</v>
          </cell>
          <cell r="FJ144" t="str">
            <v>No aplica</v>
          </cell>
          <cell r="FK144" t="str">
            <v>No aplica</v>
          </cell>
          <cell r="FL144" t="str">
            <v>Oportuna</v>
          </cell>
          <cell r="FM144">
            <v>0</v>
          </cell>
          <cell r="FN144" t="str">
            <v>Esneider Bernal</v>
          </cell>
          <cell r="FO144" t="str">
            <v>Cumple</v>
          </cell>
          <cell r="FP144" t="str">
            <v>Cumplido</v>
          </cell>
          <cell r="FQ144" t="e">
            <v>#N/A</v>
          </cell>
          <cell r="FR144" t="str">
            <v>Adecuado</v>
          </cell>
          <cell r="FS144" t="str">
            <v>Coherente</v>
          </cell>
          <cell r="FT144" t="str">
            <v>Concuerda</v>
          </cell>
          <cell r="FU144" t="str">
            <v>Concuerda</v>
          </cell>
          <cell r="FV144" t="str">
            <v>No aplica</v>
          </cell>
          <cell r="FW144" t="str">
            <v>Adecuado</v>
          </cell>
          <cell r="FX144" t="str">
            <v>No oportuna</v>
          </cell>
          <cell r="FY144">
            <v>0</v>
          </cell>
          <cell r="FZ144" t="str">
            <v>Esneider Bernal</v>
          </cell>
          <cell r="GA144" t="str">
            <v>Cumple</v>
          </cell>
          <cell r="GB144" t="str">
            <v>Cumplido</v>
          </cell>
          <cell r="GC144" t="e">
            <v>#N/A</v>
          </cell>
          <cell r="GD144" t="str">
            <v>Adecuado</v>
          </cell>
          <cell r="GE144" t="str">
            <v>Coherente</v>
          </cell>
          <cell r="GF144" t="str">
            <v>Concuerda</v>
          </cell>
          <cell r="GG144" t="str">
            <v>Concuerda</v>
          </cell>
          <cell r="GH144" t="str">
            <v>Relación directa</v>
          </cell>
          <cell r="GI144" t="str">
            <v>Adecuado</v>
          </cell>
          <cell r="GJ144" t="str">
            <v>Oportuna</v>
          </cell>
          <cell r="GK144">
            <v>0</v>
          </cell>
          <cell r="GL144" t="str">
            <v>Esneider Bernal</v>
          </cell>
          <cell r="GM144" t="str">
            <v>Cumple</v>
          </cell>
          <cell r="GN144" t="str">
            <v>Cumplido</v>
          </cell>
          <cell r="GO144" t="e">
            <v>#N/A</v>
          </cell>
          <cell r="GP144" t="str">
            <v>Adecuado</v>
          </cell>
          <cell r="GQ144" t="str">
            <v>Coherente</v>
          </cell>
          <cell r="GR144" t="str">
            <v>Concuerda</v>
          </cell>
          <cell r="GS144" t="str">
            <v>Concuerda</v>
          </cell>
          <cell r="GT144" t="str">
            <v>Relación directa</v>
          </cell>
          <cell r="GU144" t="str">
            <v>Adecuado</v>
          </cell>
          <cell r="GV144" t="str">
            <v>Oportuna</v>
          </cell>
          <cell r="GW144">
            <v>0</v>
          </cell>
          <cell r="GX144" t="str">
            <v>Esneider Bernal</v>
          </cell>
          <cell r="GY144" t="str">
            <v/>
          </cell>
          <cell r="GZ144" t="str">
            <v/>
          </cell>
          <cell r="HA144" t="str">
            <v/>
          </cell>
          <cell r="HB144">
            <v>1</v>
          </cell>
          <cell r="HC144" t="str">
            <v/>
          </cell>
          <cell r="HD144" t="str">
            <v/>
          </cell>
          <cell r="HE144">
            <v>1</v>
          </cell>
          <cell r="HF144" t="str">
            <v/>
          </cell>
          <cell r="HG144" t="str">
            <v/>
          </cell>
          <cell r="HH144">
            <v>1</v>
          </cell>
          <cell r="HI144" t="str">
            <v/>
          </cell>
          <cell r="HJ144">
            <v>1</v>
          </cell>
          <cell r="HK144">
            <v>4</v>
          </cell>
          <cell r="HL144">
            <v>0</v>
          </cell>
          <cell r="HM144">
            <v>0</v>
          </cell>
          <cell r="HN144">
            <v>0</v>
          </cell>
          <cell r="HO144">
            <v>1</v>
          </cell>
          <cell r="HP144">
            <v>0</v>
          </cell>
          <cell r="HQ144">
            <v>0</v>
          </cell>
          <cell r="HR144">
            <v>1</v>
          </cell>
          <cell r="HS144">
            <v>0</v>
          </cell>
          <cell r="HT144">
            <v>0</v>
          </cell>
          <cell r="HU144">
            <v>1</v>
          </cell>
          <cell r="HV144">
            <v>0</v>
          </cell>
          <cell r="HW144">
            <v>1</v>
          </cell>
          <cell r="HX144">
            <v>0.25</v>
          </cell>
          <cell r="HY144" t="str">
            <v>No Programó</v>
          </cell>
          <cell r="HZ144" t="str">
            <v>No Programó</v>
          </cell>
          <cell r="IA144" t="str">
            <v>No Programó</v>
          </cell>
          <cell r="IB144">
            <v>1</v>
          </cell>
          <cell r="IC144">
            <v>1</v>
          </cell>
          <cell r="ID144">
            <v>1</v>
          </cell>
          <cell r="IE144">
            <v>1</v>
          </cell>
          <cell r="IF144">
            <v>1</v>
          </cell>
          <cell r="IG144">
            <v>1</v>
          </cell>
          <cell r="IH144">
            <v>1</v>
          </cell>
          <cell r="II144">
            <v>1</v>
          </cell>
          <cell r="IJ144">
            <v>1</v>
          </cell>
          <cell r="IK144" t="str">
            <v>No Programó</v>
          </cell>
          <cell r="IL144">
            <v>1</v>
          </cell>
          <cell r="IM144">
            <v>1</v>
          </cell>
          <cell r="IN144">
            <v>1</v>
          </cell>
          <cell r="IP144">
            <v>0</v>
          </cell>
          <cell r="IQ144">
            <v>0.16666666666666666</v>
          </cell>
          <cell r="IR144">
            <v>0.22222222222222221</v>
          </cell>
          <cell r="IS144">
            <v>1</v>
          </cell>
        </row>
        <row r="145">
          <cell r="A145">
            <v>210</v>
          </cell>
          <cell r="B145" t="str">
            <v>Oficina Consejería de Comunicaciones</v>
          </cell>
          <cell r="C145" t="str">
            <v>Jefe Oficina Consejería de Comunicaciones</v>
          </cell>
          <cell r="D145" t="str">
            <v>Paola Andrea Tovar Niño</v>
          </cell>
          <cell r="E145" t="str">
            <v>P1 -  ÉTICA, BUEN GOBIERNO Y TRANSPARENCIA</v>
          </cell>
          <cell r="F145" t="str">
            <v>P1O1 Consolidar a 2020 una cultura de visión y actuación ética,  integra y transparente</v>
          </cell>
          <cell r="G145" t="str">
            <v>P1O1A11 Realizar la formulación y el seguimiento a la ejecución del Plan Anticorrupción y de Atención al Ciudadano - PAAC, para la obtención de resultados óptimos en la medición del Índice de Gobierno Abierto - IGA</v>
          </cell>
          <cell r="H145" t="str">
            <v>Realizar oportunamente las publicaciones correspondientes, identificadas en el esquema de publicación de la Secretaria General</v>
          </cell>
          <cell r="I145" t="str">
            <v>Publicaciones correspondientes, identificadas en el esquema de publicación de la Secretaria General, realizadas oportunamente</v>
          </cell>
          <cell r="J145" t="str">
            <v xml:space="preserve">Este indicador permite monitorear el cumplimiento oportuno de los compromisos de publicación que posee la dependencia descritos en el esquema de publicación </v>
          </cell>
          <cell r="K145" t="str">
            <v>(Publicaciones correspondientes realizadas oportunamente / Publicaciones correspondientes del esquema de publicación de la Secretaria General)*100</v>
          </cell>
          <cell r="L145" t="str">
            <v xml:space="preserve">Publicaciones correspondientes realizadas oportunamente </v>
          </cell>
          <cell r="M145" t="str">
            <v>Publicaciones correspondientes del esquema de publicación de la Secretaria General</v>
          </cell>
          <cell r="O145" t="str">
            <v>Publicación oportuna, clara y veraz de la información relacionada con la gestión de la dependencia</v>
          </cell>
          <cell r="Q145" t="str">
            <v>Formato 1025 del Sistema Integrado de Gestión. 
Botón de transparencia</v>
          </cell>
          <cell r="R145" t="str">
            <v>Dar cumplimiento a la Ley de Transparencia y acceso a la información.</v>
          </cell>
          <cell r="S145" t="str">
            <v>Constante</v>
          </cell>
          <cell r="T145" t="str">
            <v>Constante</v>
          </cell>
          <cell r="U145" t="str">
            <v>Porcentaje</v>
          </cell>
          <cell r="V145" t="str">
            <v>Eficacia</v>
          </cell>
          <cell r="W145" t="str">
            <v>Resultado</v>
          </cell>
          <cell r="X145">
            <v>2019</v>
          </cell>
          <cell r="Y145">
            <v>0</v>
          </cell>
          <cell r="Z145">
            <v>2019</v>
          </cell>
          <cell r="AA145" t="str">
            <v>No Disponible / No Aplica</v>
          </cell>
          <cell r="AB145" t="str">
            <v>No Disponible / No Aplica</v>
          </cell>
          <cell r="AC145" t="str">
            <v>No Disponible / No Aplica</v>
          </cell>
          <cell r="AD145">
            <v>1</v>
          </cell>
          <cell r="AE145" t="str">
            <v>No Disponible / No Aplica</v>
          </cell>
          <cell r="AF145" t="str">
            <v>No Disponible / No Aplica</v>
          </cell>
          <cell r="AG145" t="str">
            <v>No Aplica</v>
          </cell>
          <cell r="AH145" t="str">
            <v>No Aplica</v>
          </cell>
          <cell r="AI145" t="str">
            <v>No Aplica</v>
          </cell>
          <cell r="AJ145">
            <v>1</v>
          </cell>
          <cell r="AK145" t="str">
            <v>No Aplica</v>
          </cell>
          <cell r="AL145" t="str">
            <v>No Aplica</v>
          </cell>
          <cell r="AM145" t="str">
            <v>No Aplica</v>
          </cell>
          <cell r="AN145" t="str">
            <v>No Aplica</v>
          </cell>
          <cell r="AO145" t="str">
            <v>No Aplica</v>
          </cell>
          <cell r="AP145">
            <v>1</v>
          </cell>
          <cell r="AQ145" t="str">
            <v>No Aplica</v>
          </cell>
          <cell r="AR145" t="str">
            <v>No Aplica</v>
          </cell>
          <cell r="AS145" t="str">
            <v>No Aplica</v>
          </cell>
          <cell r="AT145" t="str">
            <v>No Aplica</v>
          </cell>
          <cell r="AU145" t="str">
            <v>No Aplica</v>
          </cell>
          <cell r="AV145" t="str">
            <v>No Aplica</v>
          </cell>
          <cell r="AW145" t="str">
            <v>No Aplica</v>
          </cell>
          <cell r="AX145" t="str">
            <v>No Aplica</v>
          </cell>
          <cell r="AY145" t="str">
            <v>No Aplica</v>
          </cell>
          <cell r="AZ145" t="str">
            <v>No Aplica</v>
          </cell>
          <cell r="BA145" t="str">
            <v>No Aplica</v>
          </cell>
          <cell r="BB145" t="str">
            <v>No Aplica</v>
          </cell>
          <cell r="BC145" t="str">
            <v>No Aplica</v>
          </cell>
          <cell r="BD145" t="str">
            <v>No Aplica</v>
          </cell>
          <cell r="BE145" t="str">
            <v>No Aplica</v>
          </cell>
          <cell r="BF145" t="str">
            <v>No Aplica</v>
          </cell>
          <cell r="BG145" t="str">
            <v>No Aplica</v>
          </cell>
          <cell r="BH145" t="str">
            <v>No Aplica</v>
          </cell>
          <cell r="BI145" t="str">
            <v>No Aplica</v>
          </cell>
          <cell r="BJ145" t="str">
            <v>No Aplica</v>
          </cell>
          <cell r="BK145" t="str">
            <v>No Aplica</v>
          </cell>
          <cell r="BL145" t="str">
            <v>No Aplica</v>
          </cell>
          <cell r="BM145" t="str">
            <v>Plan de Acción PAAC</v>
          </cell>
          <cell r="BN145" t="str">
            <v xml:space="preserve">Este indicador permite monitorear el cumplimiento oportuno de los compromisos de publicación que posee la dependencia descritos en el esquema de publicación </v>
          </cell>
          <cell r="BO145" t="str">
            <v xml:space="preserve">Recibir y verificar la inforamación a publicar en el sitio web de la Secretaría General. Publicar la información remitida en el sitio web de la Secretaría General. Generar el soporte de publicación en el formato 1025. </v>
          </cell>
          <cell r="BP145" t="str">
            <v>Dar cumplimiento a la Ley de Transparencia y acceso a la información.</v>
          </cell>
          <cell r="BQ145" t="str">
            <v>Formato 1025 del Sistema Integrado de Gestión. 
Botón de transparencia</v>
          </cell>
          <cell r="BR145" t="str">
            <v>Constante</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t="str">
            <v>Durante este mes se publicó en la página de la Secretaría General, el formulario de participación ciudadana PAAC-2019 para el ejercicio de construcción del PAAC-2019 de la entidad.</v>
          </cell>
          <cell r="CV145" t="str">
            <v>No se presentaron dificultades o retrasos que afectaran la ejecución de las actividades programadas.</v>
          </cell>
          <cell r="CW145" t="str">
            <v>Dar cumplimiento a la Ley de Transparencia y acceso a la información.</v>
          </cell>
          <cell r="CX145">
            <v>2</v>
          </cell>
          <cell r="CY145">
            <v>2</v>
          </cell>
          <cell r="CZ145" t="str">
            <v>Durante este mes se publicó en la página de la Secretaría General, el formulario de participación ciudadana, generando un espacio participativo a la ciudadanía, donde se pudo identificar los temas propuestos y prioritarios de interés que se presentaron en la Rendición de Cuentas del Sector Gestión Pública. Asi mismo, con el fin de dar cumplimiento al Numeral 8 del artículo 8 de la Ley 1437 de 2011, se publicó el Proyecto de Decreto por medio de la cual se racionalizan las instancias de coordinación del Sector Gestión pública.</v>
          </cell>
          <cell r="DA145" t="str">
            <v>No se presentaron dificultades o retrasos que afectaran la ejecución de las actividades programadas.</v>
          </cell>
          <cell r="DB145" t="str">
            <v>Dar cumplimiento a la Ley de Transparencia y acceso a la información.</v>
          </cell>
          <cell r="DC145">
            <v>1</v>
          </cell>
          <cell r="DD145">
            <v>1</v>
          </cell>
          <cell r="DE145" t="str">
            <v>Durante este mes con el fin de dar cumplimiento a lo dispuesto en el numeral 8 del artículo 8 de la Ley 1437 de 2011, se publicó en la página de la Secretaría General, la exposición de motivos y proyecto de decreto: "Por medio del cual se dictan disposiciones referentes al Consejo de Gobierno Distrital, al Comité Distrital de Gestión y Desempeño".</v>
          </cell>
          <cell r="DF145" t="str">
            <v>No se presentaron dificultades o retrasos que afectaran la ejecución de las actividades programadas.</v>
          </cell>
          <cell r="DG145" t="str">
            <v>Dar cumplimiento a la Ley de Transparencia y acceso a la información.</v>
          </cell>
          <cell r="DH145">
            <v>4</v>
          </cell>
          <cell r="DI145">
            <v>4</v>
          </cell>
          <cell r="DJ145" t="str">
            <v>Se recibieron  y gestionaron cuatro (4) solicitudes para publicación en el portal de la Secretaría General, las cuales se relacionan a continuación: 
1. Esquema de Publicación de la Secretaría General, en cumplimiento de la Ley 1712 de 2015 y Resolución 3564 de 2015.
2. Enajenación a título gratuito, bienes obsoletos para enajenación, en cumplimiento de la Resolución 218 de marzo de 2019.
3. Proyecto de Decreto y Exposición de motivos "Por medio del cual se adopta el protocolo de participación efectiva de las víctimas del conflicto armado en Bogotá" en cumplimiento del numeral 8 del artículo 8 de la Ley 1437 de 2011.
4. Proyecto de Decreto por medio del cual se racionalizan y se actualizan las instancias de coordinación del Sector Gestión pública, en cumplimiento del numeral 8 del artículo 8 de la Ley 1437 de 2011.</v>
          </cell>
          <cell r="DK145" t="str">
            <v>No se presentaron dificultades o retrasos que afectaran la ejecución de las actividades programadas.</v>
          </cell>
          <cell r="DL145" t="str">
            <v>Dar cumplimiento a la Ley de Transparencia y acceso a la información.</v>
          </cell>
          <cell r="DM145">
            <v>4</v>
          </cell>
          <cell r="DN145">
            <v>4</v>
          </cell>
          <cell r="DO145" t="str">
            <v xml:space="preserve">Durante el mes de mayo de la presente vigencia se realizaron las siguientes publicaciones en la página web de la Secretaria General:
1.	En cumplimiento de la Ley 1712 de 2015 y de la resolución 3564 de 2015 y con el fin de dejar trazabilidad, se publica el esquema de publicación de la Secretaria General para la vigencia 2018.
2.	En cumplimiento de la Ley 1712 de 2015 y de la resolución 3564 de 2015 y con el fin de dejar trazabilidad, se publica el esquema de publicación de la Secretaria General para la vigencia 2017.
3.	Resolución que reglamenta mecanismos de participación y premiación de las mejores tesis, trabajos de investigaciones u otras iniciativas que versen sobre la historia del Distrito Capital.
4.	Proyecto de Decreto por medio de la cual modifica el articulo 29 del decreto distrital 035 de 2015 “Por medio del cual se adopta el protocolo de participación efectiva de las victimas del conflicto armado para Bogotá D.C., y dicta otra disposición” con el fin de garantizar la representación efectiva de las victimas del conflicto armado en las mesas locales de participación.eral:
</v>
          </cell>
          <cell r="DP145" t="str">
            <v>No se presentaron dificultades o retrasos que afectaran la ejecución de las actividades programadas.</v>
          </cell>
          <cell r="DQ145" t="str">
            <v>Dar cumplimiento a la Ley de Transparencia y acceso a la información.</v>
          </cell>
          <cell r="DR145">
            <v>5</v>
          </cell>
          <cell r="DS145">
            <v>5</v>
          </cell>
          <cell r="DT145" t="str">
            <v xml:space="preserve">Durante el mes de junio de la presente vigencia se realizaron las siguientes publicaciones en la página web de la Secretaria General:
1. Convocatoria para la prestación de servicios para la "Clasificación, recolección, transporte y disposición final de los residuos sólidos aprovechables de carácter no peligroso generados en sedes de la Secretaría General de la Alcaldía Mayor de Bogotá D.C.
2. "Oferta Institucional de Servicios 2019", que se desarrolla en Territorio por parte de la Secretaría General de la Alcaldía Mayor de Bogotá D.C. durante el año 2019.
Actividad: SuperCade Móvil
Fecha: 25,26 y 27 de Julio
Lugar: Localidad Sumapaz
Dependencia: Dirección del Sistema Distrital del Servicio a la Ciudadanía
3. "Oferta Institucional de Servicios 2019", que se desarrolla en Territorio por parte de la Secretaría General de la Alcaldía Mayor de Bogotá D.C. durante el año 2019.
Exposición: Heroínas de la Libertad
Fecha: 02 de agosto al 26 de septiembre de 2019
Lugar: Archivo de Bogotá - Localidad Candelaria
Dependencia: Dirección Distrital de Archivo
4."Oferta Institucional de Servicios 2019", que se desarrolla en Territorio por parte de la Secretaría General de la Alcaldía Mayor de Bogotá D.C. durante el año 2019.
Exposición: Memorias de la ciudad - Hitos y Relatos
Fecha: 12 de abril al 28 de junio de 2019
Lugar: Archivo de Bogotá - Localidad Candelaria
Dependencia: Dirección Distrital de Archivo
5. "Oferta Institucional de Servicios 2019", que se desarrolla en Territorio por parte de la Secretaría General de la Alcaldía Mayor de Bogotá D.C. durante el año 2019.
Exposición: Exposición de los cien años de la Imprenta Distrital 
Fecha: noviembre de 2019
Lugar: Archivo de Bogotá - Localidad Candelaria
Dependencia: Subdirección de Imprenta Distrital
</v>
          </cell>
          <cell r="DU145" t="str">
            <v>No se presentaron dificultades o retrasos que afectaran la ejecución de las actividades programadas.</v>
          </cell>
          <cell r="DV145" t="str">
            <v>Dar cumplimiento a la Ley de Transparencia y acceso a la información.</v>
          </cell>
          <cell r="DW145">
            <v>6</v>
          </cell>
          <cell r="DX145">
            <v>6</v>
          </cell>
          <cell r="DY145" t="str">
            <v xml:space="preserve">Durante el mes de julio de la presente vigencia se realizaron las siguientes publicaciones en la página web de la Secretaria General:
1. Nueva jornada del SuperCADE visita la localidad de Teusaquillo
2. Alcaldía de Bogotá capacitará a 6 mil funcionarios con el apoyo de la Universidad Nacional Abierta y a Distancia - UNAD.
3. Ahora en Bogotá Te Escucha puedes sumarte a peticiones de otros ciudadanos
4. El Nuevo CAD: Primera APP de un edificio público en el país
5. Bogotá, líder de iniciativas digitales que les facilitan la vida a las personas
6. Proyecto de decreto IVC.
</v>
          </cell>
          <cell r="DZ145" t="str">
            <v>No se presentaron dificultades o retrasos que afectaran la ejecución de las actividades programadas.</v>
          </cell>
          <cell r="EA145" t="str">
            <v>Dar cumplimiento a la Ley de Transparencia y acceso a la información.</v>
          </cell>
          <cell r="EB145">
            <v>2</v>
          </cell>
          <cell r="EC145">
            <v>2</v>
          </cell>
          <cell r="ED145" t="str">
            <v xml:space="preserve">Durante el mes de Agosto de la presente vigencia se realizaron las siguientes publicaciones en la
página web de la Secretaria General:
1. Divulgación feria de servicios SuperCADE móvil localidad Usme.
2. Reporte de seguimiento sobre el avance de los productos establecidos en el Plan de Acción de la Política Pública Distrital de Transparencia, Integridad y No Tolerancia con la Corrupción, con corte a 31 de diciembre de 2018 y 30 de junio de 2019.
</v>
          </cell>
          <cell r="EE145" t="str">
            <v>No se presentaron dificultades o retrasos que afectaran la ejecución de las actividades programadas.</v>
          </cell>
          <cell r="EF145" t="str">
            <v>Dar cumplimiento a la Ley de Transparencia y acceso a la información.</v>
          </cell>
          <cell r="EG145">
            <v>2</v>
          </cell>
          <cell r="EH145">
            <v>2</v>
          </cell>
          <cell r="EI145" t="str">
            <v xml:space="preserve">Durante el mes de septiembre la Oficina Consejería de Comunicaciones realizó las siguientes publicaciones en la página web de la Secretaria General:
1. Boletín Informativo Feria de Servicios SuperCADE móvil localidad Tunjuelito.
2. Banner Información del Congreso Internacional de Servicio a la Ciudadanía.
</v>
          </cell>
          <cell r="EJ145" t="str">
            <v>No se presentaron dificultades o retrasos que afectaran la ejecución de las actividades programadas.</v>
          </cell>
          <cell r="EK145" t="str">
            <v>Dar cumplimiento a la Ley de Transparencia y acceso a la información.</v>
          </cell>
          <cell r="EL145">
            <v>4</v>
          </cell>
          <cell r="EM145">
            <v>4</v>
          </cell>
          <cell r="EN145" t="str">
            <v xml:space="preserve">Durante el mes de octubre la Oficina Consejería de Comunicaciones realizó las siguientes publicaciones en la página web de la Secretaría General:
1. Publicación noticia la gestión realizada por la Dirección de Desarrollo Institucional en el marco de la estrategia de Teletrabajo. 
2. Boletín informativo en donde se divulgan las nuevas funcionalidades que cuenta el SuperCADE Virtual y la gestión realizada por Servicio a la Ciudadanía.
3. De acuerdo con la orden emitida por el Juzgado Segundo Penal del Circuito Especializado de Bogotá D.C. mediante auto proferido el 25 de octubre de 2019 dentro del trámite de la acción de tutela con radicado N° 002-2019-00164 interpuesta por el ciudadano Jorge Camilo Torres Cruz.
4. Publicación noticia de apertura de la nueva Fonoteca de Bogotá
</v>
          </cell>
          <cell r="EO145" t="str">
            <v>No se presentaron dificultades o retrasos que afectaran la ejecución de las actividades programadas.</v>
          </cell>
          <cell r="EP145" t="str">
            <v>Dar cumplimiento a la Ley de Transparencia y generar comunicados de interés para los servidores del Distrito y la Ciudadanía.</v>
          </cell>
          <cell r="EQ145">
            <v>3</v>
          </cell>
          <cell r="ER145">
            <v>3</v>
          </cell>
          <cell r="ES145" t="str">
            <v xml:space="preserve">Durante el mes de noviembre la Oficina Consejería de Comunicaciones realizó las siguientes publicaciones en la página web de la Secretaría General.
1.Publicación exposición de motivos del Decreto de Teletrabajo.
2. Exposición de motivos y el proyecto de Decreto “Por medio del cual se adopta el Sistema de Alertas Tempranas para la Integridad de la Gestión Pública Distrital y se dictan otras disposiciones”.
3. Exposición de motivos y el proyecto de Decreto “Por medio del cual se reglamenta el Sistema de Gestión en el Distrito Capital y se dictan otras disposiciones”.
</v>
          </cell>
          <cell r="ET145" t="str">
            <v>No se presentaron retrasos para el cumplimiento de esta meta.</v>
          </cell>
          <cell r="EU145" t="str">
            <v>Dar cumplimiento a la Ley de Transparencia y acceso a la información.</v>
          </cell>
          <cell r="EV145">
            <v>2</v>
          </cell>
          <cell r="EW145">
            <v>2</v>
          </cell>
          <cell r="EX145" t="str">
            <v xml:space="preserve">Durante el mes de Diciembre la Oficina Consejería de Comunicaciones publico los siguientes documentos en la Página web de la Secretaria General.
1. Borrador exposición de motivos y el proyecto de decreto por medios del cual se toman medidas administrativas de articulación y seguimiento interinstitucional, de los acuerdos de consulta previa del plan parcial El Edén-El Descanso y su modificación y se hacen unas delegaciones. 
2. Proyecto de Decreto “Por medio del cual se establecen y unifican lineamientos en materia de servicio a la ciudadanía y se dictan otras disposiciones”.
</v>
          </cell>
          <cell r="EY145" t="str">
            <v>No se presentaron dificultades o retrasos que afectaran la ejecución de las actividades programadas.</v>
          </cell>
          <cell r="EZ145" t="str">
            <v>Servidores y Ciudadanía informada de temas institucionales que dan cumplimiento a la ley 1712 de 2014 de Transparencia y del derecho de acceso a la información pública nacional.</v>
          </cell>
          <cell r="FA145">
            <v>36</v>
          </cell>
          <cell r="FB145">
            <v>0</v>
          </cell>
          <cell r="FC145" t="str">
            <v>Cumple</v>
          </cell>
          <cell r="FD145" t="str">
            <v>Cumplido</v>
          </cell>
          <cell r="FE145" t="str">
            <v>Cumplido</v>
          </cell>
          <cell r="FF145" t="str">
            <v>Adecuado</v>
          </cell>
          <cell r="FG145" t="str">
            <v>Coherente</v>
          </cell>
          <cell r="FH145" t="str">
            <v>Concuerda</v>
          </cell>
          <cell r="FI145" t="str">
            <v>Concuerda</v>
          </cell>
          <cell r="FJ145" t="str">
            <v>Relación directa</v>
          </cell>
          <cell r="FK145" t="str">
            <v>Adecuado</v>
          </cell>
          <cell r="FL145" t="str">
            <v>No oportuna</v>
          </cell>
          <cell r="FM145" t="str">
            <v>N/A</v>
          </cell>
          <cell r="FN145" t="str">
            <v>Sebastian Malpica</v>
          </cell>
          <cell r="FO145" t="str">
            <v>Cumple</v>
          </cell>
          <cell r="FP145" t="str">
            <v>Cumplido</v>
          </cell>
          <cell r="FQ145" t="e">
            <v>#N/A</v>
          </cell>
          <cell r="FR145" t="str">
            <v>Indeterminado</v>
          </cell>
          <cell r="FS145" t="str">
            <v>Coherente</v>
          </cell>
          <cell r="FT145" t="str">
            <v>Concuerda</v>
          </cell>
          <cell r="FU145" t="str">
            <v>Concuerda</v>
          </cell>
          <cell r="FV145" t="str">
            <v>Relación directa</v>
          </cell>
          <cell r="FW145" t="str">
            <v>Adecuado</v>
          </cell>
          <cell r="FX145" t="str">
            <v>Oportuna</v>
          </cell>
          <cell r="FY145" t="str">
            <v>El reporte del indicador es adecuado.
Sin embargo, se debe ampliar el reporte cualitativo de beneficios (C4) identificando lo positivo que se deriva de cumplir la Ley de transparencia.</v>
          </cell>
          <cell r="FZ145" t="str">
            <v>Sebastian Malpica</v>
          </cell>
          <cell r="GA145" t="str">
            <v>No cumple</v>
          </cell>
          <cell r="GB145" t="str">
            <v>Cumplido</v>
          </cell>
          <cell r="GC145" t="e">
            <v>#N/A</v>
          </cell>
          <cell r="GD145" t="str">
            <v>No adecuado</v>
          </cell>
          <cell r="GE145" t="str">
            <v>Coherente</v>
          </cell>
          <cell r="GF145" t="str">
            <v>Concuerda</v>
          </cell>
          <cell r="GG145" t="str">
            <v>Concuerda</v>
          </cell>
          <cell r="GH145" t="str">
            <v>Relación directa</v>
          </cell>
          <cell r="GI145" t="str">
            <v>Adecuado</v>
          </cell>
          <cell r="GJ145" t="str">
            <v>Oportuna</v>
          </cell>
          <cell r="GK145" t="str">
            <v>No se acataron las recomendaciones del trimestre anterior. Conforme a las observaciones de la auditoría externa realizada este año es obligatorio que se amplíe la descripción de los beneficios.</v>
          </cell>
          <cell r="GL145" t="str">
            <v>Sebastian Malpica</v>
          </cell>
          <cell r="GM145" t="str">
            <v>Cumple</v>
          </cell>
          <cell r="GN145" t="str">
            <v>Cumplido</v>
          </cell>
          <cell r="GO145" t="e">
            <v>#N/A</v>
          </cell>
          <cell r="GP145" t="str">
            <v>Adecuado</v>
          </cell>
          <cell r="GQ145" t="str">
            <v>Coherente</v>
          </cell>
          <cell r="GR145" t="str">
            <v>Concuerda</v>
          </cell>
          <cell r="GS145" t="str">
            <v>Concuerda</v>
          </cell>
          <cell r="GT145" t="str">
            <v>Relación directa</v>
          </cell>
          <cell r="GU145" t="str">
            <v>Adecuado</v>
          </cell>
          <cell r="GV145" t="str">
            <v>Oportuna</v>
          </cell>
          <cell r="GW145" t="str">
            <v xml:space="preserve"> El indicador esta adecuadamente reportado y cumple todos los criterios de calidad del reporte</v>
          </cell>
          <cell r="GX145" t="str">
            <v>Sebastian Malpica</v>
          </cell>
          <cell r="GY145">
            <v>1</v>
          </cell>
          <cell r="GZ145">
            <v>1</v>
          </cell>
          <cell r="HA145">
            <v>1</v>
          </cell>
          <cell r="HB145">
            <v>1</v>
          </cell>
          <cell r="HC145">
            <v>1</v>
          </cell>
          <cell r="HD145">
            <v>1</v>
          </cell>
          <cell r="HE145">
            <v>1</v>
          </cell>
          <cell r="HF145">
            <v>1</v>
          </cell>
          <cell r="HG145">
            <v>1</v>
          </cell>
          <cell r="HH145">
            <v>1</v>
          </cell>
          <cell r="HI145">
            <v>1</v>
          </cell>
          <cell r="HJ145">
            <v>1</v>
          </cell>
          <cell r="HK145">
            <v>36</v>
          </cell>
          <cell r="HL145">
            <v>1</v>
          </cell>
          <cell r="HM145">
            <v>1</v>
          </cell>
          <cell r="HN145">
            <v>1</v>
          </cell>
          <cell r="HO145">
            <v>1</v>
          </cell>
          <cell r="HP145">
            <v>1</v>
          </cell>
          <cell r="HQ145">
            <v>1</v>
          </cell>
          <cell r="HR145">
            <v>1</v>
          </cell>
          <cell r="HS145">
            <v>1</v>
          </cell>
          <cell r="HT145">
            <v>1</v>
          </cell>
          <cell r="HU145">
            <v>1</v>
          </cell>
          <cell r="HV145">
            <v>1</v>
          </cell>
          <cell r="HW145">
            <v>1</v>
          </cell>
          <cell r="HX145">
            <v>1</v>
          </cell>
          <cell r="HY145">
            <v>1</v>
          </cell>
          <cell r="HZ145">
            <v>1</v>
          </cell>
          <cell r="IA145">
            <v>1</v>
          </cell>
          <cell r="IB145">
            <v>1</v>
          </cell>
          <cell r="IC145">
            <v>1</v>
          </cell>
          <cell r="ID145">
            <v>1</v>
          </cell>
          <cell r="IE145">
            <v>1</v>
          </cell>
          <cell r="IF145">
            <v>1</v>
          </cell>
          <cell r="IG145">
            <v>1</v>
          </cell>
          <cell r="IH145">
            <v>1</v>
          </cell>
          <cell r="II145">
            <v>1</v>
          </cell>
          <cell r="IJ145">
            <v>1</v>
          </cell>
          <cell r="IK145">
            <v>1</v>
          </cell>
          <cell r="IL145">
            <v>1</v>
          </cell>
          <cell r="IM145">
            <v>1</v>
          </cell>
          <cell r="IN145">
            <v>1</v>
          </cell>
          <cell r="IP145">
            <v>1</v>
          </cell>
          <cell r="IQ145">
            <v>1</v>
          </cell>
          <cell r="IR145">
            <v>1</v>
          </cell>
          <cell r="IS145">
            <v>1</v>
          </cell>
        </row>
        <row r="146">
          <cell r="A146">
            <v>185</v>
          </cell>
          <cell r="B146" t="str">
            <v>Oficina Consejería de Comunicaciones</v>
          </cell>
          <cell r="C146" t="str">
            <v>Jefe Oficina Consejería de Comunicaciones</v>
          </cell>
          <cell r="D146" t="str">
            <v>Paola Andrea Tovar Niño</v>
          </cell>
          <cell r="E146" t="str">
            <v>P5 -  CAPITAL ESTRATÉGICO - COMUNICACIONES</v>
          </cell>
          <cell r="F146" t="str">
            <v>P5O2 Mejorar consistentemente la satisfacción de los servidores públicos y los ciudadanos frente a la información divulgada en materia de acciones, decisiones y resultados de la gestión del distrito capital.</v>
          </cell>
          <cell r="G146" t="str">
            <v>P5O2A1 Diseñar estrategias y planes de comunicación bidireccionales  que permitan divulgar eficazmente y generar impacto en las diferentes plataformas (impreso/digital/medios masivos).</v>
          </cell>
          <cell r="H146" t="str">
            <v>Realizar campañas y acciones de comunicación pública</v>
          </cell>
          <cell r="I146" t="str">
            <v>Campañas y acciones de comunicación pública realizadas</v>
          </cell>
          <cell r="J146" t="str">
            <v>Generar procesos de información y sensibilización para divulgar las acciones, logros y avances del Plan de Desarrollo del Alcalde y/o del Distrito.</v>
          </cell>
          <cell r="K146" t="str">
            <v xml:space="preserve">  Sumatoria de campañas y acciones de comunicación pública realizadas     </v>
          </cell>
          <cell r="L146" t="str">
            <v>Sumatoria de campañas y acciones de comunicación pública realizadas</v>
          </cell>
          <cell r="M146">
            <v>0</v>
          </cell>
          <cell r="O146" t="str">
            <v>Campañas y acciones de comunicación de bien público dirigidas a la ciudadanía o públicos objetivos</v>
          </cell>
          <cell r="P146" t="str">
            <v>Apoyar el desarrollo de los procesos misionales de la oficina consejería de comunicaciones de la Secretaría de Gobierno 
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ell>
          <cell r="Q146" t="str">
            <v>Audios, Comerciales y material grafico de las piezas creativas y audiovisuales utilizadas en las campañas de comunicación divulgadas.</v>
          </cell>
          <cell r="R146" t="str">
            <v>Información hacia la ciudadanía clara, precisa, objetiva y oportuna en el marco del desarrollo de los diferentes planes, programas y/o proyectos de la administración distrital.</v>
          </cell>
          <cell r="S146" t="str">
            <v>Suma</v>
          </cell>
          <cell r="T146" t="str">
            <v>Suma</v>
          </cell>
          <cell r="U146" t="str">
            <v>Número</v>
          </cell>
          <cell r="V146" t="str">
            <v>Eficacia</v>
          </cell>
          <cell r="W146" t="str">
            <v>Resultado</v>
          </cell>
          <cell r="X146">
            <v>2016</v>
          </cell>
          <cell r="Y146">
            <v>0</v>
          </cell>
          <cell r="Z146">
            <v>2016</v>
          </cell>
          <cell r="AA146">
            <v>15</v>
          </cell>
          <cell r="AB146">
            <v>18</v>
          </cell>
          <cell r="AC146">
            <v>20</v>
          </cell>
          <cell r="AD146">
            <v>13</v>
          </cell>
          <cell r="AE146">
            <v>1</v>
          </cell>
          <cell r="AF146">
            <v>67</v>
          </cell>
          <cell r="AG146" t="str">
            <v>No Aplica</v>
          </cell>
          <cell r="AH146" t="str">
            <v>No Aplica</v>
          </cell>
          <cell r="AI146">
            <v>1</v>
          </cell>
          <cell r="AJ146">
            <v>1</v>
          </cell>
          <cell r="AK146">
            <v>1</v>
          </cell>
          <cell r="AL146">
            <v>1143</v>
          </cell>
          <cell r="AM146" t="str">
            <v>Comunicación para fortalecer las instituciones y acercar a la ciudadanía a la Alcaldía Mayor de Bogotá</v>
          </cell>
          <cell r="AN146">
            <v>1</v>
          </cell>
          <cell r="AO146" t="str">
            <v>Comunicación Pública</v>
          </cell>
          <cell r="AP146" t="str">
            <v>No Aplica</v>
          </cell>
          <cell r="AQ146" t="str">
            <v>No Aplica</v>
          </cell>
          <cell r="AR146" t="str">
            <v>No Aplica</v>
          </cell>
          <cell r="AS146" t="str">
            <v>No Aplica</v>
          </cell>
          <cell r="AT146" t="str">
            <v>No Aplica</v>
          </cell>
          <cell r="AU146" t="str">
            <v>No Aplica</v>
          </cell>
          <cell r="AV146" t="str">
            <v>No Aplica</v>
          </cell>
          <cell r="AW146" t="str">
            <v>No Aplica</v>
          </cell>
          <cell r="AX146" t="str">
            <v>No Aplica</v>
          </cell>
          <cell r="AY146" t="str">
            <v>No Aplica</v>
          </cell>
          <cell r="AZ146" t="str">
            <v>No Aplica</v>
          </cell>
          <cell r="BA146" t="str">
            <v>No Aplica</v>
          </cell>
          <cell r="BB146" t="str">
            <v>No Aplica</v>
          </cell>
          <cell r="BC146" t="str">
            <v>No Aplica</v>
          </cell>
          <cell r="BD146" t="str">
            <v>No Aplica</v>
          </cell>
          <cell r="BE146" t="str">
            <v>No Aplica</v>
          </cell>
          <cell r="BF146" t="str">
            <v>No Aplica</v>
          </cell>
          <cell r="BG146" t="str">
            <v>No Aplica</v>
          </cell>
          <cell r="BH146" t="str">
            <v>No Aplica</v>
          </cell>
          <cell r="BI146" t="str">
            <v>No Aplica</v>
          </cell>
          <cell r="BJ146" t="str">
            <v>No Aplica</v>
          </cell>
          <cell r="BK146" t="str">
            <v>No Aplica</v>
          </cell>
          <cell r="BL146" t="str">
            <v>No Aplica</v>
          </cell>
          <cell r="BM146" t="str">
            <v>Plan Estratégico InstitucionalPlan de Acción Proyecto de inversión 1143 Comunicación para fortalecer las instituciones y acercar a la ciudadanía a la Alcaldía Mayor de BogotáSGCComunicación Pública</v>
          </cell>
          <cell r="BN146" t="str">
            <v>Generar procesos de información y sensibilización para divulgar las acciones, logros y avances del Plan de Desarrollo del Alcalde y/o del Distrito.</v>
          </cell>
          <cell r="BO146" t="str">
            <v>Apoyar el desarrollo de los procesos misionales de la oficina consejería de comunicaciones de la Secretaría General 
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ell>
          <cell r="BP146" t="str">
            <v>Información hacia la ciudadanía clara, precisa, objetiva y oportuna en el marco del desarrollo de los diferentes planes, programas y/o proyectos de la administración distrital.</v>
          </cell>
          <cell r="BQ146" t="str">
            <v>Audios, Comerciales y material grafico de las piezas creativas y audiovisuales utilizadas en las campañas de comunicación divulgadas.</v>
          </cell>
          <cell r="BR146" t="str">
            <v>Suma</v>
          </cell>
          <cell r="BS146">
            <v>13</v>
          </cell>
          <cell r="BT146">
            <v>0</v>
          </cell>
          <cell r="BU146">
            <v>2</v>
          </cell>
          <cell r="BV146">
            <v>1</v>
          </cell>
          <cell r="BW146">
            <v>2</v>
          </cell>
          <cell r="BX146">
            <v>1</v>
          </cell>
          <cell r="BY146">
            <v>1</v>
          </cell>
          <cell r="BZ146">
            <v>1</v>
          </cell>
          <cell r="CA146">
            <v>1</v>
          </cell>
          <cell r="CB146">
            <v>1</v>
          </cell>
          <cell r="CC146">
            <v>1</v>
          </cell>
          <cell r="CD146">
            <v>1</v>
          </cell>
          <cell r="CE146">
            <v>1</v>
          </cell>
          <cell r="CF146">
            <v>0</v>
          </cell>
          <cell r="CG146">
            <v>2</v>
          </cell>
          <cell r="CH146">
            <v>1</v>
          </cell>
          <cell r="CI146">
            <v>2</v>
          </cell>
          <cell r="CJ146">
            <v>1</v>
          </cell>
          <cell r="CK146">
            <v>1</v>
          </cell>
          <cell r="CL146">
            <v>1</v>
          </cell>
          <cell r="CM146">
            <v>1</v>
          </cell>
          <cell r="CN146">
            <v>1</v>
          </cell>
          <cell r="CO146">
            <v>1</v>
          </cell>
          <cell r="CP146">
            <v>1</v>
          </cell>
          <cell r="CQ146">
            <v>1</v>
          </cell>
          <cell r="CR146">
            <v>13</v>
          </cell>
          <cell r="CS146" t="str">
            <v/>
          </cell>
          <cell r="CT146" t="str">
            <v/>
          </cell>
          <cell r="CU146" t="str">
            <v>N/A</v>
          </cell>
          <cell r="CV146" t="str">
            <v>N/A</v>
          </cell>
          <cell r="CW146" t="str">
            <v>N/A</v>
          </cell>
          <cell r="CX146">
            <v>1</v>
          </cell>
          <cell r="CY146" t="str">
            <v/>
          </cell>
          <cell r="CZ146" t="str">
            <v>En el mes de Febrero la Oficina Consejeria de Comunicaciones desarrollo nuevos concpetos para dar continuidad a la campaña denominada " Bogota Sin Carreta", evidenciando que esta Administración se dedica a hacer y no a hablar, mostrando que en la actualidad se tienen 2,500 frentes de obra. En esta oportunidad se divulgaron avances y gestión en temas como Arborización, Centros de Felicidad, Obras Viales, Salud y Transmilenio.</v>
          </cell>
          <cell r="DA146" t="str">
            <v>La campaña denominada "Colados en Transmilenio" requirió mayor alcance por lo que en el transcurso del mes de febrero se trabajó en ampliar las referencias que serían utilizadas para su diseño, razón por la cual su lanzamiento se dio hasta el mes de marzo de 2019.</v>
          </cell>
          <cell r="DB146" t="str">
            <v>Información hacia la ciudadanía clara, precisa, objetiva y oportuna en el marco del desarrollo de los diferentes planes, programas y/o proyectos de la administración distrital.</v>
          </cell>
          <cell r="DC146">
            <v>2</v>
          </cell>
          <cell r="DD146" t="str">
            <v/>
          </cell>
          <cell r="DE146" t="str">
            <v>Para el mes de Marzo se desarrollaron dos (02) campañas de comunicación publica:
1. Colados en Transmilenio: Bajo el concepto: "La mejor lección es el buen ejemplo" "Pagar el pasaje es lo hacer lo correcto" se buscó crear conciencia a la ciudadanía que al no pagar el pasaje de transmilenio esta robando, ya que cerca de 2.000.000 de personas evaden a la semana el pago del pasaje en Transmilenio, dinero que se podria invertir en la ciudad.
2. Semana Santa: Bogotá es un destino turistico por su oferta gastronomica, cultural y recreativa y un lugar ideal para una experiencia espiritual, de alli que se desarrollara esta campaña bajo el concepto "Bogotá, resulta ser un destino ideal para vivir un viaje interior".</v>
          </cell>
          <cell r="DF146" t="str">
            <v>No se presentaron dificultades o retrasos que afectaran la ejecución de las actividades programadas.</v>
          </cell>
          <cell r="DG146" t="str">
            <v>Información hacia la ciudadanía clara, precisa, objetiva y oportuna en el marco del desarrollo de los diferentes planes, programas y/o proyectos de la administración distrital.</v>
          </cell>
          <cell r="DH146">
            <v>1</v>
          </cell>
          <cell r="DI146" t="str">
            <v/>
          </cell>
          <cell r="DJ146" t="str">
            <v xml:space="preserve">En el contexto de la Feria del Libro y bajo el concepto: Pequeñas acciones, grandes ciudadanos, se desarrolló la campaña "Te Amo Bogotá Feria del Libro" invitando al ciudadano a realizar acciones cotidianas que generan bienestar y buena convivencia entre la gente.
Para esta campaña se desarrollaron diez (10) referencias de acciones cotidianas relacionadas con Movilidad,  Transmilenio, Protección  Animal, etc, que se llevaron a piezas graficas como paneles, separadores de libros y juegos.
</v>
          </cell>
          <cell r="DK146" t="str">
            <v>Se reporta dificultades en cuanto a la realización de una campaña de las dos programadas, dado que la realización, cubrimiento y actividades especiales desarrolladas en torno a la FILBO demandó el 100% de las actividades del equipo creativo y de comunicación directa, en tal sentido se instaló un STAND en el marco de la campaña "Te Amo Bogotá FILBO 2019”, entregando las piezas producidas y realizando diferentes actividades con los asistentes a la Feria.</v>
          </cell>
          <cell r="DL146" t="str">
            <v>Fue una campaña grafica con un tono positivo, juvenil y alegre que generó en la ciudadanía buenas reacciones y aceptación.</v>
          </cell>
          <cell r="DM146">
            <v>0</v>
          </cell>
          <cell r="DN146" t="str">
            <v/>
          </cell>
          <cell r="DO146" t="str">
            <v>N/A</v>
          </cell>
          <cell r="DP146" t="str">
            <v>Durante el mes de mayo se realizaron varias reuniones para establecer un plan de comunicación plasmado en una campaña que sea diferente, disruptiva y que tenga como objetivo mostrar que sí es mucho lo que esta administración ha hecho por Bogotá.
Si bien, es muy importante que la campaña salga pronto al aire, también es clave dar el paso con seguridad y contundencia. Es así como se han escrito cuatro modelos de guiones desde mayo hasta los primeros días de junio, tratando de encontrar la manera más adecuada que el mensaje llegue a los ciudadanos, razón por la cual no se presenta ninguna campaña en el respectivo mes.</v>
          </cell>
          <cell r="DQ146" t="str">
            <v>N/A</v>
          </cell>
          <cell r="DR146">
            <v>2</v>
          </cell>
          <cell r="DS146" t="str">
            <v/>
          </cell>
          <cell r="DT146" t="str">
            <v xml:space="preserve">Para el mes de junio se desarrollaron dos (02) campañas de comunicación pública:
1. Campaña Copa América Celebra en Paz: Dirigida a quienes les gusta el fútbol, para hablarles de la importancia de celebrar en paz. 
2. Campaña Obras para Bogota: Bajo el concepto "Impopulares pero eficientes" Campaña para comunicar a los ciudadanos los diferentes proyectos realizados durante los 4 años de la administración y sus innumerables beneficios.
</v>
          </cell>
          <cell r="DU146" t="str">
            <v>No se presentaron dificultades o retrasos que afectaran la ejecución de las actividades programadas.</v>
          </cell>
          <cell r="DV146" t="str">
            <v>Información hacia la ciudadanía clara, precisa, objetiva y oportuna en el marco del desarrollo de los diferentes planes, programas y/o proyectos de la administración distrital.</v>
          </cell>
          <cell r="DW146">
            <v>1</v>
          </cell>
          <cell r="DX146" t="str">
            <v/>
          </cell>
          <cell r="DY146" t="str">
            <v xml:space="preserve">Para el mes de julio se desarrolló la) campaña de comunicación pública denominada “Salud Digital” creada para facilitar la vida de un millón de usuarios de la Red Pública Hospitalaria de Bogotá. </v>
          </cell>
          <cell r="DZ146" t="str">
            <v>No se presentaron dificultades o retrasos que afectaran la ejecución de las actividades programadas.</v>
          </cell>
          <cell r="EA146" t="str">
            <v xml:space="preserve">Personas de la tercera edad y madres cabeza de familia, de estratos 1 y 2, que hacen parte de Bogotá Salud Capital a través de internet, pueden acceder a información como su historia clínica, fórmulas médicas y agendamiento de citas. </v>
          </cell>
          <cell r="EB146">
            <v>1</v>
          </cell>
          <cell r="EC146" t="str">
            <v/>
          </cell>
          <cell r="ED146" t="str">
            <v xml:space="preserve">Durante este mes se desarrolló la campaña bajo el concepto: Todos somos anfitriones, Bogotá tuya y mía. La cual consiste en reemplazar los oficios típicos que tienen que ver con atender a los turistas como azafatas, guías turísticos y personal hotelero, por personas comunes y corrientes como estudiantes de colegio, cocineras o maestros de obra.
La campaña está compuesta por piezas para televisión, radio, gráfica y redes sociales.
</v>
          </cell>
          <cell r="EE146" t="str">
            <v>No se presentaron dificultades o retrasos que afectaran la ejecución de las actividades programadas.</v>
          </cell>
          <cell r="EF146" t="str">
            <v xml:space="preserve">Generar un sentido de pertenencia en cada ciudadano, sea bogotano o de fuera, y hacerle ver que su conocimiento es valioso a la hora de recomendar la ciudad a un turista colombiano o extranjero. </v>
          </cell>
          <cell r="EG146">
            <v>1</v>
          </cell>
          <cell r="EH146" t="str">
            <v/>
          </cell>
          <cell r="EI146" t="str">
            <v>Para el mes de septiembre de la presente vigencia, la Oficina Consejería de Comunicaciones desarrolló la campaña denominada denominada “Obras para Bogotá II", bajo el concepto de “Impopulares pero Eficientes”, mostrando a través de historias, cómo los ciudadanos expresan su inconformidad manifestando que no han visto gestión de la Administración Distrital durante estos cuatro años, pero a la vez disfrutan y resaltan los beneficios que han obtenido de los programas, planes y obras realizadas en sus localidades.</v>
          </cell>
          <cell r="EJ146" t="str">
            <v>Para el presente mes no se genero ninguna dificultad para el cumplimiento de la programacion de la meta.</v>
          </cell>
          <cell r="EK146" t="str">
            <v>Informar a los ciudadanos las obras gestionadas por la Administración Distrital durante estos años de gobierno.</v>
          </cell>
          <cell r="EL146">
            <v>1</v>
          </cell>
          <cell r="EM146" t="str">
            <v/>
          </cell>
          <cell r="EN146" t="str">
            <v>Para el mes de octubre de la presente vigencia, la Oficina Consejería de Comunicaciones desarrolló la campaña denominada “Estrategia de Seguridad", el objetivo de esta gran estrategia es mejorar la percepción ciudadana con respecto a la seguridad, refiriendo el trabajo que se ha realizado en la administración al respecto, desde la creación de la Secretaría hasta el helicóptero Halcón.</v>
          </cell>
          <cell r="EO146" t="str">
            <v>Para el presente mes no se genero ninguna dificultad para el cumplimiento de la programacion de la meta.</v>
          </cell>
          <cell r="EP146" t="str">
            <v>Informar a los ciudadanos las acciones desarrolladas por la Administración Distrital en materia de seguridad.</v>
          </cell>
          <cell r="EQ146">
            <v>1</v>
          </cell>
          <cell r="ER146" t="str">
            <v/>
          </cell>
          <cell r="ES146" t="str">
            <v>Para el presente periodo, la Oficina Consejeria de Comunicaciones genero la campaña "Navidad 2019" que recopila las actividades que se desarrollaran desde las diferentes entidades del Distrito y el espectáculo de navidad denominado “El sueño de Isidro” enfocado en el Bicentenario.</v>
          </cell>
          <cell r="ET146" t="str">
            <v>No se presentaron retrasos para el cumplimiento de esta meta.</v>
          </cell>
          <cell r="EU146" t="str">
            <v>Ciudadanía informada de las actividades a realizar para la epoca navideña.</v>
          </cell>
          <cell r="EV146">
            <v>2</v>
          </cell>
          <cell r="EW146" t="str">
            <v/>
          </cell>
          <cell r="EX146" t="str">
            <v xml:space="preserve">Para el mes de diciembre se crearon y desarrollaron las siguientes campañas y/o acciones de comunicación pública:
1. Campaña Pólvora: Para estas festividades la idea es invitar a la ciudadanía a no hacer uso de la pólvora.
2. Campaña contra el Hurto: Bajo el concepto “Entre más atentas sean las personas, menos puedes actuar los delincuentes” se crea esta campaña para invitar a la gente a ser muy cuidadosa en esta época con el fin de evitar el hurto en cajeros automáticos, comercio, bancos y terminal de transporte.
</v>
          </cell>
          <cell r="EY146" t="str">
            <v>No se presentaron dificultades o retrasos que afectaran la ejecución de las actividades programadas.</v>
          </cell>
          <cell r="EZ146" t="str">
            <v>Con estas campañas en particular, la idea es que para estas festividades los ciudadanos sean responsables y cuidadosos.</v>
          </cell>
          <cell r="FA146">
            <v>13</v>
          </cell>
          <cell r="FB146">
            <v>0</v>
          </cell>
          <cell r="FC146" t="str">
            <v>Cumple</v>
          </cell>
          <cell r="FD146" t="str">
            <v>Cumplido</v>
          </cell>
          <cell r="FE146" t="str">
            <v>Aceptable</v>
          </cell>
          <cell r="FF146" t="str">
            <v>Adecuado</v>
          </cell>
          <cell r="FG146" t="str">
            <v>Coherente</v>
          </cell>
          <cell r="FH146" t="str">
            <v>Concuerda</v>
          </cell>
          <cell r="FI146" t="str">
            <v>Concuerda</v>
          </cell>
          <cell r="FJ146" t="str">
            <v>Relación directa</v>
          </cell>
          <cell r="FK146" t="str">
            <v>Adecuado</v>
          </cell>
          <cell r="FL146" t="str">
            <v>No oportuna</v>
          </cell>
          <cell r="FM146" t="str">
            <v>Se evidencia un incumplimiento en el mes de febrero que fue subsanado en marzo. Sin embargo, en el espacio dispuesto para redactar las dificultades o retrasos no se realizó ninguna observación.
23-abril: se ajustó por parte del área</v>
          </cell>
          <cell r="FN146" t="str">
            <v>Sebastian Malpica</v>
          </cell>
          <cell r="FO146" t="str">
            <v>Cumple</v>
          </cell>
          <cell r="FP146" t="str">
            <v>Aceptable</v>
          </cell>
          <cell r="FQ146" t="e">
            <v>#N/A</v>
          </cell>
          <cell r="FR146" t="str">
            <v>Adecuado</v>
          </cell>
          <cell r="FS146" t="str">
            <v>Coherente</v>
          </cell>
          <cell r="FT146" t="str">
            <v>Concuerda</v>
          </cell>
          <cell r="FU146" t="str">
            <v>Concuerda</v>
          </cell>
          <cell r="FV146" t="str">
            <v>Relación directa</v>
          </cell>
          <cell r="FW146" t="str">
            <v>Adecuado</v>
          </cell>
          <cell r="FX146" t="str">
            <v>Oportuna</v>
          </cell>
          <cell r="FY146" t="str">
            <v>El indicador está bien reportado . Sin embargo, a Junio debían haberse realizado 7 campañas o acciones de comunicación pública, se lograron 6. Se recomienda revisar la programacion vencida</v>
          </cell>
          <cell r="FZ146" t="str">
            <v>Sebastian Malpica</v>
          </cell>
          <cell r="GA146" t="str">
            <v>No cumple</v>
          </cell>
          <cell r="GB146" t="str">
            <v>Aceptable</v>
          </cell>
          <cell r="GC146" t="e">
            <v>#N/A</v>
          </cell>
          <cell r="GD146" t="str">
            <v>Adecuado</v>
          </cell>
          <cell r="GE146" t="str">
            <v>Coherente</v>
          </cell>
          <cell r="GF146" t="str">
            <v>Concuerda</v>
          </cell>
          <cell r="GG146" t="str">
            <v>Concuerda</v>
          </cell>
          <cell r="GH146" t="str">
            <v>Relación directa</v>
          </cell>
          <cell r="GI146" t="str">
            <v>Adecuado</v>
          </cell>
          <cell r="GJ146" t="str">
            <v>Oportuna</v>
          </cell>
          <cell r="GK146" t="str">
            <v>Se logró la meta del tercer trimestre para el indicador. No obstante, debido al segundo trimestre, aún hay una brecha de una unidad que deja al indicador con cumplimiento aceptable. Sobre este indicador se levantó una acción de mejora el trimestre anterior pero no se evidencia en el SIG ningún seguimiento a la misma. Se solicita darle tratamiento a la acción y cerrar la brecha.</v>
          </cell>
          <cell r="GL146" t="str">
            <v>Sebastian Malpica</v>
          </cell>
          <cell r="GM146" t="str">
            <v>Cumple</v>
          </cell>
          <cell r="GN146" t="str">
            <v>Cumplido</v>
          </cell>
          <cell r="GO146" t="e">
            <v>#N/A</v>
          </cell>
          <cell r="GP146" t="str">
            <v>Adecuado</v>
          </cell>
          <cell r="GQ146" t="str">
            <v>Coherente</v>
          </cell>
          <cell r="GR146" t="str">
            <v>Concuerda</v>
          </cell>
          <cell r="GS146" t="str">
            <v>Concuerda</v>
          </cell>
          <cell r="GT146" t="str">
            <v>Relación directa</v>
          </cell>
          <cell r="GU146" t="str">
            <v>Adecuado</v>
          </cell>
          <cell r="GV146" t="str">
            <v>Oportuna</v>
          </cell>
          <cell r="GW146" t="str">
            <v xml:space="preserve"> El indicador esta adecuadamente reportado y cumple todos los criterios de calidad del reporte</v>
          </cell>
          <cell r="GX146" t="str">
            <v>Sebastian Malpica</v>
          </cell>
          <cell r="GY146" t="str">
            <v/>
          </cell>
          <cell r="GZ146">
            <v>1</v>
          </cell>
          <cell r="HA146">
            <v>2</v>
          </cell>
          <cell r="HB146">
            <v>1</v>
          </cell>
          <cell r="HC146">
            <v>0</v>
          </cell>
          <cell r="HD146">
            <v>2</v>
          </cell>
          <cell r="HE146">
            <v>1</v>
          </cell>
          <cell r="HF146">
            <v>1</v>
          </cell>
          <cell r="HG146">
            <v>1</v>
          </cell>
          <cell r="HH146">
            <v>1</v>
          </cell>
          <cell r="HI146">
            <v>1</v>
          </cell>
          <cell r="HJ146">
            <v>2</v>
          </cell>
          <cell r="HK146">
            <v>13</v>
          </cell>
          <cell r="HL146">
            <v>0</v>
          </cell>
          <cell r="HM146">
            <v>7.6923076923076927E-2</v>
          </cell>
          <cell r="HN146">
            <v>0.15384615384615385</v>
          </cell>
          <cell r="HO146">
            <v>7.6923076923076927E-2</v>
          </cell>
          <cell r="HP146">
            <v>0</v>
          </cell>
          <cell r="HQ146">
            <v>0.15384615384615385</v>
          </cell>
          <cell r="HR146">
            <v>7.6923076923076927E-2</v>
          </cell>
          <cell r="HS146">
            <v>7.6923076923076927E-2</v>
          </cell>
          <cell r="HT146">
            <v>7.6923076923076927E-2</v>
          </cell>
          <cell r="HU146">
            <v>7.6923076923076927E-2</v>
          </cell>
          <cell r="HV146">
            <v>7.6923076923076927E-2</v>
          </cell>
          <cell r="HW146">
            <v>0.15384615384615385</v>
          </cell>
          <cell r="HX146">
            <v>0.99999999999999989</v>
          </cell>
          <cell r="HY146" t="str">
            <v>No Programó</v>
          </cell>
          <cell r="HZ146">
            <v>0.5</v>
          </cell>
          <cell r="IA146">
            <v>1</v>
          </cell>
          <cell r="IB146">
            <v>0.8</v>
          </cell>
          <cell r="IC146">
            <v>0.66666666666666674</v>
          </cell>
          <cell r="ID146">
            <v>0.85714285714285721</v>
          </cell>
          <cell r="IE146">
            <v>0.87500000000000011</v>
          </cell>
          <cell r="IF146">
            <v>0.88888888888888895</v>
          </cell>
          <cell r="IG146">
            <v>0.9</v>
          </cell>
          <cell r="IH146">
            <v>0.90909090909090895</v>
          </cell>
          <cell r="II146">
            <v>0.91666666666666652</v>
          </cell>
          <cell r="IJ146">
            <v>0.99999999999999989</v>
          </cell>
          <cell r="IK146">
            <v>1</v>
          </cell>
          <cell r="IL146">
            <v>0.85714285714285721</v>
          </cell>
          <cell r="IM146">
            <v>0.9</v>
          </cell>
          <cell r="IN146">
            <v>0.99999999999999989</v>
          </cell>
          <cell r="IP146">
            <v>0.23076923076923078</v>
          </cell>
          <cell r="IQ146">
            <v>0.46153846153846156</v>
          </cell>
          <cell r="IR146">
            <v>0.69230769230769229</v>
          </cell>
          <cell r="IS146">
            <v>0.99999999999999989</v>
          </cell>
        </row>
        <row r="147">
          <cell r="A147">
            <v>186</v>
          </cell>
          <cell r="B147" t="str">
            <v>Oficina Consejería de Comunicaciones</v>
          </cell>
          <cell r="C147" t="str">
            <v>Jefe Oficina Consejería de Comunicaciones</v>
          </cell>
          <cell r="D147" t="str">
            <v>Paola Andrea Tovar Niño</v>
          </cell>
          <cell r="E147" t="str">
            <v>P1 -  ÉTICA, BUEN GOBIERNO Y TRANSPARENCIA</v>
          </cell>
          <cell r="F147" t="str">
            <v>P1O2 Fortalecer la capacidad de formulación, implementación y seguimiento, de la política pública de competencia de la Secretaría General; así como las estrategias y mecanismos de evaluación.</v>
          </cell>
          <cell r="G147" t="str">
            <v>P1O2A2 Realizar seguimiento a los resultados de los programas pertenecientes al Eje cuatro (4) "Gobierno Legítimo, Fortalecimiento Local y Eficiencia"</v>
          </cell>
          <cell r="H147" t="str">
            <v>Realizar informes de evaluaciones de percepción ciudadana respecto a problemas de ciudad, políticas publicas, programas, acciones y decisiones de la administración distrital</v>
          </cell>
          <cell r="I147" t="str">
            <v>Informes de evaluaciones de percepción ciudadana respecto a problemas de ciudad, políticas públicas, programas, acciones y decisiones de la Administración Distrital realizados</v>
          </cell>
          <cell r="J147" t="str">
            <v>Realizar informes resultado de la evaluación de percepción ciudadana respecto a problemas de ciudad, políticas públicas, programas, acciones y decisiones de la Administración Distrital.</v>
          </cell>
          <cell r="K147" t="str">
            <v xml:space="preserve">  Sumatoria de evaluaciones de percepción ciudadana respecto a problemas de ciudad, políticas públicas, programas, acciones y decisiones de la Administración Distrital, realizadas     </v>
          </cell>
          <cell r="L147" t="str">
            <v>Sumatoria de evaluaciones de percepción ciudadana respecto a problemas de ciudad, políticas públicas, programas, acciones y decisiones de la Administración Distrital, realizadas</v>
          </cell>
          <cell r="M147">
            <v>0</v>
          </cell>
          <cell r="O147" t="str">
            <v>Informe de evaluaciones de percepción ciudadana respecto a problemas de ciudad, políticas públicas, programas, acciones y decisiones de la Administración Distrital.</v>
          </cell>
          <cell r="P147" t="str">
            <v>Realizar el monitoreo permanente de la información generada respecto de la Alcaldía Mayor de Bogotá D.C., en los diferentes medios de comunicación
Realizar medición y análisis de opinión pública de manera cuantitativa y cualitativa en el distrito capital, abordando diferentes temáticas</v>
          </cell>
          <cell r="Q147" t="str">
            <v xml:space="preserve">Informes de Percepción- Carpeta Compartida </v>
          </cell>
          <cell r="R147" t="str">
            <v>Conocer la percepcion ciudadana frente a los temas de interes de la ciudad y emprender acciones para el fortalecimiento de las actividades de comunicación publica.</v>
          </cell>
          <cell r="S147" t="str">
            <v>Suma</v>
          </cell>
          <cell r="T147" t="str">
            <v>Suma</v>
          </cell>
          <cell r="U147" t="str">
            <v>Número</v>
          </cell>
          <cell r="V147" t="str">
            <v xml:space="preserve">Eficiencia </v>
          </cell>
          <cell r="W147" t="str">
            <v>Resultado</v>
          </cell>
          <cell r="X147">
            <v>2016</v>
          </cell>
          <cell r="Y147">
            <v>0</v>
          </cell>
          <cell r="Z147">
            <v>2016</v>
          </cell>
          <cell r="AA147">
            <v>0</v>
          </cell>
          <cell r="AB147">
            <v>16</v>
          </cell>
          <cell r="AC147">
            <v>21</v>
          </cell>
          <cell r="AD147">
            <v>23</v>
          </cell>
          <cell r="AE147">
            <v>1</v>
          </cell>
          <cell r="AF147">
            <v>61</v>
          </cell>
          <cell r="AG147" t="str">
            <v>No Aplica</v>
          </cell>
          <cell r="AH147" t="str">
            <v>No Aplica</v>
          </cell>
          <cell r="AI147" t="str">
            <v>No Aplica</v>
          </cell>
          <cell r="AJ147">
            <v>1</v>
          </cell>
          <cell r="AK147">
            <v>1</v>
          </cell>
          <cell r="AL147">
            <v>1143</v>
          </cell>
          <cell r="AM147" t="str">
            <v>Comunicación para fortalecer las instituciones y acercar a la ciudadanía a la Alcaldía Mayor de Bogotá</v>
          </cell>
          <cell r="AN147" t="str">
            <v>No Aplica</v>
          </cell>
          <cell r="AO147" t="str">
            <v>No Aplica</v>
          </cell>
          <cell r="AP147" t="str">
            <v>No Aplica</v>
          </cell>
          <cell r="AQ147" t="str">
            <v>No Aplica</v>
          </cell>
          <cell r="AR147" t="str">
            <v>No Aplica</v>
          </cell>
          <cell r="AS147" t="str">
            <v>No Aplica</v>
          </cell>
          <cell r="AT147" t="str">
            <v>No Aplica</v>
          </cell>
          <cell r="AU147" t="str">
            <v>No Aplica</v>
          </cell>
          <cell r="AV147" t="str">
            <v>No Aplica</v>
          </cell>
          <cell r="AW147" t="str">
            <v>No Aplica</v>
          </cell>
          <cell r="AX147" t="str">
            <v>No Aplica</v>
          </cell>
          <cell r="AY147" t="str">
            <v>No Aplica</v>
          </cell>
          <cell r="AZ147" t="str">
            <v>No Aplica</v>
          </cell>
          <cell r="BA147" t="str">
            <v>No Aplica</v>
          </cell>
          <cell r="BB147" t="str">
            <v>No Aplica</v>
          </cell>
          <cell r="BC147" t="str">
            <v>No Aplica</v>
          </cell>
          <cell r="BD147">
            <v>1</v>
          </cell>
          <cell r="BE147" t="str">
            <v>No Aplica</v>
          </cell>
          <cell r="BF147" t="str">
            <v>No Aplica</v>
          </cell>
          <cell r="BG147" t="str">
            <v>No Aplica</v>
          </cell>
          <cell r="BH147" t="str">
            <v>No Aplica</v>
          </cell>
          <cell r="BI147" t="str">
            <v>No Aplica</v>
          </cell>
          <cell r="BJ147" t="str">
            <v>No Aplica</v>
          </cell>
          <cell r="BK147" t="str">
            <v>No Aplica</v>
          </cell>
          <cell r="BL147" t="str">
            <v>No Aplica</v>
          </cell>
          <cell r="BM147" t="str">
            <v>Plan de Acción Proyecto de inversión 1143 Comunicación para fortalecer las instituciones y acercar a la ciudadanía a la Alcaldía Mayor de BogotáPLAN ESTRATÉGICO DE TECNOLOGÍAS DE INFORMACIÓN Y LAS COMUNICACIONES (PETI)</v>
          </cell>
          <cell r="BN147" t="str">
            <v>Realizar informes resultado de la evaluación de percepción ciudadana respecto a problemas de ciudad, políticas públicas, programas, acciones y decisiones de la Administración Distrital.</v>
          </cell>
          <cell r="BO147" t="str">
            <v>Realizar el monitoreo permanente de la información generada respecto de la Alcaldía Mayor de Bogotá D.C., en los diferentes medios de comunicación
Realizar medición y análisis de opinión pública de manera cuantitativa y cualitativa en el distrito capital, abordando diferentes temáticas</v>
          </cell>
          <cell r="BP147" t="str">
            <v>Conocer la percepcion ciudadana frente a los temas de interes de la ciudad y emprender acciones para el fortalecimiento de las actividades de comunicación publica.</v>
          </cell>
          <cell r="BQ147" t="str">
            <v xml:space="preserve">Informes de Percepción- Carpeta Compartida </v>
          </cell>
          <cell r="BR147" t="str">
            <v>Suma</v>
          </cell>
          <cell r="BS147">
            <v>23</v>
          </cell>
          <cell r="BT147">
            <v>2</v>
          </cell>
          <cell r="BU147">
            <v>2</v>
          </cell>
          <cell r="BV147">
            <v>2</v>
          </cell>
          <cell r="BW147">
            <v>2</v>
          </cell>
          <cell r="BX147">
            <v>2</v>
          </cell>
          <cell r="BY147">
            <v>2</v>
          </cell>
          <cell r="BZ147">
            <v>2</v>
          </cell>
          <cell r="CA147">
            <v>2</v>
          </cell>
          <cell r="CB147">
            <v>2</v>
          </cell>
          <cell r="CC147">
            <v>2</v>
          </cell>
          <cell r="CD147">
            <v>2</v>
          </cell>
          <cell r="CE147">
            <v>1</v>
          </cell>
          <cell r="CF147">
            <v>2</v>
          </cell>
          <cell r="CG147">
            <v>2</v>
          </cell>
          <cell r="CH147">
            <v>2</v>
          </cell>
          <cell r="CI147">
            <v>2</v>
          </cell>
          <cell r="CJ147">
            <v>2</v>
          </cell>
          <cell r="CK147">
            <v>2</v>
          </cell>
          <cell r="CL147">
            <v>2</v>
          </cell>
          <cell r="CM147">
            <v>2</v>
          </cell>
          <cell r="CN147">
            <v>2</v>
          </cell>
          <cell r="CO147">
            <v>2</v>
          </cell>
          <cell r="CP147">
            <v>2</v>
          </cell>
          <cell r="CQ147">
            <v>1</v>
          </cell>
          <cell r="CR147">
            <v>23</v>
          </cell>
          <cell r="CS147">
            <v>2</v>
          </cell>
          <cell r="CT147" t="str">
            <v/>
          </cell>
          <cell r="CU147" t="str">
            <v>Para el mes de Enero se realizarón dos (02) mediciones de la siguiente forma:
1. Sondeo realizado del 17 al 21 de enero a hombres y mujeres de las 20 localidades de Bogotá con 1.500 encuestas efectivas, el tema principal es la percepción ciudadana frente al código de policia.
2. Sondeo realizado del 25 al 31 de enero a hombres y mujeres en las zonas centro y chapinero de la ciudad con 1.500 encuestas efectivas, el tema principal es la percepción en estas localidades.</v>
          </cell>
          <cell r="CV147" t="str">
            <v>No se presentaron dificultades o retrasos que afectaran la ejecución de las actividades programadas.</v>
          </cell>
          <cell r="CW147" t="str">
            <v>Conocer la percepcion ciudadana frente a los temas de interes de la ciudad y emprender acciones para el fortalecimiento de las actividades de comunicación publica.</v>
          </cell>
          <cell r="CX147">
            <v>3</v>
          </cell>
          <cell r="CY147" t="str">
            <v/>
          </cell>
          <cell r="CZ147" t="str">
            <v>Durante el mes de Febrero se realizarón tres mediciones de la siguiente forma:
1. Sondeo realizado del 5 al 16 de febrero a hombres y mujeres en las zonas noroccidente y norte de la ciudad con 1.500 encuestas efectivas, el tema principal es la percepción en estas localidades.
2. Sondeo realizado del 19 de febrero al 2 de marzo a hombres y mujeres en las zonas occidente y sur de la ciudad con 1.500 encuestas efectivas, el tema principal es la percepción en estas localidades.
3. Sondeo realizado del 20 al 22 de febrero de manera telefónica a hombres y mujeres en todas las localidades de la ciudad con 1.000 encuestas efectivas, el tema principal es la percepción sobre el pico y placa implementado por la crisis ambiental.</v>
          </cell>
          <cell r="DA147" t="str">
            <v>No se presentaron dificultades o retrasos que afectaran la ejecución de las actividades programadas.</v>
          </cell>
          <cell r="DB147" t="str">
            <v>Conocer la percepcion ciudadana frente a los temas de interes de la ciudad y emprender acciones para el fortalecimiento de las actividades de comunicación publica.</v>
          </cell>
          <cell r="DC147">
            <v>2</v>
          </cell>
          <cell r="DD147" t="str">
            <v/>
          </cell>
          <cell r="DE147" t="str">
            <v>En el mes de Marzo se realizarón dos (02) mediciones de la siguiente forma:
1. Sondeo realizado del 7 al 11 de marzo a hombres y mujeres de todas las localidades de la ciudad con 1.500 encuestas efectivas, el tema principal son las prioridades de los Bogotanos.
2. Sondeo realizado del 16 al 20 de marzo a hombres y mujeres de todas las localidades de la ciudad con 1.000 encuestas efectivas, el tema principal es preguntar sobre porque se tiene una baja imagen de Bogotá.</v>
          </cell>
          <cell r="DF147" t="str">
            <v>No se presentaron dificultades o retrasos que afectaran la ejecución de las actividades programadas.</v>
          </cell>
          <cell r="DG147" t="str">
            <v>Conocer la percepcion ciudadana frente a los temas de interes de la ciudad y emprender acciones para el fortalecimiento de las actividades de comunicación publica.</v>
          </cell>
          <cell r="DH147">
            <v>0</v>
          </cell>
          <cell r="DI147" t="str">
            <v/>
          </cell>
          <cell r="DJ147" t="str">
            <v>N/A</v>
          </cell>
          <cell r="DK147" t="str">
            <v>Durante este periodo no se realizaron informes de evaluación de percepción ciudadana, debido a que el Nuevo contrato de medición de opinión publica se suscribió el 28 de marzo de la presente vigencia, en el transcurso del mes de abril se realizaron mesas de trabajo con el fin de dar continuidad con la metodología que se ha venido desarrollando, exponiendo los resultados obtenidos de las mediciones anteriormente adelantadas.</v>
          </cell>
          <cell r="DL147" t="str">
            <v>N/A</v>
          </cell>
          <cell r="DM147">
            <v>3</v>
          </cell>
          <cell r="DN147" t="str">
            <v/>
          </cell>
          <cell r="DO147" t="str">
            <v>Durante el mes de mayo de la presente vigencia y en el marco del contrato No 4140000-564-2019, se llevó a cabo la medición y análisis de opinión pública de 3 informes (encuestas) dos (2) presenciales y una (1) telefónica de manera cuantitativa a Tres Mil Novecientos Sesenta y Ocho (3.968) residentes habituales de la ciudad de Bogotá en los siguientes temas:
Conocimiento de secretarias, Infraestructura y movilidad, Transmilenio por la carrera séptima, Medios de comunicación, Conocimiento del acoso (Especial) y Percepción de proyectos.</v>
          </cell>
          <cell r="DP147" t="str">
            <v>No se presentaron dificultades o retrasos que afectaran la ejecución de las actividades programadas.</v>
          </cell>
          <cell r="DQ147" t="str">
            <v>Conocer la percepcion ciudadana frente a los temas de interes de la ciudad y emprender acciones para el fortalecimiento de las actividades de comunicación publica.</v>
          </cell>
          <cell r="DR147">
            <v>1</v>
          </cell>
          <cell r="DS147" t="str">
            <v/>
          </cell>
          <cell r="DT147" t="str">
            <v>En el mes de junio se realizó un (01) Informe de evaluación de percepción ciudadana resultado de las 1.504 encuestas presenciales en las localidades del Distrito Capital, relacionadas con las obras, programas y proyectos para la ciudad.</v>
          </cell>
          <cell r="DU147" t="str">
            <v>No se presentaron dificultades o retrasos que afectaran la ejecución de las actividades programadas.</v>
          </cell>
          <cell r="DV147" t="str">
            <v>Conocer la percepcion ciudadana frente a los temas de interes de la ciudad y emprender acciones para el fortalecimiento de las actividades de comunicación publica.</v>
          </cell>
          <cell r="DW147">
            <v>1</v>
          </cell>
          <cell r="DX147" t="str">
            <v/>
          </cell>
          <cell r="DY147" t="str">
            <v>En el mes de julio se realizó un (01) Informe de evaluación de percepción ciudadana resultado de las 1.527 encuestas presenciales en las localidades del Distrito Capital, relacionadas con los temas como transporte, educación, infraestructura vial y apoyo a la cultura y el deporte entre otros.</v>
          </cell>
          <cell r="DZ147" t="str">
            <v>De acuerdo a los recursos asignados al proyecto, se determinó en el contrato No 4140000-564-2019 con el contratista DATEXCO, que se realizaría una (01) medición mensual de precepción ciudadana, sin embargo, la O.C.C en cumplimiento de las metas establecidas generara unas mediciones especiales de acuerdo a las necesidades que se identifiquen.</v>
          </cell>
          <cell r="EA147" t="str">
            <v>Conocer la percepcion ciudadana frente a los temas de interes de la ciudad y emprender acciones para el fortalecimiento de las actividades de comunicación publica.</v>
          </cell>
          <cell r="EB147">
            <v>4</v>
          </cell>
          <cell r="EC147" t="str">
            <v/>
          </cell>
          <cell r="ED147" t="str">
            <v>En el mes de agosto se realizaron cuatro (04) Informes de evaluación de percepción ciudadana resultado de las Tres mil Novecientas Once (3.911) encuestas presenciales y telefónicas, relacionadas con la Gestión de la Administración Distrital.</v>
          </cell>
          <cell r="EE147" t="str">
            <v>No se presentaron dificultades o retrasos que afectaran la ejecución de las actividades programadas.</v>
          </cell>
          <cell r="EF147" t="str">
            <v>Conocer la percepcion ciudadana frente a los temas de interes de la ciudad y emprender acciones para el fortalecimiento de las actividades de comunicación publica.</v>
          </cell>
          <cell r="EG147">
            <v>2</v>
          </cell>
          <cell r="EH147" t="str">
            <v/>
          </cell>
          <cell r="EI147" t="str">
            <v>En el mes de septiembre se realizaron dos (02) Informes de evaluación de percepción ciudadana resultado de las Dos Mil Quinientas Cuatro (2.504) encuestas presenciales y telefónicas, relacionadas con la Gestión de la Administración Distrital.</v>
          </cell>
          <cell r="EJ147" t="str">
            <v>No se presentaron dificultades o retrasos que afectaran la ejecución de las actividades programadas.</v>
          </cell>
          <cell r="EK147" t="str">
            <v>Conocer la percepcion ciudadana frente a los temas de interes de la ciudad y emprender acciones para el fortalecimiento de las actividades de comunicación publica.</v>
          </cell>
          <cell r="EL147">
            <v>4</v>
          </cell>
          <cell r="EM147" t="str">
            <v/>
          </cell>
          <cell r="EN147" t="str">
            <v>En el mes de octubre se realizaron cuatro (04) Informes de evaluación de percepción ciudadana resultado de las Cuatro Mil Novecientos Setenta y Ocho (4.9508) encuestas presenciales y telefónicas, relacionadas con la Gestión de la Administración Distrital.</v>
          </cell>
          <cell r="EO147" t="str">
            <v>No se presentaron dificultades o retrasos que afectaran la ejecución de las actividades programadas.</v>
          </cell>
          <cell r="EP147" t="str">
            <v>Conocer la percepción ciudadana frente a temas de interés de la ciudad como POT, Metro, Transmilenio por la carrera séptima, Obras de Impacto, Transmilenio, Transmicable y Ciclorutas entre otros.</v>
          </cell>
          <cell r="EQ147">
            <v>0</v>
          </cell>
          <cell r="ER147" t="str">
            <v/>
          </cell>
          <cell r="ES147" t="str">
            <v>N/A</v>
          </cell>
          <cell r="ET147" t="str">
            <v>Durante este mes, la Oficina Consejería de Comunicaciones no generó medición de opinión pública, teniendo en cuenta que solo falta una medición para el cumplimiento de la meta y esta se realizará en el mes de diciembre de la presente vigencia.</v>
          </cell>
          <cell r="EU147" t="str">
            <v>N/A</v>
          </cell>
          <cell r="EV147">
            <v>1</v>
          </cell>
          <cell r="EW147" t="str">
            <v/>
          </cell>
          <cell r="EX147" t="str">
            <v>En este mes la Oficina Consejería de Comunicaciones, genero una medición de opinión publica presencial a 1.500 personas de todas las localidades con el fin de dar cierre a la gestión de la Administración Distrital 2016-2019.</v>
          </cell>
          <cell r="EY147" t="str">
            <v>No se presentaron dificultades o retrasos que afectaran la ejecución de las actividades programadas.</v>
          </cell>
          <cell r="EZ147" t="str">
            <v>Conocer la percepción ciudadana con relación a las obras y los avances desarrollados durante esta administración</v>
          </cell>
          <cell r="FA147">
            <v>23</v>
          </cell>
          <cell r="FB147">
            <v>0</v>
          </cell>
          <cell r="FC147" t="str">
            <v>Cumple</v>
          </cell>
          <cell r="FD147" t="str">
            <v>Anticipado</v>
          </cell>
          <cell r="FE147" t="str">
            <v>Satisfactorio</v>
          </cell>
          <cell r="FF147" t="str">
            <v>Adecuado</v>
          </cell>
          <cell r="FG147" t="str">
            <v>Coherente</v>
          </cell>
          <cell r="FH147" t="str">
            <v>Concuerda</v>
          </cell>
          <cell r="FI147" t="str">
            <v>Concuerda</v>
          </cell>
          <cell r="FJ147" t="str">
            <v>Relación directa</v>
          </cell>
          <cell r="FK147" t="str">
            <v>Adecuado</v>
          </cell>
          <cell r="FL147" t="str">
            <v>No oportuna</v>
          </cell>
          <cell r="FM147" t="str">
            <v>N/A</v>
          </cell>
          <cell r="FN147" t="str">
            <v>Sebastian Malpica</v>
          </cell>
          <cell r="FO147" t="str">
            <v>Cumple</v>
          </cell>
          <cell r="FP147" t="str">
            <v>Satisfactorio</v>
          </cell>
          <cell r="FQ147" t="e">
            <v>#N/A</v>
          </cell>
          <cell r="FR147" t="str">
            <v>Adecuado</v>
          </cell>
          <cell r="FS147" t="str">
            <v>Coherente</v>
          </cell>
          <cell r="FT147" t="str">
            <v>Concuerda</v>
          </cell>
          <cell r="FU147" t="str">
            <v>Concuerda</v>
          </cell>
          <cell r="FV147" t="str">
            <v>Relación directa</v>
          </cell>
          <cell r="FW147" t="str">
            <v>Adecuado</v>
          </cell>
          <cell r="FX147" t="str">
            <v>Oportuna</v>
          </cell>
          <cell r="FY147" t="str">
            <v>El indicador está bien reportado . Sin embargo, a Junio debían haberse realizado 12 informes, se lograron 11. Se recomienda revisar la programacion vencida</v>
          </cell>
          <cell r="FZ147" t="str">
            <v>Sebastian Malpica</v>
          </cell>
          <cell r="GA147" t="str">
            <v>Cumple</v>
          </cell>
          <cell r="GB147" t="str">
            <v>Cumplido</v>
          </cell>
          <cell r="GC147" t="e">
            <v>#N/A</v>
          </cell>
          <cell r="GD147" t="str">
            <v>Adecuado</v>
          </cell>
          <cell r="GE147" t="str">
            <v>Coherente</v>
          </cell>
          <cell r="GF147" t="str">
            <v>Concuerda</v>
          </cell>
          <cell r="GG147" t="str">
            <v>Concuerda</v>
          </cell>
          <cell r="GH147" t="str">
            <v>Relación directa</v>
          </cell>
          <cell r="GI147" t="str">
            <v>Adecuado</v>
          </cell>
          <cell r="GJ147" t="str">
            <v>Oportuna</v>
          </cell>
          <cell r="GK147" t="str">
            <v>El indicador se encuentra bien reportado</v>
          </cell>
          <cell r="GL147" t="str">
            <v>Sebastian Malpica</v>
          </cell>
          <cell r="GM147" t="str">
            <v>Cumple</v>
          </cell>
          <cell r="GN147" t="str">
            <v>Cumplido</v>
          </cell>
          <cell r="GO147" t="e">
            <v>#N/A</v>
          </cell>
          <cell r="GP147" t="str">
            <v>Adecuado</v>
          </cell>
          <cell r="GQ147" t="str">
            <v>Coherente</v>
          </cell>
          <cell r="GR147" t="str">
            <v>Concuerda</v>
          </cell>
          <cell r="GS147" t="str">
            <v>Concuerda</v>
          </cell>
          <cell r="GT147" t="str">
            <v>Relación directa</v>
          </cell>
          <cell r="GU147" t="str">
            <v>Adecuado</v>
          </cell>
          <cell r="GV147" t="str">
            <v>Oportuna</v>
          </cell>
          <cell r="GW147" t="str">
            <v xml:space="preserve"> El indicador esta adecuadamente reportado y cumple todos los criterios de calidad del reporte</v>
          </cell>
          <cell r="GX147" t="str">
            <v>Sebastian Malpica</v>
          </cell>
          <cell r="GY147">
            <v>2</v>
          </cell>
          <cell r="GZ147">
            <v>3</v>
          </cell>
          <cell r="HA147">
            <v>2</v>
          </cell>
          <cell r="HB147">
            <v>0</v>
          </cell>
          <cell r="HC147">
            <v>3</v>
          </cell>
          <cell r="HD147">
            <v>1</v>
          </cell>
          <cell r="HE147">
            <v>1</v>
          </cell>
          <cell r="HF147">
            <v>4</v>
          </cell>
          <cell r="HG147">
            <v>2</v>
          </cell>
          <cell r="HH147">
            <v>4</v>
          </cell>
          <cell r="HI147">
            <v>0</v>
          </cell>
          <cell r="HJ147">
            <v>1</v>
          </cell>
          <cell r="HK147">
            <v>23</v>
          </cell>
          <cell r="HL147">
            <v>8.6956521739130432E-2</v>
          </cell>
          <cell r="HM147">
            <v>0.13043478260869565</v>
          </cell>
          <cell r="HN147">
            <v>8.6956521739130432E-2</v>
          </cell>
          <cell r="HO147">
            <v>0</v>
          </cell>
          <cell r="HP147">
            <v>0.13043478260869565</v>
          </cell>
          <cell r="HQ147">
            <v>4.3478260869565216E-2</v>
          </cell>
          <cell r="HR147">
            <v>4.3478260869565216E-2</v>
          </cell>
          <cell r="HS147">
            <v>0.17391304347826086</v>
          </cell>
          <cell r="HT147">
            <v>8.6956521739130432E-2</v>
          </cell>
          <cell r="HU147">
            <v>0.17391304347826086</v>
          </cell>
          <cell r="HV147">
            <v>0</v>
          </cell>
          <cell r="HW147">
            <v>4.3478260869565216E-2</v>
          </cell>
          <cell r="HX147">
            <v>0.99999999999999989</v>
          </cell>
          <cell r="HY147">
            <v>1</v>
          </cell>
          <cell r="HZ147">
            <v>1.25</v>
          </cell>
          <cell r="IA147">
            <v>1.1666666666666667</v>
          </cell>
          <cell r="IB147">
            <v>0.875</v>
          </cell>
          <cell r="IC147">
            <v>1.0000000000000002</v>
          </cell>
          <cell r="ID147">
            <v>0.91666666666666674</v>
          </cell>
          <cell r="IE147">
            <v>0.85714285714285721</v>
          </cell>
          <cell r="IF147">
            <v>1</v>
          </cell>
          <cell r="IG147">
            <v>1</v>
          </cell>
          <cell r="IH147">
            <v>1.0999999999999999</v>
          </cell>
          <cell r="II147">
            <v>1</v>
          </cell>
          <cell r="IJ147">
            <v>0.99999999999999978</v>
          </cell>
          <cell r="IK147">
            <v>1.1666666666666667</v>
          </cell>
          <cell r="IL147">
            <v>0.91666666666666674</v>
          </cell>
          <cell r="IM147">
            <v>1</v>
          </cell>
          <cell r="IN147">
            <v>0.99999999999999978</v>
          </cell>
          <cell r="IP147">
            <v>0.30434782608695654</v>
          </cell>
          <cell r="IQ147">
            <v>0.47826086956521741</v>
          </cell>
          <cell r="IR147">
            <v>0.78260869565217384</v>
          </cell>
          <cell r="IS147">
            <v>0.99999999999999978</v>
          </cell>
        </row>
        <row r="148">
          <cell r="A148">
            <v>187</v>
          </cell>
          <cell r="B148" t="str">
            <v>Oficina Consejería de Comunicaciones</v>
          </cell>
          <cell r="C148" t="str">
            <v>Jefe Oficina Consejería de Comunicaciones</v>
          </cell>
          <cell r="D148" t="str">
            <v>Paola Andrea Tovar Niño</v>
          </cell>
          <cell r="E148" t="str">
            <v>P5 -  CAPITAL ESTRATÉGICO - COMUNICACIONES</v>
          </cell>
          <cell r="F148" t="str">
            <v>P5O2 Mejorar consistentemente la satisfacción de los servidores públicos y los ciudadanos frente a la información divulgada en materia de acciones, decisiones y resultados de la gestión del distrito capital.</v>
          </cell>
          <cell r="G148" t="str">
            <v>P5O2A3 Fortalecer la apertura de procesos y el uso de redes sociales y plataformas de participación ciudadana (Open Action)</v>
          </cell>
          <cell r="H148" t="str">
            <v>Fortalecer el uso gradual y progresivo de tecnologías digitales como medio de comunicación e información con la ciudadanía</v>
          </cell>
          <cell r="I148" t="str">
            <v>Tecnologías Digitales como medio de comunicación e información con la ciudadanía fortalecidas</v>
          </cell>
          <cell r="J148" t="str">
            <v xml:space="preserve">Medición del porcentaje de acciones y/o procesos de fortalecimiento de tecnologías digitales, como medio de participación, comunicación e información al  ciudadano. </v>
          </cell>
          <cell r="K148" t="str">
            <v>(Acciones o procesos de fortalecimiento ejecutados / Acciones o procesos de fortalecimiento programados) *100</v>
          </cell>
          <cell r="L148" t="str">
            <v>Acciones o procesos de fortalecimiento ejecutados</v>
          </cell>
          <cell r="M148" t="str">
            <v>Acciones o procesos de fortalecimiento programados</v>
          </cell>
          <cell r="O148" t="str">
            <v>Tecnologías Digitales fortalecidas como medio de comunicación e información con la ciudadanía (Tablero de redes/página web)</v>
          </cell>
          <cell r="P148" t="str">
            <v>Apoyar la administración de las plataformas virtuales de la Alcaldía de Bogotá
Emprender acciones que permitan el acceso a los medios virtuales por parte de la ciudadania frente a la gestión de la administración distrital</v>
          </cell>
          <cell r="Q148" t="str">
            <v>Informes que contienen la gestión para el funcionamiento del portal bogota y sus micrositios.
Matriz de seguimiento a publicaciones en redes sociales</v>
          </cell>
          <cell r="R148" t="str">
            <v>Prestar servicios a la ciudadania atraves del portal web, informacion de interes ciudadano divulgada a traves de las redes sociales que permite la interacción administración-ciudadania.</v>
          </cell>
          <cell r="S148" t="str">
            <v>Creciente</v>
          </cell>
          <cell r="T148" t="str">
            <v>Creciente</v>
          </cell>
          <cell r="U148" t="str">
            <v>Porcentaje</v>
          </cell>
          <cell r="V148" t="str">
            <v xml:space="preserve">Eficacia </v>
          </cell>
          <cell r="W148" t="str">
            <v>Resultado</v>
          </cell>
          <cell r="X148">
            <v>2016</v>
          </cell>
          <cell r="Y148">
            <v>0</v>
          </cell>
          <cell r="Z148">
            <v>2016</v>
          </cell>
          <cell r="AA148">
            <v>0</v>
          </cell>
          <cell r="AB148">
            <v>0.15</v>
          </cell>
          <cell r="AC148">
            <v>0.8</v>
          </cell>
          <cell r="AD148">
            <v>1</v>
          </cell>
          <cell r="AE148">
            <v>1</v>
          </cell>
          <cell r="AF148">
            <v>1</v>
          </cell>
          <cell r="AG148" t="str">
            <v>No Aplica</v>
          </cell>
          <cell r="AH148" t="str">
            <v>No Aplica</v>
          </cell>
          <cell r="AI148">
            <v>1</v>
          </cell>
          <cell r="AJ148">
            <v>1</v>
          </cell>
          <cell r="AK148">
            <v>1</v>
          </cell>
          <cell r="AL148">
            <v>1143</v>
          </cell>
          <cell r="AM148" t="str">
            <v>Comunicación para fortalecer las instituciones y acercar a la ciudadanía a la Alcaldía Mayor de Bogotá</v>
          </cell>
          <cell r="AN148">
            <v>1</v>
          </cell>
          <cell r="AO148" t="str">
            <v>Comunicación Pública</v>
          </cell>
          <cell r="AP148" t="str">
            <v>No Aplica</v>
          </cell>
          <cell r="AQ148" t="str">
            <v>No Aplica</v>
          </cell>
          <cell r="AR148" t="str">
            <v>No Aplica</v>
          </cell>
          <cell r="AS148" t="str">
            <v>No Aplica</v>
          </cell>
          <cell r="AT148" t="str">
            <v>No Aplica</v>
          </cell>
          <cell r="AU148" t="str">
            <v>No Aplica</v>
          </cell>
          <cell r="AV148" t="str">
            <v>No Aplica</v>
          </cell>
          <cell r="AW148" t="str">
            <v>No Aplica</v>
          </cell>
          <cell r="AX148" t="str">
            <v>No Aplica</v>
          </cell>
          <cell r="AY148" t="str">
            <v>No Aplica</v>
          </cell>
          <cell r="AZ148" t="str">
            <v>No Aplica</v>
          </cell>
          <cell r="BA148" t="str">
            <v>No Aplica</v>
          </cell>
          <cell r="BB148" t="str">
            <v>No Aplica</v>
          </cell>
          <cell r="BC148" t="str">
            <v>No Aplica</v>
          </cell>
          <cell r="BD148" t="str">
            <v>No Aplica</v>
          </cell>
          <cell r="BE148" t="str">
            <v>No Aplica</v>
          </cell>
          <cell r="BF148" t="str">
            <v>No Aplica</v>
          </cell>
          <cell r="BG148" t="str">
            <v>No Aplica</v>
          </cell>
          <cell r="BH148" t="str">
            <v>No Aplica</v>
          </cell>
          <cell r="BI148" t="str">
            <v>No Aplica</v>
          </cell>
          <cell r="BJ148" t="str">
            <v>No Aplica</v>
          </cell>
          <cell r="BK148" t="str">
            <v>No Aplica</v>
          </cell>
          <cell r="BL148" t="str">
            <v>No Aplica</v>
          </cell>
          <cell r="BM148" t="str">
            <v>Plan Estratégico InstitucionalPlan de Acción Proyecto de inversión 1143 Comunicación para fortalecer las instituciones y acercar a la ciudadanía a la Alcaldía Mayor de BogotáSGCComunicación Pública</v>
          </cell>
          <cell r="BN148" t="str">
            <v xml:space="preserve">Medición del porcentaje de acciones y/o procesos de fortalecimiento de tecnologías digitales, como medio de participación, comunicación e información al  ciudadano. </v>
          </cell>
          <cell r="BO148" t="str">
            <v>Apoyar la administración de las plataformas virtuales de la Alcaldía de Bogotá
Emprender acciones que permitan el acceso a los medios virtuales por parte de la ciudadania frente a la gestión de la administración distrital</v>
          </cell>
          <cell r="BP148" t="str">
            <v>Prestar servicios a la ciudadania atraves del portal web, informacion de interes ciudadano divulgada a traves de las redes sociales que permite la interacción administración-ciudadania.</v>
          </cell>
          <cell r="BQ148" t="str">
            <v>Informes que contienen la gestión para el funcionamiento del portal bogota y sus micrositios.
Matriz de seguimiento a publicaciones en redes sociales</v>
          </cell>
          <cell r="BR148" t="str">
            <v>Suma</v>
          </cell>
          <cell r="BS148">
            <v>6030</v>
          </cell>
          <cell r="BT148">
            <v>118</v>
          </cell>
          <cell r="BU148">
            <v>536</v>
          </cell>
          <cell r="BV148">
            <v>537</v>
          </cell>
          <cell r="BW148">
            <v>538</v>
          </cell>
          <cell r="BX148">
            <v>536</v>
          </cell>
          <cell r="BY148">
            <v>540</v>
          </cell>
          <cell r="BZ148">
            <v>537</v>
          </cell>
          <cell r="CA148">
            <v>538</v>
          </cell>
          <cell r="CB148">
            <v>537</v>
          </cell>
          <cell r="CC148">
            <v>538</v>
          </cell>
          <cell r="CD148">
            <v>538</v>
          </cell>
          <cell r="CE148">
            <v>537</v>
          </cell>
          <cell r="CF148">
            <v>3.9137645107794354E-3</v>
          </cell>
          <cell r="CG148">
            <v>1.7777777777777774E-2</v>
          </cell>
          <cell r="CH148">
            <v>1.7810945273631834E-2</v>
          </cell>
          <cell r="CI148">
            <v>1.7844112769485901E-2</v>
          </cell>
          <cell r="CJ148">
            <v>1.7777777777777774E-2</v>
          </cell>
          <cell r="CK148">
            <v>1.7910447761194024E-2</v>
          </cell>
          <cell r="CL148">
            <v>1.7810945273631834E-2</v>
          </cell>
          <cell r="CM148">
            <v>1.7844112769485901E-2</v>
          </cell>
          <cell r="CN148">
            <v>1.7810945273631834E-2</v>
          </cell>
          <cell r="CO148">
            <v>1.7844112769485901E-2</v>
          </cell>
          <cell r="CP148">
            <v>1.7844112769485901E-2</v>
          </cell>
          <cell r="CQ148">
            <v>1.7810945273631834E-2</v>
          </cell>
          <cell r="CR148">
            <v>1</v>
          </cell>
          <cell r="CS148">
            <v>118</v>
          </cell>
          <cell r="CT148" t="str">
            <v/>
          </cell>
          <cell r="CU148" t="str">
            <v xml:space="preserve">En el mes de Enero la Oficina Consejería de Comunicaciones generó los siguientes productos para el fortalecimiento de sus tecnologías digitales:
1. Reporte de Resolución de Issues por parte del equipo técnico del Portal Bogota.gov.co.
2. Reporte Analytics portal web Bogota.gov.co
3. Análisis de Data (Redes Sociales).
4. 115 Publicaciones en las redes sociales de la Alcaldía de Bogotá (Facebook, Instagram, Twitter y YouTube)
</v>
          </cell>
          <cell r="CV148" t="str">
            <v>No se presentaron dificultades o retrasos que afectaran la ejecución de las actividades programadas.</v>
          </cell>
          <cell r="CW148" t="str">
            <v>Prestar servicios a la ciudadania atraves del portal web, informacion de interes ciudadano divulgada a traves de las redes sociales que permite la interacción administración-ciudadania.</v>
          </cell>
          <cell r="CX148">
            <v>536</v>
          </cell>
          <cell r="CY148" t="str">
            <v/>
          </cell>
          <cell r="CZ148" t="str">
            <v xml:space="preserve">En el mes de Febrero la Oficina Consejería de Comunicaciones generó los siguientes productos para el fortalecimiento de sus tecnologías digitales:
1. Reporte de Resolución de Issues por parte del equipo técnico del Portal Bogota.gov.co.
2. Reporte Analytics portal web Bogota.gov.co
3. Cronograma de Análisis SEO para el Portal Bogotá 2019.
4. Informe SEO (Search Engine Optimization)
5. Análisis de Data (Redes Sociales).
6. 531 Publicaciones en las redes sociales de la Alcaldía de Bogotá (Facebook, Instagram, Twitter y YouTube)
</v>
          </cell>
          <cell r="DA148" t="str">
            <v>No se presentaron dificultades o retrasos que afectaran la ejecución de las actividades programadas.</v>
          </cell>
          <cell r="DB148" t="str">
            <v>Prestar servicios a la ciudadania atraves del portal web, informacion de interes ciudadano divulgada a traves de las redes sociales que permite la interacción administración-ciudadania.</v>
          </cell>
          <cell r="DC148">
            <v>537</v>
          </cell>
          <cell r="DD148" t="str">
            <v/>
          </cell>
          <cell r="DE148" t="str">
            <v xml:space="preserve">En el mes de Marzo  la Oficina Consejería de Comunicaciones generó los siguientes productos para el fortalecimiento de sus tecnologías digitales:
1. Reporte de Resolución de Issues por parte del equipo técnico del Portal Bogota.gov.co.
2. Reporte Analytics portal web Bogota.gov.co
3. Análisis de Data (Redes Sociales).
4. 534 Publicaciones en las redes sociales de la Alcaldía de Bogotá (Facebook, Instagram, Twitter y YouTube)
</v>
          </cell>
          <cell r="DF148" t="str">
            <v>No se presentaron dificultades o retrasos que afectaran la ejecución de las actividades programadas.</v>
          </cell>
          <cell r="DG148" t="str">
            <v>Prestar servicios a la ciudadania atraves del portal web, informacion de interes ciudadano divulgada a traves de las redes sociales que permite la interacción administración-ciudadania.</v>
          </cell>
          <cell r="DH148">
            <v>536</v>
          </cell>
          <cell r="DI148" t="str">
            <v/>
          </cell>
          <cell r="DJ148" t="str">
            <v>En el mes de Abril la Oficina Consejería de Comunicaciones generó los siguientes productos para el fortalecimiento de sus tecnologías digitales:
1.  Un (1) Informe con la corrección de 8o problemas resueltos en el Portal Bogota.gov.co.
2. Un (1) Informe que contiene el resultado del análisis de métricas del portal Bogota.gov.co
3. Un (1) Informe SEO (Search Engine Optimization)
4.  Un (1) Análisis de Data (Redes Sociales).
5.  Quinientos Treinta y Dos (532) Publicaciones en las redes sociales de la Alcaldía de Bogotá (Facebook, Instagram, Twitter y YouTube) relacionadas con la gestión de la Administración Distrital.</v>
          </cell>
          <cell r="DK148" t="str">
            <v xml:space="preserve">Para este periodo se presentó dificultad en la entrega de los siguientes productos:
Un (1) Diseño de un micrositio para niños y niñas en el portal Bogota.gov.co
Un (1) Diseño WEB del primer especial multimedia en el Portal Bogota.gov.co.
En relación con la creación de un primer especial multimedia sobre la calidad del aire en Bogotá, no fue posible entregarlo a tiempo debido al retraso con el que fue entregada la información esencial para el especial por parte de la Secretaría Distrital de Salud. La entrega de información quedó pactada para el 29 de marzo, según consta en el acta de reunión, pero realmente solo hasta el 29 de abril se recibió, lo que retrasó la entrega del especial. Ver imágenes adjuntas Carpeta Dificultades.
En lo que tiene que ver con el micrositio de niños y niñas, este sería diseñado e implementado una vez se lanzara el portal, lo que aún no ha ocurrido en efecto. Se espera que el lanzamiento del portal se dé el 14 de mayo del presente año. Después de esa fecha se tiene tres (3) meses para diseñar, implementar y publicar el micrositio de niños y niñas.
</v>
          </cell>
          <cell r="DL148" t="str">
            <v>Prestar servicios a la ciudadania atraves del portal web, informacion de interes ciudadano divulgada a traves de las redes sociales que permite la interacción administración-ciudadania.</v>
          </cell>
          <cell r="DM148">
            <v>537</v>
          </cell>
          <cell r="DN148" t="str">
            <v/>
          </cell>
          <cell r="DO148" t="str">
            <v>En el mes de Mayo la Oficina Consejería de Comunicaciones generó los siguientes productos para el fortalecimiento de sus tecnologías digitales:
* Un (1) informe que contiene la corrección de ochenta (80) problemas resueltos en el portal Bogotá.
* Un (1) Informe que contiene el resultado del análisis de métricas del portal Bogota.gov.co
* Un (1) Informe SEO (Search Engine Optimization).
* Un (1) Informe Especial Multimedia (Bronx)
* Un (1) Análisis de Data (Redes Sociales).
*Quinientos Treinta y Dos (532) Publicaciones en las redes sociales de la Alcaldía de Bogotá (Facebook, Instagram, Twitter y YouTube) relacionadas con la gestión de la Administración Distrital.</v>
          </cell>
          <cell r="DP148" t="str">
            <v xml:space="preserve">Para este periodo se presentó dificultad en la entrega de los siguientes productos:
Un (1) Diseño de un micrositio para niños y niñas en el portal Bogota.gov.co
Un (1) Diseño WEB del primer especial multimedia en el Portal Bogota.gov.co.
En relación con la creación de un primer especial multimedia sobre la calidad del aire en Bogotá, no fue posible entregarlo a tiempo debido al retraso con el que fue entregada la información esencial para el especial por parte de la Secretaría Distrital de Salud. La entrega de información quedó pactada para el 29 de marzo, según consta en el acta de reunión, pero realmente solo hasta el 29 de abril se recibió, lo que retrasó la entrega del especial. Ver imágenes adjuntas Carpeta Dificultades.
En lo que tiene que ver con el micrositio de niños y niñas, este sería diseñado e implementado una vez se lanzara el portal, lo que aún no ha ocurrido en efecto. Se espera que el lanzamiento del portal se dé el 14 de mayo del presente año. Después de esa fecha se tiene tres (3) meses para diseñar, implementar y publicar el micrositio de niños y niñas.
</v>
          </cell>
          <cell r="DQ148" t="str">
            <v>Prestar servicios a la ciudadanía atreves del portal web, información de interés ciudadano divulgada a través de las redes sociales que permite la interacción administración-ciudadanía</v>
          </cell>
          <cell r="DR148">
            <v>540</v>
          </cell>
          <cell r="DS148" t="str">
            <v/>
          </cell>
          <cell r="DT148" t="str">
            <v xml:space="preserve">En el mes de junio la Oficina Consejería de Comunicaciones generó los siguientes productos para el fortalecimiento de sus tecnologías digitales:
• Un informe que contiene la corrección de cincuenta (50) problemas resueltos en el portal Bogotá 
• Un Informe con mejoras al mapa mi barrio, proyecto de interoperabilidad que permite entregar información georreferenciada a la ciudadanía
• Diseño web del segundo especial multimedia en el portal web Bogotá
• Un Informe que contiene el resultado del análisis de métricas del portal web Bogotá
• Un Informe mensual SEO (posicionamiento de contenidos en google) 
• Un Informe de Métricas de las Redes Sociales de la Alcaldía de Bogotá
• Quinientos Treinta y Dos (534) Publicaciones en las redes sociales de la Alcaldía de Bogotá (Facebook, Instagram, Twitter y YouTube) relacionadas con la gestión de la Administración Distrital.
</v>
          </cell>
          <cell r="DU148" t="str">
            <v>No se presentaron retrasos o dificultades que afectaran la ejecución de las actividades programadas.</v>
          </cell>
          <cell r="DV148" t="str">
            <v>Prestar servicios a la ciudadanía atreves del portal web, información de interés ciudadano divulgada a través de las redes sociales que permite la interacción administración-ciudadanía</v>
          </cell>
          <cell r="DW148">
            <v>537</v>
          </cell>
          <cell r="DX148" t="str">
            <v/>
          </cell>
          <cell r="DY148" t="str">
            <v xml:space="preserve">En el mes de julio la Oficina Consejería de Comunicaciones generó los siguientes productos para el fortalecimiento de sus tecnologías digitales:
• Informe que contiene la corrección problemas resueltos en el portal Bogotá.
• Informe de mejoras a la importación de eventos a publicar en el portal web Bogotá.
• Informe que contiene el resultado del análisis de métricas del portal web Bogotá.
• Informe mensual SEO (posicionamiento de contenidos en google).
• Informe de Métricas de las Redes Sociales de la Alcaldía de Bogotá.
• Quinientos Treinta y Dos (532) Publicaciones en las redes sociales de la Alcaldía de Bogotá (Facebook, Instagram, Twitter y YouTube) relacionadas con la gestión de la Administración Distrital.
</v>
          </cell>
          <cell r="DZ148" t="str">
            <v>No se presentaron retrasos o dificultades que afectaran la ejecución de las actividades programadas.</v>
          </cell>
          <cell r="EA148" t="str">
            <v>Mantener informada a la ciudadanía de las actuaciones realizadas por la Administración Distrital y otros temas de interés.</v>
          </cell>
          <cell r="EB148">
            <v>538</v>
          </cell>
          <cell r="EC148" t="str">
            <v/>
          </cell>
          <cell r="ED148" t="str">
            <v xml:space="preserve">En el mes de agosto la Oficina Consejería de Comunicaciones generó los siguientes productos para el fortalecimiento de sus tecnologías digitales:
• Informe que contiene la corrección problemas resueltos en el portal Bogotá. 
• Informe de importación de las ofertas de empleo provenientes de la Secretaría de desarrollo económico, a publicar en el portal web Bogotá.
• Informe que contiene el resultado del análisis de métricas del portal web Bogotá.
• Informe mensual SEO (posicionamiento de contenidos en google).
• Informe de Métricas de las Redes Sociales de la Alcaldía de Bogotá.
• Quinientos Treinta y Tres (533) Publicaciones en las redes sociales de la Alcaldía de Bogotá (Facebook, Instagram, Twitter y YouTube) relacionadas con la gestión de la Administración Distrital.
</v>
          </cell>
          <cell r="EE148" t="str">
            <v>No se presentaron retrasos o dificultades que afectaran la ejecución de las actividades programadas.</v>
          </cell>
          <cell r="EF148" t="str">
            <v>Mantener informada a la ciudadanía de las actuaciones realizadas por la Administración Distrital y otros temas de interés a traves de las plataformas digitales.</v>
          </cell>
          <cell r="EG148">
            <v>537</v>
          </cell>
          <cell r="EH148" t="str">
            <v/>
          </cell>
          <cell r="EI148" t="str">
            <v>Para el mes de septiembre la Oficina Consejería de Comunicaciones a través del Portal Bogotá y Redes Sociales desarrolló y entregó los siguientes informes y productos:
1. Un informe que contiene la corrección de treinta y cinco (35) problemas resueltos en el portal Bogotá.
2. Diseño web del tercer especial multimedia en el portal web Bogotá.
3. Un Informe que contiene el resultado del análisis de métricas del portal web Bogotá.
4. Un Informe mensual SEO (posicionamiento de contenidos en google).
5. Un Informe de métricas de las Redes Sociales de la Alcaldía de Bogotá.
6. Divulgación de Quinientos Treinta y Dos (532) mensajes relacionados con la gestión y los avances de la Administración Distrital en las Redes Sociales de la Alcaldía (Instagram, Twitter, YouTube, Facebook).</v>
          </cell>
          <cell r="EJ148" t="str">
            <v>Para el presente mes no se genero ninguna dificultad para el cumplimiento de la programacion de la meta.</v>
          </cell>
          <cell r="EK148" t="str">
            <v>Divulgar informacion a traves de los diferentes medios de comunicación digital, fortaleciendo las plataformas digitales y  promoviendo la interacción ciudadana.</v>
          </cell>
          <cell r="EL148">
            <v>538</v>
          </cell>
          <cell r="EM148" t="str">
            <v/>
          </cell>
          <cell r="EN148" t="str">
            <v xml:space="preserve">Para el mes de octubre la Oficina Consejería de Comunicaciones a través del Portal Bogotá y Redes Sociales desarrolló y entregó los siguientes informes y productos:
1. Un informe que contiene la corrección de Ciento Cincuenta y Nueve (159) problemas resueltos en el portal Bogotá. 
2. Informe que contiene el resultado del análisis de métricas del portal web Bogotá.
3. Informe mensual SEO (posicionamiento de contenidos en google).
4. Informe de mejoras al tanque de noticias del portal web Bogotá.
5. Un Informe de métricas de las Redes Sociales de la Alcaldía de Bogotá.
6. Divulgación de Quinientos Treinta y (534) mensajes relacionados con la gestión y los avances de la Administración Distrital en las Redes Sociales de la Alcaldía (Instagram, Twitter, YouTube, Facebook).
</v>
          </cell>
          <cell r="EO148" t="str">
            <v>Para el presente mes no se genero ninguna dificultad para el cumplimiento de la programacion de la meta.</v>
          </cell>
          <cell r="EP148" t="str">
            <v>Prestar servicios a la ciudadania atraves del portal web, informacion de interes ciudadano divulgada a traves de las redes sociales que permite la interacción administración-ciudadania.</v>
          </cell>
          <cell r="EQ148">
            <v>538</v>
          </cell>
          <cell r="ER148" t="str">
            <v/>
          </cell>
          <cell r="ES148" t="str">
            <v>En el mes de noviembre la Oficina Consejería de Comunicaciones generó los siguientes productos para el fortalecimiento de sus tecnologías digitales:
• Un informe que contiene la corrección de treinta y cinco (35) problemas resueltos en el portal Bogotá.
• Diseño web del cuarto especial multimedia en el portal web Bogotá.
• Informe que contiene el resultado del análisis de métricas del portal web Bogotá.
• Informe mensual SEO (posicionamiento de contenidos en google).
• Informe de experiencia de usuario sobre el portal web Bogotá.
• Informe de Métricas de las Redes Sociales de la Alcaldía de Bogotá.
• Quinientos Treinta y Dos (532) Publicaciones en las redes sociales de la Alcaldía de Bogotá (Facebook, Instagram, Twitter y YouTube) relacionadas con la gestión de la Administración Distrital.</v>
          </cell>
          <cell r="ET148" t="str">
            <v>No se presentaron retrasos para el cumplimiento de esta meta.</v>
          </cell>
          <cell r="EU148" t="str">
            <v>Generar contenidos a traves de plataformas digitales para mantener a la ciudadanía informada en tiempo real.</v>
          </cell>
          <cell r="EV148">
            <v>539</v>
          </cell>
          <cell r="EW148" t="str">
            <v/>
          </cell>
          <cell r="EX148" t="str">
            <v>En el mes de diciembre la Oficina Consejería de Comunicaciones generó los siguientes productos para el fortalecimiento de sus tecnologías digitales:
1. Resumen de los incidentes resueltos en el portal Bogotá.
2. Informe que contiene el resultado del análisis de métricas del portal web Bogotá.
3. Informe de gestión del proyecto portal web Bogotá.
4. Informe de Métricas de las Redes Sociales de la Alcaldía de Bogotá.
5. Quinientos Treinta y Cinco (535) Publicaciones en las redes sociales de la Alcaldía de Bogotá (Facebook, Instagram, Twitter y YouTube) relacionadas con la gestión de la Administración Distrital.</v>
          </cell>
          <cell r="EY148" t="str">
            <v>No se presentaron dificultades o retrasos que afectaran la ejecución de las actividades programadas.</v>
          </cell>
          <cell r="EZ148" t="str">
            <v>Solución a aspectos fundamentales de un sitio web como ajustes y Mejoras en modulos.
Reporte de usuarios unicos, páginas vistas y sesiones por usuario en el portal Bogotá.</v>
          </cell>
          <cell r="FA148">
            <v>6031</v>
          </cell>
          <cell r="FB148">
            <v>0</v>
          </cell>
          <cell r="FC148" t="str">
            <v>Cumple</v>
          </cell>
          <cell r="FD148" t="str">
            <v>Cumplido</v>
          </cell>
          <cell r="FE148" t="str">
            <v>Satisfactorio</v>
          </cell>
          <cell r="FF148" t="str">
            <v>Adecuado</v>
          </cell>
          <cell r="FG148" t="str">
            <v>Coherente</v>
          </cell>
          <cell r="FH148" t="str">
            <v>Concuerda</v>
          </cell>
          <cell r="FI148" t="str">
            <v>Concuerda</v>
          </cell>
          <cell r="FJ148" t="str">
            <v>Relación directa</v>
          </cell>
          <cell r="FK148" t="str">
            <v>Adecuado</v>
          </cell>
          <cell r="FL148" t="str">
            <v>No oportuna</v>
          </cell>
          <cell r="FM148" t="str">
            <v>N/A</v>
          </cell>
          <cell r="FN148" t="str">
            <v>Sebastian Malpica</v>
          </cell>
          <cell r="FO148" t="str">
            <v>Cumple</v>
          </cell>
          <cell r="FP148" t="str">
            <v>Satisfactorio</v>
          </cell>
          <cell r="FQ148" t="e">
            <v>#N/A</v>
          </cell>
          <cell r="FR148" t="str">
            <v>Adecuado</v>
          </cell>
          <cell r="FS148" t="str">
            <v>Coherente</v>
          </cell>
          <cell r="FT148" t="str">
            <v>Concuerda</v>
          </cell>
          <cell r="FU148" t="str">
            <v>Concuerda</v>
          </cell>
          <cell r="FV148" t="str">
            <v>Relación directa</v>
          </cell>
          <cell r="FW148" t="str">
            <v>Adecuado</v>
          </cell>
          <cell r="FX148" t="str">
            <v>Oportuna</v>
          </cell>
          <cell r="FY148" t="str">
            <v>El indicador está bien reportado</v>
          </cell>
          <cell r="FZ148" t="str">
            <v>Sebastian Malpica</v>
          </cell>
          <cell r="GA148" t="str">
            <v>Cumple</v>
          </cell>
          <cell r="GB148" t="str">
            <v>Satisfactorio</v>
          </cell>
          <cell r="GC148" t="e">
            <v>#N/A</v>
          </cell>
          <cell r="GD148" t="str">
            <v>Adecuado</v>
          </cell>
          <cell r="GE148" t="str">
            <v>Coherente</v>
          </cell>
          <cell r="GF148" t="str">
            <v>Concuerda</v>
          </cell>
          <cell r="GG148" t="str">
            <v>Concuerda</v>
          </cell>
          <cell r="GH148" t="str">
            <v>Relación directa</v>
          </cell>
          <cell r="GI148" t="str">
            <v>Adecuado</v>
          </cell>
          <cell r="GJ148" t="str">
            <v>Oportuna</v>
          </cell>
          <cell r="GK148" t="str">
            <v>El indicador se encuentra bien reportado</v>
          </cell>
          <cell r="GL148" t="str">
            <v>Sebastian Malpica</v>
          </cell>
          <cell r="GM148" t="str">
            <v>Cumple</v>
          </cell>
          <cell r="GN148" t="str">
            <v>Sobrecumplido</v>
          </cell>
          <cell r="GO148" t="e">
            <v>#N/A</v>
          </cell>
          <cell r="GP148" t="str">
            <v>Adecuado</v>
          </cell>
          <cell r="GQ148" t="str">
            <v>Coherente</v>
          </cell>
          <cell r="GR148" t="str">
            <v>Concuerda</v>
          </cell>
          <cell r="GS148" t="str">
            <v>Concuerda</v>
          </cell>
          <cell r="GT148" t="str">
            <v>Relación directa</v>
          </cell>
          <cell r="GU148" t="str">
            <v>Adecuado</v>
          </cell>
          <cell r="GV148" t="str">
            <v>Oportuna</v>
          </cell>
          <cell r="GW148" t="str">
            <v xml:space="preserve"> El indicador esta adecuadamente reportado y cumple todos los criterios de calidad del reporte</v>
          </cell>
          <cell r="GX148" t="str">
            <v>Sebastian Malpica</v>
          </cell>
          <cell r="GY148">
            <v>118</v>
          </cell>
          <cell r="GZ148">
            <v>536</v>
          </cell>
          <cell r="HA148">
            <v>537</v>
          </cell>
          <cell r="HB148">
            <v>536</v>
          </cell>
          <cell r="HC148">
            <v>537</v>
          </cell>
          <cell r="HD148">
            <v>540</v>
          </cell>
          <cell r="HE148">
            <v>537</v>
          </cell>
          <cell r="HF148">
            <v>538</v>
          </cell>
          <cell r="HG148">
            <v>537</v>
          </cell>
          <cell r="HH148">
            <v>538</v>
          </cell>
          <cell r="HI148">
            <v>538</v>
          </cell>
          <cell r="HJ148">
            <v>539</v>
          </cell>
          <cell r="HK148">
            <v>6031</v>
          </cell>
          <cell r="HL148">
            <v>3.9137645107794354E-3</v>
          </cell>
          <cell r="HM148">
            <v>1.7777777777777774E-2</v>
          </cell>
          <cell r="HN148">
            <v>1.7810945273631834E-2</v>
          </cell>
          <cell r="HO148">
            <v>1.7777777777777774E-2</v>
          </cell>
          <cell r="HP148">
            <v>1.7810945273631834E-2</v>
          </cell>
          <cell r="HQ148">
            <v>1.7910447761194024E-2</v>
          </cell>
          <cell r="HR148">
            <v>1.7810945273631834E-2</v>
          </cell>
          <cell r="HS148">
            <v>1.7844112769485901E-2</v>
          </cell>
          <cell r="HT148">
            <v>1.7810945273631834E-2</v>
          </cell>
          <cell r="HU148">
            <v>1.7844112769485901E-2</v>
          </cell>
          <cell r="HV148">
            <v>1.7844112769485901E-2</v>
          </cell>
          <cell r="HW148">
            <v>1.7877280265339964E-2</v>
          </cell>
          <cell r="HX148">
            <v>0.20003316749585404</v>
          </cell>
          <cell r="HY148">
            <v>1</v>
          </cell>
          <cell r="HZ148">
            <v>1</v>
          </cell>
          <cell r="IA148">
            <v>1</v>
          </cell>
          <cell r="IB148">
            <v>0.9988432620011567</v>
          </cell>
          <cell r="IC148">
            <v>0.99955849889624737</v>
          </cell>
          <cell r="ID148">
            <v>0.99964349376114092</v>
          </cell>
          <cell r="IE148">
            <v>0.9997007779772592</v>
          </cell>
          <cell r="IF148">
            <v>0.99974226804123745</v>
          </cell>
          <cell r="IG148">
            <v>0.9997736019923027</v>
          </cell>
          <cell r="IH148">
            <v>0.99979818365287609</v>
          </cell>
          <cell r="II148">
            <v>0.99981795011833263</v>
          </cell>
          <cell r="IJ148">
            <v>1.0001658374792706</v>
          </cell>
          <cell r="IK148">
            <v>1</v>
          </cell>
          <cell r="IL148">
            <v>0.99964349376114092</v>
          </cell>
          <cell r="IM148">
            <v>0.9997736019923027</v>
          </cell>
          <cell r="IN148">
            <v>1.0001658374792706</v>
          </cell>
          <cell r="IP148">
            <v>3.9502487562189048E-2</v>
          </cell>
          <cell r="IQ148">
            <v>9.3001658374792684E-2</v>
          </cell>
          <cell r="IR148">
            <v>0.14646766169154227</v>
          </cell>
          <cell r="IS148">
            <v>1.0001658374792706</v>
          </cell>
        </row>
        <row r="149">
          <cell r="A149">
            <v>188</v>
          </cell>
          <cell r="B149" t="str">
            <v>Oficina Consejería de Comunicaciones</v>
          </cell>
          <cell r="C149" t="str">
            <v>Jefe Oficina Consejería de Comunicaciones</v>
          </cell>
          <cell r="D149" t="str">
            <v>Paola Andrea Tovar Niño</v>
          </cell>
          <cell r="E149" t="str">
            <v>P2 -  SERVICIO AL CIUDADANO</v>
          </cell>
          <cell r="F149" t="str">
            <v xml:space="preserve">P2O1 Mejorar la experiencia de la ciudadanía, con enfoque diferencial y preferencial, en su relación con la Administración Distrital </v>
          </cell>
          <cell r="G149" t="str">
            <v>P2O1A4 Implementar la estrategia de lenguaje claro de los contenidos generados por la Secretaría General</v>
          </cell>
          <cell r="H149" t="str">
            <v>Generar mensajes en distintas plataformas y espacios ( escritos/ digitales/ virtuales) oportunos que informen y retroalimenten a los ciudadanos sobre la gestión de políticas de la administración distrital</v>
          </cell>
          <cell r="I149" t="str">
            <v>Mensajes (escritos/ digitales/ virtuales) oportunos que informen y retroalimenten a los ciudadanos sobre la gestión de políticas de la administración distrital generados
virtuales ) generados</v>
          </cell>
          <cell r="J149" t="str">
            <v>Reporte de mensajes (Escritos/digitales/virtuales) que informen y retroalimenten a los ciudadanos sobre la gestión de políticas de la administración distrital</v>
          </cell>
          <cell r="K149" t="str">
            <v xml:space="preserve">  Sumatoria de mensajes (Escritos/digitales/virtuales) que informen y retroalimenten a los ciudadanos sobre la gestión de políticas de la administración distrital     </v>
          </cell>
          <cell r="L149" t="str">
            <v>Sumatoria de mensajes (Escritos/digitales/virtuales) que informen y retroalimenten a los ciudadanos sobre la gestión de políticas de la administración distrital</v>
          </cell>
          <cell r="M149">
            <v>0</v>
          </cell>
          <cell r="O149" t="str">
            <v>Mensajes  (Escritos/digitales/virtuales) que informen y retroalimenten a los ciudadanos sobre la gestión de políticas de la administración distrital</v>
          </cell>
          <cell r="P149" t="str">
            <v>Divulgar los contenidos informativos en las distintas localidades del distrito
Generar contenidos informativos de interes ciudadano, respecto a las politicas de la administración distrital</v>
          </cell>
          <cell r="Q149" t="str">
            <v>Contenidos Periodisticos divulgados en el Portal Bogota http://www.bogota.gov.co y Boletines de Prensa.</v>
          </cell>
          <cell r="R149" t="str">
            <v>Ciudadanía a traves de los medios de comunicación sobre las acciones de la Administración Distrital de forma oportuna, agil, clara y veridica.</v>
          </cell>
          <cell r="S149" t="str">
            <v>Suma</v>
          </cell>
          <cell r="T149" t="str">
            <v>Suma</v>
          </cell>
          <cell r="U149" t="str">
            <v>Número</v>
          </cell>
          <cell r="V149" t="str">
            <v xml:space="preserve">Eficacia </v>
          </cell>
          <cell r="W149" t="str">
            <v>Resultado</v>
          </cell>
          <cell r="X149">
            <v>2016</v>
          </cell>
          <cell r="Y149">
            <v>0</v>
          </cell>
          <cell r="Z149">
            <v>2016</v>
          </cell>
          <cell r="AA149">
            <v>0</v>
          </cell>
          <cell r="AB149">
            <v>1334</v>
          </cell>
          <cell r="AC149">
            <v>2125</v>
          </cell>
          <cell r="AD149">
            <v>1251</v>
          </cell>
          <cell r="AE149">
            <v>0</v>
          </cell>
          <cell r="AF149">
            <v>4710</v>
          </cell>
          <cell r="AG149" t="str">
            <v>No Aplica</v>
          </cell>
          <cell r="AH149" t="str">
            <v>No Aplica</v>
          </cell>
          <cell r="AI149" t="str">
            <v>No Aplica</v>
          </cell>
          <cell r="AJ149">
            <v>1</v>
          </cell>
          <cell r="AK149">
            <v>1</v>
          </cell>
          <cell r="AL149">
            <v>1143</v>
          </cell>
          <cell r="AM149" t="str">
            <v>Comunicación para fortalecer las instituciones y acercar a la ciudadanía a la Alcaldía Mayor de Bogotá</v>
          </cell>
          <cell r="AN149" t="str">
            <v>No Aplica</v>
          </cell>
          <cell r="AO149" t="str">
            <v>No Aplica</v>
          </cell>
          <cell r="AP149" t="str">
            <v>No Aplica</v>
          </cell>
          <cell r="AQ149" t="str">
            <v>No Aplica</v>
          </cell>
          <cell r="AR149" t="str">
            <v>No Aplica</v>
          </cell>
          <cell r="AS149" t="str">
            <v>No Aplica</v>
          </cell>
          <cell r="AT149" t="str">
            <v>No Aplica</v>
          </cell>
          <cell r="AU149" t="str">
            <v>No Aplica</v>
          </cell>
          <cell r="AV149" t="str">
            <v>No Aplica</v>
          </cell>
          <cell r="AW149" t="str">
            <v>No Aplica</v>
          </cell>
          <cell r="AX149" t="str">
            <v>No Aplica</v>
          </cell>
          <cell r="AY149" t="str">
            <v>No Aplica</v>
          </cell>
          <cell r="AZ149" t="str">
            <v>No Aplica</v>
          </cell>
          <cell r="BA149" t="str">
            <v>No Aplica</v>
          </cell>
          <cell r="BB149" t="str">
            <v>No Aplica</v>
          </cell>
          <cell r="BC149" t="str">
            <v>No Aplica</v>
          </cell>
          <cell r="BD149" t="str">
            <v>No Aplica</v>
          </cell>
          <cell r="BE149" t="str">
            <v>No Aplica</v>
          </cell>
          <cell r="BF149" t="str">
            <v>No Aplica</v>
          </cell>
          <cell r="BG149" t="str">
            <v>No Aplica</v>
          </cell>
          <cell r="BH149" t="str">
            <v>No Aplica</v>
          </cell>
          <cell r="BI149" t="str">
            <v>No Aplica</v>
          </cell>
          <cell r="BJ149" t="str">
            <v>No Aplica</v>
          </cell>
          <cell r="BK149" t="str">
            <v>No Aplica</v>
          </cell>
          <cell r="BL149" t="str">
            <v>No Aplica</v>
          </cell>
          <cell r="BM149" t="str">
            <v>Plan de Acción Proyecto de inversión 1143 Comunicación para fortalecer las instituciones y acercar a la ciudadanía a la Alcaldía Mayor de Bogotá</v>
          </cell>
          <cell r="BN149" t="str">
            <v>Reporte de mensajes (Escritos/digitales/virtuales) que informen y retroalimenten a los ciudadanos sobre la gestión de políticas de la administración distrital</v>
          </cell>
          <cell r="BO149" t="str">
            <v>Divulgar los contenidos informativos en las distintas localidades del distrito
Generar contenidos informativos de interes ciudadano, respecto a las politicas de la administración distrital</v>
          </cell>
          <cell r="BP149" t="str">
            <v>Ciudadanía a traves de los medios de comunicación sobre las acciones de la Administración Distrital de forma oportuna, agil, clara y veridica.</v>
          </cell>
          <cell r="BQ149" t="str">
            <v>Contenidos Periodisticos divulgados en el Portal Bogota http://www.bogota.gov.co y Boletines de Prensa.</v>
          </cell>
          <cell r="BR149" t="str">
            <v>Suma</v>
          </cell>
          <cell r="BS149">
            <v>1251</v>
          </cell>
          <cell r="BT149">
            <v>104</v>
          </cell>
          <cell r="BU149">
            <v>104</v>
          </cell>
          <cell r="BV149">
            <v>104</v>
          </cell>
          <cell r="BW149">
            <v>104</v>
          </cell>
          <cell r="BX149">
            <v>104</v>
          </cell>
          <cell r="BY149">
            <v>104</v>
          </cell>
          <cell r="BZ149">
            <v>104</v>
          </cell>
          <cell r="CA149">
            <v>107</v>
          </cell>
          <cell r="CB149">
            <v>104</v>
          </cell>
          <cell r="CC149">
            <v>104</v>
          </cell>
          <cell r="CD149">
            <v>104</v>
          </cell>
          <cell r="CE149">
            <v>104</v>
          </cell>
          <cell r="CF149">
            <v>104</v>
          </cell>
          <cell r="CG149">
            <v>104</v>
          </cell>
          <cell r="CH149">
            <v>104</v>
          </cell>
          <cell r="CI149">
            <v>104</v>
          </cell>
          <cell r="CJ149">
            <v>104</v>
          </cell>
          <cell r="CK149">
            <v>104</v>
          </cell>
          <cell r="CL149">
            <v>104</v>
          </cell>
          <cell r="CM149">
            <v>107</v>
          </cell>
          <cell r="CN149">
            <v>104</v>
          </cell>
          <cell r="CO149">
            <v>104</v>
          </cell>
          <cell r="CP149">
            <v>104</v>
          </cell>
          <cell r="CQ149">
            <v>104</v>
          </cell>
          <cell r="CR149">
            <v>1251</v>
          </cell>
          <cell r="CS149">
            <v>104</v>
          </cell>
          <cell r="CT149" t="str">
            <v/>
          </cell>
          <cell r="CU149" t="str">
            <v>En el mes de Enero la O.C.C emitió 31 Boletines de Prensa a los medios de comunicación y genero 73 contenidos periodisticos divulgados en el portal Bogotá.</v>
          </cell>
          <cell r="CV149" t="str">
            <v>No se presentaron dificultades o retrasos que afectaran la ejecución de las actividades programadas.</v>
          </cell>
          <cell r="CW149" t="str">
            <v>Ciudadanía a traves de los medios de comunicación sobre las acciones de la Administración Distrital de forma oportuna, agil, clara y veridica.</v>
          </cell>
          <cell r="CX149">
            <v>104</v>
          </cell>
          <cell r="CY149" t="str">
            <v/>
          </cell>
          <cell r="CZ149" t="str">
            <v>En el mes de Febrero se emitieron 22 boletines de prensa para los medios de comunicación y se generaron 82 notas para el portal Bogotá.</v>
          </cell>
          <cell r="DA149" t="str">
            <v>No se presentaron dificultades o retrasos que afectaran la ejecución de las actividades programadas.</v>
          </cell>
          <cell r="DB149" t="str">
            <v>Ciudadanía a traves de los medios de comunicación sobre las acciones de la Administración Distrital de forma oportuna, agil, clara y veridica.</v>
          </cell>
          <cell r="DC149">
            <v>104</v>
          </cell>
          <cell r="DD149" t="str">
            <v/>
          </cell>
          <cell r="DE149" t="str">
            <v>En el mes de Marzo la O.C.C emitió  17 Boletines de Prensa para los medios de comunicación y se generaron 87 notas para el portal Bogotá.</v>
          </cell>
          <cell r="DF149" t="str">
            <v>No se presentaron dificultades o retrasos que afectaran la ejecución de las actividades programadas.</v>
          </cell>
          <cell r="DG149" t="str">
            <v>Ciudadanía a traves de los medios de comunicación sobre las acciones de la Administración Distrital de forma oportuna, agil, clara y veridica.</v>
          </cell>
          <cell r="DH149">
            <v>104</v>
          </cell>
          <cell r="DI149" t="str">
            <v/>
          </cell>
          <cell r="DJ149" t="str">
            <v>En el mes de abril, la O.C.C emitió 33 Boletines de Prensa para los medios de comunicación y se generaron 71 notas para el portal Bogotá relacionadas con la gestión de la Administración Distrital.</v>
          </cell>
          <cell r="DK149" t="str">
            <v>No se presentaron retrasos o dificultades que afectaran la ejecución de las actividades programadas.</v>
          </cell>
          <cell r="DL149" t="str">
            <v>Ciudadanía informada a traves de los medios de comunicación sobre las acciones de la Administración Distrital de forma oportuna, agil, clara y veridica.</v>
          </cell>
          <cell r="DM149">
            <v>104</v>
          </cell>
          <cell r="DN149" t="str">
            <v/>
          </cell>
          <cell r="DO149" t="str">
            <v>En el mes de Mayo, la O.C.C emitió veintiocho (28) Boletines de Prensa para los medios de comunicación y se generaron setenta y seis (76) notas para el portal Bogotá relacionadas con la gestión de la Administración Distrital.</v>
          </cell>
          <cell r="DP149" t="str">
            <v>No se presentaron retrasos o dificultades que afectaran la ejecución de las actividades programadas.</v>
          </cell>
          <cell r="DQ149" t="str">
            <v>Ciudadanía informada a traves de los medios de comunicación sobre las acciones de la Administración Distrital de forma oportuna, agil, clara y veridica.</v>
          </cell>
          <cell r="DR149">
            <v>104</v>
          </cell>
          <cell r="DS149" t="str">
            <v/>
          </cell>
          <cell r="DT149" t="str">
            <v>En el mes de Junio, la O.C.C emitió treinta (30) Boletines de Prensa para los medios de comunicación y se generaron setenta y cuatro (74) notas para el portal Bogotá relacionadas con la gestión de la Administración Distrital.</v>
          </cell>
          <cell r="DU149" t="str">
            <v>No se presentaron retrasos o dificultades que afectaran la ejecución de las actividades programadas.</v>
          </cell>
          <cell r="DV149" t="str">
            <v>Ciudadanía informada a traves de los medios de comunicación sobre las acciones de la Administración Distrital de forma oportuna, agil, clara y veridica.</v>
          </cell>
          <cell r="DW149">
            <v>104</v>
          </cell>
          <cell r="DX149" t="str">
            <v/>
          </cell>
          <cell r="DY149" t="str">
            <v>En el mes de Julio, la O.C.C emitió veintiocho (28) Boletines de Prensa para los medios de comunicación y se generaron setenta y seis (76) notas para el portal Bogotá relacionadas con la gestión de la Administración Distrital.</v>
          </cell>
          <cell r="DZ149" t="str">
            <v>No se presentaron retrasos o dificultades que afectaran la ejecución de las actividades programadas.</v>
          </cell>
          <cell r="EA149" t="str">
            <v>Informar a la Ciudadanía y medios de comunicación sobre las actividades y gestión de la Administración Distrital.</v>
          </cell>
          <cell r="EB149">
            <v>104</v>
          </cell>
          <cell r="EC149" t="str">
            <v/>
          </cell>
          <cell r="ED149" t="str">
            <v>En el mes de Agosto, la Oficina Consejería de Comunicaciones emitió Treinta y Un (31) Boletines de Prensa para los medios de comunicación y se generaron setenta y Tres (73) notas para el portal Bogotá relacionadas con la gestión de la Administración Distrital.</v>
          </cell>
          <cell r="EE149" t="str">
            <v>No se presentaron retrasos o dificultades que afectaran la ejecución de las actividades programadas.</v>
          </cell>
          <cell r="EF149" t="str">
            <v>Informar a la Ciudadanía y medios de comunicación sobre las actividades y gestión de la Administración Distrital.</v>
          </cell>
          <cell r="EG149">
            <v>104</v>
          </cell>
          <cell r="EH149" t="str">
            <v/>
          </cell>
          <cell r="EI149" t="str">
            <v>Para el presente mes, la Oficina Consejeria de Comunicaciones genero ciento cuatro (104) mensajes (escritos/digitales/virtuales) entre boletines de prensa y contenidos informativos y/o periodisticos, divulgados a los diferentes medios de comunicación y en la pagina web de la Alcaldia de Bogota www.bogota.gov.co</v>
          </cell>
          <cell r="EJ149" t="str">
            <v>Para el presente mes no se genero ninguna dificultad para el cumplimiento de la programacion de la meta.</v>
          </cell>
          <cell r="EK149" t="str">
            <v>Ciudadanía informada a traves de los medios de comunicación sobre las acciones de la Administración Distrital de forma oportuna, agil, clara y veridica.</v>
          </cell>
          <cell r="EL149">
            <v>104</v>
          </cell>
          <cell r="EM149" t="str">
            <v/>
          </cell>
          <cell r="EN149" t="str">
            <v xml:space="preserve">Para el presente mes, la Oficina Consejería de Comunicaciones generó ciento cuatro (104) mensajes (escritos/digitales/virtuales) entre boletines de prensa y contenidos informativos y/o periodísticos, divulgados a los diferentes medios de comunicación y en la página web de la Alcaldía de Bogotá www.bogota.gov.co
</v>
          </cell>
          <cell r="EO149" t="str">
            <v>Para el presente mes no se genero ninguna dificultad para el cumplimiento de la programacion de la meta.</v>
          </cell>
          <cell r="EP149" t="str">
            <v>Informar a la Ciudadanía y a los Medios de Comunicación las acciones de la Administración Distrital de forma oportuna, ágil, clara y verídica.</v>
          </cell>
          <cell r="EQ149">
            <v>104</v>
          </cell>
          <cell r="ER149" t="str">
            <v/>
          </cell>
          <cell r="ES149" t="str">
            <v>Durante este periodo la Oficina Consjeria de Comunicaciones genero Veintidos (22) Boletines de Prensa y Ochenta y Dos (82) Notas relacionadas con la gestión de la Administración Distrital publicadas en el Portal Bogotá.</v>
          </cell>
          <cell r="ET149" t="str">
            <v>No se presentaron retrasos para el cumplimiento de esta meta.</v>
          </cell>
          <cell r="EU149" t="str">
            <v>Medios de Comunicación informados de la Gestión de la Administración Distrital.</v>
          </cell>
          <cell r="EV149">
            <v>107</v>
          </cell>
          <cell r="EW149" t="str">
            <v/>
          </cell>
          <cell r="EX149" t="str">
            <v>Durante este mes se generaron veintiun (21) boletines de prensa y  Ochenta y Seis (86) Notas en el Portal Bogotá www.bogota.gov.co, relacionadas con la gestión de la Administración Distrital.</v>
          </cell>
          <cell r="EY149" t="str">
            <v>No se presentaron dificultades o retrasos que afectaran la ejecución de las actividades programadas.</v>
          </cell>
          <cell r="EZ149" t="str">
            <v>Dar información veraz y oportuna a los medios de comunicación del Alcalde Mayor, y comunicar a la ciudadania los diferentes planes, proyectos, avances y gestión de las diferentes entidades del distrito.</v>
          </cell>
          <cell r="FA149">
            <v>1251</v>
          </cell>
          <cell r="FB149">
            <v>0</v>
          </cell>
          <cell r="FC149" t="str">
            <v>Cumple</v>
          </cell>
          <cell r="FD149" t="str">
            <v>Cumplido</v>
          </cell>
          <cell r="FE149" t="str">
            <v>Cumplido</v>
          </cell>
          <cell r="FF149" t="str">
            <v>Adecuado</v>
          </cell>
          <cell r="FG149" t="str">
            <v>Coherente</v>
          </cell>
          <cell r="FH149" t="str">
            <v>Concuerda</v>
          </cell>
          <cell r="FI149" t="str">
            <v>Concuerda</v>
          </cell>
          <cell r="FJ149" t="str">
            <v>Relación directa</v>
          </cell>
          <cell r="FK149" t="str">
            <v>Adecuado</v>
          </cell>
          <cell r="FL149" t="str">
            <v>No oportuna</v>
          </cell>
          <cell r="FM149" t="str">
            <v>N/A</v>
          </cell>
          <cell r="FN149" t="str">
            <v>Sebastian Malpica</v>
          </cell>
          <cell r="FO149" t="str">
            <v>Cumple</v>
          </cell>
          <cell r="FP149" t="str">
            <v>Cumplido</v>
          </cell>
          <cell r="FQ149" t="e">
            <v>#N/A</v>
          </cell>
          <cell r="FR149" t="str">
            <v>Adecuado</v>
          </cell>
          <cell r="FS149" t="str">
            <v>Coherente</v>
          </cell>
          <cell r="FT149" t="str">
            <v>Concuerda</v>
          </cell>
          <cell r="FU149" t="str">
            <v>Concuerda</v>
          </cell>
          <cell r="FV149" t="str">
            <v>Relación directa</v>
          </cell>
          <cell r="FW149" t="str">
            <v>Adecuado</v>
          </cell>
          <cell r="FX149" t="str">
            <v>Oportuna</v>
          </cell>
          <cell r="FY149" t="str">
            <v>El indicador está bien reportado</v>
          </cell>
          <cell r="FZ149" t="str">
            <v>Sebastian Malpica</v>
          </cell>
          <cell r="GA149" t="str">
            <v>Cumple</v>
          </cell>
          <cell r="GB149" t="str">
            <v>Satisfactorio</v>
          </cell>
          <cell r="GC149" t="e">
            <v>#N/A</v>
          </cell>
          <cell r="GD149" t="str">
            <v>Adecuado</v>
          </cell>
          <cell r="GE149" t="str">
            <v>Coherente</v>
          </cell>
          <cell r="GF149" t="str">
            <v>Concuerda</v>
          </cell>
          <cell r="GG149" t="str">
            <v>Concuerda</v>
          </cell>
          <cell r="GH149" t="str">
            <v>Relación directa</v>
          </cell>
          <cell r="GI149" t="str">
            <v>Adecuado</v>
          </cell>
          <cell r="GJ149" t="str">
            <v>Oportuna</v>
          </cell>
          <cell r="GK149" t="str">
            <v>El indicador se encuentra bien reportado</v>
          </cell>
          <cell r="GL149" t="str">
            <v>Sebastian Malpica</v>
          </cell>
          <cell r="GM149" t="str">
            <v>Cumple</v>
          </cell>
          <cell r="GN149" t="str">
            <v>Cumplido</v>
          </cell>
          <cell r="GO149" t="e">
            <v>#N/A</v>
          </cell>
          <cell r="GP149" t="str">
            <v>Adecuado</v>
          </cell>
          <cell r="GQ149" t="str">
            <v>Coherente</v>
          </cell>
          <cell r="GR149" t="str">
            <v>Concuerda</v>
          </cell>
          <cell r="GS149" t="str">
            <v>Concuerda</v>
          </cell>
          <cell r="GT149" t="str">
            <v>Relación directa</v>
          </cell>
          <cell r="GU149" t="str">
            <v>Adecuado</v>
          </cell>
          <cell r="GV149" t="str">
            <v>Oportuna</v>
          </cell>
          <cell r="GW149" t="str">
            <v xml:space="preserve"> El indicador esta adecuadamente reportado y cumple todos los criterios de calidad del reporte</v>
          </cell>
          <cell r="GX149" t="str">
            <v>Sebastian Malpica</v>
          </cell>
          <cell r="GY149">
            <v>104</v>
          </cell>
          <cell r="GZ149">
            <v>104</v>
          </cell>
          <cell r="HA149">
            <v>104</v>
          </cell>
          <cell r="HB149">
            <v>104</v>
          </cell>
          <cell r="HC149">
            <v>104</v>
          </cell>
          <cell r="HD149">
            <v>104</v>
          </cell>
          <cell r="HE149">
            <v>104</v>
          </cell>
          <cell r="HF149">
            <v>104</v>
          </cell>
          <cell r="HG149">
            <v>104</v>
          </cell>
          <cell r="HH149">
            <v>104</v>
          </cell>
          <cell r="HI149">
            <v>104</v>
          </cell>
          <cell r="HJ149">
            <v>107</v>
          </cell>
          <cell r="HK149">
            <v>1251</v>
          </cell>
          <cell r="HL149">
            <v>8.3133493205435657E-2</v>
          </cell>
          <cell r="HM149">
            <v>8.3133493205435657E-2</v>
          </cell>
          <cell r="HN149">
            <v>8.3133493205435657E-2</v>
          </cell>
          <cell r="HO149">
            <v>8.3133493205435657E-2</v>
          </cell>
          <cell r="HP149">
            <v>8.3133493205435657E-2</v>
          </cell>
          <cell r="HQ149">
            <v>8.3133493205435657E-2</v>
          </cell>
          <cell r="HR149">
            <v>8.3133493205435657E-2</v>
          </cell>
          <cell r="HS149">
            <v>8.3133493205435657E-2</v>
          </cell>
          <cell r="HT149">
            <v>8.3133493205435657E-2</v>
          </cell>
          <cell r="HU149">
            <v>8.3133493205435657E-2</v>
          </cell>
          <cell r="HV149">
            <v>8.3133493205435657E-2</v>
          </cell>
          <cell r="HW149">
            <v>8.5531574740207839E-2</v>
          </cell>
          <cell r="HX149">
            <v>1</v>
          </cell>
          <cell r="HY149">
            <v>1.0000000000000002</v>
          </cell>
          <cell r="HZ149">
            <v>1.0000000000000002</v>
          </cell>
          <cell r="IA149">
            <v>1</v>
          </cell>
          <cell r="IB149">
            <v>1.0000000000000002</v>
          </cell>
          <cell r="IC149">
            <v>1.0000000000000002</v>
          </cell>
          <cell r="ID149">
            <v>1.0000000000000002</v>
          </cell>
          <cell r="IE149">
            <v>1.0000000000000002</v>
          </cell>
          <cell r="IF149">
            <v>0.99640718562874253</v>
          </cell>
          <cell r="IG149">
            <v>0.99680511182108633</v>
          </cell>
          <cell r="IH149">
            <v>0.99712368168744003</v>
          </cell>
          <cell r="II149">
            <v>0.99738448125544887</v>
          </cell>
          <cell r="IJ149">
            <v>1</v>
          </cell>
          <cell r="IK149">
            <v>1</v>
          </cell>
          <cell r="IL149">
            <v>1.0000000000000002</v>
          </cell>
          <cell r="IM149">
            <v>0.99680511182108633</v>
          </cell>
          <cell r="IN149">
            <v>1</v>
          </cell>
          <cell r="IP149">
            <v>0.24940047961630696</v>
          </cell>
          <cell r="IQ149">
            <v>0.49880095923261397</v>
          </cell>
          <cell r="IR149">
            <v>0.74820143884892087</v>
          </cell>
          <cell r="IS149">
            <v>1</v>
          </cell>
        </row>
        <row r="150">
          <cell r="A150" t="str">
            <v>190A</v>
          </cell>
          <cell r="B150" t="str">
            <v>Oficina Consejería de Comunicaciones</v>
          </cell>
          <cell r="C150" t="str">
            <v>Jefe Oficina Consejería de Comunicaciones</v>
          </cell>
          <cell r="D150" t="str">
            <v>Paola Andrea Tovar Niño</v>
          </cell>
          <cell r="E150" t="str">
            <v>P5 -  CAPITAL ESTRATÉGICO - COMUNICACIONES</v>
          </cell>
          <cell r="F150" t="str">
            <v>P5O2 Mejorar consistentemente la satisfacción de los servidores públicos y los ciudadanos frente a la información divulgada en materia de acciones, decisiones y resultados de la gestión del distrito capital.</v>
          </cell>
          <cell r="G150" t="str">
            <v>P5O2A2 Hacer de cada servidor público un multiplicador del mensaje de la administración.</v>
          </cell>
          <cell r="H150" t="str">
            <v>Implementar la Estrategia de multiplicadores</v>
          </cell>
          <cell r="I150" t="str">
            <v>Estrategia de multiplicadores implementada</v>
          </cell>
          <cell r="J150" t="str">
            <v>Establecer información para ser divulgada por los servidores públicos
y socializada dentro de la estrategia Soy 10</v>
          </cell>
          <cell r="K150" t="str">
            <v xml:space="preserve">  Sumatoria de Boletines SOY 10 divulgados     </v>
          </cell>
          <cell r="L150" t="str">
            <v>Sumatoria de Boletines SOY 10 divulgados</v>
          </cell>
          <cell r="M150">
            <v>0</v>
          </cell>
          <cell r="O150" t="str">
            <v>Boletines con la información para ser divulgada dentro la estrategia Soy 10</v>
          </cell>
          <cell r="P150" t="str">
            <v>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v>
          </cell>
          <cell r="Q150" t="str">
            <v xml:space="preserve">Boletin Soy 10 Distrital </v>
          </cell>
          <cell r="R150" t="str">
            <v>Informar a los Servidores del Distrito por medio de un boletin de los programas, proyectos y gestión en general de la Administración Distrital.</v>
          </cell>
          <cell r="S150" t="str">
            <v>Suma</v>
          </cell>
          <cell r="T150" t="str">
            <v>Suma</v>
          </cell>
          <cell r="U150" t="str">
            <v>Número</v>
          </cell>
          <cell r="V150" t="str">
            <v xml:space="preserve">Eficacia </v>
          </cell>
          <cell r="W150" t="str">
            <v>Resultado</v>
          </cell>
          <cell r="X150">
            <v>2016</v>
          </cell>
          <cell r="Y150">
            <v>0</v>
          </cell>
          <cell r="Z150">
            <v>2016</v>
          </cell>
          <cell r="AA150">
            <v>0</v>
          </cell>
          <cell r="AB150">
            <v>9</v>
          </cell>
          <cell r="AC150">
            <v>22</v>
          </cell>
          <cell r="AD150">
            <v>12</v>
          </cell>
          <cell r="AE150">
            <v>0</v>
          </cell>
          <cell r="AF150">
            <v>0</v>
          </cell>
          <cell r="AG150" t="str">
            <v>No Aplica</v>
          </cell>
          <cell r="AH150" t="str">
            <v>No Aplica</v>
          </cell>
          <cell r="AI150">
            <v>1</v>
          </cell>
          <cell r="AJ150">
            <v>1</v>
          </cell>
          <cell r="AK150" t="str">
            <v>No Aplica</v>
          </cell>
          <cell r="AL150" t="str">
            <v>No Aplica</v>
          </cell>
          <cell r="AM150" t="str">
            <v>No Aplica</v>
          </cell>
          <cell r="AN150">
            <v>1</v>
          </cell>
          <cell r="AO150" t="str">
            <v>Comunicación Pública</v>
          </cell>
          <cell r="AP150" t="str">
            <v>No Aplica</v>
          </cell>
          <cell r="AQ150" t="str">
            <v>No Aplica</v>
          </cell>
          <cell r="AR150" t="str">
            <v>No Aplica</v>
          </cell>
          <cell r="AS150" t="str">
            <v>No Aplica</v>
          </cell>
          <cell r="AT150" t="str">
            <v>No Aplica</v>
          </cell>
          <cell r="AU150" t="str">
            <v>No Aplica</v>
          </cell>
          <cell r="AV150" t="str">
            <v>No Aplica</v>
          </cell>
          <cell r="AW150" t="str">
            <v>No Aplica</v>
          </cell>
          <cell r="AX150" t="str">
            <v>No Aplica</v>
          </cell>
          <cell r="AY150" t="str">
            <v>No Aplica</v>
          </cell>
          <cell r="AZ150" t="str">
            <v>No Aplica</v>
          </cell>
          <cell r="BA150" t="str">
            <v>No Aplica</v>
          </cell>
          <cell r="BB150" t="str">
            <v>No Aplica</v>
          </cell>
          <cell r="BC150" t="str">
            <v>No Aplica</v>
          </cell>
          <cell r="BD150" t="str">
            <v>No Aplica</v>
          </cell>
          <cell r="BE150" t="str">
            <v>No Aplica</v>
          </cell>
          <cell r="BF150" t="str">
            <v>No Aplica</v>
          </cell>
          <cell r="BG150" t="str">
            <v>No Aplica</v>
          </cell>
          <cell r="BH150" t="str">
            <v>No Aplica</v>
          </cell>
          <cell r="BI150" t="str">
            <v>No Aplica</v>
          </cell>
          <cell r="BJ150" t="str">
            <v>No Aplica</v>
          </cell>
          <cell r="BK150" t="str">
            <v>No Aplica</v>
          </cell>
          <cell r="BL150" t="str">
            <v>No Aplica</v>
          </cell>
          <cell r="BM150" t="str">
            <v>Plan Estratégico InstitucionalPlan de Acción SGCComunicación Pública</v>
          </cell>
          <cell r="BN150" t="str">
            <v>Establecer información para ser divulgada por los servidores públicos
y socializada dentro de la estrategia Soy 10</v>
          </cell>
          <cell r="BO150" t="str">
            <v>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v>
          </cell>
          <cell r="BP150" t="str">
            <v>Informar a los Servidores del Distrito por medio de un boletin de los programas, proyectos y gestión en general de la Administración Distrital.</v>
          </cell>
          <cell r="BQ150" t="str">
            <v xml:space="preserve">Boletin Soy 10 Distrital </v>
          </cell>
          <cell r="BR150" t="str">
            <v>Suma</v>
          </cell>
          <cell r="BS150">
            <v>12</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12</v>
          </cell>
          <cell r="CS150">
            <v>1</v>
          </cell>
          <cell r="CT150" t="str">
            <v/>
          </cell>
          <cell r="CU150" t="str">
            <v>En el mes de Enero la O.C.C generó un Boletin SOY 10 Distrital que contenia información relacionada con: Super Cade Movil, Venezolanos en Bogotá, como actuar en caso de terremoto entre otros.</v>
          </cell>
          <cell r="CV150" t="str">
            <v>No se presentaron dificultades o retrasos que afectaran la ejecución de las actividades programadas.</v>
          </cell>
          <cell r="CW150" t="str">
            <v>Informar a los Servidores del Distrito por medio de un boletin de los programas, proyectos y gestión en general de la Administración Distrital.</v>
          </cell>
          <cell r="CX150">
            <v>1</v>
          </cell>
          <cell r="CY150" t="str">
            <v/>
          </cell>
          <cell r="CZ150" t="str">
            <v>En el mes de Febrero  la O.C.C generó un Boletin SOY 10 Distrital que contenia información relacionada con: Mi Casa Ya en Bogotá, convocatoria para estudiar en la UNAD y Biblioestaciones entre otros.</v>
          </cell>
          <cell r="DA150" t="str">
            <v>No se presentaron dificultades o retrasos que afectaran la ejecución de las actividades programadas.</v>
          </cell>
          <cell r="DB150" t="str">
            <v>Informar a los Servidores del Distrito por medio de un boletin de los programas, proyectos y gestión en general de la Administración Distrital.</v>
          </cell>
          <cell r="DC150">
            <v>1</v>
          </cell>
          <cell r="DD150" t="str">
            <v/>
          </cell>
          <cell r="DE150" t="str">
            <v>En el mes de Marzo  la O.C.C generó un Boletin SOY 10 Distrital que contenia información relacionada con: La estructuración Integral del Proyecto Bronx, Adecuación del Parque San Rafael y 20 especies de árboles para sembrar entre otros.</v>
          </cell>
          <cell r="DF150" t="str">
            <v>No se presentaron dificultades o retrasos que afectaran la ejecución de las actividades programadas.</v>
          </cell>
          <cell r="DG150" t="str">
            <v>Informar a los Servidores del Distrito por medio de un boletin de los programas, proyectos y gestión en general de la Administración Distrital.</v>
          </cell>
          <cell r="DH150">
            <v>1</v>
          </cell>
          <cell r="DI150" t="str">
            <v/>
          </cell>
          <cell r="DJ150" t="str">
            <v>Para el presente mes, la Oficina Consejería de Comunicaciones emitió un (01) Boletín SOY 10 Distrital para todos los servidores del Distrito, invitándolos a participar gratuitamente en los cursos virtuales para abogados e informándolos acerca de diferentes actividades de la Administración.</v>
          </cell>
          <cell r="DK150" t="str">
            <v>No se presentaron dificultades o retrasos que afectaran la ejecución de las actividades programadas.</v>
          </cell>
          <cell r="DL150" t="str">
            <v>Informar a los Servidores del Distrito por medio de un boletin de los programas, proyectos y gestión en general de la Administración Distrital.</v>
          </cell>
          <cell r="DM150">
            <v>1</v>
          </cell>
          <cell r="DN150" t="str">
            <v/>
          </cell>
          <cell r="DO150" t="str">
            <v>Durante el mes de mayo de la presente vigencia, se generó un (1)  Boletín Soy 10 Distrital, abordando los siguientes temas:
Reconocimiento por el trabajo realizado para esta administración que hizo el  Alcalde Enrique Peñalosa y que contó con la participación de 12.000 servidores públicos.
Agenda de eventos en Bogotá.
Día de la Familia
Aprender a reciclar.</v>
          </cell>
          <cell r="DP150" t="str">
            <v>No se presentaron dificultades o retrasos que afectaran la ejecución de las actividades programadas.</v>
          </cell>
          <cell r="DQ150" t="str">
            <v>Informar a los Servidores del Distrito por medio de un boletin de los programas, proyectos y gestión en general de la Administración Distrital.</v>
          </cell>
          <cell r="DR150">
            <v>1</v>
          </cell>
          <cell r="DS150" t="str">
            <v/>
          </cell>
          <cell r="DT150" t="str">
            <v xml:space="preserve">Durante el mes de junio de la presente vigencia, se generó un (1)  Boletín Soy 10 Distrital, abordando los siguientes temas:
Segundo congreso distrital de gestión de riesgo y cambio climático, Bogotá seleccionada como finalista para el premio internacional, El museo de Bogotá se renueva para la ciudad, entre otros.
</v>
          </cell>
          <cell r="DU150" t="str">
            <v>No se presentaron dificultades o retrasos que afectaran la ejecución de las actividades programadas.</v>
          </cell>
          <cell r="DV150" t="str">
            <v>Informar a los Servidores del Distrito por medio de un boletin de los programas, proyectos y gestión en general de la Administración Distrital.</v>
          </cell>
          <cell r="DW150">
            <v>1</v>
          </cell>
          <cell r="DX150" t="str">
            <v/>
          </cell>
          <cell r="DY150" t="str">
            <v xml:space="preserve">Durante el mes de julio de la presente vigencia, se generó un (1)  Boletín Soy 10 Distrital, abordando los siguientes temas:
Cumpleaños de Bogotá, Festival de Verano, Visita de Peter Tabichi (Mejor Profesor del Mundo) al colegio Rodrigo Lara Bonilla entre otros.
</v>
          </cell>
          <cell r="DZ150" t="str">
            <v>No se presentaron dificultades o retrasos que afectaran la ejecución de las actividades programadas.</v>
          </cell>
          <cell r="EA150" t="str">
            <v>Mantener informados a los Servidores del Distrito en lo que tiene que ver con la gestión de la Administración Distrital y otros temas de interés.</v>
          </cell>
          <cell r="EB150">
            <v>1</v>
          </cell>
          <cell r="EC150" t="str">
            <v/>
          </cell>
          <cell r="ED150" t="str">
            <v xml:space="preserve">Durante el mes de agosto de la presente vigencia, se generó un (1)  Boletín Soy 10 Distrital, abordando los siguientes temas:
Bomberos en acción.
Adecuaciones en Humedales para proteger flora y fauna.
Exposición sobre la historia no contada de las mujeres en el Archivo de Bogotá, entre otros.
</v>
          </cell>
          <cell r="EE150" t="str">
            <v>No se presentaron dificultades o retrasos que afectaran la ejecución de las actividades programadas.</v>
          </cell>
          <cell r="EF150" t="str">
            <v>Informar a los servidores del Distrito sobre temas de interes y gestión de la Administración Distrital.</v>
          </cell>
          <cell r="EG150">
            <v>1</v>
          </cell>
          <cell r="EH150" t="str">
            <v/>
          </cell>
          <cell r="EI150" t="str">
            <v>En el mes de Septiembre la Oficina Consejería de Comunicaciones generó y remitió a los servidores del distrito un (01) Boletin Soy 10 Distrital, con los siguientes temas:
* Iniciativas que transforman a Bogota en una ciudad inteligente.
* Reconocimiento de la Secretaría de Salud.
* Juegos Distritales, entre otros.</v>
          </cell>
          <cell r="EJ150" t="str">
            <v>No se presentaron dificultades o retrasos que afectaran la ejecución de las actividades programadas.</v>
          </cell>
          <cell r="EK150" t="str">
            <v>Informar a los servidores del Distrito sobre temas de interes y gestión de la Administración Distrital.</v>
          </cell>
          <cell r="EL150">
            <v>1</v>
          </cell>
          <cell r="EM150" t="str">
            <v/>
          </cell>
          <cell r="EN150" t="str">
            <v xml:space="preserve">En el mes de Octubre la Oficina Consejería de Comunicaciones generó y remitió a los servidores del distrito un (01) Boletín Soy 10 Distrital, con los siguientes temas:
Graduación de vendedores informales.
IDU forma ciudadanos con el curso “Desarrollo Urbano y Cultura Ciudadana”
Inauguración de la primera Fonoteca de la Ciudad.
</v>
          </cell>
          <cell r="EO150" t="str">
            <v>No se presentaron dificultades o retrasos que afectaran la ejecución de las actividades programadas.</v>
          </cell>
          <cell r="EP150" t="str">
            <v>Mantener informados a los Servidores del Distrito acerca de los proyectos, avances y gestión de la Administración Distrital.</v>
          </cell>
          <cell r="EQ150">
            <v>1</v>
          </cell>
          <cell r="ER150" t="str">
            <v/>
          </cell>
          <cell r="ES150" t="str">
            <v>Para este periodo la Oficina Consejeria de Comunicaciones, genero un (01) Boletin Soy 10 Distrital que abarcó temas como: Ambiente, Seguridad, Salud, Metro y Bronx Creativo.</v>
          </cell>
          <cell r="ET150" t="str">
            <v>No se presentaron retrasos para el cumplimiento de esta meta.</v>
          </cell>
          <cell r="EU150" t="str">
            <v>Servidores del Distrito informados sobre la gestión de la Administración Distrital.</v>
          </cell>
          <cell r="EV150">
            <v>1</v>
          </cell>
          <cell r="EW150" t="str">
            <v/>
          </cell>
          <cell r="EX150" t="str">
            <v>Durante este mes se esta trabajando en el boletin SOY 10 Distrital que saldrá el lunes 23/12/2019 y el cual es dedicado a la campaña sombrilla del momento “Fue un honor trabajar por Bogotá”,</v>
          </cell>
          <cell r="EY150" t="str">
            <v>No se presentaron dificultades o retrasos que afectaran la ejecución de las actividades programadas.</v>
          </cell>
          <cell r="EZ150" t="str">
            <v>Agradecimiento y reconocimiento  por parte de los servidores del distrito.</v>
          </cell>
          <cell r="FA150">
            <v>12</v>
          </cell>
          <cell r="FB150">
            <v>0</v>
          </cell>
          <cell r="FC150" t="str">
            <v>Cumple</v>
          </cell>
          <cell r="FD150" t="str">
            <v>Cumplido</v>
          </cell>
          <cell r="FE150" t="str">
            <v>Cumplido</v>
          </cell>
          <cell r="FF150" t="str">
            <v>Adecuado</v>
          </cell>
          <cell r="FG150" t="str">
            <v>Coherente</v>
          </cell>
          <cell r="FH150" t="str">
            <v>Concuerda</v>
          </cell>
          <cell r="FI150" t="str">
            <v>Concuerda</v>
          </cell>
          <cell r="FJ150" t="str">
            <v>Relación directa</v>
          </cell>
          <cell r="FK150" t="str">
            <v>Adecuado</v>
          </cell>
          <cell r="FL150" t="str">
            <v>No oportuna</v>
          </cell>
          <cell r="FM150" t="str">
            <v>N/A</v>
          </cell>
          <cell r="FN150" t="str">
            <v>Sebastian Malpica</v>
          </cell>
          <cell r="FO150" t="str">
            <v>Cumple</v>
          </cell>
          <cell r="FP150" t="str">
            <v>Cumplido</v>
          </cell>
          <cell r="FQ150" t="e">
            <v>#N/A</v>
          </cell>
          <cell r="FR150" t="str">
            <v>Adecuado</v>
          </cell>
          <cell r="FS150" t="str">
            <v>Coherente</v>
          </cell>
          <cell r="FT150" t="str">
            <v>Concuerda</v>
          </cell>
          <cell r="FU150" t="str">
            <v>Concuerda</v>
          </cell>
          <cell r="FV150" t="str">
            <v>Relación directa</v>
          </cell>
          <cell r="FW150" t="str">
            <v>Adecuado</v>
          </cell>
          <cell r="FX150" t="str">
            <v>Oportuna</v>
          </cell>
          <cell r="FY150" t="str">
            <v>El indicador está bien reportado</v>
          </cell>
          <cell r="FZ150" t="str">
            <v>Sebastian Malpica</v>
          </cell>
          <cell r="GA150" t="str">
            <v>Cumple</v>
          </cell>
          <cell r="GB150" t="str">
            <v>Cumplido</v>
          </cell>
          <cell r="GC150" t="e">
            <v>#N/A</v>
          </cell>
          <cell r="GD150" t="str">
            <v>Adecuado</v>
          </cell>
          <cell r="GE150" t="str">
            <v>Coherente</v>
          </cell>
          <cell r="GF150" t="str">
            <v>Concuerda</v>
          </cell>
          <cell r="GG150" t="str">
            <v>Concuerda</v>
          </cell>
          <cell r="GH150" t="str">
            <v>Relación directa</v>
          </cell>
          <cell r="GI150" t="str">
            <v>Adecuado</v>
          </cell>
          <cell r="GJ150" t="str">
            <v>Oportuna</v>
          </cell>
          <cell r="GK150" t="str">
            <v>El indicador se encuentra bien reportado</v>
          </cell>
          <cell r="GL150" t="str">
            <v>Sebastian Malpica</v>
          </cell>
          <cell r="GM150" t="str">
            <v>Cumple</v>
          </cell>
          <cell r="GN150" t="str">
            <v>Cumplido</v>
          </cell>
          <cell r="GO150" t="e">
            <v>#N/A</v>
          </cell>
          <cell r="GP150" t="str">
            <v>Adecuado</v>
          </cell>
          <cell r="GQ150" t="str">
            <v>Coherente</v>
          </cell>
          <cell r="GR150" t="str">
            <v>Concuerda</v>
          </cell>
          <cell r="GS150" t="str">
            <v>Concuerda</v>
          </cell>
          <cell r="GT150" t="str">
            <v>Relación directa</v>
          </cell>
          <cell r="GU150" t="str">
            <v>Adecuado</v>
          </cell>
          <cell r="GV150" t="str">
            <v>Oportuna</v>
          </cell>
          <cell r="GW150" t="str">
            <v xml:space="preserve"> El indicador esta adecuadamente reportado y cumple todos los criterios de calidad del reporte</v>
          </cell>
          <cell r="GX150" t="str">
            <v>Sebastian Malpica</v>
          </cell>
          <cell r="GY150">
            <v>1</v>
          </cell>
          <cell r="GZ150">
            <v>1</v>
          </cell>
          <cell r="HA150">
            <v>1</v>
          </cell>
          <cell r="HB150">
            <v>1</v>
          </cell>
          <cell r="HC150">
            <v>1</v>
          </cell>
          <cell r="HD150">
            <v>1</v>
          </cell>
          <cell r="HE150">
            <v>1</v>
          </cell>
          <cell r="HF150">
            <v>1</v>
          </cell>
          <cell r="HG150">
            <v>1</v>
          </cell>
          <cell r="HH150">
            <v>1</v>
          </cell>
          <cell r="HI150">
            <v>1</v>
          </cell>
          <cell r="HJ150">
            <v>1</v>
          </cell>
          <cell r="HK150">
            <v>12</v>
          </cell>
          <cell r="HL150">
            <v>8.3333333333333329E-2</v>
          </cell>
          <cell r="HM150">
            <v>8.3333333333333329E-2</v>
          </cell>
          <cell r="HN150">
            <v>8.3333333333333329E-2</v>
          </cell>
          <cell r="HO150">
            <v>8.3333333333333329E-2</v>
          </cell>
          <cell r="HP150">
            <v>8.3333333333333329E-2</v>
          </cell>
          <cell r="HQ150">
            <v>8.3333333333333329E-2</v>
          </cell>
          <cell r="HR150">
            <v>8.3333333333333329E-2</v>
          </cell>
          <cell r="HS150">
            <v>8.3333333333333329E-2</v>
          </cell>
          <cell r="HT150">
            <v>8.3333333333333329E-2</v>
          </cell>
          <cell r="HU150">
            <v>8.3333333333333329E-2</v>
          </cell>
          <cell r="HV150">
            <v>8.3333333333333329E-2</v>
          </cell>
          <cell r="HW150">
            <v>8.3333333333333329E-2</v>
          </cell>
          <cell r="HX150">
            <v>1</v>
          </cell>
          <cell r="HY150">
            <v>1</v>
          </cell>
          <cell r="HZ150">
            <v>1</v>
          </cell>
          <cell r="IA150">
            <v>1</v>
          </cell>
          <cell r="IB150">
            <v>1</v>
          </cell>
          <cell r="IC150">
            <v>1</v>
          </cell>
          <cell r="ID150">
            <v>1</v>
          </cell>
          <cell r="IE150">
            <v>1</v>
          </cell>
          <cell r="IF150">
            <v>1</v>
          </cell>
          <cell r="IG150">
            <v>1</v>
          </cell>
          <cell r="IH150">
            <v>1</v>
          </cell>
          <cell r="II150">
            <v>1</v>
          </cell>
          <cell r="IJ150">
            <v>1</v>
          </cell>
          <cell r="IK150">
            <v>1</v>
          </cell>
          <cell r="IL150">
            <v>1</v>
          </cell>
          <cell r="IM150">
            <v>1</v>
          </cell>
          <cell r="IN150">
            <v>1</v>
          </cell>
          <cell r="IP150">
            <v>0.25</v>
          </cell>
          <cell r="IQ150">
            <v>0.49999999999999994</v>
          </cell>
          <cell r="IR150">
            <v>0.75</v>
          </cell>
          <cell r="IS150">
            <v>1</v>
          </cell>
        </row>
        <row r="151">
          <cell r="A151" t="str">
            <v>10K</v>
          </cell>
          <cell r="B151" t="str">
            <v>Oficina Consejería de Comunicaciones</v>
          </cell>
          <cell r="C151" t="str">
            <v>Jefe Oficina Consejería de Comunicaciones</v>
          </cell>
          <cell r="D151" t="str">
            <v>Paola Andrea Tovar Niño</v>
          </cell>
          <cell r="E151" t="str">
            <v>P5 -  CAPITAL ESTRATÉGICO - COMUNICACIONES</v>
          </cell>
          <cell r="F151" t="str">
            <v>P5O2 Mejorar consistentemente la satisfacción de los servidores públicos y los ciudadanos frente a la información divulgada en materia de acciones, decisiones y resultados de la gestión del distrito capital.</v>
          </cell>
          <cell r="G151" t="str">
            <v>P5O2A6 Consolidar la imagen corporativa e institucional frente a la ciudadanía y frente a las demás entidades distritales.</v>
          </cell>
          <cell r="H151" t="str">
            <v xml:space="preserve">Implementar Plan de Comunicaciones de los servicios  y las acciones que desarrolla la Secretaria General </v>
          </cell>
          <cell r="I151" t="str">
            <v xml:space="preserve">Plan de Comunicaciones de los servicios  y las acciones que desarrolla la Secretaria General implementado </v>
          </cell>
          <cell r="K151" t="str">
            <v>(Hitos del Plan de Comunicaciones ejecutados / Hitos del Plan de Comunicaciones programados)*100</v>
          </cell>
          <cell r="L151" t="str">
            <v>Hitos del Plan de Comunicaciones ejecutados</v>
          </cell>
          <cell r="M151" t="str">
            <v>Hitos del Plan de Comunicaciones programados</v>
          </cell>
          <cell r="O151" t="str">
            <v>Servicios  y acciones que desarrolla la Secretaria General comunicados</v>
          </cell>
          <cell r="Q151" t="str">
            <v xml:space="preserve">Carpeta Compartida - Matriz </v>
          </cell>
          <cell r="R151" t="str">
            <v>Grantiza la ejecución ordenada de las necesidades de comunicación de las dependencias de la Secretaría General.</v>
          </cell>
          <cell r="S151" t="str">
            <v>Suma</v>
          </cell>
          <cell r="T151" t="str">
            <v>Suma</v>
          </cell>
          <cell r="U151" t="str">
            <v>Porcentaje</v>
          </cell>
          <cell r="V151" t="str">
            <v>Eficiencia</v>
          </cell>
          <cell r="W151" t="str">
            <v>Resultado</v>
          </cell>
          <cell r="X151">
            <v>2019</v>
          </cell>
          <cell r="Y151">
            <v>0</v>
          </cell>
          <cell r="Z151">
            <v>2019</v>
          </cell>
          <cell r="AA151" t="str">
            <v>No Disponible / No Aplica</v>
          </cell>
          <cell r="AB151" t="str">
            <v>No Disponible / No Aplica</v>
          </cell>
          <cell r="AC151" t="str">
            <v>No Disponible / No Aplica</v>
          </cell>
          <cell r="AD151">
            <v>1</v>
          </cell>
          <cell r="AE151" t="str">
            <v>No Disponible / No Aplica</v>
          </cell>
          <cell r="AF151" t="str">
            <v>No Disponible / No Aplica</v>
          </cell>
          <cell r="AG151" t="str">
            <v>No Aplica</v>
          </cell>
          <cell r="AH151" t="str">
            <v>No Aplica</v>
          </cell>
          <cell r="AI151">
            <v>1</v>
          </cell>
          <cell r="AJ151">
            <v>1</v>
          </cell>
          <cell r="AK151" t="str">
            <v>No Aplica</v>
          </cell>
          <cell r="AL151" t="str">
            <v>No Aplica</v>
          </cell>
          <cell r="AM151" t="str">
            <v>No Aplica</v>
          </cell>
          <cell r="AN151" t="str">
            <v>No Aplica</v>
          </cell>
          <cell r="AO151" t="str">
            <v>No Aplica</v>
          </cell>
          <cell r="AP151" t="str">
            <v>No Aplica</v>
          </cell>
          <cell r="AQ151" t="str">
            <v>No Aplica</v>
          </cell>
          <cell r="AR151" t="str">
            <v>No Aplica</v>
          </cell>
          <cell r="AS151" t="str">
            <v>No Aplica</v>
          </cell>
          <cell r="AT151" t="str">
            <v>No Aplica</v>
          </cell>
          <cell r="AU151" t="str">
            <v>No Aplica</v>
          </cell>
          <cell r="AV151" t="str">
            <v>No Aplica</v>
          </cell>
          <cell r="AW151" t="str">
            <v>No Aplica</v>
          </cell>
          <cell r="AX151" t="str">
            <v>No Aplica</v>
          </cell>
          <cell r="AY151" t="str">
            <v>No Aplica</v>
          </cell>
          <cell r="AZ151" t="str">
            <v>No Aplica</v>
          </cell>
          <cell r="BA151" t="str">
            <v>No Aplica</v>
          </cell>
          <cell r="BB151" t="str">
            <v>No Aplica</v>
          </cell>
          <cell r="BC151" t="str">
            <v>No Aplica</v>
          </cell>
          <cell r="BD151" t="str">
            <v>No Aplica</v>
          </cell>
          <cell r="BE151" t="str">
            <v>No Aplica</v>
          </cell>
          <cell r="BF151" t="str">
            <v>No Aplica</v>
          </cell>
          <cell r="BG151" t="str">
            <v>No Aplica</v>
          </cell>
          <cell r="BH151" t="str">
            <v>No Aplica</v>
          </cell>
          <cell r="BI151" t="str">
            <v>No Aplica</v>
          </cell>
          <cell r="BJ151" t="str">
            <v>No Aplica</v>
          </cell>
          <cell r="BK151" t="str">
            <v>No Aplica</v>
          </cell>
          <cell r="BL151" t="str">
            <v>No Aplica</v>
          </cell>
          <cell r="BM151" t="str">
            <v xml:space="preserve">Plan Estratégico InstitucionalPlan de Acción </v>
          </cell>
          <cell r="BN151" t="str">
            <v>Implementar Plan de Comunicaciones de los servicios y las acciones que desarrolla la Secretaría General.</v>
          </cell>
          <cell r="BO151" t="str">
            <v>Definir y establecer las acciones de la vigencia que cada dependencia de la Secretaría General necesite divulgar.</v>
          </cell>
          <cell r="BP151" t="str">
            <v>Grantiza la ejecución ordenada de las necesidades de comunicación de las dependencias de la Secretaría General.</v>
          </cell>
          <cell r="BQ151" t="str">
            <v xml:space="preserve">Carpeta Compartida - Matriz </v>
          </cell>
          <cell r="BR151" t="str">
            <v>Suma</v>
          </cell>
          <cell r="BS151">
            <v>193</v>
          </cell>
          <cell r="BT151">
            <v>2</v>
          </cell>
          <cell r="BU151">
            <v>16</v>
          </cell>
          <cell r="BV151">
            <v>26</v>
          </cell>
          <cell r="BW151">
            <v>19</v>
          </cell>
          <cell r="BX151">
            <v>23</v>
          </cell>
          <cell r="BY151">
            <v>22</v>
          </cell>
          <cell r="BZ151">
            <v>20</v>
          </cell>
          <cell r="CA151">
            <v>20</v>
          </cell>
          <cell r="CB151">
            <v>16</v>
          </cell>
          <cell r="CC151">
            <v>16</v>
          </cell>
          <cell r="CD151">
            <v>8</v>
          </cell>
          <cell r="CE151">
            <v>5</v>
          </cell>
          <cell r="CF151">
            <v>1.0362694300518135E-2</v>
          </cell>
          <cell r="CG151">
            <v>8.2901554404145081E-2</v>
          </cell>
          <cell r="CH151">
            <v>0.13471502590673576</v>
          </cell>
          <cell r="CI151">
            <v>9.8445595854922283E-2</v>
          </cell>
          <cell r="CJ151">
            <v>0.11917098445595854</v>
          </cell>
          <cell r="CK151">
            <v>0.11398963730569948</v>
          </cell>
          <cell r="CL151">
            <v>0.10362694300518134</v>
          </cell>
          <cell r="CM151">
            <v>0.10362694300518134</v>
          </cell>
          <cell r="CN151">
            <v>8.2901554404145081E-2</v>
          </cell>
          <cell r="CO151">
            <v>8.2901554404145081E-2</v>
          </cell>
          <cell r="CP151">
            <v>4.145077720207254E-2</v>
          </cell>
          <cell r="CQ151">
            <v>2.5906735751295335E-2</v>
          </cell>
          <cell r="CR151">
            <v>1</v>
          </cell>
          <cell r="CS151">
            <v>2</v>
          </cell>
          <cell r="CT151" t="str">
            <v/>
          </cell>
          <cell r="CU151" t="str">
            <v>En el mes de Enero el Equipo Punto de Encuentro de la Oficina Consejería de Comunicaciones de la Secretaría General, divulgó (02) hitos de comunicación (mensajes y/o campañas) internas previamente identificados con las áreas de la entidad, denominados: Bogotanos en el Exterior y Ferias Servicio a la Ciudadanía.</v>
          </cell>
          <cell r="CV151" t="str">
            <v>No se presentaron dificultades o retrasos que afectaran la ejecución de las actividades programadas.</v>
          </cell>
          <cell r="CW151" t="str">
            <v>Grantizar la ejecución ordenada de las necesidades de comunicación de las dependencias de la Secretaría General.</v>
          </cell>
          <cell r="CX151">
            <v>16</v>
          </cell>
          <cell r="CY151" t="str">
            <v/>
          </cell>
          <cell r="CZ151" t="str">
            <v>En el mes de Febrero y siguiendo la estrategia de comunicaciones, se realizaron acciones que muestran la gestión realizada en temas bandera como el SuperCADE Manitas, el programa de buenas prácticas, a través de las cartillas Bogotá Aprende y la conservación del patrimonio, por medio del Archivo de Bogotá.
Igualmente,  se divulgaron las campañas de los planes institucionales de PIGA, PESV y PIMS de la Oficina de Planeación, así como actividades enmarcadas en el Plan de la Dirección de Talento Humano.</v>
          </cell>
          <cell r="DA151" t="str">
            <v>No se presentaron dificultades o retrasos que afectaran la ejecución de las actividades programadas.</v>
          </cell>
          <cell r="DB151" t="str">
            <v>Grantizar la ejecución ordenada de las necesidades de comunicación de las dependencias de la Secretaría General.</v>
          </cell>
          <cell r="DC151">
            <v>26</v>
          </cell>
          <cell r="DD151" t="str">
            <v/>
          </cell>
          <cell r="DE151" t="str">
            <v>Para el mes de Marzo se realizó la rendición de cuentas del Sector Gestión Pública, como componente de comunicación de cara al ciduadano, el cual engloba todo el trabajo realizado por la entidad a través de sus dependencias. Asi mismo, En el mes de marzo,  se promocionaron campañas correspondientes al plan de Bienestar, Salud en el Trabajo y Capacitación de la Dirección de Talento Humano y los planes institucionales de PIGA, PESV y PIMS de la Oficina de Planeación.</v>
          </cell>
          <cell r="DF151" t="str">
            <v>No se presentaron dificultades o retrasos que afectaran la ejecución de las actividades programadas.</v>
          </cell>
          <cell r="DG151" t="str">
            <v>Grantizar la ejecución ordenada de las necesidades de comunicación de las dependencias de la Secretaría General.</v>
          </cell>
          <cell r="DH151">
            <v>19</v>
          </cell>
          <cell r="DI151" t="str">
            <v/>
          </cell>
          <cell r="DJ151" t="str">
            <v xml:space="preserve">En el Presente mes se desarrollaron las siguientes campañas Internas:
1. Archivo de Bogotá más cerca de la ciudad.
2. Gestión Pública al día.
3. Lo mejor del Mundo.
4. Una red a su servicio.
De igual manera se generaron quince (15) publicaciones en la Intranet Soy 10 relacionados con temas de interés de las diferentes dependencias de la Secretaría General de la Alcaldía de Bogotá.
</v>
          </cell>
          <cell r="DK151" t="str">
            <v>No se presentaron dificultades o retrasos que afectaran la ejecución de las actividades programadas.</v>
          </cell>
          <cell r="DL151" t="str">
            <v>Grantizar la ejecución ordenada de las necesidades de comunicación de las dependencias de la Secretaría General.</v>
          </cell>
          <cell r="DM151">
            <v>23</v>
          </cell>
          <cell r="DN151" t="str">
            <v/>
          </cell>
          <cell r="DO151" t="str">
            <v>En el mes de mayo de la presente vigencia se continuo en la divulgación de las siguientes campañas Internas:
1. Archivo de Bogotá más cerca de la ciudad.
2. Gestión Pública al día.
3. Lo mejor del Mundo.
4. Una red a su servicio.
De igual manera se generaron diecinueve (19) publicaciones en la Intranet Soy 10 relacionados con temas de interés de las diferentes dependencias de la Secretaría General de la Alcaldía de Bogotá.</v>
          </cell>
          <cell r="DP151" t="str">
            <v>No se presentaron dificultades o retrasos que afectaran la ejecución de las actividades programadas.</v>
          </cell>
          <cell r="DQ151" t="str">
            <v>Grantizar la ejecución ordenada de las necesidades de comunicación de las dependencias de la Secretaría General.</v>
          </cell>
          <cell r="DR151">
            <v>22</v>
          </cell>
          <cell r="DS151" t="str">
            <v/>
          </cell>
          <cell r="DT151" t="str">
            <v>En el mes de junio de la presente vigencia se generaron veintitrés (23) publicaciones en la Intranet Soy 10 relacionados con temas de interés de las diferentes dependencias de la Secretaría General de la Alcaldía de Bogotá, como financiación de estudios, formación de competencias, mejores servidores, eventos ente otros.</v>
          </cell>
          <cell r="DU151" t="str">
            <v>No se presentaron dificultades o retrasos que afectaran la ejecución de las actividades programadas.</v>
          </cell>
          <cell r="DV151" t="str">
            <v>Grantizar la ejecución ordenada de las necesidades de comunicación de las dependencias de la Secretaría General.</v>
          </cell>
          <cell r="DW151">
            <v>20</v>
          </cell>
          <cell r="DX151" t="str">
            <v/>
          </cell>
          <cell r="DY151" t="str">
            <v>En el mes de julio de la presente vigencia se generaron veinte (20) publicaciones en la Intranet Soy 10, relacionados con temas de interés de las diferentes dependencias de la Secretaría General de la Alcaldía de Bogotá, como acuerdos laborales, plan de incentivos a mejores servidores, elecciones COPASST, Auditorias de Calidad para certificación ente otros.</v>
          </cell>
          <cell r="DZ151" t="str">
            <v>No se presentaron dificultades o retrasos que afectaran la ejecución de las actividades programadas.</v>
          </cell>
          <cell r="EA151" t="str">
            <v xml:space="preserve">Acciones  relacionadas en la realización de actividades en las que participan las oficinas como Talento Humano, dirección administrativa entre otros.  </v>
          </cell>
          <cell r="EB151">
            <v>20</v>
          </cell>
          <cell r="EC151" t="str">
            <v/>
          </cell>
          <cell r="ED151" t="str">
            <v>En el mes de agosto de la presente vigencia se desarrollaron cuatro campañas internas relacionadas con el Nuevo CAD, 100 de Imprenta, Soy 10 aprende y Concurso Rendición de Cuentas, de igual manera se generaron 16 publicaciones en la Intranet Soy 10, relacionados con temas de interés de las diferentes dependencias de la Secretaría General de la Alcaldía de Bogotá, como capacitaciones, clima laboral, festival de verano, puntos ecológicos entre otros.</v>
          </cell>
          <cell r="EE151" t="str">
            <v>No se presentaron dificultades o retrasos que afectaran la ejecución de las actividades programadas.</v>
          </cell>
          <cell r="EF151" t="str">
            <v>Acciones  relacionadas en la realización de actividades en las que participan lasdiferentes dependencias de la entidad.</v>
          </cell>
          <cell r="EG151">
            <v>16</v>
          </cell>
          <cell r="EH151" t="str">
            <v/>
          </cell>
          <cell r="EI151" t="str">
            <v>En el mes de septiembre de la presente vigencia se desarrolló la Campaña para el Congreso de Servicio a la Ciudadanía que se llevó a cabo el 25 del presente mes, de igual manera se generaron 15 publicaciones en la Intranet Soy 10, relacionados con temas de interés de las diferentes dependencias de la Secretaría General de la Alcaldía de Bogotá, como: Día de la Movilidad Sostenible, Feria de Servicios, Semana de la Salud, Actualización de Documentos SIG, Teletrabajo entre otros.</v>
          </cell>
          <cell r="EJ151" t="str">
            <v>No se presentaron dificultades o retrasos que afectaran la ejecución de las actividades programadas.</v>
          </cell>
          <cell r="EK151" t="str">
            <v>Acciones  relacionadas en la realización de actividades en las que participan lasdiferentes dependencias de la entidad.</v>
          </cell>
          <cell r="EL151">
            <v>16</v>
          </cell>
          <cell r="EM151" t="str">
            <v/>
          </cell>
          <cell r="EN151" t="str">
            <v>En el mes de octubre de la presente vigencia se generaron Dieciséis (16) publicaciones en la Intranet Soy 10, relacionados con temas de interés de las diferentes dependencias de la Secretaría General de la Alcaldía de Bogotá, como: Actualización de Documentos SIG, Jornada Laboral, Semana del Buen Trato, Representantes de la Comisión de Personal, Actividad Carnaval del Conocimiento, Resultados Test de Percepción Gestión de Integridad y Valores de la Casa, entre otros.</v>
          </cell>
          <cell r="EO151" t="str">
            <v>No se presentaron dificultades o retrasos que afectaran la ejecución de las actividades programadas.</v>
          </cell>
          <cell r="EP151" t="str">
            <v xml:space="preserve">Garantizar la divulgación de las necesidades de comunicación de las diferentes dependencias de la entidad. </v>
          </cell>
          <cell r="EQ151">
            <v>8</v>
          </cell>
          <cell r="ER151" t="str">
            <v/>
          </cell>
          <cell r="ES151" t="str">
            <v>En el mes de noviembre de la presente vigencia se generaron ocho (08) publicaciones en la Intranet Soy 10, relacionados con temas de interés de las diferentes dependencias de la Secretaría General de la Alcaldía de Bogotá como:
Donación de Chaquetas Institucionales.
Bono Navideño.
Lazo Humano para rechazas los actos vandálicos que vivió la ciudad.
Jornada de Clima y Cultra</v>
          </cell>
          <cell r="ET151" t="str">
            <v>No se presentaron retrasos para el cumplimiento de esta meta.</v>
          </cell>
          <cell r="EU151" t="str">
            <v>Conocer las diferentes acciones y/o actividades de las dependencias de la entidad.</v>
          </cell>
          <cell r="EV151">
            <v>5</v>
          </cell>
          <cell r="EW151" t="str">
            <v/>
          </cell>
          <cell r="EX151" t="str">
            <v xml:space="preserve">
En este mes se divulgo en la página SOY 10 los siguientes mensajes de las diferentes dependencias de la Secretaría General:
* Bono Navideño. Concurso Piga, Estampilla 100 años Imprenta, Novenas Navideñas, Clima y Cultura
</v>
          </cell>
          <cell r="EY151" t="str">
            <v>No se presentaron dificultades o retrasos que afectaran la ejecución de las actividades programadas.</v>
          </cell>
          <cell r="EZ151" t="str">
            <v>Dar a conocer las diferentes actividades o proyectos de las dependencias de la Secretaría General.</v>
          </cell>
          <cell r="FA151">
            <v>193</v>
          </cell>
          <cell r="FB151">
            <v>0</v>
          </cell>
          <cell r="FC151" t="str">
            <v>Cumple</v>
          </cell>
          <cell r="FD151" t="str">
            <v>Cumplido</v>
          </cell>
          <cell r="FE151" t="str">
            <v>Cumplido</v>
          </cell>
          <cell r="FF151" t="str">
            <v>Adecuado</v>
          </cell>
          <cell r="FG151" t="str">
            <v>Coherente</v>
          </cell>
          <cell r="FH151" t="str">
            <v>Concuerda</v>
          </cell>
          <cell r="FI151" t="str">
            <v>Concuerda</v>
          </cell>
          <cell r="FJ151" t="str">
            <v>Relación directa</v>
          </cell>
          <cell r="FK151" t="str">
            <v>Indeterminado</v>
          </cell>
          <cell r="FL151" t="str">
            <v>No oportuna</v>
          </cell>
          <cell r="FM151" t="str">
            <v>Se recomienda relacionar mejor las evidencias, lo anterior dado que la carpeta compartida no permite realizar una distribución que lleve a identificar los 26 hitos realizados.</v>
          </cell>
          <cell r="FN151" t="str">
            <v>Sebastian Malpica</v>
          </cell>
          <cell r="FO151" t="str">
            <v>Cumple</v>
          </cell>
          <cell r="FP151" t="str">
            <v>Cumplido</v>
          </cell>
          <cell r="FQ151" t="e">
            <v>#N/A</v>
          </cell>
          <cell r="FR151" t="str">
            <v>Adecuado</v>
          </cell>
          <cell r="FS151" t="str">
            <v>Coherente</v>
          </cell>
          <cell r="FT151" t="str">
            <v>Concuerda</v>
          </cell>
          <cell r="FU151" t="str">
            <v>Concuerda</v>
          </cell>
          <cell r="FV151" t="str">
            <v>Relación directa</v>
          </cell>
          <cell r="FW151" t="str">
            <v>Adecuado</v>
          </cell>
          <cell r="FX151" t="str">
            <v>Oportuna</v>
          </cell>
          <cell r="FY151" t="str">
            <v>El indicador está bien reportado</v>
          </cell>
          <cell r="FZ151" t="str">
            <v>Sebastian Malpica</v>
          </cell>
          <cell r="GA151" t="str">
            <v>Cumple</v>
          </cell>
          <cell r="GB151" t="str">
            <v>Cumplido</v>
          </cell>
          <cell r="GC151" t="e">
            <v>#N/A</v>
          </cell>
          <cell r="GD151" t="str">
            <v>Adecuado</v>
          </cell>
          <cell r="GE151" t="str">
            <v>Coherente</v>
          </cell>
          <cell r="GF151" t="str">
            <v>Concuerda</v>
          </cell>
          <cell r="GG151" t="str">
            <v>Concuerda</v>
          </cell>
          <cell r="GH151" t="str">
            <v>Relación directa</v>
          </cell>
          <cell r="GI151" t="str">
            <v>Adecuado</v>
          </cell>
          <cell r="GJ151" t="str">
            <v>Oportuna</v>
          </cell>
          <cell r="GK151" t="str">
            <v>El indicador se encuentra bien reportado</v>
          </cell>
          <cell r="GL151" t="str">
            <v>Sebastian Malpica</v>
          </cell>
          <cell r="GM151" t="str">
            <v>Cumple</v>
          </cell>
          <cell r="GN151" t="str">
            <v>Cumplido</v>
          </cell>
          <cell r="GO151" t="e">
            <v>#N/A</v>
          </cell>
          <cell r="GP151" t="str">
            <v>Adecuado</v>
          </cell>
          <cell r="GQ151" t="str">
            <v>Coherente</v>
          </cell>
          <cell r="GR151" t="str">
            <v>Concuerda</v>
          </cell>
          <cell r="GS151" t="str">
            <v>Concuerda</v>
          </cell>
          <cell r="GT151" t="str">
            <v>Relación directa</v>
          </cell>
          <cell r="GU151" t="str">
            <v>Adecuado</v>
          </cell>
          <cell r="GV151" t="str">
            <v>Oportuna</v>
          </cell>
          <cell r="GW151" t="str">
            <v xml:space="preserve"> El indicador esta adecuadamente reportado y cumple todos los criterios de calidad del reporte</v>
          </cell>
          <cell r="GX151" t="str">
            <v>Sebastian Malpica</v>
          </cell>
          <cell r="GY151">
            <v>2</v>
          </cell>
          <cell r="GZ151">
            <v>16</v>
          </cell>
          <cell r="HA151">
            <v>26</v>
          </cell>
          <cell r="HB151">
            <v>19</v>
          </cell>
          <cell r="HC151">
            <v>23</v>
          </cell>
          <cell r="HD151">
            <v>22</v>
          </cell>
          <cell r="HE151">
            <v>20</v>
          </cell>
          <cell r="HF151">
            <v>20</v>
          </cell>
          <cell r="HG151">
            <v>16</v>
          </cell>
          <cell r="HH151">
            <v>16</v>
          </cell>
          <cell r="HI151">
            <v>8</v>
          </cell>
          <cell r="HJ151">
            <v>5</v>
          </cell>
          <cell r="HK151">
            <v>193</v>
          </cell>
          <cell r="HL151">
            <v>1.0362694300518135E-2</v>
          </cell>
          <cell r="HM151">
            <v>8.2901554404145081E-2</v>
          </cell>
          <cell r="HN151">
            <v>0.13471502590673576</v>
          </cell>
          <cell r="HO151">
            <v>9.8445595854922283E-2</v>
          </cell>
          <cell r="HP151">
            <v>0.11917098445595854</v>
          </cell>
          <cell r="HQ151">
            <v>0.11398963730569948</v>
          </cell>
          <cell r="HR151">
            <v>0.10362694300518134</v>
          </cell>
          <cell r="HS151">
            <v>0.10362694300518134</v>
          </cell>
          <cell r="HT151">
            <v>8.2901554404145081E-2</v>
          </cell>
          <cell r="HU151">
            <v>8.2901554404145081E-2</v>
          </cell>
          <cell r="HV151">
            <v>4.145077720207254E-2</v>
          </cell>
          <cell r="HW151">
            <v>2.5906735751295335E-2</v>
          </cell>
          <cell r="HX151">
            <v>1</v>
          </cell>
          <cell r="HY151">
            <v>1</v>
          </cell>
          <cell r="HZ151">
            <v>1</v>
          </cell>
          <cell r="IA151">
            <v>1</v>
          </cell>
          <cell r="IB151">
            <v>1</v>
          </cell>
          <cell r="IC151">
            <v>1</v>
          </cell>
          <cell r="ID151">
            <v>1</v>
          </cell>
          <cell r="IE151">
            <v>1</v>
          </cell>
          <cell r="IF151">
            <v>1</v>
          </cell>
          <cell r="IG151">
            <v>1</v>
          </cell>
          <cell r="IH151">
            <v>1</v>
          </cell>
          <cell r="II151">
            <v>1</v>
          </cell>
          <cell r="IJ151">
            <v>1</v>
          </cell>
          <cell r="IK151">
            <v>1</v>
          </cell>
          <cell r="IL151">
            <v>1</v>
          </cell>
          <cell r="IM151">
            <v>1</v>
          </cell>
          <cell r="IN151">
            <v>1</v>
          </cell>
          <cell r="IP151">
            <v>0.22797927461139897</v>
          </cell>
          <cell r="IQ151">
            <v>0.55958549222797926</v>
          </cell>
          <cell r="IR151">
            <v>0.84974093264248707</v>
          </cell>
          <cell r="IS151">
            <v>1</v>
          </cell>
        </row>
        <row r="152">
          <cell r="A152" t="str">
            <v>PAAC_07</v>
          </cell>
          <cell r="B152" t="str">
            <v>Oficina de Control Interno</v>
          </cell>
          <cell r="C152" t="str">
            <v>Jefe de Oficina de Control Interno</v>
          </cell>
          <cell r="D152" t="str">
            <v>Andrea Camila Garrido Collazos</v>
          </cell>
          <cell r="E152" t="str">
            <v>P1 -  ÉTICA, BUEN GOBIERNO Y TRANSPARENCIA</v>
          </cell>
          <cell r="F152" t="str">
            <v>P1O1 Consolidar a 2020 una cultura de visión y actuación ética,  integra y transparente</v>
          </cell>
          <cell r="G152" t="str">
            <v>P1O1A11 Realizar la formulación y el seguimiento a la ejecución del Plan Anticorrupción y de Atención al Ciudadano - PAAC, para la obtención de resultados óptimos en la medición del Índice de Gobierno Abierto - IGA</v>
          </cell>
          <cell r="H152" t="str">
            <v>Realizar y publicar el seguimiento al mapa de riesgos de corrupción y la evaluación de la efectividad de los controles, de acuerdo con lo establecido en la normatividad vigente.</v>
          </cell>
          <cell r="I152" t="str">
            <v>Informe de Seguimiento al Mapa de Riesgos de Corrupción publicado en la página web y en la intranet de la entidad</v>
          </cell>
          <cell r="J152" t="str">
            <v>Posteriormente al monitoreo a los riesgos de corrupción, efectuado por la OAP, se adelanta el seguimiento a los mismos por parte de la OCI, la cual emite un informe. Se hace la publicación del mismo  en la página web de la entidad.</v>
          </cell>
          <cell r="K152" t="str">
            <v xml:space="preserve">  Sumatoria de informes de Seguimiento a los Riesgos de Corrupción realizados y publicados en la vigencia</v>
          </cell>
          <cell r="L152" t="str">
            <v>Informes de Seguimiento a los Riesgos de Corrupción realizados y publicados en la vigencia</v>
          </cell>
          <cell r="M152">
            <v>0</v>
          </cell>
          <cell r="O152" t="str">
            <v>Seguimiento a mapa de riesgos de corrupción</v>
          </cell>
          <cell r="Q152" t="str">
            <v>Informes de seguimiento a los riesgos de corrupción de la Entidad y registro de publicación en la pagina web.</v>
          </cell>
          <cell r="R152" t="str">
            <v xml:space="preserve">Evaluar la efectividad de los controles para mitigar riesgos de fraude y corrupción de la Entidad, apoyando el cumplimiento del código de integridad de la Entidad y el fortalecimiento de los controles, cuando aplica. 
</v>
          </cell>
          <cell r="S152" t="str">
            <v>Suma</v>
          </cell>
          <cell r="T152" t="str">
            <v>Suma</v>
          </cell>
          <cell r="U152" t="str">
            <v>Número</v>
          </cell>
          <cell r="V152" t="str">
            <v>Eficacia</v>
          </cell>
          <cell r="W152" t="str">
            <v>Producto</v>
          </cell>
          <cell r="X152">
            <v>2018</v>
          </cell>
          <cell r="Y152">
            <v>0</v>
          </cell>
          <cell r="Z152">
            <v>0</v>
          </cell>
          <cell r="AA152">
            <v>0</v>
          </cell>
          <cell r="AB152">
            <v>0</v>
          </cell>
          <cell r="AC152">
            <v>3</v>
          </cell>
          <cell r="AD152">
            <v>3</v>
          </cell>
          <cell r="AE152">
            <v>0</v>
          </cell>
          <cell r="AF152">
            <v>0</v>
          </cell>
          <cell r="AG152" t="str">
            <v>No Aplica</v>
          </cell>
          <cell r="AH152" t="str">
            <v>No Aplica</v>
          </cell>
          <cell r="AI152" t="str">
            <v>No Aplica</v>
          </cell>
          <cell r="AJ152">
            <v>1</v>
          </cell>
          <cell r="AK152" t="str">
            <v>No Aplica</v>
          </cell>
          <cell r="AL152" t="str">
            <v>No Aplica</v>
          </cell>
          <cell r="AM152" t="str">
            <v>No Aplica</v>
          </cell>
          <cell r="AN152" t="str">
            <v>No Aplica</v>
          </cell>
          <cell r="AO152" t="str">
            <v>No Aplica</v>
          </cell>
          <cell r="AP152">
            <v>1</v>
          </cell>
          <cell r="AQ152" t="str">
            <v>No Aplica</v>
          </cell>
          <cell r="AR152" t="str">
            <v>No Aplica</v>
          </cell>
          <cell r="AS152" t="str">
            <v>No Aplica</v>
          </cell>
          <cell r="AT152" t="str">
            <v>No Aplica</v>
          </cell>
          <cell r="AU152" t="str">
            <v>No Aplica</v>
          </cell>
          <cell r="AV152" t="str">
            <v>No Aplica</v>
          </cell>
          <cell r="AW152" t="str">
            <v>No Aplica</v>
          </cell>
          <cell r="AX152" t="str">
            <v>No Aplica</v>
          </cell>
          <cell r="AY152" t="str">
            <v>No Aplica</v>
          </cell>
          <cell r="AZ152" t="str">
            <v>No Aplica</v>
          </cell>
          <cell r="BA152" t="str">
            <v>No Aplica</v>
          </cell>
          <cell r="BB152" t="str">
            <v>No Aplica</v>
          </cell>
          <cell r="BC152" t="str">
            <v>No Aplica</v>
          </cell>
          <cell r="BD152" t="str">
            <v>No Aplica</v>
          </cell>
          <cell r="BE152" t="str">
            <v>No Aplica</v>
          </cell>
          <cell r="BF152" t="str">
            <v>No Aplica</v>
          </cell>
          <cell r="BG152" t="str">
            <v>No Aplica</v>
          </cell>
          <cell r="BH152" t="str">
            <v>No Aplica</v>
          </cell>
          <cell r="BI152" t="str">
            <v>No Aplica</v>
          </cell>
          <cell r="BJ152" t="str">
            <v>No Aplica</v>
          </cell>
          <cell r="BK152" t="str">
            <v>No Aplica</v>
          </cell>
          <cell r="BL152" t="str">
            <v>No Aplica</v>
          </cell>
          <cell r="BM152" t="str">
            <v>Plan de Acción PAAC</v>
          </cell>
          <cell r="BN152" t="str">
            <v>Posteriormente al monitoreo a los riesgos de corrupción, efectuado por la OAP, se adelanta el seguimiento a los mismos por parte de la OCI, la cual emite un informe. Se hace la publicación del mismo  en la página web de la entidad.</v>
          </cell>
          <cell r="BO152" t="str">
            <v>Verificar los controles establecidos en la Entidad para mitigar los riesgos de corrupción.
Verificar la documentación soporte que de cuenta de la aplicación de los controles así como la idoneidad de los mismos frente a los riesgos.
Se documenta el respectivo informe el cual es publicado en la pagina web de la Entidad.</v>
          </cell>
          <cell r="BP152" t="str">
            <v xml:space="preserve">Evaluar la efectividad de los controles para mitigar riesgos de fraude y corrupción de la Entidad, apoyando el cumplimiento del código de integridad de la Entidad y el fortalecimiento de los controles, cuando aplica. 
</v>
          </cell>
          <cell r="BQ152" t="str">
            <v>Informes de seguimiento a los riesgos de corrupción de la Entidad y registro de publicación en la pagina web.</v>
          </cell>
          <cell r="BR152" t="str">
            <v>Suma</v>
          </cell>
          <cell r="BS152">
            <v>3</v>
          </cell>
          <cell r="BT152">
            <v>1</v>
          </cell>
          <cell r="BU152">
            <v>0</v>
          </cell>
          <cell r="BV152">
            <v>0</v>
          </cell>
          <cell r="BW152">
            <v>0</v>
          </cell>
          <cell r="BX152">
            <v>1</v>
          </cell>
          <cell r="BY152">
            <v>0</v>
          </cell>
          <cell r="BZ152">
            <v>0</v>
          </cell>
          <cell r="CA152">
            <v>0</v>
          </cell>
          <cell r="CB152">
            <v>1</v>
          </cell>
          <cell r="CC152">
            <v>0</v>
          </cell>
          <cell r="CD152">
            <v>0</v>
          </cell>
          <cell r="CE152">
            <v>0</v>
          </cell>
          <cell r="CF152">
            <v>1</v>
          </cell>
          <cell r="CG152">
            <v>0</v>
          </cell>
          <cell r="CH152">
            <v>0</v>
          </cell>
          <cell r="CI152">
            <v>0</v>
          </cell>
          <cell r="CJ152">
            <v>1</v>
          </cell>
          <cell r="CK152">
            <v>0</v>
          </cell>
          <cell r="CL152">
            <v>0</v>
          </cell>
          <cell r="CM152">
            <v>0</v>
          </cell>
          <cell r="CN152">
            <v>1</v>
          </cell>
          <cell r="CO152">
            <v>0</v>
          </cell>
          <cell r="CP152">
            <v>0</v>
          </cell>
          <cell r="CQ152">
            <v>0</v>
          </cell>
          <cell r="CR152">
            <v>3</v>
          </cell>
          <cell r="CS152">
            <v>1</v>
          </cell>
          <cell r="CT152" t="str">
            <v/>
          </cell>
          <cell r="CU152" t="str">
            <v>Realizada la verificación de los controles asociados a los riesgos de corrupción de la Entidad, se llevo a cabo el respectivo informe, así como su publicación en la pagina web de la Entidad.</v>
          </cell>
          <cell r="CV152" t="str">
            <v>No se presentaron</v>
          </cell>
          <cell r="CW152" t="str">
            <v>Por medio de la evaluación realizada se propendió por el fortalecimiento de los controles asociados a los riesgos de corrupción.</v>
          </cell>
          <cell r="CX152" t="str">
            <v/>
          </cell>
          <cell r="CY152" t="str">
            <v/>
          </cell>
          <cell r="CZ152" t="str">
            <v/>
          </cell>
          <cell r="DA152" t="str">
            <v>No se presentaron</v>
          </cell>
          <cell r="DB152" t="str">
            <v/>
          </cell>
          <cell r="DC152" t="str">
            <v/>
          </cell>
          <cell r="DD152" t="str">
            <v/>
          </cell>
          <cell r="DE152" t="str">
            <v/>
          </cell>
          <cell r="DF152" t="str">
            <v>No se presentaron</v>
          </cell>
          <cell r="DG152" t="str">
            <v/>
          </cell>
          <cell r="DH152" t="str">
            <v/>
          </cell>
          <cell r="DI152" t="str">
            <v/>
          </cell>
          <cell r="DJ152" t="str">
            <v>no se programo</v>
          </cell>
          <cell r="DK152" t="str">
            <v>no se programo</v>
          </cell>
          <cell r="DL152" t="str">
            <v>no se programo</v>
          </cell>
          <cell r="DM152">
            <v>1</v>
          </cell>
          <cell r="DN152" t="str">
            <v/>
          </cell>
          <cell r="DO152" t="str">
            <v>Realizada la verificación de los controles asociados a los riesgos de corrupción de la Entidad, se llevo a cabo el respectivo informe, así como su publicación en la pagina web de la Entidad.</v>
          </cell>
          <cell r="DP152" t="str">
            <v>No se presentaron</v>
          </cell>
          <cell r="DQ152" t="str">
            <v>Por medio de la evaluación realizada se propendió por el fortalecimiento de los controles asociados a los riesgos de corrupción.</v>
          </cell>
          <cell r="DR152" t="str">
            <v/>
          </cell>
          <cell r="DS152" t="str">
            <v/>
          </cell>
          <cell r="DT152" t="str">
            <v>no se programo</v>
          </cell>
          <cell r="DU152" t="str">
            <v>no se programo</v>
          </cell>
          <cell r="DV152" t="str">
            <v>no se programo</v>
          </cell>
          <cell r="DW152" t="str">
            <v/>
          </cell>
          <cell r="DX152" t="str">
            <v/>
          </cell>
          <cell r="DY152" t="str">
            <v>no se programo</v>
          </cell>
          <cell r="DZ152" t="str">
            <v>no se programo</v>
          </cell>
          <cell r="EA152" t="str">
            <v>no se programo</v>
          </cell>
          <cell r="EB152" t="str">
            <v/>
          </cell>
          <cell r="EC152" t="str">
            <v/>
          </cell>
          <cell r="ED152" t="str">
            <v>no se programo</v>
          </cell>
          <cell r="EE152" t="str">
            <v>no se programo</v>
          </cell>
          <cell r="EF152" t="str">
            <v>no se programo</v>
          </cell>
          <cell r="EG152">
            <v>1</v>
          </cell>
          <cell r="EH152" t="str">
            <v/>
          </cell>
          <cell r="EI152" t="str">
            <v>Realizada la verificación de los controles asociados a los riesgos de corrupción de la Entidad, se llevo a cabo el respectivo informe, así como su publicación en la pagina web de la Entidad.</v>
          </cell>
          <cell r="EJ152" t="str">
            <v>No se presentaron</v>
          </cell>
          <cell r="EK152" t="str">
            <v>Por medio de la evaluación realizada se propendió por el fortalecimiento de los controles asociados a los riesgos de corrupción.</v>
          </cell>
          <cell r="EL152">
            <v>0</v>
          </cell>
          <cell r="EM152" t="str">
            <v/>
          </cell>
          <cell r="EN152" t="str">
            <v>no se programo</v>
          </cell>
          <cell r="EO152" t="str">
            <v>no se programo</v>
          </cell>
          <cell r="EP152" t="str">
            <v>no se programo</v>
          </cell>
          <cell r="EQ152" t="str">
            <v/>
          </cell>
          <cell r="ER152" t="str">
            <v/>
          </cell>
          <cell r="ES152" t="str">
            <v/>
          </cell>
          <cell r="ET152" t="str">
            <v/>
          </cell>
          <cell r="EU152" t="str">
            <v/>
          </cell>
          <cell r="EV152">
            <v>0</v>
          </cell>
          <cell r="EW152">
            <v>0</v>
          </cell>
          <cell r="EX152" t="str">
            <v>No se presentarón</v>
          </cell>
          <cell r="EY152" t="str">
            <v>No se presentarón</v>
          </cell>
          <cell r="EZ152" t="str">
            <v>No se presentarón</v>
          </cell>
          <cell r="FA152">
            <v>3</v>
          </cell>
          <cell r="FB152">
            <v>0</v>
          </cell>
          <cell r="FC152" t="str">
            <v>Cumple</v>
          </cell>
          <cell r="FD152" t="str">
            <v>Cumplido</v>
          </cell>
          <cell r="FE152" t="str">
            <v>Cumplido</v>
          </cell>
          <cell r="FF152" t="str">
            <v>Adecuado</v>
          </cell>
          <cell r="FG152" t="str">
            <v>Coherente</v>
          </cell>
          <cell r="FH152" t="str">
            <v>Concuerda</v>
          </cell>
          <cell r="FI152" t="str">
            <v>No aplica</v>
          </cell>
          <cell r="FJ152" t="str">
            <v>Relación directa</v>
          </cell>
          <cell r="FK152" t="str">
            <v>Adecuado</v>
          </cell>
          <cell r="FL152" t="str">
            <v>Oportuna</v>
          </cell>
          <cell r="FM152">
            <v>0</v>
          </cell>
          <cell r="FN152" t="str">
            <v xml:space="preserve">Bibiana Rodríguez </v>
          </cell>
          <cell r="FO152" t="str">
            <v>No aplica</v>
          </cell>
          <cell r="FP152" t="str">
            <v>Cumplido</v>
          </cell>
          <cell r="FQ152" t="e">
            <v>#N/A</v>
          </cell>
          <cell r="FR152" t="str">
            <v>Adecuado</v>
          </cell>
          <cell r="FS152" t="str">
            <v>Coherente</v>
          </cell>
          <cell r="FT152" t="str">
            <v>Concuerda</v>
          </cell>
          <cell r="FU152" t="str">
            <v>No aplica</v>
          </cell>
          <cell r="FV152" t="str">
            <v>Relación directa</v>
          </cell>
          <cell r="FW152" t="str">
            <v>Adecuado</v>
          </cell>
          <cell r="FX152" t="str">
            <v>Oportuna</v>
          </cell>
          <cell r="FY152" t="str">
            <v>Se evidencia cumplimiento del indicador de acuerdo a lo programado para el trimestre.</v>
          </cell>
          <cell r="FZ152" t="str">
            <v xml:space="preserve">Bibiana Rodríguez </v>
          </cell>
          <cell r="GA152" t="str">
            <v>No aplica</v>
          </cell>
          <cell r="GB152" t="str">
            <v>Cumplido</v>
          </cell>
          <cell r="GC152" t="e">
            <v>#N/A</v>
          </cell>
          <cell r="GD152" t="str">
            <v>Adecuado</v>
          </cell>
          <cell r="GE152" t="str">
            <v>Coherente</v>
          </cell>
          <cell r="GF152" t="str">
            <v>Concuerda</v>
          </cell>
          <cell r="GG152" t="str">
            <v>No aplica</v>
          </cell>
          <cell r="GH152" t="str">
            <v>Relación directa</v>
          </cell>
          <cell r="GI152" t="str">
            <v>Adecuado</v>
          </cell>
          <cell r="GJ152" t="str">
            <v>No oportuna</v>
          </cell>
          <cell r="GK152" t="str">
            <v>Se evidencia cumplimiento del indicador de acuerdo con lo programado para el trimestre. Entrega extemporánea de la información para los meses de agosto y  septiembre.</v>
          </cell>
          <cell r="GL152" t="str">
            <v>Bibiana Rodríguez</v>
          </cell>
          <cell r="GM152" t="str">
            <v>No aplica</v>
          </cell>
          <cell r="GN152" t="str">
            <v>Cumplido</v>
          </cell>
          <cell r="GO152" t="e">
            <v>#N/A</v>
          </cell>
          <cell r="GP152" t="str">
            <v>No aplica</v>
          </cell>
          <cell r="GQ152" t="str">
            <v>No aplica</v>
          </cell>
          <cell r="GR152" t="str">
            <v>No aplica</v>
          </cell>
          <cell r="GS152" t="str">
            <v>No aplica</v>
          </cell>
          <cell r="GT152" t="str">
            <v>No aplica</v>
          </cell>
          <cell r="GU152" t="str">
            <v>No aplica</v>
          </cell>
          <cell r="GV152">
            <v>0</v>
          </cell>
          <cell r="GW152" t="str">
            <v>La meta de ejecución planeada para esta vigencia fue cumplida en el mes de septiembre, se evidencia tres (3) Informes de Seguimiento al Mapa de Riesgos de Corrupción publicados en la página web y en la intranet de la entidad.</v>
          </cell>
          <cell r="GX152" t="str">
            <v>Bibiana Rodríguez</v>
          </cell>
          <cell r="GY152">
            <v>1</v>
          </cell>
          <cell r="GZ152" t="str">
            <v/>
          </cell>
          <cell r="HA152" t="str">
            <v/>
          </cell>
          <cell r="HB152" t="str">
            <v/>
          </cell>
          <cell r="HC152">
            <v>1</v>
          </cell>
          <cell r="HD152" t="str">
            <v/>
          </cell>
          <cell r="HE152" t="str">
            <v/>
          </cell>
          <cell r="HF152" t="str">
            <v/>
          </cell>
          <cell r="HG152">
            <v>1</v>
          </cell>
          <cell r="HH152">
            <v>0</v>
          </cell>
          <cell r="HI152" t="str">
            <v/>
          </cell>
          <cell r="HJ152">
            <v>0</v>
          </cell>
          <cell r="HK152">
            <v>3</v>
          </cell>
          <cell r="HL152">
            <v>0.33333333333333331</v>
          </cell>
          <cell r="HM152">
            <v>0</v>
          </cell>
          <cell r="HN152">
            <v>0</v>
          </cell>
          <cell r="HO152">
            <v>0</v>
          </cell>
          <cell r="HP152">
            <v>0.33333333333333331</v>
          </cell>
          <cell r="HQ152">
            <v>0</v>
          </cell>
          <cell r="HR152">
            <v>0</v>
          </cell>
          <cell r="HS152">
            <v>0</v>
          </cell>
          <cell r="HT152">
            <v>0.33333333333333331</v>
          </cell>
          <cell r="HU152">
            <v>0</v>
          </cell>
          <cell r="HV152">
            <v>0</v>
          </cell>
          <cell r="HW152">
            <v>0</v>
          </cell>
          <cell r="HX152">
            <v>1</v>
          </cell>
          <cell r="HY152">
            <v>1</v>
          </cell>
          <cell r="HZ152">
            <v>1</v>
          </cell>
          <cell r="IA152">
            <v>1</v>
          </cell>
          <cell r="IB152">
            <v>1</v>
          </cell>
          <cell r="IC152">
            <v>1</v>
          </cell>
          <cell r="ID152">
            <v>1</v>
          </cell>
          <cell r="IE152">
            <v>1</v>
          </cell>
          <cell r="IF152">
            <v>1</v>
          </cell>
          <cell r="IG152">
            <v>1</v>
          </cell>
          <cell r="IH152">
            <v>1</v>
          </cell>
          <cell r="II152">
            <v>1</v>
          </cell>
          <cell r="IJ152">
            <v>1</v>
          </cell>
          <cell r="IK152">
            <v>1</v>
          </cell>
          <cell r="IL152">
            <v>1</v>
          </cell>
          <cell r="IM152">
            <v>1</v>
          </cell>
          <cell r="IN152">
            <v>1</v>
          </cell>
          <cell r="IP152">
            <v>0.33333333333333331</v>
          </cell>
          <cell r="IQ152">
            <v>0.66666666666666663</v>
          </cell>
          <cell r="IR152">
            <v>1</v>
          </cell>
          <cell r="IS152">
            <v>1</v>
          </cell>
        </row>
        <row r="153">
          <cell r="A153">
            <v>211</v>
          </cell>
          <cell r="B153" t="str">
            <v>Oficina de Control Interno</v>
          </cell>
          <cell r="C153" t="str">
            <v>Jefe de Oficina de Control Interno</v>
          </cell>
          <cell r="D153" t="str">
            <v>Andrea Camila Garrido Collazos</v>
          </cell>
          <cell r="E153" t="str">
            <v>P1 -  ÉTICA, BUEN GOBIERNO Y TRANSPARENCIA</v>
          </cell>
          <cell r="F153" t="str">
            <v>P1O1 Consolidar a 2020 una cultura de visión y actuación ética,  integra y transparente</v>
          </cell>
          <cell r="G153" t="str">
            <v>P1O1A11 Realizar la formulación y el seguimiento a la ejecución del Plan Anticorrupción y de Atención al Ciudadano - PAAC, para la obtención de resultados óptimos en la medición del Índice de Gobierno Abierto - IGA</v>
          </cell>
          <cell r="H153" t="str">
            <v>Realizar oportunamente las publicaciones correspondientes, identificadas en el esquema de publicación de la Secretaria General</v>
          </cell>
          <cell r="I153" t="str">
            <v>Publicaciones correspondientes, identificadas en el esquema de publicación de la Secretaria General, realizadas oportunamente</v>
          </cell>
          <cell r="J153" t="str">
            <v xml:space="preserve">Este indicador permite monitorear el cumplimiento oportuno de los compromisos de publicación que posee la dependencia descritos en el esquema de publicación </v>
          </cell>
          <cell r="K153" t="str">
            <v>(Publicaciones correspondientes realizadas oportunamente / Publicaciones correspondientes del esquema de publicación de la Secretaria General)*100</v>
          </cell>
          <cell r="L153" t="str">
            <v xml:space="preserve">Publicaciones correspondientes realizadas oportunamente </v>
          </cell>
          <cell r="M153" t="str">
            <v>Publicaciones correspondientes del esquema de publicación de la Secretaria General</v>
          </cell>
          <cell r="O153" t="str">
            <v>Publicación oportuna, clara y veraz de la información relacionada con la gestión de la dependencia</v>
          </cell>
          <cell r="Q153" t="str">
            <v>Página web de la Entidad - boton de transparencia y acceso a la información pública.</v>
          </cell>
          <cell r="R153" t="str">
            <v>Propende por la divulgación y comunicación de la información relativa a la gestión desarrollada por la Secretaría General y la Oficina de Control Interno, apoyando el cumplimiento de los principios de transparencia y publicidad exigibles a la misma.</v>
          </cell>
          <cell r="S153" t="str">
            <v>Constante</v>
          </cell>
          <cell r="T153" t="str">
            <v>Constante</v>
          </cell>
          <cell r="U153" t="str">
            <v>Porcentaje</v>
          </cell>
          <cell r="V153" t="str">
            <v>Eficacia</v>
          </cell>
          <cell r="W153" t="str">
            <v>Resultado</v>
          </cell>
          <cell r="X153">
            <v>2019</v>
          </cell>
          <cell r="Y153">
            <v>0</v>
          </cell>
          <cell r="Z153">
            <v>2019</v>
          </cell>
          <cell r="AA153" t="str">
            <v>No Disponible / No Aplica</v>
          </cell>
          <cell r="AB153" t="str">
            <v>No Disponible / No Aplica</v>
          </cell>
          <cell r="AC153" t="str">
            <v>No Disponible / No Aplica</v>
          </cell>
          <cell r="AD153">
            <v>1</v>
          </cell>
          <cell r="AE153" t="str">
            <v>No Disponible / No Aplica</v>
          </cell>
          <cell r="AF153" t="str">
            <v>No Disponible / No Aplica</v>
          </cell>
          <cell r="AG153" t="str">
            <v>No Aplica</v>
          </cell>
          <cell r="AH153" t="str">
            <v>No Aplica</v>
          </cell>
          <cell r="AI153" t="str">
            <v>No Aplica</v>
          </cell>
          <cell r="AJ153">
            <v>1</v>
          </cell>
          <cell r="AK153" t="str">
            <v>No Aplica</v>
          </cell>
          <cell r="AL153" t="str">
            <v>No Aplica</v>
          </cell>
          <cell r="AM153" t="str">
            <v>No Aplica</v>
          </cell>
          <cell r="AN153" t="str">
            <v>No Aplica</v>
          </cell>
          <cell r="AO153" t="str">
            <v>No Aplica</v>
          </cell>
          <cell r="AP153">
            <v>1</v>
          </cell>
          <cell r="AQ153" t="str">
            <v>No Aplica</v>
          </cell>
          <cell r="AR153" t="str">
            <v>No Aplica</v>
          </cell>
          <cell r="AS153" t="str">
            <v>No Aplica</v>
          </cell>
          <cell r="AT153" t="str">
            <v>No Aplica</v>
          </cell>
          <cell r="AU153" t="str">
            <v>No Aplica</v>
          </cell>
          <cell r="AV153" t="str">
            <v>No Aplica</v>
          </cell>
          <cell r="AW153" t="str">
            <v>No Aplica</v>
          </cell>
          <cell r="AX153" t="str">
            <v>No Aplica</v>
          </cell>
          <cell r="AY153" t="str">
            <v>No Aplica</v>
          </cell>
          <cell r="AZ153" t="str">
            <v>No Aplica</v>
          </cell>
          <cell r="BA153" t="str">
            <v>No Aplica</v>
          </cell>
          <cell r="BB153" t="str">
            <v>No Aplica</v>
          </cell>
          <cell r="BC153" t="str">
            <v>No Aplica</v>
          </cell>
          <cell r="BD153" t="str">
            <v>No Aplica</v>
          </cell>
          <cell r="BE153" t="str">
            <v>No Aplica</v>
          </cell>
          <cell r="BF153" t="str">
            <v>No Aplica</v>
          </cell>
          <cell r="BG153" t="str">
            <v>No Aplica</v>
          </cell>
          <cell r="BH153" t="str">
            <v>No Aplica</v>
          </cell>
          <cell r="BI153" t="str">
            <v>No Aplica</v>
          </cell>
          <cell r="BJ153" t="str">
            <v>No Aplica</v>
          </cell>
          <cell r="BK153" t="str">
            <v>No Aplica</v>
          </cell>
          <cell r="BL153" t="str">
            <v>No Aplica</v>
          </cell>
          <cell r="BM153" t="str">
            <v>Plan de Acción PAAC</v>
          </cell>
          <cell r="BN153" t="str">
            <v xml:space="preserve">Este indicador permite monitorear el cumplimiento oportuno de los compromisos de publicación que posee la dependencia descritos en el esquema de publicación </v>
          </cell>
          <cell r="BO153" t="str">
            <v>De acuerdo a la ejecución de las actividades realizadas por la Oficina de Control Interno y según el esquema de publicación al generar los resultados de cada una de las mismas se procede a la respectiva publicación en la pagina web de la Entidad.</v>
          </cell>
          <cell r="BP153" t="str">
            <v>Propende por la divulgación y comunicación de la información relativa a la gestión desarrollada por la Secretaría General y la Oficina de Control Interno, apoyando el cumplimiento de los principios de transparencia y publicidad exigibles a la misma.</v>
          </cell>
          <cell r="BQ153" t="str">
            <v>Página web de la Entidad - boton de transparencia y acceso a la información pública.</v>
          </cell>
          <cell r="BR153" t="str">
            <v>Constante</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4</v>
          </cell>
          <cell r="CT153">
            <v>4</v>
          </cell>
          <cell r="CU153" t="str">
            <v>Se realizo la publicaciones de informes gestión, evaluación y auditoria, así como reportes de control interno</v>
          </cell>
          <cell r="CV153" t="str">
            <v>No se presentaron</v>
          </cell>
          <cell r="CW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CX153">
            <v>4</v>
          </cell>
          <cell r="CY153">
            <v>4</v>
          </cell>
          <cell r="CZ153" t="str">
            <v>Se realizo la publicaciones de informes gestión, evaluación y auditoria, así como reportes de control interno</v>
          </cell>
          <cell r="DA153" t="str">
            <v>No se presentaron</v>
          </cell>
          <cell r="DB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DC153">
            <v>4</v>
          </cell>
          <cell r="DD153">
            <v>4</v>
          </cell>
          <cell r="DE153" t="str">
            <v>Se realizo la publicaciones de informes gestión, evaluación y auditoria, así como reportes de control interno</v>
          </cell>
          <cell r="DF153" t="str">
            <v>No se presentaron</v>
          </cell>
          <cell r="DG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DH153">
            <v>5</v>
          </cell>
          <cell r="DI153">
            <v>5</v>
          </cell>
          <cell r="DJ153" t="str">
            <v>Se realizo la publicaciones de informes gestión, evaluación y auditoria, así como reportes de control interno</v>
          </cell>
          <cell r="DK153" t="str">
            <v>No se presentaron</v>
          </cell>
          <cell r="DL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DM153">
            <v>7</v>
          </cell>
          <cell r="DN153">
            <v>7</v>
          </cell>
          <cell r="DO153" t="str">
            <v>Se realizo la publicaciones de informes gestión, evaluación y auditoria, así como reportes de control interno</v>
          </cell>
          <cell r="DP153" t="str">
            <v>No se presentaron</v>
          </cell>
          <cell r="DQ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DR153">
            <v>0</v>
          </cell>
          <cell r="DS153">
            <v>0</v>
          </cell>
          <cell r="DT153" t="str">
            <v>Para el mes sujeto de reporte no se realizaron publicaciones</v>
          </cell>
          <cell r="DU153" t="str">
            <v>No se presentaron</v>
          </cell>
          <cell r="DV153" t="str">
            <v>Se propende por la divulgacion y comunicación de la información relativa a la gestión desarrollada por la Secretaria General de la Alcaldia Mayor de Bogota.</v>
          </cell>
          <cell r="DW153">
            <v>12</v>
          </cell>
          <cell r="DX153">
            <v>12</v>
          </cell>
          <cell r="DY153" t="str">
            <v>Se realizo la publicaciones de informes gestión, evaluación y auditoria, así como reportes de control interno</v>
          </cell>
          <cell r="DZ153" t="str">
            <v>No se presentaron</v>
          </cell>
          <cell r="EA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EB153">
            <v>2</v>
          </cell>
          <cell r="EC153">
            <v>2</v>
          </cell>
          <cell r="ED153" t="str">
            <v>Se realizo la publicaciones de informes ejecucion presupuestal y contractual y seguimiento a los planes de mejroamiento de la Contraloria de Bogota</v>
          </cell>
          <cell r="EE153" t="str">
            <v>No se presentaron</v>
          </cell>
          <cell r="EF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EG153">
            <v>6</v>
          </cell>
          <cell r="EH153">
            <v>6</v>
          </cell>
          <cell r="EI153" t="str">
            <v>Se realizo la publicación de los informes de seguimiento a los riesgos de corrupción, matriz riesgos de corrupción, gestión presupuestal y contractual, austeridad en el gasto, metas plan de desarrollo y seguimiento plan Contraloría.</v>
          </cell>
          <cell r="EJ153" t="str">
            <v>No se presentaron</v>
          </cell>
          <cell r="EK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EL153">
            <v>4</v>
          </cell>
          <cell r="EM153">
            <v>4</v>
          </cell>
          <cell r="EN153" t="str">
            <v>Se realizo la publicación de los informes de seguimiento a gestión presupuestal y contractual, seguimiento plan de mejoramiento Contraloría, Informe de auditoria Servicio a la Ciudadania,Informe de Auditoria al plan estrategico de seguridad vial.</v>
          </cell>
          <cell r="EO153" t="str">
            <v>No se presentaron</v>
          </cell>
          <cell r="EP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EQ153">
            <v>7</v>
          </cell>
          <cell r="ER153">
            <v>7</v>
          </cell>
          <cell r="ES153" t="str">
            <v>Se realizo la publicación de los informes relacionados a pormenorizado de control interno, seguimiento a las NICSP, Directiva 003, ejecución presupuestal y contractual, seguimiento metas plan de desarrollo, seguimiento planes CB y seguimiento planes internos.</v>
          </cell>
          <cell r="ET153" t="str">
            <v>No se presentaron</v>
          </cell>
          <cell r="EU153" t="str">
            <v>Se propendió por la divulgación y comunicación de la información relativa a la gestión desarrollada por la Secretaría General y la Oficina de Control Interno, apoyando el cumplimiento de los principios de transparencia y publicidad exigibles a la misma.</v>
          </cell>
          <cell r="EV153">
            <v>0</v>
          </cell>
          <cell r="EW153">
            <v>0</v>
          </cell>
          <cell r="EX153" t="str">
            <v>No se presentarón</v>
          </cell>
          <cell r="EY153" t="str">
            <v>No se presentarón</v>
          </cell>
          <cell r="EZ153" t="str">
            <v>No se presentarón</v>
          </cell>
          <cell r="FA153">
            <v>55</v>
          </cell>
          <cell r="FB153">
            <v>0</v>
          </cell>
          <cell r="FC153" t="str">
            <v>Cumple</v>
          </cell>
          <cell r="FD153" t="str">
            <v>Cumplido</v>
          </cell>
          <cell r="FE153" t="str">
            <v>Cumplido</v>
          </cell>
          <cell r="FF153" t="str">
            <v>Adecuado</v>
          </cell>
          <cell r="FG153" t="str">
            <v>Coherente</v>
          </cell>
          <cell r="FH153" t="str">
            <v>Concuerda</v>
          </cell>
          <cell r="FI153" t="str">
            <v>No aplica</v>
          </cell>
          <cell r="FJ153" t="str">
            <v>Relación directa</v>
          </cell>
          <cell r="FK153" t="str">
            <v>Adecuado</v>
          </cell>
          <cell r="FL153" t="str">
            <v>Oportuna</v>
          </cell>
          <cell r="FM153">
            <v>0</v>
          </cell>
          <cell r="FN153" t="str">
            <v xml:space="preserve">Bibiana Rodríguez </v>
          </cell>
          <cell r="FO153" t="str">
            <v>No aplica</v>
          </cell>
          <cell r="FP153" t="str">
            <v>Cumplido</v>
          </cell>
          <cell r="FQ153" t="e">
            <v>#N/A</v>
          </cell>
          <cell r="FR153" t="str">
            <v>Adecuado</v>
          </cell>
          <cell r="FS153" t="str">
            <v>Coherente</v>
          </cell>
          <cell r="FT153" t="str">
            <v>Concuerda</v>
          </cell>
          <cell r="FU153" t="str">
            <v>No aplica</v>
          </cell>
          <cell r="FV153" t="str">
            <v>Relación directa</v>
          </cell>
          <cell r="FW153" t="str">
            <v>Adecuado</v>
          </cell>
          <cell r="FX153" t="str">
            <v>Oportuna</v>
          </cell>
          <cell r="FY153" t="str">
            <v>Se evidencia cumplimiento del indicador de acuerdo a lo programado para el trimestre.</v>
          </cell>
          <cell r="FZ153" t="str">
            <v xml:space="preserve">Bibiana Rodríguez </v>
          </cell>
          <cell r="GA153" t="str">
            <v>No aplica</v>
          </cell>
          <cell r="GB153" t="str">
            <v>Cumplido</v>
          </cell>
          <cell r="GC153" t="e">
            <v>#N/A</v>
          </cell>
          <cell r="GD153" t="str">
            <v>Adecuado</v>
          </cell>
          <cell r="GE153" t="str">
            <v>Coherente</v>
          </cell>
          <cell r="GF153" t="str">
            <v>Concuerda</v>
          </cell>
          <cell r="GG153" t="str">
            <v>No aplica</v>
          </cell>
          <cell r="GH153" t="str">
            <v>Relación directa</v>
          </cell>
          <cell r="GI153" t="str">
            <v>Adecuado</v>
          </cell>
          <cell r="GJ153" t="str">
            <v>No oportuna</v>
          </cell>
          <cell r="GK153" t="str">
            <v xml:space="preserve">Se evidencia cumplimiento del indicador de acuerdo con lo programado para el trimestre.
Entrega extemporánea de la información para los meses de agosto y septiembre respectivamente.
</v>
          </cell>
          <cell r="GL153" t="str">
            <v>Bibiana Rodríguez</v>
          </cell>
          <cell r="GM153" t="str">
            <v>Cumple</v>
          </cell>
          <cell r="GN153" t="str">
            <v>Cumplido</v>
          </cell>
          <cell r="GO153" t="e">
            <v>#N/A</v>
          </cell>
          <cell r="GP153" t="str">
            <v>Adecuado</v>
          </cell>
          <cell r="GQ153" t="str">
            <v>Coherente</v>
          </cell>
          <cell r="GR153" t="str">
            <v>Concuerda</v>
          </cell>
          <cell r="GS153" t="str">
            <v>No aplica</v>
          </cell>
          <cell r="GT153" t="str">
            <v>Relación directa</v>
          </cell>
          <cell r="GU153" t="str">
            <v>Adecuado</v>
          </cell>
          <cell r="GV153" t="str">
            <v>Oportuna</v>
          </cell>
          <cell r="GW153" t="str">
            <v>La meta de ejecución trazada para esta vigencia, fue cumplida.</v>
          </cell>
          <cell r="GX153" t="str">
            <v>Bibiana Rodríguez</v>
          </cell>
          <cell r="GY153">
            <v>1</v>
          </cell>
          <cell r="GZ153">
            <v>1</v>
          </cell>
          <cell r="HA153">
            <v>1</v>
          </cell>
          <cell r="HB153">
            <v>1</v>
          </cell>
          <cell r="HC153">
            <v>1</v>
          </cell>
          <cell r="HD153">
            <v>0</v>
          </cell>
          <cell r="HE153">
            <v>1</v>
          </cell>
          <cell r="HF153">
            <v>1</v>
          </cell>
          <cell r="HG153">
            <v>1</v>
          </cell>
          <cell r="HH153">
            <v>1</v>
          </cell>
          <cell r="HI153">
            <v>1</v>
          </cell>
          <cell r="HJ153">
            <v>0</v>
          </cell>
          <cell r="HK153">
            <v>55</v>
          </cell>
          <cell r="HL153">
            <v>1</v>
          </cell>
          <cell r="HM153">
            <v>1</v>
          </cell>
          <cell r="HN153">
            <v>1</v>
          </cell>
          <cell r="HO153">
            <v>1</v>
          </cell>
          <cell r="HP153">
            <v>1</v>
          </cell>
          <cell r="HQ153">
            <v>0</v>
          </cell>
          <cell r="HR153">
            <v>1</v>
          </cell>
          <cell r="HS153">
            <v>1</v>
          </cell>
          <cell r="HT153">
            <v>1</v>
          </cell>
          <cell r="HU153">
            <v>1</v>
          </cell>
          <cell r="HV153">
            <v>1</v>
          </cell>
          <cell r="HW153">
            <v>0</v>
          </cell>
          <cell r="HX153">
            <v>1</v>
          </cell>
          <cell r="HY153">
            <v>1</v>
          </cell>
          <cell r="HZ153">
            <v>1</v>
          </cell>
          <cell r="IA153">
            <v>1</v>
          </cell>
          <cell r="IB153">
            <v>1</v>
          </cell>
          <cell r="IC153">
            <v>1</v>
          </cell>
          <cell r="ID153">
            <v>1</v>
          </cell>
          <cell r="IE153">
            <v>1</v>
          </cell>
          <cell r="IF153">
            <v>1</v>
          </cell>
          <cell r="IG153">
            <v>1</v>
          </cell>
          <cell r="IH153">
            <v>1</v>
          </cell>
          <cell r="II153">
            <v>1</v>
          </cell>
          <cell r="IJ153">
            <v>1</v>
          </cell>
          <cell r="IK153">
            <v>1</v>
          </cell>
          <cell r="IL153">
            <v>1</v>
          </cell>
          <cell r="IM153">
            <v>1</v>
          </cell>
          <cell r="IN153">
            <v>1</v>
          </cell>
          <cell r="IP153">
            <v>1</v>
          </cell>
          <cell r="IQ153">
            <v>0.83333333333333337</v>
          </cell>
          <cell r="IR153">
            <v>0.88888888888888884</v>
          </cell>
          <cell r="IS153">
            <v>1</v>
          </cell>
        </row>
        <row r="154">
          <cell r="A154">
            <v>134</v>
          </cell>
          <cell r="B154" t="str">
            <v>Oficina de Control Interno</v>
          </cell>
          <cell r="C154" t="str">
            <v>Jefe de Oficina de Control Interno</v>
          </cell>
          <cell r="D154" t="str">
            <v>Andrea Camila Garrido Collazos</v>
          </cell>
          <cell r="E154" t="str">
            <v>P3 -  EFICIENCIA</v>
          </cell>
          <cell r="F154" t="str">
            <v xml:space="preserve">P3O1 Lograr la excelencia en procesos de gestión y convertir a la Secretaría General en referente distrital </v>
          </cell>
          <cell r="G154" t="str">
            <v>P3O1A4 Identificar oportunidades de mejora en el SIG, a través de la ejecución del proceso de evaluación independiente</v>
          </cell>
          <cell r="H154" t="str">
            <v xml:space="preserve">Ejecutar las Auditorias Internas de Calidad </v>
          </cell>
          <cell r="I154" t="str">
            <v>Auditorias Internas de Calidad ejecutadas</v>
          </cell>
          <cell r="J154" t="str">
            <v xml:space="preserve">Mide el grado de ejecución de las Auditorías Internas de calidad planificadas en la vigencia </v>
          </cell>
          <cell r="K154" t="str">
            <v>(Número de  Auditorías Internas de calidad ejecutadas en el periodo / Número de  Auditorías Internas de calidad planificadas en el periodo) *100</v>
          </cell>
          <cell r="L154" t="str">
            <v>Número de  Auditorías Internas de calidad ejecutadas en el periodo</v>
          </cell>
          <cell r="M154" t="str">
            <v>Número de  Auditorías Internas de calidad planificadas en el periodo</v>
          </cell>
          <cell r="O154" t="str">
            <v>Informes de Auditorías Internas de calidad</v>
          </cell>
          <cell r="P154" t="str">
            <v>1. Planificar la evaluación del SIG
2. Evaluar  integralmente los requisitos del SIG 
3. Presentar resultados de las auditorías realizadas.</v>
          </cell>
          <cell r="Q154" t="str">
            <v xml:space="preserve">Cronograma de Auditorias Internas de Calidad
Informes de Auditorias Interna de Calidad
Presentación de Resultados </v>
          </cell>
          <cell r="R154" t="str">
            <v>1. Contribuye al mejoramiento de la calidad dirigido al usuario que requiere de los productos o servicio ofrecidos por la Entidad.
2. Promueve la mejora continua de los procesos de la organización
3. Tomar medidas frente a fallos existentes en los diferentes procesos.</v>
          </cell>
          <cell r="S154" t="str">
            <v>Constante</v>
          </cell>
          <cell r="T154" t="str">
            <v>Constante</v>
          </cell>
          <cell r="U154" t="str">
            <v>Porcentaje</v>
          </cell>
          <cell r="V154" t="str">
            <v xml:space="preserve">Eficacia </v>
          </cell>
          <cell r="W154" t="str">
            <v>Resultado</v>
          </cell>
          <cell r="X154">
            <v>2018</v>
          </cell>
          <cell r="Y154">
            <v>3</v>
          </cell>
          <cell r="Z154">
            <v>2016</v>
          </cell>
          <cell r="AA154">
            <v>1</v>
          </cell>
          <cell r="AB154">
            <v>0</v>
          </cell>
          <cell r="AC154">
            <v>1</v>
          </cell>
          <cell r="AD154">
            <v>1</v>
          </cell>
          <cell r="AE154">
            <v>1</v>
          </cell>
          <cell r="AF154">
            <v>0</v>
          </cell>
          <cell r="AG154" t="str">
            <v>No Aplica</v>
          </cell>
          <cell r="AH154" t="str">
            <v>No Aplica</v>
          </cell>
          <cell r="AI154">
            <v>1</v>
          </cell>
          <cell r="AJ154">
            <v>1</v>
          </cell>
          <cell r="AK154" t="str">
            <v>No Aplica</v>
          </cell>
          <cell r="AL154" t="str">
            <v>No Aplica</v>
          </cell>
          <cell r="AM154" t="str">
            <v>No Aplica</v>
          </cell>
          <cell r="AN154">
            <v>1</v>
          </cell>
          <cell r="AO154" t="str">
            <v>Evaluación del Sistema de Control Interno</v>
          </cell>
          <cell r="AP154" t="str">
            <v>No Aplica</v>
          </cell>
          <cell r="AQ154" t="str">
            <v>No Aplica</v>
          </cell>
          <cell r="AR154" t="str">
            <v>No Aplica</v>
          </cell>
          <cell r="AS154" t="str">
            <v>No Aplica</v>
          </cell>
          <cell r="AT154" t="str">
            <v>No Aplica</v>
          </cell>
          <cell r="AU154" t="str">
            <v>No Aplica</v>
          </cell>
          <cell r="AV154" t="str">
            <v>No Aplica</v>
          </cell>
          <cell r="AW154" t="str">
            <v>No Aplica</v>
          </cell>
          <cell r="AX154" t="str">
            <v>No Aplica</v>
          </cell>
          <cell r="AY154" t="str">
            <v>No Aplica</v>
          </cell>
          <cell r="AZ154">
            <v>1</v>
          </cell>
          <cell r="BA154" t="str">
            <v>No Aplica</v>
          </cell>
          <cell r="BB154" t="str">
            <v>No Aplica</v>
          </cell>
          <cell r="BC154">
            <v>1</v>
          </cell>
          <cell r="BD154" t="str">
            <v>No Aplica</v>
          </cell>
          <cell r="BE154" t="str">
            <v>No Aplica</v>
          </cell>
          <cell r="BF154" t="str">
            <v>No Aplica</v>
          </cell>
          <cell r="BG154" t="str">
            <v>No Aplica</v>
          </cell>
          <cell r="BH154" t="str">
            <v>No Aplica</v>
          </cell>
          <cell r="BI154" t="str">
            <v>No Aplica</v>
          </cell>
          <cell r="BJ154" t="str">
            <v>No Aplica</v>
          </cell>
          <cell r="BK154" t="str">
            <v>No Aplica</v>
          </cell>
          <cell r="BL154" t="str">
            <v>No Aplica</v>
          </cell>
          <cell r="BM154" t="str">
            <v>Plan Estratégico InstitucionalPlan de Acción SGCEvaluación del Sistema de Control InternoPLAN ESTRATÉGICO DE TALENTO HUMANO
PLAN DE TRABAJO ANUAL EN SEGURIDAD Y SALUD EN EL TRABAJO</v>
          </cell>
          <cell r="BN154" t="str">
            <v xml:space="preserve">Mide el grado de ejecución de las Auditorías Internas de calidad planificadas en la vigencia </v>
          </cell>
          <cell r="BO154" t="str">
            <v>1. Planificar la evaluación del SIG
2. Evaluar  integralmente los requisitos del SIG 
3. Presentar resultados de las auditorías realizadas.</v>
          </cell>
          <cell r="BP154" t="str">
            <v>1. Contribuye al mejoramiento de la calidad dirigido al usuario que requiere de los productos o servicio ofrecidos por la Entidad.
2. Promueve la mejora continua de los procesos de la organización
3. Tomar medidas frente a fallos existentes en los diferentes procesos.</v>
          </cell>
          <cell r="BQ154" t="str">
            <v xml:space="preserve">Cronograma de Auditorias Internas de Calidad
Informes de Auditorias Interna de Calidad
Presentación de Resultados </v>
          </cell>
          <cell r="BR154" t="str">
            <v>Suma</v>
          </cell>
          <cell r="BS154">
            <v>22</v>
          </cell>
          <cell r="BT154">
            <v>0</v>
          </cell>
          <cell r="BU154">
            <v>1</v>
          </cell>
          <cell r="BV154">
            <v>1</v>
          </cell>
          <cell r="BW154">
            <v>1</v>
          </cell>
          <cell r="BX154">
            <v>9</v>
          </cell>
          <cell r="BY154">
            <v>6</v>
          </cell>
          <cell r="BZ154">
            <v>1</v>
          </cell>
          <cell r="CA154">
            <v>2</v>
          </cell>
          <cell r="CB154">
            <v>1</v>
          </cell>
          <cell r="CC154">
            <v>0</v>
          </cell>
          <cell r="CD154">
            <v>0</v>
          </cell>
          <cell r="CE154">
            <v>0</v>
          </cell>
          <cell r="CF154">
            <v>0</v>
          </cell>
          <cell r="CG154">
            <v>4.5454545454545456E-2</v>
          </cell>
          <cell r="CH154">
            <v>4.5454545454545456E-2</v>
          </cell>
          <cell r="CI154">
            <v>4.5454545454545456E-2</v>
          </cell>
          <cell r="CJ154">
            <v>0.40909090909090912</v>
          </cell>
          <cell r="CK154">
            <v>0.27272727272727271</v>
          </cell>
          <cell r="CL154">
            <v>4.5454545454545456E-2</v>
          </cell>
          <cell r="CM154">
            <v>9.0909090909090912E-2</v>
          </cell>
          <cell r="CN154">
            <v>4.5454545454545456E-2</v>
          </cell>
          <cell r="CO154">
            <v>0</v>
          </cell>
          <cell r="CP154">
            <v>0</v>
          </cell>
          <cell r="CQ154">
            <v>0</v>
          </cell>
          <cell r="CR154">
            <v>1</v>
          </cell>
          <cell r="CS154" t="str">
            <v/>
          </cell>
          <cell r="CT154" t="str">
            <v/>
          </cell>
          <cell r="CU154" t="str">
            <v/>
          </cell>
          <cell r="CV154" t="str">
            <v/>
          </cell>
          <cell r="CW154" t="str">
            <v/>
          </cell>
          <cell r="CX154">
            <v>1</v>
          </cell>
          <cell r="CY154" t="str">
            <v/>
          </cell>
          <cell r="CZ154" t="str">
            <v>Se realizo la evaluación a los requisitos de la ISO 9001/2015 con el fin de identificar los posibles incumplimientos a la norma.</v>
          </cell>
          <cell r="DA154" t="str">
            <v>No se presentaron</v>
          </cell>
          <cell r="DB154" t="str">
            <v xml:space="preserve">
1. Se promovió el mejoramiento del proceso.
2. Se tomaron medidas frente a fallos existentes </v>
          </cell>
          <cell r="DC154">
            <v>1</v>
          </cell>
          <cell r="DD154" t="str">
            <v/>
          </cell>
          <cell r="DE154" t="str">
            <v>Se realizo la evaluación a los requisitos de la ISO 9001/2015 con el fin de identificar los posibles incumplimientos a la norma.</v>
          </cell>
          <cell r="DF154" t="str">
            <v>No se presentaron</v>
          </cell>
          <cell r="DG154" t="str">
            <v xml:space="preserve">
1. Se promovió el mejoramiento del proceso.
2. Se tomaron medidas frente a fallos existentes </v>
          </cell>
          <cell r="DH154">
            <v>1</v>
          </cell>
          <cell r="DI154" t="str">
            <v/>
          </cell>
          <cell r="DJ154" t="str">
            <v>Se realizo la evaluación a los requisitos de la ISO 9001/2015 con el fin de identificar los posibles incumplimientos a la norma.</v>
          </cell>
          <cell r="DK154" t="str">
            <v>No se presentaron</v>
          </cell>
          <cell r="DL154" t="str">
            <v xml:space="preserve">
1. Se promovió el mejoramiento del proceso.
2. Se tomaron medidas frente a fallos existentes </v>
          </cell>
          <cell r="DM154">
            <v>5</v>
          </cell>
          <cell r="DN154" t="str">
            <v/>
          </cell>
          <cell r="DO154" t="str">
            <v>Se realizo la evaluación a los requisitos de la ISO 9001/2015 con el fin de identificar los posibles incumplimientos a la norma.</v>
          </cell>
          <cell r="DP154" t="str">
            <v>De las 9 actividades planeadas para el mes, 3 correspondian a Auditoria Integrales ( contratacion, atencion a victimas y estrategia TIC) y 6 auditorias de calidad ( politica publica, gestion humana, Comunicaciones, seguridad y salud en el trabajo, asuntos internacionales e imprenta distrital), teniendo en cuenta la flexibilidad de la ejecucion del ciclo entre mayo y junio, por la carga de actividades de los auditores lideres en el mes de mayo se hizo necesario realizar la reprogramacion de la relacionadas a  comunicaciones, seguridad y salud en el trabajo, asuntos internacionales e imprenta distrital para el mes de junio, sin embargo a la fecha de este reporte estas actividades ya se encuentran ejecutadas.</v>
          </cell>
          <cell r="DQ154" t="str">
            <v xml:space="preserve">
1. Se promovió el mejoramiento del proceso.
2. Se tomaron medidas frente a fallos existentes </v>
          </cell>
          <cell r="DR154">
            <v>9</v>
          </cell>
          <cell r="DS154" t="str">
            <v/>
          </cell>
          <cell r="DT154" t="str">
            <v xml:space="preserve">De las  6 auditorias programadas para el mes de junio, se ejecutaron 5, se encuentra por realizar la correspondiente a la Evaluacion del Sistema de Control Interno, la cual por necesidad del servicio tanto del equipo auditor como del proceso sujeto de auditoria se debio reprogramar para el dia martes 9 de julio.
Se reportan 4 adicionales
</v>
          </cell>
          <cell r="DU154" t="str">
            <v>Se encuentra por realizar la correspondiente a la Evaluacion del Sistema de Control Interno, la cual por necesidad del servicio tanto del equipo auditor como del proceso sujeto de auditoria se debio reprogramar para el dia martes 9 de julio.</v>
          </cell>
          <cell r="DV154" t="str">
            <v xml:space="preserve">
1. Se promovió el mejoramiento del proceso.
2. Se tomaron medidas frente a fallos existentes </v>
          </cell>
          <cell r="DW154">
            <v>1</v>
          </cell>
          <cell r="DX154" t="str">
            <v/>
          </cell>
          <cell r="DY154" t="str">
            <v>Evaluacion del Sistema de Control Interno, la cual por necesidad del servicio tanto del equipo auditor como del proceso sujeto de auditoria se debio reprogramar para el dia martes 9 de julio.</v>
          </cell>
          <cell r="DZ154" t="str">
            <v>No se presentaron</v>
          </cell>
          <cell r="EA154" t="str">
            <v xml:space="preserve">
1. Se promovió el mejoramiento del proceso.
2. Se tomaron medidas frente a fallos existentes </v>
          </cell>
          <cell r="EB154">
            <v>4</v>
          </cell>
          <cell r="EC154" t="str">
            <v/>
          </cell>
          <cell r="ED154" t="str">
            <v>Se realizo la auditoria del proceso de servicio a la ciudadania y se reporta las ejecutadas de comunicaciones, seguridad y salud en el trabajo y estrategias TIC, realizadas dentro del ciclo de auditorias de calidad.</v>
          </cell>
          <cell r="EE154" t="str">
            <v>No se presentaron</v>
          </cell>
          <cell r="EF154" t="str">
            <v xml:space="preserve">
1. Se promovió el mejoramiento del proceso.
2. Se tomaron medidas frente a fallos existentes </v>
          </cell>
          <cell r="EG154">
            <v>0</v>
          </cell>
          <cell r="EH154" t="str">
            <v/>
          </cell>
          <cell r="EI154" t="str">
            <v>Corresponde a la auditoria de seguridad salud en el trabajo la cual se desarrollo dentro del ciclo de auditorias internas de calidad (junio - julio).</v>
          </cell>
          <cell r="EJ154" t="str">
            <v>No se presentaron</v>
          </cell>
          <cell r="EK154" t="str">
            <v xml:space="preserve">
1. Se promovió el mejoramiento del proceso.
2. Se tomaron medidas frente a fallos existentes </v>
          </cell>
          <cell r="EL154">
            <v>0</v>
          </cell>
          <cell r="EM154" t="str">
            <v/>
          </cell>
          <cell r="EN154" t="str">
            <v>No se presentaron</v>
          </cell>
          <cell r="EO154" t="str">
            <v>No se presentaron</v>
          </cell>
          <cell r="EP154" t="str">
            <v xml:space="preserve">
1. Se promovió el mejoramiento del proceso.
2. Se tomaron medidas frente a fallos existentes </v>
          </cell>
          <cell r="EQ154" t="str">
            <v/>
          </cell>
          <cell r="ER154" t="str">
            <v/>
          </cell>
          <cell r="ES154" t="str">
            <v/>
          </cell>
          <cell r="ET154" t="str">
            <v/>
          </cell>
          <cell r="EU154" t="str">
            <v/>
          </cell>
          <cell r="EV154">
            <v>0</v>
          </cell>
          <cell r="EW154">
            <v>0</v>
          </cell>
          <cell r="EX154" t="str">
            <v>No se presentarón</v>
          </cell>
          <cell r="EY154" t="str">
            <v>No se presentarón</v>
          </cell>
          <cell r="EZ154" t="str">
            <v>No se presentarón</v>
          </cell>
          <cell r="FA154">
            <v>22</v>
          </cell>
          <cell r="FB154">
            <v>0</v>
          </cell>
          <cell r="FC154" t="str">
            <v>Cumple</v>
          </cell>
          <cell r="FD154" t="str">
            <v>Cumplido</v>
          </cell>
          <cell r="FE154" t="str">
            <v>Satisfactorio</v>
          </cell>
          <cell r="FF154" t="str">
            <v>No adecuado</v>
          </cell>
          <cell r="FG154" t="str">
            <v>Incoherente</v>
          </cell>
          <cell r="FH154" t="str">
            <v>Concuerda</v>
          </cell>
          <cell r="FI154" t="str">
            <v>No aplica</v>
          </cell>
          <cell r="FJ154" t="str">
            <v>Relación directa</v>
          </cell>
          <cell r="FK154" t="str">
            <v>Adecuado</v>
          </cell>
          <cell r="FL154" t="str">
            <v>Oportuna</v>
          </cell>
          <cell r="FM154" t="str">
            <v>Si bien es cierto se cuenta con las evidencias del Informe de Auditoria Interna de Calidad realizado en el mes de febrero, se solicita subir en el One Drive el Informe de Auditoria Interna de Calidad realizado en el mes de marzo; hasta el 22 de abril de 2019 para evitar que este criterio quede inconsistente.
24042019 la Oficina de Control Interno, atiende las recomendaciones realizadas por la Oficina Asesora de Planeación. Así mismo, y con el objetivo de actualizar la base de datos y realizar los ajustes respectivos a la retroalimentación, se oficializan los mismos a través de los memorandos 3-2019-12411.</v>
          </cell>
          <cell r="FN154" t="str">
            <v xml:space="preserve">Bibiana Rodríguez </v>
          </cell>
          <cell r="FO154" t="str">
            <v>Cumple</v>
          </cell>
          <cell r="FP154" t="str">
            <v>Satisfactorio</v>
          </cell>
          <cell r="FQ154" t="e">
            <v>#N/A</v>
          </cell>
          <cell r="FR154" t="str">
            <v>Adecuado</v>
          </cell>
          <cell r="FS154" t="str">
            <v>Coherente</v>
          </cell>
          <cell r="FT154" t="str">
            <v>Concuerda</v>
          </cell>
          <cell r="FU154" t="str">
            <v>Concuerda</v>
          </cell>
          <cell r="FV154" t="str">
            <v>Relación directa</v>
          </cell>
          <cell r="FW154" t="str">
            <v>Adecuado</v>
          </cell>
          <cell r="FX154" t="str">
            <v>Oportuna</v>
          </cell>
          <cell r="FY154">
            <v>0</v>
          </cell>
          <cell r="FZ154" t="str">
            <v xml:space="preserve">Bibiana Rodríguez </v>
          </cell>
          <cell r="GA154" t="str">
            <v>No aplica</v>
          </cell>
          <cell r="GB154" t="str">
            <v>Cumplido</v>
          </cell>
          <cell r="GC154" t="e">
            <v>#N/A</v>
          </cell>
          <cell r="GD154" t="str">
            <v>Adecuado</v>
          </cell>
          <cell r="GE154" t="str">
            <v>Coherente</v>
          </cell>
          <cell r="GF154" t="str">
            <v>Concuerda</v>
          </cell>
          <cell r="GG154" t="str">
            <v>No aplica</v>
          </cell>
          <cell r="GH154" t="str">
            <v>Relación directa</v>
          </cell>
          <cell r="GI154" t="str">
            <v>Adecuado</v>
          </cell>
          <cell r="GJ154" t="str">
            <v>No oportuna</v>
          </cell>
          <cell r="GK154" t="str">
            <v xml:space="preserve">Se evidencia cumplimiento del indicador de acuerdo con lo programado para el trimestre.
Entrega extemporánea de la información para el mes de agosto respectivamente.
</v>
          </cell>
          <cell r="GL154" t="str">
            <v>Bibiana Rodríguez</v>
          </cell>
          <cell r="GM154" t="str">
            <v>Cumple</v>
          </cell>
          <cell r="GN154" t="str">
            <v>Cumplido</v>
          </cell>
          <cell r="GO154" t="e">
            <v>#N/A</v>
          </cell>
          <cell r="GP154" t="str">
            <v>No aplica</v>
          </cell>
          <cell r="GQ154" t="str">
            <v>No aplica</v>
          </cell>
          <cell r="GR154" t="str">
            <v>No aplica</v>
          </cell>
          <cell r="GS154" t="str">
            <v>No aplica</v>
          </cell>
          <cell r="GT154" t="str">
            <v>No aplica</v>
          </cell>
          <cell r="GU154" t="str">
            <v>No aplica</v>
          </cell>
          <cell r="GV154">
            <v>0</v>
          </cell>
          <cell r="GW154" t="str">
            <v>La meta de ejecución trazada para esta vigencia, fue cumplida en el mes de septiembre. Se evidencia (22) Auditorias Internas de Calidad realizadas.</v>
          </cell>
          <cell r="GX154" t="str">
            <v>Bibiana Rodríguez</v>
          </cell>
          <cell r="GY154" t="str">
            <v/>
          </cell>
          <cell r="GZ154">
            <v>1</v>
          </cell>
          <cell r="HA154">
            <v>1</v>
          </cell>
          <cell r="HB154">
            <v>1</v>
          </cell>
          <cell r="HC154">
            <v>5</v>
          </cell>
          <cell r="HD154">
            <v>9</v>
          </cell>
          <cell r="HE154">
            <v>1</v>
          </cell>
          <cell r="HF154">
            <v>4</v>
          </cell>
          <cell r="HG154">
            <v>0</v>
          </cell>
          <cell r="HH154">
            <v>0</v>
          </cell>
          <cell r="HI154" t="str">
            <v/>
          </cell>
          <cell r="HJ154">
            <v>0</v>
          </cell>
          <cell r="HK154">
            <v>22</v>
          </cell>
          <cell r="HL154">
            <v>0</v>
          </cell>
          <cell r="HM154">
            <v>4.5454545454545456E-2</v>
          </cell>
          <cell r="HN154">
            <v>4.5454545454545456E-2</v>
          </cell>
          <cell r="HO154">
            <v>4.5454545454545456E-2</v>
          </cell>
          <cell r="HP154">
            <v>0.22727272727272727</v>
          </cell>
          <cell r="HQ154">
            <v>0.40909090909090912</v>
          </cell>
          <cell r="HR154">
            <v>4.5454545454545456E-2</v>
          </cell>
          <cell r="HS154">
            <v>0.18181818181818182</v>
          </cell>
          <cell r="HT154">
            <v>0</v>
          </cell>
          <cell r="HU154">
            <v>0</v>
          </cell>
          <cell r="HV154">
            <v>0</v>
          </cell>
          <cell r="HW154">
            <v>0</v>
          </cell>
          <cell r="HX154">
            <v>1</v>
          </cell>
          <cell r="HY154" t="str">
            <v>No Programó</v>
          </cell>
          <cell r="HZ154">
            <v>1</v>
          </cell>
          <cell r="IA154">
            <v>1</v>
          </cell>
          <cell r="IB154">
            <v>1</v>
          </cell>
          <cell r="IC154">
            <v>0.66666666666666674</v>
          </cell>
          <cell r="ID154">
            <v>0.94444444444444453</v>
          </cell>
          <cell r="IE154">
            <v>0.94736842105263164</v>
          </cell>
          <cell r="IF154">
            <v>1.0476190476190477</v>
          </cell>
          <cell r="IG154">
            <v>1.0000000000000002</v>
          </cell>
          <cell r="IH154">
            <v>1.0000000000000002</v>
          </cell>
          <cell r="II154">
            <v>1.0000000000000002</v>
          </cell>
          <cell r="IJ154">
            <v>1.0000000000000002</v>
          </cell>
          <cell r="IK154">
            <v>1</v>
          </cell>
          <cell r="IL154">
            <v>0.94444444444444453</v>
          </cell>
          <cell r="IM154">
            <v>1.0000000000000002</v>
          </cell>
          <cell r="IN154">
            <v>1.0000000000000002</v>
          </cell>
          <cell r="IP154">
            <v>9.0909090909090912E-2</v>
          </cell>
          <cell r="IQ154">
            <v>0.77272727272727271</v>
          </cell>
          <cell r="IR154">
            <v>1</v>
          </cell>
          <cell r="IS154">
            <v>1.0000000000000002</v>
          </cell>
        </row>
        <row r="155">
          <cell r="A155" t="str">
            <v>136A</v>
          </cell>
          <cell r="B155" t="str">
            <v>Oficina de Control Interno</v>
          </cell>
          <cell r="C155" t="str">
            <v>Jefe de Oficina de Control Interno</v>
          </cell>
          <cell r="D155" t="str">
            <v>Andrea Camila Garrido Collazos</v>
          </cell>
          <cell r="E155" t="str">
            <v>P3 -  EFICIENCIA</v>
          </cell>
          <cell r="F155" t="str">
            <v xml:space="preserve">P3O1 Lograr la excelencia en procesos de gestión y convertir a la Secretaría General en referente distrital </v>
          </cell>
          <cell r="G155" t="str">
            <v>P3O1A5 Monitorear el cumplimento de los objetivos estratégicos y metas institucionales de la Secretaría General</v>
          </cell>
          <cell r="H155" t="str">
            <v xml:space="preserve">Ejecutar el Plan Anual de Auditorías </v>
          </cell>
          <cell r="I155" t="str">
            <v>Actividades de aseguramiento y reportes contenidas en el Plan Anual de auditorias, ejecutadas</v>
          </cell>
          <cell r="J155" t="str">
            <v>El indicador mide el grado de avance en la ejecución de las evaluaciones y seguimientos del Plan Anual de Auditorías realizados en el periodo, con respecto a la programación de la vigencia.</v>
          </cell>
          <cell r="K155" t="str">
            <v>(Actividades de aseguramiento y reportes contenidas en el Plan Anual de auditorias ejecutadas / Actividades de aseguramiento y reportes contenidas en el Plan Anual de auditorias programadas) *100</v>
          </cell>
          <cell r="L155" t="str">
            <v xml:space="preserve">Actividades de aseguramiento y reportes contenidas en el Plan Anual de auditorias ejecutadas </v>
          </cell>
          <cell r="M155" t="str">
            <v>Actividades de aseguramiento y reportes contenidas en el Plan Anual de auditorias programadas</v>
          </cell>
          <cell r="O155" t="str">
            <v>Plan Anual de auditorias ejecutado</v>
          </cell>
          <cell r="P155" t="str">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ell>
          <cell r="Q155" t="str">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ell>
          <cell r="R155" t="str">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ell>
          <cell r="S155" t="str">
            <v>Constante</v>
          </cell>
          <cell r="T155" t="str">
            <v>Constante</v>
          </cell>
          <cell r="U155" t="str">
            <v>Porcentaje</v>
          </cell>
          <cell r="V155" t="str">
            <v xml:space="preserve">Eficacia </v>
          </cell>
          <cell r="W155" t="str">
            <v>Resultado</v>
          </cell>
          <cell r="X155">
            <v>2018</v>
          </cell>
          <cell r="Y155">
            <v>31</v>
          </cell>
          <cell r="Z155">
            <v>2016</v>
          </cell>
          <cell r="AA155">
            <v>1</v>
          </cell>
          <cell r="AB155">
            <v>1</v>
          </cell>
          <cell r="AC155">
            <v>1</v>
          </cell>
          <cell r="AD155">
            <v>1</v>
          </cell>
          <cell r="AE155">
            <v>1</v>
          </cell>
          <cell r="AF155">
            <v>0</v>
          </cell>
          <cell r="AG155" t="str">
            <v>No Aplica</v>
          </cell>
          <cell r="AH155" t="str">
            <v>No Aplica</v>
          </cell>
          <cell r="AI155">
            <v>1</v>
          </cell>
          <cell r="AJ155">
            <v>1</v>
          </cell>
          <cell r="AK155" t="str">
            <v>No Aplica</v>
          </cell>
          <cell r="AL155" t="str">
            <v>No Aplica</v>
          </cell>
          <cell r="AM155" t="str">
            <v>No Aplica</v>
          </cell>
          <cell r="AN155">
            <v>1</v>
          </cell>
          <cell r="AO155" t="str">
            <v>Evaluación del Sistema de Control Interno</v>
          </cell>
          <cell r="AP155" t="str">
            <v>No Aplica</v>
          </cell>
          <cell r="AQ155" t="str">
            <v>No Aplica</v>
          </cell>
          <cell r="AR155" t="str">
            <v>No Aplica</v>
          </cell>
          <cell r="AS155" t="str">
            <v>No Aplica</v>
          </cell>
          <cell r="AT155" t="str">
            <v>No Aplica</v>
          </cell>
          <cell r="AU155" t="str">
            <v>No Aplica</v>
          </cell>
          <cell r="AV155" t="str">
            <v>No Aplica</v>
          </cell>
          <cell r="AW155" t="str">
            <v>No Aplica</v>
          </cell>
          <cell r="AX155" t="str">
            <v>No Aplica</v>
          </cell>
          <cell r="AY155" t="str">
            <v>No Aplica</v>
          </cell>
          <cell r="AZ155" t="str">
            <v>No Aplica</v>
          </cell>
          <cell r="BA155" t="str">
            <v>No Aplica</v>
          </cell>
          <cell r="BB155" t="str">
            <v>No Aplica</v>
          </cell>
          <cell r="BC155" t="str">
            <v>No Aplica</v>
          </cell>
          <cell r="BD155" t="str">
            <v>No Aplica</v>
          </cell>
          <cell r="BE155" t="str">
            <v>No Aplica</v>
          </cell>
          <cell r="BF155" t="str">
            <v>No Aplica</v>
          </cell>
          <cell r="BG155" t="str">
            <v>No Aplica</v>
          </cell>
          <cell r="BH155" t="str">
            <v>No Aplica</v>
          </cell>
          <cell r="BI155" t="str">
            <v>No Aplica</v>
          </cell>
          <cell r="BJ155" t="str">
            <v>No Aplica</v>
          </cell>
          <cell r="BK155" t="str">
            <v>No Aplica</v>
          </cell>
          <cell r="BL155" t="str">
            <v>No Aplica</v>
          </cell>
          <cell r="BM155" t="str">
            <v>Plan Estratégico InstitucionalPlan de Acción SGCEvaluación del Sistema de Control Interno</v>
          </cell>
          <cell r="BN155" t="str">
            <v>El indicador mide el grado de avance en la ejecución de las evaluaciones y seguimientos del Plan Anual de Auditorías realizados en el periodo, con respecto a la programación de la vigencia.</v>
          </cell>
          <cell r="BO155" t="str">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ell>
          <cell r="BP155" t="str">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ell>
          <cell r="BQ155" t="str">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ell>
          <cell r="BR155" t="str">
            <v>Suma</v>
          </cell>
          <cell r="BS155">
            <v>340</v>
          </cell>
          <cell r="BT155">
            <v>26</v>
          </cell>
          <cell r="BU155">
            <v>48</v>
          </cell>
          <cell r="BV155">
            <v>27</v>
          </cell>
          <cell r="BW155">
            <v>24</v>
          </cell>
          <cell r="BX155">
            <v>34</v>
          </cell>
          <cell r="BY155">
            <v>31</v>
          </cell>
          <cell r="BZ155">
            <v>28</v>
          </cell>
          <cell r="CA155">
            <v>23</v>
          </cell>
          <cell r="CB155">
            <v>26</v>
          </cell>
          <cell r="CC155">
            <v>25</v>
          </cell>
          <cell r="CD155">
            <v>25</v>
          </cell>
          <cell r="CE155">
            <v>23</v>
          </cell>
          <cell r="CF155">
            <v>7.6470588235294124E-2</v>
          </cell>
          <cell r="CG155">
            <v>0.14117647058823529</v>
          </cell>
          <cell r="CH155">
            <v>7.9411764705882348E-2</v>
          </cell>
          <cell r="CI155">
            <v>7.0588235294117646E-2</v>
          </cell>
          <cell r="CJ155">
            <v>0.1</v>
          </cell>
          <cell r="CK155">
            <v>9.1176470588235289E-2</v>
          </cell>
          <cell r="CL155">
            <v>8.2352941176470587E-2</v>
          </cell>
          <cell r="CM155">
            <v>6.7647058823529407E-2</v>
          </cell>
          <cell r="CN155">
            <v>7.6470588235294124E-2</v>
          </cell>
          <cell r="CO155">
            <v>7.3529411764705885E-2</v>
          </cell>
          <cell r="CP155">
            <v>7.3529411764705885E-2</v>
          </cell>
          <cell r="CQ155">
            <v>6.7647058823529407E-2</v>
          </cell>
          <cell r="CR155">
            <v>1</v>
          </cell>
          <cell r="CS155">
            <v>26</v>
          </cell>
          <cell r="CT155" t="str">
            <v/>
          </cell>
          <cell r="CU155" t="str">
            <v>De acuerdo a las actividades planeadas se dio cumplimiento a la totalidad de las mismas.</v>
          </cell>
          <cell r="CV155" t="str">
            <v>No se presentaron</v>
          </cell>
          <cell r="CW155" t="str">
            <v xml:space="preserve">Se aplicaron acciones frente a las debilidades observadas.
Se identifican situaciones que pueden materializar los riesgos asociados a los procesos y proyectos.
</v>
          </cell>
          <cell r="CX155">
            <v>48</v>
          </cell>
          <cell r="CY155" t="str">
            <v/>
          </cell>
          <cell r="CZ155" t="str">
            <v>De acuerdo a las actividades planeadas se dio cumplimiento a la totalidad de las mismas.</v>
          </cell>
          <cell r="DA155" t="str">
            <v>No se presentaron</v>
          </cell>
          <cell r="DB155" t="str">
            <v xml:space="preserve">Se aplicaron acciones frente a las debilidades observadas.
Se identifican situaciones que pueden materializar los riesgos asociados a los procesos y proyectos.
</v>
          </cell>
          <cell r="DC155">
            <v>27</v>
          </cell>
          <cell r="DD155" t="str">
            <v/>
          </cell>
          <cell r="DE155" t="str">
            <v>De acuerdo a las actividades planeadas se dio cumplimiento a la totalidad de las mismas.</v>
          </cell>
          <cell r="DF155" t="str">
            <v>No se presentaron</v>
          </cell>
          <cell r="DG155" t="str">
            <v xml:space="preserve">Se aplicaron acciones frente a las debilidades observadas.
Se identifican situaciones que pueden materializar los riesgos asociados a los procesos y proyectos.
</v>
          </cell>
          <cell r="DH155">
            <v>23</v>
          </cell>
          <cell r="DI155">
            <v>24</v>
          </cell>
          <cell r="DJ155" t="str">
            <v>Del total de las actividades por capacidad operativa la actividad correspondeinte a seguimiento NICPS se reprogramo para el mes de mayo.</v>
          </cell>
          <cell r="DK155" t="str">
            <v>Del total de las actividades por capacidad operativa la actividad correspondeinte a seguimiento NICPS se reprogramo para el mes de mayo.</v>
          </cell>
          <cell r="DL155" t="str">
            <v xml:space="preserve">Se aplicaron acciones frente a las debilidades observadas.
Se identifican situaciones que pueden materializar los riesgos asociados a los procesos y proyectos.
</v>
          </cell>
          <cell r="DM155">
            <v>33</v>
          </cell>
          <cell r="DN155" t="str">
            <v/>
          </cell>
          <cell r="DO155" t="str">
            <v>1. La actividad relacionada con el seguimiento NICPS se encontraba programada para el mes de abril, sin embargo, por las diferentes actividades que se requirió atender la misma se ejecuto en el mes de mayo del año en curso.
2 De las 7 auditorias internas de calidad planeadas para el mes, 3 correspondían a Auditoria Integrales ( contratación, atención a victimas y estrategia TIC) y 4 auditorias de calidad ( política publica, gestión humana, asuntos internacionales e imprenta distrital), se hizo necesario realizar la reprogramación de la relacionadas a asuntos internacionales e imprenta distrital para el mes de junio, sin embargo a la fecha de este reporte estas actividades ya se encuentran ejecutadas.
Existe una diferencia en las auditorias de calidad del indicador de calidad y de gestión , toda vez que esta atiende a un cambio que se requirió realizar con las auditorias de comunicaciones y seguridad en el trabajo que se contemplaron inicialmente realizarse de forma integral (calidad y gestión) y se solicito su ejecución dentro del ciclo de calidad, por lo anterior en este indicador se reporta planeada 7 y en calidad 9.</v>
          </cell>
          <cell r="DP155" t="str">
            <v>1. La actividad relacionada con el seguimiento NICPS se encontraba programada para el mes de abril, sin embargo, por las diferentes actividades que se requirió atender la misma se ejecuto en el mes de mayo del año en curso.
2 De las 7 auditorias internas de calidad planeadas para el mes, 3 correspondían a Auditoria Integrales ( contratación, atención a victimas y estrategia TIC) y 4 auditorias de calidad ( política publica, gestión humana, asuntos internacionales e imprenta distrital), se hizo necesario realizar la reprogramación de la relacionadas a asuntos internacionales e imprenta distrital para el mes de junio, sin embargo a la fecha de este reporte estas actividades ya se encuentran ejecutadas.
Existe una diferencia en las auditorias de calidad del indicador de calidad y de gestión , toda vez que esta atiende a un cambio que se requirió realizar con las auditorias de comunicaciones y seguridad en el trabajo que se contemplaron inicialmente realizarse de forma integral (calidad y gestión) y se solicito su ejecución dentro del ciclo de calidad, por lo anterior en este indicador se reporta planeada 7 y en calidad 9.</v>
          </cell>
          <cell r="DQ155" t="str">
            <v xml:space="preserve">Se aplicaron acciones frente a las debilidades observadas.
Se identifican situaciones que pueden materializar los riesgos asociados a los procesos y proyectos.
</v>
          </cell>
          <cell r="DR155">
            <v>33</v>
          </cell>
          <cell r="DS155" t="str">
            <v/>
          </cell>
          <cell r="DT155" t="str">
            <v>Se realizo la totalidad de las actividades programadas a excepcion del seguimeinto de asuteridad en el gasto la cual se encuentra en curso lo anterior en ocasión de la solicitud de prórroga de entrega de información por parte de la Dependencia auditada.
Adicionalmente, se encuentra por realizar la auditoria de calidad correspondiente a la Evaluacion del Sistema de Control Interno, la cual por necesidad del servicio tanto del equipo auditor como del proceso sujeto de auditoria se debio reprogramar para el dia martes 9 de julio.</v>
          </cell>
          <cell r="DU155" t="str">
            <v>Se encuentra por realizar la auditoria de calidad correspondiente a la Evaluacion del Sistema de Control Interno, la cual por necesidad del servicio tanto del equipo auditor como del proceso sujeto de auditoria se debio reprogramar para el dia martes 9 de julio.
Resepcto a la actividad de seguimiento de asuteridad en el gasto se encuentra en curso con ocasión de solicitud de prórroga de entrega de información por parte de la Dependencia auditada.</v>
          </cell>
          <cell r="DV155" t="str">
            <v xml:space="preserve">Se aplicaron acciones frente a las debilidades observadas.
Se identifican situaciones que pueden materializar los riesgos asociados a los procesos y proyectos.
</v>
          </cell>
          <cell r="DW155">
            <v>29.3</v>
          </cell>
          <cell r="DX155" t="str">
            <v/>
          </cell>
          <cell r="DY155" t="str">
            <v xml:space="preserve">El mayor numero reportado atiende a:
Las actividades que se encontraba por cumplir en el mes de junio correspondiente a Austeridad en el Gasto y la auditoria interna de calidad de Evaluacion del sistema de control interno. 
Adicionalmente aun cuando lo se cumplio en el 100% dos de las actividades planeadas para el mes de julio, las mismas reportan un avance del 50% (Proceso Gestión del Sistema Distrital de servicio a la Ciudadanía) y 80% (Gestión, Administración Y Soporte De Infraestructura y Recursos - Proyecto 1081). </v>
          </cell>
          <cell r="DZ155" t="str">
            <v xml:space="preserve">El mayor numero reportado atiende a:
Las actividades que se encontraba por cumplir en el mes de junio correspondiente a Austeridad en el Gasto y la auditoria interna de calidad de Evaluacion del sistema de control interno. 
Adicionalmente aun cuando lo se cumplio en el 100% dos de las actividades planeadas para el mes de julio, las mismas reportan un avance del 50% (Proceso Gestión del Sistema Distrital de servicio a la Ciudadanía) y 80% (Gestión, Administración Y Soporte De Infraestructura y Recursos - Proyecto 1081). </v>
          </cell>
          <cell r="EA155" t="str">
            <v xml:space="preserve">Se aplicaron acciones frente a las debilidades observadas.
Se identifican situaciones que pueden materializar los riesgos asociados a los procesos y proyectos.
</v>
          </cell>
          <cell r="EB155">
            <v>20.6</v>
          </cell>
          <cell r="EC155" t="str">
            <v/>
          </cell>
          <cell r="ED155" t="str">
            <v>De las actividades programas se dio cumplimiento se encuentran en ejecucion  las relacionadas con servicio a la ciudadania, Auditoría Plan de Seguridad Vial y seguimiento NICSP, las cuales por necesidas del servicio en atencion a los diferentes entes de control no se logaron finalizar dentro del mes de agosto.</v>
          </cell>
          <cell r="EE155" t="str">
            <v>De las actividades programas se dio cumplimiento se encuentran en ejecucion  las relacionadas con servicio a la ciudadania, Auditoría Plan de Seguridad Vial y seguimiento NICSP, las cuales por necesidas del servicio en atencion a los diferentes entes de control no se logaron finalizar dentro del mes de agosto.</v>
          </cell>
          <cell r="EF155" t="str">
            <v xml:space="preserve">Se aplicaron acciones frente a las debilidades observadas.
Se identifican situaciones que pueden materializar los riesgos asociados a los procesos y proyectos.
</v>
          </cell>
          <cell r="EG155">
            <v>25</v>
          </cell>
          <cell r="EH155" t="str">
            <v/>
          </cell>
          <cell r="EI155"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EJ155"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EK155"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EL155">
            <v>23.35</v>
          </cell>
          <cell r="EM155" t="str">
            <v/>
          </cell>
          <cell r="EN155" t="str">
            <v>Teniendo en cuenta la alta dedicacion de tiempo requerido en la atencion de entes de control, asi como a los diferentes asuntos administrativos no fue posible culminar al 100% los seguimientos de Austeridad en el gasto (30%) y a los planes de mejoramiento internos (90%).
Se reporta la finalizacion de las actividades de auditoria asociadas con el seguimiento al cumplimiento de la implementación de las Normas de convergencia NICSP (5%) y Seguimientos a Subcomités de Autocontrol (10%).
respecto a demas actividades planeadas, todas se cumplieron al 100%</v>
          </cell>
          <cell r="EO155" t="str">
            <v>Teniendo en cuenta la alta dedicacion de tiempo requerido en la atencion de entes de control, asi como a los diferentes asuntos administrativos no fue posible culminar al 100% los seguimientos de Austeridad en el gasto (30%) y a los planes de mejoramiento internos (90%).
Se reporta la finalizacion de las actividades de auditoria asociadas con el seguimiento al cumplimiento de la implementación de las Normas de convergencia NICSP (5%) y Seguimientos a Subcomités de Autocontrol (10%).
respecto a demas actividades planeadas, todas se cumplieron al 100%</v>
          </cell>
          <cell r="EP155" t="str">
            <v>Teniendo en cuenta la alta dedicacion de tiempo requerido en la atencion de entes de control, asi como a los diferentes asuntos administrativos no fue posible culminar al 100% los seguimientos de Austeridad en el gasto (30%) y a los planes de mejoramiento internos (90%).
Se reporta la finalizacion de las actividades de auditoria asociadas con el seguimiento al cumplimiento de la implementación de las Normas de convergencia NICSP (5%) y Seguimientos a Subcomités de Autocontrol (10%).
respecto a demas actividades planeadas, todas se cumplieron al 100%</v>
          </cell>
          <cell r="EQ155">
            <v>24.7</v>
          </cell>
          <cell r="ER155" t="str">
            <v/>
          </cell>
          <cell r="ES155" t="str">
            <v>De la totalidad de actividades programadas se cumplieron 24, teniendo en cuenta la circular 003 emitida por la CGN, donde solicita la presentación del control interno de la Entidad con corte a 30/11/2019 se procedió a realizar la actividad en el mes de diciembre.
Se finalizo la actividad de Seguimiento planes de mejora internos y se avanzo al 90% en la actividad de austeridad en el gasto, cuyo 10% restante se culminara en el mes de diciembre.</v>
          </cell>
          <cell r="ET155" t="str">
            <v>De la totalidad de actividades programadas se cumplieron 24, teniendo en cuenta la circular 003 emitida por la CGN, donde solicita la presentación del control interno de la Entidad con corte a 30/11/2019 se procedió a realizar la actividad en el mes de diciembre.
Se finalizo la actividad de Seguimiento planes de mejora internos y se avanzo al 90% en la actividad de austeridad en el gasto, cuyo 10% restante se culminara en el mes de diciembre.</v>
          </cell>
          <cell r="EU155" t="str">
            <v xml:space="preserve">Se aplicaron acciones frente a las debilidades observadas.
Se identifican situaciones que pueden materializar los riesgos asociados a los procesos y proyectos.
</v>
          </cell>
          <cell r="EV155">
            <v>24.1</v>
          </cell>
          <cell r="EW155" t="str">
            <v/>
          </cell>
          <cell r="EX155" t="str">
            <v>Se cumplio la totalidad de actividades programadas y se cumplio el rezago de noviembre relacionado al cumplimiento de las NICSP y Austeridad en el gasto.</v>
          </cell>
          <cell r="EY155" t="str">
            <v>No se presentarón</v>
          </cell>
          <cell r="EZ155" t="str">
            <v>Se aplicaron acciones frente a las debilidades observadas.
Se identifican situaciones que pueden materializar los riesgos asociados a los procesos y proyectos</v>
          </cell>
          <cell r="FA155">
            <v>337.05</v>
          </cell>
          <cell r="FB155">
            <v>0</v>
          </cell>
          <cell r="FC155" t="str">
            <v>Cumple</v>
          </cell>
          <cell r="FD155" t="str">
            <v>Cumplido</v>
          </cell>
          <cell r="FE155" t="str">
            <v>Cumplido</v>
          </cell>
          <cell r="FF155" t="str">
            <v>Adecuado</v>
          </cell>
          <cell r="FG155" t="str">
            <v>Coherente</v>
          </cell>
          <cell r="FH155" t="str">
            <v>Concuerda</v>
          </cell>
          <cell r="FI155" t="str">
            <v>No aplica</v>
          </cell>
          <cell r="FJ155" t="str">
            <v>Relación directa</v>
          </cell>
          <cell r="FK155" t="str">
            <v>Adecuado</v>
          </cell>
          <cell r="FL155" t="str">
            <v>Oportuna</v>
          </cell>
          <cell r="FM155">
            <v>0</v>
          </cell>
          <cell r="FN155" t="str">
            <v xml:space="preserve">Bibiana Rodríguez </v>
          </cell>
          <cell r="FO155" t="str">
            <v>No aplica</v>
          </cell>
          <cell r="FP155" t="str">
            <v>Cumplido</v>
          </cell>
          <cell r="FQ155" t="e">
            <v>#N/A</v>
          </cell>
          <cell r="FR155" t="str">
            <v>Adecuado</v>
          </cell>
          <cell r="FS155" t="str">
            <v>Coherente</v>
          </cell>
          <cell r="FT155" t="str">
            <v>Concuerda</v>
          </cell>
          <cell r="FU155" t="str">
            <v>Concuerda</v>
          </cell>
          <cell r="FV155" t="str">
            <v>Relación directa</v>
          </cell>
          <cell r="FW155" t="str">
            <v>Adecuado</v>
          </cell>
          <cell r="FX155" t="str">
            <v>Oportuna</v>
          </cell>
          <cell r="FY155">
            <v>0</v>
          </cell>
          <cell r="FZ155" t="str">
            <v xml:space="preserve">Bibiana Rodríguez </v>
          </cell>
          <cell r="GA155" t="str">
            <v>No aplica</v>
          </cell>
          <cell r="GB155" t="str">
            <v>Satisfactorio</v>
          </cell>
          <cell r="GC155" t="e">
            <v>#N/A</v>
          </cell>
          <cell r="GD155" t="str">
            <v>Adecuado</v>
          </cell>
          <cell r="GE155" t="str">
            <v>Coherente</v>
          </cell>
          <cell r="GF155" t="str">
            <v>Concuerda</v>
          </cell>
          <cell r="GG155" t="str">
            <v>Concuerda</v>
          </cell>
          <cell r="GH155" t="str">
            <v>Relación directa</v>
          </cell>
          <cell r="GI155" t="str">
            <v>Adecuado</v>
          </cell>
          <cell r="GJ155" t="str">
            <v>No oportuna</v>
          </cell>
          <cell r="GK155" t="str">
            <v xml:space="preserve">Se evidencia cumplimiento del indicador de acuerdo con lo programado para el trimestre, a excepción del seguimiento a los subcomités de autocontrol, actividad que se encuentra en etapa de culminación.	
</v>
          </cell>
          <cell r="GL155" t="str">
            <v>Bibiana Rodríguez</v>
          </cell>
          <cell r="GM155" t="str">
            <v>No aplica</v>
          </cell>
          <cell r="GN155" t="str">
            <v>Satisfactorio</v>
          </cell>
          <cell r="GO155" t="e">
            <v>#N/A</v>
          </cell>
          <cell r="GP155" t="str">
            <v>Adecuado</v>
          </cell>
          <cell r="GQ155" t="str">
            <v>Coherente</v>
          </cell>
          <cell r="GR155" t="str">
            <v>Difiere</v>
          </cell>
          <cell r="GS155" t="str">
            <v>No aplica</v>
          </cell>
          <cell r="GT155" t="str">
            <v>Relación directa</v>
          </cell>
          <cell r="GU155" t="str">
            <v>Adecuado</v>
          </cell>
          <cell r="GV155" t="str">
            <v>Oportuna</v>
          </cell>
          <cell r="GW155" t="str">
            <v>La meta de ejecución planeada para esta vigencia fue cumplida satisfactoriamente. Se evidencia que se realizó la totalidad de actividades programadas y se cumplió el rezago de noviembre relacionado al cumplimiento de las NICSP y Austeridad en el gasto. Sin embargo, se solicita verificar lo registrado en la “Ejecución Variable 1", ya que genera un total de 337 actividades de aseguramiento y reportes contenidas en el Plan Anual de auditorías ejecutadas, lo cual difiere frente a lo programado para la vigencia correspondientes a 340.</v>
          </cell>
          <cell r="GX155" t="str">
            <v>Bibiana Rodríguez</v>
          </cell>
          <cell r="GY155">
            <v>26</v>
          </cell>
          <cell r="GZ155">
            <v>48</v>
          </cell>
          <cell r="HA155">
            <v>27</v>
          </cell>
          <cell r="HB155">
            <v>0.95833333333333337</v>
          </cell>
          <cell r="HC155">
            <v>33</v>
          </cell>
          <cell r="HD155">
            <v>33</v>
          </cell>
          <cell r="HE155">
            <v>29.3</v>
          </cell>
          <cell r="HF155">
            <v>20.6</v>
          </cell>
          <cell r="HG155">
            <v>25</v>
          </cell>
          <cell r="HH155">
            <v>23.35</v>
          </cell>
          <cell r="HI155">
            <v>24.7</v>
          </cell>
          <cell r="HJ155">
            <v>24.1</v>
          </cell>
          <cell r="HK155">
            <v>337.05</v>
          </cell>
          <cell r="HL155">
            <v>7.6470588235294124E-2</v>
          </cell>
          <cell r="HM155">
            <v>0.14117647058823529</v>
          </cell>
          <cell r="HN155">
            <v>7.9411764705882348E-2</v>
          </cell>
          <cell r="HO155">
            <v>6.7647058823529407E-2</v>
          </cell>
          <cell r="HP155">
            <v>9.7058823529411767E-2</v>
          </cell>
          <cell r="HQ155">
            <v>9.7058823529411767E-2</v>
          </cell>
          <cell r="HR155">
            <v>8.6176470588235299E-2</v>
          </cell>
          <cell r="HS155">
            <v>6.0588235294117651E-2</v>
          </cell>
          <cell r="HT155">
            <v>7.3529411764705885E-2</v>
          </cell>
          <cell r="HU155">
            <v>6.8676470588235297E-2</v>
          </cell>
          <cell r="HV155">
            <v>7.2647058823529412E-2</v>
          </cell>
          <cell r="HW155">
            <v>7.088235294117648E-2</v>
          </cell>
          <cell r="HX155">
            <v>0.99132352941176471</v>
          </cell>
          <cell r="HY155">
            <v>1</v>
          </cell>
          <cell r="HZ155">
            <v>1</v>
          </cell>
          <cell r="IA155">
            <v>1</v>
          </cell>
          <cell r="IB155">
            <v>0.99199999999999988</v>
          </cell>
          <cell r="IC155">
            <v>0.98742138364779863</v>
          </cell>
          <cell r="ID155">
            <v>1</v>
          </cell>
          <cell r="IE155">
            <v>1.0059633027522936</v>
          </cell>
          <cell r="IF155">
            <v>0.99543568464730281</v>
          </cell>
          <cell r="IG155">
            <v>0.99213483146067394</v>
          </cell>
          <cell r="IH155">
            <v>0.98715753424657526</v>
          </cell>
          <cell r="II155">
            <v>0.98722397476340684</v>
          </cell>
          <cell r="IJ155">
            <v>0.99132352941176471</v>
          </cell>
          <cell r="IK155">
            <v>1</v>
          </cell>
          <cell r="IL155">
            <v>1</v>
          </cell>
          <cell r="IM155">
            <v>0.99213483146067394</v>
          </cell>
          <cell r="IN155">
            <v>0.99132352941176471</v>
          </cell>
          <cell r="IP155">
            <v>0.29705882352941176</v>
          </cell>
          <cell r="IQ155">
            <v>0.55882352941176472</v>
          </cell>
          <cell r="IR155">
            <v>0.77911764705882347</v>
          </cell>
          <cell r="IS155">
            <v>0.99132352941176471</v>
          </cell>
        </row>
        <row r="156">
          <cell r="A156" t="str">
            <v>PAAC_06B</v>
          </cell>
          <cell r="B156" t="str">
            <v>Oficina de Control Interno</v>
          </cell>
          <cell r="C156" t="str">
            <v>Jefe de Oficina de Control Interno</v>
          </cell>
          <cell r="D156" t="str">
            <v>Andrea Camila Garrido Collazos</v>
          </cell>
          <cell r="E156" t="str">
            <v>P1 -  ÉTICA, BUEN GOBIERNO Y TRANSPARENCIA</v>
          </cell>
          <cell r="F156" t="str">
            <v>P1O1 Consolidar a 2020 una cultura de visión y actuación ética,  integra y transparente</v>
          </cell>
          <cell r="G156" t="str">
            <v>P1O1A11 Realizar la formulación y el seguimiento a la ejecución del Plan Anticorrupción y de Atención al Ciudadano - PAAC, para la obtención de resultados óptimos en la medición del Índice de Gobierno Abierto - IGA</v>
          </cell>
          <cell r="H156" t="str">
            <v>Realizar revisión y monitoreo  a la gestión de los Riesgos de corrupción con el propósito de garantizar la efectividad de los controles, detectar cambios internos y externos e identificar riesgos emergentes.</v>
          </cell>
          <cell r="I156" t="str">
            <v>Informe Mensual de Revisión de Riesgos de Corrupción</v>
          </cell>
          <cell r="J156"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56" t="str">
            <v xml:space="preserve">  # de informes de revisión de riesgos de corrupción realizados en el periodo</v>
          </cell>
          <cell r="L156" t="str">
            <v xml:space="preserve"># de informes de revisión de riesgos de corrupción realizados en el periodo </v>
          </cell>
          <cell r="M156">
            <v>0</v>
          </cell>
          <cell r="O156" t="str">
            <v>Informe Mensual de Revisión de Riesgos de Corrupción</v>
          </cell>
          <cell r="Q156" t="str">
            <v>Informe de seguimiento a los riesgos de corrupción de la OCI y soportes que dan cuenta de la aplicación de controles.</v>
          </cell>
          <cell r="R156" t="str">
            <v>Verificar y validar la efectividad de los controles frente a la mitigación de los riesgos de la Oficina</v>
          </cell>
          <cell r="S156" t="str">
            <v>Suma</v>
          </cell>
          <cell r="T156" t="str">
            <v>Suma</v>
          </cell>
          <cell r="U156" t="str">
            <v>Número</v>
          </cell>
          <cell r="V156" t="str">
            <v>Eficacia</v>
          </cell>
          <cell r="W156" t="str">
            <v>Producto</v>
          </cell>
          <cell r="X156">
            <v>2018</v>
          </cell>
          <cell r="Y156">
            <v>0</v>
          </cell>
          <cell r="Z156">
            <v>0</v>
          </cell>
          <cell r="AA156">
            <v>0</v>
          </cell>
          <cell r="AB156">
            <v>0</v>
          </cell>
          <cell r="AC156">
            <v>12</v>
          </cell>
          <cell r="AD156">
            <v>12</v>
          </cell>
          <cell r="AE156">
            <v>0</v>
          </cell>
          <cell r="AF156">
            <v>0</v>
          </cell>
          <cell r="AG156" t="str">
            <v>No Aplica</v>
          </cell>
          <cell r="AH156" t="str">
            <v>No Aplica</v>
          </cell>
          <cell r="AI156" t="str">
            <v>No Aplica</v>
          </cell>
          <cell r="AJ156">
            <v>1</v>
          </cell>
          <cell r="AK156" t="str">
            <v>No Aplica</v>
          </cell>
          <cell r="AL156" t="str">
            <v>No Aplica</v>
          </cell>
          <cell r="AM156" t="str">
            <v>No Aplica</v>
          </cell>
          <cell r="AN156" t="str">
            <v>No Aplica</v>
          </cell>
          <cell r="AO156" t="str">
            <v>No Aplica</v>
          </cell>
          <cell r="AP156">
            <v>1</v>
          </cell>
          <cell r="AQ156" t="str">
            <v>No Aplica</v>
          </cell>
          <cell r="AR156" t="str">
            <v>No Aplica</v>
          </cell>
          <cell r="AS156" t="str">
            <v>No Aplica</v>
          </cell>
          <cell r="AT156" t="str">
            <v>No Aplica</v>
          </cell>
          <cell r="AU156" t="str">
            <v>No Aplica</v>
          </cell>
          <cell r="AV156" t="str">
            <v>No Aplica</v>
          </cell>
          <cell r="AW156" t="str">
            <v>No Aplica</v>
          </cell>
          <cell r="AX156" t="str">
            <v>No Aplica</v>
          </cell>
          <cell r="AY156" t="str">
            <v>No Aplica</v>
          </cell>
          <cell r="AZ156" t="str">
            <v>No Aplica</v>
          </cell>
          <cell r="BA156" t="str">
            <v>No Aplica</v>
          </cell>
          <cell r="BB156" t="str">
            <v>No Aplica</v>
          </cell>
          <cell r="BC156" t="str">
            <v>No Aplica</v>
          </cell>
          <cell r="BD156" t="str">
            <v>No Aplica</v>
          </cell>
          <cell r="BE156" t="str">
            <v>No Aplica</v>
          </cell>
          <cell r="BF156" t="str">
            <v>No Aplica</v>
          </cell>
          <cell r="BG156" t="str">
            <v>No Aplica</v>
          </cell>
          <cell r="BH156" t="str">
            <v>No Aplica</v>
          </cell>
          <cell r="BI156" t="str">
            <v>No Aplica</v>
          </cell>
          <cell r="BJ156" t="str">
            <v>No Aplica</v>
          </cell>
          <cell r="BK156" t="str">
            <v>No Aplica</v>
          </cell>
          <cell r="BL156" t="str">
            <v>No Aplica</v>
          </cell>
          <cell r="BM156" t="str">
            <v>Plan de Acción PAAC</v>
          </cell>
          <cell r="BN156"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156" t="str">
            <v xml:space="preserve">1. Realizar la verificación de los controles establecidos para mitigar los riesgos de corrupción identificados en el proceso de Evaluación del Sistema de Control Interno. </v>
          </cell>
          <cell r="BP156" t="str">
            <v>Verificar y validar la efectividad de los controles frente a la mitigación de los riesgos de la Oficina</v>
          </cell>
          <cell r="BQ156" t="str">
            <v>Informe de seguimiento a los riesgos de corrupción de la OCI y soportes que dan cuenta de la aplicación de controles.</v>
          </cell>
          <cell r="BR156" t="str">
            <v>Suma</v>
          </cell>
          <cell r="BS156">
            <v>12</v>
          </cell>
          <cell r="BT156">
            <v>1</v>
          </cell>
          <cell r="BU156">
            <v>1</v>
          </cell>
          <cell r="BV156">
            <v>1</v>
          </cell>
          <cell r="BW156">
            <v>1</v>
          </cell>
          <cell r="BX156">
            <v>1</v>
          </cell>
          <cell r="BY156">
            <v>1</v>
          </cell>
          <cell r="BZ156">
            <v>1</v>
          </cell>
          <cell r="CA156">
            <v>1</v>
          </cell>
          <cell r="CB156">
            <v>1</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12</v>
          </cell>
          <cell r="CS156">
            <v>1</v>
          </cell>
          <cell r="CT156" t="str">
            <v/>
          </cell>
          <cell r="CU156" t="str">
            <v>Se realizo la revisión de los riesgos de corrupción asociados al proceso, sin observarse cambios en los mismos.</v>
          </cell>
          <cell r="CV156" t="str">
            <v>No se presentaron</v>
          </cell>
          <cell r="CW156" t="str">
            <v>Confirmar la efectividad de los controles frente a la mitigación de los riesgos.</v>
          </cell>
          <cell r="CX156">
            <v>1</v>
          </cell>
          <cell r="CY156" t="str">
            <v/>
          </cell>
          <cell r="CZ156" t="str">
            <v>Se realizo la revisión de los riesgos de corrupción asociados al proceso, sin observarse cambios en los mismos.</v>
          </cell>
          <cell r="DA156" t="str">
            <v>No se presentaron</v>
          </cell>
          <cell r="DB156" t="str">
            <v>Confirmar la efectividad de los controles frente a la mitigación de los riesgos.</v>
          </cell>
          <cell r="DC156">
            <v>1</v>
          </cell>
          <cell r="DD156" t="str">
            <v/>
          </cell>
          <cell r="DE156" t="str">
            <v>Se realizo la revisión de los riesgos de corrupción asociados al proceso, sin observarse cambios en los mismos.</v>
          </cell>
          <cell r="DF156" t="str">
            <v>No se presentaron</v>
          </cell>
          <cell r="DG156" t="str">
            <v>Confirmar la efectividad de los controles frente a la mitigación de los riesgos.</v>
          </cell>
          <cell r="DH156">
            <v>1</v>
          </cell>
          <cell r="DI156" t="str">
            <v/>
          </cell>
          <cell r="DJ156" t="str">
            <v>Se realizo la revisión de los riesgos de corrupción asociados al proceso, sin observarse cambios en los mismos.</v>
          </cell>
          <cell r="DK156" t="str">
            <v>No se presentaron</v>
          </cell>
          <cell r="DL156" t="str">
            <v>Confirmar la efectividad de los controles frente a la mitigación de los riesgos.</v>
          </cell>
          <cell r="DM156">
            <v>1</v>
          </cell>
          <cell r="DN156" t="str">
            <v/>
          </cell>
          <cell r="DO156" t="str">
            <v>Se realizo la revisión de los riesgos de corrupción asociados al proceso, sin observarse cambios en los mismos.</v>
          </cell>
          <cell r="DP156" t="str">
            <v>No se presentaron</v>
          </cell>
          <cell r="DQ156" t="str">
            <v>Confirmar la efectividad de los controles frente a la mitigación de los riesgos.</v>
          </cell>
          <cell r="DR156">
            <v>1</v>
          </cell>
          <cell r="DS156" t="str">
            <v/>
          </cell>
          <cell r="DT156" t="str">
            <v>Se realizo la revisión de los riesgos de corrupción asociados al proceso, sin observarse cambios en los mismos.</v>
          </cell>
          <cell r="DU156" t="str">
            <v>No se presentaron</v>
          </cell>
          <cell r="DV156" t="str">
            <v>Confirmar la efectividad de los controles frente a la mitigación de los riesgos.</v>
          </cell>
          <cell r="DW156">
            <v>1</v>
          </cell>
          <cell r="DX156" t="str">
            <v/>
          </cell>
          <cell r="DY156" t="str">
            <v>Se realizo la revisión de los riesgos de corrupción asociados al proceso, sin observarse cambios en los mismos.</v>
          </cell>
          <cell r="DZ156" t="str">
            <v>No se presentaron</v>
          </cell>
          <cell r="EA156" t="str">
            <v>Confirmar la efectividad de los controles frente a la mitigación de los riesgos.</v>
          </cell>
          <cell r="EB156">
            <v>1</v>
          </cell>
          <cell r="EC156" t="str">
            <v/>
          </cell>
          <cell r="ED156" t="str">
            <v>Se realizo la revisión de los riesgos de corrupción asociados al proceso, sin observarse cambios en los mismos.</v>
          </cell>
          <cell r="EE156" t="str">
            <v>No se presentaron</v>
          </cell>
          <cell r="EF156" t="str">
            <v>Confirmar la efectividad de los controles frente a la mitigación de los riesgos.</v>
          </cell>
          <cell r="EG156">
            <v>1</v>
          </cell>
          <cell r="EH156" t="str">
            <v/>
          </cell>
          <cell r="EI156" t="str">
            <v>Se realizo la revisión de los riesgos de corrupción asociados al proceso, sin observarse cambios en los mismos.</v>
          </cell>
          <cell r="EJ156" t="str">
            <v>No se presentaron</v>
          </cell>
          <cell r="EK156" t="str">
            <v>Confirmar la efectividad de los controles frente a la mitigación de los riesgos.</v>
          </cell>
          <cell r="EL156">
            <v>1</v>
          </cell>
          <cell r="EM156" t="str">
            <v/>
          </cell>
          <cell r="EN156" t="str">
            <v>Se realizo la revisión de los riesgos de corrupción asociados al proceso, sin observarse cambios en los mismos.</v>
          </cell>
          <cell r="EO156" t="str">
            <v>No se presentaron</v>
          </cell>
          <cell r="EP156" t="str">
            <v>Confirmar la efectividad de los controles frente a la mitigación de los riesgos.</v>
          </cell>
          <cell r="EQ156">
            <v>1</v>
          </cell>
          <cell r="ER156" t="str">
            <v/>
          </cell>
          <cell r="ES156" t="str">
            <v>Se realizo la revisión de los riesgos de corrupción asociados al proceso, sin observarse cambios en los mismos.</v>
          </cell>
          <cell r="ET156" t="str">
            <v>No se presentaron</v>
          </cell>
          <cell r="EU156" t="str">
            <v>Confirmar la efectividad de los controles frente a la mitigación de los riesgos.</v>
          </cell>
          <cell r="EV156">
            <v>1</v>
          </cell>
          <cell r="EW156">
            <v>1</v>
          </cell>
          <cell r="EX156" t="str">
            <v>Se realizo la revisión de los riesgos de corrupción asociados al proceso, sin observarse cambios en los mismos.</v>
          </cell>
          <cell r="EY156" t="str">
            <v>No se presentaron</v>
          </cell>
          <cell r="EZ156" t="str">
            <v>Confirmar la efectividad de los controles frente a la mitigación de los riesgos.</v>
          </cell>
          <cell r="FA156">
            <v>12</v>
          </cell>
          <cell r="FB156">
            <v>0</v>
          </cell>
          <cell r="FC156" t="str">
            <v>Cumple</v>
          </cell>
          <cell r="FD156" t="str">
            <v>Cumplido</v>
          </cell>
          <cell r="FE156" t="str">
            <v>Cumplido</v>
          </cell>
          <cell r="FF156" t="str">
            <v>Adecuado</v>
          </cell>
          <cell r="FG156" t="str">
            <v>Coherente</v>
          </cell>
          <cell r="FH156" t="str">
            <v>Concuerda</v>
          </cell>
          <cell r="FI156" t="str">
            <v>No aplica</v>
          </cell>
          <cell r="FJ156" t="str">
            <v>Relación directa</v>
          </cell>
          <cell r="FK156" t="str">
            <v>Adecuado</v>
          </cell>
          <cell r="FL156" t="str">
            <v>Oportuna</v>
          </cell>
          <cell r="FM156">
            <v>0</v>
          </cell>
          <cell r="FN156" t="str">
            <v xml:space="preserve">Bibiana Rodríguez </v>
          </cell>
          <cell r="FO156" t="str">
            <v>No aplica</v>
          </cell>
          <cell r="FP156" t="str">
            <v>Cumplido</v>
          </cell>
          <cell r="FQ156" t="e">
            <v>#N/A</v>
          </cell>
          <cell r="FR156" t="str">
            <v>Adecuado</v>
          </cell>
          <cell r="FS156" t="str">
            <v>Coherente</v>
          </cell>
          <cell r="FT156" t="str">
            <v>Concuerda</v>
          </cell>
          <cell r="FU156" t="str">
            <v>Concuerda</v>
          </cell>
          <cell r="FV156" t="str">
            <v>Relación directa</v>
          </cell>
          <cell r="FW156" t="str">
            <v>Adecuado</v>
          </cell>
          <cell r="FX156" t="str">
            <v>Oportuna</v>
          </cell>
          <cell r="FY156">
            <v>0</v>
          </cell>
          <cell r="FZ156" t="str">
            <v xml:space="preserve">Bibiana Rodríguez </v>
          </cell>
          <cell r="GA156" t="str">
            <v>No aplica</v>
          </cell>
          <cell r="GB156" t="str">
            <v>Cumplido</v>
          </cell>
          <cell r="GC156" t="e">
            <v>#N/A</v>
          </cell>
          <cell r="GD156" t="str">
            <v>Adecuado</v>
          </cell>
          <cell r="GE156" t="str">
            <v>Coherente</v>
          </cell>
          <cell r="GF156" t="str">
            <v>Concuerda</v>
          </cell>
          <cell r="GG156" t="str">
            <v>No aplica</v>
          </cell>
          <cell r="GH156" t="str">
            <v>Relación directa</v>
          </cell>
          <cell r="GI156" t="str">
            <v>Adecuado</v>
          </cell>
          <cell r="GJ156" t="str">
            <v>No oportuna</v>
          </cell>
          <cell r="GK156" t="str">
            <v>Entrega extemporánea de la información para los meses de agosto y septiembre respectivamente.</v>
          </cell>
          <cell r="GL156" t="str">
            <v>Bibiana Rodríguez</v>
          </cell>
          <cell r="GM156" t="str">
            <v>No aplica</v>
          </cell>
          <cell r="GN156" t="str">
            <v>Cumplido</v>
          </cell>
          <cell r="GO156" t="e">
            <v>#N/A</v>
          </cell>
          <cell r="GP156" t="str">
            <v>Adecuado</v>
          </cell>
          <cell r="GQ156" t="str">
            <v>Coherente</v>
          </cell>
          <cell r="GR156" t="str">
            <v>Concuerda</v>
          </cell>
          <cell r="GS156" t="str">
            <v>No aplica</v>
          </cell>
          <cell r="GT156" t="str">
            <v>Relación directa</v>
          </cell>
          <cell r="GU156" t="str">
            <v>Adecuado</v>
          </cell>
          <cell r="GV156" t="str">
            <v>Oportuna</v>
          </cell>
          <cell r="GW156" t="str">
            <v>La meta de ejecución planeada para esta vigencia fue cumplida, se evidencia la realización de las acciones del control preventivo y detectivo del riesgo de corrupción, documentada a través de doce (12) Informes Mensuales de Revisión de Riesgos de Corrupción.</v>
          </cell>
          <cell r="GX156" t="str">
            <v>Bibiana Rodríguez</v>
          </cell>
          <cell r="GY156">
            <v>1</v>
          </cell>
          <cell r="GZ156">
            <v>1</v>
          </cell>
          <cell r="HA156">
            <v>1</v>
          </cell>
          <cell r="HB156">
            <v>1</v>
          </cell>
          <cell r="HC156">
            <v>1</v>
          </cell>
          <cell r="HD156">
            <v>1</v>
          </cell>
          <cell r="HE156">
            <v>1</v>
          </cell>
          <cell r="HF156">
            <v>1</v>
          </cell>
          <cell r="HG156">
            <v>1</v>
          </cell>
          <cell r="HH156">
            <v>1</v>
          </cell>
          <cell r="HI156">
            <v>1</v>
          </cell>
          <cell r="HJ156">
            <v>1</v>
          </cell>
          <cell r="HK156">
            <v>12</v>
          </cell>
          <cell r="HL156">
            <v>8.3333333333333329E-2</v>
          </cell>
          <cell r="HM156">
            <v>8.3333333333333329E-2</v>
          </cell>
          <cell r="HN156">
            <v>8.3333333333333329E-2</v>
          </cell>
          <cell r="HO156">
            <v>8.3333333333333329E-2</v>
          </cell>
          <cell r="HP156">
            <v>8.3333333333333329E-2</v>
          </cell>
          <cell r="HQ156">
            <v>8.3333333333333329E-2</v>
          </cell>
          <cell r="HR156">
            <v>8.3333333333333329E-2</v>
          </cell>
          <cell r="HS156">
            <v>8.3333333333333329E-2</v>
          </cell>
          <cell r="HT156">
            <v>8.3333333333333329E-2</v>
          </cell>
          <cell r="HU156">
            <v>8.3333333333333329E-2</v>
          </cell>
          <cell r="HV156">
            <v>8.3333333333333329E-2</v>
          </cell>
          <cell r="HW156">
            <v>8.3333333333333329E-2</v>
          </cell>
          <cell r="HX156">
            <v>1</v>
          </cell>
          <cell r="HY156">
            <v>1</v>
          </cell>
          <cell r="HZ156">
            <v>1</v>
          </cell>
          <cell r="IA156">
            <v>1</v>
          </cell>
          <cell r="IB156">
            <v>1</v>
          </cell>
          <cell r="IC156">
            <v>1</v>
          </cell>
          <cell r="ID156">
            <v>1</v>
          </cell>
          <cell r="IE156">
            <v>1</v>
          </cell>
          <cell r="IF156">
            <v>1</v>
          </cell>
          <cell r="IG156">
            <v>1</v>
          </cell>
          <cell r="IH156">
            <v>1</v>
          </cell>
          <cell r="II156">
            <v>1</v>
          </cell>
          <cell r="IJ156">
            <v>1</v>
          </cell>
          <cell r="IK156">
            <v>1</v>
          </cell>
          <cell r="IL156">
            <v>1</v>
          </cell>
          <cell r="IM156">
            <v>1</v>
          </cell>
          <cell r="IN156">
            <v>1</v>
          </cell>
          <cell r="IP156">
            <v>0.25</v>
          </cell>
          <cell r="IQ156">
            <v>0.49999999999999994</v>
          </cell>
          <cell r="IR156">
            <v>0.75</v>
          </cell>
          <cell r="IS156">
            <v>1</v>
          </cell>
        </row>
        <row r="157">
          <cell r="A157">
            <v>160</v>
          </cell>
          <cell r="B157" t="str">
            <v>Oficina de Control Interno Disciplinario</v>
          </cell>
          <cell r="C157" t="str">
            <v>Jefe Oficina de Control Interno Disciplinario</v>
          </cell>
          <cell r="D157" t="str">
            <v>Adriana Margarita Urbina Pinedo</v>
          </cell>
          <cell r="E157" t="str">
            <v>P3 -  EFICIENCIA</v>
          </cell>
          <cell r="F157" t="str">
            <v xml:space="preserve">P3O1 Lograr la excelencia en procesos de gestión y convertir a la Secretaría General en referente distrital </v>
          </cell>
          <cell r="G157" t="str">
            <v>P3O1A1  Consolidar la actualización de los procesos alineados con la nueva plataforma estratégica de la Secretaría General</v>
          </cell>
          <cell r="H157" t="str">
            <v>Emitir decisiones interlocutorias</v>
          </cell>
          <cell r="I157" t="str">
            <v>Decisiones interlocutorias emitidas</v>
          </cell>
          <cell r="J157" t="str">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ell>
          <cell r="K157" t="str">
            <v xml:space="preserve">  Sumatoria de autos o providencias interlocutorias emitidas en los procesos disciplinarios gestionados por la oficina de control interno disciplinario de la Secretaría General.       </v>
          </cell>
          <cell r="L157" t="str">
            <v xml:space="preserve">Sumatoria de autos o providencias interlocutorias emitidas en los procesos disciplinarios gestionados por la oficina de control interno disciplinario de la Secretaría General.  </v>
          </cell>
          <cell r="M157">
            <v>0</v>
          </cell>
          <cell r="O157" t="str">
            <v>Actos Administrativos vinculantes o no de responsabilidad disciplinaria</v>
          </cell>
          <cell r="P157" t="str">
            <v>• Acciones disciplinarias correspondientes</v>
          </cell>
          <cell r="Q157" t="str">
            <v>Listado de autos proferidos en el periodo.</v>
          </cell>
          <cell r="R157" t="str">
            <v>El beneficio de este indicador es que los funcionarios que tengan a cargo el expediente del proceso disciplinario avancen en las etapas respectivas del proceso.</v>
          </cell>
          <cell r="S157" t="str">
            <v>Suma</v>
          </cell>
          <cell r="T157" t="str">
            <v>Suma</v>
          </cell>
          <cell r="U157" t="str">
            <v>Número</v>
          </cell>
          <cell r="V157" t="str">
            <v>Eficacia</v>
          </cell>
          <cell r="W157" t="str">
            <v>Resultado</v>
          </cell>
          <cell r="X157">
            <v>2016</v>
          </cell>
          <cell r="Y157">
            <v>0</v>
          </cell>
          <cell r="Z157">
            <v>2016</v>
          </cell>
          <cell r="AA157">
            <v>0</v>
          </cell>
          <cell r="AB157">
            <v>100</v>
          </cell>
          <cell r="AC157">
            <v>100</v>
          </cell>
          <cell r="AD157">
            <v>100</v>
          </cell>
          <cell r="AE157">
            <v>100</v>
          </cell>
          <cell r="AF157">
            <v>0</v>
          </cell>
          <cell r="AG157" t="str">
            <v>No Aplica</v>
          </cell>
          <cell r="AH157" t="str">
            <v>No Aplica</v>
          </cell>
          <cell r="AI157" t="str">
            <v>No Aplica</v>
          </cell>
          <cell r="AJ157">
            <v>1</v>
          </cell>
          <cell r="AK157" t="str">
            <v>No Aplica</v>
          </cell>
          <cell r="AL157" t="str">
            <v>No Aplica</v>
          </cell>
          <cell r="AM157" t="str">
            <v>No Aplica</v>
          </cell>
          <cell r="AN157">
            <v>1</v>
          </cell>
          <cell r="AO157" t="str">
            <v>Control Disciplinario</v>
          </cell>
          <cell r="AP157" t="str">
            <v>No Aplica</v>
          </cell>
          <cell r="AQ157" t="str">
            <v>No Aplica</v>
          </cell>
          <cell r="AR157" t="str">
            <v>No Aplica</v>
          </cell>
          <cell r="AS157" t="str">
            <v>No Aplica</v>
          </cell>
          <cell r="AT157" t="str">
            <v>No Aplica</v>
          </cell>
          <cell r="AU157" t="str">
            <v>No Aplica</v>
          </cell>
          <cell r="AV157" t="str">
            <v>No Aplica</v>
          </cell>
          <cell r="AW157" t="str">
            <v>No Aplica</v>
          </cell>
          <cell r="AX157" t="str">
            <v>No Aplica</v>
          </cell>
          <cell r="AY157" t="str">
            <v>No Aplica</v>
          </cell>
          <cell r="AZ157" t="str">
            <v>No Aplica</v>
          </cell>
          <cell r="BA157" t="str">
            <v>No Aplica</v>
          </cell>
          <cell r="BB157" t="str">
            <v>No Aplica</v>
          </cell>
          <cell r="BC157" t="str">
            <v>No Aplica</v>
          </cell>
          <cell r="BD157" t="str">
            <v>No Aplica</v>
          </cell>
          <cell r="BE157" t="str">
            <v>No Aplica</v>
          </cell>
          <cell r="BF157" t="str">
            <v>No Aplica</v>
          </cell>
          <cell r="BG157" t="str">
            <v>No Aplica</v>
          </cell>
          <cell r="BH157" t="str">
            <v>No Aplica</v>
          </cell>
          <cell r="BI157" t="str">
            <v>No Aplica</v>
          </cell>
          <cell r="BJ157" t="str">
            <v>No Aplica</v>
          </cell>
          <cell r="BK157" t="str">
            <v>No Aplica</v>
          </cell>
          <cell r="BL157" t="str">
            <v>No Aplica</v>
          </cell>
          <cell r="BM157" t="str">
            <v>Plan de Acción SGCControl Disciplinario</v>
          </cell>
          <cell r="BN157" t="str">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ell>
          <cell r="BO157" t="str">
            <v>Expedir autos interlocutorios dentro del proceso disciplinario</v>
          </cell>
          <cell r="BP157" t="str">
            <v>El beneficio de este indicador es que los funcionarios que tengan a cargo el expediente del proceso disciplinario avancen en las etapas respectivas del proceso.</v>
          </cell>
          <cell r="BQ157" t="str">
            <v>Listado de autos proferidos en el periodo.</v>
          </cell>
          <cell r="BR157" t="str">
            <v>Suma</v>
          </cell>
          <cell r="BS157">
            <v>100</v>
          </cell>
          <cell r="BT157">
            <v>8</v>
          </cell>
          <cell r="BU157">
            <v>8</v>
          </cell>
          <cell r="BV157">
            <v>8</v>
          </cell>
          <cell r="BW157">
            <v>8</v>
          </cell>
          <cell r="BX157">
            <v>8</v>
          </cell>
          <cell r="BY157">
            <v>8</v>
          </cell>
          <cell r="BZ157">
            <v>8</v>
          </cell>
          <cell r="CA157">
            <v>9</v>
          </cell>
          <cell r="CB157">
            <v>9</v>
          </cell>
          <cell r="CC157">
            <v>9</v>
          </cell>
          <cell r="CD157">
            <v>9</v>
          </cell>
          <cell r="CE157">
            <v>8</v>
          </cell>
          <cell r="CF157">
            <v>8</v>
          </cell>
          <cell r="CG157">
            <v>8</v>
          </cell>
          <cell r="CH157">
            <v>8</v>
          </cell>
          <cell r="CI157">
            <v>8</v>
          </cell>
          <cell r="CJ157">
            <v>8</v>
          </cell>
          <cell r="CK157">
            <v>8</v>
          </cell>
          <cell r="CL157">
            <v>8</v>
          </cell>
          <cell r="CM157">
            <v>9</v>
          </cell>
          <cell r="CN157">
            <v>9</v>
          </cell>
          <cell r="CO157">
            <v>9</v>
          </cell>
          <cell r="CP157">
            <v>9</v>
          </cell>
          <cell r="CQ157">
            <v>8</v>
          </cell>
          <cell r="CR157">
            <v>100</v>
          </cell>
          <cell r="CS157">
            <v>7</v>
          </cell>
          <cell r="CT157" t="str">
            <v/>
          </cell>
          <cell r="CU157" t="str">
            <v>Durante el trimestre se cumplió con la meta establecida en el pland e acción.</v>
          </cell>
          <cell r="CV157" t="str">
            <v>En el trimestre tuvimos inconvenientes con la planta de personal pues no teniamos contratista.  Hasta el mes de marzo se vinculó un profesional especializado que ayudó a incrementar la meta propuesta.</v>
          </cell>
          <cell r="CW157" t="str">
            <v>Los expedientes surtieron las etapas procesales correspondientes y a</v>
          </cell>
          <cell r="CX157">
            <v>6</v>
          </cell>
          <cell r="CY157" t="str">
            <v/>
          </cell>
          <cell r="CZ157" t="str">
            <v>Durante el trimestre se cumplió con la meta establecida en el pland e acción.</v>
          </cell>
          <cell r="DA157" t="str">
            <v>En el trimestre tuvimos inconvenientes con la planta de personal pues no teniamos contratista.  Hasta el mes de marzo se vinculó un profesional especializado que ayudó a incrementar la meta propuesta.</v>
          </cell>
          <cell r="DB157" t="str">
            <v>Los expedientes surtieron las etapas procesales correspondientes y a</v>
          </cell>
          <cell r="DC157">
            <v>9</v>
          </cell>
          <cell r="DD157" t="str">
            <v/>
          </cell>
          <cell r="DE157" t="str">
            <v>Durante el trimestre se cumplió con la meta establecida en el pland e acción.</v>
          </cell>
          <cell r="DF157" t="str">
            <v>En el trimestre tuvimos inconvenientes con la planta de personal pues no teniamos contratista.  Hasta el mes de marzo se vinculó un profesional especializado que ayudó a incrementar la meta propuesta.</v>
          </cell>
          <cell r="DG157" t="str">
            <v>Los expedientes surtieron las etapas procesales correspondientes y a</v>
          </cell>
          <cell r="DH157">
            <v>7</v>
          </cell>
          <cell r="DI157" t="str">
            <v/>
          </cell>
          <cell r="DJ157" t="str">
            <v>Las dificultades en la expedición de los actos administrativos de los expedientes por fuera de termino obedece a que la planta de personal de la oficina no esta completa, y se presentaron los turnos de semana santa y las vacaciones de uno de los profesion</v>
          </cell>
          <cell r="DK157" t="str">
            <v>La dificultad se presentó porque la planta de personal no estuvo completa durante el mes de abril.</v>
          </cell>
          <cell r="DL157" t="str">
            <v>En el mes de abril los expedientes surtieron la etapa correspondiente.</v>
          </cell>
          <cell r="DM157">
            <v>8</v>
          </cell>
          <cell r="DN157" t="str">
            <v/>
          </cell>
          <cell r="DO157" t="str">
            <v>En este mes se logró cumplir con la meta programada.</v>
          </cell>
          <cell r="DP157" t="str">
            <v>Las dificultades se presentaron por la falta de personal de planta suficiente para realizar la labor encomendada.</v>
          </cell>
          <cell r="DQ157" t="str">
            <v>Durante el mes se logró cumplir el objetivo fijado por lo que los procesos correspondientes fueron sustanciados y pasaron a la siguiente etapa procesal.</v>
          </cell>
          <cell r="DR157">
            <v>10</v>
          </cell>
          <cell r="DS157" t="str">
            <v/>
          </cell>
          <cell r="DT157" t="str">
            <v>Este mes se logró cumplir con la meta y excedimos la cifra en dos actos administrativos adicionales.</v>
          </cell>
          <cell r="DU157" t="str">
            <v>En este mes no se presentaron dificultades frente al cumplimiento de este indicador.</v>
          </cell>
          <cell r="DV157" t="str">
            <v>La llegada de un nuevo funcionario a la Oficina  contribuyó al cumplimiento de la meta propuesta y de esta forma se logró avanzar en la sustanciación de los procesos a cargo de la dependencia.</v>
          </cell>
          <cell r="DW157">
            <v>12</v>
          </cell>
          <cell r="DX157" t="str">
            <v/>
          </cell>
          <cell r="DY157" t="str">
            <v>Este mes se logró cumplir con la meta y excedimos la cifra en cuatro actos administrativos adicionales.</v>
          </cell>
          <cell r="DZ157" t="str">
            <v>En este mes no se presentaron dificultades frente al cumplimiento de este indicador.</v>
          </cell>
          <cell r="EA157" t="str">
            <v>Teniendo en cuenta que el equipo se encuentra completo, se cumplió con la meta propuesta.</v>
          </cell>
          <cell r="EB157">
            <v>17</v>
          </cell>
          <cell r="EC157" t="str">
            <v/>
          </cell>
          <cell r="ED157" t="str">
            <v>En el mes de agosto se mantuvo la tendencia del mes anterior, se cumplió con la meta propuesta y nos excedimos en 8 autos dentro el mismo numero de procesos.</v>
          </cell>
          <cell r="EE157" t="str">
            <v>En este mes no se presentaron dificultades en el cumplimiento de la meta propuesta.</v>
          </cell>
          <cell r="EF157" t="str">
            <v>Los funcionarios de la Oficina cumplieron con las metas propuestas dentro del tiempo establecido.</v>
          </cell>
          <cell r="EG157">
            <v>13</v>
          </cell>
          <cell r="EH157" t="str">
            <v/>
          </cell>
          <cell r="EI157" t="str">
            <v>En el mes de septiembre se garantizó el cumplimiento de la meta propuesta, excediendolo en 4 actos administrativos adicionales.</v>
          </cell>
          <cell r="EJ157" t="str">
            <v>En este mes no se presentaron dificultades en el cumplimiento de la meta propuesta.</v>
          </cell>
          <cell r="EK157" t="str">
            <v>Los funcionarios de la Oficina cumplieron con las metas propuestas dentro del tiempo establecido.</v>
          </cell>
          <cell r="EL157">
            <v>10</v>
          </cell>
          <cell r="EM157" t="str">
            <v/>
          </cell>
          <cell r="EN157" t="str">
            <v>En el mes de octubre se garantizó el cumplimiento de la meta propuesta</v>
          </cell>
          <cell r="EO157" t="str">
            <v>en el mes deoctubre no se presentaron inconvenientes en el cumplimiento de la meta propuesta.</v>
          </cell>
          <cell r="EP157" t="str">
            <v>Los funcionarios de la oficina cumplieron con la meta propuesta.</v>
          </cell>
          <cell r="EQ157">
            <v>7</v>
          </cell>
          <cell r="ER157" t="str">
            <v/>
          </cell>
          <cell r="ES157" t="str">
            <v>se avanzó en 7 decisiones interlocutorias emitidas</v>
          </cell>
          <cell r="ET157" t="str">
            <v>En el mes de noviembre la meta no se cumplió, teniendo en cuenta que desde el mes pasado renunció un funcionario de la planta.</v>
          </cell>
          <cell r="EU157" t="str">
            <v>Los expedientes surtieron las etapas procesales correspondientes y a</v>
          </cell>
          <cell r="EV157">
            <v>9</v>
          </cell>
          <cell r="EW157" t="str">
            <v/>
          </cell>
          <cell r="EX157" t="str">
            <v>Este mes se logra cumplir con la meta propuesta de 9 expedientes</v>
          </cell>
          <cell r="EY157" t="str">
            <v>La meta del mes se cumple, a pesar de que durante la mitad del mes de diciembre a la planta de personal de la Oficina le faltaba un profesional especializado.</v>
          </cell>
          <cell r="EZ157" t="str">
            <v>Los funcionarios de la dependencia encaminaron esfuerzos para lograr el cumplimiento de la meta propuesta.</v>
          </cell>
          <cell r="FA157">
            <v>115</v>
          </cell>
          <cell r="FB157">
            <v>0</v>
          </cell>
          <cell r="FC157" t="str">
            <v>Cumple</v>
          </cell>
          <cell r="FD157" t="str">
            <v>Satisfactorio</v>
          </cell>
          <cell r="FE157" t="str">
            <v>Satisfactorio</v>
          </cell>
          <cell r="FF157" t="str">
            <v>No adecuado</v>
          </cell>
          <cell r="FG157" t="str">
            <v>Incoherente</v>
          </cell>
          <cell r="FH157" t="str">
            <v>Difiere</v>
          </cell>
          <cell r="FI157" t="str">
            <v>Concuerda</v>
          </cell>
          <cell r="FJ157" t="str">
            <v>Indeterminado</v>
          </cell>
          <cell r="FK157" t="str">
            <v>No adecuado</v>
          </cell>
          <cell r="FL157" t="str">
            <v>No oportuna</v>
          </cell>
          <cell r="FM157" t="str">
            <v>No se efectuó reporte mensual de avances retrasos ni beneficios (se hizo un solo reporte del trimestre en el mes de enero). La descripción de los avances no es específica. Durante el reporte del trimestre se incluyó como fuente de verificación las actas de Subcomité de Autocontrol, la cual no estaba definida en la fase de programación.  SE SOLICITA COMPLETAR LAS EVIDENCIAS A MAS TARDAR EL 22/04/2019</v>
          </cell>
          <cell r="FN157" t="str">
            <v>Juan Becerra</v>
          </cell>
          <cell r="FO157" t="str">
            <v>Cumple</v>
          </cell>
          <cell r="FP157" t="str">
            <v>Satisfactorio</v>
          </cell>
          <cell r="FQ157" t="e">
            <v>#N/A</v>
          </cell>
          <cell r="FR157" t="str">
            <v>Adecuado</v>
          </cell>
          <cell r="FS157" t="str">
            <v>Coherente</v>
          </cell>
          <cell r="FT157" t="str">
            <v>Concuerda</v>
          </cell>
          <cell r="FU157" t="str">
            <v>No aplica</v>
          </cell>
          <cell r="FV157" t="str">
            <v>Relación directa</v>
          </cell>
          <cell r="FW157" t="str">
            <v>Adecuado</v>
          </cell>
          <cell r="FX157" t="str">
            <v>No oportuna</v>
          </cell>
          <cell r="FY157">
            <v>0</v>
          </cell>
          <cell r="FZ157" t="str">
            <v xml:space="preserve">Bibiana Rodríguez </v>
          </cell>
          <cell r="GA157" t="str">
            <v>No aplica</v>
          </cell>
          <cell r="GB157" t="str">
            <v>Anticipado</v>
          </cell>
          <cell r="GC157" t="e">
            <v>#N/A</v>
          </cell>
          <cell r="GD157" t="str">
            <v>Adecuado</v>
          </cell>
          <cell r="GE157" t="str">
            <v>Coherente</v>
          </cell>
          <cell r="GF157" t="str">
            <v>Concuerda</v>
          </cell>
          <cell r="GG157" t="str">
            <v>No aplica</v>
          </cell>
          <cell r="GH157" t="str">
            <v>Relación directa</v>
          </cell>
          <cell r="GI157" t="str">
            <v>Adecuado</v>
          </cell>
          <cell r="GJ157" t="str">
            <v>Oportuna</v>
          </cell>
          <cell r="GK157">
            <v>0</v>
          </cell>
          <cell r="GL157" t="str">
            <v>Bibiana Rodríguez</v>
          </cell>
          <cell r="GM157" t="str">
            <v>Cumple</v>
          </cell>
          <cell r="GN157" t="str">
            <v>Sobrecumplido</v>
          </cell>
          <cell r="GO157" t="e">
            <v>#N/A</v>
          </cell>
          <cell r="GP157" t="str">
            <v>Adecuado</v>
          </cell>
          <cell r="GQ157" t="str">
            <v>Coherente</v>
          </cell>
          <cell r="GR157" t="str">
            <v>Concuerda</v>
          </cell>
          <cell r="GS157" t="str">
            <v>Concuerda</v>
          </cell>
          <cell r="GT157" t="str">
            <v>Relación directa</v>
          </cell>
          <cell r="GU157" t="str">
            <v>Adecuado</v>
          </cell>
          <cell r="GV157" t="str">
            <v>Oportuna</v>
          </cell>
          <cell r="GW157" t="str">
            <v xml:space="preserve">Cumplimiento anticipado del Indicador, se realizan 115 autos proferidos expedidos en la vigencia, alcanzando quince (15) actos administrativos adicionales. </v>
          </cell>
          <cell r="GX157" t="str">
            <v>Bibiana Rodríguez</v>
          </cell>
          <cell r="GY157">
            <v>7</v>
          </cell>
          <cell r="GZ157">
            <v>6</v>
          </cell>
          <cell r="HA157">
            <v>9</v>
          </cell>
          <cell r="HB157">
            <v>7</v>
          </cell>
          <cell r="HC157">
            <v>8</v>
          </cell>
          <cell r="HD157">
            <v>10</v>
          </cell>
          <cell r="HE157">
            <v>12</v>
          </cell>
          <cell r="HF157">
            <v>17</v>
          </cell>
          <cell r="HG157">
            <v>13</v>
          </cell>
          <cell r="HH157">
            <v>10</v>
          </cell>
          <cell r="HI157">
            <v>7</v>
          </cell>
          <cell r="HJ157">
            <v>9</v>
          </cell>
          <cell r="HK157">
            <v>115</v>
          </cell>
          <cell r="HL157">
            <v>7.0000000000000007E-2</v>
          </cell>
          <cell r="HM157">
            <v>0.06</v>
          </cell>
          <cell r="HN157">
            <v>0.09</v>
          </cell>
          <cell r="HO157">
            <v>7.0000000000000007E-2</v>
          </cell>
          <cell r="HP157">
            <v>0.08</v>
          </cell>
          <cell r="HQ157">
            <v>0.1</v>
          </cell>
          <cell r="HR157">
            <v>0.12</v>
          </cell>
          <cell r="HS157">
            <v>0.17</v>
          </cell>
          <cell r="HT157">
            <v>0.13</v>
          </cell>
          <cell r="HU157">
            <v>0.1</v>
          </cell>
          <cell r="HV157">
            <v>7.0000000000000007E-2</v>
          </cell>
          <cell r="HW157">
            <v>0.09</v>
          </cell>
          <cell r="HX157">
            <v>1.1500000000000001</v>
          </cell>
          <cell r="HY157">
            <v>0.87500000000000011</v>
          </cell>
          <cell r="HZ157">
            <v>0.8125</v>
          </cell>
          <cell r="IA157">
            <v>0.91666666666666663</v>
          </cell>
          <cell r="IB157">
            <v>0.90625000000000011</v>
          </cell>
          <cell r="IC157">
            <v>0.92500000000000016</v>
          </cell>
          <cell r="ID157">
            <v>0.97916666666666685</v>
          </cell>
          <cell r="IE157">
            <v>1.0535714285714288</v>
          </cell>
          <cell r="IF157">
            <v>1.1692307692307695</v>
          </cell>
          <cell r="IG157">
            <v>1.2027027027027029</v>
          </cell>
          <cell r="IH157">
            <v>1.1927710843373496</v>
          </cell>
          <cell r="II157">
            <v>1.1521739130434783</v>
          </cell>
          <cell r="IJ157">
            <v>1.1500000000000001</v>
          </cell>
          <cell r="IK157">
            <v>0.91666666666666663</v>
          </cell>
          <cell r="IL157">
            <v>0.97916666666666685</v>
          </cell>
          <cell r="IM157">
            <v>1.2027027027027029</v>
          </cell>
          <cell r="IN157">
            <v>1.1500000000000001</v>
          </cell>
          <cell r="IP157">
            <v>0.22</v>
          </cell>
          <cell r="IQ157">
            <v>0.47000000000000008</v>
          </cell>
          <cell r="IR157">
            <v>0.89000000000000012</v>
          </cell>
          <cell r="IS157">
            <v>1.1500000000000001</v>
          </cell>
        </row>
        <row r="158">
          <cell r="A158" t="str">
            <v>PAAC_06J</v>
          </cell>
          <cell r="B158" t="str">
            <v>Oficina de Control Interno Disciplinario</v>
          </cell>
          <cell r="C158" t="str">
            <v>Jefe Oficina de Control Interno Disciplinario</v>
          </cell>
          <cell r="D158" t="str">
            <v>Adriana Margarita Urbina Pinedo</v>
          </cell>
          <cell r="E158" t="str">
            <v>P1 -  ÉTICA, BUEN GOBIERNO Y TRANSPARENCIA</v>
          </cell>
          <cell r="F158" t="str">
            <v>P1O1 Consolidar a 2020 una cultura de visión y actuación ética,  integra y transparente</v>
          </cell>
          <cell r="G158" t="str">
            <v>P1O1A11 Realizar la formulación y el seguimiento a la ejecución del Plan Anticorrupción y de Atención al Ciudadano - PAAC, para la obtención de resultados óptimos en la medición del Índice de Gobierno Abierto - IGA</v>
          </cell>
          <cell r="H158" t="str">
            <v>Realizar revisión y monitoreo  a la gestión de los Riesgos de corrupción con el propósito de garantizar la efectividad de los controles, detectar cambios internos y externos e identificar riesgos emergentes.</v>
          </cell>
          <cell r="I158" t="str">
            <v>Informe Mensual de Revisión de Riesgos de Corrupción</v>
          </cell>
          <cell r="J15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58" t="str">
            <v xml:space="preserve">  # de informes de revisión de riesgos de corrupción realizados en el periodo</v>
          </cell>
          <cell r="L158" t="str">
            <v xml:space="preserve"># de informes de revisión de riesgos de corrupción realizados en el periodo </v>
          </cell>
          <cell r="M158">
            <v>0</v>
          </cell>
          <cell r="O158" t="str">
            <v>Informe Mensual de Revisión de Riesgos de Corrupción</v>
          </cell>
          <cell r="P158" t="str">
            <v>• Acciones disciplinarias correspondientes</v>
          </cell>
          <cell r="Q158" t="str">
            <v xml:space="preserve"> Remisión de informe de monitoreo de Riesgos de Corrupción.</v>
          </cell>
          <cell r="R158" t="str">
            <v>Fomentar una cultura de transparencia en la entidad a través del seguimiento preventivo de la matriz de riesgos de corrupción.</v>
          </cell>
          <cell r="S158" t="str">
            <v>Suma</v>
          </cell>
          <cell r="T158" t="str">
            <v>Suma</v>
          </cell>
          <cell r="U158" t="str">
            <v>Número</v>
          </cell>
          <cell r="V158" t="str">
            <v>Eficacia</v>
          </cell>
          <cell r="W158" t="str">
            <v>Producto</v>
          </cell>
          <cell r="X158">
            <v>2019</v>
          </cell>
          <cell r="Y158">
            <v>0</v>
          </cell>
          <cell r="Z158">
            <v>2019</v>
          </cell>
          <cell r="AA158">
            <v>0</v>
          </cell>
          <cell r="AB158">
            <v>0</v>
          </cell>
          <cell r="AC158">
            <v>0</v>
          </cell>
          <cell r="AD158">
            <v>6</v>
          </cell>
          <cell r="AE158">
            <v>0</v>
          </cell>
          <cell r="AF158">
            <v>0</v>
          </cell>
          <cell r="AG158" t="str">
            <v>No Aplica</v>
          </cell>
          <cell r="AH158" t="str">
            <v>No Aplica</v>
          </cell>
          <cell r="AI158" t="str">
            <v>No Aplica</v>
          </cell>
          <cell r="AJ158">
            <v>1</v>
          </cell>
          <cell r="AK158" t="str">
            <v>No Aplica</v>
          </cell>
          <cell r="AL158" t="str">
            <v>No Aplica</v>
          </cell>
          <cell r="AM158" t="str">
            <v>No Aplica</v>
          </cell>
          <cell r="AN158" t="str">
            <v>No Aplica</v>
          </cell>
          <cell r="AO158" t="str">
            <v>No Aplica</v>
          </cell>
          <cell r="AP158">
            <v>1</v>
          </cell>
          <cell r="AQ158" t="str">
            <v>No Aplica</v>
          </cell>
          <cell r="AR158" t="str">
            <v>No Aplica</v>
          </cell>
          <cell r="AS158" t="str">
            <v>No Aplica</v>
          </cell>
          <cell r="AT158" t="str">
            <v>No Aplica</v>
          </cell>
          <cell r="AU158" t="str">
            <v>No Aplica</v>
          </cell>
          <cell r="AV158" t="str">
            <v>No Aplica</v>
          </cell>
          <cell r="AW158" t="str">
            <v>No Aplica</v>
          </cell>
          <cell r="AX158" t="str">
            <v>No Aplica</v>
          </cell>
          <cell r="AY158" t="str">
            <v>No Aplica</v>
          </cell>
          <cell r="AZ158" t="str">
            <v>No Aplica</v>
          </cell>
          <cell r="BA158" t="str">
            <v>No Aplica</v>
          </cell>
          <cell r="BB158" t="str">
            <v>No Aplica</v>
          </cell>
          <cell r="BC158" t="str">
            <v>No Aplica</v>
          </cell>
          <cell r="BD158" t="str">
            <v>No Aplica</v>
          </cell>
          <cell r="BE158" t="str">
            <v>No Aplica</v>
          </cell>
          <cell r="BF158" t="str">
            <v>No Aplica</v>
          </cell>
          <cell r="BG158" t="str">
            <v>No Aplica</v>
          </cell>
          <cell r="BH158" t="str">
            <v>No Aplica</v>
          </cell>
          <cell r="BI158" t="str">
            <v>No Aplica</v>
          </cell>
          <cell r="BJ158" t="str">
            <v>No Aplica</v>
          </cell>
          <cell r="BK158" t="str">
            <v>No Aplica</v>
          </cell>
          <cell r="BL158" t="str">
            <v>No Aplica</v>
          </cell>
          <cell r="BM158" t="str">
            <v>Plan de Acción PAAC</v>
          </cell>
          <cell r="BN158" t="str">
            <v>De acuerdo con la “Guía para la Gestión del Riesgo de Corrupción”, se debe efectuar la revisión y monitoreo a su gestión, por parte de los procesos involucrados para garantizar la efectividad de sus controles e identificar riesgos emergentes</v>
          </cell>
          <cell r="BO158" t="str">
            <v>Realizar las acciones de control frente a la probabilidad (Preventivas) y al impacto (Detectivas), que se encuentran definidas en la matriz de riesgos del proceso y deben ser reportadas en el Informe Mensual de Revisión Riesgos de Corrupción.</v>
          </cell>
          <cell r="BP158" t="str">
            <v>Fomentar una cultura de transparencia en la entidad a través del seguimiento preventivo de la matriz de riesgos de corrupción.</v>
          </cell>
          <cell r="BQ158" t="str">
            <v xml:space="preserve"> Remisión de informe de monitoreo de Riesgos de Corrupción.</v>
          </cell>
          <cell r="BR158" t="str">
            <v>Suma</v>
          </cell>
          <cell r="BS158">
            <v>6</v>
          </cell>
          <cell r="BT158">
            <v>0</v>
          </cell>
          <cell r="BU158">
            <v>0</v>
          </cell>
          <cell r="BV158">
            <v>0</v>
          </cell>
          <cell r="BW158">
            <v>0</v>
          </cell>
          <cell r="BX158">
            <v>0</v>
          </cell>
          <cell r="BY158">
            <v>0</v>
          </cell>
          <cell r="BZ158">
            <v>1</v>
          </cell>
          <cell r="CA158">
            <v>1</v>
          </cell>
          <cell r="CB158">
            <v>1</v>
          </cell>
          <cell r="CC158">
            <v>1</v>
          </cell>
          <cell r="CD158">
            <v>1</v>
          </cell>
          <cell r="CE158">
            <v>1</v>
          </cell>
          <cell r="CF158">
            <v>0</v>
          </cell>
          <cell r="CG158">
            <v>0</v>
          </cell>
          <cell r="CH158">
            <v>0</v>
          </cell>
          <cell r="CI158">
            <v>0</v>
          </cell>
          <cell r="CJ158">
            <v>0</v>
          </cell>
          <cell r="CK158">
            <v>0</v>
          </cell>
          <cell r="CL158">
            <v>1</v>
          </cell>
          <cell r="CM158">
            <v>1</v>
          </cell>
          <cell r="CN158">
            <v>1</v>
          </cell>
          <cell r="CO158">
            <v>1</v>
          </cell>
          <cell r="CP158">
            <v>1</v>
          </cell>
          <cell r="CQ158">
            <v>1</v>
          </cell>
          <cell r="CR158">
            <v>6</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v>1</v>
          </cell>
          <cell r="DX158" t="str">
            <v/>
          </cell>
          <cell r="DY158" t="str">
            <v xml:space="preserve">La oficina vela porque los terminos de los procesos no prescriban.  Durante el periodo ningún expediente fue archivado por prescripción. </v>
          </cell>
          <cell r="DZ158" t="str">
            <v xml:space="preserve">No se presentaron retrazos, ni inconvenientes en la generación del producto. </v>
          </cell>
          <cell r="EA158" t="str">
            <v>Los controles implementados en la oficina evitan que los procesos prescriban por el paso del tiempo sin ejercer actividad.</v>
          </cell>
          <cell r="EB158">
            <v>1</v>
          </cell>
          <cell r="EC158" t="str">
            <v/>
          </cell>
          <cell r="ED158" t="str">
            <v xml:space="preserve">La oficina vela porque los terminos de los procesos no prescriban.  Durante el periodo ningún expediente fue archivado por prescripción. </v>
          </cell>
          <cell r="EE158" t="str">
            <v xml:space="preserve">No se presentaron retrazos, ni inconvenientes en la generación del producto. </v>
          </cell>
          <cell r="EF158" t="str">
            <v>Los controles implementados en la oficina evitan que los procesos prescriban por el paso del tiempo sin ejercer actividad.</v>
          </cell>
          <cell r="EG158">
            <v>1</v>
          </cell>
          <cell r="EH158" t="str">
            <v/>
          </cell>
          <cell r="EI158" t="str">
            <v>Durante el mes de septiembre se verificó que los expedientes a cargo de la Oficina estuvieran dentro de los terminos legales y que no estuvieran proximos a prescribir.</v>
          </cell>
          <cell r="EJ158" t="str">
            <v xml:space="preserve">No se presentaron retrazos, ni inconvenientes en la generación del producto. </v>
          </cell>
          <cell r="EK158" t="str">
            <v>Los controles implementados en la oficina evitan que los procesos prescriban por el paso del tiempo sin ejercer actividad.</v>
          </cell>
          <cell r="EL158">
            <v>1</v>
          </cell>
          <cell r="EM158" t="str">
            <v/>
          </cell>
          <cell r="EN158" t="str">
            <v>Durante el mes de octubre se verificó que los expedientes a cargo de la Oficina estuvieran dentro de los terminos legales y que no estuvieran proximos a prescribir.</v>
          </cell>
          <cell r="EO158" t="str">
            <v xml:space="preserve">No se presentaron retrazos, ni inconvenientes en la generación del producto. </v>
          </cell>
          <cell r="EP158" t="str">
            <v>Los controles implementados en la oficina evitan que los procesos prescriban por el paso del tiempo sin ejercer actividad.</v>
          </cell>
          <cell r="EQ158">
            <v>1</v>
          </cell>
          <cell r="ER158" t="str">
            <v/>
          </cell>
          <cell r="ES158" t="str">
            <v>Durante el mes no prescribió ningun expediente en tramite en la dependencia.</v>
          </cell>
          <cell r="ET158" t="str">
            <v xml:space="preserve">No se presentaron retrazos, ni inconvenientes en la generación del producto. </v>
          </cell>
          <cell r="EU158" t="str">
            <v>Los controles implementados en la oficina evitan que los procesos prescriban por el paso del tiempo sin ejercer actividad.</v>
          </cell>
          <cell r="EV158">
            <v>1</v>
          </cell>
          <cell r="EW158" t="str">
            <v/>
          </cell>
          <cell r="EX158" t="str">
            <v>Durante el mes no prescribió ningun expediente en tramite en la dependencia.</v>
          </cell>
          <cell r="EY158" t="str">
            <v xml:space="preserve">No se presentaron retrazos, ni inconvenientes en la generación del producto. </v>
          </cell>
          <cell r="EZ158" t="str">
            <v>Los controles implementados en la oficina evitan que los procesos prescriban por el paso del tiempo sin ejercer actividad.</v>
          </cell>
          <cell r="FA158">
            <v>6</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t="e">
            <v>#N/A</v>
          </cell>
          <cell r="FR158">
            <v>0</v>
          </cell>
          <cell r="FS158">
            <v>0</v>
          </cell>
          <cell r="FT158">
            <v>0</v>
          </cell>
          <cell r="FU158">
            <v>0</v>
          </cell>
          <cell r="FV158">
            <v>0</v>
          </cell>
          <cell r="FW158">
            <v>0</v>
          </cell>
          <cell r="FX158">
            <v>0</v>
          </cell>
          <cell r="FY158">
            <v>0</v>
          </cell>
          <cell r="FZ158">
            <v>0</v>
          </cell>
          <cell r="GA158" t="str">
            <v>No aplica</v>
          </cell>
          <cell r="GB158" t="str">
            <v>Cumplido</v>
          </cell>
          <cell r="GC158" t="e">
            <v>#N/A</v>
          </cell>
          <cell r="GD158" t="str">
            <v>Adecuado</v>
          </cell>
          <cell r="GE158" t="str">
            <v>Coherente</v>
          </cell>
          <cell r="GF158" t="str">
            <v>Concuerda</v>
          </cell>
          <cell r="GG158" t="str">
            <v>No aplica</v>
          </cell>
          <cell r="GH158" t="str">
            <v>Relación directa</v>
          </cell>
          <cell r="GI158" t="str">
            <v>No adecuado</v>
          </cell>
          <cell r="GJ158" t="str">
            <v>Oportuna</v>
          </cell>
          <cell r="GK158" t="str">
            <v>Se evidencia cumplimiento del indicador de acuerdo con lo programado para el trimestre.</v>
          </cell>
          <cell r="GL158" t="str">
            <v>Bibiana Rodríguez</v>
          </cell>
          <cell r="GM158" t="str">
            <v>Cumple</v>
          </cell>
          <cell r="GN158" t="str">
            <v>Cumplido</v>
          </cell>
          <cell r="GO158" t="e">
            <v>#N/A</v>
          </cell>
          <cell r="GP158" t="str">
            <v>Adecuado</v>
          </cell>
          <cell r="GQ158" t="str">
            <v>Coherente</v>
          </cell>
          <cell r="GR158" t="str">
            <v>Difiere</v>
          </cell>
          <cell r="GS158" t="str">
            <v>No aplica</v>
          </cell>
          <cell r="GT158" t="str">
            <v>Relación directa</v>
          </cell>
          <cell r="GU158" t="str">
            <v>Adecuado</v>
          </cell>
          <cell r="GV158" t="str">
            <v>Oportuna</v>
          </cell>
          <cell r="GW158" t="str">
            <v>La meta de ejecución planeada para esta vigencia es aceptable, lo anterior, debido a que no se reportó la “Ejecución de la variable 1",  sobre las acciones del control preventivo y detectivo del riesgo de corrupción,  a pesar de estar documentada en el Informe Mensual de Revisión de Riesgos de Corrupción correspondiente al mes de diciembre con radicado No.3-2019-39396 del 17-12-2019 03:08 PM.</v>
          </cell>
          <cell r="GX158" t="str">
            <v>Bibiana Rodríguez</v>
          </cell>
          <cell r="GY158" t="str">
            <v/>
          </cell>
          <cell r="GZ158" t="str">
            <v/>
          </cell>
          <cell r="HA158" t="str">
            <v/>
          </cell>
          <cell r="HB158" t="str">
            <v/>
          </cell>
          <cell r="HC158" t="str">
            <v/>
          </cell>
          <cell r="HD158" t="str">
            <v/>
          </cell>
          <cell r="HE158">
            <v>1</v>
          </cell>
          <cell r="HF158">
            <v>1</v>
          </cell>
          <cell r="HG158">
            <v>1</v>
          </cell>
          <cell r="HH158">
            <v>1</v>
          </cell>
          <cell r="HI158">
            <v>1</v>
          </cell>
          <cell r="HJ158">
            <v>1</v>
          </cell>
          <cell r="HK158">
            <v>6</v>
          </cell>
          <cell r="HL158">
            <v>0</v>
          </cell>
          <cell r="HM158">
            <v>0</v>
          </cell>
          <cell r="HN158">
            <v>0</v>
          </cell>
          <cell r="HO158">
            <v>0</v>
          </cell>
          <cell r="HP158">
            <v>0</v>
          </cell>
          <cell r="HQ158">
            <v>0</v>
          </cell>
          <cell r="HR158">
            <v>0.16666666666666666</v>
          </cell>
          <cell r="HS158">
            <v>0.16666666666666666</v>
          </cell>
          <cell r="HT158">
            <v>0.16666666666666666</v>
          </cell>
          <cell r="HU158">
            <v>0.16666666666666666</v>
          </cell>
          <cell r="HV158">
            <v>0.16666666666666666</v>
          </cell>
          <cell r="HW158">
            <v>0.16666666666666666</v>
          </cell>
          <cell r="HX158">
            <v>0.99999999999999989</v>
          </cell>
          <cell r="HY158" t="str">
            <v>No Programó</v>
          </cell>
          <cell r="HZ158" t="str">
            <v>No Programó</v>
          </cell>
          <cell r="IA158" t="str">
            <v>No Programó</v>
          </cell>
          <cell r="IB158" t="str">
            <v>No Programó</v>
          </cell>
          <cell r="IC158" t="str">
            <v>No Programó</v>
          </cell>
          <cell r="ID158" t="str">
            <v>No Programó</v>
          </cell>
          <cell r="IE158">
            <v>1</v>
          </cell>
          <cell r="IF158">
            <v>1</v>
          </cell>
          <cell r="IG158">
            <v>1</v>
          </cell>
          <cell r="IH158">
            <v>1</v>
          </cell>
          <cell r="II158">
            <v>1</v>
          </cell>
          <cell r="IJ158">
            <v>1</v>
          </cell>
          <cell r="IK158" t="str">
            <v>No Programó</v>
          </cell>
          <cell r="IL158" t="str">
            <v>No Programó</v>
          </cell>
          <cell r="IM158">
            <v>1</v>
          </cell>
          <cell r="IN158">
            <v>1</v>
          </cell>
          <cell r="IP158">
            <v>0</v>
          </cell>
          <cell r="IQ158">
            <v>0</v>
          </cell>
          <cell r="IR158">
            <v>0.5</v>
          </cell>
          <cell r="IS158">
            <v>1</v>
          </cell>
        </row>
        <row r="159">
          <cell r="A159" t="str">
            <v>160A</v>
          </cell>
          <cell r="B159" t="str">
            <v>Oficina de Control Interno Disciplinario</v>
          </cell>
          <cell r="C159" t="str">
            <v>Jefe Oficina de Control Interno Disciplinario</v>
          </cell>
          <cell r="D159" t="str">
            <v>Adriana Margarita Urbina Pinedo</v>
          </cell>
          <cell r="E159" t="str">
            <v>P3 -  EFICIENCIA</v>
          </cell>
          <cell r="F159" t="str">
            <v xml:space="preserve">P3O1 Lograr la excelencia en procesos de gestión y convertir a la Secretaría General en referente distrital </v>
          </cell>
          <cell r="G159" t="str">
            <v>P3O1A1  Consolidar la actualización de los procesos alineados con la nueva plataforma estratégica de la Secretaría General</v>
          </cell>
          <cell r="H159" t="str">
            <v>Realizar jornadas de orientación en materia de prevención disciplinaria</v>
          </cell>
          <cell r="I159" t="str">
            <v>Jornadas de orientación en materia de prevención disciplinaria realizadas</v>
          </cell>
          <cell r="J159" t="str">
            <v>Actividades de prevención en materia disciplinaria: orientaciones en materia de prevención disciplinaria realizadas.</v>
          </cell>
          <cell r="K159" t="str">
            <v xml:space="preserve">  Sumatoria de orientaciones realizadas     </v>
          </cell>
          <cell r="L159" t="str">
            <v>Sumatoria de orientaciones realizadas</v>
          </cell>
          <cell r="M159">
            <v>0</v>
          </cell>
          <cell r="O159" t="str">
            <v>Orientaciones en materia de prevención disciplinaria realizadas</v>
          </cell>
          <cell r="Q159" t="str">
            <v>Listados de asistencia. Y/o soportes visuales.</v>
          </cell>
          <cell r="R159" t="str">
            <v>El beneficio de este indicador es propender por la disminución de procesos disciplinarios.</v>
          </cell>
          <cell r="S159">
            <v>0</v>
          </cell>
          <cell r="T159" t="str">
            <v>Suma</v>
          </cell>
          <cell r="U159" t="str">
            <v>Número</v>
          </cell>
          <cell r="V159">
            <v>0</v>
          </cell>
          <cell r="W159">
            <v>0</v>
          </cell>
          <cell r="X159">
            <v>2018</v>
          </cell>
          <cell r="Y159">
            <v>0</v>
          </cell>
          <cell r="Z159">
            <v>2018</v>
          </cell>
          <cell r="AA159">
            <v>0</v>
          </cell>
          <cell r="AB159">
            <v>0</v>
          </cell>
          <cell r="AC159">
            <v>10</v>
          </cell>
          <cell r="AD159">
            <v>4</v>
          </cell>
          <cell r="AE159">
            <v>0</v>
          </cell>
          <cell r="AF159">
            <v>0</v>
          </cell>
          <cell r="AG159" t="str">
            <v>No Aplica</v>
          </cell>
          <cell r="AH159" t="str">
            <v>No Aplica</v>
          </cell>
          <cell r="AI159" t="str">
            <v>No Aplica</v>
          </cell>
          <cell r="AJ159">
            <v>1</v>
          </cell>
          <cell r="AK159" t="str">
            <v>No Aplica</v>
          </cell>
          <cell r="AL159" t="str">
            <v>No Aplica</v>
          </cell>
          <cell r="AM159" t="str">
            <v>No Aplica</v>
          </cell>
          <cell r="AN159" t="str">
            <v>No Aplica</v>
          </cell>
          <cell r="AO159" t="str">
            <v>No Aplica</v>
          </cell>
          <cell r="AP159">
            <v>1</v>
          </cell>
          <cell r="AQ159" t="str">
            <v>No Aplica</v>
          </cell>
          <cell r="AR159" t="str">
            <v>No Aplica</v>
          </cell>
          <cell r="AS159" t="str">
            <v>No Aplica</v>
          </cell>
          <cell r="AT159" t="str">
            <v>No Aplica</v>
          </cell>
          <cell r="AU159" t="str">
            <v>No Aplica</v>
          </cell>
          <cell r="AV159" t="str">
            <v>No Aplica</v>
          </cell>
          <cell r="AW159" t="str">
            <v>No Aplica</v>
          </cell>
          <cell r="AX159" t="str">
            <v>No Aplica</v>
          </cell>
          <cell r="AY159" t="str">
            <v>No Aplica</v>
          </cell>
          <cell r="AZ159" t="str">
            <v>No Aplica</v>
          </cell>
          <cell r="BA159" t="str">
            <v>No Aplica</v>
          </cell>
          <cell r="BB159" t="str">
            <v>No Aplica</v>
          </cell>
          <cell r="BC159" t="str">
            <v>No Aplica</v>
          </cell>
          <cell r="BD159" t="str">
            <v>No Aplica</v>
          </cell>
          <cell r="BE159" t="str">
            <v>No Aplica</v>
          </cell>
          <cell r="BF159" t="str">
            <v>No Aplica</v>
          </cell>
          <cell r="BG159" t="str">
            <v>No Aplica</v>
          </cell>
          <cell r="BH159" t="str">
            <v>No Aplica</v>
          </cell>
          <cell r="BI159" t="str">
            <v>No Aplica</v>
          </cell>
          <cell r="BJ159" t="str">
            <v>No Aplica</v>
          </cell>
          <cell r="BK159" t="str">
            <v>No Aplica</v>
          </cell>
          <cell r="BL159" t="str">
            <v>No Aplica</v>
          </cell>
          <cell r="BM159" t="str">
            <v>Plan de Acción PAAC</v>
          </cell>
          <cell r="BN159" t="str">
            <v>El indicador mide la cantidad de jornadas realizadas por la oficina de control interno disciplinario brindando orientaciones a servidores de la Secretaría General de la Alcaldía Mayor de Bogotá en materia de prevención disciplinaria realizadas</v>
          </cell>
          <cell r="BO159" t="str">
            <v>Charlas orientaciones a servidores de la Secretaría General de la Alcaldía Mayor de Bogotá en materia de prevención disciplinaria realizadas. Y/o ayuda visual que contenga las orientaciones.</v>
          </cell>
          <cell r="BP159" t="str">
            <v>El beneficio de este indicador es propender por la disminución de procesos disciplinarios.</v>
          </cell>
          <cell r="BQ159" t="str">
            <v>Listados de asistencia. Y/o soportes visuales.</v>
          </cell>
          <cell r="BR159" t="str">
            <v>Suma</v>
          </cell>
          <cell r="BS159">
            <v>4</v>
          </cell>
          <cell r="BT159">
            <v>0</v>
          </cell>
          <cell r="BU159">
            <v>0</v>
          </cell>
          <cell r="BV159">
            <v>0</v>
          </cell>
          <cell r="BW159">
            <v>1</v>
          </cell>
          <cell r="BX159">
            <v>1</v>
          </cell>
          <cell r="BY159">
            <v>0</v>
          </cell>
          <cell r="BZ159">
            <v>0</v>
          </cell>
          <cell r="CA159">
            <v>1</v>
          </cell>
          <cell r="CB159">
            <v>0</v>
          </cell>
          <cell r="CC159">
            <v>1</v>
          </cell>
          <cell r="CD159">
            <v>0</v>
          </cell>
          <cell r="CE159">
            <v>0</v>
          </cell>
          <cell r="CF159">
            <v>0</v>
          </cell>
          <cell r="CG159">
            <v>0</v>
          </cell>
          <cell r="CH159">
            <v>0</v>
          </cell>
          <cell r="CI159">
            <v>1</v>
          </cell>
          <cell r="CJ159">
            <v>1</v>
          </cell>
          <cell r="CK159">
            <v>0</v>
          </cell>
          <cell r="CL159">
            <v>0</v>
          </cell>
          <cell r="CM159">
            <v>1</v>
          </cell>
          <cell r="CN159">
            <v>0</v>
          </cell>
          <cell r="CO159">
            <v>1</v>
          </cell>
          <cell r="CP159">
            <v>0</v>
          </cell>
          <cell r="CQ159">
            <v>0</v>
          </cell>
          <cell r="CR159">
            <v>4</v>
          </cell>
          <cell r="CS159" t="str">
            <v/>
          </cell>
          <cell r="CT159" t="str">
            <v/>
          </cell>
          <cell r="CU159" t="str">
            <v>En el mes de enero no se programaron actividades de orientacion disciplinaria</v>
          </cell>
          <cell r="CV159" t="str">
            <v>En el mes de enero no se programaron actividades de orientacion disciplinaria</v>
          </cell>
          <cell r="CW159" t="str">
            <v>En el mes de enero no se programaron actividades de orientacion disciplinaria</v>
          </cell>
          <cell r="CX159" t="str">
            <v/>
          </cell>
          <cell r="CY159" t="str">
            <v/>
          </cell>
          <cell r="CZ159" t="str">
            <v>En el mes de febrero no se programaron actividades de orientacion disciplinaria</v>
          </cell>
          <cell r="DA159" t="str">
            <v>En el mes de febrero no se programaron actividades de orientacion disciplinaria</v>
          </cell>
          <cell r="DB159" t="str">
            <v>En el mes de febrero no se programaron actividades de orientacion disciplinaria</v>
          </cell>
          <cell r="DC159">
            <v>0</v>
          </cell>
          <cell r="DD159" t="str">
            <v/>
          </cell>
          <cell r="DE159" t="str">
            <v>En el mes de marzo no se programaron actividades de orientacion disciplinaria</v>
          </cell>
          <cell r="DF159" t="str">
            <v>En el mes de marzo no se programaron actividades de orientacion disciplinaria</v>
          </cell>
          <cell r="DG159" t="str">
            <v>En el mes de marzo no se programaron actividades de orientacion disciplinaria</v>
          </cell>
          <cell r="DH159">
            <v>1</v>
          </cell>
          <cell r="DI159" t="str">
            <v/>
          </cell>
          <cell r="DJ159" t="str">
            <v>En el mes de abril la OCID participó en la jornada de inducción para los servidores públicos de la Entidad.</v>
          </cell>
          <cell r="DK159" t="str">
            <v>No se presentaron retrasos, ni inconvenientes en la ejecución de la actividad.</v>
          </cell>
          <cell r="DL159" t="str">
            <v>Con la charla realizada los funcionarios que ingresaron recientemente a la entidad conocieron sus deberes,  derechos y las faltas contenidas en la ley 734 de 2002</v>
          </cell>
          <cell r="DM159">
            <v>1</v>
          </cell>
          <cell r="DN159" t="str">
            <v/>
          </cell>
          <cell r="DO159" t="str">
            <v>El 14 de mayo de 2018 la Jefe de la Oficina participó en el comité  directivo ampliado exponiendo los principales cambios que introdujo el nuevo código disciplinario (Ley 1952 de 2019)</v>
          </cell>
          <cell r="DP159" t="str">
            <v>No se presentaron retrasos ni dificultades.</v>
          </cell>
          <cell r="DQ159" t="str">
            <v>Con la exposición los directivos conocieron los proincipales cambios de la norma disciplinaria.</v>
          </cell>
          <cell r="DR159">
            <v>0</v>
          </cell>
          <cell r="DS159" t="str">
            <v/>
          </cell>
          <cell r="DT159" t="str">
            <v>En el mes de junio no se programo jornadas de orientación en materia de prevención  disciplinaria.</v>
          </cell>
          <cell r="DU159" t="str">
            <v>No se presentaron retrazos no dificultades en la programación de la actividad.</v>
          </cell>
          <cell r="DV159" t="str">
            <v>En el mes de junio no se programo jornadas de orientación en materia de prevención  disciplinaria.</v>
          </cell>
          <cell r="DW159">
            <v>0</v>
          </cell>
          <cell r="DX159" t="str">
            <v/>
          </cell>
          <cell r="DY159" t="str">
            <v>En el mes de julio no se programaron orientaciones en materia disciplinaria</v>
          </cell>
          <cell r="DZ159" t="str">
            <v>No se presentaron retrazos no dificultades en la programación de la actividad.</v>
          </cell>
          <cell r="EA159" t="str">
            <v>En el mes de julio no se programo jornadas de orientación en materia de prevención  disciplinaria.</v>
          </cell>
          <cell r="EB159">
            <v>1</v>
          </cell>
          <cell r="EC159" t="str">
            <v/>
          </cell>
          <cell r="ED159" t="str">
            <v>En el mes de agosto la Oficina de Control Interno Disciplinario participó en la jornada de inducción con la charla preventiva en materia disciplinaria a los funcionarios de la entidad.</v>
          </cell>
          <cell r="EE159" t="str">
            <v>No se presentaron retrazos no dificultades en la programación de la actividad.</v>
          </cell>
          <cell r="EF159" t="str">
            <v>El beneficio que reporta esta actividad es que busca que los funcionarios de la Entidad conozcan las condiciones en que opera el derecho disciplinario y evita que el numero de faltas se incremente por violacion al código disciplinario único por parte de los funcionarios.</v>
          </cell>
          <cell r="EG159">
            <v>1</v>
          </cell>
          <cell r="EH159" t="str">
            <v/>
          </cell>
          <cell r="EI159" t="str">
            <v>En el mes de septiembre la OCID participó en una charla sobre derecho disciplinario para funcionarios de la Alta Consejería para los Derechos de las Víctimas, la Paz y la Reconciliación.</v>
          </cell>
          <cell r="EJ159" t="str">
            <v>No se presentaron retrazos no dificultades en la programación de la actividad.</v>
          </cell>
          <cell r="EK159" t="str">
            <v>El beneficio que reporta esta actividad es que busca que los funcionarios de la Alta Consejería para los Derchos de las Víctimas, la Paz y la Reconciliación conozcan las condiciones en que opera el derecho disciplinario y evita que el numero de faltas cometidas por sus funcionarios se incremente por violacion al código disciplinario único.</v>
          </cell>
          <cell r="EL159">
            <v>0</v>
          </cell>
          <cell r="EM159" t="str">
            <v/>
          </cell>
          <cell r="EN159" t="str">
            <v>En el mes de octubre no se programaron orientaciones en materia disciplinaria</v>
          </cell>
          <cell r="EO159" t="str">
            <v>No se presentaron retrazos no dificultades en la programación de la actividad.</v>
          </cell>
          <cell r="EP159" t="str">
            <v>En el mes de octubreno se programaron jornadas de orientación en materia de prevención  disciplinaria.</v>
          </cell>
          <cell r="EQ159">
            <v>0</v>
          </cell>
          <cell r="ER159" t="str">
            <v/>
          </cell>
          <cell r="ES159" t="str">
            <v>En el mes de noviembre no se programaron actividades de orientación disciplinaria</v>
          </cell>
          <cell r="ET159" t="str">
            <v>No se presentaron retrazos no dificultades en la programación de la actividad.</v>
          </cell>
          <cell r="EU159" t="str">
            <v>En el mes de noviembre no se programaron jornadas de orientación en materia de prevención  disciplinaria.</v>
          </cell>
          <cell r="EV159">
            <v>0</v>
          </cell>
          <cell r="EW159" t="str">
            <v/>
          </cell>
          <cell r="EX159" t="str">
            <v>En el mes de diciembre no se programaron actividades de orientación disciplinaria</v>
          </cell>
          <cell r="EY159" t="str">
            <v>No se presentaron retrazos no dificultades en la programación de la actividad.</v>
          </cell>
          <cell r="EZ159" t="str">
            <v>En el mes de diciembre no se programaron jornadas de orientación en materia de prevención  disciplinaria.</v>
          </cell>
          <cell r="FA159">
            <v>4</v>
          </cell>
          <cell r="FB159">
            <v>0</v>
          </cell>
          <cell r="FC159" t="str">
            <v>Cumple</v>
          </cell>
          <cell r="FD159" t="str">
            <v>No programó</v>
          </cell>
          <cell r="FE159" t="str">
            <v>Cumplido</v>
          </cell>
          <cell r="FF159" t="str">
            <v>No aplica</v>
          </cell>
          <cell r="FG159" t="str">
            <v>No aplica</v>
          </cell>
          <cell r="FH159" t="str">
            <v>No aplica</v>
          </cell>
          <cell r="FI159" t="str">
            <v>No aplica</v>
          </cell>
          <cell r="FJ159" t="str">
            <v>No aplica</v>
          </cell>
          <cell r="FK159" t="str">
            <v>No aplica</v>
          </cell>
          <cell r="FL159" t="str">
            <v>No oportuna</v>
          </cell>
          <cell r="FM159">
            <v>0</v>
          </cell>
          <cell r="FN159" t="str">
            <v>Juan Becerra</v>
          </cell>
          <cell r="FO159" t="str">
            <v>No aplica</v>
          </cell>
          <cell r="FP159" t="str">
            <v>Cumplido</v>
          </cell>
          <cell r="FQ159" t="e">
            <v>#N/A</v>
          </cell>
          <cell r="FR159" t="str">
            <v>Adecuado</v>
          </cell>
          <cell r="FS159" t="str">
            <v>Coherente</v>
          </cell>
          <cell r="FT159" t="str">
            <v>Concuerda</v>
          </cell>
          <cell r="FU159" t="str">
            <v>No aplica</v>
          </cell>
          <cell r="FV159" t="str">
            <v>Relación directa</v>
          </cell>
          <cell r="FW159" t="str">
            <v>Adecuado</v>
          </cell>
          <cell r="FX159" t="str">
            <v>No oportuna</v>
          </cell>
          <cell r="FY159" t="str">
            <v xml:space="preserve">El Acta del Comité Directivo Ampliado del día 14 de mayo de 2019, donde se exponen los principales cambios que introdujo el nuevo código disciplinario (Ley 1952 de 2019), reposa en la Oficina Asesora de Planeación._x000D_
En la columna “Avances y logros en generación del producto y la ejecución de actividades” Se debe corregir en la descripción cualitativa del mes de mayo el año 2018 por el año 2019._x000D_
</v>
          </cell>
          <cell r="FZ159" t="str">
            <v xml:space="preserve">Bibiana Rodríguez </v>
          </cell>
          <cell r="GA159" t="str">
            <v>No aplica</v>
          </cell>
          <cell r="GB159" t="str">
            <v>Anticipado</v>
          </cell>
          <cell r="GC159" t="e">
            <v>#N/A</v>
          </cell>
          <cell r="GD159" t="str">
            <v>Adecuado</v>
          </cell>
          <cell r="GE159" t="str">
            <v>Coherente</v>
          </cell>
          <cell r="GF159" t="str">
            <v>Concuerda</v>
          </cell>
          <cell r="GG159" t="str">
            <v>No aplica</v>
          </cell>
          <cell r="GH159" t="str">
            <v>Relación directa</v>
          </cell>
          <cell r="GI159" t="str">
            <v>Adecuado</v>
          </cell>
          <cell r="GJ159" t="str">
            <v>Oportuna</v>
          </cell>
          <cell r="GK159" t="str">
            <v>Se evidencia cumplimiento del indicador de acuerdo con lo programado para el trimestre.</v>
          </cell>
          <cell r="GL159" t="str">
            <v>Bibiana Rodríguez</v>
          </cell>
          <cell r="GM159" t="str">
            <v>No aplica</v>
          </cell>
          <cell r="GN159" t="str">
            <v>Cumplido</v>
          </cell>
          <cell r="GO159" t="e">
            <v>#N/A</v>
          </cell>
          <cell r="GP159" t="str">
            <v>No aplica</v>
          </cell>
          <cell r="GQ159" t="str">
            <v>No aplica</v>
          </cell>
          <cell r="GR159" t="str">
            <v>No aplica</v>
          </cell>
          <cell r="GS159" t="str">
            <v>No aplica</v>
          </cell>
          <cell r="GT159" t="str">
            <v>No aplica</v>
          </cell>
          <cell r="GU159" t="str">
            <v>No aplica</v>
          </cell>
          <cell r="GV159">
            <v>0</v>
          </cell>
          <cell r="GW159" t="str">
            <v>La meta de ejecución planeada para esta vigencia fue cumplida en el mes de septiembre de 2019, se evidencia cuatro (4) jornadas de orientación en materia disciplinaria.</v>
          </cell>
          <cell r="GX159" t="str">
            <v>Bibiana Rodríguez</v>
          </cell>
          <cell r="GY159" t="str">
            <v/>
          </cell>
          <cell r="GZ159" t="str">
            <v/>
          </cell>
          <cell r="HA159">
            <v>0</v>
          </cell>
          <cell r="HB159">
            <v>1</v>
          </cell>
          <cell r="HC159">
            <v>1</v>
          </cell>
          <cell r="HD159">
            <v>0</v>
          </cell>
          <cell r="HE159">
            <v>0</v>
          </cell>
          <cell r="HF159">
            <v>1</v>
          </cell>
          <cell r="HG159">
            <v>1</v>
          </cell>
          <cell r="HH159">
            <v>0</v>
          </cell>
          <cell r="HI159">
            <v>0</v>
          </cell>
          <cell r="HJ159">
            <v>0</v>
          </cell>
          <cell r="HK159">
            <v>4</v>
          </cell>
          <cell r="HL159">
            <v>0</v>
          </cell>
          <cell r="HM159">
            <v>0</v>
          </cell>
          <cell r="HN159">
            <v>0</v>
          </cell>
          <cell r="HO159">
            <v>0.25</v>
          </cell>
          <cell r="HP159">
            <v>0.25</v>
          </cell>
          <cell r="HQ159">
            <v>0</v>
          </cell>
          <cell r="HR159">
            <v>0</v>
          </cell>
          <cell r="HS159">
            <v>0.25</v>
          </cell>
          <cell r="HT159">
            <v>0.25</v>
          </cell>
          <cell r="HU159">
            <v>0</v>
          </cell>
          <cell r="HV159">
            <v>0</v>
          </cell>
          <cell r="HW159">
            <v>0</v>
          </cell>
          <cell r="HX159">
            <v>1</v>
          </cell>
          <cell r="HY159" t="str">
            <v>No Programó</v>
          </cell>
          <cell r="HZ159" t="str">
            <v>No Programó</v>
          </cell>
          <cell r="IA159" t="str">
            <v>No Programó</v>
          </cell>
          <cell r="IB159">
            <v>1</v>
          </cell>
          <cell r="IC159">
            <v>1</v>
          </cell>
          <cell r="ID159">
            <v>1</v>
          </cell>
          <cell r="IE159">
            <v>1</v>
          </cell>
          <cell r="IF159">
            <v>1</v>
          </cell>
          <cell r="IG159">
            <v>1.3333333333333333</v>
          </cell>
          <cell r="IH159">
            <v>1</v>
          </cell>
          <cell r="II159">
            <v>1</v>
          </cell>
          <cell r="IJ159">
            <v>1</v>
          </cell>
          <cell r="IK159" t="str">
            <v>No Programó</v>
          </cell>
          <cell r="IL159">
            <v>1</v>
          </cell>
          <cell r="IM159">
            <v>1.3333333333333333</v>
          </cell>
          <cell r="IN159">
            <v>1</v>
          </cell>
          <cell r="IP159">
            <v>0</v>
          </cell>
          <cell r="IQ159">
            <v>0.5</v>
          </cell>
          <cell r="IR159">
            <v>1</v>
          </cell>
          <cell r="IS159">
            <v>1</v>
          </cell>
        </row>
        <row r="160">
          <cell r="A160" t="str">
            <v>160B</v>
          </cell>
          <cell r="B160" t="str">
            <v>Oficina de Control Interno Disciplinario</v>
          </cell>
          <cell r="C160" t="str">
            <v>Jefe Oficina de Control Interno Disciplinario</v>
          </cell>
          <cell r="D160" t="str">
            <v>Adriana Margarita Urbina Pinedo</v>
          </cell>
          <cell r="E160" t="str">
            <v>P3 -  EFICIENCIA</v>
          </cell>
          <cell r="F160" t="str">
            <v xml:space="preserve">P3O1 Lograr la excelencia en procesos de gestión y convertir a la Secretaría General en referente distrital </v>
          </cell>
          <cell r="G160" t="str">
            <v>P3O1A1  Consolidar la actualización de los procesos alineados con la nueva plataforma estratégica de la Secretaría General</v>
          </cell>
          <cell r="H160" t="str">
            <v>Emitir decisiones disciplinarias, tomadas en los procesos próximos a vencer por términos</v>
          </cell>
          <cell r="I160" t="str">
            <v>Expedientes gestionados dentro del término legal</v>
          </cell>
          <cell r="J160" t="str">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ell>
          <cell r="K160" t="str">
            <v># de expedientes con etapa procesal dentro de los términos legales/# de expedientes totales en curso, en las diferentes etapas del procesodisciplinario</v>
          </cell>
          <cell r="L160" t="str">
            <v># de expedientes con etapa procesal dentro de los términos legales</v>
          </cell>
          <cell r="M160" t="str">
            <v># de expedientes totales en curso, en las diferentes etapas del procesodisciplinario</v>
          </cell>
          <cell r="O160" t="str">
            <v>Procesos con decisiones emitidas en término</v>
          </cell>
          <cell r="Q160" t="str">
            <v>Listado de expedientes.</v>
          </cell>
          <cell r="R160" t="str">
            <v>Mantener el proceso dentro de los términos legales establecidos, lo cual redunda en garantía de derechos para el investigado.</v>
          </cell>
          <cell r="S160" t="str">
            <v>Constante</v>
          </cell>
          <cell r="T160" t="str">
            <v>Constante</v>
          </cell>
          <cell r="U160" t="str">
            <v>Porcentaje</v>
          </cell>
          <cell r="V160" t="str">
            <v>eficiencia</v>
          </cell>
          <cell r="W160" t="str">
            <v>Resultado</v>
          </cell>
          <cell r="X160">
            <v>2018</v>
          </cell>
          <cell r="Z160">
            <v>2018</v>
          </cell>
          <cell r="AA160" t="str">
            <v>No Disponible / No Aplica</v>
          </cell>
          <cell r="AB160" t="str">
            <v>No Disponible / No Aplica</v>
          </cell>
          <cell r="AC160" t="str">
            <v>No Disponible / No Aplica</v>
          </cell>
          <cell r="AD160">
            <v>1</v>
          </cell>
          <cell r="AE160" t="str">
            <v>No Disponible / No Aplica</v>
          </cell>
          <cell r="AF160" t="str">
            <v>No Disponible / No Aplica</v>
          </cell>
          <cell r="AG160" t="str">
            <v>No Aplica</v>
          </cell>
          <cell r="AH160" t="str">
            <v>No Aplica</v>
          </cell>
          <cell r="AI160" t="str">
            <v>No Aplica</v>
          </cell>
          <cell r="AJ160">
            <v>1</v>
          </cell>
          <cell r="AK160" t="str">
            <v>No Aplica</v>
          </cell>
          <cell r="AL160" t="str">
            <v>No Aplica</v>
          </cell>
          <cell r="AM160" t="str">
            <v>No Aplica</v>
          </cell>
          <cell r="AN160">
            <v>1</v>
          </cell>
          <cell r="AO160" t="str">
            <v>Control Disciplinario</v>
          </cell>
          <cell r="AP160" t="str">
            <v>No Aplica</v>
          </cell>
          <cell r="AQ160" t="str">
            <v>No Aplica</v>
          </cell>
          <cell r="AR160" t="str">
            <v>No Aplica</v>
          </cell>
          <cell r="AS160" t="str">
            <v>No Aplica</v>
          </cell>
          <cell r="AT160" t="str">
            <v>No Aplica</v>
          </cell>
          <cell r="AU160" t="str">
            <v>No Aplica</v>
          </cell>
          <cell r="AV160" t="str">
            <v>No Aplica</v>
          </cell>
          <cell r="AW160" t="str">
            <v>No Aplica</v>
          </cell>
          <cell r="AX160" t="str">
            <v>No Aplica</v>
          </cell>
          <cell r="AY160" t="str">
            <v>No Aplica</v>
          </cell>
          <cell r="AZ160" t="str">
            <v>No Aplica</v>
          </cell>
          <cell r="BA160" t="str">
            <v>No Aplica</v>
          </cell>
          <cell r="BB160" t="str">
            <v>No Aplica</v>
          </cell>
          <cell r="BC160" t="str">
            <v>No Aplica</v>
          </cell>
          <cell r="BD160" t="str">
            <v>No Aplica</v>
          </cell>
          <cell r="BE160" t="str">
            <v>No Aplica</v>
          </cell>
          <cell r="BF160" t="str">
            <v>No Aplica</v>
          </cell>
          <cell r="BG160" t="str">
            <v>No Aplica</v>
          </cell>
          <cell r="BH160" t="str">
            <v>No Aplica</v>
          </cell>
          <cell r="BI160" t="str">
            <v>No Aplica</v>
          </cell>
          <cell r="BJ160" t="str">
            <v>No Aplica</v>
          </cell>
          <cell r="BK160" t="str">
            <v>No Aplica</v>
          </cell>
          <cell r="BL160" t="str">
            <v>No Aplica</v>
          </cell>
          <cell r="BM160" t="str">
            <v>Plan de Acción SGCControl Disciplinario</v>
          </cell>
          <cell r="BN160" t="str">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ell>
          <cell r="BO160" t="str">
            <v>Emitir los actos administrativos antes de su fecha de vencimiento.</v>
          </cell>
          <cell r="BP160" t="str">
            <v>Mantener el proceso dentro de los términos legales establecidos, lo cual redunda en garantía de derechos para el investigado.</v>
          </cell>
          <cell r="BQ160" t="str">
            <v>Listado de expedientes.</v>
          </cell>
          <cell r="BR160" t="str">
            <v>Constante</v>
          </cell>
          <cell r="BS160">
            <v>1</v>
          </cell>
          <cell r="BT160">
            <v>0.8</v>
          </cell>
          <cell r="BU160">
            <v>0.8</v>
          </cell>
          <cell r="BV160">
            <v>0.8</v>
          </cell>
          <cell r="BW160">
            <v>0.8</v>
          </cell>
          <cell r="BX160">
            <v>0.8</v>
          </cell>
          <cell r="BY160">
            <v>0.8</v>
          </cell>
          <cell r="BZ160">
            <v>0.8</v>
          </cell>
          <cell r="CA160">
            <v>0.8</v>
          </cell>
          <cell r="CB160">
            <v>0.8</v>
          </cell>
          <cell r="CC160">
            <v>0.8</v>
          </cell>
          <cell r="CD160">
            <v>0.8</v>
          </cell>
          <cell r="CE160">
            <v>0.8</v>
          </cell>
          <cell r="CF160">
            <v>0.8</v>
          </cell>
          <cell r="CG160">
            <v>0.8</v>
          </cell>
          <cell r="CH160">
            <v>0.8</v>
          </cell>
          <cell r="CI160">
            <v>0.8</v>
          </cell>
          <cell r="CJ160">
            <v>0.8</v>
          </cell>
          <cell r="CK160">
            <v>0.8</v>
          </cell>
          <cell r="CL160">
            <v>0.8</v>
          </cell>
          <cell r="CM160">
            <v>0.8</v>
          </cell>
          <cell r="CN160">
            <v>0.8</v>
          </cell>
          <cell r="CO160">
            <v>0.8</v>
          </cell>
          <cell r="CP160">
            <v>0.8</v>
          </cell>
          <cell r="CQ160">
            <v>0.8</v>
          </cell>
          <cell r="CR160">
            <v>1</v>
          </cell>
          <cell r="CS160">
            <v>44</v>
          </cell>
          <cell r="CT160">
            <v>52</v>
          </cell>
          <cell r="CU160" t="str">
            <v>Las actividades ejecutadas durante el mes de enero permitieron impulsar las actuaciones disciplinarias tanto en procesos en termino como en procesos vencidos</v>
          </cell>
          <cell r="CV160" t="str">
            <v>Los retrasos o dificultades en el cumplimiento de la meta del mes de enero obedecen en primera medida a la falta de personal suficiente y a la complejidad de los procesos que se encuentran con terminos vencidos.</v>
          </cell>
          <cell r="CW160" t="str">
            <v>En mes de enero la oficina contaba con un total de con un total de 52 procesos activos donde encontramos un total de 8 procesos por fuera de los términos legales. El cumplimiento de la meta nos permite evacuar los expedientes que se encuentran vencidos.</v>
          </cell>
          <cell r="CX160">
            <v>36</v>
          </cell>
          <cell r="CY160">
            <v>55</v>
          </cell>
          <cell r="CZ160" t="str">
            <v>Las actividades ejecutadas durante el mes de febrero permitieron impulsar las actuaciones disciplinarias tanto en procesos en termino como en procesos vencidos</v>
          </cell>
          <cell r="DA160" t="str">
            <v>Los retrasos o dificultades en el cumplimiento de la meta en el mes de febrero obedecen en primera medida a la falta de personal suficiente y a la complejidad de los procesos que se encuentran con terminos vencidos.</v>
          </cell>
          <cell r="DB160" t="str">
            <v>En la actualidad la Oficina cuenta con un total de 55 procesos activos donde encontramos un total de 19 procesos por fuera de los términos legales. El cumplimiento de la meta nos permite evacuar los expedientes que se encuentran vencidos.</v>
          </cell>
          <cell r="DC160">
            <v>41</v>
          </cell>
          <cell r="DD160">
            <v>58</v>
          </cell>
          <cell r="DE160" t="str">
            <v>Las actividades ejecutadas durante el mes de marzo permitieron impulsar las actuaciones disciplinarias tanto en procesos en termino como en procesos vencidos</v>
          </cell>
          <cell r="DF160" t="str">
            <v>Los retrasos o dificultades en el cumplimiento de la meta del mes de marzo obedecen en primera medida a la falta de personal suficiente y a la complejidad de los procesos que se encuentran con terminos vencidos.</v>
          </cell>
          <cell r="DG160" t="str">
            <v>En la actualidad la Oficina cuenta con un total de 58 procesos activos donde encontramos un total de 17 procesos por fuera de los términos legales. El cumplimiento de la meta nos permite evacuar los expedientes que se encuentran vencidos.</v>
          </cell>
          <cell r="DH160">
            <v>45</v>
          </cell>
          <cell r="DI160">
            <v>59</v>
          </cell>
          <cell r="DJ160" t="str">
            <v>Durante el mes de abril la mayoría de los expedientes vigentes y en curso se encuentran dentro de los terminos de ley.</v>
          </cell>
          <cell r="DK160" t="str">
            <v>Las dificultades en la expedición de los actos administrativos de los expedientes por fuera de termino obedece a que la planta de personal de la oficina no esta completa, y se presentaron los turnos de semana santa y las vacaciones de uno de los profesionales que tienen a cargo la sustanciación de los procesos.</v>
          </cell>
          <cell r="DL160" t="str">
            <v>Durante el mes de abril logramos expedir  dos autos de expedientes que se encontraban por fuera de los términos.</v>
          </cell>
          <cell r="DM160">
            <v>36</v>
          </cell>
          <cell r="DN160">
            <v>61</v>
          </cell>
          <cell r="DO160" t="str">
            <v>Durante el mes de mayo se expidieron algunos actos administrativos dentro de expedientes que se encontraban con los terminos vencidos. Estos expedientes son los que se encuentran con actuaciones en etapas del proceso que requieren de mayor cuidado pues son definitivas para la determinación de la responsabilidad de los sujetos procesales.</v>
          </cell>
          <cell r="DP160" t="str">
            <v>Este mes se aumentó el numero de expedientes con terminos vencidos. La dificultad presentada en este periodo obedece a que la planta de personal no estuvo completa en lo que va del semestre, lo que genera retrazos en las actuaciones procesales que comienzan a acumularse.</v>
          </cell>
          <cell r="DQ160" t="str">
            <v xml:space="preserve">Los beneficios consisten en que algunos de los expedientes con terminos vencidos fueron trabajados en aras de que el proximo mes pueda evacuarse un mayor numero de procesos. </v>
          </cell>
          <cell r="DR160">
            <v>51</v>
          </cell>
          <cell r="DS160">
            <v>72</v>
          </cell>
          <cell r="DT160" t="str">
            <v>Durante el mes de junio se logró dar tramite a 5 procesos que se encontraban con el termino procesal vencido.</v>
          </cell>
          <cell r="DU160" t="str">
            <v>La dificultad que se presentó en el periodo obedece a la cantidad de procesos acumulados con terminos vencidos y a la complejidad de los mismos.  Tal situación hace que la evacuación de los procesos sea un poco mas lenta.</v>
          </cell>
          <cell r="DV160" t="str">
            <v>En el mes junio se logró avanzar en la evacuación de los expedientes con terminos vencidos gracias a que la planta de personal de la oficina se completó.</v>
          </cell>
          <cell r="DW160">
            <v>56</v>
          </cell>
          <cell r="DX160">
            <v>71</v>
          </cell>
          <cell r="DY160" t="str">
            <v>Durante el mes de julio se lograron evacuar 5 procesos que se encontraban por fuera de los terminos legales.</v>
          </cell>
          <cell r="DZ160" t="str">
            <v>La dificultad que se presenta con los expedientes fuera de termino es que son expedientes con un grado de dificultad mas alto y además vienen expedientes resagados de los meses anteriores.</v>
          </cell>
          <cell r="EA160" t="str">
            <v>En el mes de julio se hizo mayor énfasis en los expedientes que se encuentran por fuera del termino para poder disminuir su número.</v>
          </cell>
          <cell r="EB160">
            <v>53</v>
          </cell>
          <cell r="EC160">
            <v>64</v>
          </cell>
          <cell r="ED160" t="str">
            <v>Del total de expedientes que había con término vencido 4 procesos fueron impulsados a la siguiente etapa procesal</v>
          </cell>
          <cell r="EE160" t="str">
            <v>La dificultad que se presenta en el periodo tiene que ver con la complejidad de los procesos cuyos términos se encuentran vencidos.</v>
          </cell>
          <cell r="EF160" t="str">
            <v>En el mes de agosto, el tramite de los procesos con terminos vencidos permitó que el porcentaje de cumplimiento en un total de 81.54%.</v>
          </cell>
          <cell r="EG160">
            <v>47</v>
          </cell>
          <cell r="EH160">
            <v>56</v>
          </cell>
          <cell r="EI160" t="str">
            <v>Durante el mes de septiembre se avanzó en el cumplimiento de la meta propuesta.  Este mes se termina con un total de 9 procesos con términos vencidos y durante el periodo se finalizaron 11 procesos disciplinarios.</v>
          </cell>
          <cell r="EJ160" t="str">
            <v>La dificultad que se presenta en el periodo tiene que ver con la complejidad de los procesos cuyos términos se encuentran vencidos.</v>
          </cell>
          <cell r="EK160" t="str">
            <v>Durante el periodo se tramitaron expedientes que se encontraban vencidos lo que la meta se mejora alcanzando un porcentaje del 83%</v>
          </cell>
          <cell r="EL160">
            <v>47</v>
          </cell>
          <cell r="EM160">
            <v>54</v>
          </cell>
          <cell r="EN160" t="str">
            <v>Durante el mes de octubre se avanzó en el cumplimiento de la meta propuesta.  Este mes se termina con un total de 7 procesos con términos vencidos y durante el periodo se finalizaron 7 procesos disciplinarios.</v>
          </cell>
          <cell r="EO160" t="str">
            <v>La dificultad que se presenta en el periodo tiene que ver con la complejidad de los procesos cuyos términos se encuentran vencidos.</v>
          </cell>
          <cell r="EP160" t="str">
            <v>Durante el periodo se tramitaron expedientes que se encontraban vencidos lo que la meta se mejora alcanzando un porcentaje del 87,04%</v>
          </cell>
          <cell r="EQ160">
            <v>45</v>
          </cell>
          <cell r="ER160">
            <v>53</v>
          </cell>
          <cell r="ES160" t="str">
            <v xml:space="preserve">En el mes de noviembre se mantuvo la tendencia de disminuir el numero de procesos disciplinarios con términos vencidos, y lo finalizamos con 8 expedientes por fuera del término legal.  </v>
          </cell>
          <cell r="ET160" t="str">
            <v xml:space="preserve">La dificultad de este mes se presentó por la falta de un funcionario en la planta pues uno de ellos renunció a partir del mes de noviembre. </v>
          </cell>
          <cell r="EU160" t="str">
            <v xml:space="preserve">Durante el periodo se tramitaron expedientes que se encontraban vencidos </v>
          </cell>
          <cell r="EV160">
            <v>44</v>
          </cell>
          <cell r="EW160">
            <v>49</v>
          </cell>
          <cell r="EX160" t="str">
            <v xml:space="preserve">En el mes de diciembre se mantuvo la tendencia de disminuir el numero de procesos disciplinarios con términos vencidos, y lo finalizaremos con 3 expedientes por fuera del término legal.  La dificultad de este mes se presentó por la falta de un funcionario en la planta pues uno de ellos renunció a partir del mes de noviembre. </v>
          </cell>
          <cell r="EY160" t="str">
            <v>La dificultad que se presenta en el periodo tiene que ver con la complejidad de los procesos cuyos términos se encuentran vencidos.</v>
          </cell>
          <cell r="EZ160" t="str">
            <v xml:space="preserve">Durante el mes de diciembre se tramitaron expedientes que se encontraban con terminos vencidos. El porcentaje de expedientes dentro del termino legal es del 89,79%, lo que quiere decir que el 10,21 % se encuentran por fuera del termino legal. </v>
          </cell>
          <cell r="FA160">
            <v>545</v>
          </cell>
          <cell r="FB160">
            <v>0</v>
          </cell>
          <cell r="FC160" t="str">
            <v>Cumple</v>
          </cell>
          <cell r="FD160" t="str">
            <v>Satisfactorio</v>
          </cell>
          <cell r="FE160" t="str">
            <v>Aceptable</v>
          </cell>
          <cell r="FF160" t="str">
            <v>No adecuado</v>
          </cell>
          <cell r="FG160" t="str">
            <v>Incoherente</v>
          </cell>
          <cell r="FH160" t="str">
            <v>Difiere</v>
          </cell>
          <cell r="FI160" t="str">
            <v>Concuerda</v>
          </cell>
          <cell r="FJ160" t="str">
            <v>Indeterminado</v>
          </cell>
          <cell r="FK160" t="str">
            <v>No adecuado</v>
          </cell>
          <cell r="FL160" t="str">
            <v>No oportuna</v>
          </cell>
          <cell r="FM160" t="str">
            <v xml:space="preserve">No se efectuó reporte mensual de avances retrasos ni beneficios (se hizo un solo reporte del trimestre en el mes de enero). La descripción de los avances no es específica (cualitativo y cuantitativo). Se recomienda aclarar, y si es del caso ajustar, la fórmula del indicador, toda vez que se hace reporte de decisiones emitidas dentro de los procesos, sin tener en cuenta la posibilidad que dentro del mismo proceso se pueda generar más de una decisión. Ej. Durante el mes de Enero se evidencian siete (7) decisiones disciplinarias emitidas (Acta de Subcomité de Autocontrol del 12/02/2019), aún cuando el reporte indica que fueron tres (3). Se recomienda el ajuste de la base de datos en Excel, incluyendo campo que contenga la fecha en la cual inician los 30 días finales para el vencimiento de términos. Igualmente, no es claro cual es el tipo de decisiones que se deben tener en cuenta para el reporte, ya que la evidencia “listado de expedientes” da cuenta de que en el mes de febrero se contabilizan 4 decisiones, mientras que en el reporte se indican 3. </v>
          </cell>
          <cell r="FN160" t="str">
            <v>Juan Becerra</v>
          </cell>
          <cell r="FO160" t="str">
            <v>Cumple</v>
          </cell>
          <cell r="FP160" t="str">
            <v>Aceptable</v>
          </cell>
          <cell r="FQ160" t="e">
            <v>#N/A</v>
          </cell>
          <cell r="FR160" t="str">
            <v>Adecuado</v>
          </cell>
          <cell r="FS160" t="str">
            <v>Coherente</v>
          </cell>
          <cell r="FT160" t="str">
            <v>Concuerda</v>
          </cell>
          <cell r="FU160" t="str">
            <v>Concuerda</v>
          </cell>
          <cell r="FV160" t="str">
            <v>Relación directa</v>
          </cell>
          <cell r="FW160" t="str">
            <v>Adecuado</v>
          </cell>
          <cell r="FX160" t="str">
            <v>Oportuna</v>
          </cell>
          <cell r="FY160" t="str">
            <v>Es importante tener en cuenta el universo total de la variable 2 que corresponde al número de expedientes totales en curso, en las diferentes etapas del proceso disciplinario, en el reporte correspondiente a los meses de mayo y junio_2019.  
De acuerdo con la retroalimentación del seguimiento al plan de acción vigencia 2019 – trimestre 2 realizado a la Oficina de Control Interno Disciplinario mediante radicado No. 3-2019-21062, se generan las modificaciones frente al indicador ID 160B “Expedientes gestionados dentro del término legal” mediante radicado No.3-2019-21760 del 25 de Julio de 2019. Así mismo, se establece acción de mejora, teniendo en cuenta el % de cumplimiento acumulado correspondiente a un 89% y acción correctiva por incumplimiento en la entrega oportuna de la información, conforme a lo establecido en el Procedimiento 2210111-PR-183 Monitoreo a los Planes Institucionales.</v>
          </cell>
          <cell r="FZ160" t="str">
            <v xml:space="preserve">Bibiana Rodríguez </v>
          </cell>
          <cell r="GA160" t="str">
            <v>Cumple</v>
          </cell>
          <cell r="GB160" t="str">
            <v>Satisfactorio</v>
          </cell>
          <cell r="GC160" t="e">
            <v>#N/A</v>
          </cell>
          <cell r="GD160" t="str">
            <v>Adecuado</v>
          </cell>
          <cell r="GE160" t="str">
            <v>Coherente</v>
          </cell>
          <cell r="GF160" t="str">
            <v>Concuerda</v>
          </cell>
          <cell r="GG160" t="str">
            <v>Concuerda</v>
          </cell>
          <cell r="GH160" t="str">
            <v>Relación directa</v>
          </cell>
          <cell r="GI160" t="str">
            <v>Adecuado</v>
          </cell>
          <cell r="GJ160" t="str">
            <v>Oportuna</v>
          </cell>
          <cell r="GK160">
            <v>0</v>
          </cell>
          <cell r="GL160" t="str">
            <v>Bibiana Rodríguez</v>
          </cell>
          <cell r="GM160" t="str">
            <v>Cumple</v>
          </cell>
          <cell r="GN160" t="str">
            <v>Satisfactorio</v>
          </cell>
          <cell r="GO160" t="e">
            <v>#N/A</v>
          </cell>
          <cell r="GP160" t="str">
            <v>Adecuado</v>
          </cell>
          <cell r="GQ160" t="str">
            <v>Coherente</v>
          </cell>
          <cell r="GR160" t="str">
            <v>Concuerda</v>
          </cell>
          <cell r="GS160" t="str">
            <v>Concuerda</v>
          </cell>
          <cell r="GT160" t="str">
            <v>Relación directa</v>
          </cell>
          <cell r="GU160" t="str">
            <v>Adecuado</v>
          </cell>
          <cell r="GV160" t="str">
            <v>Oportuna</v>
          </cell>
          <cell r="GW160" t="str">
            <v>La meta de ejecución trazada para esta vigencia, fue cumplida satisfactoriamente.</v>
          </cell>
          <cell r="GX160" t="str">
            <v>Bibiana Rodríguez</v>
          </cell>
          <cell r="GY160">
            <v>0.84615384615384615</v>
          </cell>
          <cell r="GZ160">
            <v>0.65454545454545454</v>
          </cell>
          <cell r="HA160">
            <v>0.7068965517241379</v>
          </cell>
          <cell r="HB160">
            <v>0.76271186440677963</v>
          </cell>
          <cell r="HC160">
            <v>0.5901639344262295</v>
          </cell>
          <cell r="HD160">
            <v>0.70833333333333337</v>
          </cell>
          <cell r="HE160">
            <v>0.78873239436619713</v>
          </cell>
          <cell r="HF160">
            <v>0.828125</v>
          </cell>
          <cell r="HG160">
            <v>0.8392857142857143</v>
          </cell>
          <cell r="HH160">
            <v>0.87037037037037035</v>
          </cell>
          <cell r="HI160">
            <v>0.84905660377358494</v>
          </cell>
          <cell r="HJ160">
            <v>0.89795918367346939</v>
          </cell>
          <cell r="HK160">
            <v>545</v>
          </cell>
          <cell r="HL160">
            <v>0.84615384615384615</v>
          </cell>
          <cell r="HM160">
            <v>0.65454545454545454</v>
          </cell>
          <cell r="HN160">
            <v>0.7068965517241379</v>
          </cell>
          <cell r="HO160">
            <v>0.76271186440677963</v>
          </cell>
          <cell r="HP160">
            <v>0.5901639344262295</v>
          </cell>
          <cell r="HQ160">
            <v>0.70833333333333337</v>
          </cell>
          <cell r="HR160">
            <v>0.78873239436619713</v>
          </cell>
          <cell r="HS160">
            <v>0.828125</v>
          </cell>
          <cell r="HT160">
            <v>0.8392857142857143</v>
          </cell>
          <cell r="HU160">
            <v>0.87037037037037035</v>
          </cell>
          <cell r="HV160">
            <v>0.84905660377358494</v>
          </cell>
          <cell r="HW160">
            <v>0.89795918367346939</v>
          </cell>
          <cell r="HX160">
            <v>0.74257692920755458</v>
          </cell>
          <cell r="HY160">
            <v>1.0576923076923077</v>
          </cell>
          <cell r="HZ160">
            <v>0.9379370629370628</v>
          </cell>
          <cell r="IA160">
            <v>0.91983160517643248</v>
          </cell>
          <cell r="IB160">
            <v>0.92822116150944323</v>
          </cell>
          <cell r="IC160">
            <v>0.8901179128141119</v>
          </cell>
          <cell r="ID160">
            <v>0.88933437178953767</v>
          </cell>
          <cell r="IE160">
            <v>0.90313167481356749</v>
          </cell>
          <cell r="IF160">
            <v>0.91963474671187162</v>
          </cell>
          <cell r="IG160">
            <v>0.93402056850579074</v>
          </cell>
          <cell r="IH160">
            <v>0.94941480795150779</v>
          </cell>
          <cell r="II160">
            <v>0.95958807583927808</v>
          </cell>
          <cell r="IJ160">
            <v>0.97315981781865801</v>
          </cell>
          <cell r="IK160">
            <v>0.91983160517643259</v>
          </cell>
          <cell r="IL160">
            <v>0.88933437178953767</v>
          </cell>
          <cell r="IM160">
            <v>0.93402056850579074</v>
          </cell>
          <cell r="IN160">
            <v>0.97315981781865801</v>
          </cell>
          <cell r="IP160">
            <v>0.73586528414114616</v>
          </cell>
          <cell r="IQ160">
            <v>0.71146749743163007</v>
          </cell>
          <cell r="IR160">
            <v>0.7472164548046325</v>
          </cell>
          <cell r="IS160">
            <v>0.97315981781865801</v>
          </cell>
        </row>
        <row r="161">
          <cell r="A161">
            <v>161</v>
          </cell>
          <cell r="B161" t="str">
            <v>Oficina de Protocolo</v>
          </cell>
          <cell r="C161" t="str">
            <v>Jefe Oficina de Protocolo</v>
          </cell>
          <cell r="D161" t="str">
            <v>Liliana Henao Arteaga</v>
          </cell>
          <cell r="E161" t="str">
            <v>P1 -  ÉTICA, BUEN GOBIERNO Y TRANSPARENCIA</v>
          </cell>
          <cell r="F161" t="str">
            <v>P1O2 Fortalecer la capacidad de formulación, implementación y seguimiento, de la política pública de competencia de la Secretaría General; así como las estrategias y mecanismos de evaluación.</v>
          </cell>
          <cell r="G161" t="str">
            <v>P1O2A4 Aplicar, implementar y ajustar el Índice de Desarrollo Institucional Distrital</v>
          </cell>
          <cell r="H161" t="str">
            <v>Superar el nivel de satisfacción de los servicios protocolarios prestados</v>
          </cell>
          <cell r="I161" t="str">
            <v>Nivel de satisfacción de los servicios protocolarios prestados</v>
          </cell>
          <cell r="J161" t="str">
            <v>El indicador evalúa la satisfacción respecto a las actividades  relacionadas con los servicios protocolarios, surgidos en el marco de la gestión pública del Alcalde Mayor y las entidades referentes.</v>
          </cell>
          <cell r="K161" t="str">
            <v>0Promedio de evaluación de las encuestas de satisfacción de los servicios protocolarios prestados000</v>
          </cell>
          <cell r="L161" t="str">
            <v>Promedio de evaluación de las encuestas de satisfacción de los servicios protocolarios prestados</v>
          </cell>
          <cell r="M161">
            <v>0</v>
          </cell>
          <cell r="O161" t="str">
            <v>Medición de la satisfacción de los servicios protocolarios prestados</v>
          </cell>
          <cell r="Q161" t="str">
            <v>Resultados de las encuestas de satisfacción aplicadas</v>
          </cell>
          <cell r="R161" t="str">
            <v>Identificar los potenciales riesgos que se puedan presentar y que afecten la satisfacción de los usuarios de los servicios protocolarios</v>
          </cell>
          <cell r="S161" t="str">
            <v>Constante</v>
          </cell>
          <cell r="T161" t="str">
            <v>Constante</v>
          </cell>
          <cell r="U161" t="str">
            <v>Porcentaje</v>
          </cell>
          <cell r="V161" t="str">
            <v>Eficiencia</v>
          </cell>
          <cell r="W161" t="str">
            <v>Resultado</v>
          </cell>
          <cell r="X161">
            <v>2016</v>
          </cell>
          <cell r="Y161">
            <v>0</v>
          </cell>
          <cell r="Z161">
            <v>2016</v>
          </cell>
          <cell r="AA161">
            <v>0</v>
          </cell>
          <cell r="AB161">
            <v>0.85</v>
          </cell>
          <cell r="AC161">
            <v>0.9</v>
          </cell>
          <cell r="AD161">
            <v>0.95</v>
          </cell>
          <cell r="AE161">
            <v>0</v>
          </cell>
          <cell r="AF161">
            <v>0</v>
          </cell>
          <cell r="AG161" t="str">
            <v>No Aplica</v>
          </cell>
          <cell r="AH161" t="str">
            <v>No Aplica</v>
          </cell>
          <cell r="AI161" t="str">
            <v>No Aplica</v>
          </cell>
          <cell r="AJ161">
            <v>1</v>
          </cell>
          <cell r="AK161" t="str">
            <v>No Aplica</v>
          </cell>
          <cell r="AL161" t="str">
            <v>No Aplica</v>
          </cell>
          <cell r="AM161" t="str">
            <v>No Aplica</v>
          </cell>
          <cell r="AN161" t="str">
            <v>No Aplica</v>
          </cell>
          <cell r="AO161" t="str">
            <v>No Aplica</v>
          </cell>
          <cell r="AP161" t="str">
            <v>No Aplica</v>
          </cell>
          <cell r="AQ161" t="str">
            <v>No Aplica</v>
          </cell>
          <cell r="AR161" t="str">
            <v>No Aplica</v>
          </cell>
          <cell r="AS161" t="str">
            <v>No Aplica</v>
          </cell>
          <cell r="AT161" t="str">
            <v>No Aplica</v>
          </cell>
          <cell r="AU161" t="str">
            <v>No Aplica</v>
          </cell>
          <cell r="AV161" t="str">
            <v>No Aplica</v>
          </cell>
          <cell r="AW161" t="str">
            <v>No Aplica</v>
          </cell>
          <cell r="AX161" t="str">
            <v>No Aplica</v>
          </cell>
          <cell r="AY161" t="str">
            <v>No Aplica</v>
          </cell>
          <cell r="AZ161" t="str">
            <v>No Aplica</v>
          </cell>
          <cell r="BA161" t="str">
            <v>No Aplica</v>
          </cell>
          <cell r="BB161" t="str">
            <v>No Aplica</v>
          </cell>
          <cell r="BC161" t="str">
            <v>No Aplica</v>
          </cell>
          <cell r="BD161" t="str">
            <v>No Aplica</v>
          </cell>
          <cell r="BE161" t="str">
            <v>No Aplica</v>
          </cell>
          <cell r="BF161" t="str">
            <v>No Aplica</v>
          </cell>
          <cell r="BG161" t="str">
            <v>No Aplica</v>
          </cell>
          <cell r="BH161" t="str">
            <v>No Aplica</v>
          </cell>
          <cell r="BI161" t="str">
            <v>No Aplica</v>
          </cell>
          <cell r="BJ161" t="str">
            <v>No Aplica</v>
          </cell>
          <cell r="BK161" t="str">
            <v>No Aplica</v>
          </cell>
          <cell r="BL161" t="str">
            <v>No Aplica</v>
          </cell>
          <cell r="BM161" t="str">
            <v xml:space="preserve">Plan de Acción </v>
          </cell>
          <cell r="BN161" t="str">
            <v>El indicador evalúa la satisfacción respecto a las actividades  relacionadas con los servicios protocolarios, surgidos en el marco de la gestión pública del Alcalde Mayor y las entidades referentes.</v>
          </cell>
          <cell r="BO161" t="str">
            <v>Aplicación de Instumento "Encuesta de Satisfaccion"</v>
          </cell>
          <cell r="BP161" t="str">
            <v>Identificar los potenciales riesgos que se puedan presentar y que afecten la satisfacción de los usuarios de los servicios protocolarios</v>
          </cell>
          <cell r="BQ161" t="str">
            <v>Resultados de las encuestas de satisfacción aplicadas</v>
          </cell>
          <cell r="BR161" t="str">
            <v>Constante</v>
          </cell>
          <cell r="BS161">
            <v>0.95</v>
          </cell>
          <cell r="BT161">
            <v>0</v>
          </cell>
          <cell r="BU161">
            <v>0</v>
          </cell>
          <cell r="BV161">
            <v>0.95</v>
          </cell>
          <cell r="BW161">
            <v>0</v>
          </cell>
          <cell r="BX161">
            <v>0</v>
          </cell>
          <cell r="BY161">
            <v>0.95</v>
          </cell>
          <cell r="BZ161">
            <v>0</v>
          </cell>
          <cell r="CA161">
            <v>0</v>
          </cell>
          <cell r="CB161">
            <v>0.95</v>
          </cell>
          <cell r="CC161">
            <v>0</v>
          </cell>
          <cell r="CD161">
            <v>0</v>
          </cell>
          <cell r="CE161">
            <v>0.95</v>
          </cell>
          <cell r="CF161">
            <v>0</v>
          </cell>
          <cell r="CG161">
            <v>0</v>
          </cell>
          <cell r="CH161">
            <v>0.95</v>
          </cell>
          <cell r="CI161">
            <v>0</v>
          </cell>
          <cell r="CJ161">
            <v>0</v>
          </cell>
          <cell r="CK161">
            <v>0.95</v>
          </cell>
          <cell r="CL161">
            <v>0</v>
          </cell>
          <cell r="CM161">
            <v>0</v>
          </cell>
          <cell r="CN161">
            <v>0.95</v>
          </cell>
          <cell r="CO161">
            <v>0</v>
          </cell>
          <cell r="CP161">
            <v>0</v>
          </cell>
          <cell r="CQ161">
            <v>0.95</v>
          </cell>
          <cell r="CR161">
            <v>0.95</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v>1</v>
          </cell>
          <cell r="DI161" t="str">
            <v/>
          </cell>
          <cell r="DJ161" t="str">
            <v>Para el mes de abril se realizaó la aplicación de 8 instrumentos de medición. Una vez tabulados los resultados de los 8 instrumentos encontramos que para el mes de abril tenemos una satisfacción del 100%. Encontramos que el item que mas seleccionan los encuestados es "My Satisfecho", con una selección promedio del 80%</v>
          </cell>
          <cell r="DK161" t="str">
            <v>Evidenciamos que las mayores dificultades se encuentran en la pregunta 6 del instrumento aplicado, el cual se relaciona con las condiciones de los elementos protocolarios. Muestra de lo anterior es evidenciar que la pregunta 6 es, según la tabulación de los resultados, la que registra un nivel "satisfecho", en lugar de "muy satisfecho". Lo anterior se ha evidenciado tambien en las anteriores mediciones, en donde la insatisfacción se muestra puntualmente en este item.</v>
          </cell>
          <cell r="DL161" t="str">
            <v xml:space="preserve">Los resultados nos permiten evidenciar que las acciones que se han tomado constantemente en mejorar los aspectos del servicio, puntualmente en lo que tiene que ver con los elementos protocolarios, han sido efectivas y han elevado la satisfacción de los usuarios ante los servicios que presta la oficina de protocolo. </v>
          </cell>
          <cell r="DM161">
            <v>1</v>
          </cell>
          <cell r="DN161" t="str">
            <v/>
          </cell>
          <cell r="DO161" t="str">
            <v>Para el mes de Mayo se realizó la aplicación de 9 instrumentos, encontrando que la satisfacción es del 100%.</v>
          </cell>
          <cell r="DP161" t="str">
            <v>Si bien la satisfacción para el mes de Mayo es del 100%, encontramos que el item "Muy Satisfecho", es del 83,27% promesio, por lo cual se hace necesario implementar medidas para aumentar este item hacia el 90% promedio</v>
          </cell>
          <cell r="DQ161" t="str">
            <v>Lios resultados obtenidos nos permiten evidenciar que para el mes de mayo no hay insatisfacción en la prestación del servicio de la Oficina de Protocolo, para lo cual se hace necesario que se implementen acciones de mejora para lograr elevar los indices de "Muy Satisfecho"</v>
          </cell>
          <cell r="DR161">
            <v>0.97899999999999998</v>
          </cell>
          <cell r="DS161" t="str">
            <v/>
          </cell>
          <cell r="DT161" t="str">
            <v>Para el mes de Junio se realizó la aplicación de 7 instrumentos. La tabulación de los resultados arrojó que la satisfacción fue del 97,95%, la cual resulta de los items "Satisfecho" y "Muy Satisfecho".</v>
          </cell>
          <cell r="DU161" t="str">
            <v>Encontramos que para el mes de Junio aparece nuevamente una insatisfacción del 2,05%, la cual no se había presentado en los meses anteriores. Al revisar los instrumentos aplicados encontramos que la falla se encuentra en el mantenimiento de las Astas de las Banderas que se utilizan en los eventos externos</v>
          </cell>
          <cell r="DV161" t="str">
            <v>Para elevar el nivel de satisfacción y regresar al 100% se remiten las astas de las banderas a mantenimiento preventivo y se hace revisión de los elementos protocolarios, encontrandolos en buenas condiciones.</v>
          </cell>
          <cell r="DW161">
            <v>0.98150000000000004</v>
          </cell>
          <cell r="DX161" t="str">
            <v/>
          </cell>
          <cell r="DY161" t="str">
            <v>Para el mes de julio se aplicaron 9 encuestas, las cuales arrojaron una satisfacción del 98,15%.</v>
          </cell>
          <cell r="DZ161" t="str">
            <v>Para este corte se evidencia que la insatisfacción se ubicó en el 1,85%. Se realiza la revisión de los instrumentos y se encuentran fallas en la entrega y el aseo de los salones, lo que no permite que haya una total satisfacción de los usuarios</v>
          </cell>
          <cell r="EA161" t="str">
            <v>Los resultados de las acciones establecidas para mejorar la satisfacción, han surtido un moderado efecto pues la disminución es muy poca. Se realiza una revisión de los elementos protocolarios y se coordina con servicios generales los aseos pertinentes de las salas.</v>
          </cell>
          <cell r="EB161">
            <v>1</v>
          </cell>
          <cell r="EC161" t="str">
            <v/>
          </cell>
          <cell r="ED161" t="str">
            <v>Para el mes de agosto se aplicaron 8 instrumentos, los cuales arrojaron una satisfacción del 100%, resultado de los items "Satisfacho" y "Muy satisfecho"</v>
          </cell>
          <cell r="EE161" t="str">
            <v>Para este corte se evidencia una mejoría en los servicios, regresando al 100% de satisfacción. Sin embargo se observa que el Item "Muy Satisfecho", solo llega a un 75%, por lo cual se hace necesario incrementar las acciones para aumentar la satisfacción total de los servicios prestados.</v>
          </cell>
          <cell r="EF161" t="str">
            <v>Los resultados de las acciones de mejora implementados en la Oficina de Protocolo son satisfactorias, pues se alcanza nuevamente la satisfacción del 100%. Se replantean algunas acciones con el fin de elevar el item de "Muy Satisfecho", para optimizar los servicios de la dependencia</v>
          </cell>
          <cell r="EG161">
            <v>0.9849</v>
          </cell>
          <cell r="EH161" t="str">
            <v/>
          </cell>
          <cell r="EI161" t="str">
            <v>Para el mes de Septiembre se aplicaron 11 encuestas, las cuales arrojaron una satisfacción del 98,49%. Cualitativamente hablando encontramos que de los 11 instrumentos aplicados, solamente en 1 encontrramos el item 6 con insatisfacción, la cual no se genera por los inconvenientes de mantenimiento y/o estado de los elementos protocolarios, sino por factores externos.</v>
          </cell>
          <cell r="EJ161" t="str">
            <v>Se evidención que ese 1,51 de instaisfacción se debio al retraso en la entrega de un Elemento protocolario que se solicitó. El retraso se debió a la jornada de Día sin carro distrital, en el cual, al no tener en normal disposición los automotores por dicha disposición, se retrasó su prestamo.</v>
          </cell>
          <cell r="EK161" t="str">
            <v>Encontramos que las medidas correctivas que se han venido aplicando en el mantenimiento tanto de salones como de elementos protocolarios han surtido efecto pues la inconformidad generada para este mes no es por el estado de los mismos sino por factores externos. De igual manera se continua con estas medidas para llegar a maximos de satisfacción, como se han evidenciado en periodos anteriores</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v>5.9453999999999994</v>
          </cell>
          <cell r="FB161">
            <v>0</v>
          </cell>
          <cell r="FC161" t="str">
            <v>Cumple</v>
          </cell>
          <cell r="FD161" t="str">
            <v>Deficiente</v>
          </cell>
          <cell r="FE161" t="str">
            <v>Anticipado</v>
          </cell>
          <cell r="FF161" t="str">
            <v>Indeterminado</v>
          </cell>
          <cell r="FG161" t="str">
            <v>Indeterminado</v>
          </cell>
          <cell r="FH161" t="str">
            <v>Indeterminado</v>
          </cell>
          <cell r="FI161" t="str">
            <v>Indeterminado</v>
          </cell>
          <cell r="FJ161" t="str">
            <v>Indeterminado</v>
          </cell>
          <cell r="FK161" t="str">
            <v>Indeterminado</v>
          </cell>
          <cell r="FL161" t="str">
            <v>No oportuna</v>
          </cell>
          <cell r="FM161" t="str">
            <v xml:space="preserve">No allegaron información, y, por tanto no fue posible adelantar la Retroalimentación </v>
          </cell>
          <cell r="FN161" t="str">
            <v>Jorge Urrutia</v>
          </cell>
          <cell r="FO161" t="str">
            <v>No cumple</v>
          </cell>
          <cell r="FP161" t="str">
            <v>Anticipado</v>
          </cell>
          <cell r="FQ161" t="e">
            <v>#N/A</v>
          </cell>
          <cell r="FR161" t="str">
            <v>Indeterminado</v>
          </cell>
          <cell r="FS161" t="str">
            <v>Indeterminado</v>
          </cell>
          <cell r="FT161" t="str">
            <v>Indeterminado</v>
          </cell>
          <cell r="FU161" t="str">
            <v>Indeterminado</v>
          </cell>
          <cell r="FV161" t="str">
            <v>Indeterminado</v>
          </cell>
          <cell r="FW161" t="str">
            <v>Indeterminado</v>
          </cell>
          <cell r="FX161" t="str">
            <v>No oportuna</v>
          </cell>
          <cell r="FY161" t="str">
            <v>Se les solicita nuevamente allegar los reportes con sus evidencias de los meses de mayo y junio, con el fin de hacer el seguimiento al avance de este indicador. En cuanto a lo reportado en abril se observa un nivel de satisfacción muy alto en la muestra seleccionada. No obstante, sería importante saber, ¿Cuál es el universo que se tiene por evento? pues generalmenete sólo se toma una muestra por día.</v>
          </cell>
          <cell r="FZ161" t="str">
            <v>Jorge Urrutia</v>
          </cell>
          <cell r="GA161" t="str">
            <v>Cumple</v>
          </cell>
          <cell r="GB161" t="str">
            <v>Anticipado</v>
          </cell>
          <cell r="GC161" t="e">
            <v>#N/A</v>
          </cell>
          <cell r="GD161" t="str">
            <v>Adecuado</v>
          </cell>
          <cell r="GE161" t="str">
            <v>Coherente</v>
          </cell>
          <cell r="GF161" t="str">
            <v>Concuerda</v>
          </cell>
          <cell r="GG161" t="str">
            <v>Concuerda</v>
          </cell>
          <cell r="GH161" t="str">
            <v>Relación directa</v>
          </cell>
          <cell r="GI161" t="str">
            <v>Adecuado</v>
          </cell>
          <cell r="GJ161" t="str">
            <v>Oportuna</v>
          </cell>
          <cell r="GK161" t="str">
            <v xml:space="preserve"> Aunque la información reportada en los meses de junio a agosto no fue oportuna, actualmente se encuentran al día y han cumplido a cabalidad con lo programado”.
Cordial saludo</v>
          </cell>
          <cell r="GL161" t="str">
            <v>Jorge Urrutia</v>
          </cell>
          <cell r="GM161" t="str">
            <v>No cumple</v>
          </cell>
          <cell r="GN161" t="str">
            <v>Sobrecumplido</v>
          </cell>
          <cell r="GO161" t="e">
            <v>#N/A</v>
          </cell>
          <cell r="GP161" t="str">
            <v>Indeterminado</v>
          </cell>
          <cell r="GQ161" t="str">
            <v>Indeterminado</v>
          </cell>
          <cell r="GR161" t="str">
            <v>Indeterminado</v>
          </cell>
          <cell r="GS161" t="str">
            <v>Indeterminado</v>
          </cell>
          <cell r="GT161" t="str">
            <v>No aplica</v>
          </cell>
          <cell r="GU161" t="str">
            <v>Indeterminado</v>
          </cell>
          <cell r="GV161" t="str">
            <v>No oportuna</v>
          </cell>
          <cell r="GW161" t="str">
            <v xml:space="preserve">No allegaron información, y, por tanto no fue posible adelantar la Retroalimentación </v>
          </cell>
          <cell r="GX161" t="str">
            <v>Jorge Urrutia</v>
          </cell>
          <cell r="GY161" t="str">
            <v/>
          </cell>
          <cell r="GZ161" t="str">
            <v/>
          </cell>
          <cell r="HA161" t="str">
            <v/>
          </cell>
          <cell r="HB161">
            <v>1</v>
          </cell>
          <cell r="HC161">
            <v>1</v>
          </cell>
          <cell r="HD161">
            <v>0.97899999999999998</v>
          </cell>
          <cell r="HE161">
            <v>0.98150000000000004</v>
          </cell>
          <cell r="HF161">
            <v>1</v>
          </cell>
          <cell r="HG161">
            <v>0.9849</v>
          </cell>
          <cell r="HH161" t="str">
            <v/>
          </cell>
          <cell r="HI161" t="str">
            <v/>
          </cell>
          <cell r="HJ161" t="str">
            <v/>
          </cell>
          <cell r="HK161">
            <v>5.9453999999999994</v>
          </cell>
          <cell r="HL161">
            <v>0</v>
          </cell>
          <cell r="HM161">
            <v>0</v>
          </cell>
          <cell r="HN161">
            <v>0</v>
          </cell>
          <cell r="HO161">
            <v>1.0526315789473684</v>
          </cell>
          <cell r="HP161">
            <v>1.0526315789473684</v>
          </cell>
          <cell r="HQ161">
            <v>1.0305263157894737</v>
          </cell>
          <cell r="HR161">
            <v>1.0331578947368423</v>
          </cell>
          <cell r="HS161">
            <v>1.0526315789473684</v>
          </cell>
          <cell r="HT161">
            <v>1.0367368421052632</v>
          </cell>
          <cell r="HU161">
            <v>0</v>
          </cell>
          <cell r="HV161">
            <v>0</v>
          </cell>
          <cell r="HW161">
            <v>0</v>
          </cell>
          <cell r="HX161">
            <v>0.26315789473684209</v>
          </cell>
          <cell r="HY161" t="str">
            <v>No Programó</v>
          </cell>
          <cell r="HZ161" t="str">
            <v>No Programó</v>
          </cell>
          <cell r="IA161" t="str">
            <v>No Programó</v>
          </cell>
          <cell r="IB161">
            <v>1.10803324099723</v>
          </cell>
          <cell r="IC161">
            <v>1.10803324099723</v>
          </cell>
          <cell r="ID161">
            <v>1.1002770083102493</v>
          </cell>
          <cell r="IE161">
            <v>1.0970914127423823</v>
          </cell>
          <cell r="IF161">
            <v>1.0992797783933519</v>
          </cell>
          <cell r="IG161">
            <v>1.0979501385041555</v>
          </cell>
          <cell r="IH161">
            <v>1.0979501385041555</v>
          </cell>
          <cell r="II161">
            <v>1.0979501385041555</v>
          </cell>
          <cell r="IJ161">
            <v>1.0979501385041552</v>
          </cell>
          <cell r="IK161">
            <v>0</v>
          </cell>
          <cell r="IL161">
            <v>1.1002770083102493</v>
          </cell>
          <cell r="IM161">
            <v>1.0979501385041555</v>
          </cell>
          <cell r="IN161">
            <v>1.0979501385041552</v>
          </cell>
          <cell r="IP161">
            <v>0</v>
          </cell>
          <cell r="IQ161">
            <v>0.52263157894736845</v>
          </cell>
          <cell r="IR161">
            <v>0.69536842105263164</v>
          </cell>
          <cell r="IS161">
            <v>1.0979501385041552</v>
          </cell>
        </row>
        <row r="162">
          <cell r="A162">
            <v>212</v>
          </cell>
          <cell r="B162" t="str">
            <v>Oficina de Tecnologías de la Información y las Comunicaciones</v>
          </cell>
          <cell r="C162" t="str">
            <v>Jefe Oficina de Tecnologías de la Información y las Comunicaciones</v>
          </cell>
          <cell r="D162" t="str">
            <v>Carlos Alberto Sánchez Rave</v>
          </cell>
          <cell r="E162" t="str">
            <v>P1 -  ÉTICA, BUEN GOBIERNO Y TRANSPARENCIA</v>
          </cell>
          <cell r="F162" t="str">
            <v>P1O1 Consolidar a 2020 una cultura de visión y actuación ética,  integra y transparente</v>
          </cell>
          <cell r="G162" t="str">
            <v>P1O1A11 Realizar la formulación y el seguimiento a la ejecución del Plan Anticorrupción y de Atención al Ciudadano - PAAC, para la obtención de resultados óptimos en la medición del Índice de Gobierno Abierto - IGA</v>
          </cell>
          <cell r="H162" t="str">
            <v>Realizar oportunamente las publicaciones correspondientes, identificadas en el esquema de publicación de la Secretaria General</v>
          </cell>
          <cell r="I162" t="str">
            <v>Publicaciones correspondientes, identificadas en el esquema de publicación de la Secretaria General, realizadas oportunamente</v>
          </cell>
          <cell r="J162" t="str">
            <v xml:space="preserve">Este indicador permite monitorear el cumplimiento oportuno de los compromisos de publicación que posee la dependencia descritos en el esquema de publicación </v>
          </cell>
          <cell r="K162" t="str">
            <v>(Publicaciones correspondientes realizadas oportunamente / Publicaciones correspondientes del esquema de publicación de la Secretaria General)*100</v>
          </cell>
          <cell r="L162" t="str">
            <v xml:space="preserve">Publicaciones correspondientes realizadas oportunamente </v>
          </cell>
          <cell r="M162" t="str">
            <v>Publicaciones correspondientes del esquema de publicación de la Secretaria General</v>
          </cell>
          <cell r="O162" t="str">
            <v>Publicación oportuna, clara y veraz de la información relacionada con la gestión de la dependencia</v>
          </cell>
          <cell r="Q162" t="str">
            <v>Formato 1025 con la evidencia de la publicaciones.
Publicación en el portal.</v>
          </cell>
          <cell r="R162" t="str">
            <v>Cumplir con la ley de trasparencia, visibilidad a la gestion realizada por la entidad, mecanismos de control de las entidades</v>
          </cell>
          <cell r="S162" t="str">
            <v>Constante</v>
          </cell>
          <cell r="T162" t="str">
            <v>Constante</v>
          </cell>
          <cell r="U162" t="str">
            <v>Porcentaje</v>
          </cell>
          <cell r="V162" t="str">
            <v>Eficacia</v>
          </cell>
          <cell r="W162" t="str">
            <v>Resultado</v>
          </cell>
          <cell r="X162">
            <v>2019</v>
          </cell>
          <cell r="Y162">
            <v>0</v>
          </cell>
          <cell r="Z162">
            <v>2019</v>
          </cell>
          <cell r="AA162" t="str">
            <v>No Disponible / No Aplica</v>
          </cell>
          <cell r="AB162" t="str">
            <v>No Disponible / No Aplica</v>
          </cell>
          <cell r="AC162" t="str">
            <v>No Disponible / No Aplica</v>
          </cell>
          <cell r="AD162">
            <v>1</v>
          </cell>
          <cell r="AE162" t="str">
            <v>No Disponible / No Aplica</v>
          </cell>
          <cell r="AF162" t="str">
            <v>No Disponible / No Aplica</v>
          </cell>
          <cell r="AG162" t="str">
            <v>No Aplica</v>
          </cell>
          <cell r="AH162" t="str">
            <v>No Aplica</v>
          </cell>
          <cell r="AI162" t="str">
            <v>No Aplica</v>
          </cell>
          <cell r="AJ162">
            <v>1</v>
          </cell>
          <cell r="AK162" t="str">
            <v>No Aplica</v>
          </cell>
          <cell r="AL162" t="str">
            <v>No Aplica</v>
          </cell>
          <cell r="AM162" t="str">
            <v>No Aplica</v>
          </cell>
          <cell r="AN162" t="str">
            <v>No Aplica</v>
          </cell>
          <cell r="AO162" t="str">
            <v>No Aplica</v>
          </cell>
          <cell r="AP162">
            <v>1</v>
          </cell>
          <cell r="AQ162" t="str">
            <v>No Aplica</v>
          </cell>
          <cell r="AR162" t="str">
            <v>No Aplica</v>
          </cell>
          <cell r="AS162" t="str">
            <v>No Aplica</v>
          </cell>
          <cell r="AT162" t="str">
            <v>No Aplica</v>
          </cell>
          <cell r="AU162" t="str">
            <v>No Aplica</v>
          </cell>
          <cell r="AV162" t="str">
            <v>No Aplica</v>
          </cell>
          <cell r="AW162" t="str">
            <v>No Aplica</v>
          </cell>
          <cell r="AX162" t="str">
            <v>No Aplica</v>
          </cell>
          <cell r="AY162" t="str">
            <v>No Aplica</v>
          </cell>
          <cell r="AZ162" t="str">
            <v>No Aplica</v>
          </cell>
          <cell r="BA162" t="str">
            <v>No Aplica</v>
          </cell>
          <cell r="BB162" t="str">
            <v>No Aplica</v>
          </cell>
          <cell r="BC162" t="str">
            <v>No Aplica</v>
          </cell>
          <cell r="BD162" t="str">
            <v>No Aplica</v>
          </cell>
          <cell r="BE162" t="str">
            <v>No Aplica</v>
          </cell>
          <cell r="BF162" t="str">
            <v>No Aplica</v>
          </cell>
          <cell r="BG162" t="str">
            <v>No Aplica</v>
          </cell>
          <cell r="BH162" t="str">
            <v>No Aplica</v>
          </cell>
          <cell r="BI162" t="str">
            <v>No Aplica</v>
          </cell>
          <cell r="BJ162" t="str">
            <v>No Aplica</v>
          </cell>
          <cell r="BK162" t="str">
            <v>No Aplica</v>
          </cell>
          <cell r="BL162" t="str">
            <v>No Aplica</v>
          </cell>
          <cell r="BM162" t="str">
            <v>Plan de Acción PAAC</v>
          </cell>
          <cell r="BN162" t="str">
            <v xml:space="preserve">Este indicador permite monitorear el cumplimiento oportuno de los compromisos de publicación que posee la dependencia descritos en el esquema de publicación </v>
          </cell>
          <cell r="BO162" t="str">
            <v xml:space="preserve">Publicacion de política de seguridad de la información y protección de datos personales (por demanda)
Datos abiertos (Por Demanda)
Registo de activos de información (1 vez al Año)
Índice de información Clasificada y Reservada (1 Vez al Año)
</v>
          </cell>
          <cell r="BP162" t="str">
            <v>Cumplir con la ley de trasparencia, visibilidad a la gestion realizada por la entidad, mecanismos de control de las entidades</v>
          </cell>
          <cell r="BQ162" t="str">
            <v>Formato 1025 con la evidencia de la publicaciones.
Publicación en el portal.</v>
          </cell>
          <cell r="BR162" t="str">
            <v>Constante</v>
          </cell>
          <cell r="BS162">
            <v>1</v>
          </cell>
          <cell r="BT162" t="str">
            <v/>
          </cell>
          <cell r="BU162" t="str">
            <v/>
          </cell>
          <cell r="BV162" t="str">
            <v/>
          </cell>
          <cell r="BW162" t="str">
            <v/>
          </cell>
          <cell r="BX162">
            <v>1</v>
          </cell>
          <cell r="BY162" t="str">
            <v/>
          </cell>
          <cell r="BZ162" t="str">
            <v/>
          </cell>
          <cell r="CA162">
            <v>1</v>
          </cell>
          <cell r="CB162" t="str">
            <v/>
          </cell>
          <cell r="CC162" t="str">
            <v/>
          </cell>
          <cell r="CD162">
            <v>1</v>
          </cell>
          <cell r="CE162">
            <v>1</v>
          </cell>
          <cell r="CF162" t="str">
            <v/>
          </cell>
          <cell r="CG162" t="str">
            <v/>
          </cell>
          <cell r="CH162" t="str">
            <v/>
          </cell>
          <cell r="CI162" t="str">
            <v/>
          </cell>
          <cell r="CJ162">
            <v>1</v>
          </cell>
          <cell r="CK162" t="str">
            <v/>
          </cell>
          <cell r="CL162" t="str">
            <v/>
          </cell>
          <cell r="CM162">
            <v>1</v>
          </cell>
          <cell r="CN162" t="str">
            <v/>
          </cell>
          <cell r="CO162" t="str">
            <v/>
          </cell>
          <cell r="CP162">
            <v>1</v>
          </cell>
          <cell r="CQ162">
            <v>1</v>
          </cell>
          <cell r="CR162">
            <v>1</v>
          </cell>
          <cell r="CS162">
            <v>0</v>
          </cell>
          <cell r="CT162">
            <v>0</v>
          </cell>
          <cell r="CU162" t="str">
            <v>No Aplica.
Pues NO se realizo ninguna publicación este periodo</v>
          </cell>
          <cell r="CV162" t="str">
            <v>No aplica</v>
          </cell>
          <cell r="CW162" t="str">
            <v>No aplica</v>
          </cell>
          <cell r="CX162">
            <v>0</v>
          </cell>
          <cell r="CY162">
            <v>0</v>
          </cell>
          <cell r="CZ162" t="str">
            <v>No Aplica.
Pues NO se realizo ninguna publicación este periodo</v>
          </cell>
          <cell r="DA162" t="str">
            <v>No aplica</v>
          </cell>
          <cell r="DB162" t="str">
            <v>No aplica</v>
          </cell>
          <cell r="DC162">
            <v>0</v>
          </cell>
          <cell r="DD162">
            <v>0</v>
          </cell>
          <cell r="DE162" t="str">
            <v>No Aplica.
Pues NO se realizo ninguna publicación este periodo</v>
          </cell>
          <cell r="DF162" t="str">
            <v>No aplica</v>
          </cell>
          <cell r="DG162" t="str">
            <v>No aplica</v>
          </cell>
          <cell r="DH162">
            <v>0</v>
          </cell>
          <cell r="DI162">
            <v>0</v>
          </cell>
          <cell r="DJ162" t="str">
            <v>No Aplica.
Pues NO se realizo ninguna publicación este periodo</v>
          </cell>
          <cell r="DK162" t="str">
            <v>No aplica</v>
          </cell>
          <cell r="DL162" t="str">
            <v>No aplica</v>
          </cell>
          <cell r="DM162">
            <v>1</v>
          </cell>
          <cell r="DN162">
            <v>1</v>
          </cell>
          <cell r="DO162" t="str">
            <v xml:space="preserve">El 13 de Mayo la Oficina de Tecnologías de la Información y las comunicaciones  realizó actualización del numeral 1.4 Políticas de seguridad de la Información - Política de Gobierno Digital: TIC </v>
          </cell>
          <cell r="DP162" t="str">
            <v>N.A</v>
          </cell>
          <cell r="DQ162" t="str">
            <v>Se mantiene actualizado el sitio web de la secreatria general, mecanismos de contacto, politicas de seguridad de la información del sitio web.</v>
          </cell>
          <cell r="DR162">
            <v>0</v>
          </cell>
          <cell r="DS162">
            <v>0</v>
          </cell>
          <cell r="DT162" t="str">
            <v>No Aplica.
Pues NO se realizo ninguna publicación este periodo</v>
          </cell>
          <cell r="DU162" t="str">
            <v>No aplica</v>
          </cell>
          <cell r="DV162" t="str">
            <v>No aplica</v>
          </cell>
          <cell r="DW162">
            <v>0</v>
          </cell>
          <cell r="DX162">
            <v>0</v>
          </cell>
          <cell r="DY162" t="str">
            <v>No Aplica.
Pues NO se realizo ninguna publicación este periodo</v>
          </cell>
          <cell r="DZ162" t="str">
            <v>No aplica</v>
          </cell>
          <cell r="EA162" t="str">
            <v>No aplica</v>
          </cell>
          <cell r="EB162">
            <v>1</v>
          </cell>
          <cell r="EC162">
            <v>1</v>
          </cell>
          <cell r="ED162" t="str">
            <v>El día 29 de agosto realizó la publicación de registro nacional de bases de datos en el portal de Secretaría General,  link de transparencia, numeral (10.2) Registro de Activos de Información.</v>
          </cell>
          <cell r="EE162" t="str">
            <v>Se mantiene actualizado el sitio web de la Secretaría General, link de transparencia numeral 10.2. Registro de activos de información, con la publicacion del registro nacional de bases de datos.</v>
          </cell>
          <cell r="EF162" t="str">
            <v>No aplica</v>
          </cell>
          <cell r="EG162">
            <v>0</v>
          </cell>
          <cell r="EH162">
            <v>0</v>
          </cell>
          <cell r="EI162" t="str">
            <v>No Aplica.
Pues NO se realizo ninguna publicación este periodo</v>
          </cell>
          <cell r="EJ162" t="str">
            <v>No aplica</v>
          </cell>
          <cell r="EK162" t="str">
            <v>No aplica</v>
          </cell>
          <cell r="EL162">
            <v>0</v>
          </cell>
          <cell r="EM162">
            <v>0</v>
          </cell>
          <cell r="EN162" t="str">
            <v>No Aplica.
Pues NO se realizo ninguna publicación este periodo</v>
          </cell>
          <cell r="EO162" t="str">
            <v>No aplica</v>
          </cell>
          <cell r="EP162" t="str">
            <v>No aplica</v>
          </cell>
          <cell r="EQ162">
            <v>1</v>
          </cell>
          <cell r="ER162">
            <v>1</v>
          </cell>
          <cell r="ES162" t="str">
            <v xml:space="preserve">Se realiza la publicación de una (1) publicación en el portal Secretaría General de parte de la OTIC el día 26 de noviembre de 2019, con la publicación del PETI. </v>
          </cell>
          <cell r="ET162" t="str">
            <v>No aplica</v>
          </cell>
          <cell r="EU162" t="str">
            <v>PETI publicado en pagina web de la Secretaría General para el conocimiento de los ciudadanos.</v>
          </cell>
          <cell r="EV162">
            <v>1</v>
          </cell>
          <cell r="EW162">
            <v>1</v>
          </cell>
          <cell r="EX162" t="str">
            <v xml:space="preserve">Se realiza la publicación de una (1) publicación en el portal Secretaría General de parte de la OTIC el día 5 de DICIEMBRE de 2019, con la publicación del Seguimiento PETI. En la ruta https://secretariageneral.gov.co/transparencia/planeacion/PETI </v>
          </cell>
          <cell r="EY162" t="str">
            <v>No aplica</v>
          </cell>
          <cell r="EZ162" t="str">
            <v>Seguimiento al PETI publicado en pagina web de la Secretaría General para el conocimiento de los ciudadanos.</v>
          </cell>
          <cell r="FA162">
            <v>4</v>
          </cell>
          <cell r="FB162">
            <v>0</v>
          </cell>
          <cell r="FC162" t="str">
            <v>No aplica</v>
          </cell>
          <cell r="FD162" t="str">
            <v>No programó</v>
          </cell>
          <cell r="FE162" t="str">
            <v>Cumplido</v>
          </cell>
          <cell r="FF162" t="str">
            <v>No aplica</v>
          </cell>
          <cell r="FG162" t="str">
            <v>No aplica</v>
          </cell>
          <cell r="FH162" t="str">
            <v>No aplica</v>
          </cell>
          <cell r="FI162" t="str">
            <v>No aplica</v>
          </cell>
          <cell r="FJ162" t="str">
            <v>No aplica</v>
          </cell>
          <cell r="FK162" t="str">
            <v>No aplica</v>
          </cell>
          <cell r="FL162" t="str">
            <v>Oportuna</v>
          </cell>
          <cell r="FM162" t="str">
            <v>Se evidencia en la programación que la dependencia no programó este indicador para el trimestre, por tal razón no se genera retroalimentación al respecto</v>
          </cell>
          <cell r="FN162" t="str">
            <v>Sebastián Malpica</v>
          </cell>
          <cell r="FO162" t="str">
            <v>Cumplido</v>
          </cell>
          <cell r="FP162" t="str">
            <v>Cumplido</v>
          </cell>
          <cell r="FQ162" t="e">
            <v>#N/A</v>
          </cell>
          <cell r="FR162" t="str">
            <v>Adecuado</v>
          </cell>
          <cell r="FS162" t="str">
            <v>Coherente</v>
          </cell>
          <cell r="FT162" t="str">
            <v>Concuerda</v>
          </cell>
          <cell r="FU162" t="str">
            <v>Concuerda</v>
          </cell>
          <cell r="FV162" t="str">
            <v>Relación directa</v>
          </cell>
          <cell r="FW162" t="str">
            <v>Adecuado</v>
          </cell>
          <cell r="FX162" t="str">
            <v>Oportuna</v>
          </cell>
          <cell r="FY162" t="str">
            <v>El indicador está bien reportado</v>
          </cell>
          <cell r="FZ162" t="str">
            <v>Sebastián Malpica</v>
          </cell>
          <cell r="GA162" t="str">
            <v>Cumple</v>
          </cell>
          <cell r="GB162" t="str">
            <v>Cumplido</v>
          </cell>
          <cell r="GC162" t="e">
            <v>#N/A</v>
          </cell>
          <cell r="GD162" t="str">
            <v>Adecuado</v>
          </cell>
          <cell r="GE162" t="str">
            <v>Coherente</v>
          </cell>
          <cell r="GF162" t="str">
            <v>Concuerda</v>
          </cell>
          <cell r="GG162" t="str">
            <v>Concuerda</v>
          </cell>
          <cell r="GH162" t="str">
            <v>Relación directa</v>
          </cell>
          <cell r="GI162" t="str">
            <v>Adecuado</v>
          </cell>
          <cell r="GJ162" t="str">
            <v>Oportuna</v>
          </cell>
          <cell r="GK162" t="str">
            <v>Se cumple el indicador, sin embargo no se redactaron los beneficios para el mes de agosto que fue cuando se hizo la publicación del registro nacional de bases de datos. Por esta razón el criterio 4 se considera no adecuado
16/oct: la dependencia hizo las correcciones correspondientes a través del memo 3-2019-30857</v>
          </cell>
          <cell r="GL162" t="str">
            <v>Sebastián Malpica</v>
          </cell>
          <cell r="GM162" t="str">
            <v>Cumple</v>
          </cell>
          <cell r="GN162" t="str">
            <v>Cumplido</v>
          </cell>
          <cell r="GO162" t="e">
            <v>#N/A</v>
          </cell>
          <cell r="GP162" t="str">
            <v>Adecuado</v>
          </cell>
          <cell r="GQ162" t="str">
            <v>Coherente</v>
          </cell>
          <cell r="GR162" t="str">
            <v>Concuerda</v>
          </cell>
          <cell r="GS162" t="str">
            <v>Concuerda</v>
          </cell>
          <cell r="GT162" t="str">
            <v>Relación directa</v>
          </cell>
          <cell r="GU162" t="str">
            <v>Adecuado</v>
          </cell>
          <cell r="GV162" t="str">
            <v>Oportuna</v>
          </cell>
          <cell r="GW162" t="str">
            <v xml:space="preserve"> El indicador esta adecuadamente reportado y cumple todos los criterios de calidad del reporte</v>
          </cell>
          <cell r="GX162" t="str">
            <v>Sebastian Malpica</v>
          </cell>
          <cell r="GY162">
            <v>0</v>
          </cell>
          <cell r="GZ162">
            <v>0</v>
          </cell>
          <cell r="HA162">
            <v>0</v>
          </cell>
          <cell r="HB162">
            <v>0</v>
          </cell>
          <cell r="HC162">
            <v>1</v>
          </cell>
          <cell r="HD162">
            <v>0</v>
          </cell>
          <cell r="HE162">
            <v>0</v>
          </cell>
          <cell r="HF162">
            <v>1</v>
          </cell>
          <cell r="HG162">
            <v>0</v>
          </cell>
          <cell r="HH162">
            <v>0</v>
          </cell>
          <cell r="HI162">
            <v>1</v>
          </cell>
          <cell r="HJ162">
            <v>1</v>
          </cell>
          <cell r="HK162">
            <v>4</v>
          </cell>
          <cell r="HL162">
            <v>0</v>
          </cell>
          <cell r="HM162">
            <v>0</v>
          </cell>
          <cell r="HN162">
            <v>0</v>
          </cell>
          <cell r="HO162">
            <v>0</v>
          </cell>
          <cell r="HP162">
            <v>1</v>
          </cell>
          <cell r="HQ162">
            <v>0</v>
          </cell>
          <cell r="HR162">
            <v>0</v>
          </cell>
          <cell r="HS162">
            <v>1</v>
          </cell>
          <cell r="HT162">
            <v>0</v>
          </cell>
          <cell r="HU162">
            <v>0</v>
          </cell>
          <cell r="HV162">
            <v>1</v>
          </cell>
          <cell r="HW162">
            <v>1</v>
          </cell>
          <cell r="HX162">
            <v>0</v>
          </cell>
          <cell r="HY162" t="str">
            <v>No Programó</v>
          </cell>
          <cell r="HZ162" t="str">
            <v>No Programó</v>
          </cell>
          <cell r="IA162" t="str">
            <v>No Programó</v>
          </cell>
          <cell r="IB162" t="str">
            <v>No Programó</v>
          </cell>
          <cell r="IC162">
            <v>1</v>
          </cell>
          <cell r="ID162">
            <v>1</v>
          </cell>
          <cell r="IE162">
            <v>1</v>
          </cell>
          <cell r="IF162">
            <v>1</v>
          </cell>
          <cell r="IG162">
            <v>1</v>
          </cell>
          <cell r="IH162">
            <v>1</v>
          </cell>
          <cell r="II162">
            <v>1</v>
          </cell>
          <cell r="IJ162">
            <v>1</v>
          </cell>
          <cell r="IK162" t="str">
            <v>No Programó</v>
          </cell>
          <cell r="IL162">
            <v>1</v>
          </cell>
          <cell r="IM162">
            <v>1</v>
          </cell>
          <cell r="IN162">
            <v>1</v>
          </cell>
          <cell r="IP162">
            <v>0</v>
          </cell>
          <cell r="IQ162">
            <v>0.16666666666666666</v>
          </cell>
          <cell r="IR162">
            <v>0.22222222222222221</v>
          </cell>
          <cell r="IS162">
            <v>1</v>
          </cell>
        </row>
        <row r="163">
          <cell r="A163">
            <v>217</v>
          </cell>
          <cell r="B163" t="str">
            <v>Oficina de Tecnologías de la Información y las Comunicaciones</v>
          </cell>
          <cell r="C163" t="str">
            <v>Jefe Oficina de Tecnologías de la Información y las Comunicaciones</v>
          </cell>
          <cell r="D163" t="str">
            <v>Carlos Alberto Sánchez Rave</v>
          </cell>
          <cell r="E163" t="str">
            <v>P4 -  INNOVACIÓN</v>
          </cell>
          <cell r="F163" t="str">
            <v>P4O3 Monitorear la implementación del ERP Distrital, en el marco del convenio de cooperación suscrito con la Secretaria de Hacienda Distrital</v>
          </cell>
          <cell r="G163" t="str">
            <v>P4O3A1 Acompañar con asistencia técnica, el proceso de implementación del ERP Distrital</v>
          </cell>
          <cell r="H163" t="str">
            <v>Cumplir el plan de trabajo para la implementación del ERP en la Secretaría General</v>
          </cell>
          <cell r="I163" t="str">
            <v>[ELIMINADO] Plan de trabajo para la implementación del ERP en la Secretaría General la Secretaria General cumplido</v>
          </cell>
          <cell r="K163" t="str">
            <v>(Hitos del Plan de trabajo para la implementación del ERP en la Secretaría General ejecutados / Hitos del Plan de trabajo para la implementación del ERP en la Secretaría General programados)*100</v>
          </cell>
          <cell r="L163" t="str">
            <v xml:space="preserve">Hitos del Plan de trabajo para la implementación del ERP en la Secretaría General ejecutados </v>
          </cell>
          <cell r="M163" t="str">
            <v>Hitos del Plan de trabajo para la implementación del ERP en la Secretaría General programados</v>
          </cell>
          <cell r="O163" t="str">
            <v xml:space="preserve">ERP implementado en la Secretaría General la Secretaria General </v>
          </cell>
          <cell r="P163" t="str">
            <v>Adoptar los modulos del ERP-SAP liberados y entregados por la Secretaria de Hacienda</v>
          </cell>
          <cell r="Q163" t="str">
            <v>Actas y/o control asistencia de reunioness sostenidad en la SHD conjuntamente con la ACDTIC.
Realizar el Rollout de la versión del ERP-SAP entregada por Secretaria de Hacienda Distrital</v>
          </cell>
          <cell r="R163" t="str">
            <v>Estandarizar los procesos administrativos y financieros del distrito capital definidos por hacienda, interoperabiliudad, oportunidad y simplificacion de tramites</v>
          </cell>
          <cell r="S163" t="str">
            <v>Suma</v>
          </cell>
          <cell r="T163" t="str">
            <v>Suma</v>
          </cell>
          <cell r="U163" t="str">
            <v>Porcentaje</v>
          </cell>
          <cell r="V163" t="str">
            <v>Eficacia</v>
          </cell>
          <cell r="W163" t="str">
            <v>Resultado</v>
          </cell>
          <cell r="X163">
            <v>2019</v>
          </cell>
          <cell r="Y163">
            <v>0</v>
          </cell>
          <cell r="Z163">
            <v>2019</v>
          </cell>
          <cell r="AA163" t="str">
            <v>No Disponible / No Aplica</v>
          </cell>
          <cell r="AB163" t="str">
            <v>No Disponible / No Aplica</v>
          </cell>
          <cell r="AC163" t="str">
            <v>No Disponible / No Aplica</v>
          </cell>
          <cell r="AD163">
            <v>0.5</v>
          </cell>
          <cell r="AE163">
            <v>0.3</v>
          </cell>
          <cell r="AF163">
            <v>0.8</v>
          </cell>
          <cell r="AG163" t="str">
            <v>No Aplica</v>
          </cell>
          <cell r="AH163" t="str">
            <v>No Aplica</v>
          </cell>
          <cell r="AI163" t="str">
            <v>No Aplica</v>
          </cell>
          <cell r="AJ163">
            <v>1</v>
          </cell>
          <cell r="AK163">
            <v>1</v>
          </cell>
          <cell r="AL163">
            <v>1081</v>
          </cell>
          <cell r="AM163" t="str">
            <v>No Aplica</v>
          </cell>
          <cell r="AN163" t="str">
            <v>No Aplica</v>
          </cell>
          <cell r="AO163" t="str">
            <v>No Aplica</v>
          </cell>
          <cell r="AP163" t="str">
            <v>No Aplica</v>
          </cell>
          <cell r="AQ163" t="str">
            <v>No Aplica</v>
          </cell>
          <cell r="AR163" t="str">
            <v>No Aplica</v>
          </cell>
          <cell r="AS163" t="str">
            <v>No Aplica</v>
          </cell>
          <cell r="AT163" t="str">
            <v>No Aplica</v>
          </cell>
          <cell r="AU163" t="str">
            <v>No Aplica</v>
          </cell>
          <cell r="AV163" t="str">
            <v>No Aplica</v>
          </cell>
          <cell r="AW163" t="str">
            <v>No Aplica</v>
          </cell>
          <cell r="AX163" t="str">
            <v>No Aplica</v>
          </cell>
          <cell r="AY163" t="str">
            <v>No Aplica</v>
          </cell>
          <cell r="AZ163" t="str">
            <v>No Aplica</v>
          </cell>
          <cell r="BA163" t="str">
            <v>No Aplica</v>
          </cell>
          <cell r="BB163" t="str">
            <v>No Aplica</v>
          </cell>
          <cell r="BC163" t="str">
            <v>No Aplica</v>
          </cell>
          <cell r="BD163" t="str">
            <v>No Aplica</v>
          </cell>
          <cell r="BE163" t="str">
            <v>No Aplica</v>
          </cell>
          <cell r="BF163" t="str">
            <v>No Aplica</v>
          </cell>
          <cell r="BG163" t="str">
            <v>No Aplica</v>
          </cell>
          <cell r="BH163" t="str">
            <v>No Aplica</v>
          </cell>
          <cell r="BI163" t="str">
            <v>No Aplica</v>
          </cell>
          <cell r="BJ163" t="str">
            <v>No Aplica</v>
          </cell>
          <cell r="BK163" t="str">
            <v>No Aplica</v>
          </cell>
          <cell r="BL163" t="str">
            <v>No Aplica</v>
          </cell>
          <cell r="BM163" t="str">
            <v>Plan de Acción Proyecto de inversión 1081</v>
          </cell>
          <cell r="BN163" t="str">
            <v>Cumplir plan de trabajo para la implementación del ERP en la Secretaria General</v>
          </cell>
          <cell r="BO163" t="str">
            <v>Adoptar los modulos del ERP-SAP liberados y entregados por la Secretaria de Hacienda</v>
          </cell>
          <cell r="BP163" t="str">
            <v>Estandarizar los procesos administrativos y financieros del distrito capital definidos por hacienda, interoperabiliudad, oportunidad y simplificacion de tramites</v>
          </cell>
          <cell r="BQ163" t="str">
            <v>Actas y/o control asistencia de reunioness sostenidad en la SHD conjuntamente con la ACDTIC.
Realizar el Rollout de la versión del ERP-SAP entregada por Secretaria de Hacienda Distrital</v>
          </cell>
          <cell r="BR163" t="str">
            <v>Suma</v>
          </cell>
          <cell r="BS163">
            <v>7</v>
          </cell>
          <cell r="BT163">
            <v>0</v>
          </cell>
          <cell r="BU163">
            <v>0</v>
          </cell>
          <cell r="BV163">
            <v>0</v>
          </cell>
          <cell r="BW163">
            <v>0</v>
          </cell>
          <cell r="BX163">
            <v>0</v>
          </cell>
          <cell r="BY163">
            <v>0</v>
          </cell>
          <cell r="BZ163">
            <v>2</v>
          </cell>
          <cell r="CA163">
            <v>1</v>
          </cell>
          <cell r="CB163">
            <v>1</v>
          </cell>
          <cell r="CC163">
            <v>1</v>
          </cell>
          <cell r="CD163">
            <v>1</v>
          </cell>
          <cell r="CE163">
            <v>1</v>
          </cell>
          <cell r="CF163">
            <v>0</v>
          </cell>
          <cell r="CG163">
            <v>0</v>
          </cell>
          <cell r="CH163">
            <v>0</v>
          </cell>
          <cell r="CI163">
            <v>0</v>
          </cell>
          <cell r="CJ163">
            <v>0</v>
          </cell>
          <cell r="CK163">
            <v>0</v>
          </cell>
          <cell r="CL163">
            <v>0.14285714285714285</v>
          </cell>
          <cell r="CM163">
            <v>7.1428571428571425E-2</v>
          </cell>
          <cell r="CN163">
            <v>7.1428571428571425E-2</v>
          </cell>
          <cell r="CO163">
            <v>7.1428571428571425E-2</v>
          </cell>
          <cell r="CP163">
            <v>7.1428571428571425E-2</v>
          </cell>
          <cell r="CQ163">
            <v>7.1428571428571425E-2</v>
          </cell>
          <cell r="CR163">
            <v>0.5</v>
          </cell>
          <cell r="CS163">
            <v>0</v>
          </cell>
          <cell r="CT163">
            <v>0</v>
          </cell>
          <cell r="CU163" t="str">
            <v>El indicador inicia reporte en julio</v>
          </cell>
          <cell r="CV163" t="str">
            <v>El indicador inicia reporte en julio</v>
          </cell>
          <cell r="CW163" t="str">
            <v>El indicador inicia reporte en julio</v>
          </cell>
          <cell r="CX163">
            <v>0</v>
          </cell>
          <cell r="CY163">
            <v>0</v>
          </cell>
          <cell r="CZ163" t="str">
            <v>El indicador inicia reporte en julio</v>
          </cell>
          <cell r="DA163" t="str">
            <v>El indicador inicia reporte en julio</v>
          </cell>
          <cell r="DB163" t="str">
            <v>El indicador inicia reporte en julio</v>
          </cell>
          <cell r="DC163">
            <v>0</v>
          </cell>
          <cell r="DD163">
            <v>0</v>
          </cell>
          <cell r="DE163" t="str">
            <v>El indicador inicia reporte en julio</v>
          </cell>
          <cell r="DF163" t="str">
            <v>El indicador inicia reporte en julio</v>
          </cell>
          <cell r="DG163" t="str">
            <v>El indicador inicia reporte en julio</v>
          </cell>
          <cell r="DH163">
            <v>0</v>
          </cell>
          <cell r="DI163">
            <v>0</v>
          </cell>
          <cell r="DJ163" t="str">
            <v>El indicador inicia reporte en julio</v>
          </cell>
          <cell r="DK163" t="str">
            <v>El indicador inicia reporte en julio</v>
          </cell>
          <cell r="DL163" t="str">
            <v>El indicador inicia reporte en julio</v>
          </cell>
          <cell r="DM163">
            <v>0</v>
          </cell>
          <cell r="DN163">
            <v>0</v>
          </cell>
          <cell r="DO163" t="str">
            <v>El indicador inicia reporte en julio</v>
          </cell>
          <cell r="DP163" t="str">
            <v>El indicador inicia reporte en julio</v>
          </cell>
          <cell r="DQ163" t="str">
            <v>El indicador inicia reporte en julio</v>
          </cell>
          <cell r="DR163">
            <v>0</v>
          </cell>
          <cell r="DS163">
            <v>0</v>
          </cell>
          <cell r="DT163" t="str">
            <v>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cell r="DU163" t="str">
            <v>Los retrasos en este indicador no dependen de la OTIC, pues para el inicio de su ejecución se necesita del avance y entrega de otras depedencia es asi como 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cell r="DV163" t="str">
            <v>Debidos a los retrasos de otras depednecias en la entrega de productos importantes para el inicio de ejecución de este indicador por  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v>0</v>
          </cell>
          <cell r="FB163">
            <v>0</v>
          </cell>
          <cell r="FC163" t="str">
            <v>No aplica</v>
          </cell>
          <cell r="FD163" t="str">
            <v>No programó</v>
          </cell>
          <cell r="FE163" t="str">
            <v>No programó</v>
          </cell>
          <cell r="FF163" t="str">
            <v>No aplica</v>
          </cell>
          <cell r="FG163" t="str">
            <v>No aplica</v>
          </cell>
          <cell r="FH163" t="str">
            <v>No aplica</v>
          </cell>
          <cell r="FI163" t="str">
            <v>No aplica</v>
          </cell>
          <cell r="FJ163" t="str">
            <v>No aplica</v>
          </cell>
          <cell r="FK163" t="str">
            <v>No aplica</v>
          </cell>
          <cell r="FL163" t="str">
            <v>Oportuna</v>
          </cell>
          <cell r="FM163" t="str">
            <v>Se evidencia en la programación que la dependencia no programó este indicador para el trimestre, por tal razón no se genera retroalimentación al respecto</v>
          </cell>
          <cell r="FN163" t="str">
            <v>Sebastián Malpica</v>
          </cell>
          <cell r="FO163" t="str">
            <v>No aplica</v>
          </cell>
          <cell r="FP163" t="str">
            <v>No programó</v>
          </cell>
          <cell r="FQ163" t="e">
            <v>#N/A</v>
          </cell>
          <cell r="FR163" t="str">
            <v>No aplica</v>
          </cell>
          <cell r="FS163" t="str">
            <v>No aplica</v>
          </cell>
          <cell r="FT163" t="str">
            <v>No aplica</v>
          </cell>
          <cell r="FU163" t="str">
            <v>No aplica</v>
          </cell>
          <cell r="FV163" t="str">
            <v>No aplica</v>
          </cell>
          <cell r="FW163" t="str">
            <v>No aplica</v>
          </cell>
          <cell r="FX163" t="str">
            <v>Oportuna</v>
          </cell>
          <cell r="FY163" t="str">
            <v>Se evidencia que no hubo programación de este indicador para el periodo analizado</v>
          </cell>
          <cell r="FZ163" t="str">
            <v>Sebastián Malpica</v>
          </cell>
          <cell r="GA163">
            <v>0</v>
          </cell>
          <cell r="GB163" t="str">
            <v>Deficiente</v>
          </cell>
          <cell r="GC163" t="e">
            <v>#N/A</v>
          </cell>
          <cell r="GD163">
            <v>0</v>
          </cell>
          <cell r="GE163">
            <v>0</v>
          </cell>
          <cell r="GF163">
            <v>0</v>
          </cell>
          <cell r="GG163">
            <v>0</v>
          </cell>
          <cell r="GH163">
            <v>0</v>
          </cell>
          <cell r="GI163">
            <v>0</v>
          </cell>
          <cell r="GJ163" t="str">
            <v>Oportuna</v>
          </cell>
          <cell r="GK163">
            <v>0</v>
          </cell>
          <cell r="GL163" t="str">
            <v>Sebastián Malpica</v>
          </cell>
          <cell r="GM163" t="str">
            <v>Cumple</v>
          </cell>
          <cell r="GN163" t="str">
            <v>Deficiente</v>
          </cell>
          <cell r="GO163" t="e">
            <v>#N/A</v>
          </cell>
          <cell r="GP163" t="str">
            <v>Adecuado</v>
          </cell>
          <cell r="GQ163" t="str">
            <v>Coherente</v>
          </cell>
          <cell r="GR163" t="str">
            <v>Concuerda</v>
          </cell>
          <cell r="GS163" t="str">
            <v>Concuerda</v>
          </cell>
          <cell r="GT163" t="str">
            <v>Relación directa</v>
          </cell>
          <cell r="GU163" t="str">
            <v>Adecuado</v>
          </cell>
          <cell r="GV163" t="str">
            <v>Oportuna</v>
          </cell>
          <cell r="GW163" t="str">
            <v xml:space="preserve"> El indicador esta adecuadamente reportado y cumple todos los criterios de calidad del reporte</v>
          </cell>
          <cell r="GX163" t="str">
            <v>Sebastian Malpica</v>
          </cell>
          <cell r="GY163">
            <v>0</v>
          </cell>
          <cell r="GZ163">
            <v>0</v>
          </cell>
          <cell r="HA163">
            <v>0</v>
          </cell>
          <cell r="HB163">
            <v>0</v>
          </cell>
          <cell r="HC163">
            <v>0</v>
          </cell>
          <cell r="HD163">
            <v>0</v>
          </cell>
          <cell r="HE163" t="str">
            <v/>
          </cell>
          <cell r="HF163" t="str">
            <v/>
          </cell>
          <cell r="HG163" t="str">
            <v/>
          </cell>
          <cell r="HH163" t="str">
            <v/>
          </cell>
          <cell r="HI163" t="str">
            <v/>
          </cell>
          <cell r="HJ163" t="str">
            <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t="str">
            <v>No Programó</v>
          </cell>
          <cell r="HZ163" t="str">
            <v>No Programó</v>
          </cell>
          <cell r="IA163" t="str">
            <v>No Programó</v>
          </cell>
          <cell r="IB163" t="str">
            <v>No Programó</v>
          </cell>
          <cell r="IC163" t="str">
            <v>No Programó</v>
          </cell>
          <cell r="ID163" t="str">
            <v>No Programó</v>
          </cell>
          <cell r="IE163">
            <v>0</v>
          </cell>
          <cell r="IF163">
            <v>0</v>
          </cell>
          <cell r="IG163">
            <v>0</v>
          </cell>
          <cell r="IH163">
            <v>0</v>
          </cell>
          <cell r="II163">
            <v>0</v>
          </cell>
          <cell r="IJ163">
            <v>0</v>
          </cell>
          <cell r="IK163" t="str">
            <v>No Programó</v>
          </cell>
          <cell r="IL163" t="str">
            <v>No Programó</v>
          </cell>
          <cell r="IM163">
            <v>0</v>
          </cell>
          <cell r="IN163">
            <v>0</v>
          </cell>
          <cell r="IP163">
            <v>0</v>
          </cell>
          <cell r="IQ163">
            <v>0</v>
          </cell>
          <cell r="IR163">
            <v>0</v>
          </cell>
          <cell r="IS163">
            <v>0</v>
          </cell>
        </row>
        <row r="164">
          <cell r="A164">
            <v>137</v>
          </cell>
          <cell r="B164" t="str">
            <v>Oficina de Tecnologías de la Información y las Comunicaciones</v>
          </cell>
          <cell r="C164" t="str">
            <v>Jefe Oficina de Tecnologías de la Información y las Comunicaciones</v>
          </cell>
          <cell r="D164" t="str">
            <v>Carlos Alberto Sánchez Rave</v>
          </cell>
          <cell r="E164" t="str">
            <v>P4 -  INNOVACIÓN</v>
          </cell>
          <cell r="F164" t="str">
            <v>P4O2 Orientar la implementación de Gobierno Abierto en el Distrito Capital y ejecutar lo correspondiente en la Secretaría General</v>
          </cell>
          <cell r="G164" t="str">
            <v>P4O2A2 Optimizar los sistemas de información y los sitios web de la Secretaria General</v>
          </cell>
          <cell r="H164" t="str">
            <v>Optimizar los sistemas de información para optimizar la gestión (hardware y software)</v>
          </cell>
          <cell r="I164" t="str">
            <v>Sistemas de información y sitios web optimizados y con soporte técnico</v>
          </cell>
          <cell r="J164" t="str">
            <v>Optimizar mediante la implementación de mejoras o nuevas funcionalidades a 12 sistemas de información y/o sitios web  para el correcto funcionamiento de los mismos,  basados en los requerimientos de los usuarios funcionales.</v>
          </cell>
          <cell r="K164" t="str">
            <v>(Sumatoria de sistemas de información y/o sitios web optimizados y soportados por Otic. / Sistemas de información y/o sitios web definidos para optimizar y soportar por la OTIC ) *100</v>
          </cell>
          <cell r="L164" t="str">
            <v>Sumatoria de sistemas de información y/o sitios web optimizados y soportados por Otic.</v>
          </cell>
          <cell r="M164" t="str">
            <v xml:space="preserve">Sistemas de información y/o sitios web definidos para optimizar y soportar por la OTIC </v>
          </cell>
          <cell r="O164" t="str">
            <v>Optimización de sistemas de información y sitios web, para mantenerlos operativos y funcionado</v>
          </cell>
          <cell r="P164" t="str">
            <v xml:space="preserve">• Optimización de aplicativos y sitios web 
• Optimización de sistemas de índole administrativo y financiero </v>
          </cell>
          <cell r="Q164" t="str">
            <v>Cronogramas, informes y entregables de los contratos: 50, 277, 109, 99, 484 de 2019 y algunos funcionarios de la OTIC de la Secretaria General.</v>
          </cell>
          <cell r="R164" t="str">
            <v>Mantener optimizados los siguientes sistemas de información y sitios web: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10. Página web archivo y Página web fototeca
11. Página web internacionales
12. Intranet</v>
          </cell>
          <cell r="S164" t="str">
            <v>Constante</v>
          </cell>
          <cell r="T164" t="str">
            <v>Constante</v>
          </cell>
          <cell r="U164" t="str">
            <v>Porcentaje</v>
          </cell>
          <cell r="V164" t="str">
            <v>Eficacia</v>
          </cell>
          <cell r="W164" t="str">
            <v>Resultado</v>
          </cell>
          <cell r="X164">
            <v>2016</v>
          </cell>
          <cell r="Y164">
            <v>12</v>
          </cell>
          <cell r="Z164">
            <v>2016</v>
          </cell>
          <cell r="AA164">
            <v>0</v>
          </cell>
          <cell r="AB164">
            <v>1</v>
          </cell>
          <cell r="AC164">
            <v>1</v>
          </cell>
          <cell r="AD164">
            <v>1</v>
          </cell>
          <cell r="AE164">
            <v>1</v>
          </cell>
          <cell r="AF164">
            <v>1</v>
          </cell>
          <cell r="AG164" t="str">
            <v>No Aplica</v>
          </cell>
          <cell r="AH164">
            <v>1</v>
          </cell>
          <cell r="AI164">
            <v>1</v>
          </cell>
          <cell r="AJ164">
            <v>1</v>
          </cell>
          <cell r="AK164" t="str">
            <v>No Aplica</v>
          </cell>
          <cell r="AL164" t="str">
            <v>No Aplica</v>
          </cell>
          <cell r="AM164" t="str">
            <v>No Aplica</v>
          </cell>
          <cell r="AN164">
            <v>1</v>
          </cell>
          <cell r="AO164" t="str">
            <v>Estrategia de Tecnologías de la Información y las Comunicaciones</v>
          </cell>
          <cell r="AP164" t="str">
            <v>No Aplica</v>
          </cell>
          <cell r="AQ164" t="str">
            <v>No Aplica</v>
          </cell>
          <cell r="AR164" t="str">
            <v>No Aplica</v>
          </cell>
          <cell r="AS164" t="str">
            <v>No Aplica</v>
          </cell>
          <cell r="AT164" t="str">
            <v>No Aplica</v>
          </cell>
          <cell r="AU164" t="str">
            <v>No Aplica</v>
          </cell>
          <cell r="AV164" t="str">
            <v>No Aplica</v>
          </cell>
          <cell r="AW164" t="str">
            <v>No Aplica</v>
          </cell>
          <cell r="AX164" t="str">
            <v>No Aplica</v>
          </cell>
          <cell r="AY164" t="str">
            <v>No Aplica</v>
          </cell>
          <cell r="AZ164">
            <v>1</v>
          </cell>
          <cell r="BA164" t="str">
            <v>No Aplica</v>
          </cell>
          <cell r="BB164" t="str">
            <v>No Aplica</v>
          </cell>
          <cell r="BC164" t="str">
            <v>No Aplica</v>
          </cell>
          <cell r="BD164">
            <v>1</v>
          </cell>
          <cell r="BE164" t="str">
            <v>No Aplica</v>
          </cell>
          <cell r="BF164" t="str">
            <v>No Aplica</v>
          </cell>
          <cell r="BG164" t="str">
            <v>No Aplica</v>
          </cell>
          <cell r="BH164" t="str">
            <v>No Aplica</v>
          </cell>
          <cell r="BI164" t="str">
            <v>No Aplica</v>
          </cell>
          <cell r="BJ164" t="str">
            <v>No Aplica</v>
          </cell>
          <cell r="BK164" t="str">
            <v>No Aplica</v>
          </cell>
          <cell r="BL164" t="str">
            <v>No Aplica</v>
          </cell>
          <cell r="BM164" t="str">
            <v>Plan de Desarrollo - Meta ProductoPlan Estratégico InstitucionalPlan de Acción SGCEstrategia de Tecnologías de la Información y las ComunicacionesPLAN ESTRATÉGICO DE TALENTO HUMANO
PLAN ESTRATÉGICO DE TECNOLOGÍAS DE INFORMACIÓN Y LAS COMUNICACIONES (PETI)</v>
          </cell>
          <cell r="BN164" t="str">
            <v>Optimizar mediante la implementación de mejoras o nuevas funcionalidades a 12 sistemas de información y/o sitios web  para el correcto funcionamiento de los mismos,  basados en los requerimientos de los usuarios funcionales.</v>
          </cell>
          <cell r="BO164" t="str">
            <v xml:space="preserve">• Optimización de aplicativos y sitios web 
• Optimización de sistemas de índole administrativo y financiero </v>
          </cell>
          <cell r="BP164" t="str">
            <v>Mantener optimizados los siguientes sistemas de información y sitios web: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10. Página web archivo y Página web fototeca
11. Página web internacionales
12. Intranet</v>
          </cell>
          <cell r="BQ164" t="str">
            <v>Cronogramas, informes y entregables de los contratos: 50, 277, 109, 99, 484 de 2019 y algunos funcionarios de la OTIC de la Secretaria General.</v>
          </cell>
          <cell r="BR164" t="str">
            <v>Constante</v>
          </cell>
          <cell r="BS164">
            <v>1</v>
          </cell>
          <cell r="BT164">
            <v>1</v>
          </cell>
          <cell r="BU164">
            <v>1</v>
          </cell>
          <cell r="BV164">
            <v>1</v>
          </cell>
          <cell r="BW164">
            <v>1</v>
          </cell>
          <cell r="BX164">
            <v>1</v>
          </cell>
          <cell r="BY164">
            <v>1</v>
          </cell>
          <cell r="BZ164">
            <v>1</v>
          </cell>
          <cell r="CA164">
            <v>1</v>
          </cell>
          <cell r="CB164">
            <v>1</v>
          </cell>
          <cell r="CC164">
            <v>1</v>
          </cell>
          <cell r="CD164">
            <v>1</v>
          </cell>
          <cell r="CE164">
            <v>1</v>
          </cell>
          <cell r="CF164">
            <v>1</v>
          </cell>
          <cell r="CG164">
            <v>1</v>
          </cell>
          <cell r="CH164">
            <v>1</v>
          </cell>
          <cell r="CI164">
            <v>1</v>
          </cell>
          <cell r="CJ164">
            <v>1</v>
          </cell>
          <cell r="CK164">
            <v>1</v>
          </cell>
          <cell r="CL164">
            <v>1</v>
          </cell>
          <cell r="CM164">
            <v>1</v>
          </cell>
          <cell r="CN164">
            <v>1</v>
          </cell>
          <cell r="CO164">
            <v>1</v>
          </cell>
          <cell r="CP164">
            <v>1</v>
          </cell>
          <cell r="CQ164">
            <v>1</v>
          </cell>
          <cell r="CR164">
            <v>1</v>
          </cell>
          <cell r="CS164">
            <v>12</v>
          </cell>
          <cell r="CT164">
            <v>12</v>
          </cell>
          <cell r="CU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CV164" t="str">
            <v>No se han presentado atrasos. Se esta cumpliendo cronogramas y obligaciones de cada contrato</v>
          </cell>
          <cell r="CW16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CX164">
            <v>12</v>
          </cell>
          <cell r="CY164">
            <v>12</v>
          </cell>
          <cell r="CZ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A164" t="str">
            <v>No se han presentado atrasos. Se esta cumpliendo cronogramas y obligaciones de cada contrato</v>
          </cell>
          <cell r="DB16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C164">
            <v>12</v>
          </cell>
          <cell r="DD164">
            <v>12</v>
          </cell>
          <cell r="DE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F164" t="str">
            <v>No se han presentado atrasos. Se esta cumpliendo cronogramas y obligaciones de cada contrato</v>
          </cell>
          <cell r="DG16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H164">
            <v>12</v>
          </cell>
          <cell r="DI164">
            <v>12</v>
          </cell>
          <cell r="DJ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K164" t="str">
            <v>No se han presentado atrasos. Se esta cumpliendo cronogramas y obligaciones de cada contrato</v>
          </cell>
          <cell r="DL16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M164">
            <v>12</v>
          </cell>
          <cell r="DN164">
            <v>12</v>
          </cell>
          <cell r="DO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P164" t="str">
            <v>No se han presentado atrasos. Se esta cumpliendo cronogramas y obligaciones de cada contrato</v>
          </cell>
          <cell r="DQ16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R164">
            <v>12</v>
          </cell>
          <cell r="DS164">
            <v>12</v>
          </cell>
          <cell r="DT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U164" t="str">
            <v>No se han presentado atrasos. Se esta cumpliendo cronogramas y obligaciones de cada contrato</v>
          </cell>
          <cell r="DV16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W164">
            <v>12</v>
          </cell>
          <cell r="DX164">
            <v>12</v>
          </cell>
          <cell r="DY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Z164" t="str">
            <v>No se han presentado atrasos. Se esta cumpliendo cronogramas y obligaciones de cada contrato</v>
          </cell>
          <cell r="EA16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EB164">
            <v>12</v>
          </cell>
          <cell r="EC164">
            <v>12</v>
          </cell>
          <cell r="ED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EE164" t="str">
            <v>No se han presentado atrasos. Se esta cumpliendo cronogramas y obligaciones de cada contrato</v>
          </cell>
          <cell r="EF16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EG164">
            <v>12</v>
          </cell>
          <cell r="EH164">
            <v>12</v>
          </cell>
          <cell r="EI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EJ164" t="str">
            <v>No se han presentado atrasos. Se esta cumpliendo cronogramas y obligaciones de cada contrato</v>
          </cell>
          <cell r="EK16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EL164">
            <v>12</v>
          </cell>
          <cell r="EM164">
            <v>12</v>
          </cell>
          <cell r="EN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permitió contar con el soporte, mantenimiento,  ajustes y optimización de los sistemas de información administrativos y financieros y sitios web,  para brindar un soporte adecuado a los usuarios funcionales de la entidad.
Mayor información ver archivo anexo.</v>
          </cell>
          <cell r="EO164" t="str">
            <v>No se han presentado atrasos. Se esta cumpliendo cronogramas y obligaciones de cada contrato</v>
          </cell>
          <cell r="EP16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EQ164">
            <v>12</v>
          </cell>
          <cell r="ER164">
            <v>12</v>
          </cell>
          <cell r="ES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permitió contar con el soporte, mantenimiento,  ajustes y optimización de los sistemas de información administrativos y financieros y sitios web,  para brindar un soporte adecuado a los usuarios funcionales de la entidad.
Mayor información ver archivo anexo.</v>
          </cell>
          <cell r="ET164" t="str">
            <v>No se han presentado atrasos. Se esta cumpliendo cronogramas y obligaciones de cada contrato</v>
          </cell>
          <cell r="EU16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EV164">
            <v>12</v>
          </cell>
          <cell r="EW164">
            <v>12</v>
          </cell>
          <cell r="EX164"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permitió contar con el soporte, mantenimiento,  ajustes y optimización de los sistemas de información administrativos y financieros y sitios web,  para brindar un soporte adecuado a los usuarios funcionales de la entidad.</v>
          </cell>
          <cell r="EY164" t="str">
            <v>No se han presentado atrasos. Se esta cumpliendo cronogramas y obligaciones de cada contrato</v>
          </cell>
          <cell r="EZ16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FA164">
            <v>144</v>
          </cell>
          <cell r="FB164">
            <v>0</v>
          </cell>
          <cell r="FC164" t="str">
            <v>Cumple</v>
          </cell>
          <cell r="FD164" t="str">
            <v>Cumplido</v>
          </cell>
          <cell r="FE164" t="str">
            <v>Cumplido</v>
          </cell>
          <cell r="FF164" t="str">
            <v>Adecuado</v>
          </cell>
          <cell r="FG164" t="str">
            <v>Coherente</v>
          </cell>
          <cell r="FH164" t="str">
            <v>Concuerda</v>
          </cell>
          <cell r="FI164" t="str">
            <v>Concuerda</v>
          </cell>
          <cell r="FJ164" t="str">
            <v>Relación directa</v>
          </cell>
          <cell r="FK164" t="str">
            <v>Adecuado</v>
          </cell>
          <cell r="FL164" t="str">
            <v>Oportuna</v>
          </cell>
          <cell r="FM164" t="str">
            <v>El indicador presenta coherencia y suficiencia entre los distintos componentes del reporte cualitativo con la información básica del indicador (Descripción, Actividades, Beneficios, Fuentes de Verificación). Sin embargo, se recomienda tener en cuenta las siguientes observaciones:
- No se registro la variable 2 en el formato de prediligenciamiento de ejecución del trimestre. Al analizar el desempeño se entiende que la variable 2 es 12 para cada periodo, pero dado que no se reportó el instrumento autocalcula teniendo en cuenta el valor de 0. Para este periodo, desde la OAP vamos a incluir el dato pero se recomienda diligenciarlo para próximas ocasiones.
- Si bien las fuentes de verificación corresponden a evidencias contractuales de algunos de los colaboradores del área, no es claro quién hace qué. Se recomienda remitir un listado donde se relacione el sistema de información y sitio web junto a la persona que se encarga de prestar el soporte técnico para poder lograr más eficiencia en el tiempo de revisión.
22-abril: Se ajustó correctamente por parte de la dependencia</v>
          </cell>
          <cell r="FN164" t="str">
            <v>Sebastián Malpica</v>
          </cell>
          <cell r="FO164" t="str">
            <v>Cumplido</v>
          </cell>
          <cell r="FP164" t="str">
            <v>Cumplido</v>
          </cell>
          <cell r="FQ164" t="e">
            <v>#N/A</v>
          </cell>
          <cell r="FR164" t="str">
            <v>Adecuado</v>
          </cell>
          <cell r="FS164" t="str">
            <v>Coherente</v>
          </cell>
          <cell r="FT164" t="str">
            <v>Concuerda</v>
          </cell>
          <cell r="FU164" t="str">
            <v>Concuerda</v>
          </cell>
          <cell r="FV164" t="str">
            <v>Relación directa</v>
          </cell>
          <cell r="FW164" t="str">
            <v>Adecuado</v>
          </cell>
          <cell r="FX164" t="str">
            <v>Oportuna</v>
          </cell>
          <cell r="FY164" t="str">
            <v>El indicador está bien reportado</v>
          </cell>
          <cell r="FZ164" t="str">
            <v>Sebastián Malpica</v>
          </cell>
          <cell r="GA164" t="str">
            <v>Cumple</v>
          </cell>
          <cell r="GB164" t="str">
            <v>Cumplido</v>
          </cell>
          <cell r="GC164" t="e">
            <v>#N/A</v>
          </cell>
          <cell r="GD164" t="str">
            <v>Adecuado</v>
          </cell>
          <cell r="GE164" t="str">
            <v>Coherente</v>
          </cell>
          <cell r="GF164" t="str">
            <v>Concuerda</v>
          </cell>
          <cell r="GG164" t="str">
            <v>Concuerda</v>
          </cell>
          <cell r="GH164" t="str">
            <v>Relación directa</v>
          </cell>
          <cell r="GI164" t="str">
            <v>Adecuado</v>
          </cell>
          <cell r="GJ164" t="str">
            <v>Oportuna</v>
          </cell>
          <cell r="GK164" t="str">
            <v>El indicador está bien reportado</v>
          </cell>
          <cell r="GL164" t="str">
            <v>Sebastián Malpica</v>
          </cell>
          <cell r="GM164" t="str">
            <v>Cumple</v>
          </cell>
          <cell r="GN164" t="str">
            <v>Cumplido</v>
          </cell>
          <cell r="GO164" t="e">
            <v>#N/A</v>
          </cell>
          <cell r="GP164" t="str">
            <v>Adecuado</v>
          </cell>
          <cell r="GQ164" t="str">
            <v>Coherente</v>
          </cell>
          <cell r="GR164" t="str">
            <v>Concuerda</v>
          </cell>
          <cell r="GS164" t="str">
            <v>Concuerda</v>
          </cell>
          <cell r="GT164" t="str">
            <v>Relación directa</v>
          </cell>
          <cell r="GU164" t="str">
            <v>Adecuado</v>
          </cell>
          <cell r="GV164" t="str">
            <v>Oportuna</v>
          </cell>
          <cell r="GW164" t="str">
            <v xml:space="preserve"> El indicador esta adecuadamente reportado y cumple todos los criterios de calidad del reporte</v>
          </cell>
          <cell r="GX164" t="str">
            <v>Sebastian Malpica</v>
          </cell>
          <cell r="GY164">
            <v>1</v>
          </cell>
          <cell r="GZ164">
            <v>1</v>
          </cell>
          <cell r="HA164">
            <v>1</v>
          </cell>
          <cell r="HB164">
            <v>1</v>
          </cell>
          <cell r="HC164">
            <v>1</v>
          </cell>
          <cell r="HD164">
            <v>1</v>
          </cell>
          <cell r="HE164">
            <v>1</v>
          </cell>
          <cell r="HF164">
            <v>1</v>
          </cell>
          <cell r="HG164">
            <v>1</v>
          </cell>
          <cell r="HH164">
            <v>1</v>
          </cell>
          <cell r="HI164">
            <v>1</v>
          </cell>
          <cell r="HJ164">
            <v>1</v>
          </cell>
          <cell r="HK164">
            <v>144</v>
          </cell>
          <cell r="HL164">
            <v>1</v>
          </cell>
          <cell r="HM164">
            <v>1</v>
          </cell>
          <cell r="HN164">
            <v>1</v>
          </cell>
          <cell r="HO164">
            <v>1</v>
          </cell>
          <cell r="HP164">
            <v>1</v>
          </cell>
          <cell r="HQ164">
            <v>1</v>
          </cell>
          <cell r="HR164">
            <v>1</v>
          </cell>
          <cell r="HS164">
            <v>1</v>
          </cell>
          <cell r="HT164">
            <v>1</v>
          </cell>
          <cell r="HU164">
            <v>1</v>
          </cell>
          <cell r="HV164">
            <v>1</v>
          </cell>
          <cell r="HW164">
            <v>1</v>
          </cell>
          <cell r="HX164">
            <v>1</v>
          </cell>
          <cell r="HY164">
            <v>1</v>
          </cell>
          <cell r="HZ164">
            <v>1</v>
          </cell>
          <cell r="IA164">
            <v>1</v>
          </cell>
          <cell r="IB164">
            <v>1</v>
          </cell>
          <cell r="IC164">
            <v>1</v>
          </cell>
          <cell r="ID164">
            <v>1</v>
          </cell>
          <cell r="IE164">
            <v>1</v>
          </cell>
          <cell r="IF164">
            <v>1</v>
          </cell>
          <cell r="IG164">
            <v>1</v>
          </cell>
          <cell r="IH164">
            <v>1</v>
          </cell>
          <cell r="II164">
            <v>1</v>
          </cell>
          <cell r="IJ164">
            <v>1</v>
          </cell>
          <cell r="IK164">
            <v>1</v>
          </cell>
          <cell r="IL164">
            <v>1</v>
          </cell>
          <cell r="IM164">
            <v>1</v>
          </cell>
          <cell r="IN164">
            <v>1</v>
          </cell>
          <cell r="IP164">
            <v>1</v>
          </cell>
          <cell r="IQ164">
            <v>1</v>
          </cell>
          <cell r="IR164">
            <v>1</v>
          </cell>
          <cell r="IS164">
            <v>1</v>
          </cell>
        </row>
        <row r="165">
          <cell r="A165">
            <v>138</v>
          </cell>
          <cell r="B165" t="str">
            <v>Oficina de Tecnologías de la Información y las Comunicaciones</v>
          </cell>
          <cell r="C165" t="str">
            <v>Jefe Oficina de Tecnologías de la Información y las Comunicaciones</v>
          </cell>
          <cell r="D165" t="str">
            <v>Carlos Alberto Sánchez Rave</v>
          </cell>
          <cell r="E165" t="str">
            <v>P4 -  INNOVACIÓN</v>
          </cell>
          <cell r="F165" t="str">
            <v>P4O2 Orientar la implementación de Gobierno Abierto en el Distrito Capital y ejecutar lo correspondiente en la Secretaría General</v>
          </cell>
          <cell r="G165" t="str">
            <v>P4O2A2 Optimizar los sistemas de información y los sitios web de la Secretaria General</v>
          </cell>
          <cell r="H165" t="str">
            <v xml:space="preserve">Mantener disponibles y en operación los sistemas de información de la Secretaría General </v>
          </cell>
          <cell r="I165" t="str">
            <v xml:space="preserve">Porcentaje de disponibilidad y operación de los sistemas de información de la Secretaría General </v>
          </cell>
          <cell r="J165" t="str">
            <v>Mide  la disponibilidad de Sistemas de Información y Sitios web en producción de la entidad, para que los usuarios los puedan operar y/o consultar, mediante el monitoreo de Bases de datos, Sistemas de información y de la Infraestructura Tecnológica.</v>
          </cell>
          <cell r="K165"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L165"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M165">
            <v>0</v>
          </cell>
          <cell r="O165" t="str">
            <v>Mantener la disponibilidad de Sistemas de Información y paginas web por encima del 93%</v>
          </cell>
          <cell r="P165" t="str">
            <v>• Realizar Monitoreo a: 
- Base de Datos
- Sistemas de Información
- Infraestructura Tecnológica</v>
          </cell>
          <cell r="Q165" t="str">
            <v>Reporte Informe de Sistema Adplatec
Correos enviados desde el Aplicativo Nagios
Consulta de Aplicativo GLPI sobre categoria Sistemas de Información</v>
          </cell>
          <cell r="R165" t="str">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ell>
          <cell r="S165" t="str">
            <v>Constante</v>
          </cell>
          <cell r="T165" t="str">
            <v>Constante</v>
          </cell>
          <cell r="U165" t="str">
            <v>Porcentaje</v>
          </cell>
          <cell r="V165" t="str">
            <v>Eficiencia</v>
          </cell>
          <cell r="W165" t="str">
            <v>Resultado</v>
          </cell>
          <cell r="X165">
            <v>2016</v>
          </cell>
          <cell r="Y165">
            <v>0.93</v>
          </cell>
          <cell r="Z165">
            <v>2016</v>
          </cell>
          <cell r="AA165">
            <v>0</v>
          </cell>
          <cell r="AB165">
            <v>0</v>
          </cell>
          <cell r="AC165">
            <v>0</v>
          </cell>
          <cell r="AD165">
            <v>0.96</v>
          </cell>
          <cell r="AE165">
            <v>0</v>
          </cell>
          <cell r="AF165">
            <v>0</v>
          </cell>
          <cell r="AG165" t="str">
            <v>No Aplica</v>
          </cell>
          <cell r="AH165" t="str">
            <v>No Aplica</v>
          </cell>
          <cell r="AI165" t="str">
            <v>No Aplica</v>
          </cell>
          <cell r="AJ165">
            <v>1</v>
          </cell>
          <cell r="AK165" t="str">
            <v>No Aplica</v>
          </cell>
          <cell r="AL165" t="str">
            <v>No Aplica</v>
          </cell>
          <cell r="AM165" t="str">
            <v>No Aplica</v>
          </cell>
          <cell r="AN165">
            <v>1</v>
          </cell>
          <cell r="AO165" t="str">
            <v>Estrategia de Tecnologías de la Información y las Comunicaciones</v>
          </cell>
          <cell r="AP165" t="str">
            <v>No Aplica</v>
          </cell>
          <cell r="AQ165" t="str">
            <v>No Aplica</v>
          </cell>
          <cell r="AR165" t="str">
            <v>No Aplica</v>
          </cell>
          <cell r="AS165" t="str">
            <v>No Aplica</v>
          </cell>
          <cell r="AT165" t="str">
            <v>No Aplica</v>
          </cell>
          <cell r="AU165" t="str">
            <v>No Aplica</v>
          </cell>
          <cell r="AV165" t="str">
            <v>No Aplica</v>
          </cell>
          <cell r="AW165" t="str">
            <v>No Aplica</v>
          </cell>
          <cell r="AX165" t="str">
            <v>No Aplica</v>
          </cell>
          <cell r="AY165" t="str">
            <v>No Aplica</v>
          </cell>
          <cell r="AZ165" t="str">
            <v>No Aplica</v>
          </cell>
          <cell r="BA165" t="str">
            <v>No Aplica</v>
          </cell>
          <cell r="BB165" t="str">
            <v>No Aplica</v>
          </cell>
          <cell r="BC165" t="str">
            <v>No Aplica</v>
          </cell>
          <cell r="BD165" t="str">
            <v>No Aplica</v>
          </cell>
          <cell r="BE165" t="str">
            <v>No Aplica</v>
          </cell>
          <cell r="BF165" t="str">
            <v>No Aplica</v>
          </cell>
          <cell r="BG165" t="str">
            <v>No Aplica</v>
          </cell>
          <cell r="BH165" t="str">
            <v>No Aplica</v>
          </cell>
          <cell r="BI165" t="str">
            <v>No Aplica</v>
          </cell>
          <cell r="BJ165" t="str">
            <v>No Aplica</v>
          </cell>
          <cell r="BK165" t="str">
            <v>No Aplica</v>
          </cell>
          <cell r="BL165" t="str">
            <v>No Aplica</v>
          </cell>
          <cell r="BM165" t="str">
            <v>Plan de Acción SGCEstrategia de Tecnologías de la Información y las Comunicaciones</v>
          </cell>
          <cell r="BN165" t="str">
            <v>Mide  la disponibilidad de Sistemas de Información y Sitios web en producción de la entidad, para que los usuarios los puedan operar y/o consultar, mediante el monitoreo de Bases de datos, Sistemas de información y de la Infraestructura Tecnológica.</v>
          </cell>
          <cell r="BO165" t="str">
            <v>• Realizar Monitoreo a: 
- Base de Datos
- Sistemas de Información
- Infraestructura Tecnológica</v>
          </cell>
          <cell r="BP165" t="str">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ell>
          <cell r="BQ165" t="str">
            <v>Reporte Informe de Sistema Adplatec
Correos enviados desde el Aplicativo Nagios
Consulta de Aplicativo GLPI sobre categoria Sistemas de Información</v>
          </cell>
          <cell r="BR165" t="str">
            <v>Constante</v>
          </cell>
          <cell r="BS165">
            <v>0.96</v>
          </cell>
          <cell r="BT165">
            <v>0.96</v>
          </cell>
          <cell r="BU165">
            <v>0.96</v>
          </cell>
          <cell r="BV165">
            <v>0.96</v>
          </cell>
          <cell r="BW165">
            <v>0.96</v>
          </cell>
          <cell r="BX165">
            <v>0.96</v>
          </cell>
          <cell r="BY165">
            <v>0.96</v>
          </cell>
          <cell r="BZ165">
            <v>0.96</v>
          </cell>
          <cell r="CA165">
            <v>0.96</v>
          </cell>
          <cell r="CB165">
            <v>0.96</v>
          </cell>
          <cell r="CC165">
            <v>0.96</v>
          </cell>
          <cell r="CD165">
            <v>0.96</v>
          </cell>
          <cell r="CE165">
            <v>0.96</v>
          </cell>
          <cell r="CF165">
            <v>0.96</v>
          </cell>
          <cell r="CG165">
            <v>0.96</v>
          </cell>
          <cell r="CH165">
            <v>0.96</v>
          </cell>
          <cell r="CI165">
            <v>0.96</v>
          </cell>
          <cell r="CJ165">
            <v>0.96</v>
          </cell>
          <cell r="CK165">
            <v>0.96</v>
          </cell>
          <cell r="CL165">
            <v>0.96</v>
          </cell>
          <cell r="CM165">
            <v>0.96</v>
          </cell>
          <cell r="CN165">
            <v>0.96</v>
          </cell>
          <cell r="CO165">
            <v>0.96</v>
          </cell>
          <cell r="CP165">
            <v>0.96</v>
          </cell>
          <cell r="CQ165">
            <v>0.96</v>
          </cell>
          <cell r="CR165">
            <v>0.96</v>
          </cell>
          <cell r="CS165">
            <v>1</v>
          </cell>
          <cell r="CT165">
            <v>1</v>
          </cell>
          <cell r="CU165" t="str">
            <v>Durante enero de 2019 se obtuvo una disponibilidad correspondientes al 100.0 %  de sistemas. El total de horas de No disponibilidad de los sistemas durante el 2019-01-01 y 2019-01-31 fue de 0.58 horas,   y  las ventanas de mantenimientos realizados y registrados en este periodo fueron un total de 1.00</v>
          </cell>
          <cell r="CV165" t="str">
            <v>N.A</v>
          </cell>
          <cell r="CW165" t="str">
            <v>El monitoreo de los componentes de la infraestructura tecnologica permitio que los sistemas y sitios web se encontraran disponibles en el porcentaje establecido por la OTIC para usuarios internos y externos.</v>
          </cell>
          <cell r="CX165">
            <v>0.998</v>
          </cell>
          <cell r="CY165">
            <v>1</v>
          </cell>
          <cell r="CZ165" t="str">
            <v>Durante febrero de 2019 se obtuvo una disponibilidad correspondientes al 99.80 %  de sistemas. El total de horas de No disponibilidad de los sistemas durante el 2019-02-01 y 2019-02-28 fue de 4.07 horas,   y  las ventanas de mantenimientos realizados y registrados en este periodo fueron un total de 1.00</v>
          </cell>
          <cell r="DA165" t="str">
            <v>N.A</v>
          </cell>
          <cell r="DB165" t="str">
            <v>El monitoreo de los componentes de la infraestructura tecnologica permitio que los sistemas y sitios web se encontraran disponibles en el porcentaje establecido por la OTIC para usuarios internos y externos.</v>
          </cell>
          <cell r="DC165">
            <v>1</v>
          </cell>
          <cell r="DD165">
            <v>1</v>
          </cell>
          <cell r="DE165" t="str">
            <v>Durante marzo de 2019 se obtuvo una disponibilidad correspondientes al 100.0 %  de sistemas. El total de horas de No disponibilidad de los sistemas durante el 2019-03-01 y 2019-03-31 fue de  2.02 horas,   y  las ventanas de mantenimientos realizados y registrados en este periodo fueron un total de 3.00</v>
          </cell>
          <cell r="DF165" t="str">
            <v>N.A</v>
          </cell>
          <cell r="DG165" t="str">
            <v>El monitoreo de los componentes de la infraestructura tecnologica permitio que los sistemas y sitios web se encontraran disponibles en el porcentaje establecido por la OTIC para usuarios internos y externos.</v>
          </cell>
          <cell r="DH165">
            <v>1</v>
          </cell>
          <cell r="DI165">
            <v>1</v>
          </cell>
          <cell r="DJ165" t="str">
            <v>Durante abril de 2019 se obtuvo una disponibilidad correspondientes al 100.00 %  de sistemas. El total de horas de No disponibilidad de los sistemas durante el 2019-04-01 y 2019-04-30 fue de 0.47 horas,   y  las ventanas de mantenimientos realizados y registrados en este periodo fueron un total de 1.00</v>
          </cell>
          <cell r="DK165" t="str">
            <v>N.A</v>
          </cell>
          <cell r="DL165" t="str">
            <v>El monitoreo de los componentes de la infraestructura tecnologica permitio que los sistemas y sitios web se encontraran disponibles en el porcentaje establecido por la OTIC para usuarios internos y externos.</v>
          </cell>
          <cell r="DM165">
            <v>0.98799999999999999</v>
          </cell>
          <cell r="DN165">
            <v>1</v>
          </cell>
          <cell r="DO165" t="str">
            <v>Durante mayo de 2019 se obtuvo una disponibilidad correspondientes al 98.80 %  de sistemas. El total de horas de No disponibilidad de los sistemas durante el 2019-05-01 y 2019-05-31  fue de 18.20 horas,   y  las ventanas de mantenimientos realizados y registrados en este periodo fueron un total de 1.00</v>
          </cell>
          <cell r="DP165" t="str">
            <v>N.A</v>
          </cell>
          <cell r="DQ165" t="str">
            <v>El monitoreo de los componentes de la infraestructura tecnologica permitio que los sistemas y sitios web se encontraran disponibles en el porcentaje establecido por la OTIC para usuarios internos y externos.</v>
          </cell>
          <cell r="DR165">
            <v>0.98099999999999998</v>
          </cell>
          <cell r="DS165">
            <v>1</v>
          </cell>
          <cell r="DT165" t="str">
            <v>Durante junio de 2019 se obtuvo una disponibilidad correspondientes al 98.10 %  de sistemas y portales o sitios web. El total de horas de No disponibilidad de los sistemas durante el 2019-06-01 y 2019-06-30  fue de 26.33 horas,   y  las ventanas de mantenimientos realizados y registrados en este periodo fueron un total de 1.00</v>
          </cell>
          <cell r="DU165" t="str">
            <v>En el mes de junio de 2019 se produjeron 2 eventos que afectaron la disponibilidad originados por cortes electricos en horas la laborales y donde las Plantas Electricas de la manzana lievano no entraron funcionaron de lo cual la OTIC proyecto memorando para enviarlo a la Subdirección de Servicios Administartivos.</v>
          </cell>
          <cell r="DV165" t="str">
            <v>El monitoreo de los componentes de la infraestructura tecnologica permitio que los sistemas y sitios web se encontraran disponibles en el porcentaje establecido por la OTIC para usuarios internos y externos.</v>
          </cell>
          <cell r="DW165">
            <v>1</v>
          </cell>
          <cell r="DX165">
            <v>0</v>
          </cell>
          <cell r="DY165" t="str">
            <v>Durante julio de 2019 se obtuvo una disponibilidad correspondientes al 99.95% donde el reporte lo aproxima al 100%  de sistemas y portales o sitios web. El total de horas de No disponibilidad de los sistemas durante el 2019-07-01 y 2019-07-31  fue de 1.92 horas,   y  las ventanas de mantenimientos realizados y registrados en este periodo fueron un total de 1.00</v>
          </cell>
          <cell r="DZ165" t="str">
            <v xml:space="preserve">N.A
</v>
          </cell>
          <cell r="EA165" t="str">
            <v>El monitoreo de los componentes de la infraestructura tecnologica permitio que los sistemas y sitios web se encontraran disponibles en el porcentaje establecido por la OTIC para usuarios internos y externos.</v>
          </cell>
          <cell r="EB165">
            <v>0.99</v>
          </cell>
          <cell r="EC165">
            <v>0</v>
          </cell>
          <cell r="ED165" t="str">
            <v>Durante agosto de 2019 se obtuvo una disponibilidad correspondientes al 99.9% donde el reporte lo aproxima al 100%  de sistemas y portales o sitios web. El total de horas de No disponibilidad de los sistemas durante el 2019-08-01 y 2019-08-31  fue de  2.18 horas,   y  las ventanas de mantenimientos realizados y registrados en este periodo fueron un total de 2.00</v>
          </cell>
          <cell r="EE165" t="str">
            <v>N.A</v>
          </cell>
          <cell r="EF165" t="str">
            <v>El monitoreo de los componentes de la infraestructura tecnologica permitio que los sistemas y sitios web se encontraran disponibles en el porcentaje establecido por la OTIC para usuarios internos y externos.</v>
          </cell>
          <cell r="EG165">
            <v>1</v>
          </cell>
          <cell r="EH165">
            <v>0</v>
          </cell>
          <cell r="EI165" t="str">
            <v>Durante septiembre de 2019 se obtuvo una disponibilidad correspondientes al 100.0%   de sistemas y portales o sitios web. El total de horas de No disponibilidad de los sistemas durante el 2019-09-01 y 2019-09-30  fue de  17.73 horas,  y  las ventanas de mantenimientos realizados y registrados en este periodo fueron un total de 1.00</v>
          </cell>
          <cell r="EJ165" t="str">
            <v>N.A</v>
          </cell>
          <cell r="EK165" t="str">
            <v>El monitoreo de los componentes de la infraestructura tecnologica permitio que los sistemas y sitios web se encontraran disponibles en el porcentaje establecido por la OTIC para usuarios internos y externos.</v>
          </cell>
          <cell r="EL165">
            <v>1</v>
          </cell>
          <cell r="EM165">
            <v>0</v>
          </cell>
          <cell r="EN165" t="str">
            <v xml:space="preserve">En octubre de 2019 se obtuvo una disponibilidad correspondientes al 100.0%   de sistemas y portales o sitios web. El total de horas de No disponibilidad de los sistemas durante el 2019-10-01 y 2019-10-31  fue de  0.68 horas,  y  No hubo ventanas de mantenimientos realizadas y registradas en este periodo.
</v>
          </cell>
          <cell r="EO165" t="str">
            <v>N.A</v>
          </cell>
          <cell r="EP165" t="str">
            <v>El monitoreo de los componentes de la infraestructura tecnologica permitio que los sistemas y sitios web se encontraran disponibles en el porcentaje establecido por la OTIC para usuarios internos y externos.
La disponibilidad de sistemas misionales fue 59.99% del peso total que es 60%
La disponibilidad de sistemas administrativos fue 24.98% del peso total que es 25%
La disponibilidad de portales web  fue 15% del peso total que es 15%</v>
          </cell>
          <cell r="EQ165">
            <v>1</v>
          </cell>
          <cell r="ER165">
            <v>0</v>
          </cell>
          <cell r="ES165" t="str">
            <v xml:space="preserve">En noviembre de 2019 se obtuvo una disponibilidad correspondientes al 100.0%   de sistemas y portales o sitios web. El total de horas de No disponibilidad de los sistemas durante el 2019-11-01 y 2019-11-30  fue de  0.92 horas,  y  No hubo ventanas de mantenimientos realizadas y registradas en este periodo.
</v>
          </cell>
          <cell r="ET165" t="str">
            <v>N.A</v>
          </cell>
          <cell r="EU165" t="str">
            <v>El monitoreo de los componentes de la infraestructura tecnologica permitio que los sistemas y sitios web se encontraran disponibles en el porcentaje establecido por la OTIC para usuarios internos y externos.
La disponibilidad de sistemas misionales fue 60.0% del peso total que es 60%
La disponibilidad de sistemas administrativos fue 24.98% del peso total que es 25%
La disponibilidad de portales web  fue 15% del peso total que es 15%</v>
          </cell>
          <cell r="EV165">
            <v>1</v>
          </cell>
          <cell r="EW165">
            <v>0</v>
          </cell>
          <cell r="EX165" t="str">
            <v xml:space="preserve">Del 1 al 13 de diciembre de 2019 se obtuvo una disponibilidad correspondientes al 100.0%   de sistemas y portales o sitios web. El total de horas de No disponibilidad de los sistemas durante el 2019-12-01 y 2019-12-13  fue de  0.75 horas,  y  No hubo ventanas de mantenimientos realizadas y registradas en este periodo.
</v>
          </cell>
          <cell r="EY165" t="str">
            <v>N.A</v>
          </cell>
          <cell r="EZ165" t="str">
            <v>El monitoreo de los componentes de la infraestructura tecnologica permitio que los sistemas y sitios web se encontraran disponibles en el porcentaje establecido por la OTIC para usuarios internos y externos.
La disponibilidad de sistemas misionales fue 60.0% del peso total que es 60%
La disponibilidad de sistemas administrativos fue 24.97% del peso total que es 25%
La disponibilidad de portales web  fue 15% del peso total que es 15%</v>
          </cell>
          <cell r="FA165">
            <v>11.957000000000001</v>
          </cell>
          <cell r="FB165">
            <v>0</v>
          </cell>
          <cell r="FC165" t="str">
            <v>Cumple</v>
          </cell>
          <cell r="FD165" t="str">
            <v>Satisfactorio</v>
          </cell>
          <cell r="FE165" t="str">
            <v>Anticipado</v>
          </cell>
          <cell r="FF165" t="str">
            <v>Adecuado</v>
          </cell>
          <cell r="FG165" t="str">
            <v>Coherente</v>
          </cell>
          <cell r="FH165" t="str">
            <v>Concuerda</v>
          </cell>
          <cell r="FI165" t="str">
            <v>Concuerda</v>
          </cell>
          <cell r="FJ165" t="str">
            <v>Relación directa</v>
          </cell>
          <cell r="FK165" t="str">
            <v>Adecuado</v>
          </cell>
          <cell r="FL165" t="str">
            <v>Oportuna</v>
          </cell>
          <cell r="FM165" t="str">
            <v>El indicador presenta coherencia y suficiencia entre los distintos componentes del reporte cualitativo con la información básica del indicador (Descripción, Actividades, Fuentes de Verificación). Sin embargo, se recomienda tener en cuenta las siguientes observaciones:
- El diligenciamiento de los Beneficios del indicador no es adecuado, se recuerda que este espacio es para dar cuenta del avance de los Beneficios programados desde el inicio de la vigencia que para este caso es "Monitorear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
22-abril: Se ajustó correctamente por parte de la dependencia</v>
          </cell>
          <cell r="FN165" t="str">
            <v>Sebastián Malpica</v>
          </cell>
          <cell r="FO165" t="str">
            <v>Cumplido</v>
          </cell>
          <cell r="FP165" t="str">
            <v>Anticipado</v>
          </cell>
          <cell r="FQ165" t="e">
            <v>#N/A</v>
          </cell>
          <cell r="FR165" t="str">
            <v>Adecuado</v>
          </cell>
          <cell r="FS165" t="str">
            <v>Coherente</v>
          </cell>
          <cell r="FT165" t="str">
            <v>Concuerda</v>
          </cell>
          <cell r="FU165" t="str">
            <v>Concuerda</v>
          </cell>
          <cell r="FV165" t="str">
            <v>Relación directa</v>
          </cell>
          <cell r="FW165" t="str">
            <v>Adecuado</v>
          </cell>
          <cell r="FX165" t="str">
            <v>Oportuna</v>
          </cell>
          <cell r="FY165" t="str">
            <v>El indicador está bien reportado</v>
          </cell>
          <cell r="FZ165" t="str">
            <v>Sebastián Malpica</v>
          </cell>
          <cell r="GA165" t="str">
            <v>Cumple</v>
          </cell>
          <cell r="GB165" t="str">
            <v>Anticipado</v>
          </cell>
          <cell r="GC165" t="e">
            <v>#N/A</v>
          </cell>
          <cell r="GD165" t="str">
            <v>Adecuado</v>
          </cell>
          <cell r="GE165" t="str">
            <v>Coherente</v>
          </cell>
          <cell r="GF165" t="str">
            <v>Concuerda</v>
          </cell>
          <cell r="GG165" t="str">
            <v>Concuerda</v>
          </cell>
          <cell r="GH165" t="str">
            <v>Relación directa</v>
          </cell>
          <cell r="GI165" t="str">
            <v>Adecuado</v>
          </cell>
          <cell r="GJ165" t="str">
            <v>Oportuna</v>
          </cell>
          <cell r="GK165" t="str">
            <v>Aunque el indicador se encuentra bien reportado, se identifica un error de tipografía en el mes de septiembre, ya que se reportó un 1000% en lugar de 100%. Se debe recordar que excel toma el valor de 100% = 1. 
16-oct: se corrigió a traves del memorando 3-2019-30857</v>
          </cell>
          <cell r="GL165" t="str">
            <v>Sebastián Malpica</v>
          </cell>
          <cell r="GM165" t="str">
            <v>Cumple</v>
          </cell>
          <cell r="GN165" t="str">
            <v>Sobrecumplido</v>
          </cell>
          <cell r="GO165" t="e">
            <v>#N/A</v>
          </cell>
          <cell r="GP165" t="str">
            <v>Adecuado</v>
          </cell>
          <cell r="GQ165" t="str">
            <v>Coherente</v>
          </cell>
          <cell r="GR165" t="str">
            <v>Concuerda</v>
          </cell>
          <cell r="GS165" t="str">
            <v>Concuerda</v>
          </cell>
          <cell r="GT165" t="str">
            <v>Relación directa</v>
          </cell>
          <cell r="GU165" t="str">
            <v>Adecuado</v>
          </cell>
          <cell r="GV165" t="str">
            <v>Oportuna</v>
          </cell>
          <cell r="GW165" t="str">
            <v xml:space="preserve"> El indicador esta adecuadamente reportado y cumple todos los criterios de calidad del reporte</v>
          </cell>
          <cell r="GX165" t="str">
            <v>Sebastian Malpica</v>
          </cell>
          <cell r="GY165">
            <v>1</v>
          </cell>
          <cell r="GZ165">
            <v>0.998</v>
          </cell>
          <cell r="HA165">
            <v>1</v>
          </cell>
          <cell r="HB165">
            <v>1</v>
          </cell>
          <cell r="HC165">
            <v>0.98799999999999999</v>
          </cell>
          <cell r="HD165">
            <v>0.98099999999999998</v>
          </cell>
          <cell r="HE165">
            <v>1.0416666666666667</v>
          </cell>
          <cell r="HF165">
            <v>1.03125</v>
          </cell>
          <cell r="HG165">
            <v>1.0416666666666667</v>
          </cell>
          <cell r="HH165">
            <v>1.0416666666666667</v>
          </cell>
          <cell r="HI165">
            <v>1.0416666666666667</v>
          </cell>
          <cell r="HJ165">
            <v>1.0416666666666667</v>
          </cell>
          <cell r="HK165">
            <v>11.957000000000001</v>
          </cell>
          <cell r="HL165">
            <v>1</v>
          </cell>
          <cell r="HM165">
            <v>0.998</v>
          </cell>
          <cell r="HN165">
            <v>1</v>
          </cell>
          <cell r="HO165">
            <v>1</v>
          </cell>
          <cell r="HP165">
            <v>0.98799999999999999</v>
          </cell>
          <cell r="HQ165">
            <v>0.98099999999999998</v>
          </cell>
          <cell r="HR165">
            <v>1.0416666666666667</v>
          </cell>
          <cell r="HS165">
            <v>1.03125</v>
          </cell>
          <cell r="HT165">
            <v>1.0416666666666667</v>
          </cell>
          <cell r="HU165">
            <v>1.0416666666666667</v>
          </cell>
          <cell r="HV165">
            <v>1.0416666666666667</v>
          </cell>
          <cell r="HW165">
            <v>1.0416666666666667</v>
          </cell>
          <cell r="HX165">
            <v>0.99950000000000006</v>
          </cell>
          <cell r="HY165">
            <v>1.0416666666666667</v>
          </cell>
          <cell r="HZ165">
            <v>1.0406250000000001</v>
          </cell>
          <cell r="IA165">
            <v>1.0409722222222224</v>
          </cell>
          <cell r="IB165">
            <v>1.0411458333333334</v>
          </cell>
          <cell r="IC165">
            <v>1.0387500000000001</v>
          </cell>
          <cell r="ID165">
            <v>1.0359375000000002</v>
          </cell>
          <cell r="IE165">
            <v>1.0429563492063492</v>
          </cell>
          <cell r="IF165">
            <v>1.0468641493055555</v>
          </cell>
          <cell r="IG165">
            <v>1.0511091820987652</v>
          </cell>
          <cell r="IH165">
            <v>1.0545052083333331</v>
          </cell>
          <cell r="II165">
            <v>1.0572837752525248</v>
          </cell>
          <cell r="IJ165">
            <v>1.0595992476851848</v>
          </cell>
          <cell r="IK165">
            <v>0.99933333333333352</v>
          </cell>
          <cell r="IL165">
            <v>1.0359375000000002</v>
          </cell>
          <cell r="IM165">
            <v>1.0511091820987652</v>
          </cell>
          <cell r="IN165">
            <v>1.0595992476851848</v>
          </cell>
          <cell r="IP165">
            <v>0.99933333333333341</v>
          </cell>
          <cell r="IQ165">
            <v>0.99450000000000005</v>
          </cell>
          <cell r="IR165">
            <v>1.0090648148148147</v>
          </cell>
          <cell r="IS165">
            <v>1.0595992476851848</v>
          </cell>
        </row>
        <row r="166">
          <cell r="A166">
            <v>145</v>
          </cell>
          <cell r="B166" t="str">
            <v>Oficina de Tecnologías de la Información y las Comunicaciones</v>
          </cell>
          <cell r="C166" t="str">
            <v>Jefe Oficina de Tecnologías de la Información y las Comunicaciones</v>
          </cell>
          <cell r="D166" t="str">
            <v>Carlos Alberto Sánchez Rave</v>
          </cell>
          <cell r="E166" t="str">
            <v>P4 -  INNOVACIÓN</v>
          </cell>
          <cell r="F166" t="str">
            <v>P4O2 Orientar la implementación de Gobierno Abierto en el Distrito Capital y ejecutar lo correspondiente en la Secretaría General</v>
          </cell>
          <cell r="G166" t="str">
            <v>P4O2A2 Optimizar los sistemas de información y los sitios web de la Secretaria General</v>
          </cell>
          <cell r="H166" t="str">
            <v>Solucionar los incidentes o solicitudes de servicios informáticos en el tiempo establecido como política.</v>
          </cell>
          <cell r="I166" t="str">
            <v>Incidentes o solicitudes de servicios informáticos solucionadas en el tiempo establecido como política.</v>
          </cell>
          <cell r="J166" t="str">
            <v>Mantener el porcentaje de 94% de incidentes o servicios informáticos solucionados  en el tiempo establecido como política o SLAs</v>
          </cell>
          <cell r="K166" t="str">
            <v>((Numero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v>
          </cell>
          <cell r="L166" t="str">
            <v xml:space="preserve">(Numero de incidentes o servicios informáticos que fueron solucionados en el tiempo establecido como política en el periodo ) </v>
          </cell>
          <cell r="M166" t="str">
            <v xml:space="preserve">(Numero total de incidentes o servicios informáticos diagnosticados -(Incidentes en espera+incidentes cuya categoría sea "NO son de nuestra competencia" o "No categorizadas" ) </v>
          </cell>
          <cell r="O166" t="str">
            <v>Servicios informáticos solucionados dentro del SLA establecido</v>
          </cell>
          <cell r="P166" t="str">
            <v>• Solucionar las solicitudes de carácter técnica registradas en la Herramienta GLPI</v>
          </cell>
          <cell r="Q166" t="str">
            <v>Reporte y/o consulta del Aplicativo GLPI</v>
          </cell>
          <cell r="R166" t="str">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ell>
          <cell r="S166" t="str">
            <v>Constante</v>
          </cell>
          <cell r="T166" t="str">
            <v>Constante</v>
          </cell>
          <cell r="U166" t="str">
            <v>Porcentaje</v>
          </cell>
          <cell r="V166" t="str">
            <v>Eficiencia</v>
          </cell>
          <cell r="W166" t="str">
            <v>Producto</v>
          </cell>
          <cell r="X166">
            <v>2016</v>
          </cell>
          <cell r="Y166">
            <v>0.94</v>
          </cell>
          <cell r="Z166">
            <v>2016</v>
          </cell>
          <cell r="AA166">
            <v>0</v>
          </cell>
          <cell r="AB166">
            <v>0</v>
          </cell>
          <cell r="AC166">
            <v>0</v>
          </cell>
          <cell r="AD166">
            <v>0.94</v>
          </cell>
          <cell r="AE166">
            <v>0</v>
          </cell>
          <cell r="AF166">
            <v>0</v>
          </cell>
          <cell r="AG166" t="str">
            <v>No Aplica</v>
          </cell>
          <cell r="AH166" t="str">
            <v>No Aplica</v>
          </cell>
          <cell r="AI166" t="str">
            <v>No Aplica</v>
          </cell>
          <cell r="AJ166">
            <v>1</v>
          </cell>
          <cell r="AK166" t="str">
            <v>No Aplica</v>
          </cell>
          <cell r="AL166" t="str">
            <v>No Aplica</v>
          </cell>
          <cell r="AM166" t="str">
            <v>No Aplica</v>
          </cell>
          <cell r="AN166">
            <v>1</v>
          </cell>
          <cell r="AO166" t="str">
            <v>Gestión, administración y soporte de infraestructura y recursos tecnológicos</v>
          </cell>
          <cell r="AP166" t="str">
            <v>No Aplica</v>
          </cell>
          <cell r="AQ166" t="str">
            <v>No Aplica</v>
          </cell>
          <cell r="AR166" t="str">
            <v>No Aplica</v>
          </cell>
          <cell r="AS166" t="str">
            <v>No Aplica</v>
          </cell>
          <cell r="AT166" t="str">
            <v>No Aplica</v>
          </cell>
          <cell r="AU166" t="str">
            <v>No Aplica</v>
          </cell>
          <cell r="AV166" t="str">
            <v>No Aplica</v>
          </cell>
          <cell r="AW166" t="str">
            <v>No Aplica</v>
          </cell>
          <cell r="AX166" t="str">
            <v>No Aplica</v>
          </cell>
          <cell r="AY166" t="str">
            <v>No Aplica</v>
          </cell>
          <cell r="AZ166" t="str">
            <v>No Aplica</v>
          </cell>
          <cell r="BA166" t="str">
            <v>No Aplica</v>
          </cell>
          <cell r="BB166" t="str">
            <v>No Aplica</v>
          </cell>
          <cell r="BC166" t="str">
            <v>No Aplica</v>
          </cell>
          <cell r="BD166" t="str">
            <v>No Aplica</v>
          </cell>
          <cell r="BE166" t="str">
            <v>No Aplica</v>
          </cell>
          <cell r="BF166" t="str">
            <v>No Aplica</v>
          </cell>
          <cell r="BG166" t="str">
            <v>No Aplica</v>
          </cell>
          <cell r="BH166" t="str">
            <v>No Aplica</v>
          </cell>
          <cell r="BI166" t="str">
            <v>No Aplica</v>
          </cell>
          <cell r="BJ166" t="str">
            <v>No Aplica</v>
          </cell>
          <cell r="BK166" t="str">
            <v>No Aplica</v>
          </cell>
          <cell r="BL166" t="str">
            <v>No Aplica</v>
          </cell>
          <cell r="BM166" t="str">
            <v>Plan de Acción SGCGestión, administración y soporte de infraestructura y recursos tecnológicos</v>
          </cell>
          <cell r="BN166" t="str">
            <v>Mantener el porcentaje de 94% de incidentes o servicios informáticos solucionados  en el tiempo establecido como política o SLAs</v>
          </cell>
          <cell r="BO166" t="str">
            <v>• Solucionar las solicitudes de carácter técnica registradas en la Herramienta GLPI</v>
          </cell>
          <cell r="BP166" t="str">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ell>
          <cell r="BQ166" t="str">
            <v>Reporte y/o consulta del Aplicativo GLPI</v>
          </cell>
          <cell r="BR166" t="str">
            <v>Constante</v>
          </cell>
          <cell r="BS166">
            <v>0.94</v>
          </cell>
          <cell r="BT166">
            <v>0.94</v>
          </cell>
          <cell r="BU166">
            <v>0.94</v>
          </cell>
          <cell r="BV166">
            <v>0.94</v>
          </cell>
          <cell r="BW166">
            <v>0.94</v>
          </cell>
          <cell r="BX166">
            <v>0.94</v>
          </cell>
          <cell r="BY166">
            <v>0.94</v>
          </cell>
          <cell r="BZ166">
            <v>0.94</v>
          </cell>
          <cell r="CA166">
            <v>0.94</v>
          </cell>
          <cell r="CB166">
            <v>0.94</v>
          </cell>
          <cell r="CC166">
            <v>0.94</v>
          </cell>
          <cell r="CD166">
            <v>0.94</v>
          </cell>
          <cell r="CE166">
            <v>0.94</v>
          </cell>
          <cell r="CF166">
            <v>0.94</v>
          </cell>
          <cell r="CG166">
            <v>0.94</v>
          </cell>
          <cell r="CH166">
            <v>0.94</v>
          </cell>
          <cell r="CI166">
            <v>0.94</v>
          </cell>
          <cell r="CJ166">
            <v>0.94</v>
          </cell>
          <cell r="CK166">
            <v>0.94</v>
          </cell>
          <cell r="CL166">
            <v>0.94</v>
          </cell>
          <cell r="CM166">
            <v>0.94</v>
          </cell>
          <cell r="CN166">
            <v>0.94</v>
          </cell>
          <cell r="CO166">
            <v>0.94</v>
          </cell>
          <cell r="CP166">
            <v>0.94</v>
          </cell>
          <cell r="CQ166">
            <v>0.94</v>
          </cell>
          <cell r="CR166">
            <v>0.94</v>
          </cell>
          <cell r="CS166">
            <v>1942</v>
          </cell>
          <cell r="CT166">
            <v>2266</v>
          </cell>
          <cell r="CU166" t="str">
            <v>En el mes de enero 2019 fueron registradas 2394 solicitudes de servicios informáticos de las cuales se restar las siguientes:
2 solicitudes que se encuentran en “Espera” o “En curso”, en el seguimiento de estas se encuentra registrada la razón por la cual estas solicitudes no se han resuelto. 
50 solicitudes que NO son de nuestra competencia o Solicitudes NO categorizada y 76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128 solicitudes. 
De acuerdo a lo anterior las solicitudes atendidas corresponden a 2266 de las cuales 1942 están dentro de los SLA establecidos, correspondientes al 85.92%.</v>
          </cell>
          <cell r="CV166" t="str">
            <v>No se cumple con la meta programada para el periodo debido a la demanda relacionada con el proceso de contratación con el cual se aumentaron las solicitudes de creación o modificación de cuentas de usuario y asignación de tarjetas de proximidad en el mes de enero solicitudes que son atendidas por una sola perosona perteneciente a la oficina Tic.</v>
          </cell>
          <cell r="CW166" t="str">
            <v xml:space="preserve">La OTIC atendio las solicitudes tecnicas de los usuarios internos de la entidad y soluciono el 85.57% dentro del tiempo definido por cada categoria, para que los funcionarios puedan ejecutar sus labores o funciones diarias. En el periodo no se alcanzo la meta establecida.  </v>
          </cell>
          <cell r="CX166">
            <v>1564</v>
          </cell>
          <cell r="CY166">
            <v>1740</v>
          </cell>
          <cell r="CZ166" t="str">
            <v>En febrero 2019 fueron registradas 1900 solicitudes de servicios informáticos de las cuales se restar las siguientes:
16 solicitudes que se encuentran en “Espera” o “En curso”, en el seguimiento de estas se encuentra registrada la razón por la cual estas solicitudes no se han resuelto. 
42 solicitudes que NO son de nuestra competencia o Solicitudes NO categorizadas y 102 servicios que corresponden a la atención del sistema SIVIC el cual se realiza directamente por los ingenieros de la Alta Consejeria para los derechos de las víctimas la paz y la reconciliación (ACDVPR) y por tal razón no son de competencia de la Oficina TIC.   por esta razon no se  tendrán en cuenta 160 solicitudes. 
De acuerdo a lo anterior las solicitudes atendidas corresponden a 1740 de las cuales 1564 están dentro de los SLA establecidos, correspondientes al 89.88%.</v>
          </cell>
          <cell r="DA166" t="str">
            <v>No se cumple con la meta programada, por que se tenian represadas gran volumen de los servision del mes de enero y se recibieron muchos mas en febrero</v>
          </cell>
          <cell r="DB166" t="str">
            <v xml:space="preserve">La OTIC atendio las solicitudes tecnicas de los usuarios internos de la entidad y soluciono el 89.887% dentro del tiempo definido por cada categoria, para que los funcionarios puedan ejecutar sus labores o funciones diarias. En el periodo no se alcanzo la meta establecida.  </v>
          </cell>
          <cell r="DC166">
            <v>975</v>
          </cell>
          <cell r="DD166">
            <v>1095</v>
          </cell>
          <cell r="DE166" t="str">
            <v>En el mes de marzo 2019 fueron registradas 1305 solicitudes de servicios informáticos de las cuales se restar las siguientes:
87 solicitudes que se encuentran en “Espera” o “En curso”, en el seguimiento de estas se encuentra registrada la razón por la cual estas solicitudes no se han resuelto. 
43 solicitudes que NO son de nuestra competencia o Solicitudes NO categorizada y 80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210 solicitudes. 
De acuerdo a lo anterior las solicitudes atendidas corresponden a 1095 de las cuales 0975 están dentro de los SLA establecidos, correspondientes al 89.04%.</v>
          </cell>
          <cell r="DF166"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DG166" t="str">
            <v xml:space="preserve">La OTIC atendio las solicitudes tecnicas de los usuarios internos de la entidad y soluciono el 89.04% dentro del tiempo definido por cada categoria, para que los funcionarios puedan ejecutar sus labores o funciones diarias. En el periodo no se alcanzo la meta establecida.  </v>
          </cell>
          <cell r="DH166">
            <v>771</v>
          </cell>
          <cell r="DI166">
            <v>886</v>
          </cell>
          <cell r="DJ166" t="str">
            <v>En el mes de abril 2019 fueron registradas 1187 solicitudes de servicios informáticos de las cuales se restar las siguientes:
185 solicitudes que se encuentran en “Espera” o “En curso”, en el seguimiento de estas se encuentra registrada la razón por la cual estas solicitudes no se han resuelto. 
22 solicitudes que NO son de nuestra competencia o Solicitudes NO categorizada y 94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301 solicitudes. 
De acuerdo a lo anterior las solicitudes atendidas corresponden a 886 de las cuales 771 están dentro de los SLA establecidos, correspondientes al 87.02%.</v>
          </cell>
          <cell r="DK166"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DL166" t="str">
            <v xml:space="preserve">La OTIC atendio las solicitudes tecnicas de los usuarios internos de la entidad y soluciono el 87.02% dentro del tiempo definido por cada categoria, para que los funcionarios puedan ejecutar sus labores o funciones diarias. En el periodo no se alcanzo la meta establecida.  </v>
          </cell>
          <cell r="DM166">
            <v>931</v>
          </cell>
          <cell r="DN166">
            <v>1086</v>
          </cell>
          <cell r="DO166" t="str">
            <v>En el mes de abril 2019 fueron registradas 1484 solicitudes de servicios informáticos de las cuales se restar las siguientes:
222 solicitudes que se encuentran en “Espera” o “En curso”, en el seguimiento de estas se encuentra registrada la razón por la cual estas solicitudes no se han resuelto. 
51 solicitudes que NO son de nuestra competencia o Solicitudes NO categorizada y 125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398 solicitudes. 
De acuerdo a lo anterior las solicitudes atendidas corresponden a 1086 de las cuales 931 están dentro de los SLA establecidos, correspondientes al 85.73%.</v>
          </cell>
          <cell r="DP166"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DQ166" t="str">
            <v xml:space="preserve">La OTIC atendio las solicitudes tecnicas de los usuarios internos de la entidad y soluciono el 85.73% dentro del tiempo definido por cada categoria, para que los funcionarios puedan ejecutar sus labores o funciones diarias. En el periodo no se alcanzo la meta establecida.  </v>
          </cell>
          <cell r="DR166">
            <v>889</v>
          </cell>
          <cell r="DS166">
            <v>1015</v>
          </cell>
          <cell r="DT166" t="str">
            <v>En el mes de junio 2019 fueron registradas 1334 solicitudes de servicios informáticos de las cuales se restar las siguientes:
154 solicitudes que se encuentran en “Espera” o “En curso”, en el seguimiento de estas se encuentra registrada la razón por la cual estas solicitudes no se han resuelto. 
45 solicitudes que NO son de nuestra competencia o Solicitudes NO categorizada y 90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319 solicitudes. 
De acuerdo a lo anterior las solicitudes atendidas corresponden a 1015 de las cuales 889 están dentro de los SLA establecidos, correspondientes al 87.59%.</v>
          </cell>
          <cell r="DU166" t="str">
            <v>Se ve un leve aumento en el indicador, debido a que el 19 de junio inicio el nuevo contrato de  mesa de ayuda (outsourcing) razón por la cual se ve un alivio en la sobrecargado a los soportes de segundo nivel con el fin de atender las solicitudes remitidas por los funcionarios de la Secretaria General.</v>
          </cell>
          <cell r="DV166" t="str">
            <v xml:space="preserve">La OTIC atendio las solicitudes tecnicas de los usuarios internos de la entidad y soluciono el 87.59% dentro del tiempo definido por cada categoria, para que los funcionarios puedan ejecutar sus labores o funciones diarias. En el periodo no se alcanzo la meta establecida.  </v>
          </cell>
          <cell r="DW166">
            <v>1425</v>
          </cell>
          <cell r="DX166">
            <v>1483</v>
          </cell>
          <cell r="DY166" t="str">
            <v>En el mes de julio 2019 fueron registradas 1957 solicitudes de servicios informáticos de las cuales se restar las siguientes:
238 solicitudes que se encuentran en “Espera” o “En curso”, en el seguimiento de estas se encuentra registrada la razón por la cual estas solicitudes no se han resuelto. 
69 solicitudes que NO son de nuestra competencia o Solicitudes NO categorizada y 167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486 solicitudes. 
De acuerdo a lo anterior las solicitudes atendidas corresponden a 1483 de las cuales 1425 están dentro de los SLA establecidos, correspondientes al 96.09%.</v>
          </cell>
          <cell r="DZ166" t="str">
            <v xml:space="preserve">Con la entrada en ejecución del nuevo contrato de mesa de ayuda (outsourcing) se supero el incumplimiento presentado en meses anteriores y en julio no se presenta retrasos en la operación, atendiendo  soporte nivel 0 y 1 por parte del contratista Microdata </v>
          </cell>
          <cell r="EA166" t="str">
            <v>En el mes de julio las solicitudes reportados por los usuarios de la infraestructura tecnológica de la Secretaria General se solucionaron en el tiempo establecido como política por la Oficina de las tecnologías de la información y las comunicaciones, cumpliendo la meta establecida</v>
          </cell>
          <cell r="EB166">
            <v>1966</v>
          </cell>
          <cell r="EC166">
            <v>1973</v>
          </cell>
          <cell r="ED166" t="str">
            <v>En el mes de agosto 2019 fueron registradas 2351 solicitudes de servicios informáticos de las cuales se restar las siguientes:
234 solicitudes que se encuentran en “Espera” o “En curso”, en el seguimiento de estas se encuentra registrada la razón por la cual estas solicitudes no se han resuelto. 
64 solicitudes que NO son de nuestra competencia o Solicitudes NO categorizada y 80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378 solicitudes. 
De acuerdo a lo anterior las solicitudes atendidas corresponden a 1973 de las cuales 1966 están dentro de los SLA establecidos, correspondientes al 99.65%.</v>
          </cell>
          <cell r="EE166" t="str">
            <v xml:space="preserve">Con la entrada en ejecución del nuevo contrato de mesa de ayuda (outsourcing) se supero el incumplimiento presentado en meses anteriores y en julio no se presenta retrasos en la operación, atendiendo  soporte nivel 0 y 1 por parte del contratista Microdata </v>
          </cell>
          <cell r="EF166" t="str">
            <v>En el mes de agosto las solicitudes reportados por los usuarios de la infraestructura tecnológica de la Secretaria General se solucionaron en el tiempo establecido como política por la Oficina de las tecnologías de la información y las comunicaciones, cumpliendo la meta establecida</v>
          </cell>
          <cell r="EG166">
            <v>1454</v>
          </cell>
          <cell r="EH166">
            <v>1519</v>
          </cell>
          <cell r="EI166" t="str">
            <v>En el mes de septiembre 2019 fueron registradas 1878 solicitudes de servicios informáticos de las cuales se restar las siguientes:
195 solicitudes que se encuentran en “Espera” o “En curso”, en el seguimiento de estas se encuentra registrada la razón por la cual estas solicitudes no se han resuelto. 
72 solicitudes que NO son de nuestra competencia o Solicitudes NO categorizada y 92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359 solicitudes. 
De acuerdo a lo anterior las solicitudes atendidas corresponden a 1519 de las cuales 1454 están dentro de los SLA establecidos, correspondientes al 95.72%.</v>
          </cell>
          <cell r="EJ166" t="str">
            <v xml:space="preserve">Con la entrada en ejecución del nuevo contrato de mesa de ayuda (outsourcing) se supero el incumplimiento presentado en meses anteriores y desde julio no se presenta retrasos en la operación, atendiendo  soporte nivel 0 y 1 por parte del contratista Microdata </v>
          </cell>
          <cell r="EK166" t="str">
            <v>En el mes de septiembre las solicitudes reportados por los usuarios de la infraestructura tecnológica de la Secretaria General se solucionaron en el tiempo establecido como política por la Oficina de las tecnologías de la información y las comunicaciones, cumpliendo la meta establecida</v>
          </cell>
          <cell r="EL166">
            <v>1292</v>
          </cell>
          <cell r="EM166">
            <v>1339</v>
          </cell>
          <cell r="EN166" t="str">
            <v>Durante el mes de octubre 2019, arroja los siguientes datos: fueron registradas 1746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1746 registradas, se debe restar las siguientes:
•  147 solicitudes que se encuentran en “Espera” o “En curso”, en el seguimiento de estas se encuentra registrada la razón por la cual estas solicitudes no se han resuelto. 
•  118 solicitudes que NO son de nuestra competencia o Solicitudes NO categorizada y 112 servicios que corresponden a la atención del sistema SIVIC el cual se realiza directamente por los ingenieros de la Alta Consejeria para los derechos de las víctimas la paz y la reconciliación (ACDVPR) y por tal razón no son de competencia de la Oficina TIC.
•  30 solicitudes que son resueltas directamente por los ingenieros de la RED Cade, Archivo y Clav’s, razón por la cual no son de competencia de la Oficina TIC.
Para efectos del indicador no se tendrán en cuenta 407 solicitudes. 
De acuerdo con lo anterior las solicitudes atendidas corresponden a 1339 de las cuales 1292 están dentro de los SLA establecidos, correspondientes al 96.49% cumpliendo la meta establecida para este indicador.</v>
          </cell>
          <cell r="EO166" t="str">
            <v xml:space="preserve">Con la entrada en ejecución del nuevo contrato de mesa de ayuda (outsourcing) se supero el incumplimiento presentado en meses anteriores y desde julio NO se presenta retrasos en la operación, atendiendo  soporte nivel 0 y 1 por parte del contratista Microdata </v>
          </cell>
          <cell r="EP166" t="str">
            <v>Las solicitudes reportados por los usuarios de la infraestructura tecnológica de la Secretaria General se solucionan en un tiempo establecido como política por la Oficina de las tecnologías de la información y las comunicaciones.</v>
          </cell>
          <cell r="EQ166">
            <v>1520</v>
          </cell>
          <cell r="ER166">
            <v>1555</v>
          </cell>
          <cell r="ES166" t="str">
            <v>Durante el mes de noviembre 2019, arroja los siguientes datos: fueron registradas 2030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2030 registradas, se debe restar las siguientes:
•  314 solicitudes que se encuentran en “Espera” o “En curso”, en el seguimiento de estas se encuentra registrada la razón por la cual estas solicitudes no se han resuelto. 
•  37 solicitudes que NO son de nuestra competencia o Solicitudes NO categorizada y 112 servicios que corresponden a la atención del sistema SIVIC el cual se realiza directamente por los ingenieros de la Alta Consejeria para los derechos de las víctimas la paz y la reconciliación (ACDVPR) y por tal razón no son de competencia de la Oficina TIC.
•  3 solicitudes que son resueltas directamente por los ingenieros de la RED Cade, Archivo y Clav’s, razón por la cual no son de competencia de la Oficina TIC.
Para efectos del indicador no se tendrán en cuenta 475 solicitudes. 
De acuerdo con lo anterior las solicitudes atendidas corresponden a 1555 de las cuales 1520 están dentro de los SLA establecidos, correspondientes al 97.75% cumpliendo la meta establecida para este indicador.</v>
          </cell>
          <cell r="ET166" t="str">
            <v>No se presenta retrasos en la operación teniendo en cuenta que a partir del 21 de junio inicia soporte nivel 0 y 1 por parte del contratista Microdata.</v>
          </cell>
          <cell r="EU166" t="str">
            <v xml:space="preserve">En este tiempo todas las solicitudes fueron registradas en el sistema de gestión de servicios (GLPI). De las 2030 que fueron registradas, se tiene en cuenta para el análisis 1555 solicitudes de las cuales 1520 están dentro de los SLA establecidos, correspondientes al 97.75%. </v>
          </cell>
          <cell r="EV166">
            <v>679</v>
          </cell>
          <cell r="EW166">
            <v>686</v>
          </cell>
          <cell r="EX166" t="str">
            <v>Durante los primeros 13 dias del mes de diciembre 2019, arroja los siguientes datos: fueron registradas 1005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1005 registradas, se debe restar las siguientes:
•  248 solicitudes que se encuentran en “Espera” o “En curso”, en el seguimiento de estas se encuentra registrada la razón por la cual estas solicitudes no se han resuelto. 
•  11 solicitudes que NO son de nuestra competencia o Solicitudes NO categorizada y 60 servicios que corresponden a la atención del sistema SIVIC el cual se realiza directamente por los ingenieros de la Alta Consejeria para los derechos de las víctimas la paz y la reconciliación (ACDVPR) y por tal razón no son de competencia de la Oficina TIC.
Para efectos del indicador no se tendrán en cuenta 319 solicitudes. 
De acuerdo con lo anterior las solicitudes atendidas corresponden a 686 de las cuales 679 están dentro de los SLA establecidos, correspondientes al 98.98% cumpliendo la meta establecida para este indicador.</v>
          </cell>
          <cell r="EY166" t="str">
            <v>No se presenta retrasos en la operación teniendo en cuenta que a partir del 21 de junio inicia soporte nivel 0 y 1 por parte del contratista Microdata.</v>
          </cell>
          <cell r="EZ166" t="str">
            <v xml:space="preserve">En este tiempo todas las solicitudes fueron registradas en el sistema de gestión de servicios (GLPI). De las 1005 que fueron registradas, se tiene en cuenta para el análisis 686 solicitudes de las cuales 679 están dentro de los SLA establecidos, correspondientes al 98.98%. </v>
          </cell>
          <cell r="FA166">
            <v>15408</v>
          </cell>
          <cell r="FB166">
            <v>0</v>
          </cell>
          <cell r="FC166" t="str">
            <v>Cumple</v>
          </cell>
          <cell r="FD166" t="str">
            <v>Aceptable</v>
          </cell>
          <cell r="FE166" t="str">
            <v>Satisfactorio</v>
          </cell>
          <cell r="FF166" t="str">
            <v>Adecuado</v>
          </cell>
          <cell r="FG166" t="str">
            <v>Coherente</v>
          </cell>
          <cell r="FH166" t="str">
            <v>Concuerda</v>
          </cell>
          <cell r="FI166" t="str">
            <v>Concuerda</v>
          </cell>
          <cell r="FJ166" t="str">
            <v>Relación directa</v>
          </cell>
          <cell r="FK166" t="str">
            <v>Adecuado</v>
          </cell>
          <cell r="FL166" t="str">
            <v>Oportuna</v>
          </cell>
          <cell r="FM166" t="str">
            <v>Aunque el indicador no se cumplió para el periodo, el reporte del indicador es adecuado en términos generales. Se da cuenta del avance cuantitativo, y de la relación entre los componentes cualitativos correspondientes. Sin embargo, se aconseja que lo descrito en las dificultades sea tenido en cuenta para la programación del indicador en futuras vigencias, pues es esperable que todos los eneros de cada año exista un aumento en la demanda por parte del proceso de contratación que puede aumentar el volumen de trabajo en este sentido.
Adicionalmente, el diligenciamiento de los Beneficios del indicador no es adecuado, se recuerda que este espacio es para dar cuenta del avance de los Beneficios programados desde el inicio de la vigencia que para este caso es "Garantizar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22-abril: Se ajustó correctamente por parte de la dependencia</v>
          </cell>
          <cell r="FN166" t="str">
            <v>Sebastián Malpica</v>
          </cell>
          <cell r="FO166" t="str">
            <v>Cumplido</v>
          </cell>
          <cell r="FP166" t="str">
            <v>Satisfactorio</v>
          </cell>
          <cell r="FQ166" t="e">
            <v>#N/A</v>
          </cell>
          <cell r="FR166" t="str">
            <v>Adecuado</v>
          </cell>
          <cell r="FS166" t="str">
            <v>Coherente</v>
          </cell>
          <cell r="FT166" t="str">
            <v>Concuerda</v>
          </cell>
          <cell r="FU166" t="str">
            <v>Concuerda</v>
          </cell>
          <cell r="FV166" t="str">
            <v>Relación directa</v>
          </cell>
          <cell r="FW166" t="str">
            <v>Adecuado</v>
          </cell>
          <cell r="FX166" t="str">
            <v>Oportuna</v>
          </cell>
          <cell r="FY166" t="str">
            <v>Teniendo en cuenta que el cumplimiento del indicador es Satisfactorio, se recomienda cerrar la brecha en su ejecución</v>
          </cell>
          <cell r="FZ166" t="str">
            <v>Sebastián Malpica</v>
          </cell>
          <cell r="GA166" t="str">
            <v>Cumple</v>
          </cell>
          <cell r="GB166" t="str">
            <v>Satisfactorio</v>
          </cell>
          <cell r="GC166" t="e">
            <v>#N/A</v>
          </cell>
          <cell r="GD166" t="str">
            <v>Adecuado</v>
          </cell>
          <cell r="GE166" t="str">
            <v>Coherente</v>
          </cell>
          <cell r="GF166" t="str">
            <v>Concuerda</v>
          </cell>
          <cell r="GG166" t="str">
            <v>Concuerda</v>
          </cell>
          <cell r="GH166" t="str">
            <v>Relación directa</v>
          </cell>
          <cell r="GI166" t="str">
            <v>Adecuado</v>
          </cell>
          <cell r="GJ166" t="str">
            <v>Oportuna</v>
          </cell>
          <cell r="GK166" t="str">
            <v>El indicador está bien reportado. Sin embargo, teniendo en cuenta que el cumplimiento del indicador es Satisfactorio, se recomienda cerrar la brecha en su ejecución</v>
          </cell>
          <cell r="GL166" t="str">
            <v>Sebastián Malpica</v>
          </cell>
          <cell r="GM166" t="str">
            <v>Cumple</v>
          </cell>
          <cell r="GN166" t="str">
            <v>Satisfactorio</v>
          </cell>
          <cell r="GO166" t="e">
            <v>#N/A</v>
          </cell>
          <cell r="GP166" t="str">
            <v>Adecuado</v>
          </cell>
          <cell r="GQ166" t="str">
            <v>Coherente</v>
          </cell>
          <cell r="GR166" t="str">
            <v>Concuerda</v>
          </cell>
          <cell r="GS166" t="str">
            <v>Concuerda</v>
          </cell>
          <cell r="GT166" t="str">
            <v>Relación directa</v>
          </cell>
          <cell r="GU166" t="str">
            <v>Adecuado</v>
          </cell>
          <cell r="GV166" t="str">
            <v>Oportuna</v>
          </cell>
          <cell r="GW166" t="str">
            <v xml:space="preserve"> El indicador esta adecuadamente reportado y cumple todos los criterios de calidad del reporte</v>
          </cell>
          <cell r="GX166" t="str">
            <v>Sebastian Malpica</v>
          </cell>
          <cell r="GY166">
            <v>0.85701676963812889</v>
          </cell>
          <cell r="GZ166">
            <v>0.89885057471264362</v>
          </cell>
          <cell r="HA166">
            <v>0.8904109589041096</v>
          </cell>
          <cell r="HB166">
            <v>0.8702031602708804</v>
          </cell>
          <cell r="HC166">
            <v>0.85727440147329648</v>
          </cell>
          <cell r="HD166">
            <v>0.87586206896551722</v>
          </cell>
          <cell r="HE166">
            <v>0.96089008766014838</v>
          </cell>
          <cell r="HF166">
            <v>0.99645210339584389</v>
          </cell>
          <cell r="HG166">
            <v>0.9572086899275839</v>
          </cell>
          <cell r="HH166">
            <v>0.96489917849141149</v>
          </cell>
          <cell r="HI166">
            <v>0.977491961414791</v>
          </cell>
          <cell r="HJ166">
            <v>0.98979591836734693</v>
          </cell>
          <cell r="HK166">
            <v>15408</v>
          </cell>
          <cell r="HL166">
            <v>0.85701676963812889</v>
          </cell>
          <cell r="HM166">
            <v>0.89885057471264362</v>
          </cell>
          <cell r="HN166">
            <v>0.8904109589041096</v>
          </cell>
          <cell r="HO166">
            <v>0.8702031602708804</v>
          </cell>
          <cell r="HP166">
            <v>0.85727440147329648</v>
          </cell>
          <cell r="HQ166">
            <v>0.87586206896551722</v>
          </cell>
          <cell r="HR166">
            <v>0.96089008766014838</v>
          </cell>
          <cell r="HS166">
            <v>0.99645210339584389</v>
          </cell>
          <cell r="HT166">
            <v>0.9572086899275839</v>
          </cell>
          <cell r="HU166">
            <v>0.96489917849141149</v>
          </cell>
          <cell r="HV166">
            <v>0.977491961414791</v>
          </cell>
          <cell r="HW166">
            <v>0.98979591836734693</v>
          </cell>
          <cell r="HX166">
            <v>0.8791203658814406</v>
          </cell>
          <cell r="HY166">
            <v>0.91171996770013719</v>
          </cell>
          <cell r="HZ166">
            <v>0.93397199167594291</v>
          </cell>
          <cell r="IA166">
            <v>0.93839656143790151</v>
          </cell>
          <cell r="IB166">
            <v>0.93523443178876664</v>
          </cell>
          <cell r="IC166">
            <v>0.93058635425511915</v>
          </cell>
          <cell r="ID166">
            <v>0.93078332162492516</v>
          </cell>
          <cell r="IE166">
            <v>0.94384620389433538</v>
          </cell>
          <cell r="IF166">
            <v>0.95837235705060786</v>
          </cell>
          <cell r="IG166">
            <v>0.96503177481656666</v>
          </cell>
          <cell r="IH166">
            <v>0.97117744611059198</v>
          </cell>
          <cell r="II166">
            <v>0.97742359331280071</v>
          </cell>
          <cell r="IJ166">
            <v>0.98371949230688882</v>
          </cell>
          <cell r="IK166">
            <v>0.88209276775162737</v>
          </cell>
          <cell r="IL166">
            <v>0.93078332162492516</v>
          </cell>
          <cell r="IM166">
            <v>0.96503177481656666</v>
          </cell>
          <cell r="IN166">
            <v>0.98371949230688882</v>
          </cell>
          <cell r="IP166">
            <v>0.88209276775162737</v>
          </cell>
          <cell r="IQ166">
            <v>0.87493632232742946</v>
          </cell>
          <cell r="IR166">
            <v>0.90712986832757236</v>
          </cell>
          <cell r="IS166">
            <v>0.98371949230688882</v>
          </cell>
        </row>
        <row r="167">
          <cell r="A167" t="str">
            <v>145A</v>
          </cell>
          <cell r="B167" t="str">
            <v>Oficina de Tecnologías de la Información y las Comunicaciones</v>
          </cell>
          <cell r="C167" t="str">
            <v>Jefe Oficina de Tecnologías de la Información y las Comunicaciones</v>
          </cell>
          <cell r="D167" t="str">
            <v>Carlos Alberto Sánchez Rave</v>
          </cell>
          <cell r="E167" t="str">
            <v>P3 -  EFICIENCIA</v>
          </cell>
          <cell r="F167" t="str">
            <v xml:space="preserve">P3O1 Lograr la excelencia en procesos de gestión y convertir a la Secretaría General en referente distrital </v>
          </cell>
          <cell r="G167" t="str">
            <v>P3O1A2 Definir el modelo de arquitectura empresarial para la Secretaría General articulado con los lineamientos distritales</v>
          </cell>
          <cell r="H167" t="str">
            <v xml:space="preserve">Definir el modelo de arquitectura empresarial para la Secretaría General </v>
          </cell>
          <cell r="I167" t="str">
            <v>Modelo de arquitectura empresarial para la Secretaría General definido</v>
          </cell>
          <cell r="J167" t="str">
            <v xml:space="preserve">El modelo mediante el cual se: establecerá la estructura conceptual, definirá lineamientos, incorporara mejores prácticas y traza una ruta de implementación para lograr que TI sea más eficiente y  coordinada, a través del fortalecimiento de la gestión de las Tecnologías de la Información. 
Para la vigencia 2018:  Se pretende a) Redefinir estructura funcional de la OTIC   y b) Realizar acciones de sensibilización y capacitación. </v>
          </cell>
          <cell r="K167" t="str">
            <v>(Act ejecutadas / Act programadas) *100</v>
          </cell>
          <cell r="L167" t="str">
            <v>Act ejecutadas</v>
          </cell>
          <cell r="M167" t="str">
            <v>Act programadas</v>
          </cell>
          <cell r="O167" t="str">
            <v>Modelo de Arquitectura Empresarial para la Secretaria General</v>
          </cell>
          <cell r="P167" t="str">
            <v xml:space="preserve">Redefinir estructura funcional de la OTIC
Realizar acciones de sensibilización y capacitación 
</v>
          </cell>
          <cell r="Q167" t="str">
            <v xml:space="preserve">Desarrollo y elaboración de entregables de un contrato con ETB como:
- Modelo de gestión de la A-E
- Marco de Referencia de Gobierno A-E y TI.
- Generar competencias en TOGAF (capacitación) 
- Estrategia de Gestion del cambio (campañas institucionales para promiver la A-E)
</v>
          </cell>
          <cell r="R167" t="str">
            <v>Tener a mediano plazo una visión integral que permite alinear procesos, datos, aplicaciones e infraestructura tecnológica con los objetivos estratégicos de la entidad.</v>
          </cell>
          <cell r="S167" t="str">
            <v>Creciente</v>
          </cell>
          <cell r="T167" t="str">
            <v>Creciente</v>
          </cell>
          <cell r="U167" t="str">
            <v>Porcentaje</v>
          </cell>
          <cell r="V167" t="str">
            <v>Eficiencia</v>
          </cell>
          <cell r="W167" t="str">
            <v>Producto</v>
          </cell>
          <cell r="X167">
            <v>2018</v>
          </cell>
          <cell r="Y167">
            <v>0</v>
          </cell>
          <cell r="Z167">
            <v>2018</v>
          </cell>
          <cell r="AA167">
            <v>0</v>
          </cell>
          <cell r="AB167">
            <v>0</v>
          </cell>
          <cell r="AC167">
            <v>0.3</v>
          </cell>
          <cell r="AD167">
            <v>0.7</v>
          </cell>
          <cell r="AE167">
            <v>1</v>
          </cell>
          <cell r="AF167">
            <v>0</v>
          </cell>
          <cell r="AG167" t="str">
            <v>No Aplica</v>
          </cell>
          <cell r="AH167" t="str">
            <v>No Aplica</v>
          </cell>
          <cell r="AI167">
            <v>1</v>
          </cell>
          <cell r="AJ167">
            <v>1</v>
          </cell>
          <cell r="AK167" t="str">
            <v>No Aplica</v>
          </cell>
          <cell r="AL167" t="str">
            <v>No Aplica</v>
          </cell>
          <cell r="AM167" t="str">
            <v>No Aplica</v>
          </cell>
          <cell r="AN167">
            <v>1</v>
          </cell>
          <cell r="AO167" t="str">
            <v>Estrategia de Tecnologías de la Información y las Comunicaciones</v>
          </cell>
          <cell r="AP167">
            <v>1</v>
          </cell>
          <cell r="AQ167" t="str">
            <v>No Aplica</v>
          </cell>
          <cell r="AR167" t="str">
            <v>No Aplica</v>
          </cell>
          <cell r="AS167" t="str">
            <v>No Aplica</v>
          </cell>
          <cell r="AT167" t="str">
            <v>No Aplica</v>
          </cell>
          <cell r="AU167" t="str">
            <v>No Aplica</v>
          </cell>
          <cell r="AV167" t="str">
            <v>No Aplica</v>
          </cell>
          <cell r="AW167" t="str">
            <v>No Aplica</v>
          </cell>
          <cell r="AX167" t="str">
            <v>No Aplica</v>
          </cell>
          <cell r="AY167" t="str">
            <v>No Aplica</v>
          </cell>
          <cell r="AZ167" t="str">
            <v>No Aplica</v>
          </cell>
          <cell r="BA167" t="str">
            <v>No Aplica</v>
          </cell>
          <cell r="BB167" t="str">
            <v>No Aplica</v>
          </cell>
          <cell r="BC167" t="str">
            <v>No Aplica</v>
          </cell>
          <cell r="BD167">
            <v>1</v>
          </cell>
          <cell r="BE167" t="str">
            <v>No Aplica</v>
          </cell>
          <cell r="BF167" t="str">
            <v>No Aplica</v>
          </cell>
          <cell r="BG167" t="str">
            <v>No Aplica</v>
          </cell>
          <cell r="BH167" t="str">
            <v>No Aplica</v>
          </cell>
          <cell r="BI167" t="str">
            <v>No Aplica</v>
          </cell>
          <cell r="BJ167" t="str">
            <v>No Aplica</v>
          </cell>
          <cell r="BK167" t="str">
            <v>No Aplica</v>
          </cell>
          <cell r="BL167" t="str">
            <v>No Aplica</v>
          </cell>
          <cell r="BM167" t="str">
            <v>Plan Estratégico InstitucionalPlan de Acción SGCEstrategia de Tecnologías de la Información y las ComunicacionesPAACPLAN ESTRATÉGICO DE TECNOLOGÍAS DE INFORMACIÓN Y LAS COMUNICACIONES (PETI)</v>
          </cell>
          <cell r="BN167" t="str">
            <v xml:space="preserve">El modelo mediante el cual se: establecerá la estructura conceptual, definirá lineamientos, incorporara mejores prácticas y traza una ruta de implementación para lograr que TI sea más eficiente y  coordinada, a través del fortalecimiento de la gestión de las Tecnologías de la Información. 
Para la vigencia 2018:  Se pretende a) Redefinir estructura funcional de la OTIC   y b) Realizar acciones de sensibilización y capacitación. </v>
          </cell>
          <cell r="BO167" t="str">
            <v xml:space="preserve">Redefinir estructura funcional de la OTIC
Realizar acciones de sensibilización y capacitación 
</v>
          </cell>
          <cell r="BP167" t="str">
            <v>Tener a mediano plazo una visión integral que permite alinear procesos, datos, aplicaciones e infraestructura tecnológica con los objetivos estratégicos de la entidad.</v>
          </cell>
          <cell r="BQ167" t="str">
            <v xml:space="preserve">Desarrollo y elaboración de entregables de un contrato con ETB como:
- Modelo de gestión de la A-E
- Marco de Referencia de Gobierno A-E y TI.
- Generar competencias en TOGAF (capacitación) 
- Estrategia de Gestion del cambio (campañas institucionales para promiver la A-E)
</v>
          </cell>
          <cell r="BR167" t="str">
            <v>Suma</v>
          </cell>
          <cell r="BS167">
            <v>20</v>
          </cell>
          <cell r="BT167">
            <v>0</v>
          </cell>
          <cell r="BU167">
            <v>1</v>
          </cell>
          <cell r="BV167">
            <v>2</v>
          </cell>
          <cell r="BW167">
            <v>9</v>
          </cell>
          <cell r="BX167">
            <v>2</v>
          </cell>
          <cell r="BY167">
            <v>1</v>
          </cell>
          <cell r="BZ167">
            <v>1</v>
          </cell>
          <cell r="CA167">
            <v>1</v>
          </cell>
          <cell r="CB167">
            <v>1</v>
          </cell>
          <cell r="CC167">
            <v>1</v>
          </cell>
          <cell r="CD167">
            <v>0</v>
          </cell>
          <cell r="CE167">
            <v>1</v>
          </cell>
          <cell r="CF167">
            <v>0</v>
          </cell>
          <cell r="CG167">
            <v>1.9999999999999997E-2</v>
          </cell>
          <cell r="CH167">
            <v>3.9999999999999994E-2</v>
          </cell>
          <cell r="CI167">
            <v>0.18000000000000002</v>
          </cell>
          <cell r="CJ167">
            <v>3.9999999999999994E-2</v>
          </cell>
          <cell r="CK167">
            <v>1.9999999999999997E-2</v>
          </cell>
          <cell r="CL167">
            <v>1.9999999999999997E-2</v>
          </cell>
          <cell r="CM167">
            <v>1.9999999999999997E-2</v>
          </cell>
          <cell r="CN167">
            <v>1.9999999999999997E-2</v>
          </cell>
          <cell r="CO167">
            <v>1.9999999999999997E-2</v>
          </cell>
          <cell r="CP167">
            <v>0</v>
          </cell>
          <cell r="CQ167">
            <v>1.9999999999999997E-2</v>
          </cell>
          <cell r="CR167">
            <v>0.7</v>
          </cell>
          <cell r="CS167">
            <v>0</v>
          </cell>
          <cell r="CT167">
            <v>0</v>
          </cell>
          <cell r="CU167" t="str">
            <v>No Aplica.
El indicador solo se reporta a partir de febero</v>
          </cell>
          <cell r="CV167" t="str">
            <v>No aplica</v>
          </cell>
          <cell r="CW167" t="str">
            <v>No aplica</v>
          </cell>
          <cell r="CX167">
            <v>1</v>
          </cell>
          <cell r="CY167">
            <v>1</v>
          </cell>
          <cell r="CZ167" t="str">
            <v>Se inicio la actualización y elaboración del PETI vigencia 2019 y se realizo la sigueinte actividad: 
- Se solicito a las dependencias reporte de proyectos de componente TI y delegado grupo AE para realizar levantamiento de información de contexto de la entidad.</v>
          </cell>
          <cell r="DA167" t="str">
            <v>La actividad se inicio una vez la OAP publico el plan estrategico institucional</v>
          </cell>
          <cell r="DB167" t="str">
            <v>Al actualizar el PETI y su alineación  con los objetivos estratégico, el plan estratégico de la entidad, permite identificar  como los  recursos tecnológicos de inversión apoyan los diferentees objetivos y perpectivas de la entidad.</v>
          </cell>
          <cell r="DC167">
            <v>2</v>
          </cell>
          <cell r="DD167">
            <v>2</v>
          </cell>
          <cell r="DE167" t="str">
            <v>Durante el mes de marzo se:
- realizo la revisión conjuntamente con la OAP de Proyectos de alto componente TI reportados por las dependencias y
- se solicito la actualizacion de anexos del PETI a los responsables de cada tema.</v>
          </cell>
          <cell r="DF167" t="str">
            <v>N.A</v>
          </cell>
          <cell r="DG167" t="str">
            <v>Al actualizar el PETI y su alineación  con los objetivos estratégico, el plan estratégico de la entidad, permite identificar  como los  recursos tecnológicos de inversión apoyan los diferentees objetivos y perpectivas de la entidad.</v>
          </cell>
          <cell r="DH167">
            <v>9</v>
          </cell>
          <cell r="DI167">
            <v>9</v>
          </cell>
          <cell r="DJ167" t="str">
            <v>Durante el mes de abril se adelantaron las siguientes actividades en cuanto al PETI:
1.	Se inicio la elaboración del documento PETI versión 2019.
2.	Se ajustaron los capítulos o literales Objetivos y Alcance.
3.	Se ajusta Beneficios de la Planeación y justificación.
4.	Se ajusta Marco Normativo y Rupturas Estratégicas
5.	Se elabora el capítulo de Estado Actual de la Oficina de TI frente a Sus procesos a Cargo donde se incluyeron seis (6) dominios:
6.	Se ajusta el capítulo o literal Entendimiento Estratégico el cual contiene: misión, visión, funciones, naturaleza y objetivos de la Secretaria General, estructura organizacional, modelo operativo entre otras
7.	Se actualiza el literal Situación Actual y los elementos correspondientes tales como:  Centros de Cómputo, Sistemas de Información, red de datos, Usuarios, proveedores y elementos de seguridad
8.	Se revisa, ajusta y define la evaluación OTIC (análisis DOFA) y Estrategias del Plan.
9.	Se elaboro borrador de ficha técnica de los Estudios previos para contratación Establecer Modelo de Gestión y Marco de Gobierno de Arquitectura Empresarial para la transformación digital e institucional de la entidad</v>
          </cell>
          <cell r="DK167" t="str">
            <v>N.A</v>
          </cell>
          <cell r="DL167" t="str">
            <v>El inicio la edición del documento PETI versión 2019, y se elaboraron y/o ajustaron los literas del A a  la J.</v>
          </cell>
          <cell r="DM167">
            <v>2</v>
          </cell>
          <cell r="DN167">
            <v>2</v>
          </cell>
          <cell r="DO167" t="str">
            <v>Durante el mes de amayo se realizaron actividades como: 
1. Definir ficha tecnica y presupuesto definitivo: para lo caul se adelanto: - se elaboro ficha tecnica definitiva para la contratación de la segunda fase de arquitectura empresarial. - se solicito cotización a ETB, - Se recibio propuesta tecnica y comercial de ETB. 
2. Para obtener contrato e inicio del desarrollo del documento SAW (Declaración de trabajo de arquitectura):  - El tema se llevo a comite de contratación el cual fue aprobado, - se solicito CDP y se radico solicitud de contratación.</v>
          </cell>
          <cell r="DP167" t="str">
            <v>N.A</v>
          </cell>
          <cell r="DQ167" t="str">
            <v>Se realizaron todas las actividades tendientes a la consecusión del contrato para desarrollar la segunda fase de la Arquitectura Empresarial y el inicio del desarrollo del documento SAW.</v>
          </cell>
          <cell r="DR167">
            <v>1</v>
          </cell>
          <cell r="DS167">
            <v>1</v>
          </cell>
          <cell r="DT167" t="str">
            <v xml:space="preserve">Durante el mes de junio de 2019, se logro la firma del contrato 753 de 2019 con ETB cuyo objeto es  "Prestar los servicios especializados para el Fortalecimiento de la gobernabilidad de TI mediante la ejecución y evaluación de un ejercicio de arquitectura empresarial y gobierno de Tecnologías de Información, conforme a los lineamientos de MINTIC, logrando un mapeo integral de las funciones misionales, datos asociados a estas funciones, sistemas de información e infraestructura necesaria para la gestión institucional de la Secretaría General de la Alcaldía Mayor de Bogotá". </v>
          </cell>
          <cell r="DU167" t="str">
            <v>La empresa ETB duro 2 semanas con la minuta del contrato y el area juridica de dicha empresa realizo varias observaciones las cuales no se acogieron por parte de la Secretaria General.   Ahora se esta en la espera de las Polizas que debe suscribir la ETB para dar inicio formal al contrato.</v>
          </cell>
          <cell r="DV167" t="str">
            <v>Con firma del contrato 753 de 2019 se espera desarrollar tres (3) ítems que pueden ejecutarse en forma paralela así:
1.	Ejercicio de Arquitectura Empresarial: de la cual se espera una propuesta para el desarrollo de un nuevo modelo de operación para la transformación digital de la entidad, basado en la definición de la arquitectura empresarial y de un esquema de gobierno y gestión TI que facilite su gestión.
2.	Modelo para el Gobierno y la Gestión de Tecnologías de la Información: como instrumento mediante el cual  se evalúan las necesidades, condiciones y opciones de las partes interesadas en el proceso de tecnología de la información para determinar que se alcanzan los objetivos estratégicos institucionales previamente acordadas o definidas en el plan estratégico de la Secretaria General.   
3.	Suministro e implementación de una Herramienta o solución informática: que permita una representación de   estrategias, objetivos, procesos y recursos informáticos de la Secretaria General y el impacto de las decisiones a alto nivel y planear las acciones correctas en el momento adecuado, basados en resultados viables.</v>
          </cell>
          <cell r="DW167">
            <v>2</v>
          </cell>
          <cell r="DX167">
            <v>2</v>
          </cell>
          <cell r="DY167" t="str">
            <v>1. Una vez formalizado el contrato se realizó kickoff (reunión de inicio) del contrato donde se presentó al gerente del proyecto y equipo de trabajo por parte del aliado de ETB y la Secretaría General.   En la reunión realizada se trataron los siguientes temas:  a)  Se definió la forma de trabajo para elaborar el documento SAW.   b)  Se programó la visita para la instalación del canal de comunicaciones por parte de ETB para realizar la instalación configuración y mantenimiento de la herramienta de AE.   c)  En el mismo sentido se presentó por parte de ETB los requerimientos de infraestructura para poder instalar la herramienta de trabajo de AE. 
2. Se inicio elaborar documento SAW con el primer requerimiento para agendamiento de entrevistas en diferentes temas para estructurar el documento SAW.</v>
          </cell>
          <cell r="DZ167" t="str">
            <v xml:space="preserve">N.A
</v>
          </cell>
          <cell r="EA167" t="str">
            <v>El dpcumento SAW (Statement of Architecture Work - por sus iniciales en ingles - o Declaración del trabajo de arquitectura) contendra el alcance, las restricciones, el plan de trabajo y la visión de la Arquitectura.
Las delimitaciones del alcance: ➢ Hasta dónde en la cadena de valor de la empresa, ➢ Cobija todas las arquitecturas? ➢ Nivel de detalle
➢ Horizonte de tiempo de la visión.</v>
          </cell>
          <cell r="EB167">
            <v>1</v>
          </cell>
          <cell r="EC167">
            <v>1</v>
          </cell>
          <cell r="ED167" t="str">
            <v>Como parte de la ejecución del contrato 753 de 2019 celebrado con ETB, se realizaron entrevistas cuyo objeto es levantamiento de información en el dominio de Servicios Tecnológicos:  
-	Tema General: VISIÓN Y ESTADO (CUALITATIVO) DE LOS SERVICIOS EN LA SECRETARÍA GENERAL, donde se trataron temas específicos como:  1. Revisión de la visión de los servicios tecnológicos   y  2. Opiniones frente a operación, infraestructura y servicios.
-	Tema General: ARQUITECTURA Y CONFIGURACIÓN DE LA RED DE TRANSPORTE DE DATOS, donde se trataron temas específicos como:  1. Topología general de la red,   2. Arquitectura de comunicaciones y  3. Servicios disponibles (QoS, segmentación de red, gestión de ancho de banda, seguridad a nivel de transporte de datos).
-	Tema General: SERVICIOS DE INFRAESTRUCTURA, donde se trataron temas específicos como:  1. Relación general de servicios: servidores, procesamiento, almacenamiento, 2. Modelo de capacidad y crecimiento y  3. Continuidad, recuperación.
-	Tema General: SERVICIOS DE PLATAFORMA, donde se trataron temas específicos como:  1. Inventario general de plataformas tecnológicas (Sistemas operativos, bases de datos y otros sistemas específicos) y 2. Estructuras disponibles de servicios.
-	Tema General: GESTIÓN DEL SERVICIO, donde se trataron temas específicos como:  1. Portafolio de servicios tecnológicos, niveles de servicio, tiempos de respuesta y 2. Modelo de soporte y escalamiento.
Para el dominio de Sistemas de Información:  
-	Tema General: LEVANTAMIENTO INICIAL DOMINIO SISTEMAS DE INFORMACIÓN, donde se trataron temas específicos como:  1. Levantamiento Inicial inventario de Sistemas de Información, 2. Levantamiento inicial de iniciativas en curso y 3. Levantamiento inicial de brechas y preocupaciones.
Para el dominio de Información:  
-	Tema General: LEVANTAMIENTO INICIAL DOMINIO INFORMACIÓN, donde se trataron temas específicos como:  1. Levantamiento Inicial inventario de bases de datos e información clave, 2. Levantamiento inicial de iniciativas en curso y 3. Levantamiento inicial de brechas y preocupaciones.
Se continuara en entrevistas del dominio Negocio.</v>
          </cell>
          <cell r="EE167" t="str">
            <v>N.A</v>
          </cell>
          <cell r="EF167" t="str">
            <v>Como resultado de las entrevistas se tendra una visión general de las brechas y preocupaciones, en los diferentes dominios de la arquitectura empresarial.</v>
          </cell>
          <cell r="EG167">
            <v>1</v>
          </cell>
          <cell r="EH167">
            <v>1</v>
          </cell>
          <cell r="EI167" t="str">
            <v>Como parte de la ejecución del contrato 753 de 2019 celebrado con ETB, se realizaron entrevistas cuyo objeto es levantamiento de información en el dominio negocio, como tema general se realizo la contextualización del proyecto de la AE para la transformacion digital publica de la Secretaria General de la Alcaldia Mayor de Bogota y Levantamiento de informacion Inicial, preocupaciones, necesidades y expectativas,  levantamiento inicial de iniciativas en curso y levantamiento inical de brechas de alto nivel y preocupaciones.
Se agendaron y desarrollaron reuniones con Oficina Asesora de Planeación, Alta consegeria de TIC, Subsecreatria Tecnica (donde estuvieron todo el personal de nivel directivo de esta). 
Se recibio por parte de ETB, los siguientes documentos:  - Tablero de indicadores de TI por dominio,  - Cadena de Valor de TI,   - Estrategia de uso y apropiación,  - Matriz de Interesados,  - involucramiento y compromiso.</v>
          </cell>
          <cell r="EJ167" t="str">
            <v>N.A</v>
          </cell>
          <cell r="EK167" t="str">
            <v>Como resultado de las entrevistas se tendra una visión general de las brechas y preocupaciones del dominio Negocio  de la arquitectura empresarial en la Secretaria General.</v>
          </cell>
          <cell r="EL167">
            <v>0</v>
          </cell>
          <cell r="EM167">
            <v>0</v>
          </cell>
          <cell r="EN167" t="str">
            <v>Como parte de la ejecución del contrato 753 de 2019 celebrado con ETB, en el periodo se realizaron:
1. Se realizo una sesion de socialización del proceso de levantamiento de información de A - E   
2. Se definieron temarios para taller Gerencial de A-E a Directivos de la Secretaria General y para taller Operativos 
3. Se habilitaron VPN para trabajo remoto de la herramienta MEGA
4. Se recibieron documentación de: a) Marcos de referencia aplicables al dominio negocio,   b) estado As Is de procesos y procedimientos y   c)  Catalogos As Is dominio Negocio los cuales se enviaron a la oficina de planeación.
5. Se envio memorando 3-2019-32135 a todas las dependencias solicitando delegados para Arquitectura Empresarial e invitarlos asi al taller programado para  personal Operativo luego del taller nivel Directivo.
Todas las tareas anteriores hacen parte o se desarrollan para la elaboración de el documento ADD (Definición primera Iteracción Arquitectura Empresarial) y del mapa de ruta de la Arquitectura Empresarial.
Por esto este mes aun cuando se han adelantado reuniones no se reportara actividad de avance ya que este mes es un paso intermedio para el trabajo y entrega final.</v>
          </cell>
          <cell r="EO167" t="str">
            <v>N.A</v>
          </cell>
          <cell r="EP167" t="str">
            <v>Se tiene la primera versión borrador del documento As IS de la Secretaria General el cual se envio para revisión y retroalimentación a la Oficina Asesora de Planeación.</v>
          </cell>
          <cell r="EQ167">
            <v>0</v>
          </cell>
          <cell r="ER167">
            <v>0</v>
          </cell>
          <cell r="ES167" t="str">
            <v>No se reportara avance cuantitativo por que como parte de la ejecución del contrato 753 de 2019 celebrado con ETB los documentos siguientes, son capitulos de un documento que se tiene previsto entregar en su totalidad en el mes de diciembre:
1. Catalogo de servicios TI
2. Documento de apoyo de TI a los procesos.
3. Directorio de Sistemas de Información.
4. Arquitecturas de referencia de sistemas e información.
5. Interoperabilidad - LI.SIS.09
6. Matriz de SIS-INF con los componentes de información
7. Directorio de servicios de Componentes de información.
8. documento de capacidad de servicios tecnlogicos.
Adicionalmente se inicio la capacitación operativa o funcional de la herramienta de gestión de arquitectura empresarial - MEGA HOPEX.</v>
          </cell>
          <cell r="ET167" t="str">
            <v>N.A</v>
          </cell>
          <cell r="EU167" t="str">
            <v>Se tiene avance de un 60% del documento ADD (Definición prinera Iteracción Arquitectura Empresarial)</v>
          </cell>
          <cell r="EV167">
            <v>1</v>
          </cell>
          <cell r="EW167">
            <v>1</v>
          </cell>
          <cell r="EX167" t="str">
            <v>Como parte de la ejecución del contrato 753 de 2019 celebrado con ETB, fue entregado el documento final compuesto por los siguientes capitulos :
1. Catalogo de servicios TI
2. Documento de apoyo de TI a los procesos.
3. Directorio de Sistemas de Información.
4. Arquitecturas de referencia de sistemas e información.
5. Interoperabilidad - LI.SIS.09
6. Matriz de SIS-INF con los componentes de información
7. Directorio de servicios de Componentes de información.
8. documento de capacidad de servicios tecnlogicos.
9. Plan Acción de Gobierno y Gestion de TI
10. Definición primera Iteracción Arquitectura Empresaria ADD
11. Plan estrategico de tecnologias de información - PETI
12. Mapa de ruta de arquitectura Empresarial.
13. Arquitectura de Información.
14. Canales de acceso a los componentes de información.
15. Acuerdos de intercambio de información
16. Fuentes unificadas de Información.
17. Servicios Tecnologicos
18. Elementos para el intercambio de información 
19. Carga y modela mienta en la herramienta MEGA.
Adicionalmente realizo la capacitación operativa o funcional de la herramienta de gestión de arquitectura empresarial - MEGA HOPEX.</v>
          </cell>
          <cell r="EY167" t="str">
            <v>N.A</v>
          </cell>
          <cell r="EZ167" t="str">
            <v>Se tiene avance de un 100% del documento ADD (Definición prinera Iteracción Arquitectura Empresarial) en la primera iteracción realizada a alto nivel en la Secretaria General</v>
          </cell>
          <cell r="FA167">
            <v>20</v>
          </cell>
          <cell r="FB167">
            <v>0</v>
          </cell>
          <cell r="FC167" t="str">
            <v>Cumple</v>
          </cell>
          <cell r="FD167" t="str">
            <v>Cumplido</v>
          </cell>
          <cell r="FE167" t="str">
            <v>Cumplido</v>
          </cell>
          <cell r="FF167" t="str">
            <v>Adecuado</v>
          </cell>
          <cell r="FG167" t="str">
            <v>Coherente</v>
          </cell>
          <cell r="FH167" t="str">
            <v>Concuerda</v>
          </cell>
          <cell r="FI167" t="str">
            <v>Concuerda</v>
          </cell>
          <cell r="FJ167" t="str">
            <v>Relación directa</v>
          </cell>
          <cell r="FK167" t="str">
            <v>Adecuado</v>
          </cell>
          <cell r="FL167" t="str">
            <v>Oportuna</v>
          </cell>
          <cell r="FM167" t="str">
            <v>El indicador se reporta adecuadamente. Dada la naturaleza de las actividades reportadas, se sugiere solicitar a la OAP una modificación a las fuentes de verificación pues los listados de asistencia que se reportaron no fueron identificados como una fuente de verificación previamente. Por esa razón, se considera inadecuada la evidencia.
22-abril: Se ajustó correctamente por parte de la dependencia</v>
          </cell>
          <cell r="FN167" t="str">
            <v>Sebastián Malpica</v>
          </cell>
          <cell r="FO167" t="str">
            <v>Cumplido</v>
          </cell>
          <cell r="FP167" t="str">
            <v>Cumplido</v>
          </cell>
          <cell r="FQ167" t="e">
            <v>#N/A</v>
          </cell>
          <cell r="FR167" t="str">
            <v>Adecuado</v>
          </cell>
          <cell r="FS167" t="str">
            <v>Coherente</v>
          </cell>
          <cell r="FT167" t="str">
            <v>Concuerda</v>
          </cell>
          <cell r="FU167" t="str">
            <v>Concuerda</v>
          </cell>
          <cell r="FV167" t="str">
            <v>Relación directa</v>
          </cell>
          <cell r="FW167" t="str">
            <v>Adecuado</v>
          </cell>
          <cell r="FX167" t="str">
            <v>Oportuna</v>
          </cell>
          <cell r="FY167" t="str">
            <v>El indicador está bien reportado</v>
          </cell>
          <cell r="FZ167" t="str">
            <v>Sebastián Malpica</v>
          </cell>
          <cell r="GA167" t="str">
            <v>Cumple</v>
          </cell>
          <cell r="GB167" t="str">
            <v>Anticipado</v>
          </cell>
          <cell r="GC167" t="e">
            <v>#N/A</v>
          </cell>
          <cell r="GD167" t="str">
            <v>Adecuado</v>
          </cell>
          <cell r="GE167" t="str">
            <v>Coherente</v>
          </cell>
          <cell r="GF167" t="str">
            <v>Concuerda</v>
          </cell>
          <cell r="GG167" t="str">
            <v>Concuerda</v>
          </cell>
          <cell r="GH167" t="str">
            <v>Relación directa</v>
          </cell>
          <cell r="GI167" t="str">
            <v>Adecuado</v>
          </cell>
          <cell r="GJ167" t="str">
            <v>Oportuna</v>
          </cell>
          <cell r="GK167" t="str">
            <v>El indicador está bien reportado</v>
          </cell>
          <cell r="GL167" t="str">
            <v>Sebastián Malpica</v>
          </cell>
          <cell r="GM167" t="str">
            <v>Cumple</v>
          </cell>
          <cell r="GN167" t="str">
            <v>Cumplido</v>
          </cell>
          <cell r="GO167" t="e">
            <v>#N/A</v>
          </cell>
          <cell r="GP167" t="str">
            <v>Adecuado</v>
          </cell>
          <cell r="GQ167" t="str">
            <v>Coherente</v>
          </cell>
          <cell r="GR167" t="str">
            <v>Concuerda</v>
          </cell>
          <cell r="GS167" t="str">
            <v>Concuerda</v>
          </cell>
          <cell r="GT167" t="str">
            <v>Relación directa</v>
          </cell>
          <cell r="GU167" t="str">
            <v>Adecuado</v>
          </cell>
          <cell r="GV167" t="str">
            <v>Oportuna</v>
          </cell>
          <cell r="GW167" t="str">
            <v xml:space="preserve"> El indicador esta adecuadamente reportado y cumple todos los criterios de calidad del reporte</v>
          </cell>
          <cell r="GX167" t="str">
            <v>Sebastian Malpica</v>
          </cell>
          <cell r="GY167">
            <v>0</v>
          </cell>
          <cell r="GZ167">
            <v>1</v>
          </cell>
          <cell r="HA167">
            <v>1</v>
          </cell>
          <cell r="HB167">
            <v>1</v>
          </cell>
          <cell r="HC167">
            <v>1</v>
          </cell>
          <cell r="HD167">
            <v>1</v>
          </cell>
          <cell r="HE167">
            <v>1</v>
          </cell>
          <cell r="HF167">
            <v>1</v>
          </cell>
          <cell r="HG167">
            <v>1</v>
          </cell>
          <cell r="HH167">
            <v>0</v>
          </cell>
          <cell r="HI167">
            <v>0</v>
          </cell>
          <cell r="HJ167">
            <v>1</v>
          </cell>
          <cell r="HK167">
            <v>20</v>
          </cell>
          <cell r="HL167">
            <v>0</v>
          </cell>
          <cell r="HM167">
            <v>0.02</v>
          </cell>
          <cell r="HN167">
            <v>0.04</v>
          </cell>
          <cell r="HO167">
            <v>0.18</v>
          </cell>
          <cell r="HP167">
            <v>0.04</v>
          </cell>
          <cell r="HQ167">
            <v>0.02</v>
          </cell>
          <cell r="HR167">
            <v>0.04</v>
          </cell>
          <cell r="HS167">
            <v>0.02</v>
          </cell>
          <cell r="HT167">
            <v>0.02</v>
          </cell>
          <cell r="HU167">
            <v>0</v>
          </cell>
          <cell r="HV167">
            <v>0</v>
          </cell>
          <cell r="HW167">
            <v>0.02</v>
          </cell>
          <cell r="HX167">
            <v>0.4</v>
          </cell>
          <cell r="HY167" t="str">
            <v>No Programó</v>
          </cell>
          <cell r="HZ167">
            <v>1.0000000000000002</v>
          </cell>
          <cell r="IA167">
            <v>1.0000000000000002</v>
          </cell>
          <cell r="IB167">
            <v>0.99999999999999989</v>
          </cell>
          <cell r="IC167">
            <v>0.99999999999999978</v>
          </cell>
          <cell r="ID167">
            <v>0.99999999999999978</v>
          </cell>
          <cell r="IE167">
            <v>1.0624999999999998</v>
          </cell>
          <cell r="IF167">
            <v>1.0588235294117645</v>
          </cell>
          <cell r="IG167">
            <v>1.0555555555555554</v>
          </cell>
          <cell r="IH167">
            <v>0.99999999999999967</v>
          </cell>
          <cell r="II167">
            <v>0.99999999999999967</v>
          </cell>
          <cell r="IJ167">
            <v>0.99999999999999978</v>
          </cell>
          <cell r="IK167">
            <v>1.0000000000000002</v>
          </cell>
          <cell r="IL167">
            <v>0.99999999999999978</v>
          </cell>
          <cell r="IM167">
            <v>1.0555555555555554</v>
          </cell>
          <cell r="IN167">
            <v>0.99999999999999978</v>
          </cell>
          <cell r="IP167">
            <v>0.06</v>
          </cell>
          <cell r="IQ167">
            <v>0.3</v>
          </cell>
          <cell r="IR167">
            <v>0.38</v>
          </cell>
          <cell r="IS167">
            <v>0.99999999999999978</v>
          </cell>
        </row>
        <row r="168">
          <cell r="A168" t="str">
            <v>145B</v>
          </cell>
          <cell r="B168" t="str">
            <v>Oficina de Tecnologías de la Información y las Comunicaciones</v>
          </cell>
          <cell r="C168" t="str">
            <v>Jefe Oficina de Tecnologías de la Información y las Comunicaciones</v>
          </cell>
          <cell r="D168" t="str">
            <v>Carlos Alberto Sánchez Rave</v>
          </cell>
          <cell r="E168" t="str">
            <v>P2 -  SERVICIO AL CIUDADANO</v>
          </cell>
          <cell r="F168" t="str">
            <v xml:space="preserve">P2O2 Simplificar, racionalizar y virtualizar trámites y servicios para contribuir al mejoramiento del clima de negocios y facilitar el ejercicio de los derechos y el cumplimiento de deberes de la ciudadanía </v>
          </cell>
          <cell r="G168" t="str">
            <v>P2O2A2 Optimizar herramientas tecnológicas que soporten la prestación del servicio a la ciudadanía</v>
          </cell>
          <cell r="H168" t="str">
            <v>Implementar El Sistema De Seguridad De La Información En La Secretaría General</v>
          </cell>
          <cell r="I168" t="str">
            <v>Sistema de Seguridad de la Información en la Secretaría General implementado</v>
          </cell>
          <cell r="J168" t="str">
            <v>Mide el avance de la ejecución de las actividades programadas en la vigencia para la implemententación y la sostenibilidad del sistema de seguridad de la información en la secretaria general</v>
          </cell>
          <cell r="K168" t="str">
            <v>(Act ejecutadas / Act programadas) *100</v>
          </cell>
          <cell r="L168" t="str">
            <v>Act ejecutadas</v>
          </cell>
          <cell r="M168" t="str">
            <v>Act programadas</v>
          </cell>
          <cell r="O168" t="str">
            <v>Sistema de seguridad de la información operando</v>
          </cell>
          <cell r="P168" t="str">
            <v>Actualizar plataforma de seguridad de la información
Gestionar la plataforma de Seguridad de la Información</v>
          </cell>
          <cell r="Q168" t="str">
            <v>Soporte documental de la implementación de las  7 soluciones tecnologicas para apoyar la seguridad de la información.
Registro documental del mejoramiento continuo de politicas, procesos y procedimientos relacionados con seguridad de la información, asi como el inventario, clasificación, etiquetado de información, protección de datos personales, evaluación de riesgos y planes de tratamiento de activos de información.</v>
          </cell>
          <cell r="R168" t="str">
            <v>Garantizar y  preservar la confidencialidad, integridad y disponibilidad de la información de la Secretaria General, con la actualización y gestion de la plataforma de seguridad de la informaicón.</v>
          </cell>
          <cell r="S168" t="str">
            <v>Constante</v>
          </cell>
          <cell r="T168" t="str">
            <v>Constante</v>
          </cell>
          <cell r="U168" t="str">
            <v>Porcentaje</v>
          </cell>
          <cell r="V168" t="str">
            <v>Eficacia</v>
          </cell>
          <cell r="W168" t="str">
            <v>Resultado</v>
          </cell>
          <cell r="X168">
            <v>2016</v>
          </cell>
          <cell r="Y168">
            <v>0</v>
          </cell>
          <cell r="Z168">
            <v>2016</v>
          </cell>
          <cell r="AA168">
            <v>0</v>
          </cell>
          <cell r="AB168">
            <v>0</v>
          </cell>
          <cell r="AC168">
            <v>1</v>
          </cell>
          <cell r="AD168">
            <v>1</v>
          </cell>
          <cell r="AE168">
            <v>1</v>
          </cell>
          <cell r="AF168">
            <v>1</v>
          </cell>
          <cell r="AG168" t="str">
            <v>No Aplica</v>
          </cell>
          <cell r="AH168" t="str">
            <v>No Aplica</v>
          </cell>
          <cell r="AI168" t="str">
            <v>No Aplica</v>
          </cell>
          <cell r="AJ168">
            <v>1</v>
          </cell>
          <cell r="AK168">
            <v>1</v>
          </cell>
          <cell r="AL168">
            <v>1081</v>
          </cell>
          <cell r="AM168" t="str">
            <v>Rediseño de la arquitectura de la plataforma tecnológica en la Secretaría General</v>
          </cell>
          <cell r="AN168">
            <v>1</v>
          </cell>
          <cell r="AO168" t="str">
            <v>Estrategia de Tecnologías de la Información y las Comunicaciones</v>
          </cell>
          <cell r="AP168" t="str">
            <v>No Aplica</v>
          </cell>
          <cell r="AQ168" t="str">
            <v>No Aplica</v>
          </cell>
          <cell r="AR168" t="str">
            <v>No Aplica</v>
          </cell>
          <cell r="AS168" t="str">
            <v>No Aplica</v>
          </cell>
          <cell r="AT168" t="str">
            <v>No Aplica</v>
          </cell>
          <cell r="AU168" t="str">
            <v>No Aplica</v>
          </cell>
          <cell r="AV168" t="str">
            <v>No Aplica</v>
          </cell>
          <cell r="AW168" t="str">
            <v>No Aplica</v>
          </cell>
          <cell r="AX168" t="str">
            <v>No Aplica</v>
          </cell>
          <cell r="AY168" t="str">
            <v>No Aplica</v>
          </cell>
          <cell r="AZ168" t="str">
            <v>No Aplica</v>
          </cell>
          <cell r="BA168" t="str">
            <v>No Aplica</v>
          </cell>
          <cell r="BB168" t="str">
            <v>No Aplica</v>
          </cell>
          <cell r="BC168" t="str">
            <v>No Aplica</v>
          </cell>
          <cell r="BD168" t="str">
            <v>No Aplica</v>
          </cell>
          <cell r="BE168" t="str">
            <v>No Aplica</v>
          </cell>
          <cell r="BF168" t="str">
            <v>No Aplica</v>
          </cell>
          <cell r="BG168" t="str">
            <v>No Aplica</v>
          </cell>
          <cell r="BH168" t="str">
            <v>No Aplica</v>
          </cell>
          <cell r="BI168" t="str">
            <v>No Aplica</v>
          </cell>
          <cell r="BJ168" t="str">
            <v>No Aplica</v>
          </cell>
          <cell r="BK168" t="str">
            <v>No Aplica</v>
          </cell>
          <cell r="BL168" t="str">
            <v>No Aplica</v>
          </cell>
          <cell r="BM168" t="str">
            <v>Plan de Acción Proyecto de inversión 1081 Rediseño de la arquitectura de la plataforma tecnológica en la Secretaría GeneralSGCEstrategia de Tecnologías de la Información y las Comunicaciones</v>
          </cell>
          <cell r="BN168" t="str">
            <v>Mide el avance de la ejecución de las actividades programadas en la vigencia para la implemententación y la sostenibilidad del sistema de seguridad de la información en la secretaria general</v>
          </cell>
          <cell r="BO168" t="str">
            <v>Actualizar plataforma de seguridad de la información
Gestionar la plataforma de Seguridad de la Información</v>
          </cell>
          <cell r="BP168" t="str">
            <v>Garantizar y  preservar la confidencialidad, integridad y disponibilidad de la información de la Secretaria General, con la actualización y gestion de la plataforma de seguridad de la informaicón.</v>
          </cell>
          <cell r="BQ168" t="str">
            <v>Soporte documental de la implementación de las  7 soluciones tecnologicas para apoyar la seguridad de la información.
Registro documental del mejoramiento continuo de politicas, procesos y procedimientos relacionados con seguridad de la información, asi como el inventario, clasificación, etiquetado de información, protección de datos personales, evaluación de riesgos y planes de tratamiento de activos de información.</v>
          </cell>
          <cell r="BR168" t="str">
            <v>Suma</v>
          </cell>
          <cell r="BS168">
            <v>20</v>
          </cell>
          <cell r="BT168">
            <v>0</v>
          </cell>
          <cell r="BU168">
            <v>1</v>
          </cell>
          <cell r="BV168">
            <v>1</v>
          </cell>
          <cell r="BW168">
            <v>2</v>
          </cell>
          <cell r="BX168">
            <v>2</v>
          </cell>
          <cell r="BY168">
            <v>3</v>
          </cell>
          <cell r="BZ168">
            <v>3</v>
          </cell>
          <cell r="CA168">
            <v>1</v>
          </cell>
          <cell r="CB168">
            <v>2</v>
          </cell>
          <cell r="CC168">
            <v>1</v>
          </cell>
          <cell r="CD168">
            <v>2</v>
          </cell>
          <cell r="CE168">
            <v>2</v>
          </cell>
          <cell r="CF168">
            <v>0</v>
          </cell>
          <cell r="CG168">
            <v>0.05</v>
          </cell>
          <cell r="CH168">
            <v>0.05</v>
          </cell>
          <cell r="CI168">
            <v>0.1</v>
          </cell>
          <cell r="CJ168">
            <v>0.1</v>
          </cell>
          <cell r="CK168">
            <v>0.15</v>
          </cell>
          <cell r="CL168">
            <v>0.15</v>
          </cell>
          <cell r="CM168">
            <v>0.05</v>
          </cell>
          <cell r="CN168">
            <v>0.1</v>
          </cell>
          <cell r="CO168">
            <v>0.05</v>
          </cell>
          <cell r="CP168">
            <v>0.1</v>
          </cell>
          <cell r="CQ168">
            <v>0.1</v>
          </cell>
          <cell r="CR168">
            <v>1</v>
          </cell>
          <cell r="CS168">
            <v>0</v>
          </cell>
          <cell r="CT168">
            <v>0</v>
          </cell>
          <cell r="CU168" t="str">
            <v>No Aplica.
El indicador solo se reporta a partir de febero</v>
          </cell>
          <cell r="CV168" t="str">
            <v>No aplica</v>
          </cell>
          <cell r="CW168" t="str">
            <v>No aplica</v>
          </cell>
          <cell r="CX168">
            <v>1</v>
          </cell>
          <cell r="CY168">
            <v>1</v>
          </cell>
          <cell r="CZ168" t="str">
            <v>Se realizo el proceso de adquisición de certificado de sitio seguro</v>
          </cell>
          <cell r="DA168" t="str">
            <v>Al solicitar las credenciales de sitio seguro el proveedor genero mal la compra a Certicamaras y Certicamaras por lo se tuvo que realizar el proceso de validación de dominios dos veces.</v>
          </cell>
          <cell r="DB168" t="str">
            <v>Un certificado de sitio seguro ofrece una seguridad bastante útil, para las paginas o sitios web de la entidad  que se encuentran amparado en él como: el intercambio de información sea seguro. Al transportar la información encriptada hasta que llegue a su destino, si alguien logra colgarse de la información no podrá usarla para nada debido a que esta encriptada.
Genera mayor credibilidad ante la ciudadania.</v>
          </cell>
          <cell r="DC168">
            <v>1</v>
          </cell>
          <cell r="DD168">
            <v>1</v>
          </cell>
          <cell r="DE168" t="str">
            <v xml:space="preserve">Se realizo la selección de la persona a contratar que va a realizar labores de oficial de seguridad de TI.
Se solicito inexistencia de cargo a Talento Humano.
Se recibio certificado de inexistencia.
</v>
          </cell>
          <cell r="DF168" t="str">
            <v>N.A
Esta activiadad se realizo en el tiempo previsto</v>
          </cell>
          <cell r="DG168" t="str">
            <v>Se selecciono personal idoneo con conocimientos especializados en el tema de seguridad de la información</v>
          </cell>
          <cell r="DH168">
            <v>2</v>
          </cell>
          <cell r="DI168">
            <v>2</v>
          </cell>
          <cell r="DJ168" t="str">
            <v>La OTIC realizo la Solicitud de contratación No 676, a la Dirección de Contratación mediante el nuemro de radicado 3-2019-11838 del 12 de abril de 2019.
Se Firma Contrato 611 de 2019.
La contratista elaboro un plan de acción de seguridad de la información para la vigencia 2019 que se va ir desarrollando con mas detalle en proximos meses.</v>
          </cell>
          <cell r="DK168" t="str">
            <v>N.A</v>
          </cell>
          <cell r="DL168" t="str">
            <v>Se adelanto el proceso de contratación el oficial de seguridad y con ello se da inicio a la actualización del procedimiento y a los activos de información.</v>
          </cell>
          <cell r="DM168">
            <v>2</v>
          </cell>
          <cell r="DN168">
            <v>2</v>
          </cell>
          <cell r="DO168" t="str">
            <v>Se realizó el análisis detallado correspondiente a la norma ISO 27001 de acuerdo a cada uno de los controles, donde se realizo visitas a cada una de las áreas involucradas (infraestructura, redes, base de datos, soporte técnico, gestión documental, recursos humanos, administrativa, control interno, control interno disciplinario, planeación y contratación) con el fin de conocer como son aplicados los controles correspondientes y la documentación de soporte. 
Se realizo la verificación de 13  memorandos del año 2018 referentes a los resultados de la actividad identificación y valoración de activos de información y registro nacional de bases de datos, donde se evidencio que la Dirección Distrital de Calidad del Servicio cuenta con un activo de riesgo alto por lo cual se genero el correpondiente plan de tratamiento, realizando seguimiento de acuerdo a lo informado por el responsable de la a Dirección Distrital de Calidad del Servicio, se llevo a cabo la creación de la carpeta compartida local, a la cual solo tienen acceso el administradir de la base de datos y funcionarios que realizan los informes.
 Se llevo a cabo la revisión documental del Sistema de Seguridad de la Información (SGSI), específicamente así: Proceso de Estrategia Tecnologías de la Información y las Comunicaciones, especificamente al procedimiento Inventario, clasificación, etiquetado de información, protección de datos personales, evaluación de riesgos y planes de tratamiento a los activos de información,  directiva 042/2007, Manual SGSI, Política de Gobierno Digital (decreto No. 1008/2018), guía para el inventario, clasificación, etiquetado de información, protección de datos personales y análisis de riesgos de los activos de información, guía de gestión de incidentes de seguridad, directiva 042/2007 (Políticas de seguridad de los activos de información para la SGAB), circular 049/2007 (uso adecuado del internet y del correo electrónico de la entidad) y documento referencia Vigencia de los Comités Técnicos de Seguridad de la Información en la Secretaria General a la luz de la expedición del decreto Nacional 1499 de 2017 y la resolución 004 de 2017 expedida por la Comisión Distrital de Sistemas -CDSl, carpeta de Seguridad.</v>
          </cell>
          <cell r="DP168" t="str">
            <v xml:space="preserve">N.A
</v>
          </cell>
          <cell r="DQ168" t="str">
            <v>Se realizo la verificacion del estado actual del SGSI y se han detectado algunas posibles modificaciones que hay que realizar en la politica y procedimiento.</v>
          </cell>
          <cell r="DR168">
            <v>3</v>
          </cell>
          <cell r="DS168">
            <v>3</v>
          </cell>
          <cell r="DT168" t="str">
            <v>Durante el periodo, se adelantaron las siguientes actividades:
1. Se recibieron los elementos del contrato 633 de 2019 cuyo objeto es: Contratar la adquisición de Cintas magnéticas Ultrium LTO 6 con Label de código de barra personalizada, con el fin de salvaguardar la información de misión crítica alojada en los servidores de la Secretaría General de la Alcaldía.
2. Se llevo a cabo la mesa de trabajo con la Dirección Distrital de calidad del servicio con el fin de revisar y modificar la Política de Tratamiento de Datos Personales de la Entidad.   E iguaslmente se llevo a cabo la mesa de trabajo con la Oficina Asesora de Jurídica con el fin de revisar la Política de Tratamiento de Datos Personales de la Entidad, teniendo en cuenta  los ajustes que se han realizado a la fecha.  Adicionalmente, se  envio memorandos  a la Dirección de Talento Humano,   Oficina de Alta consejería para los Derechos de las Víctimas, la Paz y la Reconciliación, y  Oficina Consejería de Comunicaciones, con el fin de que sean incluídas las finalidades del tratamiento de datos personales  de niños, niñas y adolescentes en la Política de Tratamiento de Datos Personales de la Secretaria General de la Alcaldía Mayor de Bogotá
3.  Se llevo a cabo el planteamiento de mejoras a los documentos: Manual del Sistema de Gestión de la Seguridad de la Información / Lineamientos para la implementación y sostenibilidad del Sistema de Gestión de Seguridad de la Información , donde se realizaron los ajustes pertienentes, los cuales deben ser aprobados por el Jefe de la Oficina de Tecnologías de la Información y las Comunicaciones</v>
          </cell>
          <cell r="DU168" t="str">
            <v xml:space="preserve">N.A
</v>
          </cell>
          <cell r="DV168" t="str">
            <v xml:space="preserve">Se realizo trabajo en la Política de Tratamiento de Datos Personales de la Entidad.
Se llevo a cabo el planteamiento de mejoras a los documentos a: Manual y  Lineamientos del Sistema de Gestión de Seguridad de la Información , donde se realizaron los ajustes pertienentes, los cuales se encuentran en revisión y aprobación del Jefe de la Oficina de Tecnologías de la Información y las Comunicaciones.
Las actividades realizadas en el periodo van encaminadas a:
1. Garantizar que se pueda salvaguardar la información de misión crítica alojada en los servidores de la Secretaría General de la Alcaldía y tenerla disponible en caso de alguna situación de fuer- za mayor como parte del plan de contingencia informático.
2. La elaboración y revisión de la Política de Tratamiento de Datos Personales de la Entidad ga- rantiza a los usuarios (internos y externos) que la Secretaria General está comprometido en efectuar un correcto uso y tratamiento de los datos personales contenidos en sus bases de da- tos, evitando el acceso no autorizado a terceros que puedan conocer o vulnerar, modificar, di- vulgar y/o destruir la información que allí reposa. Esto da credibilidad y posicionamiento a la en- tidad ante la ciudadanía.
3. El actualizar la documentación que se encuentra en el Sistema Integrado de gestión garantiza que el sistema de seguridad de la información está en constante mejora y que con el transcur- so del tiempo se encuentren actualizados implementando nuevos controles.
</v>
          </cell>
          <cell r="DW168">
            <v>3</v>
          </cell>
          <cell r="DX168">
            <v>3</v>
          </cell>
          <cell r="DY168" t="str">
            <v>Durante el periodo, se adelantaron las siguientes actividades:
1. Revisión de activos de información publicados a la fecha: Se llevo a cabo la revisión de activos de información publicados a la fecha, en contrando un total de 501 activos de información y clasificados de acuerdo a su tipo asi: 
- 29 Bases de datos,   
- 435 Datos/Información, 
- 6 Hardware/Infraestrucvtura,  
- 1 Redes de Comunicacion, 
- 1 Servicios, 
- 27 Software/ aplicaciones, 
- 2 Soporte de Información / Dispositivos moviles. 
2.  Elaboración cronograma y envio memorando para inicio de levantamiento activos: Se realizo la elaboración de los cronogramas por cada dependencia para llevar a cabo la implementación del procedimiento inventario, clasificación, etiquetado de información, protección de datos personales, evaluación de riesgos y planes de tratamiento a los activos de información (2213200-PR187) en la Entidad.    El diligenciamiento del formato 2213200-FT- 367 Identificación, Valoración y Planes de tratamiento a los Activos de Información en su hoja FT-367 Inventario Activos, debe ser devuelto por todas las dependencias de la Secretaria General de la Alcaldía Mayor de Bogotá a la Oficina de Tecnologías de la Información y las Comunicaciones el día 21 de agosto del 2019.     En el caso que la dependencia no tenga procesos y/o procedimientos a su cargo, deberá responder al memorando de Identificación/Actualización Activos de Información indicando que este es el motivo por el cual no se realiza la identificación correspondiente a los activos de información. Se envío memorando para actualización de activos de información: Se realizo el envío de los memorandos con el asunto Identificación/Actualización Activos de Información en los procesos actuales por medio del aplicativo SIGA, con el fin de diligenciar el formato 367 Identificación, Valoración y Planes de tratamiento a los Activos de Información en su hoja FT-367 Inventario Activos, a cada una de las dependencias de la Secretaria General de la Alcaldía Mayor de Bogotá.
3. Se adjudico el proceso de adquisición del software de analisis de vulnerabilidades y se instalaron las nuevas versiones del software quedando en la 6.5.33.</v>
          </cell>
          <cell r="DZ168" t="str">
            <v xml:space="preserve">N.A
</v>
          </cell>
          <cell r="EA168" t="str">
            <v>Se obtiene linea base para actualización de activos de información en la entidad.
Se Definieron los tiempos para que cada dependencia  realice la Identificación, Valoración y Planes de tratamiento a los Activos de Información y brtindar el acompañamiento y seguimiento en la valoración de riesgos, planes de tratamiento y diligenciamiento completo del formato 2213200-FT- 367. 
Se tiene nueva version del software de analisis de vulnerabilidades quedando en la versión 6.5.33, con esta herramienta se garantiza conocer las vulnerabilidades de las aplicaciones antes de ser puestas en producción y asi realizar las actualziaciones a software de base y sistemas operativos para disminuir los riesgos que se puedan presentar.</v>
          </cell>
          <cell r="EB168">
            <v>1</v>
          </cell>
          <cell r="EC168">
            <v>1</v>
          </cell>
          <cell r="ED168" t="str">
            <v>De acuerdo al cronograma establecido para cada una de las dependencias, se realizó acompañamiento por medio de capacitación y apoyo en las actividades de valoración de riesgos y generación de planes de tratamiento (de acuerdo a los resultados obtenidos de la valoración de riesgos) al primer grupo de dependencias:  - Secretaria Privada,  - Oficina de Alta consejería para los Derechos de las Víctimas, la Paz y la Reconciliación, - Oficina de Protocolo.</v>
          </cell>
          <cell r="EE168" t="str">
            <v>N.A</v>
          </cell>
          <cell r="EF168" t="str">
            <v xml:space="preserve"> - Se logra conocer cuáles son las dependencias que no cuentan con procesos y/o procedimientos a su cargo.
- Con el apoyo de la Oficial de Seguridad de la Información se realizó retroalimentación al  formato 367 en su hoja Activos Información de la OACDVPR, así mismo se brindó capacitación a los responsables de la identificación de activos de información de la esa dependencia en las actividades respectivas a la valoración de riesgos y generación de planes de tratamiento.
- Se cumplió a cabalidad con el cronograma establecido por la Oficial de Seguridad de la Información.</v>
          </cell>
          <cell r="EG168">
            <v>2</v>
          </cell>
          <cell r="EH168">
            <v>2</v>
          </cell>
          <cell r="EI168" t="str">
            <v>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 Oficina de Alta consejería Distrital de Tecnologías de la Información y Comunicaciones - TIC (04-septiembre-2019).
- Oficina Consejería de Comunicaciones.
- Despacho del Secretario General
- Oficina de Control Interno.
- Oficina Asesora de Planeación.
- Oficina Asesora de Jurídica.
- Oficina de Control Interno Disciplinario.
-  Oficina de las Tecnologías de la Información y de las Comunicaciones.
Adicionalmente, se dio recibo a satisfacción del contrato 789 de 2019 cuyo objeto es "Renovación y adquisición de licenciamiento Trend Micro para seguridad perimetral en los Equipos de Cómputo y Servidores de la Secretaria General de la Alcaldia Mayor de Bogotá. D.C.</v>
          </cell>
          <cell r="EJ168" t="str">
            <v>N.A</v>
          </cell>
          <cell r="EK168" t="str">
            <v>Con el apoyo de la Oficial de Seguridad de la Información se realizó retroalimentación al formato 367 en su hoja Activos Información de las siguientes dependencias: Oficina Asesora de Comunicaciones, Oficina de Control Interno Disciplinario, Oficina de Control Interno, Oficina Asesora de Planeación, Oficina Asesora Jurídica, Oficina de las Tecnologías de la Información y las Comunicaciones, así mismo se brindó capacitación a los responsables de la identificación de activos de información de la esa dependencia en las actividades respectivas a la valoración de riesgos y generación de planes de tratamiento. - Se cumplió a cabalidad con el cronograma establecido por la Oficial de Seguridad de la Información.
Con la implementación de la renovación de  licencias de Antivirus los equipos de la Secretaria General de la Alcaldía Mayor de Bogotá están protegidos contra virus posibles que se encuentra en la Secretaría.</v>
          </cell>
          <cell r="EL168">
            <v>3</v>
          </cell>
          <cell r="EM168">
            <v>3</v>
          </cell>
          <cell r="EN168" t="str">
            <v xml:space="preserve">1. 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Subsecretaría Técnica, Dirección Distrital de Desarrollo Institucional, Subdirección de Imprenta Distrital,  Dirección Distrital de Relaciones Internacionales, Dirección Distrital de Archivo de Bogotá, Dirección del Sistema Distrital de Servicio a la Ciudadanía, Dirección de Contratación, Subsecretaría Corporativa, Dirección de Talento Humano, Subdirección de Servicios Administrativos, Subdirección Financiera.  Es decir que se atendieron el tercer grupo de dependencias para valoración de riesgos y generación de planes de tratamiento  de activos de información.
2.  Se  recibio e instalo el nuevo aire acondicionado para el datacenter principal (Edificio Lievano) que se adquirio mediante contrato 4204000-741-2019,  con ello se garantiza un sistema de alta disponibilidad con los dos Aires Acondicionados  instalados en nuestro data center, los cuales quedaron intercomunicados para garantizar su funcionamiento 7x24. Se tramito el ingreso a almacén se radicó con el No. con 3-2019-32666 para pago del mismo.
3. Se realizó la configuración e instalación de la NAS, adquirida en el proceso de bolsa tecnología por medio del contrato 798 de 2019, esta NAS la componen los siguientes elementos, •	HPE Store Easy 1660Perf Storage, • HPE 16Gb Smart Kit, • HPE 32 TB SAS 4-pk HDD, • HP 3.0 CableData.  Este elemento se utilizara especialmente para almacenar imagenes y documentos historicos de Archivo de Bogota.. </v>
          </cell>
          <cell r="EO168" t="str">
            <v>N.A</v>
          </cell>
          <cell r="EP168" t="str">
            <v xml:space="preserve"> - Se logró conocer cuáles son las dependencias que no cuentan con procesos y/o procedimientos a su cargo.
-  Una vez recibidos los formatos 367 totalmente diligenciados por los responsables designados, se logro identificar que hasta la fecha no ha sido necesario generar planes de tratamiento, esto teniendo en cuenta la valoración de riegos asociados a los Activos de Información. 
- Se cumplió a cabalidad con el cronograma establecido por la Oficial de Seguridad de la Información.
- Se tiene ahora en el datacenter alta disponibilidad de Aires acondicionados que permite servicio del mismo 7x24, minimizando el recalentamiento del centro de computo y garantiza el buen funcionamiento de los servidores datos de misión crita que se encuentra alli instalados.
- El nuevo sistema de almacenamiento NAS adquirido para ser utilizadoa especialmente para almacenar imagenes y documentos historicos de Archivo de Bogota.</v>
          </cell>
          <cell r="EQ168">
            <v>2</v>
          </cell>
          <cell r="ER168">
            <v>2</v>
          </cell>
          <cell r="ES168" t="str">
            <v xml:space="preserve">De acuerdo con la entrega formatos 2213200-FT-367 Identificación, Valoración y Planes de Tratamiento a los Activos de Información y diligenciamiento por parte de las dependencias de la Secretaría General de la Alcaldía Mayor de Bogotá, se realizó la consolidación de:
1. inventario de activos de información y
2. índice de Información Clasificada y Reservada de la Secretaría General de la Alcaldía Mayor de Bogotá. </v>
          </cell>
          <cell r="ET168" t="str">
            <v>N.A</v>
          </cell>
          <cell r="EU168" t="str">
            <v xml:space="preserve"> - Se logró consolidar el inventario de activos de información e índice de Información Clasificada y Reservada de la Secretaría General de la Alcaldía Mayor de Bogotá, teniendo como insumo los formatos 2213200-FT-367 Identificación, Valoración y Planes de Tratamiento a los Activos de Información de cada una de las dependencias, con el fin de realizar la correspondiente publicación en el botón de transparencia de la página web de la Entidad.
- Se cumplió a cabalidad con el cronograma establecido por la Oficial de Seguridad de la Información.</v>
          </cell>
          <cell r="EV168">
            <v>2</v>
          </cell>
          <cell r="EW168">
            <v>0</v>
          </cell>
          <cell r="EX168" t="str">
            <v>La Oficina de la tecnologias de la informació y comunicaciones maximizando el saldo del presupuesto produco de las subastas inversas de hardware realizadas en la vigencia pudo adquirir e implementar dos herramientas que coayudan a la seguiridad de la información asi:
- Herramienta Clearpass: es una herramienta con la cual se puede obtener una visibilidad y un control de acceso a la red de datos o comunicación de la entidad dinámico basado en definición de perfiles, aplicación de políticas, acceso de invitados a las redes inalámbricas de la Secretaria General. En este caso se adquirieron 1.300 sesiones concurentes
- Herramienta AirWave:  herramienta con la cual se puede monitorear y ofrece una vista pormenorizada de todas las redes cableadas e inalámbricas de la Secretaria General. Monitorizando de manera proactiva el estado y el rendimiento de todos los elementos de la infraestructura tecnológica permitiendo a la OTIC la obtención de la información requerida para dar apoyo al nuevo entorno de trabajo digital, adquiriendose 150 licencias.</v>
          </cell>
          <cell r="EY168" t="str">
            <v>N.A</v>
          </cell>
          <cell r="EZ168" t="str">
            <v>Maximizando los recursos presupuestales se logro la adquisición de dos herramientas que ayudan a la mejor seguridad de la información al interior de la entidad. 
Con la solución Clearpass  se beneficia la seguridad en la navegación de los usuarios al interior de la Secretaria General, adicionalmente  permite identificar y crear un acceso de red a cada invitado que ingrese a la mazana Lievano, en general la herramienta Clearpass  nos ayuda a tener el control de cada visitante a la entidad.
Con la solución Airwave: la OTIC puede monitorear y controlar los elementos de la infraestructura tecnológica y actuar de forma proactiva minimizar  problemas en el funcionamiento de elementos activos de red y servidores físicos.</v>
          </cell>
          <cell r="FA168">
            <v>22</v>
          </cell>
          <cell r="FB168">
            <v>0</v>
          </cell>
          <cell r="FC168" t="str">
            <v>Cumple</v>
          </cell>
          <cell r="FD168" t="str">
            <v>Cumplido</v>
          </cell>
          <cell r="FE168" t="str">
            <v>Cumplido</v>
          </cell>
          <cell r="FF168" t="str">
            <v>Adecuado</v>
          </cell>
          <cell r="FG168" t="str">
            <v>Coherente</v>
          </cell>
          <cell r="FH168" t="str">
            <v>Concuerda</v>
          </cell>
          <cell r="FI168" t="str">
            <v>Concuerda</v>
          </cell>
          <cell r="FJ168" t="str">
            <v>Relación directa</v>
          </cell>
          <cell r="FK168" t="str">
            <v>Adecuado</v>
          </cell>
          <cell r="FL168" t="str">
            <v>Oportuna</v>
          </cell>
          <cell r="FM168" t="str">
            <v>El indicador está bien reportado en términos generales. Esto es: hay coherencia en el reporte cuantitativo y en la relación entre los datos y el reporte cualitativo. Sin embargo, este último reporte no permite evidenciar suficientemente la relación entre la actividad reportada, las actividades programadas en el indicador, la descripción del indicador y el reporte cuantitativo. En ese sentido, se califican los criterios correspondientes como indterminados.
Asimismo, no es posible determinar si las actividades que se reportan coinciden con las programadas. Al hacer la revisión de las Fuentes de Verificación se evidenció que hace falta incluir el plan de trabajo para conocer la relación de las actividades programadas para cada mes y poder contrastar contra el avance de cada periodo.
22-abril: Se ajustó correctamente por parte de la dependencia</v>
          </cell>
          <cell r="FN168" t="str">
            <v>Sebastián Malpica</v>
          </cell>
          <cell r="FO168" t="str">
            <v>Cumplido</v>
          </cell>
          <cell r="FP168" t="str">
            <v>Cumplido</v>
          </cell>
          <cell r="FQ168" t="e">
            <v>#N/A</v>
          </cell>
          <cell r="FR168" t="str">
            <v>Adecuado</v>
          </cell>
          <cell r="FS168" t="str">
            <v>Coherente</v>
          </cell>
          <cell r="FT168" t="str">
            <v>Concuerda</v>
          </cell>
          <cell r="FU168" t="str">
            <v>Concuerda</v>
          </cell>
          <cell r="FV168" t="str">
            <v>Relación directa</v>
          </cell>
          <cell r="FW168" t="str">
            <v>Adecuado</v>
          </cell>
          <cell r="FX168" t="str">
            <v>Oportuna</v>
          </cell>
          <cell r="FY168" t="str">
            <v>El indicador está bien reportado. Asimismo, se recomienda ampliar la redacción de los beneficios dando cuenta de lo positivo que resulta de los logros obtenidos discriminando los distintos beneficiarios (pueden ser interno o externos). La actual redacción da cuenta del resultado del indicador pero es necesario profundizar los beneficios de obtener dicho resultado.
24-07-2019: La dependencia envía el memorando 3-2019-21643 ampliando los beneficios. Se ajusta el criterio C4.</v>
          </cell>
          <cell r="FZ168" t="str">
            <v>Sebastián Malpica</v>
          </cell>
          <cell r="GA168" t="str">
            <v>Cumple</v>
          </cell>
          <cell r="GB168" t="str">
            <v>Cumplido</v>
          </cell>
          <cell r="GC168" t="e">
            <v>#N/A</v>
          </cell>
          <cell r="GD168" t="str">
            <v>Adecuado</v>
          </cell>
          <cell r="GE168" t="str">
            <v>Coherente</v>
          </cell>
          <cell r="GF168" t="str">
            <v>Concuerda</v>
          </cell>
          <cell r="GG168" t="str">
            <v>Concuerda</v>
          </cell>
          <cell r="GH168" t="str">
            <v>Relación directa</v>
          </cell>
          <cell r="GI168" t="str">
            <v>Adecuado</v>
          </cell>
          <cell r="GJ168" t="str">
            <v>Oportuna</v>
          </cell>
          <cell r="GK168" t="str">
            <v>El indicador está bien reportado</v>
          </cell>
          <cell r="GL168" t="str">
            <v>Sebastián Malpica</v>
          </cell>
          <cell r="GM168" t="str">
            <v>Cumple</v>
          </cell>
          <cell r="GN168" t="str">
            <v>Sobrecumplido</v>
          </cell>
          <cell r="GO168" t="e">
            <v>#N/A</v>
          </cell>
          <cell r="GP168" t="str">
            <v>Adecuado</v>
          </cell>
          <cell r="GQ168" t="str">
            <v>Coherente</v>
          </cell>
          <cell r="GR168" t="str">
            <v>Concuerda</v>
          </cell>
          <cell r="GS168" t="str">
            <v>Concuerda</v>
          </cell>
          <cell r="GT168" t="str">
            <v>Relación directa</v>
          </cell>
          <cell r="GU168" t="str">
            <v>Adecuado</v>
          </cell>
          <cell r="GV168" t="str">
            <v>Oportuna</v>
          </cell>
          <cell r="GW168" t="str">
            <v xml:space="preserve"> El indicador esta adecuadamente reportado y cumple todos los criterios de calidad del reporte</v>
          </cell>
          <cell r="GX168" t="str">
            <v>Sebastian Malpica</v>
          </cell>
          <cell r="GY168">
            <v>0</v>
          </cell>
          <cell r="GZ168">
            <v>1</v>
          </cell>
          <cell r="HA168">
            <v>1</v>
          </cell>
          <cell r="HB168">
            <v>1</v>
          </cell>
          <cell r="HC168">
            <v>1</v>
          </cell>
          <cell r="HD168">
            <v>1</v>
          </cell>
          <cell r="HE168">
            <v>1</v>
          </cell>
          <cell r="HF168">
            <v>1</v>
          </cell>
          <cell r="HG168">
            <v>1</v>
          </cell>
          <cell r="HH168">
            <v>1</v>
          </cell>
          <cell r="HI168">
            <v>1</v>
          </cell>
          <cell r="HJ168">
            <v>20</v>
          </cell>
          <cell r="HK168">
            <v>22</v>
          </cell>
          <cell r="HL168">
            <v>0</v>
          </cell>
          <cell r="HM168">
            <v>0.05</v>
          </cell>
          <cell r="HN168">
            <v>0.05</v>
          </cell>
          <cell r="HO168">
            <v>0.1</v>
          </cell>
          <cell r="HP168">
            <v>0.1</v>
          </cell>
          <cell r="HQ168">
            <v>0.15</v>
          </cell>
          <cell r="HR168">
            <v>0.15</v>
          </cell>
          <cell r="HS168">
            <v>0.05</v>
          </cell>
          <cell r="HT168">
            <v>0.1</v>
          </cell>
          <cell r="HU168">
            <v>0.15</v>
          </cell>
          <cell r="HV168">
            <v>0.1</v>
          </cell>
          <cell r="HW168">
            <v>0.1</v>
          </cell>
          <cell r="HX168">
            <v>1.1000000000000003</v>
          </cell>
          <cell r="HY168" t="str">
            <v>No Programó</v>
          </cell>
          <cell r="HZ168">
            <v>1</v>
          </cell>
          <cell r="IA168">
            <v>1</v>
          </cell>
          <cell r="IB168">
            <v>1</v>
          </cell>
          <cell r="IC168">
            <v>1</v>
          </cell>
          <cell r="ID168">
            <v>1</v>
          </cell>
          <cell r="IE168">
            <v>1</v>
          </cell>
          <cell r="IF168">
            <v>1</v>
          </cell>
          <cell r="IG168">
            <v>1</v>
          </cell>
          <cell r="IH168">
            <v>1.125</v>
          </cell>
          <cell r="II168">
            <v>1.1111111111111112</v>
          </cell>
          <cell r="IJ168">
            <v>1.1000000000000001</v>
          </cell>
          <cell r="IK168">
            <v>1</v>
          </cell>
          <cell r="IL168">
            <v>1</v>
          </cell>
          <cell r="IM168">
            <v>1</v>
          </cell>
          <cell r="IN168">
            <v>1.1000000000000001</v>
          </cell>
          <cell r="IP168">
            <v>0.1</v>
          </cell>
          <cell r="IQ168">
            <v>0.45000000000000007</v>
          </cell>
          <cell r="IR168">
            <v>0.75000000000000011</v>
          </cell>
          <cell r="IS168">
            <v>1.1000000000000001</v>
          </cell>
        </row>
        <row r="169">
          <cell r="A169" t="str">
            <v>145C</v>
          </cell>
          <cell r="B169" t="str">
            <v>Oficina de Tecnologías de la Información y las Comunicaciones</v>
          </cell>
          <cell r="C169" t="str">
            <v>Jefe Oficina de Tecnologías de la Información y las Comunicaciones</v>
          </cell>
          <cell r="D169" t="str">
            <v>Carlos Alberto Sánchez Rave</v>
          </cell>
          <cell r="E169" t="str">
            <v>P2 -  SERVICIO AL CIUDADANO</v>
          </cell>
          <cell r="F169" t="str">
            <v xml:space="preserve">P2O2 Simplificar, racionalizar y virtualizar trámites y servicios para contribuir al mejoramiento del clima de negocios y facilitar el ejercicio de los derechos y el cumplimiento de deberes de la ciudadanía </v>
          </cell>
          <cell r="G169" t="str">
            <v>P2O2A2 Optimizar herramientas tecnológicas que soporten la prestación del servicio a la ciudadanía</v>
          </cell>
          <cell r="H169" t="str">
            <v>Garantizar Mantenimiento Y Operación De La Plataforma Tecnológica De La Secretaría General</v>
          </cell>
          <cell r="I169" t="str">
            <v>Mantenimiento y operación de la plataforma tecnológica de la Secretaría General</v>
          </cell>
          <cell r="J169" t="str">
            <v>Mide las soluciones  implementadas que permiten adecuar u organizar o ampliar o actualizar la Infraestructura Tecnológica necesaria que permita la normal operación de los servicios TI en la entidad.</v>
          </cell>
          <cell r="K169" t="str">
            <v>(Soluciones adquiridas e implementadas / Soluciones programadas) *100</v>
          </cell>
          <cell r="L169" t="str">
            <v>Act ejecutadas</v>
          </cell>
          <cell r="M169" t="str">
            <v>Act programadas</v>
          </cell>
          <cell r="O169" t="str">
            <v>Plataforma tecnológica operando</v>
          </cell>
          <cell r="P169" t="str">
            <v>Actualizar y ampliar soluciones tecnológicas en la Secretaría General
Fortalecer la Gobernalidad de TI en la entidad
Optimizar sistemas de información y sitios web con soporte técnico en la Secretaría General</v>
          </cell>
          <cell r="Q169" t="str">
            <v>Soporte documental de la adquisición y/o implementación de las 8 soluciones tecnologicas en la Secretaria General:
- Soporte y actualización del software de base de datos ORACLE
- Microsoft Ofices 2016
- Correo Outlook 365
- Procesamiento en la Nube Azure
- Extensión de Garantia HP
- Extensión de Garantia DELL
- Licencias Apploance (Readware)
- Licencias Wmware (virtualización)
+ indicador 145a
Desarrollo y elaboración de entregables de un contrato con ETB como:
- Modelo de gestión de la A-E
- Marco de Referencia de Gobierno A-E y TI.
- Generar competencias en TOGAF (capacitación) 
- Estrategia de Gestion del cambio (campañas institucionales para promiver la A-E)
+ indicador 137
Cronogramas, informes y entregables de los contratos: 50, 277, 109, 99, 484 de 2019 y algunos funcionarios de la OTIC de la Secretaria General.</v>
          </cell>
          <cell r="R169" t="str">
            <v>El mantener en optimas condiciones y/o ampliar la cobertura del conjunto de hardware y software de la plataforma tecnologica,  mediante la implementación de soluciones TI con las ultimas versiones  ofrece a los usuaciones  de la Secretaria General una serie de recursos y servicios TI como comunicación, interacción, transmisión de datos e información, con mayor accesibilidad.</v>
          </cell>
          <cell r="S169" t="str">
            <v>Constante</v>
          </cell>
          <cell r="T169" t="str">
            <v>Constante</v>
          </cell>
          <cell r="U169" t="str">
            <v>Porcentaje</v>
          </cell>
          <cell r="V169" t="str">
            <v>Eficacia</v>
          </cell>
          <cell r="W169" t="str">
            <v>Resultado</v>
          </cell>
          <cell r="X169">
            <v>2018</v>
          </cell>
          <cell r="Y169">
            <v>0</v>
          </cell>
          <cell r="Z169">
            <v>2018</v>
          </cell>
          <cell r="AA169">
            <v>0</v>
          </cell>
          <cell r="AB169">
            <v>0</v>
          </cell>
          <cell r="AC169">
            <v>1</v>
          </cell>
          <cell r="AD169">
            <v>1</v>
          </cell>
          <cell r="AE169">
            <v>1</v>
          </cell>
          <cell r="AF169">
            <v>1</v>
          </cell>
          <cell r="AG169" t="str">
            <v>No Aplica</v>
          </cell>
          <cell r="AH169" t="str">
            <v>No Aplica</v>
          </cell>
          <cell r="AI169" t="str">
            <v>No Aplica</v>
          </cell>
          <cell r="AJ169">
            <v>1</v>
          </cell>
          <cell r="AK169">
            <v>1</v>
          </cell>
          <cell r="AL169">
            <v>1081</v>
          </cell>
          <cell r="AM169" t="str">
            <v>Rediseño de la arquitectura de la plataforma tecnológica en la Secretaría General</v>
          </cell>
          <cell r="AN169">
            <v>1</v>
          </cell>
          <cell r="AO169" t="str">
            <v>Gestión, administración y soporte de infraestructura y recursos tecnológicos</v>
          </cell>
          <cell r="AP169" t="str">
            <v>No Aplica</v>
          </cell>
          <cell r="AQ169" t="str">
            <v>No Aplica</v>
          </cell>
          <cell r="AR169" t="str">
            <v>No Aplica</v>
          </cell>
          <cell r="AS169" t="str">
            <v>No Aplica</v>
          </cell>
          <cell r="AT169" t="str">
            <v>No Aplica</v>
          </cell>
          <cell r="AU169" t="str">
            <v>No Aplica</v>
          </cell>
          <cell r="AV169" t="str">
            <v>No Aplica</v>
          </cell>
          <cell r="AW169" t="str">
            <v>No Aplica</v>
          </cell>
          <cell r="AX169" t="str">
            <v>No Aplica</v>
          </cell>
          <cell r="AY169" t="str">
            <v>No Aplica</v>
          </cell>
          <cell r="AZ169" t="str">
            <v>No Aplica</v>
          </cell>
          <cell r="BA169" t="str">
            <v>No Aplica</v>
          </cell>
          <cell r="BB169" t="str">
            <v>No Aplica</v>
          </cell>
          <cell r="BC169" t="str">
            <v>No Aplica</v>
          </cell>
          <cell r="BD169" t="str">
            <v>No Aplica</v>
          </cell>
          <cell r="BE169" t="str">
            <v>No Aplica</v>
          </cell>
          <cell r="BF169" t="str">
            <v>No Aplica</v>
          </cell>
          <cell r="BG169" t="str">
            <v>No Aplica</v>
          </cell>
          <cell r="BH169" t="str">
            <v>No Aplica</v>
          </cell>
          <cell r="BI169" t="str">
            <v>No Aplica</v>
          </cell>
          <cell r="BJ169" t="str">
            <v>No Aplica</v>
          </cell>
          <cell r="BK169" t="str">
            <v>No Aplica</v>
          </cell>
          <cell r="BL169" t="str">
            <v>No Aplica</v>
          </cell>
          <cell r="BM169" t="str">
            <v>Plan de Acción Proyecto de inversión 1081 Rediseño de la arquitectura de la plataforma tecnológica en la Secretaría GeneralSGCGestión, administración y soporte de infraestructura y recursos tecnológicos</v>
          </cell>
          <cell r="BN169" t="str">
            <v>Mide las soluciones  implementadas que permiten adecuar u organizar o ampliar o actualizar la Infraestructura Tecnológica necesaria que permita la normal operación de los servicios TI en la entidad.</v>
          </cell>
          <cell r="BO169" t="str">
            <v>Actualizar y ampliar soluciones tecnológicas en la Secretaría General
Fortalecer la Gobernalidad de TI en la entidad
Optimizar sistemas de información y sitios web con soporte técnico en la Secretaría General</v>
          </cell>
          <cell r="BP169" t="str">
            <v>El mantener en optimas condiciones y/o ampliar la cobertura del conjunto de hardware y software de la plataforma tecnologica,  mediante la implementación de soluciones TI con las ultimas versiones  ofrece a los usuaciones  de la Secretaria General una serie de recursos y servicios TI como comunicación, interacción, transmisión de datos e información, con mayor accesibilidad.</v>
          </cell>
          <cell r="BQ169" t="str">
            <v>Soporte documental de la adquisición y/o implementación de las 8 soluciones tecnologicas en la Secretaria General:
- Soporte y actualización del software de base de datos ORACLE
- Microsoft Ofices 2016
- Correo Outlook 365
- Procesamiento en la Nube Azure
- Extensión de Garantia HP
- Extensión de Garantia DELL
- Licencias Apploance (Readware)
- Licencias Wmware (virtualización)
+ indicador 145a
Desarrollo y elaboración de entregables de un contrato con ETB como:
- Modelo de gestión de la A-E
- Marco de Referencia de Gobierno A-E y TI.
- Generar competencias en TOGAF (capacitación) 
- Estrategia de Gestion del cambio (campañas institucionales para promiver la A-E)
+ indicador 137
Cronogramas, informes y entregables de los contratos: 50, 277, 109, 99, 484 de 2019 y algunos funcionarios de la OTIC de la Secretaria General.</v>
          </cell>
          <cell r="BR169" t="str">
            <v>Suma</v>
          </cell>
          <cell r="BS169">
            <v>8.3000000000000007</v>
          </cell>
          <cell r="BT169">
            <v>0</v>
          </cell>
          <cell r="BU169">
            <v>1</v>
          </cell>
          <cell r="BV169">
            <v>0</v>
          </cell>
          <cell r="BW169">
            <v>3</v>
          </cell>
          <cell r="BX169">
            <v>0</v>
          </cell>
          <cell r="BY169">
            <v>1</v>
          </cell>
          <cell r="BZ169">
            <v>2</v>
          </cell>
          <cell r="CA169">
            <v>0</v>
          </cell>
          <cell r="CB169">
            <v>1</v>
          </cell>
          <cell r="CC169">
            <v>0</v>
          </cell>
          <cell r="CD169">
            <v>0</v>
          </cell>
          <cell r="CE169">
            <v>0</v>
          </cell>
          <cell r="CF169">
            <v>0</v>
          </cell>
          <cell r="CG169">
            <v>0.12048192771084336</v>
          </cell>
          <cell r="CH169">
            <v>0</v>
          </cell>
          <cell r="CI169">
            <v>0.36144578313253006</v>
          </cell>
          <cell r="CJ169">
            <v>0</v>
          </cell>
          <cell r="CK169">
            <v>0.12048192771084336</v>
          </cell>
          <cell r="CL169">
            <v>0.24096385542168672</v>
          </cell>
          <cell r="CM169">
            <v>0</v>
          </cell>
          <cell r="CN169">
            <v>0.12048192771084336</v>
          </cell>
          <cell r="CO169">
            <v>0</v>
          </cell>
          <cell r="CP169">
            <v>0</v>
          </cell>
          <cell r="CQ169">
            <v>0</v>
          </cell>
          <cell r="CR169">
            <v>1</v>
          </cell>
          <cell r="CS169">
            <v>0</v>
          </cell>
          <cell r="CT169">
            <v>8</v>
          </cell>
          <cell r="CU169" t="str">
            <v>No Aplica.
El indicador solo se reporta a partir de febero</v>
          </cell>
          <cell r="CV169" t="str">
            <v>No aplica</v>
          </cell>
          <cell r="CW169" t="str">
            <v>No aplica</v>
          </cell>
          <cell r="CX169">
            <v>1</v>
          </cell>
          <cell r="CY169">
            <v>8</v>
          </cell>
          <cell r="CZ169" t="str">
            <v>En el mes febrero se programo contar con el soporte y actualización de la Base de Datos ORACLE, se realiza el contrato y la Secretaria General cuenta con los siguientes  productos: 8 licencias Oracle Internet Developer Suite – Named User Plus Perpetual, 4 licencias de Oracle Real Application Clusters Processor Perpetual, 5 licencias de Oracle WebLogic Suite Processor Perpetual y 5 licencias de Oracle Database Enterprise Edition – Proceessor Perpetual.</v>
          </cell>
          <cell r="DA169" t="str">
            <v>N.A</v>
          </cell>
          <cell r="DB169" t="str">
            <v>Con los productos Oracle que posee la entidad, se tiene la disposición de todas las actualizaciones a las últimas versiones por la vigencia 2019, también se puede tener documentación en línea o consulta técnicos especializados en los productos, acortando los tiempos de indisponibilidad que puedan presentarse.  También se ha logrado mantener el servicio de la base de datos Oracle con un mínimo de ventanas de interrupción del servicio, se minimiza el tiempo de inactividad, para que los aplicativos que almacenan información en dichas bases de datos se encuentren en disponibles al servicio de las dependencias de la Entidad. Se han realizado actividades de procesamiento de estadísticas dentro de la base de dato y en los esquemas más utilizados, para mejorar el rendimiento en los procesos de esta.</v>
          </cell>
          <cell r="DC169">
            <v>0</v>
          </cell>
          <cell r="DD169">
            <v>8</v>
          </cell>
          <cell r="DE169" t="str">
            <v>No Aplica.
Pues NO para este  periodo no se tiene programada la implemetación de ninguna solución.</v>
          </cell>
          <cell r="DF169" t="str">
            <v>N.A</v>
          </cell>
          <cell r="DG169" t="str">
            <v>No aplica</v>
          </cell>
          <cell r="DH169">
            <v>3</v>
          </cell>
          <cell r="DI169">
            <v>8</v>
          </cell>
          <cell r="DJ169" t="str">
            <v>En el mes abril se implementaron  3 soluciones, a saber:   
1. Renovaron licencias E1 (solo Correo - exchange Online), Se renovaron 736 licencias, actualmente tenemos activas 652. Las demás licencias se utilizarán de acuerdo a la volatilidad de los servidores de la Secretaria General de la Alcaldia Mayor de Bogotá. D.C    
2. Renovación licencias E3 (contiene correo y herramientas de office 365) Se renovaron 614 licencias de Office 365 E3, de las cuales se tienen asignadas a funcionarios de la Secretaria General de la Alcaldia Mayor de Bogotá. D.C en su completitud. 
3. Azure: Se adquieren 7 tokens de Azure distribuidos en unidades de 60 unidades (1) y 120 unidades (6). El día 26 de abril del presente año, se procede con la activación del token de 60 unidades en el portal de azure de la Secretaria General de la Alcaldia Mayor de Bogotá. D.C con el objetivo de mantener el servicio activo de los portales.</v>
          </cell>
          <cell r="DK169" t="str">
            <v>N.A</v>
          </cell>
          <cell r="DL169" t="str">
            <v>Mediante la ORDEN DE COMPRA DE CODIGO No. 4204000-565-2019, a través del Acuerdo Marco de Precios, bajo el objeto “Adquirir productos y servicios Microsoft para dar continuidad a las aplicaciones, sitios y/o páginas web a través del Acuerdo Marco de Precios No. CCE-578-2017 para la Secretaría General de la Alcaldía Mayor de Bogotá, D.C. se imlementaron las soluciones:  Correo Exchange Online, Office 365 y Tokens de Azure (procesamiento en la nube de Paginas y/o sitios Web)</v>
          </cell>
          <cell r="DM169">
            <v>0</v>
          </cell>
          <cell r="DN169">
            <v>0</v>
          </cell>
          <cell r="DO169" t="str">
            <v>Para el mes de mayo no se tenia ninguna solucion tecnologica implementada, sin embargo se tiene avance en las siguientes soluciones de la plataforma tecnologica:
1. Licencias Applice o balanceador de carga:  se envio la solicitud de contratación el 13/05 con memo 3-2019-14566 y se realizo la apertura del proceso mediante resolucion 367 de 2019.
2. Proceso de Bolsa Tecnologica:  se solicitaron las cotizaciones de todos los Items de los diferentes lotes, se recibieron las cotizaciones y se elaboro el estudio de mercado el cual se envio para validar a financiera.</v>
          </cell>
          <cell r="DP169" t="str">
            <v xml:space="preserve">La causa de la dificultad (retraso de 15 días) reportadas es la siguiente: En mesa de trabajo entre Dirección Contratación, Subdirección Financiera y OTIC, el acompañamiento jurídico nos observó la ficha técnica en lo relacionado con las características de los servicios conexos a contratar, por tal motivo se tuvo que ajustar dichas características técnicas y volver a solicitar cotizaciones para poder enviar el estudio de mercado para aprobación de la Subdirección Financiera y seguir el proceso operativo normal de una selección abreviada.
</v>
          </cell>
          <cell r="DQ169" t="str">
            <v>Se avance en los procesos de contratación con los cuales se pretende adquirir e implementar  soluciones  tecnologicas.</v>
          </cell>
          <cell r="DR169">
            <v>0</v>
          </cell>
          <cell r="DS169">
            <v>1</v>
          </cell>
          <cell r="DT169" t="str">
            <v>Para el mes de junio se tenia previsto el tener una solucion tecnologica implementada, sin embargo atendiendo la sugerencia de la Dirección de Contratación en el sentido de unir dos adquisiciones en un solo proceso, el inicio de este se vio afectado entre 15 a 20 dias, sinembargo, se tiene avance en las siguientes soluciones de la plataforma tecnologica:
1. RADWARE (proceso de subasta inversa): Se realizo la apertura del proceso para la adquisición de mediante resolucion 367 de 2019, segun cronograma se tiene prevista la adjudicación para el 5 de julio, y teniendo en cuenta que es la activación de una licencia su ejecución se hara durante el mismo mes.
2. CORREO MASIVO (Proceso de minima Cuantia): segun cronograma su adjudicación se tiene prevista para el 10 de julio, y teniendo en cuenta que es la activación de una licencia su ejecución se hara durante el mismo mes.
3. BOLSA TECNOLOGICA:  Se aprobo  Estudio de Mercado por parte de financiera,    Se envio Estudios Previos  Anexo Técnico Análisis de Sector y Matriz de riesgos al la Direccion de contratación.    Se realizo la modificacion del numero de lotes para el proceso pasando de 10 a 9 Lotes.     En el mes de Julio debe ya ser publicado el proceso.</v>
          </cell>
          <cell r="DU169" t="str">
            <v xml:space="preserve">Se tiene un atraso de 15 dias en la implementación de la solución RADWARE (proceso de subasta inversa) el cual se realizo a apertura  mediante resolucion 367 de 2019, segun cronograma se tiene prevista la adjudicación para el 5 de julio, y teniendo en cuenta que es la activación de una licencia su ejecución se hara durante el mismo mes.  </v>
          </cell>
          <cell r="DV169" t="str">
            <v>Las soluciones implementadas garantizan la continuidad de la disponibilidad del servicio de correo para todos los funcionarios y contratistas de la entidad manteniendo el almacenamiento y la seguridad de la información de los documentos, conferencias, calendarios y aplicaciones la cuales se encuentran disponibles de forma online, accediendo desde cualquier parte de la entidad e incluso desde afuera de las instalaciones de la Secretaria General. Por otra parte, los servicios en la Nube permiten administrar, planear, diseñar, implementar, distribuir y alojar desarrollos y aplicaciones, adicionalmente permite diseñar soluciones de infraestructura física en la nube y software como servicios, toda estas son oportunidades de mejora para las aplicaciones, otras páginas web y nuevos desarrollos o requerimientos que requiera la Secretaría General de la Alcaldía Mayor de Bogotá</v>
          </cell>
          <cell r="DW169">
            <v>1</v>
          </cell>
          <cell r="DX169">
            <v>2</v>
          </cell>
          <cell r="DY169" t="str">
            <v>Para el mes de julio se tenia previsto dos soluciones tecnologica implementadas, su avance es el siguiente:
1. CORREO MASIVO: Se adjudico el Proceso de minima Cuantia a la empresa SOTWARE COLOMBIA SERVICIOS INFORMATICOS SAS, se realizo acta de inicio, se realizo una reunion donde remiten la información de las configuraciones que se deben realizar a nivel de DNS (Domain Name System), dichos cambios ya fueron realizados en la plataforma de la Secretaria General de la Alcaldia Mayor de Bogotá para la implementación de la solución, y se definieron las capacitaciones:  tecnicas (OTIC)  y de administración funcional a la Oficina Consejera de comunicaicones. 
2. SOLUCION DE HIPERCONVERGENCIA:  Es un proceso que en pro del Fortalecimiento de tecnologías de información y las comunicaciones,  busca la actualización de la infraestructura tecnológica de la Secretaría, de la cual hacen parte los servidores de cómputo, equipos de comunicaciones, asi mismo robustecer la plataforma de virtualización que permita la puesta en producción de diferentes sistemas operativos de manera simultánea en uno o varios servidores. 
3. BOLSA TECNOLOGICA: Durante el mes de julio se han ejecutado las siguientes actividades en el proceso precontractual: a) Se publico el proyecto de pliego de condiciones, b) se recibieron y dio respuesta a las observaciones al proyecto de pliego de condiciones, c) se tramito la Resolución 498 que dio apertura  al proceso de selección de subasta inversa electronica  No. 18 de 2019,  d) se publico pliego de condiciones definitivos, e) se recibieron y dio respuesta a las observaciones al pliego de condiciones definitivos.   se esta cumpliendo el cronograma del proceso y en el mes de agosto se cerrara proceso y se recibiran ofertas, teniendo progranada la subasta electronica para el 28/08/2019 y el 30/08/2019 se realizara la adjudicación del proceso.</v>
          </cell>
          <cell r="DZ169" t="str">
            <v>Se tiene que para este mes se deberia haber adjudicado el proceso de subasta inversa de adquisición de licenciamiento RADWARE cuya adjudicación llevada el 5 de julio se declaro Desierto, por lo cual se incio el proceso de estudio de mercado nuevamente. Esta declaratoria de desierto se adjudica a la variable externa como lo es la variación del valor del dolar.</v>
          </cell>
          <cell r="EA169" t="str">
            <v xml:space="preserve">Con la solución de Correo Masivo: se mejora  la comunicación y el impacto de los mensajes enviados a través de correo electrónico, donde se puede presentar y personalizar cada mensaje ajustado a cada segmento y obtener la información el tiempo real sobre sus campañas y el comportamiento frente cada destinatario   y  se consigue que las comunicaciones no sean catalogadas como spam o que se genere un bloqueo masivo al dominio alcaldiabogota.gov.co, esto permite apoyar la estrategia de comunicación interna y externa, cuyo objetivo es difundir los avances de la entidad y del Distrito con la intención de llegar a la mayor cantidad de ciudadanos posible y colaboradores con información relacionada de gestión de la entidad.
El proceso de Hiperconvergencia que se inicio en Juliuo: es un proceso que busca el Fortalecimiento de tecnologías de información y las comunicaciones,  con la adquisición de la solución del sistema hiperconvergente se unifica y simplifica la gestión del almacenamiento, la virtualización y redes, logrando conexión entre los Datacenter de la Secretaria General  y contar con alta disponibilidad y movimiento de las máquinas virtuales entre las sedes Manzana Liévano y Archivo de Bogotá, así mismo la infraestructura hiperconvergente agiliza la implementación, la administración y el escalado de los recursos de los centros de datos al combinar almacenamiento y servidores con software inteligente. </v>
          </cell>
          <cell r="EB169">
            <v>0</v>
          </cell>
          <cell r="EC169">
            <v>0</v>
          </cell>
          <cell r="ED169" t="str">
            <v xml:space="preserve">Durante el mes de agosto se desarrollaron las etapas de respuesta a las observaciones al proyecto publicado de selección abreviada de subasta inversa SGA-SASI-21-2019, cuyo objeto es “Adquisición, Instalación de una solución de hiperconvergencia, licenciamiento de seguridad y licenciamiento backup para la Secretaria General de la Alcaldía Mayor D.C”, en la cual se encuentran dos (2) lotes y en el lote 1,  específicamente en los ítems 1 y 2,  contiene implícitamente las licencias de WMWARE  de las fichas técnicas. Se realizó la publicación formal de los pliegos definitivos el 5 de agosto, las respuestas de las observaciones al pliego definitivo, seguidamente se dio al cierre de la publicación. El 14 se empezaron con las evaluaciones de las propuestas y el 20 se realizó la publicación preliminar de la evaluación de las propuestas allegadas y el 23 se dio la publicación del informe definitivo. Este proceso fue adjudicado a la firma SANOLIVAR.
Adicionalmente, se adelanto el proceso de  selección abreviada de subasta inversa SGA-SASI-18-2019, de la cual se recibieron las propuesta para los diferentes lotes.   Lote 1 con 8 propuestas,  Lote 2 con 4 propuestas,  Lote 3 con 6 propuestas, Lote 4 con 4 propuestas,  Lote 5 con  2 propuestas,  Lote 6 con  6 propuestas,  Lote 7 con  6 propuestas y Lote 8 con  8 propuesta.   Estas propuestas fueron evaluadas, y se solicitu aclaracion a muchas de ellas,  los proponentes enviaron subsanaciones y se realizo la evaluacion definitiva.
Se realizo la Subasta Inversa  electronica y el dia  de la subastas todos los lotes quedaron adjudicados, para algunos de los lotes se debia dar respuesta por el oferente ganador de precios artificialmente bajos.  </v>
          </cell>
          <cell r="EE169" t="str">
            <v>En este mes de agosto no se tiene prevista implementar ninguna solución tecnologica y por ello el periodo analizado no se preseta retrasos.</v>
          </cell>
          <cell r="EF169" t="str">
            <v>Con el  avance de los procesos de las subasta 18 y 21 de 2019, se aporta en gran medida  a subsanar el atraso e incumplimiento que se tiene en este indicador ya que en agosto se adjudicaron 2 procesos y se tiene proyectado que esta solución sea implementada en el mes de septiembre sunsanando asi totalmente los atrasos presentados. 
Teniendo en cuenta que los proceso de subasta 18 y 21  y que el valor de la TRM esta alto en estos momentos: se puede evidenciar que para la subasta 18 en varios de los lotes se llego a un buen ahorro como es el caso del lote 1 con una disminucion del 24.61% sobre el valor inical estimado. 
Al igual el lote 8 con una disminucion del 29.82%,   para los lotes 1, 4, 7 no se obtuvo porcentaje de disminusion, los otros lotes tienen una pequeña disminucion.   En la subasta 21  no se obtuvo porcentaje de disminusion. 
Con esta solución adjudicada mediante la subasta 21  se beneficia la infraestructura en alta disponibilidad de las maquinas vmware de los datacenter de la manzana Liévano y archivo de Bogotá.
Y con las adquisiciones adjudicadas con la subasta 18 se reduciria el nivel de obsolecencia tecnologica a nivel ofimatico de la entidad.</v>
          </cell>
          <cell r="EG169">
            <v>1</v>
          </cell>
          <cell r="EH169">
            <v>1</v>
          </cell>
          <cell r="EI169" t="str">
            <v>Durante el mes de septiembre se firmo e inicio el contrato es el 4204000-784-2019, cuyo objeto es “Adquisición, Instalación de una solución de hiperconvergencia, licenciamiento de seguridad y licenciamiento backup para la Secretaria General de la Alcaldía Mayor D.C”, el cual corresponde al lote 1 ( de la subasta inversa SGA-SASI-21-2019) y que específicamente en los ítems 1 y 2   contienen implícitamente las licencias de WMWARE. Estas licencias se implementaron, una vez se prepararon las  maquinas para realizar las migraciones correspondientes.
Adicionamente, se firmaron y se inicio ejecución de los contratos de Bolsa Tecnologica asi:
- Cto 786 de 2019, Computadores de escritorio,  contratista UNIPLES. 
- Cto 802 de 2019, Discos Externos, contratista Union Temporal General IT 2019
- Cto 787 de 2019, VideoBeam, contratista Andivisión
- Cto 790 de 2019, Impresoras, Contratista Andivisión
- Cto 793 de 2019, Tabletas, Contratista Andivisión
- Cto 791 de 2019, Pantallas industriales, contratista Sumimas
- Cto 792 de 2019, servidor tipo rack, contratista Redcomputo.
- Cto 798 de 2019, Sistema de almacenamiento NAS, contratista SanOlivar.
Se espera que los elementos se reciban y sean instalados en el mes de novimebre de 2019.</v>
          </cell>
          <cell r="EJ169" t="str">
            <v>N.A</v>
          </cell>
          <cell r="EK169" t="str">
            <v>La  implementación del Wmware, que basicamente es un virtualizador por software, el cual cual permite simular varios computadores dentro de un mismo hardware de manera simultánea, permitiendo así el mayor aprovechamiento de recursos.  Con esta solución se beneficia la infraestructura en alta disponibilidad de los servidores virtuales  de los datacenter de la manzana Liévano y archivo de Bogotá.</v>
          </cell>
          <cell r="EL169">
            <v>0</v>
          </cell>
          <cell r="EM169">
            <v>0</v>
          </cell>
          <cell r="EN169" t="str">
            <v xml:space="preserve">1. Del proceso contractual de Bolsa Tecnologica, se han recibido los bienes objeto de los contratos: 791-2019 (14 Pantallas industriales),  792-2019 (1 servidor),  802-2019 ( 6 Discos externos de 6 TB,   2 Discos externos de 2 TB,   1 Blue Ray   y  2 Lector quemador Cd/Dvd.   Durante el mes de noviembre se procedera a instalación y configuración de estos elementos.
2.  Se recibieron los elementos de hardware producto del contrato 784 de 2019, con los cuales se implementara una plataforma espejo de maquinas virtuales de Windows (Hiperconvergencia) entre datacenter Lievano y Datacenter Archivo Bogotá.   Se proyecta que durante el mes de noviembre se procedera a instalación y configuración de estos elementos.
 3. Proceso contractual de Radware se ha avanzado en:    a. Publicación de pliego de condiciones proceso SGA-SASI-23-2019,  b. Observaciones a pliegos, 
c.  Respuestas a observaciones al pliego de condiciones,    d. Publicación de pliego definitivo  y   e. Resolución apertura del proceso.    Segun cronograma del proceso se tiene que la  fecha de recibo de propuestas 06/11/2019/ 12:00 M y  la subasta electrónica 20/11/2019 y fecha de celebración de contrato el 21/11/2019.   Es decir que el recibo e instalación del bien se realizara en Diciembre.
Como aun no se tiene implementados o configurados ninguna solución mencionada anteriormente se reporta avance en 0 soluciones para este mes.
</v>
          </cell>
          <cell r="EO169" t="str">
            <v>N.A</v>
          </cell>
          <cell r="EP169" t="str">
            <v>El recibo de elementos de TI, pertenecientes a los diferentes procesos contractuales adelantados garantiza el inicio de la etapa de istalación,   configuración e implementación de las sololuciones tecnologicas en la Secretaria General.</v>
          </cell>
          <cell r="EQ169">
            <v>2</v>
          </cell>
          <cell r="ER169">
            <v>0</v>
          </cell>
          <cell r="ES169" t="str">
            <v xml:space="preserve">Durante Noviembre de los contratos producto del proceso contractual  de Bolsa Tecnologica se han recibido en el almacen, los elementos fue plaqueteado,  instalado y configuirado en sitio, ya se envio para pago a financiera los siguiente: 
- contrato 792 de 2019, (1 servidor)    - contrato 791 de 2019,  ( 14 Pantallas Industriales),  - contrato 802 de 2019,  ( 8 discos duros 2 quemadores de cd/dvd y 1 Blue Ray).
- El contrato 790 de 2019,  elementos recibidos en el almacen, se encuentra en espera de plaquetearlos.   (Impresoras) 
- De los contratos 787, 793, 786 no se han recibido aun los elementos objeto de los contratos. 
2.  Por parte de actualización de la infraestructura tecnológica, la Oficina de Tecnologías de Información y Comunicaciones realizo la adquisición 3 nodos del sistema Hiperconvergente en versión Simpliviity, el cual reúne los servicios de: a) servidor (procesamiento), b) almacenamiento y c) red, lo que permite que en un solo hardware se tenga inmersa toda la solución.  
La OTIC de la Secretaria General, adquirió tres (3) nodos de sistema hiperconvergente Simpliviity con sus respectivos switches TOR de Datacenter, dos (2) nodos se instalaron en el datacenter del edificio Lievano y un (1) en datacenter del edificio del Archivo  Bogotá.
Los nodos de datacentar Lievano está compuesto por los siguientes elementos:  a) servidor (procesamiento): cuya configuracion es un Intel Xenon con 8 procesadores  con memoria de 144 GB b) almacenamiento:  Con 30 TB efectivos   y c) red: 2 Sw TOR Con 40 puerto con sfp de 1000 a 10000  Igualmente el nodo de datacenter Archivo Bogotá esta compuesto por  los siguientes elementos:  a) servidor (procesamiento): cuya configuracion es un Intel Xenon con 8 procesadores  con memoria de 144 GB ,   b) almacenamiento 15 TB efectivos y c) red: 1 Sw TOR Con 40 puerto con sfp de 1000 a 10000
Este sistema de Hiperconvergente Simpliviity permitirá gestionar la virtualización de máquina Windows en modo replicación, con su respectivo licenciamiento VMWARE que tienen un vigencia de 3 años, estos elementos ingresaron al almacén con memorando 3-2019-35669.
Durante el mes de Noviembre se instalaron los equipos de la solución Hiperconvergente Simpliviity  y se avanzó en la migración en un porcentaje de 60% de las maquinas Windows, el 40 % se hará en la primera quincena de diciembre.
3. El proceso contractual SGA-SASI-23-2019,  se adjudico el contrato 854 de 2019,  y se espera que durante el mes de diciembre sea entregado el licenciamiento. 
Como aun no se tiene implementados o configurados ninguna solución mencionada anteriormente se reporta avance en 0 soluciones para este mes.
</v>
          </cell>
          <cell r="ET169" t="str">
            <v>N.A</v>
          </cell>
          <cell r="EU169" t="str">
            <v>Se recibieron e instalaron de los elementos ofimaticos, pertenecientes al proceso contractual de bolsa tecnologica, los cuales ayudan a bajar el % de obsolecencia de elementos usados por los servidores publicos  de la entidad para el normalfuncionamiento operativo de la entidad.  Y adiciconal se instalaron los elementos perteneceintes a la solución de hiperconvergencia de la OTIC de la Secretaria General, con la cual se beneficia la infraestructura en alta disponibilidad de las maquinas Windows virtualizadas con WMWARE en los datacenter de la manzana Liévano y archivo de Bogotá.  Entre las maquinas o servicios de TI beneficiados se pueden mencionar: 1. file serverab, 2. Serversisg2, 3. Servintranet, 4. serverinfra.acaldia, 5. Liquidador_producción, entre otras.</v>
          </cell>
          <cell r="EV169">
            <v>4</v>
          </cell>
          <cell r="EW169">
            <v>2</v>
          </cell>
          <cell r="EX169" t="str">
            <v xml:space="preserve">Durante el mes de Diciembre  de los contratos producto del proceso contractual  de Bolsa Tecnologica se han recibido en el almacen, los elementos fue plaqueteado,  instalado y configuirado en sitio, ya se envio para pago a financiera los siguiente: 
- contrato 786 de 2019, (21 pc core i7, 39 pc core i5, 16 portatiles 1 estacion de trabajo 1 monitor de 27"  y 37 combos mouse y teclado)    
- El contrato 790 de 2019,  se realizo ingreso al almacen  se plaquetearon, la empresa los instalo en sitio y se esta
 preparando el memorando para pago del 30% restante se radicara el dia lunes 16 de diciembre.  (Impresoras) 
2.  Por parte de actualización de la infraestructura tecnológica, como se informo en el mes de noviembre la Oficina de Tecnologías de Información y Comunicaciones realizo la adquisición 3 nodos del sistema Hiperconvergente en versión Simpliviity, el cual reúne los servicios de: a) servidor (procesamiento), b) almacenamiento y c) red, lo que permite que en un solo hardware se tenga inmersa toda la solución,  actualmente se tiene  la migración de las maquinas Windows, en el 100%.   Adicionalmente, Fue adjudicado proceso de subasta "Adquisición, Instalación y puesta en funcionamiento de una solución de Firewall de Nueva Generación, para la Secretaria General de la Alcaldía Mayor de Bogotá".
3. Licenciamiento:  - Del contrato 854 de 2019,  fue entregado el licenciamiento de Radware, con ello se garantiza el balanceo de cargas de servidores, dicho licenciamiento tiene duración de 3 años.  y se adjudico el proceso de subasta "Adquisición, renovación, instalación de licencias (software) para fortalecer la  plataforma tecnológica de la Secretaría
General de la Alcaldía Mayor de Bogotá D.C."
En Diciembre se culminaron la entrega de las siguientes soluciones tecnologicas para la Secretaria General:
-Bolsa Tecnologica.
- Sistema Hiperconvergente en versión Simpliviity
- solución de Firewall de Nueva Generación.
- licenciamiento de Radware.
- licencias (software comercial) para fortalecer la  plataforma tecnológica.
Gracias a los procesos de subastas inversa se logro optimizar la utilziación de recursos financieros y por lo tanto se logro la adquisición de 2 soluciones adicionales a las programadas en la vigencia 2019.
</v>
          </cell>
          <cell r="EY169" t="str">
            <v>N.A</v>
          </cell>
          <cell r="EZ169" t="str">
            <v xml:space="preserve">Se recibieron e instalaron de los elementos producto de los procesos:
-Bolsa Tecnologica: los cuales ayudan a bajar el % de obsolecencia de elementos usados por los servidores publicos  de la entidad para el normalfuncionamiento operativo de la entidad
- Sistema Hiperconvergente en versión Simpliviity: con la cual se beneficia la infraestructura en alta disponibilidad de las maquinas Windows virtualizadas con WMWARE en los datacenter de la manzana Liévano y archivo de Bogotá
- solución de Firewall de Nueva Generación: con el cual se protege de forma perimetral la red de datos
- licenciamiento: - de Radware: con este se garantiza la gestion y control de alta disponibilidad y - licencias (software comercial) para fortalecer la  plataforma tecnológica.
Gracias a los procesos de subastas inversa se logro optimizar la utilziación de recursos financieros y por lo tanto se logro la adquisición de 2 soluciones adicionales a las programadas en la vigencia 2019.
</v>
          </cell>
          <cell r="FA169">
            <v>12</v>
          </cell>
          <cell r="FB169">
            <v>0</v>
          </cell>
          <cell r="FC169" t="str">
            <v>Cumple</v>
          </cell>
          <cell r="FD169" t="str">
            <v>Cumplido</v>
          </cell>
          <cell r="FE169" t="str">
            <v>Aceptable</v>
          </cell>
          <cell r="FF169" t="str">
            <v>Adecuado</v>
          </cell>
          <cell r="FG169" t="str">
            <v>Coherente</v>
          </cell>
          <cell r="FH169" t="str">
            <v>Concuerda</v>
          </cell>
          <cell r="FI169" t="str">
            <v>Concuerda</v>
          </cell>
          <cell r="FJ169" t="str">
            <v>Relación directa</v>
          </cell>
          <cell r="FK169" t="str">
            <v>Adecuado</v>
          </cell>
          <cell r="FL169" t="str">
            <v>Oportuna</v>
          </cell>
          <cell r="FM169" t="str">
            <v xml:space="preserve">El indicador se encuentra bien reportado. </v>
          </cell>
          <cell r="FN169" t="str">
            <v>Sebastián Malpica</v>
          </cell>
          <cell r="FO169" t="str">
            <v>Cumplido</v>
          </cell>
          <cell r="FP169" t="str">
            <v>Aceptable</v>
          </cell>
          <cell r="FQ169" t="e">
            <v>#N/A</v>
          </cell>
          <cell r="FR169" t="str">
            <v>Adecuado</v>
          </cell>
          <cell r="FS169" t="str">
            <v>Coherente</v>
          </cell>
          <cell r="FT169" t="str">
            <v>Concuerda</v>
          </cell>
          <cell r="FU169" t="str">
            <v>Concuerda</v>
          </cell>
          <cell r="FV169" t="str">
            <v>Relación directa</v>
          </cell>
          <cell r="FW169" t="str">
            <v>Adecuado</v>
          </cell>
          <cell r="FX169" t="str">
            <v>Oportuna</v>
          </cell>
          <cell r="FY169" t="str">
            <v>El indicador tiene un cumplimiento aceptable. Sin embargo, en las dificultades de mayo (cuando se tiene una programación de 0,3) no se redactaron las causas por las cuales no se logra la meta. Asimismo, se recomienda ampliar la redacción de los beneficios dando cuenta de lo positivo que resulta de implementar las soluciones teconologicas discriminando los distintos beneficiarios (pueden ser interno o externos).
24-07-2019: La dependencia envía el memorando 3-2019-21643 ampliando los beneficios. Se ajusta el criterio C4.</v>
          </cell>
          <cell r="FZ169" t="str">
            <v>Sebastián Malpica</v>
          </cell>
          <cell r="GA169" t="str">
            <v>Cumple</v>
          </cell>
          <cell r="GB169" t="str">
            <v>Aceptable</v>
          </cell>
          <cell r="GC169" t="e">
            <v>#N/A</v>
          </cell>
          <cell r="GD169" t="str">
            <v>Adecuado</v>
          </cell>
          <cell r="GE169" t="str">
            <v>Coherente</v>
          </cell>
          <cell r="GF169" t="str">
            <v>Concuerda</v>
          </cell>
          <cell r="GG169" t="str">
            <v>Concuerda</v>
          </cell>
          <cell r="GH169" t="str">
            <v>Relación directa</v>
          </cell>
          <cell r="GI169" t="str">
            <v>Adecuado</v>
          </cell>
          <cell r="GJ169" t="str">
            <v>Oportuna</v>
          </cell>
          <cell r="GK169" t="str">
            <v>El indicador está bien reportado. Sin embargo, a septiembre se tenian previstas 8  soluciones implementadas o adquiridas y se cumplió con 6. Teniendo en cuenta que el cumplimiento del indicador es Aceptable, es necesario cerrar la brecha en su ejecución.</v>
          </cell>
          <cell r="GL169" t="str">
            <v>Sebastián Malpica</v>
          </cell>
          <cell r="GM169" t="str">
            <v>Cumple</v>
          </cell>
          <cell r="GN169" t="str">
            <v>Sobrecumplido</v>
          </cell>
          <cell r="GO169" t="e">
            <v>#N/A</v>
          </cell>
          <cell r="GP169" t="str">
            <v>Adecuado</v>
          </cell>
          <cell r="GQ169" t="str">
            <v>Coherente</v>
          </cell>
          <cell r="GR169" t="str">
            <v>Concuerda</v>
          </cell>
          <cell r="GS169" t="str">
            <v>Concuerda</v>
          </cell>
          <cell r="GT169" t="str">
            <v>Relación directa</v>
          </cell>
          <cell r="GU169" t="str">
            <v>Adecuado</v>
          </cell>
          <cell r="GV169" t="str">
            <v>Oportuna</v>
          </cell>
          <cell r="GW169" t="str">
            <v xml:space="preserve"> El indicador esta adecuadamente reportado y cumple todos los criterios de calidad del reporte</v>
          </cell>
          <cell r="GX169" t="str">
            <v>Sebastian Malpica</v>
          </cell>
          <cell r="GY169">
            <v>0</v>
          </cell>
          <cell r="GZ169">
            <v>0.125</v>
          </cell>
          <cell r="HA169">
            <v>0</v>
          </cell>
          <cell r="HB169">
            <v>0.375</v>
          </cell>
          <cell r="HC169">
            <v>0</v>
          </cell>
          <cell r="HD169">
            <v>0</v>
          </cell>
          <cell r="HE169">
            <v>0.5</v>
          </cell>
          <cell r="HF169">
            <v>0</v>
          </cell>
          <cell r="HG169">
            <v>1</v>
          </cell>
          <cell r="HH169">
            <v>0</v>
          </cell>
          <cell r="HI169">
            <v>2</v>
          </cell>
          <cell r="HJ169">
            <v>2</v>
          </cell>
          <cell r="HK169">
            <v>12</v>
          </cell>
          <cell r="HL169">
            <v>0</v>
          </cell>
          <cell r="HM169">
            <v>0.12048192771084336</v>
          </cell>
          <cell r="HN169">
            <v>0</v>
          </cell>
          <cell r="HO169">
            <v>0.36144578313253006</v>
          </cell>
          <cell r="HP169">
            <v>0</v>
          </cell>
          <cell r="HQ169">
            <v>0</v>
          </cell>
          <cell r="HR169">
            <v>0.12048192771084336</v>
          </cell>
          <cell r="HS169">
            <v>0</v>
          </cell>
          <cell r="HT169">
            <v>0.12048192771084336</v>
          </cell>
          <cell r="HU169">
            <v>0</v>
          </cell>
          <cell r="HV169">
            <v>0.24096385542168672</v>
          </cell>
          <cell r="HW169">
            <v>0.48192771084337344</v>
          </cell>
          <cell r="HX169">
            <v>1.4457831325301203</v>
          </cell>
          <cell r="HY169" t="str">
            <v>No Programó</v>
          </cell>
          <cell r="HZ169">
            <v>1</v>
          </cell>
          <cell r="IA169">
            <v>1</v>
          </cell>
          <cell r="IB169">
            <v>1</v>
          </cell>
          <cell r="IC169">
            <v>1</v>
          </cell>
          <cell r="ID169">
            <v>0.79999999999999993</v>
          </cell>
          <cell r="IE169">
            <v>0.7142857142857143</v>
          </cell>
          <cell r="IF169">
            <v>0.7142857142857143</v>
          </cell>
          <cell r="IG169">
            <v>0.75</v>
          </cell>
          <cell r="IH169">
            <v>0.75</v>
          </cell>
          <cell r="II169">
            <v>1</v>
          </cell>
          <cell r="IJ169">
            <v>1.5</v>
          </cell>
          <cell r="IK169">
            <v>1</v>
          </cell>
          <cell r="IL169">
            <v>0.79999999999999993</v>
          </cell>
          <cell r="IM169">
            <v>0.75</v>
          </cell>
          <cell r="IN169">
            <v>1.5</v>
          </cell>
          <cell r="IP169">
            <v>0.12048192771084336</v>
          </cell>
          <cell r="IQ169">
            <v>0.48192771084337344</v>
          </cell>
          <cell r="IR169">
            <v>0.72289156626506013</v>
          </cell>
          <cell r="IS169">
            <v>1.5</v>
          </cell>
        </row>
        <row r="170">
          <cell r="A170" t="str">
            <v>PAAC_06L</v>
          </cell>
          <cell r="B170" t="str">
            <v>Oficina de Tecnologías de la Información y las Comunicaciones</v>
          </cell>
          <cell r="C170" t="str">
            <v>Jefe Oficina de Tecnologías de la Información y las Comunicaciones</v>
          </cell>
          <cell r="D170" t="str">
            <v>Carlos Alberto Sánchez Rave</v>
          </cell>
          <cell r="E170" t="str">
            <v>P1 -  ÉTICA, BUEN GOBIERNO Y TRANSPARENCIA</v>
          </cell>
          <cell r="F170" t="str">
            <v>P1O1 Consolidar a 2020 una cultura de visión y actuación ética,  integra y transparente</v>
          </cell>
          <cell r="G170" t="str">
            <v>P1O1A11 Realizar la formulación y el seguimiento a la ejecución del Plan Anticorrupción y de Atención al Ciudadano - PAAC, para la obtención de resultados óptimos en la medición del Índice de Gobierno Abierto - IGA</v>
          </cell>
          <cell r="H170" t="str">
            <v>Realizar revisión y monitoreo  a la gestión de los Riesgos de corrupción con el propósito de garantizar la efectividad de los controles, detectar cambios internos y externos e identificar riesgos emergentes.</v>
          </cell>
          <cell r="I170" t="str">
            <v>Informe Mensual de Revisión de Riesgos de Corrupción</v>
          </cell>
          <cell r="J170"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70" t="str">
            <v xml:space="preserve">  # de informes de revisión de riesgos de corrupción realizados en el periodo</v>
          </cell>
          <cell r="L170" t="str">
            <v xml:space="preserve"># de informes de revisión de riesgos de corrupción realizados en el periodo </v>
          </cell>
          <cell r="M170">
            <v>0</v>
          </cell>
          <cell r="O170" t="str">
            <v>Informe Mensual de Revisión de Riesgos de Corrupción</v>
          </cell>
          <cell r="P170" t="str">
            <v>• Acciones disciplinarias correspondientes</v>
          </cell>
          <cell r="Q170" t="str">
            <v xml:space="preserve"> Remisión de informe de monitoreo de Riesgos de Corrupción.</v>
          </cell>
          <cell r="R170" t="str">
            <v>Fomentar una cultura de transparencia en la entidad a través del seguimiento preventivo de la matriz de riesgos de corrupción.</v>
          </cell>
          <cell r="S170" t="str">
            <v>Suma</v>
          </cell>
          <cell r="T170" t="str">
            <v>Suma</v>
          </cell>
          <cell r="U170" t="str">
            <v>Número</v>
          </cell>
          <cell r="V170" t="str">
            <v>Eficacia</v>
          </cell>
          <cell r="W170" t="str">
            <v>Producto</v>
          </cell>
          <cell r="X170">
            <v>2019</v>
          </cell>
          <cell r="Y170">
            <v>0</v>
          </cell>
          <cell r="Z170">
            <v>2019</v>
          </cell>
          <cell r="AA170">
            <v>0</v>
          </cell>
          <cell r="AB170">
            <v>0</v>
          </cell>
          <cell r="AC170">
            <v>0</v>
          </cell>
          <cell r="AD170">
            <v>6</v>
          </cell>
          <cell r="AE170">
            <v>0</v>
          </cell>
          <cell r="AF170">
            <v>0</v>
          </cell>
          <cell r="AG170" t="str">
            <v>No Aplica</v>
          </cell>
          <cell r="AH170" t="str">
            <v>No Aplica</v>
          </cell>
          <cell r="AI170" t="str">
            <v>No Aplica</v>
          </cell>
          <cell r="AJ170">
            <v>1</v>
          </cell>
          <cell r="AK170" t="str">
            <v>No Aplica</v>
          </cell>
          <cell r="AL170" t="str">
            <v>No Aplica</v>
          </cell>
          <cell r="AM170" t="str">
            <v>No Aplica</v>
          </cell>
          <cell r="AN170" t="str">
            <v>No Aplica</v>
          </cell>
          <cell r="AO170" t="str">
            <v>No Aplica</v>
          </cell>
          <cell r="AP170">
            <v>1</v>
          </cell>
          <cell r="AQ170" t="str">
            <v>No Aplica</v>
          </cell>
          <cell r="AR170" t="str">
            <v>No Aplica</v>
          </cell>
          <cell r="AS170" t="str">
            <v>No Aplica</v>
          </cell>
          <cell r="AT170" t="str">
            <v>No Aplica</v>
          </cell>
          <cell r="AU170" t="str">
            <v>No Aplica</v>
          </cell>
          <cell r="AV170" t="str">
            <v>No Aplica</v>
          </cell>
          <cell r="AW170" t="str">
            <v>No Aplica</v>
          </cell>
          <cell r="AX170" t="str">
            <v>No Aplica</v>
          </cell>
          <cell r="AY170" t="str">
            <v>No Aplica</v>
          </cell>
          <cell r="AZ170" t="str">
            <v>No Aplica</v>
          </cell>
          <cell r="BA170" t="str">
            <v>No Aplica</v>
          </cell>
          <cell r="BB170" t="str">
            <v>No Aplica</v>
          </cell>
          <cell r="BC170" t="str">
            <v>No Aplica</v>
          </cell>
          <cell r="BD170" t="str">
            <v>No Aplica</v>
          </cell>
          <cell r="BE170" t="str">
            <v>No Aplica</v>
          </cell>
          <cell r="BF170" t="str">
            <v>No Aplica</v>
          </cell>
          <cell r="BG170" t="str">
            <v>No Aplica</v>
          </cell>
          <cell r="BH170" t="str">
            <v>No Aplica</v>
          </cell>
          <cell r="BI170" t="str">
            <v>No Aplica</v>
          </cell>
          <cell r="BJ170" t="str">
            <v>No Aplica</v>
          </cell>
          <cell r="BK170" t="str">
            <v>No Aplica</v>
          </cell>
          <cell r="BL170" t="str">
            <v>No Aplica</v>
          </cell>
          <cell r="BM170" t="str">
            <v>Plan de Acción PAAC</v>
          </cell>
          <cell r="BN170" t="str">
            <v>De acuerdo con la “Guía para la Gestión del Riesgo de Corrupción”, se debe efectuar la revisión y monitoreo a su gestión, por parte de los procesos involucrados para garantizar la efectividad de sus controles e identificar riesgos emergentes</v>
          </cell>
          <cell r="BO170" t="str">
            <v>Realizar las acciones de control frente a la probabilidad (Preventivas) y al impacto (Detectivas), que se encuentran definidas en la matriz de riesgos del proceso y deben ser reportadas en el Informe Mensual de Revisión Riesgos de Corrupción.</v>
          </cell>
          <cell r="BP170" t="str">
            <v>Fomentar una cultura de transparencia en la entidad a través del seguimiento preventivo de la matriz de riesgos de corrupción.</v>
          </cell>
          <cell r="BQ170" t="str">
            <v xml:space="preserve"> Remisión de informe de monitoreo de Riesgos de Corrupción.</v>
          </cell>
          <cell r="BR170" t="str">
            <v>Suma</v>
          </cell>
          <cell r="BS170">
            <v>6</v>
          </cell>
          <cell r="BT170">
            <v>0</v>
          </cell>
          <cell r="BU170">
            <v>0</v>
          </cell>
          <cell r="BV170">
            <v>0</v>
          </cell>
          <cell r="BW170">
            <v>0</v>
          </cell>
          <cell r="BX170">
            <v>0</v>
          </cell>
          <cell r="BY170">
            <v>0</v>
          </cell>
          <cell r="BZ170">
            <v>1</v>
          </cell>
          <cell r="CA170">
            <v>1</v>
          </cell>
          <cell r="CB170">
            <v>1</v>
          </cell>
          <cell r="CC170">
            <v>1</v>
          </cell>
          <cell r="CD170">
            <v>1</v>
          </cell>
          <cell r="CE170">
            <v>1</v>
          </cell>
          <cell r="CF170">
            <v>0</v>
          </cell>
          <cell r="CG170">
            <v>0</v>
          </cell>
          <cell r="CH170">
            <v>0</v>
          </cell>
          <cell r="CI170">
            <v>0</v>
          </cell>
          <cell r="CJ170">
            <v>0</v>
          </cell>
          <cell r="CK170">
            <v>0</v>
          </cell>
          <cell r="CL170">
            <v>1</v>
          </cell>
          <cell r="CM170">
            <v>1</v>
          </cell>
          <cell r="CN170">
            <v>1</v>
          </cell>
          <cell r="CO170">
            <v>1</v>
          </cell>
          <cell r="CP170">
            <v>1</v>
          </cell>
          <cell r="CQ170">
            <v>1</v>
          </cell>
          <cell r="CR170">
            <v>6</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v>1</v>
          </cell>
          <cell r="DX170">
            <v>1</v>
          </cell>
          <cell r="DY170" t="str">
            <v>El día 25 de julio de 2019 mediante radicado Nro. 3-2019-21700 la Oficina Asesora de Planeación emite comunicación informando que, dado la identificación del riesgo de corrupción en el mapa de riesgos, se deberá programar el indicador PAAC-06L en el Plan de Acción para su respectivo seguimiento
El día 30 de julio de 2019 la Oficina de Tecnologías de la Información y las comunicaciones solicita mediante radicado Nro. 3-2019-22350 programar indicador PAAC-06L para el segundo semestre del 2019. 
Para el día 14 de AGOSTO de 2019 se radico mediante Nro. 3-2019-2394 el informe mensual del mes de JULIO de anticorrupción solicitada por la Oficina Asesora de planeación.
Se determino que para este periodo no se materializo ningún de los riesgos de corrupción en los dos procesos de la oficina.</v>
          </cell>
          <cell r="DZ170" t="str">
            <v>Se solicita información por parte de Oficina de Planeación a los 25 días de Julio, para entregar los primeros cinco días hábiles siguientes del mes siguiente, presentándose demoras en la compilación de la información de todas las actividades que se desarrollan en los procesos.
Demoras en la entrega de información de respaldo por algunos de los funcionarios o contratistas de la oficina.
Por lo anterior  y como solución se solicito información por medio de comité de Autocontrol, indicando los tiempos de entrega a la persona del Área.</v>
          </cell>
          <cell r="EA170" t="str">
            <v>Cumplimiento de ley de transparencia
Cumplimiento del componente 1 del Plan Anticorrupción y de Atención al Ciudadano 2019.</v>
          </cell>
          <cell r="EB170">
            <v>1</v>
          </cell>
          <cell r="EC170">
            <v>1</v>
          </cell>
          <cell r="ED170" t="str">
            <v xml:space="preserve">La Otic realiza el seguimiento adecuado al cumplimiento de sus procesos para evitar riesgos de corrupción.
</v>
          </cell>
          <cell r="EE170" t="str">
            <v>N.A</v>
          </cell>
          <cell r="EF170" t="str">
            <v>No se presento ningun acto de corrupción</v>
          </cell>
          <cell r="EG170">
            <v>1</v>
          </cell>
          <cell r="EH170">
            <v>1</v>
          </cell>
          <cell r="EI170" t="str">
            <v xml:space="preserve">La Otic realiza el seguimiento adecuado al cumplimiento de sus procesos para evitar riesgos de corrupción.
</v>
          </cell>
          <cell r="EJ170" t="str">
            <v>N.A</v>
          </cell>
          <cell r="EK170" t="str">
            <v>No se presento ningun acto de corrupción</v>
          </cell>
          <cell r="EL170">
            <v>1</v>
          </cell>
          <cell r="EM170">
            <v>1</v>
          </cell>
          <cell r="EN170" t="str">
            <v xml:space="preserve">La Otic realiza el seguimiento adecuado al cumplimiento de sus procesos para evitar riesgos de corrupción.
</v>
          </cell>
          <cell r="EO170" t="str">
            <v>N.A</v>
          </cell>
          <cell r="EP170" t="str">
            <v>No se presento ningun acto de corrupción</v>
          </cell>
          <cell r="EQ170">
            <v>1</v>
          </cell>
          <cell r="ER170">
            <v>1</v>
          </cell>
          <cell r="ES170" t="str">
            <v xml:space="preserve">La Otic realiza el seguimiento adecuado al cumplimiento de sus procesos para evitar riesgos de corrupción.
</v>
          </cell>
          <cell r="ET170" t="str">
            <v>N.A</v>
          </cell>
          <cell r="EU170" t="str">
            <v>No se presento ningun acto de corrupción</v>
          </cell>
          <cell r="EV170">
            <v>1</v>
          </cell>
          <cell r="EW170">
            <v>1</v>
          </cell>
          <cell r="EX170" t="str">
            <v xml:space="preserve">La Otic realiza el seguimiento adecuado al cumplimiento de sus procesos para evitar riesgos de corrupción.
</v>
          </cell>
          <cell r="EY170" t="str">
            <v>N.A</v>
          </cell>
          <cell r="EZ170" t="str">
            <v>No se presento ningun acto de corrupción</v>
          </cell>
          <cell r="FA170">
            <v>6</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e">
            <v>#N/A</v>
          </cell>
          <cell r="FR170">
            <v>0</v>
          </cell>
          <cell r="FS170">
            <v>0</v>
          </cell>
          <cell r="FT170">
            <v>0</v>
          </cell>
          <cell r="FU170">
            <v>0</v>
          </cell>
          <cell r="FV170">
            <v>0</v>
          </cell>
          <cell r="FW170">
            <v>0</v>
          </cell>
          <cell r="FX170">
            <v>0</v>
          </cell>
          <cell r="FY170">
            <v>0</v>
          </cell>
          <cell r="FZ170">
            <v>0</v>
          </cell>
          <cell r="GA170" t="str">
            <v>Cumple</v>
          </cell>
          <cell r="GB170" t="str">
            <v>Cumplido</v>
          </cell>
          <cell r="GC170" t="e">
            <v>#N/A</v>
          </cell>
          <cell r="GD170" t="str">
            <v>Adecuado</v>
          </cell>
          <cell r="GE170" t="str">
            <v>Coherente</v>
          </cell>
          <cell r="GF170" t="str">
            <v>Concuerda</v>
          </cell>
          <cell r="GG170" t="str">
            <v>Concuerda</v>
          </cell>
          <cell r="GH170" t="str">
            <v>Relación directa</v>
          </cell>
          <cell r="GI170" t="str">
            <v>Adecuado</v>
          </cell>
          <cell r="GJ170" t="str">
            <v>Oportuna</v>
          </cell>
          <cell r="GK170" t="str">
            <v>El indicador está bien reportado</v>
          </cell>
          <cell r="GL170" t="str">
            <v>Sebastián Malpica</v>
          </cell>
          <cell r="GM170" t="str">
            <v>Cumple</v>
          </cell>
          <cell r="GN170" t="str">
            <v>Cumplido</v>
          </cell>
          <cell r="GO170" t="e">
            <v>#N/A</v>
          </cell>
          <cell r="GP170" t="str">
            <v>Adecuado</v>
          </cell>
          <cell r="GQ170" t="str">
            <v>Coherente</v>
          </cell>
          <cell r="GR170" t="str">
            <v>Concuerda</v>
          </cell>
          <cell r="GS170" t="str">
            <v>Concuerda</v>
          </cell>
          <cell r="GT170" t="str">
            <v>Relación directa</v>
          </cell>
          <cell r="GU170" t="str">
            <v>Adecuado</v>
          </cell>
          <cell r="GV170" t="str">
            <v>Oportuna</v>
          </cell>
          <cell r="GW170" t="str">
            <v xml:space="preserve"> El indicador esta adecuadamente reportado y cumple todos los criterios de calidad del reporte</v>
          </cell>
          <cell r="GX170" t="str">
            <v>Sebastian Malpica</v>
          </cell>
          <cell r="GY170" t="str">
            <v/>
          </cell>
          <cell r="GZ170" t="str">
            <v/>
          </cell>
          <cell r="HA170" t="str">
            <v/>
          </cell>
          <cell r="HB170" t="str">
            <v/>
          </cell>
          <cell r="HC170" t="str">
            <v/>
          </cell>
          <cell r="HD170" t="str">
            <v/>
          </cell>
          <cell r="HE170">
            <v>1</v>
          </cell>
          <cell r="HF170">
            <v>1</v>
          </cell>
          <cell r="HG170">
            <v>1</v>
          </cell>
          <cell r="HH170">
            <v>1</v>
          </cell>
          <cell r="HI170">
            <v>1</v>
          </cell>
          <cell r="HJ170">
            <v>1</v>
          </cell>
          <cell r="HK170">
            <v>6</v>
          </cell>
          <cell r="HL170">
            <v>0</v>
          </cell>
          <cell r="HM170">
            <v>0</v>
          </cell>
          <cell r="HN170">
            <v>0</v>
          </cell>
          <cell r="HO170">
            <v>0</v>
          </cell>
          <cell r="HP170">
            <v>0</v>
          </cell>
          <cell r="HQ170">
            <v>0</v>
          </cell>
          <cell r="HR170">
            <v>0.16666666666666666</v>
          </cell>
          <cell r="HS170">
            <v>0.16666666666666666</v>
          </cell>
          <cell r="HT170">
            <v>0.16666666666666666</v>
          </cell>
          <cell r="HU170">
            <v>0.16666666666666666</v>
          </cell>
          <cell r="HV170">
            <v>0.16666666666666666</v>
          </cell>
          <cell r="HW170">
            <v>0.16666666666666666</v>
          </cell>
          <cell r="HX170">
            <v>0.99999999999999989</v>
          </cell>
          <cell r="HY170" t="str">
            <v>No Programó</v>
          </cell>
          <cell r="HZ170" t="str">
            <v>No Programó</v>
          </cell>
          <cell r="IA170" t="str">
            <v>No Programó</v>
          </cell>
          <cell r="IB170" t="str">
            <v>No Programó</v>
          </cell>
          <cell r="IC170" t="str">
            <v>No Programó</v>
          </cell>
          <cell r="ID170" t="str">
            <v>No Programó</v>
          </cell>
          <cell r="IE170">
            <v>1</v>
          </cell>
          <cell r="IF170">
            <v>1</v>
          </cell>
          <cell r="IG170">
            <v>1</v>
          </cell>
          <cell r="IH170">
            <v>1</v>
          </cell>
          <cell r="II170">
            <v>1</v>
          </cell>
          <cell r="IJ170">
            <v>1</v>
          </cell>
          <cell r="IK170" t="str">
            <v>No Programó</v>
          </cell>
          <cell r="IL170" t="str">
            <v>No Programó</v>
          </cell>
          <cell r="IM170">
            <v>1</v>
          </cell>
          <cell r="IN170">
            <v>1</v>
          </cell>
          <cell r="IP170">
            <v>0</v>
          </cell>
          <cell r="IQ170">
            <v>0</v>
          </cell>
          <cell r="IR170">
            <v>0.5</v>
          </cell>
          <cell r="IS170">
            <v>1</v>
          </cell>
        </row>
        <row r="171">
          <cell r="A171" t="str">
            <v>PAAC_50</v>
          </cell>
          <cell r="B171" t="str">
            <v>Oficina de Tecnologías de la Información y las Comunicaciones</v>
          </cell>
          <cell r="C171" t="str">
            <v>Jefe Oficina de Tecnologías de la Información y las Comunicaciones</v>
          </cell>
          <cell r="D171" t="str">
            <v>Carlos Alberto Sánchez Rave</v>
          </cell>
          <cell r="E171" t="str">
            <v>P1 -  ÉTICA, BUEN GOBIERNO Y TRANSPARENCIA</v>
          </cell>
          <cell r="F171" t="str">
            <v>P1O1 Consolidar a 2020 una cultura de visión y actuación ética,  integra y transparente</v>
          </cell>
          <cell r="G171" t="str">
            <v>P1O1A11 Realizar la formulación y el seguimiento a la ejecución del Plan Anticorrupción y de Atención al Ciudadano - PAAC, para la obtención de resultados óptimos en la medición del Índice de Gobierno Abierto - IGA</v>
          </cell>
          <cell r="H171" t="str">
            <v>Actualizar la publicación de datos abiertos en el portal de datos abiertos.</v>
          </cell>
          <cell r="I171" t="str">
            <v>Datos abiertos, publicados en el portal de datos abiertos</v>
          </cell>
          <cell r="J171" t="str">
            <v>Actualizar la publicación de datos abiertos en el portal de datos abiertos.</v>
          </cell>
          <cell r="K171" t="str">
            <v xml:space="preserve"> (Datos abiertos publicados en el portal de datos abiertos / (Datos abiertos recepcionados por OTIC para publicar en el portal de datos abiertos - Datos abiertos recepcionados por OTIC para publicar en el portal de datos abiertos, que ingresan 3 dias antes del cierre del periodo))*100</v>
          </cell>
          <cell r="L171" t="str">
            <v xml:space="preserve"> Datos abiertos publicados en el portal de datos abiertos </v>
          </cell>
          <cell r="M171" t="str">
            <v>(Datos abiertos recepcionados por OTIC para publicar en el portal de datos abiertos - Datos abiertos recepcionados por OTIC para publicar en el portal de datos abiertos, que ingresan 3 dias antes del cierre del periodo)</v>
          </cell>
          <cell r="O171" t="str">
            <v>Datos abiertos, publicados en el portal de datos abiertos</v>
          </cell>
          <cell r="Q171" t="str">
            <v>Formato 1025 con la evidencia de la publicaciones.
Publicación en el portal.</v>
          </cell>
          <cell r="R171" t="str">
            <v>Mejoras en la Eficiencia al reducir el costo total en la atención de las solicitudes de acceso a información pública y evitando el tiempo y trabajo del personal en el procesamiento manual de la información de cada solicitud de los ciudadanos</v>
          </cell>
          <cell r="S171" t="str">
            <v>Constante</v>
          </cell>
          <cell r="T171" t="str">
            <v>Constante</v>
          </cell>
          <cell r="U171" t="str">
            <v>Porcentaje</v>
          </cell>
          <cell r="V171" t="str">
            <v>Eficacia</v>
          </cell>
          <cell r="W171" t="str">
            <v>Producto</v>
          </cell>
          <cell r="X171">
            <v>2019</v>
          </cell>
          <cell r="Y171">
            <v>0</v>
          </cell>
          <cell r="Z171">
            <v>2019</v>
          </cell>
          <cell r="AA171">
            <v>0</v>
          </cell>
          <cell r="AB171">
            <v>0</v>
          </cell>
          <cell r="AC171">
            <v>1</v>
          </cell>
          <cell r="AD171">
            <v>1</v>
          </cell>
          <cell r="AE171">
            <v>0</v>
          </cell>
          <cell r="AF171">
            <v>0</v>
          </cell>
          <cell r="AG171" t="str">
            <v>No Aplica</v>
          </cell>
          <cell r="AH171" t="str">
            <v>No Aplica</v>
          </cell>
          <cell r="AI171" t="str">
            <v>No Aplica</v>
          </cell>
          <cell r="AJ171">
            <v>1</v>
          </cell>
          <cell r="AK171" t="str">
            <v>No Aplica</v>
          </cell>
          <cell r="AL171" t="str">
            <v>No Aplica</v>
          </cell>
          <cell r="AM171" t="str">
            <v>No Aplica</v>
          </cell>
          <cell r="AN171" t="str">
            <v>No Aplica</v>
          </cell>
          <cell r="AO171" t="str">
            <v>No Aplica</v>
          </cell>
          <cell r="AP171">
            <v>1</v>
          </cell>
          <cell r="AQ171" t="str">
            <v>No Aplica</v>
          </cell>
          <cell r="AR171" t="str">
            <v>No Aplica</v>
          </cell>
          <cell r="AS171" t="str">
            <v>No Aplica</v>
          </cell>
          <cell r="AT171" t="str">
            <v>No Aplica</v>
          </cell>
          <cell r="AU171" t="str">
            <v>No Aplica</v>
          </cell>
          <cell r="AV171" t="str">
            <v>No Aplica</v>
          </cell>
          <cell r="AW171" t="str">
            <v>No Aplica</v>
          </cell>
          <cell r="AX171" t="str">
            <v>No Aplica</v>
          </cell>
          <cell r="AY171" t="str">
            <v>No Aplica</v>
          </cell>
          <cell r="AZ171" t="str">
            <v>No Aplica</v>
          </cell>
          <cell r="BA171" t="str">
            <v>No Aplica</v>
          </cell>
          <cell r="BB171" t="str">
            <v>No Aplica</v>
          </cell>
          <cell r="BC171" t="str">
            <v>No Aplica</v>
          </cell>
          <cell r="BD171" t="str">
            <v>No Aplica</v>
          </cell>
          <cell r="BE171" t="str">
            <v>No Aplica</v>
          </cell>
          <cell r="BF171" t="str">
            <v>No Aplica</v>
          </cell>
          <cell r="BG171" t="str">
            <v>No Aplica</v>
          </cell>
          <cell r="BH171" t="str">
            <v>No Aplica</v>
          </cell>
          <cell r="BI171" t="str">
            <v>No Aplica</v>
          </cell>
          <cell r="BJ171" t="str">
            <v>No Aplica</v>
          </cell>
          <cell r="BK171" t="str">
            <v>No Aplica</v>
          </cell>
          <cell r="BL171" t="str">
            <v>No Aplica</v>
          </cell>
          <cell r="BM171" t="str">
            <v>Plan de Acción PAAC</v>
          </cell>
          <cell r="BN171" t="str">
            <v>Actualizar la publicación de datos abiertos en el portal de datos abiertos.</v>
          </cell>
          <cell r="BO171" t="str">
            <v>publicar la informacion por demanda de las áreas de la informacion de datos abiertos en el portal correspondiente</v>
          </cell>
          <cell r="BP171" t="str">
            <v>Mejoras en la Eficiencia al reducir el costo total en la atención de las solicitudes de acceso a información pública y evitando el tiempo y trabajo del personal en el procesamiento manual de la información de cada solicitud de los ciudadanos</v>
          </cell>
          <cell r="BQ171" t="str">
            <v>Formato 1025 con la evidencia de la publicaciones.
Publicación en el portal.</v>
          </cell>
          <cell r="BR171" t="str">
            <v>Constante</v>
          </cell>
          <cell r="BS171">
            <v>1</v>
          </cell>
          <cell r="BT171">
            <v>0</v>
          </cell>
          <cell r="BU171">
            <v>0</v>
          </cell>
          <cell r="BV171">
            <v>0</v>
          </cell>
          <cell r="BW171">
            <v>1</v>
          </cell>
          <cell r="BX171">
            <v>1</v>
          </cell>
          <cell r="BY171">
            <v>1</v>
          </cell>
          <cell r="BZ171">
            <v>1</v>
          </cell>
          <cell r="CA171">
            <v>1</v>
          </cell>
          <cell r="CB171">
            <v>1</v>
          </cell>
          <cell r="CC171">
            <v>1</v>
          </cell>
          <cell r="CD171">
            <v>1</v>
          </cell>
          <cell r="CE171">
            <v>1</v>
          </cell>
          <cell r="CF171">
            <v>0</v>
          </cell>
          <cell r="CG171">
            <v>0</v>
          </cell>
          <cell r="CH171">
            <v>0</v>
          </cell>
          <cell r="CI171">
            <v>1</v>
          </cell>
          <cell r="CJ171">
            <v>1</v>
          </cell>
          <cell r="CK171">
            <v>1</v>
          </cell>
          <cell r="CL171">
            <v>1</v>
          </cell>
          <cell r="CM171">
            <v>1</v>
          </cell>
          <cell r="CN171">
            <v>1</v>
          </cell>
          <cell r="CO171">
            <v>1</v>
          </cell>
          <cell r="CP171">
            <v>1</v>
          </cell>
          <cell r="CQ171">
            <v>1</v>
          </cell>
          <cell r="CR171">
            <v>1</v>
          </cell>
          <cell r="CS171">
            <v>0</v>
          </cell>
          <cell r="CT171">
            <v>0</v>
          </cell>
          <cell r="CU171" t="str">
            <v>No se recibio ninguna solicitud de publicacion</v>
          </cell>
          <cell r="CV171" t="str">
            <v>No aplica</v>
          </cell>
          <cell r="CW171" t="str">
            <v>No aplica</v>
          </cell>
          <cell r="CX171">
            <v>0</v>
          </cell>
          <cell r="CY171">
            <v>0</v>
          </cell>
          <cell r="CZ171" t="str">
            <v>No se recibio ninguna solicitud de publicacion</v>
          </cell>
          <cell r="DA171" t="str">
            <v>No aplica</v>
          </cell>
          <cell r="DB171" t="str">
            <v>No aplica</v>
          </cell>
          <cell r="DC171">
            <v>1</v>
          </cell>
          <cell r="DD171">
            <v>1</v>
          </cell>
          <cell r="DE171" t="str">
            <v>Durante el mes de marzo sólo se recibió una solicitud de publicación de un “Dataset” de datos abiertos por parte de la Alta Consejería Distrital de Tecnologías de las Información y las Comunicaciones ACDTIC, correspondiente a “Zonas Wifi gratis Bogotá”.   Esta solicitud se recibió el miércoles 06 de marzo de 2019 02:31 p.m. y se publicó el viernes 08 de marzo de 2019 10:52 a.m.</v>
          </cell>
          <cell r="DF171" t="str">
            <v>N.A</v>
          </cell>
          <cell r="DG171"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DH171">
            <v>1</v>
          </cell>
          <cell r="DI171">
            <v>1</v>
          </cell>
          <cell r="DJ171" t="str">
            <v>Durante el mes de abril se recibió una solicitud de publicación de un “Dataset” de datos abiertos por parte de la Oficina Asesora de Planeación - OAP, correspondiente a “Componente de Inversión SEGPLAN – Seguimiento a 2019-03-31”. Esta solicitud se recibió el jueves 25/04/2019 10:55 a.m. y se publicó el viernes 26/04/2019 12:01 p.m.</v>
          </cell>
          <cell r="DK171" t="str">
            <v>N.A</v>
          </cell>
          <cell r="DL171"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DM171">
            <v>1</v>
          </cell>
          <cell r="DN171">
            <v>1</v>
          </cell>
          <cell r="DO171" t="str">
            <v>Durante el mes de mayo sólo se recibió una solicitud de modificación de un “Dataset” de datos abiertos por parte de la Alta Consejería Distrital de TIC. Esta solicitud se recibió el viernes 31/05/2019 11:14 a.m. y se modificó el mismo viernes 31/05/2019 11:20 a.m.</v>
          </cell>
          <cell r="DP171" t="str">
            <v>N.A</v>
          </cell>
          <cell r="DQ171"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DR171">
            <v>0</v>
          </cell>
          <cell r="DS171">
            <v>0</v>
          </cell>
          <cell r="DT171" t="str">
            <v>No se recibio ninguna solicitud de publicacion</v>
          </cell>
          <cell r="DU171" t="str">
            <v>No aplica</v>
          </cell>
          <cell r="DV171" t="str">
            <v>No aplica</v>
          </cell>
          <cell r="DW171">
            <v>1</v>
          </cell>
          <cell r="DX171">
            <v>1</v>
          </cell>
          <cell r="DY171" t="str">
            <v>Durante el mes de julio se recibió una solicitud de publicación de un “Dataset” de datos abiertos por parte de la Oficina Asesora de Planeación - OAP, correspondiente a “Componente de Inversión SEGPLAN – Seguimiento a 2019-06-30”. Esta solicitud se recibió el jueves, 18 de julio de 2019 08:54 a.m. y se viernes 19 de julio de 2019 10:51 a.m.</v>
          </cell>
          <cell r="DZ171" t="str">
            <v xml:space="preserve">N.A
</v>
          </cell>
          <cell r="EA171" t="str">
            <v>Se mantiene actualizado el http://datosabiertos.bogota.gov.co/ con la información suministrada por las áreas de la Secretaría General.
Se está en disposición permanente para nuevas solicitudes de publicación. Las diferentes dependencias de la Secretaría General pueden solicitar la publicación de sus datos abiertos en el momento que consideren pertinente hacerlo.</v>
          </cell>
          <cell r="EB171">
            <v>0</v>
          </cell>
          <cell r="EC171">
            <v>0</v>
          </cell>
          <cell r="ED171" t="str">
            <v>Durante el mes de agosto NO se recibieron solicitudes de publicación de datos abiertos por parte de las áreas de la Secretaría General. También se asistió a una reunión convocada por la Unidad Administrativa Especial de Catastro Distrital – IDECA (administrador de la plataforma de Datos Abiertos), donde se instruyó para que cada entidad les entregue de manera formal la “Licencia de uso” de los datos abiertos publicados en el portal de Datos Abiertos, de acuerdo con un instructivo que socializaron.</v>
          </cell>
          <cell r="EE171" t="str">
            <v xml:space="preserve">La OTIC está en disposición permanente para nuevas solicitudes de publicación. Las diferentes dependencias de la Secretaría General pueden solicitar la publicación de sus datos abiertos en el momento que consideren pertinente hacerlo.
</v>
          </cell>
          <cell r="EF171" t="str">
            <v>Se mantiene actualizado el http://datosabiertos.bogota.gov.co/ con la información suministrada por las áreas de la Secretaría General.</v>
          </cell>
          <cell r="EG171">
            <v>0</v>
          </cell>
          <cell r="EH171">
            <v>0</v>
          </cell>
          <cell r="EI171" t="str">
            <v>Durante el mes de septiembre NO se recibieron solicitudes de publicación de datos abiertos por parte de las áreas de la Secretaría General. Se está tramitando ante el comité directivo la adopción de la “Licencia de uso” de todos los datos abiertos publicados (y por publicar) en el portal de Datos Abiertos por parte de la Secretaría, de acuerdo con un instructivo que socializó la Unidad Administrativa Especial de Catastro Distrital – IDECA, entidad administradora de esta plataforma.</v>
          </cell>
          <cell r="EJ171" t="str">
            <v xml:space="preserve">La OTIC está en disposición permanente para nuevas solicitudes de publicación. Las diferentes dependencias de la Secretaría General pueden solicitar la publicación de sus datos abiertos en el momento que consideren pertinente hacerlo.
</v>
          </cell>
          <cell r="EK171" t="str">
            <v>Se mantiene actualizado el http://datosabiertos.bogota.gov.co/ con la información suministrada por las áreas de la Secretaría General.</v>
          </cell>
          <cell r="EL171">
            <v>0</v>
          </cell>
          <cell r="EM171">
            <v>0</v>
          </cell>
          <cell r="EN171" t="str">
            <v>Durante el mes de octubre NO se recibieron solicitudes de publicación de datos abiertos por parte de las áreas de la Secretaría General. En espera del análisis jurídico para la adopción de la “Licencia de uso” de todos los datos abiertos publicados (y por publicar) en el portal de Datos Abiertos por parte de la Oficina Asesora de Jurídica. Lo anterior, de acuerdo con un instructivo que socializó la Unidad Administrativa Especial de Catastro Distrital – IDECA, entidad administradora de esta plataforma.</v>
          </cell>
          <cell r="EO171" t="str">
            <v xml:space="preserve">La OTIC está en disposición permanente para nuevas solicitudes de publicación. Las diferentes dependencias de la Secretaría General pueden solicitar la publicación de sus datos abiertos en el momento que consideren pertinente hacerlo.
</v>
          </cell>
          <cell r="EP171" t="str">
            <v>Se mantiene actualizado el http://datosabiertos.bogota.gov.co/ con la información suministrada por las áreas de la Secretaría General.</v>
          </cell>
          <cell r="EQ171">
            <v>0</v>
          </cell>
          <cell r="ER171">
            <v>0</v>
          </cell>
          <cell r="ES171" t="str">
            <v>Durante el mes de noviembre NO se recibieron solicitudes de publicación de datos abiertos por parte de las áreas de la Secretaría General. La Oficina Asesora de Jurídica respondió la solicitud acerca de la “Licencia de uso” de todos los datos abiertos publicados (y por publicar) en el portal de Datos Abiertos por parte de la Secretaría, aprobando la solicitud que hizo la OTIC. Se enviará la adopción de este tipo de licencia a la UAE de Catastro – IDECA para formalizarla.</v>
          </cell>
          <cell r="ET171" t="str">
            <v xml:space="preserve">La OTIC está en disposición permanente para nuevas solicitudes de publicación. Las diferentes dependencias de la Secretaría General pueden solicitar la publicación de sus datos abiertos en el momento que consideren pertinente hacerlo.
</v>
          </cell>
          <cell r="EU171" t="str">
            <v>Se mantiene actualizado el http://datosabiertos.bogota.gov.co/ con la información suministrada por las áreas de la Secretaría General.</v>
          </cell>
          <cell r="EV171">
            <v>1</v>
          </cell>
          <cell r="EW171">
            <v>1</v>
          </cell>
          <cell r="EX171" t="str">
            <v>Durante el mes de diciembre en cumplimiento del Plan Anticorrupción y de Atención al Ciudadano (PAAC – 2019), 16 de diciembre se publicaron los archivos correspondientes al “Inventario de Activos de Información” y el “Índice de información Clasificada y Reservada” de la Secretaría General de la Alcaldía Mayor de Bogotá D.C. para 2019, por parte de la Oficina de Tecnologías de la Información y las Comunicaciones – OTIC. De las demás áreas de la Secretaría no se recibieron solicitudes de publicación de datos abiertos.
Se remite a la UAE de Catastro – IDECA, la “Licencia de uso” de todos los datos abiertos publicados en el portal de Datos Abiertos por parte de la Secretaría General, aprobada mediante gestión en comité directivo.</v>
          </cell>
          <cell r="EY171" t="str">
            <v xml:space="preserve">La OTIC está en disposición permanente para nuevas solicitudes de publicación. Las diferentes dependencias de la Secretaría General pueden solicitar la publicación de sus datos abiertos en el momento que consideren pertinente hacerlo.
</v>
          </cell>
          <cell r="EZ171" t="str">
            <v>Se mantiene actualizado el http://datosabiertos.bogota.gov.co/ con la información suministrada por las áreas de la Secretaría General.</v>
          </cell>
          <cell r="FA171">
            <v>5</v>
          </cell>
          <cell r="FB171">
            <v>0</v>
          </cell>
          <cell r="FC171" t="str">
            <v>Cumple</v>
          </cell>
          <cell r="FD171" t="str">
            <v>No programó</v>
          </cell>
          <cell r="FE171" t="str">
            <v>Cumplido</v>
          </cell>
          <cell r="FF171" t="str">
            <v>Adecuado</v>
          </cell>
          <cell r="FG171" t="str">
            <v>Coherente</v>
          </cell>
          <cell r="FH171" t="str">
            <v>Concuerda</v>
          </cell>
          <cell r="FI171" t="str">
            <v>Concuerda</v>
          </cell>
          <cell r="FJ171" t="str">
            <v>Relación directa</v>
          </cell>
          <cell r="FK171" t="str">
            <v>Adecuado</v>
          </cell>
          <cell r="FL171" t="str">
            <v>Oportuna</v>
          </cell>
          <cell r="FM171" t="str">
            <v>No es claro si este indicador es a demanda, o se programa desde la vigencia del año. Se sugiere acercarse a la OAP para verificar. Lo anterior, entendiendo que:
1. El indicador está fórmulado como si fuera número, pero la fórmula obedece a un porcentaje.
2. Se programó unicamente una publicación en diciembre pero hay una ejecución en marzo. ¿No queda claro si la natural es que no estaba prevista o si no se programó? 
Lo anterior, entendiendo que la solicitud de publicación del área tiene fecha del 6 de marzo, y que la programación del indicador se hizo algunos días después.
22-abril: Se ajustó correctamente por parte de la dependencia</v>
          </cell>
          <cell r="FN171" t="str">
            <v>Sebastián Malpica</v>
          </cell>
          <cell r="FO171" t="str">
            <v>Cumplido</v>
          </cell>
          <cell r="FP171" t="str">
            <v>Cumplido</v>
          </cell>
          <cell r="FQ171" t="e">
            <v>#N/A</v>
          </cell>
          <cell r="FR171" t="str">
            <v>Adecuado</v>
          </cell>
          <cell r="FS171" t="str">
            <v>Coherente</v>
          </cell>
          <cell r="FT171" t="str">
            <v>Concuerda</v>
          </cell>
          <cell r="FU171" t="str">
            <v>Concuerda</v>
          </cell>
          <cell r="FV171" t="str">
            <v>Relación directa</v>
          </cell>
          <cell r="FW171" t="str">
            <v>Adecuado</v>
          </cell>
          <cell r="FX171" t="str">
            <v>Oportuna</v>
          </cell>
          <cell r="FY171" t="str">
            <v>El indicador está bien reportado</v>
          </cell>
          <cell r="FZ171" t="str">
            <v>Sebastián Malpica</v>
          </cell>
          <cell r="GA171" t="str">
            <v>Cumple</v>
          </cell>
          <cell r="GB171" t="str">
            <v>Cumplido</v>
          </cell>
          <cell r="GC171" t="e">
            <v>#N/A</v>
          </cell>
          <cell r="GD171" t="str">
            <v>Adecuado</v>
          </cell>
          <cell r="GE171" t="str">
            <v>Coherente</v>
          </cell>
          <cell r="GF171" t="str">
            <v>Concuerda</v>
          </cell>
          <cell r="GG171" t="str">
            <v>Concuerda</v>
          </cell>
          <cell r="GH171" t="str">
            <v>Relación directa</v>
          </cell>
          <cell r="GI171" t="str">
            <v>Adecuado</v>
          </cell>
          <cell r="GJ171" t="str">
            <v>Oportuna</v>
          </cell>
          <cell r="GK171" t="str">
            <v>El indicador está bien reportado</v>
          </cell>
          <cell r="GL171" t="str">
            <v>Sebastián Malpica</v>
          </cell>
          <cell r="GM171" t="str">
            <v>Cumple</v>
          </cell>
          <cell r="GN171" t="str">
            <v>Cumplido</v>
          </cell>
          <cell r="GO171" t="e">
            <v>#N/A</v>
          </cell>
          <cell r="GP171" t="str">
            <v>Adecuado</v>
          </cell>
          <cell r="GQ171" t="str">
            <v>Coherente</v>
          </cell>
          <cell r="GR171" t="str">
            <v>Concuerda</v>
          </cell>
          <cell r="GS171" t="str">
            <v>Concuerda</v>
          </cell>
          <cell r="GT171" t="str">
            <v>Relación directa</v>
          </cell>
          <cell r="GU171" t="str">
            <v>Adecuado</v>
          </cell>
          <cell r="GV171" t="str">
            <v>Oportuna</v>
          </cell>
          <cell r="GW171" t="str">
            <v xml:space="preserve"> El indicador esta adecuadamente reportado y cumple todos los criterios de calidad del reporte</v>
          </cell>
          <cell r="GX171" t="str">
            <v>Sebastian Malpica</v>
          </cell>
          <cell r="GY171">
            <v>0</v>
          </cell>
          <cell r="GZ171">
            <v>0</v>
          </cell>
          <cell r="HA171">
            <v>1</v>
          </cell>
          <cell r="HB171">
            <v>1</v>
          </cell>
          <cell r="HC171">
            <v>1</v>
          </cell>
          <cell r="HD171">
            <v>0</v>
          </cell>
          <cell r="HE171">
            <v>1</v>
          </cell>
          <cell r="HF171">
            <v>0</v>
          </cell>
          <cell r="HG171">
            <v>0</v>
          </cell>
          <cell r="HH171">
            <v>0</v>
          </cell>
          <cell r="HI171">
            <v>0</v>
          </cell>
          <cell r="HJ171">
            <v>1</v>
          </cell>
          <cell r="HK171">
            <v>5</v>
          </cell>
          <cell r="HL171">
            <v>0</v>
          </cell>
          <cell r="HM171">
            <v>0</v>
          </cell>
          <cell r="HN171">
            <v>1</v>
          </cell>
          <cell r="HO171">
            <v>1</v>
          </cell>
          <cell r="HP171">
            <v>1</v>
          </cell>
          <cell r="HQ171">
            <v>0</v>
          </cell>
          <cell r="HR171">
            <v>1</v>
          </cell>
          <cell r="HS171">
            <v>0</v>
          </cell>
          <cell r="HT171">
            <v>0</v>
          </cell>
          <cell r="HU171">
            <v>0</v>
          </cell>
          <cell r="HV171">
            <v>0</v>
          </cell>
          <cell r="HW171">
            <v>1</v>
          </cell>
          <cell r="HX171">
            <v>0.5</v>
          </cell>
          <cell r="HY171" t="str">
            <v>No Programó</v>
          </cell>
          <cell r="HZ171" t="str">
            <v>No Programó</v>
          </cell>
          <cell r="IA171" t="str">
            <v>No Programó</v>
          </cell>
          <cell r="IB171">
            <v>1</v>
          </cell>
          <cell r="IC171">
            <v>1</v>
          </cell>
          <cell r="ID171">
            <v>1</v>
          </cell>
          <cell r="IE171">
            <v>1</v>
          </cell>
          <cell r="IF171">
            <v>1</v>
          </cell>
          <cell r="IG171">
            <v>1</v>
          </cell>
          <cell r="IH171">
            <v>1</v>
          </cell>
          <cell r="II171">
            <v>1</v>
          </cell>
          <cell r="IJ171">
            <v>1</v>
          </cell>
          <cell r="IK171" t="str">
            <v>No Programó</v>
          </cell>
          <cell r="IL171">
            <v>1</v>
          </cell>
          <cell r="IM171">
            <v>1</v>
          </cell>
          <cell r="IN171">
            <v>1</v>
          </cell>
          <cell r="IP171">
            <v>0.33333333333333331</v>
          </cell>
          <cell r="IQ171">
            <v>0.5</v>
          </cell>
          <cell r="IR171">
            <v>0.44444444444444442</v>
          </cell>
          <cell r="IS171">
            <v>1</v>
          </cell>
        </row>
        <row r="172">
          <cell r="A172" t="str">
            <v>PAAC_50A</v>
          </cell>
          <cell r="B172" t="str">
            <v>Oficina de Tecnologías de la Información y las Comunicaciones</v>
          </cell>
          <cell r="C172" t="str">
            <v>Jefe Oficina de Tecnologías de la Información y las Comunicaciones</v>
          </cell>
          <cell r="D172" t="str">
            <v>Carlos Alberto Sánchez Rave</v>
          </cell>
          <cell r="E172" t="str">
            <v>P1 -  ÉTICA, BUEN GOBIERNO Y TRANSPARENCIA</v>
          </cell>
          <cell r="F172" t="str">
            <v>P1O1 Consolidar a 2020 una cultura de visión y actuación ética,  integra y transparente</v>
          </cell>
          <cell r="G172" t="str">
            <v>P1O1A11 Realizar la formulación y el seguimiento a la ejecución del Plan Anticorrupción y de Atención al Ciudadano - PAAC, para la obtención de resultados óptimos en la medición del Índice de Gobierno Abierto - IGA</v>
          </cell>
          <cell r="H172" t="str">
            <v xml:space="preserve">Desarrollar una jornada de sensibilización a los servidores y contratistas, orientadas al correcto desarrollo de la temática "Datos Abiertos" </v>
          </cell>
          <cell r="I172" t="str">
            <v>Jornada de sensibilización a los servidores y contratistas, orientadas al correcto desarrollo de la temática "Datos Abiertos", realizadas</v>
          </cell>
          <cell r="J172" t="str">
            <v xml:space="preserve">Desarrollar una jornada de sensibilización a los servidores y contratistas, orientadas al correcto desarrollo de la temática "Datos Abiertos" </v>
          </cell>
          <cell r="K172" t="str">
            <v xml:space="preserve">Sumatoria de jornadas de sensibilización realizadas  a los servidores y contratistas, orientadas al correcto desarrollo de la temática "Datos Abiertos" </v>
          </cell>
          <cell r="L172" t="str">
            <v xml:space="preserve">Jornadas de sensibilización realizadas  a los servidores y contratistas, orientadas al correcto desarrollo de la temática "Datos Abiertos" </v>
          </cell>
          <cell r="M172">
            <v>0</v>
          </cell>
          <cell r="O172" t="str">
            <v>Servidores y contratistas orientados frente al correcto desarrollo de la temática "Datos Abiertos",</v>
          </cell>
          <cell r="Q172" t="str">
            <v>Listado de asistencia a la convocatoria</v>
          </cell>
          <cell r="R172" t="str">
            <v>Mejoras en la Eficiencia al reducir el costo total en la atención de las solicitudes de acceso a información pública y evitando el tiempo y trabajo del personal en el procesamiento manual de la información de cada solicitud de los ciudadanos</v>
          </cell>
          <cell r="S172" t="str">
            <v>Suma</v>
          </cell>
          <cell r="T172" t="str">
            <v>Suma</v>
          </cell>
          <cell r="U172" t="str">
            <v>Número</v>
          </cell>
          <cell r="V172" t="str">
            <v>Eficacia</v>
          </cell>
          <cell r="W172" t="str">
            <v>Resultado</v>
          </cell>
          <cell r="X172">
            <v>2019</v>
          </cell>
          <cell r="Y172">
            <v>0</v>
          </cell>
          <cell r="Z172">
            <v>2019</v>
          </cell>
          <cell r="AA172" t="str">
            <v>No Disponible / No Aplica</v>
          </cell>
          <cell r="AB172" t="str">
            <v>No Disponible / No Aplica</v>
          </cell>
          <cell r="AC172" t="str">
            <v>No Disponible / No Aplica</v>
          </cell>
          <cell r="AD172">
            <v>1</v>
          </cell>
          <cell r="AE172" t="str">
            <v>No Disponible / No Aplica</v>
          </cell>
          <cell r="AF172" t="str">
            <v>No Disponible / No Aplica</v>
          </cell>
          <cell r="AG172" t="str">
            <v>No Aplica</v>
          </cell>
          <cell r="AH172" t="str">
            <v>No Aplica</v>
          </cell>
          <cell r="AI172" t="str">
            <v>No Aplica</v>
          </cell>
          <cell r="AJ172">
            <v>1</v>
          </cell>
          <cell r="AK172" t="str">
            <v>No Aplica</v>
          </cell>
          <cell r="AL172" t="str">
            <v>No Aplica</v>
          </cell>
          <cell r="AM172" t="str">
            <v>No Aplica</v>
          </cell>
          <cell r="AN172">
            <v>1</v>
          </cell>
          <cell r="AO172" t="str">
            <v>Gestión, administración y soporte de infraestructura y recursos tecnológicos</v>
          </cell>
          <cell r="AP172">
            <v>1</v>
          </cell>
          <cell r="AQ172" t="str">
            <v>No Aplica</v>
          </cell>
          <cell r="AR172" t="str">
            <v>No Aplica</v>
          </cell>
          <cell r="AS172" t="str">
            <v>No Aplica</v>
          </cell>
          <cell r="AT172" t="str">
            <v>No Aplica</v>
          </cell>
          <cell r="AU172" t="str">
            <v>No Aplica</v>
          </cell>
          <cell r="AV172" t="str">
            <v>No Aplica</v>
          </cell>
          <cell r="AW172" t="str">
            <v>No Aplica</v>
          </cell>
          <cell r="AX172" t="str">
            <v>No Aplica</v>
          </cell>
          <cell r="AY172" t="str">
            <v>No Aplica</v>
          </cell>
          <cell r="AZ172" t="str">
            <v>No Aplica</v>
          </cell>
          <cell r="BA172" t="str">
            <v>No Aplica</v>
          </cell>
          <cell r="BB172" t="str">
            <v>No Aplica</v>
          </cell>
          <cell r="BC172" t="str">
            <v>No Aplica</v>
          </cell>
          <cell r="BD172" t="str">
            <v>No Aplica</v>
          </cell>
          <cell r="BE172" t="str">
            <v>No Aplica</v>
          </cell>
          <cell r="BF172" t="str">
            <v>No Aplica</v>
          </cell>
          <cell r="BG172" t="str">
            <v>No Aplica</v>
          </cell>
          <cell r="BH172" t="str">
            <v>No Aplica</v>
          </cell>
          <cell r="BI172" t="str">
            <v>No Aplica</v>
          </cell>
          <cell r="BJ172" t="str">
            <v>No Aplica</v>
          </cell>
          <cell r="BK172" t="str">
            <v>No Aplica</v>
          </cell>
          <cell r="BL172" t="str">
            <v>No Aplica</v>
          </cell>
          <cell r="BM172" t="str">
            <v>Plan de Acción SGCGestión, administración y soporte de infraestructura y recursos tecnológicosPAAC</v>
          </cell>
          <cell r="BN172" t="str">
            <v xml:space="preserve">Desarrollar una jornada de sensibilización a los servidores y contratistas, orientadas al correcto desarrollo de la temática "Datos Abiertos" </v>
          </cell>
          <cell r="BO172" t="str">
            <v xml:space="preserve">Convocatoria a todo el personal de la secretaria general en el auditorio huitaca para desarrollar la tematica de datos abiertos los expositores seran profesionales de la oficina Oficina de Tecnologías de la Información y las Comunicaciones </v>
          </cell>
          <cell r="BP172" t="str">
            <v>Mejoras en la Eficiencia al reducir el costo total en la atención de las solicitudes de acceso a información pública y evitando el tiempo y trabajo del personal en el procesamiento manual de la información de cada solicitud de los ciudadanos</v>
          </cell>
          <cell r="BQ172" t="str">
            <v>Listado de asistencia a la convocatoria</v>
          </cell>
          <cell r="BR172" t="str">
            <v>Suma</v>
          </cell>
          <cell r="BS172">
            <v>1</v>
          </cell>
          <cell r="BT172">
            <v>0</v>
          </cell>
          <cell r="BU172">
            <v>0</v>
          </cell>
          <cell r="BV172">
            <v>0</v>
          </cell>
          <cell r="BW172">
            <v>0</v>
          </cell>
          <cell r="BX172">
            <v>0</v>
          </cell>
          <cell r="BY172">
            <v>1</v>
          </cell>
          <cell r="BZ172">
            <v>0</v>
          </cell>
          <cell r="CA172">
            <v>0</v>
          </cell>
          <cell r="CB172">
            <v>0</v>
          </cell>
          <cell r="CC172">
            <v>0</v>
          </cell>
          <cell r="CD172">
            <v>0</v>
          </cell>
          <cell r="CE172">
            <v>0</v>
          </cell>
          <cell r="CF172">
            <v>0</v>
          </cell>
          <cell r="CG172">
            <v>0</v>
          </cell>
          <cell r="CH172">
            <v>0</v>
          </cell>
          <cell r="CI172">
            <v>0</v>
          </cell>
          <cell r="CJ172">
            <v>0</v>
          </cell>
          <cell r="CK172">
            <v>1</v>
          </cell>
          <cell r="CL172">
            <v>0</v>
          </cell>
          <cell r="CM172">
            <v>0</v>
          </cell>
          <cell r="CN172">
            <v>0</v>
          </cell>
          <cell r="CO172">
            <v>0</v>
          </cell>
          <cell r="CP172">
            <v>0</v>
          </cell>
          <cell r="CQ172">
            <v>0</v>
          </cell>
          <cell r="CR172">
            <v>1</v>
          </cell>
          <cell r="CS172">
            <v>0</v>
          </cell>
          <cell r="CT172">
            <v>0</v>
          </cell>
          <cell r="CU172" t="str">
            <v>No Aplica.
El indicador solo se reporta en junio</v>
          </cell>
          <cell r="CV172" t="str">
            <v>N.A</v>
          </cell>
          <cell r="CW172" t="str">
            <v>N.A</v>
          </cell>
          <cell r="CX172">
            <v>0</v>
          </cell>
          <cell r="CY172">
            <v>0</v>
          </cell>
          <cell r="CZ172" t="str">
            <v>No Aplica.
El indicador solo se reporta en junio</v>
          </cell>
          <cell r="DA172" t="str">
            <v>N.A</v>
          </cell>
          <cell r="DB172" t="str">
            <v>N.A</v>
          </cell>
          <cell r="DC172">
            <v>0</v>
          </cell>
          <cell r="DD172">
            <v>0</v>
          </cell>
          <cell r="DE172" t="str">
            <v>Se elabora primer borrador de la presentación propuesta para la jornada de socialización, con los siguientes temas:  Marco normativo, Descripción plataforma datos abiertos, Propósito de los datos abiertos, Nivel de necesidad datos por sector, Presentación de plataforma de datos abiertos, Casos de éxito a nivel mundial, Política Nacional de explotación de datos, Qué tipo de datos publicamos..</v>
          </cell>
          <cell r="DF172" t="str">
            <v>N.A</v>
          </cell>
          <cell r="DG172" t="str">
            <v>N.A</v>
          </cell>
          <cell r="DH172">
            <v>0</v>
          </cell>
          <cell r="DI172">
            <v>0</v>
          </cell>
          <cell r="DJ172" t="str">
            <v>No Aplica.
El indicador solo se reporta en junio</v>
          </cell>
          <cell r="DK172" t="str">
            <v>N.A</v>
          </cell>
          <cell r="DL172" t="str">
            <v>N.A</v>
          </cell>
          <cell r="DM172">
            <v>0</v>
          </cell>
          <cell r="DN172">
            <v>0</v>
          </cell>
          <cell r="DO172" t="str">
            <v>El dia 16 de mayo se realiza la entrega del acceso a la presentación a la Ingeniera Oficial de Seguridad de la Información para que sea complementada con las diapositivas. 
En el mes de mayo se realiza la reserva de auditorio HUITACA para la realización del evento el día 18 de junio de 2019 de 9am a 11am.  Y se realiza el requerimiento a Seguridad y salud en el trabajo para que sean asignados los brigadistas para el evento de sensibilización.
Además,  se realiza el requerimiento a la oficina de comunicaciones para que se realice por campaña por los medios de comunicación dispuestos para los empleados de la Secretaria General, sean difundidos e invitados a participar en el evento el 18 de junio de 2019.
El indicador solo se reporta en junio.</v>
          </cell>
          <cell r="DP172" t="str">
            <v>N.A</v>
          </cell>
          <cell r="DQ172" t="str">
            <v>N.A</v>
          </cell>
          <cell r="DR172">
            <v>1</v>
          </cell>
          <cell r="DS172">
            <v>1</v>
          </cell>
          <cell r="DT172" t="str">
            <v>El evento se desarrolló el día 18 de junio de 2019 en el horario de 9am a 10:30am en el auditorio Huitaca de la Secretaría General e la Alcaldía Mayor de Bogotá. Gracias a este evento, los funcionarios conocieron el concepto de Datos Abiertos, temas de seguridad de la información y ejemplos de éxito a nivel nacional e internacional sobre datos abiertos, además tuvieron un espacio para aportar sus ideas respecto a qué datos necesitan de las entidades públicas y qué aplicaciones les gustaría que se crearan con los datos abiertos de las entidades.
este evento fueron invitados todos los funcionarios y contratistas de la Secretaría General de la Alcaldía Mayor de Bogotá, de los cuales de los cuales debían asistir mínimo de manera obligatoria tres (3) por cada área, invitación que se difundió mediante diversos medios de comunicación de la entidad, como: Intranet, Fondo de escritorio y memorandos electronicos a las dependencias.</v>
          </cell>
          <cell r="DU172" t="str">
            <v>Aunque la invitación se hizo extensiva a todas las dependencias se presento el caso que catorce (14) de ellas no se presentó ningún representante:   Privada, Protocolo, Comunicaciones, Despacho Secretaria general, Planeación, Control Interno, SubTecnica de Desarrollo Institucional, Dirección Relaciones Internacionales, Subproyección Internacoal, Dirección Archivo, Sistema Distrital de Archivos, Subtecnica de Archivo, Corporativa.</v>
          </cell>
          <cell r="DV172" t="str">
            <v xml:space="preserve">La asistencia de sesenta y un (61) personas en la “Sensibilización de Datos Abiertos y Seguridad de la Informacion", distribuidos asi:
- 2 Despacho del Alcalde.
- 1 Alta Consejeria TIC.
- 1 Alta Consejeria Victimas.
- 3 Oficina Asesora Juridica.
- 2 de Control Interno Disciplinario.
-2 Subsecretaria Tecnica.
- 4 Desarrollo Instaitucional.
- 2 de Imprenta Distrital.
- 2 Calidad del Servici.
- 10 Servicio a la Ciudadania.
-  2 Seguimiento a la Gestión de Inspección, Vigilancia y Control
- 3 Contratación
- 2 Talento Humano.
- 3 Administrativa y Financiera
- 4 Servicios Administrativos
- 2 Financiera
- 16 de OTIC
</v>
          </cell>
          <cell r="DW172">
            <v>0</v>
          </cell>
          <cell r="DX172">
            <v>0</v>
          </cell>
          <cell r="DY172" t="str">
            <v>En el mes de julio de 2019, se realizo el acompañamiento de la Dirección Distrital de calidad del servicio, por medio de reunión se logró dar guía a las dudas e inquietudes del área.  Por otra parte, la Subdirección de Seguimiento a la Gestión de IVC solicito los casos de éxito a nuvel mundial relacionados con los datos abiertos para lo cual la OTIC le remitio la guia de utilización de datos abiertos expedida por MINTIC</v>
          </cell>
          <cell r="DZ172" t="str">
            <v xml:space="preserve">
Indicador cumplido en mes de junio
</v>
          </cell>
          <cell r="EA172" t="str">
            <v xml:space="preserve">
Indicador cumplido en mes de junio
</v>
          </cell>
          <cell r="EB172">
            <v>0</v>
          </cell>
          <cell r="EC172">
            <v>0</v>
          </cell>
          <cell r="ED172" t="str">
            <v>N.A
Indicador Cimplido en mes de junio</v>
          </cell>
          <cell r="EE172" t="str">
            <v xml:space="preserve">
Indicador cumplido en mes de junio
</v>
          </cell>
          <cell r="EF172" t="str">
            <v xml:space="preserve">
Indicador cumplido en mes de junio
</v>
          </cell>
          <cell r="EG172">
            <v>0</v>
          </cell>
          <cell r="EH172">
            <v>0</v>
          </cell>
          <cell r="EI172" t="str">
            <v>N.A
Indicador Cimplido en mes de junio</v>
          </cell>
          <cell r="EJ172" t="str">
            <v xml:space="preserve">
Indicador cumplido en mes de junio
</v>
          </cell>
          <cell r="EK172" t="str">
            <v xml:space="preserve">
Indicador cumplido en mes de junio
</v>
          </cell>
          <cell r="EL172">
            <v>0</v>
          </cell>
          <cell r="EM172">
            <v>0</v>
          </cell>
          <cell r="EN172" t="str">
            <v>N.A
Indicador Cimplido en mes de junio</v>
          </cell>
          <cell r="EO172" t="str">
            <v xml:space="preserve">
Indicador cumplido en mes de junio
</v>
          </cell>
          <cell r="EP172" t="str">
            <v xml:space="preserve">
Indicador cumplido en mes de junio
</v>
          </cell>
          <cell r="EQ172">
            <v>0</v>
          </cell>
          <cell r="ER172">
            <v>0</v>
          </cell>
          <cell r="ES172" t="str">
            <v>N.A
Indicador Cimplido en mes de junio</v>
          </cell>
          <cell r="ET172" t="str">
            <v xml:space="preserve">
Indicador cumplido en mes de junio
</v>
          </cell>
          <cell r="EU172" t="str">
            <v xml:space="preserve">
Indicador cumplido en mes de junio
</v>
          </cell>
          <cell r="EV172">
            <v>0</v>
          </cell>
          <cell r="EW172">
            <v>0</v>
          </cell>
          <cell r="EX172" t="str">
            <v>N.A
Indicador Cimplido en mes de junio</v>
          </cell>
          <cell r="EY172" t="str">
            <v xml:space="preserve">
Indicador cumplido en mes de junio
</v>
          </cell>
          <cell r="EZ172" t="str">
            <v xml:space="preserve">
Indicador cumplido en mes de junio
</v>
          </cell>
          <cell r="FA172">
            <v>1</v>
          </cell>
          <cell r="FB172">
            <v>0</v>
          </cell>
          <cell r="FC172" t="str">
            <v>No aplica</v>
          </cell>
          <cell r="FD172" t="str">
            <v>No programó</v>
          </cell>
          <cell r="FE172" t="str">
            <v>Cumplido</v>
          </cell>
          <cell r="FF172" t="str">
            <v>No aplica</v>
          </cell>
          <cell r="FG172" t="str">
            <v>No aplica</v>
          </cell>
          <cell r="FH172" t="str">
            <v>No aplica</v>
          </cell>
          <cell r="FI172" t="str">
            <v>No aplica</v>
          </cell>
          <cell r="FJ172" t="str">
            <v>No aplica</v>
          </cell>
          <cell r="FK172" t="str">
            <v>No aplica</v>
          </cell>
          <cell r="FL172" t="str">
            <v>Oportuna</v>
          </cell>
          <cell r="FM172" t="str">
            <v>Se evidencia en la programación que la dependencia no programó este indicador para el trimestre, por tal razón no se genera retroalimentación al respecto</v>
          </cell>
          <cell r="FN172" t="str">
            <v>Sebastián Malpica</v>
          </cell>
          <cell r="FO172" t="str">
            <v>Cumplido</v>
          </cell>
          <cell r="FP172" t="str">
            <v>Cumplido</v>
          </cell>
          <cell r="FQ172" t="e">
            <v>#N/A</v>
          </cell>
          <cell r="FR172" t="str">
            <v>Adecuado</v>
          </cell>
          <cell r="FS172" t="str">
            <v>Coherente</v>
          </cell>
          <cell r="FT172" t="str">
            <v>Concuerda</v>
          </cell>
          <cell r="FU172" t="str">
            <v>Concuerda</v>
          </cell>
          <cell r="FV172" t="str">
            <v>Relación directa</v>
          </cell>
          <cell r="FW172" t="str">
            <v>Adecuado</v>
          </cell>
          <cell r="FX172" t="str">
            <v>Oportuna</v>
          </cell>
          <cell r="FY172" t="str">
            <v>El indicador está bien reportado</v>
          </cell>
          <cell r="FZ172" t="str">
            <v>Sebastián Malpica</v>
          </cell>
          <cell r="GA172" t="str">
            <v>Cumple</v>
          </cell>
          <cell r="GB172" t="str">
            <v>Cumplido</v>
          </cell>
          <cell r="GC172" t="e">
            <v>#N/A</v>
          </cell>
          <cell r="GD172" t="str">
            <v>Adecuado</v>
          </cell>
          <cell r="GE172" t="str">
            <v>Coherente</v>
          </cell>
          <cell r="GF172" t="str">
            <v>Concuerda</v>
          </cell>
          <cell r="GG172" t="str">
            <v>Concuerda</v>
          </cell>
          <cell r="GH172" t="str">
            <v>Relación directa</v>
          </cell>
          <cell r="GI172" t="str">
            <v>Adecuado</v>
          </cell>
          <cell r="GJ172" t="str">
            <v>Oportuna</v>
          </cell>
          <cell r="GK172" t="str">
            <v>El indicador está bien reportado. Se evidencia que ya está cumplida la meta de la vigencia</v>
          </cell>
          <cell r="GL172" t="str">
            <v>Sebastián Malpica</v>
          </cell>
          <cell r="GM172" t="str">
            <v>Cumple</v>
          </cell>
          <cell r="GN172" t="str">
            <v>Cumplido</v>
          </cell>
          <cell r="GO172" t="e">
            <v>#N/A</v>
          </cell>
          <cell r="GP172" t="str">
            <v>Adecuado</v>
          </cell>
          <cell r="GQ172" t="str">
            <v>Coherente</v>
          </cell>
          <cell r="GR172" t="str">
            <v>Concuerda</v>
          </cell>
          <cell r="GS172" t="str">
            <v>Concuerda</v>
          </cell>
          <cell r="GT172" t="str">
            <v>Relación directa</v>
          </cell>
          <cell r="GU172" t="str">
            <v>Adecuado</v>
          </cell>
          <cell r="GV172" t="str">
            <v>Oportuna</v>
          </cell>
          <cell r="GW172" t="str">
            <v xml:space="preserve"> El indicador esta adecuadamente reportado y cumple todos los criterios de calidad del reporte</v>
          </cell>
          <cell r="GX172" t="str">
            <v>Sebastian Malpica</v>
          </cell>
          <cell r="GY172">
            <v>0</v>
          </cell>
          <cell r="GZ172">
            <v>0</v>
          </cell>
          <cell r="HA172">
            <v>0</v>
          </cell>
          <cell r="HB172">
            <v>0</v>
          </cell>
          <cell r="HC172">
            <v>0</v>
          </cell>
          <cell r="HD172">
            <v>1</v>
          </cell>
          <cell r="HE172">
            <v>0</v>
          </cell>
          <cell r="HF172">
            <v>0</v>
          </cell>
          <cell r="HG172">
            <v>0</v>
          </cell>
          <cell r="HH172">
            <v>0</v>
          </cell>
          <cell r="HI172">
            <v>0</v>
          </cell>
          <cell r="HJ172">
            <v>0</v>
          </cell>
          <cell r="HK172">
            <v>1</v>
          </cell>
          <cell r="HL172">
            <v>0</v>
          </cell>
          <cell r="HM172">
            <v>0</v>
          </cell>
          <cell r="HN172">
            <v>0</v>
          </cell>
          <cell r="HO172">
            <v>0</v>
          </cell>
          <cell r="HP172">
            <v>0</v>
          </cell>
          <cell r="HQ172">
            <v>1</v>
          </cell>
          <cell r="HR172">
            <v>0</v>
          </cell>
          <cell r="HS172">
            <v>0</v>
          </cell>
          <cell r="HT172">
            <v>0</v>
          </cell>
          <cell r="HU172">
            <v>0</v>
          </cell>
          <cell r="HV172">
            <v>0</v>
          </cell>
          <cell r="HW172">
            <v>0</v>
          </cell>
          <cell r="HX172">
            <v>1</v>
          </cell>
          <cell r="HY172" t="str">
            <v>No Programó</v>
          </cell>
          <cell r="HZ172" t="str">
            <v>No Programó</v>
          </cell>
          <cell r="IA172" t="str">
            <v>No Programó</v>
          </cell>
          <cell r="IB172" t="str">
            <v>No Programó</v>
          </cell>
          <cell r="IC172" t="str">
            <v>No Programó</v>
          </cell>
          <cell r="ID172">
            <v>1</v>
          </cell>
          <cell r="IE172">
            <v>1</v>
          </cell>
          <cell r="IF172">
            <v>1</v>
          </cell>
          <cell r="IG172">
            <v>1</v>
          </cell>
          <cell r="IH172">
            <v>1</v>
          </cell>
          <cell r="II172">
            <v>1</v>
          </cell>
          <cell r="IJ172">
            <v>1</v>
          </cell>
          <cell r="IK172" t="str">
            <v>No Programó</v>
          </cell>
          <cell r="IL172">
            <v>1</v>
          </cell>
          <cell r="IM172">
            <v>1</v>
          </cell>
          <cell r="IN172">
            <v>1</v>
          </cell>
          <cell r="IP172">
            <v>0</v>
          </cell>
          <cell r="IQ172">
            <v>1</v>
          </cell>
          <cell r="IR172">
            <v>1</v>
          </cell>
          <cell r="IS172">
            <v>1</v>
          </cell>
        </row>
        <row r="173">
          <cell r="A173">
            <v>213</v>
          </cell>
          <cell r="B173" t="str">
            <v>Subdirección de Imprenta Distrital</v>
          </cell>
          <cell r="C173" t="str">
            <v>Subdirector de Imprenta Distrital</v>
          </cell>
          <cell r="D173" t="str">
            <v>Francisco Alfonso Soler Bejarano</v>
          </cell>
          <cell r="E173" t="str">
            <v>P1 -  ÉTICA, BUEN GOBIERNO Y TRANSPARENCIA</v>
          </cell>
          <cell r="F173" t="str">
            <v>P1O1 Consolidar a 2020 una cultura de visión y actuación ética,  integra y transparente</v>
          </cell>
          <cell r="G173" t="str">
            <v>P1O1A11 Realizar la formulación y el seguimiento a la ejecución del Plan Anticorrupción y de Atención al Ciudadano - PAAC, para la obtención de resultados óptimos en la medición del Índice de Gobierno Abierto - IGA</v>
          </cell>
          <cell r="H173" t="str">
            <v>Realizar oportunamente las publicaciones correspondientes, identificadas en el esquema de publicación de la Secretaria General</v>
          </cell>
          <cell r="I173" t="str">
            <v>Publicaciones correspondientes, identificadas en el esquema de publicación de la Secretaria General, realizadas oportunamente</v>
          </cell>
          <cell r="J173" t="str">
            <v xml:space="preserve">Este indicador permite monitorear el cumplimiento oportuno de los compromisos de publicación que posee la dependencia descritos en el esquema de publicación </v>
          </cell>
          <cell r="K173" t="str">
            <v>(Publicaciones correspondientes realizadas oportunamente / Publicaciones correspondientes del esquema de publicación de la Secretaria General)*100</v>
          </cell>
          <cell r="L173" t="str">
            <v xml:space="preserve">Publicaciones correspondientes realizadas oportunamente </v>
          </cell>
          <cell r="M173" t="str">
            <v>Publicaciones correspondientes del esquema de publicación de la Secretaria General</v>
          </cell>
          <cell r="O173" t="str">
            <v>Publicación oportuna, clara y veraz de la información relacionada con la gestión de la dependencia</v>
          </cell>
          <cell r="Q173" t="str">
            <v>Página WEB Secretaría General - Link PAAC
Informes del PAAC</v>
          </cell>
          <cell r="R173" t="str">
            <v>Aportes en la consolidación de la cultura de visión y actuación ética, íntegra y trasparente dando a conocer a la ciudadanía en general la normatividad vigente como producto de la gestión de la Alcaldía Mayor de Bogotá por medio de su publicación.</v>
          </cell>
          <cell r="S173" t="str">
            <v>Constante</v>
          </cell>
          <cell r="T173" t="str">
            <v>Constante</v>
          </cell>
          <cell r="U173" t="str">
            <v>Porcentaje</v>
          </cell>
          <cell r="V173" t="str">
            <v>Eficacia</v>
          </cell>
          <cell r="W173" t="str">
            <v>Resultado</v>
          </cell>
          <cell r="X173">
            <v>2019</v>
          </cell>
          <cell r="Y173">
            <v>0</v>
          </cell>
          <cell r="Z173">
            <v>2019</v>
          </cell>
          <cell r="AA173" t="str">
            <v>No Disponible / No Aplica</v>
          </cell>
          <cell r="AB173" t="str">
            <v>No Disponible / No Aplica</v>
          </cell>
          <cell r="AC173" t="str">
            <v>No Disponible / No Aplica</v>
          </cell>
          <cell r="AD173">
            <v>1</v>
          </cell>
          <cell r="AE173" t="str">
            <v>No Disponible / No Aplica</v>
          </cell>
          <cell r="AF173" t="str">
            <v>No Disponible / No Aplica</v>
          </cell>
          <cell r="AG173" t="str">
            <v>No Aplica</v>
          </cell>
          <cell r="AH173" t="str">
            <v>No Aplica</v>
          </cell>
          <cell r="AI173" t="str">
            <v>No Aplica</v>
          </cell>
          <cell r="AJ173">
            <v>1</v>
          </cell>
          <cell r="AK173" t="str">
            <v>No Aplica</v>
          </cell>
          <cell r="AL173" t="str">
            <v>No Aplica</v>
          </cell>
          <cell r="AM173" t="str">
            <v>No Aplica</v>
          </cell>
          <cell r="AN173" t="str">
            <v>No Aplica</v>
          </cell>
          <cell r="AO173" t="str">
            <v>No Aplica</v>
          </cell>
          <cell r="AP173">
            <v>1</v>
          </cell>
          <cell r="AQ173" t="str">
            <v>No Aplica</v>
          </cell>
          <cell r="AR173" t="str">
            <v>No Aplica</v>
          </cell>
          <cell r="AS173" t="str">
            <v>No Aplica</v>
          </cell>
          <cell r="AT173" t="str">
            <v>No Aplica</v>
          </cell>
          <cell r="AU173" t="str">
            <v>No Aplica</v>
          </cell>
          <cell r="AV173" t="str">
            <v>No Aplica</v>
          </cell>
          <cell r="AW173" t="str">
            <v>No Aplica</v>
          </cell>
          <cell r="AX173" t="str">
            <v>No Aplica</v>
          </cell>
          <cell r="AY173" t="str">
            <v>No Aplica</v>
          </cell>
          <cell r="AZ173" t="str">
            <v>No Aplica</v>
          </cell>
          <cell r="BA173" t="str">
            <v>No Aplica</v>
          </cell>
          <cell r="BB173" t="str">
            <v>No Aplica</v>
          </cell>
          <cell r="BC173" t="str">
            <v>No Aplica</v>
          </cell>
          <cell r="BD173" t="str">
            <v>No Aplica</v>
          </cell>
          <cell r="BE173" t="str">
            <v>No Aplica</v>
          </cell>
          <cell r="BF173" t="str">
            <v>No Aplica</v>
          </cell>
          <cell r="BG173" t="str">
            <v>No Aplica</v>
          </cell>
          <cell r="BH173" t="str">
            <v>No Aplica</v>
          </cell>
          <cell r="BI173" t="str">
            <v>No Aplica</v>
          </cell>
          <cell r="BJ173" t="str">
            <v>No Aplica</v>
          </cell>
          <cell r="BK173" t="str">
            <v>No Aplica</v>
          </cell>
          <cell r="BL173" t="str">
            <v>No Aplica</v>
          </cell>
          <cell r="BM173" t="str">
            <v>Plan de Acción PAAC</v>
          </cell>
          <cell r="BN173" t="str">
            <v xml:space="preserve">Este indicador permite monitorear el cumplimiento oportuno de los compromisos de publicación que posee la dependencia descritos en el esquema de publicación </v>
          </cell>
          <cell r="BO173" t="str">
            <v>Elaboración de inventario de publicaciones a cargo de la Subdirección que hacen parte del esquema de publicación de la Secretaría General.
Actualización de las publicaciones cuando se requiera.
Verificación por parte del funcionario designado, cada vez que se presente informe del PAAC.
Verificación del Subdirector durante análisis documental del nforme del PAAC del respectivo período.</v>
          </cell>
          <cell r="BP173" t="str">
            <v>Aportes en la consolidación de la cultura de visión y actuación ética, íntegra y trasparente dando a conocer a la ciudadanía en general la normatividad vigente como producto de la gestión de la Alcaldía Mayor de Bogotá por medio de su publicación.</v>
          </cell>
          <cell r="BQ173" t="str">
            <v>Página WEB Secretaría General - Link PAAC
Informes del PAAC</v>
          </cell>
          <cell r="BR173" t="str">
            <v>Constante</v>
          </cell>
          <cell r="BS173">
            <v>1</v>
          </cell>
          <cell r="BT173">
            <v>1</v>
          </cell>
          <cell r="BU173">
            <v>1</v>
          </cell>
          <cell r="BV173">
            <v>1</v>
          </cell>
          <cell r="BW173">
            <v>1</v>
          </cell>
          <cell r="BX173">
            <v>1</v>
          </cell>
          <cell r="BY173">
            <v>1</v>
          </cell>
          <cell r="BZ173">
            <v>1</v>
          </cell>
          <cell r="CA173">
            <v>1</v>
          </cell>
          <cell r="CB173">
            <v>1</v>
          </cell>
          <cell r="CC173">
            <v>1</v>
          </cell>
          <cell r="CD173">
            <v>1</v>
          </cell>
          <cell r="CE173">
            <v>1</v>
          </cell>
          <cell r="CF173">
            <v>1</v>
          </cell>
          <cell r="CG173">
            <v>1</v>
          </cell>
          <cell r="CH173">
            <v>1</v>
          </cell>
          <cell r="CI173">
            <v>1</v>
          </cell>
          <cell r="CJ173">
            <v>1</v>
          </cell>
          <cell r="CK173">
            <v>1</v>
          </cell>
          <cell r="CL173">
            <v>1</v>
          </cell>
          <cell r="CM173">
            <v>1</v>
          </cell>
          <cell r="CN173">
            <v>1</v>
          </cell>
          <cell r="CO173">
            <v>1</v>
          </cell>
          <cell r="CP173">
            <v>1</v>
          </cell>
          <cell r="CQ173">
            <v>1</v>
          </cell>
          <cell r="CR173">
            <v>1</v>
          </cell>
          <cell r="CS173">
            <v>21</v>
          </cell>
          <cell r="CT173">
            <v>21</v>
          </cell>
          <cell r="CU173" t="str">
            <v>Se recibieron 21 solicitudes de registro distrital y se atendieron 21 Registros Distritales del número 6465 al 6485. en los que se publicaron 133 actos administrativos, dando así cumplimiento al 100% de las solicitudes que realizaron las entidades distritales a la Imprenta Distrital por este concepto y en cumplimiento de la normatividad vigente.</v>
          </cell>
          <cell r="CV173" t="str">
            <v>No se presentaron retrasos ni dificultades en la solicitud y atención de los 21 Registros Distritales.</v>
          </cell>
          <cell r="CW173" t="str">
            <v>Cumplimiento de las fechas de publicación programadas con el cliente para los 21 Registros Distritales. Cumplimiento del deber legal que tiene la Imprenta Distrital para la publicación de los actos administrativos de las entidades del Distrito Capital, conforme al Decreto 430 de 2018. Reconocimiento por parte de las entidades distritales.</v>
          </cell>
          <cell r="CX173">
            <v>20</v>
          </cell>
          <cell r="CY173">
            <v>20</v>
          </cell>
          <cell r="CZ173" t="str">
            <v>Se recibieron 20 solicitudes de registro distrital y se atendieron 20 Registros Distritales del número 6486 al 6505. en los que se publicaron 117 actos administrativos, dando así cumplimiento al 100% de las solicitudes que realizaron las entidades distritales a la Imprenta Distrital por este concepto y en cumplimiento de la normatividad vigente.</v>
          </cell>
          <cell r="DA173" t="str">
            <v>No se presentaron retrasos ni dificultades en la solicitud y atención de los 20 Registros Distritales.</v>
          </cell>
          <cell r="DB173"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Decreto 430 de 2018. Reconocimiento por parte de las entidades distritales.</v>
          </cell>
          <cell r="DC173">
            <v>20</v>
          </cell>
          <cell r="DD173">
            <v>20</v>
          </cell>
          <cell r="DE173" t="str">
            <v>Se recibieron 20 solicitudes de registro distrital y se atendieron 20 Registros Distritales del número 6506 al 6525. en los que se publicaron 162 actos administrativos, dando así cumplimiento al 100% de las solicitudes que realizaron las entidades distritales a la Imprenta Distrital por este concepto y en cumplimiento de la normatividad vigente.</v>
          </cell>
          <cell r="DF173" t="str">
            <v>No se presentaron retrasos ni dificultades en la solicitud y atención de los 20 Registros Distritales.</v>
          </cell>
          <cell r="DG173"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Decreto 430 de 2018. Reconocimiento por parte de las entidades distritales.</v>
          </cell>
          <cell r="DH173">
            <v>20</v>
          </cell>
          <cell r="DI173">
            <v>20</v>
          </cell>
          <cell r="DJ173" t="str">
            <v>Se recibieron 20 solicitudes de registro distrital y se atendieron 20 Registros Distritales del número 6526 al 6545. en los que se publicaron 127 actos administrativos, dando así cumplimiento al 100% de las solicitudes que realizaron las entidades distritales a la Imprenta Distrital por este concepto y en cumplimiento de la normatividad vigente.</v>
          </cell>
          <cell r="DK173" t="str">
            <v>No se presentaron retrasos ni dificultades en la solicitud y atención de los 20 Registros Distritales.</v>
          </cell>
          <cell r="DL173"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DM173">
            <v>22</v>
          </cell>
          <cell r="DN173">
            <v>22</v>
          </cell>
          <cell r="DO173" t="str">
            <v>Se recibieron 22 solicitudes de registro distrital y se atendieron 22 Registros Distritales del número 6546 al 6567. en los que se publicaron 151 actos administrativos, dando así cumplimiento al 100% de las solicitudes que realizaron las entidades distritales a la Imprenta Distrital por este concepto y en cumplimiento de la normatividad vigente.</v>
          </cell>
          <cell r="DP173" t="str">
            <v xml:space="preserve">No se presentaron retrasos ni dificultades en la solicitud y atención de los 22 Registros Distritales. Se publicaron oportunamente los 151 actos administrativos. </v>
          </cell>
          <cell r="DQ173" t="str">
            <v>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DR173">
            <v>18</v>
          </cell>
          <cell r="DS173">
            <v>18</v>
          </cell>
          <cell r="DT173" t="str">
            <v>Se recibieron 18 solicitudes de registro distrital y se atendieron 18 Registros Distritales del número 6568 al 6585. en los que se publicaron 215 actos administrativos, dando así cumplimiento al 100% de las solicitudes que realizaron las entidades distritales a la Imprenta Distrital por este concepto y en cumplimiento de la normatividad vigente.</v>
          </cell>
          <cell r="DU173" t="str">
            <v xml:space="preserve">No se presentaron retrasos ni dificultades en la solicitud y atención de los18 Registros Distritales. Se publicaron oportunamente los 215 actos administrativos. </v>
          </cell>
          <cell r="DV173" t="str">
            <v>Cumplimiento de las fechas de publicación programadas con el cliente para los 18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DW173">
            <v>22</v>
          </cell>
          <cell r="DX173">
            <v>22</v>
          </cell>
          <cell r="DY173" t="str">
            <v>Se recibieron 22 solicitudes de registro distrital y se generaron 22 órdenes de producción de Registro Distrital, del número 6586 al 6607 dando cumplimiento al 100% de la meta establecida. Se publicaron 162 actos administrativos correspondientes a entidades distritales.</v>
          </cell>
          <cell r="DZ173" t="str">
            <v/>
          </cell>
          <cell r="EA173" t="str">
            <v>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EB173">
            <v>17</v>
          </cell>
          <cell r="EC173">
            <v>17</v>
          </cell>
          <cell r="ED173" t="str">
            <v>Se recibieron 17 solicitudes de registro distrital y se generaron 17 órdenes de producción de Registro Distrital, del número 6608 al 6624 dando cumplimiento al 100% de la meta establecida. Se publicaron 133 actos administrativos correspondientes a entidades distritales.</v>
          </cell>
          <cell r="EE173" t="str">
            <v/>
          </cell>
          <cell r="EF173" t="str">
            <v>Cumplimiento de las fechas de publicación programadas con el cliente para los 17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EG173">
            <v>21</v>
          </cell>
          <cell r="EH173">
            <v>21</v>
          </cell>
          <cell r="EI173" t="str">
            <v>Se recibieron 21 solicitudes de registro distrital y se generaron 21 órdenes de producción de Registro Distrital, del número 6625 al 6645 dando cumplimiento al 100% de la meta establecida. Se publicaron 134 actos administrativos correspondientes a entidades distritales.</v>
          </cell>
          <cell r="EJ173" t="str">
            <v/>
          </cell>
          <cell r="EK173" t="str">
            <v>Cumplimiento de las fechas de publicación programadas con el cliente para los 21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EL173">
            <v>22</v>
          </cell>
          <cell r="EM173">
            <v>22</v>
          </cell>
          <cell r="EN173" t="str">
            <v>Se recibieron 22 solicitudes de registro distrital y se generaron 22 órdenes de producción de Registro Distrital, del número 6646 al 6667 dando cumplimiento al 100% de las solicitudes requeridas por las entidades Distritales. Se publicaron 168 actos administrativos correspondientes a entidades distritales.</v>
          </cell>
          <cell r="EO173" t="str">
            <v>No se presentaron retrasos ni dificultades en la generación de los 22 Registroa Distritales</v>
          </cell>
          <cell r="EP173" t="str">
            <v>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EQ173">
            <v>18</v>
          </cell>
          <cell r="ER173">
            <v>18</v>
          </cell>
          <cell r="ES173" t="str">
            <v>En el período se publicaron oportunamente 18 ejemplares del Registro Distrital, correspondientes a los números 6668 al 6685 que contienen 333 actos administrativos expedidos por entidades y organismos del Distrito Capital. Además de la publicación oficial y auténtica en la versión impresa, se avanzó en la operatividad del sistema de información la cual se encuentra al 100% en el módulo de consulta. En lo que respecta al módulo de solicitud de publicación, se encuentra en fase de despliegue para poner en producción en el mes de diciembre.  Este módulo permitirá que la gestión institucional relacionada con la solicitud de publicaciones de actos administrativos en el Registro Distrital, se efectúe en línea, suprima trámites, mitigue riesgos y haga más eficiente y económico el proceso.</v>
          </cell>
          <cell r="ET173" t="str">
            <v>No se presentaron retrasos respecto de los términos definidos en la Resolución No. 440 de 2018.  No obstante lo anterior, las medidas adoptadas en virtud del Decreto No. 714 del 22 de noviembre de 2019, por el cual se decretó el toque de queda en la ciudad de Bogotá D.C., fueron divulgadas a la ciudadanía en forma inmediata y eficaz a través de los medios masivos de comunicación como televisión, radio y medios digitales, mediante ruedas de prensa y pronunciamientos oficiales, dado que la versión impresa del Registro Distrital no garantizaba por si sola la divulgación masiva de este acto administrativo de interés general cuyo cumplimiento se determinaba en término de  horas a partir de su expedición.</v>
          </cell>
          <cell r="EU173" t="str">
            <v>La publicación oportuna de los actos administrativos de interés general constituye en un presupuesto de eficacia tanto para la vigencia de la norma, como para la oponibilidad  y/o vinculación a terceros. En este sentido, se garantizó en este período la eficacia de 333 actos administrativos expedidos por entidades y organismos del Distrito Capital, publicados en 18 ejemplares del Registro Distrital, correspondientes a los números 6668 al 6685.</v>
          </cell>
          <cell r="EV173">
            <v>11</v>
          </cell>
          <cell r="EW173">
            <v>11</v>
          </cell>
          <cell r="EX173" t="str">
            <v>Entre el 1° y el 16 de diciembre de 2019, se publicaron oportunamente 11 ejemplares del Registro Distrital, correspondientes a los números 6686 al 6696 que contienen 83 actos administrativos expedidos por entidades y organismos del Distrito Capital. Además de la publicación oficial y auténtica en la versión impresa, se avanzó en la operatividad del sistema de información la cual se encuentra al 100% en el módulo de consulta. En lo que respecta al módulo de solicitud de publicación, en lo corrido del mes  de diciembre, se realizó la solicitud de despliegue para paso a producción mediante caso a soporte de OTIC número 155632 del 02/12/2019.</v>
          </cell>
          <cell r="EY173" t="str">
            <v>No se presentaron retrasos en la publicación oficial y auténtica en la versión impresa del Registro Distrital respecto de los términos definidos en la Resolución No. 440 de 2018.   Sin embargo, en cuanto a la operatividad del sistema de información como instrumento accesorio de divulgación del Registro Distrital, a medida que se va realizando el despliegue, OTIC encuentra algunos inconvenientes de apuntamientos hacia los servidores, así como de parametrización, los cuales que se van solucionando con la ayuda de la firma desarrolladora. El proceso de migración se realizó parcialmente y a la fecha se continua con el despliegue.</v>
          </cell>
          <cell r="EZ173" t="str">
            <v>La publicación oportuna de los actos administrativos de interés general constituye en un presupuesto de eficacia tanto para la vigencia de la norma, como para la oponibilidad  y/o vinculación a terceros. En este sentido, se garantizó en este período la eficacia de 83 actos administrativos expedidos por entidades y organismos del Distrito Capital, publicados en 11 ejemplares del Registro Distrital, correspondientes a los números 6686 al 6696.</v>
          </cell>
          <cell r="FA173">
            <v>232</v>
          </cell>
          <cell r="FB173">
            <v>0</v>
          </cell>
          <cell r="FC173" t="str">
            <v>Cumple</v>
          </cell>
          <cell r="FD173" t="str">
            <v>Cumplido</v>
          </cell>
          <cell r="FE173" t="str">
            <v>Cumplido</v>
          </cell>
          <cell r="FF173" t="str">
            <v>Adecuado</v>
          </cell>
          <cell r="FG173" t="str">
            <v>Coherente</v>
          </cell>
          <cell r="FH173" t="str">
            <v>Concuerda</v>
          </cell>
          <cell r="FI173" t="str">
            <v>Concuerda</v>
          </cell>
          <cell r="FJ173" t="str">
            <v>Relación directa</v>
          </cell>
          <cell r="FK173" t="str">
            <v>Adecuado</v>
          </cell>
          <cell r="FL173" t="str">
            <v>Oportuna</v>
          </cell>
          <cell r="FM173" t="str">
            <v>C4- El avance cualitativo no permite dar cuenta del avance realizado por la dependencia. No describe el número de publicaciones, ni algún logro sobre el cumplimiento, el beneficio debe relacionar el impacto que genera realizar las publicaciones. 
C5-  El indicador se describe como número de publicaciones correspondientes, indentificadas en el esquema de publicación de la SG y realizadas oportunamente. El informe narrativo (avance cualitativo) no se conecta con esta descripción. 
C6- No concuerda el avance cuantitativo con el avance cualitativo. Esta descripción debe narrar y respaldar el cumplimiento del indicador. 
C8- No se identifica dentro del avance cualitativo ninguna actividad realizada para el cumplimiento del indicador, el inventario de publicaciones o la verificación. 
C9- No se encuentran las evidencias que soporten el cumplimiento. Para las publicaciones realizadas existe un formato (Publicación, actualización, activación o desactivación en los portales WEB o micrositios de la Secretaría General "4204000-FT-1025" ) para relacionar la ruta donde se publicó el documento y un pantallazo de esa publicación. Para el cargue de estas evidencias hay un plazo limite hasta el 22 de abril de 2019, en caso de no realizar el ajuste el cumplimiento no se tendrá en cuenta, puesto que no se relaciona la evidencia que soporte ese avance. 
Se subsanaron mediante memorando N° 3-2019-12360 de 22-04-19 .
Se registra información el 25-04-19</v>
          </cell>
          <cell r="FN173" t="str">
            <v>Luisa Fernanda Ortiz</v>
          </cell>
          <cell r="FO173" t="str">
            <v>Cumple</v>
          </cell>
          <cell r="FP173" t="str">
            <v>Cumplido</v>
          </cell>
          <cell r="FQ173" t="e">
            <v>#N/A</v>
          </cell>
          <cell r="FR173" t="str">
            <v>Adecuado</v>
          </cell>
          <cell r="FS173" t="str">
            <v>Coherente</v>
          </cell>
          <cell r="FT173" t="str">
            <v>Concuerda</v>
          </cell>
          <cell r="FU173" t="str">
            <v>Concuerda</v>
          </cell>
          <cell r="FV173" t="str">
            <v>Relación directa</v>
          </cell>
          <cell r="FW173" t="str">
            <v>Adecuado</v>
          </cell>
          <cell r="FX173" t="str">
            <v>Oportuna</v>
          </cell>
          <cell r="FY173" t="str">
            <v>El indicador se reportó adecuadamente durante el segundo trimestre, se acogieron las recomendaciones realizadas por la OAP, el reporte es coherente, suficiente, articulado, consistente y oportuno. Se recomienda incluir aparte del pantallazo que se relaciona, el link para acceder más fácil a las publicaciones. </v>
          </cell>
          <cell r="FZ173" t="str">
            <v>Luisa Fernanda Ortiz</v>
          </cell>
          <cell r="GA173" t="str">
            <v>Cumple</v>
          </cell>
          <cell r="GB173" t="str">
            <v>Cumplido</v>
          </cell>
          <cell r="GC173" t="e">
            <v>#N/A</v>
          </cell>
          <cell r="GD173" t="str">
            <v>Indeterminado</v>
          </cell>
          <cell r="GE173" t="str">
            <v>Indeterminado</v>
          </cell>
          <cell r="GF173" t="str">
            <v>Indeterminado</v>
          </cell>
          <cell r="GG173" t="str">
            <v>Indeterminado</v>
          </cell>
          <cell r="GH173" t="str">
            <v>Relación directa</v>
          </cell>
          <cell r="GI173" t="str">
            <v>No adecuado</v>
          </cell>
          <cell r="GJ173" t="str">
            <v>Oportuna</v>
          </cell>
          <cell r="GK173" t="str">
            <v xml:space="preserve">Comparando el registro que se aporta como evidencia del indicador dice que los registros van desde el 6608 al 6625, entonces serían 18 registros. Para el mes de septiembre no se adjuntó la relación de registros. No se registra si hubo o no alguna dificultad </v>
          </cell>
          <cell r="GL173" t="str">
            <v>Diego Daza</v>
          </cell>
          <cell r="GM173" t="str">
            <v>Cumple</v>
          </cell>
          <cell r="GN173" t="str">
            <v>Cumplido</v>
          </cell>
          <cell r="GO173" t="e">
            <v>#N/A</v>
          </cell>
          <cell r="GP173" t="str">
            <v>Adecuado</v>
          </cell>
          <cell r="GQ173" t="str">
            <v>Coherente</v>
          </cell>
          <cell r="GR173" t="str">
            <v>Concuerda</v>
          </cell>
          <cell r="GS173" t="str">
            <v>Concuerda</v>
          </cell>
          <cell r="GT173" t="str">
            <v>Relación directa</v>
          </cell>
          <cell r="GU173" t="str">
            <v>Adecuado</v>
          </cell>
          <cell r="GV173" t="str">
            <v>Oportuna</v>
          </cell>
          <cell r="GW173" t="str">
            <v>El reporte del indicador es adecuado, coherente, suficiente, articulado, consistente y oportuno, durante este periodo. Se atendieron las observaciones hechas en el periodo anterior.</v>
          </cell>
          <cell r="GX173" t="str">
            <v>Diego Daza</v>
          </cell>
          <cell r="GY173">
            <v>1</v>
          </cell>
          <cell r="GZ173">
            <v>1</v>
          </cell>
          <cell r="HA173">
            <v>1</v>
          </cell>
          <cell r="HB173">
            <v>1</v>
          </cell>
          <cell r="HC173">
            <v>1</v>
          </cell>
          <cell r="HD173">
            <v>1</v>
          </cell>
          <cell r="HE173">
            <v>1</v>
          </cell>
          <cell r="HF173">
            <v>1</v>
          </cell>
          <cell r="HG173">
            <v>1</v>
          </cell>
          <cell r="HH173">
            <v>1</v>
          </cell>
          <cell r="HI173">
            <v>1</v>
          </cell>
          <cell r="HJ173">
            <v>1</v>
          </cell>
          <cell r="HK173">
            <v>232</v>
          </cell>
          <cell r="HL173">
            <v>1</v>
          </cell>
          <cell r="HM173">
            <v>1</v>
          </cell>
          <cell r="HN173">
            <v>1</v>
          </cell>
          <cell r="HO173">
            <v>1</v>
          </cell>
          <cell r="HP173">
            <v>1</v>
          </cell>
          <cell r="HQ173">
            <v>1</v>
          </cell>
          <cell r="HR173">
            <v>1</v>
          </cell>
          <cell r="HS173">
            <v>1</v>
          </cell>
          <cell r="HT173">
            <v>1</v>
          </cell>
          <cell r="HU173">
            <v>1</v>
          </cell>
          <cell r="HV173">
            <v>1</v>
          </cell>
          <cell r="HW173">
            <v>1</v>
          </cell>
          <cell r="HX173">
            <v>1</v>
          </cell>
          <cell r="HY173">
            <v>1</v>
          </cell>
          <cell r="HZ173">
            <v>1</v>
          </cell>
          <cell r="IA173">
            <v>1</v>
          </cell>
          <cell r="IB173">
            <v>1</v>
          </cell>
          <cell r="IC173">
            <v>1</v>
          </cell>
          <cell r="ID173">
            <v>1</v>
          </cell>
          <cell r="IE173">
            <v>1</v>
          </cell>
          <cell r="IF173">
            <v>1</v>
          </cell>
          <cell r="IG173">
            <v>1</v>
          </cell>
          <cell r="IH173">
            <v>1</v>
          </cell>
          <cell r="II173">
            <v>1</v>
          </cell>
          <cell r="IJ173">
            <v>1</v>
          </cell>
          <cell r="IK173">
            <v>1</v>
          </cell>
          <cell r="IL173">
            <v>1</v>
          </cell>
          <cell r="IM173">
            <v>1</v>
          </cell>
          <cell r="IN173">
            <v>1</v>
          </cell>
          <cell r="IP173">
            <v>1</v>
          </cell>
          <cell r="IQ173">
            <v>1</v>
          </cell>
          <cell r="IR173">
            <v>1</v>
          </cell>
          <cell r="IS173">
            <v>1</v>
          </cell>
        </row>
        <row r="174">
          <cell r="A174">
            <v>38</v>
          </cell>
          <cell r="B174" t="str">
            <v>Subdirección de Imprenta Distrital</v>
          </cell>
          <cell r="C174" t="str">
            <v>Subdirector de Imprenta Distrital</v>
          </cell>
          <cell r="D174" t="str">
            <v>Francisco Alfonso Soler Bejarano</v>
          </cell>
          <cell r="E174" t="str">
            <v>P2 -  SERVICIO AL CIUDADANO</v>
          </cell>
          <cell r="F174" t="str">
            <v xml:space="preserve">P2O1 Mejorar la experiencia de la ciudadanía, con enfoque diferencial y preferencial, en su relación con la Administración Distrital </v>
          </cell>
          <cell r="G174"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74" t="str">
            <v>Alcanzar el 95% o más de satisfacción en los servicios prestados por la Subdirección de Imprenta Distrital</v>
          </cell>
          <cell r="I174" t="str">
            <v>Grado de Satisfacción de los servicios prestados por la Subdirección de Distrital</v>
          </cell>
          <cell r="J174" t="str">
            <v>Este indicador mide la satisfacción de los servicios prestados por la Subdirección de Imprenta Distrital a las entidades, organismos y órganos de control del Distrito Capital que los solicitan, mediante la implementación de una encuesta de percepción.</v>
          </cell>
          <cell r="K174" t="str">
            <v xml:space="preserve">  Promedio del resultado de las encuestas de satisfacción de los servicios  prestados     </v>
          </cell>
          <cell r="L174" t="str">
            <v xml:space="preserve">  Promedio del resultado de las encuestas de satisfacción de los servicios  prestados     </v>
          </cell>
          <cell r="M174">
            <v>0</v>
          </cell>
          <cell r="O174" t="str">
            <v>Servicios prestados a satisfacción, por la Subdirección de Imprenta Distrital</v>
          </cell>
          <cell r="P174" t="str">
            <v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v>
          </cell>
          <cell r="Q174" t="str">
            <v>Encuestas de satisfacción
Informe de encuestas de satisfacción con grados de cumplimiento menor al 95%</v>
          </cell>
          <cell r="R174" t="str">
            <v xml:space="preserve">Contar con información de referencia para el mejoramiento de la calidad en la prestación del servicio.
Mejorar la experiencia de la ciudadanía con enfoque diferencial y preferencial, en su relación con la administración distrital. </v>
          </cell>
          <cell r="S174" t="str">
            <v>Constante</v>
          </cell>
          <cell r="T174" t="str">
            <v>Constante</v>
          </cell>
          <cell r="U174" t="str">
            <v>Número</v>
          </cell>
          <cell r="V174" t="str">
            <v>Efectividad</v>
          </cell>
          <cell r="W174" t="str">
            <v>Resultado</v>
          </cell>
          <cell r="X174">
            <v>2016</v>
          </cell>
          <cell r="Y174">
            <v>0</v>
          </cell>
          <cell r="Z174">
            <v>2016</v>
          </cell>
          <cell r="AA174">
            <v>0</v>
          </cell>
          <cell r="AB174">
            <v>0.92</v>
          </cell>
          <cell r="AC174">
            <v>0.95</v>
          </cell>
          <cell r="AD174">
            <v>0.95</v>
          </cell>
          <cell r="AE174">
            <v>0.95</v>
          </cell>
          <cell r="AF174">
            <v>0</v>
          </cell>
          <cell r="AG174" t="str">
            <v>No Aplica</v>
          </cell>
          <cell r="AH174" t="str">
            <v>No Aplica</v>
          </cell>
          <cell r="AI174" t="str">
            <v>No Aplica</v>
          </cell>
          <cell r="AJ174">
            <v>1</v>
          </cell>
          <cell r="AK174" t="str">
            <v>No Aplica</v>
          </cell>
          <cell r="AL174" t="str">
            <v>No Aplica</v>
          </cell>
          <cell r="AM174" t="str">
            <v>No Aplica</v>
          </cell>
          <cell r="AN174">
            <v>1</v>
          </cell>
          <cell r="AO174" t="str">
            <v>Elaboración de impresos y Registro Distrital</v>
          </cell>
          <cell r="AP174">
            <v>1</v>
          </cell>
          <cell r="AQ174" t="str">
            <v>No Aplica</v>
          </cell>
          <cell r="AR174" t="str">
            <v>No Aplica</v>
          </cell>
          <cell r="AS174" t="str">
            <v>No Aplica</v>
          </cell>
          <cell r="AT174" t="str">
            <v>No Aplica</v>
          </cell>
          <cell r="AU174" t="str">
            <v>No Aplica</v>
          </cell>
          <cell r="AV174" t="str">
            <v>No Aplica</v>
          </cell>
          <cell r="AW174" t="str">
            <v>No Aplica</v>
          </cell>
          <cell r="AX174" t="str">
            <v>No Aplica</v>
          </cell>
          <cell r="AY174" t="str">
            <v>No Aplica</v>
          </cell>
          <cell r="AZ174" t="str">
            <v>No Aplica</v>
          </cell>
          <cell r="BA174" t="str">
            <v>No Aplica</v>
          </cell>
          <cell r="BB174" t="str">
            <v>No Aplica</v>
          </cell>
          <cell r="BC174" t="str">
            <v>No Aplica</v>
          </cell>
          <cell r="BD174">
            <v>1</v>
          </cell>
          <cell r="BE174" t="str">
            <v>No Aplica</v>
          </cell>
          <cell r="BF174">
            <v>1</v>
          </cell>
          <cell r="BG174" t="str">
            <v>No Aplica</v>
          </cell>
          <cell r="BH174" t="str">
            <v>No Aplica</v>
          </cell>
          <cell r="BI174" t="str">
            <v>No Aplica</v>
          </cell>
          <cell r="BJ174" t="str">
            <v>No Aplica</v>
          </cell>
          <cell r="BK174" t="str">
            <v>No Aplica</v>
          </cell>
          <cell r="BL174" t="str">
            <v>No Aplica</v>
          </cell>
          <cell r="BM174" t="str">
            <v>Plan de Acción SGCElaboración de impresos y Registro DistritalPAACPLAN ESTRATÉGICO DE TECNOLOGÍAS DE INFORMACIÓN Y LAS COMUNICACIONES (PETI)PLAN DE SEGURIDAD Y PRIVACIDAD DE LA INFORMACIÓN</v>
          </cell>
          <cell r="BN174" t="str">
            <v>Este indicador mide la satisfacción de los servicios prestados por la Subdirección de Imprenta Distrital a las entidades, organismos y órganos de control del Distrito Capital que los solicitan, mediante la implementación de una encuesta de percepción.</v>
          </cell>
          <cell r="BO174" t="str">
            <v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v>
          </cell>
          <cell r="BP174" t="str">
            <v xml:space="preserve">Contar con información de referencia para el mejoramiento de la calidad en la prestación del servicio.
Mejorar la experiencia de la ciudadanía con enfoque diferencial y preferencial, en su relación con la administración distrital. </v>
          </cell>
          <cell r="BQ174" t="str">
            <v>Encuestas de satisfacción
Informe de encuestas de satisfacción con grados de cumplimiento menor al 95%</v>
          </cell>
          <cell r="BR174" t="str">
            <v>Constante</v>
          </cell>
          <cell r="BS174">
            <v>0.95</v>
          </cell>
          <cell r="BT174">
            <v>0</v>
          </cell>
          <cell r="BU174">
            <v>0</v>
          </cell>
          <cell r="BV174">
            <v>0.95</v>
          </cell>
          <cell r="BW174">
            <v>0</v>
          </cell>
          <cell r="BX174">
            <v>0</v>
          </cell>
          <cell r="BY174">
            <v>0.95</v>
          </cell>
          <cell r="BZ174">
            <v>0</v>
          </cell>
          <cell r="CA174">
            <v>0</v>
          </cell>
          <cell r="CB174">
            <v>0.95</v>
          </cell>
          <cell r="CC174">
            <v>0</v>
          </cell>
          <cell r="CD174">
            <v>0</v>
          </cell>
          <cell r="CE174">
            <v>0</v>
          </cell>
          <cell r="CF174">
            <v>0</v>
          </cell>
          <cell r="CG174">
            <v>0</v>
          </cell>
          <cell r="CH174">
            <v>0.95</v>
          </cell>
          <cell r="CI174">
            <v>0</v>
          </cell>
          <cell r="CJ174">
            <v>0</v>
          </cell>
          <cell r="CK174">
            <v>0.95</v>
          </cell>
          <cell r="CL174">
            <v>0</v>
          </cell>
          <cell r="CM174">
            <v>0</v>
          </cell>
          <cell r="CN174">
            <v>0.95</v>
          </cell>
          <cell r="CO174">
            <v>0</v>
          </cell>
          <cell r="CP174">
            <v>0</v>
          </cell>
          <cell r="CQ174">
            <v>0</v>
          </cell>
          <cell r="CR174">
            <v>0.95</v>
          </cell>
          <cell r="CS174" t="str">
            <v/>
          </cell>
          <cell r="CT174" t="str">
            <v/>
          </cell>
          <cell r="CU174" t="str">
            <v/>
          </cell>
          <cell r="CV174" t="str">
            <v/>
          </cell>
          <cell r="CW174" t="str">
            <v/>
          </cell>
          <cell r="CX174" t="str">
            <v/>
          </cell>
          <cell r="CY174" t="str">
            <v/>
          </cell>
          <cell r="CZ174" t="str">
            <v/>
          </cell>
          <cell r="DA174" t="str">
            <v/>
          </cell>
          <cell r="DB174" t="str">
            <v/>
          </cell>
          <cell r="DC174">
            <v>0.98</v>
          </cell>
          <cell r="DD174" t="str">
            <v/>
          </cell>
          <cell r="DE174" t="str">
            <v xml:space="preserve">Se elaboró Encuesta de Percepción a Usuarios de Entidades Distritales, para el proceso ELABORACION DE IMPRESOS Y REGISTRO DISTRITAL, con trabajo de campo entre el 8/02/2019. Tamaño de la muestra 54, tipo de muestreo: Cuantitativo, Población: encuestas diligenciadas de los impresos de artes gráficas después de terminado el trabajo. </v>
          </cell>
          <cell r="DF174" t="str">
            <v>No se presentaron retrasos ni dificultades en la elaboración de la encuesta.</v>
          </cell>
          <cell r="DG174" t="str">
            <v>De acuerdo al objetivo de la encuesta, Medir el grado de satisfacción del público objeto de la Subdirección de Imprenta
Distrital y conforme al resultado obtenido, se determina que el 98.15% de los usuarios están muy satisfechos o satisfechos con los trabajos de Impresión, lo que le permite a la entidad seguir contando con la confianza depositada y el mejoramiento continuo de todos sus procesos.</v>
          </cell>
          <cell r="DH174" t="str">
            <v/>
          </cell>
          <cell r="DI174" t="str">
            <v/>
          </cell>
          <cell r="DJ174" t="str">
            <v/>
          </cell>
          <cell r="DK174" t="str">
            <v/>
          </cell>
          <cell r="DL174" t="str">
            <v/>
          </cell>
          <cell r="DM174" t="str">
            <v/>
          </cell>
          <cell r="DN174" t="str">
            <v/>
          </cell>
          <cell r="DO174" t="str">
            <v/>
          </cell>
          <cell r="DP174" t="str">
            <v/>
          </cell>
          <cell r="DQ174" t="str">
            <v/>
          </cell>
          <cell r="DR174">
            <v>1</v>
          </cell>
          <cell r="DS174" t="str">
            <v/>
          </cell>
          <cell r="DT174" t="str">
            <v>Se elaboró Encuesta de Percepción a Usuarios de Entidades Distritales, para el proceso ELABORACION DE IMPRESOS Y REGISTRO DISTRITAL, con trabajo de campo entre el 4 de abril y 21 de junio de 2019. Tamaño de la muestra 41,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Nivel: Poco satisfecho:   Rango:   0%
Nivel: Insatisfecho:    Rango:   0%
Nivel: No contestada:    Rango:   0%
TOTAL: 100%.</v>
          </cell>
          <cell r="DU174" t="str">
            <v xml:space="preserve"> No se presentaron retrasos ni dificultades en la elaboración de la encuesta.  </v>
          </cell>
          <cell r="DV174" t="str">
            <v>De acuerdo al objetivo de la encuesta, Medir el grado de satisfacción del público objeto de la Subdirección de Imprenta Distrital y conforme al resultado obtenido, se determina que el 100% de los usuarios están muy satisfechos o satisfechos con los trabajos de Impresión, lo que le permite a la entidad seguir contando con la confianza depositada y el mejoramiento continuo de todos sus procesos.</v>
          </cell>
          <cell r="DW174" t="str">
            <v/>
          </cell>
          <cell r="DX174" t="str">
            <v/>
          </cell>
          <cell r="DY174" t="str">
            <v/>
          </cell>
          <cell r="DZ174" t="str">
            <v>No se presentaron dificultades o retrasos que deban reportarse</v>
          </cell>
          <cell r="EA174" t="str">
            <v/>
          </cell>
          <cell r="EB174" t="str">
            <v/>
          </cell>
          <cell r="EC174" t="str">
            <v/>
          </cell>
          <cell r="ED174" t="str">
            <v/>
          </cell>
          <cell r="EE174" t="str">
            <v/>
          </cell>
          <cell r="EF174" t="str">
            <v/>
          </cell>
          <cell r="EG174">
            <v>1</v>
          </cell>
          <cell r="EH174" t="str">
            <v/>
          </cell>
          <cell r="EI174" t="str">
            <v>Se elaboró Encuesta de Percepción a Usuarios de Entidades Distritales, para el proceso ELABORACION DE IMPRESOS Y REGISTRO DISTRITAL, con trabajo de campo entre el 1 de julio y el 25 de septiembre de 2019, Tamaño de la muestra 41,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TOTAL: 100%.</v>
          </cell>
          <cell r="EJ174" t="str">
            <v>No se presentaron dificultades o retrasos que deban reportarse</v>
          </cell>
          <cell r="EK174" t="str">
            <v>De acuerdo al objetivo de la encuesta, Medir el grado de satisfacción del público objeto de la Subdirección de Imprenta Distrital y conforme al resultado obtenido, se determina que el 100% de los usuarios están muy satisfechos o satisfechos con los trabajos de Impresión, lo que le permite a la entidad seguir contando con la confianza depositada y el mejoramiento continuo de todos sus procesos.</v>
          </cell>
          <cell r="EL174" t="str">
            <v/>
          </cell>
          <cell r="EM174" t="str">
            <v/>
          </cell>
          <cell r="EN174" t="str">
            <v/>
          </cell>
          <cell r="EO174" t="str">
            <v/>
          </cell>
          <cell r="EP174" t="str">
            <v/>
          </cell>
          <cell r="EQ174" t="str">
            <v/>
          </cell>
          <cell r="ER174" t="str">
            <v/>
          </cell>
          <cell r="ES174" t="str">
            <v>No se efectuaron encuestas en el período dada la suspensión de la operación de la planta de producción de la Imprenta Distrital.</v>
          </cell>
          <cell r="ET174" t="str">
            <v>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Esta condición de suspensión de la operación no hace viable la impresión oficial de solicitudes de entidades y organismos del Distrito Capital y por tanto tampoco de la aplicación de encuestas de satisfacción.</v>
          </cell>
          <cell r="EU174" t="str">
            <v>Al no aplicar la encuesta no se pueden reportar beneficios por generación de producto.</v>
          </cell>
          <cell r="EV174" t="str">
            <v/>
          </cell>
          <cell r="EW174" t="str">
            <v/>
          </cell>
          <cell r="EX174" t="str">
            <v>No se efectuaron encuestas en el período dada la suspensión de la operación de la planta de producción de la Imprenta Distrital.</v>
          </cell>
          <cell r="EY174" t="str">
            <v xml:space="preserve">Durante este período continuó la suspensión de la operación de la maquinaria y equipos de artes gráficas informada mediante la Circular 001 del 19 de septiembre de 2019 suscrita por el Subdirector de Imprenta Distrital, dirigida a las entidades, organismos y órganos de control del Distrito Capital. Esta condición de suspensión de la operación no hace viable la impresión oficial de solicitudes de entidades y organismos del Distrito Capital y por tanto tampoco de la aplicación de encuestas de satisfacción. </v>
          </cell>
          <cell r="EZ174" t="str">
            <v>Al no aplicar la encuesta no se pueden reportar beneficios por generación de producto.</v>
          </cell>
          <cell r="FA174">
            <v>2.98</v>
          </cell>
          <cell r="FB174">
            <v>0</v>
          </cell>
          <cell r="FC174" t="str">
            <v>Cumple</v>
          </cell>
          <cell r="FD174" t="str">
            <v>Anticipado</v>
          </cell>
          <cell r="FE174" t="str">
            <v>Anticipado</v>
          </cell>
          <cell r="FF174" t="str">
            <v>Adecuado</v>
          </cell>
          <cell r="FG174" t="str">
            <v>Coherente</v>
          </cell>
          <cell r="FH174" t="str">
            <v>Concuerda</v>
          </cell>
          <cell r="FI174" t="str">
            <v>Concuerda</v>
          </cell>
          <cell r="FJ174" t="str">
            <v>Relación directa</v>
          </cell>
          <cell r="FK174" t="str">
            <v>Adecuado</v>
          </cell>
          <cell r="FL174" t="str">
            <v>Oportuna</v>
          </cell>
          <cell r="FM174" t="str">
            <v>C4- El avance cualitativo no permite dar cuenta del grado de satisfacción de los servicios prestados por la Subdirección de Imprenta, no describe el resultado de la encuesta, no se relaciona ningun logro ni algun análisis general del indicador
C5-  El indicador se describe como grado de satisfacción de los servicios prestados por la Subdirección de Imprenta. El informe narrativo (avance cualitativo) no se conecta con esta descripción.
C6- No concuerda el avance cuantitativo con el avance cualitativo. Esta descripción debe narrar y respaldar el cumplimiento del indicador. 
C8- No se identifica dentro del avance cualitativo ninguna actividad realizada para el cumplimiento del indicador.
Se subsanaron mediante memorando N° 3-2019-12360 de 22-04-19 .
Se registra información el 25-04-19</v>
          </cell>
          <cell r="FN174" t="str">
            <v>Luisa Fernanda Ortiz</v>
          </cell>
          <cell r="FO174" t="str">
            <v>Cumple</v>
          </cell>
          <cell r="FP174" t="str">
            <v>Anticipado</v>
          </cell>
          <cell r="FQ174" t="e">
            <v>#N/A</v>
          </cell>
          <cell r="FR174" t="str">
            <v>Adecuado</v>
          </cell>
          <cell r="FS174" t="str">
            <v>Coherente</v>
          </cell>
          <cell r="FT174" t="str">
            <v>Concuerda</v>
          </cell>
          <cell r="FU174" t="str">
            <v>Concuerda</v>
          </cell>
          <cell r="FV174" t="str">
            <v>Relación directa</v>
          </cell>
          <cell r="FW174" t="str">
            <v>Adecuado</v>
          </cell>
          <cell r="FX174" t="str">
            <v>Oportuna</v>
          </cell>
          <cell r="FY174" t="str">
            <v xml:space="preserve">Dentro del avance cualitativo se debe modificar el rango que se relaciona puesto que aparece en cero. Con relación a las dificultades, verificar la pertinencia de dicha descripción, puesto que el indicador al cumplirse no debe contener ninguna observación en su casilla de diligenciamiento. Se recibe aclaración de los porcentajes y de la dificultad relacionada mediante memorando N 3-2019-22370. De igual manera se realizan las modificaciones relacionadas. </v>
          </cell>
          <cell r="FZ174" t="str">
            <v>Luisa Fernanda Ortiz</v>
          </cell>
          <cell r="GA174" t="str">
            <v>Cumple</v>
          </cell>
          <cell r="GB174" t="str">
            <v>Anticipado</v>
          </cell>
          <cell r="GC174" t="e">
            <v>#N/A</v>
          </cell>
          <cell r="GD174" t="str">
            <v>Adecuado</v>
          </cell>
          <cell r="GE174" t="str">
            <v>Coherente</v>
          </cell>
          <cell r="GF174" t="str">
            <v>Concuerda</v>
          </cell>
          <cell r="GG174" t="str">
            <v>Indeterminado</v>
          </cell>
          <cell r="GH174" t="str">
            <v>Relación directa</v>
          </cell>
          <cell r="GI174" t="str">
            <v>Adecuado</v>
          </cell>
          <cell r="GJ174" t="str">
            <v>Oportuna</v>
          </cell>
          <cell r="GK174" t="str">
            <v>No se registra si hubo o no alguna dificultad</v>
          </cell>
          <cell r="GL174" t="str">
            <v>Diego Daza</v>
          </cell>
          <cell r="GM174" t="str">
            <v>Cumple</v>
          </cell>
          <cell r="GN174" t="str">
            <v>Sobrecumplido</v>
          </cell>
          <cell r="GO174" t="e">
            <v>#N/A</v>
          </cell>
          <cell r="GP174" t="str">
            <v>Adecuado</v>
          </cell>
          <cell r="GQ174" t="str">
            <v>Coherente</v>
          </cell>
          <cell r="GR174" t="str">
            <v>Concuerda</v>
          </cell>
          <cell r="GS174" t="str">
            <v>Concuerda</v>
          </cell>
          <cell r="GT174" t="str">
            <v>Relación directa</v>
          </cell>
          <cell r="GU174" t="str">
            <v>No aplica</v>
          </cell>
          <cell r="GV174" t="str">
            <v>Oportuna</v>
          </cell>
          <cell r="GW174" t="str">
            <v>La información cualitativa del mes de octubre se encuentra en incorporada en la casilla del mes de noviembre, se sugiere complementar la información en la casilla correspondiente. </v>
          </cell>
          <cell r="GX174" t="str">
            <v>Diego Daza</v>
          </cell>
          <cell r="GY174" t="str">
            <v/>
          </cell>
          <cell r="GZ174" t="str">
            <v/>
          </cell>
          <cell r="HA174">
            <v>0.98</v>
          </cell>
          <cell r="HB174" t="str">
            <v/>
          </cell>
          <cell r="HC174" t="str">
            <v/>
          </cell>
          <cell r="HD174">
            <v>1</v>
          </cell>
          <cell r="HE174" t="str">
            <v/>
          </cell>
          <cell r="HF174" t="str">
            <v/>
          </cell>
          <cell r="HG174">
            <v>1</v>
          </cell>
          <cell r="HH174" t="str">
            <v/>
          </cell>
          <cell r="HI174" t="str">
            <v/>
          </cell>
          <cell r="HJ174" t="str">
            <v/>
          </cell>
          <cell r="HK174">
            <v>2.98</v>
          </cell>
          <cell r="HL174">
            <v>0</v>
          </cell>
          <cell r="HM174">
            <v>0</v>
          </cell>
          <cell r="HN174">
            <v>1.0315789473684212</v>
          </cell>
          <cell r="HO174">
            <v>0</v>
          </cell>
          <cell r="HP174">
            <v>0</v>
          </cell>
          <cell r="HQ174">
            <v>1.0526315789473684</v>
          </cell>
          <cell r="HR174">
            <v>0</v>
          </cell>
          <cell r="HS174">
            <v>0</v>
          </cell>
          <cell r="HT174">
            <v>1.0526315789473684</v>
          </cell>
          <cell r="HU174">
            <v>0</v>
          </cell>
          <cell r="HV174">
            <v>0</v>
          </cell>
          <cell r="HW174">
            <v>0</v>
          </cell>
          <cell r="HX174">
            <v>0.25789473684210529</v>
          </cell>
          <cell r="HY174" t="str">
            <v>No Programó</v>
          </cell>
          <cell r="HZ174" t="str">
            <v>No Programó</v>
          </cell>
          <cell r="IA174">
            <v>1.0315789473684212</v>
          </cell>
          <cell r="IB174">
            <v>1.0315789473684212</v>
          </cell>
          <cell r="IC174">
            <v>1.0315789473684212</v>
          </cell>
          <cell r="ID174">
            <v>1.0421052631578949</v>
          </cell>
          <cell r="IE174">
            <v>1.0421052631578949</v>
          </cell>
          <cell r="IF174">
            <v>1.0421052631578949</v>
          </cell>
          <cell r="IG174">
            <v>1.0456140350877194</v>
          </cell>
          <cell r="IH174">
            <v>1.0456140350877194</v>
          </cell>
          <cell r="II174">
            <v>1.0456140350877194</v>
          </cell>
          <cell r="IJ174">
            <v>1.0456140350877194</v>
          </cell>
          <cell r="IK174">
            <v>1.0315789473684212</v>
          </cell>
          <cell r="IL174">
            <v>1.0421052631578949</v>
          </cell>
          <cell r="IM174">
            <v>1.0456140350877194</v>
          </cell>
          <cell r="IN174">
            <v>1.0456140350877194</v>
          </cell>
          <cell r="IP174">
            <v>0.34385964912280703</v>
          </cell>
          <cell r="IQ174">
            <v>0.3473684210526316</v>
          </cell>
          <cell r="IR174">
            <v>0.34853801169590642</v>
          </cell>
          <cell r="IS174">
            <v>1.0456140350877194</v>
          </cell>
        </row>
        <row r="175">
          <cell r="A175" t="str">
            <v>42B</v>
          </cell>
          <cell r="B175" t="str">
            <v>Subdirección de Imprenta Distrital</v>
          </cell>
          <cell r="C175" t="str">
            <v>Subdirector de Imprenta Distrital</v>
          </cell>
          <cell r="D175" t="str">
            <v>Francisco Alfonso Soler Bejarano</v>
          </cell>
          <cell r="E175" t="str">
            <v>P2 -  SERVICIO AL CIUDADANO</v>
          </cell>
          <cell r="F175" t="str">
            <v xml:space="preserve">P2O1 Mejorar la experiencia de la ciudadanía, con enfoque diferencial y preferencial, en su relación con la Administración Distrital </v>
          </cell>
          <cell r="G175"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75" t="str">
            <v>Ejecutar las solicitudes gráficas del Distrito, de acuerdo con el tipo de productos que se pueden elaborar con las máquinas existentes</v>
          </cell>
          <cell r="I175" t="str">
            <v>Solicitudes gráficas del Distrito viabilizadas, de acuerdo con el tipo de productos que se pueden elaborar con las máquinas y el personal disponible.</v>
          </cell>
          <cell r="J175" t="str">
            <v>Este indicador mide la efectividad de la Subdirección de Imprenta Distrital en cumplimiento de la función otorgada por el Señor Alcalde Mayor de la Ciudad, en virtud del Decreto 054 de 2008, modificado por el Decreto 084 del mismo año. El decreto estipula que la Imprenta Distrital  debe realizar las impresiones  oficiales de todas las entidades, organismos y órganos de control del Distrito Capital. En esta medición se tendrán en cuenta las solicitudes viabilizadas por la Subdirección de Imprenta Distrital que generan una cuantificación de insumos y  un producto gráfico luego de recibir los insumos solicitados.  Estas solicitudes viabilizadas se comparan con las solicitudes recibidas que cumplen con los requisitos técnicos para su realización, como son: existencia de maquinaria para el tipo de producto gráfico solicitado; cantidad de impresos para garantizar condiciones mínimas de eficiencia y uso racional de los recursos; plazo de entrega cumplible que derive de un ejercicio de planeación. Los términos y condiciones son informadas en la Guía para solicitar impresos y publicaciones.
El factor que afecta el cumplimiento de este indicador, lo constituye el rechazo por ALTO VOLÚMEN.</v>
          </cell>
          <cell r="K175" t="str">
            <v>(Número de solicitudes de impresión oficial viabilizadas / Total de solicitudes de impresión oficial que cumplen los términos y condiciones técnicas para su elaboración) *100</v>
          </cell>
          <cell r="L175" t="str">
            <v>Número de solicitudes de impresión oficial viabilizadas</v>
          </cell>
          <cell r="M175" t="str">
            <v>Total de solicitudes de impresión oficial que cumplen los términos y condiciones técnicas para su elaboración</v>
          </cell>
          <cell r="O175" t="str">
            <v xml:space="preserve">  Necesidades gráficas del Distrito cubiertas</v>
          </cell>
          <cell r="P175" t="str">
            <v>Adquirir y poner en funcionamiento 2 máquinas para la Imprenta Distrital
Contratar servicios técnicos para la operación de la maquinaria de la Imprenta Distrital
Desarrollar las obras de reforzamiento estructural y adecuación de la Imprenta Distrital
Modernizar la solución tecnológica para el proceso de Registro Distrital</v>
          </cell>
          <cell r="Q175" t="str">
            <v>Reporte de entrega de productos gráficos.
Reportes del Sistema de Información para el seguimiento a la producción: EMLAZE.</v>
          </cell>
          <cell r="R175" t="str">
            <v xml:space="preserve">Modernizar la Imprenta Distrital para mejorar y ampliar los servicios que presta.
Mejorar la experiencia de la ciudadanía con enfoque diferencial y preferencial, en su relación con la administración distrital. </v>
          </cell>
          <cell r="S175" t="str">
            <v>Constante</v>
          </cell>
          <cell r="T175" t="str">
            <v>Constante</v>
          </cell>
          <cell r="U175" t="str">
            <v>Porcentaje</v>
          </cell>
          <cell r="V175" t="str">
            <v xml:space="preserve">Eficacia </v>
          </cell>
          <cell r="W175" t="str">
            <v>Resultado</v>
          </cell>
          <cell r="X175">
            <v>2018</v>
          </cell>
          <cell r="Y175">
            <v>0</v>
          </cell>
          <cell r="Z175">
            <v>2018</v>
          </cell>
          <cell r="AA175">
            <v>0</v>
          </cell>
          <cell r="AB175">
            <v>0</v>
          </cell>
          <cell r="AC175">
            <v>1</v>
          </cell>
          <cell r="AD175">
            <v>1</v>
          </cell>
          <cell r="AE175">
            <v>1</v>
          </cell>
          <cell r="AF175">
            <v>1</v>
          </cell>
          <cell r="AG175" t="str">
            <v>No Aplica</v>
          </cell>
          <cell r="AH175" t="str">
            <v>No Aplica</v>
          </cell>
          <cell r="AI175" t="str">
            <v>No Aplica</v>
          </cell>
          <cell r="AJ175">
            <v>1</v>
          </cell>
          <cell r="AK175">
            <v>1</v>
          </cell>
          <cell r="AL175">
            <v>1125</v>
          </cell>
          <cell r="AM175" t="str">
            <v>Fortalecimiento y modernización de la gestión pública distrital</v>
          </cell>
          <cell r="AN175">
            <v>1</v>
          </cell>
          <cell r="AO175" t="str">
            <v>Elaboración de impresos y Registro Distrital</v>
          </cell>
          <cell r="AP175" t="str">
            <v>No Aplica</v>
          </cell>
          <cell r="AQ175" t="str">
            <v>No Aplica</v>
          </cell>
          <cell r="AR175" t="str">
            <v>No Aplica</v>
          </cell>
          <cell r="AS175" t="str">
            <v>No Aplica</v>
          </cell>
          <cell r="AT175" t="str">
            <v>No Aplica</v>
          </cell>
          <cell r="AU175" t="str">
            <v>No Aplica</v>
          </cell>
          <cell r="AV175" t="str">
            <v>No Aplica</v>
          </cell>
          <cell r="AW175" t="str">
            <v>No Aplica</v>
          </cell>
          <cell r="AX175" t="str">
            <v>No Aplica</v>
          </cell>
          <cell r="AY175" t="str">
            <v>No Aplica</v>
          </cell>
          <cell r="AZ175" t="str">
            <v>No Aplica</v>
          </cell>
          <cell r="BA175" t="str">
            <v>No Aplica</v>
          </cell>
          <cell r="BB175" t="str">
            <v>No Aplica</v>
          </cell>
          <cell r="BC175" t="str">
            <v>No Aplica</v>
          </cell>
          <cell r="BD175" t="str">
            <v>No Aplica</v>
          </cell>
          <cell r="BE175" t="str">
            <v>No Aplica</v>
          </cell>
          <cell r="BF175" t="str">
            <v>No Aplica</v>
          </cell>
          <cell r="BG175" t="str">
            <v>No Aplica</v>
          </cell>
          <cell r="BH175" t="str">
            <v>No Aplica</v>
          </cell>
          <cell r="BI175" t="str">
            <v>No Aplica</v>
          </cell>
          <cell r="BJ175" t="str">
            <v>No Aplica</v>
          </cell>
          <cell r="BK175" t="str">
            <v>No Aplica</v>
          </cell>
          <cell r="BL175" t="str">
            <v>No Aplica</v>
          </cell>
          <cell r="BM175" t="str">
            <v>Plan de Acción Proyecto de inversión 1125 Fortalecimiento y modernización de la gestión pública distritalSGCElaboración de impresos y Registro Distrital</v>
          </cell>
          <cell r="BN175" t="str">
            <v>Este indicador mide la efectividad de la Subdirección de Imprenta Distrital en cumplimiento de la función otorgada por el Señor Alcalde Mayor de la Ciudad, en virtud del Decreto 054 de 2008, modificado por el Decreto 084 del mismo año. El decreto estipula que la Imprenta Distrital  debe realizar las impresiones  oficiales de todas las entidades, organismos y órganos de control del Distrito Capital. En esta medición se tendrán en cuenta las solicitudes viabilizadas por la Subdirección de Imprenta Distrital que generan una cuantificación de insumos y  un producto gráfico luego de recibir los insumos solicitados.  Estas solicitudes viabilizadas se comparan con las solicitudes recibidas que cumplen con los requisitos técnicos para su realización, como son: existencia de maquinaria para el tipo de producto gráfico solicitado; cantidad de impresos para garantizar condiciones mínimas de eficiencia y uso racional de los recursos; plazo de entrega cumplible que derive de un ejercicio de planeación. Los términos y condiciones son informadas en la Guía para solicitar impresos y publicaciones.
El factor que afecta el cumplimiento de este indicador, lo constituye el rechazo por ALTO VOLÚMEN.</v>
          </cell>
          <cell r="BO175" t="str">
            <v>Adquirir y poner en funcionamiento 2 máquinas para la Imprenta Distrital
Contratar servicios técnicos para la operación de la maquinaria de la Imprenta Distrital
Desarrollar las obras de reforzamiento estructural y adecuación de la Imprenta Distrital
Modernizar la solución tecnológica para el proceso de Registro Distrital</v>
          </cell>
          <cell r="BP175" t="str">
            <v xml:space="preserve">Modernizar la Imprenta Distrital para mejorar y ampliar los servicios que presta.
Mejorar la experiencia de la ciudadanía con enfoque diferencial y preferencial, en su relación con la administración distrital. </v>
          </cell>
          <cell r="BQ175" t="str">
            <v>Reporte de entrega de productos gráficos.
Reportes del Sistema de Información para el seguimiento a la producción: EMLAZE.</v>
          </cell>
          <cell r="BR175" t="str">
            <v>Constante</v>
          </cell>
          <cell r="BS175">
            <v>1</v>
          </cell>
          <cell r="BT175">
            <v>1</v>
          </cell>
          <cell r="BU175">
            <v>1</v>
          </cell>
          <cell r="BV175">
            <v>1</v>
          </cell>
          <cell r="BW175">
            <v>1</v>
          </cell>
          <cell r="BX175">
            <v>1</v>
          </cell>
          <cell r="BY175">
            <v>1</v>
          </cell>
          <cell r="BZ175">
            <v>1</v>
          </cell>
          <cell r="CA175">
            <v>1</v>
          </cell>
          <cell r="CB175">
            <v>1</v>
          </cell>
          <cell r="CC175">
            <v>1</v>
          </cell>
          <cell r="CD175">
            <v>1</v>
          </cell>
          <cell r="CE175">
            <v>1</v>
          </cell>
          <cell r="CF175">
            <v>1</v>
          </cell>
          <cell r="CG175">
            <v>1</v>
          </cell>
          <cell r="CH175">
            <v>1</v>
          </cell>
          <cell r="CI175">
            <v>1</v>
          </cell>
          <cell r="CJ175">
            <v>1</v>
          </cell>
          <cell r="CK175">
            <v>1</v>
          </cell>
          <cell r="CL175">
            <v>1</v>
          </cell>
          <cell r="CM175">
            <v>1</v>
          </cell>
          <cell r="CN175">
            <v>1</v>
          </cell>
          <cell r="CO175">
            <v>1</v>
          </cell>
          <cell r="CP175">
            <v>1</v>
          </cell>
          <cell r="CQ175">
            <v>1</v>
          </cell>
          <cell r="CR175">
            <v>1</v>
          </cell>
          <cell r="CS175">
            <v>95</v>
          </cell>
          <cell r="CT175">
            <v>107</v>
          </cell>
          <cell r="CU175" t="str">
            <v>Se recibieron un total de 107 solicitudes de impresión que cumplen los términos y condiciones técnicas para su elaboración, de las cuales se ingresaron al sistema con Orden de Producción 95, dando así cumplimiento al 89% de las solicitudes. Las 12 solicitudes que no ingresaron al sistema fueron rechazadas por volumen de producción. En forma adicional se recibieron 13 solicitudes de impresión que no cumplen los términos y condiciones técnicas para su elaboración de las cuales: 2 por no cumplir la cantidad mínima de ejemplares que demanda la maquinaria, 1 por inexistencia de maquinaria para impresos personalizados, 4 por inexistencia de maquinaria para impresos no incluidos en la oferta y 6 por plazo de entrega inferior a los términos definidos en la Guía.</v>
          </cell>
          <cell r="CV175" t="str">
            <v>No se presentaron retrasos en las 95 solicitudes de impresión, de las cuales se van a producir 247.306 ejemplares que corresponden a 1.458.478 tirajes, con una utilización del 100% de la capacidad instalada que tiene la Imprenta Distrital. Se presenta dificultad en la elaboración de las 12 solicitudes de impresión que fueron rechazadas por volumen de producción, las cuales deben ser reprogramadas por el cliente.</v>
          </cell>
          <cell r="CW175"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CX175">
            <v>82</v>
          </cell>
          <cell r="CY175">
            <v>102</v>
          </cell>
          <cell r="CZ175" t="str">
            <v>Se recibieron un total de 102 solicitudes de impresión que cumplen los términos y condiciones técnicas para su elaboración, de las cuales se ingresaron al sistema con Orden de Producción 82, dando así cumplimiento al 80% de las solicitudes. Las 20 solicitudes que no ingresaron al sistema fueron rechazadas por volumen de producción. En forma adicional se recibieron 23 solicitudes de impresión que no cumplen los términos y condiciones técnicas para su elaboración de las cuales: 5 por no cumplir la cantidad mínima de
ejemplares que demanda la maquinaria, 2 por inexistencia de maquinaria para impresos personalizados, 10 por inexistencia de maquinaria para impresos no incluidos en la oferta, 5 por plazo de entrega inferior a los términos definidos en la Guía y 1 por inexistencia de maquinaria para productos POP.</v>
          </cell>
          <cell r="DA175" t="str">
            <v>No se presentaron retrasos en las 82 solicitudes de impresión, de las cuales se van a producir 636.400 ejemplares que corresponden a 980.033 tirajes, con una utilización del 100% de la capacidad instalada que tiene la Imprenta Distrital. Se presenta dificultad en la elaboración de las 20 solicitudes de impresión que fueron rechazadas por volumen de producción, las cuales deben ser reprogramadas por el cliente.</v>
          </cell>
          <cell r="DB175"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C175">
            <v>87</v>
          </cell>
          <cell r="DD175">
            <v>88</v>
          </cell>
          <cell r="DE175" t="str">
            <v>Se recibieron un total de 88 solicitudes de impresión que cumplen los términos y condiciones técnicas para su elaboración, de las cuales se ingresaron al sistema con Orden de Producción 87, dando así cumplimiento al 99% de las solicitudes. La solicitud (1) que no ingresó al sistema fue rechazada por volumen de producción. En forma adicional se recibieron 24 solicitudes de impresión que no cumplen los términos y condiciones técnicas para su elaboración de las cuales: 8 por inexistencia de maquinaria para impresos no incluidos en la oferta, 15 por plazo de entrega inferior a los términos definidos en la Guía y 1 por inexistencia de maquinaria para productos POP.</v>
          </cell>
          <cell r="DF175" t="str">
            <v>No se presentaron retrasos en las 87 solicitudes de impresión, de las cuales se van a producir 213.317 ejemplares que corresponden a 1.333.106 tirajes, con una utilización del 100% de la capacidad instalada que tiene la Imprenta Distrital. Se presenta dificultad en la elaboración de una (1) solicitud de impresión que fue rechazadas por volumen de producción, la cual debe ser reprogramadas por el cliente.</v>
          </cell>
          <cell r="DG175"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H175">
            <v>88</v>
          </cell>
          <cell r="DI175">
            <v>88</v>
          </cell>
          <cell r="DJ175" t="str">
            <v>Se recibieron un total de 88 solicitudes de impresión que cumplen los términos y condiciones técnicas para su elaboración, de las cuales se ingresaron al sistema con Orden de Producción 88, dando así  cumplimiento al 100% de las solicitudes.  En forma adicional se recibieron 22 solicitudes de impresión que no cumplen los términos y condiciones técnicas para su elaboración de las cuales: 1 por inexistencia de maquinaria para impresos personalizados, 9 por inexistencia de maquinaria para impresos no incluidos en la oferta, 11 por plazo de entrega inferior a los términos definidos en la Guía y 1  por edición de lujo no contemplada en la oferta.</v>
          </cell>
          <cell r="DK175" t="str">
            <v xml:space="preserve">No se presentaron retrasos ni dificultades en la atención de las 88 solicitudes de impresión, de las cuales se van a producir 612,863 ejemplares que corresponden a 1.227,197 tirajes, con una utilización del 100% de la capacidad instalada que tiene la Imprenta Distrital. </v>
          </cell>
          <cell r="DL175"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M175">
            <v>80</v>
          </cell>
          <cell r="DN175">
            <v>80</v>
          </cell>
          <cell r="DO175" t="str">
            <v>Se recibieron un total de 80 solicitudes de impresión que cumplen los términos y condiciones técnicas para su elaboración, de las cuales se ingresaron al sistema con Orden de Producción 80, dando así  cumplimiento al 100% de las solicitudes.  En forma adicional se recibieron 17 solicitudes de impresión que no cumplen los términos y condiciones técnicas para su elaboración de las cuales: 1 por inexistencia de maquinaria para impresos personalizados, 8 por inexistencia de maquinaria para impresos no incluidos en la oferta, 7 por plazo de entrega inferior a los términos definidos en la Guía y 1  por edición de lujo no contemplada en la oferta.</v>
          </cell>
          <cell r="DP175" t="str">
            <v xml:space="preserve">No se presentaron retrasos ni dificultades en la atención de las 80 solicitudes de impresión, de las cuales se van a producir 392,612 ejemplares que corresponden a 1.057,520 tirajes, con una utilización del 100% de la capacidad instalada que tiene la Imprenta Distrital. </v>
          </cell>
          <cell r="DQ175"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R175">
            <v>72</v>
          </cell>
          <cell r="DS175">
            <v>72</v>
          </cell>
          <cell r="DT175" t="str">
            <v>De acuerdo con el reporte ORDENES DE PRODUCCIOIN NUEVAS JUNIO
DE 2019, (evidencia) del sistema EMLAZE, se ingresaron 90 Órdenes de Producción (de la
30015 a la 29925) de las cuales 18 corresponden a Publicaciones de Registro Distrital (ver
reporte cuantiitativo del indicador 213 para el mes de junio de 2019) y 72 solicitudes gráficas
de impresión que cumplen los términos y condiciones técnicas para su elaboración. De esta
manera, el número de solicitudes para el mes de junio y reportadas en la herramienta (72), es
real y se encuentra acorde a lo registrado en el sistema EMLAZE.</v>
          </cell>
          <cell r="DU175" t="str">
            <v xml:space="preserve">No se presentaron retrasos ni dificultades en la atención de las72 solicitudes de impresión, de las cuales se van a producir 1,163,071 ejemplares que corresponden a 1.250.179 tirajes, con una utilización del 100% de la capacidad instalada que tiene la Imprenta Distrital. </v>
          </cell>
          <cell r="DV175"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W175">
            <v>60</v>
          </cell>
          <cell r="DX175">
            <v>60</v>
          </cell>
          <cell r="DY175" t="str">
            <v>Se recibieron un total de 60 solicitudes de impresión que cumplen los términos y condiciones técnicas para su elaboración, de las cuales se generaron 60 Ordenes de Producción pertenecientes a entidades distritales y registradas en el sistema EMLAZE, dando   cumplimiento al 100% de las solicitudes gráficas viabilizadas. Se radicó para la producción un total de 1,066,496 tiros y 600,514 ejemplares solicitados.</v>
          </cell>
          <cell r="DZ175" t="str">
            <v>No se presentaron dificultades o retrasos que deban reportarse</v>
          </cell>
          <cell r="EA175" t="str">
            <v>Se realiza el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EB175">
            <v>42</v>
          </cell>
          <cell r="EC175">
            <v>42</v>
          </cell>
          <cell r="ED175" t="str">
            <v>Se recibieron un total de 42 solicitudes de impresión que cumplen los términos y condiciones técnicas para su elaboración, de las cuales se generaron 42 Ordenes de Producción pertenecientes a entidades distritales y registradas en el sistema EMLAZE, dando   cumplimiento al 100% de las solicitudes gráficas viabilizadas. Se realizó producción de 1,847,540 tiros y 652,127ejemplares solicitados.</v>
          </cell>
          <cell r="EE175" t="str">
            <v>No se presentaron dificultades o retrasos que deban reportarse</v>
          </cell>
          <cell r="EF175" t="str">
            <v>Se realiza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EG175">
            <v>45</v>
          </cell>
          <cell r="EH175">
            <v>45</v>
          </cell>
          <cell r="EI175" t="str">
            <v>Se recibieron un total de 45 solicitudes de impresión que cumplen los términos y condiciones técnicas para su elaboración, de las cuales se generaron 45 Ordenes de Producción pertenecientes a entidades distritales y registradas en el sistema EMLAZE, dando   cumplimiento al 100% de las solicitudes gráficas viabilizadas. Se realizó producción de 353,372 tiros y 425,210 ejemplares entregados.</v>
          </cell>
          <cell r="EJ175" t="str">
            <v>No se presentaron dificultades o retrasos que deban reportarse</v>
          </cell>
          <cell r="EK175" t="str">
            <v>Se realiza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EL175" t="str">
            <v/>
          </cell>
          <cell r="EM175" t="str">
            <v/>
          </cell>
          <cell r="EN175" t="str">
            <v>A partir del mes de octubre de 2019 no se reciben solicitudes gráficas por el desarrollo de la obra civil que adelanta la Imprenta Distrital, lo cual impide el proceso de producción de cualquier trabajo gráfico. Esta etapa de reestructuración física de la planta está programada hasta mediados del mes de febrero de 2020, para lo cual mediante comunicación se ha informado a las entidades y organismos del Distrito Capital tal situación.</v>
          </cell>
          <cell r="EO175" t="str">
            <v/>
          </cell>
          <cell r="EP175" t="str">
            <v/>
          </cell>
          <cell r="EQ175">
            <v>0</v>
          </cell>
          <cell r="ER175">
            <v>0</v>
          </cell>
          <cell r="ES175" t="str">
            <v>En el mes de noviembre se recibieron 74 solicitudes de trabajos de impresión oficial. 69 de estas solicitudes fueron negadas debido a la suspensión de la operación de la maquinaria de artes gráficas existente y 5 por no cumplir otros términos y condiciones técnicas para su elaboración (impresos no incluidos en el portafolio de la Subdirección o exigencia de tiempos menores a los indicados en la guía de impresos). Por lo anterior, la impresión oficial se restringió a 18 ejemplares del Registro Distrital.</v>
          </cell>
          <cell r="ET175" t="str">
            <v>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Esta condición de suspensión de la operación no permite viabilizar trabajos de impresión oficial requeridos por las entidades y organismos del Distrito Capital.</v>
          </cell>
          <cell r="EU175" t="str">
            <v>Al no viabilizar trabajos de impresión oficial no se pueden reportar beneficios por generación de producto.</v>
          </cell>
          <cell r="EV175">
            <v>0</v>
          </cell>
          <cell r="EW175">
            <v>0</v>
          </cell>
          <cell r="EX175" t="str">
            <v>Entre el 1 y el 13 de diciembre de 2019, se recibieron 23 solicitudes de trabajos de impresión oficial, que no fueron viabilizadas por no cumplirse los términos y condiciones técnicas que permitieran su elaboración.  17 solicitudes fueron negadas debido a la suspensión de la operación de la maquinaria de artes gráficas existente y 6  por no cumplir otros términos y condiciones técnicas para su elaboración (impresos no incluidos en el portafolio de la Subdirección o exigencia de tiempos menores a los indicados en la guía de impresos).</v>
          </cell>
          <cell r="EY175" t="str">
            <v>Con ocasión de las obras de reforzamiento estructural, adecuación de redes hidrosanitarias y la instalación de un sistema de detección y extinción de incendios en el Bien de Interés Cultural que funciona como sede de la Imprenta Distrital, se previó inicialmente la suspensión de las actividades de producción hasta el 27 de diciembre de 2019, fecha en la cual finalizaba el plazo de ejecución del contrato de obra Nro. 4233000-731-2019.
No obstante lo anterior y de conformidad con las comunicaciones suscritas por la firma Arquitectura Urbana Ltda. y radicadas con los Nos. 3-2019-30361 y 3-2019-30362, el contratista de interventoría corrobora que se suscitaron mayores cantidades de obra, producto de revisiones y hallazgos en las consultorías, y en lo que respecta a la sede Imprenta Distrital, frente al reforzamiento estructural de la cimentación del área de producción y la estructura alta.  Así mismo, la interventoría en estas comunicaciones justifica la prórroga de los contratos en cinco (5) meses a partir de la fecha de terminación del plazo inicial, para el suministro y la instalación del sistema EPU05 (extinción de incendios a base de niebla de agua) y la ejecución del reforzamiento estructural para el área de producción.  
Por su parte los supervisores del contrato de obra, de acuerdo con lo consignado en las consideraciones de la Resolución No. 744 del 20 de noviembre de 2019 por medio de la cual se cesa el proceso administrativo sancionatorio del artículo 86 de la Ley 1474 de 2011 del contrato de obra pública 4233000-731-2019, respecto de la recomendación de la interventoría de prorrogar el contrato de obra expusieron “…se debe precisar que en desarrollo de la actividad del reforzamiento estructural, puntualmente en las excavaciones de cimentación se encontraron situaciones sobrevinientes e imprevisibles como vigas de cimentación sin amarres a las columnas, carencia de vigas de cimentación en zona de producción, carencia de zapatas, y columnas en machones (mampostería), circunstancias exógenas a los contratistas de obra e interventoría como de la Entidad, los cuales no pueden ser imputables a ninguna de las partes, lo que conlleva a que no se pueda adelantar la instalación de la red contra incendio a base de niebla de agua, generando adelantar únicamente el reforzamiento estructural para el edificio 1 de la Imprenta Distrital, lo cual requiere efectuar una prórroga para la presente actividad, en consecuencia, se considera viable la recomendación de la ampliación del plazo contractual para la presente sede en los aspectos anteriormente descritos.”
En efecto, la Secretaría General adelanta los trámites presupuestales que permitan la adición del contrato de obra y de interventoría y su prórroga, situación que impide la reiniciación de la operación de la Imprenta Distrital en la presente vigencia fiscal, entre tanto se está elaborando un Plan de Contingencia para reubicar el personal y/o poner en marcha parcialmente la Imprenta Distrital.</v>
          </cell>
          <cell r="EZ175" t="str">
            <v>Al no viabilizar trabajos de impresión oficial no se pueden reportar beneficios por generación de producto.</v>
          </cell>
          <cell r="FA175">
            <v>651</v>
          </cell>
          <cell r="FB175">
            <v>0</v>
          </cell>
          <cell r="FC175" t="str">
            <v>Cumple</v>
          </cell>
          <cell r="FD175" t="str">
            <v>Aceptable</v>
          </cell>
          <cell r="FE175" t="str">
            <v>Satisfactorio</v>
          </cell>
          <cell r="FF175" t="str">
            <v>Adecuado</v>
          </cell>
          <cell r="FG175" t="str">
            <v>Coherente</v>
          </cell>
          <cell r="FH175" t="str">
            <v>Concuerda</v>
          </cell>
          <cell r="FI175" t="str">
            <v>Concuerda</v>
          </cell>
          <cell r="FJ175" t="str">
            <v>Relación directa</v>
          </cell>
          <cell r="FK175" t="str">
            <v>Adecuado</v>
          </cell>
          <cell r="FL175" t="str">
            <v>Oportuna</v>
          </cell>
          <cell r="FM175" t="str">
            <v>C2- Dentro del trimestre hubo un cumplimiento aceptable, considerar una reprogramación para el siguiente mes o períodos posteriores a esta retroalimentación. 
C4- El avance cualitativo no permite dar cuenta del número de solicitudes de imprensión oficial viabilizadas, no describe el número, no se relaciona ningun logro ni algun análisis general del indicador.
C5-  El indicador se describe como solicitudes gráficas del Distrito viabilizadas, de acuerdo con el tipo de productos que se pueden elaborar con las máquinas y el personal disponibles. El informe narrativo (avance cualitativo) no se conecta con esta descripción.
C6- No concuerda el avance cuantitativo con el avance cualitativo. Esta descripción debe narrar y respaldar el cumplimiento del indicador. 
C7- El cumplimiento fue aceptable puesto que no se cumplió en un 100%. Por tal motivo, necesariamente debe existir alguna dificultad descrita dentro del reporte. 
C8- No se identifica dentro del avance cualitativo ninguna actividad realizada para el cumplimiento del indicador.
Se subsanaron mediante memorando N° 3-2019-12360 de 22-04-19 .
Se registra información el 25-04-19</v>
          </cell>
          <cell r="FN175" t="str">
            <v>Luisa Fernanda Ortiz</v>
          </cell>
          <cell r="FO175" t="str">
            <v>Cumple</v>
          </cell>
          <cell r="FP175" t="str">
            <v>Satisfactorio</v>
          </cell>
          <cell r="FQ175" t="e">
            <v>#N/A</v>
          </cell>
          <cell r="FR175" t="str">
            <v>Adecuado</v>
          </cell>
          <cell r="FS175" t="str">
            <v>Coherente</v>
          </cell>
          <cell r="FT175" t="str">
            <v>Concuerda</v>
          </cell>
          <cell r="FU175" t="str">
            <v>Concuerda</v>
          </cell>
          <cell r="FV175" t="str">
            <v>Relación directa</v>
          </cell>
          <cell r="FW175" t="str">
            <v>Adecuado</v>
          </cell>
          <cell r="FX175" t="str">
            <v>Oportuna</v>
          </cell>
          <cell r="FY175" t="str">
            <v>Dentro del reporte cualitativo y cuantitativo, para el mes de junio se india que fueron 72 solicitudes; Sin embargo revisando las evidencias, estas indican que fueron 90. Es necesario corregir y determinar el número de las solicitudes sobre el mes. Mediante memorando N 3-2019-22370 se aclara el número de solicitudes y la OAP modifica el avance cualitativo de dicho indicador</v>
          </cell>
          <cell r="FZ175" t="str">
            <v>Luisa Fernanda Ortiz</v>
          </cell>
          <cell r="GA175" t="str">
            <v>No cumple</v>
          </cell>
          <cell r="GB175" t="str">
            <v>Satisfactorio</v>
          </cell>
          <cell r="GC175" t="e">
            <v>#N/A</v>
          </cell>
          <cell r="GD175" t="str">
            <v>Adecuado</v>
          </cell>
          <cell r="GE175" t="str">
            <v>Coherente</v>
          </cell>
          <cell r="GF175" t="str">
            <v>Concuerda</v>
          </cell>
          <cell r="GG175" t="str">
            <v>Indeterminado</v>
          </cell>
          <cell r="GH175" t="str">
            <v>Relación directa</v>
          </cell>
          <cell r="GI175" t="str">
            <v>Indeterminado</v>
          </cell>
          <cell r="GJ175" t="str">
            <v>Oportuna</v>
          </cell>
          <cell r="GK175" t="str">
            <v>No se registra si hubo o no alguna dificultad. Se hace necesario completar las evidencias suficientes para todos los meses del periodo</v>
          </cell>
          <cell r="GL175" t="str">
            <v>Diego Daza</v>
          </cell>
          <cell r="GM175" t="str">
            <v>Cumple</v>
          </cell>
          <cell r="GN175" t="str">
            <v>Satisfactorio</v>
          </cell>
          <cell r="GO175" t="e">
            <v>#N/A</v>
          </cell>
          <cell r="GP175" t="str">
            <v>Adecuado</v>
          </cell>
          <cell r="GQ175" t="str">
            <v>Coherente</v>
          </cell>
          <cell r="GR175" t="str">
            <v>Concuerda</v>
          </cell>
          <cell r="GS175" t="str">
            <v>Concuerda</v>
          </cell>
          <cell r="GT175" t="str">
            <v>Relación directa</v>
          </cell>
          <cell r="GU175" t="str">
            <v>No aplica</v>
          </cell>
          <cell r="GV175" t="str">
            <v>Oportuna</v>
          </cell>
          <cell r="GW175" t="str">
            <v xml:space="preserve">Se sugiere complementar la información cualitativa en la casilla de dificultades, correspondiente al mes de octubre. </v>
          </cell>
          <cell r="GX175" t="str">
            <v>Diego Daza</v>
          </cell>
          <cell r="GY175">
            <v>0.88785046728971961</v>
          </cell>
          <cell r="GZ175">
            <v>0.80392156862745101</v>
          </cell>
          <cell r="HA175">
            <v>0.98863636363636365</v>
          </cell>
          <cell r="HB175">
            <v>1</v>
          </cell>
          <cell r="HC175">
            <v>1</v>
          </cell>
          <cell r="HD175">
            <v>1</v>
          </cell>
          <cell r="HE175">
            <v>1</v>
          </cell>
          <cell r="HF175">
            <v>1</v>
          </cell>
          <cell r="HG175">
            <v>1</v>
          </cell>
          <cell r="HH175" t="str">
            <v/>
          </cell>
          <cell r="HI175">
            <v>0</v>
          </cell>
          <cell r="HJ175">
            <v>0</v>
          </cell>
          <cell r="HK175">
            <v>651</v>
          </cell>
          <cell r="HL175">
            <v>0.88785046728971961</v>
          </cell>
          <cell r="HM175">
            <v>0.80392156862745101</v>
          </cell>
          <cell r="HN175">
            <v>0.98863636363636365</v>
          </cell>
          <cell r="HO175">
            <v>1</v>
          </cell>
          <cell r="HP175">
            <v>1</v>
          </cell>
          <cell r="HQ175">
            <v>1</v>
          </cell>
          <cell r="HR175">
            <v>1</v>
          </cell>
          <cell r="HS175">
            <v>1</v>
          </cell>
          <cell r="HT175">
            <v>1</v>
          </cell>
          <cell r="HU175">
            <v>0</v>
          </cell>
          <cell r="HV175">
            <v>0</v>
          </cell>
          <cell r="HW175">
            <v>0</v>
          </cell>
          <cell r="HX175">
            <v>0.92010209988838354</v>
          </cell>
          <cell r="HY175">
            <v>0.88785046728971961</v>
          </cell>
          <cell r="HZ175">
            <v>0.84588601795858531</v>
          </cell>
          <cell r="IA175">
            <v>0.89346946651784476</v>
          </cell>
          <cell r="IB175">
            <v>0.92010209988838354</v>
          </cell>
          <cell r="IC175">
            <v>0.93608167991070679</v>
          </cell>
          <cell r="ID175">
            <v>0.94673473325892232</v>
          </cell>
          <cell r="IE175">
            <v>0.95434405707907632</v>
          </cell>
          <cell r="IF175">
            <v>0.96005104994419177</v>
          </cell>
          <cell r="IG175">
            <v>0.96448982217261503</v>
          </cell>
          <cell r="IH175">
            <v>0.96448982217261503</v>
          </cell>
          <cell r="II175">
            <v>0.96448982217261503</v>
          </cell>
          <cell r="IJ175">
            <v>0.96448982217261503</v>
          </cell>
          <cell r="IK175">
            <v>0.89346946651784476</v>
          </cell>
          <cell r="IL175">
            <v>0.94673473325892232</v>
          </cell>
          <cell r="IM175">
            <v>0.96448982217261503</v>
          </cell>
          <cell r="IN175">
            <v>0.96448982217261503</v>
          </cell>
          <cell r="IP175">
            <v>0.89346946651784476</v>
          </cell>
          <cell r="IQ175">
            <v>0.94673473325892232</v>
          </cell>
          <cell r="IR175">
            <v>0.96448982217261503</v>
          </cell>
          <cell r="IS175">
            <v>0.96448982217261503</v>
          </cell>
        </row>
        <row r="176">
          <cell r="A176" t="str">
            <v>42C</v>
          </cell>
          <cell r="B176" t="str">
            <v>Subdirección de Imprenta Distrital</v>
          </cell>
          <cell r="C176" t="str">
            <v>Subdirector de Imprenta Distrital</v>
          </cell>
          <cell r="D176" t="str">
            <v>Francisco Alfonso Soler Bejarano</v>
          </cell>
          <cell r="E176" t="str">
            <v>P2 -  SERVICIO AL CIUDADANO</v>
          </cell>
          <cell r="F176" t="str">
            <v xml:space="preserve">P2O1 Mejorar la experiencia de la ciudadanía, con enfoque diferencial y preferencial, en su relación con la Administración Distrital </v>
          </cell>
          <cell r="G176"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76" t="str">
            <v>Desarrollar el Plan de modernización de la imprenta distrital</v>
          </cell>
          <cell r="I176" t="str">
            <v>Plan de modernización de la imprenta distrital desarrollado</v>
          </cell>
          <cell r="J176" t="str">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ell>
          <cell r="K176" t="str">
            <v>(Actividades ejecutadas en el período / Actividades programadas en el período) *100</v>
          </cell>
          <cell r="L176" t="str">
            <v>Actividades ejecutadas en el período</v>
          </cell>
          <cell r="M176" t="str">
            <v>Actividades programadas en el período</v>
          </cell>
          <cell r="O176" t="str">
            <v>Modernización de la infraestructura, maquinaria, hardware y software para la prestación de los  en la Subdirección de Imprenta Distrital</v>
          </cell>
          <cell r="P176" t="str">
            <v>1. Adquirir y poner en funcionamiento 2 maquinas para la imprenta distrital
2. Modernizar la solución tecnológica para el proceso de registro distrital
3. Desarrollar las obras de reforzamiento estructural y adecuación de la imprenta distrital</v>
          </cell>
          <cell r="Q176" t="str">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ell>
          <cell r="R176" t="str">
            <v xml:space="preserve">Modernizar la Imprenta Distrital para mejorar y ampliar los servicios que presta.
Mejorar la experiencia de la ciudadanía con enfoque diferencial y preferencial, en su relación con la administración distrital. </v>
          </cell>
          <cell r="S176" t="str">
            <v>Suma</v>
          </cell>
          <cell r="T176" t="str">
            <v>Suma</v>
          </cell>
          <cell r="U176" t="str">
            <v>Porcentaje</v>
          </cell>
          <cell r="V176" t="str">
            <v>Efectividad</v>
          </cell>
          <cell r="W176" t="str">
            <v>Resultado</v>
          </cell>
          <cell r="X176">
            <v>2018</v>
          </cell>
          <cell r="Y176">
            <v>0</v>
          </cell>
          <cell r="Z176">
            <v>2018</v>
          </cell>
          <cell r="AA176">
            <v>0</v>
          </cell>
          <cell r="AB176">
            <v>0</v>
          </cell>
          <cell r="AC176">
            <v>0.86599999999999999</v>
          </cell>
          <cell r="AD176">
            <v>0.15</v>
          </cell>
          <cell r="AE176">
            <v>0</v>
          </cell>
          <cell r="AF176">
            <v>0</v>
          </cell>
          <cell r="AG176" t="str">
            <v>No Aplica</v>
          </cell>
          <cell r="AH176" t="str">
            <v>No Aplica</v>
          </cell>
          <cell r="AI176" t="str">
            <v>No Aplica</v>
          </cell>
          <cell r="AJ176">
            <v>1</v>
          </cell>
          <cell r="AK176" t="str">
            <v>No Aplica</v>
          </cell>
          <cell r="AL176" t="str">
            <v>No Aplica</v>
          </cell>
          <cell r="AM176" t="str">
            <v>No Aplica</v>
          </cell>
          <cell r="AN176" t="str">
            <v>No Aplica</v>
          </cell>
          <cell r="AO176" t="str">
            <v>No Aplica</v>
          </cell>
          <cell r="AP176" t="str">
            <v>No Aplica</v>
          </cell>
          <cell r="AQ176" t="str">
            <v>No Aplica</v>
          </cell>
          <cell r="AR176" t="str">
            <v>No Aplica</v>
          </cell>
          <cell r="AS176" t="str">
            <v>No Aplica</v>
          </cell>
          <cell r="AT176" t="str">
            <v>No Aplica</v>
          </cell>
          <cell r="AU176" t="str">
            <v>No Aplica</v>
          </cell>
          <cell r="AV176" t="str">
            <v>No Aplica</v>
          </cell>
          <cell r="AW176" t="str">
            <v>No Aplica</v>
          </cell>
          <cell r="AX176" t="str">
            <v>No Aplica</v>
          </cell>
          <cell r="AY176" t="str">
            <v>No Aplica</v>
          </cell>
          <cell r="AZ176" t="str">
            <v>No Aplica</v>
          </cell>
          <cell r="BA176" t="str">
            <v>No Aplica</v>
          </cell>
          <cell r="BB176" t="str">
            <v>No Aplica</v>
          </cell>
          <cell r="BC176" t="str">
            <v>No Aplica</v>
          </cell>
          <cell r="BD176" t="str">
            <v>No Aplica</v>
          </cell>
          <cell r="BE176" t="str">
            <v>No Aplica</v>
          </cell>
          <cell r="BF176" t="str">
            <v>No Aplica</v>
          </cell>
          <cell r="BG176" t="str">
            <v>No Aplica</v>
          </cell>
          <cell r="BH176" t="str">
            <v>No Aplica</v>
          </cell>
          <cell r="BI176" t="str">
            <v>No Aplica</v>
          </cell>
          <cell r="BJ176" t="str">
            <v>No Aplica</v>
          </cell>
          <cell r="BK176" t="str">
            <v>No Aplica</v>
          </cell>
          <cell r="BL176" t="str">
            <v>No Aplica</v>
          </cell>
          <cell r="BM176" t="str">
            <v xml:space="preserve">Plan de Acción </v>
          </cell>
          <cell r="BN176" t="str">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ell>
          <cell r="BO176" t="str">
            <v>1. Contratar servicios técnicos para la operación de la maquinaria de la Imprenta Distrital.
2. Desarrollar las obras de reforzamiento estructural y adecuación de la Imprenta Distrital.</v>
          </cell>
          <cell r="BP176" t="str">
            <v xml:space="preserve">Modernizar la Imprenta Distrital para mejorar y ampliar los servicios que presta.
Mejorar la experiencia de la ciudadanía con enfoque diferencial y preferencial, en su relación con la administración distrital. </v>
          </cell>
          <cell r="BQ176" t="str">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ell>
          <cell r="BR176" t="str">
            <v>Suma</v>
          </cell>
          <cell r="BS176">
            <v>9</v>
          </cell>
          <cell r="BT176">
            <v>1</v>
          </cell>
          <cell r="BU176">
            <v>0</v>
          </cell>
          <cell r="BV176">
            <v>0</v>
          </cell>
          <cell r="BW176">
            <v>0</v>
          </cell>
          <cell r="BX176">
            <v>5</v>
          </cell>
          <cell r="BY176">
            <v>0</v>
          </cell>
          <cell r="BZ176">
            <v>0</v>
          </cell>
          <cell r="CA176">
            <v>1</v>
          </cell>
          <cell r="CB176">
            <v>0</v>
          </cell>
          <cell r="CC176">
            <v>0</v>
          </cell>
          <cell r="CD176">
            <v>1</v>
          </cell>
          <cell r="CE176">
            <v>1</v>
          </cell>
          <cell r="CF176">
            <v>1.6666666666666666E-2</v>
          </cell>
          <cell r="CG176">
            <v>0</v>
          </cell>
          <cell r="CH176">
            <v>0</v>
          </cell>
          <cell r="CI176">
            <v>0</v>
          </cell>
          <cell r="CJ176">
            <v>8.3333333333333329E-2</v>
          </cell>
          <cell r="CK176">
            <v>0</v>
          </cell>
          <cell r="CL176">
            <v>0</v>
          </cell>
          <cell r="CM176">
            <v>1.6666666666666666E-2</v>
          </cell>
          <cell r="CN176">
            <v>0</v>
          </cell>
          <cell r="CO176">
            <v>0</v>
          </cell>
          <cell r="CP176">
            <v>1.6666666666666666E-2</v>
          </cell>
          <cell r="CQ176">
            <v>1.6666666666666666E-2</v>
          </cell>
          <cell r="CR176">
            <v>0.15</v>
          </cell>
          <cell r="CS176">
            <v>1</v>
          </cell>
          <cell r="CT176" t="str">
            <v/>
          </cell>
          <cell r="CU176" t="str">
            <v>La Modernización de la Imprenta Distrital se ha desarrollado para mejorar y ampliar los servicios y la experiencia de la ciudadanía con enfoque diferencial y preferencial, en su relación con la administración Distrital. De conformidad con las actividades programadas en el Plan de Modernización para la vigencia 2019, se avanzó en la contratación de los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(Contrato 4211200-472-2019).</v>
          </cell>
          <cell r="CV176" t="str">
            <v>El Plan de Modernización establece entre otras actividades, la ejecución contractual (entrega final de productos) de la consultoría para el análisis, actualización, diagnóstico y diseño del reforzamiento estructural, redes hidrosanitarias y del sistema de detección y extinción de incendios, de la sede de la Subdirección de Imprenta Distrital, así como la elaboración de los estudios previos y el apoyo en las diferentes fases de la contratación de las obras e interventoría que generan dichos estudios. El cumplimiento de estas actividades dentro de los plazos inicialmente previstos, está sujeto a trámites y autorizaciones de entes externos como CODENSA y la Curaduría Nro. 3 encargada esta última de expedir la respectiva Licencia de Construcción. Una vez se cuente con las autorizaciones necesarias, es viable la formalización de la solicitud de contratación, evitando así materializar riesgos jurídicos y financieros por incumplimiento de requisitos legales.</v>
          </cell>
          <cell r="CW176" t="str">
            <v>Con la suscripción del contrato 4211200-472-2019, se coadyuva en el cumplimiento de la Meta de "Ejecutar el 100% de las solicitudes gráficas del Distrito, de acuerdo con el tipo de productos que se pueden elaborar con las máquinas existentes", teniendo en cuenta que con ello se atiende cuellos de botella en el proceso de terminados de artes gráficas debido a la insuficiencia de personal de planta. De otra parte, los avances en la consolidación de estudios previos y la atención inmediata y oportuna de las observaciones de entes externos encargados de expedir las autorizaciones para las obras de reforzamiento estructural y complementarias, permitirá el desarrollo de la modernización de la infraestructura física del edificio sede, cuyos recursos están previstos en el Proyecto de Inversión para la presente vigencia fiscal.</v>
          </cell>
          <cell r="CX176" t="str">
            <v/>
          </cell>
          <cell r="CY176" t="str">
            <v/>
          </cell>
          <cell r="CZ176" t="str">
            <v/>
          </cell>
          <cell r="DA176" t="str">
            <v/>
          </cell>
          <cell r="DB176" t="str">
            <v/>
          </cell>
          <cell r="DC176" t="str">
            <v/>
          </cell>
          <cell r="DD176" t="str">
            <v/>
          </cell>
          <cell r="DE176" t="str">
            <v/>
          </cell>
          <cell r="DF176" t="str">
            <v/>
          </cell>
          <cell r="DG176" t="str">
            <v/>
          </cell>
          <cell r="DH176">
            <v>2</v>
          </cell>
          <cell r="DI176">
            <v>2</v>
          </cell>
          <cell r="DJ176" t="str">
            <v>La Modernización de la Imprenta Distrital se ha desarrollado para mejorar y ampliar los servicios y la experiencia de la ciudadanía con enfoque diferencial y preferencial, en su relación con la administración Distrital. De conformidad con las actividades programadas en el Plan de Modernización para la vigencia 2019, se avanzó en la contratación de los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(Contrato 4211200-472-2019).</v>
          </cell>
          <cell r="DK176" t="str">
            <v>El Plan de Modernización establece entre otras actividades, la ejecución contractual (entrega final de productos) de la consultoría para el análisis, actualización, diagnóstico y diseño del reforzamiento estructural, redes hidrosanitarias y del sistema de detección y extinción de incendios, de la sede de la Subdirección de Imprenta Distrital, así como la elaboración de los estudios previos y el apoyo en las diferentes fases de la contratación de las obras e interventoría que generan dichos estudios. El cumplimiento de estas actividades dentro de los plazos inicialmente previstos, está sujeto a trámites y autorizaciones de entes externos como CODENSA y la Curaduría Nro. 3 encargada esta última de expedir la respectiva Licencia de Construcción. Una vez se cuente con las autorizaciones necesarias, es viable la formalización de la solicitud de contratación, evitando así materializar riesgos jurídicos y financieros por incumplimiento de requisitos legales.</v>
          </cell>
          <cell r="DL176" t="str">
            <v>Con la suscripción del contrato 4211200-472-2019, se coadyuva en el cumplimiento de la Meta de "Ejecutar el 100% de las solicitudes gráficas del Distrito, de acuerdo con el tipo de productos que se pueden elaborar con las máquinas existentes", teniendo en cuenta que con ello se atiende cuellos de botella en el proceso de terminados de artes gráficas debido a la insuficiencia de personal de planta. De otra parte, los avances en la consolidación de estudios previos y la atención inmediata y oportuna de las observaciones de entes externos encargados de expedir las autorizaciones para las obras de reforzamiento estructural y complementarias, permitirá el desarrollo de la modernización de la infraestructura física del edificio sede, cuyos recursos están previstos en el Proyecto de Inversión para la presente vigencia fiscal.</v>
          </cell>
          <cell r="DM176" t="str">
            <v/>
          </cell>
          <cell r="DN176" t="str">
            <v/>
          </cell>
          <cell r="DO176" t="str">
            <v/>
          </cell>
          <cell r="DP176" t="str">
            <v/>
          </cell>
          <cell r="DQ176" t="str">
            <v/>
          </cell>
          <cell r="DR176">
            <v>3</v>
          </cell>
          <cell r="DS176">
            <v>3</v>
          </cell>
          <cell r="DT176" t="str">
            <v>Se llevó a cabo el proceso contractual y adjudicación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En la misma medida se llevó a cabo el proceso contractual y adjudicación de la Interventoría de las obras de reforzamiento estructural, redes hidrosanitarias, así como del sistema de detección y extinción de incendios, de la sede de la Subdirección de Imprenta Distrital. Los contratos fueron adjudicados el 12 de junio y 13 de junio de 2019 respectivamente. Se contrataron los servicios profesionales de un arquitecto para el seguimiento, control y ejecución del proyecto de inversión 1125. A la fecha se cuenta con la totalidad de licencias y permisos para desarrollar las obras, expedidas por la Curaduría urbana Nro. 03, el IDPC y CODENSA.</v>
          </cell>
          <cell r="DU176" t="str">
            <v>No se presentaron retrasos ni dificultades en la contratación y adjudicación de la obra e interventoria así como la contratación de los servicios profesionales. El cronograma de actividades corresponde a lo inicialmente programado.</v>
          </cell>
          <cell r="DV176" t="str">
            <v>Se ejecutaron los tiempos normales en el desarrollo de la etapa precontractual y contractual que finalizó en el mes de junio de 2019 de los procesos de selección para contratar las obras e intervenciones especializadas, así como la correspondiente interventoría de todas las sedes de la Secretaría General, entre ellas la de Imprenta Distrital, que comprometerá el 82% del presupuesto del componente Modernización de Imprenta del Proyecto de Inversión 1125.  Se cuenta con el apoyo técnico permanente en las distintas fases de la etapa precontractual y contractual, por medio de la prestación de los servicios profesionales de un arquitecto contratado por el Proyecto de Inversión 1125, que coadyuve al cumplimiento de las acciones programadas en los cronogramas de los procesos de selección SGA-LP-004-2019 y SGA-CM-04-2019, logrando una ejecución adicional del 82% con un presupuesto oficial estimado total de $3.091.953.764.</v>
          </cell>
          <cell r="DW176" t="str">
            <v/>
          </cell>
          <cell r="DX176" t="str">
            <v/>
          </cell>
          <cell r="DY176" t="str">
            <v xml:space="preserve">Para el mes de julio de 2019 no se programaron actividades del Plan de Modernización de la Imprenta Distrital, entendidas como la consolidación de productos de las distintas etapas del ciclo contractual.  No obstante, se continuó con el avance programado de la ejecución de los diferentes contratos, destacándose las siguientes acciones: 1. Prestar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2. Puesta en marcha del nuevo sistema de información del Registro Distrital
En el mes de julio se efectuó la instalación del software pasando del ambiente de pruebas al ambiente final de producción, por lo tanto se tiene previsto que en el mes de agosto se constituya su puesta al servicio a la ciudadanía. 3. Consultoría para 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DZ176" t="str">
            <v/>
          </cell>
          <cell r="EA176" t="str">
            <v xml:space="preserve">Productos entregados, contrato en proceso de liquidación.
1,Obras de reforzamiento estructural, redes hidrosanitarias, así como del sistema de detección y extinción de incendios, de la sede de la Subdirección de Imprenta Distrital, ubicada en la calle 11 sur Nro. 1 - 60 Este, para el cumplimiento de las normatividades técnicas vigentes.
2, Interventoría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3, Se realiza instalación del campamento de obra que consta de 2 carpas de lona de 4*4 metros
• Se han realizado comités internos en la cual se tiene como objetivo establecer el cronograma detallado a ejecutar en las siguientes dos (2) semanas.
• Se realizó la programación general
• Se realizó la entrega de 2 espacios y se empezaron actividades de preliminares en:
o AREA 1 zona de maquina kodak
o AREA 2 bodega No 1
o Las maquinas donde se empezaron las actividades se embalaron en su totalidad y se cubrieron para su protección, por parte del proveedor se realizó la desconexión.
• También se empezó con actividades de cimentación en excavaciones y desmontes componentes eléctricos.
• se reciben las recomendaciones que se deben tener sobre las maquinas con marca HORIZON y HIDELERG, en el proceso de obra en el área de producción.
• Se realizó la ingeniería de detalle
• Se está adelantado que se requiere para colocar una provisional de energía para tener energizada la imprenta.
• Se adelantaron las diferentes mesas de trabajo, con los consultores para aclarar dudas de la consultoría.
</v>
          </cell>
          <cell r="EB176">
            <v>1</v>
          </cell>
          <cell r="EC176">
            <v>1</v>
          </cell>
          <cell r="ED176" t="str">
            <v xml:space="preserve">Para el mes de agosto de 2019  se programó y se ejecutó una (1)  actividad asociada a la Puesta en marcha del nuevo sistema de información del Registro Distrital.  No obstante, se continuó con el avance programado de la ejecución de los diferentes contratos de las demás actividades, destacándose las siguientes acciones:
1. Prestar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Se ejecutaron las obligaciones contractuales durante este periodo sin novedad alguna.
2. Puesta en marcha del nuevo sistema de información del Registro Distrital
El 15 de agosto a las 2:00 p.m. se puso en marcha el nuevo sistema de información del Registro Distrital, estando disponible a la ciudadanía desde esta fecha.
3. Consultoría para 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EE176" t="str">
            <v/>
          </cell>
          <cell r="EF176" t="str">
            <v xml:space="preserve">. Obras de reforzamiento estructural, redes hidrosanitarias, así como del sistema de detección y extinción de incendios, de la sede de la Subdirección de Imprenta Distrital, ubicada en la calle 11 sur Nro. 1 - 60 Este, para el cumplimiento de las normatividades técnicas vigentes.
Interventoría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EG176" t="str">
            <v/>
          </cell>
          <cell r="EH176" t="str">
            <v/>
          </cell>
          <cell r="EI176" t="str">
            <v>En general se garantiza la actualización de la redes hidrosanitarias ya que se encontraban        mezcladas, por otra parte dar cumplimiento a la norma  NSR-10, dar un soporte técnico en el componente eléctrico para dar continuidad a la energía en la imprenta y sus máquinas, actualización del transformador ya que se tenía un sistema de gran vetustez.</v>
          </cell>
          <cell r="EJ176" t="str">
            <v xml:space="preserve">Se presenta atrasos no previstos y temas imprevisibles al momento de realizar las excavaciones, donde se encontró que en algunas zonas las vigas de amarre de cimentación no están amarradas con las columnas, las cimentaciones se llevaron a más profundidad, toda vez que no se encontró el suelo al nivel indicado. Así mismo se solicitaron aclaraciones en el componente hidrosanitario y eléctrico en su sistema constructivo, estas observaciones fueron remitidas al consultor para su subsanación y a la fecha ya se respondieron
Se presenta un atraso del 6.8%, por temas imprevisibles y no previstos que debió subsanar el consultor
</v>
          </cell>
          <cell r="EK176" t="str">
            <v xml:space="preserve">Como beneficios se puede indicar que se permitió actualizar el reforzamiento estructural a la norma NSR-10, actualización de redes hidrosanitarias garantizar la seguridad para los funcionarios de la imprenta, actualización de redes e independizar cada red, mejorar la calidad del servicio, tener un soporte técnico eléctrico para las maquinas.
</v>
          </cell>
          <cell r="EL176" t="str">
            <v/>
          </cell>
          <cell r="EM176" t="str">
            <v/>
          </cell>
          <cell r="EN176" t="str">
            <v xml:space="preserve">Para el mes de octubre de 2019 no se programaron actividades del Plan de Modernización de la Imprenta Distrital. De acuerdo con el cronograma del contrato de obra Nro. 731 de 2019, que incluye las obras de reforzamiento estructural, adecuación de redes hidrosanitarias y la instalación del sistema de detección y extinción de incendios en la sede Imprenta Distrital, las intervenciones en la planta de producción donde se encuentra la maquinaria de artes gráficas, se llevaría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a partir del 5 de octubre de 2019, haciéndose entrega de las mismas mediante acta de vecindad al consorcio PRUNI sedes 04.
A partir del 7 de octubre de 2019, se enfoca le ejecución contractual en las acciones de ordenación sistemática de los datos relacionados con el proceso productivo en el software de información dispuesto para el seguimiento a la gestión en la Imprenta Distrital.
Puesta en marcha del nuevo sistema de información del Registro Distrital
Para el mes de octubre se continúan realizando pruebas a cada uno de los módulos acorde con los ajustes realizados, de igual forma, se reportan 65 incidencias, verificando que no se presente ninguna de carácter bloqueante; junto con la firma desarrolladora se realiza una clasificación de las dichas incidencias priorizándolas con el objetivo de superar en el menor tiempo posible aquellas que se dejaron como carácter “Urgente” las cuales correspondieron a 35 del total y que a la fecha ya fueron resultas dando el visto bueno por parte de la Subdirección de Imprenta Distrital para el paso a producción, de las restantes (30) de carácter “No urgente”, fueron resultas en el mismo término 7 de ellas, quedando pendientes las demás.
</v>
          </cell>
          <cell r="EO176" t="str">
            <v/>
          </cell>
          <cell r="EP176" t="str">
            <v/>
          </cell>
          <cell r="EQ176">
            <v>0</v>
          </cell>
          <cell r="ER176">
            <v>0</v>
          </cell>
          <cell r="ES176" t="str">
            <v xml:space="preserve">Las últimas dos actividades del plan de Modernización están relacionadas con la ejecución de los contratos de obra e interventoría asociados al reforzamiento estructural, adecuaciones de la red hidráulica y la instalación del sistema de detección y extinción de incendios del edificio sede de la Imprenta Distrital. Teniendo en cuenta que el plazo de ejecución de estos contratos finaliza el 27 de diciembre de 2019, durante el mes de noviembre no se reporta ejecución de estas dos actividades. Sin embargo, se obtuvo el siguiente avance: Reforzamiento estructural: muro pantalla y columnas zona administrativa, reforzamiento elementos no estructurales, demolición de elementos no estructurales en zona de producción, excavaciones de cimentación zona de producción, reforzamiento estructura metálica. Redes hidrosanitarias: excavaciones de placas para instalación de las redes hidráulicas y sanitarias de las baterías 1 nivel y excavaciones e instalaciones de redes externas. Redes eléctricas: se realizó la adecuación del cuarto para la subestación  y excavaciones como las cajas externas. </v>
          </cell>
          <cell r="ET176" t="str">
            <v>Se presentaron retrasos en la ejecución del reforzamiento del muro estructural, toda vez que se dependía de CODENSA para verificación y desconexión de un rack, una vez se procedió a las excavaciones de la zona de producción y se encontraron situaciones imprevisibles como carencia de zapatas, vigas de cimentación, lo cual se debe generar un alcance a la propuesta de reforzamiento, se procedió a generar el nuevo alcance del reforzamiento en la zona de producción y radicar ante el IDPC y posteriormente a Curaduría. Por otra parte se realizó la visita de CODENSA para la desenergización de la Imprenta, falta visita para la provisional de obra, de esta actividad depende realizar la obra civil para su adecuación eléctrica.</v>
          </cell>
          <cell r="EU176" t="str">
            <v>Los principales beneficios de los productos asociados a los contratos de obra e interventoría que hacen parte del Plan de Modernización que se encuentra en ejecución, es el reforzamiento de la estructura de un Bien declarado de Interés Cultural,  la cual no se ha intervenido hace 85 años, así mismo, independizar las redes hidráulicas las cuales estaban mezcladas y dar soporte de una red contraincendios con tecnología de punta, lo anterior para el cumplimiento de las normas vigentes.</v>
          </cell>
          <cell r="EV176">
            <v>0</v>
          </cell>
          <cell r="EW176">
            <v>0</v>
          </cell>
          <cell r="EX176" t="str">
            <v>Como se reportó en el mes de noviembre, las últimas dos actividades del plan de Modernización están relacionadas con la ejecución de los contratos de obra e interventoría asociados al reforzamiento estructural, adecuaciones de la red hidráulica y la instalación del sistema de detección y extinción de incendios del edificio sede de la Imprenta Distrital. Dado que estos contratos deben ser prorrogados y adicionados debido a las mayores cantidades de obra de reforzamiento estructural de la cimentación del área de producción y la estructura alta y el impacto sobre los tiempos para el suministro y la instalación del sistema EPU05 (extinción de incendios a base de niebla de agua), al cierre de la presente vigencia no podrán registrarse como cumplidas estas dos (2) actividades.
Durante este mes se logró el siguiente avance: 
Reforzamiento estructural: Muro pantalla primer y segundo nivel; reforzamiento de columnas zona administrativa primer y segundo nivel:; reforzamiento elementos no estructurales zona administrativa y producción; reforzamiento de estructura metálica de cubierta zona administrativa y pintura; escarificación de columnas y vigas aéreas; demolición y reforzamiento de elementos no estructurales en zona de producción; excavaciones de cimentación zona de producción de zapatas y vigas; pañetes de fachadas e internos.
Redes hidrosanitarias: Excavaciones de placas para instalación de las redes hidráulicas y sanitarias de las baterías 1 nivel; excavaciones e instalaciones de redes externas; adecuación de cuarto de planta eléctrica en archivo; instalación de tubería red sanitaria baños primer y segundo piso; instalación de red de aguas lluvias zona externa.
Redes eléctricas: Se realizó la adecuación del cuarto para la subestación y excavaciones como las cajas externas; desmontes redes eléctricas zona de producción; tendido de tuberías y cajas eléctricas exteriores.
Trámites ante el IDPC y Curaduría No 3 para modificación de la licencia de construcción.</v>
          </cell>
          <cell r="EY176" t="str">
            <v>Se presentó retrasos en la ejecución del reforzamiento del muro estructural, toda vez que se dependía de CODENSA para verificación y desconexión de un rack.
Se presentó retrasos en la continuidad del reforzamiento en la zona de producción, en las actividades de cimentación, toda vez que se requería que la firma consultora ajustara los diseños presentados y presentara el nuevo alcance del reforzamiento, así mismo se debía realizar la visita técnica por parte del Ing. especialista en estructuras para aclarar sistemas constructivos, y la visita del geotecnista para determinar el nivel de desplate para fundir las cimentaciones.  
Se tramitó un modificatorio para la ejecución de actividades no previstas y mayores cantidades como la actualización de precio de la red contraincendios y valor del IVA, situación que no permitió ejecutar en el tiempos establecido la Red contraincendios.
Se espera la visita técnica de CODENSA para la desenergización de la Imprenta Distrital, en la misma fecha se instala la provisional de obra, de esta actividad depende realizar la obra civil para su adecuación del nuevo trasformador.
DIFICULTADES: Debido a la finalización del plan de capacitación al personal operario de la Imprenta Distrital y a la necesidad de prorrogar los contratos de obra e interventoría hasta la finalización del primer semestre de 2020, se hace indispensable la proyección de un Plan de Contingencia que supere estas dificultades. Este Plan de Contingencia que deberá aprobar el Comité Directivo antes de finalizar la presente vigencia fiscal, prevé como alternativas la asignación temporal de funciones a los operarios en otras dependencias y la operación parcial de la Imprenta Distrital, de acuerdo con las limitaciones técnicas que genera la obra.</v>
          </cell>
          <cell r="EZ176" t="str">
            <v>Los principales beneficios de los productos asociados a los contratos de obra e interventoría que hacen parte del Plan de Modernización que se encuentra en ejecución, es el reforzamiento de la estructura de un Bien declarado de Interés Cultural,  la cual no se ha intervenido hace 85 años, así mismo, independizar las redes hidráulicas las cuales estaban mezcladas y dar soporte de una red contraincendios con tecnología de punta, lo anterior para el cumplimiento de las normas vigentes.</v>
          </cell>
          <cell r="FA176">
            <v>7</v>
          </cell>
          <cell r="FB176">
            <v>0</v>
          </cell>
          <cell r="FC176" t="str">
            <v>Cumple</v>
          </cell>
          <cell r="FD176" t="str">
            <v>Cumplido</v>
          </cell>
          <cell r="FE176" t="str">
            <v>Cumplido</v>
          </cell>
          <cell r="FF176" t="str">
            <v>Adecuado</v>
          </cell>
          <cell r="FG176" t="str">
            <v>Coherente</v>
          </cell>
          <cell r="FH176" t="str">
            <v>Concuerda</v>
          </cell>
          <cell r="FI176" t="str">
            <v>Concuerda</v>
          </cell>
          <cell r="FJ176" t="str">
            <v>Relación directa</v>
          </cell>
          <cell r="FK176" t="str">
            <v>Adecuado</v>
          </cell>
          <cell r="FL176" t="str">
            <v>Oportuna</v>
          </cell>
          <cell r="FM176" t="str">
            <v>C4- El avance cualitativo no permite dar cuenta del número de actividades ejecutadas con relación al plan de modernización de la imprenta Distrital desarrollado, no se registra ningun logro, ni algun análisis general del indicador.
C6- No concuerda el avance cuantitativo con el avance cualitativo. Esta descripción debe narrar y respaldar el cumplimiento del indicador. 
C8- No se identifica dentro del avance cualitativo ninguna actividad realizada para el cumplimiento del indicador.
C9- La evidencia cargada no respalda la actividad realizada, puesto que es un plan de trabajo pero no la actividad ejecutada. La evidencia se debe cargar en el mes correspondiente a su programación para este caso enero. Para el cargue de estas evidencias hay un plazo limite hasta el 22 de abril de 2019, en caso de no realizar el ajuste el cumplimiento no se tendrá en cuenta, puesto que no se relaciona la evidencia que soporte ese avance. 
Se subsanaron mediante memorando N° 3-2019-12360 de 22-04-19 .
Se registra información el 25-04-19</v>
          </cell>
          <cell r="FN176" t="str">
            <v>Luisa Fernanda Ortiz</v>
          </cell>
          <cell r="FO176" t="str">
            <v>Cumple</v>
          </cell>
          <cell r="FP176" t="str">
            <v>Cumplido</v>
          </cell>
          <cell r="FQ176" t="e">
            <v>#N/A</v>
          </cell>
          <cell r="FR176" t="str">
            <v>Adecuado</v>
          </cell>
          <cell r="FS176" t="str">
            <v>Coherente</v>
          </cell>
          <cell r="FT176" t="str">
            <v>Concuerda</v>
          </cell>
          <cell r="FU176" t="str">
            <v>Concuerda</v>
          </cell>
          <cell r="FV176" t="str">
            <v>Relación directa</v>
          </cell>
          <cell r="FW176" t="str">
            <v>Adecuado</v>
          </cell>
          <cell r="FX176" t="str">
            <v>Oportuna</v>
          </cell>
          <cell r="FY176" t="str">
            <v>Se recomienda que el avance cualitativo todos los meses y la magnitud se realice conforme se está haciendo. Es decir, el mes que se cumpla con la actividad se realiza el registro cuantitativo. Para las dificultades por ejemplo del mes de mayo como no se reportó cumplimiento, sería: “Una razón de peso para que no se halla reportado el indicador en mayo y se halla trasladado el reporte para el mes de junio es que la mayoría de actividades se ejecutaron en junio, en virtud a que previamente a la consolidación de los estudios previos de reforzamiento estructural, la Subdirección de Imprenta y la Dirección Administrativa y Financiera,  realizó reuniones con las entidades competentes encargadas de la expedición de los permisos (trámites administrativos ante el Instituto Distrital de Patrimonio y Cultura, y Curadurías) para efectos de determinar los tiempos aproximados para la debida expedición de permisos y por ende la ejecución contractual”. Para junio se deben describir los retrasos que se presentaron y fortalecer con ello la parte cualitativa del reporte. Adicional a esto, no es claro cuáles fueron las (05) actividades ejecutadas, se sugiere diferenciar y especificar.</v>
          </cell>
          <cell r="FZ176" t="str">
            <v>Luisa Fernanda Ortiz</v>
          </cell>
          <cell r="GA176" t="str">
            <v>Cumple</v>
          </cell>
          <cell r="GB176" t="str">
            <v>Cumplido</v>
          </cell>
          <cell r="GC176" t="e">
            <v>#N/A</v>
          </cell>
          <cell r="GD176" t="str">
            <v>Adecuado</v>
          </cell>
          <cell r="GE176" t="str">
            <v>Coherente</v>
          </cell>
          <cell r="GF176" t="str">
            <v>Concuerda</v>
          </cell>
          <cell r="GG176" t="str">
            <v>Concuerda</v>
          </cell>
          <cell r="GH176" t="str">
            <v>Relación directa</v>
          </cell>
          <cell r="GI176" t="str">
            <v>Adecuado</v>
          </cell>
          <cell r="GJ176" t="str">
            <v>Oportuna</v>
          </cell>
          <cell r="GK176" t="str">
            <v>N/A</v>
          </cell>
          <cell r="GL176" t="str">
            <v>Diego Daza</v>
          </cell>
          <cell r="GM176" t="str">
            <v>Cumple</v>
          </cell>
          <cell r="GN176" t="str">
            <v>Aceptable</v>
          </cell>
          <cell r="GO176" t="e">
            <v>#N/A</v>
          </cell>
          <cell r="GP176" t="str">
            <v>Adecuado</v>
          </cell>
          <cell r="GQ176" t="str">
            <v>Coherente</v>
          </cell>
          <cell r="GR176" t="str">
            <v>Concuerda</v>
          </cell>
          <cell r="GS176" t="str">
            <v>Concuerda</v>
          </cell>
          <cell r="GT176" t="str">
            <v>Relación directa</v>
          </cell>
          <cell r="GU176" t="str">
            <v>Adecuado</v>
          </cell>
          <cell r="GV176" t="str">
            <v>Oportuna</v>
          </cell>
          <cell r="GW176" t="str">
            <v xml:space="preserve">Se sugiere complementar la información cualitativa en la casilla de dificultades y beneficios, correspondiente al mes de octubre. </v>
          </cell>
          <cell r="GX176" t="str">
            <v>Diego Daza</v>
          </cell>
          <cell r="GY176">
            <v>1</v>
          </cell>
          <cell r="GZ176" t="str">
            <v/>
          </cell>
          <cell r="HA176" t="str">
            <v/>
          </cell>
          <cell r="HB176">
            <v>1</v>
          </cell>
          <cell r="HC176" t="str">
            <v/>
          </cell>
          <cell r="HD176">
            <v>1</v>
          </cell>
          <cell r="HE176" t="str">
            <v/>
          </cell>
          <cell r="HF176">
            <v>1</v>
          </cell>
          <cell r="HG176" t="str">
            <v/>
          </cell>
          <cell r="HH176" t="str">
            <v/>
          </cell>
          <cell r="HI176">
            <v>0</v>
          </cell>
          <cell r="HJ176">
            <v>0</v>
          </cell>
          <cell r="HK176">
            <v>7</v>
          </cell>
          <cell r="HL176">
            <v>0.1111111111111111</v>
          </cell>
          <cell r="HM176">
            <v>0</v>
          </cell>
          <cell r="HN176">
            <v>0</v>
          </cell>
          <cell r="HO176">
            <v>0.22222222222222221</v>
          </cell>
          <cell r="HP176">
            <v>0</v>
          </cell>
          <cell r="HQ176">
            <v>0.33333333333333331</v>
          </cell>
          <cell r="HR176">
            <v>0</v>
          </cell>
          <cell r="HS176">
            <v>0.1111111111111111</v>
          </cell>
          <cell r="HT176">
            <v>0</v>
          </cell>
          <cell r="HU176">
            <v>0</v>
          </cell>
          <cell r="HV176">
            <v>0</v>
          </cell>
          <cell r="HW176">
            <v>0</v>
          </cell>
          <cell r="HX176">
            <v>0.77777777777777768</v>
          </cell>
          <cell r="HY176">
            <v>0.99999999999999989</v>
          </cell>
          <cell r="HZ176">
            <v>0.99999999999999989</v>
          </cell>
          <cell r="IA176">
            <v>0.99999999999999989</v>
          </cell>
          <cell r="IB176">
            <v>3</v>
          </cell>
          <cell r="IC176">
            <v>0.5</v>
          </cell>
          <cell r="ID176">
            <v>1</v>
          </cell>
          <cell r="IE176">
            <v>1</v>
          </cell>
          <cell r="IF176">
            <v>0.99999999999999989</v>
          </cell>
          <cell r="IG176">
            <v>0.99999999999999989</v>
          </cell>
          <cell r="IH176">
            <v>0.99999999999999989</v>
          </cell>
          <cell r="II176">
            <v>0.87499999999999989</v>
          </cell>
          <cell r="IJ176">
            <v>0.77777777777777779</v>
          </cell>
          <cell r="IK176">
            <v>0.99999999999999989</v>
          </cell>
          <cell r="IL176">
            <v>1</v>
          </cell>
          <cell r="IM176">
            <v>0.99999999999999989</v>
          </cell>
          <cell r="IN176">
            <v>0.77777777777777779</v>
          </cell>
          <cell r="IP176">
            <v>0.1111111111111111</v>
          </cell>
          <cell r="IQ176">
            <v>0.66666666666666663</v>
          </cell>
          <cell r="IR176">
            <v>0.77777777777777768</v>
          </cell>
          <cell r="IS176">
            <v>0.77777777777777779</v>
          </cell>
        </row>
        <row r="177">
          <cell r="A177" t="str">
            <v>PAAC_06D</v>
          </cell>
          <cell r="B177" t="str">
            <v>Subdirección de Imprenta Distrital</v>
          </cell>
          <cell r="C177" t="str">
            <v>Subdirector de Imprenta Distrital</v>
          </cell>
          <cell r="D177" t="str">
            <v>Francisco Alfonso Soler Bejarano</v>
          </cell>
          <cell r="E177" t="str">
            <v>P1 -  ÉTICA, BUEN GOBIERNO Y TRANSPARENCIA</v>
          </cell>
          <cell r="F177" t="str">
            <v>P1O1 Consolidar a 2020 una cultura de visión y actuación ética,  integra y transparente</v>
          </cell>
          <cell r="G177" t="str">
            <v>P1O1A11 Realizar la formulación y el seguimiento a la ejecución del Plan Anticorrupción y de Atención al Ciudadano - PAAC, para la obtención de resultados óptimos en la medición del Índice de Gobierno Abierto - IGA</v>
          </cell>
          <cell r="H177" t="str">
            <v>Realizar revisión y monitoreo  a la gestión de los Riesgos de corrupción con el propósito de garantizar la efectividad de los controles, detectar cambios internos y externos e identificar riesgos emergentes.</v>
          </cell>
          <cell r="I177" t="str">
            <v>Informe Mensual de Revisión de Riesgos de Corrupción</v>
          </cell>
          <cell r="J177"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77" t="str">
            <v xml:space="preserve">  # de informes de revisión de riesgos de corrupción realizados en el periodo</v>
          </cell>
          <cell r="L177" t="str">
            <v xml:space="preserve"># de informes de revisión de riesgos de corrupción realizados en el periodo </v>
          </cell>
          <cell r="M177">
            <v>0</v>
          </cell>
          <cell r="O177" t="str">
            <v>Informe Mensual de Revisión de Riesgos de Corrupción</v>
          </cell>
          <cell r="Q177" t="str">
            <v xml:space="preserve">1.  Inventario Físico mensual comparado con el inventario registrado en el sistema Emlaze.  2. Bitácoras de recolección y actas de entrega de desechos a terceros. </v>
          </cell>
          <cell r="R177" t="str">
            <v xml:space="preserve">1. Determina faltantes o sobrantes de Inventarios con respecto a lo resgistrado en el aplicativo Emlaze.  2.  Control sobre los residuos solidos y liquidos para salvagurdar y entregar a  terceros. 3.  Permite verificar y registrar el ingreso y salida tanto de personal externo a la entidad como de los bienes propios de terceros. </v>
          </cell>
          <cell r="S177" t="str">
            <v>Suma</v>
          </cell>
          <cell r="T177" t="str">
            <v>Suma</v>
          </cell>
          <cell r="U177" t="str">
            <v>Número</v>
          </cell>
          <cell r="V177" t="str">
            <v>Eficacia</v>
          </cell>
          <cell r="W177" t="str">
            <v>Producto</v>
          </cell>
          <cell r="X177">
            <v>2018</v>
          </cell>
          <cell r="Y177">
            <v>0</v>
          </cell>
          <cell r="Z177">
            <v>0</v>
          </cell>
          <cell r="AA177">
            <v>0</v>
          </cell>
          <cell r="AB177">
            <v>0</v>
          </cell>
          <cell r="AC177">
            <v>12</v>
          </cell>
          <cell r="AD177">
            <v>12</v>
          </cell>
          <cell r="AE177">
            <v>0</v>
          </cell>
          <cell r="AF177">
            <v>0</v>
          </cell>
          <cell r="AG177" t="str">
            <v>No Aplica</v>
          </cell>
          <cell r="AH177" t="str">
            <v>No Aplica</v>
          </cell>
          <cell r="AI177" t="str">
            <v>No Aplica</v>
          </cell>
          <cell r="AJ177">
            <v>1</v>
          </cell>
          <cell r="AK177" t="str">
            <v>No Aplica</v>
          </cell>
          <cell r="AL177" t="str">
            <v>No Aplica</v>
          </cell>
          <cell r="AM177" t="str">
            <v>No Aplica</v>
          </cell>
          <cell r="AN177" t="str">
            <v>No Aplica</v>
          </cell>
          <cell r="AO177" t="str">
            <v>No Aplica</v>
          </cell>
          <cell r="AP177">
            <v>1</v>
          </cell>
          <cell r="AQ177" t="str">
            <v>No Aplica</v>
          </cell>
          <cell r="AR177" t="str">
            <v>No Aplica</v>
          </cell>
          <cell r="AS177" t="str">
            <v>No Aplica</v>
          </cell>
          <cell r="AT177" t="str">
            <v>No Aplica</v>
          </cell>
          <cell r="AU177" t="str">
            <v>No Aplica</v>
          </cell>
          <cell r="AV177" t="str">
            <v>No Aplica</v>
          </cell>
          <cell r="AW177" t="str">
            <v>No Aplica</v>
          </cell>
          <cell r="AX177" t="str">
            <v>No Aplica</v>
          </cell>
          <cell r="AY177" t="str">
            <v>No Aplica</v>
          </cell>
          <cell r="AZ177" t="str">
            <v>No Aplica</v>
          </cell>
          <cell r="BA177" t="str">
            <v>No Aplica</v>
          </cell>
          <cell r="BB177" t="str">
            <v>No Aplica</v>
          </cell>
          <cell r="BC177" t="str">
            <v>No Aplica</v>
          </cell>
          <cell r="BD177" t="str">
            <v>No Aplica</v>
          </cell>
          <cell r="BE177" t="str">
            <v>No Aplica</v>
          </cell>
          <cell r="BF177" t="str">
            <v>No Aplica</v>
          </cell>
          <cell r="BG177" t="str">
            <v>No Aplica</v>
          </cell>
          <cell r="BH177" t="str">
            <v>No Aplica</v>
          </cell>
          <cell r="BI177" t="str">
            <v>No Aplica</v>
          </cell>
          <cell r="BJ177" t="str">
            <v>No Aplica</v>
          </cell>
          <cell r="BK177" t="str">
            <v>No Aplica</v>
          </cell>
          <cell r="BL177" t="str">
            <v>No Aplica</v>
          </cell>
          <cell r="BM177" t="str">
            <v>Plan de Acción PAAC</v>
          </cell>
          <cell r="BN177" t="str">
            <v>Este indicador mide la efectividad de los controles asociados a los riesgos de corrupcion que se puedan llegar a materializar en cada mes de seguimiento.</v>
          </cell>
          <cell r="BO177" t="str">
            <v>1. Inventario Mensual de Insumos aleatoriamente comparativo.          2. Recolección de desechos, residuos peligrosos para salvaguarda.       3. Seguimiento y control de ingreso y salida de la entidad por parte de empresa de seguridad, SEGURCOL.</v>
          </cell>
          <cell r="BP177" t="str">
            <v xml:space="preserve">1. Determina faltantes o sobrantes de Inventarios con respecto a lo resgistrado en el aplicativo Emlaze.  2.  Control sobre los residuos solidos y liquidos para salvagurdar y entregar a  terceros. 3.  Permite verificar y registrar el ingreso y salida tanto de personal externo a la entidad como de los bienes propios de terceros. </v>
          </cell>
          <cell r="BQ177" t="str">
            <v xml:space="preserve">1.  Inventario Físico mensual comparado con el inventario registrado en el sistema Emlaze.  2. Bitácoras de recolección y actas de entrega de desechos a terceros. </v>
          </cell>
          <cell r="BR177" t="str">
            <v>Suma</v>
          </cell>
          <cell r="BS177">
            <v>12</v>
          </cell>
          <cell r="BT177">
            <v>1</v>
          </cell>
          <cell r="BU177">
            <v>1</v>
          </cell>
          <cell r="BV177">
            <v>1</v>
          </cell>
          <cell r="BW177">
            <v>1</v>
          </cell>
          <cell r="BX177">
            <v>1</v>
          </cell>
          <cell r="BY177">
            <v>1</v>
          </cell>
          <cell r="BZ177">
            <v>1</v>
          </cell>
          <cell r="CA177">
            <v>1</v>
          </cell>
          <cell r="CB177">
            <v>1</v>
          </cell>
          <cell r="CC177">
            <v>1</v>
          </cell>
          <cell r="CD177">
            <v>1</v>
          </cell>
          <cell r="CE177">
            <v>1</v>
          </cell>
          <cell r="CF177">
            <v>1</v>
          </cell>
          <cell r="CG177">
            <v>1</v>
          </cell>
          <cell r="CH177">
            <v>1</v>
          </cell>
          <cell r="CI177">
            <v>1</v>
          </cell>
          <cell r="CJ177">
            <v>1</v>
          </cell>
          <cell r="CK177">
            <v>1</v>
          </cell>
          <cell r="CL177">
            <v>1</v>
          </cell>
          <cell r="CM177">
            <v>1</v>
          </cell>
          <cell r="CN177">
            <v>1</v>
          </cell>
          <cell r="CO177">
            <v>1</v>
          </cell>
          <cell r="CP177">
            <v>1</v>
          </cell>
          <cell r="CQ177">
            <v>1</v>
          </cell>
          <cell r="CR177">
            <v>12</v>
          </cell>
          <cell r="CS177">
            <v>1</v>
          </cell>
          <cell r="CT177" t="str">
            <v/>
          </cell>
          <cell r="CU177" t="str">
            <v>Se elabora el informe de Revisión de Riesgos de Corrupción del mes de enero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y no existen novedades por parte de la empresa de seguridad SEGURCOL en relación a pérdidas o hurtos.</v>
          </cell>
          <cell r="CV177"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CW177" t="str">
            <v>Permanente control y custodia sobre los bienes y recursos de la Imprenta Distrital, el Informe hace parte de la matriz de riesgos de corrupción que se presenta periódicamente a la Oficina Asesora de Planeación.</v>
          </cell>
          <cell r="CX177">
            <v>1</v>
          </cell>
          <cell r="CY177" t="str">
            <v/>
          </cell>
          <cell r="CZ177" t="str">
            <v>Se elabora el informe de Revisión de Riesgos de Corrupción del mes de febrero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y no existen novedades por parte de la empresa de seguridad SEGURCOL en relación a pérdidas o hurtos.</v>
          </cell>
          <cell r="DA177"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DB177" t="str">
            <v>Permanente control y custodia sobre los bienes y recursos de la Imprenta Distrital, el Informe hace parte de la matriz de riesgos de corrupción que se presenta periódicamente a la Oficina Asesora de Planeación.</v>
          </cell>
          <cell r="DC177">
            <v>1</v>
          </cell>
          <cell r="DD177" t="str">
            <v/>
          </cell>
          <cell r="DE177" t="str">
            <v>Se elabora el informe de Revisión de Riesgos de Corrupción del mes de marzo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v>
          </cell>
          <cell r="DF177"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DG177" t="str">
            <v>Permanente control y custodia sobre los bienes y recursos de la Imprenta Distrital, el Informe hace parte de la matriz de riesgos de corrupción que se presenta periódicamente a la Oficina Asesora de Planeación.</v>
          </cell>
          <cell r="DH177">
            <v>1</v>
          </cell>
          <cell r="DI177">
            <v>1</v>
          </cell>
          <cell r="DJ177" t="str">
            <v xml:space="preserve">Se elabora el informe de Revisión de Riesgos de Corrupción del mes de Abril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v>
          </cell>
          <cell r="DK177" t="str">
            <v>No se presentaron retrasos ni dificultades en la elaboración del Informe Mensual de Revisión de Riesgos de Corrupción, se obtuvieron las evidencias y soportes necesarios para la elaboración del informe.</v>
          </cell>
          <cell r="DL177" t="str">
            <v>Permanente control y custodia sobre los bienes y recursos de la Imprenta Distrital, el Informe hace parte de la matriz de riesgos de corrupción que se presenta periódicamente a la Oficina Asesora de Planeación.</v>
          </cell>
          <cell r="DM177">
            <v>1</v>
          </cell>
          <cell r="DN177">
            <v>1</v>
          </cell>
          <cell r="DO177" t="str">
            <v xml:space="preserve">Se elabora el informe de Revisión de Riesgos de Corrupción del mes de Mayol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a solicitudes de entidades distritales y no de particulares. </v>
          </cell>
          <cell r="DP177" t="str">
            <v>No se presentaron retrasos ni dificultades en la elaboración del Informe Mensual de Revisión de Riesgos de Corrupción, se obtuvieron las evidencias y soportes necesarios para la elaboración del informe.</v>
          </cell>
          <cell r="DQ177" t="str">
            <v>Permanente control y custodia sobre los bienes y recursos de la Imprenta Distrital, el Informe hace parte de la matriz de riesgos de corrupción que se presenta periódicamente a la Oficina Asesora de Planeación.</v>
          </cell>
          <cell r="DR177">
            <v>1</v>
          </cell>
          <cell r="DS177">
            <v>1</v>
          </cell>
          <cell r="DT177" t="str">
            <v xml:space="preserve">Se elabora el informe de Revisión de Riesgos de Corrupción del mes de junio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a solicitudes gráfias de entidades distritales y no de particulares. </v>
          </cell>
          <cell r="DU177" t="str">
            <v>No se presentaron retrasos ni dificultades en la elaboración del Informe Mensual de Revisión de Riesgos de Corrupción, se obtuvieron las evidencias y soportes necesarios para la elaboración del informe.</v>
          </cell>
          <cell r="DV177" t="str">
            <v>Se realiza permanente control y custodia sobre los bienes y recursos de la Imprenta Distrital, el Informe hace parte de la matriz de riesgos de corrupción que se presenta periódicamente a la Oficina Asesora de Planeación. No se presentan hallazgos o no conformidades en las auditorías realizadas de contratación y de gestión de calidad que generen algún tipo de riesto de corrupción.</v>
          </cell>
          <cell r="DW177">
            <v>1</v>
          </cell>
          <cell r="DX177">
            <v>1</v>
          </cell>
          <cell r="DY177" t="str">
            <v xml:space="preserve">La realización de seguimiento al mapa de riesgos de la Subdirección de la Imprenta Distrital durante el mes de julio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Los riesgos de corrupción son: 1. DESVIO DE RECURSOS FISICOS O ECONOMICOS DURANTE LA RECEPCION Y ALMACENAMIENTO DE INSUMOS, REPUESTOS Y/O SOBRANTES QUE SE PUEDEN RECICLAR Y PRODUCTO TERMINDO, CON EL FIN DE OBTENER DÁDIVAS O BENEFICIO A NOMBRE PROPIO.
Se realizó inventario en el mes de julio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Anexo. Inventario julio de 2019.
Para el mes de julio de 2019, se realizó el control de papel y planchas y otros residuos sobrantes teniendo como resultado 7.313,2 kilos de residuos peligrosos líquidos y sólidos, residuos no aprovechables y papeles reciclables, de los cuales se realizó disposición final  y entrega a las entidades con las cuales la Imprenta Distrital tiene convenio para la entrega y retiro de los mismos. VER ANEXOS. CARPETAS DE RESIDUOS JULIO DE 2019.
2, DESVIO DE RECUROS FÍSICOS O ECONOMIBOS PARA LA ELABORACION DE TRABAJOS DE ARTES GRÁFICAS DIRIGIDOS A PERSONAS U ORGANISMOS QUE NO HACEN PARTE DE LA ADMINISTRACION DISTRITAL, CON EL FIN DE OBTENER DÁDIVAS O BENEFICIO A NOMBRE PROPIO.
Se realizó seguimiento y control a las solicitudes gráficas por parte de entidades y organismos del Distrito Capital.  Se generaron 60 órdenes de producción de trabajos de artes gráficas pertenecientes todas a entidades y organismos de la Administración Distrital. No se presentaron solicitudes de particulares ni de entidades que no hacen parte de la Administración Distrital VER ANEXOS. CARPETA PRODUCCION JULIO DE 2019.
Para el mes de julio de 2019, se realizó reunión  de subcomité con las áreas de producción y de inventarios para estrategia de control y seguimiento a la producción, registro distrital y movimiento de inventarios, verificando los comportamientos de los mismos. No existen evidencias que alteren el normal funcionamiento de la producción para la trazabilidad del control.
</v>
          </cell>
          <cell r="DZ177" t="str">
            <v/>
          </cell>
          <cell r="EA177" t="str">
            <v>Se realiza permanente control y custodia sobre los bienes y recursos de la Imprenta Distrital, el Informe hace parte del Mapa de Riesgos que se presenta periódicamente a la Oficina Asesora de Planeación. No se presentan hallazgos o no conformidades en las auditorías internas y de gestion de calidad realizadas en el mes de julio de 2019,</v>
          </cell>
          <cell r="EB177">
            <v>1</v>
          </cell>
          <cell r="EC177">
            <v>1</v>
          </cell>
          <cell r="ED177" t="str">
            <v>La realización de seguimiento al mapa de riesgos de la Subdirección de la Imprenta Distrital durante el mes de agosto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Se realizaron las siguientes actividades::
1) No se presentaron errores, fallas o deficiencias en los productos elaborados de las órdenes de producción del mes de agosto de 2019. Se realizó control y seguimiento a la calidad de productos terminados y no hubo quejas y reclamos por parte de los clientes. 2)Se realizó seguimiento a la producción de trabajos en proceso y seguimiento a las solicitudes de impresos y publicaciones que cumplen las condiciones técnicas para su elaboración.  Se recibieron 59 solicitudes en el mes de agosto de 2019, las cuales cumplen las características y condiciones técnicas para su elaboración así: 42 corresponden a solicitudes gráficas viabilizadas para su elaboración y 17 solicitudes de publicaciones de registro distrital. 3)Se realiza seguimiento a la publicación de los actos administrativos y el cumplimiento legal en cada solicitud.  Se recibieron 133 actos administrativos para publicar en 17 Registros Distritales, del No 6608 al No 6624. 4)Se realizó inventario en el mes de agosto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Anexo. Inventario agosto de 2019.
Para el mes de agosto de 2019, se realizó el control de papel y planchas y otros residuos sobrantes teniendo como resultado 7.609 kilos de residuos peligrosos líquidos y sólidos, residuos no aprovechables y papeles reciclables, de los cuales se realizó disposición final  y entrega a las entidades con las cuales la Imprenta Distrital tiene convenio para la entrega y retiro de los mismos.
Se recibió informe de novedades del mes de agosto de 2019 de la empresa de seguridad SEGURCOL en el que se informa que durante el período descrito, no se presentaron novedades en lo referente a ingresos/salidas de materiales y elementos basados en los controles de acceso peatonal y vehicular. 5)
Se realizó seguimiento y control a las solicitudes gráficas por parte de entidades y organismos del Distrito Capital.  Se generaron 59 órdenes de producción de trabajos de artes gráficas pertenecientes todas a entidades y organismos de la Administración Distrital. No se presentaron solicitudes de particulares ni de entidades que no hacen parte de la Administración Distrital.</v>
          </cell>
          <cell r="EE177" t="str">
            <v/>
          </cell>
          <cell r="EF177" t="str">
            <v>Se realiza permanente control y custodia sobre los bienes y recursos de la Imprenta Distrital, el Informe hace parte del Mapa de Riesgos que se reporta a la Oficina de Control Interno, como herramienta para el seguimiento y control a los riesgos definidos para la Dependencia.</v>
          </cell>
          <cell r="EG177">
            <v>1</v>
          </cell>
          <cell r="EH177">
            <v>1</v>
          </cell>
          <cell r="EI177" t="str">
            <v>La realización de seguimiento al mapa de riesgos de la Subdirección de la Imprenta Distrital durante el mes de septiembre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Se realizaron las siguientes actividades::
1) No se presentaron errores, fallas o deficiencias en los productos elaborados de las órdenes de producción del mes de septiembre de 2019. Se realizó control y seguimiento a la calidad de productos terminados y no hubo quejas y reclamos por parte de los clientes. 2)Se realizó seguimiento a la producción de trabajos en proceso y seguimiento a las solicitudes de impresos y publicaciones que cumplen las condiciones técnicas para su elaboración.  Se recibieron 45 solicitudes en el mes de septiembre de 2019, las cuales cumplen las características y condiciones técnicas para su elaboración así: 24 corresponden a solicitudes gráficas viabilizadas para su elaboración y 21 solicitudes de publicaciones de registro distrital. 3)Se realiza seguimiento a la publicación de los actos administrativos y el cumplimiento legal en cada solicitud.  Se recibieron 134 actos administrativos para publicar en 21 Registros Distritales, del No 6625 al No 6645. 4)Se realizó inventario en el mes de septiembre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Para el mes de septiembre de 2019, se realizó el control de papel y planchas y otros residuos sobrantes teniendo como resultado 4,107,46 kilos de residuos peligrosos líquidos y sólidos, residuos no aprovechables y papeles reciclables, de los cuales se realizó disposición final  y entrega a las entidades con las cuales la Imprenta Distrital tiene convenio para la entrega y retiro de los mismos.
Se recibió informe de novedades del mes de septiembre de 2019 de la empresa de seguridad SEGURCOL en el que se informa que durante el período descrito, no se presentaron novedades en lo referente a ingresos/salidas de materiales y elementos basados en los controles de acceso peatonal y vehicular. 5)
Se realizó seguimiento y control a las solicitudes gráficas por parte de entidades y organismos del Distrito Capital.  Se generaron 45 órdenes de producción de trabajos de artes gráficas pertenecientes todas a entidades y organismos de la Administración Distrital. No se presentaron solicitudes de particulares ni de entidades que no hacen parte de la Administración Distrital.</v>
          </cell>
          <cell r="EJ177" t="str">
            <v/>
          </cell>
          <cell r="EK177" t="str">
            <v>Se realiza permanente control y custodia sobre los bienes y recursos de la Imprenta Distrital, el Informe hace parte del Mapa de Riesgos que se reporta a la Oficina de Control Interno, como herramienta para el seguimiento y control a los riesgos definidos para la Dependencia.</v>
          </cell>
          <cell r="EL177">
            <v>1</v>
          </cell>
          <cell r="EM177">
            <v>1</v>
          </cell>
          <cell r="EN177" t="str">
            <v>La realización de seguimiento al mapa de riesgos de la Subdirección de la Imprenta Distrital durante el mes de octubre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así como el cumplimiento en la publicación de los actos administrativos y la entrega de productos de artes gráficas conforme a los plazos pactados con el cliente. Se realizó seguimiento y control a la producción de impresos y publicaciones a través del aplicativo EMLAZE. Se aclara que no se recibieron solicitudes de trabajos de artes gráficas por el desarrollo de la obra civil en la que se encuentra la Imprenta Distrital. Se recibieron 22 solicitudes en el mes de octubre de 2019, las cuales todas cumplen las características y condiciones técnicas para su elaboración así: 22 solicitudes de publicaciones de registro distrital. Se dio cumplimiento a la publicación de los actos administrativos conforme a las fechas pactadas con los clientes. Se recibieron 168 actos administrativos para publicar en 22 Registros Distritales, del No 6646 al No 6667. Se realizó la publicación oportuna de los actos administrativos conforme a las fechas pactadas con los clientes. Se realizó inventario en el mes de octubre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Para el mes de octubre de 2019, se realizó el control de papel y planchas y otros residuos sobrantes teniendo como resultado 8.700,50 kilos de residuos peligrosos líquidos y sólidos, residuos no aprovechables y papeles reciclables, de los cuales se realizó disposición final  y entrega a las entidades con las cuales la Imprenta Distrital tiene convenio para la entrega y retiro de los mismos.
En el mes de octubre de 2019 no se recibieron solicitudes de trabajos de artes gráficas por el desarrollo de la obra civil en que se encuentra la Imprenta Distrital. En tal sentido, no se presentaron solicitudes de particulares ni de entidades que no hacen parte de la Administración Distrital. Para el mes de octubre de 2019, se realizó reunión  de subcomité con las áreas de producción y de inventarios para estrategia de control y seguimiento a la producción, registro distrital y movimiento de inventarios, verificando los comportamientos de los mismos. No existen evidencias que alteren el normal funcionamiento de la producción para la trazabilidad del control.</v>
          </cell>
          <cell r="EO177" t="str">
            <v>No hubo retrasos ni dificultades en la generación del informe.</v>
          </cell>
          <cell r="EP177" t="str">
            <v>Se realiza permanente control y custodia sobre los bienes y recursos de la Imprenta Distrital, el Informe hace parte del Mapa de Riesgos que se reporta a la Oficina de Control Interno, como herramienta para el seguimiento y control a los riesgos definidos para la Dependencia.</v>
          </cell>
          <cell r="EQ177">
            <v>1</v>
          </cell>
          <cell r="ER177">
            <v>1</v>
          </cell>
          <cell r="ES177" t="str">
            <v>El seguimiento al mapa de riesgos de la Subdirección de la Imprenta Distrital durante el mes de noviembre de 2019, se efectuó en un contexto especial, dado que durante este periodo estuvo suspendida la producción de impresos en su edificio sede, dadas las razones que se exponen a continuación:
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En este contexto fue necesario implementar medidas especiales para la prevención de la desviación de recursos físicos y la ocurrencia de pérdidas, como lo son:
-	Actualización de inventarios generándose los traslados entre funcionarios y reintegros necesarios. 
-	Para garantizar la custodia y cuidado de los bienes que no fueron reintegrados a Almacén, se elaboraron y suscribieron actas de vecindad mediante las cuales se entregaron en custodia al contratista de obra, la propiedad, planta y equipo que se ubica en zonas de intervención, así como los insumos para el proceso productivo.
-	Los equipos de cómputo y periféricos y otros elementos electrónicos de valor considerable fueron entregados en custodia a la Subdirección de Servicios Administrativos en la bodega del Archivo de Bogotá.
La producción gráfica se limitó a la impresión del Registro Distrital, verificándose el cumplimiento de los términos legales y la calidad en su contenido.
El seguimiento realizado en el mes de noviembre a los riesgos identificados en el mapa de riesgos de la Subdirección de la Imprenta Distrital, se describen en informe mensual anexo.</v>
          </cell>
          <cell r="ET177" t="str">
            <v>La suspesión de las actividades en la sede Imprenta Distrital, difultó la implementación de los controles ordinarios, como los son el inventario físico aleatorio y el seguimiento a la producción por medio del aplicativo EMLAZE. Por lo anterior, se implementaron medidas especiales como la entrega de espacios y bienes al contratista de obra mediante Actas de Vecindad y las demás especificadas en el informe mensual de revisión de riesgos de corrupción.</v>
          </cell>
          <cell r="EU177" t="str">
            <v>Mitigar los riesgos identificados y responder a las modificaciones de los contextos internos y externos, así como a la presencia de nuevos factores generadores de riesgos de corrupción, con ocasión de la suspensión de la operación de la Imprenta y demás hechos relacionados con las obras e intervenciones.</v>
          </cell>
          <cell r="EV177">
            <v>1</v>
          </cell>
          <cell r="EW177">
            <v>1</v>
          </cell>
          <cell r="EX177" t="str">
            <v>El seguimiento al mapa de riesgos de la Subdirección de la Imprenta Distrital durante el mes de diciembre de 2019, se efectuó manteniendo las medidas especiales reportadas en el informe del mes de noviembre de 2019, dado que durante este periodo se mantuvo  suspendida la producción de impresos en su edificio sede.
La producción gráfica se limitó a la impresión del Registro Distrital, verificándose el cumplimiento de los términos legales y la calidad en su contenido.
En este período no se generaron residuos cuyo tratamiento y/o disposición final estuviera a cargo de la Secretaría General.</v>
          </cell>
          <cell r="EY177" t="str">
            <v>La suspensión de las actividades en la sede Imprenta Distrital, no permite la implementación de los controles ordinarios, como los son el inventario físico aleatorio y el seguimiento a la producción por medio del aplicativo EMLAZE. Por lo anterior, se mantuvieron las medidas especiales como la entrega de espacios y bienes al contratista de obra mediante Actas de Vecindad y las demás especificadas en el informe mensual de revisión de riesgos de corrupción.</v>
          </cell>
          <cell r="EZ177" t="str">
            <v>Mitigar los riesgos identificados y responder a las modificaciones de los contextos internos y externos, así como a la presencia de nuevos factores generadores de riesgos de corrupción, con ocasión de la suspensión de la operación de la Imprenta y demás hechos relacionados con las obras e intervenciones.</v>
          </cell>
          <cell r="FA177">
            <v>12</v>
          </cell>
          <cell r="FB177">
            <v>0</v>
          </cell>
          <cell r="FC177" t="str">
            <v>Cumple</v>
          </cell>
          <cell r="FD177" t="str">
            <v>Cumplido</v>
          </cell>
          <cell r="FE177" t="str">
            <v>Cumplido</v>
          </cell>
          <cell r="FF177" t="str">
            <v>Adecuado</v>
          </cell>
          <cell r="FG177" t="str">
            <v>Coherente</v>
          </cell>
          <cell r="FH177" t="str">
            <v>Concuerda</v>
          </cell>
          <cell r="FI177" t="str">
            <v>Concuerda</v>
          </cell>
          <cell r="FJ177" t="str">
            <v>Relación directa</v>
          </cell>
          <cell r="FK177" t="str">
            <v>Adecuado</v>
          </cell>
          <cell r="FL177" t="str">
            <v>Oportuna</v>
          </cell>
          <cell r="FM177" t="str">
            <v>C4- El avance cualitativo no permite dar cuenta del número de informes de revisión de riesgos de corrupción realizados en el periodo, no se registra ningun logro, ni algun análisis general del indicador.
C6 - No concuerda el avance cuantitativo con el avance cualitativo. Esta descripción debe narrar y respaldar el cumplimiento del indicador. 
C8- No se identifica dentro del avance cualitativo ninguna actividad realizada para el cumplimiento del indicador.
C9- Las evidencias no se encuentran ubicadas en las carpetas correspondientes, puesto que cada informe pertenece a un mes diferente. Se recomienda organizarlas de acuerdo a su programación y realización(Enero - Febrero - Marzo)
Se subsanaron mediante memorando N° 3-2019-12360 de 22-04-19 .
Se registra información el 25-04-19</v>
          </cell>
          <cell r="FN177" t="str">
            <v>Luisa Fernanda Ortiz</v>
          </cell>
          <cell r="FO177" t="str">
            <v>Cumple</v>
          </cell>
          <cell r="FP177" t="str">
            <v>Cumplido</v>
          </cell>
          <cell r="FQ177" t="e">
            <v>#N/A</v>
          </cell>
          <cell r="FR177" t="str">
            <v>Adecuado</v>
          </cell>
          <cell r="FS177" t="str">
            <v>Coherente</v>
          </cell>
          <cell r="FT177" t="str">
            <v>Concuerda</v>
          </cell>
          <cell r="FU177" t="str">
            <v>Concuerda</v>
          </cell>
          <cell r="FV177" t="str">
            <v>Relación directa</v>
          </cell>
          <cell r="FW177" t="str">
            <v>Adecuado</v>
          </cell>
          <cell r="FX177" t="str">
            <v>Oportuna</v>
          </cell>
          <cell r="FY177" t="str">
            <v>El indicador se reportó adecuadamente durante el segundo trimestre, se acogieron las recomendaciones realizadas por la OAP, el reporte es coherente, suficiente, articulado, consistente y oportuno</v>
          </cell>
          <cell r="FZ177" t="str">
            <v>Luisa Fernanda Ortiz</v>
          </cell>
          <cell r="GA177" t="str">
            <v>Cumple</v>
          </cell>
          <cell r="GB177" t="str">
            <v>Cumplido</v>
          </cell>
          <cell r="GC177" t="e">
            <v>#N/A</v>
          </cell>
          <cell r="GD177" t="str">
            <v>Adecuado</v>
          </cell>
          <cell r="GE177" t="str">
            <v>Coherente</v>
          </cell>
          <cell r="GF177" t="str">
            <v>Concuerda</v>
          </cell>
          <cell r="GG177" t="str">
            <v>Indeterminado</v>
          </cell>
          <cell r="GH177" t="str">
            <v>Relación directa</v>
          </cell>
          <cell r="GI177" t="str">
            <v>No adecuado</v>
          </cell>
          <cell r="GJ177" t="str">
            <v>Oportuna</v>
          </cell>
          <cell r="GK177" t="str">
            <v>Se recomienda ampliar el paquete de evidencias asociadas al mes de septiembre, tal como se realizó en los meses anteriores.</v>
          </cell>
          <cell r="GL177" t="str">
            <v>Diego Daza</v>
          </cell>
          <cell r="GM177" t="str">
            <v>No cumple</v>
          </cell>
          <cell r="GN177" t="str">
            <v>Cumplido</v>
          </cell>
          <cell r="GO177" t="e">
            <v>#N/A</v>
          </cell>
          <cell r="GP177" t="str">
            <v>Adecuado</v>
          </cell>
          <cell r="GQ177" t="str">
            <v>Coherente</v>
          </cell>
          <cell r="GR177" t="str">
            <v>Concuerda</v>
          </cell>
          <cell r="GS177" t="str">
            <v>Concuerda</v>
          </cell>
          <cell r="GT177" t="str">
            <v>Relación directa</v>
          </cell>
          <cell r="GU177" t="str">
            <v>Adecuado</v>
          </cell>
          <cell r="GV177" t="str">
            <v>Oportuna</v>
          </cell>
          <cell r="GW177" t="str">
            <v>El reporte del indicador es adecuado, coherente, suficiente, articulado, consistente y oportuno, durante este periodo.</v>
          </cell>
          <cell r="GX177" t="str">
            <v>Diego Daza</v>
          </cell>
          <cell r="GY177">
            <v>1</v>
          </cell>
          <cell r="GZ177">
            <v>1</v>
          </cell>
          <cell r="HA177">
            <v>1</v>
          </cell>
          <cell r="HB177">
            <v>1</v>
          </cell>
          <cell r="HC177">
            <v>1</v>
          </cell>
          <cell r="HD177">
            <v>1</v>
          </cell>
          <cell r="HE177">
            <v>1</v>
          </cell>
          <cell r="HF177">
            <v>1</v>
          </cell>
          <cell r="HG177">
            <v>1</v>
          </cell>
          <cell r="HH177">
            <v>1</v>
          </cell>
          <cell r="HI177">
            <v>1</v>
          </cell>
          <cell r="HJ177">
            <v>1</v>
          </cell>
          <cell r="HK177">
            <v>12</v>
          </cell>
          <cell r="HL177">
            <v>8.3333333333333329E-2</v>
          </cell>
          <cell r="HM177">
            <v>8.3333333333333329E-2</v>
          </cell>
          <cell r="HN177">
            <v>8.3333333333333329E-2</v>
          </cell>
          <cell r="HO177">
            <v>8.3333333333333329E-2</v>
          </cell>
          <cell r="HP177">
            <v>8.3333333333333329E-2</v>
          </cell>
          <cell r="HQ177">
            <v>8.3333333333333329E-2</v>
          </cell>
          <cell r="HR177">
            <v>8.3333333333333329E-2</v>
          </cell>
          <cell r="HS177">
            <v>8.3333333333333329E-2</v>
          </cell>
          <cell r="HT177">
            <v>8.3333333333333329E-2</v>
          </cell>
          <cell r="HU177">
            <v>8.3333333333333329E-2</v>
          </cell>
          <cell r="HV177">
            <v>8.3333333333333329E-2</v>
          </cell>
          <cell r="HW177">
            <v>8.3333333333333329E-2</v>
          </cell>
          <cell r="HX177">
            <v>1</v>
          </cell>
          <cell r="HY177">
            <v>1</v>
          </cell>
          <cell r="HZ177">
            <v>1</v>
          </cell>
          <cell r="IA177">
            <v>1</v>
          </cell>
          <cell r="IB177">
            <v>1</v>
          </cell>
          <cell r="IC177">
            <v>1</v>
          </cell>
          <cell r="ID177">
            <v>1</v>
          </cell>
          <cell r="IE177">
            <v>1</v>
          </cell>
          <cell r="IF177">
            <v>1</v>
          </cell>
          <cell r="IG177">
            <v>1</v>
          </cell>
          <cell r="IH177">
            <v>1</v>
          </cell>
          <cell r="II177">
            <v>1</v>
          </cell>
          <cell r="IJ177">
            <v>1</v>
          </cell>
          <cell r="IK177">
            <v>1</v>
          </cell>
          <cell r="IL177">
            <v>1</v>
          </cell>
          <cell r="IM177">
            <v>1</v>
          </cell>
          <cell r="IN177">
            <v>1</v>
          </cell>
          <cell r="IP177">
            <v>0.25</v>
          </cell>
          <cell r="IQ177">
            <v>0.49999999999999994</v>
          </cell>
          <cell r="IR177">
            <v>0.75</v>
          </cell>
          <cell r="IS177">
            <v>1</v>
          </cell>
        </row>
        <row r="178">
          <cell r="A178">
            <v>49</v>
          </cell>
          <cell r="B178" t="str">
            <v>Subdirección de Proyección Internacional</v>
          </cell>
          <cell r="C178" t="str">
            <v xml:space="preserve">Subdirector de Proyección Internacional </v>
          </cell>
          <cell r="D178" t="str">
            <v>Luis Felipe Serrano Hurtado</v>
          </cell>
          <cell r="E178" t="str">
            <v>P1 -  ÉTICA, BUEN GOBIERNO Y TRANSPARENCIA</v>
          </cell>
          <cell r="F178" t="str">
            <v xml:space="preserve">P1O4 Afianzar la efectividad de la cooperación internacional y posicionar a nivel internacional el Distrito Capital. </v>
          </cell>
          <cell r="G178" t="str">
            <v>P1O4A3 Generar escenarios internacionales para la gestión del conocimiento, apropiando o difundiendo buenas practicas de gestión, que maximicen los resultados de la Administración Distrital.</v>
          </cell>
          <cell r="H178" t="str">
            <v xml:space="preserve">Desarrollar foros, eventos o campañas de carácter internacional </v>
          </cell>
          <cell r="I178" t="str">
            <v>Foros, eventos o campañas de carácter internacional desarrollados</v>
          </cell>
          <cell r="J178" t="str">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ell>
          <cell r="K178" t="str">
            <v xml:space="preserve">  Sumatoria de eventos y campañas realizadas     </v>
          </cell>
          <cell r="L178" t="str">
            <v>Sumatoria de eventos y campañas realizadas</v>
          </cell>
          <cell r="M178">
            <v>0</v>
          </cell>
          <cell r="O178" t="str">
            <v>Foros, eventos o campañas de carácter internacional desarrollados</v>
          </cell>
          <cell r="P178" t="str">
            <v>• 1. Definición y organización del componente internacional del foro,  evento o campaña.
2. Desarrollo del componente internacional del foro, evento o campaña</v>
          </cell>
          <cell r="Q178" t="str">
            <v>Informe de Gestión de las diferentes acciones junto con las evidencias y documentos de gestión.</v>
          </cell>
          <cell r="R178" t="str">
            <v>Posicionar a Bogotá cómo referente internacional a través de sus Buenas Prácticas o experiencias exitosas, en las lineas estratégicas del PDD.</v>
          </cell>
          <cell r="S178" t="str">
            <v>Suma</v>
          </cell>
          <cell r="T178" t="str">
            <v>Suma</v>
          </cell>
          <cell r="U178" t="str">
            <v>Número</v>
          </cell>
          <cell r="V178" t="str">
            <v>Eficacia</v>
          </cell>
          <cell r="W178" t="str">
            <v>Producto</v>
          </cell>
          <cell r="X178">
            <v>2016</v>
          </cell>
          <cell r="Y178">
            <v>0</v>
          </cell>
          <cell r="Z178">
            <v>2016</v>
          </cell>
          <cell r="AA178">
            <v>0</v>
          </cell>
          <cell r="AB178">
            <v>6</v>
          </cell>
          <cell r="AC178">
            <v>5</v>
          </cell>
          <cell r="AD178">
            <v>1</v>
          </cell>
          <cell r="AE178">
            <v>1</v>
          </cell>
          <cell r="AF178">
            <v>0</v>
          </cell>
          <cell r="AG178" t="str">
            <v>No Aplica</v>
          </cell>
          <cell r="AH178" t="str">
            <v>No Aplica</v>
          </cell>
          <cell r="AI178">
            <v>1</v>
          </cell>
          <cell r="AJ178">
            <v>1</v>
          </cell>
          <cell r="AK178" t="str">
            <v>No Aplica</v>
          </cell>
          <cell r="AL178" t="str">
            <v>No Aplica</v>
          </cell>
          <cell r="AM178" t="str">
            <v>No Aplica</v>
          </cell>
          <cell r="AN178" t="str">
            <v>No Aplica</v>
          </cell>
          <cell r="AO178" t="str">
            <v>No Aplica</v>
          </cell>
          <cell r="AP178" t="str">
            <v>No Aplica</v>
          </cell>
          <cell r="AQ178" t="str">
            <v>No Aplica</v>
          </cell>
          <cell r="AR178" t="str">
            <v>No Aplica</v>
          </cell>
          <cell r="AS178" t="str">
            <v>No Aplica</v>
          </cell>
          <cell r="AT178" t="str">
            <v>No Aplica</v>
          </cell>
          <cell r="AU178" t="str">
            <v>No Aplica</v>
          </cell>
          <cell r="AV178" t="str">
            <v>No Aplica</v>
          </cell>
          <cell r="AW178" t="str">
            <v>No Aplica</v>
          </cell>
          <cell r="AX178" t="str">
            <v>No Aplica</v>
          </cell>
          <cell r="AY178" t="str">
            <v>No Aplica</v>
          </cell>
          <cell r="AZ178" t="str">
            <v>No Aplica</v>
          </cell>
          <cell r="BA178" t="str">
            <v>No Aplica</v>
          </cell>
          <cell r="BB178" t="str">
            <v>No Aplica</v>
          </cell>
          <cell r="BC178" t="str">
            <v>No Aplica</v>
          </cell>
          <cell r="BD178" t="str">
            <v>No Aplica</v>
          </cell>
          <cell r="BE178" t="str">
            <v>No Aplica</v>
          </cell>
          <cell r="BF178" t="str">
            <v>No Aplica</v>
          </cell>
          <cell r="BG178" t="str">
            <v>No Aplica</v>
          </cell>
          <cell r="BH178" t="str">
            <v>No Aplica</v>
          </cell>
          <cell r="BI178" t="str">
            <v>No Aplica</v>
          </cell>
          <cell r="BJ178" t="str">
            <v>No Aplica</v>
          </cell>
          <cell r="BK178" t="str">
            <v>No Aplica</v>
          </cell>
          <cell r="BL178" t="str">
            <v>No Aplica</v>
          </cell>
          <cell r="BM178" t="str">
            <v xml:space="preserve">Plan Estratégico InstitucionalPlan de Acción </v>
          </cell>
          <cell r="BN178" t="str">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ell>
          <cell r="BO178" t="str">
            <v>• 1. Definición y organización del componente internacional del foro,  evento o campaña.
2. Desarrollo del componente internacional del foro, evento o campaña</v>
          </cell>
          <cell r="BP178" t="str">
            <v>Posicionar a Bogotá cómo referente internacional a través de sus Buenas Prácticas o experiencias exitosas, en las lineas estratégicas del PDD.</v>
          </cell>
          <cell r="BQ178" t="str">
            <v>Informe de Gestión de las diferentes acciones junto con las evidencias y documentos de gestión.</v>
          </cell>
          <cell r="BR178" t="str">
            <v>Suma</v>
          </cell>
          <cell r="BS178">
            <v>1</v>
          </cell>
          <cell r="BT178">
            <v>0</v>
          </cell>
          <cell r="BU178">
            <v>0</v>
          </cell>
          <cell r="BV178">
            <v>0</v>
          </cell>
          <cell r="BW178">
            <v>0</v>
          </cell>
          <cell r="BX178">
            <v>0</v>
          </cell>
          <cell r="BY178">
            <v>0</v>
          </cell>
          <cell r="BZ178">
            <v>0</v>
          </cell>
          <cell r="CA178">
            <v>0</v>
          </cell>
          <cell r="CB178">
            <v>1</v>
          </cell>
          <cell r="CC178">
            <v>0</v>
          </cell>
          <cell r="CD178">
            <v>0</v>
          </cell>
          <cell r="CE178">
            <v>0</v>
          </cell>
          <cell r="CF178">
            <v>0</v>
          </cell>
          <cell r="CG178">
            <v>0</v>
          </cell>
          <cell r="CH178">
            <v>0</v>
          </cell>
          <cell r="CI178">
            <v>0</v>
          </cell>
          <cell r="CJ178">
            <v>0</v>
          </cell>
          <cell r="CK178">
            <v>0</v>
          </cell>
          <cell r="CL178">
            <v>0</v>
          </cell>
          <cell r="CM178">
            <v>0</v>
          </cell>
          <cell r="CN178">
            <v>1</v>
          </cell>
          <cell r="CO178">
            <v>0</v>
          </cell>
          <cell r="CP178">
            <v>0</v>
          </cell>
          <cell r="CQ178">
            <v>0</v>
          </cell>
          <cell r="CR178">
            <v>1</v>
          </cell>
          <cell r="CS178">
            <v>0</v>
          </cell>
          <cell r="CT178" t="str">
            <v/>
          </cell>
          <cell r="CU178" t="str">
            <v>Elaboración de la hoja de ruta del programa de premios</v>
          </cell>
          <cell r="CV178" t="str">
            <v>Hasta el momento se avanza conforme a lo planeado</v>
          </cell>
          <cell r="CW178" t="str">
            <v>Se reportaran una vez se realice cada una de las acciones enfocadas a premios en el marco del indicador Foros Eventos y Campañas programadas</v>
          </cell>
          <cell r="CX178">
            <v>0</v>
          </cell>
          <cell r="CY178" t="str">
            <v/>
          </cell>
          <cell r="CZ178" t="str">
            <v>Mapeo de premios a nivel internacional, así como la socialización con las entidades que aplicarían a los mismos</v>
          </cell>
          <cell r="DA178" t="str">
            <v>Hasta el momento se avanza conforme a lo planeado</v>
          </cell>
          <cell r="DB178" t="str">
            <v>Se reportaran una vez se realice cada una de las acciones enfocadas a premios en el marco del indicador Foros Eventos y Campañas programadas</v>
          </cell>
          <cell r="DC178">
            <v>0</v>
          </cell>
          <cell r="DD178" t="str">
            <v/>
          </cell>
          <cell r="DE178" t="str">
            <v xml:space="preserve">      Validadación de los siguientes premios: a) Reconocimiento a las 10 iniciativas sociales más innovadoras de América Latina y España
b) Wellbeing City Award
c) Premio Procura+Awards
d) Premio de Novela Gráfica Ciudades Iberoamericanas
e) Engaged Cities Award.
Con aplicación a los siguientes premios:
a) Reconocimiento a las 10 iniciativas sociales más innovadoras de América Latina y España
b) Wellbeing City Award
c) Engaged Cities Award
Al mes de marzo se logró lo siguiente, con base a las fases: 
a) Mapeo: 17
b) Evaluación: 5
c) Validación: 5
d) Aplicación: 3
</v>
          </cell>
          <cell r="DF178" t="str">
            <v>Hasta el momento se avanza conforme a lo planeado</v>
          </cell>
          <cell r="DG178" t="str">
            <v>Se reportaran una vez se realice cada una de las acciones enfocadas a premios en el marco del indicador Foros Eventos y Campañas programadas</v>
          </cell>
          <cell r="DH178">
            <v>0</v>
          </cell>
          <cell r="DI178" t="str">
            <v/>
          </cell>
          <cell r="DJ178" t="str">
            <v>Durente este período reportado se realizó la gestión correspondiente para la aplicación a los siguientes Premios:
1) Premios Latinoamérica Verde  Jardín Botánico con los  proyectos : a)Banco de semillas: una inversión de vida para el futuro. b) Conexión Bio. Nodos de biodiversidad: investigación y apropiación social de la biodiversidad en la Región Capital Bogotá.
2) Premios Latinoamérica Verde: UAESP: Se aplicó con el Plan de Inclusión a la población recicladora
3) IFLA Green Library Award 2019 (Secretaría de Educación del Distrito)
4)Red Mundial de Ciudades del Aprendizaje de la UNESCO (trabajo en conjunto con Secretaría de Educación y con Secretaría de Cultura)
5) Sustainable Transport Award (Secretaría de Movilidad).
En total se realizaron 5 aplicaciones adicionales a las tres que ya se habían reportado (total a la fecha: 8 aplicaciones)</v>
          </cell>
          <cell r="DK178" t="str">
            <v>Hasta el momento se avanza conforme a lo planeado</v>
          </cell>
          <cell r="DL178" t="str">
            <v>Lograr el reconocimiento de Bogotá como ciudad con avances importantes en el desarrollo de sus políticas, programas y acciones</v>
          </cell>
          <cell r="DM178">
            <v>0</v>
          </cell>
          <cell r="DN178" t="str">
            <v/>
          </cell>
          <cell r="DO178" t="str">
            <v xml:space="preserve">Durente el presente período se realizó por parte de la SPI la gestión y el acompañamiento a las respectivas Entidades Distritales en la aplicación a los siguientes premios: 
1. Premio a las Alianzas Público-Privadas (P3):  Secretaría de educacuón con dos proyectos, el primero Jornada Única y el segundo Festival de Cortometraje.
2. Zayed Sustentability Prize: A través del programa de la Recreovía del IDRD.
Como resumen de la gestión realizada a la fecha se indica que se ha aplicado a 13 premios de 8 Entidades así:
3 Secretaría General
4 Secretaría de Educación
1 Secretatía de Salud
1 Jardín Botánico
1 UAESP
1 Sec. Movilidad
1 IPES
1 IDRD </v>
          </cell>
          <cell r="DP178" t="str">
            <v>Se ha realizado la aplicación a los premios de acuerdo con el plan de acción establecido.</v>
          </cell>
          <cell r="DQ178" t="str">
            <v>Proyectar a la ciudad a través de prácticas  importantes en el desarrollo de sus políticas, programas y acciones</v>
          </cell>
          <cell r="DR178">
            <v>0</v>
          </cell>
          <cell r="DS178" t="str">
            <v/>
          </cell>
          <cell r="DT178" t="str">
            <v>Durente el mes de junio se realizó la gestión y el acompañamiento a las respectivas Entidades Distritales en la aplicación premios 
Se logró consolidar la meta de aplicación a los 15 premios con la aplicación a la VII Edición del Premio Interamericano a la Innovación para la Gestión Pública Efectiva 2019, con la participación de los siguientes proyectos:
Ruta de Atención y Protección a Defensores y Defensoras de Derechos Humanos – Secretaría de Gobierno​
Programa Distrital de Justicia Juvenil Restaurativa de Bogotá – Secretaría de Seguridad</v>
          </cell>
          <cell r="DU178" t="str">
            <v>Se realizó la aplicación a los premios de acuerdo con el plan de acción establecido y concluida la meta propuesta de 15 premios.</v>
          </cell>
          <cell r="DV178" t="str">
            <v>Proyección de la ciudad con la postulación de proyectos de las distintas entidades. 
En las últimas aplicaciones se destaca que Bogotá quedó de finalista en el Premio de Latam Smart City Awards con la propuesta de " Plazas de Mercado Distritales de Bogotá, como destino turístico, cultural y gastronómico de nivel internacional".</v>
          </cell>
          <cell r="DW178">
            <v>0</v>
          </cell>
          <cell r="DX178" t="str">
            <v/>
          </cell>
          <cell r="DY178" t="str">
            <v>Durante el período se elaboraron los informes finales de la aplicación a los siguientes premios: 
a) Wellbeing City Award
b) Premios Latinoamerica Verde ( 2 aplicaciones)
c) Las 10 iniciativas sociales más innovadoras de América Latina y España
d) IFLA Green Library Award 2019
e) Red Ciudades del Aprendizaje
f)Sustainable Transport Award
g) Latam Smart City Awards (2 aplicaciones).  
h) Premio al Impacto de las Alianzas Público-Privadas
Se consolida el seguimiento con los premios aplicados a 31 de julio de 2019</v>
          </cell>
          <cell r="DZ178" t="str">
            <v>Se llevaó a cabo la gestión de esta acción de acuerdo con la planeación establecida.</v>
          </cell>
          <cell r="EA178" t="str">
            <v xml:space="preserve">Dentro de los grandes logros del mes se tiene: 
a) Latam Smart City Awards (2 aplicaciones).    Se ganó el Premio (IPES)
b) Red Mundial de Ciudades del Aprendizaje  de la UNESCO (GNLC)  se recibió el Certificado de Membresía en la que Bogotá fue aceptada como miembro. </v>
          </cell>
          <cell r="EB178">
            <v>0</v>
          </cell>
          <cell r="EC178" t="str">
            <v/>
          </cell>
          <cell r="ED178" t="str">
            <v xml:space="preserve">Durante el mes de agosto se getionaron acciones para la aplicación al premio World Smart Cities Awards, con los siguientes proyectos: 
1. Oficina Consejería de Comunicaciones - “Nuevo Portal Web Oficial de Bogotá: Un sitio 100% ciudadano”
2. Secretaría Distrital de Planeación - “TransMiCable”
En este paríodo se aplicó también al Premio Nacional de Alta Gerencia con el Programa de Buenas Prácticas de la Dirección Distrital de Relaciones Internacionales de la Secretaría General </v>
          </cell>
          <cell r="EE178" t="str">
            <v>Se desarrolló el plan para la aplicación a premios acorde con lo programado</v>
          </cell>
          <cell r="EF178" t="str">
            <v xml:space="preserve">Proyección de la ciudad a través de la aplicación a los distintos premios.
</v>
          </cell>
          <cell r="EG178">
            <v>1</v>
          </cell>
          <cell r="EH178" t="str">
            <v/>
          </cell>
          <cell r="EI178" t="str">
            <v>En el més de septiembre se culmina la campaña Premios logrando superar la aplicación prevista a 15 premios, logrando aplicar a 18 en total, con la participación 12 entidades del distrito. No obstante que se cierra la campaña Premios aún continúan  curso los siguientes premios: Premio Interamericano a la Innovación para la Gestión Pública Efectiva, Premio Nacional de Alta Gerencia 2019, Zayed Sustainability Prize y World Smart Cities Awards.</v>
          </cell>
          <cell r="EJ178" t="str">
            <v>No hubo retrasos y las dificultades presentadas son las normales en la articulación y coordinación con diferentes entidades del Distrito Capital con el fin de obtener la información técnica y los requisitos para la aplicación a cada premio.</v>
          </cell>
          <cell r="EK178" t="str">
            <v>La proyección de la ciudad con la aplicación a los premios, obtieniendo nominación como finalista en tres premios: Wellbeing City Award, Engaged Cities Award y Premio por la Paz de CGLU y el logro al ganas 2 premios a la fecha: Latam Smart City Awards y Bogotá fue aceptada como Miembro de la Red Mundial de Ciudades del Aprendizaje de la UNESCO</v>
          </cell>
          <cell r="EL178">
            <v>0</v>
          </cell>
          <cell r="EM178" t="str">
            <v/>
          </cell>
          <cell r="EN178" t="str">
            <v>Durante este período la Subdirección de Proyección Internacional recibió información de la aplicación al premio Los World Smart City Awards por parte de dos entidades distritales con los siguientes proyectos - a) “Nuevo Portal Web Oficial de Bogotá: Un sitio 100% ciudadano”. 
b) Proyecto de Transmicable.  
Es pertinente indicar que la estrategia de aplicación culminó en septiembre donde se presentó el informe final, por lo tanto, las gestiones posteriores son de seguimiento.</v>
          </cell>
          <cell r="EO178" t="str">
            <v>N/A</v>
          </cell>
          <cell r="EP178" t="str">
            <v>N/A</v>
          </cell>
          <cell r="EQ178">
            <v>0</v>
          </cell>
          <cell r="ER178" t="str">
            <v/>
          </cell>
          <cell r="ES178" t="str">
            <v>La meta de esta acción quedó finalizada en el mes de septiembre, no obstabnte se continúa con el seguimiento a la postulación a premios por parte de las entidades y durante noviembre no hubo ningín resultado. A la espera de los resultados pendientes los cuales serán reportados en el informe de diciembre.</v>
          </cell>
          <cell r="ET178" t="str">
            <v>N/A</v>
          </cell>
          <cell r="EU178" t="str">
            <v>N/A</v>
          </cell>
          <cell r="EV178">
            <v>0</v>
          </cell>
          <cell r="EW178" t="str">
            <v/>
          </cell>
          <cell r="EX178" t="str">
            <v>Esta meta se reportó cerrada en el mes de septiembre y para estavigencia desde la Subdirección de Proyección Internacional se logró la aplicación a 18 premios en total, gracias a un trabajo en conjunto con las siguientes entidades: Secretaría de Salud, Secretaría General, Jardín Botánico, UAESP, Secretaría de Educación, Secretaría de Movilidad, IPES, IDRD, Secretaría de Seguridad, Transmilenio, Oficina Consejería de Comunicaciones y Secretaría de Gobierno.  
No obstante que la gestión para la participación se cerró con la aplicación a los diferentes premios, en el marco de seguimiento a las aplicaciones realizadas, en diciembre se recibió el resultado de los  dos ultimos premios  aplicados: 
1. Premio Nacional de Alta Gerencia,
2. Premio Interamericano a la Innovación para la Gestión Pública Efectiva - Edición 2019 (dos aplicaciones)</v>
          </cell>
          <cell r="EY178" t="str">
            <v>Reportados en el cierre de la acción</v>
          </cell>
          <cell r="EZ178" t="str">
            <v>Bogotá quedó en el 2019 de finalista en tres de los premios:
a) Wellbeing City Award: El premio no se ganó pero Bogotá quedó entre los 16 finalistas;
b)Engaged Cities Award: Bogotá quedó entre los finalistas.  Pero no ganó el premio.   Algunas de las ciudades con las que compitió Bogotá fueron Atlanta-Georgia; Aurora-Illinois; Chicago-Illinois; Flint-Michigan; Lakewood- Colorado; London United Kingdom; Orlando Florida; Plymouth-United Kingdom; San Francisco-California.
c) Premio por la Paz de CGLU.
Premios Ganados: (2)
a) Latam Smart City Awards: La propuesta presentada de las Plazas de Mercado Distritales como destino turístico, cultural y gastronómico a nivel internacional quedó entre los finalistas.  El resultado se sabrá del 2 al 4 de julio.
b) UNESCO: La ciudad fue aceptada como miembro de la Red Mundial de Ciudades del Aprendizaje de la(UNESCO)</v>
          </cell>
          <cell r="FA178">
            <v>1</v>
          </cell>
          <cell r="FB178">
            <v>0</v>
          </cell>
          <cell r="FC178" t="str">
            <v>Cumple</v>
          </cell>
          <cell r="FD178" t="str">
            <v>No programó</v>
          </cell>
          <cell r="FE178" t="str">
            <v>No programó</v>
          </cell>
          <cell r="FF178" t="str">
            <v>Adecuado</v>
          </cell>
          <cell r="FG178" t="str">
            <v>No aplica</v>
          </cell>
          <cell r="FH178" t="str">
            <v>No aplica</v>
          </cell>
          <cell r="FI178" t="str">
            <v>Concuerda</v>
          </cell>
          <cell r="FJ178" t="str">
            <v>Relación directa</v>
          </cell>
          <cell r="FK178" t="str">
            <v>Adecuado</v>
          </cell>
          <cell r="FL178" t="str">
            <v>Oportuna</v>
          </cell>
          <cell r="FM178" t="str">
            <v>Aun cuando no hay programación del indicador, el reporte cualitativo da cuenta de su avance.</v>
          </cell>
          <cell r="FN178" t="str">
            <v>Juan Becerra</v>
          </cell>
          <cell r="FO178" t="str">
            <v>No aplica</v>
          </cell>
          <cell r="FP178" t="str">
            <v>No programó</v>
          </cell>
          <cell r="FQ178" t="e">
            <v>#N/A</v>
          </cell>
          <cell r="FR178" t="str">
            <v>Adecuado</v>
          </cell>
          <cell r="FS178" t="str">
            <v>Coherente</v>
          </cell>
          <cell r="FT178" t="str">
            <v>Concuerda</v>
          </cell>
          <cell r="FU178" t="str">
            <v>No aplica</v>
          </cell>
          <cell r="FV178" t="str">
            <v>Relación directa</v>
          </cell>
          <cell r="FW178" t="str">
            <v>Adecuado</v>
          </cell>
          <cell r="FX178" t="str">
            <v>Oportuna</v>
          </cell>
          <cell r="FY178" t="str">
            <v>No se programó ejecución del indicador para el trimestre. Sin embargo, el reporte cualitativo de las actividades reportadas, dan cuenta de su avance.</v>
          </cell>
          <cell r="FZ178" t="str">
            <v>Bibiana Rodríguez</v>
          </cell>
          <cell r="GA178" t="str">
            <v>No aplica</v>
          </cell>
          <cell r="GB178" t="str">
            <v>Cumplido</v>
          </cell>
          <cell r="GC178" t="e">
            <v>#N/A</v>
          </cell>
          <cell r="GD178" t="str">
            <v>Adecuado</v>
          </cell>
          <cell r="GE178" t="str">
            <v>Coherente</v>
          </cell>
          <cell r="GF178" t="str">
            <v>Concuerda</v>
          </cell>
          <cell r="GG178" t="str">
            <v>No aplica</v>
          </cell>
          <cell r="GH178" t="str">
            <v>Relación directa</v>
          </cell>
          <cell r="GI178" t="str">
            <v>Adecuado</v>
          </cell>
          <cell r="GJ178" t="str">
            <v>Oportuna</v>
          </cell>
          <cell r="GK178" t="str">
            <v>Se evidencia cumplimiento del indicador de acuerdo con lo programado para el trimestre.</v>
          </cell>
          <cell r="GL178" t="str">
            <v>Bibiana Rodríguez</v>
          </cell>
          <cell r="GM178" t="str">
            <v>No aplica</v>
          </cell>
          <cell r="GN178" t="str">
            <v>Cumplido</v>
          </cell>
          <cell r="GO178" t="e">
            <v>#N/A</v>
          </cell>
          <cell r="GP178" t="str">
            <v>No aplica</v>
          </cell>
          <cell r="GQ178" t="str">
            <v>No aplica</v>
          </cell>
          <cell r="GR178" t="str">
            <v>No aplica</v>
          </cell>
          <cell r="GS178" t="str">
            <v>No aplica</v>
          </cell>
          <cell r="GT178" t="str">
            <v>No aplica</v>
          </cell>
          <cell r="GU178" t="str">
            <v>No aplica</v>
          </cell>
          <cell r="GV178">
            <v>0</v>
          </cell>
          <cell r="GW178" t="str">
            <v>La meta de ejecución planeada para esta vigencia fue cumplida en el mes de septiembre, se evidencia un total de dieciocho (18) foros, eventos o campañas de carácter internacional desarrollados.</v>
          </cell>
          <cell r="GX178" t="str">
            <v>Bibiana Rodríguez</v>
          </cell>
          <cell r="GY178">
            <v>0</v>
          </cell>
          <cell r="GZ178">
            <v>0</v>
          </cell>
          <cell r="HA178">
            <v>0</v>
          </cell>
          <cell r="HB178">
            <v>0</v>
          </cell>
          <cell r="HC178">
            <v>0</v>
          </cell>
          <cell r="HD178">
            <v>0</v>
          </cell>
          <cell r="HE178">
            <v>0</v>
          </cell>
          <cell r="HF178">
            <v>0</v>
          </cell>
          <cell r="HG178">
            <v>1</v>
          </cell>
          <cell r="HH178">
            <v>0</v>
          </cell>
          <cell r="HI178">
            <v>0</v>
          </cell>
          <cell r="HJ178">
            <v>0</v>
          </cell>
          <cell r="HK178">
            <v>1</v>
          </cell>
          <cell r="HL178">
            <v>0</v>
          </cell>
          <cell r="HM178">
            <v>0</v>
          </cell>
          <cell r="HN178">
            <v>0</v>
          </cell>
          <cell r="HO178">
            <v>0</v>
          </cell>
          <cell r="HP178">
            <v>0</v>
          </cell>
          <cell r="HQ178">
            <v>0</v>
          </cell>
          <cell r="HR178">
            <v>0</v>
          </cell>
          <cell r="HS178">
            <v>0</v>
          </cell>
          <cell r="HT178">
            <v>1</v>
          </cell>
          <cell r="HU178">
            <v>0</v>
          </cell>
          <cell r="HV178">
            <v>0</v>
          </cell>
          <cell r="HW178">
            <v>0</v>
          </cell>
          <cell r="HX178">
            <v>1</v>
          </cell>
          <cell r="HY178" t="str">
            <v>No Programó</v>
          </cell>
          <cell r="HZ178" t="str">
            <v>No Programó</v>
          </cell>
          <cell r="IA178" t="str">
            <v>No Programó</v>
          </cell>
          <cell r="IB178" t="str">
            <v>No Programó</v>
          </cell>
          <cell r="IC178" t="str">
            <v>No Programó</v>
          </cell>
          <cell r="ID178" t="str">
            <v>No Programó</v>
          </cell>
          <cell r="IE178" t="str">
            <v>No Programó</v>
          </cell>
          <cell r="IF178" t="str">
            <v>No Programó</v>
          </cell>
          <cell r="IG178">
            <v>1</v>
          </cell>
          <cell r="IH178">
            <v>1</v>
          </cell>
          <cell r="II178">
            <v>1</v>
          </cell>
          <cell r="IJ178">
            <v>1</v>
          </cell>
          <cell r="IK178" t="str">
            <v>No Programó</v>
          </cell>
          <cell r="IL178" t="str">
            <v>No Programó</v>
          </cell>
          <cell r="IM178">
            <v>1</v>
          </cell>
          <cell r="IN178">
            <v>1</v>
          </cell>
          <cell r="IP178">
            <v>0</v>
          </cell>
          <cell r="IQ178">
            <v>0</v>
          </cell>
          <cell r="IR178">
            <v>1</v>
          </cell>
          <cell r="IS178">
            <v>1</v>
          </cell>
        </row>
        <row r="179">
          <cell r="A179">
            <v>85</v>
          </cell>
          <cell r="B179" t="str">
            <v>Subdirección de Seguimiento a la  Gestión de Inspección, Vigilancia y  Control</v>
          </cell>
          <cell r="C179" t="str">
            <v>Subdirector de Seguimiento a la  Gestión de Inspección, Vigilancia y  Control</v>
          </cell>
          <cell r="D179" t="str">
            <v>Jair Fernando Imbachí Cerón</v>
          </cell>
          <cell r="E179" t="str">
            <v>P1 -  ÉTICA, BUEN GOBIERNO Y TRANSPARENCIA</v>
          </cell>
          <cell r="F179" t="str">
            <v>P1O2 Fortalecer la capacidad de formulación, implementación y seguimiento, de la política pública de competencia de la Secretaría General; así como las estrategias y mecanismos de evaluación.</v>
          </cell>
          <cell r="G179" t="str">
            <v>P1O2A5 Implementar sistema de gestión de Inspección, Vigilancia y Control</v>
          </cell>
          <cell r="H179" t="str">
            <v xml:space="preserve">Desarrollar el Plan de fortalecimiento IVC </v>
          </cell>
          <cell r="I179" t="str">
            <v>Plan de fortalecimiento IVC desarrollado</v>
          </cell>
          <cell r="J179" t="str">
            <v xml:space="preserve">
Se pretende medir el avance en el desarrollo de las actividades y estrategias diseñadas y programadas orientadas al mejoramiento de la coordinación y articulación de la gestión de IVC en el Distrito Capital. </v>
          </cell>
          <cell r="K179" t="str">
            <v>#actividades del plan de fortalecimiendo de la SSGIVC ejecutadas/#actividades del plan de fortalecimiendo de la SSGIVC programadas</v>
          </cell>
          <cell r="L179" t="str">
            <v>Avance en el desarrollo del plan de fortalecimiento de IVC</v>
          </cell>
          <cell r="M179" t="str">
            <v>Plan de fortalecimiento IVC programado</v>
          </cell>
          <cell r="O179" t="str">
            <v>Plan de fortalecimiento IVC desarrollado</v>
          </cell>
          <cell r="P179" t="str">
            <v>Proyectar documento de fortalecimiento
Llevar a cabo las actividades programada
Realizar evaluación del plan de fortalecimiento</v>
          </cell>
          <cell r="Q179" t="str">
            <v xml:space="preserve">Documento "Plan de fortalecimiento".
Formato diligenciado "Registro de comerciantes".
Informes de evaluación y resultados.
Evidencias de reunión.
Comunicados (mediante oficio y/o correo electrónico).
</v>
          </cell>
          <cell r="R179" t="str">
            <v xml:space="preserve"> Tener una guía para el monitoreo, seguimiento y trazabilidad de las actividades a realizar por la SSGIVC en la vigencia, identificando las falencias que se presentaron en años anteriores y generando estrategias para abordar las debilidades evidenciadas. 
</v>
          </cell>
          <cell r="S179" t="str">
            <v>Constante</v>
          </cell>
          <cell r="T179" t="str">
            <v>Constante</v>
          </cell>
          <cell r="U179" t="str">
            <v>Porcentaje</v>
          </cell>
          <cell r="V179" t="str">
            <v xml:space="preserve">Eficacia </v>
          </cell>
          <cell r="W179" t="str">
            <v>Resultado</v>
          </cell>
          <cell r="X179">
            <v>2016</v>
          </cell>
          <cell r="Y179">
            <v>0</v>
          </cell>
          <cell r="Z179">
            <v>2016</v>
          </cell>
          <cell r="AA179">
            <v>0</v>
          </cell>
          <cell r="AB179">
            <v>0</v>
          </cell>
          <cell r="AC179">
            <v>1</v>
          </cell>
          <cell r="AD179">
            <v>1</v>
          </cell>
          <cell r="AE179">
            <v>1</v>
          </cell>
          <cell r="AF179">
            <v>0</v>
          </cell>
          <cell r="AG179" t="str">
            <v>No Aplica</v>
          </cell>
          <cell r="AH179" t="str">
            <v>No Aplica</v>
          </cell>
          <cell r="AI179" t="str">
            <v>No Aplica</v>
          </cell>
          <cell r="AJ179">
            <v>1</v>
          </cell>
          <cell r="AK179" t="str">
            <v>No Aplica</v>
          </cell>
          <cell r="AL179" t="str">
            <v>No Aplica</v>
          </cell>
          <cell r="AM179" t="str">
            <v>No Aplica</v>
          </cell>
          <cell r="AN179">
            <v>1</v>
          </cell>
          <cell r="AO179" t="str">
            <v>Gestión del Sistema Distrital de servicio a la ciudadanía</v>
          </cell>
          <cell r="AP179" t="str">
            <v>No Aplica</v>
          </cell>
          <cell r="AQ179" t="str">
            <v>No Aplica</v>
          </cell>
          <cell r="AR179" t="str">
            <v>No Aplica</v>
          </cell>
          <cell r="AS179" t="str">
            <v>No Aplica</v>
          </cell>
          <cell r="AT179" t="str">
            <v>No Aplica</v>
          </cell>
          <cell r="AU179" t="str">
            <v>No Aplica</v>
          </cell>
          <cell r="AV179" t="str">
            <v>No Aplica</v>
          </cell>
          <cell r="AW179" t="str">
            <v>No Aplica</v>
          </cell>
          <cell r="AX179" t="str">
            <v>No Aplica</v>
          </cell>
          <cell r="AY179" t="str">
            <v>No Aplica</v>
          </cell>
          <cell r="AZ179" t="str">
            <v>No Aplica</v>
          </cell>
          <cell r="BA179" t="str">
            <v>No Aplica</v>
          </cell>
          <cell r="BB179" t="str">
            <v>No Aplica</v>
          </cell>
          <cell r="BC179" t="str">
            <v>No Aplica</v>
          </cell>
          <cell r="BD179" t="str">
            <v>No Aplica</v>
          </cell>
          <cell r="BE179" t="str">
            <v>No Aplica</v>
          </cell>
          <cell r="BF179" t="str">
            <v>No Aplica</v>
          </cell>
          <cell r="BG179" t="str">
            <v>No Aplica</v>
          </cell>
          <cell r="BH179" t="str">
            <v>5.2. Oportunidad</v>
          </cell>
          <cell r="BI179" t="str">
            <v>No Aplica</v>
          </cell>
          <cell r="BJ179" t="str">
            <v>No Aplica</v>
          </cell>
          <cell r="BK179" t="str">
            <v>No Aplica</v>
          </cell>
          <cell r="BL179" t="str">
            <v>No Aplica</v>
          </cell>
          <cell r="BM179" t="str">
            <v>Plan de Acción SGCGestión del Sistema Distrital de servicio a la ciudadaníaOPORTUNIDAD contexto estrategico</v>
          </cell>
          <cell r="BN179" t="str">
            <v xml:space="preserve">
Se pretende medir el avance en el desarrollo de las actividades y estrategias diseñadas y programadas orientadas al mejoramiento de la coordinación y articulación de la gestión de IVC en el Distrito Capital. </v>
          </cell>
          <cell r="BO179" t="str">
            <v xml:space="preserve">Formulación de protocolo de visitas.
Diseño de formulario único de visitas.
Evaluación y revisión de matriz de riesgos.
Diseñar una propuesta al esquema distrital de entrenamiento de inspectores.
Sensibilización de comerciantes.
Cualificación de servidores.
</v>
          </cell>
          <cell r="BP179" t="str">
            <v xml:space="preserve"> Tener una guía para el monitoreo, seguimiento y trazabilidad de las actividades a realizar por la SSGIVC en la vigencia, identificando las falencias que se presentaron en años anteriores y generando estrategias para abordar las debilidades evidenciadas. 
</v>
          </cell>
          <cell r="BQ179" t="str">
            <v xml:space="preserve">Documento "Plan de fortalecimiento".
Formato diligenciado "Registro de comerciantes".
Informes de evaluación y resultados.
Evidencias de reunión.
Comunicados (mediante oficio y/o correo electrónico).
</v>
          </cell>
          <cell r="BR179" t="str">
            <v>Suma</v>
          </cell>
          <cell r="BS179">
            <v>12</v>
          </cell>
          <cell r="BT179">
            <v>0</v>
          </cell>
          <cell r="BU179">
            <v>0</v>
          </cell>
          <cell r="BV179">
            <v>2</v>
          </cell>
          <cell r="BW179">
            <v>2</v>
          </cell>
          <cell r="BX179">
            <v>1</v>
          </cell>
          <cell r="BY179">
            <v>1</v>
          </cell>
          <cell r="BZ179">
            <v>1</v>
          </cell>
          <cell r="CA179">
            <v>2</v>
          </cell>
          <cell r="CB179">
            <v>1</v>
          </cell>
          <cell r="CC179">
            <v>1</v>
          </cell>
          <cell r="CD179">
            <v>1</v>
          </cell>
          <cell r="CE179">
            <v>0</v>
          </cell>
          <cell r="CF179">
            <v>0</v>
          </cell>
          <cell r="CG179">
            <v>0</v>
          </cell>
          <cell r="CH179">
            <v>0.16666666666666666</v>
          </cell>
          <cell r="CI179">
            <v>0.16666666666666666</v>
          </cell>
          <cell r="CJ179">
            <v>8.3333333333333329E-2</v>
          </cell>
          <cell r="CK179">
            <v>8.3333333333333329E-2</v>
          </cell>
          <cell r="CL179">
            <v>8.3333333333333329E-2</v>
          </cell>
          <cell r="CM179">
            <v>0.16666666666666666</v>
          </cell>
          <cell r="CN179">
            <v>8.3333333333333329E-2</v>
          </cell>
          <cell r="CO179">
            <v>8.3333333333333329E-2</v>
          </cell>
          <cell r="CP179">
            <v>8.3333333333333329E-2</v>
          </cell>
          <cell r="CQ179">
            <v>0</v>
          </cell>
          <cell r="CR179">
            <v>1</v>
          </cell>
          <cell r="CS179">
            <v>0</v>
          </cell>
          <cell r="CT179" t="str">
            <v/>
          </cell>
          <cell r="CU179" t="str">
            <v>Teniendo como base los resultados del 2018, se elaboró el plan de fortaleciimiento en donde se evidencian los indicadores y actividades a ejecutar por la Subdirección en esta vigencia. A  este plan de fortalecimiento se le realiza seguimiento mensual por medio de una matriz dispuesta para tal fin. 
Para este año se establecieron 12 actividades a realizar.
En este mes se desarrolló una jornada de  sensibilización a comerciantes en temas de competencias en IVC (Salud, Ambiente, Seguridad Humana y requisitos de creación yu operación de empresa) en la Localidad de Ciudad Bolivar, los dias  24 y 25 de enero, sensibilizando a 64 comerciantes de la zona.</v>
          </cell>
          <cell r="CV179" t="str">
            <v xml:space="preserve">Según lo planeado y lo ejecutado no se presentaron retrasos.
</v>
          </cell>
          <cell r="CW179" t="str">
            <v>Tener una guía para el monitoreo, seguimiento y trazabilidad de las actividades a realizar por la SSGIVC ,  identificando las falencias que se presentaron en años anteriores y generando estrategias para abordar las debilidades evidenciadas.
Entrega de información a los comerciantes acerca de condiciones de operación de las empresas y/o establecimientos de comercio.
Se le informa a la ciudadanísobre los documentos que debe portar al momento de recibir alguna visita de las entidades que componen el SUDIVC.
Se genera un mecanismo de prevención para los comerciantes.</v>
          </cell>
          <cell r="CX179">
            <v>0</v>
          </cell>
          <cell r="CY179" t="str">
            <v/>
          </cell>
          <cell r="CZ179" t="str">
            <v xml:space="preserve">Para fortalecer las actividades e indicadores propuestos, se proyectó el documento plan de fortalecimiento, donde se identifican las acciones a ejecutar en la vigencia. Esta ejecución está encaminada a ofrecer a la ciudadania y a las entidades, mecanismos de apoyo en cuanto a información y conocimiento del desarrollo de las funciones de IVC. En el presente mes se realizó la sensibilización a comerciantes en las siguientes localidades.
Kennedy 14 y 15 de febrero, sensibilizando a 62 comerciantes. En Antonio Nariño 28 de febrero y 1 de marzo, sensibilizando a 168 comerciantes.
Se realizaron cualificaciones en competencias de las entidades distritales con funciones IVC en las localidades de :
Barrios Unidos 21 de febrero, cualificando a 25 servidores.
Antonio Nariño 25 de febrero, cualificando a 34 servidores
Para el efecto, incluimos en la carpeta de evidencias una comunicación en donde consta el Plan de Cualificación
</v>
          </cell>
          <cell r="DA179" t="str">
            <v xml:space="preserve">Según lo planeado y lo ejecutado no se presentaron retrasos.
</v>
          </cell>
          <cell r="DB179" t="str">
            <v>Tener una guía para el monitoreo, seguimiento y trazabilidad de las actividades a realizar por la SSGIVC ,  identificando las falencias que se presentaron en años anteriores y generando estrategias para abordar las debilidades evidenciadas.
Fortelecimiento de las competencias de los servidores que cumplen funciones de IVC.
En el desarrollo de las actividades se dieron los parametros a los servidores quen ejercen funciones de IVC  para que esten alineados a la normativa vigente en cuanto a requerimiento de documentos a ciudadanos comerciantes.
Entrega de información a los comerciantes acerca de condiciones de operación de las empresas y/o establecimientos de comercio.
Se genera un mecanismo de prevención para los comerciantes.</v>
          </cell>
          <cell r="DC179">
            <v>2</v>
          </cell>
          <cell r="DD179" t="str">
            <v/>
          </cell>
          <cell r="DE179" t="str">
            <v xml:space="preserve">  Se realizó la sensibilización a comerciantes en las siguientes localidades y fechas.
Suba días 14 y 15, sensibilizando a 83 comerciantes. 
Bosa días 28 y 29, sensibilizando a 60 comerciantes.
Se realizaron cualificaciones en las localidades de :
Bosa día 05, cualificando a 21 servidores.
Ciudad Bolivar día 12, cualificando a 29 servidores.
Usme día 15, cualificando a 17 servidores.
Chapinero día 20, cualificando a 25 servidores.
Fontibón día 27, cualificando a 33 servidores.
Rafael Uribe Uribe día 28, cualificando a 23 servidores.
Dentro del documento plan de fortalecimiento durante los meses de enero, febrero y marzo, se cumplieron  dos actividades propuestas: 
-Sensibilizar a 350 ciudadanosy/o comerciantes,de las cuales se han sensibilizado 437 a la fecha.
-Cualificar a 150 servidores, de las cuales se han cualificado 207 a la fecha.
Todo ello se encuentra plasmado en la matriz de seguimiento que está adjunta en la carpeta dispuesta para el cargue de evidencias.</v>
          </cell>
          <cell r="DF179" t="str">
            <v xml:space="preserve">Según lo planeado y lo ejecutado no se presentaron retrasos.
</v>
          </cell>
          <cell r="DG179" t="str">
            <v xml:space="preserve">Tener una guía para el monitoreo, seguimiento y trazabilidad de las actividades a realizar por la SSGIVC ,  identificando las falencias que se presentaron en años anteriores y generando estrategias para abordar las debilidades evidenciadas.
Fortelecimiento de las competencias de los servidores que cumplen funciones de IVC.
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v>
          </cell>
          <cell r="DH179">
            <v>1</v>
          </cell>
          <cell r="DI179" t="str">
            <v/>
          </cell>
          <cell r="DJ179"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las siguientes localidades: Barrios Unidos 11 y 12 , sensibilizando a 82 comerciantes.  Usaquen 24 y 25  sensibilizando a 118 ciudadanos. Los comerciantes tienen acceso a la información de las obligaciones legales para la operación de su establecimiento y se les instruye en la forma de cumplirlas. Se da cumplimiento a una actividad programada. Al finalizar el mes se tenia programado sensibilizar a 600 ciudadanos, de los cuales se han sensibilizado 637 desde el inicio del año. El cumplimiento de las actividades se pueden verificar en la matriz de seguimiento cargada en la carpeta de evidencias y los informes. </v>
          </cell>
          <cell r="DK179" t="str">
            <v xml:space="preserve">En el presente mes se han adelantado acciones propias para el cumplimiento de las actividades propuestas, pero algunas no se han logrado ejecutar en su totalidad, pues dependen de aprobaciones que le competen a entidades externas.
En cuanto a la actividad número 1, del plan de fortalecimiento "formulación del protocolo de visitas", se estructuró el documento y se remitió para observaciones y aprobación de las entidades del SUDIVC, como lo establece el D 483/07. Se cargan documentos soporte de la gestión.
No se realizaron cualificaciones a servidores, debido a que la programación de este mes por solicitud de los servidores que reciben las cualificaciones se adelantaron al mes e marzo por inconvenientes de agenda.
</v>
          </cell>
          <cell r="DL179"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v>
          </cell>
          <cell r="DM179">
            <v>1</v>
          </cell>
          <cell r="DN179" t="str">
            <v/>
          </cell>
          <cell r="DO179"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Puente Aranda y  Fontibón, sensibilizando a 237 ciudadanos.
 De las 850 ciudadanos sensibilizados programados a la fecha, la dependencia lleva 874 desde el inicio del año. En el mes se cualificaron a 89 servidores en las localidades de Kennedy, Tunjuelito y Santa fe. 
Se da cumplimiento a una actividad programada, según las actividades presentadas en la matriz de seguimiento cargada en la carpeta de evidencias y los informes.
</v>
          </cell>
          <cell r="DP179" t="str">
            <v xml:space="preserve">En el presente mes se han adelantado acciones propias para el cumplimiento de las actividades propuestas, pero algunas no se han logrado ejecutar en su totalidad, pues dependen de aprobaciones que le competen a entidades externas. Debido a ello se presenta un retraso en la entrega de una actividad que se pretendia cumplir en abril.
</v>
          </cell>
          <cell r="DQ179"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v>
          </cell>
          <cell r="DR179">
            <v>2</v>
          </cell>
          <cell r="DS179" t="str">
            <v/>
          </cell>
          <cell r="DT179"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Engativa y Bosa, sensibilizando a 85 ciudadanos.
En el mes se cualificaron a 67 servidores en las localidades de San Cristobal, Puente Aranda, Usaquen y Fontibón.
Se cumplio con la actividad numeor 1 del plan de fortalecimiento: "Formulación del protocolo de visitas", que va desde su formulación hasta su socialización.
Se da cumplimiento a dos actividades programadas, según las presentadas en la matriz de seguimiento cargada en la carpeta de evidencias y los informes.
</v>
          </cell>
          <cell r="DU179" t="str">
            <v xml:space="preserve">Según lo planeado y lo ejecutado no se presentaron retrasos.
</v>
          </cell>
          <cell r="DV179" t="str">
            <v>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Dando cumplimiento a la actividad número 1 del plan de fortalecimiento se presentan los siguientes beneficios:
Garantizar el orden en las intervenciones que se realizan a las empresas y/o establecimientos de comercio, evitrando los malos entendos y/o confusiones por parte del comerciante en cuanto a la visita realizada.
Mejorar la dinamica entre las entidades en la que se tenga claro el proceso para la realización de la intervención.
Relizar la realimentación de los procesos realizados a las diferentes entidades pertenecientes al SUDIVC, para tener una mejora continua de los procesos de inspección.</v>
          </cell>
          <cell r="DW179">
            <v>1</v>
          </cell>
          <cell r="DX179" t="str">
            <v/>
          </cell>
          <cell r="DY179"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Chapinero y  Teusaquillo, sensibilizando a 160 ciudadanos.
 De los 1000 ciudadanos sensibilizados programados a la fecha, la dependencia lleva 1119 desde el inicio del año, la meta programada a principio de año en esta actividad se cumplio en su totalidad en el mes de julio.
En el mes se cualificaron a 87 servidores en las localidades de Los Martires, Engativa y Candelaria. 
Se da cumplimiento a una actividad programada, según las actividades presentadas en la matriz de seguimiento cargada en la carpeta de evidencias y los informes.
</v>
          </cell>
          <cell r="DZ179" t="str">
            <v xml:space="preserve">En realción a lo planeado y ejecutado no se presentaron retrasos.
</v>
          </cell>
          <cell r="EA179"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v>
          </cell>
          <cell r="EB179">
            <v>3</v>
          </cell>
          <cell r="EC179" t="str">
            <v/>
          </cell>
          <cell r="ED179" t="str">
            <v xml:space="preserve">La ejecución del plan de fortalecimiento  está encaminada a ofrecer a la ciudadania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Usme y  Santa fe, sensibilizando a 153 ciudadanos.
 De los 1000 ciudadanos sensibilizados programados a la fecha, la dependencia lleva 1272 desde el inicio del año, la meta programada a principio de año en esta actividad se cumplio en su totalidad en el mes de julio.
En el mes se cualificaron a 65 servidores en las localidad de teusaquillo, en la Policía Metropolitana de Bogota, estación de policía de Ciudad Bolivar y en la Secretaría Distrital de Seguridad, Convivencia y Justicia. 
Se da cumplimiento a tres actividades programadas, según las actividades presentadas en la matriz de seguimiento cargada en la carpeta de evidencias y los informes, la actividad Número 3, 4 y 7.
Se formula la propuesta de entrenamiento de inspectores.
Se realiza el estudio y analisis de la matriz de riesgo Distrital, en la cual se encuntran aspectos a revisar con las entidades en cuanto a la calificación de riesgos. 
</v>
          </cell>
          <cell r="EE179" t="str">
            <v xml:space="preserve">En realción a lo planeado y ejecutado no se presentaron retrasos.
</v>
          </cell>
          <cell r="EF179" t="str">
            <v xml:space="preserve">En el desarrollo de las actividades se dio los parámetros a los servidores que ejercen funciones de IVC  para que estén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Fortalecimiento de las competencias de los servidores que cumplen funciones de IVC.
Tener un plan disponible para poder brindar capacitación formal a los inspectores, con el objetivo de que sea aprobado y se pueda ejecutar en próximas vigencias.
</v>
          </cell>
          <cell r="EG179">
            <v>1</v>
          </cell>
          <cell r="EH179" t="str">
            <v/>
          </cell>
          <cell r="EI179" t="str">
            <v xml:space="preserve">La ejecución del plan de fortalecimiento  está encaminada a ofrecer a la ciudadania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Tunjuelito, sensibilizando a 95 ciudadanos.
 De los 1000 ciudadanos sensibilizados programados a la fecha, la dependencia lleva 1367 desde el inicio del año, la meta programada a principio de año en esta actividad se cumplio en su totalidad en el mes de julio.
En el mes se cualificaron a 111 servidores en las localidad de Suba, en la Policía Metropolitana de Bogotá, Centro de Información Estratégica Policía Seccional y en la Cámara de Comercio de Bogotá. 
Se da cumplimiento a la actividad programada No. 8. Cualificar a 600 servidores, de acuerdo con  las actividades presentadas en la matriz de seguimiento cargada en la carpeta de evidencias y los informes.
</v>
          </cell>
          <cell r="EJ179" t="str">
            <v xml:space="preserve">En realción a lo planeado y ejecutado no se presentaron retrasos.
</v>
          </cell>
          <cell r="EK179" t="str">
            <v xml:space="preserve">En el desarrollo de las actividades se dio los parámetros a los servidores que ejercen funciones de IVC  para que estén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Fortalecimiento de las competencias de los servidores que cumplen funciones de IVC.
</v>
          </cell>
          <cell r="EL179">
            <v>0</v>
          </cell>
          <cell r="EM179" t="str">
            <v/>
          </cell>
          <cell r="EN179" t="str">
            <v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Rafael Uribe Uribe, sensibilizando a 20 ciudadanos.
 De los 1000 ciudadanos sensibilizados programados a la fecha, la dependencia lleva 1387 desde el inicio del año, la meta programada a principio de año en esta actividad se cumplió en su totalidad en el mes de julio.
Se ha venido desarrollando la gestión indicada para culminar con la totalidad de las actividades presentadas en el plan de acción de la dependencia, del cual  falta una actividad por reportar. Se indica que se está desarrollando el diseño del formulario único de visitas, para aprobación por parte del subdirector de IVC y su socialización con la entidad pertinente.
</v>
          </cell>
          <cell r="EO179" t="str">
            <v xml:space="preserve">La actividad que estaba prevista a realizarse en este mes, se desarrolló con anterioridad en el mes de agosto.
</v>
          </cell>
          <cell r="EP179" t="str">
            <v xml:space="preserve">
Entrega de información a los comerciantes acerca de condiciones de operación de los establecimientos de comercio.
Se genera un mecanismo de prevención para los comerciantes.
Fortalecimiento de las competencias de los servidores que cumplen funciones de IVC.
</v>
          </cell>
          <cell r="EQ179">
            <v>1</v>
          </cell>
          <cell r="ER179" t="str">
            <v/>
          </cell>
          <cell r="ES179" t="str">
            <v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Bosa, 14 y 15 de noviembre sensibilizando a 47 ciudadanos/comerciantes.
Candelaria, 20 de noviembre sensibilizando a 11 ciudadanos/comerciantes.
Se participó en jornadas de super CADE movil simultaneas en las localidades de Kennedy, Ciudad Bolivar y Suba el 29 de noviembre sensibilizando a 74 ciudadanos/ comerciantes.
 De los 1000 ciudadanos sensibilizados programados a la fecha, la dependencia lleva 1519 desde el inicio del año, la meta programada a principio de año en esta actividad se cumplió en su totalidad en el mes de julio.
Se diseña y socializa el proyecto de fomulario único de visitas para la SDG, UAECOB y la SDS, con el objetivo de facilitar su implementación en una futura modificación y cargue de estos en  la plataforma tecnologica de IVC. 
Al realizar esta actividad se da cumplimiento del indicador al 100%, ya que se desarrollaron las 12 actividades que se tenian programadas para el año, esto se puede evidenciar en la matriz de seguimiento a indicadores de la dependencia.
</v>
          </cell>
          <cell r="ET179" t="str">
            <v>N/A</v>
          </cell>
          <cell r="EU179" t="str">
            <v xml:space="preserve">Entrega de información a los comerciantes acerca de condiciones de operación de los establecimientos de comercio.
Se genera un mecanismo de prevención para los comerciantes.
Con el diseño del proyecto de formulario único de visitas y la posibilidad de incluirlas en la plataforma tecnológica, se obtendra información unificada y al instante de las actuaciones realizadas por las entidades en campo en tiempo real.
Se garantiza la veracidad de la información reportada.
Se permite mejorar la coordinación de la SSGIVC sobre las actividades de IVC.
</v>
          </cell>
          <cell r="EV179">
            <v>0</v>
          </cell>
          <cell r="EW179" t="str">
            <v/>
          </cell>
          <cell r="EX179" t="str">
            <v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Se da cumplimiento total al plan de fortalecimiento en noviembre, ya que se desarrollaron las 12 actividades que se tenian programadas para el año, esto se puede evidenciar en la matriz de seguimiento a indicadores de la dependencia.
</v>
          </cell>
          <cell r="EY179" t="str">
            <v>N/A</v>
          </cell>
          <cell r="EZ179" t="str">
            <v xml:space="preserve">Entrega de información a los comerciantes acerca de condiciones de operación de los establecimientos de comercio.
Se genera un mecanismo de prevención para los comerciantes.
Con el diseño del proyecto de formulario único de visitas y la posibilidad de incluirlas en la plataforma tecnológica, se obtendra información unificada y al instante de las actuaciones realizadas por las entidades en campo en tiempo real.
Se garantiza la veracidad de la información reportada.
Se permite mejorar la coordinación de la SSGIVC sobre las actividades de IVC.
</v>
          </cell>
          <cell r="FA179">
            <v>12</v>
          </cell>
          <cell r="FB179">
            <v>0</v>
          </cell>
          <cell r="FC179" t="str">
            <v>Cumple</v>
          </cell>
          <cell r="FD179" t="str">
            <v>Cumplido</v>
          </cell>
          <cell r="FE179" t="str">
            <v>Anticipado</v>
          </cell>
          <cell r="FF179" t="str">
            <v>Adecuado</v>
          </cell>
          <cell r="FG179" t="str">
            <v>Coherente</v>
          </cell>
          <cell r="FH179" t="str">
            <v>Concuerda</v>
          </cell>
          <cell r="FI179" t="str">
            <v>Concuerda</v>
          </cell>
          <cell r="FJ179" t="str">
            <v>Relación directa</v>
          </cell>
          <cell r="FK179" t="str">
            <v>Adecuado</v>
          </cell>
          <cell r="FL179" t="str">
            <v>Oportuna</v>
          </cell>
          <cell r="FM179" t="str">
            <v xml:space="preserve">Se solicita profundizar los avances y logros de la ejecución de las actividades, describiendo el resultado e identificando que tipos de sensibilización fueron efectuadas.
En el mismo sentido se observa que durante el mes de enero la dependencia describe un proceso de sensibilización en Ciudad bolívar, sin embargo, este proceso no se ve reflejado en la medición del avance y cumplimiento del indicador. Estas diferencias también reflejan inconsistencia en el reporte cualitativo y cuantitativo del indicador, lo cual afecta la verificación efectuada a su cumplimiento.
Modificación de la retroalimentación con base en el comunicado 3-2019-12199 del 29 de abril.
</v>
          </cell>
          <cell r="FN179" t="str">
            <v>Yady Paola Morales</v>
          </cell>
          <cell r="FO179" t="str">
            <v>Cumple</v>
          </cell>
          <cell r="FP179" t="str">
            <v>Cumplido</v>
          </cell>
          <cell r="FQ179" t="e">
            <v>#N/A</v>
          </cell>
          <cell r="FR179" t="str">
            <v>Adecuado</v>
          </cell>
          <cell r="FS179" t="str">
            <v>Coherente</v>
          </cell>
          <cell r="FT179" t="str">
            <v>Concuerda</v>
          </cell>
          <cell r="FU179" t="str">
            <v>Concuerda</v>
          </cell>
          <cell r="FV179" t="str">
            <v>Relación directa</v>
          </cell>
          <cell r="FW179" t="str">
            <v>Adecuado</v>
          </cell>
          <cell r="FX179" t="str">
            <v>Oportuna</v>
          </cell>
          <cell r="FY179" t="str">
            <v>Sin observaciones</v>
          </cell>
          <cell r="FZ179" t="str">
            <v>Juan Guillermo Becerra J.</v>
          </cell>
          <cell r="GA179" t="str">
            <v>Cumple</v>
          </cell>
          <cell r="GB179" t="str">
            <v>Anticipado</v>
          </cell>
          <cell r="GC179" t="e">
            <v>#N/A</v>
          </cell>
          <cell r="GD179" t="str">
            <v>Adecuado</v>
          </cell>
          <cell r="GE179" t="str">
            <v>Coherente</v>
          </cell>
          <cell r="GF179" t="str">
            <v>Concuerda</v>
          </cell>
          <cell r="GG179" t="str">
            <v>Concuerda</v>
          </cell>
          <cell r="GH179" t="str">
            <v>Relación directa</v>
          </cell>
          <cell r="GI179" t="str">
            <v>Adecuado</v>
          </cell>
          <cell r="GJ179" t="str">
            <v>Oportuna</v>
          </cell>
          <cell r="GK179" t="str">
            <v>Sin observación</v>
          </cell>
          <cell r="GL179" t="str">
            <v>Juan Guillermo Becerra J.</v>
          </cell>
          <cell r="GM179">
            <v>0</v>
          </cell>
          <cell r="GN179" t="str">
            <v>Cumplido</v>
          </cell>
          <cell r="GO179" t="e">
            <v>#N/A</v>
          </cell>
          <cell r="GP179" t="str">
            <v>Adecuado</v>
          </cell>
          <cell r="GQ179" t="str">
            <v>Coherente</v>
          </cell>
          <cell r="GR179" t="str">
            <v>Concuerda</v>
          </cell>
          <cell r="GS179" t="str">
            <v>Concuerda</v>
          </cell>
          <cell r="GT179" t="str">
            <v>Relación directa</v>
          </cell>
          <cell r="GU179" t="str">
            <v>Adecuado</v>
          </cell>
          <cell r="GV179" t="str">
            <v>Oportuna</v>
          </cell>
          <cell r="GW179" t="str">
            <v>Sin observación</v>
          </cell>
          <cell r="GX179" t="str">
            <v>Juan Guillermo Becerra J.</v>
          </cell>
          <cell r="GY179">
            <v>0</v>
          </cell>
          <cell r="GZ179">
            <v>0</v>
          </cell>
          <cell r="HA179">
            <v>2</v>
          </cell>
          <cell r="HB179">
            <v>1</v>
          </cell>
          <cell r="HC179">
            <v>1</v>
          </cell>
          <cell r="HD179">
            <v>2</v>
          </cell>
          <cell r="HE179">
            <v>1</v>
          </cell>
          <cell r="HF179">
            <v>3</v>
          </cell>
          <cell r="HG179">
            <v>1</v>
          </cell>
          <cell r="HH179">
            <v>0</v>
          </cell>
          <cell r="HI179">
            <v>1</v>
          </cell>
          <cell r="HJ179">
            <v>0</v>
          </cell>
          <cell r="HK179">
            <v>12</v>
          </cell>
          <cell r="HL179">
            <v>0</v>
          </cell>
          <cell r="HM179">
            <v>0</v>
          </cell>
          <cell r="HN179">
            <v>0.16666666666666666</v>
          </cell>
          <cell r="HO179">
            <v>8.3333333333333329E-2</v>
          </cell>
          <cell r="HP179">
            <v>8.3333333333333329E-2</v>
          </cell>
          <cell r="HQ179">
            <v>0.16666666666666666</v>
          </cell>
          <cell r="HR179">
            <v>8.3333333333333329E-2</v>
          </cell>
          <cell r="HS179">
            <v>0.25</v>
          </cell>
          <cell r="HT179">
            <v>8.3333333333333329E-2</v>
          </cell>
          <cell r="HU179">
            <v>0</v>
          </cell>
          <cell r="HV179">
            <v>8.3333333333333329E-2</v>
          </cell>
          <cell r="HW179">
            <v>0</v>
          </cell>
          <cell r="HX179">
            <v>1</v>
          </cell>
          <cell r="HY179" t="str">
            <v>No Programó</v>
          </cell>
          <cell r="HZ179" t="str">
            <v>No Programó</v>
          </cell>
          <cell r="IA179">
            <v>1</v>
          </cell>
          <cell r="IB179">
            <v>0.75</v>
          </cell>
          <cell r="IC179">
            <v>0.8</v>
          </cell>
          <cell r="ID179">
            <v>1.0000000000000002</v>
          </cell>
          <cell r="IE179">
            <v>1.0000000000000002</v>
          </cell>
          <cell r="IF179">
            <v>1.1111111111111114</v>
          </cell>
          <cell r="IG179">
            <v>1.1000000000000001</v>
          </cell>
          <cell r="IH179">
            <v>1.0000000000000002</v>
          </cell>
          <cell r="II179">
            <v>1</v>
          </cell>
          <cell r="IJ179">
            <v>1</v>
          </cell>
          <cell r="IK179">
            <v>1</v>
          </cell>
          <cell r="IL179">
            <v>1.0000000000000002</v>
          </cell>
          <cell r="IM179">
            <v>1.1000000000000001</v>
          </cell>
          <cell r="IN179">
            <v>1</v>
          </cell>
          <cell r="IP179">
            <v>0.16666666666666666</v>
          </cell>
          <cell r="IQ179">
            <v>0.5</v>
          </cell>
          <cell r="IR179">
            <v>0.91666666666666674</v>
          </cell>
          <cell r="IS179">
            <v>1</v>
          </cell>
        </row>
        <row r="180">
          <cell r="A180">
            <v>87</v>
          </cell>
          <cell r="B180" t="str">
            <v>Subdirección de Seguimiento a la  Gestión de Inspección, Vigilancia y  Control</v>
          </cell>
          <cell r="C180" t="str">
            <v>Subdirector de Seguimiento a la  Gestión de Inspección, Vigilancia y  Control</v>
          </cell>
          <cell r="D180" t="str">
            <v>Jair Fernando Imbachí Cerón</v>
          </cell>
          <cell r="E180" t="str">
            <v>P1 -  ÉTICA, BUEN GOBIERNO Y TRANSPARENCIA</v>
          </cell>
          <cell r="F180" t="str">
            <v>P1O2 Fortalecer la capacidad de formulación, implementación y seguimiento, de la política pública de competencia de la Secretaría General; así como las estrategias y mecanismos de evaluación.</v>
          </cell>
          <cell r="G180" t="str">
            <v>P1O2A5 Implementar sistema de gestión de Inspección, Vigilancia y Control</v>
          </cell>
          <cell r="H180" t="str">
            <v xml:space="preserve">Actualizar la herramienta tecnológica del SUDIVC </v>
          </cell>
          <cell r="I180" t="str">
            <v>Herramienta tecnológica del SUDIVC actualizada</v>
          </cell>
          <cell r="J180" t="str">
            <v>Se pretende fortalecer y optimizar los procesos e instrumentos de IVC en el Distrito Capital mediante la actualización de la plataforma tecnológica del SUDIVC. Se espera medir el avance en la adecuación de la herramienta, acorde con los requerimientos de la dependencia.</v>
          </cell>
          <cell r="K180" t="str">
            <v># actividades para la actualizacion de la plataforma ejecutadas / actividades  para la actualizacion de la plataforma programadas</v>
          </cell>
          <cell r="L180" t="str">
            <v>Número de fases ejecutadas</v>
          </cell>
          <cell r="M180" t="str">
            <v>Total de fases programadas</v>
          </cell>
          <cell r="O180" t="str">
            <v>Plataforma tecnológica actualizada del SUDIVC</v>
          </cell>
          <cell r="P180" t="str">
            <v>Suscribir acuerdos de servicio con las entidades distritales de IVC.
Gestionar elaboración de la matriz de riesgo del SUDIVC.
Realizar pruebas tecnológicas y funcionales de la plataforma IVC.
Realizar y evaluar piloto y ejecutar replica en el DC.</v>
          </cell>
          <cell r="Q180" t="str">
            <v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-Pruebas de plataforma tecnológica.
- Matriz donde se evidencian los avances de la actualización de la plataforma cronológicamente. 
- Informes de resultados.
- Comunicados (mediante oficio y/o correo electrónico).</v>
          </cell>
          <cell r="R180" t="str">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ell>
          <cell r="S180" t="str">
            <v>Constante</v>
          </cell>
          <cell r="T180" t="str">
            <v>Constante</v>
          </cell>
          <cell r="U180" t="str">
            <v>Porcentaje</v>
          </cell>
          <cell r="V180" t="str">
            <v xml:space="preserve">Eficacia </v>
          </cell>
          <cell r="W180" t="str">
            <v>Resultado</v>
          </cell>
          <cell r="X180">
            <v>2016</v>
          </cell>
          <cell r="Y180">
            <v>0</v>
          </cell>
          <cell r="Z180">
            <v>2016</v>
          </cell>
          <cell r="AA180">
            <v>0</v>
          </cell>
          <cell r="AB180">
            <v>1</v>
          </cell>
          <cell r="AC180">
            <v>1</v>
          </cell>
          <cell r="AD180">
            <v>1</v>
          </cell>
          <cell r="AE180">
            <v>1</v>
          </cell>
          <cell r="AF180">
            <v>0</v>
          </cell>
          <cell r="AG180" t="str">
            <v>No Aplica</v>
          </cell>
          <cell r="AH180" t="str">
            <v>No Aplica</v>
          </cell>
          <cell r="AI180">
            <v>1</v>
          </cell>
          <cell r="AJ180">
            <v>1</v>
          </cell>
          <cell r="AK180" t="str">
            <v>No Aplica</v>
          </cell>
          <cell r="AL180" t="str">
            <v>No Aplica</v>
          </cell>
          <cell r="AM180" t="str">
            <v>No Aplica</v>
          </cell>
          <cell r="AN180" t="str">
            <v>No Aplica</v>
          </cell>
          <cell r="AO180" t="str">
            <v>No Aplica</v>
          </cell>
          <cell r="AP180" t="str">
            <v>No Aplica</v>
          </cell>
          <cell r="AQ180" t="str">
            <v>No Aplica</v>
          </cell>
          <cell r="AR180" t="str">
            <v>No Aplica</v>
          </cell>
          <cell r="AS180" t="str">
            <v>No Aplica</v>
          </cell>
          <cell r="AT180" t="str">
            <v>No Aplica</v>
          </cell>
          <cell r="AU180" t="str">
            <v>No Aplica</v>
          </cell>
          <cell r="AV180" t="str">
            <v>No Aplica</v>
          </cell>
          <cell r="AW180" t="str">
            <v>No Aplica</v>
          </cell>
          <cell r="AX180" t="str">
            <v>No Aplica</v>
          </cell>
          <cell r="AY180" t="str">
            <v>No Aplica</v>
          </cell>
          <cell r="AZ180" t="str">
            <v>No Aplica</v>
          </cell>
          <cell r="BA180" t="str">
            <v>No Aplica</v>
          </cell>
          <cell r="BB180" t="str">
            <v>No Aplica</v>
          </cell>
          <cell r="BC180" t="str">
            <v>No Aplica</v>
          </cell>
          <cell r="BD180" t="str">
            <v>No Aplica</v>
          </cell>
          <cell r="BE180" t="str">
            <v>No Aplica</v>
          </cell>
          <cell r="BF180" t="str">
            <v>No Aplica</v>
          </cell>
          <cell r="BG180" t="str">
            <v>No Aplica</v>
          </cell>
          <cell r="BH180" t="str">
            <v>No Aplica</v>
          </cell>
          <cell r="BI180" t="str">
            <v>No Aplica</v>
          </cell>
          <cell r="BJ180" t="str">
            <v>No Aplica</v>
          </cell>
          <cell r="BK180" t="str">
            <v>No Aplica</v>
          </cell>
          <cell r="BL180" t="str">
            <v>No Aplica</v>
          </cell>
          <cell r="BM180" t="str">
            <v xml:space="preserve">Plan Estratégico InstitucionalPlan de Acción </v>
          </cell>
          <cell r="BN180" t="str">
            <v>Fortalecer y optimizar los procesos e instrumentos de IVC en el Distrito Capital mediante la actualización de la plataforma tecnológica del Sistema Unificado Distrital de Inspección, Vigilancia y Control (SUDIVC). Se  medirá el avance en la adecuación de la herramienta.</v>
          </cell>
          <cell r="BO180" t="str">
            <v xml:space="preserve">Interoperabilidad para la georreferenciación con UAE Catastro Distrital – IDECA.
Interoperabilidad con los sistemas de información con entidades Distritales SDS y SDA. 
Elaboración de formularios dinámicos de visitas.
Evaluación de la implementación. </v>
          </cell>
          <cell r="BP180" t="str">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ell>
          <cell r="BQ180" t="str">
            <v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-Pruebas de plataforma tecnológica.
- Matriz donde se evidencian los avances de la actualización de la plataforma cronológicamente. 
- Informes de resultados.
- Comunicados (mediante oficio y/o correo electrónico).</v>
          </cell>
          <cell r="BR180" t="str">
            <v>Suma</v>
          </cell>
          <cell r="BS180">
            <v>4</v>
          </cell>
          <cell r="BT180">
            <v>0</v>
          </cell>
          <cell r="BU180">
            <v>0</v>
          </cell>
          <cell r="BV180">
            <v>0</v>
          </cell>
          <cell r="BW180">
            <v>1</v>
          </cell>
          <cell r="BX180">
            <v>0</v>
          </cell>
          <cell r="BY180">
            <v>1</v>
          </cell>
          <cell r="BZ180">
            <v>0</v>
          </cell>
          <cell r="CA180">
            <v>1</v>
          </cell>
          <cell r="CB180">
            <v>0</v>
          </cell>
          <cell r="CC180">
            <v>1</v>
          </cell>
          <cell r="CD180">
            <v>0</v>
          </cell>
          <cell r="CE180">
            <v>0</v>
          </cell>
          <cell r="CF180">
            <v>0</v>
          </cell>
          <cell r="CG180">
            <v>0</v>
          </cell>
          <cell r="CH180">
            <v>0</v>
          </cell>
          <cell r="CI180">
            <v>0.25</v>
          </cell>
          <cell r="CJ180">
            <v>0</v>
          </cell>
          <cell r="CK180">
            <v>0.25</v>
          </cell>
          <cell r="CL180">
            <v>0</v>
          </cell>
          <cell r="CM180">
            <v>0.25</v>
          </cell>
          <cell r="CN180">
            <v>0</v>
          </cell>
          <cell r="CO180">
            <v>0.25</v>
          </cell>
          <cell r="CP180">
            <v>0</v>
          </cell>
          <cell r="CQ180">
            <v>0</v>
          </cell>
          <cell r="CR180">
            <v>1</v>
          </cell>
          <cell r="CS180">
            <v>0</v>
          </cell>
          <cell r="CT180" t="str">
            <v/>
          </cell>
          <cell r="CU180" t="str">
            <v xml:space="preserve">Gestión de interoperabilidad con Catastro, para lograr la georreferencia de los establecimientos de comercio mediante la dirección. Se realizaron mesas y sesiones técnicas con Catastro Neia y Confecamaras.
</v>
          </cell>
          <cell r="CV180" t="str">
            <v xml:space="preserve">Según lo planeado y lo ejecutado no se presentaron retrasos.
</v>
          </cell>
          <cell r="CW180" t="str">
            <v>Con el desarrollo  de las mesas técnicas, se van evidenciando actividades a realizar para el cumplimiento de los requerimientos especificos en la actualización de la plataforma.</v>
          </cell>
          <cell r="CX180">
            <v>0</v>
          </cell>
          <cell r="CY180" t="str">
            <v/>
          </cell>
          <cell r="CZ180" t="str">
            <v xml:space="preserve">Solicitud formal a Catastro de parte de la Secretaría General para tener acceso al servicio de georreferencia.
Solicitud de actualización de funcionarios a Alcaldías Locales para creación de usuarios y capacitación de la plataforma IVC.
</v>
          </cell>
          <cell r="DA180" t="str">
            <v xml:space="preserve">Según lo planeado y lo ejecutado no se presentaron retrasos.
</v>
          </cell>
          <cell r="DB180" t="str">
            <v>Con el desarrollo  de las mesas técnicas, se van evidenciando actividades a realizar para el cumplimiento de los requerimientos especificos en la actualización de la plataforma.</v>
          </cell>
          <cell r="DC180">
            <v>0</v>
          </cell>
          <cell r="DD180" t="str">
            <v/>
          </cell>
          <cell r="DE180" t="str">
            <v>Inician trabajos de desarrollo Web service por parte de Confecámaras.
Estudios previos para la modificación del formulario de bomberos y agenda de mesa técnica con la entidad.
Sesión técnica con SDG, SDS, SDA, UAECOB, para evaluar el uso de la plataforma de manera directa por UAECOB y SDG y plan de interoperabilidad por la SDS y SDA.</v>
          </cell>
          <cell r="DF180" t="str">
            <v xml:space="preserve">Según lo planeado y lo ejecutado no se presentaron retrasos.
</v>
          </cell>
          <cell r="DG180" t="str">
            <v>Con el desarrollo  de las mesas técnicas, se van evidenciando actividades a realizar para el cumplimiento de los requerimientos especificos en la actualización de la plataforma.</v>
          </cell>
          <cell r="DH180">
            <v>0</v>
          </cell>
          <cell r="DI180" t="str">
            <v/>
          </cell>
          <cell r="DJ180"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de momento  la plataforma esta en etapa de pruebas para el paso a producción el próximo 2 de junio del 2019.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Si bien se han realizado acciones para el cumplimiento de las actividades programadas, se depende de aprobaciones del dueño y administrador de la plataforma Confecámaras.</v>
          </cell>
          <cell r="DK180" t="str">
            <v xml:space="preserve">La dificultad en el cumplimiento de las actividades programadas para este mes, se da debido a que el proveedor de la plataforma tiene estipulado  la fecha de  entrega de la herramienta tecnologica IVC  el 10 de mayo de 2019.
Ese mismo día, se entregará parte del desarrollo del Web Service que interoperará con la Secretaría Distrital de Ambiente, la cual en el mes de abril termino el desarrollo de su Web service para conectar con la plataforma IVC.
Se remiten evidencias de la gestión realizada en este mes, indicando que el retraso depende de aprobaciones y gestión de otras entidades.
</v>
          </cell>
          <cell r="DL180" t="str">
            <v>N/A</v>
          </cell>
          <cell r="DM180">
            <v>0</v>
          </cell>
          <cell r="DN180" t="str">
            <v/>
          </cell>
          <cell r="DO180"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de momento  la plataforma esta en etapa de pruebas para el paso a producción el próximo 2 de junio del 2019.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Si bien se han realizado acciones para el cumplimiento de las actividades programadas, se depende de aprobaciones del dueño y administrador de la plataforma Confecámaras.</v>
          </cell>
          <cell r="DP180" t="str">
            <v xml:space="preserve">Si bien no hay actividades programadas para el mes sobre este indicador, es preciso indicar que no se ha cumplido la actividad que estaba para realizar en abril por lo siguiente:
Se presentaron dificultades  en el proceso de georrefrenciación de las nuevas empresas creadas en el rues para obtener la localidad de estas a tráves de la herramienta de Catrastro Bogotá "IDECA",; por lo tanto, en la reunión del consejo Asesor del 2 de abril de 2019 se definió la fecha de entrega de la pltaforma IVC para el día 2 de junio de 2019. Sin este requerimiento no se prodrá poner en funcionamiento la plataforma tecnologica de IVC afectando las demás actividades porpuestas. </v>
          </cell>
          <cell r="DQ180" t="str">
            <v>N/A</v>
          </cell>
          <cell r="DR180">
            <v>1</v>
          </cell>
          <cell r="DS180" t="str">
            <v/>
          </cell>
          <cell r="DT180"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Durante este mes se dio por terminada una actividad de las 4 propuestas. "Interoperabilidad para la georeferenciación con UAE Catastro Distrital - IDECA", donde se dio por culminado con el cargue de datos de la georeferenciación dentro de la herramienta.</v>
          </cell>
          <cell r="DU180" t="str">
            <v xml:space="preserve">De acuerdo a la solicitud de reprogramación del indicador, en cuanto a lo ejecutado no se presentaron retrasos.
</v>
          </cell>
          <cell r="DV180" t="str">
            <v>Con el cumplimiento de la actividad número 1 realizada se presentan los siguientes beneficios:
Se tiene de manera actualizada la base de datos del RUES de las empresas y/o establecimientos de comercio creados a partir del 7 de junio de 2019.
Se verificó el uso adecuado de la Matriz Distrita lde Riesgo con los cargues generados de la base de datos del RUES.
Se logró filtrar por localidades los establecimientos, optimizando el proceso con la SDG y la UAECOB; en cuanto a la programación y agendamiento de las alertas.</v>
          </cell>
          <cell r="DW180">
            <v>1</v>
          </cell>
          <cell r="DX180" t="str">
            <v/>
          </cell>
          <cell r="DY180"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Durante este mes se dio por terminada una actividad de las 3 faltantes. "Creación de usuarios dentro de la plataforma tecnológica de IVC", donde se dio por finalizada con el cargue de información de los usuarios de las entidades dentro de la herramienta y la correspondiente capacitación acerca de las funcionalidades tecnicas y resultados generados por la misma.
</v>
          </cell>
          <cell r="DZ180" t="str">
            <v xml:space="preserve">En realción a lo planeado y ejecutado no se presentaron retrasos.
</v>
          </cell>
          <cell r="EA180" t="str">
            <v xml:space="preserve">Con el cumplimiento de la actividad número 4  se presentan los siguientes beneficios:
Los usuarios tienen conocimiento de como pueden operar la plataforma.
Agiliza el diligenciamiento de la herramienta disminuyendo el tiempo de ejecución de la visita.
Tienen la cantidad de preguntas y requerimientos especificos  necesarias paera realizar la visita de manera practica y efectiva.
</v>
          </cell>
          <cell r="EB180">
            <v>1</v>
          </cell>
          <cell r="EC180" t="str">
            <v/>
          </cell>
          <cell r="ED180"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Durante el mes se culminó una actividad de las 2 faltantes. "Posibilidad de interoperabilidad con sistemas de información con entidades Distritales SDS y SDA", se dio por finalizada la actividad  con sesiones de trabajo donde se discutió la posibilidad de desarrollar  los web service por parte de Confecámaras y la SDS. Para la interoperabilidad propuesta se ha visto la posibilidad de desarrollarla, pero la restricción a la ejecución es la falta de presupuesto por parte del Administrador de  la plataforma.
 </v>
          </cell>
          <cell r="EE180" t="str">
            <v xml:space="preserve">En relación a lo planeado y ejecutado no se presentaron retrasos.
</v>
          </cell>
          <cell r="EF180" t="str">
            <v xml:space="preserve">Con el cumplimiento de la actividad número 2  se presentan los siguientes beneficios:
Se tiene adelantada la gestión para desarrollar el web service cuando se cuente con los recursos económicos.
La coordinación y articulación con las entidades, las cuales están dispuestas a realizar el desarrollo de los correspondientes web service de interoperabilidad.
</v>
          </cell>
          <cell r="EG180">
            <v>0</v>
          </cell>
          <cell r="EH180" t="str">
            <v/>
          </cell>
          <cell r="EI180"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No se tienen actividades programadas para el mes.
 </v>
          </cell>
          <cell r="EJ180" t="str">
            <v xml:space="preserve">En relación de  lo planeado respecto a lo ejecutado no se presentaron retrasos.
</v>
          </cell>
          <cell r="EK180" t="str">
            <v>N/A</v>
          </cell>
          <cell r="EL180">
            <v>0</v>
          </cell>
          <cell r="EM180" t="str">
            <v/>
          </cell>
          <cell r="EN180"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v>
          </cell>
          <cell r="EO180" t="str">
            <v>De acuerdo a lo programado, se indica que la actividad que debía realizarse este mes no se reporta ya que el formulario dinámico se encuentra en etapa de elaboración. Esta actividad se retrasa, porque se debe tener en cuenta algunas observaciones recibidas por la entidad a la cual se le presentará el proyecto. Se espera dar por terminada esta actividad en el mes de noviembre.</v>
          </cell>
          <cell r="EP180" t="str">
            <v>N/A</v>
          </cell>
          <cell r="EQ180">
            <v>1</v>
          </cell>
          <cell r="ER180" t="str">
            <v/>
          </cell>
          <cell r="ES180"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En el mes se proyectaron y socializaron los formularios dinámicos, los cuales fueron diseñados como propuesta, entregando una alternativa a la SDS para poder utilizar la plataforma de IVC sin necesidad de interoperabilidad. Con el desarrollo de esta actividad se da por culminado este indicador, logrando el cumplimiento de las 4 actividades que se habian programado para la vigencia.  
 </v>
          </cell>
          <cell r="ET180" t="str">
            <v>N/A</v>
          </cell>
          <cell r="EU180" t="str">
            <v xml:space="preserve">Los beneficios con la elaboración del proyecto de formularios dinámicos:
* Es una guía para la implementación de los fomularios de la Unidad Administrativa Especial Cuerpo Oficial de Bomberos de bogotá, en riesgo alto y moderado, y para la Sectretaría Distrital de Salud, que actualmente se diligencia en papel.
* Este diseño facilitará el diagrama de flujo en la plataforma de IVC para estos formularios, ya que la plataforma actualmente no tiene estas funciones y para su desarrollo se deberá cambiar parte de la arquitectura de la plataforma.
* Disminuir el tiempo de intervención en las Visitas Multidisciplinarias de Inspección.
* Se pretende reducir el uso del papel en el desarrollo de las actividades de IVC.
</v>
          </cell>
          <cell r="EV180">
            <v>0</v>
          </cell>
          <cell r="EW180" t="str">
            <v/>
          </cell>
          <cell r="EX180"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Se da por culminado este indicador en noviembre, logrando el cumplimiento de las 4 actividades que se habian programado para la vigencia.  
 </v>
          </cell>
          <cell r="EY180" t="str">
            <v>N/A</v>
          </cell>
          <cell r="EZ180" t="str">
            <v xml:space="preserve">
</v>
          </cell>
          <cell r="FA180">
            <v>4</v>
          </cell>
          <cell r="FB180">
            <v>0</v>
          </cell>
          <cell r="FC180" t="str">
            <v>Cumple</v>
          </cell>
          <cell r="FD180" t="str">
            <v>No programó</v>
          </cell>
          <cell r="FE180" t="str">
            <v>No programó</v>
          </cell>
          <cell r="FF180" t="str">
            <v>No aplica</v>
          </cell>
          <cell r="FG180" t="str">
            <v>No aplica</v>
          </cell>
          <cell r="FH180" t="str">
            <v>No aplica</v>
          </cell>
          <cell r="FI180" t="str">
            <v>No aplica</v>
          </cell>
          <cell r="FJ180" t="str">
            <v>No aplica</v>
          </cell>
          <cell r="FK180" t="str">
            <v>No aplica</v>
          </cell>
          <cell r="FL180" t="str">
            <v>Oportuna</v>
          </cell>
          <cell r="FM180" t="str">
            <v>N/A</v>
          </cell>
          <cell r="FN180" t="str">
            <v>Yady Paola Morales</v>
          </cell>
          <cell r="FO180" t="str">
            <v>Cumple</v>
          </cell>
          <cell r="FP180" t="str">
            <v>Deficiente</v>
          </cell>
          <cell r="FQ180" t="e">
            <v>#N/A</v>
          </cell>
          <cell r="FR180" t="str">
            <v>Adecuado</v>
          </cell>
          <cell r="FS180" t="str">
            <v>Coherente</v>
          </cell>
          <cell r="FT180" t="str">
            <v>Concuerda</v>
          </cell>
          <cell r="FU180" t="str">
            <v>Concuerda</v>
          </cell>
          <cell r="FV180" t="str">
            <v>Relación directa</v>
          </cell>
          <cell r="FW180" t="str">
            <v>Adecuado</v>
          </cell>
          <cell r="FX180" t="str">
            <v>Oportuna</v>
          </cell>
          <cell r="FY180" t="str">
            <v>Teniendo en cuenta que la ejecución se encuentra al 50% frente a la programación, es importante que se haga validación de las actividades propuestas para el cumplimiento del indicador en los cinco meses restantes para ello.</v>
          </cell>
          <cell r="FZ180" t="str">
            <v>Juan Guillermo Becerra J.</v>
          </cell>
          <cell r="GA180" t="str">
            <v>Cumple</v>
          </cell>
          <cell r="GB180" t="str">
            <v>Cumplido</v>
          </cell>
          <cell r="GC180" t="e">
            <v>#N/A</v>
          </cell>
          <cell r="GD180" t="str">
            <v>Adecuado</v>
          </cell>
          <cell r="GE180" t="str">
            <v>Coherente</v>
          </cell>
          <cell r="GF180" t="str">
            <v>Concuerda</v>
          </cell>
          <cell r="GG180" t="str">
            <v>Concuerda</v>
          </cell>
          <cell r="GH180" t="str">
            <v>Relación directa</v>
          </cell>
          <cell r="GI180" t="str">
            <v>Adecuado</v>
          </cell>
          <cell r="GJ180" t="str">
            <v>Oportuna</v>
          </cell>
          <cell r="GK180" t="str">
            <v>Sin Observación</v>
          </cell>
          <cell r="GL180" t="str">
            <v>Juan Guillermo Becerra J.</v>
          </cell>
          <cell r="GM180">
            <v>0</v>
          </cell>
          <cell r="GN180" t="str">
            <v>Cumplido</v>
          </cell>
          <cell r="GO180" t="e">
            <v>#N/A</v>
          </cell>
          <cell r="GP180" t="str">
            <v>Adecuado</v>
          </cell>
          <cell r="GQ180" t="str">
            <v>Coherente</v>
          </cell>
          <cell r="GR180" t="str">
            <v>Concuerda</v>
          </cell>
          <cell r="GS180" t="str">
            <v>Concuerda</v>
          </cell>
          <cell r="GT180" t="str">
            <v>Relación directa</v>
          </cell>
          <cell r="GU180" t="str">
            <v>Adecuado</v>
          </cell>
          <cell r="GV180" t="str">
            <v>Oportuna</v>
          </cell>
          <cell r="GW180" t="str">
            <v>Sin observación</v>
          </cell>
          <cell r="GX180" t="str">
            <v>Juan Guillermo Becerra J.</v>
          </cell>
          <cell r="GY180">
            <v>0</v>
          </cell>
          <cell r="GZ180">
            <v>0</v>
          </cell>
          <cell r="HA180">
            <v>0</v>
          </cell>
          <cell r="HB180">
            <v>0</v>
          </cell>
          <cell r="HC180">
            <v>0</v>
          </cell>
          <cell r="HD180">
            <v>1</v>
          </cell>
          <cell r="HE180">
            <v>1</v>
          </cell>
          <cell r="HF180">
            <v>1</v>
          </cell>
          <cell r="HG180">
            <v>0</v>
          </cell>
          <cell r="HH180">
            <v>0</v>
          </cell>
          <cell r="HI180">
            <v>1</v>
          </cell>
          <cell r="HJ180">
            <v>0</v>
          </cell>
          <cell r="HK180">
            <v>4</v>
          </cell>
          <cell r="HL180">
            <v>0</v>
          </cell>
          <cell r="HM180">
            <v>0</v>
          </cell>
          <cell r="HN180">
            <v>0</v>
          </cell>
          <cell r="HO180">
            <v>0</v>
          </cell>
          <cell r="HP180">
            <v>0</v>
          </cell>
          <cell r="HQ180">
            <v>0.25</v>
          </cell>
          <cell r="HR180">
            <v>0.25</v>
          </cell>
          <cell r="HS180">
            <v>0.25</v>
          </cell>
          <cell r="HT180">
            <v>0</v>
          </cell>
          <cell r="HU180">
            <v>0</v>
          </cell>
          <cell r="HV180">
            <v>0.25</v>
          </cell>
          <cell r="HW180">
            <v>0</v>
          </cell>
          <cell r="HX180">
            <v>1</v>
          </cell>
          <cell r="HY180" t="str">
            <v>No Programó</v>
          </cell>
          <cell r="HZ180" t="str">
            <v>No Programó</v>
          </cell>
          <cell r="IA180" t="str">
            <v>No Programó</v>
          </cell>
          <cell r="IB180">
            <v>0</v>
          </cell>
          <cell r="IC180">
            <v>0</v>
          </cell>
          <cell r="ID180">
            <v>0.5</v>
          </cell>
          <cell r="IE180">
            <v>1</v>
          </cell>
          <cell r="IF180">
            <v>1</v>
          </cell>
          <cell r="IG180">
            <v>1</v>
          </cell>
          <cell r="IH180">
            <v>0.75</v>
          </cell>
          <cell r="II180">
            <v>1</v>
          </cell>
          <cell r="IJ180">
            <v>1</v>
          </cell>
          <cell r="IK180" t="str">
            <v>No Programó</v>
          </cell>
          <cell r="IL180">
            <v>0.5</v>
          </cell>
          <cell r="IM180">
            <v>1</v>
          </cell>
          <cell r="IN180">
            <v>1</v>
          </cell>
          <cell r="IP180">
            <v>0</v>
          </cell>
          <cell r="IQ180">
            <v>0.25</v>
          </cell>
          <cell r="IR180">
            <v>0.75</v>
          </cell>
          <cell r="IS180">
            <v>1</v>
          </cell>
        </row>
        <row r="181">
          <cell r="A181" t="str">
            <v>87A</v>
          </cell>
          <cell r="B181" t="str">
            <v>Subdirección de Seguimiento a la  Gestión de Inspección, Vigilancia y  Control</v>
          </cell>
          <cell r="C181" t="str">
            <v>Subdirector de Seguimiento a la  Gestión de Inspección, Vigilancia y  Control</v>
          </cell>
          <cell r="D181" t="str">
            <v>Jair Fernando Imbachí Cerón</v>
          </cell>
          <cell r="E181" t="str">
            <v>P1 -  ÉTICA, BUEN GOBIERNO Y TRANSPARENCIA</v>
          </cell>
          <cell r="F181" t="str">
            <v>P1O2 Fortalecer la capacidad de formulación, implementación y seguimiento, de la política pública de competencia de la Secretaría General; así como las estrategias y mecanismos de evaluación.</v>
          </cell>
          <cell r="G181" t="str">
            <v>P1O2A5 Implementar sistema de gestión de Inspección, Vigilancia y Control</v>
          </cell>
          <cell r="H181" t="str">
            <v>Realizar visitas multidisciplinarias de Alto Riesgo</v>
          </cell>
          <cell r="I181" t="str">
            <v>Visitas multidisciplinarias de Alto Riesgo realizadas</v>
          </cell>
          <cell r="K181" t="str">
            <v>Sumatoria de visitas multidisciplinarias de Alto Riesgo realizadas</v>
          </cell>
          <cell r="L181" t="str">
            <v>Visitas multidisciplinarias de Alto Riesgo realizadas</v>
          </cell>
          <cell r="M181">
            <v>0</v>
          </cell>
          <cell r="O181" t="str">
            <v>Visitas multidisciplinarias de Alto Riesgo realizadas</v>
          </cell>
          <cell r="Q181" t="str">
            <v xml:space="preserve">Informe de resultados.
</v>
          </cell>
          <cell r="R181" t="str">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ell>
          <cell r="S181" t="str">
            <v>Suma</v>
          </cell>
          <cell r="T181" t="str">
            <v>Suma</v>
          </cell>
          <cell r="U181" t="str">
            <v>Número</v>
          </cell>
          <cell r="V181" t="str">
            <v xml:space="preserve">Eficacia </v>
          </cell>
          <cell r="W181" t="str">
            <v>Resultado</v>
          </cell>
          <cell r="X181">
            <v>2019</v>
          </cell>
          <cell r="Y181">
            <v>0</v>
          </cell>
          <cell r="Z181">
            <v>2019</v>
          </cell>
          <cell r="AA181" t="str">
            <v>No Disponible / No Aplica</v>
          </cell>
          <cell r="AB181" t="str">
            <v>No Disponible / No Aplica</v>
          </cell>
          <cell r="AC181" t="str">
            <v>No Disponible / No Aplica</v>
          </cell>
          <cell r="AD181">
            <v>10</v>
          </cell>
          <cell r="AE181" t="str">
            <v>No Disponible / No Aplica</v>
          </cell>
          <cell r="AF181" t="str">
            <v>No Disponible / No Aplica</v>
          </cell>
          <cell r="AG181" t="str">
            <v>No Aplica</v>
          </cell>
          <cell r="AH181" t="str">
            <v>No Aplica</v>
          </cell>
          <cell r="AI181" t="str">
            <v>No Aplica</v>
          </cell>
          <cell r="AJ181">
            <v>1</v>
          </cell>
          <cell r="AK181" t="str">
            <v>No Aplica</v>
          </cell>
          <cell r="AL181" t="str">
            <v>No Aplica</v>
          </cell>
          <cell r="AM181" t="str">
            <v>No Aplica</v>
          </cell>
          <cell r="AN181" t="str">
            <v>No Aplica</v>
          </cell>
          <cell r="AO181" t="str">
            <v>No Aplica</v>
          </cell>
          <cell r="AP181" t="str">
            <v>No Aplica</v>
          </cell>
          <cell r="AQ181" t="str">
            <v>No Aplica</v>
          </cell>
          <cell r="AR181" t="str">
            <v>No Aplica</v>
          </cell>
          <cell r="AS181" t="str">
            <v>No Aplica</v>
          </cell>
          <cell r="AT181" t="str">
            <v>No Aplica</v>
          </cell>
          <cell r="AU181" t="str">
            <v>No Aplica</v>
          </cell>
          <cell r="AV181" t="str">
            <v>No Aplica</v>
          </cell>
          <cell r="AW181" t="str">
            <v>No Aplica</v>
          </cell>
          <cell r="AX181" t="str">
            <v>No Aplica</v>
          </cell>
          <cell r="AY181" t="str">
            <v>No Aplica</v>
          </cell>
          <cell r="AZ181" t="str">
            <v>No Aplica</v>
          </cell>
          <cell r="BA181" t="str">
            <v>No Aplica</v>
          </cell>
          <cell r="BB181" t="str">
            <v>No Aplica</v>
          </cell>
          <cell r="BC181" t="str">
            <v>No Aplica</v>
          </cell>
          <cell r="BD181" t="str">
            <v>No Aplica</v>
          </cell>
          <cell r="BE181" t="str">
            <v>No Aplica</v>
          </cell>
          <cell r="BF181" t="str">
            <v>No Aplica</v>
          </cell>
          <cell r="BG181" t="str">
            <v>No Aplica</v>
          </cell>
          <cell r="BH181" t="str">
            <v>No Aplica</v>
          </cell>
          <cell r="BI181" t="str">
            <v>No Aplica</v>
          </cell>
          <cell r="BJ181" t="str">
            <v>No Aplica</v>
          </cell>
          <cell r="BK181" t="str">
            <v>No Aplica</v>
          </cell>
          <cell r="BL181" t="str">
            <v>No Aplica</v>
          </cell>
          <cell r="BM181" t="str">
            <v xml:space="preserve">Plan de Acción </v>
          </cell>
          <cell r="BN181" t="str">
            <v xml:space="preserve">Descripción: Medir el cumplimiento de la meta de  visitas multidisciplinarias de alto riesgo a establecimientos de comercio y/o empresas. (Se consideran visitas de alto riesgo a las actividades económicas que según evaluación de expertos de cada entidad   puedan generar afectaciones negativas en la salud y en la seguridad tanto del ciudadano como de su entorno).
Fórmula del indicador: Visitas realizadas/visitas programadas.
Variable 1: Visitas realizadas.
Variable 2: Visitas programadas.
</v>
          </cell>
          <cell r="BO181" t="str">
            <v>Programación y planeación de las visitas.
Ejecución de las visitas multidisciplinarias mediante plataforma tecnológica.
Evaluación de las visitas.</v>
          </cell>
          <cell r="BP181" t="str">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ell>
          <cell r="BQ181" t="str">
            <v xml:space="preserve">Informe de resultados.
</v>
          </cell>
          <cell r="BR181" t="str">
            <v>Suma</v>
          </cell>
          <cell r="BS181">
            <v>10</v>
          </cell>
          <cell r="BT181">
            <v>0</v>
          </cell>
          <cell r="BU181">
            <v>0</v>
          </cell>
          <cell r="BV181">
            <v>0</v>
          </cell>
          <cell r="BW181">
            <v>1</v>
          </cell>
          <cell r="BX181">
            <v>2</v>
          </cell>
          <cell r="BY181">
            <v>2</v>
          </cell>
          <cell r="BZ181">
            <v>0</v>
          </cell>
          <cell r="CA181">
            <v>3</v>
          </cell>
          <cell r="CB181">
            <v>2</v>
          </cell>
          <cell r="CC181">
            <v>0</v>
          </cell>
          <cell r="CD181">
            <v>0</v>
          </cell>
          <cell r="CE181">
            <v>0</v>
          </cell>
          <cell r="CF181">
            <v>0</v>
          </cell>
          <cell r="CG181">
            <v>0</v>
          </cell>
          <cell r="CH181">
            <v>0</v>
          </cell>
          <cell r="CI181">
            <v>1</v>
          </cell>
          <cell r="CJ181">
            <v>2</v>
          </cell>
          <cell r="CK181">
            <v>2</v>
          </cell>
          <cell r="CL181">
            <v>0</v>
          </cell>
          <cell r="CM181">
            <v>3</v>
          </cell>
          <cell r="CN181">
            <v>2</v>
          </cell>
          <cell r="CO181">
            <v>0</v>
          </cell>
          <cell r="CP181">
            <v>0</v>
          </cell>
          <cell r="CQ181">
            <v>0</v>
          </cell>
          <cell r="CR181">
            <v>10</v>
          </cell>
          <cell r="CS181">
            <v>0</v>
          </cell>
          <cell r="CT181" t="str">
            <v/>
          </cell>
          <cell r="CU181" t="str">
            <v>Para el mes,  no se programaron actividades a realizar sobre este indicador.</v>
          </cell>
          <cell r="CV181" t="str">
            <v xml:space="preserve">Según lo planeado y lo ejecutado no se presentaron retrasos.
</v>
          </cell>
          <cell r="CW181" t="str">
            <v>N/A</v>
          </cell>
          <cell r="CX181">
            <v>0</v>
          </cell>
          <cell r="CY181" t="str">
            <v/>
          </cell>
          <cell r="CZ181" t="str">
            <v>Para el mes,  no se programaron actividades a realizar sobre este indicador.</v>
          </cell>
          <cell r="DA181" t="str">
            <v xml:space="preserve">Según lo planeado y lo ejecutado no se presentaron retrasos.
</v>
          </cell>
          <cell r="DB181" t="str">
            <v>N/A</v>
          </cell>
          <cell r="DC181">
            <v>0</v>
          </cell>
          <cell r="DD181" t="str">
            <v/>
          </cell>
          <cell r="DE181" t="str">
            <v>Para el mes,  no se programaron actividades a realizar sobre este indicador.</v>
          </cell>
          <cell r="DF181" t="str">
            <v xml:space="preserve">Según lo planeado y lo ejecutado no se presentaron retrasos.
</v>
          </cell>
          <cell r="DG181" t="str">
            <v>N/A</v>
          </cell>
          <cell r="DH181">
            <v>0</v>
          </cell>
          <cell r="DI181" t="str">
            <v/>
          </cell>
          <cell r="DJ181" t="str">
            <v>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En el mes no se ejecutaron visitas, por lo cual se presenta un retraso en el indicador.</v>
          </cell>
          <cell r="DK181" t="str">
            <v>Esta actividad no se realizó dado que no se cuenta con la plataforma tecnologica IVC para iniciar con las actividades multidisciplinarias de inspección - AMI. Dado que la herramienta principal para la realización de las AMI es la plataforma.</v>
          </cell>
          <cell r="DL181" t="str">
            <v>N/A</v>
          </cell>
          <cell r="DM181">
            <v>0</v>
          </cell>
          <cell r="DN181" t="str">
            <v/>
          </cell>
          <cell r="DO181"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En el mes no se ejecutaron visitas, por lo cual se presenta un retraso en el indicador.
</v>
          </cell>
          <cell r="DP181" t="str">
            <v>Esta actividad no se realizó dado que no se cuenta con la plataforma tecnologica IVC para iniciar con las actividades multidisciplinarias de inspección - AMI. Se indica que la herramienta principal para la realización de las AMI es la plataforma. Según Consejo Asesor del 2 de abril de 2019 se entregará la platraforma tecnologia de IVC por parte de el proveedor Confecamaras el  2 junio de 2019, fecha en la cual se espera empezar a ejecutar dichas actividades y.</v>
          </cell>
          <cell r="DQ181" t="str">
            <v>N/A</v>
          </cell>
          <cell r="DR181">
            <v>1</v>
          </cell>
          <cell r="DS181" t="str">
            <v/>
          </cell>
          <cell r="DT181"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y los requisitos documentales exigibles por la ley. El resultado de las visitas pueden ocasionar cierres por incumplimientor a las normas estipuladas y/o medidas correctivas. Se realizó visita multidisciplinaria de inspección a establecimientos de alto riesgo, utilizando la plataforma tecnologica de IVC tanto en la identificación, programación y ejecución de la misma , en la localidad de Fontibón el día 27 de junio. 
</v>
          </cell>
          <cell r="DU181" t="str">
            <v xml:space="preserve">De acuerdo a la solicitud de reprogramación del indicador, en cuanto a lo ejecutado no se presentaron retrasos.
</v>
          </cell>
          <cell r="DV181"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establecimientos de comercio. 
Optimización de recursos financieros, humanos, tecnológicos etc. </v>
          </cell>
          <cell r="DW181">
            <v>3</v>
          </cell>
          <cell r="DX181" t="str">
            <v/>
          </cell>
          <cell r="DY181"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Se realizó visita multidisciplinaria de inspección a establecimientos de alto riesgo, utilizando la plataforma tecnologica de IVC tanto en la identificación, programación y ejecución de la misma , en las localidades de Fontibón el 12 de julio, Usaquén  el 19 de julio y Bosa el 26 de julio, en las cuales se intervinieron a 11 establecimientos de comercio.
</v>
          </cell>
          <cell r="DZ181" t="str">
            <v xml:space="preserve">En realción a lo planeado y ejecutado no se presentaron retrasos.
</v>
          </cell>
          <cell r="EA181"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establecimientos de comercio. 
Optimización de recursos financieros, humanos, tecnológicos etc. </v>
          </cell>
          <cell r="EB181">
            <v>3</v>
          </cell>
          <cell r="EC181" t="str">
            <v/>
          </cell>
          <cell r="ED181"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 a las normas estipuladas y/o medidas correctivas.  Se realizó visita multidisciplinaria de inspección a establecimientos de alto riesgo, utilizando la plataforma tecnologica de IVC tanto en la identificación, programación y ejecución de la misma , en las localidades de Bosa el 21 y 28 de agosto y Antonio Nariño el 29 de agosto, en las cuales se intervinieron a 11 establecimientos de comercio. Las actividades económicas de estos establecimientos se seleccionaron de acuerdo a la identificación de riesgo alto para la UAECOB : Venta y consumo de bebidas alcohólicas, ferreterias, fábricas de calzado, venta de cueros y metalmecánicas.
</v>
          </cell>
          <cell r="EE181" t="str">
            <v xml:space="preserve">En relación a lo planeado y ejecutado no se presentaron retrasos.
</v>
          </cell>
          <cell r="EF181"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procesos adelantados en campo y de los nuevos establecimientos de comercio. 
Optimización de recursos financieros, humanos, tecnológicos etc. </v>
          </cell>
          <cell r="EG181">
            <v>2</v>
          </cell>
          <cell r="EH181" t="str">
            <v/>
          </cell>
          <cell r="EI181"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 a las normas estipuladas, medidas correctivas y/o preventivas.  Se realizó visita multidisciplinaria de inspección a establecimientos de alto riesgo, utilizando la plataforma tecnologica de IVC tanto en la identificación, programación y ejecución de la misma , en las localidades de Antonio Nariño el 20 de septiembre y Fontibón el 26, en las cuales se intervinieron  18 establecimientos de comercio. La participación en Antonio Nariño, fue en el marco del operativo Distrital de Amor y Amistad organizado y desarrollado por la Secretaría Distrital de Gobierno. En las dos visitas realizadas, se priorizaron establecimientos con actividad economica referente a la venta y consumo de bebidas alcoholicas, como también de venta y consumo de alimentos servidos a la mesa. 
</v>
          </cell>
          <cell r="EJ181" t="str">
            <v xml:space="preserve">En relación a lo planeado y ejecutado no se presentaron retrasos.
</v>
          </cell>
          <cell r="EK181" t="str">
            <v xml:space="preserve">Con el desarrollo de estas visitas los beneficios obtenidos son:
Garanrtizar al ciudadano que los productos que se encuentran en los  establecimientos visitados cumplen con las condiciones adecuadas para su consumo.
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cell r="EL181">
            <v>1</v>
          </cell>
          <cell r="EM181" t="str">
            <v/>
          </cell>
          <cell r="EN181"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Engativá el 17 de octubre, en las cual se visitaron 3 establecimientos de comercio.
Se evidencia un total de 10 visitas en el año, la cual cumple al 100% lo programado por la dependencia.
</v>
          </cell>
          <cell r="EO181" t="str">
            <v xml:space="preserve">En relación a lo planeado y ejecutado no se presentaron retrasos.
</v>
          </cell>
          <cell r="EP181" t="str">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cell r="EQ181">
            <v>0</v>
          </cell>
          <cell r="ER181" t="str">
            <v/>
          </cell>
          <cell r="ES181"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evidencia el cumplimiento de este indicador en octubre, logrando realizar las 10 visitas que se tenian progrmadas desde el comienzo del periodo.
</v>
          </cell>
          <cell r="ET181" t="str">
            <v>N/A</v>
          </cell>
          <cell r="EU181" t="str">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cell r="EV181">
            <v>0</v>
          </cell>
          <cell r="EW181" t="str">
            <v/>
          </cell>
          <cell r="EX181"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evidencia el cumplimiento de este indicador en octubre, logrando realizar las 10 visitas que se tenian progrmadas desde el comienzo del periodo.
</v>
          </cell>
          <cell r="EY181" t="str">
            <v>N/A</v>
          </cell>
          <cell r="EZ181" t="str">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cell r="FA181">
            <v>10</v>
          </cell>
          <cell r="FB181">
            <v>0</v>
          </cell>
          <cell r="FC181" t="str">
            <v>Cumple</v>
          </cell>
          <cell r="FD181" t="str">
            <v>No programó</v>
          </cell>
          <cell r="FE181" t="str">
            <v>No programó</v>
          </cell>
          <cell r="FF181" t="str">
            <v>No aplica</v>
          </cell>
          <cell r="FG181" t="str">
            <v>No aplica</v>
          </cell>
          <cell r="FH181" t="str">
            <v>No aplica</v>
          </cell>
          <cell r="FI181" t="str">
            <v>No aplica</v>
          </cell>
          <cell r="FJ181" t="str">
            <v>No aplica</v>
          </cell>
          <cell r="FK181" t="str">
            <v>No aplica</v>
          </cell>
          <cell r="FL181" t="str">
            <v>Oportuna</v>
          </cell>
          <cell r="FM181" t="str">
            <v>N/A</v>
          </cell>
          <cell r="FN181" t="str">
            <v>Yady Paola Morales</v>
          </cell>
          <cell r="FO181" t="str">
            <v>Cumple</v>
          </cell>
          <cell r="FP181" t="str">
            <v>Deficiente</v>
          </cell>
          <cell r="FQ181" t="e">
            <v>#N/A</v>
          </cell>
          <cell r="FR181" t="str">
            <v>Adecuado</v>
          </cell>
          <cell r="FS181" t="str">
            <v>Coherente</v>
          </cell>
          <cell r="FT181" t="str">
            <v>Concuerda</v>
          </cell>
          <cell r="FU181" t="str">
            <v>Concuerda</v>
          </cell>
          <cell r="FV181" t="str">
            <v>Relación directa</v>
          </cell>
          <cell r="FW181" t="str">
            <v>Adecuado</v>
          </cell>
          <cell r="FX181" t="str">
            <v>Oportuna</v>
          </cell>
          <cell r="FY181" t="str">
            <v>Teniendo en cuenta que la ejecución se encuentra al 20% frente a la programación, es importante que se haga validación de las actividades propuestas para el cumplimiento del indicador en los cinco meses restantes para ello.</v>
          </cell>
          <cell r="FZ181" t="str">
            <v>Juan Guillermo Becerra J.</v>
          </cell>
          <cell r="GA181" t="str">
            <v>Cumple</v>
          </cell>
          <cell r="GB181" t="str">
            <v>Aceptable</v>
          </cell>
          <cell r="GC181" t="e">
            <v>#N/A</v>
          </cell>
          <cell r="GD181" t="str">
            <v>Adecuado</v>
          </cell>
          <cell r="GE181" t="str">
            <v>Coherente</v>
          </cell>
          <cell r="GF181" t="str">
            <v>Concuerda</v>
          </cell>
          <cell r="GG181" t="str">
            <v>Concuerda</v>
          </cell>
          <cell r="GH181" t="str">
            <v>Relación directa</v>
          </cell>
          <cell r="GI181" t="str">
            <v>Adecuado</v>
          </cell>
          <cell r="GJ181" t="str">
            <v>Oportuna</v>
          </cell>
          <cell r="GK181" t="str">
            <v>Sin observación</v>
          </cell>
          <cell r="GL181" t="str">
            <v>Juan Guillermo Becerra J.</v>
          </cell>
          <cell r="GM181">
            <v>0</v>
          </cell>
          <cell r="GN181" t="str">
            <v>Cumplido</v>
          </cell>
          <cell r="GO181" t="e">
            <v>#N/A</v>
          </cell>
          <cell r="GP181" t="str">
            <v>Adecuado</v>
          </cell>
          <cell r="GQ181" t="str">
            <v>Coherente</v>
          </cell>
          <cell r="GR181" t="str">
            <v>Concuerda</v>
          </cell>
          <cell r="GS181" t="str">
            <v>Concuerda</v>
          </cell>
          <cell r="GT181" t="str">
            <v>Relación directa</v>
          </cell>
          <cell r="GU181" t="str">
            <v>Adecuado</v>
          </cell>
          <cell r="GV181" t="str">
            <v>Oportuna</v>
          </cell>
          <cell r="GW181" t="str">
            <v>Sin observación</v>
          </cell>
          <cell r="GX181" t="str">
            <v>Juan Guillermo Becerra J.</v>
          </cell>
          <cell r="GY181">
            <v>0</v>
          </cell>
          <cell r="GZ181">
            <v>0</v>
          </cell>
          <cell r="HA181">
            <v>0</v>
          </cell>
          <cell r="HB181">
            <v>0</v>
          </cell>
          <cell r="HC181">
            <v>0</v>
          </cell>
          <cell r="HD181">
            <v>1</v>
          </cell>
          <cell r="HE181">
            <v>3</v>
          </cell>
          <cell r="HF181">
            <v>3</v>
          </cell>
          <cell r="HG181">
            <v>2</v>
          </cell>
          <cell r="HH181">
            <v>1</v>
          </cell>
          <cell r="HI181">
            <v>0</v>
          </cell>
          <cell r="HJ181">
            <v>0</v>
          </cell>
          <cell r="HK181">
            <v>10</v>
          </cell>
          <cell r="HL181">
            <v>0</v>
          </cell>
          <cell r="HM181">
            <v>0</v>
          </cell>
          <cell r="HN181">
            <v>0</v>
          </cell>
          <cell r="HO181">
            <v>0</v>
          </cell>
          <cell r="HP181">
            <v>0</v>
          </cell>
          <cell r="HQ181">
            <v>0.1</v>
          </cell>
          <cell r="HR181">
            <v>0.3</v>
          </cell>
          <cell r="HS181">
            <v>0.3</v>
          </cell>
          <cell r="HT181">
            <v>0.2</v>
          </cell>
          <cell r="HU181">
            <v>0.1</v>
          </cell>
          <cell r="HV181">
            <v>0</v>
          </cell>
          <cell r="HW181">
            <v>0</v>
          </cell>
          <cell r="HX181">
            <v>0.99999999999999989</v>
          </cell>
          <cell r="HY181" t="str">
            <v>No Programó</v>
          </cell>
          <cell r="HZ181" t="str">
            <v>No Programó</v>
          </cell>
          <cell r="IA181" t="str">
            <v>No Programó</v>
          </cell>
          <cell r="IB181">
            <v>0</v>
          </cell>
          <cell r="IC181">
            <v>0</v>
          </cell>
          <cell r="ID181">
            <v>0.2</v>
          </cell>
          <cell r="IE181">
            <v>0.8</v>
          </cell>
          <cell r="IF181">
            <v>0.875</v>
          </cell>
          <cell r="IG181">
            <v>0.89999999999999991</v>
          </cell>
          <cell r="IH181">
            <v>0.99999999999999989</v>
          </cell>
          <cell r="II181">
            <v>0.99999999999999989</v>
          </cell>
          <cell r="IJ181">
            <v>0.99999999999999989</v>
          </cell>
          <cell r="IK181" t="str">
            <v>No Programó</v>
          </cell>
          <cell r="IL181">
            <v>0.2</v>
          </cell>
          <cell r="IM181">
            <v>0.89999999999999991</v>
          </cell>
          <cell r="IN181">
            <v>0.99999999999999989</v>
          </cell>
          <cell r="IP181">
            <v>0</v>
          </cell>
          <cell r="IQ181">
            <v>0.1</v>
          </cell>
          <cell r="IR181">
            <v>0.89999999999999991</v>
          </cell>
          <cell r="IS181">
            <v>0.99999999999999989</v>
          </cell>
        </row>
        <row r="182">
          <cell r="A182" t="str">
            <v>PAAC_37</v>
          </cell>
          <cell r="B182" t="str">
            <v>Subdirección de Seguimiento a la  Gestión de Inspección, Vigilancia y  Control</v>
          </cell>
          <cell r="C182" t="str">
            <v>Subdirector de Seguimiento a la  Gestión de Inspección, Vigilancia y  Control</v>
          </cell>
          <cell r="D182" t="str">
            <v>Jair Fernando Imbachí Cerón</v>
          </cell>
          <cell r="E182" t="str">
            <v>P1 -  ÉTICA, BUEN GOBIERNO Y TRANSPARENCIA</v>
          </cell>
          <cell r="F182" t="str">
            <v>P1O1 Consolidar a 2020 una cultura de visión y actuación ética,  integra y transparente</v>
          </cell>
          <cell r="G182" t="str">
            <v>P1O1A11 Realizar la formulación y el seguimiento a la ejecución del Plan Anticorrupción y de Atención al Ciudadano - PAAC, para la obtención de resultados óptimos en la medición del Índice de Gobierno Abierto - IGA</v>
          </cell>
          <cell r="H182" t="str">
            <v xml:space="preserve">Realizar cualificación a servidores de entidades con funciones de Inspección, Vigilancia y Control en el Distrito Capital </v>
          </cell>
          <cell r="I182" t="str">
            <v>Servidores con funciones IVC cualificados</v>
          </cell>
          <cell r="J182" t="str">
            <v xml:space="preserve">Realizar cualificación a servidores de entidades con funciones de Inspección, Vigilancia y Control en el Distrito Capital </v>
          </cell>
          <cell r="K182" t="str">
            <v>Sumatoria de servidores con funciones IVC cualificados</v>
          </cell>
          <cell r="L182" t="str">
            <v>Servidores con funciones IVC cualificados</v>
          </cell>
          <cell r="M182">
            <v>0</v>
          </cell>
          <cell r="O182" t="str">
            <v>Servidores con funciones IVC cualificados</v>
          </cell>
          <cell r="Q182" t="str">
            <v xml:space="preserve">Informe de resultados.
</v>
          </cell>
          <cell r="R182" t="str">
            <v xml:space="preserve">Fortalecer las competencias de los servidores que cumplen funciones de IVC a actividades económicas, para evitar comportamientos abusivos y otras actuaciones que puedan afectar al comerciante y genere responsabilidad para el Distrito Capital.
</v>
          </cell>
          <cell r="S182" t="str">
            <v>Suma</v>
          </cell>
          <cell r="T182" t="str">
            <v>Suma</v>
          </cell>
          <cell r="U182" t="str">
            <v>Número</v>
          </cell>
          <cell r="V182" t="str">
            <v>Eficacia</v>
          </cell>
          <cell r="W182" t="str">
            <v>Producto</v>
          </cell>
          <cell r="X182">
            <v>2018</v>
          </cell>
          <cell r="Y182">
            <v>0</v>
          </cell>
          <cell r="Z182">
            <v>0</v>
          </cell>
          <cell r="AA182">
            <v>0</v>
          </cell>
          <cell r="AB182">
            <v>0</v>
          </cell>
          <cell r="AC182">
            <v>600</v>
          </cell>
          <cell r="AD182">
            <v>600</v>
          </cell>
          <cell r="AE182">
            <v>0</v>
          </cell>
          <cell r="AF182">
            <v>0</v>
          </cell>
          <cell r="AG182" t="str">
            <v>No Aplica</v>
          </cell>
          <cell r="AH182" t="str">
            <v>No Aplica</v>
          </cell>
          <cell r="AI182" t="str">
            <v>No Aplica</v>
          </cell>
          <cell r="AJ182">
            <v>1</v>
          </cell>
          <cell r="AK182" t="str">
            <v>No Aplica</v>
          </cell>
          <cell r="AL182" t="str">
            <v>No Aplica</v>
          </cell>
          <cell r="AM182" t="str">
            <v>No Aplica</v>
          </cell>
          <cell r="AN182" t="str">
            <v>No Aplica</v>
          </cell>
          <cell r="AO182" t="str">
            <v>No Aplica</v>
          </cell>
          <cell r="AP182">
            <v>1</v>
          </cell>
          <cell r="AQ182" t="str">
            <v>No Aplica</v>
          </cell>
          <cell r="AR182" t="str">
            <v>No Aplica</v>
          </cell>
          <cell r="AS182" t="str">
            <v>No Aplica</v>
          </cell>
          <cell r="AT182" t="str">
            <v>No Aplica</v>
          </cell>
          <cell r="AU182" t="str">
            <v>No Aplica</v>
          </cell>
          <cell r="AV182" t="str">
            <v>No Aplica</v>
          </cell>
          <cell r="AW182" t="str">
            <v>No Aplica</v>
          </cell>
          <cell r="AX182" t="str">
            <v>No Aplica</v>
          </cell>
          <cell r="AY182" t="str">
            <v>No Aplica</v>
          </cell>
          <cell r="AZ182" t="str">
            <v>No Aplica</v>
          </cell>
          <cell r="BA182" t="str">
            <v>No Aplica</v>
          </cell>
          <cell r="BB182" t="str">
            <v>No Aplica</v>
          </cell>
          <cell r="BC182" t="str">
            <v>No Aplica</v>
          </cell>
          <cell r="BD182" t="str">
            <v>No Aplica</v>
          </cell>
          <cell r="BE182" t="str">
            <v>No Aplica</v>
          </cell>
          <cell r="BF182" t="str">
            <v>No Aplica</v>
          </cell>
          <cell r="BG182" t="str">
            <v>No Aplica</v>
          </cell>
          <cell r="BH182" t="str">
            <v>5.2. Oportunidad</v>
          </cell>
          <cell r="BI182" t="str">
            <v>No Aplica</v>
          </cell>
          <cell r="BJ182" t="str">
            <v>No Aplica</v>
          </cell>
          <cell r="BK182" t="str">
            <v>No Aplica</v>
          </cell>
          <cell r="BL182" t="str">
            <v>No Aplica</v>
          </cell>
          <cell r="BM182" t="str">
            <v>Plan de Acción PAACOPORTUNIDAD contexto estrategico</v>
          </cell>
          <cell r="BN182" t="str">
            <v xml:space="preserve">Descripción:Medir el cumplimiento en la cantidad de servidores cualificados con funciones de IVC  respecto a lo programado.
Fórmula del indicador: Número de Servidores cualificados/número de servidores a cualificar estimados.
Variable 1: Número de Servidores cualificados.
Variable 2: Número de servidores a cualificar estimados.
</v>
          </cell>
          <cell r="BO182" t="str">
            <v xml:space="preserve">Coordinación de las sesiones.
Ejecución de las capacitaciones. 
Evaluación de las capacitaciones. 
</v>
          </cell>
          <cell r="BP182" t="str">
            <v xml:space="preserve">Fortalecer las competencias de los servidores que cumplen funciones de IVC a actividades económicas, para evitar comportamientos abusivos y otras actuaciones que puedan afectar al comerciante y genere responsabilidad para el Distrito Capital.
</v>
          </cell>
          <cell r="BQ182" t="str">
            <v xml:space="preserve">Informe de resultados.
</v>
          </cell>
          <cell r="BR182" t="str">
            <v>Suma</v>
          </cell>
          <cell r="BS182">
            <v>600</v>
          </cell>
          <cell r="BT182">
            <v>0</v>
          </cell>
          <cell r="BU182">
            <v>50</v>
          </cell>
          <cell r="BV182">
            <v>80</v>
          </cell>
          <cell r="BW182">
            <v>70</v>
          </cell>
          <cell r="BX182">
            <v>50</v>
          </cell>
          <cell r="BY182">
            <v>50</v>
          </cell>
          <cell r="BZ182">
            <v>50</v>
          </cell>
          <cell r="CA182">
            <v>60</v>
          </cell>
          <cell r="CB182">
            <v>95</v>
          </cell>
          <cell r="CC182">
            <v>95</v>
          </cell>
          <cell r="CD182">
            <v>0</v>
          </cell>
          <cell r="CE182">
            <v>0</v>
          </cell>
          <cell r="CF182">
            <v>0</v>
          </cell>
          <cell r="CG182">
            <v>50</v>
          </cell>
          <cell r="CH182">
            <v>80</v>
          </cell>
          <cell r="CI182">
            <v>70</v>
          </cell>
          <cell r="CJ182">
            <v>50</v>
          </cell>
          <cell r="CK182">
            <v>50</v>
          </cell>
          <cell r="CL182">
            <v>50</v>
          </cell>
          <cell r="CM182">
            <v>60</v>
          </cell>
          <cell r="CN182">
            <v>95</v>
          </cell>
          <cell r="CO182">
            <v>95</v>
          </cell>
          <cell r="CP182">
            <v>0</v>
          </cell>
          <cell r="CQ182">
            <v>0</v>
          </cell>
          <cell r="CR182">
            <v>600</v>
          </cell>
          <cell r="CS182">
            <v>0</v>
          </cell>
          <cell r="CT182" t="str">
            <v/>
          </cell>
          <cell r="CU182" t="str">
            <v>Para el mes,  no se programaron actividades a realizar sobre este indicador.</v>
          </cell>
          <cell r="CV182" t="str">
            <v xml:space="preserve">Según lo planeado y lo ejecutado no se presentaron retrasos.
</v>
          </cell>
          <cell r="CW182" t="str">
            <v>N/A</v>
          </cell>
          <cell r="CX182">
            <v>59</v>
          </cell>
          <cell r="CY182" t="str">
            <v/>
          </cell>
          <cell r="CZ182" t="str">
            <v xml:space="preserve">La Subdirección de Seguimiento a la Gestión de Inspección, Vigilancia y Control (SSGIVC)es la encargada de establecer lineamientos a las entidades que conforman el Sistema Unificado Distrital de Inspección, Vigilancia y Control(SUDIVC).
Una de las actividades que se realiza para dar cumplimiento a estos lineamientos  es la cualificación a servidores distritales que realizan acciones de IVC en las localidades.
Esta cualificación se enfoca en brindar información y pautas que generan conocimiento acerca de las actividades y modo de actuar de las entidades que cumplen con funciones de IVC, de acuerdo a la normatividad vigente.
Se realizaron cualificaciones en las localidades de :
Barrios Unidos 21 de febrero, cualificando a 25 servidores.
Antonio Nariño 25 de febrero, cualificando a 34 servidores.
En total se cualificaron a 59 servidores con funciones de IVC de los 60 programados para el mes. Logrando un cumplimineto de 98,33%.
</v>
          </cell>
          <cell r="DA182" t="str">
            <v xml:space="preserve">Según lo planeado y lo ejecutado no se presentaron retrasos.
</v>
          </cell>
          <cell r="DB182" t="str">
            <v xml:space="preserve">Fortalecer las competencias de los servidores que cumplen funciones de IVC a actividades económicas, para evitar comportamientos abusivos y otras actuaciones que puedan efectar al comerciante y genere responsabilidad para el Distrito capital.
Se establecen parámetros de actuación a los servidores con respecto a problemáticas que se evidencian en campo.
</v>
          </cell>
          <cell r="DC182">
            <v>148</v>
          </cell>
          <cell r="DD182" t="str">
            <v/>
          </cell>
          <cell r="DE182" t="str">
            <v xml:space="preserve">Evidenciando tanto las falencias en conocimientos y actuaciones de los servidores con funciones de IVC dentro de sus entidades, como la rotación de los mismos en el Distrito Capital, en el mes de marzo la  (SSGIVC),  desarrollo de las cualificaciones a servidores con funciones de IVC  en las siguientes localidades:
Bosa 05/03, cualificando a 21 servidores.
Ciudad Bolivar 12/03, cualificando a 29 servidores. 
Usme 15/03, cualificando a 17 servidores. 
Chapinero 20/03, cualificando a 25 servidores. 
Fontibón 27/03, cualificando a 33 servidores. 
Rafael Uribe Uribe 28/03, cualificando a 23 servidores. 
Se evidencia que se cualificaron a 148 servidores de los 80 proyectados obteniendo un 185% de cumplimiento respecto a lo programado para el mes. Lo anterior por cuanto los servidores de las Alcaldías Locales solicitaron adelantar las cualificaciones programadas en abril para el mes de marzo, ya que tenian descansos compensados y una alta demanda en las visitas de inspección.
</v>
          </cell>
          <cell r="DF182" t="str">
            <v xml:space="preserve">Según lo planeado y lo ejecutado no se presentaron retrasos.
</v>
          </cell>
          <cell r="DG182" t="str">
            <v>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v>
          </cell>
          <cell r="DH182">
            <v>0</v>
          </cell>
          <cell r="DI182" t="str">
            <v/>
          </cell>
          <cell r="DJ182" t="str">
            <v xml:space="preserve">La (SSGIVC)es la encargada de establecer lineamientos a las entidades que conforman el Sistema Unificado Distrital de Inspección, Vigilancia y Control(SUDIVC).
Una de las actividades que se realiza para dar cumplimiento a estos lineamientos  es la cualificación a servidores distritales que realizan acciones de IVC en las localidades.
Esta cualificación se enfoca en brindar información y pautas que generan conocimiento acerca de las actividades y modo de actuar de las entidades que cumplen con funciones de IVC, de acuerdo a la normatividad vigente.
Aunque en el mes no se realizó actividad para este indicador, se evidencia un cumplimiento en lo programado, ya que para la terminación del mes se tenia previsto llegar a 200 servidores cualificados y hasta el momento a nivel general tenemos 207 servidores cualificados en IVC, obteniendo un cumplimineto del 103,5%.
</v>
          </cell>
          <cell r="DK182" t="str">
            <v>Debido que la programación de las cualificaciones  del mes se adelanto por pedido de los servidores de las Alcaldías Locales, las sesiones se desarrollaron en marzo.
La única sesión que se tenia programada era en la localidad de tunjuelito para el 5 de abril pero por motivos de cruce de actividades de los servidores de esta Alcaldía Local se reagendo para el  22 de mayo.</v>
          </cell>
          <cell r="DL182" t="str">
            <v>N/A</v>
          </cell>
          <cell r="DM182">
            <v>89</v>
          </cell>
          <cell r="DN182" t="str">
            <v/>
          </cell>
          <cell r="DO182" t="str">
            <v xml:space="preserve">Evidenciando tanto las falencias en conocimientos y actuaciones de los servidores con funciones de IVC dentro de sus entidades, como la rotación de los mismos en el Distrito Capital, en el mes de marzo la  (SSGIVC),  desarrollo de las cualificaciones a servidores con funciones de IVC  en las siguientes localidades:
Kennedy 20/05/2019, cualificando a 36 servidores.
Tunjuelito 22/05/2019, cualificando a 39 servidores. 
Santa Fe 28/05/2019, cualificando a 14 servidores. 
Se evidencia que se cualificaron a 89 servidores de los 50 proyectados obteniendo un 178% de cumplimiento respecto a lo programado para el mes. Este debido a que se conto con la presencia de más servidores de lo esperado e informado previamente, en las localidades de Tunjuelito y Kennedy. 
</v>
          </cell>
          <cell r="DP182" t="str">
            <v xml:space="preserve">Según lo planeado y lo ejecutado no se presentaron retrasos.
</v>
          </cell>
          <cell r="DQ182"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DR182">
            <v>67</v>
          </cell>
          <cell r="DS182" t="str">
            <v/>
          </cell>
          <cell r="DT182" t="str">
            <v xml:space="preserve">En el mes de junio, la  (SSGIVC) desarrollo cualificaciones a servidores con funciones de IVC  en las siguientes localidades:
San Cristobal 05/06/2019, cualificando a 15 servidores.
Puente Aranda 21/06/2019, cualificando a 27 servidores. 
Usaquen 27/06/2019, cualificando a 15 servidores. 
Fontibón 27/06/2019 cualificando a 10 servidores en plataforma tecnológica.
Se cualificaron a 67 servidores de los 50 proyectados obteniendo un 134% de cumplimiento, se sobrepasa la meta programado para el mes. 
</v>
          </cell>
          <cell r="DU182" t="str">
            <v xml:space="preserve">Según lo planeado y lo ejecutado no se presentaron retrasos.
</v>
          </cell>
          <cell r="DV182"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DW182">
            <v>87</v>
          </cell>
          <cell r="DX182" t="str">
            <v/>
          </cell>
          <cell r="DY182" t="str">
            <v xml:space="preserve">En el mes de julio, la  (SSGIVC) desarrolló cualificaciones a servidores con funciones de IVC  en las siguientes localidades:
Los Mártiresl 04/07/2019, cualificando a 23 servidores.
Engativá 11/07/2019, cualificando a 52 servidores. 
Candelaria  16/07/2019, cualificando a 12 servidores. 
Se cualificaron a 87 servidores de los 50 proyectados obteniendo un 174% de cumplimiento, se sobrepasa la meta programado para el mes. Esto debido a que se debe tener presente la disponibilidad de los funcionarios que seran objeto de la cualificación, adicional a ello en la localidad de Engativá se preserntaron mas asistentes de los anteriormente confirmados. 
</v>
          </cell>
          <cell r="DZ182" t="str">
            <v xml:space="preserve">Según lo planeado y lo ejecutado no se presentaron retrasos.
</v>
          </cell>
          <cell r="EA182"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EB182">
            <v>65</v>
          </cell>
          <cell r="EC182" t="str">
            <v/>
          </cell>
          <cell r="ED182" t="str">
            <v xml:space="preserve">Esta cualificación se enfoca en brindar información y pautas que generan conocimiento acerca de las actividades y modo de actuar de las entidades que cumplen con funciones de IVC, de acuerdo a la normatividad vigente.  En el mes de agosto, la  (SSGIVC) desarrolló cualificaciones a servidores con funciones de IVC  en las siguientes localidades:
Ciudad Bolivar, Estación de policía el 01/08/2019, cualificando a 22 servidores.
Teusaquillo 22/08/2019, cualificando a 14 servidores. 
Barrios Unidos, Secretaría Distrital de Seguridad, Convivencia y Justicia.  30/08/2019, cualificando a 29 servidores. 
Se cualificaron a 65 servidores de los 50 proyectados obteniendo un 130% de cumplimiento.
</v>
          </cell>
          <cell r="EE182" t="str">
            <v xml:space="preserve">Según lo planeado y lo ejecutado no se presentaron retrasos.
</v>
          </cell>
          <cell r="EF182" t="str">
            <v xml:space="preserve">El beneficio al realizar actividades de cualificación a SDSCJ y a la Policía Metropolitana de Bogotá, es potenciar a estas entidades y que sigan los lineamientos establecidos,  evitar que cometan atropellos al momento de realizar recomendaciones o aplicar sus correspondientes medidas a los comerciantes y/o empresarios, ya que son entidades encargadas de mantener el orden público en la ciudad.
Que soliciten unicamente los documentos exigibles y reglamentados en la actualidad para no incurrir en actuaciones indebidas hacia el comerciante.
Se busca articular a las entidades, para que realicen actividades de manera conjunta y no separada. </v>
          </cell>
          <cell r="EG182">
            <v>111</v>
          </cell>
          <cell r="EH182" t="str">
            <v/>
          </cell>
          <cell r="EI182" t="str">
            <v xml:space="preserve">Esta cualificación se enfoca en brindar información y pautas que generan conocimiento acerca de las actividades y modo de actuar de las entidades que cumplen con funciones de IVC, de acuerdo a la normatividad vigente.  En el mes de septiembre, la  (SSGIVC) desarrolló cualificaciones a servidores con funciones de IVC  en:
Alcaldía Local de Suba,  el 03/09/2019, cualificando a 12 servidores.
Cámara de Comercio de Bogotá sede Kennedy, el 27/09/2019, cualificando a 34 funcionarios.
Se llevo a cabo una jornada de cualificación a personal uniformado de la Policía en el Centro de Información Estratégica Policía Seccional el 26/09/2019, cualificando a 65 personas.
A la fecha se han cualificado 626 servidores, logrando en el mes de septiembre el cumplimiento al indicador de la vigencia.
</v>
          </cell>
          <cell r="EJ182" t="str">
            <v xml:space="preserve">Conforme con lo planeado por la SSGIVC en la vigencia, se evidencia el cumplimiento del 104% del indicador. De acuerdo con lo programado mensualmente, es preciso señalar que el agendamiento de las cualificaciones se llevan a acabo teniendo en cuenta la disponibilidad de tiempo y espacio de los servidores a cualificar, por ello las cualificaciones que se tenian previstas a realizar en el mes de octubre, por cuestión de agenda fueron adelantadas por las entidades y desarrolladas por el equipo de la dependencia.
</v>
          </cell>
          <cell r="EK182" t="str">
            <v xml:space="preserve">El beneficio al realizar actividades de cualificación  a la Policía Metropolitana de Bogotá, es potenciar a esta entidad, que los servidores sigan los lineamientos establecidos,  evitar que cometan atropellos al momento de realizar recomendaciones o aplicar sus correspondientes medidas a los comerciantes y/o empresarios, ya que es una entidad encargada de mantener el orden público en la ciudad.
Que soliciten unicamente los documentos exigibles y reglamentados en la actualidad para no incurrir en actuaciones indebidas hacia el comerciante.
Se busca articular a las entidades, para que realicen actividades de manera conjunta y no separada. 
La cualificación desarrollada para los funcionarios de Cámara de comercio de Bogotá,  busca que se  brinde al comerciante información clara y precisa sobre que trámites se deben llevar a cabo para el funcionamiento de un establecimiento de comercio y/o empresa mediante asesoria personalizada, ya que muchos de ellos se encargan de ejercer esta función. </v>
          </cell>
          <cell r="EL182">
            <v>0</v>
          </cell>
          <cell r="EM182" t="str">
            <v/>
          </cell>
          <cell r="EN182" t="str">
            <v xml:space="preserve">Esta cualificación se enfoca en brindar información y pautas que generan conocimiento acerca de las actividades y modo de actuar de las entidades que cumplen con funciones de IVC, de acuerdo a la normatividad vigente.  
A la fecha se han cualificado 626 servidores, logrando en el mes de septiembre el cumplimiento al indicador de la vigencia.
</v>
          </cell>
          <cell r="EO182" t="str">
            <v xml:space="preserve">Conforme con lo planeado por la SSGIVC en la vigencia, se evidencia el cumplimiento del 104% del indicador. 
</v>
          </cell>
          <cell r="EP182" t="str">
            <v>N/A</v>
          </cell>
          <cell r="EQ182">
            <v>0</v>
          </cell>
          <cell r="ER182" t="str">
            <v/>
          </cell>
          <cell r="ES182" t="str">
            <v xml:space="preserve">Esta cualificación se enfoca en brindar información y pautas que generan conocimiento acerca de las actividades y modo de actuar de las entidades que cumplen con funciones de IVC, de acuerdo a la normatividad vigente.  
A la fecha se han cualificado 626 servidores, logrando en el mes de septiembre el cumplimiento al indicador de la vigencia.
Conforme con lo planeado por la SSGIVC en la vigencia, se evidencia el cumplimiento del 104% del indicador. 
</v>
          </cell>
          <cell r="ET182" t="str">
            <v>N/A</v>
          </cell>
          <cell r="EU182"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EV182">
            <v>0</v>
          </cell>
          <cell r="EW182" t="str">
            <v/>
          </cell>
          <cell r="EX182" t="str">
            <v xml:space="preserve">Esta cualificación se enfoca en brindar información y pautas que generan conocimiento acerca de las actividades y modo de actuar de las entidades que cumplen con funciones de IVC, de acuerdo a la normatividad vigente.  
A la fecha se han cualificado 626 servidores, logrando en el mes de septiembre el cumplimiento al indicador de la vigencia.
Conforme con lo planeado por la SSGIVC en la vigencia, se evidencia el cumplimiento del 104% del indicador. 
</v>
          </cell>
          <cell r="EY182" t="str">
            <v>N/A</v>
          </cell>
          <cell r="EZ182"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FA182">
            <v>626</v>
          </cell>
          <cell r="FB182">
            <v>0</v>
          </cell>
          <cell r="FC182" t="str">
            <v>Cumple</v>
          </cell>
          <cell r="FD182" t="str">
            <v>Anticipado</v>
          </cell>
          <cell r="FE182" t="str">
            <v>Anticipado</v>
          </cell>
          <cell r="FF182" t="str">
            <v>Adecuado</v>
          </cell>
          <cell r="FG182" t="str">
            <v>Coherente</v>
          </cell>
          <cell r="FH182" t="str">
            <v>Concuerda</v>
          </cell>
          <cell r="FI182" t="str">
            <v>Concuerda</v>
          </cell>
          <cell r="FJ182" t="str">
            <v>Relación directa</v>
          </cell>
          <cell r="FK182" t="str">
            <v>Adecuado</v>
          </cell>
          <cell r="FL182" t="str">
            <v>Oportuna</v>
          </cell>
          <cell r="FM182" t="str">
            <v>Aunque el informe narrativo es coherente con la descripción del indicador, se solicita presentar una descripción detallada de los resultados y beneficios obtenidos mediante la cualificación realizada a los servidores con funciones IVC.
Modificación de la retroalimentación con base en el comunicado 3-2019-12199 del 29 de abril.</v>
          </cell>
          <cell r="FN182" t="str">
            <v>Yady Paola Morales</v>
          </cell>
          <cell r="FO182" t="str">
            <v>Cumple</v>
          </cell>
          <cell r="FP182" t="str">
            <v>Anticipado</v>
          </cell>
          <cell r="FQ182" t="e">
            <v>#N/A</v>
          </cell>
          <cell r="FR182" t="str">
            <v>Adecuado</v>
          </cell>
          <cell r="FS182" t="str">
            <v>Coherente</v>
          </cell>
          <cell r="FT182" t="str">
            <v>Concuerda</v>
          </cell>
          <cell r="FU182" t="str">
            <v>Concuerda</v>
          </cell>
          <cell r="FV182" t="str">
            <v>Relación directa</v>
          </cell>
          <cell r="FW182" t="str">
            <v>Adecuado</v>
          </cell>
          <cell r="FX182" t="str">
            <v>Oportuna</v>
          </cell>
          <cell r="FY182" t="str">
            <v>Sin observaciones</v>
          </cell>
          <cell r="FZ182" t="str">
            <v>Juan Guillermo Becerra J.</v>
          </cell>
          <cell r="GA182" t="str">
            <v>Cumple</v>
          </cell>
          <cell r="GB182" t="str">
            <v>Anticipado</v>
          </cell>
          <cell r="GC182" t="e">
            <v>#N/A</v>
          </cell>
          <cell r="GD182" t="str">
            <v>Adecuado</v>
          </cell>
          <cell r="GE182" t="str">
            <v>Coherente</v>
          </cell>
          <cell r="GF182" t="str">
            <v>Concuerda</v>
          </cell>
          <cell r="GG182" t="str">
            <v>Concuerda</v>
          </cell>
          <cell r="GH182" t="str">
            <v>Relación directa</v>
          </cell>
          <cell r="GI182" t="str">
            <v>No adecuado</v>
          </cell>
          <cell r="GJ182" t="str">
            <v>Oportuna</v>
          </cell>
          <cell r="GK182" t="str">
            <v>El reporte de servidores cualificados  durante el mes de septiembre difiere con los soportes presentados, toda vez que las evidencias dan cuenta de 113 y en el reportedse registraron 111. Lo anterior afecta en Avance Cuantitativo y Cualitativo presentado, por lo que se recomienda cotejar adecuadamente las evidencias con los registros.</v>
          </cell>
          <cell r="GL182" t="str">
            <v>Juan Guillermo Becerra J.</v>
          </cell>
          <cell r="GM182">
            <v>0</v>
          </cell>
          <cell r="GN182" t="str">
            <v>Sobrecumplido</v>
          </cell>
          <cell r="GO182" t="e">
            <v>#N/A</v>
          </cell>
          <cell r="GP182" t="str">
            <v>Adecuado</v>
          </cell>
          <cell r="GQ182" t="str">
            <v>Coherente</v>
          </cell>
          <cell r="GR182" t="str">
            <v>Concuerda</v>
          </cell>
          <cell r="GS182" t="str">
            <v>Concuerda</v>
          </cell>
          <cell r="GT182" t="str">
            <v>Relación directa</v>
          </cell>
          <cell r="GU182" t="str">
            <v>Adecuado</v>
          </cell>
          <cell r="GV182" t="str">
            <v>Oportuna</v>
          </cell>
          <cell r="GW182" t="str">
            <v>Sin observación</v>
          </cell>
          <cell r="GX182" t="str">
            <v>Juan Guillermo Becerra J.</v>
          </cell>
          <cell r="GY182">
            <v>0</v>
          </cell>
          <cell r="GZ182">
            <v>59</v>
          </cell>
          <cell r="HA182">
            <v>148</v>
          </cell>
          <cell r="HB182">
            <v>0</v>
          </cell>
          <cell r="HC182">
            <v>89</v>
          </cell>
          <cell r="HD182">
            <v>67</v>
          </cell>
          <cell r="HE182">
            <v>87</v>
          </cell>
          <cell r="HF182">
            <v>65</v>
          </cell>
          <cell r="HG182">
            <v>111</v>
          </cell>
          <cell r="HH182">
            <v>0</v>
          </cell>
          <cell r="HI182">
            <v>0</v>
          </cell>
          <cell r="HJ182">
            <v>0</v>
          </cell>
          <cell r="HK182">
            <v>626</v>
          </cell>
          <cell r="HL182">
            <v>0</v>
          </cell>
          <cell r="HM182">
            <v>9.8333333333333328E-2</v>
          </cell>
          <cell r="HN182">
            <v>0.24666666666666667</v>
          </cell>
          <cell r="HO182">
            <v>0</v>
          </cell>
          <cell r="HP182">
            <v>0.14833333333333334</v>
          </cell>
          <cell r="HQ182">
            <v>0.11166666666666666</v>
          </cell>
          <cell r="HR182">
            <v>0.14499999999999999</v>
          </cell>
          <cell r="HS182">
            <v>0.10833333333333334</v>
          </cell>
          <cell r="HT182">
            <v>0.185</v>
          </cell>
          <cell r="HU182">
            <v>0</v>
          </cell>
          <cell r="HV182">
            <v>0</v>
          </cell>
          <cell r="HW182">
            <v>0</v>
          </cell>
          <cell r="HX182">
            <v>1.0433333333333334</v>
          </cell>
          <cell r="HY182" t="str">
            <v>No Programó</v>
          </cell>
          <cell r="HZ182">
            <v>1.18</v>
          </cell>
          <cell r="IA182">
            <v>1.5923076923076922</v>
          </cell>
          <cell r="IB182">
            <v>1.0349999999999999</v>
          </cell>
          <cell r="IC182">
            <v>1.1839999999999997</v>
          </cell>
          <cell r="ID182">
            <v>1.21</v>
          </cell>
          <cell r="IE182">
            <v>1.2857142857142858</v>
          </cell>
          <cell r="IF182">
            <v>1.25609756097561</v>
          </cell>
          <cell r="IG182">
            <v>1.2396039603960398</v>
          </cell>
          <cell r="IH182">
            <v>1.0433333333333334</v>
          </cell>
          <cell r="II182">
            <v>1.0433333333333334</v>
          </cell>
          <cell r="IJ182">
            <v>1.0433333333333334</v>
          </cell>
          <cell r="IK182">
            <v>1.5923076923076922</v>
          </cell>
          <cell r="IL182">
            <v>1.21</v>
          </cell>
          <cell r="IM182">
            <v>1.2396039603960398</v>
          </cell>
          <cell r="IN182">
            <v>1.0433333333333334</v>
          </cell>
          <cell r="IP182">
            <v>0.34499999999999997</v>
          </cell>
          <cell r="IQ182">
            <v>0.60499999999999998</v>
          </cell>
          <cell r="IR182">
            <v>1.0433333333333334</v>
          </cell>
          <cell r="IS182">
            <v>1.0433333333333334</v>
          </cell>
        </row>
        <row r="183">
          <cell r="A183" t="str">
            <v>PAAC_42A</v>
          </cell>
          <cell r="B183" t="str">
            <v>Subdirección de Seguimiento a la  Gestión de Inspección, Vigilancia y  Control</v>
          </cell>
          <cell r="C183" t="str">
            <v>Subdirector de Seguimiento a la  Gestión de Inspección, Vigilancia y  Control</v>
          </cell>
          <cell r="D183" t="str">
            <v>Jair Fernando Imbachí Cerón</v>
          </cell>
          <cell r="E183" t="str">
            <v>P1 -  ÉTICA, BUEN GOBIERNO Y TRANSPARENCIA</v>
          </cell>
          <cell r="F183" t="str">
            <v>P1O1 Consolidar a 2020 una cultura de visión y actuación ética,  integra y transparente</v>
          </cell>
          <cell r="G183" t="str">
            <v>P1O1A11 Realizar la formulación y el seguimiento a la ejecución del Plan Anticorrupción y de Atención al Ciudadano - PAAC, para la obtención de resultados óptimos en la medición del Índice de Gobierno Abierto - IGA</v>
          </cell>
          <cell r="H183" t="str">
            <v xml:space="preserve">Sensibilizar y orientar a ciudadanos, respecto al correcto desarrollo de la actividad económica en el Distrito Capital. </v>
          </cell>
          <cell r="I183" t="str">
            <v xml:space="preserve">Ciudadanos sensibilizados y orientados, respecto al correcto desarrollo de la actividad económica en el Distrito Capital. </v>
          </cell>
          <cell r="K183" t="str">
            <v xml:space="preserve">Sumatoria de ciudadanos sensibilizados y orientados, respecto al correcto desarrollo de la actividad económica en el Distrito Capital. </v>
          </cell>
          <cell r="L183" t="str">
            <v xml:space="preserve">Ciudadanos sensibilizados y orientados, respecto al correcto desarrollo de la actividad económica en el Distrito Capital. </v>
          </cell>
          <cell r="M183">
            <v>0</v>
          </cell>
          <cell r="O183" t="str">
            <v xml:space="preserve">Ciudadanos sensibilizados y orientados, respecto al correcto desarrollo de la actividad económica en el Distrito Capital. </v>
          </cell>
          <cell r="Q183" t="str">
            <v xml:space="preserve">Formato diligenciado "Registro de comerciantes".
Informe de resultados.
Base de datos de comerciantes con información de IVC.
</v>
          </cell>
          <cell r="R183" t="str">
            <v>Se brinda información a la ciudadanía referente a las condiciones de apertura y operación de establecimientos de comercio y/o actividades económicas , solucionando inquietudes, creando conciencia de autorregulación y promoviendo la formalización.</v>
          </cell>
          <cell r="S183" t="str">
            <v>Suma</v>
          </cell>
          <cell r="T183" t="str">
            <v>Suma</v>
          </cell>
          <cell r="U183" t="str">
            <v>Número</v>
          </cell>
          <cell r="V183" t="str">
            <v>Eficacia</v>
          </cell>
          <cell r="W183" t="str">
            <v>Resultado</v>
          </cell>
          <cell r="X183">
            <v>2018</v>
          </cell>
          <cell r="Y183">
            <v>0</v>
          </cell>
          <cell r="Z183">
            <v>0</v>
          </cell>
          <cell r="AA183">
            <v>0</v>
          </cell>
          <cell r="AB183">
            <v>0</v>
          </cell>
          <cell r="AC183">
            <v>1</v>
          </cell>
          <cell r="AD183">
            <v>1500</v>
          </cell>
          <cell r="AE183">
            <v>0</v>
          </cell>
          <cell r="AF183">
            <v>0</v>
          </cell>
          <cell r="AG183" t="str">
            <v>No Aplica</v>
          </cell>
          <cell r="AH183" t="str">
            <v>No Aplica</v>
          </cell>
          <cell r="AI183" t="str">
            <v>No Aplica</v>
          </cell>
          <cell r="AJ183">
            <v>1</v>
          </cell>
          <cell r="AK183" t="str">
            <v>No Aplica</v>
          </cell>
          <cell r="AL183" t="str">
            <v>No Aplica</v>
          </cell>
          <cell r="AM183" t="str">
            <v>No Aplica</v>
          </cell>
          <cell r="AN183" t="str">
            <v>No Aplica</v>
          </cell>
          <cell r="AO183" t="str">
            <v>No Aplica</v>
          </cell>
          <cell r="AP183">
            <v>1</v>
          </cell>
          <cell r="AQ183" t="str">
            <v>No Aplica</v>
          </cell>
          <cell r="AR183" t="str">
            <v>No Aplica</v>
          </cell>
          <cell r="AS183" t="str">
            <v>No Aplica</v>
          </cell>
          <cell r="AT183" t="str">
            <v>No Aplica</v>
          </cell>
          <cell r="AU183" t="str">
            <v>No Aplica</v>
          </cell>
          <cell r="AV183" t="str">
            <v>No Aplica</v>
          </cell>
          <cell r="AW183" t="str">
            <v>No Aplica</v>
          </cell>
          <cell r="AX183" t="str">
            <v>No Aplica</v>
          </cell>
          <cell r="AY183" t="str">
            <v>No Aplica</v>
          </cell>
          <cell r="AZ183" t="str">
            <v>No Aplica</v>
          </cell>
          <cell r="BA183" t="str">
            <v>No Aplica</v>
          </cell>
          <cell r="BB183" t="str">
            <v>No Aplica</v>
          </cell>
          <cell r="BC183" t="str">
            <v>No Aplica</v>
          </cell>
          <cell r="BD183" t="str">
            <v>No Aplica</v>
          </cell>
          <cell r="BE183" t="str">
            <v>No Aplica</v>
          </cell>
          <cell r="BF183" t="str">
            <v>No Aplica</v>
          </cell>
          <cell r="BG183" t="str">
            <v>No Aplica</v>
          </cell>
          <cell r="BH183" t="str">
            <v>No Aplica</v>
          </cell>
          <cell r="BI183" t="str">
            <v>No Aplica</v>
          </cell>
          <cell r="BJ183" t="str">
            <v>No Aplica</v>
          </cell>
          <cell r="BK183" t="str">
            <v>No Aplica</v>
          </cell>
          <cell r="BL183" t="str">
            <v>No Aplica</v>
          </cell>
          <cell r="BM183" t="str">
            <v>Plan de Acción PAAC</v>
          </cell>
          <cell r="BN183" t="str">
            <v xml:space="preserve">Descripción: Medir el cumplimiento en la cantidad de ciudadanos sensibilizados en trámites y condiciones de apertura y operación de establecimientos de comercio con respecto a lo programado.
Fórmula del indicador: Número de ciudadanos sensibilizados/número de ciudadanos a sensibilizar estimados.
Variable 1: Número de ciudadanos sensibilizados.
Variable 2: Número de ciudadanos a sensibilizar estimados.
</v>
          </cell>
          <cell r="BO183" t="str">
            <v xml:space="preserve">Programación de las sensibilizaciones.
Ejecución de las sensibilizaciones.
Entrega de piezas comunicacionales.
Realizar el registro de comerciantes.
</v>
          </cell>
          <cell r="BP183" t="str">
            <v>Se brinda información a la ciudadanía referente a las condiciones de apertura y operación de establecimientos de comercio y/o actividades económicas , solucionando inquietudes, creando conciencia de autorregulación y promoviendo la formalización.</v>
          </cell>
          <cell r="BQ183" t="str">
            <v xml:space="preserve">Formato diligenciado "Registro de comerciantes".
Informe de resultados.
Base de datos de comerciantes con información de IVC.
</v>
          </cell>
          <cell r="BR183" t="str">
            <v>Suma</v>
          </cell>
          <cell r="BS183">
            <v>1500</v>
          </cell>
          <cell r="BT183">
            <v>60</v>
          </cell>
          <cell r="BU183">
            <v>150</v>
          </cell>
          <cell r="BV183">
            <v>140</v>
          </cell>
          <cell r="BW183">
            <v>100</v>
          </cell>
          <cell r="BX183">
            <v>100</v>
          </cell>
          <cell r="BY183">
            <v>50</v>
          </cell>
          <cell r="BZ183">
            <v>60</v>
          </cell>
          <cell r="CA183">
            <v>225</v>
          </cell>
          <cell r="CB183">
            <v>225</v>
          </cell>
          <cell r="CC183">
            <v>225</v>
          </cell>
          <cell r="CD183">
            <v>165</v>
          </cell>
          <cell r="CE183">
            <v>0</v>
          </cell>
          <cell r="CF183">
            <v>60</v>
          </cell>
          <cell r="CG183">
            <v>150</v>
          </cell>
          <cell r="CH183">
            <v>140</v>
          </cell>
          <cell r="CI183">
            <v>100</v>
          </cell>
          <cell r="CJ183">
            <v>100</v>
          </cell>
          <cell r="CK183">
            <v>50</v>
          </cell>
          <cell r="CL183">
            <v>60</v>
          </cell>
          <cell r="CM183">
            <v>225</v>
          </cell>
          <cell r="CN183">
            <v>225</v>
          </cell>
          <cell r="CO183">
            <v>225</v>
          </cell>
          <cell r="CP183">
            <v>165</v>
          </cell>
          <cell r="CQ183">
            <v>0</v>
          </cell>
          <cell r="CR183">
            <v>1500</v>
          </cell>
          <cell r="CS183">
            <v>64</v>
          </cell>
          <cell r="CT183" t="str">
            <v/>
          </cell>
          <cell r="CU183" t="str">
            <v>La SSGIVC, busca consolidar un sistema encaminado hacia la formalización integral del empresario y/o comerciante y generar un modelo tanto preventivo como de autorregulación, por ello se realizan las jornadas de sensibilización a la ciudadanía dando claridad de los trámites y condiciones de funcionamiento de los establecimientos de comercio y/o empresas. Por ello se realizó la sensibilización a comerciantes en las siguientes localidades.
Ciudad Bolivar 24 y 25 de enero, sensibilizando a 64 personas. 
Se cualificaron a 64 personas de las 60 programadas, logrando un cumplimiento de 106,66%.</v>
          </cell>
          <cell r="CV183" t="str">
            <v xml:space="preserve">Según lo planeado y lo ejecutado no se presentaron retrasos.
</v>
          </cell>
          <cell r="CW183" t="str">
            <v xml:space="preserve">Se brinda información a la ciudadanía referente a las condiciones de apertura y operación de establecimientos de comercio y/o actividades económicas, resolviendo inquietudes a los comerciantes sobre IVC, creando conciencia de autorregulación y promoviendo la formalización.
</v>
          </cell>
          <cell r="CX183">
            <v>230</v>
          </cell>
          <cell r="CY183" t="str">
            <v/>
          </cell>
          <cell r="CZ183" t="str">
            <v xml:space="preserve">Con esta actividad se pretende brindar una información clara y oportuna a los ciudadanos, concerniente a las labores relacionadas con la inspección, vigilancia y control que realiza tanto la subdirección, como las entidades distritales participantes. En el marco de los SuperCADE movil, la SSGIVC realizó jornadasde sensibilización a  los comerciantes en las localidades de 
Kennedy 14 y 15 de febrero, sensibilizando a 62 personas. 
Antonio Nariño 28 de febrero y 1 de marzo, sensibilizando a 168 personas.
Se sensibilizaron a 230 personas de las 150 programadas logrando un cumplimiento de 153,33%. Se Identifica que en este mes el número supero lo planificado, ya que las zonas en las cuales se intervino, tienen una importante actividad comercial y se contó con dos personas más del equipo para el desarrollo de la actividad en terreno.
</v>
          </cell>
          <cell r="DA183" t="str">
            <v xml:space="preserve">Según lo planeado y lo ejecutado no se presentaron retrasos.
</v>
          </cell>
          <cell r="DB183" t="str">
            <v xml:space="preserve">Se le informa a la ciudadanía sobre los documentos que debe portar al momento de recibir alguna visita de las entidades que componen el SUDIVC.
Se informa al ciudadano sobre las normas vigentes para el desarrollo de las actividades económicas.
Se cumplió con el objetivo de brindar información clara, precisa y oportuna a los ciudadanos de las zonas.
</v>
          </cell>
          <cell r="DC183">
            <v>143</v>
          </cell>
          <cell r="DD183" t="str">
            <v/>
          </cell>
          <cell r="DE183" t="str">
            <v>La sensibilización a comerciantes es una intervención preventiva cuyo objetivo es crear en el ciudadano/comerciante, un compromiso de cumplimiento de los requisitos establecidos para la ejecución de actividades económicas que se desarrollan dentro del Distrito Capital. En el mes se realizaron jornadas de sensibilización en las localidades de:
Suba 14 y 15 de marzo, sensibilizando a 83 personas. 
Bosa 28 y 29 de marzo, sensibilizando a 60 personas.
Se cualificaron a 143 personas de las 140 programadas, logrando un cumplimiento de 102,14%. En conclusión el desempeño satisface lo programado para el mes.</v>
          </cell>
          <cell r="DF183" t="str">
            <v xml:space="preserve">Según lo planeado y lo ejecutado no se presentaron retrasos.
</v>
          </cell>
          <cell r="DG183" t="str">
            <v>En la localidad de Bosa, se pudo evidenciar que  existen establecimientos de comercio en su gran mayoria en propiedad horizontal, lo que indica que es una buena oportunidad para que con el desarrollo de las sensibilizaciones el comerciante tenga claro los requisitos a cumplir, ya que muchos de ellos no tenian pleno conocimiento de los requerimientos establecidos por la ley en cuanto a apertura y funcionamiento de sus establecimientos.</v>
          </cell>
          <cell r="DH183">
            <v>200</v>
          </cell>
          <cell r="DI183" t="str">
            <v/>
          </cell>
          <cell r="DJ183" t="str">
            <v xml:space="preserve">Con esta actividad se pretende brindar una información clara y oportuna a los ciudadanos, concerniente a las labores relacionadas con la inspección, vigilancia y control que realiza tanto la subdirección, como las entidades distritales participantes. En el marco de los SuperCADE movil, la SSGIVC realizó jornadas de sensibilización a  los comerciantes en las localidades de 
Barrios Unidos 11 y 12 de abril, sensibilizando a 82 personas.
Usaquen 24 y 25 de abril, sensibilizando a 118 personas.
el total de sensibilizados fue de  200 personas de las 100 programadas logrando un cumplimiento de 200%. Se Identifica que en este mes el número duplicó lo planificado, ya que las zonas en las cuales se intervino tinen una amplia actividad comercial.
</v>
          </cell>
          <cell r="DK183" t="str">
            <v xml:space="preserve">Según lo planeado y lo ejecutado no se presentaron retrasos.
</v>
          </cell>
          <cell r="DL183" t="str">
            <v xml:space="preserve">Se informa al ciudadano sobre las normas vigentes para el desarrollo de las actividades económicas.
En el desarrollo de la actividad se evidenciaron inquietudes de los comerciantes con respecto a un requisito documental innecesario que exigian las autoridades al momento de realizar la visita. Se indica cuales es la documentación verificable vigente y se le dan indicaciones de actuación si se presenta nuevamente la intervención.
Se dieron indicaciones a los comerciantes acerca de los lugares en donde se pueden acercar a adelantar los trámites documentales que debe cumplir el establecimiento.
Se cumplió con el objetivo de brindar información clara, precisa y oportuna a los ciudadanos de las zonas.
</v>
          </cell>
          <cell r="DM183">
            <v>237</v>
          </cell>
          <cell r="DN183" t="str">
            <v/>
          </cell>
          <cell r="DO183"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Puente Aranda 09 y 10 de mayo, sensibilizando a 138 personas.
Fontibón 23 y 24 de mayo, sensibilizando a 99 personas.
el total de sensibilizados fue de  237 ciudadanos de las 100 programadas logrando un cumplimiento de 237%.  Esta cifra se evidencia por el despliegue del recurso humano de la dependencia y la participación de jornadas completas en dos de los tres días que se desarrollan los super CADE moviles por localidad.
</v>
          </cell>
          <cell r="DP183" t="str">
            <v xml:space="preserve">Según lo planeado y lo ejecutado no se presentaron retrasos.
</v>
          </cell>
          <cell r="DQ183" t="str">
            <v xml:space="preserve">Se informa al ciudadano sobre las normas vigentes para el desarrollo de las actividades económicas.
En el desarrollo de la actividad se evidenciaron inquietudes de los comerciantes con respecto a un requisito documental innecesario que exigian las autoridades al momento de realizar la visita. Se indica cuales es la documentación verificable vigente y se le dan indicaciones de actuación si se presenta nuevamente la intervención.
Se acalaran inquietudes a los comerciantes del sector quienes presentaron dudas acerca del pago de derechos de autor, las cuales fueron solucionadas y adicionalmente se indico donde acercarse a pedir el concepto y realizar el pago correspondiente, si se ameita.
Se dieron indicaciones a los comerciantes acerca de los lugares en donde se pueden acercar a adelantar los trámites documentales que debe cumplir el establecimiento.
Se cumplió con el objetivo de brindar información clara, precisa y oportuna a los ciudadanos de las zonas.
</v>
          </cell>
          <cell r="DR183">
            <v>85</v>
          </cell>
          <cell r="DS183" t="str">
            <v/>
          </cell>
          <cell r="DT183"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Engativa los días 13 y 14, sensibilizando a 73 ciudadanos.
Bosa el día 6, sensibilizando a 12 ciudadanos.
En el mes el total de sensibilizados fue de 85 ciudadanos de los 50 programados, logrando un 170% de cumplimiento de acuerdo a lo programado, debido a que se esta participando en sensibilizaciones adicionales que programa y desarrolla la SDSCJ, los cuales hacen la invitación y solicitan acompañamiento y ejecución de esta actividad.
</v>
          </cell>
          <cell r="DU183" t="str">
            <v xml:space="preserve">Según lo planeado y lo ejecutado no se presentaron retrasos.
</v>
          </cell>
          <cell r="DV183"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Debido a los acompañamientos realizados a las sensibilizaciones nocturnas programadas por la SDSCJ, se pudo intervenir en establecimientos de alto riesgo, sensibilizando a ciudadnos que ejercen actividades economicas de impacto considerable dentro de la ciudad.
</v>
          </cell>
          <cell r="DW183">
            <v>160</v>
          </cell>
          <cell r="DX183" t="str">
            <v/>
          </cell>
          <cell r="DY183"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Chapinero los días 11 y 12, sensibilizando a 91 ciudadanos.
Teusaquillo los días 25 y 26, sensibilizando a 69 ciudadanos.
En el mes el total de sensibilizados fue de 160 ciudadanos de los 60 programados, logrando un 266% de cumplimiento, este número incremento ya que se tenia previsto que en el mes sen desarrollaria las actividades en las localidades de Sumapaz y Teusaquillo, y se planificó teniendo en cuenta que en Sumapaz se tiene un número muy bajo en cuanto a establecimientos de comercio. Al darse el cambio de localidad de Sumapaz a Chapinero se incrementaron las sensibilizaciones por la gran cantidad de establecimientos y personas interesadas en la información brindada.
</v>
          </cell>
          <cell r="DZ183" t="str">
            <v xml:space="preserve">Según lo planeado y lo ejecutado no se presentaron retrasos.
</v>
          </cell>
          <cell r="EA183"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Se solucionaron inquietudes a los comerciantes en cuanto al cumplimiento de uso del suelo y pago de derechos de autor.
</v>
          </cell>
          <cell r="EB183">
            <v>153</v>
          </cell>
          <cell r="EC183" t="str">
            <v/>
          </cell>
          <cell r="ED183"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Usme los días 8 y 9, sensibilizando a 92 ciudadanos.
Santa fe los días 22 y 23, sensibilizando a 61 ciudadanos.
En el mes el total de sensibilizados fue de 153 ciudadanos.
</v>
          </cell>
          <cell r="EE183" t="str">
            <v xml:space="preserve">A la fecha se puede evidenciar un cumplimiento por encima del indicador, de acuerdo a lo programado en el principio de la vigencia. Teniendo en cuenta recomendaciones por parte de la OAP, se hace reprogramación para que de acuerdo a lo ejecutado se cumpla la meta propuesta.
</v>
          </cell>
          <cell r="EF183"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articulos como botiquines y extintores.
Se dejo información a los ciudadanos, para en caso de cualquier irregularidad en la ejecución de las visitas de inspección, soliciten identificación al servidor presente y/o se comuniquen con la entidad correspondiente. 
</v>
          </cell>
          <cell r="EG183">
            <v>95</v>
          </cell>
          <cell r="EH183" t="str">
            <v/>
          </cell>
          <cell r="EI183"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 de sensibilización a  los comerciantes en las localidad de:
Tunjuelito  el 12 de septiembre sensibilizando a 95 ciudadanos/empresarios/comerciantes.
</v>
          </cell>
          <cell r="EJ183" t="str">
            <v>Se reporgrama este indicador con el fin de cumplir con los 1500 ciudadanos sensibilizados que se establecio como meta de la vigencia. Teniendo en cuenta los números que se llevan hasta el momento y lo programado a inicio de año se espera nivelar la ejecución del indicador con su respectiva planeación.</v>
          </cell>
          <cell r="EK183" t="str">
            <v xml:space="preserve">
Se informa al ciudadano sobre las normas vigentes para el desarrollo de las actividades económicas y se hace la invitación de descargar la app del super CADE virtual, ya que podrian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articulos como botiquines y extintores.
Se dejo información a los ciudadanos, para en caso de cualquier irregularidad en la ejecución de las visitas de inspección, soliciten identificación al servidor presente y/o se comuniquen con la entidad correspondiente. 
</v>
          </cell>
          <cell r="EL183">
            <v>20</v>
          </cell>
          <cell r="EM183" t="str">
            <v/>
          </cell>
          <cell r="EN183"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móvil, la SSGIVC realizó jornada de sensibilización a  los comerciantes en las localidad de:
Rafael Uribe Uribe  el 17 de octubre sensibilizando a 20 ciudadanos/empresarios/comerciantes.
</v>
          </cell>
          <cell r="EO183" t="str">
            <v xml:space="preserve">Se reprograma este indicador con el fin de cumplir con los 1500 ciudadanos sensibilizados que se estableció como meta de la vigencia. Teniendo en cuenta los números que se llevan hasta el momento y lo programado a inicio de año se espera nivelar la ejecución del indicador con su correspondiente planeación.
</v>
          </cell>
          <cell r="EP183" t="str">
            <v xml:space="preserve">Se informa al ciudadano sobre las normas vigentes para el desarrollo de las actividades económicas y se hace la invitación de descargar la app del super CADE virtual, ya que podrían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artículos como botiquines y extintores.
Se dejó información a los ciudadanos, para en caso de cualquier irregularidad en la ejecución de las visitas de inspección, soliciten identificación al servidor presente y/o se comuniquen con la entidad correspondiente. 
</v>
          </cell>
          <cell r="EQ183">
            <v>132</v>
          </cell>
          <cell r="ER183" t="str">
            <v/>
          </cell>
          <cell r="ES183"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móvil, la SSGIVC realizó jornada de sensibilización a  los comerciantes en las localidad de:
Bosa, 14 y 15 de noviembre sensibilizando a 47 ciudadanos/comerciantes.
Candelaria, 20 de noviembre sensibilizando a 11 ciudadanos/comerciantes.
Se participó en jornadas de super CADE movil simultaneas en las localidades de Kennedy, Ciudad Bolivar y Suba el 29 de noviembre sensibilizando a 74 ciudadanos/ comerciantes.
Se cumple con lo programado en el periodo, de los 1500 ciudadanos que  se tenian previstos a sensibilizar,  se sensibilizaron 1519, logrando un cumplimiento del 101%.
</v>
          </cell>
          <cell r="ET183" t="str">
            <v>N/A</v>
          </cell>
          <cell r="EU183" t="str">
            <v xml:space="preserve">Se informa al ciudadano sobre las normas vigentes para el desarrollo de las actividades económicas y se hace la invitación de descargar la app del super CADE virtual, ya que podrían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artículos como botiquines y extintores.
Se dejó información a los ciudadanos, para en caso de cualquier irregularidad en la ejecución de las visitas de inspección, soliciten identificación al servidor presente y/o se comuniquen con la entidad correspondiente. 
</v>
          </cell>
          <cell r="EV183">
            <v>0</v>
          </cell>
          <cell r="EW183" t="str">
            <v/>
          </cell>
          <cell r="EX183"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mes de noviembtre se cumple con lo programado en el periodo, de los 1500 ciudadanos que  se tenian previstos a sensibilizar,  se sensibilizaron 1519, logrando un cumplimiento del 101%.
</v>
          </cell>
          <cell r="EY183" t="str">
            <v>N/A</v>
          </cell>
          <cell r="EZ183" t="str">
            <v xml:space="preserve">Se informa al ciudadano sobre las normas vigentes para el desarrollo de las actividades económicas y se hace la invitación de descargar la app del super CADE virtual, ya que podrían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artículos como botiquines y extintores.
Se dejó información a los ciudadanos, para en caso de cualquier irregularidad en la ejecución de las visitas de inspección, soliciten identificación al servidor presente y/o se comuniquen con la entidad correspondiente. 
</v>
          </cell>
          <cell r="FA183">
            <v>1519</v>
          </cell>
          <cell r="FB183">
            <v>0</v>
          </cell>
          <cell r="FC183" t="str">
            <v>Cumple</v>
          </cell>
          <cell r="FD183" t="str">
            <v>Anticipado</v>
          </cell>
          <cell r="FE183" t="str">
            <v>Anticipado</v>
          </cell>
          <cell r="FF183" t="str">
            <v>Adecuado</v>
          </cell>
          <cell r="FG183" t="str">
            <v>Coherente</v>
          </cell>
          <cell r="FH183" t="str">
            <v>Concuerda</v>
          </cell>
          <cell r="FI183" t="str">
            <v>Concuerda</v>
          </cell>
          <cell r="FJ183" t="str">
            <v>Relación directa</v>
          </cell>
          <cell r="FK183" t="str">
            <v>Adecuado</v>
          </cell>
          <cell r="FL183" t="str">
            <v>Oportuna</v>
          </cell>
          <cell r="FM183" t="str">
            <v>Se solicita profundizar los avances y logros de la ejecución de las actividades, describiendo el resultado obtenido de la sensibilización efectuada a los ciudadanos respecto al correcto desarrollo de la actividad económica en el distrito.
Adicionalmente en las evidencias presentadas para el mes de febrero, se observa que el informe describe en la página 7 la sensibilización de 126 ciudadanos en la localidad de Kennedy y no se presenta ningún producto de verificación para la sensibilización de la localidad de Antonio Nariño.
Lo anterior difiere con la información cualitativa y cuantitativa reportada por la dependencia en el avance del indicador, lo cual afecta la verificación efectuada a su cumplimiento.
Modificación de la retroalimentación con base en el comunicado 3-2019-12199 del 29 de abril.</v>
          </cell>
          <cell r="FN183" t="str">
            <v>Yady Paola Morales</v>
          </cell>
          <cell r="FO183" t="str">
            <v>Cumple</v>
          </cell>
          <cell r="FP183" t="str">
            <v>Anticipado</v>
          </cell>
          <cell r="FQ183" t="e">
            <v>#N/A</v>
          </cell>
          <cell r="FR183" t="str">
            <v>Adecuado</v>
          </cell>
          <cell r="FS183" t="str">
            <v>Coherente</v>
          </cell>
          <cell r="FT183" t="str">
            <v>Concuerda</v>
          </cell>
          <cell r="FU183" t="str">
            <v>Concuerda</v>
          </cell>
          <cell r="FV183" t="str">
            <v>Relación directa</v>
          </cell>
          <cell r="FW183" t="str">
            <v>Adecuado</v>
          </cell>
          <cell r="FX183" t="str">
            <v>Oportuna</v>
          </cell>
          <cell r="FY183" t="str">
            <v>Teniendo en cuenta que el cumplimiento del indicador es anticipado se solicita revisar la programación mensual.</v>
          </cell>
          <cell r="FZ183" t="str">
            <v>Juan Guillermo Becerra J.</v>
          </cell>
          <cell r="GA183" t="str">
            <v>Cumple</v>
          </cell>
          <cell r="GB183" t="str">
            <v>Anticipado</v>
          </cell>
          <cell r="GC183" t="e">
            <v>#N/A</v>
          </cell>
          <cell r="GD183" t="str">
            <v>Adecuado</v>
          </cell>
          <cell r="GE183" t="str">
            <v>Coherente</v>
          </cell>
          <cell r="GF183" t="str">
            <v>Concuerda</v>
          </cell>
          <cell r="GG183" t="str">
            <v>Concuerda</v>
          </cell>
          <cell r="GH183" t="str">
            <v>Relación directa</v>
          </cell>
          <cell r="GI183" t="str">
            <v>Adecuado</v>
          </cell>
          <cell r="GJ183" t="str">
            <v>Oportuna</v>
          </cell>
          <cell r="GK183" t="str">
            <v>El ajuste solicitado por la dependencia de incrementrar la meta de 1400 a 1500 ciudadanos sensibilizados, no se tuvo en cuenta en la introducción del informe presentado como evidencia,  por lo cual se solicita incluir con el fin de que exista trazabilidad dentro de la información reportada.</v>
          </cell>
          <cell r="GL183" t="str">
            <v>Juan Guillermo Becerra J.</v>
          </cell>
          <cell r="GM183">
            <v>0</v>
          </cell>
          <cell r="GN183" t="str">
            <v>Sobrecumplido</v>
          </cell>
          <cell r="GO183" t="e">
            <v>#N/A</v>
          </cell>
          <cell r="GP183" t="str">
            <v>Adecuado</v>
          </cell>
          <cell r="GQ183" t="str">
            <v>Coherente</v>
          </cell>
          <cell r="GR183" t="str">
            <v>Concuerda</v>
          </cell>
          <cell r="GS183" t="str">
            <v>Concuerda</v>
          </cell>
          <cell r="GT183" t="str">
            <v>Relación directa</v>
          </cell>
          <cell r="GU183" t="str">
            <v>Adecuado</v>
          </cell>
          <cell r="GV183" t="str">
            <v>Oportuna</v>
          </cell>
          <cell r="GW183" t="str">
            <v>Sin observación</v>
          </cell>
          <cell r="GX183" t="str">
            <v>Juan Guillermo Becerra J.</v>
          </cell>
          <cell r="GY183">
            <v>64</v>
          </cell>
          <cell r="GZ183">
            <v>230</v>
          </cell>
          <cell r="HA183">
            <v>143</v>
          </cell>
          <cell r="HB183">
            <v>200</v>
          </cell>
          <cell r="HC183">
            <v>237</v>
          </cell>
          <cell r="HD183">
            <v>85</v>
          </cell>
          <cell r="HE183">
            <v>160</v>
          </cell>
          <cell r="HF183">
            <v>153</v>
          </cell>
          <cell r="HG183">
            <v>95</v>
          </cell>
          <cell r="HH183">
            <v>20</v>
          </cell>
          <cell r="HI183">
            <v>132</v>
          </cell>
          <cell r="HJ183">
            <v>0</v>
          </cell>
          <cell r="HK183">
            <v>1519</v>
          </cell>
          <cell r="HL183">
            <v>4.2666666666666665E-2</v>
          </cell>
          <cell r="HM183">
            <v>0.15333333333333332</v>
          </cell>
          <cell r="HN183">
            <v>9.5333333333333339E-2</v>
          </cell>
          <cell r="HO183">
            <v>0.13333333333333333</v>
          </cell>
          <cell r="HP183">
            <v>0.158</v>
          </cell>
          <cell r="HQ183">
            <v>5.6666666666666664E-2</v>
          </cell>
          <cell r="HR183">
            <v>0.10666666666666667</v>
          </cell>
          <cell r="HS183">
            <v>0.10199999999999999</v>
          </cell>
          <cell r="HT183">
            <v>6.3333333333333339E-2</v>
          </cell>
          <cell r="HU183">
            <v>1.3333333333333334E-2</v>
          </cell>
          <cell r="HV183">
            <v>8.7999999999999995E-2</v>
          </cell>
          <cell r="HW183">
            <v>0</v>
          </cell>
          <cell r="HX183">
            <v>1.0126666666666666</v>
          </cell>
          <cell r="HY183">
            <v>1.0666666666666667</v>
          </cell>
          <cell r="HZ183">
            <v>1.4</v>
          </cell>
          <cell r="IA183">
            <v>1.2485714285714287</v>
          </cell>
          <cell r="IB183">
            <v>1.4155555555555555</v>
          </cell>
          <cell r="IC183">
            <v>1.5890909090909091</v>
          </cell>
          <cell r="ID183">
            <v>1.5983333333333332</v>
          </cell>
          <cell r="IE183">
            <v>1.6954545454545455</v>
          </cell>
          <cell r="IF183">
            <v>1.4372881355932203</v>
          </cell>
          <cell r="IG183">
            <v>1.2315315315315314</v>
          </cell>
          <cell r="IH183">
            <v>1.0389513108614232</v>
          </cell>
          <cell r="II183">
            <v>1.0126666666666666</v>
          </cell>
          <cell r="IJ183">
            <v>1.0126666666666666</v>
          </cell>
          <cell r="IK183">
            <v>1.2485714285714287</v>
          </cell>
          <cell r="IL183">
            <v>1.5983333333333332</v>
          </cell>
          <cell r="IM183">
            <v>1.2315315315315314</v>
          </cell>
          <cell r="IN183">
            <v>1.0126666666666666</v>
          </cell>
          <cell r="IP183">
            <v>0.29133333333333333</v>
          </cell>
          <cell r="IQ183">
            <v>0.63933333333333331</v>
          </cell>
          <cell r="IR183">
            <v>0.91133333333333333</v>
          </cell>
          <cell r="IS183">
            <v>1.0126666666666666</v>
          </cell>
        </row>
        <row r="184">
          <cell r="A184">
            <v>109</v>
          </cell>
          <cell r="B184" t="str">
            <v>Subdirección de Servicios Administrativos</v>
          </cell>
          <cell r="C184" t="str">
            <v>Subdirector de Servicios Administrativos</v>
          </cell>
          <cell r="D184" t="str">
            <v>Edgar González Sanguino</v>
          </cell>
          <cell r="E184" t="str">
            <v>P3 -  EFICIENCIA</v>
          </cell>
          <cell r="F184" t="str">
            <v xml:space="preserve">P3O1 Lograr la excelencia en procesos de gestión y convertir a la Secretaría General en referente distrital </v>
          </cell>
          <cell r="G184" t="str">
            <v>P3O1A4 Identificar oportunidades de mejora en el SIG, a través de la ejecución del proceso de evaluación independiente</v>
          </cell>
          <cell r="H184" t="str">
            <v>Elaborar e implementar en un 100% el Programa de Gestión Documental física y electrónica en la Secretaria General</v>
          </cell>
          <cell r="I184" t="str">
            <v>Programa de Gestión Documental física y electrónica en la Secretaria General, elaborado e implementado</v>
          </cell>
          <cell r="J184" t="str">
            <v xml:space="preserve">Elaborar e implementar 19 actividades del programa de Gestión Documental de la Secretaría General </v>
          </cell>
          <cell r="K184" t="str">
            <v>(Actividades actualizadas del PGD / Total de Actividades del PGD) *100</v>
          </cell>
          <cell r="L184" t="str">
            <v>Actividades actualizadas del PGD</v>
          </cell>
          <cell r="M184" t="str">
            <v>Total de Actividades del PGD</v>
          </cell>
          <cell r="O184" t="str">
            <v xml:space="preserve"> Programa de Gestión Documental física y electrónica en la Secretaria General</v>
          </cell>
          <cell r="P184" t="str">
            <v>Elaborar e implementar un el plan estratégico para la gestión documental electrónica en la Secretaría General
Estrategia de socialización y sensibilización dirigido a los servidores de la Secretaria General, para apoyar la modernización de los archivos y la gestión
Implementar las fases del programa de gestión documental en la Secretaría General y realizar los ajustes que se requieran
Organizar fisica y electrónicamente 2.500 m lineales de archivo central de la Secretaría General</v>
          </cell>
          <cell r="Q184" t="str">
            <v>*TRD actualizada
* Documentos del Sistema Integrado de Conservación
*  Esquema de metadatos
* Informe de Seguimiento a las Dependencias sobre Archivos Organizados
* Inventarios Documentales del Archivo Central
* Herramienta tecnológica actualizada en proceso de préstamos</v>
          </cell>
          <cell r="R184" t="str">
            <v xml:space="preserve">Tener un plan de gestión documental electrónico que permita el facil acceso a los ciudadanos en general, por lo cual los documentos deben  estar actualizados, conservados, organizados y normalizados, de acuerdo a los avances de las TICs y  en cumplimiento de la normatividad vigente. </v>
          </cell>
          <cell r="S184" t="str">
            <v>Suma</v>
          </cell>
          <cell r="T184" t="str">
            <v>Suma</v>
          </cell>
          <cell r="U184" t="str">
            <v>Porcentaje</v>
          </cell>
          <cell r="V184" t="str">
            <v xml:space="preserve">Eficacia </v>
          </cell>
          <cell r="W184" t="str">
            <v>Resultado</v>
          </cell>
          <cell r="X184">
            <v>2016</v>
          </cell>
          <cell r="Y184">
            <v>0</v>
          </cell>
          <cell r="Z184">
            <v>2016</v>
          </cell>
          <cell r="AA184">
            <v>0</v>
          </cell>
          <cell r="AB184">
            <v>0</v>
          </cell>
          <cell r="AC184">
            <v>0.6</v>
          </cell>
          <cell r="AD184">
            <v>0.2</v>
          </cell>
          <cell r="AE184">
            <v>0.2</v>
          </cell>
          <cell r="AF184">
            <v>1</v>
          </cell>
          <cell r="AG184" t="str">
            <v>No Aplica</v>
          </cell>
          <cell r="AH184" t="str">
            <v>No Aplica</v>
          </cell>
          <cell r="AI184" t="str">
            <v>No Aplica</v>
          </cell>
          <cell r="AJ184">
            <v>1</v>
          </cell>
          <cell r="AK184">
            <v>1</v>
          </cell>
          <cell r="AL184">
            <v>1125</v>
          </cell>
          <cell r="AM184" t="str">
            <v>Fortalecimiento y modernización de la gestión pública distrital</v>
          </cell>
          <cell r="AN184">
            <v>1</v>
          </cell>
          <cell r="AO184" t="str">
            <v>Gestión Documental Interna</v>
          </cell>
          <cell r="AP184" t="str">
            <v>No Aplica</v>
          </cell>
          <cell r="AQ184" t="str">
            <v>No Aplica</v>
          </cell>
          <cell r="AR184" t="str">
            <v>No Aplica</v>
          </cell>
          <cell r="AS184" t="str">
            <v>No Aplica</v>
          </cell>
          <cell r="AT184" t="str">
            <v>No Aplica</v>
          </cell>
          <cell r="AU184" t="str">
            <v>No Aplica</v>
          </cell>
          <cell r="AV184">
            <v>1</v>
          </cell>
          <cell r="AW184" t="str">
            <v>No Aplica</v>
          </cell>
          <cell r="AX184" t="str">
            <v>No Aplica</v>
          </cell>
          <cell r="AY184" t="str">
            <v>No Aplica</v>
          </cell>
          <cell r="AZ184" t="str">
            <v>No Aplica</v>
          </cell>
          <cell r="BA184" t="str">
            <v>No Aplica</v>
          </cell>
          <cell r="BB184" t="str">
            <v>No Aplica</v>
          </cell>
          <cell r="BC184" t="str">
            <v>No Aplica</v>
          </cell>
          <cell r="BD184" t="str">
            <v>No Aplica</v>
          </cell>
          <cell r="BE184" t="str">
            <v>No Aplica</v>
          </cell>
          <cell r="BF184" t="str">
            <v>No Aplica</v>
          </cell>
          <cell r="BG184" t="str">
            <v>No Aplica</v>
          </cell>
          <cell r="BH184" t="str">
            <v>No Aplica</v>
          </cell>
          <cell r="BI184" t="str">
            <v>No Aplica</v>
          </cell>
          <cell r="BJ184" t="str">
            <v>No Aplica</v>
          </cell>
          <cell r="BK184" t="str">
            <v>No Aplica</v>
          </cell>
          <cell r="BL184" t="str">
            <v>No Aplica</v>
          </cell>
          <cell r="BM184" t="str">
            <v>Plan de Acción Proyecto de inversión 1125 Fortalecimiento y modernización de la gestión pública distritalSGCGestión Documental InternaPINAR</v>
          </cell>
          <cell r="BN184" t="str">
            <v>Elaborar e implementar 19 actividades del programa de Gestión Documental de la Secretaría General para la vigencia 2018 y 15 para la vigencia de 2019, para completar 34 actividades relacionadas a la meta del proyecto de inversión 1125</v>
          </cell>
          <cell r="BO184" t="str">
            <v>Elaborar e implementar un el plan estratégico para la gestión documental electrónica en la Secretaría General
Estrategia de socialización y sensibilización dirigido a los servidores de la Secretaria General, para apoyar la modernización de los archivos y la gestión
Implementar las fases del programa de gestión documental en la Secretaría General y realizar los ajustes que se requieran
Organizar fisica y electrónicamente 2.500 m lineales de archivo central de la Secretaría General</v>
          </cell>
          <cell r="BP184" t="str">
            <v xml:space="preserve">Tener un plan de gestión documental electrónico que permita el facil acceso a los ciudadanos en general, por lo cual los documentos deben  estar actualizados, conservados, organizados y normalizados, de acuerdo a los avances de las TICs y  en cumplimiento de la normatividad vigente. </v>
          </cell>
          <cell r="BQ184" t="str">
            <v>*TRD actualizada
* Documentos del Sistema Integrado de Conservación
*  Esquema de metadatos
* Informe de Seguimiento a las Dependencias sobre Archivos Organizados
* Inventarios Documentales del Archivo Central
* Herramienta tecnológica actualizada en proceso de préstamos</v>
          </cell>
          <cell r="BR184" t="str">
            <v>suma</v>
          </cell>
          <cell r="BS184">
            <v>15</v>
          </cell>
          <cell r="BT184">
            <v>0</v>
          </cell>
          <cell r="BU184">
            <v>0</v>
          </cell>
          <cell r="BV184">
            <v>2</v>
          </cell>
          <cell r="BW184">
            <v>0</v>
          </cell>
          <cell r="BX184">
            <v>0</v>
          </cell>
          <cell r="BY184">
            <v>1</v>
          </cell>
          <cell r="BZ184">
            <v>0</v>
          </cell>
          <cell r="CA184">
            <v>0</v>
          </cell>
          <cell r="CB184">
            <v>2</v>
          </cell>
          <cell r="CC184">
            <v>0</v>
          </cell>
          <cell r="CD184">
            <v>5</v>
          </cell>
          <cell r="CE184">
            <v>5</v>
          </cell>
          <cell r="CF184">
            <v>0</v>
          </cell>
          <cell r="CG184">
            <v>0</v>
          </cell>
          <cell r="CH184">
            <v>2.6666666666666668E-2</v>
          </cell>
          <cell r="CI184">
            <v>0</v>
          </cell>
          <cell r="CJ184">
            <v>0</v>
          </cell>
          <cell r="CK184">
            <v>1.3333333333333334E-2</v>
          </cell>
          <cell r="CL184">
            <v>0</v>
          </cell>
          <cell r="CM184">
            <v>0</v>
          </cell>
          <cell r="CN184">
            <v>2.6666666666666668E-2</v>
          </cell>
          <cell r="CO184">
            <v>0</v>
          </cell>
          <cell r="CP184">
            <v>6.6666666666666666E-2</v>
          </cell>
          <cell r="CQ184">
            <v>6.6666666666666666E-2</v>
          </cell>
          <cell r="CR184">
            <v>0.2</v>
          </cell>
          <cell r="CS184">
            <v>0</v>
          </cell>
          <cell r="CT184" t="str">
            <v/>
          </cell>
          <cell r="CU184">
            <v>0</v>
          </cell>
          <cell r="CV184">
            <v>0</v>
          </cell>
          <cell r="CW184" t="str">
            <v/>
          </cell>
          <cell r="CX184">
            <v>0</v>
          </cell>
          <cell r="CY184" t="str">
            <v/>
          </cell>
          <cell r="CZ184">
            <v>0</v>
          </cell>
          <cell r="DA184">
            <v>0</v>
          </cell>
          <cell r="DB184" t="str">
            <v/>
          </cell>
          <cell r="DC184">
            <v>2</v>
          </cell>
          <cell r="DD184" t="str">
            <v/>
          </cell>
          <cell r="DE184" t="str">
            <v>Dentro de la Actividad del Proyecto No. 1: Implementación de las fases del programa de gestión documental en la Secretaria General y realizar los ajustes que se requieran, se da cumplimiento al 100% de las siguientes actividades programadas:
Actividad 3 Elaboración y remisión del cronograma de Transferencias Documentales Primarias: Se elaboró el cronograma y se remitió a las dependencias con el radicado No. 3-2019-3619, actividad cumplida 100%. 
Actividad 5 Remisión cronograma de organización de archivos de gestión: Se elaboró el cronograma y se remitió a las dependencias con el radicado No. 3-2019-5670, actividad cumplida 100%. cumpliendose así lo programado para el trimestre.</v>
          </cell>
          <cell r="DF184" t="str">
            <v>No se presentaron retrasos o dificultades en la generacion de productos.</v>
          </cell>
          <cell r="DG184" t="str">
            <v>Se ha venido adelantando las actividades de la elaboracion del programa de Gestión Documental fisica y electronica en la Secretaria General, elaborado e implementado.</v>
          </cell>
          <cell r="DH184">
            <v>0</v>
          </cell>
          <cell r="DI184" t="str">
            <v/>
          </cell>
          <cell r="DJ184" t="str">
            <v xml:space="preserve">Se desarrollaron las siguientes actividades: Se han adelantado mesas de trabajo con el objeto de actualizar las TRD. Se esta trabajando en la actualizacion de las funciones y actividades realizadas en la entidad. Se está ejecutando el cronograma de trabajo del Sistema integrado de conservación, se elaboraron 3 programas del SIC: Programa de Capacitación y sensibilización, programa de Almacenamiento y Realmacenamiento, Programa de Saneamiento Ambiental. Se realizaron las visitas a las dependencias de la Secretaría General, según las fechas programadas. Se realizó visita de seguimiento a ocho dependencias, según las fechas establecidas en el cronograma remitido.  Se realizó la validación de 11466 registros del inventario documental del archivo central. Se han realizado cambios y actualizaciones al aplicativo SIGA.  Se han realizado capacitaciones relacionadas con el tema de gestión documental. 
Se está adelantado la realización de exposición para sensibilización, se elaboró y remitió a la Oficina Asesora de Comunicaciones el Brief para la exposición </v>
          </cell>
          <cell r="DK184" t="str">
            <v>No se han presentado retrasos en las actividades</v>
          </cell>
          <cell r="DL184"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DM184">
            <v>0</v>
          </cell>
          <cell r="DN184" t="str">
            <v/>
          </cell>
          <cell r="DO184" t="str">
            <v xml:space="preserve">Se desarrollaron las siguientes: 1, Se está ejecutando el cronograma para el nuevo proyecto de tabla de retención documental relacionada con la actualización de los procesos y procedimientos. Se programaron y realizaron mesas de trabajo para la actualización de tabla de retención DocumentaL. 2,  Se está ejecutando el cronograma de trabajo del Sistema integrado de conservación, se elaboró 1 plan del SIC : Plan de Identificación de Documentos Digitales de Archivo. 3, Se realizaron visitas a las dependencias de la Secretaría General, según las fechas programadas en el cronograma remitido (radicado No. 3-2019-3619) para revisión de alistamiento de transferencia.4, : Se realizó visita de seguimiento a dependencias, según las fechas establecidas en el cronograma remitido.5, Se realizó la validación de 14060 registros del inventario documental del archivo central. 6, Se han realizado cambios y actualizaciones al aplicativo SIGA. 7, Se han realizado capacitaciones relacionadas con el tema de gestión documental. Se está adelantado la realización de exposición para sensibilización, se realizó reunión con la Oficina Asesora de Comunicaciones y Archivo de Bogotá para planeación de la exposición </v>
          </cell>
          <cell r="DP184" t="str">
            <v>No se han presentado retrasos en las actividades</v>
          </cell>
          <cell r="DQ184"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DR184">
            <v>0</v>
          </cell>
          <cell r="DS184" t="str">
            <v/>
          </cell>
          <cell r="DT184" t="str">
            <v>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 Plan de monitoreo y control de condiciones ambientales.
Seguimiento a Transferencias documentales: Se realizaron visitas a las dependencias de la Secretaría General, según las fechas programadas en el cronograma para revisión de alistamiento de transferencia. Se visitaron 8 dependencias. 
Visita de seguimiento e inspección de los archivos de gestión organizados: Se realizó visita de seguimiento a dependencias, según las fechas establecidas en el cronograma remitido a 7 dependencias, incluyendo una pendiente del mes de mayo. 
Identificación de documentos en el archivo central: Se realizó la validación de 9706 registros del inventario documental del archivo central.
Revisión y modernización de la plataforma tecnológica: Se han realizado cambios y actualizaciones al aplicativo SIGA. 
Divulgación y capacitación con relación a Gestión Documental: Se realizaron 3 capacitaciones relacionadas con el tema de gestión documental.
Se está adelantado la realización de exposición para sensibilización, se realizó reunión con la Oficina Asesora de Comunicaciones y Archivo de Bogotá para planeación de la exposición</v>
          </cell>
          <cell r="DU184" t="str">
            <v xml:space="preserve">No fue posible realizar la exposicion de Sensibilizacion en el mes de junio, dado que se requieren algunos productos que deben ser entregados por la Oficina de comunicaciones. Sin embargo, se estan realizando las acciones respectivas para que pueda ser llevado a cabo en el siguiente trimestre. </v>
          </cell>
          <cell r="DV184"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DW184">
            <v>0</v>
          </cell>
          <cell r="DX184" t="str">
            <v/>
          </cell>
          <cell r="DY184" t="str">
            <v>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 Plan de selección implementación repositorio seguro, formato de inspección de espacios físicos.
Seguimiento a Transferencias documentales: Se realizaron visitas a las dependencias de la Secretaría General, según las fechas programadas en el cronograma remitido (radicado No. 3-2019-3619) para revisión de alistamiento de transferencia. Se verificó para su posterior transferencia de 8 dependencias.
Visita de seguimiento e inspección de los archivos de gestión organizados: Se realizó visita de seguimiento a dependencias, según las fechas establecidas en el cronograma remitido.
Las dependencias visitadas en el mes de junio fueron 13 dependencias. 
Identificación de documentos en el archivo central: Se realizó la validación de 19467 registros del inventario documental del archivo central.
Revisión y modernización de la plataforma tecnológica: Se han realizado cambios y actualizaciones al aplicativo SIGA. 
Divulgación y capacitación con relación a Gestión Documental: Se realizaron 6 capacitaciones relacionadas con el tema de gestión documental.
Se está adelantado la realización de exposición para sensibilización, se realizó reunión con la Oficina Asesora de Comunicaciones y Archivo de Bogotá para planeación de la exposición</v>
          </cell>
          <cell r="DZ184" t="str">
            <v xml:space="preserve">Teniendo en cuenta que no fue posible entregar la actividad proyectada en el mes de junio. Se crea la accion preventiva 29, que tiene como objeto mitigar el riesgo de un incumplimiento de la actividad la cual esta proyectada a realizarse antes del 30 de septiembre de 2019. </v>
          </cell>
          <cell r="EA184" t="str">
            <v xml:space="preserve">Se han venido adelantando las actividades relacionadas con  la elaboracion del programa de Gestión Documental fisica y electronica en la Secretaria General, con lo que se espera permitir un mejor acceso a la informacion por parte de los funcionarios y ciudadanos. </v>
          </cell>
          <cell r="EB184">
            <v>0</v>
          </cell>
          <cell r="EC184" t="str">
            <v/>
          </cell>
          <cell r="ED184" t="str">
            <v xml:space="preserve">Se desarrollaron las siguientes actividades: •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 Se está actualizando la normatividad relacionada con las funciones y actividades realizadas en la entidad. Las Dependencias con las que se realizaron las mesas de trabajo fueron Dirección de Contratación y Oficina de Control Interno.  • Formulación planes del Sistema Integrado de Conservación SIC: Se está ejecutando el cronograma de trabajo del Sistema integrado de conservación, se elaboró 1 plan del SIC : Se realizaron mesas de trabajo con el Archivo Bogotá con el fin de revisar los textos, documentos y equipos a exhibir en la Sensibilización.  • Seguimiento a Transferencias documentales: Se realizaron visitas a las dependencias de la Secretaría General, según las fechas programadas en el cronograma remitido (radicado No. 3-2019-3619) para revisión de alistamiento de transferencia.  •	Visita de seguimiento e inspección de los archivos de gestión organizados: Se realizó visita de seguimiento a dependencias, según las fechas establecidas en el cronograma remitido. • Identificación de documentos en el archivo central: Se realizó la validación de 14347 registros del inventario documental del archivo central. • Revisión y modernización de la plataforma tecnológica: Se han solicitado cambios por fallas en el aplicativo SIGA. • Divulgación y capacitación con relación a Gestión Documental: Se realizaron 5 capacitaciones relacionadas con el tema de gestión documental.
Se está adelantado la realización de exposición para sensibilización, se realizó reunión con el Archivo de Bogotá para planeación de la exposición </v>
          </cell>
          <cell r="EE184" t="str">
            <v xml:space="preserve">Teniendo en cuenta que no fue posible entregar la actividad proyectada en el mes de junio. Se crea la accion preventiva 29, que tiene como objeto mitigar el riesgo de un incumplimiento de la actividad la cual esta proyectada a realizarse antes del 30 de septiembre de 2019. </v>
          </cell>
          <cell r="EF184" t="str">
            <v xml:space="preserve">Se han venido adelantando las actividades relacionadas con  la elaboracion del programa de Gestión Documental fisica y electronica en la Secretaria General, con lo que se espera permitir un mejor acceso a la informacion por parte de los funcionarios y ciudadanos. </v>
          </cell>
          <cell r="EG184">
            <v>3</v>
          </cell>
          <cell r="EH184" t="str">
            <v/>
          </cell>
          <cell r="EI184" t="str">
            <v xml:space="preserve">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 Formulación planes del Sistema Integrado de Conservación SIC: Se está ejecutando el cronograma de trabajo del Sistema integrado de conservación, se elaboró 1 plan del SIC.  • Seguimiento a Transferencias documentales: Se realizaron visitas a las dependencias de la Secretaría General, según las fechas programadas . Con esto se concluye la actividad transferencias documentales.  •	Visita de seguimiento e inspección de los archivos de gestión organizados: Se realizó visita de seguimiento a dependencias, según las fechas establecidas en el cronograma remitido. •	Identificación de documentos en el archivo central: Se realizó la validación de 15987 registros del inventario documental del archivo central. Con esto se concluye la actividad de Consolidación. •	Revisión y modernización de la plataforma tecnológica: Se han solicitado cambios por fallas en el aplicativo SIGA.  •	Divulgación y capacitación con relación a Gestión Documental: Se realizaron 3 capacitaciones relacionadas con el tema de gestión documental.
Se realizó el montaje de la exposición “Así tendrá futuro el pasado” el cual fue lanzado el 3 de octubre. </v>
          </cell>
          <cell r="EJ184" t="str">
            <v xml:space="preserve">Se realizaron 3 capacitaciones relacionadas con el tema de gestión documental. Ademas, de todas las actividades relacionadas para el montaje de la exposición “Así tendrá futuro el pasado” el cual fue lanzado el 3 de octubre. </v>
          </cell>
          <cell r="EK184" t="str">
            <v>Se finalizan con tres actividades: Divulgación y capacitación con relación a Gestión Documental,  Identificación de documentos en el archivo central y Seguimiento a Transferencias documentales</v>
          </cell>
          <cell r="EL184">
            <v>1</v>
          </cell>
          <cell r="EM184" t="str">
            <v/>
          </cell>
          <cell r="EN184" t="str">
            <v>Se desarrolaron las siguintes actividades: Actualización tabla de retención Documental: Se está ejecutando el cronograma para el nuevo proyecto de tabla de retención documental relacionada con la actualización de los procesos y procedimientos. 
Luego de concluida las mesas de trabajo, se remitieron por correo electrónico el modelo de tabla de retención a 19 dependencias.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El 3 de octubre de 2019 se realizó el lanzamiento de la exposición “Así tendrá futuro el pasado”.
Adicionalmente se elaboró el Plan de identificación e intervención de documentos análogos y digitales
Visita de seguimiento e inspección de los archivos de gestión organizados: Se recibieron los inventarios de los archivos organizados de las 31 dependencias de la Secretaría General. Con la entrega concluye la actividad de seguimiento a los archivos organizados.
Revisión y modernización de la plataforma tecnológica: Se han solicitado cambios por fallas en el aplicativo SIGA.
Divulgación y capacitación con relación a Gestión Documental: Se realizaron 3 capacitaciones relacionadas con el tema de gestión documental. Se realizó el montaje de la exposición “Así tendrá futuro el pasado” el cual fue lanzado el 3 de octubre.</v>
          </cell>
          <cell r="EO184" t="str">
            <v>Se concluyeron con las visitas tecnicas</v>
          </cell>
          <cell r="EP184" t="str">
            <v>Se han venido adelantando las actividades relacionadas con  la elaboracion del programa de Gestión Documental fisica y electronica en la Secretaria General, con lo que se espera permitir un mejor acceso a la informacion por parte de los funcionarios y ciudadanos.  Se concluye con la actividad: •	Visita de seguimiento e inspección de los archivos de gestión organizados</v>
          </cell>
          <cell r="EQ184">
            <v>5</v>
          </cell>
          <cell r="ER184" t="str">
            <v/>
          </cell>
          <cell r="ES184" t="str">
            <v>Se desarrollaron las siguientes actividades: Actualización tabla de retención Documental: Se realizaron los ajustes recibidos por parte de las Dependencias pertinentes a la Tabla de Retención. Formulación planes del Sistema Integrado de Conservación SIC: Se está ejecutando el cronograma de trabajo del Sistema Integrado de Conservación, se ajustó el plan de articulación y actualización. a la política según OAP relacionada con MIPG: Se remite la política de Gestión Documental MIPG a la Oficina Asesora de planeación mediante memorando 3-2019-30847. Seguimiento a Transferencias documentales: Se realizaron visitas a las dependencias de la Secretaría General, según las fechas programadas en el cronograma remitido (radicado No. 3-2019-3619) para revisión de alistamiento de transferencia. Plan de mejoramiento: Seguimiento del cumplimiento de los procedimientos: Se ha realizado el seguimiento y ajuste a los procedimientos del proceso de gestión documental interno. Identificación de documentos en el archivo central: Se realizó la validación de 15987 registros del inventario documental del archivo central. Que incluyó para su gestión: 1. Identificación de la documentación. 2. Organización de la documentación. 3. Distribución física de documentos. Revisión y modernización de la plataforma tecnológica: Se han solicitado cambios por fallas en el aplicativo SIGA.
Se concluyo al 100% con las siguientes actividades:  
* Formulación planes del Sistema Integrado de Conservación SIC  
* Ajuste a la política según OAP relacionada con MIPG 
* Seguimiento a Transferencias documentales 
* Organización de la documentación
* Distribución física de documentos</v>
          </cell>
          <cell r="ET184" t="str">
            <v>No se han presentado retrasos en las actividades</v>
          </cell>
          <cell r="EU184" t="str">
            <v xml:space="preserve">3.1	Actividad del Proyecto No. 1: Implementación de las fases del programa de gestión documental en la Secretaria General y realizar los ajustes que se requieran 
Rta: Permiten alinear el Sistema de Gestión Documental con los demás sistemas administrativos (en el marco de la implementación de MIPG), apoyando el logro de los objetivos estratégicos de la entidad, aportando a la Transparencia, el acceso a la información pública, el buen gobierno y la rendición de cuentas.
Apoya el logro de la misión y visión de entidad al proyectarse como entidad modelo en gestión pública, que inspirará por su transparencia y confiabilidad 
Asegura que la entidad actúa dentro del marco normativo, lo cual permite disminución del riesgo de incumplimiento normativo.
Aporta a elevar el cumplimiento del Índice de Gobierno Abierto – IGA
Elaboración de los planes del SIC: Permite asegurar la conservación de documentos vitales para la gestión de la entidad y en particular la preservación de documentos digitales frente al obsoletica tecnológica.
3.2	Actividad del Proyecto No. 2: Organización física y electrónicamente 2.500 m lineales de archivo central de la Secretaría General
Rta: Se convalidó 3.800 metros lineales del archivo central, esto permite ubicar la información de manera fácil y eficaz, por tal motivo se encuentra a disposición de su consulta.
3.3	Actividad del Proyecto No. 3: Implementación del plan de trabajo sobre procesos, procedimientos, trámites y servicios internos que pueden ser automatizados en la Secretaria General y realizar los ajustes que se requieran
Rta:   Se actualizaron los procesos y procedimientos relacionados con gestión documental, lo que permite planear, gestionar y controlar la documentación producida pro la entidad,
</v>
          </cell>
          <cell r="EV184">
            <v>4</v>
          </cell>
          <cell r="EW184" t="str">
            <v/>
          </cell>
          <cell r="EX184" t="str">
            <v xml:space="preserve">Se concluyo al 100% con las siguintes actividades, de acuerdo al desarrollo de la ejecucion de sus tareas:
• Actualización tabla de retención Documental: Se aprobó en Comité de Desarrollo Institucional celebrado el 17 de diciembre, la Tabla de Retención Documental, queda pendiente la remisión para convalidación ante el Consejo Distrital De Archivos.  Actividad Finalizada al 100%.
• Esquema de metadatos: Con relación al esquema de metadatos se realizó su estructura con fin de incluir en el Sistema de Conservación Documental.  Actividad Finalizada al 100%.
• Plan de mejoramiento: Para el plan de mejoramiento de los procedimientos se actualizaron los mismos, los cuales fueron publicados en el Sistema Integrado de Gestión y que serán difundidos a los funcionarios involucrados. Actividad Finalizada al 100%.  
• Revisión y modernización de la plataforma tecnológica: No se presentaron fallas en el aplicativo SIGA. Se realizó el respectivo seguimiento durante todo el año. Actividad Finalizada al 100%. </v>
          </cell>
          <cell r="EY184" t="str">
            <v>No se han presentado retrasos en las actividades</v>
          </cell>
          <cell r="EZ184" t="str">
            <v>3.1	Actividad del Proyecto No. 1:  
Permiten alinear el Sistema de Gestión Documental con los demás sistemas administrativos (en el marco de la implementación de MIPG), apoyando el logro de los objetivos estratégicos de la entidad, aportando a la Transparencia, el acceso a la información pública, el buen gobierno y la rendición de cuentas
Apoya el logro de la misión y visión de entidad al proyectarse como entidad modelo en gestión pública, que inspirará por su transparencia y confiabilidad 
Asegura que la entidad actúa dentro del marco normativo, lo cual permite disminución del riesgo de incumplimiento normativo.
Aporta a elevar el cumplimiento del Índice de Gobierno Abierto – IGA
Elaboración de los planes del SIC: Permite asegurar la conservación de documentos vitales para la gestión de la entidad y en particular la preservación de documentos digitales frente al obsoletica tecnológica.
3.2	Actividad del Proyecto No. 3: Se actualizaron los procesos y procedimientos relacionados con gestión documental, lo que permite planear, gestionar y controlar la documentación producida pro la entidad,</v>
          </cell>
          <cell r="FA184">
            <v>15</v>
          </cell>
          <cell r="FB184">
            <v>0</v>
          </cell>
          <cell r="FC184" t="str">
            <v>Cumple</v>
          </cell>
          <cell r="FD184" t="str">
            <v>Cumplido</v>
          </cell>
          <cell r="FE184" t="str">
            <v>Anticipado</v>
          </cell>
          <cell r="FF184" t="str">
            <v>Adecuado</v>
          </cell>
          <cell r="FG184" t="str">
            <v>Coherente</v>
          </cell>
          <cell r="FH184" t="str">
            <v>Concuerda</v>
          </cell>
          <cell r="FI184" t="str">
            <v>No aplica</v>
          </cell>
          <cell r="FJ184" t="str">
            <v>Relación directa</v>
          </cell>
          <cell r="FK184" t="str">
            <v>Adecuado</v>
          </cell>
          <cell r="FL184" t="str">
            <v>Oportuna</v>
          </cell>
          <cell r="FM184" t="str">
            <v>Es necesario reportar la descripción cualitativa de los avances y logros en generación del producto y la ejecución de actividades, en la ficha del indicador. La programación del indicador genera un cumplimiento del 100% frente a la meta programada correspondiente a dos (2) actividades para el trimestre. Sin embargo, no presenta coherencia frente a las evidencias que soportan el avance reportado ya que dan cuenta de nueve (9) actividades. Se solicita subir en el One Drive la actualización y aclaración de las evidencias respectivas hasta el 22 de abril de 2019 para evitar que este criterio quede inconsistente.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FN184" t="str">
            <v>Bibiana Rodriguez</v>
          </cell>
          <cell r="FO184" t="str">
            <v>Cumple</v>
          </cell>
          <cell r="FP184" t="str">
            <v>Insuficiente</v>
          </cell>
          <cell r="FQ184" t="e">
            <v>#N/A</v>
          </cell>
          <cell r="FR184" t="str">
            <v>No adecuado</v>
          </cell>
          <cell r="FS184" t="str">
            <v>Coherente</v>
          </cell>
          <cell r="FT184" t="str">
            <v>Concuerda</v>
          </cell>
          <cell r="FU184" t="str">
            <v>Concuerda</v>
          </cell>
          <cell r="FV184" t="str">
            <v>Relación directa</v>
          </cell>
          <cell r="FW184" t="str">
            <v>Adecuado</v>
          </cell>
          <cell r="FX184" t="str">
            <v>Oportuna</v>
          </cell>
          <cell r="FY184" t="str">
            <v>El reporte cualitativo de las actividades reportadas, dan cuenta de su avance. Sin embargo, es importante precisar que del accionar particular en cada una de las actividades orientadas al cumplimiento del Proyecto 1125 “Fortalecimiento y modernización de la Gestión Distrital”, se requiere establecer el análisis de los beneficios alcanzados.
De acuerdo con la retroalimentación del seguimiento al plan de acción vigencia 2019 – trimestre 2 realizado a la Subdirección de Servicios Administrativos mediante radicado No. 3-2019-21064, se genera acción preventiva No.29, teniendo en cuenta el % de cumplimiento acumulado correspondiente a un 67% frente al indicador ID 109 “Programa de Gestión Documental física y electrónica en la Secretaria General, elaborado e implementado” y a lo establecido en el Procedimiento 2210111-PR-183 Monitoreo a los Planes Institucionales.</v>
          </cell>
          <cell r="FZ184" t="str">
            <v>Bibiana Rodríguez</v>
          </cell>
          <cell r="GA184" t="str">
            <v>No cumple</v>
          </cell>
          <cell r="GB184" t="str">
            <v>Cumplido</v>
          </cell>
          <cell r="GC184" t="e">
            <v>#N/A</v>
          </cell>
          <cell r="GD184" t="str">
            <v>No adecuado</v>
          </cell>
          <cell r="GE184" t="str">
            <v>Coherente</v>
          </cell>
          <cell r="GF184" t="str">
            <v>Concuerda</v>
          </cell>
          <cell r="GG184" t="str">
            <v>Concuerda</v>
          </cell>
          <cell r="GH184" t="str">
            <v>Relación directa</v>
          </cell>
          <cell r="GI184" t="str">
            <v>Adecuado</v>
          </cell>
          <cell r="GJ184" t="str">
            <v>Oportuna</v>
          </cell>
          <cell r="GK184" t="str">
            <v>El reporte cualitativo de las actividades reportadas, dan cuenta de su avance. Sin embargo, es importante precisar que del accionar particular en cada una de las actividades orientadas al cumplimiento del Proyecto 1125 “Fortalecimiento y modernización de la Gestión Distrital”, se requiere establecer el análisis detallado de los resultados y beneficios obtenidos. En este sentido, no se acataron las recomendaciones de la Oficina Asesora de Planeación donde se recomendó fortalecer el análisis detallado de los beneficios obtenidos.</v>
          </cell>
          <cell r="GL184" t="str">
            <v>Bibiana Rodríguez</v>
          </cell>
          <cell r="GM184" t="str">
            <v>Cumple</v>
          </cell>
          <cell r="GN184" t="str">
            <v>Cumplido</v>
          </cell>
          <cell r="GO184" t="e">
            <v>#N/A</v>
          </cell>
          <cell r="GP184" t="str">
            <v>Adecuado</v>
          </cell>
          <cell r="GQ184" t="str">
            <v>Coherente</v>
          </cell>
          <cell r="GR184" t="str">
            <v>Concuerda</v>
          </cell>
          <cell r="GS184" t="str">
            <v>No aplica</v>
          </cell>
          <cell r="GT184" t="str">
            <v>Relación directa</v>
          </cell>
          <cell r="GU184" t="str">
            <v>Adecuado</v>
          </cell>
          <cell r="GV184" t="str">
            <v>Oportuna</v>
          </cell>
          <cell r="GW184" t="str">
            <v>La meta de ejecución planeada para esta vigencia fue cumplida, se evidencia la implementación de 15 actividades del programa de Gestión Documental de la Secretaría General relacionadas a la meta del proyecto de inversión 1125.</v>
          </cell>
          <cell r="GX184" t="str">
            <v>Bibiana Rodríguez</v>
          </cell>
          <cell r="GY184">
            <v>0</v>
          </cell>
          <cell r="GZ184">
            <v>0</v>
          </cell>
          <cell r="HA184">
            <v>2</v>
          </cell>
          <cell r="HB184">
            <v>0</v>
          </cell>
          <cell r="HC184">
            <v>0</v>
          </cell>
          <cell r="HD184">
            <v>0</v>
          </cell>
          <cell r="HE184">
            <v>0</v>
          </cell>
          <cell r="HF184">
            <v>0</v>
          </cell>
          <cell r="HG184">
            <v>3</v>
          </cell>
          <cell r="HH184">
            <v>1</v>
          </cell>
          <cell r="HI184">
            <v>5</v>
          </cell>
          <cell r="HJ184">
            <v>4</v>
          </cell>
          <cell r="HK184">
            <v>15</v>
          </cell>
          <cell r="HL184">
            <v>0</v>
          </cell>
          <cell r="HM184">
            <v>0</v>
          </cell>
          <cell r="HN184">
            <v>0.13333333333333333</v>
          </cell>
          <cell r="HO184">
            <v>0</v>
          </cell>
          <cell r="HP184">
            <v>0</v>
          </cell>
          <cell r="HQ184">
            <v>0</v>
          </cell>
          <cell r="HR184">
            <v>0</v>
          </cell>
          <cell r="HS184">
            <v>0</v>
          </cell>
          <cell r="HT184">
            <v>0.2</v>
          </cell>
          <cell r="HU184">
            <v>6.6666666666666666E-2</v>
          </cell>
          <cell r="HV184">
            <v>0.33333333333333331</v>
          </cell>
          <cell r="HW184">
            <v>0.26666666666666666</v>
          </cell>
          <cell r="HX184">
            <v>1</v>
          </cell>
          <cell r="HY184" t="str">
            <v>No Programó</v>
          </cell>
          <cell r="HZ184" t="str">
            <v>No Programó</v>
          </cell>
          <cell r="IA184">
            <v>1</v>
          </cell>
          <cell r="IB184">
            <v>1</v>
          </cell>
          <cell r="IC184">
            <v>1</v>
          </cell>
          <cell r="ID184">
            <v>0.66666666666666663</v>
          </cell>
          <cell r="IE184">
            <v>0.66666666666666663</v>
          </cell>
          <cell r="IF184">
            <v>0.66666666666666663</v>
          </cell>
          <cell r="IG184">
            <v>1.0000000000000002</v>
          </cell>
          <cell r="IH184">
            <v>1.2000000000000002</v>
          </cell>
          <cell r="II184">
            <v>1.1000000000000003</v>
          </cell>
          <cell r="IJ184">
            <v>1</v>
          </cell>
          <cell r="IK184">
            <v>1</v>
          </cell>
          <cell r="IL184">
            <v>0.66666666666666663</v>
          </cell>
          <cell r="IM184">
            <v>1.0000000000000002</v>
          </cell>
          <cell r="IN184">
            <v>1</v>
          </cell>
          <cell r="IP184">
            <v>0.13333333333333333</v>
          </cell>
          <cell r="IQ184">
            <v>0.13333333333333333</v>
          </cell>
          <cell r="IR184">
            <v>0.33333333333333337</v>
          </cell>
          <cell r="IS184">
            <v>1</v>
          </cell>
        </row>
        <row r="185">
          <cell r="A185" t="str">
            <v>PAAC_06K</v>
          </cell>
          <cell r="B185" t="str">
            <v>Subdirección de Servicios Administrativos</v>
          </cell>
          <cell r="C185" t="str">
            <v>Subdirector de Servicios Administrativos</v>
          </cell>
          <cell r="D185" t="str">
            <v>Edgar González Sanguino</v>
          </cell>
          <cell r="E185" t="str">
            <v>P1 -  ÉTICA, BUEN GOBIERNO Y TRANSPARENCIA</v>
          </cell>
          <cell r="F185" t="str">
            <v>P1O1 Consolidar a 2020 una cultura de visión y actuación ética,  integra y transparente</v>
          </cell>
          <cell r="G185" t="str">
            <v>P1O1A11 Realizar la formulación y el seguimiento a la ejecución del Plan Anticorrupción y de Atención al Ciudadano - PAAC, para la obtención de resultados óptimos en la medición del Índice de Gobierno Abierto - IGA</v>
          </cell>
          <cell r="H185" t="str">
            <v>Realizar revisión y monitoreo  a la gestión de los Riesgos de corrupción con el propósito de garantizar la efectividad de los controles, detectar cambios internos y externos e identificar riesgos emergentes.</v>
          </cell>
          <cell r="I185" t="str">
            <v>Informe Mensual de Revisión de Riesgos de Corrupción</v>
          </cell>
          <cell r="J185"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85" t="str">
            <v xml:space="preserve">  # de informes de revisión de riesgos de corrupción realizados en el periodo</v>
          </cell>
          <cell r="L185" t="str">
            <v xml:space="preserve"># de informes de revisión de riesgos de corrupción realizados en el periodo </v>
          </cell>
          <cell r="M185">
            <v>0</v>
          </cell>
          <cell r="O185" t="str">
            <v>Informe Mensual de Revisión de Riesgos de Corrupción</v>
          </cell>
          <cell r="P185" t="str">
            <v>• Acciones disciplinarias correspondientes</v>
          </cell>
          <cell r="Q185" t="str">
            <v xml:space="preserve"> Remisión de informe de monitoreo de Riesgos de Corrupción.</v>
          </cell>
          <cell r="R185" t="str">
            <v>Fomentar una cultura de transparencia en la entidad a través del seguimiento preventivo de la matriz de riesgos de corrupción.</v>
          </cell>
          <cell r="S185" t="str">
            <v>Suma</v>
          </cell>
          <cell r="T185" t="str">
            <v>Suma</v>
          </cell>
          <cell r="U185" t="str">
            <v>Número</v>
          </cell>
          <cell r="V185" t="str">
            <v>Eficacia</v>
          </cell>
          <cell r="W185" t="str">
            <v>Producto</v>
          </cell>
          <cell r="X185">
            <v>2019</v>
          </cell>
          <cell r="Y185">
            <v>0</v>
          </cell>
          <cell r="Z185">
            <v>2019</v>
          </cell>
          <cell r="AA185">
            <v>0</v>
          </cell>
          <cell r="AB185">
            <v>0</v>
          </cell>
          <cell r="AC185">
            <v>0</v>
          </cell>
          <cell r="AD185">
            <v>6</v>
          </cell>
          <cell r="AE185">
            <v>0</v>
          </cell>
          <cell r="AF185">
            <v>0</v>
          </cell>
          <cell r="AG185" t="str">
            <v>No Aplica</v>
          </cell>
          <cell r="AH185" t="str">
            <v>No Aplica</v>
          </cell>
          <cell r="AI185" t="str">
            <v>No Aplica</v>
          </cell>
          <cell r="AJ185">
            <v>1</v>
          </cell>
          <cell r="AK185" t="str">
            <v>No Aplica</v>
          </cell>
          <cell r="AL185" t="str">
            <v>No Aplica</v>
          </cell>
          <cell r="AM185" t="str">
            <v>No Aplica</v>
          </cell>
          <cell r="AN185" t="str">
            <v>No Aplica</v>
          </cell>
          <cell r="AO185" t="str">
            <v>No Aplica</v>
          </cell>
          <cell r="AP185">
            <v>1</v>
          </cell>
          <cell r="AQ185" t="str">
            <v>No Aplica</v>
          </cell>
          <cell r="AR185" t="str">
            <v>No Aplica</v>
          </cell>
          <cell r="AS185" t="str">
            <v>No Aplica</v>
          </cell>
          <cell r="AT185" t="str">
            <v>No Aplica</v>
          </cell>
          <cell r="AU185" t="str">
            <v>No Aplica</v>
          </cell>
          <cell r="AV185" t="str">
            <v>No Aplica</v>
          </cell>
          <cell r="AW185" t="str">
            <v>No Aplica</v>
          </cell>
          <cell r="AX185" t="str">
            <v>No Aplica</v>
          </cell>
          <cell r="AY185" t="str">
            <v>No Aplica</v>
          </cell>
          <cell r="AZ185" t="str">
            <v>No Aplica</v>
          </cell>
          <cell r="BA185" t="str">
            <v>No Aplica</v>
          </cell>
          <cell r="BB185" t="str">
            <v>No Aplica</v>
          </cell>
          <cell r="BC185" t="str">
            <v>No Aplica</v>
          </cell>
          <cell r="BD185" t="str">
            <v>No Aplica</v>
          </cell>
          <cell r="BE185" t="str">
            <v>No Aplica</v>
          </cell>
          <cell r="BF185" t="str">
            <v>No Aplica</v>
          </cell>
          <cell r="BG185" t="str">
            <v>No Aplica</v>
          </cell>
          <cell r="BH185" t="str">
            <v>No Aplica</v>
          </cell>
          <cell r="BI185" t="str">
            <v>No Aplica</v>
          </cell>
          <cell r="BJ185" t="str">
            <v>No Aplica</v>
          </cell>
          <cell r="BK185" t="str">
            <v>No Aplica</v>
          </cell>
          <cell r="BL185" t="str">
            <v>No Aplica</v>
          </cell>
          <cell r="BM185" t="str">
            <v>Plan de Acción PAAC</v>
          </cell>
          <cell r="BN185" t="str">
            <v>De acuerdo con la “Guía para la Gestión del Riesgo de Corrupción”, se debe efectuar la revisión y monitoreo a su gestión, por parte de los procesos involucrados para garantizar la efectividad de sus controles e identificar riesgos emergentes</v>
          </cell>
          <cell r="BO185" t="str">
            <v>Realizar las acciones de control frente a la probabilidad (Preventivas) y al impacto (Detectivas), que se encuentran definidas en la matriz de riesgos del proceso y deben ser reportadas en el Informe Mensual de Revisión Riesgos de Corrupción.</v>
          </cell>
          <cell r="BP185" t="str">
            <v>Fomentar una cultura de transparencia en la entidad a través del seguimiento preventivo de la matriz de riesgos de corrupción.</v>
          </cell>
          <cell r="BQ185" t="str">
            <v xml:space="preserve"> Remisión de informe de monitoreo de Riesgos de Corrupción.</v>
          </cell>
          <cell r="BR185" t="str">
            <v>Suma</v>
          </cell>
          <cell r="BS185">
            <v>6</v>
          </cell>
          <cell r="BT185">
            <v>0</v>
          </cell>
          <cell r="BU185">
            <v>0</v>
          </cell>
          <cell r="BV185">
            <v>0</v>
          </cell>
          <cell r="BW185">
            <v>0</v>
          </cell>
          <cell r="BX185">
            <v>0</v>
          </cell>
          <cell r="BY185">
            <v>0</v>
          </cell>
          <cell r="BZ185">
            <v>1</v>
          </cell>
          <cell r="CA185">
            <v>1</v>
          </cell>
          <cell r="CB185">
            <v>1</v>
          </cell>
          <cell r="CC185">
            <v>1</v>
          </cell>
          <cell r="CD185">
            <v>1</v>
          </cell>
          <cell r="CE185">
            <v>1</v>
          </cell>
          <cell r="CF185">
            <v>0</v>
          </cell>
          <cell r="CG185">
            <v>0</v>
          </cell>
          <cell r="CH185">
            <v>0</v>
          </cell>
          <cell r="CI185">
            <v>0</v>
          </cell>
          <cell r="CJ185">
            <v>0</v>
          </cell>
          <cell r="CK185">
            <v>0</v>
          </cell>
          <cell r="CL185">
            <v>1</v>
          </cell>
          <cell r="CM185">
            <v>1</v>
          </cell>
          <cell r="CN185">
            <v>1</v>
          </cell>
          <cell r="CO185">
            <v>1</v>
          </cell>
          <cell r="CP185">
            <v>1</v>
          </cell>
          <cell r="CQ185">
            <v>1</v>
          </cell>
          <cell r="CR185">
            <v>6</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v>1</v>
          </cell>
          <cell r="DX185" t="str">
            <v/>
          </cell>
          <cell r="DY185" t="str">
            <v xml:space="preserve">PROCESO SERVICIOS ADMINISTRATIVOS: Se realizaro control mediante registro en libro y conciliaciones, para prevenir los riesgos de corrupción identificados en el proceso de Gestión de Servicios Administrativos.  
PROCESO GESTION DOCUMENTAL: De acuerdo con las solicitudes realizadas por los usuarios se realizó el préstamo de 14 carpetas. Posterior a la devolución, se realizó la verificación de las carpetas las cuales se recibieron y no presentaron ninguna novedad.
PROCESO RECURSOS FISICOS:  Se realiza EL  Acta de verificación de inventario No 1 con fecha 19 de Julio de 2019. Para los elementos en servicio, se realiza anualmente, por lo tanto, se evidenciará en enero de 2020. Se realizó la verificación y autorización de salida de elementos de acuerdo con las solicitudes recibidas a través del formato FT-311. La Subdirección de Servicios Administrativos solo autoriza la salida de elementos por un máximo de 30 días calendario. </v>
          </cell>
          <cell r="DZ185" t="str">
            <v>No se presentaron</v>
          </cell>
          <cell r="EA185" t="str">
            <v xml:space="preserve">No hubo materializacion del riesgo. </v>
          </cell>
          <cell r="EB185">
            <v>1</v>
          </cell>
          <cell r="EC185" t="str">
            <v/>
          </cell>
          <cell r="ED185" t="str">
            <v xml:space="preserve">PROCESO SERVICIOS ADMINISTRATIVOS: Se realizo el reembolso de la caja menor de los gastos que tuvieron el carácter de urgentes, imprescindibles, inaplazables y necesarios. Conciliación bancaria del mes de julio. la conciliación bancaria del mes de agosto se realizará durante los primeros 5 días del mes de septiembre (Sin embargo, es la suma de la conciliación bancaria del mes Julio más el valor de la Resolución 004 del 21 de agosto de 2019). Se registró las erogaciones que hubo en el mes en el libro de efectivo.
PROCESO DE GESTION DOCUMENTAL:  De acuerdo con las solicitudes realizadas por los usuarios se realizó el préstamo de 5 carpetas.  Posterior a la devolución, se realizó la verificación de las carpetas sin encontrar novedades relacionadas con el riesgo. 
PROCESO GESTION DE RECURSOS FISICOS: Se realizó la verificación y autorización de salida de elementos de acuerdo con las solicitudes recibidas a través del formato FT-311. La Subdirección de Servicios Administrativos solo autoriza la salida de elementos por un máximo de 30 días calendario. </v>
          </cell>
          <cell r="EE185" t="str">
            <v>No se presentaron</v>
          </cell>
          <cell r="EF185" t="str">
            <v xml:space="preserve">No hubo materializacion del riesgo. </v>
          </cell>
          <cell r="EG185">
            <v>1</v>
          </cell>
          <cell r="EH185" t="str">
            <v/>
          </cell>
          <cell r="EI185" t="str">
            <v xml:space="preserve">PROCESO SERVICIOS ADMINISTRATIVOS: •Se realizo el reembolso de la caja menor de los gastos que tuvieron el carácter de urgentes, imprescindibles, inaplazables y necesarios entre el 11 de agosto al 10 de septiembre por medio de la resolución 005 del 17 de septiembre de 2019. •	Extracto  con fecha de corte 30/09/2019. • Se registró las erogaciones que hubo  en el mes en el libro de efectivo.
PROCESO GESTION DE RECURSOS FISICOS: Se realizó la verificación y autorización de salida de elementos de acuerdo con las solicitudes recibidas a través del formato FT-311. La Subdirección de Servicios Administrativos solo autoriza la salida de elementos por un máximo de 30 días calendario. 
PROCESO DE GESTION DOCUMENTAL : De acuerdo con las solicitudes realizadas por los usuarios se realizó el préstamo de 23 carpetas. 
Posterior a la devolución, de una de las solicitudes, dos carpetas, se realizó la verificación de las carpetas sin encontrar novedades relacionadas con el riesgo. </v>
          </cell>
          <cell r="EJ185" t="str">
            <v>No se presentaron</v>
          </cell>
          <cell r="EK185" t="str">
            <v xml:space="preserve">No hubo materializacion del riesgo. </v>
          </cell>
          <cell r="EL185">
            <v>1</v>
          </cell>
          <cell r="EM185" t="str">
            <v/>
          </cell>
          <cell r="EN185" t="str">
            <v xml:space="preserve">PROCESO SERVICIOS ADMINISTRATIVOS: 
•Se realizo el reembolso de la caja menor de los gastos que tuvieron el carácter de urgentes, imprescindibles, inaplazables y necesarios entre el 11 de septiembre al 10 de octubre por medio de la resolución 006 del 17 de octubre de 2019
•Extracto con fecha de corte 31/10/2019
•Autorizaciones de compra por caja menor firmadas por el ordenador del gasto.
PROCESO GESTION DE RECURSOS FISICOS: 
• Acta de verificación de inventario: Se realiza de manera semestral a los bienes de bodega; se efectuará en el mes de diciembre de 2019.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v>
          </cell>
          <cell r="EO185" t="str">
            <v>No se presentaron</v>
          </cell>
          <cell r="EP185" t="str">
            <v xml:space="preserve">No hubo materializacion del riesgo. </v>
          </cell>
          <cell r="EQ185">
            <v>1</v>
          </cell>
          <cell r="ER185" t="str">
            <v/>
          </cell>
          <cell r="ES185" t="str">
            <v xml:space="preserve">PROCESO SERVICIOS ADMINISTRATIVOS: 
• Se realizo el reembolso de la caja menor de los gastos que tuvieron el carácter de urgentes, imprescindibles, inaplazables y necesarios entre el 11 de octubre al 10 de noviembre por medio de la resolución 007 del 18 de noviembre de 2019
• Extracto con fecha de corte 31/10/2019 
•Autorizaciones de compra por caja menor firmadas por el ordenador del gasto.
PROCESOS RECURSOS FISICOS:
• Acta de verificación de inventario: Se realiza de manera semestral a los bienes de bodega; se efectuará en el mes de diciembre de 2019.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PROCESOS DE GESTION DOCUMETAL: 
•De acuerdo con las solicitudes realizadas por los usuarios se atendió 12 solicitudes de préstamos de expedientes, prestando 117 carpetas. 
•Posterior a la devolución, se realizó la verificación de las carpetas sin encontrar novedades relacionadas con el riesgo. </v>
          </cell>
          <cell r="ET185" t="str">
            <v>No se presentaron</v>
          </cell>
          <cell r="EU185" t="str">
            <v xml:space="preserve">No hubo materializacion del riesgo. </v>
          </cell>
          <cell r="EV185">
            <v>1</v>
          </cell>
          <cell r="EW185" t="str">
            <v/>
          </cell>
          <cell r="EX185" t="str">
            <v xml:space="preserve">PROCESO DE SERVICIOS:  •	Se realizo la legalización definitiva sin situación de fondos de la caja menor para la vigencia 2019, por medio de la Resolución No 008 del 16 de diciembre del 2019 
PROCESO DE GESTIÓN DOCUMENTAL: 
De acuerdo con las solicitudes realizadas por los usuarios se atendió 4 solicitudes de préstamos de expedientes, prestando 22 carpetas. 
Posterior a la devolución, se realizó la verificación de las carpetas sin encontrar novedades relacionadas con el riesgo. 
PROCESO GESTION DE RECURSOS FISICOS: 
• Acta de verificación de inventario: Se realiza de manera semestral a los bienes de bodega; actualmente se está realizando.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v>
          </cell>
          <cell r="EY185" t="str">
            <v>No se presentaron</v>
          </cell>
          <cell r="EZ185" t="str">
            <v xml:space="preserve">No hubo materializacion del riesgo. </v>
          </cell>
          <cell r="FA185">
            <v>6</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t="e">
            <v>#N/A</v>
          </cell>
          <cell r="FR185">
            <v>0</v>
          </cell>
          <cell r="FS185">
            <v>0</v>
          </cell>
          <cell r="FT185">
            <v>0</v>
          </cell>
          <cell r="FU185">
            <v>0</v>
          </cell>
          <cell r="FV185">
            <v>0</v>
          </cell>
          <cell r="FW185">
            <v>0</v>
          </cell>
          <cell r="FX185">
            <v>0</v>
          </cell>
          <cell r="FY185">
            <v>0</v>
          </cell>
          <cell r="FZ185">
            <v>0</v>
          </cell>
          <cell r="GA185" t="str">
            <v>No aplica</v>
          </cell>
          <cell r="GB185" t="str">
            <v>Cumplido</v>
          </cell>
          <cell r="GC185" t="e">
            <v>#N/A</v>
          </cell>
          <cell r="GD185" t="str">
            <v>Adecuado</v>
          </cell>
          <cell r="GE185" t="str">
            <v>Coherente</v>
          </cell>
          <cell r="GF185" t="str">
            <v>Concuerda</v>
          </cell>
          <cell r="GG185" t="str">
            <v>No aplica</v>
          </cell>
          <cell r="GH185" t="str">
            <v>Relación directa</v>
          </cell>
          <cell r="GI185" t="str">
            <v>Adecuado</v>
          </cell>
          <cell r="GJ185" t="str">
            <v>Oportuna</v>
          </cell>
          <cell r="GK185" t="str">
            <v>Se evidencia cumplimiento del indicador de acuerdo con lo programado para el trimestre.</v>
          </cell>
          <cell r="GL185" t="str">
            <v>Bibiana Rodríguez</v>
          </cell>
          <cell r="GM185" t="str">
            <v>No aplica</v>
          </cell>
          <cell r="GN185" t="str">
            <v>Cumplido</v>
          </cell>
          <cell r="GO185" t="e">
            <v>#N/A</v>
          </cell>
          <cell r="GP185" t="str">
            <v>Adecuado</v>
          </cell>
          <cell r="GQ185" t="str">
            <v>Coherente</v>
          </cell>
          <cell r="GR185" t="str">
            <v>Concuerda</v>
          </cell>
          <cell r="GS185" t="str">
            <v>No aplica</v>
          </cell>
          <cell r="GT185" t="str">
            <v>Relación directa</v>
          </cell>
          <cell r="GU185" t="str">
            <v>Adecuado</v>
          </cell>
          <cell r="GV185" t="str">
            <v>Oportuna</v>
          </cell>
          <cell r="GW185" t="str">
            <v>La meta de ejecución planeada para esta vigencia fue cumplida, se evidencia la realización de las acciones del control preventivo y detectivo del riesgo de corrupción, documentada a través de seis (6) Informes Mensuales de Revisión de Riesgos de Corrupción.</v>
          </cell>
          <cell r="GX185" t="str">
            <v>Bibiana Rodríguez</v>
          </cell>
          <cell r="GY185" t="str">
            <v/>
          </cell>
          <cell r="GZ185" t="str">
            <v/>
          </cell>
          <cell r="HA185" t="str">
            <v/>
          </cell>
          <cell r="HB185" t="str">
            <v/>
          </cell>
          <cell r="HC185" t="str">
            <v/>
          </cell>
          <cell r="HD185" t="str">
            <v/>
          </cell>
          <cell r="HE185">
            <v>1</v>
          </cell>
          <cell r="HF185">
            <v>1</v>
          </cell>
          <cell r="HG185">
            <v>1</v>
          </cell>
          <cell r="HH185">
            <v>1</v>
          </cell>
          <cell r="HI185">
            <v>1</v>
          </cell>
          <cell r="HJ185">
            <v>1</v>
          </cell>
          <cell r="HK185">
            <v>6</v>
          </cell>
          <cell r="HL185">
            <v>0</v>
          </cell>
          <cell r="HM185">
            <v>0</v>
          </cell>
          <cell r="HN185">
            <v>0</v>
          </cell>
          <cell r="HO185">
            <v>0</v>
          </cell>
          <cell r="HP185">
            <v>0</v>
          </cell>
          <cell r="HQ185">
            <v>0</v>
          </cell>
          <cell r="HR185">
            <v>0.16666666666666666</v>
          </cell>
          <cell r="HS185">
            <v>0.16666666666666666</v>
          </cell>
          <cell r="HT185">
            <v>0.16666666666666666</v>
          </cell>
          <cell r="HU185">
            <v>0.16666666666666666</v>
          </cell>
          <cell r="HV185">
            <v>0.16666666666666666</v>
          </cell>
          <cell r="HW185">
            <v>0.16666666666666666</v>
          </cell>
          <cell r="HX185">
            <v>0.99999999999999989</v>
          </cell>
          <cell r="HY185" t="str">
            <v>No Programó</v>
          </cell>
          <cell r="HZ185" t="str">
            <v>No Programó</v>
          </cell>
          <cell r="IA185" t="str">
            <v>No Programó</v>
          </cell>
          <cell r="IB185" t="str">
            <v>No Programó</v>
          </cell>
          <cell r="IC185" t="str">
            <v>No Programó</v>
          </cell>
          <cell r="ID185" t="str">
            <v>No Programó</v>
          </cell>
          <cell r="IE185">
            <v>1</v>
          </cell>
          <cell r="IF185">
            <v>1</v>
          </cell>
          <cell r="IG185">
            <v>1</v>
          </cell>
          <cell r="IH185">
            <v>1</v>
          </cell>
          <cell r="II185">
            <v>1</v>
          </cell>
          <cell r="IJ185">
            <v>1</v>
          </cell>
          <cell r="IK185" t="str">
            <v>No Programó</v>
          </cell>
          <cell r="IL185" t="str">
            <v>No Programó</v>
          </cell>
          <cell r="IM185">
            <v>1</v>
          </cell>
          <cell r="IN185">
            <v>1</v>
          </cell>
          <cell r="IP185">
            <v>0</v>
          </cell>
          <cell r="IQ185">
            <v>0</v>
          </cell>
          <cell r="IR185">
            <v>0.5</v>
          </cell>
          <cell r="IS185">
            <v>1</v>
          </cell>
        </row>
        <row r="186">
          <cell r="A186">
            <v>126</v>
          </cell>
          <cell r="B186" t="str">
            <v>Subdirección de Servicios Administrativos</v>
          </cell>
          <cell r="C186" t="str">
            <v>Subdirector de Servicios Administrativos</v>
          </cell>
          <cell r="D186" t="str">
            <v>Edgar González Sanguino</v>
          </cell>
          <cell r="E186" t="str">
            <v>P1 -  ÉTICA, BUEN GOBIERNO Y TRANSPARENCIA</v>
          </cell>
          <cell r="F186" t="str">
            <v>P1O1 Consolidar a 2020 una cultura de visión y actuación ética,  integra y transparente</v>
          </cell>
          <cell r="G186" t="str">
            <v>P1O1A8 Modernizar y fortalecer los estándares para la gestión archivística a nivel distrital</v>
          </cell>
          <cell r="H186" t="str">
            <v>Organizar los archivos de gestión de la entidad</v>
          </cell>
          <cell r="I186" t="str">
            <v>Archivos de gestión de la entidad organizados</v>
          </cell>
          <cell r="J186" t="str">
            <v xml:space="preserve">Fortalecer  y  normalizar los archivos de gestión de la entidad.   Es necesario sensibilizar a los servidores con relación a la organización de documentos para ponerlos al servicio de las diferentes dependencias de la Secretaria General.  </v>
          </cell>
          <cell r="K186" t="str">
            <v>(Asistencias técnicas a las dependencias para la organización de archivos de gestión efectuadas / Asistencias técnicas a las dependencias para la organización de archivos de gestión programadas ) *100</v>
          </cell>
          <cell r="L186" t="str">
            <v xml:space="preserve">Asistencias técnicas a las dependencias para la organización de archivos de gestión efectuadas </v>
          </cell>
          <cell r="M186" t="str">
            <v xml:space="preserve">Asistencias técnicas a las dependencias para la organización de archivos de gestión programadas </v>
          </cell>
          <cell r="O186" t="str">
            <v>Archivos organizados</v>
          </cell>
          <cell r="P186" t="str">
            <v>• Capacitar a los servidores responsables de los archivos de gestión en la diferentes dependencias de la Secretaria General.</v>
          </cell>
          <cell r="Q186" t="str">
            <v>* Programación de asistencias técnicas
* Formatos de asistencia o actas de evidencia de reunión.</v>
          </cell>
          <cell r="R186" t="str">
            <v xml:space="preserve">Disponer oportunamente con los documentos en caso de cualquier consulta o requerimiento por parte de los ciudadanos, dado que los  archivos de las dependencias de la Secretaria General se encuentran organizados y normalizados. </v>
          </cell>
          <cell r="S186" t="str">
            <v>Constante</v>
          </cell>
          <cell r="T186" t="str">
            <v>Constante</v>
          </cell>
          <cell r="U186" t="str">
            <v>Porcentaje</v>
          </cell>
          <cell r="V186" t="str">
            <v>Efectividad</v>
          </cell>
          <cell r="W186" t="str">
            <v>Resultado</v>
          </cell>
          <cell r="X186">
            <v>2016</v>
          </cell>
          <cell r="Y186">
            <v>0.9</v>
          </cell>
          <cell r="Z186">
            <v>2016</v>
          </cell>
          <cell r="AA186">
            <v>0.9</v>
          </cell>
          <cell r="AB186">
            <v>0.9</v>
          </cell>
          <cell r="AC186">
            <v>0.9</v>
          </cell>
          <cell r="AD186">
            <v>0.9</v>
          </cell>
          <cell r="AE186">
            <v>0.9</v>
          </cell>
          <cell r="AF186">
            <v>0</v>
          </cell>
          <cell r="AG186" t="str">
            <v>No Aplica</v>
          </cell>
          <cell r="AH186" t="str">
            <v>No Aplica</v>
          </cell>
          <cell r="AI186" t="str">
            <v>No Aplica</v>
          </cell>
          <cell r="AJ186">
            <v>1</v>
          </cell>
          <cell r="AK186" t="str">
            <v>No Aplica</v>
          </cell>
          <cell r="AL186" t="str">
            <v>No Aplica</v>
          </cell>
          <cell r="AM186" t="str">
            <v>No Aplica</v>
          </cell>
          <cell r="AN186">
            <v>1</v>
          </cell>
          <cell r="AO186" t="str">
            <v>Gestión Documental Interna</v>
          </cell>
          <cell r="AP186" t="str">
            <v>No Aplica</v>
          </cell>
          <cell r="AQ186" t="str">
            <v>No Aplica</v>
          </cell>
          <cell r="AR186" t="str">
            <v>No Aplica</v>
          </cell>
          <cell r="AS186" t="str">
            <v>No Aplica</v>
          </cell>
          <cell r="AT186" t="str">
            <v>No Aplica</v>
          </cell>
          <cell r="AU186" t="str">
            <v>No Aplica</v>
          </cell>
          <cell r="AV186" t="str">
            <v>No Aplica</v>
          </cell>
          <cell r="AW186" t="str">
            <v>No Aplica</v>
          </cell>
          <cell r="AX186" t="str">
            <v>No Aplica</v>
          </cell>
          <cell r="AY186" t="str">
            <v>No Aplica</v>
          </cell>
          <cell r="AZ186" t="str">
            <v>No Aplica</v>
          </cell>
          <cell r="BA186" t="str">
            <v>No Aplica</v>
          </cell>
          <cell r="BB186" t="str">
            <v>No Aplica</v>
          </cell>
          <cell r="BC186" t="str">
            <v>No Aplica</v>
          </cell>
          <cell r="BD186" t="str">
            <v>No Aplica</v>
          </cell>
          <cell r="BE186" t="str">
            <v>No Aplica</v>
          </cell>
          <cell r="BF186" t="str">
            <v>No Aplica</v>
          </cell>
          <cell r="BG186" t="str">
            <v>No Aplica</v>
          </cell>
          <cell r="BH186" t="str">
            <v>No Aplica</v>
          </cell>
          <cell r="BI186" t="str">
            <v>No Aplica</v>
          </cell>
          <cell r="BJ186" t="str">
            <v>No Aplica</v>
          </cell>
          <cell r="BK186" t="str">
            <v>No Aplica</v>
          </cell>
          <cell r="BL186" t="str">
            <v>No Aplica</v>
          </cell>
          <cell r="BM186" t="str">
            <v>Plan de Acción SGCGestión Documental Interna</v>
          </cell>
          <cell r="BN186" t="str">
            <v xml:space="preserve">Fortalecer  y  normalizar los archivos de gestión de la entidad.   Es necesario sensibilizar a los servidores con relación a la organización de documentos para ponerlos al servicio de las diferentes dependencias de la Secretaria General.  </v>
          </cell>
          <cell r="BO186" t="str">
            <v>• Capacitar a los servidores responsables de los archivos de gestión en la diferentes dependencias de la Secretaria General.</v>
          </cell>
          <cell r="BP186" t="str">
            <v xml:space="preserve">Disponer oportunamente con los documentos en caso de cualquier consulta o requerimiento por parte de los ciudadanos, dado que los  archivos de las dependencias de la Secretaria General se encuentran organizados y normalizados. </v>
          </cell>
          <cell r="BQ186" t="str">
            <v>* Programación de asistencias técnicas
* Formatos de asistencia o actas de evidencia de reunión.</v>
          </cell>
          <cell r="BR186" t="str">
            <v>suma</v>
          </cell>
          <cell r="BS186">
            <v>93</v>
          </cell>
          <cell r="BT186">
            <v>0</v>
          </cell>
          <cell r="BU186">
            <v>0</v>
          </cell>
          <cell r="BV186">
            <v>1</v>
          </cell>
          <cell r="BW186">
            <v>8</v>
          </cell>
          <cell r="BX186">
            <v>6</v>
          </cell>
          <cell r="BY186">
            <v>6</v>
          </cell>
          <cell r="BZ186">
            <v>14</v>
          </cell>
          <cell r="CA186">
            <v>22</v>
          </cell>
          <cell r="CB186">
            <v>31</v>
          </cell>
          <cell r="CC186">
            <v>5</v>
          </cell>
          <cell r="CD186">
            <v>0</v>
          </cell>
          <cell r="CE186">
            <v>0</v>
          </cell>
          <cell r="CF186">
            <v>0</v>
          </cell>
          <cell r="CG186">
            <v>0</v>
          </cell>
          <cell r="CH186">
            <v>9.6774193548387101E-3</v>
          </cell>
          <cell r="CI186">
            <v>7.7419354838709681E-2</v>
          </cell>
          <cell r="CJ186">
            <v>5.8064516129032261E-2</v>
          </cell>
          <cell r="CK186">
            <v>5.8064516129032261E-2</v>
          </cell>
          <cell r="CL186">
            <v>0.13548387096774195</v>
          </cell>
          <cell r="CM186">
            <v>0.21290322580645163</v>
          </cell>
          <cell r="CN186">
            <v>0.3</v>
          </cell>
          <cell r="CO186">
            <v>4.8387096774193547E-2</v>
          </cell>
          <cell r="CP186">
            <v>0</v>
          </cell>
          <cell r="CQ186">
            <v>0</v>
          </cell>
          <cell r="CR186">
            <v>0.9</v>
          </cell>
          <cell r="CS186">
            <v>0</v>
          </cell>
          <cell r="CT186" t="str">
            <v/>
          </cell>
          <cell r="CU186" t="str">
            <v xml:space="preserve">Se realizaban las tareas relacionadas con la elaboracion del cronograma </v>
          </cell>
          <cell r="CV186" t="str">
            <v>No se presentaron</v>
          </cell>
          <cell r="CW186" t="str">
            <v/>
          </cell>
          <cell r="CX186">
            <v>0</v>
          </cell>
          <cell r="CY186" t="str">
            <v/>
          </cell>
          <cell r="CZ186" t="str">
            <v>Se elabora el cronograma de visitas y se remite a las dependencias bajo el memorando 3-2019-5670</v>
          </cell>
          <cell r="DA186" t="str">
            <v>No se presentaron</v>
          </cell>
          <cell r="DB186" t="str">
            <v>Se cuenta con un instrumento de divulgacion de la actividad para que las dependencias preparen las dudas, consultas y adelanten el trabajo para realizar la gestión de archivo.</v>
          </cell>
          <cell r="DC186">
            <v>1</v>
          </cell>
          <cell r="DD186" t="str">
            <v/>
          </cell>
          <cell r="DE186" t="str">
            <v>Se realizó la visita programada en el Desapcho del Alcalde.</v>
          </cell>
          <cell r="DF186" t="str">
            <v>No se presentaron</v>
          </cell>
          <cell r="DG186" t="str">
            <v/>
          </cell>
          <cell r="DH186">
            <v>8</v>
          </cell>
          <cell r="DI186" t="str">
            <v/>
          </cell>
          <cell r="DJ186" t="str">
            <v>Se desarrollaron las visitas de acuerdo al cronograma remitido a las dependencias ediante memorando 3-2019-5670</v>
          </cell>
          <cell r="DK186" t="str">
            <v>No se han presentado retrasos en las actividades</v>
          </cell>
          <cell r="DL186" t="str">
            <v>Se cuenta con funcionarios capacitados frente a la organización ed los archivos de gestion, lo que permite respuestas oportunas</v>
          </cell>
          <cell r="DM186">
            <v>5</v>
          </cell>
          <cell r="DN186" t="str">
            <v/>
          </cell>
          <cell r="DO186" t="str">
            <v>Se desarrollaron cinco de las  visitas programadas de acuerdo al cronograma remitido a las dependencias mediante memorando 3-2019-5670.</v>
          </cell>
          <cell r="DP186" t="str">
            <v xml:space="preserve">Se presento una calamidad dentro de la ultima dependencia a visitar, por lo que se solicito reprogramar la actividad para el mes de julio. </v>
          </cell>
          <cell r="DQ186" t="str">
            <v>Se cuenta con funcionarios capacitados frente a la organización ed los archivos de gestion, lo que permite respuestas oportunas</v>
          </cell>
          <cell r="DR186">
            <v>7</v>
          </cell>
          <cell r="DS186" t="str">
            <v/>
          </cell>
          <cell r="DT186" t="str">
            <v xml:space="preserve">Visita de seguimiento e inspección de los archivos de gestión organizados: Se realizó visita de seguimiento a dependencias, según las fechas establecidas en el cronograma remitido a 7 dependencias, incluyendo una pendiente del mes de mayo. </v>
          </cell>
          <cell r="DU186" t="str">
            <v>No se presentaron</v>
          </cell>
          <cell r="DV186" t="str">
            <v>Se cuenta con funcionarios capacitados frente a la organización ed los archivos de gestion, lo que permite respuestas oportunas</v>
          </cell>
          <cell r="DW186">
            <v>14</v>
          </cell>
          <cell r="DX186" t="str">
            <v/>
          </cell>
          <cell r="DY186" t="str">
            <v>Visita de seguimiento e inspección de los archivos de gestión organizados: Se realizó visita de seguimiento a dependencias, según las fechas establecidas en el cronograma remitido a 13 dependencias.</v>
          </cell>
          <cell r="DZ186" t="str">
            <v>No se presentaron</v>
          </cell>
          <cell r="EA186" t="str">
            <v>Se cuenta con funcionarios capacitados frente a la organización ed los archivos de gestion, lo que permite respuestas oportunas</v>
          </cell>
          <cell r="EB186">
            <v>22</v>
          </cell>
          <cell r="EC186" t="str">
            <v/>
          </cell>
          <cell r="ED186" t="str">
            <v>Visita de seguimiento e inspección de los archivos de gestión organizados: Se realizó visita de seguimiento a dependencias, según las fechas establecidas en el cronograma remitido a 22 dependencias.</v>
          </cell>
          <cell r="EE186" t="str">
            <v>No se presentaron retrasos</v>
          </cell>
          <cell r="EF186" t="str">
            <v>Se cuenta con funcionarios capacitados frente a la organización ed los archivos de gestion, lo que permite respuestas oportunas</v>
          </cell>
          <cell r="EG186">
            <v>31</v>
          </cell>
          <cell r="EH186" t="str">
            <v/>
          </cell>
          <cell r="EI186" t="str">
            <v>Visita de seguimiento e inspección de los archivos de gestión organizados: Se realizó visita de seguimiento a dependencias, según las fechas establecidas en el cronograma remitido a 31 dependencias.</v>
          </cell>
          <cell r="EJ186" t="str">
            <v>No se presentaron retrasos</v>
          </cell>
          <cell r="EK186" t="str">
            <v>Se cuenta con funcionarios capacitados frente a la organización ed los archivos de gestion, lo que permite respuestas oportunas</v>
          </cell>
          <cell r="EL186">
            <v>5</v>
          </cell>
          <cell r="EM186" t="str">
            <v/>
          </cell>
          <cell r="EN186" t="str">
            <v xml:space="preserve">Teniendo en cuenta que la última visita era para la entrega de inventarios de archivos de gestión, se recibieron los formatos correspondientes por correo electrónico.  Se adjunta como soporte del cumplimiento de actividad los formatos de inventario de la totalidad de dependencias. </v>
          </cell>
          <cell r="EO186" t="str">
            <v>No se presentaron retrasos</v>
          </cell>
          <cell r="EP186" t="str">
            <v xml:space="preserve">Se cuenta con funcionarios capacitados frente a la organización ed los archivos de gestion, lo que permite respuestas oportunas. Se cuentan con artchivos de gestion organizados. </v>
          </cell>
          <cell r="EQ186">
            <v>0</v>
          </cell>
          <cell r="ER186" t="str">
            <v/>
          </cell>
          <cell r="ES186" t="str">
            <v>Actividad finalizada</v>
          </cell>
          <cell r="ET186" t="str">
            <v>Actividad finalizada</v>
          </cell>
          <cell r="EU186" t="str">
            <v>Actividad finalizada</v>
          </cell>
          <cell r="EV186">
            <v>0</v>
          </cell>
          <cell r="EW186" t="str">
            <v/>
          </cell>
          <cell r="EX186" t="str">
            <v>Actividad finalizada</v>
          </cell>
          <cell r="EY186" t="str">
            <v>Actividad finalizada</v>
          </cell>
          <cell r="EZ186" t="str">
            <v>Actividad finalizada</v>
          </cell>
          <cell r="FA186">
            <v>93</v>
          </cell>
          <cell r="FB186">
            <v>0</v>
          </cell>
          <cell r="FC186" t="str">
            <v>Cumple</v>
          </cell>
          <cell r="FD186" t="str">
            <v>Cumplido</v>
          </cell>
          <cell r="FE186" t="str">
            <v>Cumplido</v>
          </cell>
          <cell r="FF186" t="str">
            <v>Adecuado</v>
          </cell>
          <cell r="FG186" t="str">
            <v>Coherente</v>
          </cell>
          <cell r="FH186" t="str">
            <v>Concuerda</v>
          </cell>
          <cell r="FI186" t="str">
            <v>No aplica</v>
          </cell>
          <cell r="FJ186" t="str">
            <v>Relación directa</v>
          </cell>
          <cell r="FK186" t="str">
            <v>Adecuado</v>
          </cell>
          <cell r="FL186" t="str">
            <v>Oportuna</v>
          </cell>
          <cell r="FM186">
            <v>0</v>
          </cell>
          <cell r="FN186" t="str">
            <v>Bibiana Rodriguez</v>
          </cell>
          <cell r="FO186" t="str">
            <v>No aplica</v>
          </cell>
          <cell r="FP186" t="str">
            <v>Cumplido</v>
          </cell>
          <cell r="FQ186" t="e">
            <v>#N/A</v>
          </cell>
          <cell r="FR186" t="str">
            <v>Adecuado</v>
          </cell>
          <cell r="FS186" t="str">
            <v>Coherente</v>
          </cell>
          <cell r="FT186" t="str">
            <v>Concuerda</v>
          </cell>
          <cell r="FU186" t="str">
            <v>Concuerda</v>
          </cell>
          <cell r="FV186" t="str">
            <v>Relación directa</v>
          </cell>
          <cell r="FW186" t="str">
            <v>Adecuado</v>
          </cell>
          <cell r="FX186" t="str">
            <v>Oportuna</v>
          </cell>
          <cell r="FY186">
            <v>0</v>
          </cell>
          <cell r="FZ186" t="str">
            <v>Bibiana Rodríguez</v>
          </cell>
          <cell r="GA186" t="str">
            <v>No aplica</v>
          </cell>
          <cell r="GB186" t="str">
            <v>Cumplido</v>
          </cell>
          <cell r="GC186" t="e">
            <v>#N/A</v>
          </cell>
          <cell r="GD186" t="str">
            <v>Adecuado</v>
          </cell>
          <cell r="GE186" t="str">
            <v>Coherente</v>
          </cell>
          <cell r="GF186" t="str">
            <v>Concuerda</v>
          </cell>
          <cell r="GG186" t="str">
            <v>No aplica</v>
          </cell>
          <cell r="GH186" t="str">
            <v>Relación directa</v>
          </cell>
          <cell r="GI186" t="str">
            <v>Adecuado</v>
          </cell>
          <cell r="GJ186" t="str">
            <v>Oportuna</v>
          </cell>
          <cell r="GK186" t="str">
            <v xml:space="preserve">Se evidencia cumplimiento del indicador de acuerdo con lo programado para el trimestre.
En el campo “Beneficios obtenidos por la generación del producto y la ejecución de actividades”, se recomienda realizar revisión ortográfica. 	
</v>
          </cell>
          <cell r="GL186" t="str">
            <v>Bibiana Rodríguez</v>
          </cell>
          <cell r="GM186" t="str">
            <v>Cumple</v>
          </cell>
          <cell r="GN186" t="str">
            <v>Cumplido</v>
          </cell>
          <cell r="GO186" t="e">
            <v>#N/A</v>
          </cell>
          <cell r="GP186" t="str">
            <v>Adecuado</v>
          </cell>
          <cell r="GQ186" t="str">
            <v>Coherente</v>
          </cell>
          <cell r="GR186" t="str">
            <v>Concuerda</v>
          </cell>
          <cell r="GS186" t="str">
            <v>No aplica</v>
          </cell>
          <cell r="GT186" t="str">
            <v>Relación directa</v>
          </cell>
          <cell r="GU186" t="str">
            <v>Adecuado</v>
          </cell>
          <cell r="GV186" t="str">
            <v>Oportuna</v>
          </cell>
          <cell r="GW186" t="str">
            <v>La meta de ejecución planeada para esta vigencia fue cumplida en el mes de octubre, se evidencia (93) asistencias técnicas a las dependencias para la organización de los archivos de gestión en la entidad.</v>
          </cell>
          <cell r="GX186" t="str">
            <v>Bibiana Rodríguez</v>
          </cell>
          <cell r="GY186">
            <v>0</v>
          </cell>
          <cell r="GZ186">
            <v>0</v>
          </cell>
          <cell r="HA186">
            <v>1</v>
          </cell>
          <cell r="HB186">
            <v>8</v>
          </cell>
          <cell r="HC186">
            <v>5</v>
          </cell>
          <cell r="HD186">
            <v>7</v>
          </cell>
          <cell r="HE186">
            <v>14</v>
          </cell>
          <cell r="HF186">
            <v>22</v>
          </cell>
          <cell r="HG186">
            <v>31</v>
          </cell>
          <cell r="HH186">
            <v>5</v>
          </cell>
          <cell r="HI186">
            <v>0</v>
          </cell>
          <cell r="HJ186">
            <v>0</v>
          </cell>
          <cell r="HK186">
            <v>93</v>
          </cell>
          <cell r="HL186">
            <v>0</v>
          </cell>
          <cell r="HM186">
            <v>0</v>
          </cell>
          <cell r="HN186">
            <v>1.0752688172043012E-2</v>
          </cell>
          <cell r="HO186">
            <v>8.6021505376344093E-2</v>
          </cell>
          <cell r="HP186">
            <v>5.3763440860215055E-2</v>
          </cell>
          <cell r="HQ186">
            <v>7.5268817204301078E-2</v>
          </cell>
          <cell r="HR186">
            <v>0.15053763440860216</v>
          </cell>
          <cell r="HS186">
            <v>0.23655913978494625</v>
          </cell>
          <cell r="HT186">
            <v>0.33333333333333331</v>
          </cell>
          <cell r="HU186">
            <v>5.3763440860215055E-2</v>
          </cell>
          <cell r="HV186">
            <v>0</v>
          </cell>
          <cell r="HW186">
            <v>0</v>
          </cell>
          <cell r="HX186">
            <v>1</v>
          </cell>
          <cell r="HY186" t="str">
            <v>No Programó</v>
          </cell>
          <cell r="HZ186" t="str">
            <v>No Programó</v>
          </cell>
          <cell r="IA186">
            <v>1</v>
          </cell>
          <cell r="IB186">
            <v>1</v>
          </cell>
          <cell r="IC186">
            <v>0.93333333333333335</v>
          </cell>
          <cell r="ID186">
            <v>1</v>
          </cell>
          <cell r="IE186">
            <v>0.99999999999999989</v>
          </cell>
          <cell r="IF186">
            <v>1</v>
          </cell>
          <cell r="IG186">
            <v>1</v>
          </cell>
          <cell r="IH186">
            <v>1</v>
          </cell>
          <cell r="II186">
            <v>1</v>
          </cell>
          <cell r="IJ186">
            <v>1</v>
          </cell>
          <cell r="IK186">
            <v>1</v>
          </cell>
          <cell r="IL186">
            <v>1</v>
          </cell>
          <cell r="IM186">
            <v>1</v>
          </cell>
          <cell r="IN186">
            <v>1</v>
          </cell>
          <cell r="IP186">
            <v>1.0752688172043012E-2</v>
          </cell>
          <cell r="IQ186">
            <v>0.22580645161290325</v>
          </cell>
          <cell r="IR186">
            <v>0.94623655913978499</v>
          </cell>
          <cell r="IS186">
            <v>1</v>
          </cell>
        </row>
        <row r="187">
          <cell r="A187">
            <v>127</v>
          </cell>
          <cell r="B187" t="str">
            <v>Subdirección de Servicios Administrativos</v>
          </cell>
          <cell r="C187" t="str">
            <v>Subdirector de Servicios Administrativos</v>
          </cell>
          <cell r="D187" t="str">
            <v>Edgar González Sanguino</v>
          </cell>
          <cell r="E187" t="str">
            <v>P3 -  EFICIENCIA</v>
          </cell>
          <cell r="F187" t="str">
            <v>P3O2
Mejorar la calidad y oportunidad de la ejecución presupuestal y de cumplimiento de metas, afianzando la austeridad y la eficiencia en el uso de los recursos como conductas distintivas de nuestra cultura institucional.</v>
          </cell>
          <cell r="G187" t="str">
            <v>P3O2A3 Implementar estrategias internas de austeridad y eficiencia en el uso de recursos</v>
          </cell>
          <cell r="H187" t="str">
            <v>Actualizar los inventarios de bienes y servicios</v>
          </cell>
          <cell r="I187" t="str">
            <v>[ELIMINADO] Inventarios de bienes y servicios actualizados</v>
          </cell>
          <cell r="J187" t="str">
            <v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v>
          </cell>
          <cell r="K187" t="str">
            <v>(Informes trimestrales de avance de actualización Inventarios presentado / Informes trimestrales de avance de actualización Inventarios programado)*100</v>
          </cell>
          <cell r="L187" t="str">
            <v>Informes trimestrales de avance de actualización Inventarios presentado</v>
          </cell>
          <cell r="M187" t="str">
            <v>Informes trimestrales de avance de actualización Inventarios programado</v>
          </cell>
          <cell r="O187" t="str">
            <v xml:space="preserve">Inventarios actualizados </v>
          </cell>
          <cell r="P187" t="str">
            <v xml:space="preserve">• Actualizar los inventarios de bienes en servicio </v>
          </cell>
          <cell r="Q187" t="str">
            <v xml:space="preserve">* Informe de avance de actualizacion de inventario de acuerdo al Reporte del SAI </v>
          </cell>
          <cell r="R187" t="str">
            <v>Teniendo el inventario actualizado se puede identificar equipos obsoletos, permitiendo la planeacion de procesos de adquisicion de nuevos equipos; ademas, de asignar los equipos requeridos para la correcta prestación que los funcionarios y contratistas de la Secretaria General prestan a los ciudadanos.</v>
          </cell>
          <cell r="S187" t="str">
            <v>Creciente</v>
          </cell>
          <cell r="T187" t="str">
            <v>Creciente</v>
          </cell>
          <cell r="U187" t="str">
            <v>Porcentaje</v>
          </cell>
          <cell r="V187" t="str">
            <v xml:space="preserve">Eficiencia </v>
          </cell>
          <cell r="W187" t="str">
            <v>Producto</v>
          </cell>
          <cell r="X187">
            <v>2016</v>
          </cell>
          <cell r="Y187">
            <v>0.93</v>
          </cell>
          <cell r="Z187">
            <v>2016</v>
          </cell>
          <cell r="AA187">
            <v>0.93</v>
          </cell>
          <cell r="AB187">
            <v>0.9</v>
          </cell>
          <cell r="AC187">
            <v>0.92</v>
          </cell>
          <cell r="AD187">
            <v>1</v>
          </cell>
          <cell r="AE187">
            <v>0.95</v>
          </cell>
          <cell r="AF187">
            <v>0</v>
          </cell>
          <cell r="AG187" t="str">
            <v>No Aplica</v>
          </cell>
          <cell r="AH187" t="str">
            <v>No Aplica</v>
          </cell>
          <cell r="AI187" t="str">
            <v>No Aplica</v>
          </cell>
          <cell r="AJ187">
            <v>1</v>
          </cell>
          <cell r="AK187" t="str">
            <v>No Aplica</v>
          </cell>
          <cell r="AL187" t="str">
            <v>No Aplica</v>
          </cell>
          <cell r="AM187" t="str">
            <v>No Aplica</v>
          </cell>
          <cell r="AN187">
            <v>1</v>
          </cell>
          <cell r="AO187" t="str">
            <v>Gestión de Recursos Físicos</v>
          </cell>
          <cell r="AP187" t="str">
            <v>No Aplica</v>
          </cell>
          <cell r="AQ187" t="str">
            <v>No Aplica</v>
          </cell>
          <cell r="AR187" t="str">
            <v>No Aplica</v>
          </cell>
          <cell r="AS187" t="str">
            <v>No Aplica</v>
          </cell>
          <cell r="AT187" t="str">
            <v>No Aplica</v>
          </cell>
          <cell r="AU187" t="str">
            <v>No Aplica</v>
          </cell>
          <cell r="AV187" t="str">
            <v>No Aplica</v>
          </cell>
          <cell r="AW187" t="str">
            <v>No Aplica</v>
          </cell>
          <cell r="AX187" t="str">
            <v>No Aplica</v>
          </cell>
          <cell r="AY187" t="str">
            <v>No Aplica</v>
          </cell>
          <cell r="AZ187" t="str">
            <v>No Aplica</v>
          </cell>
          <cell r="BA187" t="str">
            <v>No Aplica</v>
          </cell>
          <cell r="BB187" t="str">
            <v>No Aplica</v>
          </cell>
          <cell r="BC187" t="str">
            <v>No Aplica</v>
          </cell>
          <cell r="BD187" t="str">
            <v>No Aplica</v>
          </cell>
          <cell r="BE187" t="str">
            <v>No Aplica</v>
          </cell>
          <cell r="BF187" t="str">
            <v>No Aplica</v>
          </cell>
          <cell r="BG187" t="str">
            <v>No Aplica</v>
          </cell>
          <cell r="BH187" t="str">
            <v>No Aplica</v>
          </cell>
          <cell r="BI187" t="str">
            <v>No Aplica</v>
          </cell>
          <cell r="BJ187" t="str">
            <v>No Aplica</v>
          </cell>
          <cell r="BK187" t="str">
            <v>No Aplica</v>
          </cell>
          <cell r="BL187" t="str">
            <v>No Aplica</v>
          </cell>
          <cell r="BM187" t="str">
            <v>Plan de Acción SGCGestión de Recursos Físicos</v>
          </cell>
          <cell r="BN187" t="str">
            <v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v>
          </cell>
          <cell r="BO187" t="str">
            <v xml:space="preserve">• Actualizar los inventarios de bienes en servicio </v>
          </cell>
          <cell r="BP187" t="str">
            <v>Teniendo el inventario actualizado se puede identificar equipos obsoletos, permitiendo la planeacion de procesos de adquisicion de nuevos equipos; ademas, de asignar los equipos requeridos para la correcta prestación que los funcionarios y contratistas de la Secretaria General prestan a los ciudadanos.</v>
          </cell>
          <cell r="BQ187" t="str">
            <v xml:space="preserve">* Informe de avance de actualizacion de inventario de acuerdo al Reporte del SAI </v>
          </cell>
          <cell r="BR187" t="str">
            <v>suma</v>
          </cell>
          <cell r="BS187">
            <v>4</v>
          </cell>
          <cell r="BT187">
            <v>0</v>
          </cell>
          <cell r="BU187">
            <v>0</v>
          </cell>
          <cell r="BV187">
            <v>1</v>
          </cell>
          <cell r="BW187">
            <v>0</v>
          </cell>
          <cell r="BX187">
            <v>0</v>
          </cell>
          <cell r="BY187">
            <v>1</v>
          </cell>
          <cell r="BZ187">
            <v>0</v>
          </cell>
          <cell r="CA187">
            <v>0</v>
          </cell>
          <cell r="CB187">
            <v>1</v>
          </cell>
          <cell r="CC187">
            <v>0</v>
          </cell>
          <cell r="CD187">
            <v>0</v>
          </cell>
          <cell r="CE187">
            <v>1</v>
          </cell>
          <cell r="CF187">
            <v>0</v>
          </cell>
          <cell r="CG187">
            <v>0</v>
          </cell>
          <cell r="CH187">
            <v>1.999999999999999E-2</v>
          </cell>
          <cell r="CI187">
            <v>0</v>
          </cell>
          <cell r="CJ187">
            <v>0</v>
          </cell>
          <cell r="CK187">
            <v>1.999999999999999E-2</v>
          </cell>
          <cell r="CL187">
            <v>0</v>
          </cell>
          <cell r="CM187">
            <v>0</v>
          </cell>
          <cell r="CN187">
            <v>1.999999999999999E-2</v>
          </cell>
          <cell r="CO187">
            <v>0</v>
          </cell>
          <cell r="CP187">
            <v>0</v>
          </cell>
          <cell r="CQ187">
            <v>1.999999999999999E-2</v>
          </cell>
          <cell r="CR187">
            <v>1</v>
          </cell>
          <cell r="CS187">
            <v>0</v>
          </cell>
          <cell r="CT187" t="str">
            <v/>
          </cell>
          <cell r="CU187" t="str">
            <v/>
          </cell>
          <cell r="CV187" t="str">
            <v/>
          </cell>
          <cell r="CW187" t="str">
            <v/>
          </cell>
          <cell r="CX187">
            <v>0</v>
          </cell>
          <cell r="CY187" t="str">
            <v/>
          </cell>
          <cell r="CZ187" t="str">
            <v/>
          </cell>
          <cell r="DA187" t="str">
            <v/>
          </cell>
          <cell r="DB187" t="str">
            <v/>
          </cell>
          <cell r="DC187">
            <v>1</v>
          </cell>
          <cell r="DD187" t="str">
            <v/>
          </cell>
          <cell r="DE187" t="str">
            <v xml:space="preserve">Se han venido realizando las actividaes relacionadas a la actualización del inventario de acuerdo con las novedades presentadas en los levantamientos fisicos de los bienes. Se ha realizado el cargue de faltantes al sistema SAI. Ademas de la gestión para la busqueda y cargue de faltantes. Se realizó el cruce de 18,000 movimientos de acuerdo con los cruces entre tomas fisicas y bases de datos.  Se anexa archivo excel con el inventario sistematizado de los bienes de la Secretaria General. </v>
          </cell>
          <cell r="DF187" t="str">
            <v xml:space="preserve">La actualización del inventario es una responsabilidad del funcionario, quien debe ser quien debe mantenerlo al dia.  Hasta que los funcionarios no tomen conciencia de ello seguiran presentandose faltantes y desactualizaciones. </v>
          </cell>
          <cell r="DG187" t="str">
            <v>Se evidencia las actividades diarias que realiza la Subdirección de Servicios Administrativos frente al tema.</v>
          </cell>
          <cell r="DH187">
            <v>0</v>
          </cell>
          <cell r="DI187" t="str">
            <v/>
          </cell>
          <cell r="DJ187" t="str">
            <v/>
          </cell>
          <cell r="DK187" t="str">
            <v/>
          </cell>
          <cell r="DL187" t="str">
            <v/>
          </cell>
          <cell r="DM187">
            <v>0</v>
          </cell>
          <cell r="DN187" t="str">
            <v/>
          </cell>
          <cell r="DO187" t="str">
            <v/>
          </cell>
          <cell r="DP187" t="str">
            <v/>
          </cell>
          <cell r="DQ187" t="str">
            <v/>
          </cell>
          <cell r="DR187">
            <v>1</v>
          </cell>
          <cell r="DS187" t="str">
            <v/>
          </cell>
          <cell r="DT187" t="str">
            <v xml:space="preserve">Se han venido realizando las actividades relacionadas a la actualización del inventario de acuerdo con las novedades presentadas en los levantamientos fisicos de los bienes. Se ha realizado un total de  884 traslados de bienes de la Secretaria General dentro del Sistema de Adminsitración de inventarios SAI . </v>
          </cell>
          <cell r="DU187" t="str">
            <v xml:space="preserve">La actualización del inventario es una responsabilidad del funcionario, quien debe ser quien debe mantenerlo al dia.  Hasta que los funcionarios no tomen conciencia de ello seguiran presentandose faltantes y desactualizaciones. </v>
          </cell>
          <cell r="DV187" t="str">
            <v>Se evidencia las actividades diarias que realiza la Subdirección de Servicios Administrativos frente al tema.</v>
          </cell>
          <cell r="DW187">
            <v>0</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v>2</v>
          </cell>
          <cell r="FB187">
            <v>0</v>
          </cell>
          <cell r="FC187" t="str">
            <v>Cumple</v>
          </cell>
          <cell r="FD187" t="str">
            <v>Cumplido</v>
          </cell>
          <cell r="FE187" t="str">
            <v>Cumplido</v>
          </cell>
          <cell r="FF187" t="str">
            <v>Adecuado</v>
          </cell>
          <cell r="FG187" t="str">
            <v>Coherente</v>
          </cell>
          <cell r="FH187" t="str">
            <v>Concuerda</v>
          </cell>
          <cell r="FI187" t="str">
            <v>No aplica</v>
          </cell>
          <cell r="FJ187" t="str">
            <v>Relación directa</v>
          </cell>
          <cell r="FK187" t="str">
            <v>Adecuado</v>
          </cell>
          <cell r="FL187" t="str">
            <v>Oportuna</v>
          </cell>
          <cell r="FM187" t="str">
            <v>Es necesario reportar la descripción cualitativa de los avances y logros en generación del producto y la ejecución de actividades, así como los beneficios obtenidos, en los campos definidos para tal fin en la ficha del indicador. Se solicita subir en el One Drive la actualización y aclaración de las evidencias respectivas hasta el 22 de abril de 2019 ya que el informe narrativo menciona: “Durante el primer semestre de 2019”, y se está realizando el reporte respectivo al primer trimestre de la vigencia 2019.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FN187" t="str">
            <v>Bibiana Rodriguez</v>
          </cell>
          <cell r="FO187" t="str">
            <v>Cumple</v>
          </cell>
          <cell r="FP187" t="str">
            <v>Cumplido</v>
          </cell>
          <cell r="FQ187" t="e">
            <v>#N/A</v>
          </cell>
          <cell r="FR187" t="str">
            <v>Adecuado</v>
          </cell>
          <cell r="FS187" t="str">
            <v>Coherente</v>
          </cell>
          <cell r="FT187" t="str">
            <v>Concuerda</v>
          </cell>
          <cell r="FU187" t="str">
            <v>Concuerda</v>
          </cell>
          <cell r="FV187" t="str">
            <v>Relación directa</v>
          </cell>
          <cell r="FW187" t="str">
            <v>Adecuado</v>
          </cell>
          <cell r="FX187" t="str">
            <v>Oportuna</v>
          </cell>
          <cell r="FY187" t="str">
            <v xml:space="preserve">Se evidencia cumplimiento del indicador de acuerdo a lo programado para el trimestre. Sin embargo, se requiere establecer el análisis de los beneficios alcanzados.
</v>
          </cell>
          <cell r="FZ187" t="str">
            <v>Bibiana Rodríguez</v>
          </cell>
          <cell r="GA187">
            <v>0</v>
          </cell>
          <cell r="GB187" t="str">
            <v>Insuficiente</v>
          </cell>
          <cell r="GC187" t="e">
            <v>#N/A</v>
          </cell>
          <cell r="GD187">
            <v>0</v>
          </cell>
          <cell r="GE187">
            <v>0</v>
          </cell>
          <cell r="GF187">
            <v>0</v>
          </cell>
          <cell r="GG187">
            <v>0</v>
          </cell>
          <cell r="GH187">
            <v>0</v>
          </cell>
          <cell r="GI187">
            <v>0</v>
          </cell>
          <cell r="GJ187">
            <v>0</v>
          </cell>
          <cell r="GK187" t="str">
            <v>Se aprobó su eliminación en comité directivo.</v>
          </cell>
          <cell r="GL187" t="str">
            <v>Bibiana Rodríguez</v>
          </cell>
          <cell r="GM187" t="str">
            <v>No aplica</v>
          </cell>
          <cell r="GN187" t="str">
            <v>Deficiente</v>
          </cell>
          <cell r="GO187" t="e">
            <v>#N/A</v>
          </cell>
          <cell r="GP187" t="str">
            <v>No aplica</v>
          </cell>
          <cell r="GQ187" t="str">
            <v>No aplica</v>
          </cell>
          <cell r="GR187" t="str">
            <v>No aplica</v>
          </cell>
          <cell r="GS187" t="str">
            <v>No aplica</v>
          </cell>
          <cell r="GT187" t="str">
            <v>No aplica</v>
          </cell>
          <cell r="GU187" t="str">
            <v>No aplica</v>
          </cell>
          <cell r="GV187">
            <v>0</v>
          </cell>
          <cell r="GW187" t="str">
            <v>Se aprobó su eliminación en el Comité Institucional de Gestión y Desempeño de la entidad.</v>
          </cell>
          <cell r="GX187" t="str">
            <v>Bibiana Rodríguez</v>
          </cell>
          <cell r="GY187">
            <v>0</v>
          </cell>
          <cell r="GZ187">
            <v>0</v>
          </cell>
          <cell r="HA187">
            <v>1</v>
          </cell>
          <cell r="HB187">
            <v>0</v>
          </cell>
          <cell r="HC187">
            <v>0</v>
          </cell>
          <cell r="HD187">
            <v>1</v>
          </cell>
          <cell r="HE187">
            <v>0</v>
          </cell>
          <cell r="HF187" t="str">
            <v/>
          </cell>
          <cell r="HG187" t="str">
            <v/>
          </cell>
          <cell r="HH187" t="str">
            <v/>
          </cell>
          <cell r="HI187" t="str">
            <v/>
          </cell>
          <cell r="HJ187" t="str">
            <v/>
          </cell>
          <cell r="HK187">
            <v>2</v>
          </cell>
          <cell r="HL187">
            <v>0</v>
          </cell>
          <cell r="HM187">
            <v>0</v>
          </cell>
          <cell r="HN187">
            <v>1.999999999999999E-2</v>
          </cell>
          <cell r="HO187">
            <v>0</v>
          </cell>
          <cell r="HP187">
            <v>0</v>
          </cell>
          <cell r="HQ187">
            <v>1.999999999999999E-2</v>
          </cell>
          <cell r="HR187">
            <v>0</v>
          </cell>
          <cell r="HS187">
            <v>0</v>
          </cell>
          <cell r="HT187">
            <v>0</v>
          </cell>
          <cell r="HU187">
            <v>0</v>
          </cell>
          <cell r="HV187">
            <v>0</v>
          </cell>
          <cell r="HW187">
            <v>0</v>
          </cell>
          <cell r="HX187">
            <v>3.999999999999998E-2</v>
          </cell>
          <cell r="HY187" t="str">
            <v>No Programó</v>
          </cell>
          <cell r="HZ187" t="str">
            <v>No Programó</v>
          </cell>
          <cell r="IA187">
            <v>1</v>
          </cell>
          <cell r="IB187">
            <v>1</v>
          </cell>
          <cell r="IC187">
            <v>1</v>
          </cell>
          <cell r="ID187">
            <v>1</v>
          </cell>
          <cell r="IE187">
            <v>1</v>
          </cell>
          <cell r="IF187">
            <v>1</v>
          </cell>
          <cell r="IG187">
            <v>0.66666666666666663</v>
          </cell>
          <cell r="IH187">
            <v>0.66666666666666663</v>
          </cell>
          <cell r="II187">
            <v>0.66666666666666663</v>
          </cell>
          <cell r="IJ187">
            <v>0.5</v>
          </cell>
          <cell r="IK187">
            <v>1</v>
          </cell>
          <cell r="IL187">
            <v>1</v>
          </cell>
          <cell r="IM187">
            <v>0.66666666666666663</v>
          </cell>
          <cell r="IN187">
            <v>0.5</v>
          </cell>
          <cell r="IP187">
            <v>1.999999999999999E-2</v>
          </cell>
          <cell r="IQ187">
            <v>3.999999999999998E-2</v>
          </cell>
          <cell r="IR187">
            <v>3.999999999999998E-2</v>
          </cell>
          <cell r="IS187">
            <v>0.5</v>
          </cell>
        </row>
        <row r="188">
          <cell r="A188">
            <v>128</v>
          </cell>
          <cell r="B188" t="str">
            <v>Subdirección de Servicios Administrativos</v>
          </cell>
          <cell r="C188" t="str">
            <v>Subdirector de Servicios Administrativos</v>
          </cell>
          <cell r="D188" t="str">
            <v>Edgar González Sanguino</v>
          </cell>
          <cell r="E188" t="str">
            <v>P3 -  EFICIENCIA</v>
          </cell>
          <cell r="F188" t="str">
            <v>P3O2
Mejorar la calidad y oportunidad de la ejecución presupuestal y de cumplimiento de metas, afianzando la austeridad y la eficiencia en el uso de los recursos como conductas distintivas de nuestra cultura institucional.</v>
          </cell>
          <cell r="G188" t="str">
            <v>P3O2A3 Implementar estrategias internas de austeridad y eficiencia en el uso de recursos</v>
          </cell>
          <cell r="H188" t="str">
            <v>Tramitar oportunamente las solicitudes de recursos físicos</v>
          </cell>
          <cell r="I188" t="str">
            <v>Solicitudes de recursos físicos tramitadas oportunamente</v>
          </cell>
          <cell r="J188" t="str">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ell>
          <cell r="K188" t="str">
            <v>(Número de  solicitudes tramitadas oportunamente / Número total de solicitudes recibidas) *100</v>
          </cell>
          <cell r="L188" t="str">
            <v>Número de  solicitudes tramitadas oportunamente</v>
          </cell>
          <cell r="M188" t="str">
            <v>Número total de solicitudes recibidas</v>
          </cell>
          <cell r="O188" t="str">
            <v xml:space="preserve">Tramites de la gestión de recursos físicos realizados </v>
          </cell>
          <cell r="P188" t="str">
            <v xml:space="preserve">• Gestionar los tramites de recursos físicos </v>
          </cell>
          <cell r="Q188" t="str">
            <v>*Informe de acuerdo con la informacion descargada del Sistema de correspondencia interna del SAI</v>
          </cell>
          <cell r="R188" t="str">
            <v>Se requiere cumplir con los tiempos normativos establecidos para la atención a los trámites de recursos físicos, para que los funcionarios puedan contar con elementos en buen estado y de manera oportuna que permitan la prestacion de sus servicios.</v>
          </cell>
          <cell r="S188" t="str">
            <v>Constante</v>
          </cell>
          <cell r="T188" t="str">
            <v>Constante</v>
          </cell>
          <cell r="U188" t="str">
            <v>Porcentaje</v>
          </cell>
          <cell r="V188" t="str">
            <v xml:space="preserve">Eficacia </v>
          </cell>
          <cell r="W188" t="str">
            <v>Producto</v>
          </cell>
          <cell r="X188">
            <v>2016</v>
          </cell>
          <cell r="Y188">
            <v>0.8</v>
          </cell>
          <cell r="Z188">
            <v>2016</v>
          </cell>
          <cell r="AA188">
            <v>0.8</v>
          </cell>
          <cell r="AB188">
            <v>0.8</v>
          </cell>
          <cell r="AC188">
            <v>0.8</v>
          </cell>
          <cell r="AD188">
            <v>0.95</v>
          </cell>
          <cell r="AE188">
            <v>0.8</v>
          </cell>
          <cell r="AF188">
            <v>0</v>
          </cell>
          <cell r="AG188" t="str">
            <v>No Aplica</v>
          </cell>
          <cell r="AH188" t="str">
            <v>No Aplica</v>
          </cell>
          <cell r="AI188" t="str">
            <v>No Aplica</v>
          </cell>
          <cell r="AJ188">
            <v>1</v>
          </cell>
          <cell r="AK188" t="str">
            <v>No Aplica</v>
          </cell>
          <cell r="AL188" t="str">
            <v>No Aplica</v>
          </cell>
          <cell r="AM188" t="str">
            <v>No Aplica</v>
          </cell>
          <cell r="AN188">
            <v>1</v>
          </cell>
          <cell r="AO188" t="str">
            <v>Gestión de Recursos Físicos</v>
          </cell>
          <cell r="AP188" t="str">
            <v>No Aplica</v>
          </cell>
          <cell r="AQ188" t="str">
            <v>No Aplica</v>
          </cell>
          <cell r="AR188" t="str">
            <v>No Aplica</v>
          </cell>
          <cell r="AS188" t="str">
            <v>No Aplica</v>
          </cell>
          <cell r="AT188" t="str">
            <v>No Aplica</v>
          </cell>
          <cell r="AU188" t="str">
            <v>No Aplica</v>
          </cell>
          <cell r="AV188" t="str">
            <v>No Aplica</v>
          </cell>
          <cell r="AW188" t="str">
            <v>No Aplica</v>
          </cell>
          <cell r="AX188" t="str">
            <v>No Aplica</v>
          </cell>
          <cell r="AY188" t="str">
            <v>No Aplica</v>
          </cell>
          <cell r="AZ188">
            <v>1</v>
          </cell>
          <cell r="BA188" t="str">
            <v>No Aplica</v>
          </cell>
          <cell r="BB188" t="str">
            <v>No Aplica</v>
          </cell>
          <cell r="BC188" t="str">
            <v>No Aplica</v>
          </cell>
          <cell r="BD188" t="str">
            <v>No Aplica</v>
          </cell>
          <cell r="BE188" t="str">
            <v>No Aplica</v>
          </cell>
          <cell r="BF188" t="str">
            <v>No Aplica</v>
          </cell>
          <cell r="BG188" t="str">
            <v>No Aplica</v>
          </cell>
          <cell r="BH188" t="str">
            <v>No Aplica</v>
          </cell>
          <cell r="BI188" t="str">
            <v>No Aplica</v>
          </cell>
          <cell r="BJ188" t="str">
            <v>No Aplica</v>
          </cell>
          <cell r="BK188" t="str">
            <v>No Aplica</v>
          </cell>
          <cell r="BL188" t="str">
            <v>No Aplica</v>
          </cell>
          <cell r="BM188" t="str">
            <v xml:space="preserve">Plan de Acción SGCGestión de Recursos FísicosPLAN ESTRATÉGICO DE TALENTO HUMANO
</v>
          </cell>
          <cell r="BN188" t="str">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ell>
          <cell r="BO188" t="str">
            <v xml:space="preserve">• Gestionar los tramites de recursos físicos </v>
          </cell>
          <cell r="BP188" t="str">
            <v>Se requiere cumplir con los tiempos normativos establecidos para la atención a los trámites de recursos físicos, para que los funcionarios puedan contar con elementos en buen estado y de manera oportuna que permitan la prestacion de sus servicios.</v>
          </cell>
          <cell r="BQ188" t="str">
            <v>*Informe de acuerdo con la informacion descargada del Sistema de correspondencia interna del SAI</v>
          </cell>
          <cell r="BR188" t="str">
            <v>constante</v>
          </cell>
          <cell r="BS188">
            <v>0.95</v>
          </cell>
          <cell r="BT188">
            <v>0.8</v>
          </cell>
          <cell r="BU188">
            <v>0.8</v>
          </cell>
          <cell r="BV188">
            <v>0.8</v>
          </cell>
          <cell r="BW188">
            <v>0.8</v>
          </cell>
          <cell r="BX188">
            <v>0.8</v>
          </cell>
          <cell r="BY188">
            <v>0.8</v>
          </cell>
          <cell r="BZ188">
            <v>0.8</v>
          </cell>
          <cell r="CA188">
            <v>0.8</v>
          </cell>
          <cell r="CB188">
            <v>0.8</v>
          </cell>
          <cell r="CC188">
            <v>0.8</v>
          </cell>
          <cell r="CD188">
            <v>0.8</v>
          </cell>
          <cell r="CE188">
            <v>0.8</v>
          </cell>
          <cell r="CF188">
            <v>0.8</v>
          </cell>
          <cell r="CG188">
            <v>0.8</v>
          </cell>
          <cell r="CH188">
            <v>0.8</v>
          </cell>
          <cell r="CI188">
            <v>0.8</v>
          </cell>
          <cell r="CJ188">
            <v>0.8</v>
          </cell>
          <cell r="CK188">
            <v>0.8</v>
          </cell>
          <cell r="CL188">
            <v>0.8</v>
          </cell>
          <cell r="CM188">
            <v>0.8</v>
          </cell>
          <cell r="CN188">
            <v>0.8</v>
          </cell>
          <cell r="CO188">
            <v>0.8</v>
          </cell>
          <cell r="CP188">
            <v>0.8</v>
          </cell>
          <cell r="CQ188">
            <v>0.8</v>
          </cell>
          <cell r="CR188">
            <v>0.95</v>
          </cell>
          <cell r="CS188">
            <v>208</v>
          </cell>
          <cell r="CT188">
            <v>230</v>
          </cell>
          <cell r="CU188" t="str">
            <v>Se reciben 230 solictudes por el aplicativo y se da respuesta oportuna a 208, de acuerdo a los recursos disponibles.  Se tiene un cumplimiento de 90%.</v>
          </cell>
          <cell r="CV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CW188" t="str">
            <v/>
          </cell>
          <cell r="CX188">
            <v>276</v>
          </cell>
          <cell r="CY188">
            <v>288</v>
          </cell>
          <cell r="CZ188" t="str">
            <v>Se reciben 288 solictudes por el aplicativo y se da respuesta oportuna a 276, de acuerdo a los recursos disponibles.  Se tiene un cumplimiento de 96%.</v>
          </cell>
          <cell r="DA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DB188" t="str">
            <v/>
          </cell>
          <cell r="DC188">
            <v>218</v>
          </cell>
          <cell r="DD188">
            <v>234</v>
          </cell>
          <cell r="DE188" t="str">
            <v>Se reciben 234 solictudes por el aplicativo y se da respuesta oportuna a 218, de acuerdo a los recursos disponibles.  Se tiene un cumplimiento de 93%.</v>
          </cell>
          <cell r="DF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DG188" t="str">
            <v/>
          </cell>
          <cell r="DH188">
            <v>138</v>
          </cell>
          <cell r="DI188">
            <v>152</v>
          </cell>
          <cell r="DJ188" t="str">
            <v xml:space="preserve">Se recibieron 3 ingreso de elementos y atendieron 2. Se recibieron 25 solictudes de elementos de consumo, se atendieron 21. Se recibieron 92 solictudes de traslado de bienes entre funcionarios se atendieron 86 y por ultimo, se recibieron 32 traslados de funcionario bodega y se atendieron 29. </v>
          </cell>
          <cell r="DK188" t="str">
            <v>Los servicios que no se atendieron es porque los formatos no cumplian o estaba pendiente de un tramite adicional.</v>
          </cell>
          <cell r="DL188" t="str">
            <v>Se evidencia la atencion oportuna de las solictudes presentadas por el sistema CI.</v>
          </cell>
          <cell r="DM188">
            <v>177</v>
          </cell>
          <cell r="DN188">
            <v>203</v>
          </cell>
          <cell r="DO188" t="str">
            <v xml:space="preserve">Se reciben en total 203 solictudes de las cuales 11 corresponden a ingreso de elementos, 39 a solictud de elementos de consumo, 110 a traslado entrre funcionarios y 43 traslado funcionario a bodega. De este total fueron atendidads dentor de los tiempos establecidos 177 solictudes lo que corresponde a un 87%. </v>
          </cell>
          <cell r="DP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DQ188" t="str">
            <v>Se evidencia la atencion oportuna de las solictudes presentadas por el sistema CI.</v>
          </cell>
          <cell r="DR188">
            <v>162</v>
          </cell>
          <cell r="DS188">
            <v>182</v>
          </cell>
          <cell r="DT188" t="str">
            <v xml:space="preserve">Se reciben en total 182 solictudes de las cuales 8 corresponden a ingreso de elementos, 36 a solictud de elementos de consumo, 106 a traslado entrre funcionarios y 32 traslado funcionario a bodega. De este total fueron atendidads dentro de los tiempos establecidos 162 solictudes lo que corresponde a un 89%. </v>
          </cell>
          <cell r="DU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DV188" t="str">
            <v>Se evidencia la atencion oportuna de las solictudes presentadas por el sistema CI.</v>
          </cell>
          <cell r="DW188">
            <v>226</v>
          </cell>
          <cell r="DX188">
            <v>251</v>
          </cell>
          <cell r="DY188" t="str">
            <v xml:space="preserve">Se reciben en total 251solictudes de las cuales 6 corresponden a ingreso de elementos, 57 a solictud de elementos de consumo, 116 a traslado entrre funcionarios y 72 traslado funcionario a bodega. De este total fueron atendidads dentro de los tiempos establecidos 226 solictudes lo que corresponde a un 90%. </v>
          </cell>
          <cell r="DZ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A188" t="str">
            <v>Se evidencia la atencion oportuna de las solictudes presentadas por el sistema CI.</v>
          </cell>
          <cell r="EB188">
            <v>326</v>
          </cell>
          <cell r="EC188">
            <v>345</v>
          </cell>
          <cell r="ED188" t="str">
            <v xml:space="preserve">Se reciben en total 345 solictudes de las cuales 3 corresponden a ingreso de elementos, 42 a solictud de elementos de consumo, 235 a traslado entre funcionarios y 65 traslado funcionario a bodega. De este total fueron atendidads dentro de los tiempos establecidos 326 solictudes lo que corresponde a un 94,5%. </v>
          </cell>
          <cell r="EE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F188" t="str">
            <v>Se evidencia la atencion oportuna de las solictudes presentadas por el sistema CI.</v>
          </cell>
          <cell r="EG188">
            <v>479</v>
          </cell>
          <cell r="EH188">
            <v>548</v>
          </cell>
          <cell r="EI188" t="str">
            <v xml:space="preserve">Se reciben en total 548  solictudes de las cuales 11 corresponden a ingreso de elementos, 38 a solictud de elementos de consumo, 1 solicitud de elemento devolutivo, 367 a traslado entre funcionarios y 131 traslado funcionario a bodega. De este total fueron atendidads dentro de los tiempos establecidos 479 solictudes lo que corresponde a un 87,5%. </v>
          </cell>
          <cell r="EJ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K188" t="str">
            <v>Se evidencia la atencion oportuna de las solictudes presentadas por el sistema CI.</v>
          </cell>
          <cell r="EL188">
            <v>491</v>
          </cell>
          <cell r="EM188">
            <v>562</v>
          </cell>
          <cell r="EN188" t="str">
            <v xml:space="preserve">Se reciben en total 562  solictudes de las cuales 18 corresponden a ingreso de elementos, 36 a solictud de elementos de consumo,  392 a traslado entre funcionarios y 116 traslado funcionario a bodega. De este total fueron atendidads dentro de los tiempos establecidos 491 solictudes lo que corresponde a un 87,4%. </v>
          </cell>
          <cell r="EO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P188" t="str">
            <v>Se evidencia la atencion oportuna de las solictudes presentadas por el sistema CI.</v>
          </cell>
          <cell r="EQ188">
            <v>579</v>
          </cell>
          <cell r="ER188">
            <v>677</v>
          </cell>
          <cell r="ES188" t="str">
            <v xml:space="preserve">Se reciben en total 677  solictudes de las cuales 27 corresponden a ingreso de elementos, 30 a solictud de elementos de consumo,  518 a traslado entre funcionarios y 102 traslado funcionario a bodega. De este total fueron atendidads dentro de los tiempos establecidos 579 solictudes lo que corresponde a un 85,52%. </v>
          </cell>
          <cell r="ET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U188" t="str">
            <v>Se evidencia la atencion oportuna de las solictudes presentadas por el sistema CI.</v>
          </cell>
          <cell r="EV188">
            <v>268</v>
          </cell>
          <cell r="EW188">
            <v>306</v>
          </cell>
          <cell r="EX188" t="str">
            <v xml:space="preserve">En el periodo del 1 al 17 de diciembre se recibe en total   306 solictudes de las cuales 17 corresponden a ingreso de elementos, 14 a solictud de elementos de consumo,  215 a traslado entre funcionarios y 60 traslado funcionario a bodega. De este total fueron atendidads dentro de los tiempos establecidos 268  solictudes lo que corresponde a un 87,58%. </v>
          </cell>
          <cell r="EY188"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Z188" t="str">
            <v>Se evidencia la atencion oportuna de las solictudes presentadas por el sistema CI.</v>
          </cell>
          <cell r="FA188">
            <v>3548</v>
          </cell>
          <cell r="FB188">
            <v>0</v>
          </cell>
          <cell r="FC188" t="str">
            <v>Cumple</v>
          </cell>
          <cell r="FD188" t="str">
            <v>Anticipado</v>
          </cell>
          <cell r="FE188" t="str">
            <v>Anticipado</v>
          </cell>
          <cell r="FF188" t="str">
            <v>Adecuado</v>
          </cell>
          <cell r="FG188" t="str">
            <v>Coherente</v>
          </cell>
          <cell r="FH188" t="str">
            <v>Concuerda</v>
          </cell>
          <cell r="FI188" t="str">
            <v>No aplica</v>
          </cell>
          <cell r="FJ188" t="str">
            <v>Relación directa</v>
          </cell>
          <cell r="FK188" t="str">
            <v>Adecuado</v>
          </cell>
          <cell r="FL188" t="str">
            <v>Oportuna</v>
          </cell>
          <cell r="FM188" t="str">
            <v>Se solicita subir en el One Drive la actualización y aclaración de las evidencias respectivas hasta el 22 de abril de 2019 para evitar que este criterio quede inconsistente.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FN188" t="str">
            <v>Bibiana Rodriguez</v>
          </cell>
          <cell r="FO188" t="str">
            <v>Cumple</v>
          </cell>
          <cell r="FP188" t="str">
            <v>Anticipado</v>
          </cell>
          <cell r="FQ188" t="e">
            <v>#N/A</v>
          </cell>
          <cell r="FR188" t="str">
            <v>Adecuado</v>
          </cell>
          <cell r="FS188" t="str">
            <v>Coherente</v>
          </cell>
          <cell r="FT188" t="str">
            <v>Concuerda</v>
          </cell>
          <cell r="FU188" t="str">
            <v>Concuerda</v>
          </cell>
          <cell r="FV188" t="str">
            <v>Relación directa</v>
          </cell>
          <cell r="FW188" t="str">
            <v>Adecuado</v>
          </cell>
          <cell r="FX188" t="str">
            <v>Oportuna</v>
          </cell>
          <cell r="FY188">
            <v>0</v>
          </cell>
          <cell r="FZ188" t="str">
            <v>Bibiana Rodríguez</v>
          </cell>
          <cell r="GA188" t="str">
            <v>Cumple</v>
          </cell>
          <cell r="GB188" t="str">
            <v>Anticipado</v>
          </cell>
          <cell r="GC188" t="e">
            <v>#N/A</v>
          </cell>
          <cell r="GD188" t="str">
            <v>Adecuado</v>
          </cell>
          <cell r="GE188" t="str">
            <v>Coherente</v>
          </cell>
          <cell r="GF188" t="str">
            <v>Concuerda</v>
          </cell>
          <cell r="GG188" t="str">
            <v>Concuerda</v>
          </cell>
          <cell r="GH188" t="str">
            <v>Relación directa</v>
          </cell>
          <cell r="GI188" t="str">
            <v>Adecuado</v>
          </cell>
          <cell r="GJ188" t="str">
            <v>Oportuna</v>
          </cell>
          <cell r="GK188">
            <v>0</v>
          </cell>
          <cell r="GL188" t="str">
            <v>Bibiana Rodríguez</v>
          </cell>
          <cell r="GM188" t="str">
            <v>No aplica</v>
          </cell>
          <cell r="GN188" t="str">
            <v>Sobrecumplido</v>
          </cell>
          <cell r="GO188" t="e">
            <v>#N/A</v>
          </cell>
          <cell r="GP188" t="str">
            <v>Adecuado</v>
          </cell>
          <cell r="GQ188" t="str">
            <v>Coherente</v>
          </cell>
          <cell r="GR188" t="str">
            <v>Concuerda</v>
          </cell>
          <cell r="GS188" t="str">
            <v>Concuerda</v>
          </cell>
          <cell r="GT188" t="str">
            <v>Relación directa</v>
          </cell>
          <cell r="GU188" t="str">
            <v>Adecuado</v>
          </cell>
          <cell r="GV188" t="str">
            <v>Oportuna</v>
          </cell>
          <cell r="GW188" t="str">
            <v>Este indicador presenta un cumplimiento anticipado debido a que la descripción del indicador es cumplir con los tiempos normativos establecidos para la atención oportuna de los trámites recibidos para el proceso de recursos físicos, la cual ha superado la meta programada del 80% establecida en la ficha del indicador alcanzando un 89.9% para la vigencia, corte al 17 de diciembre de 2019.</v>
          </cell>
          <cell r="GX188" t="str">
            <v>Bibiana Rodríguez</v>
          </cell>
          <cell r="GY188">
            <v>0.90434782608695652</v>
          </cell>
          <cell r="GZ188">
            <v>0.95833333333333337</v>
          </cell>
          <cell r="HA188">
            <v>0.93162393162393164</v>
          </cell>
          <cell r="HB188">
            <v>0.90789473684210531</v>
          </cell>
          <cell r="HC188">
            <v>0.8719211822660099</v>
          </cell>
          <cell r="HD188">
            <v>0.89010989010989006</v>
          </cell>
          <cell r="HE188">
            <v>0.90039840637450197</v>
          </cell>
          <cell r="HF188">
            <v>0.94492753623188408</v>
          </cell>
          <cell r="HG188">
            <v>0.87408759124087587</v>
          </cell>
          <cell r="HH188">
            <v>0.87366548042704628</v>
          </cell>
          <cell r="HI188">
            <v>0.85524372230428358</v>
          </cell>
          <cell r="HJ188">
            <v>0.87581699346405228</v>
          </cell>
          <cell r="HK188">
            <v>3548</v>
          </cell>
          <cell r="HL188">
            <v>0.90434782608695652</v>
          </cell>
          <cell r="HM188">
            <v>0.95833333333333337</v>
          </cell>
          <cell r="HN188">
            <v>0.93162393162393164</v>
          </cell>
          <cell r="HO188">
            <v>0.90789473684210531</v>
          </cell>
          <cell r="HP188">
            <v>0.8719211822660099</v>
          </cell>
          <cell r="HQ188">
            <v>0.89010989010989006</v>
          </cell>
          <cell r="HR188">
            <v>0.90039840637450197</v>
          </cell>
          <cell r="HS188">
            <v>0.94492753623188408</v>
          </cell>
          <cell r="HT188">
            <v>0.87408759124087587</v>
          </cell>
          <cell r="HU188">
            <v>0.87366548042704628</v>
          </cell>
          <cell r="HV188">
            <v>0.85524372230428358</v>
          </cell>
          <cell r="HW188">
            <v>0.87581699346405228</v>
          </cell>
          <cell r="HX188">
            <v>0.92554995697158171</v>
          </cell>
          <cell r="HY188">
            <v>1.1304347826086956</v>
          </cell>
          <cell r="HZ188">
            <v>1.1641757246376812</v>
          </cell>
          <cell r="IA188">
            <v>1.1642937879350921</v>
          </cell>
          <cell r="IB188">
            <v>1.156937446214477</v>
          </cell>
          <cell r="IC188">
            <v>1.1435302525380842</v>
          </cell>
          <cell r="ID188">
            <v>1.1383814375546306</v>
          </cell>
          <cell r="IE188">
            <v>1.1365409476137016</v>
          </cell>
          <cell r="IF188">
            <v>1.1421182566982209</v>
          </cell>
          <cell r="IG188">
            <v>1.136617282515207</v>
          </cell>
          <cell r="IH188">
            <v>1.1321637393170669</v>
          </cell>
          <cell r="II188">
            <v>1.1264265496410022</v>
          </cell>
          <cell r="IJ188">
            <v>1.1237886073234242</v>
          </cell>
          <cell r="IK188">
            <v>1.1060790985383375</v>
          </cell>
          <cell r="IL188">
            <v>1.1383814375546306</v>
          </cell>
          <cell r="IM188">
            <v>1.136617282515207</v>
          </cell>
          <cell r="IN188">
            <v>1.1237886073234242</v>
          </cell>
          <cell r="IP188">
            <v>0.93143503034807384</v>
          </cell>
          <cell r="IQ188">
            <v>0.91070515004370434</v>
          </cell>
          <cell r="IR188">
            <v>0.90929382601216546</v>
          </cell>
          <cell r="IS188">
            <v>1.1237886073234242</v>
          </cell>
        </row>
        <row r="189">
          <cell r="A189">
            <v>129</v>
          </cell>
          <cell r="B189" t="str">
            <v>Subdirección de Servicios Administrativos</v>
          </cell>
          <cell r="C189" t="str">
            <v>Subdirector de Servicios Administrativos</v>
          </cell>
          <cell r="D189" t="str">
            <v>Edgar González Sanguino</v>
          </cell>
          <cell r="E189" t="str">
            <v>P3 -  EFICIENCIA</v>
          </cell>
          <cell r="F189" t="str">
            <v>P3O2
Mejorar la calidad y oportunidad de la ejecución presupuestal y de cumplimiento de metas, afianzando la austeridad y la eficiencia en el uso de los recursos como conductas distintivas de nuestra cultura institucional.</v>
          </cell>
          <cell r="G189" t="str">
            <v>P3O2A3 Implementar estrategias internas de austeridad y eficiencia en el uso de recursos</v>
          </cell>
          <cell r="H189" t="str">
            <v>Prestar a satisfacción los servicios de entrega de elementos de consumo</v>
          </cell>
          <cell r="I189" t="str">
            <v>Servicios de entrega de elementos de consumo prestados a satisfacción</v>
          </cell>
          <cell r="J189" t="str">
            <v>Medir el nivel de satisfacción del usuario frente a la entrega oportuna de los elementos de consumo.  Con este indicador se pretende: medir los tiempos de entrega, calidad del servicio por parte de los servidores del proceso de Recursos Físicos</v>
          </cell>
          <cell r="K189" t="str">
            <v xml:space="preserve">  Promedio de evaluación de las encuestas de satisfacción de los elementos de consumo entregados     </v>
          </cell>
          <cell r="L189" t="str">
            <v>Promedio de evaluación de las encuestas de satisfacción de los elementos de consumo entregados</v>
          </cell>
          <cell r="M189">
            <v>0</v>
          </cell>
          <cell r="O189" t="str">
            <v xml:space="preserve">Elementos de consumo entregados satisfactoriamente </v>
          </cell>
          <cell r="P189" t="str">
            <v xml:space="preserve">• Entregar elementos de consumo satisfactoriamente </v>
          </cell>
          <cell r="Q189" t="str">
            <v>* Encuestas de satisfacción aplicadas.
* Tabulación de encuestas de satisfacción</v>
          </cell>
          <cell r="R189" t="str">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ell>
          <cell r="S189" t="str">
            <v>Constante</v>
          </cell>
          <cell r="T189" t="str">
            <v>Constante</v>
          </cell>
          <cell r="U189" t="str">
            <v>Porcentaje</v>
          </cell>
          <cell r="V189" t="str">
            <v>Efectividad</v>
          </cell>
          <cell r="W189" t="str">
            <v>Producto</v>
          </cell>
          <cell r="X189">
            <v>2016</v>
          </cell>
          <cell r="Y189">
            <v>0.8</v>
          </cell>
          <cell r="Z189">
            <v>2016</v>
          </cell>
          <cell r="AA189">
            <v>0.8</v>
          </cell>
          <cell r="AB189">
            <v>0.9</v>
          </cell>
          <cell r="AC189">
            <v>0.9</v>
          </cell>
          <cell r="AD189">
            <v>0.95</v>
          </cell>
          <cell r="AE189">
            <v>0.9</v>
          </cell>
          <cell r="AF189">
            <v>0</v>
          </cell>
          <cell r="AG189" t="str">
            <v>No Aplica</v>
          </cell>
          <cell r="AH189" t="str">
            <v>No Aplica</v>
          </cell>
          <cell r="AI189" t="str">
            <v>No Aplica</v>
          </cell>
          <cell r="AJ189">
            <v>1</v>
          </cell>
          <cell r="AK189" t="str">
            <v>No Aplica</v>
          </cell>
          <cell r="AL189" t="str">
            <v>No Aplica</v>
          </cell>
          <cell r="AM189" t="str">
            <v>No Aplica</v>
          </cell>
          <cell r="AN189" t="str">
            <v>No Aplica</v>
          </cell>
          <cell r="AO189" t="str">
            <v>No Aplica</v>
          </cell>
          <cell r="AP189" t="str">
            <v>No Aplica</v>
          </cell>
          <cell r="AQ189" t="str">
            <v>No Aplica</v>
          </cell>
          <cell r="AR189" t="str">
            <v>No Aplica</v>
          </cell>
          <cell r="AS189" t="str">
            <v>No Aplica</v>
          </cell>
          <cell r="AT189" t="str">
            <v>No Aplica</v>
          </cell>
          <cell r="AU189" t="str">
            <v>No Aplica</v>
          </cell>
          <cell r="AV189" t="str">
            <v>No Aplica</v>
          </cell>
          <cell r="AW189" t="str">
            <v>No Aplica</v>
          </cell>
          <cell r="AX189" t="str">
            <v>No Aplica</v>
          </cell>
          <cell r="AY189" t="str">
            <v>No Aplica</v>
          </cell>
          <cell r="AZ189">
            <v>1</v>
          </cell>
          <cell r="BA189" t="str">
            <v>No Aplica</v>
          </cell>
          <cell r="BB189" t="str">
            <v>No Aplica</v>
          </cell>
          <cell r="BC189" t="str">
            <v>No Aplica</v>
          </cell>
          <cell r="BD189" t="str">
            <v>No Aplica</v>
          </cell>
          <cell r="BE189" t="str">
            <v>No Aplica</v>
          </cell>
          <cell r="BF189" t="str">
            <v>No Aplica</v>
          </cell>
          <cell r="BG189" t="str">
            <v>No Aplica</v>
          </cell>
          <cell r="BH189" t="str">
            <v>No Aplica</v>
          </cell>
          <cell r="BI189" t="str">
            <v>No Aplica</v>
          </cell>
          <cell r="BJ189" t="str">
            <v>No Aplica</v>
          </cell>
          <cell r="BK189" t="str">
            <v>No Aplica</v>
          </cell>
          <cell r="BL189" t="str">
            <v>No Aplica</v>
          </cell>
          <cell r="BM189" t="str">
            <v xml:space="preserve">Plan de Acción PLAN ESTRATÉGICO DE TALENTO HUMANO
</v>
          </cell>
          <cell r="BN189" t="str">
            <v>Medir el nivel de satisfacción del usuario frente a la entrega oportuna de los elementos de consumo.  Con este indicador se pretende: medir los tiempos de entrega, calidad del servicio por parte de los servidores del proceso de Recursos Físicos</v>
          </cell>
          <cell r="BO189" t="str">
            <v xml:space="preserve">• Entregar elementos de consumo satisfactoriamente </v>
          </cell>
          <cell r="BP189" t="str">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ell>
          <cell r="BQ189" t="str">
            <v>* Encuestas de satisfacción aplicadas.
* Tabulación de encuestas de satisfacción</v>
          </cell>
          <cell r="BR189" t="str">
            <v>constante</v>
          </cell>
          <cell r="BS189">
            <v>0.95</v>
          </cell>
          <cell r="BT189">
            <v>0.95</v>
          </cell>
          <cell r="BU189">
            <v>0.95</v>
          </cell>
          <cell r="BV189">
            <v>0.95</v>
          </cell>
          <cell r="BW189">
            <v>0.95</v>
          </cell>
          <cell r="BX189">
            <v>0.95</v>
          </cell>
          <cell r="BY189">
            <v>0.95</v>
          </cell>
          <cell r="BZ189">
            <v>0.95</v>
          </cell>
          <cell r="CA189">
            <v>0.95</v>
          </cell>
          <cell r="CB189">
            <v>0.95</v>
          </cell>
          <cell r="CC189">
            <v>0.95</v>
          </cell>
          <cell r="CD189">
            <v>0.95</v>
          </cell>
          <cell r="CE189">
            <v>0.95</v>
          </cell>
          <cell r="CF189">
            <v>0.95</v>
          </cell>
          <cell r="CG189">
            <v>0.95</v>
          </cell>
          <cell r="CH189">
            <v>0.95</v>
          </cell>
          <cell r="CI189">
            <v>0.95</v>
          </cell>
          <cell r="CJ189">
            <v>0.95</v>
          </cell>
          <cell r="CK189">
            <v>0.95</v>
          </cell>
          <cell r="CL189">
            <v>0.95</v>
          </cell>
          <cell r="CM189">
            <v>0.95</v>
          </cell>
          <cell r="CN189">
            <v>0.95</v>
          </cell>
          <cell r="CO189">
            <v>0.95</v>
          </cell>
          <cell r="CP189">
            <v>0.95</v>
          </cell>
          <cell r="CQ189">
            <v>0.95</v>
          </cell>
          <cell r="CR189">
            <v>0.95</v>
          </cell>
          <cell r="CS189">
            <v>29</v>
          </cell>
          <cell r="CT189">
            <v>29</v>
          </cell>
          <cell r="CU189" t="str">
            <v>Se tiene una calificacion excelente frente a la prestacion de los elementos de consumo entregados</v>
          </cell>
          <cell r="CV189" t="str">
            <v>No se presentó ninguna dificultad con la entrega y prestación del servicio.</v>
          </cell>
          <cell r="CW189" t="str">
            <v xml:space="preserve">Se identifica que el servicio se ha prestado de manera constante satisfactoriamente a los usuarios. </v>
          </cell>
          <cell r="CX189">
            <v>39</v>
          </cell>
          <cell r="CY189">
            <v>39</v>
          </cell>
          <cell r="CZ189" t="str">
            <v>Se tiene una calificacion excelente frente a la prestacion de los elementos de consumo entregados</v>
          </cell>
          <cell r="DA189" t="str">
            <v>No se presentó ninguna dificultad con la entrega y prestación del servicio.</v>
          </cell>
          <cell r="DB189" t="str">
            <v xml:space="preserve">Se identifica que el servicio se ha prestado de manera constante satisfactoriamente a los usuarios. </v>
          </cell>
          <cell r="DC189">
            <v>50</v>
          </cell>
          <cell r="DD189">
            <v>50</v>
          </cell>
          <cell r="DE189" t="str">
            <v>Se tiene una calificacion excelente frente a la prestacion de los elementos de consumo entregados</v>
          </cell>
          <cell r="DF189" t="str">
            <v>No se presentó ninguna dificultad con la entrega y prestación del servicio.</v>
          </cell>
          <cell r="DG189" t="str">
            <v xml:space="preserve">Se identifica que el servicio se ha prestado de manera constante satisfactoriamente a los usuarios. </v>
          </cell>
          <cell r="DH189">
            <v>26</v>
          </cell>
          <cell r="DI189">
            <v>26</v>
          </cell>
          <cell r="DJ189" t="str">
            <v xml:space="preserve">Se evidencia una satisfaccion del 100% por parte de los usuarios frente al servicio de entrega de elementos de consumo. </v>
          </cell>
          <cell r="DK189" t="str">
            <v>No se han presentado retrasos en las actividades</v>
          </cell>
          <cell r="DL189" t="str">
            <v>Se evidencia la satisfaccion de los usuarios frente a la entrega de insumos</v>
          </cell>
          <cell r="DM189">
            <v>35</v>
          </cell>
          <cell r="DN189">
            <v>35</v>
          </cell>
          <cell r="DO189" t="str">
            <v xml:space="preserve">Se evidencia una satisfaccion del 100% por parte de los usuarios frente al servicio de entrega de elementos de consumo. </v>
          </cell>
          <cell r="DP189" t="str">
            <v>No se han presentado retrasos en las actividades</v>
          </cell>
          <cell r="DQ189" t="str">
            <v>Se evidencia la satisfaccion de los usuarios frente a la entrega de insumos</v>
          </cell>
          <cell r="DR189">
            <v>28</v>
          </cell>
          <cell r="DS189">
            <v>28</v>
          </cell>
          <cell r="DT189" t="str">
            <v xml:space="preserve">Se evidencia una satisfaccion del 100% por parte de los usuarios frente al servicio de entrega de elementos de consumo. </v>
          </cell>
          <cell r="DU189" t="str">
            <v>No se han presentado retrasos en las actividades</v>
          </cell>
          <cell r="DV189" t="str">
            <v>Se evidencia la satisfaccion de los usuarios frente a la entrega de insumos</v>
          </cell>
          <cell r="DW189">
            <v>43</v>
          </cell>
          <cell r="DX189">
            <v>43</v>
          </cell>
          <cell r="DY189" t="str">
            <v xml:space="preserve">Se evidencia una satisfaccion del 100% por parte de los usuarios frente al servicio de entrega de elementos de consumo. </v>
          </cell>
          <cell r="DZ189" t="str">
            <v>No se han presentado retrasos en las actividades</v>
          </cell>
          <cell r="EA189" t="str">
            <v>Se evidencia la satisfaccion de los usuarios frente a la entrega de insumos</v>
          </cell>
          <cell r="EB189">
            <v>37</v>
          </cell>
          <cell r="EC189">
            <v>37</v>
          </cell>
          <cell r="ED189" t="str">
            <v xml:space="preserve">Se evidencia una satisfaccion del 100% por parte de los usuarios frente al servicio de entrega de elementos de consumo. </v>
          </cell>
          <cell r="EE189" t="str">
            <v>No se han presentado retrasos en las actividades</v>
          </cell>
          <cell r="EF189" t="str">
            <v>Se evidencia la satisfaccion de los usuarios frente a la entrega de insumos</v>
          </cell>
          <cell r="EG189">
            <v>24</v>
          </cell>
          <cell r="EH189">
            <v>24</v>
          </cell>
          <cell r="EI189" t="str">
            <v xml:space="preserve">Se evidencia una satisfaccion del 100% por parte de los usuarios frente al servicio de entrega de elementos de consumo. </v>
          </cell>
          <cell r="EJ189" t="str">
            <v>No se han presentado retrasos en las actividades</v>
          </cell>
          <cell r="EK189" t="str">
            <v>Se evidencia la satisfaccion de los usuarios frente a la entrega de insumos</v>
          </cell>
          <cell r="EL189">
            <v>27</v>
          </cell>
          <cell r="EM189">
            <v>27</v>
          </cell>
          <cell r="EN189" t="str">
            <v xml:space="preserve">Se evidencia una satisfaccion del 100% por parte de los usuarios frente al servicio de entrega de elementos de consumo. </v>
          </cell>
          <cell r="EO189" t="str">
            <v>No se han presentado retrasos en las actividades</v>
          </cell>
          <cell r="EP189" t="str">
            <v>Se evidencia la satisfaccion de los usuarios frente a la entrega de insumos</v>
          </cell>
          <cell r="EQ189">
            <v>20</v>
          </cell>
          <cell r="ER189">
            <v>20</v>
          </cell>
          <cell r="ES189" t="str">
            <v xml:space="preserve">Se evidencia una satisfaccion del 100% por parte de los usuarios frente al servicio de entrega de elementos de consumo. </v>
          </cell>
          <cell r="ET189" t="str">
            <v>No se han presentado retrasos en las actividades</v>
          </cell>
          <cell r="EU189" t="str">
            <v>Se evidencia la satisfaccion de los usuarios frente a la entrega de insumos</v>
          </cell>
          <cell r="EV189">
            <v>9</v>
          </cell>
          <cell r="EW189">
            <v>9</v>
          </cell>
          <cell r="EX189" t="str">
            <v xml:space="preserve">En el periodo del 1 al 17 de diciembre de 2019, se realizo la entrega a 9 usuarios. Se evidencia una satisfaccion del 100% por parte de los usuarios frente al servicio de entrega de elementos de consumo. </v>
          </cell>
          <cell r="EY189" t="str">
            <v>No se han presentado retrasos en las actividades</v>
          </cell>
          <cell r="EZ189" t="str">
            <v>Se evidencia la satisfaccion de los usuarios frente a la entrega de insumos</v>
          </cell>
          <cell r="FA189">
            <v>367</v>
          </cell>
          <cell r="FB189">
            <v>0</v>
          </cell>
          <cell r="FC189" t="str">
            <v>Cumple</v>
          </cell>
          <cell r="FD189" t="str">
            <v>Cumplido</v>
          </cell>
          <cell r="FE189" t="str">
            <v>Anticipado</v>
          </cell>
          <cell r="FF189" t="str">
            <v>Adecuado</v>
          </cell>
          <cell r="FG189" t="str">
            <v>Coherente</v>
          </cell>
          <cell r="FH189" t="str">
            <v>Concuerda</v>
          </cell>
          <cell r="FI189" t="str">
            <v>No aplica</v>
          </cell>
          <cell r="FJ189" t="str">
            <v>Relación directa</v>
          </cell>
          <cell r="FK189" t="str">
            <v>Adecuado</v>
          </cell>
          <cell r="FL189" t="str">
            <v>Oportuna</v>
          </cell>
          <cell r="FM189">
            <v>0</v>
          </cell>
          <cell r="FN189" t="str">
            <v>Bibiana Rodriguez</v>
          </cell>
          <cell r="FO189" t="str">
            <v>No aplica</v>
          </cell>
          <cell r="FP189" t="str">
            <v>Anticipado</v>
          </cell>
          <cell r="FQ189" t="e">
            <v>#N/A</v>
          </cell>
          <cell r="FR189" t="str">
            <v>Adecuado</v>
          </cell>
          <cell r="FS189" t="str">
            <v>Coherente</v>
          </cell>
          <cell r="FT189" t="str">
            <v>Concuerda</v>
          </cell>
          <cell r="FU189" t="str">
            <v>No aplica</v>
          </cell>
          <cell r="FV189" t="str">
            <v>Relación directa</v>
          </cell>
          <cell r="FW189" t="str">
            <v>Adecuado</v>
          </cell>
          <cell r="FX189" t="str">
            <v>Oportuna</v>
          </cell>
          <cell r="FY189" t="str">
            <v>Se recomienda realizar el Informe trimestral consolidado “Servicios de entrega de elementos de consumo prestados a satisfacción”, con el logo oficial para documentos internos, ya que el logo SGC es utilizado sólo para comunicaciones externas de la entidad.</v>
          </cell>
          <cell r="FZ189" t="str">
            <v>Bibiana Rodríguez</v>
          </cell>
          <cell r="GA189" t="str">
            <v>Cumple</v>
          </cell>
          <cell r="GB189" t="str">
            <v>Anticipado</v>
          </cell>
          <cell r="GC189" t="e">
            <v>#N/A</v>
          </cell>
          <cell r="GD189" t="str">
            <v>Adecuado</v>
          </cell>
          <cell r="GE189" t="str">
            <v>Coherente</v>
          </cell>
          <cell r="GF189" t="str">
            <v>Concuerda</v>
          </cell>
          <cell r="GG189" t="str">
            <v>No aplica</v>
          </cell>
          <cell r="GH189" t="str">
            <v>Relación directa</v>
          </cell>
          <cell r="GI189" t="str">
            <v>Adecuado</v>
          </cell>
          <cell r="GJ189" t="str">
            <v>Oportuna</v>
          </cell>
          <cell r="GK189">
            <v>0</v>
          </cell>
          <cell r="GL189" t="str">
            <v>Bibiana Rodríguez</v>
          </cell>
          <cell r="GM189" t="str">
            <v>No aplica</v>
          </cell>
          <cell r="GN189" t="str">
            <v>Sobrecumplido</v>
          </cell>
          <cell r="GO189" t="e">
            <v>#N/A</v>
          </cell>
          <cell r="GP189" t="str">
            <v>Adecuado</v>
          </cell>
          <cell r="GQ189" t="str">
            <v>Coherente</v>
          </cell>
          <cell r="GR189" t="str">
            <v>Concuerda</v>
          </cell>
          <cell r="GS189" t="str">
            <v>No aplica</v>
          </cell>
          <cell r="GT189" t="str">
            <v>Relación directa</v>
          </cell>
          <cell r="GU189" t="str">
            <v>Adecuado</v>
          </cell>
          <cell r="GV189" t="str">
            <v>Oportuna</v>
          </cell>
          <cell r="GW189" t="str">
            <v>Este indicador presenta un cumplimiento anticipado debido a que la descripción del indicador es medir la satisfacción del usuario frente a la entrega oportuna de los elementos de consumo, la cual ha superado la meta programada del 95% alcanzando un promedio de evaluación de las encuestas de satisfacción de los elementos de consumo entregados del 100% para la vigencia, corte al 17 de diciembre de 2019.</v>
          </cell>
          <cell r="GX189" t="str">
            <v>Bibiana Rodríguez</v>
          </cell>
          <cell r="GY189">
            <v>1</v>
          </cell>
          <cell r="GZ189">
            <v>1</v>
          </cell>
          <cell r="HA189">
            <v>1</v>
          </cell>
          <cell r="HB189">
            <v>1</v>
          </cell>
          <cell r="HC189">
            <v>1</v>
          </cell>
          <cell r="HD189">
            <v>1</v>
          </cell>
          <cell r="HE189">
            <v>1</v>
          </cell>
          <cell r="HF189">
            <v>1</v>
          </cell>
          <cell r="HG189">
            <v>1</v>
          </cell>
          <cell r="HH189">
            <v>1</v>
          </cell>
          <cell r="HI189">
            <v>1</v>
          </cell>
          <cell r="HJ189">
            <v>1</v>
          </cell>
          <cell r="HK189">
            <v>367</v>
          </cell>
          <cell r="HL189">
            <v>1</v>
          </cell>
          <cell r="HM189">
            <v>1</v>
          </cell>
          <cell r="HN189">
            <v>1</v>
          </cell>
          <cell r="HO189">
            <v>1</v>
          </cell>
          <cell r="HP189">
            <v>1</v>
          </cell>
          <cell r="HQ189">
            <v>1</v>
          </cell>
          <cell r="HR189">
            <v>1</v>
          </cell>
          <cell r="HS189">
            <v>1</v>
          </cell>
          <cell r="HT189">
            <v>1</v>
          </cell>
          <cell r="HU189">
            <v>1</v>
          </cell>
          <cell r="HV189">
            <v>1</v>
          </cell>
          <cell r="HW189">
            <v>1</v>
          </cell>
          <cell r="HX189">
            <v>1</v>
          </cell>
          <cell r="HY189">
            <v>1.0526315789473684</v>
          </cell>
          <cell r="HZ189">
            <v>1.0526315789473684</v>
          </cell>
          <cell r="IA189">
            <v>1.0526315789473686</v>
          </cell>
          <cell r="IB189">
            <v>1.0526315789473684</v>
          </cell>
          <cell r="IC189">
            <v>1.0526315789473684</v>
          </cell>
          <cell r="ID189">
            <v>1.0526315789473684</v>
          </cell>
          <cell r="IE189">
            <v>1.0526315789473684</v>
          </cell>
          <cell r="IF189">
            <v>1.0526315789473684</v>
          </cell>
          <cell r="IG189">
            <v>1.0526315789473684</v>
          </cell>
          <cell r="IH189">
            <v>1.0526315789473684</v>
          </cell>
          <cell r="II189">
            <v>1.0526315789473684</v>
          </cell>
          <cell r="IJ189">
            <v>1.0526315789473686</v>
          </cell>
          <cell r="IK189">
            <v>1</v>
          </cell>
          <cell r="IL189">
            <v>1.0526315789473684</v>
          </cell>
          <cell r="IM189">
            <v>1.0526315789473684</v>
          </cell>
          <cell r="IN189">
            <v>1.0526315789473686</v>
          </cell>
          <cell r="IP189">
            <v>1</v>
          </cell>
          <cell r="IQ189">
            <v>1</v>
          </cell>
          <cell r="IR189">
            <v>1</v>
          </cell>
          <cell r="IS189">
            <v>1.0526315789473686</v>
          </cell>
        </row>
        <row r="190">
          <cell r="A190">
            <v>130</v>
          </cell>
          <cell r="B190" t="str">
            <v>Subdirección de Servicios Administrativos</v>
          </cell>
          <cell r="C190" t="str">
            <v>Subdirector de Servicios Administrativos</v>
          </cell>
          <cell r="D190" t="str">
            <v>Edgar González Sanguino</v>
          </cell>
          <cell r="E190" t="str">
            <v>P3 -  EFICIENCIA</v>
          </cell>
          <cell r="F190" t="str">
            <v>P3O2
Mejorar la calidad y oportunidad de la ejecución presupuestal y de cumplimiento de metas, afianzando la austeridad y la eficiencia en el uso de los recursos como conductas distintivas de nuestra cultura institucional.</v>
          </cell>
          <cell r="G190" t="str">
            <v>P3O2A3 Implementar estrategias internas de austeridad y eficiencia en el uso de recursos</v>
          </cell>
          <cell r="H190" t="str">
            <v>Prestar a satisfacción los servicios Administrativos y Generales</v>
          </cell>
          <cell r="I190" t="str">
            <v>Servicios Administrativos y Generales prestados a satisfacción</v>
          </cell>
          <cell r="J190" t="str">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ell>
          <cell r="K190" t="str">
            <v>(Evaluaciones  calificadas como buenas en el sistema de Servicios Administrativos  / Solicitudes tramitadas y prestadas efectivamente) *100</v>
          </cell>
          <cell r="L190" t="str">
            <v>Evaluaciones  calificadas como buenas en el sistema de Servicios Administrativos</v>
          </cell>
          <cell r="M190" t="str">
            <v>Solicitudes tramitadas y prestadas efectivamente</v>
          </cell>
          <cell r="O190" t="str">
            <v xml:space="preserve">Servicios Administrativos y Generales prestados satisfactoriamente </v>
          </cell>
          <cell r="P190" t="str">
            <v xml:space="preserve">• Realizar actividades necesarias para la prestación de los servicios administrativos y generales a satisfacción </v>
          </cell>
          <cell r="Q190" t="str">
            <v>* Informe con las Estadisticas del Sistema de Servicios Administrativos</v>
          </cell>
          <cell r="R190" t="str">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ell>
          <cell r="S190" t="str">
            <v>Constante</v>
          </cell>
          <cell r="T190" t="str">
            <v>Constante</v>
          </cell>
          <cell r="U190" t="str">
            <v>Porcentaje</v>
          </cell>
          <cell r="V190" t="str">
            <v>Efectividad</v>
          </cell>
          <cell r="W190" t="str">
            <v>Producto</v>
          </cell>
          <cell r="X190">
            <v>2016</v>
          </cell>
          <cell r="Y190">
            <v>0.98</v>
          </cell>
          <cell r="Z190">
            <v>2016</v>
          </cell>
          <cell r="AA190">
            <v>0.98</v>
          </cell>
          <cell r="AB190">
            <v>0.95</v>
          </cell>
          <cell r="AC190">
            <v>0.95</v>
          </cell>
          <cell r="AD190">
            <v>0.95</v>
          </cell>
          <cell r="AE190">
            <v>0.95</v>
          </cell>
          <cell r="AF190">
            <v>0</v>
          </cell>
          <cell r="AG190" t="str">
            <v>No Aplica</v>
          </cell>
          <cell r="AH190" t="str">
            <v>No Aplica</v>
          </cell>
          <cell r="AI190" t="str">
            <v>No Aplica</v>
          </cell>
          <cell r="AJ190">
            <v>1</v>
          </cell>
          <cell r="AK190" t="str">
            <v>No Aplica</v>
          </cell>
          <cell r="AL190" t="str">
            <v>No Aplica</v>
          </cell>
          <cell r="AM190" t="str">
            <v>No Aplica</v>
          </cell>
          <cell r="AN190">
            <v>1</v>
          </cell>
          <cell r="AO190" t="str">
            <v>Gestión de Servicios Administrativos</v>
          </cell>
          <cell r="AP190" t="str">
            <v>No Aplica</v>
          </cell>
          <cell r="AQ190" t="str">
            <v>No Aplica</v>
          </cell>
          <cell r="AR190" t="str">
            <v>No Aplica</v>
          </cell>
          <cell r="AS190" t="str">
            <v>No Aplica</v>
          </cell>
          <cell r="AT190" t="str">
            <v>No Aplica</v>
          </cell>
          <cell r="AU190" t="str">
            <v>No Aplica</v>
          </cell>
          <cell r="AV190" t="str">
            <v>No Aplica</v>
          </cell>
          <cell r="AW190" t="str">
            <v>No Aplica</v>
          </cell>
          <cell r="AX190" t="str">
            <v>No Aplica</v>
          </cell>
          <cell r="AY190" t="str">
            <v>No Aplica</v>
          </cell>
          <cell r="AZ190">
            <v>1</v>
          </cell>
          <cell r="BA190" t="str">
            <v>No Aplica</v>
          </cell>
          <cell r="BB190" t="str">
            <v>No Aplica</v>
          </cell>
          <cell r="BC190" t="str">
            <v>No Aplica</v>
          </cell>
          <cell r="BD190" t="str">
            <v>No Aplica</v>
          </cell>
          <cell r="BE190" t="str">
            <v>No Aplica</v>
          </cell>
          <cell r="BF190" t="str">
            <v>No Aplica</v>
          </cell>
          <cell r="BG190" t="str">
            <v>No Aplica</v>
          </cell>
          <cell r="BH190" t="str">
            <v>No Aplica</v>
          </cell>
          <cell r="BI190" t="str">
            <v>No Aplica</v>
          </cell>
          <cell r="BJ190" t="str">
            <v>No Aplica</v>
          </cell>
          <cell r="BK190" t="str">
            <v>No Aplica</v>
          </cell>
          <cell r="BL190" t="str">
            <v>No Aplica</v>
          </cell>
          <cell r="BM190" t="str">
            <v xml:space="preserve">Plan de Acción SGCGestión de Servicios AdministrativosPLAN ESTRATÉGICO DE TALENTO HUMANO
</v>
          </cell>
          <cell r="BN190" t="str">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ell>
          <cell r="BO190" t="str">
            <v xml:space="preserve">• Realizar actividades necesarias para la prestación de los servicios administrativos y generales a satisfacción </v>
          </cell>
          <cell r="BP190" t="str">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ell>
          <cell r="BQ190" t="str">
            <v>* Informe con las Estadisticas del Sistema de Servicios Administrativos</v>
          </cell>
          <cell r="BR190" t="str">
            <v>constante</v>
          </cell>
          <cell r="BS190">
            <v>0.95</v>
          </cell>
          <cell r="BT190">
            <v>0.95</v>
          </cell>
          <cell r="BU190">
            <v>0.95</v>
          </cell>
          <cell r="BV190">
            <v>0.95</v>
          </cell>
          <cell r="BW190">
            <v>0.95</v>
          </cell>
          <cell r="BX190">
            <v>0.95</v>
          </cell>
          <cell r="BY190">
            <v>0.95</v>
          </cell>
          <cell r="BZ190">
            <v>0.95</v>
          </cell>
          <cell r="CA190">
            <v>0.95</v>
          </cell>
          <cell r="CB190">
            <v>0.95</v>
          </cell>
          <cell r="CC190">
            <v>0.95</v>
          </cell>
          <cell r="CD190">
            <v>0.95</v>
          </cell>
          <cell r="CE190">
            <v>0.95</v>
          </cell>
          <cell r="CF190">
            <v>0.95</v>
          </cell>
          <cell r="CG190">
            <v>0.95</v>
          </cell>
          <cell r="CH190">
            <v>0.95</v>
          </cell>
          <cell r="CI190">
            <v>0.95</v>
          </cell>
          <cell r="CJ190">
            <v>0.95</v>
          </cell>
          <cell r="CK190">
            <v>0.95</v>
          </cell>
          <cell r="CL190">
            <v>0.95</v>
          </cell>
          <cell r="CM190">
            <v>0.95</v>
          </cell>
          <cell r="CN190">
            <v>0.95</v>
          </cell>
          <cell r="CO190">
            <v>0.95</v>
          </cell>
          <cell r="CP190">
            <v>0.95</v>
          </cell>
          <cell r="CQ190">
            <v>0.95</v>
          </cell>
          <cell r="CR190">
            <v>0.95</v>
          </cell>
          <cell r="CS190">
            <v>106</v>
          </cell>
          <cell r="CT190">
            <v>112</v>
          </cell>
          <cell r="CU190"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CV190" t="str">
            <v>Se evidencia que los ususarios no califican los servicios a tiempo.</v>
          </cell>
          <cell r="CW190" t="str">
            <v xml:space="preserve">Se procederá a realizar la consulta a los usuarios sobre las deficiencias en la prestación de los 7 servicios calificados insatisfactoriamente, con el objeto de verificar las posibles acciones de mejora en el desarrollo de la actividad. </v>
          </cell>
          <cell r="CX190">
            <v>113</v>
          </cell>
          <cell r="CY190">
            <v>113</v>
          </cell>
          <cell r="CZ190"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DA190" t="str">
            <v>Se evidencia que los ususarios no califican los servicios a tiempo.</v>
          </cell>
          <cell r="DB190" t="str">
            <v xml:space="preserve">Se procederá a realizar la consulta a los usuarios sobre las deficiencias en la prestación de los 7 servicios calificados insatisfactoriamente, con el objeto de verificar las posibles acciones de mejora en el desarrollo de la actividad. </v>
          </cell>
          <cell r="DC190">
            <v>119</v>
          </cell>
          <cell r="DD190">
            <v>120</v>
          </cell>
          <cell r="DE190"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DF190" t="str">
            <v xml:space="preserve">Se evidencia que los ususarios no califican los servicios a tiempo. En este sentido, se adelantará una actividad de divulgación para que los funcionarios realicen la respectiva calificación de los servicios, posterior a su prestación.  </v>
          </cell>
          <cell r="DG190" t="str">
            <v xml:space="preserve">Se procederá a realizar la consulta a los usuarios sobre las deficiencias en la prestación de los 7 servicios calificados insatisfactoriamente, con el objeto de verificar las posibles acciones de mejora en el desarrollo de la actividad. </v>
          </cell>
          <cell r="DH190">
            <v>118</v>
          </cell>
          <cell r="DI190">
            <v>118</v>
          </cell>
          <cell r="DJ190" t="str">
            <v xml:space="preserve">Se evidencia una satisfaccion del 100% por parte de los usuarios frente al servicio de entrega de elementos de consumo. </v>
          </cell>
          <cell r="DK190" t="str">
            <v>No se han presentado retrasos en las actividades</v>
          </cell>
          <cell r="DL190" t="str">
            <v xml:space="preserve">El control de solicitudes orienta la calificacion del servicio. </v>
          </cell>
          <cell r="DM190">
            <v>143</v>
          </cell>
          <cell r="DN190">
            <v>144</v>
          </cell>
          <cell r="DO190"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144 Servicios de los cuales 1 tuvo una calificación deficiente. -Los niveles de satisfacción mensual están por encima del 99%, y el consolidado del periodo es del 100%.  </v>
          </cell>
          <cell r="DP190" t="str">
            <v>No se han presentado retrasos en las actividades</v>
          </cell>
          <cell r="DQ190" t="str">
            <v xml:space="preserve">Se procedera con la consulta al usuario con el objeto de identificar el malestar ocasionado y poder tomar acciones que permitan mejorar la presatcion edl servicio. </v>
          </cell>
          <cell r="DR190">
            <v>129</v>
          </cell>
          <cell r="DS190">
            <v>130</v>
          </cell>
          <cell r="DT190"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130 Servicios de los cuales 1 tuvo una calificación deficiente. -Los niveles de satisfacción mensual están por encima del 99%, y el consolidado del periodo es del 100%.  </v>
          </cell>
          <cell r="DU190" t="str">
            <v>No se han presentado retrasos en las actividades</v>
          </cell>
          <cell r="DV190" t="str">
            <v xml:space="preserve">Se procedera con la consulta al usuario con el objeto de identificar el malestar ocasionado y poder tomar acciones que permitan mejorar la presatcion edl servicio. </v>
          </cell>
          <cell r="DW190">
            <v>158</v>
          </cell>
          <cell r="DX190">
            <v>160</v>
          </cell>
          <cell r="DY190"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los 160 servicios prestados 158 fueron calificadas como buenas y 2 como regulares. 
De acuerdo a la información entregada por el sistema se ha prestado un total de 130 Servicios de los cuales 1 tuvo una calificación deficiente. -Los niveles de satisfacción mensual están por encima del 99%, y el consolidado del periodo es del 100%.  </v>
          </cell>
          <cell r="DZ190" t="str">
            <v xml:space="preserve">Se han presentado retrasos en la evaluacion por parte de los usuarios. Por lo cual se ha debido realizar recordatorios de manera telefonica. </v>
          </cell>
          <cell r="EA190" t="str">
            <v xml:space="preserve">Se procedera con la consulta al usuario con el objeto de identificar el malestar ocasionado y poder tomar acciones que permitan mejorar la presatcion del servicio. </v>
          </cell>
          <cell r="EB190">
            <v>126</v>
          </cell>
          <cell r="EC190">
            <v>131</v>
          </cell>
          <cell r="ED190" t="str">
            <v xml:space="preserve">Se aceptaron un total de 133 servicios que fueron prestados en el mes de agosto. De los cuales dos no fueron prestados, por lo cual no pueden ser evaluados, lo que indica que finalmente solo 131 fueron efectivamente prestados. Entre los servicios prestados, 126 tuvieron calificación buena, 1 calificación deficiente y cuatro calificaciones regulares. Lo que nos permite identificar que hay un nivel de satisfacción del 96. 18%. </v>
          </cell>
          <cell r="EE190"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EF190" t="str">
            <v xml:space="preserve">Se procedera con la consulta al usuario con el objeto de identificar el malestar ocasionado y poder tomar acciones que permitan mejorar la presatcion del servicio. </v>
          </cell>
          <cell r="EG190">
            <v>144</v>
          </cell>
          <cell r="EH190">
            <v>145</v>
          </cell>
          <cell r="EI190" t="str">
            <v xml:space="preserve">Se aceptaron un total de 145 servicios que fueron prestados en el mes de septiembre. Entre los servicios prestados,  144  tuvieron calificación buena y  1 calificación  regular. Lo que nos permite identificar que hay un nivel de satisfacción del 99,3%. </v>
          </cell>
          <cell r="EJ190"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EK190" t="str">
            <v xml:space="preserve">Se procedera con la consulta al usuario con el objeto de identificar el malestar ocasionado y poder tomar acciones que permitan mejorar la presatcion del servicio. </v>
          </cell>
          <cell r="EL190">
            <v>113</v>
          </cell>
          <cell r="EM190">
            <v>114</v>
          </cell>
          <cell r="EN190" t="str">
            <v xml:space="preserve">se han aceptado un total de 114 servicios que fueron prestados en el mes de octubre. Entre los servicios prestados, 113 tuvieron calificación buena y 1 calificación regular. Lo que nos permite identificar que hay un nivel de satisfacción del 99.12 %. </v>
          </cell>
          <cell r="EO190"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EP190" t="str">
            <v xml:space="preserve">Se procedera con la consulta al usuario con el objeto de identificar el malestar ocasionado y poder tomar acciones que permitan mejorar la presatcion del servicio. </v>
          </cell>
          <cell r="EQ190">
            <v>80</v>
          </cell>
          <cell r="ER190">
            <v>80</v>
          </cell>
          <cell r="ES190" t="str">
            <v xml:space="preserve">se han aceptado un total de 80 servicios que fueron prestados en el mes de noviembre.Todos fueron calificados como buenos. Lo que nos permite identificar que hay un nivel de satisfacción del 100 %. </v>
          </cell>
          <cell r="ET190"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EU190" t="str">
            <v xml:space="preserve">Se ha realizado la retroalimentacion al personal de apoyo que coordina la gestion de los servicios. </v>
          </cell>
          <cell r="EV190">
            <v>65</v>
          </cell>
          <cell r="EW190">
            <v>65</v>
          </cell>
          <cell r="EX190" t="str">
            <v xml:space="preserve">En el periodo del 1 al 17 de diciembre de 2019, se han aceptado un total de 65 servicios .Todos fueron calificados como buenos. Lo que nos permite identificar que hay un nivel de satisfacción del 100 %. </v>
          </cell>
          <cell r="EY190" t="str">
            <v xml:space="preserve">Se requiere que los usuarios de los servicios califiquen con mayor celeridad los servicios prestados posterior a la prestación del servicio. 
Por otro lado, se requiere configurar el sistema para que ningún usuario pueda pedir un nuevo servicio hasta que no haya realizado las calificaciones de solicitudes previas.
 </v>
          </cell>
          <cell r="EZ190" t="str">
            <v xml:space="preserve">Se ha realizado la retroalimentacion al personal de apoyo que coordina la gestion de los servicios. </v>
          </cell>
          <cell r="FA190">
            <v>1414</v>
          </cell>
          <cell r="FB190">
            <v>0</v>
          </cell>
          <cell r="FC190" t="str">
            <v>Cumple</v>
          </cell>
          <cell r="FD190" t="str">
            <v>Satisfactorio</v>
          </cell>
          <cell r="FE190" t="str">
            <v>Anticipado</v>
          </cell>
          <cell r="FF190" t="str">
            <v>Adecuado</v>
          </cell>
          <cell r="FG190" t="str">
            <v>Coherente</v>
          </cell>
          <cell r="FH190" t="str">
            <v>Concuerda</v>
          </cell>
          <cell r="FI190" t="str">
            <v>No aplica</v>
          </cell>
          <cell r="FJ190" t="str">
            <v>Relación directa</v>
          </cell>
          <cell r="FK190" t="str">
            <v>Adecuado</v>
          </cell>
          <cell r="FL190" t="str">
            <v>Oportuna</v>
          </cell>
          <cell r="FM190" t="str">
            <v>Si bien es cierto se cuenta con las evidencias de las estadísticas de medición. Se solicita subir en el One Drive el Informe narrativo que describan los resultados de las Estadísticas del Sistema de Servicios Administrativos, de acuerdo a la fuentes de verificación del Indicador establecidas.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FN190" t="str">
            <v>Bibiana Rodriguez</v>
          </cell>
          <cell r="FO190" t="str">
            <v>Cumple</v>
          </cell>
          <cell r="FP190" t="str">
            <v>Anticipado</v>
          </cell>
          <cell r="FQ190" t="e">
            <v>#N/A</v>
          </cell>
          <cell r="FR190" t="str">
            <v>Adecuado</v>
          </cell>
          <cell r="FS190" t="str">
            <v>Coherente</v>
          </cell>
          <cell r="FT190" t="str">
            <v>Concuerda</v>
          </cell>
          <cell r="FU190" t="str">
            <v>No aplica</v>
          </cell>
          <cell r="FV190" t="str">
            <v>Relación directa</v>
          </cell>
          <cell r="FW190" t="str">
            <v>Adecuado</v>
          </cell>
          <cell r="FX190" t="str">
            <v>Oportuna</v>
          </cell>
          <cell r="FY190" t="str">
            <v>Se recomienda realizar el Informe trimestral consolidado “Servicios de entrega de elementos de consumo prestados a satisfacción”, con el logo oficial para documentos internos, ya que el logo SGC es utilizado sólo para comunicaciones externas de la entidad.</v>
          </cell>
          <cell r="FZ190" t="str">
            <v>Bibiana Rodríguez</v>
          </cell>
          <cell r="GA190" t="str">
            <v>Cumple</v>
          </cell>
          <cell r="GB190" t="str">
            <v>Anticipado</v>
          </cell>
          <cell r="GC190" t="e">
            <v>#N/A</v>
          </cell>
          <cell r="GD190" t="str">
            <v>Adecuado</v>
          </cell>
          <cell r="GE190" t="str">
            <v>Coherente</v>
          </cell>
          <cell r="GF190" t="str">
            <v>Concuerda</v>
          </cell>
          <cell r="GG190" t="str">
            <v>Concuerda</v>
          </cell>
          <cell r="GH190" t="str">
            <v>Relación directa</v>
          </cell>
          <cell r="GI190" t="str">
            <v>Adecuado</v>
          </cell>
          <cell r="GJ190" t="str">
            <v>Oportuna</v>
          </cell>
          <cell r="GK190">
            <v>0</v>
          </cell>
          <cell r="GL190" t="str">
            <v>Bibiana Rodríguez</v>
          </cell>
          <cell r="GM190" t="str">
            <v>No aplica</v>
          </cell>
          <cell r="GN190" t="str">
            <v>Sobrecumplido</v>
          </cell>
          <cell r="GO190" t="e">
            <v>#N/A</v>
          </cell>
          <cell r="GP190" t="str">
            <v>Adecuado</v>
          </cell>
          <cell r="GQ190" t="str">
            <v>Coherente</v>
          </cell>
          <cell r="GR190" t="str">
            <v>Concuerda</v>
          </cell>
          <cell r="GS190" t="str">
            <v>No aplica</v>
          </cell>
          <cell r="GT190" t="str">
            <v>Relación directa</v>
          </cell>
          <cell r="GU190" t="str">
            <v>Adecuado</v>
          </cell>
          <cell r="GV190" t="str">
            <v>Oportuna</v>
          </cell>
          <cell r="GW190" t="str">
            <v>Este indicador presenta un cumplimiento anticipado debido a que la descripción del indicador es medir la satisfacción del usuario frente a la prestación de los servicios administrativos y generales, la cual ha superado la meta programada del 95% alcanzando un nivel de satisfacción del usuario del 98.8% para la vigencia, corte al 17 de diciembre de 2019.</v>
          </cell>
          <cell r="GX190" t="str">
            <v>Bibiana Rodríguez</v>
          </cell>
          <cell r="GY190">
            <v>0.9464285714285714</v>
          </cell>
          <cell r="GZ190">
            <v>1</v>
          </cell>
          <cell r="HA190">
            <v>0.9916666666666667</v>
          </cell>
          <cell r="HB190">
            <v>1</v>
          </cell>
          <cell r="HC190">
            <v>0.99305555555555558</v>
          </cell>
          <cell r="HD190">
            <v>0.99230769230769234</v>
          </cell>
          <cell r="HE190">
            <v>0.98750000000000004</v>
          </cell>
          <cell r="HF190">
            <v>0.96183206106870234</v>
          </cell>
          <cell r="HG190">
            <v>0.99310344827586206</v>
          </cell>
          <cell r="HH190">
            <v>0.99122807017543857</v>
          </cell>
          <cell r="HI190">
            <v>1</v>
          </cell>
          <cell r="HJ190">
            <v>1</v>
          </cell>
          <cell r="HK190">
            <v>1414</v>
          </cell>
          <cell r="HL190">
            <v>0.9464285714285714</v>
          </cell>
          <cell r="HM190">
            <v>1</v>
          </cell>
          <cell r="HN190">
            <v>0.9916666666666667</v>
          </cell>
          <cell r="HO190">
            <v>1</v>
          </cell>
          <cell r="HP190">
            <v>0.99305555555555558</v>
          </cell>
          <cell r="HQ190">
            <v>0.99230769230769234</v>
          </cell>
          <cell r="HR190">
            <v>0.98750000000000004</v>
          </cell>
          <cell r="HS190">
            <v>0.96183206106870234</v>
          </cell>
          <cell r="HT190">
            <v>0.99310344827586206</v>
          </cell>
          <cell r="HU190">
            <v>0.99122807017543857</v>
          </cell>
          <cell r="HV190">
            <v>1</v>
          </cell>
          <cell r="HW190">
            <v>1</v>
          </cell>
          <cell r="HX190">
            <v>0.98452380952380958</v>
          </cell>
          <cell r="HY190">
            <v>0.99624060150375937</v>
          </cell>
          <cell r="HZ190">
            <v>1.024436090225564</v>
          </cell>
          <cell r="IA190">
            <v>1.0309106098579786</v>
          </cell>
          <cell r="IB190">
            <v>1.0363408521303259</v>
          </cell>
          <cell r="IC190">
            <v>1.0381370091896409</v>
          </cell>
          <cell r="ID190">
            <v>1.0392032431506115</v>
          </cell>
          <cell r="IE190">
            <v>1.0392418775877421</v>
          </cell>
          <cell r="IF190">
            <v>1.0358934930298931</v>
          </cell>
          <cell r="IG190">
            <v>1.0369466661173157</v>
          </cell>
          <cell r="IH190">
            <v>1.0375917963661567</v>
          </cell>
          <cell r="II190">
            <v>1.0389590493280851</v>
          </cell>
          <cell r="IJ190">
            <v>1.0400984267963589</v>
          </cell>
          <cell r="IK190">
            <v>0.97936507936507955</v>
          </cell>
          <cell r="IL190">
            <v>1.0392032431506115</v>
          </cell>
          <cell r="IM190">
            <v>1.0369466661173157</v>
          </cell>
          <cell r="IN190">
            <v>1.0400984267963589</v>
          </cell>
          <cell r="IP190">
            <v>0.97936507936507944</v>
          </cell>
          <cell r="IQ190">
            <v>0.987243080993081</v>
          </cell>
          <cell r="IR190">
            <v>0.98509933281145001</v>
          </cell>
          <cell r="IS190">
            <v>1.0400984267963589</v>
          </cell>
        </row>
        <row r="191">
          <cell r="A191">
            <v>22</v>
          </cell>
          <cell r="B191" t="str">
            <v>Subdirección del Sistema Distrital de Archivos</v>
          </cell>
          <cell r="C191" t="str">
            <v xml:space="preserve">Subdirector del Sistema Distrital de Archivos </v>
          </cell>
          <cell r="D191" t="str">
            <v>Julio Alberto Parra Acosta</v>
          </cell>
          <cell r="E191" t="str">
            <v>P5 -  CAPITAL ESTRATÉGICO - COMUNICACIONES</v>
          </cell>
          <cell r="F191" t="str">
            <v>P5O2 Mejorar consistentemente la satisfacción de los servidores públicos y los ciudadanos frente a la información divulgada en materia de acciones, decisiones y resultados de la gestión del distrito capital.</v>
          </cell>
          <cell r="G191" t="str">
            <v>P5O2A6 Consolidar la imagen corporativa e institucional frente a la ciudadanía y frente a las demás entidades distritales.</v>
          </cell>
          <cell r="H191" t="str">
            <v>Aumentar el índice de satisfacción ciudadana y de las entidades distritales, frente a los servicios prestados por el Archivo de Bogotá</v>
          </cell>
          <cell r="I191" t="str">
            <v>Grado de Satisfacción de las entidades distritales frente a los servicios prestados por la Dirección Distrital de Archivo</v>
          </cell>
          <cell r="J191" t="str">
            <v>Mejorar el índice de satisfacción de  las entidades distritales frente a los servicios prestados por el Archivo de Bogotá</v>
          </cell>
          <cell r="K191" t="str">
            <v xml:space="preserve">  Promedio de evaluación de la Encuesta de Satisfacción de los servicios prestados a las Entidades Distritales      </v>
          </cell>
          <cell r="L191" t="str">
            <v xml:space="preserve">Promedio de evaluación de la Encuesta de Satisfacción de los servicios prestados a las Entidades Distritales </v>
          </cell>
          <cell r="M191">
            <v>0</v>
          </cell>
          <cell r="O191" t="str">
            <v>Medición del Grado de Satisfacción  a las entidades distritales frente a los servicios prestados por el Archivo de Bogotá</v>
          </cell>
          <cell r="P191" t="str">
            <v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v>
          </cell>
          <cell r="Q191" t="str">
            <v xml:space="preserve">Informe de la aplicación de la encuesta de satisfacción, y sistematización de las encuestas aplicadas.
</v>
          </cell>
          <cell r="R191" t="str">
            <v>Identificar el grado de satisfacción de las entidades frente a los servicios prestados por la Dirección Distrital de Archivo, con el fin de reunir informacion que permita una adecuada toma de desiciones para un excelente servicio a las entidades</v>
          </cell>
          <cell r="S191" t="str">
            <v>Constante</v>
          </cell>
          <cell r="T191" t="str">
            <v>Constante</v>
          </cell>
          <cell r="U191" t="str">
            <v>Porcentaje</v>
          </cell>
          <cell r="V191" t="str">
            <v>Eficiencia</v>
          </cell>
          <cell r="W191" t="str">
            <v>Resultado</v>
          </cell>
          <cell r="X191">
            <v>2016</v>
          </cell>
          <cell r="Y191">
            <v>0.95499999999999996</v>
          </cell>
          <cell r="Z191">
            <v>2016</v>
          </cell>
          <cell r="AA191">
            <v>0</v>
          </cell>
          <cell r="AB191">
            <v>0.98</v>
          </cell>
          <cell r="AC191">
            <v>0.98</v>
          </cell>
          <cell r="AD191">
            <v>0.98</v>
          </cell>
          <cell r="AE191">
            <v>0.98</v>
          </cell>
          <cell r="AF191">
            <v>0</v>
          </cell>
          <cell r="AG191" t="str">
            <v>No Aplica</v>
          </cell>
          <cell r="AH191" t="str">
            <v>No Aplica</v>
          </cell>
          <cell r="AI191" t="str">
            <v>No Aplica</v>
          </cell>
          <cell r="AJ191">
            <v>1</v>
          </cell>
          <cell r="AK191" t="str">
            <v>No Aplica</v>
          </cell>
          <cell r="AL191" t="str">
            <v>No Aplica</v>
          </cell>
          <cell r="AM191" t="str">
            <v>No Aplica</v>
          </cell>
          <cell r="AN191">
            <v>1</v>
          </cell>
          <cell r="AO191" t="str">
            <v>Gestión de la Función Archivística y del patrimonio documental del Distrito Capital</v>
          </cell>
          <cell r="AP191" t="str">
            <v>No Aplica</v>
          </cell>
          <cell r="AQ191" t="str">
            <v>No Aplica</v>
          </cell>
          <cell r="AR191" t="str">
            <v>No Aplica</v>
          </cell>
          <cell r="AS191" t="str">
            <v>No Aplica</v>
          </cell>
          <cell r="AT191" t="str">
            <v>No Aplica</v>
          </cell>
          <cell r="AU191" t="str">
            <v>No Aplica</v>
          </cell>
          <cell r="AV191" t="str">
            <v>No Aplica</v>
          </cell>
          <cell r="AW191" t="str">
            <v>No Aplica</v>
          </cell>
          <cell r="AX191" t="str">
            <v>No Aplica</v>
          </cell>
          <cell r="AY191" t="str">
            <v>No Aplica</v>
          </cell>
          <cell r="AZ191" t="str">
            <v>No Aplica</v>
          </cell>
          <cell r="BA191" t="str">
            <v>No Aplica</v>
          </cell>
          <cell r="BB191" t="str">
            <v>No Aplica</v>
          </cell>
          <cell r="BC191" t="str">
            <v>No Aplica</v>
          </cell>
          <cell r="BD191" t="str">
            <v>No Aplica</v>
          </cell>
          <cell r="BE191" t="str">
            <v>No Aplica</v>
          </cell>
          <cell r="BF191" t="str">
            <v>No Aplica</v>
          </cell>
          <cell r="BG191" t="str">
            <v>No Aplica</v>
          </cell>
          <cell r="BH191" t="str">
            <v>No Aplica</v>
          </cell>
          <cell r="BI191" t="str">
            <v>No Aplica</v>
          </cell>
          <cell r="BJ191" t="str">
            <v>No Aplica</v>
          </cell>
          <cell r="BK191" t="str">
            <v>No Aplica</v>
          </cell>
          <cell r="BL191" t="str">
            <v>No Aplica</v>
          </cell>
          <cell r="BM191" t="str">
            <v>Plan de Acción SGCGestión de la Función Archivística y del patrimonio documental del Distrito Capital</v>
          </cell>
          <cell r="BN191" t="str">
            <v>Mejorar el índice de satisfacción de  las entidades distritales frente a los servicios prestados por el Archivo de Bogotá</v>
          </cell>
          <cell r="BO191" t="str">
            <v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v>
          </cell>
          <cell r="BP191" t="str">
            <v>Identificar el grado de satisfacción de las entidades frente a los servicios prestados por la Dirección Distrital de Archivo, con el fin de reunir informacion que permita una adecuada toma de desiciones para un excelente servicio a las entidades</v>
          </cell>
          <cell r="BQ191" t="str">
            <v xml:space="preserve">Informe de la aplicación de la encuesta de satisfacción, y sistematización de las encuestas aplicadas.
</v>
          </cell>
          <cell r="BR191" t="str">
            <v>Constante</v>
          </cell>
          <cell r="BS191">
            <v>0.98</v>
          </cell>
          <cell r="BT191">
            <v>0.98</v>
          </cell>
          <cell r="BU191">
            <v>0.98</v>
          </cell>
          <cell r="BV191">
            <v>0.98</v>
          </cell>
          <cell r="BW191">
            <v>0.98</v>
          </cell>
          <cell r="BX191">
            <v>0.98</v>
          </cell>
          <cell r="BY191">
            <v>0.98</v>
          </cell>
          <cell r="BZ191">
            <v>0.98</v>
          </cell>
          <cell r="CA191">
            <v>0.98</v>
          </cell>
          <cell r="CB191">
            <v>0.98</v>
          </cell>
          <cell r="CC191">
            <v>0.98</v>
          </cell>
          <cell r="CD191">
            <v>0.98</v>
          </cell>
          <cell r="CE191">
            <v>0.98</v>
          </cell>
          <cell r="CF191">
            <v>0.98</v>
          </cell>
          <cell r="CG191">
            <v>0.98</v>
          </cell>
          <cell r="CH191">
            <v>0.98</v>
          </cell>
          <cell r="CI191">
            <v>0.98</v>
          </cell>
          <cell r="CJ191">
            <v>0.98</v>
          </cell>
          <cell r="CK191">
            <v>0.98</v>
          </cell>
          <cell r="CL191">
            <v>0.98</v>
          </cell>
          <cell r="CM191">
            <v>0.98</v>
          </cell>
          <cell r="CN191">
            <v>0.98</v>
          </cell>
          <cell r="CO191">
            <v>0.98</v>
          </cell>
          <cell r="CP191">
            <v>0.98</v>
          </cell>
          <cell r="CQ191">
            <v>0.98</v>
          </cell>
          <cell r="CR191">
            <v>0.98</v>
          </cell>
          <cell r="CS191">
            <v>0.98</v>
          </cell>
          <cell r="CT191">
            <v>0.98</v>
          </cell>
          <cell r="CU191" t="str">
            <v xml:space="preserve">El grado de satisfacción para el mes de enero es del 98% del índice de satisfacción de entidades del Distrito, resultado de las 7 mesas de trabajo y de la jornada de socialización realizada a las siguientes entidades:
Intituto Distrital para la Protección de la niñez y la juventud - IDIPRON, Unidad Administrativa Especial de Cuerpo de Bomberos-  UECOB, Secretaría Distrital de Salud SDS y Personeria de Bogotá
Se aplicaron 15 encuestas de satisfacción </v>
          </cell>
          <cell r="CV191" t="str">
            <v/>
          </cell>
          <cell r="CW191" t="str">
            <v>Permite reunir y conocer informacion que permita una adecuada toma de desiciones y aumentar el grado de satisfacción de las entidades distritales.</v>
          </cell>
          <cell r="CX191">
            <v>0.97</v>
          </cell>
          <cell r="CY191">
            <v>0.98</v>
          </cell>
          <cell r="CZ191" t="str">
            <v>Se aplicaron 83 encuestas de satisfacción, de las cuales 23 se aplicaron a  UAERMV y ERU con relación a los talleres de documento electrónico, 22 encuestas se aplicaron a UAESP, Subred Centro Oriente, Capital Slaud, UAECOB, Contraloría de Bogotá, Subred Sur, SDHT, SDS y FONCEP; y  en  Sistema Integrado de Conservación se aplicaron 38 ENCUESTAS a 18 entidades las cuale son: SDS, SDP,IDARTES,SDDE,SDHT,SDM,SDCSJ,PERSONERIA, OFB,EMB, SDCRD,VEEDURIA, SDG,SJD,SDIS,SDMujer,CONCEJO DE BOGOTÁ y SDH en el marco del desarrollo de acciones de asistencia técnica.  Se obtuvo un resultado promedio de 97%.</v>
          </cell>
          <cell r="DA191" t="str">
            <v>La pregunta relacionada sobre los recursos utilizados presentó la calificación más baja especialmente para las jornadas de socialización o talleres realizados a las entidades.</v>
          </cell>
          <cell r="DB191" t="str">
            <v>Permite hacer retroalimentaciones al interior del Archivo de Bogotá, con la finalidad de ofrecer con mayor calidad el servicio prestado a las entidades distritales  y así aumentar el grado de satisfacción.</v>
          </cell>
          <cell r="DC191">
            <v>0.96</v>
          </cell>
          <cell r="DD191">
            <v>0.98</v>
          </cell>
          <cell r="DE191" t="str">
            <v>Se aplicaron 48 encuestas de satisfacción, de las cuales distribuidas así:
*Línea 4 TVD: 7 encuestas aplicadas a SED, DADEP, Subred Centro Oriente y Contraloría.
*Línea 3 SIC: 12 encuestas aplicadas a UAESP, Contraloría, SDIS, SDH, SDCRD, SDS, SDA, SED, SDG, SDSCJ, CVP y SDMujer.
*SGDEA: 12 encuestas aplicadas a SDH, IDU, IPES, UDFJC, Terminal, IDPYBA, SDA, SG, Aguas Bogotá e IDCBIS.
*Asistencias técnicas: 17 encuestas aplicadas a UAESP, SDSCJ, SDS, IPES, Subred Sur, Fundación Ángel Escobar, Inest-In, Aguas Bogotá, Contraloría, IDIPRON, OFB, SDM, Jahv MacGregor y Consejurídicas S.A. 
Se obtuvo un resultado promedio de 96% del índice de satisfacción de las entidades.</v>
          </cell>
          <cell r="DF191" t="str">
            <v>La pregunta que hace que el indice de satisfacción no se mantenga en 98% es  la numero 2.¿Los recursos utilizados fueron pertinentes para el tipo de Asesoria realizada?. Esta pregunta aunque no es calificada deficiente, el porcentaje de satisfacción se afecta ya que es un promedio alto que se debe mantener. se evidencia mejorar los recursos utilizados en la asistencia técnica.</v>
          </cell>
          <cell r="DG191" t="str">
            <v>Permite identificar las fortalezas que tiene el Archivo de Bogotá frente al servicio que se le ofrecea a las entidades distritales y las mejoras que hay que realizar con la finalidad de dar un valor agregado al servicio.</v>
          </cell>
          <cell r="DH191">
            <v>0.95</v>
          </cell>
          <cell r="DI191">
            <v>0.98</v>
          </cell>
          <cell r="DJ191" t="str">
            <v xml:space="preserve">Durante el mes de abril se aplicaron cincuenta y un (51) encuestas de satisfacción, las cuales se encuentran distribuidas así:
*Línea 4 TVD: quince (15) encuestas aplicadas a Capital Salud, Contraloría de Bogotá, Acueducto, Secretaría Distrital de Educación, Subred Norte, Gobierno, IPES, Universidad Distrital y DADEP.
*Línea 3 SIC: once (11) encuestas aplicadas a la Secretaría Distrital del Hábitat , Secretaría Distrital de Planeación, Secretaría Distrital Jurídica, Secretaría Distrital de Desarrollo Económico, Secretaría Distrital de Integración Social, Concejo de Bogotá, Veeduría Distrital, Empresa metro, Secretaría Distrital de Ambiente, Orquesta Filarmónica de Bogotá, Secretaría Distrital de Cultura, Recreación y Deporte.
*SGDEA: Siete (7) encuestas aplicadas a Secretaría Distrital de Gobierno, Empresa Metro, Aguas de Bogotá y IDCBIS
*Asistencias técnicas: dieciocho (18) encuestas aplicadas a Secretaría Distrital de Gobierno, Fundación Alejandro Angel Escobar, Morato, IDIPRON, FOCEP, Secretaría Distrital de Movilidad, Departamento del Servicio Civil, IDPC, Canal Capital, DADEP, Secretaría Distrital de Planeación, Instituto de Recreación y Deporte, Junta Administradora Local Tunjuelito, Departamento Administrativo Civil, Instituto Distrital de Turismo, Secretaría Distrital de Gobierno y Gimnasio Moderno
Se obtuvo un resultado promedio de 95% del índice de satisfacción de las entidades.
</v>
          </cell>
          <cell r="DK191" t="str">
            <v>La pregunta No. 4 ¿Califique el tiempo de respuesta a la solicitud de asesoria?, contemplada en la encuesta que mide el indice de satisfacción es la pregunta que se ha identificado que hace que la medición no alcance el 98% grado de satisfacción. Dicha pregunta aunque no es calificada deficiente, el porcentaje de satisfacción se afecta ya que es un promedio alto el que se debe mantener. Por lo que se hace necesario mejorar el tiempo de respuesta de las asistencias.</v>
          </cell>
          <cell r="DL191" t="str">
            <v>Medición del grado de satisfacción y conocimiento de la calidad de las asistencias técnicas en gestión documental que brinda de manera directa a las entidades distritales, con el fin de determinar las oportunidades de mejora que se identifiquen y de tal manera iniciar las acciones respectivas.</v>
          </cell>
          <cell r="DM191">
            <v>0.97</v>
          </cell>
          <cell r="DN191">
            <v>0.98</v>
          </cell>
          <cell r="DO191" t="str">
            <v xml:space="preserve">Durante el mes de mayo se aplicaron ochenta y ocho (88) encuestas de satisfacción, las cuales se encuentran distribuidas así:
*Línea 4 TVD: 11 encuestas aplicadas a Unidad de Mantenimeinto Vial, Contraloría de Bogotá,Secretaría de Educación y Concejo de Bogotá,
*Línea 3 SIC: 17 encuestas aplicadas a Insituto para la Economia Social-IPES, Canal Capital ,Personeria de Bogotá, Secretaría de Educación, IDARTES, Departamento Administrativo del Servicio Civil, IDIPRON, Veeduria Distrital, Corporación Bogotá Región Dinamica- INVEST IN BOGOTA,  Secretaría Distrital de Movilidad, Orquesta Filarmonica de Bogotá, Secretaría de Seguridad y Convivencia, Secretaría Distrital de Gobierno y Secretaría Distrital de la Mujer.
*SGDEA : 7 Encuestas aplicadas a Corporación Bogotá Región Dinamica-INVEST IN BOGOTA,Personería de Bogota, Canal Capital, Empresa de Acueducto y Alcantarillado, Departamento Adminsitrativo Defensoría del Espacio Público.
*Asistencias técnicas:53 encuestas aplicadas a Secretaría Distrital Juridica, Secretaría Distrital de Salud, Subred Suroccidente, Subred Sur, Subred Norte, ,Subred Centro Oriente, Aguas de Bogotá, Secretaría Distrital de Planeación, Dadep.
Y una ( 1) Jornada  de Socialización sobre Organización  Documental a 27 funcionarios de la UAESP.
El grado de satisfacción a las entidades distritales para este periodo es de 97%.
</v>
          </cell>
          <cell r="DP191" t="str">
            <v>Se evidenció dificultad en la  pregunta No 2 "Los recursos utilizados fueron pertinentes para el tipo de asesoría realizada", como resultado se obtuvo un puntaje del 96,36%. Lo anterior afectó el resultado de la medición del grado satisfacción para el mes de mayo.</v>
          </cell>
          <cell r="DQ191" t="str">
            <v>Medir el grado de satisfacción y expectativas de las asistencias técnicas en gestión documental que se prestan de manera directa a las entidades distritales, con el fin de determinar las oportunidades de mejora que se identifiquen y de tal manera iniciar las acciones respectivas.</v>
          </cell>
          <cell r="DR191">
            <v>0.93</v>
          </cell>
          <cell r="DS191">
            <v>0.98</v>
          </cell>
          <cell r="DT191" t="str">
            <v>Durante el mes de junio se aplicaron ciento cincuenta y cuatro (154)  encuestas de satisfacción, distribuidas así:
*Línea 4 TVD: 11 encuestas aplicadas a Secretaría de Educación Distrital Concejo de Bogotá,Secretaría de Integación Social ,Capital Salud  ,Contraloria de Bogotá,Unidad de Mantenimeinto Vial.
*Línea 3 SIC: 10 encuestas aplicadas a Orquesta Filarmonica de Bogotá ,Personería ,Secretaría de Integración Social  ,Secretaría Distrital de Ambiente, Secretaría Disitrital de Movilidad ,Secretaría Distrital de Cultura y Deporte ,Secretaria Distrital de Gobierno,Empresa Metro de Bogotá,Secretaría de Desarrollo Económico ;Secretaría de Seguridad y Convivencia .
*SGDEA : 6 Encuestas aplicadas a  Personería de Bogotá ,Secretaría Distrital de Planeación .
*Asistencias técnicas: 127 Encuestas aplicadas a Foncep ,Capital Salud Departamento Administrativo Defensoria del Espacio Público ,Ipes ,Idripón ,Terminal de Transportes ,Canal Capital ,Contraloría de Bogotá,Subredes Secretaría de Salud ,Secretaría de Educación ,Seceretaría de la Mujer ,Secretaría Juridica Distrital ,Secretaría del Habitat , Secretaría de Ambiente, Secretaría de Planeación.
El grado de satisfacción a las entidades distritales para este periodo es de 93%</v>
          </cell>
          <cell r="DU191" t="str">
            <v>Las preguntas que hacen que el índice de satisfacción no se mantenga en 98% por el contrario bajen al 93%  son las siguientes:  No. 2 ¿Los recursos utilizado fueron pertienentes para el tipo de asesoria realizada? y la No. 4 ¿Califique el tiempo de respuesta a la solicitud de asesoria?. Estas preguntas son calificadas como satisfactorio, sin embargo hacen que el porcentaje de satisfacción disminuya y no se alcance a llegar a la meta promedio esperado ( 98%). Teniendo en cuenta lo anterior se ha revisado la metodologia de la encuesta y se realizará  una accion de mejora en el instrumento encaminado y que en dicha modificación el lenguaje plasmado sea más claro, y  también se aumenten las opciones de preguntas lo cual hará que tengamos un mejor análisis  en los resultados.</v>
          </cell>
          <cell r="DV191" t="str">
            <v>Percibir el grado de satisfacción de las entidades en atención a las diferentes modalidades de Asistencia Técnica que brinda la Dirección Archivo Distrital de Bogotá.</v>
          </cell>
          <cell r="DW191">
            <v>0.95</v>
          </cell>
          <cell r="DX191">
            <v>0.98</v>
          </cell>
          <cell r="DY191" t="str">
            <v xml:space="preserve">Durante el mes de julio se aplicaron setenta y un (71)  encuestas de satisfacción, distribuidas así:
Línea 4 TVD: 9 encuestas aplicadas a la Contraloría,Acueducto,Secretaría de Educación,Capital Salud y Subred Centro Oriente.
Línea 3 SIC: 11 encuestas aplicadas a Secretaría Distrital de Gobierno, Secretaría Distrital de Ambiente, Personería de Bogotá, Corporación Bogotá Invest,Secretaría de Hábitat,Universidad Distrital,Uaesp,Veeduría de Bogotá y Contraloría.Orquesta Filarmónica de Bogotá.
SGDEA: 1 encuesta aplicada a la Terminal de Transporte.
Asistencia técnica: 50 encuestas aplicadas a Secretaria Distrital de Salud,Aguas de Bogotá,Secretaría Distrital de Hacienda, Instituto Distrital de Turismo, Secretaría Distrital de Gobierno y Universidad Distrital,Ambiente.
El grado de satisfacción a las entidades distritales para este periodo es de 95% .
Gestión:
Se envió encuesta y ficha técnica actualizadas para validación y aprobación de la OAP, para así comenzar a aplicar a las entidades distritales.
</v>
          </cell>
          <cell r="DZ191" t="str">
            <v>En este periodo la dificultad se identificó en la pregunta No. 2: "Los recursos utilizados fueron pertinentes para el tipo de asesoría realizada?"presentando una calificación del 89,86% .</v>
          </cell>
          <cell r="EA191" t="str">
            <v>Medir el grado de satisfacción de las asistencias técnicas en gestión documental que se prestan de manera directa a las entidades distritales, con el fin de determinar las oportunidades de mejora y de tal manera iniciar las acciones respectivas.
También dentro del análisis del grado de satisfacción se puede identificar que las entidades están satisfechas con los profesionales que realizan las asistencias técnicas como también con el tiempo de respuesta frente a las solicitudes.</v>
          </cell>
          <cell r="EB191">
            <v>0.97</v>
          </cell>
          <cell r="EC191">
            <v>0.98</v>
          </cell>
          <cell r="ED191" t="str">
            <v xml:space="preserve">Durante el mes de agosto se aplicaron cincuenta y cuatro (54) encuestas de satisfacción, distribuidas así:
Línea 4 TVD: 14 encuestas aplicadas a la Unidad de Mantenimiento vial, Caja de Vivienda Popular, Secretaría de Educación, Contraloría de Bogotá y Universidad Distrital.
Línea 3 SIC: 8 encuestas aplicadas a la Fundación Gilberto Alzate, Secretaría Distrital de la Mujer, Secretaría Distrital de Movilidad, Secretaría de Hacienda Distrital, Secretaría Distrital de Salud e IDPYBA
Asistencia técnica: 32 encuestas aplicadas a la Fundación Gilberto Alzate Avendaño, Secretaría de Educación, Secretaria de la Mujer, Secretaría Distrital de Salud, Secretaría de Movilidad, Idipron, IDRD, La Terminal de Transporte, Jardín Botánico, Canal Capital, Aguas de Bogotá, Colegio Gimnasio Moderno,S ecretaría Distrital del Habitat, Instituto Distrital de Turismo, IPES, Compensar, Capital Salud, UAESP(3), Foncep(3) y Subredes (Centro Oriente,Norte,Sur,SurOccidente y Secretaría de Salud.
El grado de satisfacción fue del 97% .                                                                                                                                                                                                                                                Gestión:
Mediante memorando 3-2019-24812 del 22 de agosto, la Oficina Asesora de Planeación, dio respuesta indicando que la gestión frente a la actualización del formato 2215100-FT-596 "Encuesta de Satisfacción", se encuentra aprobada, por lo tanto ésta se empezará a aplicar a los entidades distritales a partir del mes de septiembre.
</v>
          </cell>
          <cell r="EE191" t="str">
            <v>La pregunta que tuvo un porcentaje de satisfacción menor fue la relacionada con el tiempo de respuesta arrojando un resultado del 96,30% de satisfacción. 
La asistencia técnica se realiza por demanda y por oferta, por lo cual esta pregunta que solo va encaminada a las solicitudes de las entidades no nos cubre las entidades que les préstamos este servicio por oferta, es por esto que esta pregunta que corresponde al tiempo se abre en varias preguntas en la encuesta actualizada, que se aplicará a partir del próximo mes, las cuales están dirigidas a los dos tipos de asistencias prestadas por la Subdirección.</v>
          </cell>
          <cell r="EF191" t="str">
            <v>Nos permite medir el grado de satisfacción y expectativas de las asistencias técnicas en gestión documental que se prestan de manera directa a las entidades distritales, con el fin de determinar las oportunidades de mejora que se identifiquen y de tal manera iniciar las acciones respectivas. Adicionalmente, dentro del análisis del grado de satisfacción se identifica que las entidades estan satisfechas con los profesionales que realizan las mismas y que la Subdirección del Sistema Distrital de Archivos mejoró notoriamente los recursos prestados por la entidad arrojando un porcentaje de satisfacción del 97%.</v>
          </cell>
          <cell r="EG191">
            <v>0.98</v>
          </cell>
          <cell r="EH191">
            <v>0.98</v>
          </cell>
          <cell r="EI191" t="str">
            <v>Durante el mes de sepiembre se aplicaron cuarenta y seis (46) encuestas de satisfacción, distribuidas así:
Línea 4 TVD: 7 encuestas aplicadas a la Unidad de Mantenimiento vial, Caja de Vivienda Popular, Secretaría de Educación y Contraloría de Bogotá. .
Línea 3 SIC: 10 encuestas aplicadas a la Secretaría Distrital del Habitát, Secretaría de Desarrollo Económico, Secretaría Jurídica Distrital, Secretaría de Convivencia y Justicia, ,Secretaría de Integración Social, Secretaría de Educación del Distrito, Secretaría Distrital de Cultura, Recreación y Deporte, Departamento Administrativo del Servicio Civil Distrital, Secretaría Distrital de Movilidad e IDARTES.
Asistencia técnica: 27 encuestas aplicadas a la Secretaría Distrital del Habitát, Loteria de Bogotá, IDPC, Canal Capital, Orquesta Filarmónica de Bogotá, Capital Salud, IDT, Secretaría Distrital de Ambiente, UAESP, Aguas de Bogotá, Secretaría de Seguridad, Convivencia y Justicia, INVEST, Instituto Distrital de Turismo, Subred Sur Occidente, Subred Centro Oriente, Subred Integrada del Sur, Empresa de Acueducto y Alcantarillado de Bogotá, Personeria y Revisión Plus S.A -Centro de Diagnóstico,
SGDEA: 2 encuestas aplicadas a la Secretaría del Habitát.
El grado de satisfacción fue del 98%</v>
          </cell>
          <cell r="EJ191" t="str">
            <v/>
          </cell>
          <cell r="EK191" t="str">
            <v>Con la apliación de esta nueva encuesta se quiere medir el grado de satisfacción que perciben las entidades de una forma más objetiva y menos subjetiva .
Para este mes se observa que se aumentó el grado de satisfacción con respecto al periodo anterior arrojando un resultado del 98%, logrando así cumplir con lo estipulado.</v>
          </cell>
          <cell r="EL191">
            <v>0.99</v>
          </cell>
          <cell r="EM191">
            <v>0.98</v>
          </cell>
          <cell r="EN191" t="str">
            <v>En el mes de octubre se aplicaron cincuenta y un (51) encuestas de satisfacción, distribuidas así:
Línea 4 TVD:15 encuestas a las entidades: Subred Sur, Instituto para la Economia Social-IPES, Empresa de Acueducto de Bogota-EAAB,Contraloría de Bogotá, Caja de Vivienda Popular-CVP, Unidad de Mantenimiento vial, Subred Centro Oriente y Secretaría de  Educación.
Línea 3 SIC: 10 encuestas a las entidades: Secretaría Distrital del Habitát,Invest In,Secretaría Disitrital de Movilidad,Secretaría Distrital de Ambiente,Secretaría Distrital de Salud, Secretaría Distrital de Cultura,Recreación y Deporte, Secretaría Distrital de Hacienda, Secretaría de Seguridad, Secretaría de Distrital de la Mujer. 
Asistencia técnica: 24 encuestas a las entidades: Instituto Distrital de Turismo, Secretaría Distrital de Gobierno, Empresa de Acueducto y Alcantarillado de Bogotá, IDIGER, Subred Integrada de Servicios de Salud Sur Occidente, Instituto Distrital de Recreación y Deporte-IDRD, Personería de Bogotá, IPES, IDIPRON, Transmilenio, Canal Capital, Orquesta Filarmónica de Bogotá, Secretaría de Seguridad Convicencia y Justicia, Caja de Vivienda Popular, Secretaría Distrital del Habitát, Loteria de Bogotá, Secretaría Distrital de Movilidad y Concejo de Bogotá.
SGDEA: 2 encuestas a las entidades:  Instituto para la Economia Social-IPES y ,Secretaría del Habitát.
El grado de satisfacción fue del 99 %.</v>
          </cell>
          <cell r="EO191" t="str">
            <v/>
          </cell>
          <cell r="EP191" t="str">
            <v xml:space="preserve"> En los resultados de las encuestas aplicadas se evidencia que los encuestados califican el nivel de satisfacción en la escala de 9 a 10, lo que indica que se encuentran satisfechos con la asesorias prestadas.</v>
          </cell>
          <cell r="EQ191">
            <v>0.98</v>
          </cell>
          <cell r="ER191">
            <v>0.98</v>
          </cell>
          <cell r="ES191" t="str">
            <v>En el mes de noviembre se aplicaron cuarenta y seis (46) encuestas, distribuidas así:
Línea 4  TVD: 7 encuestas aplicadas a las entidades Defensoria del Pueblo, Subred Norte, Dadep, Secretaría de Gobierno, Secretaría de Movilidad, Universidad Distrital y Secretaría de Educación.
Línea 3:1 encuesta apliacada a la Contraloría de Bogotá.
Asistencia técnica: 36 encuestas aplicadas a Capital Salud, UAESP, Aguas de Bogotá, IDT, Secretaría de Cultura, FUGA, Secretaría de la Mujer, Integración Social, Transmilenio, Secretaría Distrital de Movilidad, Secretaría Distrital de Hacienda, Subred Sur, Personería de Bogotá,  Secretaría de Seguridad,  Secretaría de Ambiente, Secretaría de Planeación, Corporación Educativa Indoamericana, Idiger, Idipron, Subred Sur Occidente, Aguas de Bogotá,  IDPC, Loteria de Bogotá, Universidad Distrital y Secretaría de la Mujer.
SGDEA: 2 encuestas aplicadas a la Secretaría de Movilidad y Universidad Francisco José de Caldas.
El grado de satisfacción fue del 98%.</v>
          </cell>
          <cell r="ET191" t="str">
            <v/>
          </cell>
          <cell r="EU191" t="str">
            <v>Para este mes de noviembre los encuestados calificaron arrojando un promedio del 98%. Lo anterior demuestra que las entidades se encuentran satisfechas con las asesorias prestadas por la Subdirección del Sistema Distrital de Archivos, como también, con los profesionales que laboran las mismas.</v>
          </cell>
          <cell r="EV191">
            <v>0.99</v>
          </cell>
          <cell r="EW191">
            <v>0.98</v>
          </cell>
          <cell r="EX191" t="str">
            <v>En el mes de diciembre se aplicaron cinco (5) encuestas, distribuidas así:
Asistencia técnica: 5 encuestas aplicadas a  IDRD, IDIPRON, Subred Centro Oriente, Secretaría de Integración Social e Instituto Distrital de Turismo.                                                                                                                                                        El grado de satisfacción fue del 99%.</v>
          </cell>
          <cell r="EY191" t="str">
            <v/>
          </cell>
          <cell r="EZ191" t="str">
            <v>El resultado arrojado demuestra que las entidades distritales se encuentran satisfechas con los servicios prestados por la Subdirección del Sistema Distrital de Archivos, lo que ha generado un impacto positivo sobre la gestión prestada.</v>
          </cell>
          <cell r="FA191">
            <v>11.620000000000001</v>
          </cell>
          <cell r="FB191">
            <v>0</v>
          </cell>
          <cell r="FC191" t="str">
            <v>Cumple</v>
          </cell>
          <cell r="FD191" t="str">
            <v>Satisfactorio</v>
          </cell>
          <cell r="FE191" t="str">
            <v>Satisfactorio</v>
          </cell>
          <cell r="FF191" t="str">
            <v>Adecuado</v>
          </cell>
          <cell r="FG191" t="str">
            <v>Coherente</v>
          </cell>
          <cell r="FH191" t="str">
            <v>Concuerda</v>
          </cell>
          <cell r="FI191" t="str">
            <v>Concuerda</v>
          </cell>
          <cell r="FJ191" t="str">
            <v>Relación directa</v>
          </cell>
          <cell r="FK191" t="str">
            <v>Adecuado</v>
          </cell>
          <cell r="FL191" t="str">
            <v>Oportuna</v>
          </cell>
          <cell r="FM191" t="str">
            <v>El indicador fue reportado de forma adecuada, coherente y consistente.</v>
          </cell>
          <cell r="FN191" t="str">
            <v>Diego Daza</v>
          </cell>
          <cell r="FO191" t="str">
            <v>Cumple</v>
          </cell>
          <cell r="FP191" t="str">
            <v>Satisfactorio</v>
          </cell>
          <cell r="FQ191" t="e">
            <v>#N/A</v>
          </cell>
          <cell r="FR191" t="str">
            <v>Adecuado</v>
          </cell>
          <cell r="FS191" t="str">
            <v>Coherente</v>
          </cell>
          <cell r="FT191" t="str">
            <v>Concuerda</v>
          </cell>
          <cell r="FU191" t="str">
            <v>Concuerda</v>
          </cell>
          <cell r="FV191" t="str">
            <v>Relación directa</v>
          </cell>
          <cell r="FW191" t="str">
            <v>Adecuado</v>
          </cell>
          <cell r="FX191" t="str">
            <v>Oportuna</v>
          </cell>
          <cell r="FY191" t="str">
            <v>Se observa una ejecución apropiada del indicador conforme la programación. Se solicita registrar los beneficios obtenidos por la generación del producto y la ejecución de las actividades para el mes de junio dado que se dejó en blanco. Además, recomiendo ampliar la descripción de las dificultades en la generación del producto (grado de satisfacción) mencionando cuales fueron las variables que han llevado a la obtención de dicho promedio de evaluación.</v>
          </cell>
          <cell r="FZ191" t="str">
            <v>Yuri Galindo</v>
          </cell>
          <cell r="GA191" t="str">
            <v>Cumple</v>
          </cell>
          <cell r="GB191" t="str">
            <v>Anticipado</v>
          </cell>
          <cell r="GC191" t="e">
            <v>#N/A</v>
          </cell>
          <cell r="GD191" t="str">
            <v>Adecuado</v>
          </cell>
          <cell r="GE191" t="str">
            <v>Coherente</v>
          </cell>
          <cell r="GF191" t="str">
            <v>Concuerda</v>
          </cell>
          <cell r="GG191" t="str">
            <v>Concuerda</v>
          </cell>
          <cell r="GH191" t="str">
            <v>Relación directa</v>
          </cell>
          <cell r="GI191" t="str">
            <v>Adecuado</v>
          </cell>
          <cell r="GJ191" t="str">
            <v>Oportuna</v>
          </cell>
          <cell r="GK191" t="str">
            <v>Se observa una ejecución apropiada del indicador conforme la programación.</v>
          </cell>
          <cell r="GL191" t="str">
            <v>Yuri Romina Galindo</v>
          </cell>
          <cell r="GM191" t="str">
            <v>Cumple</v>
          </cell>
          <cell r="GN191" t="str">
            <v>Sobrecumplido</v>
          </cell>
          <cell r="GO191" t="e">
            <v>#N/A</v>
          </cell>
          <cell r="GP191" t="str">
            <v>Adecuado</v>
          </cell>
          <cell r="GQ191" t="str">
            <v>Coherente</v>
          </cell>
          <cell r="GR191" t="str">
            <v>Concuerda</v>
          </cell>
          <cell r="GS191" t="str">
            <v>No aplica</v>
          </cell>
          <cell r="GT191" t="str">
            <v>Relación directa</v>
          </cell>
          <cell r="GU191" t="str">
            <v>Adecuado</v>
          </cell>
          <cell r="GV191" t="str">
            <v>Oportuna</v>
          </cell>
          <cell r="GW191" t="str">
            <v>C1: Cumple por vincular en sus reportes las observaciones realizadas por la OAP.
C2: Cumple con la meta programada con un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191" t="str">
            <v>Yuri Romina Galindo</v>
          </cell>
          <cell r="GY191">
            <v>1</v>
          </cell>
          <cell r="GZ191">
            <v>0.98979591836734693</v>
          </cell>
          <cell r="HA191">
            <v>0.97959183673469385</v>
          </cell>
          <cell r="HB191">
            <v>0.96938775510204078</v>
          </cell>
          <cell r="HC191">
            <v>0.98979591836734693</v>
          </cell>
          <cell r="HD191">
            <v>0.94897959183673475</v>
          </cell>
          <cell r="HE191">
            <v>0.96938775510204078</v>
          </cell>
          <cell r="HF191">
            <v>0.98979591836734693</v>
          </cell>
          <cell r="HG191">
            <v>1</v>
          </cell>
          <cell r="HH191">
            <v>1.010204081632653</v>
          </cell>
          <cell r="HI191">
            <v>1</v>
          </cell>
          <cell r="HJ191">
            <v>1.010204081632653</v>
          </cell>
          <cell r="HK191">
            <v>11.620000000000001</v>
          </cell>
          <cell r="HL191">
            <v>1</v>
          </cell>
          <cell r="HM191">
            <v>0.98979591836734693</v>
          </cell>
          <cell r="HN191">
            <v>0.97959183673469385</v>
          </cell>
          <cell r="HO191">
            <v>0.96938775510204078</v>
          </cell>
          <cell r="HP191">
            <v>0.98979591836734693</v>
          </cell>
          <cell r="HQ191">
            <v>0.94897959183673475</v>
          </cell>
          <cell r="HR191">
            <v>0.96938775510204078</v>
          </cell>
          <cell r="HS191">
            <v>0.98979591836734693</v>
          </cell>
          <cell r="HT191">
            <v>1</v>
          </cell>
          <cell r="HU191">
            <v>1.010204081632653</v>
          </cell>
          <cell r="HV191">
            <v>1</v>
          </cell>
          <cell r="HW191">
            <v>1.010204081632653</v>
          </cell>
          <cell r="HX191">
            <v>0.98469387755102034</v>
          </cell>
          <cell r="HY191">
            <v>1.0204081632653061</v>
          </cell>
          <cell r="HZ191">
            <v>1.0152019991670138</v>
          </cell>
          <cell r="IA191">
            <v>1.0099958350687215</v>
          </cell>
          <cell r="IB191">
            <v>1.0047896709704289</v>
          </cell>
          <cell r="IC191">
            <v>1.0058309037900872</v>
          </cell>
          <cell r="ID191">
            <v>0.99958350687213637</v>
          </cell>
          <cell r="IE191">
            <v>0.99809603141548131</v>
          </cell>
          <cell r="IF191">
            <v>0.99958350687213626</v>
          </cell>
          <cell r="IG191">
            <v>1.0018973575824883</v>
          </cell>
          <cell r="IH191">
            <v>1.0047896709704285</v>
          </cell>
          <cell r="II191">
            <v>1.0062095339063264</v>
          </cell>
          <cell r="IJ191">
            <v>1.0082604470359566</v>
          </cell>
          <cell r="IK191">
            <v>0.98979591836734682</v>
          </cell>
          <cell r="IL191">
            <v>0.99958350687213637</v>
          </cell>
          <cell r="IM191">
            <v>1.0018973575824883</v>
          </cell>
          <cell r="IN191">
            <v>1.0082604470359566</v>
          </cell>
          <cell r="IP191">
            <v>0.98979591836734693</v>
          </cell>
          <cell r="IQ191">
            <v>0.97959183673469374</v>
          </cell>
          <cell r="IR191">
            <v>0.9818594104308388</v>
          </cell>
          <cell r="IS191">
            <v>1.0082604470359566</v>
          </cell>
        </row>
        <row r="192">
          <cell r="A192" t="str">
            <v>22A</v>
          </cell>
          <cell r="B192" t="str">
            <v>Subdirección del Sistema Distrital de Archivos</v>
          </cell>
          <cell r="C192" t="str">
            <v xml:space="preserve">Subdirector del Sistema Distrital de Archivos </v>
          </cell>
          <cell r="D192" t="str">
            <v>Julio Alberto Parra Acosta</v>
          </cell>
          <cell r="E192" t="str">
            <v>P1 -  ÉTICA, BUEN GOBIERNO Y TRANSPARENCIA</v>
          </cell>
          <cell r="F192" t="str">
            <v>P1O1 Consolidar a 2020 una cultura de visión y actuación ética,  integra y transparente</v>
          </cell>
          <cell r="G192" t="str">
            <v>P1O1A8 Modernizar y fortalecer los estándares para la gestión archivística a nivel distrital</v>
          </cell>
          <cell r="H192" t="str">
            <v>Formular e implementar estrategias que conduzcan a la modernización y eficiente gestión documental en la Administración Distrital</v>
          </cell>
          <cell r="I192" t="str">
            <v>Formular e implementar 3 estrategias que conduzcan a la modernización y eficiente gestión documental en la administración distrital</v>
          </cell>
          <cell r="J192" t="str">
            <v xml:space="preserve"> Formular e implementar estrategias que conduzcan a la modernización y eficiente gestión documental en el distrito capital, mediante acciones orientadas desde el punto archivístico y técnico a la revisión y evaluación de las tablas de valoración y retención, asistencia técnica a las entidades distritales en materia de la función archivística, elaboración y ajustes de los instrumentos archivísticos y otros componentes de la gestión documental, implementación de la política de gestión documental como componente del modelo integrado de planeación y gestión -MIPG.</v>
          </cell>
          <cell r="K192" t="str">
            <v xml:space="preserve">  Número de estrategias formuladas e implementadas que conduzcan a la modernización y eficiente gestión documental en la administración distrital     </v>
          </cell>
          <cell r="L192" t="str">
            <v>Número de estrategias formuladas e implementadas que conduzcan a la modernización y eficiente gestión documental en la administración distrital</v>
          </cell>
          <cell r="M192">
            <v>0</v>
          </cell>
          <cell r="O192" t="str">
            <v>Estrategias formuladas</v>
          </cell>
          <cell r="P192" t="str">
            <v>Desarrollar acciones que conduzcan a la modernización y eficiente gestión documental en el Distrito Capital
Elaborar y/o ajustar los instrumentos archivísticos y otros componentes de la gestión documental por parte de las Entidades Distritales, Organismos de Control Distritales y Concejo de Bogotá</v>
          </cell>
          <cell r="Q192" t="str">
            <v xml:space="preserve">Estretegia 1
*Documento “Propuesta de alternativas para solucionar el almacenamiento de los archivos centrales y fondos acumulados de las entidades del distrito”: Diagnostico, Evidencias de reunión, listado de asistencia, propuesta de alternativas para solucionar el almacenamiento de los archivos centrales y fondos acumulados de las entidades del distrito.
*Documento “Propuesta de lineamiento de implementación del Sistema de Gestión de Documento de Archivo, bajo el estándar NTC- ISO 30300: 2013”: Plan de trabajo, evidencias de reunión, listados de asistencia y propuesta de lineamiento de implementación del Sistema de Gestión de Documento de Archivo, bajo el estándar  NTC- ISO 30300: 2013.
Estrategia 2:
*Asistencias Técnicas: Listas de asistencia y/o evidencias de reunión, Conceptos e informes técnicos
*Acciones de Normalización: Evidencia de Reunión, lista de asistencias, propuesta de instrumentos de normalización, Boletín de divulgación de normas técnicas, boletín vigilancia Estratégica, artículos de prensa enviados y publicación Conceptos Técnicos
*Visitas de Seguimiento: Comunicación oficial de realización de visita, actas de apertura y cierre de la visita e informe de visita radicado.
Estrategia 3
*Documentos SIC y copia de las actas de reunión de la instancia competente aprobando el SIC.
*Planes de trabajo , comunicaciones oficiales remitiendo a las entidades dicho plan.
*Tablas de valoración documental y copia del acta de reunión de la instancia competente aprobando la TVD. 
* Conceptos técnicos radicados
</v>
          </cell>
          <cell r="R192" t="str">
            <v>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 con el fin de aportar en el incremento del Índice de Gobierno Abierto –IGA de las entidades distritales y a conducir a la modernización y eficiente gestión documental en la administración Distrital</v>
          </cell>
          <cell r="S192" t="str">
            <v>Constante</v>
          </cell>
          <cell r="T192" t="str">
            <v>Constante</v>
          </cell>
          <cell r="U192" t="str">
            <v>Número</v>
          </cell>
          <cell r="V192" t="str">
            <v>Eficiencia</v>
          </cell>
          <cell r="W192" t="str">
            <v>Resultado</v>
          </cell>
          <cell r="X192">
            <v>2018</v>
          </cell>
          <cell r="Y192">
            <v>0</v>
          </cell>
          <cell r="Z192">
            <v>2018</v>
          </cell>
          <cell r="AA192">
            <v>0</v>
          </cell>
          <cell r="AB192">
            <v>0</v>
          </cell>
          <cell r="AC192">
            <v>3</v>
          </cell>
          <cell r="AD192">
            <v>3</v>
          </cell>
          <cell r="AE192">
            <v>3</v>
          </cell>
          <cell r="AF192">
            <v>3</v>
          </cell>
          <cell r="AG192" t="str">
            <v>No Aplica</v>
          </cell>
          <cell r="AH192" t="str">
            <v>No Aplica</v>
          </cell>
          <cell r="AI192" t="str">
            <v>No Aplica</v>
          </cell>
          <cell r="AJ192">
            <v>1</v>
          </cell>
          <cell r="AK192">
            <v>1</v>
          </cell>
          <cell r="AL192">
            <v>1125</v>
          </cell>
          <cell r="AM192" t="str">
            <v>Fortalecimiento y modernización de la gestión pública distrital</v>
          </cell>
          <cell r="AN192">
            <v>1</v>
          </cell>
          <cell r="AO192" t="str">
            <v>Gestión de la Función Archivística y del patrimonio documental del Distrito Capital</v>
          </cell>
          <cell r="AP192" t="str">
            <v>No Aplica</v>
          </cell>
          <cell r="AQ192" t="str">
            <v>No Aplica</v>
          </cell>
          <cell r="AR192" t="str">
            <v>No Aplica</v>
          </cell>
          <cell r="AS192" t="str">
            <v>No Aplica</v>
          </cell>
          <cell r="AT192" t="str">
            <v>No Aplica</v>
          </cell>
          <cell r="AU192" t="str">
            <v>No Aplica</v>
          </cell>
          <cell r="AV192" t="str">
            <v>No Aplica</v>
          </cell>
          <cell r="AW192" t="str">
            <v>No Aplica</v>
          </cell>
          <cell r="AX192" t="str">
            <v>No Aplica</v>
          </cell>
          <cell r="AY192" t="str">
            <v>No Aplica</v>
          </cell>
          <cell r="AZ192" t="str">
            <v>No Aplica</v>
          </cell>
          <cell r="BA192" t="str">
            <v>No Aplica</v>
          </cell>
          <cell r="BB192" t="str">
            <v>No Aplica</v>
          </cell>
          <cell r="BC192" t="str">
            <v>No Aplica</v>
          </cell>
          <cell r="BD192" t="str">
            <v>No Aplica</v>
          </cell>
          <cell r="BE192" t="str">
            <v>No Aplica</v>
          </cell>
          <cell r="BF192" t="str">
            <v>No Aplica</v>
          </cell>
          <cell r="BG192" t="str">
            <v>No Aplica</v>
          </cell>
          <cell r="BH192" t="str">
            <v>No Aplica</v>
          </cell>
          <cell r="BI192" t="str">
            <v>No Aplica</v>
          </cell>
          <cell r="BJ192" t="str">
            <v>No Aplica</v>
          </cell>
          <cell r="BK192" t="str">
            <v>No Aplica</v>
          </cell>
          <cell r="BL192" t="str">
            <v>No Aplica</v>
          </cell>
          <cell r="BM192" t="str">
            <v>Plan de Acción Proyecto de inversión 1125 Fortalecimiento y modernización de la gestión pública distritalSGCGestión de la Función Archivística y del patrimonio documental del Distrito Capital</v>
          </cell>
          <cell r="BN192" t="str">
            <v xml:space="preserve"> Formular e implementar estrategias que conduzcan a la modernización y eficiente gestión documental en el distrito capital, mediante acciones orientadas desde el punto archivístico y técnico a la revisión y evaluación de las tablas de valoración y retención, asistencia técnica a las entidades distritales en materia de la función archivística, elaboración y ajustes de los instrumentos archivísticos y otros componentes de la gestión documental, implementación de la política de gestión documental como componente del modelo integrado de planeación y gestión -MIPG.</v>
          </cell>
          <cell r="BO192" t="str">
            <v>Desarrollar acciones que conduzcan a la modernización y eficiente gestión documental en el Distrito Capital
Elaborar y/o ajustar los instrumentos archivísticos y otros componentes de la gestión documental por parte de las Entidades Distritales, Organismos de Control Distritales y Concejo de Bogotá</v>
          </cell>
          <cell r="BP192" t="str">
            <v>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 con el fin de aportar en el incremento del Índice de Gobierno Abierto –IGA de las entidades distritales y a conducir a la modernización y eficiente gestión documental en la administración Distrital</v>
          </cell>
          <cell r="BQ192" t="str">
            <v xml:space="preserve">Estretegia 1
*Documento “Propuesta de alternativas para solucionar el almacenamiento de los archivos centrales y fondos acumulados de las entidades del distrito”: Diagnostico, Evidencias de reunión, listado de asistencia, propuesta de alternativas para solucionar el almacenamiento de los archivos centrales y fondos acumulados de las entidades del distrito.
*Documento “Propuesta de lineamiento de implementación del Sistema de Gestión de Documento de Archivo, bajo el estándar NTC- ISO 30300: 2013”: Plan de trabajo, evidencias de reunión, listados de asistencia y propuesta de lineamiento de implementación del Sistema de Gestión de Documento de Archivo, bajo el estándar  NTC- ISO 30300: 2013.
Estrategia 2:
*Asistencias Técnicas: Listas de asistencia y/o evidencias de reunión, Conceptos e informes técnicos
*Acciones de Normalización: Evidencia de Reunión, lista de asistencias, propuesta de instrumentos de normalización, Boletín de divulgación de normas técnicas, boletín vigilancia Estratégica, artículos de prensa enviados y publicación Conceptos Técnicos
*Visitas de Seguimiento: Comunicación oficial de realización de visita, actas de apertura y cierre de la visita e informe de visita radicado.
Estrategia 3
*Documentos SIC y copia de las actas de reunión de la instancia competente aprobando el SIC.
*Planes de trabajo , comunicaciones oficiales remitiendo a las entidades dicho plan.
*Tablas de valoración documental y copia del acta de reunión de la instancia competente aprobando la TVD. 
* Conceptos técnicos radicados
</v>
          </cell>
          <cell r="BR192" t="str">
            <v>Constante</v>
          </cell>
          <cell r="BS192">
            <v>3</v>
          </cell>
          <cell r="BT192">
            <v>3</v>
          </cell>
          <cell r="BU192">
            <v>3</v>
          </cell>
          <cell r="BV192">
            <v>3</v>
          </cell>
          <cell r="BW192">
            <v>3</v>
          </cell>
          <cell r="BX192">
            <v>3</v>
          </cell>
          <cell r="BY192">
            <v>3</v>
          </cell>
          <cell r="BZ192">
            <v>3</v>
          </cell>
          <cell r="CA192">
            <v>3</v>
          </cell>
          <cell r="CB192">
            <v>3</v>
          </cell>
          <cell r="CC192">
            <v>3</v>
          </cell>
          <cell r="CD192">
            <v>3</v>
          </cell>
          <cell r="CE192">
            <v>3</v>
          </cell>
          <cell r="CF192">
            <v>3</v>
          </cell>
          <cell r="CG192">
            <v>3</v>
          </cell>
          <cell r="CH192">
            <v>3</v>
          </cell>
          <cell r="CI192">
            <v>3</v>
          </cell>
          <cell r="CJ192">
            <v>3</v>
          </cell>
          <cell r="CK192">
            <v>3</v>
          </cell>
          <cell r="CL192">
            <v>3</v>
          </cell>
          <cell r="CM192">
            <v>3</v>
          </cell>
          <cell r="CN192">
            <v>3</v>
          </cell>
          <cell r="CO192">
            <v>3</v>
          </cell>
          <cell r="CP192">
            <v>3</v>
          </cell>
          <cell r="CQ192">
            <v>3</v>
          </cell>
          <cell r="CR192">
            <v>3</v>
          </cell>
          <cell r="CS192">
            <v>3</v>
          </cell>
          <cell r="CT192" t="str">
            <v/>
          </cell>
          <cell r="CU192" t="str">
            <v xml:space="preserve">Estrategia 1 MIPG  tendrá ejecución a partir del mes de marzo 2019.
Estrategia 2 Herramientas: 
Asistencia Técnica: Se realizaron 12 acciones dentro de las modalidades 2 conceptos técnicos, 1 jornada de socialización, 7 mesas de trabajo y 2 visitas técnicas.
Normalización: Se realizó una acción de Vigilancia Estratégica por medio del envió de 3 boletines internos enviados por vía correo electrónico.
Visitas de Seguimiento: Para el mes de enero no se realizaron visitas de seguimiento dado que no estaban programadas de acuerdo con el cronograma de visitas aprobado.
Estrategia 3 IGA+10: Se elaboró el Plan de Trabajo de la Línea 3 para el Sistema Integrado de Conservación SIC  y el Plan de trabajo para las Tablas de Valoración de Documental TVD - Linea 4.  Así mismo, se realizaron cuatro conceptos de revisión y evaluación de Tablas de Retención Documental a entidades distritales.
</v>
          </cell>
          <cell r="CV192" t="str">
            <v/>
          </cell>
          <cell r="CW192" t="str">
            <v>Desarrollar acciones que conduzcan a la modernización y eficiente gestión documental en el Distrito Capital</v>
          </cell>
          <cell r="CX192">
            <v>3</v>
          </cell>
          <cell r="CY192" t="str">
            <v/>
          </cell>
          <cell r="CZ192" t="str">
            <v>EST.MIPG: Ejecución a partir de marzo. EST.Herramientas: Asistencia Técnica: 26 acciones: 10 conceptos técnicos, 2 jornadas de socialización, 10 mesas de trabajo y 4 visitas técnicas. Normalización:3 acciones: 1 acción de Vigilancia Estratégica y 2 acciones por divulgación de artículos de prensa. Visitas de Seguimiento: Se realizaron 4 visitas de acuerdo con el cronograma. EST.IGA+10: Línea 3 SIC- se socializó el Modelo de Madurez del Sistema Integrado de Conservación a 21 entidades distritales, se realizó la aplicación del Modelo de Madurez en 7 entidades distritales y se remitió el documento de lineamientos resultado de la aplicación del MDM. Línea 4-TRD: Se realizaron visitas a los fondos documentales acumulados, se formuló plan de trabajo y metodología para elaboración de las Memorias de la Estrategia IGA+10 actualización de la guía de series transversales. Y 3 acciones: 2 conceptos de revisión y evaluación de TRD y 1 concepto de revisión y evaluación de TVD.</v>
          </cell>
          <cell r="DA192" t="str">
            <v/>
          </cell>
          <cell r="DB192" t="str">
            <v>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v>
          </cell>
          <cell r="DC192">
            <v>3</v>
          </cell>
          <cell r="DD192" t="str">
            <v/>
          </cell>
          <cell r="DE192" t="str">
            <v>EST.MIPG: Se elaboró y aprobó los 2 planes de trabajo 1. solución de almacenamiento y administración de los archivos centrales y fondos acumulados para entidades del Distrito y 2. propuesta de lineamiento para implementación del SGDA y SIGA, bajo el estándar NTC-ISO 30300:2013. EST.Herramientas: Asistencia Técnica: 34 acciones: 14 conceptos técnicos, 17 mesas de trabajo y 3 visitas técnicas.Normalización:4 acciones: 1 acción de Vigilancia Estratégica, 2 acciones por divulgación de artículos de prensa y 1 acción del 1er entregable del Banco de conceptos Técnicos de gestión documental y archivo. Visitas de Sgmto: 5 visitas de acuerdo con el cronograma.EST.IGA+10:Línea 3 SIC- mesa de asistencia técnica para el sgmto de implementación del SIC a las 5 entidades piloto y aplicación del MDM en 9 entidades distritales. Línea 4 TRD- socialización del procedimiento de asistencia técnica en reunión de sgmto y 3 acciones conceptos técnicos de revisión y evaluación de TRD.</v>
          </cell>
          <cell r="DF192" t="str">
            <v/>
          </cell>
          <cell r="DG192" t="str">
            <v>Aporta al incremento del Índice de Gobierno Abierto –IGA de las entidades distritales conduciendo a la modernización y eficiente gestión documental en la administración Distrital</v>
          </cell>
          <cell r="DH192">
            <v>3</v>
          </cell>
          <cell r="DI192" t="str">
            <v/>
          </cell>
          <cell r="DJ192" t="str">
            <v xml:space="preserve">EST 1 MIPG: Para el proyecto se inició  1. Facilidades de Archivo: la recopilación de la información a la alternativa de tercerización de éste buscando contratos referentes en el SECOP I y por otro lado se contempla la alternativa de la adquisición de un lote para construir la bodega de archivo búsqueda que se ha realizado por internet. 2. Propuesta de lineamiento: para la implementación del SGDA y SIGA, bajo el estándar NTC — ISO 30300:2013 se empezó con la recopilación y analisis de la información de acuerdo con el plan de trabajo entregado en el mes de marzo.
EST 2 Herramientas: Asistencia Técnica: : 28 acciones: 7 conceptos técnicos, 18 mesas de trabajo y 3 visitas técnicas. Normalización: 3 acciones: Una (1) acción de Vigilancia Estratégica a cuatro boletines internos y dos (2) acciones por divulgación de artículos de prensa con tres envíos de información. Visitas de Sgmto: 8 visitas realizadas.
EST 3 IGA+10:Línea 3 SIC- 1: Se llevó a cabo la aplicación del Modelo de madurez del SIC en cuatro entidades distritales: (Empresa Metro de Bogotá S.A, Orquesta Filarmónica de Bogotá, Personería de Bogotá, Veeduría Distrital)  y se remitió el documento de lineamientos a dichas entidades.
2: Se realizaron dos (2) mesas colaborativas entre entidades, cuyo propósito fue reunir a los equipos interdisciplinarios encargados de la formulación y  actualización del SIC, para compartir el conocimiento y explicar la metodología implementada en cada entidad en la formulación del documento SIC. Para dichas mesas de trabajo se citaron 10 entidades, en donde asistieron cinco entidades en cada una de ellas.  Línea 4 TRD -  1: Se realizaron cuatro (4) reuniones de seguimiento al desarrollo de productos los días 1, 3, 8 y 22 de abril de 2019. 2: Se realizó una (1) visita al depósito de la Subred Norte (6 sedes). 3:  Se realizarón mesas de trabajo con Secretaría Distrital de Movilidad, Subred Sur, IPES, Universidad Distrital, DADEP, Capital Salud, EAAB y Contraloría de Bogotá. 4: Se realizarón dos (2) jornadas de socialización: a.Para la Secretaría Distrital de Gobierno con las asistencia de 10 localidades (Diagnóstico y TVD) y b. Para la Contraloría y Secretaría Distrital de Educación (TVD y FVD) y 5: Se hizo entrega de tres (3) pre -diagnósticos al supervisor: FONCEP, Secretaría de Movilidad  y Concejo de Bogotá.
</v>
          </cell>
          <cell r="DK192" t="str">
            <v/>
          </cell>
          <cell r="DL192" t="str">
            <v>EST. 1 MIPG: Avance en la recopilación de información para la elaboración de documento propuesta  de solución de almacenamiento y administración de los archivos centrales y fondos acumulados para las entidades del Distrito y del mismo modo para la propuesta del  lineamiento para la implementación del sistema de gestión de documento de archivo — SGDA y subsistema interno de gestión documental y archivo - SIGA.
EST. 2 Herramientas: Asistencia Técnica: Avance en los procesos de elaoración e implemetación de los instrumentos archivísticos y en los procesos de la gestión documental de  las diferentes enhtidades del distrito.
Normalización: En la realización de las acciones de vigilancia estratégica y divulgación de articulos de prensa, se realiza difusión de información de intéres  y actualizada en materia archivística en general para los funcionarios y contratistas del Archivo de Bogotá y Visitas de Seguimiento: Efectivo seguimiento al cumplimiento de la normativa archivística a las entidades visitadas en el presente periodo.
EST.3 IGA+10: LINEA 3 - SIC: Aplicación del Modelo de madurez del SIC en cuatro (4) entidades distritales: Empresa Metro de Bogotá S.A, Orquesta Filarmónica de Bogotá, Personería de Bogotá, Veeduría Distrital Y Concejo de Bogotá, y  remisión del documento de lineamientos a dichas entidades.
LINEA 4 -TVD: Identificación de los fondos documentales acumulados cerrados que existen en las quince (15) entidades incluidas en la estrategia para formular acciones de asistencia técnica y  Conceptos de TRD y TVD:
Emisión de concepto técnico de TRD al Centro de Diagnóstico Automotor CDA Morato con viabilidad para que sea convalidado por el Consejo Distrital de Archivos.</v>
          </cell>
          <cell r="DM192">
            <v>3</v>
          </cell>
          <cell r="DN192" t="str">
            <v/>
          </cell>
          <cell r="DO192" t="str">
            <v>EST 1 MIPG:  1. Facilidades de Archivo: a. se realizó recopilación de información de la alternativa de tercerización en el SECOP II. b: se construyó cuadro comparativo de contratos de custodia y administración de archivos con terceros SECOP II. c. se avanzó en la propuesta de alternativas para solucionar el almacenamiento de los archivos centrales y fondos acumulados de las entidades del distrito y d. el 31 de mayo se realizó visita al IDRD con el fin de obtener información acerca de la bodega de archivo que construyó la entidad  2. Propuesta de lineamiento bajo el estándar NTC- ISO 30300: 2013: El 10 de mayo se realizó mesa de trabajo con el fin de hacer seguimiento al cumplimiento del plan de trabajo de la propuesta de lineamiento y se avanzó en el marco normativo de la propuesta de lineamiento 30300.
EST 2 Herramientas: Asistencia Técnica: : 41 acciones: 14 conceptos técnicos, 26 mesas de trabajo y  1 Jornada de Socialización. Normalización: 4 acciones: Una (1) acción de Vigilancia Estratégica a cuatro boletines internos, dos (2) acciones por divulgación de artículos de prensa con tres envíos de información y una (1) acción relacionada con el proyecto de circular de Vistos Buenos por parte del Archivo de Bogotá de estudios previos para insumos de papelería y otros relacionados con gestión documental. Visitas de Sgmto: 7 visitas realizadas.
EST 3 IGA+10:Línea 3 SIC- 1: Se llevó a cabo la aplicación del Modelo de madurez del SIC y se remitió documento de lineamiento a 3 entidades distritales: Agencia de Promociòn de Inversiones de Bogotá, Departamento Administrativo del Servicio Civil  Distrital e Instituto Distrital Para la Protección de la Niñez y la Juventud. 2:  El 8 y 22 de mayo se realizaron mesas colaborativas entre entidades, cuyo propósito fue reunir a los equipos interdisciplinarios encargados de la formulación y o actualización del SIC, para compartir el conocimiento y explicar la metodología implementada en cada entidad en la formulación del documento SIC, a dichas mesas de trabajo se citaron once (11) entidades. 3. Se actualizaron  los cronogramas de actividades para la formulación del SIC de seis entidades distritales.
Línea 4 TVD -  1.Plan de Trabajo (Producto): a: Se radicaron 8 Planes de trabajo con base en los diagnósticos de los Fondos Documentales Acumulados a las siguientes entidades distritales:
FONCEP (Caja de Previsión Social del Distrito), Sub Red Norte, IPES, DADEP, SDM,Concejo de Bogotá, SDE y Subred Centro Oriente y b: se realizó el 24 de mayo mesa de trabajo con FONCEP para validar información del Diagnostico del Fondo Acumulado  2. TVD aprobadas Comité Interno (Gestión): se realizaron 10 mesas de trabajo con el fin de validar avances en la elaboración de la TVD (inventario, historia institucional y fichas de valoración) y 3. Conceptos técnicos de revisión y evaluación de TRD/TVD (Producto): 4 acciones conceptos técnicos de revisión y evaluación de TRD.</v>
          </cell>
          <cell r="DP192" t="str">
            <v/>
          </cell>
          <cell r="DQ192" t="str">
            <v>EST. 1 MIPG: Se avanzó en la propuesta de soluciones de archivo como también en la propuesta de lineamiento 30300.
EST. 2 Herramientas: Visitas de Seguimiento: Efectivo seguimiento al cumplimiento de la normativa archivística a las entidades visitadas en el presente periodo. Asistencia Técnica: Avance en los procesos de elaboración e implemetación de los instrumentos archivísticos y de los procesos de la gestión documental en las diferentes entidades del distrito. Normalización: Se realizó Proyecto de circular de Vistos buenos por parte del Archivo de Bogotá de estudios previos para insumos de papelería y otros relacionados con gestión documental.
EST.3 IGA+10: Conceptos de tablas de retención documental -TRD y tablas de valoración documental - TVD:
Emisión del concepto de revisión de ajustes de la TRD (Actualización) Secretaría Distrital de Hacienda, con viabilidad para que sea convalidada por el Consejo Distrital de Archivos de Bogotá, D.C. LINEA 3 - SIC: 
LINEA 3 - SIC: Aplicación del Modelo de madurez del SIC y remisión del documento de lineamiento a tres entidades distritales: Agencia de Promociòn de Inversiones de Bogotá, Departamento Administrativo del Servicio Civil  Distrital e Instituto Distrital Para la Protección de la Niñez y la Juventud.
LINEA 4 - TVD: Se radicaron 8 Planes de trabajo con base en los diagnósticos de los Fondos Documentales Acumulados a las siguientes entidades distritales:
FONCEP (Caja de Previsión Social), Sub Red Norte, IPES, DADEP, SDM,Concejo de Bogotá, SDE y Subred Centro Oriente.</v>
          </cell>
          <cell r="DR192">
            <v>3</v>
          </cell>
          <cell r="DS192" t="str">
            <v/>
          </cell>
          <cell r="DT192" t="str">
            <v>EST 1 MIPG:  1. Facilidades de Archivo: a. el 12 de junio se realizó la visita a la Secretaría Distrital de Movilidad (consorcio SIM), con el fin de obtener información sobre la bodega de archivo que construyó la entidad, b. se ajustó y complementó la propuesta de alternativas para solucionar el almacenamiento de los archivos centrales y fondos acumulados de las entidades del distrito y c. se realizaron reuniones de seguimiento los días 14 y 17 de Junio al plan de trabajo de la propuesta.  2. Propuesta de lineamiento bajo el estándar NTC- ISO 30300: 2013: a. el 18 de junio se realizó mesa de trabajo con el fin de hacer seguimiento al cumplimiento del plan de trabajo de la propuesta de lineamiento y b. se avanzó en la estructura del Capítulo III: Lineamientos
EST 2 Herramientas: Asistencia Técnica: : 44 acciones: 20 conceptos técnicos, 22 mesas de trabajo y  2 Jornadas de Socialización. Normalización: 5 acciones: Una (1) acción de Vigilancia Estratégica a cuatro boletines internos, dos (2) acciones por divulgación de artículos de prensa con tres envíos de información, una (1) acción que corresponde al  Boletin trimestral INFONÓRMATE No.2  y una (1) acción correspondiente al Banco de conceptos Técnicos de interes General - vigencia 2017. Visitas de Sgmto: 8 visitas realizadas.
EST 3 IGA+10:Línea 3 SIC- 1: a.Se llevaron a cabo 10 mesas de asistencia técnica a 10 entidades distritales para orientar la formulación de las políticas y estrategias de conservación documental y preservación digital a largo como elementos fundamental de SIC y b: Se efectuó la revisión a los documentos SIC de las siguientes entidades:  Orquesta Filarmónica,  Secretaría  de Seguridad, Convivencia y Justicia, y Secretaría de Hacienda.
Línea 4 TVD -  1.Plan de Trabajo (Producto): a: se radicaron 7 Planes de Trabajo con base en los Diagnósticos de los Fondos Documentales Acumulados de las siguientes entidades: Empresa de Acueducto y Alcantarillado de Bogotá, Secretaría de Gobierno, Subred Sur Occidente, Subred Sur, Universidad Distrital, Capital Salud  y Secretaría de Integración Social, (Gestión): se realizaron 4 mesas de trabajo, 5 socializaciones de los diagnósticos radicados y 4 Visitas Técnicas.  2. TVD aprobadas Comité Interno (Gestión): Se realizarón 10 mesas de trabajo para TVD con las siguientes entidades: Unidad de Mantenimiento Vial, Concejo de Bogotá, Secretaría de Educación y Contraloría. y 3. Conceptos técnicos de revisión y evaluación de TRD/TVD (Producto): 4 acciones conceptos técnicos de revisión y evaluación de TRD.</v>
          </cell>
          <cell r="DU192" t="str">
            <v/>
          </cell>
          <cell r="DV192" t="str">
            <v>EST. 1 MIPG: Se avanzó en la propuesta de alternativas de soluciones de archivo como en  la propuesta  de lineamiento 30300.
EST. 2 Herramientas: Asistencia técnica: Avance en los procesos de elaboración e implemetación de los instrumentos archivísticos y de los procesos de la gestión documental en las diferentes entidades del distrito.
Normalización: Publicación del Banco de Conceptos 2017 y realización del  Boletin Infonormate. Visitas de Seguimiento: Efectivo seguimiento al cumplimiento de la normativa archivística a las entidades visitadas en el presente periodo.
EST.3 IGA+10: Conceptos de tablas de retención documental -TRD y tablas de valoración documental - TVD: Emisión de conceptos de revisión de las sigueintes tablas de retención documental con viabilidad para que sean convalidadas por el Consejo Distrital de Archivos de Bogotá, D.C.: 1. Secretaría Distrital deGobierno, 2. Secretaría General de la Alcaldía Mayor de Bogotá D.C., 3. Corporación Bogotá Región Dinámica Invest In Bogotá 
LINEA 3 - SIC: Lograr avances en la presentación de los documentos SIC de las de las siguientes entidades:  Orquesta Filarmónica,  Secretaría  de Seguiridad Convivencia y Justicia,  Secretaría de Hacienda.
LINEA 4 - TVD: Se radicaron 7 planes de trabajo con base en los diagnósticos de los Fondos Documentales Acumulados de las siguientes entidades: 1.Empresa de Acueducto y Alcantarillado de Bogotá, 2.Secretaría de Gobierno, 3.Subred Sur Occidente, 4.Subred Sur, 5.Universidad Distrital, 6.Capital Salud  y 7.Secretaría de Integración Social.</v>
          </cell>
          <cell r="DW192">
            <v>3</v>
          </cell>
          <cell r="DX192" t="str">
            <v/>
          </cell>
          <cell r="DY192" t="str">
            <v xml:space="preserve">EST 1 MIPG:  1. Facilidades de Archivo: a. se consultó los casos de estudio de España y Estados Unidos, para averiguar el método que utilizaron en estos países para definir las buenas prácticas,                                                                                                        b. se realizó la referenciación de mercado para verificar el comportamiento del mismo referente a las alternativas de la propuesta, c. se ajustó y complementó el documento de propuesta de alternativas para solucionar el almacenamiento y administración de los archivos centrales y fondos acumulados de las entidades del Distrito y d. se realizó reunión de seguimiento al plan de trabajo de la propuesta el día 10 de Julio del presente año, 2.Propuesta de lineamiento de implementación del Sistema de Gestión de Documento de Archivo, bajo el estándar NTC- ISO 30300: 2013: a. El 22 de julio se realizó mesa de trabajo con el fin de hacer seguimiento y socialización del avance de la propuesta dando cumplimiento del plan de trabajo y b. se participó en el conversatorio con la doctora Manuela Moro el día 25 de julio del presente año, donde se habló de su experiencia con esta norma y la manera en que se debe articular en nuestro país. 
EST 2 Herramientas: Asistencia Técnica: : 27 acciones: 5 conceptos técnicos a estudios previos, 2 conceptos técnicos en gestión documental,  14 mesas técnicas , 4 Jornadas de Socialización y 2 visitas técnicas. Normalización: 5 acciones: Una (1) acción de Vigilancia Estratégica a 4 boletines internos, dos (2) acciones por divulgación de artículos de prensa con 3 envíos de información, una (1) acción de la entrega de propuesta de la Guía Banco Terminológico y una (1) acción correspondiente a la entrega al grupo de comunicaciones de la DDAB de la Guía para elaboración y presentación de Tablas de Valoración documental para las entidades distritales. Visitas de Sgmto: 6 visitas realizadas.
EST 3 IGA+10:Línea 3 SIC- 1: a. Se llevaron a cabo 8 mesas de asistencia técnica a 6 entidades distritales para orientar la formulación el Plan de Conservación y Plan de Preservación Digital de los componentes de conservación documental y preservación digital  y b: Se efectuó la revisión de los avances de documentos SIC remitidos a cuatro entidades distritales.
Línea 4 TVD (Gestión) -  1. Plan de trabajo: a. se realizaron 8 socializaciones de los Diagnósticos de los Fondos Documentales Acumulados para elaboración de TVD radicados a las siguientes entidades: EEAB, Secretaría de Gobierno, Subred (Centro Oriente, Sur Occidente, Sur), Capital Salud, Secretaría de Integración y DADEP.  2. TVD aprobadas Comité Interno: se realizaron 19 mesas de trabajo para orientar la formulación de las TVD con las siguientes entidades: Unidad de Mantenimiento Vial, CVP, Secretaría de Educación y Contraloría Bogotá y 3. Conceptos técnicos de revisión y evaluación de TRD/TVD (Pdcto): 3 acciones conceptos técnicos de revisión y evaluación de TRD.
</v>
          </cell>
          <cell r="DZ192" t="str">
            <v/>
          </cell>
          <cell r="EA192" t="str">
            <v>EST. 1 MIPG: Propuesta de alternativas para solucionar el almacenamiento de los archivos centrales y fondos acumulados de las entidades del distrito: Se cuenta con una referenciación de mercado para las tres alternativas, con el fin de determinar la respuesta de éste, que me permita realizar un análisis para definir los diferentes aspectos:  técnicos, administrativos, jurídicos y financieros. Propuesta de lineamiento de implementación del Sistema de Gestión de Documento de Archivo, bajo el estándar NTC- ISO 30300: 2013  :  Se realizó un análisis de la normativa que permite definir la estructura idónea de la propuesta del lineamiento.     
EST. 2 Herramientas: Visitas de seguimiento: fortalecimiento de la gestión documental y de los archivos como procesos transversales fundamentales de la gestión administrativa y pública, que van más allá del cumplimiento normativo, incluyendo estrategias, lineamientos y herramientas que soporten y orienten en el acceso y uso de la información y documentación al interior de las entidades en términos de celeridad, oportunidad y veracidad, respondiendo a la obligación que atañe, como entidades del Distrito. Asistencia técnica: Avance en los procesos de elaboración e implemetación de los instrumentos archivísticos y de los procesos de la gestión documental en las diferentes entidades del distrito. Las modalidades de asistencia técnica han permitido que las entidades puedan aclarar sus dudas técnicas archivísticas frente a la elaboración o actualización de las Tablas de Retención Documental y de Valoración Documental (TRD y TVD), para así avanzar en la aplicación de sus instrumentos archivísticos para el acceso a la información  (como el Banco Terminológico, la Tabla de Control de Acceso), y la formulación de las herramientas de planeación estratégica (Política de Gestión Documental y Plan Institucional de Archivos- PINAR). Normalización: Entrega para la publicación de la Guía para elaboración y presentación de Tablas de Valoración documental para las entidades distritales y contar con propuesta Guía Banco terminológico, lo anterior para brindar lineamientos  claros para la normalización de la gestión documental en las entidades del Distrito.
EST.3 IGA+10: 
LINEA 3 - SIC: Lograr avances en la definición de una estructura y metodologia para la presentación de los documentos SIC y la presentación de los avances en la formulación de los  documentos SIC  por parte de las entidades Distritales
LINEA 4 - TVD:  Socialización de 8 planes de trabajo y diagnosticos de FDA para elaboración de TVD, identificación de 65 Fondo Documental Acumulado en 15 entidades de la administración distrital  correspondiente a 143845,5 ml de documentos y acompañamiento en 4 entidades distritales para la elaboración de TVD.
TRD/TVD: Emisión de concepto de revisión de la siguiente tabla de valoración documental de la Secretaría Distrital de Salud con viabilidad para que sea convalidada por el Consejo Distrital de Archivos de Bogotá, D.C.</v>
          </cell>
          <cell r="EB192">
            <v>3</v>
          </cell>
          <cell r="EC192" t="str">
            <v/>
          </cell>
          <cell r="ED192" t="str">
            <v xml:space="preserve">EST 1 MIPG: 1.Facilidades de Archivo: a. se consultó la normativa de España y Estados Unidos referentes a la propuesta de alternativas de solución para averiguar el aspecto jurídico para iniciar este análisis, b. se dio inicio al análisis técnico de cada una de las alternativas que se propone como solución y c. se realizó reuniones de seguimiento al plan de trabajo de la propuesta los días 15 y 22 de agosto, 2.Propuesta de lineamiento de implementación del Sistema de Gestión de Documento de Archivo, bajo el estándar NTC- ISO 30300: 2013: a. Los días 14 y 27 de agosto se realizaron mesas de trabajo con el fin de hacer seguimiento y revisión del avance de la propuesta dando cumplimiento al plan de trabajo y b. se avanzó en los capítulos de la propuesta de lineamiento de implementación del Sistema de Gestión de Documento de Archivo, bajo el estándar NTC- ISO 30300: 2013. 
EST 2 Herramientas: Asistencia Técnica: 30 acciones: 4 conceptos técnicos a estudios previos, 2 conceptos técnicos en gestión documental, 21 mesas técnicas y 3 Jornadas de Socialización. Normalización: 4 acciones: Una (1) acción de Vigilancia Estratégica a 4 boletines internos, dos (2) acciones por divulgación de artículos de prensa con 3 envíos de información y una (1) acción de la entrega del Proyecto de la Guía Técnica de elaboración y actualización de Tablas de Retención documental para las entidades distritales. Visitas de Sgmto: 8 visitas realizadas.
EST 3 IGA+10: Línea 3 SIC (Gestión): a. se llevaron a cabo 8 mesas de asistencia técnica a 7 entidades distritales para orientar la formulación el Plan de Conservación y Plan de Preservación Digital de los componentes de conservación documental y preservación digital y b: se efectuó la revisión de los avances de documentos SIC remitidos a trece entidades distritales.
Línea 4 TVD (Gestión) - 1. Plan de trabajo: a. se realizaron 2 socializaciones de los Diagnósticos de los Fondos Documentales Acumulados para elaboración de TVD radicados a las siguientes entidades: Secretaria de Educación Distrital y Universidad Distrital. 2. TVD aprobadas Comité Interno: se realizaron 9 mesas de trabajo para orientar la formulación de las TVD con las siguientes entidades: Unidad de Mantenimiento Vial, Caja de Vivienda Popular, Secretaría de Educación y Contraloría y 3. Conceptos técnicos de revisión y evaluación de TRD/TVD (Pdcto): 5 acciones conceptos técnicos (4 TRD y 1 TVD).
</v>
          </cell>
          <cell r="EE192" t="str">
            <v/>
          </cell>
          <cell r="EF192" t="str">
            <v xml:space="preserve">EST. 1 MIPG: Facilidades de Archivo: se inicia con el análisis jurídico y técnico de las tres alternativas, con el fin de identificar la mejor viabilidad en estos aspectos para las alternativas. Propuesta de lineamiento de implementación del Sistema de Gestión de Documento de Archivo, bajo el estándar NTC- ISO 30300: 2013: se comienza con el avance de los capítulos del documento que permite la construcción de la propuesta del lineamiento.                                                                                                                                                                                                                                          EST. 2 Herramientas: Visitas de seguimiento: se dan recomendaciones de acuerdo con los resultados de las mismas, así mismo, las entidades del Distrito con miras al cumplimiento normativo, realizan  planes de mejora y acciones correctivas o estrategias para ser desarrolladas por las mismas entidades para el mejoramiento contínuo en Gestión Documental. Asistencia técnica: Se beneficiaron 28 entidades de la administración Distrital fortaleciendo sus procesos en gestión documental, avanzan en la aplicación de sus instrumentos archivísticos para la normalización del lenguaje y el acceso a la información y la formulación de las herramientas de planeación estratégica, como también en la elaboración o actualización de las TRD y TVD. Normalización: Se hace entrega de la Guía Técnica de elaboración y actualización de TRD con el fin de que las Entidades Distritales tengan lineamientos de acuerdo a la normatividad vigente.                                                                                            EST.3 IGA+10: 
LINEA 3 - SIC: Lograr la formulación del documento SIC de 13 entidades que se han revisado a la fecha, con el propósito de tener un documento final en los tiempos programados en el plan de acción.
LINEA 4 - TVD: La Universidad Distrital y la Secretaría de Educación Distrital ya cuentan con un diagnóstico de los FDA, lo cual permite analizar el plan de trabajo y es insumo para la elaboración de sus TVD, por otro lado, se asistieron técnicamente entidades del distrito en la formulación y ajustes de sus TVD, logrando que estás prontamente sean convalidadas y den lugar a mejorar los procesos internos de cada una de las entidades.
TRD/TVD: Los conceptos técnicos de TRD (Actualización) de IDIPRON y de TVD del IDRD (Fondo cerrado Junta Administradora de Deportes de Bogotá Distrito Especial) concluyen que cumplen con los requisitos técnicos exigidos por el Archivo General de la Nación y la Dirección Distrital de Archivo de Bogotá los cuales serán presentados en la quinta sesión del Consejo Distrital de Archivos para su convalidación.
      </v>
          </cell>
          <cell r="EG192">
            <v>3</v>
          </cell>
          <cell r="EH192" t="str">
            <v/>
          </cell>
          <cell r="EI192" t="str">
            <v xml:space="preserve">EST 1 MIPG: 1.Facilidades de Archivo: a. se realizó el análisis de los aspectos jurídicos, técnicos, administrativos y financieros de las alternativas y b. se efectuó reuniones con el fin de hacer seguimiento al cumplimiento del plan de trabajo y microplaneación los días 17, 20, 24 y 27 de septiembre del presente año. 2.Propuesta de lineamiento de implementación del Sistema de Gestión de Documento de Archivo, bajo el estándar NTC- ISO 30300: 2013: a. los días 10 y 26 de septiembre del presente año se efectuaron reuniones con el fin de hacer seguimiento al cumplimiento del plan de trabajo y microplaneación y b. se avanzó en la introducción, tabla de contenido, marco téorico y normativo de la propuesta de lineamiento de implementación del Sistema de Gestión de Documento de Archivo, bajo el estándar NTC- ISO 30300: 2013.
EST 2 Herramientas: Asistencia Técnica: 25 acciones: 5 conceptos técnicos a estudios previos, 2 conceptos técnicos en gestión documental, 27 mesas de trabajo y 1 visita técnica. Normalización: 2 acciones: una (1) acción que corresponde al Boletín trimestral INFONÓRMATE No.3 y una (1) acción que corresponde  al Banco de conceptos técnicos de intéres general - vigencia 2015-2016. Visitas de Sgmto: 7 visitas realizadas.
EST 3 IGA+10: Línea 3 SIC (Gestión): a. se llevaron a cabo diez (10) mesas de asistencia técnica para la revisión de los avances de la formulación del SIC en nueve (9) entidades, como también para resolver las inquietudes técnicas presentadas por parte del equipo interdisciplinario de trabajo de las entidades encargados de su formulación y b: se realizó la revisión de dieciséis (16) documentos SIC de dieciséis (16) entidades y la remisión de las observaciones técnicas correspondientes, definiendo fechas para la entrega de la versión ajustada del documento. Se continúa en el acompañamiento técnico para lograr la versión final de documento SIC.
Línea 4 TVD (Gestión) - 1. Plan de trabajo: a. se realizó el alcance al plan de trabajo y diagnóstico de FDA de TVD de Sub Red Sur Oriente y 2. TVD aprobadas Comité Interno: a. se realizaron 7 mesas de trabajo para orientar la formulación de la TVD con las siguientes entidades: Unidad de Mantenimiento Vial, Caja de Vivienda Popular, Secretaría de Educación y Contraloría, b. se enviaron 6 correos electrónicos con observaciones técnicas para orientar la formulación de la TVD a las siguientes entidades: Unidad de Mantenimiento Vial, Caja de Vivienda Popular, Secretaría de Educación y Contraloría y c. se realizaron 3 prerevisiones del grupo evaluador sobre las TVD de las  siguientes entidades: Caja de Vivienda Popular (1) y avances de la TVD de Secretaría de Educación (2).   3. Conceptos técnicos de revisión y evaluación de TRD/TVD (Pdcto): 3 acciones conceptos técnicos (2 TRD y 1 TVD).
</v>
          </cell>
          <cell r="EJ192" t="str">
            <v/>
          </cell>
          <cell r="EK192" t="str">
            <v>EST. 1 MIPG: Facilidades de Archivo: al determinar en el documento los aspectos juridicos, administrativos, técnicos y financieros, se evidencia la viabilidad de los aspectos anteriormente mencionados en las tres alternativas propuestas. Propuesta de lineamiento de implementación del Sistema de Gestión de Documento de Archivo, bajo el estándar NTC- ISO 30300: 2013: e elaboró el marco normativo para recopilar los antecedentes y el soporte teórico, contextual o legal de los conceptos que se utilizarán para la propuesta de lineamiento. De igual manera se diseñó el marco normativo donde se evidencia las normas y criterios que establecen la forma en que deben desarrollarse las acciones para alcanzar la implementación                                                                                                                                                                               EST. 2 Herramientas: Visitas de seguimiento: Por su parte, las entidades con miras al cumplimiento normativo, efectúan  planes de mejora, los cuales les permitan el mejoramiento continuo en Gestión Documental. Dentro de las visitas realizadas en este mes, la que mejor puntuación tuvo con respecto a la vigencia anterior fue  la Veeduria Distrital. Asistencia técnica: Se destaca que de las 35 asistencias técnicas desarrolladas 23 estuvieron relacionadas con temas de elaboración, ajuste y/o actualización de TRD y TVD, instrumento de gran importancia para el cumplimiento de metas de esta administración. Normalización: Al publicar el Banco de Conceptos 2015 -2016 se da conocer al público los conceptos emitidos por el Archivo de Bogotá en temas de interés general.                                                                                          EST.3 IGA+10: 
LINEA 3 - SIC: se logró contar con los proyectos de documento SIC de las entidades ditritales que forman parte de la Estrategia.
LINEA 4 - TVD: presentación de la TVD de la Caja Vivienda Popular a la Secretaría Técnica del Consejo Distrital de Archivos para su convalidación.
TRD/TVD: la TRD de la Sociedad revisión plus S.A cumple con los requisitos exigidos por el Archivo General de la Nación y la Dirección Distrital de Archivo de Bogotá y será presentada para convalidación en la próxima sesión del Consejo Distrital de Archivos.</v>
          </cell>
          <cell r="EL192">
            <v>3</v>
          </cell>
          <cell r="EM192" t="str">
            <v/>
          </cell>
          <cell r="EN192" t="str">
            <v xml:space="preserve">EST 1 MIPG: 1.Facilidades de Archivo: se estructuró y finalizó el documento de propuesta de alternativas para solucionar el almacenamiento y administración de los archivos centrales y fondos acumulados de las entidades del Distrito.2.Propuesta de lineamiento de implementación del Sistema de Gestión de Documento de Archivo, bajo el estándar NTC- ISO 30300: 2013: a. los días 3, 8 y 23 de octubre se efectuaron mesas de trabajo con el fin de hacer seguimiento al cumplimiento del plan de trabajo y a la microplaneación y b. se avanzó en el 1er cap. "Análisis de la situación actual" y en el cap. II "Modelo de armonización" de la propuesta.
EST 2 Herramientas: Asistencia Técnica: 27 acciones: 2 conceptos técnicos a estudios previos, 1 concepto técnico en gestión documental, 23 mesas de trabajo y 1 visita técnica. Normalización (gestión): a. se realizó mesa de trabajo de seguimiento y control al plan de trabajo de las Guías Técnicas,  de acuerdo al PR-294, b. se socializó vía correo electrónico a la SSDA la propuesta de la Guía Tabla de control de acceso con el fin de recibir observaciones para su consolidación de contenido, c. se socializó vía correo electrónico a la SSDA la propuesta de actualización de la Guía de series Transversales con el fin de recibir observaciones y d. se proyectaron comunicaciones de precisiones relacionadas con la Circular 003 de 2019, la cual fue emitida por el Alcalde Mayor en relación con la información requerida sobre gestión documental para el empalme con la administración distrital entrante. Visitas de Sgmto: 8 visitas realizadas.
EST 3 IGA+10: Línea 3 SIC (Gestión): a. se llevaron a cabo 10 mesas de asistencia técnica para la revisión de los avances de la formulación del SIC en 9 entidades distritales, b. se realizó la revisión de 10 documentos SIC y la remisión de las observaciones técnicas correspondientes, definiendo fechas para la entrega de la versión ajustada del documento a 10 entidades y c. se remitió la viabilidad técnica del SIC a 13 entidades para presentar los documentos a los respectivos Comités Institucionales de Gestión y Desempeño para su aprobación
Línea 4 TVD: 1. Plan de trabajo (Gestión): a. se realizó alcance al plan de trabajo y diagnóstico de FDA de TVD de Sub Red Norte, b. se realizó mesa de trabajo para la  socialización del alcance al plan de trabajo y diagnóstico de FDA de TVD de Sub Red Centro Oriente y c. se realizaron 9 acciones de seguimiento al cumplimiento del plan de trabajo y diagnóstico de FDA de TVD así: 3 mesas de trabajo y 6 envíos de correo electrónico, 2. TVD aprobadas Comité Interno: (Producto) a. se aprobaron por parte del comité institucional de gestión y desempeño las TVD de la SDS y de la CVP y (Gestión) se realizaron 24 acciones de asistencia técnica para orientar la formulación de la TVD, así: 11 mesas de trabajo,3 correos electrónicos, 9 informes técnicos y una socialización y 3. Conceptos técnicos de TRD/TVD (Pdcto): 4 acciones conceptos técnicos (2 TRD y 2 TVD).
</v>
          </cell>
          <cell r="EO192" t="str">
            <v/>
          </cell>
          <cell r="EP192" t="str">
            <v>EST. 1 MIPG: Facilidades de Archivo: la nueva administración podrá tomar decisiones para dar solución a la problematica presentada, dando viabilidad a alguna de las siguientes alternativas: tercerización, compra de una bodega de archivo, adecuarla y administrarla y por último construir bodega de archivo y administrarla. Propuesta de lineamiento de implementación del Sistema de Gestión de Documento de Archivo, bajo el estándar NTC- ISO 30300: 2013: se elaboró el primer capítulo de la propuesta donde se evidencia la situación actual del sistema de gestión y los SIGAS con el que cuenta el Distrito Capital y su relación con MIPG, así como el poder identificar la interacción con los demás componentes del Sistema Integrado de Gestión.  En el segundo capítulo se muestra como se armoniza el modelo de acuerdo a los modelos existentes y la norma NTC-ISO 30300.                                                                                                                                                                                                                 EST. 2 Herramientas: Visitas de seguimiento: En este periodo y de acuerdo a las visitas realizadas se identificó que la entidad que tuvo un avance significativo en el cumplimiento de la normatividad archivística fue Secretaría Jurídica Distrital. Asistencia técnica: Fueron atendidas las inquietudes formuladas por las entidades del distrito con respecto a la actualización de las TRD, la formulación de las TVD y de los instrumentos archivísticos consignados en el Decreto 2609 de 012 (compilado en el Decreto 1080 de 2015), para el cumplimiento de la normatividad archivística. Normalización: Contribuir a la construcción de un instrumento modelo para la elaboración de la Tabla de Control de Acceso para las entidades del Distrito.                                                                                                                                                                                               EST.3 IGA+10: 
LINEA 3 - SIC: Lograr que las entidades cuente con la versión final de documento SIC para la respectiva aprobaciòn por parte del Comité.
LINEA 4 - TVD: Aprobación de las Tablas de Valoración Documental de la Secretaría de Salud y de Caja de Vienda Popular por el Comite institucional de gestión y desempeño de cada entidad.
TRD/TVD: La tabla de valoración documental del Instituto Distrital de Recreación y Deporte  (TVD del Fondo Rotatorio de Espectáculos de Bogotá D.E. Ajustes a la TVD convalidada en 2018), fue convalidada por el Consejo Distrital de Archivos de Bogotá en la sesión quinta  y la de la Caja de la Vivienda Popular cumple con los requisitos técnicos exigidos y será presentada en la próxima sesión del Consejo.</v>
          </cell>
          <cell r="EQ192">
            <v>3</v>
          </cell>
          <cell r="ER192" t="str">
            <v/>
          </cell>
          <cell r="ES192" t="str">
            <v>EST 1 MIPG: 1. Propuesta de lineamiento de implementación del Sistema de Gestión de Documento de Archivo, bajo el estándar NTC- ISO 30300: 2013: a. los días 19 y 21 de noviembre del presente año se efectuaron reuniones con el fin de hacer seguimiento al cumplimiento del plan de trabajo y revisar la propuesta del lineamiento y b. se avanzó en la elaboración y entrega preliminar de la propuesta de lineamiento de implementación del Sistema de Gestión de Documento de Archivo, bajo el estándar NTC- ISO 30300: 2013.
EST 2 Herramientas: Asistencia Técnica: 43 acciones: 7 concepto técnicos a estudios previos, 35 mesas de trabajo y 1 jornada de socialización. Normalización (gestión): a. se realizó mesa de trabajo de seguimiento y control al plan de trabajo de las Guías Técnicas, de acuerdo al procedimiento PR-294 de la propuesta de actualización de la Guía de series transversales realizada los días 12, 18 y 20 de noviembre de 2019 y  b. se realizó mesa de trabajo para la propuesta de la Guía Tabla control de acceso el día 13 de noviembre de 2019. Visitas de Sgmto: a. se avanzó en el informe anual de la vigencia 2019 de visitas de seguimiento al cumplimiento de la normatividad archivística, b. se avanzó en el informe cuatrienal 2016-2019 de visitas de seguimiento al cumplimiento de la normatividad archivística y c. el 8 de noviembre se realizó mesa de trabajo para la revisión de las herramientas de seguimiento para el ajuste a los mismos y así iniciar la actualización del procedimiento.
EST 3 IGA+10: Línea 3 SIC (Gestión): a. se llevó a cabo mesa de asistencia técnica con la Contraloría de Bogotá para realizar la socialización de la metodología para la formulación SIC y b. se efectuó la revisión del Plan de Preservación digital a largo plazo de la Secretaría de Ambiente y del SIC de Secretaría de Educación. (Producto): se recibieron las versiones finales de los 14 documentos SIC de las entidades aprobadas por el Comité de Gestión y Desempeño de cada entidad. 
Línea 4 TVD: 1. Plan de trabajo (Gestión): a. se realizaron 8 acciones de seguimiento al cumplimiento del plan de trabajo  y diagnóstico de FDA de TVD así: 1 socialización del alcance al plan de trabajo y diagnóstico de FDA de TVD de Sub Red Norte y 7 mesas de trabajo con entidades distritales. 2. TVD aprobadas Comité Interno: (Gestión): a. 2 mesas de trabajo para orientar la formulación de la TVD con la Secretaría de Educación y b. 3 envíos de correo electrónico de seguimiento a la formulación de la TVD de Contraloría de Bogotá, (Producto): La Secretaría de Educación aprobó el 21 de noviembre de 2019 en el comité de equipo técnico de gestión y desempeño institucional la TVD. 3. Conceptos técnicos de TRD/TVD (Pdcto): 2 acciones conceptos técnicos (2 TRD).</v>
          </cell>
          <cell r="ET192" t="str">
            <v/>
          </cell>
          <cell r="EU192" t="str">
            <v xml:space="preserve">EST. 1 MIPG: Propuesta de lineamiento de implementación del Sistema de Gestión de Documento de Archivo, bajo el estándar NTC- ISO 30300: 2013: con la eleboración y entrega de la propuesta se definen acciones que a nivel distrital permiten la implementación del Subsistema Interno de Gestión Documental y Archivo – SIGA, bajo el estándar de la NTC–ISO 30300:2013.                                                                                                                                                                                                                EST. 2 Herramientas: Visitas de seguimiento: análisis del crecimiento en el cumplimiento de la normatividad archivística de las entidades del Distrito. Asistencia técnica: fueron atendidas las inquietudes formuladas por las entidades del Distrito con respecto a la actualización de las TRD, la identificación de valores primarios y secundarios para la disposición final y los tiempos de retención de los documentos de archivo, la formulación de los instrumentos archivísticos consignados en el Decreto 2609 de 012 (compilado en el Decreto 1080 de 2015), para el cumplimiento de la normatividad; además de la asesoría técnica para la adquisición de bienes y servicios archivísticos para el mantenimiento, conservación y preservación de los documentos de archivo, y la administración de los archivos en las entidades del distrito. Normalización: seguimiento continuo en la elaboración de las Guias teniendo en cuenta el procedimiento y los criterios técnicos con el objetivo de emitir un documento de calidad.                                                                                                                                                                                                EST.3 IGA+10: 
LINEA 3 - SIC: aprobación por el Comité de Gestión y Desempeño del SIC de 14 Entidades Distritales.
LINEA 4 - TVD: aprobación por el Comité de Gestión y Desempeño de la TVD de la Secretaría de Educación del Distrito.
TRD/TVD: Los dos conceptos técnicos emitidos sobre las tablas de retención documental del Centro de Diagnóstico Automotriz La 50 S.A.S. y Subred Integrada de Servicios de Salud Sur E.S.E. señalan viabilidad técnica para su convalidación por parte del Consejo Distrital de Archivos de Bogotá, D.C. </v>
          </cell>
          <cell r="EV192">
            <v>3</v>
          </cell>
          <cell r="EW192" t="str">
            <v/>
          </cell>
          <cell r="EX192" t="str">
            <v>EST 1 MIPG: 1. Propuesta de lineamiento de implementación del Sistema de Gestión de Documento de Archivo, bajo el estándar NTC- ISO 30300: 2013: a. (gestión) el día 3 de diciembre del presente año se efectuó reunión con el fin de revisar y ajustar la propuesta del lineamiento y b. (producto) el 9 de diciembre se hizo entrega de la propuesta e lineamiento de implementación del Sistema de Gestión de Documento de Archivo bajo el estándar NTC- ISO 30300: 2013.                                                                                                                                                                                                                                                                                                                                                                                                EST 2 Herramientas: Asistencia Técnica: 6 acciones: 1 concepto técnico a estudios previos, 4 mesas de trabajo y 1 visita técnica. Normalización (producto): a. una (1) acción que corresponde boletín trimestral Infonórmate No.4 y b. una (1) acción que corresponde al banco de conceptos técnicos de interés general - vigencia 2019. Visitas de Sgmto: se hace entrega del informe de la vigencia 2019 y del informe cuatrienal 2016-2019 de las visitas de seguimiento al  cumplimiento de la normatividad archivística.                                                                                                                                                                                                                                                                         EST 3 IGA+10: Línea 3 SIC (Gestión): a. se efectuó la revisión del Plan de Conservación Documental  de la  de la Contraloría de Bogotá y también se realizaron observaciones técnicas al SIC de la Secretaría Distrital de Planeación y b. se dió viabiidad técnica al SIC de IDIPRON.                                                                                                                                                                                                                                                                                                                                    Línea 4 TVD: 1. Plan de trabajo: las actividades de gestión de esta actividad culminaron en el mes de noviembre. 2. TVD aprobadas Comité Interno: el día 17 de diciembre se envió comunicación a la Unidad de Mantenimiento Vial con el fin de evidenciar el incumplimiento de la formulación y aprobación por parte del Comité de Gestión y Desempeño de la Tabla de Valoración Documental- TVD.  3. Conceptos técnicos de TRD/TVD: las actividades de gestión de esta actividad culminaron en el mes de noviembre.</v>
          </cell>
          <cell r="EY192" t="str">
            <v/>
          </cell>
          <cell r="EZ192" t="str">
            <v>EST. 1 MIPG: Propuesta de lineamiento de implementación del Sistema de Gestión de Documento de Archivo, bajo el estándar NTC- ISO 30300: 2013: con la entrega de la propuesta se busca que el Subsistema Interno de Gestión Documental y Archivo – SIGA, sea modernizado para imprimirle mayor dinámica y hacerlo más eficiente,  a la par de facilitar su interacción con los demás componentes del Sistema Integrado de Gestión Distrital en el marco del Modelo Integrado de Planeación y Gestión MIPG.  Para tal efecto este lineamiento pretende ser el referente para la actualización del SIGA implementado ahora bajo el estándar NTC-ISO 30300, lo cual permitirá que la gestión documental distrital continúe a la vanguardia en el contexto nacional y aportando a las políticas de gobierno abierto para construir una mejor ciudad.                                              EST. 2 Herramientas: Asistencias Técnicas: fueron atendidos los requerimientos para la elaboración y actualización de los instrumentos arhivísticos TRD, PINAR y PGD; además de orientar técnicamente a las entidades para la adquisición y puesta en funcionamiento del SGDEA.  Normalización: divulgación a la ciudadanía como a las entidades distritales de las normas técnicas adquiridas por la Subdirección del Sistema Distrital de Archivos. Visitas de seguimiento: mediante los informes se da a conocer el panorama del estado de la gestión documental en las entidades del distrito tanto anual como el avance en el cuatrenio (2016-2019) por cada sector del distrito.                                                                                                                                                                                                                                                                                                                                                                                        EST.3 IGA+10: 
LINEA 3 - SIC: viabilidad técnica por parte del Archivo de Bogotá al Sistema Integrado de Gestión de IDIPRON.
LINEA 4 - TVD: se beneficiaron 15 entidades y organismos distritales en la elaboración de planes de trabajo y diagnósticos para la formulación de las tablas de valoración documental - TVD. 
Así mismo, 4 entidades distritales (Secretaría Distrital de Salud, Caja de Vivienda Popular, Secretaría Distrital de Educación y la Unidad Administrativa de Rehabilitación y Mantenimiento Vial) y 2 órganos de control (Concejo de Bogota y la Contraloría de Bogotá), recibieron asistencia técnica para la formulación de sus tablas de valoración documental - TVD. 
TRD/TVD: de los 38 conceptos emitidos,  17 sobre TRD y 2 sobre TVD fueron favorables para que el Concejo Distrital de Archivos convalidara dichos instrumentos técnicos de Archivo.</v>
          </cell>
          <cell r="FA192">
            <v>36</v>
          </cell>
          <cell r="FB192">
            <v>0</v>
          </cell>
          <cell r="FC192" t="str">
            <v>Cumple</v>
          </cell>
          <cell r="FD192" t="str">
            <v>Cumplido</v>
          </cell>
          <cell r="FE192" t="str">
            <v>Cumplido</v>
          </cell>
          <cell r="FF192" t="str">
            <v>Adecuado</v>
          </cell>
          <cell r="FG192" t="str">
            <v>Coherente</v>
          </cell>
          <cell r="FH192" t="str">
            <v>Concuerda</v>
          </cell>
          <cell r="FI192" t="str">
            <v>Concuerda</v>
          </cell>
          <cell r="FJ192" t="str">
            <v>Relación directa</v>
          </cell>
          <cell r="FK192" t="str">
            <v>Adecuado</v>
          </cell>
          <cell r="FL192" t="str">
            <v>Oportuna</v>
          </cell>
          <cell r="FM192" t="str">
            <v>El indicador fue reportado de forma adecuada, coherente y consistente.</v>
          </cell>
          <cell r="FN192" t="str">
            <v>Diego Daza</v>
          </cell>
          <cell r="FO192" t="str">
            <v>Cumple</v>
          </cell>
          <cell r="FP192" t="str">
            <v>Cumplido</v>
          </cell>
          <cell r="FQ192" t="e">
            <v>#N/A</v>
          </cell>
          <cell r="FR192" t="str">
            <v>Adecuado</v>
          </cell>
          <cell r="FS192" t="str">
            <v>Coherente</v>
          </cell>
          <cell r="FT192" t="str">
            <v>Concuerda</v>
          </cell>
          <cell r="FU192" t="str">
            <v>Concuerda</v>
          </cell>
          <cell r="FV192" t="str">
            <v>Relación directa</v>
          </cell>
          <cell r="FW192" t="str">
            <v>Adecuado</v>
          </cell>
          <cell r="FX192" t="str">
            <v>Oportuna</v>
          </cell>
          <cell r="FY192" t="str">
            <v>Se observa una ejecución apropiada del indicador conforme la programación. Se solicita registrar los beneficios obtenidos por la generación del producto y la ejecución de las actividades evidenciando los impactos alcanzados con la formulación e implementación de las estrategias que conducen a la modernización y eficiente gestión documental en la administración distrital.</v>
          </cell>
          <cell r="FZ192" t="str">
            <v>Yuri Galindo</v>
          </cell>
          <cell r="GA192" t="str">
            <v>Cumple</v>
          </cell>
          <cell r="GB192" t="str">
            <v>Cumplido</v>
          </cell>
          <cell r="GC192" t="e">
            <v>#N/A</v>
          </cell>
          <cell r="GD192" t="str">
            <v>Adecuado</v>
          </cell>
          <cell r="GE192" t="str">
            <v>Coherente</v>
          </cell>
          <cell r="GF192" t="str">
            <v>Concuerda</v>
          </cell>
          <cell r="GG192" t="str">
            <v>Concuerda</v>
          </cell>
          <cell r="GH192" t="str">
            <v>Relación directa</v>
          </cell>
          <cell r="GI192" t="str">
            <v>Adecuado</v>
          </cell>
          <cell r="GJ192" t="str">
            <v>Oportuna</v>
          </cell>
          <cell r="GK192" t="str">
            <v>Se observa una ejecución apropiada del indicador conforme la programación.</v>
          </cell>
          <cell r="GL192" t="str">
            <v>Yuri Romina Galindo</v>
          </cell>
          <cell r="GM192" t="str">
            <v>Cumple</v>
          </cell>
          <cell r="GN192" t="str">
            <v>Cumplido</v>
          </cell>
          <cell r="GO192" t="e">
            <v>#N/A</v>
          </cell>
          <cell r="GP192" t="str">
            <v>Adecuado</v>
          </cell>
          <cell r="GQ192" t="str">
            <v>Coherente</v>
          </cell>
          <cell r="GR192" t="str">
            <v>Concuerda</v>
          </cell>
          <cell r="GS192" t="str">
            <v>No aplica</v>
          </cell>
          <cell r="GT192" t="str">
            <v>Relación directa</v>
          </cell>
          <cell r="GU192" t="str">
            <v>Adecuado</v>
          </cell>
          <cell r="GV192" t="str">
            <v>Oportuna</v>
          </cell>
          <cell r="GW192"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192" t="str">
            <v>Yuri Romina Galindo</v>
          </cell>
          <cell r="GY192">
            <v>3</v>
          </cell>
          <cell r="GZ192">
            <v>3</v>
          </cell>
          <cell r="HA192">
            <v>3</v>
          </cell>
          <cell r="HB192">
            <v>3</v>
          </cell>
          <cell r="HC192">
            <v>3</v>
          </cell>
          <cell r="HD192">
            <v>3</v>
          </cell>
          <cell r="HE192">
            <v>3</v>
          </cell>
          <cell r="HF192">
            <v>3</v>
          </cell>
          <cell r="HG192">
            <v>3</v>
          </cell>
          <cell r="HH192">
            <v>3</v>
          </cell>
          <cell r="HI192">
            <v>3</v>
          </cell>
          <cell r="HJ192">
            <v>3</v>
          </cell>
          <cell r="HK192">
            <v>36</v>
          </cell>
          <cell r="HL192">
            <v>1</v>
          </cell>
          <cell r="HM192">
            <v>1</v>
          </cell>
          <cell r="HN192">
            <v>1</v>
          </cell>
          <cell r="HO192">
            <v>1</v>
          </cell>
          <cell r="HP192">
            <v>1</v>
          </cell>
          <cell r="HQ192">
            <v>1</v>
          </cell>
          <cell r="HR192">
            <v>1</v>
          </cell>
          <cell r="HS192">
            <v>1</v>
          </cell>
          <cell r="HT192">
            <v>1</v>
          </cell>
          <cell r="HU192">
            <v>1</v>
          </cell>
          <cell r="HV192">
            <v>1</v>
          </cell>
          <cell r="HW192">
            <v>1</v>
          </cell>
          <cell r="HX192">
            <v>1</v>
          </cell>
          <cell r="HY192">
            <v>1</v>
          </cell>
          <cell r="HZ192">
            <v>1</v>
          </cell>
          <cell r="IA192">
            <v>1</v>
          </cell>
          <cell r="IB192">
            <v>1</v>
          </cell>
          <cell r="IC192">
            <v>1</v>
          </cell>
          <cell r="ID192">
            <v>1</v>
          </cell>
          <cell r="IE192">
            <v>1</v>
          </cell>
          <cell r="IF192">
            <v>1</v>
          </cell>
          <cell r="IG192">
            <v>1</v>
          </cell>
          <cell r="IH192">
            <v>1</v>
          </cell>
          <cell r="II192">
            <v>1</v>
          </cell>
          <cell r="IJ192">
            <v>1</v>
          </cell>
          <cell r="IK192">
            <v>1</v>
          </cell>
          <cell r="IL192">
            <v>1</v>
          </cell>
          <cell r="IM192">
            <v>1</v>
          </cell>
          <cell r="IN192">
            <v>1</v>
          </cell>
          <cell r="IP192">
            <v>1</v>
          </cell>
          <cell r="IQ192">
            <v>1</v>
          </cell>
          <cell r="IR192">
            <v>1</v>
          </cell>
          <cell r="IS192">
            <v>1</v>
          </cell>
        </row>
        <row r="193">
          <cell r="A193">
            <v>121</v>
          </cell>
          <cell r="B193" t="str">
            <v>Subdirección Financiera</v>
          </cell>
          <cell r="C193" t="str">
            <v>Subdirector Financiera</v>
          </cell>
          <cell r="D193" t="str">
            <v>Luis Eugenio Herrera Páez</v>
          </cell>
          <cell r="E193" t="str">
            <v>P3 -  EFICIENCIA</v>
          </cell>
          <cell r="F193" t="str">
            <v>P3O2
Mejorar la calidad y oportunidad de la ejecución presupuestal y de cumplimiento de metas, afianzando la austeridad y la eficiencia en el uso de los recursos como conductas distintivas de nuestra cultura institucional.</v>
          </cell>
          <cell r="G193" t="str">
            <v>P3O2A2 Capacitar a gerentes de proyecto en la programación y ejecución de recursos</v>
          </cell>
          <cell r="H193" t="str">
            <v xml:space="preserve">Realizar jornadas de capacitación en programación y ejecución de recursos </v>
          </cell>
          <cell r="I193" t="str">
            <v>Jornadas de capacitación en programación y ejecución de recursos realizadas</v>
          </cell>
          <cell r="J193" t="str">
            <v>Jornadas de socialización relacionadas a la programación y/o ejecución de recursos.</v>
          </cell>
          <cell r="K193" t="str">
            <v xml:space="preserve">  Sumatoria módulos de capacitación realizadas     </v>
          </cell>
          <cell r="L193" t="str">
            <v>Sumatoria módulos de capacitación realizadas</v>
          </cell>
          <cell r="M193">
            <v>0</v>
          </cell>
          <cell r="O193" t="str">
            <v>Jornadas de socialización frente a la programación y ejecución de recursos.</v>
          </cell>
          <cell r="P193" t="str">
            <v>• Estructurar jornadas de socialización frente a la programación y ejecución de recursos. 
Preparar el material para las jornadas de socialización.
Desarrollar las jornadas de socialización.</v>
          </cell>
          <cell r="Q193" t="str">
            <v>*Convocatorias
* Material dispuesto para las capacitaciones
* Listas de asistencias a las jornadas realizadas.</v>
          </cell>
          <cell r="R193" t="str">
            <v xml:space="preserve">* Alcanzar niveles óptimos de ejecución en los recursos asignados a las dependencias
* Transferencia del conocimiento 
* Contribuir a las gestión de las dependencias ejecutoras y la Subdirección Financiera
* Prevención de riesgos. </v>
          </cell>
          <cell r="S193" t="str">
            <v>Suma</v>
          </cell>
          <cell r="T193" t="str">
            <v>Suma</v>
          </cell>
          <cell r="U193" t="str">
            <v>Número</v>
          </cell>
          <cell r="V193" t="str">
            <v xml:space="preserve">Eficacia </v>
          </cell>
          <cell r="W193" t="str">
            <v>Resultado</v>
          </cell>
          <cell r="X193">
            <v>2016</v>
          </cell>
          <cell r="Y193">
            <v>0</v>
          </cell>
          <cell r="Z193">
            <v>2016</v>
          </cell>
          <cell r="AA193">
            <v>0</v>
          </cell>
          <cell r="AB193">
            <v>3</v>
          </cell>
          <cell r="AC193">
            <v>3</v>
          </cell>
          <cell r="AD193">
            <v>3</v>
          </cell>
          <cell r="AE193">
            <v>1</v>
          </cell>
          <cell r="AF193">
            <v>0</v>
          </cell>
          <cell r="AG193" t="str">
            <v>No Aplica</v>
          </cell>
          <cell r="AH193" t="str">
            <v>No Aplica</v>
          </cell>
          <cell r="AI193">
            <v>1</v>
          </cell>
          <cell r="AJ193">
            <v>1</v>
          </cell>
          <cell r="AK193" t="str">
            <v>No Aplica</v>
          </cell>
          <cell r="AL193" t="str">
            <v>No Aplica</v>
          </cell>
          <cell r="AM193" t="str">
            <v>No Aplica</v>
          </cell>
          <cell r="AN193" t="str">
            <v>No Aplica</v>
          </cell>
          <cell r="AO193" t="str">
            <v>No Aplica</v>
          </cell>
          <cell r="AP193" t="str">
            <v>No Aplica</v>
          </cell>
          <cell r="AQ193" t="str">
            <v>No Aplica</v>
          </cell>
          <cell r="AR193" t="str">
            <v>No Aplica</v>
          </cell>
          <cell r="AS193" t="str">
            <v>No Aplica</v>
          </cell>
          <cell r="AT193" t="str">
            <v>No Aplica</v>
          </cell>
          <cell r="AU193" t="str">
            <v>No Aplica</v>
          </cell>
          <cell r="AV193" t="str">
            <v>No Aplica</v>
          </cell>
          <cell r="AW193" t="str">
            <v>No Aplica</v>
          </cell>
          <cell r="AX193" t="str">
            <v>No Aplica</v>
          </cell>
          <cell r="AY193" t="str">
            <v>No Aplica</v>
          </cell>
          <cell r="AZ193" t="str">
            <v>No Aplica</v>
          </cell>
          <cell r="BA193" t="str">
            <v>No Aplica</v>
          </cell>
          <cell r="BB193" t="str">
            <v>No Aplica</v>
          </cell>
          <cell r="BC193" t="str">
            <v>No Aplica</v>
          </cell>
          <cell r="BD193" t="str">
            <v>No Aplica</v>
          </cell>
          <cell r="BE193" t="str">
            <v>No Aplica</v>
          </cell>
          <cell r="BF193" t="str">
            <v>No Aplica</v>
          </cell>
          <cell r="BG193" t="str">
            <v>No Aplica</v>
          </cell>
          <cell r="BH193" t="str">
            <v>No Aplica</v>
          </cell>
          <cell r="BI193" t="str">
            <v>No Aplica</v>
          </cell>
          <cell r="BJ193" t="str">
            <v>No Aplica</v>
          </cell>
          <cell r="BK193" t="str">
            <v>No Aplica</v>
          </cell>
          <cell r="BL193" t="str">
            <v>No Aplica</v>
          </cell>
          <cell r="BM193" t="str">
            <v xml:space="preserve">Plan Estratégico InstitucionalPlan de Acción </v>
          </cell>
          <cell r="BN193" t="str">
            <v>* Jornadas de socialización relacionadas a la programación y/o ejecución de recursos.</v>
          </cell>
          <cell r="BO193" t="str">
            <v>* Identificar el eje tematico para realizar las capacitaciones.
 * Estructurar jornadas de capacitación  frente a la programación y ejecución de recursos. 
* Preparar el material para las jornadas de capacitación
*Desarrollar las jornadas de capacitación.</v>
          </cell>
          <cell r="BP193" t="str">
            <v xml:space="preserve">* Alcanzar niveles óptimos de ejecución en los recursos asignados a las dependencias
* Transferencia del conocimiento 
* Contribuir a las gestión de las dependencias ejecutoras y la Subdirección Financiera
* Prevención de riesgos. </v>
          </cell>
          <cell r="BQ193" t="str">
            <v>*Convocatorias
* Material dispuesto para las capacitaciones
* Listas de asistencias a las jornadas realizadas.</v>
          </cell>
          <cell r="BR193" t="str">
            <v>Suma</v>
          </cell>
          <cell r="BS193">
            <v>3</v>
          </cell>
          <cell r="BT193">
            <v>0</v>
          </cell>
          <cell r="BU193">
            <v>0</v>
          </cell>
          <cell r="BV193">
            <v>0</v>
          </cell>
          <cell r="BW193">
            <v>0</v>
          </cell>
          <cell r="BX193">
            <v>1</v>
          </cell>
          <cell r="BY193">
            <v>0</v>
          </cell>
          <cell r="BZ193">
            <v>0</v>
          </cell>
          <cell r="CA193">
            <v>1</v>
          </cell>
          <cell r="CB193">
            <v>0</v>
          </cell>
          <cell r="CC193">
            <v>0</v>
          </cell>
          <cell r="CD193">
            <v>1</v>
          </cell>
          <cell r="CE193">
            <v>0</v>
          </cell>
          <cell r="CF193">
            <v>0</v>
          </cell>
          <cell r="CG193">
            <v>0</v>
          </cell>
          <cell r="CH193">
            <v>0</v>
          </cell>
          <cell r="CI193">
            <v>0</v>
          </cell>
          <cell r="CJ193">
            <v>1</v>
          </cell>
          <cell r="CK193">
            <v>0</v>
          </cell>
          <cell r="CL193">
            <v>0</v>
          </cell>
          <cell r="CM193">
            <v>1</v>
          </cell>
          <cell r="CN193">
            <v>0</v>
          </cell>
          <cell r="CO193">
            <v>0</v>
          </cell>
          <cell r="CP193">
            <v>1</v>
          </cell>
          <cell r="CQ193">
            <v>0</v>
          </cell>
          <cell r="CR193">
            <v>3</v>
          </cell>
          <cell r="CS193">
            <v>0</v>
          </cell>
          <cell r="CT193" t="str">
            <v/>
          </cell>
          <cell r="CU193" t="str">
            <v/>
          </cell>
          <cell r="CV193" t="str">
            <v/>
          </cell>
          <cell r="CW193" t="str">
            <v/>
          </cell>
          <cell r="CX193">
            <v>0</v>
          </cell>
          <cell r="CY193" t="str">
            <v/>
          </cell>
          <cell r="CZ193" t="str">
            <v/>
          </cell>
          <cell r="DA193" t="str">
            <v/>
          </cell>
          <cell r="DB193" t="str">
            <v/>
          </cell>
          <cell r="DC193">
            <v>0</v>
          </cell>
          <cell r="DD193" t="str">
            <v/>
          </cell>
          <cell r="DE193" t="str">
            <v/>
          </cell>
          <cell r="DF193" t="str">
            <v/>
          </cell>
          <cell r="DG193" t="str">
            <v/>
          </cell>
          <cell r="DH193">
            <v>0</v>
          </cell>
          <cell r="DI193" t="str">
            <v/>
          </cell>
          <cell r="DJ193" t="str">
            <v/>
          </cell>
          <cell r="DK193" t="str">
            <v/>
          </cell>
          <cell r="DL193" t="str">
            <v/>
          </cell>
          <cell r="DM193">
            <v>1</v>
          </cell>
          <cell r="DN193" t="str">
            <v/>
          </cell>
          <cell r="DO193" t="str">
            <v>Concientizar sobre el manejo de los recursos asignados en el cumplimiento de la misión de la Entidad.</v>
          </cell>
          <cell r="DP193" t="str">
            <v/>
          </cell>
          <cell r="DQ193" t="str">
            <v>Transferencia de conocimiento a los ejecutores del presupuesto, en el desarrollo de sus actividades diarias</v>
          </cell>
          <cell r="DR193" t="str">
            <v/>
          </cell>
          <cell r="DS193" t="str">
            <v/>
          </cell>
          <cell r="DT193" t="str">
            <v/>
          </cell>
          <cell r="DU193" t="str">
            <v/>
          </cell>
          <cell r="DV193" t="str">
            <v/>
          </cell>
          <cell r="DW193" t="str">
            <v/>
          </cell>
          <cell r="DX193" t="str">
            <v/>
          </cell>
          <cell r="DY193" t="str">
            <v/>
          </cell>
          <cell r="DZ193" t="str">
            <v/>
          </cell>
          <cell r="EA193" t="str">
            <v/>
          </cell>
          <cell r="EB193">
            <v>1</v>
          </cell>
          <cell r="EC193" t="str">
            <v/>
          </cell>
          <cell r="ED193" t="str">
            <v>Capacitar sobre las difentes novedades que se generan al momento de efectuar los pagos de seguridad social de los contratistas de la Entidad.</v>
          </cell>
          <cell r="EE193" t="str">
            <v/>
          </cell>
          <cell r="EF193" t="str">
            <v>* Mitigar los reprocesos generados al momento de generar la planilla de pagos de seguridad social de los contratistas.
* Disminuir el trámite de respuesta de las solicitud de seguridad social de los contratistas.
* Concientizar sobre la importancia de radicar los documentos de acuerdo a la normatividad para el pago de seguridad social establecida.</v>
          </cell>
          <cell r="EG193" t="str">
            <v/>
          </cell>
          <cell r="EH193" t="str">
            <v/>
          </cell>
          <cell r="EI193" t="str">
            <v>No se programo actividades a desarrollar en este mes</v>
          </cell>
          <cell r="EJ193" t="str">
            <v/>
          </cell>
          <cell r="EK193" t="str">
            <v>No se programo actividades a desarrollar en este mes</v>
          </cell>
          <cell r="EL193" t="str">
            <v/>
          </cell>
          <cell r="EM193" t="str">
            <v/>
          </cell>
          <cell r="EN193" t="str">
            <v>No se programó actividades a desarrollar en este mes</v>
          </cell>
          <cell r="EO193" t="str">
            <v/>
          </cell>
          <cell r="EP193" t="str">
            <v>No se programó actividades a desarrollar en este mes</v>
          </cell>
          <cell r="EQ193">
            <v>1</v>
          </cell>
          <cell r="ER193" t="str">
            <v/>
          </cell>
          <cell r="ES193" t="str">
            <v>Capacitar las áreas de la Secretaría General de la Alcaldía Mayor de Bogotá en los aspectos a tener en cuenta para el cierre de la vigencia 2019 y apertura de la vigencia 2020.</v>
          </cell>
          <cell r="ET193" t="str">
            <v/>
          </cell>
          <cell r="EU193" t="str">
            <v>* Mitigar los reprocesos generados por devolución de cuentas.
* Depurar saldos de CDP y RP´S.
* Cronograma de recepción de cuentas.</v>
          </cell>
          <cell r="EV193" t="str">
            <v/>
          </cell>
          <cell r="EW193" t="str">
            <v/>
          </cell>
          <cell r="EX193" t="str">
            <v>No se programó actividades a desarrollar en este mes</v>
          </cell>
          <cell r="EY193" t="str">
            <v/>
          </cell>
          <cell r="EZ193" t="str">
            <v>No se programó actividades a desarrollar en este mes</v>
          </cell>
          <cell r="FA193">
            <v>3</v>
          </cell>
          <cell r="FB193">
            <v>0</v>
          </cell>
          <cell r="FC193" t="str">
            <v>Cumple</v>
          </cell>
          <cell r="FD193" t="str">
            <v>No programó</v>
          </cell>
          <cell r="FE193" t="str">
            <v>Cumplido</v>
          </cell>
          <cell r="FF193" t="str">
            <v>No aplica</v>
          </cell>
          <cell r="FG193" t="str">
            <v>No aplica</v>
          </cell>
          <cell r="FH193" t="str">
            <v>No aplica</v>
          </cell>
          <cell r="FI193" t="str">
            <v>No aplica</v>
          </cell>
          <cell r="FJ193" t="str">
            <v>No aplica</v>
          </cell>
          <cell r="FK193" t="str">
            <v>No aplica</v>
          </cell>
          <cell r="FL193" t="str">
            <v>No aplica</v>
          </cell>
          <cell r="FM193" t="str">
            <v>No aplica</v>
          </cell>
          <cell r="FN193" t="str">
            <v>Bibiana Rodríguez</v>
          </cell>
          <cell r="FO193" t="str">
            <v>No aplica</v>
          </cell>
          <cell r="FP193" t="str">
            <v>Cumplido</v>
          </cell>
          <cell r="FQ193" t="e">
            <v>#N/A</v>
          </cell>
          <cell r="FR193" t="str">
            <v>Adecuado</v>
          </cell>
          <cell r="FS193" t="str">
            <v>Coherente</v>
          </cell>
          <cell r="FT193" t="str">
            <v>Concuerda</v>
          </cell>
          <cell r="FU193" t="str">
            <v>No aplica</v>
          </cell>
          <cell r="FV193" t="str">
            <v>Relación directa</v>
          </cell>
          <cell r="FW193" t="str">
            <v>Adecuado</v>
          </cell>
          <cell r="FX193" t="str">
            <v>Oportuna</v>
          </cell>
          <cell r="FY193" t="str">
            <v>Se evidencia cumplimiento del indicador de acuerdo a lo programado para el trimestre.</v>
          </cell>
          <cell r="FZ193" t="str">
            <v>Bibiana Rodríguez</v>
          </cell>
          <cell r="GA193" t="str">
            <v>No aplica</v>
          </cell>
          <cell r="GB193" t="str">
            <v>Cumplido</v>
          </cell>
          <cell r="GC193" t="e">
            <v>#N/A</v>
          </cell>
          <cell r="GD193" t="str">
            <v>Adecuado</v>
          </cell>
          <cell r="GE193" t="str">
            <v>Coherente</v>
          </cell>
          <cell r="GF193" t="str">
            <v>Concuerda</v>
          </cell>
          <cell r="GG193" t="str">
            <v>No aplica</v>
          </cell>
          <cell r="GH193" t="str">
            <v>Relación directa</v>
          </cell>
          <cell r="GI193" t="str">
            <v>Adecuado</v>
          </cell>
          <cell r="GJ193" t="str">
            <v>Oportuna</v>
          </cell>
          <cell r="GK193" t="str">
            <v xml:space="preserve">Se evidencia cumplimiento del indicador de acuerdo con lo programado para el trimestre._x000D_
 _x000D_
</v>
          </cell>
          <cell r="GL193" t="str">
            <v>Bibiana Rodríguez</v>
          </cell>
          <cell r="GM193" t="str">
            <v>No aplica</v>
          </cell>
          <cell r="GN193" t="str">
            <v>Cumplido</v>
          </cell>
          <cell r="GO193" t="e">
            <v>#N/A</v>
          </cell>
          <cell r="GP193" t="str">
            <v>Adecuado</v>
          </cell>
          <cell r="GQ193" t="str">
            <v>Coherente</v>
          </cell>
          <cell r="GR193" t="str">
            <v>Concuerda</v>
          </cell>
          <cell r="GS193" t="str">
            <v>No aplica</v>
          </cell>
          <cell r="GT193" t="str">
            <v>Relación directa</v>
          </cell>
          <cell r="GU193" t="str">
            <v>Adecuado</v>
          </cell>
          <cell r="GV193" t="str">
            <v>Oportuna</v>
          </cell>
          <cell r="GW193" t="str">
            <v>La meta de ejecución planeada para esta vigencia fue cumplida. Se evidencia (3) Jornadas de capacitación en programación y ejecución de recursos realizadas.</v>
          </cell>
          <cell r="GX193" t="str">
            <v>Bibiana Rodríguez</v>
          </cell>
          <cell r="GY193">
            <v>0</v>
          </cell>
          <cell r="GZ193">
            <v>0</v>
          </cell>
          <cell r="HA193">
            <v>0</v>
          </cell>
          <cell r="HB193">
            <v>0</v>
          </cell>
          <cell r="HC193">
            <v>1</v>
          </cell>
          <cell r="HD193" t="str">
            <v/>
          </cell>
          <cell r="HE193" t="str">
            <v/>
          </cell>
          <cell r="HF193">
            <v>1</v>
          </cell>
          <cell r="HG193" t="str">
            <v/>
          </cell>
          <cell r="HH193" t="str">
            <v/>
          </cell>
          <cell r="HI193">
            <v>1</v>
          </cell>
          <cell r="HJ193" t="str">
            <v/>
          </cell>
          <cell r="HK193">
            <v>3</v>
          </cell>
          <cell r="HL193">
            <v>0</v>
          </cell>
          <cell r="HM193">
            <v>0</v>
          </cell>
          <cell r="HN193">
            <v>0</v>
          </cell>
          <cell r="HO193">
            <v>0</v>
          </cell>
          <cell r="HP193">
            <v>0.33333333333333331</v>
          </cell>
          <cell r="HQ193">
            <v>0</v>
          </cell>
          <cell r="HR193">
            <v>0</v>
          </cell>
          <cell r="HS193">
            <v>0.33333333333333331</v>
          </cell>
          <cell r="HT193">
            <v>0</v>
          </cell>
          <cell r="HU193">
            <v>0</v>
          </cell>
          <cell r="HV193">
            <v>0.33333333333333331</v>
          </cell>
          <cell r="HW193">
            <v>0</v>
          </cell>
          <cell r="HX193">
            <v>1</v>
          </cell>
          <cell r="HY193" t="str">
            <v>No Programó</v>
          </cell>
          <cell r="HZ193" t="str">
            <v>No Programó</v>
          </cell>
          <cell r="IA193" t="str">
            <v>No Programó</v>
          </cell>
          <cell r="IB193" t="str">
            <v>No Programó</v>
          </cell>
          <cell r="IC193">
            <v>1</v>
          </cell>
          <cell r="ID193">
            <v>1</v>
          </cell>
          <cell r="IE193">
            <v>1</v>
          </cell>
          <cell r="IF193">
            <v>1</v>
          </cell>
          <cell r="IG193">
            <v>1</v>
          </cell>
          <cell r="IH193">
            <v>1</v>
          </cell>
          <cell r="II193">
            <v>1</v>
          </cell>
          <cell r="IJ193">
            <v>1</v>
          </cell>
          <cell r="IK193" t="str">
            <v>No Programó</v>
          </cell>
          <cell r="IL193">
            <v>1</v>
          </cell>
          <cell r="IM193">
            <v>1</v>
          </cell>
          <cell r="IN193">
            <v>1</v>
          </cell>
          <cell r="IP193">
            <v>0</v>
          </cell>
          <cell r="IQ193">
            <v>0.33333333333333331</v>
          </cell>
          <cell r="IR193">
            <v>0.66666666666666663</v>
          </cell>
          <cell r="IS193">
            <v>1</v>
          </cell>
        </row>
        <row r="194">
          <cell r="A194">
            <v>122</v>
          </cell>
          <cell r="B194" t="str">
            <v>Subdirección Financiera</v>
          </cell>
          <cell r="C194" t="str">
            <v>Subdirector Financiera</v>
          </cell>
          <cell r="D194" t="str">
            <v>Luis Eugenio Herrera Páez</v>
          </cell>
          <cell r="E194" t="str">
            <v>P3 -  EFICIENCIA</v>
          </cell>
          <cell r="F194" t="str">
            <v>P3O2
Mejorar la calidad y oportunidad de la ejecución presupuestal y de cumplimiento de metas, afianzando la austeridad y la eficiencia en el uso de los recursos como conductas distintivas de nuestra cultura institucional.</v>
          </cell>
          <cell r="G194" t="str">
            <v>P3O2A1 Desarrollar e implementar una estrategia metodológica para programación,  priorización y seguimiento presupuestal</v>
          </cell>
          <cell r="H194" t="str">
            <v>Generar lineamientos técnicos para la programación, priorización, ejecución y seguimiento de recursos financieros</v>
          </cell>
          <cell r="I194" t="str">
            <v>Lineamientos técnicos para la programación, priorización, ejecución y seguimiento de recursos financieros generados</v>
          </cell>
          <cell r="J194" t="str">
            <v>Lineamientos divulgados frente a programación y ejecución de recursos para la vigencia.</v>
          </cell>
          <cell r="K194" t="str">
            <v xml:space="preserve">  Sumatoria de documentos de lineamientos frente a programación y ejecución de recursos socializados     </v>
          </cell>
          <cell r="L194" t="str">
            <v>Sumatoria de documentos de lineamientos frente a programación y ejecución de recursos socializados</v>
          </cell>
          <cell r="M194">
            <v>0</v>
          </cell>
          <cell r="O194" t="str">
            <v>Lineamientos frente a programación y ejecución de recursos para la vigencia.</v>
          </cell>
          <cell r="P194" t="str">
            <v>• Circulares de lineamientos frente a la programación y ejecución de recursos financieros</v>
          </cell>
          <cell r="Q194" t="str">
            <v>* Circulares emitidas, comunicaciones internas y documentos socializados con las dependencias.</v>
          </cell>
          <cell r="R194" t="str">
            <v>* Divulgar y sensibilizar las directrices relacionadas con los temas financieros de interés para las dependencias.
* Contribuir a las gestión de las dependencias ejecutoras y la Subdirección Financiera
* Prevención de riesgos.</v>
          </cell>
          <cell r="S194" t="str">
            <v>Suma</v>
          </cell>
          <cell r="T194" t="str">
            <v>Suma</v>
          </cell>
          <cell r="U194" t="str">
            <v>Número</v>
          </cell>
          <cell r="V194" t="str">
            <v xml:space="preserve">Eficacia </v>
          </cell>
          <cell r="W194" t="str">
            <v>Resultado</v>
          </cell>
          <cell r="X194">
            <v>2016</v>
          </cell>
          <cell r="Y194">
            <v>0</v>
          </cell>
          <cell r="Z194">
            <v>2016</v>
          </cell>
          <cell r="AA194">
            <v>0</v>
          </cell>
          <cell r="AB194">
            <v>3</v>
          </cell>
          <cell r="AC194">
            <v>3</v>
          </cell>
          <cell r="AD194">
            <v>4</v>
          </cell>
          <cell r="AE194">
            <v>1</v>
          </cell>
          <cell r="AF194">
            <v>0</v>
          </cell>
          <cell r="AG194" t="str">
            <v>No Aplica</v>
          </cell>
          <cell r="AH194" t="str">
            <v>No Aplica</v>
          </cell>
          <cell r="AI194">
            <v>1</v>
          </cell>
          <cell r="AJ194">
            <v>1</v>
          </cell>
          <cell r="AK194" t="str">
            <v>No Aplica</v>
          </cell>
          <cell r="AL194" t="str">
            <v>No Aplica</v>
          </cell>
          <cell r="AM194" t="str">
            <v>No Aplica</v>
          </cell>
          <cell r="AN194" t="str">
            <v>No Aplica</v>
          </cell>
          <cell r="AO194" t="str">
            <v>No Aplica</v>
          </cell>
          <cell r="AP194" t="str">
            <v>No Aplica</v>
          </cell>
          <cell r="AQ194" t="str">
            <v>No Aplica</v>
          </cell>
          <cell r="AR194" t="str">
            <v>No Aplica</v>
          </cell>
          <cell r="AS194" t="str">
            <v>No Aplica</v>
          </cell>
          <cell r="AT194" t="str">
            <v>No Aplica</v>
          </cell>
          <cell r="AU194" t="str">
            <v>No Aplica</v>
          </cell>
          <cell r="AV194" t="str">
            <v>No Aplica</v>
          </cell>
          <cell r="AW194" t="str">
            <v>No Aplica</v>
          </cell>
          <cell r="AX194" t="str">
            <v>No Aplica</v>
          </cell>
          <cell r="AY194" t="str">
            <v>No Aplica</v>
          </cell>
          <cell r="AZ194" t="str">
            <v>No Aplica</v>
          </cell>
          <cell r="BA194" t="str">
            <v>No Aplica</v>
          </cell>
          <cell r="BB194" t="str">
            <v>No Aplica</v>
          </cell>
          <cell r="BC194" t="str">
            <v>No Aplica</v>
          </cell>
          <cell r="BD194" t="str">
            <v>No Aplica</v>
          </cell>
          <cell r="BE194" t="str">
            <v>No Aplica</v>
          </cell>
          <cell r="BF194" t="str">
            <v>No Aplica</v>
          </cell>
          <cell r="BG194" t="str">
            <v>No Aplica</v>
          </cell>
          <cell r="BH194" t="str">
            <v>No Aplica</v>
          </cell>
          <cell r="BI194" t="str">
            <v>No Aplica</v>
          </cell>
          <cell r="BJ194" t="str">
            <v>No Aplica</v>
          </cell>
          <cell r="BK194" t="str">
            <v>No Aplica</v>
          </cell>
          <cell r="BL194" t="str">
            <v>No Aplica</v>
          </cell>
          <cell r="BM194" t="str">
            <v xml:space="preserve">Plan Estratégico InstitucionalPlan de Acción </v>
          </cell>
          <cell r="BN194" t="str">
            <v>* Lineamientos divulgados frente a programación y ejecución de recursos para la vigencia.</v>
          </cell>
          <cell r="BO194" t="str">
            <v>• Documentos relacionados con temas financieros y  de lineamientos frente a la programación y ejecución de recursos.</v>
          </cell>
          <cell r="BP194" t="str">
            <v>* Divulgar y sensibilizar las directrices relacionadas con los temas financieros de interés para las dependencias.
* Contribuir a las gestión de las dependencias ejecutoras y la Subdirección Financiera
* Prevención de riesgos.</v>
          </cell>
          <cell r="BQ194" t="str">
            <v>* Circulares emitidas, comunicaciones internas y documentos socializados con las dependencias.</v>
          </cell>
          <cell r="BR194" t="str">
            <v>Suma</v>
          </cell>
          <cell r="BS194">
            <v>4</v>
          </cell>
          <cell r="BT194">
            <v>0</v>
          </cell>
          <cell r="BU194">
            <v>1</v>
          </cell>
          <cell r="BV194">
            <v>0</v>
          </cell>
          <cell r="BW194">
            <v>0</v>
          </cell>
          <cell r="BX194">
            <v>1</v>
          </cell>
          <cell r="BY194">
            <v>0</v>
          </cell>
          <cell r="BZ194">
            <v>0</v>
          </cell>
          <cell r="CA194">
            <v>1</v>
          </cell>
          <cell r="CB194">
            <v>0</v>
          </cell>
          <cell r="CC194">
            <v>0</v>
          </cell>
          <cell r="CD194">
            <v>1</v>
          </cell>
          <cell r="CE194">
            <v>0</v>
          </cell>
          <cell r="CF194">
            <v>0</v>
          </cell>
          <cell r="CG194">
            <v>1</v>
          </cell>
          <cell r="CH194">
            <v>0</v>
          </cell>
          <cell r="CI194">
            <v>0</v>
          </cell>
          <cell r="CJ194">
            <v>1</v>
          </cell>
          <cell r="CK194">
            <v>0</v>
          </cell>
          <cell r="CL194">
            <v>0</v>
          </cell>
          <cell r="CM194">
            <v>1</v>
          </cell>
          <cell r="CN194">
            <v>0</v>
          </cell>
          <cell r="CO194">
            <v>0</v>
          </cell>
          <cell r="CP194">
            <v>1</v>
          </cell>
          <cell r="CQ194">
            <v>0</v>
          </cell>
          <cell r="CR194">
            <v>4</v>
          </cell>
          <cell r="CS194">
            <v>0</v>
          </cell>
          <cell r="CT194" t="str">
            <v/>
          </cell>
          <cell r="CU194" t="str">
            <v/>
          </cell>
          <cell r="CV194" t="str">
            <v/>
          </cell>
          <cell r="CW194" t="str">
            <v/>
          </cell>
          <cell r="CX194">
            <v>1</v>
          </cell>
          <cell r="CY194" t="str">
            <v/>
          </cell>
          <cell r="CZ194" t="str">
            <v>Optimizamos el proceso de gestión financiera al brindar lineamientos financieros para la vigencia 2019</v>
          </cell>
          <cell r="DA194" t="str">
            <v/>
          </cell>
          <cell r="DB194" t="str">
            <v>Contribuimos a que las áreas planifiquen de manera oportuna las actividades de enlace financiero y los trámites para pagos a proveedores y contratistas</v>
          </cell>
          <cell r="DC194">
            <v>0</v>
          </cell>
          <cell r="DD194" t="str">
            <v/>
          </cell>
          <cell r="DE194" t="str">
            <v/>
          </cell>
          <cell r="DF194" t="str">
            <v/>
          </cell>
          <cell r="DG194" t="str">
            <v/>
          </cell>
          <cell r="DH194">
            <v>0</v>
          </cell>
          <cell r="DI194" t="str">
            <v/>
          </cell>
          <cell r="DJ194" t="str">
            <v/>
          </cell>
          <cell r="DK194" t="str">
            <v/>
          </cell>
          <cell r="DL194" t="str">
            <v/>
          </cell>
          <cell r="DM194">
            <v>0</v>
          </cell>
          <cell r="DN194" t="str">
            <v/>
          </cell>
          <cell r="DO194" t="str">
            <v/>
          </cell>
          <cell r="DP194" t="str">
            <v>Se tenía programada la generación de la Circular en relación a los aportes de seguridad social, pero en vista que el Plan de Desarrollo Nacional se aprobó en los últimos días del mes de mayo, no se pudo generar dentro de los tiempos establecidos, razón por la cual se tiene estimada su generación en el mes de Junio de 2019</v>
          </cell>
          <cell r="DQ194" t="str">
            <v/>
          </cell>
          <cell r="DR194">
            <v>1</v>
          </cell>
          <cell r="DS194" t="str">
            <v/>
          </cell>
          <cell r="DT194" t="str">
            <v>Dar a conocer los parámetros para la aplicación de los aportes al sistema de seguridad social por parte de los contratistas de prestación de servicios profesionales</v>
          </cell>
          <cell r="DU194" t="str">
            <v/>
          </cell>
          <cell r="DV194" t="str">
            <v>* Divulgar y sensibilizar las directrices relacionadas con los aportes al sistema de seguridad social integral bajo la normatividad vigente.
* Contribuir a las gestión de las dependencias ejecutoras y la Subdirección Financiera
* Prevención de riesgos.</v>
          </cell>
          <cell r="DW194" t="str">
            <v/>
          </cell>
          <cell r="DX194" t="str">
            <v/>
          </cell>
          <cell r="DY194" t="str">
            <v/>
          </cell>
          <cell r="DZ194" t="str">
            <v/>
          </cell>
          <cell r="EA194" t="str">
            <v/>
          </cell>
          <cell r="EB194">
            <v>1</v>
          </cell>
          <cell r="EC194" t="str">
            <v/>
          </cell>
          <cell r="ED194" t="str">
            <v>Brindar lineamientos para el análisis y depuración sobre los compromisos que se constituirán como reserva presupuestal, así como los mecanismos para liberar saldos inecesarios.</v>
          </cell>
          <cell r="EE194" t="str">
            <v/>
          </cell>
          <cell r="EF194" t="str">
            <v>* Divulgar y sensibilizar las directrices en tema de reservas presupuestales.
* Contribuir a las gestión de las dependencias ejecutoras y la Subdirección Financiera
* Prevención de riesgos.</v>
          </cell>
          <cell r="EG194" t="str">
            <v/>
          </cell>
          <cell r="EH194" t="str">
            <v/>
          </cell>
          <cell r="EI194" t="str">
            <v>No se programo actividades a desarrollar en este mes</v>
          </cell>
          <cell r="EJ194" t="str">
            <v/>
          </cell>
          <cell r="EK194" t="str">
            <v>No se programo actividades a desarrollar en este mes</v>
          </cell>
          <cell r="EL194" t="str">
            <v/>
          </cell>
          <cell r="EM194" t="str">
            <v/>
          </cell>
          <cell r="EN194" t="str">
            <v>No se programó actividades a desarrollar en este mes</v>
          </cell>
          <cell r="EO194" t="str">
            <v/>
          </cell>
          <cell r="EP194" t="str">
            <v>No se programó actividades a desarrollar en este mes</v>
          </cell>
          <cell r="EQ194">
            <v>1</v>
          </cell>
          <cell r="ER194" t="str">
            <v/>
          </cell>
          <cell r="ES194" t="str">
            <v>Brindar lineamientos para el cierre de la vigencia 2019 y apertura de la vigencia 2020.</v>
          </cell>
          <cell r="ET194" t="str">
            <v/>
          </cell>
          <cell r="EU194" t="str">
            <v>* Divulgar y sensibilizar las directrices para el cierre de la vigencia 2019.
* Contribuir a las gestión de las dependencias ejecutoras y la Subdirección Financiera
* Prevención de riesgos.
*Depurar la reserva presupuestal a constituir.</v>
          </cell>
          <cell r="EV194" t="str">
            <v/>
          </cell>
          <cell r="EW194" t="str">
            <v/>
          </cell>
          <cell r="EX194" t="str">
            <v>No se programó actividades a desarrollar en este mes</v>
          </cell>
          <cell r="EY194" t="str">
            <v/>
          </cell>
          <cell r="EZ194" t="str">
            <v>No se programó actividades a desarrollar en este mes</v>
          </cell>
          <cell r="FA194">
            <v>4</v>
          </cell>
          <cell r="FB194">
            <v>0</v>
          </cell>
          <cell r="FC194" t="str">
            <v>Cumple</v>
          </cell>
          <cell r="FD194" t="str">
            <v>Cumplido</v>
          </cell>
          <cell r="FE194" t="str">
            <v>Cumplido</v>
          </cell>
          <cell r="FF194" t="str">
            <v>Adecuado</v>
          </cell>
          <cell r="FG194" t="str">
            <v>Coherente</v>
          </cell>
          <cell r="FH194" t="str">
            <v>Concuerda</v>
          </cell>
          <cell r="FI194" t="str">
            <v>Concuerda</v>
          </cell>
          <cell r="FJ194" t="str">
            <v>Relación directa</v>
          </cell>
          <cell r="FK194" t="str">
            <v>No aplica</v>
          </cell>
          <cell r="FL194" t="str">
            <v>Oportuna</v>
          </cell>
          <cell r="FM194">
            <v>0</v>
          </cell>
          <cell r="FN194" t="str">
            <v>Bibiana Rodríguez</v>
          </cell>
          <cell r="FO194" t="str">
            <v>No aplica</v>
          </cell>
          <cell r="FP194" t="str">
            <v>Cumplido</v>
          </cell>
          <cell r="FQ194" t="e">
            <v>#N/A</v>
          </cell>
          <cell r="FR194" t="str">
            <v>Adecuado</v>
          </cell>
          <cell r="FS194" t="str">
            <v>Coherente</v>
          </cell>
          <cell r="FT194" t="str">
            <v>Concuerda</v>
          </cell>
          <cell r="FU194" t="str">
            <v>No aplica</v>
          </cell>
          <cell r="FV194" t="str">
            <v>Relación directa</v>
          </cell>
          <cell r="FW194" t="str">
            <v>Adecuado</v>
          </cell>
          <cell r="FX194" t="str">
            <v>Oportuna</v>
          </cell>
          <cell r="FY194" t="str">
            <v>Se evidencia cumplimiento del indicador de acuerdo a lo programado para el trimestre.</v>
          </cell>
          <cell r="FZ194" t="str">
            <v>Bibiana Rodríguez</v>
          </cell>
          <cell r="GA194" t="str">
            <v>No aplica</v>
          </cell>
          <cell r="GB194" t="str">
            <v>Cumplido</v>
          </cell>
          <cell r="GC194" t="e">
            <v>#N/A</v>
          </cell>
          <cell r="GD194" t="str">
            <v>Adecuado</v>
          </cell>
          <cell r="GE194" t="str">
            <v>Coherente</v>
          </cell>
          <cell r="GF194" t="str">
            <v>Concuerda</v>
          </cell>
          <cell r="GG194" t="str">
            <v>No aplica</v>
          </cell>
          <cell r="GH194" t="str">
            <v>Relación directa</v>
          </cell>
          <cell r="GI194" t="str">
            <v>Adecuado</v>
          </cell>
          <cell r="GJ194" t="str">
            <v>Oportuna</v>
          </cell>
          <cell r="GK194" t="str">
            <v>Se evidencia cumplimiento del indicador de acuerdo con lo programado para el trimestre.</v>
          </cell>
          <cell r="GL194" t="str">
            <v>Bibiana Rodríguez</v>
          </cell>
          <cell r="GM194" t="str">
            <v>No aplica</v>
          </cell>
          <cell r="GN194" t="str">
            <v>Cumplido</v>
          </cell>
          <cell r="GO194" t="e">
            <v>#N/A</v>
          </cell>
          <cell r="GP194" t="str">
            <v>Adecuado</v>
          </cell>
          <cell r="GQ194" t="str">
            <v>Coherente</v>
          </cell>
          <cell r="GR194" t="str">
            <v>Concuerda</v>
          </cell>
          <cell r="GS194" t="str">
            <v>No aplica</v>
          </cell>
          <cell r="GT194" t="str">
            <v>Relación directa</v>
          </cell>
          <cell r="GU194" t="str">
            <v>Adecuado</v>
          </cell>
          <cell r="GV194" t="str">
            <v>Oportuna</v>
          </cell>
          <cell r="GW194" t="str">
            <v>La meta de ejecución trazada para esta vigencia, fue cumplida.</v>
          </cell>
          <cell r="GX194" t="str">
            <v>Bibiana Rodríguez</v>
          </cell>
          <cell r="GY194">
            <v>0</v>
          </cell>
          <cell r="GZ194">
            <v>1</v>
          </cell>
          <cell r="HA194">
            <v>0</v>
          </cell>
          <cell r="HB194">
            <v>0</v>
          </cell>
          <cell r="HC194">
            <v>0</v>
          </cell>
          <cell r="HD194">
            <v>1</v>
          </cell>
          <cell r="HE194" t="str">
            <v/>
          </cell>
          <cell r="HF194">
            <v>1</v>
          </cell>
          <cell r="HG194" t="str">
            <v/>
          </cell>
          <cell r="HH194" t="str">
            <v/>
          </cell>
          <cell r="HI194">
            <v>1</v>
          </cell>
          <cell r="HJ194" t="str">
            <v/>
          </cell>
          <cell r="HK194">
            <v>4</v>
          </cell>
          <cell r="HL194">
            <v>0</v>
          </cell>
          <cell r="HM194">
            <v>0.25</v>
          </cell>
          <cell r="HN194">
            <v>0</v>
          </cell>
          <cell r="HO194">
            <v>0</v>
          </cell>
          <cell r="HP194">
            <v>0</v>
          </cell>
          <cell r="HQ194">
            <v>0.25</v>
          </cell>
          <cell r="HR194">
            <v>0</v>
          </cell>
          <cell r="HS194">
            <v>0.25</v>
          </cell>
          <cell r="HT194">
            <v>0</v>
          </cell>
          <cell r="HU194">
            <v>0</v>
          </cell>
          <cell r="HV194">
            <v>0.25</v>
          </cell>
          <cell r="HW194">
            <v>0</v>
          </cell>
          <cell r="HX194">
            <v>1</v>
          </cell>
          <cell r="HY194" t="str">
            <v>No Programó</v>
          </cell>
          <cell r="HZ194">
            <v>1</v>
          </cell>
          <cell r="IA194">
            <v>1</v>
          </cell>
          <cell r="IB194">
            <v>1</v>
          </cell>
          <cell r="IC194">
            <v>0.5</v>
          </cell>
          <cell r="ID194">
            <v>1</v>
          </cell>
          <cell r="IE194">
            <v>1</v>
          </cell>
          <cell r="IF194">
            <v>1</v>
          </cell>
          <cell r="IG194">
            <v>1</v>
          </cell>
          <cell r="IH194">
            <v>1</v>
          </cell>
          <cell r="II194">
            <v>1</v>
          </cell>
          <cell r="IJ194">
            <v>1</v>
          </cell>
          <cell r="IK194">
            <v>1</v>
          </cell>
          <cell r="IL194">
            <v>1</v>
          </cell>
          <cell r="IM194">
            <v>1</v>
          </cell>
          <cell r="IN194">
            <v>1</v>
          </cell>
          <cell r="IP194">
            <v>0.25</v>
          </cell>
          <cell r="IQ194">
            <v>0.5</v>
          </cell>
          <cell r="IR194">
            <v>0.75</v>
          </cell>
          <cell r="IS194">
            <v>1</v>
          </cell>
        </row>
        <row r="195">
          <cell r="A195">
            <v>124</v>
          </cell>
          <cell r="B195" t="str">
            <v>Subdirección Financiera</v>
          </cell>
          <cell r="C195" t="str">
            <v>Subdirector Financiera</v>
          </cell>
          <cell r="D195" t="str">
            <v>Luis Eugenio Herrera Páez</v>
          </cell>
          <cell r="E195" t="str">
            <v>P3 -  EFICIENCIA</v>
          </cell>
          <cell r="F195" t="str">
            <v>P3O2
Mejorar la calidad y oportunidad de la ejecución presupuestal y de cumplimiento de metas, afianzando la austeridad y la eficiencia en el uso de los recursos como conductas distintivas de nuestra cultura institucional.</v>
          </cell>
          <cell r="G195" t="str">
            <v>P3O2A1 Desarrollar e implementar una estrategia metodológica para programación,  priorización y seguimiento presupuestal</v>
          </cell>
          <cell r="H195" t="str">
            <v>Realizar eficientemente la gestión de pagos</v>
          </cell>
          <cell r="I195" t="str">
            <v>Gestión eficiente de pagos</v>
          </cell>
          <cell r="J195" t="str">
            <v>Tiempo de desembolsos a contratistas, expresado en días.</v>
          </cell>
          <cell r="K195" t="str">
            <v xml:space="preserve">  Días promedio para gestionar integralmente las solicitudes de pagos recibidas      </v>
          </cell>
          <cell r="L195" t="str">
            <v xml:space="preserve">Días promedio para gestionar integralmente las solicitudes de pagos recibidas </v>
          </cell>
          <cell r="M195">
            <v>0</v>
          </cell>
          <cell r="O195" t="str">
            <v>Gestión de pago</v>
          </cell>
          <cell r="P195" t="str">
            <v>• Desembolsos a contratistas.</v>
          </cell>
          <cell r="Q195" t="str">
            <v>*  Ordenes de pago planillas de giro
* Hoja de ruta
* Planillas de liquidación liquidadas y pagadas</v>
          </cell>
          <cell r="R195" t="str">
            <v xml:space="preserve">* Satisfacción del cliente
* Garantes del cumplimiento contractual y tributario. </v>
          </cell>
          <cell r="S195" t="str">
            <v>Decreciente</v>
          </cell>
          <cell r="T195" t="str">
            <v>Decreciente</v>
          </cell>
          <cell r="U195" t="str">
            <v>Número</v>
          </cell>
          <cell r="V195" t="str">
            <v xml:space="preserve">Eficiencia </v>
          </cell>
          <cell r="W195" t="str">
            <v>Resultado</v>
          </cell>
          <cell r="X195">
            <v>2016</v>
          </cell>
          <cell r="Y195">
            <v>0</v>
          </cell>
          <cell r="Z195">
            <v>2016</v>
          </cell>
          <cell r="AA195">
            <v>0</v>
          </cell>
          <cell r="AB195">
            <v>8</v>
          </cell>
          <cell r="AC195">
            <v>8</v>
          </cell>
          <cell r="AD195">
            <v>6</v>
          </cell>
          <cell r="AE195">
            <v>6</v>
          </cell>
          <cell r="AF195">
            <v>0</v>
          </cell>
          <cell r="AG195" t="str">
            <v>No Aplica</v>
          </cell>
          <cell r="AH195" t="str">
            <v>No Aplica</v>
          </cell>
          <cell r="AI195" t="str">
            <v>No Aplica</v>
          </cell>
          <cell r="AJ195">
            <v>1</v>
          </cell>
          <cell r="AK195" t="str">
            <v>No Aplica</v>
          </cell>
          <cell r="AL195" t="str">
            <v>No Aplica</v>
          </cell>
          <cell r="AM195" t="str">
            <v>No Aplica</v>
          </cell>
          <cell r="AN195">
            <v>1</v>
          </cell>
          <cell r="AO195" t="str">
            <v>Gestión Financiera</v>
          </cell>
          <cell r="AP195" t="str">
            <v>No Aplica</v>
          </cell>
          <cell r="AQ195" t="str">
            <v>No Aplica</v>
          </cell>
          <cell r="AR195" t="str">
            <v>No Aplica</v>
          </cell>
          <cell r="AS195" t="str">
            <v>No Aplica</v>
          </cell>
          <cell r="AT195" t="str">
            <v>No Aplica</v>
          </cell>
          <cell r="AU195" t="str">
            <v>No Aplica</v>
          </cell>
          <cell r="AV195" t="str">
            <v>No Aplica</v>
          </cell>
          <cell r="AW195" t="str">
            <v>No Aplica</v>
          </cell>
          <cell r="AX195" t="str">
            <v>No Aplica</v>
          </cell>
          <cell r="AY195" t="str">
            <v>No Aplica</v>
          </cell>
          <cell r="AZ195" t="str">
            <v>No Aplica</v>
          </cell>
          <cell r="BA195" t="str">
            <v>No Aplica</v>
          </cell>
          <cell r="BB195" t="str">
            <v>No Aplica</v>
          </cell>
          <cell r="BC195" t="str">
            <v>No Aplica</v>
          </cell>
          <cell r="BD195" t="str">
            <v>No Aplica</v>
          </cell>
          <cell r="BE195" t="str">
            <v>No Aplica</v>
          </cell>
          <cell r="BF195" t="str">
            <v>No Aplica</v>
          </cell>
          <cell r="BG195" t="str">
            <v>No Aplica</v>
          </cell>
          <cell r="BH195" t="str">
            <v>No Aplica</v>
          </cell>
          <cell r="BI195" t="str">
            <v>No Aplica</v>
          </cell>
          <cell r="BJ195" t="str">
            <v>No Aplica</v>
          </cell>
          <cell r="BK195" t="str">
            <v>No Aplica</v>
          </cell>
          <cell r="BL195" t="str">
            <v>No Aplica</v>
          </cell>
          <cell r="BM195" t="str">
            <v>Plan de Acción SGCGestión Financiera</v>
          </cell>
          <cell r="BN195" t="str">
            <v>* Tiempo de desembolsos a contratistas, expresado en días.</v>
          </cell>
          <cell r="BO195" t="str">
            <v>• Desembolsos a contratistas.</v>
          </cell>
          <cell r="BP195" t="str">
            <v xml:space="preserve">* Satisfacción del cliente
* Garantes del cumplimiento contractual y tributario. </v>
          </cell>
          <cell r="BQ195" t="str">
            <v>*  Ordenes de pago planillas de giro
* Hoja de ruta
* Planillas de liquidación liquidadas y pagadas</v>
          </cell>
          <cell r="BR195" t="str">
            <v>Constante</v>
          </cell>
          <cell r="BS195">
            <v>6</v>
          </cell>
          <cell r="BT195">
            <v>6</v>
          </cell>
          <cell r="BU195">
            <v>6</v>
          </cell>
          <cell r="BV195">
            <v>6</v>
          </cell>
          <cell r="BW195">
            <v>6</v>
          </cell>
          <cell r="BX195">
            <v>6</v>
          </cell>
          <cell r="BY195">
            <v>6</v>
          </cell>
          <cell r="BZ195">
            <v>6</v>
          </cell>
          <cell r="CA195">
            <v>6</v>
          </cell>
          <cell r="CB195">
            <v>6</v>
          </cell>
          <cell r="CC195">
            <v>6</v>
          </cell>
          <cell r="CD195">
            <v>6</v>
          </cell>
          <cell r="CE195">
            <v>6</v>
          </cell>
          <cell r="CF195">
            <v>6</v>
          </cell>
          <cell r="CG195">
            <v>6</v>
          </cell>
          <cell r="CH195">
            <v>6</v>
          </cell>
          <cell r="CI195">
            <v>6</v>
          </cell>
          <cell r="CJ195">
            <v>6</v>
          </cell>
          <cell r="CK195">
            <v>6</v>
          </cell>
          <cell r="CL195">
            <v>6</v>
          </cell>
          <cell r="CM195">
            <v>6</v>
          </cell>
          <cell r="CN195">
            <v>6</v>
          </cell>
          <cell r="CO195">
            <v>6</v>
          </cell>
          <cell r="CP195">
            <v>6</v>
          </cell>
          <cell r="CQ195">
            <v>6</v>
          </cell>
          <cell r="CR195">
            <v>6</v>
          </cell>
          <cell r="CS195">
            <v>4.6500000000000004</v>
          </cell>
          <cell r="CT195" t="str">
            <v/>
          </cell>
          <cell r="CU195" t="str">
            <v>Eficiencia en los trámites para disminicóón del tiempo promedio en los trámites para el pago de las obligaciones de la Secretaría General.</v>
          </cell>
          <cell r="CV195" t="str">
            <v/>
          </cell>
          <cell r="CW195" t="str">
            <v xml:space="preserve">* Satisfacción del cliente
* Garantes del cumplimiento contractual y tributario. </v>
          </cell>
          <cell r="CX195">
            <v>4.75</v>
          </cell>
          <cell r="CY195" t="str">
            <v/>
          </cell>
          <cell r="CZ195" t="str">
            <v>Eficiencia en los trámites para disminicóón del tiempo promedio en los trámites para el pago de las obligaciones de la Secretaría General.</v>
          </cell>
          <cell r="DA195" t="str">
            <v/>
          </cell>
          <cell r="DB195" t="str">
            <v xml:space="preserve">* Satisfacción del cliente
* Garantes del cumplimiento contractual y tributario. </v>
          </cell>
          <cell r="DC195">
            <v>4.9800000000000004</v>
          </cell>
          <cell r="DD195" t="str">
            <v/>
          </cell>
          <cell r="DE195" t="str">
            <v>Eficiencia en los trámites para disminicóón del tiempo promedio en los trámites para el pago de las obligaciones de la Secretaría General.</v>
          </cell>
          <cell r="DF195" t="str">
            <v/>
          </cell>
          <cell r="DG195" t="str">
            <v xml:space="preserve">* Satisfacción del cliente
* Garantes del cumplimiento contractual y tributario. </v>
          </cell>
          <cell r="DH195">
            <v>3.2</v>
          </cell>
          <cell r="DI195" t="str">
            <v/>
          </cell>
          <cell r="DJ195" t="str">
            <v>Eficiencia en los trámites para disminicóón del tiempo promedio en los trámites para el pago de las obligaciones de la Secretaría General.</v>
          </cell>
          <cell r="DK195" t="str">
            <v/>
          </cell>
          <cell r="DL195" t="str">
            <v xml:space="preserve">* Satisfacción del cliente
* Garantes del cumplimiento contractual y tributario. </v>
          </cell>
          <cell r="DM195">
            <v>3.43</v>
          </cell>
          <cell r="DN195" t="str">
            <v/>
          </cell>
          <cell r="DO195" t="str">
            <v>Eficiencia en los trámites para disminicóón del tiempo promedio en los trámites para el pago de las obligaciones de la Secretaría General.</v>
          </cell>
          <cell r="DP195" t="str">
            <v/>
          </cell>
          <cell r="DQ195" t="str">
            <v xml:space="preserve">* Satisfacción del cliente
* Garantes del cumplimiento contractual y tributario. </v>
          </cell>
          <cell r="DR195">
            <v>3.94</v>
          </cell>
          <cell r="DS195" t="str">
            <v/>
          </cell>
          <cell r="DT195" t="str">
            <v>Eficiencia en los trámites para disminicóón del tiempo promedio en los trámites para el pago de las obligaciones de la Secretaría General.</v>
          </cell>
          <cell r="DU195" t="str">
            <v/>
          </cell>
          <cell r="DV195" t="str">
            <v xml:space="preserve">* Satisfacción del cliente
* Garantes del cumplimiento contractual y tributario. </v>
          </cell>
          <cell r="DW195">
            <v>3.19</v>
          </cell>
          <cell r="DX195" t="str">
            <v/>
          </cell>
          <cell r="DY195" t="str">
            <v>Eficiencia en los trámites para disminicóón del tiempo promedio en los trámites para el pago de las obligaciones de la Secretaría General.</v>
          </cell>
          <cell r="DZ195" t="str">
            <v/>
          </cell>
          <cell r="EA195" t="str">
            <v xml:space="preserve">* Satisfacción del cliente
* Garantes del cumplimiento contractual y tributario. </v>
          </cell>
          <cell r="EB195">
            <v>3.56</v>
          </cell>
          <cell r="EC195" t="str">
            <v/>
          </cell>
          <cell r="ED195" t="str">
            <v>Eficiencia en los trámites para disminicóón del tiempo promedio en los trámites para el pago de las obligaciones de la Secretaría General.</v>
          </cell>
          <cell r="EE195" t="str">
            <v/>
          </cell>
          <cell r="EF195" t="str">
            <v xml:space="preserve">* Satisfacción del cliente
* Garantes del cumplimiento contractual y tributario. </v>
          </cell>
          <cell r="EG195">
            <v>2.66</v>
          </cell>
          <cell r="EH195" t="str">
            <v/>
          </cell>
          <cell r="EI195" t="str">
            <v>Eficiencia en los trámites para disminicóón del tiempo promedio en los trámites para el pago de las obligaciones de la Secretaría General.</v>
          </cell>
          <cell r="EJ195" t="str">
            <v/>
          </cell>
          <cell r="EK195" t="str">
            <v xml:space="preserve">* Satisfacción del cliente
* Garantes del cumplimiento contractual y tributario. </v>
          </cell>
          <cell r="EL195">
            <v>2.8</v>
          </cell>
          <cell r="EM195" t="str">
            <v/>
          </cell>
          <cell r="EN195" t="str">
            <v>Eficiencia en los trámites para disminicóón del tiempo promedio en los trámites para el pago de las obligaciones de la Secretaría General.</v>
          </cell>
          <cell r="EO195" t="str">
            <v/>
          </cell>
          <cell r="EP195" t="str">
            <v xml:space="preserve">* Satisfacción del cliente
* Garantes del cumplimiento contractual y tributario. </v>
          </cell>
          <cell r="EQ195">
            <v>4.5</v>
          </cell>
          <cell r="ER195" t="str">
            <v/>
          </cell>
          <cell r="ES195" t="str">
            <v>Eficiencia en los trámites para disminicóón del tiempo promedio en los trámites para el pago de las obligaciones de la Secretaría General.</v>
          </cell>
          <cell r="ET195" t="str">
            <v/>
          </cell>
          <cell r="EU195" t="str">
            <v xml:space="preserve">* Satisfacción del cliente
* Garantes del cumplimiento contractual y tributario. </v>
          </cell>
          <cell r="EV195">
            <v>3.77</v>
          </cell>
          <cell r="EW195" t="str">
            <v/>
          </cell>
          <cell r="EX195" t="str">
            <v>Eficiencia en los trámites para disminicóón del tiempo promedio en los trámites para el pago de las obligaciones de la Secretaría General.</v>
          </cell>
          <cell r="EY195" t="str">
            <v/>
          </cell>
          <cell r="EZ195" t="str">
            <v xml:space="preserve">* Satisfacción del cliente
* Garantes del cumplimiento contractual y tributario. </v>
          </cell>
          <cell r="FA195">
            <v>45.43</v>
          </cell>
          <cell r="FB195">
            <v>0</v>
          </cell>
          <cell r="FC195" t="str">
            <v>Cumple</v>
          </cell>
          <cell r="FD195" t="str">
            <v>Aceptable</v>
          </cell>
          <cell r="FE195" t="str">
            <v>Cumplido</v>
          </cell>
          <cell r="FF195" t="str">
            <v>No aplica</v>
          </cell>
          <cell r="FG195" t="str">
            <v>No aplica</v>
          </cell>
          <cell r="FH195" t="str">
            <v>No aplica</v>
          </cell>
          <cell r="FI195" t="str">
            <v>No aplica</v>
          </cell>
          <cell r="FJ195" t="str">
            <v>No aplica</v>
          </cell>
          <cell r="FK195" t="str">
            <v>No aplica</v>
          </cell>
          <cell r="FL195" t="str">
            <v>No aplica</v>
          </cell>
          <cell r="FM195" t="str">
            <v>No aplica</v>
          </cell>
          <cell r="FN195" t="str">
            <v>Bibiana Rodríguez</v>
          </cell>
          <cell r="FO195" t="str">
            <v>No aplica</v>
          </cell>
          <cell r="FP195" t="str">
            <v>Cumplido</v>
          </cell>
          <cell r="FQ195" t="e">
            <v>#N/A</v>
          </cell>
          <cell r="FR195" t="str">
            <v>Adecuado</v>
          </cell>
          <cell r="FS195" t="str">
            <v>Coherente</v>
          </cell>
          <cell r="FT195" t="str">
            <v>Concuerda</v>
          </cell>
          <cell r="FU195" t="str">
            <v>No aplica</v>
          </cell>
          <cell r="FV195" t="str">
            <v>Relación directa</v>
          </cell>
          <cell r="FW195" t="str">
            <v>Adecuado</v>
          </cell>
          <cell r="FX195" t="str">
            <v>Oportuna</v>
          </cell>
          <cell r="FY195" t="str">
            <v>Se evidencia cumplimiento del indicador de acuerdo a lo programado para el trimestre.</v>
          </cell>
          <cell r="FZ195" t="str">
            <v>Bibiana Rodríguez</v>
          </cell>
          <cell r="GA195" t="str">
            <v>No aplica</v>
          </cell>
          <cell r="GB195" t="str">
            <v>Cumplido</v>
          </cell>
          <cell r="GC195" t="e">
            <v>#N/A</v>
          </cell>
          <cell r="GD195" t="str">
            <v>Adecuado</v>
          </cell>
          <cell r="GE195" t="str">
            <v>Coherente</v>
          </cell>
          <cell r="GF195" t="str">
            <v>Concuerda</v>
          </cell>
          <cell r="GG195" t="str">
            <v>No aplica</v>
          </cell>
          <cell r="GH195" t="str">
            <v>Relación directa</v>
          </cell>
          <cell r="GI195" t="str">
            <v>Adecuado</v>
          </cell>
          <cell r="GJ195" t="str">
            <v>Oportuna</v>
          </cell>
          <cell r="GK195" t="str">
            <v>Se evidencia cumplimiento del indicador de acuerdo con lo programado para el trimestre.</v>
          </cell>
          <cell r="GL195" t="str">
            <v>Bibiana Rodríguez</v>
          </cell>
          <cell r="GM195" t="str">
            <v>No aplica</v>
          </cell>
          <cell r="GN195" t="str">
            <v>Cumplido</v>
          </cell>
          <cell r="GO195" t="e">
            <v>#N/A</v>
          </cell>
          <cell r="GP195" t="str">
            <v>Adecuado</v>
          </cell>
          <cell r="GQ195" t="str">
            <v>Coherente</v>
          </cell>
          <cell r="GR195" t="str">
            <v>Concuerda</v>
          </cell>
          <cell r="GS195" t="str">
            <v>No aplica</v>
          </cell>
          <cell r="GT195" t="str">
            <v>Relación directa</v>
          </cell>
          <cell r="GU195" t="str">
            <v>Adecuado</v>
          </cell>
          <cell r="GV195" t="str">
            <v>Oportuna</v>
          </cell>
          <cell r="GW195" t="str">
            <v>La meta de ejecución trazada para esta vigencia, fue cumplida.</v>
          </cell>
          <cell r="GX195" t="str">
            <v>Bibiana Rodríguez</v>
          </cell>
          <cell r="GY195">
            <v>4.6500000000000004</v>
          </cell>
          <cell r="GZ195">
            <v>4.75</v>
          </cell>
          <cell r="HA195">
            <v>4.9800000000000004</v>
          </cell>
          <cell r="HB195">
            <v>3.2</v>
          </cell>
          <cell r="HC195">
            <v>3.43</v>
          </cell>
          <cell r="HD195">
            <v>3.94</v>
          </cell>
          <cell r="HE195">
            <v>3.19</v>
          </cell>
          <cell r="HF195">
            <v>3.56</v>
          </cell>
          <cell r="HG195">
            <v>2.66</v>
          </cell>
          <cell r="HH195">
            <v>2.8</v>
          </cell>
          <cell r="HI195">
            <v>4.5</v>
          </cell>
          <cell r="HJ195">
            <v>3.77</v>
          </cell>
          <cell r="HK195">
            <v>45.43</v>
          </cell>
          <cell r="HL195">
            <v>0.77500000000000002</v>
          </cell>
          <cell r="HM195">
            <v>0.79166666666666663</v>
          </cell>
          <cell r="HN195">
            <v>0.83000000000000007</v>
          </cell>
          <cell r="HO195">
            <v>0.53333333333333333</v>
          </cell>
          <cell r="HP195">
            <v>0.57166666666666666</v>
          </cell>
          <cell r="HQ195">
            <v>0.65666666666666662</v>
          </cell>
          <cell r="HR195">
            <v>0.53166666666666662</v>
          </cell>
          <cell r="HS195">
            <v>0.59333333333333338</v>
          </cell>
          <cell r="HT195">
            <v>0.44333333333333336</v>
          </cell>
          <cell r="HU195">
            <v>0.46666666666666662</v>
          </cell>
          <cell r="HV195">
            <v>0.75</v>
          </cell>
          <cell r="HW195">
            <v>0.6283333333333333</v>
          </cell>
          <cell r="HX195">
            <v>0.73249999999999993</v>
          </cell>
          <cell r="HY195">
            <v>1</v>
          </cell>
          <cell r="HZ195">
            <v>1</v>
          </cell>
          <cell r="IA195">
            <v>1</v>
          </cell>
          <cell r="IB195">
            <v>1</v>
          </cell>
          <cell r="IC195">
            <v>1</v>
          </cell>
          <cell r="ID195">
            <v>1</v>
          </cell>
          <cell r="IE195">
            <v>1</v>
          </cell>
          <cell r="IF195">
            <v>1</v>
          </cell>
          <cell r="IG195">
            <v>1</v>
          </cell>
          <cell r="IH195">
            <v>1</v>
          </cell>
          <cell r="II195">
            <v>1</v>
          </cell>
          <cell r="IJ195">
            <v>1</v>
          </cell>
          <cell r="IK195">
            <v>0.79888888888888876</v>
          </cell>
          <cell r="IL195">
            <v>1</v>
          </cell>
          <cell r="IM195">
            <v>1</v>
          </cell>
          <cell r="IN195">
            <v>1</v>
          </cell>
          <cell r="IP195">
            <v>0.79888888888888887</v>
          </cell>
          <cell r="IQ195">
            <v>0.69305555555555554</v>
          </cell>
          <cell r="IR195">
            <v>0.63629629629629625</v>
          </cell>
          <cell r="IS195">
            <v>1</v>
          </cell>
        </row>
        <row r="196">
          <cell r="A196">
            <v>125</v>
          </cell>
          <cell r="B196" t="str">
            <v>Subdirección Financiera</v>
          </cell>
          <cell r="C196" t="str">
            <v>Subdirector Financiera</v>
          </cell>
          <cell r="D196" t="str">
            <v>Luis Eugenio Herrera Páez</v>
          </cell>
          <cell r="E196" t="str">
            <v>P3 -  EFICIENCIA</v>
          </cell>
          <cell r="F196" t="str">
            <v>P3O2
Mejorar la calidad y oportunidad de la ejecución presupuestal y de cumplimiento de metas, afianzando la austeridad y la eficiencia en el uso de los recursos como conductas distintivas de nuestra cultura institucional.</v>
          </cell>
          <cell r="G196" t="str">
            <v>P3O2A1 Desarrollar e implementar una estrategia metodológica para programación,  priorización y seguimiento presupuestal</v>
          </cell>
          <cell r="H196" t="str">
            <v>Elaborar los documentos de Seguimiento a la ejecución presupuestal vigencia, reserva y pasivos exigibles y al componente PAC.</v>
          </cell>
          <cell r="I196" t="str">
            <v>Documentos de Seguimiento a la ejecución presupuestal vigencia, reserva y pasivos exigibles y al componente PAC elaborados</v>
          </cell>
          <cell r="J196" t="str">
            <v>Número de memorandos o presentaciones con la información presupuestal sintetizada.</v>
          </cell>
          <cell r="K196" t="str">
            <v xml:space="preserve">  Sumatoria de documentos de Seguimiento a la ejecución presupuestal vigencia, reserva y pasivos exigibles y al componente PAC.     </v>
          </cell>
          <cell r="L196" t="str">
            <v>Sumatoria de documentos de Seguimiento a la ejecución presupuestal vigencia, reserva y pasivos exigibles y al componente PAC.</v>
          </cell>
          <cell r="M196">
            <v>0</v>
          </cell>
          <cell r="O196" t="str">
            <v>Seguimiento a la ejecución presupuestal vigencia, reserva y pasivos exigibles y al componente PAC.</v>
          </cell>
          <cell r="P196" t="str">
            <v>• Memorandos o presentaciones con la información presupuestal sintetizada.</v>
          </cell>
          <cell r="Q196" t="str">
            <v>* Comunicaciones enviadas.</v>
          </cell>
          <cell r="R196" t="str">
            <v>* Proporcionar las herramientas para la toma de decisiones.</v>
          </cell>
          <cell r="S196" t="str">
            <v>Suma</v>
          </cell>
          <cell r="T196" t="str">
            <v>Suma</v>
          </cell>
          <cell r="U196" t="str">
            <v>Número</v>
          </cell>
          <cell r="V196" t="str">
            <v xml:space="preserve">Eficacia </v>
          </cell>
          <cell r="W196" t="str">
            <v>Resultado</v>
          </cell>
          <cell r="X196">
            <v>2016</v>
          </cell>
          <cell r="Y196">
            <v>0</v>
          </cell>
          <cell r="Z196">
            <v>2016</v>
          </cell>
          <cell r="AA196">
            <v>0</v>
          </cell>
          <cell r="AB196">
            <v>12</v>
          </cell>
          <cell r="AC196">
            <v>12</v>
          </cell>
          <cell r="AD196">
            <v>12</v>
          </cell>
          <cell r="AE196">
            <v>6</v>
          </cell>
          <cell r="AF196">
            <v>0</v>
          </cell>
          <cell r="AG196" t="str">
            <v>No Aplica</v>
          </cell>
          <cell r="AH196" t="str">
            <v>No Aplica</v>
          </cell>
          <cell r="AI196" t="str">
            <v>No Aplica</v>
          </cell>
          <cell r="AJ196">
            <v>1</v>
          </cell>
          <cell r="AK196" t="str">
            <v>No Aplica</v>
          </cell>
          <cell r="AL196" t="str">
            <v>No Aplica</v>
          </cell>
          <cell r="AM196" t="str">
            <v>No Aplica</v>
          </cell>
          <cell r="AN196">
            <v>1</v>
          </cell>
          <cell r="AO196" t="str">
            <v>Gestión Financiera</v>
          </cell>
          <cell r="AP196" t="str">
            <v>No Aplica</v>
          </cell>
          <cell r="AQ196" t="str">
            <v>No Aplica</v>
          </cell>
          <cell r="AR196" t="str">
            <v>No Aplica</v>
          </cell>
          <cell r="AS196" t="str">
            <v>No Aplica</v>
          </cell>
          <cell r="AT196" t="str">
            <v>No Aplica</v>
          </cell>
          <cell r="AU196" t="str">
            <v>No Aplica</v>
          </cell>
          <cell r="AV196" t="str">
            <v>No Aplica</v>
          </cell>
          <cell r="AW196" t="str">
            <v>No Aplica</v>
          </cell>
          <cell r="AX196" t="str">
            <v>No Aplica</v>
          </cell>
          <cell r="AY196" t="str">
            <v>No Aplica</v>
          </cell>
          <cell r="AZ196" t="str">
            <v>No Aplica</v>
          </cell>
          <cell r="BA196" t="str">
            <v>No Aplica</v>
          </cell>
          <cell r="BB196" t="str">
            <v>No Aplica</v>
          </cell>
          <cell r="BC196" t="str">
            <v>No Aplica</v>
          </cell>
          <cell r="BD196" t="str">
            <v>No Aplica</v>
          </cell>
          <cell r="BE196" t="str">
            <v>No Aplica</v>
          </cell>
          <cell r="BF196" t="str">
            <v>No Aplica</v>
          </cell>
          <cell r="BG196" t="str">
            <v>No Aplica</v>
          </cell>
          <cell r="BH196" t="str">
            <v>No Aplica</v>
          </cell>
          <cell r="BI196" t="str">
            <v>No Aplica</v>
          </cell>
          <cell r="BJ196" t="str">
            <v>No Aplica</v>
          </cell>
          <cell r="BK196" t="str">
            <v>No Aplica</v>
          </cell>
          <cell r="BL196" t="str">
            <v>No Aplica</v>
          </cell>
          <cell r="BM196" t="str">
            <v>Plan de Acción SGCGestión Financiera</v>
          </cell>
          <cell r="BN196" t="str">
            <v>* Número de documentos o presentaciones con información presupuestal.</v>
          </cell>
          <cell r="BO196" t="str">
            <v>• Documentos o presentaciones con la información presupuestal sintetizada.
* Acopio de información
* Análisis, generación de reportes y socialización.</v>
          </cell>
          <cell r="BP196" t="str">
            <v>* Proporcionar las herramientas para la toma de decisiones.</v>
          </cell>
          <cell r="BQ196" t="str">
            <v>* Comunicaciones enviadas.</v>
          </cell>
          <cell r="BR196" t="str">
            <v>Suma</v>
          </cell>
          <cell r="BS196">
            <v>12</v>
          </cell>
          <cell r="BT196">
            <v>1</v>
          </cell>
          <cell r="BU196">
            <v>1</v>
          </cell>
          <cell r="BV196">
            <v>1</v>
          </cell>
          <cell r="BW196">
            <v>1</v>
          </cell>
          <cell r="BX196">
            <v>1</v>
          </cell>
          <cell r="BY196">
            <v>1</v>
          </cell>
          <cell r="BZ196">
            <v>1</v>
          </cell>
          <cell r="CA196">
            <v>1</v>
          </cell>
          <cell r="CB196">
            <v>1</v>
          </cell>
          <cell r="CC196">
            <v>1</v>
          </cell>
          <cell r="CD196">
            <v>1</v>
          </cell>
          <cell r="CE196">
            <v>1</v>
          </cell>
          <cell r="CF196">
            <v>1</v>
          </cell>
          <cell r="CG196">
            <v>1</v>
          </cell>
          <cell r="CH196">
            <v>1</v>
          </cell>
          <cell r="CI196">
            <v>1</v>
          </cell>
          <cell r="CJ196">
            <v>1</v>
          </cell>
          <cell r="CK196">
            <v>1</v>
          </cell>
          <cell r="CL196">
            <v>1</v>
          </cell>
          <cell r="CM196">
            <v>1</v>
          </cell>
          <cell r="CN196">
            <v>1</v>
          </cell>
          <cell r="CO196">
            <v>1</v>
          </cell>
          <cell r="CP196">
            <v>1</v>
          </cell>
          <cell r="CQ196">
            <v>1</v>
          </cell>
          <cell r="CR196">
            <v>12</v>
          </cell>
          <cell r="CS196">
            <v>1</v>
          </cell>
          <cell r="CT196" t="str">
            <v/>
          </cell>
          <cell r="CU196" t="str">
            <v>Informar el estado de la ejecución presupuestal de la entidad para toma efectiva de decisiones.</v>
          </cell>
          <cell r="CV196" t="str">
            <v/>
          </cell>
          <cell r="CW196" t="str">
            <v xml:space="preserve">Disponer de infomación oportuna a las dependencias de la Secretaría General sobre la ejecución de los recursos a su cargo para el aprovechamiento de los mismos. </v>
          </cell>
          <cell r="CX196">
            <v>1</v>
          </cell>
          <cell r="CY196" t="str">
            <v/>
          </cell>
          <cell r="CZ196" t="str">
            <v>Informar el estado de la ejecución presupuestal de la entidad para toma efectiva de decisiones.</v>
          </cell>
          <cell r="DA196" t="str">
            <v/>
          </cell>
          <cell r="DB196" t="str">
            <v xml:space="preserve">Disponer de infomación oportuna a las dependencias de la Secretaría General sobre la ejecución de los recursos a su cargo para el aprovechamiento de los mismos. </v>
          </cell>
          <cell r="DC196">
            <v>1</v>
          </cell>
          <cell r="DD196" t="str">
            <v/>
          </cell>
          <cell r="DE196" t="str">
            <v>Informar el estado de la ejecución presupuestal de la entidad para toma efectiva de decisiones.</v>
          </cell>
          <cell r="DF196" t="str">
            <v/>
          </cell>
          <cell r="DG196" t="str">
            <v xml:space="preserve">Disponer de infomación oportuna a las dependencias de la Secretaría General sobre la ejecución de los recursos a su cargo para el aprovechamiento de los mismos. </v>
          </cell>
          <cell r="DH196">
            <v>1</v>
          </cell>
          <cell r="DI196" t="str">
            <v/>
          </cell>
          <cell r="DJ196" t="str">
            <v>Informar el estado de la ejecución presupuestal de la entidad para toma efectiva de decisiones.</v>
          </cell>
          <cell r="DK196" t="str">
            <v/>
          </cell>
          <cell r="DL196" t="str">
            <v xml:space="preserve">Disponer de infomación oportuna a las dependencias de la Secretaría General sobre la ejecución de los recursos a su cargo para el aprovechamiento de los mismos. </v>
          </cell>
          <cell r="DM196">
            <v>1</v>
          </cell>
          <cell r="DN196" t="str">
            <v/>
          </cell>
          <cell r="DO196" t="str">
            <v>Informar el estado de la ejecución presupuestal de la entidad para toma efectiva de decisiones.</v>
          </cell>
          <cell r="DP196" t="str">
            <v/>
          </cell>
          <cell r="DQ196" t="str">
            <v xml:space="preserve">Disponer de infomación oportuna a las dependencias de la Secretaría General sobre la ejecución de los recursos a su cargo para el aprovechamiento de los mismos. </v>
          </cell>
          <cell r="DR196">
            <v>1</v>
          </cell>
          <cell r="DS196" t="str">
            <v/>
          </cell>
          <cell r="DT196" t="str">
            <v>Informar el estado de la ejecución presupuestal de la entidad para toma efectiva de decisiones.</v>
          </cell>
          <cell r="DU196" t="str">
            <v/>
          </cell>
          <cell r="DV196" t="str">
            <v xml:space="preserve">Disponer de infomación oportuna a las dependencias de la Secretaría General sobre la ejecución de los recursos a su cargo para el aprovechamiento de los mismos. </v>
          </cell>
          <cell r="DW196">
            <v>1</v>
          </cell>
          <cell r="DX196" t="str">
            <v/>
          </cell>
          <cell r="DY196" t="str">
            <v>Informar el estado de la ejecución presupuestal de la entidad para toma efectiva de decisiones.</v>
          </cell>
          <cell r="DZ196" t="str">
            <v/>
          </cell>
          <cell r="EA196" t="str">
            <v xml:space="preserve">Disponer de infomación oportuna a las dependencias de la Secretaría General sobre la ejecución de los recursos a su cargo para el aprovechamiento de los mismos. </v>
          </cell>
          <cell r="EB196">
            <v>1</v>
          </cell>
          <cell r="EC196" t="str">
            <v/>
          </cell>
          <cell r="ED196" t="str">
            <v>Informar el estado de la ejecución presupuestal de la entidad para toma efectiva de decisiones.</v>
          </cell>
          <cell r="EE196" t="str">
            <v/>
          </cell>
          <cell r="EF196" t="str">
            <v xml:space="preserve">Disponer de infomación oportuna a las dependencias de la Secretaría General sobre la ejecución de los recursos a su cargo para el aprovechamiento de los mismos. </v>
          </cell>
          <cell r="EG196">
            <v>1</v>
          </cell>
          <cell r="EH196" t="str">
            <v/>
          </cell>
          <cell r="EI196" t="str">
            <v>Informar el estado de la ejecución presupuestal de la entidad para toma efectiva de decisiones.</v>
          </cell>
          <cell r="EJ196" t="str">
            <v/>
          </cell>
          <cell r="EK196" t="str">
            <v xml:space="preserve">Disponer de infomación oportuna a las dependencias de la Secretaría General sobre la ejecución de los recursos a su cargo para el aprovechamiento de los mismos. </v>
          </cell>
          <cell r="EL196">
            <v>1</v>
          </cell>
          <cell r="EM196" t="str">
            <v/>
          </cell>
          <cell r="EN196" t="str">
            <v>Informar el estado de la ejecución presupuestal de la entidad para toma efectiva de decisiones.</v>
          </cell>
          <cell r="EO196" t="str">
            <v/>
          </cell>
          <cell r="EP196" t="str">
            <v xml:space="preserve">Disponer de infomación oportuna a las dependencias de la Secretaría General sobre la ejecución de los recursos a su cargo para el aprovechamiento de los mismos. </v>
          </cell>
          <cell r="EQ196">
            <v>1</v>
          </cell>
          <cell r="ER196" t="str">
            <v/>
          </cell>
          <cell r="ES196" t="str">
            <v>Informar el estado de la ejecución presupuestal de la entidad para toma efectiva de decisiones.</v>
          </cell>
          <cell r="ET196" t="str">
            <v/>
          </cell>
          <cell r="EU196" t="str">
            <v xml:space="preserve">Disponer de infomación oportuna a las dependencias de la Secretaría General sobre la ejecución de los recursos a su cargo para el aprovechamiento de los mismos. </v>
          </cell>
          <cell r="EV196">
            <v>1</v>
          </cell>
          <cell r="EW196" t="str">
            <v/>
          </cell>
          <cell r="EX196" t="str">
            <v>Informar el estado de la ejecución presupuestal de la entidad para toma efectiva de decisiones.</v>
          </cell>
          <cell r="EY196" t="str">
            <v/>
          </cell>
          <cell r="EZ196" t="str">
            <v xml:space="preserve">Disponer de infomación oportuna a las dependencias de la Secretaría General sobre la ejecución de los recursos a su cargo para el aprovechamiento de los mismos. </v>
          </cell>
          <cell r="FA196">
            <v>12</v>
          </cell>
          <cell r="FB196">
            <v>0</v>
          </cell>
          <cell r="FC196" t="str">
            <v>Cumple</v>
          </cell>
          <cell r="FD196" t="str">
            <v>Cumplido</v>
          </cell>
          <cell r="FE196" t="str">
            <v>Cumplido</v>
          </cell>
          <cell r="FF196" t="str">
            <v>Adecuado</v>
          </cell>
          <cell r="FG196" t="str">
            <v>Coherente</v>
          </cell>
          <cell r="FH196" t="str">
            <v>Concuerda</v>
          </cell>
          <cell r="FI196" t="str">
            <v>Concuerda</v>
          </cell>
          <cell r="FJ196" t="str">
            <v>Relación directa</v>
          </cell>
          <cell r="FK196" t="str">
            <v>Adecuado</v>
          </cell>
          <cell r="FL196" t="str">
            <v>Oportuna</v>
          </cell>
          <cell r="FM196" t="str">
            <v>De acuerdo con el principio de planificación, recomendamos guardar concordancia con la meta programada para la vigencia.</v>
          </cell>
          <cell r="FN196" t="str">
            <v>Bibiana Rodríguez</v>
          </cell>
          <cell r="FO196" t="str">
            <v>Cumple</v>
          </cell>
          <cell r="FP196" t="str">
            <v>Cumplido</v>
          </cell>
          <cell r="FQ196" t="e">
            <v>#N/A</v>
          </cell>
          <cell r="FR196" t="str">
            <v>Adecuado</v>
          </cell>
          <cell r="FS196" t="str">
            <v>Coherente</v>
          </cell>
          <cell r="FT196" t="str">
            <v>Concuerda</v>
          </cell>
          <cell r="FU196" t="str">
            <v>No aplica</v>
          </cell>
          <cell r="FV196" t="str">
            <v>Relación directa</v>
          </cell>
          <cell r="FW196" t="str">
            <v>Adecuado</v>
          </cell>
          <cell r="FX196" t="str">
            <v>Oportuna</v>
          </cell>
          <cell r="FY196" t="str">
            <v>Se evidencia cumplimiento del indicador de acuerdo a lo programado para el trimestre.</v>
          </cell>
          <cell r="FZ196" t="str">
            <v>Bibiana Rodríguez</v>
          </cell>
          <cell r="GA196" t="str">
            <v>No aplica</v>
          </cell>
          <cell r="GB196" t="str">
            <v>Cumplido</v>
          </cell>
          <cell r="GC196" t="e">
            <v>#N/A</v>
          </cell>
          <cell r="GD196" t="str">
            <v>Adecuado</v>
          </cell>
          <cell r="GE196" t="str">
            <v>Coherente</v>
          </cell>
          <cell r="GF196" t="str">
            <v>Concuerda</v>
          </cell>
          <cell r="GG196" t="str">
            <v>No aplica</v>
          </cell>
          <cell r="GH196" t="str">
            <v>Relación directa</v>
          </cell>
          <cell r="GI196" t="str">
            <v>Adecuado</v>
          </cell>
          <cell r="GJ196" t="str">
            <v>Oportuna</v>
          </cell>
          <cell r="GK196" t="str">
            <v>Se evidencia cumplimiento del indicador de acuerdo con lo programado para el trimestre.</v>
          </cell>
          <cell r="GL196" t="str">
            <v>Bibiana Rodríguez</v>
          </cell>
          <cell r="GM196" t="str">
            <v>No aplica</v>
          </cell>
          <cell r="GN196" t="str">
            <v>Cumplido</v>
          </cell>
          <cell r="GO196" t="e">
            <v>#N/A</v>
          </cell>
          <cell r="GP196" t="str">
            <v>Adecuado</v>
          </cell>
          <cell r="GQ196" t="str">
            <v>Coherente</v>
          </cell>
          <cell r="GR196" t="str">
            <v>Concuerda</v>
          </cell>
          <cell r="GS196" t="str">
            <v>No aplica</v>
          </cell>
          <cell r="GT196" t="str">
            <v>Relación directa</v>
          </cell>
          <cell r="GU196" t="str">
            <v>Adecuado</v>
          </cell>
          <cell r="GV196" t="str">
            <v>Oportuna</v>
          </cell>
          <cell r="GW196" t="str">
            <v>La meta de ejecución trazada para esta vigencia, fue cumplida.</v>
          </cell>
          <cell r="GX196" t="str">
            <v>Bibiana Rodríguez</v>
          </cell>
          <cell r="GY196">
            <v>1</v>
          </cell>
          <cell r="GZ196">
            <v>1</v>
          </cell>
          <cell r="HA196">
            <v>1</v>
          </cell>
          <cell r="HB196">
            <v>1</v>
          </cell>
          <cell r="HC196">
            <v>1</v>
          </cell>
          <cell r="HD196">
            <v>1</v>
          </cell>
          <cell r="HE196">
            <v>1</v>
          </cell>
          <cell r="HF196">
            <v>1</v>
          </cell>
          <cell r="HG196">
            <v>1</v>
          </cell>
          <cell r="HH196">
            <v>1</v>
          </cell>
          <cell r="HI196">
            <v>1</v>
          </cell>
          <cell r="HJ196">
            <v>1</v>
          </cell>
          <cell r="HK196">
            <v>12</v>
          </cell>
          <cell r="HL196">
            <v>8.3333333333333329E-2</v>
          </cell>
          <cell r="HM196">
            <v>8.3333333333333329E-2</v>
          </cell>
          <cell r="HN196">
            <v>8.3333333333333329E-2</v>
          </cell>
          <cell r="HO196">
            <v>8.3333333333333329E-2</v>
          </cell>
          <cell r="HP196">
            <v>8.3333333333333329E-2</v>
          </cell>
          <cell r="HQ196">
            <v>8.3333333333333329E-2</v>
          </cell>
          <cell r="HR196">
            <v>8.3333333333333329E-2</v>
          </cell>
          <cell r="HS196">
            <v>8.3333333333333329E-2</v>
          </cell>
          <cell r="HT196">
            <v>8.3333333333333329E-2</v>
          </cell>
          <cell r="HU196">
            <v>8.3333333333333329E-2</v>
          </cell>
          <cell r="HV196">
            <v>8.3333333333333329E-2</v>
          </cell>
          <cell r="HW196">
            <v>8.3333333333333329E-2</v>
          </cell>
          <cell r="HX196">
            <v>1</v>
          </cell>
          <cell r="HY196">
            <v>1</v>
          </cell>
          <cell r="HZ196">
            <v>1</v>
          </cell>
          <cell r="IA196">
            <v>1</v>
          </cell>
          <cell r="IB196">
            <v>1</v>
          </cell>
          <cell r="IC196">
            <v>1</v>
          </cell>
          <cell r="ID196">
            <v>1</v>
          </cell>
          <cell r="IE196">
            <v>1</v>
          </cell>
          <cell r="IF196">
            <v>1</v>
          </cell>
          <cell r="IG196">
            <v>1</v>
          </cell>
          <cell r="IH196">
            <v>1</v>
          </cell>
          <cell r="II196">
            <v>1</v>
          </cell>
          <cell r="IJ196">
            <v>1</v>
          </cell>
          <cell r="IK196">
            <v>1</v>
          </cell>
          <cell r="IL196">
            <v>1</v>
          </cell>
          <cell r="IM196">
            <v>1</v>
          </cell>
          <cell r="IN196">
            <v>1</v>
          </cell>
          <cell r="IP196">
            <v>0.25</v>
          </cell>
          <cell r="IQ196">
            <v>0.49999999999999994</v>
          </cell>
          <cell r="IR196">
            <v>0.75</v>
          </cell>
          <cell r="IS196">
            <v>1</v>
          </cell>
        </row>
        <row r="197">
          <cell r="A197" t="str">
            <v>125A</v>
          </cell>
          <cell r="B197" t="str">
            <v>Subdirección Financiera</v>
          </cell>
          <cell r="C197" t="str">
            <v>Subdirector Financiera</v>
          </cell>
          <cell r="D197" t="str">
            <v>Luis Eugenio Herrera Páez</v>
          </cell>
          <cell r="E197" t="str">
            <v>P3 -  EFICIENCIA</v>
          </cell>
          <cell r="F197" t="str">
            <v>P3O2
Mejorar la calidad y oportunidad de la ejecución presupuestal y de cumplimiento de metas, afianzando la austeridad y la eficiencia en el uso de los recursos como conductas distintivas de nuestra cultura institucional.</v>
          </cell>
          <cell r="G197" t="str">
            <v>P3O2A1 Desarrollar e implementar una estrategia metodológica para programación,  priorización y seguimiento presupuestal</v>
          </cell>
          <cell r="H197" t="str">
            <v>Presentar oportunamente los estados financieros de la entidad ante la Dirección Distrital de Contabilidad</v>
          </cell>
          <cell r="I197" t="str">
            <v xml:space="preserve">Estados financieros de la entidad, presentados oportunamente, ante la Dirección Distrital de Contabilidad </v>
          </cell>
          <cell r="K197" t="str">
            <v xml:space="preserve">Sumatoria de Estados financieros de la entidad, presentados oportunamente, ante la Dirección Distrital de Contabilidad </v>
          </cell>
          <cell r="L197" t="str">
            <v xml:space="preserve">Número de estados financieros de la entidad, presentados oportunamente, ante la Dirección Distrital de Contabilidad </v>
          </cell>
          <cell r="M197">
            <v>0</v>
          </cell>
          <cell r="O197" t="str">
            <v xml:space="preserve">Estados financieros de la entidad, presentados oportunamente, ante la Dirección Distrital de Contabilidad </v>
          </cell>
          <cell r="Q197" t="str">
            <v>* Constancia de la validación de la información contable. 
* Información de la auditoria - Control interno y Contraloría.</v>
          </cell>
          <cell r="R197" t="str">
            <v xml:space="preserve">* Veeduría y control a los recursos públicos
* Cumplimiento normativo para evitar sanciones. </v>
          </cell>
          <cell r="S197" t="str">
            <v>Suma</v>
          </cell>
          <cell r="T197" t="str">
            <v>Suma</v>
          </cell>
          <cell r="U197" t="str">
            <v>Número</v>
          </cell>
          <cell r="V197" t="str">
            <v xml:space="preserve">Eficacia </v>
          </cell>
          <cell r="W197" t="str">
            <v>Resultado</v>
          </cell>
          <cell r="X197">
            <v>2019</v>
          </cell>
          <cell r="Y197">
            <v>0</v>
          </cell>
          <cell r="Z197">
            <v>2019</v>
          </cell>
          <cell r="AA197" t="str">
            <v>No Disponible / No Aplica</v>
          </cell>
          <cell r="AB197" t="str">
            <v>No Disponible / No Aplica</v>
          </cell>
          <cell r="AC197" t="str">
            <v>No Disponible / No Aplica</v>
          </cell>
          <cell r="AD197">
            <v>3</v>
          </cell>
          <cell r="AE197" t="str">
            <v>No Disponible / No Aplica</v>
          </cell>
          <cell r="AF197" t="str">
            <v>No Disponible / No Aplica</v>
          </cell>
          <cell r="AG197" t="str">
            <v>No Aplica</v>
          </cell>
          <cell r="AH197" t="str">
            <v>No Aplica</v>
          </cell>
          <cell r="AI197" t="str">
            <v>No Aplica</v>
          </cell>
          <cell r="AJ197">
            <v>1</v>
          </cell>
          <cell r="AK197" t="str">
            <v>No Aplica</v>
          </cell>
          <cell r="AL197" t="str">
            <v>No Aplica</v>
          </cell>
          <cell r="AM197" t="str">
            <v>No Aplica</v>
          </cell>
          <cell r="AN197">
            <v>1</v>
          </cell>
          <cell r="AO197" t="str">
            <v>Gestión Financiera</v>
          </cell>
          <cell r="AP197" t="str">
            <v>No Aplica</v>
          </cell>
          <cell r="AQ197" t="str">
            <v>No Aplica</v>
          </cell>
          <cell r="AR197" t="str">
            <v>No Aplica</v>
          </cell>
          <cell r="AS197" t="str">
            <v>No Aplica</v>
          </cell>
          <cell r="AT197" t="str">
            <v>No Aplica</v>
          </cell>
          <cell r="AU197" t="str">
            <v>No Aplica</v>
          </cell>
          <cell r="AV197" t="str">
            <v>No Aplica</v>
          </cell>
          <cell r="AW197" t="str">
            <v>No Aplica</v>
          </cell>
          <cell r="AX197" t="str">
            <v>No Aplica</v>
          </cell>
          <cell r="AY197" t="str">
            <v>No Aplica</v>
          </cell>
          <cell r="AZ197" t="str">
            <v>No Aplica</v>
          </cell>
          <cell r="BA197" t="str">
            <v>No Aplica</v>
          </cell>
          <cell r="BB197" t="str">
            <v>No Aplica</v>
          </cell>
          <cell r="BC197" t="str">
            <v>No Aplica</v>
          </cell>
          <cell r="BD197" t="str">
            <v>No Aplica</v>
          </cell>
          <cell r="BE197" t="str">
            <v>No Aplica</v>
          </cell>
          <cell r="BF197" t="str">
            <v>No Aplica</v>
          </cell>
          <cell r="BG197" t="str">
            <v>No Aplica</v>
          </cell>
          <cell r="BH197" t="str">
            <v>No Aplica</v>
          </cell>
          <cell r="BI197" t="str">
            <v>No Aplica</v>
          </cell>
          <cell r="BJ197" t="str">
            <v>No Aplica</v>
          </cell>
          <cell r="BK197" t="str">
            <v>No Aplica</v>
          </cell>
          <cell r="BL197" t="str">
            <v>No Aplica</v>
          </cell>
          <cell r="BM197" t="str">
            <v>Plan de Acción SGCGestión Financiera</v>
          </cell>
          <cell r="BN197" t="str">
            <v>* Oportunidad de presentación de los Estados Financieros ante la Dirección Distrital de Contabilidad.</v>
          </cell>
          <cell r="BO197" t="str">
            <v>* Estructurar los estados financieros y presentarlos en los plazos establecidos.
* Analisis, conclusión y evaluación de la presentación.
* Sustentación de la información.</v>
          </cell>
          <cell r="BP197" t="str">
            <v xml:space="preserve">* Veeduría y control a los recursos públicos
* Cumplimiento normativo para evitar sanciones. </v>
          </cell>
          <cell r="BQ197" t="str">
            <v>* Constancia de la validación de la información contable. 
* Información de la auditoria - Control interno y Contraloría.</v>
          </cell>
          <cell r="BR197" t="str">
            <v>Suma</v>
          </cell>
          <cell r="BS197">
            <v>3</v>
          </cell>
          <cell r="BT197">
            <v>0</v>
          </cell>
          <cell r="BU197">
            <v>0</v>
          </cell>
          <cell r="BV197">
            <v>0</v>
          </cell>
          <cell r="BW197">
            <v>1</v>
          </cell>
          <cell r="BX197">
            <v>0</v>
          </cell>
          <cell r="BY197">
            <v>0</v>
          </cell>
          <cell r="BZ197">
            <v>1</v>
          </cell>
          <cell r="CA197">
            <v>0</v>
          </cell>
          <cell r="CB197">
            <v>0</v>
          </cell>
          <cell r="CC197">
            <v>1</v>
          </cell>
          <cell r="CD197">
            <v>0</v>
          </cell>
          <cell r="CE197">
            <v>0</v>
          </cell>
          <cell r="CF197">
            <v>0</v>
          </cell>
          <cell r="CG197">
            <v>0</v>
          </cell>
          <cell r="CH197">
            <v>0</v>
          </cell>
          <cell r="CI197">
            <v>1</v>
          </cell>
          <cell r="CJ197">
            <v>0</v>
          </cell>
          <cell r="CK197">
            <v>0</v>
          </cell>
          <cell r="CL197">
            <v>1</v>
          </cell>
          <cell r="CM197">
            <v>0</v>
          </cell>
          <cell r="CN197">
            <v>0</v>
          </cell>
          <cell r="CO197">
            <v>1</v>
          </cell>
          <cell r="CP197">
            <v>0</v>
          </cell>
          <cell r="CQ197">
            <v>0</v>
          </cell>
          <cell r="CR197">
            <v>3</v>
          </cell>
          <cell r="CS197">
            <v>1</v>
          </cell>
          <cell r="CT197" t="str">
            <v/>
          </cell>
          <cell r="CU197" t="str">
            <v xml:space="preserve">Cumplimiento normativo </v>
          </cell>
          <cell r="CV197" t="str">
            <v/>
          </cell>
          <cell r="CW197" t="str">
            <v xml:space="preserve">Oportunidad, posicionamineto y cumplimiento </v>
          </cell>
          <cell r="CX197" t="str">
            <v/>
          </cell>
          <cell r="CY197" t="str">
            <v/>
          </cell>
          <cell r="CZ197" t="str">
            <v/>
          </cell>
          <cell r="DA197" t="str">
            <v/>
          </cell>
          <cell r="DB197" t="str">
            <v/>
          </cell>
          <cell r="DC197" t="str">
            <v/>
          </cell>
          <cell r="DD197" t="str">
            <v/>
          </cell>
          <cell r="DE197" t="str">
            <v/>
          </cell>
          <cell r="DF197" t="str">
            <v/>
          </cell>
          <cell r="DG197" t="str">
            <v/>
          </cell>
          <cell r="DH197">
            <v>1</v>
          </cell>
          <cell r="DI197" t="str">
            <v/>
          </cell>
          <cell r="DJ197" t="str">
            <v>Divulgar información para evidenciar  la transparencia en el manejo de los recursos públicos.</v>
          </cell>
          <cell r="DK197" t="str">
            <v/>
          </cell>
          <cell r="DL197" t="str">
            <v>Proveer a la ciudadanía información actualizada sobre las transacciones económicas que se realizan en el período</v>
          </cell>
          <cell r="DM197" t="str">
            <v/>
          </cell>
          <cell r="DN197" t="str">
            <v/>
          </cell>
          <cell r="DO197" t="str">
            <v/>
          </cell>
          <cell r="DP197" t="str">
            <v/>
          </cell>
          <cell r="DQ197" t="str">
            <v/>
          </cell>
          <cell r="DR197" t="str">
            <v/>
          </cell>
          <cell r="DS197" t="str">
            <v/>
          </cell>
          <cell r="DT197" t="str">
            <v/>
          </cell>
          <cell r="DU197" t="str">
            <v/>
          </cell>
          <cell r="DV197" t="str">
            <v/>
          </cell>
          <cell r="DW197">
            <v>1</v>
          </cell>
          <cell r="DX197" t="str">
            <v/>
          </cell>
          <cell r="DY197" t="str">
            <v>Divulgar información para evidenciar  la transparencia en el manejo de los recursos públicos.</v>
          </cell>
          <cell r="DZ197" t="str">
            <v/>
          </cell>
          <cell r="EA197" t="str">
            <v>Proveer a la ciudadanía información actualizada sobre las transacciones económicas que se realizan en el período</v>
          </cell>
          <cell r="EB197" t="str">
            <v/>
          </cell>
          <cell r="EC197" t="str">
            <v/>
          </cell>
          <cell r="ED197" t="str">
            <v>No se programo actividades a desarrollar en este mes</v>
          </cell>
          <cell r="EE197" t="str">
            <v/>
          </cell>
          <cell r="EF197" t="str">
            <v>No se programo actividades a desarrollar en este mes</v>
          </cell>
          <cell r="EG197" t="str">
            <v/>
          </cell>
          <cell r="EH197" t="str">
            <v/>
          </cell>
          <cell r="EI197" t="str">
            <v>No se programo actividades a desarrollar en este mes</v>
          </cell>
          <cell r="EJ197" t="str">
            <v/>
          </cell>
          <cell r="EK197" t="str">
            <v>No se programo actividades a desarrollar en este mes</v>
          </cell>
          <cell r="EL197">
            <v>1</v>
          </cell>
          <cell r="EM197" t="str">
            <v/>
          </cell>
          <cell r="EN197" t="str">
            <v>Divulgar información para evidenciar  la transparencia en el manejo de los recursos públicos.</v>
          </cell>
          <cell r="EO197" t="str">
            <v/>
          </cell>
          <cell r="EP197" t="str">
            <v>Proveer a la ciudadanía información actualizada sobre las transacciones económicas que se realizan en el período</v>
          </cell>
          <cell r="EQ197" t="str">
            <v/>
          </cell>
          <cell r="ER197" t="str">
            <v/>
          </cell>
          <cell r="ES197" t="str">
            <v/>
          </cell>
          <cell r="ET197" t="str">
            <v/>
          </cell>
          <cell r="EU197" t="str">
            <v/>
          </cell>
          <cell r="EV197" t="str">
            <v/>
          </cell>
          <cell r="EW197" t="str">
            <v/>
          </cell>
          <cell r="EX197" t="str">
            <v>No se programo actividades a desarrollar en este mes</v>
          </cell>
          <cell r="EY197" t="str">
            <v/>
          </cell>
          <cell r="EZ197" t="str">
            <v>No se programo actividades a desarrollar en este mes</v>
          </cell>
          <cell r="FA197">
            <v>4</v>
          </cell>
          <cell r="FB197">
            <v>0</v>
          </cell>
          <cell r="FC197" t="str">
            <v>Cumple</v>
          </cell>
          <cell r="FD197" t="str">
            <v>No programó</v>
          </cell>
          <cell r="FE197" t="str">
            <v>Anticipado</v>
          </cell>
          <cell r="FF197" t="str">
            <v>No aplica</v>
          </cell>
          <cell r="FG197" t="str">
            <v>No aplica</v>
          </cell>
          <cell r="FH197" t="str">
            <v>No aplica</v>
          </cell>
          <cell r="FI197" t="str">
            <v>No aplica</v>
          </cell>
          <cell r="FJ197" t="str">
            <v>No aplica</v>
          </cell>
          <cell r="FK197" t="str">
            <v>No aplica</v>
          </cell>
          <cell r="FL197" t="str">
            <v>No aplica</v>
          </cell>
          <cell r="FM197" t="str">
            <v>No aplica</v>
          </cell>
          <cell r="FN197" t="str">
            <v>Bibiana Rodríguez</v>
          </cell>
          <cell r="FO197" t="str">
            <v>No aplica</v>
          </cell>
          <cell r="FP197" t="str">
            <v>Anticipado</v>
          </cell>
          <cell r="FQ197" t="e">
            <v>#N/A</v>
          </cell>
          <cell r="FR197" t="str">
            <v>Adecuado</v>
          </cell>
          <cell r="FS197" t="str">
            <v>Coherente</v>
          </cell>
          <cell r="FT197" t="str">
            <v>Concuerda</v>
          </cell>
          <cell r="FU197" t="str">
            <v>No aplica</v>
          </cell>
          <cell r="FV197" t="str">
            <v>Relación directa</v>
          </cell>
          <cell r="FW197" t="str">
            <v>Adecuado</v>
          </cell>
          <cell r="FX197" t="str">
            <v>Oportuna</v>
          </cell>
          <cell r="FY197" t="str">
            <v>Se evidencia cumplimiento del indicador de acuerdo a lo programado para el trimestre.</v>
          </cell>
          <cell r="FZ197" t="str">
            <v>Bibiana Rodríguez</v>
          </cell>
          <cell r="GA197" t="str">
            <v>No aplica</v>
          </cell>
          <cell r="GB197" t="str">
            <v>Anticipado</v>
          </cell>
          <cell r="GC197" t="e">
            <v>#N/A</v>
          </cell>
          <cell r="GD197" t="str">
            <v>Adecuado</v>
          </cell>
          <cell r="GE197" t="str">
            <v>Coherente</v>
          </cell>
          <cell r="GF197" t="str">
            <v>Concuerda</v>
          </cell>
          <cell r="GG197" t="str">
            <v>No aplica</v>
          </cell>
          <cell r="GH197" t="str">
            <v>Relación directa</v>
          </cell>
          <cell r="GI197" t="str">
            <v>Adecuado</v>
          </cell>
          <cell r="GJ197" t="str">
            <v>Oportuna</v>
          </cell>
          <cell r="GK197" t="str">
            <v>Se evidencia cumplimiento del indicador de acuerdo con lo programado para el trimestre.</v>
          </cell>
          <cell r="GL197" t="str">
            <v>Bibiana Rodríguez</v>
          </cell>
          <cell r="GM197" t="str">
            <v>No aplica</v>
          </cell>
          <cell r="GN197" t="str">
            <v>Sobrecumplido</v>
          </cell>
          <cell r="GO197" t="e">
            <v>#N/A</v>
          </cell>
          <cell r="GP197" t="str">
            <v>Adecuado</v>
          </cell>
          <cell r="GQ197" t="str">
            <v>Coherente</v>
          </cell>
          <cell r="GR197" t="str">
            <v>Concuerda</v>
          </cell>
          <cell r="GS197" t="str">
            <v>No aplica</v>
          </cell>
          <cell r="GT197" t="str">
            <v>Relación directa</v>
          </cell>
          <cell r="GU197" t="str">
            <v>Adecuado</v>
          </cell>
          <cell r="GV197" t="str">
            <v>Oportuna</v>
          </cell>
          <cell r="GW197" t="str">
            <v>Meta cumplida anticipada en el mes de octubre de 2019, con cuatro (4) estados financieros de la entidad presentados oportunamente, se programaron tres (3) para la vigencia.</v>
          </cell>
          <cell r="GX197" t="str">
            <v>Bibiana Rodríguez</v>
          </cell>
          <cell r="GY197">
            <v>1</v>
          </cell>
          <cell r="GZ197" t="str">
            <v/>
          </cell>
          <cell r="HA197" t="str">
            <v/>
          </cell>
          <cell r="HB197">
            <v>1</v>
          </cell>
          <cell r="HC197" t="str">
            <v/>
          </cell>
          <cell r="HD197" t="str">
            <v/>
          </cell>
          <cell r="HE197">
            <v>1</v>
          </cell>
          <cell r="HF197" t="str">
            <v/>
          </cell>
          <cell r="HG197" t="str">
            <v/>
          </cell>
          <cell r="HH197">
            <v>1</v>
          </cell>
          <cell r="HI197" t="str">
            <v/>
          </cell>
          <cell r="HJ197" t="str">
            <v/>
          </cell>
          <cell r="HK197">
            <v>4</v>
          </cell>
          <cell r="HL197">
            <v>0.33333333333333331</v>
          </cell>
          <cell r="HM197">
            <v>0</v>
          </cell>
          <cell r="HN197">
            <v>0</v>
          </cell>
          <cell r="HO197">
            <v>0.33333333333333331</v>
          </cell>
          <cell r="HP197">
            <v>0</v>
          </cell>
          <cell r="HQ197">
            <v>0</v>
          </cell>
          <cell r="HR197">
            <v>0.33333333333333331</v>
          </cell>
          <cell r="HS197">
            <v>0</v>
          </cell>
          <cell r="HT197">
            <v>0</v>
          </cell>
          <cell r="HU197">
            <v>0.33333333333333331</v>
          </cell>
          <cell r="HV197">
            <v>0</v>
          </cell>
          <cell r="HW197">
            <v>0</v>
          </cell>
          <cell r="HX197">
            <v>1.3333333333333333</v>
          </cell>
          <cell r="HY197" t="str">
            <v>No Programó</v>
          </cell>
          <cell r="HZ197" t="str">
            <v>No Programó</v>
          </cell>
          <cell r="IA197" t="str">
            <v>No Programó</v>
          </cell>
          <cell r="IB197">
            <v>2</v>
          </cell>
          <cell r="IC197">
            <v>2</v>
          </cell>
          <cell r="ID197">
            <v>2</v>
          </cell>
          <cell r="IE197">
            <v>1.5</v>
          </cell>
          <cell r="IF197">
            <v>1.5</v>
          </cell>
          <cell r="IG197">
            <v>1.5</v>
          </cell>
          <cell r="IH197">
            <v>1.3333333333333333</v>
          </cell>
          <cell r="II197">
            <v>1.3333333333333333</v>
          </cell>
          <cell r="IJ197">
            <v>1.3333333333333333</v>
          </cell>
          <cell r="IK197" t="str">
            <v>No Programó</v>
          </cell>
          <cell r="IL197">
            <v>2</v>
          </cell>
          <cell r="IM197">
            <v>1.5</v>
          </cell>
          <cell r="IN197">
            <v>1.3333333333333333</v>
          </cell>
          <cell r="IP197">
            <v>0.33333333333333331</v>
          </cell>
          <cell r="IQ197">
            <v>0.66666666666666663</v>
          </cell>
          <cell r="IR197">
            <v>1</v>
          </cell>
          <cell r="IS197">
            <v>1.3333333333333333</v>
          </cell>
        </row>
        <row r="198">
          <cell r="A198" t="str">
            <v>125B</v>
          </cell>
          <cell r="B198" t="str">
            <v>Subdirección Financiera</v>
          </cell>
          <cell r="C198" t="str">
            <v>Subdirector Financiera</v>
          </cell>
          <cell r="D198" t="str">
            <v>Luis Eugenio Herrera Páez</v>
          </cell>
          <cell r="E198" t="str">
            <v>P1 -  ÉTICA, BUEN GOBIERNO Y TRANSPARENCIA</v>
          </cell>
          <cell r="F198" t="str">
            <v>P1O1 Consolidar a 2020 una cultura de visión y actuación ética,  integra y transparente</v>
          </cell>
          <cell r="G198" t="str">
            <v>P1O1A11 Realizar la formulación y el seguimiento a la ejecución del Plan Anticorrupción y de Atención al Ciudadano - PAAC, para la obtención de resultados óptimos en la medición del Índice de Gobierno Abierto - IGA</v>
          </cell>
          <cell r="H198" t="str">
            <v>Realizar oportunamente las publicaciones correspondientes, identificadas en el esquema de publicación de la Secretaria General</v>
          </cell>
          <cell r="I198" t="str">
            <v>Publicaciones correspondientes, identificadas en el esquema de publicación de la Secretaria General, realizadas oportunamente</v>
          </cell>
          <cell r="J198" t="str">
            <v xml:space="preserve">Este indicador permite monitorear el cumplimiento oportuno de los compromisos de publicación que posee la dependencia descritos en el esquema de publicación </v>
          </cell>
          <cell r="K198" t="str">
            <v>(Publicaciones correspondientes realizadas oportunamente / Publicaciones correspondientes del esquema de publicación de la Secretaria General)*100</v>
          </cell>
          <cell r="L198" t="str">
            <v xml:space="preserve">Publicaciones correspondientes realizadas oportunamente </v>
          </cell>
          <cell r="M198" t="str">
            <v>Publicaciones correspondientes del esquema de publicación de la Secretaria General</v>
          </cell>
          <cell r="O198" t="str">
            <v>Publicación oportuna, clara y veraz de la información relacionada con la gestión de la dependencia</v>
          </cell>
          <cell r="Q198" t="str">
            <v>* Constancia del trámite de la publicación.
* Pagina Web de la entidad, modulo de transparencia
* Carpeta compartida con planeación.</v>
          </cell>
          <cell r="R198" t="str">
            <v>* Divulgar la transparencia en el manejo de los recursos públicos.</v>
          </cell>
          <cell r="S198" t="str">
            <v>Constante</v>
          </cell>
          <cell r="T198" t="str">
            <v>Constante</v>
          </cell>
          <cell r="U198" t="str">
            <v>Porcentaje</v>
          </cell>
          <cell r="V198" t="str">
            <v>Eficacia</v>
          </cell>
          <cell r="W198" t="str">
            <v>Resultado</v>
          </cell>
          <cell r="X198">
            <v>2019</v>
          </cell>
          <cell r="Y198">
            <v>0</v>
          </cell>
          <cell r="Z198">
            <v>2019</v>
          </cell>
          <cell r="AA198" t="str">
            <v>No Disponible / No Aplica</v>
          </cell>
          <cell r="AB198" t="str">
            <v>No Disponible / No Aplica</v>
          </cell>
          <cell r="AC198" t="str">
            <v>No Disponible / No Aplica</v>
          </cell>
          <cell r="AD198">
            <v>1</v>
          </cell>
          <cell r="AE198" t="str">
            <v>No Disponible / No Aplica</v>
          </cell>
          <cell r="AF198" t="str">
            <v>No Disponible / No Aplica</v>
          </cell>
          <cell r="AG198" t="str">
            <v>No Aplica</v>
          </cell>
          <cell r="AH198" t="str">
            <v>No Aplica</v>
          </cell>
          <cell r="AI198" t="str">
            <v>No Aplica</v>
          </cell>
          <cell r="AJ198">
            <v>1</v>
          </cell>
          <cell r="AK198" t="str">
            <v>No Aplica</v>
          </cell>
          <cell r="AL198" t="str">
            <v>No Aplica</v>
          </cell>
          <cell r="AM198" t="str">
            <v>No Aplica</v>
          </cell>
          <cell r="AN198" t="str">
            <v>No Aplica</v>
          </cell>
          <cell r="AO198" t="str">
            <v>No Aplica</v>
          </cell>
          <cell r="AP198">
            <v>1</v>
          </cell>
          <cell r="AQ198" t="str">
            <v>No Aplica</v>
          </cell>
          <cell r="AR198" t="str">
            <v>No Aplica</v>
          </cell>
          <cell r="AS198" t="str">
            <v>No Aplica</v>
          </cell>
          <cell r="AT198" t="str">
            <v>No Aplica</v>
          </cell>
          <cell r="AU198" t="str">
            <v>No Aplica</v>
          </cell>
          <cell r="AV198" t="str">
            <v>No Aplica</v>
          </cell>
          <cell r="AW198" t="str">
            <v>No Aplica</v>
          </cell>
          <cell r="AX198" t="str">
            <v>No Aplica</v>
          </cell>
          <cell r="AY198" t="str">
            <v>No Aplica</v>
          </cell>
          <cell r="AZ198" t="str">
            <v>No Aplica</v>
          </cell>
          <cell r="BA198" t="str">
            <v>No Aplica</v>
          </cell>
          <cell r="BB198" t="str">
            <v>No Aplica</v>
          </cell>
          <cell r="BC198" t="str">
            <v>No Aplica</v>
          </cell>
          <cell r="BD198" t="str">
            <v>No Aplica</v>
          </cell>
          <cell r="BE198" t="str">
            <v>No Aplica</v>
          </cell>
          <cell r="BF198" t="str">
            <v>No Aplica</v>
          </cell>
          <cell r="BG198" t="str">
            <v>No Aplica</v>
          </cell>
          <cell r="BH198" t="str">
            <v>No Aplica</v>
          </cell>
          <cell r="BI198" t="str">
            <v>No Aplica</v>
          </cell>
          <cell r="BJ198" t="str">
            <v>No Aplica</v>
          </cell>
          <cell r="BK198" t="str">
            <v>No Aplica</v>
          </cell>
          <cell r="BL198" t="str">
            <v>No Aplica</v>
          </cell>
          <cell r="BM198" t="str">
            <v>Plan de Acción PAAC</v>
          </cell>
          <cell r="BN198" t="str">
            <v xml:space="preserve">* Cumplimiento oportuno de publicación de la información que posee la dependencia descritos en el esquema de publicación </v>
          </cell>
          <cell r="BO198" t="str">
            <v>* Acopio de información 
* Publicar periódicamente la ejecución presupuestal y los estados financieros.</v>
          </cell>
          <cell r="BP198" t="str">
            <v>* Divulgar la transparencia en el manejo de los recursos públicos.</v>
          </cell>
          <cell r="BQ198" t="str">
            <v>* Constancia del trámite de la publicación.
* Pagina Web de la entidad, modulo de transparencia
* Carpeta compartida con planeación.</v>
          </cell>
          <cell r="BR198" t="str">
            <v>Suma</v>
          </cell>
          <cell r="BS198">
            <v>24</v>
          </cell>
          <cell r="BT198">
            <v>2</v>
          </cell>
          <cell r="BU198">
            <v>2</v>
          </cell>
          <cell r="BV198">
            <v>2</v>
          </cell>
          <cell r="BW198">
            <v>2</v>
          </cell>
          <cell r="BX198">
            <v>2</v>
          </cell>
          <cell r="BY198">
            <v>2</v>
          </cell>
          <cell r="BZ198">
            <v>2</v>
          </cell>
          <cell r="CA198">
            <v>2</v>
          </cell>
          <cell r="CB198">
            <v>2</v>
          </cell>
          <cell r="CC198">
            <v>2</v>
          </cell>
          <cell r="CD198">
            <v>2</v>
          </cell>
          <cell r="CE198">
            <v>2</v>
          </cell>
          <cell r="CF198">
            <v>8.3333333333333329E-2</v>
          </cell>
          <cell r="CG198">
            <v>8.3333333333333329E-2</v>
          </cell>
          <cell r="CH198">
            <v>8.3333333333333329E-2</v>
          </cell>
          <cell r="CI198">
            <v>8.3333333333333329E-2</v>
          </cell>
          <cell r="CJ198">
            <v>8.3333333333333329E-2</v>
          </cell>
          <cell r="CK198">
            <v>8.3333333333333329E-2</v>
          </cell>
          <cell r="CL198">
            <v>8.3333333333333329E-2</v>
          </cell>
          <cell r="CM198">
            <v>8.3333333333333329E-2</v>
          </cell>
          <cell r="CN198">
            <v>8.3333333333333329E-2</v>
          </cell>
          <cell r="CO198">
            <v>8.3333333333333329E-2</v>
          </cell>
          <cell r="CP198">
            <v>8.3333333333333329E-2</v>
          </cell>
          <cell r="CQ198">
            <v>8.3333333333333329E-2</v>
          </cell>
          <cell r="CR198">
            <v>1</v>
          </cell>
          <cell r="CS198">
            <v>3</v>
          </cell>
          <cell r="CT198" t="str">
            <v/>
          </cell>
          <cell r="CU198" t="str">
            <v>Divulgar información para evidenciar  la transparencia en el manejo de los recursos públicos.</v>
          </cell>
          <cell r="CV198" t="str">
            <v/>
          </cell>
          <cell r="CW198" t="str">
            <v xml:space="preserve">Proveer a la ciudadanía información actualizada sobre la actuación presupuestal de la Secretaría General </v>
          </cell>
          <cell r="CX198">
            <v>2</v>
          </cell>
          <cell r="CY198" t="str">
            <v/>
          </cell>
          <cell r="CZ198" t="str">
            <v>Divulgar información para evidenciar  la transparencia en el manejo de los recursos públicos.</v>
          </cell>
          <cell r="DA198" t="str">
            <v/>
          </cell>
          <cell r="DB198" t="str">
            <v xml:space="preserve">Proveer a la ciudadanía información actualizada sobre la actuación presupuestal de la Secretaría General </v>
          </cell>
          <cell r="DC198">
            <v>1</v>
          </cell>
          <cell r="DD198" t="str">
            <v/>
          </cell>
          <cell r="DE198" t="str">
            <v>Divulgar información para evidenciar  la transparencia en el manejo de los recursos públicos.</v>
          </cell>
          <cell r="DF198" t="str">
            <v/>
          </cell>
          <cell r="DG198" t="str">
            <v xml:space="preserve">Proveer a la ciudadanía información actualizada sobre la actuación presupuestal de la Secretaría General </v>
          </cell>
          <cell r="DH198">
            <v>2</v>
          </cell>
          <cell r="DI198" t="str">
            <v/>
          </cell>
          <cell r="DJ198" t="str">
            <v>Divulgar información para evidenciar  la transparencia en el manejo de los recursos públicos.</v>
          </cell>
          <cell r="DK198" t="str">
            <v/>
          </cell>
          <cell r="DL198" t="str">
            <v xml:space="preserve">Proveer a la ciudadanía información actualizada sobre la actuación presupuestal de la Secretaría General </v>
          </cell>
          <cell r="DM198">
            <v>2</v>
          </cell>
          <cell r="DN198" t="str">
            <v/>
          </cell>
          <cell r="DO198" t="str">
            <v>Divulgar información para evidenciar  la transparencia en el manejo de los recursos públicos.</v>
          </cell>
          <cell r="DP198" t="str">
            <v/>
          </cell>
          <cell r="DQ198" t="str">
            <v xml:space="preserve">Proveer a la ciudadanía información actualizada sobre la actuación presupuestal de la Secretaría General </v>
          </cell>
          <cell r="DR198">
            <v>2</v>
          </cell>
          <cell r="DS198" t="str">
            <v/>
          </cell>
          <cell r="DT198" t="str">
            <v>Divulgar información para evidenciar  la transparencia en el manejo de los recursos públicos.</v>
          </cell>
          <cell r="DU198" t="str">
            <v/>
          </cell>
          <cell r="DV198" t="str">
            <v xml:space="preserve">Proveer a la ciudadanía información actualizada sobre la actuación presupuestal de la Secretaría General </v>
          </cell>
          <cell r="DW198">
            <v>2</v>
          </cell>
          <cell r="DX198" t="str">
            <v/>
          </cell>
          <cell r="DY198" t="str">
            <v>Divulgar información para evidenciar  la transparencia en el manejo de los recursos públicos.</v>
          </cell>
          <cell r="DZ198" t="str">
            <v/>
          </cell>
          <cell r="EA198" t="str">
            <v xml:space="preserve">Proveer a la ciudadanía información actualizada sobre la actuación presupuestal de la Secretaría General </v>
          </cell>
          <cell r="EB198">
            <v>2</v>
          </cell>
          <cell r="EC198" t="str">
            <v/>
          </cell>
          <cell r="ED198" t="str">
            <v>Divulgar información para evidenciar  la transparencia en el manejo de los recursos públicos.</v>
          </cell>
          <cell r="EE198" t="str">
            <v/>
          </cell>
          <cell r="EF198" t="str">
            <v xml:space="preserve">Proveer a la ciudadanía información actualizada sobre la actuación presupuestal de la Secretaría General </v>
          </cell>
          <cell r="EG198">
            <v>2</v>
          </cell>
          <cell r="EH198" t="str">
            <v/>
          </cell>
          <cell r="EI198" t="str">
            <v>Divulgar información para evidenciar  la transparencia en el manejo de los recursos públicos.</v>
          </cell>
          <cell r="EJ198" t="str">
            <v/>
          </cell>
          <cell r="EK198" t="str">
            <v xml:space="preserve">Proveer a la ciudadanía información actualizada sobre la actuación presupuestal de la Secretaría General </v>
          </cell>
          <cell r="EL198">
            <v>2</v>
          </cell>
          <cell r="EM198" t="str">
            <v/>
          </cell>
          <cell r="EN198" t="str">
            <v>Divulgar información para evidenciar  la transparencia en el manejo de los recursos públicos.</v>
          </cell>
          <cell r="EO198" t="str">
            <v/>
          </cell>
          <cell r="EP198" t="str">
            <v xml:space="preserve">Proveer a la ciudadanía información actualizada sobre la actuación presupuestal de la Secretaría General </v>
          </cell>
          <cell r="EQ198">
            <v>2</v>
          </cell>
          <cell r="ER198" t="str">
            <v/>
          </cell>
          <cell r="ES198" t="str">
            <v>Divulgar información para evidenciar  la transparencia en el manejo de los recursos públicos.</v>
          </cell>
          <cell r="ET198" t="str">
            <v/>
          </cell>
          <cell r="EU198" t="str">
            <v xml:space="preserve">Proveer a la ciudadanía información actualizada sobre la actuación presupuestal de la Secretaría General </v>
          </cell>
          <cell r="EV198">
            <v>2</v>
          </cell>
          <cell r="EW198" t="str">
            <v/>
          </cell>
          <cell r="EX198" t="str">
            <v>Divulgar información para evidenciar  la transparencia en el manejo de los recursos públicos.</v>
          </cell>
          <cell r="EY198" t="str">
            <v/>
          </cell>
          <cell r="EZ198" t="str">
            <v xml:space="preserve">Proveer a la ciudadanía información actualizada sobre la actuación presupuestal de la Secretaría General </v>
          </cell>
          <cell r="FA198">
            <v>24</v>
          </cell>
          <cell r="FB198">
            <v>0</v>
          </cell>
          <cell r="FC198" t="str">
            <v>Cumple</v>
          </cell>
          <cell r="FD198" t="str">
            <v>Cumplido</v>
          </cell>
          <cell r="FE198" t="str">
            <v>Cumplido</v>
          </cell>
          <cell r="FF198" t="str">
            <v>Adecuado</v>
          </cell>
          <cell r="FG198" t="str">
            <v>Coherente</v>
          </cell>
          <cell r="FH198" t="str">
            <v>Concuerda</v>
          </cell>
          <cell r="FI198" t="str">
            <v>Concuerda</v>
          </cell>
          <cell r="FJ198" t="str">
            <v>Relación directa</v>
          </cell>
          <cell r="FK198" t="str">
            <v>No aplica</v>
          </cell>
          <cell r="FL198" t="str">
            <v>Oportuna</v>
          </cell>
          <cell r="FM198">
            <v>0</v>
          </cell>
          <cell r="FN198" t="str">
            <v>Bibiana Rodríguez</v>
          </cell>
          <cell r="FO198" t="str">
            <v>No aplica</v>
          </cell>
          <cell r="FP198" t="str">
            <v>Cumplido</v>
          </cell>
          <cell r="FQ198" t="e">
            <v>#N/A</v>
          </cell>
          <cell r="FR198" t="str">
            <v>Adecuado</v>
          </cell>
          <cell r="FS198" t="str">
            <v>Coherente</v>
          </cell>
          <cell r="FT198" t="str">
            <v>Concuerda</v>
          </cell>
          <cell r="FU198" t="str">
            <v>No aplica</v>
          </cell>
          <cell r="FV198" t="str">
            <v>Relación directa</v>
          </cell>
          <cell r="FW198" t="str">
            <v>Adecuado</v>
          </cell>
          <cell r="FX198" t="str">
            <v>Oportuna</v>
          </cell>
          <cell r="FY198" t="str">
            <v>Se evidencia cumplimiento del indicador de acuerdo a lo programado para el trimestre.</v>
          </cell>
          <cell r="FZ198" t="str">
            <v>Bibiana Rodríguez</v>
          </cell>
          <cell r="GA198" t="str">
            <v>No aplica</v>
          </cell>
          <cell r="GB198" t="str">
            <v>Cumplido</v>
          </cell>
          <cell r="GC198" t="e">
            <v>#N/A</v>
          </cell>
          <cell r="GD198" t="str">
            <v>Adecuado</v>
          </cell>
          <cell r="GE198" t="str">
            <v>Coherente</v>
          </cell>
          <cell r="GF198" t="str">
            <v>Concuerda</v>
          </cell>
          <cell r="GG198" t="str">
            <v>No aplica</v>
          </cell>
          <cell r="GH198" t="str">
            <v>Relación directa</v>
          </cell>
          <cell r="GI198" t="str">
            <v>Adecuado</v>
          </cell>
          <cell r="GJ198" t="str">
            <v>Oportuna</v>
          </cell>
          <cell r="GK198" t="str">
            <v>Se evidencia cumplimiento del indicador de acuerdo con lo programado para el trimestre.</v>
          </cell>
          <cell r="GL198" t="str">
            <v>Bibiana Rodríguez</v>
          </cell>
          <cell r="GM198" t="str">
            <v>No aplica</v>
          </cell>
          <cell r="GN198" t="str">
            <v>Cumplido</v>
          </cell>
          <cell r="GO198" t="e">
            <v>#N/A</v>
          </cell>
          <cell r="GP198" t="str">
            <v>Adecuado</v>
          </cell>
          <cell r="GQ198" t="str">
            <v>Coherente</v>
          </cell>
          <cell r="GR198" t="str">
            <v>Concuerda</v>
          </cell>
          <cell r="GS198" t="str">
            <v>No aplica</v>
          </cell>
          <cell r="GT198" t="str">
            <v>Relación directa</v>
          </cell>
          <cell r="GU198" t="str">
            <v>Adecuado</v>
          </cell>
          <cell r="GV198" t="str">
            <v>Oportuna</v>
          </cell>
          <cell r="GW198" t="str">
            <v>La meta de ejecución trazada para esta vigencia, fue cumplida.</v>
          </cell>
          <cell r="GX198" t="str">
            <v>Bibiana Rodríguez</v>
          </cell>
          <cell r="GY198">
            <v>3</v>
          </cell>
          <cell r="GZ198">
            <v>2</v>
          </cell>
          <cell r="HA198">
            <v>1</v>
          </cell>
          <cell r="HB198">
            <v>2</v>
          </cell>
          <cell r="HC198">
            <v>2</v>
          </cell>
          <cell r="HD198">
            <v>2</v>
          </cell>
          <cell r="HE198">
            <v>2</v>
          </cell>
          <cell r="HF198">
            <v>2</v>
          </cell>
          <cell r="HG198">
            <v>2</v>
          </cell>
          <cell r="HH198">
            <v>2</v>
          </cell>
          <cell r="HI198">
            <v>2</v>
          </cell>
          <cell r="HJ198">
            <v>2</v>
          </cell>
          <cell r="HK198">
            <v>24</v>
          </cell>
          <cell r="HL198">
            <v>0.125</v>
          </cell>
          <cell r="HM198">
            <v>8.3333333333333329E-2</v>
          </cell>
          <cell r="HN198">
            <v>4.1666666666666664E-2</v>
          </cell>
          <cell r="HO198">
            <v>8.3333333333333329E-2</v>
          </cell>
          <cell r="HP198">
            <v>8.3333333333333329E-2</v>
          </cell>
          <cell r="HQ198">
            <v>8.3333333333333329E-2</v>
          </cell>
          <cell r="HR198">
            <v>8.3333333333333329E-2</v>
          </cell>
          <cell r="HS198">
            <v>8.3333333333333329E-2</v>
          </cell>
          <cell r="HT198">
            <v>8.3333333333333329E-2</v>
          </cell>
          <cell r="HU198">
            <v>8.3333333333333329E-2</v>
          </cell>
          <cell r="HV198">
            <v>8.3333333333333329E-2</v>
          </cell>
          <cell r="HW198">
            <v>8.3333333333333329E-2</v>
          </cell>
          <cell r="HX198">
            <v>1</v>
          </cell>
          <cell r="HY198">
            <v>1.5</v>
          </cell>
          <cell r="HZ198">
            <v>1.25</v>
          </cell>
          <cell r="IA198">
            <v>0.99999999999999989</v>
          </cell>
          <cell r="IB198">
            <v>1</v>
          </cell>
          <cell r="IC198">
            <v>1</v>
          </cell>
          <cell r="ID198">
            <v>1</v>
          </cell>
          <cell r="IE198">
            <v>1</v>
          </cell>
          <cell r="IF198">
            <v>1</v>
          </cell>
          <cell r="IG198">
            <v>1</v>
          </cell>
          <cell r="IH198">
            <v>1</v>
          </cell>
          <cell r="II198">
            <v>1</v>
          </cell>
          <cell r="IJ198">
            <v>1</v>
          </cell>
          <cell r="IK198">
            <v>0.99999999999999989</v>
          </cell>
          <cell r="IL198">
            <v>1</v>
          </cell>
          <cell r="IM198">
            <v>1</v>
          </cell>
          <cell r="IN198">
            <v>1</v>
          </cell>
          <cell r="IP198">
            <v>0.24999999999999997</v>
          </cell>
          <cell r="IQ198">
            <v>0.49999999999999994</v>
          </cell>
          <cell r="IR198">
            <v>0.75</v>
          </cell>
          <cell r="IS198">
            <v>1</v>
          </cell>
        </row>
        <row r="199">
          <cell r="A199">
            <v>17</v>
          </cell>
          <cell r="B199" t="str">
            <v>Subdirección Técnica de Archivo</v>
          </cell>
          <cell r="C199" t="str">
            <v>Subdirector Técnico de Archivo</v>
          </cell>
          <cell r="D199" t="str">
            <v>Hernando Oswaldo Parada Arias</v>
          </cell>
          <cell r="E199" t="str">
            <v>P1 -  ÉTICA, BUEN GOBIERNO Y TRANSPARENCIA</v>
          </cell>
          <cell r="F199" t="str">
            <v>P1O1 Consolidar a 2020 una cultura de visión y actuación ética,  integra y transparente</v>
          </cell>
          <cell r="G199" t="str">
            <v>P1O1A5 Diseñar e implementar campañas para promover la transformación de comportamientos y prácticas institucionales en materia de ética, transparencia y acceso a la información pública y no tolerancia con la corrupción.</v>
          </cell>
          <cell r="H199" t="str">
            <v>Desarrollar proyectos para recuperar y apropiar la memoria histórica, social e institucional y el patrimonio documental de la ciudad</v>
          </cell>
          <cell r="I199" t="str">
            <v>Proyectos para recuperar y apropiar la memoria histórica, social e institucional y el patrimonio documental de la ciudad</v>
          </cell>
          <cell r="J199" t="str">
            <v>Hace referencia al diseño e implementación de proyectos para la recuperación, promoción, apropiación, divulgación de la memoria histórica social e institucional de la ciudad y del patrimonio documental. Cada informe representa un avance el 0,25</v>
          </cell>
          <cell r="K199" t="str">
            <v xml:space="preserve">  Número de proyectos para recuperar y apropiar la memoria histórica, social e institucional y el patrimonio documental de la ciudad     </v>
          </cell>
          <cell r="L199" t="str">
            <v>Número de proyectos para recuperar y apropiar la memoria histórica, social e institucional y el patrimonio documental de la ciudad</v>
          </cell>
          <cell r="M199">
            <v>0</v>
          </cell>
          <cell r="O199" t="str">
            <v>Estrategias y proyectos para recuperar y apropiar la memoria histórica, social e institucional y el patrimonio documental de la ciudad.</v>
          </cell>
          <cell r="P199" t="str">
            <v>Recuperación de memoria histórica por medio de la Estrategia "Fondo Alcalddes de Bogotá"
Recuperación y apropiación de memoria histórica de la ciudad</v>
          </cell>
          <cell r="Q199" t="str">
            <v xml:space="preserve">*Fondo Alcaldes: Registros de Asistencia, Evidencia de Reunión, Documento de Recomendaciones, Plan de Trabajo y Guía instructivo Fondo Alcaldes puesta en el Sistema SIAB, Material de Divulgación, invitación a entrevistas, Memorando radicado en SIGA dirigido a la Sala de Investigadores indicando la ubicación electrónica de las unidades puestas al servicio
*Catedra Bogotá: Listado de asistencia de la reunión, Acta de la reunión mensual, Listado de asistencia del evento, Material de divulgación ( Piezas comunicacionales), Fotografías del evento. Informe Final cierre 2019
*Portal Pedagógico: Pantallazo de la publicación realizada, word del artículo publicado, Archivo PDF con el informe final 2019. </v>
          </cell>
          <cell r="R199" t="str">
            <v>Con el cumplimiento del indicador se divulgará  la memoria documental e histórica de la ciudad a través de diversos proyectos que permitan la visibilización del amplio y variado patrimonio artístico, histórico, cultural, político, social y económico de la ciudad. De esta manera, se cumple el propósito de generar una política alrededor de una memoria diversa e incluyente, de su protección, salvaguardia y difusión.</v>
          </cell>
          <cell r="S199" t="str">
            <v>Constante</v>
          </cell>
          <cell r="T199" t="str">
            <v>Constante</v>
          </cell>
          <cell r="U199" t="str">
            <v>Número</v>
          </cell>
          <cell r="V199" t="str">
            <v xml:space="preserve">Eficacia </v>
          </cell>
          <cell r="W199" t="str">
            <v>Producto</v>
          </cell>
          <cell r="X199">
            <v>2016</v>
          </cell>
          <cell r="Y199">
            <v>0</v>
          </cell>
          <cell r="Z199">
            <v>2016</v>
          </cell>
          <cell r="AA199">
            <v>0</v>
          </cell>
          <cell r="AB199">
            <v>3</v>
          </cell>
          <cell r="AC199">
            <v>3</v>
          </cell>
          <cell r="AD199">
            <v>3</v>
          </cell>
          <cell r="AE199">
            <v>3</v>
          </cell>
          <cell r="AF199">
            <v>3</v>
          </cell>
          <cell r="AG199" t="str">
            <v>No Aplica</v>
          </cell>
          <cell r="AH199" t="str">
            <v>No Aplica</v>
          </cell>
          <cell r="AI199" t="str">
            <v>No Aplica</v>
          </cell>
          <cell r="AJ199">
            <v>1</v>
          </cell>
          <cell r="AK199">
            <v>1</v>
          </cell>
          <cell r="AL199">
            <v>1125</v>
          </cell>
          <cell r="AM199" t="str">
            <v>Fortalecimiento y modernización de la gestión pública distrital</v>
          </cell>
          <cell r="AN199">
            <v>1</v>
          </cell>
          <cell r="AO199" t="str">
            <v>Gestión de la Función Archivística y del patrimonio documental del Distrito Capital</v>
          </cell>
          <cell r="AP199" t="str">
            <v>No Aplica</v>
          </cell>
          <cell r="AQ199" t="str">
            <v>No Aplica</v>
          </cell>
          <cell r="AR199" t="str">
            <v>No Aplica</v>
          </cell>
          <cell r="AS199" t="str">
            <v>No Aplica</v>
          </cell>
          <cell r="AT199" t="str">
            <v>No Aplica</v>
          </cell>
          <cell r="AU199" t="str">
            <v>No Aplica</v>
          </cell>
          <cell r="AV199" t="str">
            <v>No Aplica</v>
          </cell>
          <cell r="AW199" t="str">
            <v>No Aplica</v>
          </cell>
          <cell r="AX199" t="str">
            <v>No Aplica</v>
          </cell>
          <cell r="AY199" t="str">
            <v>No Aplica</v>
          </cell>
          <cell r="AZ199" t="str">
            <v>No Aplica</v>
          </cell>
          <cell r="BA199" t="str">
            <v>No Aplica</v>
          </cell>
          <cell r="BB199" t="str">
            <v>No Aplica</v>
          </cell>
          <cell r="BC199" t="str">
            <v>No Aplica</v>
          </cell>
          <cell r="BD199" t="str">
            <v>No Aplica</v>
          </cell>
          <cell r="BE199" t="str">
            <v>No Aplica</v>
          </cell>
          <cell r="BF199" t="str">
            <v>No Aplica</v>
          </cell>
          <cell r="BG199" t="str">
            <v>No Aplica</v>
          </cell>
          <cell r="BH199" t="str">
            <v>No Aplica</v>
          </cell>
          <cell r="BI199" t="str">
            <v>No Aplica</v>
          </cell>
          <cell r="BJ199" t="str">
            <v>No Aplica</v>
          </cell>
          <cell r="BK199" t="str">
            <v>No Aplica</v>
          </cell>
          <cell r="BL199" t="str">
            <v>No Aplica</v>
          </cell>
          <cell r="BM199" t="str">
            <v>Plan de Acción Proyecto de inversión 1125 Fortalecimiento y modernización de la gestión pública distritalSGCGestión de la Función Archivística y del patrimonio documental del Distrito Capital</v>
          </cell>
          <cell r="BN199" t="str">
            <v>Hace referencia al diseño e implementación de proyectos para la recuperación, promoción, apropiación, divulgación de la memoria histórica social e institucional de la ciudad y del patrimonio documental. Cada informe representa un avance el 0,25</v>
          </cell>
          <cell r="BO199" t="str">
            <v>Recuperación de memoria histórica por medio de la Estrategia "Fondo Alcalddes de Bogotá"
Recuperación y apropiación de memoria histórica de la ciudad</v>
          </cell>
          <cell r="BP199" t="str">
            <v>Con el cumplimiento del indicador se divulgará  la memoria documental e histórica de la ciudad a través de diversos proyectos que permitan la visibilización del amplio y variado patrimonio artístico, histórico, cultural, político, social y económico de la ciudad. De esta manera, se cumple el propósito de generar una política alrededor de una memoria diversa e incluyente, de su protección, salvaguardia y difusión.</v>
          </cell>
          <cell r="BQ199" t="str">
            <v xml:space="preserve">*Fondo Alcaldes: Registros de Asistencia, Evidencia de Reunión, Documento de Recomendaciones, Plan de Trabajo y Guía instructivo Fondo Alcaldes puesta en el Sistema SIAB, Material de Divulgación, invitación a entrevistas, Memorando radicado en SIGA dirigido a la Sala de Investigadores indicando la ubicación electrónica de las unidades puestas al servicio
*Catedra Bogotá: Listado de asistencia de la reunión, Acta de la reunión mensual, Listado de asistencia del evento, Material de divulgación ( Piezas comunicacionales), Fotografías del evento. Informe Final cierre 2019
*Portal Pedagógico: Pantallazo de la publicación realizada, word del artículo publicado, Archivo PDF con el informe final 2019. </v>
          </cell>
          <cell r="BR199" t="str">
            <v>Constante</v>
          </cell>
          <cell r="BS199">
            <v>3</v>
          </cell>
          <cell r="BT199">
            <v>3</v>
          </cell>
          <cell r="BU199">
            <v>3</v>
          </cell>
          <cell r="BV199">
            <v>3</v>
          </cell>
          <cell r="BW199">
            <v>3</v>
          </cell>
          <cell r="BX199">
            <v>3</v>
          </cell>
          <cell r="BY199">
            <v>3</v>
          </cell>
          <cell r="BZ199">
            <v>3</v>
          </cell>
          <cell r="CA199">
            <v>3</v>
          </cell>
          <cell r="CB199">
            <v>3</v>
          </cell>
          <cell r="CC199">
            <v>3</v>
          </cell>
          <cell r="CD199">
            <v>3</v>
          </cell>
          <cell r="CE199">
            <v>3</v>
          </cell>
          <cell r="CF199">
            <v>3</v>
          </cell>
          <cell r="CG199">
            <v>3</v>
          </cell>
          <cell r="CH199">
            <v>3</v>
          </cell>
          <cell r="CI199">
            <v>3</v>
          </cell>
          <cell r="CJ199">
            <v>3</v>
          </cell>
          <cell r="CK199">
            <v>3</v>
          </cell>
          <cell r="CL199">
            <v>3</v>
          </cell>
          <cell r="CM199">
            <v>3</v>
          </cell>
          <cell r="CN199">
            <v>3</v>
          </cell>
          <cell r="CO199">
            <v>3</v>
          </cell>
          <cell r="CP199">
            <v>3</v>
          </cell>
          <cell r="CQ199">
            <v>3</v>
          </cell>
          <cell r="CR199">
            <v>3</v>
          </cell>
          <cell r="CS199">
            <v>3</v>
          </cell>
          <cell r="CT199" t="str">
            <v/>
          </cell>
          <cell r="CU199" t="str">
            <v xml:space="preserve">Las actividades programadas para los proyectos Cátedra Bogotá y Portal Pedagógico comienzan a partir del mes de febrero. 
Fondo Alcaldes: Se realizó mesa de trabajo con el área de Gestión Documental de la Secretaría General de la Alcaldía Mayor de Bogotá para definir la digitalización o copia de documentos que reposan en el Archivo Central y así nutrir el Fondo Alcaldes.
En cuanto al proceso de descripción documental, el área técnica definió la ficha técnica de descripción de Fondo Alcaldes.
</v>
          </cell>
          <cell r="CV199" t="str">
            <v/>
          </cell>
          <cell r="CW199" t="str">
            <v>Los proyectos tiene como beneficio la recuperación, promoción, apropiación, divulgación de la memoria histórica social e institucional de la ciudad y del patrimonio documental</v>
          </cell>
          <cell r="CX199">
            <v>3</v>
          </cell>
          <cell r="CY199" t="str">
            <v/>
          </cell>
          <cell r="CZ199" t="str">
            <v>Cátedra Bogotá: Se realizó la primera mesa de trabajo en donde se plantearon todas las actividades desarrollar para el presente año y en donde se destaca el IV encuentro de Bogotanólogos 2019, el cúal tiene como fecha tentativa realizarse el día 18 de octubre de 2019.
Portal Pedagógico: En el micrositio web del Archivo de Bogotá se publicaron 4 notas en las que se destacan: Los bocetos de Ricardo Moros Urbina, A propósito del Día del Periodista, El legado de Germán Arciniegas y La pieza del mes.
Fondo Alcaldes: Se presentó primer avance del “Documento de Recomendaciones"en donde se evidencia la justificación, objetivos generales y específicos, propósito, alcance, tabla de contenido y criterios para la elección de documentos desde la mirada técnica, como insumo para el “Documento de Recomendaciones" se elaboró el primer borrador de la encuesta que pretende identificar la existencia de documentos relacionados con el fondo en las Entidades Distritales.</v>
          </cell>
          <cell r="DA199" t="str">
            <v/>
          </cell>
          <cell r="DB199" t="str">
            <v xml:space="preserve">Divulgar  la memoria documental e histórica de la ciudad a través de diversos proyectos que permitan la visibilización del amplio y variado patrimonio artístico, histórico, cultural, político, social y económico de la ciudad. </v>
          </cell>
          <cell r="DC199">
            <v>3</v>
          </cell>
          <cell r="DD199" t="str">
            <v/>
          </cell>
          <cell r="DE199" t="str">
            <v xml:space="preserve">Cátedra Bogotá: Se realizó la segunda mesa de trabajo en donde se plantea la temática del IV Encuentro de Bogotanólogos "Patrimonio sonoro de Bogotá", y bajo esta temática realizar el lanzamiento de la Fonoteca Distrital de Bogotá. Se acordó realizar salida de campo el próximo 6 de abril con estudiantes de distintas universidades en donde se presentará diferentes historias relacionadas con el patrimonio sonoro de la ciudad. 
Portal Pedagógico: Se publicaron las 4 notas en el micrositio web del Archivo en las que se destacan: ¿Don Quesada de la Mancha?, Policarpa; la heroína de mil colores, Los primeros planos de Bogotá y El refugio de sueños para niños.
Fondo Alcaldes: Se presentó segundo avance del “Documento de Recomendaciones” el cual contiene revisión y balance de tablas de retención de 52 Ent Dist. Se visitó a la familia del exAlcalde Luis Prieto Ocampo (1975-1976), y se obtuvieron en calidad de préstamo para digitalización de 7 fotografías y seis 6 recortes de prensa.
</v>
          </cell>
          <cell r="DF199" t="str">
            <v/>
          </cell>
          <cell r="DG199" t="str">
            <v>De esta manera, se cumple el propósito de generar una política alrededor de una memoria diversa e incluyente, de su protección, salvaguardia y difusión.</v>
          </cell>
          <cell r="DH199">
            <v>3</v>
          </cell>
          <cell r="DI199" t="str">
            <v/>
          </cell>
          <cell r="DJ199" t="str">
            <v>Cátedra Bogotá: El 30 de abril se realizó la tercera mesa de trabajo  en donde se planteó los posibles ponentes para el  IV Encuentro de Bogotanólogos "Patrimonio sonoro de Bogotá".  También se realizó el balance de la salida pedagógica efectuada el 06 de abril con 60 estudiantes de diferentes universidades en cabeza del Archivo de Bogotá y el Comité Cívico, en donde se relataron diferentes historias relacionadas con el patrimonio sonoro en el centro de la ciudad. 
Portal Pedagógico: Se publicaron 4 notas en el micrositio web del Archivo en las que se destacan: 1. El periodismo de la independencia, 2. La pieza del mes (abril) el garrote vil, 3. La capilla del humilladero y 4. La iglesia de Veracruz estas dos últimas en conmemoración a la Semana Mayor.
Fondo Alcaldes: Se presentó el tercer avance para el “Documento de Recomendaciones” que será entregado como producto final en el mes de julio, éste contiene balance de información obtenida por medio de un diagnóstico aplicado de manera digital a las entidades. Por otro lado, se presentó el primer avance de la "Guía Fondo Alcaldes" la cual se entregará en el mes de agosto. Para ésta fase, la Guía contiene el área de identificación y área de contexto del Fondo Alcaldes. También se realizó la digitalización, organización, descripción y puesta al servicio de los ciudadanos de diez (10) unidades documentales en el Sistema SIAB las cuales corresponden a fotografías de diferentes eventos y ejes del Plan de Desarrollo de la Administración de Enrique Peñalosa periodo 1998-2000 y fueron remitidas mediante memorando No. 3-2019-13433.</v>
          </cell>
          <cell r="DK199" t="str">
            <v/>
          </cell>
          <cell r="DL199" t="str">
            <v xml:space="preserve">Cátedra Bogotá: Se realizó el día 06 de abril salida pedagógica con 60 estudiantes de distintas universidades en cabeza del Archivo de Bogotá y el Comité Cívico, en donde se relataron diferentes historias relacionadas con el patrimonio sonoro en el centro de la ciudad
Portal Pedagógico: Se publicaron dos (2) notas en conmoración a la semana santa, teniendo una interacción importante en el ecosistema digital del Archivo de Bogotá. 
Fondo Alcaldes: La identificación de posibles documentos y archivos que reposan en las entidades distritales y que estos posiblemente aportarán a la alimentación  del Fondo Alcaldes y a su vez a la memoria del Distrito Capital.
</v>
          </cell>
          <cell r="DM199">
            <v>3</v>
          </cell>
          <cell r="DN199" t="str">
            <v/>
          </cell>
          <cell r="DO199" t="str">
            <v>Cátedra Bogotá: El 30 de mayo se realizó la cuarta mesa de trabajo  en donde se  plantearon las temáticas del IV Encuentro de Bogotanólogos las cuales son: Lanzamiento de la Fonoteca de Bogotá, legislación, estado patrimonial: Discográfico, Radiofónico, Archivos sonoros e institucionales, Digitalización y catalogación, Proyecto de documentación: "Julio Quevedo".  También se realizó programación para el recorrido "Ciudad Rock" que se realizará el 14 de noviembre con estudiantes de diferentes universidades con el fin de conocer más sobre los diferentes lugares íconos donde se grabó música patrimonial de la ciudad. 
Gestión: Se entregó el cronograma de actividades del IV Encuentro de Bogotanólogos.
Portal Pedagógico: Se publicaron 4 notas en el micrositio web del Archivo en las que se destacan:  1. La catedral primada, 2. judíos y barrios obreros en Bogotá, 3. La mujer en el trabajo y 4. la publicación de la pieza del mes de mayo: El paisaje de la metrópoli.
Fondo Alcaldes: Se presentó el cuarto avance para el “Documento de Recomendaciones” que será entregado como producto final en el mes de julio, éste contiene directrices de conservación en las entidades de la documentación relacionada con los Alcaldes.  Dicho documento se nutre con el balance y tabulación de información obtenida por medio de un diagnóstico aplicado de manera digital a las entidades. Por otro lado, se presentó el segundo avance de la "Guía Fondo Alcaldes" la cual se entregará en el mes de agosto. Para ésta fase, la Guía contiene áreas de contenido, identificación, contexto y estructura, así como condiciones de acceso y utilización y documentación asociada del Fondo Alcaldes. También se realizó la digitalización, organización, descripción y puesta al servicio de los ciudadanos de veinte (20) unidades documentales en el Sistema SIAB enviadas mediante memorando No. 3-2019-16710 correspondiente a fotografías de diferentes eventos y ejes del Plan de Desarrollo de la Administración de Enrique Peñalosa (1998-2000). Adicionalmente, se realizaron dos visitas al Fondo Jorge Eliecer Gaitán del  Archivo Histórico de la Universidad Nacional de Colombia.</v>
          </cell>
          <cell r="DP199" t="str">
            <v/>
          </cell>
          <cell r="DQ199" t="str">
            <v>Cátedra Bogotá: Se definieron temáticas del IV Encuentro de Bogotanólogos.
Portal Pedagógico: Se destaca  la publicación de la pieza del mes de mayo: El paisaje de la metrópoli.
Fondo Alcaldes: Consolidación de pautas para la conservación de documentación en las Entidades y la puesta al servicio de la ciudadanía de documentos que permiten el reconocimiento de la historia de la ciudad.</v>
          </cell>
          <cell r="DR199">
            <v>3</v>
          </cell>
          <cell r="DS199" t="str">
            <v/>
          </cell>
          <cell r="DT199" t="str">
            <v>Cátedra Bogotá: Se realizó la quinta mesa de trabajo el día 27 de junio, en donde se plantearon los posibles ponentes para el IV Encuentro de Bogotanólogos. Con el fin de iniciar el proceso de divulgación de dicho encuentro, los organizadores del comité cívico se comprometieron para la próxima mesa de trabajo a definir los ponentes y así mismo construir la agenda del evento. 
Por otro lado, el Archivo de Bogotá, inició gestiones para definir las necesidades e ítems a tener en cuenta dentro del presupuesto asignado. 
Portal Pedagógico: Se publicaron 4 notas en el micrositio web del Archivo en las que se destacan: 1. Roberto Londoño, arquitecto con alma de pintor, 2. Caricaturas del siglo XIX,  3. La pieza del mes: Sillas Públicas y  4. El Chorro de Quevedo: la maqueta de un mito, un pedestal, un lienzo.
Fondo Alcaldes: Se presentó el quinto avance para el “Documento de Recomendaciones” que será entregado como producto final en el mes de julio, este contiene directrices de conservación en las entidades de la documentación relacionada con los Alcaldes y presenta avances en la circular para las entidades. Dicho documento se nutre con el balance y tabulación de información obtenida por medio de un diagnóstico aplicado de manera digital a las entidades. Por otro lado, se presentó el tercer avance de la "Guía Fondo Alcaldes" la cual se entregará en el mes de agosto. Para esta fase, la Guía contiene áreas de contenido, identificación, contexto y estructura, así como condiciones de acceso y utilización, área de control de la descripción y documentación asociada del Fondo Alcaldes. También se realizó la digitalización, organización, descripción y puesta al servicio de los ciudadanos de veinte (20) unidades documentales en el Sistema SIAB mediante memorando No. 3-2019-18960 correspondientes a videos del exAlcalde Samuel Moreno.</v>
          </cell>
          <cell r="DU199" t="str">
            <v/>
          </cell>
          <cell r="DV199" t="str">
            <v>Cátedra Bogotá: Se construyó listado de los posibles ponentes que podrían participar en el  IV Encuentro de Bogotanólogos. 
Portal Pedagógico: Se destaca la  publicación de la pieza del mes de junio: Sillas públicas - El diseño de los asientos públicos que propuso Ricardo Moros a comienzos del siglo XX en Bogotá.
Fondo Alcaldes: Consolidación de pautas para la conservación de documentación en las Entidades y la puesta al servicio de la ciudadanía de documentos que permiten el reconocimiento de la historia de la ciudad.</v>
          </cell>
          <cell r="DW199">
            <v>3</v>
          </cell>
          <cell r="DX199" t="str">
            <v/>
          </cell>
          <cell r="DY199" t="str">
            <v>Cátedra Bogotá: Se realizó la sexta mesa de trabajo el día 30 de julio, en donde se definió la agenda temática y los ponentes que intervendrán en el IV Encuentro de Bogotanólogos. También se dio inicio a la elaboración de piezas comunicacionales por parte del Archivo de Bogotá para difundir el evento y  adicionalmente se asignaron responsabilidades desde el ámbito logístico con la finalidad de definir detalles para llevar a cabo el evento . Igualmente se inició la proyección de cartas para invitados y ponentes.
Portal Pedagógico: Se publicaron 4 notas en el micrositio web del Archivo en las que se destacan: 1. El Cuarteto Bush, 2. Bogotá como escenario del rock, 3. El tricolor nacional y 4. Historia del Cabildo Bogotano. 
Fondo Alcaldes: En el mes de julio se hizo entrega del “Documento de Recomendaciones”, éste contiene directrices para la identificación y conservación de documentación relacionada con los Alcaldes Mayores de Bogotá, en las entidades distritales y presenta avances de un proyecto de Circular informativa para que las entidades la conozcan y apliquen. Dicho documento se nutre con el balance y tabulación de información obtenida por medio de un diagnóstico aplicado de manera digital a las entidades. 
Así mismo, durante el desarrollo del III Seminario Internacional de Archivos, la Circular con recomendaciones se divulgó a las entidades y público asistente. 
Por otro lado, se presentó el cuarto avance de la "Guía Fondo Alcaldes" la cual se entregará en el mes de agosto. Para ésta fase, la Guía contiene áreas de contenido, identificación, contexto y estructura, así como condiciones de acceso y utilización, área de control de la descripción y documentación asociada del Fondo Alcaldes.
Por último, también se realizó la digitalización, organización, descripción y puesta al servicio de los ciudadanos de veinte (20) unidades documentales en el Sistema SIAB mediante memorando No. 3-2019-22806 correspondientes a videos del Alcalde Samuel Moreno.</v>
          </cell>
          <cell r="DZ199" t="str">
            <v/>
          </cell>
          <cell r="EA199" t="str">
            <v xml:space="preserve">Cátedra Bogotá: Se definió la agenda temática y los ponentes que intervendrán en el IV Encuentro de Bogotanólogo contando con la participación especial de Jaime Andrés Monsalve, Director de Radio Nacional, gestión que se logró concretar gracias a la armonización y sinergía entre las partes. 
Portal Pedagógico: Se destaca durante el mes de julio la publicación, la pieza del mes "El cuarteto Bush", ya que narra como el grupo musical hace su gira por sur América en 1950 presentándose en los teatros:  Municipal de Bogotá y Cristóbal Colón, gracias a la iniciativa de la Sociedad de Amigos de la Música. Dicha muestra da a conocer uno de los fondos más importantes que custodia el Archivo de Bogotá como es el fondo de Otto de Greiff.
Fondo Alcaldes: Consolidación del documento técnico de pautas para la identificación y conservación de documentación relativa a los Alcaldes Mayores de Bogotá en las Entidades Distritales, así mismo la puesta al servicio de la ciudadanía de documentos que permiten el reconocimiento de la historia de la ciudad a través de información de gran significado histórico y cultural producido en torno al Alcalde Mayor como figura más representativa de la ciudad.
</v>
          </cell>
          <cell r="EB199">
            <v>3</v>
          </cell>
          <cell r="EC199" t="str">
            <v/>
          </cell>
          <cell r="ED199" t="str">
            <v xml:space="preserve">Cátedra Bogotá: se realizó la séptima mesa de trabajo el día 22 de agosto, en donde se hizo inspección de los espacios que se van a utilizar en el IV Encuentro de Bogotanólogos. Durante este mismo mes se enviaron las cartas de invitación a los ponentes  y a los invitados especiales, y adicionalmente se confirmó la asistencia de las expertas en patrimonio sonoro: Jimena de Gortari Ludlow de la ciudad de México y Margarita Cuellar Barona de la ciudad de Cali.
Portal Pedagógico: se publicaron cuatro (4) notas en el micrositio web del Archivo en las que se destacan: 1. ¿Cuándo se fundó Bogotá?, 2. El café Windsor, 3. ¿La Quinta de Santander o de Bolívar? y 4. El incendio más lamentado en Santafé.
Fondo Alcaldes: En el mes de agosto se hizo entrega de la "Guía Fondo Alcaldes", documento que tiene como propósito informar los componentes que conforman el Fondo Alcaldes y la trazabilidad de su formación. 
Por otro lado, se realizó entrevista al ex Alcalde Paul Bromberg, indicándole la finalidad del "Fondo Alcaldes", su importancia e impacto para la ciudadanía y la relevancia de su participación en el mismo, por medio del préstamo de documentación significativa durante su mandato, igualmente se solicitó una nueva entrevista, con el objetivo que relate su experiencia en la Alcaldía Mayor y su visión de la ciudad en diferentes aspectos, a lo cual manifestó disposición.
Por último, también se realizó la digitalización, organización, descripción y puesta al servicio de los ciudadanos de veinticuatro (24) unidades documentales en el Sistema SIAB mediante memorando No. 3-2019-26031 correspondientes a videos del Alcalde Samuel Moreno.
Gestión:
En base a reunión realizada el día 08 de agosto con la SDP, en donde se verificaron las condiciones de organización y valoración documental, se construyó y envió informe técnico a SDP mediante memorando con radicado 2-2019-21971, evaluando las condiciones archivistícas y de conservación de los documentos a transferir.
</v>
          </cell>
          <cell r="EE199" t="str">
            <v/>
          </cell>
          <cell r="EF199" t="str">
            <v xml:space="preserve">Cátedra Bogotá: se realizaron varias gestiones por parte del comité cívico Cátedra Bogotá y el Archivo de Bogotá, confirmando la asistencia de Jimena de Gortari Ludlow de la ciudad de México y Margarita Cuellar Barona de la ciudad de Cali, expertas en el patrimonio sonoro,  donde relatarán las experiencias vividas y éstas se tomarán como buenas prácticas para así conservar y fortalecer el archivo sonoro con que actualmente cuenta el Archivo de Bogotá.
Portal Pedagógico: Se destaca durante el mes de agosto la publicación, ¿Cuándo se fundó Bogotá?, mostrándonos las dos versiones que existen sobre el verdadero día de la fundación de Bogotá. Dicha publicación se realizó el 5 de agosto y durante el día alcanzamos el mayor flujo de usuarios en la página web con 2.099 visitantes.
Fondo Alcaldes: El conocimiento de la labor de los ex alcaldes y su gestión es fundamental para tener un mayor conocimiento de las diferentes Políticas Públicas que se han llevado a cabo en la ciudad y su impacto a nuestra ciudad. La labor de Paul Bromberg a su vez, nos da una visión sobre la gestión que pudo llevar a cabo en un corto periodo de tiempo, teniendo en cuenta que fue designado ante la renuncia de su antecesor.
</v>
          </cell>
          <cell r="EG199">
            <v>3</v>
          </cell>
          <cell r="EH199" t="str">
            <v/>
          </cell>
          <cell r="EI199" t="str">
            <v>Cátedra Bogotá: se realizó la octava mesa de trabajo el día 26 de septiembre donde se definió la agenda final del IV Encuentro de Bogotanólogos y se socializaron las piezas comunicacionales realizadas por el Archivo de Bogotá, adicionalmente se procedió hacer el envío de las piezas a la Oficina de Comunicaciones de la Secretaría General para su aprobación.  
Portal Pedagógico: se publicaron cuatro (4) notas en el micrositio web del Archivo en las que se destacan: 1. La historia institucional de Transmilenio, 2. La estatua de Bolívar, iniciativa de José Ignacio París, 3. La plaza del vecindario y 4. Biblioteca Nacional; la obra de Francisco Moreno y Escandón.                                                                                                                                                                                                                        Fondo Alcaldes: se realizó divulgación de la "Colección Alcaldes Mayores de Bogotá" por medio del micrositio web del Archivo de Bogotá. La publicación es una reseña de la colección donde se puede encontrar contenido documental y evidencias fotográficas de las posesiones de algunos alcaldes como: Prieto Ocampo y Enrique Peñaloza.
Adicionalmente, al final de la reseña se encuentra el link donde está publicada la Guía de la Colección que describre de forma general los temas, tipos documentales, volumen, entre otros, que le permiten a los ciudadanos e investigadores conocer de manera simplificada la colección.                                                       Por último, también se realizó la digitalización, organización, descripción y puesta al servicio de los ciudadanos de quince (15) unidades documentales en el Sistema SIAB mediante memorando No. 3-2019-29154 correspondientes a videos del Alcalde Samuel Moreno.</v>
          </cell>
          <cell r="EJ199" t="str">
            <v/>
          </cell>
          <cell r="EK199" t="str">
            <v>Cátedra Bogotá: durante el mes de septiembre se deja definida la agenda del gran evento a desarrollar en el mes de octubre. Dicho evento contará con la participación especial del Secretario General Raúl Buitrago Arias, quien realizará el lanzamiento oficial de la primera fonoteca de Bogotá. 
Portal Pedagógico: durante el mes de septiembre se destacó la nota "La plaza del vecindario", en donde se muestra la maqueta de la colección de Germán Samper Gnecco que durante los años 70 y 80 del siglo XX, el sector de Ciudad Bolívar cobra relevancia en el desarrollo urbano de la ciudad, debido a que se convierte en un amortiguador urbano para la población de bajos recursos, que requieren adquirir o rentar vivienda a muy bajo costo. Cabe resaltar que el Archivo de Bogotá custodia la obra del Arquitecto Germán Samper y que está para la consulta de toda la ciudadanía.   
Fondo Alcaldes: realizando la difusión en el microstio web del Archivo de Bogotá, los ciudadanos e investigadores se encuentran al tanto de la labor de los exalcaldes y su gestión, para tener un mayor conocimiento del rol del Alcalde como la figura política más importante de la ciudad.
Esta colección establece una pauta de búsqueda y selección de los documentos de connotación cultural y simbólica de los eventos que recogen la relevancia de la figura de gobierno.</v>
          </cell>
          <cell r="EL199">
            <v>3</v>
          </cell>
          <cell r="EM199" t="str">
            <v/>
          </cell>
          <cell r="EN199" t="str">
            <v xml:space="preserve">Cátedra Bogotá: se realizó la novena mesa de trabajo el día 15 de octubre en donde se ultimaron detalles logísticos para el IV encuentro de Bogotanólogos. Entre los días 17 y 18 de octubre se llevó a cabo el IV encuentro de Bogotanólogos, evento que contó con la presencia del Secretario General, el dr. Raúl Buitrago Arias, la Subsecretaria Técnica, la dra. Cristina Aristizábal y todo el equipo del Archivo de Bogotá en cabeza de dra. María Teresa Pardo - Directora de la Dirección Distrital de Archivo de Bogotá, en este acontecimiento se hizo el lanzamiento de la primera Fonoteca de Bogotá, uno de los proyectos más importantes que deja la administración distrital en el cuatrienio, contando con la asistencia de más de 300 personas.  
Portal Pedagógico: se publicaron cuatro (4 ) notas en el micrositio web del Archivo en las que se destacan: 1. "Fondo Jorge Mauricio Camargo", 2. "Escritoras y periodistas colombianas en el siglo XIX", 3. "Guía del fondo Gastón Lelarge" y 4.  La pieza del mes de octubre "Anfiteatro de Dirección Anatómica del Hospital San Juan de Dios".                                                                                                                                                                                                                                                                                                                                                                                                                         Fondo Alcaldes: El primero de octubre se envió via memorando el "Documento de Recomendaciones Colección Alcaldes Mayores" a 59 Entidades Distritales y a la Subdirección de Servicios Administrativos de la Secretaría General, con el fin de compartir el contenido y así orientar a las entidades que participaron en la elaboración de la Colección Alcaldes Mayores.                                                                                                                                                                                                                                                                                                                                                          Por otro lado, se realizó la digitalización, organización, descripción y puesta al servicio de los ciudadanos de trece (13) unidades documentales en el Sistema SIAB mediante memorando No. 3-2019-32641 correspondientes a fotografías: 1 (una) unidad del Exalcalde Antanas Mockus, 2 (dos) unidades de la administración Peñalosa y 10 (diez) unidades correspondientse al fondo Armando Matiz sobre otros alcaldes. </v>
          </cell>
          <cell r="EO199" t="str">
            <v/>
          </cell>
          <cell r="EP199" t="str">
            <v>Cátedra Bogotá: en el marco del IV Encuentro de Bogotanólogos el dr. Raúl Buitrago, Secretario General,  lanza la primera Fonoteca de la ciudad, siendo uno de los proyectos más importantes que deja la administración distrital durante el cuatrienio.
Portal Pedagógico: se destaca la puesta al servicio de la Guía de fondos de Gastón Lelarge, un legado que custodia el Archivo de Bogotá, sobre uno de los arquitectos más influyentes de comienzos del siglo XX en Colombia. Entre sus principales obras del  constructor  encontramos el Palacio de Liévano y  la Gobernación de Cundinamarca.  
Fondo Alcaldes: Orientar a las Entidades para la verificación de documentos de interés cultural que puedan hacer parte del Fondo Alcaldes Mayores de Bogotá.</v>
          </cell>
          <cell r="EQ199">
            <v>3</v>
          </cell>
          <cell r="ER199" t="str">
            <v/>
          </cell>
          <cell r="ES199" t="str">
            <v>Cátedra Bogotá: se realizó la décima mesa de trabajo el día 14 de noviembre en donde se hizo el balance del IV Encuentro de Bogotanólogos; uno de los eventos más importantes realizados durante el año, ya que fue  inaugurada la primera Fonoteca de la ciudad en cabeza del Secretario General Dr. Raúl Buitrago Arias.  
Portal Pedagógico: se publicaron cuatro (4 ) notas en el micrositio web del Archivo en las que se destacan: 1. "En el principio…", 2. "El bacilo Ebert", 3. "Primeros habitantes..." y  4."La vida y obra de Otto de Greiff".                                                                                                                                                                                                                                                                                                   Fondo Alcaldes: Las actividades relacionadas con el proyecto Fondo Alcaldes culminaron en el mes de octubre de 2019. Su ejecución finalizó con la difusión de la Colección Alcaldes Mayores y la Guía de la Colección en el micrositio web, adicionalmente se envió "Documentos de Recomendaciones Colección Alcaldes Mayores" a 59 Entidades Distritales y a la Subdirección de Servicios Administrativos de la Secretaría General.</v>
          </cell>
          <cell r="ET199" t="str">
            <v/>
          </cell>
          <cell r="EU199" t="str">
            <v>Cátedra Bogotá: como parte del balance y de prospecciones a futuro, se propuso la realización de una nueva exposición (Días de radio) para hacer divulgación de la fonoteca de Bogotá, que permitirá dar a conocer su valioso acervo sonoro, representado en más de 9.000 horas de radio. 
Portal Pedagógico: se da a conocer la historia geológica de la sabana de Bogotá con la nota " En el principio...", un antiguo mar interior desaguado hace unos 10.000 años durante el último periodo glacial, y que recoge los mitos cosmogónicos de los muiscas, igualmente se relata la llegada de los primeros habitantes al altiplano.                                                                                                       Fondo Alcaldes: Mediante el microstio web del Archivo de Bogotá y el Fondo de ex Alcaldes, los ciudadanos e investigadores se encuentran al tanto de la labor de los ex Alcaldes y su gestión, logrando así el poder obtener mayor conocimiento del rol del Alcalde como la figura política más importante de la ciudad. Este proyecto mediante la colección establece una pauta de búsqueda y selección de los documentos de connotación cultural y simbólica de los eventos que recogen la relevancia de la figura de gobierno.</v>
          </cell>
          <cell r="EV199">
            <v>3</v>
          </cell>
          <cell r="EW199" t="str">
            <v/>
          </cell>
          <cell r="EX199" t="str">
            <v xml:space="preserve">Cátedra Bogotá: según el cronograma de actividades de 2019 para el mes de diciembre en el proyecto Cátedra de Bogotá se programó la entrega del informe final del proyecto, documento que plasma el balance y las actividades desarrolladas del mismo durante el 2019. 
Portal Pedagógico: se publicaron cuatro (4 ) notas en el micrositio web del Archivo en las que se destacan: 1. "Primeras Aguas...", 2. "Primeros Pobladores de la Sabana", 3. "Los muiscas y  4. La Cosmogonía Muisca. Adicionalmente se hace la entrega del informe final del proyecto Portal Pedagógico, el cual muestra la gestión realizada durante el 2019.                                                                                                                                                                                                                                                                                                  Fondo Alcaldes: Las actividades relacionadas con el proyecto Fondo Alcaldes culminaron en el mes de octubre de 2019. </v>
          </cell>
          <cell r="EY199" t="str">
            <v/>
          </cell>
          <cell r="EZ199" t="str">
            <v xml:space="preserve">Cátedra Bogotá: como parte del balance del proyecto cátedra Bogotá para el 2019, pudimos tener un acercamiento con el ciudadano  mostrandoles parte del patrimonio sonoro de la ciudad, a través de distintos talleres organizados en conjunto con el Comité Cívico Cátedra de Bogotá y 14 universidades que lo conforman.  Además se deja por parte de la administración distrital la primera fonoteca de Bogotá, que busca que la ciudadanía conozca ese legado sonoro que ha sido un componente importante dentro de la historia bogotana.
Portal Pedagógico: se destaca la nota "Primeras Aguas…", dado que nos muestra la historia de como se comenzó a surtir de agua la sabana de Bogotá y la formación del Salto de Tequendama, de sus ríos,  lagunas, fuentes y humedales procedentes del imaginario indígena expresado en la mitología Muisca-Chibcha.                                                                                                                                                                                                                                      Fondo Alcaldes: Mediante el proyecto de Fondo Alcaldes ha permitido a la ciudadanía conocer documentación histórica de la gestión de los exAlcaldes Mayores y la trazabilidad de las obras realizadas durante sus respectivas administraciones. </v>
          </cell>
          <cell r="FA199">
            <v>36</v>
          </cell>
          <cell r="FB199">
            <v>0</v>
          </cell>
          <cell r="FC199" t="str">
            <v>Cumple</v>
          </cell>
          <cell r="FD199" t="str">
            <v>Cumplido</v>
          </cell>
          <cell r="FE199" t="str">
            <v>Cumplido</v>
          </cell>
          <cell r="FF199" t="str">
            <v>Adecuado</v>
          </cell>
          <cell r="FG199" t="str">
            <v>Coherente</v>
          </cell>
          <cell r="FH199" t="str">
            <v>Concuerda</v>
          </cell>
          <cell r="FI199" t="str">
            <v>Concuerda</v>
          </cell>
          <cell r="FJ199" t="str">
            <v>Relación directa</v>
          </cell>
          <cell r="FK199" t="str">
            <v>Adecuado</v>
          </cell>
          <cell r="FL199" t="str">
            <v>Oportuna</v>
          </cell>
          <cell r="FM199" t="str">
            <v>El indicador fue reportado de forma adecuada, coherente y consistente.</v>
          </cell>
          <cell r="FN199" t="str">
            <v>Diego Daza</v>
          </cell>
          <cell r="FO199" t="str">
            <v>Cumple</v>
          </cell>
          <cell r="FP199" t="str">
            <v>Cumplido</v>
          </cell>
          <cell r="FQ199" t="e">
            <v>#N/A</v>
          </cell>
          <cell r="FR199" t="str">
            <v>Adecuado</v>
          </cell>
          <cell r="FS199" t="str">
            <v>Coherente</v>
          </cell>
          <cell r="FT199" t="str">
            <v>Concuerda</v>
          </cell>
          <cell r="FU199" t="str">
            <v>Concuerda</v>
          </cell>
          <cell r="FV199" t="str">
            <v>Relación directa</v>
          </cell>
          <cell r="FW199" t="str">
            <v>Adecuado</v>
          </cell>
          <cell r="FX199" t="str">
            <v>Oportuna</v>
          </cell>
          <cell r="FY199" t="str">
            <v xml:space="preserve">Se observa una ejecución apropiada del indicador conforme la programación. </v>
          </cell>
          <cell r="FZ199" t="str">
            <v>Yuri Galindo</v>
          </cell>
          <cell r="GA199" t="str">
            <v>Cumple</v>
          </cell>
          <cell r="GB199" t="str">
            <v>Cumplido</v>
          </cell>
          <cell r="GC199" t="e">
            <v>#N/A</v>
          </cell>
          <cell r="GD199" t="str">
            <v>Adecuado</v>
          </cell>
          <cell r="GE199" t="str">
            <v>Coherente</v>
          </cell>
          <cell r="GF199" t="str">
            <v>Concuerda</v>
          </cell>
          <cell r="GG199" t="str">
            <v>Concuerda</v>
          </cell>
          <cell r="GH199" t="str">
            <v>Relación directa</v>
          </cell>
          <cell r="GI199" t="str">
            <v>Adecuado</v>
          </cell>
          <cell r="GJ199" t="str">
            <v>Oportuna</v>
          </cell>
          <cell r="GK199" t="str">
            <v>Se observa una ejecución apropiada del indicador conforme la programación.</v>
          </cell>
          <cell r="GL199" t="str">
            <v>Yuri Romina Galindo</v>
          </cell>
          <cell r="GM199" t="str">
            <v>Cumple</v>
          </cell>
          <cell r="GN199" t="str">
            <v>Cumplido</v>
          </cell>
          <cell r="GO199" t="e">
            <v>#N/A</v>
          </cell>
          <cell r="GP199" t="str">
            <v>Adecuado</v>
          </cell>
          <cell r="GQ199" t="str">
            <v>Coherente</v>
          </cell>
          <cell r="GR199" t="str">
            <v>Concuerda</v>
          </cell>
          <cell r="GS199" t="str">
            <v>No aplica</v>
          </cell>
          <cell r="GT199" t="str">
            <v>Relación directa</v>
          </cell>
          <cell r="GU199" t="str">
            <v>Adecuado</v>
          </cell>
          <cell r="GV199" t="str">
            <v>Oportuna</v>
          </cell>
          <cell r="GW199"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199" t="str">
            <v>Yuri Romina Galindo</v>
          </cell>
          <cell r="GY199">
            <v>3</v>
          </cell>
          <cell r="GZ199">
            <v>3</v>
          </cell>
          <cell r="HA199">
            <v>3</v>
          </cell>
          <cell r="HB199">
            <v>3</v>
          </cell>
          <cell r="HC199">
            <v>3</v>
          </cell>
          <cell r="HD199">
            <v>3</v>
          </cell>
          <cell r="HE199">
            <v>3</v>
          </cell>
          <cell r="HF199">
            <v>3</v>
          </cell>
          <cell r="HG199">
            <v>3</v>
          </cell>
          <cell r="HH199">
            <v>3</v>
          </cell>
          <cell r="HI199">
            <v>3</v>
          </cell>
          <cell r="HJ199">
            <v>3</v>
          </cell>
          <cell r="HK199">
            <v>36</v>
          </cell>
          <cell r="HL199">
            <v>1</v>
          </cell>
          <cell r="HM199">
            <v>1</v>
          </cell>
          <cell r="HN199">
            <v>1</v>
          </cell>
          <cell r="HO199">
            <v>1</v>
          </cell>
          <cell r="HP199">
            <v>1</v>
          </cell>
          <cell r="HQ199">
            <v>1</v>
          </cell>
          <cell r="HR199">
            <v>1</v>
          </cell>
          <cell r="HS199">
            <v>1</v>
          </cell>
          <cell r="HT199">
            <v>1</v>
          </cell>
          <cell r="HU199">
            <v>1</v>
          </cell>
          <cell r="HV199">
            <v>1</v>
          </cell>
          <cell r="HW199">
            <v>1</v>
          </cell>
          <cell r="HX199">
            <v>1</v>
          </cell>
          <cell r="HY199">
            <v>1</v>
          </cell>
          <cell r="HZ199">
            <v>1</v>
          </cell>
          <cell r="IA199">
            <v>1</v>
          </cell>
          <cell r="IB199">
            <v>1</v>
          </cell>
          <cell r="IC199">
            <v>1</v>
          </cell>
          <cell r="ID199">
            <v>1</v>
          </cell>
          <cell r="IE199">
            <v>1</v>
          </cell>
          <cell r="IF199">
            <v>1</v>
          </cell>
          <cell r="IG199">
            <v>1</v>
          </cell>
          <cell r="IH199">
            <v>1</v>
          </cell>
          <cell r="II199">
            <v>1</v>
          </cell>
          <cell r="IJ199">
            <v>1</v>
          </cell>
          <cell r="IK199">
            <v>1</v>
          </cell>
          <cell r="IL199">
            <v>1</v>
          </cell>
          <cell r="IM199">
            <v>1</v>
          </cell>
          <cell r="IN199">
            <v>1</v>
          </cell>
          <cell r="IP199">
            <v>1</v>
          </cell>
          <cell r="IQ199">
            <v>1</v>
          </cell>
          <cell r="IR199">
            <v>1</v>
          </cell>
          <cell r="IS199">
            <v>1</v>
          </cell>
        </row>
        <row r="200">
          <cell r="A200">
            <v>21</v>
          </cell>
          <cell r="B200" t="str">
            <v>Subdirección Técnica de Archivo</v>
          </cell>
          <cell r="C200" t="str">
            <v>Subdirector Técnico de Archivo</v>
          </cell>
          <cell r="D200" t="str">
            <v>Hernando Oswaldo Parada Arias</v>
          </cell>
          <cell r="E200" t="str">
            <v>P5 -  CAPITAL ESTRATÉGICO - COMUNICACIONES</v>
          </cell>
          <cell r="F200" t="str">
            <v>P5O2 Mejorar consistentemente la satisfacción de los servidores públicos y los ciudadanos frente a la información divulgada en materia de acciones, decisiones y resultados de la gestión del distrito capital.</v>
          </cell>
          <cell r="G200" t="str">
            <v>P5O2A6 Consolidar la imagen corporativa e institucional frente a la ciudadanía y frente a las demás entidades distritales.</v>
          </cell>
          <cell r="H200" t="str">
            <v>Aumentar el índice de satisfacción ciudadana y de las entidades distritales, frente a los servicios prestados por el Archivo de Bogotá</v>
          </cell>
          <cell r="I200" t="str">
            <v>Grado de Satisfacción de la ciudadanía frente a los servicios prestados por el Archivo Distrital</v>
          </cell>
          <cell r="J200" t="str">
            <v>Mejorar el índice de satisfacción de la ciudadanía frente a los servicios prestados por el Archivo de Bogotá</v>
          </cell>
          <cell r="K200" t="str">
            <v xml:space="preserve">  Promedio de evaluación de la Encuesta de Satisfacción de los servicios prestados a la ciudadanía     </v>
          </cell>
          <cell r="L200" t="str">
            <v>Promedio de evaluación de la Encuesta de Satisfacción de los servicios prestados a la ciudadanía</v>
          </cell>
          <cell r="M200">
            <v>0</v>
          </cell>
          <cell r="O200" t="str">
            <v>Medición del Grado de Satisfacción a la ciudadanía  frente a los servicios prestados por el Archivo de Bogotá</v>
          </cell>
          <cell r="P200" t="str">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ell>
          <cell r="Q200" t="str">
            <v>Informe mensual de medición de grado de satisfacción ciudadana</v>
          </cell>
          <cell r="R200" t="str">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ell>
          <cell r="S200" t="str">
            <v>Constante</v>
          </cell>
          <cell r="T200" t="str">
            <v>Constante</v>
          </cell>
          <cell r="U200" t="str">
            <v>Porcentaje</v>
          </cell>
          <cell r="V200" t="str">
            <v>Eficiencia</v>
          </cell>
          <cell r="W200" t="str">
            <v>Resultado</v>
          </cell>
          <cell r="X200">
            <v>2016</v>
          </cell>
          <cell r="Y200">
            <v>0</v>
          </cell>
          <cell r="Z200">
            <v>2016</v>
          </cell>
          <cell r="AA200">
            <v>0</v>
          </cell>
          <cell r="AB200">
            <v>0.91</v>
          </cell>
          <cell r="AC200">
            <v>0.98</v>
          </cell>
          <cell r="AD200">
            <v>0.98</v>
          </cell>
          <cell r="AE200">
            <v>0.98</v>
          </cell>
          <cell r="AF200">
            <v>0</v>
          </cell>
          <cell r="AG200" t="str">
            <v>No Aplica</v>
          </cell>
          <cell r="AH200" t="str">
            <v>No Aplica</v>
          </cell>
          <cell r="AI200" t="str">
            <v>No Aplica</v>
          </cell>
          <cell r="AJ200">
            <v>1</v>
          </cell>
          <cell r="AK200" t="str">
            <v>No Aplica</v>
          </cell>
          <cell r="AL200" t="str">
            <v>No Aplica</v>
          </cell>
          <cell r="AM200" t="str">
            <v>No Aplica</v>
          </cell>
          <cell r="AN200">
            <v>1</v>
          </cell>
          <cell r="AO200" t="str">
            <v>Gestión de la Función Archivística y del patrimonio documental del Distrito Capital</v>
          </cell>
          <cell r="AP200">
            <v>1</v>
          </cell>
          <cell r="AQ200" t="str">
            <v>No Aplica</v>
          </cell>
          <cell r="AR200" t="str">
            <v>No Aplica</v>
          </cell>
          <cell r="AS200" t="str">
            <v>No Aplica</v>
          </cell>
          <cell r="AT200" t="str">
            <v>No Aplica</v>
          </cell>
          <cell r="AU200" t="str">
            <v>No Aplica</v>
          </cell>
          <cell r="AV200" t="str">
            <v>No Aplica</v>
          </cell>
          <cell r="AW200" t="str">
            <v>No Aplica</v>
          </cell>
          <cell r="AX200" t="str">
            <v>No Aplica</v>
          </cell>
          <cell r="AY200" t="str">
            <v>No Aplica</v>
          </cell>
          <cell r="AZ200" t="str">
            <v>No Aplica</v>
          </cell>
          <cell r="BA200" t="str">
            <v>No Aplica</v>
          </cell>
          <cell r="BB200" t="str">
            <v>No Aplica</v>
          </cell>
          <cell r="BC200" t="str">
            <v>No Aplica</v>
          </cell>
          <cell r="BD200" t="str">
            <v>No Aplica</v>
          </cell>
          <cell r="BE200" t="str">
            <v>No Aplica</v>
          </cell>
          <cell r="BF200" t="str">
            <v>No Aplica</v>
          </cell>
          <cell r="BG200" t="str">
            <v>No Aplica</v>
          </cell>
          <cell r="BH200" t="str">
            <v>No Aplica</v>
          </cell>
          <cell r="BI200" t="str">
            <v>No Aplica</v>
          </cell>
          <cell r="BJ200" t="str">
            <v>No Aplica</v>
          </cell>
          <cell r="BK200" t="str">
            <v>No Aplica</v>
          </cell>
          <cell r="BL200" t="str">
            <v>No Aplica</v>
          </cell>
          <cell r="BM200" t="str">
            <v>Plan de Acción SGCGestión de la Función Archivística y del patrimonio documental del Distrito CapitalPAAC</v>
          </cell>
          <cell r="BN200" t="str">
            <v>Mejorar el índice de satisfacción de la ciudadanía frente a los servicios prestados por el Archivo de Bogotá</v>
          </cell>
          <cell r="BO200" t="str">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ell>
          <cell r="BP200" t="str">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ell>
          <cell r="BQ200" t="str">
            <v>Informe mensual de medición de grado de satisfacción ciudadana</v>
          </cell>
          <cell r="BR200" t="str">
            <v>Constante</v>
          </cell>
          <cell r="BS200">
            <v>0.98</v>
          </cell>
          <cell r="BT200">
            <v>0.98</v>
          </cell>
          <cell r="BU200">
            <v>0.98</v>
          </cell>
          <cell r="BV200">
            <v>0.98</v>
          </cell>
          <cell r="BW200">
            <v>0.98</v>
          </cell>
          <cell r="BX200">
            <v>0.98</v>
          </cell>
          <cell r="BY200">
            <v>0.98</v>
          </cell>
          <cell r="BZ200">
            <v>0.98</v>
          </cell>
          <cell r="CA200">
            <v>0.98</v>
          </cell>
          <cell r="CB200">
            <v>0.98</v>
          </cell>
          <cell r="CC200">
            <v>0.98</v>
          </cell>
          <cell r="CD200">
            <v>0.98</v>
          </cell>
          <cell r="CE200">
            <v>0.98</v>
          </cell>
          <cell r="CF200">
            <v>0.98</v>
          </cell>
          <cell r="CG200">
            <v>0.98</v>
          </cell>
          <cell r="CH200">
            <v>0.98</v>
          </cell>
          <cell r="CI200">
            <v>0.98</v>
          </cell>
          <cell r="CJ200">
            <v>0.98</v>
          </cell>
          <cell r="CK200">
            <v>0.98</v>
          </cell>
          <cell r="CL200">
            <v>0.98</v>
          </cell>
          <cell r="CM200">
            <v>0.98</v>
          </cell>
          <cell r="CN200">
            <v>0.98</v>
          </cell>
          <cell r="CO200">
            <v>0.98</v>
          </cell>
          <cell r="CP200">
            <v>0.98</v>
          </cell>
          <cell r="CQ200">
            <v>0.98</v>
          </cell>
          <cell r="CR200">
            <v>0.98</v>
          </cell>
          <cell r="CS200">
            <v>0.99</v>
          </cell>
          <cell r="CT200">
            <v>0.98</v>
          </cell>
          <cell r="CU200" t="str">
            <v>El grado de Satisfacción de Atención a los ciudadanos fue del 99%. 
En el mes de enero se atendió en Sala de Investigadores a 240 personas.
Para enero se realizó encuesta de satisfacción a 41 personas atentidas en Sala de Investigadores.
El día 23 de enero del 2019, la Subdirección de Gestión Documental de la Personería de Bogotá envía comunicación de felicitación por el buen servicio y oportunidad prestada en Sala de Investigadores.</v>
          </cell>
          <cell r="CV200" t="str">
            <v/>
          </cell>
          <cell r="CW200" t="str">
            <v>Permite reunir y conocer informacion que permita una adecuada toma de desiciones y aumentar el grado de satisfacción de servicio al ciudadano.</v>
          </cell>
          <cell r="CX200">
            <v>0.97</v>
          </cell>
          <cell r="CY200">
            <v>0.98</v>
          </cell>
          <cell r="CZ200" t="str">
            <v>El grado de Satisfacción de Atención a los ciudadanos fue del 97%. 
En el mes de febrero se atendió en Sala de Investigadores a 384 personas.
Para febrero se aplicaron encuesta de satisfacción a 82 personas atendidas en Sala de Investigadores.</v>
          </cell>
          <cell r="DA200" t="str">
            <v>No se logra la meta de 98% de satisfacción ciudadana debido a que los usuarios que respondieron la encuesta consideran que los equipos de cómputo están obsoletos para la búsqueda, lo que hace que la información de las bases de datos no pueda ser percibida de manera adecuada y útil a la ciudadanía.</v>
          </cell>
          <cell r="DB200" t="str">
            <v>Permite hacer retroalimentaciones al interior del Archivo de Bogotá, con la finalidad de ofrecer con mayor calidad el servicio prestado en la Sala de Investigadores  y así aumentar el grado de satisfacción de servicio al ciudadano.</v>
          </cell>
          <cell r="DC200">
            <v>0.97</v>
          </cell>
          <cell r="DD200">
            <v>0.98</v>
          </cell>
          <cell r="DE200" t="str">
            <v>El grado de Satisfacción de Atención a los ciudadanos fue del 97%. 
En el mes de marzo se atendió en Sala de Investigadores a 432 personas.
Para marzo se realizó encuesta de satisfacción a 65 personas atendidas en Sala de Investigadores.</v>
          </cell>
          <cell r="DF200" t="str">
            <v>Los usuarios siguen considerando excelente la atención del personal de la Sala de Investigadores, pero observan que los equipos de cómputo y las bases de datos no les satisfacen.</v>
          </cell>
          <cell r="DG200" t="str">
            <v>Permite identificar las fortalezas que tiene el Archivo de Bogotá frente al servicio que se le ofrece a la ciudadanía en relación a la Sala de Investigadores y las mejoras que hay que realizar con la finalidad de dar un valor agregado al servicio.</v>
          </cell>
          <cell r="DH200">
            <v>0.97</v>
          </cell>
          <cell r="DI200">
            <v>0.98</v>
          </cell>
          <cell r="DJ200" t="str">
            <v>El grado de Satisfacción de Atención a los ciudadanos fue del 97%. 
En el mes de abril se atendió en Sala de Investigadores a 367 personas.
Para abril se realizó encuesta de satisfacción a 41 personas atendidas en Sala de Investigadores.</v>
          </cell>
          <cell r="DK200" t="str">
            <v xml:space="preserve">Los usuarios observan que  las bases de datos son muy lentas y los canales de comunicación no satisfacen sus necesidades dado que no tienen acceso a internet. </v>
          </cell>
          <cell r="DL200" t="str">
            <v>24 de las 41 personas que respondieron la encuesta registraron en el espacio de comentarios y sugerencias sus felicitaciones y agradecimientos por el servicio, especialmente por la atención de las funcionarias.</v>
          </cell>
          <cell r="DM200">
            <v>0.97</v>
          </cell>
          <cell r="DN200">
            <v>0.98</v>
          </cell>
          <cell r="DO200" t="str">
            <v>El grado de Satisfacción de Atención a los ciudadanos fue del 97%. 
En el mes de mayo se atendió en sala de investigadores a 472 personas.
Para mayo se aplicó encuesta de satisfacción a 65 personas atendidas en Sala de Investigadores.</v>
          </cell>
          <cell r="DP200" t="str">
            <v>Los usuarios observan que ni las bases de datos, ni los canales de comunicación satisfacen sus necesidades.</v>
          </cell>
          <cell r="DQ200" t="str">
            <v xml:space="preserve"> Por apoyo en la búsqueda de registros de defunción un ciudadano  exhaltó mediante carta de felicitación la gestión. 
Por otro lado, se presentó aumento de personas atendidas en Sala de Investigadores, debido a la Ley 12 de 2015, conocida como la Ley de los Sefardíes, la cual permite a los descendientes de la comunidad judía que fueron expulsados de España en 1492 obtener la nacionalidad sin ningún requisito adicional.</v>
          </cell>
          <cell r="DR200">
            <v>0.97</v>
          </cell>
          <cell r="DS200">
            <v>0.98</v>
          </cell>
          <cell r="DT200" t="str">
            <v>El grado de satisfacción de atención a los ciudadanos fue del 97%. 
En el mes de junio se atendió en Sala de Investigadores a 241 personas.
Para junio se aplicó encuestas de satisfacción a 33 personas atendidas en Sala de Investigadores.</v>
          </cell>
          <cell r="DU200" t="str">
            <v>Entre las observaciones que más realizan los usuarios de la Sala de Investigadores se encuentran que ni las bases de datos, ni los canales de comunicación satisfacen sus necesidades; sin embargo ello no implica que el grado de satisfacción de los cuidadanos sea menor a satisfactorio.
Teniendo en cuenta esté análisis realizado a los resultados de la encuesta, se identificaron oportunidades de mejora a la ficha técnica, las cuales se revisarán en el mes de julio.</v>
          </cell>
          <cell r="DV200" t="str">
            <v xml:space="preserve">12 de las 33 de las personas que respondieron la encuesta, consideraron excelente el servicio y manifestaron su agradecimiento y felicitaciones para las funcionarias que los atendieron. </v>
          </cell>
          <cell r="DW200">
            <v>0.97</v>
          </cell>
          <cell r="DX200">
            <v>0.98</v>
          </cell>
          <cell r="DY200" t="str">
            <v>El grado de Satisfacción de atención a los ciudadanos fue del 97%. 
En el mes de julio se atendió en Sala de Investigadores a 405 personas.
Para julio se aplicaron encuestas de satisfacción a 90 personas atendidas en Sala de Investigadores.
Gestión:
Se envió encuesta y ficha técnica actualizadas para validación y aprobación de la OAP, para así comenzar a aplicar a la ciudadanía.</v>
          </cell>
          <cell r="DZ200" t="str">
            <v>La pregunta relacionada con los aspectos logísticos y administrativos que contemplan los equipos de cómputo, bases de datos y herramientas de consulta obtuvieron una califcación aceptable pero que afecta la calificación y eso se deriva porque no hay unidad entre las bases de datos y los canales de comunicación no satisfacen sus necesidades.</v>
          </cell>
          <cell r="EA200" t="str">
            <v>En el mes de julio, 12 de las 90 personas que respondieron la encuesta felicitaron y reconocieron la atención ofrecida por los  servidoras de la sala de investigadores.
En el marco del III Seminario Internacional de Archivos se presentaron 5 testimonios de usuarios e investigadores de la Sala de Investigadores, así como la lectura de un oficio remitido por una ciudadana donde felicita el buen servicio que se presta en la Sala.</v>
          </cell>
          <cell r="EB200">
            <v>0.97</v>
          </cell>
          <cell r="EC200">
            <v>0.98</v>
          </cell>
          <cell r="ED200" t="str">
            <v xml:space="preserve">El grado de Satisfacción de atención a los ciudadanos fue del 97%.                                                                                                                                                                                                         En el mes de agosto se atendió en Sala de Investigadores a 335 personas y se aplicaron 72 encuestas de satisfacción a personas atendidas en Sala de Investigadores.
Gestión:
Mediante memorando 3-2019-24811 del 22 de agosto, la Oficina Asesora de Planeación, dio respuesta indicando que la gestión frente a la actualización del formato 2215100-FT-596 "Encuesta de Satisfacción", se encuentra aprobada, por lo tanto ésta se empezará a aplicar a los visitantes de la Sala de Investigadoes a partir del mes de septiembre.
</v>
          </cell>
          <cell r="EE200" t="str">
            <v>Sobre las encuestas realizadas se evidenció por parte de los encuestados una leve inconformidad respecto al estado y funcionamiento de algunos equipos de cómputo.</v>
          </cell>
          <cell r="EF200" t="str">
            <v>La encuesta de satisfacción es una herramienta que permite identificar las oportunidades de mejora y fortalezas mediante las opiniones generadas por la ciudadanía, historiadores, investigadores, entre otros, lo anterior ayuda en la generacíon e implementación de estrategias dirigidas a mejorar la calidad del servicio que se presta.</v>
          </cell>
          <cell r="EG200">
            <v>0.98</v>
          </cell>
          <cell r="EH200">
            <v>0.98</v>
          </cell>
          <cell r="EI200" t="str">
            <v xml:space="preserve">El grado de Satisfacción de atención a los ciudadanos fue del 98%.                                                                                                                                                                                                         En el mes de septiembre se atendió en Sala de Investigadores a 372 personas y se aplicaron 60 encuestas de satisfacción en el formato actualizado 2215100-FT-596 "Encuesta de Satisfacción", aprobado el mes anterior por la Oficina Asesora de Planeación. </v>
          </cell>
          <cell r="EJ200" t="str">
            <v/>
          </cell>
          <cell r="EK200" t="str">
            <v>Con la actualización del formato 2215100-FT-956, se logró identificar sugerencias realizadadas por los ciudadanos e investigadores, como el estado y manejo de los equipos de cómputo, permitiendo mejorar el servicio y aumentar el grado de satisfacción a 98% frente a  los servicios que  se ofrecen  a través de la sala de investigadores.</v>
          </cell>
          <cell r="EL200">
            <v>0.99</v>
          </cell>
          <cell r="EM200">
            <v>0.98</v>
          </cell>
          <cell r="EN200" t="str">
            <v>El grado de Satisfacción de atención a los ciudadanos para el mes de octubre fue del 99%. 
En el mes de octubre se atendió en Sala de Investigadores a 383 personas y se aplicaron 43 encuestas de satisfacción en el formato actualizado 2215100-FT-596 "Encuesta de Satisfacción".</v>
          </cell>
          <cell r="EO200" t="str">
            <v/>
          </cell>
          <cell r="EP200" t="str">
            <v>La implementación de la encuesta de satisfacción bajo el formato actualizado 2215100-FT-596, permite determinar de forma precisa las fortalezas y sugerencias expresadas por los ciudadanos frente a los servicios prestados por medio de la sala de investigadores. 
De acuerdo a los informes realizados mensualmente a raíz de los resultados de las encuestas, se ha determinado la siguiente información:
 *Las visitas de tres tipos de usuarios: investigadores, ocasionales y consulta de libros de inhumaciones. 
* Fondos más consultados son: Concejo de Bogotá, Empresa Distrital de Servicios Públicos (EDIS), Empresa de Acueducto y Secretaría Distrital de Salud.  
 *Colecciones más consultadas son las que corresponden a donaciones de arquitectos e ingenieros que realizaron importantes construcciones y obras civiles en la ciudad, se trata de documentos gráficos y cartográficos muy solicitados por los arquitectos estudiantes e historiadores, colección Esguerra, Sáenz y Samper es una de las más consultadas. 
*Colecciones fotográficas de Hernán Díaz, Sady González y Vicky Ospina.</v>
          </cell>
          <cell r="EQ200">
            <v>0.98</v>
          </cell>
          <cell r="ER200">
            <v>0.98</v>
          </cell>
          <cell r="ES200" t="str">
            <v xml:space="preserve">El grado de satisfacción de atención a los ciudadanos para el mes de noviembre fue del 98%. 
En el mes de noviembre se atendió en Sala de Investigadores a 268 personas y se aplicaron 47 encuestas de satisfacción en el formato actualizado 2215100-FT-596 "Encuesta de Satisfacción".
</v>
          </cell>
          <cell r="ET200" t="str">
            <v/>
          </cell>
          <cell r="EU200" t="str">
            <v>El poder medir el grado de satisfacción de los ciudadanos que son atendidos en la sala de investigadores del Archivo de Bogotá, ayuda a determinar las oportunidades de mejora de tal manera que se puedan emprender las acciones respectivas y mejorar la calidad del servicio.</v>
          </cell>
          <cell r="EV200">
            <v>0.97</v>
          </cell>
          <cell r="EW200">
            <v>0.98</v>
          </cell>
          <cell r="EX200" t="str">
            <v xml:space="preserve">El grado de satisfacción de atención a los ciudadanos para el mes de diciembre fue del 97%.                                                                                                                                                                                                                                                                  Se atendieron a 50 personas durante los días del 1 al 6 de diciembre en la Sala de Investigadores y se aplicaron 12 encuentas mediante el formato actualizado 2215100-FT-596 "Encuesta de Satisfacción".
</v>
          </cell>
          <cell r="EY200" t="str">
            <v>Sobre las encuestas realizadas se evidenció una leve inconformidad respecto al estado y funcionamineto de algunos equipos de cómputo por parte de la ciudadanía.</v>
          </cell>
          <cell r="EZ200" t="str">
            <v xml:space="preserve">La implementación de la encuesta de satisfacción bajo el formato actualizado 2215100-FT-596, ha permitido determinar de forma precisa las inconformidades y sugerencias expresadas por los ciudadanos frente a los servicios prestados  por la Subdirección Técnica a travéz de la sala de Consulta. </v>
          </cell>
          <cell r="FA200">
            <v>11.7</v>
          </cell>
          <cell r="FB200">
            <v>0</v>
          </cell>
          <cell r="FC200" t="str">
            <v>Cumple</v>
          </cell>
          <cell r="FD200" t="str">
            <v>Satisfactorio</v>
          </cell>
          <cell r="FE200" t="str">
            <v>Anticipado</v>
          </cell>
          <cell r="FF200" t="str">
            <v>Adecuado</v>
          </cell>
          <cell r="FG200" t="str">
            <v>Coherente</v>
          </cell>
          <cell r="FH200" t="str">
            <v>Concuerda</v>
          </cell>
          <cell r="FI200" t="str">
            <v>Concuerda</v>
          </cell>
          <cell r="FJ200" t="str">
            <v>Relación directa</v>
          </cell>
          <cell r="FK200" t="str">
            <v>Adecuado</v>
          </cell>
          <cell r="FL200" t="str">
            <v>Oportuna</v>
          </cell>
          <cell r="FM200" t="str">
            <v>El indicador fue reportado de forma adecuada, coherente y consistente.</v>
          </cell>
          <cell r="FN200" t="str">
            <v>Diego Daza</v>
          </cell>
          <cell r="FO200" t="str">
            <v>Cumple</v>
          </cell>
          <cell r="FP200" t="str">
            <v>Anticipado</v>
          </cell>
          <cell r="FQ200" t="e">
            <v>#N/A</v>
          </cell>
          <cell r="FR200" t="str">
            <v>Adecuado</v>
          </cell>
          <cell r="FS200" t="str">
            <v>Coherente</v>
          </cell>
          <cell r="FT200" t="str">
            <v>Concuerda</v>
          </cell>
          <cell r="FU200" t="str">
            <v>Concuerda</v>
          </cell>
          <cell r="FV200" t="str">
            <v>Relación directa</v>
          </cell>
          <cell r="FW200" t="str">
            <v>Adecuado</v>
          </cell>
          <cell r="FX200" t="str">
            <v>Oportuna</v>
          </cell>
          <cell r="FY200" t="str">
            <v xml:space="preserve">Se observa una ejecución apropiada del indicador conforme la programación. Se sugiere ampliar la información registrada sobre los beneficios obtenidos a través de los resultados obtenidos de la aplicación de las encuestas de satisfacción que por mes se aplicaron. Así mismo, describir las dificultades en la obtención de la meta trazada para la vigencia. </v>
          </cell>
          <cell r="FZ200" t="str">
            <v>Yuri Galindo</v>
          </cell>
          <cell r="GA200" t="str">
            <v>Cumple</v>
          </cell>
          <cell r="GB200" t="str">
            <v>Anticipado</v>
          </cell>
          <cell r="GC200" t="e">
            <v>#N/A</v>
          </cell>
          <cell r="GD200" t="str">
            <v>Adecuado</v>
          </cell>
          <cell r="GE200" t="str">
            <v>Coherente</v>
          </cell>
          <cell r="GF200" t="str">
            <v>Concuerda</v>
          </cell>
          <cell r="GG200" t="str">
            <v>Concuerda</v>
          </cell>
          <cell r="GH200" t="str">
            <v>Relación directa</v>
          </cell>
          <cell r="GI200" t="str">
            <v>Adecuado</v>
          </cell>
          <cell r="GJ200" t="str">
            <v>Oportuna</v>
          </cell>
          <cell r="GK200" t="str">
            <v>Se observa una ejecución apropiada del indicador conforme la programación.</v>
          </cell>
          <cell r="GL200" t="str">
            <v>Yuri Romina Galindo</v>
          </cell>
          <cell r="GM200" t="str">
            <v>Cumple</v>
          </cell>
          <cell r="GN200" t="str">
            <v>Sobrecumplido</v>
          </cell>
          <cell r="GO200" t="e">
            <v>#N/A</v>
          </cell>
          <cell r="GP200" t="str">
            <v>Adecuado</v>
          </cell>
          <cell r="GQ200" t="str">
            <v>Coherente</v>
          </cell>
          <cell r="GR200" t="str">
            <v>Concuerda</v>
          </cell>
          <cell r="GS200" t="str">
            <v>Concuerda</v>
          </cell>
          <cell r="GT200" t="str">
            <v>Relación directa</v>
          </cell>
          <cell r="GU200" t="str">
            <v>Adecuado</v>
          </cell>
          <cell r="GV200" t="str">
            <v>Oportuna</v>
          </cell>
          <cell r="GW200" t="str">
            <v>C1: Cumple por vincular en sus reportes las observaciones realizadas por la OAP.
C2: Cumple con la meta programada con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C7: Cumple con la articulación entre el avance cuantitativo y la descripción de las dificultades.
C8: Cumple relación directa entre avance cualitativo y las actividades establecidas para el indicador.
C9: Cumple con la consistencia entre fuentes de verificación, el avance cuantitativo y cualitativo.
C10: Se cumple con la oportunidad en los reportes de información.</v>
          </cell>
          <cell r="GX200" t="str">
            <v>Yuri Romina Galindo</v>
          </cell>
          <cell r="GY200">
            <v>1.010204081632653</v>
          </cell>
          <cell r="GZ200">
            <v>0.98979591836734693</v>
          </cell>
          <cell r="HA200">
            <v>0.98979591836734693</v>
          </cell>
          <cell r="HB200">
            <v>0.98979591836734693</v>
          </cell>
          <cell r="HC200">
            <v>0.98979591836734693</v>
          </cell>
          <cell r="HD200">
            <v>0.98979591836734693</v>
          </cell>
          <cell r="HE200">
            <v>0.98979591836734693</v>
          </cell>
          <cell r="HF200">
            <v>0.98979591836734693</v>
          </cell>
          <cell r="HG200">
            <v>1</v>
          </cell>
          <cell r="HH200">
            <v>1.010204081632653</v>
          </cell>
          <cell r="HI200">
            <v>1</v>
          </cell>
          <cell r="HJ200">
            <v>0.98979591836734693</v>
          </cell>
          <cell r="HK200">
            <v>11.7</v>
          </cell>
          <cell r="HL200">
            <v>1.010204081632653</v>
          </cell>
          <cell r="HM200">
            <v>0.98979591836734693</v>
          </cell>
          <cell r="HN200">
            <v>0.98979591836734693</v>
          </cell>
          <cell r="HO200">
            <v>0.98979591836734693</v>
          </cell>
          <cell r="HP200">
            <v>0.98979591836734693</v>
          </cell>
          <cell r="HQ200">
            <v>0.98979591836734693</v>
          </cell>
          <cell r="HR200">
            <v>0.98979591836734693</v>
          </cell>
          <cell r="HS200">
            <v>0.98979591836734693</v>
          </cell>
          <cell r="HT200">
            <v>1</v>
          </cell>
          <cell r="HU200">
            <v>1.010204081632653</v>
          </cell>
          <cell r="HV200">
            <v>1</v>
          </cell>
          <cell r="HW200">
            <v>0.98979591836734693</v>
          </cell>
          <cell r="HX200">
            <v>0.99489795918367352</v>
          </cell>
          <cell r="HY200">
            <v>1.0308204914618908</v>
          </cell>
          <cell r="HZ200">
            <v>1.0204081632653061</v>
          </cell>
          <cell r="IA200">
            <v>1.0169373871997778</v>
          </cell>
          <cell r="IB200">
            <v>1.0152019991670138</v>
          </cell>
          <cell r="IC200">
            <v>1.0141607663473551</v>
          </cell>
          <cell r="ID200">
            <v>1.0134666111342494</v>
          </cell>
          <cell r="IE200">
            <v>1.0129707859820309</v>
          </cell>
          <cell r="IF200">
            <v>1.0125989171178671</v>
          </cell>
          <cell r="IG200">
            <v>1.0134666111342494</v>
          </cell>
          <cell r="IH200">
            <v>1.0152019991670134</v>
          </cell>
          <cell r="II200">
            <v>1.0156752868123127</v>
          </cell>
          <cell r="IJ200">
            <v>1.0152019991670134</v>
          </cell>
          <cell r="IK200">
            <v>0.99659863945578242</v>
          </cell>
          <cell r="IL200">
            <v>1.0134666111342494</v>
          </cell>
          <cell r="IM200">
            <v>1.0134666111342494</v>
          </cell>
          <cell r="IN200">
            <v>1.0152019991670134</v>
          </cell>
          <cell r="IP200">
            <v>0.99659863945578231</v>
          </cell>
          <cell r="IQ200">
            <v>0.99319727891156451</v>
          </cell>
          <cell r="IR200">
            <v>0.99319727891156462</v>
          </cell>
          <cell r="IS200">
            <v>1.0152019991670134</v>
          </cell>
        </row>
        <row r="201">
          <cell r="A201" t="str">
            <v>31D</v>
          </cell>
          <cell r="B201" t="str">
            <v>Subdirección Técnica de Desarrollo Institucional</v>
          </cell>
          <cell r="C201" t="str">
            <v>Subdirector Técnico de Desarrollo Institucional</v>
          </cell>
          <cell r="D201" t="str">
            <v>Nancy Milena Pineda Jaimes</v>
          </cell>
          <cell r="E201" t="str">
            <v>P1 -  ÉTICA, BUEN GOBIERNO Y TRANSPARENCIA</v>
          </cell>
          <cell r="F201" t="str">
            <v>P1O1 Consolidar a 2020 una cultura de visión y actuación ética,  integra y transparente</v>
          </cell>
          <cell r="G201" t="str">
            <v xml:space="preserve">P1O1A4 Implementar estrategias conjuntas con las entidades del nivel nacional y distrital competentes, en materia de transparencia, ética y lucha contra la corrupción.
</v>
          </cell>
          <cell r="H201" t="str">
            <v xml:space="preserve">1.1.22 Estrategia para el fortalecimiento del proceso de rendición de cuentas Distrital que evidencie la incorporación del enfoque poblacional diferencial 
</v>
          </cell>
          <cell r="I201" t="str">
            <v>Entidades acompañadas para el fortalecimiento del proceso de rendición de cuentas Distrital.</v>
          </cell>
          <cell r="J201" t="str">
            <v xml:space="preserve">El desarrollo de la estrategia contempla implementar acciones conjuntas con el líder del componente de rendición de cuentas a nivel Nacional y/o Distrital, basados en diagnóstico frente los resultados obtenidos en la evaluación de los planes anticorrupción y de atención al ciudadano de la vigencia correspondiente de las entidades y organismos distritales. Las acciones conjuntas radican, en primera instancia, en el desarrollo de talleres y/o charlas, en las cuales se presentan los resultados de los diagnósticos, se profundiza en el conocimiento frente al componente y se brindan herramientas que permitan el mejoramiento y fortalecimiento de los mismos. En segunda instancia, se realiza acompañamiento en la aplicación de las herramientas entregadas y en el mejoramiento del componente, lo cual implicará monitoreo por parte del equipo técnico.  El desarrollo de la estrategia también contempla seguimiento tanto a la ejecución de las actividades previstas como a los resultados alcanzados, lo cual se medirá mediante indicadores de gestión contenidos en el FURAG.
</v>
          </cell>
          <cell r="K201" t="str">
            <v>Sumatoria de entidades distritales acompañadas para el fortalecimiento del proceso de rendición de cuentas Distrital</v>
          </cell>
          <cell r="L201" t="str">
            <v>Entidades distritales acompañadas para el fortalecimiento del proceso de rendición de cuentas Distrital</v>
          </cell>
          <cell r="O201" t="str">
            <v>Entidades acompañadas para el fortalecimiento del proceso de rendición de cuentas Distrital.</v>
          </cell>
          <cell r="Q201" t="str">
            <v>Informe de resultados anual del acompañamiento a las entidades distritales para el fortalecimiento del componente de rendición de cuentas del PAAC, el informe lo realiza la Dirección Distrital de Desarrollo Institucional y es publicado en el mes de febrero.</v>
          </cell>
          <cell r="R201" t="str">
            <v xml:space="preserve">Fortalecer la capacidad técnica institucional de las entidades distritales en la formulación y seguimiento al  componente de rendición de cuentas del PAAC. 
</v>
          </cell>
          <cell r="S201" t="str">
            <v>Constante</v>
          </cell>
          <cell r="T201" t="str">
            <v>Constante</v>
          </cell>
          <cell r="U201" t="str">
            <v>Número</v>
          </cell>
          <cell r="V201" t="str">
            <v>Eficacia</v>
          </cell>
          <cell r="W201" t="str">
            <v>Producto</v>
          </cell>
          <cell r="X201">
            <v>2018</v>
          </cell>
          <cell r="Y201">
            <v>0</v>
          </cell>
          <cell r="Z201">
            <v>2017</v>
          </cell>
          <cell r="AA201" t="str">
            <v>No Disponible / No Aplica</v>
          </cell>
          <cell r="AB201" t="str">
            <v>No Disponible / No Aplica</v>
          </cell>
          <cell r="AC201">
            <v>56</v>
          </cell>
          <cell r="AD201">
            <v>56</v>
          </cell>
          <cell r="AE201">
            <v>56</v>
          </cell>
          <cell r="AF201">
            <v>56</v>
          </cell>
          <cell r="AG201" t="str">
            <v>No Aplica</v>
          </cell>
          <cell r="AH201" t="str">
            <v>No Aplica</v>
          </cell>
          <cell r="AI201" t="str">
            <v>No Aplica</v>
          </cell>
          <cell r="AJ201">
            <v>1</v>
          </cell>
          <cell r="AK201" t="str">
            <v>No Aplica</v>
          </cell>
          <cell r="AL201" t="str">
            <v>No Aplica</v>
          </cell>
          <cell r="AM201" t="str">
            <v>No Aplica</v>
          </cell>
          <cell r="AN201" t="str">
            <v>No Aplica</v>
          </cell>
          <cell r="AO201" t="str">
            <v>No Aplica</v>
          </cell>
          <cell r="AP201">
            <v>1</v>
          </cell>
          <cell r="AQ201" t="str">
            <v>No Aplica</v>
          </cell>
          <cell r="AR201" t="str">
            <v>No Aplica</v>
          </cell>
          <cell r="AS201" t="str">
            <v>No Aplica</v>
          </cell>
          <cell r="AT201" t="str">
            <v>No Aplica</v>
          </cell>
          <cell r="AU201" t="str">
            <v>No Aplica</v>
          </cell>
          <cell r="AV201" t="str">
            <v>No Aplica</v>
          </cell>
          <cell r="AW201" t="str">
            <v>No Aplica</v>
          </cell>
          <cell r="AX201" t="str">
            <v>No Aplica</v>
          </cell>
          <cell r="AY201" t="str">
            <v>No Aplica</v>
          </cell>
          <cell r="AZ201" t="str">
            <v>No Aplica</v>
          </cell>
          <cell r="BA201" t="str">
            <v>No Aplica</v>
          </cell>
          <cell r="BB201" t="str">
            <v>No Aplica</v>
          </cell>
          <cell r="BC201" t="str">
            <v>No Aplica</v>
          </cell>
          <cell r="BD201" t="str">
            <v>No Aplica</v>
          </cell>
          <cell r="BE201" t="str">
            <v>No Aplica</v>
          </cell>
          <cell r="BF201" t="str">
            <v>No Aplica</v>
          </cell>
          <cell r="BG201" t="str">
            <v>01_CONPES 1.1.22.</v>
          </cell>
          <cell r="BH201" t="str">
            <v>No Aplica</v>
          </cell>
          <cell r="BI201" t="str">
            <v>No Aplica</v>
          </cell>
          <cell r="BJ201" t="str">
            <v>No Aplica</v>
          </cell>
          <cell r="BK201" t="str">
            <v>No Aplica</v>
          </cell>
          <cell r="BL201" t="str">
            <v>No Aplica</v>
          </cell>
          <cell r="BM201" t="str">
            <v>Plan de Acción PAAC01_CONPES 1.1.22.</v>
          </cell>
          <cell r="BN201" t="str">
            <v>Establecer el número de entidades distritales acompañadas en la ejecución de la estrategia para el fortalecimiento del proceso de rendición de cuentas distrital</v>
          </cell>
          <cell r="BO201" t="str">
            <v xml:space="preserve">Fase I - Planeación Diagnóstico: 
Realizar la evaluación del componente de Rendición de Cuentas de los Planes Anticorrupción y de Atención al Ciudadano 2019 de las entidades distritales.
Fase II- Intervención componente del PAAC Rendición de Cuentas
Desplegar  la estrategia de acompañamiento a entidades en Componente de Rendición de Cuentas
Fase III- Segunda Intervención componente del PAAC Rendición de Cuentas
Desarrollar talleres de acompañamiento para la identificación de puntos críticos en rendición de cuentas.
FASE IV -Recomendaciones PAAC 2020, Evaluación y Cierre Estrategia.
Emitir recomendaciones para formulación del componente de Rendición de Cuentas para los PAACs 2020, evaluación y cierre de la estrategia 
</v>
          </cell>
          <cell r="BP201" t="str">
            <v xml:space="preserve">Fortalecer la capacidad técnica institucional de las entidades distritales en la formulación y seguimiento al  componente de rendición de cuentas del PAAC. 
</v>
          </cell>
          <cell r="BQ201"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BR201" t="str">
            <v>Suma</v>
          </cell>
          <cell r="BS201">
            <v>56</v>
          </cell>
          <cell r="BT201">
            <v>0</v>
          </cell>
          <cell r="BU201">
            <v>0</v>
          </cell>
          <cell r="BV201">
            <v>0</v>
          </cell>
          <cell r="BW201">
            <v>0</v>
          </cell>
          <cell r="BX201">
            <v>0</v>
          </cell>
          <cell r="BY201">
            <v>0</v>
          </cell>
          <cell r="BZ201">
            <v>0</v>
          </cell>
          <cell r="CA201">
            <v>0</v>
          </cell>
          <cell r="CB201">
            <v>0</v>
          </cell>
          <cell r="CC201">
            <v>0</v>
          </cell>
          <cell r="CD201">
            <v>0</v>
          </cell>
          <cell r="CE201">
            <v>56</v>
          </cell>
          <cell r="CF201">
            <v>0</v>
          </cell>
          <cell r="CG201">
            <v>0</v>
          </cell>
          <cell r="CH201">
            <v>0</v>
          </cell>
          <cell r="CI201">
            <v>0</v>
          </cell>
          <cell r="CJ201">
            <v>0</v>
          </cell>
          <cell r="CK201">
            <v>0</v>
          </cell>
          <cell r="CL201">
            <v>0</v>
          </cell>
          <cell r="CM201">
            <v>0</v>
          </cell>
          <cell r="CN201">
            <v>0</v>
          </cell>
          <cell r="CO201">
            <v>0</v>
          </cell>
          <cell r="CP201">
            <v>0</v>
          </cell>
          <cell r="CQ201">
            <v>56</v>
          </cell>
          <cell r="CR201">
            <v>56</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1.Elaboración del cronograma de la estrategia para el fortalecimiento del proceso de rendición de cuentas distrital que evidencie la incorporación del enfoque poblacional diferencial.2.Elaboración y aprobación del documento técnico de la estrategia de acompañamiento en el cual se estableció el objetivo, alcance, justificación, meta asociada.3.Diseño de la herramienta de evaluación de PAAC 2019 con los siguientes documentos:Listado de entidades, Lista de verificación, Formato de evaluación y Matriz de resultados. 4.Descarga y evaluación del componente de Rendición de Cuentas de los PAAC 2019 de las entidades distritales.Los resultados de esta evaluación fueron diligenciados en la matriz de resultados.5. Realización del diagnóstico de los componentes del PAAC 2019 en las entidades distritales, en este informe de resultados se establecen las principales debilidades y fortalezas de la planeación de los 6 componentes del PAAC, y se presentan recomendaciones frente a cada uno de estos temas</v>
          </cell>
          <cell r="DF201" t="str">
            <v>Ninguna</v>
          </cell>
          <cell r="DG201" t="str">
            <v xml:space="preserve">Fortalecer la capacidad técnica institucional de las entidades distritales en la formulación y seguimiento al  componente de rendición de cuentas del PAAC. </v>
          </cell>
          <cell r="DH201" t="str">
            <v/>
          </cell>
          <cell r="DI201" t="str">
            <v/>
          </cell>
          <cell r="DJ201" t="str">
            <v>No se tenian programadas actividades para el mes de abril</v>
          </cell>
          <cell r="DK201" t="str">
            <v>Ninguna</v>
          </cell>
          <cell r="DL201" t="str">
            <v/>
          </cell>
          <cell r="DM201" t="str">
            <v/>
          </cell>
          <cell r="DN201" t="str">
            <v/>
          </cell>
          <cell r="DO201" t="str">
            <v>No se adelantaron actividades con relación a esta estrategia en el mes de mayo</v>
          </cell>
          <cell r="DP201" t="str">
            <v>Ninguna</v>
          </cell>
          <cell r="DQ201" t="str">
            <v/>
          </cell>
          <cell r="DR201" t="str">
            <v/>
          </cell>
          <cell r="DS201" t="str">
            <v/>
          </cell>
          <cell r="DT201" t="str">
            <v>Se llevó a cabo el taller del «Manual Único de Rendición de Cuentas con enfoque en derechos humanos y ODS», dirigido a los a los jefes de las oficinas de planeación o quien haga sus veces, a los jefes de control interno o quien haga sus veces y jefes de las oficinas de servicio al ciudadano, al cual participaron 33 entidades Distritales.
Mesa técnica con el Departamento Administrativo de la Función Pública —DAFP, cuyo propósito es la planeación para el desarrollo de talleres de acompañamiento a las entidades y organismos Distritales, haciendo énfasis en la identificación de puntos críticos en rendición de cuentas y la aplicación de la metodología del MURC.</v>
          </cell>
          <cell r="DU201" t="str">
            <v xml:space="preserve">Ninguna </v>
          </cell>
          <cell r="DV201" t="str">
            <v xml:space="preserve">Fortalecer la capacidad técnica institucional de las entidades distritales en la formulación y seguimiento al  componente de rendición de cuentas del PAAC. </v>
          </cell>
          <cell r="DW201" t="str">
            <v/>
          </cell>
          <cell r="DX201" t="str">
            <v/>
          </cell>
          <cell r="DY201" t="str">
            <v xml:space="preserve">Durante el mes de julio no se adelantaron actividades. </v>
          </cell>
          <cell r="DZ201" t="str">
            <v xml:space="preserve">Ninguna </v>
          </cell>
          <cell r="EA201" t="str">
            <v xml:space="preserve">Fortalecer la capacidad técnica institucional de las entidades distritales en la formulación y seguimiento al  componente de rendición de cuentas del PAAC. </v>
          </cell>
          <cell r="EB201" t="str">
            <v/>
          </cell>
          <cell r="EC201" t="str">
            <v/>
          </cell>
          <cell r="ED201" t="str">
            <v>Se encuentra pendiente la realización del taller de rendición de cuentas enfocado en el proceso de empalme</v>
          </cell>
          <cell r="EE201" t="str">
            <v xml:space="preserve">Ninguna </v>
          </cell>
          <cell r="EF201" t="str">
            <v xml:space="preserve">Fortalecer la capacidad técnica institucional de las entidades distritales en la formulación y seguimiento al  componente de rendición de cuentas del PAAC. </v>
          </cell>
          <cell r="EG201" t="str">
            <v/>
          </cell>
          <cell r="EH201" t="str">
            <v/>
          </cell>
          <cell r="EI201" t="str">
            <v>Se programo taller de Rendición de Cuentas a entidades Distritales en conjunto con el DAFP para mes de octubre</v>
          </cell>
          <cell r="EJ201" t="str">
            <v xml:space="preserve">Articulación de las agendas de trabajo para la programación de los talleres. </v>
          </cell>
          <cell r="EK201" t="str">
            <v xml:space="preserve">Fortalecer la capacidad técnica institucional de las entidades distritales en la formulación y seguimiento al  componente de rendición de cuentas del PAAC. </v>
          </cell>
          <cell r="EL201" t="str">
            <v/>
          </cell>
          <cell r="EM201" t="str">
            <v/>
          </cell>
          <cell r="EN201" t="str">
            <v xml:space="preserve">Se llevó a cabo el  día 10 de Octubre el Taller “Manual Único de Rendición de Cuentas con enfoque en derechos humanos y ODS”, junto con el DAFP con el propósito de fortalecer la transparencia del sector público, el concepto de responsabilidad de los gobernantes y servidores y el acceso a la información como requisitos básicos, así como la evaluación de la gestión por parte de la ciudadanía.
De igual manera  se explicó el proceso de empalme respecto al alcance a la Circular 002 de 2019, en concordancia con los diálogos ciudadanos y Audiencia Pública, a fin de que las entidades presenten en estos espacios la misma información contenida en el informe de empalme. 
Se realizó el acompañamiento a la estrategia de rendición de cuentas y diálogos ciudadanos a nivel distrital, por medio de dos mesas de trabajo, realizadas en fecha 18 y 23  de octubre de 2019, con la finalidad de elaborar la metodología para R.C. </v>
          </cell>
          <cell r="EO201" t="str">
            <v xml:space="preserve">Articulación de las agendas de trabajo para la programación de los talleres. </v>
          </cell>
          <cell r="EP201" t="str">
            <v xml:space="preserve">Fortalecer la capacidad técnica institucional de las entidades distritales en la formulación y seguimiento al  componente de rendición de cuentas del PAAC. </v>
          </cell>
          <cell r="EQ201" t="str">
            <v/>
          </cell>
          <cell r="ER201" t="str">
            <v/>
          </cell>
          <cell r="ES201" t="str">
            <v xml:space="preserve">No se adelantaron actividades en el mes de noviembre. </v>
          </cell>
          <cell r="ET201" t="str">
            <v xml:space="preserve">Articulación de las agendas de trabajo para la programación de los talleres. </v>
          </cell>
          <cell r="EU201" t="str">
            <v xml:space="preserve">Fortalecer la capacidad técnica institucional de las entidades distritales en la formulación y seguimiento al  componente de rendición de cuentas del PAAC. </v>
          </cell>
          <cell r="EV201">
            <v>56</v>
          </cell>
          <cell r="EW201">
            <v>56</v>
          </cell>
          <cell r="EX201" t="str">
            <v xml:space="preserve">De conformidad con los objetivos de la rendición de cuentas y con el fin de garantizar el acceso a la información pública, y dar una oportunidad a la sociedad para que evidencie los resultados de estas, haciendo más efectiva la entrega de bienes y servicios orientados a satisfacer las necesidades de la ciudadanía, se estableció en la estrategia enfatizó en las 56 entidades del distrito, a quienes se llegó por medio de asesorías y talleres llevados a cabo con el acompañamiento del Departamento Administrativo de la Función Pública.
Se elabora informe final de la estrategia con los respectivos soportes del Desarrollo de cada una de las fases. </v>
          </cell>
          <cell r="EY201" t="str">
            <v xml:space="preserve">Ninguna </v>
          </cell>
          <cell r="EZ201" t="str">
            <v xml:space="preserve">Fortalecer la capacidad técnica institucional de las entidades distritales en la formulación y seguimiento al  componente de rendición de cuentas del PAAC. </v>
          </cell>
          <cell r="FA201">
            <v>56</v>
          </cell>
          <cell r="FB201">
            <v>0</v>
          </cell>
          <cell r="FC201" t="str">
            <v>Cumple</v>
          </cell>
          <cell r="FD201" t="str">
            <v>No programó</v>
          </cell>
          <cell r="FE201" t="str">
            <v>No programó</v>
          </cell>
          <cell r="FF201" t="str">
            <v>Adecuado</v>
          </cell>
          <cell r="FG201" t="str">
            <v>Coherente</v>
          </cell>
          <cell r="FH201" t="str">
            <v>Concuerda</v>
          </cell>
          <cell r="FI201" t="str">
            <v>Concuerda</v>
          </cell>
          <cell r="FJ201" t="str">
            <v>Relación directa</v>
          </cell>
          <cell r="FK201" t="str">
            <v>Adecuado</v>
          </cell>
          <cell r="FL201" t="str">
            <v>Oportuna</v>
          </cell>
          <cell r="FM201" t="str">
            <v>N/A</v>
          </cell>
          <cell r="FN201" t="str">
            <v>Luisa Fernanda Ortiz</v>
          </cell>
          <cell r="FO201" t="str">
            <v>Cumple</v>
          </cell>
          <cell r="FP201" t="str">
            <v>No programó</v>
          </cell>
          <cell r="FQ201" t="e">
            <v>#N/A</v>
          </cell>
          <cell r="FR201" t="str">
            <v>No aplica</v>
          </cell>
          <cell r="FS201" t="str">
            <v>No aplica</v>
          </cell>
          <cell r="FT201" t="str">
            <v>No aplica</v>
          </cell>
          <cell r="FU201" t="str">
            <v>No aplica</v>
          </cell>
          <cell r="FV201" t="str">
            <v>No aplica</v>
          </cell>
          <cell r="FW201" t="str">
            <v>No aplica</v>
          </cell>
          <cell r="FX201" t="str">
            <v>Oportuna</v>
          </cell>
          <cell r="FY201" t="str">
            <v>Se recomida remitir el reporte de manera oportuna a la Oficina Asesora de Planeación de acuerdo a los plazos establecidos</v>
          </cell>
          <cell r="FZ201" t="str">
            <v>Luisa Fernanda Ortiz</v>
          </cell>
          <cell r="GA201" t="str">
            <v>Cumple</v>
          </cell>
          <cell r="GB201" t="str">
            <v>No programó</v>
          </cell>
          <cell r="GC201" t="e">
            <v>#N/A</v>
          </cell>
          <cell r="GD201" t="str">
            <v>No aplica</v>
          </cell>
          <cell r="GE201" t="str">
            <v>No aplica</v>
          </cell>
          <cell r="GF201" t="str">
            <v>No aplica</v>
          </cell>
          <cell r="GG201" t="str">
            <v>No aplica</v>
          </cell>
          <cell r="GH201" t="str">
            <v>No aplica</v>
          </cell>
          <cell r="GI201" t="str">
            <v>No aplica</v>
          </cell>
          <cell r="GJ201" t="str">
            <v>Oportuna</v>
          </cell>
          <cell r="GK201" t="str">
            <v>N/A</v>
          </cell>
          <cell r="GL201" t="str">
            <v>Diego Daza</v>
          </cell>
          <cell r="GM201" t="str">
            <v>Cumple</v>
          </cell>
          <cell r="GN201" t="str">
            <v>Cumplido</v>
          </cell>
          <cell r="GO201" t="e">
            <v>#N/A</v>
          </cell>
          <cell r="GP201" t="str">
            <v>Adecuado</v>
          </cell>
          <cell r="GQ201" t="str">
            <v>Coherente</v>
          </cell>
          <cell r="GR201" t="str">
            <v>Concuerda</v>
          </cell>
          <cell r="GS201" t="str">
            <v>Concuerda</v>
          </cell>
          <cell r="GT201" t="str">
            <v>Relación directa</v>
          </cell>
          <cell r="GU201" t="str">
            <v>Adecuado</v>
          </cell>
          <cell r="GV201" t="str">
            <v>Oportuna</v>
          </cell>
          <cell r="GW201" t="str">
            <v>El reporte del indicador es adecuado, coherente, suficiente, articulado, consistente y oportuno, durante este periodo.</v>
          </cell>
          <cell r="GX201" t="str">
            <v>Diego Daza</v>
          </cell>
          <cell r="GY201" t="str">
            <v/>
          </cell>
          <cell r="GZ201" t="str">
            <v/>
          </cell>
          <cell r="HA201" t="str">
            <v/>
          </cell>
          <cell r="HB201" t="str">
            <v/>
          </cell>
          <cell r="HC201" t="str">
            <v/>
          </cell>
          <cell r="HD201" t="str">
            <v/>
          </cell>
          <cell r="HE201" t="str">
            <v/>
          </cell>
          <cell r="HF201" t="str">
            <v/>
          </cell>
          <cell r="HG201" t="str">
            <v/>
          </cell>
          <cell r="HH201" t="str">
            <v/>
          </cell>
          <cell r="HI201" t="str">
            <v/>
          </cell>
          <cell r="HJ201">
            <v>1</v>
          </cell>
          <cell r="HK201">
            <v>56</v>
          </cell>
          <cell r="HL201">
            <v>0</v>
          </cell>
          <cell r="HM201">
            <v>0</v>
          </cell>
          <cell r="HN201">
            <v>0</v>
          </cell>
          <cell r="HO201">
            <v>0</v>
          </cell>
          <cell r="HP201">
            <v>0</v>
          </cell>
          <cell r="HQ201">
            <v>0</v>
          </cell>
          <cell r="HR201">
            <v>0</v>
          </cell>
          <cell r="HS201">
            <v>0</v>
          </cell>
          <cell r="HT201">
            <v>0</v>
          </cell>
          <cell r="HU201">
            <v>0</v>
          </cell>
          <cell r="HV201">
            <v>0</v>
          </cell>
          <cell r="HW201">
            <v>1</v>
          </cell>
          <cell r="HX201">
            <v>1</v>
          </cell>
          <cell r="HY201" t="str">
            <v>No Programó</v>
          </cell>
          <cell r="HZ201" t="str">
            <v>No Programó</v>
          </cell>
          <cell r="IA201" t="str">
            <v>No Programó</v>
          </cell>
          <cell r="IB201" t="str">
            <v>No Programó</v>
          </cell>
          <cell r="IC201" t="str">
            <v>No Programó</v>
          </cell>
          <cell r="ID201" t="str">
            <v>No Programó</v>
          </cell>
          <cell r="IE201" t="str">
            <v>No Programó</v>
          </cell>
          <cell r="IF201" t="str">
            <v>No Programó</v>
          </cell>
          <cell r="IG201" t="str">
            <v>No Programó</v>
          </cell>
          <cell r="IH201" t="str">
            <v>No Programó</v>
          </cell>
          <cell r="II201" t="str">
            <v>No Programó</v>
          </cell>
          <cell r="IJ201">
            <v>1</v>
          </cell>
          <cell r="IK201" t="str">
            <v>No Programó</v>
          </cell>
          <cell r="IL201" t="str">
            <v>No Programó</v>
          </cell>
          <cell r="IM201" t="str">
            <v>No Programó</v>
          </cell>
          <cell r="IN201">
            <v>1</v>
          </cell>
          <cell r="IP201">
            <v>0</v>
          </cell>
          <cell r="IQ201">
            <v>0</v>
          </cell>
          <cell r="IR201">
            <v>0</v>
          </cell>
          <cell r="IS201">
            <v>1</v>
          </cell>
        </row>
        <row r="202">
          <cell r="A202" t="str">
            <v>31E</v>
          </cell>
          <cell r="B202" t="str">
            <v>Subdirección Técnica de Desarrollo Institucional</v>
          </cell>
          <cell r="C202" t="str">
            <v>Subdirector Técnico de Desarrollo Institucional</v>
          </cell>
          <cell r="D202" t="str">
            <v>Nancy Milena Pineda Jaimes</v>
          </cell>
          <cell r="E202" t="str">
            <v>P1 -  ÉTICA, BUEN GOBIERNO Y TRANSPARENCIA</v>
          </cell>
          <cell r="F202" t="str">
            <v>P1O1 Consolidar a 2020 una cultura de visión y actuación ética,  integra y transparente</v>
          </cell>
          <cell r="G202" t="str">
            <v>P1O1A2 Formular la política de transparencia y lucha contra la corrupción en el Distrito Capital, y otras acciones transversales en materia de transparencia.</v>
          </cell>
          <cell r="H202" t="str">
            <v>1.2.2 Estrategia para promover la inscripción de trámites y Otros Procedimientos Administrativos (OPAs)  de las entidades distritales en el SUIT</v>
          </cell>
          <cell r="I202" t="str">
            <v>Entidades acompañadas para promover la inscripción de trámites y Otros Procedimientos Administrativos (OPAs) en el SUIT</v>
          </cell>
          <cell r="J202" t="str">
            <v xml:space="preserve">El desarrollo de la estrategia contempla acciones conjuntas con el Departamento Administrativo de la Función Pública para acompañar a las entidades distritales en la identificación e inscripción de trámites al SUIT de acuerdo a los requisitos establecidos por el líder de esta política. Las acciones consisten, en primera instancia, en talleres y/o charlas donde se brinda instrucciones específicas en esta materia a las entidades distritales y se establecen compromisos para el cumplimento en la inscripción de los trámites. En segunda instancia, implicará monitoreo por parte del equipo técnico para identificar el avance en la inscripción de trámites, así como retrasos o inconvenientes con el fin de asesorar a las entidades para superarlos.  </v>
          </cell>
          <cell r="K202" t="str">
            <v>Sumatoria de entidades distritales acompañadas para promover la inscripción de trámites y Otros Procedimientos Administrativos (OPAs) en el SUIT</v>
          </cell>
          <cell r="L202" t="str">
            <v>Entidades distritales acompañadas para promover la inscripción de trámites y Otros Procedimientos Administrativos (OPAs) en el SUIT</v>
          </cell>
          <cell r="O202" t="str">
            <v>Entidades acompañadas para promover la inscripción de trámites y Otros Procedimientos Administrativos (OPAs) en el SUIT</v>
          </cell>
          <cell r="Q202" t="str">
            <v>Informe de resultados anual del acompañamiento a las entidades distritales para promover la inscripción de trámites y Otros Procedimientos Administrativos (OPAs) en el SUIT, el informe lo realiza la Dirección Distrital de Desarrollo Institucional y es publicado en el mes de febrero.</v>
          </cell>
          <cell r="R202" t="str">
            <v xml:space="preserve">
Fortalecer la gestión de las entidades y organismos distritales a través del acompañamiento para promover la  inscripción de trámites y Otros Procedimientos Administrativos (OPAs)  de las entidades distritales en el SUIT. </v>
          </cell>
          <cell r="S202" t="str">
            <v>Constante</v>
          </cell>
          <cell r="T202" t="str">
            <v>Constante</v>
          </cell>
          <cell r="U202" t="str">
            <v>Número</v>
          </cell>
          <cell r="V202" t="str">
            <v>Eficacia</v>
          </cell>
          <cell r="W202" t="str">
            <v>Producto</v>
          </cell>
          <cell r="X202">
            <v>2018</v>
          </cell>
          <cell r="Y202">
            <v>0</v>
          </cell>
          <cell r="Z202">
            <v>2017</v>
          </cell>
          <cell r="AA202" t="str">
            <v>No Disponible / No Aplica</v>
          </cell>
          <cell r="AB202" t="str">
            <v>No Disponible / No Aplica</v>
          </cell>
          <cell r="AC202">
            <v>56</v>
          </cell>
          <cell r="AD202">
            <v>56</v>
          </cell>
          <cell r="AE202">
            <v>56</v>
          </cell>
          <cell r="AF202">
            <v>56</v>
          </cell>
          <cell r="AG202" t="str">
            <v>No Aplica</v>
          </cell>
          <cell r="AH202" t="str">
            <v>No Aplica</v>
          </cell>
          <cell r="AI202" t="str">
            <v>No Aplica</v>
          </cell>
          <cell r="AJ202">
            <v>1</v>
          </cell>
          <cell r="AK202" t="str">
            <v>No Aplica</v>
          </cell>
          <cell r="AL202" t="str">
            <v>No Aplica</v>
          </cell>
          <cell r="AM202" t="str">
            <v>No Aplica</v>
          </cell>
          <cell r="AN202" t="str">
            <v>No Aplica</v>
          </cell>
          <cell r="AO202" t="str">
            <v>No Aplica</v>
          </cell>
          <cell r="AP202">
            <v>1</v>
          </cell>
          <cell r="AQ202" t="str">
            <v>No Aplica</v>
          </cell>
          <cell r="AR202" t="str">
            <v>No Aplica</v>
          </cell>
          <cell r="AS202" t="str">
            <v>No Aplica</v>
          </cell>
          <cell r="AT202" t="str">
            <v>No Aplica</v>
          </cell>
          <cell r="AU202" t="str">
            <v>No Aplica</v>
          </cell>
          <cell r="AV202" t="str">
            <v>No Aplica</v>
          </cell>
          <cell r="AW202" t="str">
            <v>No Aplica</v>
          </cell>
          <cell r="AX202" t="str">
            <v>No Aplica</v>
          </cell>
          <cell r="AY202" t="str">
            <v>No Aplica</v>
          </cell>
          <cell r="AZ202" t="str">
            <v>No Aplica</v>
          </cell>
          <cell r="BA202" t="str">
            <v>No Aplica</v>
          </cell>
          <cell r="BB202" t="str">
            <v>No Aplica</v>
          </cell>
          <cell r="BC202" t="str">
            <v>No Aplica</v>
          </cell>
          <cell r="BD202" t="str">
            <v>No Aplica</v>
          </cell>
          <cell r="BE202" t="str">
            <v>No Aplica</v>
          </cell>
          <cell r="BF202" t="str">
            <v>No Aplica</v>
          </cell>
          <cell r="BG202" t="str">
            <v>01_CONPES 1.2.2.</v>
          </cell>
          <cell r="BH202" t="str">
            <v>No Aplica</v>
          </cell>
          <cell r="BI202" t="str">
            <v>No Aplica</v>
          </cell>
          <cell r="BJ202" t="str">
            <v>No Aplica</v>
          </cell>
          <cell r="BK202" t="str">
            <v>No Aplica</v>
          </cell>
          <cell r="BL202" t="str">
            <v>No Aplica</v>
          </cell>
          <cell r="BM202" t="str">
            <v>Plan de Acción PAAC01_CONPES 1.2.2.</v>
          </cell>
          <cell r="BN202" t="str">
            <v>Establecer el número de entidades distritales acompañadas en la ejecución de la estrategia para promover la inscripción de trámites y otros procedimientos administrativos (OPAs) de las entidades distritales en el SUIT</v>
          </cell>
          <cell r="BO202" t="str">
            <v xml:space="preserve">Fase I - Planeación Diagnóstico: 
Realizar la evaluación del componente de Rendición de Cuentas de los Planes Anticorrupción y de Atención al Ciudadano 2019 de las entidades distritales.
Fase II- Intervención componente del PAAC Rendición de Cuentas
Desplegar  la estrategia de acompañamiento a entidades en Componente de Rendición de Cuentas
Fase III- Segunda Intervención componente del PAAC Rendición de Cuentas
Desarrollar talleres de acompañamiento para la identificación de puntos críticos en rendición de cuentas.
FASE IV -Recomendaciones PAAC 2020, Evaluación y Cierre Estrategia.
Emitir recomendaciones para formulación del componente de Rendición de Cuentas para los PAACs 2020, evaluación y cierre de la estrategia </v>
          </cell>
          <cell r="BP202" t="str">
            <v xml:space="preserve">
Fortalecer la gestión de las entidades y organismos distritales a través del acompañamiento para promover la  inscripción de trámites y Otros Procedimientos Administrativos (OPAs)  de las entidades distritales en el SUIT. </v>
          </cell>
          <cell r="BQ202"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BR202" t="str">
            <v>Suma</v>
          </cell>
          <cell r="BS202">
            <v>56</v>
          </cell>
          <cell r="BT202">
            <v>0</v>
          </cell>
          <cell r="BU202">
            <v>0</v>
          </cell>
          <cell r="BV202">
            <v>0</v>
          </cell>
          <cell r="BW202">
            <v>0</v>
          </cell>
          <cell r="BX202">
            <v>0</v>
          </cell>
          <cell r="BY202">
            <v>0</v>
          </cell>
          <cell r="BZ202">
            <v>0</v>
          </cell>
          <cell r="CA202">
            <v>0</v>
          </cell>
          <cell r="CB202">
            <v>0</v>
          </cell>
          <cell r="CC202">
            <v>0</v>
          </cell>
          <cell r="CD202">
            <v>0</v>
          </cell>
          <cell r="CE202">
            <v>56</v>
          </cell>
          <cell r="CF202">
            <v>0</v>
          </cell>
          <cell r="CG202">
            <v>0</v>
          </cell>
          <cell r="CH202">
            <v>0</v>
          </cell>
          <cell r="CI202">
            <v>0</v>
          </cell>
          <cell r="CJ202">
            <v>0</v>
          </cell>
          <cell r="CK202">
            <v>0</v>
          </cell>
          <cell r="CL202">
            <v>0</v>
          </cell>
          <cell r="CM202">
            <v>0</v>
          </cell>
          <cell r="CN202">
            <v>0</v>
          </cell>
          <cell r="CO202">
            <v>0</v>
          </cell>
          <cell r="CP202">
            <v>0</v>
          </cell>
          <cell r="CQ202">
            <v>56</v>
          </cell>
          <cell r="CR202">
            <v>56</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En el primer trimestre de la vigencia 2019 se llevó a cabo la fase de planeación y diagnóstico de la estrategia para promover la inscripción de trámites y Otros Procedimientos Administrativos (OPAs) de las entidades distritales en el SUIT. En esta fase se llevó a cabo la evaluación de los Planes Anticorrupción y de Atención al Ciudadano en todos sus componentes (incluido el de Racionalización de Trámites). Para esto, se descargó la estrategia de racionalización de trámites de cada una de las entidades, con el fin de verificar la armonía que debe existir con la inscrita en el Sistema Único de Información de Trámites - SUIT, contando con el apoyo del Departamento Administrativo de la Función Pública. Finalmente, se remitió circular a todas las entidades distritales sobre la obligatoriedad y pertinencia de la inscripción de trámites en el SUIT y en la Guía de Trámites y Servicios del Distrito.</v>
          </cell>
          <cell r="DF202" t="str">
            <v>Ninguna</v>
          </cell>
          <cell r="DG202" t="str">
            <v xml:space="preserve">Fortalecer la gestión de las entidades y organismos distritales a través del acompañamiento para promover la  inscripción de trámites y Otros Procedimientos Administrativos (OPAs)  de las entidades distritales en el SUIT. </v>
          </cell>
          <cell r="DH202" t="str">
            <v/>
          </cell>
          <cell r="DI202" t="str">
            <v/>
          </cell>
          <cell r="DJ202" t="str">
            <v>Durante el mes de abril se realizaron 7 mesas de acompañamientos a las entidades distritales para fortalecer el registro de acciones de racionalización de trámites en el aplicativo SUIT. Así mismo, se llevó a cabo mesa de trabajo con el Departamento Administrativo de la Función Pública, con el fin de hacerle seguimiento a los compromisos establecidos para la estrategia de racionalización de trámites del Distrito.</v>
          </cell>
          <cell r="DK202" t="str">
            <v>Ninguna</v>
          </cell>
          <cell r="DL202" t="str">
            <v/>
          </cell>
          <cell r="DM202" t="str">
            <v/>
          </cell>
          <cell r="DN202" t="str">
            <v/>
          </cell>
          <cell r="DO202" t="str">
            <v>Se elaboró propuesta de circular dirigida a las entidades distritales para la inclusión del SuperCADE Virtual como acción de racionalización de trámites.
Se realizaron dos mesas de trabajo con 9 entidades distritales con el fin de fortalecer el proceso de registro de las acciones de racionalización de trámites en el SUIT y en los Planes Anticorrupción y de Atención al Ciudadano.
Se llevó a cabo la revisión de las estrategias de racionalización de trámites de las entidades distritales en sus Planes Anticorrupción y de Atención al Ciudadano con corte a mayo, con el fin de revisar su coherencia y armonía con la información registrada en el aplicativo SUIT del Departamento Administrativo de la Función Pública.</v>
          </cell>
          <cell r="DP202" t="str">
            <v>Ninguna</v>
          </cell>
          <cell r="DQ202" t="str">
            <v xml:space="preserve">Fortalecer la gestión de las entidades y organismos distritales a través del acompañamiento para promover la  inscripción de trámites y Otros Procedimientos Administrativos (OPAs)  de las entidades distritales en el SUIT. </v>
          </cell>
          <cell r="DR202" t="str">
            <v/>
          </cell>
          <cell r="DS202" t="str">
            <v/>
          </cell>
          <cell r="DT202" t="str">
            <v xml:space="preserve">Se realizaron dos mesas técnicas de la estrategia de racionalización de  trámites con el DAFP, para la revisión de la acción relacionada con el Super Cade Virtual. 
Se elaboró  la Circular No. 024 de 2019 del 27 de junio de 2019,  con un llamado al compromiso y trabajo conjunto de las entidades y organismos distritales para la consolidación de la propuesta de racionalización que el Distrito presentará a consideración del Gobierno Nacional. </v>
          </cell>
          <cell r="DU202" t="str">
            <v>Ninguna</v>
          </cell>
          <cell r="DV202" t="str">
            <v xml:space="preserve">Fortalecer la gestión de las entidades y organismos distritales a través del acompañamiento para promover la  inscripción de trámites y Otros Procedimientos Administrativos (OPAs)  de las entidades distritales en el SUIT. </v>
          </cell>
          <cell r="DW202" t="str">
            <v/>
          </cell>
          <cell r="DX202" t="str">
            <v/>
          </cell>
          <cell r="DY202" t="str">
            <v>1. Se realizó junto con el DAFP, el Taller de facultades extraordinarias el día 05 de Julio, con la participación de 138 servidores - 45 entidades distritales, el cual tenia por objetivo brindar orientaciones de la Directiva 07 y Circular 024 de 2019. 
2. Mesas técnicas con cinco entidades distritales  para socializar la circular 024 de 2019 y brindar asesoría técnica para la propuesta de mejora normativa que soporta trámites, procesos y procedimientos. 
3. Consolidación de la propuesta de mejora normativa, las entidades Distritales de conformidad con la Directiva Presidencial 07 de 2019 y la circular 024 de 2019, reportaron la información respecto a las normas que soportan trámites, procesos y procedimientos, susceptibles de ser simplificados,  suprimidos o modificados, los cuales se tuvieron en cuenta para ser presentados en la propuesta de mejora normativa Distrital.</v>
          </cell>
          <cell r="DZ202" t="str">
            <v>Ninguna</v>
          </cell>
          <cell r="EA202" t="str">
            <v xml:space="preserve">Fortalecer la gestión de las entidades y organismos distritales a través del acompañamiento para promover la  inscripción de trámites y Otros Procedimientos Administrativos (OPAs)  de las entidades distritales en el SUIT. </v>
          </cell>
          <cell r="EB202" t="str">
            <v/>
          </cell>
          <cell r="EC202" t="str">
            <v/>
          </cell>
          <cell r="ED202" t="str">
            <v>Se realizó la descarga de los Planes Anticorropución y de Atención al Ciudadano –PAAC 2019, publicados en las páginas web de las entidades y organismos Distritales, con el fin de ser comparados con las acciones de racionalización inscritas en SUIT.
La anterior información fue consolidada en un instrumento (matriz en Excel) la cual será presentada en la próxima mesa técnica con el DAFP.
Se continuó con la priorización de las temáticas más relevantes que impactan a nivel nacional y distrital que soportan trámites, procesos y procedimientos, así como determinar las propuestas que refieren a acciones de racionalización o que no aportan normatividad susceptible de ser modificada a través de las facultades extraordinarias conferidas al Presidente de la Republica en virtud del artículo 333 de la Ley 1955 de 2019.</v>
          </cell>
          <cell r="EE202" t="str">
            <v>Ninguna</v>
          </cell>
          <cell r="EF202" t="str">
            <v xml:space="preserve">Fortalecer la gestión de las entidades y organismos distritales a través del acompañamiento para promover la  inscripción de trámites y Otros Procedimientos Administrativos (OPAs)  de las entidades distritales en el SUIT. </v>
          </cell>
          <cell r="EG202" t="str">
            <v/>
          </cell>
          <cell r="EH202" t="str">
            <v/>
          </cell>
          <cell r="EI202" t="str">
            <v xml:space="preserve">Se consolidó una propuesta  de mejora normativa, priorizando los temas de mayores impactos o que son prioritarios y que impactan a nivel nacional y distrital, en el marco de las facultades extraoridnarias atribvuidas al presidente de la república (directiva presindencial 01 de 2019) llevando a cabo cinco (5) mesas técnicascon las entidades distritales. Producto de las reuniones realizadas, se identificaron ajustes normativos, en temas prioritarios como: planes parciales, plusvalía, avalúos catastrales, concepto técnico de seguridad humana y sistemas de protección contra incendio, eliminación de requisitos para actividades de Inspección, Vigilancia y Control, simplificación de procesos de convalidación de TRD y TVD, expendedor de medicamentos, entre otros. </v>
          </cell>
          <cell r="EJ202" t="str">
            <v xml:space="preserve">Ninguna </v>
          </cell>
          <cell r="EK202" t="str">
            <v xml:space="preserve">Fortalecer la gestión de las entidades y organismos distritales a través del acompañamiento para promover la  inscripción de trámites y Otros Procedimientos Administrativos (OPAs)  de las entidades distritales en el SUIT. </v>
          </cell>
          <cell r="EL202" t="str">
            <v/>
          </cell>
          <cell r="EM202" t="str">
            <v/>
          </cell>
          <cell r="EN202" t="str">
            <v xml:space="preserve">Se emitio circular  036 de 2019, por medio de la cual se fija lineamientos respecto al registro de las acciones de racionalización relacionada con el Supercade Virtual,  el día 11 de octubre de 2019, con esta Circular las entidades que hacen presencia en la Red Cade, puedan inscribir en el SUIT como acción de racionalización la APP del Supercade Virtual, que beneficia a la ciudadanía en la búsqueda de bienes y servicios, a su vez, se presentan recomendaciones para el seguimiento a cargo de las Oficinas de Control Interno.
Asesorias a 7 entidades distritales frente a la implementación de la circular 036 de 2019. </v>
          </cell>
          <cell r="EO202" t="str">
            <v xml:space="preserve">Ninguna </v>
          </cell>
          <cell r="EP202" t="str">
            <v xml:space="preserve">Fortalecer la gestión de las entidades y organismos distritales a través del acompañamiento para promover la  inscripción de trámites y Otros Procedimientos Administrativos (OPAs)  de las entidades distritales en el SUIT. </v>
          </cell>
          <cell r="EQ202" t="str">
            <v/>
          </cell>
          <cell r="ER202" t="str">
            <v/>
          </cell>
          <cell r="ES202" t="str">
            <v xml:space="preserve">No se adelantaron actividades en el mes de noviembre. </v>
          </cell>
          <cell r="ET202" t="str">
            <v xml:space="preserve">Ninguna </v>
          </cell>
          <cell r="EU202" t="str">
            <v xml:space="preserve">Fortalecer la gestión de las entidades y organismos distritales a través del acompañamiento para promover la  inscripción de trámites y Otros Procedimientos Administrativos (OPAs)  de las entidades distritales en el SUIT. </v>
          </cell>
          <cell r="EV202">
            <v>56</v>
          </cell>
          <cell r="EW202">
            <v>56</v>
          </cell>
          <cell r="EX202" t="str">
            <v xml:space="preserve">De conformidad con los objetivos de la Política de Racionalización de Trámites, y hacer más eficiente la gestión de las entidades públicas para dar una ágil respuesta las solicitudes de servicio de la ciudadanía, a través de la mejora de los procesos y procedimientos internos de las entidades y el mejor uso de los recursos, la estrategia se enfatizó en las 56 entidades del distrito, a quienes se llegó por medio de asesorías y mesas de trabajo llevadas a cabo con el acompañamiento del Departamento Administrativo de la Función Pública.
En el mismo sentido se ha venido realizando asesorías a las entidades que les aplica o no la Política de racionalización, para ello y de conformidad a sus competencias el DAFP ha emitido los conceptos a las entidades que lo han requerido.
Se elabora informe final de la estrategia con los respectivos soportes del Desarrollo de cada una de las fases. </v>
          </cell>
          <cell r="EY202" t="str">
            <v xml:space="preserve">Ninguna </v>
          </cell>
          <cell r="EZ202" t="str">
            <v xml:space="preserve">Fortalecer la gestión de las entidades y organismos distritales a través del acompañamiento para promover la  inscripción de trámites y Otros Procedimientos Administrativos (OPAs)  de las entidades distritales en el SUIT. </v>
          </cell>
          <cell r="FA202">
            <v>56</v>
          </cell>
          <cell r="FB202">
            <v>0</v>
          </cell>
          <cell r="FC202" t="str">
            <v>Cumple</v>
          </cell>
          <cell r="FD202" t="str">
            <v>No programó</v>
          </cell>
          <cell r="FE202" t="str">
            <v>No programó</v>
          </cell>
          <cell r="FF202" t="str">
            <v>Adecuado</v>
          </cell>
          <cell r="FG202" t="str">
            <v>Coherente</v>
          </cell>
          <cell r="FH202" t="str">
            <v>Difiere</v>
          </cell>
          <cell r="FI202" t="str">
            <v>Concuerda</v>
          </cell>
          <cell r="FJ202" t="str">
            <v>Relación directa</v>
          </cell>
          <cell r="FK202" t="str">
            <v>Adecuado</v>
          </cell>
          <cell r="FL202" t="str">
            <v>Oportuna</v>
          </cell>
          <cell r="FM202" t="str">
            <v xml:space="preserve">C6. Se programaron 4 actividades, sin embargo, es importante relacionar e identificar cada actividad realizada pues no se evidencian con facilidad cuáles fueron. </v>
          </cell>
          <cell r="FN202" t="str">
            <v>Luisa Fernanda Ortiz</v>
          </cell>
          <cell r="FO202" t="str">
            <v>Cumple</v>
          </cell>
          <cell r="FP202" t="str">
            <v>No programó</v>
          </cell>
          <cell r="FQ202" t="e">
            <v>#N/A</v>
          </cell>
          <cell r="FR202" t="str">
            <v>No aplica</v>
          </cell>
          <cell r="FS202" t="str">
            <v>No aplica</v>
          </cell>
          <cell r="FT202" t="str">
            <v>No aplica</v>
          </cell>
          <cell r="FU202" t="str">
            <v>No aplica</v>
          </cell>
          <cell r="FV202" t="str">
            <v>No aplica</v>
          </cell>
          <cell r="FW202" t="str">
            <v>No aplica</v>
          </cell>
          <cell r="FX202" t="str">
            <v>Oportuna</v>
          </cell>
          <cell r="FY202" t="str">
            <v>Se recomida remitir el reporte de manera oportuna a la Oficina Asesora de Planeación de acuerdo a los plazos establecidos</v>
          </cell>
          <cell r="FZ202" t="str">
            <v>Luisa Fernanda Ortiz</v>
          </cell>
          <cell r="GA202" t="str">
            <v>Cumple</v>
          </cell>
          <cell r="GB202" t="str">
            <v>No programó</v>
          </cell>
          <cell r="GC202" t="e">
            <v>#N/A</v>
          </cell>
          <cell r="GD202" t="str">
            <v>No aplica</v>
          </cell>
          <cell r="GE202" t="str">
            <v>No aplica</v>
          </cell>
          <cell r="GF202" t="str">
            <v>No aplica</v>
          </cell>
          <cell r="GG202" t="str">
            <v>No aplica</v>
          </cell>
          <cell r="GH202" t="str">
            <v>No aplica</v>
          </cell>
          <cell r="GI202" t="str">
            <v>No aplica</v>
          </cell>
          <cell r="GJ202" t="str">
            <v>Oportuna</v>
          </cell>
          <cell r="GK202" t="str">
            <v>N/A</v>
          </cell>
          <cell r="GL202" t="str">
            <v>Diego Daza</v>
          </cell>
          <cell r="GM202" t="str">
            <v>Cumple</v>
          </cell>
          <cell r="GN202" t="str">
            <v>Cumplido</v>
          </cell>
          <cell r="GO202" t="e">
            <v>#N/A</v>
          </cell>
          <cell r="GP202" t="str">
            <v>Adecuado</v>
          </cell>
          <cell r="GQ202" t="str">
            <v>Coherente</v>
          </cell>
          <cell r="GR202" t="str">
            <v>Concuerda</v>
          </cell>
          <cell r="GS202" t="str">
            <v>Concuerda</v>
          </cell>
          <cell r="GT202" t="str">
            <v>Relación directa</v>
          </cell>
          <cell r="GU202" t="str">
            <v>Adecuado</v>
          </cell>
          <cell r="GV202" t="str">
            <v>Oportuna</v>
          </cell>
          <cell r="GW202" t="str">
            <v>El reporte del indicador es adecuado, coherente, suficiente, articulado, consistente y oportuno, durante este periodo.</v>
          </cell>
          <cell r="GX202" t="str">
            <v>Diego Daza</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v>1</v>
          </cell>
          <cell r="HK202">
            <v>56</v>
          </cell>
          <cell r="HL202">
            <v>0</v>
          </cell>
          <cell r="HM202">
            <v>0</v>
          </cell>
          <cell r="HN202">
            <v>0</v>
          </cell>
          <cell r="HO202">
            <v>0</v>
          </cell>
          <cell r="HP202">
            <v>0</v>
          </cell>
          <cell r="HQ202">
            <v>0</v>
          </cell>
          <cell r="HR202">
            <v>0</v>
          </cell>
          <cell r="HS202">
            <v>0</v>
          </cell>
          <cell r="HT202">
            <v>0</v>
          </cell>
          <cell r="HU202">
            <v>0</v>
          </cell>
          <cell r="HV202">
            <v>0</v>
          </cell>
          <cell r="HW202">
            <v>1</v>
          </cell>
          <cell r="HX202">
            <v>1</v>
          </cell>
          <cell r="HY202" t="str">
            <v>No Programó</v>
          </cell>
          <cell r="HZ202" t="str">
            <v>No Programó</v>
          </cell>
          <cell r="IA202" t="str">
            <v>No Programó</v>
          </cell>
          <cell r="IB202" t="str">
            <v>No Programó</v>
          </cell>
          <cell r="IC202" t="str">
            <v>No Programó</v>
          </cell>
          <cell r="ID202" t="str">
            <v>No Programó</v>
          </cell>
          <cell r="IE202" t="str">
            <v>No Programó</v>
          </cell>
          <cell r="IF202" t="str">
            <v>No Programó</v>
          </cell>
          <cell r="IG202" t="str">
            <v>No Programó</v>
          </cell>
          <cell r="IH202" t="str">
            <v>No Programó</v>
          </cell>
          <cell r="II202" t="str">
            <v>No Programó</v>
          </cell>
          <cell r="IJ202">
            <v>1</v>
          </cell>
          <cell r="IK202" t="str">
            <v>No Programó</v>
          </cell>
          <cell r="IL202" t="str">
            <v>No Programó</v>
          </cell>
          <cell r="IM202" t="str">
            <v>No Programó</v>
          </cell>
          <cell r="IN202">
            <v>1</v>
          </cell>
          <cell r="IP202">
            <v>0</v>
          </cell>
          <cell r="IQ202">
            <v>0</v>
          </cell>
          <cell r="IR202">
            <v>0</v>
          </cell>
          <cell r="IS202">
            <v>1</v>
          </cell>
        </row>
        <row r="203">
          <cell r="A203" t="str">
            <v>31G</v>
          </cell>
          <cell r="B203" t="str">
            <v>Subdirección Técnica de Desarrollo Institucional</v>
          </cell>
          <cell r="C203" t="str">
            <v>Subdirector Técnico de Desarrollo Institucional</v>
          </cell>
          <cell r="D203" t="str">
            <v>Nancy Milena Pineda Jaimes</v>
          </cell>
          <cell r="E203" t="str">
            <v>P1 -  ÉTICA, BUEN GOBIERNO Y TRANSPARENCIA</v>
          </cell>
          <cell r="F203" t="str">
            <v>P1O1 Consolidar a 2020 una cultura de visión y actuación ética,  integra y transparente</v>
          </cell>
          <cell r="G203" t="str">
            <v>P1O1A2 Formular la política de transparencia y lucha contra la corrupción en el Distrito Capital, y otras acciones transversales en materia de transparencia.</v>
          </cell>
          <cell r="H203" t="str">
            <v xml:space="preserve">2.1.3 Red de gestores(as) de integridad distritales </v>
          </cell>
          <cell r="I203" t="str">
            <v>Porcentaje de avance en la consolidación de la red de gestores(as) de integridad distritales</v>
          </cell>
          <cell r="J203" t="str">
            <v xml:space="preserve">El indicador busca proporcionar información acerca del avance porcentual en la ejecución de las fases para la consolidación  de la red de gestores(as) de integridad distritales. Actualmente, las entidades de acuerdo con lineamiento del Decreto 118 de 2018, consolida un equipo de gestores de integridad que con el apoyo de Talento Humano,  articulan e implementan las iniciativas a través del Plan de Gestión de Integridad, incorporado en el Plan Anticorrupción y de Atención al Ciudadano. Con el propósito de fortalecer la cultura de integridad se formula dentro del Plan de Acción de la Política Pública de Transparencia, Integridad y No Tolerancia con la Corrupción, la conformación de una red de gestores de integridad, como una herramienta para la identificación, articulación y activación de prácticas orientadas al fortalecimiento de la integridad, la cultura ética y de servicio en las entidades distritales.
</v>
          </cell>
          <cell r="K203" t="str">
            <v>(Sumatoria de fases ejecutadas para la consolidación  de la red de gestores(as) de integridad distritales/ Sumatoria de fases programadas para la consolidación  de la red de gestores(as) de integridad distritales)*100</v>
          </cell>
          <cell r="L203" t="str">
            <v xml:space="preserve"> Fases ejecutadas para la consolidación  de la red de gestores(as) de integridad distritales</v>
          </cell>
          <cell r="M203" t="str">
            <v>Fases programadas para la consolidación  de la red de gestores(as) de integridad distritales</v>
          </cell>
          <cell r="O203" t="str">
            <v>Fases ejecutadas para la consolidación  de la red de gestores(as) de integridad distritales</v>
          </cell>
          <cell r="Q203" t="str">
            <v>Informes de resultados del diseño y consolidación de la Red de Gestores de Integridad realizados por la Subdirección Distrital de Desarrollo Institucional de la Secretaría General de la Alcaldía Mayor de Bogotá</v>
          </cell>
          <cell r="R203" t="str">
            <v xml:space="preserve">Orientar a las entidades distritales frente a la creación de una red de gestores 
</v>
          </cell>
          <cell r="S203" t="str">
            <v>Creciente</v>
          </cell>
          <cell r="T203" t="str">
            <v>Creciente</v>
          </cell>
          <cell r="U203" t="str">
            <v>Porcentaje</v>
          </cell>
          <cell r="V203" t="str">
            <v>Eficacia</v>
          </cell>
          <cell r="W203" t="str">
            <v>Producto</v>
          </cell>
          <cell r="X203">
            <v>2019</v>
          </cell>
          <cell r="Y203">
            <v>0</v>
          </cell>
          <cell r="Z203">
            <v>2017</v>
          </cell>
          <cell r="AA203" t="str">
            <v>No Disponible / No Aplica</v>
          </cell>
          <cell r="AB203" t="str">
            <v>No Disponible / No Aplica</v>
          </cell>
          <cell r="AC203" t="str">
            <v>No Disponible / No Aplica</v>
          </cell>
          <cell r="AD203">
            <v>0.3</v>
          </cell>
          <cell r="AE203">
            <v>0.7</v>
          </cell>
          <cell r="AF203">
            <v>0.7</v>
          </cell>
          <cell r="AG203" t="str">
            <v>No Aplica</v>
          </cell>
          <cell r="AH203" t="str">
            <v>No Aplica</v>
          </cell>
          <cell r="AI203" t="str">
            <v>No Aplica</v>
          </cell>
          <cell r="AJ203">
            <v>1</v>
          </cell>
          <cell r="AK203" t="str">
            <v>No Aplica</v>
          </cell>
          <cell r="AL203" t="str">
            <v>No Aplica</v>
          </cell>
          <cell r="AM203" t="str">
            <v>No Aplica</v>
          </cell>
          <cell r="AN203" t="str">
            <v>No Aplica</v>
          </cell>
          <cell r="AO203" t="str">
            <v>No Aplica</v>
          </cell>
          <cell r="AP203">
            <v>1</v>
          </cell>
          <cell r="AQ203" t="str">
            <v>No Aplica</v>
          </cell>
          <cell r="AR203" t="str">
            <v>No Aplica</v>
          </cell>
          <cell r="AS203" t="str">
            <v>No Aplica</v>
          </cell>
          <cell r="AT203" t="str">
            <v>No Aplica</v>
          </cell>
          <cell r="AU203" t="str">
            <v>No Aplica</v>
          </cell>
          <cell r="AV203" t="str">
            <v>No Aplica</v>
          </cell>
          <cell r="AW203" t="str">
            <v>No Aplica</v>
          </cell>
          <cell r="AX203" t="str">
            <v>No Aplica</v>
          </cell>
          <cell r="AY203" t="str">
            <v>No Aplica</v>
          </cell>
          <cell r="AZ203" t="str">
            <v>No Aplica</v>
          </cell>
          <cell r="BA203" t="str">
            <v>No Aplica</v>
          </cell>
          <cell r="BB203" t="str">
            <v>No Aplica</v>
          </cell>
          <cell r="BC203" t="str">
            <v>No Aplica</v>
          </cell>
          <cell r="BD203" t="str">
            <v>No Aplica</v>
          </cell>
          <cell r="BE203" t="str">
            <v>No Aplica</v>
          </cell>
          <cell r="BF203" t="str">
            <v>No Aplica</v>
          </cell>
          <cell r="BG203" t="str">
            <v>01_CONPES 2.1.3.</v>
          </cell>
          <cell r="BH203" t="str">
            <v>No Aplica</v>
          </cell>
          <cell r="BI203" t="str">
            <v>No Aplica</v>
          </cell>
          <cell r="BJ203" t="str">
            <v>No Aplica</v>
          </cell>
          <cell r="BK203" t="str">
            <v>No Aplica</v>
          </cell>
          <cell r="BL203" t="str">
            <v>No Aplica</v>
          </cell>
          <cell r="BM203" t="str">
            <v>Plan de Acción PAAC01_CONPES 2.1.3.</v>
          </cell>
          <cell r="BN203" t="str">
            <v>Coadyuvar en la consolidación de la red de gestores(as) de integridad a nivel Distrital.</v>
          </cell>
          <cell r="BO203" t="str">
            <v xml:space="preserve">Fase I: Estabecer fases y actividades para conceptualización de la red (cronograma).
Fase II:  Desarrollar la  contextualización a partir de diagnóstico a los equipos de gestores de las entidades distritales.
Fase III: Divulgar el documento de propuesta de red de gestores.
Fase IV: Documentar el informe técnico final de la estrategia de red de gestores. 
</v>
          </cell>
          <cell r="BP203" t="str">
            <v xml:space="preserve">Orientar a las entidades distritales frente a la creación de una red de gestores 
</v>
          </cell>
          <cell r="BQ203" t="str">
            <v>Documento consolidado con la propuesta de Red de Gestores de Integridad.
Documento de Conceptualización</v>
          </cell>
          <cell r="BR203" t="str">
            <v>Suma</v>
          </cell>
          <cell r="BS203">
            <v>0.3</v>
          </cell>
          <cell r="BT203">
            <v>0</v>
          </cell>
          <cell r="BU203">
            <v>0</v>
          </cell>
          <cell r="BV203">
            <v>0.1</v>
          </cell>
          <cell r="BW203">
            <v>0</v>
          </cell>
          <cell r="BX203">
            <v>0</v>
          </cell>
          <cell r="BY203">
            <v>0.1</v>
          </cell>
          <cell r="BZ203">
            <v>0</v>
          </cell>
          <cell r="CA203">
            <v>0</v>
          </cell>
          <cell r="CB203">
            <v>0.1</v>
          </cell>
          <cell r="CC203">
            <v>0</v>
          </cell>
          <cell r="CD203">
            <v>0</v>
          </cell>
          <cell r="CE203">
            <v>0</v>
          </cell>
          <cell r="CF203">
            <v>0</v>
          </cell>
          <cell r="CG203">
            <v>0</v>
          </cell>
          <cell r="CH203">
            <v>0.1</v>
          </cell>
          <cell r="CI203">
            <v>0</v>
          </cell>
          <cell r="CJ203">
            <v>0</v>
          </cell>
          <cell r="CK203">
            <v>0.1</v>
          </cell>
          <cell r="CL203">
            <v>0</v>
          </cell>
          <cell r="CM203">
            <v>0</v>
          </cell>
          <cell r="CN203">
            <v>0.1</v>
          </cell>
          <cell r="CO203">
            <v>0</v>
          </cell>
          <cell r="CP203">
            <v>0</v>
          </cell>
          <cell r="CQ203">
            <v>0</v>
          </cell>
          <cell r="CR203">
            <v>0.3</v>
          </cell>
          <cell r="CS203" t="str">
            <v/>
          </cell>
          <cell r="CT203" t="str">
            <v/>
          </cell>
          <cell r="CU203" t="str">
            <v/>
          </cell>
          <cell r="CV203" t="str">
            <v/>
          </cell>
          <cell r="CW203" t="str">
            <v/>
          </cell>
          <cell r="CX203" t="str">
            <v/>
          </cell>
          <cell r="CY203" t="str">
            <v/>
          </cell>
          <cell r="CZ203" t="str">
            <v/>
          </cell>
          <cell r="DA203" t="str">
            <v/>
          </cell>
          <cell r="DB203" t="str">
            <v/>
          </cell>
          <cell r="DC203">
            <v>0.1</v>
          </cell>
          <cell r="DD203">
            <v>0.1</v>
          </cell>
          <cell r="DE203" t="str">
            <v>Los avances para el primer trimestre, corresponde a las acciones adelantadas en la fase de conceptualización. Los logros relacionados en esta fase corresponden a la documentación técnica de la estrategia en la cual se aborda una metodología de construcción colaborativa que involucra la participación de los gestores de integridad. En este documento se establece el alcance y tipo de propuesta de red a desarrollar. Así mismo describe en la fase de construcción colaborativa en la cual se plantea el desarrollo de un diagnóstico para la identificación de las necesidades y expectativas en los equipos de gestores de integridad. El planteamiento de un prototipo, el cual será un referente de consulta abierta en las entidades, esta propuesta busca hacer viable las iniciativas que se identifiquen en la fase de diagnóstico. Finalmente, la evaluación de la estrategia busca identificar los principales aciertos, para la estructuración y consolidación de la red de gestores de integridad.</v>
          </cell>
          <cell r="DF203" t="str">
            <v>Es importante señalar que la propuesta de conceptualización y creación de una red de gestores es una iniciativa nueva para las entidades distritales, la cual busca fortalecer desde la apropiación y la innovación las prácticas de gestión transparente. Sin embargo, no todas las entidades distritales registran el mismo nivel de apropiación, compromiso y disponibilidad, por lo que esta estrategia tiene un reto para alcanzar el mayor impacto a través de los participantes que delegan las entidades.</v>
          </cell>
          <cell r="DG203" t="str">
            <v xml:space="preserve">Orientar a las entidades distritales frente a la creación de una red de gestores </v>
          </cell>
          <cell r="DH203" t="str">
            <v/>
          </cell>
          <cell r="DI203" t="str">
            <v/>
          </cell>
          <cell r="DJ203" t="str">
            <v>Documento Técnico Red de Gestores: Preparación del instrumento de diagnóstico a los equipos de gestores de las entidades distritales. Se adelanta el desarrollo del instrumento para abordar a los equipos de gestores de integridad, con el propósito de contextualizar la propuesta de red de Gestores de Integridad para las entidades distritales.</v>
          </cell>
          <cell r="DK203" t="str">
            <v>Ninguna</v>
          </cell>
          <cell r="DL203" t="str">
            <v xml:space="preserve">Orientar a las entidades distritales frente a la creación de una red de gestores </v>
          </cell>
          <cell r="DM203" t="str">
            <v/>
          </cell>
          <cell r="DN203" t="str">
            <v/>
          </cell>
          <cell r="DO203" t="str">
            <v xml:space="preserve">Se realiza una encuesta como herramienta de sondeo con el propósito de identificar el nivel de apropiación de las iniciativas de integridad desde los equipos institucionales, así como la identificación de tendencias planteadas para articulación distrital, se aplica a 60 Gestores de Integridad, se anexa documento con los resultados del sondeo. </v>
          </cell>
          <cell r="DP203" t="str">
            <v>Ninguna</v>
          </cell>
          <cell r="DQ203" t="str">
            <v xml:space="preserve">Orientar a las entidades distritales frente a la creación de una red de gestores </v>
          </cell>
          <cell r="DR203">
            <v>0.1</v>
          </cell>
          <cell r="DS203">
            <v>0.1</v>
          </cell>
          <cell r="DT203" t="str">
            <v>Informe Final y  documentación de los resultados del sondeo de gestores de integridad como insumo para la propuesta de esta red.</v>
          </cell>
          <cell r="DU203" t="str">
            <v>Ninguna</v>
          </cell>
          <cell r="DV203" t="str">
            <v xml:space="preserve">Orientar a las entidades distritales frente a la creación de una red de gestores </v>
          </cell>
          <cell r="DW203" t="str">
            <v/>
          </cell>
          <cell r="DX203" t="str">
            <v/>
          </cell>
          <cell r="DY203" t="str">
            <v xml:space="preserve">Durante el mes de Julio no se adelantaron actividades. </v>
          </cell>
          <cell r="DZ203" t="str">
            <v>Ninguna</v>
          </cell>
          <cell r="EA203" t="str">
            <v xml:space="preserve">Orientar a las entidades distritales frente a la creación de una red de gestores </v>
          </cell>
          <cell r="EB203" t="str">
            <v/>
          </cell>
          <cell r="EC203" t="str">
            <v/>
          </cell>
          <cell r="ED203" t="str">
            <v xml:space="preserve">Durante el mes de agosto no se adelantaron actividades. </v>
          </cell>
          <cell r="EE203" t="str">
            <v>Ninguna</v>
          </cell>
          <cell r="EF203" t="str">
            <v xml:space="preserve">Orientar a las entidades distritales frente a la creación de una red de gestores </v>
          </cell>
          <cell r="EG203">
            <v>0.1</v>
          </cell>
          <cell r="EH203">
            <v>0.1</v>
          </cell>
          <cell r="EI203" t="str">
            <v xml:space="preserve">Validación Informe por parte de la Subdirección Técnica </v>
          </cell>
          <cell r="EJ203" t="str">
            <v>Ninguna</v>
          </cell>
          <cell r="EK203" t="str">
            <v xml:space="preserve">Orientar a las entidades distritales frente a la creación de una red de gestores </v>
          </cell>
          <cell r="EL203" t="str">
            <v/>
          </cell>
          <cell r="EM203" t="str">
            <v/>
          </cell>
          <cell r="EN203" t="str">
            <v xml:space="preserve">No se adelantaron actividades para este mes. </v>
          </cell>
          <cell r="EO203" t="str">
            <v>Ninguna</v>
          </cell>
          <cell r="EP203" t="str">
            <v xml:space="preserve">Orientar a las entidades distritales frente a la creación de una red de gestores </v>
          </cell>
          <cell r="EQ203" t="str">
            <v/>
          </cell>
          <cell r="ER203" t="str">
            <v/>
          </cell>
          <cell r="ES203" t="str">
            <v xml:space="preserve">No se adelantaron actividades en el mes de noviembre. </v>
          </cell>
          <cell r="ET203" t="str">
            <v>Ninguna</v>
          </cell>
          <cell r="EU203" t="str">
            <v xml:space="preserve">Orientar a las entidades distritales frente a la creación de una red de gestores </v>
          </cell>
          <cell r="EV203" t="str">
            <v/>
          </cell>
          <cell r="EW203" t="str">
            <v/>
          </cell>
          <cell r="EX203" t="str">
            <v xml:space="preserve">Indicador cumplido en el mes de Junio se entrego documento. </v>
          </cell>
          <cell r="EY203" t="str">
            <v>Ninguna</v>
          </cell>
          <cell r="EZ203" t="str">
            <v xml:space="preserve">Orientar a las entidades distritales frente a la creación de una red de gestores </v>
          </cell>
          <cell r="FA203">
            <v>0.30000000000000004</v>
          </cell>
          <cell r="FB203">
            <v>0</v>
          </cell>
          <cell r="FC203" t="str">
            <v>Cumple</v>
          </cell>
          <cell r="FD203" t="str">
            <v>Cumplido</v>
          </cell>
          <cell r="FE203" t="str">
            <v>Cumplido</v>
          </cell>
          <cell r="FF203" t="str">
            <v>No aplica</v>
          </cell>
          <cell r="FG203" t="str">
            <v>No aplica</v>
          </cell>
          <cell r="FH203" t="str">
            <v>No aplica</v>
          </cell>
          <cell r="FI203" t="str">
            <v>No aplica</v>
          </cell>
          <cell r="FJ203" t="str">
            <v>No aplica</v>
          </cell>
          <cell r="FK203" t="str">
            <v>No aplica</v>
          </cell>
          <cell r="FL203" t="str">
            <v>Oportuna</v>
          </cell>
          <cell r="FM203" t="str">
            <v>N/A</v>
          </cell>
          <cell r="FN203" t="str">
            <v>Luisa Fernanda Ortiz</v>
          </cell>
          <cell r="FO203" t="str">
            <v>Cumple</v>
          </cell>
          <cell r="FP203" t="str">
            <v>Cumplido</v>
          </cell>
          <cell r="FQ203" t="e">
            <v>#N/A</v>
          </cell>
          <cell r="FR203" t="str">
            <v>Adecuado</v>
          </cell>
          <cell r="FS203" t="str">
            <v>Coherente</v>
          </cell>
          <cell r="FT203" t="str">
            <v>Concuerda</v>
          </cell>
          <cell r="FU203" t="str">
            <v>Concuerda</v>
          </cell>
          <cell r="FV203" t="str">
            <v>Relación directa</v>
          </cell>
          <cell r="FW203" t="str">
            <v>Adecuado</v>
          </cell>
          <cell r="FX203" t="str">
            <v>Oportuna</v>
          </cell>
          <cell r="FY203" t="str">
            <v>Se recomida remitir el reporte de manera oportuna a la Oficina Asesora de Planeación de acuerdo a los plazos establecidos</v>
          </cell>
          <cell r="FZ203" t="str">
            <v>Luisa Fernanda Ortiz</v>
          </cell>
          <cell r="GA203" t="str">
            <v>Cumple</v>
          </cell>
          <cell r="GB203" t="str">
            <v>Cumplido</v>
          </cell>
          <cell r="GC203" t="e">
            <v>#N/A</v>
          </cell>
          <cell r="GD203" t="str">
            <v>No adecuado</v>
          </cell>
          <cell r="GE203" t="str">
            <v>Indeterminado</v>
          </cell>
          <cell r="GF203" t="str">
            <v>Indeterminado</v>
          </cell>
          <cell r="GG203" t="str">
            <v>Concuerda</v>
          </cell>
          <cell r="GH203" t="str">
            <v>Relación directa</v>
          </cell>
          <cell r="GI203" t="str">
            <v>Adecuado</v>
          </cell>
          <cell r="GJ203" t="str">
            <v>Oportuna</v>
          </cell>
          <cell r="GK203" t="str">
            <v>Se recomienda generar en el avance cualitativo una síntesis del avance presentado para el período, que describa los resultados obtenidos con base en lo planteado en la descripción del indicador</v>
          </cell>
          <cell r="GL203" t="str">
            <v>Diego Daza</v>
          </cell>
          <cell r="GM203" t="str">
            <v>No cumple</v>
          </cell>
          <cell r="GN203" t="str">
            <v>Cumplido</v>
          </cell>
          <cell r="GO203" t="e">
            <v>#N/A</v>
          </cell>
          <cell r="GP203" t="str">
            <v>Adecuado</v>
          </cell>
          <cell r="GQ203" t="str">
            <v>Coherente</v>
          </cell>
          <cell r="GR203" t="str">
            <v>Concuerda</v>
          </cell>
          <cell r="GS203" t="str">
            <v>Concuerda</v>
          </cell>
          <cell r="GT203" t="str">
            <v>Relación directa</v>
          </cell>
          <cell r="GU203" t="str">
            <v>No aplica</v>
          </cell>
          <cell r="GV203" t="str">
            <v>Oportuna</v>
          </cell>
          <cell r="GW203" t="str">
            <v>Indicador cumplido durante el mes de septiembre de 2019</v>
          </cell>
          <cell r="GX203" t="str">
            <v>Diego Daza</v>
          </cell>
          <cell r="GY203" t="str">
            <v/>
          </cell>
          <cell r="GZ203" t="str">
            <v/>
          </cell>
          <cell r="HA203">
            <v>1</v>
          </cell>
          <cell r="HB203" t="str">
            <v/>
          </cell>
          <cell r="HC203" t="str">
            <v/>
          </cell>
          <cell r="HD203">
            <v>1</v>
          </cell>
          <cell r="HE203" t="str">
            <v/>
          </cell>
          <cell r="HF203" t="str">
            <v/>
          </cell>
          <cell r="HG203">
            <v>1</v>
          </cell>
          <cell r="HH203" t="str">
            <v/>
          </cell>
          <cell r="HI203" t="str">
            <v/>
          </cell>
          <cell r="HJ203" t="str">
            <v/>
          </cell>
          <cell r="HK203">
            <v>0.30000000000000004</v>
          </cell>
          <cell r="HL203">
            <v>0</v>
          </cell>
          <cell r="HM203">
            <v>0</v>
          </cell>
          <cell r="HN203">
            <v>0.1</v>
          </cell>
          <cell r="HO203">
            <v>0</v>
          </cell>
          <cell r="HP203">
            <v>0</v>
          </cell>
          <cell r="HQ203">
            <v>0.1</v>
          </cell>
          <cell r="HR203">
            <v>0</v>
          </cell>
          <cell r="HS203">
            <v>0</v>
          </cell>
          <cell r="HT203">
            <v>0.1</v>
          </cell>
          <cell r="HU203">
            <v>0</v>
          </cell>
          <cell r="HV203">
            <v>0</v>
          </cell>
          <cell r="HW203">
            <v>0</v>
          </cell>
          <cell r="HX203">
            <v>0.30000000000000004</v>
          </cell>
          <cell r="HY203" t="str">
            <v>No Programó</v>
          </cell>
          <cell r="HZ203" t="str">
            <v>No Programó</v>
          </cell>
          <cell r="IA203">
            <v>1</v>
          </cell>
          <cell r="IB203">
            <v>1</v>
          </cell>
          <cell r="IC203">
            <v>1</v>
          </cell>
          <cell r="ID203">
            <v>1</v>
          </cell>
          <cell r="IE203">
            <v>1</v>
          </cell>
          <cell r="IF203">
            <v>1</v>
          </cell>
          <cell r="IG203">
            <v>1</v>
          </cell>
          <cell r="IH203">
            <v>1</v>
          </cell>
          <cell r="II203">
            <v>1</v>
          </cell>
          <cell r="IJ203">
            <v>1</v>
          </cell>
          <cell r="IK203">
            <v>1</v>
          </cell>
          <cell r="IL203">
            <v>1</v>
          </cell>
          <cell r="IM203">
            <v>1</v>
          </cell>
          <cell r="IN203">
            <v>1</v>
          </cell>
          <cell r="IP203">
            <v>0.1</v>
          </cell>
          <cell r="IQ203">
            <v>0.2</v>
          </cell>
          <cell r="IR203">
            <v>0.30000000000000004</v>
          </cell>
          <cell r="IS203">
            <v>1</v>
          </cell>
        </row>
        <row r="204">
          <cell r="A204" t="str">
            <v>31I</v>
          </cell>
          <cell r="B204" t="str">
            <v>Subdirección Técnica de Desarrollo Institucional</v>
          </cell>
          <cell r="C204" t="str">
            <v>Subdirector Técnico de Desarrollo Institucional</v>
          </cell>
          <cell r="D204" t="str">
            <v>Nancy Milena Pineda Jaimes</v>
          </cell>
          <cell r="E204" t="str">
            <v>P1 -  ÉTICA, BUEN GOBIERNO Y TRANSPARENCIA</v>
          </cell>
          <cell r="F204" t="str">
            <v>P1O1 Consolidar a 2020 una cultura de visión y actuación ética,  integra y transparente</v>
          </cell>
          <cell r="G204" t="str">
            <v>P1O1A2 Formular la política de transparencia y lucha contra la corrupción en el Distrito Capital, y otras acciones transversales en materia de transparencia.</v>
          </cell>
          <cell r="H204" t="str">
            <v xml:space="preserve">2.1.7 Estrategia para la implementación del Código de integridad en las entidades distritales </v>
          </cell>
          <cell r="I204" t="str">
            <v>Entidades acompañadas para la implementación del Código de integridad</v>
          </cell>
          <cell r="J204" t="str">
            <v>El desarrollo de la estrategia contempla llevar a cabo talleres y/o charlas para la implementación del Código de Integridad en las entidades distritales, en las cuales se profundiza en el conocimiento frente al Código de Integridad impartido por el MIPG y los lineamientos distritales emitidos en la materia. El desarrollo de la estrategia también contempla seguimiento tanto a la ejecución y avance de las actividades previstas como a los resultados alcanzados, lo cual se medirá mediante indicadores de gestión contenidos en el FURAG.</v>
          </cell>
          <cell r="K204" t="str">
            <v>Sumatoria de entidades distritales acompañadas para la implementación del Código de Integridad</v>
          </cell>
          <cell r="L204" t="str">
            <v>Sumatoria de entidades distritales acompañadas para la implementación del Código de Integridad</v>
          </cell>
          <cell r="O204" t="str">
            <v>Entidades distritales acompañadas para la implementación del Código de Integridad</v>
          </cell>
          <cell r="Q204" t="str">
            <v>Informe de resultados anual del acompañamiento a las entidades distritales para para la implementación del Código de integridad, el informe lo realiza la Dirección Distrital de Desarrollo Institucional y es publicado en el mes de febrero.</v>
          </cell>
          <cell r="R204" t="str">
            <v xml:space="preserve">Fortalecer la capacidad técnica institucional de las entidades distritales frente a la apropiación del Código de Integridad. 
</v>
          </cell>
          <cell r="S204" t="str">
            <v>Constante</v>
          </cell>
          <cell r="T204" t="str">
            <v>Constante</v>
          </cell>
          <cell r="U204" t="str">
            <v>Número</v>
          </cell>
          <cell r="V204" t="str">
            <v>Eficacia</v>
          </cell>
          <cell r="W204" t="str">
            <v>Producto</v>
          </cell>
          <cell r="X204">
            <v>2018</v>
          </cell>
          <cell r="Y204">
            <v>0</v>
          </cell>
          <cell r="Z204">
            <v>2017</v>
          </cell>
          <cell r="AA204" t="str">
            <v>No Disponible / No Aplica</v>
          </cell>
          <cell r="AB204" t="str">
            <v>No Disponible / No Aplica</v>
          </cell>
          <cell r="AC204">
            <v>56</v>
          </cell>
          <cell r="AD204">
            <v>56</v>
          </cell>
          <cell r="AE204">
            <v>56</v>
          </cell>
          <cell r="AF204">
            <v>56</v>
          </cell>
          <cell r="AG204" t="str">
            <v>No Aplica</v>
          </cell>
          <cell r="AH204" t="str">
            <v>No Aplica</v>
          </cell>
          <cell r="AI204" t="str">
            <v>No Aplica</v>
          </cell>
          <cell r="AJ204">
            <v>1</v>
          </cell>
          <cell r="AK204" t="str">
            <v>No Aplica</v>
          </cell>
          <cell r="AL204" t="str">
            <v>No Aplica</v>
          </cell>
          <cell r="AM204" t="str">
            <v>No Aplica</v>
          </cell>
          <cell r="AN204" t="str">
            <v>No Aplica</v>
          </cell>
          <cell r="AO204" t="str">
            <v>No Aplica</v>
          </cell>
          <cell r="AP204">
            <v>1</v>
          </cell>
          <cell r="AQ204" t="str">
            <v>No Aplica</v>
          </cell>
          <cell r="AR204" t="str">
            <v>No Aplica</v>
          </cell>
          <cell r="AS204" t="str">
            <v>No Aplica</v>
          </cell>
          <cell r="AT204" t="str">
            <v>No Aplica</v>
          </cell>
          <cell r="AU204" t="str">
            <v>No Aplica</v>
          </cell>
          <cell r="AV204" t="str">
            <v>No Aplica</v>
          </cell>
          <cell r="AW204" t="str">
            <v>No Aplica</v>
          </cell>
          <cell r="AX204" t="str">
            <v>No Aplica</v>
          </cell>
          <cell r="AY204" t="str">
            <v>No Aplica</v>
          </cell>
          <cell r="AZ204" t="str">
            <v>No Aplica</v>
          </cell>
          <cell r="BA204" t="str">
            <v>No Aplica</v>
          </cell>
          <cell r="BB204" t="str">
            <v>No Aplica</v>
          </cell>
          <cell r="BC204" t="str">
            <v>No Aplica</v>
          </cell>
          <cell r="BD204" t="str">
            <v>No Aplica</v>
          </cell>
          <cell r="BE204" t="str">
            <v>No Aplica</v>
          </cell>
          <cell r="BF204" t="str">
            <v>No Aplica</v>
          </cell>
          <cell r="BG204" t="str">
            <v>01_CONPES 2.1.7.</v>
          </cell>
          <cell r="BH204" t="str">
            <v>5.3. Oportunidad</v>
          </cell>
          <cell r="BI204" t="str">
            <v>No Aplica</v>
          </cell>
          <cell r="BJ204" t="str">
            <v>No Aplica</v>
          </cell>
          <cell r="BK204" t="str">
            <v>No Aplica</v>
          </cell>
          <cell r="BL204" t="str">
            <v>No Aplica</v>
          </cell>
          <cell r="BM204" t="str">
            <v>Plan de Acción PAAC01_CONPES 2.1.7.OPORTUNIDAD contexto estrategico</v>
          </cell>
          <cell r="BN204" t="str">
            <v>Establecer el porcentaje de avance de ejecución de la estrategia para el fortalecimiento de la formulación, implementación y seguimiento del código de integridad en las entidades distritales</v>
          </cell>
          <cell r="BO204" t="str">
            <v xml:space="preserve">Fase I: Realizar la evaluación de los PAAC de las entidades distritales e informe diagnóstico.
Fase II: Diseñar el  Instrumento de seguimiento a la implementación del Código de Integridad.
 Fase III:Despliegar la estrategia de acompañamiento a entidades en Plan de Gestión de Integridad.
 Fase IV:Elaborar propuesta instrumento de percepción apropiación Código de Integridad y Cierre de la Estrategia. 
</v>
          </cell>
          <cell r="BP204" t="str">
            <v xml:space="preserve">Fortalecer la capacidad técnica institucional de las entidades distritales frente a la apropiación del Código de Integridad. 
</v>
          </cell>
          <cell r="BQ204"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cell r="BR204" t="str">
            <v>Suma</v>
          </cell>
          <cell r="BS204">
            <v>56</v>
          </cell>
          <cell r="BT204">
            <v>0</v>
          </cell>
          <cell r="BU204">
            <v>0</v>
          </cell>
          <cell r="BV204">
            <v>0</v>
          </cell>
          <cell r="BW204">
            <v>0</v>
          </cell>
          <cell r="BX204">
            <v>0</v>
          </cell>
          <cell r="BY204">
            <v>0</v>
          </cell>
          <cell r="BZ204">
            <v>0</v>
          </cell>
          <cell r="CA204">
            <v>0</v>
          </cell>
          <cell r="CB204">
            <v>0</v>
          </cell>
          <cell r="CC204">
            <v>0</v>
          </cell>
          <cell r="CD204">
            <v>0</v>
          </cell>
          <cell r="CE204">
            <v>56</v>
          </cell>
          <cell r="CF204">
            <v>0</v>
          </cell>
          <cell r="CG204">
            <v>0</v>
          </cell>
          <cell r="CH204">
            <v>0</v>
          </cell>
          <cell r="CI204">
            <v>0</v>
          </cell>
          <cell r="CJ204">
            <v>0</v>
          </cell>
          <cell r="CK204">
            <v>0</v>
          </cell>
          <cell r="CL204">
            <v>0</v>
          </cell>
          <cell r="CM204">
            <v>0</v>
          </cell>
          <cell r="CN204">
            <v>0</v>
          </cell>
          <cell r="CO204">
            <v>0</v>
          </cell>
          <cell r="CP204">
            <v>0</v>
          </cell>
          <cell r="CQ204">
            <v>56</v>
          </cell>
          <cell r="CR204">
            <v>56</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xml:space="preserve">Elaboración del documento técnico, Ficha de la estrategia con actividades y cronograma. Realización del diagnóstico de los componente de integridad de los PAAC 2019 en las entidades distritales: Con la información obtenida de la evaluación del PAAC, se elaboró un informe de resultados de esta herramienta, donde se establecen las principales debilidades y fortalezas del componente de Iniciativas Adicionales – Plan de Gestión de la Integridad. </v>
          </cell>
          <cell r="DF204" t="str">
            <v>Ninguna</v>
          </cell>
          <cell r="DG204" t="str">
            <v>Fortalecer la capacidad técnica institucional de las entidades distritales frente a la apropiación del Código de Integridad.</v>
          </cell>
          <cell r="DH204" t="str">
            <v/>
          </cell>
          <cell r="DI204" t="str">
            <v/>
          </cell>
          <cell r="DJ204" t="str">
            <v xml:space="preserve">Estrategia Código de Integridad:Se realiza Breaf de solicitud al punto de encuentro comunicaciones solicitando el diseño de las piezas comunicacionales (Slogan - Logos - Fases - Piezas comunicacionales)  para  el desarrollo de la estrategia, se solicita cotización para el componente de capacitación de los Gestores de Integridad. </v>
          </cell>
          <cell r="DK204" t="str">
            <v>Ninguna</v>
          </cell>
          <cell r="DL204" t="str">
            <v>Fortalecer la capacidad técnica institucional de las entidades distritales frente a la apropiación del Código de Integridad.</v>
          </cell>
          <cell r="DM204" t="str">
            <v/>
          </cell>
          <cell r="DN204" t="str">
            <v/>
          </cell>
          <cell r="DO204" t="str">
            <v>Se realizan 4 sesiones de talleres de código de integridad "Los Valores te identifican" con la participación de 84 funcionarios del Distrito, con el objetivo de fortalecer la apropiación de valores.</v>
          </cell>
          <cell r="DP204" t="str">
            <v>Ninguna</v>
          </cell>
          <cell r="DQ204" t="str">
            <v>Fortalecer la capacidad técnica institucional de las entidades distritales frente a la apropiación del Código de Integridad.</v>
          </cell>
          <cell r="DR204" t="str">
            <v/>
          </cell>
          <cell r="DS204" t="str">
            <v/>
          </cell>
          <cell r="DT204" t="str">
            <v xml:space="preserve">Informe Final de los talleres de integridad.
Mesa técnica con el Departamento Administrativo de la Función Pública —DAFP, la cual tienen por objetivo planificar los talleres sectoriales con el fin de continuar fortaleciendo la incorporación de los Planes de Gestión de Integridad en el PAAC en el marco de la Política de integridad de MIPG.
En conjunto con la DRI se realizo taller en Gestión de Integridad con representantes de las entidades distritales que presentan buenas prácticas en esta materia. </v>
          </cell>
          <cell r="DU204" t="str">
            <v>Ninguna</v>
          </cell>
          <cell r="DV204" t="str">
            <v>Fortalecer la capacidad técnica institucional de las entidades distritales frente a la apropiación del Código de Integridad.</v>
          </cell>
          <cell r="DW204" t="str">
            <v/>
          </cell>
          <cell r="DX204" t="str">
            <v/>
          </cell>
          <cell r="DY204" t="str">
            <v xml:space="preserve">Durante el mes de Julio no se adelantaron actividades. </v>
          </cell>
          <cell r="DZ204" t="str">
            <v>Ninguna</v>
          </cell>
          <cell r="EA204" t="str">
            <v>Fortalecer la capacidad técnica institucional de las entidades distritales frente a la apropiación del Código de Integridad.</v>
          </cell>
          <cell r="EB204" t="str">
            <v/>
          </cell>
          <cell r="EC204" t="str">
            <v/>
          </cell>
          <cell r="ED204" t="str">
            <v xml:space="preserve">Durante el mes de  Agosto  no se adelantaron actividades. </v>
          </cell>
          <cell r="EE204" t="str">
            <v>Ninguna</v>
          </cell>
          <cell r="EF204" t="str">
            <v>Fortalecer la capacidad técnica institucional de las entidades distritales frente a la apropiación del Código de Integridad.</v>
          </cell>
          <cell r="EG204" t="str">
            <v/>
          </cell>
          <cell r="EH204" t="str">
            <v/>
          </cell>
          <cell r="EI204" t="str">
            <v xml:space="preserve">En el marco del programa de Buenas Prácticas de la Dirección de Relaciones Internacionales se documento la adopción del Código de Integridad en el Distrito Capital como una buena práctica para ser referida a nivel internacional.
Taller conjunto con DAFP, sobre el código de integridad llevado a cabo el 30 de septiembre de 2019. </v>
          </cell>
          <cell r="EJ204" t="str">
            <v>Ninguna</v>
          </cell>
          <cell r="EK204" t="str">
            <v>Fortalecer la capacidad técnica institucional de las entidades distritales frente a la apropiación del Código de Integridad.</v>
          </cell>
          <cell r="EL204" t="str">
            <v/>
          </cell>
          <cell r="EM204" t="str">
            <v/>
          </cell>
          <cell r="EN204" t="str">
            <v>Taller Motivacional "Confecomedia La Magia de Servir "orientado a generar una reflexión respecto a  entregar el corazón, enseñando  a impregnar esto en el ADN de cada colaborador, y en equipo hacer del servicio de excelencia la herramienta más poderosa al interior de la entidad" dirigida a los Gestores de Integridad el día 30 de Octubre de 2019, con la asistencia de 430 Gestores. 
Reconocimiento a las Buenas Prácticas en Integridad a las entidades: (Secretaría de Integración Social, Instituto de Desarrollo Urbano – IDU, Secretaría de Movilidad)</v>
          </cell>
          <cell r="EO204" t="str">
            <v>Ninguna</v>
          </cell>
          <cell r="EP204" t="str">
            <v>Fortalecer la capacidad técnica institucional de las entidades distritales frente a la apropiación del Código de Integridad.</v>
          </cell>
          <cell r="EQ204" t="str">
            <v/>
          </cell>
          <cell r="ER204" t="str">
            <v/>
          </cell>
          <cell r="ES204" t="str">
            <v xml:space="preserve">No se adelantaron actividades en el mes de noviembre. </v>
          </cell>
          <cell r="ET204" t="str">
            <v>Ninguna</v>
          </cell>
          <cell r="EU204" t="str">
            <v>Fortalecer la capacidad técnica institucional de las entidades distritales frente a la apropiación del Código de Integridad.</v>
          </cell>
          <cell r="EV204">
            <v>56</v>
          </cell>
          <cell r="EW204">
            <v>56</v>
          </cell>
          <cell r="EX204" t="str">
            <v xml:space="preserve">Se cumplio con el desarrollo de la estrategia realizando el acompañamiento a las 56 entidades del Distrito en la Implementación del Código de Integridad. </v>
          </cell>
          <cell r="EY204" t="str">
            <v>Ninguna</v>
          </cell>
          <cell r="EZ204" t="str">
            <v>Fortalecer la capacidad técnica institucional de las entidades distritales frente a la apropiación del Código de Integridad.</v>
          </cell>
          <cell r="FA204">
            <v>56</v>
          </cell>
          <cell r="FB204">
            <v>0</v>
          </cell>
          <cell r="FC204" t="str">
            <v>Cumple</v>
          </cell>
          <cell r="FD204" t="str">
            <v>No programó</v>
          </cell>
          <cell r="FE204" t="str">
            <v>No programó</v>
          </cell>
          <cell r="FF204" t="str">
            <v>Adecuado</v>
          </cell>
          <cell r="FG204" t="str">
            <v>Coherente</v>
          </cell>
          <cell r="FH204" t="str">
            <v>Concuerda</v>
          </cell>
          <cell r="FI204" t="str">
            <v>Concuerda</v>
          </cell>
          <cell r="FJ204" t="str">
            <v>Relación directa</v>
          </cell>
          <cell r="FK204" t="str">
            <v>Adecuado</v>
          </cell>
          <cell r="FL204" t="str">
            <v>Oportuna</v>
          </cell>
          <cell r="FM204" t="str">
            <v>N/A</v>
          </cell>
          <cell r="FN204" t="str">
            <v>Luisa Fernanda Ortiz</v>
          </cell>
          <cell r="FO204" t="str">
            <v>Cumple</v>
          </cell>
          <cell r="FP204" t="str">
            <v>No programó</v>
          </cell>
          <cell r="FQ204" t="e">
            <v>#N/A</v>
          </cell>
          <cell r="FR204" t="str">
            <v>No aplica</v>
          </cell>
          <cell r="FS204" t="str">
            <v>No aplica</v>
          </cell>
          <cell r="FT204" t="str">
            <v>No aplica</v>
          </cell>
          <cell r="FU204" t="str">
            <v>No aplica</v>
          </cell>
          <cell r="FV204" t="str">
            <v>No aplica</v>
          </cell>
          <cell r="FW204" t="str">
            <v>No aplica</v>
          </cell>
          <cell r="FX204" t="str">
            <v>Oportuna</v>
          </cell>
          <cell r="FY204" t="str">
            <v>Se recomida remitir el reporte de manera oportuna a la Oficina Asesora de Planeación de acuerdo a los plazos establecidos</v>
          </cell>
          <cell r="FZ204" t="str">
            <v>Luisa Fernanda Ortiz</v>
          </cell>
          <cell r="GA204" t="str">
            <v>Cumple</v>
          </cell>
          <cell r="GB204" t="str">
            <v>No programó</v>
          </cell>
          <cell r="GC204" t="e">
            <v>#N/A</v>
          </cell>
          <cell r="GD204" t="str">
            <v>No aplica</v>
          </cell>
          <cell r="GE204" t="str">
            <v>No aplica</v>
          </cell>
          <cell r="GF204" t="str">
            <v>No aplica</v>
          </cell>
          <cell r="GG204" t="str">
            <v>No aplica</v>
          </cell>
          <cell r="GH204" t="str">
            <v>No aplica</v>
          </cell>
          <cell r="GI204" t="str">
            <v>No aplica</v>
          </cell>
          <cell r="GJ204" t="str">
            <v>Oportuna</v>
          </cell>
          <cell r="GK204" t="str">
            <v>N/A</v>
          </cell>
          <cell r="GL204" t="str">
            <v>Diego Daza</v>
          </cell>
          <cell r="GM204" t="str">
            <v>Cumple</v>
          </cell>
          <cell r="GN204" t="str">
            <v>Cumplido</v>
          </cell>
          <cell r="GO204" t="e">
            <v>#N/A</v>
          </cell>
          <cell r="GP204" t="str">
            <v>Adecuado</v>
          </cell>
          <cell r="GQ204" t="str">
            <v>Indeterminado</v>
          </cell>
          <cell r="GR204" t="str">
            <v>Indeterminado</v>
          </cell>
          <cell r="GS204" t="str">
            <v>Indeterminado</v>
          </cell>
          <cell r="GT204" t="str">
            <v>Indeterminado</v>
          </cell>
          <cell r="GU204" t="str">
            <v>Indeterminado</v>
          </cell>
          <cell r="GV204" t="str">
            <v>Oportuna</v>
          </cell>
          <cell r="GW204" t="str">
            <v>Las descripción cualitativa y evidencias no permiten determinar el cumplimiento del indicador en las 56 entidades indicadas. Se recomienda ampliar la descripción cualitativa y adjuntar evidencias que permitan determinar que las 56 entidades fueron atendidas.</v>
          </cell>
          <cell r="GX204" t="str">
            <v>Diego Daza</v>
          </cell>
          <cell r="GY204" t="str">
            <v/>
          </cell>
          <cell r="GZ204" t="str">
            <v/>
          </cell>
          <cell r="HA204" t="str">
            <v/>
          </cell>
          <cell r="HB204" t="str">
            <v/>
          </cell>
          <cell r="HC204" t="str">
            <v/>
          </cell>
          <cell r="HD204" t="str">
            <v/>
          </cell>
          <cell r="HE204" t="str">
            <v/>
          </cell>
          <cell r="HF204" t="str">
            <v/>
          </cell>
          <cell r="HG204" t="str">
            <v/>
          </cell>
          <cell r="HH204" t="str">
            <v/>
          </cell>
          <cell r="HI204" t="str">
            <v/>
          </cell>
          <cell r="HJ204">
            <v>1</v>
          </cell>
          <cell r="HK204">
            <v>56</v>
          </cell>
          <cell r="HL204">
            <v>0</v>
          </cell>
          <cell r="HM204">
            <v>0</v>
          </cell>
          <cell r="HN204">
            <v>0</v>
          </cell>
          <cell r="HO204">
            <v>0</v>
          </cell>
          <cell r="HP204">
            <v>0</v>
          </cell>
          <cell r="HQ204">
            <v>0</v>
          </cell>
          <cell r="HR204">
            <v>0</v>
          </cell>
          <cell r="HS204">
            <v>0</v>
          </cell>
          <cell r="HT204">
            <v>0</v>
          </cell>
          <cell r="HU204">
            <v>0</v>
          </cell>
          <cell r="HV204">
            <v>0</v>
          </cell>
          <cell r="HW204">
            <v>1</v>
          </cell>
          <cell r="HX204">
            <v>1</v>
          </cell>
          <cell r="HY204" t="str">
            <v>No Programó</v>
          </cell>
          <cell r="HZ204" t="str">
            <v>No Programó</v>
          </cell>
          <cell r="IA204" t="str">
            <v>No Programó</v>
          </cell>
          <cell r="IB204" t="str">
            <v>No Programó</v>
          </cell>
          <cell r="IC204" t="str">
            <v>No Programó</v>
          </cell>
          <cell r="ID204" t="str">
            <v>No Programó</v>
          </cell>
          <cell r="IE204" t="str">
            <v>No Programó</v>
          </cell>
          <cell r="IF204" t="str">
            <v>No Programó</v>
          </cell>
          <cell r="IG204" t="str">
            <v>No Programó</v>
          </cell>
          <cell r="IH204" t="str">
            <v>No Programó</v>
          </cell>
          <cell r="II204" t="str">
            <v>No Programó</v>
          </cell>
          <cell r="IJ204">
            <v>1</v>
          </cell>
          <cell r="IK204" t="str">
            <v>No Programó</v>
          </cell>
          <cell r="IL204" t="str">
            <v>No Programó</v>
          </cell>
          <cell r="IM204" t="str">
            <v>No Programó</v>
          </cell>
          <cell r="IN204">
            <v>1</v>
          </cell>
          <cell r="IP204">
            <v>0</v>
          </cell>
          <cell r="IQ204">
            <v>0</v>
          </cell>
          <cell r="IR204">
            <v>0</v>
          </cell>
          <cell r="IS204">
            <v>1</v>
          </cell>
        </row>
        <row r="205">
          <cell r="A205">
            <v>37</v>
          </cell>
          <cell r="B205" t="str">
            <v>Subdirección Técnica de Desarrollo Institucional</v>
          </cell>
          <cell r="C205" t="str">
            <v>Subdirector Técnico de Desarrollo Institucional</v>
          </cell>
          <cell r="D205" t="str">
            <v>Nancy Milena Pineda Jaimes</v>
          </cell>
          <cell r="E205" t="str">
            <v>P1 -  ÉTICA, BUEN GOBIERNO Y TRANSPARENCIA</v>
          </cell>
          <cell r="F205" t="str">
            <v>P1O1 Consolidar a 2020 una cultura de visión y actuación ética,  integra y transparente</v>
          </cell>
          <cell r="G205" t="str">
            <v>P1O1A10  Implementar políticas, lineamientos y estrategias en sistemas de Gestión y Control en articulación con el Modelo Integrado de Planeación y Gestión (MIPG), en las entidades Distritales.</v>
          </cell>
          <cell r="H205" t="str">
            <v>Generación de información de calidad para la prevención de prácticas corruptas en la ciudad.</v>
          </cell>
          <cell r="I205" t="str">
            <v>Porcentaje de avance en la implementación del Banco de buenas prácticas en materia de transparencia en las entidades distritales</v>
          </cell>
          <cell r="J205" t="str">
            <v>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v>
          </cell>
          <cell r="K205" t="str">
            <v>(Sumatoria de fases ejecutadas en la implementación del Banco  de buenas prácticas en materia de transparencia en las entidades distritales / Sumatoria de fases programadas en la implementación del Banco  de buenas prácticas en materia de transparencia en las entidades distritales)*100</v>
          </cell>
          <cell r="L205" t="str">
            <v>Sumatoria de fases ejecutadas en la implementación del Banco  de buenas prácticas en materia de transparencia en las entidades distritales</v>
          </cell>
          <cell r="M205" t="str">
            <v xml:space="preserve"> Sumatoria de fases programadas en la implementación del Banco  de buenas prácticas en materia de transparencia en las entidades distritales)*100</v>
          </cell>
          <cell r="O205" t="str">
            <v>Fases ejecutadas en la implementación del Banco  de buenas prácticas en materia de transparencia en las entidades distritales</v>
          </cell>
          <cell r="P205" t="str">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ell>
          <cell r="Q205" t="str">
            <v>Informes de resultado realizados por la Dirección Distrital de Desarrollo Institucional de la Secretaría General</v>
          </cell>
          <cell r="S205" t="str">
            <v>Suma</v>
          </cell>
          <cell r="T205" t="str">
            <v>creciente</v>
          </cell>
          <cell r="U205" t="str">
            <v>Porcentaje</v>
          </cell>
          <cell r="V205" t="str">
            <v>Eficacia</v>
          </cell>
          <cell r="W205" t="str">
            <v>Producto</v>
          </cell>
          <cell r="X205">
            <v>2019</v>
          </cell>
          <cell r="Y205">
            <v>0</v>
          </cell>
          <cell r="Z205">
            <v>2017</v>
          </cell>
          <cell r="AA205">
            <v>0</v>
          </cell>
          <cell r="AB205">
            <v>0</v>
          </cell>
          <cell r="AC205">
            <v>0</v>
          </cell>
          <cell r="AD205">
            <v>0.3</v>
          </cell>
          <cell r="AE205">
            <v>0.5</v>
          </cell>
          <cell r="AF205">
            <v>0.5</v>
          </cell>
          <cell r="AG205" t="str">
            <v>No Aplica</v>
          </cell>
          <cell r="AH205" t="str">
            <v>No Aplica</v>
          </cell>
          <cell r="AI205">
            <v>1</v>
          </cell>
          <cell r="AJ205">
            <v>1</v>
          </cell>
          <cell r="AK205" t="str">
            <v>No Aplica</v>
          </cell>
          <cell r="AL205" t="str">
            <v>No Aplica</v>
          </cell>
          <cell r="AM205" t="str">
            <v>No Aplica</v>
          </cell>
          <cell r="AN205" t="str">
            <v>No Aplica</v>
          </cell>
          <cell r="AO205" t="str">
            <v>No Aplica</v>
          </cell>
          <cell r="AP205" t="str">
            <v>No Aplica</v>
          </cell>
          <cell r="AQ205" t="str">
            <v>No Aplica</v>
          </cell>
          <cell r="AR205" t="str">
            <v>No Aplica</v>
          </cell>
          <cell r="AS205" t="str">
            <v>No Aplica</v>
          </cell>
          <cell r="AT205" t="str">
            <v>No Aplica</v>
          </cell>
          <cell r="AU205" t="str">
            <v>No Aplica</v>
          </cell>
          <cell r="AV205" t="str">
            <v>No Aplica</v>
          </cell>
          <cell r="AW205" t="str">
            <v>No Aplica</v>
          </cell>
          <cell r="AX205" t="str">
            <v>No Aplica</v>
          </cell>
          <cell r="AY205" t="str">
            <v>No Aplica</v>
          </cell>
          <cell r="AZ205" t="str">
            <v>No Aplica</v>
          </cell>
          <cell r="BA205" t="str">
            <v>No Aplica</v>
          </cell>
          <cell r="BB205" t="str">
            <v>No Aplica</v>
          </cell>
          <cell r="BC205" t="str">
            <v>No Aplica</v>
          </cell>
          <cell r="BD205" t="str">
            <v>No Aplica</v>
          </cell>
          <cell r="BE205" t="str">
            <v>No Aplica</v>
          </cell>
          <cell r="BF205" t="str">
            <v>No Aplica</v>
          </cell>
          <cell r="BG205" t="str">
            <v>01_CONPES 4.1.1.</v>
          </cell>
          <cell r="BH205" t="str">
            <v>No Aplica</v>
          </cell>
          <cell r="BI205" t="str">
            <v>No Aplica</v>
          </cell>
          <cell r="BJ205" t="str">
            <v>No Aplica</v>
          </cell>
          <cell r="BK205" t="str">
            <v>No Aplica</v>
          </cell>
          <cell r="BL205" t="str">
            <v>No Aplica</v>
          </cell>
          <cell r="BM205" t="str">
            <v>Plan Estratégico InstitucionalPlan de Acción 01_CONPES 4.1.1.</v>
          </cell>
          <cell r="BN205" t="str">
            <v>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v>
          </cell>
          <cell r="BO205">
            <v>0</v>
          </cell>
          <cell r="BP205">
            <v>0</v>
          </cell>
          <cell r="BQ205">
            <v>0</v>
          </cell>
          <cell r="BR205" t="str">
            <v>Suma</v>
          </cell>
          <cell r="BS205">
            <v>1</v>
          </cell>
          <cell r="BT205">
            <v>0</v>
          </cell>
          <cell r="BU205">
            <v>0</v>
          </cell>
          <cell r="BV205">
            <v>0</v>
          </cell>
          <cell r="BW205">
            <v>0</v>
          </cell>
          <cell r="BX205">
            <v>0</v>
          </cell>
          <cell r="BY205">
            <v>0</v>
          </cell>
          <cell r="BZ205">
            <v>0</v>
          </cell>
          <cell r="CA205">
            <v>0</v>
          </cell>
          <cell r="CB205">
            <v>0</v>
          </cell>
          <cell r="CC205">
            <v>0</v>
          </cell>
          <cell r="CD205">
            <v>0</v>
          </cell>
          <cell r="CE205">
            <v>1</v>
          </cell>
          <cell r="CF205">
            <v>0</v>
          </cell>
          <cell r="CG205">
            <v>0</v>
          </cell>
          <cell r="CH205">
            <v>0</v>
          </cell>
          <cell r="CI205">
            <v>0</v>
          </cell>
          <cell r="CJ205">
            <v>0</v>
          </cell>
          <cell r="CK205">
            <v>0</v>
          </cell>
          <cell r="CL205">
            <v>0</v>
          </cell>
          <cell r="CM205">
            <v>0</v>
          </cell>
          <cell r="CN205">
            <v>0</v>
          </cell>
          <cell r="CO205">
            <v>0</v>
          </cell>
          <cell r="CP205">
            <v>0</v>
          </cell>
          <cell r="CQ205">
            <v>0.3</v>
          </cell>
          <cell r="CR205">
            <v>0.3</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v>1</v>
          </cell>
          <cell r="EW205">
            <v>1</v>
          </cell>
          <cell r="EX205" t="str">
            <v xml:space="preserve">Se realiza documento del Banco de Buenas Prácticas para la implementación en las entidades distritales. </v>
          </cell>
          <cell r="EY205" t="str">
            <v>Ninguna</v>
          </cell>
          <cell r="EZ205" t="str">
            <v xml:space="preserve">Orientar a las entidades distritales frente a la creación de una red de gestores </v>
          </cell>
          <cell r="FA205">
            <v>1</v>
          </cell>
          <cell r="FB205">
            <v>0</v>
          </cell>
          <cell r="FC205" t="str">
            <v>No aplica</v>
          </cell>
          <cell r="FD205" t="str">
            <v>No programó</v>
          </cell>
          <cell r="FE205" t="str">
            <v>No programó</v>
          </cell>
          <cell r="FF205" t="str">
            <v>No aplica</v>
          </cell>
          <cell r="FG205" t="str">
            <v>No aplica</v>
          </cell>
          <cell r="FH205" t="str">
            <v>No aplica</v>
          </cell>
          <cell r="FI205" t="str">
            <v>No aplica</v>
          </cell>
          <cell r="FJ205" t="str">
            <v>No aplica</v>
          </cell>
          <cell r="FK205" t="str">
            <v>No aplica</v>
          </cell>
          <cell r="FL205" t="str">
            <v>Oportuna</v>
          </cell>
          <cell r="FM205" t="str">
            <v>N/A</v>
          </cell>
          <cell r="FN205" t="str">
            <v>Luisa Fernanda Ortiz</v>
          </cell>
          <cell r="FO205" t="str">
            <v>No aplica</v>
          </cell>
          <cell r="FP205" t="str">
            <v>No programó</v>
          </cell>
          <cell r="FQ205" t="e">
            <v>#N/A</v>
          </cell>
          <cell r="FR205" t="str">
            <v>No aplica</v>
          </cell>
          <cell r="FS205" t="str">
            <v>No aplica</v>
          </cell>
          <cell r="FT205" t="str">
            <v>No aplica</v>
          </cell>
          <cell r="FU205" t="str">
            <v>No aplica</v>
          </cell>
          <cell r="FV205" t="str">
            <v>No aplica</v>
          </cell>
          <cell r="FW205" t="str">
            <v>No aplica</v>
          </cell>
          <cell r="FX205" t="str">
            <v>Oportuna</v>
          </cell>
          <cell r="FY205" t="str">
            <v>N/A</v>
          </cell>
          <cell r="FZ205" t="str">
            <v>N/A</v>
          </cell>
          <cell r="GA205" t="str">
            <v>No aplica</v>
          </cell>
          <cell r="GB205" t="str">
            <v>No programó</v>
          </cell>
          <cell r="GC205" t="e">
            <v>#N/A</v>
          </cell>
          <cell r="GD205" t="str">
            <v>No aplica</v>
          </cell>
          <cell r="GE205" t="str">
            <v>No aplica</v>
          </cell>
          <cell r="GF205" t="str">
            <v>No aplica</v>
          </cell>
          <cell r="GG205" t="str">
            <v>No aplica</v>
          </cell>
          <cell r="GH205" t="str">
            <v>No aplica</v>
          </cell>
          <cell r="GI205" t="str">
            <v>No aplica</v>
          </cell>
          <cell r="GJ205" t="str">
            <v>Oportuna</v>
          </cell>
          <cell r="GK205" t="str">
            <v>N/A</v>
          </cell>
          <cell r="GL205" t="str">
            <v>N/A</v>
          </cell>
          <cell r="GM205" t="str">
            <v>Cumple</v>
          </cell>
          <cell r="GN205" t="str">
            <v>Cumplido</v>
          </cell>
          <cell r="GO205" t="e">
            <v>#N/A</v>
          </cell>
          <cell r="GP205" t="str">
            <v>Adecuado</v>
          </cell>
          <cell r="GQ205" t="str">
            <v>Indeterminado</v>
          </cell>
          <cell r="GR205" t="str">
            <v>Indeterminado</v>
          </cell>
          <cell r="GS205" t="str">
            <v>Indeterminado</v>
          </cell>
          <cell r="GT205" t="str">
            <v>Indeterminado</v>
          </cell>
          <cell r="GU205" t="str">
            <v>Indeterminado</v>
          </cell>
          <cell r="GV205" t="str">
            <v>Oportuna</v>
          </cell>
          <cell r="GW205" t="str">
            <v>El documento que se subio a la carpeta no cumple con la descripción presente en el indicador, por lo tanto no se puede determinar que el cumplimiento se haya dado.</v>
          </cell>
          <cell r="GX205" t="str">
            <v>Diego Daza</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v>1</v>
          </cell>
          <cell r="HK205">
            <v>1</v>
          </cell>
          <cell r="HL205">
            <v>0</v>
          </cell>
          <cell r="HM205">
            <v>0</v>
          </cell>
          <cell r="HN205">
            <v>0</v>
          </cell>
          <cell r="HO205">
            <v>0</v>
          </cell>
          <cell r="HP205">
            <v>0</v>
          </cell>
          <cell r="HQ205">
            <v>0</v>
          </cell>
          <cell r="HR205">
            <v>0</v>
          </cell>
          <cell r="HS205">
            <v>0</v>
          </cell>
          <cell r="HT205">
            <v>0</v>
          </cell>
          <cell r="HU205">
            <v>0</v>
          </cell>
          <cell r="HV205">
            <v>0</v>
          </cell>
          <cell r="HW205">
            <v>0.3</v>
          </cell>
          <cell r="HX205">
            <v>0.3</v>
          </cell>
          <cell r="HY205" t="str">
            <v>No Programó</v>
          </cell>
          <cell r="HZ205" t="str">
            <v>No Programó</v>
          </cell>
          <cell r="IA205" t="str">
            <v>No Programó</v>
          </cell>
          <cell r="IB205" t="str">
            <v>No Programó</v>
          </cell>
          <cell r="IC205" t="str">
            <v>No Programó</v>
          </cell>
          <cell r="ID205" t="str">
            <v>No Programó</v>
          </cell>
          <cell r="IE205" t="str">
            <v>No Programó</v>
          </cell>
          <cell r="IF205" t="str">
            <v>No Programó</v>
          </cell>
          <cell r="IG205" t="str">
            <v>No Programó</v>
          </cell>
          <cell r="IH205" t="str">
            <v>No Programó</v>
          </cell>
          <cell r="II205" t="str">
            <v>No Programó</v>
          </cell>
          <cell r="IJ205">
            <v>1</v>
          </cell>
          <cell r="IK205" t="str">
            <v>No Programó</v>
          </cell>
          <cell r="IL205" t="str">
            <v>No Programó</v>
          </cell>
          <cell r="IM205" t="str">
            <v>No Programó</v>
          </cell>
          <cell r="IN205">
            <v>1</v>
          </cell>
          <cell r="IP205">
            <v>0</v>
          </cell>
          <cell r="IQ205">
            <v>0</v>
          </cell>
          <cell r="IR205">
            <v>0</v>
          </cell>
          <cell r="IS205">
            <v>1</v>
          </cell>
        </row>
        <row r="206">
          <cell r="A206">
            <v>220</v>
          </cell>
          <cell r="B206" t="str">
            <v>Subdirección Técnica de Desarrollo Institucional</v>
          </cell>
          <cell r="C206" t="str">
            <v>Subdirector Técnico de Desarrollo Institucional</v>
          </cell>
          <cell r="D206" t="str">
            <v>Nancy Milena Pineda Jaimes</v>
          </cell>
          <cell r="E206" t="str">
            <v>P1 -  ÉTICA, BUEN GOBIERNO Y TRANSPARENCIA</v>
          </cell>
          <cell r="F206" t="str">
            <v>P1O1 Consolidar a 2020 una cultura de visión y actuación ética,  integra y transparente</v>
          </cell>
          <cell r="G206" t="str">
            <v>P1O1A10  Implementar políticas, lineamientos y estrategias en sistemas de Gestión y Control en articulación con el Modelo Integrado de Planeación y Gestión (MIPG), en las entidades Distritales.</v>
          </cell>
          <cell r="H206" t="str">
            <v xml:space="preserve">Desarrollar la estrategia para el fortalecimiento del Control Interno en las entidades distritales </v>
          </cell>
          <cell r="I206" t="str">
            <v xml:space="preserve">Estrategia para el fortalecimiento del Sistema de Control Interno en las entidades distritales
</v>
          </cell>
          <cell r="J206" t="str">
            <v>Establecer el porcentaje de avance de ejecución de la estrategia para del Sistema de Control Interno en las entidades distritales</v>
          </cell>
          <cell r="K206" t="str">
            <v>Sumatoria de entidades acompañadas para la implementación del Código de integridad</v>
          </cell>
          <cell r="L206" t="str">
            <v>Entidades acompañadas para la implementación del Código de integridad</v>
          </cell>
          <cell r="O206" t="str">
            <v>Entidades acompañadas para la implementación del Código de integridad</v>
          </cell>
          <cell r="Q206"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R206" t="str">
            <v xml:space="preserve">Fortalecer la capacidad técnica institucional de las entidades distritales, para  acompañar a las oficinas de control interno, en la evaluación del Sistema. 
</v>
          </cell>
          <cell r="S206" t="str">
            <v>Suma</v>
          </cell>
          <cell r="T206" t="str">
            <v>Suma</v>
          </cell>
          <cell r="U206" t="str">
            <v>Número</v>
          </cell>
          <cell r="V206" t="str">
            <v xml:space="preserve">Eficacia </v>
          </cell>
          <cell r="W206" t="str">
            <v>Resultado</v>
          </cell>
          <cell r="X206">
            <v>2019</v>
          </cell>
          <cell r="Y206">
            <v>0</v>
          </cell>
          <cell r="Z206">
            <v>2019</v>
          </cell>
          <cell r="AA206" t="str">
            <v>No Disponible / No Aplica</v>
          </cell>
          <cell r="AB206" t="str">
            <v>No Disponible / No Aplica</v>
          </cell>
          <cell r="AC206" t="str">
            <v>No Disponible / No Aplica</v>
          </cell>
          <cell r="AD206">
            <v>56</v>
          </cell>
          <cell r="AE206" t="str">
            <v>No Disponible / No Aplica</v>
          </cell>
          <cell r="AF206" t="str">
            <v>No Disponible / No Aplica</v>
          </cell>
          <cell r="AG206" t="str">
            <v>No Aplica</v>
          </cell>
          <cell r="AH206" t="str">
            <v>No Aplica</v>
          </cell>
          <cell r="AI206" t="str">
            <v>No Aplica</v>
          </cell>
          <cell r="AJ206">
            <v>1</v>
          </cell>
          <cell r="AK206" t="str">
            <v>No Aplica</v>
          </cell>
          <cell r="AL206" t="str">
            <v>No Aplica</v>
          </cell>
          <cell r="AM206" t="str">
            <v>No Aplica</v>
          </cell>
          <cell r="AN206" t="str">
            <v>No Aplica</v>
          </cell>
          <cell r="AO206" t="str">
            <v>No Aplica</v>
          </cell>
          <cell r="AP206" t="str">
            <v>No Aplica</v>
          </cell>
          <cell r="AQ206" t="str">
            <v>No Aplica</v>
          </cell>
          <cell r="AR206" t="str">
            <v>No Aplica</v>
          </cell>
          <cell r="AS206" t="str">
            <v>No Aplica</v>
          </cell>
          <cell r="AT206" t="str">
            <v>No Aplica</v>
          </cell>
          <cell r="AU206" t="str">
            <v>No Aplica</v>
          </cell>
          <cell r="AV206" t="str">
            <v>No Aplica</v>
          </cell>
          <cell r="AW206" t="str">
            <v>No Aplica</v>
          </cell>
          <cell r="AX206" t="str">
            <v>No Aplica</v>
          </cell>
          <cell r="AY206" t="str">
            <v>No Aplica</v>
          </cell>
          <cell r="AZ206" t="str">
            <v>No Aplica</v>
          </cell>
          <cell r="BA206" t="str">
            <v>No Aplica</v>
          </cell>
          <cell r="BB206" t="str">
            <v>No Aplica</v>
          </cell>
          <cell r="BC206" t="str">
            <v>No Aplica</v>
          </cell>
          <cell r="BD206" t="str">
            <v>No Aplica</v>
          </cell>
          <cell r="BE206" t="str">
            <v>No Aplica</v>
          </cell>
          <cell r="BF206" t="str">
            <v>No Aplica</v>
          </cell>
          <cell r="BG206" t="str">
            <v>No Aplica</v>
          </cell>
          <cell r="BH206" t="str">
            <v>No Aplica</v>
          </cell>
          <cell r="BI206" t="str">
            <v>No Aplica</v>
          </cell>
          <cell r="BJ206" t="str">
            <v>No Aplica</v>
          </cell>
          <cell r="BK206" t="str">
            <v>No Aplica</v>
          </cell>
          <cell r="BL206" t="str">
            <v>No Aplica</v>
          </cell>
          <cell r="BM206" t="str">
            <v xml:space="preserve">Plan de Acción </v>
          </cell>
          <cell r="BN206" t="str">
            <v>Establecer el número de entidades distritales acompañadas en la ejecución de la estrategia del Sistema de Control Interno en las entidades distritales</v>
          </cell>
          <cell r="BO206" t="str">
            <v xml:space="preserve">Actividades a Desarrollar 
1. Revisar y ajustar metodología evaluación jefes de control interno de las entidades distritales.
2. Emitir directrices sobre el informe pormenorizado del avance del sistema de control interno para el distrito 
3. Consolidar  y analisis de informes de recomendacioes metas PDD de jefes OCI y generación de informe de conclusiones y recomendaciones dirigidas al Alcalde Mayor  </v>
          </cell>
          <cell r="BP206" t="str">
            <v xml:space="preserve">Fortalecer la capacidad técnica institucional de las entidades distritales, para  acompañar a las oficinas de control interno, en la evaluación del Sistema. 
</v>
          </cell>
          <cell r="BQ206"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BR206" t="str">
            <v>Suma</v>
          </cell>
          <cell r="BS206">
            <v>56</v>
          </cell>
          <cell r="BT206">
            <v>0</v>
          </cell>
          <cell r="BU206">
            <v>0</v>
          </cell>
          <cell r="BV206">
            <v>0</v>
          </cell>
          <cell r="BW206">
            <v>0</v>
          </cell>
          <cell r="BX206">
            <v>0</v>
          </cell>
          <cell r="BY206">
            <v>0</v>
          </cell>
          <cell r="BZ206">
            <v>0</v>
          </cell>
          <cell r="CA206">
            <v>0</v>
          </cell>
          <cell r="CB206">
            <v>0</v>
          </cell>
          <cell r="CC206">
            <v>0</v>
          </cell>
          <cell r="CD206">
            <v>0</v>
          </cell>
          <cell r="CE206">
            <v>56</v>
          </cell>
          <cell r="CF206">
            <v>0</v>
          </cell>
          <cell r="CG206">
            <v>0</v>
          </cell>
          <cell r="CH206">
            <v>0</v>
          </cell>
          <cell r="CI206">
            <v>0</v>
          </cell>
          <cell r="CJ206">
            <v>0</v>
          </cell>
          <cell r="CK206">
            <v>0</v>
          </cell>
          <cell r="CL206">
            <v>0</v>
          </cell>
          <cell r="CM206">
            <v>0</v>
          </cell>
          <cell r="CN206">
            <v>0</v>
          </cell>
          <cell r="CO206">
            <v>0</v>
          </cell>
          <cell r="CP206">
            <v>0</v>
          </cell>
          <cell r="CQ206">
            <v>56</v>
          </cell>
          <cell r="CR206">
            <v>56</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xml:space="preserve">Inicio de la revisión y ajuste de la metodología de la evaluación para los jefes de control interno, elaborando un documento preliminar con los componentes y preguntas que llevará el formato de evaluación.Seguimiento a los reportes efectuados por las oficinas de control interno, mediante la metodología diseñada por la DDDI.Consolidación de los reportes ya mencionados y elaboración del informe de análisis.Se dio inicio con la elaboración del diagnóstico, para el cual se priorizaron las entidades distritales que no contaban con un diagnóstico favorable frente al fenecimiento cuentas.Realización de 5 visitas de acompañamiento a:Secretaría Distrital de Seguridad,IDEP,Subred Centro Oriente,Subred Sur Occidente e IDRD. Proyección de la circular con las directrices sobre la formulación, monitoreo y seguimiento a los planes de mejoramiento.Adelanto del convenio con el IDU, con el fin de transferir aplicativo para realizar seguimiento a los planes de mejoramiento de cada entidad distrital. </v>
          </cell>
          <cell r="DF206" t="str">
            <v>Ninguna</v>
          </cell>
          <cell r="DG206" t="str">
            <v xml:space="preserve">Fortalecer la capacidad técnica institucional de las entidades distritales, para  acompañar a las oficinas de control interno, en la evaluación del Sistema. 
</v>
          </cell>
          <cell r="DH206" t="str">
            <v/>
          </cell>
          <cell r="DI206" t="str">
            <v/>
          </cell>
          <cell r="DJ206" t="str">
            <v xml:space="preserve">Se realizó el seguimiento a los reportes de las metas PDD, efectuados por las oficinas de control interno de las entidades distritales, mediante la metodología diseñada por la DDDI y se verificaron uno por uno para revisar que la información fuese coherente con la proporcionada por  SEGPLAN. Se realiza actualización de los formularios para el cargue de la información por parte de los  jefes de control interno.  Se brinda acompañamiento a  jefes de control interno, para el cargue de la información.  Adicionalmente, se empezó a revisar la metodología para el reporte del informe de seguimiento y recomendaciones orientadas al cumplimiento de las metas Plan Distrital de Desarrollo, con el fin de efectuar ajustes que respondan a algunas falencias encontradas durante el proceso de reporte de las metas. De esta forma, se desarrolló una versión preliminar para los ajustes ya mencionados. </v>
          </cell>
          <cell r="DK206" t="str">
            <v>Ninguna</v>
          </cell>
          <cell r="DL206" t="str">
            <v xml:space="preserve">Fortalecer la capacidad técnica institucional de las entidades distritales, para  acompañar a las oficinas de control interno, en la evaluación del Sistema. 
</v>
          </cell>
          <cell r="DM206" t="str">
            <v/>
          </cell>
          <cell r="DN206" t="str">
            <v/>
          </cell>
          <cell r="DO206" t="str">
            <v xml:space="preserve">Se descargaron todos los informes y se están revisando los análisis y observaciones de cada uno para empezar a redactar el informe que contendrá las causas de incumplimiento de las metas PDD y un análisis detallado con un enfoque contractual.  
se efectuó acompañamiento a la Secretaría Distrital de Desarrollo Económico - SDDE con respecto al fenecimiento de cuentas, puesto que, para varias vigencias según la información publicada por la Contraloría de Bogotá en los informes de auditoría de regularidad, no ha fenecido su cuenta.
Se lideró el desarrollo del taller de buenas prácticas internacionales de control interno, el cual será reportado en cifras el siguiente mes, puesto que en este momento se enviaron las encuestas de satisfacción a los participantes. </v>
          </cell>
          <cell r="DP206" t="str">
            <v>Ninguna</v>
          </cell>
          <cell r="DQ206" t="str">
            <v xml:space="preserve">Fortalecer la capacidad técnica institucional de las entidades distritales, para  acompañar a las oficinas de control interno, en la evaluación del Sistema. 
</v>
          </cell>
          <cell r="DR206" t="str">
            <v/>
          </cell>
          <cell r="DS206" t="str">
            <v/>
          </cell>
          <cell r="DT206" t="str">
            <v xml:space="preserve">Mesas de trabajo para la revisión y ajuste de la metodología para la elaboración del informe de seguimiento a las metas Plan de Desarrollo Distrital PDD. se presento conclusiones del análisis y propuesta de la metodología a los jefes de control interno en el marco del comité distrital de auditoria. se ajusto informe con corte a 31 de diciembre 2018. 
Se realizo presentación al Secretario General del resultado de análisis de nivelación salarial de los jefes de control interno.
se elaboró y se encuentra en primera revisión el documento con directrices para planes de mejoramiento en el distrito .
Se solicito concepto a OAJ respecto a la competencia para la formalización de lineamientos generados por el comité distrital de auditoria. </v>
          </cell>
          <cell r="DU206" t="str">
            <v>Ninguna</v>
          </cell>
          <cell r="DV206" t="str">
            <v xml:space="preserve">Fortalecer la capacidad técnica institucional de las entidades distritales, para  acompañar a las oficinas de control interno, en la evaluación del Sistema. 
</v>
          </cell>
          <cell r="DW206" t="str">
            <v/>
          </cell>
          <cell r="DX206" t="str">
            <v/>
          </cell>
          <cell r="DY206" t="str">
            <v>Se realizaron mesas de trabajo  para los ajustes finales del formato de reporte del informe de seguimiento a las metas PDD.
Se elaboró el Instructivo con el paso a paso del informe de seguimiento a metas PDD, en el nuevo formato para el reporte del mismo por parte de las oficinas de control interno.
Se esta consolidado el informe de seguimiento a metas PDD con corte a 31 de marzo 2019.
Se encuentra en revisión y ajustes el documento con directrices para planes de mejoramiento en el distrito.
Se brindó asesoría técnica de manera telefónica y presencial a todas las entidades del distrito que requirieron de esta, frente a la elaboración del informe de seguimiento a metas en el nuevo formato de reporte
Se solicito a los Jefes  OCI el reporte del informe de seguimiento a las metas PDD, correspondiente al segundo trimestre del año en curso con corte a 31 de julio, a través del nuevo formato de reporte y de acuerdo al instructivo enviado</v>
          </cell>
          <cell r="DZ206" t="str">
            <v>Ninguna</v>
          </cell>
          <cell r="EA206" t="str">
            <v xml:space="preserve">Fortalecer la capacidad técnica institucional de las entidades distritales, para  acompañar a las oficinas de control interno, en la evaluación del Sistema. 
</v>
          </cell>
          <cell r="EB206" t="str">
            <v/>
          </cell>
          <cell r="EC206" t="str">
            <v/>
          </cell>
          <cell r="ED206" t="str">
            <v>Consolidación de los reportes enviados desde las oficinas de control interno, del seguimiento a las metas del PDD,  43 entidades de los 15 sectores. 
Se brindó asesoría de manera telefónica y mediante correo electrónico a todas las entidades que requirieron aclaración de dudas frente a la solicitud de ajuste del informe de seguimiento a metas
Se elaboró presentación con los datos o cifras consolidadas del seguimiento a las metas, frente a total de metas producto, total de indicadores
Se elaboró el documento preliminar con la metodología para la elaboración del informe consolidado de seguimiento a las metas PDD
Se definió el documento ajustado con las directrices para planes de mejoramiento en el distrito</v>
          </cell>
          <cell r="EE206" t="str">
            <v>Ninguna</v>
          </cell>
          <cell r="EF206" t="str">
            <v xml:space="preserve">Fortalecer la capacidad técnica institucional de las entidades distritales, para  acompañar a las oficinas de control interno, en la evaluación del Sistema. 
</v>
          </cell>
          <cell r="EG206" t="str">
            <v/>
          </cell>
          <cell r="EH206" t="str">
            <v/>
          </cell>
          <cell r="EI206" t="str">
            <v>Se actualizó la matriz con los reportes efectuados por los jefes de las oficinas de control interno – OCI distritales. 
Se elaboró el informe de seguimiento a las metas del Plan Distrital de Desarrollo - PDD desde el reporte de las oficinas de control interno distritales, en cumplimiento del decreto 215 de 2017. 
Se elaboró presentación con algunos aspectos a resaltar desde la entrada en vigencia del decreto 215 de 2017, tales como las mejoras que se han efectuado desde ese momento, y teniendo en cuenta las responsabilidades que este implica para la DDDI. 
Se actualizó la metodología con los parámetros para la presentación del informe de seguimiento a las metas PDD, obteniendo así la segunda versión de esta.
Se realizó  mesa técnica con el  DAFP para analizar los formatos del informe pormenorizado y de mapas de aseguramiento.</v>
          </cell>
          <cell r="EJ206" t="str">
            <v>Ninguna</v>
          </cell>
          <cell r="EK206" t="str">
            <v xml:space="preserve">Fortalecer la capacidad técnica institucional de las entidades distritales, para  acompañar a las oficinas de control interno, en la evaluación del Sistema. 
</v>
          </cell>
          <cell r="EL206" t="str">
            <v/>
          </cell>
          <cell r="EM206" t="str">
            <v/>
          </cell>
          <cell r="EN206" t="str">
            <v xml:space="preserve">Documentos Técnicos: Se elaboro primera versión del Documento Técnico de Mapas de Aseguramiento, se realiza primera revisión con el equipo técnico el día 25 de Octubre de 2019.  
Se prepararon y enviaron a los jefes de control interno el formato para el reporte de seguimiento a metas PDD, de acuerdo al decreto 215, se ajusto y remitio instructivo para el diligenciamiento de dicho formato. 
Participación en 2 talleres del “Estado del Arte de la Política de Control Interno, realizados los días 02 y 08 de octubre, en donde se elaboró los documentos solicitados en el taller, con observaciones y recomendaciones. </v>
          </cell>
          <cell r="EO206" t="str">
            <v>Ninguna</v>
          </cell>
          <cell r="EP206" t="str">
            <v xml:space="preserve">Fortalecer la capacidad técnica institucional de las entidades distritales, para  acompañar a las oficinas de control interno, en la evaluación del Sistema. 
</v>
          </cell>
          <cell r="EQ206" t="str">
            <v/>
          </cell>
          <cell r="ER206" t="str">
            <v/>
          </cell>
          <cell r="ES206" t="str">
            <v xml:space="preserve">•	Se realizó el Taller “Normas Internacionales de Auditoría” el pasado 22 de noviembre en el auditorio del Planetario Distrital, por el Dr. Héctor Parra miembro del IIA Colombia, el cual fue dirigido a los jefes y funcionarios de las oficinas de control interno de las entidades del distrito, con el fin de capacitar a dichos funcionarios en este tema.
•	Se elaboró el documento guía sobre las Líneas de Defensa y Mapas de Aseguramiento el cual está pendiente de revisión y aprobación
•	Se elaboró informe de seguimiento a las metas PDD, correspondiente al tercer trimestre del año en curso, con la información recibida de los jefes de control interno. </v>
          </cell>
          <cell r="ET206" t="str">
            <v>Ninguna</v>
          </cell>
          <cell r="EU206" t="str">
            <v xml:space="preserve">Fortalecer la capacidad técnica institucional de las entidades distritales, para  acompañar a las oficinas de control interno, en la evaluación del Sistema. 
</v>
          </cell>
          <cell r="EV206">
            <v>56</v>
          </cell>
          <cell r="EW206">
            <v>56</v>
          </cell>
          <cell r="EX206" t="str">
            <v xml:space="preserve">Se brindo acompañamiento a las 56 entidades del distrito para la implemntación del Sistema de Control Interno, se anexa documento describiendo cada una de las fases desarrolladas. </v>
          </cell>
          <cell r="EY206" t="str">
            <v>Ninguna</v>
          </cell>
          <cell r="EZ206" t="str">
            <v xml:space="preserve">Fortalecer la capacidad técnica institucional de las entidades distritales, para  acompañar a las oficinas de control interno, en la evaluación del Sistema. 
</v>
          </cell>
          <cell r="FA206">
            <v>56</v>
          </cell>
          <cell r="FB206">
            <v>0</v>
          </cell>
          <cell r="FC206" t="str">
            <v>Cumple</v>
          </cell>
          <cell r="FD206" t="str">
            <v>No programó</v>
          </cell>
          <cell r="FE206" t="str">
            <v>No programó</v>
          </cell>
          <cell r="FF206" t="str">
            <v>Adecuado</v>
          </cell>
          <cell r="FG206" t="str">
            <v>Coherente</v>
          </cell>
          <cell r="FH206" t="str">
            <v>Concuerda</v>
          </cell>
          <cell r="FI206" t="str">
            <v>Concuerda</v>
          </cell>
          <cell r="FJ206" t="str">
            <v>Relación directa</v>
          </cell>
          <cell r="FK206" t="str">
            <v>Adecuado</v>
          </cell>
          <cell r="FL206" t="str">
            <v>Oportuna</v>
          </cell>
          <cell r="FM206" t="str">
            <v>N/A</v>
          </cell>
          <cell r="FN206" t="str">
            <v>Luisa Fernanda Ortiz</v>
          </cell>
          <cell r="FO206" t="str">
            <v>Cumple</v>
          </cell>
          <cell r="FP206" t="str">
            <v>No programó</v>
          </cell>
          <cell r="FQ206" t="e">
            <v>#N/A</v>
          </cell>
          <cell r="FR206" t="str">
            <v>No aplica</v>
          </cell>
          <cell r="FS206" t="str">
            <v>No aplica</v>
          </cell>
          <cell r="FT206" t="str">
            <v>No aplica</v>
          </cell>
          <cell r="FU206" t="str">
            <v>No aplica</v>
          </cell>
          <cell r="FV206" t="str">
            <v>No aplica</v>
          </cell>
          <cell r="FW206" t="str">
            <v>No aplica</v>
          </cell>
          <cell r="FX206" t="str">
            <v>Oportuna</v>
          </cell>
          <cell r="FY206" t="str">
            <v>Se recomida remitir el reporte de manera oportuna a la Oficina Asesora de Planeación de acuerdo a los plazos establecidos</v>
          </cell>
          <cell r="FZ206" t="str">
            <v>Luisa Fernanda Ortiz</v>
          </cell>
          <cell r="GA206" t="str">
            <v>Cumple</v>
          </cell>
          <cell r="GB206" t="str">
            <v>No programó</v>
          </cell>
          <cell r="GC206" t="e">
            <v>#N/A</v>
          </cell>
          <cell r="GD206" t="str">
            <v>No aplica</v>
          </cell>
          <cell r="GE206" t="str">
            <v>No aplica</v>
          </cell>
          <cell r="GF206" t="str">
            <v>No aplica</v>
          </cell>
          <cell r="GG206" t="str">
            <v>No aplica</v>
          </cell>
          <cell r="GH206" t="str">
            <v>No aplica</v>
          </cell>
          <cell r="GI206" t="str">
            <v>No aplica</v>
          </cell>
          <cell r="GJ206" t="str">
            <v>Oportuna</v>
          </cell>
          <cell r="GK206" t="str">
            <v>N/A</v>
          </cell>
          <cell r="GL206" t="str">
            <v>Diego Daza</v>
          </cell>
          <cell r="GM206" t="str">
            <v>Cumple</v>
          </cell>
          <cell r="GN206" t="str">
            <v>Cumplido</v>
          </cell>
          <cell r="GO206" t="e">
            <v>#N/A</v>
          </cell>
          <cell r="GP206" t="str">
            <v>Adecuado</v>
          </cell>
          <cell r="GQ206" t="str">
            <v>Coherente</v>
          </cell>
          <cell r="GR206" t="str">
            <v>Concuerda</v>
          </cell>
          <cell r="GS206" t="str">
            <v>Concuerda</v>
          </cell>
          <cell r="GT206" t="str">
            <v>Relación directa</v>
          </cell>
          <cell r="GU206" t="str">
            <v>Adecuado</v>
          </cell>
          <cell r="GV206" t="str">
            <v>Oportuna</v>
          </cell>
          <cell r="GW206" t="str">
            <v>El reporte del indicador es adecuado, coherente, suficiente, articulado, consistente y oportuno, durante este periodo.</v>
          </cell>
          <cell r="GX206" t="str">
            <v>Diego Daza</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v>1</v>
          </cell>
          <cell r="HK206">
            <v>56</v>
          </cell>
          <cell r="HL206">
            <v>0</v>
          </cell>
          <cell r="HM206">
            <v>0</v>
          </cell>
          <cell r="HN206">
            <v>0</v>
          </cell>
          <cell r="HO206">
            <v>0</v>
          </cell>
          <cell r="HP206">
            <v>0</v>
          </cell>
          <cell r="HQ206">
            <v>0</v>
          </cell>
          <cell r="HR206">
            <v>0</v>
          </cell>
          <cell r="HS206">
            <v>0</v>
          </cell>
          <cell r="HT206">
            <v>0</v>
          </cell>
          <cell r="HU206">
            <v>0</v>
          </cell>
          <cell r="HV206">
            <v>0</v>
          </cell>
          <cell r="HW206">
            <v>1</v>
          </cell>
          <cell r="HX206">
            <v>1</v>
          </cell>
          <cell r="HY206" t="str">
            <v>No Programó</v>
          </cell>
          <cell r="HZ206" t="str">
            <v>No Programó</v>
          </cell>
          <cell r="IA206" t="str">
            <v>No Programó</v>
          </cell>
          <cell r="IB206" t="str">
            <v>No Programó</v>
          </cell>
          <cell r="IC206" t="str">
            <v>No Programó</v>
          </cell>
          <cell r="ID206" t="str">
            <v>No Programó</v>
          </cell>
          <cell r="IE206" t="str">
            <v>No Programó</v>
          </cell>
          <cell r="IF206" t="str">
            <v>No Programó</v>
          </cell>
          <cell r="IG206" t="str">
            <v>No Programó</v>
          </cell>
          <cell r="IH206" t="str">
            <v>No Programó</v>
          </cell>
          <cell r="II206" t="str">
            <v>No Programó</v>
          </cell>
          <cell r="IJ206">
            <v>1</v>
          </cell>
          <cell r="IK206" t="str">
            <v>No Programó</v>
          </cell>
          <cell r="IL206" t="str">
            <v>No Programó</v>
          </cell>
          <cell r="IM206" t="str">
            <v>No Programó</v>
          </cell>
          <cell r="IN206">
            <v>1</v>
          </cell>
          <cell r="IP206">
            <v>0</v>
          </cell>
          <cell r="IQ206">
            <v>0</v>
          </cell>
          <cell r="IR206">
            <v>0</v>
          </cell>
          <cell r="IS206">
            <v>1</v>
          </cell>
        </row>
        <row r="207">
          <cell r="A207" t="str">
            <v>36A</v>
          </cell>
          <cell r="B207" t="str">
            <v>Subdirección Técnica de Desarrollo Institucional</v>
          </cell>
          <cell r="C207" t="str">
            <v>Subdirector Técnico de Desarrollo Institucional</v>
          </cell>
          <cell r="D207" t="str">
            <v>Nancy Milena Pineda Jaimes</v>
          </cell>
          <cell r="E207" t="str">
            <v>P1 -  ÉTICA, BUEN GOBIERNO Y TRANSPARENCIA</v>
          </cell>
          <cell r="F207" t="str">
            <v>P1O1 Consolidar a 2020 una cultura de visión y actuación ética,  integra y transparente</v>
          </cell>
          <cell r="G207" t="str">
            <v>P1O1A10  Implementar políticas, lineamientos y estrategias en sistemas de Gestión y Control en articulación con el Modelo Integrado de Planeación y Gestión (MIPG), en las entidades Distritales.</v>
          </cell>
          <cell r="H207" t="str">
            <v>Elaborar documentos técnicos para la implementación del Modelo Integrado de Planeación y Gestión - MIPG en las entidades distritales</v>
          </cell>
          <cell r="I207" t="str">
            <v>Documentos técnicos para la implementación del Modelo Integrado de Planeación y Gestión - MIPG en las entidades distritales.</v>
          </cell>
          <cell r="J207" t="str">
            <v>Verificar el cumplimiento en la elaboración de los Documentos Técnicos establecidos para la vigencia</v>
          </cell>
          <cell r="K207" t="str">
            <v xml:space="preserve">Número de documentos técnicos para la implementación del MIPG en las entidades distritales.          </v>
          </cell>
          <cell r="L207" t="str">
            <v>Número de documentos técnicos para la implementación del MIPG en las entidades distritales.</v>
          </cell>
          <cell r="M207">
            <v>0</v>
          </cell>
          <cell r="O207" t="str">
            <v>Documentos técnico - banco de buenas practicas en materia de integridad
Documentos técnico Simplificación de procesos</v>
          </cell>
          <cell r="P207" t="str">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ell>
          <cell r="Q207" t="str">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ell>
          <cell r="R207" t="str">
            <v xml:space="preserve">Orientar a través de Documentos Técnicos a las entidades distritales frente a la simplificación de procesos y Buenas Prácticas en Integridad. </v>
          </cell>
          <cell r="S207" t="str">
            <v>Suma</v>
          </cell>
          <cell r="T207" t="str">
            <v>Suma</v>
          </cell>
          <cell r="U207" t="str">
            <v>Número</v>
          </cell>
          <cell r="V207" t="str">
            <v>Eficacia</v>
          </cell>
          <cell r="W207" t="str">
            <v>Producto</v>
          </cell>
          <cell r="X207">
            <v>2018</v>
          </cell>
          <cell r="Y207">
            <v>0</v>
          </cell>
          <cell r="Z207">
            <v>2018</v>
          </cell>
          <cell r="AA207">
            <v>0</v>
          </cell>
          <cell r="AB207">
            <v>0</v>
          </cell>
          <cell r="AC207">
            <v>7</v>
          </cell>
          <cell r="AD207">
            <v>2</v>
          </cell>
          <cell r="AE207">
            <v>1</v>
          </cell>
          <cell r="AF207">
            <v>0</v>
          </cell>
          <cell r="AG207" t="str">
            <v>No Aplica</v>
          </cell>
          <cell r="AH207" t="str">
            <v>No Aplica</v>
          </cell>
          <cell r="AI207">
            <v>1</v>
          </cell>
          <cell r="AJ207">
            <v>1</v>
          </cell>
          <cell r="AK207" t="str">
            <v>No Aplica</v>
          </cell>
          <cell r="AL207" t="str">
            <v>No Aplica</v>
          </cell>
          <cell r="AM207" t="str">
            <v>No Aplica</v>
          </cell>
          <cell r="AN207" t="str">
            <v>No Aplica</v>
          </cell>
          <cell r="AO207" t="str">
            <v>No Aplica</v>
          </cell>
          <cell r="AP207" t="str">
            <v>No Aplica</v>
          </cell>
          <cell r="AQ207" t="str">
            <v>No Aplica</v>
          </cell>
          <cell r="AR207" t="str">
            <v>No Aplica</v>
          </cell>
          <cell r="AS207" t="str">
            <v>No Aplica</v>
          </cell>
          <cell r="AT207" t="str">
            <v>No Aplica</v>
          </cell>
          <cell r="AU207" t="str">
            <v>No Aplica</v>
          </cell>
          <cell r="AV207" t="str">
            <v>No Aplica</v>
          </cell>
          <cell r="AW207" t="str">
            <v>No Aplica</v>
          </cell>
          <cell r="AX207" t="str">
            <v>No Aplica</v>
          </cell>
          <cell r="AY207" t="str">
            <v>No Aplica</v>
          </cell>
          <cell r="AZ207" t="str">
            <v>No Aplica</v>
          </cell>
          <cell r="BA207" t="str">
            <v>No Aplica</v>
          </cell>
          <cell r="BB207" t="str">
            <v>No Aplica</v>
          </cell>
          <cell r="BC207" t="str">
            <v>No Aplica</v>
          </cell>
          <cell r="BD207" t="str">
            <v>No Aplica</v>
          </cell>
          <cell r="BE207" t="str">
            <v>No Aplica</v>
          </cell>
          <cell r="BF207" t="str">
            <v>No Aplica</v>
          </cell>
          <cell r="BG207" t="str">
            <v>EX_CONPES 01</v>
          </cell>
          <cell r="BH207" t="str">
            <v>No Aplica</v>
          </cell>
          <cell r="BI207" t="str">
            <v>No Aplica</v>
          </cell>
          <cell r="BJ207" t="str">
            <v>No Aplica</v>
          </cell>
          <cell r="BK207" t="str">
            <v>No Aplica</v>
          </cell>
          <cell r="BL207" t="str">
            <v>No Aplica</v>
          </cell>
          <cell r="BM207" t="str">
            <v>Plan Estratégico InstitucionalPlan de Acción EX_CONPES 01</v>
          </cell>
          <cell r="BN207" t="str">
            <v xml:space="preserve">
Formular, elaborar, y ejecutar actividades orientadas a la elaboración de Documentos Técnicos para la implementación del Modelo Integrado de Planeación y Gestión -MIPG- en las entidades distritales. Para la presente vigencia se encuentran las siguientes:  1. Simplificación de procesos; y 2. Buenas practicas en integridad.</v>
          </cell>
          <cell r="BO207" t="str">
            <v xml:space="preserve">Documento Técnico Buenas Prácticas en Integridad 
1. Establecer metodología para la evaluación de mejores prácticas en materia de integridad
2. Identificar y sistematizar las buenas prácticas enviadas por las entidades distritales en materia de integridad
3. Evaluar las buenas prácticas enviadas por las entidades distritales
4. Elaborar un  documento basado en los insumos obtenidos en las actividades del Hito 1
5. Divulgar el  documento de Buenas Prácticas en materia de integridad.
Documento Técnico Simplificación de Procesos
1. Revisar  y definir contenido del documento 
2. Elaborar documento técnico 
3.  Revisar por parte del equipo de trabajo y ajuste 
4. Presentar a la Comisión Intersectorial del SIGD
5. Socializar a nivel Distrital el documento técnico para su implementación.
</v>
          </cell>
          <cell r="BP207" t="str">
            <v xml:space="preserve">Orientar a través de Documentos Técnicos a las entidades distritales frente a la simplificación de procesos y Buenas Prácticas en Integridad. </v>
          </cell>
          <cell r="BQ207" t="str">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ell>
          <cell r="BR207" t="str">
            <v>Suma</v>
          </cell>
          <cell r="BS207">
            <v>2</v>
          </cell>
          <cell r="BT207">
            <v>0</v>
          </cell>
          <cell r="BU207">
            <v>0</v>
          </cell>
          <cell r="BV207">
            <v>0</v>
          </cell>
          <cell r="BW207">
            <v>0</v>
          </cell>
          <cell r="BX207">
            <v>0</v>
          </cell>
          <cell r="BY207">
            <v>0</v>
          </cell>
          <cell r="BZ207">
            <v>2</v>
          </cell>
          <cell r="CA207">
            <v>0</v>
          </cell>
          <cell r="CB207">
            <v>0</v>
          </cell>
          <cell r="CC207">
            <v>0</v>
          </cell>
          <cell r="CD207">
            <v>0</v>
          </cell>
          <cell r="CE207">
            <v>0</v>
          </cell>
          <cell r="CF207">
            <v>0</v>
          </cell>
          <cell r="CG207">
            <v>0</v>
          </cell>
          <cell r="CH207">
            <v>0</v>
          </cell>
          <cell r="CI207">
            <v>0</v>
          </cell>
          <cell r="CJ207">
            <v>0</v>
          </cell>
          <cell r="CK207">
            <v>0</v>
          </cell>
          <cell r="CL207">
            <v>2</v>
          </cell>
          <cell r="CM207">
            <v>0</v>
          </cell>
          <cell r="CN207">
            <v>0</v>
          </cell>
          <cell r="CO207">
            <v>0</v>
          </cell>
          <cell r="CP207">
            <v>0</v>
          </cell>
          <cell r="CQ207">
            <v>0</v>
          </cell>
          <cell r="CR207">
            <v>2</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Elaboración de las fichas de la estructura,mapa conceptual y desarrollo de los contenidos del primer trimestre de los documentos Planeación institucional y Simplicación de procesos.Identificación,sistematización y evaluación de 15 mejores prácticas en integridad para el documento buenas practicas.</v>
          </cell>
          <cell r="DF207" t="str">
            <v>Ninguna</v>
          </cell>
          <cell r="DG207" t="str">
            <v xml:space="preserve">Orientar a través de Documentos Técnicos a las entidades distritales frente a la simplificación de procesos y Buenas Prácticas en Integridad. </v>
          </cell>
          <cell r="DH207" t="str">
            <v/>
          </cell>
          <cell r="DI207" t="str">
            <v/>
          </cell>
          <cell r="DJ207" t="str">
            <v xml:space="preserve">Documento Simplificación de Procesos: Se presentó ajuste ficha de la estructura del contenido del documento, ajuste mapa conceptual, presentación guía y documento preliminar de los primeros capítulos del documento “Guía distrital para el diseño, mejoramiento y simplificación de procesos”. Documento Buenas Prácticas: Durante el mes de Abril no se tenia programado realizar avance en el documento. </v>
          </cell>
          <cell r="DK207" t="str">
            <v>Ninguna</v>
          </cell>
          <cell r="DL207" t="str">
            <v xml:space="preserve">Orientar a través de Documentos Técnicos a las entidades distritales frente a la simplificación de procesos y Buenas Prácticas en Integridad. </v>
          </cell>
          <cell r="DM207" t="str">
            <v/>
          </cell>
          <cell r="DN207" t="str">
            <v/>
          </cell>
          <cell r="DO207" t="str">
            <v xml:space="preserve">Documento Simplificación de Procesos: Se presentó revisión y ajuste a la primera entrega del documento.
Documento Buenas Prácticas: Durante el mes demayo  no se preesenta avance a este documento. </v>
          </cell>
          <cell r="DP207" t="str">
            <v>Ninguna</v>
          </cell>
          <cell r="DQ207" t="str">
            <v xml:space="preserve">Orientar a través de Documentos Técnicos a las entidades distritales frente a la simplificación de procesos y Buenas Prácticas en Integridad. </v>
          </cell>
          <cell r="DR207" t="str">
            <v/>
          </cell>
          <cell r="DS207" t="str">
            <v/>
          </cell>
          <cell r="DT207" t="str">
            <v xml:space="preserve">Documento completo “Guía Distrital para el diseño, análisis y simplificación de procesos”.
Documento Buenas Prácticas: Durante el mes de Junio se presenta versión preliminar. </v>
          </cell>
          <cell r="DU207" t="str">
            <v>Ninguna</v>
          </cell>
          <cell r="DV207" t="str">
            <v xml:space="preserve">Orientar a través de Documentos Técnicos a las entidades distritales frente a la simplificación de procesos y Buenas Prácticas en Integridad. </v>
          </cell>
          <cell r="DW207">
            <v>2</v>
          </cell>
          <cell r="DX207">
            <v>2</v>
          </cell>
          <cell r="DY207" t="str">
            <v xml:space="preserve">DOCUMENTO DE BUENAS PRÁCTICAS EN MATERIA DE TRANSPARENCIA E INTEGRIDAD: 
Durante el mes de julio  se finalizaron los antecedentes del documento de Buenas Prácticas en Materia de Transparencia e Integridad (ANEXO 1) 
Documento completo “Guía Distrital para el diseño, análisis y simplificación de procesos” se presento en la Comisión CISIGD. </v>
          </cell>
          <cell r="DZ207" t="str">
            <v>Ninguna</v>
          </cell>
          <cell r="EA207" t="str">
            <v xml:space="preserve">Orientar a través de Documentos Técnicos a las entidades distritales frente a la simplificación de procesos y Buenas Prácticas en Integridad. </v>
          </cell>
          <cell r="EB207" t="str">
            <v/>
          </cell>
          <cell r="EC207" t="str">
            <v/>
          </cell>
          <cell r="ED207" t="str">
            <v xml:space="preserve">Documento completo “Guía Distrital para el diseño, análisis y simplificación de procesos”
Se realizó presentación para la socialización del Documento
  Documento “Diseño del Banco de Buenas Prácticas en Materia de Transparencia e Integridad del Distrito Capital”
Se finalizaron las tres primeras partes del documento. </v>
          </cell>
          <cell r="EE207" t="str">
            <v>Ninguna</v>
          </cell>
          <cell r="EF207" t="str">
            <v xml:space="preserve">Orientar a través de Documentos Técnicos a las entidades distritales frente a la simplificación de procesos y Buenas Prácticas en Integridad. </v>
          </cell>
          <cell r="EG207" t="str">
            <v/>
          </cell>
          <cell r="EH207" t="str">
            <v/>
          </cell>
          <cell r="EI207" t="str">
            <v xml:space="preserve">  Documento “Diseño del Banco de Buenas Prácticas en Materia de Transparencia e Integridad del Distrito Capital”
Se presentan las conclusiones y recomendaciones para la ejecución y utilización del banco de buenas prácticas por parte de las entidades y organismos distritales.
Documento Simplificación de Procesos 
Se realizo socialización del documento. </v>
          </cell>
          <cell r="EJ207" t="str">
            <v>Ninguna</v>
          </cell>
          <cell r="EK207" t="str">
            <v xml:space="preserve">Orientar a través de Documentos Técnicos a las entidades distritales frente a la simplificación de procesos y Buenas Prácticas en Integridad. </v>
          </cell>
          <cell r="EL207" t="str">
            <v/>
          </cell>
          <cell r="EM207" t="str">
            <v/>
          </cell>
          <cell r="EN207" t="str">
            <v>Se emitió Circular 008 de 2019, mediante la cual se socializa Guía Simplificación de Procesos y se publica en la página web de la Secretaría general link: https://secretariageneral.gov.co/transparencia/informacion-interes/mipg-distrital.
Se entrega versión final del Documento   “Diseño del Banco de Buenas Prácticas en Materia de Transparencia e Integridad del Distrito Capital”</v>
          </cell>
          <cell r="EO207" t="str">
            <v>Ninguna</v>
          </cell>
          <cell r="EP207" t="str">
            <v xml:space="preserve">Orientar a través de Documentos Técnicos a las entidades distritales frente a la simplificación de procesos y Buenas Prácticas en Integridad. </v>
          </cell>
          <cell r="EQ207" t="str">
            <v/>
          </cell>
          <cell r="ER207" t="str">
            <v/>
          </cell>
          <cell r="ES207" t="str">
            <v xml:space="preserve">Se realiza socialización de los Documentos Técnicos. </v>
          </cell>
          <cell r="ET207" t="str">
            <v>Ninguna</v>
          </cell>
          <cell r="EU207" t="str">
            <v xml:space="preserve">Orientar a través de Documentos Técnicos a las entidades distritales frente a la simplificación de procesos y Buenas Prácticas en Integridad. </v>
          </cell>
          <cell r="EV207" t="str">
            <v/>
          </cell>
          <cell r="EW207" t="str">
            <v/>
          </cell>
          <cell r="EX207" t="str">
            <v xml:space="preserve">Meta cumplida en el mes de Julio. </v>
          </cell>
          <cell r="EY207" t="str">
            <v>Ninguna</v>
          </cell>
          <cell r="EZ207" t="str">
            <v xml:space="preserve">Orientar a través de Documentos Técnicos a las entidades distritales frente a la simplificación de procesos y Buenas Prácticas en Integridad. </v>
          </cell>
          <cell r="FA207">
            <v>2</v>
          </cell>
          <cell r="FB207">
            <v>0</v>
          </cell>
          <cell r="FC207" t="str">
            <v>Cumple</v>
          </cell>
          <cell r="FD207" t="str">
            <v>No programó</v>
          </cell>
          <cell r="FE207" t="str">
            <v>No programó</v>
          </cell>
          <cell r="FF207" t="str">
            <v>No aplica</v>
          </cell>
          <cell r="FG207" t="str">
            <v>No aplica</v>
          </cell>
          <cell r="FH207" t="str">
            <v>No aplica</v>
          </cell>
          <cell r="FI207" t="str">
            <v>No aplica</v>
          </cell>
          <cell r="FJ207" t="str">
            <v>No aplica</v>
          </cell>
          <cell r="FK207" t="str">
            <v>No aplica</v>
          </cell>
          <cell r="FL207" t="str">
            <v>Oportuna</v>
          </cell>
          <cell r="FM207" t="str">
            <v>N/A</v>
          </cell>
          <cell r="FN207" t="str">
            <v>Luisa Fernanda Ortiz</v>
          </cell>
          <cell r="FO207" t="str">
            <v>Cumple</v>
          </cell>
          <cell r="FP207" t="str">
            <v>No programó</v>
          </cell>
          <cell r="FQ207" t="e">
            <v>#N/A</v>
          </cell>
          <cell r="FR207" t="str">
            <v>No aplica</v>
          </cell>
          <cell r="FS207" t="str">
            <v>No aplica</v>
          </cell>
          <cell r="FT207" t="str">
            <v>No aplica</v>
          </cell>
          <cell r="FU207" t="str">
            <v>Concuerda</v>
          </cell>
          <cell r="FV207" t="str">
            <v>No aplica</v>
          </cell>
          <cell r="FW207" t="str">
            <v>No aplica</v>
          </cell>
          <cell r="FX207" t="str">
            <v>Oportuna</v>
          </cell>
          <cell r="FY207" t="str">
            <v>Se recomida remitir el reporte de manera oportuna a la Oficina Asesora de Planeación de acuerdo a los plazos establecidos</v>
          </cell>
          <cell r="FZ207" t="str">
            <v>Luisa Fernanda Ortiz</v>
          </cell>
          <cell r="GA207" t="str">
            <v>Cumple</v>
          </cell>
          <cell r="GB207" t="str">
            <v>Cumplido</v>
          </cell>
          <cell r="GC207" t="e">
            <v>#N/A</v>
          </cell>
          <cell r="GD207" t="str">
            <v>Adecuado</v>
          </cell>
          <cell r="GE207" t="str">
            <v>Coherente</v>
          </cell>
          <cell r="GF207" t="str">
            <v>Concuerda</v>
          </cell>
          <cell r="GG207" t="str">
            <v>Concuerda</v>
          </cell>
          <cell r="GH207" t="str">
            <v>Relación directa</v>
          </cell>
          <cell r="GI207" t="str">
            <v>Adecuado</v>
          </cell>
          <cell r="GJ207" t="str">
            <v>Oportuna</v>
          </cell>
          <cell r="GK207" t="str">
            <v>N/A</v>
          </cell>
          <cell r="GL207" t="str">
            <v>Diego Daza</v>
          </cell>
          <cell r="GM207" t="str">
            <v>Cumple</v>
          </cell>
          <cell r="GN207" t="str">
            <v>Cumplido</v>
          </cell>
          <cell r="GO207" t="e">
            <v>#N/A</v>
          </cell>
          <cell r="GP207" t="str">
            <v>Adecuado</v>
          </cell>
          <cell r="GQ207" t="str">
            <v>Coherente</v>
          </cell>
          <cell r="GR207" t="str">
            <v>Concuerda</v>
          </cell>
          <cell r="GS207" t="str">
            <v>Concuerda</v>
          </cell>
          <cell r="GT207" t="str">
            <v>Relación directa</v>
          </cell>
          <cell r="GU207" t="str">
            <v>No aplica</v>
          </cell>
          <cell r="GV207" t="str">
            <v>Oportuna</v>
          </cell>
          <cell r="GW207" t="str">
            <v>Indicador cumplido durante el mes de julio de 2019</v>
          </cell>
          <cell r="GX207" t="str">
            <v>Diego Daza</v>
          </cell>
          <cell r="GY207" t="str">
            <v/>
          </cell>
          <cell r="GZ207" t="str">
            <v/>
          </cell>
          <cell r="HA207" t="str">
            <v/>
          </cell>
          <cell r="HB207" t="str">
            <v/>
          </cell>
          <cell r="HC207" t="str">
            <v/>
          </cell>
          <cell r="HD207" t="str">
            <v/>
          </cell>
          <cell r="HE207">
            <v>1</v>
          </cell>
          <cell r="HF207" t="str">
            <v/>
          </cell>
          <cell r="HG207" t="str">
            <v/>
          </cell>
          <cell r="HH207" t="str">
            <v/>
          </cell>
          <cell r="HI207" t="str">
            <v/>
          </cell>
          <cell r="HJ207" t="str">
            <v/>
          </cell>
          <cell r="HK207">
            <v>2</v>
          </cell>
          <cell r="HL207">
            <v>0</v>
          </cell>
          <cell r="HM207">
            <v>0</v>
          </cell>
          <cell r="HN207">
            <v>0</v>
          </cell>
          <cell r="HO207">
            <v>0</v>
          </cell>
          <cell r="HP207">
            <v>0</v>
          </cell>
          <cell r="HQ207">
            <v>0</v>
          </cell>
          <cell r="HR207">
            <v>1</v>
          </cell>
          <cell r="HS207">
            <v>0</v>
          </cell>
          <cell r="HT207">
            <v>0</v>
          </cell>
          <cell r="HU207">
            <v>0</v>
          </cell>
          <cell r="HV207">
            <v>0</v>
          </cell>
          <cell r="HW207">
            <v>0</v>
          </cell>
          <cell r="HX207">
            <v>1</v>
          </cell>
          <cell r="HY207" t="str">
            <v>No Programó</v>
          </cell>
          <cell r="HZ207" t="str">
            <v>No Programó</v>
          </cell>
          <cell r="IA207" t="str">
            <v>No Programó</v>
          </cell>
          <cell r="IB207" t="str">
            <v>No Programó</v>
          </cell>
          <cell r="IC207" t="str">
            <v>No Programó</v>
          </cell>
          <cell r="ID207" t="str">
            <v>No Programó</v>
          </cell>
          <cell r="IE207">
            <v>1</v>
          </cell>
          <cell r="IF207">
            <v>1</v>
          </cell>
          <cell r="IG207">
            <v>1</v>
          </cell>
          <cell r="IH207">
            <v>1</v>
          </cell>
          <cell r="II207">
            <v>1</v>
          </cell>
          <cell r="IJ207">
            <v>1</v>
          </cell>
          <cell r="IK207" t="str">
            <v>No Programó</v>
          </cell>
          <cell r="IL207" t="str">
            <v>No Programó</v>
          </cell>
          <cell r="IM207">
            <v>1</v>
          </cell>
          <cell r="IN207">
            <v>1</v>
          </cell>
          <cell r="IP207">
            <v>0</v>
          </cell>
          <cell r="IQ207">
            <v>0</v>
          </cell>
          <cell r="IR207">
            <v>1</v>
          </cell>
          <cell r="IS207">
            <v>1</v>
          </cell>
        </row>
        <row r="208">
          <cell r="A208">
            <v>90</v>
          </cell>
          <cell r="B208" t="str">
            <v>Subsecretaría Corporativa</v>
          </cell>
          <cell r="C208" t="str">
            <v>Subsecretario Corporativo</v>
          </cell>
          <cell r="D208" t="str">
            <v>Juan Carlos Malagón Basto</v>
          </cell>
          <cell r="E208" t="str">
            <v>P3 -  EFICIENCIA</v>
          </cell>
          <cell r="F208" t="str">
            <v>P3O2
Mejorar la calidad y oportunidad de la ejecución presupuestal y de cumplimiento de metas, afianzando la austeridad y la eficiencia en el uso de los recursos como conductas distintivas de nuestra cultura institucional.</v>
          </cell>
          <cell r="G208" t="str">
            <v>P3O2A1 Desarrollar e implementar una estrategia metodológica para programación,  priorización y seguimiento presupuestal</v>
          </cell>
          <cell r="H208" t="str">
            <v>Monitorear y generar alertas tempranas frente al 100% de la ejecución Plan Anual de Adquisiciones - PAA y del presupuesto asignado para la vigencia</v>
          </cell>
          <cell r="I208" t="str">
            <v>Plan Anual de Adquisiciones - PAA y presupuesto asignado para la vigencia, monitoreado</v>
          </cell>
          <cell r="J208" t="str">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ell>
          <cell r="K208" t="str">
            <v>(Seguimiento Ejecutado en el Periodo / Seguimiento Programado en el Periodo) *100</v>
          </cell>
          <cell r="L208" t="str">
            <v>Seguimiento Ejecutado en el Periodo</v>
          </cell>
          <cell r="M208" t="str">
            <v>Seguimiento Programado en el Periodo</v>
          </cell>
          <cell r="O208" t="str">
            <v>Presentación de ejecución presupuestal, reserva y pasivos exigibles.</v>
          </cell>
          <cell r="P208" t="str">
            <v>• Revisar, analizar y presentar la ejecución presupuestal de la Secretaría General.</v>
          </cell>
          <cell r="Q208" t="str">
            <v>Presentacion Ejecución Presupuestal
Matriz Seguimiento PAA</v>
          </cell>
          <cell r="R208" t="str">
            <v>Facilita la toma de decisiones oportunas con base en el estado de la ejecución del Plan Anual de Adquisiciones, con el fin de optimizar la ejecución presupuestal de la vigencia.</v>
          </cell>
          <cell r="S208" t="str">
            <v>Constante</v>
          </cell>
          <cell r="T208" t="str">
            <v>Constante</v>
          </cell>
          <cell r="U208" t="str">
            <v>Porcentaje</v>
          </cell>
          <cell r="V208" t="str">
            <v xml:space="preserve">Eficacia </v>
          </cell>
          <cell r="W208" t="str">
            <v>Resultado</v>
          </cell>
          <cell r="X208">
            <v>2018</v>
          </cell>
          <cell r="Y208">
            <v>0</v>
          </cell>
          <cell r="Z208">
            <v>2018</v>
          </cell>
          <cell r="AA208">
            <v>0</v>
          </cell>
          <cell r="AB208">
            <v>0</v>
          </cell>
          <cell r="AC208">
            <v>1</v>
          </cell>
          <cell r="AD208">
            <v>1</v>
          </cell>
          <cell r="AE208">
            <v>1</v>
          </cell>
          <cell r="AF208">
            <v>0</v>
          </cell>
          <cell r="AG208" t="str">
            <v>No Aplica</v>
          </cell>
          <cell r="AH208" t="str">
            <v>No Aplica</v>
          </cell>
          <cell r="AI208" t="str">
            <v>No Aplica</v>
          </cell>
          <cell r="AJ208">
            <v>1</v>
          </cell>
          <cell r="AK208" t="str">
            <v>No Aplica</v>
          </cell>
          <cell r="AL208" t="str">
            <v>No Aplica</v>
          </cell>
          <cell r="AM208" t="str">
            <v>No Aplica</v>
          </cell>
          <cell r="AN208">
            <v>1</v>
          </cell>
          <cell r="AO208" t="str">
            <v>Contratación</v>
          </cell>
          <cell r="AP208" t="str">
            <v>No Aplica</v>
          </cell>
          <cell r="AQ208" t="str">
            <v>No Aplica</v>
          </cell>
          <cell r="AR208" t="str">
            <v>No Aplica</v>
          </cell>
          <cell r="AS208" t="str">
            <v>No Aplica</v>
          </cell>
          <cell r="AT208" t="str">
            <v>No Aplica</v>
          </cell>
          <cell r="AU208" t="str">
            <v>No Aplica</v>
          </cell>
          <cell r="AV208" t="str">
            <v>No Aplica</v>
          </cell>
          <cell r="AW208" t="str">
            <v>No Aplica</v>
          </cell>
          <cell r="AX208" t="str">
            <v>No Aplica</v>
          </cell>
          <cell r="AY208" t="str">
            <v>No Aplica</v>
          </cell>
          <cell r="AZ208" t="str">
            <v>No Aplica</v>
          </cell>
          <cell r="BA208" t="str">
            <v>No Aplica</v>
          </cell>
          <cell r="BB208" t="str">
            <v>No Aplica</v>
          </cell>
          <cell r="BC208" t="str">
            <v>No Aplica</v>
          </cell>
          <cell r="BD208" t="str">
            <v>No Aplica</v>
          </cell>
          <cell r="BE208" t="str">
            <v>No Aplica</v>
          </cell>
          <cell r="BF208" t="str">
            <v>No Aplica</v>
          </cell>
          <cell r="BG208" t="str">
            <v>No Aplica</v>
          </cell>
          <cell r="BH208" t="str">
            <v>No Aplica</v>
          </cell>
          <cell r="BI208" t="str">
            <v>No Aplica</v>
          </cell>
          <cell r="BJ208" t="str">
            <v>No Aplica</v>
          </cell>
          <cell r="BK208" t="str">
            <v>No Aplica</v>
          </cell>
          <cell r="BL208" t="str">
            <v>No Aplica</v>
          </cell>
          <cell r="BM208" t="str">
            <v>Plan de Acción SGCContratación</v>
          </cell>
          <cell r="BN208" t="str">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ell>
          <cell r="BO208" t="str">
            <v>• Revisar, analizar y presentar la ejecución presupuestal de la Secretaría General.</v>
          </cell>
          <cell r="BP208" t="str">
            <v>Facilita la toma de decisiones oportunas con base en el estado de la ejecución del Plan Anual de Adquisiciones, con el fin de optimizar la ejecución presupuestal de la vigencia.</v>
          </cell>
          <cell r="BQ208" t="str">
            <v>Presentacion Ejecución Presupuestal
Matriz Seguimiento PAA</v>
          </cell>
          <cell r="BR208" t="str">
            <v>constante</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t="str">
            <v xml:space="preserve">No hubo contratiempos en el segumiento del PAA 2019 y de la Ejecución presupuestal. Para el cierre del mes de Enero se ejecutó el 24,24% del presupuesto total de la vigencia ($53.886.687.358). Del preseupuesto de Inversión se han ejecutado  $35.761.704.940 (26,59%). </v>
          </cell>
          <cell r="CV208" t="str">
            <v>No se presentaron dificultades mayores en el seguimiento a la ejecución del PAA2019 y de la ejecución presupuestal</v>
          </cell>
          <cell r="CW208" t="str">
            <v>Se logró ejecutar el PAA 2019 de acuerdo a lo planeado, lo cual facilitó el inicio de operaciones de la vigencia sin contratiempos.</v>
          </cell>
          <cell r="CX208">
            <v>1</v>
          </cell>
          <cell r="CY208">
            <v>1</v>
          </cell>
          <cell r="CZ208" t="str">
            <v xml:space="preserve">No hubo contratiempos en el segumiento del PAA 2019 y de la Ejecución presupuestal. Para el cierre del mes de Febrero se ejecutó el 33,19% del presupuesto total de la vigencia ($73.762.649.821). Del preseupuesto de Inversión se han ejecutado  $39.432.208.089 (29,32%). </v>
          </cell>
          <cell r="DA208" t="str">
            <v>No se presentaron dificultades mayores en el seguimiento a la ejecución del PAA2019 y de la ejecución presupuestal</v>
          </cell>
          <cell r="DB208" t="str">
            <v>Se hizo seguimiento a la ejecución del PAA de cada una de las áreas con el fin de optimizar los porcesos de ejecución presupuestal que se adelantaron a la fecha.</v>
          </cell>
          <cell r="DC208">
            <v>1</v>
          </cell>
          <cell r="DD208">
            <v>1</v>
          </cell>
          <cell r="DE208" t="str">
            <v xml:space="preserve">No hubo contratiempos en el segumiento del PAA 2019 y de la Ejecución presupuestal. Para el cierre del mes de Enero se ejecutó el 37,85% del presupuesto total de la vigencia ($84.122.225.203). Del preseupuesto de Inversión se han ejecutado  $45.552.133.951 (33,87%). </v>
          </cell>
          <cell r="DF208" t="str">
            <v>No se presentaron dificultades mayores en el seguimiento a la ejecución del PAA2019 y de la ejecución presupuestal</v>
          </cell>
          <cell r="DG208" t="str">
            <v>Se generaron alertas tempranas para cumplir con las metas d ejecución del PAA 2019 y lograr los niveles de ejcución esperados.</v>
          </cell>
          <cell r="DH208">
            <v>1</v>
          </cell>
          <cell r="DI208">
            <v>1</v>
          </cell>
          <cell r="DJ208" t="str">
            <v xml:space="preserve">El seguimiento del PAA 2019 y de la Ejecución presupuestal se llevó a cabo conforme con lo programado. Para el cierre del mes de Abril se ejecutó el 44,81% del presupuesto total de la vigencia ($99.590.444.540). Del presupuesto de Inversión se han ejecutado $56.001.696.136 (41,65% del presupuesto de inversión de la vigencia), lo cual representa el 56% del total ejecutado a la fecha. </v>
          </cell>
          <cell r="DK208" t="str">
            <v>No se presentaron dificultades o retrasos en el seguimiento a la ejecución del PAA2019 y de la ejecución presupuestal durante el mes de Abril.</v>
          </cell>
          <cell r="DL208" t="str">
            <v>El seguimiento oportuno permitió establecer acciones preventivas y correctivas con las diferentes áreas de la Secretaría General, en pro de la optimización de la ejecución presupuestal.</v>
          </cell>
          <cell r="DM208">
            <v>1</v>
          </cell>
          <cell r="DN208">
            <v>1</v>
          </cell>
          <cell r="DO208" t="str">
            <v xml:space="preserve">El seguimiento del PAA 2019 y de la Ejecución presupuestal se desarrolló de acuerdo a lo planeado. Para el cierre del mes de Mayo se ejecutó el 50,22% del presupuesto total de la vigencia ($111.611.528.145). Del presupuesto de Inversión se han ejecutado $63.745.015.623 (47,40% del presupuesto de inversión de la vigencia), lo cual representa el 57,11% del total ejecutado a la fecha. </v>
          </cell>
          <cell r="DP208" t="str">
            <v>No se presentó ninguna dificultad o retraso durante el seguimiento a la ejecución del PAA2019 y de la ejecución presupuestal durante el mes de Mayo.</v>
          </cell>
          <cell r="DQ208" t="str">
            <v>El seguimiento al PAA2019 y a la Ejecución Presupuestal permitió establecer acciones preventivas y correctivas, con el fin de optimizar la ejecución presupuestal de las diferentes áreas de la Secretaría General.</v>
          </cell>
          <cell r="DR208">
            <v>1</v>
          </cell>
          <cell r="DS208">
            <v>1</v>
          </cell>
          <cell r="DT208" t="str">
            <v xml:space="preserve">El seguimiento del PAA 2019 y de la Ejecución presupuestal se llevó a cabo conforme con lo programado. Para el cierre del mes de Junio se ejecutó el 63,07% del presupuesto total de la vigencia ($140.163.926.038). Del presupuesto de Inversión se han ejecutado $85.188.668.817 (63,35% del presupuesto de inversión de la vigencia), lo cual representa el 60,78% del total ejecutado a la fecha. </v>
          </cell>
          <cell r="DU208" t="str">
            <v>No se presentaron dificultades o retrasos en el seguimiento a la ejecución del PAA2019 y de la ejecución presupuestal durante el mes de Junio.</v>
          </cell>
          <cell r="DV208" t="str">
            <v>El seguimiento oportuno permitió establecer acciones preventivas y correctivas con las diferentes áreas de la Secretaría General, en pro de la optimización de la ejecución presupuestal.</v>
          </cell>
          <cell r="DW208">
            <v>1</v>
          </cell>
          <cell r="DX208">
            <v>1</v>
          </cell>
          <cell r="DY208" t="str">
            <v xml:space="preserve">El seguimiento del PAA 2019 y de la Ejecución presupuestal se realizó de acuerdo a lo planeado. Al cierre del mes de Julio se ejecutó el 68,74% del presupuesto total de la vigencia ($152.776.700.362). Del presupuesto de Inversión se han ejecutado $93.878.511.708 (69,81% del presupuesto de inversión de la vigencia), lo cual representa el 61,45% del total ejecutado a la fecha. </v>
          </cell>
          <cell r="DZ208" t="str">
            <v>No se presentaron contratiempos o retrasos en el seguimiento a la ejecución del PAA2019 y de la ejecución presupuestal durante el mes de Julio.</v>
          </cell>
          <cell r="EA208" t="str">
            <v>El seguimiento oportuno permitió establecer acciones preventivas y correctivas con las diferentes áreas de la Secretaría General, en pro de la optimización de la ejecución presupuestal.</v>
          </cell>
          <cell r="EB208">
            <v>1</v>
          </cell>
          <cell r="EC208">
            <v>1</v>
          </cell>
          <cell r="ED208" t="str">
            <v xml:space="preserve">El seguimiento del PAA 2019 y de la Ejecución presupuestal se realizó de acuerdo a lo planeado. Al cierre del mes de agosto se ejecutó el 74,94% del presupuesto total de la vigencia ($166.541.464.028). Del presupuesto de Inversión se han ejecutado $102.928.577.359
(76,54% del presupuesto de inversión de la vigencia), lo cual representa el 61,80% del total ejecutado a la fecha. </v>
          </cell>
          <cell r="EE208" t="str">
            <v>No se presentaron contratiempos o retrasos en el seguimiento a la ejecución del PAA2019 y de la ejecución presupuestal durante el mes de agosto.</v>
          </cell>
          <cell r="EF208" t="str">
            <v>El seguimiento oportuno permitió establecer acciones preventivas y correctivas con las diferentes áreas de la Secretaría General, en pro de la optimización de la ejecución presupuestal.</v>
          </cell>
          <cell r="EG208">
            <v>1</v>
          </cell>
          <cell r="EH208">
            <v>1</v>
          </cell>
          <cell r="EI208" t="str">
            <v xml:space="preserve">El seguimiento del PAA 2019 y de la Ejecución presupuestal se llevó a cabo conforme con lo programado. Para el cierre del mes de Septiembre se ejecutó el 82,37% del presupuesto total de la vigencia ($183.070.885.989). Del presupuesto de Inversión se han ejecutado $ 116.064.069.372 (86,31% del presupuesto de inversión de la vigencia), lo cual representa el 63,40% del total ejecutado a la fecha. </v>
          </cell>
          <cell r="EJ208" t="str">
            <v>No se presentaron dificultades o retrasos en el seguimiento a la ejecución del PAA2019 y de la ejecución presupuestal durante el mes de Septiembre.</v>
          </cell>
          <cell r="EK208" t="str">
            <v>El seguimiento oportuno permitió establecer acciones preventivas y correctivas con las diferentes áreas de la Secretaría General, en pro de la optimización de la ejecución presupuestal.</v>
          </cell>
          <cell r="EL208">
            <v>1</v>
          </cell>
          <cell r="EM208">
            <v>1</v>
          </cell>
          <cell r="EN208" t="str">
            <v xml:space="preserve">El seguimiento del PAA 2019 y de la Ejecución presupuestal se desarrolló de acuerdo con lo planeado. Para el cierre del mes de Octubre se ejecutó el 84,76% del presupuesto total de la vigencia ($188.371.333.590). Del presupuesto de Inversión se han ejecutado $ 117.524.462.679 (87,40% del presupuesto de inversión de la vigencia), lo cual representa el 62,39% del total ejecutado a la fecha. </v>
          </cell>
          <cell r="EO208" t="str">
            <v>No se presentaron contratiempos o retrasos en el seguimiento a la ejecución del PAA2019 y de la ejecución presupuestal durante el mes de Octubre.</v>
          </cell>
          <cell r="EP208" t="str">
            <v>El seguimiento permanente permitió implementar acciones preventivas y correctivas con las diferentes áreas de la Secretaría General, en pro de la optimización de la ejecución presupuestal.</v>
          </cell>
          <cell r="EQ208">
            <v>1</v>
          </cell>
          <cell r="ER208">
            <v>1</v>
          </cell>
          <cell r="ES208" t="str">
            <v xml:space="preserve"> El seguimiento del PAA 2019 y de la Ejecución presupuestal se desarrolló de acuerdo con lo planeado. Para el cierre del mes de noviembre se ejecutó el 90,84% del presupuesto total de la vigencia 2019 ($222.247.496.000). Del presupuesto de Inversión se han ejecutado $ 134.471.277.000 (94.12%) del presupuesto de inversión de la vigencia), lo anterior demuestra una ejecución presupuestal eficiente de acuerdo a lo programado en la vigencia y la planeación realizada por la diferentes dependencias frente a los gastos y proyecciones realizadas en el Plan Anual de Adquisiciones</v>
          </cell>
          <cell r="ET208" t="str">
            <v>No se presentaron contratiempos o retrasos en el seguimiento a la ejecución del PAA2019 y de la ejecución presupuestal durante el mes de Octubre.</v>
          </cell>
          <cell r="EU208" t="str">
            <v>El seguimiento permanente permitió implementar acciones preventivas y correctivas con las diferentes áreas de la Secretaría General, en pro de la optimización de la ejecución presupuestal.</v>
          </cell>
          <cell r="EV208">
            <v>1</v>
          </cell>
          <cell r="EW208">
            <v>1</v>
          </cell>
          <cell r="EX208" t="str">
            <v xml:space="preserve">
El seguimiento del PAA 2019 y de la Ejecución presupuestal se desarrolló de acuerdo con lo planeado. A corte 13 de diciembre de 2019 se observa una ejecución presupuestal del 95.18% del presupuesto total de la vigencia 2019 ($222.247.496.000). Del presupuesto de Inversión vigente equivalente a $134.471.277.000 se han ejecutado $ 129.983.667.237 (96,66%), lo anterior demuestra una ejecución presupuestal eficiente de acuerdo con lo programado en la vigencia y la planeación realizada por las diferentes dependencias frente a los gastos y proyecciones realizadas en el Plan Anual de Adquisiciones</v>
          </cell>
          <cell r="EY208" t="str">
            <v>No se presentaron contratiempos o retrasos en el seguimiento a la ejecución del PAA2019 y de la ejecución presupuestal durante el mes de Diciembre.</v>
          </cell>
          <cell r="EZ208" t="str">
            <v>El seguimiento permanente permitió implementar acciones preventivas y correctivas con las diferentes áreas de la Secretaría General, en pro de la optimización de la ejecución presupuestal.</v>
          </cell>
          <cell r="FA208">
            <v>12</v>
          </cell>
          <cell r="FB208">
            <v>0</v>
          </cell>
          <cell r="FC208" t="str">
            <v>Cumple</v>
          </cell>
          <cell r="FD208" t="str">
            <v>Cumplido</v>
          </cell>
          <cell r="FE208" t="str">
            <v>Cumplido</v>
          </cell>
          <cell r="FF208" t="str">
            <v>Adecuado</v>
          </cell>
          <cell r="FG208" t="str">
            <v>Coherente</v>
          </cell>
          <cell r="FH208" t="str">
            <v>Concuerda</v>
          </cell>
          <cell r="FI208" t="str">
            <v>Concuerda</v>
          </cell>
          <cell r="FJ208" t="str">
            <v>Relación directa</v>
          </cell>
          <cell r="FK208" t="str">
            <v>Adecuado</v>
          </cell>
          <cell r="FL208" t="str">
            <v>Oportuna</v>
          </cell>
          <cell r="FM208" t="str">
            <v>N/A</v>
          </cell>
          <cell r="FN208" t="str">
            <v>Luisa Fernanda Ortiz</v>
          </cell>
          <cell r="FO208" t="str">
            <v>Cumple</v>
          </cell>
          <cell r="FP208" t="str">
            <v>Cumplido</v>
          </cell>
          <cell r="FQ208" t="e">
            <v>#N/A</v>
          </cell>
          <cell r="FR208" t="str">
            <v>Adecuado</v>
          </cell>
          <cell r="FS208" t="str">
            <v>Coherente</v>
          </cell>
          <cell r="FT208" t="str">
            <v>Concuerda</v>
          </cell>
          <cell r="FU208" t="str">
            <v>Concuerda</v>
          </cell>
          <cell r="FV208" t="str">
            <v>Relación directa</v>
          </cell>
          <cell r="FW208" t="str">
            <v>Adecuado</v>
          </cell>
          <cell r="FX208" t="str">
            <v>Oportuna</v>
          </cell>
          <cell r="FY208" t="str">
            <v>El indicador se reportó adecuadamente durante el segundo trimestre, se acogieron las recomendaciones realizadas por la OAP, el reporte es coherente, suficiente, articulado, consistente y oportuno</v>
          </cell>
          <cell r="FZ208" t="str">
            <v>Luisa Fernanda Ortiz</v>
          </cell>
          <cell r="GA208" t="str">
            <v>Cumple</v>
          </cell>
          <cell r="GB208" t="str">
            <v>Cumplido</v>
          </cell>
          <cell r="GC208" t="e">
            <v>#N/A</v>
          </cell>
          <cell r="GD208" t="str">
            <v>Adecuado</v>
          </cell>
          <cell r="GE208" t="str">
            <v>Coherente</v>
          </cell>
          <cell r="GF208" t="str">
            <v>Concuerda</v>
          </cell>
          <cell r="GG208" t="str">
            <v>Concuerda</v>
          </cell>
          <cell r="GH208" t="str">
            <v>Relación directa</v>
          </cell>
          <cell r="GI208" t="str">
            <v>Indeterminado</v>
          </cell>
          <cell r="GJ208" t="str">
            <v>No oportuna</v>
          </cell>
          <cell r="GK208" t="str">
            <v>Es necesario subir las evidencias y notificar el reporte de la información de manera oportuna.</v>
          </cell>
          <cell r="GL208" t="str">
            <v>Diego Daza</v>
          </cell>
          <cell r="GM208" t="str">
            <v>Cumple</v>
          </cell>
          <cell r="GN208" t="str">
            <v>Cumplido</v>
          </cell>
          <cell r="GO208" t="e">
            <v>#N/A</v>
          </cell>
          <cell r="GP208" t="str">
            <v>Adecuado</v>
          </cell>
          <cell r="GQ208" t="str">
            <v>Coherente</v>
          </cell>
          <cell r="GR208" t="str">
            <v>Concuerda</v>
          </cell>
          <cell r="GS208" t="str">
            <v>Concuerda</v>
          </cell>
          <cell r="GT208" t="str">
            <v>Relación directa</v>
          </cell>
          <cell r="GU208" t="str">
            <v>Adecuado</v>
          </cell>
          <cell r="GV208" t="str">
            <v>Oportuna</v>
          </cell>
          <cell r="GW208" t="str">
            <v>El reporte del indicador es adecuado, coherente, suficiente, articulado, consistente y oportuno, durante este periodo. Asi mismo, se acogieron las recomendaciones realizadas por la OAP</v>
          </cell>
          <cell r="GX208" t="str">
            <v>Diego Daza</v>
          </cell>
          <cell r="GY208">
            <v>1</v>
          </cell>
          <cell r="GZ208">
            <v>1</v>
          </cell>
          <cell r="HA208">
            <v>1</v>
          </cell>
          <cell r="HB208">
            <v>1</v>
          </cell>
          <cell r="HC208">
            <v>1</v>
          </cell>
          <cell r="HD208">
            <v>1</v>
          </cell>
          <cell r="HE208">
            <v>1</v>
          </cell>
          <cell r="HF208">
            <v>1</v>
          </cell>
          <cell r="HG208">
            <v>1</v>
          </cell>
          <cell r="HH208">
            <v>1</v>
          </cell>
          <cell r="HI208">
            <v>1</v>
          </cell>
          <cell r="HJ208">
            <v>1</v>
          </cell>
          <cell r="HK208">
            <v>12</v>
          </cell>
          <cell r="HL208">
            <v>1</v>
          </cell>
          <cell r="HM208">
            <v>1</v>
          </cell>
          <cell r="HN208">
            <v>1</v>
          </cell>
          <cell r="HO208">
            <v>1</v>
          </cell>
          <cell r="HP208">
            <v>1</v>
          </cell>
          <cell r="HQ208">
            <v>1</v>
          </cell>
          <cell r="HR208">
            <v>1</v>
          </cell>
          <cell r="HS208">
            <v>1</v>
          </cell>
          <cell r="HT208">
            <v>1</v>
          </cell>
          <cell r="HU208">
            <v>1</v>
          </cell>
          <cell r="HV208">
            <v>1</v>
          </cell>
          <cell r="HW208">
            <v>1</v>
          </cell>
          <cell r="HX208">
            <v>1</v>
          </cell>
          <cell r="HY208">
            <v>1</v>
          </cell>
          <cell r="HZ208">
            <v>1</v>
          </cell>
          <cell r="IA208">
            <v>1</v>
          </cell>
          <cell r="IB208">
            <v>1</v>
          </cell>
          <cell r="IC208">
            <v>1</v>
          </cell>
          <cell r="ID208">
            <v>1</v>
          </cell>
          <cell r="IE208">
            <v>1</v>
          </cell>
          <cell r="IF208">
            <v>1</v>
          </cell>
          <cell r="IG208">
            <v>1</v>
          </cell>
          <cell r="IH208">
            <v>1</v>
          </cell>
          <cell r="II208">
            <v>1</v>
          </cell>
          <cell r="IJ208">
            <v>1</v>
          </cell>
          <cell r="IK208">
            <v>1</v>
          </cell>
          <cell r="IL208">
            <v>1</v>
          </cell>
          <cell r="IM208">
            <v>1</v>
          </cell>
          <cell r="IN208">
            <v>1</v>
          </cell>
          <cell r="IP208">
            <v>1</v>
          </cell>
          <cell r="IQ208">
            <v>1</v>
          </cell>
          <cell r="IR208">
            <v>1</v>
          </cell>
          <cell r="IS208">
            <v>1</v>
          </cell>
        </row>
        <row r="209">
          <cell r="A209" t="str">
            <v>96A</v>
          </cell>
          <cell r="B209" t="str">
            <v>Subsecretaría Corporativa</v>
          </cell>
          <cell r="C209" t="str">
            <v>Subsecretario Corporativo</v>
          </cell>
          <cell r="D209" t="str">
            <v>Juan Carlos Malagón Basto</v>
          </cell>
          <cell r="E209" t="str">
            <v>P3 -  EFICIENCIA</v>
          </cell>
          <cell r="F209" t="str">
            <v>P3O2
Mejorar la calidad y oportunidad de la ejecución presupuestal y de cumplimiento de metas, afianzando la austeridad y la eficiencia en el uso de los recursos como conductas distintivas de nuestra cultura institucional.</v>
          </cell>
          <cell r="G209" t="str">
            <v>P3O2A3 Implementar estrategias internas de austeridad y eficiencia en el uso de recursos</v>
          </cell>
          <cell r="H209" t="str">
            <v>Mantener índice de ajuste de los documentos precontractuales correspondientes a los procesos de contratación de la Secretaría General, en coordinación con las dependencias, teniendo en cuenta que el tiempo promedio establecido es de 15 días hábiles</v>
          </cell>
          <cell r="I209" t="str">
            <v>Índice de ajuste de los documentos precontractuales correspondientes a los procesos de contratación de la Secretaría General</v>
          </cell>
          <cell r="J209" t="str">
            <v>El indicador permite asegurar el cumplimiento oportuno y eficaz en la revisión de los procesos precontractuales que son radicados por las dependencias de la Secretaría General de la Alcaldía Mayor de Bogotá D.C en la Dirección de Contratación.</v>
          </cell>
          <cell r="K209" t="str">
            <v>(Solicitudes de contratación revisadas / solicitud de contratación radicada en la Dirección de Contratación) *100</v>
          </cell>
          <cell r="L209" t="str">
            <v>Solicitudes de contratación revisadas</v>
          </cell>
          <cell r="M209" t="str">
            <v>solicitud de contratación radicada en la Dirección de Contratación</v>
          </cell>
          <cell r="O209" t="str">
            <v>Ajustes precontractuales tramitados</v>
          </cell>
          <cell r="P209" t="str">
            <v>Desarrollar los procesos contractuales de manera efectiva los bienes y servicios de acuerdo a las necesidades de los procesos, cumpliendo con los requisitos legales y los establecidos por la Entidad
Planear y estructurar los contratos los bienes y servicios de acuerdo a las necesidades de los procesos, cumpliendo con los requisitos legales y los establecidos por la Entidad</v>
          </cell>
          <cell r="Q209" t="str">
            <v>Matriz Seguimiento Procesos precontractuales de la Dirección de Contratación</v>
          </cell>
          <cell r="R209" t="str">
            <v>Facilita el cumplimiento oportuno y eficaz de la revisión de los procesos precontractuales radicados en la Dirección de Contratación.</v>
          </cell>
          <cell r="S209" t="str">
            <v>Constante</v>
          </cell>
          <cell r="T209" t="str">
            <v>Constante</v>
          </cell>
          <cell r="U209" t="str">
            <v>Porcentaje</v>
          </cell>
          <cell r="V209" t="str">
            <v>Eficiencia</v>
          </cell>
          <cell r="W209" t="str">
            <v>Resultado</v>
          </cell>
          <cell r="X209">
            <v>2018</v>
          </cell>
          <cell r="Y209">
            <v>0</v>
          </cell>
          <cell r="Z209">
            <v>2018</v>
          </cell>
          <cell r="AA209">
            <v>0</v>
          </cell>
          <cell r="AB209">
            <v>0</v>
          </cell>
          <cell r="AC209">
            <v>1</v>
          </cell>
          <cell r="AD209">
            <v>1</v>
          </cell>
          <cell r="AE209">
            <v>1</v>
          </cell>
          <cell r="AF209">
            <v>1</v>
          </cell>
          <cell r="AG209" t="str">
            <v>No Aplica</v>
          </cell>
          <cell r="AH209" t="str">
            <v>No Aplica</v>
          </cell>
          <cell r="AI209" t="str">
            <v>No Aplica</v>
          </cell>
          <cell r="AJ209">
            <v>1</v>
          </cell>
          <cell r="AK209">
            <v>1</v>
          </cell>
          <cell r="AL209">
            <v>1125</v>
          </cell>
          <cell r="AM209" t="str">
            <v>Fortalecimiento y modernización de la gestión pública distrital</v>
          </cell>
          <cell r="AN209">
            <v>1</v>
          </cell>
          <cell r="AO209" t="str">
            <v>Contratación</v>
          </cell>
          <cell r="AP209" t="str">
            <v>No Aplica</v>
          </cell>
          <cell r="AQ209" t="str">
            <v>No Aplica</v>
          </cell>
          <cell r="AR209" t="str">
            <v>No Aplica</v>
          </cell>
          <cell r="AS209" t="str">
            <v>No Aplica</v>
          </cell>
          <cell r="AT209" t="str">
            <v>No Aplica</v>
          </cell>
          <cell r="AU209" t="str">
            <v>No Aplica</v>
          </cell>
          <cell r="AV209" t="str">
            <v>No Aplica</v>
          </cell>
          <cell r="AW209" t="str">
            <v>No Aplica</v>
          </cell>
          <cell r="AX209" t="str">
            <v>No Aplica</v>
          </cell>
          <cell r="AY209" t="str">
            <v>No Aplica</v>
          </cell>
          <cell r="AZ209" t="str">
            <v>No Aplica</v>
          </cell>
          <cell r="BA209" t="str">
            <v>No Aplica</v>
          </cell>
          <cell r="BB209" t="str">
            <v>No Aplica</v>
          </cell>
          <cell r="BC209" t="str">
            <v>No Aplica</v>
          </cell>
          <cell r="BD209" t="str">
            <v>No Aplica</v>
          </cell>
          <cell r="BE209" t="str">
            <v>No Aplica</v>
          </cell>
          <cell r="BF209" t="str">
            <v>No Aplica</v>
          </cell>
          <cell r="BG209" t="str">
            <v>No Aplica</v>
          </cell>
          <cell r="BH209" t="str">
            <v>No Aplica</v>
          </cell>
          <cell r="BI209" t="str">
            <v>No Aplica</v>
          </cell>
          <cell r="BJ209" t="str">
            <v>No Aplica</v>
          </cell>
          <cell r="BK209" t="str">
            <v>No Aplica</v>
          </cell>
          <cell r="BL209" t="str">
            <v>No Aplica</v>
          </cell>
          <cell r="BM209" t="str">
            <v>Plan de Acción Proyecto de inversión 1125 Fortalecimiento y modernización de la gestión pública distritalSGCContratación</v>
          </cell>
          <cell r="BN209" t="str">
            <v>El indicador permite asegurar el cumplimiento oportuno y eficaz en la revisión de los procesos precontractuales que son radicados por las dependencias de la Secretaría General de la Alcaldía Mayor de Bogotá D.C en la Dirección de Contratación.</v>
          </cell>
          <cell r="BO209" t="str">
            <v>Desarrollar los procesos contractuales de manera efectiva los bienes y servicios de acuerdo a las necesidades de los procesos, cumpliendo con los requisitos legales y los establecidos por la Entidad
Planear y estructurar los contratos los bienes y servicios de acuerdo a las necesidades de los procesos, cumpliendo con los requisitos legales y los establecidos por la Entidad</v>
          </cell>
          <cell r="BP209" t="str">
            <v>Facilita el cumplimiento oportuno y eficaz de la revisión de los procesos precontractuales radicados en la Dirección de Contratación.</v>
          </cell>
          <cell r="BQ209" t="str">
            <v>Matriz Seguimiento Procesos precontractuales de la Dirección de Contratación</v>
          </cell>
          <cell r="BR209" t="str">
            <v>constante</v>
          </cell>
          <cell r="BS209">
            <v>1</v>
          </cell>
          <cell r="BT209">
            <v>1</v>
          </cell>
          <cell r="BU209">
            <v>1</v>
          </cell>
          <cell r="BV209">
            <v>1</v>
          </cell>
          <cell r="BW209">
            <v>1</v>
          </cell>
          <cell r="BX209">
            <v>1</v>
          </cell>
          <cell r="BY209">
            <v>1</v>
          </cell>
          <cell r="BZ209">
            <v>1</v>
          </cell>
          <cell r="CA209">
            <v>1</v>
          </cell>
          <cell r="CB209">
            <v>1</v>
          </cell>
          <cell r="CC209">
            <v>1</v>
          </cell>
          <cell r="CD209">
            <v>1</v>
          </cell>
          <cell r="CE209">
            <v>1</v>
          </cell>
          <cell r="CF209">
            <v>1</v>
          </cell>
          <cell r="CG209">
            <v>1</v>
          </cell>
          <cell r="CH209">
            <v>1</v>
          </cell>
          <cell r="CI209">
            <v>1</v>
          </cell>
          <cell r="CJ209">
            <v>1</v>
          </cell>
          <cell r="CK209">
            <v>1</v>
          </cell>
          <cell r="CL209">
            <v>1</v>
          </cell>
          <cell r="CM209">
            <v>1</v>
          </cell>
          <cell r="CN209">
            <v>1</v>
          </cell>
          <cell r="CO209">
            <v>1</v>
          </cell>
          <cell r="CP209">
            <v>1</v>
          </cell>
          <cell r="CQ209">
            <v>1</v>
          </cell>
          <cell r="CR209">
            <v>1</v>
          </cell>
          <cell r="CS209">
            <v>499</v>
          </cell>
          <cell r="CT209">
            <v>499</v>
          </cell>
          <cell r="CU209" t="str">
            <v>La Dirección de Contratación durante el mes de enero gestionó al 100% y de manera oportuna un total de 499 solicitudes de contratación, 497 correspondiente a contratación directa y 2 procesos en modalidades de selección pública de oferentes, de acuerdo a lo anterior se observa para este mes un alto flujo de solicitudes de contratación directa teniendo en cuenta que la entidad en esta vigencia contrato durante este mes prestaciones de servicios con personas naturales para apoyar los diferentes proyectos de inversión de la entidad. Por otro lado, no se mostró un alto grado de radicación de solicitudes en otras modalidades de selección teniendo en cuenta que las dependencias se encontraban estructurando los procesos y adelantando los estudios de mercado.</v>
          </cell>
          <cell r="CV209"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CW209" t="str">
            <v>Gracias a la efectividad en el ajuste de los documentos precontractuales, los procesos de contratación de inicio de la vigencia se adelantarón sin contratiempos y se cumplió con lo estipulado en el PAA 2019. Lo anterior permitió contratar en el tiempo planeado, al personal requrido para el inicio de actividades de la vigencia 2019 en la Secretaría General.</v>
          </cell>
          <cell r="CX209">
            <v>68</v>
          </cell>
          <cell r="CY209">
            <v>68</v>
          </cell>
          <cell r="CZ209" t="str">
            <v>Durante el mes de febrero se muestra una radicación de 56 procesos de contratación en la modalidad de contratación directa y 12 en otras modalidades de selección, lo anterior teniendo en cuenta que la entidad gestionó un número significativo de solicitudes durante el mes de enero correspondiente a prestaciones de servicios con personas naturales, en tal sentido descendió la contratación directa, por otro lado la contratación en modalidades de contratación pública de oferentes aumentó con respecto al mes anterior, teniendo en cuenta que las dependencias iniciaron con los procesos de estructuración de estudios previos y a la diligencia de la Dirección de Contratación al adelantar mesas de estudios de mercado para la pronta radicación de los procesos de selección en modalidades de selección públicas.</v>
          </cell>
          <cell r="DA209"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DB209" t="str">
            <v>Gracias a la gestión de la Dirección de Contratación y al trabajo desarrollado en las mesas de trabajo (Mesas de Estudio de Mercado), se mejoraron los tiempos de radicación de los documentos de la etapa precontractual, por parte de las diferentes áreas de la Secretaría General.</v>
          </cell>
          <cell r="DC209">
            <v>51</v>
          </cell>
          <cell r="DD209">
            <v>51</v>
          </cell>
          <cell r="DE209" t="str">
            <v>Durante el mes de marzo se evidencia la gestión de un total de 36 solicitudes de contratación en la modalidad de contratación directa y 15 en otras modalidades de selección, lo anterior teniendo en cuenta que las dependencias iniciaron la contratación de mantenimientos que son de carácter exclusivo con algunas empresas, de igual forma se evidencia contratación directa con diferentes personas jurídicas que prestan servicios a la entidad por medio de convenios o contratos interadministrativos, así como prestaciones de servicios. Así mismo se observa un incremento en las modalidades de selección pública de oferentes teniendo en cuenta la programación del Plan Anual de Adquisiciones</v>
          </cell>
          <cell r="DF209"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DG209" t="str">
            <v>Gracias a la gestión de la Dirección de Contratación, se redujeron los errores que usualmente  se presentan en la etapa precontractual de los procesos radicados por las diferentes áreas de la Secretaría General.</v>
          </cell>
          <cell r="DH209">
            <v>58</v>
          </cell>
          <cell r="DI209">
            <v>58</v>
          </cell>
          <cell r="DJ209" t="str">
            <v>Durante el mes de abril de 2019 se observa una gestión de un total de 58 procesos de contratación distribuidos en 45 procesos en la modalidad de contratación directa y 13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incremento de la gestión de la Dirección de Contratación con respecto al mes anterior de 7 procesos más, incrementándose la contratación directa en este periodo principalmente de personas naturales,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v>
          </cell>
          <cell r="DK209"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DL209" t="str">
            <v>Los benefecios obtenidos con la gestión de la Dirección de Contratación se observan principalmente en que las dependencias pueden satisfacer las necesidades de contratación de manera oportuna y de acuerdo con la normatividad y los procedimientos vigentes.</v>
          </cell>
          <cell r="DM209">
            <v>85</v>
          </cell>
          <cell r="DN209">
            <v>85</v>
          </cell>
          <cell r="DO209" t="str">
            <v>Durante el mes de Mayo de 2019 se observa una gestión de un total de 85 procesos de contratación distribuidos en 69 procesos en la modalidad de contratación directa y 16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incremento de la gestión de la Dirección de Contratación con respecto al mes anterior de 27 procesos más, incrementándose la contratación directa en este periodo principalmente,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
De igual forma se observa con respecto al indice de ajustes, que la Dirección de Contratación viene cumpliendo con el limite establecido y ha gestionado los procesos de manera oportuna y eficaz.</v>
          </cell>
          <cell r="DP209" t="str">
            <v>Las principales dificultades que se presentaron durante el mes de mayo es la radicación incompleta de la documentación por parte de las dependecias con el lleno de requisitos jurídicos para proceceder a la contratación, no obstante, fueron subsanado de manera rapida.</v>
          </cell>
          <cell r="DQ209" t="str">
            <v>Los benefecios obtenidos con la gestión de la Dirección de Contratación se observan principalmente en que las dependencias pueden satisfacer las necesidades de contratación de manera oportuna y de acuerdo con la normatividad y los procedimientos vigentes. De icual forma se garantiza el cumplimiento de los plazos de la Ley de Garantías que inicia en el mes de junio de 2019.</v>
          </cell>
          <cell r="DR209">
            <v>28</v>
          </cell>
          <cell r="DS209">
            <v>28</v>
          </cell>
          <cell r="DT209" t="str">
            <v>Durante el mes de Junio de 2019 se observa una gestión de un total de 28 procesos de contratación distribuidos en 26 procesos en la modalidad de contratación directa y 2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disminución de la gestión de la Dirección de Contratación con respecto al mes anterior de 57 procesos, lo anterior obedecería principalmente a la directriz remitida por la Dirección de Contratación y la Subsecretaría Corporativa, según la cual se solicita a las dependencias radicar los procesos de contratación directa en el mes de mayo de 2019, teniendo en cuenta el inicio de la Ley de garantías en el mes de Junio del presente año( Circular 4 de 2019 /3-2019-12480). En tal sentido se gestionaron procesos de selección en la modalidad de contratación directa que no fueron radicados en el mes de mayo, pero que por necesidad del servicio en la dependencias se debió tramitar de acuerdo a la solicitud radicada y sustentaría de la disminución expuesta.
De igual forma se observa con respecto al indice de ajustes, que la Dirección de Contratación viene cumpliendo con el limite establecido y ha gestionado los procesos de manera oportuna y eficaz.</v>
          </cell>
          <cell r="DU209" t="str">
            <v xml:space="preserve">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 </v>
          </cell>
          <cell r="DV209" t="str">
            <v>Los benefecios obtenidos con la gestión de la Dirección de Contratación se observan principalmente en que las dependencias pueden satisfacer las necesidades de contratación de manera oportuna y de acuerdo con la normatividad y los procedimientos vigentes.</v>
          </cell>
          <cell r="DW209">
            <v>10</v>
          </cell>
          <cell r="DX209">
            <v>10</v>
          </cell>
          <cell r="DY209" t="str">
            <v xml:space="preserve"> Durante el mes de julio de 2019 se observa una gestión de un total de 10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una disminución de la gestión de la Dirección de Contratación con respecto al mes anterior de 18 procesos, lo anterior teniendo en cuenta que durante el mes de julio no se gestionó procesos en la modalidad de contratación directa por la entrada en vigencia de la Ley de garantías. En tal sentido se gestionaron procesos de selección pública de oferentes de acuerdo a la programación de las dependencias</v>
          </cell>
          <cell r="DZ209" t="str">
            <v xml:space="preserve">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 </v>
          </cell>
          <cell r="EA209" t="str">
            <v>Los benefecios obtenidos con la gestión de la Dirección de Contratación se observan principalmente en que las dependencias pueden satisfacer las necesidades de contratación de manera oportuna y de acuerdo con la normatividad y los procedimientos vigentes.</v>
          </cell>
          <cell r="EB209">
            <v>2</v>
          </cell>
          <cell r="EC209">
            <v>2</v>
          </cell>
          <cell r="ED209" t="str">
            <v>Durante el mes de agosto de 2019 se observa una gestión de un proceso de contratación en otras modalidades de selección pública de oferentes gestionado oportunamente, lo anterior teniendo en cuenta la programación de las dependencias en la ejecución del plan anual de adquisiciones y las necesidades de contratación por parte de los proyectos de inversión, así como de los rubros de funcionamiento de la Entidad. De igual forma se gestionó una solicitud de contratación directa con persona natural pese a la Ley de Garantías, teniendo en cuenta que existía orden judicial (tutela) para adelantarla. Se observa una disminución de la gestión de la Dirección de Contratación con respecto al mes anterior de 8 procesos,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v>
          </cell>
          <cell r="EE209" t="str">
            <v>Durante el mes de agosto no se reportan dificultades en el proceso de contratación</v>
          </cell>
          <cell r="EF209" t="str">
            <v>Los benefecios obtenidos con la gestión de la Dirección de Contratación se observan principalmente en que las dependencias pueden satisfacer las necesidades de contratación de manera oportuna y de acuerdo con la normatividad y los procedimientos vigentes.</v>
          </cell>
          <cell r="EG209">
            <v>3</v>
          </cell>
          <cell r="EH209">
            <v>3</v>
          </cell>
          <cell r="EI209" t="str">
            <v>• Durante el mes de septiembre de 2019 se observa una gestión de tres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 aumento de la gestión de la Dirección de Contratación con respecto al mes anterior de 2 procesos más,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v>
          </cell>
          <cell r="EJ209" t="str">
            <v>Durante el mes de septiembre no se reportan dificultades en el proceso de contratación</v>
          </cell>
          <cell r="EK209" t="str">
            <v>Los benefecios obtenidos con la gestión de la Dirección de Contratación se observan principalmente en que las dependencias pueden satisfacer las necesidades de contratación de manera oportuna y de acuerdo con la normatividad y los procedimientos vigentes.</v>
          </cell>
          <cell r="EL209">
            <v>7</v>
          </cell>
          <cell r="EM209">
            <v>7</v>
          </cell>
          <cell r="EN209" t="str">
            <v>• Durante el mes de OCTUBRE de 2019 se observa una gestión de cuatro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 aumento de la gestión de la Dirección de Contratación con respecto al mes anterior de 1 proceso más,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 Así mismo y luego de terminada la Ley de Garantías que prohibia la contratación directa, se gestionaron tres procesos de contratación con personas naturales de conformidad con lo planeado por las dependencias solicitantes.</v>
          </cell>
          <cell r="EO209" t="str">
            <v>Durante el mes de Octubre no se reportan dificultades en el proceso de contratación</v>
          </cell>
          <cell r="EP209" t="str">
            <v>Los benefecios obtenidos con la gestión de la Dirección de Contratación se observan principalmente en que las dependencias pueden satisfacer las necesidades de contratación de manera oportuna y de acuerdo con la normatividad y los procedimientos vigentes.</v>
          </cell>
          <cell r="EQ209">
            <v>267</v>
          </cell>
          <cell r="ER209">
            <v>267</v>
          </cell>
          <cell r="ES209" t="str">
            <v>• Durante el mes de NOVIEMBRE  de 2019 se observa una gestión de 269 procesos de contratación, de los cuales 267 corresponden a la modalidad de contratación directa y 2 a procesos de selección pública de oferentes, lo anterior teniendo en cuenta que en su mayoría los contratos de prestación de servicios con personas naturales vencieron en el mes de noviembre de la presente vigencia, generando que varias dependencias  solicitaran la contratación bajo la modalidad de contratación directa a fin de satisfacer las necesidades de cada una de conformidad con sus metas y funciones. Así mismo se observa que disminuyó considerablemente el trámite de procesos de selección Pública de oferentes, toda vez que las dependencias cumplieron con la programación para adelantar dichos procesos de conformidad con los plazos pactados en el segundo bimestre de la presente vigencia.</v>
          </cell>
          <cell r="ET209" t="str">
            <v>Durante el mes denoviembre no se reportan dificultades en el proceso de contratación</v>
          </cell>
          <cell r="EU209" t="str">
            <v>Los benefecios obtenidos con la gestión de la Dirección de Contratación se observan principalmente en que las dependencias pueden satisfacer las necesidades de contratación de manera oportuna y de acuerdo con la normatividad y los procedimientos vigentes.</v>
          </cell>
          <cell r="EV209">
            <v>31</v>
          </cell>
          <cell r="EW209">
            <v>31</v>
          </cell>
          <cell r="EX209" t="str">
            <v xml:space="preserve">
• Durante el mes de DICIEMBRE  de 2019 se observa una gestión de 31 procesos de contratación en la modalidad de contratación directa. Lo anterior obedece a que varias dependencias a fin de satisfacer las necesidades de conformidad con sus metas y funciones requirieron solicitar la contratación de personas naturales, teniendo en cuenta que la mayoría de los contratos de prestación de servicios con personas naturales vencieron en el mes de noviembre de 2019, razón por la cual se adelantaron las mismas. Así mismo, se observa que disminuyó considerablemente el trámite de procesos de selección Pública de oferentes, toda vez que las dependencias cumplieron con la programación para adelantar los procesos de conformidad con los plazos pactados en el segundo bimestre de la presente vigencia.</v>
          </cell>
          <cell r="EY209" t="str">
            <v>Durante lo corrdido del mes de diciembre no se reportan dificultades en el proceso de contratación</v>
          </cell>
          <cell r="EZ209" t="str">
            <v>Los benefecios obtenidos con la gestión de la Dirección de Contratación se observan principalmente en que las dependencias pueden satisfacer las necesidades de contratación de manera oportuna y de acuerdo con la normatividad y los procedimientos vigentes.</v>
          </cell>
          <cell r="FA209">
            <v>1109</v>
          </cell>
          <cell r="FB209">
            <v>0</v>
          </cell>
          <cell r="FC209" t="str">
            <v>Cumple</v>
          </cell>
          <cell r="FD209" t="str">
            <v>Cumplido</v>
          </cell>
          <cell r="FE209" t="str">
            <v>Cumplido</v>
          </cell>
          <cell r="FF209" t="str">
            <v>Adecuado</v>
          </cell>
          <cell r="FG209" t="str">
            <v>Coherente</v>
          </cell>
          <cell r="FH209" t="str">
            <v>Difiere</v>
          </cell>
          <cell r="FI209" t="str">
            <v>Concuerda</v>
          </cell>
          <cell r="FJ209" t="str">
            <v>Relación directa</v>
          </cell>
          <cell r="FK209" t="str">
            <v>Adecuado</v>
          </cell>
          <cell r="FL209" t="str">
            <v>Oportuna</v>
          </cell>
          <cell r="FM209" t="str">
            <v xml:space="preserve">C6- El avance cuantitativo es diferente al avance cualitativo. Es importante incluir el número exacto de solicitudes radicadas y de solicitudes revisadas, pues este indicador es de demanda y debe reflejar el comportamiento mensual. </v>
          </cell>
          <cell r="FN209" t="str">
            <v>Luisa Fernanda Ortiz</v>
          </cell>
          <cell r="FO209" t="str">
            <v>Cumple</v>
          </cell>
          <cell r="FP209" t="str">
            <v>Cumplido</v>
          </cell>
          <cell r="FQ209" t="e">
            <v>#N/A</v>
          </cell>
          <cell r="FR209" t="str">
            <v>Adecuado</v>
          </cell>
          <cell r="FS209" t="str">
            <v>Coherente</v>
          </cell>
          <cell r="FT209" t="str">
            <v>Concuerda</v>
          </cell>
          <cell r="FU209" t="str">
            <v>Concuerda</v>
          </cell>
          <cell r="FV209" t="str">
            <v>Relación directa</v>
          </cell>
          <cell r="FW209" t="str">
            <v>Adecuado</v>
          </cell>
          <cell r="FX209" t="str">
            <v>Oportuna</v>
          </cell>
          <cell r="FY209" t="str">
            <v>El indicador se reportó adecuadamente durante el segundo trimestre, se acogieron las recomendaciones realizadas por la OAP, el reporte es coherente, suficiente, articulado, consistente y oportuno</v>
          </cell>
          <cell r="FZ209" t="str">
            <v>Luisa Fernanda Ortiz</v>
          </cell>
          <cell r="GA209" t="str">
            <v>Cumple</v>
          </cell>
          <cell r="GB209" t="str">
            <v>Cumplido</v>
          </cell>
          <cell r="GC209" t="e">
            <v>#N/A</v>
          </cell>
          <cell r="GD209" t="str">
            <v>Adecuado</v>
          </cell>
          <cell r="GE209" t="str">
            <v>Coherente</v>
          </cell>
          <cell r="GF209" t="str">
            <v>Concuerda</v>
          </cell>
          <cell r="GG209" t="str">
            <v>Concuerda</v>
          </cell>
          <cell r="GH209" t="str">
            <v>Relación directa</v>
          </cell>
          <cell r="GI209" t="str">
            <v>Indeterminado</v>
          </cell>
          <cell r="GJ209" t="str">
            <v>No oportuna</v>
          </cell>
          <cell r="GK209" t="str">
            <v>Es necesario subir las evidencias y notificar el reporte de la información de manera oportuna.</v>
          </cell>
          <cell r="GL209" t="str">
            <v>Diego Daza</v>
          </cell>
          <cell r="GM209" t="str">
            <v>Cumple</v>
          </cell>
          <cell r="GN209" t="str">
            <v>Cumplido</v>
          </cell>
          <cell r="GO209" t="e">
            <v>#N/A</v>
          </cell>
          <cell r="GP209" t="str">
            <v>Adecuado</v>
          </cell>
          <cell r="GQ209" t="str">
            <v>Coherente</v>
          </cell>
          <cell r="GR209" t="str">
            <v>Concuerda</v>
          </cell>
          <cell r="GS209" t="str">
            <v>Concuerda</v>
          </cell>
          <cell r="GT209" t="str">
            <v>Relación directa</v>
          </cell>
          <cell r="GU209" t="str">
            <v>No adecuado</v>
          </cell>
          <cell r="GV209" t="str">
            <v>Oportuna</v>
          </cell>
          <cell r="GW209" t="str">
            <v>El reporte del indicador es adecuado, coherente, suficiente, articulado, consistente y oportuno, durante este periodo; sin embargo, para el mes de octubre, se subieron evidencias que no corresponden al reporte del indicador.Por lo anterior, se solicita revisar las evidencias y aportar los docuemntos que dan cuenta de la gestión, tal como se hizo durante los meses de noviembre y diciembre. Por otra parte, cabe resaltar que se acogieron las recomendaciones realizadas por la OAP</v>
          </cell>
          <cell r="GX209" t="str">
            <v>Diego Daza</v>
          </cell>
          <cell r="GY209">
            <v>1</v>
          </cell>
          <cell r="GZ209">
            <v>1</v>
          </cell>
          <cell r="HA209">
            <v>1</v>
          </cell>
          <cell r="HB209">
            <v>1</v>
          </cell>
          <cell r="HC209">
            <v>1</v>
          </cell>
          <cell r="HD209">
            <v>1</v>
          </cell>
          <cell r="HE209">
            <v>1</v>
          </cell>
          <cell r="HF209">
            <v>1</v>
          </cell>
          <cell r="HG209">
            <v>1</v>
          </cell>
          <cell r="HH209">
            <v>1</v>
          </cell>
          <cell r="HI209">
            <v>1</v>
          </cell>
          <cell r="HJ209">
            <v>1</v>
          </cell>
          <cell r="HK209">
            <v>1109</v>
          </cell>
          <cell r="HL209">
            <v>1</v>
          </cell>
          <cell r="HM209">
            <v>1</v>
          </cell>
          <cell r="HN209">
            <v>1</v>
          </cell>
          <cell r="HO209">
            <v>1</v>
          </cell>
          <cell r="HP209">
            <v>1</v>
          </cell>
          <cell r="HQ209">
            <v>1</v>
          </cell>
          <cell r="HR209">
            <v>1</v>
          </cell>
          <cell r="HS209">
            <v>1</v>
          </cell>
          <cell r="HT209">
            <v>1</v>
          </cell>
          <cell r="HU209">
            <v>1</v>
          </cell>
          <cell r="HV209">
            <v>1</v>
          </cell>
          <cell r="HW209">
            <v>1</v>
          </cell>
          <cell r="HX209">
            <v>1</v>
          </cell>
          <cell r="HY209">
            <v>1</v>
          </cell>
          <cell r="HZ209">
            <v>1</v>
          </cell>
          <cell r="IA209">
            <v>1</v>
          </cell>
          <cell r="IB209">
            <v>1</v>
          </cell>
          <cell r="IC209">
            <v>1</v>
          </cell>
          <cell r="ID209">
            <v>1</v>
          </cell>
          <cell r="IE209">
            <v>1</v>
          </cell>
          <cell r="IF209">
            <v>1</v>
          </cell>
          <cell r="IG209">
            <v>1</v>
          </cell>
          <cell r="IH209">
            <v>1</v>
          </cell>
          <cell r="II209">
            <v>1</v>
          </cell>
          <cell r="IJ209">
            <v>1</v>
          </cell>
          <cell r="IK209">
            <v>1</v>
          </cell>
          <cell r="IL209">
            <v>1</v>
          </cell>
          <cell r="IM209">
            <v>1</v>
          </cell>
          <cell r="IN209">
            <v>1</v>
          </cell>
          <cell r="IP209">
            <v>1</v>
          </cell>
          <cell r="IQ209">
            <v>1</v>
          </cell>
          <cell r="IR209">
            <v>1</v>
          </cell>
          <cell r="IS209">
            <v>1</v>
          </cell>
        </row>
        <row r="210">
          <cell r="A210">
            <v>52</v>
          </cell>
          <cell r="B210" t="str">
            <v>Subsecretaría de Servicio a la Ciudadanía</v>
          </cell>
          <cell r="C210" t="str">
            <v xml:space="preserve">
Subsecretario de Servicio a la Ciudadanía</v>
          </cell>
          <cell r="D210" t="str">
            <v>Fernando José Estupiñan Vargas</v>
          </cell>
          <cell r="E210" t="str">
            <v>P2 -  SERVICIO AL CIUDADANO</v>
          </cell>
          <cell r="F210" t="str">
            <v xml:space="preserve">P2O1 Mejorar la experiencia de la ciudadanía, con enfoque diferencial y preferencial, en su relación con la Administración Distrital </v>
          </cell>
          <cell r="G210"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210" t="str">
            <v xml:space="preserve">Mantener el número de días promedio en el direccionamiento de las peticiones ciudadanas </v>
          </cell>
          <cell r="I210" t="str">
            <v xml:space="preserve">Días promedio en el direccionamiento de las peticiones ciudadanas </v>
          </cell>
          <cell r="J210" t="str">
            <v xml:space="preserve">Incluye todas las actividades que permitan mantener el estándar de calidad en el direccionamiento de las peticiones ciudadanas toda vez que estas contribuyan a mejorar la experiencia de los ciudadanos en su interacción con la Administración Distrital y por tanto su satisfacción con los servicios que recibe por parte de la Secretaría General. </v>
          </cell>
          <cell r="K210" t="str">
            <v xml:space="preserve">  Promedio de días de direccionamiento de peticiones ciudadanas registradas en la Central del SDQS hacia las entidades competentes     </v>
          </cell>
          <cell r="L210" t="str">
            <v>Promedio de días de direccionamiento de peticiones ciudadanas registradas en la Central del SDQS hacia las entidades competentes</v>
          </cell>
          <cell r="M210">
            <v>0</v>
          </cell>
          <cell r="O210" t="str">
            <v>Atención eficiente a la ciudadanía</v>
          </cell>
          <cell r="P210" t="str">
            <v>Evaluar la satisfacción del ciudadano por el servicio prestados en los diferentes canales de atención
Implementar Inteligencia de Negocios para los Sistemas de Información de la SSC
Optimizar la Guía de Trámites y Servicios
Optimizar los sistemas de información de la Subsecretaría de Servicio al ciudadano</v>
          </cell>
          <cell r="Q210" t="str">
            <v xml:space="preserve">Reporte consolidado del tiempo promedio de direccionamiento de peticiones ciudadanas </v>
          </cell>
          <cell r="R210" t="str">
            <v xml:space="preserve">Mantener un estándar en el tiempo de direccionamiento de peticiones ciudadanas permite que estas sean gestionadas y atendidas a tiempo por la entidad competente, fortaleciendo la comunicación con la ciudadanía, así como su confianza en la institucionalidad. </v>
          </cell>
          <cell r="S210" t="str">
            <v>Constante</v>
          </cell>
          <cell r="T210" t="str">
            <v>Constante</v>
          </cell>
          <cell r="U210" t="str">
            <v>Número</v>
          </cell>
          <cell r="V210" t="str">
            <v xml:space="preserve">Eficacia </v>
          </cell>
          <cell r="W210" t="str">
            <v>Resultado</v>
          </cell>
          <cell r="X210">
            <v>2016</v>
          </cell>
          <cell r="Y210">
            <v>0</v>
          </cell>
          <cell r="Z210">
            <v>2016</v>
          </cell>
          <cell r="AA210">
            <v>0</v>
          </cell>
          <cell r="AB210">
            <v>3</v>
          </cell>
          <cell r="AC210">
            <v>3</v>
          </cell>
          <cell r="AD210">
            <v>3</v>
          </cell>
          <cell r="AE210">
            <v>3</v>
          </cell>
          <cell r="AF210">
            <v>3</v>
          </cell>
          <cell r="AG210" t="str">
            <v>No Aplica</v>
          </cell>
          <cell r="AH210" t="str">
            <v>No Aplica</v>
          </cell>
          <cell r="AI210" t="str">
            <v>No Aplica</v>
          </cell>
          <cell r="AJ210">
            <v>1</v>
          </cell>
          <cell r="AK210">
            <v>1</v>
          </cell>
          <cell r="AL210">
            <v>1126</v>
          </cell>
          <cell r="AM210" t="str">
            <v>Implementación de un nuevo enfoque de servicio a la ciudadanía</v>
          </cell>
          <cell r="AN210">
            <v>1</v>
          </cell>
          <cell r="AO210" t="str">
            <v>Gestión del Sistema Distrital de servicio a la ciudadanía</v>
          </cell>
          <cell r="AP210" t="str">
            <v>No Aplica</v>
          </cell>
          <cell r="AQ210" t="str">
            <v>No Aplica</v>
          </cell>
          <cell r="AR210" t="str">
            <v>No Aplica</v>
          </cell>
          <cell r="AS210" t="str">
            <v>No Aplica</v>
          </cell>
          <cell r="AT210" t="str">
            <v>No Aplica</v>
          </cell>
          <cell r="AU210" t="str">
            <v>No Aplica</v>
          </cell>
          <cell r="AV210" t="str">
            <v>No Aplica</v>
          </cell>
          <cell r="AW210" t="str">
            <v>No Aplica</v>
          </cell>
          <cell r="AX210" t="str">
            <v>No Aplica</v>
          </cell>
          <cell r="AY210" t="str">
            <v>No Aplica</v>
          </cell>
          <cell r="AZ210" t="str">
            <v>No Aplica</v>
          </cell>
          <cell r="BA210" t="str">
            <v>No Aplica</v>
          </cell>
          <cell r="BB210" t="str">
            <v>No Aplica</v>
          </cell>
          <cell r="BC210" t="str">
            <v>No Aplica</v>
          </cell>
          <cell r="BD210" t="str">
            <v>No Aplica</v>
          </cell>
          <cell r="BE210" t="str">
            <v>No Aplica</v>
          </cell>
          <cell r="BF210" t="str">
            <v>No Aplica</v>
          </cell>
          <cell r="BG210" t="str">
            <v>No Aplica</v>
          </cell>
          <cell r="BH210" t="str">
            <v>No Aplica</v>
          </cell>
          <cell r="BI210" t="str">
            <v>No Aplica</v>
          </cell>
          <cell r="BJ210" t="str">
            <v>No Aplica</v>
          </cell>
          <cell r="BK210" t="str">
            <v>No Aplica</v>
          </cell>
          <cell r="BL210" t="str">
            <v>No Aplica</v>
          </cell>
          <cell r="BM210" t="str">
            <v>Plan de Acción Proyecto de inversión 1126 Implementación de un nuevo enfoque de servicio a la ciudadaníaSGCGestión del Sistema Distrital de servicio a la ciudadanía</v>
          </cell>
          <cell r="BN210" t="str">
            <v xml:space="preserve">Incluye todas las actividades que permitan mantener el estándar de calidad en el direccionamiento de las peticiones ciudadanas toda vez que estas contribuyan a mejorar la experiencia de los ciudadanos en su interacción con la Administración Distrital y por tanto su satisfacción con los servicios que recibe por parte de la Secretaría General. </v>
          </cell>
          <cell r="BO210" t="str">
            <v>Evaluar la satisfacción del ciudadano por el servicio prestados en los diferentes canales de atención
Implementar Inteligencia de Negocios para los Sistemas de Información de la SSC
Optimizar la Guía de Trámites y Servicios
Optimizar los sistemas de información de la Subsecretaría de Servicio al ciudadano</v>
          </cell>
          <cell r="BP210" t="str">
            <v xml:space="preserve">Mantener un estándar en el tiempo de direccionamiento de peticiones ciudadanas permite que estas sean gestionadas y atendidas a tiempo por la entidad competente, fortaleciendo la comunicación con la ciudadanía, así como su confianza en la institucionalidad. </v>
          </cell>
          <cell r="BQ210" t="str">
            <v xml:space="preserve">Reporte consolidado del tiempo promedio de direccionamiento de peticiones ciudadanas </v>
          </cell>
          <cell r="BR210" t="str">
            <v>Constante</v>
          </cell>
          <cell r="BS210">
            <v>3</v>
          </cell>
          <cell r="BT210">
            <v>3</v>
          </cell>
          <cell r="BU210">
            <v>3</v>
          </cell>
          <cell r="BV210">
            <v>3</v>
          </cell>
          <cell r="BW210">
            <v>3</v>
          </cell>
          <cell r="BX210">
            <v>3</v>
          </cell>
          <cell r="BY210">
            <v>3</v>
          </cell>
          <cell r="BZ210">
            <v>3</v>
          </cell>
          <cell r="CA210">
            <v>3</v>
          </cell>
          <cell r="CB210">
            <v>3</v>
          </cell>
          <cell r="CC210">
            <v>3</v>
          </cell>
          <cell r="CD210">
            <v>3</v>
          </cell>
          <cell r="CE210">
            <v>3</v>
          </cell>
          <cell r="CF210">
            <v>3</v>
          </cell>
          <cell r="CG210">
            <v>3</v>
          </cell>
          <cell r="CH210">
            <v>3</v>
          </cell>
          <cell r="CI210">
            <v>3</v>
          </cell>
          <cell r="CJ210">
            <v>3</v>
          </cell>
          <cell r="CK210">
            <v>3</v>
          </cell>
          <cell r="CL210">
            <v>3</v>
          </cell>
          <cell r="CM210">
            <v>3</v>
          </cell>
          <cell r="CN210">
            <v>3</v>
          </cell>
          <cell r="CO210">
            <v>3</v>
          </cell>
          <cell r="CP210">
            <v>3</v>
          </cell>
          <cell r="CQ210">
            <v>3</v>
          </cell>
          <cell r="CR210">
            <v>3</v>
          </cell>
          <cell r="CS210">
            <v>1.33</v>
          </cell>
          <cell r="CT210" t="str">
            <v/>
          </cell>
          <cell r="CU210" t="str">
            <v>Para la vigencia 2019 y como parte de la optimización de los sistemas de información de la SSC, se identificó la necesidad de realizar la contratación de una solución tecnológica denominada Buscador Inteligente, para la Guía de Trámites y Servicios. De otra parte, la Subsecretaría de Servicio a la Ciudadanía, a través de la Dirección de Calidad se encuentra ejecutando actividades de monitoreo y seguimiento a la calidad del servicio prestado en los puntos de atención de la Red CADE.</v>
          </cell>
          <cell r="CV210" t="str">
            <v>N/A</v>
          </cell>
          <cell r="CW210"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CX210">
            <v>1.29</v>
          </cell>
          <cell r="CY210" t="str">
            <v/>
          </cell>
          <cell r="CZ210" t="str">
            <v xml:space="preserve">Durante el mes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v>
          </cell>
          <cell r="DA210" t="str">
            <v>N/A</v>
          </cell>
          <cell r="DB210" t="str">
            <v xml:space="preserve">La estrategia de comunicaciones tiene como propósito que los ciudadanos reconozcan las funcionalidades del nuevo SuperCADE Virtual y hagan uso de sus telefónos móviles para la consulta de información en la Guía de Trámites y Servicios;  noticias de interés a través de @195Bogota, y puedan interponer peticiones ciudadanas de temas relativos </v>
          </cell>
          <cell r="DC210">
            <v>1.33</v>
          </cell>
          <cell r="DD210" t="str">
            <v/>
          </cell>
          <cell r="DE210" t="str">
            <v>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la versión iOS de la misma.</v>
          </cell>
          <cell r="DF210" t="str">
            <v>N/A</v>
          </cell>
          <cell r="DG210" t="str">
            <v xml:space="preserve">Con la estrategia de comunicación se logró posicionar la aplicación móvil SuperCADE Virtual, logrando cerca de 9.600 descargas (acumulado) y 205 peticiones ciudadanas durante el mes. De tal manera, se fortaleció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DH210">
            <v>1.44</v>
          </cell>
          <cell r="DI210" t="str">
            <v/>
          </cell>
          <cell r="DJ210" t="str">
            <v xml:space="preserve">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Adicionalmente, se lanzó la versión 1.05 del SuperCADE Virtual, incorporando la funcionalidad de recuperación de contraseña para Bogotá Te Escucha. Durante el mes se logró superar las 10 mil descargas. </v>
          </cell>
          <cell r="DK210" t="str">
            <v>N/A</v>
          </cell>
          <cell r="DL210" t="str">
            <v xml:space="preserve">La aplicación SuperCADE Virtual se encuentra en estabilización, continúa posicionandose logrando más de 10.000 descargas (acumulado). De tal manera, se continúa fortaleciendo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DM210">
            <v>1.34</v>
          </cell>
          <cell r="DN210" t="str">
            <v/>
          </cell>
          <cell r="DO210" t="str">
            <v xml:space="preserve">Se relizó el proceso contractual para adquirir los servicios de Google Platform  para mejorar el buscador de la Guía de Trámites y Servicios. Este proceso fue  adjudicado el 27 de mayo y se procederá a su implementación. </v>
          </cell>
          <cell r="DP210" t="str">
            <v>N/A</v>
          </cell>
          <cell r="DQ210" t="str">
            <v xml:space="preserve">Esta actividad permite contar ya con la solución definida para la mejora del buscador e iniciar el proceso de implementación de la misma para mejorar su uso por parte de la ciudadanía. </v>
          </cell>
          <cell r="DR210">
            <v>1.55</v>
          </cell>
          <cell r="DS210" t="str">
            <v/>
          </cell>
          <cell r="DT210" t="str">
            <v>Se avanza en la implementación del buscador inteligente en la Guía de Trámites y Servicios y el SuperCADE Virtual. Para esta última aplicación se vienen realizando pruebas para el lanzamiento de su siguiente versión. De otra parte, la Subsecretaría de Servicio a la Ciudadanía, a través de la Dirección de Calidad se encuentra ejecutando actividades de monitoreo y seguimiento a la calidad del servicio prestado en los puntos de atención de la Red CADE.</v>
          </cell>
          <cell r="DU210" t="str">
            <v>N/A</v>
          </cell>
          <cell r="DV210"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W210">
            <v>1.41</v>
          </cell>
          <cell r="DX210" t="str">
            <v/>
          </cell>
          <cell r="DY210" t="str">
            <v>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De otra parte, la Subsecretaría de Servicio a la Ciudadanía, a través de la Dirección de Calidad se encuentra ejecutando actividades de monitoreo y seguimiento a la calidad del servicio prestado en los puntos de atención de la Red CADE.</v>
          </cell>
          <cell r="DZ210" t="str">
            <v>N/A</v>
          </cell>
          <cell r="EA210"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De otra parte, los monitoreos permiten realizar seguimiento al cumplimiento de los lineamientos de servicio del Manual de Servicio a la Ciudadanía con el fin de identificar oportunidades de mejora para la prestación de un servicio de calidad a la ciudadanía. </v>
          </cell>
          <cell r="EB210">
            <v>1.64</v>
          </cell>
          <cell r="EC210" t="str">
            <v/>
          </cell>
          <cell r="ED210" t="str">
            <v xml:space="preserve">Una vez implementado el buscador inteligente en la Guía de Trámites y Servicios y el SuperCADE Virtual, durante este mes se realizaron capacitaciones  sobre la administración y funcionalidad de este servicio, dirigidas a los servidores que estarán encargados de su manejo.  Durante el mes de agosto se registraron 47.517 búsquedas realizadas por la ciudadanía en la Guía de Trámites disponible en los canales web y móvil (SuperCADE Virtual). De otra parte, la Subsecretaría de Servicio a la Ciudadanía, a través de la Dirección de Calidad se encuentra ejecutando actividades de monitoreo y seguimiento a la calidad del servicio prestado en los puntos de atención de la Red CADE. Así mismo, para realizar la encuesta de satisfacción de la ciudadanía, se recibieron comentarios de la OAP acerca de la ficha técnica de encuesta remitida, en la que se sugieren modificaciones en las preguntas del cuestionario. </v>
          </cell>
          <cell r="EE210" t="str">
            <v>N/A</v>
          </cell>
          <cell r="EF210" t="str">
            <v>Las capacitaciones funcionales del Buscador Inteligente se realizan con el propósito de transferir el conocimiento a los servidores que se encargarán de la administración y uso de la herramienta, promoviendo la apropiación de estas herramientas que mejoran la experiencia de la ciudadanía en su relacionamiento con la Administración Distrital.  De otra parte, los monitoreos permiten realizar seguimiento al cumplimiento de los lineamientos de servicio del Manual de Servicio a la Ciudadanía con el fin de identificar oportunidades de mejora para la prestación de un servicio de calidad a la ciudadanía. Finalmente, es de gran importancia contar con el concepto técnico de la OAP para el instrumento de encuestas garantice el cumplimiento del objetivo su aplicación.</v>
          </cell>
          <cell r="EG210">
            <v>1.45</v>
          </cell>
          <cell r="EH210" t="str">
            <v/>
          </cell>
          <cell r="EI210" t="str">
            <v xml:space="preserve">El buscador inteligente ya se encuentra totalmente implementado, durante el mes de septiembre se registraron 40.761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septiembre se hicieron monitoreos en el SuperCADE Móvil y en tres CLAV. De otra parte,  se dio inicio al trabajo de campo de la Encuesta de Satisfacción de Servicio a la Ciudadanía 2019, el día 11 de septiembre se realizó la inducción a los servidores que apoyarían la recolección de información y el 16 de septiembre se dio inicio a esta labor en los puntos. </v>
          </cell>
          <cell r="EJ210" t="str">
            <v>N/A</v>
          </cell>
          <cell r="EK210" t="str">
            <v>Los monitoreos permiten realizar seguimiento al cumplimiento de los lineamientos de servicio del Manual de Servicio a la Ciudadanía con el fin de identificar oportunidades de mejora para la prestación de un servicio de calidad a la ciudadanía. Finalmente, es de gran importancia contar con el concepto técnico de la OAP para el instrumento de encuestas garantice el cumplimiento del objetivo su aplicación.</v>
          </cell>
          <cell r="EL210">
            <v>1.65</v>
          </cell>
          <cell r="EM210" t="str">
            <v/>
          </cell>
          <cell r="EN210" t="str">
            <v xml:space="preserve">El buscador inteligente ya se encuentra totalmente implementado, durante el mes de octubre se registraron 42.293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septiembre  se hicieron monitoreos en diez puntos de atención:  en cuatro CLAV, cinco alcaldías locales y el  SuperCADE Móvil . De otra parte,  durante el mes de octubre finalizó el trabajo de campo de la Encuesta de Satisfacción de Servicio a la Ciudadanía 2019. Se procede a realizar todo el proceso de análisis de datos. </v>
          </cell>
          <cell r="EO210" t="str">
            <v>N/A</v>
          </cell>
          <cell r="EP210" t="str">
            <v xml:space="preserve">Los monitoreos permiten realizar seguimiento al cumplimiento de los lineamientos de servicio del Manual de Servicio a la Ciudadanía con el fin de identificar oportunidades de mejora para la prestación de un servicio de calidad a la ciudadanía. De otra parte, el servicio prestado por el buscador inteligente de la Guía de Trámites y Servicios </v>
          </cell>
          <cell r="EQ210">
            <v>1.36</v>
          </cell>
          <cell r="ER210" t="str">
            <v/>
          </cell>
          <cell r="ES210" t="str">
            <v xml:space="preserve">El buscador inteligente continúa en operación, durante el mes de noviembre se registraron 36.995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octubre  se hicieron monitoreos en diez puntos de atención:  en nueve alcaldías locales (Puente Aranda, Bosa, Usme, Chapinero, Rafael Uribe, Ciudad Bolívar, San Cristobal, Mártires y Tunjuelito) y uno en el  SuperCADE Móvil Rafael Uribe. De otra parte,  durante el mes de noviembre se realizó el análisis de datos de la Encuesta de Satisfacción de Servicio a la Ciudadanía 2019. </v>
          </cell>
          <cell r="ET210" t="str">
            <v>N/A</v>
          </cell>
          <cell r="EU210" t="str">
            <v>Los monitoreos permiten realizar seguimiento al cumplimiento de los lineamientos de servicio del Manual de Servicio a la Ciudadanía con el fin de identificar oportunidades de mejora para la prestación de un servicio de calidad a la ciudadanía. De otra parte, el servicio prestado por el buscador inteligente de la Guía de Trámites y Servicios mejora la experiencia de la ciudadanía en la búsqueda de información relativa a la oferta de trámites y servicios de las entidades distritales o nacionales que hacen parte de la Red CADE.</v>
          </cell>
          <cell r="EV210">
            <v>1.43</v>
          </cell>
          <cell r="EW210" t="str">
            <v/>
          </cell>
          <cell r="EX210" t="str">
            <v xml:space="preserve">El buscador inteligente continúa en operación, durante el mes de diciembre (1 al 17) se han registrado 24.609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noviembre  se hicieron monitoreos en siete puntos de atención:  en seis alcaldías locales (Teusaquillo, Barrios Unidos, Fontibón, Suba, Antonio Nariño y Kennedy) y uno en el  SuperCADE Móvil Bosa. </v>
          </cell>
          <cell r="EY210" t="str">
            <v>N/A</v>
          </cell>
          <cell r="EZ210" t="str">
            <v>Los monitoreos permiten realizar seguimiento al cumplimiento de los lineamientos de servicio del Manual de Servicio a la Ciudadanía con el fin de identificar oportunidades de mejora para la prestación de un servicio de calidad a la ciudadanía. De otra parte, el servicio prestado por el buscador inteligente de la Guía de Trámites y Servicios mejora la experiencia de la ciudadanía en la búsqueda de información relativa a la oferta de trámites y servicios de las entidades distritales o nacionales que hacen parte de la Red CADE.</v>
          </cell>
          <cell r="FA210">
            <v>17.220000000000002</v>
          </cell>
          <cell r="FB210">
            <v>0</v>
          </cell>
          <cell r="FC210" t="str">
            <v>Cumple</v>
          </cell>
          <cell r="FD210" t="str">
            <v>Cumplido</v>
          </cell>
          <cell r="FE210" t="str">
            <v>Cumplido</v>
          </cell>
          <cell r="FF210" t="str">
            <v>Adecuado</v>
          </cell>
          <cell r="FG210" t="str">
            <v>Coherente</v>
          </cell>
          <cell r="FH210" t="str">
            <v>Concuerda</v>
          </cell>
          <cell r="FI210" t="str">
            <v>Concuerda</v>
          </cell>
          <cell r="FJ210" t="str">
            <v>Relación directa</v>
          </cell>
          <cell r="FK210" t="str">
            <v>Adecuado</v>
          </cell>
          <cell r="FL210" t="str">
            <v>No oportuna</v>
          </cell>
          <cell r="FM210"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0" t="str">
            <v>Juan Guillermo Becerra J.</v>
          </cell>
          <cell r="FO210" t="str">
            <v>Cumple</v>
          </cell>
          <cell r="FP210" t="str">
            <v>Cumplido</v>
          </cell>
          <cell r="FQ210" t="e">
            <v>#N/A</v>
          </cell>
          <cell r="FR210" t="str">
            <v>Indeterminado</v>
          </cell>
          <cell r="FS210" t="str">
            <v>Indeterminado</v>
          </cell>
          <cell r="FT210" t="str">
            <v>Indeterminado</v>
          </cell>
          <cell r="FU210" t="str">
            <v>Indeterminado</v>
          </cell>
          <cell r="FV210" t="str">
            <v>Indeterminado</v>
          </cell>
          <cell r="FW210" t="str">
            <v>No adecuado</v>
          </cell>
          <cell r="FX210" t="str">
            <v>No oportuna</v>
          </cell>
          <cell r="FY210" t="str">
            <v xml:space="preserve">Es importante aclarar la coherencia del indicador frente a las actividades reportadas, teniendo en cuenta que está definido como el tiempo de direccionamiento de las peticiones ciudadanas en el SDQS y el reporte  indica actividades tendientes a mejorar la experiencia del ciudadano en la busqueda de información en la GTyS y en SuperCADE Móvil. 
No es posible validar la información sobre el número de días de direccionamiento de requerimientos ciudadanos, de acuerdo con la evidencia presentada (cuadro excel "Dias promedio direccionamiento 2019"). Finalmente, es  necesario revisar las actividades definidas para el cumplimiento del indicador, así como sus fuentes de verificación. 
Al no cumplirse el criterio de coherencia entre la descripción del indicador y el avance cualitativo reportado, así como la coherencia con los soportes presentados; avance cuantitativo no será tenido en cuenta y se mantiene la cifra reportada en el mes anterior hasta que no se subsane.
</v>
          </cell>
          <cell r="FZ210" t="str">
            <v>Juan Guillermo Becerra J.</v>
          </cell>
          <cell r="GA210" t="str">
            <v>Cumple</v>
          </cell>
          <cell r="GB210" t="str">
            <v>Cumplido</v>
          </cell>
          <cell r="GC210" t="e">
            <v>#N/A</v>
          </cell>
          <cell r="GD210" t="str">
            <v>Adecuado</v>
          </cell>
          <cell r="GE210" t="str">
            <v>Coherente</v>
          </cell>
          <cell r="GF210" t="str">
            <v>Concuerda</v>
          </cell>
          <cell r="GG210" t="str">
            <v>Concuerda</v>
          </cell>
          <cell r="GH210" t="str">
            <v>Relación directa</v>
          </cell>
          <cell r="GI210" t="str">
            <v>Adecuado</v>
          </cell>
          <cell r="GJ210" t="str">
            <v>Oportuna</v>
          </cell>
          <cell r="GK210" t="str">
            <v>Sin Observación</v>
          </cell>
          <cell r="GL210" t="str">
            <v>Juan Guillermo Becerra J.</v>
          </cell>
          <cell r="GM210">
            <v>0</v>
          </cell>
          <cell r="GN210" t="str">
            <v>Cumplido</v>
          </cell>
          <cell r="GO210" t="e">
            <v>#N/A</v>
          </cell>
          <cell r="GP210" t="str">
            <v>Adecuado</v>
          </cell>
          <cell r="GQ210" t="str">
            <v>Coherente</v>
          </cell>
          <cell r="GR210" t="str">
            <v>Concuerda</v>
          </cell>
          <cell r="GS210" t="str">
            <v>Concuerda</v>
          </cell>
          <cell r="GT210" t="str">
            <v>Relación directa</v>
          </cell>
          <cell r="GU210" t="str">
            <v>Adecuado</v>
          </cell>
          <cell r="GV210" t="str">
            <v>Oportuna</v>
          </cell>
          <cell r="GW210" t="str">
            <v>Sin Observación</v>
          </cell>
          <cell r="GX210" t="str">
            <v>Juan Guillermo Becerra J.</v>
          </cell>
          <cell r="GY210">
            <v>1.33</v>
          </cell>
          <cell r="GZ210">
            <v>1.29</v>
          </cell>
          <cell r="HA210">
            <v>1.33</v>
          </cell>
          <cell r="HB210">
            <v>1.44</v>
          </cell>
          <cell r="HC210">
            <v>1.34</v>
          </cell>
          <cell r="HD210">
            <v>1.55</v>
          </cell>
          <cell r="HE210">
            <v>1.41</v>
          </cell>
          <cell r="HF210">
            <v>1.64</v>
          </cell>
          <cell r="HG210">
            <v>1.45</v>
          </cell>
          <cell r="HH210">
            <v>1.65</v>
          </cell>
          <cell r="HI210">
            <v>1.36</v>
          </cell>
          <cell r="HJ210">
            <v>1.43</v>
          </cell>
          <cell r="HK210">
            <v>17.220000000000002</v>
          </cell>
          <cell r="HL210">
            <v>1</v>
          </cell>
          <cell r="HM210">
            <v>1</v>
          </cell>
          <cell r="HN210">
            <v>1</v>
          </cell>
          <cell r="HO210">
            <v>1</v>
          </cell>
          <cell r="HP210">
            <v>1</v>
          </cell>
          <cell r="HQ210">
            <v>1</v>
          </cell>
          <cell r="HR210">
            <v>1</v>
          </cell>
          <cell r="HS210">
            <v>1</v>
          </cell>
          <cell r="HT210">
            <v>1</v>
          </cell>
          <cell r="HU210">
            <v>1</v>
          </cell>
          <cell r="HV210">
            <v>1</v>
          </cell>
          <cell r="HW210">
            <v>1</v>
          </cell>
          <cell r="HX210">
            <v>1</v>
          </cell>
          <cell r="HY210">
            <v>1</v>
          </cell>
          <cell r="HZ210">
            <v>1</v>
          </cell>
          <cell r="IA210">
            <v>1</v>
          </cell>
          <cell r="IB210">
            <v>1</v>
          </cell>
          <cell r="IC210">
            <v>1</v>
          </cell>
          <cell r="ID210">
            <v>1</v>
          </cell>
          <cell r="IE210">
            <v>1</v>
          </cell>
          <cell r="IF210">
            <v>1</v>
          </cell>
          <cell r="IG210">
            <v>1</v>
          </cell>
          <cell r="IH210">
            <v>1</v>
          </cell>
          <cell r="II210">
            <v>1</v>
          </cell>
          <cell r="IJ210">
            <v>1</v>
          </cell>
          <cell r="IK210">
            <v>1</v>
          </cell>
          <cell r="IL210">
            <v>1</v>
          </cell>
          <cell r="IM210">
            <v>1</v>
          </cell>
          <cell r="IN210">
            <v>1</v>
          </cell>
          <cell r="IP210">
            <v>1</v>
          </cell>
          <cell r="IQ210">
            <v>1</v>
          </cell>
          <cell r="IR210">
            <v>1</v>
          </cell>
          <cell r="IS210">
            <v>1</v>
          </cell>
        </row>
        <row r="211">
          <cell r="A211">
            <v>54</v>
          </cell>
          <cell r="B211" t="str">
            <v>Subsecretaría de Servicio a la Ciudadanía</v>
          </cell>
          <cell r="C211" t="str">
            <v xml:space="preserve">
Subsecretario de Servicio a la Ciudadanía</v>
          </cell>
          <cell r="D211" t="str">
            <v>Fernando José Estupiñan Vargas</v>
          </cell>
          <cell r="E211" t="str">
            <v>P2 -  SERVICIO AL CIUDADANO</v>
          </cell>
          <cell r="F211" t="str">
            <v xml:space="preserve">P2O2 Simplificar, racionalizar y virtualizar trámites y servicios para contribuir al mejoramiento del clima de negocios y facilitar el ejercicio de los derechos y el cumplimiento de deberes de la ciudadanía </v>
          </cell>
          <cell r="G211" t="str">
            <v>P2O2A2 Optimizar herramientas tecnológicas que soporten la prestación del servicio a la ciudadanía</v>
          </cell>
          <cell r="H211" t="str">
            <v>Optimizar Herramientas tecnológicas Super CADE Virtual</v>
          </cell>
          <cell r="I211" t="str">
            <v>Herramientas tecnológicas optimizadas</v>
          </cell>
          <cell r="J211" t="str">
            <v xml:space="preserve">Consiste en el desarrollo e implementación de nuevos sistemas de información, su mantenimiento y soporte. 
Para la vigencia 2018 se concentrarán los esfuerzos en el desarrollo de la herramienta SuperCADE Virtual, la cual integrará al Sistema de Atención de Quejas y Soluciones - Bogotá Te Escucha y a la Guía de Trámites y Servicios  </v>
          </cell>
          <cell r="K211" t="str">
            <v xml:space="preserve">  Número de Herramientas tecnológicas optimizadas     </v>
          </cell>
          <cell r="L211" t="str">
            <v>Número de Herramientas tecnológicas optimizadas</v>
          </cell>
          <cell r="M211">
            <v>0</v>
          </cell>
          <cell r="O211" t="str">
            <v>Herramientas tecnológicas optimizadas</v>
          </cell>
          <cell r="P211" t="str">
            <v>Realizar soporte y mantenimiento técnico de los sistemas de información que soportan la prestación de los servicios en la Red CADE en el marco de la estrategia de optimización del SuperCADE Virtual</v>
          </cell>
          <cell r="Q211" t="str">
            <v>Número de actualizaciones realizadas (versiones) y puestas a disposición de la ciudadanía en las tiendas de aplicaciones de Android y iOS</v>
          </cell>
          <cell r="R211" t="str">
            <v xml:space="preserve">La optimización del SuperCADE Virtual tiene como propósito ofrecer a los ciudadanos la posibilidad de realizar cada vez más trámites y servicios, evitándole desplazamientos a los puntos de atención presencial, ahorrandole tiempo y permitiendole tener un medio de comunicación con la administración distrital para el reporte de las situaciones del día a día de la ciudad,  relacionadas con temas de uso de espacio público, medio ambiente, movilidad, entre otras. </v>
          </cell>
          <cell r="S211" t="str">
            <v>Suma</v>
          </cell>
          <cell r="T211" t="str">
            <v>Suma</v>
          </cell>
          <cell r="U211" t="str">
            <v>Número</v>
          </cell>
          <cell r="V211" t="str">
            <v xml:space="preserve">Eficacia </v>
          </cell>
          <cell r="W211" t="str">
            <v>Producto</v>
          </cell>
          <cell r="X211">
            <v>2016</v>
          </cell>
          <cell r="Y211">
            <v>0</v>
          </cell>
          <cell r="Z211">
            <v>2016</v>
          </cell>
          <cell r="AA211">
            <v>0</v>
          </cell>
          <cell r="AB211">
            <v>3</v>
          </cell>
          <cell r="AC211">
            <v>1</v>
          </cell>
          <cell r="AD211">
            <v>1</v>
          </cell>
          <cell r="AE211">
            <v>1</v>
          </cell>
          <cell r="AF211">
            <v>0</v>
          </cell>
          <cell r="AG211" t="str">
            <v>No Aplica</v>
          </cell>
          <cell r="AH211" t="str">
            <v>No Aplica</v>
          </cell>
          <cell r="AI211" t="str">
            <v>No Aplica</v>
          </cell>
          <cell r="AJ211">
            <v>1</v>
          </cell>
          <cell r="AK211" t="str">
            <v>No Aplica</v>
          </cell>
          <cell r="AL211" t="str">
            <v>No Aplica</v>
          </cell>
          <cell r="AM211" t="str">
            <v>No Aplica</v>
          </cell>
          <cell r="AN211" t="str">
            <v>No Aplica</v>
          </cell>
          <cell r="AO211" t="str">
            <v>No Aplica</v>
          </cell>
          <cell r="AP211" t="str">
            <v>No Aplica</v>
          </cell>
          <cell r="AQ211" t="str">
            <v>No Aplica</v>
          </cell>
          <cell r="AR211" t="str">
            <v>No Aplica</v>
          </cell>
          <cell r="AS211" t="str">
            <v>No Aplica</v>
          </cell>
          <cell r="AT211" t="str">
            <v>No Aplica</v>
          </cell>
          <cell r="AU211" t="str">
            <v>No Aplica</v>
          </cell>
          <cell r="AV211" t="str">
            <v>No Aplica</v>
          </cell>
          <cell r="AW211" t="str">
            <v>No Aplica</v>
          </cell>
          <cell r="AX211" t="str">
            <v>No Aplica</v>
          </cell>
          <cell r="AY211" t="str">
            <v>No Aplica</v>
          </cell>
          <cell r="AZ211" t="str">
            <v>No Aplica</v>
          </cell>
          <cell r="BA211" t="str">
            <v>No Aplica</v>
          </cell>
          <cell r="BB211" t="str">
            <v>No Aplica</v>
          </cell>
          <cell r="BC211" t="str">
            <v>No Aplica</v>
          </cell>
          <cell r="BD211">
            <v>1</v>
          </cell>
          <cell r="BE211" t="str">
            <v>No Aplica</v>
          </cell>
          <cell r="BF211">
            <v>1</v>
          </cell>
          <cell r="BG211" t="str">
            <v>No Aplica</v>
          </cell>
          <cell r="BH211" t="str">
            <v>6.2. Oportunidad</v>
          </cell>
          <cell r="BI211" t="str">
            <v>No Aplica</v>
          </cell>
          <cell r="BJ211" t="str">
            <v>No Aplica</v>
          </cell>
          <cell r="BK211" t="str">
            <v>No Aplica</v>
          </cell>
          <cell r="BL211" t="str">
            <v>No Aplica</v>
          </cell>
          <cell r="BM211" t="str">
            <v>Plan de Acción PLAN ESTRATÉGICO DE TECNOLOGÍAS DE INFORMACIÓN Y LAS COMUNICACIONES (PETI)PLAN DE SEGURIDAD Y PRIVACIDAD DE LA INFORMACIÓNOPORTUNIDAD contexto estrategico</v>
          </cell>
          <cell r="BN211" t="str">
            <v xml:space="preserve">Consiste en todas la optimización de la herramientas tecnológica SuperCADE Virtual, la cual integra a Bogotá Te Escucha, la Guía de Trámites y Servicios y el Sistema de Asignación de Turnos, sistemas que soportan la prestación del servicio a la ciudadanía. </v>
          </cell>
          <cell r="BO211" t="str">
            <v>Realizar soporte y mantenimiento técnico de los sistemas de información que soportan la prestación de los servicios en la Red CADE en el marco de la estrategia de optimización del SuperCADE Virtual</v>
          </cell>
          <cell r="BP211" t="str">
            <v xml:space="preserve">La optimización del SuperCADE Virtual tiene como propósito ofrecer a los ciudadanos la posibilidad de realizar cada vez más trámites y servicios, evitándole desplazamientos a los puntos de atención presencial, ahorrandole tiempo y permitiendole tener un medio de comunicación con la administración distrital para el reporte de las situaciones del día a día de la ciudad,  relacionadas con temas de uso de espacio público, medio ambiente, movilidad, entre otras. </v>
          </cell>
          <cell r="BQ211" t="str">
            <v>Número de actualizaciones realizadas (versiones) y puestas a disposición de la ciudadanía en las tiendas de aplicaciones de Android y iOS</v>
          </cell>
          <cell r="BR211" t="str">
            <v>Suma</v>
          </cell>
          <cell r="BS211">
            <v>1</v>
          </cell>
          <cell r="BT211">
            <v>0</v>
          </cell>
          <cell r="BU211">
            <v>0</v>
          </cell>
          <cell r="BV211">
            <v>0</v>
          </cell>
          <cell r="BW211">
            <v>0</v>
          </cell>
          <cell r="BX211">
            <v>0</v>
          </cell>
          <cell r="BY211">
            <v>0</v>
          </cell>
          <cell r="BZ211">
            <v>0</v>
          </cell>
          <cell r="CA211">
            <v>0</v>
          </cell>
          <cell r="CB211">
            <v>0</v>
          </cell>
          <cell r="CC211">
            <v>0</v>
          </cell>
          <cell r="CD211">
            <v>1</v>
          </cell>
          <cell r="CE211">
            <v>0</v>
          </cell>
          <cell r="CF211">
            <v>0</v>
          </cell>
          <cell r="CG211">
            <v>0</v>
          </cell>
          <cell r="CH211">
            <v>0</v>
          </cell>
          <cell r="CI211">
            <v>0</v>
          </cell>
          <cell r="CJ211">
            <v>0</v>
          </cell>
          <cell r="CK211">
            <v>0</v>
          </cell>
          <cell r="CL211">
            <v>0</v>
          </cell>
          <cell r="CM211">
            <v>0</v>
          </cell>
          <cell r="CN211">
            <v>0</v>
          </cell>
          <cell r="CO211">
            <v>0</v>
          </cell>
          <cell r="CP211">
            <v>1</v>
          </cell>
          <cell r="CQ211">
            <v>0</v>
          </cell>
          <cell r="CR211">
            <v>1</v>
          </cell>
          <cell r="CS211">
            <v>0</v>
          </cell>
          <cell r="CT211" t="str">
            <v/>
          </cell>
          <cell r="CU211" t="str">
            <v xml:space="preserve">Para la vigencia 2019 y como parte de la optimización de los sistemas de información de la SSC, se identificó la necesidad de realizar la contratación de una solución tecnológica denominada Buscador Inteligente para ser implementada en la Guía de Trámites y Servicios. Así mismo, en este mes se dio recibo a satisfacción de la fase de producción de las optimizaciones realizadas a Bogotá Te Escucha que se venian adelantando desde vigencias anteriores. De otra parte, se encontraba en ejecución la fase de pruebas de pre-producción de la herramientas tecnológica de cualificación por gamificación. </v>
          </cell>
          <cell r="CV211" t="str">
            <v>N/A</v>
          </cell>
          <cell r="CW211" t="str">
            <v xml:space="preserve">La optimización de Bogotá Te Escucha permite a los ciudadanos encontrar una interfaz más amigable, que facilita la interacción con la Administración Distrital a través de este canal. De igual forma, mejora la eficiencia de los servidores encargados del manejo de esta herramienta, toda vez que se facilitó la generación de reportes. 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CX211">
            <v>0</v>
          </cell>
          <cell r="CY211" t="str">
            <v/>
          </cell>
          <cell r="CZ211" t="str">
            <v xml:space="preserve">Durante el mes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De otra parte, se encuentran en ejecución la fase de pruebas de pre-producción de la herramientas tecnológica de cualificación por gamificación. </v>
          </cell>
          <cell r="DA211" t="str">
            <v>N/A</v>
          </cell>
          <cell r="DB211"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C211">
            <v>0</v>
          </cell>
          <cell r="DD211" t="str">
            <v/>
          </cell>
          <cell r="DE211" t="str">
            <v xml:space="preserve">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la versión iOS de la misma. De otra parte, se encuentran en ejecución la fase de pruebas de pre-producción de la herramientas tecnológica de cualificación por gamificación. </v>
          </cell>
          <cell r="DF211" t="str">
            <v>N/A</v>
          </cell>
          <cell r="DG211"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H211">
            <v>0</v>
          </cell>
          <cell r="DI211" t="str">
            <v/>
          </cell>
          <cell r="DJ211" t="str">
            <v xml:space="preserve">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Adicionalmente, se lanzó la versión 1.05 del SuperCADE Virtual, incorporando la funcionalidad de recuperación de contraseña para Bogotá Te Escucha. Durante el mes se logró superar las 10 mil descargas. </v>
          </cell>
          <cell r="DK211" t="str">
            <v>N/A</v>
          </cell>
          <cell r="DL211" t="str">
            <v xml:space="preserve">La aplicación SuperCADE Virtual se encuentra en estabilización, continúa posicionandose logrando más de 10.000 descargas (acumulado). De tal manera, se continúa fortaleciendo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DM211">
            <v>0</v>
          </cell>
          <cell r="DN211" t="str">
            <v/>
          </cell>
          <cell r="DO211" t="str">
            <v>Se relizó el proceso contractual para adquirir los servicios de Google Platform  para mejorar el buscador de la Guía de Trámites y Servicios. Este proceso fue  adjudicado el 27 de mayo y se procederá a su implementación</v>
          </cell>
          <cell r="DP211" t="str">
            <v>N/A</v>
          </cell>
          <cell r="DQ211" t="str">
            <v xml:space="preserve">Esta actividad permite contar ya con la solución definida para la mejora del buscador e iniciar el proceso de implementación de la misma para mejorar su uso por parte de la ciudadanía. </v>
          </cell>
          <cell r="DR211">
            <v>0</v>
          </cell>
          <cell r="DS211" t="str">
            <v/>
          </cell>
          <cell r="DT211" t="str">
            <v>Se avanza en la implementación del buscador inteligente en la Guía de Trámites y Servicios y el SuperCADE Virtual. PÇara esta última aplicación se vienen realizando pruebas para el lanzamiento de su siguiente versión.</v>
          </cell>
          <cell r="DU211" t="str">
            <v>N/A</v>
          </cell>
          <cell r="DV211"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W211">
            <v>0</v>
          </cell>
          <cell r="DX211" t="str">
            <v/>
          </cell>
          <cell r="DY211" t="str">
            <v xml:space="preserve">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Esta nueva versión del SuperCADE Virtual incorpora también mejoras visuales en el despliegue de opciones para facilitar la navegación por parte de la ciudadanía. </v>
          </cell>
          <cell r="DZ211" t="str">
            <v>N/A</v>
          </cell>
          <cell r="EA211"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De otra parte, las mejoras que se realizan a SuperCADE Virtual buscan incorporar las observaciones recibidas por parte de diferentes actores para mejorar la usabilidad de la aplicación y facilitar la interacciónde la ciudadanía con la Administración Distrital a través de este canal. </v>
          </cell>
          <cell r="EB211">
            <v>0</v>
          </cell>
          <cell r="EC211" t="str">
            <v/>
          </cell>
          <cell r="ED211" t="str">
            <v>Una vez implementado el buscador inteligente en la Guía de Trámites y Servicios y el SuperCADE Virtual, durante este mes se realizaron capacitaciones  sobre la administración y funcionalidad de este servicio, dirigidas a los servidores que estarán encargados de su manejo. Se realizó lanzamiento de nueva versión de la aplicación SuperCADE Virtual que incluye: 1. Solicitud de calificación de experiencia con la aplicación móvil en tiendas Android y iOS, 2: Integración con Chat Línea 195 en menú de la aplicación, 3: implementación de mejoras de visualización de contenidos. Adicionalmente se elaboró un manual de usuario y se socializó con el profesional responsable del SuperCADE Virtual.</v>
          </cell>
          <cell r="EE211" t="str">
            <v>N/A</v>
          </cell>
          <cell r="EF211" t="str">
            <v xml:space="preserve">La nueva versión del SuperCADE Virtual incopora funcionalidades que permiten recibir retroalimentación del ciudadano acerca de su experiencia con el manejo de la aplicación. Así mismo, integra un nuevo servicio que consiste en el acceso al chat de la línea 195 para que la ciudadanía tenga una opción alterna para interactuar con la administración. </v>
          </cell>
          <cell r="EG211">
            <v>0</v>
          </cell>
          <cell r="EH211" t="str">
            <v/>
          </cell>
          <cell r="EI211" t="str">
            <v xml:space="preserve">El buscador inteligente ya se encuentra totalmente implementado, durante el mes de septiembre se registraron 40.761  búsquedas realizadas por la ciudadanía en la Guía de Trámites disponible en los canales web y móvil. Por su parte, para la aplicación SuperCADE Virtual se llevó a cabo el desarrollo de dos nuevas funcionalidades, la primera permite a la ciudadanía conocer todas las aplicaciones móviles para interactuar con la Administración Distrital, facilitandoles su reconocimiento, descarga y uso; la segunda, permite la consulta y pago de servicios públicos gracias a que direcciona al ciudadano al sitio web de la entidad en que realizará la transacción. Estas funcionalidades se encuentran en fase de pruebas, no han sido puestas en producción. Así mismo, se ha trabajado en la modificación de textos y descripciones con el fin de incorporar lenguaje claro. </v>
          </cell>
          <cell r="EJ211" t="str">
            <v>N/A</v>
          </cell>
          <cell r="EK211" t="str">
            <v xml:space="preserve">El desarrollo de nuevas funcionalidades tiene como objeto ofrecer cada vez más posibilidaddes a la ciudadanía de encontrar en el SuperCADE Virtual toda la información y posibilidades para facilitar su interacción  con las diferentes entidades distritales. </v>
          </cell>
          <cell r="EL211">
            <v>0</v>
          </cell>
          <cell r="EM211" t="str">
            <v/>
          </cell>
          <cell r="EN211" t="str">
            <v xml:space="preserve">El buscador inteligente ya se encuentra totalmente implementado, durante el mes de octubre se registraron 42.293  búsquedas realizadas por la ciudadanía en la Guía de Trámites disponible en los canales web y móvil. Durante el mes  se sacó una nueva versión de la aplicación SuperCADE Virtual, la cual cuenta con dos funcionalidades nuevas, una que permite a la ciudadanía conocer todas las aplicaciones móviles para interactuar con la Administración Distrital, facilitandoles su reconocimiento, descarga y uso; y otra que permite la consulta y pago de servicios públicos gracias a que direcciona al ciudadano al sitio web de la entidad en que realizará la transacción. Adicionalmente, se puso a disposición de la ciudadanía un landing page, con información sobre el SuperCADE Virtual, el cual se encuentra alojado en la Guía de Trámites y Servicios. Está página ha motivado un incremento en las descargas de la aplicación. </v>
          </cell>
          <cell r="EO211" t="str">
            <v>N/A</v>
          </cell>
          <cell r="EP211" t="str">
            <v xml:space="preserve">La ciudadanía se ha visto beneficiada de encontrar mayor información disponible acerca de los canales de interacción que pone a disposición la Secretaría General, tales como el SuperCADE Virtual. Socializar este tipo de herramientas a través de diversos canales permite un mayor reconocimiento por parte de los ciudadanos; prueba de ellos es el aumento en el número de descargas de la aplicación. </v>
          </cell>
          <cell r="EQ211">
            <v>1</v>
          </cell>
          <cell r="ER211" t="str">
            <v/>
          </cell>
          <cell r="ES211" t="str">
            <v>El SuperCADE Virtual, así como las herramientas que hacen parte de el, fueron optimizados para prestar un mejor servicio a la ciudadanía. En primer lugar, el SuperCADE Virtual fue lanzado para su funcionamiento en sistemas iOs. En segundo lugar, fue actualizado para incluir más funcionalidades, actualmente cuenta con el buscador inteligente en la Guía de Trámites y Servicios, que mejora la experiencia de la ciudadanía en la realización de búsquedas de información. Así mismo, cuenta con una nueva interfaz gráfica para facilitar la navegación y uso por parte de la ciudadanía. Por ùltimo, incluye las siguientes funcionalidades: 1. Solicitud de calificación de experiencia con la aplicación móvil en tiendas Android y iOS, 2: Integración con Chat Línea 195 en menú de la aplicación, 3. Consulta de todas las aplicaciones móviles para interactuar con la Administración Distrital, 4. consulta y pago de servicios públicos a través de la aplicación, gracias a que direcciona al ciudadano al sitio web de la entidad en que realizará la transacción. De otra parte, se elaboró el manual de esta herramienta para futuros desarrollos y se lanzó un landing page para promover su descarga y uso por parte de la ciudadanía. La iniciativa SuperCADE Virtual permitió a Bogotá estar entre los diez finalistas del concurso Engaged Cities Award.</v>
          </cell>
          <cell r="ET211" t="str">
            <v/>
          </cell>
          <cell r="EU211" t="str">
            <v xml:space="preserve">La ciudadanía se ha visto beneficiada de encontrar mayor información disponible acerca de los canales de interacción que pone a disposición la Secretaría General, tales como el SuperCADE Virtual. Socializar este tipo de herramientas a través de diversos canales permite un mayor reconocimiento por parte de los ciudadanos; prueba de ellos es el aumento en el número de descargas de la aplicación que actualmente se encuentra en cerca de 14.600. </v>
          </cell>
          <cell r="EV211" t="str">
            <v/>
          </cell>
          <cell r="EW211" t="str">
            <v/>
          </cell>
          <cell r="EX211" t="str">
            <v>CUMPLIDA</v>
          </cell>
          <cell r="EY211" t="str">
            <v/>
          </cell>
          <cell r="EZ211" t="str">
            <v>CUMPLIDA</v>
          </cell>
          <cell r="FA211">
            <v>1</v>
          </cell>
          <cell r="FB211">
            <v>0</v>
          </cell>
          <cell r="FC211" t="str">
            <v>Cumple</v>
          </cell>
          <cell r="FD211" t="str">
            <v>No programó</v>
          </cell>
          <cell r="FE211" t="str">
            <v>No programó</v>
          </cell>
          <cell r="FF211" t="str">
            <v>Adecuado</v>
          </cell>
          <cell r="FG211" t="str">
            <v>Coherente</v>
          </cell>
          <cell r="FH211" t="str">
            <v>Concuerda</v>
          </cell>
          <cell r="FI211" t="str">
            <v>Concuerda</v>
          </cell>
          <cell r="FJ211" t="str">
            <v>Relación directa</v>
          </cell>
          <cell r="FK211" t="str">
            <v>Adecuado</v>
          </cell>
          <cell r="FL211" t="str">
            <v>No oportuna</v>
          </cell>
          <cell r="FM211"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1" t="str">
            <v>Juan Guillermo Becerra J.</v>
          </cell>
          <cell r="FO211" t="str">
            <v>Cumple</v>
          </cell>
          <cell r="FP211" t="str">
            <v>No programó</v>
          </cell>
          <cell r="FQ211" t="e">
            <v>#N/A</v>
          </cell>
          <cell r="FR211" t="str">
            <v>No aplica</v>
          </cell>
          <cell r="FS211" t="str">
            <v>No aplica</v>
          </cell>
          <cell r="FT211" t="str">
            <v>No aplica</v>
          </cell>
          <cell r="FU211" t="str">
            <v>No aplica</v>
          </cell>
          <cell r="FV211" t="str">
            <v>No aplica</v>
          </cell>
          <cell r="FW211" t="str">
            <v>No aplica</v>
          </cell>
          <cell r="FX211" t="str">
            <v>No oportuna</v>
          </cell>
          <cell r="FY211" t="str">
            <v>Aún, cuando no se programaron actividades para este periodo, se ha venido haciendo reporte cualitativo y cargando evidencias del mismo, de los avances para su cumplimiento en el mes de diciembre.</v>
          </cell>
          <cell r="FZ211" t="str">
            <v>Juan Guillermo Becerra J.</v>
          </cell>
          <cell r="GA211" t="str">
            <v>Cumple</v>
          </cell>
          <cell r="GB211" t="str">
            <v>No programó</v>
          </cell>
          <cell r="GC211" t="e">
            <v>#N/A</v>
          </cell>
          <cell r="GD211" t="str">
            <v>No aplica</v>
          </cell>
          <cell r="GE211" t="str">
            <v>No aplica</v>
          </cell>
          <cell r="GF211" t="str">
            <v>No aplica</v>
          </cell>
          <cell r="GG211" t="str">
            <v>No aplica</v>
          </cell>
          <cell r="GH211" t="str">
            <v>No aplica</v>
          </cell>
          <cell r="GI211" t="str">
            <v>No aplica</v>
          </cell>
          <cell r="GJ211" t="str">
            <v>Oportuna</v>
          </cell>
          <cell r="GK211" t="str">
            <v>Aún, cuando no se programaron actividades para este periodo, se ha venido haciendo reporte cualitativo de los avances para su cumplimiento en el mes de diciembre.</v>
          </cell>
          <cell r="GL211" t="str">
            <v>Juan Guillermo Becerra J.</v>
          </cell>
          <cell r="GM211">
            <v>0</v>
          </cell>
          <cell r="GN211" t="str">
            <v>Cumplido</v>
          </cell>
          <cell r="GO211" t="e">
            <v>#N/A</v>
          </cell>
          <cell r="GP211" t="str">
            <v>Adecuado</v>
          </cell>
          <cell r="GQ211" t="str">
            <v>Coherente</v>
          </cell>
          <cell r="GR211" t="str">
            <v>Concuerda</v>
          </cell>
          <cell r="GS211" t="str">
            <v>Concuerda</v>
          </cell>
          <cell r="GT211" t="str">
            <v>Relación directa</v>
          </cell>
          <cell r="GU211" t="str">
            <v>Adecuado</v>
          </cell>
          <cell r="GV211" t="str">
            <v>Oportuna</v>
          </cell>
          <cell r="GW211" t="str">
            <v>Sin Observación</v>
          </cell>
          <cell r="GX211" t="str">
            <v>Juan Guillermo Becerra J.</v>
          </cell>
          <cell r="GY211">
            <v>0</v>
          </cell>
          <cell r="GZ211">
            <v>0</v>
          </cell>
          <cell r="HA211">
            <v>0</v>
          </cell>
          <cell r="HB211">
            <v>0</v>
          </cell>
          <cell r="HC211">
            <v>0</v>
          </cell>
          <cell r="HD211">
            <v>0</v>
          </cell>
          <cell r="HE211">
            <v>0</v>
          </cell>
          <cell r="HF211">
            <v>0</v>
          </cell>
          <cell r="HG211">
            <v>0</v>
          </cell>
          <cell r="HH211">
            <v>0</v>
          </cell>
          <cell r="HI211">
            <v>1</v>
          </cell>
          <cell r="HJ211" t="str">
            <v/>
          </cell>
          <cell r="HK211">
            <v>1</v>
          </cell>
          <cell r="HL211">
            <v>0</v>
          </cell>
          <cell r="HM211">
            <v>0</v>
          </cell>
          <cell r="HN211">
            <v>0</v>
          </cell>
          <cell r="HO211">
            <v>0</v>
          </cell>
          <cell r="HP211">
            <v>0</v>
          </cell>
          <cell r="HQ211">
            <v>0</v>
          </cell>
          <cell r="HR211">
            <v>0</v>
          </cell>
          <cell r="HS211">
            <v>0</v>
          </cell>
          <cell r="HT211">
            <v>0</v>
          </cell>
          <cell r="HU211">
            <v>0</v>
          </cell>
          <cell r="HV211">
            <v>1</v>
          </cell>
          <cell r="HW211">
            <v>0</v>
          </cell>
          <cell r="HX211">
            <v>1</v>
          </cell>
          <cell r="HY211" t="str">
            <v>No Programó</v>
          </cell>
          <cell r="HZ211" t="str">
            <v>No Programó</v>
          </cell>
          <cell r="IA211" t="str">
            <v>No Programó</v>
          </cell>
          <cell r="IB211" t="str">
            <v>No Programó</v>
          </cell>
          <cell r="IC211" t="str">
            <v>No Programó</v>
          </cell>
          <cell r="ID211" t="str">
            <v>No Programó</v>
          </cell>
          <cell r="IE211" t="str">
            <v>No Programó</v>
          </cell>
          <cell r="IF211" t="str">
            <v>No Programó</v>
          </cell>
          <cell r="IG211" t="str">
            <v>No Programó</v>
          </cell>
          <cell r="IH211" t="str">
            <v>No Programó</v>
          </cell>
          <cell r="II211">
            <v>1</v>
          </cell>
          <cell r="IJ211">
            <v>1</v>
          </cell>
          <cell r="IK211" t="str">
            <v>No Programó</v>
          </cell>
          <cell r="IL211" t="str">
            <v>No Programó</v>
          </cell>
          <cell r="IM211" t="str">
            <v>No Programó</v>
          </cell>
          <cell r="IN211">
            <v>1</v>
          </cell>
          <cell r="IP211">
            <v>0</v>
          </cell>
          <cell r="IQ211">
            <v>0</v>
          </cell>
          <cell r="IR211">
            <v>0</v>
          </cell>
          <cell r="IS211">
            <v>1</v>
          </cell>
        </row>
        <row r="212">
          <cell r="A212">
            <v>56</v>
          </cell>
          <cell r="B212" t="str">
            <v>Subsecretaría de Servicio a la Ciudadanía</v>
          </cell>
          <cell r="C212" t="str">
            <v xml:space="preserve">
Subsecretario de Servicio a la Ciudadanía</v>
          </cell>
          <cell r="D212" t="str">
            <v>Fernando José Estupiñan Vargas</v>
          </cell>
          <cell r="E212" t="str">
            <v>P2 -  SERVICIO AL CIUDADANO</v>
          </cell>
          <cell r="F212" t="str">
            <v xml:space="preserve">P2O2 Simplificar, racionalizar y virtualizar trámites y servicios para contribuir al mejoramiento del clima de negocios y facilitar el ejercicio de los derechos y el cumplimiento de deberes de la ciudadanía </v>
          </cell>
          <cell r="G212" t="str">
            <v>P2O2A3 Identificar y seleccionar trámites y servicios a intervenir</v>
          </cell>
          <cell r="H212" t="str">
            <v>Elaborar propuestas de simplificación, racionalización y virtualización de trámites</v>
          </cell>
          <cell r="I212" t="str">
            <v>Propuesta de simplificación, racionalización y virtualización de trámites realizada</v>
          </cell>
          <cell r="J212" t="str">
            <v xml:space="preserve">Incluye las actividades relacionadas con el proceso de identificación de los trámites del Distrito que serán susceptibles de simplificación, racionalización y/o virtualización, así como la correspondiente ejecución.  </v>
          </cell>
          <cell r="K212" t="str">
            <v xml:space="preserve">  Documento con propuesta de simplificación, racionalización y virtualización de trámites elaborado     </v>
          </cell>
          <cell r="L212" t="str">
            <v>Documento con propuesta de simplificación, racionalización y virtualización de trámites elaborado</v>
          </cell>
          <cell r="M212">
            <v>0</v>
          </cell>
          <cell r="O212" t="str">
            <v>Trámites racionalizados, simplificados y virtualizados</v>
          </cell>
          <cell r="P212" t="str">
            <v>Implementar la propuesta de simplificación, racionalización y virtualización de trámites</v>
          </cell>
          <cell r="Q212" t="str">
            <v>Informe con propuesta de simplificación, racionalización y virtualización de trámites para ser implementada en la vigencia 2020</v>
          </cell>
          <cell r="R212" t="str">
            <v xml:space="preserve">La ejecución de iniciativas para la identificación de trámites y acciones para su racionalización, beneficia a los ciudadanos en la medida en que se busca mejorar su interacción con la administración, reduciendo los tiempos que destinan para la realización de un trámite, mejorando así su calidad de vida gracias a que el tiempo liberado puede ser utilizado en actividades productivas. 
</v>
          </cell>
          <cell r="S212" t="str">
            <v>Suma</v>
          </cell>
          <cell r="T212" t="str">
            <v>Suma</v>
          </cell>
          <cell r="U212" t="str">
            <v>Número</v>
          </cell>
          <cell r="V212" t="str">
            <v xml:space="preserve">Eficacia </v>
          </cell>
          <cell r="W212" t="str">
            <v>Producto</v>
          </cell>
          <cell r="X212">
            <v>2016</v>
          </cell>
          <cell r="Y212">
            <v>0</v>
          </cell>
          <cell r="Z212">
            <v>2016</v>
          </cell>
          <cell r="AA212">
            <v>0</v>
          </cell>
          <cell r="AB212">
            <v>1</v>
          </cell>
          <cell r="AC212">
            <v>1</v>
          </cell>
          <cell r="AD212">
            <v>1</v>
          </cell>
          <cell r="AE212">
            <v>1</v>
          </cell>
          <cell r="AF212">
            <v>4</v>
          </cell>
          <cell r="AG212" t="str">
            <v>No Aplica</v>
          </cell>
          <cell r="AH212" t="str">
            <v>No Aplica</v>
          </cell>
          <cell r="AI212">
            <v>1</v>
          </cell>
          <cell r="AJ212">
            <v>1</v>
          </cell>
          <cell r="AK212">
            <v>1</v>
          </cell>
          <cell r="AL212">
            <v>1126</v>
          </cell>
          <cell r="AM212" t="str">
            <v>Implementación de un nuevo enfoque de servicio a la ciudadanía</v>
          </cell>
          <cell r="AN212" t="str">
            <v>No Aplica</v>
          </cell>
          <cell r="AO212" t="str">
            <v>No Aplica</v>
          </cell>
          <cell r="AP212">
            <v>1</v>
          </cell>
          <cell r="AQ212" t="str">
            <v>No Aplica</v>
          </cell>
          <cell r="AR212" t="str">
            <v>No Aplica</v>
          </cell>
          <cell r="AS212" t="str">
            <v>No Aplica</v>
          </cell>
          <cell r="AT212" t="str">
            <v>No Aplica</v>
          </cell>
          <cell r="AU212" t="str">
            <v>No Aplica</v>
          </cell>
          <cell r="AV212" t="str">
            <v>No Aplica</v>
          </cell>
          <cell r="AW212" t="str">
            <v>No Aplica</v>
          </cell>
          <cell r="AX212" t="str">
            <v>No Aplica</v>
          </cell>
          <cell r="AY212" t="str">
            <v>No Aplica</v>
          </cell>
          <cell r="AZ212" t="str">
            <v>No Aplica</v>
          </cell>
          <cell r="BA212" t="str">
            <v>No Aplica</v>
          </cell>
          <cell r="BB212" t="str">
            <v>No Aplica</v>
          </cell>
          <cell r="BC212" t="str">
            <v>No Aplica</v>
          </cell>
          <cell r="BD212" t="str">
            <v>No Aplica</v>
          </cell>
          <cell r="BE212" t="str">
            <v>No Aplica</v>
          </cell>
          <cell r="BF212" t="str">
            <v>No Aplica</v>
          </cell>
          <cell r="BG212" t="str">
            <v>No Aplica</v>
          </cell>
          <cell r="BH212" t="str">
            <v>No Aplica</v>
          </cell>
          <cell r="BI212" t="str">
            <v>No Aplica</v>
          </cell>
          <cell r="BJ212" t="str">
            <v>No Aplica</v>
          </cell>
          <cell r="BK212" t="str">
            <v>No Aplica</v>
          </cell>
          <cell r="BL212" t="str">
            <v>No Aplica</v>
          </cell>
          <cell r="BM212" t="str">
            <v>Plan Estratégico InstitucionalPlan de Acción Proyecto de inversión 1126 Implementación de un nuevo enfoque de servicio a la ciudadaníaPAAC</v>
          </cell>
          <cell r="BN212" t="str">
            <v xml:space="preserve">Consiste en la elaboración de un documento que contiene una propuesta para la simplificación, racionalización y vritualización de trámites, partiendo de la identificación de los trámites de impacto que son susceptibles de ser racionalizados y la definición de una hoja de ruta para cumplir este objetivo. </v>
          </cell>
          <cell r="BO212" t="str">
            <v>Implementar la propuesta de simplificación, racionalización y virtualización de trámites</v>
          </cell>
          <cell r="BP212" t="str">
            <v xml:space="preserve">La ejecución de iniciativas para la identificación de trámites y acciones para su racionalización, beneficia a los ciudadanos en la medida en que se busca mejorar su interacción con la administración, reduciendo los tiempos que destinan para la realización de un trámite, mejorando así su calidad de vida gracias a que el tiempo liberado puede ser utilizado en actividades productivas. 
</v>
          </cell>
          <cell r="BQ212" t="str">
            <v>Informe con propuesta de simplificación, racionalización y virtualización de trámites para ser implementada en la vigencia 2020</v>
          </cell>
          <cell r="BR212" t="str">
            <v>Suma</v>
          </cell>
          <cell r="BS212">
            <v>1</v>
          </cell>
          <cell r="BT212">
            <v>0</v>
          </cell>
          <cell r="BU212">
            <v>0</v>
          </cell>
          <cell r="BV212">
            <v>0</v>
          </cell>
          <cell r="BW212">
            <v>0</v>
          </cell>
          <cell r="BX212">
            <v>0</v>
          </cell>
          <cell r="BY212">
            <v>0</v>
          </cell>
          <cell r="BZ212">
            <v>0</v>
          </cell>
          <cell r="CA212">
            <v>0</v>
          </cell>
          <cell r="CB212">
            <v>0</v>
          </cell>
          <cell r="CC212">
            <v>0</v>
          </cell>
          <cell r="CD212">
            <v>0</v>
          </cell>
          <cell r="CE212">
            <v>1</v>
          </cell>
          <cell r="CF212">
            <v>0</v>
          </cell>
          <cell r="CG212">
            <v>0</v>
          </cell>
          <cell r="CH212">
            <v>0</v>
          </cell>
          <cell r="CI212">
            <v>0</v>
          </cell>
          <cell r="CJ212">
            <v>0</v>
          </cell>
          <cell r="CK212">
            <v>0</v>
          </cell>
          <cell r="CL212">
            <v>0</v>
          </cell>
          <cell r="CM212">
            <v>0</v>
          </cell>
          <cell r="CN212">
            <v>0</v>
          </cell>
          <cell r="CO212">
            <v>0</v>
          </cell>
          <cell r="CP212">
            <v>0</v>
          </cell>
          <cell r="CQ212">
            <v>1</v>
          </cell>
          <cell r="CR212">
            <v>1</v>
          </cell>
          <cell r="CS212">
            <v>0</v>
          </cell>
          <cell r="CT212" t="str">
            <v/>
          </cell>
          <cell r="CU212" t="str">
            <v>Se llevó acabo reunión con el Ministerio de Comercio, Industria y Turismo para evaluar alternativas de trabajo conjunto de la Secretaría General (SG) y el Ministerio,  en el marco de la Estrategia Estado Simple Colombia Ágil. Se realizó reunión de articulación y seguimiento de acciones entre la SG y la Secretaría Distrital de Hábitat en relación con la implementación del Decreto 058 de 2018. Se participó en una reunión para revisar avances y coordinar agenda de trabajo entre la SG y el DAFP en materia de racionalización de trámites del Distrito y de las cadenas de trámites que incluyen trámites distritales y nacionales.</v>
          </cell>
          <cell r="CV212" t="str">
            <v>N/A</v>
          </cell>
          <cell r="CW212" t="str">
            <v xml:space="preserve">La integración con la estrategia de racionalización de trámites del orden nacional es benficioso para los ciudadanos toda vez que se articulan esfuerzos para aumentar el impacto de las acciones a nivel distrital debido a que existen cadenas de trámites que incorporan trámites del orden nacional, como es el caso de la cadena de construcción, cuya racionalización requiere del trabajo articulado en materia.  Con esto se busca mejorar la productividad del sector construcción, facilitando los trámites inherentes a la consecución de licencias de construcción, reduciendo los pasos, tiempos y canales que destinan para la realización de un trámite. </v>
          </cell>
          <cell r="CX212">
            <v>0</v>
          </cell>
          <cell r="CY212" t="str">
            <v/>
          </cell>
          <cell r="CZ212" t="str">
            <v>Se revisaron avances de la estrategia de racionalización y virtualización de trámites y se definieron acciones en la materia entre la Dirección de Desarrollo Institucional la Subsecretaría de Servicio a la Ciudadanía.</v>
          </cell>
          <cell r="DA212" t="str">
            <v>N/A</v>
          </cell>
          <cell r="DB212" t="str">
            <v xml:space="preserve">Las acciones definidas con la Dirección de Desarrollo Institucional buscan facilitar a las entidades los procesos de inscripción de trámites en el SUIT, así como la posterior racionalización. Esto permite a los ciudadanos contar con información actualizada acerca del acervo de trámites que son obligatorios en el Distrito Capital. </v>
          </cell>
          <cell r="DC212">
            <v>0</v>
          </cell>
          <cell r="DD212" t="str">
            <v/>
          </cell>
          <cell r="DE212" t="str">
            <v xml:space="preserve">Se elaboraron documentos con el inventario de trámites racionalizados y virtualizados en el Distrito, los cuales serán insumos para la propuesta de racionalización de trámites de mayor impacto en las entidades del Distrito, aplicables en la vigencia 2020. Estos documentos fueron compartidos, como parte de los compromisos adquiridos,  con la mesa técnica de trabajo entre la Secretaría General  y el Departamento Administrativo de la Función Pública. 
</v>
          </cell>
          <cell r="DF212" t="str">
            <v>N/A</v>
          </cell>
          <cell r="DG212" t="str">
            <v xml:space="preserve">Permite contar con el inventario de trámites que pueden ser objeto de acciones de racionalización en la vigencia 2020, permite a las entidades identificar y prioziar los de mayor impacto para los ciudadanos y que estos se beneficien en el corto tiempo cons u eliminación, reducción de tiempo, costos o requisitos y número de procedimientos. Así mismo, las entidades pueden priorizar los que pueden ser virtualizados y los ciudadanos se beneficiarán al poder realiaros desde sus computadoras y teléfonos móviles. </v>
          </cell>
          <cell r="DH212">
            <v>0</v>
          </cell>
          <cell r="DI212" t="str">
            <v/>
          </cell>
          <cell r="DJ212" t="str">
            <v>Se elaboraron y analizaron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 como parte de los compromisos adquiridos en las reuniones realizadas en el período.</v>
          </cell>
          <cell r="DK212" t="str">
            <v>N/A</v>
          </cell>
          <cell r="DL212" t="str">
            <v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DM212">
            <v>0</v>
          </cell>
          <cell r="DN212" t="str">
            <v/>
          </cell>
          <cell r="DO212" t="str">
            <v>Se actualizaron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como parte de los compromisos adquiridos en las reuniones realizadas en el período.</v>
          </cell>
          <cell r="DP212" t="str">
            <v>N/A</v>
          </cell>
          <cell r="DQ212" t="str">
            <v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DR212">
            <v>0</v>
          </cell>
          <cell r="DS212" t="str">
            <v/>
          </cell>
          <cell r="DT212" t="str">
            <v>Se elaboró propuesta de contenido  e introducción, del documento "Propuesta para la racionalización de trámites de mayor impacto en las entidades del Distrito , aplicables en la vigencia 2020"</v>
          </cell>
          <cell r="DU212" t="str">
            <v>N/A</v>
          </cell>
          <cell r="DV212" t="str">
            <v xml:space="preserve">Este documento contará con información relativa a acciones para la racionalización de trámites de mayor impacto para los ciudadanos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DW212">
            <v>0</v>
          </cell>
          <cell r="DX212" t="str">
            <v/>
          </cell>
          <cell r="DY212" t="str">
            <v>Se avanzó en la construcción del documento  "Propuesta para la racionalización de trámites de mayor impacto en las entidades del Distrito , aplicables en la vigencia 2020", en lo referente a la normatividad aplicable y estado actual del avance de la estrategia de racionalización de trámites en el Distrito. Este documento continúa en construcción</v>
          </cell>
          <cell r="DZ212" t="str">
            <v>N/A</v>
          </cell>
          <cell r="EA212" t="str">
            <v xml:space="preserve">Identificar el estado actual de la estrategia de racionalización de trámites del Distrito es importante como parte de la definición de la línea de base para establecer la hoja de ruta para la vigencia 2020. Así los ciudadanos seguirán beneficiandose de la eliminación, reducción de tiempo, costos o requisitos y número de procedimientos ante las entidades distritales. </v>
          </cell>
          <cell r="EB212">
            <v>0</v>
          </cell>
          <cell r="EC212" t="str">
            <v/>
          </cell>
          <cell r="ED212" t="str">
            <v xml:space="preserve">Se avanzó en la construcción del documento  "Propuesta para la racionalización de trámites de mayor impacto en las entidades del Distrito , aplicables en la vigencia 2020", incluyendo los resultados de la estrategia de virtualización de trámites para la vigencia 2019, recomendaciones como  hoja de ruta y acciones a priorizar para la implementación en la vigencia 2020. Este documento continúa en construcción. </v>
          </cell>
          <cell r="EE212" t="str">
            <v/>
          </cell>
          <cell r="EF212" t="str">
            <v xml:space="preserve">Con la identificación del estado de avance de la estrategia de virtualización para la vigencia 2019, se cuenta con insumos para establecer una hoja de ruta para el 2020,  que de lineamientos para continuar con acciones que permitan que los ciudadanos  reduzcan los costos de transacción asociados al acceso a la oferta de trámites y  servicios de las entidades distritales. </v>
          </cell>
          <cell r="EG212">
            <v>0</v>
          </cell>
          <cell r="EH212" t="str">
            <v/>
          </cell>
          <cell r="EI212" t="str">
            <v xml:space="preserve">Se solicitó información al DAFP y a las entidades distritales acerca de las iniciativas de racionalización y virtualización  que se encuentran adelantando, así como las registradas en el SUIT, con el fin de identificar el avance de las mismas y las acciones que quedarán pendientes para la vigencia 2020. Este elemento hace parte de la línea de base de la estrategia de racionalización / virtualización de 2020. </v>
          </cell>
          <cell r="EJ212" t="str">
            <v/>
          </cell>
          <cell r="EK212" t="str">
            <v xml:space="preserve">Hace parte de la acción de identificación del estado de avance de la estrategia de virtualización para la vigencia 2019, un insumo más para establecer una hoja de ruta para el 2020,  que de lineamientos para continuar con acciones que permitan que los ciudadanos  reduzcan los costos de transacción asociados al acceso a la oferta de trámites y  servicios de las entidades distritales. </v>
          </cell>
          <cell r="EL212">
            <v>0</v>
          </cell>
          <cell r="EM212" t="str">
            <v/>
          </cell>
          <cell r="EN212" t="str">
            <v xml:space="preserve">Se avanzó en la construcción del documento  "Propuesta para la racionalización de trámites de mayor impacto en las entidades del Distrito , aplicables en la vigencia 2020", incorporando la priorización de trámites a los cuales se realizará el plan de acción para su racionalización. Este documento continúa en construcción. </v>
          </cell>
          <cell r="EO212" t="str">
            <v/>
          </cell>
          <cell r="EP212" t="str">
            <v xml:space="preserve">Este documento contará con información relativa a acciones para la racionalización de trámites de mayor impacto para los ciudadanos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EQ212">
            <v>1</v>
          </cell>
          <cell r="ER212" t="str">
            <v/>
          </cell>
          <cell r="ES212" t="str">
            <v xml:space="preserve">Se remite documento "Propuesta para la racionalización de trámites de mayor impacto en las entidades del Distrito , aplicables en la vigencia 2020". En el que se da un contexto sobre la estrategia de racionalización de trámites implementada en el Distrito y así mismo, se dan recomendaciones para continuar aunando esfuerzos en este propósito, en la vigencia 2020. </v>
          </cell>
          <cell r="ET212" t="str">
            <v/>
          </cell>
          <cell r="EU212" t="str">
            <v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EV212" t="str">
            <v/>
          </cell>
          <cell r="EW212" t="str">
            <v/>
          </cell>
          <cell r="EX212" t="str">
            <v>CUMPLIDA</v>
          </cell>
          <cell r="EY212" t="str">
            <v/>
          </cell>
          <cell r="EZ212" t="str">
            <v>CUMPLIDA</v>
          </cell>
          <cell r="FA212">
            <v>1</v>
          </cell>
          <cell r="FB212">
            <v>0</v>
          </cell>
          <cell r="FC212" t="str">
            <v>Cumple</v>
          </cell>
          <cell r="FD212" t="str">
            <v>No programó</v>
          </cell>
          <cell r="FE212" t="str">
            <v>No programó</v>
          </cell>
          <cell r="FF212" t="str">
            <v>Adecuado</v>
          </cell>
          <cell r="FG212" t="str">
            <v>Coherente</v>
          </cell>
          <cell r="FH212" t="str">
            <v>Concuerda</v>
          </cell>
          <cell r="FI212" t="str">
            <v>Concuerda</v>
          </cell>
          <cell r="FJ212" t="str">
            <v>Relación directa</v>
          </cell>
          <cell r="FK212" t="str">
            <v>Adecuado</v>
          </cell>
          <cell r="FL212" t="str">
            <v>No oportuna</v>
          </cell>
          <cell r="FM212"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2" t="str">
            <v>Juan Guillermo Becerra J.</v>
          </cell>
          <cell r="FO212" t="str">
            <v>Cumple</v>
          </cell>
          <cell r="FP212" t="str">
            <v>No programó</v>
          </cell>
          <cell r="FQ212" t="e">
            <v>#N/A</v>
          </cell>
          <cell r="FR212" t="str">
            <v>No aplica</v>
          </cell>
          <cell r="FS212" t="str">
            <v>No aplica</v>
          </cell>
          <cell r="FT212" t="str">
            <v>No aplica</v>
          </cell>
          <cell r="FU212" t="str">
            <v>No aplica</v>
          </cell>
          <cell r="FV212" t="str">
            <v>No aplica</v>
          </cell>
          <cell r="FW212" t="str">
            <v>No aplica</v>
          </cell>
          <cell r="FX212" t="str">
            <v>No oportuna</v>
          </cell>
          <cell r="FY212" t="str">
            <v>Aún, cuando no se programaron actividades para este periodo, se ha venido haciendo reporte cualitativo y cargando evidencias del mismo, de los avances para su cumplimiento en el mes de diciembre.</v>
          </cell>
          <cell r="FZ212" t="str">
            <v>Juan Guillermo Becerra J.</v>
          </cell>
          <cell r="GA212" t="str">
            <v>Cumple</v>
          </cell>
          <cell r="GB212" t="str">
            <v>No programó</v>
          </cell>
          <cell r="GC212" t="e">
            <v>#N/A</v>
          </cell>
          <cell r="GD212" t="str">
            <v>No aplica</v>
          </cell>
          <cell r="GE212" t="str">
            <v>No aplica</v>
          </cell>
          <cell r="GF212" t="str">
            <v>No aplica</v>
          </cell>
          <cell r="GG212" t="str">
            <v>No aplica</v>
          </cell>
          <cell r="GH212" t="str">
            <v>No aplica</v>
          </cell>
          <cell r="GI212" t="str">
            <v>No aplica</v>
          </cell>
          <cell r="GJ212" t="str">
            <v>Oportuna</v>
          </cell>
          <cell r="GK212" t="str">
            <v>Aún, cuando no se programaron actividades para este periodo, se ha venido haciendo reporte cualitativo de los avances para su cumplimiento en el mes de diciembre.</v>
          </cell>
          <cell r="GL212" t="str">
            <v>Juan Guillermo Becerra J.</v>
          </cell>
          <cell r="GM212">
            <v>0</v>
          </cell>
          <cell r="GN212" t="str">
            <v>Cumplido</v>
          </cell>
          <cell r="GO212" t="e">
            <v>#N/A</v>
          </cell>
          <cell r="GP212" t="str">
            <v>Adecuado</v>
          </cell>
          <cell r="GQ212" t="str">
            <v>Coherente</v>
          </cell>
          <cell r="GR212" t="str">
            <v>Concuerda</v>
          </cell>
          <cell r="GS212" t="str">
            <v>Concuerda</v>
          </cell>
          <cell r="GT212" t="str">
            <v>Relación directa</v>
          </cell>
          <cell r="GU212" t="str">
            <v>Adecuado</v>
          </cell>
          <cell r="GV212" t="str">
            <v>Oportuna</v>
          </cell>
          <cell r="GW212" t="str">
            <v>Sin Observación</v>
          </cell>
          <cell r="GX212" t="str">
            <v>Juan Guillermo Becerra J.</v>
          </cell>
          <cell r="GY212">
            <v>0</v>
          </cell>
          <cell r="GZ212">
            <v>0</v>
          </cell>
          <cell r="HA212">
            <v>0</v>
          </cell>
          <cell r="HB212">
            <v>0</v>
          </cell>
          <cell r="HC212">
            <v>0</v>
          </cell>
          <cell r="HD212">
            <v>0</v>
          </cell>
          <cell r="HE212">
            <v>0</v>
          </cell>
          <cell r="HF212">
            <v>0</v>
          </cell>
          <cell r="HG212">
            <v>0</v>
          </cell>
          <cell r="HH212">
            <v>0</v>
          </cell>
          <cell r="HI212">
            <v>1</v>
          </cell>
          <cell r="HJ212" t="str">
            <v/>
          </cell>
          <cell r="HK212">
            <v>1</v>
          </cell>
          <cell r="HL212">
            <v>0</v>
          </cell>
          <cell r="HM212">
            <v>0</v>
          </cell>
          <cell r="HN212">
            <v>0</v>
          </cell>
          <cell r="HO212">
            <v>0</v>
          </cell>
          <cell r="HP212">
            <v>0</v>
          </cell>
          <cell r="HQ212">
            <v>0</v>
          </cell>
          <cell r="HR212">
            <v>0</v>
          </cell>
          <cell r="HS212">
            <v>0</v>
          </cell>
          <cell r="HT212">
            <v>0</v>
          </cell>
          <cell r="HU212">
            <v>0</v>
          </cell>
          <cell r="HV212">
            <v>1</v>
          </cell>
          <cell r="HW212">
            <v>0</v>
          </cell>
          <cell r="HX212">
            <v>1</v>
          </cell>
          <cell r="HY212" t="str">
            <v>No Programó</v>
          </cell>
          <cell r="HZ212" t="str">
            <v>No Programó</v>
          </cell>
          <cell r="IA212" t="str">
            <v>No Programó</v>
          </cell>
          <cell r="IB212" t="str">
            <v>No Programó</v>
          </cell>
          <cell r="IC212" t="str">
            <v>No Programó</v>
          </cell>
          <cell r="ID212" t="str">
            <v>No Programó</v>
          </cell>
          <cell r="IE212" t="str">
            <v>No Programó</v>
          </cell>
          <cell r="IF212" t="str">
            <v>No Programó</v>
          </cell>
          <cell r="IG212" t="str">
            <v>No Programó</v>
          </cell>
          <cell r="IH212" t="str">
            <v>No Programó</v>
          </cell>
          <cell r="II212" t="str">
            <v>No Programó</v>
          </cell>
          <cell r="IJ212">
            <v>1</v>
          </cell>
          <cell r="IK212" t="str">
            <v>No Programó</v>
          </cell>
          <cell r="IL212" t="str">
            <v>No Programó</v>
          </cell>
          <cell r="IM212" t="str">
            <v>No Programó</v>
          </cell>
          <cell r="IN212">
            <v>1</v>
          </cell>
          <cell r="IP212">
            <v>0</v>
          </cell>
          <cell r="IQ212">
            <v>0</v>
          </cell>
          <cell r="IR212">
            <v>0</v>
          </cell>
          <cell r="IS212">
            <v>1</v>
          </cell>
        </row>
        <row r="213">
          <cell r="A213">
            <v>58</v>
          </cell>
          <cell r="B213" t="str">
            <v>Subsecretaría de Servicio a la Ciudadanía</v>
          </cell>
          <cell r="C213" t="str">
            <v xml:space="preserve">
Subsecretario de Servicio a la Ciudadanía</v>
          </cell>
          <cell r="D213" t="str">
            <v>Fernando José Estupiñan Vargas</v>
          </cell>
          <cell r="E213" t="str">
            <v>P2 -  SERVICIO AL CIUDADANO</v>
          </cell>
          <cell r="F213" t="str">
            <v xml:space="preserve">P2O3 Ampliar la cobertura de servicios a través de los diferentes canales de interacción ciudadana </v>
          </cell>
          <cell r="G213" t="str">
            <v>P2O3A6 Elaborar Plan Maestro de Servicio a la Ciudadanía</v>
          </cell>
          <cell r="H213" t="str">
            <v>Prestar servicios y trámites en la Red CADE</v>
          </cell>
          <cell r="I213" t="str">
            <v>Servicios prestados por la RED CADE</v>
          </cell>
          <cell r="J213" t="str">
            <v>Incluye todas las actividades relacionadas con la ampliación de la oferta de servicios prestados en la Red CADE, tales como apertura de nuevos puntos, mejora de infraestructura física de los puntos existentes, realización de los Super CADE Móviles, entre otras.</v>
          </cell>
          <cell r="K213" t="str">
            <v xml:space="preserve">  Sumatoria de Servicios prestados en la RED CADE     </v>
          </cell>
          <cell r="L213" t="str">
            <v>Sumatoria de Servicios prestados en la RED CADE</v>
          </cell>
          <cell r="M213">
            <v>0</v>
          </cell>
          <cell r="O213" t="str">
            <v>Servicios de atención a la ciudadanía</v>
          </cell>
          <cell r="P213" t="str">
            <v>Construir y dotar el nuevo punto de atención a la ciudadanía: SuperCADE Manitas
Contratar Bolsa Logística
Interventoría obra Manitas
Mejoramiento de infraestructura física
Mejoramiento de servicio y contratación de personal para la Red CADE y SDQS</v>
          </cell>
          <cell r="Q213" t="str">
            <v>Reporte estadísticas mesuales de atención de los diferentes canales de atención de la Red CADE</v>
          </cell>
          <cell r="R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S213" t="str">
            <v>Suma</v>
          </cell>
          <cell r="T213" t="str">
            <v>Suma</v>
          </cell>
          <cell r="U213" t="str">
            <v>Número</v>
          </cell>
          <cell r="V213" t="str">
            <v xml:space="preserve">Eficacia </v>
          </cell>
          <cell r="W213" t="str">
            <v>Resultado</v>
          </cell>
          <cell r="X213">
            <v>2016</v>
          </cell>
          <cell r="Y213">
            <v>0</v>
          </cell>
          <cell r="Z213">
            <v>2016</v>
          </cell>
          <cell r="AA213">
            <v>0</v>
          </cell>
          <cell r="AB213">
            <v>43545373</v>
          </cell>
          <cell r="AC213">
            <v>50606199</v>
          </cell>
          <cell r="AD213">
            <v>38350000</v>
          </cell>
          <cell r="AE213">
            <v>20398428</v>
          </cell>
          <cell r="AF213">
            <v>152900000</v>
          </cell>
          <cell r="AG213" t="str">
            <v>No Aplica</v>
          </cell>
          <cell r="AH213" t="str">
            <v>No Aplica</v>
          </cell>
          <cell r="AI213" t="str">
            <v>No Aplica</v>
          </cell>
          <cell r="AJ213">
            <v>1</v>
          </cell>
          <cell r="AK213">
            <v>1</v>
          </cell>
          <cell r="AL213">
            <v>1126</v>
          </cell>
          <cell r="AM213" t="str">
            <v>Implementación de un nuevo enfoque de servicio a la ciudadanía</v>
          </cell>
          <cell r="AN213">
            <v>1</v>
          </cell>
          <cell r="AO213" t="str">
            <v>Gestión del Sistema Distrital de servicio a la ciudadanía</v>
          </cell>
          <cell r="AP213" t="str">
            <v>No Aplica</v>
          </cell>
          <cell r="AQ213" t="str">
            <v>No Aplica</v>
          </cell>
          <cell r="AR213" t="str">
            <v>No Aplica</v>
          </cell>
          <cell r="AS213" t="str">
            <v>No Aplica</v>
          </cell>
          <cell r="AT213" t="str">
            <v>No Aplica</v>
          </cell>
          <cell r="AU213" t="str">
            <v>No Aplica</v>
          </cell>
          <cell r="AV213" t="str">
            <v>No Aplica</v>
          </cell>
          <cell r="AW213" t="str">
            <v>No Aplica</v>
          </cell>
          <cell r="AX213" t="str">
            <v>No Aplica</v>
          </cell>
          <cell r="AY213" t="str">
            <v>No Aplica</v>
          </cell>
          <cell r="AZ213" t="str">
            <v>No Aplica</v>
          </cell>
          <cell r="BA213" t="str">
            <v>No Aplica</v>
          </cell>
          <cell r="BB213" t="str">
            <v>No Aplica</v>
          </cell>
          <cell r="BC213" t="str">
            <v>No Aplica</v>
          </cell>
          <cell r="BD213" t="str">
            <v>No Aplica</v>
          </cell>
          <cell r="BE213" t="str">
            <v>No Aplica</v>
          </cell>
          <cell r="BF213" t="str">
            <v>No Aplica</v>
          </cell>
          <cell r="BG213" t="str">
            <v>No Aplica</v>
          </cell>
          <cell r="BH213" t="str">
            <v>No Aplica</v>
          </cell>
          <cell r="BI213" t="str">
            <v>No Aplica</v>
          </cell>
          <cell r="BJ213" t="str">
            <v>No Aplica</v>
          </cell>
          <cell r="BK213" t="str">
            <v>No Aplica</v>
          </cell>
          <cell r="BL213" t="str">
            <v>No Aplica</v>
          </cell>
          <cell r="BM213" t="str">
            <v>Plan de Acción Proyecto de inversión 1126 Implementación de un nuevo enfoque de servicio a la ciudadaníaSGCGestión del Sistema Distrital de servicio a la ciudadanía</v>
          </cell>
          <cell r="BN213" t="str">
            <v>Incluye todas las actividades relacionadas con la ampliación de la oferta de servicios prestados en la Red CADE, tales como apertura de nuevos puntos, mejora de infraestructura física de los puntos existentes, realización de los Super CADE Móviles, entre otras.</v>
          </cell>
          <cell r="BO213" t="str">
            <v>Construir y dotar el nuevo punto de atención a la ciudadanía: SuperCADE Manitas
Contratar Bolsa Logística
Interventoría obra Manitas
Mejoramiento de infraestructura física
Mejoramiento de servicio y contratación de personal para la Red CADE y SDQS</v>
          </cell>
          <cell r="BP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BQ213" t="str">
            <v>Reporte estadísticas mesuales de atención de los diferentes canales de atención de la Red CADE</v>
          </cell>
          <cell r="BR213" t="str">
            <v>Suma</v>
          </cell>
          <cell r="BS213">
            <v>38350000</v>
          </cell>
          <cell r="BT213">
            <v>3195833.3333333335</v>
          </cell>
          <cell r="BU213">
            <v>3195833.3333333335</v>
          </cell>
          <cell r="BV213">
            <v>3195833.3333333335</v>
          </cell>
          <cell r="BW213">
            <v>3195833.3333333335</v>
          </cell>
          <cell r="BX213">
            <v>3195833.3333333335</v>
          </cell>
          <cell r="BY213">
            <v>3195833.3333333335</v>
          </cell>
          <cell r="BZ213">
            <v>3195833.3333333335</v>
          </cell>
          <cell r="CA213">
            <v>3195833.3333333335</v>
          </cell>
          <cell r="CB213">
            <v>3195833.3333333335</v>
          </cell>
          <cell r="CC213">
            <v>3195833.3333333335</v>
          </cell>
          <cell r="CD213">
            <v>3195833.3333333335</v>
          </cell>
          <cell r="CE213">
            <v>3195833.3333333335</v>
          </cell>
          <cell r="CF213">
            <v>3195833.3333333335</v>
          </cell>
          <cell r="CG213">
            <v>3195833.3333333335</v>
          </cell>
          <cell r="CH213">
            <v>3195833.3333333335</v>
          </cell>
          <cell r="CI213">
            <v>3195833.3333333335</v>
          </cell>
          <cell r="CJ213">
            <v>3195833.3333333335</v>
          </cell>
          <cell r="CK213">
            <v>3195833.3333333335</v>
          </cell>
          <cell r="CL213">
            <v>3195833.3333333335</v>
          </cell>
          <cell r="CM213">
            <v>3195833.3333333335</v>
          </cell>
          <cell r="CN213">
            <v>3195833.3333333335</v>
          </cell>
          <cell r="CO213">
            <v>3195833.3333333335</v>
          </cell>
          <cell r="CP213">
            <v>3195833.3333333335</v>
          </cell>
          <cell r="CQ213">
            <v>3195833.3333333335</v>
          </cell>
          <cell r="CR213">
            <v>38350000</v>
          </cell>
          <cell r="CS213">
            <v>4798022</v>
          </cell>
          <cell r="CT213" t="str">
            <v/>
          </cell>
          <cell r="CU213" t="str">
            <v>Durante el mes se realizó la evaluación de propuestas y adjudicación del proceso de obra e interventoría que permitirá el reforzamiento estructural del CADE La Victoria, así como la construcción de una entrada independiente y una zona de autoconsulta para el SuperCADE Calle 13. Adicionalmente, se dio inicio a la identificación de necesidades de mobiliario para la Red CADE, realizando las fichas técnicas de descripción de elementos, así como el estudio de mercado correspondiente. De igual forma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Así mismo, la administración delegada adelantó procesos de contratación de diferentes actividades que se llevarán a cabo en etapas posteriores de la obra.</v>
          </cell>
          <cell r="CV213" t="str">
            <v>N/A</v>
          </cell>
          <cell r="CW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CX213">
            <v>4430122</v>
          </cell>
          <cell r="CY213" t="str">
            <v/>
          </cell>
          <cell r="CZ213" t="str">
            <v xml:space="preserve">Durante el mes se encuentra en ejecución el contrato de obra  e interventoría para la Red CADE, en este propósito se realizaron diversas reuniones y visitas por parte de los contratistas con el fin de dar pautas para la realización de este proceso.  Se elaboraron las fichas técnicas de descripción de elementos y se realizó solicitud de cotización para elaborar el estudio de mercado correspondiente. De igual forma se han ejecutado actividades de reparaciones locativas en los puntos de atención de la Red. Así mismo, se identificaron necesidades de elementos tecnológicos para soportar el servicio a la ciudadanía en la Red CADE, con el fin de iniciar el proceso pre contractual para la adquisición de estos elementos junto con la Oficina de Tecnologías de la Información y las Comunicaciones. La construcción del SuperCADE Manitas está en ejecución, durante el primer trimestre del año se trabajó en la etapa de cimentación. </v>
          </cell>
          <cell r="DA213" t="str">
            <v>N/A</v>
          </cell>
          <cell r="DB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C213">
            <v>4525392</v>
          </cell>
          <cell r="DD213" t="str">
            <v/>
          </cell>
          <cell r="DE213" t="str">
            <v>Durante el mes se encuentra en ejecución el contrato de obra  e interventoría para  la Red CADE,  en este propósito se ha realizado seguimiento mediante la participación en Comités de Obra semanales. 
Se realizó el estudio de mercado del proceso para adquirir mobiliario, el cual fue aprobado por la Dirección Financiera. Se procede a elaborar documentos para llevar el proceso a Comité de Contratación.  De igual forma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Así mismo, la administración delegada adelantó procesos de contratación de diferentes actividades que se llevarán a cabo en etapas posteriores de la obra.</v>
          </cell>
          <cell r="DF213" t="str">
            <v>N/A</v>
          </cell>
          <cell r="DG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H213">
            <v>4333450</v>
          </cell>
          <cell r="DI213" t="str">
            <v/>
          </cell>
          <cell r="DJ213" t="str">
            <v xml:space="preserve">Durante el mes se encuentra en ejecución el contrato de obra  e interventoría para la Red CADE,  en este propósito se ha realizado seguimiento mediante la participación en Comités de Obra semanales.
Se elaboraron los documentos pre-contractuales  del proceso para adquirir mobiliario, el cual fue radicado en la Dirección de Contratos para proceder a la publicación del mismo.  De igual forma se han ejecutado actividades de reparaciones locativas en los puntos de atención de la Red, realizados por el equipo de cuadrilla, contratado para tal fin. La construcción del SuperCADE Manitas está en ejecución, se continúa con la etapa de cimentación, con actividades correspondientes a la construcción del muro anclado, micropilotes y dados para columnas, entre otras. </v>
          </cell>
          <cell r="DK213" t="str">
            <v xml:space="preserve">Se ha evidenciado la necesidad de prorrogar y adicionar el contrato de obra e interventoría de la Red CADE, toda vez que durante la ejecución de la misma se han encontrado algunos imprevistos que no se encontraban contemplados en los diseños. Esta situación se encuentra en evaluación técnica para definir una hoja de ruta que permita culminar el proceso. </v>
          </cell>
          <cell r="DL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M213">
            <v>4824964</v>
          </cell>
          <cell r="DN213" t="str">
            <v/>
          </cell>
          <cell r="DO213" t="str">
            <v xml:space="preserve">Durante el mes se encuentra en ejecución el contrato de obra  e interventoría para la Red CADE,  en este propósito se ha realizado seguimiento mediante la participación en Comités de Obra semanales. Se dio inicio al proceso contractual para adquirir mobiliario para la Red CADE, el proceso se adjudica el 14 de junio de 2019.  De igual forma se han ejecutado actividades de reparaciones locativas en los puntos de atención de la Red, realizados por el equipo de cuadrilla, contratado para tal fin. La construcción del SuperCADE Manitas está en ejecución, se continúa con la etapa de cimentación, con actividades correspondientes a la construcción del muro anclado, dados para columnas, vigas, entre otras. </v>
          </cell>
          <cell r="DP213" t="str">
            <v xml:space="preserve">Una vez evaluada la necesidad de prorrogar y adicionar el contrato de obra e interventoría de la Red CADE, se aprobó y gestionó dicha adición por 75 días calendario. </v>
          </cell>
          <cell r="DQ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R213">
            <v>4433261</v>
          </cell>
          <cell r="DS213" t="str">
            <v/>
          </cell>
          <cell r="DT213" t="str">
            <v xml:space="preserve">
Durante el mes se encuentra en ejecución el contrato de obra  e interventoría para la Red CADE,  en este propósito se ha realizado seguimiento mediante la participación en Comités de Obra semanales. El proceso de mobiliario fue adjudicado el día 21 de junio y se procede a su ejecución. Continúan ejecutandose actividades de reparaciones locativas e los puntos de atención de la Red CADE, por parte del equipo de cuadrilla. La construcción del SuperCADE Manitas está en ejecución, ya se encuentra una de las primeras losas fundidas y se continuan labores de construcción del muro anclado, columnas,entre otras
 </v>
          </cell>
          <cell r="DU213" t="str">
            <v>N/A</v>
          </cell>
          <cell r="DV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W213">
            <v>4138391</v>
          </cell>
          <cell r="DX213" t="str">
            <v/>
          </cell>
          <cell r="DY213" t="str">
            <v xml:space="preserve">Durante el mes se encuentra en ejecución el contrato de obra  e interventoría para la Red CADE,  en este propósito se ha realizado seguimiento mediante la participación en Comités de Obra semanales. El proceso de mobiliario así como el de ferretería también se encuentra en ejecución, se realizaron las primeras reuniones con los proponentes ganadores de los procesos de selección.  Continúan ejecutandose actividades de reparaciones locativas e los puntos de atención de la Red CADE, por parte del equipo de cuadrilla. La construcción del SuperCADE Manitas está en ejecución, ya se encuentran dos losas fundidas y se continuan labores de construcción de la última sección del muro anclado. 
 </v>
          </cell>
          <cell r="DZ213" t="str">
            <v>N/A</v>
          </cell>
          <cell r="EA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EB213">
            <v>4430895</v>
          </cell>
          <cell r="EC213" t="str">
            <v/>
          </cell>
          <cell r="ED213" t="str">
            <v xml:space="preserve">Durante el mes se encuentra en ejecución el contrato de obra  e interventoría para la Red CADE,  en este propósito se ha realizado seguimiento mediante la participación en Comités de Obra semanales. Frente al contrato de mobiliario ya se realizaron las primeras entregas y se está llevando a cabo la gestión para su instalación en los puntos de atención que corresponda. De otra parte, continúan ejecutandose actividades de reparaciones locativas e los puntos de atención de la Red CADE por parte del equipo de cuadrilla, para lo cual se han solicitado elementos de ferreteria. La construcción del SuperCADE Manitas avanza, se inició instalación de estructura metálica para la fachada, se recibieron los ascensores y se alcanzó el nivel más alto del edifcio en estructura de concreto. </v>
          </cell>
          <cell r="EE213" t="str">
            <v>N/A</v>
          </cell>
          <cell r="EF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EG213">
            <v>3660287</v>
          </cell>
          <cell r="EH213" t="str">
            <v/>
          </cell>
          <cell r="EI213" t="str">
            <v xml:space="preserve">Durante el mes finalizó la ejecución del contrato de obra  e interventoría para la Red CADE,  este contrato incluyó el reforzamiento estructural del CADE La Victoria, y adecuaciones en el SuperCADE Calle 13 y CAD. La obra se recibió a satisfacción, y el CADE La Victoria que se había cerrado para la realización de estas obras, ya se encuentra en operación. Frente al contrato de mobiliario  se realizaron entregas e instalación de los items solicitados para siete puntos de atención (Cade 20 de Julio, Cade La Victoria, Cade Muzu, SuperCade Suba, Cade Gaitana, Cade Servitá, Cade Santa Lucia, Cade El Tunal). De otra parte, continúan ejecutandose actividades de reparaciones locativas e los puntos de atención de la Red CADE por parte del equipo de cuadrilla, para lo cual se han solicitado elementos de ferreteria. La construcción del SuperCADE Manitas avanza, durante el mes se finalizó la construcción del muro anclado de contención, se continuó la instalación de estructura metálica para la fachada y finalizó la cimentación para la totalidad del edificio B. </v>
          </cell>
          <cell r="EJ213" t="str">
            <v>N/A</v>
          </cell>
          <cell r="EK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EL213">
            <v>3613918</v>
          </cell>
          <cell r="EM213" t="str">
            <v/>
          </cell>
          <cell r="EN213" t="str">
            <v xml:space="preserve">Durante el mes se adelantó el proceso de liquidación del contrato de adquisición de mobiliario para la Red CADE, con la proyección del informe final de supervisión del contrato. Así mismo, continúa en ejecución la actividades de reparaciones locativas de los puntos de atención de la Red CADE por parte del equipo de cuadrilla, para lo cual se han solicitado elementos de ferretería. Finalmente, el contrato de construcción y dotación del SuperCADE Manitas se encuentra en ejecución, durante el mes se adelantaron actividades de instalación de estructura metálica en fachada frontal y laterales, inicio de instalación de la red eléctrica y red contra incendios, instalación de paneles GRC de la fachada y estructura en concreto del edificio A. </v>
          </cell>
          <cell r="EO213" t="str">
            <v xml:space="preserve">Durante el mes se recibió solicitud de adición y prórroga del contrato de construcción y dotación del SuperCADE Manitas. Este evento implica una reprogramación  del cronograma de ejecución de obra. </v>
          </cell>
          <cell r="EP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EQ213">
            <v>3112092</v>
          </cell>
          <cell r="ER213" t="str">
            <v/>
          </cell>
          <cell r="ES213" t="str">
            <v xml:space="preserve">Continúa en ejecución las actividades de reparaciones locativas de los puntos de atención de la Red CADE por parte del equipo de cuadrilla, para lo cual se han solicitado elementos de ferretería. El contrato de construcción y dotación del SuperCADE Manitas se encuentra en ejecución, durante el mes se adelantaron actividades de estructura en concreto del edificio A, finalizó la actividad de cimentación tanto en el edificio A como en el B, se avanzó en la instalación de paneles GRC de fachada, así como de red eléctrica y red contra incendios. Se dio inicio a la etapa de acabados en el edifcio B, con la instalación del piso. </v>
          </cell>
          <cell r="ET213" t="str">
            <v xml:space="preserve">Durante el mes se adelantó la solicitud de adición y prórroga del contrato de obra del SuperCADE Manitas, dando como fecha de finalización de la obra el 28 de febrero de 2020. </v>
          </cell>
          <cell r="EU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EV213" t="str">
            <v/>
          </cell>
          <cell r="EW213" t="str">
            <v/>
          </cell>
          <cell r="EX213" t="str">
            <v xml:space="preserve">Continúa en ejecución las actividades de reparaciones locativas de los puntos de atención de la Red CADE por parte del equipo de cuadrilla, para lo cual se han solicitado elementos de ferretería. El contrato de construcción y dotación del SuperCADE Manitas se encuentra en ejecución, durante el mes se adelantan actividades de estructura en concreto del edificio A (escaleras), se adelantan actividades de mampostería y acabados (pisos), culmina la instalación de paneles de GRC en fachada y avanza la instalación de vidríos en fachada. Se realizó el traslado de las escaleras eléctricas al edifcio y se programó su izaje. Se realizó adecuación de zona de atención de entidad bancaria, entregando el espacio al operador REVAL. </v>
          </cell>
          <cell r="EY213" t="str">
            <v/>
          </cell>
          <cell r="EZ213"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FA213">
            <v>46300794</v>
          </cell>
          <cell r="FB213">
            <v>0</v>
          </cell>
          <cell r="FC213" t="str">
            <v>Cumple</v>
          </cell>
          <cell r="FD213" t="str">
            <v>Anticipado</v>
          </cell>
          <cell r="FE213" t="str">
            <v>Anticipado</v>
          </cell>
          <cell r="FF213" t="str">
            <v>Adecuado</v>
          </cell>
          <cell r="FG213" t="str">
            <v>Coherente</v>
          </cell>
          <cell r="FH213" t="str">
            <v>Concuerda</v>
          </cell>
          <cell r="FI213" t="str">
            <v>Concuerda</v>
          </cell>
          <cell r="FJ213" t="str">
            <v>Relación directa</v>
          </cell>
          <cell r="FK213" t="str">
            <v>Adecuado</v>
          </cell>
          <cell r="FL213" t="str">
            <v>No oportuna</v>
          </cell>
          <cell r="FM213"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3" t="str">
            <v>Juan Guillermo Becerra J.</v>
          </cell>
          <cell r="FO213" t="str">
            <v>Cumple</v>
          </cell>
          <cell r="FP213" t="str">
            <v>Anticipado</v>
          </cell>
          <cell r="FQ213" t="e">
            <v>#N/A</v>
          </cell>
          <cell r="FR213" t="str">
            <v>Adecuado</v>
          </cell>
          <cell r="FS213" t="str">
            <v>Coherente</v>
          </cell>
          <cell r="FT213" t="str">
            <v>Concuerda</v>
          </cell>
          <cell r="FU213" t="str">
            <v>Concuerda</v>
          </cell>
          <cell r="FV213" t="str">
            <v>Relación directa</v>
          </cell>
          <cell r="FW213" t="str">
            <v>No adecuado</v>
          </cell>
          <cell r="FX213" t="str">
            <v>No oportuna</v>
          </cell>
          <cell r="FY213" t="str">
            <v xml:space="preserve">Amablemente se solicita remitir el reporte cuantitativo de la ejecución del indicador inmediatamente se cuente con el mismo, mediante memorando. No es posible validar la  evidencia correspondiente a las "Estadísticas de Servicios Registrados en la Red CADE". Se sugiere incluir los soportes que respalden sus datos (Ej. Reporte generado por el SAT). _x000D_
_x000D_
Al no cumplirse el criterio de coherencia entre los soportes presentados, el avance cualitativo y el cuantitativo reportado del indicador; se mantiene la cifra reportada en el mes anterior hasta que no se subsane a través de memorando electrónico._x000D_
</v>
          </cell>
          <cell r="FZ213" t="str">
            <v>Juan Guillermo Becerra J.</v>
          </cell>
          <cell r="GA213" t="str">
            <v>Cumple</v>
          </cell>
          <cell r="GB213" t="str">
            <v>Anticipado</v>
          </cell>
          <cell r="GC213" t="e">
            <v>#N/A</v>
          </cell>
          <cell r="GD213" t="str">
            <v>Adecuado</v>
          </cell>
          <cell r="GE213" t="str">
            <v>Coherente</v>
          </cell>
          <cell r="GF213" t="str">
            <v>Concuerda</v>
          </cell>
          <cell r="GG213" t="str">
            <v>Concuerda</v>
          </cell>
          <cell r="GH213" t="str">
            <v>Relación directa</v>
          </cell>
          <cell r="GI213" t="str">
            <v>Adecuado</v>
          </cell>
          <cell r="GJ213" t="str">
            <v>Oportuna</v>
          </cell>
          <cell r="GK213" t="str">
            <v>Sin Observación</v>
          </cell>
          <cell r="GL213" t="str">
            <v>Juan Guillermo Becerra J.</v>
          </cell>
          <cell r="GM213">
            <v>0</v>
          </cell>
          <cell r="GN213" t="str">
            <v>Sobrecumplido</v>
          </cell>
          <cell r="GO213" t="e">
            <v>#N/A</v>
          </cell>
          <cell r="GP213" t="str">
            <v>Adecuado</v>
          </cell>
          <cell r="GQ213" t="str">
            <v>Coherente</v>
          </cell>
          <cell r="GR213" t="str">
            <v>Concuerda</v>
          </cell>
          <cell r="GS213" t="str">
            <v>Concuerda</v>
          </cell>
          <cell r="GT213" t="str">
            <v>Relación directa</v>
          </cell>
          <cell r="GU213" t="str">
            <v>Adecuado</v>
          </cell>
          <cell r="GV213" t="str">
            <v>Oportuna</v>
          </cell>
          <cell r="GW213" t="str">
            <v>Sin Observación</v>
          </cell>
          <cell r="GX213" t="str">
            <v>Juan Guillermo Becerra J.</v>
          </cell>
          <cell r="GY213">
            <v>4798022</v>
          </cell>
          <cell r="GZ213">
            <v>4430122</v>
          </cell>
          <cell r="HA213">
            <v>4525392</v>
          </cell>
          <cell r="HB213">
            <v>4333450</v>
          </cell>
          <cell r="HC213">
            <v>4824964</v>
          </cell>
          <cell r="HD213">
            <v>4433261</v>
          </cell>
          <cell r="HE213">
            <v>4138391</v>
          </cell>
          <cell r="HF213">
            <v>4430895</v>
          </cell>
          <cell r="HG213">
            <v>3660287</v>
          </cell>
          <cell r="HH213">
            <v>3613918</v>
          </cell>
          <cell r="HI213">
            <v>3112092</v>
          </cell>
          <cell r="HJ213" t="str">
            <v/>
          </cell>
          <cell r="HK213">
            <v>46300794</v>
          </cell>
          <cell r="HL213">
            <v>0.12511139504563235</v>
          </cell>
          <cell r="HM213">
            <v>0.11551817470664928</v>
          </cell>
          <cell r="HN213">
            <v>0.11800239895697523</v>
          </cell>
          <cell r="HO213">
            <v>0.1129973924380704</v>
          </cell>
          <cell r="HP213">
            <v>0.12581392438070405</v>
          </cell>
          <cell r="HQ213">
            <v>0.1156000260756193</v>
          </cell>
          <cell r="HR213">
            <v>0.10791110821382008</v>
          </cell>
          <cell r="HS213">
            <v>0.11553833116036506</v>
          </cell>
          <cell r="HT213">
            <v>9.5444250325945237E-2</v>
          </cell>
          <cell r="HU213">
            <v>9.4235149934810955E-2</v>
          </cell>
          <cell r="HV213">
            <v>8.1149726205997391E-2</v>
          </cell>
          <cell r="HW213">
            <v>0</v>
          </cell>
          <cell r="HX213">
            <v>1.2073218774445893</v>
          </cell>
          <cell r="HY213">
            <v>1.5013367405475879</v>
          </cell>
          <cell r="HZ213">
            <v>1.4437774185136896</v>
          </cell>
          <cell r="IA213">
            <v>1.4345278748370274</v>
          </cell>
          <cell r="IB213">
            <v>1.4148880834419815</v>
          </cell>
          <cell r="IC213">
            <v>1.4338638852672749</v>
          </cell>
          <cell r="ID213">
            <v>1.4260866232073011</v>
          </cell>
          <cell r="IE213">
            <v>1.4073504339728069</v>
          </cell>
          <cell r="IF213">
            <v>1.4047391264667537</v>
          </cell>
          <cell r="IG213">
            <v>1.3759160017383747</v>
          </cell>
          <cell r="IH213">
            <v>1.3514065814863103</v>
          </cell>
          <cell r="II213">
            <v>1.3170784117577339</v>
          </cell>
          <cell r="IJ213">
            <v>1.2073218774445893</v>
          </cell>
          <cell r="IK213">
            <v>1.4345278748370274</v>
          </cell>
          <cell r="IL213">
            <v>1.4260866232073011</v>
          </cell>
          <cell r="IM213">
            <v>1.3759160017383747</v>
          </cell>
          <cell r="IN213">
            <v>1.2073218774445893</v>
          </cell>
          <cell r="IP213">
            <v>0.35863196870925684</v>
          </cell>
          <cell r="IQ213">
            <v>0.71304331160365053</v>
          </cell>
          <cell r="IR213">
            <v>1.031937001303781</v>
          </cell>
          <cell r="IS213">
            <v>1.2073218774445893</v>
          </cell>
        </row>
        <row r="214">
          <cell r="A214">
            <v>61</v>
          </cell>
          <cell r="B214" t="str">
            <v>Subsecretaría de Servicio a la Ciudadanía</v>
          </cell>
          <cell r="C214" t="str">
            <v xml:space="preserve">
Subsecretario de Servicio a la Ciudadanía</v>
          </cell>
          <cell r="D214" t="str">
            <v>Fernando José Estupiñan Vargas</v>
          </cell>
          <cell r="E214" t="str">
            <v>P1 -  ÉTICA, BUEN GOBIERNO Y TRANSPARENCIA</v>
          </cell>
          <cell r="F214" t="str">
            <v>P1O2 Fortalecer la capacidad de formulación, implementación y seguimiento, de la política pública de competencia de la Secretaría General; así como las estrategias y mecanismos de evaluación.</v>
          </cell>
          <cell r="G214" t="str">
            <v>P1O2A1 Formular, implementar y realizar seguimiento a las políticas públicas de competencia de la Entidad</v>
          </cell>
          <cell r="H214" t="str">
            <v>Elaborar evaluaciones de la formulación e implementación del modelo de prestación de servicios y seguimiento para la atención a la ciudadanía</v>
          </cell>
          <cell r="I214" t="str">
            <v>Evaluaciones de la formulación e implementación del Modelo de Prestación de Servicios y Seguimiento para la atención a la ciudadanía, realizadas</v>
          </cell>
          <cell r="J214" t="str">
            <v xml:space="preserve">Incluye las actividades de seguimiento y evaluación a la implementación del Modelo de Prestación de Servicios para la atención a la ciudadanía </v>
          </cell>
          <cell r="K214" t="str">
            <v xml:space="preserve">  Número de evaluaciones de la formulación e implementación del Modelo de Prestación de Servicios y Seguimiento para la atención a la ciudadanía, realizadas     </v>
          </cell>
          <cell r="L214" t="str">
            <v>Número de evaluaciones de la formulación e implementación del Modelo de Prestación de Servicios y Seguimiento para la atención a la ciudadanía, realizadas</v>
          </cell>
          <cell r="M214">
            <v>0</v>
          </cell>
          <cell r="O214" t="str">
            <v>Evaluaciones de la formulación e implementación del Modelo de Prestación de Servicios y Seguimiento para la atención a la ciudadanía</v>
          </cell>
          <cell r="P214" t="str">
            <v>Realizar una evaluación de resultados de la implementación modelo de prestación de servicios y seguimiento para la atención a la ciudadanía</v>
          </cell>
          <cell r="Q214" t="str">
            <v xml:space="preserve">Informe que contiene los resultados de la evaluación de implementación de la Política Pública de Servicio a la Ciudadanía </v>
          </cell>
          <cell r="R214"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S214" t="str">
            <v>Suma</v>
          </cell>
          <cell r="T214" t="str">
            <v>Suma</v>
          </cell>
          <cell r="U214" t="str">
            <v>Número</v>
          </cell>
          <cell r="V214" t="str">
            <v xml:space="preserve">Eficacia </v>
          </cell>
          <cell r="W214" t="str">
            <v>Resultado</v>
          </cell>
          <cell r="X214">
            <v>2018</v>
          </cell>
          <cell r="Y214">
            <v>0</v>
          </cell>
          <cell r="Z214">
            <v>2018</v>
          </cell>
          <cell r="AA214">
            <v>0</v>
          </cell>
          <cell r="AB214">
            <v>0</v>
          </cell>
          <cell r="AC214">
            <v>1</v>
          </cell>
          <cell r="AD214">
            <v>2</v>
          </cell>
          <cell r="AE214">
            <v>1</v>
          </cell>
          <cell r="AF214">
            <v>4</v>
          </cell>
          <cell r="AG214" t="str">
            <v>No Aplica</v>
          </cell>
          <cell r="AH214" t="str">
            <v>No Aplica</v>
          </cell>
          <cell r="AI214" t="str">
            <v>No Aplica</v>
          </cell>
          <cell r="AJ214">
            <v>1</v>
          </cell>
          <cell r="AK214">
            <v>1</v>
          </cell>
          <cell r="AL214">
            <v>1126</v>
          </cell>
          <cell r="AM214" t="str">
            <v>Implementación de un nuevo enfoque de servicio a la ciudadanía</v>
          </cell>
          <cell r="AN214" t="str">
            <v>No Aplica</v>
          </cell>
          <cell r="AO214" t="str">
            <v>No Aplica</v>
          </cell>
          <cell r="AP214" t="str">
            <v>No Aplica</v>
          </cell>
          <cell r="AQ214" t="str">
            <v>No Aplica</v>
          </cell>
          <cell r="AR214" t="str">
            <v>No Aplica</v>
          </cell>
          <cell r="AS214" t="str">
            <v>No Aplica</v>
          </cell>
          <cell r="AT214" t="str">
            <v>No Aplica</v>
          </cell>
          <cell r="AU214" t="str">
            <v>No Aplica</v>
          </cell>
          <cell r="AV214" t="str">
            <v>No Aplica</v>
          </cell>
          <cell r="AW214" t="str">
            <v>No Aplica</v>
          </cell>
          <cell r="AX214" t="str">
            <v>No Aplica</v>
          </cell>
          <cell r="AY214" t="str">
            <v>No Aplica</v>
          </cell>
          <cell r="AZ214" t="str">
            <v>No Aplica</v>
          </cell>
          <cell r="BA214" t="str">
            <v>No Aplica</v>
          </cell>
          <cell r="BB214" t="str">
            <v>No Aplica</v>
          </cell>
          <cell r="BC214" t="str">
            <v>No Aplica</v>
          </cell>
          <cell r="BD214" t="str">
            <v>No Aplica</v>
          </cell>
          <cell r="BE214" t="str">
            <v>No Aplica</v>
          </cell>
          <cell r="BF214" t="str">
            <v>No Aplica</v>
          </cell>
          <cell r="BG214" t="str">
            <v>No Aplica</v>
          </cell>
          <cell r="BH214" t="str">
            <v>No Aplica</v>
          </cell>
          <cell r="BI214" t="str">
            <v>No Aplica</v>
          </cell>
          <cell r="BJ214" t="str">
            <v>No Aplica</v>
          </cell>
          <cell r="BK214" t="str">
            <v>No Aplica</v>
          </cell>
          <cell r="BL214" t="str">
            <v>No Aplica</v>
          </cell>
          <cell r="BM214" t="str">
            <v>Plan de Acción Proyecto de inversión 1126 Implementación de un nuevo enfoque de servicio a la ciudadanía</v>
          </cell>
          <cell r="BN214" t="str">
            <v xml:space="preserve">Incluye las actividades de seguimiento y evaluación a la implementación del Modelo de Prestación de Servicios para la atención a la ciudadanía definido por la Política Pública Distrital de Servicio a la Ciudadanía. </v>
          </cell>
          <cell r="BO214" t="str">
            <v>Realizar una evaluación de resultados de la implementación modelo de prestación de servicios y seguimiento para la atención a la ciudadanía</v>
          </cell>
          <cell r="BP214"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BQ214" t="str">
            <v xml:space="preserve">Informe que contiene los resultados de la evaluación de implementación de la Política Pública de Servicio a la Ciudadanía </v>
          </cell>
          <cell r="BR214" t="str">
            <v>Suma</v>
          </cell>
          <cell r="BS214">
            <v>2</v>
          </cell>
          <cell r="BT214">
            <v>0</v>
          </cell>
          <cell r="BU214">
            <v>0</v>
          </cell>
          <cell r="BV214">
            <v>0</v>
          </cell>
          <cell r="BW214">
            <v>0</v>
          </cell>
          <cell r="BX214">
            <v>0</v>
          </cell>
          <cell r="BY214">
            <v>0</v>
          </cell>
          <cell r="BZ214">
            <v>0</v>
          </cell>
          <cell r="CA214">
            <v>0</v>
          </cell>
          <cell r="CB214">
            <v>1</v>
          </cell>
          <cell r="CC214">
            <v>0</v>
          </cell>
          <cell r="CD214">
            <v>0</v>
          </cell>
          <cell r="CE214">
            <v>1</v>
          </cell>
          <cell r="CF214">
            <v>0</v>
          </cell>
          <cell r="CG214">
            <v>0</v>
          </cell>
          <cell r="CH214">
            <v>0</v>
          </cell>
          <cell r="CI214">
            <v>0</v>
          </cell>
          <cell r="CJ214">
            <v>0</v>
          </cell>
          <cell r="CK214">
            <v>0</v>
          </cell>
          <cell r="CL214">
            <v>0</v>
          </cell>
          <cell r="CM214">
            <v>0</v>
          </cell>
          <cell r="CN214">
            <v>1</v>
          </cell>
          <cell r="CO214">
            <v>0</v>
          </cell>
          <cell r="CP214">
            <v>0</v>
          </cell>
          <cell r="CQ214">
            <v>1</v>
          </cell>
          <cell r="CR214">
            <v>2</v>
          </cell>
          <cell r="CS214">
            <v>0</v>
          </cell>
          <cell r="CT214" t="str">
            <v/>
          </cell>
          <cell r="CU214" t="str">
            <v xml:space="preserve">No  se ejecutaron actividades </v>
          </cell>
          <cell r="CV214" t="str">
            <v xml:space="preserve">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v>
          </cell>
          <cell r="CW214" t="str">
            <v>N/A</v>
          </cell>
          <cell r="CX214">
            <v>0</v>
          </cell>
          <cell r="CY214" t="str">
            <v/>
          </cell>
          <cell r="CZ214" t="str">
            <v xml:space="preserve">No  se ejecutaron actividades </v>
          </cell>
          <cell r="DA214" t="str">
            <v xml:space="preserve">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Se recibieron observaciones de parte de la SDP, las cuales consolidan las observaciones de entidades de sectores involucrados. Estos comentarios se recibieron finalizando el mes. </v>
          </cell>
          <cell r="DB214" t="str">
            <v>N/A</v>
          </cell>
          <cell r="DC214">
            <v>0</v>
          </cell>
          <cell r="DD214" t="str">
            <v/>
          </cell>
          <cell r="DE214" t="str">
            <v xml:space="preserve">Se subsanaron los comentarios recibidos por parte de la Secretaría de Planeación y se programó sesión de trabajo con el equipo para validar los cambios realizados, producto de las observaciones, y llegar a acuerdos frente a productos e indicadores específicos. </v>
          </cell>
          <cell r="DF214" t="str">
            <v>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v>
          </cell>
          <cell r="DG214" t="str">
            <v xml:space="preserve">Las adopción de observaciones realizadas por parte de la Secretaría de Planeación, garantiza que las actividades, metas e indicadores del Plan de Acción cuenten con la aprobación técnica de los expertos de cada sector, quienes velan por que la Política cuente con la solidez conceptual y una mirada intersectorial. </v>
          </cell>
          <cell r="DH214">
            <v>0</v>
          </cell>
          <cell r="DI214" t="str">
            <v/>
          </cell>
          <cell r="DJ214" t="str">
            <v xml:space="preserve">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a esta Oficina solicitando emisión de concepto favorable. </v>
          </cell>
          <cell r="DK214" t="str">
            <v>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v>
          </cell>
          <cell r="DL214" t="str">
            <v xml:space="preserve">La construcción del  plan de acción de la Política de Servicio a la Ciudadanía se ha caracterizado por ser un proceso participativo, de tal manera se garantiza que las entidades involucradas, bajo su experticia, aporten al proceso para hacerlo más efectivo. De tal manera, los ejercicios de validación fortalecen este proceso. </v>
          </cell>
          <cell r="DM214">
            <v>0</v>
          </cell>
          <cell r="DN214" t="str">
            <v/>
          </cell>
          <cell r="DO214" t="str">
            <v xml:space="preserve">Se recibió concepto favorable de la Secretaría de Planeación y se dio inicio al proceso de citación de Pre CONPES, el cual quedó convocado para el 10 de junio de 2019. Se remitió base de datos para citación de actores involucrados. </v>
          </cell>
          <cell r="DP214" t="str">
            <v>La realización del seguimiento al cumplimiento de la Política  requierede la aprobación del Plan de Acción de la Política Pública de Servicio a la Ciudadanía mediante sesión de CONPES Distrital</v>
          </cell>
          <cell r="DQ214" t="str">
            <v xml:space="preserve">La etapa Pre-CONPES es la etapa previa para la realización del CONPES, por lo cual contar con la aprobación de la SDP para realizar esta sesión constituye en un avance para la aprobación del plan de acción y su correspondiente implementación. </v>
          </cell>
          <cell r="DR214">
            <v>0</v>
          </cell>
          <cell r="DS214" t="str">
            <v/>
          </cell>
          <cell r="DT214" t="str">
            <v xml:space="preserve">Se llevó a cabo la sesión Pre CONPES el día 10 de junio,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v>
          </cell>
          <cell r="DU214" t="str">
            <v>La realización del seguimiento al cumplimiento de la Política  requiere de la aprobación del Plan de Acción de la Política Pública de Servicio a la Ciudadanía mediante sesión de CONPES Distrital</v>
          </cell>
          <cell r="DV214" t="str">
            <v xml:space="preserve">La etapa Pre-CONPES es la etapa previa para la realización del CONPES, por lo cual el haber realizado esta sesión e incorporar las observaciones recibidas  constituye en un avance para la aprobación del plan de acción y su correspondiente implementación. </v>
          </cell>
          <cell r="DW214">
            <v>0</v>
          </cell>
          <cell r="DX214" t="str">
            <v/>
          </cell>
          <cell r="DY214" t="str">
            <v>Se remitió a la SDP el documento con las observaciones incorporadas para validación, se recibió concepto con observaciones finales las cuales fueron incorporadas por parte del equipo técnico de la Subsecretaría de Servicio a la Ciudadanía, con este documento se solicitará la sesión CONPES</v>
          </cell>
          <cell r="DZ214" t="str">
            <v>La realización del seguimiento al cumplimiento de la Política  requiere de la aprobación del Plan de Acción de la Política Pública de Servicio a la Ciudadanía mediante sesión de CONPES Distrital</v>
          </cell>
          <cell r="EA214" t="str">
            <v xml:space="preserve">El concepto favorable por parte de la SDP es la etapa previa para la realización del CONPES, por lo cual el contar con el documento final  constituye un paso fundamental para la aprobación del plan de acción y su correspondiente implementación. </v>
          </cell>
          <cell r="EB214">
            <v>0</v>
          </cell>
          <cell r="EC214" t="str">
            <v/>
          </cell>
          <cell r="ED214" t="str">
            <v xml:space="preserve">Se realizó reunión con la Secretaría Jurídica para presentar el plan de acción e incorporar observaciones realizadas por ellos, con el fin de contar con la aprobación para la sesión CONPES. De tal manera, se remitió a la SDP el documento que incorpora estas observaciones. </v>
          </cell>
          <cell r="EE214" t="str">
            <v>Se realizó re programación de esta meta, con el fin de entregar el documento de evaluación de la formulación del Plan de Acción en el mes de Septiembre.</v>
          </cell>
          <cell r="EF214" t="str">
            <v xml:space="preserve">La presentación a la Secretaría Jurídica y su concepto favorable es una etapa previa para la realización del CONPES, por lo cual el contar con el documento final que incorpora sus observaciones, constituye un paso fundamental para la aprobación del plan de acción y su correspondiente implementación. </v>
          </cell>
          <cell r="EG214">
            <v>1</v>
          </cell>
          <cell r="EH214" t="str">
            <v/>
          </cell>
          <cell r="EI214" t="str">
            <v xml:space="preserve">Una vez aprobada la actualización a los documentos del Plan de Acción de la Política Pública Distrital de Servicio a la Ciudadanía por la Secretaría Distrital de Planeación y la Secretaría Jurídica, la SDP convocó  a sesión CONPES, la cual se llevó a cabo el 24 de septiembre de 2019. Mediante el Registro Distrital 6643, se ordena la publicación del documento CONPES D.C. No. 03 de 2019, que contiene el plan de acción de  la Política Pública Distrital de Servicio a la Ciudadanía. Así mismo, se realizó el documento de evaluación de la formulación del Modelo de Prestación de Servicios y Seguimiento de Atención a la Ciudadanía  contenido en el mencionado Plan de Acción. </v>
          </cell>
          <cell r="EJ214" t="str">
            <v>N/A</v>
          </cell>
          <cell r="EK214"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EL214">
            <v>0</v>
          </cell>
          <cell r="EM214" t="str">
            <v/>
          </cell>
          <cell r="EN214" t="str">
            <v xml:space="preserve">Una vez aprobado el Plan de Acción de la PPDSC, se realizaron acciones de socialización del contenido del mismo  a través de: 1. Sesión de la Comisión Intersectorial de Servicio a la Ciudadanía, llevada a cabo  el pasado miércoles 16 de octubre de 2019 en las instalaciones de la Secretaría general de la Alcaldía Mayor de Bogotá. 2. Sesión Facebook Live, realizada el 31 de octubre, en la cual se dio a conocer el plan de acción de la política a la ciudadanía y 3. Reuniones con las dependencias de la Subsecretaría de Servicio a la Ciudadanía para socializar los compromisos adquiridos en esta Política para la vigencia 2019y 2020. </v>
          </cell>
          <cell r="EO214" t="str">
            <v>N/A</v>
          </cell>
          <cell r="EP214"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EQ214">
            <v>0</v>
          </cell>
          <cell r="ER214" t="str">
            <v/>
          </cell>
          <cell r="ES214" t="str">
            <v xml:space="preserve">Se encuentra en implementación el Plan de Acción de la PPDSC. La Subsecretaría de Servicio a la Ciudadanía como encargada del seguimiento a la implementación, remitió a las entidades comunicación recordando sus compromisos para las vigencias 2019 y 2020. La segunda evaluación de este modelo, se llevará a cabo en el mes de diciembre. </v>
          </cell>
          <cell r="ET214" t="str">
            <v>N/A</v>
          </cell>
          <cell r="EU214"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EV214">
            <v>1</v>
          </cell>
          <cell r="EW214" t="str">
            <v/>
          </cell>
          <cell r="EX214" t="str">
            <v xml:space="preserve">Se encuentra en implementación el Plan de Acción de la PPDSC. Durante el mes,  la Subsecretaría de Servicio a la Ciudadanía, realizó el  seguimiento a la ejecución de los compromisos de la vigencia 2019. Con estos resultados, elaboró el documento "Evaluación de la implementación del Modelo de Prestación de Servicios y Seguimiento de Atención a la Ciudadanía - 2019". </v>
          </cell>
          <cell r="EY214" t="str">
            <v/>
          </cell>
          <cell r="EZ214"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FA214">
            <v>2</v>
          </cell>
          <cell r="FB214">
            <v>0</v>
          </cell>
          <cell r="FC214" t="str">
            <v>Cumple</v>
          </cell>
          <cell r="FD214" t="str">
            <v>No programó</v>
          </cell>
          <cell r="FE214" t="str">
            <v>No programó</v>
          </cell>
          <cell r="FF214" t="str">
            <v>Adecuado</v>
          </cell>
          <cell r="FG214" t="str">
            <v>Coherente</v>
          </cell>
          <cell r="FH214" t="str">
            <v>Concuerda</v>
          </cell>
          <cell r="FI214" t="str">
            <v>Concuerda</v>
          </cell>
          <cell r="FJ214" t="str">
            <v>Relación directa</v>
          </cell>
          <cell r="FK214" t="str">
            <v>Adecuado</v>
          </cell>
          <cell r="FL214" t="str">
            <v>No oportuna</v>
          </cell>
          <cell r="FM214"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4" t="str">
            <v>Juan Guillermo Becerra J.</v>
          </cell>
          <cell r="FO214" t="str">
            <v>Cumple</v>
          </cell>
          <cell r="FP214" t="str">
            <v>No programó</v>
          </cell>
          <cell r="FQ214" t="e">
            <v>#N/A</v>
          </cell>
          <cell r="FR214" t="str">
            <v>No aplica</v>
          </cell>
          <cell r="FS214" t="str">
            <v>No aplica</v>
          </cell>
          <cell r="FT214" t="str">
            <v>No aplica</v>
          </cell>
          <cell r="FU214" t="str">
            <v>No aplica</v>
          </cell>
          <cell r="FV214" t="str">
            <v>No aplica</v>
          </cell>
          <cell r="FW214" t="str">
            <v>No aplica</v>
          </cell>
          <cell r="FX214" t="str">
            <v>No oportuna</v>
          </cell>
          <cell r="FY214" t="str">
            <v>Aún, cuando no se programaron actividades para este periodo, se ha venido haciendo reporte cualitativo y cargando evidencias del mismo, de los avances para su cumplimiento en los meses de julio y diciembre.</v>
          </cell>
          <cell r="FZ214" t="str">
            <v>Juan Guillermo Becerra J.</v>
          </cell>
          <cell r="GA214" t="str">
            <v>Cumple</v>
          </cell>
          <cell r="GB214" t="str">
            <v>Cumplido</v>
          </cell>
          <cell r="GC214" t="e">
            <v>#N/A</v>
          </cell>
          <cell r="GD214" t="str">
            <v>Adecuado</v>
          </cell>
          <cell r="GE214" t="str">
            <v>Coherente</v>
          </cell>
          <cell r="GF214" t="str">
            <v>Concuerda</v>
          </cell>
          <cell r="GG214" t="str">
            <v>Concuerda</v>
          </cell>
          <cell r="GH214" t="str">
            <v>Relación directa</v>
          </cell>
          <cell r="GI214" t="str">
            <v>Adecuado</v>
          </cell>
          <cell r="GJ214" t="str">
            <v>Oportuna</v>
          </cell>
          <cell r="GK214" t="str">
            <v>Sin Observación</v>
          </cell>
          <cell r="GL214" t="str">
            <v>Juan Guillermo Becerra J.</v>
          </cell>
          <cell r="GM214">
            <v>0</v>
          </cell>
          <cell r="GN214" t="str">
            <v>Cumplido</v>
          </cell>
          <cell r="GO214" t="e">
            <v>#N/A</v>
          </cell>
          <cell r="GP214" t="str">
            <v>Indeterminado</v>
          </cell>
          <cell r="GQ214" t="str">
            <v>Indeterminado</v>
          </cell>
          <cell r="GR214" t="str">
            <v>Indeterminado</v>
          </cell>
          <cell r="GS214" t="str">
            <v>Concuerda</v>
          </cell>
          <cell r="GT214" t="str">
            <v>Indeterminado</v>
          </cell>
          <cell r="GU214" t="str">
            <v>No adecuado</v>
          </cell>
          <cell r="GV214" t="str">
            <v>Oportuna</v>
          </cell>
          <cell r="GW214" t="str">
            <v>Al revisar las fuentes de verificación, no se encontró el informe de Evaluación de Implementación de la Política Pública de Servicio a la Ciudadanía para la vigencia 2019.</v>
          </cell>
          <cell r="GX214" t="str">
            <v>Juan Guillermo Becerra J.</v>
          </cell>
          <cell r="GY214">
            <v>0</v>
          </cell>
          <cell r="GZ214">
            <v>0</v>
          </cell>
          <cell r="HA214">
            <v>0</v>
          </cell>
          <cell r="HB214">
            <v>0</v>
          </cell>
          <cell r="HC214">
            <v>0</v>
          </cell>
          <cell r="HD214">
            <v>0</v>
          </cell>
          <cell r="HE214">
            <v>0</v>
          </cell>
          <cell r="HF214">
            <v>0</v>
          </cell>
          <cell r="HG214">
            <v>1</v>
          </cell>
          <cell r="HH214">
            <v>0</v>
          </cell>
          <cell r="HI214">
            <v>0</v>
          </cell>
          <cell r="HJ214">
            <v>1</v>
          </cell>
          <cell r="HK214">
            <v>2</v>
          </cell>
          <cell r="HL214">
            <v>0</v>
          </cell>
          <cell r="HM214">
            <v>0</v>
          </cell>
          <cell r="HN214">
            <v>0</v>
          </cell>
          <cell r="HO214">
            <v>0</v>
          </cell>
          <cell r="HP214">
            <v>0</v>
          </cell>
          <cell r="HQ214">
            <v>0</v>
          </cell>
          <cell r="HR214">
            <v>0</v>
          </cell>
          <cell r="HS214">
            <v>0</v>
          </cell>
          <cell r="HT214">
            <v>0.5</v>
          </cell>
          <cell r="HU214">
            <v>0</v>
          </cell>
          <cell r="HV214">
            <v>0</v>
          </cell>
          <cell r="HW214">
            <v>0.5</v>
          </cell>
          <cell r="HX214">
            <v>1</v>
          </cell>
          <cell r="HY214" t="str">
            <v>No Programó</v>
          </cell>
          <cell r="HZ214" t="str">
            <v>No Programó</v>
          </cell>
          <cell r="IA214" t="str">
            <v>No Programó</v>
          </cell>
          <cell r="IB214" t="str">
            <v>No Programó</v>
          </cell>
          <cell r="IC214" t="str">
            <v>No Programó</v>
          </cell>
          <cell r="ID214" t="str">
            <v>No Programó</v>
          </cell>
          <cell r="IE214" t="str">
            <v>No Programó</v>
          </cell>
          <cell r="IF214" t="str">
            <v>No Programó</v>
          </cell>
          <cell r="IG214">
            <v>1</v>
          </cell>
          <cell r="IH214">
            <v>1</v>
          </cell>
          <cell r="II214">
            <v>1</v>
          </cell>
          <cell r="IJ214">
            <v>1</v>
          </cell>
          <cell r="IK214" t="str">
            <v>No Programó</v>
          </cell>
          <cell r="IL214" t="str">
            <v>No Programó</v>
          </cell>
          <cell r="IM214">
            <v>1</v>
          </cell>
          <cell r="IN214">
            <v>1</v>
          </cell>
          <cell r="IP214">
            <v>0</v>
          </cell>
          <cell r="IQ214">
            <v>0</v>
          </cell>
          <cell r="IR214">
            <v>0.5</v>
          </cell>
          <cell r="IS214">
            <v>1</v>
          </cell>
        </row>
        <row r="215">
          <cell r="A215" t="str">
            <v>56A</v>
          </cell>
          <cell r="B215" t="str">
            <v>Subsecretaría de Servicio a la Ciudadanía</v>
          </cell>
          <cell r="C215" t="str">
            <v xml:space="preserve">
Subsecretario de Servicio a la Ciudadanía</v>
          </cell>
          <cell r="D215" t="str">
            <v>Fernando José Estupiñan Vargas</v>
          </cell>
          <cell r="E215" t="str">
            <v>P2 -  SERVICIO AL CIUDADANO</v>
          </cell>
          <cell r="F215" t="str">
            <v xml:space="preserve">P2O1 Mejorar la experiencia de la ciudadanía, con enfoque diferencial y preferencial, en su relación con la Administración Distrital </v>
          </cell>
          <cell r="G215"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215" t="str">
            <v>Cumplimiento del Plan de trabajo de la política pública de Servicio a la Ciudadanía, bajo los lineamientos del ciclo de política pública.</v>
          </cell>
          <cell r="I215" t="str">
            <v>Política pública de Servicio a la Ciudadanía, con seguimiento al cumplimiento del Plan de trabajo programado, bajo los lineamientos del ciclo de política pública.</v>
          </cell>
          <cell r="J215">
            <v>0</v>
          </cell>
          <cell r="K215" t="str">
            <v>(Hitos del plan de trabajo de la política pública cumplidos / Hitos del plan de trabajo de la política pública programados) *100</v>
          </cell>
          <cell r="L215" t="str">
            <v>Hitos del plan de trabajo de la política pública cumplidos</v>
          </cell>
          <cell r="M215" t="str">
            <v>Hitos del plan de trabajo de la política pública programados</v>
          </cell>
          <cell r="O215" t="str">
            <v>Política pública de Servicio a la Ciudadanía gestionada</v>
          </cell>
          <cell r="Q215" t="str">
            <v xml:space="preserve">Informe que contiene los resultados de la evaluación de implementación de la Política Pública de Servicio a la Ciudadanía </v>
          </cell>
          <cell r="R215"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S215" t="str">
            <v>Suma</v>
          </cell>
          <cell r="T215" t="str">
            <v>Suma</v>
          </cell>
          <cell r="U215" t="str">
            <v>Porcentaje</v>
          </cell>
          <cell r="V215" t="str">
            <v>Eficacia </v>
          </cell>
          <cell r="W215" t="str">
            <v>Resultado</v>
          </cell>
          <cell r="X215">
            <v>2018</v>
          </cell>
          <cell r="Y215">
            <v>0</v>
          </cell>
          <cell r="Z215">
            <v>2018</v>
          </cell>
          <cell r="AA215">
            <v>0</v>
          </cell>
          <cell r="AB215">
            <v>0</v>
          </cell>
          <cell r="AC215">
            <v>0</v>
          </cell>
          <cell r="AD215">
            <v>1</v>
          </cell>
          <cell r="AE215">
            <v>1</v>
          </cell>
          <cell r="AF215">
            <v>0</v>
          </cell>
          <cell r="AG215" t="str">
            <v>No Aplica</v>
          </cell>
          <cell r="AH215" t="str">
            <v>No Aplica</v>
          </cell>
          <cell r="AI215" t="str">
            <v>No Aplica</v>
          </cell>
          <cell r="AJ215">
            <v>1</v>
          </cell>
          <cell r="AK215" t="str">
            <v>No Aplica</v>
          </cell>
          <cell r="AL215" t="str">
            <v>No Aplica</v>
          </cell>
          <cell r="AM215" t="str">
            <v>No Aplica</v>
          </cell>
          <cell r="AN215">
            <v>1</v>
          </cell>
          <cell r="AO215" t="str">
            <v>Gestión de Políticas públicas Distritales</v>
          </cell>
          <cell r="AP215" t="str">
            <v>No Aplica</v>
          </cell>
          <cell r="AQ215" t="str">
            <v>No Aplica</v>
          </cell>
          <cell r="AR215" t="str">
            <v>No Aplica</v>
          </cell>
          <cell r="AS215" t="str">
            <v>No Aplica</v>
          </cell>
          <cell r="AT215" t="str">
            <v>No Aplica</v>
          </cell>
          <cell r="AU215" t="str">
            <v>No Aplica</v>
          </cell>
          <cell r="AV215" t="str">
            <v>No Aplica</v>
          </cell>
          <cell r="AW215" t="str">
            <v>No Aplica</v>
          </cell>
          <cell r="AX215" t="str">
            <v>No Aplica</v>
          </cell>
          <cell r="AY215" t="str">
            <v>No Aplica</v>
          </cell>
          <cell r="AZ215" t="str">
            <v>No Aplica</v>
          </cell>
          <cell r="BA215" t="str">
            <v>No Aplica</v>
          </cell>
          <cell r="BB215" t="str">
            <v>No Aplica</v>
          </cell>
          <cell r="BC215" t="str">
            <v>No Aplica</v>
          </cell>
          <cell r="BD215" t="str">
            <v>No Aplica</v>
          </cell>
          <cell r="BE215" t="str">
            <v>No Aplica</v>
          </cell>
          <cell r="BF215" t="str">
            <v>No Aplica</v>
          </cell>
          <cell r="BG215" t="str">
            <v>No Aplica</v>
          </cell>
          <cell r="BH215" t="str">
            <v>No Aplica</v>
          </cell>
          <cell r="BI215" t="str">
            <v>No Aplica</v>
          </cell>
          <cell r="BJ215" t="str">
            <v>No Aplica</v>
          </cell>
          <cell r="BK215" t="str">
            <v>No Aplica</v>
          </cell>
          <cell r="BL215" t="str">
            <v>No Aplica</v>
          </cell>
          <cell r="BM215" t="str">
            <v>Plan de Acción SGCGestión de Políticas públicas Distritales</v>
          </cell>
          <cell r="BN215" t="str">
            <v xml:space="preserve">Incluye las actividades de seguimiento y evaluación a la implementación del Modelo de Prestación de Servicios para la atención a la ciudadanía definido por la Política Pública Distrital de Servicio a la Ciudadanía. </v>
          </cell>
          <cell r="BO215" t="str">
            <v>Realizar una evaluación de resultados de la implementación modelo de prestación de servicios y seguimiento para la atención a la ciudadanía</v>
          </cell>
          <cell r="BP215"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BQ215" t="str">
            <v xml:space="preserve">Informe que contiene los resultados de la evaluación de implementación de la Política Pública de Servicio a la Ciudadanía </v>
          </cell>
          <cell r="BR215" t="str">
            <v>Suma</v>
          </cell>
          <cell r="BS215">
            <v>1</v>
          </cell>
          <cell r="BT215">
            <v>0</v>
          </cell>
          <cell r="BU215">
            <v>0</v>
          </cell>
          <cell r="BV215">
            <v>0</v>
          </cell>
          <cell r="BW215">
            <v>0</v>
          </cell>
          <cell r="BX215">
            <v>0</v>
          </cell>
          <cell r="BY215">
            <v>0</v>
          </cell>
          <cell r="BZ215">
            <v>0</v>
          </cell>
          <cell r="CA215">
            <v>0</v>
          </cell>
          <cell r="CB215">
            <v>0</v>
          </cell>
          <cell r="CC215">
            <v>0</v>
          </cell>
          <cell r="CD215">
            <v>0</v>
          </cell>
          <cell r="CE215">
            <v>1</v>
          </cell>
          <cell r="CF215">
            <v>0</v>
          </cell>
          <cell r="CG215">
            <v>0</v>
          </cell>
          <cell r="CH215">
            <v>0</v>
          </cell>
          <cell r="CI215">
            <v>0</v>
          </cell>
          <cell r="CJ215">
            <v>0</v>
          </cell>
          <cell r="CK215">
            <v>0</v>
          </cell>
          <cell r="CL215">
            <v>0</v>
          </cell>
          <cell r="CM215">
            <v>0</v>
          </cell>
          <cell r="CN215">
            <v>0</v>
          </cell>
          <cell r="CO215">
            <v>0</v>
          </cell>
          <cell r="CP215">
            <v>0</v>
          </cell>
          <cell r="CQ215">
            <v>1</v>
          </cell>
          <cell r="CR215">
            <v>1</v>
          </cell>
          <cell r="CS215">
            <v>0</v>
          </cell>
          <cell r="CT215" t="str">
            <v/>
          </cell>
          <cell r="CU215" t="str">
            <v xml:space="preserve">No  se ejecutaron actividades </v>
          </cell>
          <cell r="CV215" t="str">
            <v xml:space="preserve">La realización del seguimiento al cumplimiento de la Política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v>
          </cell>
          <cell r="CW215" t="str">
            <v>N/A</v>
          </cell>
          <cell r="CX215">
            <v>0</v>
          </cell>
          <cell r="CY215" t="str">
            <v/>
          </cell>
          <cell r="CZ215" t="str">
            <v xml:space="preserve">No  se ejecutaron actividades </v>
          </cell>
          <cell r="DA215" t="str">
            <v xml:space="preserve">La realización del seguimiento al cumplimiento de la Política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Se recibieron observaciones de parte de la SDP, las cuales consolidan las observaciones de entidades de sectores involucrados. Estos comentarios se recibieron finalizando el mes. </v>
          </cell>
          <cell r="DB215" t="str">
            <v>N/A</v>
          </cell>
          <cell r="DC215">
            <v>0</v>
          </cell>
          <cell r="DD215" t="str">
            <v/>
          </cell>
          <cell r="DE215" t="str">
            <v xml:space="preserve">Se subsanaron los comentarios recibidos por parte de la Secretaría de Planeación y se programó sesión de trabajo con el equipo para validar los cambios realizados, producto de las observaciones, y llegar a acuerdos frente a productos e indicadores específicos. </v>
          </cell>
          <cell r="DF215" t="str">
            <v>La realización del seguimiento al cumplimiento de la Política  requierede la aprobación del Plan de Acción de la Política Pública de Servicio a la Ciudadanía mediante sesión de CONPES Distrital</v>
          </cell>
          <cell r="DG215" t="str">
            <v xml:space="preserve">Las adopción de observaciones realizadas por parte de la Secretaría de Planeación, garantiza que las actividades, metas e indicadores del Plan de Acción cuenten con la aprobación técnica de los expertos de cada sector, quienes velan por que la Política cuente con la solidez conceptual y una mirada intersectorial. </v>
          </cell>
          <cell r="DH215">
            <v>0</v>
          </cell>
          <cell r="DI215" t="str">
            <v/>
          </cell>
          <cell r="DJ215" t="str">
            <v xml:space="preserve">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a esta Oficina solicitando emisión de concepto favorable. </v>
          </cell>
          <cell r="DK215" t="str">
            <v>La realización del seguimiento al cumplimiento de la Política  requierede la aprobación del Plan de Acción de la Política Pública de Servicio a la Ciudadanía mediante sesión de CONPES Distrital</v>
          </cell>
          <cell r="DL215" t="str">
            <v xml:space="preserve">La construcción del  plan de acción de la Política de Servicio a la Ciudadanía se ha caracterizado por ser un proceso participativo, de tal manera se garantiza que las entidades involucradas, bajo su experticia, aporten al proceso para hacerlo más efectivo. De tal manera, los ejercicios de validación fortalecen este proceso. </v>
          </cell>
          <cell r="DM215">
            <v>0</v>
          </cell>
          <cell r="DN215" t="str">
            <v/>
          </cell>
          <cell r="DO215" t="str">
            <v xml:space="preserve">Se recibió concepto favorable de la Secretaría de Planeación y se dio inicio al proceso de citación de Pre CONPES, el cual quedó convocado para el 10 de junio de 2019. Se remitió base de datos para citación de actores involucrados. </v>
          </cell>
          <cell r="DP215" t="str">
            <v>La realización del seguimiento al cumplimiento de la Política  requierede la aprobación del Plan de Acción de la Política Pública de Servicio a la Ciudadanía mediante sesión de CONPES Distrital</v>
          </cell>
          <cell r="DQ215" t="str">
            <v xml:space="preserve">La etapa Pre-CONPES es la etapa previa para la realización del CONPES, por lo cual contar con la aprobación de la SDP para realizar esta sesión constituye en un avance para la aprobación del plan de acción y su correspondiente implementación. </v>
          </cell>
          <cell r="DR215" t="str">
            <v/>
          </cell>
          <cell r="DS215" t="str">
            <v/>
          </cell>
          <cell r="DT215" t="str">
            <v xml:space="preserve">Se llevó a cabo la sesión Pre CONPES el día 10 de junio,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v>
          </cell>
          <cell r="DU215" t="str">
            <v>La realización del seguimiento al cumplimiento de la Política  requiere de la aprobación del Plan de Acción de la Política Pública de Servicio a la Ciudadanía mediante sesión de CONPES Distrital</v>
          </cell>
          <cell r="DV215" t="str">
            <v xml:space="preserve">La etapa Pre-CONPES es la etapa previa para la realización del CONPES, por lo cual el haber realizado esta sesión e incorporar las observaciones recibidas  constituye en un avance para la aprobación del plan de acción y su correspondiente implementación. </v>
          </cell>
          <cell r="DW215">
            <v>0</v>
          </cell>
          <cell r="DX215" t="str">
            <v/>
          </cell>
          <cell r="DY215" t="str">
            <v>Se remitió a la SDP el documento con las observaciones incorporadas para validación, se recibió concepto con observaciones finales las cuales fueron incorporadas por parte del equipo técnico de la Subsecretaría de Servicio a la Ciudadanía, con este documento se solicitará la sesión CONPES</v>
          </cell>
          <cell r="DZ215" t="str">
            <v>La realización del seguimiento al cumplimiento de la Política  requiere de la aprobación del Plan de Acción de la Política Pública de Servicio a la Ciudadanía mediante sesión de CONPES Distrital</v>
          </cell>
          <cell r="EA215" t="str">
            <v xml:space="preserve">El concepto favorable por parte de la SDP es la etapa previa para la realización del CONPES, por lo cual el contar con el documento final  constituye un paso fundamental para la aprobación del plan de acción y su correspondiente implementación. </v>
          </cell>
          <cell r="EB215">
            <v>0.8</v>
          </cell>
          <cell r="EC215">
            <v>1</v>
          </cell>
          <cell r="ED215" t="str">
            <v xml:space="preserve">De acuerdo con el plan de trabajo de política pública para la vigencia 2019, se ha avanzado en la incorporación de las observaciones recibidas por parte de las entidades distritales, de la Secretaría Distrital de Planeación como Secretaría Técnica del CONPES y de la Secretaría Jurídica, quienes desde sus competencias analizaron el plan de acción de la Política para que incluyera todos los enfoques poblaciones y sectoriales. De tal manera, se ha avanzado en un 80% en este plan y la dependencia se encuentra a la espera de la citación de la sesión CONPES que permitirá contar con el Plan de Acción formalizado.  Es así como el seguimiento  de este plan se realizará durante el último trimeste del año, una vez se lleve a cabo esta sesión y se inicie su implementación. </v>
          </cell>
          <cell r="EE215" t="str">
            <v/>
          </cell>
          <cell r="EF215" t="str">
            <v>La incorporación de las observaciones de todas las entidades en la construcción del plan de acción de la política, garantiza su carácter participativo y la inclusión de todos los enfoques sectoriales y poblacionales. De esta forma se garantiza su pertinencia para su aprobación en el CONPES.</v>
          </cell>
          <cell r="EG215">
            <v>0.05</v>
          </cell>
          <cell r="EH215">
            <v>1</v>
          </cell>
          <cell r="EI215" t="str">
            <v xml:space="preserve">De acuerdo con el plan de trabajo de política pública para la vigencia 2019, se cumplió el hito de expedición del documento CONPES D.C. No. 3 que contiene el Plan de Acción de la Política Pública Distrital de Servicio a la Ciudadanía, mediante el Registro Distrital 6643. Lo anterior se logró gracias a la aprobación de la actualización de los documentos del Plan de Acción de la Política Pública Distrital de Servicio a la Ciudadanía por parte de la Secretaría Distrital de Planeación y la Secretaría Jurídica, y la correspondiente citación a la sesión CONPES, la cual se llevó a cabo el 24 de septiembre de 2019. </v>
          </cell>
          <cell r="EJ215" t="str">
            <v>N/A</v>
          </cell>
          <cell r="EK215"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EL215">
            <v>0.05</v>
          </cell>
          <cell r="EM215">
            <v>1</v>
          </cell>
          <cell r="EN215" t="str">
            <v xml:space="preserve">De acuerdo con el plan de trabajo de política pública para la vigencia 2019, se da inicio a la fase de socialización e implementación. De tal forma, se cumplió el hito de socialización del documento CONPES D.C. No. 3 que contiene el Plan de Acción de la Política Pública Distrital de Servicio a la Ciudadanía, con actores del servicio a través de la Comisión Intersectorial y con la ciudadanía a través de una sesión de Facebook Live. </v>
          </cell>
          <cell r="EO215" t="str">
            <v>N/A</v>
          </cell>
          <cell r="EP215"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 Su socialización permite el reconocimiento y apropiación  de los compromisos por parte de los actores involucrados.</v>
          </cell>
          <cell r="EQ215">
            <v>0</v>
          </cell>
          <cell r="ER215">
            <v>1</v>
          </cell>
          <cell r="ES215" t="str">
            <v>De acuerdo con el plan de trabajo de política pública para la vigencia 2019, continúa la fase de socialización e implementación. En el mes de noviembre 2019, de acuerdo a lo acordado en la Comisión Interserctorial de Servicio a la Ciudadanía llevada a cabo el 16 de octubre de 2019; la Subsecretaría de Servicio a la Ciudadanías socializó por escrito con cada una de las entidades distritales, los compromisos para las vigencias 2019 y 2020, específicamente los indicadores con los cuales aportan como responsables y corresponsables a la Política Pública Distrital de Servicio a la Ciudadanía.</v>
          </cell>
          <cell r="ET215" t="str">
            <v>N/A</v>
          </cell>
          <cell r="EU215"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 Su socialización permite el reconocimiento y apropiación  de los compromisos por parte de los actores involucrados.</v>
          </cell>
          <cell r="EV215">
            <v>0.1</v>
          </cell>
          <cell r="EW215">
            <v>1</v>
          </cell>
          <cell r="EX215" t="str">
            <v xml:space="preserve">De acuerdo con el plan de trabajo de política pública para la vigencia 2019, continúa la fase de socialización e implementación. En el mes de diciembre 2019, la Subsecretaría de Servicio a la Ciudadanía, realizó el  seguimiento a la ejecución de los compromisos de la vigencia 2019 con el fin de consolidar dicha información en la herramienta dispuesta por la Secretaría Distrital de Planeación para tal fin. </v>
          </cell>
          <cell r="EY215" t="str">
            <v>N/A</v>
          </cell>
          <cell r="EZ215"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 Su socialización permite el reconocimiento y apropiación  de los compromisos por parte de los actores involucrados.</v>
          </cell>
          <cell r="FA215">
            <v>1.0000000000000002</v>
          </cell>
          <cell r="FB215">
            <v>0</v>
          </cell>
          <cell r="FC215" t="str">
            <v>Cumple</v>
          </cell>
          <cell r="FD215" t="str">
            <v>No programó</v>
          </cell>
          <cell r="FE215" t="str">
            <v>No programó</v>
          </cell>
          <cell r="FF215" t="str">
            <v>Adecuado</v>
          </cell>
          <cell r="FG215" t="str">
            <v>Coherente</v>
          </cell>
          <cell r="FH215" t="str">
            <v>Concuerda</v>
          </cell>
          <cell r="FI215" t="str">
            <v>Concuerda</v>
          </cell>
          <cell r="FJ215" t="str">
            <v>Relación directa</v>
          </cell>
          <cell r="FK215" t="str">
            <v>Adecuado</v>
          </cell>
          <cell r="FL215" t="str">
            <v>No oportuna</v>
          </cell>
          <cell r="FM215"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5" t="str">
            <v>Juan Guillermo Becerra J.</v>
          </cell>
          <cell r="FO215" t="str">
            <v>Cumple</v>
          </cell>
          <cell r="FP215" t="str">
            <v>No programó</v>
          </cell>
          <cell r="FQ215" t="e">
            <v>#N/A</v>
          </cell>
          <cell r="FR215" t="str">
            <v>No aplica</v>
          </cell>
          <cell r="FS215" t="str">
            <v>No aplica</v>
          </cell>
          <cell r="FT215" t="str">
            <v>No aplica</v>
          </cell>
          <cell r="FU215" t="str">
            <v>No aplica</v>
          </cell>
          <cell r="FV215" t="str">
            <v>No aplica</v>
          </cell>
          <cell r="FW215" t="str">
            <v>No aplica</v>
          </cell>
          <cell r="FX215" t="str">
            <v>No oportuna</v>
          </cell>
          <cell r="FY215" t="str">
            <v>Aún, cuando no se programaron actividades para este periodo, se ha venido haciendo reporte cualitativo y cargando evidencias del mismo, de los avances para su cumplimiento en el mes de diciembre.</v>
          </cell>
          <cell r="FZ215" t="str">
            <v>Juan Guillermo Becerra J.</v>
          </cell>
          <cell r="GA215" t="str">
            <v>Cumple</v>
          </cell>
          <cell r="GB215" t="str">
            <v>No programó</v>
          </cell>
          <cell r="GC215" t="e">
            <v>#N/A</v>
          </cell>
          <cell r="GD215" t="str">
            <v>No aplica</v>
          </cell>
          <cell r="GE215" t="str">
            <v>No aplica</v>
          </cell>
          <cell r="GF215" t="str">
            <v>No aplica</v>
          </cell>
          <cell r="GG215" t="str">
            <v>No aplica</v>
          </cell>
          <cell r="GH215" t="str">
            <v>No aplica</v>
          </cell>
          <cell r="GI215" t="str">
            <v>No aplica</v>
          </cell>
          <cell r="GJ215" t="str">
            <v>Oportuna</v>
          </cell>
          <cell r="GK215" t="str">
            <v>Aún, cuando no se programaron actividades para este periodo, se ha venido haciendo reporte cualitativo de los avances para su cumplimiento en el mes de diciembre.</v>
          </cell>
          <cell r="GL215" t="str">
            <v>Juan Guillermo Becerra J.</v>
          </cell>
          <cell r="GM215">
            <v>0</v>
          </cell>
          <cell r="GN215" t="str">
            <v>Cumplido</v>
          </cell>
          <cell r="GO215" t="e">
            <v>#N/A</v>
          </cell>
          <cell r="GP215" t="str">
            <v>Indeterminado</v>
          </cell>
          <cell r="GQ215" t="str">
            <v>Indeterminado</v>
          </cell>
          <cell r="GR215" t="str">
            <v>Indeterminado</v>
          </cell>
          <cell r="GS215" t="str">
            <v>Concuerda</v>
          </cell>
          <cell r="GT215" t="str">
            <v>Indeterminado</v>
          </cell>
          <cell r="GU215" t="str">
            <v>No adecuado</v>
          </cell>
          <cell r="GV215" t="str">
            <v>Oportuna</v>
          </cell>
          <cell r="GW215" t="str">
            <v>Al revisar las fuentes de verificación, no se encontró el informe de Evaluación de Implementación de la Política Pública de Servicio a la Ciudadanía para la vigencia 2019.</v>
          </cell>
          <cell r="GX215" t="str">
            <v>Juan Guillermo Becerra J.</v>
          </cell>
          <cell r="GY215">
            <v>0</v>
          </cell>
          <cell r="GZ215">
            <v>0</v>
          </cell>
          <cell r="HA215">
            <v>0</v>
          </cell>
          <cell r="HB215">
            <v>0</v>
          </cell>
          <cell r="HC215">
            <v>0</v>
          </cell>
          <cell r="HD215" t="str">
            <v/>
          </cell>
          <cell r="HE215">
            <v>0</v>
          </cell>
          <cell r="HF215">
            <v>0.8</v>
          </cell>
          <cell r="HG215">
            <v>0.05</v>
          </cell>
          <cell r="HH215">
            <v>0.05</v>
          </cell>
          <cell r="HI215">
            <v>0</v>
          </cell>
          <cell r="HJ215">
            <v>0.1</v>
          </cell>
          <cell r="HK215">
            <v>1.0000000000000002</v>
          </cell>
          <cell r="HL215">
            <v>0</v>
          </cell>
          <cell r="HM215">
            <v>0</v>
          </cell>
          <cell r="HN215">
            <v>0</v>
          </cell>
          <cell r="HO215">
            <v>0</v>
          </cell>
          <cell r="HP215">
            <v>0</v>
          </cell>
          <cell r="HQ215">
            <v>0</v>
          </cell>
          <cell r="HR215">
            <v>0</v>
          </cell>
          <cell r="HS215">
            <v>0.8</v>
          </cell>
          <cell r="HT215">
            <v>0.05</v>
          </cell>
          <cell r="HU215">
            <v>0.05</v>
          </cell>
          <cell r="HV215">
            <v>0</v>
          </cell>
          <cell r="HW215">
            <v>0.1</v>
          </cell>
          <cell r="HX215">
            <v>1.0000000000000002</v>
          </cell>
          <cell r="HY215" t="str">
            <v>No Programó</v>
          </cell>
          <cell r="HZ215" t="str">
            <v>No Programó</v>
          </cell>
          <cell r="IA215" t="str">
            <v>No Programó</v>
          </cell>
          <cell r="IB215" t="str">
            <v>No Programó</v>
          </cell>
          <cell r="IC215" t="str">
            <v>No Programó</v>
          </cell>
          <cell r="ID215" t="str">
            <v>No Programó</v>
          </cell>
          <cell r="IE215" t="str">
            <v>No Programó</v>
          </cell>
          <cell r="IF215" t="str">
            <v>No Programó</v>
          </cell>
          <cell r="IG215" t="str">
            <v>No Programó</v>
          </cell>
          <cell r="IH215" t="str">
            <v>No Programó</v>
          </cell>
          <cell r="II215" t="str">
            <v>No Programó</v>
          </cell>
          <cell r="IJ215">
            <v>1.0000000000000002</v>
          </cell>
          <cell r="IK215" t="str">
            <v>No Programó</v>
          </cell>
          <cell r="IL215" t="str">
            <v>No Programó</v>
          </cell>
          <cell r="IM215" t="str">
            <v>No Programó</v>
          </cell>
          <cell r="IN215">
            <v>1.0000000000000002</v>
          </cell>
          <cell r="IP215">
            <v>0</v>
          </cell>
          <cell r="IQ215">
            <v>0</v>
          </cell>
          <cell r="IR215">
            <v>0.85000000000000009</v>
          </cell>
          <cell r="IS215">
            <v>1.0000000000000002</v>
          </cell>
        </row>
        <row r="216">
          <cell r="A216" t="str">
            <v>61A</v>
          </cell>
          <cell r="B216" t="str">
            <v>Subsecretaría de Servicio a la Ciudadanía</v>
          </cell>
          <cell r="C216" t="str">
            <v xml:space="preserve">
Subsecretario de Servicio a la Ciudadanía</v>
          </cell>
          <cell r="D216" t="str">
            <v>Fernando José Estupiñan Vargas</v>
          </cell>
          <cell r="E216" t="str">
            <v>P2 -  SERVICIO AL CIUDADANO</v>
          </cell>
          <cell r="F216" t="str">
            <v xml:space="preserve">P2O1 Mejorar la experiencia de la ciudadanía, con enfoque diferencial y preferencial, en su relación con la Administración Distrital </v>
          </cell>
          <cell r="G216"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216" t="str">
            <v>Aumentar al 88% el índice de satisfacción ciudadana frente a los servicios prestados por la RED CADE</v>
          </cell>
          <cell r="I216" t="str">
            <v>Índice de satisfacción ciudadana frente a los servicios prestados a través de la RED CADE</v>
          </cell>
          <cell r="J216" t="str">
            <v>El indicador mide el porcentaje de ciudadanos encuestados que califica el servicio prestado en la Red CADE con las opciones "excelente", "muy bueno" o "bueno".</v>
          </cell>
          <cell r="K216" t="str">
            <v>(Sumatoria de ciudadanos encuestados que califican el servicio prestado en la Red CADE en términos de "excelente", "muy bueno" o "bueno" / Sumatoria de ciudadanos encuestados que califican el servicio prestado en la Red CADE) *100</v>
          </cell>
          <cell r="L216" t="str">
            <v>Sumatoria de ciudadanos encuestados que califican el servicio prestado en la Red CADE en términos de "excelente", "muy bueno" o "bueno"</v>
          </cell>
          <cell r="M216" t="str">
            <v>Sumatoria de ciudadanos encuestados que califican el servicio prestado en la Red CADE</v>
          </cell>
          <cell r="O216" t="str">
            <v>Medición de la satisfacción ciudadana frente a los servicios prestados a través de la RED CADE</v>
          </cell>
          <cell r="Q216" t="str">
            <v>Informe con resultados de encuesta de satisfacción ciudadana</v>
          </cell>
          <cell r="R216" t="str">
            <v xml:space="preserve">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 </v>
          </cell>
          <cell r="S216">
            <v>0</v>
          </cell>
          <cell r="T216" t="str">
            <v>Constante</v>
          </cell>
          <cell r="U216" t="str">
            <v>Porcentaje</v>
          </cell>
          <cell r="V216">
            <v>0</v>
          </cell>
          <cell r="W216">
            <v>0</v>
          </cell>
          <cell r="X216">
            <v>2016</v>
          </cell>
          <cell r="Y216" t="str">
            <v>N.D.</v>
          </cell>
          <cell r="Z216" t="str">
            <v>N.D.</v>
          </cell>
          <cell r="AA216">
            <v>0.95</v>
          </cell>
          <cell r="AB216">
            <v>0.91</v>
          </cell>
          <cell r="AC216">
            <v>0.88</v>
          </cell>
          <cell r="AD216">
            <v>0.88</v>
          </cell>
          <cell r="AE216">
            <v>0.88</v>
          </cell>
          <cell r="AF216">
            <v>0.88</v>
          </cell>
          <cell r="AG216">
            <v>1</v>
          </cell>
          <cell r="AH216" t="str">
            <v>No Aplica</v>
          </cell>
          <cell r="AI216">
            <v>1</v>
          </cell>
          <cell r="AJ216">
            <v>1</v>
          </cell>
          <cell r="AK216" t="str">
            <v>No Aplica</v>
          </cell>
          <cell r="AL216" t="str">
            <v>No Aplica</v>
          </cell>
          <cell r="AM216" t="str">
            <v>No Aplica</v>
          </cell>
          <cell r="AN216">
            <v>1</v>
          </cell>
          <cell r="AO216" t="str">
            <v>Gestión del Sistema Distrital de servicio a la ciudadanía</v>
          </cell>
          <cell r="AP216" t="str">
            <v>No Aplica</v>
          </cell>
          <cell r="AQ216" t="str">
            <v>No Aplica</v>
          </cell>
          <cell r="AR216" t="str">
            <v>No Aplica</v>
          </cell>
          <cell r="AS216" t="str">
            <v>No Aplica</v>
          </cell>
          <cell r="AT216" t="str">
            <v>No Aplica</v>
          </cell>
          <cell r="AU216" t="str">
            <v>No Aplica</v>
          </cell>
          <cell r="AV216" t="str">
            <v>No Aplica</v>
          </cell>
          <cell r="AW216" t="str">
            <v>No Aplica</v>
          </cell>
          <cell r="AX216" t="str">
            <v>No Aplica</v>
          </cell>
          <cell r="AY216" t="str">
            <v>No Aplica</v>
          </cell>
          <cell r="AZ216" t="str">
            <v>No Aplica</v>
          </cell>
          <cell r="BA216" t="str">
            <v>No Aplica</v>
          </cell>
          <cell r="BB216" t="str">
            <v>No Aplica</v>
          </cell>
          <cell r="BC216" t="str">
            <v>No Aplica</v>
          </cell>
          <cell r="BD216" t="str">
            <v>No Aplica</v>
          </cell>
          <cell r="BE216" t="str">
            <v>No Aplica</v>
          </cell>
          <cell r="BF216" t="str">
            <v>No Aplica</v>
          </cell>
          <cell r="BG216" t="str">
            <v>No Aplica</v>
          </cell>
          <cell r="BH216" t="str">
            <v>No Aplica</v>
          </cell>
          <cell r="BI216" t="str">
            <v>No Aplica</v>
          </cell>
          <cell r="BJ216" t="str">
            <v>No Aplica</v>
          </cell>
          <cell r="BK216" t="str">
            <v>No Aplica</v>
          </cell>
          <cell r="BL216" t="str">
            <v>No Aplica</v>
          </cell>
          <cell r="BM216" t="str">
            <v>Plan de Desarrollo - Meta ResultadoPlan Estratégico InstitucionalPlan de Acción SGCGestión del Sistema Distrital de servicio a la ciudadanía</v>
          </cell>
          <cell r="BN216" t="str">
            <v>El indicador mide el porcentaje de ciudadanos encuestados que califica el servicio prestado en la Red CADE con las opciones "excelente", "muy bueno" o "bueno".</v>
          </cell>
          <cell r="BO216" t="str">
            <v>Realizar encuesta de satisfacción de la ciudadanía con los servicios prestados a través de la Red CADE</v>
          </cell>
          <cell r="BP216" t="str">
            <v xml:space="preserve">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 </v>
          </cell>
          <cell r="BQ216" t="str">
            <v>Informe con resultados de encuesta de satisfacción ciudadana</v>
          </cell>
          <cell r="BR216" t="str">
            <v>Suma</v>
          </cell>
          <cell r="BS216">
            <v>0.88</v>
          </cell>
          <cell r="BT216">
            <v>0</v>
          </cell>
          <cell r="BU216">
            <v>0</v>
          </cell>
          <cell r="BV216">
            <v>0</v>
          </cell>
          <cell r="BW216">
            <v>0</v>
          </cell>
          <cell r="BX216">
            <v>0</v>
          </cell>
          <cell r="BY216">
            <v>0</v>
          </cell>
          <cell r="BZ216">
            <v>0</v>
          </cell>
          <cell r="CA216">
            <v>0</v>
          </cell>
          <cell r="CB216">
            <v>0</v>
          </cell>
          <cell r="CC216">
            <v>0</v>
          </cell>
          <cell r="CD216">
            <v>0</v>
          </cell>
          <cell r="CE216">
            <v>0.88</v>
          </cell>
          <cell r="CF216">
            <v>0</v>
          </cell>
          <cell r="CG216">
            <v>0</v>
          </cell>
          <cell r="CH216">
            <v>0</v>
          </cell>
          <cell r="CI216">
            <v>0</v>
          </cell>
          <cell r="CJ216">
            <v>0</v>
          </cell>
          <cell r="CK216">
            <v>0</v>
          </cell>
          <cell r="CL216">
            <v>0</v>
          </cell>
          <cell r="CM216">
            <v>0</v>
          </cell>
          <cell r="CN216">
            <v>0</v>
          </cell>
          <cell r="CO216">
            <v>0</v>
          </cell>
          <cell r="CP216">
            <v>0</v>
          </cell>
          <cell r="CQ216">
            <v>0.88</v>
          </cell>
          <cell r="CR216">
            <v>0.88</v>
          </cell>
          <cell r="CS216">
            <v>0</v>
          </cell>
          <cell r="CT216" t="str">
            <v/>
          </cell>
          <cell r="CU216" t="str">
            <v xml:space="preserve">No  se ejecutaron actividades </v>
          </cell>
          <cell r="CV216" t="str">
            <v>N/A</v>
          </cell>
          <cell r="CW216" t="str">
            <v>N/A</v>
          </cell>
          <cell r="CX216">
            <v>0</v>
          </cell>
          <cell r="CY216" t="str">
            <v/>
          </cell>
          <cell r="CZ216" t="str">
            <v xml:space="preserve">No  se ejecutaron actividades </v>
          </cell>
          <cell r="DA216" t="str">
            <v>N/A</v>
          </cell>
          <cell r="DB216" t="str">
            <v>N/A</v>
          </cell>
          <cell r="DC216">
            <v>0</v>
          </cell>
          <cell r="DD216" t="str">
            <v/>
          </cell>
          <cell r="DE216" t="str">
            <v xml:space="preserve">No  se ejecutaron actividades </v>
          </cell>
          <cell r="DF216" t="str">
            <v>N/A</v>
          </cell>
          <cell r="DG216" t="str">
            <v>N/A</v>
          </cell>
          <cell r="DH216">
            <v>0</v>
          </cell>
          <cell r="DI216" t="str">
            <v/>
          </cell>
          <cell r="DJ216" t="str">
            <v xml:space="preserve">No  se ejecutaron actividades </v>
          </cell>
          <cell r="DK216" t="str">
            <v>N/A</v>
          </cell>
          <cell r="DL216" t="str">
            <v>N/A</v>
          </cell>
          <cell r="DM216">
            <v>0</v>
          </cell>
          <cell r="DN216" t="str">
            <v/>
          </cell>
          <cell r="DO216" t="str">
            <v xml:space="preserve">No  se ejecutaron actividades </v>
          </cell>
          <cell r="DP216" t="str">
            <v>N/A</v>
          </cell>
          <cell r="DQ216" t="str">
            <v>N/A</v>
          </cell>
          <cell r="DR216">
            <v>0</v>
          </cell>
          <cell r="DS216" t="str">
            <v/>
          </cell>
          <cell r="DT216" t="str">
            <v xml:space="preserve">No  se ejecutaron actividades </v>
          </cell>
          <cell r="DU216" t="str">
            <v>N/A</v>
          </cell>
          <cell r="DV216" t="str">
            <v>N/A</v>
          </cell>
          <cell r="DW216">
            <v>0</v>
          </cell>
          <cell r="DX216" t="str">
            <v/>
          </cell>
          <cell r="DY216" t="str">
            <v xml:space="preserve">Se elaboró la ficha técnica para la realización de la encuesta de satisfacción ciudadana y se remitió a la Oficina Asesora de Planeación para revisión y aprobación. </v>
          </cell>
          <cell r="DZ216" t="str">
            <v>N/A</v>
          </cell>
          <cell r="EA216" t="str">
            <v>La medición de la satisfacción ciudadana con los servicios prestados a través de la Red CADE debe contar con un diseño metodológico apropiado para garantizar la calidad de los datos que se recopilen y así mismo la usabilidad de los datos</v>
          </cell>
          <cell r="EB216">
            <v>0</v>
          </cell>
          <cell r="EC216" t="str">
            <v/>
          </cell>
          <cell r="ED216" t="str">
            <v>Se recibieron comentarios de la OAP acerca de la ficha técnica de encuesta remitida, en la que se sugieren modificaciones en las preguntas del cuestionario.</v>
          </cell>
          <cell r="EE216" t="str">
            <v>N/A</v>
          </cell>
          <cell r="EF216" t="str">
            <v>Es de gran importancia contar con el concepto técnico de la OAP para el instrumento de encuestas garantice el cumplimiento del objetivo su aplicación, por lo cual se analizarán las observaciones recibidas y se procederá a realizar los ajustes a que haya lugar.</v>
          </cell>
          <cell r="EG216">
            <v>0</v>
          </cell>
          <cell r="EH216" t="str">
            <v/>
          </cell>
          <cell r="EI216" t="str">
            <v xml:space="preserve">Se respondieron las observaciones recibidas por la OAP, en relación a la ficha técnica de la Encuesta de Satisfacción de Servicio a la Ciudadanía. El 11 de septiembre se llevó a cabo la capacitación a los servidores que apoyarían en la recolección de información y el 16 de septiembre se dio inicio al trabajo de campo. </v>
          </cell>
          <cell r="EJ216" t="str">
            <v/>
          </cell>
          <cell r="EK216" t="str">
            <v>Medir la satisfacción de la ciudadanía con los servicos prestados a través de la Red CADE permite a la Administración Distrital acercarse a la ciudadanía y conocer su percepción y opinión acerca del servicio, con el fin de identificar oportunidades de mejora en el mismo</v>
          </cell>
          <cell r="EL216">
            <v>0</v>
          </cell>
          <cell r="EM216" t="str">
            <v/>
          </cell>
          <cell r="EN216" t="str">
            <v xml:space="preserve">Durante el mes continuó y finalizó la ejecución del trabajo de campo de la realización de las encuestas de satisfacción en los puntos de atención de la Red CADE. Ahora se procede a realizar el análisis de la información. </v>
          </cell>
          <cell r="EO216" t="str">
            <v>N/A</v>
          </cell>
          <cell r="EP216" t="str">
            <v>Medir la satisfacción de la ciudadanía con los servicos prestados a través de la Red CADE permite a la Administración Distrital acercarse a la ciudadanía y conocer su percepción y opinión acerca del servicio, con el fin de identificar oportunidades de mejora en el mismo</v>
          </cell>
          <cell r="EQ216">
            <v>0.94899999999999995</v>
          </cell>
          <cell r="ER216">
            <v>1</v>
          </cell>
          <cell r="ES216" t="str">
            <v>Durante el mes se realzó el análisis de los datos la de encuesta de satisfacción implementada, encontrando que el nivel de satisfacción de la ciudadanía con el servicio prestado en la Red CADE es del 94,9%</v>
          </cell>
          <cell r="ET216" t="str">
            <v>N/A</v>
          </cell>
          <cell r="EU216" t="str">
            <v>Medir la satisfacción de la ciudadanía con los servicos prestados a través de la Red CADE permite a la Administración Distrital acercarse a la ciudadanía y conocer su percepción y opinión acerca del servicio, con el fin de identificar oportunidades de mejora en el mismo</v>
          </cell>
          <cell r="EV216" t="str">
            <v/>
          </cell>
          <cell r="EW216" t="str">
            <v/>
          </cell>
          <cell r="EX216" t="str">
            <v>CUMPLIDA</v>
          </cell>
          <cell r="EY216" t="str">
            <v/>
          </cell>
          <cell r="EZ216" t="str">
            <v>CUMPLIDA</v>
          </cell>
          <cell r="FA216">
            <v>0.94899999999999995</v>
          </cell>
          <cell r="FB216">
            <v>0</v>
          </cell>
          <cell r="FC216" t="str">
            <v>Cumple</v>
          </cell>
          <cell r="FD216" t="str">
            <v>No programó</v>
          </cell>
          <cell r="FE216" t="str">
            <v>No programó</v>
          </cell>
          <cell r="FF216" t="str">
            <v>Adecuado</v>
          </cell>
          <cell r="FG216" t="str">
            <v>Coherente</v>
          </cell>
          <cell r="FH216" t="str">
            <v>Concuerda</v>
          </cell>
          <cell r="FI216" t="str">
            <v>Concuerda</v>
          </cell>
          <cell r="FJ216" t="str">
            <v>Relación directa</v>
          </cell>
          <cell r="FK216" t="str">
            <v>Adecuado</v>
          </cell>
          <cell r="FL216" t="str">
            <v>No oportuna</v>
          </cell>
          <cell r="FM216"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6" t="str">
            <v>Juan Guillermo Becerra J.</v>
          </cell>
          <cell r="FO216" t="str">
            <v>Cumple</v>
          </cell>
          <cell r="FP216" t="str">
            <v>No programó</v>
          </cell>
          <cell r="FQ216" t="e">
            <v>#N/A</v>
          </cell>
          <cell r="FR216" t="str">
            <v>No aplica</v>
          </cell>
          <cell r="FS216" t="str">
            <v>No aplica</v>
          </cell>
          <cell r="FT216" t="str">
            <v>No aplica</v>
          </cell>
          <cell r="FU216" t="str">
            <v>No aplica</v>
          </cell>
          <cell r="FV216" t="str">
            <v>No aplica</v>
          </cell>
          <cell r="FW216" t="str">
            <v>No aplica</v>
          </cell>
          <cell r="FX216" t="str">
            <v>No oportuna</v>
          </cell>
          <cell r="FY216" t="str">
            <v>No reporta actividades durante el primer semestre. Se solicita revisar la programación del indicador de manera que se dé cumplimiento a la meta de la vigencia durante el segundo semestre del año.</v>
          </cell>
          <cell r="FZ216" t="str">
            <v>Juan Guillermo Becerra J.</v>
          </cell>
          <cell r="GA216" t="str">
            <v>Cumple</v>
          </cell>
          <cell r="GB216" t="str">
            <v>No programó</v>
          </cell>
          <cell r="GC216" t="e">
            <v>#N/A</v>
          </cell>
          <cell r="GD216" t="str">
            <v>No aplica</v>
          </cell>
          <cell r="GE216" t="str">
            <v>No aplica</v>
          </cell>
          <cell r="GF216" t="str">
            <v>No aplica</v>
          </cell>
          <cell r="GG216" t="str">
            <v>No aplica</v>
          </cell>
          <cell r="GH216" t="str">
            <v>No aplica</v>
          </cell>
          <cell r="GI216" t="str">
            <v>No aplica</v>
          </cell>
          <cell r="GJ216" t="str">
            <v>Oportuna</v>
          </cell>
          <cell r="GK216" t="str">
            <v>Aún, cuando no se programaron actividades para este periodo, se ha venido haciendo reporte cualitativo de los avances para su cumplimiento en el mes de diciembre.</v>
          </cell>
          <cell r="GL216" t="str">
            <v>Juan Guillermo Becerra J.</v>
          </cell>
          <cell r="GM216">
            <v>0</v>
          </cell>
          <cell r="GN216" t="str">
            <v>Sobrecumplido</v>
          </cell>
          <cell r="GO216" t="e">
            <v>#N/A</v>
          </cell>
          <cell r="GP216" t="str">
            <v>Adecuado</v>
          </cell>
          <cell r="GQ216" t="str">
            <v>Coherente</v>
          </cell>
          <cell r="GR216" t="str">
            <v>Concuerda</v>
          </cell>
          <cell r="GS216" t="str">
            <v>Concuerda</v>
          </cell>
          <cell r="GT216" t="str">
            <v>Relación directa</v>
          </cell>
          <cell r="GU216" t="str">
            <v>Adecuado</v>
          </cell>
          <cell r="GV216" t="str">
            <v>Oportuna</v>
          </cell>
          <cell r="GW216" t="str">
            <v>Sin Observación</v>
          </cell>
          <cell r="GX216" t="str">
            <v>Juan Guillermo Becerra J.</v>
          </cell>
          <cell r="GY216">
            <v>0</v>
          </cell>
          <cell r="GZ216">
            <v>0</v>
          </cell>
          <cell r="HA216">
            <v>0</v>
          </cell>
          <cell r="HB216">
            <v>0</v>
          </cell>
          <cell r="HC216">
            <v>0</v>
          </cell>
          <cell r="HD216">
            <v>0</v>
          </cell>
          <cell r="HE216">
            <v>0</v>
          </cell>
          <cell r="HF216">
            <v>0</v>
          </cell>
          <cell r="HG216">
            <v>0</v>
          </cell>
          <cell r="HH216">
            <v>0</v>
          </cell>
          <cell r="HI216">
            <v>0.94899999999999995</v>
          </cell>
          <cell r="HJ216" t="str">
            <v/>
          </cell>
          <cell r="HK216">
            <v>0.94899999999999995</v>
          </cell>
          <cell r="HL216">
            <v>0</v>
          </cell>
          <cell r="HM216">
            <v>0</v>
          </cell>
          <cell r="HN216">
            <v>0</v>
          </cell>
          <cell r="HO216">
            <v>0</v>
          </cell>
          <cell r="HP216">
            <v>0</v>
          </cell>
          <cell r="HQ216">
            <v>0</v>
          </cell>
          <cell r="HR216">
            <v>0</v>
          </cell>
          <cell r="HS216">
            <v>0</v>
          </cell>
          <cell r="HT216">
            <v>0</v>
          </cell>
          <cell r="HU216">
            <v>0</v>
          </cell>
          <cell r="HV216">
            <v>1.0784090909090909</v>
          </cell>
          <cell r="HW216">
            <v>0</v>
          </cell>
          <cell r="HX216">
            <v>1.0784090909090909</v>
          </cell>
          <cell r="HY216" t="str">
            <v>No Programó</v>
          </cell>
          <cell r="HZ216" t="str">
            <v>No Programó</v>
          </cell>
          <cell r="IA216" t="str">
            <v>No Programó</v>
          </cell>
          <cell r="IB216" t="str">
            <v>No Programó</v>
          </cell>
          <cell r="IC216" t="str">
            <v>No Programó</v>
          </cell>
          <cell r="ID216" t="str">
            <v>No Programó</v>
          </cell>
          <cell r="IE216" t="str">
            <v>No Programó</v>
          </cell>
          <cell r="IF216" t="str">
            <v>No Programó</v>
          </cell>
          <cell r="IG216" t="str">
            <v>No Programó</v>
          </cell>
          <cell r="IH216" t="str">
            <v>No Programó</v>
          </cell>
          <cell r="II216" t="str">
            <v>No Programó</v>
          </cell>
          <cell r="IJ216">
            <v>1.0784090909090909</v>
          </cell>
          <cell r="IK216" t="str">
            <v>No Programó</v>
          </cell>
          <cell r="IL216" t="str">
            <v>No Programó</v>
          </cell>
          <cell r="IM216" t="str">
            <v>No Programó</v>
          </cell>
          <cell r="IN216">
            <v>1.0784090909090909</v>
          </cell>
          <cell r="IP216">
            <v>0</v>
          </cell>
          <cell r="IQ216">
            <v>0</v>
          </cell>
          <cell r="IR216">
            <v>0</v>
          </cell>
          <cell r="IS216">
            <v>1.0784090909090909</v>
          </cell>
        </row>
        <row r="217">
          <cell r="A217" t="str">
            <v>62B</v>
          </cell>
          <cell r="B217" t="str">
            <v>Subsecretaría de Servicio a la Ciudadanía</v>
          </cell>
          <cell r="C217" t="str">
            <v xml:space="preserve">
Subsecretario de Servicio a la Ciudadanía</v>
          </cell>
          <cell r="D217" t="str">
            <v>Fernando José Estupiñan Vargas</v>
          </cell>
          <cell r="E217" t="str">
            <v>P2 -  SERVICIO AL CIUDADANO</v>
          </cell>
          <cell r="F217" t="str">
            <v xml:space="preserve">P2O2 Simplificar, racionalizar y virtualizar trámites y servicios para contribuir al mejoramiento del clima de negocios y facilitar el ejercicio de los derechos y el cumplimiento de deberes de la ciudadanía </v>
          </cell>
          <cell r="G217" t="str">
            <v>P2O2A2 Optimizar herramientas tecnológicas que soporten la prestación del servicio a la ciudadanía</v>
          </cell>
          <cell r="H217" t="str">
            <v>Virtualizar el 15% de los trámites de mayor impacto de las entidades distritales</v>
          </cell>
          <cell r="I217" t="str">
            <v>Trámites de mayor impacto de las entidades distritales virtualizados</v>
          </cell>
          <cell r="J217" t="str">
            <v xml:space="preserve">Corresponde a la meta Plan de Desarrollo de virtualizar un total de 72 trámites de las diferentes entidades distritales para el cuatrienio. Para la vigencia 2018 corresponde virtualizar un total de 38 trámites. </v>
          </cell>
          <cell r="K217" t="str">
            <v>(Trámites Virtualizados / Total trámites a virtualizar) *100</v>
          </cell>
          <cell r="L217" t="str">
            <v>Trámites Virtualizados</v>
          </cell>
          <cell r="M217" t="str">
            <v>Total trámites a virtualizar</v>
          </cell>
          <cell r="O217" t="str">
            <v>Tramites virtualizados</v>
          </cell>
          <cell r="P217" t="str">
            <v xml:space="preserve"> Brindar asistencia técnica  directa e indirecta a las entidades distritales para la virtualización de los trámites de mayor impacto</v>
          </cell>
          <cell r="Q217" t="str">
            <v>Reporte nùmero de trámites virtualizados, elaborado por la Alta Consejería de TIC</v>
          </cell>
          <cell r="R217"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S217" t="str">
            <v>Suma</v>
          </cell>
          <cell r="T217" t="str">
            <v>Suma</v>
          </cell>
          <cell r="U217" t="str">
            <v>Porcentaje</v>
          </cell>
          <cell r="V217" t="str">
            <v xml:space="preserve">Eficacia </v>
          </cell>
          <cell r="W217" t="str">
            <v>Producto</v>
          </cell>
          <cell r="X217">
            <v>2016</v>
          </cell>
          <cell r="Y217">
            <v>0</v>
          </cell>
          <cell r="Z217">
            <v>2016</v>
          </cell>
          <cell r="AA217">
            <v>0</v>
          </cell>
          <cell r="AB217">
            <v>3.9600000000000003E-2</v>
          </cell>
          <cell r="AC217">
            <v>7.9200000000000007E-2</v>
          </cell>
          <cell r="AD217">
            <v>3.1199999999999999E-2</v>
          </cell>
          <cell r="AE217">
            <v>0.01</v>
          </cell>
          <cell r="AF217">
            <v>0.15</v>
          </cell>
          <cell r="AG217" t="str">
            <v>No Aplica</v>
          </cell>
          <cell r="AH217">
            <v>1</v>
          </cell>
          <cell r="AI217">
            <v>1</v>
          </cell>
          <cell r="AJ217">
            <v>1</v>
          </cell>
          <cell r="AK217" t="str">
            <v>No Aplica</v>
          </cell>
          <cell r="AL217" t="str">
            <v>No Aplica</v>
          </cell>
          <cell r="AM217" t="str">
            <v>No Aplica</v>
          </cell>
          <cell r="AN217">
            <v>1</v>
          </cell>
          <cell r="AO217" t="str">
            <v>Gestión del Sistema Distrital de servicio a la ciudadanía</v>
          </cell>
          <cell r="AP217" t="str">
            <v>No Aplica</v>
          </cell>
          <cell r="AQ217" t="str">
            <v>No Aplica</v>
          </cell>
          <cell r="AR217" t="str">
            <v>No Aplica</v>
          </cell>
          <cell r="AS217" t="str">
            <v>No Aplica</v>
          </cell>
          <cell r="AT217" t="str">
            <v>No Aplica</v>
          </cell>
          <cell r="AU217" t="str">
            <v>No Aplica</v>
          </cell>
          <cell r="AV217" t="str">
            <v>No Aplica</v>
          </cell>
          <cell r="AW217" t="str">
            <v>No Aplica</v>
          </cell>
          <cell r="AX217" t="str">
            <v>No Aplica</v>
          </cell>
          <cell r="AY217" t="str">
            <v>No Aplica</v>
          </cell>
          <cell r="AZ217" t="str">
            <v>No Aplica</v>
          </cell>
          <cell r="BA217" t="str">
            <v>No Aplica</v>
          </cell>
          <cell r="BB217" t="str">
            <v>No Aplica</v>
          </cell>
          <cell r="BC217" t="str">
            <v>No Aplica</v>
          </cell>
          <cell r="BD217" t="str">
            <v>No Aplica</v>
          </cell>
          <cell r="BE217" t="str">
            <v>No Aplica</v>
          </cell>
          <cell r="BF217" t="str">
            <v>No Aplica</v>
          </cell>
          <cell r="BG217" t="str">
            <v>No Aplica</v>
          </cell>
          <cell r="BH217" t="str">
            <v>No Aplica</v>
          </cell>
          <cell r="BI217" t="str">
            <v>No Aplica</v>
          </cell>
          <cell r="BJ217" t="str">
            <v>No Aplica</v>
          </cell>
          <cell r="BK217" t="str">
            <v>No Aplica</v>
          </cell>
          <cell r="BL217" t="str">
            <v>No Aplica</v>
          </cell>
          <cell r="BM217" t="str">
            <v>Plan de Desarrollo - Meta ProductoPlan Estratégico InstitucionalPlan de Acción SGCGestión del Sistema Distrital de servicio a la ciudadanía</v>
          </cell>
          <cell r="BN217" t="str">
            <v xml:space="preserve">Corresponde a la meta Plan de Desarrollo de virtualizar un total de 72 trámites de las diferentes entidades distritales para el cuatrienio distribuída de la siguiente manera por vigencia: corresponde virtualizar 19 trámites para el 2017; virtualizar 38 trámites para el 2018; y virtualizar 15 trámites para 2019". </v>
          </cell>
          <cell r="BO217" t="str">
            <v xml:space="preserve"> Brindar asistencia técnica  directa e indirecta a las entidades distritales para la virtualización de los trámites de mayor impacto</v>
          </cell>
          <cell r="BP217"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BQ217" t="str">
            <v>Reporte nùmero de trámites virtualizados, elaborado por la Alta Consejería de TIC</v>
          </cell>
          <cell r="BR217" t="str">
            <v>Suma</v>
          </cell>
          <cell r="BS217">
            <v>15</v>
          </cell>
          <cell r="BT217">
            <v>0</v>
          </cell>
          <cell r="BU217">
            <v>0</v>
          </cell>
          <cell r="BV217">
            <v>0</v>
          </cell>
          <cell r="BW217">
            <v>0</v>
          </cell>
          <cell r="BX217">
            <v>0</v>
          </cell>
          <cell r="BY217">
            <v>15</v>
          </cell>
          <cell r="BZ217">
            <v>0</v>
          </cell>
          <cell r="CA217">
            <v>0</v>
          </cell>
          <cell r="CB217">
            <v>0</v>
          </cell>
          <cell r="CC217">
            <v>0</v>
          </cell>
          <cell r="CD217">
            <v>0</v>
          </cell>
          <cell r="CE217">
            <v>0</v>
          </cell>
          <cell r="CF217">
            <v>0</v>
          </cell>
          <cell r="CG217">
            <v>0</v>
          </cell>
          <cell r="CH217">
            <v>0</v>
          </cell>
          <cell r="CI217">
            <v>0</v>
          </cell>
          <cell r="CJ217">
            <v>0</v>
          </cell>
          <cell r="CK217">
            <v>3.1199999999999999E-2</v>
          </cell>
          <cell r="CL217">
            <v>0</v>
          </cell>
          <cell r="CM217">
            <v>0</v>
          </cell>
          <cell r="CN217">
            <v>0</v>
          </cell>
          <cell r="CO217">
            <v>0</v>
          </cell>
          <cell r="CP217">
            <v>0</v>
          </cell>
          <cell r="CQ217">
            <v>0</v>
          </cell>
          <cell r="CR217">
            <v>3.1199999999999999E-2</v>
          </cell>
          <cell r="CS217">
            <v>0</v>
          </cell>
          <cell r="CT217" t="str">
            <v/>
          </cell>
          <cell r="CU217"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coordinó la presentación por parte de la Consultoría del CTO 555 de 2018 de la Secretaría General,  a la Secretaría Distrital de Hábitat de los resultados de la racionalización de los trámites del Departamento Adminsitrativo del Espacio Público -DADEP. </v>
          </cell>
          <cell r="CV217" t="str">
            <v>N/A</v>
          </cell>
          <cell r="CW217"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CX217">
            <v>0</v>
          </cell>
          <cell r="CY217" t="str">
            <v/>
          </cell>
          <cell r="CZ217"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organizó, coordinó y participó en mesa de trabajo del Comité interinstitucional de revisión y aprobación conjunta de proyectos de urbanismo y construcción, la cual tuvo como  objetivo definir acciones para avanzar en la implementación del Decreto 058 de 2019, así como  socializar al Comité los resultados de la racionalización de trámites del Departamento Administrativo de la Defensoría del Espacio Público -Dadep. </v>
          </cell>
          <cell r="DA217" t="str">
            <v>N/A</v>
          </cell>
          <cell r="DB217"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C217">
            <v>0</v>
          </cell>
          <cell r="DD217" t="str">
            <v/>
          </cell>
          <cell r="DE217"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elaboró presentación con información sobre propuestas de racionalización de trámites en las entidades del Distrito que fueron intervenidas en el marco de esta consultoría. </v>
          </cell>
          <cell r="DF217" t="str">
            <v>N/A</v>
          </cell>
          <cell r="DG217"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H217">
            <v>0</v>
          </cell>
          <cell r="DI217" t="str">
            <v/>
          </cell>
          <cell r="DJ217" t="str">
            <v xml:space="preserve">Durante el mes se realizó seguimiento a los ejercicios de virtualización de 38 trámites en el Distrito, entre los que se encuentran entidades como Secretaría de Educación, FONCEP, IDPC, IDARTES, Secretaría Jurídica, Secretaría de Salud, entre otras. Este ejercicio se encuentra en fase de implementación y cierre. Así mismo se realizó seguimiento a la implementación del Decreto 058 de 2018, realizando jornadas de trabajo con la Secretaría de Hábitat. </v>
          </cell>
          <cell r="DK217" t="str">
            <v>Fue necesario realizar una prórroga por un mes con el fin de permitir a la consultoría finalizar la entrega de documentación del proceso</v>
          </cell>
          <cell r="DL217"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M217">
            <v>0</v>
          </cell>
          <cell r="DN217" t="str">
            <v/>
          </cell>
          <cell r="DO217" t="str">
            <v xml:space="preserve">Durante el mes se formalizó el cierre de la consultoría cuyo objeto era la entrega de  ejercicios de virtualización de 38 trámites en el Distrito, entre los que se encuentran entidades como Secretaría de Educación, FONCEP, IDPC, IDARTES, Secretaría Jurídica, Secretaría de Salud, entre otras. Se realizó el cierre de este contrato, el cual incorpora recomendaciones para que las entidades comuniquen a los ciudadanos estos resultados. Se está efectuando la validación de cuáles de estos trámites se encuentran ya disponibles para la ciudadanía, toda vez que su entrada a producción es responsabilidad de la entidad encargada. Así mismo se realizó seguimiento a la implementación del Decreto 058 de 2018, realizando jornadas de trabajo con la Secretaría de Hábitat. </v>
          </cell>
          <cell r="DP217" t="str">
            <v>N/A</v>
          </cell>
          <cell r="DQ217"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R217">
            <v>15</v>
          </cell>
          <cell r="DS217" t="str">
            <v/>
          </cell>
          <cell r="DT217" t="str">
            <v>Durante el mes se realizó la validación de los  trámites  disponibles para la ciudadanía, encontrando que se encuentran disponibles 15 trámites. (1) Ruta de la gestión para la estabilización socioeconómica - Secretaría General de la Alcaldía Mayor de Bogotá - Alta Consejería para los Derechos de las Víctimas la Paz y la Reconciliación, (2) Ascenso en el escalafón nacional docente - Secretaría de Educación del Distrito, (3) Certificación de Contrato o Convenio - Secretaría de Educación del Distrito, (4) Certificado estudiante no activo Institución Educativa Distrital - Secretaría de Educación del Distrito, (5) Licencia de funcionamiento de IE que ofrezcan programas de educación formal de adultos - Secretaría de Educación del Distrito, (6) Licencia de funcionamiento de establecimientos educativos promovidos por particulares para prestar el servicio público educativo en los niveles de preescolar, básica y media - Secretaría de Educación del Distrito, (7) Licencia de funcionamiento para las instituciones promovidas por particulares que ofrezcan el servicio educativo para el trabajo y el desarrollo humano - Secretaría de Educación del Distrito, (8) Reconocimiento y/o ajuste salarial por posgrado - Secretaría de Educación del Distrito, (9) Registro o renovación de programas de las instituciones promovidas por particulares que ofrezcan el servicio educativo para el trabajo y desarrollo humano - Secretaría de Educación del Distrito,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De tal manera se reporta el cumplimiento de esta meta. Se elaboró Informe sobre los beneficios de la estrategia de racionalización y virtualización de trámites del D.C.</v>
          </cell>
          <cell r="DU217" t="str">
            <v>N/A</v>
          </cell>
          <cell r="DV217"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W217">
            <v>0</v>
          </cell>
          <cell r="DX217" t="str">
            <v/>
          </cell>
          <cell r="DY217" t="str">
            <v>Se elaboraron Bullets  sobre los beneficios de la estrategia de racionalización y virtualización de trámites del D.C. y sobre los resultados del  CTO 555 de 2018, los cuales fueron compartidos con diferentes áreas de la Secretaría General.</v>
          </cell>
          <cell r="DZ217" t="str">
            <v/>
          </cell>
          <cell r="EA217" t="str">
            <v xml:space="preserve">La ejecución de estas iniciativas facilita la vida de los ciudadanos debido a que les permite efectuar sus trámites en menor tiempo, mejorando así su calidad de vida gracias a que el tiempo liberado puede ser utilizado en actividades productivas. </v>
          </cell>
          <cell r="EB217">
            <v>0</v>
          </cell>
          <cell r="EC217" t="str">
            <v/>
          </cell>
          <cell r="ED217" t="str">
            <v>CUMPLIDA</v>
          </cell>
          <cell r="EE217" t="str">
            <v/>
          </cell>
          <cell r="EF217" t="str">
            <v>CUMPLIDA</v>
          </cell>
          <cell r="EG217">
            <v>0</v>
          </cell>
          <cell r="EH217" t="str">
            <v/>
          </cell>
          <cell r="EI217" t="str">
            <v>CUMPLIDA</v>
          </cell>
          <cell r="EJ217" t="str">
            <v/>
          </cell>
          <cell r="EK217" t="str">
            <v>CUMPLIDA</v>
          </cell>
          <cell r="EL217">
            <v>0</v>
          </cell>
          <cell r="EM217" t="str">
            <v/>
          </cell>
          <cell r="EN217" t="str">
            <v>CUMPLIDA</v>
          </cell>
          <cell r="EO217" t="str">
            <v/>
          </cell>
          <cell r="EP217" t="str">
            <v>CUMPLIDA</v>
          </cell>
          <cell r="EQ217">
            <v>0</v>
          </cell>
          <cell r="ER217" t="str">
            <v/>
          </cell>
          <cell r="ES217" t="str">
            <v>CUMPLIDA, para este mes, en conjunto con la DDI, durante el mes de noviembre se realizó seguimiento a la Estrategia de racionalización y virtualización de trámites y los compromisos con la nación, entre otros: el registro de acciones de racionalización de las entidades distritales en el Sistema Único de Información de Trámites (SUIT). las inquietudes de las entidades frente a la circular 036 de 2019, la Directiva Presidencial 007 de 2019, los componentes de los PAAC en relación con la Estrategia de de racionalización y virtualización de trámites el convenio interadministrativo con el DAFP</v>
          </cell>
          <cell r="ET217" t="str">
            <v/>
          </cell>
          <cell r="EU217" t="str">
            <v>CUMPLIDA</v>
          </cell>
          <cell r="EV217" t="str">
            <v/>
          </cell>
          <cell r="EW217" t="str">
            <v/>
          </cell>
          <cell r="EX217" t="str">
            <v>CUMPLIDA</v>
          </cell>
          <cell r="EY217" t="str">
            <v/>
          </cell>
          <cell r="EZ217" t="str">
            <v>CUMPLIDA</v>
          </cell>
          <cell r="FA217">
            <v>15</v>
          </cell>
          <cell r="FB217">
            <v>0</v>
          </cell>
          <cell r="FC217" t="str">
            <v>Cumple</v>
          </cell>
          <cell r="FD217" t="str">
            <v>No programó</v>
          </cell>
          <cell r="FE217" t="str">
            <v>Cumplido</v>
          </cell>
          <cell r="FF217" t="str">
            <v>Adecuado</v>
          </cell>
          <cell r="FG217" t="str">
            <v>Coherente</v>
          </cell>
          <cell r="FH217" t="str">
            <v>Concuerda</v>
          </cell>
          <cell r="FI217" t="str">
            <v>Concuerda</v>
          </cell>
          <cell r="FJ217" t="str">
            <v>Relación directa</v>
          </cell>
          <cell r="FK217" t="str">
            <v>Adecuado</v>
          </cell>
          <cell r="FL217" t="str">
            <v>No oportuna</v>
          </cell>
          <cell r="FM217"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7" t="str">
            <v>Juan Guillermo Becerra J.</v>
          </cell>
          <cell r="FO217" t="str">
            <v>Cumple</v>
          </cell>
          <cell r="FP217" t="str">
            <v>Cumplido</v>
          </cell>
          <cell r="FQ217" t="e">
            <v>#N/A</v>
          </cell>
          <cell r="FR217" t="str">
            <v>Adecuado</v>
          </cell>
          <cell r="FS217" t="str">
            <v>Coherente</v>
          </cell>
          <cell r="FT217" t="str">
            <v>Concuerda</v>
          </cell>
          <cell r="FU217" t="str">
            <v>Concuerda</v>
          </cell>
          <cell r="FV217" t="str">
            <v>Relación directa</v>
          </cell>
          <cell r="FW217" t="str">
            <v>No adecuado</v>
          </cell>
          <cell r="FX217" t="str">
            <v>No oportuna</v>
          </cell>
          <cell r="FY217" t="str">
            <v xml:space="preserve">La evidencia aportada no es suficiente para poder determinar la efectiva virtualización de los 15 trámites que son relacionados en el reporte cualitativo. _x000D_
_x000D_
El informe presentado da cuenta de los beneficios de la estrategia de virtualización de trámites, pero no relaciona ni describe uno a uno lo reportado. _x000D_
_x000D_
Al no cumplirse el criterio de coherencia entre los soportes presentados y el avance reportado del indicador; el avance cuantitativo no será tenido en cuenta y se mantiene la cifra reportada en el mes anterior hasta que no se subsane vía memorando electrónico._x000D_
</v>
          </cell>
          <cell r="FZ217" t="str">
            <v>Juan Guillermo Becerra J.</v>
          </cell>
          <cell r="GA217" t="str">
            <v>Cumple</v>
          </cell>
          <cell r="GB217" t="str">
            <v>Cumplido</v>
          </cell>
          <cell r="GC217" t="e">
            <v>#N/A</v>
          </cell>
          <cell r="GD217" t="str">
            <v>Adecuado</v>
          </cell>
          <cell r="GE217" t="str">
            <v>Coherente</v>
          </cell>
          <cell r="GF217" t="str">
            <v>Concuerda</v>
          </cell>
          <cell r="GG217" t="str">
            <v>Concuerda</v>
          </cell>
          <cell r="GH217" t="str">
            <v>Relación directa</v>
          </cell>
          <cell r="GI217" t="str">
            <v>Adecuado</v>
          </cell>
          <cell r="GJ217" t="str">
            <v>Oportuna</v>
          </cell>
          <cell r="GK217" t="str">
            <v>Sin Observación</v>
          </cell>
          <cell r="GL217" t="str">
            <v>Juan Guillermo Becerra J.</v>
          </cell>
          <cell r="GM217">
            <v>0</v>
          </cell>
          <cell r="GN217" t="str">
            <v>Cumplido</v>
          </cell>
          <cell r="GO217" t="e">
            <v>#N/A</v>
          </cell>
          <cell r="GP217" t="str">
            <v>Adecuado</v>
          </cell>
          <cell r="GQ217" t="str">
            <v>Coherente</v>
          </cell>
          <cell r="GR217" t="str">
            <v>Concuerda</v>
          </cell>
          <cell r="GS217" t="str">
            <v>Concuerda</v>
          </cell>
          <cell r="GT217" t="str">
            <v>Relación directa</v>
          </cell>
          <cell r="GU217" t="str">
            <v>Adecuado</v>
          </cell>
          <cell r="GV217" t="str">
            <v>Oportuna</v>
          </cell>
          <cell r="GW217" t="str">
            <v>Sin Observación</v>
          </cell>
          <cell r="GX217" t="str">
            <v>Juan Guillermo Becerra J.</v>
          </cell>
          <cell r="GY217">
            <v>0</v>
          </cell>
          <cell r="GZ217">
            <v>0</v>
          </cell>
          <cell r="HA217">
            <v>0</v>
          </cell>
          <cell r="HB217">
            <v>0</v>
          </cell>
          <cell r="HC217">
            <v>0</v>
          </cell>
          <cell r="HD217">
            <v>15</v>
          </cell>
          <cell r="HE217">
            <v>0</v>
          </cell>
          <cell r="HF217">
            <v>0</v>
          </cell>
          <cell r="HG217">
            <v>0</v>
          </cell>
          <cell r="HH217">
            <v>0</v>
          </cell>
          <cell r="HI217">
            <v>0</v>
          </cell>
          <cell r="HJ217" t="str">
            <v/>
          </cell>
          <cell r="HK217">
            <v>15</v>
          </cell>
          <cell r="HL217">
            <v>0</v>
          </cell>
          <cell r="HM217">
            <v>0</v>
          </cell>
          <cell r="HN217">
            <v>0</v>
          </cell>
          <cell r="HO217">
            <v>0</v>
          </cell>
          <cell r="HP217">
            <v>0</v>
          </cell>
          <cell r="HQ217">
            <v>1</v>
          </cell>
          <cell r="HR217">
            <v>0</v>
          </cell>
          <cell r="HS217">
            <v>0</v>
          </cell>
          <cell r="HT217">
            <v>0</v>
          </cell>
          <cell r="HU217">
            <v>0</v>
          </cell>
          <cell r="HV217">
            <v>0</v>
          </cell>
          <cell r="HW217">
            <v>0</v>
          </cell>
          <cell r="HX217">
            <v>1</v>
          </cell>
          <cell r="HY217" t="str">
            <v>No Programó</v>
          </cell>
          <cell r="HZ217" t="str">
            <v>No Programó</v>
          </cell>
          <cell r="IA217" t="str">
            <v>No Programó</v>
          </cell>
          <cell r="IB217" t="str">
            <v>No Programó</v>
          </cell>
          <cell r="IC217" t="str">
            <v>No Programó</v>
          </cell>
          <cell r="ID217">
            <v>1</v>
          </cell>
          <cell r="IE217">
            <v>1</v>
          </cell>
          <cell r="IF217">
            <v>1</v>
          </cell>
          <cell r="IG217">
            <v>1</v>
          </cell>
          <cell r="IH217">
            <v>1</v>
          </cell>
          <cell r="II217">
            <v>1</v>
          </cell>
          <cell r="IJ217">
            <v>1</v>
          </cell>
          <cell r="IK217" t="str">
            <v>No Programó</v>
          </cell>
          <cell r="IL217">
            <v>1</v>
          </cell>
          <cell r="IM217">
            <v>1</v>
          </cell>
          <cell r="IN217">
            <v>1</v>
          </cell>
          <cell r="IP217">
            <v>0</v>
          </cell>
          <cell r="IQ217">
            <v>1</v>
          </cell>
          <cell r="IR217">
            <v>1</v>
          </cell>
          <cell r="IS217">
            <v>1</v>
          </cell>
        </row>
        <row r="218">
          <cell r="A218" t="str">
            <v>78A</v>
          </cell>
          <cell r="B218" t="str">
            <v>Subsecretaría de Servicio a la Ciudadanía</v>
          </cell>
          <cell r="C218" t="str">
            <v xml:space="preserve">
Subsecretario de Servicio a la Ciudadanía</v>
          </cell>
          <cell r="D218" t="str">
            <v>Fernando José Estupiñan Vargas</v>
          </cell>
          <cell r="E218" t="str">
            <v>P2 -  SERVICIO AL CIUDADANO</v>
          </cell>
          <cell r="F218" t="str">
            <v xml:space="preserve">P2O2 Simplificar, racionalizar y virtualizar trámites y servicios para contribuir al mejoramiento del clima de negocios y facilitar el ejercicio de los derechos y el cumplimiento de deberes de la ciudadanía </v>
          </cell>
          <cell r="G218" t="str">
            <v>P2O2A1 Actualizar la guía de trámites y servicios</v>
          </cell>
          <cell r="H218" t="str">
            <v xml:space="preserve">1.2.1 Optimización de la plataforma de guía de Trámites y Servicios del Distrito Capital  </v>
          </cell>
          <cell r="I218" t="str">
            <v>Porcentaje de avance en optimización de la Guía de Trámites y Servicios del Distrito</v>
          </cell>
          <cell r="J218" t="str">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 El indicador mide el avance en 4 fases: 1. Fase de estructuración de contenido y cambio de plataforma. 2. Fase de implementación de interfaz de interoperabilidad e incorporación en el canal móvil. 3. Alineación con diseño del Portal Bogotá, 4. Optimización de motor de búsqueda de trámites y servicios.</v>
          </cell>
          <cell r="K218" t="str">
            <v>(Sumatoria de fases ejecutadas para la optimización de la Guía de Trámites y Servicios del Distrito / Sumatoria de fases programadas para la optimización de la Guía de Trámites y Servicios del Distrito)*100</v>
          </cell>
          <cell r="L218" t="str">
            <v>Sumatoria de fases ejecutadas para la optimización de la Guía de Trámites y Servicios del Distrito</v>
          </cell>
          <cell r="M218" t="str">
            <v>Sumatoria de fases programadas para la optimización de la Guía de Trámites y Servicios del Distrito)</v>
          </cell>
          <cell r="O218" t="str">
            <v>Avance en optimización de la Guía de Trámites y Servicios del Distrito</v>
          </cell>
          <cell r="P218" t="str">
            <v xml:space="preserve">Gestionar el proceso de optimización Guía de Trámites y Servicios con información estructurada completamente operativa para facilitar su consulta por parte de la ciudadanía </v>
          </cell>
          <cell r="Q218" t="str">
            <v>Subsecretaría de Servicio a la Ciudadanía</v>
          </cell>
          <cell r="R218" t="str">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ell>
          <cell r="S218" t="str">
            <v>Creciente</v>
          </cell>
          <cell r="T218" t="str">
            <v>Creciente</v>
          </cell>
          <cell r="U218" t="str">
            <v>Porcentaje</v>
          </cell>
          <cell r="V218" t="str">
            <v>Eficacia</v>
          </cell>
          <cell r="W218" t="str">
            <v>Producto</v>
          </cell>
          <cell r="X218">
            <v>2018</v>
          </cell>
          <cell r="Y218">
            <v>0</v>
          </cell>
          <cell r="Z218">
            <v>2017</v>
          </cell>
          <cell r="AA218" t="str">
            <v>No Disponible / No Aplica</v>
          </cell>
          <cell r="AB218" t="str">
            <v>No Disponible / No Aplica</v>
          </cell>
          <cell r="AC218">
            <v>0.5</v>
          </cell>
          <cell r="AD218">
            <v>1</v>
          </cell>
          <cell r="AE218" t="str">
            <v>No Disponible / No Aplica</v>
          </cell>
          <cell r="AF218">
            <v>1</v>
          </cell>
          <cell r="AG218" t="str">
            <v>No Aplica</v>
          </cell>
          <cell r="AH218" t="str">
            <v>No Aplica</v>
          </cell>
          <cell r="AI218">
            <v>1</v>
          </cell>
          <cell r="AJ218">
            <v>1</v>
          </cell>
          <cell r="AK218" t="str">
            <v>No Aplica</v>
          </cell>
          <cell r="AL218" t="str">
            <v>No Aplica</v>
          </cell>
          <cell r="AM218" t="str">
            <v>No Aplica</v>
          </cell>
          <cell r="AN218">
            <v>1</v>
          </cell>
          <cell r="AO218" t="str">
            <v>Gestión del Sistema Distrital de servicio a la ciudadanía</v>
          </cell>
          <cell r="AP218" t="str">
            <v>No Aplica</v>
          </cell>
          <cell r="AQ218" t="str">
            <v>No Aplica</v>
          </cell>
          <cell r="AR218" t="str">
            <v>No Aplica</v>
          </cell>
          <cell r="AS218" t="str">
            <v>No Aplica</v>
          </cell>
          <cell r="AT218" t="str">
            <v>No Aplica</v>
          </cell>
          <cell r="AU218" t="str">
            <v>No Aplica</v>
          </cell>
          <cell r="AV218" t="str">
            <v>No Aplica</v>
          </cell>
          <cell r="AW218" t="str">
            <v>No Aplica</v>
          </cell>
          <cell r="AX218" t="str">
            <v>No Aplica</v>
          </cell>
          <cell r="AY218" t="str">
            <v>No Aplica</v>
          </cell>
          <cell r="AZ218" t="str">
            <v>No Aplica</v>
          </cell>
          <cell r="BA218" t="str">
            <v>No Aplica</v>
          </cell>
          <cell r="BB218" t="str">
            <v>No Aplica</v>
          </cell>
          <cell r="BC218" t="str">
            <v>No Aplica</v>
          </cell>
          <cell r="BD218" t="str">
            <v>No Aplica</v>
          </cell>
          <cell r="BE218" t="str">
            <v>No Aplica</v>
          </cell>
          <cell r="BF218" t="str">
            <v>No Aplica</v>
          </cell>
          <cell r="BG218" t="str">
            <v>01_CONPES 1.2.1.</v>
          </cell>
          <cell r="BH218" t="str">
            <v>No Aplica</v>
          </cell>
          <cell r="BI218" t="str">
            <v>No Aplica</v>
          </cell>
          <cell r="BJ218" t="str">
            <v>No Aplica</v>
          </cell>
          <cell r="BK218" t="str">
            <v>No Aplica</v>
          </cell>
          <cell r="BL218" t="str">
            <v>No Aplica</v>
          </cell>
          <cell r="BM218" t="str">
            <v>Plan Estratégico InstitucionalPlan de Acción SGCGestión del Sistema Distrital de servicio a la ciudadanía01_CONPES 1.2.1.</v>
          </cell>
          <cell r="BN218" t="str">
            <v xml:space="preserve">Nueva interfaz de la Guía de Trámites y Servicios en operación </v>
          </cell>
          <cell r="BO218" t="str">
            <v xml:space="preserve">Gestionar el proceso de optimización Guía de Trámites y Servicios con información estructurada completamente operativa para facilitar su consulta por parte de la ciudadanía </v>
          </cell>
          <cell r="BP218" t="str">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ell>
          <cell r="BQ218" t="str">
            <v xml:space="preserve">Optimizaciones implementadas a la Guía de Trámites y Servicios </v>
          </cell>
          <cell r="BR218" t="str">
            <v>Suma</v>
          </cell>
          <cell r="BS218">
            <v>1</v>
          </cell>
          <cell r="BT218">
            <v>0</v>
          </cell>
          <cell r="BU218">
            <v>0</v>
          </cell>
          <cell r="BV218">
            <v>0</v>
          </cell>
          <cell r="BW218">
            <v>0</v>
          </cell>
          <cell r="BX218">
            <v>0</v>
          </cell>
          <cell r="BY218">
            <v>0</v>
          </cell>
          <cell r="BZ218">
            <v>0</v>
          </cell>
          <cell r="CA218">
            <v>0</v>
          </cell>
          <cell r="CB218">
            <v>0</v>
          </cell>
          <cell r="CC218">
            <v>0</v>
          </cell>
          <cell r="CD218">
            <v>0</v>
          </cell>
          <cell r="CE218">
            <v>1</v>
          </cell>
          <cell r="CF218">
            <v>0</v>
          </cell>
          <cell r="CG218">
            <v>0</v>
          </cell>
          <cell r="CH218">
            <v>0</v>
          </cell>
          <cell r="CI218">
            <v>0</v>
          </cell>
          <cell r="CJ218">
            <v>0</v>
          </cell>
          <cell r="CK218">
            <v>0</v>
          </cell>
          <cell r="CL218">
            <v>0</v>
          </cell>
          <cell r="CM218">
            <v>0</v>
          </cell>
          <cell r="CN218">
            <v>0</v>
          </cell>
          <cell r="CO218">
            <v>0</v>
          </cell>
          <cell r="CP218">
            <v>0</v>
          </cell>
          <cell r="CQ218">
            <v>0.5</v>
          </cell>
          <cell r="CR218">
            <v>1</v>
          </cell>
          <cell r="CS218">
            <v>0</v>
          </cell>
          <cell r="CT218" t="str">
            <v/>
          </cell>
          <cell r="CU218" t="str">
            <v>Para la vigencia 2019 y como parte de la optimización de los sistemas de información de la SSC, se identificó la necesidad de realizar la contratación de una solución tecnológica denominada Buscador Inteligente para ser implementada en la Guía de Trámites y Servicios.</v>
          </cell>
          <cell r="CV218" t="str">
            <v>N/A</v>
          </cell>
          <cell r="CW218"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CX218">
            <v>0</v>
          </cell>
          <cell r="CY218" t="str">
            <v/>
          </cell>
          <cell r="CZ218" t="str">
            <v xml:space="preserve">Durante el mes se dio inicio a las actividades correspondientes a la definición de la solución del Buscador Inteligente para la GTyS, así como la investigación de mercado para identificar posibles proveedores. </v>
          </cell>
          <cell r="DA218" t="str">
            <v>N/A</v>
          </cell>
          <cell r="DB218" t="str">
            <v xml:space="preserve">Estas actividades permiten ajustar la definición de la solución considerando las necesidades de la ciudadanía, e identificando las especificaciones de los productos disponibles en el mercado que atienden esta solución. </v>
          </cell>
          <cell r="DC218">
            <v>0</v>
          </cell>
          <cell r="DD218" t="str">
            <v/>
          </cell>
          <cell r="DE218" t="str">
            <v xml:space="preserve">Se realizaron mesas de trabajo con actores involucrados para ajustar criterios de la definición de la solución, así como la definición de la modalidad de contratación. </v>
          </cell>
          <cell r="DF218" t="str">
            <v>N/A</v>
          </cell>
          <cell r="DG218" t="str">
            <v xml:space="preserve">Esta actividad permite garantizar la oportunidad de la solución definida, toda vez que diferentes actores involucrados evaluan el uso que se dará a la misma y su pertinencia frente a las necesidades de la ciudadanía. </v>
          </cell>
          <cell r="DH218">
            <v>0</v>
          </cell>
          <cell r="DI218" t="str">
            <v/>
          </cell>
          <cell r="DJ218" t="str">
            <v>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v>
          </cell>
          <cell r="DK218" t="str">
            <v>N/A</v>
          </cell>
          <cell r="DL218" t="str">
            <v xml:space="preserve">Las etapas del proceso precontractual y la validación de las áreas participantes, permite que el proceso cuente con las características técnicas necesarias para cumplir el objetivo. De tal forma, se realizan todos los ajustes a que haya lugar para efectuar un proceso de contratación oportuno y efectivo. </v>
          </cell>
          <cell r="DM218">
            <v>0</v>
          </cell>
          <cell r="DN218" t="str">
            <v/>
          </cell>
          <cell r="DO218" t="str">
            <v>Se relizó el proceso contractual para adquirir los servicios de Google Platform  para mejorar el buscador de la Guía de Trámites y Servicios. Este proceso fue  adjudicado el 27 de mayo y se procederá a su implementación</v>
          </cell>
          <cell r="DP218" t="str">
            <v>N/A</v>
          </cell>
          <cell r="DQ218" t="str">
            <v xml:space="preserve">Esta actividad permite contar ya con la solución definida para la mejora del buscador e iniciar el proceso de implementación de la misma para mejorar su uso por parte de la ciudadanía. </v>
          </cell>
          <cell r="DR218">
            <v>0</v>
          </cell>
          <cell r="DS218" t="str">
            <v/>
          </cell>
          <cell r="DT218" t="str">
            <v xml:space="preserve">Se avanza en la implementación del buscador inteligente en la Guía de Trámites y Servicios y el SuperCADE Virtual. Ya se cuenta con la configuración para la versión de Guía web, la cual se encuentra en fase de pruebas. </v>
          </cell>
          <cell r="DU218" t="str">
            <v>N/A</v>
          </cell>
          <cell r="DV218"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W218">
            <v>1</v>
          </cell>
          <cell r="DX218" t="str">
            <v/>
          </cell>
          <cell r="DY218" t="str">
            <v xml:space="preserve">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v>
          </cell>
          <cell r="DZ218" t="str">
            <v>N/A</v>
          </cell>
          <cell r="EA218"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v>
          </cell>
          <cell r="EB218" t="str">
            <v/>
          </cell>
          <cell r="EC218" t="str">
            <v/>
          </cell>
          <cell r="ED218" t="str">
            <v>CUMPLIDA</v>
          </cell>
          <cell r="EE218" t="str">
            <v/>
          </cell>
          <cell r="EF218" t="str">
            <v>CUMPLIDA</v>
          </cell>
          <cell r="EG218" t="str">
            <v/>
          </cell>
          <cell r="EH218" t="str">
            <v/>
          </cell>
          <cell r="EI218" t="str">
            <v>CUMPLIDA</v>
          </cell>
          <cell r="EJ218" t="str">
            <v/>
          </cell>
          <cell r="EK218" t="str">
            <v>CUMPLIDA</v>
          </cell>
          <cell r="EL218" t="str">
            <v/>
          </cell>
          <cell r="EM218" t="str">
            <v/>
          </cell>
          <cell r="EN218" t="str">
            <v>CUMPLIDA</v>
          </cell>
          <cell r="EO218" t="str">
            <v/>
          </cell>
          <cell r="EP218" t="str">
            <v>CUMPLIDA</v>
          </cell>
          <cell r="EQ218" t="str">
            <v/>
          </cell>
          <cell r="ER218" t="str">
            <v/>
          </cell>
          <cell r="ES218" t="str">
            <v>CUMPLIDA</v>
          </cell>
          <cell r="ET218" t="str">
            <v/>
          </cell>
          <cell r="EU218" t="str">
            <v>CUMPLIDA</v>
          </cell>
          <cell r="EV218" t="str">
            <v/>
          </cell>
          <cell r="EW218" t="str">
            <v/>
          </cell>
          <cell r="EX218" t="str">
            <v>CUMPLIDA</v>
          </cell>
          <cell r="EY218" t="str">
            <v/>
          </cell>
          <cell r="EZ218" t="str">
            <v>CUMPLIDA</v>
          </cell>
          <cell r="FA218">
            <v>1</v>
          </cell>
          <cell r="FB218">
            <v>0</v>
          </cell>
          <cell r="FC218" t="str">
            <v>Cumple</v>
          </cell>
          <cell r="FD218" t="str">
            <v>No programó</v>
          </cell>
          <cell r="FE218" t="str">
            <v>No programó</v>
          </cell>
          <cell r="FF218" t="str">
            <v>Adecuado</v>
          </cell>
          <cell r="FG218" t="str">
            <v>Coherente</v>
          </cell>
          <cell r="FH218" t="str">
            <v>Concuerda</v>
          </cell>
          <cell r="FI218" t="str">
            <v>Concuerda</v>
          </cell>
          <cell r="FJ218" t="str">
            <v>Relación directa</v>
          </cell>
          <cell r="FK218" t="str">
            <v>Adecuado</v>
          </cell>
          <cell r="FL218" t="str">
            <v>No oportuna</v>
          </cell>
          <cell r="FM218"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8" t="str">
            <v>Juan Guillermo Becerra J.</v>
          </cell>
          <cell r="FO218" t="str">
            <v>Cumple</v>
          </cell>
          <cell r="FP218" t="str">
            <v>No programó</v>
          </cell>
          <cell r="FQ218" t="e">
            <v>#N/A</v>
          </cell>
          <cell r="FR218" t="str">
            <v>No aplica</v>
          </cell>
          <cell r="FS218" t="str">
            <v>No aplica</v>
          </cell>
          <cell r="FT218" t="str">
            <v>No aplica</v>
          </cell>
          <cell r="FU218" t="str">
            <v>No aplica</v>
          </cell>
          <cell r="FV218" t="str">
            <v>No aplica</v>
          </cell>
          <cell r="FW218" t="str">
            <v>No aplica</v>
          </cell>
          <cell r="FX218" t="str">
            <v>No oportuna</v>
          </cell>
          <cell r="FY218" t="str">
            <v>Aún, cuando no se programaron actividades para este periodo, se ha venido haciendo reporte cualitativo de los avances para su cumplimiento en el mes de diciembre. Sin embargo no es posible validar el reporte al no tener evidencias que lo respalden.</v>
          </cell>
          <cell r="FZ218" t="str">
            <v>Juan Guillermo Becerra J.</v>
          </cell>
          <cell r="GA218" t="str">
            <v>Cumple</v>
          </cell>
          <cell r="GB218" t="str">
            <v>No programó</v>
          </cell>
          <cell r="GC218" t="e">
            <v>#N/A</v>
          </cell>
          <cell r="GD218" t="str">
            <v>Adecuado</v>
          </cell>
          <cell r="GE218" t="str">
            <v>Coherente</v>
          </cell>
          <cell r="GF218" t="str">
            <v>Concuerda</v>
          </cell>
          <cell r="GG218" t="str">
            <v>Concuerda</v>
          </cell>
          <cell r="GH218" t="str">
            <v>Relación directa</v>
          </cell>
          <cell r="GI218" t="str">
            <v>Adecuado</v>
          </cell>
          <cell r="GJ218" t="str">
            <v>Oportuna</v>
          </cell>
          <cell r="GK218" t="str">
            <v>Aun cuando la programación del indicador se ecuentra para cumplimiento en el mes de diciembre, esta meta fue cumplida en el mes de julio.</v>
          </cell>
          <cell r="GL218" t="str">
            <v>Juan Guillermo Becerra J.</v>
          </cell>
          <cell r="GM218">
            <v>0</v>
          </cell>
          <cell r="GN218" t="str">
            <v>Cumplido</v>
          </cell>
          <cell r="GO218" t="e">
            <v>#N/A</v>
          </cell>
          <cell r="GP218" t="str">
            <v>Adecuado</v>
          </cell>
          <cell r="GQ218" t="str">
            <v>Coherente</v>
          </cell>
          <cell r="GR218" t="str">
            <v>Concuerda</v>
          </cell>
          <cell r="GS218" t="str">
            <v>Concuerda</v>
          </cell>
          <cell r="GT218" t="str">
            <v>Relación directa</v>
          </cell>
          <cell r="GU218" t="str">
            <v>Adecuado</v>
          </cell>
          <cell r="GV218" t="str">
            <v>Oportuna</v>
          </cell>
          <cell r="GW218" t="str">
            <v>Sin Observación</v>
          </cell>
          <cell r="GX218" t="str">
            <v>Juan Guillermo Becerra J.</v>
          </cell>
          <cell r="GY218">
            <v>0</v>
          </cell>
          <cell r="GZ218">
            <v>0</v>
          </cell>
          <cell r="HA218">
            <v>0</v>
          </cell>
          <cell r="HB218">
            <v>0</v>
          </cell>
          <cell r="HC218">
            <v>0</v>
          </cell>
          <cell r="HD218">
            <v>0</v>
          </cell>
          <cell r="HE218">
            <v>1</v>
          </cell>
          <cell r="HF218" t="str">
            <v/>
          </cell>
          <cell r="HG218" t="str">
            <v/>
          </cell>
          <cell r="HH218" t="str">
            <v/>
          </cell>
          <cell r="HI218" t="str">
            <v/>
          </cell>
          <cell r="HJ218" t="str">
            <v/>
          </cell>
          <cell r="HK218">
            <v>1</v>
          </cell>
          <cell r="HL218">
            <v>0</v>
          </cell>
          <cell r="HM218">
            <v>0</v>
          </cell>
          <cell r="HN218">
            <v>0</v>
          </cell>
          <cell r="HO218">
            <v>0</v>
          </cell>
          <cell r="HP218">
            <v>0</v>
          </cell>
          <cell r="HQ218">
            <v>0</v>
          </cell>
          <cell r="HR218">
            <v>0.5</v>
          </cell>
          <cell r="HS218">
            <v>0</v>
          </cell>
          <cell r="HT218">
            <v>0</v>
          </cell>
          <cell r="HU218">
            <v>0</v>
          </cell>
          <cell r="HV218">
            <v>0</v>
          </cell>
          <cell r="HW218">
            <v>0</v>
          </cell>
          <cell r="HX218">
            <v>0.5</v>
          </cell>
          <cell r="HY218" t="str">
            <v>No Programó</v>
          </cell>
          <cell r="HZ218" t="str">
            <v>No Programó</v>
          </cell>
          <cell r="IA218" t="str">
            <v>No Programó</v>
          </cell>
          <cell r="IB218" t="str">
            <v>No Programó</v>
          </cell>
          <cell r="IC218" t="str">
            <v>No Programó</v>
          </cell>
          <cell r="ID218" t="str">
            <v>No Programó</v>
          </cell>
          <cell r="IE218" t="str">
            <v>No Programó</v>
          </cell>
          <cell r="IF218" t="str">
            <v>No Programó</v>
          </cell>
          <cell r="IG218" t="str">
            <v>No Programó</v>
          </cell>
          <cell r="IH218" t="str">
            <v>No Programó</v>
          </cell>
          <cell r="II218" t="str">
            <v>No Programó</v>
          </cell>
          <cell r="IJ218">
            <v>1</v>
          </cell>
          <cell r="IK218" t="str">
            <v>No Programó</v>
          </cell>
          <cell r="IL218" t="str">
            <v>No Programó</v>
          </cell>
          <cell r="IM218" t="str">
            <v>No Programó</v>
          </cell>
          <cell r="IN218">
            <v>1</v>
          </cell>
          <cell r="IP218">
            <v>0</v>
          </cell>
          <cell r="IQ218">
            <v>0</v>
          </cell>
          <cell r="IR218">
            <v>0.5</v>
          </cell>
          <cell r="IS218">
            <v>1</v>
          </cell>
        </row>
        <row r="219">
          <cell r="A219" t="str">
            <v>78B</v>
          </cell>
          <cell r="B219" t="str">
            <v>Subsecretaría de Servicio a la Ciudadanía</v>
          </cell>
          <cell r="C219" t="str">
            <v xml:space="preserve">
Subsecretario de Servicio a la Ciudadanía</v>
          </cell>
          <cell r="D219" t="str">
            <v>Fernando José Estupiñan Vargas</v>
          </cell>
          <cell r="E219" t="str">
            <v>P2 -  SERVICIO AL CIUDADANO</v>
          </cell>
          <cell r="F219" t="str">
            <v xml:space="preserve">P2O1 Mejorar la experiencia de la ciudadanía, con enfoque diferencial y preferencial, en su relación con la Administración Distrital </v>
          </cell>
          <cell r="G219" t="str">
            <v>P2O1A4 Implementar la estrategia de lenguaje claro de los contenidos generados por la Secretaría General</v>
          </cell>
          <cell r="H219" t="str">
            <v xml:space="preserve">1.1.38 Lineamiento sobre el uso del lenguaje claro y lenguaje incluyente  para brindar información en  la oferta de bienes y servicios de las entidades distritales </v>
          </cell>
          <cell r="I219" t="str">
            <v>Porcentaje de avance en el diseño del documento con lineamientos sobre el uso del lenguaje claro e incluyente</v>
          </cell>
          <cell r="J219" t="str">
            <v>El producto mide la expedición de un documento con lineamientos sobre uso de lenguaje claro e incluyente, para mejorar la claridad de la información provista por parte de las Entidades Distritales en relación a su oferta de trámites y servicios. El indicador mide el avance porcentual en la ejecución de dos fases: 1. Planeación de documento de lineamientos sobre uso de lenguaje claro 2. Elaboración de documento de lineamientos sobre uso de lenguaje claro.</v>
          </cell>
          <cell r="K219" t="str">
            <v>(Sumatoria de fases ejecutadas en el diseño del documento con lineamientos sobre el uso del lenguaje claro para brindar información en la oferta de bienes y servicios de las entidades distritales / Sumatoria de fases programadas en el diseño del documento con lineamientos sobre el uso del lenguaje claro para brindar información en la oferta de bienes y servicios de las entidades distritales)*100</v>
          </cell>
          <cell r="L219" t="str">
            <v>Sumatoria de fases ejecutadas en el diseño del documento con lineamientos sobre el uso del lenguaje claro para brindar información en la oferta de bienes y servicios de las entidades distritales</v>
          </cell>
          <cell r="M219" t="str">
            <v>Sumatoria de fases programadas en el diseño del documento con lineamientos sobre el uso del lenguaje claro para brindar información en la oferta de bienes y servicios de las entidades distritales</v>
          </cell>
          <cell r="O219" t="str">
            <v>Avance en el diseño del documento con lineamientos sobre el uso del lenguaje claro e incluyente</v>
          </cell>
          <cell r="Q219" t="str">
            <v>Subsecretaría de Servicio a la Ciudadanía</v>
          </cell>
          <cell r="R219"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Esto fortalece la comunicación con la ciudadanía, promoviendo su participación, asì como la transparencia en los procesos y procedimientos de las entidades. </v>
          </cell>
          <cell r="S219" t="str">
            <v>Creciente</v>
          </cell>
          <cell r="T219" t="str">
            <v>Creciente</v>
          </cell>
          <cell r="U219" t="str">
            <v>Porcentaje</v>
          </cell>
          <cell r="V219" t="str">
            <v>Eficacia</v>
          </cell>
          <cell r="W219" t="str">
            <v>Producto</v>
          </cell>
          <cell r="X219">
            <v>2018</v>
          </cell>
          <cell r="Y219">
            <v>0</v>
          </cell>
          <cell r="Z219">
            <v>2017</v>
          </cell>
          <cell r="AA219" t="str">
            <v>No Disponible / No Aplica</v>
          </cell>
          <cell r="AB219" t="str">
            <v>No Disponible / No Aplica</v>
          </cell>
          <cell r="AC219">
            <v>0.5</v>
          </cell>
          <cell r="AD219">
            <v>1</v>
          </cell>
          <cell r="AE219" t="str">
            <v>No Disponible / No Aplica</v>
          </cell>
          <cell r="AF219">
            <v>1</v>
          </cell>
          <cell r="AG219" t="str">
            <v>No Aplica</v>
          </cell>
          <cell r="AH219" t="str">
            <v>No Aplica</v>
          </cell>
          <cell r="AI219" t="str">
            <v>No Aplica</v>
          </cell>
          <cell r="AJ219">
            <v>1</v>
          </cell>
          <cell r="AK219" t="str">
            <v>No Aplica</v>
          </cell>
          <cell r="AL219" t="str">
            <v>No Aplica</v>
          </cell>
          <cell r="AM219" t="str">
            <v>No Aplica</v>
          </cell>
          <cell r="AN219" t="str">
            <v>No Aplica</v>
          </cell>
          <cell r="AO219" t="str">
            <v>No Aplica</v>
          </cell>
          <cell r="AP219" t="str">
            <v>No Aplica</v>
          </cell>
          <cell r="AQ219" t="str">
            <v>No Aplica</v>
          </cell>
          <cell r="AR219" t="str">
            <v>No Aplica</v>
          </cell>
          <cell r="AS219" t="str">
            <v>No Aplica</v>
          </cell>
          <cell r="AT219" t="str">
            <v>No Aplica</v>
          </cell>
          <cell r="AU219" t="str">
            <v>No Aplica</v>
          </cell>
          <cell r="AV219" t="str">
            <v>No Aplica</v>
          </cell>
          <cell r="AW219" t="str">
            <v>No Aplica</v>
          </cell>
          <cell r="AX219" t="str">
            <v>No Aplica</v>
          </cell>
          <cell r="AY219" t="str">
            <v>No Aplica</v>
          </cell>
          <cell r="AZ219" t="str">
            <v>No Aplica</v>
          </cell>
          <cell r="BA219" t="str">
            <v>No Aplica</v>
          </cell>
          <cell r="BB219" t="str">
            <v>No Aplica</v>
          </cell>
          <cell r="BC219" t="str">
            <v>No Aplica</v>
          </cell>
          <cell r="BD219" t="str">
            <v>No Aplica</v>
          </cell>
          <cell r="BE219" t="str">
            <v>No Aplica</v>
          </cell>
          <cell r="BF219" t="str">
            <v>No Aplica</v>
          </cell>
          <cell r="BG219" t="str">
            <v>01_CONPES 1.1.38</v>
          </cell>
          <cell r="BH219" t="str">
            <v>No Aplica</v>
          </cell>
          <cell r="BI219" t="str">
            <v>No Aplica</v>
          </cell>
          <cell r="BJ219" t="str">
            <v>No Aplica</v>
          </cell>
          <cell r="BK219" t="str">
            <v>No Aplica</v>
          </cell>
          <cell r="BL219" t="str">
            <v>No Aplica</v>
          </cell>
          <cell r="BM219" t="str">
            <v>Plan de Acción 01_CONPES 1.1.38</v>
          </cell>
          <cell r="BN219" t="str">
            <v xml:space="preserve">Documento con lineamientos sobre el uso de lenguaje claro </v>
          </cell>
          <cell r="BO219" t="str">
            <v xml:space="preserve">Elaborar un documento que contenga lineamientos sobre el uso de lenguaje claro e incluyente para la ciudadanía. </v>
          </cell>
          <cell r="BP219"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Esto fortalece la comunicación con la ciudadanía, promoviendo su participación, asì como la transparencia en los procesos y procedimientos de las entidades. </v>
          </cell>
          <cell r="BQ219" t="str">
            <v>Documento que contenga los lineamientos sobre el uso de lenguaje claro e incluyente</v>
          </cell>
          <cell r="BR219" t="str">
            <v>Suma</v>
          </cell>
          <cell r="BS219">
            <v>1</v>
          </cell>
          <cell r="BT219">
            <v>0</v>
          </cell>
          <cell r="BU219">
            <v>0</v>
          </cell>
          <cell r="BV219">
            <v>0</v>
          </cell>
          <cell r="BW219">
            <v>0</v>
          </cell>
          <cell r="BX219">
            <v>0</v>
          </cell>
          <cell r="BY219">
            <v>0</v>
          </cell>
          <cell r="BZ219">
            <v>0</v>
          </cell>
          <cell r="CA219">
            <v>0</v>
          </cell>
          <cell r="CB219">
            <v>1</v>
          </cell>
          <cell r="CC219">
            <v>0</v>
          </cell>
          <cell r="CD219">
            <v>0</v>
          </cell>
          <cell r="CE219">
            <v>0</v>
          </cell>
          <cell r="CF219">
            <v>0</v>
          </cell>
          <cell r="CG219">
            <v>0</v>
          </cell>
          <cell r="CH219">
            <v>0</v>
          </cell>
          <cell r="CI219">
            <v>0</v>
          </cell>
          <cell r="CJ219">
            <v>0</v>
          </cell>
          <cell r="CK219">
            <v>0</v>
          </cell>
          <cell r="CL219">
            <v>0</v>
          </cell>
          <cell r="CM219">
            <v>0</v>
          </cell>
          <cell r="CN219">
            <v>0.5</v>
          </cell>
          <cell r="CO219">
            <v>0</v>
          </cell>
          <cell r="CP219">
            <v>0</v>
          </cell>
          <cell r="CQ219">
            <v>0</v>
          </cell>
          <cell r="CR219">
            <v>1</v>
          </cell>
          <cell r="CS219">
            <v>0</v>
          </cell>
          <cell r="CT219" t="str">
            <v/>
          </cell>
          <cell r="CU219" t="str">
            <v xml:space="preserve">No  se ejecutaron actividades </v>
          </cell>
          <cell r="CV219" t="str">
            <v>N/A</v>
          </cell>
          <cell r="CW219" t="str">
            <v>N/A</v>
          </cell>
          <cell r="CX219">
            <v>0</v>
          </cell>
          <cell r="CY219" t="str">
            <v/>
          </cell>
          <cell r="CZ219" t="str">
            <v xml:space="preserve">Se realizó mesa de trabajo para definir estrategias para articular acciones entre la Secretaría General y el DNP para incluir productos de la Secretaría en una prueba piloto del Laboratorio de Simplicidad del DNP, entre los que se acordó incluir la Guía de Trámites y Servicios, información de las PQRS y el Manual de servicio a la Ciudadanía. </v>
          </cell>
          <cell r="DA219" t="str">
            <v>N/A</v>
          </cell>
          <cell r="DB219"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no sólo contar con los documentos postulados en un lenguaje más claro, sino identificar el procedimiento para validar su replica en otras entidades del Distrito. </v>
          </cell>
          <cell r="DC219">
            <v>0</v>
          </cell>
          <cell r="DD219" t="str">
            <v/>
          </cell>
          <cell r="DE219" t="str">
            <v>Se realizó seguimiento a los compromisos establecidos con el DNP</v>
          </cell>
          <cell r="DF219" t="str">
            <v>No se recibió respuesta por parte de la entidad</v>
          </cell>
          <cell r="DG219" t="str">
            <v>N/A</v>
          </cell>
          <cell r="DH219">
            <v>0</v>
          </cell>
          <cell r="DI219" t="str">
            <v/>
          </cell>
          <cell r="DJ219" t="str">
            <v>Se elaboró una propuesta de contenido del documento de lineamientos sobre uso de lenguaje claro e incluyente. Se continua con el seguimiento a los compromisos establecidos con el DNP para incluir productos comunicacionales e información de la Guía de trámites y Servicios y la APP de SuperCade Virtual de la Secretaría en una prueba piloto del Laboratorio de Simplicidad del DNP. Se coordinó la participación del DNP en las jornadas de inducción y reinducción para funcionarios y servidores de la Secretaría General de la Alcaldía Mayor de Bogotá para que se realizara la presentación  de la estrategia de Lenguaje Claro a los funcionarios de la SG.</v>
          </cell>
          <cell r="DK219" t="str">
            <v>N/A</v>
          </cell>
          <cell r="DL219"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no sólo contar con los documentos postulados en un lenguaje más claro, sino identificar el procedimiento para validar su replica en otras entidades del Distrito. </v>
          </cell>
          <cell r="DM219">
            <v>0</v>
          </cell>
          <cell r="DN219" t="str">
            <v/>
          </cell>
          <cell r="DO219" t="str">
            <v xml:space="preserve">Se realizó el primer  avance del documento de lineamientos sobre uso de lenguaje claro e incluyente, referenciando los organismos que a nivel internacional y nacional son autoridad en la materia. Se continua con el seguimiento a los compromisos establecidos con el DNP para incluir productos comunicacionales e información de la Guía de trámites y Servicios y la APP de SuperCade Virtual de la Secretaría en una prueba piloto del Laboratorio de Simplicidad del DNP. En este sentido, se proyectaron los acuerdos de confidencialidad para compartir un total de 12.000 peticiones ciudadanas de cuatro entidades distritales, cuyas respuestas serán análizadas por el DNP. Estos acuerdos fueron enviados a la OAJ para su aprobación. </v>
          </cell>
          <cell r="DP219" t="str">
            <v>N/A</v>
          </cell>
          <cell r="DQ219"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 </v>
          </cell>
          <cell r="DR219" t="str">
            <v/>
          </cell>
          <cell r="DS219" t="str">
            <v/>
          </cell>
          <cell r="DT219" t="str">
            <v xml:space="preserve">Se realizó el segundo  avance del documento de lineamientos sobre uso de lenguaje claro e incluyente. Se avanzó en la consolidación de información de las peticiones ciudadanas que serán objeto de análisis por parte del DNP, se compilan las peticiones, respuestas y anexos de las mismas. </v>
          </cell>
          <cell r="DU219" t="str">
            <v>N/A</v>
          </cell>
          <cell r="DV219"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DW219">
            <v>0</v>
          </cell>
          <cell r="DX219" t="str">
            <v/>
          </cell>
          <cell r="DY219" t="str">
            <v xml:space="preserve">Se realizó el tercer avance del documento de lineamientos sobre uso de lenguaje claro e incluyente. Se avanzó en la consolidación de información de las peticiones ciudadanas que serán objeto de análisis por parte del DNP, se compilan las peticiones, respuestas y anexos de las mismas. </v>
          </cell>
          <cell r="DZ219" t="str">
            <v>N/A</v>
          </cell>
          <cell r="EA219"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EB219">
            <v>0</v>
          </cell>
          <cell r="EC219" t="str">
            <v/>
          </cell>
          <cell r="ED219" t="str">
            <v xml:space="preserve">Se realizó el cuarto avance del documento de lineamientos sobre uso de lenguaje claro e incluyente. Se avanzó en la consolidación de información de las peticiones ciudadanas que serán objeto de análisis por parte del DNP, se compilan las peticiones, respuestas y anexos de las mismas. </v>
          </cell>
          <cell r="EE219" t="str">
            <v>N/A</v>
          </cell>
          <cell r="EF219"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EG219">
            <v>1</v>
          </cell>
          <cell r="EH219" t="str">
            <v/>
          </cell>
          <cell r="EI219" t="str">
            <v xml:space="preserve">Se realizó la entrega final del documento de lineamientos sobre uso de lenguaje claro e incluyente. Con ocasión del Congreso Internacional de Servicio a la Ciudadanía, las conferenciastas expertas en lenguaje claro  ofrecieron un taller dirigido a servidores de la Secretaría General con el fin de dar recomendaciones acerca del uso de lenguaje claro en las comunicaciones. Así mismo, ofrecieron realizar una revisión a la Guía que se elaboró con el fin de dar recomendaciones acerca de su implementación. De otra parte, se avanzó en la consolidación de información de las peticiones ciudadanas que serán objeto de análisis por parte del DNP, se compilan las peticiones, respuestas y anexos de las mismas. </v>
          </cell>
          <cell r="EJ219" t="str">
            <v>N/A</v>
          </cell>
          <cell r="EK219"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EL219">
            <v>0</v>
          </cell>
          <cell r="EM219" t="str">
            <v/>
          </cell>
          <cell r="EN219" t="str">
            <v xml:space="preserve">De acuerdo con las observaciones recibidas, se realizó la diagramación de la Guía de Lenguaje Claro con el fin de que la misma fuera más amigable para los servidores. Esta Guía fue publicada en el botón de transparencia de la página web de la Secretaría General para consulta de la ciudadanía y los servidores. </v>
          </cell>
          <cell r="EO219" t="str">
            <v>N/A</v>
          </cell>
          <cell r="EP219"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v>
          </cell>
          <cell r="EQ219" t="str">
            <v/>
          </cell>
          <cell r="ER219" t="str">
            <v/>
          </cell>
          <cell r="ES219" t="str">
            <v>CUMPLIDA</v>
          </cell>
          <cell r="ET219" t="str">
            <v/>
          </cell>
          <cell r="EU219" t="str">
            <v>CUMPLIDA</v>
          </cell>
          <cell r="EV219" t="str">
            <v/>
          </cell>
          <cell r="EW219" t="str">
            <v/>
          </cell>
          <cell r="EX219" t="str">
            <v>CUMPLIDA</v>
          </cell>
          <cell r="EY219" t="str">
            <v/>
          </cell>
          <cell r="EZ219" t="str">
            <v>CUMPLIDA</v>
          </cell>
          <cell r="FA219">
            <v>1</v>
          </cell>
          <cell r="FB219">
            <v>0</v>
          </cell>
          <cell r="FC219" t="str">
            <v>Cumple</v>
          </cell>
          <cell r="FD219" t="str">
            <v>No programó</v>
          </cell>
          <cell r="FE219" t="str">
            <v>No programó</v>
          </cell>
          <cell r="FF219" t="str">
            <v>Adecuado</v>
          </cell>
          <cell r="FG219" t="str">
            <v>Coherente</v>
          </cell>
          <cell r="FH219" t="str">
            <v>Concuerda</v>
          </cell>
          <cell r="FI219" t="str">
            <v>Concuerda</v>
          </cell>
          <cell r="FJ219" t="str">
            <v>Relación directa</v>
          </cell>
          <cell r="FK219" t="str">
            <v>Adecuado</v>
          </cell>
          <cell r="FL219" t="str">
            <v>No oportuna</v>
          </cell>
          <cell r="FM219"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9" t="str">
            <v>Juan Guillermo Becerra J.</v>
          </cell>
          <cell r="FO219" t="str">
            <v>Cumple</v>
          </cell>
          <cell r="FP219" t="str">
            <v>No programó</v>
          </cell>
          <cell r="FQ219" t="e">
            <v>#N/A</v>
          </cell>
          <cell r="FR219" t="str">
            <v>No aplica</v>
          </cell>
          <cell r="FS219" t="str">
            <v>No aplica</v>
          </cell>
          <cell r="FT219" t="str">
            <v>No aplica</v>
          </cell>
          <cell r="FU219" t="str">
            <v>No aplica</v>
          </cell>
          <cell r="FV219" t="str">
            <v>No aplica</v>
          </cell>
          <cell r="FW219" t="str">
            <v>No aplica</v>
          </cell>
          <cell r="FX219" t="str">
            <v>No oportuna</v>
          </cell>
          <cell r="FY219" t="str">
            <v>Aún, cuando no se programaron actividades para este periodo, se ha venido haciendo reporte cualitativo de los avances para su cumplimiento en el mes de diciembre. Sin embargo no es posible validar el reporte al no tener evidencias que lo respalden.</v>
          </cell>
          <cell r="FZ219" t="str">
            <v>Juan Guillermo Becerra J.</v>
          </cell>
          <cell r="GA219" t="str">
            <v>Cumple</v>
          </cell>
          <cell r="GB219" t="str">
            <v>Cumplido</v>
          </cell>
          <cell r="GC219" t="e">
            <v>#N/A</v>
          </cell>
          <cell r="GD219" t="str">
            <v>Adecuado</v>
          </cell>
          <cell r="GE219" t="str">
            <v>Coherente</v>
          </cell>
          <cell r="GF219" t="str">
            <v>Concuerda</v>
          </cell>
          <cell r="GG219" t="str">
            <v>Concuerda</v>
          </cell>
          <cell r="GH219" t="str">
            <v>Relación directa</v>
          </cell>
          <cell r="GI219" t="str">
            <v>Adecuado</v>
          </cell>
          <cell r="GJ219" t="str">
            <v>Oportuna</v>
          </cell>
          <cell r="GK219" t="str">
            <v>Sin Observación</v>
          </cell>
          <cell r="GL219" t="str">
            <v>Juan Guillermo Becerra J.</v>
          </cell>
          <cell r="GM219">
            <v>0</v>
          </cell>
          <cell r="GN219" t="str">
            <v>Cumplido</v>
          </cell>
          <cell r="GO219" t="e">
            <v>#N/A</v>
          </cell>
          <cell r="GP219" t="str">
            <v>Adecuado</v>
          </cell>
          <cell r="GQ219" t="str">
            <v>Coherente</v>
          </cell>
          <cell r="GR219" t="str">
            <v>Concuerda</v>
          </cell>
          <cell r="GS219" t="str">
            <v>Concuerda</v>
          </cell>
          <cell r="GT219" t="str">
            <v>Relación directa</v>
          </cell>
          <cell r="GU219" t="str">
            <v>Adecuado</v>
          </cell>
          <cell r="GV219" t="str">
            <v>Oportuna</v>
          </cell>
          <cell r="GW219" t="str">
            <v>Sin Observación</v>
          </cell>
          <cell r="GX219" t="str">
            <v>Juan Guillermo Becerra J.</v>
          </cell>
          <cell r="GY219">
            <v>0</v>
          </cell>
          <cell r="GZ219">
            <v>0</v>
          </cell>
          <cell r="HA219">
            <v>0</v>
          </cell>
          <cell r="HB219">
            <v>0</v>
          </cell>
          <cell r="HC219">
            <v>0</v>
          </cell>
          <cell r="HD219" t="str">
            <v/>
          </cell>
          <cell r="HE219">
            <v>0</v>
          </cell>
          <cell r="HF219">
            <v>0</v>
          </cell>
          <cell r="HG219">
            <v>1</v>
          </cell>
          <cell r="HH219">
            <v>0</v>
          </cell>
          <cell r="HI219" t="str">
            <v/>
          </cell>
          <cell r="HJ219" t="str">
            <v/>
          </cell>
          <cell r="HK219">
            <v>1</v>
          </cell>
          <cell r="HL219">
            <v>0</v>
          </cell>
          <cell r="HM219">
            <v>0</v>
          </cell>
          <cell r="HN219">
            <v>0</v>
          </cell>
          <cell r="HO219">
            <v>0</v>
          </cell>
          <cell r="HP219">
            <v>0</v>
          </cell>
          <cell r="HQ219">
            <v>0</v>
          </cell>
          <cell r="HR219">
            <v>0</v>
          </cell>
          <cell r="HS219">
            <v>0</v>
          </cell>
          <cell r="HT219">
            <v>0.5</v>
          </cell>
          <cell r="HU219">
            <v>0</v>
          </cell>
          <cell r="HV219">
            <v>0</v>
          </cell>
          <cell r="HW219">
            <v>0</v>
          </cell>
          <cell r="HX219">
            <v>0.5</v>
          </cell>
          <cell r="HY219" t="str">
            <v>No Programó</v>
          </cell>
          <cell r="HZ219" t="str">
            <v>No Programó</v>
          </cell>
          <cell r="IA219" t="str">
            <v>No Programó</v>
          </cell>
          <cell r="IB219" t="str">
            <v>No Programó</v>
          </cell>
          <cell r="IC219" t="str">
            <v>No Programó</v>
          </cell>
          <cell r="ID219" t="str">
            <v>No Programó</v>
          </cell>
          <cell r="IE219" t="str">
            <v>No Programó</v>
          </cell>
          <cell r="IF219" t="str">
            <v>No Programó</v>
          </cell>
          <cell r="IG219">
            <v>1</v>
          </cell>
          <cell r="IH219">
            <v>1</v>
          </cell>
          <cell r="II219">
            <v>1</v>
          </cell>
          <cell r="IJ219">
            <v>1</v>
          </cell>
          <cell r="IK219" t="str">
            <v>No Programó</v>
          </cell>
          <cell r="IL219" t="str">
            <v>No Programó</v>
          </cell>
          <cell r="IM219">
            <v>1</v>
          </cell>
          <cell r="IN219">
            <v>1</v>
          </cell>
          <cell r="IP219">
            <v>0</v>
          </cell>
          <cell r="IQ219">
            <v>0</v>
          </cell>
          <cell r="IR219">
            <v>0.5</v>
          </cell>
          <cell r="IS219">
            <v>1</v>
          </cell>
        </row>
        <row r="220">
          <cell r="A220" t="str">
            <v>PAAC_26</v>
          </cell>
          <cell r="B220" t="str">
            <v>Subsecretaría de Servicio a la Ciudadanía</v>
          </cell>
          <cell r="C220" t="str">
            <v xml:space="preserve">
Subsecretario de Servicio a la Ciudadanía</v>
          </cell>
          <cell r="D220" t="str">
            <v>Fernando José Estupiñan Vargas</v>
          </cell>
          <cell r="E220" t="str">
            <v>P1 -  ÉTICA, BUEN GOBIERNO Y TRANSPARENCIA</v>
          </cell>
          <cell r="F220" t="str">
            <v>P1O1 Consolidar a 2020 una cultura de visión y actuación ética,  integra y transparente</v>
          </cell>
          <cell r="G220" t="str">
            <v>P1O1A11 Realizar la formulación y el seguimiento a la ejecución del Plan Anticorrupción y de Atención al Ciudadano - PAAC, para la obtención de resultados óptimos en la medición del Índice de Gobierno Abierto - IGA</v>
          </cell>
          <cell r="H220" t="str">
            <v>Promocionar la figura del Defensor de la Ciudadanía y sus responsabilidades.</v>
          </cell>
          <cell r="I220" t="str">
            <v>Campañas de promoción del rol del defensor de la ciudadanía en el Distrito</v>
          </cell>
          <cell r="J220" t="str">
            <v>Promocionar la figura del Defensor de la Ciudadanía y sus responsabilidades.</v>
          </cell>
          <cell r="K220" t="str">
            <v xml:space="preserve">  Campaña para promocionar la figura del Defensor de la Ciudadanía y sus responsabilidades.  0   </v>
          </cell>
          <cell r="L220" t="str">
            <v>Campaña para promocionar la figura del Defensor de la Ciudadanía y sus responsabilidades.</v>
          </cell>
          <cell r="M220">
            <v>0</v>
          </cell>
          <cell r="O220" t="str">
            <v>Campañas de promoción</v>
          </cell>
          <cell r="Q220" t="str">
            <v xml:space="preserve">Listas de asistencia, actas y demás soportes de realización de eventos en los que se realice promoción de la figura del defensor. </v>
          </cell>
          <cell r="R220" t="str">
            <v xml:space="preserve">La promoción del rol del Defensor de la Ciudadanía busca brindar a la ciudadanía información precisa y clara acerca de las funciones que este servidor desempeña en relación con la garantía del cumplimiento de deberes y derechos de la ciudadanía, de tal manera ellos reconocerán la existencia de este servidor y el rol que ejerce en las entidades distritales, y acudirán a él en caso de ser necesario. Esto favorece la comunicación de la ciudadanía con las entidades.  </v>
          </cell>
          <cell r="S220" t="str">
            <v>Suma</v>
          </cell>
          <cell r="T220" t="str">
            <v>Suma</v>
          </cell>
          <cell r="U220" t="str">
            <v>Número</v>
          </cell>
          <cell r="V220" t="str">
            <v>Eficacia</v>
          </cell>
          <cell r="W220" t="str">
            <v>Producto</v>
          </cell>
          <cell r="X220">
            <v>2018</v>
          </cell>
          <cell r="Y220">
            <v>0</v>
          </cell>
          <cell r="Z220">
            <v>0</v>
          </cell>
          <cell r="AA220">
            <v>0</v>
          </cell>
          <cell r="AB220">
            <v>0</v>
          </cell>
          <cell r="AC220">
            <v>1</v>
          </cell>
          <cell r="AD220">
            <v>1</v>
          </cell>
          <cell r="AE220">
            <v>0</v>
          </cell>
          <cell r="AF220">
            <v>0</v>
          </cell>
          <cell r="AG220" t="str">
            <v>No Aplica</v>
          </cell>
          <cell r="AH220" t="str">
            <v>No Aplica</v>
          </cell>
          <cell r="AI220" t="str">
            <v>No Aplica</v>
          </cell>
          <cell r="AJ220">
            <v>1</v>
          </cell>
          <cell r="AK220" t="str">
            <v>No Aplica</v>
          </cell>
          <cell r="AL220" t="str">
            <v>No Aplica</v>
          </cell>
          <cell r="AM220" t="str">
            <v>No Aplica</v>
          </cell>
          <cell r="AN220" t="str">
            <v>No Aplica</v>
          </cell>
          <cell r="AO220" t="str">
            <v>No Aplica</v>
          </cell>
          <cell r="AP220">
            <v>1</v>
          </cell>
          <cell r="AQ220" t="str">
            <v>No Aplica</v>
          </cell>
          <cell r="AR220" t="str">
            <v>No Aplica</v>
          </cell>
          <cell r="AS220" t="str">
            <v>No Aplica</v>
          </cell>
          <cell r="AT220" t="str">
            <v>No Aplica</v>
          </cell>
          <cell r="AU220" t="str">
            <v>No Aplica</v>
          </cell>
          <cell r="AV220" t="str">
            <v>No Aplica</v>
          </cell>
          <cell r="AW220" t="str">
            <v>No Aplica</v>
          </cell>
          <cell r="AX220" t="str">
            <v>No Aplica</v>
          </cell>
          <cell r="AY220" t="str">
            <v>No Aplica</v>
          </cell>
          <cell r="AZ220" t="str">
            <v>No Aplica</v>
          </cell>
          <cell r="BA220" t="str">
            <v>No Aplica</v>
          </cell>
          <cell r="BB220" t="str">
            <v>No Aplica</v>
          </cell>
          <cell r="BC220" t="str">
            <v>No Aplica</v>
          </cell>
          <cell r="BD220" t="str">
            <v>No Aplica</v>
          </cell>
          <cell r="BE220" t="str">
            <v>No Aplica</v>
          </cell>
          <cell r="BF220" t="str">
            <v>No Aplica</v>
          </cell>
          <cell r="BG220" t="str">
            <v>No Aplica</v>
          </cell>
          <cell r="BH220" t="str">
            <v>No Aplica</v>
          </cell>
          <cell r="BI220" t="str">
            <v>No Aplica</v>
          </cell>
          <cell r="BJ220" t="str">
            <v>No Aplica</v>
          </cell>
          <cell r="BK220" t="str">
            <v>No Aplica</v>
          </cell>
          <cell r="BL220" t="str">
            <v>No Aplica</v>
          </cell>
          <cell r="BM220" t="str">
            <v>Plan de Acción PAAC</v>
          </cell>
          <cell r="BN220" t="str">
            <v>Promocionar la figura del Defensor de la Ciudadanía y sus responsabilidades.</v>
          </cell>
          <cell r="BO220" t="str">
            <v xml:space="preserve">Realizar divulgación de las funciones que debe ejercer el Defensor de la Ciudadanía en diferentes espacios, dirigida a servidores y ciudadanía en general. </v>
          </cell>
          <cell r="BP220" t="str">
            <v xml:space="preserve">La promoción del rol del Defensor de la Ciudadanía busca brindar a la ciudadanía información precisa y clara acerca de las funciones que este servidor desempeña en relación con la garantía del cumplimiento de deberes y derechos de la ciudadanía, de tal manera ellos reconocerán la existencia de este servidor y el rol que ejerce en las entidades distritales, y acudirán a él en caso de ser necesario. Esto favorece la comunicación de la ciudadanía con las entidades.  </v>
          </cell>
          <cell r="BQ220" t="str">
            <v xml:space="preserve">Listas de asistencia, actas y demás soportes de realización de eventos en los que se realice promoción de la figura del defensor. </v>
          </cell>
          <cell r="BR220" t="str">
            <v>Suma</v>
          </cell>
          <cell r="BS220">
            <v>1</v>
          </cell>
          <cell r="BT220">
            <v>0</v>
          </cell>
          <cell r="BU220">
            <v>0</v>
          </cell>
          <cell r="BV220">
            <v>0</v>
          </cell>
          <cell r="BW220">
            <v>0</v>
          </cell>
          <cell r="BX220">
            <v>0</v>
          </cell>
          <cell r="BY220">
            <v>0</v>
          </cell>
          <cell r="BZ220">
            <v>0</v>
          </cell>
          <cell r="CA220">
            <v>0</v>
          </cell>
          <cell r="CB220">
            <v>0</v>
          </cell>
          <cell r="CC220">
            <v>0</v>
          </cell>
          <cell r="CD220">
            <v>0</v>
          </cell>
          <cell r="CE220">
            <v>1</v>
          </cell>
          <cell r="CF220">
            <v>0</v>
          </cell>
          <cell r="CG220">
            <v>0</v>
          </cell>
          <cell r="CH220">
            <v>0</v>
          </cell>
          <cell r="CI220">
            <v>0</v>
          </cell>
          <cell r="CJ220">
            <v>0</v>
          </cell>
          <cell r="CK220">
            <v>0</v>
          </cell>
          <cell r="CL220">
            <v>0</v>
          </cell>
          <cell r="CM220">
            <v>0</v>
          </cell>
          <cell r="CN220">
            <v>0</v>
          </cell>
          <cell r="CO220">
            <v>0</v>
          </cell>
          <cell r="CP220">
            <v>0</v>
          </cell>
          <cell r="CQ220">
            <v>1</v>
          </cell>
          <cell r="CR220">
            <v>1</v>
          </cell>
          <cell r="CS220">
            <v>0</v>
          </cell>
          <cell r="CT220" t="str">
            <v/>
          </cell>
          <cell r="CU220" t="str">
            <v xml:space="preserve">No  se ejecutaron actividades </v>
          </cell>
          <cell r="CV220" t="str">
            <v>N/A</v>
          </cell>
          <cell r="CW220" t="str">
            <v>N/A</v>
          </cell>
          <cell r="CX220">
            <v>0</v>
          </cell>
          <cell r="CY220" t="str">
            <v/>
          </cell>
          <cell r="CZ220" t="str">
            <v xml:space="preserve">No  se ejecutaron actividades </v>
          </cell>
          <cell r="DA220" t="str">
            <v>N/A</v>
          </cell>
          <cell r="DB220" t="str">
            <v>N/A</v>
          </cell>
          <cell r="DC220">
            <v>0</v>
          </cell>
          <cell r="DD220" t="str">
            <v/>
          </cell>
          <cell r="DE220" t="str">
            <v xml:space="preserve">No  se ejecutaron actividades </v>
          </cell>
          <cell r="DF220" t="str">
            <v>N/A</v>
          </cell>
          <cell r="DG220" t="str">
            <v>N/A</v>
          </cell>
          <cell r="DH220">
            <v>0</v>
          </cell>
          <cell r="DI220" t="str">
            <v/>
          </cell>
          <cell r="DJ220" t="str">
            <v xml:space="preserve">No  se ejecutaron actividades </v>
          </cell>
          <cell r="DK220" t="str">
            <v>N/A</v>
          </cell>
          <cell r="DL220" t="str">
            <v>N/A</v>
          </cell>
          <cell r="DM220">
            <v>0</v>
          </cell>
          <cell r="DN220" t="str">
            <v/>
          </cell>
          <cell r="DO220" t="str">
            <v xml:space="preserve">Se llevó a Cabo la Comisión Intersectorial de Servicio a la Ciudadanía, evento en el que se socializó con los actores del Sistema Distrital de Servicio a la Ciudadanía los  aspectos que regulan el rol del defensor de la ciudadanía, los cuales serán incluidos en el decreto único de servicio a la ciudadanía.  </v>
          </cell>
          <cell r="DP220" t="str">
            <v>N/A</v>
          </cell>
          <cell r="DQ220" t="str">
            <v xml:space="preserve">Con ocasión de la implementación del Acuerdo 731 de 2018, el cual establece que la Secretaría General deberá reglamentar el rol del defensor de la ciudadanía, esta acción de socialización permite a  los actores del Sistema Distrital que ejercen este rol, reconocer las funciones de este rol para ejecutarlas de manera eficiente y efectiva. </v>
          </cell>
          <cell r="DR220">
            <v>0</v>
          </cell>
          <cell r="DS220" t="str">
            <v/>
          </cell>
          <cell r="DT220" t="str">
            <v xml:space="preserve">Se llevó a cabo la sesión Pre CONPES del Plan de Acción de la Política Pública Distrital de Servicio a la Ciudadanía el día 10 de junio, en la cual se presentaron las acciones que incorpora este plan de acción, una de las cuales hace referencia a la expedición de un documento de lineamientos para el rol del defensor de la ciudadanía. </v>
          </cell>
          <cell r="DU220" t="str">
            <v>N/A</v>
          </cell>
          <cell r="DV220" t="str">
            <v xml:space="preserve">Con ocasión de la implementación del Acuerdo 731 de 2018, el cual establece que la Secretaría General deberá reglamentar el rol del defensor de la ciudadanía, esta acción de socialización permite a  los actores del Sistema Distrital identificar las acciones que se llevarán a cabo para reglamentar esta figura y reconocer las funciones de este rol para ejecutarlas de manera eficiente y efectiva. </v>
          </cell>
          <cell r="DW220">
            <v>0</v>
          </cell>
          <cell r="DX220" t="str">
            <v/>
          </cell>
          <cell r="DY220" t="str">
            <v xml:space="preserve">No  se ejecutaron actividades </v>
          </cell>
          <cell r="DZ220" t="str">
            <v>N/A</v>
          </cell>
          <cell r="EA220" t="str">
            <v>N/A</v>
          </cell>
          <cell r="EB220">
            <v>0</v>
          </cell>
          <cell r="EC220" t="str">
            <v/>
          </cell>
          <cell r="ED220" t="str">
            <v xml:space="preserve">No  se ejecutaron actividades </v>
          </cell>
          <cell r="EE220" t="str">
            <v>N/A</v>
          </cell>
          <cell r="EF220" t="str">
            <v>N/A</v>
          </cell>
          <cell r="EG220">
            <v>0</v>
          </cell>
          <cell r="EH220" t="str">
            <v/>
          </cell>
          <cell r="EI220" t="str">
            <v xml:space="preserve">Con el fin de promocionar el rol del defensor de la ciudadanía, se realizó una socialización mediante Facebook Live. En esta transmisión se contó a la ciudadanía el rol que cumple el defensor en las entidades distritales y los canales para acceder a él. De igual forma, se respondieron las inquietudes de la ciudadanía frente a esta figura. </v>
          </cell>
          <cell r="EJ220" t="str">
            <v>N/A</v>
          </cell>
          <cell r="EK220" t="str">
            <v xml:space="preserve">Esta acción permite a la ciudadanía conocer el rol del defensor y los canales mediante los cuales puede acceder a él. De esta manera, la ciudadanía puede gozar efectivamente de sus derechos, reconociendo que en cada entidad del Distrito existe un servidor que garantiza el cumplimiento de los lineamientos de la Política Pública Distrital de Servicio a la Ciudadanía. </v>
          </cell>
          <cell r="EL220">
            <v>0</v>
          </cell>
          <cell r="EM220" t="str">
            <v/>
          </cell>
          <cell r="EN220" t="str">
            <v xml:space="preserve">No  se ejecutaron actividades </v>
          </cell>
          <cell r="EO220" t="str">
            <v>N/A</v>
          </cell>
          <cell r="EP220" t="str">
            <v>N/A</v>
          </cell>
          <cell r="EQ220">
            <v>1</v>
          </cell>
          <cell r="ER220" t="str">
            <v/>
          </cell>
          <cell r="ES220" t="str">
            <v xml:space="preserve">Durante la vigencia se realizó una campaña de socialización del rol del defensor de la ciudadanía, en la cual, a través de diferentes espacios se dio a conocer este rol con los actores del Sistema Distrital de Servicio a la Ciudadanía. En primer lugar, las entidades distritales, quienes recibieron socialización a través de las Comisiones Intersectoriales de Servicio a la Ciudadanía, así como la sesión Pre CONPES del plan de acción de la Política Pública Distrital de Servicio a la Ciudadanía. Por otra parte, los ciudadanos fueron sensibilizados a través de la estrategia Facebook Live, en la cual se contó a la ciudadanía sus derechos en materia de servicio y el rol que cumple el servidor Defensor de la Ciudadanía en este proceso. </v>
          </cell>
          <cell r="ET220" t="str">
            <v>N/A</v>
          </cell>
          <cell r="EU220" t="str">
            <v xml:space="preserve">Estas acciones permiten a la ciudadanía conocer el rol del defensor y los canales mediante los cuales puede acceder a él. De esta manera, la ciudadanía puede gozar efectivamente de sus derechos, reconociendo que en cada entidad del Distrito existe un servidor que garantiza el cumplimiento de los lineamientos de la Política Pública Distrital de Servicio a la Ciudadanía. </v>
          </cell>
          <cell r="EV220" t="str">
            <v/>
          </cell>
          <cell r="EW220" t="str">
            <v/>
          </cell>
          <cell r="EX220" t="str">
            <v>CUMPLIDA</v>
          </cell>
          <cell r="EY220" t="str">
            <v/>
          </cell>
          <cell r="EZ220" t="str">
            <v>CUMPLIDA</v>
          </cell>
          <cell r="FA220">
            <v>1</v>
          </cell>
          <cell r="FB220">
            <v>0</v>
          </cell>
          <cell r="FC220" t="str">
            <v>Cumple</v>
          </cell>
          <cell r="FD220" t="str">
            <v>No programó</v>
          </cell>
          <cell r="FE220" t="str">
            <v>No programó</v>
          </cell>
          <cell r="FF220" t="str">
            <v>Adecuado</v>
          </cell>
          <cell r="FG220" t="str">
            <v>Coherente</v>
          </cell>
          <cell r="FH220" t="str">
            <v>Concuerda</v>
          </cell>
          <cell r="FI220" t="str">
            <v>Concuerda</v>
          </cell>
          <cell r="FJ220" t="str">
            <v>Relación directa</v>
          </cell>
          <cell r="FK220" t="str">
            <v>Adecuado</v>
          </cell>
          <cell r="FL220" t="str">
            <v>No oportuna</v>
          </cell>
          <cell r="FM220"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20" t="str">
            <v>Juan Guillermo Becerra J.</v>
          </cell>
          <cell r="FO220" t="str">
            <v>Cumple</v>
          </cell>
          <cell r="FP220" t="str">
            <v>No programó</v>
          </cell>
          <cell r="FQ220" t="e">
            <v>#N/A</v>
          </cell>
          <cell r="FR220" t="str">
            <v>No aplica</v>
          </cell>
          <cell r="FS220" t="str">
            <v>No aplica</v>
          </cell>
          <cell r="FT220" t="str">
            <v>No aplica</v>
          </cell>
          <cell r="FU220" t="str">
            <v>No aplica</v>
          </cell>
          <cell r="FV220" t="str">
            <v>No aplica</v>
          </cell>
          <cell r="FW220" t="str">
            <v>No aplica</v>
          </cell>
          <cell r="FX220" t="str">
            <v>No oportuna</v>
          </cell>
          <cell r="FY220" t="str">
            <v>Aún, cuando no se programaron actividades para este periodo, se ha venido haciendo reporte cualitativo de los avances para su cumplimiento en el mes de diciembre. Sin embargo no es posible validar el reporte al no tener evidencias que lo respalden.</v>
          </cell>
          <cell r="FZ220" t="str">
            <v>Juan Guillermo Becerra J.</v>
          </cell>
          <cell r="GA220" t="str">
            <v>Cumple</v>
          </cell>
          <cell r="GB220" t="str">
            <v>No programó</v>
          </cell>
          <cell r="GC220" t="e">
            <v>#N/A</v>
          </cell>
          <cell r="GD220" t="str">
            <v>Adecuado</v>
          </cell>
          <cell r="GE220" t="str">
            <v>Coherente</v>
          </cell>
          <cell r="GF220" t="str">
            <v>Concuerda</v>
          </cell>
          <cell r="GG220" t="str">
            <v>Concuerda</v>
          </cell>
          <cell r="GH220" t="str">
            <v>Relación directa</v>
          </cell>
          <cell r="GI220" t="str">
            <v>Adecuado</v>
          </cell>
          <cell r="GJ220" t="str">
            <v>Oportuna</v>
          </cell>
          <cell r="GK220" t="str">
            <v xml:space="preserve">Aún, cuando no se programaron actividades para este periodo, se ha venido haciendo reporte cualitativo de los avances para su cumplimiento en el mes de diciembre. </v>
          </cell>
          <cell r="GL220" t="str">
            <v>Juan Guillermo Becerra J.</v>
          </cell>
          <cell r="GM220">
            <v>0</v>
          </cell>
          <cell r="GN220" t="str">
            <v>Cumplido</v>
          </cell>
          <cell r="GO220" t="e">
            <v>#N/A</v>
          </cell>
          <cell r="GP220" t="str">
            <v>Adecuado</v>
          </cell>
          <cell r="GQ220" t="str">
            <v>Coherente</v>
          </cell>
          <cell r="GR220" t="str">
            <v>Concuerda</v>
          </cell>
          <cell r="GS220" t="str">
            <v>Concuerda</v>
          </cell>
          <cell r="GT220" t="str">
            <v>Relación directa</v>
          </cell>
          <cell r="GU220" t="str">
            <v>Adecuado</v>
          </cell>
          <cell r="GV220" t="str">
            <v>Oportuna</v>
          </cell>
          <cell r="GW220" t="str">
            <v>Sin Observación</v>
          </cell>
          <cell r="GX220" t="str">
            <v>Juan Guillermo Becerra J.</v>
          </cell>
          <cell r="GY220">
            <v>0</v>
          </cell>
          <cell r="GZ220">
            <v>0</v>
          </cell>
          <cell r="HA220">
            <v>0</v>
          </cell>
          <cell r="HB220">
            <v>0</v>
          </cell>
          <cell r="HC220">
            <v>0</v>
          </cell>
          <cell r="HD220">
            <v>0</v>
          </cell>
          <cell r="HE220">
            <v>0</v>
          </cell>
          <cell r="HF220">
            <v>0</v>
          </cell>
          <cell r="HG220">
            <v>0</v>
          </cell>
          <cell r="HH220">
            <v>0</v>
          </cell>
          <cell r="HI220">
            <v>1</v>
          </cell>
          <cell r="HJ220" t="str">
            <v/>
          </cell>
          <cell r="HK220">
            <v>1</v>
          </cell>
          <cell r="HL220">
            <v>0</v>
          </cell>
          <cell r="HM220">
            <v>0</v>
          </cell>
          <cell r="HN220">
            <v>0</v>
          </cell>
          <cell r="HO220">
            <v>0</v>
          </cell>
          <cell r="HP220">
            <v>0</v>
          </cell>
          <cell r="HQ220">
            <v>0</v>
          </cell>
          <cell r="HR220">
            <v>0</v>
          </cell>
          <cell r="HS220">
            <v>0</v>
          </cell>
          <cell r="HT220">
            <v>0</v>
          </cell>
          <cell r="HU220">
            <v>0</v>
          </cell>
          <cell r="HV220">
            <v>1</v>
          </cell>
          <cell r="HW220">
            <v>0</v>
          </cell>
          <cell r="HX220">
            <v>1</v>
          </cell>
          <cell r="HY220" t="str">
            <v>No Programó</v>
          </cell>
          <cell r="HZ220" t="str">
            <v>No Programó</v>
          </cell>
          <cell r="IA220" t="str">
            <v>No Programó</v>
          </cell>
          <cell r="IB220" t="str">
            <v>No Programó</v>
          </cell>
          <cell r="IC220" t="str">
            <v>No Programó</v>
          </cell>
          <cell r="ID220" t="str">
            <v>No Programó</v>
          </cell>
          <cell r="IE220" t="str">
            <v>No Programó</v>
          </cell>
          <cell r="IF220" t="str">
            <v>No Programó</v>
          </cell>
          <cell r="IG220" t="str">
            <v>No Programó</v>
          </cell>
          <cell r="IH220" t="str">
            <v>No Programó</v>
          </cell>
          <cell r="II220" t="str">
            <v>No Programó</v>
          </cell>
          <cell r="IJ220">
            <v>1</v>
          </cell>
          <cell r="IK220" t="str">
            <v>No Programó</v>
          </cell>
          <cell r="IL220" t="str">
            <v>No Programó</v>
          </cell>
          <cell r="IM220" t="str">
            <v>No Programó</v>
          </cell>
          <cell r="IN220">
            <v>1</v>
          </cell>
          <cell r="IP220">
            <v>0</v>
          </cell>
          <cell r="IQ220">
            <v>0</v>
          </cell>
          <cell r="IR220">
            <v>0</v>
          </cell>
          <cell r="IS220">
            <v>1</v>
          </cell>
        </row>
        <row r="221">
          <cell r="A221" t="str">
            <v>PAAC_28</v>
          </cell>
          <cell r="B221" t="str">
            <v>Subsecretaría de Servicio a la Ciudadanía</v>
          </cell>
          <cell r="C221" t="str">
            <v xml:space="preserve">
Subsecretario de Servicio a la Ciudadanía</v>
          </cell>
          <cell r="D221" t="str">
            <v>Fernando José Estupiñan Vargas</v>
          </cell>
          <cell r="E221" t="str">
            <v>P1 -  ÉTICA, BUEN GOBIERNO Y TRANSPARENCIA</v>
          </cell>
          <cell r="F221" t="str">
            <v>P1O1 Consolidar a 2020 una cultura de visión y actuación ética,  integra y transparente</v>
          </cell>
          <cell r="G221" t="str">
            <v>P1O1A11 Realizar la formulación y el seguimiento a la ejecución del Plan Anticorrupción y de Atención al Ciudadano - PAAC, para la obtención de resultados óptimos en la medición del Índice de Gobierno Abierto - IGA</v>
          </cell>
          <cell r="H221" t="str">
            <v>Elaborar un informe mensual de las estadísticas generales del funcionamiento de la Red CADE.</v>
          </cell>
          <cell r="I221" t="str">
            <v>Informe mensual de estadísticas de servicios prestados a través de la Red CADE</v>
          </cell>
          <cell r="J221" t="str">
            <v>Elaborar un Informe mensual de las estadísticas generales del funcionamiento de la Red CADE. Incluye un informe mensual de las denuncias de posibles actos de corrupción</v>
          </cell>
          <cell r="K221" t="str">
            <v>Un (1) Informe mensual realizado</v>
          </cell>
          <cell r="L221" t="str">
            <v>Número de informes mensuales realizados</v>
          </cell>
          <cell r="M221">
            <v>0</v>
          </cell>
          <cell r="O221" t="str">
            <v xml:space="preserve">Un (1) Informe mensual </v>
          </cell>
          <cell r="Q221" t="str">
            <v>Informe mensual de estadístiicas generales de la Red CADE, incluyendo información de denuncias por posibles actos de corrupción</v>
          </cell>
          <cell r="R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S221" t="str">
            <v>Suma</v>
          </cell>
          <cell r="T221" t="str">
            <v>Suma</v>
          </cell>
          <cell r="U221" t="str">
            <v>Número</v>
          </cell>
          <cell r="V221" t="str">
            <v>Eficacia</v>
          </cell>
          <cell r="W221" t="str">
            <v>Producto</v>
          </cell>
          <cell r="X221">
            <v>2018</v>
          </cell>
          <cell r="Y221" t="str">
            <v>N.D.</v>
          </cell>
          <cell r="Z221" t="str">
            <v>N.D.</v>
          </cell>
          <cell r="AA221">
            <v>0</v>
          </cell>
          <cell r="AB221">
            <v>0</v>
          </cell>
          <cell r="AC221">
            <v>10</v>
          </cell>
          <cell r="AD221">
            <v>12</v>
          </cell>
          <cell r="AE221">
            <v>0</v>
          </cell>
          <cell r="AF221">
            <v>0</v>
          </cell>
          <cell r="AG221" t="str">
            <v>No Aplica</v>
          </cell>
          <cell r="AH221" t="str">
            <v>No Aplica</v>
          </cell>
          <cell r="AI221" t="str">
            <v>No Aplica</v>
          </cell>
          <cell r="AJ221">
            <v>1</v>
          </cell>
          <cell r="AK221" t="str">
            <v>No Aplica</v>
          </cell>
          <cell r="AL221" t="str">
            <v>No Aplica</v>
          </cell>
          <cell r="AM221" t="str">
            <v>No Aplica</v>
          </cell>
          <cell r="AN221" t="str">
            <v>No Aplica</v>
          </cell>
          <cell r="AO221" t="str">
            <v>No Aplica</v>
          </cell>
          <cell r="AP221">
            <v>1</v>
          </cell>
          <cell r="AQ221" t="str">
            <v>No Aplica</v>
          </cell>
          <cell r="AR221" t="str">
            <v>No Aplica</v>
          </cell>
          <cell r="AS221" t="str">
            <v>No Aplica</v>
          </cell>
          <cell r="AT221" t="str">
            <v>No Aplica</v>
          </cell>
          <cell r="AU221" t="str">
            <v>No Aplica</v>
          </cell>
          <cell r="AV221" t="str">
            <v>No Aplica</v>
          </cell>
          <cell r="AW221" t="str">
            <v>No Aplica</v>
          </cell>
          <cell r="AX221" t="str">
            <v>No Aplica</v>
          </cell>
          <cell r="AY221" t="str">
            <v>No Aplica</v>
          </cell>
          <cell r="AZ221" t="str">
            <v>No Aplica</v>
          </cell>
          <cell r="BA221" t="str">
            <v>No Aplica</v>
          </cell>
          <cell r="BB221" t="str">
            <v>No Aplica</v>
          </cell>
          <cell r="BC221" t="str">
            <v>No Aplica</v>
          </cell>
          <cell r="BD221" t="str">
            <v>No Aplica</v>
          </cell>
          <cell r="BE221" t="str">
            <v>No Aplica</v>
          </cell>
          <cell r="BF221" t="str">
            <v>No Aplica</v>
          </cell>
          <cell r="BG221" t="str">
            <v>No Aplica</v>
          </cell>
          <cell r="BH221" t="str">
            <v>No Aplica</v>
          </cell>
          <cell r="BI221" t="str">
            <v>No Aplica</v>
          </cell>
          <cell r="BJ221" t="str">
            <v>No Aplica</v>
          </cell>
          <cell r="BK221" t="str">
            <v>No Aplica</v>
          </cell>
          <cell r="BL221" t="str">
            <v>No Aplica</v>
          </cell>
          <cell r="BM221" t="str">
            <v>Plan de Acción PAAC</v>
          </cell>
          <cell r="BN221" t="str">
            <v>Elaborar un Informe mensual de las estadísticas generales del funcionamiento de la Red CADE. Incluye un informe mensual de las denuncias de posibles actos de corrupción</v>
          </cell>
          <cell r="BO221" t="str">
            <v xml:space="preserve">Elaborar un documento mensual que contenga información de las estadísticas generales de funcionamiento de la Red CADE, así como de las denuncias por posibles actos de corrupción recibidas. </v>
          </cell>
          <cell r="BP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BQ221" t="str">
            <v>Informe mensual de estadístiicas generales de la Red CADE, incluyendo información de denuncias por posibles actos de corrupción</v>
          </cell>
          <cell r="BR221" t="str">
            <v>Suma</v>
          </cell>
          <cell r="BS221">
            <v>12</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12</v>
          </cell>
          <cell r="CS221">
            <v>1</v>
          </cell>
          <cell r="CT221" t="str">
            <v/>
          </cell>
          <cell r="CU221" t="str">
            <v xml:space="preserve">Se recopilaron las estadísticas de atención en cada canal para elaborar el informe del mes de enero y se elaboró informe. </v>
          </cell>
          <cell r="CV221" t="str">
            <v>N/A</v>
          </cell>
          <cell r="CW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CX221">
            <v>1</v>
          </cell>
          <cell r="CY221" t="str">
            <v/>
          </cell>
          <cell r="CZ221" t="str">
            <v xml:space="preserve">Se recopilaron las estadísticas de atención en cada canal para elaborar el informe del mes de enero y se elaboró informe. </v>
          </cell>
          <cell r="DA221" t="str">
            <v>N/A</v>
          </cell>
          <cell r="DB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C221">
            <v>1</v>
          </cell>
          <cell r="DD221" t="str">
            <v/>
          </cell>
          <cell r="DE221" t="str">
            <v xml:space="preserve">Se recopilaron las estadísticas de atención en cada canal para elaborar el informe del mes de febrero y se elaboró informe. </v>
          </cell>
          <cell r="DF221" t="str">
            <v>N/A</v>
          </cell>
          <cell r="DG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H221">
            <v>1</v>
          </cell>
          <cell r="DI221" t="str">
            <v/>
          </cell>
          <cell r="DJ221" t="str">
            <v xml:space="preserve">Se recopilaron las estadísticas de atención en cada canal para elaborar el informe del mes de marzo y se elaboró informe. </v>
          </cell>
          <cell r="DK221" t="str">
            <v>N/A</v>
          </cell>
          <cell r="DL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M221">
            <v>1</v>
          </cell>
          <cell r="DN221" t="str">
            <v/>
          </cell>
          <cell r="DO221" t="str">
            <v xml:space="preserve">Se recopilaron las estadísticas de atención en cada canal para elaborar el informe del mes de abril y se elaboró informe. </v>
          </cell>
          <cell r="DP221" t="str">
            <v>N/A</v>
          </cell>
          <cell r="DQ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R221">
            <v>1</v>
          </cell>
          <cell r="DS221" t="str">
            <v/>
          </cell>
          <cell r="DT221" t="str">
            <v xml:space="preserve">Se recopilaron las estadísticas de atención en cada canal para elaborar el informe del mes de mayo y se elaboró informe. </v>
          </cell>
          <cell r="DU221" t="str">
            <v>N/A</v>
          </cell>
          <cell r="DV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W221">
            <v>1</v>
          </cell>
          <cell r="DX221" t="str">
            <v/>
          </cell>
          <cell r="DY221" t="str">
            <v xml:space="preserve">Se recopilaron las estadísticas de atención en cada canal para elaborar el informe del mes de junio y se elaboró informe. </v>
          </cell>
          <cell r="DZ221" t="str">
            <v>N/A</v>
          </cell>
          <cell r="EA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EB221">
            <v>1</v>
          </cell>
          <cell r="EC221" t="str">
            <v/>
          </cell>
          <cell r="ED221" t="str">
            <v xml:space="preserve">Se recopilaron las estadísticas de atención en cada canal para elaborar el informe del mes de julio y se elaboró informe. </v>
          </cell>
          <cell r="EE221" t="str">
            <v>N/A</v>
          </cell>
          <cell r="EF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EG221">
            <v>1</v>
          </cell>
          <cell r="EH221" t="str">
            <v/>
          </cell>
          <cell r="EI221" t="str">
            <v xml:space="preserve">Se recopilaron las estadísticas de atención en cada canal para elaborar el informe del mes de agosto y se elaboró informe. </v>
          </cell>
          <cell r="EJ221" t="str">
            <v>N/A</v>
          </cell>
          <cell r="EK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EL221">
            <v>1</v>
          </cell>
          <cell r="EM221" t="str">
            <v/>
          </cell>
          <cell r="EN221" t="str">
            <v xml:space="preserve">Se recopilaron las estadísticas de atención en cada canal para elaborar el informe del mes de septiembre  y se elaboró informe. </v>
          </cell>
          <cell r="EO221" t="str">
            <v>N/A</v>
          </cell>
          <cell r="EP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EQ221">
            <v>1</v>
          </cell>
          <cell r="ER221" t="str">
            <v/>
          </cell>
          <cell r="ES221" t="str">
            <v xml:space="preserve">Se recopilaron las estadísticas de atención en cada canal para elaborar el informe del mes de octubre  y se elaboró informe. </v>
          </cell>
          <cell r="ET221" t="str">
            <v>N/A</v>
          </cell>
          <cell r="EU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EV221">
            <v>1</v>
          </cell>
          <cell r="EW221" t="str">
            <v/>
          </cell>
          <cell r="EX221" t="str">
            <v xml:space="preserve">Se recopilaron las estadísticas de atención en cada canal para elaborar el informe del mes de noviembre  y se elaboró informe. </v>
          </cell>
          <cell r="EY221" t="str">
            <v>N/A</v>
          </cell>
          <cell r="EZ221"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FA221">
            <v>12</v>
          </cell>
          <cell r="FB221">
            <v>0</v>
          </cell>
          <cell r="FC221" t="str">
            <v>Cumple</v>
          </cell>
          <cell r="FD221" t="str">
            <v>Cumplido</v>
          </cell>
          <cell r="FE221" t="str">
            <v>Cumplido</v>
          </cell>
          <cell r="FF221" t="str">
            <v>Adecuado</v>
          </cell>
          <cell r="FG221" t="str">
            <v>Coherente</v>
          </cell>
          <cell r="FH221" t="str">
            <v>Concuerda</v>
          </cell>
          <cell r="FI221" t="str">
            <v>Concuerda</v>
          </cell>
          <cell r="FJ221" t="str">
            <v>Relación directa</v>
          </cell>
          <cell r="FK221" t="str">
            <v>Adecuado</v>
          </cell>
          <cell r="FL221" t="str">
            <v>No oportuna</v>
          </cell>
          <cell r="FM221"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21" t="str">
            <v>Juan Guillermo Becerra J.</v>
          </cell>
          <cell r="FO221" t="str">
            <v>Cumple</v>
          </cell>
          <cell r="FP221" t="str">
            <v>Cumplido</v>
          </cell>
          <cell r="FQ221" t="e">
            <v>#N/A</v>
          </cell>
          <cell r="FR221" t="str">
            <v>Adecuado</v>
          </cell>
          <cell r="FS221" t="str">
            <v>Coherente</v>
          </cell>
          <cell r="FT221" t="str">
            <v>Concuerda</v>
          </cell>
          <cell r="FU221" t="str">
            <v>Concuerda</v>
          </cell>
          <cell r="FV221" t="str">
            <v>Relación directa</v>
          </cell>
          <cell r="FW221" t="str">
            <v>No adecuado</v>
          </cell>
          <cell r="FX221" t="str">
            <v>No oportuna</v>
          </cell>
          <cell r="FY221" t="str">
            <v>No es posible validar la  evidencia correspondiente a las "Estadísticas de Servicios Registrados en la Red CADE". Se sugiere incluir los soportes que respalden sus datos (Ej. Reporte generado por el SAT).</v>
          </cell>
          <cell r="FZ221" t="str">
            <v>Juan Guillermo Becerra J.</v>
          </cell>
          <cell r="GA221" t="str">
            <v>Cumple</v>
          </cell>
          <cell r="GB221" t="str">
            <v>Cumplido</v>
          </cell>
          <cell r="GC221" t="e">
            <v>#N/A</v>
          </cell>
          <cell r="GD221" t="str">
            <v>Adecuado</v>
          </cell>
          <cell r="GE221" t="str">
            <v>Coherente</v>
          </cell>
          <cell r="GF221" t="str">
            <v>Concuerda</v>
          </cell>
          <cell r="GG221" t="str">
            <v>Concuerda</v>
          </cell>
          <cell r="GH221" t="str">
            <v>Relación directa</v>
          </cell>
          <cell r="GI221" t="str">
            <v>Adecuado</v>
          </cell>
          <cell r="GJ221" t="str">
            <v>Oportuna</v>
          </cell>
          <cell r="GK221" t="str">
            <v>Sin Observación</v>
          </cell>
          <cell r="GL221" t="str">
            <v>Juan Guillermo Becerra J.</v>
          </cell>
          <cell r="GM221">
            <v>0</v>
          </cell>
          <cell r="GN221" t="str">
            <v>Cumplido</v>
          </cell>
          <cell r="GO221" t="e">
            <v>#N/A</v>
          </cell>
          <cell r="GP221" t="str">
            <v>Adecuado</v>
          </cell>
          <cell r="GQ221" t="str">
            <v>Coherente</v>
          </cell>
          <cell r="GR221" t="str">
            <v>Concuerda</v>
          </cell>
          <cell r="GS221" t="str">
            <v>Concuerda</v>
          </cell>
          <cell r="GT221" t="str">
            <v>Relación directa</v>
          </cell>
          <cell r="GU221" t="str">
            <v>Adecuado</v>
          </cell>
          <cell r="GV221" t="str">
            <v>Oportuna</v>
          </cell>
          <cell r="GW221" t="str">
            <v>Sin Observación</v>
          </cell>
          <cell r="GX221" t="str">
            <v>Juan Guillermo Becerra J.</v>
          </cell>
          <cell r="GY221">
            <v>1</v>
          </cell>
          <cell r="GZ221">
            <v>1</v>
          </cell>
          <cell r="HA221">
            <v>1</v>
          </cell>
          <cell r="HB221">
            <v>1</v>
          </cell>
          <cell r="HC221">
            <v>1</v>
          </cell>
          <cell r="HD221">
            <v>1</v>
          </cell>
          <cell r="HE221">
            <v>1</v>
          </cell>
          <cell r="HF221">
            <v>1</v>
          </cell>
          <cell r="HG221">
            <v>1</v>
          </cell>
          <cell r="HH221">
            <v>1</v>
          </cell>
          <cell r="HI221">
            <v>1</v>
          </cell>
          <cell r="HJ221">
            <v>1</v>
          </cell>
          <cell r="HK221">
            <v>12</v>
          </cell>
          <cell r="HL221">
            <v>8.3333333333333329E-2</v>
          </cell>
          <cell r="HM221">
            <v>8.3333333333333329E-2</v>
          </cell>
          <cell r="HN221">
            <v>8.3333333333333329E-2</v>
          </cell>
          <cell r="HO221">
            <v>8.3333333333333329E-2</v>
          </cell>
          <cell r="HP221">
            <v>8.3333333333333329E-2</v>
          </cell>
          <cell r="HQ221">
            <v>8.3333333333333329E-2</v>
          </cell>
          <cell r="HR221">
            <v>8.3333333333333329E-2</v>
          </cell>
          <cell r="HS221">
            <v>8.3333333333333329E-2</v>
          </cell>
          <cell r="HT221">
            <v>8.3333333333333329E-2</v>
          </cell>
          <cell r="HU221">
            <v>8.3333333333333329E-2</v>
          </cell>
          <cell r="HV221">
            <v>8.3333333333333329E-2</v>
          </cell>
          <cell r="HW221">
            <v>8.3333333333333329E-2</v>
          </cell>
          <cell r="HX221">
            <v>1</v>
          </cell>
          <cell r="HY221">
            <v>1</v>
          </cell>
          <cell r="HZ221">
            <v>1</v>
          </cell>
          <cell r="IA221">
            <v>1</v>
          </cell>
          <cell r="IB221">
            <v>1</v>
          </cell>
          <cell r="IC221">
            <v>1</v>
          </cell>
          <cell r="ID221">
            <v>1</v>
          </cell>
          <cell r="IE221">
            <v>1</v>
          </cell>
          <cell r="IF221">
            <v>1</v>
          </cell>
          <cell r="IG221">
            <v>1</v>
          </cell>
          <cell r="IH221">
            <v>1</v>
          </cell>
          <cell r="II221">
            <v>1</v>
          </cell>
          <cell r="IJ221">
            <v>1</v>
          </cell>
          <cell r="IK221">
            <v>1</v>
          </cell>
          <cell r="IL221">
            <v>1</v>
          </cell>
          <cell r="IM221">
            <v>1</v>
          </cell>
          <cell r="IN221">
            <v>1</v>
          </cell>
          <cell r="IP221">
            <v>0.25</v>
          </cell>
          <cell r="IQ221">
            <v>0.49999999999999994</v>
          </cell>
          <cell r="IR221">
            <v>0.75</v>
          </cell>
          <cell r="IS221">
            <v>1</v>
          </cell>
        </row>
        <row r="222">
          <cell r="A222">
            <v>5</v>
          </cell>
          <cell r="B222" t="str">
            <v>Subsecretaría Técnica</v>
          </cell>
          <cell r="C222" t="str">
            <v>Subsecretaria Técnica</v>
          </cell>
          <cell r="D222" t="str">
            <v>Cristina Aristizabal Caballero</v>
          </cell>
          <cell r="E222" t="str">
            <v>P1 -  ÉTICA, BUEN GOBIERNO Y TRANSPARENCIA</v>
          </cell>
          <cell r="F222" t="str">
            <v>P1O2 Fortalecer la capacidad de formulación, implementación y seguimiento, de la política pública de competencia de la Secretaría General; así como las estrategias y mecanismos de evaluación.</v>
          </cell>
          <cell r="G222" t="str">
            <v>P1O2A2 Realizar seguimiento a los resultados de los programas pertenecientes al Eje cuatro (4) "Gobierno Legítimo, Fortalecimiento Local y Eficiencia"</v>
          </cell>
          <cell r="H222" t="str">
            <v>Realizar seguimiento a los programas pertenecientes al Eje transversal cuatro (4) "Gobierno Legítimo, Fortalecimiento Local y Eficiencia"</v>
          </cell>
          <cell r="I222" t="str">
            <v>Informes consolidados de avance de los programas pertenecientes al Eje cuatro (4) "Gobierno Legítimo, Fortalecimiento Local y Eficiencia"</v>
          </cell>
          <cell r="J222" t="str">
            <v>La Subsecretaría Técnica realiza informes técnicos asociados a su rol de gerente del Eje Transversal "Gobierno Legítimo, Fortalecimiento Local y Eficiencia", en relación a los siguientes programas: 1. Programa 42 "Transparencia, gestión pública y servicio a la ciudadanía"; 2. Programa 43 "Modernización institucional"; 3. Programa 44 "Gobierno y ciudadanía digital"; 4. Programa 45 "Gobernanza e influencia local, regional e internacional".</v>
          </cell>
          <cell r="K222" t="str">
            <v xml:space="preserve">  Sumatoria de informes con el análisis del avance en los programas pertenecientes al cuarto Eje Transversal de Plan de Desarrollo      </v>
          </cell>
          <cell r="L222" t="str">
            <v xml:space="preserve">Sumatoria de informes con el análisis del avance en los programas pertenecientes al cuarto Eje Transversal de Plan de Desarrollo </v>
          </cell>
          <cell r="M222">
            <v>0</v>
          </cell>
          <cell r="O222" t="str">
            <v>Informe consolidado de los Programas del Eje Transversal 4 del PDD.</v>
          </cell>
          <cell r="P222" t="str">
            <v>* Reuniones trimestrales con los Gerentes de Programa.
* Presentación trimestral de avance por Programa.
* Consolidación de información reportada de cada Programa.
* Elaboración de informes de Balance semestral.</v>
          </cell>
          <cell r="Q222" t="str">
            <v>Capeta Institucional Subsecretaria Técnica / Plan de Desarrollo. En esta carpeta se tiene información consolidada de la gestión del eje, así:
Actas.
Reporte presupuestal.
Listados de Asistencia.
Presentaciones.
Memorandos entidades.
Memorandos gerentes de programa.
Informes Técnicos.</v>
          </cell>
          <cell r="R222" t="str">
            <v>Contribuir al seguimiento y logro de los objetivos de los programas pertenecientes a este Eje transversal y al logro del Plan Distrital de Desarrollo, a través del seguimiento de los programas: 
42. Transparencia, gestión pública y servicio a la ciudadanía.
43. Modernización institucional.
44. Gobierno y ciudadanía digital.
45. Gobernanza e influencia local, regional e internacional.</v>
          </cell>
          <cell r="S222" t="str">
            <v>Suma</v>
          </cell>
          <cell r="T222" t="str">
            <v>Suma</v>
          </cell>
          <cell r="U222" t="str">
            <v>Número</v>
          </cell>
          <cell r="V222" t="str">
            <v>Eficacia</v>
          </cell>
          <cell r="W222" t="str">
            <v>Resultado</v>
          </cell>
          <cell r="X222">
            <v>2016</v>
          </cell>
          <cell r="Y222">
            <v>0</v>
          </cell>
          <cell r="Z222">
            <v>2016</v>
          </cell>
          <cell r="AA222">
            <v>0</v>
          </cell>
          <cell r="AB222">
            <v>4</v>
          </cell>
          <cell r="AC222">
            <v>4</v>
          </cell>
          <cell r="AD222">
            <v>4</v>
          </cell>
          <cell r="AE222">
            <v>1</v>
          </cell>
          <cell r="AF222">
            <v>0</v>
          </cell>
          <cell r="AG222" t="str">
            <v>No Aplica</v>
          </cell>
          <cell r="AH222" t="str">
            <v>No Aplica</v>
          </cell>
          <cell r="AI222">
            <v>1</v>
          </cell>
          <cell r="AJ222">
            <v>1</v>
          </cell>
          <cell r="AK222" t="str">
            <v>No Aplica</v>
          </cell>
          <cell r="AL222" t="str">
            <v>No Aplica</v>
          </cell>
          <cell r="AM222" t="str">
            <v>No Aplica</v>
          </cell>
          <cell r="AN222" t="str">
            <v>No Aplica</v>
          </cell>
          <cell r="AO222" t="str">
            <v>No Aplica</v>
          </cell>
          <cell r="AP222" t="str">
            <v>No Aplica</v>
          </cell>
          <cell r="AQ222" t="str">
            <v>No Aplica</v>
          </cell>
          <cell r="AR222" t="str">
            <v>No Aplica</v>
          </cell>
          <cell r="AS222" t="str">
            <v>No Aplica</v>
          </cell>
          <cell r="AT222" t="str">
            <v>No Aplica</v>
          </cell>
          <cell r="AU222" t="str">
            <v>No Aplica</v>
          </cell>
          <cell r="AV222" t="str">
            <v>No Aplica</v>
          </cell>
          <cell r="AW222" t="str">
            <v>No Aplica</v>
          </cell>
          <cell r="AX222" t="str">
            <v>No Aplica</v>
          </cell>
          <cell r="AY222" t="str">
            <v>No Aplica</v>
          </cell>
          <cell r="AZ222" t="str">
            <v>No Aplica</v>
          </cell>
          <cell r="BA222" t="str">
            <v>No Aplica</v>
          </cell>
          <cell r="BB222" t="str">
            <v>No Aplica</v>
          </cell>
          <cell r="BC222" t="str">
            <v>No Aplica</v>
          </cell>
          <cell r="BD222" t="str">
            <v>No Aplica</v>
          </cell>
          <cell r="BE222" t="str">
            <v>No Aplica</v>
          </cell>
          <cell r="BF222" t="str">
            <v>No Aplica</v>
          </cell>
          <cell r="BG222" t="str">
            <v>No Aplica</v>
          </cell>
          <cell r="BH222" t="str">
            <v>No Aplica</v>
          </cell>
          <cell r="BI222" t="str">
            <v>No Aplica</v>
          </cell>
          <cell r="BJ222" t="str">
            <v>No Aplica</v>
          </cell>
          <cell r="BK222" t="str">
            <v>No Aplica</v>
          </cell>
          <cell r="BL222" t="str">
            <v>No Aplica</v>
          </cell>
          <cell r="BM222" t="str">
            <v xml:space="preserve">Plan Estratégico InstitucionalPlan de Acción </v>
          </cell>
          <cell r="BN222" t="str">
            <v>La Subsecretaría Técnica realiza informes técnicos asociados a su rol de gerente del Eje Transversal "Gobierno Legítimo, Fortalecimiento Local y Eficiencia", en relación a los siguientes programas: 1. Programa 42 "Transparencia, gestión pública y servicio a la ciudadanía"; 2. Programa 43 "Modernización institucional"; 3. Programa 44 "Gobierno y ciudadanía digital"; 4. Programa 45 "Gobernanza e influencia local, regional e internacional".</v>
          </cell>
          <cell r="BO222" t="str">
            <v>* Reuniones trimestrales con los Gerentes de Programa.
* Presentación trimestral de avance por Programa.
* Consolidación de información reportada de cada Programa.
* Elaboración de informes de Balance semestral.</v>
          </cell>
          <cell r="BP222" t="str">
            <v>Contribuir al seguimiento y logro de los objetivos de los programas pertenecientes a este Eje transversal y al logro del Plan Distrital de Desarrollo, a través del seguimiento de los programas: 
42. Transparencia, gestión pública y servicio a la ciudadanía.
43. Modernización institucional.
44. Gobierno y ciudadanía digital.
45. Gobernanza e influencia local, regional e internacional.</v>
          </cell>
          <cell r="BQ222" t="str">
            <v>Capeta Institucional Subsecretaria Técnica / Plan de Desarrollo. En esta carpeta se tiene información consolidada de la gestión del eje, así:
Actas.
Reporte presupuestal.
Listados de Asistencia.
Presentaciones.
Memorandos entidades.
Memorandos gerentes de programa.
Informes Técnicos.</v>
          </cell>
          <cell r="BR222" t="str">
            <v>Suma</v>
          </cell>
          <cell r="BS222">
            <v>4</v>
          </cell>
          <cell r="BT222">
            <v>0</v>
          </cell>
          <cell r="BU222">
            <v>0</v>
          </cell>
          <cell r="BV222">
            <v>1</v>
          </cell>
          <cell r="BW222">
            <v>0</v>
          </cell>
          <cell r="BX222">
            <v>0</v>
          </cell>
          <cell r="BY222">
            <v>1</v>
          </cell>
          <cell r="BZ222">
            <v>0</v>
          </cell>
          <cell r="CA222">
            <v>0</v>
          </cell>
          <cell r="CB222">
            <v>1</v>
          </cell>
          <cell r="CC222">
            <v>0</v>
          </cell>
          <cell r="CD222">
            <v>0</v>
          </cell>
          <cell r="CE222">
            <v>1</v>
          </cell>
          <cell r="CF222">
            <v>0</v>
          </cell>
          <cell r="CG222">
            <v>0</v>
          </cell>
          <cell r="CH222">
            <v>1</v>
          </cell>
          <cell r="CI222">
            <v>0</v>
          </cell>
          <cell r="CJ222">
            <v>0</v>
          </cell>
          <cell r="CK222">
            <v>1</v>
          </cell>
          <cell r="CL222">
            <v>0</v>
          </cell>
          <cell r="CM222">
            <v>0</v>
          </cell>
          <cell r="CN222">
            <v>1</v>
          </cell>
          <cell r="CO222">
            <v>0</v>
          </cell>
          <cell r="CP222">
            <v>0</v>
          </cell>
          <cell r="CQ222">
            <v>1</v>
          </cell>
          <cell r="CR222">
            <v>4</v>
          </cell>
          <cell r="CS222">
            <v>0</v>
          </cell>
          <cell r="CT222" t="str">
            <v/>
          </cell>
          <cell r="CU222" t="str">
            <v>En el indicador: “…Eje cuatro (4)…" para el mes de enero no se tenían programados productos que dieran avance a la magnitud del indicador.
Como aporte a la gestión se avanzó en varios aspectos de acuerdo a las actividades programadas en este periodo, así:
1. Reuniones trimestrales con los Gerentes de Programa, se realizó la programación de las reuniones de gerentes de programa de acuerdo a la estrategia prevista por la gerencia del eje transversal.
2. Presentación trimestral de avance por Programa, se realizaron las presentaciones requeridas en los escenarios en los que se tiene previsto el reporte de avance.
3. Consolidación de información reportada de cada Programa, se requirieron insumos para el informe anual del Eje Transversal con corte al cuarto trimestre de 2018, acuerdo a los lineamientos establecidos en la Circular 035/2018 e información propia de la Gerencia del Eje.
4. Se realizaron y gestionaron ajustes en la estructura de algunas metas PDD.</v>
          </cell>
          <cell r="CV222" t="str">
            <v>En el periodo enero no se presentaron retrasos o dificultadores asociados a la gestión de este indicador.</v>
          </cell>
          <cell r="CW222" t="str">
            <v>Desde la Subsecretaria Técnica se contribuyo al adecuado seguimiento y logro de los objetivos de los programas pertenecientes a este Eje transversal y al logro del Plan Distrital de Desarrollo.</v>
          </cell>
          <cell r="CX222">
            <v>0</v>
          </cell>
          <cell r="CY222" t="str">
            <v/>
          </cell>
          <cell r="CZ222" t="str">
            <v>En el indicador: “…Eje cuatro (4)…" para el mes de febrero no se tenían programados productos que dieran avance a la magnitud del indicador.
Como aporte a la gestión se avanzó en varios aspectos de acuerdo a las actividades programadas en este periodo, así:
 1. Reuniones trimestrales con los Gerentes de Programa, se desarrollaron las reuniones de acuerdo a lo previsto en la estrategia de seguimiento y avance del eje transversal.
2. Consolidación de información reportada de cada Programa, se requirieron y presentaron los insumos para el informe anual del Eje Transversal con corte al cuarto trimestre de 2018, acuerdo a los lineamientos establecidos en la Circular 035/2018 e información propia de la Gerencia del Eje.
3. Se realizaron y gestionaron ajustes en la estructura de algunas metas PDD.</v>
          </cell>
          <cell r="DA222" t="str">
            <v>En el periodo febrero no se presentaron retrasos o dificultadores asociados a la gestión de este indicador.</v>
          </cell>
          <cell r="DB222" t="str">
            <v>Desde la Subsecretaria Técnica se contribuyo al adecuado seguimiento y logro de los objetivos de los programas pertenecientes a este Eje transversal y al logro del Plan Distrital de Desarrollo.</v>
          </cell>
          <cell r="DC222">
            <v>1</v>
          </cell>
          <cell r="DD222" t="str">
            <v/>
          </cell>
          <cell r="DE222" t="str">
            <v>En el indicador: “…Eje cuatro (4)…" para el mes de marzo se tenían programado producto que dió avance a la magnitud del indicador, así:
1. Archivo “informe rendición de cuentas 2018”, en las paginas 99-106 se encuentra avance del Eje transversal y sus programas PDD.
Como aporte a la gestión se avanzó en varios aspectos de acuerdo a las actividades programadas en este periodo, así:
 1. Presentación trimestral de avance por Programa, se realizaron las presentaciones requeridas en los escenarios en los que se tiene previsto el reporte de avance.
2. Consolidación de información reportada de cada Programa, se requirieron y presentaron los insumos para el informe anual del Eje Transversal con corte al cuarto trimestre de 2018, acuerdo a los lineamientos establecidos en la Circular 035/2018 e información propia de la Gerencia del Eje.
3. Elaboración de informes de Balance semestral, esta actividad da respuesta al producto previsto y se cumplió con la oportunidad y calidad requerida por la Secretaria Distrital de Planeación.
4. Se realizaron y gestionaron ajustes en la estructura de algunas metas PDD.</v>
          </cell>
          <cell r="DF222" t="str">
            <v>En el periodo marzo no se presentaron retrasos o dificultadores asociados a la gestión de este indicador.</v>
          </cell>
          <cell r="DG222" t="str">
            <v>Desde la Subsecretaria Técnica se contribuyo al adecuado seguimiento y logro de los objetivos de los programas pertenecientes a este Eje transversal y al logro del Plan Distrital de Desarrollo.</v>
          </cell>
          <cell r="DH222">
            <v>0</v>
          </cell>
          <cell r="DI222" t="str">
            <v/>
          </cell>
          <cell r="DJ222" t="str">
            <v>En el indicador: “…Eje cuatro (4)…" para el mes de abril no se tenían programados productos que dieran avance a la magnitud del indicador.
Como aporte a la gestión se avanzó en varios aspectos de acuerdo a las actividades programadas en este periodo, así:
1. Consolidación de información reportada de cada Programa, se requirieron y presentaron los insumos para el informe anual del Eje Transversal con corte al primer trimestre de 2019, acuerdo a los lineamientos establecidos en la Circular 035/2018 e información propia de la Gerencia del Eje.
2. Se realizaron y gestionaron ajustes en la estructura de algunas metas PDD.</v>
          </cell>
          <cell r="DK222" t="str">
            <v>En el periodo abril no se presentaron retrasos o dificultadores asociados a la gestión de este indicador.</v>
          </cell>
          <cell r="DL222" t="str">
            <v>Desde la Subsecretaria Técnica se contribuyo al adecuado seguimiento y logro de los objetivos de los programas pertenecientes a este Eje transversal y al logro del Plan Distrital de Desarrollo.</v>
          </cell>
          <cell r="DM222">
            <v>0</v>
          </cell>
          <cell r="DN222" t="str">
            <v/>
          </cell>
          <cell r="DO222" t="str">
            <v>En el indicador: “…Eje cuatro (4)…" para el mes de mayo no se tenían programados productos que dieran avance a la magnitud del indicador.
Como aporte a la gestión se avanzó en varios aspectos de acuerdo a las actividades programadas en este periodo, así:
1. Avance de la estrategia de seguimiento al avance del PDD desde la gerencia de programa PDD 43,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2. Socialización de presentación con los gerentes de cada programa que hace parte del eje transversal, se unifico en una única presentación con los principales logros de las entidades que hacen parte del Eje. 
3. Identificación de alertas en los programas PDD que hacen parte del Eje Transversal 4. 
4. Consolidación en la base de datos del programa la información relevante del mismo.</v>
          </cell>
          <cell r="DP222" t="str">
            <v>En el periodo mayo no se presentaron retrasos o dificultadores asociados a la gestión de este indicador.</v>
          </cell>
          <cell r="DQ222" t="str">
            <v>Desde la Subsecretaria Técnica se contribuyo al adecuado seguimiento y logro de los objetivos de los programas pertenecientes a este Eje transversal y al logro del Plan Distrital de Desarrollo.</v>
          </cell>
          <cell r="DR222">
            <v>1</v>
          </cell>
          <cell r="DS222" t="str">
            <v/>
          </cell>
          <cell r="DT222" t="str">
            <v>En el indicador: “…Eje cuatro (4)…" para el mes de junio se tenían programado producto que dió avance a la magnitud del indicador, así:
1. Archivo “Informe parcial de avance de los programas del Eje Cuatro"
Como aporte a la gestión se avanzó en varios aspectos de acuerdo a las actividades programadas en este periodo, así:
 1. Presentación trimestral de avance por Programa, se realizaron las presentaciones requeridas en los escenarios en los que se tiene previsto el reporte de avance.
2. Consolidación de información reportada de cada Programa.
3. Se realizaron y gestionaron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
8. Se consolido en la base de datos del programa la información relevante del mismo.</v>
          </cell>
          <cell r="DU222" t="str">
            <v>En el periodo junio no se presentaron retrasos o dificultadores asociados a la gestión de este indicador.</v>
          </cell>
          <cell r="DV222" t="str">
            <v>Desde la Subsecretaria Técnica se contribuyó al adecuado seguimiento y logro de los objetivos de los programas pertenecientes a este Eje transversal y al logro del Plan Distrital de Desarrollo.</v>
          </cell>
          <cell r="DW222">
            <v>0</v>
          </cell>
          <cell r="DX222" t="str">
            <v/>
          </cell>
          <cell r="DY222" t="str">
            <v>En el indicador: “…Eje cuatro (4)…" para el mes de julio no se tenían programados productos que dieran avance a la magnitud del indicador.
Como aporte a la gestión se avanzó en varios aspectos de acuerdo a las actividades programadas en este periodo, así:
1. Avance de la estrategia de seguimiento al avance del PDD desde la gerencia de programa PDD 43,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2. Socialización de presentación con los gerentes de cada programa que hace parte del eje transversal, se unifico en una única presentación con los principales logros de las entidades que hacen parte del Eje. 
3. Identificación de alertas en los programas PDD que hacen parte del Eje Transversal 4. 
4. Consolidación en la base de datos del programa la información relevante del mismo.</v>
          </cell>
          <cell r="DZ222" t="str">
            <v>En el periodo julio no se presentaron retrasos o dificultadores asociados a la gestión de este indicador.</v>
          </cell>
          <cell r="EA222" t="str">
            <v>Desde la Subsecretaria Técnica se contribuyo al adecuado seguimiento y logro de los objetivos de los programas pertenecientes a este Eje transversal y al logro del Plan Distrital de Desarrollo.</v>
          </cell>
          <cell r="EB222">
            <v>0</v>
          </cell>
          <cell r="EC222" t="str">
            <v/>
          </cell>
          <cell r="ED222" t="str">
            <v>En el indicador: “…Eje cuatro (4)…" para el mes de agosto no se tenían programados productos que dieran avance a la magnitud del indicador.
Como aporte a la gestión se avanzó en varios aspectos de acuerdo con las actividades programadas en este periodo, así:
1. Se realizó la presentación con los gerentes de cada programa que hace parte del eje transversal.
2. Identificación y remisión de alertas en los programas PDD que hacen parte del Eje Transversal 4. 
3. Se consolido en la base de datos del programa la información relevante del mismo y remisión de alertas a Jefes de Oficinas Asesoras de Planeación que hacen parte del programa 43.</v>
          </cell>
          <cell r="EE222" t="str">
            <v>En el periodo agosto no se presentaron retrasos o dificultadores asociados a la gestión de este indicador.</v>
          </cell>
          <cell r="EF222" t="str">
            <v>Desde la Subsecretaria Técnica se contribuyó al adecuado seguimiento y logro de los objetivos de los programas pertenecientes a este Eje transversal y al logro del Plan Distrital de Desarrollo.</v>
          </cell>
          <cell r="EG222">
            <v>1</v>
          </cell>
          <cell r="EH222" t="str">
            <v/>
          </cell>
          <cell r="EI222" t="str">
            <v>Para el mes de septiembre el indicador: “…Eje cuatro (4)…” tenía programado producto el cual da cuenta del avance a la magnitud del indicador, así:
1. Archivo - Informe parcial de avance de los programas del Eje 4 segundo trimestre 2019
Como aporte a la gestión se avanzó en varios aspectos de acuerdo con las actividades programadas en este periodo, así:
 1. Presentación trimestral de avance por Programa, se realizaron las presentaciones requeridas en los escenarios en los que se tiene previsto el reporte de avance.
2. Consolidación de información reportada de cada Programa.
3. Se realizaron y gestionaron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30 junio de 2019, las entidades a las cuales se ofició fueron: Departamento Administrativo del Servicio Civil Distrital, Secretaria Distrital de Desarrollo Económico, Secretaría Distrital de Hacienda y Secretaría Jurídica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
8. Se consolidó en la base de datos del programa la información relevante del mismo.</v>
          </cell>
          <cell r="EJ222" t="str">
            <v>En el periodo septiembre no se presentaron retrasos o dificultadores asociados a la gestión de este indicador.</v>
          </cell>
          <cell r="EK222" t="str">
            <v>Desde la Subsecretaria Técnica se contribuyó al adecuado seguimiento y logro de los objetivos de los Programas 42, 43, 44 y 45 pertenecientes a este Eje transversal y al logro del Plan Distrital de Desarrollo.</v>
          </cell>
          <cell r="EL222">
            <v>0</v>
          </cell>
          <cell r="EM222" t="str">
            <v/>
          </cell>
          <cell r="EN222" t="str">
            <v>En el indicador: “…Eje cuatro (4)…" para el mes de octubre no se tenían programados productos que dieran avance a la magnitud del indicador.
Como aporte a la gestión se avanzó en varios aspectos de acuerdo con las actividades programadas en este periodo, así:
1. Validacion de programa 43 en el SEGPLAN
2. Identificación de alertas en los programas PDD que hacen parte del Eje Transversal 4. 
3. Se consolidó en la base de datos del programa la información relevante del mismo y remisión de alertas a Jefes de Oficinas Asesoras de Planeación que hacen parte del programa 43.</v>
          </cell>
          <cell r="EO222" t="str">
            <v>En el periodo octubre no se presentaron retrasos o dificultadores asociados a la gestión de este indicador.</v>
          </cell>
          <cell r="EP222" t="str">
            <v>Desde la Subsecretaria Técnica se contribuyó al adecuado seguimiento y logro de los objetivos de los programas pertenecientes a este Eje transversal y al logro del Plan Distrital de Desarrollo.</v>
          </cell>
          <cell r="EQ222">
            <v>0</v>
          </cell>
          <cell r="ER222" t="str">
            <v/>
          </cell>
          <cell r="ES222" t="str">
            <v>Para el mes objeto del reporte en el indicador: “…Eje cuatro (4)…" para el mes de noviembre no se tenían programados productos que dieran avance a la magnitud del indicador.
Como aporte a la gestión se avanzó en varios aspectos de acuerdo con las actividades programadas en este periodo, así:
1. Validación de programa 43 en el SEGPLAN
2. Identificación y gestión de alertas en los programas PDD que hacen parte del Eje Transversal 4. 
3. Se consolidó en la base de datos del programa la información relevante del mismo y remisión de alertas a Jefes de Oficinas Asesoras de Planeación que hacen parte del programa 43.</v>
          </cell>
          <cell r="ET222" t="str">
            <v>En el periodo noviembre no se presentaron retrasos o dificultadores asociados a la gestión de este indicador.</v>
          </cell>
          <cell r="EU222" t="str">
            <v>Se contribuyó al adecuado seguimiento y logro de los objetivos de los Programas 42, 43, 44 y 45 pertenecientes a este Eje transversal y al logro del Plan Distrital de Desarrollo.</v>
          </cell>
          <cell r="EV222">
            <v>1</v>
          </cell>
          <cell r="EW222" t="str">
            <v/>
          </cell>
          <cell r="EX222" t="str">
            <v>Para el mes de diciembre el indicador: “…Eje cuatro (4)…” tenía programado producto el cual da cuenta del avance a la magnitud del indicador, así:
1. Archivo - Informe Programas PDD-EJE 4 NOV2019
Como aporte a la gestión se avanzó en varios aspectos de acuerdo con las actividades programadas en este periodo, así:
 1. Presentación trimestral de avance por Programa, se realizaron las presentaciones requeridas en los escenarios en los que se tiene previsto el reporte de avance.
2. Consolidación de información reportada de cada Programa.
3. Se verificaron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30 noviembre de 2019, las entidades a las cuales se ofició fueron: Departamento Administrativo del Servicio Civil Distrital, Secretaria Distrital de Desarrollo Económico, Secretaría Distrital de Hacienda y Universidad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v>
          </cell>
          <cell r="EY222" t="str">
            <v>En el periodo diciembre no se presentaron retrasos o dificultadores asociados a la gestión de este indicador.</v>
          </cell>
          <cell r="EZ222" t="str">
            <v>Desde la Subsecretaria Técnica se contribuyó al adecuado seguimiento y logro de los objetivos de los Programas 42, 43, 44 y 45 pertenecientes a este Eje transversal y al logro del Plan Distrital de Desarrollo.</v>
          </cell>
          <cell r="FA222">
            <v>4</v>
          </cell>
          <cell r="FB222">
            <v>0</v>
          </cell>
          <cell r="FC222" t="str">
            <v>Cumple</v>
          </cell>
          <cell r="FD222" t="str">
            <v>Cumplido</v>
          </cell>
          <cell r="FE222" t="str">
            <v>Cumplido</v>
          </cell>
          <cell r="FF222" t="str">
            <v>Adecuado</v>
          </cell>
          <cell r="FG222" t="str">
            <v>Coherente</v>
          </cell>
          <cell r="FH222" t="str">
            <v>Concuerda</v>
          </cell>
          <cell r="FI222" t="str">
            <v>Concuerda</v>
          </cell>
          <cell r="FJ222" t="str">
            <v>Relación directa</v>
          </cell>
          <cell r="FK222" t="str">
            <v>Adecuado</v>
          </cell>
          <cell r="FL222" t="str">
            <v>Oportuna</v>
          </cell>
          <cell r="FM222" t="str">
            <v>C4- Se recomienda que el avance se especifique y se describa. De igual manera, que el avance tenga coherencia con lo programado. 
C6 – Se recomienda que el avance cualitativo sea claro y específico, donde se relacione la actividad, producto o avance realizado.
C8- Dentro de las observaciones no se describen las actividades a realizar para cumplir con el avance en el indicador
C9- Para el cargue de las evidencias identificar las que pertenecen a gestión y las que indican el cumplimiento de la meta. 
Se subsana con memorando N° 3-2019-12360
Se registra el 25/04/2019</v>
          </cell>
          <cell r="FN222" t="str">
            <v>Luisa Fernanda Ortiz</v>
          </cell>
          <cell r="FO222" t="str">
            <v>Cumple</v>
          </cell>
          <cell r="FP222" t="str">
            <v>Cumplido</v>
          </cell>
          <cell r="FQ222" t="e">
            <v>#N/A</v>
          </cell>
          <cell r="FR222" t="str">
            <v>Adecuado</v>
          </cell>
          <cell r="FS222" t="str">
            <v>Coherente</v>
          </cell>
          <cell r="FT222" t="str">
            <v>Concuerda</v>
          </cell>
          <cell r="FU222" t="str">
            <v>Concuerda</v>
          </cell>
          <cell r="FV222" t="str">
            <v>Relación directa</v>
          </cell>
          <cell r="FW222" t="str">
            <v>Adecuado</v>
          </cell>
          <cell r="FX222" t="str">
            <v>Oportuna</v>
          </cell>
          <cell r="FY222" t="str">
            <v>El indicador se reportó adecuadamente durante el segundo trimestre, se acogieron las recomendaciones realizadas por la OAP, el reporte es coherente, suficiente, articulado, consistente y oportuno</v>
          </cell>
          <cell r="FZ222" t="str">
            <v>Luisa Fernanda Ortiz</v>
          </cell>
          <cell r="GA222" t="str">
            <v>Cumple</v>
          </cell>
          <cell r="GB222" t="str">
            <v>Cumplido</v>
          </cell>
          <cell r="GC222" t="e">
            <v>#N/A</v>
          </cell>
          <cell r="GD222" t="str">
            <v>Adecuado</v>
          </cell>
          <cell r="GE222" t="str">
            <v>Coherente</v>
          </cell>
          <cell r="GF222" t="str">
            <v>Concuerda</v>
          </cell>
          <cell r="GG222" t="str">
            <v>Concuerda</v>
          </cell>
          <cell r="GH222" t="str">
            <v>Relación directa</v>
          </cell>
          <cell r="GI222" t="str">
            <v>Adecuado</v>
          </cell>
          <cell r="GJ222" t="str">
            <v>Oportuna</v>
          </cell>
          <cell r="GK222">
            <v>0</v>
          </cell>
          <cell r="GL222" t="str">
            <v>Diego Daza</v>
          </cell>
          <cell r="GM222" t="str">
            <v>Cumple</v>
          </cell>
          <cell r="GN222" t="str">
            <v>Cumplido</v>
          </cell>
          <cell r="GO222" t="e">
            <v>#N/A</v>
          </cell>
          <cell r="GP222" t="str">
            <v>Adecuado</v>
          </cell>
          <cell r="GQ222" t="str">
            <v>Coherente</v>
          </cell>
          <cell r="GR222" t="str">
            <v>Concuerda</v>
          </cell>
          <cell r="GS222" t="str">
            <v>Concuerda</v>
          </cell>
          <cell r="GT222" t="str">
            <v>Relación directa</v>
          </cell>
          <cell r="GU222" t="str">
            <v>Adecuado</v>
          </cell>
          <cell r="GV222" t="str">
            <v>Oportuna</v>
          </cell>
          <cell r="GW222" t="str">
            <v>El reporte del indicador es adecuado, coherente, suficiente, articulado, consistente y oportuno, durante este periodo.</v>
          </cell>
          <cell r="GX222" t="str">
            <v>Diego Daza</v>
          </cell>
          <cell r="GY222">
            <v>0</v>
          </cell>
          <cell r="GZ222">
            <v>0</v>
          </cell>
          <cell r="HA222">
            <v>1</v>
          </cell>
          <cell r="HB222">
            <v>0</v>
          </cell>
          <cell r="HC222">
            <v>0</v>
          </cell>
          <cell r="HD222">
            <v>1</v>
          </cell>
          <cell r="HE222">
            <v>0</v>
          </cell>
          <cell r="HF222">
            <v>0</v>
          </cell>
          <cell r="HG222">
            <v>1</v>
          </cell>
          <cell r="HH222">
            <v>0</v>
          </cell>
          <cell r="HI222">
            <v>0</v>
          </cell>
          <cell r="HJ222">
            <v>1</v>
          </cell>
          <cell r="HK222">
            <v>4</v>
          </cell>
          <cell r="HL222">
            <v>0</v>
          </cell>
          <cell r="HM222">
            <v>0</v>
          </cell>
          <cell r="HN222">
            <v>0.25</v>
          </cell>
          <cell r="HO222">
            <v>0</v>
          </cell>
          <cell r="HP222">
            <v>0</v>
          </cell>
          <cell r="HQ222">
            <v>0.25</v>
          </cell>
          <cell r="HR222">
            <v>0</v>
          </cell>
          <cell r="HS222">
            <v>0</v>
          </cell>
          <cell r="HT222">
            <v>0.25</v>
          </cell>
          <cell r="HU222">
            <v>0</v>
          </cell>
          <cell r="HV222">
            <v>0</v>
          </cell>
          <cell r="HW222">
            <v>0.25</v>
          </cell>
          <cell r="HX222">
            <v>1</v>
          </cell>
          <cell r="HY222" t="str">
            <v>No Programó</v>
          </cell>
          <cell r="HZ222" t="str">
            <v>No Programó</v>
          </cell>
          <cell r="IA222">
            <v>1</v>
          </cell>
          <cell r="IB222">
            <v>1</v>
          </cell>
          <cell r="IC222">
            <v>1</v>
          </cell>
          <cell r="ID222">
            <v>1</v>
          </cell>
          <cell r="IE222">
            <v>1</v>
          </cell>
          <cell r="IF222">
            <v>1</v>
          </cell>
          <cell r="IG222">
            <v>1</v>
          </cell>
          <cell r="IH222">
            <v>1</v>
          </cell>
          <cell r="II222">
            <v>1</v>
          </cell>
          <cell r="IJ222">
            <v>1</v>
          </cell>
          <cell r="IK222">
            <v>1</v>
          </cell>
          <cell r="IL222">
            <v>1</v>
          </cell>
          <cell r="IM222">
            <v>1</v>
          </cell>
          <cell r="IN222">
            <v>1</v>
          </cell>
          <cell r="IP222">
            <v>0.25</v>
          </cell>
          <cell r="IQ222">
            <v>0.5</v>
          </cell>
          <cell r="IR222">
            <v>0.75</v>
          </cell>
          <cell r="IS222">
            <v>1</v>
          </cell>
        </row>
        <row r="223">
          <cell r="A223">
            <v>10</v>
          </cell>
          <cell r="B223" t="str">
            <v>Subsecretaría Técnica</v>
          </cell>
          <cell r="C223" t="str">
            <v>Subsecretaria Técnica</v>
          </cell>
          <cell r="D223" t="str">
            <v>Cristina Aristizabal Caballero</v>
          </cell>
          <cell r="E223" t="str">
            <v>P1 -  ÉTICA, BUEN GOBIERNO Y TRANSPARENCIA</v>
          </cell>
          <cell r="F223" t="str">
            <v>P1O5 Apoyar el desarrollo óptimo de los proyectos estratégicos, priorizados por el señor Alcalde.</v>
          </cell>
          <cell r="G223" t="str">
            <v>P1O5A2 Apoyar a la Secretaria Distrital de Planeación (SDP) en la consolidación de información y en el  seguimiento de los proyectos estratégicos priorizados por el Alcalde Mayor.</v>
          </cell>
          <cell r="H223" t="str">
            <v>Consolidar Unidad de Gerencia Estratégica para los temas prioritarios de la Administración Distrital</v>
          </cell>
          <cell r="I223" t="str">
            <v>Unidad de Gerencia Estratégica implementada</v>
          </cell>
          <cell r="J223" t="str">
            <v>Informe trimestral con el avance de la Unidad de Gerencia Estratégica, en el marco del componente asociado a la Subsecretaría Técnica del proyecto "Fortalecimiento y modernización de la gestión pública distrital".</v>
          </cell>
          <cell r="K223" t="str">
            <v xml:space="preserve">  Informes trimestrales con el análisis del avance de las actividades que desarrolla la Unidad de Gerencia Estratégica.     </v>
          </cell>
          <cell r="L223" t="str">
            <v>Informes trimestrales con el análisis del avance de las actividades que desarrolla la Unidad de Gerencia Estratégica.</v>
          </cell>
          <cell r="M223">
            <v>0</v>
          </cell>
          <cell r="O223" t="str">
            <v xml:space="preserve">Una Unidad de Gerencia Estratégica </v>
          </cell>
          <cell r="P223" t="str">
            <v>Apoyar la consolidación del modelo de Asociaciones Público Privadas en las entidades del Distrito Capital.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"Bogotá Mejor para Todos"</v>
          </cell>
          <cell r="Q223"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cell r="R223" t="str">
            <v xml:space="preserve">Realizar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 </v>
          </cell>
          <cell r="S223" t="str">
            <v>Constante</v>
          </cell>
          <cell r="T223" t="str">
            <v>Constante</v>
          </cell>
          <cell r="U223" t="str">
            <v>Número</v>
          </cell>
          <cell r="V223" t="str">
            <v>Eficacia</v>
          </cell>
          <cell r="W223" t="str">
            <v>Producto</v>
          </cell>
          <cell r="X223">
            <v>2016</v>
          </cell>
          <cell r="Y223">
            <v>0</v>
          </cell>
          <cell r="Z223">
            <v>2016</v>
          </cell>
          <cell r="AA223">
            <v>1</v>
          </cell>
          <cell r="AB223">
            <v>1</v>
          </cell>
          <cell r="AC223">
            <v>1</v>
          </cell>
          <cell r="AD223">
            <v>1</v>
          </cell>
          <cell r="AE223">
            <v>1</v>
          </cell>
          <cell r="AF223">
            <v>1</v>
          </cell>
          <cell r="AG223" t="str">
            <v>No Aplica</v>
          </cell>
          <cell r="AH223" t="str">
            <v>No Aplica</v>
          </cell>
          <cell r="AI223">
            <v>1</v>
          </cell>
          <cell r="AJ223">
            <v>1</v>
          </cell>
          <cell r="AK223">
            <v>1</v>
          </cell>
          <cell r="AL223">
            <v>1125</v>
          </cell>
          <cell r="AM223" t="str">
            <v>Fortalecimiento y modernización de la gestión pública distrital</v>
          </cell>
          <cell r="AN223" t="str">
            <v>No Aplica</v>
          </cell>
          <cell r="AO223" t="str">
            <v>No Aplica</v>
          </cell>
          <cell r="AP223" t="str">
            <v>No Aplica</v>
          </cell>
          <cell r="AQ223" t="str">
            <v>No Aplica</v>
          </cell>
          <cell r="AR223" t="str">
            <v>No Aplica</v>
          </cell>
          <cell r="AS223" t="str">
            <v>No Aplica</v>
          </cell>
          <cell r="AT223" t="str">
            <v>No Aplica</v>
          </cell>
          <cell r="AU223" t="str">
            <v>No Aplica</v>
          </cell>
          <cell r="AV223" t="str">
            <v>No Aplica</v>
          </cell>
          <cell r="AW223" t="str">
            <v>No Aplica</v>
          </cell>
          <cell r="AX223" t="str">
            <v>No Aplica</v>
          </cell>
          <cell r="AY223" t="str">
            <v>No Aplica</v>
          </cell>
          <cell r="AZ223" t="str">
            <v>No Aplica</v>
          </cell>
          <cell r="BA223" t="str">
            <v>No Aplica</v>
          </cell>
          <cell r="BB223" t="str">
            <v>No Aplica</v>
          </cell>
          <cell r="BC223" t="str">
            <v>No Aplica</v>
          </cell>
          <cell r="BD223" t="str">
            <v>No Aplica</v>
          </cell>
          <cell r="BE223" t="str">
            <v>No Aplica</v>
          </cell>
          <cell r="BF223" t="str">
            <v>No Aplica</v>
          </cell>
          <cell r="BG223" t="str">
            <v>No Aplica</v>
          </cell>
          <cell r="BH223" t="str">
            <v>1.1. Oportunidad</v>
          </cell>
          <cell r="BI223" t="str">
            <v>No Aplica</v>
          </cell>
          <cell r="BJ223" t="str">
            <v>No Aplica</v>
          </cell>
          <cell r="BK223" t="str">
            <v>No Aplica</v>
          </cell>
          <cell r="BL223" t="str">
            <v>No Aplica</v>
          </cell>
          <cell r="BM223" t="str">
            <v>Plan Estratégico InstitucionalPlan de Acción Proyecto de inversión 1125 Fortalecimiento y modernización de la gestión pública distritalOPORTUNIDAD contexto estrategico</v>
          </cell>
          <cell r="BN223" t="str">
            <v>Informe trimestral con el avance de la Unidad de Gerencia Estratégica, en el marco del componente asociado a la Subsecretaría Técnica del proyecto "Fortalecimiento y modernización de la gestión pública distrital".</v>
          </cell>
          <cell r="BO223" t="str">
            <v>Apoyar la consolidación del modelo de Asociaciones Público Privadas en las entidades del Distrito Capital.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"Bogotá Mejor para Todos"</v>
          </cell>
          <cell r="BP223" t="str">
            <v xml:space="preserve">Realizar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 </v>
          </cell>
          <cell r="BQ223"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cell r="BR223" t="str">
            <v>Constante</v>
          </cell>
          <cell r="BS223">
            <v>1</v>
          </cell>
          <cell r="BT223">
            <v>0</v>
          </cell>
          <cell r="BU223">
            <v>0</v>
          </cell>
          <cell r="BV223">
            <v>1</v>
          </cell>
          <cell r="BW223">
            <v>0</v>
          </cell>
          <cell r="BX223">
            <v>0</v>
          </cell>
          <cell r="BY223">
            <v>1</v>
          </cell>
          <cell r="BZ223">
            <v>0</v>
          </cell>
          <cell r="CA223">
            <v>0</v>
          </cell>
          <cell r="CB223">
            <v>1</v>
          </cell>
          <cell r="CC223">
            <v>0</v>
          </cell>
          <cell r="CD223">
            <v>0</v>
          </cell>
          <cell r="CE223">
            <v>1</v>
          </cell>
          <cell r="CF223">
            <v>0</v>
          </cell>
          <cell r="CG223">
            <v>0</v>
          </cell>
          <cell r="CH223">
            <v>1</v>
          </cell>
          <cell r="CI223">
            <v>0</v>
          </cell>
          <cell r="CJ223">
            <v>0</v>
          </cell>
          <cell r="CK223">
            <v>1</v>
          </cell>
          <cell r="CL223">
            <v>0</v>
          </cell>
          <cell r="CM223">
            <v>0</v>
          </cell>
          <cell r="CN223">
            <v>1</v>
          </cell>
          <cell r="CO223">
            <v>0</v>
          </cell>
          <cell r="CP223">
            <v>0</v>
          </cell>
          <cell r="CQ223">
            <v>1</v>
          </cell>
          <cell r="CR223">
            <v>1</v>
          </cell>
          <cell r="CS223">
            <v>0</v>
          </cell>
          <cell r="CT223" t="str">
            <v/>
          </cell>
          <cell r="CU223" t="str">
            <v>En el indicador: “Unidad de Gerencia…"  para el mes de enero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CV223" t="str">
            <v>En el periodo enero no se presentaron retrasos o dificultadores asociados a la gestión de este indicador.</v>
          </cell>
          <cell r="CW223"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CX223">
            <v>0</v>
          </cell>
          <cell r="CY223" t="str">
            <v/>
          </cell>
          <cell r="CZ223" t="str">
            <v>En el indicador: “Unidad de Gerencia…"  para el mes de febrero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DA223" t="str">
            <v>En el periodo febrero no se presentaron retrasos o dificultadores asociados a la gestión de este indicador.</v>
          </cell>
          <cell r="DB223"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C223">
            <v>1</v>
          </cell>
          <cell r="DD223" t="str">
            <v/>
          </cell>
          <cell r="DE223" t="str">
            <v>En el indicador: “Unidad de Gerencia…" para el mes de marzo se tenían programado producto que dio avance a la magnitud del indicador, así:
1. Archivo “Informe unidad gerencia - I Trimestre 2019”, se consolidan los avances en la gestión y resultados obtenidos durante el primer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 trimestre de 2019 desde la Unidad de Gerencia Estratégica, correspondientes al sector movilidad, se destacan:
• Soluciones operacionales al SITP y TransMilenio
• Sostenibilidad SITP
• Solución a los pequeños propietarios de Coobus y Egobus en el SITP Provisional
• Recuperación de Espacio Público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DF223" t="str">
            <v>En el periodo marzo no se presentaron retrasos o dificultadores asociados a la gestión de este indicador.</v>
          </cell>
          <cell r="DG223"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H223">
            <v>0</v>
          </cell>
          <cell r="DI223" t="str">
            <v/>
          </cell>
          <cell r="DJ223" t="str">
            <v>En el indicador: “Unidad de Gerencia…"  para el mes de abril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v>
          </cell>
          <cell r="DK223" t="str">
            <v>En el periodo abril no se presentaron retrasos o dificultadores asociados a la gestión de este indicador.</v>
          </cell>
          <cell r="DL2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M223">
            <v>0</v>
          </cell>
          <cell r="DN223" t="str">
            <v/>
          </cell>
          <cell r="DO223" t="str">
            <v>En el indicador: “Unidad de Gerencia…"  para el mes de mayo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DP223" t="str">
            <v>En el periodo mayo no se presentaron retrasos o dificultadores asociados a la gestión de este indicador.</v>
          </cell>
          <cell r="DQ2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R223">
            <v>1</v>
          </cell>
          <cell r="DS223" t="str">
            <v/>
          </cell>
          <cell r="DT223" t="str">
            <v>En el indicador: “Unidad de Gerencia…" para el mes de junio se tenían programado producto que dio avance a la magnitud del indicador, así:
1. Archivo “Informe unidad gerencia - ll Trimestre 2019”, se consolidan los avances en la gestión y resultados obtenidos durante el segundo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ll trimestre de 2019 desde la Unidad de Gerencia Estratégica, correspondientes al sector movilidad, se destacan:
• Bronx Distrito Creativo
• Diseño del espacio público del sendero de las mariposas
• Construcción del parque Gibraltar.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DU223" t="str">
            <v>En el periodo junio no se presentaron retrasos o dificultadores asociados a la gestión de este indicador.</v>
          </cell>
          <cell r="DV2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W223">
            <v>0</v>
          </cell>
          <cell r="DX223" t="str">
            <v/>
          </cell>
          <cell r="DY223" t="str">
            <v>En el indicador: “Unidad de Gerencia…"  para el mes de junio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DZ223" t="str">
            <v>En el periodo julio no se presentaron retrasos o dificultadores asociados a la gestión de este indicador.</v>
          </cell>
          <cell r="EA2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EB223">
            <v>0</v>
          </cell>
          <cell r="EC223" t="str">
            <v/>
          </cell>
          <cell r="ED223" t="str">
            <v>En el indicador: “Unidad de Gerencia…"  para el mes de agosto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EE223" t="str">
            <v>En el periodo agosto no se presentaron retrasos o dificultadores asociados a la gestión de este indicador.</v>
          </cell>
          <cell r="EF2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EG223">
            <v>1</v>
          </cell>
          <cell r="EH223" t="str">
            <v/>
          </cell>
          <cell r="EI223" t="str">
            <v>Para el mes de septiembre el indicador:  “Unidad de Gerencia…" tenía programado un producto que dio avance a la magnitud del indicador, así:
1. Archivo “Informe unidad gerencia - III Trimestre 2019”, se consolidan los avances en la gestión y resultados obtenidos durante el tercer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III trimestre de 2019 desde la Meta Unidad de Gerencia Estratégica, correspondientes al sector movilidad, se destacan:
• patios al SITP
• TransMilenio
• patios de fase III
• patio del zonal
Como aporte a la gestión se avanzó en varios aspectos de acuerdo con las actividades programadas en este periodo a través de los contratos de prestación de servicio del Despacho del Alcalde Mayor y del Secretario General de la Alcaldía Mayor de Bogotá, así:
Consolidación y estudio de los “Informes de Balance Estratégico” enviados por cada sector de la Administración Distrital, relacionados con los proyectos estratégicos desarrollados y por continuar, en este mismo sentido se han revisado informes de gestión y desarrollo institucional entregados por las entidades de la administración Distrital.
En el marco de la identificación y priorización de proyectos de APP, se ha venido realizando la coordinación para hacer el seguimiento a 113 proyectos de APP desde el 01 de enero de 2016 en 14 entidades del distrito capital: Departamento Administrativo de Defensa del Espacio Público -DADEP-, Instituto de Desarrollo Urbano -IDU-, TransMilenio -TM-, Secretaría de Movilidad- SDM-, Instituto Distrital de Recreación y Deporte -IDRD-, Secretaría de Salud -SDS-, Empresa de Renovación Urbana -ERU-, Secretaría General -SG-, Secretaría de Desarrollo Económico -SDDE-, Instituto Para La Economía Social -IPES, Unidad Administrativa de Servicios Públicos -UAESP-, Instituto Distrital de Turismo -IDT-, Secretaría de Educación -SDE- y Secretaría de Seguridad -SDS-.</v>
          </cell>
          <cell r="EJ223" t="str">
            <v>En el periodo septiembre no se presentaron retrasos o dificultadores asociados a la gestión de este indicador.</v>
          </cell>
          <cell r="EK223" t="str">
            <v>Desde la Subsecretaría Técnica se contribuyó al seguimiento y gestión en el marco de la ejecución de las actividades presupuestales específicamente en lo relacionado a la meta - Unidad de Gerencia Estratégica implementada, del proyecto de inversión 1125, a través de la cual se financia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EL223">
            <v>0</v>
          </cell>
          <cell r="EM223" t="str">
            <v/>
          </cell>
          <cell r="EN223" t="str">
            <v>En el indicador: “Unidad de Gerencia…"  para el mes de octubreno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EO223" t="str">
            <v>En el periodo octubre no se presentaron retrasos o dificultadores asociados a la gestión de este indicador.</v>
          </cell>
          <cell r="EP2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EQ223">
            <v>0</v>
          </cell>
          <cell r="ER223" t="str">
            <v/>
          </cell>
          <cell r="ES223" t="str">
            <v>Para el mes objeto de reporte del indicador: “Unidad de Gerencia…"  para el mes de noviembre no se tenían programados productos que dieran avance a la magnitud del indicador.
Se realizó un seguimiento detallado a la ejecución presupuestal y financiera del proyecto de inversión 1125, se realizó la validación y seguimiento detallado de los saldos sin utilizar de CDP, de cada una de las dependencias que tienen recursos con cargo al proyecto referido, para ello se tomó como información fuente la ejecución reportada en el Sistema de Gestión Contractual SGC para el proyecto 1125 y la información suministrada por la Subdirección Financiera del aplicativo PREDIS.
De igual forma teniendo en cuenta este análisis se remitieron correos electrónicos, se realizaron mesas de trabajo con las dependencias con el fin de explicar el procedimiento a realizar para cada caso.
En este mismo sentido y en el ejercicio de la depuración del presupuesto del proyecto 1125, una vez realizado el respectivo análisis de cada caso se solicitó la anulación de CDP que presentaban saldos sin ser utilizados. Fueron realizadas las respectivas solicitudes mediante memorandos 3-2019-35989, 3-2019-35988, 3-2019-35987, 3-2019-35985, 3-2019-35469, 3-2019-35152, 3-2019-34888, 3-2019-33305.
Se remiten todos los soportes que evidencias las gestiones mencionadas y que fueron producto del seguimiento financiero a las actividades del componente.</v>
          </cell>
          <cell r="ET223" t="str">
            <v>En el periodo noviembre no se presentaron retrasos o dificultadores asociados a la gestión de este indicador.</v>
          </cell>
          <cell r="EU223" t="str">
            <v>Desde la dependencia 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EV223">
            <v>1</v>
          </cell>
          <cell r="EW223" t="str">
            <v/>
          </cell>
          <cell r="EX223" t="str">
            <v>En el mes de diciembre el indicador:  “Unidad de Gerencia…" tenía programado un producto que dio avance a la magnitud del indicador, así:
1. Archivo “Informe unidad gerencia - 4 Trimestre 2019”, se consolidan los avances en la gestión y resultados obtenidos durante el tercer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III trimestre de 2019 desde la Meta Unidad de Gerencia Estratégica, correspondientes al sector movilidad.
Como aporte a la gestión se avanzó en varios aspectos de acuerdo con las actividades programadas en este periodo a través de los contratos de prestación de servicio del Despacho del Alcalde Mayor y del Secretario General de la Alcaldía Mayor de Bogotá, así:
Consolidación y estudio de los “Informes de Balance Estratégico” enviados por cada sector de la Administración Distrital, relacionados con los proyectos estratégicos desarrollados y por continuar, en este mismo sentido se han revisado informes de gestión y desarrollo institucional entregados por las entidades de la administración Distrital.
En el marco de la identificación y priorización de proyectos de APP, se ha venido realizando la coordinación para hacer el seguimiento a 113 proyectos de APP desde el 01 de enero de 2016 en 14 entidades del distrito capital: Departamento Administrativo de Defensa del Espacio Público -DADEP-, Instituto de Desarrollo Urbano -IDU-, TransMilenio -TM-, Secretaría de Movilidad- SDM-, Instituto Distrital de Recreación y Deporte -IDRD-, Secretaría de Salud -SDS-, Empresa de Renovación Urbana -ERU-, Secretaría General -SG-, Secretaría de Desarrollo Económico -SDDE-, Instituto Para La Economía Social -IPES, Unidad Administrativa de Servicios Públicos -UAESP-, Instituto Distrital de Turismo -IDT-, Secretaría de Educación -SDE- y Secretaría de Seguridad -SDS-.</v>
          </cell>
          <cell r="EY223" t="str">
            <v>En el periodo diciembre no se presentaron retrasos o dificultadores asociados a la gestión de este indicador.</v>
          </cell>
          <cell r="EZ223" t="str">
            <v>La Subsecretaría Técnica contribuyó al seguimiento y gestión en el marco de la ejecución de las actividades presupuestales específicamente en lo relacionado a la meta - Unidad de Gerencia Estratégica implementada, del proyecto de inversión 1125, a través de la cual se financia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FA223">
            <v>4</v>
          </cell>
          <cell r="FB223">
            <v>0</v>
          </cell>
          <cell r="FC223" t="str">
            <v>Cumple</v>
          </cell>
          <cell r="FD223" t="str">
            <v>Cumplido</v>
          </cell>
          <cell r="FE223" t="str">
            <v>Cumplido</v>
          </cell>
          <cell r="FF223" t="str">
            <v>Adecuado</v>
          </cell>
          <cell r="FG223" t="str">
            <v>Coherente</v>
          </cell>
          <cell r="FH223" t="str">
            <v>Concuerda</v>
          </cell>
          <cell r="FI223" t="str">
            <v>Concuerda</v>
          </cell>
          <cell r="FJ223" t="str">
            <v>Relación directa</v>
          </cell>
          <cell r="FK223" t="str">
            <v>Adecuado</v>
          </cell>
          <cell r="FL223" t="str">
            <v>Oportuna</v>
          </cell>
          <cell r="FM223" t="str">
            <v>C4- Se recomienda que el avance se especifique y se describa,pues no indica la consolidación del informe programado para el período. 
C6 - Se recomienda que el avance cualitativo relacione y especifique la actividad, producto o avance realizado. En este caso la consolidación del informe programado. 
Dentro de los beneficios no incluir las actividades a realizar, describir el impácto que genera realizarlas. 
Se subsana con memorando N° 3-2019-12360
Se registra el 25/04/2019</v>
          </cell>
          <cell r="FN223" t="str">
            <v>Luisa Fernanda Ortiz</v>
          </cell>
          <cell r="FO223" t="str">
            <v>Cumple</v>
          </cell>
          <cell r="FP223" t="str">
            <v>Cumplido</v>
          </cell>
          <cell r="FQ223" t="e">
            <v>#N/A</v>
          </cell>
          <cell r="FR223" t="str">
            <v>Adecuado</v>
          </cell>
          <cell r="FS223" t="str">
            <v>Coherente</v>
          </cell>
          <cell r="FT223" t="str">
            <v>Concuerda</v>
          </cell>
          <cell r="FU223" t="str">
            <v>Concuerda</v>
          </cell>
          <cell r="FV223" t="str">
            <v>Relación directa</v>
          </cell>
          <cell r="FW223" t="str">
            <v>Adecuado</v>
          </cell>
          <cell r="FX223" t="str">
            <v>Oportuna</v>
          </cell>
          <cell r="FY223" t="str">
            <v>El indicador se reportó adecuadamente durante el segundo trimestre, se acogieron las recomendaciones realizadas por la OAP, el reporte es coherente, suficiente, articulado, consistente y oportuno</v>
          </cell>
          <cell r="FZ223" t="str">
            <v>Luisa Fernanda Ortiz</v>
          </cell>
          <cell r="GA223" t="str">
            <v>Cumple</v>
          </cell>
          <cell r="GB223" t="str">
            <v>Cumplido</v>
          </cell>
          <cell r="GC223" t="e">
            <v>#N/A</v>
          </cell>
          <cell r="GD223" t="str">
            <v>Adecuado</v>
          </cell>
          <cell r="GE223" t="str">
            <v>Coherente</v>
          </cell>
          <cell r="GF223" t="str">
            <v>Concuerda</v>
          </cell>
          <cell r="GG223" t="str">
            <v>Concuerda</v>
          </cell>
          <cell r="GH223" t="str">
            <v>Relación directa</v>
          </cell>
          <cell r="GI223" t="str">
            <v>Adecuado</v>
          </cell>
          <cell r="GJ223" t="str">
            <v>Oportuna</v>
          </cell>
          <cell r="GK223">
            <v>0</v>
          </cell>
          <cell r="GL223" t="str">
            <v>Diego Daza</v>
          </cell>
          <cell r="GM223" t="str">
            <v>Cumple</v>
          </cell>
          <cell r="GN223" t="str">
            <v>Cumplido</v>
          </cell>
          <cell r="GO223" t="e">
            <v>#N/A</v>
          </cell>
          <cell r="GP223" t="str">
            <v>Adecuado</v>
          </cell>
          <cell r="GQ223" t="str">
            <v>Coherente</v>
          </cell>
          <cell r="GR223" t="str">
            <v>Concuerda</v>
          </cell>
          <cell r="GS223" t="str">
            <v>Concuerda</v>
          </cell>
          <cell r="GT223" t="str">
            <v>Relación directa</v>
          </cell>
          <cell r="GU223" t="str">
            <v>Adecuado</v>
          </cell>
          <cell r="GV223" t="str">
            <v>Oportuna</v>
          </cell>
          <cell r="GW223" t="str">
            <v>El reporte del indicador es adecuado, coherente, suficiente, articulado, consistente y oportuno, durante este periodo.</v>
          </cell>
          <cell r="GX223" t="str">
            <v>Diego Daza</v>
          </cell>
          <cell r="GY223">
            <v>0</v>
          </cell>
          <cell r="GZ223">
            <v>0</v>
          </cell>
          <cell r="HA223">
            <v>1</v>
          </cell>
          <cell r="HB223">
            <v>0</v>
          </cell>
          <cell r="HC223">
            <v>0</v>
          </cell>
          <cell r="HD223">
            <v>1</v>
          </cell>
          <cell r="HE223">
            <v>0</v>
          </cell>
          <cell r="HF223">
            <v>0</v>
          </cell>
          <cell r="HG223">
            <v>1</v>
          </cell>
          <cell r="HH223">
            <v>0</v>
          </cell>
          <cell r="HI223">
            <v>0</v>
          </cell>
          <cell r="HJ223">
            <v>1</v>
          </cell>
          <cell r="HK223">
            <v>4</v>
          </cell>
          <cell r="HL223">
            <v>0</v>
          </cell>
          <cell r="HM223">
            <v>0</v>
          </cell>
          <cell r="HN223">
            <v>1</v>
          </cell>
          <cell r="HO223">
            <v>0</v>
          </cell>
          <cell r="HP223">
            <v>0</v>
          </cell>
          <cell r="HQ223">
            <v>1</v>
          </cell>
          <cell r="HR223">
            <v>0</v>
          </cell>
          <cell r="HS223">
            <v>0</v>
          </cell>
          <cell r="HT223">
            <v>1</v>
          </cell>
          <cell r="HU223">
            <v>0</v>
          </cell>
          <cell r="HV223">
            <v>0</v>
          </cell>
          <cell r="HW223">
            <v>1</v>
          </cell>
          <cell r="HX223">
            <v>0.25</v>
          </cell>
          <cell r="HY223" t="str">
            <v>No Programó</v>
          </cell>
          <cell r="HZ223" t="str">
            <v>No Programó</v>
          </cell>
          <cell r="IA223">
            <v>1</v>
          </cell>
          <cell r="IB223">
            <v>1</v>
          </cell>
          <cell r="IC223">
            <v>1</v>
          </cell>
          <cell r="ID223">
            <v>1</v>
          </cell>
          <cell r="IE223">
            <v>1</v>
          </cell>
          <cell r="IF223">
            <v>1</v>
          </cell>
          <cell r="IG223">
            <v>1</v>
          </cell>
          <cell r="IH223">
            <v>1</v>
          </cell>
          <cell r="II223">
            <v>1</v>
          </cell>
          <cell r="IJ223">
            <v>1</v>
          </cell>
          <cell r="IK223">
            <v>1</v>
          </cell>
          <cell r="IL223">
            <v>1</v>
          </cell>
          <cell r="IM223">
            <v>1</v>
          </cell>
          <cell r="IN223">
            <v>1</v>
          </cell>
          <cell r="IP223">
            <v>0.33333333333333331</v>
          </cell>
          <cell r="IQ223">
            <v>0.33333333333333331</v>
          </cell>
          <cell r="IR223">
            <v>0.33333333333333331</v>
          </cell>
          <cell r="IS223">
            <v>1</v>
          </cell>
        </row>
        <row r="224">
          <cell r="A224" t="str">
            <v>10A</v>
          </cell>
          <cell r="B224" t="str">
            <v>Subsecretaría Técnica</v>
          </cell>
          <cell r="C224" t="str">
            <v>Subsecretaria Técnica</v>
          </cell>
          <cell r="D224" t="str">
            <v>Cristina Aristizabal Caballero</v>
          </cell>
          <cell r="E224" t="str">
            <v>P1 -  ÉTICA, BUEN GOBIERNO Y TRANSPARENCIA</v>
          </cell>
          <cell r="F224" t="str">
            <v>P1O5 Apoyar el desarrollo óptimo de los proyectos estratégicos, priorizados por el señor Alcalde.</v>
          </cell>
          <cell r="G224" t="str">
            <v>P1O5A2 Apoyar a la Secretaria Distrital de Planeación (SDP) en la consolidación de información y en el  seguimiento de los proyectos estratégicos priorizados por el Alcalde Mayor.</v>
          </cell>
          <cell r="H224" t="str">
            <v xml:space="preserve">Mantener Agenda Gubernamental articulada en el Distrito Capital </v>
          </cell>
          <cell r="I224" t="str">
            <v>Una agenda gubernamental articulada</v>
          </cell>
          <cell r="J224" t="str">
            <v>Informe trimestral con el avance de las actividades desarrolladas por la Agenda Gubernamental, en el marco del componente asociado a la Subsecretaría Técnica del proyecto "Fortalecimiento y modernización de la gestión pública distrital".</v>
          </cell>
          <cell r="K224" t="str">
            <v xml:space="preserve">  Informes trimestrales con el análisis del avance de las actividades que desarrolla la Agenda Gubernamental      </v>
          </cell>
          <cell r="L224" t="str">
            <v xml:space="preserve">Informes trimestrales con el análisis del avance de las actividades que desarrolla la Agenda Gubernamental </v>
          </cell>
          <cell r="M224">
            <v>0</v>
          </cell>
          <cell r="O224" t="str">
            <v>Una agenda gubernamental articulada</v>
          </cell>
          <cell r="P224" t="str">
            <v>Apoyar técnicamente el desarrollo de actividades dirigidas al fortalecimiento y modernizacion de la gestión pública distrital.
Coordinar la estrategia interna e interinstitucional, logística y de operaciones del despacho del Alcalde Mayor para llevar a cabo la articulación de la agenda gubernamental</v>
          </cell>
          <cell r="Q224"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cell r="R224" t="str">
            <v>Realizar seguimiento a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S224" t="str">
            <v>Constante</v>
          </cell>
          <cell r="T224" t="str">
            <v>Constante</v>
          </cell>
          <cell r="U224" t="str">
            <v>Número</v>
          </cell>
          <cell r="V224" t="str">
            <v>Eficacia</v>
          </cell>
          <cell r="W224" t="str">
            <v>Producto</v>
          </cell>
          <cell r="X224">
            <v>2016</v>
          </cell>
          <cell r="Y224">
            <v>0</v>
          </cell>
          <cell r="Z224">
            <v>2016</v>
          </cell>
          <cell r="AA224">
            <v>1</v>
          </cell>
          <cell r="AB224">
            <v>1</v>
          </cell>
          <cell r="AC224">
            <v>1</v>
          </cell>
          <cell r="AD224">
            <v>1</v>
          </cell>
          <cell r="AE224">
            <v>1</v>
          </cell>
          <cell r="AF224">
            <v>1</v>
          </cell>
          <cell r="AG224" t="str">
            <v>No Aplica</v>
          </cell>
          <cell r="AH224" t="str">
            <v>No Aplica</v>
          </cell>
          <cell r="AI224" t="str">
            <v>No Aplica</v>
          </cell>
          <cell r="AJ224">
            <v>1</v>
          </cell>
          <cell r="AK224">
            <v>1</v>
          </cell>
          <cell r="AL224">
            <v>1125</v>
          </cell>
          <cell r="AM224" t="str">
            <v>Fortalecimiento y modernización de la gestión pública distrital</v>
          </cell>
          <cell r="AN224" t="str">
            <v>No Aplica</v>
          </cell>
          <cell r="AO224" t="str">
            <v>No Aplica</v>
          </cell>
          <cell r="AP224" t="str">
            <v>No Aplica</v>
          </cell>
          <cell r="AQ224" t="str">
            <v>No Aplica</v>
          </cell>
          <cell r="AR224" t="str">
            <v>No Aplica</v>
          </cell>
          <cell r="AS224" t="str">
            <v>No Aplica</v>
          </cell>
          <cell r="AT224" t="str">
            <v>No Aplica</v>
          </cell>
          <cell r="AU224" t="str">
            <v>No Aplica</v>
          </cell>
          <cell r="AV224" t="str">
            <v>No Aplica</v>
          </cell>
          <cell r="AW224" t="str">
            <v>No Aplica</v>
          </cell>
          <cell r="AX224" t="str">
            <v>No Aplica</v>
          </cell>
          <cell r="AY224" t="str">
            <v>No Aplica</v>
          </cell>
          <cell r="AZ224" t="str">
            <v>No Aplica</v>
          </cell>
          <cell r="BA224" t="str">
            <v>No Aplica</v>
          </cell>
          <cell r="BB224" t="str">
            <v>No Aplica</v>
          </cell>
          <cell r="BC224" t="str">
            <v>No Aplica</v>
          </cell>
          <cell r="BD224" t="str">
            <v>No Aplica</v>
          </cell>
          <cell r="BE224" t="str">
            <v>No Aplica</v>
          </cell>
          <cell r="BF224" t="str">
            <v>No Aplica</v>
          </cell>
          <cell r="BG224" t="str">
            <v>No Aplica</v>
          </cell>
          <cell r="BH224" t="str">
            <v>2.1. Oportunidad</v>
          </cell>
          <cell r="BI224" t="str">
            <v>No Aplica</v>
          </cell>
          <cell r="BJ224" t="str">
            <v>No Aplica</v>
          </cell>
          <cell r="BK224" t="str">
            <v>No Aplica</v>
          </cell>
          <cell r="BL224" t="str">
            <v>No Aplica</v>
          </cell>
          <cell r="BM224" t="str">
            <v>Plan de Acción Proyecto de inversión 1125 Fortalecimiento y modernización de la gestión pública distritalOPORTUNIDAD contexto estrategico</v>
          </cell>
          <cell r="BN224" t="str">
            <v>Informe trimestral con el avance de las actividades desarrolladas por la Agenda Gubernamental, en el marco del componente asociado a la Subsecretaría Técnica del proyecto "Fortalecimiento y modernización de la gestión pública distrital".</v>
          </cell>
          <cell r="BO224" t="str">
            <v>Apoyar técnicamente el desarrollo de actividades dirigidas al fortalecimiento y modernizacion de la gestión pública distrital.
Coordinar la estrategia interna e interinstitucional, logística y de operaciones del despacho del Alcalde Mayor para llevar a cabo la articulación de la agenda gubernamental</v>
          </cell>
          <cell r="BP224" t="str">
            <v>Realizar seguimiento a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BQ224"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cell r="BR224" t="str">
            <v>Constante</v>
          </cell>
          <cell r="BS224">
            <v>1</v>
          </cell>
          <cell r="BT224">
            <v>0</v>
          </cell>
          <cell r="BU224">
            <v>0</v>
          </cell>
          <cell r="BV224">
            <v>1</v>
          </cell>
          <cell r="BW224">
            <v>0</v>
          </cell>
          <cell r="BX224">
            <v>0</v>
          </cell>
          <cell r="BY224">
            <v>1</v>
          </cell>
          <cell r="BZ224">
            <v>0</v>
          </cell>
          <cell r="CA224">
            <v>0</v>
          </cell>
          <cell r="CB224">
            <v>1</v>
          </cell>
          <cell r="CC224">
            <v>0</v>
          </cell>
          <cell r="CD224">
            <v>0</v>
          </cell>
          <cell r="CE224">
            <v>1</v>
          </cell>
          <cell r="CF224">
            <v>0</v>
          </cell>
          <cell r="CG224">
            <v>0</v>
          </cell>
          <cell r="CH224">
            <v>1</v>
          </cell>
          <cell r="CI224">
            <v>0</v>
          </cell>
          <cell r="CJ224">
            <v>0</v>
          </cell>
          <cell r="CK224">
            <v>1</v>
          </cell>
          <cell r="CL224">
            <v>0</v>
          </cell>
          <cell r="CM224">
            <v>0</v>
          </cell>
          <cell r="CN224">
            <v>1</v>
          </cell>
          <cell r="CO224">
            <v>0</v>
          </cell>
          <cell r="CP224">
            <v>0</v>
          </cell>
          <cell r="CQ224">
            <v>1</v>
          </cell>
          <cell r="CR224">
            <v>1</v>
          </cell>
          <cell r="CS224">
            <v>0</v>
          </cell>
          <cell r="CT224" t="str">
            <v/>
          </cell>
          <cell r="CU224" t="str">
            <v>En el indicador: “Agenda Gubernamental…"  para el mes de enero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CV224" t="str">
            <v>En el periodo enero no se presentaron retrasos o dificultadores asociados a la gestión de este indicador.</v>
          </cell>
          <cell r="CW224"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CX224">
            <v>0</v>
          </cell>
          <cell r="CY224" t="str">
            <v/>
          </cell>
          <cell r="CZ224" t="str">
            <v>En el indicador: “Agenda Gubernamental…"  para el mes de febrero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DA224" t="str">
            <v>En el periodo febrero no se presentaron retrasos o dificultadores asociados a la gestión de este indicador.</v>
          </cell>
          <cell r="DB224"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C224">
            <v>1</v>
          </cell>
          <cell r="DD224" t="str">
            <v/>
          </cell>
          <cell r="DE224" t="str">
            <v>En el indicador: “Agenda Gubernamental…"  para el mes de marzo se tenían programado producto que dio avance a la magnitud del indicador, así:
1. Archivo “Informe agenda gubernamental - I Trimestre 2019”,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Fueron puestas en marcha diferentes estrategias para servir de enlace entre la Administración Distrital y la comunidad. Se efectuó un seguimiento detallado a la ejecución y avances del contrato N° 559-2018 suscrito entre la Secretaria General y UNIÓN TEMPORAL DT-BANCA para la prestación de servicios de apoyo logístico.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DF224" t="str">
            <v>En el periodo marzo no se presentaron retrasos o dificultadores asociados a la gestión de este indicador.</v>
          </cell>
          <cell r="DG224"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H224">
            <v>0</v>
          </cell>
          <cell r="DI224" t="str">
            <v/>
          </cell>
          <cell r="DJ224" t="str">
            <v>En el indicador: “Agenda Gubernamental…"  para el mes de febrero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v>
          </cell>
          <cell r="DK224" t="str">
            <v>En el periodo abril no se presentaron retrasos o dificultadores asociados a la gestión de este indicador.</v>
          </cell>
          <cell r="DL224" t="str">
            <v>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M224">
            <v>0</v>
          </cell>
          <cell r="DN224" t="str">
            <v/>
          </cell>
          <cell r="DO224" t="str">
            <v>En el indicador: “Agenda Gubernamental…"  para el mes de mayo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4140000-559-2018) y de operaciones del despacho del Alcalde Mayor para llevar a cabo la articulación de la agenda gubernamental.</v>
          </cell>
          <cell r="DP224" t="str">
            <v>En el periodo mayo no se presentaron retrasos o dificultadores asociados a la gestión de este indicador.</v>
          </cell>
          <cell r="DQ224"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R224">
            <v>1</v>
          </cell>
          <cell r="DS224" t="str">
            <v/>
          </cell>
          <cell r="DT224" t="str">
            <v>En el indicador: “Agenda Gubernamental…"  para el mes de junio se tenían programado producto que dio avance a la magnitud del indicador, así:
1. Archivo “Informe agenda gubernamental - I Trimestre 2019”,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DU224" t="str">
            <v>En el periodo junio no se presentaron retrasos o dificultadores asociados a la gestión de este indicador.</v>
          </cell>
          <cell r="DV224" t="str">
            <v>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W224">
            <v>0</v>
          </cell>
          <cell r="DX224" t="str">
            <v/>
          </cell>
          <cell r="DY224" t="str">
            <v>En el indicador: “Agenda Gubernamental…"  para el mes de julio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v>
          </cell>
          <cell r="DZ224" t="str">
            <v>En el periodo julio no se presentaron retrasos o dificultadores asociados a la gestión de este indicador.</v>
          </cell>
          <cell r="EA224"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EB224">
            <v>0</v>
          </cell>
          <cell r="EC224" t="str">
            <v/>
          </cell>
          <cell r="ED224" t="str">
            <v>En el indicador: “Agenda Gubernamental…"  para el mes de agosto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v>
          </cell>
          <cell r="EE224" t="str">
            <v>En el periodo agosto no se presentaron retrasos o dificultadores asociados a la gestión de este indicador.</v>
          </cell>
          <cell r="EF224"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EG224">
            <v>1</v>
          </cell>
          <cell r="EH224" t="str">
            <v/>
          </cell>
          <cell r="EI224" t="str">
            <v>Para el mes de septiembre el indicador:  “Agenda Gubernamental…" tenía programado producto que da cuenta del avance a la magnitud del indicador, así:
1. Archivo “Informe agenda gubernamental - III Trimestre 2019”, mediante el cual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Durante este periodo respecto a la ejecución de los servicios prestados a la Secretaria General por asesores expertos y especializados, fueron proferidos conceptos jurídicos escritos mediante los cuales se absolvieron diferentes interrogantes formulados por la Secretaria General de la Alcaldía Mayor de Bogotá D.C. en diferentes temas en especial temas estratégicos como el proyecto nuevo CAD donde se resolvieron consultas puntuales formuladas desde la Secretaría General.
La estrategia interna, interinstitucional, logística y de operaciones del despacho del Alcalde Mayor es otro de los frentes que aborda el mantenimiento de la Agenda Gubernamental articulada. Al respecto, desde el comienzo de la actual administración la Secretaría General en el marco de sus funciones y contando con el apoyo de dependencias como la Oficina de Protocolo y la Secretaria Privada, han realizado diferentes actividades de apoyo al Despacho del Alcalde Mayor para operativizar su estrategia de relacionamiento interno y externo con las entidades para llevar a cabo todos aquellos planes, programas y proyectos definidos en el Plan de Desarrollo “Bogotá Mejor para Todos”.</v>
          </cell>
          <cell r="EJ224" t="str">
            <v>En el periodo septiembre no se presentaron retrasos o dificultadores asociados a la gestión de este indicador.</v>
          </cell>
          <cell r="EK224" t="str">
            <v>Desde la Subsecretaría Técnica se contribuyó al seguimiento y gestión en el marco de la ejecución de las actividades presupuestales específicamente en lo relacionado a la meta – Una agenda gubernamental articulada, del proyecto de inversión 1125, a través de la cual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EL224">
            <v>0</v>
          </cell>
          <cell r="EM224" t="str">
            <v/>
          </cell>
          <cell r="EN224" t="str">
            <v>En el indicador: “Agenda Gubernamental…"  para el mes de octubre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v>
          </cell>
          <cell r="EO224" t="str">
            <v>En el periodo octubre no se presentaron retrasos o dificultadores asociados a la gestión de este indicador.</v>
          </cell>
          <cell r="EP224"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v>
          </cell>
          <cell r="EQ224">
            <v>0</v>
          </cell>
          <cell r="ER224" t="str">
            <v/>
          </cell>
          <cell r="ES224" t="str">
            <v>En el mes objeto de reporte del indicador: “Agenda Gubernamental…"  para el mes de noviembre no se tenían programados productos que dieran avance a la magnitud del indicador.
Como aporte a la gestión se avanzó en varios aspectos de acuerdo con las actividades programadas en este periodo y se gestionó el seguimiento para el convenio N° 580-2017 suscrito con Transmilenio S.A., fue realizada solicitud de informe financiero final y reintegro de recursos sin ejecutar, mediante memorando No. 2-2019-30978.
Producto de lo anterior se realizó el seguimiento con Transmilenio S.A y las gestiones respectivas en la Secretaría General para identificar la ruta del reintegro de los recursos, donde tuvieron lugar mesas de trabajo con la Subdirección Financiera de la Secretaría General y teleconferencias con la tesorería y contadora de Transmilenio S.A. Donde se logró identificar, mediante confirmación de la Secretaría Distrital de Hacienda que el reintegro se realizaría mediante trasferencia electrónica y no mediante la utilización de formato único con código de barras como está establecido.
En el marco seguimiento para el convenio N° 582-2017 fue realizada solicitud de informe financiero final y reintegro de recursos sin ejecutar, mediante memorando No. 2-2019-30649. Así mismo se realizó la validación del componente financiero del borrador del acta de liquidación del convenio N° 582-2017
En el marco de apoyo a la supervisión en materia de APP, fue realizado el informe mensual de cupo de endeudamiento para el área financiera correspondiente al mes de octubre.
Así mismo con el fin de dar cumplimiento a lo requerido por el Director de Crédito Público mediante memorando No. 1-2019-25947, fue elaborado el informe de cupo de endeudamiento anual de los recursos de APP asignados a la Secretaría General, el cual fue remitido bajo memorando No. 2-2019-29307. En ese mismo sentido fueron atendidos los requerimientos adiciones generados por el Director de Crédito Público mediante correo electrónico.</v>
          </cell>
          <cell r="ET224" t="str">
            <v>En el periodo noviembre no se presentaron retrasos o dificultadores asociados a la gestión de este indicador.</v>
          </cell>
          <cell r="EU224" t="str">
            <v>Desde la dependencia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v>
          </cell>
          <cell r="EV224">
            <v>1</v>
          </cell>
          <cell r="EW224" t="str">
            <v/>
          </cell>
          <cell r="EX224" t="str">
            <v>En el mes de diciembre el indicador:  “Agenda Gubernamental…" tenía programado producto que da cuenta del avance a la magnitud del indicador, así:
1. Archivo “Informe agenda gubernamental - 4 Trimestre 2019”, mediante el cual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Durante este periodo respecto a la ejecución de los servicios prestados a la Secretaria General por asesores expertos y especializados, fueron proferidos conceptos jurídicos escritos mediante los cuales se absolvieron diferentes interrogantes formulados por la Secretaria General de la Alcaldía Mayor de Bogotá D.C. 
La estrategia interna, interinstitucional, logística y de operaciones del despacho del Alcalde Mayor es otro de los frentes que aborda el mantenimiento de la Agenda Gubernamental articulada. Al respecto, desde el comienzo de la actual administración la Secretaría General en el marco de sus funciones y contando con el apoyo de dependencias como la Oficina de Protocolo y la Secretaria Privada, han realizado diferentes actividades de apoyo al Despacho del Alcalde Mayor para operativizar su estrategia de relacionamiento interno y externo con las entidades para llevar a cabo todos aquellos planes, programas y proyectos definidos en el Plan de Desarrollo “Bogotá Mejor para Todos”.</v>
          </cell>
          <cell r="EY224" t="str">
            <v>En el periodo diciembre no se presentaron retrasos o dificultadores asociados a la gestión de este indicador.</v>
          </cell>
          <cell r="EZ224" t="str">
            <v>La Subsecretaría Técnica contribuyó al seguimiento y gestión en el marco de la ejecución de las actividades presupuestales específicamente en lo relacionado a la meta – Una agenda gubernamental articulada, del proyecto de inversión 1125, a través de la cual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v>
          </cell>
          <cell r="FA224">
            <v>4</v>
          </cell>
          <cell r="FB224">
            <v>0</v>
          </cell>
          <cell r="FC224" t="str">
            <v>Cumple</v>
          </cell>
          <cell r="FD224" t="str">
            <v>Cumplido</v>
          </cell>
          <cell r="FE224" t="str">
            <v>Cumplido</v>
          </cell>
          <cell r="FF224" t="str">
            <v>Adecuado</v>
          </cell>
          <cell r="FG224" t="str">
            <v>Coherente</v>
          </cell>
          <cell r="FH224" t="str">
            <v>Concuerda</v>
          </cell>
          <cell r="FI224" t="str">
            <v>Concuerda</v>
          </cell>
          <cell r="FJ224" t="str">
            <v>Relación directa</v>
          </cell>
          <cell r="FK224" t="str">
            <v>Adecuado</v>
          </cell>
          <cell r="FL224" t="str">
            <v>Oportuna</v>
          </cell>
          <cell r="FM224" t="str">
            <v>C4- Se recomienda que el avance se especifique y se describa,pues no indica la consolidación del informe programado para el período. 
C6 - Se recomienda que el avance cualitativo relacione y especifique la actividad, producto o avance realizado. En este caso la consolidación del informe programado. 
Dentro de los beneficios no incluir las actividades a realizar, describir el impácto que genera realizarlas. 
Se subsana con memorando N° 3-2019-12360
Se registra el 25/04/2019</v>
          </cell>
          <cell r="FN224" t="str">
            <v>Luisa Fernanda Ortiz</v>
          </cell>
          <cell r="FO224" t="str">
            <v>Cumple</v>
          </cell>
          <cell r="FP224" t="str">
            <v>Cumplido</v>
          </cell>
          <cell r="FQ224" t="e">
            <v>#N/A</v>
          </cell>
          <cell r="FR224" t="str">
            <v>Adecuado</v>
          </cell>
          <cell r="FS224" t="str">
            <v>Coherente</v>
          </cell>
          <cell r="FT224" t="str">
            <v>Concuerda</v>
          </cell>
          <cell r="FU224" t="str">
            <v>Concuerda</v>
          </cell>
          <cell r="FV224" t="str">
            <v>Relación directa</v>
          </cell>
          <cell r="FW224" t="str">
            <v>Adecuado</v>
          </cell>
          <cell r="FX224" t="str">
            <v>Oportuna</v>
          </cell>
          <cell r="FY224" t="str">
            <v>El indicador se reportó adecuadamente durante el segundo trimestre, se acogieron las recomendaciones realizadas por la OAP, el reporte es coherente, suficiente, articulado, consistente y oportuno</v>
          </cell>
          <cell r="FZ224" t="str">
            <v>Luisa Fernanda Ortiz</v>
          </cell>
          <cell r="GA224" t="str">
            <v>Cumple</v>
          </cell>
          <cell r="GB224" t="str">
            <v>Cumplido</v>
          </cell>
          <cell r="GC224" t="e">
            <v>#N/A</v>
          </cell>
          <cell r="GD224" t="str">
            <v>Adecuado</v>
          </cell>
          <cell r="GE224" t="str">
            <v>Coherente</v>
          </cell>
          <cell r="GF224" t="str">
            <v>Concuerda</v>
          </cell>
          <cell r="GG224" t="str">
            <v>Concuerda</v>
          </cell>
          <cell r="GH224" t="str">
            <v>Relación directa</v>
          </cell>
          <cell r="GI224" t="str">
            <v>Adecuado</v>
          </cell>
          <cell r="GJ224" t="str">
            <v>Oportuna</v>
          </cell>
          <cell r="GK224">
            <v>0</v>
          </cell>
          <cell r="GL224" t="str">
            <v>Diego Daza</v>
          </cell>
          <cell r="GM224" t="str">
            <v>Cumple</v>
          </cell>
          <cell r="GN224" t="str">
            <v>Cumplido</v>
          </cell>
          <cell r="GO224" t="e">
            <v>#N/A</v>
          </cell>
          <cell r="GP224" t="str">
            <v>Adecuado</v>
          </cell>
          <cell r="GQ224" t="str">
            <v>Coherente</v>
          </cell>
          <cell r="GR224" t="str">
            <v>Concuerda</v>
          </cell>
          <cell r="GS224" t="str">
            <v>Concuerda</v>
          </cell>
          <cell r="GT224" t="str">
            <v>Relación directa</v>
          </cell>
          <cell r="GU224" t="str">
            <v>Adecuado</v>
          </cell>
          <cell r="GV224" t="str">
            <v>Oportuna</v>
          </cell>
          <cell r="GW224" t="str">
            <v>El reporte del indicador es adecuado, coherente, suficiente, articulado, consistente y oportuno, durante este periodo.</v>
          </cell>
          <cell r="GX224" t="str">
            <v>Diego Daza</v>
          </cell>
          <cell r="GY224">
            <v>0</v>
          </cell>
          <cell r="GZ224">
            <v>0</v>
          </cell>
          <cell r="HA224">
            <v>1</v>
          </cell>
          <cell r="HB224">
            <v>0</v>
          </cell>
          <cell r="HC224">
            <v>0</v>
          </cell>
          <cell r="HD224">
            <v>1</v>
          </cell>
          <cell r="HE224">
            <v>0</v>
          </cell>
          <cell r="HF224">
            <v>0</v>
          </cell>
          <cell r="HG224">
            <v>1</v>
          </cell>
          <cell r="HH224">
            <v>0</v>
          </cell>
          <cell r="HI224">
            <v>0</v>
          </cell>
          <cell r="HJ224">
            <v>1</v>
          </cell>
          <cell r="HK224">
            <v>4</v>
          </cell>
          <cell r="HL224">
            <v>0</v>
          </cell>
          <cell r="HM224">
            <v>0</v>
          </cell>
          <cell r="HN224">
            <v>1</v>
          </cell>
          <cell r="HO224">
            <v>0</v>
          </cell>
          <cell r="HP224">
            <v>0</v>
          </cell>
          <cell r="HQ224">
            <v>1</v>
          </cell>
          <cell r="HR224">
            <v>0</v>
          </cell>
          <cell r="HS224">
            <v>0</v>
          </cell>
          <cell r="HT224">
            <v>1</v>
          </cell>
          <cell r="HU224">
            <v>0</v>
          </cell>
          <cell r="HV224">
            <v>0</v>
          </cell>
          <cell r="HW224">
            <v>1</v>
          </cell>
          <cell r="HX224">
            <v>0.25</v>
          </cell>
          <cell r="HY224" t="str">
            <v>No Programó</v>
          </cell>
          <cell r="HZ224" t="str">
            <v>No Programó</v>
          </cell>
          <cell r="IA224">
            <v>1</v>
          </cell>
          <cell r="IB224">
            <v>1</v>
          </cell>
          <cell r="IC224">
            <v>1</v>
          </cell>
          <cell r="ID224">
            <v>1</v>
          </cell>
          <cell r="IE224">
            <v>1</v>
          </cell>
          <cell r="IF224">
            <v>1</v>
          </cell>
          <cell r="IG224">
            <v>1</v>
          </cell>
          <cell r="IH224">
            <v>1</v>
          </cell>
          <cell r="II224">
            <v>1</v>
          </cell>
          <cell r="IJ224">
            <v>1</v>
          </cell>
          <cell r="IK224">
            <v>1</v>
          </cell>
          <cell r="IL224">
            <v>1</v>
          </cell>
          <cell r="IM224">
            <v>1</v>
          </cell>
          <cell r="IN224">
            <v>1</v>
          </cell>
          <cell r="IP224">
            <v>0.33333333333333331</v>
          </cell>
          <cell r="IQ224">
            <v>0.33333333333333331</v>
          </cell>
          <cell r="IR224">
            <v>0.33333333333333331</v>
          </cell>
          <cell r="IS224">
            <v>1</v>
          </cell>
        </row>
        <row r="225">
          <cell r="A225" t="str">
            <v>10I</v>
          </cell>
          <cell r="B225" t="str">
            <v>Subsecretaría Técnica</v>
          </cell>
          <cell r="C225" t="str">
            <v>Subsecretaria Técnica</v>
          </cell>
          <cell r="D225" t="str">
            <v>Cristina Aristizabal Caballero</v>
          </cell>
          <cell r="E225" t="str">
            <v>P1 -  ÉTICA, BUEN GOBIERNO Y TRANSPARENCIA</v>
          </cell>
          <cell r="F225" t="str">
            <v>P1O2 Fortalecer la capacidad de formulación, implementación y seguimiento, de la política pública de competencia de la Secretaría General; así como las estrategias y mecanismos de evaluación.</v>
          </cell>
          <cell r="G225" t="str">
            <v>P1O2A2 Realizar seguimiento a los resultados de los programas pertenecientes al Eje cuatro (4) "Gobierno Legítimo, Fortalecimiento Local y Eficiencia"</v>
          </cell>
          <cell r="H225" t="str">
            <v xml:space="preserve">Generar informes técnicos de coordinación de la Subsecretaria Técnica. </v>
          </cell>
          <cell r="I225" t="str">
            <v>Informes técnicos de coordinación de la Subsecretaria Técnica, generados.</v>
          </cell>
          <cell r="J225" t="str">
            <v xml:space="preserve">La Subsecretaría Técnica realiza informes trimestrales técnicos de orientación y coordinación con el fin de fortalecer y cumplir los objetivos misionales de la dependencia. </v>
          </cell>
          <cell r="K225" t="str">
            <v xml:space="preserve">  Informes trimestrales con la orientación y coordinación técnica de la Subsecretaría Técnica     </v>
          </cell>
          <cell r="L225" t="str">
            <v>Informes trimestrales con la orientación y coordinación técnica de la Subsecretaría Técnica</v>
          </cell>
          <cell r="M225">
            <v>0</v>
          </cell>
          <cell r="O225" t="str">
            <v>Informes de lineamientos y orientación (actas, informes, documentos insumo Su técnica, agenda y orden del día)</v>
          </cell>
          <cell r="P225" t="str">
            <v>* Desarrollo de cronograma.
* Asistencia a instancias.
* Monitoreo de aspectos relevantes.
* Desarrollo de informes, actas o registros.</v>
          </cell>
          <cell r="Q225" t="str">
            <v>Capeta Institucional Subsecretaria Técnica / Informe Gestión. En esta carpeta se tiene información consolidada así:
Actas.
Reporte presupuestal.
Listados de Asistencia.
Presentaciones.
Memorandos.
Informe Técnico.</v>
          </cell>
          <cell r="R225" t="str">
            <v>Consolidar en un documento técnico la gestión y lineamientos técnicos hacia las dependencias de la Subsecretaria Técnica y otras instancias en los diferentes escenarios que por obligación propia del cargo o por delegación del Secretario General, participa la Subsecretaria.</v>
          </cell>
          <cell r="S225" t="str">
            <v>Suma</v>
          </cell>
          <cell r="T225" t="str">
            <v>Suma</v>
          </cell>
          <cell r="U225" t="str">
            <v>Número</v>
          </cell>
          <cell r="V225" t="str">
            <v>Eficiencia</v>
          </cell>
          <cell r="W225" t="str">
            <v>Producto</v>
          </cell>
          <cell r="X225">
            <v>2018</v>
          </cell>
          <cell r="Y225">
            <v>0</v>
          </cell>
          <cell r="Z225">
            <v>2018</v>
          </cell>
          <cell r="AA225">
            <v>0</v>
          </cell>
          <cell r="AB225">
            <v>0</v>
          </cell>
          <cell r="AC225">
            <v>4</v>
          </cell>
          <cell r="AD225">
            <v>4</v>
          </cell>
          <cell r="AE225">
            <v>0</v>
          </cell>
          <cell r="AF225">
            <v>0</v>
          </cell>
          <cell r="AG225" t="str">
            <v>No Aplica</v>
          </cell>
          <cell r="AH225" t="str">
            <v>No Aplica</v>
          </cell>
          <cell r="AI225" t="str">
            <v>No Aplica</v>
          </cell>
          <cell r="AJ225">
            <v>1</v>
          </cell>
          <cell r="AK225" t="str">
            <v>No Aplica</v>
          </cell>
          <cell r="AL225" t="str">
            <v>No Aplica</v>
          </cell>
          <cell r="AM225" t="str">
            <v>No Aplica</v>
          </cell>
          <cell r="AN225" t="str">
            <v>No Aplica</v>
          </cell>
          <cell r="AO225" t="str">
            <v>No Aplica</v>
          </cell>
          <cell r="AP225" t="str">
            <v>No Aplica</v>
          </cell>
          <cell r="AQ225" t="str">
            <v>No Aplica</v>
          </cell>
          <cell r="AR225" t="str">
            <v>No Aplica</v>
          </cell>
          <cell r="AS225" t="str">
            <v>No Aplica</v>
          </cell>
          <cell r="AT225" t="str">
            <v>No Aplica</v>
          </cell>
          <cell r="AU225" t="str">
            <v>No Aplica</v>
          </cell>
          <cell r="AV225" t="str">
            <v>No Aplica</v>
          </cell>
          <cell r="AW225" t="str">
            <v>No Aplica</v>
          </cell>
          <cell r="AX225" t="str">
            <v>No Aplica</v>
          </cell>
          <cell r="AY225" t="str">
            <v>No Aplica</v>
          </cell>
          <cell r="AZ225" t="str">
            <v>No Aplica</v>
          </cell>
          <cell r="BA225" t="str">
            <v>No Aplica</v>
          </cell>
          <cell r="BB225" t="str">
            <v>No Aplica</v>
          </cell>
          <cell r="BC225" t="str">
            <v>No Aplica</v>
          </cell>
          <cell r="BD225" t="str">
            <v>No Aplica</v>
          </cell>
          <cell r="BE225" t="str">
            <v>No Aplica</v>
          </cell>
          <cell r="BF225" t="str">
            <v>No Aplica</v>
          </cell>
          <cell r="BG225" t="str">
            <v>No Aplica</v>
          </cell>
          <cell r="BH225" t="str">
            <v>No Aplica</v>
          </cell>
          <cell r="BI225" t="str">
            <v>No Aplica</v>
          </cell>
          <cell r="BJ225" t="str">
            <v>No Aplica</v>
          </cell>
          <cell r="BK225" t="str">
            <v>No Aplica</v>
          </cell>
          <cell r="BL225" t="str">
            <v>No Aplica</v>
          </cell>
          <cell r="BM225" t="str">
            <v xml:space="preserve">Plan de Acción </v>
          </cell>
          <cell r="BN225" t="str">
            <v xml:space="preserve">La Subsecretaría Técnica realiza informes trimestrales técnicos de orientación y coordinación con el fin de fortalecer y cumplir los objetivos misionales de la dependencia. </v>
          </cell>
          <cell r="BO225" t="str">
            <v>* Desarrollo de cronograma.
* Asistencia a instancias.
* Monitoreo de aspectos relevantes.
* Desarrollo de informes, actas o registros.</v>
          </cell>
          <cell r="BP225" t="str">
            <v>Consolidar en un documento técnico la gestión y lineamientos técnicos hacia las dependencias de la Subsecretaria Técnica y otras instancias en los diferentes escenarios que por obligación propia del cargo o por delegación del Secretario General, participa la Subsecretaria.</v>
          </cell>
          <cell r="BQ225" t="str">
            <v>Capeta Institucional Subsecretaria Técnica / Informe Gestión. En esta carpeta se tiene información consolidada así:
Actas.
Reporte presupuestal.
Listados de Asistencia.
Presentaciones.
Memorandos.
Informe Técnico.</v>
          </cell>
          <cell r="BR225" t="str">
            <v>Suma</v>
          </cell>
          <cell r="BS225">
            <v>4</v>
          </cell>
          <cell r="BT225">
            <v>0</v>
          </cell>
          <cell r="BU225">
            <v>0</v>
          </cell>
          <cell r="BV225">
            <v>1</v>
          </cell>
          <cell r="BW225">
            <v>0</v>
          </cell>
          <cell r="BX225">
            <v>0</v>
          </cell>
          <cell r="BY225">
            <v>1</v>
          </cell>
          <cell r="BZ225">
            <v>0</v>
          </cell>
          <cell r="CA225">
            <v>0</v>
          </cell>
          <cell r="CB225">
            <v>1</v>
          </cell>
          <cell r="CC225">
            <v>0</v>
          </cell>
          <cell r="CD225">
            <v>0</v>
          </cell>
          <cell r="CE225">
            <v>1</v>
          </cell>
          <cell r="CF225">
            <v>0</v>
          </cell>
          <cell r="CG225">
            <v>0</v>
          </cell>
          <cell r="CH225">
            <v>1</v>
          </cell>
          <cell r="CI225">
            <v>0</v>
          </cell>
          <cell r="CJ225">
            <v>0</v>
          </cell>
          <cell r="CK225">
            <v>1</v>
          </cell>
          <cell r="CL225">
            <v>0</v>
          </cell>
          <cell r="CM225">
            <v>0</v>
          </cell>
          <cell r="CN225">
            <v>1</v>
          </cell>
          <cell r="CO225">
            <v>0</v>
          </cell>
          <cell r="CP225">
            <v>0</v>
          </cell>
          <cell r="CQ225">
            <v>1</v>
          </cell>
          <cell r="CR225">
            <v>4</v>
          </cell>
          <cell r="CS225">
            <v>0</v>
          </cell>
          <cell r="CT225" t="str">
            <v/>
          </cell>
          <cell r="CU225" t="str">
            <v>En el indicador: “Informes técnicos de coordinación…"  para el mes de enero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CV225" t="str">
            <v>En el periodo enero no se presentaron retrasos o dificultadores asociados a la gestión de este indicador.</v>
          </cell>
          <cell r="CW225"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CX225">
            <v>0</v>
          </cell>
          <cell r="CY225" t="str">
            <v/>
          </cell>
          <cell r="CZ225" t="str">
            <v>En el indicador: “Informes técnicos de coordinación…"  para el mes de febrero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DA225" t="str">
            <v>En el periodo febrero no se presentaron retrasos o dificultadores asociados a la gestión de este indicador.</v>
          </cell>
          <cell r="DB225"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DC225">
            <v>1</v>
          </cell>
          <cell r="DD225" t="str">
            <v/>
          </cell>
          <cell r="DE225" t="str">
            <v>En el indicador: "Informes técnicos de coordinación…" para el mes de marzo se tenían programado producto que dio avance a la magnitud del indicador, así:
1. Archivo “Informe de Orientación y Coordinación ST - 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DF225" t="str">
            <v>En el periodo marzo no se presentaron retrasos o dificultadores asociados a la gestión de este indicador.</v>
          </cell>
          <cell r="DG225"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DH225">
            <v>0</v>
          </cell>
          <cell r="DI225" t="str">
            <v/>
          </cell>
          <cell r="DJ225" t="str">
            <v>En el indicador: “Informes técnicos de coordinación…"  para el mes de abril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DK225" t="str">
            <v>En el periodo abril no se presentaron retrasos o dificultadores asociados a la gestión de este indicador.</v>
          </cell>
          <cell r="DL225"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DM225">
            <v>0</v>
          </cell>
          <cell r="DN225" t="str">
            <v/>
          </cell>
          <cell r="DO225" t="str">
            <v>En el indicador: “Informes técnicos de coordinación…"  para el mes de mayo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DP225" t="str">
            <v>En el periodo mayo no se presentaron retrasos o dificultadores asociados a la gestión de este indicador.</v>
          </cell>
          <cell r="DQ225"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DR225">
            <v>1</v>
          </cell>
          <cell r="DS225" t="str">
            <v/>
          </cell>
          <cell r="DT225" t="str">
            <v>En el indicador: "Informes técnicos de coordinación…" para el mes de junio se tenían programado producto que dio avance a la magnitud del indicador, así:
1. Archivo “Informe de Orientación y Coordinación ST - II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DU225" t="str">
            <v>En el periodo junio no se presentaron retrasos o dificultadores asociados a la gestión de este indicador.</v>
          </cell>
          <cell r="DV225"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DW225">
            <v>0</v>
          </cell>
          <cell r="DX225" t="str">
            <v/>
          </cell>
          <cell r="DY225" t="str">
            <v>En el indicador: “Informes técnicos de coordinación…"  para el mes de julio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DZ225" t="str">
            <v>En el periodo julio no se presentaron retrasos o dificultadores asociados a la gestión de este indicador.</v>
          </cell>
          <cell r="EA225"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EB225">
            <v>0</v>
          </cell>
          <cell r="EC225" t="str">
            <v/>
          </cell>
          <cell r="ED225" t="str">
            <v>En el indicador: “Informes técnicos de coordinación…"  para el mes de agosto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o de gestión de las dependencias que hacen parte de la Subsecretaria Técnica.</v>
          </cell>
          <cell r="EE225" t="str">
            <v>En el periodo agosto no se presentaron retrasos o dificultadores asociados a la gestión de este indicador.</v>
          </cell>
          <cell r="EF225"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EG225">
            <v>1</v>
          </cell>
          <cell r="EH225" t="str">
            <v/>
          </cell>
          <cell r="EI225" t="str">
            <v>Para el mes de septiembre en el indicador: "Informes técnicos de coordinación…" se tenía programado un producto que dio cuenta del avance a la magnitud del indicador, así:
1. Archivo “Informe de Orientación y Coordinación ST - III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EJ225" t="str">
            <v>En el periodo septiembre no se presentaron retrasos o dificultadores asociados a la gestión de este indicador.</v>
          </cell>
          <cell r="EK225" t="str">
            <v>Desde la Subsecretaria Técnica se ha venido participando y contribuyendo en las instancias que por obligación propia del cargo o por delegación del Secretario General, se aportó al desarrollo de los objetivos planteados en el Plan Distrital de Desarrollo, para documentar el avance se presenta el reporte mensual de asistencias y documentos relevantes asociados a la gestión de la Subsecretaria Técnica en lo relacionado con este indicador.</v>
          </cell>
          <cell r="EL225">
            <v>0</v>
          </cell>
          <cell r="EM225" t="str">
            <v/>
          </cell>
          <cell r="EN225" t="str">
            <v>En el indicador: “Informes técnicos de coordinación…"  para el mes de agosto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No 1125 y 1090 de la Subsecretaria Técnica o sus depedencias.
2. Monitoreo y asistencia a instancias de coordinación delegadas o pactadas con el Secretario General.
3. Monitoreo y seguimiento de aspectos relevantes o de cumplimiento normativo o de gestión de las dependencias que hacen parte de la Subsecretaria Técnica.</v>
          </cell>
          <cell r="EO225" t="str">
            <v>En el periodo octubre no se presentaron retrasos o dificultadores asociados a la gestión de este indicador.</v>
          </cell>
          <cell r="EP225"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EQ225">
            <v>0</v>
          </cell>
          <cell r="ER225" t="str">
            <v/>
          </cell>
          <cell r="ES225" t="str">
            <v>Para este periodo en el indicador: “Informes técnicos de coordinación…"  para el mes de noviembre no se tenían programados productos que dieran avance a la magnitud del indicador.
Como aporte a la gestión se avanzó en varios aspectos de acuerdo con las actividades programadas en este periodo, así:
1. Desarrollo de la Programación y seguimiento al cumplimiento del cronograma de aspectos estratégicos y presupuestales asociados a los proyectos de inversión No 1125 y 1090 de la Subsecretaria Técnica o sus dependencias.
2. Monitoreo y asistencia a instancias de coordinación delegadas o pactadas con el Secretario General.
3. Monitoreo y seguimiento de aspectos relevantes o de cumplimiento normativo o de gestión de las dependencias que hacen parte de la Subsecretaria Técnica.</v>
          </cell>
          <cell r="ET225" t="str">
            <v>En el periodo noviembre no se presentaron retrasos o dificultadores asociados a la gestión de este indicador.</v>
          </cell>
          <cell r="EU225" t="str">
            <v>Este indicador da cuenta de la gestión realizada por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EV225">
            <v>1</v>
          </cell>
          <cell r="EW225" t="str">
            <v/>
          </cell>
          <cell r="EX225" t="str">
            <v>Para el mes de diciembre en el indicador: "Informes técnicos de coordinación…" se tenía programado un producto que dio cuenta del avance a la magnitud del indicador, así:
1. Archivo “Informe de Orientación y Coordinación ST - IV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con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EY225" t="str">
            <v>En el periodo diciembre no se presentaron retrasos o dificultadores asociados a la gestión de este indicador.</v>
          </cell>
          <cell r="EZ225" t="str">
            <v>La Subsecretaria Técnica ha participado y contribuido en las instancias que por obligación propia del cargo o por delegación del Secretario General, se aportó al desarrollo de los objetivos planteados en el Plan Distrital de Desarrollo, para documentar el avance se presenta el reporte mensual de asistencias y documentos relevantes asociados a la gestión de la Subsecretaria Técnica en lo relacionado con este indicador.</v>
          </cell>
          <cell r="FA225">
            <v>4</v>
          </cell>
          <cell r="FB225">
            <v>0</v>
          </cell>
          <cell r="FC225" t="str">
            <v>Cumple</v>
          </cell>
          <cell r="FD225" t="str">
            <v>Cumplido</v>
          </cell>
          <cell r="FE225" t="str">
            <v>Cumplido</v>
          </cell>
          <cell r="FF225" t="str">
            <v>Adecuado</v>
          </cell>
          <cell r="FG225" t="str">
            <v>Coherente</v>
          </cell>
          <cell r="FH225" t="str">
            <v>Concuerda</v>
          </cell>
          <cell r="FI225" t="str">
            <v>Concuerda</v>
          </cell>
          <cell r="FJ225" t="str">
            <v>Relación directa</v>
          </cell>
          <cell r="FK225" t="str">
            <v>Adecuado</v>
          </cell>
          <cell r="FL225" t="str">
            <v>Oportuna</v>
          </cell>
          <cell r="FM225" t="str">
            <v>C4- Se recomienda que el avance se especifique y se describa,pues no indica la consolidación del informe programado para el período. 
C5- El indicador describe un informe técnico de coordinación y el avance cualitativo describe otro tipo de actividades sin relacionar el principal. 
C6 - Se recomienda que el avance cualitativo relacione y especifique la actividad, producto o avance realizado. En este caso la consolidación del informe programado. 
Dentro de los beneficios no incluir las actividades a realizar, describir el impácto que genera realizarlas. 
C8- No se describen dentro del avance cualitativo las actividades programadas, se reflejan otro tipo de acciones. 
Se subsana con memorando N° 3-2019-12360
Se registra el 25/04/2019</v>
          </cell>
          <cell r="FN225" t="str">
            <v>Luisa Fernanda Ortiz</v>
          </cell>
          <cell r="FO225" t="str">
            <v>Cumple</v>
          </cell>
          <cell r="FP225" t="str">
            <v>Cumplido</v>
          </cell>
          <cell r="FQ225" t="e">
            <v>#N/A</v>
          </cell>
          <cell r="FR225" t="str">
            <v>Adecuado</v>
          </cell>
          <cell r="FS225" t="str">
            <v>Coherente</v>
          </cell>
          <cell r="FT225" t="str">
            <v>Concuerda</v>
          </cell>
          <cell r="FU225" t="str">
            <v>Concuerda</v>
          </cell>
          <cell r="FV225" t="str">
            <v>Relación directa</v>
          </cell>
          <cell r="FW225" t="str">
            <v>Adecuado</v>
          </cell>
          <cell r="FX225" t="str">
            <v>Oportuna</v>
          </cell>
          <cell r="FY225" t="str">
            <v>El indicador se reportó adecuadamente durante el segundo trimestre, se acogieron las recomendaciones realizadas por la OAP, el reporte es coherente, suficiente, articulado, consistente y oportuno</v>
          </cell>
          <cell r="FZ225" t="str">
            <v>Luisa Fernanda Ortiz</v>
          </cell>
          <cell r="GA225" t="str">
            <v>Cumple</v>
          </cell>
          <cell r="GB225" t="str">
            <v>Cumplido</v>
          </cell>
          <cell r="GC225" t="e">
            <v>#N/A</v>
          </cell>
          <cell r="GD225" t="str">
            <v>Adecuado</v>
          </cell>
          <cell r="GE225" t="str">
            <v>Coherente</v>
          </cell>
          <cell r="GF225" t="str">
            <v>Concuerda</v>
          </cell>
          <cell r="GG225" t="str">
            <v>Concuerda</v>
          </cell>
          <cell r="GH225" t="str">
            <v>Relación directa</v>
          </cell>
          <cell r="GI225" t="str">
            <v>Adecuado</v>
          </cell>
          <cell r="GJ225" t="str">
            <v>Oportuna</v>
          </cell>
          <cell r="GK225">
            <v>0</v>
          </cell>
          <cell r="GL225" t="str">
            <v>Diego Daza</v>
          </cell>
          <cell r="GM225" t="str">
            <v>Cumple</v>
          </cell>
          <cell r="GN225" t="str">
            <v>Cumplido</v>
          </cell>
          <cell r="GO225" t="e">
            <v>#N/A</v>
          </cell>
          <cell r="GP225" t="str">
            <v>Adecuado</v>
          </cell>
          <cell r="GQ225" t="str">
            <v>Coherente</v>
          </cell>
          <cell r="GR225" t="str">
            <v>Concuerda</v>
          </cell>
          <cell r="GS225" t="str">
            <v>Concuerda</v>
          </cell>
          <cell r="GT225" t="str">
            <v>Relación directa</v>
          </cell>
          <cell r="GU225" t="str">
            <v>Adecuado</v>
          </cell>
          <cell r="GV225" t="str">
            <v>Oportuna</v>
          </cell>
          <cell r="GW225" t="str">
            <v>El reporte del indicador es adecuado, coherente, suficiente, articulado, consistente y oportuno, durante este periodo.</v>
          </cell>
          <cell r="GX225" t="str">
            <v>Diego Daza</v>
          </cell>
          <cell r="GY225">
            <v>0</v>
          </cell>
          <cell r="GZ225">
            <v>0</v>
          </cell>
          <cell r="HA225">
            <v>1</v>
          </cell>
          <cell r="HB225">
            <v>0</v>
          </cell>
          <cell r="HC225">
            <v>0</v>
          </cell>
          <cell r="HD225">
            <v>1</v>
          </cell>
          <cell r="HE225">
            <v>0</v>
          </cell>
          <cell r="HF225">
            <v>0</v>
          </cell>
          <cell r="HG225">
            <v>1</v>
          </cell>
          <cell r="HH225">
            <v>0</v>
          </cell>
          <cell r="HI225">
            <v>0</v>
          </cell>
          <cell r="HJ225">
            <v>1</v>
          </cell>
          <cell r="HK225">
            <v>4</v>
          </cell>
          <cell r="HL225">
            <v>0</v>
          </cell>
          <cell r="HM225">
            <v>0</v>
          </cell>
          <cell r="HN225">
            <v>0.25</v>
          </cell>
          <cell r="HO225">
            <v>0</v>
          </cell>
          <cell r="HP225">
            <v>0</v>
          </cell>
          <cell r="HQ225">
            <v>0.25</v>
          </cell>
          <cell r="HR225">
            <v>0</v>
          </cell>
          <cell r="HS225">
            <v>0</v>
          </cell>
          <cell r="HT225">
            <v>0.25</v>
          </cell>
          <cell r="HU225">
            <v>0</v>
          </cell>
          <cell r="HV225">
            <v>0</v>
          </cell>
          <cell r="HW225">
            <v>0.25</v>
          </cell>
          <cell r="HX225">
            <v>1</v>
          </cell>
          <cell r="HY225" t="str">
            <v>No Programó</v>
          </cell>
          <cell r="HZ225" t="str">
            <v>No Programó</v>
          </cell>
          <cell r="IA225">
            <v>1</v>
          </cell>
          <cell r="IB225">
            <v>1</v>
          </cell>
          <cell r="IC225">
            <v>1</v>
          </cell>
          <cell r="ID225">
            <v>1</v>
          </cell>
          <cell r="IE225">
            <v>1</v>
          </cell>
          <cell r="IF225">
            <v>1</v>
          </cell>
          <cell r="IG225">
            <v>1</v>
          </cell>
          <cell r="IH225">
            <v>1</v>
          </cell>
          <cell r="II225">
            <v>1</v>
          </cell>
          <cell r="IJ225">
            <v>1</v>
          </cell>
          <cell r="IK225">
            <v>1</v>
          </cell>
          <cell r="IL225">
            <v>1</v>
          </cell>
          <cell r="IM225">
            <v>1</v>
          </cell>
          <cell r="IN225">
            <v>1</v>
          </cell>
          <cell r="IP225">
            <v>0.25</v>
          </cell>
          <cell r="IQ225">
            <v>0.5</v>
          </cell>
          <cell r="IR225">
            <v>0.75</v>
          </cell>
          <cell r="IS225">
            <v>1</v>
          </cell>
        </row>
        <row r="226">
          <cell r="A226" t="str">
            <v>10J</v>
          </cell>
          <cell r="B226" t="str">
            <v>Subsecretaría Técnica</v>
          </cell>
          <cell r="C226" t="str">
            <v>Subsecretaria Técnica</v>
          </cell>
          <cell r="D226" t="str">
            <v>Cristina Aristizabal Caballero</v>
          </cell>
          <cell r="E226" t="str">
            <v>P1 -  ÉTICA, BUEN GOBIERNO Y TRANSPARENCIA</v>
          </cell>
          <cell r="F226" t="str">
            <v>P1O2 Fortalecer la capacidad de formulación, implementación y seguimiento, de la política pública de competencia de la Secretaría General; así como las estrategias y mecanismos de evaluación.</v>
          </cell>
          <cell r="G226" t="str">
            <v>P1O2A2 Realizar seguimiento a los resultados de los programas pertenecientes al Eje cuatro (4) "Gobierno Legítimo, Fortalecimiento Local y Eficiencia"</v>
          </cell>
          <cell r="H226" t="str">
            <v>Cumplimiento mayor al 90% de los indicadores de política pública, respecto a la programación establecida.</v>
          </cell>
          <cell r="I226" t="str">
            <v>Índice de cumplimiento programado de los indicadores de política pública</v>
          </cell>
          <cell r="J226" t="str">
            <v xml:space="preserve">Índice compuesto por el nivel de cumplimiento del plan de trabajo desarrollado por los responsables de las Políticas Públicas a cargo de la Secretaria General. Este se componente del desarrollo del ciclo de formulación e implementación de las políticas públicas de la Secretaría Distrital de Planeación. </v>
          </cell>
          <cell r="K226" t="str">
            <v xml:space="preserve">  Promedio de cumplimiento programado en los indicadores de política pública.     </v>
          </cell>
          <cell r="L226" t="str">
            <v>Promedio de cumplimiento programado en los indicadores de política pública.</v>
          </cell>
          <cell r="M226">
            <v>0</v>
          </cell>
          <cell r="O226" t="str">
            <v>Cumplimiento de planes de trabajo de las políticas públicas que son responsabilidad de la Secretaria General</v>
          </cell>
          <cell r="P226" t="str">
            <v xml:space="preserve">* Adelantar las gestiones para el monitoreo y cumplimiento de las fases propuestas
* Monitorear el plan de implementación de la políticas públicas a cargo de la Secretaria General </v>
          </cell>
          <cell r="Q226" t="str">
            <v>Capeta Institucional Subsecretaria Técnica / Gestión Política. En esta carpeta se tiene información consolidada de la gestión del eje, así:
Actas.
Listados de Asistencia.
Presentaciones.
Memorandos.
Documentos de gestión.</v>
          </cell>
          <cell r="R226" t="str">
            <v>Contribuir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S226" t="str">
            <v>Creciente</v>
          </cell>
          <cell r="T226" t="str">
            <v>Creciente</v>
          </cell>
          <cell r="U226" t="str">
            <v>Porcentaje</v>
          </cell>
          <cell r="V226" t="str">
            <v>Eficiencia</v>
          </cell>
          <cell r="W226" t="str">
            <v>Resultado</v>
          </cell>
          <cell r="X226">
            <v>2018</v>
          </cell>
          <cell r="Y226">
            <v>0</v>
          </cell>
          <cell r="Z226">
            <v>2018</v>
          </cell>
          <cell r="AA226">
            <v>0</v>
          </cell>
          <cell r="AB226">
            <v>0</v>
          </cell>
          <cell r="AC226">
            <v>0.9</v>
          </cell>
          <cell r="AD226">
            <v>0.95</v>
          </cell>
          <cell r="AE226">
            <v>0.95</v>
          </cell>
          <cell r="AF226">
            <v>0</v>
          </cell>
          <cell r="AG226" t="str">
            <v>No Aplica</v>
          </cell>
          <cell r="AH226" t="str">
            <v>No Aplica</v>
          </cell>
          <cell r="AI226" t="str">
            <v>No Aplica</v>
          </cell>
          <cell r="AJ226">
            <v>1</v>
          </cell>
          <cell r="AK226" t="str">
            <v>No Aplica</v>
          </cell>
          <cell r="AL226" t="str">
            <v>No Aplica</v>
          </cell>
          <cell r="AM226" t="str">
            <v>No Aplica</v>
          </cell>
          <cell r="AN226">
            <v>1</v>
          </cell>
          <cell r="AO226" t="str">
            <v>Gestión de políticas públicas distritales</v>
          </cell>
          <cell r="AP226" t="str">
            <v>No Aplica</v>
          </cell>
          <cell r="AQ226" t="str">
            <v>No Aplica</v>
          </cell>
          <cell r="AR226" t="str">
            <v>No Aplica</v>
          </cell>
          <cell r="AS226" t="str">
            <v>No Aplica</v>
          </cell>
          <cell r="AT226" t="str">
            <v>No Aplica</v>
          </cell>
          <cell r="AU226" t="str">
            <v>No Aplica</v>
          </cell>
          <cell r="AV226">
            <v>1</v>
          </cell>
          <cell r="AW226" t="str">
            <v>No Aplica</v>
          </cell>
          <cell r="AX226" t="str">
            <v>No Aplica</v>
          </cell>
          <cell r="AY226" t="str">
            <v>No Aplica</v>
          </cell>
          <cell r="AZ226" t="str">
            <v>No Aplica</v>
          </cell>
          <cell r="BA226" t="str">
            <v>No Aplica</v>
          </cell>
          <cell r="BB226" t="str">
            <v>No Aplica</v>
          </cell>
          <cell r="BC226" t="str">
            <v>No Aplica</v>
          </cell>
          <cell r="BD226">
            <v>1</v>
          </cell>
          <cell r="BE226" t="str">
            <v>No Aplica</v>
          </cell>
          <cell r="BF226" t="str">
            <v>No Aplica</v>
          </cell>
          <cell r="BG226" t="str">
            <v>No Aplica</v>
          </cell>
          <cell r="BH226" t="str">
            <v>No Aplica</v>
          </cell>
          <cell r="BI226" t="str">
            <v>No Aplica</v>
          </cell>
          <cell r="BJ226" t="str">
            <v>No Aplica</v>
          </cell>
          <cell r="BK226" t="str">
            <v>No Aplica</v>
          </cell>
          <cell r="BL226" t="str">
            <v>No Aplica</v>
          </cell>
          <cell r="BM226" t="str">
            <v>Plan de Acción SGCGestión de políticas públicas distritalesPINARPLAN ESTRATÉGICO DE TECNOLOGÍAS DE INFORMACIÓN Y LAS COMUNICACIONES (PETI)</v>
          </cell>
          <cell r="BN226" t="str">
            <v xml:space="preserve">Índice compuesto por el nivel de cumplimiento del plan de trabajo desarrollado por los responsables de las Políticas Públicas a cargo de la Secretaria General. Este se componente del desarrollo del ciclo de formulación e implementación de las políticas públicas de la Secretaría Distrital de Planeación. </v>
          </cell>
          <cell r="BO226" t="str">
            <v xml:space="preserve">* Adelantar las gestiones para el monitoreo y cumplimiento de las fases propuestas
* Monitorear el plan de implementación de la políticas públicas a cargo de la Secretaria General </v>
          </cell>
          <cell r="BP226" t="str">
            <v>Contribuir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BQ226" t="str">
            <v>Capeta Institucional Subsecretaria Técnica / Gestión Política. En esta carpeta se tiene información consolidada de la gestión del eje, así:
Actas.
Listados de Asistencia.
Presentaciones.
Memorandos.
Documentos de gestión.</v>
          </cell>
          <cell r="BR226" t="str">
            <v>Creciente</v>
          </cell>
          <cell r="BS226">
            <v>0.95</v>
          </cell>
          <cell r="BT226">
            <v>0.9</v>
          </cell>
          <cell r="BU226">
            <v>0.9</v>
          </cell>
          <cell r="BV226">
            <v>0.9</v>
          </cell>
          <cell r="BW226">
            <v>0.9</v>
          </cell>
          <cell r="BX226">
            <v>0.9</v>
          </cell>
          <cell r="BY226">
            <v>0.9</v>
          </cell>
          <cell r="BZ226">
            <v>0.93</v>
          </cell>
          <cell r="CA226">
            <v>0.93</v>
          </cell>
          <cell r="CB226">
            <v>0.93</v>
          </cell>
          <cell r="CC226">
            <v>0.94</v>
          </cell>
          <cell r="CD226">
            <v>0.94</v>
          </cell>
          <cell r="CE226">
            <v>0.95</v>
          </cell>
          <cell r="CF226">
            <v>0.9</v>
          </cell>
          <cell r="CG226">
            <v>0.9</v>
          </cell>
          <cell r="CH226">
            <v>0.9</v>
          </cell>
          <cell r="CI226">
            <v>0.9</v>
          </cell>
          <cell r="CJ226">
            <v>0.9</v>
          </cell>
          <cell r="CK226">
            <v>0.9</v>
          </cell>
          <cell r="CL226">
            <v>0.93</v>
          </cell>
          <cell r="CM226">
            <v>0.93</v>
          </cell>
          <cell r="CN226">
            <v>0.93</v>
          </cell>
          <cell r="CO226">
            <v>0.94</v>
          </cell>
          <cell r="CP226">
            <v>0.94</v>
          </cell>
          <cell r="CQ226">
            <v>0.95</v>
          </cell>
          <cell r="CR226">
            <v>0.95</v>
          </cell>
          <cell r="CS226">
            <v>1</v>
          </cell>
          <cell r="CT226">
            <v>0.9</v>
          </cell>
          <cell r="CU226" t="str">
            <v>En el indicador: “… indicadores de política pública " para el mes de enero se tenían programado el seguimiento al cumplimiento de los planes de acción de las políticas públicas a cado de la Secretaría General, el producto que dio avance a la magnitud del indicador en una matriz de cumplimiento, así:
1. Matriz consolidada – ENE, en este periodo no se tenia productos pactados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tenia previstas actividades durante el primer trimestre de la vigencia 2019.
2. Política de transparencia y lucha contra la corrupción en el Distrito Capital, en este proceso de formulación, implementación, no tenía previstas actividades durante el primer trimestre de la vigencia 2019.</v>
          </cell>
          <cell r="CV226" t="str">
            <v>En el periodo enero no se presentaron retrasos o dificultadores asociados a la gestión de este indicador.</v>
          </cell>
          <cell r="CW226"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CX226">
            <v>1</v>
          </cell>
          <cell r="CY226">
            <v>0.9</v>
          </cell>
          <cell r="CZ226" t="str">
            <v>En el indicador: “… indicadores de política pública " para el mes de febrero se tenían programado el seguimiento al cumplimiento de los planes de acción de las políticas públicas a cado de la Secretaría General, el producto que dio avance a la magnitud del indicador en una matriz de cumplimiento, así:
1. Matriz consolidada - FEB, en este periodo se tenía prevista el desarrollo de varias actividades,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 previstas tres actividades y se identificaron como gestionadas.
2. Política de transparencia y lucha contra la corrupción en el Distrito Capital, en este proceso de formulación, implementación, no tenía previstas actividades durante el primer trimestre de la vigencia 2019.</v>
          </cell>
          <cell r="DA226" t="str">
            <v>En el periodo febrero no se presentaron retrasos o dificultadores asociados a la gestión de este indicador.</v>
          </cell>
          <cell r="DB226"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DC226">
            <v>1</v>
          </cell>
          <cell r="DD226">
            <v>0.9</v>
          </cell>
          <cell r="DE226" t="str">
            <v>En el indicador: “… indicadores de política pública " para el mes de marzo se tenían programado el seguimiento al cumplimiento de los planes de acción de las políticas públicas a cado de la Secretaría General, el producto que dio avance a la magnitud del indicador en una matriz de cumplimiento, así:
1. Matriz consolidada, en este periodo se tenía prevista el desarrollo de varias actividades,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 previstas tres actividades y se identificaron como gestionadas.
2. Política de transparencia y lucha contra la corrupción en el Distrito Capital, en este proceso de formulación, implementación, no tenía previstas actividades durante el primer trimestre de la vigencia 2019.</v>
          </cell>
          <cell r="DF226" t="str">
            <v>En el periodo marzo no se presentaron retrasos o dificultadores asociados a la gestión de este indicador.</v>
          </cell>
          <cell r="DG226"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DH226">
            <v>1</v>
          </cell>
          <cell r="DI226">
            <v>0.9</v>
          </cell>
          <cell r="DJ226" t="str">
            <v>En el indicador: “… indicadores de política pública " para el mes de abril se tenían programado el seguimiento al cumplimiento de los planes de acción de las políticas públicas a cado de la Secretaría General, así:
1. En este periodo no se tenía productos pactados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tenía previstas actividades durante el mes de abril 2019.
2. Política de transparencia y lucha contra la corrupción en el Distrito Capital, en este proceso de formulación, implementación, no tenía previstas actividades durante el mes de abril 2019.</v>
          </cell>
          <cell r="DK226" t="str">
            <v>En el periodo abril no se presentaron retrasos o dificultadores asociados a la gestión de este indicador.</v>
          </cell>
          <cell r="DL226" t="str">
            <v>Se contribuyó al cumplimiento de los planes y 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
1. Política Pública Distrital de Transparencia, Integridad y No Tolerancia con la Corrupción.
2. Política Pública Distrital de Servicio a la Ciudadanía.</v>
          </cell>
          <cell r="DM226">
            <v>1</v>
          </cell>
          <cell r="DN226">
            <v>0.9</v>
          </cell>
          <cell r="DO226" t="str">
            <v>En el indicador: “… indicadores de política pública " para el mes de mayo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mayo 2019 y se reportaron en la oportunidad requerida.
2. Política de transparencia y lucha contra la corrupción en el Distrito Capital, en este proceso de formulación, implementación, se tenían previstas actividades durante el mes de mayo 2019 y se reportaron en la oportunidad requerida.</v>
          </cell>
          <cell r="DP226" t="str">
            <v>En el periodo mayo no se presentaron retrasos o dificultadores asociados a la gestión de este indicador.</v>
          </cell>
          <cell r="DQ226"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DR226">
            <v>1</v>
          </cell>
          <cell r="DS226">
            <v>0.9</v>
          </cell>
          <cell r="DT226" t="str">
            <v>En el indicador: “… indicadores de política pública "" para el mes de junio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junio 2019 y se reportaron en la oportunidad requerida.
2. Política de transparencia y lucha contra la corrupción en el Distrito Capital, en este proceso de formulación, implementación, se tenían previstas actividades durante el mes de junio 2019 y se reportaron en la oportunidad requerida.</v>
          </cell>
          <cell r="DU226" t="str">
            <v>En el periodo junio no se presentaron retrasos o dificultadores asociados a la gestión de este indicador.</v>
          </cell>
          <cell r="DV226"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DW226">
            <v>1</v>
          </cell>
          <cell r="DX226">
            <v>0.9</v>
          </cell>
          <cell r="DY226" t="str">
            <v>En el indicador: “… indicadores de política pública " para el mes de julio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mayo 2019 y se reportaron en la oportunidad requerida.
2. Política de transparencia y lucha contra la corrupción en el Distrito Capital, en este proceso de formulación, implementación, se tenían previstas actividades durante el mes de mayo 2019 y se reportaron en la oportunidad requerida.</v>
          </cell>
          <cell r="DZ226" t="str">
            <v>En el periodo julio no se presentaron retrasos o dificultadores asociados a la gestión de este indicador.</v>
          </cell>
          <cell r="EA226"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EB226">
            <v>1</v>
          </cell>
          <cell r="EC226">
            <v>0.9</v>
          </cell>
          <cell r="ED226" t="str">
            <v>En el indicador: “… indicadores de política pública " para el mes de agosto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agosto 2019.
2. Política de transparencia y lucha contra la corrupción en el Distrito Capital, en este proceso de formulación, implementación, no se tenían previstas actividades durante el mes de agosto 2019.</v>
          </cell>
          <cell r="EE226" t="str">
            <v>En el periodo agosto no se presentaron retrasos o dificultadores asociados a la gestión de este indicador.</v>
          </cell>
          <cell r="EF226"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EG226">
            <v>1</v>
          </cell>
          <cell r="EH226">
            <v>0.9</v>
          </cell>
          <cell r="EI226" t="str">
            <v>Para el mes de septiembre en el indicador: “… indicadores de política pública "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tenían previstas actividades durante el mes de septiembre 2019, las cuales se cargan en la carpeta de anexos del indicador.
2. Política de transparencia y lucha contra la corrupción en el Distrito Capital, en este proceso de formulación, implementación, se tenían previstas actividades durante el mes de septiembre 2019, las cuales se cargan en la carpeta de anexos del indicador.</v>
          </cell>
          <cell r="EJ226" t="str">
            <v>En el periodo septiembre no se presentaron retrasos o dificultadores asociados a la gestión de este indicador.</v>
          </cell>
          <cell r="EK226" t="str">
            <v>Desde la Subsecretaría Técnica se realizó el seguimiento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EL226">
            <v>1</v>
          </cell>
          <cell r="EM226">
            <v>0.9</v>
          </cell>
          <cell r="EN226" t="str">
            <v>En el indicador: “… indicadores de política pública " para el mes de octubre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octubre 2019, sin embargo se gestionaron comunicaciones relevantes en el desarrollo de la politica.
2. Política de transparencia y lucha contra la corrupción en el Distrito Capital, en este proceso de formulación, implementación, se tenían previstas y se dio cumplimiento a las actividades planteadas en el mes de octubre 2019.</v>
          </cell>
          <cell r="EO226" t="str">
            <v>En el periodo octubre no se presentaron retrasos o dificultadores asociados a la gestión de este indicador.</v>
          </cell>
          <cell r="EP226"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EQ226">
            <v>1</v>
          </cell>
          <cell r="ER226">
            <v>0.9</v>
          </cell>
          <cell r="ES226" t="str">
            <v>En este periodo el indicador: “… indicadores de política pública "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noviembre 2019, sin embargo, se gestionaron comunicaciones relevantes en el desarrollo de la política.
2. Política de transparencia y lucha contra la corrupción en el Distrito Capital, en este proceso de formulación, implementación, se tenían previstas y se dio cumplimiento a las actividades planteadas en el mes de noviembre 2019.</v>
          </cell>
          <cell r="ET226" t="str">
            <v>En el periodo noviembre no se presentaron retrasos o dificultadores asociados a la gestión de este indicador.</v>
          </cell>
          <cell r="EU226" t="str">
            <v>Se realizó el seguimiento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EV226">
            <v>1</v>
          </cell>
          <cell r="EW226">
            <v>0.9</v>
          </cell>
          <cell r="EX226" t="str">
            <v>En el indicador: “… indicadores de política pública "  se programó y ejecutó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diciembre 2019, además, se gestionaron comunicaciones relevantes en el desarrollo de la política.
2. Política de transparencia y lucha contra la corrupción en el Distrito Capital, en este proceso de formulación, implementación, se tenían previstas y se dio cumplimiento a las actividades planteadas en el mes de diciembre 2019.</v>
          </cell>
          <cell r="EY226" t="str">
            <v>En el periodo diciembre no se presentaron retrasos o dificultadores asociados a la gestión de este indicador.</v>
          </cell>
          <cell r="EZ226" t="str">
            <v>La Subsecretaría Técnica realizó seguimiento al cumplimiento de los planes y/o fases del ciclo de Políticas Públicas en la Secretaria General.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FA226">
            <v>12</v>
          </cell>
          <cell r="FB226">
            <v>0</v>
          </cell>
          <cell r="FC226" t="str">
            <v>Cumple</v>
          </cell>
          <cell r="FD226" t="str">
            <v>Anticipado</v>
          </cell>
          <cell r="FE226" t="str">
            <v>Anticipado</v>
          </cell>
          <cell r="FF226" t="str">
            <v>Adecuado</v>
          </cell>
          <cell r="FG226" t="str">
            <v>Coherente</v>
          </cell>
          <cell r="FH226" t="str">
            <v>Concuerda</v>
          </cell>
          <cell r="FI226" t="str">
            <v>Concuerda</v>
          </cell>
          <cell r="FJ226" t="str">
            <v>Relación directa</v>
          </cell>
          <cell r="FK226" t="str">
            <v>Adecuado</v>
          </cell>
          <cell r="FL226" t="str">
            <v>Oportuna</v>
          </cell>
          <cell r="FM226" t="str">
            <v>C4- En la descripción cualitativa se indica que bajo el trimestre no se tenían programadas actividades. 
C6- Existen diferencias entre el avance cualitativo y el cuantitativo, puesto que se registra el porcentaje de avance pero dentro de la descripción dice que no hubo actividades programadas para el trimestre. Es importante que el cumplimiento se respalde por un informe narrativo, que de cuenta del porcentaje de avance. 
C8 - Se recomienda que dentro del avance cualitativo se incluyan las actividades que se ejecutaron para el cumplimiento de los indicadores. 
C9 - Se cargan evidencias sobre gestión, cronogramas, matrices donde se indica ejecución, revisiones, documentos de política. Sin embargo, en el avance cualitativo se describe que no hubo actividades programadas. Debe existir coherencia entre la narración del cumplimiento y las evidencias que lo respaldan. 
Se subsana con memorando N° 3-2019-12360
Se registra el 25/04/2019</v>
          </cell>
          <cell r="FN226" t="str">
            <v>Luisa Fernanda Ortiz</v>
          </cell>
          <cell r="FO226" t="str">
            <v>Cumple</v>
          </cell>
          <cell r="FP226" t="str">
            <v>Anticipado</v>
          </cell>
          <cell r="FQ226" t="e">
            <v>#N/A</v>
          </cell>
          <cell r="FR226" t="str">
            <v>Adecuado</v>
          </cell>
          <cell r="FS226" t="str">
            <v>Coherente</v>
          </cell>
          <cell r="FT226" t="str">
            <v>Concuerda</v>
          </cell>
          <cell r="FU226" t="str">
            <v>Concuerda</v>
          </cell>
          <cell r="FV226" t="str">
            <v>Relación directa</v>
          </cell>
          <cell r="FW226" t="str">
            <v>Adecuado</v>
          </cell>
          <cell r="FX226" t="str">
            <v>Oportuna</v>
          </cell>
          <cell r="FY226" t="str">
            <v>El indicador se reportó adecuadamente durante el segundo trimestre, se acogieron las recomendaciones realizadas por la OAP, el reporte es coherente, suficiente, articulado, consistente y oportuno</v>
          </cell>
          <cell r="FZ226" t="str">
            <v>Luisa Fernanda Ortiz</v>
          </cell>
          <cell r="GA226" t="str">
            <v>Cumple</v>
          </cell>
          <cell r="GB226" t="str">
            <v>Anticipado</v>
          </cell>
          <cell r="GC226" t="e">
            <v>#N/A</v>
          </cell>
          <cell r="GD226" t="str">
            <v>Adecuado</v>
          </cell>
          <cell r="GE226" t="str">
            <v>Coherente</v>
          </cell>
          <cell r="GF226" t="str">
            <v>Concuerda</v>
          </cell>
          <cell r="GG226" t="str">
            <v>Concuerda</v>
          </cell>
          <cell r="GH226" t="str">
            <v>Relación directa</v>
          </cell>
          <cell r="GI226" t="str">
            <v>Adecuado</v>
          </cell>
          <cell r="GJ226" t="str">
            <v>Oportuna</v>
          </cell>
          <cell r="GK226">
            <v>0</v>
          </cell>
          <cell r="GL226" t="str">
            <v>Diego Daza</v>
          </cell>
          <cell r="GM226" t="str">
            <v>Cumple</v>
          </cell>
          <cell r="GN226" t="str">
            <v>Sobrecumplido</v>
          </cell>
          <cell r="GO226" t="e">
            <v>#N/A</v>
          </cell>
          <cell r="GP226" t="str">
            <v>Adecuado</v>
          </cell>
          <cell r="GQ226" t="str">
            <v>Coherente</v>
          </cell>
          <cell r="GR226" t="str">
            <v>Concuerda</v>
          </cell>
          <cell r="GS226" t="str">
            <v>Concuerda</v>
          </cell>
          <cell r="GT226" t="str">
            <v>Relación directa</v>
          </cell>
          <cell r="GU226" t="str">
            <v>Adecuado</v>
          </cell>
          <cell r="GV226" t="str">
            <v>Oportuna</v>
          </cell>
          <cell r="GW226" t="str">
            <v>El reporte del indicador es adecuado, coherente, suficiente, articulado, consistente y oportuno, durante este periodo.</v>
          </cell>
          <cell r="GX226" t="str">
            <v>Diego Daza</v>
          </cell>
          <cell r="GY226">
            <v>1.1111111111111112</v>
          </cell>
          <cell r="GZ226">
            <v>1.1111111111111112</v>
          </cell>
          <cell r="HA226">
            <v>1.1111111111111112</v>
          </cell>
          <cell r="HB226">
            <v>1.1111111111111112</v>
          </cell>
          <cell r="HC226">
            <v>1.1111111111111112</v>
          </cell>
          <cell r="HD226">
            <v>1.1111111111111112</v>
          </cell>
          <cell r="HE226">
            <v>1.1111111111111112</v>
          </cell>
          <cell r="HF226">
            <v>1.1111111111111112</v>
          </cell>
          <cell r="HG226">
            <v>1.1111111111111112</v>
          </cell>
          <cell r="HH226">
            <v>1.1111111111111112</v>
          </cell>
          <cell r="HI226">
            <v>1.1111111111111112</v>
          </cell>
          <cell r="HJ226">
            <v>1.1111111111111112</v>
          </cell>
          <cell r="HK226">
            <v>12</v>
          </cell>
          <cell r="HL226">
            <v>1.1111111111111112</v>
          </cell>
          <cell r="HM226">
            <v>1.1111111111111112</v>
          </cell>
          <cell r="HN226">
            <v>1.1111111111111112</v>
          </cell>
          <cell r="HO226">
            <v>1.1111111111111112</v>
          </cell>
          <cell r="HP226">
            <v>1.1111111111111112</v>
          </cell>
          <cell r="HQ226">
            <v>1.1111111111111112</v>
          </cell>
          <cell r="HR226">
            <v>1.1111111111111112</v>
          </cell>
          <cell r="HS226">
            <v>1.1111111111111112</v>
          </cell>
          <cell r="HT226">
            <v>1.1111111111111112</v>
          </cell>
          <cell r="HU226">
            <v>1.1111111111111112</v>
          </cell>
          <cell r="HV226">
            <v>1.1111111111111112</v>
          </cell>
          <cell r="HW226">
            <v>1.1111111111111112</v>
          </cell>
          <cell r="HX226">
            <v>1.1111111111111112</v>
          </cell>
          <cell r="HY226">
            <v>1.2345679012345678</v>
          </cell>
          <cell r="HZ226">
            <v>1.2345679012345678</v>
          </cell>
          <cell r="IA226">
            <v>1.2345679012345678</v>
          </cell>
          <cell r="IB226">
            <v>1.2345679012345678</v>
          </cell>
          <cell r="IC226">
            <v>1.2345679012345678</v>
          </cell>
          <cell r="ID226">
            <v>1.2345679012345676</v>
          </cell>
          <cell r="IE226">
            <v>1.2287168685272949</v>
          </cell>
          <cell r="IF226">
            <v>1.2243648607284969</v>
          </cell>
          <cell r="IG226">
            <v>1.2210012210012209</v>
          </cell>
          <cell r="IH226">
            <v>1.2169891687963976</v>
          </cell>
          <cell r="II226">
            <v>1.2137261392474896</v>
          </cell>
          <cell r="IJ226">
            <v>1.2099213551119177</v>
          </cell>
          <cell r="IK226">
            <v>1.2345679012345678</v>
          </cell>
          <cell r="IL226">
            <v>1.2345679012345676</v>
          </cell>
          <cell r="IM226">
            <v>1.2210012210012209</v>
          </cell>
          <cell r="IN226">
            <v>1.2099213551119177</v>
          </cell>
          <cell r="IP226">
            <v>1.1111111111111112</v>
          </cell>
          <cell r="IQ226">
            <v>1.1111111111111109</v>
          </cell>
          <cell r="IR226">
            <v>1.1111111111111109</v>
          </cell>
          <cell r="IS226">
            <v>1.2099213551119177</v>
          </cell>
        </row>
      </sheetData>
      <sheetData sheetId="4"/>
      <sheetData sheetId="5" refreshError="1"/>
      <sheetData sheetId="6" refreshError="1"/>
      <sheetData sheetId="7">
        <row r="28">
          <cell r="C28">
            <v>0</v>
          </cell>
        </row>
      </sheetData>
      <sheetData sheetId="8" refreshError="1"/>
      <sheetData sheetId="9" refreshError="1"/>
      <sheetData sheetId="10">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115</v>
          </cell>
          <cell r="B5" t="str">
            <v>Espacios dotados con bienes muebles</v>
          </cell>
          <cell r="C5" t="str">
            <v>Porcentaje</v>
          </cell>
          <cell r="D5" t="str">
            <v>Constante</v>
          </cell>
          <cell r="E5" t="str">
            <v>Cumple</v>
          </cell>
          <cell r="F5" t="str">
            <v>No programó</v>
          </cell>
          <cell r="G5" t="str">
            <v>No programó</v>
          </cell>
          <cell r="H5" t="str">
            <v>No aplica</v>
          </cell>
          <cell r="I5" t="str">
            <v>No aplica</v>
          </cell>
          <cell r="J5" t="str">
            <v>No aplica</v>
          </cell>
          <cell r="K5" t="str">
            <v>No aplica</v>
          </cell>
          <cell r="L5" t="str">
            <v>No aplica</v>
          </cell>
          <cell r="M5" t="str">
            <v>No aplica</v>
          </cell>
          <cell r="N5" t="str">
            <v>Oportuna</v>
          </cell>
          <cell r="P5" t="str">
            <v>Juan Becerra</v>
          </cell>
          <cell r="Q5" t="str">
            <v>No aplica</v>
          </cell>
          <cell r="R5" t="str">
            <v>No programó</v>
          </cell>
          <cell r="S5" t="str">
            <v>No aplica</v>
          </cell>
          <cell r="T5" t="str">
            <v>No aplica</v>
          </cell>
          <cell r="U5" t="str">
            <v>No aplica</v>
          </cell>
          <cell r="V5" t="str">
            <v>No aplica</v>
          </cell>
          <cell r="W5" t="str">
            <v>No aplica</v>
          </cell>
          <cell r="X5" t="str">
            <v>No aplica</v>
          </cell>
          <cell r="Y5" t="str">
            <v>Oportuna</v>
          </cell>
          <cell r="Z5" t="str">
            <v>No se programó ejecución del indicador para el trimestre.</v>
          </cell>
          <cell r="AA5" t="str">
            <v xml:space="preserve">Bibiana Rodríguez </v>
          </cell>
          <cell r="AB5" t="str">
            <v>No aplica</v>
          </cell>
          <cell r="AC5" t="str">
            <v>No programó</v>
          </cell>
          <cell r="AD5" t="str">
            <v>No aplica</v>
          </cell>
          <cell r="AE5" t="str">
            <v>No aplica</v>
          </cell>
          <cell r="AF5" t="str">
            <v>No aplica</v>
          </cell>
          <cell r="AG5" t="str">
            <v>No aplica</v>
          </cell>
          <cell r="AH5" t="str">
            <v>No aplica</v>
          </cell>
          <cell r="AI5" t="str">
            <v>No aplica</v>
          </cell>
          <cell r="AJ5" t="str">
            <v>Oportuna</v>
          </cell>
          <cell r="AK5" t="str">
            <v>No se programó ejecución del indicador para el trimestre.</v>
          </cell>
          <cell r="AL5" t="str">
            <v xml:space="preserve">Bibiana Rodríguez </v>
          </cell>
          <cell r="AM5" t="str">
            <v>Cumple</v>
          </cell>
          <cell r="AN5" t="str">
            <v>Cumplido</v>
          </cell>
          <cell r="AO5" t="str">
            <v>Adecuado</v>
          </cell>
          <cell r="AP5" t="str">
            <v>Coherente</v>
          </cell>
          <cell r="AQ5" t="str">
            <v>Concuerda</v>
          </cell>
          <cell r="AR5" t="str">
            <v>No aplica</v>
          </cell>
          <cell r="AS5" t="str">
            <v>Relación directa</v>
          </cell>
          <cell r="AT5" t="str">
            <v>Adecuado</v>
          </cell>
          <cell r="AU5" t="str">
            <v>Oportuna</v>
          </cell>
          <cell r="AV5" t="str">
            <v xml:space="preserve">La meta de ejecución planeada para esta vigencia fue cumplida, se evidencia la adquisición del mobiliario y la renovación de los equipos de audio, video e iluminación de cuatro espacios (Aulas Barule, Archivo Distrital, Auditorio Huitaca, Manzana Lievano) de la Secretaría General. </v>
          </cell>
          <cell r="AW5" t="str">
            <v xml:space="preserve">Bibiana Rodríguez </v>
          </cell>
        </row>
        <row r="6">
          <cell r="A6">
            <v>116</v>
          </cell>
          <cell r="B6" t="str">
            <v>Mantenimientos preventivos realizados</v>
          </cell>
          <cell r="C6" t="str">
            <v>Porcentaje</v>
          </cell>
          <cell r="D6" t="str">
            <v>Constante</v>
          </cell>
          <cell r="E6" t="str">
            <v>Cumple</v>
          </cell>
          <cell r="F6" t="str">
            <v>Cumplido</v>
          </cell>
          <cell r="G6" t="str">
            <v>Cumplido</v>
          </cell>
          <cell r="H6" t="str">
            <v>Adecuado</v>
          </cell>
          <cell r="I6" t="str">
            <v>Coherente</v>
          </cell>
          <cell r="J6" t="str">
            <v>Concuerda</v>
          </cell>
          <cell r="K6" t="str">
            <v>No aplica</v>
          </cell>
          <cell r="L6" t="str">
            <v>Relación directa</v>
          </cell>
          <cell r="M6" t="str">
            <v>No adecuado</v>
          </cell>
          <cell r="N6" t="str">
            <v>Oportuna</v>
          </cell>
          <cell r="O6" t="str">
            <v>De acuerdo con las fuentes de verificación establecidas, no se encontró evidencia de las solicitudes efectuadas por las áreas intervenidas (Correos, reporte del aplicativo). Tampoco hay fotografías que soporten las obras realizadas. 2. Es importante diligenciar el campo correspondiente a las dificultades presentadas, con el fin de complementar la información para la retroalimentación.</v>
          </cell>
          <cell r="P6" t="str">
            <v>Juan Becerra</v>
          </cell>
          <cell r="Q6" t="str">
            <v>Cumple</v>
          </cell>
          <cell r="R6" t="str">
            <v>Cumplido</v>
          </cell>
          <cell r="S6" t="str">
            <v>Adecuado</v>
          </cell>
          <cell r="T6" t="str">
            <v>Coherente</v>
          </cell>
          <cell r="U6" t="str">
            <v>Concuerda</v>
          </cell>
          <cell r="V6" t="str">
            <v>No aplica</v>
          </cell>
          <cell r="W6" t="str">
            <v>Relación directa</v>
          </cell>
          <cell r="X6" t="str">
            <v>Adecuado</v>
          </cell>
          <cell r="Y6" t="str">
            <v>Oportuna</v>
          </cell>
          <cell r="Z6" t="str">
            <v>Se evidencia cumplimiento del indicador de acuerdo a la cantidad de intervenciones solicitadas durante el trimestre.</v>
          </cell>
          <cell r="AA6" t="str">
            <v xml:space="preserve">Bibiana Rodríguez </v>
          </cell>
          <cell r="AB6" t="str">
            <v>No aplica</v>
          </cell>
          <cell r="AC6" t="str">
            <v>Cumplido</v>
          </cell>
          <cell r="AD6" t="str">
            <v>No adecuado</v>
          </cell>
          <cell r="AE6" t="str">
            <v>Coherente</v>
          </cell>
          <cell r="AF6" t="str">
            <v>Concuerda</v>
          </cell>
          <cell r="AG6" t="str">
            <v>No aplica</v>
          </cell>
          <cell r="AH6" t="str">
            <v>Relación directa</v>
          </cell>
          <cell r="AI6" t="str">
            <v>Adecuado</v>
          </cell>
          <cell r="AJ6" t="str">
            <v>Oportuna</v>
          </cell>
          <cell r="AK6" t="str">
            <v>Aunque el informe narrativo es coherente con la descripción del indicador, se solicita presentar una descripción detallada de los resultados y beneficios obtenidos mediante los mantenimientos y adecuaciones que se han realizado conforme a los requerimientos solicitados a través del aplicativo de Servicios Administrativos, vía correo electrónico y/o priorizados a partir de las necesidades inmediatas de los inmuebles de la entidad.</v>
          </cell>
          <cell r="AL6" t="str">
            <v xml:space="preserve">Bibiana Rodríguez </v>
          </cell>
          <cell r="AM6" t="str">
            <v>Cumple</v>
          </cell>
          <cell r="AN6" t="str">
            <v>Cumplido</v>
          </cell>
          <cell r="AO6" t="str">
            <v>Adecuado</v>
          </cell>
          <cell r="AP6" t="str">
            <v>Coherente</v>
          </cell>
          <cell r="AQ6" t="str">
            <v>Concuerda</v>
          </cell>
          <cell r="AR6" t="str">
            <v>No aplica</v>
          </cell>
          <cell r="AS6" t="str">
            <v>Relación directa</v>
          </cell>
          <cell r="AT6" t="str">
            <v>Adecuado</v>
          </cell>
          <cell r="AU6" t="str">
            <v>Oportuna</v>
          </cell>
          <cell r="AV6" t="str">
            <v>Toda vez que esta meta se realiza por demanda, se evidencia cumplimiento del indicador con corte al 17 de diciembre de 2019 de las actividades de planeación, ejecución, seguimiento y control de los servicios de mantenimiento preventivo de la Secretaría General.</v>
          </cell>
          <cell r="AW6" t="str">
            <v xml:space="preserve">Bibiana Rodríguez </v>
          </cell>
        </row>
        <row r="7">
          <cell r="A7">
            <v>117</v>
          </cell>
          <cell r="B7" t="str">
            <v>Espacios conservados y adecuados</v>
          </cell>
          <cell r="C7" t="str">
            <v>Número</v>
          </cell>
          <cell r="D7" t="str">
            <v>Suma</v>
          </cell>
          <cell r="E7" t="str">
            <v>Cumple</v>
          </cell>
          <cell r="F7" t="str">
            <v>No programó</v>
          </cell>
          <cell r="G7" t="str">
            <v>No programó</v>
          </cell>
          <cell r="H7" t="str">
            <v>Adecuado</v>
          </cell>
          <cell r="I7" t="str">
            <v>Coherente</v>
          </cell>
          <cell r="J7" t="str">
            <v>No aplica</v>
          </cell>
          <cell r="K7" t="str">
            <v>Concuerda</v>
          </cell>
          <cell r="L7" t="str">
            <v>Relación directa</v>
          </cell>
          <cell r="M7" t="str">
            <v>Adecuado</v>
          </cell>
          <cell r="N7" t="str">
            <v>Oportuna</v>
          </cell>
          <cell r="O7" t="str">
            <v>Aunque no hay programación para este periodo, las actividades reportadas durante el trimestre, dan cuenta de avances para el logro de la meta programada para el mes de diciembre.</v>
          </cell>
          <cell r="P7" t="str">
            <v>Juan Becerra</v>
          </cell>
          <cell r="Q7" t="str">
            <v>No aplica</v>
          </cell>
          <cell r="R7" t="str">
            <v>No programó</v>
          </cell>
          <cell r="S7" t="str">
            <v>Adecuado</v>
          </cell>
          <cell r="T7" t="str">
            <v>Coherente</v>
          </cell>
          <cell r="U7" t="str">
            <v>Concuerda</v>
          </cell>
          <cell r="V7" t="str">
            <v>No aplica</v>
          </cell>
          <cell r="W7" t="str">
            <v>Relación directa</v>
          </cell>
          <cell r="X7" t="str">
            <v>Adecuado</v>
          </cell>
          <cell r="Y7" t="str">
            <v>Oportuna</v>
          </cell>
          <cell r="Z7" t="str">
            <v xml:space="preserve">No se programó ejecución del indicador para el trimestre. Sin embargo, el reporte cualitativo de las actividades reportadas, dan cuenta de su avance. </v>
          </cell>
          <cell r="AA7" t="str">
            <v xml:space="preserve">Bibiana Rodríguez </v>
          </cell>
          <cell r="AB7" t="str">
            <v>No aplica</v>
          </cell>
          <cell r="AC7" t="str">
            <v>No programó</v>
          </cell>
          <cell r="AD7" t="str">
            <v>No aplica</v>
          </cell>
          <cell r="AE7" t="str">
            <v>No aplica</v>
          </cell>
          <cell r="AF7" t="str">
            <v>No aplica</v>
          </cell>
          <cell r="AG7" t="str">
            <v>No aplica</v>
          </cell>
          <cell r="AH7" t="str">
            <v>No aplica</v>
          </cell>
          <cell r="AI7" t="str">
            <v>No aplica</v>
          </cell>
          <cell r="AJ7" t="str">
            <v>Oportuna</v>
          </cell>
          <cell r="AK7" t="str">
            <v xml:space="preserve">No se programó ejecución del indicador para el trimestre.	</v>
          </cell>
          <cell r="AL7" t="str">
            <v xml:space="preserve">Bibiana Rodríguez </v>
          </cell>
          <cell r="AM7" t="str">
            <v>No aplica</v>
          </cell>
          <cell r="AN7" t="str">
            <v>Cumplido</v>
          </cell>
          <cell r="AO7" t="str">
            <v>Adecuado</v>
          </cell>
          <cell r="AP7" t="str">
            <v>Coherente</v>
          </cell>
          <cell r="AQ7" t="str">
            <v>Concuerda</v>
          </cell>
          <cell r="AR7" t="str">
            <v>No aplica</v>
          </cell>
          <cell r="AS7" t="str">
            <v>Relación directa</v>
          </cell>
          <cell r="AT7" t="str">
            <v>Adecuado</v>
          </cell>
          <cell r="AU7" t="str">
            <v>Oportuna</v>
          </cell>
          <cell r="AV7" t="str">
            <v>La meta de ejecución planeada para esta vigencia fue cumplida, se evidencia la adecuación del sistema de extinción contra incendios de la Manzana Liévano.</v>
          </cell>
          <cell r="AW7" t="str">
            <v xml:space="preserve">Bibiana Rodríguez </v>
          </cell>
        </row>
        <row r="8">
          <cell r="A8">
            <v>120</v>
          </cell>
          <cell r="B8" t="str">
            <v>Plan de Seguridad Vial implementado</v>
          </cell>
          <cell r="C8" t="str">
            <v>Porcentaje</v>
          </cell>
          <cell r="D8" t="str">
            <v>Creciente</v>
          </cell>
          <cell r="E8" t="str">
            <v>Cumple</v>
          </cell>
          <cell r="F8" t="str">
            <v>Aceptable</v>
          </cell>
          <cell r="G8" t="str">
            <v>Satisfactorio</v>
          </cell>
          <cell r="H8" t="str">
            <v>Adecuado</v>
          </cell>
          <cell r="I8" t="str">
            <v>Coherente</v>
          </cell>
          <cell r="J8" t="str">
            <v>Concuerda</v>
          </cell>
          <cell r="K8" t="str">
            <v>Concuerda</v>
          </cell>
          <cell r="L8" t="str">
            <v>Relación directa</v>
          </cell>
          <cell r="M8" t="str">
            <v>No adecuado</v>
          </cell>
          <cell r="N8" t="str">
            <v>Oportuna</v>
          </cell>
          <cell r="O8" t="str">
            <v xml:space="preserve">No es posible validar el porcentaje de cumplimiento a la programación, debido a que para el mes de enero no se encontró evidencia de las siguientes actividades reportadas: 1. Reunión con Alta Consejería TIC para revisión de Moviapp 2. Planillas de Chequeo Vehicular 3. Reunión con SST 4. Evidencia de reunión con la Secretaría de Movilidad_x000D_
De igual forma, aunque no hay programación para el mes de Febrero no se encontró evidencia de las siguientes actividades reportadas: 1. Revisión de procedimiento (el cual no está identificado)_x000D_
POR FAVOR CARGAR LAS EVIDENCIAS FALTANTES A MAS TARDAR EL 22/04/2019._x000D_
</v>
          </cell>
          <cell r="P8" t="str">
            <v>Juan Becerra</v>
          </cell>
          <cell r="Q8" t="str">
            <v>Cumple</v>
          </cell>
          <cell r="R8" t="str">
            <v>Anticipado</v>
          </cell>
          <cell r="S8" t="str">
            <v>Adecuado</v>
          </cell>
          <cell r="T8" t="str">
            <v>Coherente</v>
          </cell>
          <cell r="U8" t="str">
            <v>Concuerda</v>
          </cell>
          <cell r="V8" t="str">
            <v>No aplica</v>
          </cell>
          <cell r="W8" t="str">
            <v>Relación directa</v>
          </cell>
          <cell r="X8" t="str">
            <v>Adecuado</v>
          </cell>
          <cell r="Y8" t="str">
            <v>Oportuna</v>
          </cell>
          <cell r="Z8" t="str">
            <v>Se evidencia cumplimiento del indicador de acuerdo a lo programado para el trimestre.</v>
          </cell>
          <cell r="AA8" t="str">
            <v xml:space="preserve">Bibiana Rodríguez </v>
          </cell>
          <cell r="AB8" t="str">
            <v>No aplica</v>
          </cell>
          <cell r="AC8" t="str">
            <v>Anticipado</v>
          </cell>
          <cell r="AD8" t="str">
            <v>No adecuado</v>
          </cell>
          <cell r="AE8" t="str">
            <v>Coherente</v>
          </cell>
          <cell r="AF8" t="str">
            <v>Concuerda</v>
          </cell>
          <cell r="AG8" t="str">
            <v>No aplica</v>
          </cell>
          <cell r="AH8" t="str">
            <v>Relación directa</v>
          </cell>
          <cell r="AI8" t="str">
            <v>Adecuado</v>
          </cell>
          <cell r="AJ8" t="str">
            <v>Oportuna</v>
          </cell>
          <cell r="AK8" t="str">
            <v>Aunque el informe narrativo es coherente con la descripción del indicador, se solicita presentar una descripción detallada de los resultados y beneficios obtenidos mediante la ejecución de las actividades establecidas en el Plan de Seguridad Vial.</v>
          </cell>
          <cell r="AL8" t="str">
            <v>Bibiana Rodríguez</v>
          </cell>
          <cell r="AM8" t="str">
            <v>Cumple</v>
          </cell>
          <cell r="AN8" t="str">
            <v>Cumplido</v>
          </cell>
          <cell r="AO8" t="str">
            <v>Adecuado</v>
          </cell>
          <cell r="AP8" t="str">
            <v>Coherente</v>
          </cell>
          <cell r="AQ8" t="str">
            <v>Concuerda</v>
          </cell>
          <cell r="AR8" t="str">
            <v>No aplica</v>
          </cell>
          <cell r="AS8" t="str">
            <v>Relación directa</v>
          </cell>
          <cell r="AT8" t="str">
            <v>Adecuado</v>
          </cell>
          <cell r="AU8" t="str">
            <v>Oportuna</v>
          </cell>
          <cell r="AV8" t="str">
            <v>La meta de ejecución planeada para esta vigencia fue cumplida, se evidencia la implementación de las actividades programadas en el cronograma del plan de acción del Plan Estratégico de Seguridad Vial en la Entidad.</v>
          </cell>
          <cell r="AW8" t="str">
            <v xml:space="preserve">Bibiana Rodríguez </v>
          </cell>
        </row>
        <row r="9">
          <cell r="A9" t="str">
            <v>120B</v>
          </cell>
          <cell r="B9" t="str">
            <v>Plan Integral de Gestión Ambiental - PIGA implementado</v>
          </cell>
          <cell r="C9" t="str">
            <v>Porcentaje</v>
          </cell>
          <cell r="D9" t="str">
            <v>Creciente</v>
          </cell>
          <cell r="E9" t="str">
            <v>Cumple</v>
          </cell>
          <cell r="F9" t="str">
            <v>Cumplido</v>
          </cell>
          <cell r="G9" t="str">
            <v>Cumplido</v>
          </cell>
          <cell r="H9" t="str">
            <v>Adecuado</v>
          </cell>
          <cell r="I9" t="str">
            <v>Coherente</v>
          </cell>
          <cell r="J9" t="str">
            <v>Concuerda</v>
          </cell>
          <cell r="K9" t="str">
            <v>Indeterminado</v>
          </cell>
          <cell r="L9" t="str">
            <v>Relación directa</v>
          </cell>
          <cell r="M9" t="str">
            <v>Adecuado</v>
          </cell>
          <cell r="N9" t="str">
            <v>Oportuna</v>
          </cell>
          <cell r="O9" t="str">
            <v>Se recomienda el diligenciamiento del campo establecido para el reporte de dificultades, ya que no fue posible establecer si se presentaron o no.</v>
          </cell>
          <cell r="P9" t="str">
            <v>Juan Becerra</v>
          </cell>
          <cell r="Q9" t="str">
            <v>Cumple</v>
          </cell>
          <cell r="R9" t="str">
            <v>Cumplido</v>
          </cell>
          <cell r="S9" t="str">
            <v>Adecuado</v>
          </cell>
          <cell r="T9" t="str">
            <v>Coherente</v>
          </cell>
          <cell r="U9" t="str">
            <v>Concuerda</v>
          </cell>
          <cell r="V9" t="str">
            <v>No aplica</v>
          </cell>
          <cell r="W9" t="str">
            <v>Relación directa</v>
          </cell>
          <cell r="X9" t="str">
            <v>Adecuado</v>
          </cell>
          <cell r="Y9" t="str">
            <v>Oportuna</v>
          </cell>
          <cell r="Z9" t="str">
            <v>Se evidencia cumplimiento del indicador de acuerdo a lo programado para el trimestre.</v>
          </cell>
          <cell r="AA9" t="str">
            <v xml:space="preserve">Bibiana Rodríguez </v>
          </cell>
          <cell r="AB9" t="str">
            <v>No aplica</v>
          </cell>
          <cell r="AC9" t="str">
            <v>Anticipado</v>
          </cell>
          <cell r="AD9" t="str">
            <v>Adecuado</v>
          </cell>
          <cell r="AE9" t="str">
            <v>Coherente</v>
          </cell>
          <cell r="AF9" t="str">
            <v>Concuerda</v>
          </cell>
          <cell r="AG9" t="str">
            <v>Concuerda</v>
          </cell>
          <cell r="AH9" t="str">
            <v>Relación directa</v>
          </cell>
          <cell r="AI9" t="str">
            <v>Adecuado</v>
          </cell>
          <cell r="AJ9" t="str">
            <v>Oportuna</v>
          </cell>
          <cell r="AK9" t="str">
            <v>Se evidencia cumplimiento del indicador de acuerdo con lo programado para el trimestre.</v>
          </cell>
          <cell r="AL9" t="str">
            <v>Bibiana Rodríguez</v>
          </cell>
          <cell r="AM9" t="str">
            <v>No aplica</v>
          </cell>
          <cell r="AN9" t="str">
            <v>Sobrecumplido</v>
          </cell>
          <cell r="AO9" t="str">
            <v>Adecuado</v>
          </cell>
          <cell r="AP9" t="str">
            <v>Coherente</v>
          </cell>
          <cell r="AQ9" t="str">
            <v>Concuerda</v>
          </cell>
          <cell r="AR9" t="str">
            <v>No aplica</v>
          </cell>
          <cell r="AS9" t="str">
            <v>Relación directa</v>
          </cell>
          <cell r="AT9" t="str">
            <v>Adecuado</v>
          </cell>
          <cell r="AU9" t="str">
            <v>Oportuna</v>
          </cell>
          <cell r="AV9" t="str">
            <v>La meta de ejecución planeada para esta vigencia presenta un cumplimiento anticipado, debido a que la actividad "campaña de ecoreciclaton para la gestion de los RAEEs" se realizó en el mes de septiembre y no en el mes de noviembre como estaba programada. Se evidencia la implementación de las actividades programadas en el cronograma del plan de acción del Plan Integral de Gestión Ambiental - PIGA  en la Entidad.</v>
          </cell>
          <cell r="AW9" t="str">
            <v xml:space="preserve">Bibiana Rodríguez </v>
          </cell>
        </row>
        <row r="10">
          <cell r="A10" t="str">
            <v>120C</v>
          </cell>
          <cell r="B10" t="str">
            <v>Publicaciones correspondientes, identificadas en el esquema de publicación de la Secretaria General, realizadas oportunamente</v>
          </cell>
          <cell r="C10" t="str">
            <v>Porcentaje</v>
          </cell>
          <cell r="D10" t="str">
            <v>Constante</v>
          </cell>
          <cell r="E10" t="str">
            <v>Cumple</v>
          </cell>
          <cell r="F10" t="str">
            <v>No programó</v>
          </cell>
          <cell r="G10" t="str">
            <v>Cumplido</v>
          </cell>
          <cell r="H10" t="str">
            <v>No aplica</v>
          </cell>
          <cell r="I10" t="str">
            <v>No aplica</v>
          </cell>
          <cell r="J10" t="str">
            <v>No aplica</v>
          </cell>
          <cell r="K10" t="str">
            <v>No aplica</v>
          </cell>
          <cell r="L10" t="str">
            <v>No aplica</v>
          </cell>
          <cell r="M10" t="str">
            <v>No aplica</v>
          </cell>
          <cell r="N10" t="str">
            <v>Oportuna</v>
          </cell>
          <cell r="P10" t="str">
            <v>Juan Becerra</v>
          </cell>
          <cell r="Q10" t="str">
            <v>No aplica</v>
          </cell>
          <cell r="R10" t="str">
            <v>Cumplido</v>
          </cell>
          <cell r="S10" t="str">
            <v>Adecuado</v>
          </cell>
          <cell r="T10" t="str">
            <v>Coherente</v>
          </cell>
          <cell r="U10" t="str">
            <v>Concuerda</v>
          </cell>
          <cell r="V10" t="str">
            <v>No aplica</v>
          </cell>
          <cell r="W10" t="str">
            <v>Relación directa</v>
          </cell>
          <cell r="X10" t="str">
            <v>Adecuado</v>
          </cell>
          <cell r="Y10" t="str">
            <v>Oportuna</v>
          </cell>
          <cell r="Z10" t="str">
            <v>Se evidencia cumplimiento del indicador de acuerdo a lo programado para el trimestre.</v>
          </cell>
          <cell r="AA10" t="str">
            <v xml:space="preserve">Bibiana Rodríguez </v>
          </cell>
          <cell r="AB10" t="str">
            <v>No aplica</v>
          </cell>
          <cell r="AC10" t="str">
            <v>Cumplido</v>
          </cell>
          <cell r="AD10" t="str">
            <v>Adecuado</v>
          </cell>
          <cell r="AE10" t="str">
            <v>Coherente</v>
          </cell>
          <cell r="AF10" t="str">
            <v>Concuerda</v>
          </cell>
          <cell r="AG10" t="str">
            <v>No aplica</v>
          </cell>
          <cell r="AH10" t="str">
            <v>Relación directa</v>
          </cell>
          <cell r="AI10" t="str">
            <v>Adecuado</v>
          </cell>
          <cell r="AJ10" t="str">
            <v>Oportuna</v>
          </cell>
          <cell r="AK10" t="str">
            <v>Se evidencia cumplimiento del indicador de acuerdo con lo programado para el trimestre.</v>
          </cell>
          <cell r="AL10" t="str">
            <v>Bibiana Rodríguez</v>
          </cell>
          <cell r="AM10" t="str">
            <v>No aplica</v>
          </cell>
          <cell r="AN10" t="str">
            <v>Cumplido</v>
          </cell>
          <cell r="AO10" t="str">
            <v>Adecuado</v>
          </cell>
          <cell r="AP10" t="str">
            <v>Coherente</v>
          </cell>
          <cell r="AQ10" t="str">
            <v>Concuerda</v>
          </cell>
          <cell r="AR10" t="str">
            <v>No aplica</v>
          </cell>
          <cell r="AS10" t="str">
            <v>Relación directa</v>
          </cell>
          <cell r="AT10" t="str">
            <v>Adecuado</v>
          </cell>
          <cell r="AU10" t="str">
            <v>Oportuna</v>
          </cell>
          <cell r="AV10" t="str">
            <v>La meta de ejecución planeada para esta vigencia fue cumplida en el mes de octubre, se evidencia las publicaciones de los planes de acción de PESV y PIGA año 2019.</v>
          </cell>
          <cell r="AW10" t="str">
            <v xml:space="preserve">Bibiana Rodríguez </v>
          </cell>
        </row>
      </sheetData>
      <sheetData sheetId="11">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200</v>
          </cell>
          <cell r="B5" t="str">
            <v>Publicaciones correspondientes, identificadas en el esquema de publicación de la Secretaria General, realizadas oportunamente</v>
          </cell>
          <cell r="C5" t="str">
            <v>Porcentaje</v>
          </cell>
          <cell r="D5" t="str">
            <v>Constante</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Oportuna</v>
          </cell>
          <cell r="O5" t="str">
            <v>N/A</v>
          </cell>
          <cell r="P5" t="str">
            <v>Luisa Fernanda Ortiz</v>
          </cell>
          <cell r="Q5" t="str">
            <v>Cumple</v>
          </cell>
          <cell r="R5" t="str">
            <v>Cumplido</v>
          </cell>
          <cell r="S5" t="str">
            <v>Adecuado</v>
          </cell>
          <cell r="T5" t="str">
            <v>Coherente</v>
          </cell>
          <cell r="U5" t="str">
            <v>Concuerda</v>
          </cell>
          <cell r="V5" t="str">
            <v>Concuerda</v>
          </cell>
          <cell r="W5" t="str">
            <v>Relación directa</v>
          </cell>
          <cell r="X5" t="str">
            <v>Adecuado</v>
          </cell>
          <cell r="Y5" t="str">
            <v>Oportuna</v>
          </cell>
          <cell r="Z5" t="str">
            <v>El indicador se reportó adecuadamente durante el segundo trimestre, se acogieron las recomendaciones realizadas por la OAP, el reporte es coherente, suficiente, articulado, consistente y oportuno</v>
          </cell>
          <cell r="AA5" t="str">
            <v>Luisa Fernanda Ortiz</v>
          </cell>
          <cell r="AB5" t="str">
            <v>Cumple</v>
          </cell>
          <cell r="AC5" t="str">
            <v>Cumplido</v>
          </cell>
          <cell r="AD5" t="str">
            <v>Adecuado</v>
          </cell>
          <cell r="AE5" t="str">
            <v>Coherente</v>
          </cell>
          <cell r="AF5" t="str">
            <v>Concuerda</v>
          </cell>
          <cell r="AG5" t="str">
            <v>Concuerda</v>
          </cell>
          <cell r="AH5" t="str">
            <v>Relación directa</v>
          </cell>
          <cell r="AI5" t="str">
            <v>Adecuado</v>
          </cell>
          <cell r="AJ5" t="str">
            <v>Oportuna</v>
          </cell>
          <cell r="AK5" t="str">
            <v>N/A</v>
          </cell>
          <cell r="AL5" t="str">
            <v>Diego Daza</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El reporte del indicador es adecuado, coherente, suficiente, articulado, consistente y oportuno, durante este periodo.</v>
          </cell>
          <cell r="AW5" t="str">
            <v>Diego Daza</v>
          </cell>
        </row>
        <row r="6">
          <cell r="A6">
            <v>94</v>
          </cell>
          <cell r="B6" t="str">
            <v>Jornadas de capacitación dirigidas a gerentes de proyecto desarrolladas</v>
          </cell>
          <cell r="C6" t="str">
            <v>Número</v>
          </cell>
          <cell r="D6" t="str">
            <v>Suma</v>
          </cell>
          <cell r="E6" t="str">
            <v>Cumple</v>
          </cell>
          <cell r="F6" t="str">
            <v>Cumplido</v>
          </cell>
          <cell r="G6" t="str">
            <v>Cumplido</v>
          </cell>
          <cell r="H6" t="str">
            <v>Adecuado</v>
          </cell>
          <cell r="I6" t="str">
            <v>Coherente</v>
          </cell>
          <cell r="J6" t="str">
            <v>Concuerda</v>
          </cell>
          <cell r="K6" t="str">
            <v>Concuerda</v>
          </cell>
          <cell r="L6" t="str">
            <v>Relación directa</v>
          </cell>
          <cell r="M6" t="str">
            <v>Adecuado</v>
          </cell>
          <cell r="N6" t="str">
            <v>Oportuna</v>
          </cell>
          <cell r="O6" t="str">
            <v>N/A</v>
          </cell>
          <cell r="P6" t="str">
            <v>Luisa Fernanda Ortiz</v>
          </cell>
          <cell r="Q6" t="str">
            <v>Cumple</v>
          </cell>
          <cell r="R6" t="str">
            <v>Cumplido</v>
          </cell>
          <cell r="S6" t="str">
            <v>Adecuado</v>
          </cell>
          <cell r="T6" t="str">
            <v>Coherente</v>
          </cell>
          <cell r="U6" t="str">
            <v>Concuerda</v>
          </cell>
          <cell r="V6" t="str">
            <v>Concuerda</v>
          </cell>
          <cell r="W6" t="str">
            <v>Relación directa</v>
          </cell>
          <cell r="X6" t="str">
            <v>Adecuado</v>
          </cell>
          <cell r="Y6" t="str">
            <v>Oportuna</v>
          </cell>
          <cell r="Z6" t="str">
            <v>El indicador se reportó adecuadamente durante el segundo trimestre, se acogieron las recomendaciones realizadas por la OAP, el reporte es coherente, suficiente, articulado, consistente y oportuno</v>
          </cell>
          <cell r="AA6" t="str">
            <v>Luisa Fernanda Ortiz</v>
          </cell>
          <cell r="AB6" t="str">
            <v>Cumple</v>
          </cell>
          <cell r="AC6" t="str">
            <v>Cumplido</v>
          </cell>
          <cell r="AD6" t="str">
            <v>Adecuado</v>
          </cell>
          <cell r="AE6" t="str">
            <v>Coherente</v>
          </cell>
          <cell r="AF6" t="str">
            <v>Concuerda</v>
          </cell>
          <cell r="AG6" t="str">
            <v>Concuerda</v>
          </cell>
          <cell r="AH6" t="str">
            <v>Relación directa</v>
          </cell>
          <cell r="AI6" t="str">
            <v>Adecuado</v>
          </cell>
          <cell r="AJ6" t="str">
            <v>Oportuna</v>
          </cell>
          <cell r="AK6" t="str">
            <v>N/A</v>
          </cell>
          <cell r="AL6" t="str">
            <v>Diego Daza</v>
          </cell>
          <cell r="AM6" t="str">
            <v>Cumple</v>
          </cell>
          <cell r="AN6" t="str">
            <v>Cumplido</v>
          </cell>
          <cell r="AO6" t="str">
            <v>Adecuado</v>
          </cell>
          <cell r="AP6" t="str">
            <v>Coherente</v>
          </cell>
          <cell r="AQ6" t="str">
            <v>Concuerda</v>
          </cell>
          <cell r="AR6" t="str">
            <v>Concuerda</v>
          </cell>
          <cell r="AS6" t="str">
            <v>Relación directa</v>
          </cell>
          <cell r="AT6" t="str">
            <v>Adecuado</v>
          </cell>
          <cell r="AU6" t="str">
            <v>Oportuna</v>
          </cell>
          <cell r="AV6" t="str">
            <v>El reporte del indicador es adecuado, coherente, suficiente, articulado, consistente y oportuno, durante este periodo. Se sugiere aportar en las evidencias el material pedagógico (videos, PPT, guias, etc) expuesto en la jornada de capacitación.</v>
          </cell>
          <cell r="AW6" t="str">
            <v>Diego Daza</v>
          </cell>
        </row>
        <row r="7">
          <cell r="A7" t="str">
            <v>95A</v>
          </cell>
          <cell r="B7" t="str">
            <v>Guía de  buenas prácticas de supervisión de contratos realizada</v>
          </cell>
          <cell r="C7" t="str">
            <v>Número</v>
          </cell>
          <cell r="D7" t="str">
            <v>Suma</v>
          </cell>
          <cell r="E7" t="str">
            <v>Cumple</v>
          </cell>
          <cell r="F7" t="str">
            <v>Cumplido</v>
          </cell>
          <cell r="G7" t="str">
            <v>Cumplido</v>
          </cell>
          <cell r="H7" t="str">
            <v>Adecuado</v>
          </cell>
          <cell r="I7" t="str">
            <v>Coherente</v>
          </cell>
          <cell r="J7" t="str">
            <v>Concuerda</v>
          </cell>
          <cell r="K7" t="str">
            <v>Concuerda</v>
          </cell>
          <cell r="L7" t="str">
            <v>Relación directa</v>
          </cell>
          <cell r="M7" t="str">
            <v>Adecuado</v>
          </cell>
          <cell r="N7" t="str">
            <v>Oportuna</v>
          </cell>
          <cell r="O7" t="str">
            <v>N/A</v>
          </cell>
          <cell r="P7" t="str">
            <v>Luisa Fernanda Ortiz</v>
          </cell>
          <cell r="Q7" t="str">
            <v>Cumple</v>
          </cell>
          <cell r="R7" t="str">
            <v>Cumplido</v>
          </cell>
          <cell r="S7" t="str">
            <v>Adecuado</v>
          </cell>
          <cell r="T7" t="str">
            <v>Coherente</v>
          </cell>
          <cell r="U7" t="str">
            <v>Concuerda</v>
          </cell>
          <cell r="V7" t="str">
            <v>Concuerda</v>
          </cell>
          <cell r="W7" t="str">
            <v>Relación directa</v>
          </cell>
          <cell r="X7" t="str">
            <v>Adecuado</v>
          </cell>
          <cell r="Y7" t="str">
            <v>Oportuna</v>
          </cell>
          <cell r="Z7" t="str">
            <v>El indicador se reportó adecuadamente durante el segundo trimestre, se acogieron las recomendaciones realizadas por la OAP, el reporte es coherente, suficiente, articulado, consistente y oportuno</v>
          </cell>
          <cell r="AA7" t="str">
            <v>Luisa Fernanda Ortiz</v>
          </cell>
          <cell r="AB7" t="str">
            <v>Cumple</v>
          </cell>
          <cell r="AC7" t="str">
            <v>Cumplido</v>
          </cell>
          <cell r="AD7" t="str">
            <v>Adecuado</v>
          </cell>
          <cell r="AE7" t="str">
            <v>Coherente</v>
          </cell>
          <cell r="AF7" t="str">
            <v>Concuerda</v>
          </cell>
          <cell r="AG7" t="str">
            <v>Concuerda</v>
          </cell>
          <cell r="AH7" t="str">
            <v>Relación directa</v>
          </cell>
          <cell r="AI7" t="str">
            <v>Adecuado</v>
          </cell>
          <cell r="AJ7" t="str">
            <v>Oportuna</v>
          </cell>
          <cell r="AK7" t="str">
            <v>N/A</v>
          </cell>
          <cell r="AL7" t="str">
            <v>Diego Daza</v>
          </cell>
          <cell r="AM7" t="str">
            <v>Cumple</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Indicador cumplido durante el mes de marzo de 2019.</v>
          </cell>
          <cell r="AW7" t="str">
            <v>Diego Daza</v>
          </cell>
        </row>
        <row r="8">
          <cell r="A8" t="str">
            <v>PAAC_06A</v>
          </cell>
          <cell r="B8" t="str">
            <v>Informe Mensual de Revisión de Riesgos de Corrupción</v>
          </cell>
          <cell r="C8" t="str">
            <v>Número</v>
          </cell>
          <cell r="D8" t="str">
            <v>Suma</v>
          </cell>
          <cell r="E8" t="str">
            <v>Cumple</v>
          </cell>
          <cell r="F8" t="str">
            <v>Cumplido</v>
          </cell>
          <cell r="G8" t="str">
            <v>Cumplido</v>
          </cell>
          <cell r="H8" t="str">
            <v>Adecuado</v>
          </cell>
          <cell r="I8" t="str">
            <v>Coherente</v>
          </cell>
          <cell r="J8" t="str">
            <v>Concuerda</v>
          </cell>
          <cell r="K8" t="str">
            <v>Concuerda</v>
          </cell>
          <cell r="L8" t="str">
            <v>Relación directa</v>
          </cell>
          <cell r="M8" t="str">
            <v>Adecuado</v>
          </cell>
          <cell r="N8" t="str">
            <v>Oportuna</v>
          </cell>
          <cell r="O8" t="str">
            <v>N/A</v>
          </cell>
          <cell r="P8" t="str">
            <v>Luisa Fernanda Ortiz</v>
          </cell>
          <cell r="Q8" t="str">
            <v>Cumple</v>
          </cell>
          <cell r="R8" t="str">
            <v>Cumplido</v>
          </cell>
          <cell r="S8" t="str">
            <v>Adecuado</v>
          </cell>
          <cell r="T8" t="str">
            <v>Coherente</v>
          </cell>
          <cell r="U8" t="str">
            <v>Concuerda</v>
          </cell>
          <cell r="V8" t="str">
            <v>Concuerda</v>
          </cell>
          <cell r="W8" t="str">
            <v>Relación directa</v>
          </cell>
          <cell r="X8" t="str">
            <v>Adecuado</v>
          </cell>
          <cell r="Y8" t="str">
            <v>Oportuna</v>
          </cell>
          <cell r="Z8" t="str">
            <v>El indicador se reportó adecuadamente durante el segundo trimestre, se acogieron las recomendaciones realizadas por la OAP, el reporte es coherente, suficiente, articulado, consistente y oportuno</v>
          </cell>
          <cell r="AA8" t="str">
            <v>Luisa Fernanda Ortiz</v>
          </cell>
          <cell r="AB8" t="str">
            <v>Cumple</v>
          </cell>
          <cell r="AC8" t="str">
            <v>Cumplido</v>
          </cell>
          <cell r="AD8" t="str">
            <v>Adecuado</v>
          </cell>
          <cell r="AE8" t="str">
            <v>Coherente</v>
          </cell>
          <cell r="AF8" t="str">
            <v>Concuerda</v>
          </cell>
          <cell r="AG8" t="str">
            <v>Concuerda</v>
          </cell>
          <cell r="AH8" t="str">
            <v>Relación directa</v>
          </cell>
          <cell r="AI8" t="str">
            <v>Adecuado</v>
          </cell>
          <cell r="AJ8" t="str">
            <v>Oportuna</v>
          </cell>
          <cell r="AK8" t="str">
            <v>N/A</v>
          </cell>
          <cell r="AL8" t="str">
            <v>Diego Daza</v>
          </cell>
          <cell r="AM8" t="str">
            <v>Cumple</v>
          </cell>
          <cell r="AN8" t="str">
            <v>Cumplido</v>
          </cell>
          <cell r="AO8" t="str">
            <v>Adecuado</v>
          </cell>
          <cell r="AP8" t="str">
            <v>Coherente</v>
          </cell>
          <cell r="AQ8" t="str">
            <v>Concuerda</v>
          </cell>
          <cell r="AR8" t="str">
            <v>Concuerda</v>
          </cell>
          <cell r="AS8" t="str">
            <v>Relación directa</v>
          </cell>
          <cell r="AT8" t="str">
            <v>Adecuado</v>
          </cell>
          <cell r="AU8" t="str">
            <v>Oportuna</v>
          </cell>
          <cell r="AV8" t="str">
            <v>El reporte del indicador es adecuado, coherente, suficiente, articulado, consistente y oportuno, durante este periodo.</v>
          </cell>
          <cell r="AW8" t="str">
            <v>Diego Daza</v>
          </cell>
        </row>
      </sheetData>
      <sheetData sheetId="12">
        <row r="3">
          <cell r="E3" t="str">
            <v>Trimestre 1</v>
          </cell>
          <cell r="Q3" t="str">
            <v>Trimestre 2</v>
          </cell>
          <cell r="AB3" t="str">
            <v>Trimestre 3</v>
          </cell>
          <cell r="AM3" t="str">
            <v>Trimestre 4</v>
          </cell>
        </row>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101</v>
          </cell>
          <cell r="B5" t="str">
            <v>Plan de Trabajo del Sistema de Seguridad y Salud en el Trabajo ejecutado</v>
          </cell>
          <cell r="C5" t="str">
            <v>Porcentaje</v>
          </cell>
          <cell r="D5" t="str">
            <v>Constante</v>
          </cell>
          <cell r="E5" t="str">
            <v>Cumple</v>
          </cell>
          <cell r="F5" t="str">
            <v>Aceptable</v>
          </cell>
          <cell r="G5" t="str">
            <v>Satisfactorio</v>
          </cell>
          <cell r="H5" t="str">
            <v>Adecuado</v>
          </cell>
          <cell r="I5" t="str">
            <v>Coherente</v>
          </cell>
          <cell r="J5" t="str">
            <v>Concuerda</v>
          </cell>
          <cell r="K5" t="str">
            <v>Concuerda</v>
          </cell>
          <cell r="L5" t="str">
            <v>Relación directa</v>
          </cell>
          <cell r="M5" t="str">
            <v>Adecuado</v>
          </cell>
          <cell r="N5" t="str">
            <v>No oportuna</v>
          </cell>
          <cell r="O5" t="str">
            <v>1) A fin del primer trimestre se muestra un avance acumulado del  75% (6 actividades ejecutadas contra 8 programadas).  2) La información fue reportada el 11/04/2019.</v>
          </cell>
          <cell r="P5" t="str">
            <v>Jorge urrutia</v>
          </cell>
          <cell r="Q5" t="str">
            <v>Cumple</v>
          </cell>
          <cell r="R5" t="str">
            <v>Satisfactorio</v>
          </cell>
          <cell r="S5" t="str">
            <v>Adecuado</v>
          </cell>
          <cell r="T5" t="str">
            <v>Coherente</v>
          </cell>
          <cell r="U5" t="str">
            <v>Difiere</v>
          </cell>
          <cell r="V5" t="str">
            <v>No aplica</v>
          </cell>
          <cell r="W5" t="str">
            <v>Relación directa</v>
          </cell>
          <cell r="X5" t="str">
            <v>No adecuado</v>
          </cell>
          <cell r="Y5" t="str">
            <v>Oportuna</v>
          </cell>
          <cell r="Z5" t="str">
            <v>Las evidencias aportadas son suficientes, pero éstas no se ven reflejadas en el análisis cualitativo, ya que no mencionan el total de actividades desarrolladas. Por tanto,  se recomienda ampliar la descripción del avance cualitativo para que sea coherente con los soportes presentados.</v>
          </cell>
          <cell r="AA5" t="str">
            <v>Jorge urrutia</v>
          </cell>
          <cell r="AB5" t="str">
            <v>Cumple</v>
          </cell>
          <cell r="AC5" t="str">
            <v>Satisfactorio</v>
          </cell>
          <cell r="AD5" t="str">
            <v>Adecuado</v>
          </cell>
          <cell r="AE5" t="str">
            <v>Coherente</v>
          </cell>
          <cell r="AF5" t="str">
            <v>Concuerda</v>
          </cell>
          <cell r="AG5" t="str">
            <v>No aplica</v>
          </cell>
          <cell r="AH5" t="str">
            <v>Relación directa</v>
          </cell>
          <cell r="AI5" t="str">
            <v>Adecuado</v>
          </cell>
          <cell r="AJ5" t="str">
            <v>Oportuna</v>
          </cell>
          <cell r="AK5" t="str">
            <v>Mediante correo electrónico se solicitó corregir el período relacionado en los avances de septiembre</v>
          </cell>
          <cell r="AL5" t="str">
            <v>Jorge urrutia</v>
          </cell>
          <cell r="AM5" t="str">
            <v>Cumple</v>
          </cell>
          <cell r="AN5" t="str">
            <v>Cumplido</v>
          </cell>
          <cell r="AO5" t="str">
            <v>Adecuado</v>
          </cell>
          <cell r="AP5" t="str">
            <v>Coherente</v>
          </cell>
          <cell r="AQ5" t="str">
            <v>Difiere</v>
          </cell>
          <cell r="AR5" t="str">
            <v>Concuerda</v>
          </cell>
          <cell r="AS5" t="str">
            <v>No aplica</v>
          </cell>
          <cell r="AT5" t="str">
            <v>Adecuado</v>
          </cell>
          <cell r="AU5" t="str">
            <v>No oportuna</v>
          </cell>
          <cell r="AV5" t="str">
            <v>Durante el trimestre se evidencian 42 actividades desarrolladas pero sólo registran 41 como ejecutadas</v>
          </cell>
          <cell r="AW5" t="str">
            <v>Jorge Urrutia</v>
          </cell>
        </row>
        <row r="6">
          <cell r="A6">
            <v>103</v>
          </cell>
          <cell r="B6" t="str">
            <v>Dimensión "Gestión del conocimiento y la innovación" del MIPG en la Secretaría General implementada</v>
          </cell>
          <cell r="C6" t="str">
            <v>Porcentaje</v>
          </cell>
          <cell r="D6" t="str">
            <v>Constante</v>
          </cell>
          <cell r="E6" t="str">
            <v>Cumple</v>
          </cell>
          <cell r="F6" t="str">
            <v>Cumplido</v>
          </cell>
          <cell r="G6" t="str">
            <v>Cumplido</v>
          </cell>
          <cell r="H6" t="str">
            <v>Adecuado</v>
          </cell>
          <cell r="I6" t="str">
            <v>Coherente</v>
          </cell>
          <cell r="J6" t="str">
            <v>Concuerda</v>
          </cell>
          <cell r="K6" t="str">
            <v>Concuerda</v>
          </cell>
          <cell r="L6" t="str">
            <v>Relación directa</v>
          </cell>
          <cell r="M6" t="str">
            <v>Adecuado</v>
          </cell>
          <cell r="N6" t="str">
            <v>No oportuna</v>
          </cell>
          <cell r="O6" t="str">
            <v xml:space="preserve">La información fue reportada extemporáneamente (el 11/04/2019). </v>
          </cell>
          <cell r="P6" t="str">
            <v>Jorge urrutia</v>
          </cell>
          <cell r="Q6" t="str">
            <v>Cumple</v>
          </cell>
          <cell r="R6" t="str">
            <v>Cumplido</v>
          </cell>
          <cell r="S6" t="str">
            <v>Adecuado</v>
          </cell>
          <cell r="T6" t="str">
            <v>Coherente</v>
          </cell>
          <cell r="U6" t="str">
            <v>Concuerda</v>
          </cell>
          <cell r="V6" t="str">
            <v>No aplica</v>
          </cell>
          <cell r="W6" t="str">
            <v>Relación directa</v>
          </cell>
          <cell r="X6" t="str">
            <v>Adecuado</v>
          </cell>
          <cell r="Y6" t="str">
            <v>Oportuna</v>
          </cell>
          <cell r="Z6" t="str">
            <v>Cumple de acuerdo con lo programado</v>
          </cell>
          <cell r="AA6" t="str">
            <v>Jorge urrutia</v>
          </cell>
          <cell r="AB6" t="str">
            <v>Cumple</v>
          </cell>
          <cell r="AC6" t="str">
            <v>Cumplido</v>
          </cell>
          <cell r="AD6" t="str">
            <v>Adecuado</v>
          </cell>
          <cell r="AE6" t="str">
            <v>Coherente</v>
          </cell>
          <cell r="AF6" t="str">
            <v>Concuerda</v>
          </cell>
          <cell r="AG6" t="str">
            <v>No aplica</v>
          </cell>
          <cell r="AH6" t="str">
            <v>Relación directa</v>
          </cell>
          <cell r="AI6" t="str">
            <v>Adecuado</v>
          </cell>
          <cell r="AJ6" t="str">
            <v>Oportuna</v>
          </cell>
          <cell r="AK6" t="str">
            <v>Durante el trimestre cumplieron a cabalidad con las actividades programadas (3 de 3)</v>
          </cell>
          <cell r="AL6" t="str">
            <v>Jorge urrutia</v>
          </cell>
          <cell r="AM6" t="str">
            <v>Cumple</v>
          </cell>
          <cell r="AN6" t="str">
            <v>Cumplido</v>
          </cell>
          <cell r="AO6" t="str">
            <v>Adecuado</v>
          </cell>
          <cell r="AP6" t="str">
            <v>Coherente</v>
          </cell>
          <cell r="AQ6" t="str">
            <v>Concuerda</v>
          </cell>
          <cell r="AR6" t="str">
            <v>Concuerda</v>
          </cell>
          <cell r="AS6" t="str">
            <v>No aplica</v>
          </cell>
          <cell r="AT6" t="str">
            <v>Adecuado</v>
          </cell>
          <cell r="AU6" t="str">
            <v>No oportuna</v>
          </cell>
          <cell r="AV6" t="str">
            <v>N/A</v>
          </cell>
          <cell r="AW6" t="str">
            <v>Jorge Urrutia</v>
          </cell>
        </row>
        <row r="7">
          <cell r="A7" t="str">
            <v>108A</v>
          </cell>
          <cell r="B7" t="str">
            <v>Publicaciones correspondientes, identificadas en el esquema de publicación de la Secretaria General, realizadas oportunamente</v>
          </cell>
          <cell r="C7" t="str">
            <v>Porcentaje</v>
          </cell>
          <cell r="D7" t="str">
            <v>Constante</v>
          </cell>
          <cell r="E7" t="str">
            <v>Cumple</v>
          </cell>
          <cell r="F7" t="str">
            <v>Cumplido</v>
          </cell>
          <cell r="G7" t="str">
            <v>Satisfactorio</v>
          </cell>
          <cell r="H7" t="str">
            <v>No adecuado</v>
          </cell>
          <cell r="I7" t="str">
            <v>Indeterminado</v>
          </cell>
          <cell r="J7" t="str">
            <v>Indeterminado</v>
          </cell>
          <cell r="K7" t="str">
            <v>Indeterminado</v>
          </cell>
          <cell r="L7" t="str">
            <v>Indeterminado</v>
          </cell>
          <cell r="M7" t="str">
            <v>Indeterminado</v>
          </cell>
          <cell r="N7" t="str">
            <v>No oportuna</v>
          </cell>
          <cell r="O7" t="str">
            <v xml:space="preserve">1) Se recomienda ampliar la información reportada , pues no registran en el avance cualitativo qué tipo de publicaciones fueron presentadas en la página WEB. 2) Información registrada el 11/04/2019 </v>
          </cell>
          <cell r="P7" t="str">
            <v>Jorge urrutia</v>
          </cell>
          <cell r="Q7" t="str">
            <v>No cumple</v>
          </cell>
          <cell r="R7" t="str">
            <v>Satisfactorio</v>
          </cell>
          <cell r="S7" t="str">
            <v>No adecuado</v>
          </cell>
          <cell r="T7" t="str">
            <v>Incoherente</v>
          </cell>
          <cell r="U7" t="str">
            <v>Concuerda</v>
          </cell>
          <cell r="V7" t="str">
            <v>No aplica</v>
          </cell>
          <cell r="W7" t="str">
            <v>Relación directa</v>
          </cell>
          <cell r="X7" t="str">
            <v>No adecuado</v>
          </cell>
          <cell r="Y7" t="str">
            <v>Oportuna</v>
          </cell>
          <cell r="Z7" t="str">
            <v>Aunque las publicaciones de junio se presentaron en mayo, en este mes no se adjuntaron las de abril. En mayo se ha debido  adjuntar las publicaciones de abril también, y, esta dificultad no se menciona en el avance cualitativo . Se recomienda, una vez más, ampliar la información reportada, pues no registran en el avance cualitativo qué tipo de publicaciones fueron presentadas en la página WEB.</v>
          </cell>
          <cell r="AA7" t="str">
            <v>Jorge urrutia</v>
          </cell>
          <cell r="AB7" t="str">
            <v>Cumple</v>
          </cell>
          <cell r="AC7" t="str">
            <v>Cumplido</v>
          </cell>
          <cell r="AD7" t="str">
            <v>Adecuado</v>
          </cell>
          <cell r="AE7" t="str">
            <v>Coherente</v>
          </cell>
          <cell r="AF7" t="str">
            <v>Concuerda</v>
          </cell>
          <cell r="AG7" t="str">
            <v>No aplica</v>
          </cell>
          <cell r="AH7" t="str">
            <v>Relación directa</v>
          </cell>
          <cell r="AI7" t="str">
            <v>Adecuado</v>
          </cell>
          <cell r="AJ7" t="str">
            <v>Oportuna</v>
          </cell>
          <cell r="AK7" t="str">
            <v>Durante el trimestre cumplieron a cabalidad con las actividades programadas (7 de 7)</v>
          </cell>
          <cell r="AL7" t="str">
            <v>Jorge urrutia</v>
          </cell>
          <cell r="AM7" t="str">
            <v>Cumple</v>
          </cell>
          <cell r="AN7" t="str">
            <v>Cumplido</v>
          </cell>
          <cell r="AO7" t="str">
            <v>Adecuado</v>
          </cell>
          <cell r="AP7" t="str">
            <v>Coherente</v>
          </cell>
          <cell r="AQ7" t="str">
            <v>Concuerda</v>
          </cell>
          <cell r="AR7" t="str">
            <v>Concuerda</v>
          </cell>
          <cell r="AS7" t="str">
            <v>No aplica</v>
          </cell>
          <cell r="AT7" t="str">
            <v>No adecuado</v>
          </cell>
          <cell r="AU7" t="str">
            <v>No oportuna</v>
          </cell>
          <cell r="AV7" t="str">
            <v>En la carpeta de evidencias no aparece descargada la publicación del 25/11/2019 que se menciona en el mes de noviembre</v>
          </cell>
          <cell r="AW7" t="str">
            <v>Jorge Urrutia</v>
          </cell>
        </row>
        <row r="8">
          <cell r="A8" t="str">
            <v>108B</v>
          </cell>
          <cell r="B8" t="str">
            <v>Estrategia de gestión de las relaciones individuales y colectivas de trabajo desarrollada</v>
          </cell>
          <cell r="C8" t="str">
            <v>Porcentaje</v>
          </cell>
          <cell r="D8" t="str">
            <v>Constante</v>
          </cell>
          <cell r="E8" t="str">
            <v>Cumple</v>
          </cell>
          <cell r="F8" t="str">
            <v>No programó</v>
          </cell>
          <cell r="G8" t="str">
            <v>No programó</v>
          </cell>
          <cell r="H8" t="str">
            <v>No aplica</v>
          </cell>
          <cell r="I8" t="str">
            <v>No aplica</v>
          </cell>
          <cell r="J8" t="str">
            <v>No aplica</v>
          </cell>
          <cell r="K8" t="str">
            <v>No aplica</v>
          </cell>
          <cell r="L8" t="str">
            <v>No aplica</v>
          </cell>
          <cell r="M8" t="str">
            <v>No aplica</v>
          </cell>
          <cell r="N8" t="str">
            <v>No oportuna</v>
          </cell>
          <cell r="O8" t="str">
            <v>La información fue reportada extemporáneamente (el 11/04/2019)</v>
          </cell>
          <cell r="P8" t="str">
            <v>Jorge urrutia</v>
          </cell>
          <cell r="Q8" t="str">
            <v>No aplica</v>
          </cell>
          <cell r="R8" t="str">
            <v>No programó</v>
          </cell>
          <cell r="S8" t="str">
            <v>No aplica</v>
          </cell>
          <cell r="T8" t="str">
            <v>No aplica</v>
          </cell>
          <cell r="U8" t="str">
            <v>No aplica</v>
          </cell>
          <cell r="V8" t="str">
            <v>No aplica</v>
          </cell>
          <cell r="W8" t="str">
            <v>No aplica</v>
          </cell>
          <cell r="X8" t="str">
            <v>No aplica</v>
          </cell>
          <cell r="Y8" t="str">
            <v>Oportuna</v>
          </cell>
          <cell r="Z8" t="str">
            <v>No hubo programación durante el trimestre</v>
          </cell>
          <cell r="AA8" t="str">
            <v>Jorge urrutia</v>
          </cell>
          <cell r="AB8" t="str">
            <v>Cumple</v>
          </cell>
          <cell r="AC8" t="str">
            <v>Insuficiente</v>
          </cell>
          <cell r="AD8" t="str">
            <v>No adecuado</v>
          </cell>
          <cell r="AE8" t="str">
            <v>Indeterminado</v>
          </cell>
          <cell r="AF8" t="str">
            <v>Indeterminado</v>
          </cell>
          <cell r="AG8" t="str">
            <v>Difiere</v>
          </cell>
          <cell r="AH8" t="str">
            <v>Sin relación</v>
          </cell>
          <cell r="AI8" t="str">
            <v>No adecuado</v>
          </cell>
          <cell r="AJ8" t="str">
            <v>Oportuna</v>
          </cell>
          <cell r="AK8" t="str">
            <v xml:space="preserve">En el análisis cualitativo del trimestre se mencionan las actividades desarrolladas, relacionadas con la elaboración del capítulo sobre "Gestión de las Relaciones Laborales Colectivas", pero el documento final aún no lo han concluido y no hay suficiente explicación sobre el retraso </v>
          </cell>
          <cell r="AL8" t="str">
            <v>Jorge urrutia</v>
          </cell>
          <cell r="AM8" t="str">
            <v>Cumple</v>
          </cell>
          <cell r="AN8" t="str">
            <v>Cumplido</v>
          </cell>
          <cell r="AO8" t="str">
            <v>Adecuado</v>
          </cell>
          <cell r="AP8" t="str">
            <v>Coherente</v>
          </cell>
          <cell r="AQ8" t="str">
            <v>Difiere</v>
          </cell>
          <cell r="AR8" t="str">
            <v>Difiere</v>
          </cell>
          <cell r="AS8" t="str">
            <v>No aplica</v>
          </cell>
          <cell r="AT8" t="str">
            <v>No adecuado</v>
          </cell>
          <cell r="AU8" t="str">
            <v>No oportuna</v>
          </cell>
          <cell r="AV8" t="str">
            <v>No se evidencia cumplimiento en lo programado pues no descargaron soportes en el OneDrive, el cual corresponde al documento final de la estrategia</v>
          </cell>
          <cell r="AW8" t="str">
            <v>Jorge Urrutia</v>
          </cell>
        </row>
        <row r="9">
          <cell r="A9" t="str">
            <v>108C</v>
          </cell>
          <cell r="B9" t="str">
            <v>Plan Estratégico de la Dirección de Talento Humano ejecutado</v>
          </cell>
          <cell r="C9" t="str">
            <v>Porcentaje</v>
          </cell>
          <cell r="D9" t="str">
            <v>Constante</v>
          </cell>
          <cell r="E9" t="str">
            <v>Cumple</v>
          </cell>
          <cell r="F9" t="str">
            <v>Aceptable</v>
          </cell>
          <cell r="G9" t="str">
            <v>Satisfactorio</v>
          </cell>
          <cell r="H9" t="str">
            <v>Adecuado</v>
          </cell>
          <cell r="I9" t="str">
            <v>Coherente</v>
          </cell>
          <cell r="J9" t="str">
            <v>Concuerda</v>
          </cell>
          <cell r="K9" t="str">
            <v>Concuerda</v>
          </cell>
          <cell r="L9" t="str">
            <v>Relación directa</v>
          </cell>
          <cell r="M9" t="str">
            <v>Adecuado</v>
          </cell>
          <cell r="N9" t="str">
            <v>No oportuna</v>
          </cell>
          <cell r="O9" t="str">
            <v>1) A fin del primer trimestre se muestra un avance acumulado del  89% (16 actividades ejecutadas contra 18 programadas). 2) La información fue reportada el 11/04/2019.</v>
          </cell>
          <cell r="P9" t="str">
            <v>Jorge urrutia</v>
          </cell>
          <cell r="Q9" t="str">
            <v>No aplica</v>
          </cell>
          <cell r="R9" t="str">
            <v>Satisfactorio</v>
          </cell>
          <cell r="S9" t="str">
            <v>Adecuado</v>
          </cell>
          <cell r="T9" t="str">
            <v>Coherente</v>
          </cell>
          <cell r="U9" t="str">
            <v>Concuerda</v>
          </cell>
          <cell r="V9" t="str">
            <v>No aplica</v>
          </cell>
          <cell r="W9" t="str">
            <v>Relación directa</v>
          </cell>
          <cell r="X9" t="str">
            <v>Adecuado</v>
          </cell>
          <cell r="Y9" t="str">
            <v>Oportuna</v>
          </cell>
          <cell r="Z9" t="str">
            <v>Existen evidencias que no se ven reflejadas en el análisis cualitativo, pues sólo mencionan algunas de las actividades desarrolladas. Tampoco se relacionaron las difiultades frente a los retrasos. Se recomienda ampliar la descripción del avance cualitativo para que sea coherente con los soportes presentados.</v>
          </cell>
          <cell r="AA9" t="str">
            <v>Jorge urrutia</v>
          </cell>
          <cell r="AB9" t="str">
            <v>Cumple</v>
          </cell>
          <cell r="AC9" t="str">
            <v>Satisfactorio</v>
          </cell>
          <cell r="AD9" t="str">
            <v>Adecuado</v>
          </cell>
          <cell r="AE9" t="str">
            <v>Coherente</v>
          </cell>
          <cell r="AF9" t="str">
            <v>Concuerda</v>
          </cell>
          <cell r="AG9" t="str">
            <v>No aplica</v>
          </cell>
          <cell r="AH9" t="str">
            <v>Relación directa</v>
          </cell>
          <cell r="AI9" t="str">
            <v>No adecuado</v>
          </cell>
          <cell r="AJ9" t="str">
            <v>Oportuna</v>
          </cell>
          <cell r="AK9" t="str">
            <v>De acuerdo con el análisis cualitativo del trimestre se han venido cumpliendo las actividades programadas, no obstante en el mes de julio no hubo coherencia entre lo ejecutado (13) y lo aportado por evidencias (11).</v>
          </cell>
          <cell r="AL9" t="str">
            <v>Jorge urrutia</v>
          </cell>
          <cell r="AM9" t="str">
            <v>Cumple</v>
          </cell>
          <cell r="AN9" t="str">
            <v>Cumplido</v>
          </cell>
          <cell r="AO9" t="str">
            <v>Adecuado</v>
          </cell>
          <cell r="AP9" t="str">
            <v>Coherente</v>
          </cell>
          <cell r="AQ9" t="str">
            <v>Concuerda</v>
          </cell>
          <cell r="AR9" t="str">
            <v>Concuerda</v>
          </cell>
          <cell r="AS9" t="str">
            <v>No aplica</v>
          </cell>
          <cell r="AT9" t="str">
            <v>Adecuado</v>
          </cell>
          <cell r="AU9" t="str">
            <v>No oportuna</v>
          </cell>
          <cell r="AV9" t="str">
            <v>N/A</v>
          </cell>
          <cell r="AW9" t="str">
            <v>Jorge Urrutia</v>
          </cell>
        </row>
        <row r="10">
          <cell r="A10" t="str">
            <v>108D</v>
          </cell>
          <cell r="B10" t="str">
            <v>Plan de promoción, sensibilización y apropiación de la cultura ética y la integridad ejecutado</v>
          </cell>
          <cell r="C10" t="str">
            <v>Porcentaje</v>
          </cell>
          <cell r="D10" t="str">
            <v>Constante</v>
          </cell>
          <cell r="E10" t="str">
            <v>Cumple</v>
          </cell>
          <cell r="F10" t="str">
            <v>No programó</v>
          </cell>
          <cell r="G10" t="str">
            <v>Cumplido</v>
          </cell>
          <cell r="H10" t="str">
            <v>No aplica</v>
          </cell>
          <cell r="I10" t="str">
            <v>No aplica</v>
          </cell>
          <cell r="J10" t="str">
            <v>No aplica</v>
          </cell>
          <cell r="K10" t="str">
            <v>No aplica</v>
          </cell>
          <cell r="L10" t="str">
            <v>No aplica</v>
          </cell>
          <cell r="M10" t="str">
            <v>Adecuado</v>
          </cell>
          <cell r="N10" t="str">
            <v>No oportuna</v>
          </cell>
          <cell r="O10" t="str">
            <v>1)En los meses de febrero y marzo desarrollaron algunas actividades previas al cumplimineto de la meta que no presentan avance cuantitatiivo, pues la programación de ello está para los meses de junio , septiembre y octubre de 2019  2) La información fue reportada el 11/04/2019.</v>
          </cell>
          <cell r="P10" t="str">
            <v>Jorge urrutia</v>
          </cell>
          <cell r="Q10" t="str">
            <v>No aplica</v>
          </cell>
          <cell r="R10" t="str">
            <v>Cumplido</v>
          </cell>
          <cell r="S10" t="str">
            <v>Adecuado</v>
          </cell>
          <cell r="T10" t="str">
            <v>Coherente</v>
          </cell>
          <cell r="U10" t="str">
            <v>Concuerda</v>
          </cell>
          <cell r="V10" t="str">
            <v>No aplica</v>
          </cell>
          <cell r="W10" t="str">
            <v>Relación directa</v>
          </cell>
          <cell r="X10" t="str">
            <v>Adecuado</v>
          </cell>
          <cell r="Y10" t="str">
            <v>Oportuna</v>
          </cell>
          <cell r="Z10" t="str">
            <v>Cumple de acuerdo con lo programado</v>
          </cell>
          <cell r="AA10" t="str">
            <v>Jorge urrutia</v>
          </cell>
          <cell r="AB10" t="str">
            <v>Cumple</v>
          </cell>
          <cell r="AC10" t="str">
            <v>Cumplido</v>
          </cell>
          <cell r="AD10" t="str">
            <v>Adecuado</v>
          </cell>
          <cell r="AE10" t="str">
            <v>Coherente</v>
          </cell>
          <cell r="AF10" t="str">
            <v>Concuerda</v>
          </cell>
          <cell r="AG10" t="str">
            <v>No aplica</v>
          </cell>
          <cell r="AH10" t="str">
            <v>Relación directa</v>
          </cell>
          <cell r="AI10" t="str">
            <v>Adecuado</v>
          </cell>
          <cell r="AJ10" t="str">
            <v>Oportuna</v>
          </cell>
          <cell r="AK10" t="str">
            <v>Durante el trimestre cumplieron a cabalidad con las actividades programadas (1 de 1)</v>
          </cell>
          <cell r="AL10" t="str">
            <v>Jorge urrutia</v>
          </cell>
          <cell r="AM10" t="str">
            <v>Cumple</v>
          </cell>
          <cell r="AN10" t="str">
            <v>Cumplido</v>
          </cell>
          <cell r="AO10" t="str">
            <v>Adecuado</v>
          </cell>
          <cell r="AP10" t="str">
            <v>Coherente</v>
          </cell>
          <cell r="AQ10" t="str">
            <v>Concuerda</v>
          </cell>
          <cell r="AR10" t="str">
            <v>Concuerda</v>
          </cell>
          <cell r="AS10" t="str">
            <v>No aplica</v>
          </cell>
          <cell r="AT10" t="str">
            <v>Adecuado</v>
          </cell>
          <cell r="AU10" t="str">
            <v>No oportuna</v>
          </cell>
          <cell r="AV10" t="str">
            <v>N/A</v>
          </cell>
          <cell r="AW10" t="str">
            <v>Joreg Urrutia</v>
          </cell>
        </row>
        <row r="11">
          <cell r="A11" t="str">
            <v>108E</v>
          </cell>
          <cell r="B11" t="str">
            <v>Programa de aprendizaje, para el desarrollo y fortalecimiento de las competencias y habilidades de servicio a la ciudadanía, dirigido a los servidores de la Secretaria General, ejecutado</v>
          </cell>
          <cell r="C11" t="str">
            <v>Porcentaje</v>
          </cell>
          <cell r="D11" t="str">
            <v>Constante</v>
          </cell>
          <cell r="E11" t="str">
            <v>Cumple</v>
          </cell>
          <cell r="F11" t="str">
            <v>Cumplido</v>
          </cell>
          <cell r="G11" t="str">
            <v>Cumplido</v>
          </cell>
          <cell r="H11" t="str">
            <v>No adecuado</v>
          </cell>
          <cell r="I11" t="str">
            <v>Coherente</v>
          </cell>
          <cell r="J11" t="str">
            <v>Concuerda</v>
          </cell>
          <cell r="K11" t="str">
            <v>No aplica</v>
          </cell>
          <cell r="L11" t="str">
            <v>Relación directa</v>
          </cell>
          <cell r="M11" t="str">
            <v>Adecuado</v>
          </cell>
          <cell r="N11" t="str">
            <v>No oportuna</v>
          </cell>
          <cell r="O11" t="str">
            <v xml:space="preserve">1) La meta fue deficientemente programada pues aunque el avance cuantitativo se refleja anticipadamente en enero/19,  la evidencia es registrada en el mes de marzo/19.  2) La información fue reportada el 11/04/2019 </v>
          </cell>
          <cell r="P11" t="str">
            <v>Jorge urrutia</v>
          </cell>
          <cell r="Q11" t="str">
            <v>No aplica</v>
          </cell>
          <cell r="R11" t="str">
            <v>Cumplido</v>
          </cell>
          <cell r="S11" t="str">
            <v>Adecuado</v>
          </cell>
          <cell r="T11" t="str">
            <v>Coherente</v>
          </cell>
          <cell r="U11" t="str">
            <v>Concuerda</v>
          </cell>
          <cell r="V11" t="str">
            <v>No aplica</v>
          </cell>
          <cell r="W11" t="str">
            <v>Relación directa</v>
          </cell>
          <cell r="X11" t="str">
            <v>Adecuado</v>
          </cell>
          <cell r="Y11" t="str">
            <v>Oportuna</v>
          </cell>
          <cell r="Z11" t="str">
            <v>Aunque las evidencias se entregaron en el mes de junio y algunas actividades se desarrollaron en abril, cumple de acuerdo con lo programado en el trimestre</v>
          </cell>
          <cell r="AA11" t="str">
            <v>Jorge urrutia</v>
          </cell>
          <cell r="AB11" t="str">
            <v>Cumple</v>
          </cell>
          <cell r="AC11" t="str">
            <v>Cumplido</v>
          </cell>
          <cell r="AD11" t="str">
            <v>Adecuado</v>
          </cell>
          <cell r="AE11" t="str">
            <v>Coherente</v>
          </cell>
          <cell r="AF11" t="str">
            <v>Concuerda</v>
          </cell>
          <cell r="AG11" t="str">
            <v>No aplica</v>
          </cell>
          <cell r="AH11" t="str">
            <v>Relación directa</v>
          </cell>
          <cell r="AI11" t="str">
            <v>Adecuado</v>
          </cell>
          <cell r="AJ11" t="str">
            <v>Oportuna</v>
          </cell>
          <cell r="AK11" t="str">
            <v>Durante el trimestre cumplieron a cabalidad con las actividades programadas (1 de 1). Se solictó corregir en el análsiis el termino "nunguna" por ninguna</v>
          </cell>
          <cell r="AL11" t="str">
            <v>Jorge urrutia</v>
          </cell>
          <cell r="AM11" t="str">
            <v>Cumple</v>
          </cell>
          <cell r="AN11" t="str">
            <v>Cumplido</v>
          </cell>
          <cell r="AO11" t="str">
            <v>Adecuado</v>
          </cell>
          <cell r="AP11" t="str">
            <v>Coherente</v>
          </cell>
          <cell r="AQ11" t="str">
            <v>Concuerda</v>
          </cell>
          <cell r="AR11" t="str">
            <v>Concuerda</v>
          </cell>
          <cell r="AS11" t="str">
            <v>No aplica</v>
          </cell>
          <cell r="AT11" t="str">
            <v>Adecuado</v>
          </cell>
          <cell r="AU11" t="str">
            <v>No oportuna</v>
          </cell>
          <cell r="AV11" t="str">
            <v>Este inidcador fue reprogramado mediante memorando dirigido a la OAP</v>
          </cell>
          <cell r="AW11" t="str">
            <v>Jorge Urrutia</v>
          </cell>
        </row>
        <row r="12">
          <cell r="A12" t="str">
            <v>PAAC_06E</v>
          </cell>
          <cell r="B12" t="str">
            <v>Informe Mensual de Revisión de Riesgos de Corrupción</v>
          </cell>
          <cell r="C12" t="str">
            <v>Número</v>
          </cell>
          <cell r="D12" t="str">
            <v>Suma</v>
          </cell>
          <cell r="E12" t="str">
            <v>Cumple</v>
          </cell>
          <cell r="F12" t="str">
            <v>Cumplido</v>
          </cell>
          <cell r="G12" t="str">
            <v>Cumplido</v>
          </cell>
          <cell r="H12" t="str">
            <v>No adecuado</v>
          </cell>
          <cell r="I12" t="str">
            <v>Indeterminado</v>
          </cell>
          <cell r="J12" t="str">
            <v>Indeterminado</v>
          </cell>
          <cell r="K12" t="str">
            <v>Indeterminado</v>
          </cell>
          <cell r="L12" t="str">
            <v>Indeterminado</v>
          </cell>
          <cell r="M12" t="str">
            <v>Adecuado</v>
          </cell>
          <cell r="N12" t="str">
            <v>No oportuna</v>
          </cell>
          <cell r="O12" t="str">
            <v xml:space="preserve">1) Aunque el análisis cualitativo es  muy escueto, la evidencia aportada es suficiente 2) Información reportada el 11/04/2019 </v>
          </cell>
          <cell r="P12" t="str">
            <v>Jorge urrutia</v>
          </cell>
          <cell r="Q12" t="str">
            <v>No cumple</v>
          </cell>
          <cell r="R12" t="str">
            <v>Cumplido</v>
          </cell>
          <cell r="S12" t="str">
            <v>Adecuado</v>
          </cell>
          <cell r="T12" t="str">
            <v>Coherente</v>
          </cell>
          <cell r="U12" t="str">
            <v>Concuerda</v>
          </cell>
          <cell r="V12" t="str">
            <v>No aplica</v>
          </cell>
          <cell r="W12" t="str">
            <v>Relación directa</v>
          </cell>
          <cell r="X12" t="str">
            <v>Adecuado</v>
          </cell>
          <cell r="Y12" t="str">
            <v>No oportuna</v>
          </cell>
          <cell r="Z12" t="str">
            <v xml:space="preserve">Dado que el producto a entregar es un informe mensual (con sus soportes) éste no fue presentado en los meses de abril y mayo. Asimismo, se sugiere detallar la información en el avance cualitativo, según soportes entregados. </v>
          </cell>
          <cell r="AA12" t="str">
            <v>Jorge urrutia</v>
          </cell>
          <cell r="AB12" t="str">
            <v>Cumple</v>
          </cell>
          <cell r="AC12" t="str">
            <v>Cumplido</v>
          </cell>
          <cell r="AD12" t="str">
            <v>Adecuado</v>
          </cell>
          <cell r="AE12" t="str">
            <v>Coherente</v>
          </cell>
          <cell r="AF12" t="str">
            <v>Concuerda</v>
          </cell>
          <cell r="AG12" t="str">
            <v>No aplica</v>
          </cell>
          <cell r="AH12" t="str">
            <v>Relación directa</v>
          </cell>
          <cell r="AI12" t="str">
            <v>Adecuado</v>
          </cell>
          <cell r="AJ12" t="str">
            <v>Oportuna</v>
          </cell>
          <cell r="AK12" t="str">
            <v>La evidencia aportada es suficiente, pues se muestra el resultado obtenido en la medición de los dos indicadores a cargo de la DTH. Queda pendiente por descargar en la carpeta del ONEDRIVE, los memorandos dirigidos a la Oficina Asesora de Planeación del tercer trimestre con los informes mensuales de revisión de riesgos de corrupción.</v>
          </cell>
          <cell r="AL12" t="str">
            <v>Jorge urrutia</v>
          </cell>
          <cell r="AM12" t="str">
            <v>Cumple</v>
          </cell>
          <cell r="AN12" t="str">
            <v>Cumplido</v>
          </cell>
          <cell r="AO12" t="str">
            <v>Adecuado</v>
          </cell>
          <cell r="AP12" t="str">
            <v>Coherente</v>
          </cell>
          <cell r="AQ12" t="str">
            <v>Concuerda</v>
          </cell>
          <cell r="AR12" t="str">
            <v>Concuerda</v>
          </cell>
          <cell r="AS12" t="str">
            <v>No aplica</v>
          </cell>
          <cell r="AT12" t="str">
            <v>Adecuado</v>
          </cell>
          <cell r="AU12" t="str">
            <v>No oportuna</v>
          </cell>
          <cell r="AV12" t="str">
            <v>A 18/12/2019 cumplieron con la entrega  a la OAP de los informes sobre riesgos de corrupción de los meses de octubre y noviembre de 2019</v>
          </cell>
          <cell r="AW12" t="str">
            <v>Jorge Urrutia</v>
          </cell>
        </row>
      </sheetData>
      <sheetData sheetId="13">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51</v>
          </cell>
          <cell r="B5" t="str">
            <v>Campañas de divulgación del servicio y cultura ciudadana realizadas</v>
          </cell>
          <cell r="C5" t="str">
            <v>Número</v>
          </cell>
          <cell r="D5" t="str">
            <v>Constante</v>
          </cell>
          <cell r="E5" t="str">
            <v>Cumple</v>
          </cell>
          <cell r="F5" t="str">
            <v>No programó</v>
          </cell>
          <cell r="G5" t="str">
            <v>No programó</v>
          </cell>
          <cell r="H5" t="str">
            <v>No aplica</v>
          </cell>
          <cell r="I5" t="str">
            <v>No aplica</v>
          </cell>
          <cell r="J5" t="str">
            <v>No aplica</v>
          </cell>
          <cell r="K5" t="str">
            <v>No aplica</v>
          </cell>
          <cell r="L5" t="str">
            <v>No aplica</v>
          </cell>
          <cell r="M5" t="str">
            <v>No aplica</v>
          </cell>
          <cell r="N5" t="str">
            <v>No oportuna</v>
          </cell>
          <cell r="O5" t="str">
            <v xml:space="preserve">Aunque no se programaron actividades para desarrollar durante la ejecución de este periodo se sugiere que se describa como los diferentes ítems presentados aportan en la estructuración de la campaña que se programa realizar durante el mes de diciembre del 2019._x000D_
Para finalizar, se solicita oportunidad en el reporte de la información teniendo en cuenta el cumplimiento de las actividades establecidas en procedimiento 2210111-PR-183. _x000D_
</v>
          </cell>
          <cell r="P5" t="str">
            <v>Yady Paola Morales</v>
          </cell>
          <cell r="Q5" t="str">
            <v>Cumple</v>
          </cell>
          <cell r="R5" t="str">
            <v>No programó</v>
          </cell>
          <cell r="S5" t="str">
            <v>No aplica</v>
          </cell>
          <cell r="T5" t="str">
            <v>No aplica</v>
          </cell>
          <cell r="U5" t="str">
            <v>No aplica</v>
          </cell>
          <cell r="V5" t="str">
            <v>No aplica</v>
          </cell>
          <cell r="W5" t="str">
            <v>No aplica</v>
          </cell>
          <cell r="X5" t="str">
            <v>No aplica</v>
          </cell>
          <cell r="Y5" t="str">
            <v>Oportuna</v>
          </cell>
          <cell r="Z5" t="str">
            <v>El indicador tiene programación para cumplimiento en el mes de diciembre, sin embargo, se hace descripción de las actividades de divulgación conducentes a su cumplimiento, así como de los beneficios generados.</v>
          </cell>
          <cell r="AA5" t="str">
            <v>Juan Guillermo Becerra J.</v>
          </cell>
          <cell r="AB5" t="str">
            <v>Cumple</v>
          </cell>
          <cell r="AC5" t="str">
            <v>No programó</v>
          </cell>
          <cell r="AD5" t="str">
            <v>No aplica</v>
          </cell>
          <cell r="AE5" t="str">
            <v>No aplica</v>
          </cell>
          <cell r="AF5" t="str">
            <v>Indeterminado</v>
          </cell>
          <cell r="AG5" t="str">
            <v>No aplica</v>
          </cell>
          <cell r="AH5" t="str">
            <v>No aplica</v>
          </cell>
          <cell r="AI5" t="str">
            <v>No aplica</v>
          </cell>
          <cell r="AJ5" t="str">
            <v>No oportuna</v>
          </cell>
          <cell r="AK5" t="str">
            <v>El reporte cualitativo del mes de septiembre da cuenta de 24 actividades realizadas para cumplir con la meta de 1 campaña de divulgación realizada. Sin embargo, la dependencia hace reporte cuantitativo de este mismo número de actividades, lo que se interpreta como 24 campañas realizadas en el mes de septiembre. Se debe corregir el reporte cuantitativo. Es importante enviar oportunamente los reportes mensuales, dado que en el mes de julio se realizó de manera extemporanea.</v>
          </cell>
          <cell r="AL5" t="str">
            <v>Juan Guillermo Becerra J.</v>
          </cell>
          <cell r="AN5" t="str">
            <v>Cumplido</v>
          </cell>
          <cell r="AO5" t="str">
            <v>Adecuado</v>
          </cell>
          <cell r="AP5" t="str">
            <v>Coherente</v>
          </cell>
          <cell r="AQ5" t="str">
            <v>Concuerda</v>
          </cell>
          <cell r="AR5" t="str">
            <v>Concuerda</v>
          </cell>
          <cell r="AS5" t="str">
            <v>Relación directa</v>
          </cell>
          <cell r="AT5" t="str">
            <v>Adecuado</v>
          </cell>
          <cell r="AU5" t="str">
            <v>No oportuna</v>
          </cell>
          <cell r="AV5" t="str">
            <v>Sin observación</v>
          </cell>
          <cell r="AW5" t="str">
            <v>Juan Guillermo Becerra J.</v>
          </cell>
        </row>
        <row r="6">
          <cell r="A6">
            <v>57</v>
          </cell>
          <cell r="B6" t="str">
            <v>Eventos Supercade Móvil realizados</v>
          </cell>
          <cell r="C6" t="str">
            <v>Número</v>
          </cell>
          <cell r="D6" t="str">
            <v>Suma</v>
          </cell>
          <cell r="E6" t="str">
            <v>Cumple</v>
          </cell>
          <cell r="F6" t="str">
            <v>Cumplido</v>
          </cell>
          <cell r="G6" t="str">
            <v>Cumplido</v>
          </cell>
          <cell r="H6" t="str">
            <v>No adecuado</v>
          </cell>
          <cell r="I6" t="str">
            <v>Coherente</v>
          </cell>
          <cell r="J6" t="str">
            <v>Concuerda</v>
          </cell>
          <cell r="K6" t="str">
            <v>Concuerda</v>
          </cell>
          <cell r="L6" t="str">
            <v>Sin relación</v>
          </cell>
          <cell r="M6" t="str">
            <v>Indeterminado</v>
          </cell>
          <cell r="N6" t="str">
            <v>No oportuna</v>
          </cell>
          <cell r="O6" t="str">
            <v xml:space="preserve">Aunque el informe narrativo es coherente con la descripción del indicador, se solicita presentar una descripción más detallada de las actividades ejecutadas en la prestación del servicio de cada uno de los Súper CADE móvil realizados, así como los beneficios obtenidos en estas comunidades por los servicios obtenidos._x000D_
En el mismo sentido se solicita que las evidencias sean ordenadas con base en la relación que estas tienen con los indicadores, toda vez que se están presentados diferentes soportes que es de difícil identificación frente al cumplimiento del indicador. _x000D_
Para finalizar, se solicita oportunidad en el reporte de la información teniendo en cuenta el cumplimiento de las actividades establecidas en procedimiento 2210111-PR-183. _x000D_
</v>
          </cell>
          <cell r="P6" t="str">
            <v>Yady Paola Morales</v>
          </cell>
          <cell r="Q6" t="str">
            <v>Cumple</v>
          </cell>
          <cell r="R6" t="str">
            <v>Cumplido</v>
          </cell>
          <cell r="S6" t="str">
            <v>No adecuado</v>
          </cell>
          <cell r="T6" t="str">
            <v>Coherente</v>
          </cell>
          <cell r="U6" t="str">
            <v>Difiere</v>
          </cell>
          <cell r="V6" t="str">
            <v>Concuerda</v>
          </cell>
          <cell r="W6" t="str">
            <v>Relación directa</v>
          </cell>
          <cell r="X6" t="str">
            <v>No adecuado</v>
          </cell>
          <cell r="Y6" t="str">
            <v>Oportuna</v>
          </cell>
          <cell r="Z6" t="str">
            <v>Se sugiere revisar los reportes cualitativos mensuales, ya que en el mes de abril se reporta la realización de 3 eventos de SuperCADE Movil: Ciudad Bolívar, B. Unidos y Usaquen, que no corresponde con las evidencias  y el reporte cuantitativo de 2 eventos realizados (B. Unidos y Usaquen).</v>
          </cell>
          <cell r="AA6" t="str">
            <v>Juan Guillermo Becerra J.</v>
          </cell>
          <cell r="AB6" t="str">
            <v>Cumple</v>
          </cell>
          <cell r="AC6" t="str">
            <v>Cumplido</v>
          </cell>
          <cell r="AD6" t="str">
            <v>Adecuado</v>
          </cell>
          <cell r="AE6" t="str">
            <v>Coherente</v>
          </cell>
          <cell r="AF6" t="str">
            <v>Concuerda</v>
          </cell>
          <cell r="AG6" t="str">
            <v>Concuerda</v>
          </cell>
          <cell r="AH6" t="str">
            <v>Relación directa</v>
          </cell>
          <cell r="AI6" t="str">
            <v>Adecuado</v>
          </cell>
          <cell r="AJ6" t="str">
            <v>No oportuna</v>
          </cell>
          <cell r="AK6" t="str">
            <v xml:space="preserve"> Es importante enviar oportunamente los reportes mensuales, dado que en el mes de julio se realizó de manera extemporanea.</v>
          </cell>
          <cell r="AL6" t="str">
            <v>Juan Guillermo Becerra J.</v>
          </cell>
          <cell r="AN6" t="str">
            <v>Sobrecumplido</v>
          </cell>
          <cell r="AO6" t="str">
            <v>Adecuado</v>
          </cell>
          <cell r="AP6" t="str">
            <v>Coherente</v>
          </cell>
          <cell r="AQ6" t="str">
            <v>Concuerda</v>
          </cell>
          <cell r="AR6" t="str">
            <v>Concuerda</v>
          </cell>
          <cell r="AS6" t="str">
            <v>Relación directa</v>
          </cell>
          <cell r="AT6" t="str">
            <v>Adecuado</v>
          </cell>
          <cell r="AU6" t="str">
            <v>No oportuna</v>
          </cell>
          <cell r="AV6" t="str">
            <v>Sin observación</v>
          </cell>
          <cell r="AW6" t="str">
            <v>Juan Guillermo Becerra J.</v>
          </cell>
        </row>
        <row r="7">
          <cell r="A7">
            <v>59</v>
          </cell>
          <cell r="B7" t="str">
            <v>Puntos de atención presencial puestos en operación</v>
          </cell>
          <cell r="C7" t="str">
            <v>Número</v>
          </cell>
          <cell r="D7" t="str">
            <v>Suma</v>
          </cell>
          <cell r="E7" t="str">
            <v>Cumple</v>
          </cell>
          <cell r="F7" t="str">
            <v>No programó</v>
          </cell>
          <cell r="G7" t="str">
            <v>No programó</v>
          </cell>
          <cell r="H7" t="str">
            <v>No aplica</v>
          </cell>
          <cell r="I7" t="str">
            <v>No aplica</v>
          </cell>
          <cell r="J7" t="str">
            <v>No aplica</v>
          </cell>
          <cell r="K7" t="str">
            <v>No aplica</v>
          </cell>
          <cell r="L7" t="str">
            <v>No aplica</v>
          </cell>
          <cell r="M7" t="str">
            <v>No aplica</v>
          </cell>
          <cell r="N7" t="str">
            <v>No oportuna</v>
          </cell>
          <cell r="O7" t="str">
            <v>Aunque no se programaron actividades para desarrollar durante la ejecución de este periodo se sugiere que se describan las actividades ejecutadas para dar cumplimiento a la puesta en operación del nuevo punto de atención en el mes de diciembre de 2019.</v>
          </cell>
          <cell r="P7" t="str">
            <v>Yady Paola Morales</v>
          </cell>
          <cell r="Q7" t="str">
            <v>Cumple</v>
          </cell>
          <cell r="R7" t="str">
            <v>No programó</v>
          </cell>
          <cell r="S7" t="str">
            <v>No aplica</v>
          </cell>
          <cell r="T7" t="str">
            <v>No aplica</v>
          </cell>
          <cell r="U7" t="str">
            <v>No aplica</v>
          </cell>
          <cell r="V7" t="str">
            <v>No aplica</v>
          </cell>
          <cell r="W7" t="str">
            <v>No aplica</v>
          </cell>
          <cell r="X7" t="str">
            <v>No aplica</v>
          </cell>
          <cell r="Y7" t="str">
            <v>Oportuna</v>
          </cell>
          <cell r="Z7" t="str">
            <v>El indicador tiene programación para cumplimiento en el mes de diciembre, sin embargo, una vez se validó con la dependencia, se estableció que en el mes de junio no se adelantó actividad alguna.</v>
          </cell>
          <cell r="AA7" t="str">
            <v>Juan Guillermo Becerra J.</v>
          </cell>
          <cell r="AB7" t="str">
            <v>Cumple</v>
          </cell>
          <cell r="AC7" t="str">
            <v>No programó</v>
          </cell>
          <cell r="AD7" t="str">
            <v>No aplica</v>
          </cell>
          <cell r="AE7" t="str">
            <v>No aplica</v>
          </cell>
          <cell r="AF7" t="str">
            <v>No aplica</v>
          </cell>
          <cell r="AG7" t="str">
            <v>No aplica</v>
          </cell>
          <cell r="AH7" t="str">
            <v>No aplica</v>
          </cell>
          <cell r="AI7" t="str">
            <v>No aplica</v>
          </cell>
          <cell r="AJ7" t="str">
            <v>No oportuna</v>
          </cell>
          <cell r="AK7" t="str">
            <v xml:space="preserve">El indicador tiene programación para cumplimiento en el mes de diciembre, sin embargo, una vez se validó con la dependencia, se estableció que durante el trimestre no se adelantó actividad alguna para reporte.  Es importante enviar oportunamente los reportes mensuales, dado que en el mes de julio se realizó de manera extemporanea. </v>
          </cell>
          <cell r="AL7" t="str">
            <v>Juan Guillermo Becerra J.</v>
          </cell>
          <cell r="AN7" t="str">
            <v>Cumplido</v>
          </cell>
          <cell r="AO7" t="str">
            <v>Indeterminado</v>
          </cell>
          <cell r="AP7" t="str">
            <v>Indeterminado</v>
          </cell>
          <cell r="AQ7" t="str">
            <v>Indeterminado</v>
          </cell>
          <cell r="AR7" t="str">
            <v>Indeterminado</v>
          </cell>
          <cell r="AS7" t="str">
            <v>Indeterminado</v>
          </cell>
          <cell r="AT7" t="str">
            <v>Indeterminado</v>
          </cell>
          <cell r="AU7" t="str">
            <v>No oportuna</v>
          </cell>
          <cell r="AV7" t="str">
            <v>No fue posible validar la información reportada al no encontrar evidencias en la carpeta dispuesta para ello.</v>
          </cell>
          <cell r="AW7" t="str">
            <v>Juan Guillermo Becerra J.</v>
          </cell>
        </row>
        <row r="8">
          <cell r="A8">
            <v>72</v>
          </cell>
          <cell r="B8" t="str">
            <v>Informes generados a partir de las denuncias de posibles actos de corrupción recibidas en la línea 195</v>
          </cell>
          <cell r="C8" t="str">
            <v>Número</v>
          </cell>
          <cell r="D8" t="str">
            <v>Suma</v>
          </cell>
          <cell r="E8" t="str">
            <v>Cumple</v>
          </cell>
          <cell r="F8" t="str">
            <v>Cumplido</v>
          </cell>
          <cell r="G8" t="str">
            <v>Cumplido</v>
          </cell>
          <cell r="H8" t="str">
            <v>Adecuado</v>
          </cell>
          <cell r="I8" t="str">
            <v>Coherente</v>
          </cell>
          <cell r="J8" t="str">
            <v>Concuerda</v>
          </cell>
          <cell r="K8" t="str">
            <v>Concuerda</v>
          </cell>
          <cell r="L8" t="str">
            <v>Relación directa</v>
          </cell>
          <cell r="M8" t="str">
            <v>Adecuado</v>
          </cell>
          <cell r="N8" t="str">
            <v>No oportuna</v>
          </cell>
          <cell r="O8" t="str">
            <v xml:space="preserve">Aunque no se programaron actividades para desarrollar durante la ejecución de este periodo se sugiere que se describan las actividades ejecutadas para dar cumplimiento a la puesta en operación del nuevo punto de atención._x000D_
En el mismo sentido se solicita que las evidencias sean ordenadas con base en la relación que estas tienen con los indicadores. Lo anterior teniendo en cuenta que es difícil identificar que archivo es soporte frente al cumplimiento del indicador. _x000D_
</v>
          </cell>
          <cell r="P8" t="str">
            <v>Yady Paola Morales</v>
          </cell>
          <cell r="Q8" t="str">
            <v>No cumple</v>
          </cell>
          <cell r="R8" t="str">
            <v>Cumplido</v>
          </cell>
          <cell r="S8" t="str">
            <v>No adecuado</v>
          </cell>
          <cell r="T8" t="str">
            <v>Coherente</v>
          </cell>
          <cell r="U8" t="str">
            <v>Difiere</v>
          </cell>
          <cell r="V8" t="str">
            <v>Concuerda</v>
          </cell>
          <cell r="W8" t="str">
            <v>Relación directa</v>
          </cell>
          <cell r="X8" t="str">
            <v>Adecuado</v>
          </cell>
          <cell r="Y8" t="str">
            <v>Oportuna</v>
          </cell>
          <cell r="Z8" t="str">
            <v>Se sugiere que el reporte de  "Beneficios obtenidos de la generación del producto o  ejecución de actividades" se efectúe en términos de evidenciar el impacto en los grupos de interés.</v>
          </cell>
          <cell r="AA8" t="str">
            <v>Juan Guillermo Becerra J.</v>
          </cell>
          <cell r="AB8" t="str">
            <v>No cumple</v>
          </cell>
          <cell r="AC8" t="str">
            <v>Cumplido</v>
          </cell>
          <cell r="AD8" t="str">
            <v>Adecuado</v>
          </cell>
          <cell r="AE8" t="str">
            <v>Coherente</v>
          </cell>
          <cell r="AF8" t="str">
            <v>Concuerda</v>
          </cell>
          <cell r="AG8" t="str">
            <v>Concuerda</v>
          </cell>
          <cell r="AH8" t="str">
            <v>Relación directa</v>
          </cell>
          <cell r="AI8" t="str">
            <v>Adecuado</v>
          </cell>
          <cell r="AJ8" t="str">
            <v>No oportuna</v>
          </cell>
          <cell r="AK8" t="str">
            <v>Se reitera la recomendación de realizar el reporte de  "Beneficios obtenidos de la generación del producto o ejecución de actividades" en términos de impacto hacia nuestras partes interesadas.  Es importante enviar oportunamente los reportes mensuales, dado que en el mes de julio se realizó de manera extemporanea.</v>
          </cell>
          <cell r="AL8" t="str">
            <v>Juan Guillermo Becerra J.</v>
          </cell>
          <cell r="AN8" t="str">
            <v>Cumplido</v>
          </cell>
          <cell r="AO8" t="str">
            <v>Indeterminado</v>
          </cell>
          <cell r="AP8" t="str">
            <v>Indeterminado</v>
          </cell>
          <cell r="AQ8" t="str">
            <v>Indeterminado</v>
          </cell>
          <cell r="AR8" t="str">
            <v>Indeterminado</v>
          </cell>
          <cell r="AS8" t="str">
            <v>Indeterminado</v>
          </cell>
          <cell r="AT8" t="str">
            <v>Indeterminado</v>
          </cell>
          <cell r="AU8" t="str">
            <v>No oportuna</v>
          </cell>
          <cell r="AV8" t="str">
            <v>No fue posible validar la información reportada al no encontrar evidencias en la carpeta dispuesta para ello.</v>
          </cell>
          <cell r="AW8" t="str">
            <v>Juan Guillermo Becerra J.</v>
          </cell>
        </row>
        <row r="9">
          <cell r="A9" t="str">
            <v>62C</v>
          </cell>
          <cell r="B9" t="str">
            <v>Puntos de atención a la ciudadanía con mantenimiento y/o mejora de la infraestructura física realizada</v>
          </cell>
          <cell r="C9" t="str">
            <v>Número</v>
          </cell>
          <cell r="D9" t="str">
            <v>Suma</v>
          </cell>
          <cell r="E9" t="str">
            <v>Cumple</v>
          </cell>
          <cell r="F9" t="str">
            <v>Cumplido</v>
          </cell>
          <cell r="G9" t="str">
            <v>Cumplido</v>
          </cell>
          <cell r="H9" t="str">
            <v>No adecuado</v>
          </cell>
          <cell r="I9" t="str">
            <v>Incoherente</v>
          </cell>
          <cell r="J9" t="str">
            <v>Difiere</v>
          </cell>
          <cell r="K9" t="str">
            <v>Difiere</v>
          </cell>
          <cell r="L9" t="str">
            <v>Sin relación</v>
          </cell>
          <cell r="M9" t="str">
            <v>No adecuado</v>
          </cell>
          <cell r="N9" t="str">
            <v>No oportuna</v>
          </cell>
          <cell r="O9" t="str">
            <v xml:space="preserve">Se solicita describir que actividades fueron ejecutadas y que beneficios se obtuvieron mediante el mantenimiento o mejora realizada en los puntos de atención a la ciudadanía, en el mismo sentido es necesario que las evidencias sean ordenadas con base en la relación que estas tienen con los indicadores ya que no es posible identificar que archivo es soporte frente al cumplimiento del indicador. _x000D_
Para finalizar, se solicita oportunidad en el reporte de la información teniendo en cuenta el cumplimiento de las actividades establecidas en procedimiento 2210111-PR-183. _x000D_
Teniendo en cuenta las observaciones efectuadas anteriormente se aclara que no fue posible verificar si el reporte cuantitativo corresponde con las actividades ejecutadas en el periodo._x000D_
</v>
          </cell>
          <cell r="P9" t="str">
            <v>Yady Paola Morales</v>
          </cell>
          <cell r="Q9" t="str">
            <v>Cumple</v>
          </cell>
          <cell r="R9" t="str">
            <v>Cumplido</v>
          </cell>
          <cell r="S9" t="str">
            <v>Adecuado</v>
          </cell>
          <cell r="T9" t="str">
            <v>Coherente</v>
          </cell>
          <cell r="U9" t="str">
            <v>Concuerda</v>
          </cell>
          <cell r="V9" t="str">
            <v>Concuerda</v>
          </cell>
          <cell r="W9" t="str">
            <v>Relación directa</v>
          </cell>
          <cell r="X9" t="str">
            <v>Adecuado</v>
          </cell>
          <cell r="Y9" t="str">
            <v>Oportuna</v>
          </cell>
          <cell r="Z9" t="str">
            <v>Sin Observación</v>
          </cell>
          <cell r="AA9" t="str">
            <v>Juan Guillermo Becerra J.</v>
          </cell>
          <cell r="AB9" t="str">
            <v>Cumple</v>
          </cell>
          <cell r="AC9" t="str">
            <v>Anticipado</v>
          </cell>
          <cell r="AD9" t="str">
            <v>Adecuado</v>
          </cell>
          <cell r="AE9" t="str">
            <v>Coherente</v>
          </cell>
          <cell r="AF9" t="str">
            <v>Concuerda</v>
          </cell>
          <cell r="AG9" t="str">
            <v>Concuerda</v>
          </cell>
          <cell r="AH9" t="str">
            <v>Relación directa</v>
          </cell>
          <cell r="AI9" t="str">
            <v>Adecuado</v>
          </cell>
          <cell r="AJ9" t="str">
            <v>No oportuna</v>
          </cell>
          <cell r="AK9" t="str">
            <v xml:space="preserve"> Es importante enviar oportunamente los reportes mensuales, dado que en el mes de julio se realizó de manera extemporanea.</v>
          </cell>
          <cell r="AL9" t="str">
            <v>Juan Guillermo Becerra J.</v>
          </cell>
          <cell r="AN9" t="str">
            <v>Sobrecumplido</v>
          </cell>
          <cell r="AO9" t="str">
            <v>Adecuado</v>
          </cell>
          <cell r="AP9" t="str">
            <v>Coherente</v>
          </cell>
          <cell r="AQ9" t="str">
            <v>Concuerda</v>
          </cell>
          <cell r="AR9" t="str">
            <v>Concuerda</v>
          </cell>
          <cell r="AS9" t="str">
            <v>Relación directa</v>
          </cell>
          <cell r="AT9" t="str">
            <v>Adecuado</v>
          </cell>
          <cell r="AU9" t="str">
            <v>No oportuna</v>
          </cell>
          <cell r="AV9" t="str">
            <v>Sin observación</v>
          </cell>
          <cell r="AW9" t="str">
            <v>Juan Guillermo Becerra J.</v>
          </cell>
        </row>
        <row r="10">
          <cell r="A10" t="str">
            <v>PAAC_06H</v>
          </cell>
          <cell r="B10" t="str">
            <v>Informe Mensual de Revisión de Riesgos de Corrupción</v>
          </cell>
          <cell r="C10" t="str">
            <v>Número</v>
          </cell>
          <cell r="D10" t="str">
            <v>Suma</v>
          </cell>
          <cell r="AB10" t="str">
            <v>Cumple</v>
          </cell>
          <cell r="AC10" t="str">
            <v>Cumplido</v>
          </cell>
          <cell r="AD10" t="str">
            <v>Adecuado</v>
          </cell>
          <cell r="AE10" t="str">
            <v>Coherente</v>
          </cell>
          <cell r="AF10" t="str">
            <v>Concuerda</v>
          </cell>
          <cell r="AG10" t="str">
            <v>Concuerda</v>
          </cell>
          <cell r="AH10" t="str">
            <v>Relación directa</v>
          </cell>
          <cell r="AI10" t="str">
            <v>Adecuado</v>
          </cell>
          <cell r="AJ10" t="str">
            <v>No oportuna</v>
          </cell>
          <cell r="AK10" t="str">
            <v xml:space="preserve"> Es importante enviar oportunamente los reportes mensuales, dado que en el mes de julio se realizó de manera extemporanea.</v>
          </cell>
          <cell r="AL10" t="str">
            <v>Juan Guillermo Becerra J.</v>
          </cell>
          <cell r="AN10" t="str">
            <v>Cumplido</v>
          </cell>
          <cell r="AO10" t="str">
            <v>Adecuado</v>
          </cell>
          <cell r="AP10" t="str">
            <v>Coherente</v>
          </cell>
          <cell r="AQ10" t="str">
            <v>Concuerda</v>
          </cell>
          <cell r="AR10" t="str">
            <v>Concuerda</v>
          </cell>
          <cell r="AS10" t="str">
            <v>Relación directa</v>
          </cell>
          <cell r="AT10" t="str">
            <v>Adecuado</v>
          </cell>
          <cell r="AU10" t="str">
            <v>No oportuna</v>
          </cell>
          <cell r="AV10" t="str">
            <v>Sin observación</v>
          </cell>
          <cell r="AW10" t="str">
            <v>Juan Guillermo Becerra J.</v>
          </cell>
        </row>
        <row r="11">
          <cell r="A11" t="str">
            <v>PAAC_23A</v>
          </cell>
          <cell r="B11" t="str">
            <v>Informe mensual de los requerimientos presentados por la ciudadanía elaborado</v>
          </cell>
          <cell r="C11" t="str">
            <v>Número</v>
          </cell>
          <cell r="D11" t="str">
            <v>Suma</v>
          </cell>
          <cell r="E11" t="str">
            <v>Cumple</v>
          </cell>
          <cell r="F11" t="str">
            <v>Cumplido</v>
          </cell>
          <cell r="G11" t="str">
            <v>Cumplido</v>
          </cell>
          <cell r="H11" t="str">
            <v>No adecuado</v>
          </cell>
          <cell r="I11" t="str">
            <v>Incoherente</v>
          </cell>
          <cell r="J11" t="str">
            <v>Difiere</v>
          </cell>
          <cell r="K11" t="str">
            <v>Difiere</v>
          </cell>
          <cell r="L11" t="str">
            <v>Sin relación</v>
          </cell>
          <cell r="M11" t="str">
            <v>No adecuado</v>
          </cell>
          <cell r="N11" t="str">
            <v>No oportuna</v>
          </cell>
          <cell r="O11" t="str">
            <v xml:space="preserve">La parte cualitativa no corresponde con el avance del indicador toda vez que esta señala que en el mes de febrero se publicó el informe de enero y en el mes de marzo se publicó el informe de febrero lo cual NO es coherente con la información reportada en la medición del avance y cumplimiento del indicador._x000D_
En el mismo sentido no fue posible identificar que archivo soporta el cumplimiento del indicador._x000D_
</v>
          </cell>
          <cell r="P11" t="str">
            <v>Yady Paola Morales</v>
          </cell>
          <cell r="Q11" t="str">
            <v>Cumple</v>
          </cell>
          <cell r="R11" t="str">
            <v>Cumplido</v>
          </cell>
          <cell r="S11" t="str">
            <v>Adecuado</v>
          </cell>
          <cell r="T11" t="str">
            <v>Coherente</v>
          </cell>
          <cell r="U11" t="str">
            <v>Concuerda</v>
          </cell>
          <cell r="V11" t="str">
            <v>Concuerda</v>
          </cell>
          <cell r="W11" t="str">
            <v>Relación directa</v>
          </cell>
          <cell r="X11" t="str">
            <v>Adecuado</v>
          </cell>
          <cell r="Y11" t="str">
            <v>Oportuna</v>
          </cell>
          <cell r="Z11" t="str">
            <v>Los beneficios del informe no solo deben llegar a los grupos de valor, sino que deben ser extensivos a los servidores de la Red CADE, para que se tomen las decisiones pertinentes, con el fin de disminuir el número de quejas presentadas.</v>
          </cell>
          <cell r="AA11" t="str">
            <v>Juan Guillermo Becerra J.</v>
          </cell>
          <cell r="AB11" t="str">
            <v>Cumple</v>
          </cell>
          <cell r="AC11" t="str">
            <v>Cumplido</v>
          </cell>
          <cell r="AD11" t="str">
            <v>Adecuado</v>
          </cell>
          <cell r="AE11" t="str">
            <v>Coherente</v>
          </cell>
          <cell r="AF11" t="str">
            <v>Concuerda</v>
          </cell>
          <cell r="AG11" t="str">
            <v>Concuerda</v>
          </cell>
          <cell r="AH11" t="str">
            <v>Relación directa</v>
          </cell>
          <cell r="AI11" t="str">
            <v>Adecuado</v>
          </cell>
          <cell r="AJ11" t="str">
            <v>No oportuna</v>
          </cell>
          <cell r="AK11" t="str">
            <v xml:space="preserve"> Es importante enviar oportunamente los reportes mensuales, dado que en el mes de julio se realizó de manera extemporanea.</v>
          </cell>
          <cell r="AL11" t="str">
            <v>Juan Guillermo Becerra J.</v>
          </cell>
          <cell r="AN11" t="str">
            <v>Cumplido</v>
          </cell>
          <cell r="AO11" t="str">
            <v>Indeterminado</v>
          </cell>
          <cell r="AP11" t="str">
            <v>Indeterminado</v>
          </cell>
          <cell r="AQ11" t="str">
            <v>Indeterminado</v>
          </cell>
          <cell r="AR11" t="str">
            <v>Indeterminado</v>
          </cell>
          <cell r="AS11" t="str">
            <v>Indeterminado</v>
          </cell>
          <cell r="AT11" t="str">
            <v>Indeterminado</v>
          </cell>
          <cell r="AU11" t="str">
            <v>No oportuna</v>
          </cell>
          <cell r="AV11" t="str">
            <v>No fue posible validar la información reportada al no encontrar evidencias en la carpeta dispuesta para ello.</v>
          </cell>
          <cell r="AW11" t="str">
            <v>Juan Guillermo Becerra J.</v>
          </cell>
        </row>
      </sheetData>
      <sheetData sheetId="14">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t="str">
            <v>19A</v>
          </cell>
          <cell r="B5" t="str">
            <v>Porcentaje de instrumentos archivísticos implementados en las entidades distritales</v>
          </cell>
          <cell r="C5" t="str">
            <v>Porcentaje</v>
          </cell>
          <cell r="D5" t="str">
            <v>Creciente</v>
          </cell>
          <cell r="E5" t="str">
            <v>Cumple</v>
          </cell>
          <cell r="F5" t="str">
            <v>No programó</v>
          </cell>
          <cell r="G5" t="str">
            <v>No programó</v>
          </cell>
          <cell r="H5" t="str">
            <v>No aplica</v>
          </cell>
          <cell r="I5" t="str">
            <v>No aplica</v>
          </cell>
          <cell r="J5" t="str">
            <v>No aplica</v>
          </cell>
          <cell r="K5" t="str">
            <v>No aplica</v>
          </cell>
          <cell r="L5" t="str">
            <v>No aplica</v>
          </cell>
          <cell r="M5" t="str">
            <v>No aplica</v>
          </cell>
          <cell r="N5" t="str">
            <v>Oportuna</v>
          </cell>
          <cell r="O5" t="str">
            <v>Es importante resaltar que, este indicador pertenece al Plan de Acción de la Política Pública de Transparencia, razón por la cual no pudo haber sido modificado (tal como se evidencia), en su estructura técnica, hasta tanto se hubiera validado con la Dirección Distrital de Desarrollo Institucional, dependencia responsable de la estructuración de los indicadores de producto, adscritos a dicha política.</v>
          </cell>
          <cell r="P5" t="str">
            <v>Diego Daza</v>
          </cell>
          <cell r="Q5" t="str">
            <v>Cumple</v>
          </cell>
          <cell r="R5" t="str">
            <v>No programó</v>
          </cell>
          <cell r="S5" t="str">
            <v>Adecuado</v>
          </cell>
          <cell r="T5" t="str">
            <v>Coherente</v>
          </cell>
          <cell r="U5" t="str">
            <v>No aplica</v>
          </cell>
          <cell r="V5" t="str">
            <v>No aplica</v>
          </cell>
          <cell r="W5" t="str">
            <v>Relación directa</v>
          </cell>
          <cell r="X5" t="str">
            <v>No aplica</v>
          </cell>
          <cell r="Y5" t="str">
            <v>Oportuna</v>
          </cell>
          <cell r="Z5" t="str">
            <v xml:space="preserve">El indicador tiene asociación con ejecución del CONPES por lo cual no se programó para la presente vigencia y frente al mismo se presenta la ejecución cualitativa. </v>
          </cell>
          <cell r="AA5" t="str">
            <v>Yuri Galindo</v>
          </cell>
          <cell r="AB5" t="str">
            <v>Cumple</v>
          </cell>
          <cell r="AC5" t="str">
            <v>No programó</v>
          </cell>
          <cell r="AD5" t="str">
            <v>Adecuado</v>
          </cell>
          <cell r="AE5" t="str">
            <v>Coherente</v>
          </cell>
          <cell r="AF5" t="str">
            <v>No aplica</v>
          </cell>
          <cell r="AG5" t="str">
            <v>No aplica</v>
          </cell>
          <cell r="AH5" t="str">
            <v>Relación directa</v>
          </cell>
          <cell r="AI5" t="str">
            <v>Adecuado</v>
          </cell>
          <cell r="AJ5" t="str">
            <v>Oportuna</v>
          </cell>
          <cell r="AK5" t="str">
            <v>Se observa una ejecución apropiada del indicador conforme la programación.</v>
          </cell>
          <cell r="AL5" t="str">
            <v>Yuri Romina Galindo</v>
          </cell>
          <cell r="AM5" t="str">
            <v>Cumple</v>
          </cell>
          <cell r="AN5" t="str">
            <v>Cumplido</v>
          </cell>
          <cell r="AO5" t="str">
            <v>Adecuado</v>
          </cell>
          <cell r="AP5" t="str">
            <v>Coherente</v>
          </cell>
          <cell r="AQ5" t="str">
            <v>Concuerda</v>
          </cell>
          <cell r="AR5" t="str">
            <v>No aplica</v>
          </cell>
          <cell r="AS5" t="str">
            <v>Relación directa</v>
          </cell>
          <cell r="AT5" t="str">
            <v>Adecuado</v>
          </cell>
          <cell r="AU5" t="str">
            <v>Oportuna</v>
          </cell>
          <cell r="AV5"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5" t="str">
            <v>Yuri Romina Galindo</v>
          </cell>
        </row>
        <row r="6">
          <cell r="A6" t="str">
            <v>19B</v>
          </cell>
          <cell r="B6" t="str">
            <v>Porcentaje de entidades con SGDA en operación.</v>
          </cell>
          <cell r="C6" t="str">
            <v>Porcentaje</v>
          </cell>
          <cell r="D6" t="str">
            <v>Creciente</v>
          </cell>
          <cell r="E6" t="str">
            <v>Cumple</v>
          </cell>
          <cell r="F6" t="str">
            <v>No programó</v>
          </cell>
          <cell r="G6" t="str">
            <v>No programó</v>
          </cell>
          <cell r="H6" t="str">
            <v>No aplica</v>
          </cell>
          <cell r="I6" t="str">
            <v>No aplica</v>
          </cell>
          <cell r="J6" t="str">
            <v>No aplica</v>
          </cell>
          <cell r="K6" t="str">
            <v>No aplica</v>
          </cell>
          <cell r="L6" t="str">
            <v>No aplica</v>
          </cell>
          <cell r="M6" t="str">
            <v>No aplica</v>
          </cell>
          <cell r="N6" t="str">
            <v>Oportuna</v>
          </cell>
          <cell r="O6" t="str">
            <v>Es importante resaltar que, este indicador pertenece al Plan de Acción de la Política Pública de Transparencia, razón por la cual no pudo haber sido modificado (tal como se evidencia), en su estructura técnica, hasta tanto se hubiera validado con la Dirección Distrital de Desarrollo Institucional, dependencia responsable de la estructuración de los indicadores de producto, adscritos a dicha política.</v>
          </cell>
          <cell r="P6" t="str">
            <v>Diego Daza</v>
          </cell>
          <cell r="Q6" t="str">
            <v>Cumple</v>
          </cell>
          <cell r="R6" t="str">
            <v>No programó</v>
          </cell>
          <cell r="S6" t="str">
            <v>Adecuado</v>
          </cell>
          <cell r="T6" t="str">
            <v>Coherente</v>
          </cell>
          <cell r="U6" t="str">
            <v>No aplica</v>
          </cell>
          <cell r="V6" t="str">
            <v>No aplica</v>
          </cell>
          <cell r="W6" t="str">
            <v>Relación directa</v>
          </cell>
          <cell r="X6" t="str">
            <v>No aplica</v>
          </cell>
          <cell r="Y6" t="str">
            <v>Oportuna</v>
          </cell>
          <cell r="Z6" t="str">
            <v xml:space="preserve">El indicador tiene asociación con ejecución del CONPES por lo cual no se programó para la presente vigencia y frente al mismo se presenta la ejecución cualitativa. </v>
          </cell>
          <cell r="AA6" t="str">
            <v>Yuri Galindo</v>
          </cell>
          <cell r="AB6" t="str">
            <v>Cumple</v>
          </cell>
          <cell r="AC6" t="str">
            <v>No programó</v>
          </cell>
          <cell r="AD6" t="str">
            <v>Adecuado</v>
          </cell>
          <cell r="AE6" t="str">
            <v>Coherente</v>
          </cell>
          <cell r="AF6" t="str">
            <v>No aplica</v>
          </cell>
          <cell r="AG6" t="str">
            <v>No aplica</v>
          </cell>
          <cell r="AH6" t="str">
            <v>Relación directa</v>
          </cell>
          <cell r="AI6" t="str">
            <v>Adecuado</v>
          </cell>
          <cell r="AJ6" t="str">
            <v>Oportuna</v>
          </cell>
          <cell r="AK6" t="str">
            <v>Se observa una ejecución apropiada del indicador conforme la programación.</v>
          </cell>
          <cell r="AL6" t="str">
            <v>Yuri Romina Galindo</v>
          </cell>
          <cell r="AM6" t="str">
            <v>Cumple</v>
          </cell>
          <cell r="AN6" t="str">
            <v>Cumplido</v>
          </cell>
          <cell r="AO6" t="str">
            <v>Adecuado</v>
          </cell>
          <cell r="AP6" t="str">
            <v>Coherente</v>
          </cell>
          <cell r="AQ6" t="str">
            <v>Concuerda</v>
          </cell>
          <cell r="AR6" t="str">
            <v>No aplica</v>
          </cell>
          <cell r="AS6" t="str">
            <v>Relación directa</v>
          </cell>
          <cell r="AT6" t="str">
            <v>Adecuado</v>
          </cell>
          <cell r="AU6" t="str">
            <v>Oportuna</v>
          </cell>
          <cell r="AV6"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AW6" t="str">
            <v>Yuri Romina Galindo</v>
          </cell>
        </row>
        <row r="7">
          <cell r="A7">
            <v>202</v>
          </cell>
          <cell r="B7" t="str">
            <v>Publicaciones correspondientes, identificadas en el esquema de publicación de la Secretaria General, realizadas oportunamente</v>
          </cell>
          <cell r="C7" t="str">
            <v>Porcentaje</v>
          </cell>
          <cell r="D7" t="str">
            <v>Constante</v>
          </cell>
          <cell r="E7" t="str">
            <v>Cumple</v>
          </cell>
          <cell r="F7" t="str">
            <v>Cumplido</v>
          </cell>
          <cell r="G7" t="str">
            <v>Cumplido</v>
          </cell>
          <cell r="H7" t="str">
            <v>Adecuado</v>
          </cell>
          <cell r="I7" t="str">
            <v>Coherente</v>
          </cell>
          <cell r="J7" t="str">
            <v>Concuerda</v>
          </cell>
          <cell r="K7" t="str">
            <v>Concuerda</v>
          </cell>
          <cell r="L7" t="str">
            <v>Relación directa</v>
          </cell>
          <cell r="M7" t="str">
            <v>Adecuado</v>
          </cell>
          <cell r="N7" t="str">
            <v>Oportuna</v>
          </cell>
          <cell r="O7" t="str">
            <v>Se reportaron en avance cuantitativo 6 publicaciones en el mes de febrero y 5 publicaciones en el mes de marzo. No obstante, dando lectura al reporte cualitativo, dan cuenta de la realización de 2 publicaciones hechas en febrero y 6 publicaciones realizadas durante el mes de marzo. Se subsanó conforme las orientaciones brindadas por la Oficina Asesora de Planeación.</v>
          </cell>
          <cell r="P7" t="str">
            <v>Diego Daza</v>
          </cell>
          <cell r="Q7" t="str">
            <v>Cumple</v>
          </cell>
          <cell r="R7" t="str">
            <v>Cumplido</v>
          </cell>
          <cell r="S7" t="str">
            <v>Adecuado</v>
          </cell>
          <cell r="T7" t="str">
            <v>Coherente</v>
          </cell>
          <cell r="U7" t="str">
            <v>Concuerda</v>
          </cell>
          <cell r="V7" t="str">
            <v>No aplica</v>
          </cell>
          <cell r="W7" t="str">
            <v>Relación directa</v>
          </cell>
          <cell r="X7" t="str">
            <v>Adecuado</v>
          </cell>
          <cell r="Y7" t="str">
            <v>Oportuna</v>
          </cell>
          <cell r="Z7" t="str">
            <v xml:space="preserve">Se observa una ejecución apropiada del indicador conforme la programación. </v>
          </cell>
          <cell r="AA7" t="str">
            <v>Yuri Galindo</v>
          </cell>
          <cell r="AB7" t="str">
            <v>Cumple</v>
          </cell>
          <cell r="AC7" t="str">
            <v>Cumplido</v>
          </cell>
          <cell r="AD7" t="str">
            <v>Adecuado</v>
          </cell>
          <cell r="AE7" t="str">
            <v>Coherente</v>
          </cell>
          <cell r="AF7" t="str">
            <v>Concuerda</v>
          </cell>
          <cell r="AG7" t="str">
            <v>No aplica</v>
          </cell>
          <cell r="AH7" t="str">
            <v>Relación directa</v>
          </cell>
          <cell r="AI7" t="str">
            <v>Adecuado</v>
          </cell>
          <cell r="AJ7" t="str">
            <v>Oportuna</v>
          </cell>
          <cell r="AK7" t="str">
            <v>Se observa una ejecución apropiada del indicador conforme la programación.</v>
          </cell>
          <cell r="AL7" t="str">
            <v>Yuri Romina Galindo</v>
          </cell>
          <cell r="AM7" t="str">
            <v>Cumple</v>
          </cell>
          <cell r="AN7" t="str">
            <v>Cumplido</v>
          </cell>
          <cell r="AO7" t="str">
            <v>Adecuado</v>
          </cell>
          <cell r="AP7" t="str">
            <v>Coherente</v>
          </cell>
          <cell r="AQ7" t="str">
            <v>Concuerda</v>
          </cell>
          <cell r="AR7" t="str">
            <v>No aplica</v>
          </cell>
          <cell r="AS7" t="str">
            <v>Relación directa</v>
          </cell>
          <cell r="AT7" t="str">
            <v>Adecuado</v>
          </cell>
          <cell r="AU7" t="str">
            <v>Oportuna</v>
          </cell>
          <cell r="AV7"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AW7" t="str">
            <v>Yuri Romina Galindo</v>
          </cell>
        </row>
        <row r="8">
          <cell r="A8">
            <v>11</v>
          </cell>
          <cell r="B8" t="str">
            <v>entidades del distrito asesoradas en la implementación del SGDEA</v>
          </cell>
          <cell r="C8" t="str">
            <v>Porcentaje</v>
          </cell>
          <cell r="D8" t="str">
            <v>Creciente</v>
          </cell>
          <cell r="E8" t="str">
            <v>Cumple</v>
          </cell>
          <cell r="F8" t="str">
            <v>Cumplido</v>
          </cell>
          <cell r="G8" t="str">
            <v>Cumplido</v>
          </cell>
          <cell r="H8" t="str">
            <v>Adecuado</v>
          </cell>
          <cell r="I8" t="str">
            <v>Coherente</v>
          </cell>
          <cell r="J8" t="str">
            <v>Concuerda</v>
          </cell>
          <cell r="K8" t="str">
            <v>Concuerda</v>
          </cell>
          <cell r="L8" t="str">
            <v>Relación directa</v>
          </cell>
          <cell r="M8" t="str">
            <v>No adecuado</v>
          </cell>
          <cell r="N8" t="str">
            <v>Oportuna</v>
          </cell>
          <cell r="O8" t="str">
            <v xml:space="preserve">Los soportes aportados son genéricos, no se presenta evidencia puntual para cada una de las entidades en mención. Lo anterior, se puede observar en los listados de asistencia adjuntos, en los cuales se pueden ver participantes de múltiples entidades. El área indicó que dentro de las firmas de los participantes se encuentran representantes de más de tres entidades Distritales. </v>
          </cell>
          <cell r="P8" t="str">
            <v>Diego Daza</v>
          </cell>
          <cell r="Q8" t="str">
            <v>Cumple</v>
          </cell>
          <cell r="R8" t="str">
            <v>Cumplido</v>
          </cell>
          <cell r="S8" t="str">
            <v>Adecuado</v>
          </cell>
          <cell r="T8" t="str">
            <v>Coherente</v>
          </cell>
          <cell r="U8" t="str">
            <v>No aplica</v>
          </cell>
          <cell r="V8" t="str">
            <v>No aplica</v>
          </cell>
          <cell r="W8" t="str">
            <v>Relación directa</v>
          </cell>
          <cell r="X8" t="str">
            <v>Adecuado</v>
          </cell>
          <cell r="Y8" t="str">
            <v>Oportuna</v>
          </cell>
          <cell r="Z8" t="str">
            <v>El Indicador se cumplió en el mes de febrero conforme se programó. Por lo anterior,  se observa que se describe con suficiencia el avance cualitativo mes a mes junto con los  beneficios de las actividades relacionadas.</v>
          </cell>
          <cell r="AA8" t="str">
            <v>Yuri Galindo</v>
          </cell>
          <cell r="AB8" t="str">
            <v>Cumple</v>
          </cell>
          <cell r="AC8" t="str">
            <v>Cumplido</v>
          </cell>
          <cell r="AD8" t="str">
            <v>Adecuado</v>
          </cell>
          <cell r="AE8" t="str">
            <v>Coherente</v>
          </cell>
          <cell r="AF8" t="str">
            <v>Concuerda</v>
          </cell>
          <cell r="AG8" t="str">
            <v>No aplica</v>
          </cell>
          <cell r="AH8" t="str">
            <v>Relación directa</v>
          </cell>
          <cell r="AI8" t="str">
            <v>Adecuado</v>
          </cell>
          <cell r="AJ8" t="str">
            <v>Oportuna</v>
          </cell>
          <cell r="AK8" t="str">
            <v>Se observa una ejecución apropiada del indicador conforme la programación.</v>
          </cell>
          <cell r="AL8" t="str">
            <v>Yuri Romina Galindo</v>
          </cell>
          <cell r="AM8" t="str">
            <v>Cumple</v>
          </cell>
          <cell r="AN8" t="str">
            <v>Cumplido</v>
          </cell>
          <cell r="AO8" t="str">
            <v>Adecuado</v>
          </cell>
          <cell r="AP8" t="str">
            <v>Coherente</v>
          </cell>
          <cell r="AQ8" t="str">
            <v>Concuerda</v>
          </cell>
          <cell r="AR8" t="str">
            <v>No aplica</v>
          </cell>
          <cell r="AS8" t="str">
            <v>Relación directa</v>
          </cell>
          <cell r="AT8" t="str">
            <v>Adecuado</v>
          </cell>
          <cell r="AU8" t="str">
            <v>Oportuna</v>
          </cell>
          <cell r="AV8"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AW8" t="str">
            <v>Yuri Romina Galindo</v>
          </cell>
        </row>
        <row r="9">
          <cell r="A9">
            <v>18</v>
          </cell>
          <cell r="B9" t="str">
            <v>Unidades documentales puestas al servicio de la administración y la ciudadanía</v>
          </cell>
          <cell r="C9" t="str">
            <v>Número</v>
          </cell>
          <cell r="D9" t="str">
            <v>Suma</v>
          </cell>
          <cell r="E9" t="str">
            <v>Cumple</v>
          </cell>
          <cell r="F9" t="str">
            <v>Anticipado</v>
          </cell>
          <cell r="G9" t="str">
            <v>Anticipado</v>
          </cell>
          <cell r="H9" t="str">
            <v>Adecuado</v>
          </cell>
          <cell r="I9" t="str">
            <v>Coherente</v>
          </cell>
          <cell r="J9" t="str">
            <v>Concuerda</v>
          </cell>
          <cell r="K9" t="str">
            <v>Concuerda</v>
          </cell>
          <cell r="L9" t="str">
            <v>Relación directa</v>
          </cell>
          <cell r="M9" t="str">
            <v>Adecuado</v>
          </cell>
          <cell r="N9" t="str">
            <v>Oportuna</v>
          </cell>
          <cell r="O9" t="str">
            <v>El indicador fue reportado de forma adecuada, coherente y consistente.</v>
          </cell>
          <cell r="P9" t="str">
            <v>Diego Daza</v>
          </cell>
          <cell r="Q9" t="str">
            <v>Cumple</v>
          </cell>
          <cell r="R9" t="str">
            <v>Anticipado</v>
          </cell>
          <cell r="S9" t="str">
            <v>Adecuado</v>
          </cell>
          <cell r="T9" t="str">
            <v>Coherente</v>
          </cell>
          <cell r="U9" t="str">
            <v>Concuerda</v>
          </cell>
          <cell r="V9" t="str">
            <v>Concuerda</v>
          </cell>
          <cell r="W9" t="str">
            <v>Relación directa</v>
          </cell>
          <cell r="X9" t="str">
            <v>Adecuado</v>
          </cell>
          <cell r="Y9" t="str">
            <v>Oportuna</v>
          </cell>
          <cell r="Z9" t="str">
            <v>Se observa una ejecución apropiada del indicador conforme la programación. Se sugiere ampliar la información registrada sobre los beneficios obtenidos a través de la puesta al servicio de la administración y la ciudadanía las unidades documentales que por mes se realizaron.</v>
          </cell>
          <cell r="AA9" t="str">
            <v>Yuri Galindo</v>
          </cell>
          <cell r="AB9" t="str">
            <v>Cumple</v>
          </cell>
          <cell r="AC9" t="str">
            <v>Anticipado</v>
          </cell>
          <cell r="AD9" t="str">
            <v>Adecuado</v>
          </cell>
          <cell r="AE9" t="str">
            <v>Coherente</v>
          </cell>
          <cell r="AF9" t="str">
            <v>Concuerda</v>
          </cell>
          <cell r="AG9" t="str">
            <v>No aplica</v>
          </cell>
          <cell r="AH9" t="str">
            <v>Relación directa</v>
          </cell>
          <cell r="AI9" t="str">
            <v>Adecuado</v>
          </cell>
          <cell r="AJ9" t="str">
            <v>Oportuna</v>
          </cell>
          <cell r="AK9" t="str">
            <v>Se observa una ejecución apropiada del indicador conforme la programación.</v>
          </cell>
          <cell r="AL9" t="str">
            <v>Yuri Romina Galindo</v>
          </cell>
          <cell r="AM9" t="str">
            <v>Cumple</v>
          </cell>
          <cell r="AN9" t="str">
            <v>Cumplido</v>
          </cell>
          <cell r="AO9" t="str">
            <v>Adecuado</v>
          </cell>
          <cell r="AP9" t="str">
            <v>Coherente</v>
          </cell>
          <cell r="AQ9" t="str">
            <v>Concuerda</v>
          </cell>
          <cell r="AR9" t="str">
            <v>No aplica</v>
          </cell>
          <cell r="AS9" t="str">
            <v>Relación directa</v>
          </cell>
          <cell r="AT9" t="str">
            <v>Adecuado</v>
          </cell>
          <cell r="AU9" t="str">
            <v>Oportuna</v>
          </cell>
          <cell r="AV9"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AW9" t="str">
            <v>Yuri Romina Galindo</v>
          </cell>
        </row>
        <row r="10">
          <cell r="A10">
            <v>19</v>
          </cell>
          <cell r="B10" t="str">
            <v xml:space="preserve">Acciones de divulgación y pedagogía  realizadas </v>
          </cell>
          <cell r="C10" t="str">
            <v>Número</v>
          </cell>
          <cell r="D10" t="str">
            <v>Suma</v>
          </cell>
          <cell r="E10" t="str">
            <v>Cumple</v>
          </cell>
          <cell r="F10" t="str">
            <v>Cumplido</v>
          </cell>
          <cell r="G10" t="str">
            <v>Cumplido</v>
          </cell>
          <cell r="H10" t="str">
            <v>Adecuado</v>
          </cell>
          <cell r="I10" t="str">
            <v>Coherente</v>
          </cell>
          <cell r="J10" t="str">
            <v>Concuerda</v>
          </cell>
          <cell r="K10" t="str">
            <v>Concuerda</v>
          </cell>
          <cell r="L10" t="str">
            <v>Relación directa</v>
          </cell>
          <cell r="M10" t="str">
            <v>Adecuado</v>
          </cell>
          <cell r="N10" t="str">
            <v>Oportuna</v>
          </cell>
          <cell r="O10" t="str">
            <v>El indicador fue reportado de forma adecuada, coherente y consistente.</v>
          </cell>
          <cell r="P10" t="str">
            <v>Diego Daza</v>
          </cell>
          <cell r="Q10" t="str">
            <v>Cumple</v>
          </cell>
          <cell r="R10" t="str">
            <v>Cumplido</v>
          </cell>
          <cell r="S10" t="str">
            <v>Adecuado</v>
          </cell>
          <cell r="T10" t="str">
            <v>Coherente</v>
          </cell>
          <cell r="U10" t="str">
            <v>Concuerda</v>
          </cell>
          <cell r="V10" t="str">
            <v>Concuerda</v>
          </cell>
          <cell r="W10" t="str">
            <v>Relación directa</v>
          </cell>
          <cell r="X10" t="str">
            <v>Adecuado</v>
          </cell>
          <cell r="Y10" t="str">
            <v>Oportuna</v>
          </cell>
          <cell r="Z10" t="str">
            <v>Se observa una ejecución apropiada del indicador conforme la programación. Se sugiere ampliar la información registrada sobre los beneficios obtenidos a través de las acciones de divulgación y pedagogía que por mes se realizaron.</v>
          </cell>
          <cell r="AA10" t="str">
            <v>Yuri Galindo</v>
          </cell>
          <cell r="AB10" t="str">
            <v>Cumple</v>
          </cell>
          <cell r="AC10" t="str">
            <v>Cumplido</v>
          </cell>
          <cell r="AD10" t="str">
            <v>Adecuado</v>
          </cell>
          <cell r="AE10" t="str">
            <v>Coherente</v>
          </cell>
          <cell r="AF10" t="str">
            <v>Concuerda</v>
          </cell>
          <cell r="AG10" t="str">
            <v>No aplica</v>
          </cell>
          <cell r="AH10" t="str">
            <v>Relación directa</v>
          </cell>
          <cell r="AI10" t="str">
            <v>Adecuado</v>
          </cell>
          <cell r="AJ10" t="str">
            <v>Oportuna</v>
          </cell>
          <cell r="AK10" t="str">
            <v>Se observa una ejecución apropiada del indicador conforme la programación.</v>
          </cell>
          <cell r="AL10" t="str">
            <v>Yuri Romina Galindo</v>
          </cell>
          <cell r="AM10" t="str">
            <v>Cumple</v>
          </cell>
          <cell r="AN10" t="str">
            <v>Cumplido</v>
          </cell>
          <cell r="AO10" t="str">
            <v>Adecuado</v>
          </cell>
          <cell r="AP10" t="str">
            <v>Coherente</v>
          </cell>
          <cell r="AQ10" t="str">
            <v>Concuerda</v>
          </cell>
          <cell r="AR10" t="str">
            <v>No aplica</v>
          </cell>
          <cell r="AS10" t="str">
            <v>Relación directa</v>
          </cell>
          <cell r="AT10" t="str">
            <v>Adecuado</v>
          </cell>
          <cell r="AU10" t="str">
            <v>Oportuna</v>
          </cell>
          <cell r="AV10" t="str">
            <v xml:space="preserve">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v>
          </cell>
          <cell r="AW10" t="str">
            <v>Yuri Romina Galindo</v>
          </cell>
        </row>
        <row r="11">
          <cell r="A11" t="str">
            <v>19C</v>
          </cell>
          <cell r="B11" t="str">
            <v>Plan de trabajo de Consejo Distrital de Archivos ejecutado</v>
          </cell>
          <cell r="C11" t="str">
            <v>Porcentaje</v>
          </cell>
          <cell r="D11" t="str">
            <v>Suma</v>
          </cell>
          <cell r="E11" t="str">
            <v>Cumple</v>
          </cell>
          <cell r="F11" t="str">
            <v>Cumplido</v>
          </cell>
          <cell r="G11" t="str">
            <v>Cumplido</v>
          </cell>
          <cell r="H11" t="str">
            <v>Adecuado</v>
          </cell>
          <cell r="I11" t="str">
            <v>Coherente</v>
          </cell>
          <cell r="J11" t="str">
            <v>Concuerda</v>
          </cell>
          <cell r="K11" t="str">
            <v>Concuerda</v>
          </cell>
          <cell r="L11" t="str">
            <v>Relación directa</v>
          </cell>
          <cell r="M11" t="str">
            <v>Adecuado</v>
          </cell>
          <cell r="N11" t="str">
            <v>Oportuna</v>
          </cell>
          <cell r="O11" t="str">
            <v>Se reporta la ejecución de 3 actividades en el informe cualitativo, situación diferente a lo reportado en el informe cuantitativo. Se subsanó conforme la orientación dada por la Oficina de Planeación.</v>
          </cell>
          <cell r="P11" t="str">
            <v>Diego Daza</v>
          </cell>
          <cell r="Q11" t="str">
            <v>Cumple</v>
          </cell>
          <cell r="R11" t="str">
            <v>Cumplido</v>
          </cell>
          <cell r="S11" t="str">
            <v>Adecuado</v>
          </cell>
          <cell r="T11" t="str">
            <v>Coherente</v>
          </cell>
          <cell r="U11" t="str">
            <v>Concuerda</v>
          </cell>
          <cell r="V11" t="str">
            <v>Concuerda</v>
          </cell>
          <cell r="W11" t="str">
            <v>Relación directa</v>
          </cell>
          <cell r="X11" t="str">
            <v>Adecuado</v>
          </cell>
          <cell r="Y11" t="str">
            <v>Oportuna</v>
          </cell>
          <cell r="Z11" t="str">
            <v>Se observa una ejecución apropiada del indicador conforme la programación. Se sugiere ampliar la información registrada sobre los beneficios obtenidos a través de la ejecución de los hitos del Plan de trabajo del Consejo Distrital de Archivos que por mes se realizaron.</v>
          </cell>
          <cell r="AA11" t="str">
            <v>Yuri Galindo</v>
          </cell>
          <cell r="AB11" t="str">
            <v>Cumple</v>
          </cell>
          <cell r="AC11" t="str">
            <v>Cumplido</v>
          </cell>
          <cell r="AD11" t="str">
            <v>Adecuado</v>
          </cell>
          <cell r="AE11" t="str">
            <v>Coherente</v>
          </cell>
          <cell r="AF11" t="str">
            <v>Concuerda</v>
          </cell>
          <cell r="AG11" t="str">
            <v>No aplica</v>
          </cell>
          <cell r="AH11" t="str">
            <v>Relación directa</v>
          </cell>
          <cell r="AI11" t="str">
            <v>Adecuado</v>
          </cell>
          <cell r="AJ11" t="str">
            <v>Oportuna</v>
          </cell>
          <cell r="AK11" t="str">
            <v>Se observa una ejecución apropiada del indicador conforme la programación.</v>
          </cell>
          <cell r="AL11" t="str">
            <v>Yuri Romina Galindo</v>
          </cell>
          <cell r="AM11" t="str">
            <v>Cumple</v>
          </cell>
          <cell r="AN11" t="str">
            <v>Cumplido</v>
          </cell>
          <cell r="AO11" t="str">
            <v>Adecuado</v>
          </cell>
          <cell r="AP11" t="str">
            <v>Coherente</v>
          </cell>
          <cell r="AQ11" t="str">
            <v>Concuerda</v>
          </cell>
          <cell r="AR11" t="str">
            <v>No aplica</v>
          </cell>
          <cell r="AS11" t="str">
            <v>Relación directa</v>
          </cell>
          <cell r="AT11" t="str">
            <v>Adecuado</v>
          </cell>
          <cell r="AU11" t="str">
            <v>Oportuna</v>
          </cell>
          <cell r="AV11" t="str">
            <v>C1: Cumple por vincular en sus reportes las observaciones realizadas por la OAP.
C2: Cumple satisfactoriamente con la meta programada
C4: Cumple con información suficiente entre los avances reportados y los beneficios obtenidos.
C5: Cumple con coherencia entre el reporte cualitativo y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recibió respuesta a la retroalimentación a través del memorando 3-2019-39950 con fecha del 20-12-2019 reportando los dos productos programados para el mes de diciembre asociados a la sesión del Consejo Distrital de Archivos.</v>
          </cell>
          <cell r="AW11" t="str">
            <v>Yuri Romina Galindo</v>
          </cell>
        </row>
        <row r="12">
          <cell r="A12" t="str">
            <v>19D</v>
          </cell>
          <cell r="B12" t="str">
            <v xml:space="preserve">Plan de reglamentación del Decreto 828-2018 implementado </v>
          </cell>
          <cell r="C12" t="str">
            <v>Porcentaje</v>
          </cell>
          <cell r="D12" t="str">
            <v>Suma</v>
          </cell>
          <cell r="E12" t="str">
            <v>Cumple</v>
          </cell>
          <cell r="F12" t="str">
            <v>Cumplido</v>
          </cell>
          <cell r="G12" t="str">
            <v>Cumplido</v>
          </cell>
          <cell r="H12" t="str">
            <v>Indeterminado</v>
          </cell>
          <cell r="I12" t="str">
            <v>Coherente</v>
          </cell>
          <cell r="J12" t="str">
            <v>Indeterminado</v>
          </cell>
          <cell r="K12" t="str">
            <v>Concuerda</v>
          </cell>
          <cell r="L12" t="str">
            <v>Relación directa</v>
          </cell>
          <cell r="M12" t="str">
            <v>Indeterminado</v>
          </cell>
          <cell r="N12" t="str">
            <v>Oportuna</v>
          </cell>
          <cell r="O12" t="str">
            <v>Para el mes de febrero, se realizó una adecuada descripción cualitativa por hitos, de forma concordante con el reporte cuantitativo; situación diferente para el mes de marzo de 2019, donde no es posible determinar cuales son los 5 hitos reportado en el avance cuantitativo. Frente a las evidencias encontradas en el Drive, se puede observar que quedó pendiente aunar las evidencias del quinto hito realizado durante el mes de marzo.</v>
          </cell>
          <cell r="P12" t="str">
            <v>Diego Daza</v>
          </cell>
          <cell r="Q12" t="str">
            <v>Cumple</v>
          </cell>
          <cell r="R12" t="str">
            <v>Cumplido</v>
          </cell>
          <cell r="S12" t="str">
            <v>Adecuado</v>
          </cell>
          <cell r="T12" t="str">
            <v>Coherente</v>
          </cell>
          <cell r="U12" t="str">
            <v>Concuerda</v>
          </cell>
          <cell r="V12" t="str">
            <v>Concuerda</v>
          </cell>
          <cell r="W12" t="str">
            <v>Relación directa</v>
          </cell>
          <cell r="X12" t="str">
            <v>Adecuado</v>
          </cell>
          <cell r="Y12" t="str">
            <v>Oportuna</v>
          </cell>
          <cell r="Z12" t="str">
            <v xml:space="preserve">Se observa una ejecución apropiada del indicador conforme la programación. </v>
          </cell>
          <cell r="AA12" t="str">
            <v>Yuri Galindo</v>
          </cell>
          <cell r="AB12" t="str">
            <v>Cumple</v>
          </cell>
          <cell r="AC12" t="str">
            <v>Cumplido</v>
          </cell>
          <cell r="AD12" t="str">
            <v>Adecuado</v>
          </cell>
          <cell r="AE12" t="str">
            <v>Coherente</v>
          </cell>
          <cell r="AF12" t="str">
            <v>Concuerda</v>
          </cell>
          <cell r="AG12" t="str">
            <v>No aplica</v>
          </cell>
          <cell r="AH12" t="str">
            <v>Relación directa</v>
          </cell>
          <cell r="AI12" t="str">
            <v>Adecuado</v>
          </cell>
          <cell r="AJ12" t="str">
            <v>Oportuna</v>
          </cell>
          <cell r="AK12" t="str">
            <v>Se observa una ejecución apropiada del indicador conforme la programación.</v>
          </cell>
          <cell r="AL12" t="str">
            <v>Yuri Romina Galindo</v>
          </cell>
          <cell r="AM12" t="str">
            <v>Cumple</v>
          </cell>
          <cell r="AN12" t="str">
            <v>Cumplido</v>
          </cell>
          <cell r="AO12" t="str">
            <v>Adecuado</v>
          </cell>
          <cell r="AP12" t="str">
            <v>Coherente</v>
          </cell>
          <cell r="AQ12" t="str">
            <v>Concuerda</v>
          </cell>
          <cell r="AR12" t="str">
            <v>No aplica</v>
          </cell>
          <cell r="AS12" t="str">
            <v>Relación directa</v>
          </cell>
          <cell r="AT12" t="str">
            <v>Adecuado</v>
          </cell>
          <cell r="AU12" t="str">
            <v>Oportuna</v>
          </cell>
          <cell r="AV12"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12" t="str">
            <v>Yuri Romina Galindo</v>
          </cell>
        </row>
        <row r="13">
          <cell r="A13" t="str">
            <v>PAAC_06</v>
          </cell>
          <cell r="B13" t="str">
            <v>Informe Mensual de Revisión de Riesgos de Corrupción</v>
          </cell>
          <cell r="C13" t="str">
            <v>Número</v>
          </cell>
          <cell r="D13" t="str">
            <v>Suma</v>
          </cell>
          <cell r="E13" t="str">
            <v>Cumple</v>
          </cell>
          <cell r="F13" t="str">
            <v>Cumplido</v>
          </cell>
          <cell r="G13" t="str">
            <v>Cumplido</v>
          </cell>
          <cell r="H13" t="str">
            <v>Adecuado</v>
          </cell>
          <cell r="I13" t="str">
            <v>Coherente</v>
          </cell>
          <cell r="J13" t="str">
            <v>Concuerda</v>
          </cell>
          <cell r="K13" t="str">
            <v>Concuerda</v>
          </cell>
          <cell r="L13" t="str">
            <v>Relación directa</v>
          </cell>
          <cell r="M13" t="str">
            <v>Adecuado</v>
          </cell>
          <cell r="N13" t="str">
            <v>Oportuna</v>
          </cell>
          <cell r="O13" t="str">
            <v>El indicador fue reportado de forma adecuada, coherente y consistente.</v>
          </cell>
          <cell r="P13" t="str">
            <v>Diego Daza</v>
          </cell>
          <cell r="Q13" t="str">
            <v>Cumple</v>
          </cell>
          <cell r="R13" t="str">
            <v>Cumplido</v>
          </cell>
          <cell r="S13" t="str">
            <v>Adecuado</v>
          </cell>
          <cell r="T13" t="str">
            <v>Coherente</v>
          </cell>
          <cell r="U13" t="str">
            <v>Concuerda</v>
          </cell>
          <cell r="V13" t="str">
            <v>Concuerda</v>
          </cell>
          <cell r="W13" t="str">
            <v>Relación directa</v>
          </cell>
          <cell r="X13" t="str">
            <v>Adecuado</v>
          </cell>
          <cell r="Y13" t="str">
            <v>Oportuna</v>
          </cell>
          <cell r="Z13" t="str">
            <v>Se observa una ejecución apropiada del indicador conforme la programación. Se sugiere ampliar la información registrada sobre los beneficios obtenidos a través de la consolidación del informe y sus principales resultados que por mes se organizó.</v>
          </cell>
          <cell r="AA13" t="str">
            <v>Yuri Galindo</v>
          </cell>
          <cell r="AB13" t="str">
            <v>Cumple</v>
          </cell>
          <cell r="AC13" t="str">
            <v>Cumplido</v>
          </cell>
          <cell r="AD13" t="str">
            <v>Adecuado</v>
          </cell>
          <cell r="AE13" t="str">
            <v>Coherente</v>
          </cell>
          <cell r="AF13" t="str">
            <v>Concuerda</v>
          </cell>
          <cell r="AG13" t="str">
            <v>No aplica</v>
          </cell>
          <cell r="AH13" t="str">
            <v>Relación directa</v>
          </cell>
          <cell r="AI13" t="str">
            <v>Adecuado</v>
          </cell>
          <cell r="AJ13" t="str">
            <v>Oportuna</v>
          </cell>
          <cell r="AK13" t="str">
            <v>Se observa una ejecución apropiada del indicador conforme la programación.</v>
          </cell>
          <cell r="AL13" t="str">
            <v>Yuri Romina Galindo</v>
          </cell>
          <cell r="AM13" t="str">
            <v>Cumple</v>
          </cell>
          <cell r="AN13" t="str">
            <v>Cumplido</v>
          </cell>
          <cell r="AO13" t="str">
            <v>Adecuado</v>
          </cell>
          <cell r="AP13" t="str">
            <v>Coherente</v>
          </cell>
          <cell r="AQ13" t="str">
            <v>Concuerda</v>
          </cell>
          <cell r="AR13" t="str">
            <v>No aplica</v>
          </cell>
          <cell r="AS13" t="str">
            <v>Relación directa</v>
          </cell>
          <cell r="AT13" t="str">
            <v>Adecuado</v>
          </cell>
          <cell r="AU13" t="str">
            <v>Oportuna</v>
          </cell>
          <cell r="AV13"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13" t="str">
            <v>Yuri Romina Galindo</v>
          </cell>
        </row>
      </sheetData>
      <sheetData sheetId="15">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203</v>
          </cell>
          <cell r="B5" t="str">
            <v>Publicaciones correspondientes, identificadas en el esquema de publicación de la Secretaria General, realizadas oportunamente</v>
          </cell>
          <cell r="C5" t="str">
            <v>Porcentaje</v>
          </cell>
          <cell r="D5" t="str">
            <v>Constante</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Oportuna</v>
          </cell>
          <cell r="O5" t="str">
            <v>Aunque el informe narrativo es coherente con la descripción del indicador, se sugiere especificar cuáles son los informes que se publican y a qué ley y artículo se le está dando cumplimiento a través de esa publicación.
Adicionalmente al ingresar a los numerales descritos en las casillas de “avances y logros del indicador”, se observa que se publican tres (3) informes (Gestión de Peticiones – Peticiones Entidades – Solicitud de Acceso a la información) y no dos (2) como se reporta en el avance de cumplimiento de indicador y en su respectiva descripción. 
Es importante destacar que al revisar las evidencias se observa que presentan el mismo soporte para los meses de enero, febrero y marzo. Por lo anterior y teniendo en cuenta que no hay claridad en la descripción de la ejecución de las actividades para ninguno de los meses, no fue posible verificar el cumplimiento del avance reportado para este indicador. 
En el mismo sentido se solicita verificar el beneficio reportado, lo anterior teniendo en cuenta que se está describiendo como beneficio una actividad realizada por la dependencia y no el impacto que la ejecución de esta actividad aporta a la ciudadanía, la dependencia o la Entidad.</v>
          </cell>
          <cell r="P5" t="str">
            <v>Yady Paola Morales</v>
          </cell>
          <cell r="Q5" t="str">
            <v>Cumple</v>
          </cell>
          <cell r="R5" t="str">
            <v>Cumplido</v>
          </cell>
          <cell r="S5" t="str">
            <v>Adecuado</v>
          </cell>
          <cell r="T5" t="str">
            <v>Coherente</v>
          </cell>
          <cell r="U5" t="str">
            <v>Concuerda</v>
          </cell>
          <cell r="V5" t="str">
            <v>Concuerda</v>
          </cell>
          <cell r="W5" t="str">
            <v>Relación directa</v>
          </cell>
          <cell r="X5" t="str">
            <v>Adecuado</v>
          </cell>
          <cell r="Y5" t="str">
            <v>Oportuna</v>
          </cell>
          <cell r="Z5" t="str">
            <v>Es importante validar ubicación de los dos informes publicados en el Botón de Transparencia, secciones 10.10.a y 10.10.b, ya que no corresponde con el reporte cualitativo de los meses de mayo y junio, en donde se indican las secciones 10.10 y 10.11 .</v>
          </cell>
          <cell r="AA5" t="str">
            <v>Juan Guillermo Becerra J.</v>
          </cell>
          <cell r="AB5" t="str">
            <v>Cumple</v>
          </cell>
          <cell r="AC5" t="str">
            <v>Cumplido</v>
          </cell>
          <cell r="AD5" t="str">
            <v>Adecuado</v>
          </cell>
          <cell r="AE5" t="str">
            <v>Coherente</v>
          </cell>
          <cell r="AF5" t="str">
            <v>Concuerda</v>
          </cell>
          <cell r="AG5" t="str">
            <v>Concuerda</v>
          </cell>
          <cell r="AH5" t="str">
            <v>Relación directa</v>
          </cell>
          <cell r="AI5" t="str">
            <v>Adecuado</v>
          </cell>
          <cell r="AJ5" t="str">
            <v>Oportuna</v>
          </cell>
          <cell r="AK5" t="str">
            <v>Sin observaciones</v>
          </cell>
          <cell r="AL5" t="str">
            <v>Juan Guillermo Becerra J.</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Sin observaciones</v>
          </cell>
          <cell r="AW5" t="str">
            <v>Juan Guillermo Becerra J.</v>
          </cell>
        </row>
        <row r="6">
          <cell r="A6">
            <v>65</v>
          </cell>
          <cell r="B6" t="str">
            <v>Respuestas a requerimientos ciudadanos, evaluadas en términos de calidad y calidez.</v>
          </cell>
          <cell r="C6" t="str">
            <v>Número</v>
          </cell>
          <cell r="D6" t="str">
            <v>Suma</v>
          </cell>
          <cell r="E6" t="str">
            <v>Cumple</v>
          </cell>
          <cell r="F6" t="str">
            <v>Anticipado</v>
          </cell>
          <cell r="G6" t="str">
            <v>Anticipado</v>
          </cell>
          <cell r="H6" t="str">
            <v>Adecuado</v>
          </cell>
          <cell r="I6" t="str">
            <v>Coherente</v>
          </cell>
          <cell r="J6" t="str">
            <v>Concuerda</v>
          </cell>
          <cell r="K6" t="str">
            <v>Concuerda</v>
          </cell>
          <cell r="L6" t="str">
            <v>Relación directa</v>
          </cell>
          <cell r="M6" t="str">
            <v>Adecuado</v>
          </cell>
          <cell r="N6" t="str">
            <v>Oportuna</v>
          </cell>
          <cell r="O6" t="str">
            <v>Aunque el informe narrativo es coherente con la descripción del indicador, se sugiere especificar cuáles son los avances y logros obtenidos con la ejecución de estas actividades, toda vez que la descripción numérica se observa en la medición del avance y cumplimiento del indicador.
En el mismo sentido es importante señalar que en la descripción del “Avances y logros en generación del producto y la ejecución de actividades” no se presentan las actividades desarrolladas para el cumplimiento del indicador, solo se describen los resultados obtenidos.
Teniendo en cuenta los criterios de medición del indicador de calidad y calidez, se sugiere que estos sean reflejados dentro de los beneficios del mismo, y no que en esta casilla se describan los resultados obtenido de la ejecución de las actividades.</v>
          </cell>
          <cell r="P6" t="str">
            <v>Yady Paola Morales</v>
          </cell>
          <cell r="Q6" t="str">
            <v>Cumple</v>
          </cell>
          <cell r="R6" t="str">
            <v>Anticipado</v>
          </cell>
          <cell r="S6" t="str">
            <v>Adecuado</v>
          </cell>
          <cell r="T6" t="str">
            <v>Coherente</v>
          </cell>
          <cell r="U6" t="str">
            <v>Concuerda</v>
          </cell>
          <cell r="V6" t="str">
            <v>Concuerda</v>
          </cell>
          <cell r="W6" t="str">
            <v>Relación directa</v>
          </cell>
          <cell r="X6" t="str">
            <v>Adecuado</v>
          </cell>
          <cell r="Y6" t="str">
            <v>Oportuna</v>
          </cell>
          <cell r="Z6" t="str">
            <v>De acuerdo con las fuentes de verificación, no se encuentran las comunicaciones enviadas a las dependencias de la SG y demás entidades. Solo se puede observar la base de datos de las respuestas evaluadas, que en el mes de junio, no coincide en el número de requerimientos reportados (2211) con los de la evidencia (2292).
15-agosto: Se efectuaron los ajsutes requeridos, de acuerdo al memorando radicado 3-2019-24086.</v>
          </cell>
          <cell r="AA6" t="str">
            <v>Juan Guillermo Becerra J.</v>
          </cell>
          <cell r="AB6" t="str">
            <v>Cumple</v>
          </cell>
          <cell r="AC6" t="str">
            <v>Anticipado</v>
          </cell>
          <cell r="AD6" t="str">
            <v>Adecuado</v>
          </cell>
          <cell r="AE6" t="str">
            <v>Coherente</v>
          </cell>
          <cell r="AF6" t="str">
            <v>Concuerda</v>
          </cell>
          <cell r="AG6" t="str">
            <v>Concuerda</v>
          </cell>
          <cell r="AH6" t="str">
            <v>Relación directa</v>
          </cell>
          <cell r="AI6" t="str">
            <v>Adecuado</v>
          </cell>
          <cell r="AJ6" t="str">
            <v>Oportuna</v>
          </cell>
          <cell r="AK6" t="str">
            <v>Sin observaciones</v>
          </cell>
          <cell r="AL6" t="str">
            <v>Juan Guillermo Becerra J.</v>
          </cell>
          <cell r="AN6" t="str">
            <v>Sobrecumplido</v>
          </cell>
          <cell r="AO6" t="str">
            <v>Adecuado</v>
          </cell>
          <cell r="AP6" t="str">
            <v>Coherente</v>
          </cell>
          <cell r="AQ6" t="str">
            <v>Concuerda</v>
          </cell>
          <cell r="AR6" t="str">
            <v>Concuerda</v>
          </cell>
          <cell r="AS6" t="str">
            <v>Relación directa</v>
          </cell>
          <cell r="AT6" t="str">
            <v>Adecuado</v>
          </cell>
          <cell r="AU6" t="str">
            <v>Oportuna</v>
          </cell>
          <cell r="AV6" t="str">
            <v>Sin observaciones</v>
          </cell>
          <cell r="AW6" t="str">
            <v>Juan Guillermo Becerra J.</v>
          </cell>
        </row>
        <row r="7">
          <cell r="A7">
            <v>66</v>
          </cell>
          <cell r="B7" t="str">
            <v>Monitoreos realizados para  evaluar la prestación del servicio en la Red CADE, en los diferentes canales de interacción ciudadana de la Secretaría General y en otros puntos de la Administración Distrital</v>
          </cell>
          <cell r="C7" t="str">
            <v>Número</v>
          </cell>
          <cell r="D7" t="str">
            <v>Suma</v>
          </cell>
          <cell r="E7" t="str">
            <v>Cumple</v>
          </cell>
          <cell r="F7" t="str">
            <v>Anticipado</v>
          </cell>
          <cell r="G7" t="str">
            <v>Anticipado</v>
          </cell>
          <cell r="H7" t="str">
            <v>Adecuado</v>
          </cell>
          <cell r="I7" t="str">
            <v>Coherente</v>
          </cell>
          <cell r="J7" t="str">
            <v>Concuerda</v>
          </cell>
          <cell r="K7" t="str">
            <v>Concuerda</v>
          </cell>
          <cell r="L7" t="str">
            <v>Relación directa</v>
          </cell>
          <cell r="M7" t="str">
            <v>Adecuado</v>
          </cell>
          <cell r="N7" t="str">
            <v>Oportuna</v>
          </cell>
          <cell r="O7" t="str">
            <v>Aunque el informe narrativo es coherente con la descripción del indicador, se sugiere presentar la conclusión de los monitoreos realizados, toda vez que la descripción numérica se observa en la medición del avance y cumplimiento del indicador.
En el mismo sentido es importante señalar que en la descripción del “Avances y logros en generación del producto y la ejecución de actividades” no se presentan las actividades desarrolladas para el cumplimiento del indicador, solo se describen los resultados obtenidos.
Teniendo en cuenta los criterios de medición del indicador de calidad y calidez, se sugiere que estos sean reflejados dentro de los beneficios del mismo, y no que en esta casilla se describan los resultados obtenido de la ejecución de las actividades.</v>
          </cell>
          <cell r="P7" t="str">
            <v>Yady Paola Morales</v>
          </cell>
          <cell r="Q7" t="str">
            <v>Cumple</v>
          </cell>
          <cell r="R7" t="str">
            <v>Anticipado</v>
          </cell>
          <cell r="S7" t="str">
            <v>Adecuado</v>
          </cell>
          <cell r="T7" t="str">
            <v>Coherente</v>
          </cell>
          <cell r="U7" t="str">
            <v>Concuerda</v>
          </cell>
          <cell r="V7" t="str">
            <v>Concuerda</v>
          </cell>
          <cell r="W7" t="str">
            <v>Relación directa</v>
          </cell>
          <cell r="X7" t="str">
            <v>Adecuado</v>
          </cell>
          <cell r="Y7" t="str">
            <v>Oportuna</v>
          </cell>
          <cell r="Z7" t="str">
            <v>Sin observaciones</v>
          </cell>
          <cell r="AA7" t="str">
            <v>Juan Guillermo Becerra J.</v>
          </cell>
          <cell r="AB7" t="str">
            <v>Cumple</v>
          </cell>
          <cell r="AC7" t="str">
            <v>Anticipado</v>
          </cell>
          <cell r="AD7" t="str">
            <v>Adecuado</v>
          </cell>
          <cell r="AE7" t="str">
            <v>Coherente</v>
          </cell>
          <cell r="AF7" t="str">
            <v>Concuerda</v>
          </cell>
          <cell r="AG7" t="str">
            <v>Concuerda</v>
          </cell>
          <cell r="AH7" t="str">
            <v>Relación directa</v>
          </cell>
          <cell r="AI7" t="str">
            <v>Adecuado</v>
          </cell>
          <cell r="AJ7" t="str">
            <v>Oportuna</v>
          </cell>
          <cell r="AK7" t="str">
            <v>Sin observaciones</v>
          </cell>
          <cell r="AL7" t="str">
            <v>Juan Guillermo Becerra J.</v>
          </cell>
          <cell r="AN7" t="str">
            <v>Sobrecumplido</v>
          </cell>
          <cell r="AO7" t="str">
            <v>Adecuado</v>
          </cell>
          <cell r="AP7" t="str">
            <v>Coherente</v>
          </cell>
          <cell r="AQ7" t="str">
            <v>Concuerda</v>
          </cell>
          <cell r="AR7" t="str">
            <v>Concuerda</v>
          </cell>
          <cell r="AS7" t="str">
            <v>Relación directa</v>
          </cell>
          <cell r="AT7" t="str">
            <v>Adecuado</v>
          </cell>
          <cell r="AU7" t="str">
            <v>Oportuna</v>
          </cell>
          <cell r="AV7" t="str">
            <v>Sin observaciones</v>
          </cell>
          <cell r="AW7" t="str">
            <v>Juan Guillermo Becerra J.</v>
          </cell>
        </row>
        <row r="8">
          <cell r="A8">
            <v>67</v>
          </cell>
          <cell r="B8" t="str">
            <v>Servidores  fortalecidos en sus conocimientos, habilidades y actitudes en el servicio a la ciudadanía</v>
          </cell>
          <cell r="C8" t="str">
            <v>Número</v>
          </cell>
          <cell r="D8" t="str">
            <v>Suma</v>
          </cell>
          <cell r="E8" t="str">
            <v>Cumple</v>
          </cell>
          <cell r="F8" t="str">
            <v>Anticipado</v>
          </cell>
          <cell r="G8" t="str">
            <v>Anticipado</v>
          </cell>
          <cell r="H8" t="str">
            <v>Adecuado</v>
          </cell>
          <cell r="I8" t="str">
            <v>Coherente</v>
          </cell>
          <cell r="J8" t="str">
            <v>Concuerda</v>
          </cell>
          <cell r="K8" t="str">
            <v>Concuerda</v>
          </cell>
          <cell r="L8" t="str">
            <v>Relación directa</v>
          </cell>
          <cell r="M8" t="str">
            <v>Adecuado</v>
          </cell>
          <cell r="N8" t="str">
            <v>Oportuna</v>
          </cell>
          <cell r="O8" t="str">
            <v>Aunque el informe narrativo es coherente con la descripción del indicador, se sugiere presentar las temáticas de las capacitaciones efectuadas con el fin de definir cuáles son las competencias y habilidades adquiridas por los servidores para mejorar la prestación del servicio a la ciudadanía.</v>
          </cell>
          <cell r="P8" t="str">
            <v>Yady Paola Morales</v>
          </cell>
          <cell r="Q8" t="str">
            <v>Cumple</v>
          </cell>
          <cell r="R8" t="str">
            <v>Anticipado</v>
          </cell>
          <cell r="S8" t="str">
            <v>Adecuado</v>
          </cell>
          <cell r="T8" t="str">
            <v>Coherente</v>
          </cell>
          <cell r="U8" t="str">
            <v>Concuerda</v>
          </cell>
          <cell r="V8" t="str">
            <v>Concuerda</v>
          </cell>
          <cell r="W8" t="str">
            <v>Relación directa</v>
          </cell>
          <cell r="X8" t="str">
            <v>Adecuado</v>
          </cell>
          <cell r="Y8" t="str">
            <v>Oportuna</v>
          </cell>
          <cell r="Z8" t="str">
            <v>Sin observaciones</v>
          </cell>
          <cell r="AA8" t="str">
            <v>Juan Guillermo Becerra J.</v>
          </cell>
          <cell r="AB8" t="str">
            <v>Cumple</v>
          </cell>
          <cell r="AC8" t="str">
            <v>Anticipado</v>
          </cell>
          <cell r="AD8" t="str">
            <v>Adecuado</v>
          </cell>
          <cell r="AE8" t="str">
            <v>Coherente</v>
          </cell>
          <cell r="AF8" t="str">
            <v>Concuerda</v>
          </cell>
          <cell r="AG8" t="str">
            <v>Concuerda</v>
          </cell>
          <cell r="AH8" t="str">
            <v>Relación directa</v>
          </cell>
          <cell r="AI8" t="str">
            <v>Adecuado</v>
          </cell>
          <cell r="AJ8" t="str">
            <v>Oportuna</v>
          </cell>
          <cell r="AK8" t="str">
            <v>Sin observaciones</v>
          </cell>
          <cell r="AL8" t="str">
            <v>Juan Guillermo Becerra J.</v>
          </cell>
          <cell r="AN8" t="str">
            <v>Sobrecumplido</v>
          </cell>
          <cell r="AO8" t="str">
            <v>Adecuado</v>
          </cell>
          <cell r="AP8" t="str">
            <v>Coherente</v>
          </cell>
          <cell r="AQ8" t="str">
            <v>Concuerda</v>
          </cell>
          <cell r="AR8" t="str">
            <v>Concuerda</v>
          </cell>
          <cell r="AS8" t="str">
            <v>Relación directa</v>
          </cell>
          <cell r="AT8" t="str">
            <v>Adecuado</v>
          </cell>
          <cell r="AU8" t="str">
            <v>Oportuna</v>
          </cell>
          <cell r="AV8" t="str">
            <v>Sin observaciones</v>
          </cell>
          <cell r="AW8" t="str">
            <v>Juan Guillermo Becerra J.</v>
          </cell>
        </row>
        <row r="9">
          <cell r="A9">
            <v>69</v>
          </cell>
          <cell r="B9" t="str">
            <v xml:space="preserve">Capacitaciones en la funcionalidad, configuración, manejo y uso general de la herramienta Bogotá te Escucha-Sistema Distrital para la Gestión de Peticiones Ciudadanas, realizadas a sus administradores y/o usuarios </v>
          </cell>
          <cell r="C9" t="str">
            <v>Número</v>
          </cell>
          <cell r="D9" t="str">
            <v>Constante</v>
          </cell>
          <cell r="E9" t="str">
            <v>Cumple</v>
          </cell>
          <cell r="F9" t="str">
            <v>Cumplido</v>
          </cell>
          <cell r="G9" t="str">
            <v>Anticipado</v>
          </cell>
          <cell r="H9" t="str">
            <v>Adecuado</v>
          </cell>
          <cell r="I9" t="str">
            <v>Coherente</v>
          </cell>
          <cell r="J9" t="str">
            <v>Concuerda</v>
          </cell>
          <cell r="K9" t="str">
            <v>Concuerda</v>
          </cell>
          <cell r="L9" t="str">
            <v>Relación directa</v>
          </cell>
          <cell r="M9" t="str">
            <v>Adecuado</v>
          </cell>
          <cell r="N9" t="str">
            <v>Oportuna</v>
          </cell>
          <cell r="O9" t="str">
            <v>N/A</v>
          </cell>
          <cell r="P9" t="str">
            <v>Yady Paola Morales</v>
          </cell>
          <cell r="Q9" t="str">
            <v>Cumple</v>
          </cell>
          <cell r="R9" t="str">
            <v>Anticipado</v>
          </cell>
          <cell r="S9" t="str">
            <v>Adecuado</v>
          </cell>
          <cell r="T9" t="str">
            <v>Coherente</v>
          </cell>
          <cell r="U9" t="str">
            <v>Concuerda</v>
          </cell>
          <cell r="V9" t="str">
            <v>Concuerda</v>
          </cell>
          <cell r="W9" t="str">
            <v>Relación directa</v>
          </cell>
          <cell r="X9" t="str">
            <v>Adecuado</v>
          </cell>
          <cell r="Y9" t="str">
            <v>Oportuna</v>
          </cell>
          <cell r="Z9" t="str">
            <v>Sin observaciones</v>
          </cell>
          <cell r="AA9" t="str">
            <v>Juan Guillermo Becerra J.</v>
          </cell>
          <cell r="AB9" t="str">
            <v>Cumple</v>
          </cell>
          <cell r="AC9" t="str">
            <v>Anticipado</v>
          </cell>
          <cell r="AD9" t="str">
            <v>Adecuado</v>
          </cell>
          <cell r="AE9" t="str">
            <v>Coherente</v>
          </cell>
          <cell r="AF9" t="str">
            <v>Concuerda</v>
          </cell>
          <cell r="AG9" t="str">
            <v>Concuerda</v>
          </cell>
          <cell r="AH9" t="str">
            <v>Relación directa</v>
          </cell>
          <cell r="AI9" t="str">
            <v>Adecuado</v>
          </cell>
          <cell r="AJ9" t="str">
            <v>Oportuna</v>
          </cell>
          <cell r="AK9" t="str">
            <v>Sin observaciones</v>
          </cell>
          <cell r="AL9" t="str">
            <v>Juan Guillermo Becerra J.</v>
          </cell>
          <cell r="AN9" t="str">
            <v>Cumplido</v>
          </cell>
          <cell r="AO9" t="str">
            <v>Adecuado</v>
          </cell>
          <cell r="AP9" t="str">
            <v>Coherente</v>
          </cell>
          <cell r="AQ9" t="str">
            <v>Concuerda</v>
          </cell>
          <cell r="AR9" t="str">
            <v>Concuerda</v>
          </cell>
          <cell r="AS9" t="str">
            <v>Relación directa</v>
          </cell>
          <cell r="AT9" t="str">
            <v>Adecuado</v>
          </cell>
          <cell r="AU9" t="str">
            <v>Oportuna</v>
          </cell>
          <cell r="AV9" t="str">
            <v>Sin observaciones</v>
          </cell>
          <cell r="AW9" t="str">
            <v>Juan Guillermo Becerra J.</v>
          </cell>
        </row>
        <row r="10">
          <cell r="A10" t="str">
            <v>PAAC_06C</v>
          </cell>
          <cell r="B10" t="str">
            <v>Informe Mensual de Revisión de Riesgos de Corrupción</v>
          </cell>
          <cell r="C10" t="str">
            <v>Número</v>
          </cell>
          <cell r="D10" t="str">
            <v>Suma</v>
          </cell>
          <cell r="E10" t="str">
            <v>Cumple</v>
          </cell>
          <cell r="F10" t="str">
            <v>Cumplido</v>
          </cell>
          <cell r="G10" t="str">
            <v>Cumplido</v>
          </cell>
          <cell r="H10" t="str">
            <v>Adecuado</v>
          </cell>
          <cell r="I10" t="str">
            <v>Coherente</v>
          </cell>
          <cell r="J10" t="str">
            <v>Concuerda</v>
          </cell>
          <cell r="K10" t="str">
            <v>Concuerda</v>
          </cell>
          <cell r="L10" t="str">
            <v>Relación directa</v>
          </cell>
          <cell r="M10" t="str">
            <v>Adecuado</v>
          </cell>
          <cell r="N10" t="str">
            <v>Oportuna</v>
          </cell>
          <cell r="O10" t="str">
            <v>Aunque el informe narrativo es coherente con la descripción del indicador, se sugiere presentar las actividades realizadas para efectuar la revisión y monitoreo a la gestión de los riesgos de corrupción identificados en el proceso. En el mismo sentido, es importante que en los beneficios se describa la efectividad de los controles implementados para mitigar los riesgos identificados inicialmente</v>
          </cell>
          <cell r="P10" t="str">
            <v>Yady Paola Morales</v>
          </cell>
          <cell r="Q10" t="str">
            <v>Cumple</v>
          </cell>
          <cell r="R10" t="str">
            <v>Cumplido</v>
          </cell>
          <cell r="S10" t="str">
            <v>Adecuado</v>
          </cell>
          <cell r="T10" t="str">
            <v>Coherente</v>
          </cell>
          <cell r="U10" t="str">
            <v>Concuerda</v>
          </cell>
          <cell r="V10" t="str">
            <v>Concuerda</v>
          </cell>
          <cell r="W10" t="str">
            <v>Relación directa</v>
          </cell>
          <cell r="X10" t="str">
            <v>Adecuado</v>
          </cell>
          <cell r="Y10" t="str">
            <v>Oportuna</v>
          </cell>
          <cell r="Z10" t="str">
            <v>Sin observaciones</v>
          </cell>
          <cell r="AA10" t="str">
            <v>Juan Guillermo Becerra J.</v>
          </cell>
          <cell r="AB10" t="str">
            <v>Cumple</v>
          </cell>
          <cell r="AC10" t="str">
            <v>Cumplido</v>
          </cell>
          <cell r="AD10" t="str">
            <v>Adecuado</v>
          </cell>
          <cell r="AE10" t="str">
            <v>Coherente</v>
          </cell>
          <cell r="AF10" t="str">
            <v>Concuerda</v>
          </cell>
          <cell r="AG10" t="str">
            <v>Concuerda</v>
          </cell>
          <cell r="AH10" t="str">
            <v>Relación directa</v>
          </cell>
          <cell r="AI10" t="str">
            <v>Adecuado</v>
          </cell>
          <cell r="AJ10" t="str">
            <v>Oportuna</v>
          </cell>
          <cell r="AK10" t="str">
            <v>Sin observaciones</v>
          </cell>
          <cell r="AL10" t="str">
            <v>Juan Guillermo Becerra J.</v>
          </cell>
          <cell r="AN10" t="str">
            <v>Cumplido</v>
          </cell>
          <cell r="AO10" t="str">
            <v>Adecuado</v>
          </cell>
          <cell r="AP10" t="str">
            <v>Coherente</v>
          </cell>
          <cell r="AQ10" t="str">
            <v>Concuerda</v>
          </cell>
          <cell r="AR10" t="str">
            <v>Concuerda</v>
          </cell>
          <cell r="AS10" t="str">
            <v>Relación directa</v>
          </cell>
          <cell r="AT10" t="str">
            <v>Adecuado</v>
          </cell>
          <cell r="AU10" t="str">
            <v>Oportuna</v>
          </cell>
          <cell r="AV10" t="str">
            <v>Sin observaciones</v>
          </cell>
          <cell r="AW10" t="str">
            <v>Juan Guillermo Becerra J.</v>
          </cell>
        </row>
        <row r="11">
          <cell r="A11" t="str">
            <v>PAAC_39</v>
          </cell>
          <cell r="B11" t="str">
            <v>Informe del Nivel de satisfacción  ciudadana en la Red CADE, CLAVs y canales de interacción ciudadana de la Secretaría General.</v>
          </cell>
          <cell r="C11" t="str">
            <v>Número</v>
          </cell>
          <cell r="D11" t="str">
            <v>Suma</v>
          </cell>
          <cell r="E11" t="str">
            <v>Cumple</v>
          </cell>
          <cell r="F11" t="str">
            <v>No programó</v>
          </cell>
          <cell r="G11" t="str">
            <v>No programó</v>
          </cell>
          <cell r="H11" t="str">
            <v>No aplica</v>
          </cell>
          <cell r="I11" t="str">
            <v>No aplica</v>
          </cell>
          <cell r="J11" t="str">
            <v>No aplica</v>
          </cell>
          <cell r="K11" t="str">
            <v>No aplica</v>
          </cell>
          <cell r="L11" t="str">
            <v>No aplica</v>
          </cell>
          <cell r="M11" t="str">
            <v>No aplica</v>
          </cell>
          <cell r="N11" t="str">
            <v>Oportuna</v>
          </cell>
          <cell r="O11" t="str">
            <v>Aunque la programación para el cumplimiento de este indicador esta planeada para el mes de diciembre, se sugiere de ser el caso describir las actividades realizadas para la presentación de la medición del nivel de satisfacción ciudadana en la Red CADE, CLAVs y canales de interacción ciudadana de la Secretaría General.</v>
          </cell>
          <cell r="P11" t="str">
            <v>Yady Paola Morales</v>
          </cell>
          <cell r="Q11" t="str">
            <v>No aplica</v>
          </cell>
          <cell r="R11" t="str">
            <v>No programó</v>
          </cell>
          <cell r="S11" t="str">
            <v>No aplica</v>
          </cell>
          <cell r="T11" t="str">
            <v>No aplica</v>
          </cell>
          <cell r="U11" t="str">
            <v>No aplica</v>
          </cell>
          <cell r="V11" t="str">
            <v>No aplica</v>
          </cell>
          <cell r="W11" t="str">
            <v>No aplica</v>
          </cell>
          <cell r="X11" t="str">
            <v>No aplica</v>
          </cell>
          <cell r="Y11" t="str">
            <v>Oportuna</v>
          </cell>
          <cell r="Z11" t="str">
            <v>Sin observaciones</v>
          </cell>
          <cell r="AA11" t="str">
            <v>Juan Guillermo Becerra J.</v>
          </cell>
          <cell r="AB11" t="str">
            <v>Cumple</v>
          </cell>
          <cell r="AC11" t="str">
            <v>No programó</v>
          </cell>
          <cell r="AD11" t="str">
            <v>No aplica</v>
          </cell>
          <cell r="AE11" t="str">
            <v>No aplica</v>
          </cell>
          <cell r="AF11" t="str">
            <v>No aplica</v>
          </cell>
          <cell r="AG11" t="str">
            <v>No aplica</v>
          </cell>
          <cell r="AH11" t="str">
            <v>No aplica</v>
          </cell>
          <cell r="AI11" t="str">
            <v>No aplica</v>
          </cell>
          <cell r="AJ11" t="str">
            <v>Oportuna</v>
          </cell>
          <cell r="AK11" t="str">
            <v>Sin observaciones</v>
          </cell>
          <cell r="AL11" t="str">
            <v>Juan Guillermo Becerra J.</v>
          </cell>
          <cell r="AN11" t="str">
            <v>Cumplido</v>
          </cell>
          <cell r="AO11" t="str">
            <v>Adecuado</v>
          </cell>
          <cell r="AP11" t="str">
            <v>Coherente</v>
          </cell>
          <cell r="AQ11" t="str">
            <v>Concuerda</v>
          </cell>
          <cell r="AR11" t="str">
            <v>Concuerda</v>
          </cell>
          <cell r="AS11" t="str">
            <v>Relación directa</v>
          </cell>
          <cell r="AT11" t="str">
            <v>Adecuado</v>
          </cell>
          <cell r="AU11" t="str">
            <v>Oportuna</v>
          </cell>
          <cell r="AV11" t="str">
            <v>Sin observaciones</v>
          </cell>
          <cell r="AW11" t="str">
            <v>Juan Guillermo Becerra J.</v>
          </cell>
        </row>
        <row r="12">
          <cell r="A12" t="str">
            <v>PAAC_43</v>
          </cell>
          <cell r="B12" t="str">
            <v xml:space="preserve">Dependencias de la Secretaría General y entidades distritales retroalimentadas/ Dependencias de la Secretaría General y entidades distritales que presentan observaciones a sus respuestas evaluadas”. </v>
          </cell>
          <cell r="C12" t="str">
            <v>Porcentaje</v>
          </cell>
          <cell r="D12" t="str">
            <v>Constante</v>
          </cell>
          <cell r="E12" t="str">
            <v>Cumple</v>
          </cell>
          <cell r="F12" t="str">
            <v>Cumplido</v>
          </cell>
          <cell r="G12" t="str">
            <v>Cumplido</v>
          </cell>
          <cell r="H12" t="str">
            <v>Adecuado</v>
          </cell>
          <cell r="I12" t="str">
            <v>Coherente</v>
          </cell>
          <cell r="J12" t="str">
            <v>Concuerda</v>
          </cell>
          <cell r="K12" t="str">
            <v>Concuerda</v>
          </cell>
          <cell r="L12" t="str">
            <v>Relación directa</v>
          </cell>
          <cell r="M12" t="str">
            <v>Adecuado</v>
          </cell>
          <cell r="N12" t="str">
            <v>Oportuna</v>
          </cell>
          <cell r="O12" t="str">
            <v>Se observa que el número de comunicados emitidos difiere con las evidencias que soportan el cumplimiento del indicador así: - En el mes de enero se reportan 24 comunicados, sin embargo, al revisar los soportes se observan 25 comunicados (19 dirigidos a entidades distritales y 6 a dependencias de la Secretaria General). - En el mes de febrero se reportan 38 comunicados, sin embargo, al revisar los soportes se observan 39 comunicados (32 dirigidos a entidades distritales y 7 a dependencias de la Secretaria General). - En el mes de marzo se reportan 52 comunicados, sin embargo, al revisar los soportes se observan 53 comunicados (43 dirigidos a entidades distritales y 10 a dependencias de la Secretaria General). Estas diferencias también reflejan inconsistencia en el reporte cualitativo y cuantitativo del indicador, lo cual afecta la verificación efectuada a su cumplimiento.</v>
          </cell>
          <cell r="P12" t="str">
            <v>Yady Paola Morales</v>
          </cell>
          <cell r="Q12" t="str">
            <v>Cumple</v>
          </cell>
          <cell r="R12" t="str">
            <v>Cumplido</v>
          </cell>
          <cell r="S12" t="str">
            <v>Adecuado</v>
          </cell>
          <cell r="T12" t="str">
            <v>Coherente</v>
          </cell>
          <cell r="U12" t="str">
            <v>Concuerda</v>
          </cell>
          <cell r="V12" t="str">
            <v>Concuerda</v>
          </cell>
          <cell r="W12" t="str">
            <v>Relación directa</v>
          </cell>
          <cell r="X12" t="str">
            <v>Adecuado</v>
          </cell>
          <cell r="Y12" t="str">
            <v>Oportuna</v>
          </cell>
          <cell r="Z12" t="str">
            <v>Sin observaciones</v>
          </cell>
          <cell r="AA12" t="str">
            <v>Juan Guillermo Becerra J.</v>
          </cell>
          <cell r="AB12" t="str">
            <v>Cumple</v>
          </cell>
          <cell r="AC12" t="str">
            <v>Cumplido</v>
          </cell>
          <cell r="AD12" t="str">
            <v>Adecuado</v>
          </cell>
          <cell r="AE12" t="str">
            <v>Coherente</v>
          </cell>
          <cell r="AF12" t="str">
            <v>Concuerda</v>
          </cell>
          <cell r="AG12" t="str">
            <v>Concuerda</v>
          </cell>
          <cell r="AH12" t="str">
            <v>Relación directa</v>
          </cell>
          <cell r="AI12" t="str">
            <v>Adecuado</v>
          </cell>
          <cell r="AJ12" t="str">
            <v>Oportuna</v>
          </cell>
          <cell r="AK12" t="str">
            <v>Sin observaciones</v>
          </cell>
          <cell r="AL12" t="str">
            <v>Juan Guillermo Becerra J.</v>
          </cell>
          <cell r="AN12" t="str">
            <v>Cumplido</v>
          </cell>
          <cell r="AO12" t="str">
            <v>Adecuado</v>
          </cell>
          <cell r="AP12" t="str">
            <v>Coherente</v>
          </cell>
          <cell r="AQ12" t="str">
            <v>Concuerda</v>
          </cell>
          <cell r="AR12" t="str">
            <v>Concuerda</v>
          </cell>
          <cell r="AS12" t="str">
            <v>Relación directa</v>
          </cell>
          <cell r="AT12" t="str">
            <v>Adecuado</v>
          </cell>
          <cell r="AU12" t="str">
            <v>Oportuna</v>
          </cell>
          <cell r="AV12" t="str">
            <v>Sin observaciones</v>
          </cell>
          <cell r="AW12" t="str">
            <v>Juan Guillermo Becerra J.</v>
          </cell>
        </row>
        <row r="13">
          <cell r="A13" t="str">
            <v>PAAC_44</v>
          </cell>
          <cell r="B13" t="str">
            <v xml:space="preserve">Informes mensuales de gestión de PQRS publicados, que incluyen un capítulo de peticiones de veedurías ciudadanas en la Secretaría General 
</v>
          </cell>
          <cell r="C13" t="str">
            <v>Número</v>
          </cell>
          <cell r="D13" t="str">
            <v>Suma</v>
          </cell>
          <cell r="E13" t="str">
            <v>Cumple</v>
          </cell>
          <cell r="F13" t="str">
            <v>Cumplido</v>
          </cell>
          <cell r="G13" t="str">
            <v>Cumplido</v>
          </cell>
          <cell r="H13" t="str">
            <v>Adecuado</v>
          </cell>
          <cell r="I13" t="str">
            <v>Coherente</v>
          </cell>
          <cell r="J13" t="str">
            <v>Concuerda</v>
          </cell>
          <cell r="K13" t="str">
            <v>Concuerda</v>
          </cell>
          <cell r="L13" t="str">
            <v>Relación directa</v>
          </cell>
          <cell r="M13" t="str">
            <v>Adecuado</v>
          </cell>
          <cell r="N13" t="str">
            <v>Oportuna</v>
          </cell>
          <cell r="O13" t="str">
            <v>Se sugiere que en la descripción de las actividades de beneficios, se describa un resumen de los resultados obtenidos mediante la medición realizada de la gestión de peticiones, lo anterior teniendo en cuenta que la medición de la gestión es la actividad ejecutada y no refleja ningún beneficio.</v>
          </cell>
          <cell r="P13" t="str">
            <v>Yady Paola Morales</v>
          </cell>
          <cell r="Q13" t="str">
            <v>Cumple</v>
          </cell>
          <cell r="R13" t="str">
            <v>Cumplido</v>
          </cell>
          <cell r="S13" t="str">
            <v>Adecuado</v>
          </cell>
          <cell r="T13" t="str">
            <v>Coherente</v>
          </cell>
          <cell r="U13" t="str">
            <v>Concuerda</v>
          </cell>
          <cell r="V13" t="str">
            <v>Concuerda</v>
          </cell>
          <cell r="W13" t="str">
            <v>Relación directa</v>
          </cell>
          <cell r="X13" t="str">
            <v>Adecuado</v>
          </cell>
          <cell r="Y13" t="str">
            <v>Oportuna</v>
          </cell>
          <cell r="Z13" t="str">
            <v>Se sugiere que el reporte de  "Beneficios obtenidos de la generación del producto o ejecución de actividades" se efectúe en términos de impacto hacia nuestras partes interesadas.</v>
          </cell>
          <cell r="AA13" t="str">
            <v>Juan Guillermo Becerra J.</v>
          </cell>
          <cell r="AB13" t="str">
            <v>Cumple</v>
          </cell>
          <cell r="AC13" t="str">
            <v>Cumplido</v>
          </cell>
          <cell r="AD13" t="str">
            <v>Adecuado</v>
          </cell>
          <cell r="AE13" t="str">
            <v>Coherente</v>
          </cell>
          <cell r="AF13" t="str">
            <v>Concuerda</v>
          </cell>
          <cell r="AG13" t="str">
            <v>Concuerda</v>
          </cell>
          <cell r="AH13" t="str">
            <v>Relación directa</v>
          </cell>
          <cell r="AI13" t="str">
            <v>Adecuado</v>
          </cell>
          <cell r="AJ13" t="str">
            <v>Oportuna</v>
          </cell>
          <cell r="AK13" t="str">
            <v>Sin observaciones</v>
          </cell>
          <cell r="AL13" t="str">
            <v>Juan Guillermo Becerra J.</v>
          </cell>
          <cell r="AN13" t="str">
            <v>Cumplido</v>
          </cell>
          <cell r="AO13" t="str">
            <v>Adecuado</v>
          </cell>
          <cell r="AP13" t="str">
            <v>Coherente</v>
          </cell>
          <cell r="AQ13" t="str">
            <v>Concuerda</v>
          </cell>
          <cell r="AR13" t="str">
            <v>Concuerda</v>
          </cell>
          <cell r="AS13" t="str">
            <v>Relación directa</v>
          </cell>
          <cell r="AT13" t="str">
            <v>Adecuado</v>
          </cell>
          <cell r="AU13" t="str">
            <v>Oportuna</v>
          </cell>
          <cell r="AV13" t="str">
            <v>Sin observaciones</v>
          </cell>
          <cell r="AW13" t="str">
            <v>Juan Guillermo Becerra J.</v>
          </cell>
        </row>
        <row r="14">
          <cell r="A14" t="str">
            <v>PAAC_47</v>
          </cell>
          <cell r="B14" t="str">
            <v xml:space="preserve">Comunicaciones de seguimiento a peticiones vencidas en la  Secretaría  General y entidades distritales.
</v>
          </cell>
          <cell r="C14" t="str">
            <v>Porcentaje</v>
          </cell>
          <cell r="D14" t="str">
            <v>Constante</v>
          </cell>
          <cell r="E14" t="str">
            <v>Cumple</v>
          </cell>
          <cell r="F14" t="str">
            <v>Anticipado</v>
          </cell>
          <cell r="G14" t="str">
            <v>Anticipado</v>
          </cell>
          <cell r="H14" t="str">
            <v>Adecuado</v>
          </cell>
          <cell r="I14" t="str">
            <v>Coherente</v>
          </cell>
          <cell r="J14" t="str">
            <v>Concuerda</v>
          </cell>
          <cell r="K14" t="str">
            <v>Concuerda</v>
          </cell>
          <cell r="L14" t="str">
            <v>Relación directa</v>
          </cell>
          <cell r="M14" t="str">
            <v>Adecuado</v>
          </cell>
          <cell r="N14" t="str">
            <v>Oportuna</v>
          </cell>
          <cell r="O14" t="str">
            <v xml:space="preserve">Se observa que el número de comunicados emitidos para el mes de enero, difiere con las evidencias que soportan el cumplimiento del indicador así: se reportan 25 comunicados, sin embargo, al revisar los soportes se observan 26 comunicados (22 dirigidos a entidades distritales y 4 a dependencias de la Secretaria General).
Estas diferencias también reflejan inconsistencia en el reporte cualitativo y cuantitativo del indicador, adicionalmente se ven reflejadas en el reporte cualitativo y cuantitativo del indicador.
En el mismo sentido es importante identificar los beneficios brindados por este indicador, toda vez que se describe en la casilla correspondiente una actividad ejecutada para la adecuada atención de peticiones ciudadanas. </v>
          </cell>
          <cell r="P14" t="str">
            <v>Yady Paola Morales</v>
          </cell>
          <cell r="Q14" t="str">
            <v>Cumple</v>
          </cell>
          <cell r="R14" t="str">
            <v>Anticipado</v>
          </cell>
          <cell r="S14" t="str">
            <v>Adecuado</v>
          </cell>
          <cell r="T14" t="str">
            <v>Coherente</v>
          </cell>
          <cell r="U14" t="str">
            <v>Concuerda</v>
          </cell>
          <cell r="V14" t="str">
            <v>Concuerda</v>
          </cell>
          <cell r="W14" t="str">
            <v>Relación directa</v>
          </cell>
          <cell r="X14" t="str">
            <v>Adecuado</v>
          </cell>
          <cell r="Y14" t="str">
            <v>Oportuna</v>
          </cell>
          <cell r="Z14" t="str">
            <v>Sin observaciones</v>
          </cell>
          <cell r="AA14" t="str">
            <v>Juan Guillermo Becerra J.</v>
          </cell>
          <cell r="AB14" t="str">
            <v>Cumple</v>
          </cell>
          <cell r="AC14" t="str">
            <v>Anticipado</v>
          </cell>
          <cell r="AD14" t="str">
            <v>Adecuado</v>
          </cell>
          <cell r="AE14" t="str">
            <v>Coherente</v>
          </cell>
          <cell r="AF14" t="str">
            <v>Concuerda</v>
          </cell>
          <cell r="AG14" t="str">
            <v>Concuerda</v>
          </cell>
          <cell r="AH14" t="str">
            <v>Relación directa</v>
          </cell>
          <cell r="AI14" t="str">
            <v>Adecuado</v>
          </cell>
          <cell r="AJ14" t="str">
            <v>Oportuna</v>
          </cell>
          <cell r="AK14" t="str">
            <v>Sin observaciones</v>
          </cell>
          <cell r="AL14" t="str">
            <v>Juan Guillermo Becerra J.</v>
          </cell>
          <cell r="AN14" t="str">
            <v>Sobrecumplido</v>
          </cell>
          <cell r="AO14" t="str">
            <v>Adecuado</v>
          </cell>
          <cell r="AP14" t="str">
            <v>Coherente</v>
          </cell>
          <cell r="AQ14" t="str">
            <v>Concuerda</v>
          </cell>
          <cell r="AR14" t="str">
            <v>Concuerda</v>
          </cell>
          <cell r="AS14" t="str">
            <v>Relación directa</v>
          </cell>
          <cell r="AT14" t="str">
            <v>Adecuado</v>
          </cell>
          <cell r="AU14" t="str">
            <v>Oportuna</v>
          </cell>
          <cell r="AV14" t="str">
            <v>Sin observaciones</v>
          </cell>
          <cell r="AW14" t="str">
            <v>Juan Guillermo Becerra J.</v>
          </cell>
        </row>
        <row r="15">
          <cell r="A15" t="str">
            <v>PAAC_51</v>
          </cell>
          <cell r="B15" t="str">
            <v>Sistema de alertas por correo electrónico</v>
          </cell>
          <cell r="C15" t="str">
            <v>Número</v>
          </cell>
          <cell r="D15" t="str">
            <v>Constante</v>
          </cell>
          <cell r="E15" t="str">
            <v>Cumple</v>
          </cell>
          <cell r="F15" t="str">
            <v>Cumplido</v>
          </cell>
          <cell r="G15" t="str">
            <v>Cumplido</v>
          </cell>
          <cell r="H15" t="str">
            <v>Adecuado</v>
          </cell>
          <cell r="I15" t="str">
            <v>Coherente</v>
          </cell>
          <cell r="J15" t="str">
            <v>Concuerda</v>
          </cell>
          <cell r="K15" t="str">
            <v>Concuerda</v>
          </cell>
          <cell r="L15" t="str">
            <v>Relación directa</v>
          </cell>
          <cell r="M15" t="str">
            <v>Adecuado</v>
          </cell>
          <cell r="N15" t="str">
            <v>Oportuna</v>
          </cell>
          <cell r="O15" t="str">
            <v>Se sugiere que en el reporte efectuado se presenten las actividades realizadas y los beneficios obtenidos a través del sistema de alerta tempranas emitidas por correo electrónico.</v>
          </cell>
          <cell r="P15" t="str">
            <v>Yady Paola Morales</v>
          </cell>
          <cell r="Q15" t="str">
            <v>Cumple</v>
          </cell>
          <cell r="R15" t="str">
            <v>Cumplido</v>
          </cell>
          <cell r="S15" t="str">
            <v>Adecuado</v>
          </cell>
          <cell r="T15" t="str">
            <v>Coherente</v>
          </cell>
          <cell r="U15" t="str">
            <v>Concuerda</v>
          </cell>
          <cell r="V15" t="str">
            <v>Concuerda</v>
          </cell>
          <cell r="W15" t="str">
            <v>Relación directa</v>
          </cell>
          <cell r="X15" t="str">
            <v>Adecuado</v>
          </cell>
          <cell r="Y15" t="str">
            <v>Oportuna</v>
          </cell>
          <cell r="Z15" t="str">
            <v>Sin observaciones</v>
          </cell>
          <cell r="AA15" t="str">
            <v>Juan Guillermo Becerra J.</v>
          </cell>
          <cell r="AB15" t="str">
            <v>Cumple</v>
          </cell>
          <cell r="AC15" t="str">
            <v>Cumplido</v>
          </cell>
          <cell r="AD15" t="str">
            <v>Adecuado</v>
          </cell>
          <cell r="AE15" t="str">
            <v>Coherente</v>
          </cell>
          <cell r="AF15" t="str">
            <v>Concuerda</v>
          </cell>
          <cell r="AG15" t="str">
            <v>Concuerda</v>
          </cell>
          <cell r="AH15" t="str">
            <v>Relación directa</v>
          </cell>
          <cell r="AI15" t="str">
            <v>Adecuado</v>
          </cell>
          <cell r="AJ15" t="str">
            <v>Oportuna</v>
          </cell>
          <cell r="AK15" t="str">
            <v>Sin observaciones</v>
          </cell>
          <cell r="AL15" t="str">
            <v>Juan Guillermo Becerra J.</v>
          </cell>
          <cell r="AN15" t="str">
            <v>Cumplido</v>
          </cell>
          <cell r="AO15" t="str">
            <v>Adecuado</v>
          </cell>
          <cell r="AP15" t="str">
            <v>Coherente</v>
          </cell>
          <cell r="AQ15" t="str">
            <v>Concuerda</v>
          </cell>
          <cell r="AR15" t="str">
            <v>Concuerda</v>
          </cell>
          <cell r="AS15" t="str">
            <v>Relación directa</v>
          </cell>
          <cell r="AT15" t="str">
            <v>Adecuado</v>
          </cell>
          <cell r="AU15" t="str">
            <v>Oportuna</v>
          </cell>
          <cell r="AV15" t="str">
            <v>Sin observaciones</v>
          </cell>
          <cell r="AW15" t="str">
            <v>Juan Guillermo Becerra J.</v>
          </cell>
        </row>
        <row r="16">
          <cell r="A16" t="str">
            <v>PAAC_52</v>
          </cell>
          <cell r="B16" t="str">
            <v>Informes de gestión de peticiones ciudadanas PQRS (mes vencido)</v>
          </cell>
          <cell r="C16" t="str">
            <v>Número</v>
          </cell>
          <cell r="D16" t="str">
            <v>Constante</v>
          </cell>
          <cell r="E16" t="str">
            <v>Cumple</v>
          </cell>
          <cell r="F16" t="str">
            <v>Cumplido</v>
          </cell>
          <cell r="G16" t="str">
            <v>Cumplido</v>
          </cell>
          <cell r="H16" t="str">
            <v>Adecuado</v>
          </cell>
          <cell r="I16" t="str">
            <v>Coherente</v>
          </cell>
          <cell r="J16" t="str">
            <v>Concuerda</v>
          </cell>
          <cell r="K16" t="str">
            <v>Concuerda</v>
          </cell>
          <cell r="L16" t="str">
            <v>Relación directa</v>
          </cell>
          <cell r="M16" t="str">
            <v>Adecuado</v>
          </cell>
          <cell r="N16" t="str">
            <v>Oportuna</v>
          </cell>
          <cell r="O16" t="str">
            <v>Se sugiere que en el reporte efectuado, se presenten las actividades ejecutadas y los beneficios obtenidos en la realización del informe de gestión de peticiones ciudadanas.</v>
          </cell>
          <cell r="P16" t="str">
            <v>Yady Paola Morales</v>
          </cell>
          <cell r="Q16" t="str">
            <v>Cumple</v>
          </cell>
          <cell r="R16" t="str">
            <v>Cumplido</v>
          </cell>
          <cell r="S16" t="str">
            <v>Adecuado</v>
          </cell>
          <cell r="T16" t="str">
            <v>Coherente</v>
          </cell>
          <cell r="U16" t="str">
            <v>Concuerda</v>
          </cell>
          <cell r="V16" t="str">
            <v>Concuerda</v>
          </cell>
          <cell r="W16" t="str">
            <v>Relación directa</v>
          </cell>
          <cell r="X16" t="str">
            <v>Adecuado</v>
          </cell>
          <cell r="Y16" t="str">
            <v>Oportuna</v>
          </cell>
          <cell r="Z16" t="str">
            <v>Sin observaciones</v>
          </cell>
          <cell r="AA16" t="str">
            <v>Juan Guillermo Becerra J.</v>
          </cell>
          <cell r="AB16" t="str">
            <v>Cumple</v>
          </cell>
          <cell r="AC16" t="str">
            <v>Cumplido</v>
          </cell>
          <cell r="AD16" t="str">
            <v>Adecuado</v>
          </cell>
          <cell r="AE16" t="str">
            <v>Coherente</v>
          </cell>
          <cell r="AF16" t="str">
            <v>Concuerda</v>
          </cell>
          <cell r="AG16" t="str">
            <v>Concuerda</v>
          </cell>
          <cell r="AH16" t="str">
            <v>Relación directa</v>
          </cell>
          <cell r="AI16" t="str">
            <v>Adecuado</v>
          </cell>
          <cell r="AJ16" t="str">
            <v>Oportuna</v>
          </cell>
          <cell r="AK16" t="str">
            <v>Sin observaciones</v>
          </cell>
          <cell r="AL16" t="str">
            <v>Juan Guillermo Becerra J.</v>
          </cell>
          <cell r="AN16" t="str">
            <v>Cumplido</v>
          </cell>
          <cell r="AO16" t="str">
            <v>Adecuado</v>
          </cell>
          <cell r="AP16" t="str">
            <v>Coherente</v>
          </cell>
          <cell r="AQ16" t="str">
            <v>Concuerda</v>
          </cell>
          <cell r="AR16" t="str">
            <v>Concuerda</v>
          </cell>
          <cell r="AS16" t="str">
            <v>Relación directa</v>
          </cell>
          <cell r="AT16" t="str">
            <v>Adecuado</v>
          </cell>
          <cell r="AU16" t="str">
            <v>Oportuna</v>
          </cell>
          <cell r="AV16" t="str">
            <v>Sin observaciones</v>
          </cell>
          <cell r="AW16" t="str">
            <v>Juan Guillermo Becerra J.</v>
          </cell>
        </row>
        <row r="17">
          <cell r="A17" t="str">
            <v>PAAC_58</v>
          </cell>
          <cell r="B17" t="str">
            <v>Informes (mes vencido) de solicitudes de acceso a la información pública.</v>
          </cell>
          <cell r="C17" t="str">
            <v>Número</v>
          </cell>
          <cell r="D17" t="str">
            <v>Constante</v>
          </cell>
          <cell r="E17" t="str">
            <v>Cumple</v>
          </cell>
          <cell r="F17" t="str">
            <v>Cumplido</v>
          </cell>
          <cell r="G17" t="str">
            <v>Cumplido</v>
          </cell>
          <cell r="H17" t="str">
            <v>Adecuado</v>
          </cell>
          <cell r="I17" t="str">
            <v>Coherente</v>
          </cell>
          <cell r="J17" t="str">
            <v>Concuerda</v>
          </cell>
          <cell r="K17" t="str">
            <v>Concuerda</v>
          </cell>
          <cell r="L17" t="str">
            <v>Relación directa</v>
          </cell>
          <cell r="M17" t="str">
            <v>Adecuado</v>
          </cell>
          <cell r="N17" t="str">
            <v>Oportuna</v>
          </cell>
          <cell r="O17" t="str">
            <v>Se sugiere que en el reporte efectuado, se presenten las actividades ejecutadas y los beneficios obtenidos en la realización del Informes de solicitudes de acceso a la información pública.</v>
          </cell>
          <cell r="P17" t="str">
            <v>Yady Paola Morales</v>
          </cell>
          <cell r="Q17" t="str">
            <v>Cumple</v>
          </cell>
          <cell r="R17" t="str">
            <v>Cumplido</v>
          </cell>
          <cell r="S17" t="str">
            <v>Adecuado</v>
          </cell>
          <cell r="T17" t="str">
            <v>Coherente</v>
          </cell>
          <cell r="U17" t="str">
            <v>Concuerda</v>
          </cell>
          <cell r="V17" t="str">
            <v>Concuerda</v>
          </cell>
          <cell r="W17" t="str">
            <v>Relación directa</v>
          </cell>
          <cell r="X17" t="str">
            <v>Adecuado</v>
          </cell>
          <cell r="Y17" t="str">
            <v>Oportuna</v>
          </cell>
          <cell r="Z17" t="str">
            <v>Sin observaciones</v>
          </cell>
          <cell r="AA17" t="str">
            <v>Juan Guillermo Becerra J.</v>
          </cell>
          <cell r="AB17" t="str">
            <v>Cumple</v>
          </cell>
          <cell r="AC17" t="str">
            <v>Cumplido</v>
          </cell>
          <cell r="AD17" t="str">
            <v>Adecuado</v>
          </cell>
          <cell r="AE17" t="str">
            <v>Coherente</v>
          </cell>
          <cell r="AF17" t="str">
            <v>Concuerda</v>
          </cell>
          <cell r="AG17" t="str">
            <v>Concuerda</v>
          </cell>
          <cell r="AH17" t="str">
            <v>Relación directa</v>
          </cell>
          <cell r="AI17" t="str">
            <v>Adecuado</v>
          </cell>
          <cell r="AJ17" t="str">
            <v>Oportuna</v>
          </cell>
          <cell r="AK17" t="str">
            <v>Sin observaciones</v>
          </cell>
          <cell r="AL17" t="str">
            <v>Juan Guillermo Becerra J.</v>
          </cell>
          <cell r="AN17" t="str">
            <v>Cumplido</v>
          </cell>
          <cell r="AO17" t="str">
            <v>Adecuado</v>
          </cell>
          <cell r="AP17" t="str">
            <v>Coherente</v>
          </cell>
          <cell r="AQ17" t="str">
            <v>Concuerda</v>
          </cell>
          <cell r="AR17" t="str">
            <v>Concuerda</v>
          </cell>
          <cell r="AS17" t="str">
            <v>Relación directa</v>
          </cell>
          <cell r="AT17" t="str">
            <v>Adecuado</v>
          </cell>
          <cell r="AU17" t="str">
            <v>Oportuna</v>
          </cell>
          <cell r="AV17" t="str">
            <v>Sin observaciones</v>
          </cell>
          <cell r="AW17" t="str">
            <v>Juan Guillermo Becerra J.</v>
          </cell>
        </row>
      </sheetData>
      <sheetData sheetId="16">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204</v>
          </cell>
          <cell r="B5" t="str">
            <v>Publicaciones correspondientes, identificadas en el esquema de publicación de la Secretaria General, realizadas oportunamente</v>
          </cell>
          <cell r="C5" t="str">
            <v>Porcentaje</v>
          </cell>
          <cell r="D5" t="str">
            <v>Constante</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Oportuna</v>
          </cell>
          <cell r="O5" t="str">
            <v>N/A</v>
          </cell>
          <cell r="P5" t="str">
            <v>Luisa Fernanda Ortiz</v>
          </cell>
          <cell r="Q5" t="str">
            <v>Cumple</v>
          </cell>
          <cell r="R5" t="str">
            <v>Cumplido</v>
          </cell>
          <cell r="S5" t="str">
            <v>Adecuado</v>
          </cell>
          <cell r="T5" t="str">
            <v>Coherente</v>
          </cell>
          <cell r="U5" t="str">
            <v>Concuerda</v>
          </cell>
          <cell r="V5" t="str">
            <v>Concuerda</v>
          </cell>
          <cell r="W5" t="str">
            <v>Relación directa</v>
          </cell>
          <cell r="X5" t="str">
            <v>Adecuado</v>
          </cell>
          <cell r="Y5" t="str">
            <v>Oportuna</v>
          </cell>
          <cell r="Z5" t="str">
            <v>No se encuentran las evidencias que soporten el cumplimiento. Para las publicaciones realizadas existe un formato (publicación, actualización, activación o desactivación en los portales WEB o micrositios de la Secretaría General “4204000 – FT – 1025”) Para relacionar la ruta donde se publicó el documento y un pantallazo de esa publicación. Mediante memorando N 3-2019-22367 se realiza ajuste de las evidencias. Se modifica la oportunidad debido a que la información se remitió sobre el plazo; sin embargo no fue la versión final del reporte puesto que tuvo alcance.</v>
          </cell>
          <cell r="AA5" t="str">
            <v>Luisa Fernanda Ortiz</v>
          </cell>
          <cell r="AB5" t="str">
            <v>Cumple</v>
          </cell>
          <cell r="AC5" t="str">
            <v>Cumplido</v>
          </cell>
          <cell r="AD5" t="str">
            <v>Adecuado</v>
          </cell>
          <cell r="AE5" t="str">
            <v>Coherente</v>
          </cell>
          <cell r="AF5" t="str">
            <v>Concuerda</v>
          </cell>
          <cell r="AG5" t="str">
            <v>Concuerda</v>
          </cell>
          <cell r="AH5" t="str">
            <v>Relación directa</v>
          </cell>
          <cell r="AI5" t="str">
            <v>Adecuado</v>
          </cell>
          <cell r="AJ5" t="str">
            <v>Oportuna</v>
          </cell>
          <cell r="AL5" t="str">
            <v>Diego Daza</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Se sugiere incorporar la publicación del mes de noviembre al reporte, asi no se haya realizado programación</v>
          </cell>
          <cell r="AW5" t="str">
            <v>Diego Daza</v>
          </cell>
        </row>
        <row r="6">
          <cell r="A6">
            <v>23</v>
          </cell>
          <cell r="B6" t="str">
            <v>Campañas para promover la trasformación de comportamientos y prácticas institucionales en materia de ética, transparencia y acceso a la información pública y no tolerancia con la corrupción, realizadas</v>
          </cell>
          <cell r="C6" t="str">
            <v>Número</v>
          </cell>
          <cell r="D6" t="str">
            <v>Suma</v>
          </cell>
          <cell r="E6" t="str">
            <v>Cumple</v>
          </cell>
          <cell r="F6" t="str">
            <v>No programó</v>
          </cell>
          <cell r="G6" t="str">
            <v>No programó</v>
          </cell>
          <cell r="H6" t="str">
            <v>No aplica</v>
          </cell>
          <cell r="I6" t="str">
            <v>No aplica</v>
          </cell>
          <cell r="J6" t="str">
            <v>No aplica</v>
          </cell>
          <cell r="K6" t="str">
            <v>No aplica</v>
          </cell>
          <cell r="L6" t="str">
            <v>No aplica</v>
          </cell>
          <cell r="M6" t="str">
            <v>No aplica</v>
          </cell>
          <cell r="N6" t="str">
            <v>Oportuna</v>
          </cell>
          <cell r="O6" t="str">
            <v>N/A</v>
          </cell>
          <cell r="P6" t="str">
            <v>Luisa Fernanda Ortiz</v>
          </cell>
          <cell r="Q6" t="str">
            <v>Cumple</v>
          </cell>
          <cell r="R6" t="str">
            <v>No programó</v>
          </cell>
          <cell r="S6" t="str">
            <v>No aplica</v>
          </cell>
          <cell r="T6" t="str">
            <v>No aplica</v>
          </cell>
          <cell r="U6" t="str">
            <v>No aplica</v>
          </cell>
          <cell r="V6" t="str">
            <v>No aplica</v>
          </cell>
          <cell r="W6" t="str">
            <v>No aplica</v>
          </cell>
          <cell r="X6" t="str">
            <v>No aplica</v>
          </cell>
          <cell r="Y6" t="str">
            <v>Oportuna</v>
          </cell>
          <cell r="Z6"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6" t="str">
            <v>Luisa Fernanda Ortiz</v>
          </cell>
          <cell r="AB6" t="str">
            <v>Cumple</v>
          </cell>
          <cell r="AC6" t="str">
            <v>No programó</v>
          </cell>
          <cell r="AD6" t="str">
            <v>Indeterminado</v>
          </cell>
          <cell r="AE6" t="str">
            <v>Incoherente</v>
          </cell>
          <cell r="AF6" t="str">
            <v>Indeterminado</v>
          </cell>
          <cell r="AG6" t="str">
            <v>Indeterminado</v>
          </cell>
          <cell r="AH6" t="str">
            <v>Relación directa</v>
          </cell>
          <cell r="AI6" t="str">
            <v>Indeterminado</v>
          </cell>
          <cell r="AJ6" t="str">
            <v>Oportuna</v>
          </cell>
          <cell r="AK6" t="str">
            <v>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reportando._x000D_
La descripción del indicador se duplica con el indicador 24, se debe actualizar con las 3 campañas programadas, solo se relacionan 2</v>
          </cell>
          <cell r="AL6" t="str">
            <v>Diego Daza</v>
          </cell>
          <cell r="AM6" t="str">
            <v>No cumple</v>
          </cell>
          <cell r="AN6" t="str">
            <v>Cumplido</v>
          </cell>
          <cell r="AO6" t="str">
            <v>Adecuado</v>
          </cell>
          <cell r="AP6" t="str">
            <v>Coherente</v>
          </cell>
          <cell r="AQ6" t="str">
            <v>Concuerda</v>
          </cell>
          <cell r="AR6" t="str">
            <v>Concuerda</v>
          </cell>
          <cell r="AS6" t="str">
            <v>Relación directa</v>
          </cell>
          <cell r="AT6" t="str">
            <v>Adecuado</v>
          </cell>
          <cell r="AU6" t="str">
            <v>Oportuna</v>
          </cell>
          <cell r="AV6" t="str">
            <v>El reporte del indicador es adecuado, coherente, suficiente, articulado, consistente y oportuno, durante este periodo.</v>
          </cell>
          <cell r="AW6" t="str">
            <v>Diego Daza</v>
          </cell>
        </row>
        <row r="7">
          <cell r="A7">
            <v>24</v>
          </cell>
          <cell r="B7" t="str">
            <v>Estrategias implementadas de asesoría y/o seguimiento frente a la implementación de los lineamientos dados en materia de gestión, ética, transparencia, planes anticorrupción y procesos de alto riesgo.</v>
          </cell>
          <cell r="C7" t="str">
            <v>Número</v>
          </cell>
          <cell r="D7" t="str">
            <v>Suma</v>
          </cell>
          <cell r="E7" t="str">
            <v>Cumple</v>
          </cell>
          <cell r="F7" t="str">
            <v>No programó</v>
          </cell>
          <cell r="G7" t="str">
            <v>No programó</v>
          </cell>
          <cell r="H7" t="str">
            <v>No aplica</v>
          </cell>
          <cell r="I7" t="str">
            <v>No aplica</v>
          </cell>
          <cell r="J7" t="str">
            <v>No aplica</v>
          </cell>
          <cell r="K7" t="str">
            <v>No aplica</v>
          </cell>
          <cell r="L7" t="str">
            <v>No aplica</v>
          </cell>
          <cell r="M7" t="str">
            <v>No aplica</v>
          </cell>
          <cell r="N7" t="str">
            <v>Oportuna</v>
          </cell>
          <cell r="O7" t="str">
            <v>N/A</v>
          </cell>
          <cell r="P7" t="str">
            <v>Luisa Fernanda Ortiz</v>
          </cell>
          <cell r="Q7" t="str">
            <v>Cumple</v>
          </cell>
          <cell r="R7" t="str">
            <v>No programó</v>
          </cell>
          <cell r="S7" t="str">
            <v>No aplica</v>
          </cell>
          <cell r="T7" t="str">
            <v>No aplica</v>
          </cell>
          <cell r="U7" t="str">
            <v>No aplica</v>
          </cell>
          <cell r="V7" t="str">
            <v>No aplica</v>
          </cell>
          <cell r="W7" t="str">
            <v>No aplica</v>
          </cell>
          <cell r="X7" t="str">
            <v>No aplica</v>
          </cell>
          <cell r="Y7" t="str">
            <v>Oportuna</v>
          </cell>
          <cell r="Z7"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v>
          </cell>
          <cell r="AA7" t="str">
            <v>Luisa Fernanda Ortiz</v>
          </cell>
          <cell r="AB7" t="str">
            <v>Cumple</v>
          </cell>
          <cell r="AC7" t="str">
            <v>No programó</v>
          </cell>
          <cell r="AD7" t="str">
            <v>Indeterminado</v>
          </cell>
          <cell r="AE7" t="str">
            <v>Incoherente</v>
          </cell>
          <cell r="AF7" t="str">
            <v>Indeterminado</v>
          </cell>
          <cell r="AG7" t="str">
            <v>Indeterminado</v>
          </cell>
          <cell r="AH7" t="str">
            <v>Relación directa</v>
          </cell>
          <cell r="AI7" t="str">
            <v>Indeterminado</v>
          </cell>
          <cell r="AJ7" t="str">
            <v>Oportuna</v>
          </cell>
          <cell r="AK7" t="str">
            <v>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reportando._x000D_
La descripción del indicador se duplica con el indicador 23</v>
          </cell>
          <cell r="AL7" t="str">
            <v>Diego Daza</v>
          </cell>
          <cell r="AM7" t="str">
            <v>No cumple</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El reporte del indicador es adecuado, coherente, suficiente, articulado, consistente y oportuno, durante este periodo.</v>
          </cell>
          <cell r="AW7" t="str">
            <v>Diego Daza</v>
          </cell>
        </row>
        <row r="8">
          <cell r="A8">
            <v>26</v>
          </cell>
          <cell r="B8"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v>
          </cell>
          <cell r="C8" t="str">
            <v>Número</v>
          </cell>
          <cell r="D8" t="str">
            <v>Suma</v>
          </cell>
          <cell r="E8" t="str">
            <v>Cumple</v>
          </cell>
          <cell r="F8" t="str">
            <v>No programó</v>
          </cell>
          <cell r="G8" t="str">
            <v>No programó</v>
          </cell>
          <cell r="H8" t="str">
            <v>No aplica</v>
          </cell>
          <cell r="I8" t="str">
            <v>No aplica</v>
          </cell>
          <cell r="J8" t="str">
            <v>No aplica</v>
          </cell>
          <cell r="K8" t="str">
            <v>No aplica</v>
          </cell>
          <cell r="L8" t="str">
            <v>No aplica</v>
          </cell>
          <cell r="M8" t="str">
            <v>No aplica</v>
          </cell>
          <cell r="N8" t="str">
            <v>Oportuna</v>
          </cell>
          <cell r="O8" t="str">
            <v>N/A</v>
          </cell>
          <cell r="P8" t="str">
            <v>Luisa Fernanda Ortiz</v>
          </cell>
          <cell r="Q8" t="str">
            <v>Cumple</v>
          </cell>
          <cell r="R8" t="str">
            <v>No programó</v>
          </cell>
          <cell r="S8" t="str">
            <v>No aplica</v>
          </cell>
          <cell r="T8" t="str">
            <v>No aplica</v>
          </cell>
          <cell r="U8" t="str">
            <v>No aplica</v>
          </cell>
          <cell r="V8" t="str">
            <v>No aplica</v>
          </cell>
          <cell r="W8" t="str">
            <v>No aplica</v>
          </cell>
          <cell r="X8" t="str">
            <v>No aplica</v>
          </cell>
          <cell r="Y8" t="str">
            <v>Oportuna</v>
          </cell>
          <cell r="Z8"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8" t="str">
            <v>Luisa Fernanda Ortiz</v>
          </cell>
          <cell r="AB8" t="str">
            <v>Cumple</v>
          </cell>
          <cell r="AC8" t="str">
            <v>Cumplido</v>
          </cell>
          <cell r="AD8" t="str">
            <v>Adecuado</v>
          </cell>
          <cell r="AE8" t="str">
            <v>Coherente</v>
          </cell>
          <cell r="AF8" t="str">
            <v>Concuerda</v>
          </cell>
          <cell r="AG8" t="str">
            <v>Concuerda</v>
          </cell>
          <cell r="AH8" t="str">
            <v>Relación directa</v>
          </cell>
          <cell r="AI8" t="str">
            <v>Adecuado</v>
          </cell>
          <cell r="AJ8" t="str">
            <v>Oportuna</v>
          </cell>
          <cell r="AK8" t="str">
            <v>N/A</v>
          </cell>
          <cell r="AL8" t="str">
            <v>Diego Daza</v>
          </cell>
          <cell r="AM8" t="str">
            <v>Cumple</v>
          </cell>
          <cell r="AN8" t="str">
            <v>Cumplido</v>
          </cell>
          <cell r="AO8" t="str">
            <v>Adecuado</v>
          </cell>
          <cell r="AP8" t="str">
            <v>Coherente</v>
          </cell>
          <cell r="AQ8" t="str">
            <v>Concuerda</v>
          </cell>
          <cell r="AR8" t="str">
            <v>Concuerda</v>
          </cell>
          <cell r="AS8" t="str">
            <v>Relación directa</v>
          </cell>
          <cell r="AT8" t="str">
            <v>Adecuado</v>
          </cell>
          <cell r="AU8" t="str">
            <v>Oportuna</v>
          </cell>
          <cell r="AV8" t="str">
            <v>El reporte del indicador es adecuado, coherente, suficiente, articulado, consistente y oportuno, durante este periodo.</v>
          </cell>
          <cell r="AW8" t="str">
            <v>Diego Daza</v>
          </cell>
        </row>
        <row r="9">
          <cell r="A9">
            <v>32</v>
          </cell>
          <cell r="B9" t="str">
            <v xml:space="preserve">Porcentaje de avance en la implementación del lineamiento anti lavado de activos y contra la financiación del terrorismo especialmente de aquellos conexos a actos de corrupción en el distrito capital. </v>
          </cell>
          <cell r="C9" t="str">
            <v>Porcentaje</v>
          </cell>
          <cell r="D9" t="str">
            <v>Creciente</v>
          </cell>
          <cell r="E9" t="str">
            <v>No aplica</v>
          </cell>
          <cell r="F9" t="str">
            <v>No programó</v>
          </cell>
          <cell r="G9" t="str">
            <v>No programó</v>
          </cell>
          <cell r="H9" t="str">
            <v>No aplica</v>
          </cell>
          <cell r="I9" t="str">
            <v>No aplica</v>
          </cell>
          <cell r="J9" t="str">
            <v>No aplica</v>
          </cell>
          <cell r="K9" t="str">
            <v>No aplica</v>
          </cell>
          <cell r="L9" t="str">
            <v>No aplica</v>
          </cell>
          <cell r="M9" t="str">
            <v>No aplica</v>
          </cell>
          <cell r="N9" t="str">
            <v>Oportuna</v>
          </cell>
          <cell r="O9" t="str">
            <v>N/A</v>
          </cell>
          <cell r="P9" t="str">
            <v>N/A</v>
          </cell>
          <cell r="Q9" t="str">
            <v>No aplica</v>
          </cell>
          <cell r="R9" t="str">
            <v>No programó</v>
          </cell>
          <cell r="S9" t="str">
            <v>No aplica</v>
          </cell>
          <cell r="T9" t="str">
            <v>No aplica</v>
          </cell>
          <cell r="U9" t="str">
            <v>No aplica</v>
          </cell>
          <cell r="V9" t="str">
            <v>No aplica</v>
          </cell>
          <cell r="W9" t="str">
            <v>No aplica</v>
          </cell>
          <cell r="X9" t="str">
            <v>No aplica</v>
          </cell>
          <cell r="Y9" t="str">
            <v>Oportuna</v>
          </cell>
          <cell r="Z9" t="str">
            <v>N/A</v>
          </cell>
          <cell r="AA9" t="str">
            <v>N/A</v>
          </cell>
          <cell r="AB9" t="str">
            <v>No aplica</v>
          </cell>
          <cell r="AC9" t="str">
            <v>No programó</v>
          </cell>
          <cell r="AD9" t="str">
            <v>No aplica</v>
          </cell>
          <cell r="AE9" t="str">
            <v>No aplica</v>
          </cell>
          <cell r="AF9" t="str">
            <v>No aplica</v>
          </cell>
          <cell r="AG9" t="str">
            <v>No aplica</v>
          </cell>
          <cell r="AH9" t="str">
            <v>No aplica</v>
          </cell>
          <cell r="AI9" t="str">
            <v>No aplica</v>
          </cell>
          <cell r="AJ9" t="str">
            <v>Oportuna</v>
          </cell>
          <cell r="AK9" t="str">
            <v>N/A</v>
          </cell>
          <cell r="AL9" t="str">
            <v>N/A</v>
          </cell>
          <cell r="AM9" t="str">
            <v>Cumple</v>
          </cell>
          <cell r="AN9" t="str">
            <v>Cumplido</v>
          </cell>
          <cell r="AO9" t="str">
            <v>Adecuado</v>
          </cell>
          <cell r="AP9" t="str">
            <v>Coherente</v>
          </cell>
          <cell r="AQ9" t="str">
            <v>Difiere</v>
          </cell>
          <cell r="AR9" t="str">
            <v>Concuerda</v>
          </cell>
          <cell r="AS9" t="str">
            <v>Relación directa</v>
          </cell>
          <cell r="AT9" t="str">
            <v>Adecuado</v>
          </cell>
          <cell r="AU9" t="str">
            <v>Oportuna</v>
          </cell>
          <cell r="AV9" t="str">
            <v>Se requiere ajustar el avance cuantitativo, ya que el 40% corresponde a una (1) fase ejecutada.</v>
          </cell>
          <cell r="AW9" t="str">
            <v>Diego Daza</v>
          </cell>
        </row>
        <row r="10">
          <cell r="A10">
            <v>33</v>
          </cell>
          <cell r="B10" t="str">
            <v>Campañas en cultura de integridad y apropiación de lo público para servidores(as) públicos(as) a nivel local y distrital desarrolladas</v>
          </cell>
          <cell r="C10" t="str">
            <v>Número</v>
          </cell>
          <cell r="D10" t="str">
            <v>Suma</v>
          </cell>
          <cell r="E10" t="str">
            <v>No aplica</v>
          </cell>
          <cell r="F10" t="str">
            <v>No programó</v>
          </cell>
          <cell r="G10" t="str">
            <v>No programó</v>
          </cell>
          <cell r="H10" t="str">
            <v>No aplica</v>
          </cell>
          <cell r="I10" t="str">
            <v>No aplica</v>
          </cell>
          <cell r="J10" t="str">
            <v>No aplica</v>
          </cell>
          <cell r="K10" t="str">
            <v>No aplica</v>
          </cell>
          <cell r="L10" t="str">
            <v>No aplica</v>
          </cell>
          <cell r="M10" t="str">
            <v>No aplica</v>
          </cell>
          <cell r="N10" t="str">
            <v>Oportuna</v>
          </cell>
          <cell r="O10" t="str">
            <v>N/A</v>
          </cell>
          <cell r="P10" t="str">
            <v>N/A</v>
          </cell>
          <cell r="Q10" t="str">
            <v>No aplica</v>
          </cell>
          <cell r="R10" t="str">
            <v>No programó</v>
          </cell>
          <cell r="S10" t="str">
            <v>No aplica</v>
          </cell>
          <cell r="T10" t="str">
            <v>No aplica</v>
          </cell>
          <cell r="U10" t="str">
            <v>No aplica</v>
          </cell>
          <cell r="V10" t="str">
            <v>No aplica</v>
          </cell>
          <cell r="W10" t="str">
            <v>No aplica</v>
          </cell>
          <cell r="X10" t="str">
            <v>No aplica</v>
          </cell>
          <cell r="Y10" t="str">
            <v>Oportuna</v>
          </cell>
          <cell r="Z10" t="str">
            <v>N/A</v>
          </cell>
          <cell r="AA10" t="str">
            <v>N/A</v>
          </cell>
          <cell r="AB10" t="str">
            <v>No aplica</v>
          </cell>
          <cell r="AC10" t="str">
            <v>No programó</v>
          </cell>
          <cell r="AD10" t="str">
            <v>No aplica</v>
          </cell>
          <cell r="AE10" t="str">
            <v>No aplica</v>
          </cell>
          <cell r="AF10" t="str">
            <v>No aplica</v>
          </cell>
          <cell r="AG10" t="str">
            <v>No aplica</v>
          </cell>
          <cell r="AH10" t="str">
            <v>No aplica</v>
          </cell>
          <cell r="AI10" t="str">
            <v>No aplica</v>
          </cell>
          <cell r="AJ10" t="str">
            <v>Oportuna</v>
          </cell>
          <cell r="AK10" t="str">
            <v>N/A</v>
          </cell>
          <cell r="AL10" t="str">
            <v>N/A</v>
          </cell>
          <cell r="AM10" t="str">
            <v>Cumple</v>
          </cell>
          <cell r="AN10" t="str">
            <v>Cumplido</v>
          </cell>
          <cell r="AO10" t="str">
            <v>Adecuado</v>
          </cell>
          <cell r="AP10" t="str">
            <v>Coherente</v>
          </cell>
          <cell r="AQ10" t="str">
            <v>Concuerda</v>
          </cell>
          <cell r="AR10" t="str">
            <v>Concuerda</v>
          </cell>
          <cell r="AS10" t="str">
            <v>Relación directa</v>
          </cell>
          <cell r="AT10" t="str">
            <v>Adecuado</v>
          </cell>
          <cell r="AU10" t="str">
            <v>Oportuna</v>
          </cell>
          <cell r="AV10" t="str">
            <v>Se requiere diligenciar la casilla de beneficios</v>
          </cell>
          <cell r="AW10" t="str">
            <v>Diego Daza</v>
          </cell>
        </row>
        <row r="11">
          <cell r="A11">
            <v>34</v>
          </cell>
          <cell r="B11" t="str">
            <v>Entidades acompañadas para el fortalecimiento de los Planes Anticorrupción y de Atención al Ciudadano</v>
          </cell>
          <cell r="C11" t="str">
            <v>Número</v>
          </cell>
          <cell r="D11" t="str">
            <v>Constante</v>
          </cell>
          <cell r="E11" t="str">
            <v>No aplica</v>
          </cell>
          <cell r="F11" t="str">
            <v>No programó</v>
          </cell>
          <cell r="G11" t="str">
            <v>No programó</v>
          </cell>
          <cell r="H11" t="str">
            <v>No aplica</v>
          </cell>
          <cell r="I11" t="str">
            <v>No aplica</v>
          </cell>
          <cell r="J11" t="str">
            <v>No aplica</v>
          </cell>
          <cell r="K11" t="str">
            <v>No aplica</v>
          </cell>
          <cell r="L11" t="str">
            <v>No aplica</v>
          </cell>
          <cell r="M11" t="str">
            <v>No aplica</v>
          </cell>
          <cell r="N11" t="str">
            <v>Oportuna</v>
          </cell>
          <cell r="O11" t="str">
            <v>N/A</v>
          </cell>
          <cell r="P11" t="str">
            <v>N/A</v>
          </cell>
          <cell r="Q11" t="str">
            <v>No aplica</v>
          </cell>
          <cell r="R11" t="str">
            <v>No programó</v>
          </cell>
          <cell r="S11" t="str">
            <v>No aplica</v>
          </cell>
          <cell r="T11" t="str">
            <v>No aplica</v>
          </cell>
          <cell r="U11" t="str">
            <v>No aplica</v>
          </cell>
          <cell r="V11" t="str">
            <v>No aplica</v>
          </cell>
          <cell r="W11" t="str">
            <v>No aplica</v>
          </cell>
          <cell r="X11" t="str">
            <v>No aplica</v>
          </cell>
          <cell r="Y11" t="str">
            <v>Oportuna</v>
          </cell>
          <cell r="Z11" t="str">
            <v>N/A</v>
          </cell>
          <cell r="AA11" t="str">
            <v>N/A</v>
          </cell>
          <cell r="AB11" t="str">
            <v>No aplica</v>
          </cell>
          <cell r="AC11" t="str">
            <v>No programó</v>
          </cell>
          <cell r="AD11" t="str">
            <v>No aplica</v>
          </cell>
          <cell r="AE11" t="str">
            <v>No aplica</v>
          </cell>
          <cell r="AF11" t="str">
            <v>No aplica</v>
          </cell>
          <cell r="AG11" t="str">
            <v>No aplica</v>
          </cell>
          <cell r="AH11" t="str">
            <v>No aplica</v>
          </cell>
          <cell r="AI11" t="str">
            <v>No aplica</v>
          </cell>
          <cell r="AJ11" t="str">
            <v>Oportuna</v>
          </cell>
          <cell r="AK11" t="str">
            <v>N/A</v>
          </cell>
          <cell r="AL11" t="str">
            <v>N/A</v>
          </cell>
          <cell r="AM11" t="str">
            <v>Cumple</v>
          </cell>
          <cell r="AN11" t="str">
            <v>Cumplido</v>
          </cell>
          <cell r="AO11" t="str">
            <v>Adecuado</v>
          </cell>
          <cell r="AP11" t="str">
            <v>Coherente</v>
          </cell>
          <cell r="AQ11" t="str">
            <v>Concuerda</v>
          </cell>
          <cell r="AR11" t="str">
            <v>Concuerda</v>
          </cell>
          <cell r="AS11" t="str">
            <v>Relación directa</v>
          </cell>
          <cell r="AT11" t="str">
            <v>Adecuado</v>
          </cell>
          <cell r="AU11" t="str">
            <v>Oportuna</v>
          </cell>
          <cell r="AV11" t="str">
            <v>El reporte del indicador es adecuado, coherente, suficiente, articulado, consistente y oportuno, durante este periodo.</v>
          </cell>
          <cell r="AW11" t="str">
            <v>Diego Daza</v>
          </cell>
        </row>
        <row r="12">
          <cell r="A12">
            <v>29</v>
          </cell>
          <cell r="B12" t="str">
            <v>Sistema de Alertas Tempranas</v>
          </cell>
          <cell r="C12" t="str">
            <v>Porcentaje</v>
          </cell>
          <cell r="D12" t="str">
            <v>Suma</v>
          </cell>
          <cell r="E12" t="str">
            <v>Cumple</v>
          </cell>
          <cell r="F12" t="str">
            <v>Cumplido</v>
          </cell>
          <cell r="G12" t="str">
            <v>Cumplido</v>
          </cell>
          <cell r="H12" t="str">
            <v>Adecuado</v>
          </cell>
          <cell r="I12" t="str">
            <v>Coherente</v>
          </cell>
          <cell r="J12" t="str">
            <v>Difiere</v>
          </cell>
          <cell r="K12" t="str">
            <v>Concuerda</v>
          </cell>
          <cell r="L12" t="str">
            <v>Relación directa</v>
          </cell>
          <cell r="M12" t="str">
            <v>Adecuado</v>
          </cell>
          <cell r="N12" t="str">
            <v>Oportuna</v>
          </cell>
          <cell r="O12" t="str">
            <v xml:space="preserve">C6 - Se recomienda dentro del avance cualitativo especificar las (2) dos actividades programadas para el SAT  que se llevaron a cabo_x000D_
C9- Identificar las evidencias para cada actividad programada. </v>
          </cell>
          <cell r="P12" t="str">
            <v>Luisa Fernanda Ortiz</v>
          </cell>
          <cell r="Q12" t="str">
            <v>Cumple</v>
          </cell>
          <cell r="R12" t="str">
            <v>Cumplido</v>
          </cell>
          <cell r="S12" t="str">
            <v>Indeterminado</v>
          </cell>
          <cell r="T12" t="str">
            <v>Coherente</v>
          </cell>
          <cell r="U12" t="str">
            <v>Indeterminado</v>
          </cell>
          <cell r="V12" t="str">
            <v>Concuerda</v>
          </cell>
          <cell r="W12" t="str">
            <v>Indeterminado</v>
          </cell>
          <cell r="X12" t="str">
            <v>Adecuado</v>
          </cell>
          <cell r="Y12" t="str">
            <v>Oportuna</v>
          </cell>
          <cell r="Z12" t="str">
            <v xml:space="preserve">Sistema de Alertas tempranas: No es claro el cumplimiento de las actividades programadas, puesto que no se diferencian las 3 actividades dentro del avance cualitativo. Se sugiere enumerarlas y a continuar con la descripción de la gestión realizada. Dentro de las evidencias cargadas no se identifican cuáles corresponden al soporte del cumplimiento, se recomienda crear carpetas de producto y de gestión. El reporte no se remitió en los plazos establecidos. Si el indicador se cumplió no debe relacionarse dificultad. Se modifica la oportunidad debido a que la información se remitió sobre el plazo; sin embargo no fue la versión final del reporte puesto que tuvo alcance. No se tiene en cuenta la ccorrección remitida sobre el avance cualitativo, puesto que aún no es claro qué se hizo. </v>
          </cell>
          <cell r="AA12" t="str">
            <v>Luisa Fernanda Ortiz</v>
          </cell>
          <cell r="AB12" t="str">
            <v>Cumple</v>
          </cell>
          <cell r="AC12" t="str">
            <v>Cumplido</v>
          </cell>
          <cell r="AD12" t="str">
            <v>Indeterminado</v>
          </cell>
          <cell r="AE12" t="str">
            <v>Incoherente</v>
          </cell>
          <cell r="AF12" t="str">
            <v>Indeterminado</v>
          </cell>
          <cell r="AG12" t="str">
            <v>Indeterminado</v>
          </cell>
          <cell r="AH12" t="str">
            <v>Relación directa</v>
          </cell>
          <cell r="AI12" t="str">
            <v>Indeterminado</v>
          </cell>
          <cell r="AJ12" t="str">
            <v>Oportuna</v>
          </cell>
          <cell r="AK12" t="str">
            <v>El indicador se encuentra programado con un total de 14 actividades o entregables para esta vigencia, sin embargo es necesario actualizar la hoja de vida, ya que la descripción tiene una programación por fases con decimales y unas cantidades que no concuerdan con lo que se ha venido reportando.</v>
          </cell>
          <cell r="AL12" t="str">
            <v>Diego Daza</v>
          </cell>
          <cell r="AM12" t="str">
            <v>No cumple</v>
          </cell>
          <cell r="AN12" t="str">
            <v>Sobrecumplido</v>
          </cell>
          <cell r="AO12" t="str">
            <v>Adecuado</v>
          </cell>
          <cell r="AP12" t="str">
            <v>Indeterminado</v>
          </cell>
          <cell r="AQ12" t="str">
            <v>Indeterminado</v>
          </cell>
          <cell r="AR12" t="str">
            <v>Indeterminado</v>
          </cell>
          <cell r="AS12" t="str">
            <v>Indeterminado</v>
          </cell>
          <cell r="AT12" t="str">
            <v>Indeterminado</v>
          </cell>
          <cell r="AU12" t="str">
            <v>Oportuna</v>
          </cell>
          <cell r="AV12" t="str">
            <v>Se reporta cuantitativamente el cumplimineto de 5 acciones, pero se relacionan 6 acciones en la descripción cualitativa. Asi mismo, el orden en el que se encuentran las evidencias no permite determinar el cumplimiento de la meta (5 acciones).</v>
          </cell>
          <cell r="AW12" t="str">
            <v>Diego Daza</v>
          </cell>
        </row>
        <row r="13">
          <cell r="A13">
            <v>30</v>
          </cell>
          <cell r="B13" t="str">
            <v>Programas de formación virtual diseñados y desarrollados en temas transversales de gestión pública</v>
          </cell>
          <cell r="C13" t="str">
            <v>Número</v>
          </cell>
          <cell r="D13" t="str">
            <v>Constante</v>
          </cell>
          <cell r="E13" t="str">
            <v>Cumple</v>
          </cell>
          <cell r="F13" t="str">
            <v>No programó</v>
          </cell>
          <cell r="G13" t="str">
            <v>No programó</v>
          </cell>
          <cell r="H13" t="str">
            <v>No aplica</v>
          </cell>
          <cell r="I13" t="str">
            <v>No aplica</v>
          </cell>
          <cell r="J13" t="str">
            <v>No aplica</v>
          </cell>
          <cell r="K13" t="str">
            <v>No aplica</v>
          </cell>
          <cell r="L13" t="str">
            <v>No aplica</v>
          </cell>
          <cell r="M13" t="str">
            <v>No aplica</v>
          </cell>
          <cell r="N13" t="str">
            <v>Oportuna</v>
          </cell>
          <cell r="O13" t="str">
            <v xml:space="preserve">"Se recomienda revisar todos los campos de las observaciones del formato de reporte de avances de las actividades por cuanto las observaciones de la actividad Desarrollar cursos de formación relacionados con temas de gestión pública aplicables al D. C. no fueron incluidas" </v>
          </cell>
          <cell r="P13" t="str">
            <v>Luisa Fernanda Ortiz</v>
          </cell>
          <cell r="Q13" t="str">
            <v>Cumple</v>
          </cell>
          <cell r="R13" t="str">
            <v>No programó</v>
          </cell>
          <cell r="S13" t="str">
            <v>No aplica</v>
          </cell>
          <cell r="T13" t="str">
            <v>No aplica</v>
          </cell>
          <cell r="U13" t="str">
            <v>No aplica</v>
          </cell>
          <cell r="V13" t="str">
            <v>No aplica</v>
          </cell>
          <cell r="W13" t="str">
            <v>No aplica</v>
          </cell>
          <cell r="X13" t="str">
            <v>No aplica</v>
          </cell>
          <cell r="Y13" t="str">
            <v>Oportuna</v>
          </cell>
          <cell r="Z13"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13" t="str">
            <v>Luisa Fernanda Ortiz</v>
          </cell>
          <cell r="AB13" t="str">
            <v>Cumple</v>
          </cell>
          <cell r="AC13" t="str">
            <v>No programó</v>
          </cell>
          <cell r="AD13" t="str">
            <v>Indeterminado</v>
          </cell>
          <cell r="AE13" t="str">
            <v>Incoherente</v>
          </cell>
          <cell r="AF13" t="str">
            <v>Indeterminado</v>
          </cell>
          <cell r="AG13" t="str">
            <v>Indeterminado</v>
          </cell>
          <cell r="AH13" t="str">
            <v>Relación directa</v>
          </cell>
          <cell r="AI13" t="str">
            <v>Indeterminado</v>
          </cell>
          <cell r="AJ13" t="str">
            <v>Oportuna</v>
          </cell>
          <cell r="AK13" t="str">
            <v>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v>
          </cell>
          <cell r="AL13" t="str">
            <v>Diego Daza</v>
          </cell>
          <cell r="AM13" t="str">
            <v>No cumple</v>
          </cell>
          <cell r="AN13" t="str">
            <v>Cumplido</v>
          </cell>
          <cell r="AO13" t="str">
            <v>Adecuado</v>
          </cell>
          <cell r="AP13" t="str">
            <v>Coherente</v>
          </cell>
          <cell r="AQ13" t="str">
            <v>Concuerda</v>
          </cell>
          <cell r="AR13" t="str">
            <v>Concuerda</v>
          </cell>
          <cell r="AS13" t="str">
            <v>Relación directa</v>
          </cell>
          <cell r="AT13" t="str">
            <v>Adecuado</v>
          </cell>
          <cell r="AU13" t="str">
            <v>Oportuna</v>
          </cell>
          <cell r="AV13" t="str">
            <v>El reporte del indicador es adecuado, coherente, suficiente, articulado, consistente y oportuno, durante este periodo.</v>
          </cell>
          <cell r="AW13" t="str">
            <v>Diego Daza</v>
          </cell>
        </row>
        <row r="14">
          <cell r="A14">
            <v>31</v>
          </cell>
          <cell r="B14" t="str">
            <v>Estrategias para el fortalecimiento del sistema de coordinación y la modernización de la gestión pública distrital</v>
          </cell>
          <cell r="C14" t="str">
            <v>Número</v>
          </cell>
          <cell r="D14" t="str">
            <v>Suma</v>
          </cell>
          <cell r="E14" t="str">
            <v>Cumple</v>
          </cell>
          <cell r="F14" t="str">
            <v>No programó</v>
          </cell>
          <cell r="G14" t="str">
            <v>No programó</v>
          </cell>
          <cell r="H14" t="str">
            <v>No aplica</v>
          </cell>
          <cell r="I14" t="str">
            <v>No aplica</v>
          </cell>
          <cell r="J14" t="str">
            <v>No aplica</v>
          </cell>
          <cell r="K14" t="str">
            <v>No aplica</v>
          </cell>
          <cell r="L14" t="str">
            <v>No aplica</v>
          </cell>
          <cell r="M14" t="str">
            <v>No aplica</v>
          </cell>
          <cell r="N14" t="str">
            <v>Oportuna</v>
          </cell>
          <cell r="O14" t="str">
            <v>N/A</v>
          </cell>
          <cell r="P14" t="str">
            <v>Luisa Fernanda Ortiz</v>
          </cell>
          <cell r="Q14" t="str">
            <v>Cumple</v>
          </cell>
          <cell r="R14" t="str">
            <v>No programó</v>
          </cell>
          <cell r="S14" t="str">
            <v>No aplica</v>
          </cell>
          <cell r="T14" t="str">
            <v>No aplica</v>
          </cell>
          <cell r="U14" t="str">
            <v>No aplica</v>
          </cell>
          <cell r="V14" t="str">
            <v>No aplica</v>
          </cell>
          <cell r="W14" t="str">
            <v>No aplica</v>
          </cell>
          <cell r="X14" t="str">
            <v>No aplica</v>
          </cell>
          <cell r="Y14" t="str">
            <v>Oportuna</v>
          </cell>
          <cell r="Z14"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14" t="str">
            <v>Luisa Fernanda Ortiz</v>
          </cell>
          <cell r="AB14" t="str">
            <v>Cumple</v>
          </cell>
          <cell r="AC14" t="str">
            <v>No programó</v>
          </cell>
          <cell r="AD14" t="str">
            <v>Indeterminado</v>
          </cell>
          <cell r="AE14" t="str">
            <v>Incoherente</v>
          </cell>
          <cell r="AF14" t="str">
            <v>Indeterminado</v>
          </cell>
          <cell r="AG14" t="str">
            <v>Indeterminado</v>
          </cell>
          <cell r="AH14" t="str">
            <v>Relación directa</v>
          </cell>
          <cell r="AI14" t="str">
            <v>Indeterminado</v>
          </cell>
          <cell r="AJ14" t="str">
            <v>Oportuna</v>
          </cell>
          <cell r="AK14" t="str">
            <v>Aunque el indicador se encuentra sin programación se reporta avance cualitativo y se cargan evidencias de ello, sin embargo es necesario actualizar la hoja de vida, ya que la descripción tiene una programación por decimales y unas cantidades que no concuerdan con lo que se ha venido reportando. Se habla, por ejemplo, de 5 entregables y solo se programaron 4.</v>
          </cell>
          <cell r="AL14" t="str">
            <v>Diego Daza</v>
          </cell>
          <cell r="AM14" t="str">
            <v>No cumple</v>
          </cell>
          <cell r="AN14" t="str">
            <v>Cumplido</v>
          </cell>
          <cell r="AO14" t="str">
            <v>Adecuado</v>
          </cell>
          <cell r="AP14" t="str">
            <v>Coherente</v>
          </cell>
          <cell r="AQ14" t="str">
            <v>Concuerda</v>
          </cell>
          <cell r="AR14" t="str">
            <v>Concuerda</v>
          </cell>
          <cell r="AS14" t="str">
            <v>Relación directa</v>
          </cell>
          <cell r="AT14" t="str">
            <v>Adecuado</v>
          </cell>
          <cell r="AU14" t="str">
            <v>Oportuna</v>
          </cell>
          <cell r="AV14" t="str">
            <v>El reporte del indicador es adecuado, coherente, suficiente, articulado, consistente y oportuno, durante este periodo.</v>
          </cell>
          <cell r="AW14" t="str">
            <v>Diego Daza</v>
          </cell>
        </row>
        <row r="15">
          <cell r="A15" t="str">
            <v>31A</v>
          </cell>
          <cell r="B15" t="str">
            <v>Política pública de transparencia y lucha contra la corrupción, con seguimiento al cumplimiento del Plan de trabajo programado, bajo los lineamientos del ciclo de política pública.</v>
          </cell>
          <cell r="C15" t="str">
            <v>Porcentaje</v>
          </cell>
          <cell r="D15" t="str">
            <v>Suma</v>
          </cell>
          <cell r="E15" t="str">
            <v>Cumple</v>
          </cell>
          <cell r="F15" t="str">
            <v>No programó</v>
          </cell>
          <cell r="G15" t="str">
            <v>No programó</v>
          </cell>
          <cell r="H15" t="str">
            <v>No aplica</v>
          </cell>
          <cell r="I15" t="str">
            <v>No aplica</v>
          </cell>
          <cell r="J15" t="str">
            <v>No aplica</v>
          </cell>
          <cell r="K15" t="str">
            <v>No aplica</v>
          </cell>
          <cell r="L15" t="str">
            <v>No aplica</v>
          </cell>
          <cell r="M15" t="str">
            <v>No aplica</v>
          </cell>
          <cell r="N15" t="str">
            <v>Oportuna</v>
          </cell>
          <cell r="O15" t="str">
            <v>N/A</v>
          </cell>
          <cell r="P15" t="str">
            <v>Luisa Fernanda Ortiz</v>
          </cell>
          <cell r="Q15" t="str">
            <v>Cumple</v>
          </cell>
          <cell r="R15" t="str">
            <v>No programó</v>
          </cell>
          <cell r="S15" t="str">
            <v>No aplica</v>
          </cell>
          <cell r="T15" t="str">
            <v>No aplica</v>
          </cell>
          <cell r="U15" t="str">
            <v>No aplica</v>
          </cell>
          <cell r="V15" t="str">
            <v>No aplica</v>
          </cell>
          <cell r="W15" t="str">
            <v>No aplica</v>
          </cell>
          <cell r="X15" t="str">
            <v>No aplica</v>
          </cell>
          <cell r="Y15" t="str">
            <v>Oportuna</v>
          </cell>
          <cell r="Z15"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15" t="str">
            <v>Luisa Fernanda Ortiz</v>
          </cell>
          <cell r="AB15" t="str">
            <v>Cumple</v>
          </cell>
          <cell r="AC15" t="str">
            <v>No programó</v>
          </cell>
          <cell r="AD15" t="str">
            <v>Indeterminado</v>
          </cell>
          <cell r="AE15" t="str">
            <v>Incoherente</v>
          </cell>
          <cell r="AF15" t="str">
            <v>Indeterminado</v>
          </cell>
          <cell r="AG15" t="str">
            <v>Indeterminado</v>
          </cell>
          <cell r="AH15" t="str">
            <v>Relación directa</v>
          </cell>
          <cell r="AI15" t="str">
            <v>Indeterminado</v>
          </cell>
          <cell r="AJ15" t="str">
            <v>Oportuna</v>
          </cell>
          <cell r="AK15" t="str">
            <v>Aunque el indicador se encuentra sin programación se reporta avance cualitativo y se cargan evidencias de ello, sin embargo es necesario actualizar la hoja de vida, determinando la cantidad de fases o actividades a realizar, ya que no es claro como se programó el 1 o 100% de la variable 2.</v>
          </cell>
          <cell r="AL15" t="str">
            <v>Diego Daza</v>
          </cell>
          <cell r="AM15" t="str">
            <v>No cumple</v>
          </cell>
          <cell r="AN15" t="str">
            <v>Cumplido</v>
          </cell>
          <cell r="AO15" t="str">
            <v>Adecuado</v>
          </cell>
          <cell r="AP15" t="str">
            <v>Coherente</v>
          </cell>
          <cell r="AQ15" t="str">
            <v>Concuerda</v>
          </cell>
          <cell r="AR15" t="str">
            <v>Concuerda</v>
          </cell>
          <cell r="AS15" t="str">
            <v>Relación directa</v>
          </cell>
          <cell r="AT15" t="str">
            <v>Adecuado</v>
          </cell>
          <cell r="AU15" t="str">
            <v>Oportuna</v>
          </cell>
          <cell r="AV15" t="str">
            <v>El reporte del indicador es adecuado, coherente, suficiente, articulado, consistente y oportuno, durante este periodo.</v>
          </cell>
          <cell r="AW15" t="str">
            <v>Diego Daza</v>
          </cell>
        </row>
        <row r="16">
          <cell r="A16" t="str">
            <v>31B</v>
          </cell>
          <cell r="B16" t="str">
            <v>Porcentaje de avance en la en la implementación, estabilización y consolidación del Sistema Integrado de Gestión basado en el Modelo Integrado de Planeación y Gestión</v>
          </cell>
          <cell r="C16" t="str">
            <v>Porcentaje</v>
          </cell>
          <cell r="D16" t="str">
            <v>Creciente</v>
          </cell>
          <cell r="E16" t="str">
            <v>Cumple</v>
          </cell>
          <cell r="F16" t="str">
            <v>Cumplido</v>
          </cell>
          <cell r="G16" t="str">
            <v>Cumplido</v>
          </cell>
          <cell r="H16" t="str">
            <v>Adecuado</v>
          </cell>
          <cell r="I16" t="str">
            <v>Coherente</v>
          </cell>
          <cell r="J16" t="str">
            <v>Concuerda</v>
          </cell>
          <cell r="K16" t="str">
            <v>Concuerda</v>
          </cell>
          <cell r="L16" t="str">
            <v>Relación directa</v>
          </cell>
          <cell r="M16" t="str">
            <v>Adecuado</v>
          </cell>
          <cell r="N16" t="str">
            <v>Oportuna</v>
          </cell>
          <cell r="O16" t="str">
            <v>N/A</v>
          </cell>
          <cell r="P16" t="str">
            <v>Luisa Fernanda Ortiz</v>
          </cell>
          <cell r="Q16" t="str">
            <v>Cumple</v>
          </cell>
          <cell r="R16" t="str">
            <v>Cumplido</v>
          </cell>
          <cell r="S16" t="str">
            <v>Indeterminado</v>
          </cell>
          <cell r="T16" t="str">
            <v>Coherente</v>
          </cell>
          <cell r="U16" t="str">
            <v>Indeterminado</v>
          </cell>
          <cell r="V16" t="str">
            <v>Concuerda</v>
          </cell>
          <cell r="W16" t="str">
            <v>Relación directa</v>
          </cell>
          <cell r="X16" t="str">
            <v>Adecuado</v>
          </cell>
          <cell r="Y16" t="str">
            <v>Oportuna</v>
          </cell>
          <cell r="Z16" t="str">
            <v>No es claro el cumplimiento de las actividades programadas, puesto que no se diferencian las 4 actividades dentro del avance cualitativo. Se sugiere enumerarlas y a continuar con la descripción de la gestión realizada. Dentro de las evidencias cargadas no se identifican cuáles corresponden al soporte del cumplimiento, se recomienda crear carpetas de producto y de gestión. El reporte no se remitió en los plazos establecidos.Se modifica la oportunidad debido a que la información se remitió sobre el plazo; sin embargo no fue la versión final del reporte puesto que tuvo alcance. No se incluye corrección sobre avance cualitativo puesto que aún no es claro el cumplimiento de las actividades ejecutadas. Se ajusta el criterio de evidencias.</v>
          </cell>
          <cell r="AA16" t="str">
            <v>Luisa Fernanda Ortiz</v>
          </cell>
          <cell r="AB16" t="str">
            <v>Cumple</v>
          </cell>
          <cell r="AC16" t="str">
            <v>Cumplido</v>
          </cell>
          <cell r="AD16" t="str">
            <v>Adecuado</v>
          </cell>
          <cell r="AE16" t="str">
            <v>Coherente</v>
          </cell>
          <cell r="AF16" t="str">
            <v>Concuerda</v>
          </cell>
          <cell r="AG16" t="str">
            <v>Concuerda</v>
          </cell>
          <cell r="AH16" t="str">
            <v>Relación directa</v>
          </cell>
          <cell r="AI16" t="str">
            <v>Adecuado</v>
          </cell>
          <cell r="AJ16" t="str">
            <v>Oportuna</v>
          </cell>
          <cell r="AK16" t="str">
            <v>N/A</v>
          </cell>
          <cell r="AL16" t="str">
            <v>Diego Daza</v>
          </cell>
          <cell r="AM16" t="str">
            <v>Cumple</v>
          </cell>
          <cell r="AN16" t="str">
            <v>Cumplido</v>
          </cell>
          <cell r="AO16" t="str">
            <v>Adecuado</v>
          </cell>
          <cell r="AP16" t="str">
            <v>Indeterminado</v>
          </cell>
          <cell r="AQ16" t="str">
            <v>Indeterminado</v>
          </cell>
          <cell r="AR16" t="str">
            <v>Indeterminado</v>
          </cell>
          <cell r="AS16" t="str">
            <v>Indeterminado</v>
          </cell>
          <cell r="AT16" t="str">
            <v>Indeterminado</v>
          </cell>
          <cell r="AU16" t="str">
            <v>Oportuna</v>
          </cell>
          <cell r="AV16" t="str">
            <v>Se reporta cuantitativamente el cumplimineto de 13 fases, pero se relacionan, mes a mes, 5 fases en la descripción cualitativa. Asi mismo, el orden en el que se encuentran las evidencias no permite determinar el cumplimiento de la meta (13 fases).</v>
          </cell>
          <cell r="AW16" t="str">
            <v>Diego Daza</v>
          </cell>
        </row>
        <row r="17">
          <cell r="A17" t="str">
            <v>31C</v>
          </cell>
          <cell r="B17" t="str">
            <v>Personal de las entidades y organismos distritales formados en temas de gobierno abierto</v>
          </cell>
          <cell r="C17" t="str">
            <v>Número</v>
          </cell>
          <cell r="D17" t="str">
            <v>Suma</v>
          </cell>
          <cell r="E17" t="str">
            <v>Cumple</v>
          </cell>
          <cell r="F17" t="str">
            <v>No programó</v>
          </cell>
          <cell r="G17" t="str">
            <v>No programó</v>
          </cell>
          <cell r="H17" t="str">
            <v>No aplica</v>
          </cell>
          <cell r="I17" t="str">
            <v>No aplica</v>
          </cell>
          <cell r="J17" t="str">
            <v>No aplica</v>
          </cell>
          <cell r="K17" t="str">
            <v>No aplica</v>
          </cell>
          <cell r="L17" t="str">
            <v>No aplica</v>
          </cell>
          <cell r="M17" t="str">
            <v>No aplica</v>
          </cell>
          <cell r="N17" t="str">
            <v>Oportuna</v>
          </cell>
          <cell r="O17" t="str">
            <v>N/A</v>
          </cell>
          <cell r="P17" t="str">
            <v>Luisa Fernanda Ortiz</v>
          </cell>
          <cell r="Q17" t="str">
            <v>Cumple</v>
          </cell>
          <cell r="R17" t="str">
            <v>No programó</v>
          </cell>
          <cell r="S17" t="str">
            <v>No aplica</v>
          </cell>
          <cell r="T17" t="str">
            <v>No aplica</v>
          </cell>
          <cell r="U17" t="str">
            <v>No aplica</v>
          </cell>
          <cell r="V17" t="str">
            <v>No aplica</v>
          </cell>
          <cell r="W17" t="str">
            <v>No aplica</v>
          </cell>
          <cell r="X17" t="str">
            <v>No aplica</v>
          </cell>
          <cell r="Y17" t="str">
            <v>Oportuna</v>
          </cell>
          <cell r="Z17"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17" t="str">
            <v>Luisa Fernanda Ortiz</v>
          </cell>
          <cell r="AB17" t="str">
            <v>Cumple</v>
          </cell>
          <cell r="AC17" t="str">
            <v>No programó</v>
          </cell>
          <cell r="AD17" t="str">
            <v>No adecuado</v>
          </cell>
          <cell r="AE17" t="str">
            <v>Incoherente</v>
          </cell>
          <cell r="AF17" t="str">
            <v>Difiere</v>
          </cell>
          <cell r="AG17" t="str">
            <v>Concuerda</v>
          </cell>
          <cell r="AH17" t="str">
            <v>Relación directa</v>
          </cell>
          <cell r="AI17" t="str">
            <v>No adecuado</v>
          </cell>
          <cell r="AJ17" t="str">
            <v>Oportuna</v>
          </cell>
          <cell r="AK17" t="str">
            <v>Se relaciona cualitativamente un avance acumulado de 802,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v>
          </cell>
          <cell r="AL17" t="str">
            <v>Diego Daza</v>
          </cell>
          <cell r="AM17" t="str">
            <v>No cumple</v>
          </cell>
          <cell r="AN17" t="str">
            <v>Sobrecumplido</v>
          </cell>
          <cell r="AO17" t="str">
            <v>No adecuado</v>
          </cell>
          <cell r="AP17" t="str">
            <v>Indeterminado</v>
          </cell>
          <cell r="AQ17" t="str">
            <v>Indeterminado</v>
          </cell>
          <cell r="AR17" t="str">
            <v>Indeterminado</v>
          </cell>
          <cell r="AS17" t="str">
            <v>Indeterminado</v>
          </cell>
          <cell r="AT17" t="str">
            <v>Indeterminado</v>
          </cell>
          <cell r="AU17" t="str">
            <v>Oportuna</v>
          </cell>
          <cell r="AV17" t="str">
            <v>Se relaciona cuantitativamente un avance acumulado de 802 en el mes de octubre, sin embargo no se reporta en el avance cualitativo en los mismos terminos.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Lo anterior, incide ademas en las forma de incorporar las respectivas evidencias, ya que las mismas deben corresponder a registros de asistencia o de inscripciones en la plataforma virtual.</v>
          </cell>
          <cell r="AW17" t="str">
            <v>Diego Daza</v>
          </cell>
        </row>
        <row r="18">
          <cell r="A18" t="str">
            <v>31F</v>
          </cell>
          <cell r="B18" t="str">
            <v xml:space="preserve">Personal de las entidades y organismos distritales, y gestores(as) de integridad formados en temas de integridad y apropiación de lo público que incorpore el enfoque poblacional diferencial </v>
          </cell>
          <cell r="C18" t="str">
            <v>Número</v>
          </cell>
          <cell r="D18" t="str">
            <v>Suma</v>
          </cell>
          <cell r="E18" t="str">
            <v>Cumple</v>
          </cell>
          <cell r="F18" t="str">
            <v>No programó</v>
          </cell>
          <cell r="G18" t="str">
            <v>No programó</v>
          </cell>
          <cell r="H18" t="str">
            <v>No aplica</v>
          </cell>
          <cell r="I18" t="str">
            <v>No aplica</v>
          </cell>
          <cell r="J18" t="str">
            <v>No aplica</v>
          </cell>
          <cell r="K18" t="str">
            <v>No aplica</v>
          </cell>
          <cell r="L18" t="str">
            <v>No aplica</v>
          </cell>
          <cell r="M18" t="str">
            <v>No aplica</v>
          </cell>
          <cell r="N18" t="str">
            <v>Oportuna</v>
          </cell>
          <cell r="O18" t="str">
            <v>N/A</v>
          </cell>
          <cell r="P18" t="str">
            <v>Luisa Fernanda Ortiz</v>
          </cell>
          <cell r="Q18" t="str">
            <v>Cumple</v>
          </cell>
          <cell r="R18" t="str">
            <v>No programó</v>
          </cell>
          <cell r="S18" t="str">
            <v>No aplica</v>
          </cell>
          <cell r="T18" t="str">
            <v>No aplica</v>
          </cell>
          <cell r="U18" t="str">
            <v>No aplica</v>
          </cell>
          <cell r="V18" t="str">
            <v>No aplica</v>
          </cell>
          <cell r="W18" t="str">
            <v>No aplica</v>
          </cell>
          <cell r="X18" t="str">
            <v>No aplica</v>
          </cell>
          <cell r="Y18" t="str">
            <v>Oportuna</v>
          </cell>
          <cell r="Z18"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18" t="str">
            <v>Luisa Fernanda Ortiz</v>
          </cell>
          <cell r="AB18" t="str">
            <v>Cumple</v>
          </cell>
          <cell r="AC18" t="str">
            <v>No programó</v>
          </cell>
          <cell r="AD18" t="str">
            <v>No adecuado</v>
          </cell>
          <cell r="AE18" t="str">
            <v>Incoherente</v>
          </cell>
          <cell r="AF18" t="str">
            <v>Difiere</v>
          </cell>
          <cell r="AG18" t="str">
            <v>Concuerda</v>
          </cell>
          <cell r="AH18" t="str">
            <v>Relación directa</v>
          </cell>
          <cell r="AI18" t="str">
            <v>No adecuado</v>
          </cell>
          <cell r="AJ18" t="str">
            <v>Oportuna</v>
          </cell>
          <cell r="AK18" t="str">
            <v xml:space="preserve">Se relaciona cualitativamente un avance acumulado de 638,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v>
          </cell>
          <cell r="AL18" t="str">
            <v>Diego Daza</v>
          </cell>
          <cell r="AM18" t="str">
            <v>No cumple</v>
          </cell>
          <cell r="AN18" t="str">
            <v>Sobrecumplido</v>
          </cell>
          <cell r="AO18" t="str">
            <v>No adecuado</v>
          </cell>
          <cell r="AP18" t="str">
            <v>Indeterminado</v>
          </cell>
          <cell r="AQ18" t="str">
            <v>Indeterminado</v>
          </cell>
          <cell r="AR18" t="str">
            <v>Indeterminado</v>
          </cell>
          <cell r="AS18" t="str">
            <v>Indeterminado</v>
          </cell>
          <cell r="AT18" t="str">
            <v>Indeterminado</v>
          </cell>
          <cell r="AU18" t="str">
            <v>Oportuna</v>
          </cell>
          <cell r="AV18" t="str">
            <v>Se relaciona cuantitativamente un avance acumulado de 802 en el mes de octubre, sin embargo no se reporta en el avance cualitativo en los mismos terminos.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según lo establecido para el indicador. Lo anterior, incide ademas en las forma de incorporar las respectivas evidencias, ya que las mismas deben corresponder a registros de asistencia o de inscripciones en la plataforma virtual.</v>
          </cell>
          <cell r="AW18" t="str">
            <v>Diego Daza</v>
          </cell>
        </row>
        <row r="19">
          <cell r="A19" t="str">
            <v>31O</v>
          </cell>
          <cell r="B19" t="str">
            <v>Personal de las entidades y organismos distritales formados en temas de contratación pública</v>
          </cell>
          <cell r="C19" t="str">
            <v>Número</v>
          </cell>
          <cell r="D19" t="str">
            <v>Suma</v>
          </cell>
          <cell r="E19" t="str">
            <v>Cumple</v>
          </cell>
          <cell r="F19" t="str">
            <v>No programó</v>
          </cell>
          <cell r="G19" t="str">
            <v>No programó</v>
          </cell>
          <cell r="H19" t="str">
            <v>No aplica</v>
          </cell>
          <cell r="I19" t="str">
            <v>No aplica</v>
          </cell>
          <cell r="J19" t="str">
            <v>No aplica</v>
          </cell>
          <cell r="K19" t="str">
            <v>No aplica</v>
          </cell>
          <cell r="L19" t="str">
            <v>No aplica</v>
          </cell>
          <cell r="M19" t="str">
            <v>No aplica</v>
          </cell>
          <cell r="N19" t="str">
            <v>Oportuna</v>
          </cell>
          <cell r="O19" t="str">
            <v>N/A</v>
          </cell>
          <cell r="P19" t="str">
            <v>Luisa Fernanda Ortiz</v>
          </cell>
          <cell r="Q19" t="str">
            <v>Cumple</v>
          </cell>
          <cell r="R19" t="str">
            <v>No programó</v>
          </cell>
          <cell r="S19" t="str">
            <v>No aplica</v>
          </cell>
          <cell r="T19" t="str">
            <v>No aplica</v>
          </cell>
          <cell r="U19" t="str">
            <v>No aplica</v>
          </cell>
          <cell r="V19" t="str">
            <v>No aplica</v>
          </cell>
          <cell r="W19" t="str">
            <v>No aplica</v>
          </cell>
          <cell r="X19" t="str">
            <v>No aplica</v>
          </cell>
          <cell r="Y19" t="str">
            <v>Oportuna</v>
          </cell>
          <cell r="Z19"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19" t="str">
            <v>Luisa Fernanda Ortiz</v>
          </cell>
          <cell r="AB19" t="str">
            <v>Cumple</v>
          </cell>
          <cell r="AC19" t="str">
            <v>No programó</v>
          </cell>
          <cell r="AD19" t="str">
            <v>No adecuado</v>
          </cell>
          <cell r="AE19" t="str">
            <v>Incoherente</v>
          </cell>
          <cell r="AF19" t="str">
            <v>Difiere</v>
          </cell>
          <cell r="AG19" t="str">
            <v>Concuerda</v>
          </cell>
          <cell r="AH19" t="str">
            <v>Relación directa</v>
          </cell>
          <cell r="AI19" t="str">
            <v>No adecuado</v>
          </cell>
          <cell r="AJ19" t="str">
            <v>Oportuna</v>
          </cell>
          <cell r="AK19" t="str">
            <v xml:space="preserve">Se relaciona cualitativamente un avance acumulado de 1047 inscritos, sin embargo no se reporta en el avance cuantitativo. Existen inconsistencias en la forma de realizar el reporte y en la descripción del indicador, ya que se confunde el avance de los programas de formación con el avance en número de participantes, por lo cual es necesario dejar como único criterio de avance la cantidad de participantes (inscritos o formados), según lo establecido para el indicador. </v>
          </cell>
          <cell r="AL19" t="str">
            <v>Diego Daza</v>
          </cell>
          <cell r="AM19" t="str">
            <v>No cumple</v>
          </cell>
          <cell r="AN19" t="str">
            <v>Deficiente</v>
          </cell>
          <cell r="AO19" t="str">
            <v>No adecuado</v>
          </cell>
          <cell r="AP19" t="str">
            <v>Indeterminado</v>
          </cell>
          <cell r="AQ19" t="str">
            <v>Indeterminado</v>
          </cell>
          <cell r="AR19" t="str">
            <v>Indeterminado</v>
          </cell>
          <cell r="AS19" t="str">
            <v>Indeterminado</v>
          </cell>
          <cell r="AT19" t="str">
            <v>Indeterminado</v>
          </cell>
          <cell r="AU19" t="str">
            <v>Oportuna</v>
          </cell>
          <cell r="AV19" t="str">
            <v>Se relaciona cuantitativamente un avance acumulado de 1336 formados, sin embargo en el avance cualitativo se aclara que solo se formaron 394 servidores, por lo cual no es posible determinar el cumplimiento de la meta. Existen inconsistencias en la forma de realizar el reporte y en la descripción del indicador, ya que se confunden los servidores "inscritos" con los servidores "formados". Asi mismo, se confunde el avance de los programas de formación con el avance en número de participantes, por lo cual es necesario dejar como único criterio de avance la cantidad de participantes "formados", según lo establecido para el indicador. Lo anterior, incide ademas en las forma de incorporar las respectivas evidencias, ya que las mismas deben corresponder a registros de asistencia o de inscripciones en la plataforma virtual.</v>
          </cell>
          <cell r="AW19" t="str">
            <v>Diego Daza</v>
          </cell>
        </row>
        <row r="20">
          <cell r="A20" t="str">
            <v>31P</v>
          </cell>
          <cell r="B20" t="str">
            <v xml:space="preserve">Grado de Satisfacción de los servidores formados </v>
          </cell>
          <cell r="C20" t="str">
            <v>Porcentaje</v>
          </cell>
          <cell r="D20" t="str">
            <v>Constante</v>
          </cell>
          <cell r="E20" t="str">
            <v>Cumple</v>
          </cell>
          <cell r="F20" t="str">
            <v>No programó</v>
          </cell>
          <cell r="G20" t="str">
            <v>No programó</v>
          </cell>
          <cell r="H20" t="str">
            <v>No aplica</v>
          </cell>
          <cell r="I20" t="str">
            <v>No aplica</v>
          </cell>
          <cell r="J20" t="str">
            <v>No aplica</v>
          </cell>
          <cell r="K20" t="str">
            <v>No aplica</v>
          </cell>
          <cell r="L20" t="str">
            <v>No aplica</v>
          </cell>
          <cell r="M20" t="str">
            <v>No aplica</v>
          </cell>
          <cell r="N20" t="str">
            <v>Oportuna</v>
          </cell>
          <cell r="O20" t="str">
            <v>N/A</v>
          </cell>
          <cell r="P20" t="str">
            <v>Luisa Fernanda Ortiz</v>
          </cell>
          <cell r="Q20" t="str">
            <v>Cumple</v>
          </cell>
          <cell r="R20" t="str">
            <v>No programó</v>
          </cell>
          <cell r="S20" t="str">
            <v>No aplica</v>
          </cell>
          <cell r="T20" t="str">
            <v>No aplica</v>
          </cell>
          <cell r="U20" t="str">
            <v>No aplica</v>
          </cell>
          <cell r="V20" t="str">
            <v>No aplica</v>
          </cell>
          <cell r="W20" t="str">
            <v>No aplica</v>
          </cell>
          <cell r="X20" t="str">
            <v>No aplica</v>
          </cell>
          <cell r="Y20" t="str">
            <v>Oportuna</v>
          </cell>
          <cell r="Z20"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20" t="str">
            <v>Luisa Fernanda Ortiz</v>
          </cell>
          <cell r="AB20" t="str">
            <v>Cumple</v>
          </cell>
          <cell r="AC20" t="str">
            <v>Cumplido</v>
          </cell>
          <cell r="AD20" t="str">
            <v>No adecuado</v>
          </cell>
          <cell r="AE20" t="str">
            <v>Incoherente</v>
          </cell>
          <cell r="AF20" t="str">
            <v>Difiere</v>
          </cell>
          <cell r="AG20" t="str">
            <v>Concuerda</v>
          </cell>
          <cell r="AH20" t="str">
            <v>Relación directa</v>
          </cell>
          <cell r="AI20" t="str">
            <v>No adecuado</v>
          </cell>
          <cell r="AJ20" t="str">
            <v>Oportuna</v>
          </cell>
          <cell r="AK20" t="str">
            <v xml:space="preserve">La información evidenciada en los soportes no concuerda cuantitativamente. La descripción cualitativa no es sufiencite para entender el grado de satisfacción presentado. </v>
          </cell>
          <cell r="AL20" t="str">
            <v>Diego Daza</v>
          </cell>
          <cell r="AM20" t="str">
            <v>No cumple</v>
          </cell>
          <cell r="AN20" t="str">
            <v>Cumplido</v>
          </cell>
          <cell r="AO20" t="str">
            <v>Adecuado</v>
          </cell>
          <cell r="AP20" t="str">
            <v>Coherente</v>
          </cell>
          <cell r="AQ20" t="str">
            <v>Concuerda</v>
          </cell>
          <cell r="AR20" t="str">
            <v>Concuerda</v>
          </cell>
          <cell r="AS20" t="str">
            <v>Relación directa</v>
          </cell>
          <cell r="AT20" t="str">
            <v>Adecuado</v>
          </cell>
          <cell r="AU20" t="str">
            <v>Oportuna</v>
          </cell>
          <cell r="AV20" t="str">
            <v>Este indicador fue cumplido y reportado durante el mes de julio de 2019.</v>
          </cell>
          <cell r="AW20" t="str">
            <v>Diego Daza</v>
          </cell>
        </row>
        <row r="21">
          <cell r="A21" t="str">
            <v>31Q</v>
          </cell>
          <cell r="B21" t="str">
            <v xml:space="preserve">Grado de Satisfacción de las entidades distritales frente a los servicios prestados </v>
          </cell>
          <cell r="C21" t="str">
            <v>Porcentaje</v>
          </cell>
          <cell r="D21" t="str">
            <v>Constante</v>
          </cell>
          <cell r="E21" t="str">
            <v>Cumple</v>
          </cell>
          <cell r="F21" t="str">
            <v>No programó</v>
          </cell>
          <cell r="G21" t="str">
            <v>No programó</v>
          </cell>
          <cell r="H21" t="str">
            <v>No aplica</v>
          </cell>
          <cell r="I21" t="str">
            <v>No aplica</v>
          </cell>
          <cell r="J21" t="str">
            <v>No aplica</v>
          </cell>
          <cell r="K21" t="str">
            <v>No aplica</v>
          </cell>
          <cell r="L21" t="str">
            <v>No aplica</v>
          </cell>
          <cell r="M21" t="str">
            <v>No aplica</v>
          </cell>
          <cell r="N21" t="str">
            <v>Oportuna</v>
          </cell>
          <cell r="O21" t="str">
            <v>N/A</v>
          </cell>
          <cell r="P21" t="str">
            <v>Luisa Fernanda Ortiz</v>
          </cell>
          <cell r="Q21" t="str">
            <v>Cumple</v>
          </cell>
          <cell r="R21" t="str">
            <v>No programó</v>
          </cell>
          <cell r="S21" t="str">
            <v>No aplica</v>
          </cell>
          <cell r="T21" t="str">
            <v>No aplica</v>
          </cell>
          <cell r="U21" t="str">
            <v>No aplica</v>
          </cell>
          <cell r="V21" t="str">
            <v>No aplica</v>
          </cell>
          <cell r="W21" t="str">
            <v>No aplica</v>
          </cell>
          <cell r="X21" t="str">
            <v>No aplica</v>
          </cell>
          <cell r="Y21" t="str">
            <v>Oportuna</v>
          </cell>
          <cell r="Z21"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AA21" t="str">
            <v>Luisa Fernanda Ortiz</v>
          </cell>
          <cell r="AB21" t="str">
            <v>Cumple</v>
          </cell>
          <cell r="AC21" t="str">
            <v>Cumplido</v>
          </cell>
          <cell r="AD21" t="str">
            <v>No adecuado</v>
          </cell>
          <cell r="AE21" t="str">
            <v>Incoherente</v>
          </cell>
          <cell r="AF21" t="str">
            <v>Difiere</v>
          </cell>
          <cell r="AG21" t="str">
            <v>Concuerda</v>
          </cell>
          <cell r="AH21" t="str">
            <v>Relación directa</v>
          </cell>
          <cell r="AI21" t="str">
            <v>No adecuado</v>
          </cell>
          <cell r="AJ21" t="str">
            <v>Oportuna</v>
          </cell>
          <cell r="AK21" t="str">
            <v xml:space="preserve">La información evidenciada en los soportes no concuerda cuantitativamente. La descripción cualitativa no es sufiencite para entender el grado de satisfacción presentado. </v>
          </cell>
          <cell r="AL21" t="str">
            <v>Diego Daza</v>
          </cell>
          <cell r="AM21" t="str">
            <v>No cumple</v>
          </cell>
          <cell r="AN21" t="str">
            <v>Cumplido</v>
          </cell>
          <cell r="AO21" t="str">
            <v>Adecuado</v>
          </cell>
          <cell r="AP21" t="str">
            <v>Coherente</v>
          </cell>
          <cell r="AQ21" t="str">
            <v>Concuerda</v>
          </cell>
          <cell r="AR21" t="str">
            <v>Concuerda</v>
          </cell>
          <cell r="AS21" t="str">
            <v>Relación directa</v>
          </cell>
          <cell r="AT21" t="str">
            <v>Adecuado</v>
          </cell>
          <cell r="AU21" t="str">
            <v>Oportuna</v>
          </cell>
          <cell r="AV21" t="str">
            <v>Este indicador fue cumplido y reportado durante el mes de julio de 2019.</v>
          </cell>
          <cell r="AW21" t="str">
            <v>Diego Daza</v>
          </cell>
        </row>
      </sheetData>
      <sheetData sheetId="17">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43</v>
          </cell>
          <cell r="B5" t="str">
            <v>Buenas prácticas identificadas y compartidas</v>
          </cell>
          <cell r="C5" t="str">
            <v>Número</v>
          </cell>
          <cell r="D5" t="str">
            <v>Suma</v>
          </cell>
          <cell r="E5" t="str">
            <v>Cumple</v>
          </cell>
          <cell r="F5" t="str">
            <v>No programó</v>
          </cell>
          <cell r="G5" t="str">
            <v>Cumplido</v>
          </cell>
          <cell r="H5" t="str">
            <v>Adecuado</v>
          </cell>
          <cell r="I5" t="str">
            <v>No aplica</v>
          </cell>
          <cell r="J5" t="str">
            <v>No aplica</v>
          </cell>
          <cell r="K5" t="str">
            <v>Concuerda</v>
          </cell>
          <cell r="L5" t="str">
            <v>Relación directa</v>
          </cell>
          <cell r="M5" t="str">
            <v>Adecuado</v>
          </cell>
          <cell r="N5" t="str">
            <v>Oportuna</v>
          </cell>
          <cell r="O5" t="str">
            <v>Aun cuando no hay programación del indicador, el reporte cualitativo da cuenta de su avance.</v>
          </cell>
          <cell r="P5" t="str">
            <v>Juan Becerra</v>
          </cell>
          <cell r="Q5" t="str">
            <v>No aplica</v>
          </cell>
          <cell r="R5" t="str">
            <v>Cumplido</v>
          </cell>
          <cell r="S5" t="str">
            <v>Adecuado</v>
          </cell>
          <cell r="T5" t="str">
            <v>Coherente</v>
          </cell>
          <cell r="U5" t="str">
            <v>Concuerda</v>
          </cell>
          <cell r="V5" t="str">
            <v>No aplica</v>
          </cell>
          <cell r="W5" t="str">
            <v>Relación directa</v>
          </cell>
          <cell r="X5" t="str">
            <v>Adecuado</v>
          </cell>
          <cell r="Y5" t="str">
            <v>Oportuna</v>
          </cell>
          <cell r="Z5" t="str">
            <v xml:space="preserve">Se evidencia cumplimiento del indicador de acuerdo a lo programado para el trimestre. </v>
          </cell>
          <cell r="AA5" t="str">
            <v>Bibiana Rodríguez</v>
          </cell>
          <cell r="AB5" t="str">
            <v>No aplica</v>
          </cell>
          <cell r="AC5" t="str">
            <v>Cumplido</v>
          </cell>
          <cell r="AD5" t="str">
            <v>Adecuado</v>
          </cell>
          <cell r="AE5" t="str">
            <v>Coherente</v>
          </cell>
          <cell r="AF5" t="str">
            <v>Concuerda</v>
          </cell>
          <cell r="AG5" t="str">
            <v>Concuerda</v>
          </cell>
          <cell r="AH5" t="str">
            <v>Relación directa</v>
          </cell>
          <cell r="AI5" t="str">
            <v>Adecuado</v>
          </cell>
          <cell r="AJ5" t="str">
            <v>Oportuna</v>
          </cell>
          <cell r="AK5" t="str">
            <v>Se evidencia cumplimiento del indicador de acuerdo con lo programado para el trimestre.</v>
          </cell>
          <cell r="AL5" t="str">
            <v>Bibiana Rodríguez</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La meta de ejecución planeada para esta vigencia fue cumplida en el mes de octubre, se evidencia cuatro (4) Buenas prácticas identificadas y compartidas.</v>
          </cell>
          <cell r="AW5" t="str">
            <v>Bibiana Rodríguez</v>
          </cell>
        </row>
        <row r="6">
          <cell r="A6">
            <v>44</v>
          </cell>
          <cell r="B6" t="str">
            <v>Acciones de articulación interinstitucional</v>
          </cell>
          <cell r="C6" t="str">
            <v>Número</v>
          </cell>
          <cell r="D6" t="str">
            <v>Suma</v>
          </cell>
          <cell r="E6" t="str">
            <v>Cumple</v>
          </cell>
          <cell r="F6" t="str">
            <v>No programó</v>
          </cell>
          <cell r="G6" t="str">
            <v>No programó</v>
          </cell>
          <cell r="H6" t="str">
            <v>Adecuado</v>
          </cell>
          <cell r="I6" t="str">
            <v>No aplica</v>
          </cell>
          <cell r="J6" t="str">
            <v>No aplica</v>
          </cell>
          <cell r="K6" t="str">
            <v>Concuerda</v>
          </cell>
          <cell r="L6" t="str">
            <v>Relación directa</v>
          </cell>
          <cell r="M6" t="str">
            <v>Adecuado</v>
          </cell>
          <cell r="N6" t="str">
            <v>Oportuna</v>
          </cell>
          <cell r="O6" t="str">
            <v>Aun cuando no hay programación del indicador, el reporte cualitativo da cuenta de su avance.</v>
          </cell>
          <cell r="P6" t="str">
            <v>Juan Becerra</v>
          </cell>
          <cell r="Q6" t="str">
            <v>No aplica</v>
          </cell>
          <cell r="R6" t="str">
            <v>No programó</v>
          </cell>
          <cell r="S6" t="str">
            <v>Adecuado</v>
          </cell>
          <cell r="T6" t="str">
            <v>Coherente</v>
          </cell>
          <cell r="U6" t="str">
            <v>Concuerda</v>
          </cell>
          <cell r="V6" t="str">
            <v>Concuerda</v>
          </cell>
          <cell r="W6" t="str">
            <v>Relación directa</v>
          </cell>
          <cell r="X6" t="str">
            <v>Adecuado</v>
          </cell>
          <cell r="Y6" t="str">
            <v>Oportuna</v>
          </cell>
          <cell r="Z6" t="str">
            <v>No se programó ejecución del indicador para el trimestre. Sin embargo, el reporte cualitativo da cuenta de su avance.</v>
          </cell>
          <cell r="AA6" t="str">
            <v>Bibiana Rodríguez</v>
          </cell>
          <cell r="AB6" t="str">
            <v>No aplica</v>
          </cell>
          <cell r="AC6" t="str">
            <v>Cumplido</v>
          </cell>
          <cell r="AD6" t="str">
            <v>Adecuado</v>
          </cell>
          <cell r="AE6" t="str">
            <v>Coherente</v>
          </cell>
          <cell r="AF6" t="str">
            <v>Concuerda</v>
          </cell>
          <cell r="AG6" t="str">
            <v>Concuerda</v>
          </cell>
          <cell r="AH6" t="str">
            <v>Relación directa</v>
          </cell>
          <cell r="AI6" t="str">
            <v>Adecuado</v>
          </cell>
          <cell r="AJ6" t="str">
            <v>Oportuna</v>
          </cell>
          <cell r="AK6" t="str">
            <v>Se evidencia cumplimiento del indicador de acuerdo con lo programado para el trimestre.</v>
          </cell>
          <cell r="AL6" t="str">
            <v>Bibiana Rodríguez</v>
          </cell>
          <cell r="AM6" t="str">
            <v>No aplica</v>
          </cell>
          <cell r="AN6" t="str">
            <v>Cumplido</v>
          </cell>
          <cell r="AO6" t="str">
            <v>No aplica</v>
          </cell>
          <cell r="AP6" t="str">
            <v>No aplica</v>
          </cell>
          <cell r="AQ6" t="str">
            <v>No aplica</v>
          </cell>
          <cell r="AR6" t="str">
            <v>No aplica</v>
          </cell>
          <cell r="AS6" t="str">
            <v>No aplica</v>
          </cell>
          <cell r="AT6" t="str">
            <v>No aplica</v>
          </cell>
          <cell r="AV6" t="str">
            <v>La meta de ejecución planeada para esta vigencia fue cumplida en el mes de septiembre, se evidencia informe final de cierre de esta acción de articulación interinstitucional.</v>
          </cell>
          <cell r="AW6" t="str">
            <v>Bibiana Rodríguez</v>
          </cell>
        </row>
        <row r="7">
          <cell r="A7">
            <v>45</v>
          </cell>
          <cell r="B7" t="str">
            <v>Acciones de mercadeo de ciudad desarrolladas</v>
          </cell>
          <cell r="C7" t="str">
            <v>Número</v>
          </cell>
          <cell r="D7" t="str">
            <v>Suma</v>
          </cell>
          <cell r="E7" t="str">
            <v>Cumple</v>
          </cell>
          <cell r="F7" t="str">
            <v>No programó</v>
          </cell>
          <cell r="G7" t="str">
            <v>No programó</v>
          </cell>
          <cell r="H7" t="str">
            <v>Adecuado</v>
          </cell>
          <cell r="I7" t="str">
            <v>No aplica</v>
          </cell>
          <cell r="J7" t="str">
            <v>No aplica</v>
          </cell>
          <cell r="K7" t="str">
            <v>Concuerda</v>
          </cell>
          <cell r="L7" t="str">
            <v>Relación directa</v>
          </cell>
          <cell r="M7" t="str">
            <v>Adecuado</v>
          </cell>
          <cell r="N7" t="str">
            <v>Oportuna</v>
          </cell>
          <cell r="O7" t="str">
            <v>Aun cuando no hay programación del indicador, el reporte cualitativo da cuenta de su avance.</v>
          </cell>
          <cell r="P7" t="str">
            <v>Juan Becerra</v>
          </cell>
          <cell r="Q7" t="str">
            <v>No aplica</v>
          </cell>
          <cell r="R7" t="str">
            <v>No programó</v>
          </cell>
          <cell r="S7" t="str">
            <v>Adecuado</v>
          </cell>
          <cell r="T7" t="str">
            <v>Coherente</v>
          </cell>
          <cell r="U7" t="str">
            <v>Concuerda</v>
          </cell>
          <cell r="V7" t="str">
            <v>Concuerda</v>
          </cell>
          <cell r="W7" t="str">
            <v>Relación directa</v>
          </cell>
          <cell r="X7" t="str">
            <v>Adecuado</v>
          </cell>
          <cell r="Y7" t="str">
            <v>Oportuna</v>
          </cell>
          <cell r="Z7" t="str">
            <v>No se programó ejecución del indicador para el trimestre. Sin embargo, el reporte cualitativo da cuenta de su avance.</v>
          </cell>
          <cell r="AA7" t="str">
            <v>Bibiana Rodríguez</v>
          </cell>
          <cell r="AB7" t="str">
            <v>No aplica</v>
          </cell>
          <cell r="AC7" t="str">
            <v>Cumplido</v>
          </cell>
          <cell r="AD7" t="str">
            <v>Adecuado</v>
          </cell>
          <cell r="AE7" t="str">
            <v>Coherente</v>
          </cell>
          <cell r="AF7" t="str">
            <v>Concuerda</v>
          </cell>
          <cell r="AG7" t="str">
            <v>Concuerda</v>
          </cell>
          <cell r="AH7" t="str">
            <v>Relación directa</v>
          </cell>
          <cell r="AI7" t="str">
            <v>Adecuado</v>
          </cell>
          <cell r="AJ7" t="str">
            <v>Oportuna</v>
          </cell>
          <cell r="AK7" t="str">
            <v>Se evidencia cumplimiento del indicador de acuerdo con lo programado para el trimestre.</v>
          </cell>
          <cell r="AL7" t="str">
            <v>Bibiana Rodríguez</v>
          </cell>
          <cell r="AM7" t="str">
            <v>No aplica</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La meta de ejecución planeada para esta vigencia fue cumplida, se evidencia dos (2) acciones de mercadeo de ciudad desarrolladas.</v>
          </cell>
          <cell r="AW7" t="str">
            <v>Bibiana Rodríguez</v>
          </cell>
        </row>
        <row r="8">
          <cell r="A8" t="str">
            <v>48A</v>
          </cell>
          <cell r="B8" t="str">
            <v>Acciones de relacionamiento estratégico con redes internacionales, ciudades homólogas, estados y organizaciones internacionales realizadas</v>
          </cell>
          <cell r="C8" t="str">
            <v>Número</v>
          </cell>
          <cell r="D8" t="str">
            <v>Suma</v>
          </cell>
          <cell r="E8" t="str">
            <v>Cumple</v>
          </cell>
          <cell r="F8" t="str">
            <v>Cumplido</v>
          </cell>
          <cell r="G8" t="str">
            <v>Cumplido</v>
          </cell>
          <cell r="H8" t="str">
            <v>Adecuado</v>
          </cell>
          <cell r="I8" t="str">
            <v>Coherente</v>
          </cell>
          <cell r="J8" t="str">
            <v>Concuerda</v>
          </cell>
          <cell r="K8" t="str">
            <v>Concuerda</v>
          </cell>
          <cell r="L8" t="str">
            <v>Relación directa</v>
          </cell>
          <cell r="M8" t="str">
            <v>Adecuado</v>
          </cell>
          <cell r="N8" t="str">
            <v>Oportuna</v>
          </cell>
          <cell r="P8" t="str">
            <v>Juan Becerra</v>
          </cell>
          <cell r="Q8" t="str">
            <v>No aplica</v>
          </cell>
          <cell r="R8" t="str">
            <v>Cumplido</v>
          </cell>
          <cell r="S8" t="str">
            <v>Adecuado</v>
          </cell>
          <cell r="T8" t="str">
            <v>Coherente</v>
          </cell>
          <cell r="U8" t="str">
            <v>Concuerda</v>
          </cell>
          <cell r="V8" t="str">
            <v>No aplica</v>
          </cell>
          <cell r="W8" t="str">
            <v>Relación directa</v>
          </cell>
          <cell r="X8" t="str">
            <v>Adecuado</v>
          </cell>
          <cell r="Y8" t="str">
            <v>Oportuna</v>
          </cell>
          <cell r="Z8" t="str">
            <v>Se evidencia cumplimiento del indicador de acuerdo a lo programado para el trimestre.</v>
          </cell>
          <cell r="AA8" t="str">
            <v>Bibiana Rodríguez</v>
          </cell>
          <cell r="AB8" t="str">
            <v>No aplica</v>
          </cell>
          <cell r="AC8" t="str">
            <v>Cumplido</v>
          </cell>
          <cell r="AD8" t="str">
            <v>Adecuado</v>
          </cell>
          <cell r="AE8" t="str">
            <v>Coherente</v>
          </cell>
          <cell r="AF8" t="str">
            <v>Concuerda</v>
          </cell>
          <cell r="AG8" t="str">
            <v>Concuerda</v>
          </cell>
          <cell r="AH8" t="str">
            <v>Relación directa</v>
          </cell>
          <cell r="AI8" t="str">
            <v>Adecuado</v>
          </cell>
          <cell r="AJ8" t="str">
            <v>Oportuna</v>
          </cell>
          <cell r="AK8" t="str">
            <v>Se evidencia cumplimiento del indicador de acuerdo con lo programado para el trimestre.</v>
          </cell>
          <cell r="AL8" t="str">
            <v>Bibiana Rodríguez</v>
          </cell>
          <cell r="AM8" t="str">
            <v>No aplica</v>
          </cell>
          <cell r="AN8" t="str">
            <v>Cumplido</v>
          </cell>
          <cell r="AO8" t="str">
            <v>Adecuado</v>
          </cell>
          <cell r="AP8" t="str">
            <v>Coherente</v>
          </cell>
          <cell r="AQ8" t="str">
            <v>Concuerda</v>
          </cell>
          <cell r="AR8" t="str">
            <v>Concuerda</v>
          </cell>
          <cell r="AS8" t="str">
            <v>Relación directa</v>
          </cell>
          <cell r="AT8" t="str">
            <v>Adecuado</v>
          </cell>
          <cell r="AU8" t="str">
            <v>Oportuna</v>
          </cell>
          <cell r="AV8" t="str">
            <v xml:space="preserve">La meta de ejecución planeada para esta vigencia fue cumplida, se realizaron dieciocho (18) acciones de relacionamiento estratégico. </v>
          </cell>
          <cell r="AW8" t="str">
            <v>Bibiana Rodríguez</v>
          </cell>
        </row>
        <row r="9">
          <cell r="A9" t="str">
            <v>48B</v>
          </cell>
          <cell r="B9" t="str">
            <v>Asesorías o asistencias técnicas a los sectores y entidades distritales en materia de internacionalización prestadas</v>
          </cell>
          <cell r="C9" t="str">
            <v>Número</v>
          </cell>
          <cell r="D9" t="str">
            <v>Suma</v>
          </cell>
          <cell r="E9" t="str">
            <v>Cumple</v>
          </cell>
          <cell r="F9" t="str">
            <v>No programó</v>
          </cell>
          <cell r="G9" t="str">
            <v>Cumplido</v>
          </cell>
          <cell r="H9" t="str">
            <v>Adecuado</v>
          </cell>
          <cell r="I9" t="str">
            <v>No aplica</v>
          </cell>
          <cell r="J9" t="str">
            <v>No aplica</v>
          </cell>
          <cell r="K9" t="str">
            <v>Concuerda</v>
          </cell>
          <cell r="L9" t="str">
            <v>Relación directa</v>
          </cell>
          <cell r="M9" t="str">
            <v>Adecuado</v>
          </cell>
          <cell r="N9" t="str">
            <v>Oportuna</v>
          </cell>
          <cell r="O9" t="str">
            <v>Aun cuando no hay programación del indicador, el reporte cualitativo da cuenta de su avance.</v>
          </cell>
          <cell r="P9" t="str">
            <v>Juan Becerra</v>
          </cell>
          <cell r="Q9" t="str">
            <v>No aplica</v>
          </cell>
          <cell r="R9" t="str">
            <v>Cumplido</v>
          </cell>
          <cell r="S9" t="str">
            <v>Adecuado</v>
          </cell>
          <cell r="T9" t="str">
            <v>Coherente</v>
          </cell>
          <cell r="U9" t="str">
            <v>Concuerda</v>
          </cell>
          <cell r="V9" t="str">
            <v>No aplica</v>
          </cell>
          <cell r="W9" t="str">
            <v>Relación directa</v>
          </cell>
          <cell r="X9" t="str">
            <v>Adecuado</v>
          </cell>
          <cell r="Y9" t="str">
            <v>Oportuna</v>
          </cell>
          <cell r="Z9" t="str">
            <v>Se evidencia cumplimiento del indicador de acuerdo a lo programado para el trimestre.</v>
          </cell>
          <cell r="AA9" t="str">
            <v>Bibiana Rodríguez</v>
          </cell>
          <cell r="AB9" t="str">
            <v>No aplica</v>
          </cell>
          <cell r="AC9" t="str">
            <v>Cumplido</v>
          </cell>
          <cell r="AD9" t="str">
            <v>Adecuado</v>
          </cell>
          <cell r="AE9" t="str">
            <v>Coherente</v>
          </cell>
          <cell r="AF9" t="str">
            <v>Concuerda</v>
          </cell>
          <cell r="AG9" t="str">
            <v>Concuerda</v>
          </cell>
          <cell r="AH9" t="str">
            <v>Relación directa</v>
          </cell>
          <cell r="AI9" t="str">
            <v>Adecuado</v>
          </cell>
          <cell r="AJ9" t="str">
            <v>Oportuna</v>
          </cell>
          <cell r="AK9" t="str">
            <v>Se evidencia cumplimiento del indicador de acuerdo con lo programado para el trimestre.</v>
          </cell>
          <cell r="AL9" t="str">
            <v>Bibiana Rodríguez</v>
          </cell>
          <cell r="AM9" t="str">
            <v>No aplica</v>
          </cell>
          <cell r="AN9" t="str">
            <v>Cumplido</v>
          </cell>
          <cell r="AO9" t="str">
            <v>Adecuado</v>
          </cell>
          <cell r="AP9" t="str">
            <v>Coherente</v>
          </cell>
          <cell r="AQ9" t="str">
            <v>Concuerda</v>
          </cell>
          <cell r="AR9" t="str">
            <v>No aplica</v>
          </cell>
          <cell r="AS9" t="str">
            <v>Relación directa</v>
          </cell>
          <cell r="AT9" t="str">
            <v>Adecuado</v>
          </cell>
          <cell r="AU9" t="str">
            <v>Oportuna</v>
          </cell>
          <cell r="AV9" t="str">
            <v>La meta de ejecución planeada para esta vigencia fue cumplida, se realizaron diez (10) asesorías o asistencias técnicas a los sectores y entidades distritales en materia de internacionalización.</v>
          </cell>
          <cell r="AW9" t="str">
            <v>Bibiana Rodríguez</v>
          </cell>
        </row>
        <row r="10">
          <cell r="A10" t="str">
            <v>48C</v>
          </cell>
          <cell r="B10" t="str">
            <v>Grado de Satisfacción de los servicios prestados por la Dirección de Relaciones Internacionales</v>
          </cell>
          <cell r="C10" t="str">
            <v>Porcentaje</v>
          </cell>
          <cell r="D10" t="str">
            <v>Constante</v>
          </cell>
          <cell r="E10" t="str">
            <v>Cumple</v>
          </cell>
          <cell r="F10" t="str">
            <v>No programó</v>
          </cell>
          <cell r="G10" t="str">
            <v>No programó</v>
          </cell>
          <cell r="H10" t="str">
            <v>Adecuado</v>
          </cell>
          <cell r="I10" t="str">
            <v>No aplica</v>
          </cell>
          <cell r="J10" t="str">
            <v>No aplica</v>
          </cell>
          <cell r="K10" t="str">
            <v>Concuerda</v>
          </cell>
          <cell r="L10" t="str">
            <v>Relación directa</v>
          </cell>
          <cell r="M10" t="str">
            <v>Adecuado</v>
          </cell>
          <cell r="N10" t="str">
            <v>Oportuna</v>
          </cell>
          <cell r="O10" t="str">
            <v>Aun cuando no hay programación del indicador, el reporte cualitativo da cuenta de su avance.</v>
          </cell>
          <cell r="P10" t="str">
            <v>Juan Becerra</v>
          </cell>
          <cell r="Q10" t="str">
            <v>Cumple</v>
          </cell>
          <cell r="R10" t="str">
            <v>No programó</v>
          </cell>
          <cell r="S10" t="str">
            <v>Adecuado</v>
          </cell>
          <cell r="T10" t="str">
            <v>Coherente</v>
          </cell>
          <cell r="U10" t="str">
            <v>Concuerda</v>
          </cell>
          <cell r="V10" t="str">
            <v>Concuerda</v>
          </cell>
          <cell r="W10" t="str">
            <v>Relación directa</v>
          </cell>
          <cell r="X10" t="str">
            <v>Adecuado</v>
          </cell>
          <cell r="Y10" t="str">
            <v>Oportuna</v>
          </cell>
          <cell r="Z10" t="str">
            <v>No se programó ejecución del indicador para el trimestre. Sin embargo, el reporte cualitativo da cuenta de su avance.</v>
          </cell>
          <cell r="AA10" t="str">
            <v>Bibiana Rodríguez</v>
          </cell>
          <cell r="AB10" t="str">
            <v>No aplica</v>
          </cell>
          <cell r="AC10" t="str">
            <v>No programó</v>
          </cell>
          <cell r="AD10" t="str">
            <v>Adecuado</v>
          </cell>
          <cell r="AE10" t="str">
            <v>Coherente</v>
          </cell>
          <cell r="AF10" t="str">
            <v>Concuerda</v>
          </cell>
          <cell r="AG10" t="str">
            <v>Concuerda</v>
          </cell>
          <cell r="AH10" t="str">
            <v>Relación directa</v>
          </cell>
          <cell r="AI10" t="str">
            <v>Adecuado</v>
          </cell>
          <cell r="AJ10" t="str">
            <v>Oportuna</v>
          </cell>
          <cell r="AK10" t="str">
            <v>No se programó ejecución del indicador para el trimestre. Sin embargo, el reporte cualitativo da cuenta de su avance.</v>
          </cell>
          <cell r="AL10" t="str">
            <v>Bibiana Rodríguez</v>
          </cell>
          <cell r="AM10" t="str">
            <v>No aplica</v>
          </cell>
          <cell r="AN10" t="str">
            <v>Sobrecumplido</v>
          </cell>
          <cell r="AO10" t="str">
            <v>Adecuado</v>
          </cell>
          <cell r="AP10" t="str">
            <v>Coherente</v>
          </cell>
          <cell r="AQ10" t="str">
            <v>Concuerda</v>
          </cell>
          <cell r="AR10" t="str">
            <v>Concuerda</v>
          </cell>
          <cell r="AS10" t="str">
            <v>Relación directa</v>
          </cell>
          <cell r="AT10" t="str">
            <v>Adecuado</v>
          </cell>
          <cell r="AU10" t="str">
            <v>Oportuna</v>
          </cell>
          <cell r="AV10" t="str">
            <v>Este indicador presenta un cumplimiento anticipado debido a que la descripción del indicador es medir el grado de satisfacción de los clientes a los cuales se les brinda apoyo, asesoría y/o asistencia técnica, la cual ha superado la meta programada del 85%  alcanzando un nivel de satisfacción 95.3%.</v>
          </cell>
          <cell r="AW10" t="str">
            <v>Bibiana Rodríguez</v>
          </cell>
        </row>
      </sheetData>
      <sheetData sheetId="18">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206</v>
          </cell>
          <cell r="B5" t="str">
            <v>Publicaciones correspondientes, identificadas en el esquema de publicación de la Secretaria General, realizadas oportunamente</v>
          </cell>
          <cell r="C5" t="str">
            <v>Porcentaje</v>
          </cell>
          <cell r="D5" t="str">
            <v>Constante</v>
          </cell>
          <cell r="E5" t="str">
            <v>Cumple</v>
          </cell>
          <cell r="F5" t="str">
            <v>Cumplido</v>
          </cell>
          <cell r="G5" t="str">
            <v>Cumplido</v>
          </cell>
          <cell r="H5" t="str">
            <v>Adecuado</v>
          </cell>
          <cell r="I5" t="str">
            <v>Coherente</v>
          </cell>
          <cell r="J5" t="str">
            <v>Concuerda</v>
          </cell>
          <cell r="K5" t="str">
            <v>No aplica</v>
          </cell>
          <cell r="L5" t="str">
            <v>Indeterminado</v>
          </cell>
          <cell r="M5" t="str">
            <v>Adecuado</v>
          </cell>
          <cell r="N5" t="str">
            <v>Oportuna</v>
          </cell>
          <cell r="O5" t="str">
            <v>En la programación del indicador se identificaron seis publicaciones que se realizarían durante toda la vigencia 2019 iniciando en el mes de febrero con la primera publicación. No obstante, revisando la ejecución del indicador se evidencia que no se realizó la publicación establecida para el primer trimestre, lo cual implica que la ejecución del indicador fue deficiente, que se deben describir los retrasos o dificultades en la generación del producto y que se debe reprogramar en la vigencia esa publicación que no se realizó en febrero. 
Subsanado.</v>
          </cell>
          <cell r="P5" t="str">
            <v>Luisa Fernanda Ortiz y Yuri Galindo</v>
          </cell>
          <cell r="Q5" t="str">
            <v>Cumple</v>
          </cell>
          <cell r="R5" t="str">
            <v>Cumplido</v>
          </cell>
          <cell r="S5" t="str">
            <v>Adecuado</v>
          </cell>
          <cell r="T5" t="str">
            <v>Coherente</v>
          </cell>
          <cell r="U5" t="str">
            <v>Concuerda</v>
          </cell>
          <cell r="V5" t="str">
            <v>Concuerda</v>
          </cell>
          <cell r="W5" t="str">
            <v>Sin relación</v>
          </cell>
          <cell r="X5" t="str">
            <v>Adecuado</v>
          </cell>
          <cell r="Y5" t="str">
            <v>Oportuna</v>
          </cell>
          <cell r="Z5" t="str">
            <v xml:space="preserve">Ajustar las actividades registradas en la hoja de vida del indicador 206 conforme la descripción del mismo. Las actividades constituyen los principales pasos a seguir mensualmente para la generación del producto asociado al indicador (publicaciones)._x000D_
_x000D_
Una vez ajustadas dichas actividades se puede evidenciar su relación con el avance cualitativo que la dependencia registra mensualmente por el momento no. Además, deben vincular los beneficios o efectos esperados en la hoja de vida del indicador de manera que mensualmente en la casilla de beneficios de vea el desarrollo de los mismos. Actualmente en ese punto están registrando el público al cual está dirigido el producto, pero no es claro el beneficio._x000D_
</v>
          </cell>
          <cell r="AA5" t="str">
            <v>Yuri Galindo</v>
          </cell>
          <cell r="AB5" t="str">
            <v>No cumple</v>
          </cell>
          <cell r="AC5" t="str">
            <v>Cumplido</v>
          </cell>
          <cell r="AD5" t="str">
            <v>Adecuado</v>
          </cell>
          <cell r="AE5" t="str">
            <v>Coherente</v>
          </cell>
          <cell r="AF5" t="str">
            <v>Concuerda</v>
          </cell>
          <cell r="AG5" t="str">
            <v>No aplica</v>
          </cell>
          <cell r="AH5" t="str">
            <v>Indeterminado</v>
          </cell>
          <cell r="AI5" t="str">
            <v>Adecuado</v>
          </cell>
          <cell r="AJ5" t="str">
            <v>Oportuna</v>
          </cell>
          <cell r="AK5" t="str">
            <v xml:space="preserve">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tuvo en cuenta la segunda observación frente al reporte. Se reitera ajustar las casillas de “actividades” e “impactos esperados” del indicador._x000D_
C8: No se puede determinar la relación entre el avance cualitativo y las actividades del indicador dado que no se ha actualizado la “información básica del indicador”._x000D_
</v>
          </cell>
          <cell r="AL5" t="str">
            <v>Yuri Romina Galindo</v>
          </cell>
          <cell r="AM5" t="str">
            <v>Cumple</v>
          </cell>
          <cell r="AN5" t="str">
            <v>Cumplido</v>
          </cell>
          <cell r="AO5" t="str">
            <v>Adecuado</v>
          </cell>
          <cell r="AP5" t="str">
            <v>Coherente</v>
          </cell>
          <cell r="AQ5" t="str">
            <v>Concuerda</v>
          </cell>
          <cell r="AR5" t="str">
            <v>No aplica</v>
          </cell>
          <cell r="AS5" t="str">
            <v>Relación directa</v>
          </cell>
          <cell r="AT5" t="str">
            <v>Adecuado</v>
          </cell>
          <cell r="AU5" t="str">
            <v>Oportuna</v>
          </cell>
          <cell r="AV5"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5" t="str">
            <v>Yuri Romina Galindo</v>
          </cell>
        </row>
        <row r="6">
          <cell r="A6">
            <v>162</v>
          </cell>
          <cell r="B6" t="str">
            <v>Implementación de las medidas de reparación integral que fueron acordadas con los sujetos en el Distrito Capital.</v>
          </cell>
          <cell r="C6" t="str">
            <v>Porcentaje</v>
          </cell>
          <cell r="D6" t="str">
            <v>Constante</v>
          </cell>
          <cell r="E6" t="str">
            <v>Cumple</v>
          </cell>
          <cell r="F6" t="str">
            <v>Anticipado</v>
          </cell>
          <cell r="G6" t="str">
            <v>Anticipado</v>
          </cell>
          <cell r="H6" t="str">
            <v>Adecuado</v>
          </cell>
          <cell r="I6" t="str">
            <v>Incoherente</v>
          </cell>
          <cell r="J6" t="str">
            <v>Concuerda</v>
          </cell>
          <cell r="K6" t="str">
            <v>Concuerda</v>
          </cell>
          <cell r="L6" t="str">
            <v>Relación directa</v>
          </cell>
          <cell r="M6" t="str">
            <v>Adecuado</v>
          </cell>
          <cell r="N6" t="str">
            <v>Oportuna</v>
          </cell>
          <cell r="O6" t="str">
            <v>Teniendo en cuenta las líneas y las variables definidas por la Alta Consejería para los Derechos de las Víctimas, la Paz y la Reconciliación en el memorando 3-2019-9690 para la medición del indicador 162 se evidencia en el reporte del primer trimestre que en la magnitud de ejecución se registró una cifra que no coincide con la descripción cualitativa. Por otra parte, se esperaría encontrar en la descripción de ejecución del indicador toda la información relacionada a los seis aspectos definidos para la medición del indicador que son: 
1. Número de personas caracterizadas socioeconómicamente
2. Número de ferias de empleabilidad realizadas
3. Número de rutas de gestión para la estabilización socioeconómica establecidas
4. Número de familias víctimas del conflicto armado con representación jurídica
5. Número de medidas de reparación colectiva implementadas
6. Número de medidas implementadas en procesos de integración local (kit)
No obstante, al revisar la descripción se ubican avances sobre algunos de los aspectos y se enfocan más en las cuatro líneas de acción lo cual resulta confuso y no coherente. Por lo referido anteriormente, se solicita realizar ajuste en la descripción cualitativa del indicador que dé cuenta de la ejecución registrada en la magnitud.  
Subsanado.</v>
          </cell>
          <cell r="P6" t="str">
            <v>Luisa Fernanda Ortiz y Yuri Galindo</v>
          </cell>
          <cell r="Q6" t="str">
            <v>Cumple</v>
          </cell>
          <cell r="R6" t="str">
            <v>Anticipado</v>
          </cell>
          <cell r="S6" t="str">
            <v>Adecuado</v>
          </cell>
          <cell r="T6" t="str">
            <v>Coherente</v>
          </cell>
          <cell r="U6" t="str">
            <v>Concuerda</v>
          </cell>
          <cell r="V6" t="str">
            <v>Concuerda</v>
          </cell>
          <cell r="W6" t="str">
            <v>Relación directa</v>
          </cell>
          <cell r="X6" t="str">
            <v>Adecuado</v>
          </cell>
          <cell r="Y6" t="str">
            <v>Oportuna</v>
          </cell>
          <cell r="Z6" t="str">
            <v xml:space="preserve">Teniendo en cuenta que mes a mes se ejecutan diferentes números de acciones en el marco de la implementación de las medidas de reparación integral acordadas con los sujetos en el Distrito Capital, es necesario que se diferencien los beneficios, efectos o impactos registrados mensualmente. Actualmente en ese punto están registrando el público al cual está dirigido la generación de los productos, pero no son claros los beneficio. _x000D_
_x000D_
Por otra parte, se les sugiere respetuosamente revisar la redacción y la ortografía del reporte de este indicador.  </v>
          </cell>
          <cell r="AA6" t="str">
            <v>Yuri Galindo</v>
          </cell>
          <cell r="AB6" t="str">
            <v>Cumple</v>
          </cell>
          <cell r="AC6" t="str">
            <v>Anticipado</v>
          </cell>
          <cell r="AD6" t="str">
            <v>Adecuado</v>
          </cell>
          <cell r="AE6" t="str">
            <v>Coherente</v>
          </cell>
          <cell r="AF6" t="str">
            <v>Difiere</v>
          </cell>
          <cell r="AG6" t="str">
            <v>No aplica</v>
          </cell>
          <cell r="AH6" t="str">
            <v>Relación directa</v>
          </cell>
          <cell r="AI6" t="str">
            <v>No adecuado</v>
          </cell>
          <cell r="AJ6" t="str">
            <v>Oportuna</v>
          </cell>
          <cell r="AK6" t="str">
            <v xml:space="preserve">C1: En la retroalimentación al reporte del segundo trimestre radicada con el memorando 3-2019-21090 el 19 de julio de 2019 se solicitó realizar un ajuste puntual: 1. Vincular los “beneficios obtenidos” de manera diferenciada por mes de reporte de conformidad con los “avances y logros en la ejecución de actividades”. La Alta Consejería en el tercer trimestre tuvo en cuenta observación realizada en la retroalimentación. Por lo anterior, se califica el criterio como cumplido.
C6: Se relacionó en “avances y logros en generación del producto” que en el mes de septiembre se realizaron 186 acciones que no guardan coherencia con la discriminación de cada actividad ni con el avance cuantitativo registrado en la “ejecución de la variable 1” donde registraron 292.
C9: No es consistente el reporte porque el avance cuantitativo y el cualitativo no se armonizan entre sí ni con las fuentes de verificación en el mes de septiembre. </v>
          </cell>
          <cell r="AL6" t="str">
            <v>Yuri Romina Galindo</v>
          </cell>
          <cell r="AM6" t="str">
            <v>Cumple</v>
          </cell>
          <cell r="AN6" t="str">
            <v>Satisfactorio</v>
          </cell>
          <cell r="AO6" t="str">
            <v>Adecuado</v>
          </cell>
          <cell r="AP6" t="str">
            <v>Coherente</v>
          </cell>
          <cell r="AQ6" t="str">
            <v>Concuerda</v>
          </cell>
          <cell r="AR6" t="str">
            <v>Concuerda</v>
          </cell>
          <cell r="AS6" t="str">
            <v>Relación directa</v>
          </cell>
          <cell r="AT6" t="str">
            <v>Adecuado</v>
          </cell>
          <cell r="AU6" t="str">
            <v>Oportuna</v>
          </cell>
          <cell r="AV6" t="str">
            <v xml:space="preserve">C1: Cumple por vincular en sus reportes las observaciones realizadas por la OAP.
C2: Cumple con un nivel satisfactorio de la meta programada*.
C4: Cumple con la información reportada de avances y los beneficios obtenidos.
C5: Es coherente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la actualización de la implementación de las medidas de reparación integral.
*Se vincularon los beneficios para el mes de diciembre de 2019. </v>
          </cell>
          <cell r="AW6" t="str">
            <v>Yuri Romina Galindo</v>
          </cell>
        </row>
        <row r="7">
          <cell r="A7">
            <v>163</v>
          </cell>
          <cell r="B7" t="str">
            <v>Laboratorios de paz en 2 territorios del D.C., implementados</v>
          </cell>
          <cell r="C7" t="str">
            <v>Porcentaje</v>
          </cell>
          <cell r="D7" t="str">
            <v>Creciente</v>
          </cell>
          <cell r="E7" t="str">
            <v>Cumple</v>
          </cell>
          <cell r="F7" t="str">
            <v>Cumplido</v>
          </cell>
          <cell r="G7" t="str">
            <v>Aceptable</v>
          </cell>
          <cell r="H7" t="str">
            <v>Adecuado</v>
          </cell>
          <cell r="I7" t="str">
            <v>Coherente</v>
          </cell>
          <cell r="J7" t="str">
            <v>Concuerda</v>
          </cell>
          <cell r="K7" t="str">
            <v>Concuerda</v>
          </cell>
          <cell r="L7" t="str">
            <v>Relación directa</v>
          </cell>
          <cell r="M7" t="str">
            <v>No adecuado</v>
          </cell>
          <cell r="N7" t="str">
            <v>Oportuna</v>
          </cell>
          <cell r="O7" t="str">
            <v>El indicador se mide a través de una relación entre el número de actividades realizadas en cada fase de los laboratorios de paz frente al número de actividades programadas en el periodo. Por lo anterior, en la programación del indicador es necesario que se establezca el número de actividades planeadas para la vigencia que den cuenta de la implementación de los laboratorios de paz. Teniendo en cuenta que la programación no puede ser constante dado que mes a mes varía el número de actividades programadas y ejecutadas se solicita ajustar la programación del indicador y registrar la ejecución del número de actividades para los meses de enero a marzo que permitan analizar la ejecución del indicador. En relación con las evidencias no se reportaron para el mes de marzo.
Subsanado Parcialmente porque no subieron evidencias para el mes de marzo.</v>
          </cell>
          <cell r="P7" t="str">
            <v>Luisa Fernanda Ortiz y Yuri Galindo</v>
          </cell>
          <cell r="Q7" t="str">
            <v>Cumple</v>
          </cell>
          <cell r="R7" t="str">
            <v>Aceptable</v>
          </cell>
          <cell r="S7" t="str">
            <v>Adecuado</v>
          </cell>
          <cell r="T7" t="str">
            <v>Coherente</v>
          </cell>
          <cell r="U7" t="str">
            <v>Concuerda</v>
          </cell>
          <cell r="V7" t="str">
            <v>Indeterminado</v>
          </cell>
          <cell r="W7" t="str">
            <v>Relación directa</v>
          </cell>
          <cell r="X7" t="str">
            <v>Adecuado</v>
          </cell>
          <cell r="Y7" t="str">
            <v>Oportuna</v>
          </cell>
          <cell r="Z7" t="str">
            <v xml:space="preserve">Para el mes de junio se programó realizar cuatro (4) actividades en el marco de la implementación de los “Laboratorios de Paz” y se ejecutaron dos (2) según lo reportado por la dependencia. Por lo anterior, es necesario, que se registren los retrasos o dificultades en la generación del producto y la ejecución de actividades en la respectiva casilla del mes de junio. _x000D_
Y teniendo en cuenta que mes a mes se ejecutan diferentes actividades es necesario que se diferencien los “beneficios, efectos o impactos” y se registren mensualmente. _x000D_
Se solicita organizar las evidencias por número de acciones implementadas de manera que sea sencillo verificarlas._x000D_
</v>
          </cell>
          <cell r="AA7" t="str">
            <v>Yuri Galindo</v>
          </cell>
          <cell r="AB7" t="str">
            <v>Cumple</v>
          </cell>
          <cell r="AC7" t="str">
            <v>Aceptable</v>
          </cell>
          <cell r="AD7" t="str">
            <v>Adecuado</v>
          </cell>
          <cell r="AE7" t="str">
            <v>Coherente</v>
          </cell>
          <cell r="AF7" t="str">
            <v>Concuerda</v>
          </cell>
          <cell r="AG7" t="str">
            <v>Concuerda</v>
          </cell>
          <cell r="AH7" t="str">
            <v>Relación directa</v>
          </cell>
          <cell r="AI7" t="str">
            <v>Adecuado</v>
          </cell>
          <cell r="AJ7" t="str">
            <v>Oportuna</v>
          </cell>
          <cell r="AK7" t="str">
            <v>C1: En la retroalimentación al reporte del segundo trimestre radicada con el memorando 3-2019-21090 el 19 de julio de 2019 se observó: “Para el mes de junio se programó realizar cuatro (4) actividades en el marco de la implementación de los “Laboratorios de Paz” y se ejecutaron dos (2) según lo reportado, por ello es necesario registrar los retrasos o dificultades”. La Alta Consejería en el tercer trimestre tuvo en cuenta la observación al registrar las dificultades que se le presentó en el mes de agosto para la generación del producto. Por lo anterior, se califica el criterio como cumplido.</v>
          </cell>
          <cell r="AL7" t="str">
            <v>Yuri Romina Galindo</v>
          </cell>
          <cell r="AM7" t="str">
            <v>Cumple</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7" t="str">
            <v>Yuri Romina Galindo</v>
          </cell>
        </row>
        <row r="8">
          <cell r="A8">
            <v>164</v>
          </cell>
          <cell r="B8" t="str">
            <v>Protocolo de participación efectivo de las victimas del conflicto armado, implementado y ajustado</v>
          </cell>
          <cell r="C8" t="str">
            <v>Porcentaje</v>
          </cell>
          <cell r="D8" t="str">
            <v>Creciente</v>
          </cell>
          <cell r="E8" t="str">
            <v>Cumple</v>
          </cell>
          <cell r="F8" t="str">
            <v>Anticipado</v>
          </cell>
          <cell r="G8" t="str">
            <v>Anticipado</v>
          </cell>
          <cell r="H8" t="str">
            <v>Adecuado</v>
          </cell>
          <cell r="I8" t="str">
            <v>Coherente</v>
          </cell>
          <cell r="J8" t="str">
            <v>Concuerda</v>
          </cell>
          <cell r="K8" t="str">
            <v>Concuerda</v>
          </cell>
          <cell r="L8" t="str">
            <v>Relación directa</v>
          </cell>
          <cell r="M8" t="str">
            <v>Adecuado</v>
          </cell>
          <cell r="N8" t="str">
            <v>Oportuna</v>
          </cell>
          <cell r="O8" t="str">
            <v>En la programación del indicador se registró que para el mes de enero se realizarían 16 sesiones en las diferentes mesas locales, autónomas y distrital según correspondiera frente a lo cual en la ejecución de la magnitud se registró que se dio cumplimiento a todas las sesiones ordinarias programadas lo cual no coincide con la descripción cualitativa de ejecución del indicador dado que allí se refiere que se realizaron 14 sesiones y 2 no se ejecutaron porque las mesas no sesionaron. Lo mismo sucede para el mes de febrero donde se registra como cumplida la magnitud programada cuando no se llevó a cabo una sesión en la mesa de Teusaquillo. Para el mes de marzo se registra una ejecución de dos sesiones más, pero en la descripción cualitativa se registró que se realizó lo programado. Por lo anterior, se solicita verificar la coherencia entre la magnitud programada, ejecutada y la descripción cualitativa puesto que no es clara la ejecución del indicador.  Se subsano.</v>
          </cell>
          <cell r="P8" t="str">
            <v>Luisa Fernanda Ortiz y Yuri Galindo</v>
          </cell>
          <cell r="Q8" t="str">
            <v>Cumple</v>
          </cell>
          <cell r="R8" t="str">
            <v>Anticipado</v>
          </cell>
          <cell r="S8" t="str">
            <v>No adecuado</v>
          </cell>
          <cell r="T8" t="str">
            <v>Coherente</v>
          </cell>
          <cell r="U8" t="str">
            <v>Concuerda</v>
          </cell>
          <cell r="V8" t="str">
            <v>Concuerda</v>
          </cell>
          <cell r="W8" t="str">
            <v>Relación directa</v>
          </cell>
          <cell r="X8" t="str">
            <v>Adecuado</v>
          </cell>
          <cell r="Y8" t="str">
            <v>Oportuna</v>
          </cell>
          <cell r="Z8" t="str">
            <v>El avance cualitativo no se reportó con suficiencia dado que mes a mes se ejecutan diferentes números de sesiones ordinarias con distintas localidades del Distrito Capital en el marco de la implementación del Protocolo de Participación de Víctimas del Conflicto Armado, pero no se diferencian los “beneficios, efectos o impactos” alcanzados mes a mes. _x000D_
Actualmente, en ese punto están registrando el público al cual está dirigido la generación de los productos, pero no son claros los beneficio alcanzados al impactar esa población. Por lo anterior, se solicita registrar los beneficios diferenciados.</v>
          </cell>
          <cell r="AA8" t="str">
            <v>Yuri Galindo</v>
          </cell>
          <cell r="AB8" t="str">
            <v>Cumple</v>
          </cell>
          <cell r="AC8" t="str">
            <v>Anticipado</v>
          </cell>
          <cell r="AD8" t="str">
            <v>Adecuado</v>
          </cell>
          <cell r="AE8" t="str">
            <v>Coherente</v>
          </cell>
          <cell r="AF8" t="str">
            <v>Concuerda</v>
          </cell>
          <cell r="AG8" t="str">
            <v>Concuerda</v>
          </cell>
          <cell r="AH8" t="str">
            <v>Relación directa</v>
          </cell>
          <cell r="AI8" t="str">
            <v>Adecuado</v>
          </cell>
          <cell r="AJ8" t="str">
            <v>Oportuna</v>
          </cell>
          <cell r="AK8" t="str">
            <v>C1: En la retroalimentación al reporte del segundo trimestre radicada con el memorando 3-2019-21090 el 19 de julio de 2019 se solicitó realizar 1 ajuste puntual: 1. Vincular los “beneficios obtenidos” de manera diferenciada por mes de reporte de conformidad con los “avances y logros en la ejecución de actividades”. La Alta Consejería en el tercer trimestre tuvo en cuenta la observación frente al reporte. Por lo anterior, se califica el criterio como cumplido. Y se destaca en el reporte de este indicador la organización y completitud de la información soporte reportada.</v>
          </cell>
          <cell r="AL8" t="str">
            <v>Yuri Romina Galindo</v>
          </cell>
          <cell r="AM8" t="str">
            <v>Cumple</v>
          </cell>
          <cell r="AN8" t="str">
            <v>Sobrecumplido</v>
          </cell>
          <cell r="AO8" t="str">
            <v>Adecuado</v>
          </cell>
          <cell r="AP8" t="str">
            <v>Coherente</v>
          </cell>
          <cell r="AQ8" t="str">
            <v>Concuerda</v>
          </cell>
          <cell r="AR8" t="str">
            <v>Concuerda</v>
          </cell>
          <cell r="AS8" t="str">
            <v>Relación directa</v>
          </cell>
          <cell r="AT8" t="str">
            <v>Adecuado</v>
          </cell>
          <cell r="AU8" t="str">
            <v>Oportuna</v>
          </cell>
          <cell r="AV8" t="str">
            <v>C1: Cumple por vincular en sus reportes las observaciones realizadas por la OAP.
C2: Cumple con la meta programada con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No es adecuada la consistencia entre fuentes de verificación, el avance cuantitativo y cualitativo*.
C10: Se cumple con la oportunidad en los reportes de información.
*Se ajustó avance cualitativo y avance cuantitativo conforme observaciones remitidas. Y en relación con los soportes se cargaron evidencias de 21 sesiones.</v>
          </cell>
          <cell r="AW8" t="str">
            <v>Yuri Romina Galindo</v>
          </cell>
        </row>
        <row r="9">
          <cell r="A9">
            <v>165</v>
          </cell>
          <cell r="B9" t="str">
            <v>Comités Distritales de Justicia Transicional realizados anualmente, para la coordinación del Sistema Distrital de Atención y Reparación Integral a las Víctimas - SDARIV-</v>
          </cell>
          <cell r="C9" t="str">
            <v>Número</v>
          </cell>
          <cell r="D9" t="str">
            <v>Constante</v>
          </cell>
          <cell r="E9" t="str">
            <v>Cumple</v>
          </cell>
          <cell r="F9" t="str">
            <v>No programó</v>
          </cell>
          <cell r="G9" t="str">
            <v>Cumplido</v>
          </cell>
          <cell r="H9" t="str">
            <v>Adecuado</v>
          </cell>
          <cell r="I9" t="str">
            <v>Coherente</v>
          </cell>
          <cell r="J9" t="str">
            <v>Concuerda</v>
          </cell>
          <cell r="K9" t="str">
            <v>Concuerda</v>
          </cell>
          <cell r="L9" t="str">
            <v>Relación directa</v>
          </cell>
          <cell r="M9" t="str">
            <v>Adecuado</v>
          </cell>
          <cell r="N9" t="str">
            <v>Oportuna</v>
          </cell>
          <cell r="O9" t="str">
            <v>El indicador se programó a realizar en el mes de abril de 2019 pero se dio cumplimiento en el mes de marzo se recomienda realizar una planeación prospectiva ajustada con el desarrollo de la ejecución de la meta. En relación con las evidencias es necesario que se vinculen las carpetas que para el periodo muestran ejecución. Se subsanó parcialmente porque no tuvieron en cuenta la observación relacionada con las evidencias.</v>
          </cell>
          <cell r="P9" t="str">
            <v>Luisa Fernanda Ortiz y Yuri Galindo</v>
          </cell>
          <cell r="Q9" t="str">
            <v>Cumple</v>
          </cell>
          <cell r="R9" t="str">
            <v>Cumplido</v>
          </cell>
          <cell r="S9" t="str">
            <v>No adecuado</v>
          </cell>
          <cell r="T9" t="str">
            <v>Coherente</v>
          </cell>
          <cell r="U9" t="str">
            <v>Concuerda</v>
          </cell>
          <cell r="V9" t="str">
            <v>Concuerda</v>
          </cell>
          <cell r="W9" t="str">
            <v>Relación directa</v>
          </cell>
          <cell r="X9" t="str">
            <v>Adecuado</v>
          </cell>
          <cell r="Y9" t="str">
            <v>Oportuna</v>
          </cell>
          <cell r="Z9" t="str">
            <v xml:space="preserve">Para el mes de abril se tenía programado ejecutar una sesión del Comité Distrital de Justicia Transicional que se ejecutó en el mes de marzo de la presente vigencia. Por lo anterior, es necesario que se ajuste la casilla de “avances y logros en generación del producto y la ejecución de actividades” describiendo que si se tenía programada una sesión que se ejecutó en marzo, describir la razón del por qué se realizó así y continuar con el resto de actividades que se tienen allí vinculadas. _x000D_
_x000D_
Además, es necesario que se diferencien los beneficios por mes dado que no todos los meses se ejecutan sesiones, pero si todos los meses se ejecutan actividades. </v>
          </cell>
          <cell r="AA9" t="str">
            <v>Yuri Galindo</v>
          </cell>
          <cell r="AB9" t="str">
            <v>Cumple</v>
          </cell>
          <cell r="AC9" t="str">
            <v>Cumplido</v>
          </cell>
          <cell r="AD9" t="str">
            <v>Adecuado</v>
          </cell>
          <cell r="AE9" t="str">
            <v>Coherente</v>
          </cell>
          <cell r="AF9" t="str">
            <v>Concuerda</v>
          </cell>
          <cell r="AG9" t="str">
            <v>Concuerda</v>
          </cell>
          <cell r="AH9" t="str">
            <v>Relación directa</v>
          </cell>
          <cell r="AI9" t="str">
            <v>Adecuado</v>
          </cell>
          <cell r="AJ9" t="str">
            <v>Oportuna</v>
          </cell>
          <cell r="AK9" t="str">
            <v>C1: En la retroalimentación al reporte del segundo trimestre radicada con el memorando 3-2019-21090 el 19 de julio de 2019 se solicitó realizar dos ajustes puntuales: 1. Ajustar la casilla de “avances y logros en la generación del producto y ejecución de actividades” del mes de marzo. 2. Vincular los “beneficios obtenidos” de manera diferenciada por mes de reporte de conformidad con los “avances y logros en la ejecución de actividades”. La Alta Consejería en el tercer tuvo en cuenta la observación frente al reporte. Por lo anterior, se califica el criterio como cumplido. Y se destaca en el reporte de este indicador la organización y completitud de la información soporte reportada.</v>
          </cell>
          <cell r="AL9" t="str">
            <v>Yuri Romina Galindo</v>
          </cell>
          <cell r="AM9" t="str">
            <v>Cumple</v>
          </cell>
          <cell r="AN9" t="str">
            <v>Insuficiente</v>
          </cell>
          <cell r="AO9" t="str">
            <v>Adecuado</v>
          </cell>
          <cell r="AP9" t="str">
            <v>Coherente</v>
          </cell>
          <cell r="AQ9" t="str">
            <v>Concuerda</v>
          </cell>
          <cell r="AR9" t="str">
            <v>No aplica</v>
          </cell>
          <cell r="AS9" t="str">
            <v>Relación directa</v>
          </cell>
          <cell r="AT9" t="str">
            <v>Adecuado</v>
          </cell>
          <cell r="AU9" t="str">
            <v>Oportuna</v>
          </cell>
          <cell r="AV9" t="str">
            <v>C1: Cumple por vincular en sus reportes las observaciones realizadas por la OAP.
C2: El cumplimiento de la meta programada es insuficiente*.
C4: Cumple con información suficiente entre los avances reportados y los beneficios obtenidos a la fecha.
C5: Cumple con coherencia el reporte cualitativo frente a la descripción del indicador.
C6: Cumple con la relación lógica entre avance cualitativo y avance cuantitativo.
C8: Cumple relación directa entre avance cualitativo y las actividades establecidas para el indicador.
C9: Es decuada la consistencia entre fuentes de verificación, el avance cuantitativo y cualitativo.
C10: Se cumple con la oportunidad en los reportes de información.
*Se solicita inmediatamente se surta el Comité Distrital de Justicia Transicional reportar el avance cuantitativo, cualitativo y las evidencias del indicador para el mes de diciembre.</v>
          </cell>
          <cell r="AW9" t="str">
            <v>Yuri Romina Galindo</v>
          </cell>
        </row>
        <row r="10">
          <cell r="A10">
            <v>166</v>
          </cell>
          <cell r="B10" t="str">
            <v>Metas del PAD (Plan de Acción Distrital) cumplidas por la Administración Distrital</v>
          </cell>
          <cell r="C10" t="str">
            <v>Porcentaje</v>
          </cell>
          <cell r="D10" t="str">
            <v>Constante</v>
          </cell>
          <cell r="E10" t="str">
            <v>No cumple</v>
          </cell>
          <cell r="F10" t="str">
            <v>No programó</v>
          </cell>
          <cell r="G10" t="str">
            <v>Insuficiente</v>
          </cell>
          <cell r="H10" t="str">
            <v>Adecuado</v>
          </cell>
          <cell r="I10" t="str">
            <v>Coherente</v>
          </cell>
          <cell r="J10" t="str">
            <v>Concuerda</v>
          </cell>
          <cell r="K10" t="str">
            <v>No aplica</v>
          </cell>
          <cell r="L10" t="str">
            <v>Relación directa</v>
          </cell>
          <cell r="M10" t="str">
            <v>No adecuado</v>
          </cell>
          <cell r="N10" t="str">
            <v>Oportuna</v>
          </cell>
          <cell r="O10" t="str">
            <v>Teniendo en cuenta que la meta del indicador en el 2019 es del 85% medido a través de la sumatoria de datos del avance de todas las metas PAD para la vigencia en relación con el número total de las metas programadas PAD para la vigencia, se evidencia que en la programación se programó sobre el 100% lo cual se debe ajustar a la meta de la vigencia. Por otra parte, en la descripción cualitativa se indica que se mantiene el avance presentado al 31 de diciembre de 2018 pero no se aclara si esas 151 mesas se ejecutaron entre enero y marzo. Y no se subió ningún soporte de ejecución de la meta que se refiere en magnitud numérica. En este caso es necesario aclarar la ejecución del indicador y tienen como plazo máximo hasta el 22 de abril para remitirlo a la Oficina Asesora de Planeación. El área indica que es un indicador compuesto y por ello reportarán el avance porcentual sin discriminar entre numerador y denominador. Subsanaron parcialmente.</v>
          </cell>
          <cell r="P10" t="str">
            <v>Luisa Fernanda Ortiz y Yuri Galindo</v>
          </cell>
          <cell r="Q10" t="str">
            <v>Cumple</v>
          </cell>
          <cell r="R10" t="str">
            <v>Anticipado</v>
          </cell>
          <cell r="S10" t="str">
            <v>No adecuado</v>
          </cell>
          <cell r="T10" t="str">
            <v>Incoherente</v>
          </cell>
          <cell r="U10" t="str">
            <v>Difiere</v>
          </cell>
          <cell r="V10" t="str">
            <v>Difiere</v>
          </cell>
          <cell r="W10" t="str">
            <v>Indeterminado</v>
          </cell>
          <cell r="X10" t="str">
            <v>Adecuado</v>
          </cell>
          <cell r="Y10" t="str">
            <v>Oportuna</v>
          </cell>
          <cell r="Z10" t="str">
            <v>Ajustar las actividades registradas en la hoja de vida del indicador 166 conforme la descripción del mismo. Las actividades constituyen los principales pasos a seguir mensualmente para la generación del producto asociado al indicador (cumplimiento de metas para el goce efectivo de las víctimas). Una vez ajustadas dichas actividades se puede evidenciar su relación con el avance cualitativo que la dependencia registra mensualmente por el momento no.  Se debe registrar para el mes de mayo los beneficios generados a partir de la consecución del 46%. Para el mes de junio no se registra ejecución de magnitud, se debe aclarar en la descripción cualitativa para junio que se mantiene la ejecución de mayo y se debe diligenciar la casilla de “retrasos o dificultades en la generación del producto y ejecución de actividades”.</v>
          </cell>
          <cell r="AA10" t="str">
            <v>Yuri Galindo</v>
          </cell>
          <cell r="AB10" t="str">
            <v>Cumple</v>
          </cell>
          <cell r="AC10" t="str">
            <v>Aceptable</v>
          </cell>
          <cell r="AD10" t="str">
            <v>No adecuado</v>
          </cell>
          <cell r="AE10" t="str">
            <v>Coherente</v>
          </cell>
          <cell r="AF10" t="str">
            <v>Indeterminado</v>
          </cell>
          <cell r="AG10" t="str">
            <v>No aplica</v>
          </cell>
          <cell r="AH10" t="str">
            <v>Indeterminado</v>
          </cell>
          <cell r="AI10" t="str">
            <v>No adecuado</v>
          </cell>
          <cell r="AJ10" t="str">
            <v>Oportuna</v>
          </cell>
          <cell r="AK10" t="str">
            <v xml:space="preserve">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aunque tuvo en cuenta parcialmente la segunda observación frente al reporte aún no vincula beneficios diferenciados. Por lo anterior, se califica el criterio como no cumplido.
C8: No se puede determinar la relación entre el avance cualitativo y las actividades del indicador dado que no se ha actualizado la “información básica del indicador”.
</v>
          </cell>
          <cell r="AL10" t="str">
            <v>Yuri Romina Galindo</v>
          </cell>
          <cell r="AM10" t="str">
            <v>Cumple</v>
          </cell>
          <cell r="AN10" t="str">
            <v>Satisfactorio</v>
          </cell>
          <cell r="AO10" t="str">
            <v>Adecuado</v>
          </cell>
          <cell r="AP10" t="str">
            <v>Coherente</v>
          </cell>
          <cell r="AQ10" t="str">
            <v>Concuerda</v>
          </cell>
          <cell r="AR10" t="str">
            <v>No aplica</v>
          </cell>
          <cell r="AS10" t="str">
            <v>Relación directa</v>
          </cell>
          <cell r="AT10" t="str">
            <v>Adecuado</v>
          </cell>
          <cell r="AU10" t="str">
            <v>Oportuna</v>
          </cell>
          <cell r="AV10" t="str">
            <v>C1: Cumple por vincular en sus reportes las observaciones realizadas por la OAP.
C2: El cumplimiento de la meta programada es satisfactorio*.
C4: Cumple con información suficiente entre los avances reportados y los beneficios obtenidos a la fecha.
C5: Cumple con coherencia el reporte cualitativo frente a la descripción del indicador.
C6: Cumple con la relación lógica entre avance cualitativo y avance cuantitativo.
C8: Cumple relación directa entre avance cualitativo y las actividades establecidas para el indicador.
C9: Es decuada la consistencia entre fuentes de verificación, el avance cuantitativo y cualitativo.
C10: Se cumple con la oportunidad en los reportes de información.
*Se solicita inmediatamente se tenga consolidada y validada la información del Plan de Acción Distrital reportar el avance cuantitativo, cualitativo y las evidencias del indicador para el mes de diciembre.</v>
          </cell>
          <cell r="AW10" t="str">
            <v>Yuri Romina Galindo</v>
          </cell>
        </row>
        <row r="11">
          <cell r="A11">
            <v>167</v>
          </cell>
          <cell r="B11" t="str">
            <v>Medidas de ayuda humanitaria otorgadas en los términos establecidos en la Ley 1448 de 2011, la normatividad y la jurisprudencia vigente</v>
          </cell>
          <cell r="C11" t="str">
            <v>Porcentaje</v>
          </cell>
          <cell r="D11" t="str">
            <v>Constante</v>
          </cell>
          <cell r="E11" t="str">
            <v>Cumple</v>
          </cell>
          <cell r="F11" t="str">
            <v>Cumplido</v>
          </cell>
          <cell r="G11" t="str">
            <v>Cumplido</v>
          </cell>
          <cell r="H11" t="str">
            <v>Adecuado</v>
          </cell>
          <cell r="I11" t="str">
            <v>Coherente</v>
          </cell>
          <cell r="J11" t="str">
            <v>Concuerda</v>
          </cell>
          <cell r="K11" t="str">
            <v>Concuerda</v>
          </cell>
          <cell r="L11" t="str">
            <v>Relación directa</v>
          </cell>
          <cell r="M11" t="str">
            <v>Adecuado</v>
          </cell>
          <cell r="N11" t="str">
            <v>Oportuna</v>
          </cell>
          <cell r="O11" t="str">
            <v>Se evidencia el cumplimiento del indicador conforme lo programado y se encuentra respaldado en el soporte documental subido.</v>
          </cell>
          <cell r="P11" t="str">
            <v>Luisa Fernanda Ortiz y Yuri Galindo</v>
          </cell>
          <cell r="Q11" t="str">
            <v>Cumple</v>
          </cell>
          <cell r="R11" t="str">
            <v>Cumplido</v>
          </cell>
          <cell r="S11" t="str">
            <v>Adecuado</v>
          </cell>
          <cell r="T11" t="str">
            <v>Coherente</v>
          </cell>
          <cell r="U11" t="str">
            <v>Concuerda</v>
          </cell>
          <cell r="V11" t="str">
            <v>Concuerda</v>
          </cell>
          <cell r="W11" t="str">
            <v>Relación directa</v>
          </cell>
          <cell r="X11" t="str">
            <v>No adecuado</v>
          </cell>
          <cell r="Y11" t="str">
            <v>Oportuna</v>
          </cell>
          <cell r="Z11" t="str">
            <v>Se observa una ejecución apropiada del indicador conforme la programación, se diligenció la casilla de retrasos y son claros los beneficios obtenidos por la generación de los productos y la ejecución de actividades. Sin embargo, para el mes de junio la mayoría de las carpetas donde se deben reportar las evidencias están en blanco por lo cual no se puede verificar la información cualitativa y cuantitativa reportada. Se deben verificar las carpetas y subir los respectivos soportes.</v>
          </cell>
          <cell r="AA11" t="str">
            <v>Yuri Galindo</v>
          </cell>
          <cell r="AB11" t="str">
            <v>Cumple</v>
          </cell>
          <cell r="AC11" t="str">
            <v>Cumplido</v>
          </cell>
          <cell r="AD11" t="str">
            <v>Adecuado</v>
          </cell>
          <cell r="AE11" t="str">
            <v>Coherente</v>
          </cell>
          <cell r="AF11" t="str">
            <v>Concuerda</v>
          </cell>
          <cell r="AG11" t="str">
            <v>Concuerda</v>
          </cell>
          <cell r="AH11" t="str">
            <v>Relación directa</v>
          </cell>
          <cell r="AI11" t="str">
            <v>Adecuado</v>
          </cell>
          <cell r="AJ11" t="str">
            <v>Oportuna</v>
          </cell>
          <cell r="AK11" t="str">
            <v>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tuvo en cuenta la observación realizada en la retroalimentación dado que subió los soportes completos y organizados. Por lo anterior, se califica el criterio como cumplido.</v>
          </cell>
          <cell r="AL11" t="str">
            <v>Yuri Romina Galindo</v>
          </cell>
          <cell r="AM11" t="str">
            <v>Cumple</v>
          </cell>
          <cell r="AN11" t="str">
            <v>Cumplido</v>
          </cell>
          <cell r="AO11" t="str">
            <v>Adecuado</v>
          </cell>
          <cell r="AP11" t="str">
            <v>Coherente</v>
          </cell>
          <cell r="AQ11" t="str">
            <v>Concuerda</v>
          </cell>
          <cell r="AR11" t="str">
            <v>No aplica</v>
          </cell>
          <cell r="AS11" t="str">
            <v>Relación directa</v>
          </cell>
          <cell r="AT11" t="str">
            <v>Adecuado</v>
          </cell>
          <cell r="AU11" t="str">
            <v>Oportuna</v>
          </cell>
          <cell r="AV11"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11" t="str">
            <v>Yuri Romina Galindo</v>
          </cell>
        </row>
        <row r="12">
          <cell r="A12">
            <v>168</v>
          </cell>
          <cell r="B12" t="str">
            <v>Personas con Planes Integrales de Atención con seguimiento (PIA) aplicados</v>
          </cell>
          <cell r="C12" t="str">
            <v>Número</v>
          </cell>
          <cell r="D12" t="str">
            <v>Suma</v>
          </cell>
          <cell r="E12" t="str">
            <v>Cumple</v>
          </cell>
          <cell r="F12" t="str">
            <v>Aceptable</v>
          </cell>
          <cell r="G12" t="str">
            <v>Aceptable</v>
          </cell>
          <cell r="H12" t="str">
            <v>Adecuado</v>
          </cell>
          <cell r="I12" t="str">
            <v>Coherente</v>
          </cell>
          <cell r="J12" t="str">
            <v>Concuerda</v>
          </cell>
          <cell r="K12" t="str">
            <v>Concuerda</v>
          </cell>
          <cell r="L12" t="str">
            <v>Relación directa</v>
          </cell>
          <cell r="M12" t="str">
            <v>Adecuado</v>
          </cell>
          <cell r="N12" t="str">
            <v>Oportuna</v>
          </cell>
          <cell r="O12" t="str">
            <v>En el reporte mensual se registró una magnitud numérica que difiere de la descripción cualitativa reportada. Por lo anterior, se solicita aclarar la ejecución del indicador dado existe incoherencia y para ello tienen plazo máximo hasta el 22 de abril de 2019.  Se subsano.</v>
          </cell>
          <cell r="P12" t="str">
            <v>Luisa Fernanda Ortiz y Yuri Galindo</v>
          </cell>
          <cell r="Q12" t="str">
            <v>Cumple</v>
          </cell>
          <cell r="R12" t="str">
            <v>Aceptable</v>
          </cell>
          <cell r="S12" t="str">
            <v>Adecuado</v>
          </cell>
          <cell r="T12" t="str">
            <v>Coherente</v>
          </cell>
          <cell r="U12" t="str">
            <v>Concuerda</v>
          </cell>
          <cell r="V12" t="str">
            <v>Concuerda</v>
          </cell>
          <cell r="W12" t="str">
            <v>Relación directa</v>
          </cell>
          <cell r="X12" t="str">
            <v>Adecuado</v>
          </cell>
          <cell r="Y12" t="str">
            <v>Oportuna</v>
          </cell>
          <cell r="Z12" t="str">
            <v xml:space="preserve">Teniendo en cuenta que la sumatoria de personas beneficiadas con los Planes Integrales de Atención y Seguimiento al mes de junio es de 10.474 frente a 13.806 programadas para el semestre que equivalen al cumplimiento del 76% acumulado para la vigencia, de se sugiere aplicar las metodologías identificadas para mitigar la diferencia lo más rápido posible. _x000D_
_x000D_
Por otra parte, se les sugiere respetuosamente revisar la redacción y la ortografía del reporte de este indicador.  </v>
          </cell>
          <cell r="AA12" t="str">
            <v>Yuri Galindo</v>
          </cell>
          <cell r="AB12" t="str">
            <v>Cumple</v>
          </cell>
          <cell r="AC12" t="str">
            <v>Satisfactorio</v>
          </cell>
          <cell r="AD12" t="str">
            <v>Adecuado</v>
          </cell>
          <cell r="AE12" t="str">
            <v>Coherente</v>
          </cell>
          <cell r="AF12" t="str">
            <v>Concuerda</v>
          </cell>
          <cell r="AG12" t="str">
            <v>Concuerda</v>
          </cell>
          <cell r="AH12" t="str">
            <v>Relación directa</v>
          </cell>
          <cell r="AI12" t="str">
            <v>Adecuado</v>
          </cell>
          <cell r="AJ12" t="str">
            <v>Oportuna</v>
          </cell>
          <cell r="AK12" t="str">
            <v>C1: En la retroalimentación al reporte del segundo trimestre radicada con el memorando 3-2019-21090 el 19 de julio de 2019 se solicitó “aplicar las metodologías identificadas para mitigar la diferencia entre lo programado y lo ejecutado lo más rápido posible”. La Alta Consejería en el tercer trimestre tuvo en cuenta la observación realizada en la retroalimentación alcanzando un cumplimiento del 96% de ejecución del indicador. Por lo anterior, se califica el criterio como cumplido.</v>
          </cell>
          <cell r="AL12" t="str">
            <v>Yuri Romina Galindo</v>
          </cell>
          <cell r="AM12" t="str">
            <v>Cumple</v>
          </cell>
          <cell r="AN12" t="str">
            <v>Satisfactorio</v>
          </cell>
          <cell r="AO12" t="str">
            <v>Adecuado</v>
          </cell>
          <cell r="AP12" t="str">
            <v>Coherente</v>
          </cell>
          <cell r="AQ12" t="str">
            <v>Concuerda</v>
          </cell>
          <cell r="AR12" t="str">
            <v>Concuerda</v>
          </cell>
          <cell r="AS12" t="str">
            <v>Relación directa</v>
          </cell>
          <cell r="AT12" t="str">
            <v>Adecuado</v>
          </cell>
          <cell r="AU12" t="str">
            <v>Oportuna</v>
          </cell>
          <cell r="AV12" t="str">
            <v>C1: Cumple por vincular en sus reportes las observaciones realizadas por la OAP.
C2: Cumple con la meta programada con nivel satisfactorio*.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número de personas con Planes Integrales de Atención con Seguimiento aplicados actualizado.</v>
          </cell>
          <cell r="AW12" t="str">
            <v>Yuri Romina Galindo</v>
          </cell>
        </row>
        <row r="13">
          <cell r="A13">
            <v>170</v>
          </cell>
          <cell r="B13" t="str">
            <v>Productos educativos y culturales realizados por el Centro de Memoria, Paz y Reconciliación - CMPR o con el acompañamiento de éste.</v>
          </cell>
          <cell r="C13" t="str">
            <v>Número</v>
          </cell>
          <cell r="D13" t="str">
            <v>Suma</v>
          </cell>
          <cell r="E13" t="str">
            <v>Cumple</v>
          </cell>
          <cell r="F13" t="str">
            <v>Cumplido</v>
          </cell>
          <cell r="G13" t="str">
            <v>Aceptable</v>
          </cell>
          <cell r="H13" t="str">
            <v>Adecuado</v>
          </cell>
          <cell r="I13" t="str">
            <v>Coherente</v>
          </cell>
          <cell r="J13" t="str">
            <v>Concuerda</v>
          </cell>
          <cell r="K13" t="str">
            <v>Concuerda</v>
          </cell>
          <cell r="L13" t="str">
            <v>Relación directa</v>
          </cell>
          <cell r="M13" t="str">
            <v>No adecuado</v>
          </cell>
          <cell r="N13" t="str">
            <v>Oportuna</v>
          </cell>
          <cell r="O13" t="str">
            <v>No existen evidencias de la ejecución del indicador para el primer trimestre por lo cual se solicita subir los soportes documentales que permitan verificar el cumplimiento de la ejecución del indicador y para ello tienen plazo hasta el día 22 de abril de 2019. Se subsanó parcialmente dado que no subieron evidencias.</v>
          </cell>
          <cell r="P13" t="str">
            <v>Luisa Fernanda Ortiz y Yuri Galindo</v>
          </cell>
          <cell r="Q13" t="str">
            <v>Cumple</v>
          </cell>
          <cell r="R13" t="str">
            <v>Aceptable</v>
          </cell>
          <cell r="S13" t="str">
            <v>No adecuado</v>
          </cell>
          <cell r="T13" t="str">
            <v>Coherente</v>
          </cell>
          <cell r="U13" t="str">
            <v>Concuerda</v>
          </cell>
          <cell r="V13" t="str">
            <v>Concuerda</v>
          </cell>
          <cell r="W13" t="str">
            <v>Relación directa</v>
          </cell>
          <cell r="X13" t="str">
            <v>No adecuado</v>
          </cell>
          <cell r="Y13" t="str">
            <v>Oportuna</v>
          </cell>
          <cell r="Z13" t="str">
            <v>Según la programación del indicador para el mes de abril se tenían planeados ejecutar 11 productos educativos y culturales, pero sólo se realizaron 9 relacionando en la casilla de retrasos que los 2 productos restantes se re programarían, pero hasta el momento la Oficina Asesora de Planeación no ha recibido memorando electrónico indicando el mes en que se ejecutarán esos dos productos y así reprogramar el indicador. 
Teniendo en cuenta que mes a mes se ejecutan diferentes productos educativos y culturales dirigidos a las Víctimas del Conflicto Armado, es necesario que se diferencien los beneficios, efectos o impactos registrados mensualmente. 
Es necesario que se depuren las evidencias subidas para el mes de abril dado que están mezcladas con evidencias del primer trimestre y otras carpetas en blanco. Para los otros dos meses no se pueden verificar las evidencias dado que algunas carpetas están en blanco y otras en desorden.</v>
          </cell>
          <cell r="AA13" t="str">
            <v>Yuri Galindo</v>
          </cell>
          <cell r="AB13" t="str">
            <v>Cumple</v>
          </cell>
          <cell r="AC13" t="str">
            <v>Cumplido</v>
          </cell>
          <cell r="AD13" t="str">
            <v>Adecuado</v>
          </cell>
          <cell r="AE13" t="str">
            <v>Coherente</v>
          </cell>
          <cell r="AF13" t="str">
            <v>Concuerda</v>
          </cell>
          <cell r="AG13" t="str">
            <v>No aplica</v>
          </cell>
          <cell r="AH13" t="str">
            <v>Relación directa</v>
          </cell>
          <cell r="AI13" t="str">
            <v>No adecuado</v>
          </cell>
          <cell r="AJ13" t="str">
            <v>Oportuna</v>
          </cell>
          <cell r="AK13" t="str">
            <v xml:space="preserve">C1: En la retroalimentación al reporte del segundo trimestre radicada con el memorando 3-2019-21090 el 19 de julio de 2019 se solicitó realizar dos ajustes puntuales: 1. Revisar la programación del indicador para alcanzar su cumplimiento. 2. Vincular los “beneficios obtenidos” de manera diferenciada por mes de reporte de conformidad con los “avances y logros en la ejecución de actividades”. La Alta Consejería en el tercer trimestre tuvo en cuenta las observaciones realizadas en la retroalimentación por lo que se califica el criterio como cumplido. 
C9:Adicionalmente, se solicita revisar las evidencias de ejecución del indicador que se suben por mes dado que se encuentran carpetas con información de tres meses. </v>
          </cell>
          <cell r="AL13" t="str">
            <v>Yuri Romina Galindo</v>
          </cell>
          <cell r="AM13" t="str">
            <v>Cumple</v>
          </cell>
          <cell r="AN13" t="str">
            <v>Cumplido</v>
          </cell>
          <cell r="AO13" t="str">
            <v>Adecuado</v>
          </cell>
          <cell r="AP13" t="str">
            <v>Coherente</v>
          </cell>
          <cell r="AQ13" t="str">
            <v>Concuerda</v>
          </cell>
          <cell r="AR13" t="str">
            <v>No aplica</v>
          </cell>
          <cell r="AS13" t="str">
            <v>Relación directa</v>
          </cell>
          <cell r="AT13" t="str">
            <v>Adecuado</v>
          </cell>
          <cell r="AU13" t="str">
            <v>Oportuna</v>
          </cell>
          <cell r="AV13"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vinculó el soporte de ejecución de los (8) productos pedagógicos para el mes de diciembre según el requirimiento realizado en la retroalimentación.</v>
          </cell>
          <cell r="AW13" t="str">
            <v>Yuri Romina Galindo</v>
          </cell>
        </row>
        <row r="14">
          <cell r="A14">
            <v>171</v>
          </cell>
          <cell r="B14" t="str">
            <v xml:space="preserve">Acciones comunicativas generadas para dar a conocer el Centro de Memoria, Paz y Reconciliación - CMPR </v>
          </cell>
          <cell r="C14" t="str">
            <v>Número</v>
          </cell>
          <cell r="D14" t="str">
            <v>Suma</v>
          </cell>
          <cell r="E14" t="str">
            <v>Cumple</v>
          </cell>
          <cell r="F14" t="str">
            <v>Aceptable</v>
          </cell>
          <cell r="G14" t="str">
            <v>Satisfactorio</v>
          </cell>
          <cell r="H14" t="str">
            <v>Adecuado</v>
          </cell>
          <cell r="I14" t="str">
            <v>Coherente</v>
          </cell>
          <cell r="J14" t="str">
            <v>Concuerda</v>
          </cell>
          <cell r="K14" t="str">
            <v>No aplica</v>
          </cell>
          <cell r="L14" t="str">
            <v>Relación directa</v>
          </cell>
          <cell r="M14" t="str">
            <v>Adecuado</v>
          </cell>
          <cell r="N14" t="str">
            <v>Oportuna</v>
          </cell>
          <cell r="O14" t="str">
            <v>Teniendo en cuenta que en este indicador se suman las acciones que contribuyen a informar y sensibilizar a la ciudadanía a la ciudadanía sobre las causas, consecuencias e impactos del conflicto armado no puede registrarse la programación constante al interior de la vigencia por ello se debe diferenciar por periodo el número de acciones a implementar. Por lo anterior, se debe ajustar la programación del indicador y reportar para cada mes el número de acciones ejecutadas hasta completar las siete de la vigencia. Para ello tienen plazo hasta el día 22 de abril de 2019 para remitir a la Oficina Asesora de Planeación y soportarlo en las respectivas evidencias documentales.  Se subsanó</v>
          </cell>
          <cell r="P14" t="str">
            <v>Luisa Fernanda Ortiz y Yuri Galindo</v>
          </cell>
          <cell r="Q14" t="str">
            <v>Cumple</v>
          </cell>
          <cell r="R14" t="str">
            <v>Satisfactorio</v>
          </cell>
          <cell r="S14" t="str">
            <v>Adecuado</v>
          </cell>
          <cell r="T14" t="str">
            <v>Coherente</v>
          </cell>
          <cell r="U14" t="str">
            <v>Concuerda</v>
          </cell>
          <cell r="V14" t="str">
            <v>Indeterminado</v>
          </cell>
          <cell r="W14" t="str">
            <v>Relación directa</v>
          </cell>
          <cell r="X14" t="str">
            <v>No adecuado</v>
          </cell>
          <cell r="Y14" t="str">
            <v>Oportuna</v>
          </cell>
          <cell r="Z14"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AA14" t="str">
            <v>Yuri Galindo</v>
          </cell>
          <cell r="AB14" t="str">
            <v>Cumple</v>
          </cell>
          <cell r="AC14" t="str">
            <v>Satisfactorio</v>
          </cell>
          <cell r="AD14" t="str">
            <v>Adecuado</v>
          </cell>
          <cell r="AE14" t="str">
            <v>Coherente</v>
          </cell>
          <cell r="AF14" t="str">
            <v>Concuerda</v>
          </cell>
          <cell r="AG14" t="str">
            <v>No aplica</v>
          </cell>
          <cell r="AH14" t="str">
            <v>Relación directa</v>
          </cell>
          <cell r="AI14" t="str">
            <v>Adecuado</v>
          </cell>
          <cell r="AJ14" t="str">
            <v>Oportuna</v>
          </cell>
          <cell r="AK14" t="str">
            <v>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tuvo en cuenta la observación realizada en la retroalimentación dado que subió los soportes completos y organizados. Por lo anterior, se califica el criterio como cumplido.</v>
          </cell>
          <cell r="AL14" t="str">
            <v>Yuri Romina Galindo</v>
          </cell>
          <cell r="AM14" t="str">
            <v>Cumple</v>
          </cell>
          <cell r="AN14" t="str">
            <v>Satisfactorio</v>
          </cell>
          <cell r="AO14" t="str">
            <v>Adecuado</v>
          </cell>
          <cell r="AP14" t="str">
            <v>Coherente</v>
          </cell>
          <cell r="AQ14" t="str">
            <v>Concuerda</v>
          </cell>
          <cell r="AR14" t="str">
            <v>No aplica</v>
          </cell>
          <cell r="AS14" t="str">
            <v>Relación directa</v>
          </cell>
          <cell r="AT14" t="str">
            <v>Adecuado</v>
          </cell>
          <cell r="AU14" t="str">
            <v>Oportuna</v>
          </cell>
          <cell r="AV14" t="str">
            <v>C1: Cumple por vincular en sus reportes las observaciones realizadas por la OAP.
C2: Cumple con la meta programada con nivel satisfactorio*.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inmediatamente se tenga la acción comunicativa que está pendiente y programada para el mes de diciembre.
**Se ajustó el reporte cualitativo y cuantitativo de noviembre y diciembre.
***Se revisaron los soportes cargados en noviembre y diciembre.</v>
          </cell>
          <cell r="AW14" t="str">
            <v>Yuri Romina Galindo</v>
          </cell>
        </row>
        <row r="15">
          <cell r="A15">
            <v>172</v>
          </cell>
          <cell r="B15" t="str">
            <v>Programaciones con seguimiento al Plan de Acción Distrital - PAD para la Atención y Reparación Integral a las víctimas del conflicto armado residentes en Bogotá, D.C realizado</v>
          </cell>
          <cell r="C15" t="str">
            <v>Número</v>
          </cell>
          <cell r="D15" t="str">
            <v>Suma</v>
          </cell>
          <cell r="E15" t="str">
            <v>Cumple</v>
          </cell>
          <cell r="F15" t="str">
            <v>No programó</v>
          </cell>
          <cell r="G15" t="str">
            <v>Cumplido</v>
          </cell>
          <cell r="H15" t="str">
            <v>Adecuado</v>
          </cell>
          <cell r="I15" t="str">
            <v>Coherente</v>
          </cell>
          <cell r="J15" t="str">
            <v>Concuerda</v>
          </cell>
          <cell r="K15" t="str">
            <v>Concuerda</v>
          </cell>
          <cell r="L15" t="str">
            <v>Relación directa</v>
          </cell>
          <cell r="M15" t="str">
            <v>Adecuado</v>
          </cell>
          <cell r="N15" t="str">
            <v>Oportuna</v>
          </cell>
          <cell r="O15" t="str">
            <v>El indicador está programado a partir de abril de 2019.</v>
          </cell>
          <cell r="P15" t="str">
            <v>Luisa Fernanda Ortiz y Yuri Galindo</v>
          </cell>
          <cell r="Q15" t="str">
            <v>Cumple</v>
          </cell>
          <cell r="R15" t="str">
            <v>Cumplido</v>
          </cell>
          <cell r="S15" t="str">
            <v>No adecuado</v>
          </cell>
          <cell r="T15" t="str">
            <v>Coherente</v>
          </cell>
          <cell r="U15" t="str">
            <v>Concuerda</v>
          </cell>
          <cell r="V15" t="str">
            <v>Concuerda</v>
          </cell>
          <cell r="W15" t="str">
            <v>Relación directa</v>
          </cell>
          <cell r="X15" t="str">
            <v>Adecuado</v>
          </cell>
          <cell r="Y15" t="str">
            <v>Oportuna</v>
          </cell>
          <cell r="Z15" t="str">
            <v>Teniendo en cuenta que para el mes de abril se presentó el informe sobre la implementación de la política pública de víctimas del conflicto armado residentes en el Distrito Capital, es necesario que además de referir en la casilla de beneficios que con este seguimiento se presentan las acciones que realizó el Distrito en la materia para el 2018, se especifiquen los principales efectos o impactos que genera la implementación de la política.</v>
          </cell>
          <cell r="AA15" t="str">
            <v>Yuri Galindo</v>
          </cell>
          <cell r="AB15" t="str">
            <v>Cumple</v>
          </cell>
          <cell r="AC15" t="str">
            <v>Cumplido</v>
          </cell>
          <cell r="AD15" t="str">
            <v>Indeterminado</v>
          </cell>
          <cell r="AE15" t="str">
            <v>Indeterminado</v>
          </cell>
          <cell r="AF15" t="str">
            <v>Indeterminado</v>
          </cell>
          <cell r="AG15" t="str">
            <v>Indeterminado</v>
          </cell>
          <cell r="AH15" t="str">
            <v>Indeterminado</v>
          </cell>
          <cell r="AI15" t="str">
            <v>Indeterminado</v>
          </cell>
          <cell r="AJ15" t="str">
            <v>Oportuna</v>
          </cell>
          <cell r="AK15" t="str">
            <v xml:space="preserve">C1: En la retroalimentación al reporte del segundo trimestre radicada con el memorando 3-2019-21090 el 19 de julio de 2019 se solicitó realizar dos ajustes puntuales: 1. Registrar la información en la casilla de “beneficios obtenidos por la generación del producto y la ejecución de las actividades” teniendo en cuenta los “avances y logros en la generación del producto y la ejecución de actividades” 2. Vincular los “beneficios obtenidos” de manera diferenciada por mes de reporte de conformidad con los “avances y logros en la ejecución de actividades”. La Alta Consejería en el tercer trimestre no tuvo programación del indicador y por ello no registró ningún avance cualitativo. Por lo anterior, se califica el criterio como cumplido, pero se solicita revisar </v>
          </cell>
          <cell r="AL15" t="str">
            <v>Yuri Romina Galindo</v>
          </cell>
          <cell r="AM15" t="str">
            <v>Cumple</v>
          </cell>
          <cell r="AN15" t="str">
            <v>Deficiente</v>
          </cell>
          <cell r="AO15" t="str">
            <v>Indeterminado</v>
          </cell>
          <cell r="AP15" t="str">
            <v>Indeterminado</v>
          </cell>
          <cell r="AQ15" t="str">
            <v>Indeterminado</v>
          </cell>
          <cell r="AR15" t="str">
            <v>Indeterminado</v>
          </cell>
          <cell r="AS15" t="str">
            <v>Indeterminado</v>
          </cell>
          <cell r="AT15" t="str">
            <v>Indeterminado</v>
          </cell>
          <cell r="AU15" t="str">
            <v>Oportuna</v>
          </cell>
          <cell r="AV15" t="str">
            <v>C1: Cumple por vincular en sus reportes las observaciones realizadas por la OAP.
C2: El cumplimiento de la meta programada es deficiente*.
C4: Es indeterminado conocer si la información es suficiente entre los avances reportados y los beneficios obtenidos.
C5: Es indeterminado conocer si cumple con coherencia el reporte cualitativo frente a la descripción del indicador.
C6: Es indeterminado conocer si cumple con la relación lógica entre avance cualitativo y avance cuantitativo.
C8: Es indeterminado conocer si cumple relación directa entre avance cualitativo y las actividades establecidas para el indicador.
C9: Es indeterminado conocer si es decuada la consistencia entre fuentes de verificación, el avance cuantitativo y cualitativo.
C10: Se cumple con la oportunidad en los reportes de información.
*Se solicita inmediatamente se surta el Comité Distrital de Justicia Transicional reportar el avance cuantitativo, cualitativo y las evidencias del indicador para el mes de diciembre.
**Cuando se cuente con la información del mes de diciembre se ajustará la calificación de los criterios en la retroalimentación dado que a la fecha es indeterminado evaluar los criterios.</v>
          </cell>
          <cell r="AW15" t="str">
            <v>Yuri Romina Galindo</v>
          </cell>
        </row>
        <row r="16">
          <cell r="A16">
            <v>173</v>
          </cell>
          <cell r="B16" t="str">
            <v>Estrategias implementadas para la memoria, la paz y la reconciliación</v>
          </cell>
          <cell r="C16" t="str">
            <v>Número</v>
          </cell>
          <cell r="D16" t="str">
            <v>Suma</v>
          </cell>
          <cell r="E16" t="str">
            <v>Cumple</v>
          </cell>
          <cell r="F16" t="str">
            <v>Cumplido</v>
          </cell>
          <cell r="G16" t="str">
            <v>Cumplido</v>
          </cell>
          <cell r="H16" t="str">
            <v>Adecuado</v>
          </cell>
          <cell r="I16" t="str">
            <v>Coherente</v>
          </cell>
          <cell r="J16" t="str">
            <v>Concuerda</v>
          </cell>
          <cell r="K16" t="str">
            <v>Concuerda</v>
          </cell>
          <cell r="L16" t="str">
            <v>Relación directa</v>
          </cell>
          <cell r="M16" t="str">
            <v>Adecuado</v>
          </cell>
          <cell r="N16" t="str">
            <v>Oportuna</v>
          </cell>
          <cell r="O16" t="str">
            <v xml:space="preserve">Se subsanaron las observaciones </v>
          </cell>
          <cell r="P16" t="str">
            <v>Luisa Fernanda Ortiz y Yuri Galindo</v>
          </cell>
          <cell r="Q16" t="str">
            <v>Cumple</v>
          </cell>
          <cell r="R16" t="str">
            <v>Cumplido</v>
          </cell>
          <cell r="S16" t="str">
            <v>Adecuado</v>
          </cell>
          <cell r="T16" t="str">
            <v>Coherente</v>
          </cell>
          <cell r="U16" t="str">
            <v>Concuerda</v>
          </cell>
          <cell r="V16" t="str">
            <v>Indeterminado</v>
          </cell>
          <cell r="W16" t="str">
            <v>Relación directa</v>
          </cell>
          <cell r="X16" t="str">
            <v>No adecuado</v>
          </cell>
          <cell r="Y16" t="str">
            <v>Oportuna</v>
          </cell>
          <cell r="Z16"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AA16" t="str">
            <v>Yuri Galindo</v>
          </cell>
          <cell r="AB16" t="str">
            <v>No cumple</v>
          </cell>
          <cell r="AC16" t="str">
            <v>Cumplido</v>
          </cell>
          <cell r="AD16" t="str">
            <v>No adecuado</v>
          </cell>
          <cell r="AE16" t="str">
            <v>Indeterminado</v>
          </cell>
          <cell r="AF16" t="str">
            <v>Concuerda</v>
          </cell>
          <cell r="AG16" t="str">
            <v>No aplica</v>
          </cell>
          <cell r="AH16" t="str">
            <v>Indeterminado</v>
          </cell>
          <cell r="AI16" t="str">
            <v>No adecuado</v>
          </cell>
          <cell r="AJ16" t="str">
            <v>Oportuna</v>
          </cell>
          <cell r="AK16" t="str">
            <v>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no tuvo en cuenta la observación realizada en la retroalimentación dado que no subió los soportes para el mes de agosto. Por lo anterior, se califica el criterio como no cumplido.</v>
          </cell>
          <cell r="AL16" t="str">
            <v>Yuri Romina Galindo</v>
          </cell>
          <cell r="AM16" t="str">
            <v>Cumple</v>
          </cell>
          <cell r="AN16" t="str">
            <v>Cumplido</v>
          </cell>
          <cell r="AO16" t="str">
            <v>Adecuado</v>
          </cell>
          <cell r="AP16" t="str">
            <v>Coherente</v>
          </cell>
          <cell r="AQ16" t="str">
            <v>Concuerda</v>
          </cell>
          <cell r="AR16" t="str">
            <v>No aplica</v>
          </cell>
          <cell r="AS16" t="str">
            <v>Relación directa</v>
          </cell>
          <cell r="AT16" t="str">
            <v>Adecuado</v>
          </cell>
          <cell r="AU16" t="str">
            <v>Oportuna</v>
          </cell>
          <cell r="AV16" t="str">
            <v>C1: No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No cumple con la consistencia entre fuentes de verificación, el avance cuantitativo y cualitativo***.
C10: Se cumple con la oportunidad en los reportes de información.
*En todas las retroalimentaciones anteriores se ha señalado la necesidad de revisar las evidencias que se reportan y se persiste en el mes de diciembre con carpetas en blanco.
***Se aportaron las evidencias de ejecución del indicador del mes de noviembre y en particular el documento de consolidación de acciones para la implementación de las estrategias de memoria, paz y reconciliación del cuatrienio.</v>
          </cell>
          <cell r="AW16" t="str">
            <v>Yuri Romina Galindo</v>
          </cell>
        </row>
        <row r="17">
          <cell r="A17">
            <v>174</v>
          </cell>
          <cell r="B17" t="str">
            <v>Localidades beneficiadas con productos educativos y culturales en materia de memoria, paz y reconciliación</v>
          </cell>
          <cell r="C17" t="str">
            <v>Número</v>
          </cell>
          <cell r="D17" t="str">
            <v>Suma</v>
          </cell>
          <cell r="E17" t="str">
            <v>Cumple</v>
          </cell>
          <cell r="F17" t="str">
            <v>No programó</v>
          </cell>
          <cell r="G17" t="str">
            <v>Cumplido</v>
          </cell>
          <cell r="H17" t="str">
            <v>No aplica</v>
          </cell>
          <cell r="I17" t="str">
            <v>No aplica</v>
          </cell>
          <cell r="J17" t="str">
            <v>No aplica</v>
          </cell>
          <cell r="K17" t="str">
            <v>No aplica</v>
          </cell>
          <cell r="L17" t="str">
            <v>No aplica</v>
          </cell>
          <cell r="M17" t="str">
            <v>No aplica</v>
          </cell>
          <cell r="N17" t="str">
            <v>No oportuna</v>
          </cell>
          <cell r="O17" t="str">
            <v>N/A</v>
          </cell>
          <cell r="P17" t="str">
            <v>Luisa Fernanda Ortiz y Yuri Galindo</v>
          </cell>
          <cell r="Q17" t="str">
            <v>Cumple</v>
          </cell>
          <cell r="R17" t="str">
            <v>Cumplido</v>
          </cell>
          <cell r="S17" t="str">
            <v>Adecuado</v>
          </cell>
          <cell r="T17" t="str">
            <v>Coherente</v>
          </cell>
          <cell r="U17" t="str">
            <v>Concuerda</v>
          </cell>
          <cell r="V17" t="str">
            <v>Indeterminado</v>
          </cell>
          <cell r="W17" t="str">
            <v>Relación directa</v>
          </cell>
          <cell r="X17" t="str">
            <v>No adecuado</v>
          </cell>
          <cell r="Y17" t="str">
            <v>Oportuna</v>
          </cell>
          <cell r="Z17"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AA17" t="str">
            <v>Yuri Galindo</v>
          </cell>
          <cell r="AB17" t="str">
            <v>No cumple</v>
          </cell>
          <cell r="AC17" t="str">
            <v>Cumplido</v>
          </cell>
          <cell r="AD17" t="str">
            <v>No adecuado</v>
          </cell>
          <cell r="AE17" t="str">
            <v>Indeterminado</v>
          </cell>
          <cell r="AF17" t="str">
            <v>Concuerda</v>
          </cell>
          <cell r="AG17" t="str">
            <v>No aplica</v>
          </cell>
          <cell r="AH17" t="str">
            <v>Indeterminado</v>
          </cell>
          <cell r="AI17" t="str">
            <v>No adecuado</v>
          </cell>
          <cell r="AJ17" t="str">
            <v>Oportuna</v>
          </cell>
          <cell r="AK17" t="str">
            <v xml:space="preserve">C1: En la retroalimentación al reporte del segundo trimestre radicada con el memorando 3-2019-21090 el 19 de julio de 2019 se solicitó realizar una revisión de los soportes cargados en el repositorio dado que se adjuntaban carpetas en blanco. La Alta Consejería en el tercer trimestre no tuvo en cuenta la observación realizada en la retroalimentación dado que no subió los soportes para el mes de septiembre. Por lo anterior, se califica el criterio como no cumplido. 
</v>
          </cell>
          <cell r="AL17" t="str">
            <v>Yuri Romina Galindo</v>
          </cell>
          <cell r="AM17" t="str">
            <v>Cumple</v>
          </cell>
          <cell r="AN17" t="str">
            <v>Cumplido</v>
          </cell>
          <cell r="AO17" t="str">
            <v>Adecuado</v>
          </cell>
          <cell r="AP17" t="str">
            <v>Coherente</v>
          </cell>
          <cell r="AQ17" t="str">
            <v>Concuerda</v>
          </cell>
          <cell r="AR17" t="str">
            <v>No aplica</v>
          </cell>
          <cell r="AS17" t="str">
            <v>Relación directa</v>
          </cell>
          <cell r="AT17" t="str">
            <v>Adecuado</v>
          </cell>
          <cell r="AU17" t="str">
            <v>Oportuna</v>
          </cell>
          <cell r="AV17" t="str">
            <v>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17" t="str">
            <v>Yuri Romina Galindo</v>
          </cell>
        </row>
        <row r="18">
          <cell r="A18" t="str">
            <v>174A</v>
          </cell>
          <cell r="B18" t="str">
            <v>Porcentaje de garantías cumplidas</v>
          </cell>
          <cell r="C18" t="str">
            <v>Porcentaje</v>
          </cell>
          <cell r="D18" t="str">
            <v>Constante</v>
          </cell>
          <cell r="E18" t="str">
            <v>Cumple</v>
          </cell>
          <cell r="F18" t="str">
            <v>Cumplido</v>
          </cell>
          <cell r="G18" t="str">
            <v>Cumplido</v>
          </cell>
          <cell r="H18" t="str">
            <v>Adecuado</v>
          </cell>
          <cell r="I18" t="str">
            <v>Coherente</v>
          </cell>
          <cell r="J18" t="str">
            <v>Concuerda</v>
          </cell>
          <cell r="K18" t="str">
            <v>Concuerda</v>
          </cell>
          <cell r="L18" t="str">
            <v>Relación directa</v>
          </cell>
          <cell r="M18" t="str">
            <v>No adecuado</v>
          </cell>
          <cell r="N18" t="str">
            <v>Oportuna</v>
          </cell>
          <cell r="O18" t="str">
            <v>C4- Dentro del reporte del trimestre solo se registra avance cualitativo para el mes de marzo, no se registra avance, ni logros, ni análisis del indicador para los meses de enero y febrero.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garantías e incentivos cumplidos, las actividades realizadas y se describan logros. No se describió, ni se registró el número de garantías e incentivos pactados 
C7- No se puede determinar el criterio. 
C8- No se puede determinar el criterio puesto que no se registra información relacionada al avance cualitativo
C9- No se cargaron evidencias que soporten el cumplimiento registrado para el trimestre. Para el cargue de estas evidencias hay un plazo límite hasta el 22 de abril de 2019, en caso de no realizar el ajuste, el cumplimiento no se tendrá en cuenta, puesto que no se relaciona la evidencia que soporte ese avance. 
Se subsanó parcialmente porque no se subieron las evidencias requeridas.</v>
          </cell>
          <cell r="P18" t="str">
            <v>Luisa Fernanda Ortiz y Yuri Galindo</v>
          </cell>
          <cell r="Q18" t="str">
            <v>Cumple</v>
          </cell>
          <cell r="R18" t="str">
            <v>Cumplido</v>
          </cell>
          <cell r="S18" t="str">
            <v>No adecuado</v>
          </cell>
          <cell r="T18" t="str">
            <v>Coherente</v>
          </cell>
          <cell r="U18" t="str">
            <v>Difiere</v>
          </cell>
          <cell r="V18" t="str">
            <v>Concuerda</v>
          </cell>
          <cell r="W18" t="str">
            <v>Relación directa</v>
          </cell>
          <cell r="X18" t="str">
            <v>Adecuado</v>
          </cell>
          <cell r="Y18" t="str">
            <v>Oportuna</v>
          </cell>
          <cell r="Z18" t="str">
            <v xml:space="preserve">Se deben ampliar los avances y logros en la generación del producto y la ejecución de las actividades dado que al relacionar que se expidió la certificación de pago reconociendo las sesiones que se desarrollaron en un determinado mes para entregar apoyos no es claro a partir de cuales subcomités distritales surgieron los reconocimientos. _x000D_
_x000D_
Además, se debe ampliar los beneficios obtenidos por la generación del producto y la ejecución de las actividades para cada uno de los meses.  _x000D_
  </v>
          </cell>
          <cell r="AA18" t="str">
            <v>Yuri Galindo</v>
          </cell>
          <cell r="AB18" t="str">
            <v>Cumple</v>
          </cell>
          <cell r="AC18" t="str">
            <v>Cumplido</v>
          </cell>
          <cell r="AD18" t="str">
            <v>Adecuado</v>
          </cell>
          <cell r="AE18" t="str">
            <v>Coherente</v>
          </cell>
          <cell r="AF18" t="str">
            <v>Concuerda</v>
          </cell>
          <cell r="AG18" t="str">
            <v>No aplica</v>
          </cell>
          <cell r="AH18" t="str">
            <v>Relación directa</v>
          </cell>
          <cell r="AI18" t="str">
            <v>Adecuado</v>
          </cell>
          <cell r="AJ18" t="str">
            <v>Oportuna</v>
          </cell>
          <cell r="AK18" t="str">
            <v xml:space="preserve">C1: En la retroalimentación al reporte del segundo trimestre radicada con el memorando 3-2019-21090 el 19 de julio de 2019 se solicitó realizar dos ajustes puntuales: 1. Ampliar la información registrada en la casilla de “avances y logros en la generación del producto y la ejecución de las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dado que no realizó los ajustes pertinentes a la “información básica del indicador” y si tuvo en cuenta la segunda observación frente al reporte. Por lo anterior, se califica el criterio como cumplido, pero se reitera ajustar las casillas de “actividades” e “impactos esperados” del indicador. </v>
          </cell>
          <cell r="AL18" t="str">
            <v>Yuri Romina Galindo</v>
          </cell>
          <cell r="AM18" t="str">
            <v>Cumple</v>
          </cell>
          <cell r="AN18" t="str">
            <v>Cumplido</v>
          </cell>
          <cell r="AO18" t="str">
            <v>Adecuado</v>
          </cell>
          <cell r="AP18" t="str">
            <v>Coherente</v>
          </cell>
          <cell r="AQ18" t="str">
            <v>Concuerda</v>
          </cell>
          <cell r="AR18" t="str">
            <v>Concuerda</v>
          </cell>
          <cell r="AS18" t="str">
            <v>Relación directa</v>
          </cell>
          <cell r="AT18" t="str">
            <v>Adecuado</v>
          </cell>
          <cell r="AU18" t="str">
            <v>Oportuna</v>
          </cell>
          <cell r="AV18" t="str">
            <v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No cumple con la consistencia entre fuentes de verificación, el avance cuantitativo y cualitativo*.
C10: Se cumple con la oportunidad en los reportes de información.
*Se ajustó el reporte de ejecución del mes de noviembre cuya sumatoria agrega (496) garantías pagadas. </v>
          </cell>
          <cell r="AW18" t="str">
            <v>Yuri Romina Galindo</v>
          </cell>
        </row>
        <row r="19">
          <cell r="A19" t="str">
            <v>174B</v>
          </cell>
          <cell r="B19" t="str">
            <v>Porcentaje de avance en la mejora del Sistema de Información de seguimiento al Plan de Acción Distrital</v>
          </cell>
          <cell r="C19" t="str">
            <v>Porcentaje</v>
          </cell>
          <cell r="D19" t="str">
            <v>Creciente</v>
          </cell>
          <cell r="E19" t="str">
            <v>Cumple</v>
          </cell>
          <cell r="F19" t="str">
            <v>Cumplido</v>
          </cell>
          <cell r="G19" t="str">
            <v>Cumplido</v>
          </cell>
          <cell r="H19" t="str">
            <v>Adecuado</v>
          </cell>
          <cell r="I19" t="str">
            <v>Coherente</v>
          </cell>
          <cell r="J19" t="str">
            <v>Concuerda</v>
          </cell>
          <cell r="K19" t="str">
            <v>Concuerda</v>
          </cell>
          <cell r="L19" t="str">
            <v>Relación directa</v>
          </cell>
          <cell r="M19" t="str">
            <v>No adecuado</v>
          </cell>
          <cell r="N19" t="str">
            <v>Oportuna</v>
          </cell>
          <cell r="O19" t="str">
            <v>C4- Dentro del reporte del trimestre solo se registra avance cualitativo para el mes de marzo, no se registra avance, ni logros, ni análisis del indicador para los meses de enero y febrero.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indiquen las fases, las actividades realizadas y se describan logros. No se describió el número de fases, ni las fases programadas para el mes de enero y febrero. 
C7- No se puede determinar el criterio. 
C8- No se puede determinar el criterio puesto que no se registra información relacionada al avance cualitativo
C9- No se cargaron evidencias que soporten el cumplimiento registrado para el mes de enero y febrero. Para el cargue de estas evidencias hay un plazo límite hasta el 22 de abril de 2019, en caso de no realizar el ajuste, el cumplimiento no se tendrá en cuenta, puesto que no se relaciona la evidencia que soporte ese avance correpondiente a la sumatoria de fases implementadas. 
Se subsanó parcialmente porque no subieron las evidencias requeridas.</v>
          </cell>
          <cell r="P19" t="str">
            <v>Luisa Fernanda Ortiz y Yuri Galindo</v>
          </cell>
          <cell r="Q19" t="str">
            <v>Cumple</v>
          </cell>
          <cell r="R19" t="str">
            <v>Cumplido</v>
          </cell>
          <cell r="S19" t="str">
            <v>No adecuado</v>
          </cell>
          <cell r="T19" t="str">
            <v>Coherente</v>
          </cell>
          <cell r="U19" t="str">
            <v>Difiere</v>
          </cell>
          <cell r="V19" t="str">
            <v>Difiere</v>
          </cell>
          <cell r="W19" t="str">
            <v>Relación directa</v>
          </cell>
          <cell r="X19" t="str">
            <v>No adecuado</v>
          </cell>
          <cell r="Y19" t="str">
            <v>Oportuna</v>
          </cell>
          <cell r="Z19" t="str">
            <v>Según la programación del indicador para los meses de abril, mayo y junio se debían ejecutar hitos que dieran cuenta de la mejora del Sistema de Información de Seguimiento al Plan de Acción Distrital y según lo reportado en la ficha se observa que para el mes de abril se ejecutaron cuatro hitos equivalentes al 10.2%, para el mes de mayo se desarrollaron dos hitos equivalentes al 7.4% y para el mes de junio no se ejecutaron hitos, sino que se mantiene la ejecución hasta el mes de mayo. Por lo anterior, no se debe reportar ejecución en la magnitud del mes de junio, se deben relacionar únicamente las actividades que se ejecutaron para el indicador en el mes de junio y también diligenciar la casilla de retrasos o dificultades en la generación del producto que no les permitió lograr la meta propuesta para el mes.  
Además, se deben diferenciar los beneficios registrados mensualmente teniendo en cuenta que la implementación porcentual varia mes a mes a través de la ejecución de hitos.</v>
          </cell>
          <cell r="AA19" t="str">
            <v>Yuri Galindo</v>
          </cell>
          <cell r="AB19" t="str">
            <v>Cumple</v>
          </cell>
          <cell r="AC19" t="str">
            <v>Cumplido</v>
          </cell>
          <cell r="AD19" t="str">
            <v>No adecuado</v>
          </cell>
          <cell r="AE19" t="str">
            <v>Coherente</v>
          </cell>
          <cell r="AF19" t="str">
            <v>Concuerda</v>
          </cell>
          <cell r="AG19" t="str">
            <v>No aplica</v>
          </cell>
          <cell r="AH19" t="str">
            <v>Relación directa</v>
          </cell>
          <cell r="AI19" t="str">
            <v>No adecuado</v>
          </cell>
          <cell r="AJ19" t="str">
            <v>Oportuna</v>
          </cell>
          <cell r="AK19" t="str">
            <v xml:space="preserve">C1: En la retroalimentación al reporte del segundo trimestre radicada con el memorando 3-2019-21090 el 19 de julio de 2019 se solicitó realizar un ajuste puntual: 1. Diferenciar los beneficios registrados mensualmente teniendo en cuenta que la implementación porcentual varia mes a mes a través de la ejecución de hitos teniendo en cuenta la información registrada en la casilla de “avances y logros en la generación del producto y la ejecución de las actividades”. La Alta Consejería en el tercer trimestre no tuvo en cuenta la observación realizada en la retroalimentación dado que no realizó la diferenciación de beneficios mensualmente. Por lo anterior, se califica el criterio como no cumplido y se reitera ajustar la casilla de “impactos esperados” del indicador. </v>
          </cell>
          <cell r="AL19" t="str">
            <v>Yuri Romina Galindo</v>
          </cell>
          <cell r="AM19" t="str">
            <v>Cumple</v>
          </cell>
          <cell r="AN19" t="str">
            <v>Cumplido</v>
          </cell>
          <cell r="AO19" t="str">
            <v>Adecuado</v>
          </cell>
          <cell r="AP19" t="str">
            <v>Coherente</v>
          </cell>
          <cell r="AQ19" t="str">
            <v>Concuerda</v>
          </cell>
          <cell r="AR19" t="str">
            <v>No aplica</v>
          </cell>
          <cell r="AS19" t="str">
            <v>Relación directa</v>
          </cell>
          <cell r="AT19" t="str">
            <v>Adecuado</v>
          </cell>
          <cell r="AU19" t="str">
            <v>Oportuna</v>
          </cell>
          <cell r="AV19" t="str">
            <v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avance en la mejora del Sistema de Información de seguimiento al Plan de Acción Distrital del mes de diciembre inmediatamente se cuente con la información.  </v>
          </cell>
          <cell r="AW19" t="str">
            <v>Yuri Romina Galindo</v>
          </cell>
        </row>
        <row r="20">
          <cell r="A20" t="str">
            <v>174C</v>
          </cell>
          <cell r="B20" t="str">
            <v>Porcentaje de entidades del SDARIV con metas vigentes en el PAD con mecanismos de acreditación en el RUV implementados</v>
          </cell>
          <cell r="C20" t="str">
            <v>Porcentaje</v>
          </cell>
          <cell r="D20" t="str">
            <v>Constante</v>
          </cell>
          <cell r="E20" t="str">
            <v>Cumple</v>
          </cell>
          <cell r="F20" t="str">
            <v>Cumplido</v>
          </cell>
          <cell r="G20" t="str">
            <v>Cumplido</v>
          </cell>
          <cell r="H20" t="str">
            <v>Adecuado</v>
          </cell>
          <cell r="I20" t="str">
            <v>Coherente</v>
          </cell>
          <cell r="J20" t="str">
            <v>Concuerda</v>
          </cell>
          <cell r="K20" t="str">
            <v>No aplica</v>
          </cell>
          <cell r="L20" t="str">
            <v>Relación directa</v>
          </cell>
          <cell r="M20" t="str">
            <v>No adecuado</v>
          </cell>
          <cell r="N20" t="str">
            <v>Oportuna</v>
          </cell>
          <cell r="O20" t="str">
            <v>C4- Dentro del reporte del trimestre solo se registra avance cualitativo para el mes de marzo,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entidades, las actividades realizadas y se describan logros. No se describió el número de entidades del SDARIV con metas vigentes en el PAD. 
C7- No se puede determinar el criterio.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correpondiente a las entidades del SDARIV con metas vigentes en el PAD con mecanismos de acreditación en el RUV implementados. 
Se subsanó parcialmente porque no se subieron las evidencias requeridas.</v>
          </cell>
          <cell r="P20" t="str">
            <v>Luisa Fernanda Ortiz y Yuri Galindo</v>
          </cell>
          <cell r="Q20" t="str">
            <v>Cumple</v>
          </cell>
          <cell r="R20" t="str">
            <v>Cumplido</v>
          </cell>
          <cell r="S20" t="str">
            <v>No adecuado</v>
          </cell>
          <cell r="T20" t="str">
            <v>Coherente</v>
          </cell>
          <cell r="U20" t="str">
            <v>Concuerda</v>
          </cell>
          <cell r="V20" t="str">
            <v>Indeterminado</v>
          </cell>
          <cell r="W20" t="str">
            <v>Relación directa</v>
          </cell>
          <cell r="X20" t="str">
            <v>Adecuado</v>
          </cell>
          <cell r="Y20" t="str">
            <v>Oportuna</v>
          </cell>
          <cell r="Z20" t="str">
            <v>Se deben ampliar los avances y logros en la generación del producto y la ejecución de las actividades dado que al relacionar que se gestionaron usuarios nuevos en un determinado mes no se indica para qué o con qué propósito. Además, se debe ampliar los beneficios obtenidos por la generación del producto y la ejecución de las actividades para cada uno de los meses.</v>
          </cell>
          <cell r="AA20" t="str">
            <v>Yuri Galindo</v>
          </cell>
          <cell r="AB20" t="str">
            <v>No cumple</v>
          </cell>
          <cell r="AC20" t="str">
            <v>Cumplido</v>
          </cell>
          <cell r="AD20" t="str">
            <v>No adecuado</v>
          </cell>
          <cell r="AE20" t="str">
            <v>Indeterminado</v>
          </cell>
          <cell r="AF20" t="str">
            <v>Concuerda</v>
          </cell>
          <cell r="AG20" t="str">
            <v>No aplica</v>
          </cell>
          <cell r="AH20" t="str">
            <v>Relación directa</v>
          </cell>
          <cell r="AI20" t="str">
            <v>Adecuado</v>
          </cell>
          <cell r="AJ20" t="str">
            <v>Oportuna</v>
          </cell>
          <cell r="AK20" t="str">
            <v>C1: En la retroalimentación al reporte del segundo trimestre radicada con el memorando 3-2019-21090 el 19 de julio de 2019 se solicitó realizar dos ajustes puntuales: 1. Ampliar la información registrada en la casilla de “avances y logros en la generación del producto y la ejecución de las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no tuvo en cuenta la primera observación realizada en la retroalimentación y tuvo en cuenta la segunda observación parcialmente frente al reporte. Por lo anterior, se califica el criterio como no cumplido, y se reitera ajustar las casillas de “avances” e “impactos esperados” del indicador.</v>
          </cell>
          <cell r="AL20" t="str">
            <v>Yuri Romina Galindo</v>
          </cell>
          <cell r="AM20" t="str">
            <v>Cumple</v>
          </cell>
          <cell r="AN20" t="str">
            <v>Cumplido</v>
          </cell>
          <cell r="AO20" t="str">
            <v>Adecuado</v>
          </cell>
          <cell r="AP20" t="str">
            <v>Coherente</v>
          </cell>
          <cell r="AQ20" t="str">
            <v>Concuerda</v>
          </cell>
          <cell r="AR20" t="str">
            <v>Concuerda</v>
          </cell>
          <cell r="AS20" t="str">
            <v>Relación directa</v>
          </cell>
          <cell r="AT20" t="str">
            <v>Adecuado</v>
          </cell>
          <cell r="AU20" t="str">
            <v>Oportuna</v>
          </cell>
          <cell r="AV20" t="str">
            <v xml:space="preserve">C1: Cumple el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solicita reportar el avance en el indicador para el mes de diciembre inmediatamente se cuente con la información.  </v>
          </cell>
          <cell r="AW20" t="str">
            <v>Yuri Romina Galindo</v>
          </cell>
        </row>
        <row r="21">
          <cell r="A21" t="str">
            <v>174D</v>
          </cell>
          <cell r="B21" t="str">
            <v>Porcentaje de entidades acompañadas con asistencia técnica para la publicación de información de bienes, servicios y beneficios  en el SIGO</v>
          </cell>
          <cell r="C21" t="str">
            <v>Porcentaje</v>
          </cell>
          <cell r="D21" t="str">
            <v>Constante</v>
          </cell>
          <cell r="E21" t="str">
            <v>Cumple</v>
          </cell>
          <cell r="F21" t="str">
            <v>Cumplido</v>
          </cell>
          <cell r="G21" t="str">
            <v>Cumplido</v>
          </cell>
          <cell r="H21" t="str">
            <v>Adecuado</v>
          </cell>
          <cell r="I21" t="str">
            <v>Coherente</v>
          </cell>
          <cell r="J21" t="str">
            <v>Concuerda</v>
          </cell>
          <cell r="K21" t="str">
            <v>Concuerda</v>
          </cell>
          <cell r="L21" t="str">
            <v>Relación directa</v>
          </cell>
          <cell r="M21" t="str">
            <v>No adecuado</v>
          </cell>
          <cell r="N21" t="str">
            <v>Oportuna</v>
          </cell>
          <cell r="O21" t="str">
            <v xml:space="preserve">C4- Dentro del reporte del trimestre solo se registra avance cualitativo para el mes de marzo,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entidades, las actividades realizadas y se describan logros. No se describió el número de solicitudes allegadas. 
C7- No se puede determinar el criterio.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Se subsanó parcialmente porque no subieron las respectivas evidencias. </v>
          </cell>
          <cell r="P21" t="str">
            <v>Luisa Fernanda Ortiz y Yuri Galindo</v>
          </cell>
          <cell r="Q21" t="str">
            <v>Cumple</v>
          </cell>
          <cell r="R21" t="str">
            <v>Cumplido</v>
          </cell>
          <cell r="S21" t="str">
            <v>No adecuado</v>
          </cell>
          <cell r="T21" t="str">
            <v>Coherente</v>
          </cell>
          <cell r="U21" t="str">
            <v>Concuerda</v>
          </cell>
          <cell r="V21" t="str">
            <v>Indeterminado</v>
          </cell>
          <cell r="W21" t="str">
            <v>Relación directa</v>
          </cell>
          <cell r="X21" t="str">
            <v>Adecuado</v>
          </cell>
          <cell r="Y21" t="str">
            <v>Oportuna</v>
          </cell>
          <cell r="Z21" t="str">
            <v xml:space="preserve">Se deben registrar los beneficios obtenidos a través de las asistencias técnicas brindadas en temas de la plataforma SIGO. Por otra parte, se les sugiere respetuosamente revisar la redacción y la ortografía del reporte de este indicador.   </v>
          </cell>
          <cell r="AA21" t="str">
            <v>Yuri Galindo</v>
          </cell>
          <cell r="AB21" t="str">
            <v>Cumple</v>
          </cell>
          <cell r="AC21" t="str">
            <v>Cumplido</v>
          </cell>
          <cell r="AD21" t="str">
            <v>No aplica</v>
          </cell>
          <cell r="AE21" t="str">
            <v>No aplica</v>
          </cell>
          <cell r="AF21" t="str">
            <v>No aplica</v>
          </cell>
          <cell r="AG21" t="str">
            <v>No aplica</v>
          </cell>
          <cell r="AH21" t="str">
            <v>No aplica</v>
          </cell>
          <cell r="AI21" t="str">
            <v>No aplica</v>
          </cell>
          <cell r="AJ21" t="str">
            <v>Oportuna</v>
          </cell>
          <cell r="AK21" t="str">
            <v>Se dio cumplimiento al indicador en el periodo conforme la meta programada y ejecutada en los meses de mayo y junio de la presente vigencia.</v>
          </cell>
          <cell r="AL21" t="str">
            <v>Yuri Romina Galindo</v>
          </cell>
          <cell r="AM21" t="str">
            <v>Cumple</v>
          </cell>
          <cell r="AN21" t="str">
            <v>Cumplido</v>
          </cell>
          <cell r="AO21" t="str">
            <v>No aplica</v>
          </cell>
          <cell r="AP21" t="str">
            <v>No aplica</v>
          </cell>
          <cell r="AQ21" t="str">
            <v>No aplica</v>
          </cell>
          <cell r="AR21" t="str">
            <v>No aplica</v>
          </cell>
          <cell r="AS21" t="str">
            <v>No aplica</v>
          </cell>
          <cell r="AT21" t="str">
            <v>Indeterminado</v>
          </cell>
          <cell r="AU21" t="str">
            <v>Oportuna</v>
          </cell>
          <cell r="AV21" t="str">
            <v>C1: Cumple por vincular en sus reportes las observaciones realizadas por la OAP.
C2: Cumple con la meta programada.
C10: Se cumple con la oportunidad en los reportes de información.
*Se solicita inmediatamente se cuente con la información de las entidades acompañadas reportar el avance cuantitativo, cualitativo y las evidencias del indicador para el mes de diciembre.</v>
          </cell>
          <cell r="AW21" t="str">
            <v>Yuri Romina Galindo</v>
          </cell>
        </row>
        <row r="22">
          <cell r="A22" t="str">
            <v>174E</v>
          </cell>
          <cell r="B22" t="str">
            <v>Porcentaje de personas evaluadas con los criterios implementados para el otorgamiento de ayuda humanitaria inmediata</v>
          </cell>
          <cell r="C22" t="str">
            <v>Porcentaje</v>
          </cell>
          <cell r="D22" t="str">
            <v>Constante</v>
          </cell>
          <cell r="E22" t="str">
            <v>Cumple</v>
          </cell>
          <cell r="F22" t="str">
            <v>Cumplido</v>
          </cell>
          <cell r="G22" t="str">
            <v>Cumplido</v>
          </cell>
          <cell r="H22" t="str">
            <v>Adecuado</v>
          </cell>
          <cell r="I22" t="str">
            <v>Coherente</v>
          </cell>
          <cell r="J22" t="str">
            <v>Concuerda</v>
          </cell>
          <cell r="K22" t="str">
            <v>Concuerda</v>
          </cell>
          <cell r="L22" t="str">
            <v>Relación directa</v>
          </cell>
          <cell r="M22" t="str">
            <v>No adecuado</v>
          </cell>
          <cell r="N22" t="str">
            <v>Oportuna</v>
          </cell>
          <cell r="O22" t="str">
            <v xml:space="preserve">C4- Dentro del reporte del trimestre no se registra avance cualitativo,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personas, las actividades realizadas y se describan logros.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Se subsanó parcialmente porque no subieron evidencias. </v>
          </cell>
          <cell r="P22" t="str">
            <v>Luisa Fernanda Ortiz y Yuri Galindo</v>
          </cell>
          <cell r="Q22" t="str">
            <v>Cumple</v>
          </cell>
          <cell r="R22" t="str">
            <v>Cumplido</v>
          </cell>
          <cell r="S22" t="str">
            <v>No adecuado</v>
          </cell>
          <cell r="T22" t="str">
            <v>Coherente</v>
          </cell>
          <cell r="U22" t="str">
            <v>Difiere</v>
          </cell>
          <cell r="V22" t="str">
            <v>Indeterminado</v>
          </cell>
          <cell r="W22" t="str">
            <v>Relación directa</v>
          </cell>
          <cell r="X22" t="str">
            <v>No adecuado</v>
          </cell>
          <cell r="Y22" t="str">
            <v>Oportuna</v>
          </cell>
          <cell r="Z22" t="str">
            <v xml:space="preserve">Se deben ampliar los avances y logros en la generación del producto y la ejecución de las actividades dado que al relacionar que se evaluaron un determinado número de personas por mes no se indica para qué, con qué propósito y cómo se distribuyen las ayudas humanitarias inmediatas. _x000D_
_x000D_
Además, se debe ampliar los beneficios obtenidos por la generación del producto y la ejecución de las actividades para cada uno de los meses. _x000D_
_x000D_
Para el mes de abril se deben organizar las evidencias que dan cuenta de la ejecución del indicador conforme se tiene para el mes de mayo y en el mes de junio no hay evidencias en las carpetas pues se encuentran en blanco. Por lo anterior se deben organizar y subir todas las evidencias para los dos meses en mención.  _x000D_
</v>
          </cell>
          <cell r="AA22" t="str">
            <v>Yuri Galindo</v>
          </cell>
          <cell r="AB22" t="str">
            <v>Cumple</v>
          </cell>
          <cell r="AC22" t="str">
            <v>Cumplido</v>
          </cell>
          <cell r="AD22" t="str">
            <v>Adecuado</v>
          </cell>
          <cell r="AE22" t="str">
            <v>Coherente</v>
          </cell>
          <cell r="AF22" t="str">
            <v>Concuerda</v>
          </cell>
          <cell r="AG22" t="str">
            <v>No aplica</v>
          </cell>
          <cell r="AH22" t="str">
            <v>Relación directa</v>
          </cell>
          <cell r="AI22" t="str">
            <v>Adecuado</v>
          </cell>
          <cell r="AJ22" t="str">
            <v>Oportuna</v>
          </cell>
          <cell r="AK22" t="str">
            <v>C1: En la retroalimentación al reporte del segundo trimestre radicada con el memorando 3-2019-21090 el 19 de julio de 2019 se solicitó realizar tres ajustes puntuales: 1. Actualizar la casilla de “avances y logros” teniendo en cuenta la “descripción del indicador” y los “impactos esperados”. 2. Vincular los “beneficios obtenidos” de manera diferenciada por mes de reporte de conformidad con los “avances y logros en la ejecución de actividades”.  3. Organizar las evidencias que dan cuenta de la ejecución del indicador por mes de ejecución. La Alta Consejería en el tercer trimestre tuvo en cuenta las tres observaciones realizadas en la retroalimentación. Por lo anterior, se califica el criterio como cumplido, pero se invita a fortalecer lo registrado en la casilla de “impactos esperados” diferenciándolos por mes de reporte del indicador.</v>
          </cell>
          <cell r="AL22" t="str">
            <v>Yuri Romina Galindo</v>
          </cell>
          <cell r="AM22" t="str">
            <v>Cumple</v>
          </cell>
          <cell r="AN22" t="str">
            <v>Cumplido</v>
          </cell>
          <cell r="AO22" t="str">
            <v>Adecuado</v>
          </cell>
          <cell r="AP22" t="str">
            <v>Coherente</v>
          </cell>
          <cell r="AQ22" t="str">
            <v>Concuerda</v>
          </cell>
          <cell r="AR22" t="str">
            <v>Concuerda</v>
          </cell>
          <cell r="AS22" t="str">
            <v>Relación directa</v>
          </cell>
          <cell r="AT22" t="str">
            <v>Adecuado</v>
          </cell>
          <cell r="AU22" t="str">
            <v>Oportuna</v>
          </cell>
          <cell r="AV22" t="str">
            <v xml:space="preserve">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C7: Cumple con articulación entre los retrasos y el reporte del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aportaron las evidencias del mes de noviembre y se queda a la espera de las evidencias del mes de diciembre para que se aporten en cuanto se tengan.
</v>
          </cell>
          <cell r="AW22" t="str">
            <v>Yuri Romina Galindo</v>
          </cell>
        </row>
        <row r="23">
          <cell r="A23" t="str">
            <v>PAAC_06F</v>
          </cell>
          <cell r="B23" t="str">
            <v>Informe Mensual de Revisión de Riesgos de Corrupción</v>
          </cell>
          <cell r="C23" t="str">
            <v>Número</v>
          </cell>
          <cell r="D23" t="str">
            <v>Suma</v>
          </cell>
          <cell r="E23" t="str">
            <v>Cumple</v>
          </cell>
          <cell r="F23" t="str">
            <v>Cumplido</v>
          </cell>
          <cell r="G23" t="str">
            <v>Cumplido</v>
          </cell>
          <cell r="H23" t="str">
            <v>Adecuado</v>
          </cell>
          <cell r="I23" t="str">
            <v>Coherente</v>
          </cell>
          <cell r="J23" t="str">
            <v>Concuerda</v>
          </cell>
          <cell r="K23" t="str">
            <v>Concuerda</v>
          </cell>
          <cell r="L23" t="str">
            <v>Relación directa</v>
          </cell>
          <cell r="M23" t="str">
            <v>Adecuado</v>
          </cell>
          <cell r="N23" t="str">
            <v>Oportuna</v>
          </cell>
          <cell r="O23" t="str">
            <v>C4- Para el mes de marzo se programo una meta a ejecutar, sin embargo no se incluye avance cualitativo, ni dificultades. Para los beneficios relacionados, se recomienda describir el impácto que genere el cumplimiento del indicador. 
C6- El avance cuantitativo es diferente al avance cualitativo. Se debe registrar el avance cualitativo para el mes de marzo. Se recomienda revisar el avance cuantitativo registrado pues se digitó 100 lo que da un cumplimiento del 1000%.  
Se subsanó.</v>
          </cell>
          <cell r="P23" t="str">
            <v>Luisa Fernanda Ortiz y Yuri Galindo</v>
          </cell>
          <cell r="Q23" t="str">
            <v>Cumple</v>
          </cell>
          <cell r="R23" t="str">
            <v>Cumplido</v>
          </cell>
          <cell r="S23" t="str">
            <v>No adecuado</v>
          </cell>
          <cell r="T23" t="str">
            <v>Coherente</v>
          </cell>
          <cell r="U23" t="str">
            <v>Concuerda</v>
          </cell>
          <cell r="V23" t="str">
            <v>Indeterminado</v>
          </cell>
          <cell r="W23" t="str">
            <v>Relación directa</v>
          </cell>
          <cell r="X23" t="str">
            <v>Adecuado</v>
          </cell>
          <cell r="Y23" t="str">
            <v>Oportuna</v>
          </cell>
          <cell r="Z23" t="str">
            <v>Se deben registrar los beneficios obtenidos a través de la consolidación del informe mensual de riesgos de corrupción. Por otra parte, se les sugiere respetuosamente revisar la redacción y la ortografía del reporte de este indicador.</v>
          </cell>
          <cell r="AA23" t="str">
            <v>Yuri Galindo</v>
          </cell>
          <cell r="AB23" t="str">
            <v>Cumple</v>
          </cell>
          <cell r="AC23" t="str">
            <v>Cumplido</v>
          </cell>
          <cell r="AD23" t="str">
            <v>Adecuado</v>
          </cell>
          <cell r="AE23" t="str">
            <v>Coherente</v>
          </cell>
          <cell r="AF23" t="str">
            <v>Concuerda</v>
          </cell>
          <cell r="AG23" t="str">
            <v>No aplica</v>
          </cell>
          <cell r="AH23" t="str">
            <v>Relación directa</v>
          </cell>
          <cell r="AI23" t="str">
            <v>Adecuado</v>
          </cell>
          <cell r="AJ23" t="str">
            <v>Oportuna</v>
          </cell>
          <cell r="AK23" t="str">
            <v>C1: En la retroalimentación al reporte del segundo trimestre radicada con el memorando 3-2019-21090 el 19 de julio de 2019 se solicitó realizar un ajuste puntual: 1. Vincular los “beneficios obtenidos” de manera diferenciada por mes de reporte de conformidad con los “avances y logros en la ejecución de actividades”. La Alta Consejería en el tercer trimestre tuvo en cuenta la observación realizada en la retroalimentación. Por lo anterior, se califica el criterio como cumplido, pero se invita a fortalecer lo registrado en la casilla de “impactos esperados” diferenciándolos por mes de reporte del indicador.</v>
          </cell>
          <cell r="AL23" t="str">
            <v>Yuri Romina Galindo</v>
          </cell>
          <cell r="AM23" t="str">
            <v>Cumple</v>
          </cell>
          <cell r="AN23" t="str">
            <v>Cumplido</v>
          </cell>
          <cell r="AO23" t="str">
            <v>Adecuado</v>
          </cell>
          <cell r="AP23" t="str">
            <v>Coherente</v>
          </cell>
          <cell r="AQ23" t="str">
            <v>Concuerda</v>
          </cell>
          <cell r="AR23" t="str">
            <v>No aplica</v>
          </cell>
          <cell r="AS23" t="str">
            <v>Relación directa</v>
          </cell>
          <cell r="AT23" t="str">
            <v>Adecuado</v>
          </cell>
          <cell r="AU23" t="str">
            <v>Oportuna</v>
          </cell>
          <cell r="AV23" t="str">
            <v xml:space="preserve">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
*Se vincularons los beneficios obtenidos por la generación del producto y la ejecución de las actividades del mes de noviembre. </v>
          </cell>
          <cell r="AW23" t="str">
            <v>Yuri Romina Galindo</v>
          </cell>
        </row>
        <row r="24">
          <cell r="A24" t="str">
            <v>PAAC_35</v>
          </cell>
          <cell r="B24" t="str">
            <v xml:space="preserve">Servidores(as) cualificados 
en temas relacionados  con  atención a población víctima del conflicto armado.
</v>
          </cell>
          <cell r="C24" t="str">
            <v>Porcentaje</v>
          </cell>
          <cell r="D24" t="str">
            <v>Constante</v>
          </cell>
          <cell r="E24" t="str">
            <v>Cumple</v>
          </cell>
          <cell r="F24" t="str">
            <v>Anticipado</v>
          </cell>
          <cell r="G24" t="str">
            <v>Cumplido</v>
          </cell>
          <cell r="H24" t="str">
            <v>Adecuado</v>
          </cell>
          <cell r="I24" t="str">
            <v>Coherente</v>
          </cell>
          <cell r="J24" t="str">
            <v>Concuerda</v>
          </cell>
          <cell r="K24" t="str">
            <v>Concuerda</v>
          </cell>
          <cell r="L24" t="str">
            <v>Relación directa</v>
          </cell>
          <cell r="M24" t="str">
            <v>Adecuado</v>
          </cell>
          <cell r="N24" t="str">
            <v>Oportuna</v>
          </cell>
          <cell r="O24" t="str">
            <v xml:space="preserve">C4- El avance cualitativo aunque incluye y especifica el avance se recomienda que se describan los logros que hubo dentro de la realización, un análisis de los datos. 
C9- Se recomienda relacionar la presentación en power point si se construyó.
C10- No hubo oportunidad en la radicación del comunicado con el respectivo avance.
Se subsanó parcialmente porque no revisaron las recomendaciones relacionadas con las evidencias. </v>
          </cell>
          <cell r="P24" t="str">
            <v>Luisa Fernanda Ortiz y Yuri Galindo</v>
          </cell>
          <cell r="Q24" t="str">
            <v>Cumple</v>
          </cell>
          <cell r="R24" t="str">
            <v>Cumplido</v>
          </cell>
          <cell r="S24" t="str">
            <v>Adecuado</v>
          </cell>
          <cell r="T24" t="str">
            <v>Coherente</v>
          </cell>
          <cell r="U24" t="str">
            <v>Concuerda</v>
          </cell>
          <cell r="V24" t="str">
            <v>Concuerda</v>
          </cell>
          <cell r="W24" t="str">
            <v>Relación directa</v>
          </cell>
          <cell r="X24" t="str">
            <v>Adecuado</v>
          </cell>
          <cell r="Y24" t="str">
            <v>Oportuna</v>
          </cell>
          <cell r="Z24" t="str">
            <v xml:space="preserve">Ajustar las actividades registradas en la hoja de vida del indicador conforme la descripción del mismo. Las actividades constituyen los principales pasos a seguir mensualmente para la generación del producto asociado al indicador. _x000D_
_x000D_
Se deben registrar los beneficios obtenidos a través de la cualificación de los servidores públicos en los temas que se abordaron por mes relacionados con atención a población víctima del conflicto armado._x000D_
</v>
          </cell>
          <cell r="AA24" t="str">
            <v>Yuri Galindo</v>
          </cell>
          <cell r="AB24" t="str">
            <v>Cumple</v>
          </cell>
          <cell r="AC24" t="str">
            <v>Cumplido</v>
          </cell>
          <cell r="AD24" t="str">
            <v>Adecuado</v>
          </cell>
          <cell r="AE24" t="str">
            <v>Coherente</v>
          </cell>
          <cell r="AF24" t="str">
            <v>Concuerda</v>
          </cell>
          <cell r="AG24" t="str">
            <v>No aplica</v>
          </cell>
          <cell r="AH24" t="str">
            <v>Sin relación</v>
          </cell>
          <cell r="AI24" t="str">
            <v>Adecuado</v>
          </cell>
          <cell r="AJ24" t="str">
            <v>Oportuna</v>
          </cell>
          <cell r="AK24" t="str">
            <v>C1: En la retroalimentación al reporte del segundo trimestre radicada con el memorando 3-2019-21090 el 19 de julio de 2019 se solicitó realizar dos ajustes puntuales: 1. Actualizar la casilla de “actividades” teniendo en cuenta la “descripción del indicador” y los “impactos esperados”. 2. Vincular los “beneficios obtenidos” de manera diferenciada por mes de reporte de conformidad con los “avances y logros en la ejecución de actividades”. La Alta Consejería en el tercer trimestre tuvo en cuenta las observaciones realizadas en la retroalimentación. Por lo anterior, se califica el criterio como cumplido, pero se reitera fortalecer las casillas de “actividades” que corresponde a la información básica del indicador.</v>
          </cell>
          <cell r="AL24" t="str">
            <v>Yuri Romina Galindo</v>
          </cell>
          <cell r="AM24" t="str">
            <v>Cumple</v>
          </cell>
          <cell r="AN24" t="str">
            <v>Cumplido</v>
          </cell>
          <cell r="AO24" t="str">
            <v>Adecuado</v>
          </cell>
          <cell r="AP24" t="str">
            <v>Coherente</v>
          </cell>
          <cell r="AQ24" t="str">
            <v>Concuerda</v>
          </cell>
          <cell r="AR24" t="str">
            <v>No aplica</v>
          </cell>
          <cell r="AS24" t="str">
            <v>Relación directa</v>
          </cell>
          <cell r="AT24" t="str">
            <v>Adecuado</v>
          </cell>
          <cell r="AU24" t="str">
            <v>Oportuna</v>
          </cell>
          <cell r="AV24" t="str">
            <v>C1: Cumple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24" t="str">
            <v>Yuri Romina Galindo</v>
          </cell>
        </row>
      </sheetData>
      <sheetData sheetId="19">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207</v>
          </cell>
          <cell r="B5" t="str">
            <v>Publicaciones correspondientes, identificadas en el esquema de publicación de la Secretaria General, realizadas oportunamente</v>
          </cell>
          <cell r="C5" t="str">
            <v>Porcentaje</v>
          </cell>
          <cell r="D5" t="str">
            <v>Constante</v>
          </cell>
          <cell r="E5" t="str">
            <v>No aplica</v>
          </cell>
          <cell r="F5" t="str">
            <v>Cumplido</v>
          </cell>
          <cell r="G5" t="str">
            <v>Cumplido</v>
          </cell>
          <cell r="H5" t="str">
            <v>Adecuado</v>
          </cell>
          <cell r="I5" t="str">
            <v>Coherente</v>
          </cell>
          <cell r="J5" t="str">
            <v>Concuerda</v>
          </cell>
          <cell r="K5" t="str">
            <v>No aplica</v>
          </cell>
          <cell r="L5" t="str">
            <v>Relación directa</v>
          </cell>
          <cell r="M5" t="str">
            <v>Adecuado</v>
          </cell>
          <cell r="N5" t="str">
            <v>Oportuna</v>
          </cell>
          <cell r="O5" t="str">
            <v xml:space="preserve">Es necesario que los soportes de publicación tengan coherencia con los descrito en el procedimiento 4204000-PR-359 “publicación, actualización y desactivación de información para los grupos de valor, usuarios e interesados en los portales y micrositios web de la secretaría general” la Oficina Asesora Jurídica debe verificar si esta dando cumplimiento a dicho procedimiento.
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 y se anexaron los respectivos soportes de evidencia
</v>
          </cell>
          <cell r="P5" t="str">
            <v>Esneider Bernal</v>
          </cell>
          <cell r="Q5" t="str">
            <v>Cumple</v>
          </cell>
          <cell r="R5" t="str">
            <v>Cumplido</v>
          </cell>
          <cell r="S5" t="str">
            <v>Adecuado</v>
          </cell>
          <cell r="T5" t="str">
            <v>Coherente</v>
          </cell>
          <cell r="U5" t="str">
            <v>Concuerda</v>
          </cell>
          <cell r="V5" t="str">
            <v>No aplica</v>
          </cell>
          <cell r="W5" t="str">
            <v>No aplica</v>
          </cell>
          <cell r="X5" t="str">
            <v>Adecuado</v>
          </cell>
          <cell r="Y5" t="str">
            <v>Oportuna</v>
          </cell>
          <cell r="AA5" t="str">
            <v>Esneider Bernal</v>
          </cell>
          <cell r="AB5" t="str">
            <v>No aplica</v>
          </cell>
          <cell r="AC5" t="str">
            <v>Cumplido</v>
          </cell>
          <cell r="AD5" t="str">
            <v>Adecuado</v>
          </cell>
          <cell r="AE5" t="str">
            <v>Coherente</v>
          </cell>
          <cell r="AF5" t="str">
            <v>Concuerda</v>
          </cell>
          <cell r="AG5" t="str">
            <v>Concuerda</v>
          </cell>
          <cell r="AH5" t="str">
            <v>Relación directa</v>
          </cell>
          <cell r="AI5" t="str">
            <v>Adecuado</v>
          </cell>
          <cell r="AJ5" t="str">
            <v>Oportuna</v>
          </cell>
          <cell r="AL5" t="str">
            <v>Esneider Bernal</v>
          </cell>
          <cell r="AM5" t="str">
            <v>No aplica</v>
          </cell>
          <cell r="AN5" t="str">
            <v>Cumplido</v>
          </cell>
          <cell r="AO5" t="str">
            <v>Adecuado</v>
          </cell>
          <cell r="AP5" t="str">
            <v>Coherente</v>
          </cell>
          <cell r="AQ5" t="str">
            <v>Concuerda</v>
          </cell>
          <cell r="AR5" t="str">
            <v>Concuerda</v>
          </cell>
          <cell r="AS5" t="str">
            <v>Relación directa</v>
          </cell>
          <cell r="AT5" t="str">
            <v>Adecuado</v>
          </cell>
          <cell r="AU5" t="str">
            <v>Oportuna</v>
          </cell>
          <cell r="AW5" t="str">
            <v>Esneider Bernal</v>
          </cell>
        </row>
        <row r="6">
          <cell r="A6" t="str">
            <v>PAAC_06I</v>
          </cell>
          <cell r="B6" t="str">
            <v>Informe Mensual de Revisión de Riesgos de Corrupción</v>
          </cell>
          <cell r="C6" t="str">
            <v>Número</v>
          </cell>
          <cell r="D6" t="str">
            <v>Suma</v>
          </cell>
          <cell r="AB6" t="str">
            <v>No aplica</v>
          </cell>
          <cell r="AC6" t="str">
            <v>Cumplido</v>
          </cell>
          <cell r="AD6" t="str">
            <v>Adecuado</v>
          </cell>
          <cell r="AE6" t="str">
            <v>Coherente</v>
          </cell>
          <cell r="AF6" t="str">
            <v>Concuerda</v>
          </cell>
          <cell r="AG6" t="str">
            <v>Concuerda</v>
          </cell>
          <cell r="AH6" t="str">
            <v>Relación directa</v>
          </cell>
          <cell r="AI6" t="str">
            <v>Adecuado</v>
          </cell>
          <cell r="AJ6" t="str">
            <v>Oportuna</v>
          </cell>
          <cell r="AL6" t="str">
            <v>Esneider Bernal</v>
          </cell>
          <cell r="AM6" t="str">
            <v>No aplica</v>
          </cell>
          <cell r="AN6" t="str">
            <v>Cumplido</v>
          </cell>
          <cell r="AO6" t="str">
            <v>Adecuado</v>
          </cell>
          <cell r="AP6" t="str">
            <v>Coherente</v>
          </cell>
          <cell r="AQ6" t="str">
            <v>Concuerda</v>
          </cell>
          <cell r="AR6" t="str">
            <v>Concuerda</v>
          </cell>
          <cell r="AS6" t="str">
            <v>Relación directa</v>
          </cell>
          <cell r="AT6" t="str">
            <v>Adecuado</v>
          </cell>
          <cell r="AU6" t="str">
            <v>Oportuna</v>
          </cell>
          <cell r="AW6" t="str">
            <v>Esneider Bernal</v>
          </cell>
        </row>
        <row r="7">
          <cell r="A7">
            <v>153</v>
          </cell>
          <cell r="B7" t="str">
            <v>Análisis jurídico de anteproyectos, proyectos de acuerdo y proyectos de ley, solicitados a la Oficina Asesora de Jurídica, realizado</v>
          </cell>
          <cell r="C7" t="str">
            <v>Porcentaje</v>
          </cell>
          <cell r="D7" t="str">
            <v>Constante</v>
          </cell>
          <cell r="E7" t="str">
            <v>No aplica</v>
          </cell>
          <cell r="F7" t="str">
            <v>Cumplido</v>
          </cell>
          <cell r="G7" t="str">
            <v>Cumplido</v>
          </cell>
          <cell r="H7" t="str">
            <v>Adecuado</v>
          </cell>
          <cell r="I7" t="str">
            <v>Coherente</v>
          </cell>
          <cell r="J7" t="str">
            <v>Concuerda</v>
          </cell>
          <cell r="K7" t="str">
            <v>No aplica</v>
          </cell>
          <cell r="L7" t="str">
            <v>Relación directa</v>
          </cell>
          <cell r="M7" t="str">
            <v>Adecuado</v>
          </cell>
          <cell r="N7" t="str">
            <v>Oportuna</v>
          </cell>
          <cell r="O7"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P7" t="str">
            <v>Esneider Bernal</v>
          </cell>
          <cell r="Q7" t="str">
            <v>Cumple</v>
          </cell>
          <cell r="R7" t="str">
            <v>Cumplido</v>
          </cell>
          <cell r="S7" t="str">
            <v>Adecuado</v>
          </cell>
          <cell r="T7" t="str">
            <v>Coherente</v>
          </cell>
          <cell r="U7" t="str">
            <v>Concuerda</v>
          </cell>
          <cell r="V7" t="str">
            <v>No aplica</v>
          </cell>
          <cell r="W7" t="str">
            <v>No aplica</v>
          </cell>
          <cell r="X7" t="str">
            <v>Adecuado</v>
          </cell>
          <cell r="Y7" t="str">
            <v>Oportuna</v>
          </cell>
          <cell r="AA7" t="str">
            <v>Esneider Bernal</v>
          </cell>
          <cell r="AB7" t="str">
            <v>No aplica</v>
          </cell>
          <cell r="AC7" t="str">
            <v>Cumplido</v>
          </cell>
          <cell r="AD7" t="str">
            <v>Adecuado</v>
          </cell>
          <cell r="AE7" t="str">
            <v>Coherente</v>
          </cell>
          <cell r="AF7" t="str">
            <v>Concuerda</v>
          </cell>
          <cell r="AG7" t="str">
            <v>Concuerda</v>
          </cell>
          <cell r="AH7" t="str">
            <v>Relación directa</v>
          </cell>
          <cell r="AI7" t="str">
            <v>Adecuado</v>
          </cell>
          <cell r="AJ7" t="str">
            <v>Oportuna</v>
          </cell>
          <cell r="AL7" t="str">
            <v>Esneider Bernal</v>
          </cell>
          <cell r="AM7" t="str">
            <v>No aplica</v>
          </cell>
          <cell r="AN7" t="str">
            <v>Cumplido</v>
          </cell>
          <cell r="AO7" t="str">
            <v>Adecuado</v>
          </cell>
          <cell r="AP7" t="str">
            <v>Coherente</v>
          </cell>
          <cell r="AQ7" t="str">
            <v>Concuerda</v>
          </cell>
          <cell r="AR7" t="str">
            <v>Concuerda</v>
          </cell>
          <cell r="AS7" t="str">
            <v>Relación directa</v>
          </cell>
          <cell r="AT7" t="str">
            <v>Adecuado</v>
          </cell>
          <cell r="AU7" t="str">
            <v>Oportuna</v>
          </cell>
          <cell r="AW7" t="str">
            <v>Esneider Bernal</v>
          </cell>
        </row>
        <row r="8">
          <cell r="A8">
            <v>154</v>
          </cell>
          <cell r="B8" t="str">
            <v>Conceptos jurídicos emitidos oportunamente</v>
          </cell>
          <cell r="C8" t="str">
            <v>Porcentaje</v>
          </cell>
          <cell r="D8" t="str">
            <v>Constante</v>
          </cell>
          <cell r="E8" t="str">
            <v>No aplica</v>
          </cell>
          <cell r="F8" t="str">
            <v>Cumplido</v>
          </cell>
          <cell r="G8" t="str">
            <v>Cumplido</v>
          </cell>
          <cell r="H8" t="str">
            <v>Adecuado</v>
          </cell>
          <cell r="I8" t="str">
            <v>Coherente</v>
          </cell>
          <cell r="J8" t="str">
            <v>Concuerda</v>
          </cell>
          <cell r="K8" t="str">
            <v>No aplica</v>
          </cell>
          <cell r="L8" t="str">
            <v>Relación directa</v>
          </cell>
          <cell r="M8" t="str">
            <v>Adecuado</v>
          </cell>
          <cell r="N8" t="str">
            <v>Oportuna</v>
          </cell>
          <cell r="O8"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P8" t="str">
            <v>Esneider Bernal</v>
          </cell>
          <cell r="Q8" t="str">
            <v>Cumple</v>
          </cell>
          <cell r="R8" t="str">
            <v>Cumplido</v>
          </cell>
          <cell r="S8" t="str">
            <v>Adecuado</v>
          </cell>
          <cell r="T8" t="str">
            <v>Coherente</v>
          </cell>
          <cell r="U8" t="str">
            <v>Concuerda</v>
          </cell>
          <cell r="V8" t="str">
            <v>No aplica</v>
          </cell>
          <cell r="W8" t="str">
            <v>No aplica</v>
          </cell>
          <cell r="X8" t="str">
            <v>Adecuado</v>
          </cell>
          <cell r="Y8" t="str">
            <v>Oportuna</v>
          </cell>
          <cell r="AA8" t="str">
            <v>Esneider Bernal</v>
          </cell>
          <cell r="AB8" t="str">
            <v>No aplica</v>
          </cell>
          <cell r="AC8" t="str">
            <v>Cumplido</v>
          </cell>
          <cell r="AD8" t="str">
            <v>Adecuado</v>
          </cell>
          <cell r="AE8" t="str">
            <v>Coherente</v>
          </cell>
          <cell r="AF8" t="str">
            <v>Concuerda</v>
          </cell>
          <cell r="AG8" t="str">
            <v>Concuerda</v>
          </cell>
          <cell r="AH8" t="str">
            <v>Relación directa</v>
          </cell>
          <cell r="AI8" t="str">
            <v>Adecuado</v>
          </cell>
          <cell r="AJ8" t="str">
            <v>Oportuna</v>
          </cell>
          <cell r="AL8" t="str">
            <v>Esneider Bernal</v>
          </cell>
          <cell r="AM8" t="str">
            <v>No aplica</v>
          </cell>
          <cell r="AN8" t="str">
            <v>Cumplido</v>
          </cell>
          <cell r="AO8" t="str">
            <v>Adecuado</v>
          </cell>
          <cell r="AP8" t="str">
            <v>Coherente</v>
          </cell>
          <cell r="AQ8" t="str">
            <v>Concuerda</v>
          </cell>
          <cell r="AR8" t="str">
            <v>Concuerda</v>
          </cell>
          <cell r="AS8" t="str">
            <v>Relación directa</v>
          </cell>
          <cell r="AT8" t="str">
            <v>Adecuado</v>
          </cell>
          <cell r="AU8" t="str">
            <v>Oportuna</v>
          </cell>
          <cell r="AW8" t="str">
            <v>Esneider Bernal</v>
          </cell>
        </row>
        <row r="9">
          <cell r="A9">
            <v>156</v>
          </cell>
          <cell r="B9" t="str">
            <v>Proyectos de Actos Administrativos, a solicitud de las dependencias, revisados</v>
          </cell>
          <cell r="C9" t="str">
            <v>Porcentaje</v>
          </cell>
          <cell r="D9" t="str">
            <v>Constante</v>
          </cell>
          <cell r="E9" t="str">
            <v>No aplica</v>
          </cell>
          <cell r="F9" t="str">
            <v>Cumplido</v>
          </cell>
          <cell r="G9" t="str">
            <v>Cumplido</v>
          </cell>
          <cell r="H9" t="str">
            <v>Adecuado</v>
          </cell>
          <cell r="I9" t="str">
            <v>Coherente</v>
          </cell>
          <cell r="J9" t="str">
            <v>Concuerda</v>
          </cell>
          <cell r="K9" t="str">
            <v>No aplica</v>
          </cell>
          <cell r="L9" t="str">
            <v>Relación directa</v>
          </cell>
          <cell r="M9" t="str">
            <v>Adecuado</v>
          </cell>
          <cell r="N9" t="str">
            <v>Oportuna</v>
          </cell>
          <cell r="O9"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P9" t="str">
            <v>Esneider Bernal</v>
          </cell>
          <cell r="Q9" t="str">
            <v>Cumple</v>
          </cell>
          <cell r="R9" t="str">
            <v>Cumplido</v>
          </cell>
          <cell r="S9" t="str">
            <v>Adecuado</v>
          </cell>
          <cell r="T9" t="str">
            <v>Coherente</v>
          </cell>
          <cell r="U9" t="str">
            <v>Concuerda</v>
          </cell>
          <cell r="V9" t="str">
            <v>No aplica</v>
          </cell>
          <cell r="W9" t="str">
            <v>No aplica</v>
          </cell>
          <cell r="X9" t="str">
            <v>Adecuado</v>
          </cell>
          <cell r="Y9" t="str">
            <v>Oportuna</v>
          </cell>
          <cell r="AA9" t="str">
            <v>Esneider Bernal</v>
          </cell>
          <cell r="AB9" t="str">
            <v>No aplica</v>
          </cell>
          <cell r="AC9" t="str">
            <v>Cumplido</v>
          </cell>
          <cell r="AD9" t="str">
            <v>Adecuado</v>
          </cell>
          <cell r="AE9" t="str">
            <v>Coherente</v>
          </cell>
          <cell r="AF9" t="str">
            <v>Concuerda</v>
          </cell>
          <cell r="AG9" t="str">
            <v>Concuerda</v>
          </cell>
          <cell r="AH9" t="str">
            <v>Relación directa</v>
          </cell>
          <cell r="AI9" t="str">
            <v>Adecuado</v>
          </cell>
          <cell r="AJ9" t="str">
            <v>Oportuna</v>
          </cell>
          <cell r="AL9" t="str">
            <v>Esneider Bernal</v>
          </cell>
          <cell r="AM9" t="str">
            <v>No aplica</v>
          </cell>
          <cell r="AN9" t="str">
            <v>Cumplido</v>
          </cell>
          <cell r="AO9" t="str">
            <v>Adecuado</v>
          </cell>
          <cell r="AP9" t="str">
            <v>Coherente</v>
          </cell>
          <cell r="AQ9" t="str">
            <v>Concuerda</v>
          </cell>
          <cell r="AR9" t="str">
            <v>Concuerda</v>
          </cell>
          <cell r="AS9" t="str">
            <v>Relación directa</v>
          </cell>
          <cell r="AT9" t="str">
            <v>Adecuado</v>
          </cell>
          <cell r="AU9" t="str">
            <v>Oportuna</v>
          </cell>
          <cell r="AW9" t="str">
            <v>Esneider Bernal</v>
          </cell>
        </row>
        <row r="10">
          <cell r="A10">
            <v>159</v>
          </cell>
          <cell r="B10" t="str">
            <v>Procesos judiciales y trámites extrajudiciales, con actuaciones correspondientes realizadas</v>
          </cell>
          <cell r="C10" t="str">
            <v>Porcentaje</v>
          </cell>
          <cell r="D10" t="str">
            <v>Constante</v>
          </cell>
          <cell r="E10" t="str">
            <v>No aplica</v>
          </cell>
          <cell r="F10" t="str">
            <v>Cumplido</v>
          </cell>
          <cell r="G10" t="str">
            <v>Cumplido</v>
          </cell>
          <cell r="H10" t="str">
            <v>Adecuado</v>
          </cell>
          <cell r="I10" t="str">
            <v>Coherente</v>
          </cell>
          <cell r="J10" t="str">
            <v>Concuerda</v>
          </cell>
          <cell r="K10" t="str">
            <v>No aplica</v>
          </cell>
          <cell r="L10" t="str">
            <v>Relación directa</v>
          </cell>
          <cell r="M10" t="str">
            <v>Adecuado</v>
          </cell>
          <cell r="N10" t="str">
            <v>Oportuna</v>
          </cell>
          <cell r="O10"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P10" t="str">
            <v>Esneider Bernal</v>
          </cell>
          <cell r="Q10" t="str">
            <v>Cumple</v>
          </cell>
          <cell r="R10" t="str">
            <v>Cumplido</v>
          </cell>
          <cell r="S10" t="str">
            <v>Adecuado</v>
          </cell>
          <cell r="T10" t="str">
            <v>Coherente</v>
          </cell>
          <cell r="U10" t="str">
            <v>Concuerda</v>
          </cell>
          <cell r="V10" t="str">
            <v>No aplica</v>
          </cell>
          <cell r="W10" t="str">
            <v>No aplica</v>
          </cell>
          <cell r="X10" t="str">
            <v>Adecuado</v>
          </cell>
          <cell r="Y10" t="str">
            <v>Oportuna</v>
          </cell>
          <cell r="AA10" t="str">
            <v>Esneider Bernal</v>
          </cell>
          <cell r="AB10" t="str">
            <v>No aplica</v>
          </cell>
          <cell r="AC10" t="str">
            <v>Cumplido</v>
          </cell>
          <cell r="AD10" t="str">
            <v>Adecuado</v>
          </cell>
          <cell r="AE10" t="str">
            <v>Coherente</v>
          </cell>
          <cell r="AF10" t="str">
            <v>Concuerda</v>
          </cell>
          <cell r="AG10" t="str">
            <v>Concuerda</v>
          </cell>
          <cell r="AH10" t="str">
            <v>Relación directa</v>
          </cell>
          <cell r="AI10" t="str">
            <v>Adecuado</v>
          </cell>
          <cell r="AJ10" t="str">
            <v>Oportuna</v>
          </cell>
          <cell r="AL10" t="str">
            <v>Esneider Bernal</v>
          </cell>
          <cell r="AM10" t="str">
            <v>No aplica</v>
          </cell>
          <cell r="AN10" t="str">
            <v>Cumplido</v>
          </cell>
          <cell r="AO10" t="str">
            <v>Adecuado</v>
          </cell>
          <cell r="AP10" t="str">
            <v>Coherente</v>
          </cell>
          <cell r="AQ10" t="str">
            <v>Concuerda</v>
          </cell>
          <cell r="AR10" t="str">
            <v>Concuerda</v>
          </cell>
          <cell r="AS10" t="str">
            <v>Relación directa</v>
          </cell>
          <cell r="AT10" t="str">
            <v>Adecuado</v>
          </cell>
          <cell r="AU10" t="str">
            <v>Oportuna</v>
          </cell>
          <cell r="AW10" t="str">
            <v>Esneider Bernal</v>
          </cell>
        </row>
      </sheetData>
      <sheetData sheetId="20">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t="str">
            <v>PAAC_48</v>
          </cell>
          <cell r="B5" t="str">
            <v>Portafolio de bienes y servicios</v>
          </cell>
          <cell r="C5" t="str">
            <v>Número</v>
          </cell>
          <cell r="D5" t="str">
            <v>Suma</v>
          </cell>
          <cell r="E5" t="str">
            <v>No aplica</v>
          </cell>
          <cell r="F5" t="str">
            <v>No programó</v>
          </cell>
          <cell r="G5" t="str">
            <v>No programó</v>
          </cell>
          <cell r="H5" t="str">
            <v>No aplica</v>
          </cell>
          <cell r="I5" t="str">
            <v>No aplica</v>
          </cell>
          <cell r="J5" t="str">
            <v>No aplica</v>
          </cell>
          <cell r="K5" t="str">
            <v>No aplica</v>
          </cell>
          <cell r="L5" t="str">
            <v>No aplica</v>
          </cell>
          <cell r="M5" t="str">
            <v>No aplica</v>
          </cell>
          <cell r="N5" t="str">
            <v>Oportuna</v>
          </cell>
          <cell r="P5" t="str">
            <v>Esneider Bernal</v>
          </cell>
          <cell r="Q5" t="str">
            <v>No aplica</v>
          </cell>
          <cell r="R5" t="str">
            <v>No programó</v>
          </cell>
          <cell r="S5" t="str">
            <v>No aplica</v>
          </cell>
          <cell r="T5" t="str">
            <v>No aplica</v>
          </cell>
          <cell r="U5" t="str">
            <v>No aplica</v>
          </cell>
          <cell r="V5" t="str">
            <v>No aplica</v>
          </cell>
          <cell r="W5" t="str">
            <v>No aplica</v>
          </cell>
          <cell r="X5" t="str">
            <v>No aplica</v>
          </cell>
          <cell r="Y5" t="str">
            <v>No oportuna</v>
          </cell>
          <cell r="AA5" t="str">
            <v>Esneider Bernal</v>
          </cell>
          <cell r="AB5" t="str">
            <v>Cumple</v>
          </cell>
          <cell r="AC5" t="str">
            <v>Cumplido</v>
          </cell>
          <cell r="AD5" t="str">
            <v>Adecuado</v>
          </cell>
          <cell r="AE5" t="str">
            <v>Coherente</v>
          </cell>
          <cell r="AF5" t="str">
            <v>Concuerda</v>
          </cell>
          <cell r="AG5" t="str">
            <v>Concuerda</v>
          </cell>
          <cell r="AH5" t="str">
            <v>Relación directa</v>
          </cell>
          <cell r="AI5" t="str">
            <v>Adecuado</v>
          </cell>
          <cell r="AJ5" t="str">
            <v>Oportuna</v>
          </cell>
          <cell r="AL5" t="str">
            <v>Esneider Bernal</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W5" t="str">
            <v>Esneider Bernal</v>
          </cell>
        </row>
        <row r="6">
          <cell r="A6">
            <v>208</v>
          </cell>
          <cell r="B6" t="str">
            <v>Publicaciones correspondientes, identificadas en el esquema de publicación de la Secretaria General, realizadas oportunamente</v>
          </cell>
          <cell r="C6" t="str">
            <v>Porcentaje</v>
          </cell>
          <cell r="D6" t="str">
            <v>Constante</v>
          </cell>
          <cell r="E6" t="str">
            <v>No aplica</v>
          </cell>
          <cell r="F6" t="str">
            <v>Aceptable</v>
          </cell>
          <cell r="G6" t="str">
            <v>Cumplido</v>
          </cell>
          <cell r="H6" t="str">
            <v>Adecuado</v>
          </cell>
          <cell r="I6" t="str">
            <v>Coherente</v>
          </cell>
          <cell r="J6" t="str">
            <v>Concuerda</v>
          </cell>
          <cell r="K6" t="str">
            <v>Concuerda</v>
          </cell>
          <cell r="L6" t="str">
            <v>No aplica</v>
          </cell>
          <cell r="M6" t="str">
            <v>Adecuado</v>
          </cell>
          <cell r="N6" t="str">
            <v>Oportuna</v>
          </cell>
          <cell r="O6" t="str">
            <v xml:space="preserve">Es necesario que los soportes de publicación tengan coherencia con los descrito en el procedimiento 4204000-PR-359 “publicación, actualización y desactivación de información para los grupos de valor, usuarios e interesados en los portales y micrositios web de la secretaría general” la Oficina Asesora de Planeación debe verificar si está dando cumplimiento a dicho procedimiento.
Por otra parte, el descriptor de los “Avances y logros en generación del producto y la ejecución de actividades” identifica publicaciones realizadas de manera “Extemporánea” esto entrevé que se han presentado atrasos en las publicaciones, pero estas no son manifestadas por parte de la OAP en el descriptor “Retrasos o dificultades en la generación del producto y la ejecución de actividades”  se hace necesario verificar el esquema de publicación y establecer en que mes se debía publicar esas  “extemporáneas” con el fin de tener claridad de en que momento se presento el retraso y en que momento se subsana.  
Por último, es necesario verificar los beneficios obtenidos por la generación del producto y la ejecución de actividades, puesto que el cumplimiento de la normatividad vigente es una obligación no un beneficio.
</v>
          </cell>
          <cell r="P6" t="str">
            <v>Esneider Bernal</v>
          </cell>
          <cell r="Q6" t="str">
            <v>Cumple</v>
          </cell>
          <cell r="R6" t="str">
            <v>Cumplido</v>
          </cell>
          <cell r="S6" t="str">
            <v>Adecuado</v>
          </cell>
          <cell r="T6" t="str">
            <v>Coherente</v>
          </cell>
          <cell r="U6" t="str">
            <v>Concuerda</v>
          </cell>
          <cell r="V6" t="str">
            <v>Concuerda</v>
          </cell>
          <cell r="W6" t="str">
            <v>No aplica</v>
          </cell>
          <cell r="X6" t="str">
            <v>Adecuado</v>
          </cell>
          <cell r="Y6" t="str">
            <v>No oportuna</v>
          </cell>
          <cell r="Z6" t="str">
            <v>El descriptor de los “Avances y logros en generación del producto y la ejecución de actividades” reporta lo siguiente “no se publicó el informe de Gestión y Resultados, ya que la programación de este informe para esta vigencia es semestral” esto entrevé no un atraso o incumplimiento, si no, una falta de actualización en la programación del indicador, puesto que, la explicación del retraso es clara en que la programación de esta publicación en la vigencia 2019 es semestral no trimestral;  se hace necesario verificar el esquema de publicación, establecer y actualizar la periodicidad de publicación de dicho informe.
Por último, es necesario verificar los beneficios obtenidos por la generación del producto y la ejecución de actividades, puesto que “Promover la visibilidad” es una acción, no un beneficio.  </v>
          </cell>
          <cell r="AA6" t="str">
            <v>Esneider Bernal</v>
          </cell>
          <cell r="AB6" t="str">
            <v>Cumple</v>
          </cell>
          <cell r="AC6" t="str">
            <v>Anticipado</v>
          </cell>
          <cell r="AD6" t="str">
            <v>Adecuado</v>
          </cell>
          <cell r="AE6" t="str">
            <v>Coherente</v>
          </cell>
          <cell r="AF6" t="str">
            <v>Concuerda</v>
          </cell>
          <cell r="AG6" t="str">
            <v>Concuerda</v>
          </cell>
          <cell r="AH6" t="str">
            <v>Relación directa</v>
          </cell>
          <cell r="AI6" t="str">
            <v>Adecuado</v>
          </cell>
          <cell r="AJ6" t="str">
            <v>Oportuna</v>
          </cell>
          <cell r="AL6" t="str">
            <v>Esneider Bernal</v>
          </cell>
          <cell r="AM6" t="str">
            <v>Cumple</v>
          </cell>
          <cell r="AN6" t="str">
            <v>Sobrecumplido</v>
          </cell>
          <cell r="AO6" t="str">
            <v>Adecuado</v>
          </cell>
          <cell r="AP6" t="str">
            <v>Coherente</v>
          </cell>
          <cell r="AQ6" t="str">
            <v>Concuerda</v>
          </cell>
          <cell r="AR6" t="str">
            <v>Concuerda</v>
          </cell>
          <cell r="AS6" t="str">
            <v>Relación directa</v>
          </cell>
          <cell r="AT6" t="str">
            <v>Adecuado</v>
          </cell>
          <cell r="AU6" t="str">
            <v>Oportuna</v>
          </cell>
          <cell r="AW6" t="str">
            <v>Esneider Bernal</v>
          </cell>
        </row>
        <row r="7">
          <cell r="A7">
            <v>150</v>
          </cell>
          <cell r="B7" t="str">
            <v>Anteproyecto de Presupuesto Secretaria General,  radicados</v>
          </cell>
          <cell r="C7" t="str">
            <v>Número</v>
          </cell>
          <cell r="D7" t="str">
            <v>Constante</v>
          </cell>
          <cell r="E7" t="str">
            <v>No aplica</v>
          </cell>
          <cell r="F7" t="str">
            <v>No programó</v>
          </cell>
          <cell r="G7" t="str">
            <v>No programó</v>
          </cell>
          <cell r="H7" t="str">
            <v>No aplica</v>
          </cell>
          <cell r="I7" t="str">
            <v>No aplica</v>
          </cell>
          <cell r="J7" t="str">
            <v>No aplica</v>
          </cell>
          <cell r="K7" t="str">
            <v>No aplica</v>
          </cell>
          <cell r="L7" t="str">
            <v>No aplica</v>
          </cell>
          <cell r="M7" t="str">
            <v>No aplica</v>
          </cell>
          <cell r="N7" t="str">
            <v>Oportuna</v>
          </cell>
          <cell r="P7" t="str">
            <v>Esneider Bernal</v>
          </cell>
          <cell r="Q7" t="str">
            <v>No aplica</v>
          </cell>
          <cell r="R7" t="str">
            <v>No programó</v>
          </cell>
          <cell r="S7" t="str">
            <v>No aplica</v>
          </cell>
          <cell r="T7" t="str">
            <v>No aplica</v>
          </cell>
          <cell r="U7" t="str">
            <v>No aplica</v>
          </cell>
          <cell r="V7" t="str">
            <v>No aplica</v>
          </cell>
          <cell r="W7" t="str">
            <v>No aplica</v>
          </cell>
          <cell r="X7" t="str">
            <v>No aplica</v>
          </cell>
          <cell r="Y7" t="str">
            <v>No oportuna</v>
          </cell>
          <cell r="AA7" t="str">
            <v>Esneider Bernal</v>
          </cell>
          <cell r="AB7" t="str">
            <v>Cumple</v>
          </cell>
          <cell r="AC7" t="str">
            <v>No programó</v>
          </cell>
          <cell r="AD7" t="str">
            <v>Adecuado</v>
          </cell>
          <cell r="AE7" t="str">
            <v>Coherente</v>
          </cell>
          <cell r="AF7" t="str">
            <v>Concuerda</v>
          </cell>
          <cell r="AG7" t="str">
            <v>Concuerda</v>
          </cell>
          <cell r="AH7" t="str">
            <v>No aplica</v>
          </cell>
          <cell r="AI7" t="str">
            <v>Adecuado</v>
          </cell>
          <cell r="AJ7" t="str">
            <v>Oportuna</v>
          </cell>
          <cell r="AL7" t="str">
            <v>Esneider Bernal</v>
          </cell>
          <cell r="AM7" t="str">
            <v>Cumple</v>
          </cell>
          <cell r="AN7" t="str">
            <v>Cumplido</v>
          </cell>
          <cell r="AO7" t="str">
            <v>Adecuado</v>
          </cell>
          <cell r="AP7" t="str">
            <v>Coherente</v>
          </cell>
          <cell r="AQ7" t="str">
            <v>Concuerda</v>
          </cell>
          <cell r="AR7" t="str">
            <v>Concuerda</v>
          </cell>
          <cell r="AS7" t="str">
            <v>No aplica</v>
          </cell>
          <cell r="AT7" t="str">
            <v>Adecuado</v>
          </cell>
          <cell r="AU7" t="str">
            <v>Oportuna</v>
          </cell>
          <cell r="AW7" t="str">
            <v>Esneider Bernal</v>
          </cell>
        </row>
        <row r="8">
          <cell r="A8" t="str">
            <v>152A</v>
          </cell>
          <cell r="B8" t="str">
            <v>Implementación de las leyes 1712 de 2014 y 1474 de 2011</v>
          </cell>
          <cell r="C8" t="str">
            <v>Porcentaje</v>
          </cell>
          <cell r="D8" t="str">
            <v>Constante</v>
          </cell>
          <cell r="E8" t="str">
            <v>No aplica</v>
          </cell>
          <cell r="F8" t="str">
            <v>Cumplido</v>
          </cell>
          <cell r="G8" t="str">
            <v>Cumplido</v>
          </cell>
          <cell r="H8" t="str">
            <v>Adecuado</v>
          </cell>
          <cell r="I8" t="str">
            <v>Coherente</v>
          </cell>
          <cell r="J8" t="str">
            <v>Concuerda</v>
          </cell>
          <cell r="K8" t="str">
            <v>Concuerda</v>
          </cell>
          <cell r="L8" t="str">
            <v>Relación directa</v>
          </cell>
          <cell r="M8" t="str">
            <v>Adecuado</v>
          </cell>
          <cell r="N8" t="str">
            <v>Oportuna</v>
          </cell>
          <cell r="O8" t="str">
            <v xml:space="preserve">El indicador “Implementación de las Leyes 1712 de 2014 y 1474 de 2011” tiene relación directa con el cumplimiento de las dos Leyes, pero en la descripción del avance solo se puede identificar actividades relacionadas con la Ley  1712 de 2014, es necesario que se aclare como se da cumplimiento a la implementación de cada una de las leyes de manera detallada.  
Por otra parte, el descriptor de los “Avances y logros en generación del producto y la ejecución de actividades” identifica un plan de trabajo para la implementación de la ley 1712 de 2014 (el cual no permite su visualización), de acuerdo con el significado de plan de trabajo “Un plan de trabajo es una herramienta que nos permite organizar y simplificar las actividades necesarias para concretar una acción” pero no es en si mismo, una muestra del cumplimiento de la acción, se solicita que la descripción y las evidencias de avance del indicador muestren de manera concreta como las actividades desarrolladas son prueba o aportan a la implementación de Leyes 1712 de 2014 y 1474 de 2011.
Por último, es necesario verificar los beneficios obtenidos por la generación del producto y la ejecución de actividades, puesto que el cumplimiento de la normatividad vigente es una obligación no un beneficio.
</v>
          </cell>
          <cell r="P8" t="str">
            <v>Esneider Bernal</v>
          </cell>
          <cell r="Q8" t="str">
            <v>Cumple</v>
          </cell>
          <cell r="R8" t="str">
            <v>Cumplido</v>
          </cell>
          <cell r="S8" t="str">
            <v>Adecuado</v>
          </cell>
          <cell r="T8" t="str">
            <v>Coherente</v>
          </cell>
          <cell r="U8" t="str">
            <v>Concuerda</v>
          </cell>
          <cell r="V8" t="str">
            <v>No aplica</v>
          </cell>
          <cell r="W8" t="str">
            <v>Relación directa</v>
          </cell>
          <cell r="X8" t="str">
            <v>Adecuado</v>
          </cell>
          <cell r="Y8" t="str">
            <v>No oportuna</v>
          </cell>
          <cell r="Z8" t="str">
            <v xml:space="preserve">El indicador “Implementación de las Leyes 1712 de 2014 y 1474 de 2011” tiene relación directa con el cumplimiento de las dos Leyes, pero en la descripción del avance solo se puede identificar actividades relacionadas con la Ley 1712 de 2014, es necesario que se aclare cómo se da cumplimiento a la implementación de cada una de las leyes de manera detallada.   Por otra parte, el descriptor de los “Avances y logros en generación del producto y la ejecución de actividades” identifica unas “verificaciones”, pero, no se entregan soportes de estas, no es claro como dichas verificaciones dan cumplimiento a las Leyes mencionadas. Por último, es necesario verificar los beneficios obtenidos por la generación del producto y la ejecución de actividades, puesto que el cumplimiento de la normatividad vigente es una obligación no un beneficio. </v>
          </cell>
          <cell r="AA8" t="str">
            <v>Esneider Bernal</v>
          </cell>
          <cell r="AB8" t="str">
            <v>Cumple</v>
          </cell>
          <cell r="AC8" t="str">
            <v>Cumplido</v>
          </cell>
          <cell r="AD8" t="str">
            <v>Adecuado</v>
          </cell>
          <cell r="AE8" t="str">
            <v>Coherente</v>
          </cell>
          <cell r="AF8" t="str">
            <v>Concuerda</v>
          </cell>
          <cell r="AG8" t="str">
            <v>Concuerda</v>
          </cell>
          <cell r="AH8" t="str">
            <v>Relación directa</v>
          </cell>
          <cell r="AI8" t="str">
            <v>Adecuado</v>
          </cell>
          <cell r="AJ8" t="str">
            <v>Oportuna</v>
          </cell>
          <cell r="AL8" t="str">
            <v>Esneider Bernal</v>
          </cell>
          <cell r="AM8" t="str">
            <v>Cumple</v>
          </cell>
          <cell r="AN8" t="str">
            <v>Cumplido</v>
          </cell>
          <cell r="AO8" t="str">
            <v>Adecuado</v>
          </cell>
          <cell r="AP8" t="str">
            <v>Coherente</v>
          </cell>
          <cell r="AQ8" t="str">
            <v>Concuerda</v>
          </cell>
          <cell r="AR8" t="str">
            <v>Concuerda</v>
          </cell>
          <cell r="AS8" t="str">
            <v>No aplica</v>
          </cell>
          <cell r="AT8" t="str">
            <v>Adecuado</v>
          </cell>
          <cell r="AU8" t="str">
            <v>Oportuna</v>
          </cell>
          <cell r="AW8" t="str">
            <v>Esneider Bernal</v>
          </cell>
        </row>
        <row r="9">
          <cell r="A9" t="str">
            <v>152C</v>
          </cell>
          <cell r="B9" t="str">
            <v xml:space="preserve">Dependencias acompañadas en la formulación y seguimiento técnico, financiero y administrativo de la planeación institucional y la ejecución de los proyectos de inversión </v>
          </cell>
          <cell r="C9" t="str">
            <v>Porcentaje</v>
          </cell>
          <cell r="D9" t="str">
            <v>Constante</v>
          </cell>
          <cell r="E9" t="str">
            <v>No aplica</v>
          </cell>
          <cell r="F9" t="str">
            <v>Cumplido</v>
          </cell>
          <cell r="G9" t="str">
            <v>Cumplido</v>
          </cell>
          <cell r="H9" t="str">
            <v>Adecuado</v>
          </cell>
          <cell r="I9" t="str">
            <v>Coherente</v>
          </cell>
          <cell r="J9" t="str">
            <v>Concuerda</v>
          </cell>
          <cell r="K9" t="str">
            <v>Concuerda</v>
          </cell>
          <cell r="L9" t="str">
            <v>Relación directa</v>
          </cell>
          <cell r="M9" t="str">
            <v>Adecuado</v>
          </cell>
          <cell r="N9" t="str">
            <v>Oportuna</v>
          </cell>
          <cell r="P9" t="str">
            <v>Esneider Bernal</v>
          </cell>
          <cell r="Q9" t="str">
            <v>Cumple</v>
          </cell>
          <cell r="R9" t="str">
            <v>Cumplido</v>
          </cell>
          <cell r="S9" t="str">
            <v>Adecuado</v>
          </cell>
          <cell r="T9" t="str">
            <v>Coherente</v>
          </cell>
          <cell r="U9" t="str">
            <v>Concuerda</v>
          </cell>
          <cell r="V9" t="str">
            <v>Concuerda</v>
          </cell>
          <cell r="W9" t="str">
            <v>Relación directa</v>
          </cell>
          <cell r="X9" t="str">
            <v>Adecuado</v>
          </cell>
          <cell r="Y9" t="str">
            <v>No oportuna</v>
          </cell>
          <cell r="AA9" t="str">
            <v>Esneider Bernal</v>
          </cell>
          <cell r="AB9" t="str">
            <v>Cumple</v>
          </cell>
          <cell r="AC9" t="str">
            <v>Cumplido</v>
          </cell>
          <cell r="AD9" t="str">
            <v>Adecuado</v>
          </cell>
          <cell r="AE9" t="str">
            <v>Coherente</v>
          </cell>
          <cell r="AF9" t="str">
            <v>Concuerda</v>
          </cell>
          <cell r="AG9" t="str">
            <v>Concuerda</v>
          </cell>
          <cell r="AH9" t="str">
            <v>Relación directa</v>
          </cell>
          <cell r="AI9" t="str">
            <v>Adecuado</v>
          </cell>
          <cell r="AJ9" t="str">
            <v>Oportuna</v>
          </cell>
          <cell r="AL9" t="str">
            <v>Esneider Bernal</v>
          </cell>
          <cell r="AM9" t="str">
            <v>Cumple</v>
          </cell>
          <cell r="AN9" t="str">
            <v>Cumplido</v>
          </cell>
          <cell r="AO9" t="str">
            <v>Adecuado</v>
          </cell>
          <cell r="AP9" t="str">
            <v>Coherente</v>
          </cell>
          <cell r="AQ9" t="str">
            <v>Concuerda</v>
          </cell>
          <cell r="AR9" t="str">
            <v>Concuerda</v>
          </cell>
          <cell r="AS9" t="str">
            <v>No aplica</v>
          </cell>
          <cell r="AT9" t="str">
            <v>Adecuado</v>
          </cell>
          <cell r="AU9" t="str">
            <v>Oportuna</v>
          </cell>
          <cell r="AW9" t="str">
            <v>Esneider Bernal</v>
          </cell>
        </row>
        <row r="10">
          <cell r="A10" t="str">
            <v>152D</v>
          </cell>
          <cell r="B10" t="str">
            <v xml:space="preserve">Plan Anticorrupción y de Atención al Ciudadano - PAAC con monitoreo a la ejecución. </v>
          </cell>
          <cell r="C10" t="str">
            <v>Porcentaje</v>
          </cell>
          <cell r="D10" t="str">
            <v>Constante</v>
          </cell>
          <cell r="E10" t="str">
            <v>No aplica</v>
          </cell>
          <cell r="F10" t="str">
            <v>Cumplido</v>
          </cell>
          <cell r="G10" t="str">
            <v>Cumplido</v>
          </cell>
          <cell r="H10" t="str">
            <v>Adecuado</v>
          </cell>
          <cell r="I10" t="str">
            <v>Coherente</v>
          </cell>
          <cell r="J10" t="str">
            <v>Concuerda</v>
          </cell>
          <cell r="K10" t="str">
            <v>Concuerda</v>
          </cell>
          <cell r="L10" t="str">
            <v>Relación directa</v>
          </cell>
          <cell r="M10" t="str">
            <v>Adecuado</v>
          </cell>
          <cell r="N10" t="str">
            <v>Oportuna</v>
          </cell>
          <cell r="P10" t="str">
            <v>Esneider Bernal</v>
          </cell>
          <cell r="Q10" t="str">
            <v>Cumple</v>
          </cell>
          <cell r="R10" t="str">
            <v>Cumplido</v>
          </cell>
          <cell r="S10" t="str">
            <v>Adecuado</v>
          </cell>
          <cell r="T10" t="str">
            <v>Coherente</v>
          </cell>
          <cell r="U10" t="str">
            <v>Concuerda</v>
          </cell>
          <cell r="V10" t="str">
            <v>Concuerda</v>
          </cell>
          <cell r="W10" t="str">
            <v>Relación directa</v>
          </cell>
          <cell r="X10" t="str">
            <v>Adecuado</v>
          </cell>
          <cell r="Y10" t="str">
            <v>No oportuna</v>
          </cell>
          <cell r="AA10" t="str">
            <v>Esneider Bernal</v>
          </cell>
          <cell r="AB10" t="str">
            <v>Cumple</v>
          </cell>
          <cell r="AC10" t="str">
            <v>Cumplido</v>
          </cell>
          <cell r="AD10" t="str">
            <v>Adecuado</v>
          </cell>
          <cell r="AE10" t="str">
            <v>Coherente</v>
          </cell>
          <cell r="AF10" t="str">
            <v>Concuerda</v>
          </cell>
          <cell r="AG10" t="str">
            <v>Concuerda</v>
          </cell>
          <cell r="AH10" t="str">
            <v>Relación directa</v>
          </cell>
          <cell r="AI10" t="str">
            <v>Adecuado</v>
          </cell>
          <cell r="AJ10" t="str">
            <v>Oportuna</v>
          </cell>
          <cell r="AL10" t="str">
            <v>Esneider Bernal</v>
          </cell>
          <cell r="AM10" t="str">
            <v>Cumple</v>
          </cell>
          <cell r="AN10" t="str">
            <v>Cumplido</v>
          </cell>
          <cell r="AO10" t="str">
            <v>Adecuado</v>
          </cell>
          <cell r="AP10" t="str">
            <v>Coherente</v>
          </cell>
          <cell r="AQ10" t="str">
            <v>Concuerda</v>
          </cell>
          <cell r="AR10" t="str">
            <v>Concuerda</v>
          </cell>
          <cell r="AS10" t="str">
            <v>Relación directa</v>
          </cell>
          <cell r="AT10" t="str">
            <v>Adecuado</v>
          </cell>
          <cell r="AU10" t="str">
            <v>Oportuna</v>
          </cell>
          <cell r="AW10" t="str">
            <v>Esneider Bernal</v>
          </cell>
        </row>
        <row r="11">
          <cell r="A11" t="str">
            <v>152E</v>
          </cell>
          <cell r="B11" t="str">
            <v>Plan de adecuación y sostenibilidad del SIG-MIPG implementado en la Secretaria General</v>
          </cell>
          <cell r="C11" t="str">
            <v>Porcentaje</v>
          </cell>
          <cell r="D11" t="str">
            <v>Constante</v>
          </cell>
          <cell r="E11" t="str">
            <v>No aplica</v>
          </cell>
          <cell r="F11" t="str">
            <v>Cumplido</v>
          </cell>
          <cell r="G11" t="str">
            <v>Cumplido</v>
          </cell>
          <cell r="H11" t="str">
            <v>Adecuado</v>
          </cell>
          <cell r="I11" t="str">
            <v>Coherente</v>
          </cell>
          <cell r="J11" t="str">
            <v>Concuerda</v>
          </cell>
          <cell r="K11" t="str">
            <v>Concuerda</v>
          </cell>
          <cell r="L11" t="str">
            <v>Relación directa</v>
          </cell>
          <cell r="M11" t="str">
            <v>Adecuado</v>
          </cell>
          <cell r="N11" t="str">
            <v>Oportuna</v>
          </cell>
          <cell r="P11" t="str">
            <v>Esneider Bernal</v>
          </cell>
          <cell r="Q11" t="str">
            <v>Cumple</v>
          </cell>
          <cell r="R11" t="str">
            <v>Cumplido</v>
          </cell>
          <cell r="S11" t="str">
            <v>Adecuado</v>
          </cell>
          <cell r="T11" t="str">
            <v>Coherente</v>
          </cell>
          <cell r="U11" t="str">
            <v>Concuerda</v>
          </cell>
          <cell r="V11" t="str">
            <v>Concuerda</v>
          </cell>
          <cell r="W11" t="str">
            <v>Relación directa</v>
          </cell>
          <cell r="X11" t="str">
            <v>Adecuado</v>
          </cell>
          <cell r="Y11" t="str">
            <v>No oportuna</v>
          </cell>
          <cell r="AA11" t="str">
            <v>Esneider Bernal</v>
          </cell>
          <cell r="AB11" t="str">
            <v>Cumple</v>
          </cell>
          <cell r="AC11" t="str">
            <v>Satisfactorio</v>
          </cell>
          <cell r="AD11" t="str">
            <v>Adecuado</v>
          </cell>
          <cell r="AE11" t="str">
            <v>Coherente</v>
          </cell>
          <cell r="AF11" t="str">
            <v>Concuerda</v>
          </cell>
          <cell r="AG11" t="str">
            <v>Concuerda</v>
          </cell>
          <cell r="AH11" t="str">
            <v>Relación directa</v>
          </cell>
          <cell r="AI11" t="str">
            <v>Adecuado</v>
          </cell>
          <cell r="AJ11" t="str">
            <v>Oportuna</v>
          </cell>
          <cell r="AL11" t="str">
            <v>Esneider Bernal</v>
          </cell>
          <cell r="AM11" t="str">
            <v>Cumple</v>
          </cell>
          <cell r="AN11" t="str">
            <v>Cumplido</v>
          </cell>
          <cell r="AO11" t="str">
            <v>Adecuado</v>
          </cell>
          <cell r="AP11" t="str">
            <v>Coherente</v>
          </cell>
          <cell r="AQ11" t="str">
            <v>Concuerda</v>
          </cell>
          <cell r="AR11" t="str">
            <v>Concuerda</v>
          </cell>
          <cell r="AS11" t="str">
            <v>Relación directa</v>
          </cell>
          <cell r="AT11" t="str">
            <v>Adecuado</v>
          </cell>
          <cell r="AU11" t="str">
            <v>Oportuna</v>
          </cell>
          <cell r="AV11" t="str">
            <v>Al momento de hace la retroalimentación (13-dic) no se presenta reporte de este ID.
23 Dic: A través del memorando 3-2019-39976 se reporta el ID adecuadamente, conforme a la Circular 001. Y se cumplen los criterios de calidad definidos en el procedimiento 183</v>
          </cell>
          <cell r="AW11" t="str">
            <v>Esneider Bernal</v>
          </cell>
        </row>
        <row r="12">
          <cell r="A12" t="str">
            <v>PAAC_01</v>
          </cell>
          <cell r="B12" t="str">
            <v>Política de Administración de Riesgos revisada y aprobada.</v>
          </cell>
          <cell r="C12" t="str">
            <v>Número</v>
          </cell>
          <cell r="D12" t="str">
            <v>Suma</v>
          </cell>
          <cell r="E12" t="str">
            <v>No aplica</v>
          </cell>
          <cell r="F12" t="str">
            <v>No programó</v>
          </cell>
          <cell r="G12" t="str">
            <v>No programó</v>
          </cell>
          <cell r="H12" t="str">
            <v>No aplica</v>
          </cell>
          <cell r="I12" t="str">
            <v>No aplica</v>
          </cell>
          <cell r="J12" t="str">
            <v>No aplica</v>
          </cell>
          <cell r="K12" t="str">
            <v>No aplica</v>
          </cell>
          <cell r="L12" t="str">
            <v>No aplica</v>
          </cell>
          <cell r="M12" t="str">
            <v>No aplica</v>
          </cell>
          <cell r="N12" t="str">
            <v>Oportuna</v>
          </cell>
          <cell r="P12" t="str">
            <v>Esneider Bernal</v>
          </cell>
          <cell r="Q12" t="str">
            <v>No aplica</v>
          </cell>
          <cell r="R12" t="str">
            <v>No programó</v>
          </cell>
          <cell r="S12" t="str">
            <v>No aplica</v>
          </cell>
          <cell r="T12" t="str">
            <v>No aplica</v>
          </cell>
          <cell r="U12" t="str">
            <v>No aplica</v>
          </cell>
          <cell r="V12" t="str">
            <v>No aplica</v>
          </cell>
          <cell r="W12" t="str">
            <v>No aplica</v>
          </cell>
          <cell r="X12" t="str">
            <v>No aplica</v>
          </cell>
          <cell r="Y12" t="str">
            <v>No oportuna</v>
          </cell>
          <cell r="AA12" t="str">
            <v>Esneider Bernal</v>
          </cell>
          <cell r="AB12" t="str">
            <v>Cumple</v>
          </cell>
          <cell r="AC12" t="str">
            <v>No programó</v>
          </cell>
          <cell r="AD12" t="str">
            <v>No adecuado</v>
          </cell>
          <cell r="AE12" t="str">
            <v>Incoherente</v>
          </cell>
          <cell r="AF12" t="str">
            <v>Difiere</v>
          </cell>
          <cell r="AG12" t="str">
            <v>Difiere</v>
          </cell>
          <cell r="AH12" t="str">
            <v>Sin relación</v>
          </cell>
          <cell r="AI12" t="str">
            <v>No adecuado</v>
          </cell>
          <cell r="AJ12" t="str">
            <v>Oportuna</v>
          </cell>
          <cell r="AK12" t="str">
            <v>La politica no se encuentra aprobada, razon por la cual el indicador se encuentra incumplido</v>
          </cell>
          <cell r="AL12" t="str">
            <v>Esneider Bernal</v>
          </cell>
          <cell r="AM12" t="str">
            <v>Cumple</v>
          </cell>
          <cell r="AN12" t="str">
            <v>Cumplido</v>
          </cell>
          <cell r="AO12" t="str">
            <v>Adecuado</v>
          </cell>
          <cell r="AP12" t="str">
            <v>Coherente</v>
          </cell>
          <cell r="AQ12" t="str">
            <v>Concuerda</v>
          </cell>
          <cell r="AR12" t="str">
            <v>Concuerda</v>
          </cell>
          <cell r="AS12" t="str">
            <v>Relación directa</v>
          </cell>
          <cell r="AT12" t="str">
            <v>Adecuado</v>
          </cell>
          <cell r="AU12" t="str">
            <v>Oportuna</v>
          </cell>
          <cell r="AW12" t="str">
            <v>Esneider Bernal</v>
          </cell>
        </row>
        <row r="13">
          <cell r="A13" t="str">
            <v>PAAC_02</v>
          </cell>
          <cell r="B13" t="str">
            <v>Número de capacitaciones en gestión de riesgos</v>
          </cell>
          <cell r="C13" t="str">
            <v>Número</v>
          </cell>
          <cell r="D13" t="str">
            <v>Suma</v>
          </cell>
          <cell r="E13" t="str">
            <v>No aplica</v>
          </cell>
          <cell r="F13" t="str">
            <v>Cumplido</v>
          </cell>
          <cell r="G13" t="str">
            <v>Cumplido</v>
          </cell>
          <cell r="H13" t="str">
            <v>Adecuado</v>
          </cell>
          <cell r="I13" t="str">
            <v>Coherente</v>
          </cell>
          <cell r="J13" t="str">
            <v>Concuerda</v>
          </cell>
          <cell r="K13" t="str">
            <v>Concuerda</v>
          </cell>
          <cell r="L13" t="str">
            <v>Relación directa</v>
          </cell>
          <cell r="M13" t="str">
            <v>Adecuado</v>
          </cell>
          <cell r="N13" t="str">
            <v>Oportuna</v>
          </cell>
          <cell r="P13" t="str">
            <v>Esneider Bernal</v>
          </cell>
          <cell r="Q13" t="str">
            <v>Cumple</v>
          </cell>
          <cell r="R13" t="str">
            <v>Cumplido</v>
          </cell>
          <cell r="S13" t="str">
            <v>No aplica</v>
          </cell>
          <cell r="T13" t="str">
            <v>No aplica</v>
          </cell>
          <cell r="U13" t="str">
            <v>No aplica</v>
          </cell>
          <cell r="V13" t="str">
            <v>No aplica</v>
          </cell>
          <cell r="W13" t="str">
            <v>No aplica</v>
          </cell>
          <cell r="X13" t="str">
            <v>No aplica</v>
          </cell>
          <cell r="Y13" t="str">
            <v>No oportuna</v>
          </cell>
          <cell r="Z13" t="str">
            <v>Indicador cumplido en el mes de febrero</v>
          </cell>
          <cell r="AA13" t="str">
            <v>Esneider Bernal</v>
          </cell>
          <cell r="AB13" t="str">
            <v>Cumple</v>
          </cell>
          <cell r="AC13" t="str">
            <v>Cumplido</v>
          </cell>
          <cell r="AD13" t="str">
            <v>Adecuado</v>
          </cell>
          <cell r="AE13" t="str">
            <v>Coherente</v>
          </cell>
          <cell r="AF13" t="str">
            <v>Concuerda</v>
          </cell>
          <cell r="AG13" t="str">
            <v>Concuerda</v>
          </cell>
          <cell r="AH13" t="str">
            <v>Relación directa</v>
          </cell>
          <cell r="AI13" t="str">
            <v>Adecuado</v>
          </cell>
          <cell r="AJ13" t="str">
            <v>Oportuna</v>
          </cell>
          <cell r="AL13" t="str">
            <v>Esneider Bernal</v>
          </cell>
          <cell r="AM13" t="str">
            <v>Cumple</v>
          </cell>
          <cell r="AN13" t="str">
            <v>Cumplido</v>
          </cell>
          <cell r="AO13" t="str">
            <v>Adecuado</v>
          </cell>
          <cell r="AP13" t="str">
            <v>Coherente</v>
          </cell>
          <cell r="AQ13" t="str">
            <v>Concuerda</v>
          </cell>
          <cell r="AR13" t="str">
            <v>Concuerda</v>
          </cell>
          <cell r="AS13" t="str">
            <v>Relación directa</v>
          </cell>
          <cell r="AT13" t="str">
            <v>Adecuado</v>
          </cell>
          <cell r="AU13" t="str">
            <v>Oportuna</v>
          </cell>
          <cell r="AW13" t="str">
            <v>Esneider Bernal</v>
          </cell>
        </row>
        <row r="14">
          <cell r="A14" t="str">
            <v>PAAC_03</v>
          </cell>
          <cell r="B14" t="str">
            <v>Mapa de Riesgos de Corrupción Institucional actualizado y publicado</v>
          </cell>
          <cell r="C14" t="str">
            <v>Número</v>
          </cell>
          <cell r="D14" t="str">
            <v>Suma</v>
          </cell>
          <cell r="E14" t="str">
            <v>No aplica</v>
          </cell>
          <cell r="F14" t="str">
            <v>No programó</v>
          </cell>
          <cell r="G14" t="str">
            <v>Cumplido</v>
          </cell>
          <cell r="H14" t="str">
            <v>No aplica</v>
          </cell>
          <cell r="I14" t="str">
            <v>No aplica</v>
          </cell>
          <cell r="J14" t="str">
            <v>No aplica</v>
          </cell>
          <cell r="K14" t="str">
            <v>No aplica</v>
          </cell>
          <cell r="L14" t="str">
            <v>No aplica</v>
          </cell>
          <cell r="M14" t="str">
            <v>No aplica</v>
          </cell>
          <cell r="N14" t="str">
            <v>Oportuna</v>
          </cell>
          <cell r="P14" t="str">
            <v>Esneider Bernal</v>
          </cell>
          <cell r="Q14" t="str">
            <v>Cumple</v>
          </cell>
          <cell r="R14" t="str">
            <v>Cumplido</v>
          </cell>
          <cell r="S14" t="str">
            <v>Adecuado</v>
          </cell>
          <cell r="T14" t="str">
            <v>Coherente</v>
          </cell>
          <cell r="U14" t="str">
            <v>Concuerda</v>
          </cell>
          <cell r="V14" t="str">
            <v>Concuerda</v>
          </cell>
          <cell r="W14" t="str">
            <v>No aplica</v>
          </cell>
          <cell r="X14" t="str">
            <v>Adecuado</v>
          </cell>
          <cell r="Y14" t="str">
            <v>No oportuna</v>
          </cell>
          <cell r="AA14" t="str">
            <v>Esneider Bernal</v>
          </cell>
          <cell r="AB14" t="str">
            <v>Cumple</v>
          </cell>
          <cell r="AC14" t="str">
            <v>Cumplido</v>
          </cell>
          <cell r="AD14" t="str">
            <v>Adecuado</v>
          </cell>
          <cell r="AE14" t="str">
            <v>Coherente</v>
          </cell>
          <cell r="AF14" t="str">
            <v>Concuerda</v>
          </cell>
          <cell r="AG14" t="str">
            <v>Concuerda</v>
          </cell>
          <cell r="AH14" t="str">
            <v>Relación directa</v>
          </cell>
          <cell r="AI14" t="str">
            <v>Adecuado</v>
          </cell>
          <cell r="AJ14" t="str">
            <v>Oportuna</v>
          </cell>
          <cell r="AL14" t="str">
            <v>Esneider Bernal</v>
          </cell>
          <cell r="AM14" t="str">
            <v>Cumple</v>
          </cell>
          <cell r="AN14" t="str">
            <v>Cumplido</v>
          </cell>
          <cell r="AO14" t="str">
            <v>Adecuado</v>
          </cell>
          <cell r="AP14" t="str">
            <v>Coherente</v>
          </cell>
          <cell r="AQ14" t="str">
            <v>Concuerda</v>
          </cell>
          <cell r="AR14" t="str">
            <v>Concuerda</v>
          </cell>
          <cell r="AS14" t="str">
            <v>Relación directa</v>
          </cell>
          <cell r="AT14" t="str">
            <v>Adecuado</v>
          </cell>
          <cell r="AU14" t="str">
            <v>Oportuna</v>
          </cell>
          <cell r="AW14" t="str">
            <v>Esneider Bernal</v>
          </cell>
        </row>
        <row r="15">
          <cell r="A15" t="str">
            <v>PAAC_04</v>
          </cell>
          <cell r="B15" t="str">
            <v>Incorporación de las Observaciones internas y externas al Plan Anticorrupción y de Atención al Ciudadano  analizadas.</v>
          </cell>
          <cell r="C15" t="str">
            <v>Número</v>
          </cell>
          <cell r="D15" t="str">
            <v>Suma</v>
          </cell>
          <cell r="E15" t="str">
            <v>No aplica</v>
          </cell>
          <cell r="F15" t="str">
            <v>No programó</v>
          </cell>
          <cell r="G15" t="str">
            <v>Cumplido</v>
          </cell>
          <cell r="H15" t="str">
            <v>No aplica</v>
          </cell>
          <cell r="I15" t="str">
            <v>No aplica</v>
          </cell>
          <cell r="J15" t="str">
            <v>No aplica</v>
          </cell>
          <cell r="K15" t="str">
            <v>No aplica</v>
          </cell>
          <cell r="L15" t="str">
            <v>No aplica</v>
          </cell>
          <cell r="M15" t="str">
            <v>No aplica</v>
          </cell>
          <cell r="N15" t="str">
            <v>Oportuna</v>
          </cell>
          <cell r="P15" t="str">
            <v>Esneider Bernal</v>
          </cell>
          <cell r="Q15" t="str">
            <v>Cumple</v>
          </cell>
          <cell r="R15" t="str">
            <v>Cumplido</v>
          </cell>
          <cell r="S15" t="str">
            <v>Adecuado</v>
          </cell>
          <cell r="T15" t="str">
            <v>Coherente</v>
          </cell>
          <cell r="U15" t="str">
            <v>Concuerda</v>
          </cell>
          <cell r="V15" t="str">
            <v>Concuerda</v>
          </cell>
          <cell r="W15" t="str">
            <v>No aplica</v>
          </cell>
          <cell r="X15" t="str">
            <v>Adecuado</v>
          </cell>
          <cell r="Y15" t="str">
            <v>No oportuna</v>
          </cell>
          <cell r="AA15" t="str">
            <v>Esneider Bernal</v>
          </cell>
          <cell r="AB15" t="str">
            <v>Cumple</v>
          </cell>
          <cell r="AC15" t="str">
            <v>Cumplido</v>
          </cell>
          <cell r="AD15" t="str">
            <v>Adecuado</v>
          </cell>
          <cell r="AE15" t="str">
            <v>Coherente</v>
          </cell>
          <cell r="AF15" t="str">
            <v>Concuerda</v>
          </cell>
          <cell r="AG15" t="str">
            <v>Concuerda</v>
          </cell>
          <cell r="AH15" t="str">
            <v>Relación directa</v>
          </cell>
          <cell r="AI15" t="str">
            <v>Adecuado</v>
          </cell>
          <cell r="AJ15" t="str">
            <v>Oportuna</v>
          </cell>
          <cell r="AL15" t="str">
            <v>Esneider Bernal</v>
          </cell>
          <cell r="AM15" t="str">
            <v>Cumple</v>
          </cell>
          <cell r="AN15" t="str">
            <v>Cumplido</v>
          </cell>
          <cell r="AO15" t="str">
            <v>Adecuado</v>
          </cell>
          <cell r="AP15" t="str">
            <v>Coherente</v>
          </cell>
          <cell r="AQ15" t="str">
            <v>Concuerda</v>
          </cell>
          <cell r="AR15" t="str">
            <v>Concuerda</v>
          </cell>
          <cell r="AS15" t="str">
            <v>Relación directa</v>
          </cell>
          <cell r="AT15" t="str">
            <v>Adecuado</v>
          </cell>
          <cell r="AU15" t="str">
            <v>Oportuna</v>
          </cell>
          <cell r="AW15" t="str">
            <v>Esneider Bernal</v>
          </cell>
        </row>
        <row r="16">
          <cell r="A16" t="str">
            <v>PAAC_05</v>
          </cell>
          <cell r="B16" t="str">
            <v xml:space="preserve">Publicación, divulgación y socialización en página Web el Plan Anticorrupción y de Atención al Ciudadano y mapa de riesgos de corrupción ajustado de acuerdo a las observaciones recibidas. </v>
          </cell>
          <cell r="C16" t="str">
            <v>Número</v>
          </cell>
          <cell r="D16" t="str">
            <v>Suma</v>
          </cell>
          <cell r="E16" t="str">
            <v>No aplica</v>
          </cell>
          <cell r="F16" t="str">
            <v>No programó</v>
          </cell>
          <cell r="G16" t="str">
            <v>Cumplido</v>
          </cell>
          <cell r="H16" t="str">
            <v>No aplica</v>
          </cell>
          <cell r="I16" t="str">
            <v>No aplica</v>
          </cell>
          <cell r="J16" t="str">
            <v>No aplica</v>
          </cell>
          <cell r="K16" t="str">
            <v>No aplica</v>
          </cell>
          <cell r="L16" t="str">
            <v>No aplica</v>
          </cell>
          <cell r="M16" t="str">
            <v>No aplica</v>
          </cell>
          <cell r="N16" t="str">
            <v>Oportuna</v>
          </cell>
          <cell r="P16" t="str">
            <v>Esneider Bernal</v>
          </cell>
          <cell r="Q16" t="str">
            <v>Cumple</v>
          </cell>
          <cell r="R16" t="str">
            <v>Cumplido</v>
          </cell>
          <cell r="S16" t="str">
            <v>Adecuado</v>
          </cell>
          <cell r="T16" t="str">
            <v>Coherente</v>
          </cell>
          <cell r="U16" t="str">
            <v>Concuerda</v>
          </cell>
          <cell r="V16" t="str">
            <v>Concuerda</v>
          </cell>
          <cell r="W16" t="str">
            <v>No aplica</v>
          </cell>
          <cell r="X16" t="str">
            <v>Adecuado</v>
          </cell>
          <cell r="Y16" t="str">
            <v>No oportuna</v>
          </cell>
          <cell r="AA16" t="str">
            <v>Esneider Bernal</v>
          </cell>
          <cell r="AB16" t="str">
            <v>Cumple</v>
          </cell>
          <cell r="AC16" t="str">
            <v>Cumplido</v>
          </cell>
          <cell r="AD16" t="str">
            <v>Adecuado</v>
          </cell>
          <cell r="AE16" t="str">
            <v>Coherente</v>
          </cell>
          <cell r="AF16" t="str">
            <v>Concuerda</v>
          </cell>
          <cell r="AG16" t="str">
            <v>Concuerda</v>
          </cell>
          <cell r="AH16" t="str">
            <v>Relación directa</v>
          </cell>
          <cell r="AI16" t="str">
            <v>Adecuado</v>
          </cell>
          <cell r="AJ16" t="str">
            <v>Oportuna</v>
          </cell>
          <cell r="AL16" t="str">
            <v>Esneider Bernal</v>
          </cell>
          <cell r="AM16" t="str">
            <v>Cumple</v>
          </cell>
          <cell r="AN16" t="str">
            <v>Cumplido</v>
          </cell>
          <cell r="AO16" t="str">
            <v>Adecuado</v>
          </cell>
          <cell r="AP16" t="str">
            <v>Coherente</v>
          </cell>
          <cell r="AQ16" t="str">
            <v>Concuerda</v>
          </cell>
          <cell r="AR16" t="str">
            <v>Concuerda</v>
          </cell>
          <cell r="AS16" t="str">
            <v>Relación directa</v>
          </cell>
          <cell r="AT16" t="str">
            <v>Adecuado</v>
          </cell>
          <cell r="AU16" t="str">
            <v>Oportuna</v>
          </cell>
          <cell r="AW16" t="str">
            <v>Esneider Bernal</v>
          </cell>
        </row>
        <row r="17">
          <cell r="A17" t="str">
            <v>PAAC_14</v>
          </cell>
          <cell r="B17" t="str">
            <v>Lineamientos para el empalme y el cierre de la gestión del cuatrienio en el marco del Plan de Desarrollo Bogotá Mejor para Todos.</v>
          </cell>
          <cell r="C17" t="str">
            <v>Número</v>
          </cell>
          <cell r="D17" t="str">
            <v>Suma</v>
          </cell>
          <cell r="E17" t="str">
            <v>No aplica</v>
          </cell>
          <cell r="F17" t="str">
            <v>No programó</v>
          </cell>
          <cell r="G17" t="str">
            <v>No programó</v>
          </cell>
          <cell r="H17" t="str">
            <v>No aplica</v>
          </cell>
          <cell r="I17" t="str">
            <v>No aplica</v>
          </cell>
          <cell r="J17" t="str">
            <v>No aplica</v>
          </cell>
          <cell r="K17" t="str">
            <v>No aplica</v>
          </cell>
          <cell r="L17" t="str">
            <v>No aplica</v>
          </cell>
          <cell r="M17" t="str">
            <v>No aplica</v>
          </cell>
          <cell r="N17" t="str">
            <v>Oportuna</v>
          </cell>
          <cell r="P17" t="str">
            <v>Esneider Bernal</v>
          </cell>
          <cell r="Q17" t="str">
            <v>No aplica</v>
          </cell>
          <cell r="R17" t="str">
            <v>No programó</v>
          </cell>
          <cell r="S17" t="str">
            <v>No aplica</v>
          </cell>
          <cell r="T17" t="str">
            <v>No aplica</v>
          </cell>
          <cell r="U17" t="str">
            <v>No aplica</v>
          </cell>
          <cell r="V17" t="str">
            <v>No aplica</v>
          </cell>
          <cell r="W17" t="str">
            <v>No aplica</v>
          </cell>
          <cell r="X17" t="str">
            <v>No aplica</v>
          </cell>
          <cell r="Y17" t="str">
            <v>No oportuna</v>
          </cell>
          <cell r="AA17" t="str">
            <v>Esneider Bernal</v>
          </cell>
          <cell r="AB17" t="str">
            <v>Cumple</v>
          </cell>
          <cell r="AC17" t="str">
            <v>Cumplido</v>
          </cell>
          <cell r="AD17" t="str">
            <v>Adecuado</v>
          </cell>
          <cell r="AE17" t="str">
            <v>Coherente</v>
          </cell>
          <cell r="AF17" t="str">
            <v>Concuerda</v>
          </cell>
          <cell r="AG17" t="str">
            <v>Concuerda</v>
          </cell>
          <cell r="AH17" t="str">
            <v>Relación directa</v>
          </cell>
          <cell r="AI17" t="str">
            <v>Adecuado</v>
          </cell>
          <cell r="AJ17" t="str">
            <v>Oportuna</v>
          </cell>
          <cell r="AL17" t="str">
            <v>Esneider Bernal</v>
          </cell>
          <cell r="AM17" t="str">
            <v>Cumple</v>
          </cell>
          <cell r="AN17" t="str">
            <v>Cumplido</v>
          </cell>
          <cell r="AO17" t="str">
            <v>Adecuado</v>
          </cell>
          <cell r="AP17" t="str">
            <v>Coherente</v>
          </cell>
          <cell r="AQ17" t="str">
            <v>Concuerda</v>
          </cell>
          <cell r="AR17" t="str">
            <v>Concuerda</v>
          </cell>
          <cell r="AS17" t="str">
            <v>Relación directa</v>
          </cell>
          <cell r="AT17" t="str">
            <v>Adecuado</v>
          </cell>
          <cell r="AU17" t="str">
            <v>Oportuna</v>
          </cell>
          <cell r="AW17" t="str">
            <v>Esneider Bernal</v>
          </cell>
        </row>
        <row r="18">
          <cell r="A18" t="str">
            <v>PAAC_15</v>
          </cell>
          <cell r="B18" t="str">
            <v>Informes de Gestión semestrales</v>
          </cell>
          <cell r="C18" t="str">
            <v>Número</v>
          </cell>
          <cell r="D18" t="str">
            <v>Suma</v>
          </cell>
          <cell r="E18" t="str">
            <v>No aplica</v>
          </cell>
          <cell r="F18" t="str">
            <v>Cumplido</v>
          </cell>
          <cell r="G18" t="str">
            <v>Cumplido</v>
          </cell>
          <cell r="H18" t="str">
            <v>Adecuado</v>
          </cell>
          <cell r="I18" t="str">
            <v>Coherente</v>
          </cell>
          <cell r="J18" t="str">
            <v>Concuerda</v>
          </cell>
          <cell r="K18" t="str">
            <v>Concuerda</v>
          </cell>
          <cell r="L18" t="str">
            <v>Relación directa</v>
          </cell>
          <cell r="M18" t="str">
            <v>Adecuado</v>
          </cell>
          <cell r="N18" t="str">
            <v>Oportuna</v>
          </cell>
          <cell r="P18" t="str">
            <v>Esneider Bernal</v>
          </cell>
          <cell r="Q18" t="str">
            <v>No aplica</v>
          </cell>
          <cell r="R18" t="str">
            <v>Cumplido</v>
          </cell>
          <cell r="S18" t="str">
            <v>No aplica</v>
          </cell>
          <cell r="T18" t="str">
            <v>No aplica</v>
          </cell>
          <cell r="U18" t="str">
            <v>No aplica</v>
          </cell>
          <cell r="V18" t="str">
            <v>No aplica</v>
          </cell>
          <cell r="W18" t="str">
            <v>No aplica</v>
          </cell>
          <cell r="X18" t="str">
            <v>No aplica</v>
          </cell>
          <cell r="Y18" t="str">
            <v>No oportuna</v>
          </cell>
          <cell r="AA18" t="str">
            <v>Esneider Bernal</v>
          </cell>
          <cell r="AB18" t="str">
            <v>Cumple</v>
          </cell>
          <cell r="AC18" t="str">
            <v>Cumplido</v>
          </cell>
          <cell r="AD18" t="str">
            <v>Adecuado</v>
          </cell>
          <cell r="AE18" t="str">
            <v>Coherente</v>
          </cell>
          <cell r="AF18" t="str">
            <v>Concuerda</v>
          </cell>
          <cell r="AG18" t="str">
            <v>Concuerda</v>
          </cell>
          <cell r="AH18" t="str">
            <v>Relación directa</v>
          </cell>
          <cell r="AI18" t="str">
            <v>Adecuado</v>
          </cell>
          <cell r="AJ18" t="str">
            <v>Oportuna</v>
          </cell>
          <cell r="AL18" t="str">
            <v>Esneider Bernal</v>
          </cell>
          <cell r="AM18" t="str">
            <v>Cumple</v>
          </cell>
          <cell r="AN18" t="str">
            <v>Cumplido</v>
          </cell>
          <cell r="AO18" t="str">
            <v>Adecuado</v>
          </cell>
          <cell r="AP18" t="str">
            <v>Coherente</v>
          </cell>
          <cell r="AQ18" t="str">
            <v>Concuerda</v>
          </cell>
          <cell r="AR18" t="str">
            <v>Concuerda</v>
          </cell>
          <cell r="AS18" t="str">
            <v>Relación directa</v>
          </cell>
          <cell r="AT18" t="str">
            <v>Adecuado</v>
          </cell>
          <cell r="AU18" t="str">
            <v>Oportuna</v>
          </cell>
          <cell r="AW18" t="str">
            <v>Esneider Bernal</v>
          </cell>
        </row>
        <row r="19">
          <cell r="A19" t="str">
            <v>PAAC_17</v>
          </cell>
          <cell r="B19" t="str">
            <v>Informe “Diálogo Ciudadano Sector Gestión Pública 2018"</v>
          </cell>
          <cell r="C19" t="str">
            <v>Número</v>
          </cell>
          <cell r="D19" t="str">
            <v>Suma</v>
          </cell>
          <cell r="E19" t="str">
            <v>No aplica</v>
          </cell>
          <cell r="F19" t="str">
            <v>No programó</v>
          </cell>
          <cell r="G19" t="str">
            <v>Cumplido</v>
          </cell>
          <cell r="H19" t="str">
            <v>No aplica</v>
          </cell>
          <cell r="I19" t="str">
            <v>No aplica</v>
          </cell>
          <cell r="J19" t="str">
            <v>No aplica</v>
          </cell>
          <cell r="K19" t="str">
            <v>No aplica</v>
          </cell>
          <cell r="L19" t="str">
            <v>No aplica</v>
          </cell>
          <cell r="M19" t="str">
            <v>No aplica</v>
          </cell>
          <cell r="N19" t="str">
            <v>Oportuna</v>
          </cell>
          <cell r="P19" t="str">
            <v>Esneider Bernal</v>
          </cell>
          <cell r="Q19" t="str">
            <v>Cumple</v>
          </cell>
          <cell r="R19" t="str">
            <v>Cumplido</v>
          </cell>
          <cell r="S19" t="str">
            <v>Adecuado</v>
          </cell>
          <cell r="T19" t="str">
            <v>Coherente</v>
          </cell>
          <cell r="U19" t="str">
            <v>Concuerda</v>
          </cell>
          <cell r="V19" t="str">
            <v>Concuerda</v>
          </cell>
          <cell r="W19" t="str">
            <v>No aplica</v>
          </cell>
          <cell r="X19" t="str">
            <v>Adecuado</v>
          </cell>
          <cell r="Y19" t="str">
            <v>No oportuna</v>
          </cell>
          <cell r="AA19" t="str">
            <v>Esneider Bernal</v>
          </cell>
          <cell r="AB19" t="str">
            <v>Cumple</v>
          </cell>
          <cell r="AC19" t="str">
            <v>Cumplido</v>
          </cell>
          <cell r="AD19" t="str">
            <v>Adecuado</v>
          </cell>
          <cell r="AE19" t="str">
            <v>Coherente</v>
          </cell>
          <cell r="AF19" t="str">
            <v>Concuerda</v>
          </cell>
          <cell r="AG19" t="str">
            <v>Concuerda</v>
          </cell>
          <cell r="AH19" t="str">
            <v>Relación directa</v>
          </cell>
          <cell r="AI19" t="str">
            <v>Adecuado</v>
          </cell>
          <cell r="AJ19" t="str">
            <v>Oportuna</v>
          </cell>
          <cell r="AL19" t="str">
            <v>Esneider Bernal</v>
          </cell>
          <cell r="AM19" t="str">
            <v>Cumple</v>
          </cell>
          <cell r="AN19" t="str">
            <v>Cumplido</v>
          </cell>
          <cell r="AO19" t="str">
            <v>Adecuado</v>
          </cell>
          <cell r="AP19" t="str">
            <v>Coherente</v>
          </cell>
          <cell r="AQ19" t="str">
            <v>Concuerda</v>
          </cell>
          <cell r="AR19" t="str">
            <v>Concuerda</v>
          </cell>
          <cell r="AS19" t="str">
            <v>Relación directa</v>
          </cell>
          <cell r="AT19" t="str">
            <v>Adecuado</v>
          </cell>
          <cell r="AU19" t="str">
            <v>Oportuna</v>
          </cell>
          <cell r="AW19" t="str">
            <v>Esneider Bernal</v>
          </cell>
        </row>
        <row r="20">
          <cell r="A20" t="str">
            <v>PAAC_18</v>
          </cell>
          <cell r="B20" t="str">
            <v>Matriz de Caracterización de Grupos de Valor y otras Partes Interesadas  de la Entidad consolidada y publicada</v>
          </cell>
          <cell r="C20" t="str">
            <v>Número</v>
          </cell>
          <cell r="D20" t="str">
            <v>Suma</v>
          </cell>
          <cell r="E20" t="str">
            <v>No aplica</v>
          </cell>
          <cell r="F20" t="str">
            <v>No programó</v>
          </cell>
          <cell r="G20" t="str">
            <v>Cumplido</v>
          </cell>
          <cell r="H20" t="str">
            <v>No aplica</v>
          </cell>
          <cell r="I20" t="str">
            <v>No aplica</v>
          </cell>
          <cell r="J20" t="str">
            <v>No aplica</v>
          </cell>
          <cell r="K20" t="str">
            <v>No aplica</v>
          </cell>
          <cell r="L20" t="str">
            <v>No aplica</v>
          </cell>
          <cell r="M20" t="str">
            <v>No aplica</v>
          </cell>
          <cell r="N20" t="str">
            <v>Oportuna</v>
          </cell>
          <cell r="P20" t="str">
            <v>Esneider Bernal</v>
          </cell>
          <cell r="Q20" t="str">
            <v>Cumple</v>
          </cell>
          <cell r="R20" t="str">
            <v>Cumplido</v>
          </cell>
          <cell r="S20" t="str">
            <v>Adecuado</v>
          </cell>
          <cell r="T20" t="str">
            <v>Coherente</v>
          </cell>
          <cell r="U20" t="str">
            <v>Concuerda</v>
          </cell>
          <cell r="V20" t="str">
            <v>Concuerda</v>
          </cell>
          <cell r="W20" t="str">
            <v>No aplica</v>
          </cell>
          <cell r="X20" t="str">
            <v>Adecuado</v>
          </cell>
          <cell r="Y20" t="str">
            <v>No oportuna</v>
          </cell>
          <cell r="AA20" t="str">
            <v>Esneider Bernal</v>
          </cell>
          <cell r="AB20" t="str">
            <v>Cumple</v>
          </cell>
          <cell r="AC20" t="str">
            <v>Cumplido</v>
          </cell>
          <cell r="AD20" t="str">
            <v>Adecuado</v>
          </cell>
          <cell r="AE20" t="str">
            <v>Coherente</v>
          </cell>
          <cell r="AF20" t="str">
            <v>Concuerda</v>
          </cell>
          <cell r="AG20" t="str">
            <v>Concuerda</v>
          </cell>
          <cell r="AH20" t="str">
            <v>Relación directa</v>
          </cell>
          <cell r="AI20" t="str">
            <v>Adecuado</v>
          </cell>
          <cell r="AJ20" t="str">
            <v>Oportuna</v>
          </cell>
          <cell r="AL20" t="str">
            <v>Esneider Bernal</v>
          </cell>
          <cell r="AM20" t="str">
            <v>Cumple</v>
          </cell>
          <cell r="AN20" t="str">
            <v>Cumplido</v>
          </cell>
          <cell r="AO20" t="str">
            <v>Adecuado</v>
          </cell>
          <cell r="AP20" t="str">
            <v>Coherente</v>
          </cell>
          <cell r="AQ20" t="str">
            <v>Concuerda</v>
          </cell>
          <cell r="AR20" t="str">
            <v>Concuerda</v>
          </cell>
          <cell r="AS20" t="str">
            <v>Relación directa</v>
          </cell>
          <cell r="AT20" t="str">
            <v>Adecuado</v>
          </cell>
          <cell r="AU20" t="str">
            <v>Oportuna</v>
          </cell>
          <cell r="AW20" t="str">
            <v>Esneider Bernal</v>
          </cell>
        </row>
        <row r="21">
          <cell r="A21" t="str">
            <v>PAAC_19</v>
          </cell>
          <cell r="B21" t="str">
            <v>Estrategia de Rendición de Cuentas con la ciudadanía y las organizaciones</v>
          </cell>
          <cell r="C21" t="str">
            <v>Número</v>
          </cell>
          <cell r="D21" t="str">
            <v>Suma</v>
          </cell>
          <cell r="E21" t="str">
            <v>No aplica</v>
          </cell>
          <cell r="F21" t="str">
            <v>No programó</v>
          </cell>
          <cell r="G21" t="str">
            <v>Cumplido</v>
          </cell>
          <cell r="H21" t="str">
            <v>No aplica</v>
          </cell>
          <cell r="I21" t="str">
            <v>No aplica</v>
          </cell>
          <cell r="J21" t="str">
            <v>No aplica</v>
          </cell>
          <cell r="K21" t="str">
            <v>No aplica</v>
          </cell>
          <cell r="L21" t="str">
            <v>No aplica</v>
          </cell>
          <cell r="M21" t="str">
            <v>No aplica</v>
          </cell>
          <cell r="N21" t="str">
            <v>Oportuna</v>
          </cell>
          <cell r="P21" t="str">
            <v>Esneider Bernal</v>
          </cell>
          <cell r="Q21" t="str">
            <v>Cumple</v>
          </cell>
          <cell r="R21" t="str">
            <v>Cumplido</v>
          </cell>
          <cell r="S21" t="str">
            <v>Adecuado</v>
          </cell>
          <cell r="T21" t="str">
            <v>Coherente</v>
          </cell>
          <cell r="U21" t="str">
            <v>Concuerda</v>
          </cell>
          <cell r="V21" t="str">
            <v>Concuerda</v>
          </cell>
          <cell r="W21" t="str">
            <v>No aplica</v>
          </cell>
          <cell r="X21" t="str">
            <v>Adecuado</v>
          </cell>
          <cell r="Y21" t="str">
            <v>No oportuna</v>
          </cell>
          <cell r="AA21" t="str">
            <v>Esneider Bernal</v>
          </cell>
          <cell r="AB21" t="str">
            <v>Cumple</v>
          </cell>
          <cell r="AC21" t="str">
            <v>Cumplido</v>
          </cell>
          <cell r="AD21" t="str">
            <v>Adecuado</v>
          </cell>
          <cell r="AE21" t="str">
            <v>Coherente</v>
          </cell>
          <cell r="AF21" t="str">
            <v>Concuerda</v>
          </cell>
          <cell r="AG21" t="str">
            <v>Concuerda</v>
          </cell>
          <cell r="AH21" t="str">
            <v>Relación directa</v>
          </cell>
          <cell r="AI21" t="str">
            <v>Adecuado</v>
          </cell>
          <cell r="AJ21" t="str">
            <v>Oportuna</v>
          </cell>
          <cell r="AL21" t="str">
            <v>Esneider Bernal</v>
          </cell>
          <cell r="AM21" t="str">
            <v>Cumple</v>
          </cell>
          <cell r="AN21" t="str">
            <v>Cumplido</v>
          </cell>
          <cell r="AO21" t="str">
            <v>Adecuado</v>
          </cell>
          <cell r="AP21" t="str">
            <v>Coherente</v>
          </cell>
          <cell r="AQ21" t="str">
            <v>Concuerda</v>
          </cell>
          <cell r="AR21" t="str">
            <v>Concuerda</v>
          </cell>
          <cell r="AS21" t="str">
            <v>Relación directa</v>
          </cell>
          <cell r="AT21" t="str">
            <v>Adecuado</v>
          </cell>
          <cell r="AU21" t="str">
            <v>Oportuna</v>
          </cell>
          <cell r="AW21" t="str">
            <v>Esneider Bernal</v>
          </cell>
        </row>
        <row r="22">
          <cell r="A22" t="str">
            <v>PAAC_20</v>
          </cell>
          <cell r="B22" t="str">
            <v xml:space="preserve">Respuestas a los interesados </v>
          </cell>
          <cell r="C22" t="str">
            <v>Porcentaje</v>
          </cell>
          <cell r="D22" t="str">
            <v>Constante</v>
          </cell>
          <cell r="E22" t="str">
            <v>No aplica</v>
          </cell>
          <cell r="F22" t="str">
            <v>No programó</v>
          </cell>
          <cell r="G22" t="str">
            <v>Cumplido</v>
          </cell>
          <cell r="H22" t="str">
            <v>No aplica</v>
          </cell>
          <cell r="I22" t="str">
            <v>No aplica</v>
          </cell>
          <cell r="J22" t="str">
            <v>No aplica</v>
          </cell>
          <cell r="K22" t="str">
            <v>No aplica</v>
          </cell>
          <cell r="L22" t="str">
            <v>No aplica</v>
          </cell>
          <cell r="M22" t="str">
            <v>No aplica</v>
          </cell>
          <cell r="N22" t="str">
            <v>Oportuna</v>
          </cell>
          <cell r="P22" t="str">
            <v>Esneider Bernal</v>
          </cell>
          <cell r="Q22" t="str">
            <v>Cumple</v>
          </cell>
          <cell r="R22" t="str">
            <v>Cumplido</v>
          </cell>
          <cell r="S22" t="str">
            <v>Adecuado</v>
          </cell>
          <cell r="T22" t="str">
            <v>Coherente</v>
          </cell>
          <cell r="U22" t="str">
            <v>Concuerda</v>
          </cell>
          <cell r="V22" t="str">
            <v>Concuerda</v>
          </cell>
          <cell r="W22" t="str">
            <v>No aplica</v>
          </cell>
          <cell r="X22" t="str">
            <v>Adecuado</v>
          </cell>
          <cell r="Y22" t="str">
            <v>No oportuna</v>
          </cell>
          <cell r="AA22" t="str">
            <v>Esneider Bernal</v>
          </cell>
          <cell r="AB22" t="str">
            <v>Cumple</v>
          </cell>
          <cell r="AC22" t="str">
            <v>Cumplido</v>
          </cell>
          <cell r="AD22" t="str">
            <v>Adecuado</v>
          </cell>
          <cell r="AE22" t="str">
            <v>Coherente</v>
          </cell>
          <cell r="AF22" t="str">
            <v>Concuerda</v>
          </cell>
          <cell r="AG22" t="str">
            <v>Concuerda</v>
          </cell>
          <cell r="AH22" t="str">
            <v>Relación directa</v>
          </cell>
          <cell r="AI22" t="str">
            <v>Adecuado</v>
          </cell>
          <cell r="AJ22" t="str">
            <v>Oportuna</v>
          </cell>
          <cell r="AL22" t="str">
            <v>Esneider Bernal</v>
          </cell>
          <cell r="AM22" t="str">
            <v>Cumple</v>
          </cell>
          <cell r="AN22" t="str">
            <v>Cumplido</v>
          </cell>
          <cell r="AO22" t="str">
            <v>Adecuado</v>
          </cell>
          <cell r="AP22" t="str">
            <v>Coherente</v>
          </cell>
          <cell r="AQ22" t="str">
            <v>Concuerda</v>
          </cell>
          <cell r="AR22" t="str">
            <v>Concuerda</v>
          </cell>
          <cell r="AS22" t="str">
            <v>Relación directa</v>
          </cell>
          <cell r="AT22" t="str">
            <v>Adecuado</v>
          </cell>
          <cell r="AU22" t="str">
            <v>Oportuna</v>
          </cell>
          <cell r="AW22" t="str">
            <v>Esneider Bernal</v>
          </cell>
        </row>
        <row r="23">
          <cell r="A23" t="str">
            <v>PAAC_21</v>
          </cell>
          <cell r="B23" t="str">
            <v>Acciones de sensibilización e incentivo a servidores sobre la rendición de cuentas y la normatividad aplicable realizadas</v>
          </cell>
          <cell r="C23" t="str">
            <v>Número</v>
          </cell>
          <cell r="D23" t="str">
            <v>Suma</v>
          </cell>
          <cell r="E23" t="str">
            <v>No aplica</v>
          </cell>
          <cell r="F23" t="str">
            <v>No programó</v>
          </cell>
          <cell r="G23" t="str">
            <v>No programó</v>
          </cell>
          <cell r="H23" t="str">
            <v>No aplica</v>
          </cell>
          <cell r="I23" t="str">
            <v>No aplica</v>
          </cell>
          <cell r="J23" t="str">
            <v>No aplica</v>
          </cell>
          <cell r="K23" t="str">
            <v>No aplica</v>
          </cell>
          <cell r="L23" t="str">
            <v>No aplica</v>
          </cell>
          <cell r="M23" t="str">
            <v>No aplica</v>
          </cell>
          <cell r="N23" t="str">
            <v>Oportuna</v>
          </cell>
          <cell r="P23" t="str">
            <v>Esneider Bernal</v>
          </cell>
          <cell r="Q23" t="str">
            <v>No aplica</v>
          </cell>
          <cell r="R23" t="str">
            <v>No programó</v>
          </cell>
          <cell r="S23" t="str">
            <v>No aplica</v>
          </cell>
          <cell r="T23" t="str">
            <v>No aplica</v>
          </cell>
          <cell r="U23" t="str">
            <v>No aplica</v>
          </cell>
          <cell r="V23" t="str">
            <v>No aplica</v>
          </cell>
          <cell r="W23" t="str">
            <v>No aplica</v>
          </cell>
          <cell r="X23" t="str">
            <v>No aplica</v>
          </cell>
          <cell r="Y23" t="str">
            <v>No oportuna</v>
          </cell>
          <cell r="AA23" t="str">
            <v>Esneider Bernal</v>
          </cell>
          <cell r="AB23" t="str">
            <v>Cumple</v>
          </cell>
          <cell r="AC23" t="str">
            <v>No programó</v>
          </cell>
          <cell r="AD23" t="str">
            <v>Adecuado</v>
          </cell>
          <cell r="AE23" t="str">
            <v>Coherente</v>
          </cell>
          <cell r="AF23" t="str">
            <v>Concuerda</v>
          </cell>
          <cell r="AG23" t="str">
            <v>Concuerda</v>
          </cell>
          <cell r="AH23" t="str">
            <v>No aplica</v>
          </cell>
          <cell r="AI23" t="str">
            <v>Adecuado</v>
          </cell>
          <cell r="AJ23" t="str">
            <v>Oportuna</v>
          </cell>
          <cell r="AL23" t="str">
            <v>Esneider Bernal</v>
          </cell>
          <cell r="AM23" t="str">
            <v>Cumple</v>
          </cell>
          <cell r="AN23" t="str">
            <v>Cumplido</v>
          </cell>
          <cell r="AO23" t="str">
            <v>Adecuado</v>
          </cell>
          <cell r="AP23" t="str">
            <v>Coherente</v>
          </cell>
          <cell r="AQ23" t="str">
            <v>Concuerda</v>
          </cell>
          <cell r="AR23" t="str">
            <v>Concuerda</v>
          </cell>
          <cell r="AS23" t="str">
            <v>No aplica</v>
          </cell>
          <cell r="AT23" t="str">
            <v>Adecuado</v>
          </cell>
          <cell r="AU23" t="str">
            <v>Oportuna</v>
          </cell>
          <cell r="AW23" t="str">
            <v>Esneider Bernal</v>
          </cell>
        </row>
        <row r="24">
          <cell r="A24" t="str">
            <v>PAAC_22</v>
          </cell>
          <cell r="B24" t="str">
            <v>Plan de medios sobre la importancia de rendición de cuentas</v>
          </cell>
          <cell r="C24" t="str">
            <v>Número</v>
          </cell>
          <cell r="D24" t="str">
            <v>Suma</v>
          </cell>
          <cell r="E24" t="str">
            <v>No aplica</v>
          </cell>
          <cell r="F24" t="str">
            <v>No programó</v>
          </cell>
          <cell r="G24" t="str">
            <v>Cumplido</v>
          </cell>
          <cell r="H24" t="str">
            <v>No aplica</v>
          </cell>
          <cell r="I24" t="str">
            <v>No aplica</v>
          </cell>
          <cell r="J24" t="str">
            <v>No aplica</v>
          </cell>
          <cell r="K24" t="str">
            <v>No aplica</v>
          </cell>
          <cell r="L24" t="str">
            <v>No aplica</v>
          </cell>
          <cell r="M24" t="str">
            <v>No aplica</v>
          </cell>
          <cell r="N24" t="str">
            <v>Oportuna</v>
          </cell>
          <cell r="P24" t="str">
            <v>Esneider Bernal</v>
          </cell>
          <cell r="Q24" t="str">
            <v>Cumple</v>
          </cell>
          <cell r="R24" t="str">
            <v>Cumplido</v>
          </cell>
          <cell r="S24" t="str">
            <v>Adecuado</v>
          </cell>
          <cell r="T24" t="str">
            <v>Coherente</v>
          </cell>
          <cell r="U24" t="str">
            <v>Concuerda</v>
          </cell>
          <cell r="V24" t="str">
            <v>Concuerda</v>
          </cell>
          <cell r="W24" t="str">
            <v>No aplica</v>
          </cell>
          <cell r="X24" t="str">
            <v>Adecuado</v>
          </cell>
          <cell r="Y24" t="str">
            <v>No oportuna</v>
          </cell>
          <cell r="AA24" t="str">
            <v>Esneider Bernal</v>
          </cell>
          <cell r="AB24" t="str">
            <v>Cumple</v>
          </cell>
          <cell r="AC24" t="str">
            <v>Cumplido</v>
          </cell>
          <cell r="AD24" t="str">
            <v>Adecuado</v>
          </cell>
          <cell r="AE24" t="str">
            <v>Coherente</v>
          </cell>
          <cell r="AF24" t="str">
            <v>Concuerda</v>
          </cell>
          <cell r="AG24" t="str">
            <v>Concuerda</v>
          </cell>
          <cell r="AH24" t="str">
            <v>Relación directa</v>
          </cell>
          <cell r="AI24" t="str">
            <v>Adecuado</v>
          </cell>
          <cell r="AJ24" t="str">
            <v>Oportuna</v>
          </cell>
          <cell r="AL24" t="str">
            <v>Esneider Bernal</v>
          </cell>
          <cell r="AM24" t="str">
            <v>Cumple</v>
          </cell>
          <cell r="AN24" t="str">
            <v>Cumplido</v>
          </cell>
          <cell r="AO24" t="str">
            <v>Adecuado</v>
          </cell>
          <cell r="AP24" t="str">
            <v>Coherente</v>
          </cell>
          <cell r="AQ24" t="str">
            <v>Concuerda</v>
          </cell>
          <cell r="AR24" t="str">
            <v>Concuerda</v>
          </cell>
          <cell r="AS24" t="str">
            <v>Relación directa</v>
          </cell>
          <cell r="AT24" t="str">
            <v>Adecuado</v>
          </cell>
          <cell r="AU24" t="str">
            <v>Oportuna</v>
          </cell>
          <cell r="AW24" t="str">
            <v>Esneider Bernal</v>
          </cell>
        </row>
        <row r="25">
          <cell r="A25" t="str">
            <v>PAAC_23</v>
          </cell>
          <cell r="B25" t="str">
            <v xml:space="preserve">Oportunidades de mejora  </v>
          </cell>
          <cell r="C25" t="str">
            <v>Número</v>
          </cell>
          <cell r="D25" t="str">
            <v>Suma</v>
          </cell>
          <cell r="E25" t="str">
            <v>No aplica</v>
          </cell>
          <cell r="F25" t="str">
            <v>No programó</v>
          </cell>
          <cell r="G25" t="str">
            <v>Cumplido</v>
          </cell>
          <cell r="H25" t="str">
            <v>No aplica</v>
          </cell>
          <cell r="I25" t="str">
            <v>No aplica</v>
          </cell>
          <cell r="J25" t="str">
            <v>No aplica</v>
          </cell>
          <cell r="K25" t="str">
            <v>No aplica</v>
          </cell>
          <cell r="L25" t="str">
            <v>No aplica</v>
          </cell>
          <cell r="M25" t="str">
            <v>No aplica</v>
          </cell>
          <cell r="N25" t="str">
            <v>Oportuna</v>
          </cell>
          <cell r="P25" t="str">
            <v>Esneider Bernal</v>
          </cell>
          <cell r="Q25" t="str">
            <v>Cumple</v>
          </cell>
          <cell r="R25" t="str">
            <v>Cumplido</v>
          </cell>
          <cell r="S25" t="str">
            <v>Adecuado</v>
          </cell>
          <cell r="T25" t="str">
            <v>Coherente</v>
          </cell>
          <cell r="U25" t="str">
            <v>Concuerda</v>
          </cell>
          <cell r="V25" t="str">
            <v>Concuerda</v>
          </cell>
          <cell r="W25" t="str">
            <v>No aplica</v>
          </cell>
          <cell r="X25" t="str">
            <v>Adecuado</v>
          </cell>
          <cell r="Y25" t="str">
            <v>No oportuna</v>
          </cell>
          <cell r="AA25" t="str">
            <v>Esneider Bernal</v>
          </cell>
          <cell r="AB25" t="str">
            <v>Cumple</v>
          </cell>
          <cell r="AC25" t="str">
            <v>Cumplido</v>
          </cell>
          <cell r="AD25" t="str">
            <v>Adecuado</v>
          </cell>
          <cell r="AE25" t="str">
            <v>Coherente</v>
          </cell>
          <cell r="AF25" t="str">
            <v>Concuerda</v>
          </cell>
          <cell r="AG25" t="str">
            <v>Concuerda</v>
          </cell>
          <cell r="AH25" t="str">
            <v>Relación directa</v>
          </cell>
          <cell r="AI25" t="str">
            <v>Adecuado</v>
          </cell>
          <cell r="AJ25" t="str">
            <v>Oportuna</v>
          </cell>
          <cell r="AL25" t="str">
            <v>Esneider Bernal</v>
          </cell>
          <cell r="AM25" t="str">
            <v>Cumple</v>
          </cell>
          <cell r="AN25" t="str">
            <v>Cumplido</v>
          </cell>
          <cell r="AO25" t="str">
            <v>Adecuado</v>
          </cell>
          <cell r="AP25" t="str">
            <v>Coherente</v>
          </cell>
          <cell r="AQ25" t="str">
            <v>Concuerda</v>
          </cell>
          <cell r="AR25" t="str">
            <v>Concuerda</v>
          </cell>
          <cell r="AS25" t="str">
            <v>Relación directa</v>
          </cell>
          <cell r="AT25" t="str">
            <v>Adecuado</v>
          </cell>
          <cell r="AU25" t="str">
            <v>Oportuna</v>
          </cell>
          <cell r="AW25" t="str">
            <v>Esneider Bernal</v>
          </cell>
        </row>
        <row r="26">
          <cell r="A26" t="str">
            <v>PAAC_59</v>
          </cell>
          <cell r="B26" t="str">
            <v>Estrategias de divulgación acerca de la gestión de riesgos de corrupción dirigidas a todos los colaboradores de la SG implementadas</v>
          </cell>
          <cell r="C26" t="str">
            <v>Número</v>
          </cell>
          <cell r="D26" t="str">
            <v>Suma</v>
          </cell>
          <cell r="AB26" t="str">
            <v>Cumple</v>
          </cell>
          <cell r="AC26" t="str">
            <v>Cumplido</v>
          </cell>
          <cell r="AD26" t="str">
            <v>Adecuado</v>
          </cell>
          <cell r="AE26" t="str">
            <v>Coherente</v>
          </cell>
          <cell r="AF26" t="str">
            <v>Concuerda</v>
          </cell>
          <cell r="AG26" t="str">
            <v>Concuerda</v>
          </cell>
          <cell r="AH26" t="str">
            <v>Relación directa</v>
          </cell>
          <cell r="AI26" t="str">
            <v>Adecuado</v>
          </cell>
          <cell r="AJ26" t="str">
            <v>Oportuna</v>
          </cell>
          <cell r="AL26" t="str">
            <v>Esneider Bernal</v>
          </cell>
          <cell r="AM26" t="str">
            <v>Cumple</v>
          </cell>
          <cell r="AN26" t="str">
            <v>Cumplido</v>
          </cell>
          <cell r="AO26" t="str">
            <v>Adecuado</v>
          </cell>
          <cell r="AP26" t="str">
            <v>Coherente</v>
          </cell>
          <cell r="AQ26" t="str">
            <v>Concuerda</v>
          </cell>
          <cell r="AR26" t="str">
            <v>Concuerda</v>
          </cell>
          <cell r="AS26" t="str">
            <v>Relación directa</v>
          </cell>
          <cell r="AT26" t="str">
            <v>Adecuado</v>
          </cell>
          <cell r="AU26" t="str">
            <v>Oportuna</v>
          </cell>
          <cell r="AW26" t="str">
            <v>Esneider Bernal</v>
          </cell>
        </row>
        <row r="27">
          <cell r="A27" t="str">
            <v>PAAC_55</v>
          </cell>
          <cell r="B27" t="str">
            <v>Esquema de publicación</v>
          </cell>
          <cell r="C27" t="str">
            <v>Porcentaje</v>
          </cell>
          <cell r="D27" t="str">
            <v>creciente</v>
          </cell>
          <cell r="E27" t="str">
            <v>No aplica</v>
          </cell>
          <cell r="F27" t="str">
            <v>No programó</v>
          </cell>
          <cell r="G27" t="str">
            <v>Cumplido</v>
          </cell>
          <cell r="H27" t="str">
            <v>No aplica</v>
          </cell>
          <cell r="I27" t="str">
            <v>No aplica</v>
          </cell>
          <cell r="J27" t="str">
            <v>No aplica</v>
          </cell>
          <cell r="K27" t="str">
            <v>No aplica</v>
          </cell>
          <cell r="L27" t="str">
            <v>No aplica</v>
          </cell>
          <cell r="M27" t="str">
            <v>No aplica</v>
          </cell>
          <cell r="N27" t="str">
            <v>Oportuna</v>
          </cell>
          <cell r="P27" t="str">
            <v>Esneider Bernal</v>
          </cell>
          <cell r="Q27" t="str">
            <v>Cumple</v>
          </cell>
          <cell r="R27" t="str">
            <v>Cumplido</v>
          </cell>
          <cell r="S27" t="str">
            <v>Adecuado</v>
          </cell>
          <cell r="T27" t="str">
            <v>Coherente</v>
          </cell>
          <cell r="U27" t="str">
            <v>Concuerda</v>
          </cell>
          <cell r="V27" t="str">
            <v>Concuerda</v>
          </cell>
          <cell r="W27" t="str">
            <v>No aplica</v>
          </cell>
          <cell r="X27" t="str">
            <v>Adecuado</v>
          </cell>
          <cell r="Y27" t="str">
            <v>No oportuna</v>
          </cell>
          <cell r="AA27" t="str">
            <v>Esneider Bernal</v>
          </cell>
          <cell r="AB27" t="str">
            <v>Cumple</v>
          </cell>
          <cell r="AC27" t="str">
            <v>Cumplido</v>
          </cell>
          <cell r="AD27" t="str">
            <v>Adecuado</v>
          </cell>
          <cell r="AE27" t="str">
            <v>Coherente</v>
          </cell>
          <cell r="AF27" t="str">
            <v>Concuerda</v>
          </cell>
          <cell r="AG27" t="str">
            <v>Concuerda</v>
          </cell>
          <cell r="AH27" t="str">
            <v>Relación directa</v>
          </cell>
          <cell r="AI27" t="str">
            <v>Adecuado</v>
          </cell>
          <cell r="AJ27" t="str">
            <v>Oportuna</v>
          </cell>
          <cell r="AL27" t="str">
            <v>Esneider Bernal</v>
          </cell>
          <cell r="AM27" t="str">
            <v>Cumple</v>
          </cell>
          <cell r="AN27" t="str">
            <v>Cumplido</v>
          </cell>
          <cell r="AO27" t="str">
            <v>Adecuado</v>
          </cell>
          <cell r="AP27" t="str">
            <v>Coherente</v>
          </cell>
          <cell r="AQ27" t="str">
            <v>Concuerda</v>
          </cell>
          <cell r="AR27" t="str">
            <v>Concuerda</v>
          </cell>
          <cell r="AS27" t="str">
            <v>Relación directa</v>
          </cell>
          <cell r="AT27" t="str">
            <v>Adecuado</v>
          </cell>
          <cell r="AU27" t="str">
            <v>Oportuna</v>
          </cell>
          <cell r="AW27" t="str">
            <v>Esneider Bernal</v>
          </cell>
        </row>
        <row r="28">
          <cell r="A28" t="str">
            <v>PAAC_49</v>
          </cell>
          <cell r="B28" t="str">
            <v xml:space="preserve">Seguimiento al esquema de publicación  </v>
          </cell>
          <cell r="C28" t="str">
            <v>Porcentaje</v>
          </cell>
          <cell r="D28" t="str">
            <v>Suma</v>
          </cell>
          <cell r="E28" t="str">
            <v>No aplica</v>
          </cell>
          <cell r="F28" t="str">
            <v>No programó</v>
          </cell>
          <cell r="G28" t="str">
            <v>Cumplido</v>
          </cell>
          <cell r="H28" t="str">
            <v>No aplica</v>
          </cell>
          <cell r="I28" t="str">
            <v>No aplica</v>
          </cell>
          <cell r="J28" t="str">
            <v>No aplica</v>
          </cell>
          <cell r="K28" t="str">
            <v>No aplica</v>
          </cell>
          <cell r="L28" t="str">
            <v>No aplica</v>
          </cell>
          <cell r="M28" t="str">
            <v>No aplica</v>
          </cell>
          <cell r="N28" t="str">
            <v>Oportuna</v>
          </cell>
          <cell r="P28" t="str">
            <v>Esneider Bernal</v>
          </cell>
          <cell r="Q28" t="str">
            <v>Cumple</v>
          </cell>
          <cell r="R28" t="str">
            <v>Cumplido</v>
          </cell>
          <cell r="S28" t="str">
            <v>Adecuado</v>
          </cell>
          <cell r="T28" t="str">
            <v>Coherente</v>
          </cell>
          <cell r="U28" t="str">
            <v>Concuerda</v>
          </cell>
          <cell r="V28" t="str">
            <v>Concuerda</v>
          </cell>
          <cell r="W28" t="str">
            <v>No aplica</v>
          </cell>
          <cell r="X28" t="str">
            <v>Adecuado</v>
          </cell>
          <cell r="Y28" t="str">
            <v>No oportuna</v>
          </cell>
          <cell r="AA28" t="str">
            <v>Esneider Bernal</v>
          </cell>
          <cell r="AB28" t="str">
            <v>Cumple</v>
          </cell>
          <cell r="AC28" t="str">
            <v>Cumplido</v>
          </cell>
          <cell r="AD28" t="str">
            <v>Adecuado</v>
          </cell>
          <cell r="AE28" t="str">
            <v>Coherente</v>
          </cell>
          <cell r="AF28" t="str">
            <v>Concuerda</v>
          </cell>
          <cell r="AG28" t="str">
            <v>Concuerda</v>
          </cell>
          <cell r="AH28" t="str">
            <v>Relación directa</v>
          </cell>
          <cell r="AI28" t="str">
            <v>Adecuado</v>
          </cell>
          <cell r="AJ28" t="str">
            <v>Oportuna</v>
          </cell>
          <cell r="AL28" t="str">
            <v>Esneider Bernal</v>
          </cell>
          <cell r="AM28" t="str">
            <v>Cumple</v>
          </cell>
          <cell r="AN28" t="str">
            <v>Cumplido</v>
          </cell>
          <cell r="AO28" t="str">
            <v>Adecuado</v>
          </cell>
          <cell r="AP28" t="str">
            <v>Coherente</v>
          </cell>
          <cell r="AQ28" t="str">
            <v>Concuerda</v>
          </cell>
          <cell r="AR28" t="str">
            <v>Concuerda</v>
          </cell>
          <cell r="AS28" t="str">
            <v>Relación directa</v>
          </cell>
          <cell r="AT28" t="str">
            <v>Adecuado</v>
          </cell>
          <cell r="AU28" t="str">
            <v>Oportuna</v>
          </cell>
          <cell r="AW28" t="str">
            <v>Esneider Bernal</v>
          </cell>
        </row>
      </sheetData>
      <sheetData sheetId="21">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t="str">
            <v>184M</v>
          </cell>
          <cell r="B5" t="str">
            <v>Datos publicados en el portal de datos abiertos</v>
          </cell>
          <cell r="C5" t="str">
            <v>Número</v>
          </cell>
          <cell r="D5" t="str">
            <v>Creciente</v>
          </cell>
          <cell r="E5" t="str">
            <v>Cumple</v>
          </cell>
          <cell r="F5" t="str">
            <v>No programó</v>
          </cell>
          <cell r="G5" t="str">
            <v>No programó</v>
          </cell>
          <cell r="H5" t="str">
            <v>Adecuado</v>
          </cell>
          <cell r="I5" t="str">
            <v>Coherente</v>
          </cell>
          <cell r="J5" t="str">
            <v>Concuerda</v>
          </cell>
          <cell r="K5" t="str">
            <v>Concuerda</v>
          </cell>
          <cell r="L5" t="str">
            <v>Relación directa</v>
          </cell>
          <cell r="M5" t="str">
            <v>Adecuado</v>
          </cell>
          <cell r="N5" t="str">
            <v>Oportuna</v>
          </cell>
          <cell r="O5" t="str">
            <v>El reporte del indicador evidencia un sobrecumplimiento de 427% para el trimestre. Lo cual es una clara evidencia de que la meta programada se encuentra subestimada con respecto a la realidad del indicador. Esto ocasiona que el indicador pierda eficacia y utilidad pues no da cuenta real de la gestión o de los resultados del Proceso en este aspecto. Se recomienda reprogramar el indicador y ajustarlo a la realidad del mismo.
Por otro lado, con la información cualitativa suministrada no es posible determinar la relación entre los avances y logros con la ejecución de las actividades programadas para el indicador: "Diseñar y ejecutar la estrategia de gobierno y ciudadano digital, Monitorear y evaluar la estrategia de gobierno y ciudadano digital"
22-abril: La dependencia ajustó favorablemente el indicador conforme a las observaciones de OAP</v>
          </cell>
          <cell r="P5" t="str">
            <v>Sebastian Malpica</v>
          </cell>
          <cell r="Q5" t="str">
            <v>Cumple</v>
          </cell>
          <cell r="R5" t="str">
            <v>No programó</v>
          </cell>
          <cell r="S5" t="str">
            <v>Adecuado</v>
          </cell>
          <cell r="T5" t="str">
            <v>Coherente</v>
          </cell>
          <cell r="U5" t="str">
            <v>Concuerda</v>
          </cell>
          <cell r="V5" t="str">
            <v>Concuerda</v>
          </cell>
          <cell r="W5" t="str">
            <v>Relación directa</v>
          </cell>
          <cell r="X5" t="str">
            <v>Adecuado</v>
          </cell>
          <cell r="Y5" t="str">
            <v>Oportuna</v>
          </cell>
          <cell r="Z5" t="str">
            <v>Se recomienda por parte de la OAP para reprogramar el indicador teniendo en cuenta el cumplimiento anticipado y elevado que viene presentando desde el primer trimestre.</v>
          </cell>
          <cell r="AA5" t="str">
            <v>Sebastian Malpica</v>
          </cell>
          <cell r="AB5" t="str">
            <v>No cumple</v>
          </cell>
          <cell r="AC5" t="str">
            <v>No programó</v>
          </cell>
          <cell r="AD5" t="str">
            <v>Adecuado</v>
          </cell>
          <cell r="AE5" t="str">
            <v>Coherente</v>
          </cell>
          <cell r="AF5" t="str">
            <v>Concuerda</v>
          </cell>
          <cell r="AG5" t="str">
            <v>Concuerda</v>
          </cell>
          <cell r="AH5" t="str">
            <v>Relación directa</v>
          </cell>
          <cell r="AI5" t="str">
            <v>Adecuado</v>
          </cell>
          <cell r="AJ5" t="str">
            <v>Oportuna</v>
          </cell>
          <cell r="AK5" t="str">
            <v>Se evidencia que no se hizo reprogramación por parte del área, entendiendo que desde marzo el indicador presenta un sobrecumplimiento mayor al 400%. Por esta razón, se solicita que se agregue el dato cuantitativo de conjunto de datos abiertos publicados al cierre del año y que sea consistente con la información de las actas que se encuentran cargadas como evidencias. Adicionalmente, desde la OAP es necesario que se de cuenta de una justificación por parte de la OAT donde se argumente porque no han acatado las recomendaciones de reprogramación realizadas en las retroalimentaciones del año.</v>
          </cell>
          <cell r="AL5" t="str">
            <v>Sebastian Malpica</v>
          </cell>
          <cell r="AM5" t="str">
            <v>Cumple</v>
          </cell>
          <cell r="AN5" t="str">
            <v>Sobrecumplido</v>
          </cell>
          <cell r="AO5" t="str">
            <v>Adecuado</v>
          </cell>
          <cell r="AP5" t="str">
            <v>Coherente</v>
          </cell>
          <cell r="AQ5" t="str">
            <v>Concuerda</v>
          </cell>
          <cell r="AR5" t="str">
            <v>Concuerda</v>
          </cell>
          <cell r="AS5" t="str">
            <v>Relación directa</v>
          </cell>
          <cell r="AT5" t="str">
            <v>Adecuado</v>
          </cell>
          <cell r="AU5" t="str">
            <v>Oportuna</v>
          </cell>
          <cell r="AV5" t="str">
            <v>La dependencia incorporó satisfactoriamente las indicaciones recibidas por parte de la OAP. Actualizaron la meta de Datos Abiertos de la vigencia a 1000 datasets publicados y la cumplieron. El indicador esta adecuadamente reportado y cumple todos los criterios de calidad del reporte</v>
          </cell>
          <cell r="AW5" t="str">
            <v>Sebastian Malpica</v>
          </cell>
        </row>
        <row r="6">
          <cell r="A6" t="str">
            <v>184N</v>
          </cell>
          <cell r="B6" t="str">
            <v>[ELIMINADO PARA 2019] Porcentaje de avance en la implementación de los módulos básicos del ERP Distrital en otras entidades distritales</v>
          </cell>
          <cell r="C6" t="str">
            <v>Porcentaje</v>
          </cell>
          <cell r="D6" t="str">
            <v>Creciente</v>
          </cell>
          <cell r="E6" t="str">
            <v>Cumple</v>
          </cell>
          <cell r="F6" t="str">
            <v>No programó</v>
          </cell>
          <cell r="G6" t="str">
            <v>No programó</v>
          </cell>
          <cell r="H6" t="str">
            <v>No aplica</v>
          </cell>
          <cell r="I6" t="str">
            <v>No aplica</v>
          </cell>
          <cell r="J6" t="str">
            <v>No aplica</v>
          </cell>
          <cell r="K6" t="str">
            <v>No aplica</v>
          </cell>
          <cell r="L6" t="str">
            <v>No aplica</v>
          </cell>
          <cell r="M6" t="str">
            <v>No aplica</v>
          </cell>
          <cell r="N6" t="str">
            <v>Oportuna</v>
          </cell>
          <cell r="O6" t="str">
            <v>Se evidencia en la programación que la dependencia no programó este indicador para el trimestre, por tal razón no se genera retroalimentación al respecto</v>
          </cell>
          <cell r="P6" t="str">
            <v>Sebastian Malpica</v>
          </cell>
          <cell r="Q6" t="str">
            <v>No aplica</v>
          </cell>
          <cell r="R6" t="str">
            <v>No programó</v>
          </cell>
          <cell r="S6" t="str">
            <v>No aplica</v>
          </cell>
          <cell r="T6" t="str">
            <v>No aplica</v>
          </cell>
          <cell r="U6" t="str">
            <v>No aplica</v>
          </cell>
          <cell r="V6" t="str">
            <v>No aplica</v>
          </cell>
          <cell r="W6" t="str">
            <v>No aplica</v>
          </cell>
          <cell r="X6" t="str">
            <v>No aplica</v>
          </cell>
          <cell r="Y6" t="str">
            <v>Oportuna</v>
          </cell>
          <cell r="Z6" t="str">
            <v>Se evidencia en la programación que la dependencia no programó este indicador para el trimestre, por tal razón no se genera retroalimentación al respecto</v>
          </cell>
          <cell r="AA6" t="str">
            <v>Sebastian Malpica</v>
          </cell>
          <cell r="AB6" t="str">
            <v>Cumple</v>
          </cell>
          <cell r="AC6" t="str">
            <v>No programó</v>
          </cell>
          <cell r="AD6" t="str">
            <v>Adecuado</v>
          </cell>
          <cell r="AE6" t="str">
            <v>Coherente</v>
          </cell>
          <cell r="AF6" t="str">
            <v>No aplica</v>
          </cell>
          <cell r="AG6" t="str">
            <v>Concuerda</v>
          </cell>
          <cell r="AH6" t="str">
            <v>Relación directa</v>
          </cell>
          <cell r="AI6" t="str">
            <v>Adecuado</v>
          </cell>
          <cell r="AJ6" t="str">
            <v>Oportuna</v>
          </cell>
          <cell r="AK6" t="str">
            <v>Si bien el indicador está programado para cumplirse en el último trimestre, se considera pertinente realizar una retroalimentación cualitativa de la información reportada. En términos generales el indicador se encuentra bien reportado pues cumple con los criterios de coherencia, suficiencia y consistencia.</v>
          </cell>
          <cell r="AL6" t="str">
            <v>Sebastian Malpica</v>
          </cell>
          <cell r="AM6" t="str">
            <v>Cumple</v>
          </cell>
          <cell r="AN6" t="str">
            <v>No programó</v>
          </cell>
          <cell r="AO6" t="str">
            <v>Adecuado</v>
          </cell>
          <cell r="AP6" t="str">
            <v>Coherente</v>
          </cell>
          <cell r="AQ6" t="str">
            <v>Concuerda</v>
          </cell>
          <cell r="AR6" t="str">
            <v>Concuerda</v>
          </cell>
          <cell r="AS6" t="str">
            <v>Relación directa</v>
          </cell>
          <cell r="AT6" t="str">
            <v>Adecuado</v>
          </cell>
          <cell r="AU6" t="str">
            <v>Oportuna</v>
          </cell>
          <cell r="AV6" t="str">
            <v>El indicador fue eliminado por solicitud de la dependencia ya que su cumplimiento se preve para 2021. No obstante, teniendo en cuenta que es un indicador de producto del CONPES 01 de Transparencia, se recomienda hacerle seguimiento a la actualización de las programaciones de las vigencias que abarca el documento de política en mención. Por otro lado, la dependencia reporta adecuadamente las gestiones realizadas en este sentido cumpliendo todos los criterios de calidad.</v>
          </cell>
          <cell r="AW6" t="str">
            <v>Sebastian Malpica</v>
          </cell>
        </row>
        <row r="7">
          <cell r="A7" t="str">
            <v>PAAC_06G</v>
          </cell>
          <cell r="B7" t="str">
            <v>Informe Mensual de Revisión de Riesgos de Corrupción</v>
          </cell>
          <cell r="C7" t="str">
            <v>Número</v>
          </cell>
          <cell r="D7" t="str">
            <v>Suma</v>
          </cell>
          <cell r="AB7" t="str">
            <v>Cumple</v>
          </cell>
          <cell r="AC7" t="str">
            <v>Cumplido</v>
          </cell>
          <cell r="AD7" t="str">
            <v>Adecuado</v>
          </cell>
          <cell r="AE7" t="str">
            <v>Coherente</v>
          </cell>
          <cell r="AF7" t="str">
            <v>Concuerda</v>
          </cell>
          <cell r="AG7" t="str">
            <v>Concuerda</v>
          </cell>
          <cell r="AH7" t="str">
            <v>Relación directa</v>
          </cell>
          <cell r="AI7" t="str">
            <v>Adecuado</v>
          </cell>
          <cell r="AJ7" t="str">
            <v>Oportuna</v>
          </cell>
          <cell r="AK7" t="str">
            <v>Se incorporó este indicador para su reporte en el tercer trimestre. Si bien los beneficios corresponden al avance del indicador, se recomienda ampliar el detalle de cada mes para no repetir la totalidad del beneficio.
16 oct: se ajusta a través del memo 3-2019-30851</v>
          </cell>
          <cell r="AL7" t="str">
            <v>Sebastian Malpica</v>
          </cell>
          <cell r="AM7" t="str">
            <v>Cumple</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Adaptaron las recomendaciones de la última retroalimentación. Esto es: mejoraron la descripción de los beneficios. El indicador esta adecuadamente reportado y cumple todos los criterios de calidad del reporte</v>
          </cell>
          <cell r="AW7" t="str">
            <v>Sebastian Malpica</v>
          </cell>
        </row>
        <row r="8">
          <cell r="A8">
            <v>209</v>
          </cell>
          <cell r="B8" t="str">
            <v>Publicaciones correspondientes, identificadas en el esquema de publicación de la Secretaria General, realizadas oportunamente</v>
          </cell>
          <cell r="C8" t="str">
            <v>Porcentaje</v>
          </cell>
          <cell r="D8" t="str">
            <v>Constante</v>
          </cell>
          <cell r="E8" t="str">
            <v>Cumple</v>
          </cell>
          <cell r="F8" t="str">
            <v>Cumplido</v>
          </cell>
          <cell r="G8" t="str">
            <v>Cumplido</v>
          </cell>
          <cell r="H8" t="str">
            <v>Adecuado</v>
          </cell>
          <cell r="I8" t="str">
            <v>Coherente</v>
          </cell>
          <cell r="J8" t="str">
            <v>Concuerda</v>
          </cell>
          <cell r="K8" t="str">
            <v>Concuerda</v>
          </cell>
          <cell r="L8" t="str">
            <v>Relación directa</v>
          </cell>
          <cell r="M8" t="str">
            <v>Adecuado</v>
          </cell>
          <cell r="N8" t="str">
            <v>Oportuna</v>
          </cell>
          <cell r="O8" t="str">
            <v>El reporte del indicador es adecuado en términos de suficiencia y coherencia.</v>
          </cell>
          <cell r="P8" t="str">
            <v>Sebastian Malpica</v>
          </cell>
          <cell r="Q8" t="str">
            <v>Cumple</v>
          </cell>
          <cell r="R8" t="str">
            <v>Cumplido</v>
          </cell>
          <cell r="S8" t="str">
            <v>Adecuado</v>
          </cell>
          <cell r="T8" t="str">
            <v>Coherente</v>
          </cell>
          <cell r="U8" t="str">
            <v>Concuerda</v>
          </cell>
          <cell r="V8" t="str">
            <v>Concuerda</v>
          </cell>
          <cell r="W8" t="str">
            <v>Relación directa</v>
          </cell>
          <cell r="X8" t="str">
            <v>Adecuado</v>
          </cell>
          <cell r="Y8" t="str">
            <v>Oportuna</v>
          </cell>
          <cell r="Z8" t="str">
            <v>El reporte del indicador es adecuado en términos de suficiencia y coherencia.</v>
          </cell>
          <cell r="AA8" t="str">
            <v>Sebastian Malpica</v>
          </cell>
          <cell r="AB8" t="str">
            <v>Cumple</v>
          </cell>
          <cell r="AC8" t="str">
            <v>Cumplido</v>
          </cell>
          <cell r="AD8" t="str">
            <v>Adecuado</v>
          </cell>
          <cell r="AE8" t="str">
            <v>Coherente</v>
          </cell>
          <cell r="AF8" t="str">
            <v>Concuerda</v>
          </cell>
          <cell r="AG8" t="str">
            <v>Concuerda</v>
          </cell>
          <cell r="AH8" t="str">
            <v>Relación directa</v>
          </cell>
          <cell r="AI8" t="str">
            <v>Adecuado</v>
          </cell>
          <cell r="AJ8" t="str">
            <v>Oportuna</v>
          </cell>
          <cell r="AK8" t="str">
            <v>El reporte del indicador es adecuado en términos de suficiencia y coherencia.</v>
          </cell>
          <cell r="AL8" t="str">
            <v>Sebastian Malpica</v>
          </cell>
          <cell r="AM8" t="str">
            <v>Cumple</v>
          </cell>
          <cell r="AN8" t="str">
            <v>Cumplido</v>
          </cell>
          <cell r="AO8" t="str">
            <v>Adecuado</v>
          </cell>
          <cell r="AP8" t="str">
            <v>Coherente</v>
          </cell>
          <cell r="AQ8" t="str">
            <v>Concuerda</v>
          </cell>
          <cell r="AR8" t="str">
            <v>Concuerda</v>
          </cell>
          <cell r="AS8" t="str">
            <v>Relación directa</v>
          </cell>
          <cell r="AT8" t="str">
            <v>Adecuado</v>
          </cell>
          <cell r="AU8" t="str">
            <v>Oportuna</v>
          </cell>
          <cell r="AV8" t="str">
            <v>Se evidencia que durante el trimestre se realizaron las publicaciones corrrespondientes para el mes de octubre y noviembre. No obstante, en diciembre (teniendo en cuenta la fecha de corte) la dependencia no ha realizado ninguna publicación. Al ser un indicador de demanda, no publicar en un mes no afecta el cumplimiento del indicador, el cual esta adecuadamente reportado y cumple todos los criterios de calidad del reporte</v>
          </cell>
          <cell r="AW8" t="str">
            <v>Sebastian Malpica</v>
          </cell>
        </row>
        <row r="9">
          <cell r="A9">
            <v>175</v>
          </cell>
          <cell r="B9" t="str">
            <v>Comunidades y Ecosistemas Inteligentes promovidos</v>
          </cell>
          <cell r="C9" t="str">
            <v>Número</v>
          </cell>
          <cell r="D9" t="str">
            <v>Suma</v>
          </cell>
          <cell r="E9" t="str">
            <v>Cumple</v>
          </cell>
          <cell r="F9" t="str">
            <v>Cumplido</v>
          </cell>
          <cell r="G9" t="str">
            <v>Cumplido</v>
          </cell>
          <cell r="H9" t="str">
            <v>Adecuado</v>
          </cell>
          <cell r="I9" t="str">
            <v>Coherente</v>
          </cell>
          <cell r="J9" t="str">
            <v>Concuerda</v>
          </cell>
          <cell r="K9" t="str">
            <v>Concuerda</v>
          </cell>
          <cell r="L9" t="str">
            <v>Relación directa</v>
          </cell>
          <cell r="M9" t="str">
            <v>Adecuado</v>
          </cell>
          <cell r="N9" t="str">
            <v>Oportuna</v>
          </cell>
          <cell r="O9" t="str">
            <v>El reporte del indicador es adecuado en términos de suficiencia y coherencia. 
No obstante, los comentarios incluidos en el reporte de avance de actividades para proyecto de inversión son insuficientes por cuanto no explican los datos numéricos incluidos. Por esto, se sugiere ampliar las descripciones de forma tal que se dé cuenta de la gestión desarrollada por el área en cada una de las actividades.</v>
          </cell>
          <cell r="P9" t="str">
            <v>Sebastian Malpica</v>
          </cell>
          <cell r="Q9" t="str">
            <v>Cumple</v>
          </cell>
          <cell r="R9" t="str">
            <v>Cumplido</v>
          </cell>
          <cell r="S9" t="str">
            <v>Adecuado</v>
          </cell>
          <cell r="T9" t="str">
            <v>Coherente</v>
          </cell>
          <cell r="U9" t="str">
            <v>Concuerda</v>
          </cell>
          <cell r="V9" t="str">
            <v>Concuerda</v>
          </cell>
          <cell r="W9" t="str">
            <v>Relación directa</v>
          </cell>
          <cell r="X9" t="str">
            <v>Adecuado</v>
          </cell>
          <cell r="Y9" t="str">
            <v>Oportuna</v>
          </cell>
          <cell r="Z9" t="str">
            <v>El reporte del indicador es adecuado en términos de suficiencia y coherencia.</v>
          </cell>
          <cell r="AA9" t="str">
            <v>Sebastian Malpica</v>
          </cell>
          <cell r="AB9" t="str">
            <v>Cumple</v>
          </cell>
          <cell r="AC9" t="str">
            <v>Cumplido</v>
          </cell>
          <cell r="AD9" t="str">
            <v>Adecuado</v>
          </cell>
          <cell r="AE9" t="str">
            <v>Coherente</v>
          </cell>
          <cell r="AF9" t="str">
            <v>Concuerda</v>
          </cell>
          <cell r="AG9" t="str">
            <v>Concuerda</v>
          </cell>
          <cell r="AH9" t="str">
            <v>Relación directa</v>
          </cell>
          <cell r="AI9" t="str">
            <v>Adecuado</v>
          </cell>
          <cell r="AJ9" t="str">
            <v>Oportuna</v>
          </cell>
          <cell r="AK9" t="str">
            <v>El reporte del indicador es adecuado en términos de suficiencia y coherencia.</v>
          </cell>
          <cell r="AL9" t="str">
            <v>Sebastian Malpica</v>
          </cell>
          <cell r="AM9" t="str">
            <v>Cumple</v>
          </cell>
          <cell r="AN9" t="str">
            <v>Cumplido</v>
          </cell>
          <cell r="AO9" t="str">
            <v>Adecuado</v>
          </cell>
          <cell r="AP9" t="str">
            <v>Coherente</v>
          </cell>
          <cell r="AQ9" t="str">
            <v>Concuerda</v>
          </cell>
          <cell r="AR9" t="str">
            <v>Concuerda</v>
          </cell>
          <cell r="AS9" t="str">
            <v>Relación directa</v>
          </cell>
          <cell r="AT9" t="str">
            <v>Adecuado</v>
          </cell>
          <cell r="AU9" t="str">
            <v>Oportuna</v>
          </cell>
          <cell r="AV9" t="str">
            <v xml:space="preserve">El indicador esta adecuadamente reportado y cumple todos los criterios de calidad del reporte. Se evidencia que el indicador se cumplió en el mes de agosto conforme a la programación inicial del mismo. Para este trimestre la dependencia realizó el documento de cierre del proyecto. </v>
          </cell>
          <cell r="AW9" t="str">
            <v>Sebastian Malpica</v>
          </cell>
        </row>
        <row r="10">
          <cell r="A10">
            <v>176</v>
          </cell>
          <cell r="B10" t="str">
            <v>Estrategia de Promoción  y Desarrollo de Servicios TIC ejecutada</v>
          </cell>
          <cell r="C10" t="str">
            <v>Porcentaje</v>
          </cell>
          <cell r="D10" t="str">
            <v>Creciente</v>
          </cell>
          <cell r="E10" t="str">
            <v>Cumple</v>
          </cell>
          <cell r="F10" t="str">
            <v>Cumplido</v>
          </cell>
          <cell r="G10" t="str">
            <v>Cumplido</v>
          </cell>
          <cell r="H10" t="str">
            <v>Adecuado</v>
          </cell>
          <cell r="I10" t="str">
            <v>Coherente</v>
          </cell>
          <cell r="J10" t="str">
            <v>Concuerda</v>
          </cell>
          <cell r="K10" t="str">
            <v>Concuerda</v>
          </cell>
          <cell r="L10" t="str">
            <v>Relación directa</v>
          </cell>
          <cell r="M10" t="str">
            <v>Adecuado</v>
          </cell>
          <cell r="N10" t="str">
            <v>Oportuna</v>
          </cell>
          <cell r="O10"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10" t="str">
            <v>Sebastian Malpica</v>
          </cell>
          <cell r="Q10" t="str">
            <v>Cumple</v>
          </cell>
          <cell r="R10" t="str">
            <v>Cumplido</v>
          </cell>
          <cell r="S10" t="str">
            <v>Adecuado</v>
          </cell>
          <cell r="T10" t="str">
            <v>Coherente</v>
          </cell>
          <cell r="U10" t="str">
            <v>Concuerda</v>
          </cell>
          <cell r="V10" t="str">
            <v>Concuerda</v>
          </cell>
          <cell r="W10" t="str">
            <v>Relación directa</v>
          </cell>
          <cell r="X10" t="str">
            <v>Adecuado</v>
          </cell>
          <cell r="Y10" t="str">
            <v>Oportuna</v>
          </cell>
          <cell r="Z10" t="str">
            <v>El reporte del indicador es adecuado en términos de suficiencia y coherencia.</v>
          </cell>
          <cell r="AA10" t="str">
            <v>Sebastian Malpica</v>
          </cell>
          <cell r="AB10" t="str">
            <v>Cumple</v>
          </cell>
          <cell r="AC10" t="str">
            <v>Cumplido</v>
          </cell>
          <cell r="AD10" t="str">
            <v>Adecuado</v>
          </cell>
          <cell r="AE10" t="str">
            <v>Coherente</v>
          </cell>
          <cell r="AF10" t="str">
            <v>Concuerda</v>
          </cell>
          <cell r="AG10" t="str">
            <v>Concuerda</v>
          </cell>
          <cell r="AH10" t="str">
            <v>Relación directa</v>
          </cell>
          <cell r="AI10" t="str">
            <v>Adecuado</v>
          </cell>
          <cell r="AJ10" t="str">
            <v>Oportuna</v>
          </cell>
          <cell r="AK10" t="str">
            <v>El reporte del indicador es adecuado en términos de suficiencia y coherencia.</v>
          </cell>
          <cell r="AL10" t="str">
            <v>Sebastian Malpica</v>
          </cell>
          <cell r="AM10" t="str">
            <v>Cumple</v>
          </cell>
          <cell r="AN10" t="str">
            <v>Cumplido</v>
          </cell>
          <cell r="AO10" t="str">
            <v>Adecuado</v>
          </cell>
          <cell r="AP10" t="str">
            <v>Coherente</v>
          </cell>
          <cell r="AQ10" t="str">
            <v>Concuerda</v>
          </cell>
          <cell r="AR10" t="str">
            <v>Concuerda</v>
          </cell>
          <cell r="AS10" t="str">
            <v>Relación directa</v>
          </cell>
          <cell r="AT10" t="str">
            <v>Adecuado</v>
          </cell>
          <cell r="AU10" t="str">
            <v>Oportuna</v>
          </cell>
          <cell r="AV10" t="str">
            <v>El indicador esta adecuadamente reportado y cumple todos los criterios de calidad del reporte</v>
          </cell>
          <cell r="AW10" t="str">
            <v>Sebastian Malpica</v>
          </cell>
        </row>
        <row r="11">
          <cell r="A11">
            <v>178</v>
          </cell>
          <cell r="B11" t="str">
            <v>Plan De Fomento de la Industria Digital y TIC - Bogotá implementado</v>
          </cell>
          <cell r="C11" t="str">
            <v>Porcentaje</v>
          </cell>
          <cell r="D11" t="str">
            <v>Creciente</v>
          </cell>
          <cell r="E11" t="str">
            <v>Cumple</v>
          </cell>
          <cell r="F11" t="str">
            <v>Cumplido</v>
          </cell>
          <cell r="G11" t="str">
            <v>Cumplido</v>
          </cell>
          <cell r="H11" t="str">
            <v>Adecuado</v>
          </cell>
          <cell r="I11" t="str">
            <v>Coherente</v>
          </cell>
          <cell r="J11" t="str">
            <v>Concuerda</v>
          </cell>
          <cell r="K11" t="str">
            <v>Concuerda</v>
          </cell>
          <cell r="L11" t="str">
            <v>Relación directa</v>
          </cell>
          <cell r="M11" t="str">
            <v>Adecuado</v>
          </cell>
          <cell r="N11" t="str">
            <v>Oportuna</v>
          </cell>
          <cell r="O11"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11" t="str">
            <v>Sebastian Malpica</v>
          </cell>
          <cell r="Q11" t="str">
            <v>Cumple</v>
          </cell>
          <cell r="R11" t="str">
            <v>Cumplido</v>
          </cell>
          <cell r="S11" t="str">
            <v>Adecuado</v>
          </cell>
          <cell r="T11" t="str">
            <v>Coherente</v>
          </cell>
          <cell r="U11" t="str">
            <v>Concuerda</v>
          </cell>
          <cell r="V11" t="str">
            <v>Concuerda</v>
          </cell>
          <cell r="W11" t="str">
            <v>Relación directa</v>
          </cell>
          <cell r="X11" t="str">
            <v>Adecuado</v>
          </cell>
          <cell r="Y11" t="str">
            <v>Oportuna</v>
          </cell>
          <cell r="Z11" t="str">
            <v>El reporte del indicador es adecuado en términos de suficiencia y coherencia.</v>
          </cell>
          <cell r="AA11" t="str">
            <v>Sebastian Malpica</v>
          </cell>
          <cell r="AB11" t="str">
            <v>Cumple</v>
          </cell>
          <cell r="AC11" t="str">
            <v>Cumplido</v>
          </cell>
          <cell r="AD11" t="str">
            <v>Adecuado</v>
          </cell>
          <cell r="AE11" t="str">
            <v>Coherente</v>
          </cell>
          <cell r="AF11" t="str">
            <v>Concuerda</v>
          </cell>
          <cell r="AG11" t="str">
            <v>Concuerda</v>
          </cell>
          <cell r="AH11" t="str">
            <v>Relación directa</v>
          </cell>
          <cell r="AI11" t="str">
            <v>Adecuado</v>
          </cell>
          <cell r="AJ11" t="str">
            <v>Oportuna</v>
          </cell>
          <cell r="AK11" t="str">
            <v>El reporte del indicador es adecuado en términos de suficiencia y coherencia.</v>
          </cell>
          <cell r="AL11" t="str">
            <v>Sebastian Malpica</v>
          </cell>
          <cell r="AM11" t="str">
            <v>Cumple</v>
          </cell>
          <cell r="AN11" t="str">
            <v>Cumplido</v>
          </cell>
          <cell r="AO11" t="str">
            <v>Adecuado</v>
          </cell>
          <cell r="AP11" t="str">
            <v>Coherente</v>
          </cell>
          <cell r="AQ11" t="str">
            <v>Concuerda</v>
          </cell>
          <cell r="AR11" t="str">
            <v>Concuerda</v>
          </cell>
          <cell r="AS11" t="str">
            <v>Relación directa</v>
          </cell>
          <cell r="AT11" t="str">
            <v>Adecuado</v>
          </cell>
          <cell r="AU11" t="str">
            <v>Oportuna</v>
          </cell>
          <cell r="AV11" t="str">
            <v>El indicador esta adecuadamente reportado y cumple todos los criterios de calidad del reporte.  Durante el trimestre realizaron los dos hitos planeados para los meses de octubre y noviembre.</v>
          </cell>
          <cell r="AW11" t="str">
            <v>Sebastian Malpica</v>
          </cell>
        </row>
        <row r="12">
          <cell r="A12">
            <v>180</v>
          </cell>
          <cell r="B12" t="str">
            <v>Modelo de Seguridad de la información para el Distrito Capital  implementado</v>
          </cell>
          <cell r="C12" t="str">
            <v>Porcentaje</v>
          </cell>
          <cell r="D12" t="str">
            <v>Creciente</v>
          </cell>
          <cell r="E12" t="str">
            <v>Cumple</v>
          </cell>
          <cell r="F12" t="str">
            <v>Cumplido</v>
          </cell>
          <cell r="G12" t="str">
            <v>Cumplido</v>
          </cell>
          <cell r="H12" t="str">
            <v>Adecuado</v>
          </cell>
          <cell r="I12" t="str">
            <v>Coherente</v>
          </cell>
          <cell r="J12" t="str">
            <v>Concuerda</v>
          </cell>
          <cell r="K12" t="str">
            <v>Concuerda</v>
          </cell>
          <cell r="L12" t="str">
            <v>Relación directa</v>
          </cell>
          <cell r="M12" t="str">
            <v>Adecuado</v>
          </cell>
          <cell r="N12" t="str">
            <v>Oportuna</v>
          </cell>
          <cell r="O12"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12" t="str">
            <v>Sebastian Malpica</v>
          </cell>
          <cell r="Q12" t="str">
            <v>Cumple</v>
          </cell>
          <cell r="R12" t="str">
            <v>Cumplido</v>
          </cell>
          <cell r="S12" t="str">
            <v>Adecuado</v>
          </cell>
          <cell r="T12" t="str">
            <v>Coherente</v>
          </cell>
          <cell r="U12" t="str">
            <v>Concuerda</v>
          </cell>
          <cell r="V12" t="str">
            <v>Concuerda</v>
          </cell>
          <cell r="W12" t="str">
            <v>Relación directa</v>
          </cell>
          <cell r="X12" t="str">
            <v>Adecuado</v>
          </cell>
          <cell r="Y12" t="str">
            <v>Oportuna</v>
          </cell>
          <cell r="Z12" t="str">
            <v>El reporte del indicador es adecuado en términos de suficiencia y coherencia.</v>
          </cell>
          <cell r="AA12" t="str">
            <v>Sebastian Malpica</v>
          </cell>
          <cell r="AB12" t="str">
            <v>Cumple</v>
          </cell>
          <cell r="AC12" t="str">
            <v>Cumplido</v>
          </cell>
          <cell r="AD12" t="str">
            <v>Adecuado</v>
          </cell>
          <cell r="AE12" t="str">
            <v>Coherente</v>
          </cell>
          <cell r="AF12" t="str">
            <v>Concuerda</v>
          </cell>
          <cell r="AG12" t="str">
            <v>Concuerda</v>
          </cell>
          <cell r="AH12" t="str">
            <v>Relación directa</v>
          </cell>
          <cell r="AI12" t="str">
            <v>Adecuado</v>
          </cell>
          <cell r="AJ12" t="str">
            <v>Oportuna</v>
          </cell>
          <cell r="AK12" t="str">
            <v>El reporte del indicador es adecuado en términos de suficiencia y coherencia.</v>
          </cell>
          <cell r="AL12" t="str">
            <v>Sebastian Malpica</v>
          </cell>
          <cell r="AM12" t="str">
            <v>Cumple</v>
          </cell>
          <cell r="AN12" t="str">
            <v>Cumplido</v>
          </cell>
          <cell r="AO12" t="str">
            <v>Adecuado</v>
          </cell>
          <cell r="AP12" t="str">
            <v>Coherente</v>
          </cell>
          <cell r="AQ12" t="str">
            <v>Concuerda</v>
          </cell>
          <cell r="AR12" t="str">
            <v>Concuerda</v>
          </cell>
          <cell r="AS12" t="str">
            <v>Relación directa</v>
          </cell>
          <cell r="AT12" t="str">
            <v>Adecuado</v>
          </cell>
          <cell r="AU12" t="str">
            <v>Oportuna</v>
          </cell>
          <cell r="AV12" t="str">
            <v>El indicador esta adecuadamente reportado y cumple todos los criterios de calidad del reporte</v>
          </cell>
          <cell r="AW12" t="str">
            <v>Sebastian Malpica</v>
          </cell>
        </row>
        <row r="13">
          <cell r="A13">
            <v>181</v>
          </cell>
          <cell r="B13" t="str">
            <v>Acuerdos Marco o Procesos Agregados de Compras de TI para las entidades del Distrito impulsados</v>
          </cell>
          <cell r="C13" t="str">
            <v>Número</v>
          </cell>
          <cell r="D13" t="str">
            <v>Suma</v>
          </cell>
          <cell r="E13" t="str">
            <v>Cumple</v>
          </cell>
          <cell r="F13" t="str">
            <v>No programó</v>
          </cell>
          <cell r="G13" t="str">
            <v>No programó</v>
          </cell>
          <cell r="H13" t="str">
            <v>No aplica</v>
          </cell>
          <cell r="I13" t="str">
            <v>No aplica</v>
          </cell>
          <cell r="J13" t="str">
            <v>No aplica</v>
          </cell>
          <cell r="K13" t="str">
            <v>No aplica</v>
          </cell>
          <cell r="L13" t="str">
            <v>No aplica</v>
          </cell>
          <cell r="M13" t="str">
            <v>No aplica</v>
          </cell>
          <cell r="N13" t="str">
            <v>Oportuna</v>
          </cell>
          <cell r="O13" t="str">
            <v>Se evidencia en la programación que la dependencia no programó este indicador para el trimestre, por tal razón no se genera retroalimentación al respecto</v>
          </cell>
          <cell r="P13" t="str">
            <v>Sebastian Malpica</v>
          </cell>
          <cell r="Q13" t="str">
            <v>No aplica</v>
          </cell>
          <cell r="R13" t="str">
            <v>No programó</v>
          </cell>
          <cell r="S13" t="str">
            <v>No aplica</v>
          </cell>
          <cell r="T13" t="str">
            <v>No aplica</v>
          </cell>
          <cell r="U13" t="str">
            <v>No aplica</v>
          </cell>
          <cell r="V13" t="str">
            <v>No aplica</v>
          </cell>
          <cell r="W13" t="str">
            <v>No aplica</v>
          </cell>
          <cell r="X13" t="str">
            <v>No aplica</v>
          </cell>
          <cell r="Y13" t="str">
            <v>Oportuna</v>
          </cell>
          <cell r="Z13" t="str">
            <v>Aún, cuando no se programaron actividades para este periodo, se ha venido haciendo reporte cualitativo y cargando evidencias del mismo, de los avances para su cumplimiento en el mes de julio.</v>
          </cell>
          <cell r="AA13" t="str">
            <v>Sebastian Malpica</v>
          </cell>
          <cell r="AB13" t="str">
            <v>Cumple</v>
          </cell>
          <cell r="AC13" t="str">
            <v>Cumplido</v>
          </cell>
          <cell r="AD13" t="str">
            <v>Adecuado</v>
          </cell>
          <cell r="AE13" t="str">
            <v>Coherente</v>
          </cell>
          <cell r="AF13" t="str">
            <v>Concuerda</v>
          </cell>
          <cell r="AG13" t="str">
            <v>Concuerda</v>
          </cell>
          <cell r="AH13" t="str">
            <v>Relación directa</v>
          </cell>
          <cell r="AI13" t="str">
            <v>Adecuado</v>
          </cell>
          <cell r="AJ13" t="str">
            <v>Oportuna</v>
          </cell>
          <cell r="AK13" t="str">
            <v>El reporte del indicador es adecuado en términos de suficiencia y coherencia.</v>
          </cell>
          <cell r="AL13" t="str">
            <v>Sebastian Malpica</v>
          </cell>
          <cell r="AM13" t="str">
            <v>Cumple</v>
          </cell>
          <cell r="AN13" t="str">
            <v>Cumplido</v>
          </cell>
          <cell r="AO13" t="str">
            <v>No aplica</v>
          </cell>
          <cell r="AP13" t="str">
            <v>No aplica</v>
          </cell>
          <cell r="AQ13" t="str">
            <v>No aplica</v>
          </cell>
          <cell r="AR13" t="str">
            <v>No aplica</v>
          </cell>
          <cell r="AS13" t="str">
            <v>No aplica</v>
          </cell>
          <cell r="AT13" t="str">
            <v>No aplica</v>
          </cell>
          <cell r="AU13" t="str">
            <v>Oportuna</v>
          </cell>
          <cell r="AV13" t="str">
            <v>De acuerdo a su programación, no hubo gestión para este indicador durate el trimestre retroalimentado. El indicador esta adecuadamente reportado y cumple todos los criterios de calidad del reporte</v>
          </cell>
          <cell r="AW13" t="str">
            <v>Sebastian Malpica</v>
          </cell>
        </row>
        <row r="14">
          <cell r="A14">
            <v>182</v>
          </cell>
          <cell r="B14" t="str">
            <v xml:space="preserve"> Sistema Único de Información definido, implementado</v>
          </cell>
          <cell r="C14" t="str">
            <v>Porcentaje</v>
          </cell>
          <cell r="D14" t="str">
            <v>Creciente</v>
          </cell>
          <cell r="E14" t="str">
            <v>Cumple</v>
          </cell>
          <cell r="F14" t="str">
            <v>Cumplido</v>
          </cell>
          <cell r="G14" t="str">
            <v>Cumplido</v>
          </cell>
          <cell r="H14" t="str">
            <v>Adecuado</v>
          </cell>
          <cell r="I14" t="str">
            <v>Coherente</v>
          </cell>
          <cell r="J14" t="str">
            <v>Concuerda</v>
          </cell>
          <cell r="K14" t="str">
            <v>Concuerda</v>
          </cell>
          <cell r="L14" t="str">
            <v>Relación directa</v>
          </cell>
          <cell r="M14" t="str">
            <v>Adecuado</v>
          </cell>
          <cell r="N14" t="str">
            <v>Oportuna</v>
          </cell>
          <cell r="O14"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14" t="str">
            <v>Sebastian Malpica</v>
          </cell>
          <cell r="Q14" t="str">
            <v>Cumple</v>
          </cell>
          <cell r="R14" t="str">
            <v>Cumplido</v>
          </cell>
          <cell r="S14" t="str">
            <v>Adecuado</v>
          </cell>
          <cell r="T14" t="str">
            <v>Coherente</v>
          </cell>
          <cell r="U14" t="str">
            <v>Concuerda</v>
          </cell>
          <cell r="V14" t="str">
            <v>Concuerda</v>
          </cell>
          <cell r="W14" t="str">
            <v>Relación directa</v>
          </cell>
          <cell r="X14" t="str">
            <v>Adecuado</v>
          </cell>
          <cell r="Y14" t="str">
            <v>Oportuna</v>
          </cell>
          <cell r="Z14" t="str">
            <v>El reporte del indicador es adecuado en términos de suficiencia y coherencia.</v>
          </cell>
          <cell r="AA14" t="str">
            <v>Sebastian Malpica</v>
          </cell>
          <cell r="AB14" t="str">
            <v>Cumple</v>
          </cell>
          <cell r="AC14" t="str">
            <v>Cumplido</v>
          </cell>
          <cell r="AD14" t="str">
            <v>Adecuado</v>
          </cell>
          <cell r="AE14" t="str">
            <v>Coherente</v>
          </cell>
          <cell r="AF14" t="str">
            <v>Concuerda</v>
          </cell>
          <cell r="AG14" t="str">
            <v>Concuerda</v>
          </cell>
          <cell r="AH14" t="str">
            <v>Relación directa</v>
          </cell>
          <cell r="AI14" t="str">
            <v>Adecuado</v>
          </cell>
          <cell r="AJ14" t="str">
            <v>Oportuna</v>
          </cell>
          <cell r="AK14" t="str">
            <v>El reporte del indicador es adecuado en términos de suficiencia y coherencia.</v>
          </cell>
          <cell r="AL14" t="str">
            <v>Sebastian Malpica</v>
          </cell>
          <cell r="AM14" t="str">
            <v>Cumple</v>
          </cell>
          <cell r="AN14" t="str">
            <v>Cumplido</v>
          </cell>
          <cell r="AO14" t="str">
            <v>Adecuado</v>
          </cell>
          <cell r="AP14" t="str">
            <v>Coherente</v>
          </cell>
          <cell r="AQ14" t="str">
            <v>Concuerda</v>
          </cell>
          <cell r="AR14" t="str">
            <v>Concuerda</v>
          </cell>
          <cell r="AS14" t="str">
            <v>Relación directa</v>
          </cell>
          <cell r="AT14" t="str">
            <v>Adecuado</v>
          </cell>
          <cell r="AU14" t="str">
            <v>Oportuna</v>
          </cell>
          <cell r="AV14" t="str">
            <v>El indicador esta adecuadamente reportado y cumple todos los criterios de calidad del reporte</v>
          </cell>
          <cell r="AW14" t="str">
            <v>Sebastian Malpica</v>
          </cell>
        </row>
        <row r="15">
          <cell r="A15">
            <v>183</v>
          </cell>
          <cell r="B15" t="str">
            <v>Proyectos de innovación y servicios Distritales de TI implementados o promovidos o acompañados</v>
          </cell>
          <cell r="C15" t="str">
            <v>Número</v>
          </cell>
          <cell r="D15" t="str">
            <v>Suma</v>
          </cell>
          <cell r="E15" t="str">
            <v>Cumple</v>
          </cell>
          <cell r="F15" t="str">
            <v>Cumplido</v>
          </cell>
          <cell r="G15" t="str">
            <v>Cumplido</v>
          </cell>
          <cell r="H15" t="str">
            <v>Adecuado</v>
          </cell>
          <cell r="I15" t="str">
            <v>Coherente</v>
          </cell>
          <cell r="J15" t="str">
            <v>Concuerda</v>
          </cell>
          <cell r="K15" t="str">
            <v>Concuerda</v>
          </cell>
          <cell r="L15" t="str">
            <v>Relación directa</v>
          </cell>
          <cell r="M15" t="str">
            <v>Adecuado</v>
          </cell>
          <cell r="N15" t="str">
            <v>Oportuna</v>
          </cell>
          <cell r="O15" t="str">
            <v>El reporte del indicador es adecuado en términos de suficiencia y coherencia. 
No obstante, los comentarios incluidos en el reporte de avance de actividades para proyecto de inversión son insuficientes por cuanto no explican los datos numéricos incluidos. Por esto, se sugiere ampliar las descripciones de forma tal que se dé cuenta de la gestión desarrollada por el área en cada una de las actividades</v>
          </cell>
          <cell r="P15" t="str">
            <v>Sebastian Malpica</v>
          </cell>
          <cell r="Q15" t="str">
            <v>Cumple</v>
          </cell>
          <cell r="R15" t="str">
            <v>Cumplido</v>
          </cell>
          <cell r="S15" t="str">
            <v>Adecuado</v>
          </cell>
          <cell r="T15" t="str">
            <v>Coherente</v>
          </cell>
          <cell r="U15" t="str">
            <v>Concuerda</v>
          </cell>
          <cell r="V15" t="str">
            <v>Concuerda</v>
          </cell>
          <cell r="W15" t="str">
            <v>Relación directa</v>
          </cell>
          <cell r="X15" t="str">
            <v>Adecuado</v>
          </cell>
          <cell r="Y15" t="str">
            <v>Oportuna</v>
          </cell>
          <cell r="Z15" t="str">
            <v>El reporte del indicador es adecuado en términos de suficiencia y coherencia.</v>
          </cell>
          <cell r="AA15" t="str">
            <v>Sebastian Malpica</v>
          </cell>
          <cell r="AB15" t="str">
            <v>Cumple</v>
          </cell>
          <cell r="AC15" t="str">
            <v>Cumplido</v>
          </cell>
          <cell r="AD15" t="str">
            <v>Adecuado</v>
          </cell>
          <cell r="AE15" t="str">
            <v>Coherente</v>
          </cell>
          <cell r="AF15" t="str">
            <v>Concuerda</v>
          </cell>
          <cell r="AG15" t="str">
            <v>Concuerda</v>
          </cell>
          <cell r="AH15" t="str">
            <v>Relación directa</v>
          </cell>
          <cell r="AI15" t="str">
            <v>Adecuado</v>
          </cell>
          <cell r="AJ15" t="str">
            <v>Oportuna</v>
          </cell>
          <cell r="AK15" t="str">
            <v>El reporte del indicador es adecuado en términos de suficiencia y coherencia.</v>
          </cell>
          <cell r="AL15" t="str">
            <v>Sebastian Malpica</v>
          </cell>
          <cell r="AM15" t="str">
            <v>Cumple</v>
          </cell>
          <cell r="AN15" t="str">
            <v>Cumplido</v>
          </cell>
          <cell r="AO15" t="str">
            <v>No aplica</v>
          </cell>
          <cell r="AP15" t="str">
            <v>No aplica</v>
          </cell>
          <cell r="AQ15" t="str">
            <v>No aplica</v>
          </cell>
          <cell r="AR15" t="str">
            <v>No aplica</v>
          </cell>
          <cell r="AS15" t="str">
            <v>No aplica</v>
          </cell>
          <cell r="AT15" t="str">
            <v>No aplica</v>
          </cell>
          <cell r="AU15" t="str">
            <v>Oportuna</v>
          </cell>
          <cell r="AV15" t="str">
            <v>De acuerdo a su programación, no hubo gestión para este indicador durate el trimestre retroalimentado. El indicador esta adecuadamente reportado y cumple todos los criterios de calidad del reporte</v>
          </cell>
          <cell r="AW15" t="str">
            <v>Sebastian Malpica</v>
          </cell>
        </row>
        <row r="16">
          <cell r="A16">
            <v>184</v>
          </cell>
          <cell r="B16" t="str">
            <v>Estrategia de Gobierno y Ciudadano Digital implementada</v>
          </cell>
          <cell r="C16" t="str">
            <v>Porcentaje</v>
          </cell>
          <cell r="D16" t="str">
            <v>Creciente</v>
          </cell>
          <cell r="E16" t="str">
            <v>Cumple</v>
          </cell>
          <cell r="F16" t="str">
            <v>Cumplido</v>
          </cell>
          <cell r="G16" t="str">
            <v>Cumplido</v>
          </cell>
          <cell r="H16" t="str">
            <v>Adecuado</v>
          </cell>
          <cell r="I16" t="str">
            <v>Coherente</v>
          </cell>
          <cell r="J16" t="str">
            <v>Concuerda</v>
          </cell>
          <cell r="K16" t="str">
            <v>Concuerda</v>
          </cell>
          <cell r="L16" t="str">
            <v>Relación directa</v>
          </cell>
          <cell r="M16" t="str">
            <v>Adecuado</v>
          </cell>
          <cell r="N16" t="str">
            <v>Oportuna</v>
          </cell>
          <cell r="O16"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16" t="str">
            <v>Sebastian Malpica</v>
          </cell>
          <cell r="Q16" t="str">
            <v>Cumple</v>
          </cell>
          <cell r="R16" t="str">
            <v>Cumplido</v>
          </cell>
          <cell r="S16" t="str">
            <v>Adecuado</v>
          </cell>
          <cell r="T16" t="str">
            <v>Coherente</v>
          </cell>
          <cell r="U16" t="str">
            <v>Concuerda</v>
          </cell>
          <cell r="V16" t="str">
            <v>Concuerda</v>
          </cell>
          <cell r="W16" t="str">
            <v>Relación directa</v>
          </cell>
          <cell r="X16" t="str">
            <v>Adecuado</v>
          </cell>
          <cell r="Y16" t="str">
            <v>Oportuna</v>
          </cell>
          <cell r="Z16" t="str">
            <v>El reporte del indicador es adecuado en términos de suficiencia y coherencia.</v>
          </cell>
          <cell r="AA16" t="str">
            <v>Sebastian Malpica</v>
          </cell>
          <cell r="AB16" t="str">
            <v>Cumple</v>
          </cell>
          <cell r="AC16" t="str">
            <v>Cumplido</v>
          </cell>
          <cell r="AD16" t="str">
            <v>Adecuado</v>
          </cell>
          <cell r="AE16" t="str">
            <v>Coherente</v>
          </cell>
          <cell r="AF16" t="str">
            <v>Concuerda</v>
          </cell>
          <cell r="AG16" t="str">
            <v>Concuerda</v>
          </cell>
          <cell r="AH16" t="str">
            <v>Relación directa</v>
          </cell>
          <cell r="AI16" t="str">
            <v>Adecuado</v>
          </cell>
          <cell r="AJ16" t="str">
            <v>Oportuna</v>
          </cell>
          <cell r="AK16" t="str">
            <v>El reporte del indicador es adecuado en términos de suficiencia y coherencia.</v>
          </cell>
          <cell r="AL16" t="str">
            <v>Sebastian Malpica</v>
          </cell>
          <cell r="AM16" t="str">
            <v>Cumple</v>
          </cell>
          <cell r="AN16" t="str">
            <v>Cumplido</v>
          </cell>
          <cell r="AO16" t="str">
            <v>Adecuado</v>
          </cell>
          <cell r="AP16" t="str">
            <v>Coherente</v>
          </cell>
          <cell r="AQ16" t="str">
            <v>Concuerda</v>
          </cell>
          <cell r="AR16" t="str">
            <v>Concuerda</v>
          </cell>
          <cell r="AS16" t="str">
            <v>Relación directa</v>
          </cell>
          <cell r="AT16" t="str">
            <v>Adecuado</v>
          </cell>
          <cell r="AU16" t="str">
            <v>Oportuna</v>
          </cell>
          <cell r="AV16" t="str">
            <v xml:space="preserve"> El indicador esta adecuadamente reportado y cumple todos los criterios de calidad del reporte</v>
          </cell>
          <cell r="AW16" t="str">
            <v>Sebastian Malpica</v>
          </cell>
        </row>
        <row r="17">
          <cell r="A17" t="str">
            <v>184D</v>
          </cell>
          <cell r="B17" t="str">
            <v>Estrategia para el fortalecimiento y apropiación de TIC diseñada e implementada</v>
          </cell>
          <cell r="C17" t="str">
            <v>Porcentaje</v>
          </cell>
          <cell r="D17" t="str">
            <v>Creciente</v>
          </cell>
          <cell r="E17" t="str">
            <v>Cumple</v>
          </cell>
          <cell r="F17" t="str">
            <v>Cumplido</v>
          </cell>
          <cell r="G17" t="str">
            <v>Cumplido</v>
          </cell>
          <cell r="H17" t="str">
            <v>Adecuado</v>
          </cell>
          <cell r="I17" t="str">
            <v>Coherente</v>
          </cell>
          <cell r="J17" t="str">
            <v>Concuerda</v>
          </cell>
          <cell r="K17" t="str">
            <v>Concuerda</v>
          </cell>
          <cell r="L17" t="str">
            <v>Relación directa</v>
          </cell>
          <cell r="M17" t="str">
            <v>Adecuado</v>
          </cell>
          <cell r="N17" t="str">
            <v>Oportuna</v>
          </cell>
          <cell r="O17"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17" t="str">
            <v>Sebastian Malpica</v>
          </cell>
          <cell r="Q17" t="str">
            <v>Cumple</v>
          </cell>
          <cell r="R17" t="str">
            <v>Cumplido</v>
          </cell>
          <cell r="S17" t="str">
            <v>Adecuado</v>
          </cell>
          <cell r="T17" t="str">
            <v>Coherente</v>
          </cell>
          <cell r="U17" t="str">
            <v>Concuerda</v>
          </cell>
          <cell r="V17" t="str">
            <v>Concuerda</v>
          </cell>
          <cell r="W17" t="str">
            <v>Relación directa</v>
          </cell>
          <cell r="X17" t="str">
            <v>Adecuado</v>
          </cell>
          <cell r="Y17" t="str">
            <v>Oportuna</v>
          </cell>
          <cell r="Z17" t="str">
            <v>El reporte del indicador es adecuado en términos de suficiencia y coherencia.</v>
          </cell>
          <cell r="AA17" t="str">
            <v>Sebastian Malpica</v>
          </cell>
          <cell r="AB17" t="str">
            <v>Cumple</v>
          </cell>
          <cell r="AC17" t="str">
            <v>Cumplido</v>
          </cell>
          <cell r="AD17" t="str">
            <v>Adecuado</v>
          </cell>
          <cell r="AE17" t="str">
            <v>Coherente</v>
          </cell>
          <cell r="AF17" t="str">
            <v>Concuerda</v>
          </cell>
          <cell r="AG17" t="str">
            <v>Concuerda</v>
          </cell>
          <cell r="AH17" t="str">
            <v>Relación directa</v>
          </cell>
          <cell r="AI17" t="str">
            <v>Adecuado</v>
          </cell>
          <cell r="AJ17" t="str">
            <v>Oportuna</v>
          </cell>
          <cell r="AK17" t="str">
            <v>El reporte del indicador es adecuado en términos de suficiencia y coherencia.</v>
          </cell>
          <cell r="AL17" t="str">
            <v>Sebastian Malpica</v>
          </cell>
          <cell r="AM17" t="str">
            <v>Cumple</v>
          </cell>
          <cell r="AN17" t="str">
            <v>Cumplido</v>
          </cell>
          <cell r="AO17" t="str">
            <v>Adecuado</v>
          </cell>
          <cell r="AP17" t="str">
            <v>Coherente</v>
          </cell>
          <cell r="AQ17" t="str">
            <v>Concuerda</v>
          </cell>
          <cell r="AR17" t="str">
            <v>Concuerda</v>
          </cell>
          <cell r="AS17" t="str">
            <v>Relación directa</v>
          </cell>
          <cell r="AT17" t="str">
            <v>Adecuado</v>
          </cell>
          <cell r="AU17" t="str">
            <v>Oportuna</v>
          </cell>
          <cell r="AV17" t="str">
            <v xml:space="preserve"> El indicador esta adecuadamente reportado y cumple todos los criterios de calidad del reporte</v>
          </cell>
          <cell r="AW17" t="str">
            <v>Sebastian Malpica</v>
          </cell>
        </row>
        <row r="18">
          <cell r="A18" t="str">
            <v>184E</v>
          </cell>
          <cell r="B18" t="str">
            <v>Sistema poblacional diseñado</v>
          </cell>
          <cell r="C18" t="str">
            <v>Porcentaje</v>
          </cell>
          <cell r="D18" t="str">
            <v>Creciente</v>
          </cell>
          <cell r="E18" t="str">
            <v>Cumple</v>
          </cell>
          <cell r="F18" t="str">
            <v>Cumplido</v>
          </cell>
          <cell r="G18" t="str">
            <v>Cumplido</v>
          </cell>
          <cell r="H18" t="str">
            <v>Adecuado</v>
          </cell>
          <cell r="I18" t="str">
            <v>Coherente</v>
          </cell>
          <cell r="J18" t="str">
            <v>Concuerda</v>
          </cell>
          <cell r="K18" t="str">
            <v>Concuerda</v>
          </cell>
          <cell r="L18" t="str">
            <v>Relación directa</v>
          </cell>
          <cell r="M18" t="str">
            <v>Adecuado</v>
          </cell>
          <cell r="N18" t="str">
            <v>Oportuna</v>
          </cell>
          <cell r="O18"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18" t="str">
            <v>Sebastian Malpica</v>
          </cell>
          <cell r="Q18" t="str">
            <v>Cumple</v>
          </cell>
          <cell r="R18" t="str">
            <v>Cumplido</v>
          </cell>
          <cell r="S18" t="str">
            <v>Adecuado</v>
          </cell>
          <cell r="T18" t="str">
            <v>Coherente</v>
          </cell>
          <cell r="U18" t="str">
            <v>Concuerda</v>
          </cell>
          <cell r="V18" t="str">
            <v>Concuerda</v>
          </cell>
          <cell r="W18" t="str">
            <v>Relación directa</v>
          </cell>
          <cell r="X18" t="str">
            <v>Adecuado</v>
          </cell>
          <cell r="Y18" t="str">
            <v>Oportuna</v>
          </cell>
          <cell r="Z18" t="str">
            <v>El reporte del indicador es adecuado en términos de suficiencia y coherencia.</v>
          </cell>
          <cell r="AA18" t="str">
            <v>Sebastian Malpica</v>
          </cell>
          <cell r="AB18" t="str">
            <v>Cumple</v>
          </cell>
          <cell r="AC18" t="str">
            <v>Cumplido</v>
          </cell>
          <cell r="AD18" t="str">
            <v>Adecuado</v>
          </cell>
          <cell r="AE18" t="str">
            <v>Coherente</v>
          </cell>
          <cell r="AF18" t="str">
            <v>Concuerda</v>
          </cell>
          <cell r="AG18" t="str">
            <v>Concuerda</v>
          </cell>
          <cell r="AH18" t="str">
            <v>Relación directa</v>
          </cell>
          <cell r="AI18" t="str">
            <v>Adecuado</v>
          </cell>
          <cell r="AJ18" t="str">
            <v>Oportuna</v>
          </cell>
          <cell r="AK18" t="str">
            <v>El reporte del indicador es adecuado en términos de suficiencia y coherencia.</v>
          </cell>
          <cell r="AL18" t="str">
            <v>Sebastian Malpica</v>
          </cell>
          <cell r="AM18" t="str">
            <v>Cumple</v>
          </cell>
          <cell r="AN18" t="str">
            <v>Cumplido</v>
          </cell>
          <cell r="AO18" t="str">
            <v>Adecuado</v>
          </cell>
          <cell r="AP18" t="str">
            <v>Coherente</v>
          </cell>
          <cell r="AQ18" t="str">
            <v>Concuerda</v>
          </cell>
          <cell r="AR18" t="str">
            <v>Concuerda</v>
          </cell>
          <cell r="AS18" t="str">
            <v>Relación directa</v>
          </cell>
          <cell r="AT18" t="str">
            <v>Adecuado</v>
          </cell>
          <cell r="AU18" t="str">
            <v>Oportuna</v>
          </cell>
          <cell r="AV18" t="str">
            <v xml:space="preserve"> El indicador esta adecuadamente reportado y cumple todos los criterios de calidad del reporte</v>
          </cell>
          <cell r="AW18" t="str">
            <v>Sebastian Malpica</v>
          </cell>
        </row>
        <row r="19">
          <cell r="A19" t="str">
            <v>184F</v>
          </cell>
          <cell r="B19" t="str">
            <v>Esquema de interoperabilidad y estandarización distrital definido e implementado</v>
          </cell>
          <cell r="C19" t="str">
            <v>Porcentaje</v>
          </cell>
          <cell r="D19" t="str">
            <v>Creciente</v>
          </cell>
          <cell r="E19" t="str">
            <v>Cumple</v>
          </cell>
          <cell r="F19" t="str">
            <v>Cumplido</v>
          </cell>
          <cell r="G19" t="str">
            <v>Cumplido</v>
          </cell>
          <cell r="H19" t="str">
            <v>Adecuado</v>
          </cell>
          <cell r="I19" t="str">
            <v>Coherente</v>
          </cell>
          <cell r="J19" t="str">
            <v>Concuerda</v>
          </cell>
          <cell r="K19" t="str">
            <v>Concuerda</v>
          </cell>
          <cell r="L19" t="str">
            <v>Relación directa</v>
          </cell>
          <cell r="M19" t="str">
            <v>Adecuado</v>
          </cell>
          <cell r="N19" t="str">
            <v>Oportuna</v>
          </cell>
          <cell r="O19"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19" t="str">
            <v>Sebastian Malpica</v>
          </cell>
          <cell r="Q19" t="str">
            <v>Cumple</v>
          </cell>
          <cell r="R19" t="str">
            <v>Cumplido</v>
          </cell>
          <cell r="S19" t="str">
            <v>Adecuado</v>
          </cell>
          <cell r="T19" t="str">
            <v>Coherente</v>
          </cell>
          <cell r="U19" t="str">
            <v>Concuerda</v>
          </cell>
          <cell r="V19" t="str">
            <v>Concuerda</v>
          </cell>
          <cell r="W19" t="str">
            <v>Relación directa</v>
          </cell>
          <cell r="X19" t="str">
            <v>Adecuado</v>
          </cell>
          <cell r="Y19" t="str">
            <v>Oportuna</v>
          </cell>
          <cell r="Z19" t="str">
            <v>El reporte del indicador es adecuado en términos de suficiencia y coherencia.</v>
          </cell>
          <cell r="AA19" t="str">
            <v>Sebastian Malpica</v>
          </cell>
          <cell r="AB19" t="str">
            <v>Cumple</v>
          </cell>
          <cell r="AC19" t="str">
            <v>Cumplido</v>
          </cell>
          <cell r="AD19" t="str">
            <v>Adecuado</v>
          </cell>
          <cell r="AE19" t="str">
            <v>Coherente</v>
          </cell>
          <cell r="AF19" t="str">
            <v>Concuerda</v>
          </cell>
          <cell r="AG19" t="str">
            <v>Concuerda</v>
          </cell>
          <cell r="AH19" t="str">
            <v>Relación directa</v>
          </cell>
          <cell r="AI19" t="str">
            <v>Adecuado</v>
          </cell>
          <cell r="AJ19" t="str">
            <v>Oportuna</v>
          </cell>
          <cell r="AK19" t="str">
            <v>El reporte del indicador es adecuado en términos de suficiencia y coherencia.</v>
          </cell>
          <cell r="AL19" t="str">
            <v>Sebastian Malpica</v>
          </cell>
          <cell r="AM19" t="str">
            <v>Cumple</v>
          </cell>
          <cell r="AN19" t="str">
            <v>Cumplido</v>
          </cell>
          <cell r="AO19" t="str">
            <v>Adecuado</v>
          </cell>
          <cell r="AP19" t="str">
            <v>Coherente</v>
          </cell>
          <cell r="AQ19" t="str">
            <v>Concuerda</v>
          </cell>
          <cell r="AR19" t="str">
            <v>Concuerda</v>
          </cell>
          <cell r="AS19" t="str">
            <v>Relación directa</v>
          </cell>
          <cell r="AT19" t="str">
            <v>Adecuado</v>
          </cell>
          <cell r="AU19" t="str">
            <v>Oportuna</v>
          </cell>
          <cell r="AV19" t="str">
            <v xml:space="preserve"> El indicador esta adecuadamente reportado y cumple todos los criterios de calidad del reporte</v>
          </cell>
          <cell r="AW19" t="str">
            <v>Sebastian Malpica</v>
          </cell>
        </row>
        <row r="20">
          <cell r="A20" t="str">
            <v>184H</v>
          </cell>
          <cell r="B20" t="str">
            <v>Trámites de mayor impacto de las entidades distritales virtualizados</v>
          </cell>
          <cell r="C20" t="str">
            <v>Porcentaje</v>
          </cell>
          <cell r="D20" t="str">
            <v>Suma</v>
          </cell>
          <cell r="E20" t="str">
            <v>Cumple</v>
          </cell>
          <cell r="F20" t="str">
            <v>No programó</v>
          </cell>
          <cell r="G20" t="str">
            <v>Cumplido</v>
          </cell>
          <cell r="H20" t="str">
            <v>No aplica</v>
          </cell>
          <cell r="I20" t="str">
            <v>No aplica</v>
          </cell>
          <cell r="J20" t="str">
            <v>No aplica</v>
          </cell>
          <cell r="K20" t="str">
            <v>No aplica</v>
          </cell>
          <cell r="L20" t="str">
            <v>No aplica</v>
          </cell>
          <cell r="M20" t="str">
            <v>No aplica</v>
          </cell>
          <cell r="N20" t="str">
            <v>Oportuna</v>
          </cell>
          <cell r="O20" t="str">
            <v>Se evidencia en la programación que la dependencia no programó este indicador para el trimestre, por tal razón no se genera retroalimentación al respecto</v>
          </cell>
          <cell r="P20" t="str">
            <v>Sebastian Malpica</v>
          </cell>
          <cell r="Q20" t="str">
            <v>Cumple</v>
          </cell>
          <cell r="R20" t="str">
            <v>Cumplido</v>
          </cell>
          <cell r="S20" t="str">
            <v>Adecuado</v>
          </cell>
          <cell r="T20" t="str">
            <v>Coherente</v>
          </cell>
          <cell r="U20" t="str">
            <v>Concuerda</v>
          </cell>
          <cell r="V20" t="str">
            <v>Concuerda</v>
          </cell>
          <cell r="W20" t="str">
            <v>Relación directa</v>
          </cell>
          <cell r="X20" t="str">
            <v>Adecuado</v>
          </cell>
          <cell r="Y20" t="str">
            <v>Oportuna</v>
          </cell>
          <cell r="Z20" t="str">
            <v>El reporte del indicador es adecuado en términos de suficiencia y coherencia.</v>
          </cell>
          <cell r="AA20" t="str">
            <v>Sebastian Malpica</v>
          </cell>
          <cell r="AB20" t="str">
            <v>Cumple</v>
          </cell>
          <cell r="AC20" t="str">
            <v>Cumplido</v>
          </cell>
          <cell r="AD20" t="str">
            <v>Adecuado</v>
          </cell>
          <cell r="AE20" t="str">
            <v>Coherente</v>
          </cell>
          <cell r="AF20" t="str">
            <v>Concuerda</v>
          </cell>
          <cell r="AG20" t="str">
            <v>Concuerda</v>
          </cell>
          <cell r="AH20" t="str">
            <v>Relación directa</v>
          </cell>
          <cell r="AI20" t="str">
            <v>Adecuado</v>
          </cell>
          <cell r="AJ20" t="str">
            <v>Oportuna</v>
          </cell>
          <cell r="AK20" t="str">
            <v>El reporte del indicador es adecuado en términos de suficiencia y coherencia.</v>
          </cell>
          <cell r="AL20" t="str">
            <v>Sebastian Malpica</v>
          </cell>
          <cell r="AM20" t="str">
            <v>Cumple</v>
          </cell>
          <cell r="AN20" t="str">
            <v>Cumplido</v>
          </cell>
          <cell r="AO20" t="str">
            <v>No aplica</v>
          </cell>
          <cell r="AP20" t="str">
            <v>No aplica</v>
          </cell>
          <cell r="AQ20" t="str">
            <v>No aplica</v>
          </cell>
          <cell r="AR20" t="str">
            <v>No aplica</v>
          </cell>
          <cell r="AS20" t="str">
            <v>No aplica</v>
          </cell>
          <cell r="AT20" t="str">
            <v>No aplica</v>
          </cell>
          <cell r="AU20" t="str">
            <v>Oportuna</v>
          </cell>
          <cell r="AV20" t="str">
            <v>De acuerdo a su programación, no hubo gestión para este indicador durate el trimestre retroalimentado. El indicador esta adecuadamente reportado y cumple todos los criterios de calidad del reporte</v>
          </cell>
          <cell r="AW20" t="str">
            <v>Sebastian Malpica</v>
          </cell>
        </row>
        <row r="21">
          <cell r="A21" t="str">
            <v>184I</v>
          </cell>
          <cell r="B21" t="str">
            <v>Plan de asistencia técnica, para la implementación del ERP Distrital, ejecutado</v>
          </cell>
          <cell r="C21" t="str">
            <v>Porcentaje</v>
          </cell>
          <cell r="D21" t="str">
            <v>Creciente</v>
          </cell>
          <cell r="E21" t="str">
            <v>No aplica</v>
          </cell>
          <cell r="F21" t="str">
            <v>No programó</v>
          </cell>
          <cell r="G21" t="str">
            <v>No programó</v>
          </cell>
          <cell r="H21" t="str">
            <v>No aplica</v>
          </cell>
          <cell r="I21" t="str">
            <v>No aplica</v>
          </cell>
          <cell r="J21" t="str">
            <v>No aplica</v>
          </cell>
          <cell r="K21" t="str">
            <v>No aplica</v>
          </cell>
          <cell r="L21" t="str">
            <v>No aplica</v>
          </cell>
          <cell r="M21" t="str">
            <v>No aplica</v>
          </cell>
          <cell r="N21" t="str">
            <v>Oportuna</v>
          </cell>
          <cell r="O21" t="str">
            <v>N/A</v>
          </cell>
          <cell r="P21" t="str">
            <v>Sebastian Malpica</v>
          </cell>
          <cell r="Q21" t="str">
            <v>No aplica</v>
          </cell>
          <cell r="R21" t="str">
            <v>No programó</v>
          </cell>
          <cell r="S21" t="str">
            <v>No aplica</v>
          </cell>
          <cell r="T21" t="str">
            <v>No aplica</v>
          </cell>
          <cell r="U21" t="str">
            <v>No aplica</v>
          </cell>
          <cell r="V21" t="str">
            <v>No aplica</v>
          </cell>
          <cell r="W21" t="str">
            <v>No aplica</v>
          </cell>
          <cell r="X21" t="str">
            <v>No aplica</v>
          </cell>
          <cell r="Y21" t="str">
            <v>Oportuna</v>
          </cell>
          <cell r="Z21" t="str">
            <v>N/A</v>
          </cell>
          <cell r="AA21" t="str">
            <v>Sebastian Malpica</v>
          </cell>
          <cell r="AB21" t="str">
            <v>No aplica</v>
          </cell>
          <cell r="AC21" t="str">
            <v>No programó</v>
          </cell>
          <cell r="AD21" t="str">
            <v>No aplica</v>
          </cell>
          <cell r="AE21" t="str">
            <v>No aplica</v>
          </cell>
          <cell r="AF21" t="str">
            <v>No aplica</v>
          </cell>
          <cell r="AG21" t="str">
            <v>No aplica</v>
          </cell>
          <cell r="AH21" t="str">
            <v>No aplica</v>
          </cell>
          <cell r="AI21" t="str">
            <v>No aplica</v>
          </cell>
          <cell r="AJ21" t="str">
            <v>Oportuna</v>
          </cell>
          <cell r="AK21" t="str">
            <v>N/A</v>
          </cell>
          <cell r="AL21" t="str">
            <v>Sebastian Malpica</v>
          </cell>
          <cell r="AM21" t="str">
            <v>Cumple</v>
          </cell>
          <cell r="AN21" t="str">
            <v>Cumplido</v>
          </cell>
          <cell r="AO21" t="str">
            <v>Adecuado</v>
          </cell>
          <cell r="AP21" t="str">
            <v>Coherente</v>
          </cell>
          <cell r="AQ21" t="str">
            <v>Concuerda</v>
          </cell>
          <cell r="AR21" t="str">
            <v>Concuerda</v>
          </cell>
          <cell r="AS21" t="str">
            <v>Relación directa</v>
          </cell>
          <cell r="AT21" t="str">
            <v>Adecuado</v>
          </cell>
          <cell r="AU21" t="str">
            <v>Oportuna</v>
          </cell>
          <cell r="AV21" t="str">
            <v>Este indicador se reabrió con 2 hitos para el 2019 por petición del Secretario General, pues se habia cerrado en 2018.  El indicador esta adecuadamente reportado y cumple todos los criterios de calidad del reporte</v>
          </cell>
          <cell r="AW21" t="str">
            <v>Sebastian Malpica</v>
          </cell>
        </row>
        <row r="22">
          <cell r="A22" t="str">
            <v>184J</v>
          </cell>
          <cell r="B22" t="str">
            <v>Estrategia para el fomento de la economía digital a través de potenciar el desarrollo de aplicaciones, contenidos y software, diseñada e implementada</v>
          </cell>
          <cell r="C22" t="str">
            <v>Porcentaje</v>
          </cell>
          <cell r="D22" t="str">
            <v>Creciente</v>
          </cell>
          <cell r="E22" t="str">
            <v>Cumple</v>
          </cell>
          <cell r="F22" t="str">
            <v>Cumplido</v>
          </cell>
          <cell r="G22" t="str">
            <v>Cumplido</v>
          </cell>
          <cell r="H22" t="str">
            <v>Adecuado</v>
          </cell>
          <cell r="I22" t="str">
            <v>Coherente</v>
          </cell>
          <cell r="J22" t="str">
            <v>Concuerda</v>
          </cell>
          <cell r="K22" t="str">
            <v>Concuerda</v>
          </cell>
          <cell r="L22" t="str">
            <v>Relación directa</v>
          </cell>
          <cell r="M22" t="str">
            <v>Adecuado</v>
          </cell>
          <cell r="N22" t="str">
            <v>Oportuna</v>
          </cell>
          <cell r="O22"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P22" t="str">
            <v>Sebastian Malpica</v>
          </cell>
          <cell r="Q22" t="str">
            <v>Cumple</v>
          </cell>
          <cell r="R22" t="str">
            <v>Cumplido</v>
          </cell>
          <cell r="S22" t="str">
            <v>Adecuado</v>
          </cell>
          <cell r="T22" t="str">
            <v>Coherente</v>
          </cell>
          <cell r="U22" t="str">
            <v>Concuerda</v>
          </cell>
          <cell r="V22" t="str">
            <v>Concuerda</v>
          </cell>
          <cell r="W22" t="str">
            <v>Relación directa</v>
          </cell>
          <cell r="X22" t="str">
            <v>Adecuado</v>
          </cell>
          <cell r="Y22" t="str">
            <v>Oportuna</v>
          </cell>
          <cell r="Z22" t="str">
            <v>El reporte del indicador es adecuado en términos de suficiencia y coherencia.</v>
          </cell>
          <cell r="AA22" t="str">
            <v>Sebastian Malpica</v>
          </cell>
          <cell r="AB22" t="str">
            <v>Cumple</v>
          </cell>
          <cell r="AC22" t="str">
            <v>Cumplido</v>
          </cell>
          <cell r="AD22" t="str">
            <v>Adecuado</v>
          </cell>
          <cell r="AE22" t="str">
            <v>Coherente</v>
          </cell>
          <cell r="AF22" t="str">
            <v>Concuerda</v>
          </cell>
          <cell r="AG22" t="str">
            <v>Concuerda</v>
          </cell>
          <cell r="AH22" t="str">
            <v>Relación directa</v>
          </cell>
          <cell r="AI22" t="str">
            <v>Adecuado</v>
          </cell>
          <cell r="AJ22" t="str">
            <v>Oportuna</v>
          </cell>
          <cell r="AK22" t="str">
            <v>El reporte del indicador es adecuado en términos de suficiencia y coherencia.</v>
          </cell>
          <cell r="AL22" t="str">
            <v>Sebastian Malpica</v>
          </cell>
          <cell r="AM22" t="str">
            <v>Cumple</v>
          </cell>
          <cell r="AN22" t="str">
            <v>Cumplido</v>
          </cell>
          <cell r="AO22" t="str">
            <v>Adecuado</v>
          </cell>
          <cell r="AP22" t="str">
            <v>Coherente</v>
          </cell>
          <cell r="AQ22" t="str">
            <v>Concuerda</v>
          </cell>
          <cell r="AR22" t="str">
            <v>Concuerda</v>
          </cell>
          <cell r="AS22" t="str">
            <v>Relación directa</v>
          </cell>
          <cell r="AT22" t="str">
            <v>Adecuado</v>
          </cell>
          <cell r="AU22" t="str">
            <v>Oportuna</v>
          </cell>
          <cell r="AV22" t="str">
            <v xml:space="preserve"> El indicador esta adecuadamente reportado y cumple todos los criterios de calidad del reporte</v>
          </cell>
          <cell r="AW22" t="str">
            <v>Sebastian Malpica</v>
          </cell>
        </row>
        <row r="23">
          <cell r="A23" t="str">
            <v>184L</v>
          </cell>
          <cell r="B23" t="str">
            <v>Lineamiento emitido</v>
          </cell>
          <cell r="C23" t="str">
            <v>Número</v>
          </cell>
          <cell r="D23" t="str">
            <v>Suma</v>
          </cell>
          <cell r="E23" t="str">
            <v>Cumple</v>
          </cell>
          <cell r="F23" t="str">
            <v>No programó</v>
          </cell>
          <cell r="G23" t="str">
            <v>No programó</v>
          </cell>
          <cell r="H23" t="str">
            <v>No aplica</v>
          </cell>
          <cell r="I23" t="str">
            <v>No aplica</v>
          </cell>
          <cell r="J23" t="str">
            <v>No aplica</v>
          </cell>
          <cell r="K23" t="str">
            <v>No aplica</v>
          </cell>
          <cell r="L23" t="str">
            <v>No aplica</v>
          </cell>
          <cell r="M23" t="str">
            <v>No aplica</v>
          </cell>
          <cell r="N23" t="str">
            <v>Oportuna</v>
          </cell>
          <cell r="O23" t="str">
            <v>Se evidencia en la programación que la dependencia no programó este indicador para el trimestre, por tal razón no se genera retroalimentación al respecto</v>
          </cell>
          <cell r="P23" t="str">
            <v>Sebastian Malpica</v>
          </cell>
          <cell r="Q23" t="str">
            <v>No aplica</v>
          </cell>
          <cell r="R23" t="str">
            <v>No programó</v>
          </cell>
          <cell r="S23" t="str">
            <v>No aplica</v>
          </cell>
          <cell r="T23" t="str">
            <v>No aplica</v>
          </cell>
          <cell r="U23" t="str">
            <v>No aplica</v>
          </cell>
          <cell r="V23" t="str">
            <v>No aplica</v>
          </cell>
          <cell r="W23" t="str">
            <v>No aplica</v>
          </cell>
          <cell r="X23" t="str">
            <v>No aplica</v>
          </cell>
          <cell r="Y23" t="str">
            <v>Oportuna</v>
          </cell>
          <cell r="Z23" t="str">
            <v>Se evidencia en la programación que la dependencia no programó este indicador para el trimestre, por tal razón no se genera retroalimentación al respecto</v>
          </cell>
          <cell r="AA23" t="str">
            <v>Sebastian Malpica</v>
          </cell>
          <cell r="AB23" t="str">
            <v>Cumple</v>
          </cell>
          <cell r="AC23" t="str">
            <v>No programó</v>
          </cell>
          <cell r="AD23" t="str">
            <v>Adecuado</v>
          </cell>
          <cell r="AE23" t="str">
            <v>Coherente</v>
          </cell>
          <cell r="AF23" t="str">
            <v>Concuerda</v>
          </cell>
          <cell r="AG23" t="str">
            <v>Concuerda</v>
          </cell>
          <cell r="AH23" t="str">
            <v>Relación directa</v>
          </cell>
          <cell r="AI23" t="str">
            <v>Adecuado</v>
          </cell>
          <cell r="AJ23" t="str">
            <v>Oportuna</v>
          </cell>
          <cell r="AK23" t="str">
            <v>El reporte del indicador es adecuado en términos de suficiencia y coherencia.</v>
          </cell>
          <cell r="AL23" t="str">
            <v>Sebastian Malpica</v>
          </cell>
          <cell r="AM23" t="str">
            <v>Cumple</v>
          </cell>
          <cell r="AN23" t="str">
            <v>Cumplido</v>
          </cell>
          <cell r="AO23" t="str">
            <v>Adecuado</v>
          </cell>
          <cell r="AP23" t="str">
            <v>Coherente</v>
          </cell>
          <cell r="AQ23" t="str">
            <v>Concuerda</v>
          </cell>
          <cell r="AR23" t="str">
            <v>Concuerda</v>
          </cell>
          <cell r="AS23" t="str">
            <v>Relación directa</v>
          </cell>
          <cell r="AT23" t="str">
            <v>Adecuado</v>
          </cell>
          <cell r="AU23" t="str">
            <v>Oportuna</v>
          </cell>
          <cell r="AV23" t="str">
            <v xml:space="preserve"> El indicador esta adecuadamente reportado y cumple todos los criterios de calidad del reporte</v>
          </cell>
          <cell r="AW23" t="str">
            <v>Sebastian Malpica</v>
          </cell>
        </row>
      </sheetData>
      <sheetData sheetId="22">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210</v>
          </cell>
          <cell r="B5" t="str">
            <v>Publicaciones correspondientes, identificadas en el esquema de publicación de la Secretaria General, realizadas oportunamente</v>
          </cell>
          <cell r="C5" t="str">
            <v>Porcentaje</v>
          </cell>
          <cell r="D5" t="str">
            <v>Constante</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No oportuna</v>
          </cell>
          <cell r="O5" t="str">
            <v>N/A</v>
          </cell>
          <cell r="P5" t="str">
            <v>Sebastian Malpica</v>
          </cell>
          <cell r="Q5" t="str">
            <v>Cumple</v>
          </cell>
          <cell r="R5" t="str">
            <v>Cumplido</v>
          </cell>
          <cell r="S5" t="str">
            <v>Indeterminado</v>
          </cell>
          <cell r="T5" t="str">
            <v>Coherente</v>
          </cell>
          <cell r="U5" t="str">
            <v>Concuerda</v>
          </cell>
          <cell r="V5" t="str">
            <v>Concuerda</v>
          </cell>
          <cell r="W5" t="str">
            <v>Relación directa</v>
          </cell>
          <cell r="X5" t="str">
            <v>Adecuado</v>
          </cell>
          <cell r="Y5" t="str">
            <v>Oportuna</v>
          </cell>
          <cell r="Z5" t="str">
            <v>El reporte del indicador es adecuado.
Sin embargo, se debe ampliar el reporte cualitativo de beneficios (C4) identificando lo positivo que se deriva de cumplir la Ley de transparencia.</v>
          </cell>
          <cell r="AA5" t="str">
            <v>Sebastian Malpica</v>
          </cell>
          <cell r="AB5" t="str">
            <v>No cumple</v>
          </cell>
          <cell r="AC5" t="str">
            <v>Cumplido</v>
          </cell>
          <cell r="AD5" t="str">
            <v>No adecuado</v>
          </cell>
          <cell r="AE5" t="str">
            <v>Coherente</v>
          </cell>
          <cell r="AF5" t="str">
            <v>Concuerda</v>
          </cell>
          <cell r="AG5" t="str">
            <v>Concuerda</v>
          </cell>
          <cell r="AH5" t="str">
            <v>Relación directa</v>
          </cell>
          <cell r="AI5" t="str">
            <v>Adecuado</v>
          </cell>
          <cell r="AJ5" t="str">
            <v>Oportuna</v>
          </cell>
          <cell r="AK5" t="str">
            <v>No se acataron las recomendaciones del trimestre anterior. Conforme a las observaciones de la auditoría externa realizada este año es obligatorio que se amplíe la descripción de los beneficios.</v>
          </cell>
          <cell r="AL5" t="str">
            <v>Sebastian Malpica</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 xml:space="preserve"> El indicador esta adecuadamente reportado y cumple todos los criterios de calidad del reporte</v>
          </cell>
          <cell r="AW5" t="str">
            <v>Sebastian Malpica</v>
          </cell>
        </row>
        <row r="6">
          <cell r="A6">
            <v>185</v>
          </cell>
          <cell r="B6" t="str">
            <v>Campañas y acciones de comunicación pública realizadas</v>
          </cell>
          <cell r="C6" t="str">
            <v>Número</v>
          </cell>
          <cell r="D6" t="str">
            <v>Suma</v>
          </cell>
          <cell r="E6" t="str">
            <v>Cumple</v>
          </cell>
          <cell r="F6" t="str">
            <v>Cumplido</v>
          </cell>
          <cell r="G6" t="str">
            <v>Aceptable</v>
          </cell>
          <cell r="H6" t="str">
            <v>Adecuado</v>
          </cell>
          <cell r="I6" t="str">
            <v>Coherente</v>
          </cell>
          <cell r="J6" t="str">
            <v>Concuerda</v>
          </cell>
          <cell r="K6" t="str">
            <v>Concuerda</v>
          </cell>
          <cell r="L6" t="str">
            <v>Relación directa</v>
          </cell>
          <cell r="M6" t="str">
            <v>Adecuado</v>
          </cell>
          <cell r="N6" t="str">
            <v>No oportuna</v>
          </cell>
          <cell r="O6" t="str">
            <v>Se evidencia un incumplimiento en el mes de febrero que fue subsanado en marzo. Sin embargo, en el espacio dispuesto para redactar las dificultades o retrasos no se realizó ninguna observación.
23-abril: se ajustó por parte del área</v>
          </cell>
          <cell r="P6" t="str">
            <v>Sebastian Malpica</v>
          </cell>
          <cell r="Q6" t="str">
            <v>Cumple</v>
          </cell>
          <cell r="R6" t="str">
            <v>Aceptable</v>
          </cell>
          <cell r="S6" t="str">
            <v>Adecuado</v>
          </cell>
          <cell r="T6" t="str">
            <v>Coherente</v>
          </cell>
          <cell r="U6" t="str">
            <v>Concuerda</v>
          </cell>
          <cell r="V6" t="str">
            <v>Concuerda</v>
          </cell>
          <cell r="W6" t="str">
            <v>Relación directa</v>
          </cell>
          <cell r="X6" t="str">
            <v>Adecuado</v>
          </cell>
          <cell r="Y6" t="str">
            <v>Oportuna</v>
          </cell>
          <cell r="Z6" t="str">
            <v>El indicador está bien reportado . Sin embargo, a Junio debían haberse realizado 7 campañas o acciones de comunicación pública, se lograron 6. Se recomienda revisar la programacion vencida</v>
          </cell>
          <cell r="AA6" t="str">
            <v>Sebastian Malpica</v>
          </cell>
          <cell r="AB6" t="str">
            <v>No cumple</v>
          </cell>
          <cell r="AC6" t="str">
            <v>Aceptable</v>
          </cell>
          <cell r="AD6" t="str">
            <v>Adecuado</v>
          </cell>
          <cell r="AE6" t="str">
            <v>Coherente</v>
          </cell>
          <cell r="AF6" t="str">
            <v>Concuerda</v>
          </cell>
          <cell r="AG6" t="str">
            <v>Concuerda</v>
          </cell>
          <cell r="AH6" t="str">
            <v>Relación directa</v>
          </cell>
          <cell r="AI6" t="str">
            <v>Adecuado</v>
          </cell>
          <cell r="AJ6" t="str">
            <v>Oportuna</v>
          </cell>
          <cell r="AK6" t="str">
            <v>Se logró la meta del tercer trimestre para el indicador. No obstante, debido al segundo trimestre, aún hay una brecha de una unidad que deja al indicador con cumplimiento aceptable. Sobre este indicador se levantó una acción de mejora el trimestre anterior pero no se evidencia en el SIG ningún seguimiento a la misma. Se solicita darle tratamiento a la acción y cerrar la brecha.</v>
          </cell>
          <cell r="AL6" t="str">
            <v>Sebastian Malpica</v>
          </cell>
          <cell r="AM6" t="str">
            <v>Cumple</v>
          </cell>
          <cell r="AN6" t="str">
            <v>Cumplido</v>
          </cell>
          <cell r="AO6" t="str">
            <v>Adecuado</v>
          </cell>
          <cell r="AP6" t="str">
            <v>Coherente</v>
          </cell>
          <cell r="AQ6" t="str">
            <v>Concuerda</v>
          </cell>
          <cell r="AR6" t="str">
            <v>Concuerda</v>
          </cell>
          <cell r="AS6" t="str">
            <v>Relación directa</v>
          </cell>
          <cell r="AT6" t="str">
            <v>Adecuado</v>
          </cell>
          <cell r="AU6" t="str">
            <v>Oportuna</v>
          </cell>
          <cell r="AV6" t="str">
            <v xml:space="preserve"> El indicador esta adecuadamente reportado y cumple todos los criterios de calidad del reporte</v>
          </cell>
          <cell r="AW6" t="str">
            <v>Sebastian Malpica</v>
          </cell>
        </row>
        <row r="7">
          <cell r="A7">
            <v>186</v>
          </cell>
          <cell r="B7" t="str">
            <v>Informes de evaluaciones de percepción ciudadana respecto a problemas de ciudad, políticas públicas, programas, acciones y decisiones de la Administración Distrital realizados</v>
          </cell>
          <cell r="C7" t="str">
            <v>Número</v>
          </cell>
          <cell r="D7" t="str">
            <v>Suma</v>
          </cell>
          <cell r="E7" t="str">
            <v>Cumple</v>
          </cell>
          <cell r="F7" t="str">
            <v>Anticipado</v>
          </cell>
          <cell r="G7" t="str">
            <v>Satisfactorio</v>
          </cell>
          <cell r="H7" t="str">
            <v>Adecuado</v>
          </cell>
          <cell r="I7" t="str">
            <v>Coherente</v>
          </cell>
          <cell r="J7" t="str">
            <v>Concuerda</v>
          </cell>
          <cell r="K7" t="str">
            <v>Concuerda</v>
          </cell>
          <cell r="L7" t="str">
            <v>Relación directa</v>
          </cell>
          <cell r="M7" t="str">
            <v>Adecuado</v>
          </cell>
          <cell r="N7" t="str">
            <v>No oportuna</v>
          </cell>
          <cell r="O7" t="str">
            <v>N/A</v>
          </cell>
          <cell r="P7" t="str">
            <v>Sebastian Malpica</v>
          </cell>
          <cell r="Q7" t="str">
            <v>Cumple</v>
          </cell>
          <cell r="R7" t="str">
            <v>Satisfactorio</v>
          </cell>
          <cell r="S7" t="str">
            <v>Adecuado</v>
          </cell>
          <cell r="T7" t="str">
            <v>Coherente</v>
          </cell>
          <cell r="U7" t="str">
            <v>Concuerda</v>
          </cell>
          <cell r="V7" t="str">
            <v>Concuerda</v>
          </cell>
          <cell r="W7" t="str">
            <v>Relación directa</v>
          </cell>
          <cell r="X7" t="str">
            <v>Adecuado</v>
          </cell>
          <cell r="Y7" t="str">
            <v>Oportuna</v>
          </cell>
          <cell r="Z7" t="str">
            <v>El indicador está bien reportado . Sin embargo, a Junio debían haberse realizado 12 informes, se lograron 11. Se recomienda revisar la programacion vencida</v>
          </cell>
          <cell r="AA7" t="str">
            <v>Sebastian Malpica</v>
          </cell>
          <cell r="AB7" t="str">
            <v>Cumple</v>
          </cell>
          <cell r="AC7" t="str">
            <v>Cumplido</v>
          </cell>
          <cell r="AD7" t="str">
            <v>Adecuado</v>
          </cell>
          <cell r="AE7" t="str">
            <v>Coherente</v>
          </cell>
          <cell r="AF7" t="str">
            <v>Concuerda</v>
          </cell>
          <cell r="AG7" t="str">
            <v>Concuerda</v>
          </cell>
          <cell r="AH7" t="str">
            <v>Relación directa</v>
          </cell>
          <cell r="AI7" t="str">
            <v>Adecuado</v>
          </cell>
          <cell r="AJ7" t="str">
            <v>Oportuna</v>
          </cell>
          <cell r="AK7" t="str">
            <v>El indicador se encuentra bien reportado</v>
          </cell>
          <cell r="AL7" t="str">
            <v>Sebastian Malpica</v>
          </cell>
          <cell r="AM7" t="str">
            <v>Cumple</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 xml:space="preserve"> El indicador esta adecuadamente reportado y cumple todos los criterios de calidad del reporte</v>
          </cell>
          <cell r="AW7" t="str">
            <v>Sebastian Malpica</v>
          </cell>
        </row>
        <row r="8">
          <cell r="A8">
            <v>187</v>
          </cell>
          <cell r="B8" t="str">
            <v>Tecnologías Digitales como medio de comunicación e información con la ciudadanía fortalecidas</v>
          </cell>
          <cell r="C8" t="str">
            <v>Porcentaje</v>
          </cell>
          <cell r="D8" t="str">
            <v>Creciente</v>
          </cell>
          <cell r="E8" t="str">
            <v>Cumple</v>
          </cell>
          <cell r="F8" t="str">
            <v>Cumplido</v>
          </cell>
          <cell r="G8" t="str">
            <v>Satisfactorio</v>
          </cell>
          <cell r="H8" t="str">
            <v>Adecuado</v>
          </cell>
          <cell r="I8" t="str">
            <v>Coherente</v>
          </cell>
          <cell r="J8" t="str">
            <v>Concuerda</v>
          </cell>
          <cell r="K8" t="str">
            <v>Concuerda</v>
          </cell>
          <cell r="L8" t="str">
            <v>Relación directa</v>
          </cell>
          <cell r="M8" t="str">
            <v>Adecuado</v>
          </cell>
          <cell r="N8" t="str">
            <v>No oportuna</v>
          </cell>
          <cell r="O8" t="str">
            <v>N/A</v>
          </cell>
          <cell r="P8" t="str">
            <v>Sebastian Malpica</v>
          </cell>
          <cell r="Q8" t="str">
            <v>Cumple</v>
          </cell>
          <cell r="R8" t="str">
            <v>Satisfactorio</v>
          </cell>
          <cell r="S8" t="str">
            <v>Adecuado</v>
          </cell>
          <cell r="T8" t="str">
            <v>Coherente</v>
          </cell>
          <cell r="U8" t="str">
            <v>Concuerda</v>
          </cell>
          <cell r="V8" t="str">
            <v>Concuerda</v>
          </cell>
          <cell r="W8" t="str">
            <v>Relación directa</v>
          </cell>
          <cell r="X8" t="str">
            <v>Adecuado</v>
          </cell>
          <cell r="Y8" t="str">
            <v>Oportuna</v>
          </cell>
          <cell r="Z8" t="str">
            <v>El indicador está bien reportado</v>
          </cell>
          <cell r="AA8" t="str">
            <v>Sebastian Malpica</v>
          </cell>
          <cell r="AB8" t="str">
            <v>Cumple</v>
          </cell>
          <cell r="AC8" t="str">
            <v>Satisfactorio</v>
          </cell>
          <cell r="AD8" t="str">
            <v>Adecuado</v>
          </cell>
          <cell r="AE8" t="str">
            <v>Coherente</v>
          </cell>
          <cell r="AF8" t="str">
            <v>Concuerda</v>
          </cell>
          <cell r="AG8" t="str">
            <v>Concuerda</v>
          </cell>
          <cell r="AH8" t="str">
            <v>Relación directa</v>
          </cell>
          <cell r="AI8" t="str">
            <v>Adecuado</v>
          </cell>
          <cell r="AJ8" t="str">
            <v>Oportuna</v>
          </cell>
          <cell r="AK8" t="str">
            <v>El indicador se encuentra bien reportado</v>
          </cell>
          <cell r="AL8" t="str">
            <v>Sebastian Malpica</v>
          </cell>
          <cell r="AM8" t="str">
            <v>Cumple</v>
          </cell>
          <cell r="AN8" t="str">
            <v>Sobrecumplido</v>
          </cell>
          <cell r="AO8" t="str">
            <v>Adecuado</v>
          </cell>
          <cell r="AP8" t="str">
            <v>Coherente</v>
          </cell>
          <cell r="AQ8" t="str">
            <v>Concuerda</v>
          </cell>
          <cell r="AR8" t="str">
            <v>Concuerda</v>
          </cell>
          <cell r="AS8" t="str">
            <v>Relación directa</v>
          </cell>
          <cell r="AT8" t="str">
            <v>Adecuado</v>
          </cell>
          <cell r="AU8" t="str">
            <v>Oportuna</v>
          </cell>
          <cell r="AV8" t="str">
            <v xml:space="preserve"> El indicador esta adecuadamente reportado y cumple todos los criterios de calidad del reporte</v>
          </cell>
          <cell r="AW8" t="str">
            <v>Sebastian Malpica</v>
          </cell>
        </row>
        <row r="9">
          <cell r="A9">
            <v>188</v>
          </cell>
          <cell r="B9" t="str">
            <v>Mensajes (escritos/ digitales/ virtuales) oportunos que informen y retroalimenten a los ciudadanos sobre la gestión de políticas de la administración distrital generados
virtuales ) generados</v>
          </cell>
          <cell r="C9" t="str">
            <v>Número</v>
          </cell>
          <cell r="D9" t="str">
            <v>Suma</v>
          </cell>
          <cell r="E9" t="str">
            <v>Cumple</v>
          </cell>
          <cell r="F9" t="str">
            <v>Cumplido</v>
          </cell>
          <cell r="G9" t="str">
            <v>Cumplido</v>
          </cell>
          <cell r="H9" t="str">
            <v>Adecuado</v>
          </cell>
          <cell r="I9" t="str">
            <v>Coherente</v>
          </cell>
          <cell r="J9" t="str">
            <v>Concuerda</v>
          </cell>
          <cell r="K9" t="str">
            <v>Concuerda</v>
          </cell>
          <cell r="L9" t="str">
            <v>Relación directa</v>
          </cell>
          <cell r="M9" t="str">
            <v>Adecuado</v>
          </cell>
          <cell r="N9" t="str">
            <v>No oportuna</v>
          </cell>
          <cell r="O9" t="str">
            <v>N/A</v>
          </cell>
          <cell r="P9" t="str">
            <v>Sebastian Malpica</v>
          </cell>
          <cell r="Q9" t="str">
            <v>Cumple</v>
          </cell>
          <cell r="R9" t="str">
            <v>Cumplido</v>
          </cell>
          <cell r="S9" t="str">
            <v>Adecuado</v>
          </cell>
          <cell r="T9" t="str">
            <v>Coherente</v>
          </cell>
          <cell r="U9" t="str">
            <v>Concuerda</v>
          </cell>
          <cell r="V9" t="str">
            <v>Concuerda</v>
          </cell>
          <cell r="W9" t="str">
            <v>Relación directa</v>
          </cell>
          <cell r="X9" t="str">
            <v>Adecuado</v>
          </cell>
          <cell r="Y9" t="str">
            <v>Oportuna</v>
          </cell>
          <cell r="Z9" t="str">
            <v>El indicador está bien reportado</v>
          </cell>
          <cell r="AA9" t="str">
            <v>Sebastian Malpica</v>
          </cell>
          <cell r="AB9" t="str">
            <v>Cumple</v>
          </cell>
          <cell r="AC9" t="str">
            <v>Satisfactorio</v>
          </cell>
          <cell r="AD9" t="str">
            <v>Adecuado</v>
          </cell>
          <cell r="AE9" t="str">
            <v>Coherente</v>
          </cell>
          <cell r="AF9" t="str">
            <v>Concuerda</v>
          </cell>
          <cell r="AG9" t="str">
            <v>Concuerda</v>
          </cell>
          <cell r="AH9" t="str">
            <v>Relación directa</v>
          </cell>
          <cell r="AI9" t="str">
            <v>Adecuado</v>
          </cell>
          <cell r="AJ9" t="str">
            <v>Oportuna</v>
          </cell>
          <cell r="AK9" t="str">
            <v>El indicador se encuentra bien reportado</v>
          </cell>
          <cell r="AL9" t="str">
            <v>Sebastian Malpica</v>
          </cell>
          <cell r="AM9" t="str">
            <v>Cumple</v>
          </cell>
          <cell r="AN9" t="str">
            <v>Cumplido</v>
          </cell>
          <cell r="AO9" t="str">
            <v>Adecuado</v>
          </cell>
          <cell r="AP9" t="str">
            <v>Coherente</v>
          </cell>
          <cell r="AQ9" t="str">
            <v>Concuerda</v>
          </cell>
          <cell r="AR9" t="str">
            <v>Concuerda</v>
          </cell>
          <cell r="AS9" t="str">
            <v>Relación directa</v>
          </cell>
          <cell r="AT9" t="str">
            <v>Adecuado</v>
          </cell>
          <cell r="AU9" t="str">
            <v>Oportuna</v>
          </cell>
          <cell r="AV9" t="str">
            <v xml:space="preserve"> El indicador esta adecuadamente reportado y cumple todos los criterios de calidad del reporte</v>
          </cell>
          <cell r="AW9" t="str">
            <v>Sebastian Malpica</v>
          </cell>
        </row>
        <row r="10">
          <cell r="A10" t="str">
            <v>190A</v>
          </cell>
          <cell r="B10" t="str">
            <v>Estrategia de multiplicadores implementada</v>
          </cell>
          <cell r="C10" t="str">
            <v>Número</v>
          </cell>
          <cell r="D10" t="str">
            <v>Suma</v>
          </cell>
          <cell r="E10" t="str">
            <v>Cumple</v>
          </cell>
          <cell r="F10" t="str">
            <v>Cumplido</v>
          </cell>
          <cell r="G10" t="str">
            <v>Cumplido</v>
          </cell>
          <cell r="H10" t="str">
            <v>Adecuado</v>
          </cell>
          <cell r="I10" t="str">
            <v>Coherente</v>
          </cell>
          <cell r="J10" t="str">
            <v>Concuerda</v>
          </cell>
          <cell r="K10" t="str">
            <v>Concuerda</v>
          </cell>
          <cell r="L10" t="str">
            <v>Relación directa</v>
          </cell>
          <cell r="M10" t="str">
            <v>Adecuado</v>
          </cell>
          <cell r="N10" t="str">
            <v>No oportuna</v>
          </cell>
          <cell r="O10" t="str">
            <v>N/A</v>
          </cell>
          <cell r="P10" t="str">
            <v>Sebastian Malpica</v>
          </cell>
          <cell r="Q10" t="str">
            <v>Cumple</v>
          </cell>
          <cell r="R10" t="str">
            <v>Cumplido</v>
          </cell>
          <cell r="S10" t="str">
            <v>Adecuado</v>
          </cell>
          <cell r="T10" t="str">
            <v>Coherente</v>
          </cell>
          <cell r="U10" t="str">
            <v>Concuerda</v>
          </cell>
          <cell r="V10" t="str">
            <v>Concuerda</v>
          </cell>
          <cell r="W10" t="str">
            <v>Relación directa</v>
          </cell>
          <cell r="X10" t="str">
            <v>Adecuado</v>
          </cell>
          <cell r="Y10" t="str">
            <v>Oportuna</v>
          </cell>
          <cell r="Z10" t="str">
            <v>El indicador está bien reportado</v>
          </cell>
          <cell r="AA10" t="str">
            <v>Sebastian Malpica</v>
          </cell>
          <cell r="AB10" t="str">
            <v>Cumple</v>
          </cell>
          <cell r="AC10" t="str">
            <v>Cumplido</v>
          </cell>
          <cell r="AD10" t="str">
            <v>Adecuado</v>
          </cell>
          <cell r="AE10" t="str">
            <v>Coherente</v>
          </cell>
          <cell r="AF10" t="str">
            <v>Concuerda</v>
          </cell>
          <cell r="AG10" t="str">
            <v>Concuerda</v>
          </cell>
          <cell r="AH10" t="str">
            <v>Relación directa</v>
          </cell>
          <cell r="AI10" t="str">
            <v>Adecuado</v>
          </cell>
          <cell r="AJ10" t="str">
            <v>Oportuna</v>
          </cell>
          <cell r="AK10" t="str">
            <v>El indicador se encuentra bien reportado</v>
          </cell>
          <cell r="AL10" t="str">
            <v>Sebastian Malpica</v>
          </cell>
          <cell r="AM10" t="str">
            <v>Cumple</v>
          </cell>
          <cell r="AN10" t="str">
            <v>Cumplido</v>
          </cell>
          <cell r="AO10" t="str">
            <v>Adecuado</v>
          </cell>
          <cell r="AP10" t="str">
            <v>Coherente</v>
          </cell>
          <cell r="AQ10" t="str">
            <v>Concuerda</v>
          </cell>
          <cell r="AR10" t="str">
            <v>Concuerda</v>
          </cell>
          <cell r="AS10" t="str">
            <v>Relación directa</v>
          </cell>
          <cell r="AT10" t="str">
            <v>Adecuado</v>
          </cell>
          <cell r="AU10" t="str">
            <v>Oportuna</v>
          </cell>
          <cell r="AV10" t="str">
            <v xml:space="preserve"> El indicador esta adecuadamente reportado y cumple todos los criterios de calidad del reporte</v>
          </cell>
          <cell r="AW10" t="str">
            <v>Sebastian Malpica</v>
          </cell>
        </row>
        <row r="11">
          <cell r="A11" t="str">
            <v>10K</v>
          </cell>
          <cell r="B11" t="str">
            <v xml:space="preserve">Plan de Comunicaciones de los servicios  y las acciones que desarrolla la Secretaria General implementado </v>
          </cell>
          <cell r="C11" t="str">
            <v>Porcentaje</v>
          </cell>
          <cell r="D11" t="str">
            <v>Suma</v>
          </cell>
          <cell r="E11" t="str">
            <v>Cumple</v>
          </cell>
          <cell r="F11" t="str">
            <v>Cumplido</v>
          </cell>
          <cell r="G11" t="str">
            <v>Cumplido</v>
          </cell>
          <cell r="H11" t="str">
            <v>Adecuado</v>
          </cell>
          <cell r="I11" t="str">
            <v>Coherente</v>
          </cell>
          <cell r="J11" t="str">
            <v>Concuerda</v>
          </cell>
          <cell r="K11" t="str">
            <v>Concuerda</v>
          </cell>
          <cell r="L11" t="str">
            <v>Relación directa</v>
          </cell>
          <cell r="M11" t="str">
            <v>Indeterminado</v>
          </cell>
          <cell r="N11" t="str">
            <v>No oportuna</v>
          </cell>
          <cell r="O11" t="str">
            <v>Se recomienda relacionar mejor las evidencias, lo anterior dado que la carpeta compartida no permite realizar una distribución que lleve a identificar los 26 hitos realizados.</v>
          </cell>
          <cell r="P11" t="str">
            <v>Sebastian Malpica</v>
          </cell>
          <cell r="Q11" t="str">
            <v>Cumple</v>
          </cell>
          <cell r="R11" t="str">
            <v>Cumplido</v>
          </cell>
          <cell r="S11" t="str">
            <v>Adecuado</v>
          </cell>
          <cell r="T11" t="str">
            <v>Coherente</v>
          </cell>
          <cell r="U11" t="str">
            <v>Concuerda</v>
          </cell>
          <cell r="V11" t="str">
            <v>Concuerda</v>
          </cell>
          <cell r="W11" t="str">
            <v>Relación directa</v>
          </cell>
          <cell r="X11" t="str">
            <v>Adecuado</v>
          </cell>
          <cell r="Y11" t="str">
            <v>Oportuna</v>
          </cell>
          <cell r="Z11" t="str">
            <v>El indicador está bien reportado</v>
          </cell>
          <cell r="AA11" t="str">
            <v>Sebastian Malpica</v>
          </cell>
          <cell r="AB11" t="str">
            <v>Cumple</v>
          </cell>
          <cell r="AC11" t="str">
            <v>Cumplido</v>
          </cell>
          <cell r="AD11" t="str">
            <v>Adecuado</v>
          </cell>
          <cell r="AE11" t="str">
            <v>Coherente</v>
          </cell>
          <cell r="AF11" t="str">
            <v>Concuerda</v>
          </cell>
          <cell r="AG11" t="str">
            <v>Concuerda</v>
          </cell>
          <cell r="AH11" t="str">
            <v>Relación directa</v>
          </cell>
          <cell r="AI11" t="str">
            <v>Adecuado</v>
          </cell>
          <cell r="AJ11" t="str">
            <v>Oportuna</v>
          </cell>
          <cell r="AK11" t="str">
            <v>El indicador se encuentra bien reportado</v>
          </cell>
          <cell r="AL11" t="str">
            <v>Sebastian Malpica</v>
          </cell>
          <cell r="AM11" t="str">
            <v>Cumple</v>
          </cell>
          <cell r="AN11" t="str">
            <v>Cumplido</v>
          </cell>
          <cell r="AO11" t="str">
            <v>Adecuado</v>
          </cell>
          <cell r="AP11" t="str">
            <v>Coherente</v>
          </cell>
          <cell r="AQ11" t="str">
            <v>Concuerda</v>
          </cell>
          <cell r="AR11" t="str">
            <v>Concuerda</v>
          </cell>
          <cell r="AS11" t="str">
            <v>Relación directa</v>
          </cell>
          <cell r="AT11" t="str">
            <v>Adecuado</v>
          </cell>
          <cell r="AU11" t="str">
            <v>Oportuna</v>
          </cell>
          <cell r="AV11" t="str">
            <v xml:space="preserve"> El indicador esta adecuadamente reportado y cumple todos los criterios de calidad del reporte</v>
          </cell>
          <cell r="AW11" t="str">
            <v>Sebastian Malpica</v>
          </cell>
        </row>
      </sheetData>
      <sheetData sheetId="23">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t="str">
            <v>PAAC_07</v>
          </cell>
          <cell r="B5" t="str">
            <v>Informe de Seguimiento al Mapa de Riesgos de Corrupción publicado en la página web y en la intranet de la entidad</v>
          </cell>
          <cell r="C5" t="str">
            <v>Número</v>
          </cell>
          <cell r="D5" t="str">
            <v>Suma</v>
          </cell>
          <cell r="E5" t="str">
            <v>Cumple</v>
          </cell>
          <cell r="F5" t="str">
            <v>Cumplido</v>
          </cell>
          <cell r="G5" t="str">
            <v>Cumplido</v>
          </cell>
          <cell r="H5" t="str">
            <v>Adecuado</v>
          </cell>
          <cell r="I5" t="str">
            <v>Coherente</v>
          </cell>
          <cell r="J5" t="str">
            <v>Concuerda</v>
          </cell>
          <cell r="K5" t="str">
            <v>No aplica</v>
          </cell>
          <cell r="L5" t="str">
            <v>Relación directa</v>
          </cell>
          <cell r="M5" t="str">
            <v>Adecuado</v>
          </cell>
          <cell r="N5" t="str">
            <v>Oportuna</v>
          </cell>
          <cell r="P5" t="str">
            <v xml:space="preserve">Bibiana Rodríguez </v>
          </cell>
          <cell r="Q5" t="str">
            <v>No aplica</v>
          </cell>
          <cell r="R5" t="str">
            <v>Cumplido</v>
          </cell>
          <cell r="S5" t="str">
            <v>Adecuado</v>
          </cell>
          <cell r="T5" t="str">
            <v>Coherente</v>
          </cell>
          <cell r="U5" t="str">
            <v>Concuerda</v>
          </cell>
          <cell r="V5" t="str">
            <v>No aplica</v>
          </cell>
          <cell r="W5" t="str">
            <v>Relación directa</v>
          </cell>
          <cell r="X5" t="str">
            <v>Adecuado</v>
          </cell>
          <cell r="Y5" t="str">
            <v>Oportuna</v>
          </cell>
          <cell r="Z5" t="str">
            <v>Se evidencia cumplimiento del indicador de acuerdo a lo programado para el trimestre.</v>
          </cell>
          <cell r="AA5" t="str">
            <v xml:space="preserve">Bibiana Rodríguez </v>
          </cell>
          <cell r="AB5" t="str">
            <v>No aplica</v>
          </cell>
          <cell r="AC5" t="str">
            <v>Cumplido</v>
          </cell>
          <cell r="AD5" t="str">
            <v>Adecuado</v>
          </cell>
          <cell r="AE5" t="str">
            <v>Coherente</v>
          </cell>
          <cell r="AF5" t="str">
            <v>Concuerda</v>
          </cell>
          <cell r="AG5" t="str">
            <v>No aplica</v>
          </cell>
          <cell r="AH5" t="str">
            <v>Relación directa</v>
          </cell>
          <cell r="AI5" t="str">
            <v>Adecuado</v>
          </cell>
          <cell r="AJ5" t="str">
            <v>No oportuna</v>
          </cell>
          <cell r="AK5" t="str">
            <v>Se evidencia cumplimiento del indicador de acuerdo con lo programado para el trimestre. Entrega extemporánea de la información para los meses de agosto y  septiembre.</v>
          </cell>
          <cell r="AL5" t="str">
            <v>Bibiana Rodríguez</v>
          </cell>
          <cell r="AM5" t="str">
            <v>No aplica</v>
          </cell>
          <cell r="AN5" t="str">
            <v>Cumplido</v>
          </cell>
          <cell r="AO5" t="str">
            <v>No aplica</v>
          </cell>
          <cell r="AP5" t="str">
            <v>No aplica</v>
          </cell>
          <cell r="AQ5" t="str">
            <v>No aplica</v>
          </cell>
          <cell r="AR5" t="str">
            <v>No aplica</v>
          </cell>
          <cell r="AS5" t="str">
            <v>No aplica</v>
          </cell>
          <cell r="AT5" t="str">
            <v>No aplica</v>
          </cell>
          <cell r="AV5" t="str">
            <v>La meta de ejecución planeada para esta vigencia fue cumplida en el mes de septiembre, se evidencia tres (3) Informes de Seguimiento al Mapa de Riesgos de Corrupción publicados en la página web y en la intranet de la entidad.</v>
          </cell>
          <cell r="AW5" t="str">
            <v>Bibiana Rodríguez</v>
          </cell>
        </row>
        <row r="6">
          <cell r="A6">
            <v>211</v>
          </cell>
          <cell r="B6" t="str">
            <v>Publicaciones correspondientes, identificadas en el esquema de publicación de la Secretaria General, realizadas oportunamente</v>
          </cell>
          <cell r="C6" t="str">
            <v>Porcentaje</v>
          </cell>
          <cell r="D6" t="str">
            <v>Constante</v>
          </cell>
          <cell r="E6" t="str">
            <v>Cumple</v>
          </cell>
          <cell r="F6" t="str">
            <v>Cumplido</v>
          </cell>
          <cell r="G6" t="str">
            <v>Cumplido</v>
          </cell>
          <cell r="H6" t="str">
            <v>Adecuado</v>
          </cell>
          <cell r="I6" t="str">
            <v>Coherente</v>
          </cell>
          <cell r="J6" t="str">
            <v>Concuerda</v>
          </cell>
          <cell r="K6" t="str">
            <v>No aplica</v>
          </cell>
          <cell r="L6" t="str">
            <v>Relación directa</v>
          </cell>
          <cell r="M6" t="str">
            <v>Adecuado</v>
          </cell>
          <cell r="N6" t="str">
            <v>Oportuna</v>
          </cell>
          <cell r="P6" t="str">
            <v xml:space="preserve">Bibiana Rodríguez </v>
          </cell>
          <cell r="Q6" t="str">
            <v>No aplica</v>
          </cell>
          <cell r="R6" t="str">
            <v>Cumplido</v>
          </cell>
          <cell r="S6" t="str">
            <v>Adecuado</v>
          </cell>
          <cell r="T6" t="str">
            <v>Coherente</v>
          </cell>
          <cell r="U6" t="str">
            <v>Concuerda</v>
          </cell>
          <cell r="V6" t="str">
            <v>No aplica</v>
          </cell>
          <cell r="W6" t="str">
            <v>Relación directa</v>
          </cell>
          <cell r="X6" t="str">
            <v>Adecuado</v>
          </cell>
          <cell r="Y6" t="str">
            <v>Oportuna</v>
          </cell>
          <cell r="Z6" t="str">
            <v>Se evidencia cumplimiento del indicador de acuerdo a lo programado para el trimestre.</v>
          </cell>
          <cell r="AA6" t="str">
            <v xml:space="preserve">Bibiana Rodríguez </v>
          </cell>
          <cell r="AB6" t="str">
            <v>No aplica</v>
          </cell>
          <cell r="AC6" t="str">
            <v>Cumplido</v>
          </cell>
          <cell r="AD6" t="str">
            <v>Adecuado</v>
          </cell>
          <cell r="AE6" t="str">
            <v>Coherente</v>
          </cell>
          <cell r="AF6" t="str">
            <v>Concuerda</v>
          </cell>
          <cell r="AG6" t="str">
            <v>No aplica</v>
          </cell>
          <cell r="AH6" t="str">
            <v>Relación directa</v>
          </cell>
          <cell r="AI6" t="str">
            <v>Adecuado</v>
          </cell>
          <cell r="AJ6" t="str">
            <v>No oportuna</v>
          </cell>
          <cell r="AK6" t="str">
            <v xml:space="preserve">Se evidencia cumplimiento del indicador de acuerdo con lo programado para el trimestre.
Entrega extemporánea de la información para los meses de agosto y septiembre respectivamente.
</v>
          </cell>
          <cell r="AL6" t="str">
            <v>Bibiana Rodríguez</v>
          </cell>
          <cell r="AM6" t="str">
            <v>Cumple</v>
          </cell>
          <cell r="AN6" t="str">
            <v>Cumplido</v>
          </cell>
          <cell r="AO6" t="str">
            <v>Adecuado</v>
          </cell>
          <cell r="AP6" t="str">
            <v>Coherente</v>
          </cell>
          <cell r="AQ6" t="str">
            <v>Concuerda</v>
          </cell>
          <cell r="AR6" t="str">
            <v>No aplica</v>
          </cell>
          <cell r="AS6" t="str">
            <v>Relación directa</v>
          </cell>
          <cell r="AT6" t="str">
            <v>Adecuado</v>
          </cell>
          <cell r="AU6" t="str">
            <v>Oportuna</v>
          </cell>
          <cell r="AV6" t="str">
            <v>La meta de ejecución trazada para esta vigencia, fue cumplida.</v>
          </cell>
          <cell r="AW6" t="str">
            <v>Bibiana Rodríguez</v>
          </cell>
        </row>
        <row r="7">
          <cell r="A7">
            <v>134</v>
          </cell>
          <cell r="B7" t="str">
            <v>Auditorias Internas de Calidad ejecutadas</v>
          </cell>
          <cell r="C7" t="str">
            <v>Porcentaje</v>
          </cell>
          <cell r="D7" t="str">
            <v>Constante</v>
          </cell>
          <cell r="E7" t="str">
            <v>Cumple</v>
          </cell>
          <cell r="F7" t="str">
            <v>Cumplido</v>
          </cell>
          <cell r="G7" t="str">
            <v>Satisfactorio</v>
          </cell>
          <cell r="H7" t="str">
            <v>No adecuado</v>
          </cell>
          <cell r="I7" t="str">
            <v>Incoherente</v>
          </cell>
          <cell r="J7" t="str">
            <v>Concuerda</v>
          </cell>
          <cell r="K7" t="str">
            <v>No aplica</v>
          </cell>
          <cell r="L7" t="str">
            <v>Relación directa</v>
          </cell>
          <cell r="M7" t="str">
            <v>Adecuado</v>
          </cell>
          <cell r="N7" t="str">
            <v>Oportuna</v>
          </cell>
          <cell r="O7" t="str">
            <v>Si bien es cierto se cuenta con las evidencias del Informe de Auditoria Interna de Calidad realizado en el mes de febrero, se solicita subir en el One Drive el Informe de Auditoria Interna de Calidad realizado en el mes de marzo; hasta el 22 de abril de 2019 para evitar que este criterio quede inconsistente.
24042019 la Oficina de Control Interno, atiende las recomendaciones realizadas por la Oficina Asesora de Planeación. Así mismo, y con el objetivo de actualizar la base de datos y realizar los ajustes respectivos a la retroalimentación, se oficializan los mismos a través de los memorandos 3-2019-12411.</v>
          </cell>
          <cell r="P7" t="str">
            <v xml:space="preserve">Bibiana Rodríguez </v>
          </cell>
          <cell r="Q7" t="str">
            <v>Cumple</v>
          </cell>
          <cell r="R7" t="str">
            <v>Satisfactorio</v>
          </cell>
          <cell r="S7" t="str">
            <v>Adecuado</v>
          </cell>
          <cell r="T7" t="str">
            <v>Coherente</v>
          </cell>
          <cell r="U7" t="str">
            <v>Concuerda</v>
          </cell>
          <cell r="V7" t="str">
            <v>Concuerda</v>
          </cell>
          <cell r="W7" t="str">
            <v>Relación directa</v>
          </cell>
          <cell r="X7" t="str">
            <v>Adecuado</v>
          </cell>
          <cell r="Y7" t="str">
            <v>Oportuna</v>
          </cell>
          <cell r="AA7" t="str">
            <v xml:space="preserve">Bibiana Rodríguez </v>
          </cell>
          <cell r="AB7" t="str">
            <v>No aplica</v>
          </cell>
          <cell r="AC7" t="str">
            <v>Cumplido</v>
          </cell>
          <cell r="AD7" t="str">
            <v>Adecuado</v>
          </cell>
          <cell r="AE7" t="str">
            <v>Coherente</v>
          </cell>
          <cell r="AF7" t="str">
            <v>Concuerda</v>
          </cell>
          <cell r="AG7" t="str">
            <v>No aplica</v>
          </cell>
          <cell r="AH7" t="str">
            <v>Relación directa</v>
          </cell>
          <cell r="AI7" t="str">
            <v>Adecuado</v>
          </cell>
          <cell r="AJ7" t="str">
            <v>No oportuna</v>
          </cell>
          <cell r="AK7" t="str">
            <v xml:space="preserve">Se evidencia cumplimiento del indicador de acuerdo con lo programado para el trimestre.
Entrega extemporánea de la información para el mes de agosto respectivamente.
</v>
          </cell>
          <cell r="AL7" t="str">
            <v>Bibiana Rodríguez</v>
          </cell>
          <cell r="AM7" t="str">
            <v>Cumple</v>
          </cell>
          <cell r="AN7" t="str">
            <v>Cumplido</v>
          </cell>
          <cell r="AO7" t="str">
            <v>No aplica</v>
          </cell>
          <cell r="AP7" t="str">
            <v>No aplica</v>
          </cell>
          <cell r="AQ7" t="str">
            <v>No aplica</v>
          </cell>
          <cell r="AR7" t="str">
            <v>No aplica</v>
          </cell>
          <cell r="AS7" t="str">
            <v>No aplica</v>
          </cell>
          <cell r="AT7" t="str">
            <v>No aplica</v>
          </cell>
          <cell r="AV7" t="str">
            <v>La meta de ejecución trazada para esta vigencia, fue cumplida en el mes de septiembre. Se evidencia (22) Auditorias Internas de Calidad realizadas.</v>
          </cell>
          <cell r="AW7" t="str">
            <v>Bibiana Rodríguez</v>
          </cell>
        </row>
        <row r="8">
          <cell r="A8" t="str">
            <v>136A</v>
          </cell>
          <cell r="B8" t="str">
            <v>Actividades de aseguramiento y reportes contenidas en el Plan Anual de auditorias, ejecutadas</v>
          </cell>
          <cell r="C8" t="str">
            <v>Porcentaje</v>
          </cell>
          <cell r="D8" t="str">
            <v>Constante</v>
          </cell>
          <cell r="E8" t="str">
            <v>Cumple</v>
          </cell>
          <cell r="F8" t="str">
            <v>Cumplido</v>
          </cell>
          <cell r="G8" t="str">
            <v>Cumplido</v>
          </cell>
          <cell r="H8" t="str">
            <v>Adecuado</v>
          </cell>
          <cell r="I8" t="str">
            <v>Coherente</v>
          </cell>
          <cell r="J8" t="str">
            <v>Concuerda</v>
          </cell>
          <cell r="K8" t="str">
            <v>No aplica</v>
          </cell>
          <cell r="L8" t="str">
            <v>Relación directa</v>
          </cell>
          <cell r="M8" t="str">
            <v>Adecuado</v>
          </cell>
          <cell r="N8" t="str">
            <v>Oportuna</v>
          </cell>
          <cell r="P8" t="str">
            <v xml:space="preserve">Bibiana Rodríguez </v>
          </cell>
          <cell r="Q8" t="str">
            <v>No aplica</v>
          </cell>
          <cell r="R8" t="str">
            <v>Cumplido</v>
          </cell>
          <cell r="S8" t="str">
            <v>Adecuado</v>
          </cell>
          <cell r="T8" t="str">
            <v>Coherente</v>
          </cell>
          <cell r="U8" t="str">
            <v>Concuerda</v>
          </cell>
          <cell r="V8" t="str">
            <v>Concuerda</v>
          </cell>
          <cell r="W8" t="str">
            <v>Relación directa</v>
          </cell>
          <cell r="X8" t="str">
            <v>Adecuado</v>
          </cell>
          <cell r="Y8" t="str">
            <v>Oportuna</v>
          </cell>
          <cell r="AA8" t="str">
            <v xml:space="preserve">Bibiana Rodríguez </v>
          </cell>
          <cell r="AB8" t="str">
            <v>No aplica</v>
          </cell>
          <cell r="AC8" t="str">
            <v>Satisfactorio</v>
          </cell>
          <cell r="AD8" t="str">
            <v>Adecuado</v>
          </cell>
          <cell r="AE8" t="str">
            <v>Coherente</v>
          </cell>
          <cell r="AF8" t="str">
            <v>Concuerda</v>
          </cell>
          <cell r="AG8" t="str">
            <v>Concuerda</v>
          </cell>
          <cell r="AH8" t="str">
            <v>Relación directa</v>
          </cell>
          <cell r="AI8" t="str">
            <v>Adecuado</v>
          </cell>
          <cell r="AJ8" t="str">
            <v>No oportuna</v>
          </cell>
          <cell r="AK8" t="str">
            <v xml:space="preserve">Se evidencia cumplimiento del indicador de acuerdo con lo programado para el trimestre, a excepción del seguimiento a los subcomités de autocontrol, actividad que se encuentra en etapa de culminación.	
</v>
          </cell>
          <cell r="AL8" t="str">
            <v>Bibiana Rodríguez</v>
          </cell>
          <cell r="AM8" t="str">
            <v>No aplica</v>
          </cell>
          <cell r="AN8" t="str">
            <v>Satisfactorio</v>
          </cell>
          <cell r="AO8" t="str">
            <v>Adecuado</v>
          </cell>
          <cell r="AP8" t="str">
            <v>Coherente</v>
          </cell>
          <cell r="AQ8" t="str">
            <v>Difiere</v>
          </cell>
          <cell r="AR8" t="str">
            <v>No aplica</v>
          </cell>
          <cell r="AS8" t="str">
            <v>Relación directa</v>
          </cell>
          <cell r="AT8" t="str">
            <v>Adecuado</v>
          </cell>
          <cell r="AU8" t="str">
            <v>Oportuna</v>
          </cell>
          <cell r="AV8" t="str">
            <v>La meta de ejecución planeada para esta vigencia fue cumplida satisfactoriamente. Se evidencia que se realizó la totalidad de actividades programadas y se cumplió el rezago de noviembre relacionado al cumplimiento de las NICSP y Austeridad en el gasto. Sin embargo, se solicita verificar lo registrado en la “Ejecución Variable 1", ya que genera un total de 337 actividades de aseguramiento y reportes contenidas en el Plan Anual de auditorías ejecutadas, lo cual difiere frente a lo programado para la vigencia correspondientes a 340.</v>
          </cell>
          <cell r="AW8" t="str">
            <v>Bibiana Rodríguez</v>
          </cell>
        </row>
        <row r="9">
          <cell r="A9" t="str">
            <v>PAAC_06B</v>
          </cell>
          <cell r="B9" t="str">
            <v>Informe Mensual de Revisión de Riesgos de Corrupción</v>
          </cell>
          <cell r="C9" t="str">
            <v>Número</v>
          </cell>
          <cell r="D9" t="str">
            <v>Suma</v>
          </cell>
          <cell r="E9" t="str">
            <v>Cumple</v>
          </cell>
          <cell r="F9" t="str">
            <v>Cumplido</v>
          </cell>
          <cell r="G9" t="str">
            <v>Cumplido</v>
          </cell>
          <cell r="H9" t="str">
            <v>Adecuado</v>
          </cell>
          <cell r="I9" t="str">
            <v>Coherente</v>
          </cell>
          <cell r="J9" t="str">
            <v>Concuerda</v>
          </cell>
          <cell r="K9" t="str">
            <v>No aplica</v>
          </cell>
          <cell r="L9" t="str">
            <v>Relación directa</v>
          </cell>
          <cell r="M9" t="str">
            <v>Adecuado</v>
          </cell>
          <cell r="N9" t="str">
            <v>Oportuna</v>
          </cell>
          <cell r="P9" t="str">
            <v xml:space="preserve">Bibiana Rodríguez </v>
          </cell>
          <cell r="Q9" t="str">
            <v>No aplica</v>
          </cell>
          <cell r="R9" t="str">
            <v>Cumplido</v>
          </cell>
          <cell r="S9" t="str">
            <v>Adecuado</v>
          </cell>
          <cell r="T9" t="str">
            <v>Coherente</v>
          </cell>
          <cell r="U9" t="str">
            <v>Concuerda</v>
          </cell>
          <cell r="V9" t="str">
            <v>Concuerda</v>
          </cell>
          <cell r="W9" t="str">
            <v>Relación directa</v>
          </cell>
          <cell r="X9" t="str">
            <v>Adecuado</v>
          </cell>
          <cell r="Y9" t="str">
            <v>Oportuna</v>
          </cell>
          <cell r="AA9" t="str">
            <v xml:space="preserve">Bibiana Rodríguez </v>
          </cell>
          <cell r="AB9" t="str">
            <v>No aplica</v>
          </cell>
          <cell r="AC9" t="str">
            <v>Cumplido</v>
          </cell>
          <cell r="AD9" t="str">
            <v>Adecuado</v>
          </cell>
          <cell r="AE9" t="str">
            <v>Coherente</v>
          </cell>
          <cell r="AF9" t="str">
            <v>Concuerda</v>
          </cell>
          <cell r="AG9" t="str">
            <v>No aplica</v>
          </cell>
          <cell r="AH9" t="str">
            <v>Relación directa</v>
          </cell>
          <cell r="AI9" t="str">
            <v>Adecuado</v>
          </cell>
          <cell r="AJ9" t="str">
            <v>No oportuna</v>
          </cell>
          <cell r="AK9" t="str">
            <v>Entrega extemporánea de la información para los meses de agosto y septiembre respectivamente.</v>
          </cell>
          <cell r="AL9" t="str">
            <v>Bibiana Rodríguez</v>
          </cell>
          <cell r="AM9" t="str">
            <v>No aplica</v>
          </cell>
          <cell r="AN9" t="str">
            <v>Cumplido</v>
          </cell>
          <cell r="AO9" t="str">
            <v>Adecuado</v>
          </cell>
          <cell r="AP9" t="str">
            <v>Coherente</v>
          </cell>
          <cell r="AQ9" t="str">
            <v>Concuerda</v>
          </cell>
          <cell r="AR9" t="str">
            <v>No aplica</v>
          </cell>
          <cell r="AS9" t="str">
            <v>Relación directa</v>
          </cell>
          <cell r="AT9" t="str">
            <v>Adecuado</v>
          </cell>
          <cell r="AU9" t="str">
            <v>Oportuna</v>
          </cell>
          <cell r="AV9" t="str">
            <v>La meta de ejecución planeada para esta vigencia fue cumplida, se evidencia la realización de las acciones del control preventivo y detectivo del riesgo de corrupción, documentada a través de doce (12) Informes Mensuales de Revisión de Riesgos de Corrupción.</v>
          </cell>
          <cell r="AW9" t="str">
            <v>Bibiana Rodríguez</v>
          </cell>
        </row>
      </sheetData>
      <sheetData sheetId="24">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160</v>
          </cell>
          <cell r="B5" t="str">
            <v>Decisiones interlocutorias emitidas</v>
          </cell>
          <cell r="C5" t="str">
            <v>Número</v>
          </cell>
          <cell r="D5" t="str">
            <v>Suma</v>
          </cell>
          <cell r="E5" t="str">
            <v>Cumple</v>
          </cell>
          <cell r="F5" t="str">
            <v>Satisfactorio</v>
          </cell>
          <cell r="G5" t="str">
            <v>Satisfactorio</v>
          </cell>
          <cell r="H5" t="str">
            <v>No adecuado</v>
          </cell>
          <cell r="I5" t="str">
            <v>Incoherente</v>
          </cell>
          <cell r="J5" t="str">
            <v>Difiere</v>
          </cell>
          <cell r="K5" t="str">
            <v>Concuerda</v>
          </cell>
          <cell r="L5" t="str">
            <v>Indeterminado</v>
          </cell>
          <cell r="M5" t="str">
            <v>No adecuado</v>
          </cell>
          <cell r="N5" t="str">
            <v>No oportuna</v>
          </cell>
          <cell r="O5" t="str">
            <v>No se efectuó reporte mensual de avances retrasos ni beneficios (se hizo un solo reporte del trimestre en el mes de enero). La descripción de los avances no es específica. Durante el reporte del trimestre se incluyó como fuente de verificación las actas de Subcomité de Autocontrol, la cual no estaba definida en la fase de programación.  SE SOLICITA COMPLETAR LAS EVIDENCIAS A MAS TARDAR EL 22/04/2019</v>
          </cell>
          <cell r="P5" t="str">
            <v>Juan Becerra</v>
          </cell>
          <cell r="Q5" t="str">
            <v>Cumple</v>
          </cell>
          <cell r="R5" t="str">
            <v>Satisfactorio</v>
          </cell>
          <cell r="S5" t="str">
            <v>Adecuado</v>
          </cell>
          <cell r="T5" t="str">
            <v>Coherente</v>
          </cell>
          <cell r="U5" t="str">
            <v>Concuerda</v>
          </cell>
          <cell r="V5" t="str">
            <v>No aplica</v>
          </cell>
          <cell r="W5" t="str">
            <v>Relación directa</v>
          </cell>
          <cell r="X5" t="str">
            <v>Adecuado</v>
          </cell>
          <cell r="Y5" t="str">
            <v>No oportuna</v>
          </cell>
          <cell r="AA5" t="str">
            <v xml:space="preserve">Bibiana Rodríguez </v>
          </cell>
          <cell r="AB5" t="str">
            <v>No aplica</v>
          </cell>
          <cell r="AC5" t="str">
            <v>Anticipado</v>
          </cell>
          <cell r="AD5" t="str">
            <v>Adecuado</v>
          </cell>
          <cell r="AE5" t="str">
            <v>Coherente</v>
          </cell>
          <cell r="AF5" t="str">
            <v>Concuerda</v>
          </cell>
          <cell r="AG5" t="str">
            <v>No aplica</v>
          </cell>
          <cell r="AH5" t="str">
            <v>Relación directa</v>
          </cell>
          <cell r="AI5" t="str">
            <v>Adecuado</v>
          </cell>
          <cell r="AJ5" t="str">
            <v>Oportuna</v>
          </cell>
          <cell r="AL5" t="str">
            <v>Bibiana Rodríguez</v>
          </cell>
          <cell r="AM5" t="str">
            <v>Cumple</v>
          </cell>
          <cell r="AN5" t="str">
            <v>Sobrecumplido</v>
          </cell>
          <cell r="AO5" t="str">
            <v>Adecuado</v>
          </cell>
          <cell r="AP5" t="str">
            <v>Coherente</v>
          </cell>
          <cell r="AQ5" t="str">
            <v>Concuerda</v>
          </cell>
          <cell r="AR5" t="str">
            <v>Concuerda</v>
          </cell>
          <cell r="AS5" t="str">
            <v>Relación directa</v>
          </cell>
          <cell r="AT5" t="str">
            <v>Adecuado</v>
          </cell>
          <cell r="AU5" t="str">
            <v>Oportuna</v>
          </cell>
          <cell r="AV5" t="str">
            <v xml:space="preserve">Cumplimiento anticipado del Indicador, se realizan 115 autos proferidos expedidos en la vigencia, alcanzando quince (15) actos administrativos adicionales. </v>
          </cell>
          <cell r="AW5" t="str">
            <v>Bibiana Rodríguez</v>
          </cell>
        </row>
        <row r="6">
          <cell r="A6" t="str">
            <v>PAAC_06J</v>
          </cell>
          <cell r="B6" t="str">
            <v>Informe Mensual de Revisión de Riesgos de Corrupción</v>
          </cell>
          <cell r="C6" t="str">
            <v>Número</v>
          </cell>
          <cell r="D6" t="str">
            <v>Suma</v>
          </cell>
          <cell r="AB6" t="str">
            <v>No aplica</v>
          </cell>
          <cell r="AC6" t="str">
            <v>Cumplido</v>
          </cell>
          <cell r="AD6" t="str">
            <v>Adecuado</v>
          </cell>
          <cell r="AE6" t="str">
            <v>Coherente</v>
          </cell>
          <cell r="AF6" t="str">
            <v>Concuerda</v>
          </cell>
          <cell r="AG6" t="str">
            <v>No aplica</v>
          </cell>
          <cell r="AH6" t="str">
            <v>Relación directa</v>
          </cell>
          <cell r="AI6" t="str">
            <v>No adecuado</v>
          </cell>
          <cell r="AJ6" t="str">
            <v>Oportuna</v>
          </cell>
          <cell r="AK6" t="str">
            <v>Se evidencia cumplimiento del indicador de acuerdo con lo programado para el trimestre.</v>
          </cell>
          <cell r="AL6" t="str">
            <v>Bibiana Rodríguez</v>
          </cell>
          <cell r="AM6" t="str">
            <v>Cumple</v>
          </cell>
          <cell r="AN6" t="str">
            <v>Cumplido</v>
          </cell>
          <cell r="AO6" t="str">
            <v>Adecuado</v>
          </cell>
          <cell r="AP6" t="str">
            <v>Coherente</v>
          </cell>
          <cell r="AQ6" t="str">
            <v>Difiere</v>
          </cell>
          <cell r="AR6" t="str">
            <v>No aplica</v>
          </cell>
          <cell r="AS6" t="str">
            <v>Relación directa</v>
          </cell>
          <cell r="AT6" t="str">
            <v>Adecuado</v>
          </cell>
          <cell r="AU6" t="str">
            <v>Oportuna</v>
          </cell>
          <cell r="AV6" t="str">
            <v>La meta de ejecución planeada para esta vigencia es aceptable, lo anterior, debido a que no se reportó la “Ejecución de la variable 1",  sobre las acciones del control preventivo y detectivo del riesgo de corrupción,  a pesar de estar documentada en el Informe Mensual de Revisión de Riesgos de Corrupción correspondiente al mes de diciembre con radicado No.3-2019-39396 del 17-12-2019 03:08 PM.</v>
          </cell>
          <cell r="AW6" t="str">
            <v>Bibiana Rodríguez</v>
          </cell>
        </row>
        <row r="7">
          <cell r="A7" t="str">
            <v>160A</v>
          </cell>
          <cell r="B7" t="str">
            <v>Jornadas de orientación en materia de prevención disciplinaria realizadas</v>
          </cell>
          <cell r="C7" t="str">
            <v>Número</v>
          </cell>
          <cell r="D7" t="str">
            <v>Suma</v>
          </cell>
          <cell r="E7" t="str">
            <v>Cumple</v>
          </cell>
          <cell r="F7" t="str">
            <v>No programó</v>
          </cell>
          <cell r="G7" t="str">
            <v>Cumplido</v>
          </cell>
          <cell r="H7" t="str">
            <v>No aplica</v>
          </cell>
          <cell r="I7" t="str">
            <v>No aplica</v>
          </cell>
          <cell r="J7" t="str">
            <v>No aplica</v>
          </cell>
          <cell r="K7" t="str">
            <v>No aplica</v>
          </cell>
          <cell r="L7" t="str">
            <v>No aplica</v>
          </cell>
          <cell r="M7" t="str">
            <v>No aplica</v>
          </cell>
          <cell r="N7" t="str">
            <v>No oportuna</v>
          </cell>
          <cell r="P7" t="str">
            <v>Juan Becerra</v>
          </cell>
          <cell r="Q7" t="str">
            <v>No aplica</v>
          </cell>
          <cell r="R7" t="str">
            <v>Cumplido</v>
          </cell>
          <cell r="S7" t="str">
            <v>Adecuado</v>
          </cell>
          <cell r="T7" t="str">
            <v>Coherente</v>
          </cell>
          <cell r="U7" t="str">
            <v>Concuerda</v>
          </cell>
          <cell r="V7" t="str">
            <v>No aplica</v>
          </cell>
          <cell r="W7" t="str">
            <v>Relación directa</v>
          </cell>
          <cell r="X7" t="str">
            <v>Adecuado</v>
          </cell>
          <cell r="Y7" t="str">
            <v>No oportuna</v>
          </cell>
          <cell r="Z7" t="str">
            <v xml:space="preserve">El Acta del Comité Directivo Ampliado del día 14 de mayo de 2019, donde se exponen los principales cambios que introdujo el nuevo código disciplinario (Ley 1952 de 2019), reposa en la Oficina Asesora de Planeación._x000D_
En la columna “Avances y logros en generación del producto y la ejecución de actividades” Se debe corregir en la descripción cualitativa del mes de mayo el año 2018 por el año 2019._x000D_
</v>
          </cell>
          <cell r="AA7" t="str">
            <v xml:space="preserve">Bibiana Rodríguez </v>
          </cell>
          <cell r="AB7" t="str">
            <v>No aplica</v>
          </cell>
          <cell r="AC7" t="str">
            <v>Anticipado</v>
          </cell>
          <cell r="AD7" t="str">
            <v>Adecuado</v>
          </cell>
          <cell r="AE7" t="str">
            <v>Coherente</v>
          </cell>
          <cell r="AF7" t="str">
            <v>Concuerda</v>
          </cell>
          <cell r="AG7" t="str">
            <v>No aplica</v>
          </cell>
          <cell r="AH7" t="str">
            <v>Relación directa</v>
          </cell>
          <cell r="AI7" t="str">
            <v>Adecuado</v>
          </cell>
          <cell r="AJ7" t="str">
            <v>Oportuna</v>
          </cell>
          <cell r="AK7" t="str">
            <v>Se evidencia cumplimiento del indicador de acuerdo con lo programado para el trimestre.</v>
          </cell>
          <cell r="AL7" t="str">
            <v>Bibiana Rodríguez</v>
          </cell>
          <cell r="AM7" t="str">
            <v>No aplica</v>
          </cell>
          <cell r="AN7" t="str">
            <v>Cumplido</v>
          </cell>
          <cell r="AO7" t="str">
            <v>No aplica</v>
          </cell>
          <cell r="AP7" t="str">
            <v>No aplica</v>
          </cell>
          <cell r="AQ7" t="str">
            <v>No aplica</v>
          </cell>
          <cell r="AR7" t="str">
            <v>No aplica</v>
          </cell>
          <cell r="AS7" t="str">
            <v>No aplica</v>
          </cell>
          <cell r="AT7" t="str">
            <v>No aplica</v>
          </cell>
          <cell r="AV7" t="str">
            <v>La meta de ejecución planeada para esta vigencia fue cumplida en el mes de septiembre de 2019, se evidencia cuatro (4) jornadas de orientación en materia disciplinaria.</v>
          </cell>
          <cell r="AW7" t="str">
            <v>Bibiana Rodríguez</v>
          </cell>
        </row>
        <row r="8">
          <cell r="A8" t="str">
            <v>160B</v>
          </cell>
          <cell r="B8" t="str">
            <v>Expedientes gestionados dentro del término legal</v>
          </cell>
          <cell r="C8" t="str">
            <v>Porcentaje</v>
          </cell>
          <cell r="D8" t="str">
            <v>Constante</v>
          </cell>
          <cell r="E8" t="str">
            <v>Cumple</v>
          </cell>
          <cell r="F8" t="str">
            <v>Satisfactorio</v>
          </cell>
          <cell r="G8" t="str">
            <v>Aceptable</v>
          </cell>
          <cell r="H8" t="str">
            <v>No adecuado</v>
          </cell>
          <cell r="I8" t="str">
            <v>Incoherente</v>
          </cell>
          <cell r="J8" t="str">
            <v>Difiere</v>
          </cell>
          <cell r="K8" t="str">
            <v>Concuerda</v>
          </cell>
          <cell r="L8" t="str">
            <v>Indeterminado</v>
          </cell>
          <cell r="M8" t="str">
            <v>No adecuado</v>
          </cell>
          <cell r="N8" t="str">
            <v>No oportuna</v>
          </cell>
          <cell r="O8" t="str">
            <v xml:space="preserve">No se efectuó reporte mensual de avances retrasos ni beneficios (se hizo un solo reporte del trimestre en el mes de enero). La descripción de los avances no es específica (cualitativo y cuantitativo). Se recomienda aclarar, y si es del caso ajustar, la fórmula del indicador, toda vez que se hace reporte de decisiones emitidas dentro de los procesos, sin tener en cuenta la posibilidad que dentro del mismo proceso se pueda generar más de una decisión. Ej. Durante el mes de Enero se evidencian siete (7) decisiones disciplinarias emitidas (Acta de Subcomité de Autocontrol del 12/02/2019), aún cuando el reporte indica que fueron tres (3). Se recomienda el ajuste de la base de datos en Excel, incluyendo campo que contenga la fecha en la cual inician los 30 días finales para el vencimiento de términos. Igualmente, no es claro cual es el tipo de decisiones que se deben tener en cuenta para el reporte, ya que la evidencia “listado de expedientes” da cuenta de que en el mes de febrero se contabilizan 4 decisiones, mientras que en el reporte se indican 3. </v>
          </cell>
          <cell r="P8" t="str">
            <v>Juan Becerra</v>
          </cell>
          <cell r="Q8" t="str">
            <v>Cumple</v>
          </cell>
          <cell r="R8" t="str">
            <v>Aceptable</v>
          </cell>
          <cell r="S8" t="str">
            <v>Adecuado</v>
          </cell>
          <cell r="T8" t="str">
            <v>Coherente</v>
          </cell>
          <cell r="U8" t="str">
            <v>Concuerda</v>
          </cell>
          <cell r="V8" t="str">
            <v>Concuerda</v>
          </cell>
          <cell r="W8" t="str">
            <v>Relación directa</v>
          </cell>
          <cell r="X8" t="str">
            <v>Adecuado</v>
          </cell>
          <cell r="Y8" t="str">
            <v>Oportuna</v>
          </cell>
          <cell r="Z8" t="str">
            <v>Es importante tener en cuenta el universo total de la variable 2 que corresponde al número de expedientes totales en curso, en las diferentes etapas del proceso disciplinario, en el reporte correspondiente a los meses de mayo y junio_2019.  
De acuerdo con la retroalimentación del seguimiento al plan de acción vigencia 2019 – trimestre 2 realizado a la Oficina de Control Interno Disciplinario mediante radicado No. 3-2019-21062, se generan las modificaciones frente al indicador ID 160B “Expedientes gestionados dentro del término legal” mediante radicado No.3-2019-21760 del 25 de Julio de 2019. Así mismo, se establece acción de mejora, teniendo en cuenta el % de cumplimiento acumulado correspondiente a un 89% y acción correctiva por incumplimiento en la entrega oportuna de la información, conforme a lo establecido en el Procedimiento 2210111-PR-183 Monitoreo a los Planes Institucionales.</v>
          </cell>
          <cell r="AA8" t="str">
            <v xml:space="preserve">Bibiana Rodríguez </v>
          </cell>
          <cell r="AB8" t="str">
            <v>Cumple</v>
          </cell>
          <cell r="AC8" t="str">
            <v>Satisfactorio</v>
          </cell>
          <cell r="AD8" t="str">
            <v>Adecuado</v>
          </cell>
          <cell r="AE8" t="str">
            <v>Coherente</v>
          </cell>
          <cell r="AF8" t="str">
            <v>Concuerda</v>
          </cell>
          <cell r="AG8" t="str">
            <v>Concuerda</v>
          </cell>
          <cell r="AH8" t="str">
            <v>Relación directa</v>
          </cell>
          <cell r="AI8" t="str">
            <v>Adecuado</v>
          </cell>
          <cell r="AJ8" t="str">
            <v>Oportuna</v>
          </cell>
          <cell r="AL8" t="str">
            <v>Bibiana Rodríguez</v>
          </cell>
          <cell r="AM8" t="str">
            <v>Cumple</v>
          </cell>
          <cell r="AN8" t="str">
            <v>Satisfactorio</v>
          </cell>
          <cell r="AO8" t="str">
            <v>Adecuado</v>
          </cell>
          <cell r="AP8" t="str">
            <v>Coherente</v>
          </cell>
          <cell r="AQ8" t="str">
            <v>Concuerda</v>
          </cell>
          <cell r="AR8" t="str">
            <v>Concuerda</v>
          </cell>
          <cell r="AS8" t="str">
            <v>Relación directa</v>
          </cell>
          <cell r="AT8" t="str">
            <v>Adecuado</v>
          </cell>
          <cell r="AU8" t="str">
            <v>Oportuna</v>
          </cell>
          <cell r="AV8" t="str">
            <v>La meta de ejecución trazada para esta vigencia, fue cumplida satisfactoriamente.</v>
          </cell>
          <cell r="AW8" t="str">
            <v>Bibiana Rodríguez</v>
          </cell>
        </row>
      </sheetData>
      <sheetData sheetId="25">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161</v>
          </cell>
          <cell r="B5" t="str">
            <v>Nivel de satisfacción de los servicios protocolarios prestados</v>
          </cell>
          <cell r="C5" t="str">
            <v>Porcentaje</v>
          </cell>
          <cell r="D5" t="str">
            <v>Constante</v>
          </cell>
          <cell r="E5" t="str">
            <v>Cumple</v>
          </cell>
          <cell r="F5" t="str">
            <v>Deficiente</v>
          </cell>
          <cell r="G5" t="str">
            <v>Anticipado</v>
          </cell>
          <cell r="H5" t="str">
            <v>Indeterminado</v>
          </cell>
          <cell r="I5" t="str">
            <v>Indeterminado</v>
          </cell>
          <cell r="J5" t="str">
            <v>Indeterminado</v>
          </cell>
          <cell r="K5" t="str">
            <v>Indeterminado</v>
          </cell>
          <cell r="L5" t="str">
            <v>Indeterminado</v>
          </cell>
          <cell r="M5" t="str">
            <v>Indeterminado</v>
          </cell>
          <cell r="N5" t="str">
            <v>No oportuna</v>
          </cell>
          <cell r="O5" t="str">
            <v xml:space="preserve">No allegaron información, y, por tanto no fue posible adelantar la Retroalimentación </v>
          </cell>
          <cell r="P5" t="str">
            <v>Jorge Urrutia</v>
          </cell>
          <cell r="Q5" t="str">
            <v>No cumple</v>
          </cell>
          <cell r="R5" t="str">
            <v>Anticipado</v>
          </cell>
          <cell r="S5" t="str">
            <v>Indeterminado</v>
          </cell>
          <cell r="T5" t="str">
            <v>Indeterminado</v>
          </cell>
          <cell r="U5" t="str">
            <v>Indeterminado</v>
          </cell>
          <cell r="V5" t="str">
            <v>Indeterminado</v>
          </cell>
          <cell r="W5" t="str">
            <v>Indeterminado</v>
          </cell>
          <cell r="X5" t="str">
            <v>Indeterminado</v>
          </cell>
          <cell r="Y5" t="str">
            <v>No oportuna</v>
          </cell>
          <cell r="Z5" t="str">
            <v>Se les solicita nuevamente allegar los reportes con sus evidencias de los meses de mayo y junio, con el fin de hacer el seguimiento al avance de este indicador. En cuanto a lo reportado en abril se observa un nivel de satisfacción muy alto en la muestra seleccionada. No obstante, sería importante saber, ¿Cuál es el universo que se tiene por evento? pues generalmenete sólo se toma una muestra por día.</v>
          </cell>
          <cell r="AA5" t="str">
            <v>Jorge Urrutia</v>
          </cell>
          <cell r="AB5" t="str">
            <v>Cumple</v>
          </cell>
          <cell r="AC5" t="str">
            <v>Anticipado</v>
          </cell>
          <cell r="AD5" t="str">
            <v>Adecuado</v>
          </cell>
          <cell r="AE5" t="str">
            <v>Coherente</v>
          </cell>
          <cell r="AF5" t="str">
            <v>Concuerda</v>
          </cell>
          <cell r="AG5" t="str">
            <v>Concuerda</v>
          </cell>
          <cell r="AH5" t="str">
            <v>Relación directa</v>
          </cell>
          <cell r="AI5" t="str">
            <v>Adecuado</v>
          </cell>
          <cell r="AJ5" t="str">
            <v>Oportuna</v>
          </cell>
          <cell r="AK5" t="str">
            <v xml:space="preserve"> Aunque la información reportada en los meses de junio a agosto no fue oportuna, actualmente se encuentran al día y han cumplido a cabalidad con lo programado”.
Cordial saludo</v>
          </cell>
          <cell r="AL5" t="str">
            <v>Jorge Urrutia</v>
          </cell>
          <cell r="AM5" t="str">
            <v>No cumple</v>
          </cell>
          <cell r="AN5" t="str">
            <v>Sobrecumplido</v>
          </cell>
          <cell r="AO5" t="str">
            <v>Indeterminado</v>
          </cell>
          <cell r="AP5" t="str">
            <v>Indeterminado</v>
          </cell>
          <cell r="AQ5" t="str">
            <v>Indeterminado</v>
          </cell>
          <cell r="AR5" t="str">
            <v>Indeterminado</v>
          </cell>
          <cell r="AS5" t="str">
            <v>No aplica</v>
          </cell>
          <cell r="AT5" t="str">
            <v>Indeterminado</v>
          </cell>
          <cell r="AU5" t="str">
            <v>No oportuna</v>
          </cell>
          <cell r="AV5" t="str">
            <v xml:space="preserve">No allegaron información, y, por tanto no fue posible adelantar la Retroalimentación </v>
          </cell>
          <cell r="AW5" t="str">
            <v>Jorge Urrutia</v>
          </cell>
        </row>
      </sheetData>
      <sheetData sheetId="26">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212</v>
          </cell>
          <cell r="B5" t="str">
            <v>Publicaciones correspondientes, identificadas en el esquema de publicación de la Secretaria General, realizadas oportunamente</v>
          </cell>
          <cell r="C5" t="str">
            <v>Porcentaje</v>
          </cell>
          <cell r="D5" t="str">
            <v>Constante</v>
          </cell>
          <cell r="E5" t="str">
            <v>No aplica</v>
          </cell>
          <cell r="F5" t="str">
            <v>No programó</v>
          </cell>
          <cell r="G5" t="str">
            <v>Cumplido</v>
          </cell>
          <cell r="H5" t="str">
            <v>No aplica</v>
          </cell>
          <cell r="I5" t="str">
            <v>No aplica</v>
          </cell>
          <cell r="J5" t="str">
            <v>No aplica</v>
          </cell>
          <cell r="K5" t="str">
            <v>No aplica</v>
          </cell>
          <cell r="L5" t="str">
            <v>No aplica</v>
          </cell>
          <cell r="M5" t="str">
            <v>No aplica</v>
          </cell>
          <cell r="N5" t="str">
            <v>Oportuna</v>
          </cell>
          <cell r="O5" t="str">
            <v>Se evidencia en la programación que la dependencia no programó este indicador para el trimestre, por tal razón no se genera retroalimentación al respecto</v>
          </cell>
          <cell r="P5" t="str">
            <v>Sebastián Malpica</v>
          </cell>
          <cell r="Q5" t="str">
            <v>Cumplido</v>
          </cell>
          <cell r="R5" t="str">
            <v>Cumplido</v>
          </cell>
          <cell r="S5" t="str">
            <v>Adecuado</v>
          </cell>
          <cell r="T5" t="str">
            <v>Coherente</v>
          </cell>
          <cell r="U5" t="str">
            <v>Concuerda</v>
          </cell>
          <cell r="V5" t="str">
            <v>Concuerda</v>
          </cell>
          <cell r="W5" t="str">
            <v>Relación directa</v>
          </cell>
          <cell r="X5" t="str">
            <v>Adecuado</v>
          </cell>
          <cell r="Y5" t="str">
            <v>Oportuna</v>
          </cell>
          <cell r="Z5" t="str">
            <v>El indicador está bien reportado</v>
          </cell>
          <cell r="AA5" t="str">
            <v>Sebastián Malpica</v>
          </cell>
          <cell r="AB5" t="str">
            <v>Cumple</v>
          </cell>
          <cell r="AC5" t="str">
            <v>Cumplido</v>
          </cell>
          <cell r="AD5" t="str">
            <v>Adecuado</v>
          </cell>
          <cell r="AE5" t="str">
            <v>Coherente</v>
          </cell>
          <cell r="AF5" t="str">
            <v>Concuerda</v>
          </cell>
          <cell r="AG5" t="str">
            <v>Concuerda</v>
          </cell>
          <cell r="AH5" t="str">
            <v>Relación directa</v>
          </cell>
          <cell r="AI5" t="str">
            <v>Adecuado</v>
          </cell>
          <cell r="AJ5" t="str">
            <v>Oportuna</v>
          </cell>
          <cell r="AK5" t="str">
            <v>Se cumple el indicador, sin embargo no se redactaron los beneficios para el mes de agosto que fue cuando se hizo la publicación del registro nacional de bases de datos. Por esta razón el criterio 4 se considera no adecuado
16/oct: la dependencia hizo las correcciones correspondientes a través del memo 3-2019-30857</v>
          </cell>
          <cell r="AL5" t="str">
            <v>Sebastián Malpica</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 xml:space="preserve"> El indicador esta adecuadamente reportado y cumple todos los criterios de calidad del reporte</v>
          </cell>
          <cell r="AW5" t="str">
            <v>Sebastian Malpica</v>
          </cell>
        </row>
        <row r="6">
          <cell r="A6">
            <v>217</v>
          </cell>
          <cell r="B6" t="str">
            <v>Plan de trabajo para la implementación del ERP en la Secretaría General la Secretaria General cumplido</v>
          </cell>
          <cell r="C6" t="str">
            <v>Porcentaje</v>
          </cell>
          <cell r="D6" t="str">
            <v>Suma</v>
          </cell>
          <cell r="E6" t="str">
            <v>No aplica</v>
          </cell>
          <cell r="F6" t="str">
            <v>No programó</v>
          </cell>
          <cell r="G6" t="str">
            <v>No programó</v>
          </cell>
          <cell r="H6" t="str">
            <v>No aplica</v>
          </cell>
          <cell r="I6" t="str">
            <v>No aplica</v>
          </cell>
          <cell r="J6" t="str">
            <v>No aplica</v>
          </cell>
          <cell r="K6" t="str">
            <v>No aplica</v>
          </cell>
          <cell r="L6" t="str">
            <v>No aplica</v>
          </cell>
          <cell r="M6" t="str">
            <v>No aplica</v>
          </cell>
          <cell r="N6" t="str">
            <v>Oportuna</v>
          </cell>
          <cell r="O6" t="str">
            <v>Se evidencia en la programación que la dependencia no programó este indicador para el trimestre, por tal razón no se genera retroalimentación al respecto</v>
          </cell>
          <cell r="P6" t="str">
            <v>Sebastián Malpica</v>
          </cell>
          <cell r="Q6" t="str">
            <v>No aplica</v>
          </cell>
          <cell r="R6" t="str">
            <v>No programó</v>
          </cell>
          <cell r="S6" t="str">
            <v>No aplica</v>
          </cell>
          <cell r="T6" t="str">
            <v>No aplica</v>
          </cell>
          <cell r="U6" t="str">
            <v>No aplica</v>
          </cell>
          <cell r="V6" t="str">
            <v>No aplica</v>
          </cell>
          <cell r="W6" t="str">
            <v>No aplica</v>
          </cell>
          <cell r="X6" t="str">
            <v>No aplica</v>
          </cell>
          <cell r="Y6" t="str">
            <v>Oportuna</v>
          </cell>
          <cell r="Z6" t="str">
            <v>Se evidencia que no hubo programación de este indicador para el periodo analizado</v>
          </cell>
          <cell r="AA6" t="str">
            <v>Sebastián Malpica</v>
          </cell>
          <cell r="AC6" t="str">
            <v>Deficiente</v>
          </cell>
          <cell r="AJ6" t="str">
            <v>Oportuna</v>
          </cell>
          <cell r="AL6" t="str">
            <v>Sebastián Malpica</v>
          </cell>
          <cell r="AM6" t="str">
            <v>Cumple</v>
          </cell>
          <cell r="AN6" t="str">
            <v>Deficiente</v>
          </cell>
          <cell r="AO6" t="str">
            <v>Adecuado</v>
          </cell>
          <cell r="AP6" t="str">
            <v>Coherente</v>
          </cell>
          <cell r="AQ6" t="str">
            <v>Concuerda</v>
          </cell>
          <cell r="AR6" t="str">
            <v>Concuerda</v>
          </cell>
          <cell r="AS6" t="str">
            <v>Relación directa</v>
          </cell>
          <cell r="AT6" t="str">
            <v>Adecuado</v>
          </cell>
          <cell r="AU6" t="str">
            <v>Oportuna</v>
          </cell>
          <cell r="AV6" t="str">
            <v xml:space="preserve"> El indicador esta adecuadamente reportado y cumple todos los criterios de calidad del reporte</v>
          </cell>
          <cell r="AW6" t="str">
            <v>Sebastian Malpica</v>
          </cell>
        </row>
        <row r="7">
          <cell r="A7">
            <v>137</v>
          </cell>
          <cell r="B7" t="str">
            <v>Sistemas de información y sitios web optimizados y con soporte técnico</v>
          </cell>
          <cell r="C7" t="str">
            <v>Porcentaje</v>
          </cell>
          <cell r="D7" t="str">
            <v>Constante</v>
          </cell>
          <cell r="E7" t="str">
            <v>Cumple</v>
          </cell>
          <cell r="F7" t="str">
            <v>Cumplido</v>
          </cell>
          <cell r="G7" t="str">
            <v>Cumplido</v>
          </cell>
          <cell r="H7" t="str">
            <v>Adecuado</v>
          </cell>
          <cell r="I7" t="str">
            <v>Coherente</v>
          </cell>
          <cell r="J7" t="str">
            <v>Concuerda</v>
          </cell>
          <cell r="K7" t="str">
            <v>Concuerda</v>
          </cell>
          <cell r="L7" t="str">
            <v>Relación directa</v>
          </cell>
          <cell r="M7" t="str">
            <v>Adecuado</v>
          </cell>
          <cell r="N7" t="str">
            <v>Oportuna</v>
          </cell>
          <cell r="O7" t="str">
            <v>El indicador presenta coherencia y suficiencia entre los distintos componentes del reporte cualitativo con la información básica del indicador (Descripción, Actividades, Beneficios, Fuentes de Verificación). Sin embargo, se recomienda tener en cuenta las siguientes observaciones:
- No se registro la variable 2 en el formato de prediligenciamiento de ejecución del trimestre. Al analizar el desempeño se entiende que la variable 2 es 12 para cada periodo, pero dado que no se reportó el instrumento autocalcula teniendo en cuenta el valor de 0. Para este periodo, desde la OAP vamos a incluir el dato pero se recomienda diligenciarlo para próximas ocasiones.
- Si bien las fuentes de verificación corresponden a evidencias contractuales de algunos de los colaboradores del área, no es claro quién hace qué. Se recomienda remitir un listado donde se relacione el sistema de información y sitio web junto a la persona que se encarga de prestar el soporte técnico para poder lograr más eficiencia en el tiempo de revisión.
22-abril: Se ajustó correctamente por parte de la dependencia</v>
          </cell>
          <cell r="P7" t="str">
            <v>Sebastián Malpica</v>
          </cell>
          <cell r="Q7" t="str">
            <v>Cumplido</v>
          </cell>
          <cell r="R7" t="str">
            <v>Cumplido</v>
          </cell>
          <cell r="S7" t="str">
            <v>Adecuado</v>
          </cell>
          <cell r="T7" t="str">
            <v>Coherente</v>
          </cell>
          <cell r="U7" t="str">
            <v>Concuerda</v>
          </cell>
          <cell r="V7" t="str">
            <v>Concuerda</v>
          </cell>
          <cell r="W7" t="str">
            <v>Relación directa</v>
          </cell>
          <cell r="X7" t="str">
            <v>Adecuado</v>
          </cell>
          <cell r="Y7" t="str">
            <v>Oportuna</v>
          </cell>
          <cell r="Z7" t="str">
            <v>El indicador está bien reportado</v>
          </cell>
          <cell r="AA7" t="str">
            <v>Sebastián Malpica</v>
          </cell>
          <cell r="AB7" t="str">
            <v>Cumple</v>
          </cell>
          <cell r="AC7" t="str">
            <v>Cumplido</v>
          </cell>
          <cell r="AD7" t="str">
            <v>Adecuado</v>
          </cell>
          <cell r="AE7" t="str">
            <v>Coherente</v>
          </cell>
          <cell r="AF7" t="str">
            <v>Concuerda</v>
          </cell>
          <cell r="AG7" t="str">
            <v>Concuerda</v>
          </cell>
          <cell r="AH7" t="str">
            <v>Relación directa</v>
          </cell>
          <cell r="AI7" t="str">
            <v>Adecuado</v>
          </cell>
          <cell r="AJ7" t="str">
            <v>Oportuna</v>
          </cell>
          <cell r="AK7" t="str">
            <v>El indicador está bien reportado</v>
          </cell>
          <cell r="AL7" t="str">
            <v>Sebastián Malpica</v>
          </cell>
          <cell r="AM7" t="str">
            <v>Cumple</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 xml:space="preserve"> El indicador esta adecuadamente reportado y cumple todos los criterios de calidad del reporte</v>
          </cell>
          <cell r="AW7" t="str">
            <v>Sebastian Malpica</v>
          </cell>
        </row>
        <row r="8">
          <cell r="A8">
            <v>138</v>
          </cell>
          <cell r="B8" t="str">
            <v xml:space="preserve">Porcentaje de disponibilidad y operación de los sistemas de información de la Secretaría General </v>
          </cell>
          <cell r="C8" t="str">
            <v>Porcentaje</v>
          </cell>
          <cell r="D8" t="str">
            <v>Constante</v>
          </cell>
          <cell r="E8" t="str">
            <v>Cumple</v>
          </cell>
          <cell r="F8" t="str">
            <v>Satisfactorio</v>
          </cell>
          <cell r="G8" t="str">
            <v>Anticipado</v>
          </cell>
          <cell r="H8" t="str">
            <v>Adecuado</v>
          </cell>
          <cell r="I8" t="str">
            <v>Coherente</v>
          </cell>
          <cell r="J8" t="str">
            <v>Concuerda</v>
          </cell>
          <cell r="K8" t="str">
            <v>Concuerda</v>
          </cell>
          <cell r="L8" t="str">
            <v>Relación directa</v>
          </cell>
          <cell r="M8" t="str">
            <v>Adecuado</v>
          </cell>
          <cell r="N8" t="str">
            <v>Oportuna</v>
          </cell>
          <cell r="O8" t="str">
            <v>El indicador presenta coherencia y suficiencia entre los distintos componentes del reporte cualitativo con la información básica del indicador (Descripción, Actividades, Fuentes de Verificación). Sin embargo, se recomienda tener en cuenta las siguientes observaciones:
- El diligenciamiento de los Beneficios del indicador no es adecuado, se recuerda que este espacio es para dar cuenta del avance de los Beneficios programados desde el inicio de la vigencia que para este caso es "Monitorear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
22-abril: Se ajustó correctamente por parte de la dependencia</v>
          </cell>
          <cell r="P8" t="str">
            <v>Sebastián Malpica</v>
          </cell>
          <cell r="Q8" t="str">
            <v>Cumplido</v>
          </cell>
          <cell r="R8" t="str">
            <v>Anticipado</v>
          </cell>
          <cell r="S8" t="str">
            <v>Adecuado</v>
          </cell>
          <cell r="T8" t="str">
            <v>Coherente</v>
          </cell>
          <cell r="U8" t="str">
            <v>Concuerda</v>
          </cell>
          <cell r="V8" t="str">
            <v>Concuerda</v>
          </cell>
          <cell r="W8" t="str">
            <v>Relación directa</v>
          </cell>
          <cell r="X8" t="str">
            <v>Adecuado</v>
          </cell>
          <cell r="Y8" t="str">
            <v>Oportuna</v>
          </cell>
          <cell r="Z8" t="str">
            <v>El indicador está bien reportado</v>
          </cell>
          <cell r="AA8" t="str">
            <v>Sebastián Malpica</v>
          </cell>
          <cell r="AB8" t="str">
            <v>Cumple</v>
          </cell>
          <cell r="AC8" t="str">
            <v>Anticipado</v>
          </cell>
          <cell r="AD8" t="str">
            <v>Adecuado</v>
          </cell>
          <cell r="AE8" t="str">
            <v>Coherente</v>
          </cell>
          <cell r="AF8" t="str">
            <v>Concuerda</v>
          </cell>
          <cell r="AG8" t="str">
            <v>Concuerda</v>
          </cell>
          <cell r="AH8" t="str">
            <v>Relación directa</v>
          </cell>
          <cell r="AI8" t="str">
            <v>Adecuado</v>
          </cell>
          <cell r="AJ8" t="str">
            <v>Oportuna</v>
          </cell>
          <cell r="AK8" t="str">
            <v>Aunque el indicador se encuentra bien reportado, se identifica un error de tipografía en el mes de septiembre, ya que se reportó un 1000% en lugar de 100%. Se debe recordar que excel toma el valor de 100% = 1. 
16-oct: se corrigió a traves del memorando 3-2019-30857</v>
          </cell>
          <cell r="AL8" t="str">
            <v>Sebastián Malpica</v>
          </cell>
          <cell r="AM8" t="str">
            <v>Cumple</v>
          </cell>
          <cell r="AN8" t="str">
            <v>Sobrecumplido</v>
          </cell>
          <cell r="AO8" t="str">
            <v>Adecuado</v>
          </cell>
          <cell r="AP8" t="str">
            <v>Coherente</v>
          </cell>
          <cell r="AQ8" t="str">
            <v>Concuerda</v>
          </cell>
          <cell r="AR8" t="str">
            <v>Concuerda</v>
          </cell>
          <cell r="AS8" t="str">
            <v>Relación directa</v>
          </cell>
          <cell r="AT8" t="str">
            <v>Adecuado</v>
          </cell>
          <cell r="AU8" t="str">
            <v>Oportuna</v>
          </cell>
          <cell r="AV8" t="str">
            <v xml:space="preserve"> El indicador esta adecuadamente reportado y cumple todos los criterios de calidad del reporte</v>
          </cell>
          <cell r="AW8" t="str">
            <v>Sebastian Malpica</v>
          </cell>
        </row>
        <row r="9">
          <cell r="A9">
            <v>145</v>
          </cell>
          <cell r="B9" t="str">
            <v>Incidentes o solicitudes de servicios informáticos solucionadas en el tiempo establecido como política.</v>
          </cell>
          <cell r="C9" t="str">
            <v>Porcentaje</v>
          </cell>
          <cell r="D9" t="str">
            <v>Constante</v>
          </cell>
          <cell r="E9" t="str">
            <v>Cumple</v>
          </cell>
          <cell r="F9" t="str">
            <v>Aceptable</v>
          </cell>
          <cell r="G9" t="str">
            <v>Satisfactorio</v>
          </cell>
          <cell r="H9" t="str">
            <v>Adecuado</v>
          </cell>
          <cell r="I9" t="str">
            <v>Coherente</v>
          </cell>
          <cell r="J9" t="str">
            <v>Concuerda</v>
          </cell>
          <cell r="K9" t="str">
            <v>Concuerda</v>
          </cell>
          <cell r="L9" t="str">
            <v>Relación directa</v>
          </cell>
          <cell r="M9" t="str">
            <v>Adecuado</v>
          </cell>
          <cell r="N9" t="str">
            <v>Oportuna</v>
          </cell>
          <cell r="O9" t="str">
            <v>Aunque el indicador no se cumplió para el periodo, el reporte del indicador es adecuado en términos generales. Se da cuenta del avance cuantitativo, y de la relación entre los componentes cualitativos correspondientes. Sin embargo, se aconseja que lo descrito en las dificultades sea tenido en cuenta para la programación del indicador en futuras vigencias, pues es esperable que todos los eneros de cada año exista un aumento en la demanda por parte del proceso de contratación que puede aumentar el volumen de trabajo en este sentido.
Adicionalmente, el diligenciamiento de los Beneficios del indicador no es adecuado, se recuerda que este espacio es para dar cuenta del avance de los Beneficios programados desde el inicio de la vigencia que para este caso es "Garantizar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22-abril: Se ajustó correctamente por parte de la dependencia</v>
          </cell>
          <cell r="P9" t="str">
            <v>Sebastián Malpica</v>
          </cell>
          <cell r="Q9" t="str">
            <v>Cumplido</v>
          </cell>
          <cell r="R9" t="str">
            <v>Satisfactorio</v>
          </cell>
          <cell r="S9" t="str">
            <v>Adecuado</v>
          </cell>
          <cell r="T9" t="str">
            <v>Coherente</v>
          </cell>
          <cell r="U9" t="str">
            <v>Concuerda</v>
          </cell>
          <cell r="V9" t="str">
            <v>Concuerda</v>
          </cell>
          <cell r="W9" t="str">
            <v>Relación directa</v>
          </cell>
          <cell r="X9" t="str">
            <v>Adecuado</v>
          </cell>
          <cell r="Y9" t="str">
            <v>Oportuna</v>
          </cell>
          <cell r="Z9" t="str">
            <v>Teniendo en cuenta que el cumplimiento del indicador es Satisfactorio, se recomienda cerrar la brecha en su ejecución</v>
          </cell>
          <cell r="AA9" t="str">
            <v>Sebastián Malpica</v>
          </cell>
          <cell r="AB9" t="str">
            <v>Cumple</v>
          </cell>
          <cell r="AC9" t="str">
            <v>Satisfactorio</v>
          </cell>
          <cell r="AD9" t="str">
            <v>Adecuado</v>
          </cell>
          <cell r="AE9" t="str">
            <v>Coherente</v>
          </cell>
          <cell r="AF9" t="str">
            <v>Concuerda</v>
          </cell>
          <cell r="AG9" t="str">
            <v>Concuerda</v>
          </cell>
          <cell r="AH9" t="str">
            <v>Relación directa</v>
          </cell>
          <cell r="AI9" t="str">
            <v>Adecuado</v>
          </cell>
          <cell r="AJ9" t="str">
            <v>Oportuna</v>
          </cell>
          <cell r="AK9" t="str">
            <v>El indicador está bien reportado. Sin embargo, teniendo en cuenta que el cumplimiento del indicador es Satisfactorio, se recomienda cerrar la brecha en su ejecución</v>
          </cell>
          <cell r="AL9" t="str">
            <v>Sebastián Malpica</v>
          </cell>
          <cell r="AM9" t="str">
            <v>Cumple</v>
          </cell>
          <cell r="AN9" t="str">
            <v>Satisfactorio</v>
          </cell>
          <cell r="AO9" t="str">
            <v>Adecuado</v>
          </cell>
          <cell r="AP9" t="str">
            <v>Coherente</v>
          </cell>
          <cell r="AQ9" t="str">
            <v>Concuerda</v>
          </cell>
          <cell r="AR9" t="str">
            <v>Concuerda</v>
          </cell>
          <cell r="AS9" t="str">
            <v>Relación directa</v>
          </cell>
          <cell r="AT9" t="str">
            <v>Adecuado</v>
          </cell>
          <cell r="AU9" t="str">
            <v>Oportuna</v>
          </cell>
          <cell r="AV9" t="str">
            <v xml:space="preserve"> El indicador esta adecuadamente reportado y cumple todos los criterios de calidad del reporte</v>
          </cell>
          <cell r="AW9" t="str">
            <v>Sebastian Malpica</v>
          </cell>
        </row>
        <row r="10">
          <cell r="A10" t="str">
            <v>145A</v>
          </cell>
          <cell r="B10" t="str">
            <v>Modelo de arquitectura empresarial para la Secretaría General definido</v>
          </cell>
          <cell r="C10" t="str">
            <v>Porcentaje</v>
          </cell>
          <cell r="D10" t="str">
            <v>Creciente</v>
          </cell>
          <cell r="E10" t="str">
            <v>Cumple</v>
          </cell>
          <cell r="F10" t="str">
            <v>Cumplido</v>
          </cell>
          <cell r="G10" t="str">
            <v>Cumplido</v>
          </cell>
          <cell r="H10" t="str">
            <v>Adecuado</v>
          </cell>
          <cell r="I10" t="str">
            <v>Coherente</v>
          </cell>
          <cell r="J10" t="str">
            <v>Concuerda</v>
          </cell>
          <cell r="K10" t="str">
            <v>Concuerda</v>
          </cell>
          <cell r="L10" t="str">
            <v>Relación directa</v>
          </cell>
          <cell r="M10" t="str">
            <v>Adecuado</v>
          </cell>
          <cell r="N10" t="str">
            <v>Oportuna</v>
          </cell>
          <cell r="O10" t="str">
            <v>El indicador se reporta adecuadamente. Dada la naturaleza de las actividades reportadas, se sugiere solicitar a la OAP una modificación a las fuentes de verificación pues los listados de asistencia que se reportaron no fueron identificados como una fuente de verificación previamente. Por esa razón, se considera inadecuada la evidencia.
22-abril: Se ajustó correctamente por parte de la dependencia</v>
          </cell>
          <cell r="P10" t="str">
            <v>Sebastián Malpica</v>
          </cell>
          <cell r="Q10" t="str">
            <v>Cumplido</v>
          </cell>
          <cell r="R10" t="str">
            <v>Cumplido</v>
          </cell>
          <cell r="S10" t="str">
            <v>Adecuado</v>
          </cell>
          <cell r="T10" t="str">
            <v>Coherente</v>
          </cell>
          <cell r="U10" t="str">
            <v>Concuerda</v>
          </cell>
          <cell r="V10" t="str">
            <v>Concuerda</v>
          </cell>
          <cell r="W10" t="str">
            <v>Relación directa</v>
          </cell>
          <cell r="X10" t="str">
            <v>Adecuado</v>
          </cell>
          <cell r="Y10" t="str">
            <v>Oportuna</v>
          </cell>
          <cell r="Z10" t="str">
            <v>El indicador está bien reportado</v>
          </cell>
          <cell r="AA10" t="str">
            <v>Sebastián Malpica</v>
          </cell>
          <cell r="AB10" t="str">
            <v>Cumple</v>
          </cell>
          <cell r="AC10" t="str">
            <v>Anticipado</v>
          </cell>
          <cell r="AD10" t="str">
            <v>Adecuado</v>
          </cell>
          <cell r="AE10" t="str">
            <v>Coherente</v>
          </cell>
          <cell r="AF10" t="str">
            <v>Concuerda</v>
          </cell>
          <cell r="AG10" t="str">
            <v>Concuerda</v>
          </cell>
          <cell r="AH10" t="str">
            <v>Relación directa</v>
          </cell>
          <cell r="AI10" t="str">
            <v>Adecuado</v>
          </cell>
          <cell r="AJ10" t="str">
            <v>Oportuna</v>
          </cell>
          <cell r="AK10" t="str">
            <v>El indicador está bien reportado</v>
          </cell>
          <cell r="AL10" t="str">
            <v>Sebastián Malpica</v>
          </cell>
          <cell r="AM10" t="str">
            <v>Cumple</v>
          </cell>
          <cell r="AN10" t="str">
            <v>Cumplido</v>
          </cell>
          <cell r="AO10" t="str">
            <v>Adecuado</v>
          </cell>
          <cell r="AP10" t="str">
            <v>Coherente</v>
          </cell>
          <cell r="AQ10" t="str">
            <v>Concuerda</v>
          </cell>
          <cell r="AR10" t="str">
            <v>Concuerda</v>
          </cell>
          <cell r="AS10" t="str">
            <v>Relación directa</v>
          </cell>
          <cell r="AT10" t="str">
            <v>Adecuado</v>
          </cell>
          <cell r="AU10" t="str">
            <v>Oportuna</v>
          </cell>
          <cell r="AV10" t="str">
            <v xml:space="preserve"> El indicador esta adecuadamente reportado y cumple todos los criterios de calidad del reporte</v>
          </cell>
          <cell r="AW10" t="str">
            <v>Sebastian Malpica</v>
          </cell>
        </row>
        <row r="11">
          <cell r="A11" t="str">
            <v>145B</v>
          </cell>
          <cell r="B11" t="str">
            <v>Sistema de Seguridad de la Información en la Secretaría General implementado</v>
          </cell>
          <cell r="C11" t="str">
            <v>Porcentaje</v>
          </cell>
          <cell r="D11" t="str">
            <v>Constante</v>
          </cell>
          <cell r="E11" t="str">
            <v>Cumple</v>
          </cell>
          <cell r="F11" t="str">
            <v>Cumplido</v>
          </cell>
          <cell r="G11" t="str">
            <v>Cumplido</v>
          </cell>
          <cell r="H11" t="str">
            <v>Adecuado</v>
          </cell>
          <cell r="I11" t="str">
            <v>Coherente</v>
          </cell>
          <cell r="J11" t="str">
            <v>Concuerda</v>
          </cell>
          <cell r="K11" t="str">
            <v>Concuerda</v>
          </cell>
          <cell r="L11" t="str">
            <v>Relación directa</v>
          </cell>
          <cell r="M11" t="str">
            <v>Adecuado</v>
          </cell>
          <cell r="N11" t="str">
            <v>Oportuna</v>
          </cell>
          <cell r="O11" t="str">
            <v>El indicador está bien reportado en términos generales. Esto es: hay coherencia en el reporte cuantitativo y en la relación entre los datos y el reporte cualitativo. Sin embargo, este último reporte no permite evidenciar suficientemente la relación entre la actividad reportada, las actividades programadas en el indicador, la descripción del indicador y el reporte cuantitativo. En ese sentido, se califican los criterios correspondientes como indterminados.
Asimismo, no es posible determinar si las actividades que se reportan coinciden con las programadas. Al hacer la revisión de las Fuentes de Verificación se evidenció que hace falta incluir el plan de trabajo para conocer la relación de las actividades programadas para cada mes y poder contrastar contra el avance de cada periodo.
22-abril: Se ajustó correctamente por parte de la dependencia</v>
          </cell>
          <cell r="P11" t="str">
            <v>Sebastián Malpica</v>
          </cell>
          <cell r="Q11" t="str">
            <v>Cumplido</v>
          </cell>
          <cell r="R11" t="str">
            <v>Cumplido</v>
          </cell>
          <cell r="S11" t="str">
            <v>Adecuado</v>
          </cell>
          <cell r="T11" t="str">
            <v>Coherente</v>
          </cell>
          <cell r="U11" t="str">
            <v>Concuerda</v>
          </cell>
          <cell r="V11" t="str">
            <v>Concuerda</v>
          </cell>
          <cell r="W11" t="str">
            <v>Relación directa</v>
          </cell>
          <cell r="X11" t="str">
            <v>Adecuado</v>
          </cell>
          <cell r="Y11" t="str">
            <v>Oportuna</v>
          </cell>
          <cell r="Z11" t="str">
            <v>El indicador está bien reportado. Asimismo, se recomienda ampliar la redacción de los beneficios dando cuenta de lo positivo que resulta de los logros obtenidos discriminando los distintos beneficiarios (pueden ser interno o externos). La actual redacción da cuenta del resultado del indicador pero es necesario profundizar los beneficios de obtener dicho resultado.
24-07-2019: La dependencia envía el memorando 3-2019-21643 ampliando los beneficios. Se ajusta el criterio C4.</v>
          </cell>
          <cell r="AA11" t="str">
            <v>Sebastián Malpica</v>
          </cell>
          <cell r="AB11" t="str">
            <v>Cumple</v>
          </cell>
          <cell r="AC11" t="str">
            <v>Cumplido</v>
          </cell>
          <cell r="AD11" t="str">
            <v>Adecuado</v>
          </cell>
          <cell r="AE11" t="str">
            <v>Coherente</v>
          </cell>
          <cell r="AF11" t="str">
            <v>Concuerda</v>
          </cell>
          <cell r="AG11" t="str">
            <v>Concuerda</v>
          </cell>
          <cell r="AH11" t="str">
            <v>Relación directa</v>
          </cell>
          <cell r="AI11" t="str">
            <v>Adecuado</v>
          </cell>
          <cell r="AJ11" t="str">
            <v>Oportuna</v>
          </cell>
          <cell r="AK11" t="str">
            <v>El indicador está bien reportado</v>
          </cell>
          <cell r="AL11" t="str">
            <v>Sebastián Malpica</v>
          </cell>
          <cell r="AM11" t="str">
            <v>Cumple</v>
          </cell>
          <cell r="AN11" t="str">
            <v>Sobrecumplido</v>
          </cell>
          <cell r="AO11" t="str">
            <v>Adecuado</v>
          </cell>
          <cell r="AP11" t="str">
            <v>Coherente</v>
          </cell>
          <cell r="AQ11" t="str">
            <v>Concuerda</v>
          </cell>
          <cell r="AR11" t="str">
            <v>Concuerda</v>
          </cell>
          <cell r="AS11" t="str">
            <v>Relación directa</v>
          </cell>
          <cell r="AT11" t="str">
            <v>Adecuado</v>
          </cell>
          <cell r="AU11" t="str">
            <v>Oportuna</v>
          </cell>
          <cell r="AV11" t="str">
            <v xml:space="preserve"> El indicador esta adecuadamente reportado y cumple todos los criterios de calidad del reporte</v>
          </cell>
          <cell r="AW11" t="str">
            <v>Sebastian Malpica</v>
          </cell>
        </row>
        <row r="12">
          <cell r="A12" t="str">
            <v>145C</v>
          </cell>
          <cell r="B12" t="str">
            <v>Mantenimiento y operación de la plataforma tecnológica de la Secretaría General</v>
          </cell>
          <cell r="C12" t="str">
            <v>Porcentaje</v>
          </cell>
          <cell r="D12" t="str">
            <v>Constante</v>
          </cell>
          <cell r="E12" t="str">
            <v>Cumple</v>
          </cell>
          <cell r="F12" t="str">
            <v>Cumplido</v>
          </cell>
          <cell r="G12" t="str">
            <v>Aceptable</v>
          </cell>
          <cell r="H12" t="str">
            <v>Adecuado</v>
          </cell>
          <cell r="I12" t="str">
            <v>Coherente</v>
          </cell>
          <cell r="J12" t="str">
            <v>Concuerda</v>
          </cell>
          <cell r="K12" t="str">
            <v>Concuerda</v>
          </cell>
          <cell r="L12" t="str">
            <v>Relación directa</v>
          </cell>
          <cell r="M12" t="str">
            <v>Adecuado</v>
          </cell>
          <cell r="N12" t="str">
            <v>Oportuna</v>
          </cell>
          <cell r="O12" t="str">
            <v xml:space="preserve">El indicador se encuentra bien reportado. </v>
          </cell>
          <cell r="P12" t="str">
            <v>Sebastián Malpica</v>
          </cell>
          <cell r="Q12" t="str">
            <v>Cumplido</v>
          </cell>
          <cell r="R12" t="str">
            <v>Aceptable</v>
          </cell>
          <cell r="S12" t="str">
            <v>Adecuado</v>
          </cell>
          <cell r="T12" t="str">
            <v>Coherente</v>
          </cell>
          <cell r="U12" t="str">
            <v>Concuerda</v>
          </cell>
          <cell r="V12" t="str">
            <v>Concuerda</v>
          </cell>
          <cell r="W12" t="str">
            <v>Relación directa</v>
          </cell>
          <cell r="X12" t="str">
            <v>Adecuado</v>
          </cell>
          <cell r="Y12" t="str">
            <v>Oportuna</v>
          </cell>
          <cell r="Z12" t="str">
            <v>El indicador tiene un cumplimiento aceptable. Sin embargo, en las dificultades de mayo (cuando se tiene una programación de 0,3) no se redactaron las causas por las cuales no se logra la meta. Asimismo, se recomienda ampliar la redacción de los beneficios dando cuenta de lo positivo que resulta de implementar las soluciones teconologicas discriminando los distintos beneficiarios (pueden ser interno o externos).
24-07-2019: La dependencia envía el memorando 3-2019-21643 ampliando los beneficios. Se ajusta el criterio C4.</v>
          </cell>
          <cell r="AA12" t="str">
            <v>Sebastián Malpica</v>
          </cell>
          <cell r="AB12" t="str">
            <v>Cumple</v>
          </cell>
          <cell r="AC12" t="str">
            <v>Aceptable</v>
          </cell>
          <cell r="AD12" t="str">
            <v>Adecuado</v>
          </cell>
          <cell r="AE12" t="str">
            <v>Coherente</v>
          </cell>
          <cell r="AF12" t="str">
            <v>Concuerda</v>
          </cell>
          <cell r="AG12" t="str">
            <v>Concuerda</v>
          </cell>
          <cell r="AH12" t="str">
            <v>Relación directa</v>
          </cell>
          <cell r="AI12" t="str">
            <v>Adecuado</v>
          </cell>
          <cell r="AJ12" t="str">
            <v>Oportuna</v>
          </cell>
          <cell r="AK12" t="str">
            <v>El indicador está bien reportado. Sin embargo, a septiembre se tenian previstas 8  soluciones implementadas o adquiridas y se cumplió con 6. Teniendo en cuenta que el cumplimiento del indicador es Aceptable, es necesario cerrar la brecha en su ejecución.</v>
          </cell>
          <cell r="AL12" t="str">
            <v>Sebastián Malpica</v>
          </cell>
          <cell r="AM12" t="str">
            <v>Cumple</v>
          </cell>
          <cell r="AN12" t="str">
            <v>Sobrecumplido</v>
          </cell>
          <cell r="AO12" t="str">
            <v>Adecuado</v>
          </cell>
          <cell r="AP12" t="str">
            <v>Coherente</v>
          </cell>
          <cell r="AQ12" t="str">
            <v>Concuerda</v>
          </cell>
          <cell r="AR12" t="str">
            <v>Concuerda</v>
          </cell>
          <cell r="AS12" t="str">
            <v>Relación directa</v>
          </cell>
          <cell r="AT12" t="str">
            <v>Adecuado</v>
          </cell>
          <cell r="AU12" t="str">
            <v>Oportuna</v>
          </cell>
          <cell r="AV12" t="str">
            <v xml:space="preserve"> El indicador esta adecuadamente reportado y cumple todos los criterios de calidad del reporte</v>
          </cell>
          <cell r="AW12" t="str">
            <v>Sebastian Malpica</v>
          </cell>
        </row>
        <row r="13">
          <cell r="A13" t="str">
            <v>PAAC_06L</v>
          </cell>
          <cell r="B13" t="str">
            <v>Mantenimiento y operación de la plataforma tecnológica de la Secretaría General</v>
          </cell>
          <cell r="C13" t="str">
            <v>Porcentaje</v>
          </cell>
          <cell r="D13" t="str">
            <v>Constante</v>
          </cell>
          <cell r="AB13" t="str">
            <v>Cumple</v>
          </cell>
          <cell r="AC13" t="str">
            <v>Cumplido</v>
          </cell>
          <cell r="AD13" t="str">
            <v>Adecuado</v>
          </cell>
          <cell r="AE13" t="str">
            <v>Coherente</v>
          </cell>
          <cell r="AF13" t="str">
            <v>Concuerda</v>
          </cell>
          <cell r="AG13" t="str">
            <v>Concuerda</v>
          </cell>
          <cell r="AH13" t="str">
            <v>Relación directa</v>
          </cell>
          <cell r="AI13" t="str">
            <v>Adecuado</v>
          </cell>
          <cell r="AJ13" t="str">
            <v>Oportuna</v>
          </cell>
          <cell r="AK13" t="str">
            <v>El indicador está bien reportado</v>
          </cell>
          <cell r="AL13" t="str">
            <v>Sebastián Malpica</v>
          </cell>
          <cell r="AM13" t="str">
            <v>Cumple</v>
          </cell>
          <cell r="AN13" t="str">
            <v>Cumplido</v>
          </cell>
          <cell r="AO13" t="str">
            <v>Adecuado</v>
          </cell>
          <cell r="AP13" t="str">
            <v>Coherente</v>
          </cell>
          <cell r="AQ13" t="str">
            <v>Concuerda</v>
          </cell>
          <cell r="AR13" t="str">
            <v>Concuerda</v>
          </cell>
          <cell r="AS13" t="str">
            <v>Relación directa</v>
          </cell>
          <cell r="AT13" t="str">
            <v>Adecuado</v>
          </cell>
          <cell r="AU13" t="str">
            <v>Oportuna</v>
          </cell>
          <cell r="AV13" t="str">
            <v xml:space="preserve"> El indicador esta adecuadamente reportado y cumple todos los criterios de calidad del reporte</v>
          </cell>
          <cell r="AW13" t="str">
            <v>Sebastian Malpica</v>
          </cell>
        </row>
        <row r="14">
          <cell r="A14" t="str">
            <v>PAAC_50</v>
          </cell>
          <cell r="B14" t="str">
            <v>Datos abiertos, publicados en el portal de datos abiertos</v>
          </cell>
          <cell r="C14" t="str">
            <v>Porcentaje</v>
          </cell>
          <cell r="D14" t="str">
            <v>Constante</v>
          </cell>
          <cell r="E14" t="str">
            <v>Cumple</v>
          </cell>
          <cell r="F14" t="str">
            <v>No programó</v>
          </cell>
          <cell r="G14" t="str">
            <v>Cumplido</v>
          </cell>
          <cell r="H14" t="str">
            <v>Adecuado</v>
          </cell>
          <cell r="I14" t="str">
            <v>Coherente</v>
          </cell>
          <cell r="J14" t="str">
            <v>Concuerda</v>
          </cell>
          <cell r="K14" t="str">
            <v>Concuerda</v>
          </cell>
          <cell r="L14" t="str">
            <v>Relación directa</v>
          </cell>
          <cell r="M14" t="str">
            <v>Adecuado</v>
          </cell>
          <cell r="N14" t="str">
            <v>Oportuna</v>
          </cell>
          <cell r="O14" t="str">
            <v>No es claro si este indicador es a demanda, o se programa desde la vigencia del año. Se sugiere acercarse a la OAP para verificar. Lo anterior, entendiendo que:
1. El indicador está fórmulado como si fuera número, pero la fórmula obedece a un porcentaje.
2. Se programó unicamente una publicación en diciembre pero hay una ejecución en marzo. ¿No queda claro si la natural es que no estaba prevista o si no se programó? 
Lo anterior, entendiendo que la solicitud de publicación del área tiene fecha del 6 de marzo, y que la programación del indicador se hizo algunos días después.
22-abril: Se ajustó correctamente por parte de la dependencia</v>
          </cell>
          <cell r="P14" t="str">
            <v>Sebastián Malpica</v>
          </cell>
          <cell r="Q14" t="str">
            <v>Cumplido</v>
          </cell>
          <cell r="R14" t="str">
            <v>Cumplido</v>
          </cell>
          <cell r="S14" t="str">
            <v>Adecuado</v>
          </cell>
          <cell r="T14" t="str">
            <v>Coherente</v>
          </cell>
          <cell r="U14" t="str">
            <v>Concuerda</v>
          </cell>
          <cell r="V14" t="str">
            <v>Concuerda</v>
          </cell>
          <cell r="W14" t="str">
            <v>Relación directa</v>
          </cell>
          <cell r="X14" t="str">
            <v>Adecuado</v>
          </cell>
          <cell r="Y14" t="str">
            <v>Oportuna</v>
          </cell>
          <cell r="Z14" t="str">
            <v>El indicador está bien reportado</v>
          </cell>
          <cell r="AA14" t="str">
            <v>Sebastián Malpica</v>
          </cell>
          <cell r="AB14" t="str">
            <v>Cumple</v>
          </cell>
          <cell r="AC14" t="str">
            <v>Cumplido</v>
          </cell>
          <cell r="AD14" t="str">
            <v>Adecuado</v>
          </cell>
          <cell r="AE14" t="str">
            <v>Coherente</v>
          </cell>
          <cell r="AF14" t="str">
            <v>Concuerda</v>
          </cell>
          <cell r="AG14" t="str">
            <v>Concuerda</v>
          </cell>
          <cell r="AH14" t="str">
            <v>Relación directa</v>
          </cell>
          <cell r="AI14" t="str">
            <v>Adecuado</v>
          </cell>
          <cell r="AJ14" t="str">
            <v>Oportuna</v>
          </cell>
          <cell r="AK14" t="str">
            <v>El indicador está bien reportado</v>
          </cell>
          <cell r="AL14" t="str">
            <v>Sebastián Malpica</v>
          </cell>
          <cell r="AM14" t="str">
            <v>Cumple</v>
          </cell>
          <cell r="AN14" t="str">
            <v>Cumplido</v>
          </cell>
          <cell r="AO14" t="str">
            <v>Adecuado</v>
          </cell>
          <cell r="AP14" t="str">
            <v>Coherente</v>
          </cell>
          <cell r="AQ14" t="str">
            <v>Concuerda</v>
          </cell>
          <cell r="AR14" t="str">
            <v>Concuerda</v>
          </cell>
          <cell r="AS14" t="str">
            <v>Relación directa</v>
          </cell>
          <cell r="AT14" t="str">
            <v>Adecuado</v>
          </cell>
          <cell r="AU14" t="str">
            <v>Oportuna</v>
          </cell>
          <cell r="AV14" t="str">
            <v xml:space="preserve"> El indicador esta adecuadamente reportado y cumple todos los criterios de calidad del reporte</v>
          </cell>
          <cell r="AW14" t="str">
            <v>Sebastian Malpica</v>
          </cell>
        </row>
        <row r="15">
          <cell r="A15" t="str">
            <v>PAAC_50A</v>
          </cell>
          <cell r="B15" t="str">
            <v>Jornada de sensibilización a los servidores y contratistas, orientadas al correcto desarrollo de la temática "Datos Abiertos", realizadas</v>
          </cell>
          <cell r="C15" t="str">
            <v>Número</v>
          </cell>
          <cell r="D15" t="str">
            <v>Suma</v>
          </cell>
          <cell r="E15" t="str">
            <v>No aplica</v>
          </cell>
          <cell r="F15" t="str">
            <v>No programó</v>
          </cell>
          <cell r="G15" t="str">
            <v>Cumplido</v>
          </cell>
          <cell r="H15" t="str">
            <v>No aplica</v>
          </cell>
          <cell r="I15" t="str">
            <v>No aplica</v>
          </cell>
          <cell r="J15" t="str">
            <v>No aplica</v>
          </cell>
          <cell r="K15" t="str">
            <v>No aplica</v>
          </cell>
          <cell r="L15" t="str">
            <v>No aplica</v>
          </cell>
          <cell r="M15" t="str">
            <v>No aplica</v>
          </cell>
          <cell r="N15" t="str">
            <v>Oportuna</v>
          </cell>
          <cell r="O15" t="str">
            <v>Se evidencia en la programación que la dependencia no programó este indicador para el trimestre, por tal razón no se genera retroalimentación al respecto</v>
          </cell>
          <cell r="P15" t="str">
            <v>Sebastián Malpica</v>
          </cell>
          <cell r="Q15" t="str">
            <v>Cumplido</v>
          </cell>
          <cell r="R15" t="str">
            <v>Cumplido</v>
          </cell>
          <cell r="S15" t="str">
            <v>Adecuado</v>
          </cell>
          <cell r="T15" t="str">
            <v>Coherente</v>
          </cell>
          <cell r="U15" t="str">
            <v>Concuerda</v>
          </cell>
          <cell r="V15" t="str">
            <v>Concuerda</v>
          </cell>
          <cell r="W15" t="str">
            <v>Relación directa</v>
          </cell>
          <cell r="X15" t="str">
            <v>Adecuado</v>
          </cell>
          <cell r="Y15" t="str">
            <v>Oportuna</v>
          </cell>
          <cell r="Z15" t="str">
            <v>El indicador está bien reportado</v>
          </cell>
          <cell r="AA15" t="str">
            <v>Sebastián Malpica</v>
          </cell>
          <cell r="AB15" t="str">
            <v>Cumple</v>
          </cell>
          <cell r="AC15" t="str">
            <v>Cumplido</v>
          </cell>
          <cell r="AD15" t="str">
            <v>Adecuado</v>
          </cell>
          <cell r="AE15" t="str">
            <v>Coherente</v>
          </cell>
          <cell r="AF15" t="str">
            <v>Concuerda</v>
          </cell>
          <cell r="AG15" t="str">
            <v>Concuerda</v>
          </cell>
          <cell r="AH15" t="str">
            <v>Relación directa</v>
          </cell>
          <cell r="AI15" t="str">
            <v>Adecuado</v>
          </cell>
          <cell r="AJ15" t="str">
            <v>Oportuna</v>
          </cell>
          <cell r="AK15" t="str">
            <v>El indicador está bien reportado. Se evidencia que ya está cumplida la meta de la vigencia</v>
          </cell>
          <cell r="AL15" t="str">
            <v>Sebastián Malpica</v>
          </cell>
          <cell r="AM15" t="str">
            <v>Cumple</v>
          </cell>
          <cell r="AN15" t="str">
            <v>Cumplido</v>
          </cell>
          <cell r="AO15" t="str">
            <v>Adecuado</v>
          </cell>
          <cell r="AP15" t="str">
            <v>Coherente</v>
          </cell>
          <cell r="AQ15" t="str">
            <v>Concuerda</v>
          </cell>
          <cell r="AR15" t="str">
            <v>Concuerda</v>
          </cell>
          <cell r="AS15" t="str">
            <v>Relación directa</v>
          </cell>
          <cell r="AT15" t="str">
            <v>Adecuado</v>
          </cell>
          <cell r="AU15" t="str">
            <v>Oportuna</v>
          </cell>
          <cell r="AV15" t="str">
            <v xml:space="preserve"> El indicador esta adecuadamente reportado y cumple todos los criterios de calidad del reporte</v>
          </cell>
          <cell r="AW15" t="str">
            <v>Sebastian Malpica</v>
          </cell>
        </row>
      </sheetData>
      <sheetData sheetId="27">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213</v>
          </cell>
          <cell r="B5" t="str">
            <v>Publicaciones correspondientes, identificadas en el esquema de publicación de la Secretaria General, realizadas oportunamente</v>
          </cell>
          <cell r="C5" t="str">
            <v>Porcentaje</v>
          </cell>
          <cell r="D5" t="str">
            <v>Constante</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Oportuna</v>
          </cell>
          <cell r="O5" t="str">
            <v>C4- El avance cualitativo no permite dar cuenta del avance realizado por la dependencia. No describe el número de publicaciones, ni algún logro sobre el cumplimiento, el beneficio debe relacionar el impacto que genera realizar las publicaciones. 
C5-  El indicador se describe como número de publicaciones correspondientes, indentificadas en el esquema de publicación de la SG y realizadas oportunamente. El informe narrativo (avance cualitativo) no se conecta con esta descripción. 
C6- No concuerda el avance cuantitativo con el avance cualitativo. Esta descripción debe narrar y respaldar el cumplimiento del indicador. 
C8- No se identifica dentro del avance cualitativo ninguna actividad realizada para el cumplimiento del indicador, el inventario de publicaciones o la verificación. 
C9- No se encuentran las evidencias que soporten el cumplimiento. Para las publicaciones realizadas existe un formato (Publicación, actualización, activación o desactivación en los portales WEB o micrositios de la Secretaría General "4204000-FT-1025" ) para relacionar la ruta donde se publicó el documento y un pantallazo de esa publicación. Para el cargue de estas evidencias hay un plazo limite hasta el 22 de abril de 2019, en caso de no realizar el ajuste el cumplimiento no se tendrá en cuenta, puesto que no se relaciona la evidencia que soporte ese avance. 
Se subsanaron mediante memorando N° 3-2019-12360 de 22-04-19 .
Se registra información el 25-04-19</v>
          </cell>
          <cell r="P5" t="str">
            <v>Luisa Fernanda Ortiz</v>
          </cell>
          <cell r="Q5" t="str">
            <v>Cumple</v>
          </cell>
          <cell r="R5" t="str">
            <v>Cumplido</v>
          </cell>
          <cell r="S5" t="str">
            <v>Adecuado</v>
          </cell>
          <cell r="T5" t="str">
            <v>Coherente</v>
          </cell>
          <cell r="U5" t="str">
            <v>Concuerda</v>
          </cell>
          <cell r="V5" t="str">
            <v>Concuerda</v>
          </cell>
          <cell r="W5" t="str">
            <v>Relación directa</v>
          </cell>
          <cell r="X5" t="str">
            <v>Adecuado</v>
          </cell>
          <cell r="Y5" t="str">
            <v>Oportuna</v>
          </cell>
          <cell r="Z5" t="str">
            <v>El indicador se reportó adecuadamente durante el segundo trimestre, se acogieron las recomendaciones realizadas por la OAP, el reporte es coherente, suficiente, articulado, consistente y oportuno. Se recomienda incluir aparte del pantallazo que se relaciona, el link para acceder más fácil a las publicaciones. </v>
          </cell>
          <cell r="AA5" t="str">
            <v>Luisa Fernanda Ortiz</v>
          </cell>
          <cell r="AB5" t="str">
            <v>Cumple</v>
          </cell>
          <cell r="AC5" t="str">
            <v>Cumplido</v>
          </cell>
          <cell r="AD5" t="str">
            <v>Indeterminado</v>
          </cell>
          <cell r="AE5" t="str">
            <v>Indeterminado</v>
          </cell>
          <cell r="AF5" t="str">
            <v>Indeterminado</v>
          </cell>
          <cell r="AG5" t="str">
            <v>Indeterminado</v>
          </cell>
          <cell r="AH5" t="str">
            <v>Relación directa</v>
          </cell>
          <cell r="AI5" t="str">
            <v>No adecuado</v>
          </cell>
          <cell r="AJ5" t="str">
            <v>Oportuna</v>
          </cell>
          <cell r="AK5" t="str">
            <v xml:space="preserve">Comparando el registro que se aporta como evidencia del indicador dice que los registros van desde el 6608 al 6625, entonces serían 18 registros. Para el mes de septiembre no se adjuntó la relación de registros. No se registra si hubo o no alguna dificultad </v>
          </cell>
          <cell r="AL5" t="str">
            <v>Diego Daza</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El reporte del indicador es adecuado, coherente, suficiente, articulado, consistente y oportuno, durante este periodo. Se atendieron las observaciones hechas en el periodo anterior.</v>
          </cell>
          <cell r="AW5" t="str">
            <v>Diego Daza</v>
          </cell>
        </row>
        <row r="6">
          <cell r="A6">
            <v>38</v>
          </cell>
          <cell r="B6" t="str">
            <v>Grado de Satisfacción de los servicios prestados por la Subdirección de Distrital</v>
          </cell>
          <cell r="C6" t="str">
            <v>Número</v>
          </cell>
          <cell r="D6" t="str">
            <v>Constante</v>
          </cell>
          <cell r="E6" t="str">
            <v>Cumple</v>
          </cell>
          <cell r="F6" t="str">
            <v>Anticipado</v>
          </cell>
          <cell r="G6" t="str">
            <v>Anticipado</v>
          </cell>
          <cell r="H6" t="str">
            <v>Adecuado</v>
          </cell>
          <cell r="I6" t="str">
            <v>Coherente</v>
          </cell>
          <cell r="J6" t="str">
            <v>Concuerda</v>
          </cell>
          <cell r="K6" t="str">
            <v>Concuerda</v>
          </cell>
          <cell r="L6" t="str">
            <v>Relación directa</v>
          </cell>
          <cell r="M6" t="str">
            <v>Adecuado</v>
          </cell>
          <cell r="N6" t="str">
            <v>Oportuna</v>
          </cell>
          <cell r="O6" t="str">
            <v>C4- El avance cualitativo no permite dar cuenta del grado de satisfacción de los servicios prestados por la Subdirección de Imprenta, no describe el resultado de la encuesta, no se relaciona ningun logro ni algun análisis general del indicador
C5-  El indicador se describe como grado de satisfacción de los servicios prestados por la Subdirección de Imprenta. El informe narrativo (avance cualitativo) no se conecta con esta descripción.
C6- No concuerda el avance cuantitativo con el avance cualitativo. Esta descripción debe narrar y respaldar el cumplimiento del indicador. 
C8- No se identifica dentro del avance cualitativo ninguna actividad realizada para el cumplimiento del indicador.
Se subsanaron mediante memorando N° 3-2019-12360 de 22-04-19 .
Se registra información el 25-04-19</v>
          </cell>
          <cell r="P6" t="str">
            <v>Luisa Fernanda Ortiz</v>
          </cell>
          <cell r="Q6" t="str">
            <v>Cumple</v>
          </cell>
          <cell r="R6" t="str">
            <v>Anticipado</v>
          </cell>
          <cell r="S6" t="str">
            <v>Adecuado</v>
          </cell>
          <cell r="T6" t="str">
            <v>Coherente</v>
          </cell>
          <cell r="U6" t="str">
            <v>Concuerda</v>
          </cell>
          <cell r="V6" t="str">
            <v>Concuerda</v>
          </cell>
          <cell r="W6" t="str">
            <v>Relación directa</v>
          </cell>
          <cell r="X6" t="str">
            <v>Adecuado</v>
          </cell>
          <cell r="Y6" t="str">
            <v>Oportuna</v>
          </cell>
          <cell r="Z6" t="str">
            <v xml:space="preserve">Dentro del avance cualitativo se debe modificar el rango que se relaciona puesto que aparece en cero. Con relación a las dificultades, verificar la pertinencia de dicha descripción, puesto que el indicador al cumplirse no debe contener ninguna observación en su casilla de diligenciamiento. Se recibe aclaración de los porcentajes y de la dificultad relacionada mediante memorando N 3-2019-22370. De igual manera se realizan las modificaciones relacionadas. </v>
          </cell>
          <cell r="AA6" t="str">
            <v>Luisa Fernanda Ortiz</v>
          </cell>
          <cell r="AB6" t="str">
            <v>Cumple</v>
          </cell>
          <cell r="AC6" t="str">
            <v>Anticipado</v>
          </cell>
          <cell r="AD6" t="str">
            <v>Adecuado</v>
          </cell>
          <cell r="AE6" t="str">
            <v>Coherente</v>
          </cell>
          <cell r="AF6" t="str">
            <v>Concuerda</v>
          </cell>
          <cell r="AG6" t="str">
            <v>Indeterminado</v>
          </cell>
          <cell r="AH6" t="str">
            <v>Relación directa</v>
          </cell>
          <cell r="AI6" t="str">
            <v>Adecuado</v>
          </cell>
          <cell r="AJ6" t="str">
            <v>Oportuna</v>
          </cell>
          <cell r="AK6" t="str">
            <v>No se registra si hubo o no alguna dificultad</v>
          </cell>
          <cell r="AL6" t="str">
            <v>Diego Daza</v>
          </cell>
          <cell r="AM6" t="str">
            <v>Cumple</v>
          </cell>
          <cell r="AN6" t="str">
            <v>Sobrecumplido</v>
          </cell>
          <cell r="AO6" t="str">
            <v>Adecuado</v>
          </cell>
          <cell r="AP6" t="str">
            <v>Coherente</v>
          </cell>
          <cell r="AQ6" t="str">
            <v>Concuerda</v>
          </cell>
          <cell r="AR6" t="str">
            <v>Concuerda</v>
          </cell>
          <cell r="AS6" t="str">
            <v>Relación directa</v>
          </cell>
          <cell r="AT6" t="str">
            <v>No aplica</v>
          </cell>
          <cell r="AU6" t="str">
            <v>Oportuna</v>
          </cell>
          <cell r="AV6" t="str">
            <v>La información cualitativa del mes de octubre se encuentra en incorporada en la casilla del mes de noviembre, se sugiere complementar la información en la casilla correspondiente. </v>
          </cell>
          <cell r="AW6" t="str">
            <v>Diego Daza</v>
          </cell>
        </row>
        <row r="7">
          <cell r="A7" t="str">
            <v>42B</v>
          </cell>
          <cell r="B7" t="str">
            <v>Solicitudes gráficas del Distrito viabilizadas, de acuerdo con el tipo de productos que se pueden elaborar con las máquinas y el personal disponible.</v>
          </cell>
          <cell r="C7" t="str">
            <v>Porcentaje</v>
          </cell>
          <cell r="D7" t="str">
            <v>Constante</v>
          </cell>
          <cell r="E7" t="str">
            <v>Cumple</v>
          </cell>
          <cell r="F7" t="str">
            <v>Aceptable</v>
          </cell>
          <cell r="G7" t="str">
            <v>Satisfactorio</v>
          </cell>
          <cell r="H7" t="str">
            <v>Adecuado</v>
          </cell>
          <cell r="I7" t="str">
            <v>Coherente</v>
          </cell>
          <cell r="J7" t="str">
            <v>Concuerda</v>
          </cell>
          <cell r="K7" t="str">
            <v>Concuerda</v>
          </cell>
          <cell r="L7" t="str">
            <v>Relación directa</v>
          </cell>
          <cell r="M7" t="str">
            <v>Adecuado</v>
          </cell>
          <cell r="N7" t="str">
            <v>Oportuna</v>
          </cell>
          <cell r="O7" t="str">
            <v>C2- Dentro del trimestre hubo un cumplimiento aceptable, considerar una reprogramación para el siguiente mes o períodos posteriores a esta retroalimentación. 
C4- El avance cualitativo no permite dar cuenta del número de solicitudes de imprensión oficial viabilizadas, no describe el número, no se relaciona ningun logro ni algun análisis general del indicador.
C5-  El indicador se describe como solicitudes gráficas del Distrito viabilizadas, de acuerdo con el tipo de productos que se pueden elaborar con las máquinas y el personal disponibles. El informe narrativo (avance cualitativo) no se conecta con esta descripción.
C6- No concuerda el avance cuantitativo con el avance cualitativo. Esta descripción debe narrar y respaldar el cumplimiento del indicador. 
C7- El cumplimiento fue aceptable puesto que no se cumplió en un 100%. Por tal motivo, necesariamente debe existir alguna dificultad descrita dentro del reporte. 
C8- No se identifica dentro del avance cualitativo ninguna actividad realizada para el cumplimiento del indicador.
Se subsanaron mediante memorando N° 3-2019-12360 de 22-04-19 .
Se registra información el 25-04-19</v>
          </cell>
          <cell r="P7" t="str">
            <v>Luisa Fernanda Ortiz</v>
          </cell>
          <cell r="Q7" t="str">
            <v>Cumple</v>
          </cell>
          <cell r="R7" t="str">
            <v>Satisfactorio</v>
          </cell>
          <cell r="S7" t="str">
            <v>Adecuado</v>
          </cell>
          <cell r="T7" t="str">
            <v>Coherente</v>
          </cell>
          <cell r="U7" t="str">
            <v>Concuerda</v>
          </cell>
          <cell r="V7" t="str">
            <v>Concuerda</v>
          </cell>
          <cell r="W7" t="str">
            <v>Relación directa</v>
          </cell>
          <cell r="X7" t="str">
            <v>Adecuado</v>
          </cell>
          <cell r="Y7" t="str">
            <v>Oportuna</v>
          </cell>
          <cell r="Z7" t="str">
            <v>Dentro del reporte cualitativo y cuantitativo, para el mes de junio se india que fueron 72 solicitudes; Sin embargo revisando las evidencias, estas indican que fueron 90. Es necesario corregir y determinar el número de las solicitudes sobre el mes. Mediante memorando N 3-2019-22370 se aclara el número de solicitudes y la OAP modifica el avance cualitativo de dicho indicador</v>
          </cell>
          <cell r="AA7" t="str">
            <v>Luisa Fernanda Ortiz</v>
          </cell>
          <cell r="AB7" t="str">
            <v>No cumple</v>
          </cell>
          <cell r="AC7" t="str">
            <v>Satisfactorio</v>
          </cell>
          <cell r="AD7" t="str">
            <v>Adecuado</v>
          </cell>
          <cell r="AE7" t="str">
            <v>Coherente</v>
          </cell>
          <cell r="AF7" t="str">
            <v>Concuerda</v>
          </cell>
          <cell r="AG7" t="str">
            <v>Indeterminado</v>
          </cell>
          <cell r="AH7" t="str">
            <v>Relación directa</v>
          </cell>
          <cell r="AI7" t="str">
            <v>Indeterminado</v>
          </cell>
          <cell r="AJ7" t="str">
            <v>Oportuna</v>
          </cell>
          <cell r="AK7" t="str">
            <v>No se registra si hubo o no alguna dificultad. Se hace necesario completar las evidencias suficientes para todos los meses del periodo</v>
          </cell>
          <cell r="AL7" t="str">
            <v>Diego Daza</v>
          </cell>
          <cell r="AM7" t="str">
            <v>Cumple</v>
          </cell>
          <cell r="AN7" t="str">
            <v>Satisfactorio</v>
          </cell>
          <cell r="AO7" t="str">
            <v>Adecuado</v>
          </cell>
          <cell r="AP7" t="str">
            <v>Coherente</v>
          </cell>
          <cell r="AQ7" t="str">
            <v>Concuerda</v>
          </cell>
          <cell r="AR7" t="str">
            <v>Concuerda</v>
          </cell>
          <cell r="AS7" t="str">
            <v>Relación directa</v>
          </cell>
          <cell r="AT7" t="str">
            <v>No aplica</v>
          </cell>
          <cell r="AU7" t="str">
            <v>Oportuna</v>
          </cell>
          <cell r="AV7" t="str">
            <v xml:space="preserve">Se sugiere complementar la información cualitativa en la casilla de dificultades, correspondiente al mes de octubre. </v>
          </cell>
          <cell r="AW7" t="str">
            <v>Diego Daza</v>
          </cell>
        </row>
        <row r="8">
          <cell r="A8" t="str">
            <v>42C</v>
          </cell>
          <cell r="B8" t="str">
            <v>Plan de modernización de la imprenta distrital desarrollado</v>
          </cell>
          <cell r="C8" t="str">
            <v>Porcentaje</v>
          </cell>
          <cell r="D8" t="str">
            <v>Suma</v>
          </cell>
          <cell r="E8" t="str">
            <v>Cumple</v>
          </cell>
          <cell r="F8" t="str">
            <v>Cumplido</v>
          </cell>
          <cell r="G8" t="str">
            <v>Cumplido</v>
          </cell>
          <cell r="H8" t="str">
            <v>Adecuado</v>
          </cell>
          <cell r="I8" t="str">
            <v>Coherente</v>
          </cell>
          <cell r="J8" t="str">
            <v>Concuerda</v>
          </cell>
          <cell r="K8" t="str">
            <v>Concuerda</v>
          </cell>
          <cell r="L8" t="str">
            <v>Relación directa</v>
          </cell>
          <cell r="M8" t="str">
            <v>Adecuado</v>
          </cell>
          <cell r="N8" t="str">
            <v>Oportuna</v>
          </cell>
          <cell r="O8" t="str">
            <v>C4- El avance cualitativo no permite dar cuenta del número de actividades ejecutadas con relación al plan de modernización de la imprenta Distrital desarrollado, no se registra ningun logro, ni algun análisis general del indicador.
C6- No concuerda el avance cuantitativo con el avance cualitativo. Esta descripción debe narrar y respaldar el cumplimiento del indicador. 
C8- No se identifica dentro del avance cualitativo ninguna actividad realizada para el cumplimiento del indicador.
C9- La evidencia cargada no respalda la actividad realizada, puesto que es un plan de trabajo pero no la actividad ejecutada. La evidencia se debe cargar en el mes correspondiente a su programación para este caso enero. Para el cargue de estas evidencias hay un plazo limite hasta el 22 de abril de 2019, en caso de no realizar el ajuste el cumplimiento no se tendrá en cuenta, puesto que no se relaciona la evidencia que soporte ese avance. 
Se subsanaron mediante memorando N° 3-2019-12360 de 22-04-19 .
Se registra información el 25-04-19</v>
          </cell>
          <cell r="P8" t="str">
            <v>Luisa Fernanda Ortiz</v>
          </cell>
          <cell r="Q8" t="str">
            <v>Cumple</v>
          </cell>
          <cell r="R8" t="str">
            <v>Cumplido</v>
          </cell>
          <cell r="S8" t="str">
            <v>Adecuado</v>
          </cell>
          <cell r="T8" t="str">
            <v>Coherente</v>
          </cell>
          <cell r="U8" t="str">
            <v>Concuerda</v>
          </cell>
          <cell r="V8" t="str">
            <v>Concuerda</v>
          </cell>
          <cell r="W8" t="str">
            <v>Relación directa</v>
          </cell>
          <cell r="X8" t="str">
            <v>Adecuado</v>
          </cell>
          <cell r="Y8" t="str">
            <v>Oportuna</v>
          </cell>
          <cell r="Z8" t="str">
            <v>Se recomienda que el avance cualitativo todos los meses y la magnitud se realice conforme se está haciendo. Es decir, el mes que se cumpla con la actividad se realiza el registro cuantitativo. Para las dificultades por ejemplo del mes de mayo como no se reportó cumplimiento, sería: “Una razón de peso para que no se halla reportado el indicador en mayo y se halla trasladado el reporte para el mes de junio es que la mayoría de actividades se ejecutaron en junio, en virtud a que previamente a la consolidación de los estudios previos de reforzamiento estructural, la Subdirección de Imprenta y la Dirección Administrativa y Financiera,  realizó reuniones con las entidades competentes encargadas de la expedición de los permisos (trámites administrativos ante el Instituto Distrital de Patrimonio y Cultura, y Curadurías) para efectos de determinar los tiempos aproximados para la debida expedición de permisos y por ende la ejecución contractual”. Para junio se deben describir los retrasos que se presentaron y fortalecer con ello la parte cualitativa del reporte. Adicional a esto, no es claro cuáles fueron las (05) actividades ejecutadas, se sugiere diferenciar y especificar.</v>
          </cell>
          <cell r="AA8" t="str">
            <v>Luisa Fernanda Ortiz</v>
          </cell>
          <cell r="AB8" t="str">
            <v>Cumple</v>
          </cell>
          <cell r="AC8" t="str">
            <v>Cumplido</v>
          </cell>
          <cell r="AD8" t="str">
            <v>Adecuado</v>
          </cell>
          <cell r="AE8" t="str">
            <v>Coherente</v>
          </cell>
          <cell r="AF8" t="str">
            <v>Concuerda</v>
          </cell>
          <cell r="AG8" t="str">
            <v>Concuerda</v>
          </cell>
          <cell r="AH8" t="str">
            <v>Relación directa</v>
          </cell>
          <cell r="AI8" t="str">
            <v>Adecuado</v>
          </cell>
          <cell r="AJ8" t="str">
            <v>Oportuna</v>
          </cell>
          <cell r="AK8" t="str">
            <v>N/A</v>
          </cell>
          <cell r="AL8" t="str">
            <v>Diego Daza</v>
          </cell>
          <cell r="AM8" t="str">
            <v>Cumple</v>
          </cell>
          <cell r="AN8" t="str">
            <v>Aceptable</v>
          </cell>
          <cell r="AO8" t="str">
            <v>Adecuado</v>
          </cell>
          <cell r="AP8" t="str">
            <v>Coherente</v>
          </cell>
          <cell r="AQ8" t="str">
            <v>Concuerda</v>
          </cell>
          <cell r="AR8" t="str">
            <v>Concuerda</v>
          </cell>
          <cell r="AS8" t="str">
            <v>Relación directa</v>
          </cell>
          <cell r="AT8" t="str">
            <v>Adecuado</v>
          </cell>
          <cell r="AU8" t="str">
            <v>Oportuna</v>
          </cell>
          <cell r="AV8" t="str">
            <v xml:space="preserve">Se sugiere complementar la información cualitativa en la casilla de dificultades y beneficios, correspondiente al mes de octubre. </v>
          </cell>
          <cell r="AW8" t="str">
            <v>Diego Daza</v>
          </cell>
        </row>
        <row r="9">
          <cell r="A9" t="str">
            <v>PAAC_06D</v>
          </cell>
          <cell r="B9" t="str">
            <v>Informe Mensual de Revisión de Riesgos de Corrupción</v>
          </cell>
          <cell r="C9" t="str">
            <v>Número</v>
          </cell>
          <cell r="D9" t="str">
            <v>Suma</v>
          </cell>
          <cell r="E9" t="str">
            <v>Cumple</v>
          </cell>
          <cell r="F9" t="str">
            <v>Cumplido</v>
          </cell>
          <cell r="G9" t="str">
            <v>Cumplido</v>
          </cell>
          <cell r="H9" t="str">
            <v>Adecuado</v>
          </cell>
          <cell r="I9" t="str">
            <v>Coherente</v>
          </cell>
          <cell r="J9" t="str">
            <v>Concuerda</v>
          </cell>
          <cell r="K9" t="str">
            <v>Concuerda</v>
          </cell>
          <cell r="L9" t="str">
            <v>Relación directa</v>
          </cell>
          <cell r="M9" t="str">
            <v>Adecuado</v>
          </cell>
          <cell r="N9" t="str">
            <v>Oportuna</v>
          </cell>
          <cell r="O9" t="str">
            <v>C4- El avance cualitativo no permite dar cuenta del número de informes de revisión de riesgos de corrupción realizados en el periodo, no se registra ningun logro, ni algun análisis general del indicador.
C6 - No concuerda el avance cuantitativo con el avance cualitativo. Esta descripción debe narrar y respaldar el cumplimiento del indicador. 
C8- No se identifica dentro del avance cualitativo ninguna actividad realizada para el cumplimiento del indicador.
C9- Las evidencias no se encuentran ubicadas en las carpetas correspondientes, puesto que cada informe pertenece a un mes diferente. Se recomienda organizarlas de acuerdo a su programación y realización(Enero - Febrero - Marzo)
Se subsanaron mediante memorando N° 3-2019-12360 de 22-04-19 .
Se registra información el 25-04-19</v>
          </cell>
          <cell r="P9" t="str">
            <v>Luisa Fernanda Ortiz</v>
          </cell>
          <cell r="Q9" t="str">
            <v>Cumple</v>
          </cell>
          <cell r="R9" t="str">
            <v>Cumplido</v>
          </cell>
          <cell r="S9" t="str">
            <v>Adecuado</v>
          </cell>
          <cell r="T9" t="str">
            <v>Coherente</v>
          </cell>
          <cell r="U9" t="str">
            <v>Concuerda</v>
          </cell>
          <cell r="V9" t="str">
            <v>Concuerda</v>
          </cell>
          <cell r="W9" t="str">
            <v>Relación directa</v>
          </cell>
          <cell r="X9" t="str">
            <v>Adecuado</v>
          </cell>
          <cell r="Y9" t="str">
            <v>Oportuna</v>
          </cell>
          <cell r="Z9" t="str">
            <v>El indicador se reportó adecuadamente durante el segundo trimestre, se acogieron las recomendaciones realizadas por la OAP, el reporte es coherente, suficiente, articulado, consistente y oportuno</v>
          </cell>
          <cell r="AA9" t="str">
            <v>Luisa Fernanda Ortiz</v>
          </cell>
          <cell r="AB9" t="str">
            <v>Cumple</v>
          </cell>
          <cell r="AC9" t="str">
            <v>Cumplido</v>
          </cell>
          <cell r="AD9" t="str">
            <v>Adecuado</v>
          </cell>
          <cell r="AE9" t="str">
            <v>Coherente</v>
          </cell>
          <cell r="AF9" t="str">
            <v>Concuerda</v>
          </cell>
          <cell r="AG9" t="str">
            <v>Indeterminado</v>
          </cell>
          <cell r="AH9" t="str">
            <v>Relación directa</v>
          </cell>
          <cell r="AI9" t="str">
            <v>No adecuado</v>
          </cell>
          <cell r="AJ9" t="str">
            <v>Oportuna</v>
          </cell>
          <cell r="AK9" t="str">
            <v>Se recomienda ampliar el paquete de evidencias asociadas al mes de septiembre, tal como se realizó en los meses anteriores.</v>
          </cell>
          <cell r="AL9" t="str">
            <v>Diego Daza</v>
          </cell>
          <cell r="AM9" t="str">
            <v>No cumple</v>
          </cell>
          <cell r="AN9" t="str">
            <v>Cumplido</v>
          </cell>
          <cell r="AO9" t="str">
            <v>Adecuado</v>
          </cell>
          <cell r="AP9" t="str">
            <v>Coherente</v>
          </cell>
          <cell r="AQ9" t="str">
            <v>Concuerda</v>
          </cell>
          <cell r="AR9" t="str">
            <v>Concuerda</v>
          </cell>
          <cell r="AS9" t="str">
            <v>Relación directa</v>
          </cell>
          <cell r="AT9" t="str">
            <v>Adecuado</v>
          </cell>
          <cell r="AU9" t="str">
            <v>Oportuna</v>
          </cell>
          <cell r="AV9" t="str">
            <v>El reporte del indicador es adecuado, coherente, suficiente, articulado, consistente y oportuno, durante este periodo.</v>
          </cell>
          <cell r="AW9" t="str">
            <v>Diego Daza</v>
          </cell>
        </row>
      </sheetData>
      <sheetData sheetId="28">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49</v>
          </cell>
          <cell r="B5" t="str">
            <v>Foros, eventos o campañas de carácter internacional desarrollados</v>
          </cell>
          <cell r="C5" t="str">
            <v>Número</v>
          </cell>
          <cell r="D5" t="str">
            <v>Suma</v>
          </cell>
          <cell r="E5" t="str">
            <v>Cumple</v>
          </cell>
          <cell r="F5" t="str">
            <v>No programó</v>
          </cell>
          <cell r="G5" t="str">
            <v>No programó</v>
          </cell>
          <cell r="H5" t="str">
            <v>Adecuado</v>
          </cell>
          <cell r="I5" t="str">
            <v>No aplica</v>
          </cell>
          <cell r="J5" t="str">
            <v>No aplica</v>
          </cell>
          <cell r="K5" t="str">
            <v>Concuerda</v>
          </cell>
          <cell r="L5" t="str">
            <v>Relación directa</v>
          </cell>
          <cell r="M5" t="str">
            <v>Adecuado</v>
          </cell>
          <cell r="N5" t="str">
            <v>Oportuna</v>
          </cell>
          <cell r="O5" t="str">
            <v>Aun cuando no hay programación del indicador, el reporte cualitativo da cuenta de su avance.</v>
          </cell>
          <cell r="P5" t="str">
            <v>Juan Becerra</v>
          </cell>
          <cell r="Q5" t="str">
            <v>No aplica</v>
          </cell>
          <cell r="R5" t="str">
            <v>No programó</v>
          </cell>
          <cell r="S5" t="str">
            <v>Adecuado</v>
          </cell>
          <cell r="T5" t="str">
            <v>Coherente</v>
          </cell>
          <cell r="U5" t="str">
            <v>Concuerda</v>
          </cell>
          <cell r="V5" t="str">
            <v>No aplica</v>
          </cell>
          <cell r="W5" t="str">
            <v>Relación directa</v>
          </cell>
          <cell r="X5" t="str">
            <v>Adecuado</v>
          </cell>
          <cell r="Y5" t="str">
            <v>Oportuna</v>
          </cell>
          <cell r="Z5" t="str">
            <v>No se programó ejecución del indicador para el trimestre. Sin embargo, el reporte cualitativo de las actividades reportadas, dan cuenta de su avance.</v>
          </cell>
          <cell r="AA5" t="str">
            <v>Bibiana Rodríguez</v>
          </cell>
          <cell r="AB5" t="str">
            <v>No aplica</v>
          </cell>
          <cell r="AC5" t="str">
            <v>Cumplido</v>
          </cell>
          <cell r="AD5" t="str">
            <v>Adecuado</v>
          </cell>
          <cell r="AE5" t="str">
            <v>Coherente</v>
          </cell>
          <cell r="AF5" t="str">
            <v>Concuerda</v>
          </cell>
          <cell r="AG5" t="str">
            <v>No aplica</v>
          </cell>
          <cell r="AH5" t="str">
            <v>Relación directa</v>
          </cell>
          <cell r="AI5" t="str">
            <v>Adecuado</v>
          </cell>
          <cell r="AJ5" t="str">
            <v>Oportuna</v>
          </cell>
          <cell r="AK5" t="str">
            <v>Se evidencia cumplimiento del indicador de acuerdo con lo programado para el trimestre.</v>
          </cell>
          <cell r="AL5" t="str">
            <v>Bibiana Rodríguez</v>
          </cell>
          <cell r="AM5" t="str">
            <v>No aplica</v>
          </cell>
          <cell r="AN5" t="str">
            <v>Cumplido</v>
          </cell>
          <cell r="AO5" t="str">
            <v>No aplica</v>
          </cell>
          <cell r="AP5" t="str">
            <v>No aplica</v>
          </cell>
          <cell r="AQ5" t="str">
            <v>No aplica</v>
          </cell>
          <cell r="AR5" t="str">
            <v>No aplica</v>
          </cell>
          <cell r="AS5" t="str">
            <v>No aplica</v>
          </cell>
          <cell r="AT5" t="str">
            <v>No aplica</v>
          </cell>
          <cell r="AV5" t="str">
            <v>La meta de ejecución planeada para esta vigencia fue cumplida en el mes de septiembre, se evidencia un total de dieciocho (18) foros, eventos o campañas de carácter internacional desarrollados.</v>
          </cell>
          <cell r="AW5" t="str">
            <v>Bibiana Rodríguez</v>
          </cell>
        </row>
      </sheetData>
      <sheetData sheetId="29">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85</v>
          </cell>
          <cell r="B5" t="str">
            <v>Plan de fortalecimiento IVC desarrollado</v>
          </cell>
          <cell r="C5" t="str">
            <v>Porcentaje</v>
          </cell>
          <cell r="D5" t="str">
            <v>Constante</v>
          </cell>
          <cell r="E5" t="str">
            <v>Cumple</v>
          </cell>
          <cell r="F5" t="str">
            <v>Cumplido</v>
          </cell>
          <cell r="G5" t="str">
            <v>Anticipado</v>
          </cell>
          <cell r="H5" t="str">
            <v>Adecuado</v>
          </cell>
          <cell r="I5" t="str">
            <v>Coherente</v>
          </cell>
          <cell r="J5" t="str">
            <v>Concuerda</v>
          </cell>
          <cell r="K5" t="str">
            <v>Concuerda</v>
          </cell>
          <cell r="L5" t="str">
            <v>Relación directa</v>
          </cell>
          <cell r="M5" t="str">
            <v>Adecuado</v>
          </cell>
          <cell r="N5" t="str">
            <v>Oportuna</v>
          </cell>
          <cell r="O5" t="str">
            <v xml:space="preserve">Se solicita profundizar los avances y logros de la ejecución de las actividades, describiendo el resultado e identificando que tipos de sensibilización fueron efectuadas.
En el mismo sentido se observa que durante el mes de enero la dependencia describe un proceso de sensibilización en Ciudad bolívar, sin embargo, este proceso no se ve reflejado en la medición del avance y cumplimiento del indicador. Estas diferencias también reflejan inconsistencia en el reporte cualitativo y cuantitativo del indicador, lo cual afecta la verificación efectuada a su cumplimiento.
Modificación de la retroalimentación con base en el comunicado 3-2019-12199 del 29 de abril.
</v>
          </cell>
          <cell r="P5" t="str">
            <v>Yady Paola Morales</v>
          </cell>
          <cell r="Q5" t="str">
            <v>Cumple</v>
          </cell>
          <cell r="R5" t="str">
            <v>Cumplido</v>
          </cell>
          <cell r="S5" t="str">
            <v>Adecuado</v>
          </cell>
          <cell r="T5" t="str">
            <v>Coherente</v>
          </cell>
          <cell r="U5" t="str">
            <v>Concuerda</v>
          </cell>
          <cell r="V5" t="str">
            <v>Concuerda</v>
          </cell>
          <cell r="W5" t="str">
            <v>Relación directa</v>
          </cell>
          <cell r="X5" t="str">
            <v>Adecuado</v>
          </cell>
          <cell r="Y5" t="str">
            <v>Oportuna</v>
          </cell>
          <cell r="Z5" t="str">
            <v>Sin observaciones</v>
          </cell>
          <cell r="AA5" t="str">
            <v>Juan Guillermo Becerra J.</v>
          </cell>
          <cell r="AB5" t="str">
            <v>Cumple</v>
          </cell>
          <cell r="AC5" t="str">
            <v>Anticipado</v>
          </cell>
          <cell r="AD5" t="str">
            <v>Adecuado</v>
          </cell>
          <cell r="AE5" t="str">
            <v>Coherente</v>
          </cell>
          <cell r="AF5" t="str">
            <v>Concuerda</v>
          </cell>
          <cell r="AG5" t="str">
            <v>Concuerda</v>
          </cell>
          <cell r="AH5" t="str">
            <v>Relación directa</v>
          </cell>
          <cell r="AI5" t="str">
            <v>Adecuado</v>
          </cell>
          <cell r="AJ5" t="str">
            <v>Oportuna</v>
          </cell>
          <cell r="AK5" t="str">
            <v>Sin observación</v>
          </cell>
          <cell r="AL5" t="str">
            <v>Juan Guillermo Becerra J.</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Sin observación</v>
          </cell>
          <cell r="AW5" t="str">
            <v>Juan Guillermo Becerra J.</v>
          </cell>
        </row>
        <row r="6">
          <cell r="A6">
            <v>87</v>
          </cell>
          <cell r="B6" t="str">
            <v>Herramienta tecnológica del SUDIVC actualizada</v>
          </cell>
          <cell r="C6" t="str">
            <v>Porcentaje</v>
          </cell>
          <cell r="D6" t="str">
            <v>Constante</v>
          </cell>
          <cell r="E6" t="str">
            <v>Cumple</v>
          </cell>
          <cell r="F6" t="str">
            <v>No programó</v>
          </cell>
          <cell r="G6" t="str">
            <v>No programó</v>
          </cell>
          <cell r="H6" t="str">
            <v>No aplica</v>
          </cell>
          <cell r="I6" t="str">
            <v>No aplica</v>
          </cell>
          <cell r="J6" t="str">
            <v>No aplica</v>
          </cell>
          <cell r="K6" t="str">
            <v>No aplica</v>
          </cell>
          <cell r="L6" t="str">
            <v>No aplica</v>
          </cell>
          <cell r="M6" t="str">
            <v>No aplica</v>
          </cell>
          <cell r="N6" t="str">
            <v>Oportuna</v>
          </cell>
          <cell r="O6" t="str">
            <v>N/A</v>
          </cell>
          <cell r="P6" t="str">
            <v>Yady Paola Morales</v>
          </cell>
          <cell r="Q6" t="str">
            <v>Cumple</v>
          </cell>
          <cell r="R6" t="str">
            <v>Deficiente</v>
          </cell>
          <cell r="S6" t="str">
            <v>Adecuado</v>
          </cell>
          <cell r="T6" t="str">
            <v>Coherente</v>
          </cell>
          <cell r="U6" t="str">
            <v>Concuerda</v>
          </cell>
          <cell r="V6" t="str">
            <v>Concuerda</v>
          </cell>
          <cell r="W6" t="str">
            <v>Relación directa</v>
          </cell>
          <cell r="X6" t="str">
            <v>Adecuado</v>
          </cell>
          <cell r="Y6" t="str">
            <v>Oportuna</v>
          </cell>
          <cell r="Z6" t="str">
            <v>Teniendo en cuenta que la ejecución se encuentra al 50% frente a la programación, es importante que se haga validación de las actividades propuestas para el cumplimiento del indicador en los cinco meses restantes para ello.</v>
          </cell>
          <cell r="AA6" t="str">
            <v>Juan Guillermo Becerra J.</v>
          </cell>
          <cell r="AB6" t="str">
            <v>Cumple</v>
          </cell>
          <cell r="AC6" t="str">
            <v>Cumplido</v>
          </cell>
          <cell r="AD6" t="str">
            <v>Adecuado</v>
          </cell>
          <cell r="AE6" t="str">
            <v>Coherente</v>
          </cell>
          <cell r="AF6" t="str">
            <v>Concuerda</v>
          </cell>
          <cell r="AG6" t="str">
            <v>Concuerda</v>
          </cell>
          <cell r="AH6" t="str">
            <v>Relación directa</v>
          </cell>
          <cell r="AI6" t="str">
            <v>Adecuado</v>
          </cell>
          <cell r="AJ6" t="str">
            <v>Oportuna</v>
          </cell>
          <cell r="AK6" t="str">
            <v>Sin Observación</v>
          </cell>
          <cell r="AL6" t="str">
            <v>Juan Guillermo Becerra J.</v>
          </cell>
          <cell r="AN6" t="str">
            <v>Cumplido</v>
          </cell>
          <cell r="AO6" t="str">
            <v>Adecuado</v>
          </cell>
          <cell r="AP6" t="str">
            <v>Coherente</v>
          </cell>
          <cell r="AQ6" t="str">
            <v>Concuerda</v>
          </cell>
          <cell r="AR6" t="str">
            <v>Concuerda</v>
          </cell>
          <cell r="AS6" t="str">
            <v>Relación directa</v>
          </cell>
          <cell r="AT6" t="str">
            <v>Adecuado</v>
          </cell>
          <cell r="AU6" t="str">
            <v>Oportuna</v>
          </cell>
          <cell r="AV6" t="str">
            <v>Sin observación</v>
          </cell>
          <cell r="AW6" t="str">
            <v>Juan Guillermo Becerra J.</v>
          </cell>
        </row>
        <row r="7">
          <cell r="A7" t="str">
            <v>87A</v>
          </cell>
          <cell r="B7" t="str">
            <v>Visitas multidisciplinarias de Alto Riesgo realizadas</v>
          </cell>
          <cell r="C7" t="str">
            <v>Número</v>
          </cell>
          <cell r="D7" t="str">
            <v>Suma</v>
          </cell>
          <cell r="E7" t="str">
            <v>Cumple</v>
          </cell>
          <cell r="F7" t="str">
            <v>No programó</v>
          </cell>
          <cell r="G7" t="str">
            <v>No programó</v>
          </cell>
          <cell r="H7" t="str">
            <v>No aplica</v>
          </cell>
          <cell r="I7" t="str">
            <v>No aplica</v>
          </cell>
          <cell r="J7" t="str">
            <v>No aplica</v>
          </cell>
          <cell r="K7" t="str">
            <v>No aplica</v>
          </cell>
          <cell r="L7" t="str">
            <v>No aplica</v>
          </cell>
          <cell r="M7" t="str">
            <v>No aplica</v>
          </cell>
          <cell r="N7" t="str">
            <v>Oportuna</v>
          </cell>
          <cell r="O7" t="str">
            <v>N/A</v>
          </cell>
          <cell r="P7" t="str">
            <v>Yady Paola Morales</v>
          </cell>
          <cell r="Q7" t="str">
            <v>Cumple</v>
          </cell>
          <cell r="R7" t="str">
            <v>Deficiente</v>
          </cell>
          <cell r="S7" t="str">
            <v>Adecuado</v>
          </cell>
          <cell r="T7" t="str">
            <v>Coherente</v>
          </cell>
          <cell r="U7" t="str">
            <v>Concuerda</v>
          </cell>
          <cell r="V7" t="str">
            <v>Concuerda</v>
          </cell>
          <cell r="W7" t="str">
            <v>Relación directa</v>
          </cell>
          <cell r="X7" t="str">
            <v>Adecuado</v>
          </cell>
          <cell r="Y7" t="str">
            <v>Oportuna</v>
          </cell>
          <cell r="Z7" t="str">
            <v>Teniendo en cuenta que la ejecución se encuentra al 20% frente a la programación, es importante que se haga validación de las actividades propuestas para el cumplimiento del indicador en los cinco meses restantes para ello.</v>
          </cell>
          <cell r="AA7" t="str">
            <v>Juan Guillermo Becerra J.</v>
          </cell>
          <cell r="AB7" t="str">
            <v>Cumple</v>
          </cell>
          <cell r="AC7" t="str">
            <v>Aceptable</v>
          </cell>
          <cell r="AD7" t="str">
            <v>Adecuado</v>
          </cell>
          <cell r="AE7" t="str">
            <v>Coherente</v>
          </cell>
          <cell r="AF7" t="str">
            <v>Concuerda</v>
          </cell>
          <cell r="AG7" t="str">
            <v>Concuerda</v>
          </cell>
          <cell r="AH7" t="str">
            <v>Relación directa</v>
          </cell>
          <cell r="AI7" t="str">
            <v>Adecuado</v>
          </cell>
          <cell r="AJ7" t="str">
            <v>Oportuna</v>
          </cell>
          <cell r="AK7" t="str">
            <v>Sin observación</v>
          </cell>
          <cell r="AL7" t="str">
            <v>Juan Guillermo Becerra J.</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Sin observación</v>
          </cell>
          <cell r="AW7" t="str">
            <v>Juan Guillermo Becerra J.</v>
          </cell>
        </row>
        <row r="8">
          <cell r="A8" t="str">
            <v>PAAC_37</v>
          </cell>
          <cell r="B8" t="str">
            <v>Servidores con funciones IVC cualificados</v>
          </cell>
          <cell r="C8" t="str">
            <v>Número</v>
          </cell>
          <cell r="D8" t="str">
            <v>Suma</v>
          </cell>
          <cell r="E8" t="str">
            <v>Cumple</v>
          </cell>
          <cell r="F8" t="str">
            <v>Anticipado</v>
          </cell>
          <cell r="G8" t="str">
            <v>Anticipado</v>
          </cell>
          <cell r="H8" t="str">
            <v>Adecuado</v>
          </cell>
          <cell r="I8" t="str">
            <v>Coherente</v>
          </cell>
          <cell r="J8" t="str">
            <v>Concuerda</v>
          </cell>
          <cell r="K8" t="str">
            <v>Concuerda</v>
          </cell>
          <cell r="L8" t="str">
            <v>Relación directa</v>
          </cell>
          <cell r="M8" t="str">
            <v>Adecuado</v>
          </cell>
          <cell r="N8" t="str">
            <v>Oportuna</v>
          </cell>
          <cell r="O8" t="str">
            <v>Aunque el informe narrativo es coherente con la descripción del indicador, se solicita presentar una descripción detallada de los resultados y beneficios obtenidos mediante la cualificación realizada a los servidores con funciones IVC.
Modificación de la retroalimentación con base en el comunicado 3-2019-12199 del 29 de abril.</v>
          </cell>
          <cell r="P8" t="str">
            <v>Yady Paola Morales</v>
          </cell>
          <cell r="Q8" t="str">
            <v>Cumple</v>
          </cell>
          <cell r="R8" t="str">
            <v>Anticipado</v>
          </cell>
          <cell r="S8" t="str">
            <v>Adecuado</v>
          </cell>
          <cell r="T8" t="str">
            <v>Coherente</v>
          </cell>
          <cell r="U8" t="str">
            <v>Concuerda</v>
          </cell>
          <cell r="V8" t="str">
            <v>Concuerda</v>
          </cell>
          <cell r="W8" t="str">
            <v>Relación directa</v>
          </cell>
          <cell r="X8" t="str">
            <v>Adecuado</v>
          </cell>
          <cell r="Y8" t="str">
            <v>Oportuna</v>
          </cell>
          <cell r="Z8" t="str">
            <v>Sin observaciones</v>
          </cell>
          <cell r="AA8" t="str">
            <v>Juan Guillermo Becerra J.</v>
          </cell>
          <cell r="AB8" t="str">
            <v>Cumple</v>
          </cell>
          <cell r="AC8" t="str">
            <v>Anticipado</v>
          </cell>
          <cell r="AD8" t="str">
            <v>Adecuado</v>
          </cell>
          <cell r="AE8" t="str">
            <v>Coherente</v>
          </cell>
          <cell r="AF8" t="str">
            <v>Concuerda</v>
          </cell>
          <cell r="AG8" t="str">
            <v>Concuerda</v>
          </cell>
          <cell r="AH8" t="str">
            <v>Relación directa</v>
          </cell>
          <cell r="AI8" t="str">
            <v>No adecuado</v>
          </cell>
          <cell r="AJ8" t="str">
            <v>Oportuna</v>
          </cell>
          <cell r="AK8" t="str">
            <v>El reporte de servidores cualificados  durante el mes de septiembre difiere con los soportes presentados, toda vez que las evidencias dan cuenta de 113 y en el reportedse registraron 111. Lo anterior afecta en Avance Cuantitativo y Cualitativo presentado, por lo que se recomienda cotejar adecuadamente las evidencias con los registros.</v>
          </cell>
          <cell r="AL8" t="str">
            <v>Juan Guillermo Becerra J.</v>
          </cell>
          <cell r="AN8" t="str">
            <v>Sobrecumplido</v>
          </cell>
          <cell r="AO8" t="str">
            <v>Adecuado</v>
          </cell>
          <cell r="AP8" t="str">
            <v>Coherente</v>
          </cell>
          <cell r="AQ8" t="str">
            <v>Concuerda</v>
          </cell>
          <cell r="AR8" t="str">
            <v>Concuerda</v>
          </cell>
          <cell r="AS8" t="str">
            <v>Relación directa</v>
          </cell>
          <cell r="AT8" t="str">
            <v>Adecuado</v>
          </cell>
          <cell r="AU8" t="str">
            <v>Oportuna</v>
          </cell>
          <cell r="AV8" t="str">
            <v>Sin observación</v>
          </cell>
          <cell r="AW8" t="str">
            <v>Juan Guillermo Becerra J.</v>
          </cell>
        </row>
        <row r="9">
          <cell r="A9" t="str">
            <v>PAAC_42A</v>
          </cell>
          <cell r="B9" t="str">
            <v xml:space="preserve">Ciudadanos sensibilizados y orientados, respecto al correcto desarrollo de la actividad económica en el Distrito Capital. </v>
          </cell>
          <cell r="C9" t="str">
            <v>Número</v>
          </cell>
          <cell r="D9" t="str">
            <v>Suma</v>
          </cell>
          <cell r="E9" t="str">
            <v>Cumple</v>
          </cell>
          <cell r="F9" t="str">
            <v>Anticipado</v>
          </cell>
          <cell r="G9" t="str">
            <v>Anticipado</v>
          </cell>
          <cell r="H9" t="str">
            <v>Adecuado</v>
          </cell>
          <cell r="I9" t="str">
            <v>Coherente</v>
          </cell>
          <cell r="J9" t="str">
            <v>Concuerda</v>
          </cell>
          <cell r="K9" t="str">
            <v>Concuerda</v>
          </cell>
          <cell r="L9" t="str">
            <v>Relación directa</v>
          </cell>
          <cell r="M9" t="str">
            <v>Adecuado</v>
          </cell>
          <cell r="N9" t="str">
            <v>Oportuna</v>
          </cell>
          <cell r="O9" t="str">
            <v>Se solicita profundizar los avances y logros de la ejecución de las actividades, describiendo el resultado obtenido de la sensibilización efectuada a los ciudadanos respecto al correcto desarrollo de la actividad económica en el distrito.
Adicionalmente en las evidencias presentadas para el mes de febrero, se observa que el informe describe en la página 7 la sensibilización de 126 ciudadanos en la localidad de Kennedy y no se presenta ningún producto de verificación para la sensibilización de la localidad de Antonio Nariño.
Lo anterior difiere con la información cualitativa y cuantitativa reportada por la dependencia en el avance del indicador, lo cual afecta la verificación efectuada a su cumplimiento.
Modificación de la retroalimentación con base en el comunicado 3-2019-12199 del 29 de abril.</v>
          </cell>
          <cell r="P9" t="str">
            <v>Yady Paola Morales</v>
          </cell>
          <cell r="Q9" t="str">
            <v>Cumple</v>
          </cell>
          <cell r="R9" t="str">
            <v>Anticipado</v>
          </cell>
          <cell r="S9" t="str">
            <v>Adecuado</v>
          </cell>
          <cell r="T9" t="str">
            <v>Coherente</v>
          </cell>
          <cell r="U9" t="str">
            <v>Concuerda</v>
          </cell>
          <cell r="V9" t="str">
            <v>Concuerda</v>
          </cell>
          <cell r="W9" t="str">
            <v>Relación directa</v>
          </cell>
          <cell r="X9" t="str">
            <v>Adecuado</v>
          </cell>
          <cell r="Y9" t="str">
            <v>Oportuna</v>
          </cell>
          <cell r="Z9" t="str">
            <v>Teniendo en cuenta que el cumplimiento del indicador es anticipado se solicita revisar la programación mensual.</v>
          </cell>
          <cell r="AA9" t="str">
            <v>Juan Guillermo Becerra J.</v>
          </cell>
          <cell r="AB9" t="str">
            <v>Cumple</v>
          </cell>
          <cell r="AC9" t="str">
            <v>Anticipado</v>
          </cell>
          <cell r="AD9" t="str">
            <v>Adecuado</v>
          </cell>
          <cell r="AE9" t="str">
            <v>Coherente</v>
          </cell>
          <cell r="AF9" t="str">
            <v>Concuerda</v>
          </cell>
          <cell r="AG9" t="str">
            <v>Concuerda</v>
          </cell>
          <cell r="AH9" t="str">
            <v>Relación directa</v>
          </cell>
          <cell r="AI9" t="str">
            <v>Adecuado</v>
          </cell>
          <cell r="AJ9" t="str">
            <v>Oportuna</v>
          </cell>
          <cell r="AK9" t="str">
            <v>El ajuste solicitado por la dependencia de incrementrar la meta de 1400 a 1500 ciudadanos sensibilizados, no se tuvo en cuenta en la introducción del informe presentado como evidencia,  por lo cual se solicita incluir con el fin de que exista trazabilidad dentro de la información reportada.</v>
          </cell>
          <cell r="AL9" t="str">
            <v>Juan Guillermo Becerra J.</v>
          </cell>
          <cell r="AN9" t="str">
            <v>Sobrecumplido</v>
          </cell>
          <cell r="AO9" t="str">
            <v>Adecuado</v>
          </cell>
          <cell r="AP9" t="str">
            <v>Coherente</v>
          </cell>
          <cell r="AQ9" t="str">
            <v>Concuerda</v>
          </cell>
          <cell r="AR9" t="str">
            <v>Concuerda</v>
          </cell>
          <cell r="AS9" t="str">
            <v>Relación directa</v>
          </cell>
          <cell r="AT9" t="str">
            <v>Adecuado</v>
          </cell>
          <cell r="AU9" t="str">
            <v>Oportuna</v>
          </cell>
          <cell r="AV9" t="str">
            <v>Sin observación</v>
          </cell>
          <cell r="AW9" t="str">
            <v>Juan Guillermo Becerra J.</v>
          </cell>
        </row>
      </sheetData>
      <sheetData sheetId="30">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109</v>
          </cell>
          <cell r="B5" t="str">
            <v>Programa de Gestión Documental física y electrónica en la Secretaria General, elaborado e implementado</v>
          </cell>
          <cell r="C5" t="str">
            <v>Porcentaje</v>
          </cell>
          <cell r="D5" t="str">
            <v>Suma</v>
          </cell>
          <cell r="E5" t="str">
            <v>Cumple</v>
          </cell>
          <cell r="F5" t="str">
            <v>Cumplido</v>
          </cell>
          <cell r="G5" t="str">
            <v>Anticipado</v>
          </cell>
          <cell r="H5" t="str">
            <v>Adecuado</v>
          </cell>
          <cell r="I5" t="str">
            <v>Coherente</v>
          </cell>
          <cell r="J5" t="str">
            <v>Concuerda</v>
          </cell>
          <cell r="K5" t="str">
            <v>No aplica</v>
          </cell>
          <cell r="L5" t="str">
            <v>Relación directa</v>
          </cell>
          <cell r="M5" t="str">
            <v>Adecuado</v>
          </cell>
          <cell r="N5" t="str">
            <v>Oportuna</v>
          </cell>
          <cell r="O5" t="str">
            <v>Es necesario reportar la descripción cualitativa de los avances y logros en generación del producto y la ejecución de actividades, en la ficha del indicador. La programación del indicador genera un cumplimiento del 100% frente a la meta programada correspondiente a dos (2) actividades para el trimestre. Sin embargo, no presenta coherencia frente a las evidencias que soportan el avance reportado ya que dan cuenta de nueve (9) actividades. Se solicita subir en el One Drive la actualización y aclaración de las evidencias respectivas hasta el 22 de abril de 2019 para evitar que este criterio quede inconsistente.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P5" t="str">
            <v>Bibiana Rodriguez</v>
          </cell>
          <cell r="Q5" t="str">
            <v>Cumple</v>
          </cell>
          <cell r="R5" t="str">
            <v>Insuficiente</v>
          </cell>
          <cell r="S5" t="str">
            <v>No adecuado</v>
          </cell>
          <cell r="T5" t="str">
            <v>Coherente</v>
          </cell>
          <cell r="U5" t="str">
            <v>Concuerda</v>
          </cell>
          <cell r="V5" t="str">
            <v>Concuerda</v>
          </cell>
          <cell r="W5" t="str">
            <v>Relación directa</v>
          </cell>
          <cell r="X5" t="str">
            <v>Adecuado</v>
          </cell>
          <cell r="Y5" t="str">
            <v>Oportuna</v>
          </cell>
          <cell r="Z5" t="str">
            <v>El reporte cualitativo de las actividades reportadas, dan cuenta de su avance. Sin embargo, es importante precisar que del accionar particular en cada una de las actividades orientadas al cumplimiento del Proyecto 1125 “Fortalecimiento y modernización de la Gestión Distrital”, se requiere establecer el análisis de los beneficios alcanzados.
De acuerdo con la retroalimentación del seguimiento al plan de acción vigencia 2019 – trimestre 2 realizado a la Subdirección de Servicios Administrativos mediante radicado No. 3-2019-21064, se genera acción preventiva No.29, teniendo en cuenta el % de cumplimiento acumulado correspondiente a un 67% frente al indicador ID 109 “Programa de Gestión Documental física y electrónica en la Secretaria General, elaborado e implementado” y a lo establecido en el Procedimiento 2210111-PR-183 Monitoreo a los Planes Institucionales.</v>
          </cell>
          <cell r="AA5" t="str">
            <v>Bibiana Rodríguez</v>
          </cell>
          <cell r="AB5" t="str">
            <v>No cumple</v>
          </cell>
          <cell r="AC5" t="str">
            <v>Cumplido</v>
          </cell>
          <cell r="AD5" t="str">
            <v>No adecuado</v>
          </cell>
          <cell r="AE5" t="str">
            <v>Coherente</v>
          </cell>
          <cell r="AF5" t="str">
            <v>Concuerda</v>
          </cell>
          <cell r="AG5" t="str">
            <v>Concuerda</v>
          </cell>
          <cell r="AH5" t="str">
            <v>Relación directa</v>
          </cell>
          <cell r="AI5" t="str">
            <v>Adecuado</v>
          </cell>
          <cell r="AJ5" t="str">
            <v>Oportuna</v>
          </cell>
          <cell r="AK5" t="str">
            <v>El reporte cualitativo de las actividades reportadas, dan cuenta de su avance. Sin embargo, es importante precisar que del accionar particular en cada una de las actividades orientadas al cumplimiento del Proyecto 1125 “Fortalecimiento y modernización de la Gestión Distrital”, se requiere establecer el análisis detallado de los resultados y beneficios obtenidos. En este sentido, no se acataron las recomendaciones de la Oficina Asesora de Planeación donde se recomendó fortalecer el análisis detallado de los beneficios obtenidos.</v>
          </cell>
          <cell r="AL5" t="str">
            <v>Bibiana Rodríguez</v>
          </cell>
          <cell r="AM5" t="str">
            <v>Cumple</v>
          </cell>
          <cell r="AN5" t="str">
            <v>Cumplido</v>
          </cell>
          <cell r="AO5" t="str">
            <v>Adecuado</v>
          </cell>
          <cell r="AP5" t="str">
            <v>Coherente</v>
          </cell>
          <cell r="AQ5" t="str">
            <v>Concuerda</v>
          </cell>
          <cell r="AR5" t="str">
            <v>No aplica</v>
          </cell>
          <cell r="AS5" t="str">
            <v>Relación directa</v>
          </cell>
          <cell r="AT5" t="str">
            <v>Adecuado</v>
          </cell>
          <cell r="AU5" t="str">
            <v>Oportuna</v>
          </cell>
          <cell r="AV5" t="str">
            <v>La meta de ejecución planeada para esta vigencia fue cumplida, se evidencia la implementación de 15 actividades del programa de Gestión Documental de la Secretaría General relacionadas a la meta del proyecto de inversión 1125.</v>
          </cell>
          <cell r="AW5" t="str">
            <v>Bibiana Rodríguez</v>
          </cell>
        </row>
        <row r="6">
          <cell r="A6" t="str">
            <v>PAAC_06K</v>
          </cell>
          <cell r="B6" t="str">
            <v>Informe Mensual de Revisión de Riesgos de Corrupción</v>
          </cell>
          <cell r="C6" t="str">
            <v>Número</v>
          </cell>
          <cell r="D6" t="str">
            <v>Suma</v>
          </cell>
          <cell r="AB6" t="str">
            <v>No aplica</v>
          </cell>
          <cell r="AC6" t="str">
            <v>Cumplido</v>
          </cell>
          <cell r="AD6" t="str">
            <v>Adecuado</v>
          </cell>
          <cell r="AE6" t="str">
            <v>Coherente</v>
          </cell>
          <cell r="AF6" t="str">
            <v>Concuerda</v>
          </cell>
          <cell r="AG6" t="str">
            <v>No aplica</v>
          </cell>
          <cell r="AH6" t="str">
            <v>Relación directa</v>
          </cell>
          <cell r="AI6" t="str">
            <v>Adecuado</v>
          </cell>
          <cell r="AJ6" t="str">
            <v>Oportuna</v>
          </cell>
          <cell r="AK6" t="str">
            <v>Se evidencia cumplimiento del indicador de acuerdo con lo programado para el trimestre.</v>
          </cell>
          <cell r="AL6" t="str">
            <v>Bibiana Rodríguez</v>
          </cell>
          <cell r="AM6" t="str">
            <v>No aplica</v>
          </cell>
          <cell r="AN6" t="str">
            <v>Cumplido</v>
          </cell>
          <cell r="AO6" t="str">
            <v>Adecuado</v>
          </cell>
          <cell r="AP6" t="str">
            <v>Coherente</v>
          </cell>
          <cell r="AQ6" t="str">
            <v>Concuerda</v>
          </cell>
          <cell r="AR6" t="str">
            <v>No aplica</v>
          </cell>
          <cell r="AS6" t="str">
            <v>Relación directa</v>
          </cell>
          <cell r="AT6" t="str">
            <v>Adecuado</v>
          </cell>
          <cell r="AU6" t="str">
            <v>Oportuna</v>
          </cell>
          <cell r="AV6" t="str">
            <v>La meta de ejecución planeada para esta vigencia fue cumplida, se evidencia la realización de las acciones del control preventivo y detectivo del riesgo de corrupción, documentada a través de seis (6) Informes Mensuales de Revisión de Riesgos de Corrupción.</v>
          </cell>
          <cell r="AW6" t="str">
            <v>Bibiana Rodríguez</v>
          </cell>
        </row>
        <row r="7">
          <cell r="A7">
            <v>126</v>
          </cell>
          <cell r="B7" t="str">
            <v>Archivos de gestión de la entidad organizados</v>
          </cell>
          <cell r="C7" t="str">
            <v>Porcentaje</v>
          </cell>
          <cell r="D7" t="str">
            <v>Constante</v>
          </cell>
          <cell r="E7" t="str">
            <v>Cumple</v>
          </cell>
          <cell r="F7" t="str">
            <v>Cumplido</v>
          </cell>
          <cell r="G7" t="str">
            <v>Cumplido</v>
          </cell>
          <cell r="H7" t="str">
            <v>Adecuado</v>
          </cell>
          <cell r="I7" t="str">
            <v>Coherente</v>
          </cell>
          <cell r="J7" t="str">
            <v>Concuerda</v>
          </cell>
          <cell r="K7" t="str">
            <v>No aplica</v>
          </cell>
          <cell r="L7" t="str">
            <v>Relación directa</v>
          </cell>
          <cell r="M7" t="str">
            <v>Adecuado</v>
          </cell>
          <cell r="N7" t="str">
            <v>Oportuna</v>
          </cell>
          <cell r="P7" t="str">
            <v>Bibiana Rodriguez</v>
          </cell>
          <cell r="Q7" t="str">
            <v>No aplica</v>
          </cell>
          <cell r="R7" t="str">
            <v>Cumplido</v>
          </cell>
          <cell r="S7" t="str">
            <v>Adecuado</v>
          </cell>
          <cell r="T7" t="str">
            <v>Coherente</v>
          </cell>
          <cell r="U7" t="str">
            <v>Concuerda</v>
          </cell>
          <cell r="V7" t="str">
            <v>Concuerda</v>
          </cell>
          <cell r="W7" t="str">
            <v>Relación directa</v>
          </cell>
          <cell r="X7" t="str">
            <v>Adecuado</v>
          </cell>
          <cell r="Y7" t="str">
            <v>Oportuna</v>
          </cell>
          <cell r="AA7" t="str">
            <v>Bibiana Rodríguez</v>
          </cell>
          <cell r="AB7" t="str">
            <v>No aplica</v>
          </cell>
          <cell r="AC7" t="str">
            <v>Cumplido</v>
          </cell>
          <cell r="AD7" t="str">
            <v>Adecuado</v>
          </cell>
          <cell r="AE7" t="str">
            <v>Coherente</v>
          </cell>
          <cell r="AF7" t="str">
            <v>Concuerda</v>
          </cell>
          <cell r="AG7" t="str">
            <v>No aplica</v>
          </cell>
          <cell r="AH7" t="str">
            <v>Relación directa</v>
          </cell>
          <cell r="AI7" t="str">
            <v>Adecuado</v>
          </cell>
          <cell r="AJ7" t="str">
            <v>Oportuna</v>
          </cell>
          <cell r="AK7" t="str">
            <v xml:space="preserve">Se evidencia cumplimiento del indicador de acuerdo con lo programado para el trimestre.
En el campo “Beneficios obtenidos por la generación del producto y la ejecución de actividades”, se recomienda realizar revisión ortográfica. 	
</v>
          </cell>
          <cell r="AL7" t="str">
            <v>Bibiana Rodríguez</v>
          </cell>
          <cell r="AM7" t="str">
            <v>Cumple</v>
          </cell>
          <cell r="AN7" t="str">
            <v>Cumplido</v>
          </cell>
          <cell r="AO7" t="str">
            <v>Adecuado</v>
          </cell>
          <cell r="AP7" t="str">
            <v>Coherente</v>
          </cell>
          <cell r="AQ7" t="str">
            <v>Concuerda</v>
          </cell>
          <cell r="AR7" t="str">
            <v>No aplica</v>
          </cell>
          <cell r="AS7" t="str">
            <v>Relación directa</v>
          </cell>
          <cell r="AT7" t="str">
            <v>Adecuado</v>
          </cell>
          <cell r="AU7" t="str">
            <v>Oportuna</v>
          </cell>
          <cell r="AV7" t="str">
            <v>La meta de ejecución planeada para esta vigencia fue cumplida en el mes de octubre, se evidencia (93) asistencias técnicas a las dependencias para la organización de los archivos de gestión en la entidad.</v>
          </cell>
          <cell r="AW7" t="str">
            <v>Bibiana Rodríguez</v>
          </cell>
        </row>
        <row r="8">
          <cell r="A8">
            <v>127</v>
          </cell>
          <cell r="B8" t="str">
            <v>[ELIMINADO] Inventarios de bienes y servicios actualizados</v>
          </cell>
          <cell r="C8" t="str">
            <v>Porcentaje</v>
          </cell>
          <cell r="D8" t="str">
            <v>Creciente</v>
          </cell>
          <cell r="E8" t="str">
            <v>Cumple</v>
          </cell>
          <cell r="F8" t="str">
            <v>Cumplido</v>
          </cell>
          <cell r="G8" t="str">
            <v>Cumplido</v>
          </cell>
          <cell r="H8" t="str">
            <v>Adecuado</v>
          </cell>
          <cell r="I8" t="str">
            <v>Coherente</v>
          </cell>
          <cell r="J8" t="str">
            <v>Concuerda</v>
          </cell>
          <cell r="K8" t="str">
            <v>No aplica</v>
          </cell>
          <cell r="L8" t="str">
            <v>Relación directa</v>
          </cell>
          <cell r="M8" t="str">
            <v>Adecuado</v>
          </cell>
          <cell r="N8" t="str">
            <v>Oportuna</v>
          </cell>
          <cell r="O8" t="str">
            <v>Es necesario reportar la descripción cualitativa de los avances y logros en generación del producto y la ejecución de actividades, así como los beneficios obtenidos, en los campos definidos para tal fin en la ficha del indicador. Se solicita subir en el One Drive la actualización y aclaración de las evidencias respectivas hasta el 22 de abril de 2019 ya que el informe narrativo menciona: “Durante el primer semestre de 2019”, y se está realizando el reporte respectivo al primer trimestre de la vigencia 2019.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P8" t="str">
            <v>Bibiana Rodriguez</v>
          </cell>
          <cell r="Q8" t="str">
            <v>Cumple</v>
          </cell>
          <cell r="R8" t="str">
            <v>Cumplido</v>
          </cell>
          <cell r="S8" t="str">
            <v>Adecuado</v>
          </cell>
          <cell r="T8" t="str">
            <v>Coherente</v>
          </cell>
          <cell r="U8" t="str">
            <v>Concuerda</v>
          </cell>
          <cell r="V8" t="str">
            <v>Concuerda</v>
          </cell>
          <cell r="W8" t="str">
            <v>Relación directa</v>
          </cell>
          <cell r="X8" t="str">
            <v>Adecuado</v>
          </cell>
          <cell r="Y8" t="str">
            <v>Oportuna</v>
          </cell>
          <cell r="Z8" t="str">
            <v xml:space="preserve">Se evidencia cumplimiento del indicador de acuerdo a lo programado para el trimestre. Sin embargo, se requiere establecer el análisis de los beneficios alcanzados.
</v>
          </cell>
          <cell r="AA8" t="str">
            <v>Bibiana Rodríguez</v>
          </cell>
          <cell r="AC8" t="str">
            <v>Insuficiente</v>
          </cell>
          <cell r="AK8" t="str">
            <v>Se aprobó su eliminación en comité directivo.</v>
          </cell>
          <cell r="AL8" t="str">
            <v>Bibiana Rodríguez</v>
          </cell>
          <cell r="AM8" t="str">
            <v>No aplica</v>
          </cell>
          <cell r="AN8" t="str">
            <v>Deficiente</v>
          </cell>
          <cell r="AO8" t="str">
            <v>No aplica</v>
          </cell>
          <cell r="AP8" t="str">
            <v>No aplica</v>
          </cell>
          <cell r="AQ8" t="str">
            <v>No aplica</v>
          </cell>
          <cell r="AR8" t="str">
            <v>No aplica</v>
          </cell>
          <cell r="AS8" t="str">
            <v>No aplica</v>
          </cell>
          <cell r="AT8" t="str">
            <v>No aplica</v>
          </cell>
          <cell r="AV8" t="str">
            <v>Se aprobó su eliminación en el Comité Institucional de Gestión y Desempeño de la entidad.</v>
          </cell>
          <cell r="AW8" t="str">
            <v>Bibiana Rodríguez</v>
          </cell>
        </row>
        <row r="9">
          <cell r="A9">
            <v>128</v>
          </cell>
          <cell r="B9" t="str">
            <v>Solicitudes de recursos físicos tramitadas oportunamente</v>
          </cell>
          <cell r="C9" t="str">
            <v>Porcentaje</v>
          </cell>
          <cell r="D9" t="str">
            <v>Constante</v>
          </cell>
          <cell r="E9" t="str">
            <v>Cumple</v>
          </cell>
          <cell r="F9" t="str">
            <v>Anticipado</v>
          </cell>
          <cell r="G9" t="str">
            <v>Anticipado</v>
          </cell>
          <cell r="H9" t="str">
            <v>Adecuado</v>
          </cell>
          <cell r="I9" t="str">
            <v>Coherente</v>
          </cell>
          <cell r="J9" t="str">
            <v>Concuerda</v>
          </cell>
          <cell r="K9" t="str">
            <v>No aplica</v>
          </cell>
          <cell r="L9" t="str">
            <v>Relación directa</v>
          </cell>
          <cell r="M9" t="str">
            <v>Adecuado</v>
          </cell>
          <cell r="N9" t="str">
            <v>Oportuna</v>
          </cell>
          <cell r="O9" t="str">
            <v>Se solicita subir en el One Drive la actualización y aclaración de las evidencias respectivas hasta el 22 de abril de 2019 para evitar que este criterio quede inconsistente.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P9" t="str">
            <v>Bibiana Rodriguez</v>
          </cell>
          <cell r="Q9" t="str">
            <v>Cumple</v>
          </cell>
          <cell r="R9" t="str">
            <v>Anticipado</v>
          </cell>
          <cell r="S9" t="str">
            <v>Adecuado</v>
          </cell>
          <cell r="T9" t="str">
            <v>Coherente</v>
          </cell>
          <cell r="U9" t="str">
            <v>Concuerda</v>
          </cell>
          <cell r="V9" t="str">
            <v>Concuerda</v>
          </cell>
          <cell r="W9" t="str">
            <v>Relación directa</v>
          </cell>
          <cell r="X9" t="str">
            <v>Adecuado</v>
          </cell>
          <cell r="Y9" t="str">
            <v>Oportuna</v>
          </cell>
          <cell r="AA9" t="str">
            <v>Bibiana Rodríguez</v>
          </cell>
          <cell r="AB9" t="str">
            <v>Cumple</v>
          </cell>
          <cell r="AC9" t="str">
            <v>Anticipado</v>
          </cell>
          <cell r="AD9" t="str">
            <v>Adecuado</v>
          </cell>
          <cell r="AE9" t="str">
            <v>Coherente</v>
          </cell>
          <cell r="AF9" t="str">
            <v>Concuerda</v>
          </cell>
          <cell r="AG9" t="str">
            <v>Concuerda</v>
          </cell>
          <cell r="AH9" t="str">
            <v>Relación directa</v>
          </cell>
          <cell r="AI9" t="str">
            <v>Adecuado</v>
          </cell>
          <cell r="AJ9" t="str">
            <v>Oportuna</v>
          </cell>
          <cell r="AL9" t="str">
            <v>Bibiana Rodríguez</v>
          </cell>
          <cell r="AM9" t="str">
            <v>No aplica</v>
          </cell>
          <cell r="AN9" t="str">
            <v>Sobrecumplido</v>
          </cell>
          <cell r="AO9" t="str">
            <v>Adecuado</v>
          </cell>
          <cell r="AP9" t="str">
            <v>Coherente</v>
          </cell>
          <cell r="AQ9" t="str">
            <v>Concuerda</v>
          </cell>
          <cell r="AR9" t="str">
            <v>Concuerda</v>
          </cell>
          <cell r="AS9" t="str">
            <v>Relación directa</v>
          </cell>
          <cell r="AT9" t="str">
            <v>Adecuado</v>
          </cell>
          <cell r="AU9" t="str">
            <v>Oportuna</v>
          </cell>
          <cell r="AV9" t="str">
            <v>Este indicador presenta un cumplimiento anticipado debido a que la descripción del indicador es cumplir con los tiempos normativos establecidos para la atención oportuna de los trámites recibidos para el proceso de recursos físicos, la cual ha superado la meta programada del 80% establecida en la ficha del indicador alcanzando un 89.9% para la vigencia, corte al 17 de diciembre de 2019.</v>
          </cell>
          <cell r="AW9" t="str">
            <v>Bibiana Rodríguez</v>
          </cell>
        </row>
        <row r="10">
          <cell r="A10">
            <v>129</v>
          </cell>
          <cell r="B10" t="str">
            <v>Servicios de entrega de elementos de consumo prestados a satisfacción</v>
          </cell>
          <cell r="C10" t="str">
            <v>Porcentaje</v>
          </cell>
          <cell r="D10" t="str">
            <v>Constante</v>
          </cell>
          <cell r="E10" t="str">
            <v>Cumple</v>
          </cell>
          <cell r="F10" t="str">
            <v>Cumplido</v>
          </cell>
          <cell r="G10" t="str">
            <v>Anticipado</v>
          </cell>
          <cell r="H10" t="str">
            <v>Adecuado</v>
          </cell>
          <cell r="I10" t="str">
            <v>Coherente</v>
          </cell>
          <cell r="J10" t="str">
            <v>Concuerda</v>
          </cell>
          <cell r="K10" t="str">
            <v>No aplica</v>
          </cell>
          <cell r="L10" t="str">
            <v>Relación directa</v>
          </cell>
          <cell r="M10" t="str">
            <v>Adecuado</v>
          </cell>
          <cell r="N10" t="str">
            <v>Oportuna</v>
          </cell>
          <cell r="P10" t="str">
            <v>Bibiana Rodriguez</v>
          </cell>
          <cell r="Q10" t="str">
            <v>No aplica</v>
          </cell>
          <cell r="R10" t="str">
            <v>Anticipado</v>
          </cell>
          <cell r="S10" t="str">
            <v>Adecuado</v>
          </cell>
          <cell r="T10" t="str">
            <v>Coherente</v>
          </cell>
          <cell r="U10" t="str">
            <v>Concuerda</v>
          </cell>
          <cell r="V10" t="str">
            <v>No aplica</v>
          </cell>
          <cell r="W10" t="str">
            <v>Relación directa</v>
          </cell>
          <cell r="X10" t="str">
            <v>Adecuado</v>
          </cell>
          <cell r="Y10" t="str">
            <v>Oportuna</v>
          </cell>
          <cell r="Z10" t="str">
            <v>Se recomienda realizar el Informe trimestral consolidado “Servicios de entrega de elementos de consumo prestados a satisfacción”, con el logo oficial para documentos internos, ya que el logo SGC es utilizado sólo para comunicaciones externas de la entidad.</v>
          </cell>
          <cell r="AA10" t="str">
            <v>Bibiana Rodríguez</v>
          </cell>
          <cell r="AB10" t="str">
            <v>Cumple</v>
          </cell>
          <cell r="AC10" t="str">
            <v>Anticipado</v>
          </cell>
          <cell r="AD10" t="str">
            <v>Adecuado</v>
          </cell>
          <cell r="AE10" t="str">
            <v>Coherente</v>
          </cell>
          <cell r="AF10" t="str">
            <v>Concuerda</v>
          </cell>
          <cell r="AG10" t="str">
            <v>No aplica</v>
          </cell>
          <cell r="AH10" t="str">
            <v>Relación directa</v>
          </cell>
          <cell r="AI10" t="str">
            <v>Adecuado</v>
          </cell>
          <cell r="AJ10" t="str">
            <v>Oportuna</v>
          </cell>
          <cell r="AL10" t="str">
            <v>Bibiana Rodríguez</v>
          </cell>
          <cell r="AM10" t="str">
            <v>No aplica</v>
          </cell>
          <cell r="AN10" t="str">
            <v>Sobrecumplido</v>
          </cell>
          <cell r="AO10" t="str">
            <v>Adecuado</v>
          </cell>
          <cell r="AP10" t="str">
            <v>Coherente</v>
          </cell>
          <cell r="AQ10" t="str">
            <v>Concuerda</v>
          </cell>
          <cell r="AR10" t="str">
            <v>No aplica</v>
          </cell>
          <cell r="AS10" t="str">
            <v>Relación directa</v>
          </cell>
          <cell r="AT10" t="str">
            <v>Adecuado</v>
          </cell>
          <cell r="AU10" t="str">
            <v>Oportuna</v>
          </cell>
          <cell r="AV10" t="str">
            <v>Este indicador presenta un cumplimiento anticipado debido a que la descripción del indicador es medir la satisfacción del usuario frente a la entrega oportuna de los elementos de consumo, la cual ha superado la meta programada del 95% alcanzando un promedio de evaluación de las encuestas de satisfacción de los elementos de consumo entregados del 100% para la vigencia, corte al 17 de diciembre de 2019.</v>
          </cell>
          <cell r="AW10" t="str">
            <v>Bibiana Rodríguez</v>
          </cell>
        </row>
        <row r="11">
          <cell r="A11">
            <v>130</v>
          </cell>
          <cell r="B11" t="str">
            <v>Servicios Administrativos y Generales prestados a satisfacción</v>
          </cell>
          <cell r="C11" t="str">
            <v>Porcentaje</v>
          </cell>
          <cell r="D11" t="str">
            <v>Constante</v>
          </cell>
          <cell r="E11" t="str">
            <v>Cumple</v>
          </cell>
          <cell r="F11" t="str">
            <v>Satisfactorio</v>
          </cell>
          <cell r="G11" t="str">
            <v>Anticipado</v>
          </cell>
          <cell r="H11" t="str">
            <v>Adecuado</v>
          </cell>
          <cell r="I11" t="str">
            <v>Coherente</v>
          </cell>
          <cell r="J11" t="str">
            <v>Concuerda</v>
          </cell>
          <cell r="K11" t="str">
            <v>No aplica</v>
          </cell>
          <cell r="L11" t="str">
            <v>Relación directa</v>
          </cell>
          <cell r="M11" t="str">
            <v>Adecuado</v>
          </cell>
          <cell r="N11" t="str">
            <v>Oportuna</v>
          </cell>
          <cell r="O11" t="str">
            <v>Si bien es cierto se cuenta con las evidencias de las estadísticas de medición. Se solicita subir en el One Drive el Informe narrativo que describan los resultados de las Estadísticas del Sistema de Servicios Administrativos, de acuerdo a la fuentes de verificación del Indicador establecidas.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P11" t="str">
            <v>Bibiana Rodriguez</v>
          </cell>
          <cell r="Q11" t="str">
            <v>Cumple</v>
          </cell>
          <cell r="R11" t="str">
            <v>Anticipado</v>
          </cell>
          <cell r="S11" t="str">
            <v>Adecuado</v>
          </cell>
          <cell r="T11" t="str">
            <v>Coherente</v>
          </cell>
          <cell r="U11" t="str">
            <v>Concuerda</v>
          </cell>
          <cell r="V11" t="str">
            <v>No aplica</v>
          </cell>
          <cell r="W11" t="str">
            <v>Relación directa</v>
          </cell>
          <cell r="X11" t="str">
            <v>Adecuado</v>
          </cell>
          <cell r="Y11" t="str">
            <v>Oportuna</v>
          </cell>
          <cell r="Z11" t="str">
            <v>Se recomienda realizar el Informe trimestral consolidado “Servicios de entrega de elementos de consumo prestados a satisfacción”, con el logo oficial para documentos internos, ya que el logo SGC es utilizado sólo para comunicaciones externas de la entidad.</v>
          </cell>
          <cell r="AA11" t="str">
            <v>Bibiana Rodríguez</v>
          </cell>
          <cell r="AB11" t="str">
            <v>Cumple</v>
          </cell>
          <cell r="AC11" t="str">
            <v>Anticipado</v>
          </cell>
          <cell r="AD11" t="str">
            <v>Adecuado</v>
          </cell>
          <cell r="AE11" t="str">
            <v>Coherente</v>
          </cell>
          <cell r="AF11" t="str">
            <v>Concuerda</v>
          </cell>
          <cell r="AG11" t="str">
            <v>Concuerda</v>
          </cell>
          <cell r="AH11" t="str">
            <v>Relación directa</v>
          </cell>
          <cell r="AI11" t="str">
            <v>Adecuado</v>
          </cell>
          <cell r="AJ11" t="str">
            <v>Oportuna</v>
          </cell>
          <cell r="AL11" t="str">
            <v>Bibiana Rodríguez</v>
          </cell>
          <cell r="AM11" t="str">
            <v>No aplica</v>
          </cell>
          <cell r="AN11" t="str">
            <v>Sobrecumplido</v>
          </cell>
          <cell r="AO11" t="str">
            <v>Adecuado</v>
          </cell>
          <cell r="AP11" t="str">
            <v>Coherente</v>
          </cell>
          <cell r="AQ11" t="str">
            <v>Concuerda</v>
          </cell>
          <cell r="AR11" t="str">
            <v>No aplica</v>
          </cell>
          <cell r="AS11" t="str">
            <v>Relación directa</v>
          </cell>
          <cell r="AT11" t="str">
            <v>Adecuado</v>
          </cell>
          <cell r="AU11" t="str">
            <v>Oportuna</v>
          </cell>
          <cell r="AV11" t="str">
            <v>Este indicador presenta un cumplimiento anticipado debido a que la descripción del indicador es medir la satisfacción del usuario frente a la prestación de los servicios administrativos y generales, la cual ha superado la meta programada del 95% alcanzando un nivel de satisfacción del usuario del 98.8% para la vigencia, corte al 17 de diciembre de 2019.</v>
          </cell>
          <cell r="AW11" t="str">
            <v>Bibiana Rodríguez</v>
          </cell>
        </row>
      </sheetData>
      <sheetData sheetId="31">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22</v>
          </cell>
          <cell r="B5" t="str">
            <v>Grado de Satisfacción de las entidades distritales frente a los servicios prestados por la Dirección Distrital de Archivo</v>
          </cell>
          <cell r="C5" t="str">
            <v>Porcentaje</v>
          </cell>
          <cell r="D5" t="str">
            <v>Constante</v>
          </cell>
          <cell r="E5" t="str">
            <v>Cumple</v>
          </cell>
          <cell r="F5" t="str">
            <v>Satisfactorio</v>
          </cell>
          <cell r="G5" t="str">
            <v>Satisfactorio</v>
          </cell>
          <cell r="H5" t="str">
            <v>Adecuado</v>
          </cell>
          <cell r="I5" t="str">
            <v>Coherente</v>
          </cell>
          <cell r="J5" t="str">
            <v>Concuerda</v>
          </cell>
          <cell r="K5" t="str">
            <v>Concuerda</v>
          </cell>
          <cell r="L5" t="str">
            <v>Relación directa</v>
          </cell>
          <cell r="M5" t="str">
            <v>Adecuado</v>
          </cell>
          <cell r="N5" t="str">
            <v>Oportuna</v>
          </cell>
          <cell r="O5" t="str">
            <v>El indicador fue reportado de forma adecuada, coherente y consistente.</v>
          </cell>
          <cell r="P5" t="str">
            <v>Diego Daza</v>
          </cell>
          <cell r="Q5" t="str">
            <v>Cumple</v>
          </cell>
          <cell r="R5" t="str">
            <v>Satisfactorio</v>
          </cell>
          <cell r="S5" t="str">
            <v>Adecuado</v>
          </cell>
          <cell r="T5" t="str">
            <v>Coherente</v>
          </cell>
          <cell r="U5" t="str">
            <v>Concuerda</v>
          </cell>
          <cell r="V5" t="str">
            <v>Concuerda</v>
          </cell>
          <cell r="W5" t="str">
            <v>Relación directa</v>
          </cell>
          <cell r="X5" t="str">
            <v>Adecuado</v>
          </cell>
          <cell r="Y5" t="str">
            <v>Oportuna</v>
          </cell>
          <cell r="Z5" t="str">
            <v>Se observa una ejecución apropiada del indicador conforme la programación. Se solicita registrar los beneficios obtenidos por la generación del producto y la ejecución de las actividades para el mes de junio dado que se dejó en blanco. Además, recomiendo ampliar la descripción de las dificultades en la generación del producto (grado de satisfacción) mencionando cuales fueron las variables que han llevado a la obtención de dicho promedio de evaluación.</v>
          </cell>
          <cell r="AA5" t="str">
            <v>Yuri Galindo</v>
          </cell>
          <cell r="AB5" t="str">
            <v>Cumple</v>
          </cell>
          <cell r="AC5" t="str">
            <v>Anticipado</v>
          </cell>
          <cell r="AD5" t="str">
            <v>Adecuado</v>
          </cell>
          <cell r="AE5" t="str">
            <v>Coherente</v>
          </cell>
          <cell r="AF5" t="str">
            <v>Concuerda</v>
          </cell>
          <cell r="AG5" t="str">
            <v>Concuerda</v>
          </cell>
          <cell r="AH5" t="str">
            <v>Relación directa</v>
          </cell>
          <cell r="AI5" t="str">
            <v>Adecuado</v>
          </cell>
          <cell r="AJ5" t="str">
            <v>Oportuna</v>
          </cell>
          <cell r="AK5" t="str">
            <v>Se observa una ejecución apropiada del indicador conforme la programación.</v>
          </cell>
          <cell r="AL5" t="str">
            <v>Yuri Romina Galindo</v>
          </cell>
          <cell r="AM5" t="str">
            <v>Cumple</v>
          </cell>
          <cell r="AN5" t="str">
            <v>Sobrecumplido</v>
          </cell>
          <cell r="AO5" t="str">
            <v>Adecuado</v>
          </cell>
          <cell r="AP5" t="str">
            <v>Coherente</v>
          </cell>
          <cell r="AQ5" t="str">
            <v>Concuerda</v>
          </cell>
          <cell r="AR5" t="str">
            <v>No aplica</v>
          </cell>
          <cell r="AS5" t="str">
            <v>Relación directa</v>
          </cell>
          <cell r="AT5" t="str">
            <v>Adecuado</v>
          </cell>
          <cell r="AU5" t="str">
            <v>Oportuna</v>
          </cell>
          <cell r="AV5" t="str">
            <v>C1: Cumple por vincular en sus reportes las observaciones realizadas por la OAP.
C2: Cumple con la meta programada con un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5" t="str">
            <v>Yuri Romina Galindo</v>
          </cell>
        </row>
        <row r="6">
          <cell r="A6" t="str">
            <v>22A</v>
          </cell>
          <cell r="B6" t="str">
            <v>Formular e implementar 3 estrategias que conduzcan a la modernización y eficiente gestión documental en la administración distrital</v>
          </cell>
          <cell r="C6" t="str">
            <v>Número</v>
          </cell>
          <cell r="D6" t="str">
            <v>Constante</v>
          </cell>
          <cell r="E6" t="str">
            <v>Cumple</v>
          </cell>
          <cell r="F6" t="str">
            <v>Cumplido</v>
          </cell>
          <cell r="G6" t="str">
            <v>Cumplido</v>
          </cell>
          <cell r="H6" t="str">
            <v>Adecuado</v>
          </cell>
          <cell r="I6" t="str">
            <v>Coherente</v>
          </cell>
          <cell r="J6" t="str">
            <v>Concuerda</v>
          </cell>
          <cell r="K6" t="str">
            <v>Concuerda</v>
          </cell>
          <cell r="L6" t="str">
            <v>Relación directa</v>
          </cell>
          <cell r="M6" t="str">
            <v>Adecuado</v>
          </cell>
          <cell r="N6" t="str">
            <v>Oportuna</v>
          </cell>
          <cell r="O6" t="str">
            <v>El indicador fue reportado de forma adecuada, coherente y consistente.</v>
          </cell>
          <cell r="P6" t="str">
            <v>Diego Daza</v>
          </cell>
          <cell r="Q6" t="str">
            <v>Cumple</v>
          </cell>
          <cell r="R6" t="str">
            <v>Cumplido</v>
          </cell>
          <cell r="S6" t="str">
            <v>Adecuado</v>
          </cell>
          <cell r="T6" t="str">
            <v>Coherente</v>
          </cell>
          <cell r="U6" t="str">
            <v>Concuerda</v>
          </cell>
          <cell r="V6" t="str">
            <v>Concuerda</v>
          </cell>
          <cell r="W6" t="str">
            <v>Relación directa</v>
          </cell>
          <cell r="X6" t="str">
            <v>Adecuado</v>
          </cell>
          <cell r="Y6" t="str">
            <v>Oportuna</v>
          </cell>
          <cell r="Z6" t="str">
            <v>Se observa una ejecución apropiada del indicador conforme la programación. Se solicita registrar los beneficios obtenidos por la generación del producto y la ejecución de las actividades evidenciando los impactos alcanzados con la formulación e implementación de las estrategias que conducen a la modernización y eficiente gestión documental en la administración distrital.</v>
          </cell>
          <cell r="AA6" t="str">
            <v>Yuri Galindo</v>
          </cell>
          <cell r="AB6" t="str">
            <v>Cumple</v>
          </cell>
          <cell r="AC6" t="str">
            <v>Cumplido</v>
          </cell>
          <cell r="AD6" t="str">
            <v>Adecuado</v>
          </cell>
          <cell r="AE6" t="str">
            <v>Coherente</v>
          </cell>
          <cell r="AF6" t="str">
            <v>Concuerda</v>
          </cell>
          <cell r="AG6" t="str">
            <v>Concuerda</v>
          </cell>
          <cell r="AH6" t="str">
            <v>Relación directa</v>
          </cell>
          <cell r="AI6" t="str">
            <v>Adecuado</v>
          </cell>
          <cell r="AJ6" t="str">
            <v>Oportuna</v>
          </cell>
          <cell r="AK6" t="str">
            <v>Se observa una ejecución apropiada del indicador conforme la programación.</v>
          </cell>
          <cell r="AL6" t="str">
            <v>Yuri Romina Galindo</v>
          </cell>
          <cell r="AM6" t="str">
            <v>Cumple</v>
          </cell>
          <cell r="AN6" t="str">
            <v>Cumplido</v>
          </cell>
          <cell r="AO6" t="str">
            <v>Adecuado</v>
          </cell>
          <cell r="AP6" t="str">
            <v>Coherente</v>
          </cell>
          <cell r="AQ6" t="str">
            <v>Concuerda</v>
          </cell>
          <cell r="AR6" t="str">
            <v>No aplica</v>
          </cell>
          <cell r="AS6" t="str">
            <v>Relación directa</v>
          </cell>
          <cell r="AT6" t="str">
            <v>Adecuado</v>
          </cell>
          <cell r="AU6" t="str">
            <v>Oportuna</v>
          </cell>
          <cell r="AV6"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6" t="str">
            <v>Yuri Romina Galindo</v>
          </cell>
        </row>
      </sheetData>
      <sheetData sheetId="32">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121</v>
          </cell>
          <cell r="B5" t="str">
            <v>Jornadas de capacitación en programación y ejecución de recursos realizadas</v>
          </cell>
          <cell r="C5" t="str">
            <v>Número</v>
          </cell>
          <cell r="D5" t="str">
            <v>Suma</v>
          </cell>
          <cell r="E5" t="str">
            <v>Cumple</v>
          </cell>
          <cell r="F5" t="str">
            <v>No programó</v>
          </cell>
          <cell r="G5" t="str">
            <v>Cumplido</v>
          </cell>
          <cell r="H5" t="str">
            <v>No aplica</v>
          </cell>
          <cell r="I5" t="str">
            <v>No aplica</v>
          </cell>
          <cell r="J5" t="str">
            <v>No aplica</v>
          </cell>
          <cell r="K5" t="str">
            <v>No aplica</v>
          </cell>
          <cell r="L5" t="str">
            <v>No aplica</v>
          </cell>
          <cell r="M5" t="str">
            <v>No aplica</v>
          </cell>
          <cell r="N5" t="str">
            <v>No aplica</v>
          </cell>
          <cell r="O5" t="str">
            <v>No aplica</v>
          </cell>
          <cell r="P5" t="str">
            <v>Bibiana Rodríguez</v>
          </cell>
          <cell r="Q5" t="str">
            <v>No aplica</v>
          </cell>
          <cell r="R5" t="str">
            <v>Cumplido</v>
          </cell>
          <cell r="S5" t="str">
            <v>Adecuado</v>
          </cell>
          <cell r="T5" t="str">
            <v>Coherente</v>
          </cell>
          <cell r="U5" t="str">
            <v>Concuerda</v>
          </cell>
          <cell r="V5" t="str">
            <v>No aplica</v>
          </cell>
          <cell r="W5" t="str">
            <v>Relación directa</v>
          </cell>
          <cell r="X5" t="str">
            <v>Adecuado</v>
          </cell>
          <cell r="Y5" t="str">
            <v>Oportuna</v>
          </cell>
          <cell r="Z5" t="str">
            <v>Se evidencia cumplimiento del indicador de acuerdo a lo programado para el trimestre.</v>
          </cell>
          <cell r="AA5" t="str">
            <v>Bibiana Rodríguez</v>
          </cell>
          <cell r="AB5" t="str">
            <v>No aplica</v>
          </cell>
          <cell r="AC5" t="str">
            <v>Cumplido</v>
          </cell>
          <cell r="AD5" t="str">
            <v>Adecuado</v>
          </cell>
          <cell r="AE5" t="str">
            <v>Coherente</v>
          </cell>
          <cell r="AF5" t="str">
            <v>Concuerda</v>
          </cell>
          <cell r="AG5" t="str">
            <v>No aplica</v>
          </cell>
          <cell r="AH5" t="str">
            <v>Relación directa</v>
          </cell>
          <cell r="AI5" t="str">
            <v>Adecuado</v>
          </cell>
          <cell r="AJ5" t="str">
            <v>Oportuna</v>
          </cell>
          <cell r="AK5" t="str">
            <v xml:space="preserve">Se evidencia cumplimiento del indicador de acuerdo con lo programado para el trimestre._x000D_
 _x000D_
</v>
          </cell>
          <cell r="AL5" t="str">
            <v>Bibiana Rodríguez</v>
          </cell>
          <cell r="AM5" t="str">
            <v>No aplica</v>
          </cell>
          <cell r="AN5" t="str">
            <v>Cumplido</v>
          </cell>
          <cell r="AO5" t="str">
            <v>Adecuado</v>
          </cell>
          <cell r="AP5" t="str">
            <v>Coherente</v>
          </cell>
          <cell r="AQ5" t="str">
            <v>Concuerda</v>
          </cell>
          <cell r="AR5" t="str">
            <v>No aplica</v>
          </cell>
          <cell r="AS5" t="str">
            <v>Relación directa</v>
          </cell>
          <cell r="AT5" t="str">
            <v>Adecuado</v>
          </cell>
          <cell r="AU5" t="str">
            <v>Oportuna</v>
          </cell>
          <cell r="AV5" t="str">
            <v>La meta de ejecución planeada para esta vigencia fue cumplida. Se evidencia (3) Jornadas de capacitación en programación y ejecución de recursos realizadas.</v>
          </cell>
          <cell r="AW5" t="str">
            <v>Bibiana Rodríguez</v>
          </cell>
        </row>
        <row r="6">
          <cell r="A6">
            <v>122</v>
          </cell>
          <cell r="B6" t="str">
            <v>Lineamientos técnicos para la programación, priorización, ejecución y seguimiento de recursos financieros generados</v>
          </cell>
          <cell r="C6" t="str">
            <v>Número</v>
          </cell>
          <cell r="D6" t="str">
            <v>Suma</v>
          </cell>
          <cell r="E6" t="str">
            <v>Cumple</v>
          </cell>
          <cell r="F6" t="str">
            <v>Cumplido</v>
          </cell>
          <cell r="G6" t="str">
            <v>Cumplido</v>
          </cell>
          <cell r="H6" t="str">
            <v>Adecuado</v>
          </cell>
          <cell r="I6" t="str">
            <v>Coherente</v>
          </cell>
          <cell r="J6" t="str">
            <v>Concuerda</v>
          </cell>
          <cell r="K6" t="str">
            <v>Concuerda</v>
          </cell>
          <cell r="L6" t="str">
            <v>Relación directa</v>
          </cell>
          <cell r="M6" t="str">
            <v>No aplica</v>
          </cell>
          <cell r="N6" t="str">
            <v>Oportuna</v>
          </cell>
          <cell r="P6" t="str">
            <v>Bibiana Rodríguez</v>
          </cell>
          <cell r="Q6" t="str">
            <v>No aplica</v>
          </cell>
          <cell r="R6" t="str">
            <v>Cumplido</v>
          </cell>
          <cell r="S6" t="str">
            <v>Adecuado</v>
          </cell>
          <cell r="T6" t="str">
            <v>Coherente</v>
          </cell>
          <cell r="U6" t="str">
            <v>Concuerda</v>
          </cell>
          <cell r="V6" t="str">
            <v>No aplica</v>
          </cell>
          <cell r="W6" t="str">
            <v>Relación directa</v>
          </cell>
          <cell r="X6" t="str">
            <v>Adecuado</v>
          </cell>
          <cell r="Y6" t="str">
            <v>Oportuna</v>
          </cell>
          <cell r="Z6" t="str">
            <v>Se evidencia cumplimiento del indicador de acuerdo a lo programado para el trimestre.</v>
          </cell>
          <cell r="AA6" t="str">
            <v>Bibiana Rodríguez</v>
          </cell>
          <cell r="AB6" t="str">
            <v>No aplica</v>
          </cell>
          <cell r="AC6" t="str">
            <v>Cumplido</v>
          </cell>
          <cell r="AD6" t="str">
            <v>Adecuado</v>
          </cell>
          <cell r="AE6" t="str">
            <v>Coherente</v>
          </cell>
          <cell r="AF6" t="str">
            <v>Concuerda</v>
          </cell>
          <cell r="AG6" t="str">
            <v>No aplica</v>
          </cell>
          <cell r="AH6" t="str">
            <v>Relación directa</v>
          </cell>
          <cell r="AI6" t="str">
            <v>Adecuado</v>
          </cell>
          <cell r="AJ6" t="str">
            <v>Oportuna</v>
          </cell>
          <cell r="AK6" t="str">
            <v>Se evidencia cumplimiento del indicador de acuerdo con lo programado para el trimestre.</v>
          </cell>
          <cell r="AL6" t="str">
            <v>Bibiana Rodríguez</v>
          </cell>
          <cell r="AM6" t="str">
            <v>No aplica</v>
          </cell>
          <cell r="AN6" t="str">
            <v>Cumplido</v>
          </cell>
          <cell r="AO6" t="str">
            <v>Adecuado</v>
          </cell>
          <cell r="AP6" t="str">
            <v>Coherente</v>
          </cell>
          <cell r="AQ6" t="str">
            <v>Concuerda</v>
          </cell>
          <cell r="AR6" t="str">
            <v>No aplica</v>
          </cell>
          <cell r="AS6" t="str">
            <v>Relación directa</v>
          </cell>
          <cell r="AT6" t="str">
            <v>Adecuado</v>
          </cell>
          <cell r="AU6" t="str">
            <v>Oportuna</v>
          </cell>
          <cell r="AV6" t="str">
            <v>La meta de ejecución trazada para esta vigencia, fue cumplida.</v>
          </cell>
          <cell r="AW6" t="str">
            <v>Bibiana Rodríguez</v>
          </cell>
        </row>
        <row r="7">
          <cell r="A7">
            <v>124</v>
          </cell>
          <cell r="B7" t="str">
            <v>Gestión eficiente de pagos</v>
          </cell>
          <cell r="C7" t="str">
            <v>Número</v>
          </cell>
          <cell r="D7" t="str">
            <v>Decreciente</v>
          </cell>
          <cell r="E7" t="str">
            <v>Cumple</v>
          </cell>
          <cell r="F7" t="str">
            <v>Aceptable</v>
          </cell>
          <cell r="G7" t="str">
            <v>Cumplido</v>
          </cell>
          <cell r="H7" t="str">
            <v>No aplica</v>
          </cell>
          <cell r="I7" t="str">
            <v>No aplica</v>
          </cell>
          <cell r="J7" t="str">
            <v>No aplica</v>
          </cell>
          <cell r="K7" t="str">
            <v>No aplica</v>
          </cell>
          <cell r="L7" t="str">
            <v>No aplica</v>
          </cell>
          <cell r="M7" t="str">
            <v>No aplica</v>
          </cell>
          <cell r="N7" t="str">
            <v>No aplica</v>
          </cell>
          <cell r="O7" t="str">
            <v>No aplica</v>
          </cell>
          <cell r="P7" t="str">
            <v>Bibiana Rodríguez</v>
          </cell>
          <cell r="Q7" t="str">
            <v>No aplica</v>
          </cell>
          <cell r="R7" t="str">
            <v>Cumplido</v>
          </cell>
          <cell r="S7" t="str">
            <v>Adecuado</v>
          </cell>
          <cell r="T7" t="str">
            <v>Coherente</v>
          </cell>
          <cell r="U7" t="str">
            <v>Concuerda</v>
          </cell>
          <cell r="V7" t="str">
            <v>No aplica</v>
          </cell>
          <cell r="W7" t="str">
            <v>Relación directa</v>
          </cell>
          <cell r="X7" t="str">
            <v>Adecuado</v>
          </cell>
          <cell r="Y7" t="str">
            <v>Oportuna</v>
          </cell>
          <cell r="Z7" t="str">
            <v>Se evidencia cumplimiento del indicador de acuerdo a lo programado para el trimestre.</v>
          </cell>
          <cell r="AA7" t="str">
            <v>Bibiana Rodríguez</v>
          </cell>
          <cell r="AB7" t="str">
            <v>No aplica</v>
          </cell>
          <cell r="AC7" t="str">
            <v>Cumplido</v>
          </cell>
          <cell r="AD7" t="str">
            <v>Adecuado</v>
          </cell>
          <cell r="AE7" t="str">
            <v>Coherente</v>
          </cell>
          <cell r="AF7" t="str">
            <v>Concuerda</v>
          </cell>
          <cell r="AG7" t="str">
            <v>No aplica</v>
          </cell>
          <cell r="AH7" t="str">
            <v>Relación directa</v>
          </cell>
          <cell r="AI7" t="str">
            <v>Adecuado</v>
          </cell>
          <cell r="AJ7" t="str">
            <v>Oportuna</v>
          </cell>
          <cell r="AK7" t="str">
            <v>Se evidencia cumplimiento del indicador de acuerdo con lo programado para el trimestre.</v>
          </cell>
          <cell r="AL7" t="str">
            <v>Bibiana Rodríguez</v>
          </cell>
          <cell r="AM7" t="str">
            <v>No aplica</v>
          </cell>
          <cell r="AN7" t="str">
            <v>Cumplido</v>
          </cell>
          <cell r="AO7" t="str">
            <v>Adecuado</v>
          </cell>
          <cell r="AP7" t="str">
            <v>Coherente</v>
          </cell>
          <cell r="AQ7" t="str">
            <v>Concuerda</v>
          </cell>
          <cell r="AR7" t="str">
            <v>No aplica</v>
          </cell>
          <cell r="AS7" t="str">
            <v>Relación directa</v>
          </cell>
          <cell r="AT7" t="str">
            <v>Adecuado</v>
          </cell>
          <cell r="AU7" t="str">
            <v>Oportuna</v>
          </cell>
          <cell r="AV7" t="str">
            <v>La meta de ejecución trazada para esta vigencia, fue cumplida.</v>
          </cell>
          <cell r="AW7" t="str">
            <v>Bibiana Rodríguez</v>
          </cell>
        </row>
        <row r="8">
          <cell r="A8">
            <v>125</v>
          </cell>
          <cell r="B8" t="str">
            <v>Documentos de Seguimiento a la ejecución presupuestal vigencia, reserva y pasivos exigibles y al componente PAC elaborados</v>
          </cell>
          <cell r="C8" t="str">
            <v>Número</v>
          </cell>
          <cell r="D8" t="str">
            <v>Suma</v>
          </cell>
          <cell r="E8" t="str">
            <v>Cumple</v>
          </cell>
          <cell r="F8" t="str">
            <v>Cumplido</v>
          </cell>
          <cell r="G8" t="str">
            <v>Cumplido</v>
          </cell>
          <cell r="H8" t="str">
            <v>Adecuado</v>
          </cell>
          <cell r="I8" t="str">
            <v>Coherente</v>
          </cell>
          <cell r="J8" t="str">
            <v>Concuerda</v>
          </cell>
          <cell r="K8" t="str">
            <v>Concuerda</v>
          </cell>
          <cell r="L8" t="str">
            <v>Relación directa</v>
          </cell>
          <cell r="M8" t="str">
            <v>Adecuado</v>
          </cell>
          <cell r="N8" t="str">
            <v>Oportuna</v>
          </cell>
          <cell r="O8" t="str">
            <v>De acuerdo con el principio de planificación, recomendamos guardar concordancia con la meta programada para la vigencia.</v>
          </cell>
          <cell r="P8" t="str">
            <v>Bibiana Rodríguez</v>
          </cell>
          <cell r="Q8" t="str">
            <v>Cumple</v>
          </cell>
          <cell r="R8" t="str">
            <v>Cumplido</v>
          </cell>
          <cell r="S8" t="str">
            <v>Adecuado</v>
          </cell>
          <cell r="T8" t="str">
            <v>Coherente</v>
          </cell>
          <cell r="U8" t="str">
            <v>Concuerda</v>
          </cell>
          <cell r="V8" t="str">
            <v>No aplica</v>
          </cell>
          <cell r="W8" t="str">
            <v>Relación directa</v>
          </cell>
          <cell r="X8" t="str">
            <v>Adecuado</v>
          </cell>
          <cell r="Y8" t="str">
            <v>Oportuna</v>
          </cell>
          <cell r="Z8" t="str">
            <v>Se evidencia cumplimiento del indicador de acuerdo a lo programado para el trimestre.</v>
          </cell>
          <cell r="AA8" t="str">
            <v>Bibiana Rodríguez</v>
          </cell>
          <cell r="AB8" t="str">
            <v>No aplica</v>
          </cell>
          <cell r="AC8" t="str">
            <v>Cumplido</v>
          </cell>
          <cell r="AD8" t="str">
            <v>Adecuado</v>
          </cell>
          <cell r="AE8" t="str">
            <v>Coherente</v>
          </cell>
          <cell r="AF8" t="str">
            <v>Concuerda</v>
          </cell>
          <cell r="AG8" t="str">
            <v>No aplica</v>
          </cell>
          <cell r="AH8" t="str">
            <v>Relación directa</v>
          </cell>
          <cell r="AI8" t="str">
            <v>Adecuado</v>
          </cell>
          <cell r="AJ8" t="str">
            <v>Oportuna</v>
          </cell>
          <cell r="AK8" t="str">
            <v>Se evidencia cumplimiento del indicador de acuerdo con lo programado para el trimestre.</v>
          </cell>
          <cell r="AL8" t="str">
            <v>Bibiana Rodríguez</v>
          </cell>
          <cell r="AM8" t="str">
            <v>No aplica</v>
          </cell>
          <cell r="AN8" t="str">
            <v>Cumplido</v>
          </cell>
          <cell r="AO8" t="str">
            <v>Adecuado</v>
          </cell>
          <cell r="AP8" t="str">
            <v>Coherente</v>
          </cell>
          <cell r="AQ8" t="str">
            <v>Concuerda</v>
          </cell>
          <cell r="AR8" t="str">
            <v>No aplica</v>
          </cell>
          <cell r="AS8" t="str">
            <v>Relación directa</v>
          </cell>
          <cell r="AT8" t="str">
            <v>Adecuado</v>
          </cell>
          <cell r="AU8" t="str">
            <v>Oportuna</v>
          </cell>
          <cell r="AV8" t="str">
            <v>La meta de ejecución trazada para esta vigencia, fue cumplida.</v>
          </cell>
          <cell r="AW8" t="str">
            <v>Bibiana Rodríguez</v>
          </cell>
        </row>
        <row r="9">
          <cell r="A9" t="str">
            <v>125A</v>
          </cell>
          <cell r="B9" t="str">
            <v xml:space="preserve">Estados financieros de la entidad, presentados oportunamente, ante la Dirección Distrital de Contabilidad </v>
          </cell>
          <cell r="C9" t="str">
            <v>Número</v>
          </cell>
          <cell r="D9" t="str">
            <v>Suma</v>
          </cell>
          <cell r="E9" t="str">
            <v>Cumple</v>
          </cell>
          <cell r="F9" t="str">
            <v>No programó</v>
          </cell>
          <cell r="G9" t="str">
            <v>Anticipado</v>
          </cell>
          <cell r="H9" t="str">
            <v>No aplica</v>
          </cell>
          <cell r="I9" t="str">
            <v>No aplica</v>
          </cell>
          <cell r="J9" t="str">
            <v>No aplica</v>
          </cell>
          <cell r="K9" t="str">
            <v>No aplica</v>
          </cell>
          <cell r="L9" t="str">
            <v>No aplica</v>
          </cell>
          <cell r="M9" t="str">
            <v>No aplica</v>
          </cell>
          <cell r="N9" t="str">
            <v>No aplica</v>
          </cell>
          <cell r="O9" t="str">
            <v>No aplica</v>
          </cell>
          <cell r="P9" t="str">
            <v>Bibiana Rodríguez</v>
          </cell>
          <cell r="Q9" t="str">
            <v>No aplica</v>
          </cell>
          <cell r="R9" t="str">
            <v>Anticipado</v>
          </cell>
          <cell r="S9" t="str">
            <v>Adecuado</v>
          </cell>
          <cell r="T9" t="str">
            <v>Coherente</v>
          </cell>
          <cell r="U9" t="str">
            <v>Concuerda</v>
          </cell>
          <cell r="V9" t="str">
            <v>No aplica</v>
          </cell>
          <cell r="W9" t="str">
            <v>Relación directa</v>
          </cell>
          <cell r="X9" t="str">
            <v>Adecuado</v>
          </cell>
          <cell r="Y9" t="str">
            <v>Oportuna</v>
          </cell>
          <cell r="Z9" t="str">
            <v>Se evidencia cumplimiento del indicador de acuerdo a lo programado para el trimestre.</v>
          </cell>
          <cell r="AA9" t="str">
            <v>Bibiana Rodríguez</v>
          </cell>
          <cell r="AB9" t="str">
            <v>No aplica</v>
          </cell>
          <cell r="AC9" t="str">
            <v>Anticipado</v>
          </cell>
          <cell r="AD9" t="str">
            <v>Adecuado</v>
          </cell>
          <cell r="AE9" t="str">
            <v>Coherente</v>
          </cell>
          <cell r="AF9" t="str">
            <v>Concuerda</v>
          </cell>
          <cell r="AG9" t="str">
            <v>No aplica</v>
          </cell>
          <cell r="AH9" t="str">
            <v>Relación directa</v>
          </cell>
          <cell r="AI9" t="str">
            <v>Adecuado</v>
          </cell>
          <cell r="AJ9" t="str">
            <v>Oportuna</v>
          </cell>
          <cell r="AK9" t="str">
            <v>Se evidencia cumplimiento del indicador de acuerdo con lo programado para el trimestre.</v>
          </cell>
          <cell r="AL9" t="str">
            <v>Bibiana Rodríguez</v>
          </cell>
          <cell r="AM9" t="str">
            <v>No aplica</v>
          </cell>
          <cell r="AN9" t="str">
            <v>Sobrecumplido</v>
          </cell>
          <cell r="AO9" t="str">
            <v>Adecuado</v>
          </cell>
          <cell r="AP9" t="str">
            <v>Coherente</v>
          </cell>
          <cell r="AQ9" t="str">
            <v>Concuerda</v>
          </cell>
          <cell r="AR9" t="str">
            <v>No aplica</v>
          </cell>
          <cell r="AS9" t="str">
            <v>Relación directa</v>
          </cell>
          <cell r="AT9" t="str">
            <v>Adecuado</v>
          </cell>
          <cell r="AU9" t="str">
            <v>Oportuna</v>
          </cell>
          <cell r="AV9" t="str">
            <v>Meta cumplida anticipada en el mes de octubre de 2019, con cuatro (4) estados financieros de la entidad presentados oportunamente, se programaron tres (3) para la vigencia.</v>
          </cell>
          <cell r="AW9" t="str">
            <v>Bibiana Rodríguez</v>
          </cell>
        </row>
        <row r="10">
          <cell r="A10" t="str">
            <v>125B</v>
          </cell>
          <cell r="B10" t="str">
            <v>Publicaciones correspondientes, identificadas en el esquema de publicación de la Secretaria General, realizadas oportunamente</v>
          </cell>
          <cell r="C10" t="str">
            <v>Porcentaje</v>
          </cell>
          <cell r="D10" t="str">
            <v>Constante</v>
          </cell>
          <cell r="E10" t="str">
            <v>Cumple</v>
          </cell>
          <cell r="F10" t="str">
            <v>Cumplido</v>
          </cell>
          <cell r="G10" t="str">
            <v>Cumplido</v>
          </cell>
          <cell r="H10" t="str">
            <v>Adecuado</v>
          </cell>
          <cell r="I10" t="str">
            <v>Coherente</v>
          </cell>
          <cell r="J10" t="str">
            <v>Concuerda</v>
          </cell>
          <cell r="K10" t="str">
            <v>Concuerda</v>
          </cell>
          <cell r="L10" t="str">
            <v>Relación directa</v>
          </cell>
          <cell r="M10" t="str">
            <v>No aplica</v>
          </cell>
          <cell r="N10" t="str">
            <v>Oportuna</v>
          </cell>
          <cell r="P10" t="str">
            <v>Bibiana Rodríguez</v>
          </cell>
          <cell r="Q10" t="str">
            <v>No aplica</v>
          </cell>
          <cell r="R10" t="str">
            <v>Cumplido</v>
          </cell>
          <cell r="S10" t="str">
            <v>Adecuado</v>
          </cell>
          <cell r="T10" t="str">
            <v>Coherente</v>
          </cell>
          <cell r="U10" t="str">
            <v>Concuerda</v>
          </cell>
          <cell r="V10" t="str">
            <v>No aplica</v>
          </cell>
          <cell r="W10" t="str">
            <v>Relación directa</v>
          </cell>
          <cell r="X10" t="str">
            <v>Adecuado</v>
          </cell>
          <cell r="Y10" t="str">
            <v>Oportuna</v>
          </cell>
          <cell r="Z10" t="str">
            <v>Se evidencia cumplimiento del indicador de acuerdo a lo programado para el trimestre.</v>
          </cell>
          <cell r="AA10" t="str">
            <v>Bibiana Rodríguez</v>
          </cell>
          <cell r="AB10" t="str">
            <v>No aplica</v>
          </cell>
          <cell r="AC10" t="str">
            <v>Cumplido</v>
          </cell>
          <cell r="AD10" t="str">
            <v>Adecuado</v>
          </cell>
          <cell r="AE10" t="str">
            <v>Coherente</v>
          </cell>
          <cell r="AF10" t="str">
            <v>Concuerda</v>
          </cell>
          <cell r="AG10" t="str">
            <v>No aplica</v>
          </cell>
          <cell r="AH10" t="str">
            <v>Relación directa</v>
          </cell>
          <cell r="AI10" t="str">
            <v>Adecuado</v>
          </cell>
          <cell r="AJ10" t="str">
            <v>Oportuna</v>
          </cell>
          <cell r="AK10" t="str">
            <v>Se evidencia cumplimiento del indicador de acuerdo con lo programado para el trimestre.</v>
          </cell>
          <cell r="AL10" t="str">
            <v>Bibiana Rodríguez</v>
          </cell>
          <cell r="AM10" t="str">
            <v>No aplica</v>
          </cell>
          <cell r="AN10" t="str">
            <v>Cumplido</v>
          </cell>
          <cell r="AO10" t="str">
            <v>Adecuado</v>
          </cell>
          <cell r="AP10" t="str">
            <v>Coherente</v>
          </cell>
          <cell r="AQ10" t="str">
            <v>Concuerda</v>
          </cell>
          <cell r="AR10" t="str">
            <v>No aplica</v>
          </cell>
          <cell r="AS10" t="str">
            <v>Relación directa</v>
          </cell>
          <cell r="AT10" t="str">
            <v>Adecuado</v>
          </cell>
          <cell r="AU10" t="str">
            <v>Oportuna</v>
          </cell>
          <cell r="AV10" t="str">
            <v>La meta de ejecución trazada para esta vigencia, fue cumplida.</v>
          </cell>
          <cell r="AW10" t="str">
            <v>Bibiana Rodríguez</v>
          </cell>
        </row>
      </sheetData>
      <sheetData sheetId="33">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17</v>
          </cell>
          <cell r="B5" t="str">
            <v>Proyectos para recuperar y apropiar la memoria histórica, social e institucional y el patrimonio documental de la ciudad</v>
          </cell>
          <cell r="C5" t="str">
            <v>Número</v>
          </cell>
          <cell r="D5" t="str">
            <v>Constante</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Oportuna</v>
          </cell>
          <cell r="O5" t="str">
            <v>El indicador fue reportado de forma adecuada, coherente y consistente.</v>
          </cell>
          <cell r="P5" t="str">
            <v>Diego Daza</v>
          </cell>
          <cell r="Q5" t="str">
            <v>Cumple</v>
          </cell>
          <cell r="R5" t="str">
            <v>Cumplido</v>
          </cell>
          <cell r="S5" t="str">
            <v>Adecuado</v>
          </cell>
          <cell r="T5" t="str">
            <v>Coherente</v>
          </cell>
          <cell r="U5" t="str">
            <v>Concuerda</v>
          </cell>
          <cell r="V5" t="str">
            <v>Concuerda</v>
          </cell>
          <cell r="W5" t="str">
            <v>Relación directa</v>
          </cell>
          <cell r="X5" t="str">
            <v>Adecuado</v>
          </cell>
          <cell r="Y5" t="str">
            <v>Oportuna</v>
          </cell>
          <cell r="Z5" t="str">
            <v xml:space="preserve">Se observa una ejecución apropiada del indicador conforme la programación. </v>
          </cell>
          <cell r="AA5" t="str">
            <v>Yuri Galindo</v>
          </cell>
          <cell r="AB5" t="str">
            <v>Cumple</v>
          </cell>
          <cell r="AC5" t="str">
            <v>Cumplido</v>
          </cell>
          <cell r="AD5" t="str">
            <v>Adecuado</v>
          </cell>
          <cell r="AE5" t="str">
            <v>Coherente</v>
          </cell>
          <cell r="AF5" t="str">
            <v>Concuerda</v>
          </cell>
          <cell r="AG5" t="str">
            <v>Concuerda</v>
          </cell>
          <cell r="AH5" t="str">
            <v>Relación directa</v>
          </cell>
          <cell r="AI5" t="str">
            <v>Adecuado</v>
          </cell>
          <cell r="AJ5" t="str">
            <v>Oportuna</v>
          </cell>
          <cell r="AK5" t="str">
            <v>Se observa una ejecución apropiada del indicador conforme la programación.</v>
          </cell>
          <cell r="AL5" t="str">
            <v>Yuri Romina Galindo</v>
          </cell>
          <cell r="AM5" t="str">
            <v>Cumple</v>
          </cell>
          <cell r="AN5" t="str">
            <v>Cumplido</v>
          </cell>
          <cell r="AO5" t="str">
            <v>Adecuado</v>
          </cell>
          <cell r="AP5" t="str">
            <v>Coherente</v>
          </cell>
          <cell r="AQ5" t="str">
            <v>Concuerda</v>
          </cell>
          <cell r="AR5" t="str">
            <v>No aplica</v>
          </cell>
          <cell r="AS5" t="str">
            <v>Relación directa</v>
          </cell>
          <cell r="AT5" t="str">
            <v>Adecuado</v>
          </cell>
          <cell r="AU5" t="str">
            <v>Oportuna</v>
          </cell>
          <cell r="AV5" t="str">
            <v>C1: Cumple por vincular en sus reportes las observaciones realizadas por la OAP.
C2: Cumple con la meta programada.
C4: Cumple con información suficiente entre los avances reportados y los beneficios obtenidos.
C5: Cumple con coherencia el reporte cualitativo frente a la descripción del indicador.
C6: Cumple con la relación lógica entre avance cualitativo y avance cuantitativo.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5" t="str">
            <v>Yuri Romina Galindo</v>
          </cell>
        </row>
        <row r="6">
          <cell r="A6">
            <v>21</v>
          </cell>
          <cell r="B6" t="str">
            <v>Grado de Satisfacción de la ciudadanía frente a los servicios prestados por el Archivo Distrital</v>
          </cell>
          <cell r="C6" t="str">
            <v>Porcentaje</v>
          </cell>
          <cell r="D6" t="str">
            <v>Constante</v>
          </cell>
          <cell r="E6" t="str">
            <v>Cumple</v>
          </cell>
          <cell r="F6" t="str">
            <v>Satisfactorio</v>
          </cell>
          <cell r="G6" t="str">
            <v>Anticipado</v>
          </cell>
          <cell r="H6" t="str">
            <v>Adecuado</v>
          </cell>
          <cell r="I6" t="str">
            <v>Coherente</v>
          </cell>
          <cell r="J6" t="str">
            <v>Concuerda</v>
          </cell>
          <cell r="K6" t="str">
            <v>Concuerda</v>
          </cell>
          <cell r="L6" t="str">
            <v>Relación directa</v>
          </cell>
          <cell r="M6" t="str">
            <v>Adecuado</v>
          </cell>
          <cell r="N6" t="str">
            <v>Oportuna</v>
          </cell>
          <cell r="O6" t="str">
            <v>El indicador fue reportado de forma adecuada, coherente y consistente.</v>
          </cell>
          <cell r="P6" t="str">
            <v>Diego Daza</v>
          </cell>
          <cell r="Q6" t="str">
            <v>Cumple</v>
          </cell>
          <cell r="R6" t="str">
            <v>Anticipado</v>
          </cell>
          <cell r="S6" t="str">
            <v>Adecuado</v>
          </cell>
          <cell r="T6" t="str">
            <v>Coherente</v>
          </cell>
          <cell r="U6" t="str">
            <v>Concuerda</v>
          </cell>
          <cell r="V6" t="str">
            <v>Concuerda</v>
          </cell>
          <cell r="W6" t="str">
            <v>Relación directa</v>
          </cell>
          <cell r="X6" t="str">
            <v>Adecuado</v>
          </cell>
          <cell r="Y6" t="str">
            <v>Oportuna</v>
          </cell>
          <cell r="Z6" t="str">
            <v xml:space="preserve">Se observa una ejecución apropiada del indicador conforme la programación. Se sugiere ampliar la información registrada sobre los beneficios obtenidos a través de los resultados obtenidos de la aplicación de las encuestas de satisfacción que por mes se aplicaron. Así mismo, describir las dificultades en la obtención de la meta trazada para la vigencia. </v>
          </cell>
          <cell r="AA6" t="str">
            <v>Yuri Galindo</v>
          </cell>
          <cell r="AB6" t="str">
            <v>Cumple</v>
          </cell>
          <cell r="AC6" t="str">
            <v>Anticipado</v>
          </cell>
          <cell r="AD6" t="str">
            <v>Adecuado</v>
          </cell>
          <cell r="AE6" t="str">
            <v>Coherente</v>
          </cell>
          <cell r="AF6" t="str">
            <v>Concuerda</v>
          </cell>
          <cell r="AG6" t="str">
            <v>Concuerda</v>
          </cell>
          <cell r="AH6" t="str">
            <v>Relación directa</v>
          </cell>
          <cell r="AI6" t="str">
            <v>Adecuado</v>
          </cell>
          <cell r="AJ6" t="str">
            <v>Oportuna</v>
          </cell>
          <cell r="AK6" t="str">
            <v>Se observa una ejecución apropiada del indicador conforme la programación.</v>
          </cell>
          <cell r="AL6" t="str">
            <v>Yuri Romina Galindo</v>
          </cell>
          <cell r="AM6" t="str">
            <v>Cumple</v>
          </cell>
          <cell r="AN6" t="str">
            <v>Sobrecumplido</v>
          </cell>
          <cell r="AO6" t="str">
            <v>Adecuado</v>
          </cell>
          <cell r="AP6" t="str">
            <v>Coherente</v>
          </cell>
          <cell r="AQ6" t="str">
            <v>Concuerda</v>
          </cell>
          <cell r="AR6" t="str">
            <v>Concuerda</v>
          </cell>
          <cell r="AS6" t="str">
            <v>Relación directa</v>
          </cell>
          <cell r="AT6" t="str">
            <v>Adecuado</v>
          </cell>
          <cell r="AU6" t="str">
            <v>Oportuna</v>
          </cell>
          <cell r="AV6" t="str">
            <v>C1: Cumple por vincular en sus reportes las observaciones realizadas por la OAP.
C2: Cumple con la meta programada con sobrecumplimiento.
C4: Cumple con información suficiente entre los avances reportados y los beneficios obtenidos.
C5: Cumple con coherencia el reporte cualitativo frente a la descripción del indicador.
C6: Cumple con la relación lógica entre avance cualitativo y avance cuantitativo.
C7: Cumple con la articulación entre el avance cuantitativo y la descripción de las dificultades.
C8: Cumple relación directa entre avance cualitativo y las actividades establecidas para el indicador.
C9: Cumple con la consistencia entre fuentes de verificación, el avance cuantitativo y cualitativo.
C10: Se cumple con la oportunidad en los reportes de información.</v>
          </cell>
          <cell r="AW6" t="str">
            <v>Yuri Romina Galindo</v>
          </cell>
        </row>
      </sheetData>
      <sheetData sheetId="34">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t="str">
            <v>31D</v>
          </cell>
          <cell r="B5" t="str">
            <v>Entidades acompañadas para el fortalecimiento del proceso de rendición de cuentas Distrital.</v>
          </cell>
          <cell r="C5" t="str">
            <v>Número</v>
          </cell>
          <cell r="D5" t="str">
            <v>Constante</v>
          </cell>
          <cell r="E5" t="str">
            <v>Cumple</v>
          </cell>
          <cell r="F5" t="str">
            <v>No programó</v>
          </cell>
          <cell r="G5" t="str">
            <v>No programó</v>
          </cell>
          <cell r="H5" t="str">
            <v>Adecuado</v>
          </cell>
          <cell r="I5" t="str">
            <v>Coherente</v>
          </cell>
          <cell r="J5" t="str">
            <v>Concuerda</v>
          </cell>
          <cell r="K5" t="str">
            <v>Concuerda</v>
          </cell>
          <cell r="L5" t="str">
            <v>Relación directa</v>
          </cell>
          <cell r="M5" t="str">
            <v>Adecuado</v>
          </cell>
          <cell r="N5" t="str">
            <v>Oportuna</v>
          </cell>
          <cell r="O5" t="str">
            <v>N/A</v>
          </cell>
          <cell r="P5" t="str">
            <v>Luisa Fernanda Ortiz</v>
          </cell>
          <cell r="Q5" t="str">
            <v>Cumple</v>
          </cell>
          <cell r="R5" t="str">
            <v>No programó</v>
          </cell>
          <cell r="S5" t="str">
            <v>No aplica</v>
          </cell>
          <cell r="T5" t="str">
            <v>No aplica</v>
          </cell>
          <cell r="U5" t="str">
            <v>No aplica</v>
          </cell>
          <cell r="V5" t="str">
            <v>No aplica</v>
          </cell>
          <cell r="W5" t="str">
            <v>No aplica</v>
          </cell>
          <cell r="X5" t="str">
            <v>No aplica</v>
          </cell>
          <cell r="Y5" t="str">
            <v>Oportuna</v>
          </cell>
          <cell r="Z5" t="str">
            <v>Se recomida remitir el reporte de manera oportuna a la Oficina Asesora de Planeación de acuerdo a los plazos establecidos</v>
          </cell>
          <cell r="AA5" t="str">
            <v>Luisa Fernanda Ortiz</v>
          </cell>
          <cell r="AB5" t="str">
            <v>Cumple</v>
          </cell>
          <cell r="AC5" t="str">
            <v>No programó</v>
          </cell>
          <cell r="AD5" t="str">
            <v>No aplica</v>
          </cell>
          <cell r="AE5" t="str">
            <v>No aplica</v>
          </cell>
          <cell r="AF5" t="str">
            <v>No aplica</v>
          </cell>
          <cell r="AG5" t="str">
            <v>No aplica</v>
          </cell>
          <cell r="AH5" t="str">
            <v>No aplica</v>
          </cell>
          <cell r="AI5" t="str">
            <v>No aplica</v>
          </cell>
          <cell r="AJ5" t="str">
            <v>Oportuna</v>
          </cell>
          <cell r="AK5" t="str">
            <v>N/A</v>
          </cell>
          <cell r="AL5" t="str">
            <v>Diego Daza</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El reporte del indicador es adecuado, coherente, suficiente, articulado, consistente y oportuno, durante este periodo.</v>
          </cell>
          <cell r="AW5" t="str">
            <v>Diego Daza</v>
          </cell>
        </row>
        <row r="6">
          <cell r="A6" t="str">
            <v>31E</v>
          </cell>
          <cell r="B6" t="str">
            <v>Entidades acompañadas para promover la inscripción de trámites y Otros Procedimientos Administrativos (OPAs) en el SUIT</v>
          </cell>
          <cell r="C6" t="str">
            <v>Número</v>
          </cell>
          <cell r="D6" t="str">
            <v>Constante</v>
          </cell>
          <cell r="E6" t="str">
            <v>Cumple</v>
          </cell>
          <cell r="F6" t="str">
            <v>No programó</v>
          </cell>
          <cell r="G6" t="str">
            <v>No programó</v>
          </cell>
          <cell r="H6" t="str">
            <v>Adecuado</v>
          </cell>
          <cell r="I6" t="str">
            <v>Coherente</v>
          </cell>
          <cell r="J6" t="str">
            <v>Difiere</v>
          </cell>
          <cell r="K6" t="str">
            <v>Concuerda</v>
          </cell>
          <cell r="L6" t="str">
            <v>Relación directa</v>
          </cell>
          <cell r="M6" t="str">
            <v>Adecuado</v>
          </cell>
          <cell r="N6" t="str">
            <v>Oportuna</v>
          </cell>
          <cell r="O6" t="str">
            <v xml:space="preserve">C6. Se programaron 4 actividades, sin embargo, es importante relacionar e identificar cada actividad realizada pues no se evidencian con facilidad cuáles fueron. </v>
          </cell>
          <cell r="P6" t="str">
            <v>Luisa Fernanda Ortiz</v>
          </cell>
          <cell r="Q6" t="str">
            <v>Cumple</v>
          </cell>
          <cell r="R6" t="str">
            <v>No programó</v>
          </cell>
          <cell r="S6" t="str">
            <v>No aplica</v>
          </cell>
          <cell r="T6" t="str">
            <v>No aplica</v>
          </cell>
          <cell r="U6" t="str">
            <v>No aplica</v>
          </cell>
          <cell r="V6" t="str">
            <v>No aplica</v>
          </cell>
          <cell r="W6" t="str">
            <v>No aplica</v>
          </cell>
          <cell r="X6" t="str">
            <v>No aplica</v>
          </cell>
          <cell r="Y6" t="str">
            <v>Oportuna</v>
          </cell>
          <cell r="Z6" t="str">
            <v>Se recomida remitir el reporte de manera oportuna a la Oficina Asesora de Planeación de acuerdo a los plazos establecidos</v>
          </cell>
          <cell r="AA6" t="str">
            <v>Luisa Fernanda Ortiz</v>
          </cell>
          <cell r="AB6" t="str">
            <v>Cumple</v>
          </cell>
          <cell r="AC6" t="str">
            <v>No programó</v>
          </cell>
          <cell r="AD6" t="str">
            <v>No aplica</v>
          </cell>
          <cell r="AE6" t="str">
            <v>No aplica</v>
          </cell>
          <cell r="AF6" t="str">
            <v>No aplica</v>
          </cell>
          <cell r="AG6" t="str">
            <v>No aplica</v>
          </cell>
          <cell r="AH6" t="str">
            <v>No aplica</v>
          </cell>
          <cell r="AI6" t="str">
            <v>No aplica</v>
          </cell>
          <cell r="AJ6" t="str">
            <v>Oportuna</v>
          </cell>
          <cell r="AK6" t="str">
            <v>N/A</v>
          </cell>
          <cell r="AL6" t="str">
            <v>Diego Daza</v>
          </cell>
          <cell r="AM6" t="str">
            <v>Cumple</v>
          </cell>
          <cell r="AN6" t="str">
            <v>Cumplido</v>
          </cell>
          <cell r="AO6" t="str">
            <v>Adecuado</v>
          </cell>
          <cell r="AP6" t="str">
            <v>Coherente</v>
          </cell>
          <cell r="AQ6" t="str">
            <v>Concuerda</v>
          </cell>
          <cell r="AR6" t="str">
            <v>Concuerda</v>
          </cell>
          <cell r="AS6" t="str">
            <v>Relación directa</v>
          </cell>
          <cell r="AT6" t="str">
            <v>Adecuado</v>
          </cell>
          <cell r="AU6" t="str">
            <v>Oportuna</v>
          </cell>
          <cell r="AV6" t="str">
            <v>El reporte del indicador es adecuado, coherente, suficiente, articulado, consistente y oportuno, durante este periodo.</v>
          </cell>
          <cell r="AW6" t="str">
            <v>Diego Daza</v>
          </cell>
        </row>
        <row r="7">
          <cell r="A7" t="str">
            <v>31G</v>
          </cell>
          <cell r="B7" t="str">
            <v>Porcentaje de avance en la consolidación de la red de gestores(as) de integridad distritales</v>
          </cell>
          <cell r="C7" t="str">
            <v>Porcentaje</v>
          </cell>
          <cell r="D7" t="str">
            <v>Creciente</v>
          </cell>
          <cell r="E7" t="str">
            <v>Cumple</v>
          </cell>
          <cell r="F7" t="str">
            <v>Cumplido</v>
          </cell>
          <cell r="G7" t="str">
            <v>Cumplido</v>
          </cell>
          <cell r="H7" t="str">
            <v>No aplica</v>
          </cell>
          <cell r="I7" t="str">
            <v>No aplica</v>
          </cell>
          <cell r="J7" t="str">
            <v>No aplica</v>
          </cell>
          <cell r="K7" t="str">
            <v>No aplica</v>
          </cell>
          <cell r="L7" t="str">
            <v>No aplica</v>
          </cell>
          <cell r="M7" t="str">
            <v>No aplica</v>
          </cell>
          <cell r="N7" t="str">
            <v>Oportuna</v>
          </cell>
          <cell r="O7" t="str">
            <v>N/A</v>
          </cell>
          <cell r="P7" t="str">
            <v>Luisa Fernanda Ortiz</v>
          </cell>
          <cell r="Q7" t="str">
            <v>Cumple</v>
          </cell>
          <cell r="R7" t="str">
            <v>Cumplido</v>
          </cell>
          <cell r="S7" t="str">
            <v>Adecuado</v>
          </cell>
          <cell r="T7" t="str">
            <v>Coherente</v>
          </cell>
          <cell r="U7" t="str">
            <v>Concuerda</v>
          </cell>
          <cell r="V7" t="str">
            <v>Concuerda</v>
          </cell>
          <cell r="W7" t="str">
            <v>Relación directa</v>
          </cell>
          <cell r="X7" t="str">
            <v>Adecuado</v>
          </cell>
          <cell r="Y7" t="str">
            <v>Oportuna</v>
          </cell>
          <cell r="Z7" t="str">
            <v>Se recomida remitir el reporte de manera oportuna a la Oficina Asesora de Planeación de acuerdo a los plazos establecidos</v>
          </cell>
          <cell r="AA7" t="str">
            <v>Luisa Fernanda Ortiz</v>
          </cell>
          <cell r="AB7" t="str">
            <v>Cumple</v>
          </cell>
          <cell r="AC7" t="str">
            <v>Cumplido</v>
          </cell>
          <cell r="AD7" t="str">
            <v>No adecuado</v>
          </cell>
          <cell r="AE7" t="str">
            <v>Indeterminado</v>
          </cell>
          <cell r="AF7" t="str">
            <v>Indeterminado</v>
          </cell>
          <cell r="AG7" t="str">
            <v>Concuerda</v>
          </cell>
          <cell r="AH7" t="str">
            <v>Relación directa</v>
          </cell>
          <cell r="AI7" t="str">
            <v>Adecuado</v>
          </cell>
          <cell r="AJ7" t="str">
            <v>Oportuna</v>
          </cell>
          <cell r="AK7" t="str">
            <v>Se recomienda generar en el avance cualitativo una síntesis del avance presentado para el período, que describa los resultados obtenidos con base en lo planteado en la descripción del indicador</v>
          </cell>
          <cell r="AL7" t="str">
            <v>Diego Daza</v>
          </cell>
          <cell r="AM7" t="str">
            <v>No cumple</v>
          </cell>
          <cell r="AN7" t="str">
            <v>Cumplido</v>
          </cell>
          <cell r="AO7" t="str">
            <v>Adecuado</v>
          </cell>
          <cell r="AP7" t="str">
            <v>Coherente</v>
          </cell>
          <cell r="AQ7" t="str">
            <v>Concuerda</v>
          </cell>
          <cell r="AR7" t="str">
            <v>Concuerda</v>
          </cell>
          <cell r="AS7" t="str">
            <v>Relación directa</v>
          </cell>
          <cell r="AT7" t="str">
            <v>No aplica</v>
          </cell>
          <cell r="AU7" t="str">
            <v>Oportuna</v>
          </cell>
          <cell r="AV7" t="str">
            <v>Indicador cumplido durante el mes de septiembre de 2019</v>
          </cell>
          <cell r="AW7" t="str">
            <v>Diego Daza</v>
          </cell>
        </row>
        <row r="8">
          <cell r="A8" t="str">
            <v>31I</v>
          </cell>
          <cell r="B8" t="str">
            <v>Entidades acompañadas para la implementación del Código de integridad</v>
          </cell>
          <cell r="C8" t="str">
            <v>Número</v>
          </cell>
          <cell r="D8" t="str">
            <v>Constante</v>
          </cell>
          <cell r="E8" t="str">
            <v>Cumple</v>
          </cell>
          <cell r="F8" t="str">
            <v>No programó</v>
          </cell>
          <cell r="G8" t="str">
            <v>No programó</v>
          </cell>
          <cell r="H8" t="str">
            <v>Adecuado</v>
          </cell>
          <cell r="I8" t="str">
            <v>Coherente</v>
          </cell>
          <cell r="J8" t="str">
            <v>Concuerda</v>
          </cell>
          <cell r="K8" t="str">
            <v>Concuerda</v>
          </cell>
          <cell r="L8" t="str">
            <v>Relación directa</v>
          </cell>
          <cell r="M8" t="str">
            <v>Adecuado</v>
          </cell>
          <cell r="N8" t="str">
            <v>Oportuna</v>
          </cell>
          <cell r="O8" t="str">
            <v>N/A</v>
          </cell>
          <cell r="P8" t="str">
            <v>Luisa Fernanda Ortiz</v>
          </cell>
          <cell r="Q8" t="str">
            <v>Cumple</v>
          </cell>
          <cell r="R8" t="str">
            <v>No programó</v>
          </cell>
          <cell r="S8" t="str">
            <v>No aplica</v>
          </cell>
          <cell r="T8" t="str">
            <v>No aplica</v>
          </cell>
          <cell r="U8" t="str">
            <v>No aplica</v>
          </cell>
          <cell r="V8" t="str">
            <v>No aplica</v>
          </cell>
          <cell r="W8" t="str">
            <v>No aplica</v>
          </cell>
          <cell r="X8" t="str">
            <v>No aplica</v>
          </cell>
          <cell r="Y8" t="str">
            <v>Oportuna</v>
          </cell>
          <cell r="Z8" t="str">
            <v>Se recomida remitir el reporte de manera oportuna a la Oficina Asesora de Planeación de acuerdo a los plazos establecidos</v>
          </cell>
          <cell r="AA8" t="str">
            <v>Luisa Fernanda Ortiz</v>
          </cell>
          <cell r="AB8" t="str">
            <v>Cumple</v>
          </cell>
          <cell r="AC8" t="str">
            <v>No programó</v>
          </cell>
          <cell r="AD8" t="str">
            <v>No aplica</v>
          </cell>
          <cell r="AE8" t="str">
            <v>No aplica</v>
          </cell>
          <cell r="AF8" t="str">
            <v>No aplica</v>
          </cell>
          <cell r="AG8" t="str">
            <v>No aplica</v>
          </cell>
          <cell r="AH8" t="str">
            <v>No aplica</v>
          </cell>
          <cell r="AI8" t="str">
            <v>No aplica</v>
          </cell>
          <cell r="AJ8" t="str">
            <v>Oportuna</v>
          </cell>
          <cell r="AK8" t="str">
            <v>N/A</v>
          </cell>
          <cell r="AL8" t="str">
            <v>Diego Daza</v>
          </cell>
          <cell r="AM8" t="str">
            <v>Cumple</v>
          </cell>
          <cell r="AN8" t="str">
            <v>Cumplido</v>
          </cell>
          <cell r="AO8" t="str">
            <v>Adecuado</v>
          </cell>
          <cell r="AP8" t="str">
            <v>Indeterminado</v>
          </cell>
          <cell r="AQ8" t="str">
            <v>Indeterminado</v>
          </cell>
          <cell r="AR8" t="str">
            <v>Indeterminado</v>
          </cell>
          <cell r="AS8" t="str">
            <v>Indeterminado</v>
          </cell>
          <cell r="AT8" t="str">
            <v>Indeterminado</v>
          </cell>
          <cell r="AU8" t="str">
            <v>Oportuna</v>
          </cell>
          <cell r="AV8" t="str">
            <v>Las descripción cualitativa y evidencias no permiten determinar el cumplimiento del indicador en las 56 entidades indicadas. Se recomienda ampliar la descripción cualitativa y adjuntar evidencias que permitan determinar que las 56 entidades fueron atendidas.</v>
          </cell>
          <cell r="AW8" t="str">
            <v>Diego Daza</v>
          </cell>
        </row>
        <row r="9">
          <cell r="A9">
            <v>37</v>
          </cell>
          <cell r="B9" t="str">
            <v>Porcentaje de avance en la implementación del Banco de buenas prácticas en materia de transparencia en las entidades distritales</v>
          </cell>
          <cell r="C9" t="str">
            <v>Porcentaje</v>
          </cell>
          <cell r="D9" t="str">
            <v>creciente</v>
          </cell>
          <cell r="E9" t="str">
            <v>No aplica</v>
          </cell>
          <cell r="F9" t="str">
            <v>No programó</v>
          </cell>
          <cell r="G9" t="str">
            <v>No programó</v>
          </cell>
          <cell r="H9" t="str">
            <v>No aplica</v>
          </cell>
          <cell r="I9" t="str">
            <v>No aplica</v>
          </cell>
          <cell r="J9" t="str">
            <v>No aplica</v>
          </cell>
          <cell r="K9" t="str">
            <v>No aplica</v>
          </cell>
          <cell r="L9" t="str">
            <v>No aplica</v>
          </cell>
          <cell r="M9" t="str">
            <v>No aplica</v>
          </cell>
          <cell r="N9" t="str">
            <v>Oportuna</v>
          </cell>
          <cell r="O9" t="str">
            <v>N/A</v>
          </cell>
          <cell r="P9" t="str">
            <v>Luisa Fernanda Ortiz</v>
          </cell>
          <cell r="Q9" t="str">
            <v>No aplica</v>
          </cell>
          <cell r="R9" t="str">
            <v>No programó</v>
          </cell>
          <cell r="S9" t="str">
            <v>No aplica</v>
          </cell>
          <cell r="T9" t="str">
            <v>No aplica</v>
          </cell>
          <cell r="U9" t="str">
            <v>No aplica</v>
          </cell>
          <cell r="V9" t="str">
            <v>No aplica</v>
          </cell>
          <cell r="W9" t="str">
            <v>No aplica</v>
          </cell>
          <cell r="X9" t="str">
            <v>No aplica</v>
          </cell>
          <cell r="Y9" t="str">
            <v>Oportuna</v>
          </cell>
          <cell r="Z9" t="str">
            <v>N/A</v>
          </cell>
          <cell r="AA9" t="str">
            <v>N/A</v>
          </cell>
          <cell r="AB9" t="str">
            <v>No aplica</v>
          </cell>
          <cell r="AC9" t="str">
            <v>No programó</v>
          </cell>
          <cell r="AD9" t="str">
            <v>No aplica</v>
          </cell>
          <cell r="AE9" t="str">
            <v>No aplica</v>
          </cell>
          <cell r="AF9" t="str">
            <v>No aplica</v>
          </cell>
          <cell r="AG9" t="str">
            <v>No aplica</v>
          </cell>
          <cell r="AH9" t="str">
            <v>No aplica</v>
          </cell>
          <cell r="AI9" t="str">
            <v>No aplica</v>
          </cell>
          <cell r="AJ9" t="str">
            <v>Oportuna</v>
          </cell>
          <cell r="AK9" t="str">
            <v>N/A</v>
          </cell>
          <cell r="AL9" t="str">
            <v>N/A</v>
          </cell>
          <cell r="AM9" t="str">
            <v>Cumple</v>
          </cell>
          <cell r="AN9" t="str">
            <v>Cumplido</v>
          </cell>
          <cell r="AO9" t="str">
            <v>Adecuado</v>
          </cell>
          <cell r="AP9" t="str">
            <v>Indeterminado</v>
          </cell>
          <cell r="AQ9" t="str">
            <v>Indeterminado</v>
          </cell>
          <cell r="AR9" t="str">
            <v>Indeterminado</v>
          </cell>
          <cell r="AS9" t="str">
            <v>Indeterminado</v>
          </cell>
          <cell r="AT9" t="str">
            <v>Indeterminado</v>
          </cell>
          <cell r="AU9" t="str">
            <v>Oportuna</v>
          </cell>
          <cell r="AV9" t="str">
            <v>El documento que se subio a la carpeta no cumple con la descripción presente en el indicador, por lo tanto no se puede determinar que el cumplimiento se haya dado.</v>
          </cell>
          <cell r="AW9" t="str">
            <v>Diego Daza</v>
          </cell>
        </row>
        <row r="10">
          <cell r="A10">
            <v>220</v>
          </cell>
          <cell r="B10" t="str">
            <v xml:space="preserve">Estrategia para el fortalecimiento del Sistema de Control Interno en las entidades distritales
</v>
          </cell>
          <cell r="C10" t="str">
            <v>Número</v>
          </cell>
          <cell r="D10" t="str">
            <v>Suma</v>
          </cell>
          <cell r="E10" t="str">
            <v>Cumple</v>
          </cell>
          <cell r="F10" t="str">
            <v>No programó</v>
          </cell>
          <cell r="G10" t="str">
            <v>No programó</v>
          </cell>
          <cell r="H10" t="str">
            <v>Adecuado</v>
          </cell>
          <cell r="I10" t="str">
            <v>Coherente</v>
          </cell>
          <cell r="J10" t="str">
            <v>Concuerda</v>
          </cell>
          <cell r="K10" t="str">
            <v>Concuerda</v>
          </cell>
          <cell r="L10" t="str">
            <v>Relación directa</v>
          </cell>
          <cell r="M10" t="str">
            <v>Adecuado</v>
          </cell>
          <cell r="N10" t="str">
            <v>Oportuna</v>
          </cell>
          <cell r="O10" t="str">
            <v>N/A</v>
          </cell>
          <cell r="P10" t="str">
            <v>Luisa Fernanda Ortiz</v>
          </cell>
          <cell r="Q10" t="str">
            <v>Cumple</v>
          </cell>
          <cell r="R10" t="str">
            <v>No programó</v>
          </cell>
          <cell r="S10" t="str">
            <v>No aplica</v>
          </cell>
          <cell r="T10" t="str">
            <v>No aplica</v>
          </cell>
          <cell r="U10" t="str">
            <v>No aplica</v>
          </cell>
          <cell r="V10" t="str">
            <v>No aplica</v>
          </cell>
          <cell r="W10" t="str">
            <v>No aplica</v>
          </cell>
          <cell r="X10" t="str">
            <v>No aplica</v>
          </cell>
          <cell r="Y10" t="str">
            <v>Oportuna</v>
          </cell>
          <cell r="Z10" t="str">
            <v>Se recomida remitir el reporte de manera oportuna a la Oficina Asesora de Planeación de acuerdo a los plazos establecidos</v>
          </cell>
          <cell r="AA10" t="str">
            <v>Luisa Fernanda Ortiz</v>
          </cell>
          <cell r="AB10" t="str">
            <v>Cumple</v>
          </cell>
          <cell r="AC10" t="str">
            <v>No programó</v>
          </cell>
          <cell r="AD10" t="str">
            <v>No aplica</v>
          </cell>
          <cell r="AE10" t="str">
            <v>No aplica</v>
          </cell>
          <cell r="AF10" t="str">
            <v>No aplica</v>
          </cell>
          <cell r="AG10" t="str">
            <v>No aplica</v>
          </cell>
          <cell r="AH10" t="str">
            <v>No aplica</v>
          </cell>
          <cell r="AI10" t="str">
            <v>No aplica</v>
          </cell>
          <cell r="AJ10" t="str">
            <v>Oportuna</v>
          </cell>
          <cell r="AK10" t="str">
            <v>N/A</v>
          </cell>
          <cell r="AL10" t="str">
            <v>Diego Daza</v>
          </cell>
          <cell r="AM10" t="str">
            <v>Cumple</v>
          </cell>
          <cell r="AN10" t="str">
            <v>Cumplido</v>
          </cell>
          <cell r="AO10" t="str">
            <v>Adecuado</v>
          </cell>
          <cell r="AP10" t="str">
            <v>Coherente</v>
          </cell>
          <cell r="AQ10" t="str">
            <v>Concuerda</v>
          </cell>
          <cell r="AR10" t="str">
            <v>Concuerda</v>
          </cell>
          <cell r="AS10" t="str">
            <v>Relación directa</v>
          </cell>
          <cell r="AT10" t="str">
            <v>Adecuado</v>
          </cell>
          <cell r="AU10" t="str">
            <v>Oportuna</v>
          </cell>
          <cell r="AV10" t="str">
            <v>El reporte del indicador es adecuado, coherente, suficiente, articulado, consistente y oportuno, durante este periodo.</v>
          </cell>
          <cell r="AW10" t="str">
            <v>Diego Daza</v>
          </cell>
        </row>
        <row r="11">
          <cell r="A11" t="str">
            <v>36A</v>
          </cell>
          <cell r="B11" t="str">
            <v>Documentos técnicos para la implementación del Modelo Integrado de Planeación y Gestión - MIPG en las entidades distritales.</v>
          </cell>
          <cell r="C11" t="str">
            <v>Número</v>
          </cell>
          <cell r="D11" t="str">
            <v>Suma</v>
          </cell>
          <cell r="E11" t="str">
            <v>Cumple</v>
          </cell>
          <cell r="F11" t="str">
            <v>No programó</v>
          </cell>
          <cell r="G11" t="str">
            <v>No programó</v>
          </cell>
          <cell r="H11" t="str">
            <v>No aplica</v>
          </cell>
          <cell r="I11" t="str">
            <v>No aplica</v>
          </cell>
          <cell r="J11" t="str">
            <v>No aplica</v>
          </cell>
          <cell r="K11" t="str">
            <v>No aplica</v>
          </cell>
          <cell r="L11" t="str">
            <v>No aplica</v>
          </cell>
          <cell r="M11" t="str">
            <v>No aplica</v>
          </cell>
          <cell r="N11" t="str">
            <v>Oportuna</v>
          </cell>
          <cell r="O11" t="str">
            <v>N/A</v>
          </cell>
          <cell r="P11" t="str">
            <v>Luisa Fernanda Ortiz</v>
          </cell>
          <cell r="Q11" t="str">
            <v>Cumple</v>
          </cell>
          <cell r="R11" t="str">
            <v>No programó</v>
          </cell>
          <cell r="S11" t="str">
            <v>No aplica</v>
          </cell>
          <cell r="T11" t="str">
            <v>No aplica</v>
          </cell>
          <cell r="U11" t="str">
            <v>No aplica</v>
          </cell>
          <cell r="V11" t="str">
            <v>Concuerda</v>
          </cell>
          <cell r="W11" t="str">
            <v>No aplica</v>
          </cell>
          <cell r="X11" t="str">
            <v>No aplica</v>
          </cell>
          <cell r="Y11" t="str">
            <v>Oportuna</v>
          </cell>
          <cell r="Z11" t="str">
            <v>Se recomida remitir el reporte de manera oportuna a la Oficina Asesora de Planeación de acuerdo a los plazos establecidos</v>
          </cell>
          <cell r="AA11" t="str">
            <v>Luisa Fernanda Ortiz</v>
          </cell>
          <cell r="AB11" t="str">
            <v>Cumple</v>
          </cell>
          <cell r="AC11" t="str">
            <v>Cumplido</v>
          </cell>
          <cell r="AD11" t="str">
            <v>Adecuado</v>
          </cell>
          <cell r="AE11" t="str">
            <v>Coherente</v>
          </cell>
          <cell r="AF11" t="str">
            <v>Concuerda</v>
          </cell>
          <cell r="AG11" t="str">
            <v>Concuerda</v>
          </cell>
          <cell r="AH11" t="str">
            <v>Relación directa</v>
          </cell>
          <cell r="AI11" t="str">
            <v>Adecuado</v>
          </cell>
          <cell r="AJ11" t="str">
            <v>Oportuna</v>
          </cell>
          <cell r="AK11" t="str">
            <v>N/A</v>
          </cell>
          <cell r="AL11" t="str">
            <v>Diego Daza</v>
          </cell>
          <cell r="AM11" t="str">
            <v>Cumple</v>
          </cell>
          <cell r="AN11" t="str">
            <v>Cumplido</v>
          </cell>
          <cell r="AO11" t="str">
            <v>Adecuado</v>
          </cell>
          <cell r="AP11" t="str">
            <v>Coherente</v>
          </cell>
          <cell r="AQ11" t="str">
            <v>Concuerda</v>
          </cell>
          <cell r="AR11" t="str">
            <v>Concuerda</v>
          </cell>
          <cell r="AS11" t="str">
            <v>Relación directa</v>
          </cell>
          <cell r="AT11" t="str">
            <v>No aplica</v>
          </cell>
          <cell r="AU11" t="str">
            <v>Oportuna</v>
          </cell>
          <cell r="AV11" t="str">
            <v>Indicador cumplido durante el mes de julio de 2019</v>
          </cell>
          <cell r="AW11" t="str">
            <v>Diego Daza</v>
          </cell>
        </row>
      </sheetData>
      <sheetData sheetId="35">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90</v>
          </cell>
          <cell r="B5" t="str">
            <v>Plan Anual de Adquisiciones - PAA y presupuesto asignado para la vigencia, monitoreado</v>
          </cell>
          <cell r="C5" t="str">
            <v>Porcentaje</v>
          </cell>
          <cell r="D5" t="str">
            <v>Constante</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Oportuna</v>
          </cell>
          <cell r="O5" t="str">
            <v>N/A</v>
          </cell>
          <cell r="P5" t="str">
            <v>Luisa Fernanda Ortiz</v>
          </cell>
          <cell r="Q5" t="str">
            <v>Cumple</v>
          </cell>
          <cell r="R5" t="str">
            <v>Cumplido</v>
          </cell>
          <cell r="S5" t="str">
            <v>Adecuado</v>
          </cell>
          <cell r="T5" t="str">
            <v>Coherente</v>
          </cell>
          <cell r="U5" t="str">
            <v>Concuerda</v>
          </cell>
          <cell r="V5" t="str">
            <v>Concuerda</v>
          </cell>
          <cell r="W5" t="str">
            <v>Relación directa</v>
          </cell>
          <cell r="X5" t="str">
            <v>Adecuado</v>
          </cell>
          <cell r="Y5" t="str">
            <v>Oportuna</v>
          </cell>
          <cell r="Z5" t="str">
            <v>El indicador se reportó adecuadamente durante el segundo trimestre, se acogieron las recomendaciones realizadas por la OAP, el reporte es coherente, suficiente, articulado, consistente y oportuno</v>
          </cell>
          <cell r="AA5" t="str">
            <v>Luisa Fernanda Ortiz</v>
          </cell>
          <cell r="AB5" t="str">
            <v>Cumple</v>
          </cell>
          <cell r="AC5" t="str">
            <v>Cumplido</v>
          </cell>
          <cell r="AD5" t="str">
            <v>Adecuado</v>
          </cell>
          <cell r="AE5" t="str">
            <v>Coherente</v>
          </cell>
          <cell r="AF5" t="str">
            <v>Concuerda</v>
          </cell>
          <cell r="AG5" t="str">
            <v>Concuerda</v>
          </cell>
          <cell r="AH5" t="str">
            <v>Relación directa</v>
          </cell>
          <cell r="AI5" t="str">
            <v>Indeterminado</v>
          </cell>
          <cell r="AJ5" t="str">
            <v>No oportuna</v>
          </cell>
          <cell r="AK5" t="str">
            <v>Es necesario subir las evidencias y notificar el reporte de la información de manera oportuna.</v>
          </cell>
          <cell r="AL5" t="str">
            <v>Diego Daza</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El reporte del indicador es adecuado, coherente, suficiente, articulado, consistente y oportuno, durante este periodo. Asi mismo, se acogieron las recomendaciones realizadas por la OAP</v>
          </cell>
          <cell r="AW5" t="str">
            <v>Diego Daza</v>
          </cell>
        </row>
        <row r="6">
          <cell r="A6" t="str">
            <v>96A</v>
          </cell>
          <cell r="B6" t="str">
            <v>Índice de ajuste de los documentos precontractuales correspondientes a los procesos de contratación de la Secretaría General</v>
          </cell>
          <cell r="C6" t="str">
            <v>Porcentaje</v>
          </cell>
          <cell r="D6" t="str">
            <v>Constante</v>
          </cell>
          <cell r="E6" t="str">
            <v>Cumple</v>
          </cell>
          <cell r="F6" t="str">
            <v>Cumplido</v>
          </cell>
          <cell r="G6" t="str">
            <v>Cumplido</v>
          </cell>
          <cell r="H6" t="str">
            <v>Adecuado</v>
          </cell>
          <cell r="I6" t="str">
            <v>Coherente</v>
          </cell>
          <cell r="J6" t="str">
            <v>Difiere</v>
          </cell>
          <cell r="K6" t="str">
            <v>Concuerda</v>
          </cell>
          <cell r="L6" t="str">
            <v>Relación directa</v>
          </cell>
          <cell r="M6" t="str">
            <v>Adecuado</v>
          </cell>
          <cell r="N6" t="str">
            <v>Oportuna</v>
          </cell>
          <cell r="O6" t="str">
            <v xml:space="preserve">C6- El avance cuantitativo es diferente al avance cualitativo. Es importante incluir el número exacto de solicitudes radicadas y de solicitudes revisadas, pues este indicador es de demanda y debe reflejar el comportamiento mensual. </v>
          </cell>
          <cell r="P6" t="str">
            <v>Luisa Fernanda Ortiz</v>
          </cell>
          <cell r="Q6" t="str">
            <v>Cumple</v>
          </cell>
          <cell r="R6" t="str">
            <v>Cumplido</v>
          </cell>
          <cell r="S6" t="str">
            <v>Adecuado</v>
          </cell>
          <cell r="T6" t="str">
            <v>Coherente</v>
          </cell>
          <cell r="U6" t="str">
            <v>Concuerda</v>
          </cell>
          <cell r="V6" t="str">
            <v>Concuerda</v>
          </cell>
          <cell r="W6" t="str">
            <v>Relación directa</v>
          </cell>
          <cell r="X6" t="str">
            <v>Adecuado</v>
          </cell>
          <cell r="Y6" t="str">
            <v>Oportuna</v>
          </cell>
          <cell r="Z6" t="str">
            <v>El indicador se reportó adecuadamente durante el segundo trimestre, se acogieron las recomendaciones realizadas por la OAP, el reporte es coherente, suficiente, articulado, consistente y oportuno</v>
          </cell>
          <cell r="AA6" t="str">
            <v>Luisa Fernanda Ortiz</v>
          </cell>
          <cell r="AB6" t="str">
            <v>Cumple</v>
          </cell>
          <cell r="AC6" t="str">
            <v>Cumplido</v>
          </cell>
          <cell r="AD6" t="str">
            <v>Adecuado</v>
          </cell>
          <cell r="AE6" t="str">
            <v>Coherente</v>
          </cell>
          <cell r="AF6" t="str">
            <v>Concuerda</v>
          </cell>
          <cell r="AG6" t="str">
            <v>Concuerda</v>
          </cell>
          <cell r="AH6" t="str">
            <v>Relación directa</v>
          </cell>
          <cell r="AI6" t="str">
            <v>Indeterminado</v>
          </cell>
          <cell r="AJ6" t="str">
            <v>No oportuna</v>
          </cell>
          <cell r="AK6" t="str">
            <v>Es necesario subir las evidencias y notificar el reporte de la información de manera oportuna.</v>
          </cell>
          <cell r="AL6" t="str">
            <v>Diego Daza</v>
          </cell>
          <cell r="AM6" t="str">
            <v>Cumple</v>
          </cell>
          <cell r="AN6" t="str">
            <v>Cumplido</v>
          </cell>
          <cell r="AO6" t="str">
            <v>Adecuado</v>
          </cell>
          <cell r="AP6" t="str">
            <v>Coherente</v>
          </cell>
          <cell r="AQ6" t="str">
            <v>Concuerda</v>
          </cell>
          <cell r="AR6" t="str">
            <v>Concuerda</v>
          </cell>
          <cell r="AS6" t="str">
            <v>Relación directa</v>
          </cell>
          <cell r="AT6" t="str">
            <v>No adecuado</v>
          </cell>
          <cell r="AU6" t="str">
            <v>Oportuna</v>
          </cell>
          <cell r="AV6" t="str">
            <v>El reporte del indicador es adecuado, coherente, suficiente, articulado, consistente y oportuno, durante este periodo; sin embargo, para el mes de octubre, se subieron evidencias que no corresponden al reporte del indicador.Por lo anterior, se solicita revisar las evidencias y aportar los docuemntos que dan cuenta de la gestión, tal como se hizo durante los meses de noviembre y diciembre. Por otra parte, cabe resaltar que se acogieron las recomendaciones realizadas por la OAP</v>
          </cell>
          <cell r="AW6" t="str">
            <v>Diego Daza</v>
          </cell>
        </row>
      </sheetData>
      <sheetData sheetId="36">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52</v>
          </cell>
          <cell r="B5" t="str">
            <v xml:space="preserve">Días promedio en el direccionamiento de las peticiones ciudadanas </v>
          </cell>
          <cell r="C5" t="str">
            <v>Número</v>
          </cell>
          <cell r="D5" t="str">
            <v>Constante</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No oportuna</v>
          </cell>
          <cell r="O5"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5" t="str">
            <v>Juan Guillermo Becerra J.</v>
          </cell>
          <cell r="Q5" t="str">
            <v>Cumple</v>
          </cell>
          <cell r="R5" t="str">
            <v>Cumplido</v>
          </cell>
          <cell r="S5" t="str">
            <v>Indeterminado</v>
          </cell>
          <cell r="T5" t="str">
            <v>Indeterminado</v>
          </cell>
          <cell r="U5" t="str">
            <v>Indeterminado</v>
          </cell>
          <cell r="V5" t="str">
            <v>Indeterminado</v>
          </cell>
          <cell r="W5" t="str">
            <v>Indeterminado</v>
          </cell>
          <cell r="X5" t="str">
            <v>No adecuado</v>
          </cell>
          <cell r="Y5" t="str">
            <v>No oportuna</v>
          </cell>
          <cell r="Z5" t="str">
            <v xml:space="preserve">Es importante aclarar la coherencia del indicador frente a las actividades reportadas, teniendo en cuenta que está definido como el tiempo de direccionamiento de las peticiones ciudadanas en el SDQS y el reporte  indica actividades tendientes a mejorar la experiencia del ciudadano en la busqueda de información en la GTyS y en SuperCADE Móvil. 
No es posible validar la información sobre el número de días de direccionamiento de requerimientos ciudadanos, de acuerdo con la evidencia presentada (cuadro excel "Dias promedio direccionamiento 2019"). Finalmente, es  necesario revisar las actividades definidas para el cumplimiento del indicador, así como sus fuentes de verificación. 
Al no cumplirse el criterio de coherencia entre la descripción del indicador y el avance cualitativo reportado, así como la coherencia con los soportes presentados; avance cuantitativo no será tenido en cuenta y se mantiene la cifra reportada en el mes anterior hasta que no se subsane.
</v>
          </cell>
          <cell r="AA5" t="str">
            <v>Juan Guillermo Becerra J.</v>
          </cell>
          <cell r="AB5" t="str">
            <v>Cumple</v>
          </cell>
          <cell r="AC5" t="str">
            <v>Cumplido</v>
          </cell>
          <cell r="AD5" t="str">
            <v>Adecuado</v>
          </cell>
          <cell r="AE5" t="str">
            <v>Coherente</v>
          </cell>
          <cell r="AF5" t="str">
            <v>Concuerda</v>
          </cell>
          <cell r="AG5" t="str">
            <v>Concuerda</v>
          </cell>
          <cell r="AH5" t="str">
            <v>Relación directa</v>
          </cell>
          <cell r="AI5" t="str">
            <v>Adecuado</v>
          </cell>
          <cell r="AJ5" t="str">
            <v>Oportuna</v>
          </cell>
          <cell r="AK5" t="str">
            <v>Sin Observación</v>
          </cell>
          <cell r="AL5" t="str">
            <v>Juan Guillermo Becerra J.</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Sin Observación</v>
          </cell>
          <cell r="AW5" t="str">
            <v>Juan Guillermo Becerra J.</v>
          </cell>
        </row>
        <row r="6">
          <cell r="A6">
            <v>54</v>
          </cell>
          <cell r="B6" t="str">
            <v>Herramientas tecnológicas optimizadas</v>
          </cell>
          <cell r="C6" t="str">
            <v>Número</v>
          </cell>
          <cell r="D6" t="str">
            <v>Suma</v>
          </cell>
          <cell r="E6" t="str">
            <v>Cumple</v>
          </cell>
          <cell r="F6" t="str">
            <v>No programó</v>
          </cell>
          <cell r="G6" t="str">
            <v>No programó</v>
          </cell>
          <cell r="H6" t="str">
            <v>Adecuado</v>
          </cell>
          <cell r="I6" t="str">
            <v>Coherente</v>
          </cell>
          <cell r="J6" t="str">
            <v>Concuerda</v>
          </cell>
          <cell r="K6" t="str">
            <v>Concuerda</v>
          </cell>
          <cell r="L6" t="str">
            <v>Relación directa</v>
          </cell>
          <cell r="M6" t="str">
            <v>Adecuado</v>
          </cell>
          <cell r="N6" t="str">
            <v>No oportuna</v>
          </cell>
          <cell r="O6"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6" t="str">
            <v>Juan Guillermo Becerra J.</v>
          </cell>
          <cell r="Q6" t="str">
            <v>Cumple</v>
          </cell>
          <cell r="R6" t="str">
            <v>No programó</v>
          </cell>
          <cell r="S6" t="str">
            <v>No aplica</v>
          </cell>
          <cell r="T6" t="str">
            <v>No aplica</v>
          </cell>
          <cell r="U6" t="str">
            <v>No aplica</v>
          </cell>
          <cell r="V6" t="str">
            <v>No aplica</v>
          </cell>
          <cell r="W6" t="str">
            <v>No aplica</v>
          </cell>
          <cell r="X6" t="str">
            <v>No aplica</v>
          </cell>
          <cell r="Y6" t="str">
            <v>No oportuna</v>
          </cell>
          <cell r="Z6" t="str">
            <v>Aún, cuando no se programaron actividades para este periodo, se ha venido haciendo reporte cualitativo y cargando evidencias del mismo, de los avances para su cumplimiento en el mes de diciembre.</v>
          </cell>
          <cell r="AA6" t="str">
            <v>Juan Guillermo Becerra J.</v>
          </cell>
          <cell r="AB6" t="str">
            <v>Cumple</v>
          </cell>
          <cell r="AC6" t="str">
            <v>No programó</v>
          </cell>
          <cell r="AD6" t="str">
            <v>No aplica</v>
          </cell>
          <cell r="AE6" t="str">
            <v>No aplica</v>
          </cell>
          <cell r="AF6" t="str">
            <v>No aplica</v>
          </cell>
          <cell r="AG6" t="str">
            <v>No aplica</v>
          </cell>
          <cell r="AH6" t="str">
            <v>No aplica</v>
          </cell>
          <cell r="AI6" t="str">
            <v>No aplica</v>
          </cell>
          <cell r="AJ6" t="str">
            <v>Oportuna</v>
          </cell>
          <cell r="AK6" t="str">
            <v>Aún, cuando no se programaron actividades para este periodo, se ha venido haciendo reporte cualitativo de los avances para su cumplimiento en el mes de diciembre.</v>
          </cell>
          <cell r="AL6" t="str">
            <v>Juan Guillermo Becerra J.</v>
          </cell>
          <cell r="AN6" t="str">
            <v>Cumplido</v>
          </cell>
          <cell r="AO6" t="str">
            <v>Adecuado</v>
          </cell>
          <cell r="AP6" t="str">
            <v>Coherente</v>
          </cell>
          <cell r="AQ6" t="str">
            <v>Concuerda</v>
          </cell>
          <cell r="AR6" t="str">
            <v>Concuerda</v>
          </cell>
          <cell r="AS6" t="str">
            <v>Relación directa</v>
          </cell>
          <cell r="AT6" t="str">
            <v>Adecuado</v>
          </cell>
          <cell r="AU6" t="str">
            <v>Oportuna</v>
          </cell>
          <cell r="AV6" t="str">
            <v>Sin Observación</v>
          </cell>
          <cell r="AW6" t="str">
            <v>Juan Guillermo Becerra J.</v>
          </cell>
        </row>
        <row r="7">
          <cell r="A7">
            <v>56</v>
          </cell>
          <cell r="B7" t="str">
            <v>Propuesta de simplificación, racionalización y virtualización de trámites realizada</v>
          </cell>
          <cell r="C7" t="str">
            <v>Número</v>
          </cell>
          <cell r="D7" t="str">
            <v>Suma</v>
          </cell>
          <cell r="E7" t="str">
            <v>Cumple</v>
          </cell>
          <cell r="F7" t="str">
            <v>No programó</v>
          </cell>
          <cell r="G7" t="str">
            <v>No programó</v>
          </cell>
          <cell r="H7" t="str">
            <v>Adecuado</v>
          </cell>
          <cell r="I7" t="str">
            <v>Coherente</v>
          </cell>
          <cell r="J7" t="str">
            <v>Concuerda</v>
          </cell>
          <cell r="K7" t="str">
            <v>Concuerda</v>
          </cell>
          <cell r="L7" t="str">
            <v>Relación directa</v>
          </cell>
          <cell r="M7" t="str">
            <v>Adecuado</v>
          </cell>
          <cell r="N7" t="str">
            <v>No oportuna</v>
          </cell>
          <cell r="O7"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7" t="str">
            <v>Juan Guillermo Becerra J.</v>
          </cell>
          <cell r="Q7" t="str">
            <v>Cumple</v>
          </cell>
          <cell r="R7" t="str">
            <v>No programó</v>
          </cell>
          <cell r="S7" t="str">
            <v>No aplica</v>
          </cell>
          <cell r="T7" t="str">
            <v>No aplica</v>
          </cell>
          <cell r="U7" t="str">
            <v>No aplica</v>
          </cell>
          <cell r="V7" t="str">
            <v>No aplica</v>
          </cell>
          <cell r="W7" t="str">
            <v>No aplica</v>
          </cell>
          <cell r="X7" t="str">
            <v>No aplica</v>
          </cell>
          <cell r="Y7" t="str">
            <v>No oportuna</v>
          </cell>
          <cell r="Z7" t="str">
            <v>Aún, cuando no se programaron actividades para este periodo, se ha venido haciendo reporte cualitativo y cargando evidencias del mismo, de los avances para su cumplimiento en el mes de diciembre.</v>
          </cell>
          <cell r="AA7" t="str">
            <v>Juan Guillermo Becerra J.</v>
          </cell>
          <cell r="AB7" t="str">
            <v>Cumple</v>
          </cell>
          <cell r="AC7" t="str">
            <v>No programó</v>
          </cell>
          <cell r="AD7" t="str">
            <v>No aplica</v>
          </cell>
          <cell r="AE7" t="str">
            <v>No aplica</v>
          </cell>
          <cell r="AF7" t="str">
            <v>No aplica</v>
          </cell>
          <cell r="AG7" t="str">
            <v>No aplica</v>
          </cell>
          <cell r="AH7" t="str">
            <v>No aplica</v>
          </cell>
          <cell r="AI7" t="str">
            <v>No aplica</v>
          </cell>
          <cell r="AJ7" t="str">
            <v>Oportuna</v>
          </cell>
          <cell r="AK7" t="str">
            <v>Aún, cuando no se programaron actividades para este periodo, se ha venido haciendo reporte cualitativo de los avances para su cumplimiento en el mes de diciembre.</v>
          </cell>
          <cell r="AL7" t="str">
            <v>Juan Guillermo Becerra J.</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Sin Observación</v>
          </cell>
          <cell r="AW7" t="str">
            <v>Juan Guillermo Becerra J.</v>
          </cell>
        </row>
        <row r="8">
          <cell r="A8">
            <v>58</v>
          </cell>
          <cell r="B8" t="str">
            <v>Servicios prestados por la RED CADE</v>
          </cell>
          <cell r="C8" t="str">
            <v>Número</v>
          </cell>
          <cell r="D8" t="str">
            <v>Suma</v>
          </cell>
          <cell r="E8" t="str">
            <v>Cumple</v>
          </cell>
          <cell r="F8" t="str">
            <v>Anticipado</v>
          </cell>
          <cell r="G8" t="str">
            <v>Anticipado</v>
          </cell>
          <cell r="H8" t="str">
            <v>Adecuado</v>
          </cell>
          <cell r="I8" t="str">
            <v>Coherente</v>
          </cell>
          <cell r="J8" t="str">
            <v>Concuerda</v>
          </cell>
          <cell r="K8" t="str">
            <v>Concuerda</v>
          </cell>
          <cell r="L8" t="str">
            <v>Relación directa</v>
          </cell>
          <cell r="M8" t="str">
            <v>Adecuado</v>
          </cell>
          <cell r="N8" t="str">
            <v>No oportuna</v>
          </cell>
          <cell r="O8"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8" t="str">
            <v>Juan Guillermo Becerra J.</v>
          </cell>
          <cell r="Q8" t="str">
            <v>Cumple</v>
          </cell>
          <cell r="R8" t="str">
            <v>Anticipado</v>
          </cell>
          <cell r="S8" t="str">
            <v>Adecuado</v>
          </cell>
          <cell r="T8" t="str">
            <v>Coherente</v>
          </cell>
          <cell r="U8" t="str">
            <v>Concuerda</v>
          </cell>
          <cell r="V8" t="str">
            <v>Concuerda</v>
          </cell>
          <cell r="W8" t="str">
            <v>Relación directa</v>
          </cell>
          <cell r="X8" t="str">
            <v>No adecuado</v>
          </cell>
          <cell r="Y8" t="str">
            <v>No oportuna</v>
          </cell>
          <cell r="Z8" t="str">
            <v xml:space="preserve">Amablemente se solicita remitir el reporte cuantitativo de la ejecución del indicador inmediatamente se cuente con el mismo, mediante memorando. No es posible validar la  evidencia correspondiente a las "Estadísticas de Servicios Registrados en la Red CADE". Se sugiere incluir los soportes que respalden sus datos (Ej. Reporte generado por el SAT). _x000D_
_x000D_
Al no cumplirse el criterio de coherencia entre los soportes presentados, el avance cualitativo y el cuantitativo reportado del indicador; se mantiene la cifra reportada en el mes anterior hasta que no se subsane a través de memorando electrónico._x000D_
</v>
          </cell>
          <cell r="AA8" t="str">
            <v>Juan Guillermo Becerra J.</v>
          </cell>
          <cell r="AB8" t="str">
            <v>Cumple</v>
          </cell>
          <cell r="AC8" t="str">
            <v>Anticipado</v>
          </cell>
          <cell r="AD8" t="str">
            <v>Adecuado</v>
          </cell>
          <cell r="AE8" t="str">
            <v>Coherente</v>
          </cell>
          <cell r="AF8" t="str">
            <v>Concuerda</v>
          </cell>
          <cell r="AG8" t="str">
            <v>Concuerda</v>
          </cell>
          <cell r="AH8" t="str">
            <v>Relación directa</v>
          </cell>
          <cell r="AI8" t="str">
            <v>Adecuado</v>
          </cell>
          <cell r="AJ8" t="str">
            <v>Oportuna</v>
          </cell>
          <cell r="AK8" t="str">
            <v>Sin Observación</v>
          </cell>
          <cell r="AL8" t="str">
            <v>Juan Guillermo Becerra J.</v>
          </cell>
          <cell r="AN8" t="str">
            <v>Sobrecumplido</v>
          </cell>
          <cell r="AO8" t="str">
            <v>Adecuado</v>
          </cell>
          <cell r="AP8" t="str">
            <v>Coherente</v>
          </cell>
          <cell r="AQ8" t="str">
            <v>Concuerda</v>
          </cell>
          <cell r="AR8" t="str">
            <v>Concuerda</v>
          </cell>
          <cell r="AS8" t="str">
            <v>Relación directa</v>
          </cell>
          <cell r="AT8" t="str">
            <v>Adecuado</v>
          </cell>
          <cell r="AU8" t="str">
            <v>Oportuna</v>
          </cell>
          <cell r="AV8" t="str">
            <v>Sin Observación</v>
          </cell>
          <cell r="AW8" t="str">
            <v>Juan Guillermo Becerra J.</v>
          </cell>
        </row>
        <row r="9">
          <cell r="A9">
            <v>61</v>
          </cell>
          <cell r="B9" t="str">
            <v>Evaluaciones de la formulación e implementación del Modelo de Prestación de Servicios y Seguimiento para la atención a la ciudadanía, realizadas</v>
          </cell>
          <cell r="C9" t="str">
            <v>Número</v>
          </cell>
          <cell r="D9" t="str">
            <v>Suma</v>
          </cell>
          <cell r="E9" t="str">
            <v>Cumple</v>
          </cell>
          <cell r="F9" t="str">
            <v>No programó</v>
          </cell>
          <cell r="G9" t="str">
            <v>No programó</v>
          </cell>
          <cell r="H9" t="str">
            <v>Adecuado</v>
          </cell>
          <cell r="I9" t="str">
            <v>Coherente</v>
          </cell>
          <cell r="J9" t="str">
            <v>Concuerda</v>
          </cell>
          <cell r="K9" t="str">
            <v>Concuerda</v>
          </cell>
          <cell r="L9" t="str">
            <v>Relación directa</v>
          </cell>
          <cell r="M9" t="str">
            <v>Adecuado</v>
          </cell>
          <cell r="N9" t="str">
            <v>No oportuna</v>
          </cell>
          <cell r="O9"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9" t="str">
            <v>Juan Guillermo Becerra J.</v>
          </cell>
          <cell r="Q9" t="str">
            <v>Cumple</v>
          </cell>
          <cell r="R9" t="str">
            <v>No programó</v>
          </cell>
          <cell r="S9" t="str">
            <v>No aplica</v>
          </cell>
          <cell r="T9" t="str">
            <v>No aplica</v>
          </cell>
          <cell r="U9" t="str">
            <v>No aplica</v>
          </cell>
          <cell r="V9" t="str">
            <v>No aplica</v>
          </cell>
          <cell r="W9" t="str">
            <v>No aplica</v>
          </cell>
          <cell r="X9" t="str">
            <v>No aplica</v>
          </cell>
          <cell r="Y9" t="str">
            <v>No oportuna</v>
          </cell>
          <cell r="Z9" t="str">
            <v>Aún, cuando no se programaron actividades para este periodo, se ha venido haciendo reporte cualitativo y cargando evidencias del mismo, de los avances para su cumplimiento en los meses de julio y diciembre.</v>
          </cell>
          <cell r="AA9" t="str">
            <v>Juan Guillermo Becerra J.</v>
          </cell>
          <cell r="AB9" t="str">
            <v>Cumple</v>
          </cell>
          <cell r="AC9" t="str">
            <v>Cumplido</v>
          </cell>
          <cell r="AD9" t="str">
            <v>Adecuado</v>
          </cell>
          <cell r="AE9" t="str">
            <v>Coherente</v>
          </cell>
          <cell r="AF9" t="str">
            <v>Concuerda</v>
          </cell>
          <cell r="AG9" t="str">
            <v>Concuerda</v>
          </cell>
          <cell r="AH9" t="str">
            <v>Relación directa</v>
          </cell>
          <cell r="AI9" t="str">
            <v>Adecuado</v>
          </cell>
          <cell r="AJ9" t="str">
            <v>Oportuna</v>
          </cell>
          <cell r="AK9" t="str">
            <v>Sin Observación</v>
          </cell>
          <cell r="AL9" t="str">
            <v>Juan Guillermo Becerra J.</v>
          </cell>
          <cell r="AN9" t="str">
            <v>Cumplido</v>
          </cell>
          <cell r="AO9" t="str">
            <v>Indeterminado</v>
          </cell>
          <cell r="AP9" t="str">
            <v>Indeterminado</v>
          </cell>
          <cell r="AQ9" t="str">
            <v>Indeterminado</v>
          </cell>
          <cell r="AR9" t="str">
            <v>Concuerda</v>
          </cell>
          <cell r="AS9" t="str">
            <v>Indeterminado</v>
          </cell>
          <cell r="AT9" t="str">
            <v>No adecuado</v>
          </cell>
          <cell r="AU9" t="str">
            <v>Oportuna</v>
          </cell>
          <cell r="AV9" t="str">
            <v>Al revisar las fuentes de verificación, no se encontró el informe de Evaluación de Implementación de la Política Pública de Servicio a la Ciudadanía para la vigencia 2019.</v>
          </cell>
          <cell r="AW9" t="str">
            <v>Juan Guillermo Becerra J.</v>
          </cell>
        </row>
        <row r="10">
          <cell r="A10" t="str">
            <v>56A</v>
          </cell>
          <cell r="B10" t="str">
            <v>Política pública de Servicio a la Ciudadanía, con seguimiento al cumplimiento del Plan de trabajo programado, bajo los lineamientos del ciclo de política pública.</v>
          </cell>
          <cell r="C10" t="str">
            <v>Porcentaje</v>
          </cell>
          <cell r="D10" t="str">
            <v>Suma</v>
          </cell>
          <cell r="E10" t="str">
            <v>Cumple</v>
          </cell>
          <cell r="F10" t="str">
            <v>No programó</v>
          </cell>
          <cell r="G10" t="str">
            <v>No programó</v>
          </cell>
          <cell r="H10" t="str">
            <v>Adecuado</v>
          </cell>
          <cell r="I10" t="str">
            <v>Coherente</v>
          </cell>
          <cell r="J10" t="str">
            <v>Concuerda</v>
          </cell>
          <cell r="K10" t="str">
            <v>Concuerda</v>
          </cell>
          <cell r="L10" t="str">
            <v>Relación directa</v>
          </cell>
          <cell r="M10" t="str">
            <v>Adecuado</v>
          </cell>
          <cell r="N10" t="str">
            <v>No oportuna</v>
          </cell>
          <cell r="O10"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10" t="str">
            <v>Juan Guillermo Becerra J.</v>
          </cell>
          <cell r="Q10" t="str">
            <v>Cumple</v>
          </cell>
          <cell r="R10" t="str">
            <v>No programó</v>
          </cell>
          <cell r="S10" t="str">
            <v>No aplica</v>
          </cell>
          <cell r="T10" t="str">
            <v>No aplica</v>
          </cell>
          <cell r="U10" t="str">
            <v>No aplica</v>
          </cell>
          <cell r="V10" t="str">
            <v>No aplica</v>
          </cell>
          <cell r="W10" t="str">
            <v>No aplica</v>
          </cell>
          <cell r="X10" t="str">
            <v>No aplica</v>
          </cell>
          <cell r="Y10" t="str">
            <v>No oportuna</v>
          </cell>
          <cell r="Z10" t="str">
            <v>Aún, cuando no se programaron actividades para este periodo, se ha venido haciendo reporte cualitativo y cargando evidencias del mismo, de los avances para su cumplimiento en el mes de diciembre.</v>
          </cell>
          <cell r="AA10" t="str">
            <v>Juan Guillermo Becerra J.</v>
          </cell>
          <cell r="AB10" t="str">
            <v>Cumple</v>
          </cell>
          <cell r="AC10" t="str">
            <v>No programó</v>
          </cell>
          <cell r="AD10" t="str">
            <v>No aplica</v>
          </cell>
          <cell r="AE10" t="str">
            <v>No aplica</v>
          </cell>
          <cell r="AF10" t="str">
            <v>No aplica</v>
          </cell>
          <cell r="AG10" t="str">
            <v>No aplica</v>
          </cell>
          <cell r="AH10" t="str">
            <v>No aplica</v>
          </cell>
          <cell r="AI10" t="str">
            <v>No aplica</v>
          </cell>
          <cell r="AJ10" t="str">
            <v>Oportuna</v>
          </cell>
          <cell r="AK10" t="str">
            <v>Aún, cuando no se programaron actividades para este periodo, se ha venido haciendo reporte cualitativo de los avances para su cumplimiento en el mes de diciembre.</v>
          </cell>
          <cell r="AL10" t="str">
            <v>Juan Guillermo Becerra J.</v>
          </cell>
          <cell r="AN10" t="str">
            <v>Cumplido</v>
          </cell>
          <cell r="AO10" t="str">
            <v>Indeterminado</v>
          </cell>
          <cell r="AP10" t="str">
            <v>Indeterminado</v>
          </cell>
          <cell r="AQ10" t="str">
            <v>Indeterminado</v>
          </cell>
          <cell r="AR10" t="str">
            <v>Concuerda</v>
          </cell>
          <cell r="AS10" t="str">
            <v>Indeterminado</v>
          </cell>
          <cell r="AT10" t="str">
            <v>No adecuado</v>
          </cell>
          <cell r="AU10" t="str">
            <v>Oportuna</v>
          </cell>
          <cell r="AV10" t="str">
            <v>Al revisar las fuentes de verificación, no se encontró el informe de Evaluación de Implementación de la Política Pública de Servicio a la Ciudadanía para la vigencia 2019.</v>
          </cell>
          <cell r="AW10" t="str">
            <v>Juan Guillermo Becerra J.</v>
          </cell>
        </row>
        <row r="11">
          <cell r="A11" t="str">
            <v>61A</v>
          </cell>
          <cell r="B11" t="str">
            <v>Índice de satisfacción ciudadana frente a los servicios prestados a través de la RED CADE</v>
          </cell>
          <cell r="C11" t="str">
            <v>Porcentaje</v>
          </cell>
          <cell r="D11" t="str">
            <v>Constante</v>
          </cell>
          <cell r="E11" t="str">
            <v>Cumple</v>
          </cell>
          <cell r="F11" t="str">
            <v>No programó</v>
          </cell>
          <cell r="G11" t="str">
            <v>No programó</v>
          </cell>
          <cell r="H11" t="str">
            <v>Adecuado</v>
          </cell>
          <cell r="I11" t="str">
            <v>Coherente</v>
          </cell>
          <cell r="J11" t="str">
            <v>Concuerda</v>
          </cell>
          <cell r="K11" t="str">
            <v>Concuerda</v>
          </cell>
          <cell r="L11" t="str">
            <v>Relación directa</v>
          </cell>
          <cell r="M11" t="str">
            <v>Adecuado</v>
          </cell>
          <cell r="N11" t="str">
            <v>No oportuna</v>
          </cell>
          <cell r="O11"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11" t="str">
            <v>Juan Guillermo Becerra J.</v>
          </cell>
          <cell r="Q11" t="str">
            <v>Cumple</v>
          </cell>
          <cell r="R11" t="str">
            <v>No programó</v>
          </cell>
          <cell r="S11" t="str">
            <v>No aplica</v>
          </cell>
          <cell r="T11" t="str">
            <v>No aplica</v>
          </cell>
          <cell r="U11" t="str">
            <v>No aplica</v>
          </cell>
          <cell r="V11" t="str">
            <v>No aplica</v>
          </cell>
          <cell r="W11" t="str">
            <v>No aplica</v>
          </cell>
          <cell r="X11" t="str">
            <v>No aplica</v>
          </cell>
          <cell r="Y11" t="str">
            <v>No oportuna</v>
          </cell>
          <cell r="Z11" t="str">
            <v>No reporta actividades durante el primer semestre. Se solicita revisar la programación del indicador de manera que se dé cumplimiento a la meta de la vigencia durante el segundo semestre del año.</v>
          </cell>
          <cell r="AA11" t="str">
            <v>Juan Guillermo Becerra J.</v>
          </cell>
          <cell r="AB11" t="str">
            <v>Cumple</v>
          </cell>
          <cell r="AC11" t="str">
            <v>No programó</v>
          </cell>
          <cell r="AD11" t="str">
            <v>No aplica</v>
          </cell>
          <cell r="AE11" t="str">
            <v>No aplica</v>
          </cell>
          <cell r="AF11" t="str">
            <v>No aplica</v>
          </cell>
          <cell r="AG11" t="str">
            <v>No aplica</v>
          </cell>
          <cell r="AH11" t="str">
            <v>No aplica</v>
          </cell>
          <cell r="AI11" t="str">
            <v>No aplica</v>
          </cell>
          <cell r="AJ11" t="str">
            <v>Oportuna</v>
          </cell>
          <cell r="AK11" t="str">
            <v>Aún, cuando no se programaron actividades para este periodo, se ha venido haciendo reporte cualitativo de los avances para su cumplimiento en el mes de diciembre.</v>
          </cell>
          <cell r="AL11" t="str">
            <v>Juan Guillermo Becerra J.</v>
          </cell>
          <cell r="AN11" t="str">
            <v>Sobrecumplido</v>
          </cell>
          <cell r="AO11" t="str">
            <v>Adecuado</v>
          </cell>
          <cell r="AP11" t="str">
            <v>Coherente</v>
          </cell>
          <cell r="AQ11" t="str">
            <v>Concuerda</v>
          </cell>
          <cell r="AR11" t="str">
            <v>Concuerda</v>
          </cell>
          <cell r="AS11" t="str">
            <v>Relación directa</v>
          </cell>
          <cell r="AT11" t="str">
            <v>Adecuado</v>
          </cell>
          <cell r="AU11" t="str">
            <v>Oportuna</v>
          </cell>
          <cell r="AV11" t="str">
            <v>Sin Observación</v>
          </cell>
          <cell r="AW11" t="str">
            <v>Juan Guillermo Becerra J.</v>
          </cell>
        </row>
        <row r="12">
          <cell r="A12" t="str">
            <v>62B</v>
          </cell>
          <cell r="B12" t="str">
            <v>Trámites de mayor impacto de las entidades distritales virtualizados</v>
          </cell>
          <cell r="C12" t="str">
            <v>Porcentaje</v>
          </cell>
          <cell r="D12" t="str">
            <v>Suma</v>
          </cell>
          <cell r="E12" t="str">
            <v>Cumple</v>
          </cell>
          <cell r="F12" t="str">
            <v>No programó</v>
          </cell>
          <cell r="G12" t="str">
            <v>Cumplido</v>
          </cell>
          <cell r="H12" t="str">
            <v>Adecuado</v>
          </cell>
          <cell r="I12" t="str">
            <v>Coherente</v>
          </cell>
          <cell r="J12" t="str">
            <v>Concuerda</v>
          </cell>
          <cell r="K12" t="str">
            <v>Concuerda</v>
          </cell>
          <cell r="L12" t="str">
            <v>Relación directa</v>
          </cell>
          <cell r="M12" t="str">
            <v>Adecuado</v>
          </cell>
          <cell r="N12" t="str">
            <v>No oportuna</v>
          </cell>
          <cell r="O12"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12" t="str">
            <v>Juan Guillermo Becerra J.</v>
          </cell>
          <cell r="Q12" t="str">
            <v>Cumple</v>
          </cell>
          <cell r="R12" t="str">
            <v>Cumplido</v>
          </cell>
          <cell r="S12" t="str">
            <v>Adecuado</v>
          </cell>
          <cell r="T12" t="str">
            <v>Coherente</v>
          </cell>
          <cell r="U12" t="str">
            <v>Concuerda</v>
          </cell>
          <cell r="V12" t="str">
            <v>Concuerda</v>
          </cell>
          <cell r="W12" t="str">
            <v>Relación directa</v>
          </cell>
          <cell r="X12" t="str">
            <v>No adecuado</v>
          </cell>
          <cell r="Y12" t="str">
            <v>No oportuna</v>
          </cell>
          <cell r="Z12" t="str">
            <v xml:space="preserve">La evidencia aportada no es suficiente para poder determinar la efectiva virtualización de los 15 trámites que son relacionados en el reporte cualitativo. _x000D_
_x000D_
El informe presentado da cuenta de los beneficios de la estrategia de virtualización de trámites, pero no relaciona ni describe uno a uno lo reportado. _x000D_
_x000D_
Al no cumplirse el criterio de coherencia entre los soportes presentados y el avance reportado del indicador; el avance cuantitativo no será tenido en cuenta y se mantiene la cifra reportada en el mes anterior hasta que no se subsane vía memorando electrónico._x000D_
</v>
          </cell>
          <cell r="AA12" t="str">
            <v>Juan Guillermo Becerra J.</v>
          </cell>
          <cell r="AB12" t="str">
            <v>Cumple</v>
          </cell>
          <cell r="AC12" t="str">
            <v>Cumplido</v>
          </cell>
          <cell r="AD12" t="str">
            <v>Adecuado</v>
          </cell>
          <cell r="AE12" t="str">
            <v>Coherente</v>
          </cell>
          <cell r="AF12" t="str">
            <v>Concuerda</v>
          </cell>
          <cell r="AG12" t="str">
            <v>Concuerda</v>
          </cell>
          <cell r="AH12" t="str">
            <v>Relación directa</v>
          </cell>
          <cell r="AI12" t="str">
            <v>Adecuado</v>
          </cell>
          <cell r="AJ12" t="str">
            <v>Oportuna</v>
          </cell>
          <cell r="AK12" t="str">
            <v>Sin Observación</v>
          </cell>
          <cell r="AL12" t="str">
            <v>Juan Guillermo Becerra J.</v>
          </cell>
          <cell r="AN12" t="str">
            <v>Cumplido</v>
          </cell>
          <cell r="AO12" t="str">
            <v>Adecuado</v>
          </cell>
          <cell r="AP12" t="str">
            <v>Coherente</v>
          </cell>
          <cell r="AQ12" t="str">
            <v>Concuerda</v>
          </cell>
          <cell r="AR12" t="str">
            <v>Concuerda</v>
          </cell>
          <cell r="AS12" t="str">
            <v>Relación directa</v>
          </cell>
          <cell r="AT12" t="str">
            <v>Adecuado</v>
          </cell>
          <cell r="AU12" t="str">
            <v>Oportuna</v>
          </cell>
          <cell r="AV12" t="str">
            <v>Sin Observación</v>
          </cell>
          <cell r="AW12" t="str">
            <v>Juan Guillermo Becerra J.</v>
          </cell>
        </row>
        <row r="13">
          <cell r="A13" t="str">
            <v>78A</v>
          </cell>
          <cell r="B13" t="str">
            <v>Porcentaje de avance en optimización de la Guía de Trámites y Servicios del Distrito</v>
          </cell>
          <cell r="C13" t="str">
            <v>Porcentaje</v>
          </cell>
          <cell r="D13" t="str">
            <v>Creciente</v>
          </cell>
          <cell r="E13" t="str">
            <v>Cumple</v>
          </cell>
          <cell r="F13" t="str">
            <v>No programó</v>
          </cell>
          <cell r="G13" t="str">
            <v>No programó</v>
          </cell>
          <cell r="H13" t="str">
            <v>Adecuado</v>
          </cell>
          <cell r="I13" t="str">
            <v>Coherente</v>
          </cell>
          <cell r="J13" t="str">
            <v>Concuerda</v>
          </cell>
          <cell r="K13" t="str">
            <v>Concuerda</v>
          </cell>
          <cell r="L13" t="str">
            <v>Relación directa</v>
          </cell>
          <cell r="M13" t="str">
            <v>Adecuado</v>
          </cell>
          <cell r="N13" t="str">
            <v>No oportuna</v>
          </cell>
          <cell r="O13"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13" t="str">
            <v>Juan Guillermo Becerra J.</v>
          </cell>
          <cell r="Q13" t="str">
            <v>Cumple</v>
          </cell>
          <cell r="R13" t="str">
            <v>No programó</v>
          </cell>
          <cell r="S13" t="str">
            <v>No aplica</v>
          </cell>
          <cell r="T13" t="str">
            <v>No aplica</v>
          </cell>
          <cell r="U13" t="str">
            <v>No aplica</v>
          </cell>
          <cell r="V13" t="str">
            <v>No aplica</v>
          </cell>
          <cell r="W13" t="str">
            <v>No aplica</v>
          </cell>
          <cell r="X13" t="str">
            <v>No aplica</v>
          </cell>
          <cell r="Y13" t="str">
            <v>No oportuna</v>
          </cell>
          <cell r="Z13" t="str">
            <v>Aún, cuando no se programaron actividades para este periodo, se ha venido haciendo reporte cualitativo de los avances para su cumplimiento en el mes de diciembre. Sin embargo no es posible validar el reporte al no tener evidencias que lo respalden.</v>
          </cell>
          <cell r="AA13" t="str">
            <v>Juan Guillermo Becerra J.</v>
          </cell>
          <cell r="AB13" t="str">
            <v>Cumple</v>
          </cell>
          <cell r="AC13" t="str">
            <v>No programó</v>
          </cell>
          <cell r="AD13" t="str">
            <v>Adecuado</v>
          </cell>
          <cell r="AE13" t="str">
            <v>Coherente</v>
          </cell>
          <cell r="AF13" t="str">
            <v>Concuerda</v>
          </cell>
          <cell r="AG13" t="str">
            <v>Concuerda</v>
          </cell>
          <cell r="AH13" t="str">
            <v>Relación directa</v>
          </cell>
          <cell r="AI13" t="str">
            <v>Adecuado</v>
          </cell>
          <cell r="AJ13" t="str">
            <v>Oportuna</v>
          </cell>
          <cell r="AK13" t="str">
            <v>Aun cuando la programación del indicador se ecuentra para cumplimiento en el mes de diciembre, esta meta fue cumplida en el mes de julio.</v>
          </cell>
          <cell r="AL13" t="str">
            <v>Juan Guillermo Becerra J.</v>
          </cell>
          <cell r="AN13" t="str">
            <v>Cumplido</v>
          </cell>
          <cell r="AO13" t="str">
            <v>Adecuado</v>
          </cell>
          <cell r="AP13" t="str">
            <v>Coherente</v>
          </cell>
          <cell r="AQ13" t="str">
            <v>Concuerda</v>
          </cell>
          <cell r="AR13" t="str">
            <v>Concuerda</v>
          </cell>
          <cell r="AS13" t="str">
            <v>Relación directa</v>
          </cell>
          <cell r="AT13" t="str">
            <v>Adecuado</v>
          </cell>
          <cell r="AU13" t="str">
            <v>Oportuna</v>
          </cell>
          <cell r="AV13" t="str">
            <v>Sin Observación</v>
          </cell>
          <cell r="AW13" t="str">
            <v>Juan Guillermo Becerra J.</v>
          </cell>
        </row>
        <row r="14">
          <cell r="A14" t="str">
            <v>78B</v>
          </cell>
          <cell r="B14" t="str">
            <v>Porcentaje de avance en el diseño del documento con lineamientos sobre el uso del lenguaje claro e incluyente</v>
          </cell>
          <cell r="C14" t="str">
            <v>Porcentaje</v>
          </cell>
          <cell r="D14" t="str">
            <v>Creciente</v>
          </cell>
          <cell r="E14" t="str">
            <v>Cumple</v>
          </cell>
          <cell r="F14" t="str">
            <v>No programó</v>
          </cell>
          <cell r="G14" t="str">
            <v>No programó</v>
          </cell>
          <cell r="H14" t="str">
            <v>Adecuado</v>
          </cell>
          <cell r="I14" t="str">
            <v>Coherente</v>
          </cell>
          <cell r="J14" t="str">
            <v>Concuerda</v>
          </cell>
          <cell r="K14" t="str">
            <v>Concuerda</v>
          </cell>
          <cell r="L14" t="str">
            <v>Relación directa</v>
          </cell>
          <cell r="M14" t="str">
            <v>Adecuado</v>
          </cell>
          <cell r="N14" t="str">
            <v>No oportuna</v>
          </cell>
          <cell r="O14"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14" t="str">
            <v>Juan Guillermo Becerra J.</v>
          </cell>
          <cell r="Q14" t="str">
            <v>Cumple</v>
          </cell>
          <cell r="R14" t="str">
            <v>No programó</v>
          </cell>
          <cell r="S14" t="str">
            <v>No aplica</v>
          </cell>
          <cell r="T14" t="str">
            <v>No aplica</v>
          </cell>
          <cell r="U14" t="str">
            <v>No aplica</v>
          </cell>
          <cell r="V14" t="str">
            <v>No aplica</v>
          </cell>
          <cell r="W14" t="str">
            <v>No aplica</v>
          </cell>
          <cell r="X14" t="str">
            <v>No aplica</v>
          </cell>
          <cell r="Y14" t="str">
            <v>No oportuna</v>
          </cell>
          <cell r="Z14" t="str">
            <v>Aún, cuando no se programaron actividades para este periodo, se ha venido haciendo reporte cualitativo de los avances para su cumplimiento en el mes de diciembre. Sin embargo no es posible validar el reporte al no tener evidencias que lo respalden.</v>
          </cell>
          <cell r="AA14" t="str">
            <v>Juan Guillermo Becerra J.</v>
          </cell>
          <cell r="AB14" t="str">
            <v>Cumple</v>
          </cell>
          <cell r="AC14" t="str">
            <v>Cumplido</v>
          </cell>
          <cell r="AD14" t="str">
            <v>Adecuado</v>
          </cell>
          <cell r="AE14" t="str">
            <v>Coherente</v>
          </cell>
          <cell r="AF14" t="str">
            <v>Concuerda</v>
          </cell>
          <cell r="AG14" t="str">
            <v>Concuerda</v>
          </cell>
          <cell r="AH14" t="str">
            <v>Relación directa</v>
          </cell>
          <cell r="AI14" t="str">
            <v>Adecuado</v>
          </cell>
          <cell r="AJ14" t="str">
            <v>Oportuna</v>
          </cell>
          <cell r="AK14" t="str">
            <v>Sin Observación</v>
          </cell>
          <cell r="AL14" t="str">
            <v>Juan Guillermo Becerra J.</v>
          </cell>
          <cell r="AN14" t="str">
            <v>Cumplido</v>
          </cell>
          <cell r="AO14" t="str">
            <v>Adecuado</v>
          </cell>
          <cell r="AP14" t="str">
            <v>Coherente</v>
          </cell>
          <cell r="AQ14" t="str">
            <v>Concuerda</v>
          </cell>
          <cell r="AR14" t="str">
            <v>Concuerda</v>
          </cell>
          <cell r="AS14" t="str">
            <v>Relación directa</v>
          </cell>
          <cell r="AT14" t="str">
            <v>Adecuado</v>
          </cell>
          <cell r="AU14" t="str">
            <v>Oportuna</v>
          </cell>
          <cell r="AV14" t="str">
            <v>Sin Observación</v>
          </cell>
          <cell r="AW14" t="str">
            <v>Juan Guillermo Becerra J.</v>
          </cell>
        </row>
        <row r="15">
          <cell r="A15" t="str">
            <v>PAAC_26</v>
          </cell>
          <cell r="B15" t="str">
            <v>Campañas de promoción del rol del defensor de la ciudadanía en el Distrito</v>
          </cell>
          <cell r="C15" t="str">
            <v>Número</v>
          </cell>
          <cell r="D15" t="str">
            <v>Suma</v>
          </cell>
          <cell r="E15" t="str">
            <v>Cumple</v>
          </cell>
          <cell r="F15" t="str">
            <v>No programó</v>
          </cell>
          <cell r="G15" t="str">
            <v>No programó</v>
          </cell>
          <cell r="H15" t="str">
            <v>Adecuado</v>
          </cell>
          <cell r="I15" t="str">
            <v>Coherente</v>
          </cell>
          <cell r="J15" t="str">
            <v>Concuerda</v>
          </cell>
          <cell r="K15" t="str">
            <v>Concuerda</v>
          </cell>
          <cell r="L15" t="str">
            <v>Relación directa</v>
          </cell>
          <cell r="M15" t="str">
            <v>Adecuado</v>
          </cell>
          <cell r="N15" t="str">
            <v>No oportuna</v>
          </cell>
          <cell r="O15"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15" t="str">
            <v>Juan Guillermo Becerra J.</v>
          </cell>
          <cell r="Q15" t="str">
            <v>Cumple</v>
          </cell>
          <cell r="R15" t="str">
            <v>No programó</v>
          </cell>
          <cell r="S15" t="str">
            <v>No aplica</v>
          </cell>
          <cell r="T15" t="str">
            <v>No aplica</v>
          </cell>
          <cell r="U15" t="str">
            <v>No aplica</v>
          </cell>
          <cell r="V15" t="str">
            <v>No aplica</v>
          </cell>
          <cell r="W15" t="str">
            <v>No aplica</v>
          </cell>
          <cell r="X15" t="str">
            <v>No aplica</v>
          </cell>
          <cell r="Y15" t="str">
            <v>No oportuna</v>
          </cell>
          <cell r="Z15" t="str">
            <v>Aún, cuando no se programaron actividades para este periodo, se ha venido haciendo reporte cualitativo de los avances para su cumplimiento en el mes de diciembre. Sin embargo no es posible validar el reporte al no tener evidencias que lo respalden.</v>
          </cell>
          <cell r="AA15" t="str">
            <v>Juan Guillermo Becerra J.</v>
          </cell>
          <cell r="AB15" t="str">
            <v>Cumple</v>
          </cell>
          <cell r="AC15" t="str">
            <v>No programó</v>
          </cell>
          <cell r="AD15" t="str">
            <v>Adecuado</v>
          </cell>
          <cell r="AE15" t="str">
            <v>Coherente</v>
          </cell>
          <cell r="AF15" t="str">
            <v>Concuerda</v>
          </cell>
          <cell r="AG15" t="str">
            <v>Concuerda</v>
          </cell>
          <cell r="AH15" t="str">
            <v>Relación directa</v>
          </cell>
          <cell r="AI15" t="str">
            <v>Adecuado</v>
          </cell>
          <cell r="AJ15" t="str">
            <v>Oportuna</v>
          </cell>
          <cell r="AK15" t="str">
            <v xml:space="preserve">Aún, cuando no se programaron actividades para este periodo, se ha venido haciendo reporte cualitativo de los avances para su cumplimiento en el mes de diciembre. </v>
          </cell>
          <cell r="AL15" t="str">
            <v>Juan Guillermo Becerra J.</v>
          </cell>
          <cell r="AN15" t="str">
            <v>Cumplido</v>
          </cell>
          <cell r="AO15" t="str">
            <v>Adecuado</v>
          </cell>
          <cell r="AP15" t="str">
            <v>Coherente</v>
          </cell>
          <cell r="AQ15" t="str">
            <v>Concuerda</v>
          </cell>
          <cell r="AR15" t="str">
            <v>Concuerda</v>
          </cell>
          <cell r="AS15" t="str">
            <v>Relación directa</v>
          </cell>
          <cell r="AT15" t="str">
            <v>Adecuado</v>
          </cell>
          <cell r="AU15" t="str">
            <v>Oportuna</v>
          </cell>
          <cell r="AV15" t="str">
            <v>Sin Observación</v>
          </cell>
          <cell r="AW15" t="str">
            <v>Juan Guillermo Becerra J.</v>
          </cell>
        </row>
        <row r="16">
          <cell r="A16" t="str">
            <v>PAAC_28</v>
          </cell>
          <cell r="B16" t="str">
            <v>Informe mensual de estadísticas de servicios prestados a través de la Red CADE</v>
          </cell>
          <cell r="C16" t="str">
            <v>Número</v>
          </cell>
          <cell r="D16" t="str">
            <v>Suma</v>
          </cell>
          <cell r="E16" t="str">
            <v>Cumple</v>
          </cell>
          <cell r="F16" t="str">
            <v>Cumplido</v>
          </cell>
          <cell r="G16" t="str">
            <v>Cumplido</v>
          </cell>
          <cell r="H16" t="str">
            <v>Adecuado</v>
          </cell>
          <cell r="I16" t="str">
            <v>Coherente</v>
          </cell>
          <cell r="J16" t="str">
            <v>Concuerda</v>
          </cell>
          <cell r="K16" t="str">
            <v>Concuerda</v>
          </cell>
          <cell r="L16" t="str">
            <v>Relación directa</v>
          </cell>
          <cell r="M16" t="str">
            <v>Adecuado</v>
          </cell>
          <cell r="N16" t="str">
            <v>No oportuna</v>
          </cell>
          <cell r="O16"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P16" t="str">
            <v>Juan Guillermo Becerra J.</v>
          </cell>
          <cell r="Q16" t="str">
            <v>Cumple</v>
          </cell>
          <cell r="R16" t="str">
            <v>Cumplido</v>
          </cell>
          <cell r="S16" t="str">
            <v>Adecuado</v>
          </cell>
          <cell r="T16" t="str">
            <v>Coherente</v>
          </cell>
          <cell r="U16" t="str">
            <v>Concuerda</v>
          </cell>
          <cell r="V16" t="str">
            <v>Concuerda</v>
          </cell>
          <cell r="W16" t="str">
            <v>Relación directa</v>
          </cell>
          <cell r="X16" t="str">
            <v>No adecuado</v>
          </cell>
          <cell r="Y16" t="str">
            <v>No oportuna</v>
          </cell>
          <cell r="Z16" t="str">
            <v>No es posible validar la  evidencia correspondiente a las "Estadísticas de Servicios Registrados en la Red CADE". Se sugiere incluir los soportes que respalden sus datos (Ej. Reporte generado por el SAT).</v>
          </cell>
          <cell r="AA16" t="str">
            <v>Juan Guillermo Becerra J.</v>
          </cell>
          <cell r="AB16" t="str">
            <v>Cumple</v>
          </cell>
          <cell r="AC16" t="str">
            <v>Cumplido</v>
          </cell>
          <cell r="AD16" t="str">
            <v>Adecuado</v>
          </cell>
          <cell r="AE16" t="str">
            <v>Coherente</v>
          </cell>
          <cell r="AF16" t="str">
            <v>Concuerda</v>
          </cell>
          <cell r="AG16" t="str">
            <v>Concuerda</v>
          </cell>
          <cell r="AH16" t="str">
            <v>Relación directa</v>
          </cell>
          <cell r="AI16" t="str">
            <v>Adecuado</v>
          </cell>
          <cell r="AJ16" t="str">
            <v>Oportuna</v>
          </cell>
          <cell r="AK16" t="str">
            <v>Sin Observación</v>
          </cell>
          <cell r="AL16" t="str">
            <v>Juan Guillermo Becerra J.</v>
          </cell>
          <cell r="AN16" t="str">
            <v>Cumplido</v>
          </cell>
          <cell r="AO16" t="str">
            <v>Adecuado</v>
          </cell>
          <cell r="AP16" t="str">
            <v>Coherente</v>
          </cell>
          <cell r="AQ16" t="str">
            <v>Concuerda</v>
          </cell>
          <cell r="AR16" t="str">
            <v>Concuerda</v>
          </cell>
          <cell r="AS16" t="str">
            <v>Relación directa</v>
          </cell>
          <cell r="AT16" t="str">
            <v>Adecuado</v>
          </cell>
          <cell r="AU16" t="str">
            <v>Oportuna</v>
          </cell>
          <cell r="AV16" t="str">
            <v>Sin Observación</v>
          </cell>
          <cell r="AW16" t="str">
            <v>Juan Guillermo Becerra J.</v>
          </cell>
        </row>
      </sheetData>
      <sheetData sheetId="37">
        <row r="4">
          <cell r="A4" t="str">
            <v>ID_INDICADOR</v>
          </cell>
          <cell r="B4" t="str">
            <v>NOMBRE INDICADOR</v>
          </cell>
          <cell r="C4" t="str">
            <v>Unidad de Medida</v>
          </cell>
          <cell r="D4" t="str">
            <v>Tendencia Esperada</v>
          </cell>
          <cell r="E4" t="str">
            <v>C1</v>
          </cell>
          <cell r="F4" t="str">
            <v>C2</v>
          </cell>
          <cell r="G4" t="str">
            <v>C3</v>
          </cell>
          <cell r="H4" t="str">
            <v>C4</v>
          </cell>
          <cell r="I4" t="str">
            <v>C5</v>
          </cell>
          <cell r="J4" t="str">
            <v>C6</v>
          </cell>
          <cell r="K4" t="str">
            <v>C7</v>
          </cell>
          <cell r="L4" t="str">
            <v>C8</v>
          </cell>
          <cell r="M4" t="str">
            <v>C9</v>
          </cell>
          <cell r="N4" t="str">
            <v>C10</v>
          </cell>
          <cell r="O4" t="str">
            <v>Obs</v>
          </cell>
          <cell r="P4" t="str">
            <v>Elaboró</v>
          </cell>
          <cell r="Q4" t="str">
            <v>C1</v>
          </cell>
          <cell r="R4" t="str">
            <v>C2</v>
          </cell>
          <cell r="S4" t="str">
            <v>C4</v>
          </cell>
          <cell r="T4" t="str">
            <v>C5</v>
          </cell>
          <cell r="U4" t="str">
            <v>C6</v>
          </cell>
          <cell r="V4" t="str">
            <v>C7</v>
          </cell>
          <cell r="W4" t="str">
            <v>C8</v>
          </cell>
          <cell r="X4" t="str">
            <v>C9</v>
          </cell>
          <cell r="Y4" t="str">
            <v>C10</v>
          </cell>
          <cell r="Z4" t="str">
            <v>Obs</v>
          </cell>
          <cell r="AA4" t="str">
            <v>Elaboró</v>
          </cell>
          <cell r="AB4" t="str">
            <v>C1</v>
          </cell>
          <cell r="AC4" t="str">
            <v>C2</v>
          </cell>
          <cell r="AD4" t="str">
            <v>C4</v>
          </cell>
          <cell r="AE4" t="str">
            <v>C5</v>
          </cell>
          <cell r="AF4" t="str">
            <v>C6</v>
          </cell>
          <cell r="AG4" t="str">
            <v>C7</v>
          </cell>
          <cell r="AH4" t="str">
            <v>C8</v>
          </cell>
          <cell r="AI4" t="str">
            <v>C9</v>
          </cell>
          <cell r="AJ4" t="str">
            <v>C10</v>
          </cell>
          <cell r="AK4" t="str">
            <v>Obs</v>
          </cell>
          <cell r="AL4" t="str">
            <v>Elaboró</v>
          </cell>
          <cell r="AM4" t="str">
            <v>C1</v>
          </cell>
          <cell r="AN4" t="str">
            <v>C2</v>
          </cell>
          <cell r="AO4" t="str">
            <v>C4</v>
          </cell>
          <cell r="AP4" t="str">
            <v>C5</v>
          </cell>
          <cell r="AQ4" t="str">
            <v>C6</v>
          </cell>
          <cell r="AR4" t="str">
            <v>C7</v>
          </cell>
          <cell r="AS4" t="str">
            <v>C8</v>
          </cell>
          <cell r="AT4" t="str">
            <v>C9</v>
          </cell>
          <cell r="AU4" t="str">
            <v>C10</v>
          </cell>
          <cell r="AV4" t="str">
            <v>Obs</v>
          </cell>
          <cell r="AW4" t="str">
            <v>Elaboró</v>
          </cell>
        </row>
        <row r="5">
          <cell r="A5">
            <v>5</v>
          </cell>
          <cell r="B5" t="str">
            <v>Informes consolidados de avance de los programas pertenecientes al Eje cuatro (4) "Gobierno Legítimo, Fortalecimiento Local y Eficiencia"</v>
          </cell>
          <cell r="C5" t="str">
            <v>Número</v>
          </cell>
          <cell r="D5" t="str">
            <v>Suma</v>
          </cell>
          <cell r="E5" t="str">
            <v>Cumple</v>
          </cell>
          <cell r="F5" t="str">
            <v>Cumplido</v>
          </cell>
          <cell r="G5" t="str">
            <v>Cumplido</v>
          </cell>
          <cell r="H5" t="str">
            <v>Adecuado</v>
          </cell>
          <cell r="I5" t="str">
            <v>Coherente</v>
          </cell>
          <cell r="J5" t="str">
            <v>Concuerda</v>
          </cell>
          <cell r="K5" t="str">
            <v>Concuerda</v>
          </cell>
          <cell r="L5" t="str">
            <v>Relación directa</v>
          </cell>
          <cell r="M5" t="str">
            <v>Adecuado</v>
          </cell>
          <cell r="N5" t="str">
            <v>Oportuna</v>
          </cell>
          <cell r="O5" t="str">
            <v>C4- Se recomienda que el avance se especifique y se describa. De igual manera, que el avance tenga coherencia con lo programado. 
C6 – Se recomienda que el avance cualitativo sea claro y específico, donde se relacione la actividad, producto o avance realizado.
C8- Dentro de las observaciones no se describen las actividades a realizar para cumplir con el avance en el indicador
C9- Para el cargue de las evidencias identificar las que pertenecen a gestión y las que indican el cumplimiento de la meta. 
Se subsana con memorando N° 3-2019-12360
Se registra el 25/04/2019</v>
          </cell>
          <cell r="P5" t="str">
            <v>Luisa Fernanda Ortiz</v>
          </cell>
          <cell r="Q5" t="str">
            <v>Cumple</v>
          </cell>
          <cell r="R5" t="str">
            <v>Cumplido</v>
          </cell>
          <cell r="S5" t="str">
            <v>Adecuado</v>
          </cell>
          <cell r="T5" t="str">
            <v>Coherente</v>
          </cell>
          <cell r="U5" t="str">
            <v>Concuerda</v>
          </cell>
          <cell r="V5" t="str">
            <v>Concuerda</v>
          </cell>
          <cell r="W5" t="str">
            <v>Relación directa</v>
          </cell>
          <cell r="X5" t="str">
            <v>Adecuado</v>
          </cell>
          <cell r="Y5" t="str">
            <v>Oportuna</v>
          </cell>
          <cell r="Z5" t="str">
            <v>El indicador se reportó adecuadamente durante el segundo trimestre, se acogieron las recomendaciones realizadas por la OAP, el reporte es coherente, suficiente, articulado, consistente y oportuno</v>
          </cell>
          <cell r="AA5" t="str">
            <v>Luisa Fernanda Ortiz</v>
          </cell>
          <cell r="AB5" t="str">
            <v>Cumple</v>
          </cell>
          <cell r="AC5" t="str">
            <v>Cumplido</v>
          </cell>
          <cell r="AD5" t="str">
            <v>Adecuado</v>
          </cell>
          <cell r="AE5" t="str">
            <v>Coherente</v>
          </cell>
          <cell r="AF5" t="str">
            <v>Concuerda</v>
          </cell>
          <cell r="AG5" t="str">
            <v>Concuerda</v>
          </cell>
          <cell r="AH5" t="str">
            <v>Relación directa</v>
          </cell>
          <cell r="AI5" t="str">
            <v>Adecuado</v>
          </cell>
          <cell r="AJ5" t="str">
            <v>Oportuna</v>
          </cell>
          <cell r="AL5" t="str">
            <v>Diego Daza</v>
          </cell>
          <cell r="AM5" t="str">
            <v>Cumple</v>
          </cell>
          <cell r="AN5" t="str">
            <v>Cumplido</v>
          </cell>
          <cell r="AO5" t="str">
            <v>Adecuado</v>
          </cell>
          <cell r="AP5" t="str">
            <v>Coherente</v>
          </cell>
          <cell r="AQ5" t="str">
            <v>Concuerda</v>
          </cell>
          <cell r="AR5" t="str">
            <v>Concuerda</v>
          </cell>
          <cell r="AS5" t="str">
            <v>Relación directa</v>
          </cell>
          <cell r="AT5" t="str">
            <v>Adecuado</v>
          </cell>
          <cell r="AU5" t="str">
            <v>Oportuna</v>
          </cell>
          <cell r="AV5" t="str">
            <v>El reporte del indicador es adecuado, coherente, suficiente, articulado, consistente y oportuno, durante este periodo.</v>
          </cell>
          <cell r="AW5" t="str">
            <v>Diego Daza</v>
          </cell>
        </row>
        <row r="6">
          <cell r="A6">
            <v>10</v>
          </cell>
          <cell r="B6" t="str">
            <v>Unidad de Gerencia Estratégica implementada</v>
          </cell>
          <cell r="C6" t="str">
            <v>Número</v>
          </cell>
          <cell r="D6" t="str">
            <v>Constante</v>
          </cell>
          <cell r="E6" t="str">
            <v>Cumple</v>
          </cell>
          <cell r="F6" t="str">
            <v>Cumplido</v>
          </cell>
          <cell r="G6" t="str">
            <v>Cumplido</v>
          </cell>
          <cell r="H6" t="str">
            <v>Adecuado</v>
          </cell>
          <cell r="I6" t="str">
            <v>Coherente</v>
          </cell>
          <cell r="J6" t="str">
            <v>Concuerda</v>
          </cell>
          <cell r="K6" t="str">
            <v>Concuerda</v>
          </cell>
          <cell r="L6" t="str">
            <v>Relación directa</v>
          </cell>
          <cell r="M6" t="str">
            <v>Adecuado</v>
          </cell>
          <cell r="N6" t="str">
            <v>Oportuna</v>
          </cell>
          <cell r="O6" t="str">
            <v>C4- Se recomienda que el avance se especifique y se describa,pues no indica la consolidación del informe programado para el período. 
C6 - Se recomienda que el avance cualitativo relacione y especifique la actividad, producto o avance realizado. En este caso la consolidación del informe programado. 
Dentro de los beneficios no incluir las actividades a realizar, describir el impácto que genera realizarlas. 
Se subsana con memorando N° 3-2019-12360
Se registra el 25/04/2019</v>
          </cell>
          <cell r="P6" t="str">
            <v>Luisa Fernanda Ortiz</v>
          </cell>
          <cell r="Q6" t="str">
            <v>Cumple</v>
          </cell>
          <cell r="R6" t="str">
            <v>Cumplido</v>
          </cell>
          <cell r="S6" t="str">
            <v>Adecuado</v>
          </cell>
          <cell r="T6" t="str">
            <v>Coherente</v>
          </cell>
          <cell r="U6" t="str">
            <v>Concuerda</v>
          </cell>
          <cell r="V6" t="str">
            <v>Concuerda</v>
          </cell>
          <cell r="W6" t="str">
            <v>Relación directa</v>
          </cell>
          <cell r="X6" t="str">
            <v>Adecuado</v>
          </cell>
          <cell r="Y6" t="str">
            <v>Oportuna</v>
          </cell>
          <cell r="Z6" t="str">
            <v>El indicador se reportó adecuadamente durante el segundo trimestre, se acogieron las recomendaciones realizadas por la OAP, el reporte es coherente, suficiente, articulado, consistente y oportuno</v>
          </cell>
          <cell r="AA6" t="str">
            <v>Luisa Fernanda Ortiz</v>
          </cell>
          <cell r="AB6" t="str">
            <v>Cumple</v>
          </cell>
          <cell r="AC6" t="str">
            <v>Cumplido</v>
          </cell>
          <cell r="AD6" t="str">
            <v>Adecuado</v>
          </cell>
          <cell r="AE6" t="str">
            <v>Coherente</v>
          </cell>
          <cell r="AF6" t="str">
            <v>Concuerda</v>
          </cell>
          <cell r="AG6" t="str">
            <v>Concuerda</v>
          </cell>
          <cell r="AH6" t="str">
            <v>Relación directa</v>
          </cell>
          <cell r="AI6" t="str">
            <v>Adecuado</v>
          </cell>
          <cell r="AJ6" t="str">
            <v>Oportuna</v>
          </cell>
          <cell r="AL6" t="str">
            <v>Diego Daza</v>
          </cell>
          <cell r="AM6" t="str">
            <v>Cumple</v>
          </cell>
          <cell r="AN6" t="str">
            <v>Cumplido</v>
          </cell>
          <cell r="AO6" t="str">
            <v>Adecuado</v>
          </cell>
          <cell r="AP6" t="str">
            <v>Coherente</v>
          </cell>
          <cell r="AQ6" t="str">
            <v>Concuerda</v>
          </cell>
          <cell r="AR6" t="str">
            <v>Concuerda</v>
          </cell>
          <cell r="AS6" t="str">
            <v>Relación directa</v>
          </cell>
          <cell r="AT6" t="str">
            <v>Adecuado</v>
          </cell>
          <cell r="AU6" t="str">
            <v>Oportuna</v>
          </cell>
          <cell r="AV6" t="str">
            <v>El reporte del indicador es adecuado, coherente, suficiente, articulado, consistente y oportuno, durante este periodo.</v>
          </cell>
          <cell r="AW6" t="str">
            <v>Diego Daza</v>
          </cell>
        </row>
        <row r="7">
          <cell r="A7" t="str">
            <v>10A</v>
          </cell>
          <cell r="B7" t="str">
            <v>Una agenda gubernamental articulada</v>
          </cell>
          <cell r="C7" t="str">
            <v>Número</v>
          </cell>
          <cell r="D7" t="str">
            <v>Constante</v>
          </cell>
          <cell r="E7" t="str">
            <v>Cumple</v>
          </cell>
          <cell r="F7" t="str">
            <v>Cumplido</v>
          </cell>
          <cell r="G7" t="str">
            <v>Cumplido</v>
          </cell>
          <cell r="H7" t="str">
            <v>Adecuado</v>
          </cell>
          <cell r="I7" t="str">
            <v>Coherente</v>
          </cell>
          <cell r="J7" t="str">
            <v>Concuerda</v>
          </cell>
          <cell r="K7" t="str">
            <v>Concuerda</v>
          </cell>
          <cell r="L7" t="str">
            <v>Relación directa</v>
          </cell>
          <cell r="M7" t="str">
            <v>Adecuado</v>
          </cell>
          <cell r="N7" t="str">
            <v>Oportuna</v>
          </cell>
          <cell r="O7" t="str">
            <v>C4- Se recomienda que el avance se especifique y se describa,pues no indica la consolidación del informe programado para el período. 
C6 - Se recomienda que el avance cualitativo relacione y especifique la actividad, producto o avance realizado. En este caso la consolidación del informe programado. 
Dentro de los beneficios no incluir las actividades a realizar, describir el impácto que genera realizarlas. 
Se subsana con memorando N° 3-2019-12360
Se registra el 25/04/2019</v>
          </cell>
          <cell r="P7" t="str">
            <v>Luisa Fernanda Ortiz</v>
          </cell>
          <cell r="Q7" t="str">
            <v>Cumple</v>
          </cell>
          <cell r="R7" t="str">
            <v>Cumplido</v>
          </cell>
          <cell r="S7" t="str">
            <v>Adecuado</v>
          </cell>
          <cell r="T7" t="str">
            <v>Coherente</v>
          </cell>
          <cell r="U7" t="str">
            <v>Concuerda</v>
          </cell>
          <cell r="V7" t="str">
            <v>Concuerda</v>
          </cell>
          <cell r="W7" t="str">
            <v>Relación directa</v>
          </cell>
          <cell r="X7" t="str">
            <v>Adecuado</v>
          </cell>
          <cell r="Y7" t="str">
            <v>Oportuna</v>
          </cell>
          <cell r="Z7" t="str">
            <v>El indicador se reportó adecuadamente durante el segundo trimestre, se acogieron las recomendaciones realizadas por la OAP, el reporte es coherente, suficiente, articulado, consistente y oportuno</v>
          </cell>
          <cell r="AA7" t="str">
            <v>Luisa Fernanda Ortiz</v>
          </cell>
          <cell r="AB7" t="str">
            <v>Cumple</v>
          </cell>
          <cell r="AC7" t="str">
            <v>Cumplido</v>
          </cell>
          <cell r="AD7" t="str">
            <v>Adecuado</v>
          </cell>
          <cell r="AE7" t="str">
            <v>Coherente</v>
          </cell>
          <cell r="AF7" t="str">
            <v>Concuerda</v>
          </cell>
          <cell r="AG7" t="str">
            <v>Concuerda</v>
          </cell>
          <cell r="AH7" t="str">
            <v>Relación directa</v>
          </cell>
          <cell r="AI7" t="str">
            <v>Adecuado</v>
          </cell>
          <cell r="AJ7" t="str">
            <v>Oportuna</v>
          </cell>
          <cell r="AL7" t="str">
            <v>Diego Daza</v>
          </cell>
          <cell r="AM7" t="str">
            <v>Cumple</v>
          </cell>
          <cell r="AN7" t="str">
            <v>Cumplido</v>
          </cell>
          <cell r="AO7" t="str">
            <v>Adecuado</v>
          </cell>
          <cell r="AP7" t="str">
            <v>Coherente</v>
          </cell>
          <cell r="AQ7" t="str">
            <v>Concuerda</v>
          </cell>
          <cell r="AR7" t="str">
            <v>Concuerda</v>
          </cell>
          <cell r="AS7" t="str">
            <v>Relación directa</v>
          </cell>
          <cell r="AT7" t="str">
            <v>Adecuado</v>
          </cell>
          <cell r="AU7" t="str">
            <v>Oportuna</v>
          </cell>
          <cell r="AV7" t="str">
            <v>El reporte del indicador es adecuado, coherente, suficiente, articulado, consistente y oportuno, durante este periodo.</v>
          </cell>
          <cell r="AW7" t="str">
            <v>Diego Daza</v>
          </cell>
        </row>
        <row r="8">
          <cell r="A8" t="str">
            <v>10I</v>
          </cell>
          <cell r="B8" t="str">
            <v>Informes técnicos de coordinación de la Subsecretaria Técnica, generados.</v>
          </cell>
          <cell r="C8" t="str">
            <v>Número</v>
          </cell>
          <cell r="D8" t="str">
            <v>Suma</v>
          </cell>
          <cell r="E8" t="str">
            <v>Cumple</v>
          </cell>
          <cell r="F8" t="str">
            <v>Cumplido</v>
          </cell>
          <cell r="G8" t="str">
            <v>Cumplido</v>
          </cell>
          <cell r="H8" t="str">
            <v>Adecuado</v>
          </cell>
          <cell r="I8" t="str">
            <v>Coherente</v>
          </cell>
          <cell r="J8" t="str">
            <v>Concuerda</v>
          </cell>
          <cell r="K8" t="str">
            <v>Concuerda</v>
          </cell>
          <cell r="L8" t="str">
            <v>Relación directa</v>
          </cell>
          <cell r="M8" t="str">
            <v>Adecuado</v>
          </cell>
          <cell r="N8" t="str">
            <v>Oportuna</v>
          </cell>
          <cell r="O8" t="str">
            <v>C4- Se recomienda que el avance se especifique y se describa,pues no indica la consolidación del informe programado para el período. 
C5- El indicador describe un informe técnico de coordinación y el avance cualitativo describe otro tipo de actividades sin relacionar el principal. 
C6 - Se recomienda que el avance cualitativo relacione y especifique la actividad, producto o avance realizado. En este caso la consolidación del informe programado. 
Dentro de los beneficios no incluir las actividades a realizar, describir el impácto que genera realizarlas. 
C8- No se describen dentro del avance cualitativo las actividades programadas, se reflejan otro tipo de acciones. 
Se subsana con memorando N° 3-2019-12360
Se registra el 25/04/2019</v>
          </cell>
          <cell r="P8" t="str">
            <v>Luisa Fernanda Ortiz</v>
          </cell>
          <cell r="Q8" t="str">
            <v>Cumple</v>
          </cell>
          <cell r="R8" t="str">
            <v>Cumplido</v>
          </cell>
          <cell r="S8" t="str">
            <v>Adecuado</v>
          </cell>
          <cell r="T8" t="str">
            <v>Coherente</v>
          </cell>
          <cell r="U8" t="str">
            <v>Concuerda</v>
          </cell>
          <cell r="V8" t="str">
            <v>Concuerda</v>
          </cell>
          <cell r="W8" t="str">
            <v>Relación directa</v>
          </cell>
          <cell r="X8" t="str">
            <v>Adecuado</v>
          </cell>
          <cell r="Y8" t="str">
            <v>Oportuna</v>
          </cell>
          <cell r="Z8" t="str">
            <v>El indicador se reportó adecuadamente durante el segundo trimestre, se acogieron las recomendaciones realizadas por la OAP, el reporte es coherente, suficiente, articulado, consistente y oportuno</v>
          </cell>
          <cell r="AA8" t="str">
            <v>Luisa Fernanda Ortiz</v>
          </cell>
          <cell r="AB8" t="str">
            <v>Cumple</v>
          </cell>
          <cell r="AC8" t="str">
            <v>Cumplido</v>
          </cell>
          <cell r="AD8" t="str">
            <v>Adecuado</v>
          </cell>
          <cell r="AE8" t="str">
            <v>Coherente</v>
          </cell>
          <cell r="AF8" t="str">
            <v>Concuerda</v>
          </cell>
          <cell r="AG8" t="str">
            <v>Concuerda</v>
          </cell>
          <cell r="AH8" t="str">
            <v>Relación directa</v>
          </cell>
          <cell r="AI8" t="str">
            <v>Adecuado</v>
          </cell>
          <cell r="AJ8" t="str">
            <v>Oportuna</v>
          </cell>
          <cell r="AL8" t="str">
            <v>Diego Daza</v>
          </cell>
          <cell r="AM8" t="str">
            <v>Cumple</v>
          </cell>
          <cell r="AN8" t="str">
            <v>Cumplido</v>
          </cell>
          <cell r="AO8" t="str">
            <v>Adecuado</v>
          </cell>
          <cell r="AP8" t="str">
            <v>Coherente</v>
          </cell>
          <cell r="AQ8" t="str">
            <v>Concuerda</v>
          </cell>
          <cell r="AR8" t="str">
            <v>Concuerda</v>
          </cell>
          <cell r="AS8" t="str">
            <v>Relación directa</v>
          </cell>
          <cell r="AT8" t="str">
            <v>Adecuado</v>
          </cell>
          <cell r="AU8" t="str">
            <v>Oportuna</v>
          </cell>
          <cell r="AV8" t="str">
            <v>El reporte del indicador es adecuado, coherente, suficiente, articulado, consistente y oportuno, durante este periodo.</v>
          </cell>
          <cell r="AW8" t="str">
            <v>Diego Daza</v>
          </cell>
        </row>
        <row r="9">
          <cell r="A9" t="str">
            <v>10J</v>
          </cell>
          <cell r="B9" t="str">
            <v>Índice de cumplimiento programado de los indicadores de política pública</v>
          </cell>
          <cell r="C9" t="str">
            <v>Porcentaje</v>
          </cell>
          <cell r="D9" t="str">
            <v>Creciente</v>
          </cell>
          <cell r="E9" t="str">
            <v>Cumple</v>
          </cell>
          <cell r="F9" t="str">
            <v>Anticipado</v>
          </cell>
          <cell r="G9" t="str">
            <v>Anticipado</v>
          </cell>
          <cell r="H9" t="str">
            <v>Adecuado</v>
          </cell>
          <cell r="I9" t="str">
            <v>Coherente</v>
          </cell>
          <cell r="J9" t="str">
            <v>Concuerda</v>
          </cell>
          <cell r="K9" t="str">
            <v>Concuerda</v>
          </cell>
          <cell r="L9" t="str">
            <v>Relación directa</v>
          </cell>
          <cell r="M9" t="str">
            <v>Adecuado</v>
          </cell>
          <cell r="N9" t="str">
            <v>Oportuna</v>
          </cell>
          <cell r="O9" t="str">
            <v>C4- En la descripción cualitativa se indica que bajo el trimestre no se tenían programadas actividades. 
C6- Existen diferencias entre el avance cualitativo y el cuantitativo, puesto que se registra el porcentaje de avance pero dentro de la descripción dice que no hubo actividades programadas para el trimestre. Es importante que el cumplimiento se respalde por un informe narrativo, que de cuenta del porcentaje de avance. 
C8 - Se recomienda que dentro del avance cualitativo se incluyan las actividades que se ejecutaron para el cumplimiento de los indicadores. 
C9 - Se cargan evidencias sobre gestión, cronogramas, matrices donde se indica ejecución, revisiones, documentos de política. Sin embargo, en el avance cualitativo se describe que no hubo actividades programadas. Debe existir coherencia entre la narración del cumplimiento y las evidencias que lo respaldan. 
Se subsana con memorando N° 3-2019-12360
Se registra el 25/04/2019</v>
          </cell>
          <cell r="P9" t="str">
            <v>Luisa Fernanda Ortiz</v>
          </cell>
          <cell r="Q9" t="str">
            <v>Cumple</v>
          </cell>
          <cell r="R9" t="str">
            <v>Anticipado</v>
          </cell>
          <cell r="S9" t="str">
            <v>Adecuado</v>
          </cell>
          <cell r="T9" t="str">
            <v>Coherente</v>
          </cell>
          <cell r="U9" t="str">
            <v>Concuerda</v>
          </cell>
          <cell r="V9" t="str">
            <v>Concuerda</v>
          </cell>
          <cell r="W9" t="str">
            <v>Relación directa</v>
          </cell>
          <cell r="X9" t="str">
            <v>Adecuado</v>
          </cell>
          <cell r="Y9" t="str">
            <v>Oportuna</v>
          </cell>
          <cell r="Z9" t="str">
            <v>El indicador se reportó adecuadamente durante el segundo trimestre, se acogieron las recomendaciones realizadas por la OAP, el reporte es coherente, suficiente, articulado, consistente y oportuno</v>
          </cell>
          <cell r="AA9" t="str">
            <v>Luisa Fernanda Ortiz</v>
          </cell>
          <cell r="AB9" t="str">
            <v>Cumple</v>
          </cell>
          <cell r="AC9" t="str">
            <v>Anticipado</v>
          </cell>
          <cell r="AD9" t="str">
            <v>Adecuado</v>
          </cell>
          <cell r="AE9" t="str">
            <v>Coherente</v>
          </cell>
          <cell r="AF9" t="str">
            <v>Concuerda</v>
          </cell>
          <cell r="AG9" t="str">
            <v>Concuerda</v>
          </cell>
          <cell r="AH9" t="str">
            <v>Relación directa</v>
          </cell>
          <cell r="AI9" t="str">
            <v>Adecuado</v>
          </cell>
          <cell r="AJ9" t="str">
            <v>Oportuna</v>
          </cell>
          <cell r="AL9" t="str">
            <v>Diego Daza</v>
          </cell>
          <cell r="AM9" t="str">
            <v>Cumple</v>
          </cell>
          <cell r="AN9" t="str">
            <v>Sobrecumplido</v>
          </cell>
          <cell r="AO9" t="str">
            <v>Adecuado</v>
          </cell>
          <cell r="AP9" t="str">
            <v>Coherente</v>
          </cell>
          <cell r="AQ9" t="str">
            <v>Concuerda</v>
          </cell>
          <cell r="AR9" t="str">
            <v>Concuerda</v>
          </cell>
          <cell r="AS9" t="str">
            <v>Relación directa</v>
          </cell>
          <cell r="AT9" t="str">
            <v>Adecuado</v>
          </cell>
          <cell r="AU9" t="str">
            <v>Oportuna</v>
          </cell>
          <cell r="AV9" t="str">
            <v>El reporte del indicador es adecuado, coherente, suficiente, articulado, consistente y oportuno, durante este periodo.</v>
          </cell>
          <cell r="AW9" t="str">
            <v>Diego Daza</v>
          </cell>
        </row>
      </sheetData>
      <sheetData sheetId="38">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206</v>
          </cell>
          <cell r="B5" t="str">
            <v>Publicaciones correspondientes, identificadas en el esquema de publicación de la Secretaria General, realizadas oportunamente</v>
          </cell>
          <cell r="C5" t="str">
            <v>Porcentaje</v>
          </cell>
          <cell r="D5" t="str">
            <v>Constante</v>
          </cell>
          <cell r="E5" t="str">
            <v>Suma</v>
          </cell>
          <cell r="F5">
            <v>12</v>
          </cell>
          <cell r="G5" t="str">
            <v>Completar</v>
          </cell>
          <cell r="H5">
            <v>1</v>
          </cell>
          <cell r="I5">
            <v>1</v>
          </cell>
          <cell r="J5">
            <v>1</v>
          </cell>
          <cell r="K5">
            <v>1</v>
          </cell>
          <cell r="L5">
            <v>1</v>
          </cell>
          <cell r="M5">
            <v>1</v>
          </cell>
          <cell r="N5">
            <v>1</v>
          </cell>
          <cell r="O5">
            <v>1</v>
          </cell>
          <cell r="P5">
            <v>1</v>
          </cell>
          <cell r="Q5">
            <v>1</v>
          </cell>
          <cell r="R5">
            <v>1</v>
          </cell>
          <cell r="S5">
            <v>1</v>
          </cell>
          <cell r="T5">
            <v>1</v>
          </cell>
          <cell r="U5" t="str">
            <v xml:space="preserve">Este indicador permite monitorear el cumplimiento oportuno de los compromisos de publicación que posee la dependencia descritos en el esquema de publicación. </v>
          </cell>
          <cell r="V5" t="str">
            <v>Realizar la publicación en página web de las acciones realizadas por la ACDDVPR y en Centro de Memoria Paz Y Reconciliación con el propósito de informar a la comunidad sobre los avances y las actividades que se realizan mensualmente</v>
          </cell>
          <cell r="W5" t="str">
            <v xml:space="preserve">Este indicador permite monitorear el cumplimiento oportuno de los compromisos de publicación que posee la dependencia descritos en el esquema de publicación </v>
          </cell>
          <cell r="X5" t="str">
            <v>-Fotografias
-Actas de reunión
-Videos
-Talleres
-Exposiciones
-Piezas visuales</v>
          </cell>
        </row>
        <row r="6">
          <cell r="A6">
            <v>162</v>
          </cell>
          <cell r="B6" t="str">
            <v>Implementación de las medidas de reparación integral que fueron acordadas con los sujetos en el Distrito Capital.</v>
          </cell>
          <cell r="C6" t="str">
            <v>Porcentaje</v>
          </cell>
          <cell r="D6" t="str">
            <v>Constante</v>
          </cell>
          <cell r="E6" t="str">
            <v>Suma</v>
          </cell>
          <cell r="F6">
            <v>2923</v>
          </cell>
          <cell r="G6" t="str">
            <v>Completar</v>
          </cell>
          <cell r="H6">
            <v>216</v>
          </cell>
          <cell r="I6">
            <v>243</v>
          </cell>
          <cell r="J6">
            <v>234</v>
          </cell>
          <cell r="K6">
            <v>245</v>
          </cell>
          <cell r="L6">
            <v>258</v>
          </cell>
          <cell r="M6">
            <v>250</v>
          </cell>
          <cell r="N6">
            <v>250</v>
          </cell>
          <cell r="O6">
            <v>246</v>
          </cell>
          <cell r="P6">
            <v>242</v>
          </cell>
          <cell r="Q6">
            <v>248</v>
          </cell>
          <cell r="R6">
            <v>246</v>
          </cell>
          <cell r="S6">
            <v>245</v>
          </cell>
          <cell r="T6">
            <v>1</v>
          </cell>
          <cell r="U6" t="str">
            <v xml:space="preserve">La medición del nivel de implementación se realizará a través de la ejecución de las medidas de reparación integral programadas. La reparación integral desde la ACDVPR se trabaja en cuatro (4) líneas de acción que consisten en: Reparación Colectiva, Retornos y Reubicaciones, Restitución de Tierras y Gestión para la Estabilización Socioeconómica.
1. REPARACIÓN COLECTIVA
Desde la línea de Reparación Colectiva, se trabajan los siguientes componentes: 
• Medidas de reparación colectiva: Se entiende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Integral -PIRC por la UARIV- Unidad Administrativa Especial para la Atención y Reparación Integral a las Víctimas y los Sujetos de Reparación Colectiva y aprobadas por el Comité Distrital de Justicia Transicional-CDJT.
La ACDVPR implementa las medidas de reparación colectiva que tiene a cargo y realiza el seguimiento del cumplimiento de las medidas que se encuentran a cargo de las entidades responsables del Distrito.
• Protocolo Distrital de Reparación Colectiva: Con el objetivo de articular y coordinar la implementación de la ruta de reparación colectiva en el Distrito Capital, se elabora el Protocolo Distrital de Reparación Colectiva el cual es presentado ante las entidades del Distrito, la UARIV y el CDJT. Este protocolo será actualizado en cada vigencia.
• Territorialización:  Para poder implementar las medidas, se deben territorializar los Planes integrales de Reparación Colectiva de carácter nacional, con el objetivo de definir con las entidades distritales y los sujetos de Reparación qué acciones se deben realizar por parte del Distrito.
2.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familias o masivos y son una herramienta para el acompañamiento y seguimiento con enfoque psicosocial a la garantía de derechos.  La formulación del plan permite determinar la población objetivo, identificación de necesidades territoriales y comunitarias, así como el planteamiento de responsabilidades por cada entidad según sus competencias misionales frente a los derechos vulnerados. La ACDVPR realiza seguimiento y monitoreo de los compromisos establecidos por las entidades distritales y nacionales.
• Retorno o reubicación desde Bogotá a otros entes territoriales o hacia Bogotá desde otros países: La ACDVPR realiza gestión, coordinación y apoyo a las entidades del SNARIV para la consecución de procesos de retorno de población asentada transitoriamente en la ciudad de Bogotá hacia sus sitios de origen y apoyo a la llegada de víctimas del conflicto en el exterior a la ciudad de Bogotá (Connacionales) que con anterioridad se encuentren registrados en el Registro Único de Victimas. El apoyo comprende soluciones temporales de alojamiento (en las modalidades de albergue, hotel o arriendo), transporte de personas, traslados de enseres, Kit de trabajo, Kit de vivienda saludable, Kit de cocina, Kit vajilla, Kit semillas y kit pan coger que se brindan a los hogares que se encuentran en proceso de retorno o reubicación.
• Plan Distrital de Retornos y Reubicaciones:  La formulación del Plan de Retornos o Reubicaciones a nivel Distrital se realizó y fue aprobado en el CDJT en el 2017 con una vigencia de dos años. El Plan es un instrumento que permite planificar las acciones y definir las responsabilidades institucionales para que las víctimas desplazamiento forzado en proceso de retorno o reubicación en la ciudad alcancen el goce efectivo de sus derechos. El plan puede requerir ajustes en respuesta a la dinámica del fenómeno de desplazamiento forzado, razón por la cual, se hace necesario actualizarlo en cada vigencia. 
• Caracterización de hogares: Es la identificación respecto a quiénes son, cuántos son, su condición de víctimas, el nivel de acceso al sistema de salud, población escolarizada y nivel educativo, voluntariedad de retorno, reubicación o integración a la ciudad de los hogares en la ciudad de Bogotá. Este proceso también incluye la sistematización del proceso y un documento analítico de presentación de resultados. 
3.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4. GESTIÓN PARA LA ESTABILIZACIÓN SOCIOECONÓMICA
Desde la línea de Gestión para la Estabilización Socioeconómica, se enmarcan los siguientes componentes:
• Caracterización Socio-Económica: Es el proceso de recolección, análisis y seguimiento de la información realizado a través del Sistema de Información para Víctimas- SIVIC, el cual permite identificar características de la historia ocupacional y del desempeño productivo de una persona, a través de la identificación de habilidades, intereses, destrezas, formación y experiencia laboral, creando así su perfil ocupacional con la perspectiva de orientar y fomentar la autogestión de ingresos, desde un enfoque transformador.
• Ruta de gestión para la estabilización socioeconómica: Orientación que se le brinda a las víctimas del conflicto armado con el propósito de facilitar el acceso a las líneas de empleabilidad, formación o desarrollo empresarial, y con base en la caracterización, la articulación de la oferta con entidades públicas o privadas, el seguimiento y la verificación de las medidas entregadas.
• Ferias de Servicios: son espacios informativos que se realizan en conjunto con otras entidades que prestan los servicios de empleabilidad, formación o desarrollo empresarial a los que puedan acceder las víctimas del conflicto armado.  
• Desarrollo de los talleres de Orientación Vocacional: En los 7 CLAVS dirigidos a la población víctima que se caracteriza en GESE.
• Programa de acompañamiento psicosocial: Este programa está definido a víctimas del conflicto armado caracterizadas por GESE con el fin de apoyar sus procesos en materia de formación, empleo y/o desarrollo empresarial.
• Participación en los Mercados Campesinos de la SDDE: donde se benefician Unidades Productivas lideradas por víctimas caracterizadas por GESE.
NOTA  ACLARATORIA: En la variable 1 quedan las sumatoria de las medidas de reparación implementadas, sobre la variable 2 que es la sumatoria de las medidas programadas. Todos esto se debe multiplicar por 100%, teniendo en cuenta que este indicador es de tipo constante.
</v>
          </cell>
          <cell r="V6" t="str">
            <v>Desarrollar acciones de fortalecimiento empresarial y formación para el trabajo, en fases de alistamiento, implementación y seguimiento
Implementación  de medidas del plan de retornos o reubicaciones
Priorizar, implementar y monitorear las medidas de reparación con los sujetos colectivos de acuerdo con los compromisos adquiridos por el Distrito</v>
          </cell>
          <cell r="W6" t="str">
            <v xml:space="preserve">Dentro de los beneficios de la población de retornos y reubicaciones al identificar el universo de víctimas se podrá activar oferta institucional en los casos que se requiera y hacer partícipe a las víctimas en los procesos de integración local. 
El principal beneficio es dar cumplimiento a los derechos mediante el apoyo a la implementación de las medidas incluidas en los planes de reparación acordadas con los sujetos de reparación colectiva en el Distrito, visibilizándolos y robusteciéndolos como organizaciones y fortaleciendo los lazos con la institucionalidad.
Poder acceder a los diferentes espacios de visibilización y comercialización de productos realizados por víctimas, luego de un proceso de fortalecimiento de sus negocios.
</v>
          </cell>
          <cell r="X6" t="str">
            <v xml:space="preserve">-Actas de reunión
-Correos electronicos
-Fotografías
</v>
          </cell>
        </row>
        <row r="7">
          <cell r="A7">
            <v>163</v>
          </cell>
          <cell r="B7" t="str">
            <v>Laboratorios de paz en 2 territorios del D.C., implementados</v>
          </cell>
          <cell r="C7" t="str">
            <v>Porcentaje</v>
          </cell>
          <cell r="D7" t="str">
            <v>Creciente</v>
          </cell>
          <cell r="E7" t="str">
            <v>Suma</v>
          </cell>
          <cell r="F7">
            <v>28</v>
          </cell>
          <cell r="G7" t="str">
            <v>Completar</v>
          </cell>
          <cell r="H7">
            <v>0</v>
          </cell>
          <cell r="I7">
            <v>0</v>
          </cell>
          <cell r="J7">
            <v>1</v>
          </cell>
          <cell r="K7">
            <v>5</v>
          </cell>
          <cell r="L7">
            <v>4</v>
          </cell>
          <cell r="M7">
            <v>4</v>
          </cell>
          <cell r="N7">
            <v>3</v>
          </cell>
          <cell r="O7">
            <v>4</v>
          </cell>
          <cell r="P7">
            <v>3</v>
          </cell>
          <cell r="Q7">
            <v>2</v>
          </cell>
          <cell r="R7">
            <v>2</v>
          </cell>
          <cell r="S7">
            <v>0</v>
          </cell>
          <cell r="T7">
            <v>1</v>
          </cell>
          <cell r="U7" t="str">
            <v>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v>
          </cell>
          <cell r="V7" t="str">
            <v>Implementar acciones en el marco de los laboratorios de paz, contando con la participacion de actores sociales.</v>
          </cell>
          <cell r="W7"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X7" t="str">
            <v xml:space="preserve">-Actas de reunión
-Correos electronicos
-Fotografías
</v>
          </cell>
        </row>
        <row r="8">
          <cell r="A8">
            <v>164</v>
          </cell>
          <cell r="B8" t="str">
            <v>Protocolo de participación efectivo de las victimas del conflicto armado, implementado y ajustado</v>
          </cell>
          <cell r="C8" t="str">
            <v>Porcentaje</v>
          </cell>
          <cell r="D8" t="str">
            <v>Creciente</v>
          </cell>
          <cell r="E8" t="str">
            <v>suma</v>
          </cell>
          <cell r="F8">
            <v>214</v>
          </cell>
          <cell r="G8" t="str">
            <v>Completar</v>
          </cell>
          <cell r="H8">
            <v>16</v>
          </cell>
          <cell r="I8">
            <v>20</v>
          </cell>
          <cell r="J8">
            <v>18</v>
          </cell>
          <cell r="K8">
            <v>18</v>
          </cell>
          <cell r="L8">
            <v>18</v>
          </cell>
          <cell r="M8">
            <v>18</v>
          </cell>
          <cell r="N8">
            <v>18</v>
          </cell>
          <cell r="O8">
            <v>18</v>
          </cell>
          <cell r="P8">
            <v>19</v>
          </cell>
          <cell r="Q8">
            <v>19</v>
          </cell>
          <cell r="R8">
            <v>19</v>
          </cell>
          <cell r="S8">
            <v>13</v>
          </cell>
          <cell r="T8">
            <v>0.98</v>
          </cell>
          <cell r="U8" t="str">
            <v>Componente 1. Discusión del protocolo de participación con las mesas locales (14 mesas a junio de 2017), las mesas autónomas (3 mesas a junio de 2017)  y la Mesa Distrital de Participación Efectiva de las Víctimas (1 mesas a junio de 2017),  así como, la socialización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*Nota: En total son 21 mesas (19 locales, 1 distrital y 1 de mujeres) en las cuales cada mesa tiene derecho al pago de 10 sesiones ordinarias durante el año.</v>
          </cell>
          <cell r="V8" t="str">
            <v>Apoyar técnica y operativamente a las mesas de participación efectiva de las víctimas del conflicto armado del distrito capital de acuerdo con el protocolo de participación
Implementar y evaluar procesos de formación y fortalecimiento de las mesas de participación efectiva de las víctimas del conflicto armado</v>
          </cell>
          <cell r="W8" t="str">
            <v xml:space="preserve">Las víctimas del conflicto armado residentes en la ciudad de Bogotá, se fortaleceno sus capacidades y habilidades blandas, así como han visibilizado el ejercicio de la participación efectiva  ante entidades y organizaciones locales y distritales. </v>
          </cell>
          <cell r="X8" t="str">
            <v>-Actas de reunión
-Correos electronicos
-Fotografías</v>
          </cell>
        </row>
        <row r="9">
          <cell r="A9">
            <v>165</v>
          </cell>
          <cell r="B9" t="str">
            <v>Comités Distritales de Justicia Transicional realizados anualmente, para la coordinación del Sistema Distrital de Atención y Reparación Integral a las Víctimas - SDARIV-</v>
          </cell>
          <cell r="C9" t="str">
            <v>Número</v>
          </cell>
          <cell r="D9" t="str">
            <v>Constante</v>
          </cell>
          <cell r="E9" t="str">
            <v>suma</v>
          </cell>
          <cell r="F9">
            <v>3</v>
          </cell>
          <cell r="G9" t="str">
            <v>OK</v>
          </cell>
          <cell r="K9">
            <v>1</v>
          </cell>
          <cell r="O9">
            <v>1</v>
          </cell>
          <cell r="S9">
            <v>1</v>
          </cell>
          <cell r="T9">
            <v>3</v>
          </cell>
          <cell r="U9" t="str">
            <v>De acuerdo con el Artículo 1 del Decreto Distrital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V9" t="str">
            <v>Brindar asistencia técnica para la formulación, implementación, seguimiento y evaluación a la politica pública en el Distrito.
Diseñar, implementar y hacer seguimiento a una estrategia de divulgación y sensibilización de la polìtica pública de víctimas
Ejercer la secretaría técnica del Comité Distrital de Justicia Transicional y sus espacios respectivos
Formular, actualizar y hacer seguimiento al Plan de Acción Distrital de víctimas, paz y reconciliación en el marco del Comité Distrital de Justicia Transicional
Gestión de alianzas con entidades públicas y/o privadas y cooperación internacional para la implementación de la política de víctimas, paz y reconciliación
Gestión de la información para el mejoramiento de la coordinación, articulación y toma de decisiones en el Sistema Distrital de Atención y Reparación a Víctimas, Paz y Reconciliación
Realizar las gestiones corporativas y de planificación necesarias para brindar medidas de asistencia, atención y reparación integral a las víctimas del conflicto armado en cumplimiento de las competencias de ACDVPR</v>
          </cell>
          <cell r="W9" t="str">
            <v>Durante las sesiones de los Subcomités Temáticos, las víctimas podrán identificar en las matrices del POA de cada Subcomité, las principales apuestas, actividades, para el cumplimiento de los objetivos estratégicos de los componentes de asistencia y atención, prevención y protección, memoria, paz y reconciliación, y sistemas de información.
Con las acciones desarrolladas a través del PIOEG se avanza en el reconocimiento, garantía y restitución de los derechos humanos de las mujeres, para alcanzar la igualdad de oportunidades y la equidad de género, a través de la incorporación de acciones afirmativas en la política de población víctima del conflicto armado.
Con las acciones desarrolladas a través del PSTG se avanza en el reconocimiento, garantía y restitución de los derechos humanos de las mujeres, para alcanzar la igualdad de oportunidades y la equidad de género, a través de la incorporación de acciones afirmativas en la política de población víctima del conflicto armado.</v>
          </cell>
          <cell r="X9" t="str">
            <v>-Actas de reunión del comite
-Correos electronicos
-Fotografías
-Listados de asistencia</v>
          </cell>
        </row>
        <row r="10">
          <cell r="A10">
            <v>166</v>
          </cell>
          <cell r="B10" t="str">
            <v>Metas del PAD (Plan de Acción Distrital) cumplidas por la Administración Distrital</v>
          </cell>
          <cell r="C10" t="str">
            <v>Porcentaje</v>
          </cell>
          <cell r="D10" t="str">
            <v>Constante</v>
          </cell>
          <cell r="E10" t="str">
            <v>Creciente</v>
          </cell>
          <cell r="F10">
            <v>0.85</v>
          </cell>
          <cell r="G10" t="str">
            <v>Completar</v>
          </cell>
          <cell r="M10">
            <v>0.85</v>
          </cell>
          <cell r="Q10">
            <v>0.7</v>
          </cell>
          <cell r="S10">
            <v>0.85</v>
          </cell>
          <cell r="T10">
            <v>0.85</v>
          </cell>
          <cell r="U10" t="str">
            <v>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v>
          </cell>
          <cell r="V10" t="str">
            <v>Esta es la meta plan de desarrollo resultado.</v>
          </cell>
          <cell r="W10" t="str">
            <v>Permite el seguimiento al cumplimiento de las metas que los diferentes sectores de la Administración Distrital frente a la contribución al goce efectivo de los derechos de las víctimas .</v>
          </cell>
          <cell r="X10" t="str">
            <v>-Matriz de seguimiento de metas del PAD páa la vigencia.</v>
          </cell>
        </row>
        <row r="11">
          <cell r="A11">
            <v>167</v>
          </cell>
          <cell r="B11" t="str">
            <v>Medidas de ayuda humanitaria otorgadas en los términos establecidos en la Ley 1448 de 2011, la normatividad y la jurisprudencia vigente</v>
          </cell>
          <cell r="C11" t="str">
            <v>Porcentaje</v>
          </cell>
          <cell r="D11" t="str">
            <v>Constante</v>
          </cell>
          <cell r="E11" t="str">
            <v>Constante</v>
          </cell>
          <cell r="G11" t="str">
            <v>Completar</v>
          </cell>
          <cell r="H11">
            <v>1</v>
          </cell>
          <cell r="I11">
            <v>1</v>
          </cell>
          <cell r="J11">
            <v>1</v>
          </cell>
          <cell r="K11">
            <v>1</v>
          </cell>
          <cell r="L11">
            <v>1</v>
          </cell>
          <cell r="M11">
            <v>1</v>
          </cell>
          <cell r="N11">
            <v>1</v>
          </cell>
          <cell r="O11">
            <v>1</v>
          </cell>
          <cell r="P11">
            <v>1</v>
          </cell>
          <cell r="Q11">
            <v>1</v>
          </cell>
          <cell r="R11">
            <v>1</v>
          </cell>
          <cell r="S11">
            <v>1</v>
          </cell>
          <cell r="T11">
            <v>1</v>
          </cell>
          <cell r="U11" t="str">
            <v>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v>
          </cell>
          <cell r="V11" t="str">
            <v>Otorgar ayuda humanitaria en los términos establecidos en la Ley 1448 de 2011 y la normatividad y jurisprudencia vigente</v>
          </cell>
          <cell r="W11"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X11" t="str">
            <v>Informe cualitativo con reporte de las medidas entregadas mensualmente
Carpeta articulación CLAV
Carpeta de articulación nivel central
Carpeta de asistencia funeraria
Carpeta de capacitaciones
Carpeta de informes de coordinación CLAV</v>
          </cell>
        </row>
        <row r="12">
          <cell r="A12">
            <v>168</v>
          </cell>
          <cell r="B12" t="str">
            <v>Personas con Planes Integrales de Atención con seguimiento (PIA) aplicados</v>
          </cell>
          <cell r="C12" t="str">
            <v>Número</v>
          </cell>
          <cell r="D12" t="str">
            <v>Suma</v>
          </cell>
          <cell r="E12" t="str">
            <v>suma</v>
          </cell>
          <cell r="F12">
            <v>25418</v>
          </cell>
          <cell r="G12" t="str">
            <v>OK</v>
          </cell>
          <cell r="H12">
            <v>1759</v>
          </cell>
          <cell r="I12">
            <v>3307</v>
          </cell>
          <cell r="J12">
            <v>2176</v>
          </cell>
          <cell r="K12">
            <v>2481</v>
          </cell>
          <cell r="L12">
            <v>2329</v>
          </cell>
          <cell r="M12">
            <v>1754</v>
          </cell>
          <cell r="N12">
            <v>1896</v>
          </cell>
          <cell r="O12">
            <v>2158</v>
          </cell>
          <cell r="P12">
            <v>1995</v>
          </cell>
          <cell r="Q12">
            <v>2295</v>
          </cell>
          <cell r="R12">
            <v>1823</v>
          </cell>
          <cell r="S12">
            <v>1445</v>
          </cell>
          <cell r="T12">
            <v>25418</v>
          </cell>
          <cell r="U12" t="str">
            <v xml:space="preserve">La aplicación del PAS se realiza cuando una persona víctima del conflicto armado interno se acerca a solicitar servicios brindados por las entidades distritales del Sistema Distrital de Atención y Reparación Integral a las Víctimas SDARIV en los Centros Locales de Atención (CLAV`s). (i) Inicia con una caracterización básica individual, (ii) continuando con un diagnóstico de necesidades en términos de derechos y condiciones especiales, a partir de lo cual (iii) se formula el Plan de Atención con Seguimiento – PAS por persona una única vez. Este Plan contempla (iv) la realización de trámites y gestiones necesarios para el otorgamiento de medidas, con bienes y servicios propios de la Alta Consejería para los Derechos de las Víctimas, la Paz y la Reconciliación, así como la referencia a oferta de otras entidades y (v) el seguimiento a la contrarreferencia suministrada por dichas entidades, sobre el otorgamiento de bienes y servicios de su competencia. </v>
          </cell>
          <cell r="V12" t="str">
            <v>Articular la oferta de las entidades que tienen presencia en los CLAV
Garantizar la operación y normal funcionamiento de los Centros Locales de Atención - CLAV y puntos de operación
Operar el sistema de referencia y contra referencia de los servicios prestados en el  marco de los PIA</v>
          </cell>
          <cell r="W12"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X12" t="str">
            <v>-Informe cualitativo con reporte de las personas caracterizadas mensualmente.
-</v>
          </cell>
        </row>
        <row r="13">
          <cell r="A13">
            <v>170</v>
          </cell>
          <cell r="B13" t="str">
            <v>Productos educativos y culturales realizados por el Centro de Memoria, Paz y Reconciliación - CMPR o con el acompañamiento de éste.</v>
          </cell>
          <cell r="C13" t="str">
            <v>Número</v>
          </cell>
          <cell r="D13" t="str">
            <v>Suma</v>
          </cell>
          <cell r="E13" t="str">
            <v>Suma</v>
          </cell>
          <cell r="F13">
            <v>56</v>
          </cell>
          <cell r="G13" t="str">
            <v>OK</v>
          </cell>
          <cell r="H13">
            <v>0</v>
          </cell>
          <cell r="I13">
            <v>3</v>
          </cell>
          <cell r="J13">
            <v>1</v>
          </cell>
          <cell r="K13">
            <v>11</v>
          </cell>
          <cell r="L13">
            <v>1</v>
          </cell>
          <cell r="M13">
            <v>1</v>
          </cell>
          <cell r="N13">
            <v>8</v>
          </cell>
          <cell r="O13">
            <v>1</v>
          </cell>
          <cell r="P13">
            <v>0</v>
          </cell>
          <cell r="Q13">
            <v>8</v>
          </cell>
          <cell r="R13">
            <v>10</v>
          </cell>
          <cell r="S13">
            <v>12</v>
          </cell>
          <cell r="T13">
            <v>56</v>
          </cell>
          <cell r="U13" t="str">
            <v xml:space="preserve">Este indicador evidencia los productos educativos y culturales realizados por el CMPR o con el acompañamiento de este, y corresponde a la sumatoria de los productos realizados para transformar y concientizar sobre la importancia de la violencia en la historia y los derechos humanos.
A continuación, se describen los 2 tipos de productos generados: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v>
          </cell>
          <cell r="V13" t="str">
            <v xml:space="preserve">
Desarrollar productos educativos para la pedagogía social y la formación de ciudadanía en memoria, paz y reconciliación.
Realizar el acompañamiento administrativo en el CMPR y el mantenimiento a la infraestructura física, tecnológica y las actividades derivadas de las obras de la construcción del CMPR.
Desarrollar productos culturales y artísticos creados para la ciudadanía en temas de memoria, paz y reconciliación.</v>
          </cell>
          <cell r="W1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X13" t="str">
            <v>-Fotografias
-Actas de reunión
-Videos
-Talleres
-Exposiciones
-Piezas visuales
-APP</v>
          </cell>
        </row>
        <row r="14">
          <cell r="A14">
            <v>171</v>
          </cell>
          <cell r="B14" t="str">
            <v xml:space="preserve">Acciones comunicativas generadas para dar a conocer el Centro de Memoria, Paz y Reconciliación - CMPR </v>
          </cell>
          <cell r="C14" t="str">
            <v>Número</v>
          </cell>
          <cell r="D14" t="str">
            <v>Suma</v>
          </cell>
          <cell r="E14" t="str">
            <v>Constante</v>
          </cell>
          <cell r="F14">
            <v>7</v>
          </cell>
          <cell r="G14" t="str">
            <v>Completar</v>
          </cell>
          <cell r="H14">
            <v>7</v>
          </cell>
          <cell r="I14">
            <v>7</v>
          </cell>
          <cell r="J14">
            <v>7</v>
          </cell>
          <cell r="K14">
            <v>7</v>
          </cell>
          <cell r="L14">
            <v>7</v>
          </cell>
          <cell r="M14">
            <v>7</v>
          </cell>
          <cell r="N14">
            <v>7</v>
          </cell>
          <cell r="O14">
            <v>7</v>
          </cell>
          <cell r="P14">
            <v>7</v>
          </cell>
          <cell r="Q14">
            <v>7</v>
          </cell>
          <cell r="R14">
            <v>7</v>
          </cell>
          <cell r="S14">
            <v>7</v>
          </cell>
          <cell r="T14">
            <v>7</v>
          </cell>
          <cell r="U14" t="str">
            <v xml:space="preserve">Este indicador es de tipo producto y le corresponde sumar las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v>
          </cell>
          <cell r="V14" t="str">
            <v>Realizar acciones comunicativas  para dar a conocer el CMPR.</v>
          </cell>
          <cell r="W14"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X14" t="str">
            <v xml:space="preserve">- Piezas comunicativas
- Videos
- Agendas de programación mensual y trimestral
- Publicaciones en redes sociales para las líneas de reparación, reconciliación, memoria, y justicia y verdad
1. Facebook
2. Twitter
3. Instagram
- Plataforma web del CMPR
- Banner
</v>
          </cell>
        </row>
        <row r="15">
          <cell r="A15">
            <v>172</v>
          </cell>
          <cell r="B15" t="str">
            <v>Programaciones con seguimiento al Plan de Acción Distrital - PAD para la Atención y Reparación Integral a las víctimas del conflicto armado residentes en Bogotá, D.C realizado</v>
          </cell>
          <cell r="C15" t="str">
            <v>Número</v>
          </cell>
          <cell r="D15" t="str">
            <v>Suma</v>
          </cell>
          <cell r="E15" t="str">
            <v>Suma</v>
          </cell>
          <cell r="F15">
            <v>1</v>
          </cell>
          <cell r="G15" t="str">
            <v>OK</v>
          </cell>
          <cell r="K15">
            <v>0.5</v>
          </cell>
          <cell r="S15">
            <v>0.5</v>
          </cell>
          <cell r="T15">
            <v>1</v>
          </cell>
          <cell r="U15" t="str">
            <v>Este indicador pretende medir lo establecido en el artículo 174 de la Ley 1448 de 2011 así como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v>
          </cell>
          <cell r="V15" t="str">
            <v>Realizar la programación y seguimiento al Plan de Acción Distrital - PAD, para la atención y reparación integral a las vb{icitmas del conflicto armado residentes en Bogotá.</v>
          </cell>
          <cell r="W15" t="str">
            <v>Permite el seguimiento al cumplimiento de las responsabilidades que los diferentes sectores de la Administración Distrital tienen frente a la contribución al goce efectivo de los derechos de las víctimas .
Este seguimiento permite la generación de informes de gestión sectorial y la planeación estrategica de la implementación de la policitica publica de victimas.</v>
          </cell>
          <cell r="X15" t="str">
            <v>-Informe de seguimiento al PAD
-Libro presupuestal
-Acta del Comité de justicia transicional donde aprueban el PAD para la siguiente vigencia.</v>
          </cell>
        </row>
        <row r="16">
          <cell r="A16">
            <v>173</v>
          </cell>
          <cell r="B16" t="str">
            <v>Estrategias implementadas para la memoria, la paz y la reconciliación</v>
          </cell>
          <cell r="C16" t="str">
            <v>Número</v>
          </cell>
          <cell r="D16" t="str">
            <v>Suma</v>
          </cell>
          <cell r="E16" t="str">
            <v>Suma</v>
          </cell>
          <cell r="F16">
            <v>1.3</v>
          </cell>
          <cell r="G16" t="str">
            <v>OK</v>
          </cell>
          <cell r="H16">
            <v>0.04</v>
          </cell>
          <cell r="I16">
            <v>0.08</v>
          </cell>
          <cell r="J16">
            <v>0.13</v>
          </cell>
          <cell r="K16">
            <v>0.13</v>
          </cell>
          <cell r="L16">
            <v>0.13</v>
          </cell>
          <cell r="M16">
            <v>0.13</v>
          </cell>
          <cell r="N16">
            <v>0.18</v>
          </cell>
          <cell r="O16">
            <v>0.11</v>
          </cell>
          <cell r="P16">
            <v>0.11</v>
          </cell>
          <cell r="Q16">
            <v>0.11</v>
          </cell>
          <cell r="R16">
            <v>7.0000000000000007E-2</v>
          </cell>
          <cell r="S16">
            <v>0.08</v>
          </cell>
          <cell r="T16">
            <v>1.3</v>
          </cell>
          <cell r="U16" t="str">
            <v>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v>
          </cell>
          <cell r="V16" t="str">
            <v>Implementar la última fase de la estratégia de memoria, paz y reconciliación.</v>
          </cell>
          <cell r="W16" t="str">
            <v>La ACDVPR a traves del CMPR, es el núcleo  de los procesos distritales de construcción de memoria, paz y reconciliación, y en conjunto con las entidades distritales busca hacer presencia territorial. Con esta meta la ACDVPR aporta al desarrollo de iniciativas de convivencia, buscando procesos de reconstrucción del tejido social y confianza, con el ánimo de generar garantías de no repetición.</v>
          </cell>
          <cell r="X16" t="str">
            <v>- Piezas comunicativas
- Agendas de programación mensual
-Registros de asistencia</v>
          </cell>
        </row>
        <row r="17">
          <cell r="A17">
            <v>174</v>
          </cell>
          <cell r="B17" t="str">
            <v>Localidades beneficiadas con productos educativos y culturales en materia de memoria, paz y reconciliación</v>
          </cell>
          <cell r="C17" t="str">
            <v>Número</v>
          </cell>
          <cell r="D17" t="str">
            <v>Suma</v>
          </cell>
          <cell r="E17" t="str">
            <v>Suma</v>
          </cell>
          <cell r="F17">
            <v>4</v>
          </cell>
          <cell r="G17" t="str">
            <v>OK</v>
          </cell>
          <cell r="K17">
            <v>0.5</v>
          </cell>
          <cell r="L17">
            <v>0.5</v>
          </cell>
          <cell r="M17">
            <v>0.5</v>
          </cell>
          <cell r="N17">
            <v>0.5</v>
          </cell>
          <cell r="O17">
            <v>0.5</v>
          </cell>
          <cell r="P17">
            <v>0.5</v>
          </cell>
          <cell r="Q17">
            <v>0.5</v>
          </cell>
          <cell r="R17">
            <v>0.5</v>
          </cell>
          <cell r="S17">
            <v>0</v>
          </cell>
          <cell r="T17">
            <v>4</v>
          </cell>
          <cell r="U17" t="str">
            <v>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V17" t="str">
            <v>Realizar en las cuatro (4) localidades priorizadas en el año con productos educativos y culturales en materia de memoria, paz y reconciliación.</v>
          </cell>
          <cell r="W17" t="str">
            <v xml:space="preserve">Los beneficios de las acciones desarrolladas en el marco las intervenciones en las localidades priorizadas son el fortalecimiento y desarrollo de capacidades para la construcción de paz. </v>
          </cell>
          <cell r="X17" t="str">
            <v>-Fotografias
-Actas de reunión
-Videos
-Talleres
-Exposiciones
-Piezas visuales</v>
          </cell>
        </row>
        <row r="18">
          <cell r="A18" t="str">
            <v>174A</v>
          </cell>
          <cell r="B18" t="str">
            <v>Porcentaje de garantías cumplidas</v>
          </cell>
          <cell r="C18" t="str">
            <v>Porcentaje</v>
          </cell>
          <cell r="D18" t="str">
            <v>Constante</v>
          </cell>
          <cell r="E18" t="str">
            <v>Constante</v>
          </cell>
          <cell r="G18" t="str">
            <v>Completar</v>
          </cell>
          <cell r="H18" t="str">
            <v/>
          </cell>
          <cell r="I18">
            <v>1</v>
          </cell>
          <cell r="J18">
            <v>1</v>
          </cell>
          <cell r="K18">
            <v>1</v>
          </cell>
          <cell r="L18">
            <v>1</v>
          </cell>
          <cell r="M18">
            <v>1</v>
          </cell>
          <cell r="N18">
            <v>1</v>
          </cell>
          <cell r="O18">
            <v>1</v>
          </cell>
          <cell r="P18">
            <v>1</v>
          </cell>
          <cell r="Q18" t="str">
            <v/>
          </cell>
          <cell r="R18">
            <v>1</v>
          </cell>
          <cell r="S18" t="str">
            <v/>
          </cell>
          <cell r="T18">
            <v>1</v>
          </cell>
          <cell r="U18" t="str">
            <v>Son las garantías e incentivos entregados a las víctimas del conflicto armado que hacen parte de los espacios de participación efectiva. Por garantías se entiende, de acuerdo con el Decreto Distrital 035 de 2015,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(apoyo compensatorio, apoyo transporte, logistico, de alimentación y tecnico para la elaboración de documentos y proyectos, apoyo para las victimas en condición de discapacidad, apoyo a mujeres victimas con niños menores de 5 años, para la elaboración y presentación de los programas y proyectos que beneficien a las víctimas en los Encuentros Distritales para la formulación de los Planes de Desarrollo local y distrital, así como en la formulación y presentación de los planes de trabajo). Por incentivos, los definidos en el marco de la misma norma para promover buenas prácticas y el fomento de la participación, a saber: incentivos de capacitación y formación, formación e intercambio de experiencias, acceso a la educación, financiación de proyectos de promoción de la participación de las víctimas, apoyo en la preparación y presentación de los programas y proyectos de las víctimas en los encuentros ciudadanos de planeacióny presupuestación locales y distritales, una vez sean reglamentados para las Mesas de Participación Distrital y Locales.</v>
          </cell>
          <cell r="V18" t="str">
            <v>Realizar la revisión para  el pago de las garantías e incentivos que cumplieron con los parametros establecidos</v>
          </cell>
          <cell r="W18" t="str">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ell>
          <cell r="X18" t="str">
            <v>Listado de asistencia de las vicitmas a las mesas de participacion, verificación de garantias e incentivos entegrados.</v>
          </cell>
        </row>
        <row r="19">
          <cell r="A19" t="str">
            <v>174B</v>
          </cell>
          <cell r="B19" t="str">
            <v>Porcentaje de avance en la mejora del Sistema de Información de seguimiento al Plan de Acción Distrital</v>
          </cell>
          <cell r="C19" t="str">
            <v>Porcentaje</v>
          </cell>
          <cell r="D19" t="str">
            <v>Creciente</v>
          </cell>
          <cell r="E19" t="str">
            <v>Constante</v>
          </cell>
          <cell r="G19" t="str">
            <v>Completar</v>
          </cell>
          <cell r="H19" t="str">
            <v/>
          </cell>
          <cell r="I19" t="str">
            <v/>
          </cell>
          <cell r="J19">
            <v>1</v>
          </cell>
          <cell r="K19">
            <v>1</v>
          </cell>
          <cell r="L19">
            <v>1</v>
          </cell>
          <cell r="M19">
            <v>1</v>
          </cell>
          <cell r="N19">
            <v>1</v>
          </cell>
          <cell r="O19">
            <v>1</v>
          </cell>
          <cell r="P19">
            <v>1</v>
          </cell>
          <cell r="Q19">
            <v>1</v>
          </cell>
          <cell r="R19">
            <v>1</v>
          </cell>
          <cell r="S19" t="str">
            <v/>
          </cell>
          <cell r="T19">
            <v>1</v>
          </cell>
          <cell r="U19" t="str">
            <v xml:space="preserve">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 continuación se describen las actividades que hacen parte del cálculo de avance. 
1. Analisis de viabilidad técnica y misional para Modulo Visualización se estima un porcentaje de ejecución de 6,5
2. Prototipado para Modulo Visualización se estima un porcentaje de ejecución de 6,5
3. Arquitectura para Modulo Visualización se estima un porcentaje de ejecución de 8,1
4. codificación para Modulo Visualización se estima un porcentaje de ejecución de 6,5
5. pruebas funcionales para Modulo Visualización se estima un porcentaje de ejecución de 3,5
6. Pruebas de aceptación para Modulo Visualización se estima un porcentaje de ejecución de 1,9
7. Analisis de viabilidad técnica y misional para Modulo Transaccional se estima un porcentaje de ejecución de 1,9
8. Prototipado para Modulo Transaccional se estima un porcentaje de ejecución de 6,5
9. Arquitectura para Modulo Transaccional se estima un porcentaje de ejecución de 6,5
10. codificación para Modulo Transaccional se estima un porcentaje de ejecución de 8,1
11. pruebas funcionales para Modulo Transaccional se estima un porcentaje de ejecución de 6,5
12. Pruebas de aceptación para Modulo Transaccional se estima un porcentaje de ejecución de 3,5
13. Analisis de viabilidad técnica y misional para Modulo Gestión de Conocimiento se estima un porcentaje de ejecución de 1,9
14. Prototipado para Modulo Gestión de Conocimiento se estima un porcentaje de ejecución de 6,5
15. Arquitectura para Modulo Gestión de Conocimiento se estima un porcentaje de ejecución de 5,5
16. codificación para Modulo Gestión de Conocimiento se estima un porcentaje de ejecución de 8,1
17. pruebas funcionales para Modulo Gestión de Conocimiento se estima un porcentaje de ejecución de 6,5
18. Pruebas de aceptación para Modulo Gestión de Conocimiento se estima un porcentaje de ejecución de 3,5
A 2017 se contaba con un desarrollo del 33% con las actividades 1,2,3,4,5,6  A diciembre 31 de 2018 se estima alcanzar un avance de 66%. con las actividades 7, 8, 9, 13 y 14. 
</v>
          </cell>
          <cell r="V19" t="str">
            <v>Desarrollar el seguimiento a las acicones, metas e indicadores del PAD.</v>
          </cell>
          <cell r="W19" t="str">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ell>
          <cell r="X19" t="str">
            <v>Evidencias y soportes que den cuenta del logro de los hitos trazados por el año para la mejora del sistema.</v>
          </cell>
        </row>
        <row r="20">
          <cell r="A20" t="str">
            <v>174C</v>
          </cell>
          <cell r="B20" t="str">
            <v>Porcentaje de entidades del SDARIV con metas vigentes en el PAD con mecanismos de acreditación en el RUV implementados</v>
          </cell>
          <cell r="C20" t="str">
            <v>Porcentaje</v>
          </cell>
          <cell r="D20" t="str">
            <v>Constante</v>
          </cell>
          <cell r="E20" t="str">
            <v>Constante</v>
          </cell>
          <cell r="G20" t="str">
            <v>Completar</v>
          </cell>
          <cell r="H20" t="str">
            <v/>
          </cell>
          <cell r="I20" t="str">
            <v/>
          </cell>
          <cell r="J20">
            <v>1</v>
          </cell>
          <cell r="K20">
            <v>1</v>
          </cell>
          <cell r="L20">
            <v>1</v>
          </cell>
          <cell r="M20" t="str">
            <v/>
          </cell>
          <cell r="N20">
            <v>1</v>
          </cell>
          <cell r="O20">
            <v>1</v>
          </cell>
          <cell r="P20">
            <v>1</v>
          </cell>
          <cell r="Q20" t="str">
            <v/>
          </cell>
          <cell r="R20">
            <v>1</v>
          </cell>
          <cell r="S20" t="str">
            <v/>
          </cell>
          <cell r="T20">
            <v>1</v>
          </cell>
          <cell r="U20" t="str">
            <v xml:space="preserve">La ACDVPR  ha establecido un acuerdo con la Unidad para las víctimas para el acceso al sistema de información VIVANTO por parte de las entidades del SDARIV que tienen competencias en la garantía de los derechos de las víctimas en el Distrito. Este sistema administrado por la RNI permite acceso a información consolidada de los diferentes sistemas de las entidades del SNARIV y de los cuatro marcos normativos que conforman el RUV (SIPOD, SIV, SIRAV y LEY 1448 de 2011), con las restricciones de seguridad y confidencialidad de la información respectiva y cuenta con un modulo denominado de acreditación. De manera, que mediante el rol de coordinación de la ACDVPR las entidades del SDARIV pueden contar con usuarios de acceso para verificar el estado de inclusión o no el el RUV. </v>
          </cell>
          <cell r="V20" t="str">
            <v>Realizar asistencia, acompañamiento y soporte técnico a las entidades en el SIVIC</v>
          </cell>
          <cell r="W20" t="str">
            <v>Permite el acceso a información consolidada de los diferentes sistemas de las entidades del SNARIV y  los marcos normativos que conforman el RUV (SIPOD, SIV, SIRAV y LEY 1448 de 2011), con las restricciones de seguridad y confidencialidad de la información.</v>
          </cell>
          <cell r="X20" t="str">
            <v>Sistema de información a víctimas - SIVIC/ Sistema de información de oferta sigo</v>
          </cell>
        </row>
        <row r="21">
          <cell r="A21" t="str">
            <v>174D</v>
          </cell>
          <cell r="B21" t="str">
            <v>Porcentaje de entidades acompañadas con asistencia técnica para la publicación de información de bienes, servicios y beneficios  en el SIGO</v>
          </cell>
          <cell r="C21" t="str">
            <v>Porcentaje</v>
          </cell>
          <cell r="D21" t="str">
            <v>Constante</v>
          </cell>
          <cell r="E21" t="str">
            <v>Constante</v>
          </cell>
          <cell r="G21" t="str">
            <v>Completar</v>
          </cell>
          <cell r="H21" t="str">
            <v/>
          </cell>
          <cell r="I21" t="str">
            <v/>
          </cell>
          <cell r="J21">
            <v>1</v>
          </cell>
          <cell r="K21" t="str">
            <v/>
          </cell>
          <cell r="L21">
            <v>1</v>
          </cell>
          <cell r="M21">
            <v>1</v>
          </cell>
          <cell r="N21" t="str">
            <v/>
          </cell>
          <cell r="O21" t="str">
            <v/>
          </cell>
          <cell r="P21" t="str">
            <v/>
          </cell>
          <cell r="Q21" t="str">
            <v/>
          </cell>
          <cell r="R21" t="str">
            <v/>
          </cell>
          <cell r="S21" t="str">
            <v/>
          </cell>
          <cell r="T21">
            <v>1</v>
          </cell>
          <cell r="U21" t="str">
            <v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v>
          </cell>
          <cell r="V21" t="str">
            <v>Realizar asistencia, acompañamiento y soporte técnico a las entidades en SIGO</v>
          </cell>
          <cell r="W21" t="str">
            <v>Este proceso representa para los ciudadanos acceso condensado a la oferta de servicios que ofrece el Distrito Capital. Y para las entidades distritales representa la articulación e interoperatividad institucional (sinergia de procesos).</v>
          </cell>
          <cell r="X21" t="str">
            <v>Sistema de gestión de oferta - SIGO</v>
          </cell>
        </row>
        <row r="22">
          <cell r="A22" t="str">
            <v>174E</v>
          </cell>
          <cell r="B22" t="str">
            <v>Porcentaje de personas evaluadas con los criterios implementados para el otorgamiento de ayuda humanitaria inmediata</v>
          </cell>
          <cell r="C22" t="str">
            <v>Porcentaje</v>
          </cell>
          <cell r="D22" t="str">
            <v>Constante</v>
          </cell>
          <cell r="E22" t="str">
            <v>Constante</v>
          </cell>
          <cell r="G22" t="str">
            <v>Completar</v>
          </cell>
          <cell r="H22">
            <v>1</v>
          </cell>
          <cell r="I22">
            <v>1</v>
          </cell>
          <cell r="J22">
            <v>1</v>
          </cell>
          <cell r="K22">
            <v>1</v>
          </cell>
          <cell r="L22">
            <v>1</v>
          </cell>
          <cell r="M22">
            <v>1</v>
          </cell>
          <cell r="N22">
            <v>1</v>
          </cell>
          <cell r="O22">
            <v>1</v>
          </cell>
          <cell r="P22">
            <v>1</v>
          </cell>
          <cell r="Q22">
            <v>1</v>
          </cell>
          <cell r="R22">
            <v>1</v>
          </cell>
          <cell r="S22">
            <v>1</v>
          </cell>
          <cell r="T22">
            <v>1</v>
          </cell>
          <cell r="U22" t="str">
            <v>Son  los criterios establecidos en la ley 1448 de 2011</v>
          </cell>
          <cell r="V22" t="str">
            <v>Realizar evaluación de vulnerabilidad de las personas que solicitan AHÍ y que cumplan los requisitos establecidos en el LEY</v>
          </cell>
          <cell r="W22"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X22" t="str">
            <v>Sistema de información a víctimas - SIVIC</v>
          </cell>
        </row>
        <row r="23">
          <cell r="A23" t="str">
            <v>PAAC_06F</v>
          </cell>
          <cell r="B23" t="str">
            <v>Informe Mensual de Revisión de Riesgos de Corrupción</v>
          </cell>
          <cell r="C23" t="str">
            <v>Número</v>
          </cell>
          <cell r="D23" t="str">
            <v>Suma</v>
          </cell>
          <cell r="E23" t="str">
            <v>Suma</v>
          </cell>
          <cell r="G23" t="str">
            <v>OK</v>
          </cell>
          <cell r="H23">
            <v>1</v>
          </cell>
          <cell r="I23">
            <v>1</v>
          </cell>
          <cell r="J23">
            <v>1</v>
          </cell>
          <cell r="K23">
            <v>1</v>
          </cell>
          <cell r="L23">
            <v>1</v>
          </cell>
          <cell r="M23">
            <v>1</v>
          </cell>
          <cell r="N23">
            <v>1</v>
          </cell>
          <cell r="O23">
            <v>1</v>
          </cell>
          <cell r="P23">
            <v>1</v>
          </cell>
          <cell r="Q23">
            <v>1</v>
          </cell>
          <cell r="R23">
            <v>1</v>
          </cell>
          <cell r="S23">
            <v>1</v>
          </cell>
          <cell r="T23">
            <v>12</v>
          </cell>
          <cell r="U23" t="str">
            <v>Este informe atiende el seguimiento a los riesgos de corrupción identificados para la ACDVPR.</v>
          </cell>
          <cell r="V23" t="str">
            <v>Se desarrollan de acuerdo al informe.</v>
          </cell>
          <cell r="W23" t="str">
            <v>Establecer una estrategia preventiva de lucha contra la corrupción mediante el desarrollo y seguimiento de acciones que permitan el tratamiento oportuno de los riesgos, la participación ciudadana en la toma de decisiones.</v>
          </cell>
          <cell r="X23" t="str">
            <v>-Informe de revisión de riesgos
-Actas de reunión
-Cuadro de ayuda humanitaria entregada mensualmente</v>
          </cell>
        </row>
        <row r="24">
          <cell r="A24" t="str">
            <v>PAAC_35</v>
          </cell>
          <cell r="B24" t="str">
            <v xml:space="preserve">Servidores(as) cualificados 
en temas relacionados  con  atención a población víctima del conflicto armado.
</v>
          </cell>
          <cell r="C24" t="str">
            <v>Porcentaje</v>
          </cell>
          <cell r="D24" t="str">
            <v>Constante</v>
          </cell>
          <cell r="E24" t="str">
            <v>constante</v>
          </cell>
          <cell r="G24" t="str">
            <v>Completar</v>
          </cell>
          <cell r="H24">
            <v>0</v>
          </cell>
          <cell r="I24">
            <v>0</v>
          </cell>
          <cell r="J24">
            <v>1</v>
          </cell>
          <cell r="K24">
            <v>1</v>
          </cell>
          <cell r="L24">
            <v>1</v>
          </cell>
          <cell r="M24">
            <v>1</v>
          </cell>
          <cell r="N24">
            <v>1</v>
          </cell>
          <cell r="O24">
            <v>1</v>
          </cell>
          <cell r="P24">
            <v>1</v>
          </cell>
          <cell r="Q24">
            <v>1</v>
          </cell>
          <cell r="R24">
            <v>1</v>
          </cell>
          <cell r="S24">
            <v>1</v>
          </cell>
          <cell r="T24">
            <v>1</v>
          </cell>
          <cell r="U24" t="str">
            <v>Con esta actividad se pretende mejorar las competencias de los servidores presentes en los CLAV, en temas relacionados con atención a población víctima del conflicto armado.</v>
          </cell>
          <cell r="V24" t="str">
            <v>Se realiza cualificación a los servidores en temas relacionados con victimas del conflicto armado.</v>
          </cell>
          <cell r="W24" t="str">
            <v>Buscar fortalecer el trabajo intersectorial y la formulación de estrategias enfocadas a la calidad en la prestación de los servicios haciendo énfasis en la cualificación y formación permanente de servidores públicos de las entidades distritales, responsables de la implementación de los diferentes programas, que permita la apropiación y adecuada implementación del marco normativo y de las políticas públicas que reglamentan los derechos de las víctimas, que redunde en la garantía de los mismos, así como en un trato digno, humanizado y solidario.</v>
          </cell>
          <cell r="X24" t="str">
            <v>-Actas de reunion
-Presentaciones powerpoint
-Informe de servidores cualificados</v>
          </cell>
        </row>
        <row r="28">
          <cell r="D28" t="str">
            <v>#Variable</v>
          </cell>
          <cell r="E28" t="str">
            <v>Aspecto a reportar</v>
          </cell>
          <cell r="F28" t="str">
            <v>Formato</v>
          </cell>
          <cell r="H28" t="str">
            <v>Ejecucion_Enero</v>
          </cell>
          <cell r="I28" t="str">
            <v>Ejecucion_Febrero</v>
          </cell>
          <cell r="J28" t="str">
            <v>Ejecucion_Marzo</v>
          </cell>
          <cell r="K28" t="str">
            <v>Ejecucion_Abril</v>
          </cell>
          <cell r="L28" t="str">
            <v>Ejecucion_Mayo</v>
          </cell>
          <cell r="M28" t="str">
            <v>Ejecucion_Junio</v>
          </cell>
          <cell r="N28" t="str">
            <v>Ejecucion_Julio</v>
          </cell>
          <cell r="O28" t="str">
            <v>Ejecucion_Agosto</v>
          </cell>
          <cell r="P28" t="str">
            <v>Ejecucion_Septiembre</v>
          </cell>
          <cell r="Q28" t="str">
            <v>Ejecucion_Octubre</v>
          </cell>
          <cell r="R28" t="str">
            <v>Ejecucion_Noviembre</v>
          </cell>
          <cell r="S28" t="str">
            <v>Ejecucion_Diciembre</v>
          </cell>
        </row>
        <row r="29">
          <cell r="C29" t="str">
            <v>206_V1</v>
          </cell>
          <cell r="D29" t="str">
            <v>Variable 1</v>
          </cell>
          <cell r="E29" t="str">
            <v xml:space="preserve">Publicaciones correspondientes realizadas oportunamente </v>
          </cell>
          <cell r="F29" t="str">
            <v>Número</v>
          </cell>
          <cell r="H29">
            <v>1</v>
          </cell>
          <cell r="I29">
            <v>1</v>
          </cell>
          <cell r="J29">
            <v>1</v>
          </cell>
          <cell r="K29">
            <v>1</v>
          </cell>
          <cell r="L29">
            <v>1</v>
          </cell>
          <cell r="M29">
            <v>1</v>
          </cell>
          <cell r="N29">
            <v>1</v>
          </cell>
          <cell r="O29">
            <v>1</v>
          </cell>
          <cell r="P29">
            <v>1</v>
          </cell>
          <cell r="Q29">
            <v>1</v>
          </cell>
          <cell r="R29">
            <v>1</v>
          </cell>
          <cell r="S29">
            <v>1</v>
          </cell>
        </row>
        <row r="30">
          <cell r="C30" t="str">
            <v>206_V2</v>
          </cell>
          <cell r="D30" t="str">
            <v>Variable 2 (reportar solo cuando el indicador es a demanda)</v>
          </cell>
          <cell r="E30" t="str">
            <v>Publicaciones correspondientes del esquema de publicación de la Secretaria General</v>
          </cell>
          <cell r="F30" t="str">
            <v>Número</v>
          </cell>
        </row>
        <row r="31">
          <cell r="C31" t="str">
            <v>206_I1</v>
          </cell>
          <cell r="D31" t="str">
            <v>Cualitativo 1</v>
          </cell>
          <cell r="E31" t="str">
            <v>Avances y logros en generación del producto y la ejecución de actividades</v>
          </cell>
          <cell r="F31" t="str">
            <v>Texto</v>
          </cell>
          <cell r="H31" t="str">
            <v>Para el mes de enero de 2019, se realiza la publicación de 1 noticia en la pagina web www.victimasbogota.gov.co
1.El Centro de Memoria, Paz y Reconciliación extiende su horario de atención al público</v>
          </cell>
          <cell r="I31" t="str">
            <v xml:space="preserve">Para el mes de febrero de 2019, se realiza la publicación de las siguientes 5 noticias en la pagina web www.victimasbogota.gov.co:
1.Recorrido en bicicleta por las memorias del conflicto en Bogotá #RompiendoElMiedo
2.En Diálogo: Sanar heridas del conflicto
3.Cine desde África en el Centro de Memoria, Paz y Reconciliación
4.Mesa Distrital de Víctimas de Bogotá, rinde cuentas
5.Rebeldes y Paz’ en exposición fotográfica en el Centro de Memoria, Paz y Reconciliación
</v>
          </cell>
          <cell r="J31" t="str">
            <v>Para el mes de marzo de 2019, se realiza la publicación de las siguientes 8 noticias en la pagina web www.victimasbogota.gov.co:
1. Nueve motivos que inspiran rendirán homenaje a las víctimas del conflicto en la conmemoración del 9 de abril
2.Cine foro sobre el impacto del conflicto en el pueblo Sinú
3.Atavico, una nueva propuesta gastronómica de mujeres víctimas del conflicto en Bogotá
4.Sumapaz: una mirada rural sobre la reparación a las víctimas del conflicto
5.Proyecto de decreto Protocolo participación Víctimas
6.Erik Arellana con arte transita por las memorias del “Inxilio”
7.Así conmemoraremos el Día de la Mujer en el Centro de Memoria, Paz y Reconciliación
8.Convocatoria para elegir representantes de víctimas del conflicto en Bogotá</v>
          </cell>
          <cell r="K31" t="str">
            <v xml:space="preserve">Para el mes de abril de 2019, se realiza la publicación de las siguientes 10 noticias en la página web www.victimasbogota.gov.co:
1. Exposición de imágenes que representan la reparación, la ruina y el olvido
2. 84 de cada 1.000 declaraciones de víctimas del conflicto, son en Bogotá
3. Así conmemorará Bogotá, el día por la Memoria y la Solidaridad con las Víctimas del Conflicto Armado
4. 100 sobrevivientes del conflicto, comercializarán sus productos para conmemorar el día de las víctimas
5. Rodada en bici para conmemorar a las víctimas del conflicto en Bogotá
6. Informe Sobre Medición De Indicadores De Goce Efectivo De Derechos De Las Víctimas Del Conflicto Armado En Bogotá D.C.
7. Conversatorio: Jesús Abad, fotografías inspiradoras para la construcción de memoria
8. Curso gratuito de “Componentes para la construcción de Paz”
9. Between Joyce Remembrance: verdad y reconciliación tras el apartheid
10. Víctimas y excombatientes lanzan libro “Almas que escriben: vidas en medio del conflicto armado”
</v>
          </cell>
          <cell r="L31" t="str">
            <v xml:space="preserve">"Para el mes de mayo de 2019, se realizo la publicación de las siguientes 10 noticias en la página web www.victimasbogota.gov.co:
1. Miguel Torres, presenta su trilogía sobre El Bogotazo en el Centro de Memoria, Paz y Reconciliación
2. Proyecto de Decreto
3. Bogotá no fue ajena a la violencia sexual, 120 casos ocurrieron en el marco del conflicto armado
4. Mujeres víctimas de violencia sexual en el marco del conflicto compartirán experiencias de sanación a través del arte
5. Concierto: Un viaje por ritmos latinoamericanos, para el perdón y la libertad
6. Convocatoria de educación superior para víctimas del conflicto armado
7. Cine: ‘Kamchatka’, la dictadura militar argentina a través de las experiencias de un niño de diez años
8. Centro de Memoria, Paz y Reconciliación sede de ‘Fotográfica Bogotá’
9. Bogotá, aliada de la protesta pacífica
10. Teatro: ‘Óleo de un río rojo’ en el Centro de Memoria, Paz y Reconciliación
</v>
          </cell>
          <cell r="M31" t="str">
            <v>Para el mes de junio de 2019, se realiza la publicación de las siguientes 9 noticias en la pagina web www.victimasbogota.gov.co:
1. Ampliación de la convocatoria de educación superior para víctimas del conflicto armado
2.Ciclo de cine argentino: ‘Andrés no quiere dormir la siesta’
3.Cine Foro ‘Nunca invisibles: mujeres Farianas, adiós a la guerra’
4.Bogotá rinde homenaje a su ruralidad con el ‘Festival de Páramo y el Agua’
5.Convocatoria de incentivos para integrantes de Mesas de Participación Efectiva de Víctimas
6.Modificación al Protocolo de Participación Efectiva de las Víctimas
7.En Diálogo: “Una verdad Capital: la Comisión de la Verdad en Bogotá”
8.Ciclo de cine argentino: ‘Verdades verdaderas, la vida de Estela’
9.El ‘Muro de la Esperanza’ por las mujeres víctimas de violencia sexual</v>
          </cell>
          <cell r="N31" t="str">
            <v xml:space="preserve">Para el mes de julio de 2019, se realiza la publicación de las siguientes 5 noticias en la página web www.victimasbogota.gov.co:
1. En Diálogo: secuestros y falsos positivos en Bogotá
2. Música y danza: ´Si Yo Fuera Pajarito´ en el Centro de Memoria
3. Cine argentino: Documental ‘El poder de la palabra y la escritura en medio de las dictaduras militares’
4. Concierto: Palo´e Corozo, música con transformación social en el Centro de Memoria
5. Víctimas del conflicto en alianza con artistas crearán grafiti
</v>
          </cell>
          <cell r="O31" t="str">
            <v xml:space="preserve">Para el mes de agosto de 2019, se realiza la publicación de las siguientes 5 noticias en la página web www.victimasbogota.gov.co:
1. Vigilia de ‘24 horas por los desaparecidos’ en Colombia
2. Encuentro afro de víctimas del conflicto en Bogotá
3. Bogotá inaugura la primera oficina indígena para víctimas del conflicto
4. La multiculturalidad de las víctimas del conflicto armado en ‘Festiparque’
5. Víctimas del conflicto emprenden con el arte de la bisutería
</v>
          </cell>
          <cell r="P31" t="str">
            <v xml:space="preserve">Para el mes de septiembre de 2019, se realizó la publicación de  7 noticias en la página web www.victimasbogota.gov.co:
1. Seleccionados del reto ´Reconciliando Bogotá´
2. Convocatoria Inscripciones Mesas de Enfoque Diferencial de víctimas del conflicto armado
3. El espíritu del tambor presente en encuentro afro en Bogotá
4. Comunicado
5. Acepta el desafío ‘Reconciliando Bogotá’
6. Reconciliando Bogotá Reto Innovación Tecnología Oracle Colombia Jóvenes Joven Reconciliación Paz Laboratorio
7. Protocolo de Participación Efectiva de las Víctimas del Conflicto Armado para Bogotá
</v>
          </cell>
          <cell r="Q31" t="str">
            <v xml:space="preserve">Para el mes de octubre de 2019, se realiza la publicación de las siguientes 7 noticias en la página web www.victimasbogota.gov.co:
1. El arte de compartir entre vecinos para mejorar la convivencia
2. Distrito presentará informe sobre seguimiento y evaluación a la política pública de víctimas en Bogotá
3. Acta de verificación sobre inscripciones a las Mesas de Enfoque Diferencial
4. 24 - 0 Jornada mundial por la vida
5. Con feria de emprendimientos de víctimas del conflicto, se conmemora la resistencia de los pueblos indígenas
6. Haz parte de la cara incluyente de Bogotá
7. Más de 1.000 víctimas del conflicto participarán en el evento “Transformando Vidas PAZiempre”
</v>
          </cell>
          <cell r="R31" t="str">
            <v xml:space="preserve">Para el mes de noviembre de 2019, se realiza la publicación de las siguientes 5 noticias en la página web www.victimasbogota.gov.co:
1. Así va la participación efectiva de víctimas del conflicto en Bogotá
2. Evento: Jóvenes presentarán ideas de reconciliación a inversionistas
3. Distrito y Nación abren nueva convocatoria de educación superior a víctimas del conflicto armado
4. Víctimas del conflicto comercializarán los productos de sus emprendimientos
5. Únete a la campaña ‘Bogotá: corazón rural
</v>
          </cell>
          <cell r="S31" t="str">
            <v xml:space="preserve">Para el mes de diciembre de 2019, se realiza la publicación de las siguientes 2 noticias en la página web www.victimasbogota.gov.co:
1. Exposición fotográfica por la paz y la reconciliación en Bogotá
2. Evento: Así construyen paz organizaciones locales en Bogotá
</v>
          </cell>
        </row>
        <row r="32">
          <cell r="C32" t="str">
            <v>206_I2</v>
          </cell>
          <cell r="D32" t="str">
            <v>Cualitativo 2</v>
          </cell>
          <cell r="E32" t="str">
            <v>Retrasos o dificultades en la generación del producto y la ejecución de actividades</v>
          </cell>
          <cell r="F32" t="str">
            <v>Texto</v>
          </cell>
          <cell r="H32" t="str">
            <v>NA</v>
          </cell>
          <cell r="I32" t="str">
            <v>NA</v>
          </cell>
          <cell r="J32" t="str">
            <v>NA</v>
          </cell>
          <cell r="K32" t="str">
            <v>NA</v>
          </cell>
          <cell r="L32" t="str">
            <v>NA</v>
          </cell>
          <cell r="M32" t="str">
            <v>NA</v>
          </cell>
          <cell r="N32" t="str">
            <v xml:space="preserve">No se presentó ningún retraso </v>
          </cell>
          <cell r="O32" t="str">
            <v xml:space="preserve">No se presentó ningún retraso </v>
          </cell>
          <cell r="P32" t="str">
            <v xml:space="preserve">No se presentó ningún retraso </v>
          </cell>
          <cell r="Q32" t="str">
            <v xml:space="preserve">No se presentó ningún retraso </v>
          </cell>
          <cell r="R32" t="str">
            <v xml:space="preserve">No se presentó ningún retraso </v>
          </cell>
          <cell r="S32" t="str">
            <v xml:space="preserve">No se presentó ningún retraso </v>
          </cell>
        </row>
        <row r="33">
          <cell r="C33" t="str">
            <v>206_I3</v>
          </cell>
          <cell r="D33" t="str">
            <v>Cualitativo 3</v>
          </cell>
          <cell r="E33" t="str">
            <v>Beneficios obtenidos por la generación del producto y la ejecución de actividades</v>
          </cell>
          <cell r="F33" t="str">
            <v>Texto</v>
          </cell>
          <cell r="H3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I3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J3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K3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L3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M33"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N33" t="str">
            <v>Estas acciones permiten visibilizar las acciones en materia de reparación simbólica a todo el público en general, en el marco del cumplimiento del artículo 33 de la Ley 1448 de 2011.</v>
          </cell>
          <cell r="O33" t="str">
            <v>Con las publicaciones realizadas en la pagina web permitieron informar a la ciudadania en general de las actividades que se realizaron en el mes de agosto tales como la invitación a la ciudadanía en general relacionada con la conmemoración del día internacional del desaparecido, haciendolos parte activa y de compartir espacios con las victimas.</v>
          </cell>
          <cell r="P33" t="str">
            <v>Con las publicaciones realizadas en la página web permitieron informar a la ciudadanía en general de las actividades que programo la ACDVPR en el mes de septiembre, entre estas, la noticia acerca de la convocatoria a inscripciones para los candidatos a representar las mesas de enfoque diferencial, asi como la convocatoria dirigida a jovenes víctimas relacioanda con el reto innovación con Oracle Colombia.</v>
          </cell>
          <cell r="Q33" t="str">
            <v xml:space="preserve">Con las publicaciones realizadas en la página web permitieron informar a la ciudadanía en general de las actividades que programo la ACDVPR en el mes de octubre. De las noticias a destacar durante el mes corresponde a la jornada 24-0, la cual informo sobre la iniciativa mundial  (24 horas, 0 muertes violentas). En diferentes regiones colombianas y desde 14 países, artistas, estudiantes, académicos, trabajadores, indígenas, soldados, ejecutivos, desmovilizados, organizaciones sociales, entidades del Distrito, cooperación internacional y ciudadanos de diversas ideologías, se manifestaron desde el arte y la palabra constructiva a favor de la vida y en contra de todo tipo de violencia. Esta iniciativa fue impulsada desde el Centro Memoria, Paz y Reconciliación –CMPR-.
Otra de las noticias de gran importancia correspondio a la publicación del “Acta de verificación sobre inscripciones A Las Mesas De Enfoque Diferencial”, en la cual el comité verificador publico los resultados de la revisión de requisitos presentados ante la ACDVPR.
</v>
          </cell>
          <cell r="R33" t="str">
            <v>Con las publicaciones realizadas en la página web permitieron informar a la ciudadanía en general de las actividades que programo la ACDVPR en el mes de noviembre. De las noticias a destacar durante el mes corresponde a la publicación relacionada con las mesas de enfoque diferencial dado que presenta la consolidación de dichas mesas y el periodo en el cual estarán vigentes. También es importante destacar la publicación de la cuarta convocatoria para Educación Superior dirigido a las victimas.</v>
          </cell>
          <cell r="S33" t="str">
            <v>Con las publicaciones realizadas en la página web permitieron informar a la ciudadanía en general de las actividades que programo la ACDVPR en el mes de diciembre. De las noticias a destacar del mes corresponde a la publicación relacionada con el evento de las Organizaciones locales constructoras de paz y reconciliación, que presentaron sus experiencias e iniciativas durante el evento de cierre de la estrategia ‘Localidades Constructoras de Paz’ en el CMPR.</v>
          </cell>
        </row>
        <row r="34">
          <cell r="C34" t="str">
            <v>162_V1</v>
          </cell>
          <cell r="D34" t="str">
            <v>Variable 1</v>
          </cell>
          <cell r="E34" t="str">
            <v xml:space="preserve">1. Número de personas caracterizadas socioeconómicamente
2. Número de ferias de empleabilidad realizadas
3. Número de rutas de gestión para la estabilización socioeconómica es- tablecidas
4. Número de familias víctimas del conflicto armado con representa- ción jurídica
5. Número de medidas de reparación colectiva implementadas
6. Número de medidas implementa- das en procesos de integración lo- cal (kit)
</v>
          </cell>
          <cell r="F34" t="str">
            <v>Númerica</v>
          </cell>
          <cell r="H34">
            <v>213</v>
          </cell>
          <cell r="I34">
            <v>307</v>
          </cell>
          <cell r="J34">
            <v>244</v>
          </cell>
          <cell r="K34">
            <v>193</v>
          </cell>
          <cell r="L34">
            <v>277</v>
          </cell>
          <cell r="M34">
            <v>234</v>
          </cell>
          <cell r="N34">
            <v>275</v>
          </cell>
          <cell r="O34">
            <v>204</v>
          </cell>
          <cell r="P34">
            <v>292</v>
          </cell>
          <cell r="Q34">
            <v>264</v>
          </cell>
          <cell r="R34">
            <v>185</v>
          </cell>
          <cell r="S34">
            <v>54</v>
          </cell>
        </row>
        <row r="35">
          <cell r="C35" t="str">
            <v>162_V2</v>
          </cell>
          <cell r="D35" t="str">
            <v>Variable 2 (reportar solo cuando el indicador es a demanda)</v>
          </cell>
          <cell r="E35" t="str">
            <v>1. Número de personas que demandan alternativas de generación de ingresos
2. Número de ferias de empleabilidad programadas
3. Número de rutas de gestión para la estabilización socioeconómica pro- gramadas
4. Número de familias víctimas del conflicto armado que requieren re- presentación jurídica de acuerdo con la viabilidad administrativa y ju- dicial de los procesos de restitución de tierra
5. Número de medidas de reparación colectiva
6. Número de medidas implementa- das en procesos de integración lo- cal (kit)</v>
          </cell>
          <cell r="F35" t="str">
            <v>Númerica</v>
          </cell>
        </row>
        <row r="36">
          <cell r="C36" t="str">
            <v>162_I1</v>
          </cell>
          <cell r="D36" t="str">
            <v>Cualitativo 1</v>
          </cell>
          <cell r="E36" t="str">
            <v>Avances y logros en generación del producto y la ejecución de actividades</v>
          </cell>
          <cell r="F36" t="str">
            <v>Textual</v>
          </cell>
          <cell r="H36" t="str">
            <v>Para enero del 2019 se realizaron 213 acciones discriminadas así:
• 203 caracterizaciones socioeconómicas a víctimas del conflicto residentes en Bogotá e incluidas en Registro Único de Víctimas - RUV, que hacen presencia en los Centros Locales de Atención a Víctimas - CLAV.  
• No se programaron Ferias de empleabilidad.
• No se programaron rutas de gestión para la estabilización socioeconómica.
• No se programaron acciones para impulsar los procesos de familias víctimas del conflicto armado con representación juridica.
• Los 5 productos de reparación colectiva para este mes correspondieron a la realización de la planeación estratégica para los (5) sujetos de reparación: 1.Afromupaz, 2.Redepaz, 3.Unión Romaní, 4.ProRrom 5.Anmucic.
• El producto para este mes consistía en la realización de (5) Planes de Integración Local, para la cual la ACDVPR firmo acta de voluntariedad con las localidades de: Bosa, Ciudad Bolivar, Kennedy, Puente Aranda, Rafael Uribe y Usme.</v>
          </cell>
          <cell r="I36" t="str">
            <v xml:space="preserve">Para el mes de febrero de 2019 se realizaron 309 acciones discriminadas así:
• (273) caracterizaciones socioeconómicas a víctimas del conflicto residentes en Bogotá
• No se programaron Ferias de empleabilidad.
• No se programaron rutas de gestión para la estabilización socioeconómica.
• Se realizo (1) acción referente a impulsos de los 174 casos con representación jurídica, para ello realizaron 11 impulsos de los casos micro focalizados.
• El producto reparación colectiva para este mes correspondió a (18) productos distribuidos en cada colectivo: REDEPAZ (1) acción, AFROMUPAZ (7) acciones, UNIÓN ROMANÍ (4) acciones, PROROM (4) acciones, ANMUCIC (2) acciones.
• El producto para este mes consistía en la realización de (5) Planes de Integración Local, para la cual la ACDVPR firmo acta de voluntariedad con las localidades de: Bosa, Ciudad Bolivar, Kennedy, Puente Aranda, Rafael Uribe y Usme.
</v>
          </cell>
          <cell r="J36" t="str">
            <v xml:space="preserve">Para marzo de 2019 se realizaron 244 acciones discriminadas así:
•(224) caracterizaciones socioeconómicas a víctimas del conflicto residentes en Bogotá
• Se realizó (1) una feria de empleabilidad “feria PAZiempre”, la cual tuvo lugar en la localidad de Patio Bonito en el marco de la estrategia Centros de Encuentro, en la cual participaron 19 unidades productivas lideradas por víctimas del conflicto armado que viven en la localidad de Kennedy en la ciudad de Bogotá.
• No se programaron rutas de gestión para la estabilización socioeconómica.
• No se programaron acciones referentes a impulsos de los 174 casos con representación jurídica.
• El producto reparación colectiva para este mes correspondió a (11) productos distribuidos en cada colectivo: REDEPAZ (1) acción, AFROMUPAZ (5) acciones, UNIÓN ROMANÍ (1) acciones, PROROM (3) acciones, ANMUCIC (1) acciones.
• El producto de las medidas implementadas para este mes correspondió a (8) acciones, discriminadas en: Apoyar los procesos de retorno y reubicaciones de las personas que se encuentran en Bogotá con intención de retornar o reubicarse en otros entes territoriales (1) acción, Planes de Integración Local (1), Transversalización del Enfoque Psicosocial para reparación integral (2), Mesas distritales de retornos y reubicaciones, reparación colectiva, subcomités de reparación integral y Comité distrital de justicia transicional (4)
</v>
          </cell>
          <cell r="K36" t="str">
            <v xml:space="preserve">Para abril de 2019 se realizaron 193 acciones discriminadas así:
•(177) caracterizaciones socioeconómicas a víctimas del conflicto residentes en Bogotá
• Se realizó (1) una feria de empleabilidad “feria PAZiempre”, en el marco del día de conmemoración por la memoria y la solidaridad con las víctimas del conflicto armado en Colombia. Participaron 86 unidades productivas lideradas por víctimas del conflicto residentes en Bogotá, con ventas totales (entre todas las unidades productivas) aproximadas en 14 millones de pesos. 
•(0) No se programaron rutas de gestión para la estabilización socioeconómica.
•(1)  familia víctima del conflicto con representación jurídica
•(1) medida de reparación colectiva implementada
• El producto de las medidas implementadas para este mes correspondió a (13) acciones, discriminadas en: Apoyar los procesos de retorno y reubicaciones de las personas que se encuentran en Bogotá con intención de retornar o reubicarse en otros entes territoriales (2) acción, Implementar y hacer seguimiento el a las acciones de las mesas autonomas del pueblo indigena y de la comunidad negra, afrocolombiana, palenquera y raizal concertado con el colectivo (2), Realizar los procesos de connacionales que se presenten en la ciudad de Bogotá (1), Planes de Integración Local (8).
</v>
          </cell>
          <cell r="L36" t="str">
            <v xml:space="preserve">Para mayo de 2019 se realizaron 277 acciones discriminadas así:
•(240) caracterizaciones socioeconómicas a víctimas del conflicto residentes en Bogotá
• Se realizó (1) una feria de empleabilidad “feria PAZiempre” en la localidad de Suba, en las instalaciones del CLAV de dicha localidad. Se invitó entidades y ONGs que llevaron la oferta en materia de educación, empleo y emprendimiento para la población víctima asistente al CLAV.  • No se programaron rutas de gestión para la estabilización socioeconómica.
• Se realizó (2) producto de representación jurídica de los 174 casos, 1. Entregar informe de gestión y acompañamiento efectivo a los casos priorizados a cargo de la ACDVPR, incluyendo el estado de los archivos, 2. Realizar un diagnóstico de los procesos que están en el CLAV de chapinero.
• El producto reparación colectiva para este mes correspondió a (4) producto de los colectivos: AFROMUPAZ (2) acciones, ANMUCIC (1) acción, UNION ROMANI (1) acción.
• El producto de las medidas implementadas para este mes correspondió a (30) acciones, discriminadas en: Implementar y hacer seguimiento el a las acciones de las mesas autonomas del pueblo indigena y de la comunidad negra, afrocolombiana, palenquera y raizal concertado con el colectivo (2), Planes de Integración Local (13), Transversalizacion del Enfoque Psicosocial para reparación integral (2), Mesas distritales de retornos y reubicaciones, reparación colectiva, subcomités de reparación integral y Comité distrital de justicia transicional (13) acciones
</v>
          </cell>
          <cell r="M36" t="str">
            <v xml:space="preserve">Para junio de 2019 se realizaron 234 acciones discriminadas así:
•(204) caracterizaciones socioeconómicas a víctimas del conflicto residentes en Bogotá
• No programo feria de empleabilidad “feria PAZiempre” 
• (1) Se desarrolló una ruta con Secretaría Distrital de Desarrollo Económico - emprendimiento.
• Se realizó (2) producto de representación jurídica de los 174 casos, 1. Consolidar la estrategia de acompañamiento de restitución de tierras a través de un documento técnico. 2. Realizar un diagnóstico de los procesos que están en el CLAV de chapinero.
• El producto reparación colectiva para este mes correspondió a (6) producto de los colectivos: AFROMUPAZ (2) acciones, ANMUCIC (3) acción, REDEPAZ (1).
• (21) acciones de reparación, discriminadas en: Apoyar  los procesos de retorno y reubicaciones de las personas que se encuentran en Bogotá con intención de retornar o reubicarse en otros entes territoriales, Planes de Integración Local, Transversalizacion del Enfoque Psicosocial para reparación integral, y Mesas distritales de retornos y reubicaciones, reparación colectiva, subcomités de reparación integral y Comité distrital de justicia transicional
</v>
          </cell>
          <cell r="N36" t="str">
            <v xml:space="preserve">Para julio de 2019 se realizaron 275 acciones discriminadas así:
• (249) caracterizaciones socioeconómicas a víctimas del conflicto residentes en Bogotá de las cuales 118 personas se enrutaron en la línea de empleabilidad ,63 personas en formación, 62 personas en desarrollo empresarial y 6 personas que no quedaron enrutadas pero si caracterizadas en el aplicativo SIVIC. 
•Se realizó una (1) feria de empleabilidad “feria PAZiempre”, en las instalaciones del CLAV de Sevillana - Localidad de Kennedy, done se invitaron entidades y ONGs que llevaron la oferta en materia de educación, empleo y emprendimiento para la población víctima asistente al CLAV. 
• Se realizó una (1) ruta con Secretaría Distrital de Desarrollo Económico y ACDVPR mediante una feria de servicios para entrar en la ruta de empleo y/o emprendimiento de la SDDE,dirigida a solamente los beneficiarios de los procesos de acompañamiento psicosocial por parte del operador Cedavida. Por otra parte se realizó seguimiento a las personas que hacen parte del proceso con SODEXO, también se realizó taller de prealistamiento a candidatos laborales en empresa de seguridad Securitas, seguimiento al proceso de selección (etapa entrevistas candidatos), de personas con perfil laboral para TEXMODA.  
• Se entregan dos (2) productos de representación jurídica de los 174 casos a saber: 1. Consolidar la estrategia de acompañamiento de restitución de tierras a través de un documento técnico. 2. Realizar un diagnóstico de los procesos que están en el CLAV de chapinero, en el cual se lleva una revisión del 50%.
• (5) Productos reparación colectiva desagregado entre los colectivos así: AFROMUPAZ (3) acciones, UNION ROMANI (1) acción, PRORROM (1) acción.
• (17) Acciones de reparación, discriminadas en:  Una acción (1) para apoyar los procesos de retorno y reubicaciones de las personas que se encuentran en Bogotá con intención de retornar o reubicarse en otros entes territoriales, (12) Planes de Integración Local y (4) Mesas distritales de retornos y reubicaciones, reparación colectiva, subcomités de reparación integral y Comité distrital de justicia transicional.
</v>
          </cell>
          <cell r="O36" t="str">
            <v xml:space="preserve">Para agosto de 2019 se realizaron 204 acciones discriminadas así:
• (174) caracterizaciones socioeconómicas a víctimas del conflicto residentes en Bogotá de las cuales: 90 personas se enrutaron en la línea de empleabilidad, 43 personas en formación, 30 personas en desarrollo empresarial y 7 personas que no quedaron enrutadas pero si caracterizadas en el aplicativo SIVIC. 
• No se realizó la feria de empleabilidad “feria PAZiempre”, que estaba programada para este mes por temas logísticos, relacionados con espacios. 
• Se realizó una (1) ruta SENA –Emprendimiento- esta ruta corresponde al convenio que se tiene con el programa fondo emprender donde a 31 de agosto de 2019 hay 31 beneficiarios desarrollando sus negocios.  
• Se entregó un (1) producto de representación jurídica de los 174 casos a saber: Entregar informe de gestión y acompañamiento efectivo a los casos priorizados a cargo de la ACDVPR, incluyendo el estado de los archivos.
• (7) Productos reparación colectiva desagregado entre los colectivos así: AFROMUPAZ (2) acciones, REDEPAZ (5).
• (21) Acciones de reparación, discriminadas en: (2) acciones para Implementar y hacer seguimiento a las acciones de las mesas autónomas del pueblo indígena y de la comunidad negra, afrocolombiana, palenquera y raizal concertado con el colectivo, (1) procesos de connacionales que se presenten en la ciudad de Bogotá, (8) Planes de Integración Local, (1) transversalización del Enfoque Psicosocial para reparación integral, (9) Mesas distritales de retornos y reubicaciones, reparación colectiva, subcomités de reparación integral y Comité distrital de justicia transicional
</v>
          </cell>
          <cell r="P36" t="str">
            <v>Para septiembre de 2019 se realizaron (292) acciones discriminadas así:
• (262) caracterizaciones socioeconómicas a víctimas del conflicto residentes en Bogotá de las cuales: 65 personas se enrutaron en la línea de empleabilidad, 53 personas en formación, 37 personas en desarrollo empresarial y 1 persona que no quedó enrutada, pero si caracterizada en el aplicativo SIVIC.
• Se realizaron dos (2) ferias “Feria PAZiempre”, 1ra. En la Localidad de Rafael Uribe Uribe, con la participación de 9 unidades productivas de población víctima del conflicto armado, alcanzando ventas por valor de $964.500 COP, y 2da. en la Plaza de Bolívar, en la que se contó con la participación de 83 unidades productivas de la población víctima del conflicto se obtuvo ventas que ascienden a la suma de $18.319.000 COP.
• No se tenía ruta de Emprendimiento (0) programada para el mes. Es importante mencionar que la ruta de emprendimiento con el SENA es el convenio que se tiene con el programa Fondo Emprender donde a 30 de septiembre de 2019 hay 31 beneficiarios desarrollando sus negocios.
• Se entregó un (1) producto de representación jurídica de los 174 casos a saber: 1. Entrega informe trimestral de monitoreo y seguimiento sobre los procesos que están en el CLAV de Chapinero.
• (7) Productos de reparación colectiva desagregados entre los colectivos así: AFROMUPAZ (3) acciones, REDEPAZ (4).
• (20) Acciones de reparación, discriminadas en: (1) Apoyar los procesos de retorno y reubicaciones de las personas que se encuentran en Bogotá con intención de retornar o reubicarse en otros entes territoriales, (10) Planes de Integración Local, (5) transversalización del Enfoque Psicosocial para reparación integral, (4) Mesas distritales de retornos y reubicaciones, reparación colectiva, subcomités de reparación integral y Comité distrital de justicia transicional.</v>
          </cell>
          <cell r="Q36" t="str">
            <v xml:space="preserve">"Para septiembre de 2019 se realizaron 264 acciones discriminadas así:
• (228) caracterizaciones socioeconómicas a víctimas del conflicto residentes en Bogotá de las cuales: 107 personas se enrutaron en la línea de empleabilidad, 57 personas en formación, 55 personas en desarrollo empresarial y 9 personas que no quedaron enrutadas pero si caracterizadas en el aplicativo SIVIC. 
• Se realizaron dos (2) ferias “feria PAZiempre”, 1ra. Desarrollo de la feria PAZiempre el día 04 de octubre de 2019 en el marco del evento Transformando Vidas PAZiempre en el Parque Renacimiento. Durante el evento ferial se contó con la participación de 63 unidades productivas de la población víctima del conflicto armado, que además de exhibir sus productos recibieron reconocimiento simbólico por la labor que han adelantado en el proceso de estabilización socioeconómica en Bogotá. En el evento ferial se obtuvo ventas que ascienden a la suma de $9.738.000. y la 2da se realizó con enfoque diferencial indígena, el día viernes 11 de octubre de 2019 en la Plaza de Bolívar, contando con la participación de 51 unidades productivas de población víctima del conflicto armado que a través de sus productos reflejaron los saberes, tradiciones y culturas de diferentes etnias de Colombia. Este encuentro se desarrolló en conmemoración del día de la resistencia indígena para reconocer y visibilizar la labor productiva que los pueblos indígenas desempeñan para la generación de ingresos y la preservación de su cultura, logrando además ventas por valor de $10.521.000.
• No se tenía ruta de Emprendimiento (0) programada para el mes. Es importante mencionar que ya se encuentran funcionando las rutas de emprendimiento y empleo en articulación ACDVPR y SDDE.
• Se entregaron (2) productos de representación jurídica de los 174 casos a saber: 1. Se Realizar el cierre de cada una de los procesos que están en el CLAV de chapinero de acuerdo con el protocolo aprobado y 2. Se Entrega informe trimestral de monitoreo y seguimiento sobre los procesos que están en el CLAV de chapinero.
• (13) Productos reparación colectiva desagregado entre los colectivos así: AFROMUPAZ (5) acciones, UNION ROMANI (4) y PRORROM (4).
• (19) Acciones de reparación, discriminadas en: (1) Apoyar  los procesos de retorno y reubicaciones de las personas que se encuentran en Bogotá con intención de retornar o reubicarse en otros entes territoriales, (13) Planes de Integración Local, y (5) Mesas distritales de retornos y reubicaciones, reparación colectiva, subcomités de reparación integral y Comité distrital de justicia transicional.
</v>
          </cell>
          <cell r="R36" t="str">
            <v xml:space="preserve">Para noviembre de 2019 se realizaron 185 acciones discriminadas así:
• (146) caracterizaciones socioeconómicas a víctimas del conflicto residentes en Bogotá de las cuales: 66 personas se enrutaron en la línea de empleabilidad, 65 personas en formación, 15 personas en desarrollo empresarial. 
• Se realizaron dos (2) ferias “PAZiempre”, a saber: 1era. Desarrollo de la feria PAZiempre el día 15 de noviembre de 2019 en la Plaza de Bolívar. Durante el evento ferial se contó con la participación de 97 unidades productivas de la población víctima del conflicto armado, para exhibir y comercializar sus productos. En el evento ferial se obtuvo ventas que ascienden a la suma de $18.218.500. 2.da Se realizó feria en el Centro Comercial Trébolis en la localidad de Bosa los días 16 y 17 de noviembre de 2019, con la participación de 19 unidades productivas de población víctima del conflicto armado, logrando ventas por valor de $2.230.000. 
• No se tenía ruta de Emprendimiento (0) programada para el mes. Es importante mencionar que ya se encuentran funcionando las rutas de emprendimiento y empleo en articulación ACDVPR y SDDE.
• Se entregó (1) producto de representación jurídica de los 174 casos a saber: 1. Entregar informe de gestión y acompañamiento efectivo a los casos priorizados a cargo de la ACDVPR, incluyendo el estado de los archivos. Se ha realizado un cuadro de seguimiento de cada uno de los casos activos que permita identificar por carpeta y caja los casos, así como la etapa en la cual se encuentran.
• (10) Productos reparación colectiva desagregado entre los colectivos así: REDEPAZ (1) acciones, AFROMUPAZ (7) y ANMUCIC (2).
• (26) Acciones de reparación, discriminadas en: (2) Implementar y hacer seguimiento el a las acciones de las mesas autónomas del pueblo indígena y de la comunidad negra, afrocolombiana, palenquera y raizal concertado con el colectivo, (12) Planes de Integración Local, y (12) Mesas distritales de retornos y reubicaciones, reparación colectiva, subcomités de reparación integral y Comité distrital de justicia transicional.
</v>
          </cell>
          <cell r="S36" t="str">
            <v>Al 15 de diciembre de 2019 se tienen cumplidas 54 medidas de reparación y considerando que las medidas de Gestión de Estabilización Socioeconomica son a demanda. El valor total sera presentado en la primera semana del mes de enero de 2020, debido a que la ACDVP debe garantizar la prestación del servicio a la población víctima hasta el ultimo día habil del mes.</v>
          </cell>
        </row>
        <row r="37">
          <cell r="C37" t="str">
            <v>162_I2</v>
          </cell>
          <cell r="D37" t="str">
            <v>Cualitativo 2</v>
          </cell>
          <cell r="E37" t="str">
            <v>Retrasos o dificultades en la generación del producto y la ejecución de actividades</v>
          </cell>
          <cell r="F37" t="str">
            <v>Textual</v>
          </cell>
          <cell r="H37" t="str">
            <v xml:space="preserve">No se presentó ningún retraso </v>
          </cell>
          <cell r="I37" t="str">
            <v xml:space="preserve">No se presentó ningún retraso </v>
          </cell>
          <cell r="J37" t="str">
            <v xml:space="preserve">No se presentó ningún retraso </v>
          </cell>
          <cell r="K37" t="str">
            <v xml:space="preserve">Se han presentado retrasos, puesto que con el colectivo Redepaz la reuión con GESE fue aplazada para los primeros días de mayo puesto que se realizara en conjunto con AFROMUPAZ y ANMUCIC y así se presentara una propuesta para los tres indican que por  actividades internas no pueden realizar los talleres que se habian planeado en el primer semestre
para Afromupaz se presentan tress retrasos el primero relacionado con la imprenta, puesto la maquina bajo la cual se imprimen los productos del colectivo se encontraba en mantenimiento y empezo a funcionar los ultimos días del mes, se cumplira en mayo,  el observatorio puesto que solicitaron mas talleres que implican presupuesto que no se habia planeado puesto que el colectivo en la concertación no lo habia contemplado y el tema de la capacitación de la JEP, la cual estaba programada para el 29 de Abril y el colectivo por cruce de actividades solicito aplazarla para el mes de mayo.
Para los pueblos gitanos se presenta un retaso con respecto a una reunion para la casa de la cultura gitana, que debio ser escalado a un nivel de secretarios para discutir el tema, por tanto la coordinación de la agenda es más complicada, para el tema de los colegio los niños gitanos ya ingresaron pero se notifico los ultimos días de abril por tanto no se ha podido realizar la reunion de planeacin que se llevara a cabo en Mayo, con respecto al día de la cultura gitana por cruce de eventos de los gitanos solicitaron aplazar este evento para julio, el tema de la ruta de productividad ha tenido retrasos puesto que requiere una caracterización de los gitanos y ellos estan revisando el tema del espacio puesto que no desean hacerlo en un CLAV, estamos pendientes de la confirmación de ellos.
Para el colectivo ANMUCIC se presenta el mismo retraso de las impresiones que se presento con AFROMUPAZ, por tanto como la maquina ya funciona estos elementos, seran entregados en el mes de Mayo
</v>
          </cell>
          <cell r="L37" t="str">
            <v xml:space="preserve">Para el colectivo de Redepaz si bien no se tiene un avance en sus acciones puesto que habían solicitado reprogramar las cátedras, ya se tiene el nuevo cronograma de encuentros locales, en él también se especifican las localidades en las cuales va a hacer intervención REDEPAZ a partir del mes de Junio. 
Para el colectivo de Prorrom se presenta un retraso puesto que el colectivo solicito por temas logísticos posponer la celebración del día de la cultura gitana y las acciones que a este competen para el mes de Julio.
Se presentaron modificaciones en la forma de cumplimiento del plan de Retornos y Reubicaciones, puesto que el espacio para su aprobación fue modificado y se encuentra en proceso de definir un espacio ratificar el documento.
</v>
          </cell>
          <cell r="M37" t="str">
            <v>La actividad con Prorrom a solicitud de la secretaria de cultura se corrio al final del mes de julio y se modificaran unos elementos en la celebración del día de la cultura gitana, por tanto no se realizo aun la solicitud mientras ajustan la solicitud para relizar a finales de julio</v>
          </cell>
          <cell r="N37" t="str">
            <v>Aunque no se presentan retrasos, si existieron dificultades por el cumplimiento de las actividades que están relacionadas con el informe de seguimiento a los 13 proyectos de vivienda gratuita pues el proceso se ha retrasado con el operador en la concertación de las reuniones con la comunidad, se presentara el siguiente informe con los avances. Por otra parte el documento del plan de Retornos y Reubicaciones, se encuentra en proceso de revisión por parte del Alto Consejero, todo esto para poder ser expuesto en los espacios de articulación que se tiene con las víctimas. El protocolo de restitución de tierras se entregará en septiembre, teniendo en cuenta que aún hace falta una jornada con los abogados de la ADCVPR para terminar de revisar los expedientes de este proceso.</v>
          </cell>
          <cell r="O37" t="str">
            <v xml:space="preserve">Se presentó en el mes de agosto una menor demanda por parte de la población víctima relacionado con las caracterizaciones socioeconómicas por factores externos a nuestra operación, ya que dependemos de las dinámicas nacionales frente al tema. 
Por otra parte, el retraso del producto “Feria Paziempre”, es producido por retrasos en la programación logística del evento (Espacios, recursos), por lo que se realizará en el mes de octubre de 2019.
</v>
          </cell>
          <cell r="P37" t="str">
            <v>No se presentan retrasos.</v>
          </cell>
          <cell r="Q37" t="str">
            <v>Aunque no se presentan retrasos en el mes de octubre, se presentaron dificultades frente a los sujetos colectivos asi:
-Para el colectivo AFROMUPAZ en el mes de julio se realizó una reunión con el Área de Inspección, Vigilancia y Control, de la Secretaria Jurídica Distrital para solicitar su apoyo en la capacitación al SRC en lo relacionado a reglamentación jurídica de las Organizaciones Sociales y gobierno corporativo. Inicialmente se planteó la reunión con el SRC en el mes de septiembre, pero por cuestiones de agenda de Afromupaz se agendo dicha reunión el 5 de noviembre de 2019.
-Para el colectivo Unión Romaní y Prorrom se realizó el primer encuentro para revisar las necesidades. No se llegó a una fecha ni numero claro de participantes ya que no tenían el dato. Se acordó reunión para la primera semana del mes de noviembre, con el fin de  concertar la realización de la actividad. Se prevee además que el encuentro de mujeres se realizará en noviembre.
-Referente al colectivo Anmucic, solicitaron que el evento se realizara en el mes de noviembre.</v>
          </cell>
          <cell r="R37" t="str">
            <v xml:space="preserve">La meta de caracterizaciones estuvo por debajo de la programada, debido a las constantes manifestaciones en las cuales la ciudadania no asistia a los CLAV .
Se aclara que GESE no tiene una meta establecida que deba cumplir frente a este tema.
Para el colectivo AFROMUPAZ en el mes de julio se realizó una reunión con el Área de Inspección, Vigilancia y Control, de la Secretaria Jurídica Distrital para solicitar su apoyo en la capacitación al SRC en lo relacionado a reglamentación jurídica de las Organizaciones Sociales y gobierno corporativo. Inicialmente se planteó la reunión con el SRC en el mes de septiembre, se entregará informe con recomendaciones al colectivo en diciembre dando cumplimiento a la medida 
Para el mes de diciembre se cumplirá con las acciones relacionadas con la documentación del tambo teniendo en cuenta que se debe construir entre varias entidades del distrito. 
Para el colectivo Unión Romaní y Prorrom se realizó el primer encuentro para revisar las necesidades. No se llegó a una fecha ni numero claro de participantes ya que no tenían el dato. Se acordó reunión para la primera semana del mes de noviembre para concertar la realización de la actividad. Todavía no ha sido posible colocar de acuerdo a las mujeres, se espera cumplir la acción en diciembre. 
Para el colectivo Anmucic ellas solicitaron que el evento se realizara en el mes de noviembre, pero se programó a última hora asamblea del colectivo que impidió que el evento se llevara a cabo, se realizara en diciembre. </v>
          </cell>
          <cell r="S37" t="str">
            <v xml:space="preserve">No se presentó ningún retraso </v>
          </cell>
        </row>
        <row r="38">
          <cell r="C38" t="str">
            <v>162_I3</v>
          </cell>
          <cell r="D38" t="str">
            <v>Cualitativo 3</v>
          </cell>
          <cell r="E38" t="str">
            <v>Beneficios obtenidos por la generación del producto y la ejecución de actividades</v>
          </cell>
          <cell r="F38" t="str">
            <v>Textual</v>
          </cell>
          <cell r="H38" t="str">
            <v>Por medio de la planeación de la estartegia de integración local  la comunidad podra ver reflejadas acciones encaminadas a la reparación individual que les permitan ejercer su ciudadania al integrarse localmente en sus lugares de residencia.
Por medio de la planeación de las actividades a desarrolla en los PIRC en 2019 los sujetos de reparación colectiva podran organizar la ejecución de sus actividades para dar cumplimiento a las acciones y medidas que restan para el cierre de su proceso de reparación con el distrito</v>
          </cell>
          <cell r="I38" t="str">
            <v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Se socializa la ruta para denuncias en problemas de seguridad tanto al interior como al exterior de las Manzanas Bosa Porvenir.  Se entrega número de contacto del cuadrante y CAI del Sector. Se recibe informe por parte de Secretaria de Educación sobre implementación de rutas y asignación de subsidios y cupos escolares.  Se enviará a SED matriz para revisión de casos de movilidad. Se revisan los compromisos asumidos por Secretaría de Seguridad y Secretaría de Integración Social.  Se precisan las rutas de acceso de derechos con cada una de estas instituciones.  Se fijan acciones de intervención y articulación con Alcaldía Local para población Manzanas Bosa Porvenir y PVG. 
Realizar el seguimiento y monitoreo de los 1788 casos inactivos permitirá trasladar el poder a la Unidad de Restitución de Tierras y asignarle un abogado por parte de esta entidad que realice el acompañamiento de los mismos. 
Por medio de la articulación institucional se podrá ofrecer a las víctimas mejores oportunidades en cuanto a la oferta y actividades de integración local
</v>
          </cell>
          <cell r="J38" t="str">
            <v>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v>
          </cell>
          <cell r="K38" t="str">
            <v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Se socializa la ruta para denuncias en problemas de seguridad tanto al interior como al exterior de las Manzanas Bosa Porvenir.  Se entrega número de contacto del cuadrante y CAI del Sector. Se recibe informe por parte de Secretaria de Educación sobre implementación de rutas y asignación de subsidios y cupos escolares.  Se enviará a SED matriz para revisión de casos de movilidad. Se revisan los compromisos asumidos por Secretaría de Seguridad y Secretaría de Integración Social.  Se precisan las rutas de acceso de derechos con cada una de estas instituciones.  Se fijan acciones de intervención y articulación con Alcaldía Local para población Manzanas Bosa Porvenir y PVG.
Por medio de la articulación institucional se podrá ofrecer a las víctimas mejores oportunidades en cuanto a la oferta y actividades de integración local
La actualización del plan redunda en el mejoramiento de las condiciones en que se desarrollan los retornos y las reubicaciones.
El cumplimiento de los PIRC, permite a los colectivos beneficiados recibir elementos y actividades que propenden a mejorar su situación por medio de las acciones de reparación, para que así las personas pertenecientes a los colectivos puedan regresar al estado en el cual se encontraban antes de sufrir el hecho victimizante que los afecto.
</v>
          </cell>
          <cell r="L38" t="str">
            <v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Los ciudadanos (as) habitantes de las Manzanas Bosa Porvenir pudieron reconocerse entre vecinos e informarse sobre los Derechos y deberes de los copropietarios, Qué es una Asamblea General y las decisiones que se toman, Qué es el Consejo de Administración y sus funciones, así como las funciones del Administrador en el marco de la Ley 675/01, Régimen de Propiedad horizontal. Se podrá intervenir de manera efectiva las políticas sociales, Se avanzará en la implementación de Revocatorias de Subsidio por parte del Ministerio de Vivienda, Las mesas locales permitirá la articulación e intervención desde las localidades
Por medio de la articulación institucional se podrá ofrecer a las víctimas mejores oportunidades en cuanto a la oferta y actividades de integración local
La actualización del plan redunda en el mejoramiento de las condiciones en que se desarrollan los retornos y las reubicaciones.
Para los colectivos la implementación de medidas concertadas en sus PIRC es la reparación que los fortalece como grupo colectivo y que permite a los mismos avanzar y restaurar su accionar desde diversas áreas (cultural, económico, político, organizacional, entre otros.). 
Anmucic con la entrega de las impresiones puede tener mayor difusión y alcance de su proyecto productivo atávico.
Afromupaz con el encuentro de paliaderas al piso y la impresión del aguamanil fortalece sus estrategias de atención a mujeres que han sido víctimas de violencia sexual o que son gestantes y lactantes.
Unión Romaní podrá realizar por medio de la descripción enviada su conmemoración del día de la cultura gitana el cual permitirá que se encuentre la kumpany alrededor de sus usos y costumbres.
</v>
          </cell>
          <cell r="M38" t="str">
            <v xml:space="preserve">Las acciones implementadas responden a los daños causados y además se garantiza que tengan un enfoque reparador a través de la incorporación del enfoque psicosocial y de acción sin daño. Se garantiza que a través de la incorporación del enfoque psicosocial y de acción sin daño en el ejercicio realizado con la población Víctima se fortalezca el desarrollo del plan de integración local en cada una de las localidades en las que como ACDVPR equipo de reparación integral hacemos presencia.
Se garantiza el respectivo acompañamiento a la población Emberá víctima que se encuentra en la ciudad, facilitando el acceso a la oferta dirigida a la garantía de sus derechos.
Para los colectivos la implementación de medidas concertadas en sus PIRC es la reparación que los fortalece como grupo colectivo y que permite a los mismos avanzar y restaurar su accionar desde diversas áreas (cultural, económico, político, organizacional, entre otros.). 
Anmucic con el acompañamiento realizado se fortalece organizacionalmente y permite que sigan creciendo en su accionar.
Afromupaz con el acompañamiento se fortalece socioeconómicamente y permite que organizacionalmente sean más sólidas y tengan mayores oportunidades de crecimiento.
Prorrom podrá realizar por medio de la descripción enviada su conmemoración del día de la cultura gitana el cual permitirá que se encuentre la kumpany alrededor de sus usos y costumbres.
GDSIA 092 Recuperar las acciones de fortalecimiento al colectivo.
</v>
          </cell>
          <cell r="N38" t="str">
            <v>Dentro de los beneficios se enuncian 1)El Plan de Retornos y Reubicaciones permite el mejoramiento de las condiciones en que se desarrollan estas acciones, 2)Las acciones implementadas garantiza a la población víctima tengan un enfoque reparador a través de la incorporación del enfoque psicosocial y de acción sin daño, fortaleciendo el desarrollo del plan de integración local en cada una de las localidades en las que la entidad hace presencia. 3) Permitir que las víctimas continuen con un proyecto de vida fortaleciendo sus capacidades y habilidades en materia laboral.</v>
          </cell>
          <cell r="O38" t="str">
            <v xml:space="preserve">Dentro de los beneficios de la población de retornos y reubicaciones al identificar el universo de víctimas se podrá activar oferta institucional en los casos que se requiera y hacer partícipe a las víctimas en los procesos de integración local. La actualización del plan redunda en el mejoramiento de las condiciones en que se desarrollan los retornos y las reubicaciones. Las acciones implementadas responden a los daños causados y además se garantiza que tengan un enfoque reparador a través de la incorporación del enfoque psicosocial y de acción sin daño. 
Se garantiza el respectivo acompañamiento a la población Emberá víctima que se encuentra en la ciudad, facilitando el acceso a la oferta dirigida a la garantía de sus derechos. Se garantiza el seguimiento a las entidades para que responsan los compromisos que fueron generados por los representantes de víctimas de las diferentes mesas y/o subcomités.
La capacitación de presentación de informes ante la JEP beneficiara a todas las mujeres de la organización, cuyo hecho victimizante haya sido cometido en el marco del conflicto armado por la guerrilla de las Farc o la fuerza pública y quieran presentar su caso ante dicha jurisdicción. Así mismo la capacitación busca fortalecer al colectivo sobre los temas de la JEP y la incidencia del mismo en los procesos de las víctimas. 
</v>
          </cell>
          <cell r="P38" t="str">
            <v xml:space="preserve">Los beneficios refieren que con la implementación de las acciones, responden a los daños causados posterior al hecho vícitmizante, garantizando  un enfoque reparador con enfoque psicosocial y de acción sin daño. 
Por otra parte se garantiza que a través del seguimiento con  enfoque psicosocial y de acción sin daño,  se fortalezca el desarrollo del plan de integración local en cada una de las localidades en las que como ACDVPR hace presencia.
Se vincularon a los distintos procesos de ferias de empleo en diferentes localidades de la ciudad y se brindó espacios de visibilización a los productores, en contextos como la feria PAZiempre en Plaza de Bolívar y en lo local en Rafael Uribe Uribe. 
</v>
          </cell>
          <cell r="Q38" t="str">
            <v xml:space="preserve">Para el mes de octubre se obtuvieron los siguientes beneficios:
1. -Dentro de los beneficios de la población de retornos y reubicaciones al identificar el universo de víctimas se podrá activar oferta institucional en los casos que se requiera y hacer partícipe a las víctimas en los procesos de integración local. 
2. Visibilización de las acciones que se realizan con la comunidad en territorio.
3. Participación en los espacios de visibilización desarrollados por medio de las Ferias PAZimepre, en las que hubo 60 productores indígenas en feria exclusiva para ellos y 60 productores a nivel general en la feria desarrollada en el marco del evento Transformando Vidas PAZimepre.
4. Por medio del fortalecimiento dela estrategia del Aguamanil, se verán beneficiadas mujeres cercanas al colectivo que podrán fortalecer sus relaciones posteriores a todas las afectaciones vividas a causa del conflicto. Asi mismo, La participación de los niños, niñas y jóvenes de la organización en los espacios de participación a nivel local y distrital permitirá a la organización visibilizar las problemáticas que enfrenta diariamente la población Afrocolombiana, y las posibles soluciones que la organización identifica para las mismas. 
</v>
          </cell>
          <cell r="R38" t="str">
            <v xml:space="preserve">Dentro de los beneficios de la población de retornos y reubicaciones al identificar el universo de víctimas se podrá activar oferta institucional en los casos que se requiera y hacer partícipe a las víctimas en los procesos de integración local.  
La actualización del plan redunda en el mejoramiento de las condiciones en que se desarrollan los retornos y las reubicaciones. El informe permite identificar el estado de los retornos de 2018, generando acciones de ajuste desde Bogotá para garantizar el respectivo acompañamiento a la población Emberá víctima que se encuentra en la ciudad, facilitando el acceso a la oferta dirigida a la garantía de sus derechos. 
Las acciones implementadas responden a los daños causados y además se garantiza que tengan un enfoque reparador a través de la incorporación del enfoque psicosocial y de acción sin daño. Se garantiza que a través del seguimiento de la incorporación del enfoque psicosocial y de acción sin daño en el ejercicio realizado con la población Víctima se fortalezca el desarrollo del plan de integración local en cada una de las localidades en las que como ACDVPR equipo de reparación integral hacemos presencia. Por medio del contrato, se establecen acciones adicionales para fortalecer el proceso de integración local para las personas que se encuentran en los lugares focalizados de la ACDVPR. 
En temas relacionados con fortalecimiento empresaria, se logró que 2379 nuevas personas hagan parte de la ruta GESE, asi como 97 unidades productivas beneficiadas del espacio de la feria PAZiempre.
</v>
          </cell>
          <cell r="S38" t="str">
            <v>Estas acciones entorno a los temas de retorno y reubicación en otro ente territorial o en contexto de ciudad, Planes de integración local, articulación interinstitucional, gestión para la estabilización y restitución de tierras, permite a las víctimas que se encuentran en ruta de reparación integral , acceder a la oferta institucional que ofrece la ciudad y otros entes territoriales, así como acompañamiento en la reconstrucción de su proyecto de vida desde sus usos y costumbres, sin desconocer aquellas tradiciones o culturas con las cuales llegaron a la ciudad de Bogotá, así ayudándolos a ejercer su plena ciudadanía"</v>
          </cell>
        </row>
        <row r="39">
          <cell r="C39" t="str">
            <v>163_V1</v>
          </cell>
          <cell r="D39" t="str">
            <v>Variable 1</v>
          </cell>
          <cell r="E39" t="str">
            <v xml:space="preserve">Actividades realizadas de cada fase de los  laboratorios de paz 
</v>
          </cell>
          <cell r="F39" t="str">
            <v>Númerica</v>
          </cell>
          <cell r="H39">
            <v>0</v>
          </cell>
          <cell r="I39">
            <v>0</v>
          </cell>
          <cell r="J39">
            <v>1</v>
          </cell>
          <cell r="K39">
            <v>5</v>
          </cell>
          <cell r="L39">
            <v>4</v>
          </cell>
          <cell r="M39">
            <v>2</v>
          </cell>
          <cell r="N39">
            <v>3</v>
          </cell>
          <cell r="O39">
            <v>3</v>
          </cell>
          <cell r="P39">
            <v>3</v>
          </cell>
          <cell r="Q39">
            <v>3</v>
          </cell>
          <cell r="R39">
            <v>3</v>
          </cell>
          <cell r="S39">
            <v>1</v>
          </cell>
        </row>
        <row r="40">
          <cell r="C40" t="str">
            <v>163_V2</v>
          </cell>
          <cell r="D40" t="str">
            <v>Variable 2 (reportar solo cuando el indicador es a demanda)</v>
          </cell>
          <cell r="E40" t="str">
            <v>Act programadas de cada fase en los laboratorios de paz</v>
          </cell>
          <cell r="F40" t="str">
            <v>Númerica</v>
          </cell>
        </row>
        <row r="41">
          <cell r="C41" t="str">
            <v>163_I1</v>
          </cell>
          <cell r="D41" t="str">
            <v>Cualitativo 1</v>
          </cell>
          <cell r="E41" t="str">
            <v>Avances y logros en generación del producto y la ejecución de actividades</v>
          </cell>
          <cell r="F41" t="str">
            <v>Textual</v>
          </cell>
          <cell r="H41" t="str">
            <v>Durante el mes de enero, no se programaron actividades sin embargo se trabajó en la identificación de las acciones a implementar para 2019 en los Laboratorios de Paz de Usme y Sumapaz, así como en la identificación de los actores claves con los cuales se requiere iniciar gestiones y articulación. </v>
          </cell>
          <cell r="I41" t="str">
            <v>Durante el mes de febrero, no se programaron actividades sin embargo se realizaron las siguientes gestiones:_x000D_
1.	Reunión de articulación interinstitucional con la Cámara de Comercio de Bogotá para explorar posibles alianzas en el marco de los Laboratorios de Paz._x000D_
2.	Reunión de articulación interinstitucional con el Centro de Pensamiento y Seguimiento a los Diálogos de Paz para concertar acciones conjuntas que permitan realizar la presentación del libro "Arando el pasado para sembrar la paz" en la Feria del Libro, en el marco del Laboratorio de Paz de Sumapaz._x000D_
3.	Sesión de trabajo en Usme con mujeres del proceso de escritura del Taller Exprésalo con Palabras para la validación de la versión corregida de los textos._x000D_
4.	Participación en Mesa Local de Participación Efectiva de Víctimas de Sumapaz para gestionar la participación de los miembros de la mesa al En Diálogo "Sumapaz, una mirada rural sobre la reparación"._x000D_</v>
          </cell>
          <cell r="J41" t="str">
            <v xml:space="preserve">Para el mes de marzo se realizó una (1) actividad denominada "Posicionamiento de la ruralidad", para lo cual se realizaron las siguientes acciones enfocadas unicamente en el laboratorio de Sumapaz:
A)En Diálogo “Sumapaz: Una mirada rural sobre la reparación”: El 21 de marzo, se realizó el conversatorio En Diálogo: Sumapaz,  Con el objetivo de dirigir la mirada a la reparación, la construcción de paz, la inclusión y el reconocimiento a las víctimas y a los territorios de esta localidad, al evento asistieron 250 personas y se les hizo entrega de productos del laboratorio de paz a integrantes del Sistema Integral de Justicia, Verdad, Reparación y No repetición, y a los miembros de la Mesa Local de Participación de Víctimas de Sumapaz.
B)Se realizó acompañamiento al equipo periodístico de El Espectador para reportaje sobre Sumapaz, con el fin de realizar la publicación de un artículo que visibilizará las acciones que se realizan y el territorio en sí.
</v>
          </cell>
          <cell r="K41" t="str">
            <v xml:space="preserve">Para el mes de abril se realizaron las siguientes 5 acciones: 
1. Proyección del guión para la propuesta de podcast para Radioambulante, como parte de la estrategia de visibilización de Sumapaz
2. Proyección de la propuesta inicial de la socialización del libro Arando el Pasado para sembrar la Paz (Sumapaz), en el marco de la Feria del Libro 2019
3. Proyección de la propuesta inicial del evento Festival del Páramo y del Agua, como parte de la estrategia de visibilización de Sumapaz
4. Se implementó el Plan de Distribución de los Libros Arando el Pasado para sembrar La Paz, Cuentos de mi Sumapaz y Conflicto y Memoria Histórica en el Sumapaz
5. Actualización de la sección de Laboratorios de Paz en la página web del CMPR.
</v>
          </cell>
          <cell r="L41" t="str">
            <v xml:space="preserve">"Para el mes de mayo se realizaron las siguientes 4 acciones: 
 1. Festival del Páramo y el Agua: Se adelantaron las acciones necesarias para la planeación y desarrollo del evento. Estas acciones incluyeron: Diseño de la pieza comunicativa, convocatoria a artistas de Sumapaz, trámites para la reserva del parque de los novios, confirmación de participación de entidades como IDRD, Secretaría de Ambiente y de la ONG Conservación Internacional.  
2. Desarrollo de acciones para la implementación de la estrategia de distribución de los libros Arando el Pasado para Sembrar la Paz, Cuentos de mi Sumapaz y documento Histórico de Sumapaz. Adicionalmente, se realizaron las siguientes socializaciones:  
3. Socialización del libro Arando el Pasado para Sembrar la Paz en Feria del Libro. Igualmente participamos en el conversatorio de Cuentos de mi Sumapaz con el Espectador, en el marco de la Feria del Libro. De otra parte se realizó la socialización de la serie documental Después de la Niebla y el Libro Arando el Pasado para Sembrar la Paz con la Subred-Sur.  
4. Jornada de grabación de la canción para la paz y la reconciliación de Sumapaz. 
</v>
          </cell>
          <cell r="M41" t="str">
            <v xml:space="preserve">Para el mes de junio se realizaron dos (2) actividades, para lo cual se realizaron las siguientes acciones: 
A. Festival del Páramo y el Agua 1. Se adelantaron las acciones necesarias para la planeación y desarrollo del evento. Estas acciones incluyeron: i. Confirmación de artistas y repertorios musicales para presentaciones folclóricas en el Festival del Páramo; ii. Distribución de afiches promocionales del Festival del Páramo; iii. Guion para presentador del Festival del Páramo; iv. Elaboración de contenidos para el boletín de prensa sobre el Festival; v. Sinergia para redes sociales para promoción del Festival; y vi. Grabación de videos de las presentaciones musicales y artísticas. El festival contó con la participación de 150 personas y tuvo entre sus objetivos realizar una muestra artística y cultural de la ruralidad de Usme y Sumapaz, crear conciencia de la importancia de estos territorios como fuente de agua de la ciudad, promover prácticas de cuidado del medio ambiente, promover el liderazgo de colectivos locales y visibilizar la ruralidad de Bogotá. 
B. Exposición sobre Sumapaz En el mes de junio se han adelantado reuniones de trabajo con el objeto de configurar la exposición temporal del Centro de Memoria, Paz y Reconciliación en la que se abordará la temática de la Bogotá rural y los impactos que ha experimentado su población y el territorio por cuenta del conflicto armado.  Esto incluyó además la elaboración del brief curatorial de la exposición y una propuesta gráfica de la modulación de los espacios que se intervendrán con la museografía (sala de exposiciones temporales y deck costado occidental). 
</v>
          </cell>
          <cell r="N41" t="str">
            <v xml:space="preserve">Para el mes de julio se realizaron tres (3) actividades:
A. Plan de distribución de productos de los laboratorios: se hizo entrega de las publicaciones en la ESAP, Universidad Externado, Biblioteca Luis Ángel Arango, Universidad Distrital, Universidad Javeriana, Universidad Nacional y Universidad Minuto de Dios.
B. Acciones visibilización y posicionamiento simbólico de Sumapaz: se realizó la edición del videoclip de la canción Paz y Reconciliación del cantautor sumapaceño Wilson Rey.
C. Reparación integral en el  componente individual y el colectivo:En lo que respecta a reparación individual, se realizó un primer análisis del proceso de declaración e inclusión en el RUV de las víctimas de Sumapaz, y a nivel de reparación colectiva, se construyó la primera versión del documento de análisis de Sumapaz como sujeto de reparación colectiva.
</v>
          </cell>
          <cell r="O41" t="str">
            <v xml:space="preserve">Para el mes de agosto se realizaron las siguientes tres (3) actividades:
1. Plan de distribución de productos de los laboratorios
Durante el mes de agosto se realizó la distribución del material bibliográfico en cuatro entidades: Bliblored, Universidad Sergio Arboleda, Biblioteca Nacional y Universidad Libre. 
2. Acciones visibilización y posicionamiento simbólico de Sumapaz
Se realizó un desayuno con integrantes de la Comisión de la Verdad, la Unidad de Búsqueda de Personas Dadas por Desaparecidas y la Jurisdicción Especial para la Paz, entidades que conforman el Sistema Integral de Justicia Especial para la Paz, con el objetivo de dar a conocer y contextualizar el caso de Sumapaz y su abordaje territorial de cara a la garantía de derechos de las víctimas. Adicionalmente, se adelantó reunión con el Equipo de Comunicaciones de la ACDVPR para continuar con el diseño de la campaña de comunicaciones sobre la ruralidad: Bogotá corazón rural, la cual tiene como propósito posicionar la ruralidad de Bogotá ante la ciudadanía en general.
3. Reparación integral
Para el componente de reparación individual, el equipo jurídico de la ACDVPR, avanzó en la revisión del proceso de declaración e inclusión en el Registro Único de Víctimas, de los 126 casos identificados en Sumapaz. Adicionalmente, se elaboró un informe final en el cual se definió la ruta a seguir en el abordaje de los casos individuales. En lo que respecta al componente de reparación colectiva, se coordinó con la Defensoría del Pueblo, la Alcaldía Local de Sumapaz y la ACDVPR, la ruta para la toma de declaración colectiva de la comunidad de Sumapaz, con el objetivo de que puedan solicitar ser reconocidos como Sujetos de Reparación Colectiva. 
</v>
          </cell>
          <cell r="P41" t="str">
            <v xml:space="preserve">Para el mes de septiembre se realizaron las siguientes tres (3) actividades:
1. Lanzamiento del cortometraje: Somos memoria, somos paz, somos Sumapaz
En el marco del Encuentro distrital de docentes y estudiantes constructores de memoria para la paz y la reconciliación, se realizó el lanzamiento de cortometraje Somos memoria, somos paz, somos Sumapaz, el cual fue desarrollado por estudiantes del Colegio Jaime Garzón sede Adelina Gutiérrez de la localidad de Sumapaz. 
2. Implementación de los talleres Cuentos de mi Sumapaz
Se construyó una metodología pedagógica para la socialización de la cartilla Cuentos de mi Sumapaz en 4 colegios de la localidad de Sumapaz: i. Colegio Jaime Garzón; ii. Colegio Juan de la Cruz Varela de la vereda La Unión; iii. Colegio Juan de la Cruz Varela vereda Las Vegas; y iv. Colegio Juan de la Cruz Varela vereda Tunal Alto. La metodología fue implementada con estudiantes de los grados sexto, séptimo y octavo. 
3. Ruta de reparación colectiva para Sumapaz
Se desarrollaron 2 jornadas de trabajo para la socialización de la ruta de reparación colectiva y para la toma de declaración de la comunidad. Las jornadas fueron desarrolladas con personas de las comunidades de las cuencas del Río Blanco y el Río Sumapaz. Las jornadas fueron articuladas con la Defensoría del Pueblo. 
</v>
          </cell>
          <cell r="Q41" t="str">
            <v xml:space="preserve">Para el mes de octubre se realizaron las siguientes tres (3) actividades:
1. Lanzamiento de la exposición Bogotá 75%: Conflicto y ruralidad en Bogotá Con esta exposición, se buscó visibilizar la afectación que el conflicto armado ha generado en las dos zonas rurales más grandes de Bogotá, las localidades de Usme y Sumapaz, así como también las apuestas de construcción de paz que tienen en cada territorio. Adicionalmente, la exposición presentó los productos que han sido construidos en conjunto con las comunidades de ambas localidades en el marco de los laboratorios de paz, entre los cuales se encuentran: las agendas de paz; el videoclip Paz y Reconciliación, la publicación Cuentos de mi Sumapaz; los documentales Después de la Niebla y el video de iniciativas de Usme. 
2. Documento para el reconocimiento de Sumapaz como Sujeto de Reparación Colectiva.  A partir del trabajo de documentación que se ha adelantado en el marco del laboratorio de paz, se realizó la construcción de una matriz y documento técnico los cuales se espera sirvan de insumo y soporte conceptual y jurídico del carácter colectivo de la localidad de Sumapaz. Dicha información, fue entregada a la Defensoría del Pueblo – Regional Bogotá, como soporte para el proceso de toma de declaración a la Comunidad de la localidad de Sumapaz como Sujeto colectivo No étnico. 
3. Análisis de casos de reparación individual. Como parte de las acciones desarrolladas en el marco del componente de reparación integral, se realizó la revisión y retroalimentación al oficio de remisión del resultado del estudio de los casos de Sumapaz que se encuentran en proceso de inclusión en el Registro Único de Víctimas.  
</v>
          </cell>
          <cell r="R41" t="str">
            <v xml:space="preserve">Para el mes de noviembre se realizaron las siguientes tres (3) actividades:
A. Laboratorios de paz (Durante el mes de noviembre se entregaron los siguientes productos):
1. Libro: Raíces en el Viento
Esta publicación, es el resultado del proceso “Exprésalo con palabras", desarrollado en el año 2018, como una iniciativa en la que, a través de la literatura y el arte, un grupo de mujeres víctimas del conflicto que reside en la localidad de Usme realizó un proceso de escritura basado en algunas de sus vivencias respecto al conflicto armado, acción que, además de permitir un espacio para la construcción de sus memorias, les permitió reflexionar y sanar algunas de sus heridas, a partir del proceso creativo. Los textos de las memorias construidas en este proceso fueron publicados en el libro.
2. Activación pedagógica de la Exposición Bogotá 75%
Durante el mes de noviembre, se llevaron a cabo visitas guiadas a la exposición, a través de la cuales los visitantes fueron invitados a conocer los diferentes procesos que se han realizado en el marco de los Laboratorios de Paz. Con ellos se realizó un recorrido por la exposición y un ejercicio de memoria sobre los hechos que marcaron las dos localidades en cuanto a conflicto armado. 
3. Laboratorios de Paz: Estrategia de divulgación del libro Raíces en el viento
Para la divulgación del libro se diseñó una sinergia para redes sociales, la cual tiene como objetivo la divulgación del libro y promover su descarga. Esta sinergia fue diseñada para generar acciones comunicativas en los meses de noviembre y diciembre, e inició el 25 de noviembre en el marco de la conmemoración del Día Internacional de la Eliminación de la Violencia contra la Mujer.
</v>
          </cell>
          <cell r="S41" t="str">
            <v xml:space="preserve">Para el mes de diciembre se realizó la siguiente actividad:
1. Gestión y acompañamiento para la realización de la jornada de toma de declaración colectiva por parte de la comunidad de Sumapaz.  
Adicionalmente, se realizó el informe de cierre de los laboratorios de paz, el cual es un documento que contiene el proceso de diseño, implementación y evaluación de los laboratorios de paz en las localidades de Usme y Sumapaz, por parte de la Alta Consejería para los Derechos de las Víctimas, la Paz y la Reconciliación.  
</v>
          </cell>
        </row>
        <row r="42">
          <cell r="C42" t="str">
            <v>163_I2</v>
          </cell>
          <cell r="D42" t="str">
            <v>Cualitativo 2</v>
          </cell>
          <cell r="E42" t="str">
            <v>Retrasos o dificultades en la generación del producto y la ejecución de actividades</v>
          </cell>
          <cell r="F42" t="str">
            <v>Textual</v>
          </cell>
          <cell r="H42" t="str">
            <v xml:space="preserve">No se presentó ningún retraso </v>
          </cell>
          <cell r="I42" t="str">
            <v xml:space="preserve">No se presentó ningún retraso </v>
          </cell>
          <cell r="J42" t="str">
            <v xml:space="preserve">No se presentó ningún retraso </v>
          </cell>
          <cell r="K42" t="str">
            <v xml:space="preserve">No se presentó ningún retraso </v>
          </cell>
          <cell r="L42" t="str">
            <v xml:space="preserve">No se presentó ningún retraso </v>
          </cell>
          <cell r="M42" t="str">
            <v xml:space="preserve">No se presentó ningún retraso </v>
          </cell>
          <cell r="N42" t="str">
            <v xml:space="preserve">No se presentó ningún retraso </v>
          </cell>
          <cell r="O42" t="str">
            <v>Se presenta dificultades con uno de los productos por tal motivo ser realizara reprogramación con de los productos ante la oficina de planeación</v>
          </cell>
          <cell r="P42" t="str">
            <v xml:space="preserve">No se presentó ningún retraso </v>
          </cell>
          <cell r="Q42" t="str">
            <v>Se presenta dificultades con uno de los productos por tal motivo ser realizara reprogramación con de los productos ante la oficina de planeación</v>
          </cell>
          <cell r="R42" t="str">
            <v xml:space="preserve">No se presentó ningún retraso </v>
          </cell>
          <cell r="S42" t="str">
            <v xml:space="preserve">No se presentó ningún retraso </v>
          </cell>
        </row>
        <row r="43">
          <cell r="C43" t="str">
            <v>163_I3</v>
          </cell>
          <cell r="D43" t="str">
            <v>Cualitativo 3</v>
          </cell>
          <cell r="E43" t="str">
            <v>Beneficios obtenidos por la generación del producto y la ejecución de actividades</v>
          </cell>
          <cell r="F43" t="str">
            <v>Textual</v>
          </cell>
          <cell r="H4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I4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J4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K4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L4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M4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N43" t="str">
            <v>Con acciones de reparación simbólica como el videoclip de la canción "Paz y Reconciliación", se busca la comprensión sensible de los DDHH y la construcción de paz y reconcliación.</v>
          </cell>
          <cell r="O43" t="str">
            <v>Para este mes, se realizaron acciones en pro del posicionamiento de la Localidad de Sumapaz, como sujeto de reparación.</v>
          </cell>
          <cell r="P43" t="str">
            <v>Con estas acciones, se busca el poscionamiento más solido de la ruralidad en la ciudad.</v>
          </cell>
          <cell r="Q43" t="str">
            <v>Con las acciones desarrolladas durante el mes de octubre, se buscó dotar a la localidad de Sumapaz, herramientas técnicas que evidencien el proceso de toma de declaración de la Comunidad de esa localidad como Sujeto colectivo No étnico. Que funcione como estrategia que permitan comprender los procesos y dinámicas del conflicto armado, y los retos que plantea la construcción de paz y reconciliación.</v>
          </cell>
          <cell r="R4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S43" t="str">
            <v xml:space="preserve">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
</v>
          </cell>
        </row>
        <row r="44">
          <cell r="C44" t="str">
            <v>164_V1</v>
          </cell>
          <cell r="D44" t="str">
            <v>Variable 1</v>
          </cell>
          <cell r="E44" t="str">
            <v xml:space="preserve">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v>
          </cell>
          <cell r="F44" t="str">
            <v>Númerica</v>
          </cell>
          <cell r="H44">
            <v>16</v>
          </cell>
          <cell r="I44">
            <v>20</v>
          </cell>
          <cell r="J44">
            <v>21</v>
          </cell>
          <cell r="K44">
            <v>19</v>
          </cell>
          <cell r="L44">
            <v>17</v>
          </cell>
          <cell r="M44">
            <v>19</v>
          </cell>
          <cell r="N44">
            <v>21</v>
          </cell>
          <cell r="O44">
            <v>22</v>
          </cell>
          <cell r="P44">
            <v>18</v>
          </cell>
          <cell r="Q44">
            <v>19</v>
          </cell>
          <cell r="R44">
            <v>22</v>
          </cell>
          <cell r="S44">
            <v>14</v>
          </cell>
        </row>
        <row r="45">
          <cell r="C45" t="str">
            <v>164_V2</v>
          </cell>
          <cell r="D45" t="str">
            <v>Variable 2 (reportar solo cuando el indicador es a demanda)</v>
          </cell>
          <cell r="E45" t="str">
            <v xml:space="preserve">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v>
          </cell>
          <cell r="F45" t="str">
            <v>Númerica</v>
          </cell>
        </row>
        <row r="46">
          <cell r="C46" t="str">
            <v>164_I1</v>
          </cell>
          <cell r="D46" t="str">
            <v>Cualitativo 1</v>
          </cell>
          <cell r="E46" t="str">
            <v>Avances y logros en generación del producto y la ejecución de actividades</v>
          </cell>
          <cell r="F46" t="str">
            <v>Textual</v>
          </cell>
          <cell r="H46" t="str">
            <v xml:space="preserve">En enero de 2019 se realizaron 16 sesiones ordinarias a saber: a) Una (1) sesión de la mesa distrital el día 4 de febrero; b) Catorce (14) sesiones ordinarias en las mesas locales de Bosa, Chapinero, Ciudad Bolívar, Engativá, Fontibón, Kennedy, Candelaria, Puente Aranda, Rafael Uribe Uribe, San Cristóbal, Santa fé, Suba, Sumapaz y Usaquén (Una sesión por mesa) y c) Una (1) sesión Mesa autónoma de mujeres.
Para el desarrollo de estas mesas, se prestó asistencia técnica y apoyo operativo con los recursos de bolsa logística.
En otro punto se ha venido trabajando con el equipo en la preparación de las asambleas de socialización de las inscripciones para conformación de las mesas para el periodo 2019-2021, así como en los documentos que las soportan. En otro punto se ha trabajado en el cambio y optimización del procedimiento de pago de apoyos a la participación.
</v>
          </cell>
          <cell r="I46" t="str">
            <v xml:space="preserve">En febrero de 2019 se realizaron 20 sesiones ordinarias a saber: a) Una (1) sesión de la mesa distrital el día 4 de febrero; b) Dieciocho (18) sesiones ordinarias en las mesas locales de Antonio Nariño, Bosa, Candelaria, Chapinero, Ciudad Bolívar, Engativá, Fontibón, Kennedy, Mártires, Puente Aranda, Rafael Uribe Uribe, San Cristóbal, Santa Fé, Suba, Sumapaz, Tunjuelito, Usaquén y Usme (Una sesión por mesa) y c) Una (1) sesión Mesa autónoma de mujeres.
NOTA: Aunque las mesas autónomas indígena y afro sesionaron una vez en el mes, no se encuentran formalizadas en el protocolo vigente, razón por la cual no se cuentan dentro del total de sesiones.
Además, se han realizado diversas estrategias de fortalecimiento a la participación como la aplicación y sistematización de ejercicios de cartografía social, documento diagnóstico de incentivos a la participación y mapa de actores; pasos previos a la construcción de un documento diagnóstico de las mesas de participación, de los cuales ya se encuentran listos los de Engativá, Bosa, Rafael Uribe Uribe, Chapinero y Sumapaz. 
</v>
          </cell>
          <cell r="J46" t="str">
            <v xml:space="preserve">En marzo de 2019 se realizaron 21 sesiones ordinarias a saber: a) Una (1) sesión de la mesa distrital; b) Diecinueve (19) sesiones ordinarias en las mesas locales de Antonio Nariño, Bosa, Chapinero, Ciudad Bolívar, Engativá, Fontibón, Kennedy, Candelaria, Mártires, Puente Aranda, Rafael Uribe Uribe, San Cristóbal, Santa Fe, Suba, Sumapaz, Teusaquillo, Tunjuelito, Usaquén y Usme (Una sesión por mesa) y c) Una (1) sesión Mesa autónoma de mujeres.
NOTA: Aunque las mesas autónomas indígena y afro sesionaron una vez en el mes, estas no se encuentran formalizadas en el protocolo vigente, razón por la cual no se cuentan dentro del total de sesiones.
Además, en el marco de la expedición del protocolo de participación efectiva de las víctimas, se realizó la publicación del proyecto modificatorio en la página de la Secretaría General, en donde los representantes de las víctimas participaron a través de diversas estrategias de fortalecimiento a la participación. En otro punto y con el fin de elegir los delegados de las mesas para el periodo 2019-2021, la ACDVPR realizó una estrategia de divulgación del proceso que contempló 17 recorridos territoriales en las diferentes localidades y 15 asambleas informativas en la ciudad de Bogotá en donde se aplicó una metodología enfocada en el desarrollo de capacidades.  
</v>
          </cell>
          <cell r="K46" t="str">
            <v>En abril de 2019 se realizaron 19 sesiones ordinarias a saber: a)una (1) sesión de la mesa distrital de vícitmas del 02 de abril de 2019t, b) Diecisiete (17) sesiones ordinarias en las mesas locales de Antonio Nariño, Bosa, Chapinero, Ciudad Bolívar, Engativá, Fontibón, Kennedy, Candelaria, Puente Aranda, Rafael Uribe Uribe, San Cristóbal, Santa Fe, Suba, Sumapaz, Tunjuelito, Usaquén y Usme (Una sesión por mesa) y c) Una (1) sesión Mesa autónoma de mujeres.
En el marco del cumplimiento del protocolo actual, las mesas definieron e implementaron las diversas actividades que fueron realizadas por las víctimas durante el mes de abril, teniendo como objetivo la conmemoración del día nacional por la solidaridad con las víctimas, dentro de la implementación de sus procesos de fortalecimiento a través de la acción participativa.</v>
          </cell>
          <cell r="L46" t="str">
            <v xml:space="preserve">En mayo de 2019 se realizaron 17 sesiones ordinarias a saber: a) una (1) sesión de la mesa distrital de víctimas del 06 de junio de 2019), Quince (15) sesiones ordinarias en las mesas locales de Bosa, La Candelaria,  Chapinero, Ciudad Bolívar, Engativá, Fontibón, Kennedy, Rafael Uribe Uribe, San Cristóbal, Santafé, Suba, Sumapaz, Tunjuelito,  Usaquén y Usme (Una sesión por mesa) y una(1) sesión ordinaria de la Mesa Autónima de Mujeres Víctimas -MAMVI.
En el marco del cumplimiento del protocolo actual, en las mesas se han provisto las condiciones técnicas y logísticas a través de las cuales las Mesas de Participación ejercen su función de representación de las víctimas. 
</v>
          </cell>
          <cell r="M46" t="str">
            <v xml:space="preserve">En junio de 2019 se realizaron 19 sesiones ordinarias a saber: a) Mesa Distrital, b) Diecisiete (17) sesiones ordinarias en las mesas locales de Bosa, Candelaria, Chapinero, Ciudad Bolívar, Engativá, Fontibón, Kennedy, Mártires, Puente Aranda, Rafael Uribe Uribe, San Cristóbal, Santafé, Suba, Teusaquillo, Tunjuelito, Usaquén y Usme (Una sesión por mesa) y c) Una (1) sesión Mesa autónoma de mujeres.
En el marco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que consiste en ubicar en cada localidad una placa como un reconocimiento y visibilización de su gestión en pro de la construcción de paz y fomento de la reconciliación, destacando las buenas prácticas por el fortalecimiento a la participación de las víctimas, y en espacios ampliados se ha desarrollado el incentivo de capacitación y formación en alianza con la Cámara de Comercio de Bogotá, así como el Ipazud desarrolló la estrategia de incentivos a la participación, la cual es una estrategia de capacitación que  consiste en que miembros de las mesas de participación, tienen la opción de tomar cursos y/o capacitaciones sobre temas relacionados con el ejercicio de sus funciones y pertinentes para fortalecer sus competencias y formación de líderes.
</v>
          </cell>
          <cell r="N46" t="str">
            <v>En julio de 2019 se realizaron 21 sesiones ordinarias a saber: a) Mesa Distrital (1), b) diecinueve (19) sesiones ordinarias en las mesas locales de Antonio Nariño, Bosa, Chapinero, Ciudad Bolívar, Engativá, Fontibón, Kennedy, La candelaria, Los Mártires, Puente Aranda, Rafael Uribe Uribe, San Cristóbal, Santafé, Suba, Sumapaz, Teusaquillo, Tunjuelito, Usaquén y Usme (Una sesión por mesa) y c) Una (1) sesión Mesa autónoma de mujeres.
Al mes de julio de 2019 se vincularon a las mesas de participación a diversas actividades que hacen parte de la estrategia de Incentivos a la participación como la definición del proyecto de placas conmemorativas en la localidad como reconocimiento y visiblización de su gestión, el desarrollo del incentivo de capacitación y formación en alianza con SIPAZ y la Universidad Javeriana, la cual  consiste en que miembros de las mesas de participación, tienen la opción de tomar cursos y/o capacitaciones sobre temas relacionados con el ejercicio de sus funciones y pertinentes para fortalecer sus competencias.</v>
          </cell>
          <cell r="O46" t="str">
            <v xml:space="preserve">En el mes de agosto se llevó a cabo el ejercicio de elección de las 22 mesas de participación efectiva, a saber: a) Mesa Distrital (1), b) veinte (20) sesiones ordinarias en las mesas locales de Antonio Nariño, Bosa, Chapinero, Ciudad Bolívar, Engativá, Fontibón, Kennedy, La candelaria, Los Mártires, Puente Aranda, Rafael Uribe Uribe, San Cristóbal, Santafé, Suba, Sumapaz, Teusaquillo, Tunjuelito, Usaquén, Usme y Barrios Unidos siendo esta una mesa nueva en el Distrito) y c) Una (1) sesión Mesa autónoma de mujeres.
Adicional a esto se llevaron a cabo las siguientes acciones:
La mesa de Ciudad Bolívar realizó una gala de empalme y rendición de cuentas
La mesa MAMVI realizó la metodología para la iniciativa de murales, seguimiento a casos puntuales de acceso a oferta en Casa de Todas y otros servicios de la secretaría de la mujer y establecieron acuerdos para la presentación de la obra “Mujeres sobrevivientes”
</v>
          </cell>
          <cell r="P46" t="str">
            <v xml:space="preserve">En septiembre de 2019 se realizaron 18 sesiones ordinarias a saber: a) Mesa Distrital (1), b) dieciseis (16) sesiones ordinarias en las mesas locales de Bosa, Ciudad Bolívar, Engativá, Fontibón, La Candelaria, Los Mártires, Puente Aranda, Rafael Uribe Uribe, San Cristóbal, Santafé, Suba, Sumapaz, Teusaquillo, Tunjuelito, Usaquén y Usme (Una sesión por mesa) y c) Una (1) sesión Mesa autónoma de mujeres.
Se realizó la jornada de bienvenida de las nuevas Mesas Locales de Participación Efectiva de Víctimas, en esta jornada se socializó con los delegados y delegadas de las mesas de participación el decreto 512 de 2019 correspondiente al nuevo protocolo de participación, así como con las entidades convocadas. Esto permitió que el trabajo en las sesiones ordinarias fuera más armónico.
</v>
          </cell>
          <cell r="Q46" t="str">
            <v xml:space="preserve">En octubre de 2019 se realizaron 19 sesiones ordinarias a saber: a) Mesa Distrital (1), b) dieciocho (18) sesiones ordinarias en las mesas locales de Antonio Nariño, Bosa, Ciudad Bolívar, Engativá, Fontibón, Kennedy, La Candelaria, Los Mártires, Puente Aranda, Barrios Unidos, Rafael Uribe Uribe, San Cristóbal, Santafé, Suba, Sumapaz, Teusaquillo, Usaquén y Usme (Una sesión por mesa).
Considerando que los integrantes de las mesas autónomas son nuevos en el proceso, en la gran mayoría de las mesas se socializo el reglamento interno y se dio una primera aproximación al plan de trabajo.
</v>
          </cell>
          <cell r="R46" t="str">
            <v>En noviembre de 2019 se realizaron 22 sesiones ordinarias de las mesas de participación a saber: 1) una sesión ordinaria de la mesa de participación Distrital; 19) diecinueve mesas de participación local en: Antonio Nariño, Bosa, Chapinero, Ciudad Bolívar, Engativá, Fontibón, Kennedy, La candelaria, Los Mártires, Puente Aranda, Barrios Unidos, Rafael Uribe Uribe, San Cristóbal, Santafé, Suba, Sumapaz, Teusaquillo, Tunjuelito, Usaquén; y 2) dos mesas con enfoque diferencial: indígena y afrocolombiana.
Además, durante este mes se realizó la elección de las mesas de Enfoque Diferencial de mujeres víctimas, afro e indígenas.</v>
          </cell>
          <cell r="S46" t="str">
            <v>Al 15 de diciembre de 2019 se realizaron 14 sesiones ordinarias a saber: a) Mesa Distrital (1), b) doce (12) sesiones  locales en las mesas de participación deAntonio Nariño, Ciudad Bolívar,  Fontibón, Kennedy, La Candelaria, Los Mártires, Barrios Unidos, Rafael Uribe Uribe, San Cristóbal, Tunjuelito, Usaquén e Indigenas (Una sesión por mesa). c) Una (1) sesión Mesa autónoma de mujeres.
Adicionalmente, se realizó el cierre de la estrategia de incentivos con el programa de "Prolongar".</v>
          </cell>
        </row>
        <row r="47">
          <cell r="C47" t="str">
            <v>164_I2</v>
          </cell>
          <cell r="D47" t="str">
            <v>Cualitativo 2</v>
          </cell>
          <cell r="E47" t="str">
            <v>Retrasos o dificultades en la generación del producto y la ejecución de actividades</v>
          </cell>
          <cell r="F47" t="str">
            <v>Textual</v>
          </cell>
          <cell r="H47" t="str">
            <v>Con respecto a la programación se presentaron retrasos en 2 sesiones, ya que algunas mesas decidieron no sesionar durante el mes. Para el correspondiente mes de febrero se eliminará el retraso.</v>
          </cell>
          <cell r="I47" t="str">
            <v>Con respecto a la programación  se presentó un  retraso correspondiente a la sesión de Teusaquillo, la cual no se pudo realizar por falta de quorum.
NOTA: Aunque las mesas autónomas indígena y afro sesionaron una vez en el mes, no se encuentran formalizadas en el protocolo vigente, razón por la cual no se cuentan dentro del total de sesiones.</v>
          </cell>
          <cell r="J47" t="str">
            <v>No se presentaron retrasos y las sesiones ordinarias se encuentran al día con respecto a la programación.
NOTA: Aunque las mesas autónomas indígena y afro sesionaron una vez en el mes, no se encuentran formalizadas en el protocolo vigente, razón por la cual no se cuentan dentro del total de sesiones.</v>
          </cell>
          <cell r="K47" t="str">
            <v>Las mesas de Teusaquillo y de Mártires no sesionaron ordinariamente durante el mes ya que no hubo quorum para realizarlas, de acuerdo con el reglamento interno de cada mesa</v>
          </cell>
          <cell r="L47" t="str">
            <v>Las mesas de Teusaquillo, Mártires y Antonio Nariño no tuvieron sesión ordinaria durante el mes,debido a la falta de quorum para cada una de estas.</v>
          </cell>
          <cell r="M47" t="str">
            <v>Pese a que se realizaron las sesiones, la mesa de Antonio Nariño y Sumapaz no tuvo el quorum requerido para el desarrollo de la mesa</v>
          </cell>
          <cell r="N47" t="str">
            <v xml:space="preserve">No se presentó ningún retraso </v>
          </cell>
          <cell r="O47" t="str">
            <v xml:space="preserve">No se presentó ningún retraso </v>
          </cell>
          <cell r="P47" t="str">
            <v>Las mesas locales de Antonio Nariño y Kennedy no sesionaron por decisión del espacio de participación en el ejericicio de su autonomía. Esta sesión se suplirá en diciembre.</v>
          </cell>
          <cell r="Q47" t="str">
            <v xml:space="preserve">Las mesas de Tunjuelito y Chapinero no sesionaron por falta de quorum por lo que se desarrollaron mesas de trabajo </v>
          </cell>
          <cell r="R47" t="str">
            <v xml:space="preserve">La Mesa Local de Participación Efectiva de Victimas MLPEV de San Cristobal y la MED de mujeres no sesionaron toda vez que no se logró quorum. Los dos espacios se configuraron como reuniones de trabajo. </v>
          </cell>
          <cell r="S47" t="str">
            <v xml:space="preserve">No se presentaron retrasos.Sin embargo se menciona que la mesa de enfoque diferencial afro, se celebrará en la tercera semana del mes de diciembre. </v>
          </cell>
        </row>
        <row r="48">
          <cell r="C48" t="str">
            <v>164_I3</v>
          </cell>
          <cell r="D48" t="str">
            <v>Cualitativo 3</v>
          </cell>
          <cell r="E48" t="str">
            <v>Beneficios obtenidos por la generación del producto y la ejecución de actividades</v>
          </cell>
          <cell r="F48" t="str">
            <v>Textual</v>
          </cell>
          <cell r="H48" t="str">
            <v xml:space="preserve">Las víctimas del conflicto armado residentes en la ciudad de Bogotá, han fortalecido sus capacidades y habilidades blandas, así como han visibilizado el ejercicio de la participación efectiva  ante entidades y organizaciones locales y distritales. </v>
          </cell>
          <cell r="I48" t="str">
            <v xml:space="preserve">Las víctimas del conflicto armado residentes en la ciudad de Bogotá, han fortalecido sus capacidades y habilidades blandas, así como han visibilizado el ejercicio de la participación efectiva  ante entidades y organizaciones locales y distritales. </v>
          </cell>
          <cell r="J48" t="str">
            <v>Las víctimas del conflicto armado residentes en la ciudad de Bogotá, han fortalecido sus capacidades y habilidades blandas, así como han visibilizado el ejercicio de la participación efectiva  ante entidades y organizaciones locales y distritales. </v>
          </cell>
          <cell r="K48" t="str">
            <v xml:space="preserve">A continuación se detallan los beneficios por cada una de las mesas de participación: 1. En la mesa de mujeres se sostuvieron reunión con las siguientes entidades: 1. Secretaría distrital de seguridad, convivencia y justicia para dar seguimiento a los casos de amenaza. 2. Secretaría distrital de la mujer para el apoyo de una propuesta de fortalecimiento de la mesa en talleres de formación sobre memoria y sanación colectiva. 3 Construcción y Presentación de la obra “mujeres sobrevivientes” en la conmemoración de la memoria y solidaridad con las Víctimas del conflicto armado y en el Departamento Nacional de Planeación en el marco de la estrategia de sensibilización por parte del equipo de Víctimas de dicha entidad. 
2. En La Candelaria: Se realizó una e valuación de las actividades lideradas por la Mesa Distrital para la conmemoración del Día Nacional de la Memoria; se socializó el nuevo procedimiento para el reconocimiento de la compensación a los delegados de la Mesa y se expuso el portafolio de servicios del Sena: empleabilidad y emprendimiento  
3. En la mesa Fontibón: Se realizaron los preparativos de la agenda y articulación con la JAL y la alcaldía local para la conmemoración del día Nacional de la Memoria en la localidad, de acuerdo con el decreto 022 de 2018; se socializó el nuevo procedimiento para el reconocimiento de la compensación a los delegados de la Mesa y se expuso el portafolio de servicios del Sena: empleabilidad y emprendimiento  
4. En la mesa de Engativá: El 1 de abril se desarrolló el diálogo académico y social; Durante la sesión ordinaria del 3 de abril se realizó la capacitación del nuevo procedimiento de pagos, se informó la ampliación de las observaciones al protocolo, se preparó el proceso de activaciones a desarrollarse el 9 de abril, se socializó la entrega del mapa de riesgos y finalmente se discutió el tema de las placas conmemorativas. 
5. En Sumapaz: Se elaboró el cronograma de trabajo hasta final de año. En esta línea se decidió que los meses de junio y julio se trabajará con los representantes de los equipos de la ACDVPR que hacen parte de Laboratorio de Paz con el fin de dar solución a las barreras de reconocimiento de la localidad. 
6. En Bosa: Se realizó una recapitulación de las acciones que la mesa ha adelantado en el marco de los proyectos de vivienda en la localidad; una retroalimentación del evento del 9 de abril; una serie de acuerdos para realizar las placas conmemorativas en la localidad y una evaluación del ejercicio PAD. 
7. En Chapinero: Se realizó un ajuste al Plan de Trabajo y la Socialización ejecución Comité Local de Justicia Transicional - CLJT. 
8. En Usaquén: Se socializa la oferta referente a orientación y colocación laboral a través de la agencia pública del SENA, así como la formación técnica y tecnológica y el fondo emprender. Durante la sesión se actualizó el Plan de Trabajo para el 2019 y se eligieron los comités de trabajo “de ética, ejecutivo y delegados al CLJT”. 
9. En San Cristóbal: Durante el mes se realizó la socialización nuevo procedimiento de pagos; se entregó el resultado mapas de Riesgos a la MLPEV y se socializó recolección de observaciones al protocolo de participación 
10. En Ciudad Bolívar: Durante el mes se realizó la socialización nuevo procedimiento de pagos; se entregó el resultado mapas de Riesgos a la MLPEV, se socializó recolección de observaciones al protocolo de participación, tuvo lugar el primer CLJT del año, y se tuvo participación con iniciativa silletas de lechugas en la marcha del 9 de abril, finalmente se generó un acuerdo para documentar el proyecto de lechugas y generar un folleto y presentación para buscar posibles 
11. En Kennedy:  Durante el mes se realizó la socialización nuevo procedimiento de pagos; se entregó el resultado mapas de Riesgos a la MLPEV, se socializó recolección de observaciones al protocolo de participación y se socializó con la comunidad del convenio 452 de 2018 suscrito con la Universidad Nacional y exposición de los requisitos para participar del diplomado de fortalecimiento de capacidades organizacionales 
12. En Antonio Nariño: Durante el mes se realizó la reparación de la presentación de la MLPEV de Antonio Nariño para la instalación del Comité Local de Justicia Transicional; se socializaron de las modificaciones al nuevo procedimiento de pago del apoyo compensatorio y de transporte; se actualizó el plan de trabajo; se realizó una actividad de sensibilización a funcionarios y funcionarias en el CLAV de RUU; se instaló el Comité Local de Justicia Transicional; se elaboró el cuestionario para invitar a la UARIV a la próxima sesión ordinaria en cumplimiento de lo establecido en el plan de trabajo; se participó en las actividades realizadas el 9 de abril para conmemorar el día memoria y la solidaridad con las víctimas del conflicto armado en el CLAV de RUU, Concejo de Bogotá y Casa de la Cultura de Tunjuelito; se realizó la inscripción a la convocatoria local de iniciativas poblacionales y se participó en la conmemoración local del día de la memoria y la solidaridad con las victimas organizada por la mesa de juventudes de Antonio Nariño. 
13. En Tunjuelito: se participó en las actividades realizadas el 9 de abril para conmemorar el día memoria y la solidaridad con las víctimas del conflicto armado. Se brindó información sobre el proceso de inscripción y elección de las mesas de participación efectiva de víctimas del conflicto armado periodo 2019 – 2021; se preparó la actividad de sensibilización para funcionarios y funcionarias de la secretaria de educación que se realizará el 8 de mayo y se socializaron las modificaciones al nuevo procedimiento de pago del apoyo compensatorio y de transporte. 
14. En Suba: Se Participó en las actividades realizadas el 9 de abril para conmemorar el día memoria y la solidaridad con las víctimas del conflicto armado. Se dio información sobre el proceso de inscripción y elección de las mesas de participación efectiva de víctimas del conflicto armado periodo 2019 – 2021 y finalmente se dio respuesta a los cuestionarios enviados por la Mesa de Participación en las invitaciones a la Alcaldía Local, Hábitat, ERU e IPES. 
15. En Rafael Uribe Uribe: se realizó la socialización del procedimiento de pagos de apoyo compensatorio y transporte, se realizó una autoevaluación de la rendición de cuentas de la mesa, además se articuló con el SENA e IDPAC para conocer su oferta institucional y así implementar una capacitación para los delegados de la mesa y población víctima con el fin de fortalecer sus competencias. 
16. En Santa fe: se realizó la socialización del procedimiento de pagos de apoyo compensatorio y transporte, se realizó una autoevaluación de las gestiones realizadas el 9 de abril en la Universidad Jorge Tadeo Lozano, se dio la aprobación por parte del plenario para que se gestione una placa conmemorativa para la mesa. 
17. En la mesa distrital se trabajó la política pública de vivienda con Secretaria de Hábitat, adicionalmente se ha realizado seguimiento frente a la problemática del proyecto de la vitoria. Por otro lado, se trabajó 9 de abril. 
18. En Puente Aranda: se realizó la Socialización programa de vivienda para población víctima del conflicto armado – min vivienda; la Socialización Oferta institucional para persona por la Referente de Adultez de la subdirección Local de integración Social Puente Aranda y la Socialización Oferta Institucional de la Dirección Local de Educación – Puente Aranda. 
19. En Usme: se realizó la Socialización y aprobación plan de trabajo y líneas de acción para el  comité de justicia transicional y su cumplimiento, la socialización de la oferta para víctimas del ejército nacional, la intervención PAPSIVI y la socialización ETS Sífilis Gestacional - SubRed Sur. 
</v>
          </cell>
          <cell r="L48" t="str">
            <v>A continuación se detallan los beneficios obtenidos en cada una de las mesas: 1.En la mesa de bosa se revisó el informe de veeduría realizado por la coordinación de la mesa en Comité de Planeación Local, asimismo se revisaron las propuestas PAD devueltas por las Entidades, se articuló y se ejecutó una reunión con Alcaldía para la ejecución de la propuesta de la Mesa en continuidad de lo realizado en Localidades Constructoras de Paz.
2. En la mesa de La Candelaria se tocó el tema de las Inscripciones Mesas de Participación Efectiva de Victimas periodo 2019 – 2021, se preparó la participación de la mesa en el Consejo local de Arte, cultura y patrimonio, se generó un concepto de participación desde la mesa y se realizó la consulta del proyecto de placas conmemorativa.
3. En Chapinero se realizó el proceso de articulación para jornada de exploración territorial y se proyectó la encuesta que se aplicará.
4. En Ciudad Bolívar se desarrolló sesión ordinaria, el CLJT y consejo local de seguridad con presencia de la Fiscalía.
5. En la mesa distrital se realizó la presentación de la resolución 1958 del 6 de junio de 2018, se realizó un informe frente a los avances del tema PAD, POT y nuevo procedimiento de pagos.
6. En la mesa de Engativá se evaluó la experiencia de la mesa en el proyecto “Otro Rollo social”, se analizaron los avances del proyecto del cortometraje, se evaluaron los retos plan de Trabajo y se grabó una crónica documental con estudiantes de comunicación social de la Universidad Minuto de Dios.
7. En la mesa de Fontibón se realizó el informe de Mesa Distrital, se realizó una Intervención de atrapasueños, se trabajó el proceso de inscripción de las nuevas mesas, se realizó la elección de los coordinadores de mesa y se abordó el proyecto de las placas conmemorativas.
8. En Kennedy se llevó a cabo sesión ordinaria y se están realizando reuniones periódicas con la Universidad Nacional para ajustar el taller de pedagogía para la paz a realizarse en 24 colegios de la localidad en el marco del convenio suscrito con la Alcaldía Local
9. En la mesa MAMVI: se preparó el informe para CERREM, se preparó la propuesta de metodología para presentar a la Secretaría de la mujer de murales y telares.
10. En Rafael Uribe Uribe se realizó la socialización de: oferta de Atrapasueños, procedimiento para la certificación de discapacidad, ayudas técnicas oferta Secretaría de la Mujer, programas y proyectos por parte de la Alcaldía local, del Proyecto aprobado por la Alcaldía y de la Reunión con la JAL 11, así como se estableció la fecha para el informe de gestión.
11. En San Cristóbal se realizó Sesión ordinaria y sesión extraordinaria para la explicación de la convocatoria del modelo Uno + uno = todos Una + una = todas
12. En la mesa de Santafé se abordaron los avances al Plan de Trabajo y se socializó la respuesta de la Alcaldía Local sobre Conmemoración 9 de abril.
13. En la mesa de Suba se realizó la presentación de informe del Comité de Ética. Elección de delegada al Consejo Local de Arte, Cultura y Patrimonio. Construcción del concepto de participación y recolección de la información sobre las OV que constituyen la MLPEV de Suba actualmente. Participación en la socialización PAD 2019.
14. En Sumapaz este mes tuvimos nuestra sesión ordinaria en donde estuvo presente la secretaría de desarrollo económico hablando de los proyectos que tienen que pueden aplicar a población rural y en esa misma adelantamos inscripciones para las nuevas mesas en articulación con la personería y la Alcaldía Local. Adicional jornada a esto tuvimos CLJT y una reunión con el SENA para establecer que trabajo se puede adelantar con esta entidad desde Sumapaz
15. En Tunjuelito se realizó Actividad de sensibilización con funcionarias y funcionarios de la Secretaria de Educación (Coordinadores de las IED de la localidad). CLJT Tunjuelito: Preparación de jornada cultural y de servicios. Elección de delegada al Consejo Local de Arte, Cultura y Patrimonio.
16. En Usaquén se revisó el estado de inscripción de OV y ODV a las mesas, se socializó la estrategia atrapa sueños, se estableció el proyecto de placas conmemorativas para las víctimas de la localidad y se revisaron los avances de la brigada de salud.
17. En Usme se revisó el proyecto de las placas conmemorativas en la localidad, se realizó aclaración acta 22 de marzo de 2019, un Informe pago compensatorio a integrantes de la mesa, una Invitación inscripción de organizaciones de víctimas, un Informe Conmemoración del día nacional de la dignidad de víctimas de violencia sexual; en el marco del conflicto armado colombiano. Finalmente se realizó la solicitud de actas a la secretaria técnica.</v>
          </cell>
          <cell r="M48" t="str">
            <v>Al mes de junio de 2019 en el marco del cumplimiento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y en espacios ampliados se ha desarrollado el incentivo de capacitación y formación en alianza con la Cámara de Comercio de Bogotá y el Ipazud desarrolló la estrategia de incentivos a la participación</v>
          </cell>
          <cell r="N48" t="str">
            <v>Estos espacios de participación permiten a la población víctima exprese a través de sus representantes locales y distritales, sus propuestas en pro de la visiblización de sus hechos y acciones en el DC.</v>
          </cell>
          <cell r="O48" t="str">
            <v>Se logro la consolidación de los nuevos integrantes de las mesas locales de participación por los próximos dos (2) años, así como los delegados a los subcomités temáticos y delegados de los Comités de Justicia Transicional en las distintas localidades, así como la consolidación de los candidatos a integrar la próxima mesa distrital de víctimas.</v>
          </cell>
          <cell r="P48" t="str">
            <v>Se realizo el empalme y con los nuevos delegados de las mesas, adicionalmente se realizo la socialización del nuevo protocolo de participación a estos integrantes.</v>
          </cell>
          <cell r="Q48" t="str">
            <v>Se establecieron con los delegados de las mesas, las reglas de trabajo a través de la sensibilización del reglamento interno, así como la definición del plan de trabajo en algunas mesas, lo cual permitirá tener una ruta de trabajopara cada mesa.</v>
          </cell>
          <cell r="R48" t="str">
            <v xml:space="preserve">Delegados y delegadas de 19 mesas locales, dos MED y la Mesa Distrital sesionarion de manera ordinaria en el mes de noviembre generando avances en los reglamentos internos, planes de trabajo y la consolidación de las nuevas mesas
Poblaciones afro, indígenas y mujeres víctimas del conflicto armado inscritos a las mesas de enfoque diferencial surtieron el proceso de recepción de documentos, verificación de requisitos y finalmente fueron convocados a las elecciones de las MED en que la quedaron conformados los tres espacios en mención y hoy hacen parte del sistema de participación. 
</v>
          </cell>
          <cell r="S48" t="str">
            <v xml:space="preserve">Los y las delegadas de las mesas mencionadas anteriormente han fortalecido sus habilidades en la construcción de reglamento y plan de trabajo, así como se han preparado para la próxima vigencia entendiendo las ofertas de las entidades y su participación en los encuentros ciudadanos.
Mujeres de distintas Mesas Locales se reunieron en un total de 4 sesiones de trabajo y una de cierre en donde trabajaron habilidades de afrontamiento.
</v>
          </cell>
        </row>
        <row r="49">
          <cell r="C49" t="str">
            <v>165_V1</v>
          </cell>
          <cell r="D49" t="str">
            <v>Variable 1</v>
          </cell>
          <cell r="E49" t="str">
            <v>Sumatoria de Comités de Justicia Transicional realizados en la vigencia.</v>
          </cell>
          <cell r="F49" t="str">
            <v>Númerica</v>
          </cell>
          <cell r="H49">
            <v>0</v>
          </cell>
          <cell r="I49">
            <v>0</v>
          </cell>
          <cell r="J49">
            <v>1</v>
          </cell>
          <cell r="K49">
            <v>0</v>
          </cell>
          <cell r="L49">
            <v>0</v>
          </cell>
          <cell r="M49">
            <v>0</v>
          </cell>
          <cell r="N49">
            <v>0</v>
          </cell>
          <cell r="O49">
            <v>0</v>
          </cell>
          <cell r="P49">
            <v>1</v>
          </cell>
          <cell r="Q49">
            <v>0</v>
          </cell>
          <cell r="R49">
            <v>0</v>
          </cell>
          <cell r="S49">
            <v>0</v>
          </cell>
        </row>
        <row r="50">
          <cell r="C50" t="str">
            <v>165_V2</v>
          </cell>
          <cell r="D50" t="str">
            <v>Variable 2 (reportar solo cuando el indicador es a demanda)</v>
          </cell>
          <cell r="E50">
            <v>0</v>
          </cell>
          <cell r="F50" t="str">
            <v>Númerica</v>
          </cell>
          <cell r="L50">
            <v>0</v>
          </cell>
        </row>
        <row r="51">
          <cell r="C51" t="str">
            <v>165_I1</v>
          </cell>
          <cell r="D51" t="str">
            <v>Cualitativo 1</v>
          </cell>
          <cell r="E51" t="str">
            <v>Avances y logros en generación del producto y la ejecución de actividades</v>
          </cell>
          <cell r="F51" t="str">
            <v>Textual</v>
          </cell>
          <cell r="H51" t="str">
            <v xml:space="preserve">Para este mes no hay programación de CDJT, sin embargo se realizó el balance del Comité Distrital de Justicia Transicional para el año 2018. Los hechos más importantes del CDJT para la vigencia 2018 estuvieron referidos a la aprobación de la actualización del Plan de Contingencia 2018 y la aprobación de la actualización del Plan de Acción Distrital-PAD (2019). Otros hechos claves que se desarrollaron en el marco de los Subcomités Temáticos fueron la socialización del capítulo indígena del Plan de Retornos y Reubicaciones al igual que la socialización de Plan de Prevención y Protección. </v>
          </cell>
          <cell r="I51" t="str">
            <v xml:space="preserve">Para este mes no hay programación de CDJT, sin embargo se realizó una guía para el diligenciamiento de los Planes Operativos Anuales de los Subcomités, la cual fue compartida con los equipos que coordinan las agendas temáticas de estos espacios de coordinación. 
Y para la actividad de coordinación local, sesionaron tres (3) Comité locales de justicia trasnacional en San Cristóbal 20 y 28 de febrero, Puente Aranda 26 febrero y Usme 28 de Febrero
Con el fin de concretar el plan de acción local de cada una de estas localidades. 
En el marco del desarrollo de acciones del modelo de articulación local, se asistió a la mesa de integración local para infirmar los avances y los productos con los diferentes equipos de la ACDVPR de los productos correspondientes al laboratorio de paz; se construyeron instrumentos de manejo interno para la recolección de información cualitativa de localidades del distrito en relación con las víctimas del conflicto armado y sobre las necesidades de articulación de las distintas áreas técnicas de la Alta Consejería para los Derechos de las Víctimas, la Paz y la Reconciliación.
Y para la generación de insumos de información para el trabajo en localidades, se realizaron los primeros acercamientos con entidades académicas y empresariales para realizar actividades relacionadas hacia los productos del laboratorio de paz en Usme y Sumapaz; se realizaron reuniones con el equipo de los laboratorios de paz para construir el proceso metodológico de la implementación de los productos en diferentes localidades en Bogotá, y por ultimo se construyó una propuesta de ficha de información local que se construye en articulación con el Observatorio Distrital de Víctimas.
</v>
          </cell>
          <cell r="J51" t="str">
            <v xml:space="preserve">En el mes de marzo se realizaron las siguientes actividades: 
- Se realizó el 29 de marzo la primera sesión ordinaria del Comité Distrital de Justicia Transicional, la agenda de la sesión fue el siguiente: (1) Implementación de medida de reparación colectiva: Pueblo Rrom. (2) Presentación y aprobación del Concepto de Seguridad. 
- Se diseñaron cinco planes operativos anuales en el marco de los cinco subcomités temáticos de: asistencia y atención, reparación integral, sistemas de información, prevención y protección y memoria, paz y reconciliación. Luego de socializados estos instrumentos, se ajustaron siguiendo las observaciones realizadas por los integrantes de los subcomités temáticos, entre los que se incluyen entidades distritales, ministerio público y delegados/as de las Mesas de Participación de Víctimas.
- Durante el 6, 7 y 12 de marzo se llevaron a cabo cinco subcomités temáticos previos al Comité Distrital de Justicia Transicional, todos cumplieron con las agendas programadas y se lograron los objetivos trazados de socializar los Planes Operativos Anuales y presentar los principales logros de la vigencia 2018 y retos del 2019. Además de estos puntos comunes a todos los subcomités, algunos temas adicionales fueron la actualización del Plan de Contingencia para la Atención y Ayuda Humanitaria Inmediata a Víctimas del Conflicto Armado, avances en caracterización y Gestión de Oferta, estado de informe de medición de indicadores - IGED, socialización cronograma anual - POSI y seguimiento Plan de Acción Distrital – PAD 2018. 
- Respecto a la coordinación local, se desarrollaron sesiones ordinarias de los Comités Locales de Justicia Transicional de Tunjuelito el 6 de marzo; Usme 7 de marzo: Kennedy 12 de marzo Rafael Uribe Uribe el 14 y 20 de marzo; de Bosa el 21 de marzo; San Cristobal22 de marzo y Chapinero 27 de marzo instalación CLJT. 
Se desarrollaron reuniones con el equipo de Reparación Integral de la Alta Consejería para definir la articulación de la apuesta de integración local de víctimas del conflicto armado en proceso de reubicación, con el trabajo de los espacios de articulación local como los Comités Locales de Justicia Transicional, Se desarrolla reunión el día 13 para rendición de cuentas 2018 de la localidad de Usme y el 28 de marzo se asistió al consejo de seguridad de Puente Aranda.
Se desarrolló el proceso de articulación con los actores del territorio y las instituciones relacionadas al sistema integral de justicia y paz. 
Se elaboró el directorio de enlaces de entidades del SDARIV para las 20 localidades del Distrito, se logra mediante correo y llamadas tener 6 directorios del total de 16 entidades que integran los comités locales de justicia transicional
</v>
          </cell>
          <cell r="K51" t="str">
            <v xml:space="preserve">Para el mes de abril de 2019 se tenía programado el CDJT, sin embargo, éste tuvo lugar el 29 de marzo de 2019 y se realizó considerando la importancia que representaba la aprobación del concepto de seguridad; punto dentro de la agenda del comité. Es importante mencionar que este concepto permite que se pueda implementar el Plan de Retornos y reubicaciones en Bogotá. 
Durante el mes de abril se realizaron las siguientes actividades: 1). Envío del acta a los asistentes de la primera sesión ordinaria 2019 del CDJT que se celebró el pasado 30 de marzo.
2). Se realizó el acta de la reunión del Comité Local de Justicia Transicional de Usme para firma del Alcalde, así como se llevó a cabo la instalación del Comité Local de Justicia Transicional de Antonio Nariño. También se desarrolló una sesión de mesa de trabajo del Comité Local de Justicia Transicional de Rafael Uribe Uribe. 
3). Se desarrollaron dos reuniones de articulación local con entidades del SDARIV que asisten al CLJT de Usme para la realización de una actividad conversatorio.
 4). Se desarrollaron reuniones de articulación con las casas de justicia de San Cristóbal y Rafael Uribe Uribe, con el objetivo de analizar vías para realizar aportes de manera conjunta a la política pública de víctimas y, en particular, a la implementación del componente de prevención, protección y garantías de no repetición.
</v>
          </cell>
          <cell r="L51" t="str">
            <v xml:space="preserve">Aunque en este mes no hay CDJT programado, se realizaron en mayo  las siguientes actividades: 
-Se realizaron tres (3) Comité Locales de Justicia Transicional  Sumapaz, Santa Fe  y Tunjuelito  20 de mayo  del año en curso  sesionaron con Quórum.
-Se apoyó en el seguimiento a las acciones de la mesa de víctimas de la localidad de Usme para la realización de actividades en las diferentes UPZ de la localidad de Usme, con el fin de organizar ferias de servicios. 
-Se asistió a la reunión de articulación local, para la implementación de los pilotos de prevención en las diferentes localidades de la ciudad. Esto con el fin de socializar las actividades y avances con las localidades que han sido priorizadas para su implementación. 
-Se desarrolló jornada informativa y de servicios para víctimas del conflicto armado de Rafael Uribe Uribe y Antonio Nariño. Dicha jornada tuvo lugar en el Centro Local de Atención a Vícitimas de Rafael Uribe Uribe, el día 25 de mayo entre 8:00am y 12:30pm
-Reunión 10 de mayo de 2019, equipo de Gestión Interinstitucional sobre tareas con Alcaldes Locales para gestión de placas conmemorativas de la población víctima y temas relevantes del trabajo territorial.
</v>
          </cell>
          <cell r="M51" t="str">
            <v xml:space="preserve">En el mes de junio se realizaron las siguientes actividades:
1. Como parte del proceso de balance de los Subcomités Temáticos, se realizó seguimiento a los compromisos definidos en estos espacios desde noviembre del año 2017 a marzo de 2019. Este balance arrojó los siguientes porcentajes: un 73,3 % de cumplimiento, un 18, 3% de cumplimiento parcial y un 8,3 % de no cumplimiento. El no cumplimiento o cumplimiento parcial, se debe a compromisos recientes cuyo cumplimiento todavía se encuentra en curso o gestión. Asociado a lo anterior, se realizó seguimiento a los Planes Operativos de los Subcomités Temáticos para la vigencia 2019. El seguimiento a los planes operativos vigencia 2019 arroja como resultado avances diferenciales en las apuestas de cada subcomité, por ejemplo, el subcomité de prevención y protección evidencia un avance de casi la totalidad de las apuestas trazadas en el primer subcomité de la presente vigencia, los otros cuatro subcomités evidencian un avance acorde con el cronograma trazado al inicio de la vigencia.
2. Se realizo una ayuda pedagógica que hace referencia al funcionamiento de los principales espacios de coordinación distrital para la política pública de víctimas, estos son: el Comité Distrital de Justicia Transicional y los cinco Subcomités Temáticos. El contenido del guión está orientado a informar sobre el funcionamiento de estos espacios de coordinación, para que las víctimas puedan fortalecer su derecho a participar en los mismos; también se incluye los deberes y responsabilidades que poseen como delegados/as.
3. Desde la coordinación local, se acompañó reunión de comisión técnica el día 30 de mayo de 2019, derivada de la sesión del CLJT de Santa Fe, sobre gestiones y cumplimiento de compromisos dentro de las actividades programadas de ese espacio. Se incluye esta actividad, dado que a la fecha 30 de mayo ya se había cargado el informe del respectivo mes. Anexo evidencia de reunión, Se desarrolló la gestión para programar las sesiones de los Comités Locales de Justicia Transicional y se formalizó la respectiva convocatoria en las localidades de Puente Aranda el 7 y 21, San Cristóbal el 25 y Chapinero el 26 de junio de 2019. 
4. Se realizó Acompañamiento a sesiones y brindar apoyo técnico a los Comités Locales de Justicia Transicional de Puente Aranda 7 y 21 de junio, San Cristóbal 25 de junio y Chapinero 26 del mismo mes. 
5. Se acompañaron dos (2) reuniones preparatorias, previas a realizar las sesiones de los Comités Locales de ajusticia Transicional, en Teusaquillo el 4 de junio y San Cristóbal el 20 de la misma mensualidad. Acompañamiento a reunión (20 de junio de 2019) sobre los procesos de formación del IDPAC y delegados de la Mesa Local de Participación Efectiva de Víctimas de Teusaquillo, en el marco de la gestión para el cumplimiento de las acciones priorizadas por las víctimas y del Plan de Acción del CLJT de Teusaquillo.
</v>
          </cell>
          <cell r="N51" t="str">
            <v xml:space="preserve">Aunque en este mes no hay CDJT programado, se realizaron en julio las siguientes actividades:- Se desarrollaron cinco (5) comités locales de justicia transicional  en las localidades de  San Cristóbal  el 11, Santa Fe el 16, Usme 17, Rafael  Uribe Uribe  el 18 y el 24 Bosa, donde se realizaron presentación de las actividades a desarrollar en cada una  de  las localidades con relación a la población víctima.De igual forma se hizo seguimiento a los  compromisos asumidos por los integrantes del comité en relación con el desarrollo de jornadas de atención en servicios para víctimas y el fortalecimiento de las mesas 
-Se desarrollaron las asistencias técnicas en la consolidación de información, para socializar la estrategia metodológica de los diálogos Prisma, como parte de las acciones de prevención en las localidades priorizadas por la ACDVPR, de acuerdo a los mapas locales de riesgo y el Plan Distrital de Prevención y Protección,
-Se presentaron los resultados finales de la formulación programa de promoción de esquemas y proyectos productivos para la población víctima del conflicto armado residente en la localidad de Kennedy, desarrollado en el marco del contrato de consultoría 453-2018, suscrito entre el Fondo de Desarrollo Local y la firma Beta Group Services SAS.Por otra partes se realizó asistencia técnica para el seguimiento PAD 2019, de manera telefónicamente a la Caja de la Vivienda Popular.
- Para el Plan Integral de Prevención, protección y garantías de no repetición, se presentó de manera oportuna los invitados especiales y la agenda que será abordada en la segunda sesión del año del subcomité de Prevención, Protección y Garantías de No Repetición.
- Se realizó asistencia técnica para la formulación del POSI, se realizó un espacio de trabajo el 4 de julio de 2019 con la Secretaría Distrital de Gobierno y la Secretaría Distrital de Planeación, para la tarea de fortalecimiento "Compromiso con Secretaría Distrital de Gobierno y Secretaría Distrital de Planeación para integrar las mediciones"
Se realizó reunión con la Secretaría de Educación Distrital para brindar asistencia técnica en las siguientes tareas de fortalecimiento de POSI: Intercambio de información con las entidades distritales y de orden Nacional, que cuentan con información disponible de datos de contacto y ubicación de las víctimas que residen en la ciudad; Actualizar periódicamente, la oferta y beneficiarios en el Sistema de Gestión de Oferta -SIGO-
- Realización de los subcomités de Sistemas de información para la implementación y el seguimiento al POSI; Socializar con las entidades el procedimiento de solicitud de usuario vivanto, uso y asignación.
</v>
          </cell>
          <cell r="O51" t="str">
            <v xml:space="preserve">Aunque en el mes de agosto no se tenía programado realizar CDJT, se desarrollaron las siguientes actividades:
Se realizaron cinco (5) Subcomités Temáticos para los cuales fueron convocadas cuarenta y cinco (45) entidades de orden distrital y nacional; además de ser convocados de igual forma, los delegados de las Mesas de Participación de Víctimas. En todos los Subcomités Temáticos se realizó la presentación de los Planes Operativos Anuales, estos son los planes de trabajo donde se evidencian las acciones de articulación interinstitucional a favor de las víctimas del conflicto residentes en Bogotá. Por otro lado, los Subcomités de Reparación Integral y de Prevención y Protección socializaron los dos documentos que se llevarán a aprobación del próximo Comité Distrital de Justicia Transicional, como lo son: el Plan de Retornos y Reubicaciones y el Plan de Contingencia; ambos son actualizaciones. 
Se realizaron acompañamientos desde el equipo de Gestión Interinstitucional, al desarrollo de encuentros de la estrategia PRISMA en las localidades de Bosa, Rafael Uribe Uribe y Ciudad Bolivar. Además, se realizó un ejercicio de transferencia metodológica de la iniciativa Localidades Constructoras de Paz.
</v>
          </cell>
          <cell r="P51" t="str">
            <v xml:space="preserve">Aunque el CDJT estaba programado para agosto, por temas de agenda del señor Alcalde, fue necesario reprogramarlo para el 20 de septiembre de 2019; ya con esto se cumpliría la segunda sesión del año. 
La agenda ejecutada fue la siguiente: 1. Aprobación del acta del Comité Distrital de Justicia Transicional realizado el pasado 29 de marzo de 2019. 2. Aprobación de la actualización del Plan de Contingencia para la Atención y Ayuda Humanitaria Inmediata a Víctimas del Conflicto Armado. 3. Presentación y aprobación del Concepto de Seguridad.
Adicionalmente se desarrollaron sesiones ordinarias de los Comité Locales de Justicia Transicional.
</v>
          </cell>
          <cell r="Q51" t="str">
            <v xml:space="preserve">Aunque en el mes de septiembre no se tenía programado realizar CDJT, se desarrollaron las siguientes actividades:
El mes de octubre se desarrollaron cinco (5) sesiones ordinarias del Comité Local de Justicia Transicional - CLJT en las localidades de: Puente Aranda; Santa fe, Usaquén, Usme y Teusaquillo. Se realizó seguimiento a los compromisos asumidos en las sesiones anteriores y se dio abordaje a una propuesta de evento de cierre de año, presentada por los delegados de la Mesa Local de Participación Efectiva de las Víctimas. Adicionalmente, se hicieron las gestiones necesarias para que se realizara sesión del CLJT.
Por otra parte, se desarrollaron gestiones para el desarrollo de una jornada cultural y de servicios en la Casa Comunitaria de la Santa Bárbara, en la localidad de la Candelaria. Dicho evento se realizó el 5 de octubre de 2019, y contó con la participación de los sectores salud, hábitat, educación y desarrollo económico, así como la Unidad para las Víctimas y la Personería Local.
</v>
          </cell>
          <cell r="R51" t="str">
            <v xml:space="preserve">Aunque en el mes de noviembre no se tenía programado realizar CDJT, se desarrollaron las siguientes actividades:
-Se realizaron cinco Subcomités Temáticos, a saber: (1) Subcomité de Asistencia y Atención; (2) Subcomité de Memoria, Paz y Reconciliación; (3) Subcomité de Prevención y Protección; (4) Subcomité de Sistemas de Información y (5) Subcomité de Reparación Integral. Cada uno desarrolló una agenda propia que se cumplió totalmente. Entre los puntos comunes de la agenda se destaca la presentación de avances de los Planes Operativos de cada Subcomité y la presentación de las apuestas para el Plan Distrital de Acción - PAD 2020, diseñadas por diecinueve (1) entidades que pertenecen al Sistema Distrital de Atención y Reparación Integral a Víctimas del conflicto armado - SDARIV. Adicionalmente, en el Subcomité de Reparación Integral se socializó el Plan de Retornos y Reubicaciones que será llevado a aprobación en la tercera sesión ordinaria del Comité Distrital de Justicia Transicional.
En el mes de noviembre se sesionaron los comités locales de Antonio Nariño 6/11/19, Puente Aranda 12/11/19, Ciudad Bolívar 19/11/19, Suba 20/11/19 y Teusaquillo 22/11 de año en curso.
En materia de acompañamiento a estos espacios, se desarrollaron reuniones previas con los delegados de la Mesas de Víctimas, Personerías Locales y Alcaldías Locales; se preparó agenda de las sesiones; se elaboró presentación de PowerPoint para el desarrollo de los temas de la agenda y se lideró la discusión el día de la sesión.
Se hizo acompañamiento del espacio de Diálogo PRISMA con integrantes de las mesas de participación efectiva de las víctimas, realizado el 15 de noviembre de 2019, en el cual se recogieron aportes sobre la actividad de los sectores de la administración distrital en relación con la atención a población víctima, y se recogieron insumos de recomendación de cara a la actualización del Plan Distrital de Desarrollo.
Se realizó acompañamiento del Instituto Distrital de Participación y Acción Comunal en la gestión de respuesta a la solicitud presentada por el equipo de Estrategia, Seguimiento y Evaluación, consistente en la entrega de información de seguimiento del tercer trimestre de 2019 y la actualización del PAD 2020."
-Reporte avances proyecto SIVIC en PETI
Se consolidó la información PETI a corte 30 de septiembre de 2019 con los avances en nuestro proyecto con alto componente tecnológico: SIVIC y sus respectivas herramientas de gestión de conocimiento, donde detallamos:
Frente a la tarea de fortalecimiento "Intercambio de información con las entidades distritales y de orden Nacional, que cuentan con información disponible de datos de contacto y ubicación de las víctimas que residen en la ciudad" Fueron enviados a 11 entidades distritales oficios de solicitud de retroalimentación o contrarreferencia de datos de ubicación, contacto y acceso a oferta de personas atendidas por la Alta Consejería para los Derechos de las Víctimas, la Paz y la Reconciliación.
La ACDVPR participó en la mesa de trabajo convocada por IDECA para la socialización de los avances en la formulación del Plan estrategico, para el cual se va a formular plan de trabajo en 2020. Este proceso aporta al eje flujos de información del POSI. 
-En lo corrido del año, además de socializar los mapas de riesgo en los CLDJT de las localidades priorizadas, se realizó la estrategia de intervención territorial con el Observatorio Distrital de Víctimas del Conflicto Armado, en el marco de la implementación de los Pilotos de Prevención. Luego de lo cual, se inició con la implementación de la Estrategia Territorial. A la fecha, dentro de la estructura de acompañamiento a las Organizaciones de Base de las localidades priorizadas (Bosa, Usme, Rafael Uribe Uribe, Ciudad Bolívar, San Cristóbal, Suba).
</v>
          </cell>
          <cell r="S51" t="str">
            <v>Para el mes de diciembre de 2019, se tiene programado el 3er CDJT, el cual tendra lugar el proximo 26 de diciembre. Por tal motivo la información relacionada con el avance de esta meta se realizara en los primero dias de enero de 2020 de acuerdo a la circular 001.</v>
          </cell>
        </row>
        <row r="52">
          <cell r="C52" t="str">
            <v>165_I2</v>
          </cell>
          <cell r="D52" t="str">
            <v>Cualitativo 2</v>
          </cell>
          <cell r="E52" t="str">
            <v>Retrasos o dificultades en la generación del producto y la ejecución de actividades</v>
          </cell>
          <cell r="F52" t="str">
            <v>Textual</v>
          </cell>
          <cell r="H52" t="str">
            <v xml:space="preserve">No se presentó ningún retraso </v>
          </cell>
          <cell r="I52" t="str">
            <v xml:space="preserve">No se presentó ningún retraso </v>
          </cell>
          <cell r="J52" t="str">
            <v xml:space="preserve">No se presentó ningún retraso </v>
          </cell>
          <cell r="K52" t="str">
            <v xml:space="preserve">No se presentó ningún retraso </v>
          </cell>
          <cell r="L52" t="str">
            <v xml:space="preserve">No se presentó ningún retraso </v>
          </cell>
          <cell r="M52" t="str">
            <v xml:space="preserve">No se presentó ningún retraso </v>
          </cell>
          <cell r="N52" t="str">
            <v xml:space="preserve">No se presentó ningún retraso </v>
          </cell>
          <cell r="O52" t="str">
            <v>Considerando que el comité debe realizarse cada 4 meses y debido a la agenda ajustada de los altos funcionarios integrantes del comité, este fue programado para el 20 de septiembre de 2019.</v>
          </cell>
          <cell r="P52" t="str">
            <v xml:space="preserve">No se presentó ningún retraso </v>
          </cell>
          <cell r="Q52" t="str">
            <v xml:space="preserve">No se presentó ningún retraso </v>
          </cell>
          <cell r="R52" t="str">
            <v xml:space="preserve">No se presentó ningún retraso </v>
          </cell>
          <cell r="S52" t="str">
            <v xml:space="preserve">No se presentó ningún retraso </v>
          </cell>
        </row>
        <row r="53">
          <cell r="C53" t="str">
            <v>165_I3</v>
          </cell>
          <cell r="D53" t="str">
            <v>Cualitativo 3</v>
          </cell>
          <cell r="E53" t="str">
            <v>Beneficios obtenidos por la generación del producto y la ejecución de actividades</v>
          </cell>
          <cell r="F53" t="str">
            <v>Textual</v>
          </cell>
          <cell r="H53"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I53"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J53" t="str">
            <v xml:space="preserve">En primer lugar, se llevó a cabo la implementación de una medida de reparación colectiva para el pueblo Rrom/gitano, aprobada por el Comité Distrital de Justicia Transicional en la vigencia 2015. En segundo lugar, se aprobó el concepto de seguridad requisito imprescindible para la subsiguiente puesta en marcha del Plan de Retornos y Reubicaciones. _x000D_
Se cumplió con el desarrollo de las agendas y se definieron compromisos que benefician a la población víctima del conflicto armado, como lo es por ejemplo, la gestión para que la Unidad de Vpictimas presente en próximas sesiones del subcomité de reparación integral, un informe sobre el avance en indemnizaciones. </v>
          </cell>
          <cell r="K53" t="str">
            <v>Se  realizan reuniones preparatorias para la siguiente ronda de subcomites tematicos</v>
          </cell>
          <cell r="L53" t="str">
            <v>Reuniones técnicas con los equipos de trabajo y temas administrativos</v>
          </cell>
          <cell r="M53" t="str">
            <v>Reuniones técnicas con los equipos de trabajo y temas logisticos</v>
          </cell>
          <cell r="N53" t="str">
            <v>Con el seguimiento y realización de los subcomites, permiten recoger herramientas para fortalecer la capacidad institucional del distrito en materia de protección a víctimas. Por otra parte, realizar asistencias técnicas, hace que las entidades informen de manera oportuna y de calidad, los resultados de los compromisos de las entidades que conforman el PAD.</v>
          </cell>
          <cell r="O53" t="str">
            <v>Con la realización de estos subcomites, permiten identificar temas prioritarios para desarrollar en el próximo Comité Distrital de Justicia Transicional.</v>
          </cell>
          <cell r="P53" t="str">
            <v>Se aprobo la actualización del plan de contingencia para la atención y ayuda humanitaria inmediata a víctimas del conflicto armado y presentación y aprobación del concepto de seguridad.</v>
          </cell>
          <cell r="Q53" t="str">
            <v>Con la realización de estos subcomites, permiten identificar temas prioritarios para desarrollar en el próximo Comité Distrital de Justicia Transicional.</v>
          </cell>
          <cell r="R53" t="str">
            <v>Durante la realización de los subcomités se socializó el Plan de Retornos y Reubicaciones el cual será llevado para aprobación en la tercera sesión ordinaria del Comité Distrital de Justicia Transicional.</v>
          </cell>
          <cell r="S53" t="str">
            <v>NA</v>
          </cell>
        </row>
        <row r="54">
          <cell r="C54" t="str">
            <v>166_V1</v>
          </cell>
          <cell r="D54" t="str">
            <v>Variable 1</v>
          </cell>
          <cell r="E54" t="str">
            <v>Sumatoria de datos del avance de todas las metas PAD para la vigencia</v>
          </cell>
          <cell r="F54" t="str">
            <v>Númerica</v>
          </cell>
          <cell r="H54">
            <v>0</v>
          </cell>
          <cell r="I54">
            <v>0</v>
          </cell>
          <cell r="J54">
            <v>0</v>
          </cell>
          <cell r="K54">
            <v>0</v>
          </cell>
          <cell r="L54">
            <v>0.46</v>
          </cell>
          <cell r="M54">
            <v>0.46</v>
          </cell>
          <cell r="N54">
            <v>0.63380000000000003</v>
          </cell>
          <cell r="O54">
            <v>0.63380000000000003</v>
          </cell>
          <cell r="P54">
            <v>0.63380000000000003</v>
          </cell>
          <cell r="Q54">
            <v>0.77</v>
          </cell>
          <cell r="R54">
            <v>0.77</v>
          </cell>
          <cell r="S54">
            <v>0.77</v>
          </cell>
        </row>
        <row r="55">
          <cell r="C55" t="str">
            <v>166_V2</v>
          </cell>
          <cell r="D55" t="str">
            <v>Variable 2 (reportar solo cuando el indicador es a demanda)</v>
          </cell>
          <cell r="E55" t="str">
            <v>Numero total de metas programadas PAD para la vigencia</v>
          </cell>
          <cell r="F55" t="str">
            <v>Númerica</v>
          </cell>
        </row>
        <row r="56">
          <cell r="C56" t="str">
            <v>166_I1</v>
          </cell>
          <cell r="D56" t="str">
            <v>Cualitativo 1</v>
          </cell>
          <cell r="E56" t="str">
            <v>Avances y logros en generación del producto y la ejecución de actividades</v>
          </cell>
          <cell r="F56" t="str">
            <v>Textual</v>
          </cell>
          <cell r="H56"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I56"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J56"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K56"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L56" t="str">
            <v xml:space="preserve">Al mes de mayo, una vez consolidada y validada la información del Plan de Acción Distrital – PAD a corte 31 de marzo de 2019, se ha cumplido con el 46% de la meta programada para la vigencia, que corresponde al 85%, y una ejecución presupuestal de $166.155 millones de $620.953 millones de pesos aprobados (27 %).
Este 46% corresponde al avance acumulado en el primer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 solicitó la creación de una nueva meta PAD, quedando finalmente para la vigencia 147 metas y un presupuesto de $620.953 millones de pesos.
</v>
          </cell>
          <cell r="M56" t="str">
            <v xml:space="preserve">Al mes de junio, una vez consolidada y validada la información del Plan de Acción Distrital – PAD a corte 31 de marzo de 2019, se ha cumplido con el 46% de la meta programada para la vigencia, que corresponde al 85%, y una ejecución presupuestal de $166.155 millones de $620.953 millones de pesos aprobados (27 %).
Este 46% corresponde al avance acumulado en el primer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 solicitó la creación de una nueva meta PAD, quedando finalmente para la vigencia 147 metas y un presupuesto de $620.953 millones de pesos.
</v>
          </cell>
          <cell r="N56" t="str">
            <v xml:space="preserve">Al mes de julio, una vez consolidada y validada la información del Plan de Acción Distrital – PAD a corte 30 de junio de 2019, se ha cumplido con el 63,38% de la meta programada para la vigencia y una ejecución presupuestal de $323.126 millones de $620.953 millones de pesos aprobados (51 %).
Este procentaje de cumplimeinto de metas físcias corresponden al avance acumulado en el segundo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O56" t="str">
            <v xml:space="preserve">Al mes de agosto una vez consolidada y validada la información del Plan de Acción Distrital – PAD a corte 30 de junio de 2019, se ha cumplido con el 63,38% de la meta programada para la vigencia y una ejecución presupuestal de $323.126 millones de $620.953 millones de pesos aprobados (51 %).
Este procentaje de cumplimeinto de metas físcias corresponden al avance acumulado en el segundo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P56" t="str">
            <v xml:space="preserve">Al mes de septiembre de 2019, una vez consolidada y validada la información del Plan de Acción Distrital – PAD a corte 30 de junio de 2019, se ha cumplido con el 63,38% de la meta programada para la vigencia y una ejecución presupuestal de $323.126 millones.Este porcentaje de cumplimiento de metas físicas corresponden al avance acumulado en el segundo trimestre de las 147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Q56" t="str">
            <v xml:space="preserve">Al mes de octubre de 2019, una vez consolidada y validada la información del Plan de Acción Distrital – PAD a corte 30 de septiembre de 2019, se ha cumplido con el 77% de la meta programada para la vigencia, y una ejecución presupuestal de 472.705 millones de pesos. Este porcentaje de cumplimiento de metas físicas corresponden al avance acumulado en el tercer trimestre de las 148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de 2018,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Nota 3:Que el para el tercer trimestre de 2019, fue incluida una nueva meta correspondiente a la Univerdad Distrital lo cual representa un incremento de las metas, pasando de 147 a 148, con un presupuesto final $472.705 millones de pesos, sobre un progamado de $620.953 millones,
</v>
          </cell>
          <cell r="R56" t="str">
            <v xml:space="preserve">Al mes de noviembre de 2019, una vez consolidada y validada la información del Plan de Acción Distrital – PAD a corte 30 de septiembre de 2019, se ha cumplido con el 77% de la meta programada para la vigencia, y una ejecución presupuestal de 472.705 millones de pesos. Este porcentaje de cumplimiento de metas físicas corresponden al avance acumulado en el tercer trimestre de las 148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de 2018,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Nota 3: Que el para el tercer trimestre de 2019, fue incluida una nueva meta correspondiente a la Universal Distrital lo cual representa un incremento de las metas, pasando de 147 a 148, con un presupuesto final $472.705 millones de pesos, sobre un programado de $620.953 millones.
</v>
          </cell>
          <cell r="S56" t="str">
            <v>Se mantiene la información consolidada y validada del Plan de Acción Distrital – PAD a corte 30 de septiembre de 2019, la cual puede variar hasta el siguiente reporte, que se realiza trimestre vencido (enero 2020).</v>
          </cell>
        </row>
        <row r="57">
          <cell r="C57" t="str">
            <v>166_I2</v>
          </cell>
          <cell r="D57" t="str">
            <v>Cualitativo 2</v>
          </cell>
          <cell r="E57" t="str">
            <v>Retrasos o dificultades en la generación del producto y la ejecución de actividades</v>
          </cell>
          <cell r="F57" t="str">
            <v>Textual</v>
          </cell>
          <cell r="H57" t="str">
            <v xml:space="preserve">No se presentó ningún retraso </v>
          </cell>
          <cell r="I57" t="str">
            <v xml:space="preserve">No se presentó ningún retraso </v>
          </cell>
          <cell r="J57" t="str">
            <v xml:space="preserve">No se presentó ningún retraso </v>
          </cell>
          <cell r="K57" t="str">
            <v xml:space="preserve">No se presentó ningún retraso </v>
          </cell>
          <cell r="L57" t="str">
            <v>Frente a la esta solicitud de seguimiento al PAD, la Caja de la Vivienda Popular envió la información hasta el 16 de mayo de 2019, retrasando el seguimiento total; ya que el plazo máximo para envío de las entidades vencía el día 8 de abril.</v>
          </cell>
          <cell r="M57" t="str">
            <v xml:space="preserve">No se presentó ningún retraso </v>
          </cell>
          <cell r="N57" t="str">
            <v xml:space="preserve">No se presentó ningún retraso </v>
          </cell>
          <cell r="O57" t="str">
            <v xml:space="preserve">No se presentó ningún retraso </v>
          </cell>
          <cell r="P57" t="str">
            <v xml:space="preserve">No se presentó ningún retraso </v>
          </cell>
          <cell r="Q57" t="str">
            <v xml:space="preserve">No se presentó ningún retraso </v>
          </cell>
          <cell r="R57" t="str">
            <v xml:space="preserve">No se presentó ningún retraso </v>
          </cell>
          <cell r="S57" t="str">
            <v xml:space="preserve">No se presentó ningún retraso </v>
          </cell>
        </row>
        <row r="58">
          <cell r="C58" t="str">
            <v>166_I3</v>
          </cell>
          <cell r="D58" t="str">
            <v>Cualitativo 3</v>
          </cell>
          <cell r="E58" t="str">
            <v>Beneficios obtenidos por la generación del producto y la ejecución de actividades</v>
          </cell>
          <cell r="F58" t="str">
            <v>Textual</v>
          </cell>
          <cell r="H58" t="str">
            <v>NA</v>
          </cell>
          <cell r="I58" t="str">
            <v>NA</v>
          </cell>
          <cell r="J58" t="str">
            <v>NA</v>
          </cell>
          <cell r="K58" t="str">
            <v>NA</v>
          </cell>
          <cell r="L58" t="str">
            <v>NA</v>
          </cell>
          <cell r="M58" t="str">
            <v>NA</v>
          </cell>
          <cell r="N58"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O58"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P58"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Q58" t="str">
            <v>Con este seguimento, permite visibilizar el compromiso de las entidades que conforman sistema Distrtial para la Atención y Reparación Integral a Víctimas - SDARIV, en el marco del cumplimiento de los derechos a la población víctima, consgrados en la Ley 1448 de 2011, el Plan de Desarrollo Distrital y los pactos acordados con las víctimas del conflicto residentes en Bogotá</v>
          </cell>
          <cell r="R58" t="str">
            <v>Con este seguimento, permite visibilizar el compromiso de las entidades que conforman sistema Distrtial para la Atención y Reparación Integral a Víctimas - SDARIV, en el marco del cumplimiento de los derechos a la población víctima, consgrados en la Ley 1448 de 2011, el Plan de Desarrollo Distrital y los pactos acordados con las víctimas del conflicto residentes en Bogotá</v>
          </cell>
          <cell r="S58" t="str">
            <v>NA</v>
          </cell>
        </row>
        <row r="59">
          <cell r="C59" t="str">
            <v>167_V1</v>
          </cell>
          <cell r="D59" t="str">
            <v>Variable 1</v>
          </cell>
          <cell r="E59" t="str">
            <v xml:space="preserve">Sumatoria de medidas de AHIn y AHTn  otorgadas </v>
          </cell>
          <cell r="F59" t="str">
            <v>Númerica</v>
          </cell>
          <cell r="H59">
            <v>2502</v>
          </cell>
          <cell r="I59">
            <v>3001</v>
          </cell>
          <cell r="J59">
            <v>2997</v>
          </cell>
          <cell r="K59">
            <v>2812</v>
          </cell>
          <cell r="L59">
            <v>2938</v>
          </cell>
          <cell r="M59">
            <v>2783</v>
          </cell>
          <cell r="N59">
            <v>4147</v>
          </cell>
          <cell r="O59">
            <v>3023</v>
          </cell>
          <cell r="P59">
            <v>3628</v>
          </cell>
          <cell r="Q59">
            <v>2835</v>
          </cell>
          <cell r="R59">
            <v>2157</v>
          </cell>
          <cell r="S59">
            <v>838</v>
          </cell>
        </row>
        <row r="60">
          <cell r="C60" t="str">
            <v>167_V2</v>
          </cell>
          <cell r="D60" t="str">
            <v>Variable 2 (reportar solo cuando el indicador es a demanda)</v>
          </cell>
          <cell r="E60" t="str">
            <v>Sumatoria de medidas AHIn y AHTn solicitadas de acuerdo con los requisitos de ley</v>
          </cell>
          <cell r="F60" t="str">
            <v>Númerica</v>
          </cell>
          <cell r="H60">
            <v>2502</v>
          </cell>
          <cell r="I60">
            <v>3001</v>
          </cell>
          <cell r="J60">
            <v>2997</v>
          </cell>
          <cell r="K60">
            <v>2812</v>
          </cell>
          <cell r="L60">
            <v>2938</v>
          </cell>
          <cell r="M60">
            <v>2783</v>
          </cell>
          <cell r="N60">
            <v>4147</v>
          </cell>
          <cell r="O60">
            <v>3023</v>
          </cell>
          <cell r="P60">
            <v>3628</v>
          </cell>
          <cell r="Q60">
            <v>2835</v>
          </cell>
          <cell r="R60">
            <v>2157</v>
          </cell>
          <cell r="S60">
            <v>838</v>
          </cell>
        </row>
        <row r="61">
          <cell r="C61" t="str">
            <v>167_I1</v>
          </cell>
          <cell r="D61" t="str">
            <v>Cualitativo 1</v>
          </cell>
          <cell r="E61" t="str">
            <v>Avances y logros en generación del producto y la ejecución de actividades</v>
          </cell>
          <cell r="F61" t="str">
            <v>Textual</v>
          </cell>
          <cell r="H61" t="str">
            <v xml:space="preserve">Al 31 de enero de 2019, se ha otorgado el 100% de las medidas de Ayuda Humanitaria Inmediata de acuerdo con lo dispuesto por la Ley 1448 de 2011 y sus decretos reglamentarios, lo que equivale a 2.502 medidas entregadas a las víctimas del conflicto que cumplieron con los requisitos establecidos en la Ley sobre 2.543 medidas solicitadas. Las 41 medidas que no fueron otorgadas, se debe a que no cumplian los requisitos de la Ley.  (Fuente: Sistema Información para Víctimas – SIVIC, corte: 31/01/2019).
De las 2.502 medidas otorgadas en Ayuda Humanitaria Inmediata - AHI, 1.211 medidas corresponden al componente de alimentación, 839 medidas al componente de alojamiento transitorio, 434 medidas corresponden a Artículos de aseo personal - Elementos dormitorio -  utensilios de cocina y vajilla y 18 medidas de transporte de emergencia. De esto, se beneficiaron 1.268 personas.
Durante lo corrido del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Durante el mes de enero de 2019 se gestiona y articula de manera permanente al interior de los Centros Locales de Atención a Víctimas con las siguientes entidades de orden distrital y nacional que favorece de manera directa a la población víctima:  
- Unidad para la Atención y Reparación Integral a Víctimas, Secretaría de Salud, Personería, Secretaría de Integración Social, SENA, Secretaria de Educación, manteniendo permanente comunicación con el propósito de garantizar la atención a la población y fortalecer las rutas para el acceso a servicios sociales.  Como proceso de articulación favorable durante este periodo de tiempo se fortalece la articulación de manera permanente   con estas entidades con el fin de hacer seguimiento a las acciones realizadas durante el mes y revisar las acciones conjuntas que permitan fortalecer la atención de la población víctima. 
La secretaria dela mujer, integración social, salud y el SENA no estuvieron presentes de forma continua en los CLAV durante el mes por dificultades de orden administrativo al interior de cada una de estas entidades relacionadas con la finalización de contratos, la secretaria de Hábitat estuvo de forma intermitente en los CLAV de Ciudad Bolívar y Rafael Uribe, también se realiza articulación con entidades del tercer sector en especial desde el CLAV de RUU, con la organización CEPCA en el cual se establece el contacto y exploración de organizaciones interesadas en prestar apoyo a población víctima del conflicto. 
Tambíen, las unidades móviles de atención permanecieron activas en los territorios de la ciudad donde no hay presencia institucional realizando orientación e información sobre la ruta de atención de la ACDVPR a la población víctima del conflicto armado interno en pro de la garantía de los derechos, realizando las siguientes acciones:
• Sensibilización de la oferta institucional de la ACDVPR:En el mes de Enero se realizó un (1) acercamiento territorial organizado por la Alcaldía Local de  Kennedy en el barrio Vereditas, en el marco de la recuperación del espacio  público, allí se brindo orientación e información sobre la ruta de atención de la ACDVPR y Unidad de Victimas  a la población reconocida como víctima del conflicto armado interno en pro de la garantía de los derechos.  
• Acciones psicosociales y jurídicas:Se realizaron tres (3) evaluaciones preliminares a tres sistemas familiares que realizaron declaración ante Ministerio Publico (Personería delegada de 24 Hrs) en horarios diferentes a los establecidos para la atención en CLAV – PAV (después de las 4:30 pm y fines de semana), de tal forma que se identificara la situación de vulnerabilidad acentuada derivada de los hechos victimizantes, permitiendo el ingreso al alojamiento transitorio modalidad de Albergue, previo al otorgamiento de la AHÍ.
• Atención en crisis y contención:En este mes se hizo acompañamiento a una (1) vía de hecho en el CLAV de Chapinero realizada por un ciudadano, quien solicitó una Ayuda Humanitaria de Emergencia a la UARIV, dada a su situación de vulnerabilidad actual, allí se realizó contención emocional y se logró articular con entidades como Policía, UARIV y Personería, de tal forma que se diera respuesta al ciudadano y se levantara la vía de hecho. 
</v>
          </cell>
          <cell r="I61" t="str">
            <v xml:space="preserve">En el primer bimestre de la vigencia 2019, se ha otorgado el 100% de las medidas de Ayuda Humanitaria Inmediata de acuerdo con lo dispuesto por la Ley 1448 de 2011 y sus decretos reglamentarios, lo que equivale a 3.001 medidas entregadas a las víctimas del conflicto que cumplieron con los requisitos establecidos en la Ley sobre 3.051 medidas solicitadas, de estas 50 no cumplieron con los requisitos de la Ley.  (Fuente: Sistema Información para Víctimas – SIVIC,  corte: 01/03/2019)._x000D_
_x000D_
Las 3.001 medidas otorgadas en Ayuda Humanitaria Inmediata (AHI) del 2019, se clasifican de la siguiente manera:_x000D_
• Alimentación 1.425 medidas.
• Alojamiento transitorio 1.020
• Artículos de aseo personal - Elementos dormitorio -  utensilios de cocina y vajilla 536 medidas.
• Transporte de emergencia 19 medidas.
• Y por último, la medida de asistencia funeraria, la cual en el mes de febrero se entregó una (1).  _x000D_
_x000D_
</v>
          </cell>
          <cell r="J61" t="str">
            <v>En el mes de marzo de 2019, se ha otorgado el 100% de las medidas de AHI de acuerdo con lo dispuesto por la Ley 1448 de 2011 y sus decretos reglamentarios, lo que equivale a 2.997 medidas entregadas a las víctimas del conflicto que cumplieron con los requisitos establecidos en la Ley sobre 3.069 medidas solicitadas, de estas 72 no cumplieron con los requisitos de la Ley.  (Fuente: Sistema Información para Víctimas – SIVIC,  corte: 01/04/2019).
Las 2.997 medidas otorgadas en Ayuda Humanitaria Inmediata (AHI) del 2019, se clasifican de la siguiente manera: • Alimentación 1.398 medidas entregadas. • Alojamiento transitorio 1.023 medidas   entregadas. • Artículos de aseo personal - Elementos dormitorio -  utensilios de cocina y vajilla 562 medidas entregadas. • Transporte de emergencia 14 medidas entregadas. Para el presente mes en relación a la medida de Asistencia funeraria, no se presentó requerimientos. 
De las personas beneficiarias en el mes de marzo (1.475). En relación al grupo etario, 54.64% son personas entre los 18 a 59 años; en primaria infancia el porcentaje es de 14,78 y mayores a 60 años es de 3,05%. Con relación a como se identifican étnicamente, 26,51% no registro información, 49.2% mestizo, 25,02% negro, mulato o afrodescendiente e indígena un 4,20%.</v>
          </cell>
          <cell r="K61" t="str">
            <v xml:space="preserve">En el mes de abril de 2019, se ha otorgado el 100% de las medidas de AHI de acuerdo con la Ley 1448 de 2011 y sus decretos reglamentarios, lo que equivale a 2.812 medidas entregadas a las víctimas del conflicto que cumplieron con los requisitos establecidos en la Ley sobre 2.868 medidas solicitadas, de estas 56 no cumplieron con los requisitos de Ley.  (Fuente: Sistema Información para Víctimas – SIVIC,  corte: 01/04/2019).
Las 2.812 medidas otorgadas en AHI se clasifican en: • Alimentación 1.300 medidas entregadas •Alojamiento transitorio 946 medidas •Artículos de aseo personal - Elementos dormitorio -  utensilios de cocina y vajilla 545 medidas •Transporte emergencia 21 medidas. Es de anotar que para este mes no fue solicitada la medida de asistencia funeraria.
De las personas beneficiarias en el mes de abril (1.333) personas. Por grupo etario: infancia y adolescencia (582); adultos (713) y adulto mayor (38).
</v>
          </cell>
          <cell r="L61" t="str">
            <v xml:space="preserve">En el mes de mayo de 2019, se ha otorgado el 100% de las medidas de AHI de acuerdo con la Ley 1448 de 2011 y sus decretos reglamentarios, lo que equivale 2.938 medidas entregadas a las víctimas del conflicto que cumplieron con los requisitos establecidos en la Ley,sobre 2.974 medidas solicitadas, de estas 36 no cumplieron con los requisitos de Ley.  (Fuente: Sistema Información para Víctimas – SIVIC, corte: 01/06/2019).
Las 2.938 medidas otorgadas en AHI se clasifican en: • Alimentación 1.417 medidas entregadas •Alojamiento transitorio 1.073 medidas •Artículos de aseo personal - Elementos dormitorio -  utensilios de cocina y vajilla 430 medidas •Transporte emergencia 18 medidas. Es de anotar que para este mes no fue solicitada la medida de asistencia funeraria.
De estas medidas otorgadas, fueron beneficiarias 1.367 personas. Por grupo etario: infancia y adolescencia (926); adultos (405) y adulto mayor (36).
</v>
          </cell>
          <cell r="M61" t="str">
            <v>"En el mes de junio de 2019, se ha otorgado el 100% de las medidas de AHI de acuerdo con la Ley 1448 de 2011 y sus decretos reglamentarios, lo que equivale a 2.783 medidas entregadas a las víctimas del conflicto que cumplieron con los requisitos establecidos en la Ley sobre 2.783 medidas solicitadas, es importante mencionar que para este mes no presentaron incumplimientos con los requisitos de Ley.  (Fuente: Sistema Información para Víctimas – SIVIC,  corte: 01/04/2019).
Las 2.783 medidas otorgadas en AHI se clasifican en: • Alimentación 1.316 medidas entregadas •Alojamiento transitorio 995 medidas •Artículos de aseo personal - Elementos dormitorio -  utensilios de cocina y vajilla 443 medidas •Asistencia funeraria 1 medida  •Transporte emergencia 28 medidas.
De las personas beneficiarias en el mes de abril (1.263) personas. Por grupo etario: infancia y adolescencia (542); adultos (373), adulto mayor (27) y sin información (1).</v>
          </cell>
          <cell r="N61" t="str">
            <v xml:space="preserve">En el mes de julio de 2019, se ha otorgo el 100% de las medidas de AHI de acuerdo con la Ley 1448 de 2011 y sus decretos reglamentarios, lo que correspondió a 4.147 medidas entregadas a las víctimas del conflicto que cumplieron con los requisitos establecidos en la Ley y 71 solicitudes que no cumplieron los requisitos, para un total de  4.218 medidas (Fuente: Sistema Información para Víctimas – SIVIC, corte: 01/08/2019).
Las 4.147 medidas otorgadas en AHI se clasifican en: • Alimentación 1.646 medidas entregadas •Alojamiento transitorio 1.683 medidas •Artículos de aseo personal - Elementos dormitorio -  utensilios de cocina y vajilla 792 medidas •Asistencia funeraria 0 medida •Transporte emergencia 26 medidas.
De las personas beneficiarias en el mes de julio (1.528) personas. Por grupo etario: infancia y adolescencia (631); adultos (858), adulto mayor (38) y sin información (1).
</v>
          </cell>
          <cell r="O61" t="str">
            <v xml:space="preserve">En el mes de agosto de 2019, se ha otorgo el 100% de las medidas de AHI de acuerdo con la Ley 1448 de 2011 y sus decretos reglamentarios, lo que correspondió a 3.023 medidas entregadas a las víctimas del conflicto que cumplieron con los requisitos establecidos en la Ley y 111 solicitudes que no cumplieron los requisitos, para un total de 3.134 medidas (Fuente: Sistema Información para Víctimas – SIVIC, corte: 01/09/2019).
Las 3.023 medidas otorgadas en AHI se clasifican en: • Alimentación 1.241 medidas entregadas •Alojamiento transitorio 1.158 medidas •Artículos de aseo personal - Elementos dormitorio -  utensilios de cocina y vajilla 599 medidas •Asistencia funeraria 0 medida •Transporte emergencia 25 medidas.
De las personas beneficiarias en el mes de agosto (1.245) personas. Por grupo etario: infancia y adolescencia (825); adultos (377), adulto mayor (42) y sin información (1).
</v>
          </cell>
          <cell r="P61" t="str">
            <v xml:space="preserve">En el mes de septiembre de 2019, se ha otorgo el 100% de las medidas de AHI de acuerdo con la Ley 1448 de 2011 y sus decretos reglamentarios, lo que correspondió a 3.628 medidas entregadas a las víctimas del conflicto que cumplieron con los requisitos establecidos en la Ley y 119 solicitudes que no cumplieron los requisitos, para un total de 3.747 medidas (Fuente: Sistema Información para Víctimas – SIVIC, corte: 30/09/2019).
Las 3.628 medidas otorgadas en AHI se clasifican en: • Alimentación 1.376 medidas entregadas •Alojamiento transitorio 1.439 medidas •Artículos de aseo personal - Elementos dormitorio -  utensilios de cocina y vajilla 789 medidas •Asistencia funeraria 0 medida •Transporte emergencia 24 medidas.
De las personas beneficiarias en el mes de septiembre (1.247) personas. Por grupo etario: infancia y adolescencia (824); adultos (386), adulto mayor (36) y sin información (1).
</v>
          </cell>
          <cell r="Q61" t="str">
            <v xml:space="preserve">En el mes de octubre de 2019, se ha otorgo el 100% de las medidas de AHI de acuerdo con la Ley 1448 de 2011 y sus decretos reglamentarios, lo que correspondió a 2.835 medidas entregadas a las víctimas del conflicto que cumplieron con los requisitos establecidos en la Ley y 169 solicitudes que no cumplieron los requisitos, para un total de 3.004 medidas (Fuente: Sistema Información para Víctimas – SIVIC, corte: 01/11/2019).
Las 2.835 medidas otorgadas en AHI se clasifican en: • Alimentación 1.299 medidas entregadas •Alojamiento transitorio 1.049 medidas •Artículos de aseo personal - Elementos dormitorio -  utensilios de cocina y vajilla 485 medidas •Asistencia funeraria 0 medida •Transporte emergencia 2 medidas.
Por otra parte, las personas beneficiadas en el mes de octubre fueron (1.204) personas que por grupo etario correspondieron a: infancia y adolescencia (803); adultos (365), adulto mayor (34) y sin información (2).
</v>
          </cell>
          <cell r="R61" t="str">
            <v xml:space="preserve">En el mes de noviembre de 2019, se ha otorgo el 100% de las medidas de AHI de acuerdo con la Ley 1448 de 2011 y sus decretos reglamentarios, lo que correspondió a 2.157 medidas entregadas a las víctimas del conflicto que cumplieron con los requisitos establecidos en la Ley y 62 solicitudes que no cumplieron los requisitos, para un total de 2.219 medidas (Fuente: Sistema Información para Víctimas – SIVIC, corte: 02/12/2019).
Las 2.157 medidas otorgadas en AHI se clasifican en: • Alimentación 955 medidas entregadas •Alojamiento transitorio 818 medidas •Artículos de aseo personal - Elementos dormitorio -  utensilios de cocina y vajilla 378 medidas •Asistencia funeraria 1 medida •Transporte emergencia 5 medidas.
Por otra parte, las personas beneficiadas en el mes de noviembre fueron (911) personas que por grupo etario correspondieron a: infancia y adolescencia (595); adultos (283), adulto mayor (31) y sin información (2).
</v>
          </cell>
          <cell r="S61" t="str">
            <v>A corte 12 de diciembre de 2019, se han otorgado el 100% de las medidas de AHI de acuerdo con la Ley 1448 de 2011 y sus decretos reglamentarios, lo que correspondió a 838 medidas entregadas a las víctimas del conflicto que cumplieron con los requisitos establecidos en la Ley y 4 solicitudes que no cumplieron los requisitos, para un total de 842 medidas (Fuente: Sistema Información para Víctimas – SIVIC, corte: 12/12/2019).</v>
          </cell>
        </row>
        <row r="62">
          <cell r="C62" t="str">
            <v>167_I2</v>
          </cell>
          <cell r="D62" t="str">
            <v>Cualitativo 2</v>
          </cell>
          <cell r="E62" t="str">
            <v>Retrasos o dificultades en la generación del producto y la ejecución de actividades</v>
          </cell>
          <cell r="F62" t="str">
            <v>Textual</v>
          </cell>
          <cell r="H62" t="str">
            <v xml:space="preserve">No se presentó ningún retraso </v>
          </cell>
          <cell r="I62" t="str">
            <v>En lo corrido de la presente vigencia en relación al otorgamiento no se han presentado retrasos ni dificultades para atender la demanda que se ha presentado. Sin embargo, al revisar los comportamientos mensuales de una vigencia frente a otra, persisten incrementos que evidencia que no existe una tendencia que describa como se regula el número de medidas otorgadas. Por otra parte, en relación a la articulación con entidades u organizaciones desde los CLAV, a la fecha no se logró articular presencia del SENA en los CLAV</v>
          </cell>
          <cell r="J62" t="str">
            <v xml:space="preserve">En el mes de marzo no se han presentado retrasos en relación al otorgamiento de medidas de AHI. Por el contrario, en este mes se dio terminación al contrato 541 de 2018 suscrito con la Cruz Roja para dar respuesta a las medidas de alojamiento transitorio en la modalidad de albergue y se dio inicio al nuevo proceso sin sufrir interrupción alguna.  
Por otra parte, en terminos de brindar una mejor atención en los CLAV, durante el mes de marzo de se ha gestionado y articulado de manera permanente con entidades de orden distrital y nacional, así como con organizaciones del tercer sector, las cuales prestan servicios que favorecen de manera directa a la población víctima. Las articulaciones se han desarrollado con:_x000D_
-	Entidades: CORCINDEP, Unidad para la Atención y Reparación Integral a Víctimas, Secretaría de Salud, Secretaría de Integración Social, Secretaria de la Mujer, Secretaria de Educación, Servicio a la Ciudadanía, Secretaria de Desarrollo Económico, Personería, ICBF, Agencias de empleo de Colsubsidio y Compensar._x000D_
Con entidades como Secretaria de Salud y Secretaria de Integración Social se realizaron ejercicios de articulación con diferentes programas que hacen presencia en el territorio local. _x000D_
-	Frente a organizaciones del tercer sector, se articuló con Save the Children (CLAV Chapinero), Fundación Nazareth (CLAV Ciudad Bolívar) y Fundación Batuta (CLAV Suba). La articulación con estas organizaciones se centró en establecer contacto y exploración del tipo de apoyo a prestar con población víctima del conflicto armado._x000D_
Como resultado de las articulaciones se ha generado una ruta de comunicación bidireccional definida entre el/la referente de la entidad y el/la referente de la ACDVPR en CLAV, en aras de facilitar la remisión y/o vinculación efectiva a programas para algunos ciudadanos o sistemas familiares en etapa de atención humanitaria inmediata o ya reconocidos como víctimas del conflicto armado.  _x000D_
Así mismo, se han estructurado estrategias de seguimiento frente al impacto de las articulaciones, tales como ferias de servicio o jornadas de atención al interior de los CLAV._x000D_
Aunado a lo anterior, es importante destacar que con entidades como el SENA se logró articular presencia en los CLAV a partir del mes de marzo; hacia finales de febrero se realizaron gestiones con el SENA desde los equipos de GESE y AyA de la ACDVPR, con quienes se acuerdo retomar la atención en los Centros de Atención. _x000D_
La Secretaría Distrital de Hábitat continua su presencia en dos (2) de los siete (7) CLAV, a saber: en el CLAV Ciudad Bolívar se encuentra los días martes y jueves en una franja horaria de 7:00 am a 3:30 pm y en el CLAV Rafael Uribe Uribe hace presencia los días martes y jueves en una franja horaria de 7:00 am a 4:30 pm.  _x000D_
</v>
          </cell>
          <cell r="K62" t="str">
            <v xml:space="preserve">En lo corrido de la presente vigencia en relación al otorgamiento de medidas, no se han presentado retrasos ni dificultades para atender la demanda que se ha presentado en los CLAV. </v>
          </cell>
          <cell r="L62" t="str">
            <v xml:space="preserve">No se presentó ningún retraso </v>
          </cell>
          <cell r="M62" t="str">
            <v>En lo corrido de la presente vigencia en relación al otorgamiento de medidas, no se han presentado retrasos ni dificultades para atender la demanda que se ha presentado en los CLAV. Sin embargo, al revisar los comportamientos mensuales de una vigencia frente a otra, persisten incrementos que evidencia que no existe una tendencia que describa como se regula el número de medidas otorgadas, lo cual dificulta toda actividad relacionada con estrategias de planeación</v>
          </cell>
          <cell r="N62" t="str">
            <v>No se presentan retrasos.</v>
          </cell>
          <cell r="O62" t="str">
            <v>No se presentan retrasos.</v>
          </cell>
          <cell r="P62" t="str">
            <v>No se presentan retrasos.</v>
          </cell>
          <cell r="Q62" t="str">
            <v xml:space="preserve">En lo corrido de la presente vigencia en relación al otorgamiento de medidas, no se han presentado retrasos ni dificultades para atender la demanda de medidas de ayuda humanitaria inmediata que se ha presentado en los CLAV y Puntos de Atención PAV. </v>
          </cell>
          <cell r="R62" t="str">
            <v>No se presentan retrasos.</v>
          </cell>
          <cell r="S62" t="str">
            <v>Los resultados presentados,son un avance parcial a corte  12 de diciembre  de 2019. El valor total sera presentado en la primera semana del mes de enero de 2020, por la garantia de la prestación del servicio a la población víctima hasta el ultimo día habil del mes.</v>
          </cell>
        </row>
        <row r="63">
          <cell r="C63" t="str">
            <v>167_I3</v>
          </cell>
          <cell r="D63" t="str">
            <v>Cualitativo 3</v>
          </cell>
          <cell r="E63" t="str">
            <v>Beneficios obtenidos por la generación del producto y la ejecución de actividades</v>
          </cell>
          <cell r="F63" t="str">
            <v>Textual</v>
          </cell>
          <cell r="H63" t="str">
            <v xml:space="preserve">Durante el primer mes de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SNARIV)._x000D_
La población victima cuenta con una oferta de servicios más estructurada gracias a la articulación continua con las entidades del Distrito y Nación. Además, se mejora la calidad del acompañamiento y orientación a la población victima gracias a los procesos de capacitación del equipo presente en los CLAV._x000D_
Con la iniciativa “Localidades Constructoras de Paz” se consolidará la presencia de las entidades en el territorio._x000D_
Con las estrategias de acercamiento territorial, ferias y presencia de la unidad móvil se logra ampliar la presencia institucional y comunicar la ruta de atención y oferta institucional a la población victima presente en diferentes puntos de la cuidad._x000D_
Se evidencio que la implementación del Sistema de Asignación de Turnos SAT en el CLAV Rafael Uribe Uribe, ha contribuido a mejorar atención a la población en el marco de la política de servicio al ciudadano y a su vez ha permitido revisar los pasos de implementación, con el fin de replicar el, sistema en los demás puntos. </v>
          </cell>
          <cell r="I63" t="str">
            <v xml:space="preserve">En el primer bimestre se han sido beneficiado con medidas 2.046 personas, de los cuales el 54% son mujeres y 46% hombres. Del total de la población, el 30.5% son personas que se encuentran entre los 29 a 59 años de edad, seguido del rango de jóvenes entre 18 a 28 años (24.2%). Los rangos entre 0 a 17 años representan el 41% mientras que los adultos (mayores a 60 años) solo representan el 3.2% del total de la población. _x000D_
Con relación a la partencia étnica, en lo corrido del año el 44% de la población se identifica como mestiza, seguida del 27% como negra, mulata o afrodescendiente, 5,7% como indígena y un 1% que respondió ninguna._x000D_
Por último, del total de la población, el 97,6% no presenta ningún tipo de discapacidad, mientras 50 personas presentaron un tipo de discapacidad física, mental o múltiple; siendo la discapacidad fisca la de mayor reporte con 33 casos, mental 16 casos y solo una persona con discapacidad múltiple.       _x000D_
</v>
          </cell>
          <cell r="J63" t="str">
            <v>En el mes de marzo la ACDVPR dio respuesta en el otorgamiento de medidas a 1.475 personas. Al realizar un comparativo en el número de medidas otorgadas en el primer trimestre 2019 frente al 2018, se evidencia que la ACDVPR ha aumentado el otorgamiento de las mismas en un 58.5%</v>
          </cell>
          <cell r="K63" t="str">
            <v xml:space="preserve">Durante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v>
          </cell>
          <cell r="L63" t="str">
            <v xml:space="preserve">Durante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v>
          </cell>
          <cell r="M63" t="str">
            <v>En el mes de junio la demanda de medidas de AHÍ presento una disminución del -5.3% con relación al mes de mayo, lo anterior obedece a que el mes de junio presentó menos días hábiles a causa de los días festivos (Fuente: Sistema Información para Víctimas – SIVIC, corte: 01/07/2019).</v>
          </cell>
          <cell r="N63" t="str">
            <v>En el mes de julio la demanda de medidas de AHI presento un incremento significativo equivalente al 49% con relación al mes de junio. De igual manera, la medida que mayor participación presento fue alojamiento transitorio.</v>
          </cell>
          <cell r="O63" t="str">
            <v xml:space="preserve"> Para este periodo el total de medidas otorgadas, se identificó que la medida que mas se otorgó fue la medida de alimentación, seguida de alojamiento transitorio y artículos de aseo personal.</v>
          </cell>
          <cell r="P63" t="str">
            <v>En el mes de septiembre las medidas otorgadas fueron de 3.628, en donde la medida que mayor participación presento fue alojamiento transitorio, seguida de la medida de  alimentación.</v>
          </cell>
          <cell r="Q63" t="str">
            <v>Para el mes de octubre, se realizó la entrega de 2835 medidas.</v>
          </cell>
          <cell r="R63" t="str">
            <v>En el mes de noviembre las medidas otorgadas fueron de 2.157, en donde la medida que mayor participación presento fue la alimentación.</v>
          </cell>
          <cell r="S63" t="str">
            <v>En lo corrido del mes de diciembre se han otorgado 838 medidas de alimentación la cual corresponde a la medida con mayor participación.</v>
          </cell>
        </row>
        <row r="64">
          <cell r="C64" t="str">
            <v>168_V1</v>
          </cell>
          <cell r="D64" t="str">
            <v>Variable 1</v>
          </cell>
          <cell r="E64" t="str">
            <v>Sumatoria personas con Planes Integrales de Atención con seguimiento</v>
          </cell>
          <cell r="F64" t="str">
            <v>Númerica</v>
          </cell>
          <cell r="H64">
            <v>1780</v>
          </cell>
          <cell r="I64">
            <v>2095</v>
          </cell>
          <cell r="J64">
            <v>1788</v>
          </cell>
          <cell r="K64">
            <v>1574</v>
          </cell>
          <cell r="L64">
            <v>1676</v>
          </cell>
          <cell r="M64">
            <v>1561</v>
          </cell>
          <cell r="N64">
            <v>1939</v>
          </cell>
          <cell r="O64">
            <v>4327</v>
          </cell>
          <cell r="P64">
            <v>2404</v>
          </cell>
          <cell r="Q64">
            <v>2257</v>
          </cell>
          <cell r="R64">
            <v>1140</v>
          </cell>
          <cell r="S64">
            <v>522</v>
          </cell>
        </row>
        <row r="65">
          <cell r="C65" t="str">
            <v>168_V2</v>
          </cell>
          <cell r="D65" t="str">
            <v>Variable 2 (reportar solo cuando el indicador es a demanda)</v>
          </cell>
          <cell r="E65">
            <v>0</v>
          </cell>
          <cell r="F65" t="str">
            <v>Númerica</v>
          </cell>
        </row>
        <row r="66">
          <cell r="C66" t="str">
            <v>168_I1</v>
          </cell>
          <cell r="D66" t="str">
            <v>Cualitativo 1</v>
          </cell>
          <cell r="E66" t="str">
            <v>Avances y logros en generación del producto y la ejecución de actividades</v>
          </cell>
          <cell r="F66" t="str">
            <v>Textual</v>
          </cell>
          <cell r="H66" t="str">
            <v>Para enero de 2019 se han aplicado planes de atención y seguimiento a un total de 1.780 personas. Los servicios solicitados fueron: Acompañamiento jurídico y psicosocial (629 personas), servicios de valoración, trámites y AHI (581), Orientación jurídica a víctimas (442), remisiones a Secretaría Distrital de Salud (355),  remisiones a Registraduría (334), gestión para estabilización socioeconómica (231), remisiones a Secretaría de Integración Social (27), remisiones de Acciones comunitarias (1), remisiones a Secretaría de Educación (24), remisiones al ICBF (12). Es importante mencionar que una persona puede acceder a más de un servicio, razón por la cual, los datos de proporciones y totales no son sumables entre si. Esta población se compone por hombres (730), por mujeres (1.049), no brindó información (1).</v>
          </cell>
          <cell r="I66" t="str">
            <v>Para febrero de 2019 se han aplicado planes de atención y seguimiento a un total de 2.095 personas. Los servicios solicitados fueron: Acompañamiento jurídico y psicosocial (780 personas), servicios de valoración, trámites y AHI (706), Orientación jurídica a víctimas (529), remisiones a Secretaría Distrital de Salud (483),  remisiones a Registraduría (296), gestión para estabilización socioeconómica (338), remisiones a Secretaría de Integración Social (39), remisiones de Acciones comunitarias (33), remisiones a Secretaría de Educación (17), remisiones al ICBF (18), Comisarias de familia 3. Es importante mencionar que una persona puede acceder a más de un servicio, razón por la cual, los datos de proporciones y totales no son sumables entre si. Esta población se compone por hombres (869), por mujeres (1.223), no brindo información(1), intersexual (2).</v>
          </cell>
          <cell r="J66" t="str">
            <v>Para marzo de 2019 se han aplicado planes de atención y seguimiento a un total de 1.788 personas. Los servicios solicitados fueron: Acompañamiento jurídico y psicosocial (663 personas), Orientación jurídica a víctimas (422), servicios de valoración, trámites y AHI (697), remisiones a Secretaría de Educación (8), remisiones al ICBF (9), gestión para estabilización socioeconómica (258), remisiones a Registraduría (230), remisiones a Secretaría Distrital de Salud (413), remisiones a Secretaría Integración Social (8). Es importante mencionar que una persona puede acceder a más de un servicio, razón por la cual, los datos de proporciones y totales no son sumables entre si. Esta población se compone por hombres (772), por mujeres (1.012), no brindo información (2), intersexual (2). Por otro lado, recibieron contención y acompañamiento 215 personas que presentaron alguna situación de crisis emocional en los CLAV o Puntos de Atención.</v>
          </cell>
          <cell r="K66" t="str">
            <v>Para abril de 2019 se han aplicado planes de atención y seguimiento a un total de 1.574 personas. Los servicios solicitados fueron: Vinculación a acciones comunitarias (20 personas), Acompañamiento jurídico y psicosocial (664), Orientación jurídica a víctimas (366), servicios de valoración, trámites y AHI (580), remisiones a Secretaría de Educación (8), remisiones al ICBF (6), gestión para estabilización socioeconómica (116), remisiones a Registraduría (215), remisiones a Secretaría Distrital de Salud (396), remisiones a Secretaría Integración Social (22). Es importante mencionar que una persona puede acceder a más de un servicio, razón por la cual, los datos de proporciones y totales no son sumables entre sí. Esta población se compone por hombres (732), por mujeres (841), no brindo información (1). Por otro lado, para el mes de abril 186 personas declararon hechos victimizantes con ocasión al conflicto armado interno iniciaron proceso de acompañamiento psicosocial.</v>
          </cell>
          <cell r="L66" t="str">
            <v xml:space="preserve">Para mayo de 2019 se han aplicado planes de atención y seguimiento a un total de 1.676 personas. Los servicios solicitados fueron: Vinculación a acciones comunitarias (9 personas), Acompañamiento jurídico y psicosocial (640), Orientación jurídica a víctimas (411), servicios de valoración, trámites y AHI (635), remisiones a Secretaría de Educación (1), remisiones al ICBF (9), gestión para estabilización socioeconómica (192), remisiones a Registraduría (215), remisiones a Secretaría Distrital de Salud (424), remisiones a Secretaría Integración Social (51).Es importante mencionar que una persona puede acceder a más de un servicio, razón por la cual, los datos de proporciones y totales no son sumables entre sí.
Esta población se compone por hombres (732) y por mujeres (944) . Por otro lado, para el mes de mayo 206 personas declararon hechos victimizantes con ocasión al conflicto armado interno iniciaron proceso de acompañamiento psicosocial.  Adicionalmente, se realizó cierre a 212 procesos de acompañamiento psicosocial por cumplimiento de objetivos, remisión a PAPSIVI (medida de rehabilitación) o por pérdida de contacto. Finalmente, durante el mes de mayo 104 personas recibieron proceso de acompañamiento psicosocial, con mínimo 5 encuentros o cierre por cumplimiento de objetivos.
</v>
          </cell>
          <cell r="M66" t="str">
            <v xml:space="preserve">Para junio de 2019 se han aplicado planes de atención y seguimiento a un total de 1.561 personas. Los servicios solicitados fueron: Vinculación a acciones comunitarias (56 personas), Acompañamiento jurídico y psicosocial (568), Orientación jurídica a víctimas (416), servicios de valoración, trámites y AHI (617), remisiones a Secretaría de Educación (7), remisiones al ICBF (3), gestión para estabilización socioeconómica (173), remisiones a Registraduría (187), remisiones a Secretaría Distrital de Salud (399), remisiones a Secretaría Integración Social (19). Es importante mencionar que una persona puede acceder a más de un servicio, razón por la cual, los datos de proporciones y totales no son sumables entre sí. Esta población se compone por hombres (4.540), por mujeres (5923), Intersexual (6), sin información (5).
Durante junio de 2019, (293) personas declararon hechos victimizantes con ocasión al conflicto armado interno e iniciaron proceso de acompañamiento psicosocial en los CLAV,  Punto de Atención PAV, Terminal y Unidad Móvil. Adicionalmente, se realizó cierre a 245 procesos de acompañamiento psicosocial por cumplimiento de objetivos, remisión a PAPSIVI (medida de rehabilitación) o por pérdida de contacto. Finalmente, durante el mes de junio 131 personas recibieron proceso de acompañamiento psicosocial, con mínimo 5 encuentros o cierre por cumplimiento de objetivos.
</v>
          </cell>
          <cell r="N66" t="str">
            <v xml:space="preserve">Para julio de 2019 se han aplicado planes de atención y seguimiento a un total de 1.939 personas. Los servicios solicitados fueron: Vinculación a acciones comunitarias (43 personas), Acompañamiento jurídico y psicosocial (626), Orientación jurídica a víctimas (526), servicios de valoración, trámites y AHI (836), remisiones a comisarías de familia (2), remisiones al ICBF (4), gestión para estabilización socioeconómica (245), remisiones a Registraduría Nacional (202), remisiones a Secretaría Distrital de Salud (596), remisiones a Secretaría Integración Social (9). Es importante mencionar que una persona puede acceder a más de un servicio, razón por la cual, los datos de proporciones y totales no son sumables entre sí. Esta población se compone por hombres (861), por mujeres (1075), Intersexual (3).
Por otra parte, en este mes 301 personas declararon hechos victimizantes con ocasión al conflicto armado interno e iniciaron proceso de acompañamiento psicosocial en los CLAV, Punto de Atención PAV, Terminal y Unidad Móvil. Adicionalmente, se realizó cierre a 239 procesos de acompañamiento psicosocial por cumplimiento de objetivos, remisión a PAPSIVI (medida de rehabilitación) o por pérdida de contacto. 
Igualmente, se realizaron orientaciones psicosociales a las personas víctimas de violencias en el marco del conflicto armado interno, en las que se otorgó información sobre la oferta Distrital, Nacional y del tercer sector a partir de las necesidades manifestadas. Con relación a las orientaciones psicosocial en los CLAV y Puntos de Atención, en julio se ofreció 1.845. Por otro lado, de las personas que presentaron alguna situación de crisis emocional en los CLAV o Puntos de Atención, 19 personas recibieron contención y acompañamiento ante las afectaciones identificadas. 
</v>
          </cell>
          <cell r="O66" t="str">
            <v xml:space="preserve">Para el mes de agosto de 2019 se han aplicado planes de atención y seguimiento a un total de 4.327 personas. Los servicios solicitados fueron: Vinculación a acciones comunitarias (24 personas), Acompañamiento jurídico y psicosocial (595), Orientación jurídica a víctimas (346), servicios de valoración, trámites y AHI (670), Secretaria de Educación (2), remisiones al ICBF (7), gestión para estabilización socioeconómica (160), Retornos y Reubicaciones (2896), remisiones a Registraduría Nacional (100), remisiones a Secretaría Distrital de Salud (377), remisiones a Secretaría Integración Social (8). Es importante mencionar que una persona puede acceder a más de un servicio, razón por la cual, los datos de proporciones y totales no son sumables entre sí. Por otro lado se tienen que esta población se compone por hombres (2.041), por mujeres (2.285), Intersexual (1).
Por otra parte, en este mes 301 personas declararon hechos victimizantes con ocasión al conflicto armado interno e iniciaron proceso de acompañamiento psicosocial en los CLAV, Punto de Atención PAV, Terminal y Unidad Móvil. Adicionalmente, se realizó cierre a 127 procesos de acompañamiento psicosocial por cumplimiento de objetivos, remisión a PAPSIVI (medida de rehabilitación) o por pérdida de contacto. Asi mismo durante el mes 63 personas recibieron proceso de acompañamiento psicosocial, con mínimo 5 encuentros o cierre por cumplimiento de objetivos, se realizaron orientaciones psicosociales a las personas víctimas de violencias en el marco del conflicto armado interno, en las que se otorgó información sobre la oferta Distrital, Nacional y del Tercer Sector a partir de las necesidades manifestadas. 
Con relación a las orientaciones psicosocial en los CLAV y Puntos de Atención, en agosto se ofreció 1.327 orientaciones. Asi mismo de las personas que presentaron alguna situación de crisis emocional en los CLAV o Puntos de Atención, 30 personas recibieron contención y acompañamiento ante las afectaciones identificadas.
</v>
          </cell>
          <cell r="P66" t="str">
            <v xml:space="preserve">Para el mes de septiembre de 2019 se han aplicado planes de atención y seguimiento a un total de 2.404 personas. Los servicios solicitados fueron: Vinculación a acciones comunitarias (13personas), Acompañamiento jurídico y psicosocial (649), Orientación jurídica a víctimas (641), servicios de valoración, trámites y AHI (684), Comisarias de familia (1), Secretaria de Educación (8), remisiones al ICBF (5), gestión para estabilización socioeconómica (856), Retornos y Reubicaciones (27), remisiones a Registraduría Nacional (66), remisiones a Secretaría Distrital de Salud (435), remisiones a Secretaría Integración Social (9). Es importante mencionar que una persona puede acceder a más de un servicio, razón por la cual, los datos de proporciones y totales no son sumables entre sí. Por otro lado, se tienen que esta población se compone por hombres (8.460), por mujeres (10.667), Intersexual (12), sin información (5).
En el mes de septiembre 254 personas declararon hechos victimizantes con ocasión al conflicto armado interno e iniciaron proceso de acompañamiento psicosocial en los CLAV, Punto de Atención PAV, Terminal y Unidad Móvil. Adicionalmente, se realizó cierre a 424 procesos de acompañamiento psicosocial por cumplimiento de objetivos, remisión a PAPSIVI (medida de rehabilitación) o por pérdida de contacto.
Por otra parte, se realizaron 2.236 orientaciones psicosociales a personas víctimas de violencias en el marco del conflicto armado interno, a las cuales se les otorgó información sobre la oferta Distrital, Nacional y del Tercer Sector a partir de las necesidades manifestadas. Aunado a lo anterior fue necesario atender a 52 personas que presentaron alguna situación de crisis emocional en los CLAV o Puntos de Atención.
Finalmente, durante el mes de septiembre 781 personas víctimas del conflicto armado interno participaron en acciones con la comunidad.
</v>
          </cell>
          <cell r="Q66" t="str">
            <v xml:space="preserve">Para el mes de octubre de 2019 se han aplicado planes de atención y seguimiento a un total de 2.257 personas. Los servicios solicitados fueron: Vinculación a acciones comunitarias (13 personas), Acompañamiento jurídico y psicosocial (615), Orientación jurídica a víctimas (645), servicios de valoración, trámites y AHI (675), Comisarias de familia (1), Secretaria de Educación (2), gestión para estabilización socioeconómica (668), Retornos y Reubicaciones (50), remisiones a Registraduría Nacional (62), Restitución de tierras Ley 1448 (1), remisiones a Secretaría Distrital de Salud (377), remisiones a Secretaría Integración Social (4). Es importante mencionar que una persona puede acceder a más de un servicio, razón por la cual, los datos de proporciones y totales no son sumables entre sí. Por otro lado, se tienen que esta población se compone por hombres (918), por mujeres (1339).
En el mes de octubre 218 personas declararon hechos victimizantes con ocasión al conflicto armado interno e iniciaron proceso de acompañamiento psicosocial en los CLAV, Punto de Atención PAV, Terminal y Unidad Móvil. Adicionalmente, se realizó cierre a 334 procesos de acompañamiento psicosocial por cumplimiento de objetivos, remisión a PAPSIVI (medida de rehabilitación) o por pérdida de contacto.
Por otra parte, se realizaron 2.0.88 orientaciones psicosociales a personas víctimas de violencias en el marco del conflicto armado interno, a las cuales se les otorgó información sobre la oferta Distrital, Nacional y del Tercer Sector a partir de las necesidades manifestadas. Aunado a lo anterior fue necesario atender a 64 personas que presentaron alguna situación de crisis emocional en los CLAV o Puntos de Atención.
Finalmente, durante el mes de octubre 995 personas víctimas del conflicto armado interno participaron en acciones con la comunidad.
</v>
          </cell>
          <cell r="R66" t="str">
            <v xml:space="preserve">Para el mes de noviembre de 2019 se han aplicado planes de atención y seguimiento a un total de 1.140 personas. Así mismo 150 personas que han declarado hechos victimizantes con ocasión al conflicto armado interno iniciaron proceso de acompañamiento psicosocial en los CLAV, Punto de Atención terminal y unidad móvil. Igualmente, durante el mes se realizó cierre a 180 procesos de acompañamiento psicosocial por cumplimiento de objetivos, remisión a PAPSIVI (medida de rehabilitación) o por pérdida de contacto. De igual forma 77 personas recibieron proceso de acompañamiento psicosocial, con mínimo 5 encuentros.
En este mes se realizaron 1352 orientaciones psicosociales a las personas víctimas de violencias en el marco del conflicto armado interno, en las que se otorgó información sobre la oferta Distrital, Nacional y del tercer sector a partir de las necesidades manifestadas.
Por otro lado, 30 personas presentaron alguna situación de crisis emocional en los CLAV o puntos de atención se les realizó contención y acompañamiento ante las afectaciones identificadas. 
En el componente de atención diferencial con enfoque étnico se registró 1 (una) atención por parte de los profesionales de la oficina indígena.
</v>
          </cell>
          <cell r="S66" t="str">
            <v xml:space="preserve">A corte 12 de diciembre de 2019, se han aplicado planes de atención y seguimiento a un total de 522 personas. Los servicios solicitados fueron: Vinculación a acciones comunitarias (8 personas), Acompañamiento jurídico y psicosocial (231), Orientación jurídica a víctimas (83), servicios de valoración, trámites y AHI (168), Secretaria de Educación (3), gestión para estabilización socioeconómica (34), PAS Retornos y Reubicaciones (15), PAS Subsistencia minima 186, Registraduria Nacional 15 y remisiones a Secretaría Distrital de Salud (91). Es importante mencionar que una persona puede acceder a más de un servicio, razón por la cual, los datos de proporciones y totales no son sumables entre sí. Por otro lado, se tienen que esta población se compone por hombres (242), por mujeres (280).
</v>
          </cell>
        </row>
        <row r="67">
          <cell r="C67" t="str">
            <v>168_I2</v>
          </cell>
          <cell r="D67" t="str">
            <v>Cualitativo 2</v>
          </cell>
          <cell r="E67" t="str">
            <v>Retrasos o dificultades en la generación del producto y la ejecución de actividades</v>
          </cell>
          <cell r="F67" t="str">
            <v>Textual</v>
          </cell>
          <cell r="H67" t="str">
            <v xml:space="preserve">En comparación con el avance en el mes de enero de 2018 se tiene una diferencia de 1.395 personas. Por esta razón, se hace una proyección de distribución de esta diferencia entre los demás meses de la vigencia, asignando 131 personas a cada uno de los 11 meses restantes. </v>
          </cell>
          <cell r="I67" t="str">
            <v xml:space="preserve">En comparación con el avance en el mes de enero de 2018 se tiene una diferencia de 1.395 personas. Por esta razón, se hace una proyección de distribución de esta diferencia entre los demás meses de la vigencia 2019, asignando 131 personas a cada uno de los 11 meses restantes para lograr cumplir con la meta anual. Para el mes de febrero de 2019 esta diferencia se superó, presentándose ahora un incremento de 748 personas más que en el mismo periodo en 2018.  </v>
          </cell>
          <cell r="J67" t="str">
            <v xml:space="preserve">En comparación con el avance en el mes de enero de 2018 se tiene una diferencia de 1.395 personas. Por esta razón, se hace una proyección de distribución de esta diferencia entre los demás meses de la vigencia 2019, asignando 131 personas a cada uno de los 11 meses restantes para lograr cumplir con la meta anual. Para el mes de marzo de 2019 esta diferencia ha aumentado, presentándose ahora una total de 2.652 personas menos que en el mismo periodo en 2018.  Para mitigar esta diferencia se ha contemplado recurrir a los procesos por focalización que viene desarrollando el Equipo de Reparación Integral con los Planes Operativos de Integración Local. </v>
          </cell>
          <cell r="K67" t="str">
            <v xml:space="preserve">Para el mes de abril no se alcanzó la meta planeada ya que la proyección de esta meta es indicativa, además porque estos planes operan por demanda. En este sentido, y para mitigar esta diferencia, se revisarán los Planes Operativos de Integración Local para incentivar el PAS. 
</v>
          </cell>
          <cell r="L67" t="str">
            <v>Para mitigar esta diferencia se ha contemplado recurrir a los procesos por focalización que viene desarrollando el Equipo de Reparación Integral con los Planes Operativos de Integración Local. Para ello, durante el mes de abril se realizó un cruce entre los PAS reportados a corte marzo de 2019 y los Planes Operativos de Integración Local para incluirlos dentro de la solicitud de contrarreferencia o retroalimentación hecha a las entidades en el mes de mayo. Una vez se surtan las operaciones estadísticas que permitan establecer las personas que no han sido incluidas en el reporte de acuerdo a estas contrarreferencias, serán incluidos dentro de lo ejecutado.</v>
          </cell>
          <cell r="M67" t="str">
            <v>Actualmente se presentamdo un retrato en el cumplimiento de PAS y para mitigar esta diferencia se ha contemplado recurrir a los procesos por focalización que viene desarrollando el Equipo de Reparación Integral con los Planes Operativos de Integración Local. Para ello, durante el mes de abril se realizó un cruce entre los PAS reportados a corte marzo de 2019 y los Planes Operativos de Integración Local para incluirlos dentro de la solicitud de contrarreferencia o retroalimentación hecha a las entidades en el mes de mayo. 
En el mes de junio, dentro del ejercicio de analítica descriptiva que se está realizando con el ViveLab de la Universidad Nacional, se realizó un ejercicio de cruces de las contrarreferencias recibidas por parte de las entidades.</v>
          </cell>
          <cell r="N67" t="str">
            <v xml:space="preserve">En el mes de julio, dentro del ejercicio de analítica descriptiva que se está realizando con el ViveLab de la Universidad Nacional, se realizó un ejercicio de cruces de las contrarreferencias recibidas por parte de las entidades. Este ejercicio arrojó como resultado preliminar que de las 315.571 personas únicas que se enviaron para contrarreferencia, 139.969 personas aún no se encuentran registrados en el reporte realizado hasta el momento en la meta PAS. Lo anterior implica que son potenciales casos a incluir en el reporte de la meta. Adicionalmente, la cantidad de registros que tienen contra - referencia por dependencia son: 
- De PUAS (SDIS) corresponden 11.159 coincidencias - De IPES corresponden 12.174 coincidencias - De SDM corresponden 3.244 coincidencias - De SDDE corresponden 499 coincidencias - De SED corresponden 29.275 coincidencias    - De CVP corresponden 1.951 coincidencias   - De SDIS corresponden 95 coincidencias    - De SDS corresponden 101.707 coincidencias    - De SDH corresponden 70.363 coincidencias Una vez se surtan las operaciones estadísticas que permitan establecer las personas que no han sido incluidas en el reporte de acuerdo a estas contrarreferencias, serán incluidos dentro de lo ejecutado.Estos resultados se entregarán en el mes de agosto por parte del ViveLab.  
</v>
          </cell>
          <cell r="O67" t="str">
            <v>Si bien no hubo retraso durante el mes, aun se encuentra realizando los cruces para el cumplimiento de las acciones de mejora planteadas para el cumplimiento de la meta.</v>
          </cell>
          <cell r="P67" t="str">
            <v>Si bien no hubo retraso durante el mes, aun se encuentra realizando los cruces para el cumplimiento de las acciones de mejora planteadas para el cumplimiento de la meta.</v>
          </cell>
          <cell r="Q67" t="str">
            <v>Si bien no hubo retraso durante el mes, aun se encuentra realizando los cruces para el cumplimiento de las acciones de mejora planteadas para el cumplimiento de la meta, los cuales se espera que queden subsanados durante el mes de noviembre de 2019.</v>
          </cell>
          <cell r="R67" t="str">
            <v xml:space="preserve">Continuando con la acción de mejora para solventar la diferencia entre lo programado en la meta y lo ejecutado se continuó con el cargue en SIVIC de personas remitidas por el Equipo de Gestión para la Estabilización Socioeconómica en las líneas de empleabilidad, emprendimiento y formación; en Noviembre se realizó el cargue de las personas inscritas para el Fondo de Educación Superior. 
Con esta acción se logró mitigar la diferencia entre lo programado y lo ejecutado, sin embargo, debido a que la operación de los CLAV se vio afectada por las movilizaciones, para el mes de Noviembre solo se alcanzó a ejecutar un 62,5% de lo programado (1.140 personas frente a 1.823 que se tenían programadas). La diferencia acumulada a noviembre entre lo programado y lo ejecutado es de 1.453 personas.
</v>
          </cell>
          <cell r="S67" t="str">
            <v>Los resultados presentados,son un avance parcial a corte  12 de diciembre  de 2019. El valor total sera presentado en la primera semana del mes de enero de 2020, por la garantia de la prestación del servicio a la población víctima hasta el ultimo día habil del mes.</v>
          </cell>
        </row>
        <row r="68">
          <cell r="C68" t="str">
            <v>168_I3</v>
          </cell>
          <cell r="D68" t="str">
            <v>Cualitativo 3</v>
          </cell>
          <cell r="E68" t="str">
            <v>Beneficios obtenidos por la generación del producto y la ejecución de actividades</v>
          </cell>
          <cell r="F68" t="str">
            <v>Textual</v>
          </cell>
          <cell r="H68"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I68"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J68"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K68"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L68"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M68"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N68" t="str">
            <v>Estos planes, permiten realizar diagnósticos de necesidades reales y particularizadas de cda persona, con el fin que esta acceda  a bienes y servicios dispuestos por las entidades del SDARIV. Por otra parte, se presentó un incremento  del 2.7% frente a lo reportado en el mes de junio.</v>
          </cell>
          <cell r="O68"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 Lo cual contribuye ha orientar los recursos disponibles por las entidades del SDARIV.</v>
          </cell>
          <cell r="P68" t="str">
            <v>Con los 2404  Planes de Atención y Seguimiento a las víctimas del conficto armado, permiten a que esta población  se les realice un  diagnóstico de necesidades  real, el cual, sustenta la formulación de un plan de atención. 
Seguidamente, se raliza un seguimiento en términos de su vinculación o acceso a bienes y servicios dispuestos por las entidades del SDARIV, lo cual contribuye a orientar los recursos disponibles por las entidades del SDARIV.</v>
          </cell>
          <cell r="Q68"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 Lo cual contribuye a orientar los recursos disponibles por las entidades del SDARIV.</v>
          </cell>
          <cell r="R68" t="str">
            <v>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v>
          </cell>
          <cell r="S68" t="str">
            <v>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v>
          </cell>
        </row>
        <row r="69">
          <cell r="C69" t="str">
            <v>170_V1</v>
          </cell>
          <cell r="D69" t="str">
            <v>Variable 1</v>
          </cell>
          <cell r="E69" t="str">
            <v xml:space="preserve">Sumatoria de los productos educativos y culturales realizados por el CMPR o con el acompañamiento de este. </v>
          </cell>
          <cell r="F69" t="str">
            <v>Númerica</v>
          </cell>
          <cell r="H69">
            <v>0</v>
          </cell>
          <cell r="I69">
            <v>3</v>
          </cell>
          <cell r="J69">
            <v>1</v>
          </cell>
          <cell r="K69">
            <v>9</v>
          </cell>
          <cell r="L69">
            <v>1</v>
          </cell>
          <cell r="M69">
            <v>1</v>
          </cell>
          <cell r="N69">
            <v>8</v>
          </cell>
          <cell r="O69">
            <v>1</v>
          </cell>
          <cell r="P69">
            <v>2</v>
          </cell>
          <cell r="Q69">
            <v>8</v>
          </cell>
          <cell r="R69">
            <v>10</v>
          </cell>
          <cell r="S69">
            <v>12</v>
          </cell>
        </row>
        <row r="70">
          <cell r="C70" t="str">
            <v>170_V2</v>
          </cell>
          <cell r="D70" t="str">
            <v>Variable 2 (reportar solo cuando el indicador es a demanda)</v>
          </cell>
          <cell r="E70">
            <v>0</v>
          </cell>
          <cell r="F70" t="str">
            <v>Númerica</v>
          </cell>
        </row>
        <row r="71">
          <cell r="C71" t="str">
            <v>170_I1</v>
          </cell>
          <cell r="D71" t="str">
            <v>Cualitativo 1</v>
          </cell>
          <cell r="E71" t="str">
            <v>Avances y logros en generación del producto y la ejecución de actividades</v>
          </cell>
          <cell r="F71" t="str">
            <v>Textual</v>
          </cell>
          <cell r="H71" t="str">
            <v xml:space="preserve">"Durante el mes de enero de 2019, no se evidencia entrega de alguno de los productos programados, sin embargo, se presentan los avances en los siguientes productos educativos:
1. Camino a casa
2. Publicación Caminos a la memoria
3. Visitas guiadas de sectores
4. Visitas guiadas informativas
5. Análisis de visitas 
6. Proceso 4 colegios
Igualmente, durante el mes de enero se avanzó en productos culturales, mediante la elaboración y distribución de agendas conmemorativas CMPR 2019 “20 años sin Jaime”. 
</v>
          </cell>
          <cell r="I71" t="str">
            <v xml:space="preserve">Durante el mes de febrero se entregaron tres (3) productos a saber: 
1. “Trazado vuelta a la memoria”, el cual es una iniciativa que articula al sector privado, al sector público y a la ciudadanía, en la que, a través de distintos recorridos en bicicleta, se busca hacer una resignifación de ciertos espacios de la ciudad y la forma en que nos relacionamos con ellos.
2. “Agenda conmemorativa”. Esta agenda conmemorativa” CMPR 2019 - 20 años sin Jaime”, es un producto que pretende servir de herramienta pedagógica para distintos sectores de la ciudadanía al visibilizar los distintos hechos de violencia y de paz acontecidos en la ciudad de Bogotá.
3. “Taller de oficios”. se dispuso un espacio en CMPR, denominado Taller de oficios, y tiene como objetivo servir como espacio de encuentro y visibilización de los oficios de la memoria.
</v>
          </cell>
          <cell r="J71" t="str">
            <v>"Durante el mes de marzo se entregó 1 producto educativo denominado “Proceso 4 colegios”. Con este producto se realizó una lectura de la información recolectada a partir de las pruebas aplicadas a los grupos de los cuatro colegios, identificando tendencias generales dentro de las respuestas aportadas por los estudiantes. Así mismo, se identificaron respuestas reiterativas, desde donde se formularon categorías analíticas. Este producto se realiza bajo la línea pedagógica.</v>
          </cell>
          <cell r="K71" t="str">
            <v xml:space="preserve">Durante el mes de abril se entregaron cinco (5) productos pedagógicos a saber: 
1. “En Diálogo para la reparación”, se llevó a cabo la sesión de “En diálogo, La escritura como proceso de reparación”, en la cual se presentó el libro “Almas que escriben, Vidas en medio del conflicto armado”: En el conversatorio participaron los autores del libro y se contó con la asistencia de cerca de 300 personas al evento.
2. “Camino a casa – Agenda de reparación” Se adelantaron acciones de articulación con Vórtice compañía escénica, con quienes se estableció que en el mes de junio se desarrollará un encuentro sobre “Memoria, artes e infancia en Bogotá”. 
3. “Un lugar para recordar – Agenda de reparación”, Un lugar para recordar hace referencia a las metodologías elaboradas y activadas en la sala infantil “Camino a casa. 
4. “Publicación del libro almas que escriben, Vidas en medio del conflicto armado”, el 23 de abril, se realizó el lanzamiento del libro en el marco del conversatorio En Diálogo: La escritura como proceso de reparación. Se imprimieron 3.000 ejemplares.
5. “Recorridos vuelta a la memoria para la reparación”, El martes 9 de abril, en el marco de la conmemoración del “Día nacional de la memoria y solidaridad con las víctimas del conflicto armado”, se realizó la 13ª Vuelta a la Memoria, denominada #SinOlvido. A la jornada hicieron presencia 250 personas. 
Igualmente, durante el mes de abril se entregaron los siguientes cuatro (4) productos culturales:
1. Conmemoraciones para la reparación, i. Se realizó la divulgación del video de conmemoración de los asesinatos de Eduardo Umaña Mendoza, José Raquel Mercado, Carlos Pizarro y Rodrigo Lara Bonilla, ii. Se realizó y divulgó el video para la conmemoración del Día Internacional para la Sensibilización contra las Minas Antipersonal, iii. Se realizó la conmemoración del Día Nacional de la Memoria y la Solidaridad con las Víctimas del Conflicto Armado 
2. Cine para la reparación i. El miércoles 03 de abril se proyectó el documental “Todos son mis hijos”. ii. El miércoles 24 de abril, se presentó el cine foro sobre la película “Between Joyce and Remembrance”. 
3. Teatro y música para la reparación
4.  Exposiciones temporales, Para el mes de abril se efectuó la apertura de la exposición “Imágenes que se desdibujan en el tiempo” en alianza con la galería Nueveochenta y la performance sonora “Nuestras historias del 9 de abril” en alianza con el departamento de artes de la Universidad de los Andes. De igual manera se hizo la apertura de la exposición sobre desminado humanitario “Life of Mines” a cargo de la Embajada de Suiza y con el acompañamiento técnico del CMPR.
</v>
          </cell>
          <cell r="L71" t="str">
            <v xml:space="preserve">"Durante el mes de mayo se entregó un (1) producto educativo a saber: 
1.“Relatorías de los conversatorios En Diálogo para la reparación” Se hizo entrega de las relatorías de los conversatorios En Diálogo: i. Sanar las heridas, conversaciones sobre reparación, ii. Sumapaz, una mirada rural sobre la reparación; y iii. Escritura como proceso de reparación.
Igualmente se adelantaron acciones en materia de:
I. En Diálogo para la Justicia y Verdad
II. Camino a casa – Agenda de Justicia y Verdad
III. Viaje en el tiempo – Agenda de Justicia y Verdad
IV. Un lugar para recordar – Agenda de Justicia y Verdad
V. Publicación del libro Caminos hacia la memoria 
VI. Visitas guiadas sectores
VII. Análisis visitas guiadas
VIII. Visitas guiadas apropiación
IX. Visitas guiadas con taller
X. Micrositio
XI. APP
Es de anotar que para el mes de mayo no se programaron productos culturales, sin embargo, se realizaron acciones en materia de:
I. Conmemoraciones para la Justicia y la Verdad
II. Cine para la Justicia y la Verdad
III. Teatro y música para la Justicia y la Verdad
IV.  Exposiciones temporales
V. Siembras simbólicas
</v>
          </cell>
          <cell r="M71" t="str">
            <v xml:space="preserve">Durante el mes de junio se entregó un (1) producto cultural a saber: 
I. “Siembras simbólicas”, Durante el mes de junio se hizo entrega de las siembras simbólicas programadas para el primer semestre y se proyectaron acciones simbólicas con organizaciones y sectores sociales y de víctimas.
Así mismo, se presentan los avances en los siguientes productos culturales:
I. Conmemoraciones para la Justicia y la Verdad.
II. Cine para la Justicia y la Verdad
III.  Exposiciones temporales
Igualmente, aunque no se programaron productos educativos, se realizaron acciones en los siguientes productos
I. En Diálogo para la Justicia y Verdad
II. Relatorías de los conversatorios En Diálogo para la reparación
III. Camino a casa – Agenda de Justicia y Verdad
IV. Viaje en el tiempo – Agenda de Justicia y Verdad
IV. Un lugar para recordar – Agenda de Justicia y Verdad
V. Publicación del libro Caminos hacia la memoria 
VI. Visitas guiadas sectores
VII. Análisis visitas guiadas
VIII. Visitas guiadas apropiación
IX. Visitas guiadas con taller
X. Micrositio
</v>
          </cell>
          <cell r="N71" t="str">
            <v xml:space="preserve">Durante el mes de julio se entregaron cuatro (4) productos culturales a saber: 
I. Conmemoraciones para la Justicia y Verdad
En el marco de las acciones preparatorias para la conmemoración del Día Internacional de las Víctimas de Desapariciones Forzadas, que tendrá lugar el próximo 30 de agosto se adelantaron las siguientes acciones: i. Realización de taller para la escritura de las cartas que serán utilizadas en el proceso conmemorativo; ii. Edición y estructuración final de las cartas; y iii. Gestiones con aliados del sector público, sector privado, colegios, universidades y medios de comunicación para la materialización del proceso. 
II. Cine para la Justicia y Verdad
Se proyectó la película SC: Recortes de Prensa. LA película, expone como un grupo de periodistas e intelectuales exiliados políticos de la Argentina, entre ellos Julio Cortázar y Osvaldo Soriano, se proponen hacer un periódico llamado Sin Censura, para contrarrestar la campaña de desinformación de las dictaduras militares esparcidas por Latinoamérica en la década del setenta. 
III. Teatro para la Justicia y Verdad
Se presentó el grupo musical “Palo E´ Corozo”. Palo ‘e Corozo hace de la música una herramienta de transformación social y de generación de paz: mostrando los conocimientos ancestrales del Bullarengue entrelazado con las experiencias del conflicto y la guerra para contar historias de dolor y resiliencia desde una narrativa melódica. 
IV. Exposiciones para la Justicia y Verdad:En el mes de julio se adelantaron acciones de reactivación de la exposición temporal de la bienal de Fotográfica Bogotá “Memoria y Resilencia”, en colaboración con la Embajada Suiza y la Campaña Colombiana de Desminado Humanitario. 
Igualmente, se entregaron cuatro (4) productos educativos a saber:
I. En diálogo para Justicia y verdad
Para el mes de julio, se llevó a cabo la sesión de “En Diálogo, La JEP en Bogotá: Secuestros y Falsos Positivos”. El conversatorio contó con los panelistas Reinere de los Ángeles Jaramillo, Viviana Arias y James Núñez.  
II. Agenda camino a casa
Durante el mes de julio se llevó a cabo una sesión de balance y retroalimentación con el equipo de pedagogía del Centro de Memoria, del proceso Fiesta de las artes para la infancia. 
III. Viaje en el tiempo
En el mes de julio se dio cierre al proceso a partir de un taller realizado el día sábado 13 de julio en el Centro de Memoria titulado “Los tesoros de la memoria”. Adicionalmente, se elaboró el informe final del proceso, en el cual se recoge lo realizado en articulación con el colectivo Suba Nativa y la Biblioteca Comunitaria “El fuerte del viejo topo” a lo largo de 10 encuentros.
IV. Un lugar para recordar
Para el mes de julio, en la implementación de las metodologías se desarrollaron un total de 13 visitas guiadas con talleres (10 talleres creativos, 2 talleres de sensibilización y 1 talleres en articulación con la exposición Recordar.
</v>
          </cell>
          <cell r="O71" t="str">
            <v xml:space="preserve">Durante el mes de agosto se entregó 1 producto educativo denominado: “I. Relatorías conversatorios: En Diálogo para la Justicia y Verdad”, en donde  se elaboró la relatoría del conversatorio En Diálogo: “La JEP en Bogotá, Secuestros y falsos positivos”.
Así mismo se adelantaron acciones en los productos educativos como : I. Camino a casa, II. Un lugar para recordar, III. Publicación del libro Caminos hacia la memoria, IV. Visitas guiadas apropiación, V. Visitas guiadas con taller.
En cuanto a productos culturales, no se entregaron productos; sin embargo, se adelantaron acciones en los siguientes:I. Conmemoraciones para la reconciliación,II. Cine para la reconciliación,III. Teatro y música para la reconciliación,IV. Exposiciones para la reconciliación,V. Libro paisajes inadvertidos.
</v>
          </cell>
          <cell r="P71" t="str">
            <v xml:space="preserve">Durante el mes de septiembre se entregaron 2 productos educativos denominados:
I. Publicación del libro Caminos hacia la memoria
El libro Caminos hacia la memoria: Herramientas metodológicas para el trabajo con niños, niñas y adolescentes, fue entregado publicado el día 25 de septiembre. Esta publicación busca contribuir a la formación territorial con actores educativos y gestores culturales en distintas comunidades interesada en la exploración del pasado reciente, a través de ejercicios de memoria que contribuyan a la construcción de paz y a la reconciliación.
II. Encuentro distrital sector educativo
El encuentro distrital denominado Encuentro distrital de docentes y estudiantes constructores de memoria para la paz y la reconciliación. Este encuentro contó con la participación de 330 docentes y estudiantes de aproximadamente 45 colegios públicos de 9 localidades de Bogotá. En este espacio, se llevó a cabo la presentación de las iniciativas ganadoras en el marco de las becas del programa estímulos en 2018. El encuentro tuvo 3 espacios: i. Puesta en escena de obras de teatro y grupos musicales, y exhibición de iniciativas; ii. Conversatorio con docentes, estudiantes y educadores que han participado en la implementación de las metodologías del libro Caminos hacia la memoria; y iii. Taller Camino a casa, cuentos de mi Sumpaz.
En cuanto a productos culturales, no se tenían programados productos.
</v>
          </cell>
          <cell r="Q71" t="str">
            <v xml:space="preserve">Durante el mes de octubre se entregaron 8  productos, discriminados en cuatro (4) productos pedagógicos y cuatro (4) productos culturales así:
"A. Productos pedagógicos a entregar 
I. Conversatorios En Diálogo para la Reconciliación
En el mes de octubre, se desarrolló el conversatorio En Diálogo Una paz cotidiana: Amor y territorio, el cual contó como panelistas con la periodista y escritora Vanessa de la Torre y con la historiadora y escritora Tatiana Duplat Ayala. 
II. Vuelta a la memoria para la Reconciliación
En el trimestre, se llevó a cabo la 3ra Vuelta a la Memoria, la cual tuvo lugar en la Localidad de Puente Aranda. En esta vuelta a la memoria, se realizó un recorrido por los puntos de memoria de la localidad, en un proceso articulado con los estudiantes de grado décimo de la Institución Educativa Sorrento. 
III. Camino a casa – Agenda de Reconciliación
Durante el mes de octubre, se acompañó al Hogar Infantil Jairo Aníbal Niño en la quinta edición del carnaval “Construyendo nuestra infancia: Dejando Huellas Para la Paz”, donde se llegó a la comunidad de la localidad de Rafael Uribe Uribe, a partir de la intervención que se hizo por las calles con los niños, las niñas, familiares y docentes del jardín infantil.
IV. Un lugar para recordar – Agenda de Reconciliación
Para el mes de octubre, en la implementación de las metodologías se desarrollaron un total de 16 visitas guiadas con talleres (14 talleres creativos y 2 talleres de sensibilización) en los que participaron 284 niños y niñas y 133 acompañantes, para un total de 417 personas. Las metodologías que se implementaron, además de ser acompañadas con un recorrido guiado por el Centro de Memoria, Paz y Reconciliación, trabajaron alrededor de las temáticas: i. Taller creativo: Territorios y desplazamiento (Cuento Un largo Camino); y ii. Taller de sensibilización: Memoria e infancia.
Por otra parte, en el mes de octubre se entregaron cuatro (4) productos culturales y artísticos a saber:
I. Conmemoraciones para la reconciliación
1. Conmemoraciones integradas: Se realizó y rotó el video conmemorativo del asesinato de Jaime Pardo Leal.
II. Cine para la reconciliación
1. El miércoles 9 de octubre, se proyectó la película argentina “SUR”. 
2. El domingo 13 de octubre, en el marco del Bogotá International Film Festival, se proyectó el documental “La forma del Presente”. Documental de creación que busca mostrar, desde 7 miradas distintas, las dificultades de la construcción histórica para un futuro en paz. 
3. El jueves 24 de octubre, se presentó el documental “El coro Retruco- Todavía cantamos”. 
4. El miércoles 30 de octubre, se proyectó el documental “Volver”, como cierre del ciclo del cine foro argentino sobre la dictadura y el proceso de reconstrucción y vuelta a la democracia del país. 
III. Teatro y música para la reconciliación
1. El jueves 03 de octubre, se presentó la obra de teatro “La Irreverente”. 
IV. Exposiciones para la reconciliación
En el mes de octubre se llevó a cabo el montaje y apertura de las siguientes exposiciones:
1. Recordando excombatientes: Recordando Excombatientes es una exposición del fotógrafo Larry Defelippi, que busca a través del retrato asistido con personas en proceso de reincorporación, representar de distintas formas, las experiencias vividas por ellos desde zonas rurales y urbanas del territorio colombiano.
2. Así desaparecemos: Esta obra es un Performance de la artista trans-género brasilera Jota Mombaca, en donde se recrea a través de un gesto simbólico, el componente efímero de la memoria, mediante una acción de quema física de archivos relacionados con la esclavitud en Brasil y con derechos humanos en Colombia. El montaje de la exposición y el performance, se realizó en conjunto con el 45 Salón Nacional de Artistas.
</v>
          </cell>
          <cell r="R71" t="str">
            <v xml:space="preserve">Durante el mes de noviembre se entregaron 10 productos, discriminados en seis (6) productos pedagógicos y cuatro (4) productos culturales así:
A. Productos pedagógicos a entregar 
I. Relatoría del conversatorio En Diálogo para la reconciliación, el cual se denominó En Diálogo: Una paz cotidiana
II. Actualización de contenido Micrositio de experiencias significativas en memoria, con la experiencia de memoria de los “Premios CREA”, en los que se destacan los productos audiovisuales elaborados, logrando visibilizar y reconocer diferentes experiencias relacionadas con el conflicto armado, que promueven la transformación de imaginarios que han legitimado la violencia en nuestro país.
III. Actualización de contenidos de la APP del Centro de Memoria, relacionados con la exposición permanente “RECORDAR: Volver a pasar por el corazón” y la exposición “Bogotá 75%”. 
IV. Gestión de material bibliográfico y articulación con alrededor de 100 actores estratégicos para la donación de material bibliográfico, lo que permite que el Centro de Documentación pueda consolidarse como una unidad de información física y digital que permita a la ciudadanía la apropiación y uso social de la información en temas de derechos humanos, violencia y procesos generados en el marco del conflicto armado.
V. Inventario y catalogación de alrededor de 4200 publicaciones y material bibliográfico 
VI. Acciones pedagógicas para la memoria
B. Productos culturales
A. Productos culturales y artísticos a entregar 
I. Producción y publicación del Libro Paisajes Inadvertidos 
II. Diseño e instalación de la exposición Bogotá 75%: Conflicto y ruralidad en Bogotá
III. Instalación de montaje itinerante de la Exposición Recordar: Volver a Pasar por el Corazón, en la Universidad Externado de Colombia
IV. Instalación de línea del tiempo en la exposición Recordar: Volver a Pasar por el Corazón, con la cual se presentan fechas asociadas a hechos de paz y principales movilizaciones de paz que se han dado en Bogotá.
</v>
          </cell>
          <cell r="S71" t="str">
            <v xml:space="preserve">Durante el mes de diciembre se entregaron 12  productos, discriminados en ocho (8) productos pedagógicos y cuatro (4) productos culturales así:
"A. Productos pedagógicos a entregar  
I. Conversatorios En Diálogo para la Memoria  
II. Relatorías para la memoria 
III. Camino a casa – Agenda de Memoria 
IV. Un lugar para recordar – Agenda de Memoria 
V. Visitas guiadas sectores 
VI. Análisis visitas guiadas 
VII. Visitas guiadas apropiación 
VIII. Visitas guiadas con taller 
B. Productos culturales y artísticos a entregar  
I. Conmemoraciones para la memoria 
II. Cine para la memoria 
III. Teatro y música para la memoria 
IV. Exposiciones para la memoria </v>
          </cell>
        </row>
        <row r="72">
          <cell r="C72" t="str">
            <v>170_I2</v>
          </cell>
          <cell r="D72" t="str">
            <v>Cualitativo 2</v>
          </cell>
          <cell r="E72" t="str">
            <v>Retrasos o dificultades en la generación del producto y la ejecución de actividades</v>
          </cell>
          <cell r="F72" t="str">
            <v>Textual</v>
          </cell>
          <cell r="H72" t="str">
            <v xml:space="preserve">No se presentó ningún retraso </v>
          </cell>
          <cell r="I72" t="str">
            <v xml:space="preserve">No se presentó ningún retraso </v>
          </cell>
          <cell r="J72" t="str">
            <v xml:space="preserve">No se presentó ningún retraso </v>
          </cell>
          <cell r="K72" t="str">
            <v>Por temas logisticos se reprograman 2 productos</v>
          </cell>
          <cell r="L72" t="str">
            <v xml:space="preserve">No se presentó ningún retraso </v>
          </cell>
          <cell r="M72" t="str">
            <v xml:space="preserve">No se presentó ningún retraso </v>
          </cell>
          <cell r="N72" t="str">
            <v xml:space="preserve">No se presentó ningún retraso </v>
          </cell>
          <cell r="O72" t="str">
            <v xml:space="preserve">No se presentó ningún retraso </v>
          </cell>
          <cell r="P72" t="str">
            <v xml:space="preserve">No se presentó ningún retraso </v>
          </cell>
          <cell r="Q72" t="str">
            <v xml:space="preserve">No se presentó ningún retraso </v>
          </cell>
          <cell r="R72" t="str">
            <v xml:space="preserve">No se presentó ningún retraso </v>
          </cell>
          <cell r="S72" t="str">
            <v xml:space="preserve">No se presentó ningún retraso </v>
          </cell>
        </row>
        <row r="73">
          <cell r="C73" t="str">
            <v>170_I3</v>
          </cell>
          <cell r="D73" t="str">
            <v>Cualitativo 3</v>
          </cell>
          <cell r="E73" t="str">
            <v>Beneficios obtenidos por la generación del producto y la ejecución de actividades</v>
          </cell>
          <cell r="F73" t="str">
            <v>Textual</v>
          </cell>
          <cell r="H73" t="str">
            <v>Con estas acciones, busca realizar una programación para que se logren los objetivos trazados por la administración para la vigencia 2019</v>
          </cell>
          <cell r="I7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J7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K7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L7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M73"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N73" t="str">
            <v>Con estos productos, se busca que se generen acciones de encuentro entre diferentes actores del DC, para entender la afectación del conflicto armado en la ciudad.</v>
          </cell>
          <cell r="O73" t="str">
            <v>Con este producto se busca articular acciones para desarrollar talleres dirigidos a niños y niñas a través de propuestas pedagógica, exposiciones en la sala infantil y visitas guiadas al CMPR, para abordar temáticas de: Territorios y desplazamiento, Ausencias presentes, Memoria e infancia.</v>
          </cell>
          <cell r="P73" t="str">
            <v xml:space="preserve">Con la publiación del libro "Caminos hacia la memoria", permiten a que facilitadores y facilitadoras que deseen promover iniciativas de memoria con niños, niñas y adolescentes para su formación integral, se les brinden herramientas dentro de ámbitos formales y no formales de educación. </v>
          </cell>
          <cell r="Q73" t="str">
            <v>Con la intervención en colegios y jardines se busca  abordar temáticas de: Territorios y desplazamiento, Ausencias presentes, Memoria e infancia.Asi mismo desde el CMPR atraves de las visitas guiadas se busca tocar temáticas como: i. Taller creativo: Territorios y desplazamiento (Cuento Un largo Camino); y ii. Taller de sensibilización: Memoria e infancia.</v>
          </cell>
          <cell r="R73" t="str">
            <v>Estos productos permiten que la ciudadanía conozca acerca de las dinámicas del conflicto armado en Bogotá y su impacto.  
Para este mes se destaca la publicación del libro</v>
          </cell>
          <cell r="S73" t="str">
            <v>Con estas acciones, se da cumplimiento a la meta proyecto de inversión tanto para el cuatrienio, como para la vigencia 2019, permitiendo que las acciones relacionadas con memoria, paz y reconciliación, faciliten el proceso de comprensión de los DDHH.</v>
          </cell>
        </row>
        <row r="74">
          <cell r="C74" t="str">
            <v>171_V1</v>
          </cell>
          <cell r="D74" t="str">
            <v>Variable 1</v>
          </cell>
          <cell r="E74" t="str">
            <v>Sumatoria de las acciones comunicativas realizadas.</v>
          </cell>
          <cell r="F74" t="str">
            <v>Númerica</v>
          </cell>
          <cell r="H74">
            <v>4</v>
          </cell>
          <cell r="I74">
            <v>7</v>
          </cell>
          <cell r="J74">
            <v>7</v>
          </cell>
          <cell r="K74">
            <v>7</v>
          </cell>
          <cell r="L74">
            <v>7</v>
          </cell>
          <cell r="M74">
            <v>7</v>
          </cell>
          <cell r="N74">
            <v>7</v>
          </cell>
          <cell r="O74">
            <v>7</v>
          </cell>
          <cell r="P74">
            <v>7</v>
          </cell>
          <cell r="Q74">
            <v>7</v>
          </cell>
          <cell r="R74">
            <v>7</v>
          </cell>
          <cell r="S74">
            <v>6</v>
          </cell>
        </row>
        <row r="75">
          <cell r="C75" t="str">
            <v>171_V2</v>
          </cell>
          <cell r="D75" t="str">
            <v>Variable 2 (reportar solo cuando el indicador es a demanda)</v>
          </cell>
          <cell r="E75">
            <v>0</v>
          </cell>
          <cell r="F75" t="str">
            <v>Númerica</v>
          </cell>
        </row>
        <row r="76">
          <cell r="C76" t="str">
            <v>171_I1</v>
          </cell>
          <cell r="D76" t="str">
            <v>Cualitativo 1</v>
          </cell>
          <cell r="E76" t="str">
            <v>Avances y logros en generación del producto y la ejecución de actividades</v>
          </cell>
          <cell r="F76" t="str">
            <v>Textual</v>
          </cell>
          <cell r="H76" t="str">
            <v>Para el mes de enero de 2019, s realizaron  (4) productos los cuales corresponde a: 1. Agendas de programación: Se realizó el diseño de la agenda para el primer trimestre de 2019. 2. Piezas audiovisuales de los procesos: se desarrollaron 4 videos: i. Video socialización de la exposición permanente e invitación a visitarla; ii. Video para lanzamiento de la exposición permanente y asi mismo para promocionarla; iii. Video promoción de la agenda conmemorativa CMPR 2020; y iv. Video entrega de las agendas conmemorativas a público universitario. 3. Publicaciones en redes sociales: i. Twitter se realizaron en total 54 trinos, se lograron en total 529 nuevos seguidores; ii. Facebook se realizaron 48 publicaciones con las que se lograron 124 nuevos seguidores; y iii. Instagram se realizaron 3 publicaciones y se cuenta con un total de 553 seguidores. 4. Plataforma web del CMPR: Se realizó la publicación de la invitación al lanzamiento de la exposición temporal “Cuando seca la Tinta”.</v>
          </cell>
          <cell r="I76" t="str">
            <v xml:space="preserve">Para el mes de febrero de 2019,se consolidaron los  (7) productos:
"I.Piezas comunicativas de conmemoraciones: 1. Video conmemorativo, 2. Video Club El Nogal, 3. Video Día contra el Uso de Niños Soldado
II.Agendas de programación mensual: Se realizó la distribución y divulgación de la agenda trimestral de actividades del CMPR
III.Piezas comunicativas trimestrales: 1. Video de la exposición temporal “Cuando seca la tinta”; y 2.Video vuelta a la memoria
IV.Piezas audiovisuales de los procesos: 1. Video visitas guiadas del CMPR; 2. Videovisitas guiadas de colegios al CMPR; 3. Video Camino a casa; 4. Video horario los sábados; 5. Video presentación CMPR; y 6. Video espacios CMPR.
V.Publicaciones en redes sociales: i. Twitter 50 trinos, ii. Facebook 52 publicaciones; y iii. Instagram 15 publicaciones. 
VI.Herramientas multimedia: Transmisión del conversatorio En Diálogo “Sanar las heridas: conversaciones sobre reparación”.
VII.Plataforma web del CMPR: Se realizó la publicación de un banner y dos comunicados relacionados con la vuelta a la memoria y con la proyección de la película Algo necesario.
</v>
          </cell>
          <cell r="J76" t="str">
            <v xml:space="preserve">Para el mes de marzo de 2019,se mantiene la consolidación de los siguientes (7) productos:
"I.Piezas comunicativas de conmemoraciones: 1. Video víctimas de crímenes de Estado, 2. Video conmemorativo por el Día Internacional de la Mujer.
II.Agendas programación mensual: Se realizó la divulgación de la agenda de marzo CMPR.
III.Piezas comunicativas trimestrales: i. Video presentación del contenido del libro para la exposición permanente; y ii. Video vuelta a la memoria.
IV.Piezas audiovisuales de los procesos: i.(1)Un Video laboratorios de paz en Sumapaz; y ii. (8) videos de invitación a la vuelta a la memoria. 
V.Publicaciones en redes sociales: i.Twitter 76 trinos, ii. Facebook 65 publicaciones, y iii. Instagram 12 publicaciones. 
VI.Herramientas multimedia: Se transmitió el conversatorio “Sumapaz, una mirada rural sobre la reparación”.
VII.Plataforma web del CMPR: Se publicaron 3 comunicados relacionados con la exposición Proyecto 30, la obra de teatro Inxilio y el conversatorio En Diálogo Sumapaz.
</v>
          </cell>
          <cell r="K76" t="str">
            <v xml:space="preserve">En el marco de las siete (7) acciones comunicativas, en el mes de abril se realizaron las siguientes actividades:
I. Piezas comunicativas de conmemoraciones integradas
 Se elaboró la siguiente pieza audiovisual “Video conmemorativo del Día Internacional para la Sensibilización contra las Minas Antipersonal”.
II. Agendas de programación mensual y trimestral: Se realizó la divulgación de la agenda de abril del CMPR.
 III. Piezas comunicativas trimestrales: Durante el mes de abril se desarrolló 1 video: i. Video de Luz Marina Ache sobre el conflicto armado.
IV. Piezas audiovisuales de los procesos: Durante el mes de abril se desarrolló 1 video relacionado con estudiantes universitarios invitando a la vuelta a la memoria.
V. Publicaciones en redes sociales para las líneas de reparación, reconciliación, memoria, y justicia y verdad: Durante el mes de abril el Centro de Memoria continuó con su estrategia de visibilización de las actividades a través de las redes sociales, obteniendo los siguientes resultados: i. Twitter se realizaron un total de 80 trinos, logrando un total de 500 nuevos seguidores; ii. Facebook se realizaron 78 publicaciones nuevas con las que se lograron 251 nuevos seguidores; y iii. Instagram se realizaron 24 publicaciones y se cuenta con un total de 105 seguidores.
 VI. Herramientas multimedia para difusión y transmisión de eventos: Se realizó la transmisión del conversatorio “Vidas en medio del conflicto armado”.
VII. Plataforma web del CMPR: Se realizó la publicación de tres comunicados: i. Comunicado del 9 de abril; ii. Almas que escriben; y iii. Between Joyce and remembrance.
</v>
          </cell>
          <cell r="L76" t="str">
            <v xml:space="preserve">"En el marco de las siete (7) acciones comunicativas, en el mes de mayo se realizaron las siguientes actividades:
I. Piezas comunicativas de conmemoraciones integradas. Se elaboraron las siguientes piezas audiovisuales: 
1. Video conmemorativo de los 22 años del asesinato de Mario Calderón y Elsa Alvarado
2. Video conmemorativo del Día Internacional de la Libertad de Prensa
3. Video conmemorativo de los líderes asesinados entre mayo y julio
4. Video conmemorativo de la Semana del Detenido Desaparecido
II. Agendas de programación mensual y trimestral: Se realizó la divulgación de la agenda de mayo del CMPR.
III. Piezas comunicativas trimestrales:
Durante el mes de mayo se desarrollaron 2 videos: 
1. Video del evento de conmemoración del Día Nacional por la Dignidad de Víctimas de Violencia Sexual
2.Video producido en el marco de la conmemoración del Día Nacional por la Memoria y la Solidaridad con las Víctimas del Conflicto Armado
IV. Piezas audiovisuales de los procesos
Durante el mes de abril se desarrollaron 4 videos: 1. Video de la intervención de Bertha Fries en la vuelta a la memoria del 9 de abril,  2. Video de la intervención de Camilo Umaña en la vuelta a la memoria del 9 de abril, 3. Video de la intervención de Luz Marina Hache en la vuelta a la memoria del 9 de abril, 4. Video de la intervención de Luis Miguel Morantes en la vuelta a la memoria del 9 de abril.
V. Publicaciones en redes sociales para las líneas de reparación, reconciliación, memoria, y justicia y verdad: Durante el mes de mayo el Centro de Memoria continuó con su estrategia de visibilización de las actividades a través de las redes sociales, obteniendo los siguientes resultados: i. Twitter se realizaron un total de 96 trinos, logrando un total de 679 nuevos seguidores; ii. Facebook se realizaron 85 publicaciones nuevas con las que se lograron 481 nuevos seguidores; y iii. Instagram se realizaron 24 publicaciones y se cuenta con un total de 105 seguidores. 
VI. Herramientas multimedia para difusión y transmisión de eventos: Se realizó la transmisión de los conversatorios: i. El cuerpo como territorio; y ii. El Crimen del Siglo, con el escritor Miguel Torres. Adicionalmente, se implementó la sinergia para la socialización de acciones en el espacio de la exposición permanente Recordar Volver a pasar por el Corazón y de espacio infantil Camino a Casa. 
VII. Plataforma web del CMPR: Se realizó la publicación de dos comunicados: i. Comunicado del evento Colombia canta sus historias; y ii. Comunicado del evento Kamchatka. 
</v>
          </cell>
          <cell r="M76" t="str">
            <v xml:space="preserve">I. Piezas comunicativas de conmemoraciones .Se elaboró pieza audiovisual video para la conmemoración de los asesinatos de Guadalupe Salcedo, Uriel Gutiérrez y Gonzalo Bravo Pérez. 
II. Agendas de programación mensual y trimestral agenda CMPR.
III. Piezas comunicativas trimestrales  1. Video programa estímulos l proyecto Bocenteando la Paz.2. proyecto ¿Qué es lo que somos?3. Sumapaz con entrevista realizada a Wilson Rey 
IV. Piezas audiovisuales de los procesos  1. Video del conversatorio El incendio de abril.2. libro La invención del pasado de Miguel Torres
3. Festival del páramo y el agua 
V. Publicaciones en redes sociales para las líneas de reparación, reconciliación, memoria, y justicia y verdad 
VI. Herramientas multimedia para difusión y transmisión de eventos Se realizó la transmisión del conversatorio En Diálogo.
VII. Plataforma web del CMPR  i. Comunicado del evento Colombia canta su historia; y ii. Pieza comunicativa del Festival del páramo y el agua  
V. Publicaciones en redes sociales
 VI. Herramientas multimedia para difusión y transmisión de eventos de conversatorios: i. El cuerpo como territorio; y ii. El Crimen del Siglo.
VII. Plataforma web del CMPR
</v>
          </cell>
          <cell r="N76" t="str">
            <v xml:space="preserve">En el marco de las siete (7) acciones comunicativas, en el mes de julio se realizaron las siguientes actividades:
I. Piezas comunicativas de conmemoraciones integradas
Se elaboró la siguiente pieza audiovisual:
Para el mes de julio se realizó y rotó el video conmemorativo de los asesinatos que han sucedido en los meses de mayo a julio.
II. Agendas de programación mensual y trimestral
Se realizó la divulgación de la agenda de julio del CMPR en la página web, redes sociales y en el aplicativo de Agéndate Bogotá. 
III. Piezas comunicativas trimestrales
Durante el mes de julio se desarrollaron 3 videos: 
(1) Video de la beca del programa estímulos entregada al proyecto ¿Y cuándo vuelve el desaparecido?
(1) Video de la beca del programa estímulos entregada al proyecto Radioscopia
(3) Videos del proceso de transferencia oral de las acciones que se adelantaron en cada una de las casas de pensamiento indígena: Semillas Ambiká Pijao, Wawitakunapa Wasi y Muiscas Gueatÿqíb.
IV. Piezas audiovisuales de los procesos
Durante el mes de julio se desarrollaron 4 videos: 
(1) Video de la presentación del grupo musical Palo’e Corozo
(1) Video de la obra de teatro Pajarito 
(2) Videos de la marcha en apoyo a los líderes sociales
V. Publicaciones en redes sociales para las líneas de reparación, reconciliación, memoria, y justicia y verdad
Durante el mes de julio el Centro de Memoria continuó con su estrategia de visibilización de las actividades a través de las redes sociales, obteniendo los siguientes resultados: i. Twitter se realizaron un total de 63 trinos, logrando un total de 461 nuevos seguidores; ii. Facebook se realizaron 64 publicaciones nuevas con las que se lograron 224 nuevos seguidores; y iii. Instagram se realizaron 12 publicaciones y se cuenta con un total de 54 seguidores. 
VI. Herramientas multimedia para difusión y transmisión de eventos
Se realizó la transmisión del conversatorio En Diálogo, La JEP en Bogotá: Secuestros y Falsos Positivos.
VII. Plataforma web del CMPR
Se realizó la publicación de dos comunicados: i. Comunicado del evento presentación del grupo musical Palo’e Corozo; y ii. Pieza comunicativa del cine foro S.C. Recortes de prensa.
</v>
          </cell>
          <cell r="O76" t="str">
            <v xml:space="preserve">En el marco de las siete (7) acciones comunicativas, en el mes de agosto se realizaron las siguientes actividades:
I. Piezas comunicativas de conmemoraciones integradas
Se elaboraron las siguientes piezas audiovisuales: 1. Video conmemorativo de líderes asesinados
2. Video conmemorativo del asesinado de Jaime Garzón y 3. Video conmemorativo “20 años sin Jaime Garzón”
II. Agendas de programación mensual y trimestral
Se realizó la divulgación de la agenda de agosto del CMPR en la página web, redes sociales y en el aplicativo de Agéndate Bogotá. 
III. Piezas comunicativas trimestrales
Durante el mes de agosto se desarrollaron 8 videos: 
1. Se elaboraron 4 videos que hicieron parte de la campaña de expectativa de la conmemoración del Día Internacional de las Víctimas de Desapariciones Forzadas.
2. Se elaboraron 4 videos en los que se registra el proceso de divulgación de las cartas elaboradas por las víctimas de desaparición forzada.
IV. Piezas audiovisuales de los procesos
Durante el mes de agosto se desarrollaron 7 videos: 
1. Video de la presentación del colectivo La paz despierta.
2. Video del recital de poesía, música y teatro Tejido a tierra.
3. Video de la presentación de música y danza El Clamor del Anfibio.
4. Video del documental “N.N”.
5. Video de invitación a participar en la programación de Camino a Casa.
6. Video de la presentación de la obra de teatro Rita.
7. Video de la presentación de la obra de teatro “¿…Y cuándo vuelve el desaparecido? Cada vez que lo trae el pensamiento”
V. Publicaciones en redes sociales para las líneas de reparación, reconciliación, memoria, y justicia y verdad
Durante el mes de agosto el CMPR continuó con su estrategia de visibilización de las actividades a través de las redes sociales: i. Twitter 93 trinos, logrando un total de 128 nuevos seguidores; ii. Facebook 85 publicaciones nuevas, logrando 268 nuevos seguidores; y iii. Instagram 42 publicaciones y se cuenta con un total de 87 seguidores. 
VI. Herramientas multimedia para difusión y transmisión de eventos
Se realizó la transmisión del acto 24 horas por los desaparecidos, realizado en el marco de la conmemoración del 30 de agosto, Día Internacional de las Víctimas de Desapariciones Forzadas.
VII. Plataforma web del CMPR
Se realizó la publicación de cuatro comunicados: i. Comunicado de invitación al evento 24 horas por los desaparecidos; ii. Pieza comunicativa de la obra de teatro ¿…Y cuándo vuelve el desaparecido? Cada vez que lo trae el pensamiento; iii. Pieza comunicativa de la obra de teatro Rita; y iv. Pieza comunicativa de la proyección del documental “N.N.”.
</v>
          </cell>
          <cell r="P76" t="str">
            <v xml:space="preserve">En el marco de las siete (7) acciones comunicativas, en el mes de septiembre se realizaron las siguientes actividades:
I. Piezas comunicativas de conmemoraciones integradas
Se elaboraron las siguientes piezas audiovisuales: 
1. Videos de 3 de los participantes del proceso ausencias presentes con quienes se trabajó en la escritura de cartas para la conmemoración del Día Internacional de las Víctimas de Desapariciones Forzadas. 
2. Video del proceso de conmemoraciones compartidas, elaborado con el objetivo de socializarlo en el marco del Peace Prize.
II. Agendas de programación mensual y trimestral
Se realizó la divulgación de la agenda de septiembre del CMPR en la página web, redes sociales y en el aplicativo de Agéndate Bogotá. 
III. Piezas comunicativas trimestrales
Durante el mes de septiembre se desarrollaron 6 videos: 
1) Se elaboraron 4 videos de las personas con quienes se construyeron los testimonios que hacen parte del libro Paisajes Inadvertidos. 
2) Se elaboraron 2 videos relacionados con los recorridos de la Desaparición Forzada y de la Memoria, los cuales fueron incluidos en el libro Paisajes Inadvertidos.
IV. Piezas audiovisuales de los procesos
Durante el mes de septiembre se desarrollaron 3 videos: 
1. Video de la iniciativa ganadora de una de las becas del programa estímulos: ¿Y si mañana?
2. Video de invitación a participar en el evento Pelis por Bogotá de la Cinemateca Distrital. 
3. Video la presentación del grupo musical Candesound.
V. Publicaciones en redes sociales para las líneas de reparación, reconciliación, memoria, y justicia y verdad.
Durante el mes de septiembre el Centro de Memoria continuó con su estrategia de visibilización de las actividades a través de las redes sociales, obteniendo los siguientes resultados: i. Twitter se realizaron un total de 52 trinos; ii. Facebook se realizaron 55 publicaciones nuevas con las que se lograron 247 nuevos seguidores; y iii. Instagram se realizaron 31 publicaciones y se cuenta con un total de 143 seguidores. 
VI. Herramientas multimedia para difusión y transmisión de eventos
Se realizó la transmisión de los eventos: 
1. Lanzamiento del libro Paisajes Inadvertidos
2. Encuentro distrital de docentes y estudiantes constructores de memoria para la paz y la reconciliación
VII. Plataforma web del CMPR
Se realizó la publicación de 2 comunicados: i) Comunicado de invitación al evento ¿Y si mañana?; y 
ii) Comunicado de invitación al Encuentro distrital de docentes y estudiantes constructores de memoria para la paz y la reconciliación.
</v>
          </cell>
          <cell r="Q76" t="str">
            <v xml:space="preserve">En el marco de las siete (7) acciones comunicativas, en el mes de octubre se realizaron las siguientes actividades:
I. Piezas comunicativas de conmemoraciones integradas
1. Video de conmemoración de la masacre de la leche
II. Agendas de programación mensual y trimestral
Se realizó el diseño y divulgación de la agenda artística, cultural y pedagógica de octubre del CMPR en la página web, redes sociales y en el aplicativo de Agéndate Bogotá. 
III. Piezas comunicativas trimestrales
Durante el mes de octubre se desarrollaron 10 videos: 
1. Se elaboraron 3 videos animados con el objetivo de visibilizar las acciones que se desarrollan en el CMPR. Los videos producidos son: i. Un mamo en el monolito; ii. Indígena Misac en el CMPR; y iii. Taller de oficios de la memoria. 
2. Se elaboraron 5 videos para la exposición Bogotá 75%: Conflicto y ruralidad en Bogotá. Los videos producidos fueron: i. Bogotá rural; ii. Construcción de paz; iii. Escenarios de participación; iv. Identidad campesina; y v. Iniciativas en Usme.
3. Se elaboró 1 video para resaltar la labor de los líderes y lideresas de Bogotá, que hacen parte de las mesas de participación de víctimas.
4. Se elaboró 1 video del acto de conmemoración, 24 horas por los desaparecidos, desarrollado en el marco de Día Internacional de las Víctimas de Desapariciones Forzadas. 
IV. Piezas audiovisuales de los procesos
Durante el mes de octubre se desarrollaron 6 videos: 
1. Video de invitación al evento Bailando por la paz.
2. Video de convocatoria a la obra de teatro El Irreverente
3. Video de invitación al lanzamiento de la exposición Bogotá 75%: Conflicto y ruralidad en Bogotá
4. Video de invitación al conversatorio En Diálogo Una paz cotidiana: Amor y territorio
5. 2 videos de invitación a la obra de teatro la Siempreviva
V. Publicaciones en redes sociales para las líneas de reparación, reconciliación, memoria, y justicia y verdad
Durante el mes de octubre el Centro de Memoria continuó con su estrategia de visibilización de las actividades a través de las redes sociales, obteniendo los siguientes resultados: i. Twitter se realizaron un total de 37 trinos con las que se lograron 478 nuevos seguidores; ii. Facebook se realizaron 51 publicaciones nuevas con las que se lograron 291 nuevos seguidores; y iii. Instagram se realizaron 8 publicaciones y se cuenta con un total de 87 seguidores. 
VI. Herramientas multimedia para difusión y transmisión de eventos
Se realizó la transmisión del evento: 
1. Conversatorio En Diálogo Una paz cotidiana: Amor y territorio
VII. Plataforma web del CMPR
Se realizó la publicación de 2 comunicados: i. Comunicado de invitación al evento de proyección de la película SUR; y ii. Comunicado de invitación al lanzamiento de la exposición Bogotá 75%: Conflicto y ruralidad en Bogotá.
</v>
          </cell>
          <cell r="R76" t="str">
            <v xml:space="preserve">I. Piezas comunicativas de conmemoraciones integradas: Se elaboró la siguiente pieza audiovisual: 1. Video de conmemoración del asesinato a líderes sociales en los meses de noviembre y diciembre
II. Agendas de programación mensual y trimestral: Se realizó el diseño y divulgación de la agenda artística, cultural y pedagógica de noviembre del CMPR en la página web, redes sociales y en el aplicativo de Agéndate Bogotá. 
III. Piezas comunicativas trimestrales: Durante el mes de noviembre se desarrolló 1 video: video animado con el objetivo de visibilizar las acciones que se desarrollan en el CMPR. El video producido es: i. Siembras simbólicas en el Centro de Memoria. 
IV. Piezas audiovisuales de los procesos: Durante el mes de noviembre se desarrollaron 2 videos. 1. Video de convocatoria a la obra de teatro la Siempre Viva y 2. Video del proceso de reconciliación Generando Paz 
V. Publicaciones en redes sociales para las líneas de reparación, reconciliación, memoria, y justicia y verdad: Durante el mes de noviembre el Centro de Memoria continuó con su estrategia de visibilización de las actividades a través de las redes sociales, obteniendo los siguientes resultados: i. Twitter se realizaron un total de 24 trinos con las que se lograron 749 nuevos seguidores; ii. Facebook se realizaron 31 publicaciones nuevas con las que se lograron 206 nuevos seguidores; y iii. Instagram se realizaron 9 publicaciones y se cuenta con un total de 61 seguidores. 
VI. Plataforma web del CMPR: Se realizó la publicación de 2 comunicados: i. Primer congreso de Semilleros; y ii. Comunicado de invitación a la presentación teatral Camino a casa. 
VII Herramienta multimeda: Se realizó transmisión streaming de la obra "Siempreviva".
</v>
          </cell>
          <cell r="S76" t="str">
            <v>I. Agendas de programación mensual y trimestral: Se realizó el diseño y divulgación de la agenda artística, cultural y pedagógica de diciembre del CMPR en la página web, redes sociales y en el aplicativo de Agéndate Bogotá. 
II. Piezas comunicativas trimestrales: Durante el mes de diciembre se desarrollaron 2 videos animados con el objetivo de visibilizar las acciones que se desarrollan en el CMPR. Los videos producidos son: i. Flor de No me Olvides en el Centro de Memoria; y ii. Esculturas en conmemoración del 9 de abril. 
III. Piezas audiovisuales de los procesos: Se desarrolló: 1. Video de divulgación del proceso de visitas guiadas al Centro de Memoria. 
IV. Publicaciones en redes sociales para las líneas de reparación, reconciliación, memoria, y justicia y verdad:  Durante el mes de diciembre el Centro de Memoria continuó con su estrategia de visibilización de las actividades a través de las redes sociales, obteniendo los siguientes resultados: i. Twitter se realizaron un total de 3 trinos con las que se lograron 244 nuevos seguidores; ii. Facebook se realizaron 23 publicaciones nuevas con las que se lograron 29 nuevos seguidores; y iii. Instagram se realizaron 3 publicaciones y se cuenta con un total de 120 seguidores. 
V. Herramientas multimedia para difusión y transmisión de eventos: Se realizó la transmisión del evento: 1. Conversatorio: De algunas minas nacen héroes.
VI. Plataforma web del CMPR Se realizó 1 publicación en la página web: i. Síntesis de las iniciativas que fueron ganadoras de los premios CREA.</v>
          </cell>
        </row>
        <row r="77">
          <cell r="C77" t="str">
            <v>171_I2</v>
          </cell>
          <cell r="D77" t="str">
            <v>Cualitativo 2</v>
          </cell>
          <cell r="E77" t="str">
            <v>Retrasos o dificultades en la generación del producto y la ejecución de actividades</v>
          </cell>
          <cell r="F77" t="str">
            <v>Textual</v>
          </cell>
          <cell r="H77" t="str">
            <v xml:space="preserve">No se presentó ningún retraso </v>
          </cell>
          <cell r="I77" t="str">
            <v xml:space="preserve">No se presentó ningún retraso </v>
          </cell>
          <cell r="J77" t="str">
            <v xml:space="preserve">No se presentó ningún retraso </v>
          </cell>
          <cell r="K77" t="str">
            <v>No presenta retrasos</v>
          </cell>
          <cell r="L77" t="str">
            <v>No presenta retrasos</v>
          </cell>
          <cell r="M77" t="str">
            <v>No presenta retrasos</v>
          </cell>
          <cell r="N77" t="str">
            <v>No presenta retrasos</v>
          </cell>
          <cell r="O77" t="str">
            <v>No presenta retrasos</v>
          </cell>
          <cell r="P77" t="str">
            <v>No presenta retrasos</v>
          </cell>
          <cell r="Q77" t="str">
            <v>No presenta retrasos</v>
          </cell>
          <cell r="R77" t="str">
            <v>No presenta retrasos</v>
          </cell>
          <cell r="S77" t="str">
            <v>El video correspondiente al producto No.7 se encuentra en producción  relacionado con conmemoraciones el cual sera difundido el proximo 26 de diciembre de 2019.</v>
          </cell>
        </row>
        <row r="78">
          <cell r="C78" t="str">
            <v>171_I3</v>
          </cell>
          <cell r="D78" t="str">
            <v>Cualitativo 3</v>
          </cell>
          <cell r="E78" t="str">
            <v>Beneficios obtenidos por la generación del producto y la ejecución de actividades</v>
          </cell>
          <cell r="F78" t="str">
            <v>Textual</v>
          </cell>
          <cell r="H78"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I78"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J78"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K78"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L78"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M78"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N78"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O78" t="str">
            <v xml:space="preserve">Las acciones adelantadas han permitido que las acciones de reparación y reconciliación, sean visibles a distitos públicos diferentes a las víctimas tales como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 Por otra parte, la acción comunicativa más destacada estuvo relacionada con la conmemoración del Día Internacional de las Víctimas de Desapariciones Forzadas.
</v>
          </cell>
          <cell r="P78" t="str">
            <v>Las acciones adelantadas han permitido que diferentes públicos distintos a los gurpos de interes en materia de víctimas, sean concientes de las acciones que hace el Distrito en materia de memoria, paz y reconciliación. Por otra parte, las acciones comunicativas correspondiente al mes de septiembre de 2019, estuvieron orientadas a visibilizar el lanzamiento del libro “Paisajes Inadvertidos”.</v>
          </cell>
          <cell r="Q78" t="str">
            <v xml:space="preserve">Las acciones comunicativas correspondiente al mes de octubre de 2019, estuvieron orientadas a la realización de medios audiovisuales para las distintas actividades realizadas por la ACDVPR, se destacan los videos realizados para exposición Bogotá 75% y el video que resalta la labor de los líderes y lideresas de Bogotá, que hacen parte de las mesas de participación de víctimas.
</v>
          </cell>
          <cell r="R78" t="str">
            <v>Las acciones adelantadas han permitido que diferentes públicos distintos a los gurpos de interes en materia de víctimas, sean concientes de las acciones que hace el Distrito en materia de memoria, paz y reconciliación. Para el mes de noviembre se destacan los videos: convocatoria a la obra de teatro la Siempre Viva y video del proceso de reconciliación Generando Paz, conciderando que son los registros de varias actividades y talleres adelantados por CMPR, y se consolidan como la memoria de todo el proceso.</v>
          </cell>
          <cell r="S78" t="str">
            <v>Dentro de acciones comunicativas correspondiente al mes de diciembre de 2019, se destaca la publicación de las iniciativas “CREA” ya que con esta se plantea la construcción de paz y reconciliación.</v>
          </cell>
        </row>
        <row r="79">
          <cell r="C79" t="str">
            <v>172_V1</v>
          </cell>
          <cell r="D79" t="str">
            <v>Variable 1</v>
          </cell>
          <cell r="E79" t="str">
            <v>Sumatoria del Seguimiento  y la  programación del Plan de Acción Distrital – PAD.</v>
          </cell>
          <cell r="F79" t="str">
            <v>Númerica</v>
          </cell>
          <cell r="H79">
            <v>0</v>
          </cell>
          <cell r="I79">
            <v>0</v>
          </cell>
          <cell r="J79">
            <v>0</v>
          </cell>
          <cell r="K79">
            <v>0.5</v>
          </cell>
          <cell r="L79">
            <v>0</v>
          </cell>
          <cell r="M79">
            <v>0</v>
          </cell>
          <cell r="N79">
            <v>0</v>
          </cell>
          <cell r="O79">
            <v>0</v>
          </cell>
          <cell r="P79">
            <v>0</v>
          </cell>
          <cell r="Q79">
            <v>0</v>
          </cell>
          <cell r="R79">
            <v>0</v>
          </cell>
          <cell r="S79">
            <v>0</v>
          </cell>
        </row>
        <row r="80">
          <cell r="C80" t="str">
            <v>172_V2</v>
          </cell>
          <cell r="D80" t="str">
            <v>Variable 2 (reportar solo cuando el indicador es a demanda)</v>
          </cell>
          <cell r="E80">
            <v>0</v>
          </cell>
          <cell r="F80" t="str">
            <v>Númerica</v>
          </cell>
        </row>
        <row r="81">
          <cell r="C81" t="str">
            <v>172_I1</v>
          </cell>
          <cell r="D81" t="str">
            <v>Cualitativo 1</v>
          </cell>
          <cell r="E81" t="str">
            <v>Avances y logros en generación del producto y la ejecución de actividades</v>
          </cell>
          <cell r="F81" t="str">
            <v>Textual</v>
          </cell>
          <cell r="H81" t="str">
            <v>Este seguimiento se hace a partir del mes de abril de 2019</v>
          </cell>
          <cell r="I81" t="str">
            <v>Este seguimiento se hace a partir del mes de abril de 2019</v>
          </cell>
          <cell r="J81" t="str">
            <v>Este seguimiento se hace a partir del mes de abril de 2019</v>
          </cell>
          <cell r="K81" t="str">
            <v>En el mes de  abril se realizó y presentó el  informe sobre la implementación  de la política pública de víctimas del conflicto armado residentes en la ciudad para la vigencia  - 2018, en concordancia con  el Acuerdo 491 de 2012  emitido por el Concejo de Bogotá D. C., y el Decreto 531 de 2015 promulgado por la Alcaldía Mayor de Bogotá D. C., el cual  establece que el Observatorio Distrital de Víctimas del Conflicto Armado tiene como una de sus principales funciones presentar anualmente un informe de gestión, seguimiento e implementación de las acciones, proyectos y programas de la política pública de víctimas en el Distrito.</v>
          </cell>
          <cell r="L81" t="str">
            <v>No se tienen actividades programadas para el mes.</v>
          </cell>
          <cell r="M81" t="str">
            <v>No se tienen actividades programadas para el mes.</v>
          </cell>
          <cell r="N81" t="str">
            <v>No se tienen actividades programadas para el mes.</v>
          </cell>
          <cell r="O81" t="str">
            <v>No se tienen actividades programadas para el mes.</v>
          </cell>
          <cell r="P81" t="str">
            <v>No se tienen actividades programadas para el mes.</v>
          </cell>
          <cell r="Q81" t="str">
            <v xml:space="preserve">No se tenían programados productos a entregar, sin embargo, el 24 de octubre se envió a la Secretaría Distrital de Hacienda el Consolidado del Anteproyecto de Presupuesto 2020 con la información de 19 entidades.
</v>
          </cell>
          <cell r="R81" t="str">
            <v xml:space="preserve">No se tenían programados productos a entregar, sin embargo, el 24 de octubre se envió a la Secretaría Distrital de Hacienda el Consolidado del Anteproyecto de Presupuesto 2020 con la información de 19 entidades.
</v>
          </cell>
          <cell r="S81" t="str">
            <v>Para el mes de diciembre de 2019, se tiene programado el 3er CDJT, el cual tendra lugar el proximo 26 de diciembre. Por tal motivo la información relacionada con el avance de esta meta se realizara en los primero dias de enero de 2020 de acuerdo a la circular 001.</v>
          </cell>
        </row>
        <row r="82">
          <cell r="C82" t="str">
            <v>172_I2</v>
          </cell>
          <cell r="D82" t="str">
            <v>Cualitativo 2</v>
          </cell>
          <cell r="E82" t="str">
            <v>Retrasos o dificultades en la generación del producto y la ejecución de actividades</v>
          </cell>
          <cell r="F82" t="str">
            <v>Textual</v>
          </cell>
          <cell r="H82" t="str">
            <v>NA</v>
          </cell>
          <cell r="I82" t="str">
            <v>NA</v>
          </cell>
          <cell r="J82" t="str">
            <v>NA</v>
          </cell>
          <cell r="K82" t="str">
            <v>NA</v>
          </cell>
          <cell r="L82" t="str">
            <v>NA</v>
          </cell>
          <cell r="M82" t="str">
            <v>NA</v>
          </cell>
          <cell r="N82" t="str">
            <v>NA</v>
          </cell>
          <cell r="O82" t="str">
            <v>NA</v>
          </cell>
          <cell r="P82" t="str">
            <v>NA</v>
          </cell>
          <cell r="Q82" t="str">
            <v>NA</v>
          </cell>
          <cell r="R82" t="str">
            <v>NA</v>
          </cell>
          <cell r="S82" t="str">
            <v>NA</v>
          </cell>
        </row>
        <row r="83">
          <cell r="C83" t="str">
            <v>172_I3</v>
          </cell>
          <cell r="D83" t="str">
            <v>Cualitativo 3</v>
          </cell>
          <cell r="E83" t="str">
            <v>Beneficios obtenidos por la generación del producto y la ejecución de actividades</v>
          </cell>
          <cell r="F83" t="str">
            <v>Textual</v>
          </cell>
          <cell r="H83" t="str">
            <v>NA</v>
          </cell>
          <cell r="I83" t="str">
            <v>NA</v>
          </cell>
          <cell r="J83" t="str">
            <v>NA</v>
          </cell>
          <cell r="K83" t="str">
            <v>Se realiza una sesión para que “la Administración presente el informe de avance de la política” y para “escuchar a las víctimas del conflicto establecidas en la ciudad”. Sumado a lo anterior, y de acuerdo con lo estipulado en el Decreto 531 de 20152 promulgado por la Alcaldía Mayor de Bogotá D. C., el Observatorio Distrital de Víctimas del Conflicto Armado tiene como una de sus principales funciones presentar anualmente un informe de gestión, seguimiento e implementación de las acciones, proyectos y programas de la política pública de víctimas en el Distrito. Por consiguiente, la Alta Consejería para los Derechos de las Víctimas, la Paz y la Reconciliación presenta ante el Honorable Concejo de la ciudad el informe, para la vigencia 2018, en el que se realiza un balance de la política pública de asistencia, atención y reparación integral a las víctimas del conflicto armado en la ciudad de Bogotá.</v>
          </cell>
          <cell r="L83" t="str">
            <v>NA</v>
          </cell>
          <cell r="M83" t="str">
            <v>NA</v>
          </cell>
          <cell r="N83" t="str">
            <v>NA</v>
          </cell>
          <cell r="O83" t="str">
            <v>NA</v>
          </cell>
          <cell r="P83" t="str">
            <v>NA</v>
          </cell>
          <cell r="Q83" t="str">
            <v>NA</v>
          </cell>
          <cell r="R83" t="str">
            <v>NA</v>
          </cell>
          <cell r="S83" t="str">
            <v>NA</v>
          </cell>
        </row>
        <row r="84">
          <cell r="C84" t="str">
            <v>173_V1</v>
          </cell>
          <cell r="D84" t="str">
            <v>Variable 1</v>
          </cell>
          <cell r="E84" t="str">
            <v xml:space="preserve">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F84" t="str">
            <v>Númerica</v>
          </cell>
          <cell r="H84">
            <v>0.04</v>
          </cell>
          <cell r="I84">
            <v>0.08</v>
          </cell>
          <cell r="J84">
            <v>0.13</v>
          </cell>
          <cell r="K84">
            <v>0.13</v>
          </cell>
          <cell r="L84">
            <v>0.13</v>
          </cell>
          <cell r="M84">
            <v>0.13</v>
          </cell>
          <cell r="N84">
            <v>0.18</v>
          </cell>
          <cell r="O84">
            <v>0.11</v>
          </cell>
          <cell r="P84">
            <v>0.11</v>
          </cell>
          <cell r="Q84">
            <v>0.11</v>
          </cell>
          <cell r="R84">
            <v>7.0000000000000007E-2</v>
          </cell>
          <cell r="S84">
            <v>0.08</v>
          </cell>
        </row>
        <row r="85">
          <cell r="C85" t="str">
            <v>173_V2</v>
          </cell>
          <cell r="D85" t="str">
            <v>Variable 2 (reportar solo cuando el indicador es a demanda)</v>
          </cell>
          <cell r="E85">
            <v>0</v>
          </cell>
          <cell r="F85" t="str">
            <v>Númerica</v>
          </cell>
        </row>
        <row r="86">
          <cell r="C86" t="str">
            <v>173_I1</v>
          </cell>
          <cell r="D86" t="str">
            <v>Cualitativo 1</v>
          </cell>
          <cell r="E86" t="str">
            <v>Avances y logros en generación del producto y la ejecución de actividades</v>
          </cell>
          <cell r="F86" t="str">
            <v>Textual</v>
          </cell>
          <cell r="H86" t="str">
            <v xml:space="preserve">Durante el mes de enero, se inició con el proceso de planeación en la implementación de las estrategias de memoria y reconciliación para el 2019, para lo cual se definieron cuatro acciones: i) divulgación; ii) diálogos por la memoria; iii) recorridos por la memoria; y iv) instalación de monumentos. De acuerdo a lo anterior, se elaboraron los siguientes documentos de planeación, que contribuirán a la consecución de los objetivos propuestos: i. Cronograma 2019; ii. Matriz de estrategias; iii. Matriz de acción sin daño, y iv. Presentación con la propuesta de divulgación de los productos de estrategias.
Procesos
1. GeneRando Paz: Reconociendo el potencial que la consolidación de redes de mujeres tiene para la construcción de paz, el proceso GeneRandoPaz congrega a mujeres de las organizaciones MOVICE, Defensoras, FARC, Red Nacional de Mujeres Excombatientes de la Insurgencia, y Color y Esperanza en un ejercicio de intercambio y construcción conjunta que pretende generar espacios horizontales de reconocimiento y diálogo entre conciudadanas, en un esfuerzo por contribuir a la transformación de imaginarios y a la consolidación de procesos de reconciliación. En enero se avanzó en la estructuración de lo que será la primera de las cuatro iniciativas de GeneRandoPaz. Se trata del encuentro de reconciliación entre las FARC y la organización Color y Esperanza (conformada por mujeres cuyos hijos de las Fuerzas Militares fueron víctimas del conflicto armado). Este acto será realizado en marzo en el CMPR. 
2. Conmemoraciones compartidas: Estos actos conmemorativos serán una apuesta en común concertada con actores, organizaciones o grupos poblacionales que hayan vivido el conflicto armado desde orillas diversas o antagónicas. En enero se avanzó en la estructuración de lo que será el proceso Memorias del sabor a lo largo del 2019. El proceso es una indagación en la memoria sensorial a partir del sabor con un grupo de 20 mujeres provenientes de la organización Madres de Falsos Positivos y mujeres cuyos familiares del Ejército Nacional están desaparecidos. Memorias del Sabor será desarrollado en articulación con Crepes &amp; Waffles y tendrá tres fases: Talleres (Afianzamiento, Intercambio con familias, Realización de helado en fábricas), Instalación y Obras.
</v>
          </cell>
          <cell r="I86" t="str">
            <v xml:space="preserve">A. Durante el mes de febrero se desarrollaron las siguientes acciones en el marco de la implementación de las Estrategias de Memoria y Reconciliación: _x000D_
Con el fin de dar inicio a la socialización de los resultados de la investigación sobre “Imaginarios y conocimientos sobre memoria, paz y reconciliación” realizada durante el segundo semestre del 2018, se coordinó con las áreas de comunicaciones, participación y atención de la ACDVPR, la programación y desarrollo de cuatro desayunos en las localidades de Bosa, Rafael Uribe Uribe, San Cristóbal y Suba, en los cuales se convocaron diferentes actores del territorio, con el fin de conformar un espacio de diálogo y participación, donde las personas tuvieran la oportunidad de proponer las actividades que se puedan desarrollar en el marco de las estrategias de memoria y reconciliación del Distrito._x000D_
 _x000D_
A la fecha se realizaron los cuatro desayunos previstos en los territorios correspondientes a las localidades de Bosa, San Cristóbal, Rafael Uribe Uribe y Suba, y a partir de ellos, se acordó programar un nuevo espacio en donde se puedan realizar un taller que permita concertar las actividades a desarrollar durante el 9 de abril._x000D_
_x000D_
B. Durante el mes de febrero se desarrollaron las siguientes acciones en el marco de la implementación de la Estrategia de Paz: _x000D_
1. Estrategia PRISMA: i. Diseño y programación; y ii. Gestión Primer Encuentro de Paz y Reconciliación: Se planeó, gestionó y confirmó el primer Encuentro PRISMA en territorio, que se hará el 8 de marzo en la Casa de Igualdad de Oportunidades de Usaquén._x000D_
2. Legado paz: i. Trabajo en definición de logros y legado paz; y ii. Articulación con estrategias de memoria y reconciliación: Se inició el proceso de relacionamiento con externos para el fortalecimiento de las acciones derivadas de la Estrategia de Paz. De manera particular, se sostuvo reunión con el CINEP y se acordó: a) la participación de la ACDVPR en las sesiones de la Mesa Nacional de Iniciativas para la Reconciliación y b) la presentación de la Estrategia PRISMA en una de las sesiones mensuales, con el propósito de compartir metodologías y buenas prácticas._x000D_
</v>
          </cell>
          <cell r="J86" t="str">
            <v xml:space="preserve">A. Durante el mes de marzo se desarrollaron las siguientes acciones en el marco de la implementación de las Estrategias de Memoria y Reconciliación: 
En el marco de los objetivos propuestos para la implementación de las estrategias de Memoria y Reconciliación, se acordó realizar la activación de los cuatro recorridos de la memoria de cada Ubica durante la jornada del 9 de abril. Con el fin de coordinar las actividades que se realizarán durante este ejercicio, durante el mes de marzo se sostuvieron reuniones de coordinación con las instituciones y con los líderes y colectivos de cada uno de los territorios, que se resumen a continuación:
1. Seis reuniones con líderes y funcionarios de la localidad de San Cristóbal, en las cuales se presentaron y acordaron las actividades a realizar durante el Día Nacional de la Memoria y la Solidaridad con las Víctimas.
2. Tres reuniones con líderes y funcionarios de la localidad de Rafael Uribe, en las cuales se presentaron y acordaron las actividades a realizar durante el Día Nacional de la Memoria y la Solidaridad con las Víctimas.
3. Dos reuniones con líderes y funcionarios de la localidad de Bosa, en las cuales se presentaron y acordaron las actividades a realizar durante el Día Nacional de la Memoria y la Solidaridad con las Víctimas.
4. Cinco reuniones con líderes y funcionarios de la localidad de Suba, en las cuales se presentaron y acordaron las actividades a realizar durante el Día Nacional de la Memoria y la Solidaridad con las Víctimas.
Adicionalmente se realizaron contactos con otros sectores del Distrito que pudieran vincularse con las actividades del 9 de abril, como la Secretaría de Seguridad y de Cultura.
B. Durante el mes de marzo se desarrollaron las siguientes acciones en el marco de la implementación de la Estrategia de Paz: 
1. Legado paz: Se inició la participación de la ACDVPR en la Mesa Nacional de Iniciativas para la Reconciliación, bajo la secretaría técnica y articulación del CINEP. Se acordó que la ACDVPR liderará una de las sesiones de la mesa y se abrió la posibilidad de desarrollar un Diálogo PRISMA en colaboración ACDVPR – CINEP. 
Se inició la articulación con el CMPR para la creación de un documento de análisis sobre los resultados de la encuesta sobre perspectivas de la reconciliación en Bogotá, llevada a cabo en el marco de la Estrategia de Memoria y las UBICA.  
</v>
          </cell>
          <cell r="K86" t="str">
            <v xml:space="preserve">A. Durante el mes de abril se desarrollaron las siguientes acciones para las Estrategias de Memoria y Reconciliación: 
1. Durante el mes de abril, las acciones estuvieron enfocadas hacia la realización de las actividades conmemorativas del 9 de abril, en las localidades de Bosa, Rafael Uribe, San Cristóbal y Suba, para lo cual se llevaron a cabo las siguientes acciones:
• Tres reuniones en la localidad de Bosa con la comunidad del barrio Nuevo Chile.
• Una reunión en la localidad de Rafael Uribe con la comunidad del barrio Molinos.
• Cuatro reuniones en la localidad de San Cristóbal con la comunidad del barrio Corinto.
• Dos reuniones en la localidad de Suba.
• Elaboración de cuatro guiones metodológicos.
2. Conmemoraciones compartidas
En abril se avanzó en la estructuración de lo que será la conmemoración compartida del Día Nacional por la Dignidad de las Mujeres Víctimas de Violencia Sexual (25 de mayo) y en la convocatoria a las participantes. El objetivo del proceso es trabajar alrededor de las artes plásticas y la conexión con los procesos creativos para propiciar procesos de exteriorización de experiencias y reconocimiento mutuo entre mujeres que han vivenciado la violencia sexual desde orillas diversas (integrantes de la Fuerza Pública, civiles, e integrantes de grupos armados).  
El proceso constará de cuatro sesiones que iniciarán el 6 de mayo y culminará el 24 de mayo con una acción simbólica y con la inauguración de una exposición con los productos que resulten de cada una de las sesiones. En el proceso participarán mujeres de la Mesa Autónoma de Mujeres Víctimas, de la organización Dhefensoras, de la Policía Nacional, del proceso Almas que Escriben y mujeres excombatientes.  
B. Durante el mes de abril se desarrollaron las siguientes acciones para la Estrategia de Paz: 
1. Estrategia PRISMA, se llevó a cabo el Encuentro PRISMA #2 en la urbanización de Viviendas de Interés Prioritario Margaritas I, en Kenneddy. Se logró la entrega del primer contenido audiovisual de la estrategia y se articuló con el equipo de Divulgación Estratégica y Misional la ruta para el desarrollo de contenidos como videos, podcasts y cápsulas de video.
2. Legado paz: El trabajo se ha enfocado en la participación, aporte y legado de la ACDVPR en espacios sostenibles y protagonistas alrededor de la construcción de paz y la reconciliación. Durante el mes de abril se concertó con la Mesa de Iniciativas de Reconciliación que la ACDVPR liderará la tercera sesión del año. Durante la sesión se implementará la metodología de un Encuentro Prisma y se hará un recorrido por la exposición Recordar del Centro de Memoria, Paz y Reconciliación. En la sesión participarán organizaciones de sociedad civil que participan en la Mesa de Iniciativas de Reconciliación. Se anexa pieza publicitaria elaborada para invitar a este evento.
</v>
          </cell>
          <cell r="L86" t="str">
            <v xml:space="preserve">Durante el mes de mayo de 2019, se realizó un avance en las 3 estrategias asi:
1. Productos estrategias de memoria y reconciliación 
• Desarrollo de acciones de la estrategia de comunicaciones
Se realizó la revisión de los componentes de la estrategia de comunicaciones, a fin de definir un plan de divulgación, así como para identificar a los actores con los cuales es clave articular su desarrollo. Para ello se adelantaron reuniones con colectivos de las localidades de Rafael Uribe Uribe, Bosa y Teusaquillo, con quienes se revisaron las posibles actividades que se podrán articular en el territorio.
• Línea Base UBICA Mártires
Se llevó a cabo la aplicación de las encuestas para el levantamiento de la línea base de la Ubica del Centro de Memoria, Paz y Reconciliación. Para esto se aplicaron 50 encuestas en los barrios Armenia, Estrella y Teusaquillo, de la localidad de Teusaquillo, y Florida, Santa Fe, Samper Mendoza, Usatama, La Favorita, El Listón, Paloquemao y Colseguros de la localidad de Los Mártires.
• Encuentro ciudadano de la UBICA CMPR
Con el objetivo de coordinar el desarrollo del encuentro ciudadano para la UBICA CMPR, se adelantaron reuniones con colectivos de las localidades de Teusaquillo y Mártires, entre los que se encuentran Épsilon y ArtMenia. Con el colectivo ArtMenia, se adelantó, además un ejercicio de cartografía de memoria del territorio.
2. Productos estrategia de paz
• Encuentro de paz y reconciliación
Durante el mes de mayo se adelantaron 3 encuentros territoriales, en las localidades de Suba, Mártires y San Cristóbal.
</v>
          </cell>
          <cell r="M86" t="str">
            <v xml:space="preserve">Para el mes de junio de 2019, se desarrollaron las siguientes acciones en el marco de las tres estratégias:
1. Desarrollo de acciones de la estrategia de comunicaciones
Revisión de las piezas de comunicaciones del 2018, con el objetivo de definir las piezas que serán difundidas, espacios de divulgación y los mensajes que se espera transmitir.
2. Línea Base UBICA Mártires
A partir de los resultados de las 50 encuestas aplicadas en los barrios Armenia, Estrella y Teusaquillo, de la localidad de Teusaquillo, y Florida, Santa Fe, Samper Mendoza, Usatama, La Favorita, El Listón, Paloquemao y Colseguros de la localidad de Los Mártires, se realizó el análisis de los resultados y se construyó el documento de línea base para la UBICA CMPR.
3. Articulación de la REDIME
A partir de las piezas gráficas, se identificaron los mensajes y material gráfico con el que se cuenta para la activación de la REDIME.
4. Encuentro ciudadano de la UBICA CMPR: Construcción metodológica para el encuentro ciudadano de la UBICA CMPR y se desarrolló el encuentro. 
5. Documentos contexto de la UBICA
Durante el mes de junio se elaboró el documento de contexto de la UBICA CMPR y se realizó la unificación de los documentos de contexto de las UBICAS de las localidades de Bosa, San Cristobal, Suba y Rafael Uribe Uribe.
6. Monumento UBICA CMPR
Se llevó a cabo la instalación del monumento de la UBICA CMPR. Para ello, con 7 banderas en la asta de la paz. Estas banderas tienen impresas la flor de No Me Olvides, 
7. Conmemoraciones compartidas: Se trabajó en la identificación del material audiovisual relacionado con conmemoraciones compartidas que será rotado con actores locales de las UBICAS, a fin de que puedan ser presentados en los distintos espacios en los que participan actores, organizaciones o grupos poblacionales que hayan vivido el conflicto armado.
</v>
          </cell>
          <cell r="N86" t="str">
            <v xml:space="preserve">Para el mes de julio de 2019, se desarrollaron las siguientes acciones en el marco de las tres estrategias:
A. Productos estrategias de memoria y reconciliación 
1. Desarrollo de acciones de la estrategia de comunicaciones
Se trabajó en la definición de los contenidos que harán parte de las piezas gráficas que serán publicadas en redes sociales y distribuidas en las localidades priorizadas. 
2. Articulación de la REDIME
Se realizó la proyección del oficio para la articulación de la estrategia de comunicaciones con el sistema integrado de transporte público. 
3. Monumentos móviles
Se trabajó en la definición del diseño y contenido de los monumentos móviles que serán instalados en las localidades de Rafael Uribe, Uribe, San Cristobal, Bosa y Suba. 
4. Lugares de memoria 
Se realizó la descripción de los lugares de memoria de la localidad de Mártires y se elaboró el mapa con cada uno de los lugares. 
B. Desarrollo de procesos pedagógicos 
1. GeneRando Paz
Se avanzó en la estructuración de la metodología de la ""Feria para la memoria y la construcción de paz"" y se avanzó en gestiones para la transferencia metodológica en localidades con actores locales. 
Se definió que la "Feria para la memoria y la construcción de paz" será realizada en septiembre en la Casa de Igualdad de Oportunidades de la localidad de Rafael Uribe Uribe. Además de las cinco organizaciones participantes en el proceso, la feria convocará a mujeres en proceso de reincorporación con la ARN y de la mesa local de participación. 
2. Almas que Escriben
Durante el mes de julio se realizaron 8 espacios de socialización del libro Almas que escriben, impactando 174 personas. Cada espacio de socialización es acompañado por algunos de los autores, según su disponibilidad. Dentro del público impactado, se encuentran estudiantes de Universidades Públicas, aprendices SENA organizaciones defensoras de DDHH y de víctimas, funcionarios públicos, Centros de Atención Local e IDIPRON. 
C. Estrategia de Paz 
1. Estrategia PRISMA
Según el avance de la estrategia PRISMA, que hasta el momento se ha logrado con antelación a lo programado, se llevó a cabo el Encuentro PRISMA #8 en la localidad de Suba, el pasado 26 de julio. 
2. Legado Paz
Se realizó la entrega al despacho de la Alta Consejería, de la presentación y documento guía de avances y logros de la estrategia de paz.
</v>
          </cell>
          <cell r="O86" t="str">
            <v xml:space="preserve">Para el mes de agosto de 2019, se desarrollaron las siguientes acciones en el marco de las tres estrategias:
A. Productos estrategias de memoria y reconciliación 
1. Desarrollo de acciones de la estrategia de comunicaciones
Se adelantaron acciones para la identificación de espacios en los cuales podría llevarse a cabo la divulgación de las piezas comunicativas.
2. Articulación de la REDIME
Se llevó a cabo la socialización, en el marco del Subcomité de Memoria, Paz y Reconciliación, de las acciones proyectadas para la implementación de la estrategia de comunicaciones.
3. Monumentos móviles
Se trabajó en la identificación de los espacios de cada localidad (Rafael Uribe, Uribe, San Cristóbal, Bosa y Suba) en los cuales podrían instalarse los monumentos móviles.
4. Lugares de memoria 
Se construyó la pieza gráfica que integra los lugares de memoria de las 5 localidades focalizadas (Mártires, Rafael Uribe, Uribe, San Cristobal, Bosa y Suba).
B. Desarrollo de procesos pedagógicos 
1. GeneRando Paz
Se avanzó en la consolidación de la base de datos de las Casas de Igualdad de Oportunidades, en las cuales se realizará la transferencia metodológica del proceso GeneRandoPaz.  
2. Almas que Escriben
Se desarrolló un espacio de socialización del libro Almas que escriben, impactando a 60 estudiantes de la I. E Gimnasio Colombo Británico de Bogotá. El espacio estuvo acompañado por la autora Martha Luz Amorocho.
</v>
          </cell>
          <cell r="P86" t="str">
            <v xml:space="preserve">"Para el mes de septiembre de 2019, se desarrollaron las siguientes acciones en el marco de las tres estrategias:
"1. GeneRando Paz
En septiembre se avanzó en la elaboración del documento que será utilizado como base para la transferencia metodológica del proceso GeneRandoPaz en las localidades del Distrito a través de las Casas de Igualdad de Oportunidades de la Secretaría Distrital de la Mujer.
2. Almas que Escriben
Se desarrollaron 2 espacios de socialización del libro Almas que escriben, impactando 47 personas. Las socializaciones se realizaron en la Secretaria Distrital de Planeación y en la Instituciones Educativa Juan de la Cruz Varela de Sumapaz. Este espacio fue acompañado por una de los autores del libro, Martha Luz Amorocho.
</v>
          </cell>
          <cell r="Q86" t="str">
            <v xml:space="preserve">Para el mes de octubre de 2019, se desarrollaron las siguientes acciones en el marco de las tres estrategias:
A. Desarrollo de procesos pedagógicos 
1. GeneRando Paz
Se realizó socialización del documento metodológico con el equipo de la Secretaría de la Mujer y se recibieron observaciones y sugerencias. Estas serán adoptadas en el documento metodológico final que será utilizado para la transferencia metodológica del proceso GeneRandoPaz, que se llevará a cabo en las Casas de Igualdad de Oportunidades de la Secretaría Distrital de la Mujer de las localidades que fueron priorizadas.
</v>
          </cell>
          <cell r="R86" t="str">
            <v xml:space="preserve">Para el mes de noviembre de 2019, se desarrollaron las siguientes acciones en el marco de las tres estrategias:
A. Desarrollo de procesos pedagógicos 
1. GeneRando Paz
Durante el mes de noviembre se llevó a cabo el cierre del proceso Generando Paz, a través de la fase de transferencia metodológica a los equipos territoriales de la Secretaría de la Mujer y de la Alta Consejería.  Para el caso de la Alta Consejería, el ejercicio de transferencia se hizo con la persona de psicosocial de los CLAV y para el caso de la Secretaría de la Mujer con los equipos que se encuentran en los SOFIAS y las Casas de Igualdad de Oportunidades para la mujer. El ejercicio de transferencia incluyó una descripción de las memorias del proceso, un paso a paso de la ruta metodológica que deberían seguir para implementar el proceso, y una jornada de socialización y de intercambio de experiencias locales. Esto se hizo en una mesa de trabajo en la cual se entregó el documento conceptual y metodológico del proceso, una presentación y material audiovisual construido que documento el proceso. El objetivo es que los procesos puedan tener continuidad en lo local en 2020. 
</v>
          </cell>
          <cell r="S86" t="str">
            <v xml:space="preserve">Para el mes de diciembre de 2019 y como fase de cierre de las estrategias de memoria y reconciliación, se elaboró el documento de consolidación de las acciones que fueron desarrolladas a lo largo del cuatrenio para el diseño e implementación de las estrategias. </v>
          </cell>
        </row>
        <row r="87">
          <cell r="C87" t="str">
            <v>173_I2</v>
          </cell>
          <cell r="D87" t="str">
            <v>Cualitativo 2</v>
          </cell>
          <cell r="E87" t="str">
            <v>Retrasos o dificultades en la generación del producto y la ejecución de actividades</v>
          </cell>
          <cell r="F87" t="str">
            <v>Textual</v>
          </cell>
          <cell r="H87" t="str">
            <v xml:space="preserve">No se presentó ningún retraso </v>
          </cell>
          <cell r="I87" t="str">
            <v xml:space="preserve">No se presentó ningún retraso </v>
          </cell>
          <cell r="J87" t="str">
            <v xml:space="preserve">No se presentó ningún retraso </v>
          </cell>
          <cell r="K87" t="str">
            <v xml:space="preserve">No se presentó ningún retraso </v>
          </cell>
          <cell r="L87" t="str">
            <v xml:space="preserve">No se presentó ningún retraso </v>
          </cell>
          <cell r="M87" t="str">
            <v xml:space="preserve">No se presentó ningún retraso </v>
          </cell>
          <cell r="N87" t="str">
            <v xml:space="preserve">No se presentó ningún retraso </v>
          </cell>
          <cell r="O87" t="str">
            <v xml:space="preserve">No se presentó ningún retraso </v>
          </cell>
          <cell r="P87" t="str">
            <v xml:space="preserve">No se presentó ningún retraso </v>
          </cell>
          <cell r="Q87" t="str">
            <v xml:space="preserve">No se presentó ningún retraso </v>
          </cell>
          <cell r="R87" t="str">
            <v xml:space="preserve">No se presentó ningún retraso </v>
          </cell>
          <cell r="S87" t="str">
            <v xml:space="preserve">No se presentó ningún retraso </v>
          </cell>
        </row>
        <row r="88">
          <cell r="C88" t="str">
            <v>173_I3</v>
          </cell>
          <cell r="D88" t="str">
            <v>Cualitativo 3</v>
          </cell>
          <cell r="E88" t="str">
            <v>Beneficios obtenidos por la generación del producto y la ejecución de actividades</v>
          </cell>
          <cell r="F88" t="str">
            <v>Textual</v>
          </cell>
          <cell r="H8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I8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J8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K8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L8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M8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N88" t="str">
            <v>Estas acciones buscan que los ciudadanos tomen conciencia del día a día que el conflicto armado no es ajeno a ningún actor y que tampoco, las víctimas se vean invisibilizadas o reducidas a una cifra.</v>
          </cell>
          <cell r="O8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P88" t="str">
            <v>Con estas acciones, se plantean que todos los actores (víctimas, ex combatientes y ciudadanía en general), entiendan y asuman los retos que plantea la construcción de paz y reconciliación el Bogotá</v>
          </cell>
          <cell r="Q88" t="str">
            <v>Con estas acciones se busca crear herramientas  que puedan ser utilizadas y transferida a otra entidades como la Secretaría de la Mujer, orientando acciones hacia la transformación de las condiciones que faciliten la convivencia ciudadana con plena garantía de los derechos humanos.</v>
          </cell>
          <cell r="R88" t="str">
            <v>Se realizó la transferencia del documento conceptual y metodológico del proceso Generado Paz, que sirva de guía a la Secretaría de la Mujer para implementar este proceso.</v>
          </cell>
          <cell r="S88" t="str">
            <v>Con este documento , se recopila la implementación de las estrategias implementadas durante el cuatrienio, finalizando así la meta plan de desarrollo.</v>
          </cell>
        </row>
        <row r="89">
          <cell r="C89" t="str">
            <v>174_V1</v>
          </cell>
          <cell r="D89" t="str">
            <v>Variable 1</v>
          </cell>
          <cell r="E89" t="str">
            <v>Sumatoria de localidades  en las que se realizan actividades artísticas, culturales y pedagógicas en la vigencia de acuerdo con las actividades realizadas.</v>
          </cell>
          <cell r="F89" t="str">
            <v>Númerica</v>
          </cell>
          <cell r="H89">
            <v>0</v>
          </cell>
          <cell r="I89">
            <v>0</v>
          </cell>
          <cell r="J89">
            <v>0</v>
          </cell>
          <cell r="K89">
            <v>0.5</v>
          </cell>
          <cell r="L89">
            <v>0.5</v>
          </cell>
          <cell r="M89">
            <v>0.5</v>
          </cell>
          <cell r="N89">
            <v>0.5</v>
          </cell>
          <cell r="O89">
            <v>0.5</v>
          </cell>
          <cell r="P89">
            <v>0.5</v>
          </cell>
          <cell r="Q89">
            <v>0.5</v>
          </cell>
          <cell r="R89">
            <v>0.5</v>
          </cell>
          <cell r="S89">
            <v>0</v>
          </cell>
        </row>
        <row r="90">
          <cell r="C90" t="str">
            <v>174_V2</v>
          </cell>
          <cell r="D90" t="str">
            <v>Variable 2 (reportar solo cuando el indicador es a demanda)</v>
          </cell>
          <cell r="E90">
            <v>0</v>
          </cell>
          <cell r="F90" t="str">
            <v>Númerica</v>
          </cell>
        </row>
        <row r="91">
          <cell r="C91" t="str">
            <v>174_I1</v>
          </cell>
          <cell r="D91" t="str">
            <v>Cualitativo 1</v>
          </cell>
          <cell r="E91" t="str">
            <v>Avances y logros en generación del producto y la ejecución de actividades</v>
          </cell>
          <cell r="F91" t="str">
            <v>Textual</v>
          </cell>
          <cell r="H91" t="str">
            <v xml:space="preserve">Para enero de 2019 no se programaron acciones en localidades sin embargo, se seleccionaron las cuatro localidades priorizadas para las intervenciones a realizarse en el 2019 en el marco de Localidades Constructoras de Paz. Para la priorización de las localidades se tuvieron en cuenta distintos criterios como la conformación de Comités Locales de Justicia Transicional, la relación de la ACDVPR con cada Alcaldía Local, el número de población víctima residente en la localidad, la pluralidad de actores allí presentes, entre otras. Tras el análisis de las variables mencionadas anteriormente se priorizaron las localidades de Chapinero, Santa Fe, Tunjuelito y Puente Aranda que serán intervenidas a lo largo del 2019.
Posteriormente, se elaboró un documento en el que se realizó un diagnóstico. Este documento ofrece un contexto de cada localidad, identifica sus actores clave, sus escenarios importantes y las dinámicas sociales que ocurren en su territorio. Este diagnóstico es una herramienta esencial en la fase de alistamiento de las intervenciones pues contribuye en el diseño y la definición de las acciones a ser realizadas. 
</v>
          </cell>
          <cell r="I91" t="str">
            <v xml:space="preserve">Para febrero de 2019 no se programaron acciones en localidades sin embargo, se concentraron los esfuerzos en identificar las posibles acciones a realizar en el marco de Localidades Constructoras de Paz para el año 2019. En primer lugar, se trabajó en el desarrollo de una metodología para propiciar un diálogo entre opuestos en las localidades priorizadas con el objetivo de generar un espacio de encuentro entre dos grupos que reconocen el potencial de encontrarse a partir de su reconocimiento y para aprender mutuamente. En este mismo sentido, se identificó como posible aliado para la realización de esta acción la Dirección para la Convivencia y Diálogo Social de la Secretaría Distrital de Gobierno para desarrollar esta acción.
Por otro lado, desde el Centro de Memoria, Paz y Reconciliación se avanzó en la identificación de acciones a ser realizadas en el marco de Localidades Constructoras de Paz como es el caso de ‘GeneRando Paz’. A partir de este análisis, se identificó que las acciones de ‘GeneRando Paz’ responderán a las siguientes líneas: a) transformación de imaginarios y construcción de memorias plurales, b) fortalecimiento organizativo y consolidación de redes entre organizaciones y c) derechos de las mujeres. En este sentido, la acción de ‘GeneRando Paz’ se enmarcaría en el componente de acciones de memoria, paz y reconciliación de la iniciativa. De igual forma, se avanzó en el diseño e implementación del taller "Encuentro con nosotras y con nuestras otras historias" con las mujeres de la organización Color y Esperanza. En el taller se implementaron herramientas psicosociales para fortalecer el empoderamiento de las mujeres de la organización a través de la construcción de nuevas narrativas sobre sus vidas y sus experiencias como mujeres, y así, contribuir al fortalecimiento de la organización. Se trabajó a partir de ejercicios simbólicos, ejercicios plásticos a partir de la realización de siluetas y meditaciones en movimiento. De este taller participaron 12 mujeres. Esta acción respondió a las líneas de fortalecimiento organizativo y consolidación de redes entre organizaciones y derechos de las mujeres.     
Finalmente, se identificó la posibilidad de desarrollar una acción orientada a la deconstrucción de imaginarios y a la generación de confianza para la cual se ha venido trabajando en una metodología. 
</v>
          </cell>
          <cell r="J91" t="str">
            <v xml:space="preserve">Para marzo de 2019 no se programaron acciones en localidades sin embargo, durante el mes de marzo en la “Fase 1: Alistamiento”, se realizaron las siguientes acciones:
A lo largo del mes de marzo se concentraron los esfuerzos alrededor de dos ejes: (i) la continuación en la identificación de posibles acciones a realizar en el marco de Localidades Constructoras de Paz y (ii) el avance en el desarrollo de las acciones ya identificadas. 
Por el lado de la identificación de nuevas acciones a realizar hubo dos avances. En primer lugar, se hizo un acercamiento con el equipo de Gestión para la Estabilización Socioeconómica de la Alta Consejería para los Derechos de las Víctimas, la Paz y la Reconciliación orientado a construir una propuesta de un proceso socio-comunitario que tenga como elemento central un componente socio-productivo. Por otro lado, con el equipo de Estrategia, Seguimiento y Evaluación se identificó la posibilidad de realizar una transferencia metodológica para la implementación de la Caja de Herramientas para la identificación, fortalecimiento y visibilización de iniciativas locales en memoria, paz y reconcilaición, un producto que resultó de la alianza realizada con el Trust for The Americas, a actores institucionales presentes en las localidades priorizadas con el propósito de propiciar la implementación de la misma. Para esto, se elaboró proyecto tipo que tiene el proposito de ser una guía que permita que otras entidades puedan financiar este tipo de procesos en la localidad. 
En cuanto al avance en el desarrollo de las acciones ya identificadas, en primer lugar se concretó la acción a ser realizada con el equipo de Asistencia y Atención. Este proceso denonimado  “Diferencias en Diálogo” está compuesto por una serie de talleres que tienen el objetivo de propiciar el encuentro entre grupos de víctimas y otros actores de cada una de las localidades priorizadas. El objetivo de estos porcesos de encuentro es el de deconstruir imaginarios , reconstruir el tejido social y aportar así a una mejor convivencia en las localidades priorizadas. Con la definición de esta acción, el equipo de Asistencia y Atención se encargó de elegir los grupos de víctimas que participarían en cada localidad y avanzó en la definición de la metodología que se implementaría en el desarrollo de los talleres así como un cronograma tentativo de las distintas etapas del proceso. De igual forma, se hizo un primer acercamiento con la Dirección para la Convivencia y Diálogo Social de la Secretaría Distrital de Gobierno con el fin de desarrollar el proceso de manera conjunta y que se pudiera definir el grupo de otros actores que entraían a dialogar con los grupos de víctimas ya definidos. 
Por otro lado, desde el Centro de Memoria, Paz y Reconciliación, se continuó con el proceso GeneRandoPaz. Este busca ser un espacio horizontal de reconocimiento y diálogo entre conciudadanas pertenecientes a diferentes organizaciones sociales, el cual, a través de la consolidación de una red de mujeres, busca que mujeres víctimas del conflicto armado y mujeres excombatientes transformen los imaginarios que tienen respecto a sí mismas y las demás participantes y consoliden procesos de reconciliación. El proceso es liderado en conjunto con la Secretaría Distrital de la Mujer y tendrá tres fases. En marzo de 2019 se avanzó en el diseño e implementación del taller ""Narrando nuestras historias"" con mujeres de la organización Color y Esperanza y mujeres familiares de guerrilleros caídos en combate. El taller implementó herramientas psicosociales y literarias para propiciar un reconocimiento mutuo entre las participantes y una resignificación de imaginarios frente a la experiencia de la alteridad en el marco del conflicto armado. Se trabajó a partir de ejercicios plásticos y escritos para la elaboración de relatos que fueron presentados en el espacio autónomo y autogestionado por Color y Esperanza y FARC "Ni un hijo más para la guerra", realizado el 22 de marzo. Esta acción respondió a las líneas de a) transformación de imaginarios y construcción de memorias plurales y b) fortalecimiento organizativo. En total, se contó con la participación de 14 personas. </v>
          </cell>
          <cell r="K91" t="str">
            <v>A lo largo del mes de abril se avanzó en i) la definición de las acciones que se van a realizar en Localidades Constructoras de Paz y ii) en la ejecución de las actividades ya determinadas. 
i) En cuanto al avance en la definición de nuevas acciones a realizar en el marco de Localidades Constructoras de Paz, se determinó que con el equipo de Gestión para la Estabilización Socioeconómica (GESE) se va a realizar un fortalecimiento en capacidades de formación, emprendimiento y formalización a población vulnerable, incluyendo población víctima, de las cuatro localidades priorizadas: Chapinero, Tunjuelito, Puente Aranda y Santa Fe. Mediante la selección de 15 personas por localidad interesadas en adelantar un proceso de fortalecimiento de capacidades de manera personal, se propone diseñar los siguientes elementos: Cursos cortos orientados a búsqueda activa de trabajo, charlas inspiradoras y programa de capacitaciones para personas emprendedoras, encuentros con empresarios locales y sesiones de coaching para desarrollo empresarial, directorio comercial para exposición de servicios y evento de cierre. Este último, se realizará en alianza con distintas entidades como la Cámara de Comercio de Bogotá y la Secretaría de Integración Social. 
ii) En cuanto al desarrollo de las actividades ya determinadas, hubo avances en la acción “Diferencias en Diálogo”. Se adelantaron acciones de planeación y gestión para la puesta en marcha del proceso, por parte del área de Asistencia y Atención de la Alta Consejería en el marco de las activaciones socio-comunitarias que se realizan en los Centros Locales de Atención a Víctimas (CLAV). En este sentido, se realizó la construcción metodológica de los 4 momentos para el desarrollo de los encuentros “Diferencias en diálogo”: 1) El primer momento será un acercamiento a los grupos para co-construir conceptos locales de paz y reconciliación. 2) El segundo momento consistirá en favorecer un encuentro de reconocimiento y generación de confianza entre los grupos. 3) El tercer encuentro se centrará en la construcción de una cartografía local de conflictividades, con las miradas micro, media y macro. 4) El cuarto encuentro buscará fortalecer reflexiones sobre la confianza como elemento para la construcción de paz y reconciliación, así como cerrar con un acto simbólico el proceso realizado.
Igualmente, se realizaron reuniones con la Dirección de Convivencia y Diálogo Social de la Secretaria de Gobierno con el fin de gestionar espacios y grupos de personas para el desarrollo del proceso. Desde los equipos psicosociales de Unidad Móvil y CLAV Chapinero se realizará la convocatoria y garantizará refrigerios a los participantes. La Dirección de Convivencia y Diálogo Social estará a cargo de gestionar los espacios para la realización de los encuentros en cada localidad. Finalmente, los equipos de campo de ambas entidades van a estar a cargo de realizar los encuentros entre los actores opuestos.</v>
          </cell>
          <cell r="L91" t="str">
            <v xml:space="preserve">En el mes de mayo se finalizó la etapa de planeación de la acción a cargo del equipo de Gestión para la Estabilización Socioeconómica  y de “Diferencias en Diálogo”. Además, se avanzó en la implementación de esta última acción de “PAZeando la Memoria”. 
Se avanzó en el diseño del proceso de fortalecimiento a emprendimientos de población vulnerable en las cuatro localidades priorizadas. Este proceso se realizará a través de una serie de talleres dictados por la Cámara de Comercio. Para la realización de esta acción se van a gestionar alianzas con la Secretaría Distrital de Integración Social, las Alcaldías Locales, la Secretaría Distrital de Desarrollo Económico, Compensar, entre otros. Estas alianzas estarán orientadas a identificar a la población que hará parte del proceso. Para el cierre se realizará un espacio de encuentro entre los distintos participantes con el fin de tejer lazos de confianza y generar redes potenciando sus capacidades como emprendedores. 
Por otro lado, durante el mes de mayo se realizó la última reunión de planeación de la acción “Diferencias en Diálogo” entre la ACDVPR y la Dirección de Convivencia y Diálogo Social de la Secretaría de Gobierno, para concretar las poblaciones que se van a convocar para la realización de los cinco talleres por localidad y las fechas de cada uno de estos talleres.
En cuanto al proceso “PAZeando la Memoria” se continuó con la implementación de la acción. Durante el mes de mayo se llevó a cabo la presentación del proceso al Colegio Sorrento IED, en la localidad de Puente Aranda, y se avanzó en la concertación de un cronograma conjunto con las docentes del colegio que participarán en la facilitación de este proceso. El inicio del proceso se articuló con la socialización del libro Almas que Escriben. La primera sesión de trabajo se desarrolló mediante una visita al Centro de Memoria, Paz y Reconciliación, en la cual se buscó el reconocimiento por parte de los estudiantes de este espacio como un lugar significativo de memoria en la ciudad. De igual forma se exploró la fotografía como un medio para el cambio social. En el taller participaron 35 estudiantes de grado 10°, los cuales tienen énfasis en humanidades. 
</v>
          </cell>
          <cell r="M91" t="str">
            <v>Durante el mes de junio, se realizaron los primeros encuentros en el marco de la acción “Diferencias en Diálogo” en las localidades de Tunjuelito, Santa Fe y Chapinero. En estos encuentros se avanzó en generar un espacio de confianza entre los participantes para abordar y construir conceptos de paz y reconciliación. La visión de los participantes frente a estos conceptos se compartió en el marco de un espacio de diálogo en el que participaron desde lo que saben que viven otras personas, desde los anhelos que tienen de paz en el país y desde la importancia de que hombres y mujeres de diferentes edades puedan emprender acciones de reconciliación. Igualmente, se logró sensibilizar frente al desarrollo del proceso, en el que en un segundo encuentro se reunirán con otro grupo de personas con el fin de de-construir imaginarios y prejuicios sobre la diferencia. En el marco de este proceso, se han presentado dificultades a revisar con respecto a la convocatoria, traslado de la población y articulación con la Secretaría de Gobierno, por lo que para el mes de julio se estima realizar reuniones para revisar oportunidades de mejora.</v>
          </cell>
          <cell r="N91" t="str">
            <v xml:space="preserve">Durante el mes de julio, desde el Centro de Memoria, Paz y Reconciliación en el marco del proceso Pazeando la Memoria, se llevó a cabo la aplicación de la metodología de reconocimiento de lugares significativos de memoria. Para esto, se trabajó en articulación con la docente de ciencias sociales del Colegio Sorrento IED de la Localidad de Puente Aranda, para que en conjunto con los estudiantes de grado 10° se identificaran los lugares de memoria en su barrio y localidad. Adicionalmente, se trabajó en la definición de los requerimientos para el desarrollo del taller "la memoria y el territorio", el cual tendrá lugar en el mes de agosto y cuyo objetivo es realizar la construcción del trazado para el safari fotográfico. 
Por otra parte, en el marco de la acción ‘Diferencias en Diálogo’ se realizaron los segundos encuentros en las localidades de Tunjuelito, Santa Fe, Chapinero y Puente Aranda. Estos encuentros propiciaron un primer diálogo entre poblaciones ajenas que a partir de esta iniciativa tienen la oportunidad de reconocerse para de construir los imaginarios que tienen en relación con el otro. En la localidad de Chapinero participaron un total de 11 personas entre víctimas del conflicto armado y habitantes de la localidad en dos encuentros. En la localidad de Tunjuelito participaron 12 personas entre víctimas del conflicto armado y adultos mayores de la localidad. En la localidad de Santa Fe se realizó el segundo encuentro entre víctimas del conflicto armado y población LGBTI, del cual tomaron parte 30 personas. En la localidad de Puente Aranda se realizó el segundo encuentro en el que dialogaron vendedores informales y víctimas del conflicto armado alcanzando la participación de 30 personas. 
</v>
          </cell>
          <cell r="O91" t="str">
            <v xml:space="preserve">En el marco de las Localidades beneficiadas con productos educativos y culturales en materia de memoria, paz y reconciliación, en el mes de agosto se realizaron las siguientes acciones:
Acción 1. Pazeando la Memoria
Durante el mes de agosto, en el marco de la acción Pazeando la Memoria, tuvo lugar el taller "Escuelas que construyen memorias para la paz", el cual estuvo dirigido a docentes de instituciones educativas pertenecientes a las localidades de Chapinero, Santa Fe, Tunjuelito y Puente Aranda. Adicionalmente, se realizaron talleres en lógica de hacer seguimiento a las localidades intervenidas en 2017 y 2018 (Bosa, Ciudad Bolívar, Rafael Uribe Uribe, Usme, Kennedy, Suba y San Cristóbal) con el objetivo de fortalecer capacidades docentes en el abordaje del pasado violento. 
Acción 2. Diferencias en Diálogo 
En el marco del proceso Diferencias en Diálogo, en el mes de agosto el ejercicio se enfocó en el reconocimiento del territorio en el que habitan los participantes, así mismo se realizó la actividad denominada cartografía de los conflictos, permitiendo identificar las diferentes conflictividades que se viven en lo local.  En la localidad de Chapinero el ejercicio se realizó en el Centro Local de Atención a Víctimas. En la localidad de Tunjuelito se realizó el tercer encuentro en la casa de la Cultura.
En la localidad de Puente Aranda se llevó a cabo el segundo encuentro en las instalaciones de la Junta Administradora Local (JAL).
Acción 3. Construyendo capacidades empresariales para la Paz
En el marco del proceso “Construyendo capacidades empresariales para la Paz” que se realiza en articulación con la Secretaría de Desarrollo Económico, la Secretaría de Integración Social y la Cámara de Comercio de Bogotá, se desarrolló la reunión introductoria al proceso en el Centro de Memoria, Paz y Reconciliación, con la participación de 12 víctimas del conflicto armado de las localidades de Puente Aranda, Tunjuelito, Chapinero y Santa Fé. Posteriormente, en el CDC Asunción en la localidad de Puente Aranda, se llevó a cabo el taller “Motivación o armadura de hierro” y “requisitos de ley para el funcionamiento de su negocio”.
Acción 4. Caja de Herramientas para la identificación, fortalecimiento y visibilización de iniciativas de memoria, paz y reconciliación
En el marco del proceso de implementación de la Caja de Herramientas para la identificación, fortalecimiento y visibilización de iniciativas de memoria, paz y reconciliación en las cuatro localidades se realizó una capacitación desde el Observatorio Distrital de Víctimas, al equipo encargado de aplicar la metodología en territorio; se capacitó a 5 personas. Ais mismo, se realizaron gestiones con el IDPAC y la Secretaría de Gobierno con el fin de contar con información de organizaciones sociales en las localidades con el fin de convocarlas a ser parte del proceso. Se proyecta trabajar con entre dos o cinco organizaciones de base por localidad. 
</v>
          </cell>
          <cell r="P91" t="str">
            <v>En el marco del modelo de articulación local, se realizaron las siguientes actividades: Asistencia a dos (2) reuniones del equipo de apoyo territorial , donde se abordaron temas metodológicos y operativos para la implementación de la estrategia Localidades Constructoras de Paz, priorizadas por la ACDVPR para el año 2019, que corresponden a Puente Aranda, Santa Fe, Chapinero y Tunjuelito.
Se efectuó la gestión del espacio, los correos de invitación para organizaciones y la realización de reunión el día 18 de septiembre de 2019, en la Alcaldía Local de Puente Aranda, para socializar el proceso de Localidades Constructoras de Paz que lidera la ACDVPR.
Reunión con profesionales de la UNICEF para conocer la metodología de trabajo con niños niñas y adolescentes de ese organismo, en temas relacionados con la construcción de paz en los territorios. 
En el marco del acompañamiento y gestión del proceso de Kennedy, se acudió a reunión del Comité Técnico del convenio 452 – 2018, suscrito entre el Fondo de Desarrollo Local de Kennedy y la Universidad Nacional, en el que se abordó la programación del museo itinerante y los avances en el diplomado para los líderes de población víctima del conflicto armado.</v>
          </cell>
          <cell r="Q91" t="str">
            <v>"En el marco del proceso “Construyendo capacidades empresariales para la Paz” se desarrolló la agenda de capacitaciones del mes de octubre en las localidades de Puente Aranda, Tunjuelito, Chapinero y Santa Fe. En el marco de este proceso semanalmente se viene realizando, en cada localidad mencionada, una jornada temática con la orientación de la Cámara de Comercio de Bogotá. Para el mes de octubre estas jornadas ascendieron a 18. Se desarrollaron siete temas en las jornadas de capacitación que se describen a continuación. 1ra semana octubre: Gestione las compras y los inventarios, Analice y ajuste la operación de su negocio. 2da semana octubre: Cómo mejorar la liquidez de su negocio, 8 reglas para tomar buenas decisiones empresariales. 3ra semana octubre: Cómo llevar las cuentas en su negocio. 4ta semana octubre: Defina la estrategia de ventas. 5ta semana octubre: Atención y Servicio al Cliente. Por otra parte, en el proceso de Diferencias En Diálogo, en el mes de octubre el ejercicio se enfocó en el cierre del proceso en el cual se logró el empoderamiento de los asistentes frente a los conceptos de paz y reconciliación, en la posibilidad de replicarlos a nivel individual, familiar, comunitario y social. El equipo de la Unidad Móvil realizo el cuarto encuentro de la localidad de Tunjuelito en el que participaron 16 personas. Se logró que se llevaran una visión colectiva del significado de paz. Finalmente, en el marco del proceso de implementación del proceso de implementación de la caja de herramiemtas para la identificación, fortalecimiento y visibilización de iniciativas locales en materia de memoria, paz y reconciliación se realizaron acciones en las cuatro localidades priorizadas: -En la localidad de Chapinero se ha vinculado una organización asociación jóvenes en movimiento que cuenta con más 40 jóvenes entre los 13/28 años que promueven la paz desde las expresiones artísticas. -En la localidad de Santa Fe se han vinculado dos organizaciones Jeug King y asociación jóvenes en movimiento Santa Fe. Estas organizaciones hacen paz desde sus territorios, desde la ancestralidad y conservación de sus consturbes en niños y adolescentes de la localidad y cuentan con 50 integrantes. -En la localidad de Puente Aranda se ha vinculado a la organización la Tulpa que promueve paz des de la ancestralidad y está conformada por 30 indígenas. -En la localidad de Tunjuelito se vincularon tres organizaciones: (i) la asociación madres comunitarias que trabaja con niños de esta localidad y promueven paz desde la pedagogía y los primeros cuidados, (ii) biblioteca comunitaria y (iii) biótica Eureka que organizaciones artísticas y de alfabetización. Estas tres organizaciones cuentan con un total de 93 personas. Durante el mes de octubre, una vez identificados los organismos dispuestos a participar del proceso, se dio inicio a la fase de fortalecimiento que consiste en realizar dos talleres, en el primero se busca la identificación del rol de la organización en la construcción de memoria, paz y reconciliación. Para este primer taller se utiliza la metodología “el viaje del héroe”. Los talleres se realizaron los días 05,20,22,26 de octubre. Por otra parte, el segundo taller busca el fortalecimiento del discurso que utilizan las organizaciones para contar lo que hacen, para esto se utiliza la metodología del discurso en el elevador o ""elevator pitch"". Estos talleres se realizaron los días 26 y 29 de octubre. "</v>
          </cell>
          <cell r="R91" t="str">
            <v xml:space="preserve">En el mes de noviembre se dio cierre a los procesos que se desarrollaron en el marco de Localidades Constructoras de Paz, de modo que se concluyó la intervención en las cuatro localidades priorizadas en 2019. 
En el marco del proceso Diferencias en Diálogo, en el mes de noviembre el ejercicio se enfocó en el cierre del proceso y la consolidación de los conceptos de paz y reconciliación en las distintas esferas de la cotidianidad, además se reforzó la idea de continuar realizando este tipo de actividades autónomamente. 
El equipo de la Unidad Móvil realizó el cuarto encuentro con población LGBTI de las localidades de Santa Fe y Chapinero que tuvo lugar en el CAIDS de la localidad de Teusaquillo, en el que participan 21 personas de las localidades priorizadas. 
Se logró observar empoderamiento en cuanto al apropiarse de los conceptos de paz y reconciliación para replicarlos al interior de sus familias y en los diferentes escenarios sociales. Los participantes lograron dar otros sentidos a las diferentes temáticas más allá de los estereotipos marcados socialmente y reforzando la necesidad de formar nuevas generaciones para que sean constructoras de paz, libres de prejuicios y estereotipos de discriminación y violencias.
En el marco del proceso de implementación de la Caja de Herramientas para la identificación, fortalecimiento y visibilización de iniciativas locales en memoria, paz y reconciliación se realizó el segundo taller con la organización la Tulpa de Puente Aranda en busca de fortalecer el discurso que de ésta para transmitir el quehacer de la organización haciendo uso de la metodología del discurso en el elevador o "elevador pitch".  
En el marco del proceso “Construyendo capacidades empresariales para la Paz” se concluyeron los talleres realizados de la mano con la Cámara de Comercio de Bogotá. De esta manera se dejaron instaladas capacidades en las personas que participaron con el fin de promover emprendimientos en sus localidades.  
</v>
          </cell>
          <cell r="S91" t="str">
            <v>No se programaron acciones para este mes, la meta fue cumplida en noviembre.</v>
          </cell>
        </row>
        <row r="92">
          <cell r="C92" t="str">
            <v>174_I2</v>
          </cell>
          <cell r="D92" t="str">
            <v>Cualitativo 2</v>
          </cell>
          <cell r="E92" t="str">
            <v>Retrasos o dificultades en la generación del producto y la ejecución de actividades</v>
          </cell>
          <cell r="F92" t="str">
            <v>Textual</v>
          </cell>
          <cell r="H92" t="str">
            <v xml:space="preserve">No se presentó ningún retraso </v>
          </cell>
          <cell r="I92" t="str">
            <v xml:space="preserve">No se presentó ningún retraso </v>
          </cell>
          <cell r="J92" t="str">
            <v xml:space="preserve">No se presentó ningún retraso </v>
          </cell>
          <cell r="K92" t="str">
            <v xml:space="preserve">No se presentó ningún retraso </v>
          </cell>
          <cell r="L92" t="str">
            <v xml:space="preserve">No se presentó ningún retraso </v>
          </cell>
          <cell r="M92" t="str">
            <v xml:space="preserve">No se presentó ningún retraso </v>
          </cell>
          <cell r="N92" t="str">
            <v xml:space="preserve">No se presentó ningún retraso </v>
          </cell>
          <cell r="O92" t="str">
            <v xml:space="preserve">No se presentó ningún retraso </v>
          </cell>
          <cell r="P92" t="str">
            <v xml:space="preserve">No se presentó ningún retraso </v>
          </cell>
          <cell r="Q92" t="str">
            <v>No se presentaron retrasos pero si dificultades relacionadas con agendamiento del taller con la organización Tulpa por tanto se tendrá el segundo encuentro el 10 de noviembre.</v>
          </cell>
          <cell r="R92" t="str">
            <v>No se presentaron retrasos pero si dificultades relacionadas con agendamiento del taller con la organización Tulpa por tanto se tendrá el segundo encuentro el 10 de noviembre.</v>
          </cell>
          <cell r="S92" t="str">
            <v>NA</v>
          </cell>
        </row>
        <row r="93">
          <cell r="C93" t="str">
            <v>174_I3</v>
          </cell>
          <cell r="D93" t="str">
            <v>Cualitativo 3</v>
          </cell>
          <cell r="E93" t="str">
            <v>Beneficios obtenidos por la generación del producto y la ejecución de actividades</v>
          </cell>
          <cell r="F93" t="str">
            <v>Textual</v>
          </cell>
          <cell r="H93" t="str">
            <v xml:space="preserve">En la fase de alistamiento se están definiendo las acciones a realizar en Localidades Constructoras de Paz 2019, por lo que aún no ha habido beneficiarios directos </v>
          </cell>
          <cell r="I93" t="str">
            <v xml:space="preserve">La mayoría de las acciones aún están en fase de alistamiento, por lo que todavía no ha habido población beneficiada directamente. En el caso del taller "Encuentro con nosotras y con nuestras otras historias", realizado en el Centro de Memoria, Paz y Reconciliación, se benefició a mujeres de la organización "Color y Esperanza". </v>
          </cell>
          <cell r="J93" t="str">
            <v xml:space="preserve">Se benefició a 14 mujeres de la Fundación Color y Esperanza en el taller "Narrando nuestras historias" de la mano del Centro de Memoria, Paz y Reconciliación. En el resto de iniciativas, como aún están en fase de alistamiento, todavía no ha habido un beneficio directo a la población objetivo. </v>
          </cell>
          <cell r="K93" t="str">
            <v>Fortalecimiento y desarrollo de capacidades para con construcción de PAS en el Distrito, desde las localidades, con una apuesta por la reconciliación y la convivencia, con el fin de brindar un entorno que posibilite la inclusión de las victimas con las comunidades receptoras</v>
          </cell>
          <cell r="L93" t="str">
            <v>Fortalecimiento y desarrollo de capacidades para con construcción de PAS en el Distrito, desde las localidades, con una apuesta por la reconciliación y la convivencia, con el fin de brindar un entorno que posibilite la inclusión de las victimas con las comunidades receptoras</v>
          </cell>
          <cell r="M93" t="str">
            <v>La mayoría de las acciones aún están en fase de alistamiento, por lo que todavía no ha habido población beneficiada directamente.</v>
          </cell>
          <cell r="N93" t="str">
            <v>Estas acciones en las localidades, permiten que con acciones pedagógicas se reconozcan sitios que fueron afectados por el conflicto, los cuales anteriormente han sido invisibilizados, tal como es el reconocer con los dialogos o recorridos en bicicleta.</v>
          </cell>
          <cell r="O93" t="str">
            <v>Estas acciones han permitido que tanto la ciudadanía como las instituciones, generen espacios de encuentro en pro de la reconciliación y la paz.</v>
          </cell>
          <cell r="P93" t="str">
            <v>Con estas acciones en las localidades priorizadas, han permitido que se realicen acciones de acercamiento del ciudadano en común y la población víctima que habitan en ellas.</v>
          </cell>
          <cell r="Q93" t="str">
            <v>Con estas acciones en las localidades priorizadas, han permitido que se realicen acciones de acercamiento del ciudadano en común y la población víctima que habitan en ellas. Adicionalmente el despliegue de la caja de herramientas permite que mayor cantidad de población se vincule con el proposito de esta meta.</v>
          </cell>
          <cell r="R93" t="str">
            <v>Se beneficio a 4 localidades priorizadas con productos educativos y culturales.</v>
          </cell>
          <cell r="S93" t="str">
            <v>NA</v>
          </cell>
        </row>
        <row r="94">
          <cell r="C94" t="str">
            <v>174A_V1</v>
          </cell>
          <cell r="D94" t="str">
            <v>Variable 1</v>
          </cell>
          <cell r="E94" t="str">
            <v>Número garantías cumplidas</v>
          </cell>
          <cell r="F94" t="str">
            <v>Númerica</v>
          </cell>
          <cell r="H94">
            <v>0</v>
          </cell>
          <cell r="I94">
            <v>270</v>
          </cell>
          <cell r="J94">
            <v>347</v>
          </cell>
          <cell r="K94">
            <v>369</v>
          </cell>
          <cell r="L94">
            <v>326</v>
          </cell>
          <cell r="M94">
            <v>285</v>
          </cell>
          <cell r="N94">
            <v>329</v>
          </cell>
          <cell r="O94">
            <v>312</v>
          </cell>
          <cell r="P94">
            <v>45</v>
          </cell>
          <cell r="Q94">
            <v>0</v>
          </cell>
          <cell r="R94">
            <v>496</v>
          </cell>
          <cell r="S94">
            <v>0</v>
          </cell>
        </row>
        <row r="95">
          <cell r="C95" t="str">
            <v>174A_V2</v>
          </cell>
          <cell r="D95" t="str">
            <v>Variable 2 (reportar solo cuando el indicador es a demanda)</v>
          </cell>
          <cell r="E95" t="str">
            <v>Número garantías pactadas</v>
          </cell>
          <cell r="F95" t="str">
            <v>Númerica</v>
          </cell>
          <cell r="H95">
            <v>0</v>
          </cell>
          <cell r="I95">
            <v>270</v>
          </cell>
          <cell r="J95">
            <v>347</v>
          </cell>
          <cell r="K95">
            <v>369</v>
          </cell>
          <cell r="L95">
            <v>326</v>
          </cell>
          <cell r="M95">
            <v>285</v>
          </cell>
          <cell r="N95">
            <v>329</v>
          </cell>
          <cell r="O95">
            <v>312</v>
          </cell>
          <cell r="P95">
            <v>45</v>
          </cell>
          <cell r="Q95">
            <v>0</v>
          </cell>
          <cell r="R95">
            <v>496</v>
          </cell>
          <cell r="S95">
            <v>0</v>
          </cell>
        </row>
        <row r="96">
          <cell r="C96" t="str">
            <v>174A_I1</v>
          </cell>
          <cell r="D96" t="str">
            <v>Cualitativo 1</v>
          </cell>
          <cell r="E96" t="str">
            <v>Avances y logros en generación del producto y la ejecución de actividades</v>
          </cell>
          <cell r="F96" t="str">
            <v>Textual</v>
          </cell>
          <cell r="H96" t="str">
            <v>No se programaron productos</v>
          </cell>
          <cell r="I96" t="str">
            <v>Durante el febrero de 2019, con el fin de cumplir con el pago de garantías, se expidió la resolución 008 de 2019, y mediante el cual se reconocieron las sesiones del mes de enero entregando 142 apoyos de transporte y 128 apoyos compensatorios.</v>
          </cell>
          <cell r="J96" t="str">
            <v>Durante el marzo de 2019, con el fin de cumplir con el pago de garantías, se expidió la resolución 011 de 2019, y se emitio el primero proyecto de memorando de pagos con 4 mesas en concordancia con el nuevo proceso de pago. Durante el mes de marzo se reconocieron las sesiones del mes de febrero entregando 178 apoyos de transporte y 169 apoyos compensatorios.</v>
          </cell>
          <cell r="K96" t="str">
            <v>Durante abril de 2019 con el fin de cumplir con el pago de garantías, se expidió Certificación de pago reconociendo las sesiones del mes de marzo de 2019 entregando 194 apoyos de transporte y 175 apoyos compensatorios.</v>
          </cell>
          <cell r="L96" t="str">
            <v>Durante mayo de 2019 con el fin de cumplir con el pago de garantías, se expidió el certificación de pago reconociendo las sesiones que se desarrollaron en el mes de abril de 2019,  entregando 174 apoyos de transporte y 152 apoyos compensatorios.</v>
          </cell>
          <cell r="M96" t="str">
            <v>Durante junio de 2019 con el fin de cumplir con el pago de garantías, se expidió Certificación de pago reconociendo las sesiones del mes de mayo de 2019 entregando 152 apoyos de transporte y 133 apoyos compensatorios</v>
          </cell>
          <cell r="N96"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julio de 2019 con el fin de cumplir con el pago de garantías, se expidió Certificación de pago reconociendo las sesiones del mes de junio de 2019 entregando 170 apoyos de transporte y 159 apoyos compensatorios. 
Al mes de julio de 2019 en el marco del cumplimiento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y en espacios ampliados se ha desarrollado el incentivo de capacitación y formación en alianza con SIPAZ. Asi mismo la Universidad Javeriana desarrolló la estrategia de incentivos a la participación. 
</v>
          </cell>
          <cell r="O96"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agosto de 2019 con el fin de cumplir con el pago de garantías, se expidió Certificación de pago reconociendo las sesiones del mes de julio de 2019 entregando 154 apoyos de transporte y 158 apoyos compensatorios. 
Por otra parte, se realizaron la elección de los nuevos integrantes de las mesas participación autónomas, así como la publicación del nuevo protocolo para el fortalecimiento a través de la acción participativa.
</v>
          </cell>
          <cell r="P96"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septiembre de 2019 con el fin de cumplir con el pago de garantías, se expidió Certificación de pago reconociendo las sesiones del mes de agosto de 2019 entregando 26 apoyos de transporte y 19 apoyos compensatorios. 
Durante el mes de septiembre se realizó el reconocimiento de incentivos de las personas que asistieron a las sesiones ordinarias del mes anterior, es decir, el mes de agosto de 2019, considerando que en ese mes, solo sesionaron ordinariamente 3 mesa : Distrital, Engativá y mujeres. Los reconocimientos otorgados fueron pocos, debido al proceso de elección de los nuevos integrantes de las mesas participación autónomas.
Es importante mencionar que, aunque las mesas no sesionaron ordinariamente, la ACDVPR si participó activamente en todas las mesas para coordinar el proceso de elección de nuevos integrantes de las mesas.
</v>
          </cell>
          <cell r="Q96" t="str">
            <v>No se realizaron pagos de incentivos</v>
          </cell>
          <cell r="R96"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noviembre de 2019 con el fin de cumplir con el pago de garantías, se expidió Certificación de pago reconociendo 249 apoyos de transporte y 247 apoyos compensatorios con lo cual se dio pago a 496 garantías de participación. 
Es importante mencionar que Dos mesas locales y dos mesas de enfoque diferencial no recibieron pago de garantías.
</v>
          </cell>
          <cell r="S96" t="str">
            <v>No se presentaron pagos de garantías a este corte</v>
          </cell>
        </row>
        <row r="97">
          <cell r="C97" t="str">
            <v>174A_I2</v>
          </cell>
          <cell r="D97" t="str">
            <v>Cualitativo 2</v>
          </cell>
          <cell r="E97" t="str">
            <v>Retrasos o dificultades en la generación del producto y la ejecución de actividades</v>
          </cell>
          <cell r="F97" t="str">
            <v>Textual</v>
          </cell>
          <cell r="H97" t="str">
            <v>NA</v>
          </cell>
          <cell r="I97" t="str">
            <v>Se presentan retrasos administrativos, por lo tanto es necesario definir un nuevo procedimiento.</v>
          </cell>
          <cell r="J97" t="str">
            <v>Frente al tema de pagos se venían generando retrasos por el tiempo administrativo de la Secretaría General para el pago, por lo que se reestableción un nuevo proceso que agiliza el nuevo procedimiento.</v>
          </cell>
          <cell r="K97" t="str">
            <v>NA</v>
          </cell>
          <cell r="L97" t="str">
            <v>NA</v>
          </cell>
          <cell r="M97" t="str">
            <v>Frente al tema de pagos se venían generando retrasos por el tiempo administrativo de la Secretaría General para el pago, por lo que se reestableción un nuevo proceso que agiliza el nuevo procedimiento.</v>
          </cell>
          <cell r="N97" t="str">
            <v xml:space="preserve">No se presentó ningún retraso </v>
          </cell>
          <cell r="O97" t="str">
            <v xml:space="preserve">No se presentó ningún retraso </v>
          </cell>
          <cell r="P97" t="str">
            <v xml:space="preserve">No se presentó ningún retraso </v>
          </cell>
          <cell r="Q97" t="str">
            <v>El retraso que se presenta en el mes, es debido a que  no se logró finiquitar la creación de terceros y demás trámites en la oficina financiera. Los pagos correspondientes a las sesiones de mesa para el mes de octubre,  serán ejecutados en el mes de diciembre.</v>
          </cell>
          <cell r="R97" t="str">
            <v xml:space="preserve">Las mesas locales de Antonio Nariño y las Mesas de Enfoque Diferencial afro e indígena no recibieron pago de garantías toda vez que no sesionaron por decisión autónoma de los espacios de participación </v>
          </cell>
          <cell r="S97" t="str">
            <v xml:space="preserve">No se presentó ningún retraso </v>
          </cell>
        </row>
        <row r="98">
          <cell r="C98" t="str">
            <v>174A_I3</v>
          </cell>
          <cell r="D98" t="str">
            <v>Cualitativo 3</v>
          </cell>
          <cell r="E98" t="str">
            <v>Beneficios obtenidos por la generación del producto y la ejecución de actividades</v>
          </cell>
          <cell r="F98" t="str">
            <v>Textual</v>
          </cell>
          <cell r="H98" t="str">
            <v>NA</v>
          </cell>
          <cell r="I98" t="str">
            <v>Se logra la participación activa de las victimas en la generación de politica de victimas, asi como el seguimiento a la misma.</v>
          </cell>
          <cell r="J98" t="str">
            <v>Se logra la participación activa de las victimas en la generación de politica de victimas, asi como el seguimiento a la misma.</v>
          </cell>
          <cell r="K98" t="str">
            <v>Se logra la participación activa de las victimas en la generación de politica de victimas, asi como el seguimiento a la misma.</v>
          </cell>
          <cell r="L98" t="str">
            <v>Se logra la participación activa de las victimas en la generación de politica de victimas, asi como el seguimiento a la misma.</v>
          </cell>
          <cell r="M98" t="str">
            <v>Se logra la participación activa de las victimas en la generación de politica de victimas, asi como el seguimiento a la misma.</v>
          </cell>
          <cell r="N98" t="str">
            <v xml:space="preserve">Los incentivos para la participación se constituyen en herramientas que pueden materializar este ejercicio para las víctimas, en la medida en que las acercan a la oferta institucional, las visibilizan y de alguna manera colocan un acento en las acciones que se deberían emprender para fortalecer la participación más allá de una visión tradicional pasiva, a espacios donde se propicie la reflexión, el diálogo desde la diferencia y la construcción de conocimiento basado en el intercambio de saberes entre los distintos actores.  
Dicho esto, los incentivos son los puntos de partida para ejercicios de auto reconocimiento de los procesos organizativos de las víctimas y la gestión que realizan en torno al acceso y la garantía de sus derechos, dadas sus condiciones particulares y diferenciales.  
Es por ello que durante el mes se consolidaron los documentos de diagnóstico de las mesas locales, con el fin de evidenciar el fortalecimiento organizativo que desde el inicio hasta hoy se han dado en las mesas. De esta manera se finalizaron los diagnósticos de las localidades de:  San Cristóbal, Bosa, Engativá, Rafael Uribe Uribe, Antonio Nariño, Suba, Tunjuelito, Sumapaz, Fontibón. 
Para el caso de los diagnósticos de las localidades de Kennedy, Chapinero, La Candelaria, Santafé y Usaquén.  Finalmente se realizó un documento que une la información de los diagnósticos.
</v>
          </cell>
          <cell r="O98" t="str">
            <v>Facilitar la realización de la convocatoria para elegir nuevos integrantes de las mesas locales de participación.</v>
          </cell>
          <cell r="P98" t="str">
            <v xml:space="preserve">A continuación se describen los temas abordados en algunas de las mesas:Usaquén: adicional a la sesión ordinaria se llevó a cabo una jornada de conmemoración de la semana de la paz en la que se plasmó un mural en las paredes de una de las UPZ donde habitan más víctimas, así como la entrega de placas de reconocimiento a los delegados y delegadas por su gestión.  
Chapinero: se realizó una sesión informal donde se habló de plan de trabajo 
Santa Fe: se adelantó la creación del reglamento interno
San Cristóbal: presentación de los miembros de la mesa en la nueva vigencia 
Usme: se trabajó la contextualización del decreto 052/2019, reglamento interno y se hicieron gestiones para la brigada de servicios para la población víctima
Tunjuelito: se adelantó la inducción impartida por la Personería sobre la estructura y las funciones de los delegados en la Mesa. Así mismo, un acercamiento con la Alcaldía Local, en el cual se solicitó conocer y la posibilidad de incidir en el PAL; por otra parte, la Alcaldía Local ofreció a la Mesa una pequeña capacitación sobre gestión de proyectos, enfocada a su interés de incidencia, esta capacitación se llevará a cabo en la próxima sesión.
Bosa: se llevó a cabo un ejercicio de empalme entre la mesa entrante y la que sale, se eligieron los comités temáticos y se definió la fecha de las sesiones
Fontibón: en la sesión ordinaria se llevó a cabo el reglamento interno el cual quedó listo para aprobación 
Engativá: Construcción del Reglamento Interno de la Mesa Local de Participación Efectiva de Víctimas de Engativá periodo 2019-2021. Participación en las elecciones de la Mesa Distrital de Participación Efectiva de Víctimas periodo 2019-2021. 
Suba: se elaboró y aprobó el reglamento interno
</v>
          </cell>
          <cell r="Q98" t="str">
            <v>NA</v>
          </cell>
          <cell r="R98" t="str">
            <v xml:space="preserve">Los delegados y delegadas titulares de 18 Mesas Locales y de la Mesa Distrital. Representantes escogidos por las mesas al CDJT y una sesión del comité ejecutivo de la mesa distrital recibieron garantías a la participación atendiendo a su asistencia a los distintos espacios
A continuación, se describen los temas abordados en algunas de las mesas: Usaquén: además de la aprobación del reglamento interno y el plan de trabajo la mesa ha concentrado sus esfuerzos en la organización de un evento de fin de año
Chapinero: Se adelantaron las socializaciones del Decreto 512/2019 y la Resolución 024/2019. Se entregó la placa conmemorativa por parte de la ACDVPR y la Elección delegado a Comité Local de Cultura, Arte y Patrimonio. El plan de trabajo quedó revisado y aprobado
Santa Fe: se elaboró y aprobó el reglamento interno de la mesa
Usme: se elaboró y aprobó el reglamento interno de la mesa
Tunjuelito: se adelantaron temas pendientes como Logotipo y slogan de la mesa, Invitación al alcalde local; capacitaciones líneas de inversión POAI y presentación de proyectos. Se hizo una revisión adicional de Reglamento interno y plan de trabajo.
Bosa: Se hizo un informe de articulación por parte de los delegados a la Mesa Distrital, la revisión final del reglamento aprobado en sesión de octubre. Los acuerdos para elaboración de plan de trabajo (Asamblea informativa 2020) y los aportes al Plan de Acción Comité Local de Justicia Transicional
Kennedy: se llevó a cabo la socialización de la resolución 024/2019, la deliberación y aprobación del reglamento interno, primer acercamiento a la construcción de trabajo y el informe del comité de ética
Fontibón: Presentación del decreto 12 del 12 de noviembre de la creación del CLJT en Fontibón, Informe del delegado de la ODV de Fontibón a la Mesa distrital y nacional de víctimas y Preparación reunión 27 noviembre de delegados de todas las mesas de participación
Engativá: Se adelantaron entrevistas para el proceso que se adelanta con casa de la justicia. Se revisó Plan de Acción MLPEV y se adelantaron los últimos Ajustes del Reglamento Interno 
Suba: Se hizo la capacitación del proceso de incidencia plan de desarrollo local y las propuestas del Plan de Acción de la MLV. Sobre los espacios adicionales se hizo un informe del Comité de Justicia Transicional y la Mesa Distrital y primera sesión 
Barrios Unidos: se llevaron a cabo las presentaciones de Justicia Transicional a cargo de Alta Consejería, oferta de servicios Secretaria de Desarrollo Económico y oferta de Servicios Secretaria del Hábitat
Teusaquillo: se hizo una última revisión y ajustes al reglamento interno para la aprobación de este, se habló sobre las alertas de seguridad y se hizo una socialización de avances del plan de acción. 
Los Mártires: Se llevó a cabo una socialización ruta de control social-Planeación Distrital y la entrega de reglamento interno.
</v>
          </cell>
          <cell r="S98" t="str">
            <v>NA</v>
          </cell>
        </row>
        <row r="99">
          <cell r="C99" t="str">
            <v>174B_V1</v>
          </cell>
          <cell r="D99" t="str">
            <v>Variable 1</v>
          </cell>
          <cell r="E99" t="str">
            <v>Sumatoria de fases de mejoramiento del Sistema de Información del Plan de Acción Distrital para la Atención y la Reparación Integral a las Víctimas requerimientos de mejora del sistema de información implementadas</v>
          </cell>
          <cell r="F99" t="str">
            <v>Númerica</v>
          </cell>
          <cell r="H99">
            <v>0</v>
          </cell>
          <cell r="I99">
            <v>0</v>
          </cell>
          <cell r="J99">
            <v>3.4</v>
          </cell>
          <cell r="K99">
            <v>10.199999999999999</v>
          </cell>
          <cell r="L99">
            <v>10.199999999999999</v>
          </cell>
          <cell r="M99">
            <v>10.199999999999999</v>
          </cell>
          <cell r="N99">
            <v>11.11</v>
          </cell>
          <cell r="O99">
            <v>7.4</v>
          </cell>
          <cell r="P99">
            <v>12.96</v>
          </cell>
          <cell r="Q99">
            <v>11.11</v>
          </cell>
          <cell r="R99">
            <v>11.11</v>
          </cell>
          <cell r="S99">
            <v>0</v>
          </cell>
        </row>
        <row r="100">
          <cell r="C100" t="str">
            <v>174B_V2</v>
          </cell>
          <cell r="D100" t="str">
            <v>Variable 2 (reportar solo cuando el indicador es a demanda)</v>
          </cell>
          <cell r="E100" t="str">
            <v>Sumatoria de fases de mejoramiento del Sistema de Información del Plan de Acción Distrital para la Atención y la Reparación Integral a las Víctimas requerimientos de mejora del sistema de información programadas</v>
          </cell>
          <cell r="F100" t="str">
            <v>Númerica</v>
          </cell>
          <cell r="H100">
            <v>0</v>
          </cell>
          <cell r="I100">
            <v>0</v>
          </cell>
          <cell r="J100">
            <v>3.4</v>
          </cell>
          <cell r="K100">
            <v>10.199999999999999</v>
          </cell>
          <cell r="L100">
            <v>10.199999999999999</v>
          </cell>
          <cell r="M100">
            <v>10.199999999999999</v>
          </cell>
          <cell r="N100">
            <v>11.11</v>
          </cell>
          <cell r="O100">
            <v>7.4</v>
          </cell>
          <cell r="P100">
            <v>12.96</v>
          </cell>
          <cell r="Q100">
            <v>11.11</v>
          </cell>
          <cell r="R100">
            <v>11.11</v>
          </cell>
          <cell r="S100">
            <v>0</v>
          </cell>
        </row>
        <row r="101">
          <cell r="C101" t="str">
            <v>174B_I1</v>
          </cell>
          <cell r="D101" t="str">
            <v>Cualitativo 1</v>
          </cell>
          <cell r="E101" t="str">
            <v>Avances y logros en generación del producto y la ejecución de actividades</v>
          </cell>
          <cell r="F101" t="str">
            <v>Textual</v>
          </cell>
          <cell r="H101" t="str">
            <v>NA</v>
          </cell>
          <cell r="I101" t="str">
            <v>NA</v>
          </cell>
          <cell r="J101" t="str">
            <v>Para el mes de marzo de 2019, se avanzo en:SIVIC - AVANTI 
- Registro de resultados seguimiento cuarto trimestre de 2018. 
Se registró la información en el ambiente de pruebas del sistema para la revisión y aprobación de los funcionarios encargados (Diego Castiblanco y Natalia Rodríguez). Posterior a esto, procede el cargue en el ambiente de producción.
- Registro de programación metas PAD 2019. 
Se registró la información en el ambiente de pruebas del sistema para la revisión y aprobación de los funcionarios encargados (Diego Castiblanco y Natalia Rodríguez). Posterior a esto, procede el cargue en el ambiente de producción.
- Rediseño del módulo de visualización. 
Se registró la información en el ambiente de pruebas del sistema para la revisión y aprobación de los funcionarios encargados (Mariao Redondo y Rodrigo Rojas). Posterior a esto, procede el despliegue del sistema en el ambiente de producción.
- Construcción de funcionalidad para disponer datos abiertos. (3%)
Se registró la información en el ambiente de pruebas del sistema para la revisión y aprobación de los funcionarios encargados (Mariao Redondo y Rodrigo Rojas). Posterior a esto, procede el despliegue del sistema en el ambiente de producción.
- Construcción de funcionalidad para registro de seguimiento por entidades. (1.5%)
Esta actividad no estaba programada para este mes, sin embargo, se avanzó en la construcción del prototipo del registro de seguimiento para cada una de las entidades que tienen compromisos en el Plan de Acción Distrital - PAD. Se tomó como referencia el formulario FUT del Ministerio de Hacienda.</v>
          </cell>
          <cell r="K101" t="str">
            <v xml:space="preserve">SIVIC - AVANTI (10.2%)
Las primeras cuatro actividades quedaron pendientes del mes anterior y fueron finalizadas durante el mes de abril. Las actividades 5 y 6 se programaron por demanda y se atendieron de acuerdo a solicitudes realizadas.
1. Registro resultados seguimiento cuarto trimestre de 2018. (0.7%)
De acuerdo a la información remitida por Diego Castiblanco y Natalia Rodríguez, se subió al sistema en su versión de producción, el seguimiento del cuarto trimestre para los indicadores programados 2018.
2. Registro programación metas 2019. (0.7%)
De acuerdo a la información remitida por Diego Castiblanco y Natalia Rodríguez, se subió al sistema en su versión de producción, la programación de indicadores para la vigencia 2019.
3. Rediseño del módulo de visualización. (0.7%)
De acuerdo a la revisión realizada por Mariano Redondo, se rediseñó el sistema en su versión de producción, conforme a los lineamientos del Equipo de Divulgación.
4. Construcción de funcionalidad para disponer datos abiertos. (0.7%)
Se construyó el módulo de datos abiertos y se puso en producción, de acuerdo al prototipo para este módulo.
5. Disposición de datos abiertos por demanda. (3.7%)
De acuerdo a la información remitida por Rodrigo Rojas, se subió al sistema en su versión de producción, los archivos de datos abiertos clasificados por entidades de SDARIV y por componentes de la Política Pública de Víctimas.
6. Adecuaciones al sistema por demanda. (3.7%)
Se puso en producción la nueva versión del sistema, la cual puede ser accedida desde la URL de http://avanti.bogota.gov.co/pad, con las siguientes funcionalidades:
- Rediseño del módulo de visualización.
- Construcción de funcionalidad para disponer datos abiertos.
</v>
          </cell>
          <cell r="L101" t="str">
            <v xml:space="preserve">Para mayo de 2019, se presenta un porcentaje de avance en las memoras del SIVIC - AVANTI correspondiente al (7.4%), distribuido asi:
1. Disposición de datos abiertos por demanda. (3.7%)
Durante el mes de mayo no solicitaron registrar nuevos datos abiertos para visualizar en el sistema.
2. Adecuaciones al sistema por demanda. (3.7%)
Durante el mes de mayo no solicitaron adecuaciones nuevas al sistema.
</v>
          </cell>
          <cell r="M101" t="str">
            <v>En el marco de SIVIC – Avanti, se realiza la actualización de información en el módulo de pruebas según caso GLPI número 135947, la cual hace referencia a la actualización del identificador de la medida en 6 indicadores PAD, en la modificación del presupuesto vigente de 40 indicadores de la Secretaria Distrital de Integración Social y en  modificación de la magnitud de la meta PAD.</v>
          </cell>
          <cell r="N101" t="str">
            <v xml:space="preserve">Para el mes de julio de 2019, se presenta un avance del (11.11%) en la mejora del sistema de Información SIVIC – AVANTI:
1. Construcción de funcionalidad para registro de seguimiento por entidades. (3.7%)
Se construyeron en el ambiente de pruebas las diferentes funcionalidades para que las entidades registren o carguen el seguimiento, dentro de las que se encuentran:
- Construcción de tablero de control para entidades SDARIV.
- Inclusión de recuadro para visualizar estado de cargue de seguimientos por parte de las entidades.
- Inclusión de recuadro para visualizar actividades pendientes de las entidades.
- Construcción de funcionalidad donde la entidad cargará el seguimiento de un corte específico a través de archivos excel, los cuales se reflejan en una carpeta en la nube.
2. Adecuaciones al sistema por demanda. (3.7%)
Se realizaron ajustes y adecuaciones necesarias para el registro o cargue de seguimientos por entidades. Por otro lado, actualmente estamos prototipando interfaces para el administrador del sistema, donde tenga intervención en el proceso de cargue de seguimientos de las diferentes entidades SDARIV, tales como:
- Activación de cortes en una vigencia.
- Registro de retroalimentación de los seguimientos cargados.
3. Disposición de datos abiertos por demanda. (3.7%)
Durante el mes de julio no solicitaron registrar nuevos datos abiertos para visualizar en el sistema, sin embargo se mantienen actualizados los solicitados con anterioridad.
</v>
          </cell>
          <cell r="O101" t="str">
            <v xml:space="preserve">Para el mes de agosto de 2019, se presenta un avance del (7,4%) en la mejora del sistema de Información SIVIC – AVANTI:
1.Adecuaciones al sistema por demanda. (3.7%) 
Se realizaron adecuaciones al sistema para activar el cargue masivo de seguimientos por parte de las entidades del SDARIV. Adicionalmente, se crearon funcionalidades en el tablero de control del rol administrador del sistema, tales como: - Visualización del avance cumplimiento global y de cada una de las entidades. - Visualización del presupuesto global y de cada una de las entidades. - Registro de retroalimentación de los seguimientos cargados por las entidades. - Aprobación de seguimientos cargados por las entidades. 
2. Disposición de datos abiertos por demanda. Durante el mes de agosto no solicitaron registrar nuevos datos abiertos para visualizar en el sistema. 
3. Cargue resultados seguimiento segundo trimestre de 2019. (3.7%) De acuerdo a la información remitida por los encargados, se subió al sistema en su versión de producción, el seguimiento del segundo trimestre para los indicadores programados en 2019. </v>
          </cell>
          <cell r="P101" t="str">
            <v xml:space="preserve">Para el mes de septiembre de 2019, se presenta un avance del (12.96%) en la mejora del sistema de Información SIVIC – AVANTI:
1. Registro de resultados seguimiento segundo trimestre de 2019. (3.7%)
El seguimiento de las metas PAD correspondiente al segundo trimestre se cargó en el mes anterior.
2. Registro de resultados seguimiento tercer trimestre de 2019. (0%)
A la fecha no se contó con el insumo de parte del funcionario responsable para cargar la información en el sistema, sin embargo, a partir de este momento el sistema se encuentra disponible para que las entidades carguen masivamente el respectivo seguimiento en los siguientes cortes de la vigencia.
3. Adecuaciones al sistema por demanda. (3.7%)
Se realizaron adecuaciones al sistema para activar el cargue masivo de seguimientos por parte de las entidades del SDARIV. Adicionalmente, se crearon funcionalidades en el tablero de control del rol administrador del sistema, tales como:
- Activación de cortes y pendientes en una vigencia especificada.
- Aprobación de los seguimientos cargados por las entidades SDARIV.
- Posibilidad de marcar como cumplida las actividades pendientes en las entidades SDARIV.
Adicionalmente, se construyó un módulo de procesamiento por lotes para cargue masivo de seguimientos, donde el sistema monitorea diariamente si existen cargues realizados por las entidades y aprobados por el administrador del sistema. Como resultado del procesamiento, el sistema envía un correo informando las operaciones realizadas.
Por otro lado, se adecuó el sistema para que los datos abiertos se dispongan en una unidad de almacenamiento en la nube, para evitar realizar un despliegue en el servidor por cada archivo cargado.
4. Disposición de datos abiertos por demanda. (3.7%)
Se cargaron al sistema los archivos de las fichas locales provistos por la ACDVPR.
</v>
          </cell>
          <cell r="Q101" t="str">
            <v xml:space="preserve">Para el mes de octubre de 2019, se presenta un avance del (11.11%) en la mejora del sistema de Información SIVIC – AVANTI:
1. Construcción de funcionalidad para generación de estadísticas de consulta abierta. (3.7%)
Dentro de las estadísticas de consulta abierta dispuestas en el sistema se encuentran 
- Presupuesto PAD Plurianual
Es posible mirar el presupuesto plurianual, el presupuesto aprobado por Comité Distrital de Justicia Transicional en cada una de las vigencias, así como el presupuesto vigente y ejecutado en un corte de la vigencia.
- Estadísticas a nivel de entidad
Es posible mirar la cantidad de metas, el porcentaje de avance cumplimiento en las metas PAD por vigencia, así como el presupuesto vigente y el presupuesto ejecutado en un corte de la vigencia. Adicionalmente, los archivos de datos abiertos dispuestos por las respectivas entidades.
- Estadísticas a nivel de componente
Es posible mirar la cantidad de metas, el porcentaje de participación en PAD por vigencia, así como el presupuesto vigente y el presupuesto ejecutado en un corte de la vigencia. Adicionalmente, los archivos de datos abiertos dispuestos para cada una de los respectivos componentes.
- Estadísticas a nivel de medida
Es posible mirar la cantidad de metas, así como el presupuesto ejecutado en un corte de la vigencia.
Por otro lado, se dispone en el sistema de un enlace para la consulta de estadísticas dispuestas por la Subdirección Red Nacional de Información de la Unidad de Víctimas, así como Datos abiertos en la categoría Inclusión Social y Reconciliación dispuesto por MinTIC.
2. Adecuaciones al sistema por demanda. (3.7%)
Construcción de funcionalidad para registro de seguimiento por entidades
Se realizaron adecuaciones al sistema para habilitar el cargue masivo de seguimientos por parte de las entidades del SDARIV. Así como adecuaciones en el tablero de control del rol administrador del sistema, tales como:
- Activación de cortes y pendientes en una vigencia especificada.
- Aprobación de los seguimientos cargados por las entidades SDARIV.
- Posibilidad de marcar como cumplida las actividades pendientes en las entidades SDARIV.
Adicionalmente, se realizaron adecuaciones en el módulo de procesamiento por lotes para cargue masivo de seguimientos, donde el sistema monitorea diariamente si existen cargues realizados por las entidades y aprobados por el administrador del sistema. Por instrucción de la OTIC fue necesario implementar el procesamiento de archivos de manera local en el servidor donde se aloja el sistema y no en la carpeta en la nube como se construyó inicialmente.
3. Disposición de datos abiertos por demanda. (3.7%)
Durante el mes de octubre no solicitaron registrar nuevos datos abiertos para visualizar en el sistema.
</v>
          </cell>
          <cell r="R101" t="str">
            <v xml:space="preserve">Para el mes de noviembre de 2019, se presenta un avance del (11.11%) en la mejora del sistema de Información SIVIC – AVANTI:
1. Adecuaciones al sistema por demanda. (3.7%)
Se realizó ajuste al módulo de procesamiento por lotes del sistema, de manera que acepte y procese archivos de seguimientos cargados por las entidades SDARIV que no tengan presupuesto definido para metas PAD. En el evento que el sistema identifique esta situación, se asignará el valor "No aplica" al presupuesto vigente y ejecutado de la respectiva meta PAD. Por otro lado, se realizó solicitud a la Oficina TIC para actualizar el Job con URL de producción el cual envía petición (tipo GET) al servidor donde se encuentra alojado (Avanti) para realizar el procesamiento de archivos cargados por las entidades.
2. Disposición de datos abiertos por demanda. (3.7%)
Durante el mes de noviembre no solicitaron registrar nuevos datos abiertos para visualizar en el sistema.
3. Cargue resultados seguimiento tercer trimestre de 2019. (3.7%)
</v>
          </cell>
          <cell r="S101" t="str">
            <v>Al 10 de diciembre de 2019  se presentan avances Estos seran cargados en enero de 2020 cuando se realice el cierre de los sistema de información</v>
          </cell>
        </row>
        <row r="102">
          <cell r="C102" t="str">
            <v>174B_I2</v>
          </cell>
          <cell r="D102" t="str">
            <v>Cualitativo 2</v>
          </cell>
          <cell r="E102" t="str">
            <v>Retrasos o dificultades en la generación del producto y la ejecución de actividades</v>
          </cell>
          <cell r="F102" t="str">
            <v>Textual</v>
          </cell>
          <cell r="H102" t="str">
            <v>NA</v>
          </cell>
          <cell r="I102" t="str">
            <v>NA</v>
          </cell>
          <cell r="J102" t="str">
            <v>SIVIC - AVANTI
Cada una de las actividades tiene un peso porcentual de 3.70% aproximadamente. Hay actividades que se reportaron con un 3% debido a que hizo falta pasar esa actividad al ambiente de producción por no contar con la revisión previa en su momento.
El paso a producción se reprograma para el mes de abril.</v>
          </cell>
          <cell r="K102" t="str">
            <v>NA</v>
          </cell>
          <cell r="L102" t="str">
            <v>NA</v>
          </cell>
          <cell r="M102" t="str">
            <v>NA</v>
          </cell>
          <cell r="N102" t="str">
            <v xml:space="preserve">No se presentó ningún retraso </v>
          </cell>
          <cell r="O102" t="str">
            <v xml:space="preserve">No se presentó ningún retraso </v>
          </cell>
          <cell r="P102" t="str">
            <v xml:space="preserve">No se presentó ningún retraso </v>
          </cell>
          <cell r="Q102" t="str">
            <v xml:space="preserve">No se presentó ningún retraso </v>
          </cell>
          <cell r="R102" t="str">
            <v xml:space="preserve">No se presentó ningún retraso </v>
          </cell>
          <cell r="S102" t="str">
            <v>NA</v>
          </cell>
        </row>
        <row r="103">
          <cell r="C103" t="str">
            <v>174B_I3</v>
          </cell>
          <cell r="D103" t="str">
            <v>Cualitativo 3</v>
          </cell>
          <cell r="E103" t="str">
            <v>Beneficios obtenidos por la generación del producto y la ejecución de actividades</v>
          </cell>
          <cell r="F103" t="str">
            <v>Textual</v>
          </cell>
          <cell r="H103" t="str">
            <v>NA</v>
          </cell>
          <cell r="I103" t="str">
            <v>NA</v>
          </cell>
          <cell r="J103"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K103"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L103"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M103"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N103"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O103"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P103"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Q103" t="str">
            <v>Teniendo en cuenta que nuestra población objetivo son todas las entidades que hacen parte del SDARIV, para este mes se destacan los avances realizados en materia de generación de estadisticas de consulta abierta, lo cual le permite a las entidades tomar decisiones a partir de datos concretos.</v>
          </cell>
          <cell r="R103" t="str">
            <v>Los ajustes realizados al sistema permiten que las entidades realicen el cargue masivo de información, haciendo mas facil la gestión dentro de nuestro sistema.</v>
          </cell>
          <cell r="S103" t="str">
            <v>NA</v>
          </cell>
        </row>
        <row r="104">
          <cell r="C104" t="str">
            <v>174C_V1</v>
          </cell>
          <cell r="D104" t="str">
            <v>Variable 1</v>
          </cell>
          <cell r="E104" t="str">
            <v>Entidades del SDARIV con metas vigentes en el PAD a las que se les actualiza la acreditación</v>
          </cell>
          <cell r="F104" t="str">
            <v>Númerica</v>
          </cell>
          <cell r="H104">
            <v>0</v>
          </cell>
          <cell r="I104">
            <v>0</v>
          </cell>
          <cell r="J104">
            <v>100</v>
          </cell>
          <cell r="K104">
            <v>100</v>
          </cell>
          <cell r="L104">
            <v>100</v>
          </cell>
          <cell r="M104">
            <v>0</v>
          </cell>
          <cell r="N104">
            <v>100</v>
          </cell>
          <cell r="O104">
            <v>100</v>
          </cell>
          <cell r="P104">
            <v>100</v>
          </cell>
          <cell r="Q104">
            <v>0</v>
          </cell>
          <cell r="R104">
            <v>100</v>
          </cell>
          <cell r="S104">
            <v>0</v>
          </cell>
        </row>
        <row r="105">
          <cell r="C105" t="str">
            <v>174C_V2</v>
          </cell>
          <cell r="D105" t="str">
            <v>Variable 2 (reportar solo cuando el indicador es a demanda)</v>
          </cell>
          <cell r="E105" t="str">
            <v>Entidades del SDARIV con metas vigentes en el PAD que realizan solicitud de actualización de acreditación</v>
          </cell>
          <cell r="F105" t="str">
            <v>Númerica</v>
          </cell>
          <cell r="H105">
            <v>0</v>
          </cell>
          <cell r="I105">
            <v>0</v>
          </cell>
          <cell r="J105">
            <v>100</v>
          </cell>
          <cell r="K105">
            <v>100</v>
          </cell>
          <cell r="L105">
            <v>100</v>
          </cell>
          <cell r="M105">
            <v>0</v>
          </cell>
          <cell r="N105">
            <v>100</v>
          </cell>
          <cell r="O105">
            <v>100</v>
          </cell>
          <cell r="P105">
            <v>100</v>
          </cell>
          <cell r="Q105">
            <v>0</v>
          </cell>
          <cell r="R105">
            <v>100</v>
          </cell>
          <cell r="S105">
            <v>0</v>
          </cell>
        </row>
        <row r="106">
          <cell r="C106" t="str">
            <v>174C_I1</v>
          </cell>
          <cell r="D106" t="str">
            <v>Cualitativo 1</v>
          </cell>
          <cell r="E106" t="str">
            <v>Avances y logros en generación del producto y la ejecución de actividades</v>
          </cell>
          <cell r="F106" t="str">
            <v>Textual</v>
          </cell>
          <cell r="H106" t="str">
            <v>NA</v>
          </cell>
          <cell r="I106" t="str">
            <v>NA</v>
          </cell>
          <cell r="J106" t="str">
            <v xml:space="preserve">Mediante el rol de coordinación de la ACDVPR  de las entidades del SDARIV, para el mes de marzo se realizaron solicitudes de usuarios Vivanto para las entidades distritales como la Secretaria de Integración Social y Alta Consejeria para los Derechos de las Víctimas la Paz y la Reconciliación. 
 </v>
          </cell>
          <cell r="K106" t="str">
            <v xml:space="preserve">En el mes de abril se gestionaron 2 usuarios Vivanto,  uno de la secretaria de integración y otro de la Alta Consejería para los Derechos de las Víctimas la Paz y la Reconciliación.
</v>
          </cell>
          <cell r="L106" t="str">
            <v xml:space="preserve">En el mes de mayo se gestionaron 4 usuarios en el aplicativo Vivant, correspondientes a tres entidades Distritales a saber: (1)Secretaria de Integración Social, (2)Secretaria Distrital de Salud y (1) Secretaria General. </v>
          </cell>
          <cell r="M106" t="str">
            <v>No se recibieron solicitudes de creación de usuarios</v>
          </cell>
          <cell r="N106" t="str">
            <v xml:space="preserve">En el mes de julio se gestionaron 4 usuarios  vivanto,  para las entidades de Secretaria General y Secretaria Distrital de Integracion social </v>
          </cell>
          <cell r="O106" t="str">
            <v>Para el mes de agosto de 2019, se gestionaron 13 usuarios de vivanto con la Red Nacional de Información de la Unidad para las Víctimas, pertenecientes a la Secretaria General y a la Secretaria de Educación.</v>
          </cell>
          <cell r="P106" t="str">
            <v xml:space="preserve">Para el en el mes de septiembre se gestionaron con la Red Nacional de Información de la Unidad para las Víctimas 30 usuarios  de vivanto , pertenecientes a la Secretaria General y a la Secretaria de Educación. </v>
          </cell>
          <cell r="Q106" t="str">
            <v>No se recibieron solicitudes de creación de usuarios</v>
          </cell>
          <cell r="R106" t="str">
            <v>Para el en el mes de noviembre solo se solicito un usuario para ingreso al avante.</v>
          </cell>
          <cell r="S106" t="str">
            <v>Al 10 de diciembre de 2019  se presentan avances Estos seran cargados en enero de 2020 cuando se realice el cierre de los sistema de información</v>
          </cell>
        </row>
        <row r="107">
          <cell r="C107" t="str">
            <v>174C_I2</v>
          </cell>
          <cell r="D107" t="str">
            <v>Cualitativo 2</v>
          </cell>
          <cell r="E107" t="str">
            <v>Retrasos o dificultades en la generación del producto y la ejecución de actividades</v>
          </cell>
          <cell r="F107" t="str">
            <v>Textual</v>
          </cell>
          <cell r="H107" t="str">
            <v>NA</v>
          </cell>
          <cell r="I107" t="str">
            <v>NA</v>
          </cell>
          <cell r="J107" t="str">
            <v xml:space="preserve">No se presentó ningún retraso </v>
          </cell>
          <cell r="K107" t="str">
            <v xml:space="preserve">No se presentó ningún retraso </v>
          </cell>
          <cell r="L107" t="str">
            <v xml:space="preserve">No se presentó ningún retraso </v>
          </cell>
          <cell r="M107" t="str">
            <v xml:space="preserve">No se presentó ningún retraso </v>
          </cell>
          <cell r="N107" t="str">
            <v xml:space="preserve">No se presentó ningún retraso </v>
          </cell>
          <cell r="O107" t="str">
            <v xml:space="preserve">No se presentó ningún retraso </v>
          </cell>
          <cell r="P107" t="str">
            <v xml:space="preserve">No se presentó ningún retraso </v>
          </cell>
          <cell r="Q107" t="str">
            <v xml:space="preserve">No se presentó ningún retraso, ya que no hubo solicitudes de creación de usuarios. </v>
          </cell>
          <cell r="R107" t="str">
            <v xml:space="preserve">No se presentó ningún retraso </v>
          </cell>
          <cell r="S107" t="str">
            <v>NA</v>
          </cell>
        </row>
        <row r="108">
          <cell r="C108" t="str">
            <v>174C_I3</v>
          </cell>
          <cell r="D108" t="str">
            <v>Cualitativo 3</v>
          </cell>
          <cell r="E108" t="str">
            <v>Beneficios obtenidos por la generación del producto y la ejecución de actividades</v>
          </cell>
          <cell r="F108" t="str">
            <v>Textual</v>
          </cell>
          <cell r="H108" t="str">
            <v>NA</v>
          </cell>
          <cell r="I108" t="str">
            <v>NA</v>
          </cell>
          <cell r="J108" t="str">
            <v>Estas acciones permiten a las entidades conocer la oferta distrital para la atención a víctimas del conflicto armado en el DC.</v>
          </cell>
          <cell r="K108" t="str">
            <v>Estas acciones permiten a las entidades conocer la oferta distrital para la atención a víctimas del conflicto armado en el DC.</v>
          </cell>
          <cell r="L108" t="str">
            <v>Estas acciones permiten a las entidades conocer la oferta distrital para la atención a víctimas del conflicto armado en el DC.</v>
          </cell>
          <cell r="M108" t="str">
            <v>Estas acciones permiten a las entidades conocer la oferta distrital para la atención a víctimas del conflicto armado en el DC.</v>
          </cell>
          <cell r="N108" t="str">
            <v xml:space="preserve">La herramienta Vivanto consolida información y permite la consulta individual sobre las víctimas del conflicto armado.   </v>
          </cell>
          <cell r="O108" t="str">
            <v xml:space="preserve">La herramienta Vivanto consolida información y permite la consulta individual sobre las víctimas del conflicto armado.   </v>
          </cell>
          <cell r="P108" t="str">
            <v>La herramienta Vivanto consolida información y permite la consulta individual sobre las víctimas del conflicto armado por los distintos colaboradores que dentro de las entidades tienen funciones relacionadas con atención a victimas. Es a la vez el sistema que permite consultar información del Registro Unico de Victimas y verificar los turnos de asignación de ayuda humanitaria.</v>
          </cell>
          <cell r="Q108" t="str">
            <v>Estas acciones permiten a las entidades conocer la oferta distrital para la atención a víctimas del conflicto armado en el DC.</v>
          </cell>
          <cell r="R108" t="str">
            <v xml:space="preserve">La herramienta Vivanto consolida información y permite la consulta individual sobre las víctimas del conflicto armado.   </v>
          </cell>
          <cell r="S108" t="str">
            <v>NA</v>
          </cell>
        </row>
        <row r="109">
          <cell r="C109" t="str">
            <v>174D_V1</v>
          </cell>
          <cell r="D109" t="str">
            <v>Variable 1</v>
          </cell>
          <cell r="E109" t="str">
            <v>Entidades con información de bienes, servicios y beneficios publicados en el SIGO</v>
          </cell>
          <cell r="F109" t="str">
            <v>Númerica</v>
          </cell>
          <cell r="H109">
            <v>0</v>
          </cell>
          <cell r="I109">
            <v>0</v>
          </cell>
          <cell r="J109">
            <v>100</v>
          </cell>
          <cell r="K109">
            <v>0</v>
          </cell>
          <cell r="L109">
            <v>100</v>
          </cell>
          <cell r="M109">
            <v>100</v>
          </cell>
          <cell r="N109">
            <v>0</v>
          </cell>
          <cell r="O109">
            <v>0</v>
          </cell>
          <cell r="P109">
            <v>0</v>
          </cell>
          <cell r="Q109">
            <v>0</v>
          </cell>
          <cell r="R109">
            <v>0</v>
          </cell>
          <cell r="S109">
            <v>0</v>
          </cell>
        </row>
        <row r="110">
          <cell r="C110" t="str">
            <v>174D_V2</v>
          </cell>
          <cell r="D110" t="str">
            <v>Variable 2 (reportar solo cuando el indicador es a demanda)</v>
          </cell>
          <cell r="E110" t="str">
            <v>Total de entidades pertenecientes al SDARIV</v>
          </cell>
          <cell r="F110" t="str">
            <v>Númerica</v>
          </cell>
          <cell r="J110">
            <v>100</v>
          </cell>
          <cell r="L110">
            <v>100</v>
          </cell>
          <cell r="M110">
            <v>100</v>
          </cell>
          <cell r="N110">
            <v>0</v>
          </cell>
          <cell r="O110">
            <v>0</v>
          </cell>
          <cell r="P110">
            <v>0</v>
          </cell>
          <cell r="Q110">
            <v>0</v>
          </cell>
          <cell r="R110">
            <v>0</v>
          </cell>
          <cell r="S110">
            <v>0</v>
          </cell>
        </row>
        <row r="111">
          <cell r="C111" t="str">
            <v>174D_I1</v>
          </cell>
          <cell r="D111" t="str">
            <v>Cualitativo 1</v>
          </cell>
          <cell r="E111" t="str">
            <v>Avances y logros en generación del producto y la ejecución de actividades</v>
          </cell>
          <cell r="F111" t="str">
            <v>Textual</v>
          </cell>
          <cell r="H111" t="str">
            <v>NA</v>
          </cell>
          <cell r="I111" t="str">
            <v>NA</v>
          </cell>
          <cell r="J111" t="str">
            <v xml:space="preserve">Durante el mes de marzo de 2019 se brindaron las siguientes asistencias técnicas:
- Para el Sistema de Gestión de Oferta- SIGO, se brindó asistencia técnica a la ACDVPR al grupo GESE, para el ajuste a beneficiarios de 2018 cargados en la herramienta correspondientes a la oferta Ferias Paziempre, de la ACDVPR grupo GESE, y a la Caja de Vivienda Popular, se realizó una contextualización con la nueva enlace de la entidad para los temas referentes a la población víctima y se revisó el formato de cargue de beneficiarios.
</v>
          </cell>
          <cell r="K111" t="str">
            <v>No se presenta solicitudes por parte de las entidades  Distritales.</v>
          </cell>
          <cell r="L111" t="str">
            <v xml:space="preserve">Durante el mes de mayo de 2019 se brindaron las siguientes asistencias técnicas:
- Para el Sistema de Gestión de Oferta- SIGO, se brindó asistencia técnica a la ACDVPR al grupo GESE, para el ajuste a beneficiarios de 2018 cargados en la herramienta correspondientes a la oferta Ferias Paziempre.
Para grupo GESE y a la Caja de Vivienda Popular, se realizó una contextualización con el nuevo enlace de la entidad para los temas referentes a la población víctima y se revisó el formato de cargue de beneficiarios.
Se realizó asistencia técnica para la caracterización de la oferta, con la Secretaria de la Mujer, IDIPRON, Secretaria de Gobierno y Secretaria Distrital de Desarrollo Económico.
</v>
          </cell>
          <cell r="M111" t="str">
            <v xml:space="preserve">Para el mes de junio:
Para el Sistema de Gestión de Oferta- SIGO, se brindó asistencia técnica a el IDIPRON, donde se realizó una contextualización sobre los temas referentes a la plataforma SIGO, como la caracterización de oferta y el formato de cargue de beneficiarios.
</v>
          </cell>
          <cell r="N111" t="str">
            <v>Para el mes de julio las entidades distritales, no solicitaron asistencias técnicas para la herramienta SIGO.</v>
          </cell>
          <cell r="O111" t="str">
            <v>Para el mes de agosto las entidades distritales, no solicitaron asistencias técnicas para la herramienta SIGO.</v>
          </cell>
          <cell r="P111" t="str">
            <v>Para el mes de septiembre las entidades distritales, no solicitaron asistencias técnicas para la herramienta SIGO.</v>
          </cell>
          <cell r="Q111" t="str">
            <v>No se recibieron solicitudes de creación de usuarios</v>
          </cell>
          <cell r="R111" t="str">
            <v>Para el mes de noviembre las entidades distritales, no solicitaron asistencias técnicas para la herramienta SIGO.</v>
          </cell>
          <cell r="S111" t="str">
            <v>Al 10 de diciembre de 2019  se presentan avances Estos seran cargados en enero de 2020 cuando se realice el cierre de los sistema de información</v>
          </cell>
        </row>
        <row r="112">
          <cell r="C112" t="str">
            <v>174D_I2</v>
          </cell>
          <cell r="D112" t="str">
            <v>Cualitativo 2</v>
          </cell>
          <cell r="E112" t="str">
            <v>Retrasos o dificultades en la generación del producto y la ejecución de actividades</v>
          </cell>
          <cell r="F112" t="str">
            <v>Textual</v>
          </cell>
          <cell r="H112" t="str">
            <v>NA</v>
          </cell>
          <cell r="I112" t="str">
            <v>NA</v>
          </cell>
          <cell r="J112" t="str">
            <v xml:space="preserve">No se presentó ningún retraso </v>
          </cell>
          <cell r="K112" t="str">
            <v>No se presenta retrado dado que este acompañamiento es realizado a demanda de las entidades.</v>
          </cell>
          <cell r="L112" t="str">
            <v>No se presenta retrado dado que este acompañamiento es realizado a demanda de las entidades.</v>
          </cell>
          <cell r="M112" t="str">
            <v>No se presenta retrado dado que este acompañamiento es realizado a demanda de las entidades.</v>
          </cell>
          <cell r="N112" t="str">
            <v>No se presenta retrado dado que este acompañamiento es realizado a demanda de las entidades.</v>
          </cell>
          <cell r="O112" t="str">
            <v>No se presenta retrado dado que este acompañamiento es realizado a demanda de las entidades.</v>
          </cell>
          <cell r="P112" t="str">
            <v>No se presenta retrado dado que este acompañamiento es realizado a demanda de las entidades.</v>
          </cell>
          <cell r="Q112" t="str">
            <v xml:space="preserve">No se presentó ningún retraso </v>
          </cell>
          <cell r="R112" t="str">
            <v>No se presenta retrado dado que este acompañamiento es realizado a demanda de las entidades.</v>
          </cell>
          <cell r="S112" t="str">
            <v>NA</v>
          </cell>
        </row>
        <row r="113">
          <cell r="C113" t="str">
            <v>174D_I3</v>
          </cell>
          <cell r="D113" t="str">
            <v>Cualitativo 3</v>
          </cell>
          <cell r="E113" t="str">
            <v>Beneficios obtenidos por la generación del producto y la ejecución de actividades</v>
          </cell>
          <cell r="F113" t="str">
            <v>Textual</v>
          </cell>
          <cell r="H113" t="str">
            <v>NA</v>
          </cell>
          <cell r="I113" t="str">
            <v>NA</v>
          </cell>
          <cell r="J113" t="str">
            <v>En la medida que se presta asistencia  y acompañamiento a las entidades involucradas con el SIGO, se esta fortaleciendo la herramienta y brindando confiabilidad de la información y del uso del aplicativo.</v>
          </cell>
          <cell r="K113" t="str">
            <v>NA</v>
          </cell>
          <cell r="L113" t="str">
            <v>El soporte técnico prestado a las entidades es de gran importancia debido a que les permite subsanar inconsistencias y les permite hacer mejor uso y apropiación del SIGO</v>
          </cell>
          <cell r="M113" t="str">
            <v>El soporte técnico prestado a las entidades es de gran importancia debido a que les permite subsanar inconsistencias y les permite hacer mejor uso y apropiación del SIGO</v>
          </cell>
          <cell r="N113" t="str">
            <v>NA</v>
          </cell>
          <cell r="O113" t="str">
            <v>NA</v>
          </cell>
          <cell r="P113" t="str">
            <v>NA</v>
          </cell>
          <cell r="Q113" t="str">
            <v>NA</v>
          </cell>
          <cell r="R113" t="str">
            <v>NA</v>
          </cell>
          <cell r="S113" t="str">
            <v>NA</v>
          </cell>
        </row>
        <row r="114">
          <cell r="C114" t="str">
            <v>174E_V1</v>
          </cell>
          <cell r="D114" t="str">
            <v>Variable 1</v>
          </cell>
          <cell r="E114" t="str">
            <v>Sumatoria de personas que son evaluadas con los criterios implementados para el otorgamiento de ayuda humanitaria inmediata</v>
          </cell>
          <cell r="F114" t="str">
            <v>Númerica</v>
          </cell>
          <cell r="H114">
            <v>1268</v>
          </cell>
          <cell r="I114">
            <v>1381</v>
          </cell>
          <cell r="J114">
            <v>1475</v>
          </cell>
          <cell r="K114">
            <v>1333</v>
          </cell>
          <cell r="L114">
            <v>1367</v>
          </cell>
          <cell r="M114">
            <v>1263</v>
          </cell>
          <cell r="N114">
            <v>1528</v>
          </cell>
          <cell r="O114">
            <v>1245</v>
          </cell>
          <cell r="P114">
            <v>1247</v>
          </cell>
          <cell r="Q114">
            <v>1204</v>
          </cell>
          <cell r="R114">
            <v>911</v>
          </cell>
          <cell r="S114">
            <v>344</v>
          </cell>
        </row>
        <row r="115">
          <cell r="C115" t="str">
            <v>174E_V2</v>
          </cell>
          <cell r="D115" t="str">
            <v>Variable 2 (reportar solo cuando el indicador es a demanda)</v>
          </cell>
          <cell r="E115" t="str">
            <v>Total de personas que solicitan la ayuda humanitaria inmediata</v>
          </cell>
          <cell r="F115" t="str">
            <v>Númerica</v>
          </cell>
          <cell r="H115">
            <v>1268</v>
          </cell>
          <cell r="I115">
            <v>1381</v>
          </cell>
          <cell r="J115">
            <v>1475</v>
          </cell>
          <cell r="K115">
            <v>1333</v>
          </cell>
          <cell r="L115">
            <v>1367</v>
          </cell>
          <cell r="M115">
            <v>1263</v>
          </cell>
          <cell r="N115">
            <v>1528</v>
          </cell>
          <cell r="O115">
            <v>1245</v>
          </cell>
          <cell r="P115">
            <v>1247</v>
          </cell>
          <cell r="Q115">
            <v>1204</v>
          </cell>
          <cell r="R115">
            <v>911</v>
          </cell>
          <cell r="S115">
            <v>344</v>
          </cell>
        </row>
        <row r="116">
          <cell r="C116" t="str">
            <v>174E_I1</v>
          </cell>
          <cell r="D116" t="str">
            <v>Cualitativo 1</v>
          </cell>
          <cell r="E116" t="str">
            <v>Avances y logros en generación del producto y la ejecución de actividades</v>
          </cell>
          <cell r="F116" t="str">
            <v>Textual</v>
          </cell>
          <cell r="H116" t="str">
            <v>Para el mes de enero de 2019, se evaluan 1268 personas con los criterios de otorgamiento de ayuda humanitaria inmediata.
De las 1268 personas con  Ayuda Humanitaria Inmediata - AHI, 598 corresponde a hombres y 670 corresponden a mujeres.</v>
          </cell>
          <cell r="I116" t="str">
            <v>Para el mes de febrero de 2019, se evaluan 1.381 personas con los criterios de otorgamiento de ayuda humanitaria inmediata.
De las 1.381 personas con  Ayuda Humanitaria Inmediata - AHI, 563 corresponde a niños-adolecentes, 773 adultos y 45 adultos mayores.</v>
          </cell>
          <cell r="J116" t="str">
            <v>Para el mes de marzo de 2019, se evaluan 1475 personas con los criterios de otorgamiento de ayuda humanitaria inmediata.
De las 1475 personas con  Ayuda Humanitaria Inmediata - AHI, 624 corresponde a niños-adolecentes, 806 adultos y 45 adultos mayores.</v>
          </cell>
          <cell r="K116" t="str">
            <v>Para el mes de abril de 2019, se evaluaron 1.333 personas con los criterios de otorgamiento de ayuda humanitaria inmediata.
A este número de personas les fueron otorgadas 2.812 medidas otorgadas en AHI, se clasifican de la siguiente manera: • Alimentación 1.300 medidas entregadas. • Alojamiento transitorio 946 medidas entregadas. • Artículos de aseo personal - Elementos dormitorio -  utensilios de cocina y vajilla 545 medidas entregadas. • Transporte de emergencia 21 medidas ayudas entregadas, y por último, la medida de asistencia funeraria la cual no fue solicitada. Es importante mencionar que una persona puede acceder a más de una medida razón por la cual, los datos de proporciones y totales no son sumables entre si.</v>
          </cell>
          <cell r="L116" t="str">
            <v>Para el mes de mayo de 2019, se evaluaron 1.367 personas con los criterios de otorgamiento de ayuda humanitaria inmediata.
A este número de personas les fueron otorgadas 2.938 medidas otorgadas en AHI, se clasifican de la siguiente manera: • Alimentación 1.417 medidas entregadas. • Alojamiento transitorio 1.073 medidas entregadas. • Artículos de aseo personal - Elementos dormitorio -  utensilios de cocina y vajilla 430 medidas entregadas. • Transporte de emergencia 18 medidas ayudas entregadas, y por último, la medida de asistencia funeraria la cual no fue solicitada. Es importante mencionar que una persona puede acceder a más de una medida razón por la cual, los datos de proporciones y totales no son sumables entre si.</v>
          </cell>
          <cell r="M116" t="str">
            <v xml:space="preserve">Para el mes de junio de 2019, se evaluaron 1.263 personas con los criterios de otorgamiento de ayuda humanitaria inmediata.
A este número de personas les fueron otorgadas 2.783 medidas otorgadas en AHI, se clasifican de la siguiente manera: • Alimentación 1.316 medidas entregadas. • Alojamiento transitorio 995 medidas entregadas. • Artículos de aseo personal - Elementos dormitorio -  utensilios de cocina y vajilla 443 medidas entregadas. • Transporte de emergencia 28 medidas ayudas entregadas, y por último, la medida de asistencia funeraria 1 medida solicitada. Es importante mencionar que una persona puede acceder a más de una medida razón por la cual, los datos de proporciones y totales no son sumables entre sí.
</v>
          </cell>
          <cell r="N116" t="str">
            <v xml:space="preserve">Para el mes de julio de 2019, se evaluaron 1.528 personas con los criterios de otorgamiento de ayuda humanitaria inmediata.
A este número de personas les fueron otorgadas 4.147 medidas otorgadas en AHI, que se clasifican de la siguiente manera: • Alimentación 1.646 medidas entregadas. • Alojamiento transitorio 1.683 medidas entregadas. • Artículos de aseo personal - Elementos dormitorio -  utensilios de cocina y vajilla 792 medidas entregadas. • Transporte de emergencia 26 medidas ayudas entregadas, y por último, la medida de asistencia funeraria la cual para el mes de julio no fue solicitada. Es importante mencionar que una persona puede acceder a más de una medida razón por la cual, los datos de proporciones y totales no son sumables entre sí.
</v>
          </cell>
          <cell r="O116" t="str">
            <v xml:space="preserve">Para el mes de agosto de 2019, se evaluaron 1.245 personas con los criterios de otorgamiento de ayuda humanitaria inmediata.
A este número de personas les fueron otorgadas 3.023 medidas otorgadas en AHI, que se clasifican de la siguiente manera: • Alimentación 1.241 medidas entregadas •Alojamiento transitorio 1.158 medidas •Artículos de aseo personal - Elementos dormitorio -  utensilios de cocina y vajilla 599 medidas •Asistencia funeraria 0 medida •Transporte emergencia 25 medidas. Es importante mencionar que una persona puede acceder a más de una medida razón por la cual, los datos de proporciones y totales no son sumables entre sí.
De estas 1.245 personas evaluadas con los criterios implementados para el otorgamiento de ayuda humanitaria inmediata presentaron algún tipo de discapacidad distribuidas, asi: 14 discapacidad física o motora, 3 visual, 2 auditiva, 1 mental o psicosocial, 1 sensorial y ningún tipo de discapacidad 1.224.
</v>
          </cell>
          <cell r="P116" t="str">
            <v xml:space="preserve">Para el mes de septiembre de 2019, se evaluaron 1.247 personas con los criterios de otorgamiento de ayuda humanitaria inmediata.
A este número de personas les fueron otorgadas Las 3.628 medidas otorgadas en AHI se clasifican en: • Alimentación 1.376 medidas entregadas •Alojamiento transitorio 1.439 medidas •Artículos de aseo personal - Elementos dormitorio -  utensilios de cocina y vajilla 789 medidas •Asistencia funeraria 0 medida •Transporte emergencia 24 medidas. Es importante mencionar que una persona puede acceder a más de una medida razón por la cual, los datos de proporciones y totales no son sumables entre sí.
De estas 1.247 personas evaluadas con los criterios implementados para el otorgamiento de ayuda humanitaria inmediata presentaron algún tipo de discapacidad distribuidas, así: 12 discapacidad física o motora, 3 sensorial, 1 oir, aun con aparatos especiales, 1 mental o psicosocial, 1 sensorial auditiva, 1 visual y ningún tipo de discapacidad 1.228.
</v>
          </cell>
          <cell r="Q116" t="str">
            <v xml:space="preserve">Para el mes de octubre de 2019, se evaluaron 1.204 personas con los criterios de otorgamiento de ayuda humanitaria inmediata.
A este número de personas les fueron otorgadas Las 2.835 medidas otorgadas en AHI se clasifican en: • Alimentación 1.299 medidas entregadas •Alojamiento transitorio 1.049 medidas •Artículos de aseo personal - Elementos dormitorio -  utensilios de cocina y vajilla 485 medidas •Asistencia funeraria 0 medida •Transporte emergencia 2 medidas. Es importante mencionar que una persona puede acceder a más de una medida razón por la cual, los datos de proporciones y totales no son sumables entre sí.
De estas 1.204 personas evaluadas con los criterios implementados para el otorgamiento de ayuda humanitaria inmediata presentaron algún tipo de discapacidad distribuidas, así: 8 discapacidad física o motora, 1 cognitiva o intelectual, 1 sensorial, 1 visual y ningún tipo de discapacidad 1.193 personas.
</v>
          </cell>
          <cell r="R116" t="str">
            <v xml:space="preserve">Para el mes de noviembre de 2019, se evaluaron 911 personas con los criterios de otorgamiento de ayuda humanitaria inmediata.
De estas 911 personas evaluadas con los criterios implementados para el otorgamiento de ayuda humanitaria inmediata presentaron algún tipo de discapacidad distribuidas, así: 14 discapacidad física o motora, 1 mental o psicosocial, 1 auditiva, 1 visual y ningún tipo de discapacidad 894 personas.
</v>
          </cell>
          <cell r="S116" t="str">
            <v xml:space="preserve">A corte 12 de diciembre de 2019, se ha evaluado 344 personas con los criterios de otorgamiento de ayuda humanitaria inmediata.
De estas 344 personas evaluadas con los criterios implementados para el otorgamiento de ayuda humanitaria inmediata presentaron algún tipo de discapacidad distribuidas, así: 5 discapacidad física o motora, 3 sensorial auditiva, 1 cognitiva o intelectual, 1 sensorial visual y ningún tipo de discapacidad 334 personas.
</v>
          </cell>
        </row>
        <row r="117">
          <cell r="C117" t="str">
            <v>174E_I2</v>
          </cell>
          <cell r="D117" t="str">
            <v>Cualitativo 2</v>
          </cell>
          <cell r="E117" t="str">
            <v>Retrasos o dificultades en la generación del producto y la ejecución de actividades</v>
          </cell>
          <cell r="F117" t="str">
            <v>Textual</v>
          </cell>
          <cell r="H117" t="str">
            <v xml:space="preserve">No se presentó ningún retraso </v>
          </cell>
          <cell r="I117" t="str">
            <v xml:space="preserve">No se presentó ningún retraso </v>
          </cell>
          <cell r="J117" t="str">
            <v xml:space="preserve">No se presentó ningún retraso </v>
          </cell>
          <cell r="K117" t="str">
            <v xml:space="preserve">No se presentó ningún retraso </v>
          </cell>
          <cell r="L117" t="str">
            <v xml:space="preserve">No se presentó ningún retraso </v>
          </cell>
          <cell r="M117" t="str">
            <v xml:space="preserve">No se presentó ningún retraso </v>
          </cell>
          <cell r="N117" t="str">
            <v xml:space="preserve">No se presentó ningún retraso </v>
          </cell>
          <cell r="O117" t="str">
            <v xml:space="preserve">No se presentó ningún retraso </v>
          </cell>
          <cell r="P117" t="str">
            <v xml:space="preserve">No se presentó ningún retraso </v>
          </cell>
          <cell r="Q117" t="str">
            <v>En el mes de octubre no se presento dificultades con la entrega de medidas y se logro la adjudicación de los nuevos contratos para garatizar la demanda de medidas.</v>
          </cell>
          <cell r="R117" t="str">
            <v xml:space="preserve">No se presentó ningún retraso </v>
          </cell>
          <cell r="S117" t="str">
            <v xml:space="preserve">No se presentó ningún retraso </v>
          </cell>
        </row>
        <row r="118">
          <cell r="C118" t="str">
            <v>174E_I3</v>
          </cell>
          <cell r="D118" t="str">
            <v>Cualitativo 3</v>
          </cell>
          <cell r="E118" t="str">
            <v>Beneficios obtenidos por la generación del producto y la ejecución de actividades</v>
          </cell>
          <cell r="F118" t="str">
            <v>Textual</v>
          </cell>
          <cell r="H118" t="str">
            <v>Permite tener trazabilidad de atención de las personas víctimas en estado de vulnerabilidad</v>
          </cell>
          <cell r="I118" t="str">
            <v>Permite tener trazabilidad de atención de las personas víctimas en estado de vulnerabilidad</v>
          </cell>
          <cell r="J118" t="str">
            <v>Permite tener trazabilidad de atención de las personas víctimas en estado de vulnerabilidad</v>
          </cell>
          <cell r="K118" t="str">
            <v>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v>
          </cell>
          <cell r="L118" t="str">
            <v>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v>
          </cell>
          <cell r="M118" t="str">
            <v>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v>
          </cell>
          <cell r="N118" t="str">
            <v>Permitió otorgarle ayuda humanitaria a 1528 personas, que requerían asistencia inmediata, asi mismo le permitió a la ACDVPR tener trazabilidad de la clase y tipo de atención que fue prestada a las personas víctimas en estado de vulnerabilidad.</v>
          </cell>
          <cell r="O118" t="str">
            <v>Permitió otorgarle ayuda humanitaria a 1.245 personas, que requerían asistencia inmediata, asi mismo le permitió a la ACDVPR tener trazabilidad de la clase y tipo de atención que fue prestada a las personas víctimas en estado de vulnerabilidad.</v>
          </cell>
          <cell r="P118" t="str">
            <v>Permitió otorgarle ayuda humanitaria a 1.247 personas, que requerían asistencia inmediata, asi mismo le permitió a la ACDVPR tener trazabilidad de la clase y tipo de atención que fue prestada a las personas víctimas en estado de vulnerabilidad.</v>
          </cell>
          <cell r="Q118" t="str">
            <v>Permitió otorgarle ayuda humanitaria a 1.204 personas, que requerían asistencia inmediata, asi mismo le permitió a la ACDVPR tener trazabilidad de la clase y tipo de atención que fue prestada a las personas víctimas en estado de vulnerabilidad.</v>
          </cell>
          <cell r="R118" t="str">
            <v>Permitió otorgarle ayuda humanitaria a 911 personas, que requerían asistencia inmediata, asi mismo le permitió a la ACDVPR tener trazabilidad de la clase y tipo de atención que fue prestada a las personas víctimas en estado de vulnerabilidad.</v>
          </cell>
          <cell r="S118" t="str">
            <v>Permitió otorgarle ayuda humanitaria a 344 personas, que requerían asistencia inmediata, asi mismo le permitió a la ACDVPR tener trazabilidad de la clase y tipo de atención que fue prestada a las personas víctimas en estado de vulnerabilidad.</v>
          </cell>
        </row>
        <row r="119">
          <cell r="C119" t="str">
            <v>PAAC_06F_V1</v>
          </cell>
          <cell r="D119" t="str">
            <v>Variable 1</v>
          </cell>
          <cell r="E119" t="str">
            <v xml:space="preserve"># de informes de revisión de riesgos de corrupción realizados en el periodo </v>
          </cell>
          <cell r="F119" t="str">
            <v>Númerica</v>
          </cell>
          <cell r="H119">
            <v>1</v>
          </cell>
          <cell r="I119">
            <v>1</v>
          </cell>
          <cell r="J119">
            <v>1</v>
          </cell>
          <cell r="K119">
            <v>1</v>
          </cell>
          <cell r="L119">
            <v>1</v>
          </cell>
          <cell r="M119">
            <v>1</v>
          </cell>
          <cell r="N119">
            <v>1</v>
          </cell>
          <cell r="O119">
            <v>1</v>
          </cell>
          <cell r="P119">
            <v>1</v>
          </cell>
          <cell r="Q119">
            <v>1</v>
          </cell>
          <cell r="R119">
            <v>1</v>
          </cell>
          <cell r="S119">
            <v>1</v>
          </cell>
        </row>
        <row r="120">
          <cell r="C120" t="str">
            <v>PAAC_06F_V2</v>
          </cell>
          <cell r="D120" t="str">
            <v>Variable 2 (reportar solo cuando el indicador es a demanda)</v>
          </cell>
          <cell r="E120">
            <v>0</v>
          </cell>
          <cell r="F120" t="str">
            <v>Númerica</v>
          </cell>
        </row>
        <row r="121">
          <cell r="C121" t="str">
            <v>PAAC_06F_I1</v>
          </cell>
          <cell r="D121" t="str">
            <v>Cualitativo 1</v>
          </cell>
          <cell r="E121" t="str">
            <v>Avances y logros en generación del producto y la ejecución de actividades</v>
          </cell>
          <cell r="F121" t="str">
            <v>Textual</v>
          </cell>
          <cell r="H121" t="str">
            <v xml:space="preserve">En el monitoreo que se realizó para el mes de enero las mejoras establecidas se dan en términos, de la actualización de los documentos del sistema integrado de gestión con respecto a las acciones no conformes resultantes de la auditoría de calidad realizada en octubre del 2018. 
Con respeto al SIVIC y las entregas de Ayuda Humanitaria Inmediata este sistema por medio de la verificación de módulos hace que cada coordinador de Clav apruebe las medidas, de la manera mas objetiva posible, así que desde este reporte y concordante con el memorando 3-2019-2783 "Seguimiento mapas de riesgo de corrupción", donde manifiestan que no se está realizando el control efectivo de " las actividades desarrolladas para evitar  el otorgamiento indebido de  ayudas humanitarias", se reporta las medidas de ayuda que fueron aprobadas y las que no procedieron. </v>
          </cell>
          <cell r="I121" t="str">
            <v xml:space="preserve">En el monitoreo que se realizó el mes de febrero de 2019, esta relacionado con las mejoras establecidas se dan en términos de la actualización de los procedimientos PR- 314-325-318 del sistema integrado de gestión con respecto a las acciones no conformes resultantes de la auditoría de calidad realizada en octubre del 2018, de igual manera se da el cambio de “Acta de entrega de AHÍ” a “Resolución de entrega de AHI”, evitando la materialización del riesgo en el componente de “abuso de condición” .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v>
          </cell>
          <cell r="J121" t="str">
            <v>El monitoreo que se realizó para el mes de marzo, estaba relacionado con la materialización del riesgo relacionado con el otorgamiento de AHI, para lo cual se realizaron las siguientes acciones relacionadas con el Procedimiento PR - 315 "otorgamiento de ayuda humanitaria Inmediata", así: a)Guion de acogida: Entrega de las modificaciones para qué sean contenidas en el manual de servicio a la ciudadanía a cargo de la Subsecretaría de Servicio al Ciudadano y b) Monitoreo de avances en el sistema SIVIC, relacioandas con el otorgamiento de AHI
Estos cambios se realizarán conforme al monitoreo qué se realice en el mes de abril.</v>
          </cell>
          <cell r="K121" t="str">
            <v xml:space="preserve">Durante el mes de abril se realizaron acciones en términos de la actualización de los procesos y procedimiento en torno a:  
• 11 de abril Realizar seguimiento al plan de tratamiento
• 23 de abril Revisión y ajuste nueva matriz de riesgos 
• 23 de abril Revisión nuevos documentos propuestos por el equipo Gese.  
• 25 de abril Segunda revisión y ajuste de nueva matriz de riesgos. 
• 29 de abril Aclaratoria inquietudes para el formato de recurso de reposición.
• 30 de abril Asesoría sobre la utilización de formatos de recurso de reposición.
Nota: se adjuntan evidencias de reunión y reporte de entrega de medidas.
En el monitoreo que se realizó para este mes las mejoras establecidas se dan en términos de la actualización de la nueva matriz de riesgos elaborada por la oficina asesora de planeación, la propuesta por uno de los grupos que componen la Alta consejería de la actualización de formatos para las ferias Paziempre y la aclaración a las inquietudes que se tienen respecto al formato que deben utilizar los servidores de los centros de atención cuando se realizan los recursos de reposición de la resolución de entrega de ayuda humanitaria inmediata
</v>
          </cell>
          <cell r="L121" t="str">
            <v xml:space="preserve">Durante el mes de mayo se realizaron acciones en términos de la actualización de los procesos y procedimiento en torno a:  
• Realizar las acciones de contingencia para los riesgos del proceso (13 de mayo)
• Revisión matriz de contingencia, relacionado con el riesgo de AHÍ (14 de mayo)
Nota: se adjuntan evidencias de reunión y reporte de entrega de medidas.
En el monitoreo que se realizó en el mes de mayo se evidencia el cambio del  riesgo de corrupción a partir de la metodología que se realizó por parte de la OAP, y las reuniones son principalmente para la elaboración de un plan de contingencia en el caso de que el riesgo se materializará en algún momento. 
</v>
          </cell>
          <cell r="M121" t="str">
            <v>En el monitoreo que se realizó en el mes de junio se evidencia que se hizo el seguimiento a las acciones en gestión a esta fecha donde se incluyen los cambios al formato de resolución “Por el cual se otorga una ayuda humanitaria inmediata”, se hace el cierre de la acción correctiva N°20 que se produjo de la auditoría de octubre de 2018 y finalmente se realizó y aprobó los formatos que están anidados al PR-315 “Otorgamiento de ayuda y atención humanitaria ”</v>
          </cell>
          <cell r="N121" t="str">
            <v xml:space="preserve">En el monitoreo que se realizó para julio, se dan en términos de la construcción de acciones correctivas, preventivas y de mejora producto de la auditoría integral de gestión que realizó la oficina de control interno, de igual manera se hizo la actualización de las fichas de productos y servicios frente a nuestros usuarios externos junto con la matriz, finalmente cada mes se hará una reunión de seguimiento de acciones en el SIG. 
Respecto a SIVIC y las entregas de Ayuda Humanitaria Inmediata, se reporta las medidas de ayuda que fueron aprobadas y las que no procedieron. Para este mes y de acuerdo con los compromisos adquiridos con el reporte de este riesgo se realizaron las siguientes actividades: 1) Matriz de revisión de los otorgamientos efectuados por para cada uno de los CLAV, PAv y la Unidad Móvil, donde se realizó una muestra de 358 otorgamientos, correspondiente a una muestra del 28% de los casos.2) Correos electrónicos de retroalimentación enviado a cada una de las coordinaciones, donde se presenta el panorama general del punto y se emiten algunas solicitudes para cumplir con el 100% de las revisiones.  
Se verificaron que los puntos de control han sido efectivos y el riesgo no se materializo para este mes
</v>
          </cell>
          <cell r="O121" t="str">
            <v xml:space="preserve">Durante el mes de agosto se realizaron acciones en términos de la actualización de las acciones de mejora o correctivas propuestas en torno a:  
•Retroalimentación de seguimiento de indicadores y propuesta de acciones en el Sistema SIG.
•Cierre de acción correctiva N°21.  
•Registrar la acción de mejora relacionada con el plan de acción y aclarar el tema de caracterización de usuarios para el folleto donde se evidencia los bienes y servicios prestados por la Alta Consejeria para los Derechos de las Victimas, la Paz y la Reconciliación. 
SIVIC:
1.Se realiza la Matriz de revisión de los otorgamientos efectuados por para cada uno de los Clav, Pav y la Unidad Móvil. Para el mes de agosto se efectuaron 998 otorgamientos, de los cuales se revisaron 277, es decir, la muestra fue del 28% de los casos.
2. Se enviaron correos electrónicos de retroalimentación a cada una de las coordinaciones, donde se presenta el panorama general y se emiten algunas solicitudes para cumplir con el 100% de las revisiones. 
</v>
          </cell>
          <cell r="P121" t="str">
            <v xml:space="preserve">Durante el mes de septiembre se realizaron acciones en términos de la actualización de los procesos y procedimiento en torno a:  
• 4 de septiembre Revisar y diligenciar el formato de monitoreo de riesgos del proceso
• 12 de septiembre Realizar seguimiento a los pendientes relacionados con el sistema de gestión de calidad. 
• 25 de septiembre Realizar el cierre de la acción 35  
En el monitoreo que se realizó para este mes las mejoras establecidas se dan en términos de realizar el formato de monitoreo de riesgos, las acciones que quedaban en el sistema y el cierre de la acción 35 que estaba relacionada con el reporte del plan de acción en el que algunos de los indicadores no alcanzaban las metas.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realizaron las siguientes actividades: 
Matriz de revisión de los otorgamientos efectuados por para cada uno de los Clav, Pav y la Unidad Móvil. Para el mes de agosto se efectuaron 1071 otorgamientos, de los cuales se revisaron 283, es decir, la muestra fue del 26% de los casos.
</v>
          </cell>
          <cell r="Q121" t="str">
            <v xml:space="preserve">Durante el mes de octubre se realizaron acciones en términos:
En el monitoreo de los riesgos de corrupción realizado durante el mes, las mejoras establecidas se dieron en orientados al procedimiento 315 que corresponde a la Ayuda Humanitaria Inmediata -AHÍ- y se realizaron 25 actualizaciones a los procedimientos entre formatos, guías y documentos técnicos. 
Con respeto al SIVIC y las entregas de AHÍ, este sistema por medio de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durante el mes de octubre se elaboró la Matriz para revisión de los otorgamientos efectuados por para cada uno de los CLAV, PAV y la Unidad Móvil. Esta arrojo que se efectuaron 772 otorgamientos, de los cuales se revisaron 257, es decir, la muestra fue del 33% de los casos.
</v>
          </cell>
          <cell r="R121" t="str">
            <v xml:space="preserve">Durante el mes de noviembre se realizaron acciones en términos:
En el monitoreo que se realizó durante el mes de noviembre de 2019, se presentaron cierres de acciones preventivas, correctivas y de mejora, de la totalidad del sistema integrado.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realizaron las siguientes actividades: 
1. Matriz de revisión de los otorgamientos efectuados para el mes de Noviembre se revisaron 592 del total de las atenciones humanitarias inmediatas otorgadas en todos los centros, que corresponden a más del 40% del total de otorgamientos. 
2. Correos electrónicos de retroalimentación Enviado por cada una de las coordinaciones del reporte enviado durante el mes de octubre y las evidencias de reunión de las socializaciones realizadas en cada Clav. (Archivo: Acta socialización entrega medidas octubre CLAV - PAV - UM.pdf). Se estableció que los puntos de control han sido efectivos y el riesgo no se materializo.
</v>
          </cell>
          <cell r="S121" t="str">
            <v xml:space="preserve">Al 12 de diciembre de 2019, se han efectuado 318 otorgamientos, de los cuales se revisaron 174, es decir, la muestra efectiva fue del 55% de los casos. Se verificó que en el otorgamiento se cumpliera con los puntos de control establecidos, como son revisión por parte del profesional jurídico y aprobación por parte del coordinador. Es importante resaltar, que se cuenta con el 100% de la revisión por parte del profesional jurídico. </v>
          </cell>
        </row>
        <row r="122">
          <cell r="C122" t="str">
            <v>PAAC_06F_I2</v>
          </cell>
          <cell r="D122" t="str">
            <v>Cualitativo 2</v>
          </cell>
          <cell r="E122" t="str">
            <v>Retrasos o dificultades en la generación del producto y la ejecución de actividades</v>
          </cell>
          <cell r="F122" t="str">
            <v>Textual</v>
          </cell>
          <cell r="H122" t="str">
            <v>No se presento ningún retraso</v>
          </cell>
          <cell r="I122" t="str">
            <v>No se presento ningún retraso</v>
          </cell>
          <cell r="J122" t="str">
            <v>No se presento ningún retraso</v>
          </cell>
          <cell r="K122" t="str">
            <v>No se presento ningún retraso</v>
          </cell>
          <cell r="L122" t="str">
            <v>No se presento ningún retraso</v>
          </cell>
          <cell r="M122" t="str">
            <v>No se presento ningún retraso</v>
          </cell>
          <cell r="N122" t="str">
            <v>No se presento ningún retraso</v>
          </cell>
          <cell r="O122" t="str">
            <v>No se presento ningún retraso</v>
          </cell>
          <cell r="P122" t="str">
            <v>No se presento ningún retraso</v>
          </cell>
          <cell r="Q122" t="str">
            <v>No se presento ningún retraso</v>
          </cell>
          <cell r="R122" t="str">
            <v>No se presento ningún retraso</v>
          </cell>
          <cell r="S122" t="str">
            <v>No se presento ningún retraso</v>
          </cell>
        </row>
        <row r="123">
          <cell r="C123" t="str">
            <v>PAAC_06F_I3</v>
          </cell>
          <cell r="D123" t="str">
            <v>Cualitativo 3</v>
          </cell>
          <cell r="E123" t="str">
            <v>Beneficios obtenidos por la generación del producto y la ejecución de actividades</v>
          </cell>
          <cell r="F123" t="str">
            <v>Textual</v>
          </cell>
          <cell r="H123" t="str">
            <v>Evitar que se materalice el riesgo</v>
          </cell>
          <cell r="I123" t="str">
            <v>Evitar que se materalice el riesgo</v>
          </cell>
          <cell r="J123" t="str">
            <v>Evitar que se materalice el riesgo</v>
          </cell>
          <cell r="K123" t="str">
            <v xml:space="preserve">La nueva actualización de los riesgos de gestión y de corrupción benefician a la población objetivo en la definición de como se puede materializar el riesgo, asi mismo la definición del formato que se debe utilizar para la reposición; es la manera mas adecuada de oficializar la respuesta. </v>
          </cell>
          <cell r="L123" t="str">
            <v>El cambio de el riesgo de corrupción y un nuevo planteamiento mejora la observación por parte de los entes de control y de a la ciudadanía. </v>
          </cell>
          <cell r="M123" t="str">
            <v>El seguimiento a las actividades redunda en el cumplimiento de los acuerdos establecidos para evitar la materialización de los riesgos de corrupción. Adicionalmente nos permite tene bajo control las variables que posibilitan la corrupción al interior de la Alta Consejeria para los Derechos de las Victimas, la Paz y la Reconciliación de la Secretaría General</v>
          </cell>
          <cell r="N123" t="str">
            <v>Los beneficios del monitoreo de riesgos de corrupción se derivan en las siguientes acciones: - Las reuniones periódicas para el mantenimiento del sistema integrado de gestión, benefician a la población ya que los documentos se mantienen verificados.</v>
          </cell>
          <cell r="O123" t="str">
            <v xml:space="preserve">Los beneficios del monitoreo de riesgos de corrupción se derivan en las siguientes acciones: -revisión y monitoreo de las acciones de mejora registradas en el SIG, -Seguimiento y acompañamiento a los equipos de trabajo para alcanzar los objetivos de las acciones propuestas en el SIG.
Otro de los beneficios encontrados es la matriz que se ha venido implementando, relacionada con la revisión de ayudas humanitarias dado que ayuda a evitar la indebida entrega y /o desviación de recursos.
</v>
          </cell>
          <cell r="P123" t="str">
            <v xml:space="preserve">Los beneficios del monitoreo de riesgos de corrupción se derivan en las siguientes acciones: -revisión y monitoreo de las acciones de mejora registradas en el SIG, -Seguimiento y acompañamiento a los equipos de trabajo para alcanzar los objetivos de las acciones propuestas en el SIG.
Otro de los beneficios encontrados es la matriz que se ha venido implementando, relacionada con la revisión de ayudas humanitarias dado que ayuda a evitar la indebida entrega y /o desviación de recursos.
</v>
          </cell>
          <cell r="Q123" t="str">
            <v>Se revisaron aleatoriamente 257 otorgamientos con el fin de garantizar que éste proceso se realice de forma transparente y con los criterios establecidos por la ACDVPR.</v>
          </cell>
          <cell r="R123" t="str">
            <v>Con la revisión aleatoria de 592 otorgamientos se garantiza que este proceso se realice de forma transparente y con los criterios establecidos por la ACDVPR y la Ley</v>
          </cell>
          <cell r="S123" t="str">
            <v>Se revisaron aleatoriamente 174 otorgamientos con el fin de garantizar que éste proceso se realice de forma transparente y con los criterios establecidos por la ACDVPR.</v>
          </cell>
        </row>
        <row r="124">
          <cell r="C124" t="str">
            <v>PAAC_35_V1</v>
          </cell>
          <cell r="D124" t="str">
            <v>Variable 1</v>
          </cell>
          <cell r="E124" t="str">
            <v># servidores cualificados en atención a población víctima</v>
          </cell>
          <cell r="F124" t="str">
            <v>Númerica</v>
          </cell>
          <cell r="H124">
            <v>0</v>
          </cell>
          <cell r="I124">
            <v>21</v>
          </cell>
          <cell r="J124">
            <v>61</v>
          </cell>
          <cell r="K124">
            <v>76</v>
          </cell>
          <cell r="L124">
            <v>18</v>
          </cell>
          <cell r="M124">
            <v>112</v>
          </cell>
          <cell r="N124">
            <v>112</v>
          </cell>
          <cell r="O124">
            <v>0</v>
          </cell>
          <cell r="P124">
            <v>370</v>
          </cell>
          <cell r="Q124">
            <v>74</v>
          </cell>
          <cell r="R124">
            <v>24</v>
          </cell>
          <cell r="S124">
            <v>58</v>
          </cell>
        </row>
        <row r="125">
          <cell r="C125" t="str">
            <v>PAAC_35_V2</v>
          </cell>
          <cell r="D125" t="str">
            <v>Variable 2 (reportar solo cuando el indicador es a demanda)</v>
          </cell>
          <cell r="E125" t="str">
            <v># servidores programados para cualificar en atención a población víctima</v>
          </cell>
          <cell r="F125" t="str">
            <v>Númerica</v>
          </cell>
          <cell r="H125">
            <v>0</v>
          </cell>
          <cell r="I125">
            <v>21</v>
          </cell>
          <cell r="J125">
            <v>61</v>
          </cell>
          <cell r="K125">
            <v>76</v>
          </cell>
          <cell r="L125">
            <v>18</v>
          </cell>
          <cell r="M125">
            <v>112</v>
          </cell>
          <cell r="N125">
            <v>112</v>
          </cell>
          <cell r="O125">
            <v>0</v>
          </cell>
          <cell r="P125">
            <v>370</v>
          </cell>
          <cell r="Q125">
            <v>74</v>
          </cell>
          <cell r="R125">
            <v>24</v>
          </cell>
          <cell r="S125">
            <v>58</v>
          </cell>
        </row>
        <row r="126">
          <cell r="C126" t="str">
            <v>PAAC_35_I1</v>
          </cell>
          <cell r="D126" t="str">
            <v>Cualitativo 1</v>
          </cell>
          <cell r="E126" t="str">
            <v>Avances y logros en generación del producto y la ejecución de actividades</v>
          </cell>
          <cell r="F126" t="str">
            <v>Textual</v>
          </cell>
          <cell r="H126" t="str">
            <v>No se programaron acciones para este mes.</v>
          </cell>
          <cell r="I126" t="str">
            <v xml:space="preserve">Se realizo la cualificación en coaching organizacional para 21 servidores del clav de (13)Bosa,(8) Suba  </v>
          </cell>
          <cell r="J126" t="str">
            <v>Se realizó la cualificación de 61 servidores en coaching organizacional (15) Sevillana, (9) Chapinero, (9) Ciudad bolivar, (15)Patio bonito, (13)Rafael uribe.</v>
          </cell>
          <cell r="K126" t="str">
            <v xml:space="preserve">Se realizaron cualificaciones en los siguientes temas: 
-Bogotá te escucha 11 de abril, 20 servidores.
-Coaching organizacional Clav Bosa 7 de abril, 12 servidores.
-Viendo más allá del lenguaje Clav Chapinero 4 de abril, 13 servidores .
-Fortalecimiento de actitudes Servicio a la ciudadanía 26 de abril, 31 servidores.
Para un total de 76 servidores 
</v>
          </cell>
          <cell r="L126" t="str">
            <v xml:space="preserve">Durante el mes de mayo se cualificaron a 18 servidores de los CLAVS de Suba y Sevillana en temas de inteligencia emocional. </v>
          </cell>
          <cell r="M126" t="str">
            <v xml:space="preserve">Para el mes de junio de 2019:
Se realizó la cualificación de 112 servidores en dos capacitaciones organizadas por la subsecretaría de servicio al ciudadano desagregadas así: 
Lenguaje Claro 
Unidad movil: 9 servidores 
Suba: 7 servidores 
Sevillana: 6 servidores 
Rafael Uribe: 15 servidores 
Patio Bonito : 11 servidores 
Nivel central: 5 servidores 
Ciudad Bolivar: 8 servidores 
Chapinero 9 servidores
Lenguaje de señas 
21/06/19 26 servidores 
28/06/19  25 servidores
</v>
          </cell>
          <cell r="N126" t="str">
            <v>En el mes de julio se realizaron 2 capacitaciones a 112 servidores y servidoras de los CLAVS en los siguientes temas: 
*E-cualificación: Que es una estrategia liderada por la Dirección de calidad del servicio donde se realiza a traves de una metodología de juego la experiencia de servicio al ciudadano (unidad movil 4; Pav terminal 1; Pav engativa 1; Nivel central 9; Suba 5; Sevillana 6; Rafael Uribe 3; Patio Bonito 5; iudad Bolivar 2; Chapinero 7; Bosa 2)
* Lenguaje de señas: Que es una cualificación dirigida a los servidores y servidoras de CLAV por medio de la Subsecretaría de servicio al ciudadano donde se enseñan las principales formas de comunicarse por lenguaje de señas. (26/07/19 (21 ); 19/07/2019 (11); 12/07/2019 (11); 02/07/2019 (12); 05/07/2019 (12))</v>
          </cell>
          <cell r="O126" t="str">
            <v>No se realizaron capacitaciones a los funcionarios para este periodo, se encuentra en curso la capacitación  en Lenguaje de Señas con dos grupos, de los cuales se enviaran los soportes una vez culminen.</v>
          </cell>
          <cell r="P126" t="str">
            <v xml:space="preserve">En el mes de septiembre de 2019, se realizó el seminario " Hacia la excelencia en el servicio a las victimas del conflicto armado", donde se trataron temas como la experiencia psicosocial y la calidad del servicio en los centros de atención, además de modelos y desafíos para la atención. 
Uno de los objetivos principales del seminario fue el de promover un espacio reflexivo con los colaboradores de las entidades pertenecientes al Sistema nacional de atención y reparación a victimas - SNARIV- y el Sistema distrital de atención y reparación integral a victimas SDARVI-, que atienden a población víctimas del conflicto armado a fin de elevar los estándares de servicio, propiciando la mejora continua de la calidez y calidad en la atención.
</v>
          </cell>
          <cell r="Q126" t="str">
            <v xml:space="preserve">En el mes de octubre se realizaron dos capacitaciones relacionadas con: 
1. Capacitación sobre prevención y protección a Enlaces de AHI 28 servidores(as). 
2. Sesiones de socialización de documentos (Memorando AHI, guía para el reporte de irregularidades y lineamientos de atención a desmovilizados), discriminados asi:
• Sevillana 9 servidores(as)
• Bosa 12 servidores(as)
• Unidad Movil 8 servidores(as)
• Suba 9 servidores(as)
• Ciudad Bolivar 8 servidores(as)
Todo esto, arroja un  totál de 74 servidores(as) cualificados para este mes. 
</v>
          </cell>
          <cell r="R126" t="str">
            <v xml:space="preserve">En el mes de noviembre se realizaron dos capacitaciones en temas relacionados con:
1.Socializar el Pas de Subsistencia Minima (10 servidores y servidoras)
2. Socialización de anexos tecnicos y documentos psicosociales (14 servidoras)
Para un total 24 servidores(as) cualificados para este mes. 
</v>
          </cell>
          <cell r="S126" t="str">
            <v xml:space="preserve">Al 10 de diciembre de 2019, se desarrollaron 3 capacitaciones: 
• Aproximación de lengua de señas colombiana con enfoque en servicio al ciudadano, bajo estándares de inclusión (17 servidores)
• *Programa distrital de educación en derechos humanos para la paz y la reconciliación (13 servidores)
• *Socializaciones de documentos (28 servidores)
</v>
          </cell>
        </row>
        <row r="127">
          <cell r="C127" t="str">
            <v>PAAC_35_I2</v>
          </cell>
          <cell r="D127" t="str">
            <v>Cualitativo 2</v>
          </cell>
          <cell r="E127" t="str">
            <v>Retrasos o dificultades en la generación del producto y la ejecución de actividades</v>
          </cell>
          <cell r="F127" t="str">
            <v>Textual</v>
          </cell>
          <cell r="H127" t="str">
            <v>NA</v>
          </cell>
          <cell r="I127" t="str">
            <v>No se presento ningún retraso</v>
          </cell>
          <cell r="J127" t="str">
            <v>No se presento ningún retraso</v>
          </cell>
          <cell r="K127" t="str">
            <v>No se presento ningún retraso</v>
          </cell>
          <cell r="L127" t="str">
            <v>No se presento ningún retraso</v>
          </cell>
          <cell r="M127" t="str">
            <v>No se presento ningún retraso</v>
          </cell>
          <cell r="N127" t="str">
            <v>No se presento ningún retraso</v>
          </cell>
          <cell r="O127" t="str">
            <v>No se presento ningún retraso</v>
          </cell>
          <cell r="P127" t="str">
            <v>No se presento ningún retraso</v>
          </cell>
          <cell r="Q127" t="str">
            <v>No se presento ningún retraso</v>
          </cell>
          <cell r="R127" t="str">
            <v>No se presento ningún retraso</v>
          </cell>
          <cell r="S127" t="str">
            <v>No se presento ningún retraso</v>
          </cell>
        </row>
        <row r="128">
          <cell r="C128" t="str">
            <v>PAAC_35_I3</v>
          </cell>
          <cell r="D128" t="str">
            <v>Cualitativo 3</v>
          </cell>
          <cell r="E128" t="str">
            <v>Beneficios obtenidos por la generación del producto y la ejecución de actividades</v>
          </cell>
          <cell r="F128" t="str">
            <v>Textual</v>
          </cell>
          <cell r="H128" t="str">
            <v>NA</v>
          </cell>
          <cell r="I128" t="str">
            <v>Permiten que los servidores desasarrollen habilidades de liderazgo en sus procesos</v>
          </cell>
          <cell r="J128" t="str">
            <v>Permiten que los servidores desasarrollen habilidades de liderazgo en sus procesos</v>
          </cell>
          <cell r="K128"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L128"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M128"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N128"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O128" t="str">
            <v>NA</v>
          </cell>
          <cell r="P128" t="str">
            <v>La realización del seminario tuvo como objetivo principal, el mejoramiento del servicio en los puntos de atención que ofrecen nuestros colaboradores a las victimas del conflicto armado.</v>
          </cell>
          <cell r="Q128" t="str">
            <v xml:space="preserve">-La capacitación de prevención y protección en el manejo de los distintos casos por los cuales puede pasar una víctima (amenaza, desplazamiento, violencia sexual), beneficia a la población objetivo debido a que reciben mejor atención y la orientación en los servicios prestados por el distrito es efectiva.
-La capacitación de socialización de documentos beneficia a los funcionarios(a) en torno a las rutas de manejo cuando se presenta un posible fraude relacionado con las inclusiones en el Registro Único de víctimas, y las presuntas denuncias de terceros por suplantación de identidades.
</v>
          </cell>
          <cell r="R128" t="str">
            <v>Se revisaron aleatoriamente 592 otorgamientos con el fin de garantizar que éste proceso se realice de forma transparente y con los criterios establecidos por la ACDVPR.</v>
          </cell>
          <cell r="S128" t="str">
            <v xml:space="preserve">- La capacitación de Aproximación de lengua de señas colombiana con enfoque en servicio a la ciudadano, bajo estándares de inclusión beneficia a los usuarios de los CLAVS que tengan esta condición y sean atendidos de la misma manera que un usuario que no tenga la condición.
-La capacitación Programa distrital de educación en derechos humanos para la paz y la reconciliación, beneficia en torno a que los y las servidores apropian el tema de derechos en la atención en los centros.
- La capacitación en socialización de documentos y su actualización se realiza en torno a las horas del proceso junto con los y las servidoras. 
</v>
          </cell>
        </row>
      </sheetData>
      <sheetData sheetId="39">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115</v>
          </cell>
          <cell r="B5" t="str">
            <v>Espacios dotados con bienes muebles</v>
          </cell>
          <cell r="C5" t="str">
            <v>Porcentaje</v>
          </cell>
          <cell r="D5" t="str">
            <v>Constante</v>
          </cell>
          <cell r="E5" t="str">
            <v>Suma</v>
          </cell>
          <cell r="F5">
            <v>4</v>
          </cell>
          <cell r="G5" t="str">
            <v>Completar</v>
          </cell>
          <cell r="H5">
            <v>0</v>
          </cell>
          <cell r="I5">
            <v>0</v>
          </cell>
          <cell r="J5">
            <v>0</v>
          </cell>
          <cell r="K5">
            <v>0</v>
          </cell>
          <cell r="L5">
            <v>0</v>
          </cell>
          <cell r="M5">
            <v>0</v>
          </cell>
          <cell r="N5">
            <v>0</v>
          </cell>
          <cell r="O5">
            <v>0</v>
          </cell>
          <cell r="P5">
            <v>0</v>
          </cell>
          <cell r="Q5">
            <v>1</v>
          </cell>
          <cell r="R5">
            <v>1</v>
          </cell>
          <cell r="S5">
            <v>2</v>
          </cell>
          <cell r="T5">
            <v>0.8</v>
          </cell>
          <cell r="U5" t="str">
            <v>Incluyen la adquisición del mobiliario y la renovación de los equipos de audio, video e iluminación requeridos para la dotación de los espacios priorizados en la Secretaría General</v>
          </cell>
          <cell r="V5" t="str">
            <v>Dotar a la Secretaría General de la maquinaria y equipos tecnológicos no informáticos
Dotar las instalaciones de mobiliario y enseres necesarios para el funcionamiento de la entidad</v>
          </cell>
          <cell r="W5" t="str">
            <v xml:space="preserve">Mejorar las condiciones actuales de la infraestructura física de los bienes muebles e inmuebles de la Secretaría General de la Alcaldía Mayor de Bogotá D.C.
</v>
          </cell>
          <cell r="X5" t="str">
            <v>Contrato suscrito para la aduisición de equipos de audio y video, informes de ejecución contractual enre otros.</v>
          </cell>
        </row>
        <row r="6">
          <cell r="A6">
            <v>116</v>
          </cell>
          <cell r="B6" t="str">
            <v>Mantenimientos preventivos realizados</v>
          </cell>
          <cell r="C6" t="str">
            <v>Porcentaje</v>
          </cell>
          <cell r="D6" t="str">
            <v>Constante</v>
          </cell>
          <cell r="E6" t="str">
            <v>Constante</v>
          </cell>
          <cell r="G6" t="str">
            <v>Completar</v>
          </cell>
          <cell r="H6">
            <v>1</v>
          </cell>
          <cell r="I6">
            <v>1</v>
          </cell>
          <cell r="J6">
            <v>1</v>
          </cell>
          <cell r="K6">
            <v>1</v>
          </cell>
          <cell r="L6">
            <v>1</v>
          </cell>
          <cell r="M6">
            <v>1</v>
          </cell>
          <cell r="N6">
            <v>1</v>
          </cell>
          <cell r="O6">
            <v>1</v>
          </cell>
          <cell r="P6">
            <v>1</v>
          </cell>
          <cell r="Q6">
            <v>1</v>
          </cell>
          <cell r="R6">
            <v>1</v>
          </cell>
          <cell r="S6">
            <v>1</v>
          </cell>
          <cell r="T6">
            <v>1</v>
          </cell>
          <cell r="U6" t="str">
            <v>Llevar a cabo las actividades de planeación, ejecución, seguimiento y control de los servicios de mantenimiento preventivo de la Secretaría General, de acuerdo con la priorización de atención de necesidades de los inmuebles.</v>
          </cell>
          <cell r="V6" t="str">
            <v>Adquirir los insumos para hacer los mantenimientos correspondientes
Implementar el Plan de acción 2017 del Plan Institucional de Gestión Ambiental - PIGA, en el marco del sistema integrado de gestión
Llevar a cabo las actividades de planeación, ejecución, seguimiento y control del proyecto
Llevar a cabo y hacer seguimiento y control a las obras de adecuación y conservación de la Secretaría GeneralRealizar la actualización de inventarios</v>
          </cell>
          <cell r="W6" t="str">
            <v>A través de la ejecución de los mantenimientos preventivos, se espera lograr fortalecimiento en la infraestructura física y edificaciones de las diferentes sedes de la Secretaría General de la Alcaldía Mayor de Bogotá, D.C., garantizando un entorno adecuado para la gestión pública.</v>
          </cell>
          <cell r="X6" t="str">
            <v>Informe de mantenimientos e intervenciones realizados.</v>
          </cell>
        </row>
        <row r="7">
          <cell r="A7">
            <v>117</v>
          </cell>
          <cell r="B7" t="str">
            <v>Espacios conservados y adecuados</v>
          </cell>
          <cell r="C7" t="str">
            <v>Número</v>
          </cell>
          <cell r="D7" t="str">
            <v>Suma</v>
          </cell>
          <cell r="E7" t="str">
            <v>Suma</v>
          </cell>
          <cell r="G7" t="str">
            <v>OK</v>
          </cell>
          <cell r="H7">
            <v>0</v>
          </cell>
          <cell r="I7">
            <v>0</v>
          </cell>
          <cell r="J7">
            <v>0</v>
          </cell>
          <cell r="K7">
            <v>0</v>
          </cell>
          <cell r="L7">
            <v>0</v>
          </cell>
          <cell r="M7">
            <v>0</v>
          </cell>
          <cell r="N7">
            <v>0</v>
          </cell>
          <cell r="O7">
            <v>0</v>
          </cell>
          <cell r="P7">
            <v>0</v>
          </cell>
          <cell r="Q7">
            <v>0</v>
          </cell>
          <cell r="R7">
            <v>0</v>
          </cell>
          <cell r="S7">
            <v>1</v>
          </cell>
          <cell r="T7">
            <v>1</v>
          </cell>
          <cell r="U7" t="str">
            <v xml:space="preserve">Adecuar y conservar los espacios priorizados para intervención física de las sedes de la Secretaría General, de acuerdo con los alcances técnicos que conllevan las categorías señaladas en el indicador.  </v>
          </cell>
          <cell r="V7" t="str">
            <v>Diagnosticar y adecuar la red de incendios de la Secretaría General
Ejecutar reparaciones en las sedes de la Secretaría General de acuerdo con los requerimientos  de adecuación y conservación de la infraestructura física priorizados por la entidad.
Llevar a cabo y hacer seguimiento y control a las obras de adecuación y conservación de la Secretaría General
Realizar actvidades de señalización  en las Sedes de la Secretaría General</v>
          </cell>
          <cell r="W7" t="str">
            <v>A través del indicador para el 2019, referente a adecuar 1 espacio en la Secretaría General, se logrará la adecuación de Red de incendios de la Secretaría General e instalación de la señalética corporativa de acuerdo con la normatividad vigente.</v>
          </cell>
          <cell r="X7" t="str">
            <v>Contrato adjudicado de la obra de red contra incendios y señalética corporativa, informes de ejecución contractual, entre otros.</v>
          </cell>
        </row>
        <row r="8">
          <cell r="A8">
            <v>120</v>
          </cell>
          <cell r="B8" t="str">
            <v>Plan de Seguridad Vial implementado</v>
          </cell>
          <cell r="C8" t="str">
            <v>Porcentaje</v>
          </cell>
          <cell r="D8" t="str">
            <v>Creciente</v>
          </cell>
          <cell r="E8" t="str">
            <v>Suma</v>
          </cell>
          <cell r="F8">
            <v>1</v>
          </cell>
          <cell r="G8" t="str">
            <v>Completar</v>
          </cell>
          <cell r="H8">
            <v>9.5333333333333329E-3</v>
          </cell>
          <cell r="I8">
            <v>4.7666666666666664E-3</v>
          </cell>
          <cell r="J8">
            <v>0.14888333333333334</v>
          </cell>
          <cell r="K8">
            <v>9.6433333333333329E-2</v>
          </cell>
          <cell r="L8">
            <v>2.828333333333333E-2</v>
          </cell>
          <cell r="M8">
            <v>6.8166666666666681E-2</v>
          </cell>
          <cell r="N8">
            <v>2.2033333333333332E-2</v>
          </cell>
          <cell r="O8">
            <v>0.14018333333333333</v>
          </cell>
          <cell r="P8">
            <v>0.11043333333333334</v>
          </cell>
          <cell r="Q8">
            <v>6.9900000000000004E-2</v>
          </cell>
          <cell r="R8">
            <v>0.11633333333333333</v>
          </cell>
          <cell r="S8">
            <v>0.18525</v>
          </cell>
          <cell r="T8">
            <v>1</v>
          </cell>
          <cell r="U8" t="str">
            <v>Este indicador mide la ejecución de los programas para el cumplimiento del plan de acción aprobado por el Comité de Seguridad Vial de la Secretaría General en concordancia a lo establecido por la Secretaría de Movilidad.</v>
          </cell>
          <cell r="V8" t="str">
            <v>Planear, ejecutar y hacer seguimiento al Plan de acción establecido para el Plan estratégico de Seguridad Vial - PESV de la Secretaría General.</v>
          </cell>
          <cell r="W8" t="str">
            <v>Reducción de accidentalidad en todos los actores de la via, creación de cultura vial y concientización a los usuarios.</v>
          </cell>
          <cell r="X8" t="str">
            <v>Plan de Acción del PESV y sus actividades con las evidencias respectivas tales como, registro fotográfico, listas de asistencia, actas de reunión, entre otros.</v>
          </cell>
        </row>
        <row r="9">
          <cell r="A9" t="str">
            <v>120B</v>
          </cell>
          <cell r="B9" t="str">
            <v>Plan Integral de Gestión Ambiental - PIGA implementado</v>
          </cell>
          <cell r="C9" t="str">
            <v>Porcentaje</v>
          </cell>
          <cell r="D9" t="str">
            <v>Creciente</v>
          </cell>
          <cell r="E9" t="str">
            <v>Suma</v>
          </cell>
          <cell r="F9">
            <v>1</v>
          </cell>
          <cell r="G9" t="str">
            <v>OK</v>
          </cell>
          <cell r="H9">
            <v>8.1000000000000016E-2</v>
          </cell>
          <cell r="I9">
            <v>0.1</v>
          </cell>
          <cell r="J9">
            <v>7.7500000000000041E-2</v>
          </cell>
          <cell r="K9">
            <v>9.9000000000000019E-2</v>
          </cell>
          <cell r="L9">
            <v>5.4499999999999993E-2</v>
          </cell>
          <cell r="M9">
            <v>8.4999999999999992E-2</v>
          </cell>
          <cell r="N9">
            <v>9.0000000000000024E-2</v>
          </cell>
          <cell r="O9">
            <v>5.3999999999999992E-2</v>
          </cell>
          <cell r="P9">
            <v>6.2499999999999993E-2</v>
          </cell>
          <cell r="Q9">
            <v>9.9000000000000019E-2</v>
          </cell>
          <cell r="R9">
            <v>7.400000000000001E-2</v>
          </cell>
          <cell r="S9">
            <v>0.12349999999999997</v>
          </cell>
          <cell r="T9">
            <v>1</v>
          </cell>
          <cell r="U9" t="str">
            <v>Este indicador mide la ejecución de los programas para el cumplimiento del plan de acción aprobado por el Comité de Gestión Ambiental de la Secretaría General en concordancia a lo establecido por la Secretaría de Ambiente.</v>
          </cell>
          <cell r="V9" t="str">
            <v>Planear, ejecutar y hacer seguimiento al Plan de acción establecido para el Plan Institucional de Gestión Ambiental - PIGA de la Secretaría General.</v>
          </cell>
          <cell r="W9" t="str">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ell>
          <cell r="X9" t="str">
            <v>Plan de Acción del PIGA y sus actividades con las evidencias respectivas tales como, registro fotográfico, listas de asistencia, seguimiento a consumos de rercusos, entre otros.</v>
          </cell>
        </row>
        <row r="10">
          <cell r="A10" t="str">
            <v>120C</v>
          </cell>
          <cell r="B10" t="str">
            <v>Publicaciones correspondientes, identificadas en el esquema de publicación de la Secretaria General, realizadas oportunamente</v>
          </cell>
          <cell r="C10" t="str">
            <v>Porcentaje</v>
          </cell>
          <cell r="D10" t="str">
            <v>Constante</v>
          </cell>
          <cell r="E10" t="str">
            <v>Constante</v>
          </cell>
          <cell r="G10" t="str">
            <v>No Disponible / No Aplica</v>
          </cell>
          <cell r="H10">
            <v>0</v>
          </cell>
          <cell r="I10">
            <v>0</v>
          </cell>
          <cell r="J10">
            <v>0</v>
          </cell>
          <cell r="K10">
            <v>1</v>
          </cell>
          <cell r="L10">
            <v>0</v>
          </cell>
          <cell r="M10">
            <v>0</v>
          </cell>
          <cell r="N10">
            <v>1</v>
          </cell>
          <cell r="O10">
            <v>0</v>
          </cell>
          <cell r="P10">
            <v>0</v>
          </cell>
          <cell r="Q10">
            <v>1</v>
          </cell>
          <cell r="R10">
            <v>0</v>
          </cell>
          <cell r="S10">
            <v>0</v>
          </cell>
          <cell r="T10">
            <v>1</v>
          </cell>
          <cell r="U10" t="str">
            <v xml:space="preserve">Este indicador permite monitorear el cumplimiento oportuno de los compromisos de publicación que posee la dependencia descritos en el esquema de publicación </v>
          </cell>
          <cell r="V10" t="str">
            <v>Realizar las publicaciones de los planes de acción de PESV y PIGA año 2019.</v>
          </cell>
          <cell r="W10" t="str">
            <v>Planes de acción del PESV y PIGA, a disposición de la ciudadanía.</v>
          </cell>
          <cell r="X10" t="str">
            <v>Publicaciones de los planes de acción y sus avances.</v>
          </cell>
        </row>
        <row r="14">
          <cell r="D14" t="str">
            <v>#Variable</v>
          </cell>
          <cell r="E14" t="str">
            <v>Aspecto a reportar</v>
          </cell>
          <cell r="F14" t="str">
            <v>Formato</v>
          </cell>
          <cell r="H14" t="str">
            <v>Ejecucion_Enero</v>
          </cell>
          <cell r="I14" t="str">
            <v>Ejecucion_Febrero</v>
          </cell>
          <cell r="J14" t="str">
            <v>Ejecucion_Marzo</v>
          </cell>
          <cell r="K14" t="str">
            <v>Ejecucion_Abril</v>
          </cell>
          <cell r="L14" t="str">
            <v>Ejecucion_Mayo</v>
          </cell>
          <cell r="M14" t="str">
            <v>Ejecucion_Junio</v>
          </cell>
          <cell r="N14" t="str">
            <v>Ejecucion_Julio</v>
          </cell>
          <cell r="O14" t="str">
            <v>Ejecucion_Agosto</v>
          </cell>
          <cell r="P14" t="str">
            <v>Ejecucion_Septiembre</v>
          </cell>
          <cell r="Q14" t="str">
            <v>Ejecucion_Octubre</v>
          </cell>
          <cell r="R14" t="str">
            <v>Ejecucion_Noviembre</v>
          </cell>
          <cell r="S14" t="str">
            <v>Ejecucion_Diciembre</v>
          </cell>
        </row>
        <row r="15">
          <cell r="C15" t="str">
            <v>115_V1</v>
          </cell>
          <cell r="D15" t="str">
            <v>Variable 1</v>
          </cell>
          <cell r="E15" t="str">
            <v>Número de espacios dotados</v>
          </cell>
          <cell r="F15" t="str">
            <v>Número</v>
          </cell>
          <cell r="H15">
            <v>0</v>
          </cell>
          <cell r="I15">
            <v>0</v>
          </cell>
          <cell r="J15">
            <v>0</v>
          </cell>
          <cell r="K15">
            <v>0</v>
          </cell>
          <cell r="L15">
            <v>0</v>
          </cell>
          <cell r="M15">
            <v>0</v>
          </cell>
          <cell r="N15">
            <v>0</v>
          </cell>
          <cell r="O15">
            <v>0</v>
          </cell>
          <cell r="P15">
            <v>0</v>
          </cell>
          <cell r="Q15">
            <v>1</v>
          </cell>
          <cell r="R15">
            <v>1</v>
          </cell>
          <cell r="S15">
            <v>2</v>
          </cell>
        </row>
        <row r="16">
          <cell r="C16" t="str">
            <v>115_V2</v>
          </cell>
          <cell r="D16" t="str">
            <v>Variable 2 (reportar solo cuando el indicador es a demanda)</v>
          </cell>
          <cell r="E16" t="str">
            <v>Número de espacios priorizados</v>
          </cell>
          <cell r="F16" t="str">
            <v>Número</v>
          </cell>
        </row>
        <row r="17">
          <cell r="C17" t="str">
            <v>115_I1</v>
          </cell>
          <cell r="D17" t="str">
            <v>Cualitativo 1</v>
          </cell>
          <cell r="E17" t="str">
            <v>Avances y logros en generación del producto y la ejecución de actividades</v>
          </cell>
          <cell r="F17" t="str">
            <v>Texto</v>
          </cell>
          <cell r="H17" t="str">
            <v>No se programó para este mes</v>
          </cell>
          <cell r="I17" t="str">
            <v>No se programó para este mes</v>
          </cell>
          <cell r="J17" t="str">
            <v>No se programó para este mes</v>
          </cell>
          <cell r="K17" t="str">
            <v>No se programó para este mes</v>
          </cell>
          <cell r="L17" t="str">
            <v>No se programó para este mes</v>
          </cell>
          <cell r="M17" t="str">
            <v>No se programó para este mes</v>
          </cell>
          <cell r="N17" t="str">
            <v>No se programó para este mes</v>
          </cell>
          <cell r="O17" t="str">
            <v>No se programó para este mes</v>
          </cell>
          <cell r="P17" t="str">
            <v>No se programó para este mes</v>
          </cell>
          <cell r="Q17" t="str">
            <v>En el marco del contrato 764 de 2019, se recibieron a satisfacción 15 sillas las cuales se encuentran en proceso de facturación e ingreso a almacén, 10 sillas fueron enviadas al Archivo de Bogotá y 5 se encuentran en proceso de asignación.</v>
          </cell>
          <cell r="R17" t="str">
            <v>En el marco de los contratos 799, 800 y 801 de 2019 cuyo objeto es "Adquisición, instalación y puesta en funcionamiento de los equipos de audio video e iluminación para la operación de las sedes de la Secretaría General de la Alcaldía Mayor D.C." , se recibieron a satisfacción equipos de audio y video con los cuales se dotó las aulas Barule, estos equipos fueron cableado digital, eléctrico, video proyectores con soportes, extender de señal de video, matriz de video entre otros.</v>
          </cell>
          <cell r="S17" t="str">
            <v>En el marco de los contratos 799, 800 y 801 de 2019 cuyo objeto es "Adquisición, instalación y puesta en funcionamiento de los equipos de audio video e iluminación para la operación de las sedes de la Secretaría General de la Alcaldía Mayor D.C." , se recibieron los equipos de audio y video con los cuales se dotaron las aulas de Archivo Distrital con elementos audio e iluminación y así mismo de dotó el Auditorio Huitaca en audio y video.
Es importante aclarar que en el marco del contrato 764 de 2019 donde no se habían 5 sillas, las mismas se distribuyeron 2 Gestión Documental y 3 Lobby de acceso.</v>
          </cell>
        </row>
        <row r="18">
          <cell r="C18" t="str">
            <v>115_I2</v>
          </cell>
          <cell r="D18" t="str">
            <v>Cualitativo 2</v>
          </cell>
          <cell r="E18" t="str">
            <v>Retrasos o dificultades en la generación del producto y la ejecución de actividades</v>
          </cell>
          <cell r="F18" t="str">
            <v>Texto</v>
          </cell>
          <cell r="H18" t="str">
            <v>No aplica</v>
          </cell>
          <cell r="I18" t="str">
            <v>No aplica</v>
          </cell>
          <cell r="J18" t="str">
            <v>No aplica</v>
          </cell>
          <cell r="K18" t="str">
            <v>No aplica</v>
          </cell>
          <cell r="L18" t="str">
            <v>No aplica</v>
          </cell>
          <cell r="M18" t="str">
            <v>No aplica</v>
          </cell>
          <cell r="N18" t="str">
            <v>No aplica</v>
          </cell>
          <cell r="O18" t="str">
            <v>No aplica</v>
          </cell>
          <cell r="P18" t="str">
            <v>No aplica</v>
          </cell>
          <cell r="Q18" t="str">
            <v>No se presentaron dificultades representativas en la dotación de espacios</v>
          </cell>
          <cell r="R18" t="str">
            <v>No se presentaron dificultades representativas en la dotación de espacios</v>
          </cell>
          <cell r="S18" t="str">
            <v>No se presentaron dificultades representativas en la dotación de espacios</v>
          </cell>
        </row>
        <row r="19">
          <cell r="C19" t="str">
            <v>115_I3</v>
          </cell>
          <cell r="D19" t="str">
            <v>Cualitativo 3</v>
          </cell>
          <cell r="E19" t="str">
            <v>Beneficios obtenidos por la generación del producto y la ejecución de actividades</v>
          </cell>
          <cell r="F19" t="str">
            <v>Texto</v>
          </cell>
          <cell r="H19" t="str">
            <v>No aplica</v>
          </cell>
          <cell r="I19" t="str">
            <v>No aplica</v>
          </cell>
          <cell r="J19" t="str">
            <v>No aplica</v>
          </cell>
          <cell r="K19" t="str">
            <v>No aplica</v>
          </cell>
          <cell r="L19" t="str">
            <v>No aplica</v>
          </cell>
          <cell r="M19" t="str">
            <v>No aplica</v>
          </cell>
          <cell r="N19" t="str">
            <v>No aplica</v>
          </cell>
          <cell r="O19" t="str">
            <v>No aplica</v>
          </cell>
          <cell r="P19" t="str">
            <v>No aplica</v>
          </cell>
          <cell r="Q19" t="str">
            <v>Se logró mejorar las condiciones de 10 servidores del Archivo Distrital con mobiliario adecuado a las necesidades actuales</v>
          </cell>
          <cell r="R19" t="str">
            <v xml:space="preserve">Se mejoró la resolución de video de Aulas Barulé, y así los usuarios reciben mejor calidad en la transmisión de la información. 
Agradezco la atención prestada y quedo atenta a cualquier observación.
</v>
          </cell>
          <cell r="S19" t="str">
            <v>En el Archivo Distrital se mejoró la iluminación robótica y se cambió la totalidad del audio pasando de análogo a digital y en el Auditorio Huitaca se mejoró la resolución de video con sistema digital y se reforzó el sonido del espacio.</v>
          </cell>
        </row>
        <row r="20">
          <cell r="C20" t="str">
            <v>116_V1</v>
          </cell>
          <cell r="D20" t="str">
            <v>Variable 1</v>
          </cell>
          <cell r="E20" t="str">
            <v xml:space="preserve">Cantidad de intervenciones ejecutadas </v>
          </cell>
          <cell r="F20" t="str">
            <v>Númerica</v>
          </cell>
          <cell r="H20">
            <v>20</v>
          </cell>
          <cell r="I20">
            <v>28</v>
          </cell>
          <cell r="J20">
            <v>44</v>
          </cell>
          <cell r="K20">
            <v>20</v>
          </cell>
          <cell r="L20">
            <v>27</v>
          </cell>
          <cell r="M20">
            <v>32</v>
          </cell>
          <cell r="N20">
            <v>25</v>
          </cell>
          <cell r="O20">
            <v>21</v>
          </cell>
          <cell r="P20">
            <v>20</v>
          </cell>
          <cell r="Q20">
            <v>22</v>
          </cell>
          <cell r="R20">
            <v>23</v>
          </cell>
          <cell r="S20">
            <v>18</v>
          </cell>
        </row>
        <row r="21">
          <cell r="C21" t="str">
            <v>116_V2</v>
          </cell>
          <cell r="D21" t="str">
            <v>Variable 2 (reportar solo cuando el indicador es a demanda)</v>
          </cell>
          <cell r="E21" t="str">
            <v xml:space="preserve">Cantidad de intervenciones solicitadas </v>
          </cell>
          <cell r="F21" t="str">
            <v>Númerica</v>
          </cell>
          <cell r="H21">
            <v>20</v>
          </cell>
          <cell r="I21">
            <v>28</v>
          </cell>
          <cell r="J21">
            <v>44</v>
          </cell>
          <cell r="K21">
            <v>20</v>
          </cell>
          <cell r="L21">
            <v>27</v>
          </cell>
          <cell r="M21">
            <v>32</v>
          </cell>
          <cell r="N21">
            <v>25</v>
          </cell>
          <cell r="O21">
            <v>21</v>
          </cell>
          <cell r="P21">
            <v>20</v>
          </cell>
          <cell r="Q21">
            <v>22</v>
          </cell>
          <cell r="R21">
            <v>23</v>
          </cell>
          <cell r="S21">
            <v>18</v>
          </cell>
        </row>
        <row r="22">
          <cell r="C22" t="str">
            <v>116_I1</v>
          </cell>
          <cell r="D22" t="str">
            <v>Cualitativo 1</v>
          </cell>
          <cell r="E22" t="str">
            <v>Avances y logros en generación del producto y la ejecución de actividades</v>
          </cell>
          <cell r="F22" t="str">
            <v>Textual</v>
          </cell>
          <cell r="H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5
Adecuaciones = 6
ARCHIVO DISTRITAL
Mantenimientos = 3
Adecuaciones =1
IMPRENTA DISTRITAL
Mantenimientos = 4
Adecuaciones = 1
TOTAL INTERVENCIONES
Mantenimientos = 12
Adecuaciones = 8</v>
          </cell>
          <cell r="I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14
Adecuaciones = 3
ARCHIVO DISTRITAL
Mantenimientos = 6
Adecuaciones =0
IMPRENTA DISTRITAL
Mantenimientos = 4
Adecuaciones = 0
PARQUEADERO CALLE 55
Mantenimientos =0 
Adecuaciones =1
TOTAL INTERVENCIONES
Mantenimientos = 24
Adecuaciones = 4</v>
          </cell>
          <cell r="J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=14
Adecuaciones = 10
ARCHIVO DISTRITAL
Mantenimientos = 12
Adecuaciones =0
IMPRENTA DISTRITAL
Mantenimientos = 7
Adecuaciones = 1
TOTAL INTERVENCIONES
Mantenimientos = 33
Adecuaciones = 11</v>
          </cell>
          <cell r="K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=9
Adecuaciones = 5
ARCHIVO DISTRITAL
Mantenimientos = 4
Adecuaciones =0
IMPRENTA DISTRITAL
Mantenimientos = 2
Adecuaciones = 0
TOTAL INTERVENCIONES
Mantenimientos = 15
Adecuaciones = 5
Con el fin de reportar el 100% de las solicitudes, se encuentra en proceso incluir el sistema GLPI como herramienta que permita conocer el total de las solicitudes de mantenimiento. Se llevo a cabo una capacitación del aplicativo el día.</v>
          </cell>
          <cell r="L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=19
Adecuaciones = 1
ARCHIVO DISTRITAL
Mantenimientos = 4
Adecuaciones =1
IMPRENTA DISTRITAL
Mantenimientos = 1
Adecuaciones = 0
EDIFICIO RESTREPO
Mantenimientos = 1
Adecuaciones = 0
TOTAL INTERVENCIONES
Mantenimientos = 25
Adecuaciones = 2
Con el fin de reportar el 100% de las solicitudes, se encuentra en proceso incluir el sistema GLPI como herramienta que permita conocer el total de las solicitudes de mantenimiento. Se llevo a cabo una capacitación del aplicativo el día.</v>
          </cell>
          <cell r="M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=19
Adecuaciones = 4
ARCHIVO DISTRITAL
Mantenimientos = 7
Adecuaciones =1
IMPRENTA DISTRITAL
Mantenimientos = 1
Adecuaciones = 0
TOTAL INTERVENCIONES
Mantenimientos = 27
Adecuaciones = 5
Con el fin de reportar el 100% de las solicitudes, se encuentra en proceso incluir el sistema GLPI como herramienta que permita conocer el total de las solicitudes de mantenimiento.</v>
          </cell>
          <cell r="N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=17
Adecuaciones = 1
ARCHIVO DISTRITAL
Mantenimientos = 5
Adecuaciones =1
IMPRENTA DISTRITAL
Mantenimientos = 1
Adecuaciones = 0
TOTAL INTERVENCIONES
Mantenimientos = 23
Adecuaciones = 2
Con el fin de reportar el 100% de las solicitudes, se encuentra en proceso incluir el sistema GLPI como herramienta que permita conocer el total de las solicitudes de mantenimiento.</v>
          </cell>
          <cell r="O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=15
Adecuaciones = 2
ARCHIVO DISTRITAL
Mantenimientos = 1
Adecuaciones = 0
IMPRENTA DISTRITAL
Mantenimientos = 2
Adecuaciones = 1
TOTAL INTERVENCIONES
Mantenimientos = 18
Adecuaciones = 3
Con el fin de reportar el 100% de las solicitudes, se encuentra en proceso incluir el sistema GLPI como herramienta que permita conocer el total de las solicitudes de mantenimiento.</v>
          </cell>
          <cell r="P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=11
Adecuaciones = 4
ARCHIVO DISTRITAL
Mantenimientos = 2
Adecuaciones = 1
IMPRENTA DISTRITAL
Mantenimientos = 1
Adecuaciones = 1
TOTAL INTERVENCIONES
Mantenimientos = 14
Adecuaciones = 6
Con el fin de reportar el 100% de las solicitudes, se encuentra en proceso incluir el sistema GLPI como herramienta que permita conocer el total de las solicitudes de mantenimiento.</v>
          </cell>
          <cell r="Q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=13
Adecuaciones = 4
ARCHIVO DISTRITAL
Mantenimientos = 3
Adecuaciones = 1
IMPRENTA DISTRITAL
Mantenimientos = 1
Adecuaciones = 0
TOTAL INTERVENCIONES
Mantenimientos = 17
Adecuaciones = 5
Con el fin de reportar el 100% de las solicitudes, se encuentra en proceso incluir el sistema GLPI como herramienta que permita conocer el total de las solicitudes de mantenimiento.</v>
          </cell>
          <cell r="R22"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=14
Adecuaciones = 5
ARCHIVO DISTRITAL
Mantenimientos = 3
Adecuaciones = 0
IMPRENTA DISTRITAL
Mantenimientos = 1
Adecuaciones = 0
TOTAL INTERVENCIONES
Mantenimientos = 18
Adecuaciones = 5
Con el fin de reportar el 100% de las solicitudes, se encuentra en proceso incluir el sistema GLPI como herramienta que permita conocer el total de las solicitudes de mantenimiento.</v>
          </cell>
          <cell r="S22" t="str">
            <v>La información se presenta con corte a 17 de diciembre de 2019, toda vez que este indicador se realiza por demanda. Hasta la fecha 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=11
Adecuaciones = 4
ARCHIVO DISTRITAL
Mantenimientos = 0
Adecuaciones = 1
IMPRENTA DISTRITAL
Mantenimientos = 2
Adecuaciones = 0
TOTAL INTERVENCIONES
Mantenimientos = 13
Adecuaciones = 5
Con el fin de reportar el 100% de las solicitudes, se encuentra en proceso incluir el sistema GLPI como herramienta que permita conocer el total de las solicitudes de mantenimiento.</v>
          </cell>
        </row>
        <row r="23">
          <cell r="C23" t="str">
            <v>116_I2</v>
          </cell>
          <cell r="D23" t="str">
            <v>Cualitativo 2</v>
          </cell>
          <cell r="E23" t="str">
            <v>Retrasos o dificultades en la generación del producto y la ejecución de actividades</v>
          </cell>
          <cell r="F23" t="str">
            <v>Textual</v>
          </cell>
          <cell r="K23" t="str">
            <v>No se presentaron dificultades representativas en la ejecución de las solicitudes de mantenimiento.</v>
          </cell>
          <cell r="L23" t="str">
            <v>No se presentaron dificultades representativas en la ejecución de las solicitudes de mantenimiento.</v>
          </cell>
          <cell r="M23" t="str">
            <v>No se presentaron dificultades representativas en la ejecución de las solicitudes de mantenimiento.</v>
          </cell>
          <cell r="N23" t="str">
            <v>No se presentaron dificultades representativas en la ejecución de las solicitudes de mantenimiento.</v>
          </cell>
          <cell r="O23" t="str">
            <v>No se presentaron dificultades representativas en la ejecución de las solicitudes de mantenimiento.</v>
          </cell>
          <cell r="P23" t="str">
            <v>No se presentaron dificultades representativas en la ejecución de las solicitudes de mantenimiento.</v>
          </cell>
          <cell r="Q23" t="str">
            <v>No se presentaron dificultades representativas en la ejecución de las solicitudes de mantenimiento.</v>
          </cell>
          <cell r="R23" t="str">
            <v>No se presentaron dificultades representativas en la ejecución de las solicitudes de mantenimiento.</v>
          </cell>
          <cell r="S23" t="str">
            <v>No se presentaron dificultades representativas en la ejecución de las solicitudes de mantenimiento.</v>
          </cell>
        </row>
        <row r="24">
          <cell r="C24" t="str">
            <v>116_I3</v>
          </cell>
          <cell r="D24" t="str">
            <v>Cualitativo 3</v>
          </cell>
          <cell r="E24" t="str">
            <v>Beneficios obtenidos por la generación del producto y la ejecución de actividades</v>
          </cell>
          <cell r="F24" t="str">
            <v>Textual</v>
          </cell>
          <cell r="H24"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I24"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J24"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K24" t="str">
            <v>A través de la ejecución de los mantenimientos preventivos se fortaleció la infraestructura física y edificaciones de las diferentes sedes de la Secretaría General de la Alcaldía Mayor de Bogotá, D.C.</v>
          </cell>
          <cell r="L24" t="str">
            <v>A través de la ejecución de los mantenimientos preventivos se fortaleció la infraestructura física y edificaciones de las diferentes sedes de la Secretaría General de la Alcaldía Mayor de Bogotá, D.C.</v>
          </cell>
          <cell r="M24" t="str">
            <v>A través de la ejecución de los mantenimientos preventivos se fortaleció la infraestructura física y edificaciones de las diferentes sedes de la Secretaría General de la Alcaldía Mayor de Bogotá, D.C.</v>
          </cell>
          <cell r="N24" t="str">
            <v>A través de la ejecución de los mantenimientos preventivos se fortaleció la infraestructura física y edificaciones de las diferentes sedes de la Secretaría General de la Alcaldía Mayor de Bogotá, D.C.</v>
          </cell>
          <cell r="O24" t="str">
            <v>A través de la ejecución de los mantenimientos preventivos se fortaleció la infraestructura física y edificaciones de las diferentes sedes de la Secretaría General de la Alcaldía Mayor de Bogotá, D.C.</v>
          </cell>
          <cell r="P24" t="str">
            <v>A través de la ejecución de los mantenimientos preventivos se fortaleció la infraestructura física y edificaciones de las diferentes sedes de la Secretaría General de la Alcaldía Mayor de Bogotá, D.C.</v>
          </cell>
          <cell r="Q24" t="str">
            <v>De acuerdo con la ejecución de los mantenimientos preventivos se fortaleció la infraestructura, lo cual impacta en la mejora de las edificaciones de las diferentes sedes de la Secretaría General de la Alcaldía Mayor de Bogotá, D.C., principalmente en la Manzana Liévano</v>
          </cell>
          <cell r="R24" t="str">
            <v>Se cumplió con la solicitud de mantenimientos preventivos y correctivos y así se fortaleció la infraestructura, lo cual impacta en la mejora de las edificaciones de las diferentes sedes de la Secretaría General de la Alcaldía Mayor de Bogotá, D.C., principalmente en la Manzana Liévano.</v>
          </cell>
          <cell r="S24" t="str">
            <v>Se fortaleció la infraestructura, lo cual impacta en la mejora de las edificaciones de las diferentes sedes de la Secretaría General de la Alcaldía Mayor de Bogotá, D.C., principalmente en la Manzana Liévano.</v>
          </cell>
        </row>
        <row r="25">
          <cell r="C25" t="str">
            <v>117_V1</v>
          </cell>
          <cell r="D25" t="str">
            <v>Variable 1</v>
          </cell>
          <cell r="E25" t="str">
            <v>Números de espacios adecuados y / o conservados</v>
          </cell>
          <cell r="F25" t="str">
            <v>Númerica</v>
          </cell>
          <cell r="H25">
            <v>0</v>
          </cell>
          <cell r="I25">
            <v>0</v>
          </cell>
          <cell r="J25">
            <v>0</v>
          </cell>
          <cell r="K25">
            <v>0</v>
          </cell>
          <cell r="L25">
            <v>0</v>
          </cell>
          <cell r="M25">
            <v>0</v>
          </cell>
          <cell r="N25">
            <v>0</v>
          </cell>
          <cell r="O25">
            <v>0</v>
          </cell>
          <cell r="P25">
            <v>0</v>
          </cell>
          <cell r="Q25">
            <v>0</v>
          </cell>
          <cell r="R25">
            <v>0</v>
          </cell>
          <cell r="S25">
            <v>1</v>
          </cell>
        </row>
        <row r="26">
          <cell r="C26" t="str">
            <v>117_V2</v>
          </cell>
          <cell r="D26" t="str">
            <v>Variable 2 (reportar solo cuando el indicador es a demanda)</v>
          </cell>
          <cell r="E26">
            <v>0</v>
          </cell>
          <cell r="F26" t="str">
            <v>Númerica</v>
          </cell>
        </row>
        <row r="27">
          <cell r="C27" t="str">
            <v>117_I1</v>
          </cell>
          <cell r="D27" t="str">
            <v>Cualitativo 1</v>
          </cell>
          <cell r="E27" t="str">
            <v>Avances y logros en generación del producto y la ejecución de actividades</v>
          </cell>
          <cell r="F27" t="str">
            <v>Textual</v>
          </cell>
          <cell r="H27" t="str">
            <v>Se revisaron los documentos base para la elaboración de los anexos técnicos para el proceso de obra de red contra incendios.</v>
          </cell>
          <cell r="I27" t="str">
            <v>Se estructuraron los documentos precontractuales para radicar en la Dirección de Contratación el proceso de licitación pública donde se incluye la adecuación de la red contra incendios en la Manzana Liévano, tales como: análisis del sector, anexo técnico, ficha técnica, estudios previos y matriz de riesgos.
NOTA: es importante aclarar que este proceso es compartido tanto a nivel técnico como presupuestal con Imprenta y Centro de Memoria.</v>
          </cell>
          <cell r="J27" t="str">
            <v>Se finalizaron los documentos precontractuales y se enviaron a la Dirección de Contratación. El proceso fue aprobado en el comité el día 27 de marzo de 2019, para continuar a la fase de prepliegos. Actualmente se encuentran los mismos en ajustes finales, de acuerdo con las observaciones de la Dirección de Contratación.</v>
          </cell>
          <cell r="K27" t="str">
            <v>Se radicaron los documentos precontractuales para el proceso de obra de red contra incendios a a la Dirección de contratación el día 09 de abril de 2019 Rad 3-2019-537, el mismo fue publicado en SECOP II  el 22 de abril de 2019.</v>
          </cell>
          <cell r="L27" t="str">
            <v xml:space="preserve">Para el proceso de obra se obtuvo la aprobación por parte del Ministerio de Cultura para las reparaciones locativas sobre los edificios colindantes a los BIC (Bicentenario I y II). (Adjunto Res. de Ministerio de Cultura), posteriormente se surtió el periodo de respuesta a observaciones y evaluación preliminar de ofertas de los proponentes que participaron dentro del proceso de obra SGA-LP-004-2019.
Para el proceso de la Interventoría de obra, fue publicado en el Secop II bajo el No. SGA-CM-004-2019, posteriormente se surtió el periodo de respuesta a observaciones y evaluación preliminar de ofertas de los proponentes que participaron dentro del proceso.
</v>
          </cell>
          <cell r="M27" t="str">
            <v>El proceso de de selección SGA-LP-04-2019 correspondiente a la obra de adecuación de red contra incendios se adjudicó el 12 de junio de 2019 al Consorcio Pruni Sedes 04, posteriormente se suscribió el contrato No. 731 de 2019 el 20 de junio, se realizó la revisión de las hojas de vida del equipo mínimo solicitado se aprobaron las pólizas por parte del área de contratos. El acta de inicio se firmó el 28 de junio de 2019.
El proceso de selección de interventoría de obra se adjudicó el 13 de junio a Arquitectura Urbana Ltda, posteriormente se suscribió el contrato No. 730 de 2019 el 20 de junio y  el acta de inicio se firmó el 28 de junio de 2019.</v>
          </cell>
          <cell r="N27" t="str">
            <v xml:space="preserve">E la ejecución del contrato de obra No. 731 de 2019, se han adelantado los comités de programación y comités internos en cada uno de los frentes de trabajo (imprenta, CMPR y Manzana Liévano).
Se encuentran en proceso las actividades de obra en cada sede según su alcance específico:
- Imprenta = Reforzamiento estructural y Red Contra Incendio; 
- Centro de Memoria Paz y Reconciliación = adecuaciones eléctricas y filtros; 
- Manzana Liévano = Red Contra Incendio.
Durante la ejecución del contrato de interventoría No. 730 de 2019, se ha realizado seguimiento y control de las actividades de obra en cada sede según su alcance específico: Imprenta = Reforzamiento estructural y Red Contra Incendio; CMPR = adeuaciones eléctricas y filtros; Manzana Liévano= Red Contra Incendio) </v>
          </cell>
          <cell r="O27" t="str">
            <v xml:space="preserve">En el Contrato 731 de 2019, se realizaron intervenciones de obra en Sótano 1 y 2, piso 1 del edificio Bicentenario I en las oficinas de la ACPVPR, Piso 3 del edificio Bicentenario II subsectores 1, 2 y 3 de las oficinas de Secretaría Jurídica, Auditorio Huitaca, Cafetería y Aulas Barulé, Palacio Municipal y sala Carbonel en Palacio Municipal; adicionalmente se realizaron las siguientes actividades:
- Se elaboró la información para ser divulgada a través de SOY 10 de las actividades a ejecutar en la obra de Red Contra Incendio, complementando la información que se brinda dentro de las socializaciones piso a piso.
- Se hizo la coordinación logística dentro de la Entidad para brindar los espacios de trabajo solicitados según programación de obra aprobada por la interventoría. 
- Se asistió a 4 comités de obra y 4 comités internos de seguimiento a supervisión.
- Se realizó la revisión del primer balance de cantidades emitido por la interventoría. </v>
          </cell>
          <cell r="P27" t="str">
            <v xml:space="preserve">En el marco del Contrato No. 731 de 2019, se realizaron intervenciones de obra en los pisos 1, 2 y 3 del edificio Bicentenario II, las cafeterías, piso 2 del edificio Bicentenario II en las oficinas de la Secretaría de Gobierno y escaleras, piso 4 del edificio Bicentenario I; adicionalmente se realizaron las siguientes actividades:
- Se socializó en cada una de las oficinas de la Secretaría General las obras que se realizaron con el fin de tomar las medidas de precaución necesarias.
- Se hizo la coordinación logística dentro de la Entidad y en la Secretaría de Gobierno para brindar los espacios de trabajo solicitados según programación de obra aprobada por la interventoría. 
- Se asistió a 3 comités de obra y varias reuniones de comités internos de seguimiento a supervisión y casos de seguimiento a los contratos de obra e interventoría.
</v>
          </cell>
          <cell r="Q27" t="str">
            <v>En el marco de los  contratos de obra e interventoría se hizo el apoyo técnico a la supervisión sobre las actividades ejecutadas en el mes, que corresponden a:  Piso 1, 2, 3 y 4 del edificio Bicentenario II, costado Nor-occidental, en las oficinas de la Secretaría de Gobierno dentro de la zona 4 (codificación estipulada según el contratista de obra para ubicación de las zonas de trabajo). En de octubre se instaló el sistema de rociadores en las oficinas de los pisos mencionados, cubriendo del piso 1 a 3 las áreas de oficina abierta, pasillos, archivos y oficinas directivas, además de la sala de lactancia y comedor en el piso 4. 
- Se socializó en cada una de las oficinas de la S.Gral y S. Gob. las obras.
- Se hizo la coordinación logística dentro de la Entidad y en la Secretaría de Gobierno para brindar los espacios de trabajo solicitados según programación de obra aprobada por la interventoría. 
- Se asistió a los comités de obra y demás requeridos.</v>
          </cell>
          <cell r="R27" t="str">
            <v>En el marco de los  contratos de obra e interventoría se hizo el apoyo técnico a la supervisión sobre las actividades ejecutadas en el mes, que corresponden a instalación  del sistema de rociadores en las oficinas del piso 1, piso 2 y en las oficinas del piso 3. así como en los pisos 1, 2 y 3 del edificio Bicentenario II, costado Norte, en las oficinas de la Secretaría de Gobierno dentro, entre otras actividades enmarcadas en el contrato.
- Se socializó en cada una de las oficinas de la Secretaría General y Secretaría de Gobierno las obras a ejecutar.
- Se hizo la coordinación logística dentro de la Entidad y en la Secretaría de Gobierno para brindar los espacios de trabajo solicitados según programación de obra aprobada por la interventoría.
- Se asistió a los comités de obra y demás requeridos.</v>
          </cell>
          <cell r="S27" t="str">
            <v xml:space="preserve">En el marco de los  contratos de obra e interventoría No. 731 y 730 de 2019 respectivamente, se realizó la adecuación del sistema de extinción contra incendios de la Manzana Liévano y como resultado se cuenta con:
- Conexión del sistema manual de gabinetes con la red total hasta la llegada al cuarto de bombas.
- Cambio del 100% de los componentes internos de los gabinetes existentes.
- Adecuación y complementación del sistema automático de rociadores existente, cuyo cubrimiento, protege ahora los cuatro edificios que componen la Manzana Liévano (Edificio Liévano, Palacio Municipal y Bicentenario I y II.
- Cambió de la bomba para la red contra incendio, cumpliendo así con los nuevos requerimientos de presión para los sistemas manual y automático. </v>
          </cell>
        </row>
        <row r="28">
          <cell r="C28" t="str">
            <v>117_I2</v>
          </cell>
          <cell r="D28" t="str">
            <v>Cualitativo 2</v>
          </cell>
          <cell r="E28" t="str">
            <v>Retrasos o dificultades en la generación del producto y la ejecución de actividades</v>
          </cell>
          <cell r="F28" t="str">
            <v>Textual</v>
          </cell>
          <cell r="H28" t="str">
            <v>No aplica</v>
          </cell>
          <cell r="I28" t="str">
            <v>No aplica</v>
          </cell>
          <cell r="J28" t="str">
            <v>No aplica</v>
          </cell>
          <cell r="K28" t="str">
            <v>No aplica</v>
          </cell>
          <cell r="L28" t="str">
            <v>No aplica</v>
          </cell>
          <cell r="M28" t="str">
            <v>No aplica</v>
          </cell>
          <cell r="N28" t="str">
            <v>No aplica</v>
          </cell>
          <cell r="O28" t="str">
            <v>No aplica</v>
          </cell>
          <cell r="P28" t="str">
            <v>No aplica</v>
          </cell>
          <cell r="Q28" t="str">
            <v>No aplica</v>
          </cell>
          <cell r="R28" t="str">
            <v>No aplica</v>
          </cell>
          <cell r="S28" t="str">
            <v>No se presentaron dificultades representativas en la ejecución de las solicitudes de mantenimiento.</v>
          </cell>
        </row>
        <row r="29">
          <cell r="C29" t="str">
            <v>117_I3</v>
          </cell>
          <cell r="D29" t="str">
            <v>Cualitativo 3</v>
          </cell>
          <cell r="E29" t="str">
            <v>Beneficios obtenidos por la generación del producto y la ejecución de actividades</v>
          </cell>
          <cell r="F29" t="str">
            <v>Textual</v>
          </cell>
          <cell r="H29" t="str">
            <v>No aplica</v>
          </cell>
          <cell r="I29" t="str">
            <v>No aplica</v>
          </cell>
          <cell r="J29" t="str">
            <v>No aplica</v>
          </cell>
          <cell r="K29" t="str">
            <v>No aplica</v>
          </cell>
          <cell r="L29" t="str">
            <v>No aplica</v>
          </cell>
          <cell r="M29" t="str">
            <v>No aplica</v>
          </cell>
          <cell r="N29" t="str">
            <v>No aplica</v>
          </cell>
          <cell r="O29" t="str">
            <v>No aplica</v>
          </cell>
          <cell r="P29" t="str">
            <v>No aplica</v>
          </cell>
          <cell r="Q29" t="str">
            <v>No aplica</v>
          </cell>
          <cell r="R29" t="str">
            <v>No aplica</v>
          </cell>
          <cell r="S29" t="str">
            <v>Se logró adecuar y configurar el sistema de extinción contra incendios en un solo núcleo integral, y así se garantiza el funcionamiento del sistema manual y automático que protegerá la integridad física de los funcionarios y visitantes, así como los bienes muebles e inmuebles de la Manzana Liévano.</v>
          </cell>
        </row>
        <row r="30">
          <cell r="C30" t="str">
            <v>120_V1</v>
          </cell>
          <cell r="D30" t="str">
            <v>Variable 1</v>
          </cell>
          <cell r="E30" t="str">
            <v xml:space="preserve">Actividades del Plan de Seguridad Vial ejecutadas </v>
          </cell>
          <cell r="F30" t="str">
            <v>Númerica</v>
          </cell>
          <cell r="H30">
            <v>9.73333333333333E-3</v>
          </cell>
          <cell r="I30">
            <v>4.7666666666666664E-3</v>
          </cell>
          <cell r="J30">
            <v>0.12388333333333335</v>
          </cell>
          <cell r="K30">
            <v>0.12143333333333334</v>
          </cell>
          <cell r="L30">
            <v>2.828333333333333E-2</v>
          </cell>
          <cell r="M30">
            <v>6.8166666666666681E-2</v>
          </cell>
          <cell r="N30">
            <v>9.5333333333333329E-3</v>
          </cell>
          <cell r="O30">
            <v>0.11593333333333333</v>
          </cell>
          <cell r="P30">
            <v>0.14793333333333333</v>
          </cell>
          <cell r="Q30">
            <v>6.9900000000000004E-2</v>
          </cell>
          <cell r="R30">
            <v>7.3833333333333334E-2</v>
          </cell>
          <cell r="S30">
            <v>0.2268</v>
          </cell>
        </row>
        <row r="31">
          <cell r="C31" t="str">
            <v>120_V2</v>
          </cell>
          <cell r="D31" t="str">
            <v>Variable 2 (reportar solo cuando el indicador es a demanda)</v>
          </cell>
          <cell r="E31" t="str">
            <v>Actividades del Plan de Seguridad Vial programadas</v>
          </cell>
          <cell r="F31" t="str">
            <v>Númerica</v>
          </cell>
        </row>
        <row r="32">
          <cell r="C32" t="str">
            <v>120_I1</v>
          </cell>
          <cell r="D32" t="str">
            <v>Cualitativo 1</v>
          </cell>
          <cell r="E32" t="str">
            <v>Avances y logros en generación del producto y la ejecución de actividades</v>
          </cell>
          <cell r="F32" t="str">
            <v>Textual</v>
          </cell>
          <cell r="H32" t="str">
            <v xml:space="preserve">El cronograma se cumplió en un 100% de acuerdo con las actividades establecidas a continuación para cada uno de los pilares del Plan de Acción PESV:
• Se realizó una reunión con SST, donde se revisó las observaciones emitidas por Control Interno de la Entidad y se ajustaron los indicadores de acuerdo a las observaciones emitidas.
• La Secretaría de Movilidad realizó una reunión en el auditorio naranja donde informan sobre las actividades programadas y el nuevo plan que se llama Plan Integral de Movilidad Sostenible.
• Se realiza una mesa de trabajo con Alta Consejería de las Tics para revisar las funciones de la aplicación MOVIAPP y las posibles fallas que se están presentando.
• Revisión Planillas de Chequeo vehicular
• Consolidado consumo combustible
• Mantenimiento preventivos programación
• Videos publicados en intranet: Stop chatear, Bajémosle al trancón, El poder del cono
</v>
          </cell>
          <cell r="I32" t="str">
            <v xml:space="preserve">El cronograma se cumplió en un 100% de acuerdo con las actividades establecidas a continuación para cada uno de los pilares del Plan de Acción PESV:
• Se revisó en conjunto con la SSA el procedimiento correspondiente al parque automotor de la entidad, para mejorar la planilla de chequeo vehicular y ser integrada al Sistema de calidad.
• Se revisó en conjunto con la SSA el procedimiento correspondiente al parque automotor de la Entidad.
• Se revisó en conjunto con la SSA y OTIC la posibilidad de actualizar el aplicativo de Sistema hoja de Vida de Vehículos de la Entidad.
• Comité PESV cierre año vigencia 2018.
• Investigación incidentes de transito año 2018.
• Sesión de Trabajo con la Secretaría de Movilidad sobre las Buenas practicas en Seguridad Vial y el diligenciamiento de las fichas.
• Revisión Planillas de Chequeo vehicular.
• Sensibilización Juego de Roles.
• Mantenimiento preventivos programación.
• Videos publicados en intranet, Video Motociclista casco, Video de Velocidad
</v>
          </cell>
          <cell r="J32" t="str">
            <v xml:space="preserve">El cronograma se cumplió en un 83% de acuerdo con las actividades establecidas a continuación para cada uno de los pilares del Plan de Acción PESV:
• Reunión observaciones Control Interno con Talento Humano
• Revisión Planillas de Chequeo vehicular
• Consolidado consumo combustible
• Revisión e inclusión de normatividad PESV para el proceso de contrato de vehículos blancos (obligaciones específicas respecto del PESV y multas se encuentran reguladas en los numerales 26 y 27 del numeral 8.3. – Otras Obligaciones-, contenido en el Anexo Técnico del proceso, que hace parte integral del mismo).
• Mantenimiento preventivos programación
</v>
          </cell>
          <cell r="K32" t="str">
            <v xml:space="preserve">La actividad pendiente del mes de marzo se ejecutó el 26 de abril, que corresponde al comité de seguridad vial. Para el mes de abril el cronograma se cumplió en un 100% de acuerdo con las actividades establecidas a continuación para cada uno de los pilares del Plan de Acción PESV:
• Reunión con conductores donde se trató el tema de las políticas de uso de equipos bidireccionales.
• Se realizó capacitación a los conductores con ARL.
• Se verificaron las planillas de chequeo vehicular.
• Se elaboró informe sobre el entorno físico.
• De enero a abril no se presentaron accidentes de transito, solo se relaciona un incidente que corresponde al hurto de un espejo. Este incidente se divulgó ante el comite PESV.
</v>
          </cell>
          <cell r="L32" t="str">
            <v>El cronograma se cumplió en un 100% de acuerdo con las actividades establecidas a continuación para cada uno de los pilares del Plan de Acción PESV:
• Revisión Planillas de Chequeo vehicular.
• Videos publicados en intranet, Efecto Ventury.
• Sensibilización sobre políticas de regulación de la empresa - Política de Seguridad Vial
• Revisión consumo de combustible.</v>
          </cell>
          <cell r="M32" t="str">
            <v>El cronograma se cumplió en un 100% de acuerdo con las actividades establecidas a continuación para cada uno de los pilares del Plan de Acción PESV:
• Revisión Planillas de Chequeo vehicular.
• Videos publicados en intranet, Efecto Ventury.
• Comité PESV y presentación de indicadores.
• Revisión consumo de combustible.
• Investigación de accidentes de transito.
• Informe Mantenimiento Vehículos.</v>
          </cell>
          <cell r="N32" t="str">
            <v>El cronograma se cumplió en 43% de acuerdo con las actividades desarrolladas, las cuales se detallan a continuación:
• Revisión Planillas de Chequeo vehicular.
• Revisión consumo de combustible.</v>
          </cell>
          <cell r="O32" t="str">
            <v>La actividad pendiente del mes de julio se ejecutó el 1 de agosto, que corresponde la capacitación programada a los conductores. Para el mes de agosto el cronograma se cumplió en un 73,43% de acuerdo con las actividades establecidas a continuación para cada uno de los pilares del Plan de Acción PESV:
• Se elaboró el brief y porteriormente se solicitó la publicación a la Oficina de Comunicaciones.
• Se realizó capacitación a los conductores con ARL, Secretaría de Movilidad sobre lecciones aprendidas.
• Se verificaron las planillas de chequeo vehicular.
• En el mes de agosto no se presentaron accidentes de transito..
• Se entregó a los conductores formatos para diligenciamiento sobre rutas externas.
• Se hizo recarga y entrefa de los extintores de los vehículos que hacen parte del parque automotor.</v>
          </cell>
          <cell r="P32" t="str">
            <v>La  capacitación a contratistas pendiente del mes de agosto se ejecutó en el mes de septiembre, adicionalmente para este mes, el cronograma se cumplió en un 100% de acuerdo con las actividades establecidas para cada uno de los pilares del Plan de Acción PESV, así:
• Se reportaron los indicadores del PESV
• Se realizó capacitación a los contratistas y personal de planta.
• Se verificaron las planillas de chequeo vehicular.
• Se elaboró informe de mantenimiento de los vehículos.
• Revisión del consumo de combustible.
• En septiembre no se presentaron accidentes de transito.</v>
          </cell>
          <cell r="Q32" t="str">
            <v>El cronograma se cumplió en un 100% de acuerdo con las actividades establecidas a continuación para cada uno de los pilares del Plan de Acción PESV:
• Se realizaron reuniones con CESVI para revisar el PESV previamente y se dio inicio a la actualización del nuevo Plan.  
• A través de la plataforma SOY10 Aprende se habilitó la capacitación para los conductores, dando la posibilidad de mejorar su rol debido a que se realizarán con apoyo del SENA la evaluación teórico práctica.
• En el aplicativo SHV se actualizaron las hojas de vida de los vehículos.
• Revisión Planillas de Chequeo vehicular.
• Se tomó como base la política publicada por medicina legal para adaptarla a la Secretaría General y se encuentra en construcción.</v>
          </cell>
          <cell r="R32" t="str">
            <v xml:space="preserve">El cronograma se cumplió en un 86% de acuerdo con las actividades establecidas a continuación para cada uno de los pilares del Plan de Acción PESV:
• Se actualizó la siguiente información del PESV: problemática de la Seguridad Vial, distribución Socio demográfica, definiciones, marco normativo, objetivos generales y específicos, alcance; entre otros.
• Se finalizó la construcción de la ficha técnica de mantenimiento preventivo en el Sistema Hoja de Vida de Vehículos SHV.
• Se actualizaron  los consumos y rendimientos de los vehículos.
• Revisión Planillas de Chequeo vehicular.
• Se tomó como base la política publicada por medicina legal para adaptarla a la Secretaría General y se encuentra en construcción.
• Se realizó el estudio de ruta, el cual será socializado a los conductores posteriormente.
• Se realizó el seguimiento a los accidentes de tránsito pero en este periodo no se presentaron.
•  Se construyó la política de drogas y alcohol, y se encuentra en revisión. </v>
          </cell>
          <cell r="S32" t="str">
            <v>La actividad pendiente del mes de noviembre que corresponde a la política de administración de rutas se ejecutó en diciembre. Para el mes informe el cronograma se cumplió en un 100% de acuerdo con las actividades establecidas a continuación para cada uno de los pilares del Plan de Acción PESV:
• Se actualizó la siguiente información del PESV: lineamientos de la Alta Dirección, Mesa Técnica de Seguridad Vial  y Política de Seguridad Vial.
• Se presentaron los avances de los indicadores PESV.
• Se revisaron las Planillas de Chequeo vehicular. 
• Se realizaron y presentaron pruebas teórico prácticas a conductores, así como sus licencias de tránsito.
• Se revisó informe de mantenimiento de vehículos
• Se estructuró y presentó la política de ruta.
• Se realizó el seguimiento a los accidentes de tránsito pero en este periodo no se presentaron.
•  Se envió mediante memorando electrónico la política de drogas y alcohol, solicitando un concepto a la OAJ.</v>
          </cell>
        </row>
        <row r="33">
          <cell r="C33" t="str">
            <v>120_I2</v>
          </cell>
          <cell r="D33" t="str">
            <v>Cualitativo 2</v>
          </cell>
          <cell r="E33" t="str">
            <v>Retrasos o dificultades en la generación del producto y la ejecución de actividades</v>
          </cell>
          <cell r="F33" t="str">
            <v>Textual</v>
          </cell>
          <cell r="H33" t="str">
            <v>No aplica</v>
          </cell>
          <cell r="I33" t="str">
            <v>No aplica</v>
          </cell>
          <cell r="J33" t="str">
            <v>El 17% restante equivale al comité, que por motivos de agenda no se pudo llevar a cabo en el mes marzo, el mismo está programado para abril.</v>
          </cell>
          <cell r="K33" t="str">
            <v>No se presentaron dificultades representativas en la programación mensual de las actividades.</v>
          </cell>
          <cell r="L33" t="str">
            <v>No se presentaron dificultades representativas en la programación mensual de las actividades.</v>
          </cell>
          <cell r="M33" t="str">
            <v>No se presentaron dificultades representativas en la programación mensual de las actividades.</v>
          </cell>
          <cell r="N33" t="str">
            <v>El 57% restante equivale a una capacitación programada a los conductores para el día 04 de julio que no se pudo llevar a cabo ese día, toda vez que la Dirección de Talento Humano dispuso una actividad parte del PIC. Por lo anterior esta capacitación se reprogramó para el jueves 01 de agosto de 2019.
Es importante aclarar que únicamente los primeros jueves de cada mes (Día de no Carro Distrital), se puede contar con el 100% de la planta de los conductores.</v>
          </cell>
          <cell r="O33" t="str">
            <v>El 26,57% restante equivale a una capacitación programada a los contratistas para el mes de agosto que no se pudo llevar a cabo, toda vez que la Dirección Distrital de Desarrollo Institucional la habilitó para el mes de septiembre.</v>
          </cell>
          <cell r="P33" t="str">
            <v>No se presentaron dificultades representativas en la programación mensual de las actividades.</v>
          </cell>
          <cell r="Q33" t="str">
            <v>No se presentaron dificultades representativas en la programación mensual de las actividades.</v>
          </cell>
          <cell r="R33" t="str">
            <v>El 14% restante equivale a la construcción de Política de Administración de Rutas que no se pudo llevar a cabo, toda vez que se requiere de información previa la cual esta siendo consolidada, esta actividad se presentará en el mes de diciembre.</v>
          </cell>
          <cell r="S33" t="str">
            <v>No se presentaron dificultades representativas en la programación mensual de las actividades.</v>
          </cell>
        </row>
        <row r="34">
          <cell r="C34" t="str">
            <v>120_I3</v>
          </cell>
          <cell r="D34" t="str">
            <v>Cualitativo 3</v>
          </cell>
          <cell r="E34" t="str">
            <v>Beneficios obtenidos por la generación del producto y la ejecución de actividades</v>
          </cell>
          <cell r="F34" t="str">
            <v>Textual</v>
          </cell>
          <cell r="H34" t="str">
            <v>Dar cumpliento al plan de acción generando cultura vial.</v>
          </cell>
          <cell r="I34" t="str">
            <v>Dar cumpliento al plan de acción generando cultura vial.</v>
          </cell>
          <cell r="J34" t="str">
            <v>Dar cumpliento al plan de acción generando cultura vial.</v>
          </cell>
          <cell r="K34" t="str">
            <v>Dar cumpliento al plan de acción generando cultura vial.</v>
          </cell>
          <cell r="L34" t="str">
            <v>Dar cumpliento al plan de acción generando cultura vial.</v>
          </cell>
          <cell r="M34" t="str">
            <v>Dar cumpliento al plan de acción generando cultura vial.</v>
          </cell>
          <cell r="N34" t="str">
            <v>Dar cumplimiento parcial al plan de acción generando cultura vial.</v>
          </cell>
          <cell r="O34" t="str">
            <v>Reducir accidentes de transito generando concientización en los conductores, dar cumplimiento a la Ley 769 de 2002 con la recarga de los extintores.</v>
          </cell>
          <cell r="P34" t="str">
            <v>Dar cumplimiento al plan de acción generando cultura vial.</v>
          </cell>
          <cell r="Q34" t="str">
            <v xml:space="preserve">Se logró dar cumplimiento al plan de acción y disminuir la </v>
          </cell>
          <cell r="R34" t="str">
            <v>Se logró una calificación del 100% por parte de la Secretaría de Movilidad en Seguridad Vial.</v>
          </cell>
          <cell r="S34" t="str">
            <v>Se logró realizar la actualización de los expedientes de los conductores, y presentar los avances en la mesa técnica, así como realizar el cierre de gestión cumpliendo con el Plan Estratégico de Seguridad vial.</v>
          </cell>
        </row>
        <row r="35">
          <cell r="C35" t="str">
            <v>120B_V1</v>
          </cell>
          <cell r="D35" t="str">
            <v>Variable 1</v>
          </cell>
          <cell r="E35" t="str">
            <v>Actividades del PIGA de la vigencia ejecutadas</v>
          </cell>
          <cell r="F35" t="str">
            <v>Númerica</v>
          </cell>
          <cell r="H35">
            <v>8.1000000000000016E-2</v>
          </cell>
          <cell r="I35">
            <v>0.1</v>
          </cell>
          <cell r="J35">
            <v>7.7500000000000041E-2</v>
          </cell>
          <cell r="K35">
            <v>4.4999999999999991E-2</v>
          </cell>
          <cell r="L35">
            <v>0.10850000000000001</v>
          </cell>
          <cell r="M35">
            <v>8.4999999999999992E-2</v>
          </cell>
          <cell r="N35">
            <v>9.0000000000000024E-2</v>
          </cell>
          <cell r="O35">
            <v>5.347058823529411E-2</v>
          </cell>
          <cell r="P35">
            <v>6.4500000000000002E-2</v>
          </cell>
          <cell r="Q35">
            <v>5.1999999999999991E-2</v>
          </cell>
          <cell r="R35">
            <v>0.11149999999999999</v>
          </cell>
          <cell r="S35">
            <v>0.13153000000000001</v>
          </cell>
        </row>
        <row r="36">
          <cell r="C36" t="str">
            <v>120B_V2</v>
          </cell>
          <cell r="D36" t="str">
            <v>Variable 2 (reportar solo cuando el indicador es a demanda)</v>
          </cell>
          <cell r="E36" t="str">
            <v>Actividades del PIGA de la vigencia programadas</v>
          </cell>
          <cell r="F36" t="str">
            <v>Númerica</v>
          </cell>
        </row>
        <row r="37">
          <cell r="C37" t="str">
            <v>120B_I1</v>
          </cell>
          <cell r="D37" t="str">
            <v>Cualitativo 1</v>
          </cell>
          <cell r="E37" t="str">
            <v>Avances y logros en generación del producto y la ejecución de actividades</v>
          </cell>
          <cell r="F37" t="str">
            <v>Textual</v>
          </cell>
          <cell r="H37"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actividades propuestas.  (Ver detalle plan de acción).
- PILAR 3: PROGRAMA  DE IMPLEMENTACIÓN DE PRÁCTICAS SOSTENIBLES: Se divulgó el estado de avance al comite PIGA del PEV y demás actividades propuestas (Ver detalle plan de acción)
- PILAR 4 PROGRAMA USO EFICIENTE DEL AGUA: Se reportó al comité PIGA los indicadores asociados  (Ver detalle plan de acción)
- PILAR 5 : PROGRAMA DE CONSUMO SOSTENIBLE: Se realizó la divulgación al Comité PIGA respecto al seguimiento de consumo de papel, impresiones, fotocopias e insumos.</v>
          </cell>
          <cell r="I37"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del programa.  (Ver detalle plan de acción).
- PILAR 3: PROGRAMA  DE IMPLEMENTACIÓN DE PRÁCTICAS SOSTENIBLES: Se llevó a cabo el programa asociado al día mundial de la bici y demás actividades propuestas (Ver detalle plan de acción)
- PILAR 4: PROGRAMA USO EFICIENTE DEL AGUA: No se programaron actividades en este pilar.
- PILAR 5 : PROGRAMA DE CONSUMO SOSTENIBLE: Se realizósensibilizaciones sobre el consumo sostenible de los recursos que generan mayor impacto y demás actividades propuestas (Ver detalle plan de acción).</v>
          </cell>
          <cell r="J37"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(Ver detalle plan de acción).
- PILAR 3: PROGRAMA  DE IMPLEMENTACIÓN DE PRÁCTICAS SOSTENIBLES: Se realizo reporte de estado de zonas verdes y demás actividades  (Ver detalle plan de acción)
- PILAR 4: PROGRAMA USO EFICIENTE DEL AGUA: Se llevo a cabo la caminata por el agua. (Ver detalle plan de acción) 
- PILAR 5 : PROGRAMA DE CONSUMO SOSTENIBLE: Se realizó sensibilización a proveedores de bienes y servicios en CPS y demás actividades  (Ver detalle plan de acción)</v>
          </cell>
          <cell r="K37" t="str">
            <v>El cronograma se cumplió 45% de acuerdo con lo establecido para cada uno de los 5 pilares del Plan de Acción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seguimiento a los consumos de energía trimestral, y demás actividades. (Ver detalle plan de acción).
- PILAR 3: PROGRAMA  DE IMPLEMENTACIÓN DE PRÁCTICAS SOSTENIBLES: Se llevó a cabo el día distrital sin carro y demás actividades  (Ver detalle plan de acción)
- PILAR 4: PROGRAMA USO EFICIENTE DEL AGUA: Se llevo a cabo seguimiento a consumos de agua y demás actividades. (Ver detalle plan de acción) 
- PILAR 5 : PROGRAMA DE CONSUMO SOSTENIBLE: Se realizó seguimiento trimestral al consumo de papel y tonner y demás actividades  (Ver detalle plan de acción)</v>
          </cell>
          <cell r="L37" t="str">
            <v>El porcentaje de cumplimiento pendiente de ejecución del mes de abril que corresponde al 55%, se ejecutó durante el mes de mayo; así como también las actividades del periodo del reporte de acuerdo con lo establecido para cada uno de los 5 pilares del Plan de Acción relacionados a continuación: 
- PILAR 1: PROGRAMA GESTIÓN INTEGRAL DE RESIDUOS: Se realizó ela ecoreciclatón y el seguimiento a las bitácoras entre otros. (Ver detalle plan de acción)
- PILAR 2 : PROGRAMA DEL USO EFICIENTE DE ENERGÍA: Se desarrolló la campaña establecida. (Ver detalle plan de acción).
- PILAR 3: PROGRAMA  DE IMPLEMENTACIÓN DE PRÁCTICAS SOSTENIBLES: Se llevó a cabo el día distrital sin carro  (Ver detalle plan de acción)
- PILAR 4: PROGRAMA USO EFICIENTE DEL AGUA: No se programó actividad.
- PILAR 5 : PROGRAMA DE CONSUMO SOSTENIBLE: Se realizó reunión con enlaces PIGA y demás actividades  (Ver detalle plan de acción)</v>
          </cell>
          <cell r="M37"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reporte al Ministerio de Energía.  (Ver detalle plan de acción).
- PILAR 3: PROGRAMA  DE IMPLEMENTACIÓN DE PRÁCTICAS SOSTENIBLES: Se desarrolló la semana ambiental y las demás actividades.  (Ver detalle plan de acción)
- PILAR 4: PROGRAMA USO EFICIENTE DEL AGUA: No se programó actividad para el mes de junio.
- PILAR 5 : PROGRAMA DE CONSUMO SOSTENIBLE: Se realizó una mesa de trabajo con el equipo CPS  y demás actividades  (Ver detalle plan de acción)</v>
          </cell>
          <cell r="N37"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reporte al comité PIGA. (Ver detalle plan de acción).
- PILAR 3: PROGRAMA  DE IMPLEMENTACIÓN DE PRÁCTICAS SOSTENIBLES: Se desarrolló el día sin carro y Sgto. a bici usuarios.  (Ver detalle plan de acción)
- PILAR 4: PROGRAMA USO EFICIENTE DEL AGUA: Se presentó al comité PIGA el inventario hidrosanitario.
- PILAR 5 : PROGRAMA DE CONSUMO SOSTENIBLE: Se presentó al comité PIGA el seguimiento trimestral clausulas ambientales (Ver detalle plan de acción)</v>
          </cell>
          <cell r="O37" t="str">
            <v>El cronograma se cumplió en un 99%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campañas "Separando Ando". (Ver detalle plan de acción)
- PILAR 2 : PROGRAMA DEL USO EFICIENTE DE ENERGÍA: Se publicó la campaña en Soy 10. (Ver detalle plan de acción).
- PILAR 3: PROGRAMA  DE IMPLEMENTACIÓN DE PRÁCTICAS SOSTENIBLES: Se desarrolló el día sin carro y Sgto. a bici usuarios.  (Ver detalle plan de acción)
- PILAR 4: PROGRAMA USO EFICIENTE DEL AGUA: No se programó actividad.
- PILAR 5 : PROGRAMA DE CONSUMO SOSTENIBLE: Se realizó capacitación a prestadores de bienes y servicios y sensibilizaciones a las sedes concertadas sobre consumo sostenible (Ver detalle plan de acción)</v>
          </cell>
          <cell r="P37" t="str">
            <v>Se realizó la capacitación a la sede programada para el mes de agosto que no se habia ejecutado. Las actividades programadas para el mes de septiembre se cumplieron en un 89%; sin embargo La SDA adelantó para este mes la ecoreciclatón programada en noviembre; por tanto se reporta un 103% de avance en el plan de acción, ejecutando lo siguiente:
- PILAR 1: PROGRAMA GESTIÓN INTEGRAL DE RESIDUOS: Se realizó el seguimiento a la gestión de los residuos sólidos generados en las sedes concertadas y campañas "Separando Ando". (Ver plan de acción)
- PILAR 2 : PROGRAMA DEL USO EFICIENTE DE ENERGÍA: Se publicó la campaña en Soy 10. (Ver plan de acción).
- PILAR 3: PROGRAMA  DE IMPLEMENTACIÓN DE PRÁCTICAS SOSTENIBLES: Se desarrolló el día sin carro.  (Ver plan de acción)
- PILAR 4: PROGRAMA USO EFICIENTE DEL AGUA: Se realizó la caminata por el agua (Ver plan de acción).
- PILAR 5 : PROGRAMA DE CONSUMO SOSTENIBLE: Se realizó la reunión de compras públicas sostenibles (Ver plan de acción)</v>
          </cell>
          <cell r="Q37" t="str">
            <v>Se realizó la mesa de trabajo con los enlaces PIGA programada para el mes de septiembre. Las actividades programadas para el mes de octubre se cumplieron en un 53%, ejecutando lo siguiente:
- PILAR 1: PROGRAMA GESTIÓN INTEGRAL DE RESIDUOS: Se realizó el seguimiento a la gestión de los residuos sólidos generados en las sedes concertadas y campañas "Separando Ando", adicionalmente se envió a la UAESP el reporte trimestral de la generación de residuos. (Ver plan de acción)
- PILAR 2 : PROGRAMA DEL USO EFICIENTE DE ENERGÍA: Se publicó la campaña en Soy 10. (Ver plan de acción).
- PILAR 3: PROGRAMA  DE IMPLEMENTACIÓN DE PRÁCTICAS SOSTENIBLES: Se desarrolló el día sin carro.  (Ver plan de acción)</v>
          </cell>
          <cell r="R37" t="str">
            <v xml:space="preserve">Se llevó a cabo la mesa técnica de apoyó (antes Comité PIGA) programada para el mes de octubre que no se había ejecutado. El cronograma del mes de noviembre se cumplió en un 100%  para 3 de los pilares del Plan de Acción del PIGA relacionados a continuación: 
- PILAR 1: PROGRAMA GESTIÓN INTEGRAL DE RESIDUOS: Se realizó el seguimiento a los gestores externos de residuos y a las bitácoras de cada una de las sedes concertadas; adicionalmente se llevó a cabo la campaña "SEPARANDO ANDO" con el acompañamiento a la UAESP y se ejecutaron las demás actividades propuestas. (Ver detalle plan de acción)
- PILAR 2 : PROGRAMA DEL USO EFICIENTE DE ENERGÍA: Se desarrollaron las campañas programadas en el aplicativo SOY10. (Ver detalle plan de acción).
- PILAR 3: PROGRAMA  DE IMPLEMENTACIÓN DE PRÁCTICAS SOSTENIBLES: Se desarrolló el día sin carro y Seguimiento a los trámites de publicidad exterior visual.  (Ver detalle plan de acción)
</v>
          </cell>
          <cell r="S37" t="str">
            <v>El cronograma se cumplió en un 100% de acuerdo con las actividades establecidas para cada uno de los pilares del Plan de acción del PIGA, relacionados a continuación: 
PILAR 1: PROGRAMA GESTIÓN INTEGRAL DE RESIDUOS: Se realizó el seguimiento a la gestión de los residuos sólidos generados en las sedes concertadas , campañas "Separando Ando" y actualización de los PGIRS.
PILAR 2 : PROGRAMA DEL USO EFICIENTE DE ENERGÍA: Se publicó la campaña en Soy 10.
- PILAR 3: PROGRAMA  DE IMPLEMENTACIÓN DE PRÁCTICAS SOSTENIBLES: Se desarrolló el día sin carro y la actualización de la huella de carbono. 
PILAR 4: PROGRAMA USO EFICIENTE DEL AGUA: Se realizó el reporte de instalaciones hidrosanitarias 
- PILAR 5 : PROGRAMA DE CONSUMO SOSTENIBLE: Se realizó la reunión de compras públicas sostenibles, campaña de consumo sostenible y el seguimiento de gases de flota vehicular.
Se realizó una verificación del plan de acción anual, y se realiza el ajuste correspondiente.</v>
          </cell>
        </row>
        <row r="38">
          <cell r="C38" t="str">
            <v>120B_I2</v>
          </cell>
          <cell r="D38" t="str">
            <v>Cualitativo 2</v>
          </cell>
          <cell r="E38" t="str">
            <v>Retrasos o dificultades en la generación del producto y la ejecución de actividades</v>
          </cell>
          <cell r="F38" t="str">
            <v>Textual</v>
          </cell>
          <cell r="K38" t="str">
            <v>El comité PIGA y las actividades derivadas que se programaron para el mes de abril no se ejecutaron, toda vez que por temas de agenda de los miembros del comité, el mismo se reprogramó para el 02 de mayo de 2019.</v>
          </cell>
          <cell r="L38" t="str">
            <v>No se presentaron dificultades representativas en la programación mensual de las actividades programadas.</v>
          </cell>
          <cell r="M38" t="str">
            <v>No se presentaron dificultades representativas en la programación mensual de las actividades programadas.</v>
          </cell>
          <cell r="N38" t="str">
            <v>No se presentaron dificultades representativas en la programación mensual de las actividades programadas.</v>
          </cell>
          <cell r="O38" t="str">
            <v>El 1% que no se realizó, corresponde a una reprogramación de una capacitación sobre consumo sostenible en Clav Sevillana, la cual se efectuará en el mes de septiembre.</v>
          </cell>
          <cell r="P38" t="str">
            <v>El 11% que no se realizó, corresponde a una mesa de trabajo programada para el 27 de septiembre con los enlaces PIGA, la cual por condiciones de orden público no se pudo llevar a cabo; por tanto se reprogramó para el 02 de octubre; sin embargo La Secretaría Distrital de Ambiente adelantó para septiembre la Ecoreciclatón programada en noviembre, esta actividad equivales al 14%.</v>
          </cell>
          <cell r="Q38" t="str">
            <v>El 47% que no se realizó, corresponde al comité técnico, ahora mesa técnica de apoyo PIGA programada para el 29 de octubre, la cual por disponibilidad de agenda no se pudo llevar a cabo; por tanto se reprogramó para el 08 de noviembre; sin embargo se cuenta con la presentación y la solicitud de concepto a la Oficina de Planeación respecto a la eliminación y reemplazo del comité técnico PIGA por la mesa técnica de apoyo en gestión ambiental.</v>
          </cell>
          <cell r="R38" t="str">
            <v>No se presentaron dificultades representativas en la programación mensual de las actividades programadas.</v>
          </cell>
          <cell r="S38" t="str">
            <v>No se presentaron dificultades representativas en la programación mensual de las actividades programadas.</v>
          </cell>
        </row>
        <row r="39">
          <cell r="C39" t="str">
            <v>120B_I3</v>
          </cell>
          <cell r="D39" t="str">
            <v>Cualitativo 3</v>
          </cell>
          <cell r="E39" t="str">
            <v>Beneficios obtenidos por la generación del producto y la ejecución de actividades</v>
          </cell>
          <cell r="F39" t="str">
            <v>Textual</v>
          </cell>
          <cell r="H39" t="str">
            <v>Dar cumpliento al plan de acción generando y divulgar los resultados de los indicadores en Comité Directivo.</v>
          </cell>
          <cell r="I39" t="str">
            <v>Dar cumpliento al plan de acción, logrando integración en las dependencias.</v>
          </cell>
          <cell r="J39" t="str">
            <v>Dar cumpliento al plan de acción generando cultura y participación de los servidores públicos para optimizar los recursos naturales.</v>
          </cell>
          <cell r="K39" t="str">
            <v>Desarrollar actividades del plan de acción generando cultura y participación de los servidores públicos para optimizar los recursos naturales.</v>
          </cell>
          <cell r="L39" t="str">
            <v>Dar cumpliento al plan de acción generando cultura y participación de los servidores públicos para optimizar los recursos naturales.</v>
          </cell>
          <cell r="M39" t="str">
            <v>Dar cumpliento al plan de acción generando cultura y participación de los servidores públicos para optimizar los recursos naturales.</v>
          </cell>
          <cell r="N39" t="str">
            <v>Socializar en el comité PIGA los avances y oportunidades de mejora, logrando mayor compromiso de los integrantes.</v>
          </cell>
          <cell r="O39" t="str">
            <v>Sensibilizar a los funcionarios y partes interesadas sobre consumo y prácticas sostenibles.</v>
          </cell>
          <cell r="P39" t="str">
            <v>Gestionar residuos peligrosos y sensibilizar a los funcionarios y partes interesadas sobre el uso eficiente del recurso hídrico.</v>
          </cell>
          <cell r="Q39" t="str">
            <v>Realizar seguimiento y reportes a las entidades externas en materia ambiental</v>
          </cell>
          <cell r="R39" t="str">
            <v>Socializar los avances, reportes y oportunidades de mejora, logrando mayor compromiso de los integrantes de la mesa técnica de apoyo. Adicionalmente, sensibilizar a los funcionarios y realizar el seguimiento a los gestores externos.</v>
          </cell>
          <cell r="S39" t="str">
            <v>Se realizó la actualización de los Planes de gestión de residuos sólidos, huella de carbono y seguimiento al cumplimiento de parámetros ambientales de la entidad.</v>
          </cell>
        </row>
        <row r="40">
          <cell r="C40" t="str">
            <v>120C_V1</v>
          </cell>
          <cell r="D40" t="str">
            <v>Variable 1</v>
          </cell>
          <cell r="E40" t="str">
            <v xml:space="preserve">Publicaciones correspondientes realizadas oportunamente </v>
          </cell>
          <cell r="F40" t="str">
            <v>Númerica</v>
          </cell>
          <cell r="H40">
            <v>0</v>
          </cell>
          <cell r="I40">
            <v>0</v>
          </cell>
          <cell r="J40">
            <v>0</v>
          </cell>
          <cell r="K40">
            <v>4</v>
          </cell>
          <cell r="L40">
            <v>0</v>
          </cell>
          <cell r="M40">
            <v>0</v>
          </cell>
          <cell r="N40">
            <v>2</v>
          </cell>
          <cell r="O40">
            <v>0</v>
          </cell>
          <cell r="P40">
            <v>0</v>
          </cell>
          <cell r="Q40">
            <v>2</v>
          </cell>
          <cell r="R40">
            <v>0</v>
          </cell>
          <cell r="S40">
            <v>0</v>
          </cell>
        </row>
        <row r="41">
          <cell r="C41" t="str">
            <v>120C_V2</v>
          </cell>
          <cell r="D41" t="str">
            <v>Variable 2 (reportar solo cuando el indicador es a demanda)</v>
          </cell>
          <cell r="E41" t="str">
            <v>Publicaciones correspondientes del esquema de publicación de la Secretaria General</v>
          </cell>
          <cell r="F41" t="str">
            <v>Númerica</v>
          </cell>
          <cell r="K41">
            <v>4</v>
          </cell>
          <cell r="N41">
            <v>2</v>
          </cell>
          <cell r="Q41">
            <v>2</v>
          </cell>
        </row>
        <row r="42">
          <cell r="C42" t="str">
            <v>120C_I1</v>
          </cell>
          <cell r="D42" t="str">
            <v>Cualitativo 1</v>
          </cell>
          <cell r="E42" t="str">
            <v>Avances y logros en generación del producto y la ejecución de actividades</v>
          </cell>
          <cell r="F42" t="str">
            <v>Textual</v>
          </cell>
          <cell r="H42" t="str">
            <v>Esta actividad no se encontraba programada en este mes.</v>
          </cell>
          <cell r="I42" t="str">
            <v>Esta actividad no se encontraba programada en este mes.</v>
          </cell>
          <cell r="J42" t="str">
            <v>Esta actividad no se encontraba programada en este mes.</v>
          </cell>
          <cell r="K42" t="str">
            <v>Se publicaron los planes de acción de PESV y PIGA 2019, así como la ejecución del primer trimestre de 2019</v>
          </cell>
          <cell r="L42" t="str">
            <v>Esta actividad no se encontraba programada en este mes.</v>
          </cell>
          <cell r="M42" t="str">
            <v>Esta actividad no se encontraba programada en este mes.</v>
          </cell>
          <cell r="N42" t="str">
            <v>Se publicaron los seguimientos de los planes de acción de PESV y PIGA correspondientes al segundo trimestre de 2019</v>
          </cell>
          <cell r="O42" t="str">
            <v>Esta actividad no se encontraba programada en este mes.</v>
          </cell>
          <cell r="P42" t="str">
            <v>Esta actividad no se encontraba programada en este mes.</v>
          </cell>
          <cell r="Q42" t="str">
            <v>Se publicaron los seguimientos de los planes de acción de PESV y PIGA correspondientes al tercer trimestre de 2019</v>
          </cell>
          <cell r="R42" t="str">
            <v>Esta actividad no se encontraba programada en este mes.</v>
          </cell>
          <cell r="S42" t="str">
            <v>Esta actividad no se encontraba programada en este mes.</v>
          </cell>
        </row>
        <row r="43">
          <cell r="C43" t="str">
            <v>120C_I2</v>
          </cell>
          <cell r="D43" t="str">
            <v>Cualitativo 2</v>
          </cell>
          <cell r="E43" t="str">
            <v>Retrasos o dificultades en la generación del producto y la ejecución de actividades</v>
          </cell>
          <cell r="F43" t="str">
            <v>Textual</v>
          </cell>
          <cell r="H43" t="str">
            <v>No aplica</v>
          </cell>
          <cell r="I43" t="str">
            <v>No aplica</v>
          </cell>
          <cell r="J43" t="str">
            <v>No aplica</v>
          </cell>
          <cell r="K43" t="str">
            <v>No se presentaron dificultades representativas en la publicación.</v>
          </cell>
          <cell r="L43" t="str">
            <v>No aplica</v>
          </cell>
          <cell r="M43" t="str">
            <v>No aplica</v>
          </cell>
          <cell r="N43" t="str">
            <v>No se presentaron dificultades representativas en la publicación.</v>
          </cell>
          <cell r="O43" t="str">
            <v>No aplica</v>
          </cell>
          <cell r="P43" t="str">
            <v>No aplica</v>
          </cell>
          <cell r="Q43" t="str">
            <v>No se presentaron dificultades representativas en la publicación.</v>
          </cell>
          <cell r="R43" t="str">
            <v>No aplica</v>
          </cell>
          <cell r="S43" t="str">
            <v>No aplica</v>
          </cell>
        </row>
        <row r="44">
          <cell r="C44" t="str">
            <v>120C_I3</v>
          </cell>
          <cell r="D44" t="str">
            <v>Cualitativo 3</v>
          </cell>
          <cell r="E44" t="str">
            <v>Beneficios obtenidos por la generación del producto y la ejecución de actividades</v>
          </cell>
          <cell r="F44" t="str">
            <v>Textual</v>
          </cell>
          <cell r="H44" t="str">
            <v>No aplica</v>
          </cell>
          <cell r="I44" t="str">
            <v>No aplica</v>
          </cell>
          <cell r="J44" t="str">
            <v>No aplica</v>
          </cell>
          <cell r="K44" t="str">
            <v>Dar a conocer al ciudadano los planes de acción establecidos para el PIGA y PESV 2019 y su respectiva ejecución.</v>
          </cell>
          <cell r="L44" t="str">
            <v>No aplica</v>
          </cell>
          <cell r="M44" t="str">
            <v>No aplica</v>
          </cell>
          <cell r="N44" t="str">
            <v>Dar a conocer al ciudadano la ejecución del segundo trimestre de 2019 de los planes de acción PIGA y PESV.</v>
          </cell>
          <cell r="O44" t="str">
            <v>No aplica</v>
          </cell>
          <cell r="P44" t="str">
            <v>No aplica</v>
          </cell>
          <cell r="Q44" t="str">
            <v>Dar a conocer al ciudadano la ejecución del tercer trimestre de 2019 de los planes de acción PIGA y PESV.</v>
          </cell>
          <cell r="R44" t="str">
            <v>No aplica</v>
          </cell>
          <cell r="S44" t="str">
            <v>No aplica</v>
          </cell>
        </row>
      </sheetData>
      <sheetData sheetId="40">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200</v>
          </cell>
          <cell r="B5" t="str">
            <v>Publicaciones correspondientes, identificadas en el esquema de publicación de la Secretaria General, realizadas oportunamente</v>
          </cell>
          <cell r="C5" t="str">
            <v>Porcentaje</v>
          </cell>
          <cell r="D5" t="str">
            <v>Constante</v>
          </cell>
          <cell r="E5" t="str">
            <v>Constante</v>
          </cell>
          <cell r="F5">
            <v>1</v>
          </cell>
          <cell r="G5" t="str">
            <v>Completar</v>
          </cell>
          <cell r="H5">
            <v>1</v>
          </cell>
          <cell r="I5">
            <v>1</v>
          </cell>
          <cell r="J5">
            <v>1</v>
          </cell>
          <cell r="K5">
            <v>1</v>
          </cell>
          <cell r="L5">
            <v>1</v>
          </cell>
          <cell r="M5">
            <v>1</v>
          </cell>
          <cell r="N5">
            <v>1</v>
          </cell>
          <cell r="O5">
            <v>1</v>
          </cell>
          <cell r="P5">
            <v>1</v>
          </cell>
          <cell r="Q5">
            <v>1</v>
          </cell>
          <cell r="R5">
            <v>1</v>
          </cell>
          <cell r="S5">
            <v>1</v>
          </cell>
          <cell r="T5">
            <v>1</v>
          </cell>
          <cell r="U5" t="str">
            <v xml:space="preserve">Este indicador permite monitorear el cumplimiento oportuno de los compromisos de publicación que posee la dependencia descritos en el esquema de publicación </v>
          </cell>
          <cell r="V5" t="str">
            <v xml:space="preserve">Realizar la publicación oportuna  en el boton de transparencia de los siguientes puntos: 
-Publicación de la información contractual
- Publicación de la ejecución de contratos
-Publicación de procedimientos, lineamientos, y políticas en materia de adquisisción y compras
-Publicación de Plan Anual de Adquisiciones
-Directorio de Contratistas
</v>
          </cell>
          <cell r="W5" t="str">
            <v>Permite verificar el cumplimiento de las publicaciones en el botón de trasparencia dispuesto en la página web de la Secretaría General de la Alcaldía Mayor de Bogotá</v>
          </cell>
          <cell r="X5" t="str">
            <v>Pagina web de la Secretaría General de la Alcaldía Mayor de Bogota:
http://secretariageneral.gov.co/transparencia-y-acceso-a-informacion-publica#contratacion</v>
          </cell>
        </row>
        <row r="6">
          <cell r="A6">
            <v>94</v>
          </cell>
          <cell r="B6" t="str">
            <v>Jornadas de capacitación dirigidas a gerentes de proyecto desarrolladas</v>
          </cell>
          <cell r="C6" t="str">
            <v>Número</v>
          </cell>
          <cell r="D6" t="str">
            <v>Suma</v>
          </cell>
          <cell r="E6" t="str">
            <v>Suma</v>
          </cell>
          <cell r="G6" t="str">
            <v>OK</v>
          </cell>
          <cell r="J6">
            <v>1</v>
          </cell>
          <cell r="M6">
            <v>1</v>
          </cell>
          <cell r="Q6">
            <v>1</v>
          </cell>
          <cell r="S6">
            <v>1</v>
          </cell>
          <cell r="T6">
            <v>4</v>
          </cell>
          <cell r="U6" t="str">
            <v>Por medio de la medición de este indicador cumplir la ejecución de las jornadas de capacitación a Gerentes de Proyecto y Responsables de Rubros de Funcionamiento, que les permitirá adquir conocimientos y  herramientas metodológicas dentro del marco jurídico contractual y ejecutar los recursos disponibles con eficiencia y eficacia.</v>
          </cell>
          <cell r="V6" t="str">
            <v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v>
          </cell>
          <cell r="W6"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X6" t="str">
            <v>Listas de asistencia a las jornadas de socialización adelantadas por la Dirección de Contratación e invitación a la misma</v>
          </cell>
        </row>
        <row r="7">
          <cell r="A7" t="str">
            <v>95A</v>
          </cell>
          <cell r="B7" t="str">
            <v>Guía de  buenas prácticas de supervisión de contratos realizada</v>
          </cell>
          <cell r="C7" t="str">
            <v>Número</v>
          </cell>
          <cell r="D7" t="str">
            <v>Suma</v>
          </cell>
          <cell r="E7" t="str">
            <v>Suma</v>
          </cell>
          <cell r="G7" t="str">
            <v>OK</v>
          </cell>
          <cell r="J7">
            <v>1</v>
          </cell>
          <cell r="T7">
            <v>1</v>
          </cell>
          <cell r="U7" t="str">
            <v>Guía de buenas practicas en materia de supervisión contractual.</v>
          </cell>
          <cell r="V7" t="str">
            <v>Desarrollar de manera específica los aspectos administrativos y jurídicos de supervisión de contratos, relacionados con el expedientes electrónicos o físicos del contrato el cual debe encontrarse completo, actualizado y cumpliendo con la normatividad aplicable.</v>
          </cell>
          <cell r="W7" t="str">
            <v>Establecer los lineamientos a los supervisores de contratos o convenios relativos a los aspectos administrativos, organización y funcionamiento en la gestión de los mismos en el Sistema de Compra Pública</v>
          </cell>
          <cell r="X7" t="str">
            <v>Guía de buenas prácticas en materia de supervisión publicada en el Sistema de Calidad de la Secretaría General de la Alcaldía Mayor de Bogotá.</v>
          </cell>
        </row>
        <row r="8">
          <cell r="A8" t="str">
            <v>PAAC_06A</v>
          </cell>
          <cell r="B8" t="str">
            <v>Informe Mensual de Revisión de Riesgos de Corrupción</v>
          </cell>
          <cell r="C8" t="str">
            <v>Número</v>
          </cell>
          <cell r="D8" t="str">
            <v>Suma</v>
          </cell>
          <cell r="E8" t="str">
            <v>Suma</v>
          </cell>
          <cell r="G8" t="str">
            <v>OK</v>
          </cell>
          <cell r="H8">
            <v>1</v>
          </cell>
          <cell r="I8">
            <v>1</v>
          </cell>
          <cell r="J8">
            <v>1</v>
          </cell>
          <cell r="K8">
            <v>1</v>
          </cell>
          <cell r="L8">
            <v>1</v>
          </cell>
          <cell r="M8">
            <v>1</v>
          </cell>
          <cell r="N8">
            <v>1</v>
          </cell>
          <cell r="O8">
            <v>1</v>
          </cell>
          <cell r="P8">
            <v>1</v>
          </cell>
          <cell r="Q8">
            <v>1</v>
          </cell>
          <cell r="R8">
            <v>1</v>
          </cell>
          <cell r="S8">
            <v>1</v>
          </cell>
          <cell r="T8">
            <v>12</v>
          </cell>
          <cell r="U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V8" t="str">
            <v>Remitir mensualmente informe de monitoreo de riesgos de corrupción</v>
          </cell>
          <cell r="W8" t="str">
            <v>Se establecen los lineamientos a los supervisores de contratos o convenios relativos a los aspectos administrativos, organización y funcionamiento en la gestión de los mismos en el Sistema de Compra Pública, garantizando la adecuada supervisión y ejecución de los contratos a cargo de cada dependencia de la Secretaría General.</v>
          </cell>
          <cell r="X8" t="str">
            <v xml:space="preserve"> Remisión de informe de monitoreo de Riesgos de Corrupción.</v>
          </cell>
        </row>
        <row r="12">
          <cell r="D12" t="str">
            <v>#Variable</v>
          </cell>
          <cell r="E12" t="str">
            <v>Aspecto a reportar</v>
          </cell>
          <cell r="F12" t="str">
            <v>Formato</v>
          </cell>
          <cell r="H12" t="str">
            <v>Ejecucion_Enero</v>
          </cell>
          <cell r="I12" t="str">
            <v>Ejecucion_Febrero</v>
          </cell>
          <cell r="J12" t="str">
            <v>Ejecucion_Marzo</v>
          </cell>
          <cell r="K12" t="str">
            <v>Ejecucion_Abril</v>
          </cell>
          <cell r="L12" t="str">
            <v>Ejecucion_Mayo</v>
          </cell>
          <cell r="M12" t="str">
            <v>Ejecucion_Junio</v>
          </cell>
          <cell r="N12" t="str">
            <v>Ejecucion_Julio</v>
          </cell>
          <cell r="O12" t="str">
            <v>Ejecucion_Agosto</v>
          </cell>
          <cell r="P12" t="str">
            <v>Ejecucion_Septiembre</v>
          </cell>
          <cell r="Q12" t="str">
            <v>Ejecucion_Octubre</v>
          </cell>
          <cell r="R12" t="str">
            <v>Ejecucion_Noviembre</v>
          </cell>
          <cell r="S12" t="str">
            <v>Ejecucion_Diciembre</v>
          </cell>
        </row>
        <row r="13">
          <cell r="C13" t="str">
            <v>200_V1</v>
          </cell>
          <cell r="D13" t="str">
            <v>Variable 1</v>
          </cell>
          <cell r="E13" t="str">
            <v xml:space="preserve">Publicaciones correspondientes realizadas oportunamente </v>
          </cell>
          <cell r="F13" t="str">
            <v>Número</v>
          </cell>
          <cell r="H13">
            <v>5</v>
          </cell>
          <cell r="I13">
            <v>5</v>
          </cell>
          <cell r="J13">
            <v>5</v>
          </cell>
          <cell r="K13">
            <v>5</v>
          </cell>
          <cell r="L13">
            <v>5</v>
          </cell>
          <cell r="M13">
            <v>5</v>
          </cell>
          <cell r="N13">
            <v>5</v>
          </cell>
          <cell r="O13">
            <v>5</v>
          </cell>
          <cell r="P13">
            <v>5</v>
          </cell>
          <cell r="Q13">
            <v>5</v>
          </cell>
          <cell r="R13">
            <v>5</v>
          </cell>
          <cell r="S13">
            <v>5</v>
          </cell>
        </row>
        <row r="14">
          <cell r="C14" t="str">
            <v>200_V2</v>
          </cell>
          <cell r="D14" t="str">
            <v>Variable 2 (reportar solo cuando el indicador es a demanda)</v>
          </cell>
          <cell r="E14" t="str">
            <v>Publicaciones correspondientes del esquema de publicación de la Secretaria General</v>
          </cell>
          <cell r="F14" t="str">
            <v>Número</v>
          </cell>
          <cell r="H14">
            <v>5</v>
          </cell>
          <cell r="I14">
            <v>5</v>
          </cell>
          <cell r="J14">
            <v>5</v>
          </cell>
          <cell r="K14">
            <v>5</v>
          </cell>
          <cell r="L14">
            <v>5</v>
          </cell>
          <cell r="M14">
            <v>5</v>
          </cell>
          <cell r="N14">
            <v>5</v>
          </cell>
          <cell r="O14">
            <v>5</v>
          </cell>
          <cell r="P14">
            <v>5</v>
          </cell>
          <cell r="Q14">
            <v>5</v>
          </cell>
          <cell r="R14">
            <v>5</v>
          </cell>
          <cell r="S14">
            <v>5</v>
          </cell>
        </row>
        <row r="15">
          <cell r="C15" t="str">
            <v>200_I1</v>
          </cell>
          <cell r="D15" t="str">
            <v>Cualitativo 1</v>
          </cell>
          <cell r="E15" t="str">
            <v>Avances y logros en generación del producto y la ejecución de actividades</v>
          </cell>
          <cell r="F15" t="str">
            <v>Texto</v>
          </cell>
          <cell r="H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I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J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K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L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M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N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O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P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Q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R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S15"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row>
        <row r="16">
          <cell r="C16" t="str">
            <v>200_I2</v>
          </cell>
          <cell r="D16" t="str">
            <v>Cualitativo 2</v>
          </cell>
          <cell r="E16" t="str">
            <v>Retrasos o dificultades en la generación del producto y la ejecución de actividades</v>
          </cell>
          <cell r="F16" t="str">
            <v>Texto</v>
          </cell>
          <cell r="H16" t="str">
            <v xml:space="preserve">No se presentaron dificultades en la publicación de la información </v>
          </cell>
          <cell r="I16" t="str">
            <v xml:space="preserve">No se presentaron dificultades en la publicación de la información </v>
          </cell>
          <cell r="J16" t="str">
            <v xml:space="preserve">No se presentaron dificultades en la publicación de la información </v>
          </cell>
          <cell r="K16" t="str">
            <v xml:space="preserve">No se presentaron dificultades en la publicación de la información </v>
          </cell>
          <cell r="L16" t="str">
            <v xml:space="preserve">No se presentaron dificultades en la publicación de la información </v>
          </cell>
          <cell r="M16" t="str">
            <v xml:space="preserve">No se presentaron dificultades en la publicación de la información </v>
          </cell>
          <cell r="N16" t="str">
            <v xml:space="preserve">No se presentaron dificultades en la publicación de la información </v>
          </cell>
          <cell r="O16" t="str">
            <v xml:space="preserve">No se presentaron dificultades en la publicación de la información </v>
          </cell>
          <cell r="P16" t="str">
            <v xml:space="preserve">No se presentaron dificultades en la publicación de la información </v>
          </cell>
          <cell r="Q16" t="str">
            <v xml:space="preserve">No se presentaron dificultades en la publicación de la información </v>
          </cell>
          <cell r="R16" t="str">
            <v xml:space="preserve">No se presentaron dificultades en la publicación de la información </v>
          </cell>
          <cell r="S16" t="str">
            <v xml:space="preserve">No se presentaron dificultades en la publicación de la información </v>
          </cell>
        </row>
        <row r="17">
          <cell r="C17" t="str">
            <v>200_I3</v>
          </cell>
          <cell r="D17" t="str">
            <v>Cualitativo 3</v>
          </cell>
          <cell r="E17" t="str">
            <v>Beneficios obtenidos por la generación del producto y la ejecución de actividades</v>
          </cell>
          <cell r="F17" t="str">
            <v>Texto</v>
          </cell>
          <cell r="H17" t="str">
            <v>Permite verificar el cumplimiento de las publicaciones en el botón de trasparencia dispuesto en la página web de la Secretaría General de la Alcaldía Mayor de Bogotá</v>
          </cell>
          <cell r="I17" t="str">
            <v>Permite verificar el cumplimiento de las publicaciones en el botón de trasparencia dispuesto en la página web de la Secretaría General de la Alcaldía Mayor de Bogotá</v>
          </cell>
          <cell r="J17" t="str">
            <v>Permite verificar el cumplimiento de las publicaciones en el botón de trasparencia dispuesto en la página web de la Secretaría General de la Alcaldía Mayor de Bogotá</v>
          </cell>
          <cell r="K17" t="str">
            <v>Permite verificar el cumplimiento de las publicaciones en el botón de trasparencia dispuesto en la página web de la Secretaría General de la Alcaldía Mayor de Bogotá</v>
          </cell>
          <cell r="L17" t="str">
            <v>Permite verificar el cumplimiento de las publicaciones en el botón de trasparencia dispuesto en la página web de la Secretaría General de la Alcaldía Mayor de Bogotá</v>
          </cell>
          <cell r="M17" t="str">
            <v>Permite verificar el cumplimiento de las publicaciones en el botón de trasparencia dispuesto en la página web de la Secretaría General de la Alcaldía Mayor de Bogotá</v>
          </cell>
          <cell r="N17" t="str">
            <v>Permite verificar el cumplimiento de las publicaciones en el botón de trasparencia dispuesto en la página web de la Secretaría General de la Alcaldía Mayor de Bogotá</v>
          </cell>
          <cell r="O17" t="str">
            <v>Permite verificar el cumplimiento de las publicaciones en el botón de trasparencia dispuesto en la página web de la Secretaría General de la Alcaldía Mayor de Bogotá</v>
          </cell>
          <cell r="P17" t="str">
            <v>Permite verificar el cumplimiento de las publicaciones en el botón de trasparencia dispuesto en la página web de la Secretaría General de la Alcaldía Mayor de Bogotá</v>
          </cell>
          <cell r="Q17" t="str">
            <v>Permite verificar el cumplimiento de las publicaciones en el botón de trasparencia dispuesto en la página web de la Secretaría General de la Alcaldía Mayor de Bogotá</v>
          </cell>
          <cell r="R17" t="str">
            <v>Permite verificar el cumplimiento de las publicaciones en el botón de trasparencia dispuesto en la página web de la Secretaría General de la Alcaldía Mayor de Bogotá</v>
          </cell>
          <cell r="S17" t="str">
            <v>Permite verificar el cumplimiento de las publicaciones en el botón de trasparencia dispuesto en la página web de la Secretaría General de la Alcaldía Mayor de Bogotá</v>
          </cell>
        </row>
        <row r="18">
          <cell r="C18" t="str">
            <v>94_V1</v>
          </cell>
          <cell r="D18" t="str">
            <v>Variable 1</v>
          </cell>
          <cell r="E18" t="str">
            <v>Sumatoria jornadas de capacitación gerentes de proyecto</v>
          </cell>
          <cell r="F18" t="str">
            <v>Númerica</v>
          </cell>
          <cell r="J18">
            <v>1</v>
          </cell>
          <cell r="M18">
            <v>1</v>
          </cell>
          <cell r="Q18">
            <v>1</v>
          </cell>
          <cell r="S18">
            <v>1</v>
          </cell>
        </row>
        <row r="19">
          <cell r="C19" t="str">
            <v>94_V2</v>
          </cell>
          <cell r="D19" t="str">
            <v>Variable 2 (reportar solo cuando el indicador es a demanda)</v>
          </cell>
          <cell r="E19">
            <v>0</v>
          </cell>
          <cell r="F19" t="str">
            <v>Númerica</v>
          </cell>
          <cell r="Q19">
            <v>1</v>
          </cell>
          <cell r="S19">
            <v>1</v>
          </cell>
        </row>
        <row r="20">
          <cell r="C20" t="str">
            <v>94_I1</v>
          </cell>
          <cell r="D20" t="str">
            <v>Cualitativo 1</v>
          </cell>
          <cell r="E20" t="str">
            <v>Avances y logros en generación del producto y la ejecución de actividades</v>
          </cell>
          <cell r="F20" t="str">
            <v>Textual</v>
          </cell>
          <cell r="J20" t="str">
            <v>Con la jornada de socialización sobre el Control de la Ejecución contractual se logró generar conciencia a los gerentes de proyectos y jefes de rubros de funcionamiento desde el punto de vista jurídico sobre las diferentes acciones que se deben adelantar para realizar una adecuada planeación y posterior supervisión de un contrato. Se generó conciencia sobre las herramientas administrativas disponibles para evitar posibles riesgos en materia de ejecución contractual. Adicionalmente se observó un interés mayor en todas las dependencias sobre el tema por lo que durante el trimestre se obtuvo una asistencia de 243 funcionarios y contratistas a dicha socialización.</v>
          </cell>
          <cell r="K20" t="str">
            <v>no se reporta avance del indicador durante le mes de abril de 2019</v>
          </cell>
          <cell r="L20" t="str">
            <v>no se reporta avance del indicador durante le mes de abril de 2019</v>
          </cell>
          <cell r="M20" t="str">
            <v>Con la jornada de socialización sobre Garantías en la Contratación estatal se logró entender la diferencia de procedimientos a la hora de hacer efectiva una póliza dependiendo de la tipología de la misma. Lo anterior garantiza que cada supervisor, gerente de proyecto o apoyo a la supervisión tenga instrumentos para evitar el posible incumplimiento de un contratista frente a las obligaciones pactadas y protección así de los recursos públicos que fueron destinados al mismo.  Sin embargo, a lo señalado y a pesar de la convocatoria, en esta ocasión se contó solo con la asistencia de 25 funcionarios y contratistas a dicha socialización la cual se realizó en conjunto con la Secretaría Jurídica Distrital.</v>
          </cell>
          <cell r="N20" t="str">
            <v>no se reporta avance del indicador durante le mes de abril de 2019</v>
          </cell>
          <cell r="O20" t="str">
            <v>No se reporta avance del indicador durante le mes de agosto  de 2019</v>
          </cell>
          <cell r="P20" t="str">
            <v>No se reporta avance del indicador durante le mes de agosto  de 2019</v>
          </cell>
          <cell r="Q20" t="str">
            <v>Con la jornada de socialización sobre supervisión de la ejecución contractual  se logró dar claridad sobre los diversos procedimientos legales a los que el supervisor del contrato pueden recurrir a fin que se cumplan con las clausulas pactadas en el contrato, de igual forma se  brindo entendiemiento y orientación sobrer la diferencia de procedimientos a la hora de hacer efectiva una póliza dependiendo de la tipología de la misma. Lo anterior garantiza que cada supervisor, gerente de proyecto o apoyo a la supervisión tenga instrumentos para evitar el posible incumplimiento de un contratista frente a las obligaciones pactadas y protección así de los recursos públicos que fueron destinados al mismo.  Sin embargo, a lo señalado y a pesar de la convocatoria, en esta ocasión se contó con la asistencia de 76 funcionarios y contratistas a dicha socialización la cual se realizó en el marco del Plan de Capacitación liderado por la Dirección de Talento Humano.</v>
          </cell>
          <cell r="R20" t="str">
            <v>No se reporta avance del indicador durante le mes de noviembre de 2019</v>
          </cell>
          <cell r="S20" t="str">
            <v>Con la jornada de socialización sobre el Plan Anual de Adquisiciones y la metodología que se utilizará para su estructuración, la Dirección de Contratación presentó ante los asistentes la herramienta de planeación que rige la contratación en la Entidad; en dicha capacitación se profundizo en la estructura del plan y la importancia de definir las necesidades de contratación que se tendrían para la vigencia 2020. Así mismo, se puntualizó sobre la forma en que se realizará el cargue respectivo para su consolidación y posterior presentación ante la instancia que lo aprueba para posteriormente ser publicado en el portal de Colombia Compra-SECOP II. A la capacitación asistieron un total de 26 funcionarios y/o contratistas los cuales adicionalmente y de acuerdo con lo señalado en la capacitación realizarán el cargue de la información para la revisión y posterior aprobación en Comité de Contratación.</v>
          </cell>
        </row>
        <row r="21">
          <cell r="C21" t="str">
            <v>94_I2</v>
          </cell>
          <cell r="D21" t="str">
            <v>Cualitativo 2</v>
          </cell>
          <cell r="E21" t="str">
            <v>Retrasos o dificultades en la generación del producto y la ejecución de actividades</v>
          </cell>
          <cell r="F21" t="str">
            <v>Textual</v>
          </cell>
          <cell r="J21" t="str">
            <v>No se generaron dificultades en la convocatoria o asistencia a la socialización</v>
          </cell>
          <cell r="K21" t="str">
            <v>no se reporta avance del indicador durante le mes de abril de 2019</v>
          </cell>
          <cell r="L21" t="str">
            <v>no se reporta avance del indicador durante le mes de abril de 2019</v>
          </cell>
          <cell r="M21" t="str">
            <v>No se generaron dificultades en la convocatoria o asistencia a la socialización</v>
          </cell>
          <cell r="N21" t="str">
            <v>no se reporta avance del indicador durante le mes de abril de 2019</v>
          </cell>
          <cell r="O21" t="str">
            <v>No se reporta avance del indicador durante le mes de agosto  de 2019</v>
          </cell>
          <cell r="P21" t="str">
            <v>No se reporta avance del indicador durante le mes de agosto  de 2019</v>
          </cell>
          <cell r="Q21" t="str">
            <v>No se generaron dificultades en la convocatoria o asistencia a la socialización</v>
          </cell>
          <cell r="R21" t="str">
            <v>No se reporta avance del indicador durante le mes de noviembre  de 2019</v>
          </cell>
          <cell r="S21" t="str">
            <v>No se generaron dificultades en la convocatoria o asistencia a la socialización</v>
          </cell>
        </row>
        <row r="22">
          <cell r="C22" t="str">
            <v>94_I3</v>
          </cell>
          <cell r="D22" t="str">
            <v>Cualitativo 3</v>
          </cell>
          <cell r="E22" t="str">
            <v>Beneficios obtenidos por la generación del producto y la ejecución de actividades</v>
          </cell>
          <cell r="F22" t="str">
            <v>Textual</v>
          </cell>
          <cell r="J2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K22" t="str">
            <v>no se reporta avance del indicador durante le mes de abril de 2019</v>
          </cell>
          <cell r="L22" t="str">
            <v>no se reporta avance del indicador durante le mes de abril de 2019</v>
          </cell>
          <cell r="M2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N22" t="str">
            <v>no se reporta avance del indicador durante le mes de abril de 2019</v>
          </cell>
          <cell r="O22" t="str">
            <v>No se reporta avance del indicador durante le mes de agosto  de 2019</v>
          </cell>
          <cell r="P22" t="str">
            <v>No se reporta avance del indicador durante le mes de agosto  de 2019</v>
          </cell>
          <cell r="Q2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R22" t="str">
            <v>No se reporta avance del indicador durante le mes de noviembre  de 2019</v>
          </cell>
          <cell r="S22" t="str">
            <v xml:space="preserve">
Con la realización de la capacitación se obtiene un mejor entendimiento sobre las herramientas de planeación de la contratación de la Entidad y permite garantizar el cumplimiento de las normas y los procedimientos internos.</v>
          </cell>
        </row>
        <row r="23">
          <cell r="C23" t="str">
            <v>95A_V1</v>
          </cell>
          <cell r="D23" t="str">
            <v>Variable 1</v>
          </cell>
          <cell r="E23" t="str">
            <v>Una Guía de  buenas prácticas de supervisión de contratos</v>
          </cell>
          <cell r="F23" t="str">
            <v>Númerica</v>
          </cell>
          <cell r="J23">
            <v>1</v>
          </cell>
        </row>
        <row r="24">
          <cell r="C24" t="str">
            <v>95A_V2</v>
          </cell>
          <cell r="D24" t="str">
            <v>Variable 2 (reportar solo cuando el indicador es a demanda)</v>
          </cell>
          <cell r="E24">
            <v>0</v>
          </cell>
          <cell r="F24" t="str">
            <v>Númerica</v>
          </cell>
        </row>
        <row r="25">
          <cell r="C25" t="str">
            <v>95A_I1</v>
          </cell>
          <cell r="D25" t="str">
            <v>Cualitativo 1</v>
          </cell>
          <cell r="E25" t="str">
            <v>Avances y logros en generación del producto y la ejecución de actividades</v>
          </cell>
          <cell r="F25" t="str">
            <v>Textual</v>
          </cell>
          <cell r="J25" t="str">
            <v>Se logró realizar la publicación de la Guía en el Sistema Integrado de Gestión, así mismo se socializó través de la plataforma SOY 10 a las diferentes dependencias para su aplicación</v>
          </cell>
          <cell r="K25" t="str">
            <v>El indicador se cumplio en el mes de marzo de 2019</v>
          </cell>
          <cell r="L25" t="str">
            <v>El indicador se cumplio en el mes de marzo de 2019</v>
          </cell>
          <cell r="M25" t="str">
            <v>El indicador se cumplio en el mes de marzo de 2019</v>
          </cell>
          <cell r="N25" t="str">
            <v>El indicador se cumplio en el mes de marzo de 2019</v>
          </cell>
          <cell r="O25" t="str">
            <v>El indicador se cumplio en el mes de marzo de 2019</v>
          </cell>
          <cell r="P25" t="str">
            <v>El indicador se cumplio en el mes de marzo de 2019</v>
          </cell>
          <cell r="Q25" t="str">
            <v>El indicador se cumplio en el mes de marzo de 2019</v>
          </cell>
          <cell r="R25" t="str">
            <v>El indicador se cumplio en el mes de marzo de 2019</v>
          </cell>
          <cell r="S25" t="str">
            <v>El indicador se cumplio en el mes de marzo de 2019</v>
          </cell>
        </row>
        <row r="26">
          <cell r="C26" t="str">
            <v>95A_I2</v>
          </cell>
          <cell r="D26" t="str">
            <v>Cualitativo 2</v>
          </cell>
          <cell r="E26" t="str">
            <v>Retrasos o dificultades en la generación del producto y la ejecución de actividades</v>
          </cell>
          <cell r="F26" t="str">
            <v>Textual</v>
          </cell>
          <cell r="J26" t="str">
            <v>No se generarón dificultades en el cumplimiento de la acción</v>
          </cell>
          <cell r="K26" t="str">
            <v>El indicador se cumplio en el mes de marzo de 2019</v>
          </cell>
          <cell r="L26" t="str">
            <v>El indicador se cumplio en el mes de marzo de 2019</v>
          </cell>
          <cell r="M26" t="str">
            <v>El indicador se cumplio en el mes de marzo de 2019</v>
          </cell>
          <cell r="N26" t="str">
            <v>El indicador se cumplio en el mes de marzo de 2019</v>
          </cell>
          <cell r="O26" t="str">
            <v>El indicador se cumplio en el mes de marzo de 2019</v>
          </cell>
          <cell r="P26" t="str">
            <v>El indicador se cumplio en el mes de marzo de 2019</v>
          </cell>
          <cell r="Q26" t="str">
            <v>El indicador se cumplio en el mes de marzo de 2019</v>
          </cell>
          <cell r="R26" t="str">
            <v>El indicador se cumplio en el mes de marzo de 2019</v>
          </cell>
          <cell r="S26" t="str">
            <v>El indicador se cumplio en el mes de marzo de 2019</v>
          </cell>
        </row>
        <row r="27">
          <cell r="C27" t="str">
            <v>95A_I3</v>
          </cell>
          <cell r="D27" t="str">
            <v>Cualitativo 3</v>
          </cell>
          <cell r="E27" t="str">
            <v>Beneficios obtenidos por la generación del producto y la ejecución de actividades</v>
          </cell>
          <cell r="F27" t="str">
            <v>Textual</v>
          </cell>
          <cell r="J27" t="str">
            <v xml:space="preserve"> Se establecieron lineamientos a los supervisores de contratos o convenios relativos a los aspectos administrativos, organización y funcionamiento en la gestión de los mismos en el Sistema de Compra Pública</v>
          </cell>
          <cell r="K27" t="str">
            <v>El indicador se cumplio en el mes de marzo de 2019</v>
          </cell>
          <cell r="L27" t="str">
            <v>El indicador se cumplio en el mes de marzo de 2019</v>
          </cell>
          <cell r="M27" t="str">
            <v>El indicador se cumplio en el mes de marzo de 2019</v>
          </cell>
          <cell r="N27" t="str">
            <v>El indicador se cumplio en el mes de marzo de 2019</v>
          </cell>
          <cell r="O27" t="str">
            <v>El indicador se cumplio en el mes de marzo de 2019</v>
          </cell>
          <cell r="P27" t="str">
            <v>El indicador se cumplio en el mes de marzo de 2019</v>
          </cell>
          <cell r="Q27" t="str">
            <v>El indicador se cumplio en el mes de marzo de 2019</v>
          </cell>
          <cell r="R27" t="str">
            <v>El indicador se cumplio en el mes de marzo de 2019</v>
          </cell>
          <cell r="S27" t="str">
            <v>El indicador se cumplio en el mes de marzo de 2019</v>
          </cell>
        </row>
        <row r="28">
          <cell r="C28" t="str">
            <v>PAAC_06A_V1</v>
          </cell>
          <cell r="D28" t="str">
            <v>Variable 1</v>
          </cell>
          <cell r="E28" t="str">
            <v xml:space="preserve"># de informes de revisión de riesgos de corrupción realizados en el periodo </v>
          </cell>
          <cell r="F28" t="str">
            <v>Númerica</v>
          </cell>
          <cell r="H28">
            <v>1</v>
          </cell>
          <cell r="I28">
            <v>1</v>
          </cell>
          <cell r="J28">
            <v>1</v>
          </cell>
          <cell r="K28">
            <v>1</v>
          </cell>
          <cell r="L28">
            <v>1</v>
          </cell>
          <cell r="M28">
            <v>1</v>
          </cell>
          <cell r="N28">
            <v>1</v>
          </cell>
          <cell r="O28">
            <v>1</v>
          </cell>
          <cell r="P28">
            <v>1</v>
          </cell>
          <cell r="Q28">
            <v>1</v>
          </cell>
          <cell r="R28">
            <v>1</v>
          </cell>
          <cell r="S28">
            <v>1</v>
          </cell>
        </row>
        <row r="29">
          <cell r="C29" t="str">
            <v>PAAC_06A_V2</v>
          </cell>
          <cell r="D29" t="str">
            <v>Variable 2 (reportar solo cuando el indicador es a demanda)</v>
          </cell>
          <cell r="E29">
            <v>0</v>
          </cell>
          <cell r="F29" t="str">
            <v>Númerica</v>
          </cell>
        </row>
        <row r="30">
          <cell r="C30" t="str">
            <v>PAAC_06A_I1</v>
          </cell>
          <cell r="D30" t="str">
            <v>Cualitativo 1</v>
          </cell>
          <cell r="E30" t="str">
            <v>Avances y logros en generación del producto y la ejecución de actividades</v>
          </cell>
          <cell r="F30" t="str">
            <v>Textual</v>
          </cell>
          <cell r="H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I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J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K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L30" t="str">
            <v>Con la oportuna presentación del monitoreo y análisis de riesgos de corrupción se garantiza una gestión transparente en la gestión contractual de la dependencia que evita eficazmente la materialización de los riesgos estimados en la matriz de riesgos de corrupción de cara a los valores institucionales y al ciudadano.</v>
          </cell>
          <cell r="M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N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O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P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Q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R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S30"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row>
        <row r="31">
          <cell r="C31" t="str">
            <v>PAAC_06A_I2</v>
          </cell>
          <cell r="D31" t="str">
            <v>Cualitativo 2</v>
          </cell>
          <cell r="E31" t="str">
            <v>Retrasos o dificultades en la generación del producto y la ejecución de actividades</v>
          </cell>
          <cell r="F31" t="str">
            <v>Textual</v>
          </cell>
          <cell r="H31" t="str">
            <v>No se generarón dificultades en el cumplimiento de la acción</v>
          </cell>
          <cell r="I31" t="str">
            <v>No se generarón dificultades en el cumplimiento de la acción</v>
          </cell>
          <cell r="J31" t="str">
            <v>No se generarón dificultades en el cumplimiento de la acción</v>
          </cell>
          <cell r="K31" t="str">
            <v>No se generarón dificultades en el cumplimiento de la acción</v>
          </cell>
          <cell r="L31" t="str">
            <v>No se generarón dificultades en el cumplimiento de la acción</v>
          </cell>
          <cell r="M31" t="str">
            <v>No se generarón dificultades en el cumplimiento de la acción</v>
          </cell>
          <cell r="N31" t="str">
            <v>No se generarón dificultades en el cumplimiento de la acción</v>
          </cell>
          <cell r="O31" t="str">
            <v>No se generarón dificultades en el cumplimiento de la acción</v>
          </cell>
          <cell r="P31" t="str">
            <v>No se generarón dificultades en el cumplimiento de la acción</v>
          </cell>
          <cell r="Q31" t="str">
            <v>No se generarón dificultades en el cumplimiento de la acción</v>
          </cell>
          <cell r="R31" t="str">
            <v>No se generarón dificultades en el cumplimiento de la acción</v>
          </cell>
          <cell r="S31" t="str">
            <v>No se generarón dificultades en el cumplimiento de la acción</v>
          </cell>
        </row>
        <row r="32">
          <cell r="C32" t="str">
            <v>PAAC_06A_I3</v>
          </cell>
          <cell r="D32" t="str">
            <v>Cualitativo 3</v>
          </cell>
          <cell r="E32" t="str">
            <v>Beneficios obtenidos por la generación del producto y la ejecución de actividades</v>
          </cell>
          <cell r="F32" t="str">
            <v>Textual</v>
          </cell>
          <cell r="H32" t="str">
            <v>Permite identificar, analizar, evaluar y mitigar la ocurrencia de riesgos de corrupción en el proceso a cargo de la Dirección de Contratación, dando cumplimiento a la norma y a los preceptos jurídicos establecidos</v>
          </cell>
          <cell r="I32" t="str">
            <v>Permite identificar, analizar, evaluar y mitigar la ocurrencia de riesgos de corrupción en el proceso a cargo de la Dirección de Contratación, dando cumplimiento a la norma y a los preceptos jurídicos establecidos</v>
          </cell>
          <cell r="J32" t="str">
            <v>Permite identificar, analizar, evaluar y mitigar la ocurrencia de riesgos de corrupción en el proceso a cargo de la Dirección de Contratación, dando cumplimiento a la norma y a los preceptos jurídicos establecidos</v>
          </cell>
          <cell r="K32" t="str">
            <v>Permite identificar, analizar, evaluar y mitigar la ocurrencia de riesgos de corrupción en el proceso a cargo de la Dirección de Contratación, dando cumplimiento a la norma y a los preceptos jurídicos establecidos</v>
          </cell>
          <cell r="L32" t="str">
            <v>Permite identificar, analizar, evaluar y mitigar la ocurrencia de riesgos de corrupción en el proceso a cargo de la Dirección de Contratación, dando cumplimiento a la norma y a los preceptos jurídicos establecidos</v>
          </cell>
          <cell r="M32" t="str">
            <v>Permite identificar, analizar, evaluar y mitigar la ocurrencia de riesgos de corrupción en el proceso a cargo de la Dirección de Contratación, dando cumplimiento a la norma y a los preceptos jurídicos establecidos</v>
          </cell>
          <cell r="N32" t="str">
            <v>Permite identificar, analizar, evaluar y mitigar la ocurrencia de riesgos de corrupción en el proceso a cargo de la Dirección de Contratación, dando cumplimiento a la norma y a los preceptos jurídicos establecidos</v>
          </cell>
          <cell r="O32" t="str">
            <v>Permite identificar, analizar, evaluar y mitigar la ocurrencia de riesgos de corrupción en el proceso a cargo de la Dirección de Contratación, dando cumplimiento a la norma y a los preceptos jurídicos establecidos</v>
          </cell>
          <cell r="P32" t="str">
            <v>Permite identificar, analizar, evaluar y mitigar la ocurrencia de riesgos de corrupción en el proceso a cargo de la Dirección de Contratación, dando cumplimiento a la norma y a los preceptos jurídicos establecidos</v>
          </cell>
          <cell r="Q32" t="str">
            <v>Permite identificar, analizar, evaluar y mitigar la ocurrencia de riesgos de corrupción en el proceso a cargo de la Dirección de Contratación, dando cumplimiento a la norma y a los preceptos jurídicos establecidos</v>
          </cell>
          <cell r="R32" t="str">
            <v>Permite identificar, analizar, evaluar y mitigar la ocurrencia de riesgos de corrupción en el proceso a cargo de la Dirección de Contratación, dando cumplimiento a la norma y a los preceptos jurídicos establecidos</v>
          </cell>
          <cell r="S32" t="str">
            <v>Permite identificar, analizar, evaluar y mitigar la ocurrencia de riesgos de corrupción en el proceso a cargo de la Dirección de Contratación, dando cumplimiento a la norma y a los preceptos jurídicos establecidos</v>
          </cell>
        </row>
      </sheetData>
      <sheetData sheetId="41">
        <row r="3">
          <cell r="AB3" t="str">
            <v>Ene</v>
          </cell>
          <cell r="AC3" t="str">
            <v>Feb</v>
          </cell>
          <cell r="AD3" t="str">
            <v>Mar</v>
          </cell>
          <cell r="AE3" t="str">
            <v>Abr</v>
          </cell>
          <cell r="AF3" t="str">
            <v>May</v>
          </cell>
          <cell r="AG3" t="str">
            <v>Jun</v>
          </cell>
          <cell r="AH3" t="str">
            <v>Jul</v>
          </cell>
          <cell r="AI3" t="str">
            <v>Ago</v>
          </cell>
          <cell r="AJ3" t="str">
            <v>Sep</v>
          </cell>
          <cell r="AK3" t="str">
            <v>Oct</v>
          </cell>
          <cell r="AL3" t="str">
            <v>Nov</v>
          </cell>
          <cell r="AM3" t="str">
            <v>Dic</v>
          </cell>
        </row>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101</v>
          </cell>
          <cell r="B5" t="str">
            <v>Plan de Trabajo del Sistema de Seguridad y Salud en el Trabajo ejecutado</v>
          </cell>
          <cell r="C5" t="str">
            <v>Porcentaje</v>
          </cell>
          <cell r="D5" t="str">
            <v>Constante</v>
          </cell>
          <cell r="E5" t="str">
            <v>Suma</v>
          </cell>
          <cell r="F5">
            <v>70</v>
          </cell>
          <cell r="G5" t="str">
            <v>Completar</v>
          </cell>
          <cell r="H5">
            <v>1</v>
          </cell>
          <cell r="I5">
            <v>4</v>
          </cell>
          <cell r="J5">
            <v>3</v>
          </cell>
          <cell r="K5">
            <v>3</v>
          </cell>
          <cell r="L5">
            <v>1</v>
          </cell>
          <cell r="M5">
            <v>1</v>
          </cell>
          <cell r="N5">
            <v>3</v>
          </cell>
          <cell r="O5">
            <v>5</v>
          </cell>
          <cell r="P5">
            <v>8</v>
          </cell>
          <cell r="Q5">
            <v>7</v>
          </cell>
          <cell r="R5">
            <v>12</v>
          </cell>
          <cell r="S5">
            <v>22</v>
          </cell>
          <cell r="T5">
            <v>1</v>
          </cell>
          <cell r="U5" t="str">
            <v>Porcentaje de cumplimiento del Plan de Trabajo Anual del Sistema de Gestión de Seguridad y Salud en el Trabajo de la Secretaría General de la Alcaldía Mayor de Bogotá, D.C.</v>
          </cell>
          <cell r="V5" t="str">
            <v>Realizar las afiliaciones a la ARL para los contratistas
Capacitación a los miembros del Comité de Convivencia Laboral
Capacitación en el manejo de los Desfibriladores Externos Automáticos.
Capacitaciones líderes en pausas activas.
Actualización del Manual de Contratistas en requerimientos de SST.
Programar los exámenes médico-ocupacionales de ingreso, periódico, retiro.
Programa de Estilo de Vida y Entorno Saludable (Prevención y control de Alcohol, Farmacodependencia y Tabaquismo).
Realizar el reporte y la investigación de accidentes de trabajo.
Medición de Indicadores 
Implementar programa de orden y aseo
Instalación de Desfibriladores Externos Automáticos.
Inspecciones Planeadas. - (SST y COPASST) - Seguimiento a Servidores Públicos de las medidas de prevención y control.
Actualizar el Plan de Prevención, preparación y respuesta ante emergencias según informe de Bomberos.
Encuesta de para verificación de Formación de Brigadas.
Reuniones con el Equipo de Trabajo del Proceso de Gestión de la Seguridad y Salud en el Trabajo.
Ejecución de Acciones Preventivas, correctivas y de Mejora</v>
          </cell>
          <cell r="W5" t="str">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ell>
          <cell r="X5" t="str">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ell>
        </row>
        <row r="6">
          <cell r="A6">
            <v>103</v>
          </cell>
          <cell r="B6" t="str">
            <v>Dimensión "Gestión del conocimiento y la innovación" del MIPG en la Secretaría General implementada</v>
          </cell>
          <cell r="C6" t="str">
            <v>Porcentaje</v>
          </cell>
          <cell r="D6" t="str">
            <v>Constante</v>
          </cell>
          <cell r="E6" t="str">
            <v>Suma</v>
          </cell>
          <cell r="F6">
            <v>14</v>
          </cell>
          <cell r="G6" t="str">
            <v>Completar</v>
          </cell>
          <cell r="H6">
            <v>0</v>
          </cell>
          <cell r="I6">
            <v>0</v>
          </cell>
          <cell r="J6">
            <v>1</v>
          </cell>
          <cell r="K6">
            <v>0</v>
          </cell>
          <cell r="L6">
            <v>0</v>
          </cell>
          <cell r="M6">
            <v>1</v>
          </cell>
          <cell r="N6">
            <v>1</v>
          </cell>
          <cell r="O6">
            <v>1</v>
          </cell>
          <cell r="P6">
            <v>1</v>
          </cell>
          <cell r="Q6">
            <v>3</v>
          </cell>
          <cell r="R6">
            <v>6</v>
          </cell>
          <cell r="S6">
            <v>0</v>
          </cell>
          <cell r="T6">
            <v>1</v>
          </cell>
          <cell r="U6" t="str">
            <v>Porcentaje de cumplimiento de implementación planeada para la vigencia 2019 de la dimensión "Gestión del conocimiento y la innovación" del MIPG en la Secretaría General.</v>
          </cell>
          <cell r="V6" t="str">
            <v>Implementación gradual  de la dimensión  “Gestión del Conocimiento y  la innovación” que genere, sistematice y multiplique el conocimiento; consolide el aprendizaje y fomente procesos de ideación, investigación e innovación, con el fin de contar con el acceso efectivo a la información  de la entidad, mejorar los  procesos, servicios y resultados.</v>
          </cell>
          <cell r="W6" t="str">
            <v>Preservar el conocimiento y aprovechar la experiencia de la gente dentro de la Entidad. 
Generar valor público propiciando un clima de generación y difusión del conocimiento entre los distintos niveles de la entidad.
Fomentar programas de aprendizaje que pueden mejorar las competencias de los colaboradores y optimizar su desempeño. 
Promover en  el ambiente de trabajo el intercambio, ideación, creación, cocreación, innovación, investigación, que permitan solucionar problemas estructurales en la Entidad.
Facilitar la conectividad interna y externa entre los individuos. 
Asegurar el conocimiento clave de la entidad, para que el mismo se quede y no se pieda cuando los servidores ya no estén.
Evitar la fuga del Conocimiento.
Reducir el tiempo que los servidores necesitan para encontrar la información que requieren para el desarrollo de sus funciones.</v>
          </cell>
          <cell r="X6" t="str">
            <v>Listados de Asistencia o
Publicaciones Intranet o
Registro fortografico
Informes</v>
          </cell>
        </row>
        <row r="7">
          <cell r="A7" t="str">
            <v>108A</v>
          </cell>
          <cell r="B7" t="str">
            <v>Publicaciones correspondientes, identificadas en el esquema de publicación de la Secretaria General, realizadas oportunamente</v>
          </cell>
          <cell r="C7" t="str">
            <v>Porcentaje</v>
          </cell>
          <cell r="D7" t="str">
            <v>Constante</v>
          </cell>
          <cell r="E7" t="str">
            <v>Suma</v>
          </cell>
          <cell r="F7">
            <v>26</v>
          </cell>
          <cell r="G7" t="str">
            <v>Completar</v>
          </cell>
          <cell r="H7">
            <v>4</v>
          </cell>
          <cell r="I7">
            <v>1</v>
          </cell>
          <cell r="J7">
            <v>1</v>
          </cell>
          <cell r="K7">
            <v>5</v>
          </cell>
          <cell r="L7">
            <v>1</v>
          </cell>
          <cell r="M7">
            <v>1</v>
          </cell>
          <cell r="N7">
            <v>4</v>
          </cell>
          <cell r="O7">
            <v>1</v>
          </cell>
          <cell r="P7">
            <v>1</v>
          </cell>
          <cell r="Q7">
            <v>5</v>
          </cell>
          <cell r="R7">
            <v>1</v>
          </cell>
          <cell r="S7">
            <v>1</v>
          </cell>
          <cell r="T7">
            <v>1</v>
          </cell>
          <cell r="U7" t="str">
            <v xml:space="preserve">Este indicador permite monitorear el cumplimiento oportuno de los compromisos de publicación que posee la dependencia descritos en el esquema de publicación </v>
          </cell>
          <cell r="V7" t="str">
            <v>Recibir  la información enviada por los demás procedimientos para publicar en la página Web Oficial de la Secretaria General de la Alcaldía Mayor de Bogotá en el Botón de Transparencia</v>
          </cell>
          <cell r="W7" t="str">
            <v>Las publicaciones nos permiten dar cumplimiento a la Ley de Transparencia.</v>
          </cell>
          <cell r="X7" t="str">
            <v>FORMATO
4204000-FT-1025
Carpeta One Drive Evidencias Publicaciones.</v>
          </cell>
        </row>
        <row r="8">
          <cell r="A8" t="str">
            <v>108B</v>
          </cell>
          <cell r="B8" t="str">
            <v>Estrategia de gestión de las relaciones individuales y colectivas de trabajo desarrollada</v>
          </cell>
          <cell r="C8" t="str">
            <v>Porcentaje</v>
          </cell>
          <cell r="D8" t="str">
            <v>Constante</v>
          </cell>
          <cell r="E8" t="str">
            <v>Suma</v>
          </cell>
          <cell r="F8">
            <v>4</v>
          </cell>
          <cell r="G8" t="str">
            <v>Completar</v>
          </cell>
          <cell r="H8">
            <v>0</v>
          </cell>
          <cell r="I8">
            <v>0</v>
          </cell>
          <cell r="J8">
            <v>0</v>
          </cell>
          <cell r="K8">
            <v>0</v>
          </cell>
          <cell r="L8">
            <v>0</v>
          </cell>
          <cell r="M8">
            <v>0</v>
          </cell>
          <cell r="N8">
            <v>1</v>
          </cell>
          <cell r="O8">
            <v>1</v>
          </cell>
          <cell r="P8">
            <v>1</v>
          </cell>
          <cell r="Q8">
            <v>1</v>
          </cell>
          <cell r="R8">
            <v>0</v>
          </cell>
          <cell r="S8">
            <v>0</v>
          </cell>
          <cell r="T8">
            <v>1</v>
          </cell>
          <cell r="U8" t="str">
            <v xml:space="preserve">Documentar la estrategia de gestión de las relaciones individuales y colectivas de trabajo. </v>
          </cell>
          <cell r="V8" t="str">
            <v>Realizar propuesta para la estrategia de las relaciones individuales y colectivas, que se pueda establecer en la Entidad.</v>
          </cell>
          <cell r="W8" t="str">
            <v>Fomentar una fuerte cultura de relacionamiento individual y colectivo en la Entidad.</v>
          </cell>
          <cell r="X8" t="str">
            <v>Listas de Asistencia
Informes parciales de propuesta
Documento de propuesta final</v>
          </cell>
        </row>
        <row r="9">
          <cell r="A9" t="str">
            <v>108C</v>
          </cell>
          <cell r="B9" t="str">
            <v>Plan Estratégico de la Dirección de Talento Humano ejecutado</v>
          </cell>
          <cell r="C9" t="str">
            <v>Porcentaje</v>
          </cell>
          <cell r="D9" t="str">
            <v>Constante</v>
          </cell>
          <cell r="E9" t="str">
            <v>Suma</v>
          </cell>
          <cell r="F9">
            <v>165</v>
          </cell>
          <cell r="G9" t="str">
            <v>Completar</v>
          </cell>
          <cell r="H9">
            <v>1</v>
          </cell>
          <cell r="I9">
            <v>8</v>
          </cell>
          <cell r="J9">
            <v>9</v>
          </cell>
          <cell r="K9">
            <v>7</v>
          </cell>
          <cell r="L9">
            <v>11</v>
          </cell>
          <cell r="M9">
            <v>9</v>
          </cell>
          <cell r="N9">
            <v>13</v>
          </cell>
          <cell r="O9">
            <v>10</v>
          </cell>
          <cell r="P9">
            <v>16</v>
          </cell>
          <cell r="Q9">
            <v>20</v>
          </cell>
          <cell r="R9">
            <v>14</v>
          </cell>
          <cell r="S9">
            <v>47</v>
          </cell>
          <cell r="T9">
            <v>1</v>
          </cell>
          <cell r="U9" t="str">
            <v xml:space="preserve">Porcentaje de cumplimiento del Plan Estrategico de la Dirección de Talento Humano. </v>
          </cell>
          <cell r="V9" t="str">
            <v>Identificación de necesidades, formulación, adopción  y ejecución del  Plan Institucional de Capacitación (PIC).
Las actividades están enfocadas en las líneas de acción del ser, hacer y estar, las cuales responden a las necesidades de protección, ocio, identidad y aprendizaje del servidor y sus familias, para mejorar sus niveles de salud, vivienda, recreación , cultura y educación.</v>
          </cell>
          <cell r="W9" t="str">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ell>
          <cell r="X9" t="str">
            <v>Listados de Asistencia
Registro fotografico
Informes trimestrales y el reporte de la información de los asistentes a las diferentes actividades.</v>
          </cell>
        </row>
        <row r="10">
          <cell r="A10" t="str">
            <v>108D</v>
          </cell>
          <cell r="B10" t="str">
            <v>Plan de promoción, sensibilización y apropiación de la cultura ética y la integridad ejecutado</v>
          </cell>
          <cell r="C10" t="str">
            <v>Porcentaje</v>
          </cell>
          <cell r="D10" t="str">
            <v>Constante</v>
          </cell>
          <cell r="E10" t="str">
            <v>Suma</v>
          </cell>
          <cell r="F10">
            <v>3</v>
          </cell>
          <cell r="G10" t="str">
            <v>Completar</v>
          </cell>
          <cell r="H10">
            <v>0</v>
          </cell>
          <cell r="I10">
            <v>0</v>
          </cell>
          <cell r="J10">
            <v>0</v>
          </cell>
          <cell r="K10">
            <v>0</v>
          </cell>
          <cell r="L10">
            <v>0</v>
          </cell>
          <cell r="M10">
            <v>1</v>
          </cell>
          <cell r="N10">
            <v>0</v>
          </cell>
          <cell r="O10">
            <v>0</v>
          </cell>
          <cell r="P10">
            <v>1</v>
          </cell>
          <cell r="Q10">
            <v>1</v>
          </cell>
          <cell r="R10">
            <v>0</v>
          </cell>
          <cell r="S10">
            <v>0</v>
          </cell>
          <cell r="T10">
            <v>1</v>
          </cell>
          <cell r="U10" t="str">
            <v>Porcentaje de cumplimiento del Plan de promoción, sensibilización y apropiación de la cultura ética y la integridad.</v>
          </cell>
          <cell r="V10" t="str">
            <v>Fortalecimiento de las competencias de los Gestores de Integridad en relación con sus funciones y las acciones esperadas dentro del marco del fortalecimiento de la cultura ética en la entidad.
Promoción de los comportamientos deseables con los Valores de la Casa.
Empodemoramiento del Equipo de Gestores de Integridad de la entidad, en los procesos que se requieran.</v>
          </cell>
          <cell r="W10" t="str">
            <v>Fomentar una cultura de ética y transparencia en la entidad, a través de la apropiación de los comportamiento deseables de los valores de la Casa -Respeto, Justicia, Compromiso, Diligencia y Honestidad-</v>
          </cell>
          <cell r="X10" t="str">
            <v>Informes trimestrales y el reporte de la información de los asistentes a las diferentes actividades.</v>
          </cell>
        </row>
        <row r="11">
          <cell r="A11" t="str">
            <v>108E</v>
          </cell>
          <cell r="B11" t="str">
            <v>Programa de aprendizaje, para el desarrollo y fortalecimiento de las competencias y habilidades de servicio a la ciudadanía, dirigido a los servidores de la Secretaria General, ejecutado</v>
          </cell>
          <cell r="C11" t="str">
            <v>Porcentaje</v>
          </cell>
          <cell r="D11" t="str">
            <v>Constante</v>
          </cell>
          <cell r="E11" t="str">
            <v>Suma</v>
          </cell>
          <cell r="F11">
            <v>4</v>
          </cell>
          <cell r="G11" t="str">
            <v>Completar</v>
          </cell>
          <cell r="H11">
            <v>0</v>
          </cell>
          <cell r="I11">
            <v>0</v>
          </cell>
          <cell r="J11">
            <v>1</v>
          </cell>
          <cell r="K11">
            <v>0</v>
          </cell>
          <cell r="L11">
            <v>0</v>
          </cell>
          <cell r="M11">
            <v>1</v>
          </cell>
          <cell r="N11">
            <v>0</v>
          </cell>
          <cell r="O11">
            <v>1</v>
          </cell>
          <cell r="P11">
            <v>0</v>
          </cell>
          <cell r="Q11">
            <v>1</v>
          </cell>
          <cell r="R11">
            <v>0</v>
          </cell>
          <cell r="S11">
            <v>0</v>
          </cell>
          <cell r="T11">
            <v>1</v>
          </cell>
          <cell r="U11" t="str">
            <v>Porcentaje de cumplimiento del programa de aprendizaje, para el desarrollo y fortalecimiento de las competencias y habilidades de servicio a la ciudadanía, dirigido a los servidores de la Secretaría General.</v>
          </cell>
          <cell r="V11" t="str">
            <v>SIProgramar y ejecutar programas de aprendizaje (inducción, reinducción o capacitaciones) en materia de servicio al ciudadano.</v>
          </cell>
          <cell r="W11" t="str">
            <v>Fortalecer y potenciar los conocimientos y habilidades del talento humano de la Secretaría General de la Alcaldía Mayor de Bogotá, D.C en materia de servicio a la ciudadania.</v>
          </cell>
          <cell r="X11" t="str">
            <v>Listados de Asistencia
Registro fotografico</v>
          </cell>
        </row>
        <row r="12">
          <cell r="A12" t="str">
            <v>PAAC_06E</v>
          </cell>
          <cell r="B12" t="str">
            <v>Informe Mensual de Revisión de Riesgos de Corrupción</v>
          </cell>
          <cell r="C12" t="str">
            <v>Número</v>
          </cell>
          <cell r="D12" t="str">
            <v>Suma</v>
          </cell>
          <cell r="E12" t="str">
            <v>Suma</v>
          </cell>
          <cell r="F12">
            <v>12</v>
          </cell>
          <cell r="G12" t="str">
            <v>OK</v>
          </cell>
          <cell r="H12">
            <v>1</v>
          </cell>
          <cell r="I12">
            <v>1</v>
          </cell>
          <cell r="J12">
            <v>1</v>
          </cell>
          <cell r="K12">
            <v>1</v>
          </cell>
          <cell r="L12">
            <v>1</v>
          </cell>
          <cell r="M12">
            <v>1</v>
          </cell>
          <cell r="N12">
            <v>1</v>
          </cell>
          <cell r="O12">
            <v>1</v>
          </cell>
          <cell r="P12">
            <v>1</v>
          </cell>
          <cell r="Q12">
            <v>1</v>
          </cell>
          <cell r="R12">
            <v>1</v>
          </cell>
          <cell r="S12">
            <v>1</v>
          </cell>
          <cell r="T12">
            <v>12</v>
          </cell>
          <cell r="U1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V12" t="str">
            <v>Mensualmente verificar las acciones preventivas según la matriz de Riesgos de Corrupción y junto con cada lider de proceso generar los informes respectivos a este seguimiento.</v>
          </cell>
          <cell r="W12" t="str">
            <v>Fomentar una cultura de transparencia en la entidad, a través del seguimiento preventivo de la matriz de riesgos de corrupción.</v>
          </cell>
          <cell r="X12" t="str">
            <v xml:space="preserve">Memorandos mensuales y adjuntos de los memorandos. </v>
          </cell>
        </row>
        <row r="17">
          <cell r="C17" t="str">
            <v>101_V1</v>
          </cell>
          <cell r="D17" t="str">
            <v>Variable 1</v>
          </cell>
          <cell r="E17" t="str">
            <v>Actividades ejecutadas del Plan de Trabajo del Sistema de Gestión de Seguridad y Salud en el Trabajo</v>
          </cell>
          <cell r="F17" t="str">
            <v>Número</v>
          </cell>
          <cell r="H17">
            <v>1</v>
          </cell>
          <cell r="I17">
            <v>2</v>
          </cell>
          <cell r="J17">
            <v>3</v>
          </cell>
          <cell r="K17">
            <v>3</v>
          </cell>
          <cell r="L17">
            <v>2</v>
          </cell>
          <cell r="M17">
            <v>1</v>
          </cell>
          <cell r="N17">
            <v>3</v>
          </cell>
          <cell r="O17">
            <v>5</v>
          </cell>
          <cell r="P17">
            <v>8</v>
          </cell>
          <cell r="Q17">
            <v>7</v>
          </cell>
          <cell r="R17">
            <v>12</v>
          </cell>
          <cell r="S17">
            <v>23</v>
          </cell>
        </row>
        <row r="18">
          <cell r="C18" t="str">
            <v>101_V2</v>
          </cell>
          <cell r="D18" t="str">
            <v>Variable 2 (reportar solo cuando el indicador es a demanda)</v>
          </cell>
          <cell r="E18" t="str">
            <v>Actividades programadas del Plan de Trabajo del Sistema de Gestión de Seguridad y Salud en el Trabajo</v>
          </cell>
          <cell r="F18" t="str">
            <v>Número</v>
          </cell>
          <cell r="H18">
            <v>1</v>
          </cell>
          <cell r="I18">
            <v>4</v>
          </cell>
          <cell r="J18">
            <v>3</v>
          </cell>
          <cell r="K18">
            <v>3</v>
          </cell>
          <cell r="L18">
            <v>1</v>
          </cell>
          <cell r="M18">
            <v>1</v>
          </cell>
          <cell r="N18">
            <v>3</v>
          </cell>
          <cell r="O18">
            <v>5</v>
          </cell>
          <cell r="P18">
            <v>8</v>
          </cell>
          <cell r="Q18">
            <v>7</v>
          </cell>
          <cell r="R18">
            <v>12</v>
          </cell>
          <cell r="S18">
            <v>22</v>
          </cell>
        </row>
        <row r="19">
          <cell r="C19" t="str">
            <v>101_I1</v>
          </cell>
          <cell r="D19" t="str">
            <v>Cualitativo 1</v>
          </cell>
          <cell r="E19" t="str">
            <v>Avances y logros en generación del producto y la ejecución de actividades</v>
          </cell>
          <cell r="F19" t="str">
            <v>Texto</v>
          </cell>
          <cell r="H19" t="str">
            <v>Diseño y aprobación del Plan de Trabajo Anual de SST</v>
          </cell>
          <cell r="I19" t="str">
            <v>Conformación comité de Convivencia Laboral 2019 - 2021 y diseño del programa de capacitación y entrenamiento SST</v>
          </cell>
          <cell r="J19" t="str">
            <v>Se realizan las encuesta de para verificación de Formación de Brigadas, divulgación de resultados de auditoria y rendición de cuentas a COPASST y capacitación en el manejo de los Desfibriladores Externos Automáticos.</v>
          </cell>
          <cell r="K19" t="str">
            <v>Se realiza capacitación en Comité de SST sobre la Resolución 1111 de 2017, 0312 de 2019 y 1072 de 2015. 
Se realiza capacitación en la GTC-45 para la identificación de peligros y valoración de riesgos. Para los Inspectores de SST.
Estas actividades suponen la actualización normativa para los integrantes del equipo de Seguridad y Salud en el Trabajo, en materia de SST, y pueden ser verificadas en las Actas de Comité SST 2019.</v>
          </cell>
          <cell r="L19" t="str">
            <v xml:space="preserve">Se actualizó la información del perfil sociodemográfico de la Entidad.
Dentro de los beneficios que reporta la ejecución de estas actividades en la Secretaría General de la Alcaldía Mayor de Bogotá, D.C., es la actualización del perfil sociodemográfico, para la identificación de la Población de la Entidad.
Las actividades desarrolladas en el mes de mayo pueden verificarse en la Base de Datos con los perfiles sociodemográficos de los servidores(as) públicos(as) de la Secretaría General de la Alcaldía Mayor de Bogotá D.C.
</v>
          </cell>
          <cell r="M19" t="str">
            <v>Desarrollo de Seguimiento a las recomendaciones de 3 servidores de la entidad, identificación de peligros y evaluación de riesgos de las sedes de la entidad por medio de la actualización de las matrices de identificación de peligros y valoración de riesgos, actualización de los planes de prevención preparación y respuesta ante emergencias, capacitaciones en prevención de riesgo químico y riesgo biológico.</v>
          </cell>
          <cell r="N19" t="str">
            <v>1.    Cierre del programa del COPASST 2018-2019: Este Comité reportó un total de 9 actividades desarrolladas, las cuales fueron ejecutadas en los meses entre septiembre de 2018 y julio de 2019 entre las que se evidencian, entre otras, i) Participación en el simulacro distrital, ii) Generación de jornadas de donación de sangre, iii) Encuesta cardiovascular, iv) Tips de seguridad y salud en el trabajo, v) Día mundial de Seguridad y salud en el trabajo y vi) Inspecciones desarrolladas para garantizar la participación del comité en actividades de Seguridad y Salud en el Trabajo, vii) Rendición de cuentas del Plan de Acción 2018, viii) Jornadas de donación de Sangre, ix) participación en las investigaciones de accidente laboral.
2.    Convocatoria al Comité Paritario de Seguridad y Salud en el Trabajo:  Desde el día 8 de julio se empieza el diseño de la convocatoria y se envía Memorando el día 15 de Julio para divulgación de las reglas para participar en la misma. Inscripciones del 17 al 22 de julio. Publicación de candidatos postulados al comité y se proponen votaciones el día 31 de Julio de 2019, con los resultados con los nombres de los nuevos miembros del COPASST.
3.    Actualización de los 39 planes de emergencia para las sedes de la Secretaria General de la Alcaldía Mayor de Bogotá, D.C.: Las actualizaciones fueron enviadas para su correspondiente publicación en el Sistema Integrado de Calidad.</v>
          </cell>
          <cell r="O19" t="str">
            <v xml:space="preserve">Actividades Desarrolladas:
Para el desarrollo del plan de Seguridad y Salud en el Trabajo para el periodo comprendido en el mes de agosto se tenían programadas las siguientes actividades:
1. Realizar la evaluación Inicial del Sistema de Seguridad y Salud en el Trabajo soportado por ARL
2. Implementar Programa de Riesgo Biológico para la sede de Archivo.
3. Implementar Programa de Protección Contra Caídas (Trabajo en Alturas).
4. Instalación de Desfibriladores Externos Automáticos.
5. Actualización del Manual de Seguridad y Salud en el Trabajo. 
Para el periodo comprendido en el mes de agosto se desarrolló lo siguiente:
1. El día 30 de agosto, en reunión con la ARL Positiva se desarrolla la evaluación del Sistema de Gestión de Seguridad y Salud en el Trabajo, en el marco de la resolución 0312 de 2019, obteniendo así un puntaje de 93.5 según evaluación aplicada, logrando una calificación de Aceptable dentro de la tabla de valoración de los Estándares Mínimos.
2. Se implementa el programa de riesgo Biológico para la sede de Archivo Distrital, con las siguientes actividades: se desarrolló la capacitación a todos los grupos de trabajo de la Subdirección Técnica y las áreas con mayor criticidad de presencia del riesgo, Se hace seguimiento al uso adecuado de los Elementos de Protección Personal – EPP (Bioseguridad) y al no consumo de alimentos en las áreas de trabajo.
3. e realiza el proceso de implementación del programa de protección contra caídas, se realiza seguimiento a las actividades donde se debe ejecutar la estandarización de los procesos y se actualiza el programa de protección contra caídas para socialización.
4. Se desarrolla el proceso de instalación de Desfibriladores Externos Automáticos para 37 Sedes de la secretaría General, están pendiente por reforma estructural 2 sedes CADE VICTORIA y CADE RAFAEL URIBE URIBE.
5. Se realiza la actualización del Manual de Seguridad y Salud en el Trabajo. </v>
          </cell>
          <cell r="P19" t="str">
            <v xml:space="preserve">Actividades Desarrolladas:
Para el desarrollo del plan de Seguridad y Salud en el Trabajo para el periodo comprendido en el mes de agosto se tenían programadas las siguientes actividades:
1. Actualización del Manual de Contratistas en requerimientos de SST.
2. Jornada de donación de sangre
3. Realizar semana de la salud
4. Revisión y actualización de procedimiento de notificación de incidentes Y reporte de accidentes de trabajo e investigación de accidentes laborales.
5. Desarrollo de Mediciones Ambientales.
6. Sensibilizar a los Servidores(as) Públicos(as) de la Secretaría General de la Alcaldía Mayor de Bogotá, D.C., en los canales de comunicación para el reporte de incidentes y peligros en la entidad.
7. Desarrollo de Programa de Riesgo Público para la sede de la Secretaría General de la Alcaldía Mayor de Bogotá.
8. Elaboración del guion, ejecución y evaluación de simulacro Distrital
Elaboración del guion, ejecución y evaluación de simulacro Distrital Para el periodo comprendido en el mes de septiembre se desarrolló lo siguiente:
1. El día 26 de septiembre se realizo reunión con la Dirección de Contratación para validar las obligaciones en Seguridad y Salud en el Trabajo para cada modalidad de contratación, para lo cual, se confirman las obligaciones de cumplimiento del sistema de gestión de seguridad y salud en trabajo, lo cual permite garantizar el cumplimento normativo en relación con SST.
2. El día 20 de septiembre, como actividad de prevención y promoción se desarrollo la jornada la jornada de donación de sangre con una participación de 33 servidores.
3. En semana del 16 al 20 de septiembre se realiza la Semana de la Salud generando 73 actividades, con presencialidad en 24 sedes y un promedio de participación de 200 servidores por día.
4. Se realiza la actualización de la normatividad en los procedimientos de Gestión de la Salud y Gestión de Peligros, Riesgos y Amenazas.
5. El día 27 de septiembre, en la sede del SuperCADE 20 de julio se desarrollo la medición de iluminación para 10 puntos.
6. El día 30 de septiembre se envía memorando interno donde se divulga los canales de comunicación para el reporte de incidentes y accidentes en la entidad.
7. Se actualiza el documento y se genera ciclo de capacitación en la semana del 16 al 20 de septiembre.
8. Se actualiza el guion del simulacro distrital para la Red CADE, CLAV, Manzana lievano, Imprenta Distrital y Archivo Distrital.
</v>
          </cell>
          <cell r="Q19" t="str">
            <v>Para el desarrollo del Plan de Seguridad y Salud en el Trabajo para el periodo comprendido en el mes de octubre se tenían programadas las siguientes actividades:
Capacitación al Sistema Comando de Incidentes.
Formación en técnicas de habilidad en seguridad vial en zona urbana y rural a conductores de la planta de personal.
Formación en técnicas de habilidad en seguridad y salud en el trabajo a servidores Programa SENA: - Excel Intermedio.
Realizar el informe de ausentismo.
Revisión de Actividades de la Matriz de identificación de peligros, evaluación y valoración de riesgos de las Sedes de la Secretaría General de la Alcaldía Mayor de Bogotá, D.C.
Implementar Programa de Prevención de Caídas a Nivel.
Adquirir y entregar elementos de protección personal.
Para el periodo comprendido en el mes de octubre se desarrolló lo siguiente:
Se desarrolla la capacitación para el Sistema Comando de Incidentes, en la cual se socializó las responsabilidades, las rutas de evacuación y Planes Operativos Normalizados para los miembros del comité.
Se desarrolla capacitación en Manejo Preventivo para los conductores y curso de Seguridad Vial virtual donde se evidencia la participación de los conductores de la Entidad y servidores(as) públicos(as) que se movilizan en automóvil.
Para el programa SENA se desarrolla junto con el PIC, el programa de capacitación en Microsoft Excel, Nivel Intermedio, donde se contó con la participación de 20 servidores(as) públicos(as).
Se realiza el informe de ausentismo donde se identifican los diagnósticos mas representativos para la generación de actividades de promoción y prevención.
Se realiza la revisión y actualización de 8 Matrices de identificación de peligros y valoración de riesgo.
Se generaron 7 capacitaciones de Caídas a Nivel para cumplimiento del programa de protección contra caídas.
Se generó el proceso de contratación de los Elementos de Protección Personal, definido bajo la modalidad de Mínima Cuantía, con un plazo de ejecución de 30 días.</v>
          </cell>
          <cell r="R19" t="str">
            <v>Actividades Desarrolladas:
Para el desarrollo del Plan de Seguridad y Salud en el Trabajo para el periodo comprendido en el mes de noviembre se tenían programadas las siguientes actividades:
1. Identificación del acto Jurídico mediante el cual se designa el responsable del Sistema de Gestión de Seguridad y Salud en el Trabajo.
2. Divulgación de las responsabilidades en el Sistema de Seguridad y Salud en el Trabajo (Divulgación web)
3. Capacitación a los miembros del COPASST
4. Capacitación a la entidad sobre el Plan de Emergencias de Cada Sede.
5. Capacitación para líderes en pausas activas.
6. Divulgación de la Política y objetivos de Seguridad y Salud en el Trabajo (Divulgación web)
7. Implementación del programa de vigilancia epidemiológica - Salud musculoesquelética
8. Implementación del programa de vigilancia epidemiológica - Riesgo psicosocial.
9. Realizar el diagnostico de condiciones salud
10. Implementar programa de orden y aseo
11. Implementar Programa de Riesgo Químico para la sede de Imprenta y Archivo
12. Divulgación de Planes de prevención y respuesta ante emergencia en las Sedes.
Para el periodo comprendido en el mes de octubre se desarrolló lo siguiente:
1. Se desarrolla la identificación del acto jurídico el cual designa como responsable del Sistema de Gestión de Seguridad y Salud en el Trabajo a la Dirección de Talento Humano.
2. Se desarrolla el proceso de divulgación de responsabilidades en el Sistema de Seguridad y Salud en el Trabajo por medio de los memorandos 3-2019-12291 y 3-2019-24884 y para el COPASST en la reunión mensual.
3. Se desarrolla capacitación a los miembros del COPASST, se socializan los objetivos del sistema de gestión de seguridad y salud en el trabajo y se genera capacitación sobre inspecciones.
4. Se realiza capacitación individual a cada una de las sedes en el plan de prevención, preparación y respuesta ante emergencias.
5. Se realiza la reunión de líderes de pausas activas donde se evidencian las sedes con mayor participación y las sedes que deben mejorar en el desarrollo del programa.
6. Se realiza la divulgación de Política y Objetivos del sistema por medio del Soy 10 y se cuelga en el grupo de Talento Humano de la Intranet.
7. Se entrega informe del programa de vigilancia epidemiológica en Salud musculoesquelética.
8. Se entrega informe del programa de vigilancia epidemiológica en riesgo Psicosocial.
9. Se realizan los Diagnósticos de Condiciones de Salud a corte de 31 de octubre.
10. Se entrega informe con la participación del programa de orden y aseo.
11. Se entrega informe de la implementación del programa de riesgo químico.
12. Se realiza divulgación de los planes de emergencia para la participación en el simulacro distrital de evacuación.</v>
          </cell>
          <cell r="S19" t="str">
            <v>1. Realizar las afiliaciónes a la ARL para los contratistas.
2. Desarrollo de Actividades del Plan de Trabajo 2019 -2021
3. Participación en la Investigación de accidentes de trabajo.
4. Realizar jornada de Inducción SST
5. Capacitación a los miembros del Comité de Convivencia Laboral
6. Actualización y entrenamiento a la Brigada Integral de Emergencias de la entidad, incluye pista.
7. Programar los exámenes médico ocupacionales de ingreso, periódico, retiro.
8. Realizar seguimiento a casos especiales de Salud.
9. Realizar mesas laborales casos especiales de salud
10. Divulgación del Manual del Sistema de Seguridad y Salud en el Trabajo.
11. Realizar Análisis de Puesto de Trabajo para determinación de origen (De acuerdo a requerimiento de calificación)
12. Realizar asesoría y asistencia técnica legal por parte de la ARL Positiva para accidentes Graves y/o mortales y seguimiento a recomendaciones de las investigaciones derivadas por AT Grave y/o Mortal.
13. Realizar el reporte y la investigación de accidentes de trabajo
14. Medición de Indicadores (Frecuencia, Severidad, I.L.I.) de Incidentes, Accidentes Laborales y Enfermedad Profesional.
15. Realizar acompañamiento al Plan estratégico de Seguridad Vial - Pilar comportamiento Humano.
16. Inspecciones para Teletrabajo (Según Solicitud)
17. Inspecciones Planeadas. - (SST y COPASST ) - Seguimiento a Servidores Públicos de las medidas de prevención y control.
18. Desarrollo de Indicadores de Estructura, Proceso y Resultado.
19. Reuniones con el Equipo de Trabajo del Proceso de Gestión de la Seguridad y Salud en el Trabajo.
20. Implementar Procedimiento de Gestión del Cambio para las acciones en Seguridad y Salud en el Trabajo.
21. Ejecución de Acciones Preventivas, correctivas y de Mejora de las investigaciones de incidente y accidente laboral y enfermedad profesional.
22. Ejecución de Acciones Preventivas, correctivas y de Mejora de las observaciones de la rendición de cuentas o revisión por la alta dirección.
23. Ejecución de Acciones Preventivas, correctivas y de mejora de las observaciones de la ARL.</v>
          </cell>
        </row>
        <row r="20">
          <cell r="C20" t="str">
            <v>101_I2</v>
          </cell>
          <cell r="D20" t="str">
            <v>Cualitativo 2</v>
          </cell>
          <cell r="E20" t="str">
            <v>Retrasos o dificultades en la generación del producto y la ejecución de actividades</v>
          </cell>
          <cell r="F20" t="str">
            <v>Texto</v>
          </cell>
          <cell r="H20" t="str">
            <v>Ningún retraso</v>
          </cell>
          <cell r="I20" t="str">
            <v>Se tiene dificultades con la divulgación del manual debido a que se esta generando la actulización del mismo, en la plataforma del Sistema Integrado de Gestión. La Subsecretaria Corporativa dispuso la rendición para el 10 de Abril. Informe de rendición de cuentas, se expone has el 10 de abril.</v>
          </cell>
          <cell r="J20" t="str">
            <v>Ningún retraso</v>
          </cell>
          <cell r="K20" t="str">
            <v xml:space="preserve">Se tiene dificultades con la divulgación del manual debido a que se esta generando la actulización del mismo, en la plataforma del Sistema Integrado de Gestión. </v>
          </cell>
          <cell r="L20" t="str">
            <v>Las actividades de Actualización del Manual de Contratistas en requerimientos de Seguridad y Salud en el Trabajo y de Implementación del Procedimiento de Gestión del Cambio para las acciones en estas materias, fueron reprogramadas para los meses de septiembre y diciembre de 2019 respectivamente, lo anterior, de acuerdo con las directrices recibidas por la Oficina Asesora de Planeación y por las siguientes razones:
a) El Manual de Contratistas en requerimientos de Seguridad y Salud en el Trabajo en la actualidad se encuentra en revisión por parte del profesional de SST.
b) El procedimiento de Gestión del Cambio se encuentra en desarrollo por parte de la Oficina Asesora de Planeación.</v>
          </cell>
          <cell r="M20" t="str">
            <v>Se tiene la modificación de fecha de la implementación del procedimiento de gestión del cambio debido a la gestión del desarrollo del mismo, por parte del Sistema Integrado de Gestrión.</v>
          </cell>
          <cell r="N20" t="str">
            <v>Ningun Retraso</v>
          </cell>
          <cell r="O20" t="str">
            <v>Ninguno.</v>
          </cell>
          <cell r="P20" t="str">
            <v>Ninguno.</v>
          </cell>
          <cell r="Q20" t="str">
            <v>Ninguno.</v>
          </cell>
          <cell r="R20" t="str">
            <v>Ninguno.</v>
          </cell>
          <cell r="S20" t="str">
            <v>Ninguno</v>
          </cell>
        </row>
        <row r="21">
          <cell r="C21" t="str">
            <v>101_I3</v>
          </cell>
          <cell r="D21" t="str">
            <v>Cualitativo 3</v>
          </cell>
          <cell r="E21" t="str">
            <v>Beneficios obtenidos por la generación del producto y la ejecución de actividades</v>
          </cell>
          <cell r="F21" t="str">
            <v>Texto</v>
          </cell>
          <cell r="H21" t="str">
            <v>Cumplimiento Normativo Según la Resolución 1111 de 2017, y Cumplimiento MIPG.</v>
          </cell>
          <cell r="I21" t="str">
            <v>Se conforma el Comité de Convivencia Laboral 2019-2021, Se diseña el Programa de Capacitaciónes para refuerzo de los conocimiento de los servides(as) y en procura de la alineación con el PIC.</v>
          </cell>
          <cell r="J21" t="str">
            <v>Divulgación de auditoria y rendición de cuentas al COPASST, para poder gestionar desde la experticia de cada uno de los integrantes el desarrollo de las recomendaciones.
Verificación de conocimeintos de los brigadistas y capacitación en desfibriladores externos automaticos para generación de capacitacion y refuerzo en tematicas de prevención de emergencia.</v>
          </cell>
          <cell r="K21" t="str">
            <v>Desarrollo de Capacitación para los integrantes del Sistema de Seguridad y Salud en Trabajo, Desarrollo de la Rendición de Cuentas.</v>
          </cell>
          <cell r="L21" t="str">
            <v>Apropiación por parte de los servidores(as) públicos(as) de la Secretaría General  de ua cultura de Autocuidado por medio del Diseño de Programa de Modos, condiciones y estilos de Vida Saludable.</v>
          </cell>
          <cell r="M21" t="str">
            <v>Seguimiento a las recomendaciones médicas de la entidad, identificación de peligros y evaluación de riesgos de las sedes de la entidad, actualización de los planes de prevención preparación y respuesta ante emergencias, capacitaciones en prevención de riesgo químico y riesgo biológico</v>
          </cell>
          <cell r="N21" t="str">
            <v>1. Cierre del plan de acción para el COPASST 2017-2019, con una ejecución al 100%.
2. Nuevas elecciones para el COPASST 2019-2021 y con ello dar continuidad a los avances logrados en materia de Seguridad y Salud en el Trabajo con el acompañamiento y los valiosos aportes de los servidores públicos que fueron elegidos miembros de este Comité.
3. La actualización de los 39 planes de emergencia para las diferentes sedes de la Secretaria General de la Alcaldía Mayor de Bogotá, D.C., con el acompañamiento y la experiencia de la ARL y la Unidad Especial del Cuerpo de Bomberos nos permite gestionar el conocimiento sobre estos asuntos en los servidores públicos de la Entidad y con ello, mejorar los tiempos de respuesta y de reacción ante eventuales emergencias, y al propósito de adelantar una mejor preparación con mejores resultados en el Simulacro Distrital de Evacuación.</v>
          </cell>
          <cell r="O21" t="str">
            <v xml:space="preserve">Para el periodo comprendido en el mes de agosto se tienen los siguientes beneficios:
1. Un aumento de 5.5 puntos en la evaluación de los estándares mínimos del Sistema de Gestión de Seguridad y Salud en el Trabajo, en el marco de la resolución 0312 de 2019, esto gracias a las mejoras en los procedimientos de gestión de la salud y las actualizaciones del procedimiento de gestión de peligros riesgos y amenazas.
2.  Implementa el programa de riesgo Biológico para la sede de Archivo Distrital, Se hace seguimiento al uso adecuado de los Elementos de Protección Personal – EPP (Bioseguridad) y al no consumo de alimentos en las áreas de trabajo, esto conlleva a una cultura de autocuidado y a la mejora de los procesos al interior de la Dirección Distrital de Archivo.  
3. Estandarización de las actividades que tienen trabajo en alturas de los servidores de mantenimiento, y socialización de estándares de trabajo seguro e inculcar el desarrollo de los permisos de trabajo.
4. Instalación de Desfibriladores Externos Automáticos para la generación de procedimientos de protección a la vida y atención a emergencias de nuestros servidores en las sedes de la Secretaría General de la Alcaldía Mayor de Bogotá D.C., garantizando a su vez el cumplimiento de la ley 1831 de 2017.
5. Contar con el Manual de Seguridad Salud en el Trabajo actualizado. </v>
          </cell>
          <cell r="P21" t="str">
            <v xml:space="preserve">Para el periodo comprendido en el mes de septiembre se tienen los siguientes beneficios:
1. Garantizar el cumplimiento de la normatividad referente al Sistema de Seguridad y Salud en el trabajo para todos los modelos de contratación de la entidad.
2. Se gestiona el riesgo cardiovascular de la entidad, rejuvenece el organismo del servidor que dona sangre y el apoyo a salud pública garantizando reservas de sangre.
3. Generar acciones que promuevan en los servidores la participación en actividades de promoción y prevención de la salud y generar una cultura de autocuidado.
4. Aplicar los procedimientos conforme a la normatividad vigente.
5. Reducir el riesgo físico por iluminación y prevenir en los servidores problemas visuales y riesgo psicosocial.
6. Garantizar la apropiación de las estrategias de comunicación, promoviendo la madurez del sistema de gestión de seguridad y salud en el trabajo de la Secretaría General de la Alcaldía Mayor de Bogotá, D.C.
7. Generar mecanismos para prevenir el riesgo público en la Red CADE.
8. Garantizar la preparación para el simulacro distrital de evacuación del 2 de octubre de 2019.
</v>
          </cell>
          <cell r="Q21" t="str">
            <v>Para el periodo comprendido en el mes de septiembre se tienen los siguientes beneficios:
Garantizar la divulgación de responsabilidades y la buena ejecución del Simulacro Distrital, obteniendo una activa participación del Sistema Comando de Incidentes.
Se capacita a los conductores para mejorar su calidad en la conducción.
Mejorar las habilidades ofimáticas de los servidores(as) públicos(as) de la Secretaría General.
Se identifican los diagnósticos más representativos para la generación de actividades de promoción y prevención.
Garantizar la priorización de los riesgos para la intervención oportuna de los peligros de las diferentes sedes de la Secretaría General de la Alcaldía Mayor de Bogotá D.C.
Minimizar la accidentalidad por el riesgo de Caídas a Nivel.
Garantizar la adquisición de los Elementos de Protección Personal para minimizar el riesgo de accidentalidad y de enfermedad laboral de los servidores públicos de la Secretaría General de la Alcaldía Mayor de Bogotá D.C.</v>
          </cell>
          <cell r="R21" t="str">
            <v>Para el periodo comprendido en el mes de noviembre se tienen los siguientes beneficios:
1. Identificar los responsables de la implementación del sistema de gestión y seguridad en el trabajo
2. Garantizar que todos los servidores(as) públicos(as) identifiquen el rol que tienen en la implementación del sistema de gestión de seguridad y salud en el trabajo y que responsabilidad se tiene frente al mismo.
3. Capacitar a los miembros del COPASST, en temáticas referentes al Sistema de Gestión de seguridad y salud en el trabajo, mejorando la toma de decisiones y ejecución de actividades.
4. Capacitar en temas de respuesta oportuna ante una situación de emergencia.
5. Evidenciar las sedes con mayor participación y las sedes que deben mejorar en el desarrollo del programa para impulsar sus actividades.
6. Conocimiento de la intención y objetivos de la entidad en temas relacionados con la prevención y promoción de la salud física, mental y social de los servidores(as) públicos(as) de la entidad.
7. Minimizar el riesgo Biomecánico de los servidores(as) públicos(as) de la entidad.
8. Minimizar el riesgo Psicosocial de los servidores(as) públicos(as) de la entidad.
9. Identificar los diagnósticos mas prevalentes en el desarrollo de los exámenes periódicos ocupacionales.
10. Minimizar el riesgo locativo de los servidores(as) públicos(as) de la entidad.
11. Minimizar el riesgo químico de los servidores(as) públicos(as) de la entidad.
12. Genera cultura de prevención ante situaciones de emergencia y garantizar el ejercicio del simulacro distrital.</v>
          </cell>
          <cell r="S21" t="str">
            <v>1. Realizar las afiliaciones a la ARL para los contratistas en cumplimiento de la normatividad.
2. Participación del COPASST en actividades de Seguridad y Salud en el Trabajo.
3. Participación del COPASST en las Investigación de accidentes de trabajo.
4. Sensibilizar a los servidores en temas de SST.
5. Sensibilizar a los miembros del Comité de Convivencia Laboral en temas de acoso laboral.
6. Actualización y entrenamiento a la Brigada Integral de Emergencias de la entidad, incluye pista.
7. Garantizar el seguimiento de salud a los servidores de la entidad. 
8. Garantizar la investigación de accidentes de trabajo para generación de acciones para minimizar los riesgos. 
9. Control de las gestiones desarrolladas.
10. Desarrollo de la actualización del plan estratégico.
11. Realizar seguimiento a los riesgos a los que están expuestos los servidores.
12. Seguimiento continuo al Sistema de Gestión de la Seguridad y Salud en el Trabajo.
13. Mejorar la gestión del Sistema de Seguridad y Salud en el trabajo, minimizando accidentes y previniendo enfermedades laborales.</v>
          </cell>
        </row>
        <row r="22">
          <cell r="C22" t="str">
            <v>103_V1</v>
          </cell>
          <cell r="D22" t="str">
            <v>Variable 1</v>
          </cell>
          <cell r="E22" t="str">
            <v>Hitos para la implementación de la dimensión "Gestión del conocimiento y la innovación" del MIPG ejecutados</v>
          </cell>
          <cell r="F22" t="str">
            <v>Númerica</v>
          </cell>
          <cell r="H22">
            <v>0</v>
          </cell>
          <cell r="I22">
            <v>0</v>
          </cell>
          <cell r="J22">
            <v>1</v>
          </cell>
          <cell r="K22">
            <v>0</v>
          </cell>
          <cell r="L22">
            <v>0</v>
          </cell>
          <cell r="M22">
            <v>1</v>
          </cell>
          <cell r="N22">
            <v>1</v>
          </cell>
          <cell r="O22">
            <v>1</v>
          </cell>
          <cell r="P22">
            <v>1</v>
          </cell>
          <cell r="Q22">
            <v>3</v>
          </cell>
          <cell r="R22">
            <v>6</v>
          </cell>
          <cell r="S22">
            <v>0</v>
          </cell>
        </row>
        <row r="23">
          <cell r="C23" t="str">
            <v>103_V2</v>
          </cell>
          <cell r="D23" t="str">
            <v>Variable 2 (reportar solo cuando el indicador es a demanda)</v>
          </cell>
          <cell r="E23" t="str">
            <v>Hitos para la implementación de la dimensión "Gestión del conocimiento y la innovación" del MIPG programados</v>
          </cell>
          <cell r="F23" t="str">
            <v>Númerica</v>
          </cell>
          <cell r="H23">
            <v>0</v>
          </cell>
          <cell r="I23">
            <v>0</v>
          </cell>
          <cell r="J23">
            <v>1</v>
          </cell>
          <cell r="K23">
            <v>0</v>
          </cell>
          <cell r="L23">
            <v>0</v>
          </cell>
          <cell r="M23">
            <v>1</v>
          </cell>
          <cell r="N23">
            <v>1</v>
          </cell>
          <cell r="O23">
            <v>1</v>
          </cell>
          <cell r="P23">
            <v>1</v>
          </cell>
          <cell r="Q23">
            <v>3</v>
          </cell>
          <cell r="R23">
            <v>6</v>
          </cell>
          <cell r="S23">
            <v>0</v>
          </cell>
        </row>
        <row r="24">
          <cell r="C24" t="str">
            <v>103_I1</v>
          </cell>
          <cell r="D24" t="str">
            <v>Cualitativo 1</v>
          </cell>
          <cell r="E24" t="str">
            <v>Avances y logros en generación del producto y la ejecución de actividades</v>
          </cell>
          <cell r="F24" t="str">
            <v>Textual</v>
          </cell>
          <cell r="H24" t="str">
            <v>No aplica</v>
          </cell>
          <cell r="I24" t="str">
            <v>No aplica</v>
          </cell>
          <cell r="J24" t="str">
            <v xml:space="preserve">Sesiones de lectura de textos de ficción y no ficción, entrevista </v>
          </cell>
          <cell r="K24" t="str">
            <v>No aplica</v>
          </cell>
          <cell r="L24" t="str">
            <v>No aplica</v>
          </cell>
          <cell r="M24" t="str">
            <v>Se realizó autodiagnostico con base en metodología del DAFP.</v>
          </cell>
          <cell r="N24" t="str">
            <v>Avances y logros: Para el periodo comprendido en el mes de Julio se desarrolló la actividad Feria Académica que implicó el desarrollo de las siguientes acciones por parte de3 la Dirección de Talento Humano:
Levantamiento de base de datos de universidades e instituciones públicas y privadas a invitar a la Feria Académica.
Envío de correos de invitación a la feria.
Agendamiento por calendario a instituciones.
Elaboración BRIEF comunicaciones para el diseño e impresión de piezas informativas.
Preparación logística (lugar, mobiliario).
Repartición de volantes y divulgación puesto a puesto.
Montaje y ejecución de la Feria.</v>
          </cell>
          <cell r="O24" t="str">
            <v xml:space="preserve">Para el periodo comprendido en el mes de agosto se desarrolló la actividad Escuela de Formadores que implicó el desarrollo de las siguientes acciones por parte de la Dirección de Talento Humano:
Generar convocatoria para la “Escuela de Formadores”, a la cual se inscribieron 12 servidores de la entidad, los cuales participaron activamente en las cuatro sesiones programadas, dicha formación se realizó con facilitadores del DASCD.
Con la realización de esta nueva convocatoria a la fecha ya contamos con un equipo de 42 formadores, quienes continuarán apoyando procesos de formación y de multiplicación del conocimiento.
</v>
          </cell>
          <cell r="P24" t="str">
            <v xml:space="preserve">Para el periodo comprendido en el mes de septiembre se desarrolló la actividad “Estrategia de Incentivos para la Creatividad e Innovación 2019” que implicó el desarrollo de las siguientes acciones por parte de la Dirección de Talento Humano:
• Diseño de la Estrategia de Incentivos “Creatividad e Innovación 2019” y metodología de presentación de proyectos.
• Generar la Convocatoria para la Inscripción de los proyectos de innovación, a la cual se inscribieron 11 proyectos.
• Presentar al Comité de Capacitación los once (11) proyectos postulados, de los cuales se aprobó la continuidad de cinco (5) de los mismos.
• Organizar la sustentación de los proyectos de innovación.
• A la fecha los cinco (5) proyectos que quedaron en el concurso se retiraron de la Estrategia argumentando desistimiento por temas laborales.
</v>
          </cell>
          <cell r="Q24" t="str">
            <v>Para el periodo comprendido en el mes de octubre se desarrollaron las siguientes actividades:
Diseño e Implementación del Banco del Conocimiento
Posicionamiento de Plataforma LMS en la Entidad
Carnaval del Conocimiento</v>
          </cell>
          <cell r="R24" t="str">
            <v>Para el periodo comprendido en el mes de noviembre se desarrollaron las siguientes actividades:
• Ejecución Plan Institucional de Capacitación
• Píldoras para la Memoria- “Recuerde que”
• Realizar identificar y publicar buenas prácticas
• Realizar identificar y publicar lecciones aprendidas
• Implementación del Proyecto Historia Laboral Digital
• Lo que yo sé y me gustaría compartirte</v>
          </cell>
          <cell r="S24" t="str">
            <v>No aplica</v>
          </cell>
        </row>
        <row r="25">
          <cell r="C25" t="str">
            <v>103_I2</v>
          </cell>
          <cell r="D25" t="str">
            <v>Cualitativo 2</v>
          </cell>
          <cell r="E25" t="str">
            <v>Retrasos o dificultades en la generación del producto y la ejecución de actividades</v>
          </cell>
          <cell r="F25" t="str">
            <v>Textual</v>
          </cell>
          <cell r="H25" t="str">
            <v>No aplica</v>
          </cell>
          <cell r="I25" t="str">
            <v>No aplica</v>
          </cell>
          <cell r="J25" t="str">
            <v>Los servidores que se inscriben en ocasiones por motivos laborales no asisten a las sesiones programadas.No aplica</v>
          </cell>
          <cell r="K25" t="str">
            <v>No aplica</v>
          </cell>
          <cell r="L25" t="str">
            <v>No aplica</v>
          </cell>
          <cell r="M25" t="str">
            <v>Al ser Gestión del Conocimiento y la Innovación una dimensión transversal, en ocasiones huvo preguntas que desde la Dirección de Talento Humano no se contaba con la Información, se procuró indagar con algunas dependencias, pero si exisitó alguna dificultad en las opciones de respuesta.</v>
          </cell>
          <cell r="N25" t="str">
            <v>Ningún retraso</v>
          </cell>
          <cell r="O25" t="str">
            <v>Ningún retraso.</v>
          </cell>
          <cell r="P25" t="str">
            <v>Ningún retraso</v>
          </cell>
          <cell r="Q25" t="str">
            <v>Ningún retraso.</v>
          </cell>
          <cell r="R25" t="str">
            <v>Ningún retraso.</v>
          </cell>
          <cell r="S25" t="str">
            <v>No aplica</v>
          </cell>
        </row>
        <row r="26">
          <cell r="C26" t="str">
            <v>103_I3</v>
          </cell>
          <cell r="D26" t="str">
            <v>Cualitativo 3</v>
          </cell>
          <cell r="E26" t="str">
            <v>Beneficios obtenidos por la generación del producto y la ejecución de actividades</v>
          </cell>
          <cell r="F26" t="str">
            <v>Textual</v>
          </cell>
          <cell r="H26" t="str">
            <v>No aplica</v>
          </cell>
          <cell r="I26" t="str">
            <v>No aplica</v>
          </cell>
          <cell r="J26" t="str">
            <v xml:space="preserve">Ejercitar la creatividad de los servidores         públicos, así como      fortalecer competencias de análisis de textos de ficción y no ficción, será espacio de intercambio, conectividad y         aprendizaje </v>
          </cell>
          <cell r="K26" t="str">
            <v>No aplica</v>
          </cell>
          <cell r="L26" t="str">
            <v>No aplica</v>
          </cell>
          <cell r="M26" t="str">
            <v>Nos permitirá tener una linea base de las aciones a implementar en materia de MIPG.</v>
          </cell>
          <cell r="N26" t="str">
            <v>Acercar la educación al ambiente laboral con el fin de promover una cultura de aprendizaje continuo y actualización permanente.
Se contó con la presencia de universidades públicas y privadas que trajeron para nuestro capital humano, programas de educación formal (Pregrado, Posgrado), educación para el trabajo y desarrollo humano (Diplomados y Cursos) en las diferentes áreas del conocimiento y cursos de idiomas.
Los asistentes tuvieron la oportunidad de acceder a descuentos y beneficios.</v>
          </cell>
          <cell r="O26" t="str">
            <v xml:space="preserve">1. Preparar a los Servidores de la Secretaría General para que sean agentes multiplicadores de conocimiento, desarrollen personas, equipos de trabajo y la Entidad en general.  
2. Generar procesos de construcción compartida que permitan la aprehensión del conocimiento, a partir del verdadero sentir de los servidores públicos.
3. Gestionar el conocimiento de forma coherente y en concordancia con las necesidades de la entidad.
</v>
          </cell>
          <cell r="P26" t="str">
            <v xml:space="preserve"> Promover la participación de los servidores en sensibilizaciones y eventos de capacitación orientados a fortalecer las competencias de la creatividad y la innovación.
 Crear espacios para identificar, valorar, sistematizar, normalizar, aplicar y difundir las experiencias novedosas que contribuyan a la solución de los problemas estructurales de la entidad.
 Fomentar condiciones permanentes para que las experiencias innovadoras se conviertan en una práctica institucionalizada.
</v>
          </cell>
          <cell r="Q26" t="str">
            <v>El Banco del Conocimiento servirá como repositorio sólido y confiable de la memoria institucional de la entidad, ayudará a evitar la fuga de conocimiento, permitirá la consolidación de la información y fácil acceso al conocimiento a los servidores de la entidad.
La plataforma LMS – Moodle, busca el fortalecimiento de competencias y habilidades de los servidores públicos de la Entidad en modalidad virtual en temáticas actuales y requeridas para el mejoramiento en el desempeño.
Para la vigencia 2019, se abordaron las siguientes temáticas:
Curso Formación de competencias para Supervisión de Contratos Estatales 
Diplomado de Gobierno Abierto
Curso de Teletrabajo                                   
Curso Plan de Desarrollo Distrital y Estructura del Distrito 
Diplomado en Política Pública          
El carnaval del Conocimiento se organizó con el fin de promover nuevas y mejores prácticas de intercambio y multiplicación del conocimiento que aseguren el mejoramiento continuo y la modernización publica, donde las dependencias de la Entidad tendrán un espacio para contar de manera creativa, divertida y didáctica las actividades que realizan dentro de sus procesos y procedimientos.</v>
          </cell>
          <cell r="R26" t="str">
            <v xml:space="preserve">• Ejecución Plan Institucional de Capacitación:  Fortaleció y potenció los conocimientos y habilidades del talento humano de la Secretaría General de la Alcaldía Mayor de Bogotá, D.C., contribuyendo al mejoramiento de los procesos y servicios, mediante el diseño e implementación de estrategias y acciones que le aportaron al fortalecimiento institucional, la capacidad técnica de las dependencias, el crecimiento humano de los servidores, la exitosa ejecución del plan estratégico de la entidad y a la construcción de una “Bogotá mejor para todos”.
• Píldoras para la Memoria- “Recuerde que”:  Generó, sistematizó y compartió conocimiento de las dependencias con todos los servidores de la entidad. las realizadas fueron: 
 Porque es importante leer
 Publicación Cartilla -Acoso Laboral
• Realizar identificar y publicar buenas prácticas: Se promovió la identificación, documentación y publicación de buenas prácticas de las dependencias en la Entidad, las cuales han contribuido al cumplimiento de los objetivos institucionales; y su implementación ha generado resultados positivos. 
Para la vigencia 2019, se publicaron las siguientes:
 Gestionando el conocimiento de la Entidad fomentamos una cultura de aprendizaje, la consolidación de la memoria institucional y la dimensión de buenas prácticas.
 Más Ética y Mejor Gestión Pública 
 Transformando la Experiencia en el Servicio de la Ciudadanía
 Transformado las TI en valor agregado para la Secretaria General 
• Realizar identificar y publicar lecciones aprendidas: Se promovió la identificación, documentación y publicación de las lecciones aprendidas, con el fin de recopilar el conocimiento adquirido sobre una o varias experiencias que pudieron haber afectado positiva o negativamente el resultado esperado.
• Implementación del Proyecto Historia Laboral Digital: Contar con una copia digital de los documentos que reposan en las historias laborales, para consultar la información con mayor eficiencia facilitar la toma de decisiones.
• Lo que yo sé y me gustaría compartirte: Se desarrolló bajo el eje “Cultura Conozco y Comparto”, se desarrolló mediante la creación de en un espacio  en la intranet, para que los servidores(as) publicos(as) de la entidad publicaran artículos de temáticas transversales, a fin de que se generen espacios de debate,retroalimentación, aportes y construcción colectiva.Entre los que encontramos:
- Inspiración con acrilicos 
- Un libro tal vez le cambie la vida </v>
          </cell>
          <cell r="S26" t="str">
            <v>No aplica</v>
          </cell>
        </row>
        <row r="27">
          <cell r="C27" t="str">
            <v>108A_V1</v>
          </cell>
          <cell r="D27" t="str">
            <v>Variable 1</v>
          </cell>
          <cell r="E27" t="str">
            <v xml:space="preserve">Publicaciones correspondientes realizadas oportunamente </v>
          </cell>
          <cell r="F27" t="str">
            <v>Númerica</v>
          </cell>
          <cell r="H27">
            <v>4</v>
          </cell>
          <cell r="I27">
            <v>1</v>
          </cell>
          <cell r="J27">
            <v>1</v>
          </cell>
          <cell r="K27">
            <v>5</v>
          </cell>
          <cell r="L27">
            <v>1</v>
          </cell>
          <cell r="M27">
            <v>0</v>
          </cell>
          <cell r="N27">
            <v>4</v>
          </cell>
          <cell r="O27">
            <v>2</v>
          </cell>
          <cell r="P27">
            <v>1</v>
          </cell>
          <cell r="Q27">
            <v>5</v>
          </cell>
          <cell r="R27">
            <v>1</v>
          </cell>
          <cell r="S27">
            <v>1</v>
          </cell>
        </row>
        <row r="28">
          <cell r="C28" t="str">
            <v>108A_V2</v>
          </cell>
          <cell r="D28" t="str">
            <v>Variable 2 (reportar solo cuando el indicador es a demanda)</v>
          </cell>
          <cell r="E28" t="str">
            <v>Publicaciones correspondientes del esquema de publicación de la Secretaria General</v>
          </cell>
          <cell r="F28" t="str">
            <v>Númerica</v>
          </cell>
          <cell r="H28">
            <v>4</v>
          </cell>
          <cell r="I28">
            <v>1</v>
          </cell>
          <cell r="J28">
            <v>1</v>
          </cell>
          <cell r="K28">
            <v>5</v>
          </cell>
          <cell r="L28">
            <v>1</v>
          </cell>
          <cell r="M28">
            <v>1</v>
          </cell>
          <cell r="N28">
            <v>4</v>
          </cell>
          <cell r="O28">
            <v>2</v>
          </cell>
          <cell r="P28">
            <v>1</v>
          </cell>
          <cell r="Q28">
            <v>5</v>
          </cell>
          <cell r="R28">
            <v>1</v>
          </cell>
          <cell r="S28">
            <v>1</v>
          </cell>
        </row>
        <row r="29">
          <cell r="C29" t="str">
            <v>108A_I1</v>
          </cell>
          <cell r="D29" t="str">
            <v>Cualitativo 1</v>
          </cell>
          <cell r="E29" t="str">
            <v>Avances y logros en generación del producto y la ejecución de actividades</v>
          </cell>
          <cell r="F29" t="str">
            <v>Textual</v>
          </cell>
          <cell r="H29" t="str">
            <v>Recibir  la información enviada por los demás procedimientos para publicar en la página Web Oficial de la Secretaria General de la Alcaldía Mayor de Bogotá en el Botón de Transparencia</v>
          </cell>
          <cell r="I29" t="str">
            <v>Recibir  la información enviada por los demás procedimientos para publicar en la página Web Oficial de la Secretaria General de la Alcaldía Mayor de Bogotá en el Botón de Transparencia</v>
          </cell>
          <cell r="J29" t="str">
            <v>Recibir  la información enviada por los demás procedimientos para publicar en la página Web Oficial de la Secretaria General de la Alcaldía Mayor de Bogotá en el Botón de Transparencia</v>
          </cell>
          <cell r="K29" t="str">
            <v>Recibir  la información enviada por los procedimientos de la Dependencia, se procede a consolidar y publicar en la página Web Oficial de la Secretaria General de la Alcaldía Mayor de Bogotá en el Botón de Transparencia</v>
          </cell>
          <cell r="L29" t="str">
            <v>En el mes de mayo se reportaron las publicaciones del mes de abril y son las siguientes:
a) Informe anual de Gestión del Desempeño publicado el 30 de abril de 2019.
b) Informe primer trimestre capacitaciones publicado el 8 de abril de 2019.
c) Informe de Plan de Bienestar e Incentivos 2019 e informe de Gestión de Transparencia publicado el 4 de abril de 2019.
d) Directorio abril publicado el 10 de abril de 2019.
e) Organigrama abril publicado el 11 de abril de 2019.
En el mes de junio se reportó una única publicación que corresponde al mes de mayo y es la siguiente:
a) Directorio de actualización mayo 2019 publicado el 23 de mayo de 2019.</v>
          </cell>
          <cell r="M29" t="str">
            <v xml:space="preserve">En el mes de junio no se realizó ninguna publicación. </v>
          </cell>
          <cell r="N29" t="str">
            <v>Luego de recibir la información enviada por los procedimientos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julio de 2019.
1.    Informe Segundo Trimestre Capacitaciones. Publicado el 10 de Julio de 2019, (Gestión del Conocimiento y la Innovación).
2.    Informe Segundo Trimestre de Plan de Bienestar e Incentivos 2019. Publicado el 10 de Julio de 2019 (Gestión del Bienestar e Incentivos).                              
3.    Informe Segundo Trimestre Gestión de Integridad 2019.  Publicado el 10 de Julio de 2019 (Gestión del Bienestar e Incentivos).                                                                       
4.    Actualización Directorio Información de Servidores Públicos. Publicado el 10 de Julio de 2019 (Gestión Organizacional).</v>
          </cell>
          <cell r="O29"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Agosto de 2019.
1.  Actualización Directorio Información de Servidores Públicos. Publicado el 13 de agosto de 2019.
2.  Actualización Organigrama de la entidad Publicado el 15 de agosto de 2019.</v>
          </cell>
          <cell r="P29"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Septiembre de 2019.
1.  Actualización Directorio Información de Servidores Públicos. Publicado el 09 de septiembre de 2019.</v>
          </cell>
          <cell r="Q29" t="str">
            <v>Luego de recibir la información enviada por los procedimientos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Octubre de 2019.
a) Gestión Organizacional.
Organigrama Actualización Octubre, publicado el 28 de Octubre de 2019.
b) Gestión del Conocimiento y la Innovación.
Informe Tercer trimestre capacitaciones, publicado el 11 de Octubre de 2019
c) Gestión del Bienestar e Incentivos.
Informe Tercer Trimestre del Plan de Bienestar e Incentivos 2019, publicado el 09 de Octubre de 2019 
Informe Tercer Trimestre de Gestión de Transparencia 2019, publicado el 09 de Octubre de 2019.
d) Gestión de Seguridad y Salud en el Trabajo.
Informe Tercer Trimestre Seguridad y Salud en el Trabajo 2019, publicado el 18 de Octubre de 2019.</v>
          </cell>
          <cell r="R29"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Noviembre de 2019.
1.  Actualización Directorio Información de Servidores Públicos. Publicado el 25 de Noviembre de 2019.</v>
          </cell>
          <cell r="S29"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Diciembre de 2019.
1.  Actualización Organigrama. Publicado el 02 de Diciembre de 2019.</v>
          </cell>
        </row>
        <row r="30">
          <cell r="C30" t="str">
            <v>108A_I2</v>
          </cell>
          <cell r="D30" t="str">
            <v>Cualitativo 2</v>
          </cell>
          <cell r="E30" t="str">
            <v>Retrasos o dificultades en la generación del producto y la ejecución de actividades</v>
          </cell>
          <cell r="F30" t="str">
            <v>Textual</v>
          </cell>
          <cell r="H30" t="str">
            <v>Dificultades en el manejo de la pagina.</v>
          </cell>
          <cell r="I30" t="str">
            <v>Se dio respuesta sin dificultades</v>
          </cell>
          <cell r="J30" t="str">
            <v>Se dio respuesta sin dificultades</v>
          </cell>
          <cell r="K30" t="str">
            <v>Se dio respuesta sin dificultades</v>
          </cell>
          <cell r="L30" t="str">
            <v>Se realizaron unas modificaciones por parte de la oficina asesora de planeacion y OTIC; especificamente en el punto 3.3.5 donde en su momento no fue posible publicar; al gestionar por parte de las tres dependencias se logro publicar y permitir un mejor acceso del ciudadano a la informacion.</v>
          </cell>
          <cell r="M30" t="str">
            <v>En este mes no se realiza publicación, dado que la publicación del mes anterior (Mayo) fue realizada el mismo mes, de acuerdo al compromiso las actualizaciones de Directorio de Funcionarios se realizaran los cinco primeros días hábiles del mes siguiente.</v>
          </cell>
          <cell r="N30" t="str">
            <v>Se dio respuesta sin dificultades; la página presenta normal funcionamiento en el cargue y descargue de los soportes generados y publicados.</v>
          </cell>
          <cell r="O30" t="str">
            <v>Se dio respuesta oportuna sin dificultades; la página presenta normal funcionamiento en el cargue y descargue de los soportes generados y publicados.</v>
          </cell>
          <cell r="P30" t="str">
            <v>Nungún retraso</v>
          </cell>
          <cell r="Q30" t="str">
            <v>Ningun retraso</v>
          </cell>
          <cell r="R30" t="str">
            <v>Ninguno.</v>
          </cell>
          <cell r="S30" t="str">
            <v>Ninguno</v>
          </cell>
        </row>
        <row r="31">
          <cell r="C31" t="str">
            <v>108A_I3</v>
          </cell>
          <cell r="D31" t="str">
            <v>Cualitativo 3</v>
          </cell>
          <cell r="E31" t="str">
            <v>Beneficios obtenidos por la generación del producto y la ejecución de actividades</v>
          </cell>
          <cell r="F31" t="str">
            <v>Textual</v>
          </cell>
          <cell r="H31" t="str">
            <v>Las publicaciones nos permiten dar cumplimiento a la Ley de Transparencia.</v>
          </cell>
          <cell r="I31" t="str">
            <v>Las publicaciones nos permiten dar cumplimiento a la Ley de Transparencia.</v>
          </cell>
          <cell r="J31" t="str">
            <v>Las publicaciones nos permiten dar cumplimiento a la Ley de Transparencia.</v>
          </cell>
          <cell r="K31" t="str">
            <v>Se hicieron cinco (5) publicaciones que corresponden a actividades propias de los siguientes procedimientos:
a) Gestión Organizacional.
* Directorio abril publicado el 10 de abril de 2019.
* Organigrama abril publicado el 11 de abril de 2019.
b) Gestión del Conocimiento y la Innovación.
* Informe primer trimestre capacitaciones.
c) Gestión del Bienestar e Incentivos.
* Informe de Plan de Bienestar e Incentivos 2019 e informe de Gestión de Transparencia 
d) Gestión del Desempeño Laboral
* Informe anual de Gestión del Desempeño publicado el 30 de abril de 2019.</v>
          </cell>
          <cell r="L31" t="str">
            <v>Las publicacion realizada en el transcurso de este mes correspondio a:
a) Gestión Organizacional.
* Directorio de servidores publicos.</v>
          </cell>
          <cell r="M31" t="str">
            <v>No Aplica</v>
          </cell>
          <cell r="N31"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O31"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P31"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Q31"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R31"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S31"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row>
        <row r="32">
          <cell r="C32" t="str">
            <v>108B_V1</v>
          </cell>
          <cell r="D32" t="str">
            <v>Variable 1</v>
          </cell>
          <cell r="E32" t="str">
            <v>Fases de la Estrategia de gestión de las relaciones individuales y colectivas de trabajo desarrolladas</v>
          </cell>
          <cell r="F32" t="str">
            <v>Númerica</v>
          </cell>
          <cell r="H32">
            <v>0</v>
          </cell>
          <cell r="I32">
            <v>0</v>
          </cell>
          <cell r="J32">
            <v>0</v>
          </cell>
          <cell r="K32">
            <v>0</v>
          </cell>
          <cell r="L32">
            <v>0</v>
          </cell>
          <cell r="M32">
            <v>0</v>
          </cell>
          <cell r="N32">
            <v>0</v>
          </cell>
          <cell r="O32">
            <v>1</v>
          </cell>
          <cell r="P32">
            <v>1</v>
          </cell>
          <cell r="Q32">
            <v>1</v>
          </cell>
          <cell r="R32">
            <v>0</v>
          </cell>
          <cell r="S32">
            <v>1</v>
          </cell>
        </row>
        <row r="33">
          <cell r="C33" t="str">
            <v>108B_V2</v>
          </cell>
          <cell r="D33" t="str">
            <v>Variable 2 (reportar solo cuando el indicador es a demanda)</v>
          </cell>
          <cell r="E33" t="str">
            <v>Fases de la Estrategia de gestión de las relaciones individuales y colectivas de trabajo programadas</v>
          </cell>
          <cell r="F33" t="str">
            <v>Númerica</v>
          </cell>
          <cell r="H33">
            <v>0</v>
          </cell>
          <cell r="I33">
            <v>0</v>
          </cell>
          <cell r="J33">
            <v>0</v>
          </cell>
          <cell r="K33">
            <v>0</v>
          </cell>
          <cell r="L33">
            <v>0</v>
          </cell>
          <cell r="M33">
            <v>0</v>
          </cell>
          <cell r="N33">
            <v>1</v>
          </cell>
          <cell r="O33">
            <v>1</v>
          </cell>
          <cell r="P33">
            <v>1</v>
          </cell>
          <cell r="Q33">
            <v>1</v>
          </cell>
          <cell r="R33">
            <v>0</v>
          </cell>
          <cell r="S33">
            <v>0</v>
          </cell>
        </row>
        <row r="34">
          <cell r="C34" t="str">
            <v>108B_I1</v>
          </cell>
          <cell r="D34" t="str">
            <v>Cualitativo 1</v>
          </cell>
          <cell r="E34" t="str">
            <v>Avances y logros en generación del producto y la ejecución de actividades</v>
          </cell>
          <cell r="F34" t="str">
            <v>Textual</v>
          </cell>
          <cell r="H34" t="str">
            <v>No aplica</v>
          </cell>
          <cell r="I34" t="str">
            <v>No aplica</v>
          </cell>
          <cell r="J34" t="str">
            <v>No aplica</v>
          </cell>
          <cell r="K34" t="str">
            <v>No aplica</v>
          </cell>
          <cell r="L34" t="str">
            <v>No aplica</v>
          </cell>
          <cell r="M34" t="str">
            <v>No Aplica</v>
          </cell>
          <cell r="N34" t="str">
            <v>Se reprogramará la actividad planeada cual es el documento de Estrategia de Gestión de las Relaciones Individuales y Colectivas de Trabajo para ser ejecutada en lo posible, en el transcurso del mes de agosto. Mes en el que se adelantarán las acciones que corresponden a la actividad planeada para el mes de julio y la propia de dicho mes.</v>
          </cell>
          <cell r="O34" t="str">
            <v xml:space="preserve">Se adelantó el proceso de construcción del marco de referencia de la gestión de las relaciones laborales, por lo cual se adelantó la revisión de antecedentes, consistente en la detección, obtención y consulta de bibliografía y otros materiales útiles para la formulación de la estrategia, haciendo uso de fuentes primarias y secundarias, especialmente documentos de la Organización Internacional del Trabajo - OIT. 
Como parte del diseño de la estrategia de gestión de las relaciones laborales de la Secretaría General, del 27 al 29 de agosto de 2019 se realizó el curso "Estrategias Contemporáneas de Desarrollo de Talento Humano y Gestión del Cambio", el cual brindó herramientas fundamentales relacionadas con nuevas tendencias en gestión del talento humano, modelos de gestión en recursos humanos en Colombia, nuevos enfoques sobre cultura y clima organizacional, y gestión del cambio.
Se elaboró la introducción como parte del documento preliminar que define la estrategia de gestión de las relaciones individuales y colectivas de trabajo en la Secretaría General de la Alcaldía Mayor de Bogotá, D.C.
</v>
          </cell>
          <cell r="P34" t="str">
            <v>Se avanzó en el proceso de construcción del capítulo de gestión de las relaciones laborales colectivas, parte del documento preliminar que definirá la estartegia de gestión de las relaciones de trabajo en la Secretaría General de la Alcaldía Mayor de bogotá, D.C., documento que se encuentra en revisión y ajustes de redacción.</v>
          </cell>
          <cell r="Q34" t="str">
            <v>Se proyectó el documento final contentivo de la estrategia de gestión de las relaciones laborales en la Secretaría General de la Alcaldía Mayor de Bogotá, D.C., el cual contempla los ámbitos individual y colectivo en el sector público y atiende las premisas del trabajo decente, la cual se encuentra en fase de aprobación.</v>
          </cell>
          <cell r="R34" t="str">
            <v>No aplica</v>
          </cell>
          <cell r="S34" t="str">
            <v>La actividad es:
1. Consolidación del documento final.</v>
          </cell>
        </row>
        <row r="35">
          <cell r="C35" t="str">
            <v>108B_I2</v>
          </cell>
          <cell r="D35" t="str">
            <v>Cualitativo 2</v>
          </cell>
          <cell r="E35" t="str">
            <v>Retrasos o dificultades en la generación del producto y la ejecución de actividades</v>
          </cell>
          <cell r="F35" t="str">
            <v>Textual</v>
          </cell>
          <cell r="H35" t="str">
            <v>No aplica</v>
          </cell>
          <cell r="I35" t="str">
            <v>No aplica</v>
          </cell>
          <cell r="J35" t="str">
            <v>No aplica</v>
          </cell>
          <cell r="K35" t="str">
            <v>No aplica</v>
          </cell>
          <cell r="L35" t="str">
            <v>No aplica</v>
          </cell>
          <cell r="M35" t="str">
            <v>No Aplica</v>
          </cell>
          <cell r="N35" t="str">
            <v>Se genera retraso en cronograma toda vez que, por necesidades del servicio, la dependencia tuvo que reorganizar las responsabilidades de los profesionales que sirven al procedimiento Gestión de las Relaciones Laborales y ha tenido que enfrentar una sobrecarga laboral, lo que ha implicado un retraso en la ejecución de esta actividad.</v>
          </cell>
          <cell r="O35" t="str">
            <v>Se mantiene una sobrecarga laboral sobre el procedimiento Gestión de las Relaciones Laborales, no obstante se logró avanzar cualitativamente y cuantitativamente para lograr el cumplimiento en la ejecución de esta actividad.</v>
          </cell>
          <cell r="P35" t="str">
            <v xml:space="preserve">Se mantiene una sobrecarga laboral sobre el procedimiento Gestión de las Relaciones Laborales, no obstante se logró avanzar cualitativamente para lograr el cumplimiento en la ejecución de esta actividad. </v>
          </cell>
          <cell r="Q35" t="str">
            <v xml:space="preserve">No obstante la sobrecarga laboral en el procedimiento Gestión de las Relaciones Laborales, se logró el cumplimiento de la actividad. </v>
          </cell>
          <cell r="R35" t="str">
            <v>No aplica</v>
          </cell>
          <cell r="S35" t="str">
            <v>Ninguno</v>
          </cell>
        </row>
        <row r="36">
          <cell r="C36" t="str">
            <v>108B_I3</v>
          </cell>
          <cell r="D36" t="str">
            <v>Cualitativo 3</v>
          </cell>
          <cell r="E36" t="str">
            <v>Beneficios obtenidos por la generación del producto y la ejecución de actividades</v>
          </cell>
          <cell r="F36" t="str">
            <v>Textual</v>
          </cell>
          <cell r="H36" t="str">
            <v>No aplica</v>
          </cell>
          <cell r="I36" t="str">
            <v>No aplica</v>
          </cell>
          <cell r="J36" t="str">
            <v>No aplica</v>
          </cell>
          <cell r="K36" t="str">
            <v>No aplica</v>
          </cell>
          <cell r="L36" t="str">
            <v>No aplica</v>
          </cell>
          <cell r="M36" t="str">
            <v>No Aplica</v>
          </cell>
          <cell r="N36" t="str">
            <v>Se reprogramará actividad en el trascurso del mes de agosto.</v>
          </cell>
          <cell r="O36" t="str">
            <v>Tanto el proceso de construcción del marco de referencia como el curso realizado, permitieron adelantar la introducción de la estrategia de gestión de las relaciones laborales, que la sitúa en el contexto contemporáneo y define el objetivo de la misma.</v>
          </cell>
          <cell r="P36" t="str">
            <v xml:space="preserve">Los resultados obtenidos en los procesos de negociación colectiva llevados a cabo en la Secretaría General durantes las vigencias 2016 y 2019 permitieron retroalimentar el documento desde la experiencia.  </v>
          </cell>
          <cell r="Q36" t="str">
            <v xml:space="preserve">El sano relacionamiento laboral durante las vigencias 2016 a 2019, tanto en el ámbito individual como colectivo, permitió construir una estrategia de las relaciones laborales basada en las buenas prácticas y experiencias exitosas, y permitirá contar con un lineamiento hacia el futuro, que siempre será susceptible de mejora.  </v>
          </cell>
          <cell r="R36" t="str">
            <v>No aplica</v>
          </cell>
          <cell r="S36" t="str">
            <v>La estrategía de relacionamiento laboral, permite el sano relacionamiento y una positiva negociación colectiva en la Entidad.</v>
          </cell>
        </row>
        <row r="37">
          <cell r="C37" t="str">
            <v>108C_V1</v>
          </cell>
          <cell r="D37" t="str">
            <v>Variable 1</v>
          </cell>
          <cell r="E37" t="str">
            <v>Actividades ejecutadas del Plan de Estratégico de la Dirección de Talento Humano</v>
          </cell>
          <cell r="F37" t="str">
            <v>Númerica</v>
          </cell>
          <cell r="H37">
            <v>1</v>
          </cell>
          <cell r="I37">
            <v>6</v>
          </cell>
          <cell r="J37">
            <v>9</v>
          </cell>
          <cell r="K37">
            <v>7</v>
          </cell>
          <cell r="L37">
            <v>10</v>
          </cell>
          <cell r="M37">
            <v>8</v>
          </cell>
          <cell r="N37">
            <v>13</v>
          </cell>
          <cell r="O37">
            <v>10</v>
          </cell>
          <cell r="P37">
            <v>16</v>
          </cell>
          <cell r="Q37">
            <v>20</v>
          </cell>
          <cell r="R37">
            <v>14</v>
          </cell>
          <cell r="S37">
            <v>51</v>
          </cell>
        </row>
        <row r="38">
          <cell r="C38" t="str">
            <v>108C_V2</v>
          </cell>
          <cell r="D38" t="str">
            <v>Variable 2 (reportar solo cuando el indicador es a demanda)</v>
          </cell>
          <cell r="E38" t="str">
            <v>Actividades programadas del Plan Estratégico de la Dirección de Talento Humano</v>
          </cell>
          <cell r="F38" t="str">
            <v>Númerica</v>
          </cell>
          <cell r="H38">
            <v>1</v>
          </cell>
          <cell r="I38">
            <v>8</v>
          </cell>
          <cell r="J38">
            <v>9</v>
          </cell>
          <cell r="K38">
            <v>7</v>
          </cell>
          <cell r="L38">
            <v>11</v>
          </cell>
          <cell r="M38">
            <v>8</v>
          </cell>
          <cell r="N38">
            <v>13</v>
          </cell>
          <cell r="O38">
            <v>10</v>
          </cell>
          <cell r="P38">
            <v>16</v>
          </cell>
          <cell r="Q38">
            <v>20</v>
          </cell>
          <cell r="R38">
            <v>14</v>
          </cell>
          <cell r="S38">
            <v>47</v>
          </cell>
        </row>
        <row r="39">
          <cell r="C39" t="str">
            <v>108C_I1</v>
          </cell>
          <cell r="D39" t="str">
            <v>Cualitativo 1</v>
          </cell>
          <cell r="E39" t="str">
            <v>Avances y logros en generación del producto y la ejecución de actividades</v>
          </cell>
          <cell r="F39" t="str">
            <v>Textual</v>
          </cell>
          <cell r="H39" t="str">
            <v>En el Plan Institucional de Bienestar se realizó la socialización Plan de Bienestar e Incentivos. Jornada llegar al trabajo en bici o a pie. Atención Compensar.  Permisos, incentivos y valera de salario emocional y en Salud y Seguridad del Trabajo se diseño y aprobación del Plan de Trabajo Anual de SST</v>
          </cell>
          <cell r="I39" t="str">
            <v>En el Plan Institucional de Bienestar de realizó la socialización Plan de Bienestar
Convocatoria apreciación musical y sinfónica
Llegar al trabajo en bici o a pie
Teletrabajo.
Exposición en el Archivo de Bogotá
Jornada Tributaria
Convocatoria equipo deportivos y examen de valoración de los mismos.
Financiaciones de estudio de servidores e hijos
Jornada especial para Semana Santa.
Permisos, incentivos y valera de salario emocional.
Atención Compensar. En el Plan Institucional de capacitación  se hizo la organización logistica de eventos de capacitación, ejecutar la capacitación, registrar y tabular la información en las bases de datos respectivas. En Salud y Seguridad del Trabajo se hizo la conformación comité de Convivencia Laboral 2019 - 2021
Diseñar el programa de capacitación y entrenamiento SST</v>
          </cell>
          <cell r="J39" t="str">
            <v>En el Plan Institucional de Bienestar se hizo la conformación de equipo de la entidad.
Participación en la Carrera AviancaTour
Conmemoración Semana de la Mujer
Exposición en el Archivo de Bogotá.
Teletrabajo
Gimnasio
Atención de Compensar
Permisos, incentivos y valera de salario emocional.
Día del Hombre
Taller de vida saludable
Yoga 
Caminata. En el Plan Institucional de capacitación se hizo la organización logistica de eventos de capacitación, ejecutar la capacitación, registrar y tabular la información en las bases de datos respectivas. En Salud y Seguridad del Trabajo se hizo la encuesta de para verificación de Formación de Brigadas.
Divulgación de resultados de auditoria y rendición de cuentas a COPASST
Capacitación en el manejo de los Desfibriladores Externos Automáticos.</v>
          </cell>
          <cell r="K39" t="str">
            <v>En el Plan Institucional de Bienestar se realizó Taller de seguridad informática para la familia y reconocimiento de la labor de la secretaria en la entidad. Además de las demás que se deben adelantar para las siguientes actividades.
PIC: Organización logistica de eventos de capacitación, ejecutar la capacitación, registrar y tabular la información en las bases de datos respectivas.
SST: Capacitación en Comité de SST sobre la Resolución 1111 de 2017, 0312 de 2019 y 1072 de 2015. Se realizó la actividad de rendición de cuentas que estaba planeada para el mes de febrero.</v>
          </cell>
          <cell r="L39" t="str">
            <v>PIC: Organización logistica de eventos de capacitación, ejecutar la capacitación, registrar y tabular la información en las bases de datos respectivas.
PIB: Se realizó la jornada para servidores en condición de prepensión, el día de la familia, invitación al centro de memoria e invitaciones familiares a cine.
SST: Diseño de Programa de Modos, condiciones y estilos de Vida Saludable.
Actualización del perfil sociodemográfico.
Actualización de Indicadores del SG-SST a Mayo.</v>
          </cell>
          <cell r="M39" t="str">
            <v>El Plan de acción de la dependencia para los meses de abril, mayo y junio de 2019 en los procedimientos de i) Gestión del Bienestar e Incentivos; ii) Gestión del Conocimiento y la Innovación y; iii) Gestión de la Seguridad y Salud en el Trabajo, programó veintisiete (27) actividades de las cuales se ejecutaron de manera efectiva veinticinco (25). 
Las actividades programadas para el segundo trimestre de la vigencia 2019 fueron las siguientes:
a) Sostenibilidad Ambiental
b) Supervisión de Contratos
c) Gestión Documental
d) Innovación - Pensamiento Creativo 
e) Gestión Pública y elaboración de políticas públicas
f) Gestión del Conocimiento
g) SECOP II
h) Formador de Formadores
i) IV Encuentro mundial BIG DATA
j) Lengua de Señas
k) Coaching Organizacional
l) Ver más allá con inteligencia social
m) Derecho Laboral
n) Artes Gráficas
o) Aplicativo SIG
p) A - Yoga de la Risa
q) A - Taller de vida para prepensionado
r) A - Seguridad de la información familiar  
s) A - Visita al Centro de Memoria
t) A - Día de la familia
u) A - Día de la secretaria
v) A – Cine
w) Capacitación Equipo SST en la Resolución 1111 de 2017 para desarrollo de Diagnostico del SG-SST.
x) Capacitación en la GTC-45 para la identificación de peligros y valoración de riesgos. Para los Inspectores de SST.
y) Actualización del Manual de Contratistas en requerimientos de SST.
z) Realizar el informe de Perfil sociodemográfico
aa) Implementar Procedimiento de Gestión del Cambio para las acciones en Seguridad y Salud en el Trabajo.
Las actividades ejecutadas de las planeadas en el trimestre por la dependencia, son las siguientes:
a) Gestión Documental
b) Innovación - Pensamiento Creativo
c) Gestión Pública y elaboración de políticas públicas
d) SECOP II
e) IV Encuentro mundial BIG DATA
f) Coaching Organizacional
g) Ver mas allá con inteligencia social
h) Derecho Laboral
i) Artes Gráficas
j) Aplicativo SIG
k) Sostenibilidad Ambiental
l) A - Yoga de la Risa
m) A - Taller de vida para prepensionado
n) A - Seguridad de la información familiar
o) A - Visita al Centro de Memoria
p) A - Día de la familia
q) A - Día de la secretaria
r) A - Cine
s) Capacitación Equipo SST en la Resolución 1111 de 2017 para desarrollo de Diagnostico del SG-SST.
t) Capacitación en la GTC-45 para la identificación de peligros y valoración de riesgos. Para los Inspectores de SST
u) Realizar el informe de Perfil sociodemográfico</v>
          </cell>
          <cell r="N39" t="str">
            <v>Avances: Se realizaron los seis (6) eventos de capacitación programados para el mes de julio; las actividades adelantadas son las siguientes:
1.    Trámite ante el comité de capacitación para aprobación de invitaciones a eventos que requieren presupuesto, esto aplica para capacitaciones tales como seminarios, jornadas, simposios, congresos, cumbres, entre otros (cuando aplique).
2.    Elaboración del memorando de socialización y publicación en los canales internos de comunicación tales como el SOY 10, carteleras virtuales, Wall paper.
3.    Definición de contenidos temáticos e intensidad horaria.
4.    Consecución de espacios, puntos de café y preparación de logística en general (materiales, recursos).
5.    Ejecución de la capacitación esto incluye el registro de la asistencia en el formato FT 211, aplicación de evaluación de apropiación de conocimientos FT 374 (cuando aplique), aplicación de encuesta de satisfacción FT 193 y registro fotográfico.
6.    Actualización y tabulación de la información en las bases de datos respectivas.
7.    Preparación de Actos Administrativos (cuando aplique).
8.    Trámites de pago de Factura (cuando aplique).
Avances: Se realizaron cuatro (4) actividades: i) Jornadas para compartir con mascotas, ii) Curso de decoración, iii) Curso de postres y iv) Celebración del día del conductor.
Las tres (3) primeras actividades i) Jornadas para compartir con mascotas, ii) Curso de decoración, iii) Curso de postres, fueron calificadas como sobresalientes y con ellas se logró que los servidores públicos participantes compartieran con miembros de su familia como parte de la estrategia de bienestar en los componentes del estar y hacer.
El taller de decoración fue un espacio de esparcimiento y cambio de rutina dentro del hacer de la entidad, fortaleciendo habilidades manuales y sociales en los servidores participantes.
La celebración del día del conductor se realizó en conjunto con el Departamento Administrativo del Servicio Civil Distrital como reconocimiento a la labor realizada por estos servidores no solo en la entidad sino en el Distrito Capital.
 SST: Se envía Memorando el día 15 de Julio para divulgación de las reglas para participar de la convocatoria, se genera la inscripción del 17 al 22 de julio, se hace la publicación de candidatos y se genera la votación el día 31 de Julio generando el acta de escrutinio de las votaciones. 3.    Se realiza el proceso de actualización de los 39 planes de emergencia para las sedes de la Secretaria General de la alcaldía mayor de Bogotá, D.C., los cuales se enviaron para publicación al sistema integrado de calidad</v>
          </cell>
          <cell r="O39" t="str">
            <v xml:space="preserve">PIB:Se realizaron dos (2) actividades: i) Taller de vida saludable y ii) Participación en los Juegos Deportivos Distritales “Bogotá Mejor para Todos”.
PIC:Se realizaron los (3) eventos de capacitación programados para el mes de agosto de 2019; las capacitaciones adelantadas fueron las siguientes:
1) Comunicación Asertiva, Escucha Activa, Inteligencia Emocional, Manejo del Tiempo, Manejo del Estrés y Adaptación al Cambio.
2) Inglés B- Learning (Básico e Intermedio)
3) Indicadores de Gestión
SST: Actividades Desarrolladas:
Para el desarrollo del plan de Seguridad y Salud en el Trabajo para el periodo comprendido en el mes de agosto se tenían programadas las siguientes actividades:
1. Realizar la evaluación Inicial del Sistema de Seguridad y Salud en el Trabajo soportado por ARL
2. Implementar Programa de Riesgo Biológico para la sede de Archivo.
3. Implementar Programa de Protección Contra Caídas (Trabajo en Alturas).
4. Instalación de Desfibriladores Externos Automáticos.
5. Actualización del Manual de Seguridad y Salud en el Trabajo. 
Para el periodo comprendido en el mes de agosto se desarrolló lo siguiente:
1. El día 30 de agosto, en reunión con la ARL Positiva se desarrolla la evaluación del Sistema de Gestión de Seguridad y Salud en el Trabajo, en el marco de la resolución 0312 de 2019, obteniendo así un puntaje de 93.5 según evaluación aplicada, logrando una calificación de Aceptable dentro de la tabla de valoración de los Estándares Mínimos.
2. Se implementa el programa de riesgo Biológico para la sede de Archivo Distrital, con las siguientes actividades: se desarrolló la capacitación a todos los grupos de trabajo de la Subdirección Técnica y las áreas con mayor criticidad de presencia del riesgo, Se hace seguimiento al uso adecuado de los Elementos de Protección Personal – EPP (Bioseguridad) y al no consumo de alimentos en las áreas de trabajo.
3. e realiza el proceso de implementación del programa de protección contra caídas, se realiza seguimiento a las actividades donde se debe ejecutar la estandarización de los procesos y se actualiza el programa de protección contra caídas para socialización.
4. Se desarrolla el proceso de instalación de Desfibriladores Externos Automáticos para 37 Sedes de la secretaría General, están pendiente por reforma estructural 2 sedes CADE VICTORIA y CADE RAFAEL URIBE URIBE.
5. Se realiza la actualización del Manual de Seguridad y Salud en el Trabajo. </v>
          </cell>
          <cell r="P39" t="str">
            <v>SST: Actividades Desarrolladas:
Para el periodo comprendido en el mes de septiembre se desarrolló lo siguiente:
1. El día 26 de septiembre se realizo reunión con la Dirección de Contratación para validar las obligaciones en Seguridad y Salud en el Trabajo para cada modalidad de contratación, para lo cual, se confirman las obligaciones de cumplimiento del sistema de gestión de seguridad y salud en trabajo, lo cual permite garantizar el cumplimento normativo en relación con SST.
2. El día 20 de septiembre, como actividad de prevención y promoción se desarrollo la jornada la jornada de donación de sangre con una participación de 33 servidores.
3. En semana del 16 al 20 de septiembre se realiza la Semana de la Salud generando 73 actividades, con presencialidad en 24 sedes y un promedio de participación de 200 servidores por día.
4. Se realiza la actualización de la normatividad en los procedimientos de Gestión de la Salud y Gestión de Peligros, Riesgos y Amenazas.
5. El día 27 de septiembre, en la sede del SuperCADE 20 de julio se desarrollo la medición de iluminación para 10 puntos.
6. El día 30 de septiembre se envía memorando interno donde se divulga los canales de comunicación para el reporte de incidentes y accidentes en la entidad.
7. Se actualiza el documento y se genera ciclo de capacitación en la semana del 16 al 20 de septiembre.
8. Elaboración del guion, ejecución y evaluación de simulacro Distrital
PIB: Se realizaron cinco (5) actividades: i) Feria de servicios, ii) Encuentro de talentos, iii) Caminata, iv) financiación de estudios para hijos de servidores y v) Financiación de estudios para servidores.
PIC: Se realizaron los (3) eventos de capacitación programados para el mes de septiembre de 2019; las capacitaciones adelantadas fueron las siguientes:
1) XX Jornadas Internacionales Derecho Administrativo
2) Formador de Formadores 2.0.
3) XII Congreso de Auditoria Interna 2019</v>
          </cell>
          <cell r="Q39" t="str">
            <v>PIC: 
Se realizaron los (8) eventos de capacitación programados para el mes de octubre de 2019; las capacitaciones adelantadas fueron las siguientes: 1) Curso Formación de competencias para Supervisión de Contratos Estatales (Virtual).2) Gobierno Abierto e integridad (Virtual). 3) Gestión del Conocimiento – Carnaval del Conocimiento. 4) Lengua de Señas. 5) Herramientas Colaborativas Oficce 365. 6) Bogotá te escucha- Sistema Distrital de Quejas y Soluciones. 7) Plan Estratégico de Seguridad Vial. 8) Seguridad y Salud en el Trabajo
PIB: Se realizaron cinco (5) actividades: i) Flexibilidad laboral tarde de juego, ii) Medición de clima laboral, iii) Día del servidor público, iv) Selección de los mejores servidores v) Incentivos.
SST: Para el desarrollo del Plan de Seguridad y Salud en el Trabajo para el periodo comprendido en el mes de octubre se tenían programadas las siguientes actividades:
Capacitación al Sistema Comando de Incidentes.
Formación en técnicas de habilidad en seguridad vial en zona urbana y rural a conductores de la planta de personal.
Formación en técnicas de habilidad en seguridad y salud en el trabajo a servidores Programa SENA: - Excel Intermedio.
Realizar el informe de ausentismo.
Revisión de Actividades de la Matriz de identificación de peligros, evaluación y valoración de riesgos de las Sedes de la Secretaría General de la Alcaldía Mayor de Bogotá, D.C.
Implementar Programa de Prevención de Caídas a Nivel.
Adquirir y entregar elementos de protección personal.
Para el periodo comprendido en el mes de octubre se desarrolló lo siguiente:
Se desarrolla la capacitación para el Sistema Comando de Incidentes, en la cual se socializó las responsabilidades, las rutas de evacuación y Planes Operativos Normalizados para los miembros del comité.
Se desarrolla capacitación en Manejo Preventivo para los conductores y curso de Seguridad Vial virtual donde se evidencia la participación de los conductores de la Entidad y servidores(as) públicos(as) que se movilizan en automóvil.
Para el programa SENA se desarrolla junto con el PIC, el programa de capacitación en Microsoft Excel, Nivel Intermedio, donde se contó con la participación de 20 servidores(as) públicos(as).
Se realiza el informe de ausentismo donde se identifican los diagnósticos mas representativos para la generación de actividades de promoción y prevención.
Se realiza la revisión y actualización de 8 Matrices de identificación de peligros y valoración de riesgo.
Se generaron 7 capacitaciones de Caídas a Nivel para cumplimiento del programa de protección contra caídas.
Se generó el proceso de contratación de los Elementos de Protección Personal, definido bajo la modalidad de Mínima Cuantía, con un plazo de ejecución de 30 días</v>
          </cell>
          <cell r="R39" t="str">
            <v>PIC: Se realizaron los (2) eventos de capacitación programados para el mes de noviembre de 2019; las capacitaciones adelantadas fueron las siguientes:
1) MIPG
2) Transparencia y Anticorrupción.
PIB: No aplica
SST: Para el desarrollo del Plan de Seguridad y Salud en el Trabajo para el periodo comprendido en el mes de noviembre se tenían programadas las siguientes actividades:
1. Identificación del acto Jurídico mediante el cual se designa el responsable del Sistema de Gestión de Seguridad y Salud en el Trabajo.
2. Divulgación de las responsabilidades en el Sistema de Seguridad y Salud en el Trabajo (Divulgación web)
3. Capacitación a los miembros del COPASST
4. Capacitación a la entidad sobre el Plan de Emergencias de Cada Sede.
5. Capacitación para líderes en pausas activas.
6. Divulgación de la Política y objetivos de Seguridad y Salud en el Trabajo (Divulgación web)
7. Implementación del programa de vigilancia epidemiológica - Salud musculoesquelética
8. Implementación del programa de vigilancia epidemiológica - Riesgo psicosocial.
9. Realizar el diagnostico de condiciones salud
10. Implementar programa de orden y aseo
11. Implementar Programa de Riesgo Químico para la sede de Imprenta y Archivo
12. Divulgación de Planes de prevención y respuesta ante emergencia en las Sedes.
Para el periodo comprendido en el mes de octubre se desarrolló lo siguiente:
1. Se desarrolla la identificación del acto jurídico el cual designa como responsable del Sistema de Gestión de Seguridad y Salud en el Trabajo a la Dirección de Talento Humano.
2. Se desarrolla el proceso de divulgación de responsabilidades en el Sistema de Seguridad y Salud en el Trabajo por medio de los memorandos 3-2019-12291 y 3-2019-24884 y para el COPASST en la reunión mensual.
3. Se desarrolla capacitación a los miembros del COPASST, se socializan los objetivos del sistema de gestión de seguridad y salud en el trabajo y se genera capacitación sobre inspecciones.
4. Se realiza capacitación individual a cada una de las sedes en el plan de prevención, preparación y respuesta ante emergencias.
5. Se realiza la reunión de líderes de pausas activas donde se evidencian las sedes con mayor participación y las sedes que deben mejorar en el desarrollo del programa.
6. Se realiza la divulgación de Política y Objetivos del sistema por medio del Soy 10 y se cuelga en el grupo de Talento Humano de la Intranet.
7. Se entrega informe del programa de vigilancia epidemiológica en Salud musculoesquelética.
8. Se entrega informe del programa de vigilancia epidemiológica en riesgo Psicosocial.
9. Se realizan los Diagnósticos de Condiciones de Salud a corte de 31 de octubre.
10. Se entrega informe con la participación del programa de orden y aseo.
11. Se entrega informe de la implementación del programa de riesgo químico.
12. Se realiza divulgación de los planes de emergencia para la participación en el simulacro distrital de evacuación.</v>
          </cell>
          <cell r="S39" t="str">
            <v>PIB: Con el Plan de Bienestar se atendieron las necesidades de protección, ocio, identidad y aprendizaje del servidor y sus familias. Se logró la participación del 100% de los servidores, desarrollando valores organizacionales en función de una cultura de servicio que hizo énfasis en la responsabilidad social y la ética administrativa, generando compromiso social y sentido de pertenencia.
SST: 
1. Realizar las afiliaciónes a la ARL para los contratistas.
2. Desarrollo de Actividades del Plan de Trabajo 2019 -2021
3. Participación en la Investigación de accidentes de trabajo.
4. Realizar jornada de Inducción SST
5. Capacitación a los miembros del Comité de Convivencia Laboral
6. Actualización y entrenamiento a la Brigada Integral de Emergencias de la entidad, incluye pista.
7. Programar los exámenes médico ocupacionales de ingreso, periódico, retiro.
8. Realizar seguimiento a casos especiales de Salud.
9. Realizar mesas laborales casos especiales de salud
10. Divulgación del Manual del Sistema de Seguridad y Salud en el Trabajo.
11. Realizar Análisis de Puesto de Trabajo para determinación de origen (De acuerdo a requerimiento de calificación)
12. Realizar asesoría y asistencia técnica legal por parte de la ARL Positiva para accidentes Graves y/o mortales y seguimiento a recomendaciones de las investigaciones derivadas por AT Grave y/o Mortal.
13. Realizar el reporte y la investigación de accidentes de trabajo
14. Medición de Indicadores (Frecuencia, Severidad, I.L.I.) de Incidentes, Accidentes Laborales y Enfermedad Profesional.
15. Realizar acompañamiento al Plan estratégico de Seguridad Vial - Pilar comportamiento Humano.
16. Inspecciones para Teletrabajo (Según Solicitud)
17. Inspecciones Planeadas. - (SST y COPASST ) - Seguimiento a Servidores Públicos de las medidas de prevención y control.
18. Desarrollo de Indicadores de Estructura, Proceso y Resultado.
19. Reuniones con el Equipo de Trabajo del Proceso de Gestión de la Seguridad y Salud en el Trabajo.
20. Implementar Procedimiento de Gestión del Cambio para las acciones en Seguridad y Salud en el Trabajo.
21. Ejecución de Acciones Preventivas, correctivas y de Mejora de las investigaciones de incidente y accidente laboral y enfermedad profesional.
22. Ejecución de Acciones Preventivas, correctivas y de Mejora de las observaciones de la rendición de cuentas o revisión por la alta dirección.
23. Ejecución de Acciones Preventivas, correctivas y de mejora de las observaciones de la ARL.
PIC: En el trascurso del ultimo trimestre, se trabajo con la Subdirección de Imprenta Distrital temas especificos los cuales culminaron el día 17 de diciembre de 2019, abordando las siguientes tematicas:
1.  Artes graficas
2. Afrontamiento de estres
3.  ISO 9001 de 2015</v>
          </cell>
        </row>
        <row r="40">
          <cell r="C40" t="str">
            <v>108C_I2</v>
          </cell>
          <cell r="D40" t="str">
            <v>Cualitativo 2</v>
          </cell>
          <cell r="E40" t="str">
            <v>Retrasos o dificultades en la generación del producto y la ejecución de actividades</v>
          </cell>
          <cell r="F40" t="str">
            <v>Textual</v>
          </cell>
          <cell r="H40" t="str">
            <v>PIB: Dificultad en la socialización de las actividades a los servidores que se encuentran fuera de la Manzana Liévano</v>
          </cell>
          <cell r="I40" t="str">
            <v>PIB: Dificultad en la socialización de las actividades a los servidores que se encuentran fuera de la Manzana Liévano.
PIC: Algunos servidores no asisten a las actividades que se inscriben.</v>
          </cell>
          <cell r="J40" t="str">
            <v>PIB: Dificultad en la socialización de las actividades a los servidores que se encuentran fuera de la Manzana Liévano.
PIC: 3) Algunos servidores no asisten a las actividades que se inscriben.</v>
          </cell>
          <cell r="K40" t="str">
            <v xml:space="preserve">PIB: Dificultad en la socialización de las actividades a los servidores que se encuentran fuera de la Manzana Liévano.
PIC: Algunos servidores no asisten a las actividades que se inscriben.
SST: Se tiene dificultades con la divulgación del manual debido a que se esta generando la actulización del mismo, en la plataforma del Sistema Integrado de Gestión. </v>
          </cell>
          <cell r="L40" t="str">
            <v>PIC: 1) Algunas dependencias encargadas de las actividades de capacitación del PIC tuvieron difultades contractuales y de tiempo, que afectaron el cumplimiento de las mismas en  las fechas programadas, este es el caso de Supervisión de contratos, Gestión Documental, Lengua de señas, las cuales no se pudieron adelantar en mayo, se tiene previsto adeltarlas en el mes de julio.
2) Algunos servidores no asisten a las actividades que se inscriben.
3) Se ha dificultado la consecución de aulas para las capacitaciones.
PIB: Dificultad en la socialización de las actividades a los servidores que se encuentran fuera de la Manzana Liévano
SST: Se tiene dificultad con la revisión del manual de contratistas ya que se observo que debe ser mas amplio según las caracteristicas del mismo.</v>
          </cell>
          <cell r="M40" t="str">
            <v>no se ejecutaron las siguientes actividades planeadas para el trimestre: a) Supervisión de Contratos: Esta actividad se planeó en coordinación con la Dirección Distrital de Desarrollo Institucional quien debía adelantar las acciones necesarias para la contratación de la entidad que iba a desarrollar el curso virtual en estas materias, sin embargo, para la fecha en la que se programó la ejecución de esta capacitación, el contrato aún estaba en proceso precontractual.
b) Gestión del Conocimiento: Pese a diferentes estrategias implementadas por la Dirección tales como: Memorandos, correos electrónicos, publicaciones en la intranet de la entidad y llamadas telefónicas a las diferentes dependencias, para atraer la inscripción de nuestros (as) servidores (as) a dicha capacitación, sólo se logró la inscripción de dos (2) servidores (as), motivo por el cual se observó la necesidad de reprogramar la actividad para el mes de octubre teniendo en cuenta que el objetivo de la transferencia de conocimiento, no se logra con este número de invitados tal y como se socializó mediante Memorandos N° 3-2019-19019 y 3-2019-20298 dirigidos a la Oficina Asesora de planeación.
c) Formador de Formadores: Pese a que la capacitación se coordinó con el Departamento Administrativo de Servicio Civil Distrital DASCD, el cronograma (fecha de la capacitación) no se cumplió, toda vez que los profesionales de dicha entidad no contaban con agenda para dictar las temáticas objeto de la actividad, por ello se reprogramó consultando nuevamente disponibilidades de tiempo de los facilitadores; lo anterior, tal y como se socializó mediante Memorandos N° 3-2019-19019 y 3-2019-20298 dirigidos a la Oficina Asesora de planeación.
d) Lengua de señas: Esta actividad se planeó en coordinación con la Dirección Distrital de Calidad del Servicio quien debía adelantar las acciones necesarias para la contratación de la entidad que iba a desarrollar el curso presencial en estas materias, sin embargo, para la fecha en la que se programó la ejecución de esta capacitación, el contrato aún estaba en proceso precontractual.
e) Actualización del Manual de Contratistas en requerimientos de SST: No se cumplió con el cronograma establecido, toda vez que el Manual en la actualidad se encuentra en revisión por el profesional SST.
f) Implementar Procedimiento de Gestión del Cambio para las acciones en Seguridad y Salud en el Trabajo: El procedimiento de Gestión del Cambio se encuentra en desarrollo por parte de la Oficina Asesora de Planeación, por tal motivo, el cronograma no pudo cumplirse y en consecuencia se reprogramó la actividad.</v>
          </cell>
          <cell r="N40" t="str">
            <v>Ningun Retraso</v>
          </cell>
          <cell r="O40" t="str">
            <v>PIB: Ninguno.
PIC: Ninguno
SST: Ninguno.</v>
          </cell>
          <cell r="P40" t="str">
            <v>Ninguno.</v>
          </cell>
          <cell r="Q40" t="str">
            <v>PIC: Ningún retraso.
PIB: Ningún retraso.
SST: Ningún retraso.</v>
          </cell>
          <cell r="R40" t="str">
            <v>PIC:  Ningún retraso.
PIB: No aplica
SST:  Ningún retraso.</v>
          </cell>
          <cell r="S40" t="str">
            <v>Ninguno</v>
          </cell>
        </row>
        <row r="41">
          <cell r="C41" t="str">
            <v>108C_I3</v>
          </cell>
          <cell r="D41" t="str">
            <v>Cualitativo 3</v>
          </cell>
          <cell r="E41" t="str">
            <v>Beneficios obtenidos por la generación del producto y la ejecución de actividades</v>
          </cell>
          <cell r="F41" t="str">
            <v>Textual</v>
          </cell>
          <cell r="H41" t="str">
            <v>PIB: Se aprobó el Plan de Bienestar e Incentivos conforme a las necesidades y aportes de los servidores de la entidad. El cual será ejecutado en su 70% por gestión y el 30% con recursos asignados al Contrato a desarrollar
SST: Cumplimiento Normativo Según la Resolución 1111 de 2017, y Cumplimiento MIPG.</v>
          </cell>
          <cell r="I41" t="str">
            <v>PIB: Las actividades programadas inician con beneficios extensivos a la familia y a la calidad. 
PIC: 1)Brindar herramientas y técnicas que permitan implementar y gestionar los riesgos de la entidad, en el marco de los estándares y las mejores prácticas.
2)Dar a conocer los  aspectos básicos de la lectura y la escritura Braille  y reconocer los aspectos propios del   sistema para lograr una adecuada habilidad comunicativa con las personas con deficiencias visuales.
3)Dar a conocer los mecanismos para tratar las causas de no conformidades reales o  potenciales del SIG y como emprender acciones correctivas, preventivas y de mejora. de vida laboral.
SST: Se conforma el Comité de Convivencia Laboral 2019-2021, Se diseña el Programa de Capacitaciónes para refuerzo de los conocimiento de los servides(as) y en procura de la alineación con el PIC.</v>
          </cell>
          <cell r="J41" t="str">
            <v>PIB: Se generan espacios emocionales y vivenciales diferentes a los laborales, individuales y familiares.
PIC: 1) Fortalecer conocimientos y conceptos clave para una correcta planeación, ejecución, control  y seguimiento del Plan de desarrollo, la misonalidad de la entidad . 
2) Desarrollar habilidades y destrezas para el manejo del SIGA. 
3)Entender el  conflicto como una  experiencia constitutiva de la existencia humana qen las dinámicas de equipo en las entidades.
SST: Divulgación de auditoria y rendición de cuentas al COPASST, para poder gestionar desde la experticia de cada uno de los integrantes el desarrollo de las recomendaciones.
Verificación de conocimeintos de los brigadistas y capacitación en desfibriladores externos automaticos para generación de capacitacion y refuerzo en tematicas de prevención de emergencia</v>
          </cell>
          <cell r="K41" t="str">
            <v>PIB: Las actividades redundan en acciones positivas para los servidores y sus familias. 
PIC: Conocer los programas pos consumo y estrategias voluntarias de entrega de residuos peligrosos.
SST: Desarrollo de Capacitación para los integrantes del Sistema de Seguridad y Salud en Trabajo, Desarrollo de la Rendición de Cuentas.</v>
          </cell>
          <cell r="L41" t="str">
            <v>PIC: 1)Conocer las generalidades y funcionalidades del SECOP II.
2)Dar a concer la importancia de la implementación de trabajo decente , contextualización y fortalecimiento de cada uno de sus pilares.
PIB: Las actividades fortalecen el sentido de pertenencia y amor por la entidad
SST: Apropiación por parte de los servidores(as) públicos(as) de la Secretaría General  de ua cultura de Autocuidado por medio del Diseño de Programa de Modos, condiciones y estilos de Vida Saludable.
Actualización del perfil sociodemográfico, para identificación de la población de la Secretaría General.
Actualización de Indicadores del SG-SST a Mayo, Para generación de seguimiento al SG-SST</v>
          </cell>
          <cell r="M41" t="str">
            <v>De otro lado, es menester informar que se ejecutaron en el segundo trimestre de 2019 actividades que estaban programadas para otros trimestres de la vigencia, por las siguientes razones:
a) Normas internacionales para la práctica profesional de auditoría interna: Esta actividad se planeó en coordinación con la Dirección Distrital de Desarrollo Institucional quien dentro de su plan de acción adelantó el cronograma en el que se realizó la actividad. 
b) Programa de Estilo de Vida y Entorno Saludable (Prevención y control de Alcohol, Farmacodependencia y Tabaquismo): La dependencia logró fortalecer en materia de talento humano el proceso de Gestión de la Seguridad y Salud en el Trabajo, el nuevo reparto de responsabilidades permitió optimizar tiempos y anticiparse al cierre de vigencia. 
c) Seguimiento a recomendaciones de las Inspecciones a puestos de trabajo (De acuerdo con necesidad): La dependencia logró fortalecer el proceso de Gestión de la Seguridad y Salud en el Trabajo con el acompañamiento de profesionales expertos de la ARL, así las cosas, se priorizaron actividades dentro del plan de acción para aprovechar este valioso recurso y anticiparse al cierre de vigencia. 
d) Desarrolla la rendición de cuentas del año 2018 en materia de Seguridad y Salud en el Trabajo: Se cumple con una de las más elementales obligaciones que nos asisten como servidores públicos en un Estado Social de Derecho, cual es rendir cuentas a los interesados en nuestras actuaciones, así las cosas, el direccionamiento de la Subsecretaría Corporativa atendiendo la legislación vigente, concluyó que lo más conveniente era hacer la rendición en el segundo trimestre del año.
e) Derecho de Asociación y Negociación Colectiva: Esta capacitación no fue programada dentro del Plan Institucional de Capacitación PIC 2019 pero, como resultado del Acuerdo Laboral suscrito con Sintramunicipales, la misma se hizo efectiva en el segundo trimestre del año.</v>
          </cell>
          <cell r="N41" t="str">
            <v>PIC: 1.    Planeación Estratégica: Brindar herramientas a los servidores(as) para la elaboración y desarrollo del Plan estratégico de la Entidad y puesta en marcha de los planes operativos, con el fin de alcanzar los objetivos y metas planteadas. 2.    Excel Intermedio: Aprender técnicas, herramientas y funcionalidades para el tratamiento, manejo y análisis de datos que ofrece Excel. 3.    Redacción y Ortografía: Desarrollar habilidades para corrección   ortográfica y de estilo, utilizar adecuadamente signos de puntuación y mayúsculas, comprender las características con las que debe contar un documento para transmitir un mensaje         coherente de manera   eficaz y con lenguaje   claro y aprender a construir     párrafos con concordancia gramatical. 
4.    SIAB: Desarrollar habilidades y destrezas en el manejo y funcionalidades del sistema de información de Archivo de Bogotá -  SIAB.
5.    Gamificación: Fomentar la apropiación del conocimiento, aportar el desarrollo de las habilidades y competencias laborales y personales en los servidores públicos a fin de motivar el auto aprendizaje, lograr el mejoramiento progresivo en la cultura del servicio a la ciudadanía que permita entrenar en habilidades comunicativas, sinergia en equipos, motivaciones al logro y a nivel axiomático como ser humano.
6.    Derecho para no abogados: Dar las herramientas básicas en materia de   Derecho con énfasis en el sector público, que sirvan de introducción a los aspectos esenciales de las ramas del derecho, abordándolo desde un sentido práctico, el cual pretende más que desarrollar conocimientos en derecho, servir como ayuda para identificar los problemas jurídicos y las posibles soluciones que de la mano con abogados se puedan desarrollar para optimizar las entidades.
PIB:
Las actividades realizadas permitieron generar espacios de esparcimiento e integración entre los servidores de la entidad, además de reconocer la labor realizada y afianzar el sentido de pertenencia por la entidad.
SST:
Para el periodo de Julio se tienen los siguientes Beneficios:
1.         Se logra el cierre del plan para el COPASST 2017-2019, con la ejecución del 100% de las reuniones y el desarrollo de 9 actividades dentro del plan de acción del comité. 2.   Se realiza las nuevas elecciones para el COPASST 2019-2021 para garantizar el cumplimiento de ley y la participación de los servidores públicos en las temáticas de Seguridad y salud en el trabajo. 3.   Se actualizan bajo recomendaciones de Bomberos los 39 planes de emergencia para las sedes de la Secretaria General de la alcaldía mayor de Bogotá, D.C., para garantizar una correcta divulgación esto en mira del desarrollo del simulacro distrital de evacuación.
4.        La actividad “Seguimiento a recomendaciones de las Inspecciones a puestos de trabajo (De acuerdo a necesidad).” Se desarrolló en el mes de junio debido a la disponibilidad del profesional de la ARL y la premura en el seguimiento y actualización de los casos.</v>
          </cell>
          <cell r="O41" t="str">
            <v xml:space="preserve">PIB: Las dos actividades fueron calificadas como sobresalientes. En la primera se logró la concienciación sobre el uso excesivo de dispositivos tecnológicos y en la segunda se potenció el trabajo en equipo, apropiación, sentido de pertenencia y motivación personal. 
PIC: Comunicación Asertiva, Escucha Activa, Inteligencia Emocional, Manejo del Tiempo, Manejo del Estrés y Adaptación al Cambio:
Aprender técnicas para la construcción de una cultura orientada a la comunicación asertiva y eficaz, generar habilidades para gestionar emociones y lograr un desempeño óptimo en el trabajo, aprender de herramientas útiles para el uso efectivo y eficaz del tiempo en los ámbitos profesional y personal, afrontar con eficiencia los nuevos retos y los cambios en la entidad, en estrategias que refuercen el sentido de pertenencia de los servidores públicos.
Inglés B- Learning: 
Contribuir a la promoción y desarrollo del Talento Humano de la entidad para lograr las competencias en una segunda lengua, al finalizar el curso los servidores podrán mantener conversaciones, satisfacer sus necesidades básicas de comunicación, realizar tareas sencillas y desenvolverse en situaciones personales y profesionales comunes.
Indicadores de Gestión: 
Capacitar a los servidores públicos en la formulación, seguimiento, monitoreo y evaluación de indicadores de gestión de la Entidad.
SST: Para el periodo comprendido en el mes de agosto se tienen los siguientes beneficios:
1. Un aumento de 5.5 puntos en la evaluación de los estándares mínimos del Sistema de Gestión de Seguridad y Salud en el Trabajo, en el marco de la resolución 0312 de 2019, esto gracias a las mejoras en los procedimientos de gestión de la salud y las actualizaciones del procedimiento de gestión de peligros riesgos y amenazas.
2.  Implementa el programa de riesgo Biológico para la sede de Archivo Distrital, Se hace seguimiento al uso adecuado de los Elementos de Protección Personal – EPP (Bioseguridad) y al no consumo de alimentos en las áreas de trabajo, esto conlleva a una cultura de autocuidado y a la mejora de los procesos al interior de la Dirección Distrital de Archivo.  
3. Estandarización de las actividades que tienen trabajo en alturas de los servidores de mantenimiento, y socialización de estándares de trabajo seguro e inculcar el desarrollo de los permisos de trabajo.
4. Instalación de Desfibriladores Externos Automáticos para la generación de procedimientos de protección a la vida y atención a emergencias de nuestros servidores en las sedes de la Secretaría General de la Alcaldía Mayor de Bogotá D.C., garantizando a su vez el cumplimiento de la ley 1831 de 2017.
5. Contar con el Manual de Seguridad Salud en el Trabajo actualizado. 
</v>
          </cell>
          <cell r="P41" t="str">
            <v>SST: Para el periodo comprendido en el mes de septiembre se tienen los siguientes beneficios:
1. Garantizar el cumplimiento de la normatividad referente al Sistema de Seguridad y Salud en el trabajo para todos los modelos de contratación de la entidad.
2. Se gestiona el riesgo cardiovascular de la entidad, rejuvenece el organismo del servidor que dona sangre y el apoyo a salud pública garantizando reservas de sangre.
3. Generar acciones que promuevan en los servidores la participación en actividades de promoción y prevención de la salud y generar una cultura de autocuidado.
4. Aplicar los procedimientos conforme a la normatividad vigente.
5. Reducir el riesgo físico por iluminación y prevenir en los servidores problemas visuales y riesgo psicosocial.
6. Garantizar la apropiación de las estrategias de comunicación, promoviendo la madurez del sistema de gestión de seguridad y salud en el trabajo de la Secretaría General de la Alcaldía Mayor de Bogotá, D.C.
7. Generar mecanismos para prevenir el riesgo público en la Red CADE.
8. Garantizar la preparación para el simulacro distrital de evacuación del 2 de octubre de 2019.
PIB: Las tres (3) primeras actividades; i) Feria de servicios, ii) Encuentro de talentos y, iii) Caminata; fueron calificadas como sobresalientes. Se logró realizar actividades en pro del uso adecuado del manejo del tiempo libre y hábitos de vida en familia.  Frente a las dos (2) últimas actividades, iv) Financiación de estudios para hijos de servidores y v) Financiación de estudios para servidores, las mismas satisficieron las demandas de nuestros servidores al 100%.
PIC : 1) XX Jornadas Internacionales Derecho Administrativo
Actualizar y fomentar el aprendizaje continuo en los servidores(as) en materia de Derecho Administrativo.
2) Formador de Formadores 2.0.
Conocer herramientas de formación y técnicas didácticas contemporáneas que permitan gestionar y distribuir el conocimiento.
3) XII Congreso de Auditoria Interna 2019
Actualizar y fomentar el aprendizaje continuo de los servidores(as) en el ejercicio de la auditoria a nivel mundial, aterrizado a las normas colombianas.</v>
          </cell>
          <cell r="Q41" t="str">
            <v>PIC: Curso Supervisión de Contratos (Virtual): Aplicar las herramientas jurídico-prácticas en el ejercicio de la supervisión de contratos con el fin de establecer un adecuado seguimiento contractual. Diplomado de Gobierno Abierto (Virtual): Identificar los fundamentos que le permitan comprender el gobierno abierto como una forma de gestión pública, Gestión del Conocimiento: Promover nuevas y mejores prácticas de intercambio y multiplicación del conocimiento. Lengua de Señas: Dar a conocer los aspectos básicos del lenguaje de señas y reconocer los aspectos propios del sistema para lograr una adecuada habilidad comunicativa con las personas con deficiencias auditiva. Herramientas Colaborativas Oficce 365: Apropiar dichas herramientas para uso en labores cotidianas de los servidores de la entidad. Bogotá te escucha: Profundizar de manera práctica en el manejo y funcionalidad de Bogotá te escucha-Sistema Distrital de Quejas y Soluciones. PESV: Aprender y aplicar conceptos en materia de manejo defensivo, aplicar las técnicas y conocimientos para prevenir accidentes viales e infracciones de tránsito. Seguridad y Salud en el Trabajo: Adquirir conocimientos, metodologías, técnicas y herramientas con el fin de minimizar la ocurrencia de incidentes, accidentes de trabajo, enfermedades laborales y los riesgos que puedan afectar la calidad de vida de los colaboradores de la Secretaria General de la Alcaldía Mayor de Bogotá. PIB: Las actividades fueron calificadas como sobresalientes. Se lograron realizar actividades en pro del uso adecuado del manejo libre y hábitos de vida en familia, así como apoyo a las acciones familiares que se desprenden de bienestar. Adicionalmente a esto se premiaron a los mejores servidores fortaleciendo su sentido de pertenencia y compromiso con la entidad. SST: Garantizar la divulgación de responsabilidades y la buena ejecución del Simulacro Distrital. Se capacita a los conductores para mejorar su calidad en la conducción. Mejorar las habilidades ofimáticas de los servidores de la Entidad. Se identifican los diagnósticos más representativos para la generación de actividades de promoción y prevención. Garantizar la priorización de los riesgos para la intervención oportuna de los peligros en la Entidad. Minimizar la accidentalidad por el riesgo de Caídas a Nivel. Garantizar la adquisición de los Elementos de Protección Personal para minimizar el riesgo de accidentalidad y de enfermedad laboral de los servidores públicos.</v>
          </cell>
          <cell r="R41" t="str">
            <v>PIC: 1) MIPG
Fortalecer los conocimientos sobre los temas de gestión institucional y desarrollar habilidades en materia de las dimensiones y las políticas del MIPG para su aplicación en el ejercicio del día a día.
2) Transparencia y Anticorrupción
Capacitar integralmente a los participantes para que interioricen la importancia de brindar información de calidad cumpliendo los principios de transparencia, rendición de cuentas y protección de datos personales.
SST: Para el periodo comprendido en el mes de noviembre se tienen los siguientes beneficios:
1. Identificar los responsables de la implementación del sistema de gestión y seguridad en el trabajo
2. Garantizar que todos los servidores(as) públicos(as) identifiquen el rol que tienen en la implementación del sistema de gestión de seguridad y salud en el trabajo y que responsabilidad se tiene frente al mismo.
3. Capacitar a los miembros del COPASST, en temáticas referentes al Sistema de Gestión de seguridad y salud en el trabajo, mejorando la toma de decisiones y ejecución de actividades.
4. Capacitar en temas de respuesta oportuna ante una situación de emergencia.
5. Evidenciar las sedes con mayor participación y las sedes que deben mejorar en el desarrollo del programa para impulsar sus actividades.
6. Conocimiento de la intención y objetivos de la entidad en temas relacionados con la prevención y promoción de la salud física, mental y social de los servidores(as) públicos(as) de la entidad.
7. Minimizar el riesgo Biomecánico de los servidores(as) públicos(as) de la entidad.
8. Minimizar el riesgo Psicosocial de los servidores(as) públicos(as) de la entidad.
9. Identificar los diagnósticos mas prevalentes en el desarrollo de los exámenes periódicos ocupacionales.
10. Minimizar el riesgo locativo de los servidores(as) públicos(as) de la entidad.
11. Minimizar el riesgo químico de los servidores(as) públicos(as) de la entidad.
12. Genera cultura de prevención ante situaciones de emergencia y garantizar el ejercicio del simulacro distrital.</v>
          </cell>
          <cell r="S41" t="str">
            <v>PIB: Se realizaron 25 actividades, algunas de las cuales iniciaron desde principio de año y se culminaron en diciembre. Aportando al ser, hacer y estar de los(as) servidores(as) de la entidad. Los servidores manifestaron la motivación y calidez humana en la presentación de los servicios al interior y exterior de la entidad, lo cual se reflejó en el cumplimiento de la misión institucional.
SST: 1. Realizar las afiliaciones a la ARL para los contratistas en cumplimiento de la normatividad.
2. Participación del COPASST en actividades de Seguridad y Salud en el Trabajo.
3. Participación del COPASST en las Investigación de accidentes de trabajo.
4. Sensibilizar a los servidores en temas de SST.
5. Sensibilizar a los miembros del Comité de Convivencia Laboral en temas de acoso laboral.
6. Actualización y entrenamiento a la Brigada Integral de Emergencias de la entidad, incluye pista.
7. Garantizar el seguimiento de salud a los servidores de la entidad. 
8. Garantizar la investigación de accidentes de trabajo para generación de acciones para minimizar los riesgos. 
9. Control de las gestiones desarrolladas.
10. Desarrollo de la actualización del plan estratégico.
11. Realizar seguimiento a los riesgos a los que están expuestos los servidores.
12. Seguimiento continuo al Sistema de Gestión de la Seguridad y Salud en el Trabajo.
13. Mejorar la gestión del Sistema de Seguridad y Salud en el trabajo, minimizando accidentes y previniendo enfermedades laborales.
PIC: 
1. Desarrollar habilidades en materia de control  de montaje digital y salida de sctp de archivos para impresión offset, operación de equipo de impresión digital,operación de plotter de corte a partir de archivos vectoriales, control de calidad con mediciones en simulador, control de calidad en materias primas e insumos utilizados en procesos gráficos, alistamiento de formas serigraficas,troquelado de productos graficos,repujado de productos gráficos,hábitos de vida saludable a los servidores de la Imprenta Distrital.
2. Capacitar  en los numerales de la Norma ISO  9001-2015 y su aplicación en la Imprenta Distrital
3. Mitigar los factores de riesgo Psicosocial en los servidores de la Imprenta Distrital</v>
          </cell>
        </row>
        <row r="42">
          <cell r="C42" t="str">
            <v>108D_V1</v>
          </cell>
          <cell r="D42" t="str">
            <v>Variable 1</v>
          </cell>
          <cell r="E42" t="str">
            <v>Actividades ejecutadas del Plan de promoción, sensibilización y apropiación de la cultura ética y la integridad</v>
          </cell>
          <cell r="F42" t="str">
            <v>Númerica</v>
          </cell>
          <cell r="H42">
            <v>0</v>
          </cell>
          <cell r="I42">
            <v>0</v>
          </cell>
          <cell r="J42">
            <v>0</v>
          </cell>
          <cell r="K42">
            <v>0</v>
          </cell>
          <cell r="L42">
            <v>0</v>
          </cell>
          <cell r="M42">
            <v>1</v>
          </cell>
          <cell r="N42">
            <v>0</v>
          </cell>
          <cell r="O42">
            <v>0</v>
          </cell>
          <cell r="P42">
            <v>1</v>
          </cell>
          <cell r="Q42">
            <v>1</v>
          </cell>
          <cell r="R42">
            <v>0</v>
          </cell>
          <cell r="S42">
            <v>0</v>
          </cell>
        </row>
        <row r="43">
          <cell r="C43" t="str">
            <v>108D_V2</v>
          </cell>
          <cell r="D43" t="str">
            <v>Variable 2 (reportar solo cuando el indicador es a demanda)</v>
          </cell>
          <cell r="E43" t="str">
            <v>Actividades programadas del Plan de promoción, sensibilización y apropiación de la cultura ética y la integridad</v>
          </cell>
          <cell r="F43" t="str">
            <v>Númerica</v>
          </cell>
          <cell r="H43">
            <v>0</v>
          </cell>
          <cell r="I43">
            <v>0</v>
          </cell>
          <cell r="J43">
            <v>0</v>
          </cell>
          <cell r="K43">
            <v>0</v>
          </cell>
          <cell r="L43">
            <v>0</v>
          </cell>
          <cell r="M43">
            <v>1</v>
          </cell>
          <cell r="N43">
            <v>0</v>
          </cell>
          <cell r="O43">
            <v>0</v>
          </cell>
          <cell r="P43">
            <v>1</v>
          </cell>
          <cell r="Q43">
            <v>1</v>
          </cell>
          <cell r="R43">
            <v>0</v>
          </cell>
          <cell r="S43">
            <v>0</v>
          </cell>
        </row>
        <row r="44">
          <cell r="C44" t="str">
            <v>108D_I1</v>
          </cell>
          <cell r="D44" t="str">
            <v>Cualitativo 1</v>
          </cell>
          <cell r="E44" t="str">
            <v>Avances y logros en generación del producto y la ejecución de actividades</v>
          </cell>
          <cell r="F44" t="str">
            <v>Textual</v>
          </cell>
          <cell r="H44" t="str">
            <v>No aplica</v>
          </cell>
          <cell r="I44" t="str">
            <v>"Participación en el Comité de Contratación
Socialización del Código de Integridad
Diseño de la campaña 2019 Valores de la Casa"</v>
          </cell>
          <cell r="J44" t="str">
            <v>"Inicio de campaña
Socialización en los subcomités de autocontrol"</v>
          </cell>
          <cell r="K44" t="str">
            <v>Desarrollo de la campaña, valor de la honestidad y apropiación de los gestores en temas de la entidad</v>
          </cell>
          <cell r="L44" t="str">
            <v>Desarrollo de la campaña con el valor del compromiso institucional y personal con la entidad</v>
          </cell>
          <cell r="M44" t="str">
            <v>Desarrollo de la campaña "Valores de la Casa", apropiación de los gestores y fortalecimiento de las competencias de los Gestores de Integridad</v>
          </cell>
          <cell r="N44" t="str">
            <v>No se programa ninguna actividad para este mes.</v>
          </cell>
          <cell r="O44" t="str">
            <v>No se programa ninguna actividad para este mes</v>
          </cell>
          <cell r="P44" t="str">
            <v>Se programaron acciones tendientes al fortalecimiento del papel del Gestor de Integridad en la entidad, como apoyo a sus procesos y procedimientos más relevantes.</v>
          </cell>
          <cell r="Q44" t="str">
            <v>Se programaron acciones tendientes al fortalecimiento del papel del Gestor de Integridad en la entidad, como apoyo a procesos y procedimientos más relevantes de la entidad.</v>
          </cell>
          <cell r="R44" t="str">
            <v>No aplica</v>
          </cell>
          <cell r="S44" t="str">
            <v>No aplica</v>
          </cell>
        </row>
        <row r="45">
          <cell r="C45" t="str">
            <v>108D_I2</v>
          </cell>
          <cell r="D45" t="str">
            <v>Cualitativo 2</v>
          </cell>
          <cell r="E45" t="str">
            <v>Retrasos o dificultades en la generación del producto y la ejecución de actividades</v>
          </cell>
          <cell r="F45" t="str">
            <v>Textual</v>
          </cell>
          <cell r="H45" t="str">
            <v>No aplica</v>
          </cell>
          <cell r="I45" t="str">
            <v>Ningun retraso</v>
          </cell>
          <cell r="J45" t="str">
            <v>Ningun retraso</v>
          </cell>
          <cell r="K45" t="str">
            <v>No aplica</v>
          </cell>
          <cell r="L45" t="str">
            <v>No aplica</v>
          </cell>
          <cell r="M45" t="str">
            <v>Ninguno</v>
          </cell>
          <cell r="N45" t="str">
            <v>No se programa ninguna actividad para este mes.</v>
          </cell>
          <cell r="O45" t="str">
            <v>No se programa ninguna actividad para este mes</v>
          </cell>
          <cell r="P45" t="str">
            <v>Ninguno.</v>
          </cell>
          <cell r="Q45" t="str">
            <v>Ninguno.</v>
          </cell>
          <cell r="R45" t="str">
            <v>No aplica</v>
          </cell>
          <cell r="S45" t="str">
            <v>No aplica</v>
          </cell>
        </row>
        <row r="46">
          <cell r="C46" t="str">
            <v>108D_I3</v>
          </cell>
          <cell r="D46" t="str">
            <v>Cualitativo 3</v>
          </cell>
          <cell r="E46" t="str">
            <v>Beneficios obtenidos por la generación del producto y la ejecución de actividades</v>
          </cell>
          <cell r="F46" t="str">
            <v>Textual</v>
          </cell>
          <cell r="H46" t="str">
            <v>No aplica</v>
          </cell>
          <cell r="I46" t="str">
            <v>Generar conocimiento y apropiación de los Gestores de Integridad con los Valores de la Casa y la Política Institucional de Integridad y Transparencia. Consolidando la campaña de comportamiento deseables dentro de los valores establecidos</v>
          </cell>
          <cell r="J46" t="str">
            <v>Apropiación e inicio de la campaña Valores de la Casa</v>
          </cell>
          <cell r="K46" t="str">
            <v>Cultura de integridad en los servidores de la entidad y apropiación de los gestores</v>
          </cell>
          <cell r="L46" t="str">
            <v>Fortalecimiento del valor de compromiso en las dependencias de la entidad</v>
          </cell>
          <cell r="M46" t="str">
            <v>Apropiación de comportamiento éticos por parte de los servidores de la entidad</v>
          </cell>
          <cell r="N46" t="str">
            <v>No se programa ninguna actividad para este mes.</v>
          </cell>
          <cell r="O46" t="str">
            <v>Ninguno</v>
          </cell>
          <cell r="P46" t="str">
            <v>: Apropiación de la cultura ética en la entidad, a través del ejemplo de comportamientos deseables dentro de los valores institucionales.</v>
          </cell>
          <cell r="Q46" t="str">
            <v>Apropiación de la cultura ética en la entidad, a través del ejemplo de comportamientos deseables dentro de los valores institucionales.</v>
          </cell>
          <cell r="R46" t="str">
            <v>No aplica</v>
          </cell>
          <cell r="S46" t="str">
            <v>No aplica</v>
          </cell>
        </row>
        <row r="47">
          <cell r="C47" t="str">
            <v>108E_V1</v>
          </cell>
          <cell r="D47" t="str">
            <v>Variable 1</v>
          </cell>
          <cell r="E47" t="str">
            <v>Actividades ejecutadas del Programa de aprendizaje</v>
          </cell>
          <cell r="F47" t="str">
            <v>Númerica</v>
          </cell>
          <cell r="H47">
            <v>1</v>
          </cell>
          <cell r="I47">
            <v>0</v>
          </cell>
          <cell r="J47">
            <v>0</v>
          </cell>
          <cell r="K47">
            <v>0</v>
          </cell>
          <cell r="L47">
            <v>0</v>
          </cell>
          <cell r="M47">
            <v>1</v>
          </cell>
          <cell r="N47">
            <v>0</v>
          </cell>
          <cell r="O47">
            <v>1</v>
          </cell>
          <cell r="P47">
            <v>0</v>
          </cell>
          <cell r="Q47">
            <v>1</v>
          </cell>
          <cell r="R47">
            <v>0</v>
          </cell>
          <cell r="S47">
            <v>0</v>
          </cell>
        </row>
        <row r="48">
          <cell r="C48" t="str">
            <v>108E_V2</v>
          </cell>
          <cell r="D48" t="str">
            <v>Variable 2 (reportar solo cuando el indicador es a demanda)</v>
          </cell>
          <cell r="E48" t="str">
            <v>Actividades programadas del Programa de aprendizaje</v>
          </cell>
          <cell r="F48" t="str">
            <v>Númerica</v>
          </cell>
          <cell r="H48">
            <v>1</v>
          </cell>
          <cell r="I48">
            <v>0</v>
          </cell>
          <cell r="J48">
            <v>0</v>
          </cell>
          <cell r="K48">
            <v>0</v>
          </cell>
          <cell r="L48">
            <v>0</v>
          </cell>
          <cell r="M48">
            <v>1</v>
          </cell>
          <cell r="N48">
            <v>0</v>
          </cell>
          <cell r="O48">
            <v>1</v>
          </cell>
          <cell r="P48">
            <v>0</v>
          </cell>
          <cell r="Q48">
            <v>0</v>
          </cell>
          <cell r="R48">
            <v>0</v>
          </cell>
          <cell r="S48">
            <v>0</v>
          </cell>
        </row>
        <row r="49">
          <cell r="C49" t="str">
            <v>108E_I1</v>
          </cell>
          <cell r="D49" t="str">
            <v>Cualitativo 1</v>
          </cell>
          <cell r="E49" t="str">
            <v>Avances y logros en generación del producto y la ejecución de actividades</v>
          </cell>
          <cell r="F49" t="str">
            <v>Textual</v>
          </cell>
          <cell r="H49" t="str">
            <v>Fortalecimiento de competencias en los nuevos ingresos de la Entidad, a traves del programa de aprendizaje Inducción, donde dentro de las tematicas se trabajadas se ecnuentra lo referente a servicio a la ciudadanía.</v>
          </cell>
          <cell r="I49" t="str">
            <v>No aplica</v>
          </cell>
          <cell r="J49" t="str">
            <v xml:space="preserve">Por gestiónd de la dependencia se realizó esta actividad en el mes de enero, sin embargo, para el mes de marzo se realizó la recopilación e informe correspondiente a esta actividad. </v>
          </cell>
          <cell r="K49" t="str">
            <v>No aplica</v>
          </cell>
          <cell r="L49" t="str">
            <v>No aplica</v>
          </cell>
          <cell r="M49" t="str">
            <v>Fortalecimiento de competencias en los nuevos ingresos de la Entidad, a traves del programa de aprendizaje Inducción, donde dentro de las tematicas se trabajadas se ecnuentra lo referente a servicio a la ciudadanía.</v>
          </cell>
          <cell r="N49" t="str">
            <v>No se programa ninguna actividad para este mes.</v>
          </cell>
          <cell r="O49" t="str">
            <v xml:space="preserve">Se adelantó jornada de Inducción el 1 y 2 de agosto para los servidores públicos que se vincularon a la Entidad, participaron 39 de servidores.
</v>
          </cell>
          <cell r="P49" t="str">
            <v xml:space="preserve">Ninguna actividad planeada </v>
          </cell>
          <cell r="Q49" t="str">
            <v>Se adelantó jornada de Inducción/ Reinducción el 28 de octubre de 2019, con la participación de 3 servidores nuevos y 124 servidores antiguos, para un total de 127 servidores.</v>
          </cell>
          <cell r="R49" t="str">
            <v>Revisar memorando No. 3-2019-20298 del 11 de julio de 2019 en el cual se solicita la reprogramación y su respuesta de aceptación y ajuste del plan con el radicado No. 3-2019-21642 del 24 de julio del 2019.</v>
          </cell>
          <cell r="S49" t="str">
            <v>No aplica</v>
          </cell>
        </row>
        <row r="50">
          <cell r="C50" t="str">
            <v>108E_I2</v>
          </cell>
          <cell r="D50" t="str">
            <v>Cualitativo 2</v>
          </cell>
          <cell r="E50" t="str">
            <v>Retrasos o dificultades en la generación del producto y la ejecución de actividades</v>
          </cell>
          <cell r="F50" t="str">
            <v>Textual</v>
          </cell>
          <cell r="H50" t="str">
            <v>Ningún retraso</v>
          </cell>
          <cell r="I50" t="str">
            <v>No aplica</v>
          </cell>
          <cell r="J50" t="str">
            <v>No aplica</v>
          </cell>
          <cell r="K50" t="str">
            <v>No aplica</v>
          </cell>
          <cell r="L50" t="str">
            <v>No aplica</v>
          </cell>
          <cell r="M50" t="str">
            <v>Ningún retraso</v>
          </cell>
          <cell r="N50" t="str">
            <v>No se programa ninguna actividad para este mes.</v>
          </cell>
          <cell r="O50" t="str">
            <v>Ningún retraso.</v>
          </cell>
          <cell r="P50" t="str">
            <v>No aplica</v>
          </cell>
          <cell r="Q50" t="str">
            <v>Ningún retraso.</v>
          </cell>
          <cell r="R50" t="str">
            <v>Revisar memorando No. 3-2019-20298 del 11 de julio de 2019 en el cual se solicita la reprogramación y su respuesta de aceptación y ajuste del plan con el radicado No. 3-2019-21642 del 24 de julio del 2019.</v>
          </cell>
          <cell r="S50" t="str">
            <v>No aplica</v>
          </cell>
        </row>
        <row r="51">
          <cell r="C51" t="str">
            <v>108E_I3</v>
          </cell>
          <cell r="D51" t="str">
            <v>Cualitativo 3</v>
          </cell>
          <cell r="E51" t="str">
            <v>Beneficios obtenidos por la generación del producto y la ejecución de actividades</v>
          </cell>
          <cell r="F51" t="str">
            <v>Textual</v>
          </cell>
          <cell r="H51" t="str">
            <v>Servidores públicos capacitados en la misionalidad de la Entidad, servicios y canales de atención a la ciudadanía.</v>
          </cell>
          <cell r="I51" t="str">
            <v>No aplica</v>
          </cell>
          <cell r="J51" t="str">
            <v>Servidores públicos capacitados en la misionalidad de la Entidad, servicios y canales de atención a la ciudadanía.</v>
          </cell>
          <cell r="K51" t="str">
            <v>No aplica</v>
          </cell>
          <cell r="L51" t="str">
            <v>No aplica</v>
          </cell>
          <cell r="M51" t="str">
            <v>Servidores públicos capacitados en la misionalidad de la Entidad, servicios y canales de atención a la ciudadanía.</v>
          </cell>
          <cell r="N51" t="str">
            <v>No se programa ninguna actividad para este mes.</v>
          </cell>
          <cell r="O51" t="str">
            <v>Iniciar al nuevo servidor(as) en su integración a la cultura organizacional, valores de la casa, familiarizarlo con el servicio público y con la misionalidad de la entidad, suministrarle información necesaria para el mejor conocimiento de la función pública y de la Secretaria General de la Alcaldía Mayor de Bogotá, D.C, estimulando el aprendizaje y el desarrollo individual y organizacional, en un contexto metodológico flexible, integral, práctico y participativo.</v>
          </cell>
          <cell r="P51" t="str">
            <v>Ninguna actividad planeada</v>
          </cell>
          <cell r="Q51" t="str">
            <v>Iniciar al nuevo servidor(a) en su integración a la cultura organizacional, valores de la casa, familiarizarlo con el servicio público y con la misionalidad de la entidad, suministrarle información necesaria para el mejor conocimiento de la función pública y de la Secretaria General de la Alcaldía Mayor de Bogotá, D.C, estimulando el aprendizaje y el desarrollo individual y organizacional, en un contexto metodológico flexible, integral, práctico y participativo.
Reorientar la integración del servidor a la cultura organizacional en virtud de los cambios producidos en el Distrito Capital o en la entidad, fortaleciendo su sentido de pertinencia de la entidad</v>
          </cell>
          <cell r="R51" t="str">
            <v>Revisar memorando No. 3-2019-20298 del 11 de julio de 2019 en el cual se solicita la reprogramación y su respuesta de aceptación y ajuste del plan con el radicado No. 3-2019-21642 del 24 de julio del 2019.</v>
          </cell>
          <cell r="S51" t="str">
            <v>No aplica</v>
          </cell>
        </row>
        <row r="52">
          <cell r="C52" t="str">
            <v>PAAC_06E_V1</v>
          </cell>
          <cell r="D52" t="str">
            <v>Variable 1</v>
          </cell>
          <cell r="E52" t="str">
            <v xml:space="preserve"># de informes de revisión de riesgos de corrupción realizados en el periodo </v>
          </cell>
          <cell r="F52" t="str">
            <v>Númerica</v>
          </cell>
          <cell r="H52">
            <v>1</v>
          </cell>
          <cell r="I52">
            <v>1</v>
          </cell>
          <cell r="J52">
            <v>1</v>
          </cell>
          <cell r="K52">
            <v>1</v>
          </cell>
          <cell r="L52">
            <v>1</v>
          </cell>
          <cell r="M52">
            <v>1</v>
          </cell>
          <cell r="N52">
            <v>1</v>
          </cell>
          <cell r="O52">
            <v>1</v>
          </cell>
          <cell r="P52">
            <v>1</v>
          </cell>
          <cell r="Q52">
            <v>1</v>
          </cell>
          <cell r="R52">
            <v>1</v>
          </cell>
          <cell r="S52">
            <v>1</v>
          </cell>
        </row>
        <row r="53">
          <cell r="C53" t="str">
            <v>PAAC_06E_V2</v>
          </cell>
          <cell r="D53" t="str">
            <v>Variable 2 (reportar solo cuando el indicador es a demanda)</v>
          </cell>
          <cell r="E53">
            <v>0</v>
          </cell>
          <cell r="F53" t="str">
            <v>Númerica</v>
          </cell>
          <cell r="H53">
            <v>1</v>
          </cell>
          <cell r="I53">
            <v>1</v>
          </cell>
          <cell r="J53">
            <v>1</v>
          </cell>
          <cell r="K53">
            <v>1</v>
          </cell>
          <cell r="L53">
            <v>1</v>
          </cell>
          <cell r="M53">
            <v>1</v>
          </cell>
          <cell r="N53">
            <v>1</v>
          </cell>
          <cell r="O53">
            <v>1</v>
          </cell>
          <cell r="P53">
            <v>1</v>
          </cell>
          <cell r="Q53">
            <v>1</v>
          </cell>
          <cell r="R53">
            <v>1</v>
          </cell>
          <cell r="S53">
            <v>1</v>
          </cell>
        </row>
        <row r="54">
          <cell r="C54" t="str">
            <v>PAAC_06E_I1</v>
          </cell>
          <cell r="D54" t="str">
            <v>Cualitativo 1</v>
          </cell>
          <cell r="E54" t="str">
            <v>Avances y logros en generación del producto y la ejecución de actividades</v>
          </cell>
          <cell r="F54" t="str">
            <v>Textual</v>
          </cell>
          <cell r="H54" t="str">
            <v>Se verifica las acciones preventivas según la matriz de Riesgos de Corrupción y junto con cada lider de proceso generar los informes respectivos a este seguimiento.</v>
          </cell>
          <cell r="I54" t="str">
            <v>Se verifica las acciones preventivas según la matriz de Riesgos de Corrupción y junto con cada lider de proceso generar los informes respectivos a este seguimiento.</v>
          </cell>
          <cell r="J54" t="str">
            <v>Se verifica las acciones preventivas según la matriz de Riesgos de Corrupción y junto con cada lider de proceso generar los informes respectivos a este seguimiento.</v>
          </cell>
          <cell r="K54" t="str">
            <v>Se verifican las acciones preventivas según la matriz de riesgos de corrupción y junto con cada lider de proceso se generan los informes respectivos a este seguimiento.
Los informes correspondientes al mes de abril para el control de los riesgos de corrupción fueron radicados bajo los Memorandos N° 3-2019-13512 de 3 de mayo de 2019 y, 3-2019-13662 de 6 de mayo del mismo año, los cuales se subieron en la carpeta correspondiente al mes de abril; lo anterior, se evidencia en el enlace OneDrive Plan de Acción Dirección de Talento Humano.</v>
          </cell>
          <cell r="L54" t="str">
            <v>Se verifican las acciones preventivas según la matriz de riesgos de corrupción y junto con cada lider de proceso se generan los informes respectivos de seguimiento. 
Los informes correspondientes al mes de mayo para el control de los riesgos de corrupción fueron radicados bajo los Memorandos N° 3-2019-17190 y 3-2019-12193, ambos del 10 de junio de 2019; los cuales se subieron en la carpeta correspondiente al mes de mayo; lo anterior, se evidencia en el enlace OneDrive Plan de Acción Dirección de Talento Humano.</v>
          </cell>
          <cell r="M54" t="str">
            <v>Se verifican las acciones preventivas según la matriz de riesgos de corrupción y junto con cada lider de proceso se generan los informes respectivos de seguimiento. 
El informe correspondientes al mes de junio para el control de los riesgos de corrupción fueron radicados bajo los Memorandos N° 3-2019-19636 y 3-2019-19646, ambos del 05 de julio de 2019; los cuales se subieron en la carpeta correspondiente al mes de junio; lo anterior, se evidencia en el enlace OneDrive Plan de Acción Dirección de Talento Humano.</v>
          </cell>
          <cell r="N54" t="str">
            <v>Se verifican las acciones preventivas según la matriz de riesgos de corrupción y junto con cada líder de proceso se generan los informes respectivos de seguimiento. 
Los informes correspondientes al mes de julio para el control de los riesgos de corrupción fueron radicados bajo los Memorandos N° 3-2019-23112 y 3-2019-23261, los cuales se subieron en la carpeta correspondiente al mes de junio; lo anterior, se evidencia en el enlace OneDrive Plan de Acción Dirección de Talento Humano.</v>
          </cell>
          <cell r="O54" t="str">
            <v xml:space="preserve">Con el fin de darle cumplimiento a la verificación de riesgos de corrupción por parte de la Dirección de Talento Humano, se informa que para el mes de agosto de 2019 los informes fueron radicados bajo los Memorandos N° 3-2019-26268 de 4 de septiembre de 2019 y, 3-2019-26269 de 4 de septiembre del mismo año, así: 
Dando cumplimiento al indicador de Gestión de Nómina: Los profesionales del área de Gestión de Nómina de la Dirección de Talento Humano registran las novedades recibidas en el mes teniendo en cuenta los formatos y autorizaciones establecidas para cada una de ellas, luego liquidan la pre-nómina para revisión. Posteriormente,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Luego de verificada la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la liquidación 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los profesionales del procedimiento y los memorandos generados para el trámite de pago de esta. 
Dando cumplimiento al indicador de Gestión Organizacional: Con el fin de darle cumplimiento a la verificación de riesgos de corrupción por parte de la Dirección de Talento Humano, le informo que para el mes de agosto de 2019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P54" t="str">
            <v xml:space="preserve">Con el fin de darle cumplimiento a la verificación de riesgos de corrupción por parte de la DTH, para el mes de septiembre de 2019 el informe se envía a la OAP bajo el memorando No. 3-2019-29671 el 04 de octubre de2019. Gestión de Nómina (GN): Los profesionales del área de GN de la DTH registran las novedades recibidas en el mes teniendo en cuenta los formatos y autorizaciones establecidas para cada una de ellas. Luego liquidan la pre-nómina, posteriormente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DTH para la liquidación de la nómina. Si existen diferencias entre lo registrado y lo aportado en los formatos de novedades se realizan las correcciones pertinentes y nuevamente se realiza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los profesionales del proceso solicita se liquide la nómina definitiva, se generan los reportes de la nómina y se elaboran los memorandos para remitir a la Subdirección Financiera para el trámite de envío a Tesorería Distrital para el pago. La DTH revisa los reportes para el pago de la nómina generados por el Sistema PERNO, contra los archivos en Excel remitido por los profesionales del procedimiento y los memorandos generados para el trámite de pago de esta.  Gestión Organizacional: Con el fin de darle cumplimiento a la verificación de riesgos de corrupción por parte de la DTH, y acatando las oportunidades de mejora solicitadas por la Oficina de Control Interno bajo el memorando No. 3-2019-28452, le informo que para el mes de septiembre de 2019 para las vinculaciones en la SGAMB,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Q54" t="str">
            <v>Se verifican las acciones preventivas según las actualizaciones realizadas a la matriz de riesgos de corrupción y junto con cada líder de proceso. Los informes correspondientes al mes de octubre para el control de los riesgos de corrupción fueron radicados bajo los Memorandos N° 3-2019-xxx y 3-2019-33366, los cuales se subieron en la carpeta correspondiente al mes de octubre; lo anterior, se evidencia en el enlace OneDrive Plan de Acción Dirección de Talento Humano.</v>
          </cell>
          <cell r="R54" t="str">
            <v>Con el fin de darle cumplimiento matriz de riesgos de corrupción, a la prevención y tratamiento de los mismos por parte de la Dirección de Talento Humano, se informa que para el mes de noviembre de 2019 los informes fueron radicados bajo los memorandos 3-2019-37343 y 3-2019-37480 del 2 y 3 de diciembre respectivamente.</v>
          </cell>
          <cell r="S54" t="str">
            <v xml:space="preserve">Con el fin de darle cumplimiento matriz de riesgos de corrupción, a la prevención y tratamiento de los mismos por parte de la Dirección de Talento Humano, se informa que para el mes de diciembre de 2019 se realizó el envío de los informes de manera parcial, dado que el mes no se ha finalizado. </v>
          </cell>
        </row>
        <row r="55">
          <cell r="C55" t="str">
            <v>PAAC_06E_I2</v>
          </cell>
          <cell r="D55" t="str">
            <v>Cualitativo 2</v>
          </cell>
          <cell r="E55" t="str">
            <v>Retrasos o dificultades en la generación del producto y la ejecución de actividades</v>
          </cell>
          <cell r="F55" t="str">
            <v>Textual</v>
          </cell>
          <cell r="H55" t="str">
            <v>Ningún retraso</v>
          </cell>
          <cell r="I55" t="str">
            <v>Ningún retraso</v>
          </cell>
          <cell r="J55" t="str">
            <v>Ningún retraso</v>
          </cell>
          <cell r="K55" t="str">
            <v>Ningún retraso</v>
          </cell>
          <cell r="L55" t="str">
            <v>Ningun Retraso</v>
          </cell>
          <cell r="M55" t="str">
            <v>Ningun Retraso</v>
          </cell>
          <cell r="N55" t="str">
            <v>Ningun Retraso</v>
          </cell>
          <cell r="O55" t="str">
            <v>Ningún retraso</v>
          </cell>
          <cell r="P55" t="str">
            <v>Ningun retraso</v>
          </cell>
          <cell r="Q55" t="str">
            <v>Ningún retraso.</v>
          </cell>
          <cell r="R55" t="str">
            <v>Ninguno</v>
          </cell>
          <cell r="S55" t="str">
            <v>Ninguno</v>
          </cell>
        </row>
        <row r="56">
          <cell r="C56" t="str">
            <v>PAAC_06E_I3</v>
          </cell>
          <cell r="D56" t="str">
            <v>Cualitativo 3</v>
          </cell>
          <cell r="E56" t="str">
            <v>Beneficios obtenidos por la generación del producto y la ejecución de actividades</v>
          </cell>
          <cell r="F56" t="str">
            <v>Textual</v>
          </cell>
          <cell r="H56" t="str">
            <v>Fomentar una cultura de transparencia en la entidad, a través del seguimiento preventivo de la matriz de riesgos de corrupción.</v>
          </cell>
          <cell r="I56" t="str">
            <v>Fomentar una cultura de transparencia en la entidad, a través del seguimiento preventivo de la matriz de riesgos de corrupción.</v>
          </cell>
          <cell r="J56" t="str">
            <v>Fomentar una cultura de transparencia en la entidad, a través del seguimiento preventivo de la matriz de riesgos de corrupción.</v>
          </cell>
          <cell r="K56"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L56"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M56"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N56" t="str">
            <v>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cell r="O56" t="str">
            <v>Cumplimiento del indicador del procedimiento de Gestión de Nómina establecido, para el control de los riesgos de corrupción: 
IP= ((746 - 0)) / 746) % - 1=   0% de liquidación extra por errores o fallas.
Cumplimiento del indicador del procedimiento de Gestión de Organizacional establecido, para el control de los riesgos de corrupción: 
IP = ((3 – 0) / 3) * 100 = 100% de cumplimiento al indicador establecido para el debido control del Riesgo de vinculación intencional de personal sin el lleno de los requisitos exigidos para el cargo.</v>
          </cell>
          <cell r="P56" t="str">
            <v>Cumplimiento del indicador del procedimiento de Gestión de Nómina establecido, para el control de los riesgos de corrupción: 
IP= ((742 - 0)) / 742) % - 1=   0% de liquidación extra por errores o fallas.
Cumplimiento del indicador del procedimiento de Gestión de Organizacional establecido, para el control de los riesgos de corrupción: 
IP = ((1 – 0) / 1) * 100 = 100% de cumplimiento al indicador establecido para el debido control del Riesgo de vinculación intencional de personal sin el lleno de los requisitos exigidos para el cargo.</v>
          </cell>
          <cell r="Q56" t="str">
            <v>Para los riesgos de corrupción se adelantan los siguientes controles: Para Nomina: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Se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se liquide la nómina definitiva, se generan los reportes de la nómina y se elaboran los memorandos para remitir a la Subdirección Financiera posteriormente se envia este memorando radicado a la Oficina de Control Interno. b) Para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cell r="R56" t="str">
            <v>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Se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se liquide la nómina definitiva, se generan los reportes de la nómina y se elaboran los memorandos para remitir a la Subdirección Financiera posteriormente se envía este memorando radicado a la Oficina de Control Interno. b) Para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cell r="S56" t="str">
            <v>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Se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se liquide la nómina definitiva, se generan los reportes de la nómina y se elaboran los memorandos para remitir a la Subdirección Financiera posteriormente se envía este memorando radicado a la Oficina de Control Interno. b) Para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row>
      </sheetData>
      <sheetData sheetId="42">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51</v>
          </cell>
          <cell r="B5" t="str">
            <v>Campañas de divulgación del servicio y cultura ciudadana realizadas</v>
          </cell>
          <cell r="C5" t="str">
            <v>Número</v>
          </cell>
          <cell r="D5" t="str">
            <v>Constante</v>
          </cell>
          <cell r="E5" t="str">
            <v>Suma</v>
          </cell>
          <cell r="G5" t="str">
            <v>OK</v>
          </cell>
          <cell r="S5">
            <v>1</v>
          </cell>
          <cell r="T5">
            <v>1</v>
          </cell>
          <cell r="U5" t="str">
            <v>Consiste en el desarrollo y mantenimiento de estrategias de divulgación de los medios de interacción ciudadana y servicios prestados a través de la Red CADE</v>
          </cell>
          <cell r="V5" t="str">
            <v>Realizar campañas de divulgación de los servicios prestados en los canales de interacción ciudadana, RED CADE, Línea 195, Portal Bogotá, Guia de tramites y servicios (GT&amp;S), Y  Supercade Móvil.</v>
          </cell>
          <cell r="W5" t="str">
            <v xml:space="preserve">Generar recordación en los ciudadanos del portafolio de servicios que posee la RedCADE en sus distintos canales, al tiempo que se divulga la gestión realizara por la Dirección del Sistema Distrital de Servicio a la Ciudadanía. </v>
          </cell>
          <cell r="X5" t="str">
            <v xml:space="preserve">Boletines de prensa, notas en redes sociales, piezas gráficas, evidencia audiovisual. </v>
          </cell>
        </row>
        <row r="6">
          <cell r="A6">
            <v>57</v>
          </cell>
          <cell r="B6" t="str">
            <v>Eventos Supercade Móvil realizados</v>
          </cell>
          <cell r="C6" t="str">
            <v>Número</v>
          </cell>
          <cell r="D6" t="str">
            <v>Suma</v>
          </cell>
          <cell r="E6" t="str">
            <v>Suma</v>
          </cell>
          <cell r="G6" t="str">
            <v>OK</v>
          </cell>
          <cell r="H6">
            <v>1</v>
          </cell>
          <cell r="I6">
            <v>2</v>
          </cell>
          <cell r="J6">
            <v>3</v>
          </cell>
          <cell r="K6">
            <v>2</v>
          </cell>
          <cell r="L6">
            <v>2</v>
          </cell>
          <cell r="M6">
            <v>1</v>
          </cell>
          <cell r="N6">
            <v>2</v>
          </cell>
          <cell r="O6">
            <v>2</v>
          </cell>
          <cell r="P6">
            <v>2</v>
          </cell>
          <cell r="Q6">
            <v>1</v>
          </cell>
          <cell r="R6">
            <v>2</v>
          </cell>
          <cell r="S6">
            <v>1</v>
          </cell>
          <cell r="T6">
            <v>21</v>
          </cell>
          <cell r="U6" t="str">
            <v>Realizar los 20  eventos de SUPERCADE MOVIL en las diferentes Localidades.</v>
          </cell>
          <cell r="V6" t="str">
            <v xml:space="preserve">• Desarrollar actividades logísticas para  llevar a cabo eventos de SUPERCADE móvil.
• Realizar informes de los trámites y servicios prestados  y el desarrollo de los eventos de SUPERCADE móvil.
</v>
          </cell>
          <cell r="W6" t="str">
            <v xml:space="preserve">La Dirección del Sistema Distrital de Servicio a la Ciudadanía en cumplimento del Decreto 494 del 2010 viene adelantando el SuperCADE MÓVIL - FDSC en las diferentes Localidades de Bogotá, en las que unidades móviles de las entidades Distritales, Nacionales y del sector privado se desplazan a los territorios de la ciudad para ofrecer información, realizar trámites en línea, promover  jornadas pedagógicas y culturales por parte de las entidades participantes a los ciudadanos de las localidades de Bogotá. </v>
          </cell>
          <cell r="X6" t="str">
            <v>Informe de cada uno de los SUPERCADE MOVIL realizados por localidad, incluyendio estadisticas de trámites realizados y ciudadanos atendidos.</v>
          </cell>
        </row>
        <row r="7">
          <cell r="A7">
            <v>59</v>
          </cell>
          <cell r="B7" t="str">
            <v>Puntos de atención presencial puestos en operación</v>
          </cell>
          <cell r="C7" t="str">
            <v>Número</v>
          </cell>
          <cell r="D7" t="str">
            <v>Suma</v>
          </cell>
          <cell r="E7" t="str">
            <v>Suma</v>
          </cell>
          <cell r="G7" t="str">
            <v>OK</v>
          </cell>
          <cell r="S7">
            <v>1</v>
          </cell>
          <cell r="T7">
            <v>1</v>
          </cell>
          <cell r="U7" t="str">
            <v>Nuevos puntos de atención presencial en los que confluyen gran cantidad de servicios y trámites prestados por diferentes entidades del orden nacional, distrital y del sector probado, con el fin de facilitar a la ciudadanía el acceso a los mismos en un solo lugar</v>
          </cell>
          <cell r="V7" t="str">
            <v>Poner en operación un nuevo punto de atención</v>
          </cell>
          <cell r="W7" t="str">
            <v>La población que se beneficiará de este proyecto es en promedio de 750.000 personas de estratos 1 y 2, quienes disminuirán los tiempos de desplazamiento y costo en la realización de sus trámites. La localidad de Ciudad Bolívar tiene de mediana a baja oferta y cobertura de atención en servicios distritales.</v>
          </cell>
          <cell r="X7" t="str">
            <v>SUPERCADE MANITAS inaugurado y puesto en operación a diciembre de 2019.</v>
          </cell>
        </row>
        <row r="8">
          <cell r="A8">
            <v>72</v>
          </cell>
          <cell r="B8" t="str">
            <v>Informes generados a partir de las denuncias de posibles actos de corrupción recibidas en la línea 195</v>
          </cell>
          <cell r="C8" t="str">
            <v>Número</v>
          </cell>
          <cell r="D8" t="str">
            <v>Suma</v>
          </cell>
          <cell r="E8" t="str">
            <v>Suma</v>
          </cell>
          <cell r="G8" t="str">
            <v>OK</v>
          </cell>
          <cell r="I8">
            <v>1</v>
          </cell>
          <cell r="J8">
            <v>1</v>
          </cell>
          <cell r="K8">
            <v>1</v>
          </cell>
          <cell r="L8">
            <v>1</v>
          </cell>
          <cell r="M8">
            <v>1</v>
          </cell>
          <cell r="N8">
            <v>1</v>
          </cell>
          <cell r="O8">
            <v>1</v>
          </cell>
          <cell r="P8">
            <v>1</v>
          </cell>
          <cell r="Q8">
            <v>1</v>
          </cell>
          <cell r="R8">
            <v>1</v>
          </cell>
          <cell r="S8">
            <v>1</v>
          </cell>
          <cell r="T8">
            <v>11</v>
          </cell>
          <cell r="U8" t="str">
            <v>Realizar un (1) informe mensual de seguimiento a las denuncias por posibles actos de Corrupción, recibidas a través de la Opción 1 de la Línea 195.</v>
          </cell>
          <cell r="V8" t="str">
            <v>Informes realizados a partir de las denuncias de posibles actos de corrupción recibidas en la línea 195</v>
          </cell>
          <cell r="W8" t="str">
            <v>En cumplimiento de la Ley 1474 de 2011 se crea la Opción 1 de la Línea 195 donde los ciudadanos pueden realizar las denuncias de posibles actos de corrupción las cuales son remitidas a las oficinas de Control Disciplinario y se realiza seguimiento con el fin de aclarar los posibles hechos de corrupción.</v>
          </cell>
          <cell r="X8" t="str">
            <v>Infome mensual de las denuncias recibidas en la opcion 1 de la linea 195 con el analis pertinente.</v>
          </cell>
        </row>
        <row r="9">
          <cell r="A9" t="str">
            <v>62C</v>
          </cell>
          <cell r="B9" t="str">
            <v>Puntos de atención a la ciudadanía con mantenimiento y/o mejora de la infraestructura física realizada</v>
          </cell>
          <cell r="C9" t="str">
            <v>Número</v>
          </cell>
          <cell r="D9" t="str">
            <v>Suma</v>
          </cell>
          <cell r="E9" t="str">
            <v>Suma</v>
          </cell>
          <cell r="G9" t="str">
            <v>Completar</v>
          </cell>
          <cell r="H9">
            <v>8</v>
          </cell>
          <cell r="I9">
            <v>15</v>
          </cell>
          <cell r="J9">
            <v>13</v>
          </cell>
          <cell r="K9">
            <v>12</v>
          </cell>
          <cell r="L9">
            <v>18</v>
          </cell>
          <cell r="M9">
            <v>19</v>
          </cell>
          <cell r="N9">
            <v>20</v>
          </cell>
          <cell r="O9">
            <v>21</v>
          </cell>
          <cell r="P9">
            <v>14</v>
          </cell>
          <cell r="Q9">
            <v>14</v>
          </cell>
          <cell r="R9">
            <v>14</v>
          </cell>
          <cell r="S9">
            <v>14</v>
          </cell>
          <cell r="T9">
            <v>25</v>
          </cell>
          <cell r="U9" t="str">
            <v>Mantenimientos, mejoras o adecuaciones de accesibilidad, realizadas a la infraestructura física de la Red CADE</v>
          </cell>
          <cell r="V9" t="str">
            <v xml:space="preserve">  Realizar actividades de mantenimiento y adecuación física en la RED-CADE</v>
          </cell>
          <cell r="W9" t="str">
            <v>Esta actividad permite  mejorar la experiencia de los ciudadanos contribuyendo  a mejorar la calidad y oportunidad en la atención de trámites y servicios prestados por la Red CADE,  en espacios agradables y confortables permitiendo el acceso preferencial y diferencial a la Ciudadanía.</v>
          </cell>
          <cell r="X9" t="str">
            <v>Informe de mantenimientos realizados con registro fotografico por punto intervenido.</v>
          </cell>
        </row>
        <row r="10">
          <cell r="A10" t="str">
            <v>PAAC_06H</v>
          </cell>
          <cell r="B10" t="str">
            <v>Informe Mensual de Revisión de Riesgos de Corrupción</v>
          </cell>
          <cell r="C10" t="str">
            <v>Número</v>
          </cell>
          <cell r="D10" t="str">
            <v>Suma</v>
          </cell>
          <cell r="E10" t="str">
            <v>Suma</v>
          </cell>
          <cell r="G10" t="str">
            <v>OK</v>
          </cell>
          <cell r="N10">
            <v>1</v>
          </cell>
          <cell r="O10">
            <v>1</v>
          </cell>
          <cell r="P10">
            <v>1</v>
          </cell>
          <cell r="Q10">
            <v>1</v>
          </cell>
          <cell r="R10">
            <v>1</v>
          </cell>
          <cell r="S10">
            <v>1</v>
          </cell>
          <cell r="T10">
            <v>6</v>
          </cell>
          <cell r="U10" t="str">
            <v>De acuerdo con la “Guía para la Gestión del Riesgo de Corrupción”, se debe efectuar la revisión y monitoreo a su gestión, por parte de los procesos involucrados para garantizar la efectividad de sus controles e identificar riesgos emergentes</v>
          </cell>
          <cell r="V10" t="str">
            <v>Realizar las acciones de control frente a la probabilidad (Preventivas) y al impacto (Detectivas), que se encuentran definidas en la matriz de riesgos del proceso y deben ser reportadas en el Informe Mensual de Revisión Riesgos de Corrupción.</v>
          </cell>
          <cell r="W10" t="str">
            <v>Fomentar una cultura de transparencia en la entidad a través del seguimiento preventivo de la matriz de riesgos de corrupción.</v>
          </cell>
          <cell r="X10" t="str">
            <v xml:space="preserve"> Remisión de informe de monitoreo de Riesgos de Corrupción.</v>
          </cell>
        </row>
        <row r="11">
          <cell r="A11" t="str">
            <v>PAAC_23A</v>
          </cell>
          <cell r="B11" t="str">
            <v>Informe mensual de los requerimientos presentados por la ciudadanía elaborado</v>
          </cell>
          <cell r="C11" t="str">
            <v>Número</v>
          </cell>
          <cell r="D11" t="str">
            <v>Suma</v>
          </cell>
          <cell r="E11" t="str">
            <v>Suma</v>
          </cell>
          <cell r="G11" t="str">
            <v>OK</v>
          </cell>
          <cell r="I11">
            <v>1</v>
          </cell>
          <cell r="J11">
            <v>1</v>
          </cell>
          <cell r="K11">
            <v>1</v>
          </cell>
          <cell r="L11">
            <v>1</v>
          </cell>
          <cell r="M11">
            <v>1</v>
          </cell>
          <cell r="N11">
            <v>1</v>
          </cell>
          <cell r="O11">
            <v>1</v>
          </cell>
          <cell r="P11">
            <v>1</v>
          </cell>
          <cell r="Q11">
            <v>1</v>
          </cell>
          <cell r="R11">
            <v>1</v>
          </cell>
          <cell r="S11">
            <v>1</v>
          </cell>
          <cell r="T11">
            <v>11</v>
          </cell>
          <cell r="U11" t="str">
            <v>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v>
          </cell>
          <cell r="V11" t="str">
            <v>Informes realizados a partir de los requerimientos (PQRSD) presentados por la ciudadanía en la RED CADE.</v>
          </cell>
          <cell r="W11" t="str">
            <v>Identificar las las oportunidad de mejora en la  atención de las (PQRSD) radicadas en la RED CADE con el fin de adoptar las medidas consecuentes para una mejora continua.</v>
          </cell>
          <cell r="X11" t="str">
            <v>Informes mensuales de los requerimientos (PQRSD) presentados por la ciudadanía de la RED CADE con el analisis pertinente.</v>
          </cell>
        </row>
        <row r="15">
          <cell r="D15" t="str">
            <v>#Variable</v>
          </cell>
          <cell r="E15" t="str">
            <v>Aspecto a reportar</v>
          </cell>
          <cell r="F15" t="str">
            <v>Formato</v>
          </cell>
          <cell r="H15" t="str">
            <v>Ejecucion_Enero</v>
          </cell>
          <cell r="I15" t="str">
            <v>Ejecucion_Febrero</v>
          </cell>
          <cell r="J15" t="str">
            <v>Ejecucion_Marzo</v>
          </cell>
          <cell r="K15" t="str">
            <v>Ejecucion_Abril</v>
          </cell>
          <cell r="L15" t="str">
            <v>Ejecucion_Mayo</v>
          </cell>
          <cell r="M15" t="str">
            <v>Ejecucion_Junio</v>
          </cell>
          <cell r="N15" t="str">
            <v>Ejecucion_Julio</v>
          </cell>
          <cell r="O15" t="str">
            <v>Ejecucion_Agosto</v>
          </cell>
          <cell r="P15" t="str">
            <v>Ejecucion_Septiembre</v>
          </cell>
          <cell r="Q15" t="str">
            <v>Ejecucion_Octubre</v>
          </cell>
          <cell r="R15" t="str">
            <v>Ejecucion_Noviembre</v>
          </cell>
          <cell r="S15" t="str">
            <v>Ejecucion_Diciembre</v>
          </cell>
        </row>
        <row r="16">
          <cell r="C16" t="str">
            <v>51_V1</v>
          </cell>
          <cell r="D16" t="str">
            <v>Variable 1</v>
          </cell>
          <cell r="E16" t="str">
            <v>Campaña de divulgación de los medios de interacción Ciudadana y  servicios prestados en la RED CADE realizada.</v>
          </cell>
          <cell r="F16" t="str">
            <v>Número</v>
          </cell>
          <cell r="S16">
            <v>1</v>
          </cell>
        </row>
        <row r="17">
          <cell r="C17" t="str">
            <v>51_V2</v>
          </cell>
          <cell r="D17" t="str">
            <v>Variable 2 (reportar solo cuando el indicador es a demanda)</v>
          </cell>
          <cell r="E17">
            <v>0</v>
          </cell>
          <cell r="F17" t="str">
            <v>Número</v>
          </cell>
          <cell r="O17">
            <v>13</v>
          </cell>
          <cell r="Q17">
            <v>29</v>
          </cell>
          <cell r="R17">
            <v>60</v>
          </cell>
        </row>
        <row r="18">
          <cell r="C18" t="str">
            <v>51_I1</v>
          </cell>
          <cell r="D18" t="str">
            <v>Cualitativo 1</v>
          </cell>
          <cell r="E18" t="str">
            <v>Avances y logros en generación del producto y la ejecución de actividades</v>
          </cell>
          <cell r="F18" t="str">
            <v>Texto</v>
          </cell>
          <cell r="H18" t="str">
            <v xml:space="preserve">*SuperCADE móvil Ciudad Bolívar: 
Volante y labor de volanteo.
Entrevista por parte de la Emisora La 10 Radio.com al Subsecretario Fernando Estupiñan.
Pieza gráfica publicada en carteleras, videowall y redes sociales (Facebook Secretaría General, Twitter @195Bogota)
Nota y boletín de prensa en Portal Bogotá, Página de la Secretaría General, Radio Santafe, El Avance, Buena Stereo, ADN.
*SuperCADE Social:
Nota y boletín de prensa en Portal Bogotá y Secretaría General.
Redes sociales
*Plan anticorrupción y de atención a la ciudadanía:
Pieza gráfica publicada en videowall.
Redes sociales
*SuperCADE Virtual
Nota publicada en Portal Bogotá.
Redes sociales
Pieza gráfica publicada en videowall y carteleras digitales
*Señalización digitales de módulos del 161 al 180.
*Línea 195
Pieza gráfica publicada en videowall y carteleras sobre la Opción 1 contra la corrupción.
</v>
          </cell>
          <cell r="I18" t="str">
            <v>SuperCADE Móvil Kennedy,Antonio Nariño,SuperCADE Virtual,Volante.Pieza gráfica publicada en carteleras, video Wall y redes sociales.Nota y boletín de prensa en Portal Bogotá, Página de la Entidad, Cívico. Volante, boletín de prensa en Portal Bogotá, y Nota Página de la Entidad, Publimetro. Mención Emisora La FM. Pieza para la Rendición de cuentas. Servicios de la Red CADE – Valorización. Facebook Live. CADE La Victoria Cierre y remodelación. Pieza gráfica impresa. Redes sociales. Nota y boletín de prensa en Portal Bogotá y página de la Entidad. SuperCADE Manitas.Slider página de la Entidad.Pieza para la Rendición de cuentas. Pieza gráfica para video Wall, carteleras y redes sociales. Inclusión Red CADE: Nota y boletín de prensa en Portal Bogotá y página de la Entidad.Plantillas informativas sobre Agencia Pública de empleo.Trámites en la facturaCodensa, Tu Llave. Línea 195, Pieza gráfica publicada en videowall y carteleras sobre la Opción 1 contra la corrupción.</v>
          </cell>
          <cell r="J18" t="str">
            <v>SuperCADE Móvil Suba y Bosa, Volantes, Piezas gráficas publicadas en carteleras, videowall y redes sociales, Boletín de prensa en Portal Bogotá, y Nota Página de la Entidad. SuperCADE Calle 13 Cierre y remodelación Pieza gráfica impresa, Redes sociales, Nota y boletín de prensa en Portal Bogotá y página de la Entidad, Nota en Arriba Bogotá con entrevista al Secretario General Raúl Buitrago, Nota en City TV con entrevista Secretario General Raúl Buitrago. Desarrollo volante SuperCADE Virtual código QR, Servicios de la Red CADE - Impuesto predial, Facebook Live.Servcios de la Red CADE, Nota en Portal Bogotá y Radio SantaFe "Más de 50 millones de servicios realizó la Red CADE" Video Red CADE publicado en redes sociales. Línea 195 Nota en Portal Bogotá Pieza gráfica publicada en videowall y carteleras sobre la Opción 1 contra la corrupción, SuperCADE Engativá, Volante sectores de influencia, Plantillas informativas Catastro en línea, Centro de servicio Enel Codensa, DPS, Empresas de aseo.</v>
          </cell>
          <cell r="K18" t="str">
            <v>Durante el mes de abril de 2019 se realizaron las siguientes actividades de divulgación: 
*Volantes, piezas digitales para web, carteleras y videowall , notas, boletines y menciones en medios comunitarios de las dos jornadas de la Feria de servicios SuperCADE móvil realizadas en Barrios Unidos y Usaquén.
*Volante SuperCADE virtual y piezas gráficas en carteleras y videowall.
*Facebook Live Impuesto de vehículos con Secretaría de Hacienda. (Último jueves del mes)
*Seguimiento en video de los avances en SuperCADE Manitas.
*Nota en Arriba Bogotá, portal web y video en redes sobre las novedades de la Línea 195.
*Boletín sobre la nueva zona de atención preferencial en CAD. Se anexan evidencias de las actividades realizadas.</v>
          </cell>
          <cell r="L18" t="str">
            <v xml:space="preserve">15 divulgaciones de camapañas emitidas por  los Videowalls y pantallas verticales disponibles en la Red CADE , realizacion de 1 una feria social Supercade Movil en la localidad de Fontibón  los dias 23 24 y 25 de Mayo con  una afluencia de 8,000  Ciudadanos  aprox. y una presencia de 38  entidades. y la realización de 3  Activaciones en los Supercades (CAD, Engativa , Bosa </v>
          </cell>
          <cell r="M18" t="str">
            <v>9 divulgaciones de camapañas emitidas por  los Videowalls y pantallas verticales disponibles en la Red CADE , Promoción con 5.000 volantes  para la  feria de Servicio Ciudadano Supercade Movil en la localidad de Engativa  los dias 13 14 y 15 de junio  de que logró convocar a mas  5.500  Ciudadanos, la realización de 5  Activaciones en los Supercades 20 de Julio, Calle 13 , Suba, Social  y Americas. La realización de una Activacion con voces de la filarmonica de Bogotá  en el SuperCADE CAD el 26 de junio, la realizacion de un Facebook Live le dia 27 de Junio</v>
          </cell>
          <cell r="N18" t="str">
            <v xml:space="preserve">19 divulgaciones de camapañas emitidas por  los Videowalls y pantallas verticales disponibles en la Red CADE , Promoción con 5.000 volantes  para la  feria de Servicio Ciudadano Supercade Movil en la localidad de Chapinero  los dias 11 12 y 13 de julio  de que logró convocar a mas  6687  Ciudadanos, y 5.000 volantes para  la  feria de Servicio Ciudadano Supercade Movil en la localidad de Teusaquillo  los dias 25 26 y 27 de julio que logró convocar a mas  3,699  Ciudadanos, la realizacion de un Facebook Live el dia 25 de Julio, finalmente la gestión para el diseño de piezas comunciacionales sobre la definición de un posible acto de corrupción las cuales se publicarán en agosto de 2019.  </v>
          </cell>
          <cell r="O18" t="str">
            <v xml:space="preserve">8 divulgaciones de camapañas emitidas por  los Videowalls y pantallas verticales disponibles en la Red CADE de las Entidades COLPENSIONES, IDEARTES, BOGOTA TE ESCUCHA, SECRETARÍA DISTRITAL DE PLANEACIÓN, referentes a los trámites y servicios de las entidades mencionads;   Promoción con 10.000 volantes  para las  Ferias de Servicio Ciudadano, Supercade Movil, realizados  en la Localidad de Usme  los dias 8,9, 10 de agosto DE 2019 donde se logró convocar  no menos  de 4500 Ciudadanos, y  la  Feria de Servicio Ciudadano Supercade Movil en la Localidad de  Santafé los dias 22,23 y 24  de agosto de 2019, que logró convocar a no menos de   3500  Ciudadanos.
La realizacion de un Facebook Live el dia  29  de agosto de 2019, "SECCIÓN DE SERVICIOS PORTAL BOGOTÁ"  y  finalmente la publicación de piezas comunicacionales sobre la definición de un posible acto de corrupción.  </v>
          </cell>
          <cell r="P18" t="str">
            <v>11 divulgaciones de campañas emitidas por  los Videowalls y pantallas verticales disponibles en la Red CADE. Promoción con 5.000 volantes  para la  feria de Servicio Ciudadano SuperCADE Móvil en la localidad de Tunjuelito los días 12, 13 y 14 de septiembre de 2019; la realización de un Facebook Live el día 26 de septiembre de 2019;  así mismo  se realizaron  9 Activaciones Ciudadanas en diferentes puntos del Canal presencial de la RED CADE en el marco de la campaña "Excelencia en el dia a dia"; igualmente se gestionó una pieza comunicacional sobre la re-apertura del CADE la Victoria. Finalmente se gestionó el Stand de SuperCADE Virtual en el marco del Congreso Internacional de Servicio a la Ciudadanía donde se lograron entregar entre 700 a 800 volantes.</v>
          </cell>
          <cell r="Q18" t="str">
            <v>15 divulgaciones de campañas emitidas por  los Videowalls y pantallas verticales disponibles en la Red CADE; promoción digital mediante 1 pieza comunicacional para la  Feria de Servicio Ciudadano SuperCADE Móvil en la localidad de Rafael Uribe Uribe los días 10, 11 y 12 de  octubre de 2019; la realización de un Facebook Live el día 31 de octubre de 2019;  la realización de 3 Activaciones Ciudadanas en diferentes puntos del Canal Presencial de la RED CADE en el marco de la campaña "Excelencia en el día a día"; 1 Activación Ciudadana  "Hagamos un trato Bogotá sin trata" en el SuperCADE CAD; 4 divulgaciones sobre el "Banco de documentos" en 4 puntos del Canal Presencial de la RED CADE; así mismo,se gestionó  en los 8 SuperCADE y 18 CADE la entrega de 12.000 volates enviados por la Registraduría Nacional sobre la nacionalización de los hijos de la población venezolana nacidos en Colombia; promoción con 5.625 Cartillas sobre "La Guía Estratégica del POT" enviadas por la Secretaría Distrital de Planeación; igualmente se gestionó el boletín informativo sobre la  versión 1.0.8 de SuperCADE Virtual y finalmente se desarrolló una (1) socialización de la aplicación SuperCADE Virtual  en Secretaría Distrital de Ambiente.</v>
          </cell>
          <cell r="R18" t="str">
            <v>49 divulgaciones de campañas emitidas por  los Videowalls  disponibles en la Red CADE; promoción digital de 4 piezas comunicacionales para la  Feria de Servicio Ciudadano SuperCADE Móvil en la Localidad de Bosa los días 14,15 y 16 de noviembre de 2019, y en las Localidades de Ciudad Bolivar, Suba y Kennedy,  los días 29 y 30 de noviembre y 1 de diciembre de 2019; gestión de dos boletines informativos por redes sociales con respecto al SuperCADE Móvil Bosa y Ciudad Bolivar; la publicación de dos piezas comunicacionales sobre los valores de la casa; Entrega de 800  periodicos "Lea" enviados por la Oficina Consejera de Comunicaciones en en el CADE Candelaria;  igualmente se gestionó el traslado y la instalación del Totem 2500 obras  en el SuperCADE CAD; finalmente la divulgación del Landing de  SuperCADE Virtual  en la Guia de Trámites y Servicios.</v>
          </cell>
          <cell r="S18" t="str">
            <v>14 divulgaciones de campañas emitidas por los Videowalls disponibles en la Red CADE; publicación de seis piezas comunicacionales sobre los valores de la casa y entrega de 2.000 periódicos "Lea" enviados por la Oficina Consejera de Comunicaciones en el SuperCADE CAD.</v>
          </cell>
        </row>
        <row r="19">
          <cell r="C19" t="str">
            <v>51_I2</v>
          </cell>
          <cell r="D19" t="str">
            <v>Cualitativo 2</v>
          </cell>
          <cell r="E19" t="str">
            <v>Retrasos o dificultades en la generación del producto y la ejecución de actividades</v>
          </cell>
          <cell r="F19" t="str">
            <v>Texto</v>
          </cell>
          <cell r="L19" t="str">
            <v>N/A</v>
          </cell>
          <cell r="M19" t="str">
            <v>N/A</v>
          </cell>
          <cell r="N19" t="str">
            <v>N/A</v>
          </cell>
          <cell r="O19" t="str">
            <v>N/A</v>
          </cell>
          <cell r="P19" t="str">
            <v>No hubo novedad alguna</v>
          </cell>
          <cell r="Q19" t="str">
            <v>No hubo novedad alguna</v>
          </cell>
          <cell r="R19" t="str">
            <v>No hubo novedad alguna</v>
          </cell>
          <cell r="S19" t="str">
            <v>No hubo novedad alguna</v>
          </cell>
        </row>
        <row r="20">
          <cell r="C20" t="str">
            <v>51_I3</v>
          </cell>
          <cell r="D20" t="str">
            <v>Cualitativo 3</v>
          </cell>
          <cell r="E20" t="str">
            <v>Beneficios obtenidos por la generación del producto y la ejecución de actividades</v>
          </cell>
          <cell r="F20" t="str">
            <v>Texto</v>
          </cell>
          <cell r="H20" t="str">
            <v>Generar recordación y posicionamiento del protafolio de servicios  de la RED CADE  en los diferentes canales gestionada por la Direción Distrital de Servicio a la Ciudadanía.</v>
          </cell>
          <cell r="K20" t="str">
            <v xml:space="preserve">Conocimiento por parte de los Ciudadanos del  portafolios  de servicio  de la RED CADE y de los canales de atención que tiene la Secretaria General a través de la Subsecretaria de Servicio a la Ciudadanía- Dirección del Sistema Distrital de Servicio a la Ciudadanía, generando.Generar conocimiento y recordación en los ciudadanos, del portafolio de servicios que posee la RedCADE en sus distintos canales, al tiempo que se divulga la gestión realizada por la Dirección del Sistema Distrital de Servicio a la Ciudadanía. 
</v>
          </cell>
          <cell r="L20" t="str">
            <v>La Ciudadania tuvo información oportuna de los diferentes SUPERCADE MOVIL, realizados en la Localidad de Fontibon y  PUENTE ARANDA y de  las actividades realizadas en los SUPERCADE  ENGATIVA, CAD Y BOSA  con los servidores de estos puntos de atención; La ciudadania tuvo acceso a la informacion  publicada en las pantallas verticales y Videowalls disponibles en la RED CADE.</v>
          </cell>
          <cell r="M20" t="str">
            <v>Por medio de la gestion hecha mediante la reparticion de 5.000 Volantes en lalocalidad de Engativa  para el super CADE Movil se logró una alta divulgación del evento . Se efectuaron activaciones con la ciudadania en los Supercades 20 de Julio, Calle 13 , Suba, Social  y Americas donde se realizo interaccion con la ciudadania incentivando los servicios de la Red Cade mediante juegos  como "concentrense y Rana"; La ciudadania tuvo acceso a la informacion  de interes y oportuna mediante la  publicación de piezas comunicacionales en las pantallas verticales y Videowalls disponibles en la Red CADE; La ciudadania por medio del Faceebok Live  logró conocer los avances en la carrera por ganar el premio "Engaged City Award" que destaca las ciudades con mejor  practicas hacia le servicio en la cual Bogotá es Finalista. Finalmente la ciudadania tuvo un contacto con voces  de la filarmonica en SuperCADE CAD logrando que la gente  cambaira por unas horas una visita cotidiana al SuperCADE</v>
          </cell>
          <cell r="N20" t="str">
            <v xml:space="preserve">Por medio de la gestion hecha mediante la reparticion de 10,000 Volantes en las localidades   de Chapinero Teusaquillo para los  Super CADE Movil se logró una alta divulgación y participacipación de los ciudadanos de estas localidades en los SuperCADE Móvil  permitiendo  acceder facilmente a la administración.  </v>
          </cell>
          <cell r="O20" t="str">
            <v>Por medio de la gestion hecha con los 10.000 Volantes en la Localidades  de Usme y Santafe para los Super CADE Movil,  se logró una alta divulgación del evento y un alto volumen de ciudadanos atendidos; 
Se gestiono la publicación de 12 piezas comunicacionales de diferentes entidades en las pantallas verticales y Videowalls disponibles en la Red CADE; La ciudadania por medio del Faceebok Live  logró conocer las ventaja de la nueva pagina WEB de la ciudad "PORTAL BOGOTÁ" y principalmente su sección de servicios  para que la ciudadanía utilice esta herremienta generando un mayor acercamiento  con la administración;  Finalmente se gestiono una pieza para desarollar un juego de integridad con los Servidores  de la RED CADE esto con el apoyo de la Funcion Pública.</v>
          </cell>
          <cell r="P20" t="str">
            <v>Por medio de la gestión hecha mediante la distribución de 5.000 volantes en la localidad de Tunjuelito para el SuperCADE Móvil,  se logró una alta divulgación del evento convocando a 4.713 ciudadanos; se gestionó la publicación de 11 piezas comunicacionales  en las pantallas verticales y Videowalls disponibles en la Red CADE,  con la finalidad de que la ciudadanía este entereda y actualizada sobre información de interes general de las diferentes entidades del distrito capital; la ciudadanía por medio del Facebook Live logró conocer la función del defensor ciudadano y principalmente su papel dentro del servicio a la ciudadanía; igualmente se gestionó una pieza comunicacional con la finalidad de  divulgar la re-apertura del CADE la Victoria y de esta manera lograr que la comunidad vuelva y acceda a lo servicios que el punto ofrece;  así mismo se gestionaron 9 activaciones ciudadanas en 6 diferentes puntos de la RED CADE en el marco de la campaña "Excelencia en el día a día " donde la ciudadanía  participó en juegos como "Concentrense" y "Rana", entregandoles recordatorios  como gorras , bolsas y manillas, estas activiaciones tuvieron la finalidad de generar una nueva y mejor experiencia  a la ciudadanía que visitan los puntos del canal presencial de la RED CADE.  Finalmente se logró promocionar la utilización de SuperCADE Virtual durante el Congreso Internacional de Servicio a la Ciudadanía logrando que más de 100 personas visitaran el Stand y más de 700 personas estuvieran en contacto con el mismo.</v>
          </cell>
          <cell r="Q20" t="str">
            <v>Por medio de la gestión hecha mediante la  divulgación con la pieza digital en diferentes medios para el SuperCADE Móvil,  se logró una divulgación efectiva del evento lográndose realizar 3.851 servicios; se gestionó la publicación de 15 piezas comunicacionales  en las pantallas verticales y videowalls disponibles en la Red CADE, con la finalidad de que la ciudadanía esté enterada y actualizada sobre información de interés general de las diferentes entidades del Distrito Capital; la ciudadanía por medio del Facebook Live logró conocer el Plan de Accion de la  Política Pública Distrital de Servicio a la Ciudadanía;  igualmente se gestionaron 3 activaciones ciudadanas en 3 diferentes puntos de la RED CADE en el marco de la campaña "Excelencia en el día a día " donde la ciudadanía  participó en juegos como "Concéntrense" y "Rana", entregándole a los participantes recordatorios como gorras , bolsas y manillas, estas activaciones tuvieron la finalidad de generar una nueva y mejor experiencia  a la ciudadanía que visita los puntos del canal presencial  RED CADE; también se gestionó una (1)  Activación Ciudadana  "Hagamos un trato, Bogotá sin trata"  por parte Secretaría Distrital de Planeación y  Secretaría de Gobierno en el SuperCADE CAD, que logró que la ciudadanía conociera las diferentes modalidades de explotación  y de esta manera las identifique para denunciarlas; la realización de 4 actividades por parte de la Secretaría de Gobierno sobre el "Banco de documentos" en 4 puntos del Canal Presencial de la RED CADE, con el objeto de posicionar  el servicio de consulta y entrega de documentos de identidad extraviados a la ciudadanía, donde se logró incentivar la búsqueda y reclamación de los mismos al igual se busca generar un cambio en la percepción ciudadana frente a una administración efectiva y eficiente;  así mismo se gestionó  en los 8 SuperCADE y 18 CADE  la entrega de 12.000 volates enviados por la Registraduría Nacional lográndose informar a la población venezolana como realizar el trámite de nacionalización de sus hijos nacidos en Colombia; la entrega a la ciudadanía  en los puntos de la Red CADE de 5.625 Cartillas sobre  "La Guía Estratégica del POT" enviadas por la Secretaría Distrital de Planeación, donde se logró comunicar los más relevantes datos que involucra el Plan de Ordenamiento Territorial; también se gestionó el  boletín informativo sobre la  versión 1.0.8  de SuperCADE Virtual y el  desarrollo de una 1 campaña de socialización de la aplicación SuperCADE Virtual  en Secretaría Distrital de Ambiente donde se logró  informar a la ciudadanía  y a los servidores las ultimas funcionalidades de la aplicación móvil.</v>
          </cell>
          <cell r="R20" t="str">
            <v>Por medio de la gestión hecha mediante la  divulgación de las 4 cuatro  piezas digitales en diferentes medios para el SuperCADE Móvil,  se logró una muy buena divulgación del evento de la feria de Bosa, Ciudad Bolívar, Kennedy  y Suba logrando llevar la invitación  a la  ciudadanía de estas localidades; se gestionó la publicación de 49 piezas comunicacionales  en los Videowalls disponibles en la Red CADE, con la finalidad de que la ciudadanía esté enterada y actualizada sobre información de interés general de las diferentes entidades del distrito capital; se gestionó la publicación de dos piezas comunicacionales sobre los valores de la casa, con el objeto de sensibilizar a servidores y ciudadanía en la importancia de afianzar los valores que nos deben identificar para vencer la corrupción,  se gestionó la entrega de  800 periódicos "Lea" enviados por la Oficina Consejera de Comunicaciones al CADE Candelaria lográndose informar a la ciudadanía sobre  las obras entregadas y que se están desarrollando en la localidad de Ciudad Bolívar; se gestionó la elaboración de dos boletín informativos  para el SuperCADE Móvil los cuales  fueron difundidos en redes sociales, Portal Bogotá, Bogotá Te Escucha, y la página de la Secretaría General estos permitieron incentivar la visita por parte de la ciudadanía a las ferias de servicio; también se gestionó el traslado y la instalación del Tótem 2500 obras al SuperCADE CAD con el objeto que la ciudadanía tuviera conocimiento de la gestión que se viene realizando en la actual administración; finalmente  se logró promocionar el SuperCADE Virtual mediante un Landing Page situado en  la Guía de Trámites y Servicios con la finalidad  de aumentar e incentivar la descarga y el uso de la app.</v>
          </cell>
          <cell r="S20" t="str">
            <v>Se gestionó la publicación de 15 piezas comunicacionales  en los Videowalls disponibles en la RED CADE, con la finalidad de que la ciudadanía esté enterada y actualizada sobre información de interés general de las diferentes entidades del distrito capital, se gestionó la publicación de seis piezas comunicacionales sobre los valores de la casa, con el objeto de sensibilizar a servidores y ciudadanía en la importancia de afianzar los valores que nos deben identificar para vencer la corrupción y  se gestionó la entrega de  2,000 periódicos "Lea" enviados por la Oficina Consejera de Comunicaciones al SuperCADE CAD lográndose informar a la ciudadanía sobre  las obras entregadas y que se están desarrollando en la localidad de Teusaquillo.</v>
          </cell>
        </row>
        <row r="21">
          <cell r="C21" t="str">
            <v>57_V1</v>
          </cell>
          <cell r="D21" t="str">
            <v>Variable 1</v>
          </cell>
          <cell r="E21" t="str">
            <v>EVENTOS DE  SUPERCADE MOVIL REALIZADOS</v>
          </cell>
          <cell r="F21" t="str">
            <v>Númerica</v>
          </cell>
          <cell r="H21">
            <v>1</v>
          </cell>
          <cell r="I21">
            <v>2</v>
          </cell>
          <cell r="J21">
            <v>3</v>
          </cell>
          <cell r="K21">
            <v>2</v>
          </cell>
          <cell r="L21">
            <v>2</v>
          </cell>
          <cell r="M21">
            <v>1</v>
          </cell>
          <cell r="N21">
            <v>2</v>
          </cell>
          <cell r="O21">
            <v>2</v>
          </cell>
          <cell r="P21">
            <v>2</v>
          </cell>
          <cell r="Q21">
            <v>1</v>
          </cell>
          <cell r="R21">
            <v>4</v>
          </cell>
          <cell r="S21">
            <v>0</v>
          </cell>
        </row>
        <row r="22">
          <cell r="C22" t="str">
            <v>57_V2</v>
          </cell>
          <cell r="D22" t="str">
            <v>Variable 2 (reportar solo cuando el indicador es a demanda)</v>
          </cell>
          <cell r="E22" t="str">
            <v>EVENTOS SUPERCADE MOVIL PROGRAMADOS</v>
          </cell>
          <cell r="F22" t="str">
            <v>Númerica</v>
          </cell>
          <cell r="H22">
            <v>1</v>
          </cell>
          <cell r="I22">
            <v>2</v>
          </cell>
          <cell r="J22">
            <v>3</v>
          </cell>
          <cell r="K22">
            <v>2</v>
          </cell>
          <cell r="L22">
            <v>2</v>
          </cell>
          <cell r="M22">
            <v>1</v>
          </cell>
          <cell r="N22">
            <v>2</v>
          </cell>
          <cell r="O22">
            <v>2</v>
          </cell>
          <cell r="P22">
            <v>2</v>
          </cell>
          <cell r="Q22">
            <v>1</v>
          </cell>
          <cell r="R22">
            <v>2</v>
          </cell>
        </row>
        <row r="23">
          <cell r="C23" t="str">
            <v>57_I1</v>
          </cell>
          <cell r="D23" t="str">
            <v>Cualitativo 1</v>
          </cell>
          <cell r="E23" t="str">
            <v>Avances y logros en generación del producto y la ejecución de actividades</v>
          </cell>
          <cell r="F23" t="str">
            <v>Textual</v>
          </cell>
          <cell r="H23" t="str">
            <v xml:space="preserve">SUPERCAD EMOVIL LOCALIDAD CIUDAD BOLIVAR </v>
          </cell>
          <cell r="I23" t="str">
            <v xml:space="preserve">SUPERCAD EMOVIL LOCALIDADA DE KENEDY Y ANTONIO NARIÑO </v>
          </cell>
          <cell r="J23" t="str">
            <v>SUPERCAD EMOVIL REALIZADO EN LAS LOCALIDADES DE SUBA , BOSA Y CDC PORVENIR</v>
          </cell>
          <cell r="K23" t="str">
            <v>SUPERCADE MOVIL LOCALIDAD CIUDAD BOLIVAR, se adjuntan en las evidencias un informe por cada uno de los SUPERCADE MOVIL realizados en el mes de abril d e2019,  con los siguientes itens: Descripcion de la jornada,  Actividades realizadas en el SUPERCADE MÓVIL de cada una de las Entidades participantes, Trámites efectivos de cada una de las Entidades participantes, Entidades de mayor participación en programas pedagogicos, Número de servicios prestados, y Registro fotografico. SERVICIOS ATENDIDOS en  SUPERCADE MÓVIL DE LA LOCALIDAD DE  USAQUEN: TRÁMITES EFECTIVOS: 2.177, JORNADAS PEDAGOGICAS 749, TOTAL SERVICIOS: 2.926.  SUPERCADE MÓVIL DE BARRIOS UNIDOS: TRÁMITES EFECTIVOS: 1.745, JORNADAS PEDAGOGICAS 414, TOTAL SERVICIOS: 2.159. Se anexa en la carpeta d eevidencias, los informes correspondientes a cada uno de los SUPERCADE MÓVIL, realizados en el mes d eabril de 2019.</v>
          </cell>
          <cell r="L23" t="str">
            <v>SUPERCADE MOVIL LOCALIDAD PUENTEARANDA, los días dias 9, 10 y 1 1 de mayo de 2019, y Localidad de FONTIBON  los días 23,24 y 25 de mayo de 2019 ,  se adjuntan en las evidencias un informe por cada uno de los SUPERCADE MOVIL realizados en el mes de mayo de 2019,  con los siguientes itens: Descripcion de la jornada,  Actividades realizadas en el SUPERCADE MÓVIL de cada una de las Entidades participantes, Trámites efectivos de cada una de las Entidades participantes, Entidades de mayor participación en programas pedagogicos, Número de servicios prestados, y Registro fotografico. SERVICIOS ATENDIDOS en  SUPERCADE MÓVIL DE LA LOCALIDAD DE  PUENTE ARANDA: TRÁMITES EFECTIVOS: 4,177, JORNADAS PEDAGOGICAS 1,302, TOTAL SERVICIOS: 5,479.  SUPERCADE MÓVIL DE FONTIBON: TRÁMITES EFECTIVOS: 4,758, JORNADAS PEDAGOGICAS 2,938, TOTAL SERVICIOS: 7696.</v>
          </cell>
          <cell r="M23" t="str">
            <v>Se logra mayor acercamiento con la ciudadania, alta asistencia y participacion de la ciudadania en las localidades visitadas,  igualmente se incrementa el numero de entidades participantes con lo que aumenta la  satisfacion de la ciudadania al tener efectividad en la ejecucion de más y mejores trámites y servicios.</v>
          </cell>
          <cell r="N23" t="str">
            <v xml:space="preserve">En el mes de Julio se realizaron DOS (2) SUPERCADE MÓVIL,  LOCALIDAD DE CHAPINERO Y TEUSAQUILLO así:
SUPERCADE MÓVIL LOCALIDAD CHAPINERO: 11, 12, y 13 DE JULIO DE 2019: TRÁMITES EFECTIVOS: 5.672; JORNADAS PEDAGOGICAS: 1.015; TOTAL SERVICIOS 6.687.
SUPERCADE MÓVIL LOCALIDAD TEUSAQUILLO: 25,26 y 27 DE JULIO DE 2019: TRÁMITES EFECTIVOS: 3.068; JORNADAS PEDAGOGICAS: 331; TOTAL SERVICIOS 3.399.
 </v>
          </cell>
          <cell r="O23" t="str">
            <v xml:space="preserve">En el mes de agosto de 2019,  se realizaron DOS (2) SUPERCADE MÓVIL,  LOCALIDAD DE USME Y SANTA FE así:
- SUPERCADE MÓVIL LOCALIDAD USME: 9, 10 y 11 DE AGOSTO DE 2019: TRÁMITES EFECTIVOS: 3.163; 
   JORNADAS PEDAGOGICAS: 1.676; TOTAL SERVICIOS 4.839.
- SUPERCADE MÓVIL LOCALIDAD SANTA  FE: 22, 23 y 24 DE AGOSTO DE 2019: TRÁMITES EFECTIVOS: 2.788; 
   JORNADAS PEDAGOGICAS: 1.250; TOTAL SERVICIOS 4.038.
 </v>
          </cell>
          <cell r="P23" t="str">
            <v xml:space="preserve">Se realizaron DOS (2) SUPERCADE MÓVIL, así:
 - SUPERCADE MÓVIL Localidad de Tunjuelito durante los días 12, 13 y 14 de septiembre de 2019. Resultados obtenidos: TRÁMITES EFECTIVOS: 3.355. JORNADAS PEDAGOGICAS: 1.358. TOTAL SERVICIOS: 4.713.
 - SUPERCADE MÓVIL Localidad de Teusaquillo - CAD apoyo Secretaría de Hacienda Distrital durante los días 18, 19 20 y 21 de septiembre de 2019. Resultados obtenidos:  TRÁMITES EFECTIVOS: 10.406. JORNADAS PEDAGOGICAS: 12. TOTAL SERVICIOS 10.418.
</v>
          </cell>
          <cell r="Q23" t="str">
            <v xml:space="preserve">Se realizó un (1) SUPERCADE MÓVIL así:
SUPERCADE MÓVIL Localidad Rafael Uribe Uribe, en el parque Marruecos los días 10, 11 y 12 de octubre de 2019; se realizaron un total de trámites de 2.522; jornadas pedagógicas 1.329; para un total de servicios efectivos de 3.851.
</v>
          </cell>
          <cell r="R23" t="str">
            <v xml:space="preserve">Se realizaron cuatro (4) SUPERCADE Móvil l, así: SuperCADE Móvil Localidad de Bosa, parque metropolitano porvenir los días 14, 15 y 16 de noviembre, SUPERCADE Móvil Localidad Ciudad Bolívar en la Casa de la Cultura, SUPERCADE Móvil Localidad Kennedy parque Bella Vista Dindalito, SUPERCADE Móvil Localidad Suba alameda la toscana los días 29 ,30 de noviembre y 1 de diciembre de 2019: 
SUPERCADE Móvil Localidad Bosa: 
4.250 tramites
3.202 jornadas culturales y pedagógicas
Total, servicios:  7.452
SUPERCADE Móvil Localidad Ciudad Bolívar: 
3,172 tramites
4.900 jornadas culturales y pedagógicas
Total: Servicios: 8.702
SUPERCADE Móvil Localidad Kennedy: 
5.670 tramites
10.0935 jornadas culturales y pedagógicas
Total, Servicios: 16.605
SUPERCADE Móvil Localidad Suba: 
1.149 tramites
1.698 jornadas culturales y pedagógicas
Total: servicios: 2847
</v>
          </cell>
          <cell r="S23" t="str">
            <v xml:space="preserve">Indicador Cumplido al 100% y reportado en noviembre de 2019, con veintidos (22) SUPERCADE MÓVIL, realizados. </v>
          </cell>
        </row>
        <row r="24">
          <cell r="C24" t="str">
            <v>57_I2</v>
          </cell>
          <cell r="D24" t="str">
            <v>Cualitativo 2</v>
          </cell>
          <cell r="E24" t="str">
            <v>Retrasos o dificultades en la generación del producto y la ejecución de actividades</v>
          </cell>
          <cell r="F24" t="str">
            <v>Textual</v>
          </cell>
          <cell r="L24" t="str">
            <v>N/A</v>
          </cell>
          <cell r="M24" t="str">
            <v>N/A</v>
          </cell>
          <cell r="N24" t="str">
            <v>N/A</v>
          </cell>
          <cell r="O24" t="str">
            <v>N/A</v>
          </cell>
          <cell r="P24" t="str">
            <v>No hubo novedad alguna</v>
          </cell>
          <cell r="Q24" t="str">
            <v>Secretaria Distrital de Hacienda se presentó, pero manifestó que la zona no ofrecia la seguridad y se retiró del evento, por el atraco a uno de los funcionarios de Secretaria General.</v>
          </cell>
          <cell r="R24" t="str">
            <v xml:space="preserve">En el SUPERCADE Móvil de la Localidad de Bosa no se realizó conectividad de internet por negativa de la ETB, quien argumentó que no podía realizar instalación por lo que tendría que pasar el cableado por una calle principal y esto no está permitido.
En las ferias restantes no se presentó ningún inconveniente a pesar de que se realizaron simultáneamente las tres actividades, las cuales se ejecutaron para brindar servicios y jornadas sociales a las tres localidades más afectadas por los actos vandálicos en las jornadas del paro nacional.
</v>
          </cell>
          <cell r="S24" t="str">
            <v>N/A</v>
          </cell>
        </row>
        <row r="25">
          <cell r="C25" t="str">
            <v>57_I3</v>
          </cell>
          <cell r="D25" t="str">
            <v>Cualitativo 3</v>
          </cell>
          <cell r="E25" t="str">
            <v>Beneficios obtenidos por la generación del producto y la ejecución de actividades</v>
          </cell>
          <cell r="F25" t="str">
            <v>Textual</v>
          </cell>
          <cell r="H25" t="str">
            <v>SERVICIOS ATENDIDOS 6,247</v>
          </cell>
          <cell r="I25" t="str">
            <v>SERVICIOS ATENDIDOS KENEDY 8,809, ANTONIO NARIÑO 4,647</v>
          </cell>
          <cell r="J25" t="str">
            <v xml:space="preserve">SERVICIOS ATENDIDOS  SUBA 6,360, BOSA 7,851 , Y CDC EN LA LOCALIDAD </v>
          </cell>
          <cell r="K25" t="str">
            <v>Acercar la Administración Distrital a la ciudadanía mediante una estrategia de atención móvil que articula a las diferentes entidades, del orden distrital, nacional y privado que ejercen funciones públicas para la prestación de un servicio integral en el ámbito local, donde se ofrece a la ciudadanía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v>
          </cell>
          <cell r="L25" t="str">
            <v xml:space="preserve">Acercar la Administración Distrital a la ciudadanía mediante una estrategia de atención móvil que articula a las diferentes entidades, del orden distrital, nacional y privado que ejercen funciones públicas para la prestación de un servicio integral en el ámbito local, donde se ofrece a la ciudadanía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                </v>
          </cell>
          <cell r="M25" t="str">
            <v>SUPERCADE MOVIL realizado en la Localidad de Engativa los dias 13,14, y 15 de Junio de 2019,donde se realizaron: 5,182  TRÁMITES EFECTIVOS, 747 JORNADAS PEDAGOGICAS, para un TOTAL DE SERVICIOS: 5,929. Que beneficiaron a la poblacion de esta localidad.</v>
          </cell>
          <cell r="N25" t="str">
            <v xml:space="preserve">Acercar la Administración Distrital a la ciudadanía mediante una estrategia de atención móvil que articula a las diferentes entidades del orden distrital y nacional y empresas privadas que ejercen funciones públicas para la prestación de un servicio integral en el ámbito local.
Las Ferias de Servicio a la Ciudadanía ofrece a la población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                </v>
          </cell>
          <cell r="O25" t="str">
            <v xml:space="preserve">En la Feria de Servicio-SuperCADE Móvil de la localidad de Usme la ciudadanía se benefició principalmente en cuatro ofertas, entre ellas: La fundación Manitas Amarillas cuyo objeto es el de brindar atención primaria en salud a la comunidad en general, pero con énfasis en la población migrante, allí se entregaron medicamentos, se realizaron tamizajes y exámenes primarios y se hizo entrega de un kit básico nutricional a 277 ciudadanos que acudieron a la cita.
Por otra parte 250 ciudadanos obtuvieron su impuesto predial y de vehículos y se informaron de los beneficios tributarios que ofrece la Secretaría Distrital Hacienda.
La Secretaría Distrital de Planeación realizó inscripciones, solicitud de encuestas, incorporación de nuevos documentos (cambio de tarjeta de identidad a cédula de ciudadanía) y entrego puntaje SISBEN a 128 Ciudadanos, se personalizó la tarjeta tu llave a 195 Ciudadanos.  Además de la construcción de ciudadanía que se está haciendo con las jornadas pedagógicas realizadas a los estudiantes de los colegios del sector y adultos en general por parte de la Empresa de Acueducto de Bogotá, Gas Natural-Vanti y Transmilenio.
En la Localidad de Santa Fe se evidencia mayor interés de la ciudadanía del sector en: 
La empresa de Acueducto de Bogotá quien disipo dudas y atendió trámites específicos de la zona a 270 ciudadanos, por otra parte, Recaudo Bogotá con su servicio tu llave personalizo la tarjeta a 128 ciudadanos especialmente estudiantes de universidades quienes fueron convocados desde la promoción del evento y como tercer tramite más requerido por la ciudadanía del sector se encuentra Colpensiones quien despejo dudas en semanas cotizadas y beneficios económicos con su programa BEPS; Por la dinámica del sector siendo uno de los priorizados por la Secretaría de Seguridad, Convivencia y Justicia, hizo presencia  con la Casa de Justicia, atendiendo conciliaciones y resolución de conflictos en el sector.
Es de anotar que no solo la población de las localidades en donde se realiza este ejercicio de ciudad se beneficia de trámites y servicios ofertados por la Feria, sino que también hay un servicio social de alto impactos en la comunidad como es el de Barbería que otorga beneficio que elevan la autoestima y la higiene en la comunidad que hace uso de este servicio.
</v>
          </cell>
          <cell r="P25" t="str">
            <v xml:space="preserve">En el SuperCADE Móvil de la localidad de Tunjuelito los ciudadanos acudieron principalmente a los trámites ofertados por Colpensiones en lo referente a semanas cotizadas, requisitos para el ahorro programado BEPS y demás información de la entidad. Secretaría Distrital de Hacienda en donde los ciudadanos realizaron la liquidación de impuestos distritales tanto de predial, como vehículos e ICA.
Se presentó un gran número de ciudadanos a la personalización de la tarjeta tu llave con Recaudo Bogotá teniendo en cuenta la cercanía al portal Tunal. Otra demanda interesante de trámites realizados fue con el Ejército Nacional quien despejo dudas a los diferentes ciudadanos sobre el estado de los remisos y los requisitos para otorgar la libreta militar a los mismos. En cuanto a lo social nuevamente la ciudadanía del sector se benefició con la jornada de higiene y belleza ofertada por Crear Barber Shop. 
En el SuperCADE Móvil realizado en la localidad Teusaquillo en donde se apoyó la jornada de la Secretaria Distrital de Hacienda – Ponte al día con Bogotá, más de 9.000 ciudadanos se beneficiaron de amnistía y rebaja en los intereses de mora en los impuestos distritales. Además de estos trámites específicos, la Universidad Minuto de Dios en convenio con la DIAN ofertaron la expedición y actualización del RUT,  al tratarse de una feria enfocada hacia lo tributario. Por otra parte, otra de las entidades que reportó tramites considerables fue la Cámara de Comercio de Bogotá con la expedición de certificados mercantiles y recaudo.
</v>
          </cell>
          <cell r="Q25" t="str">
            <v xml:space="preserve">En el SUPERCADE Móvil de la Localidad de Rafael Uribe Uribe los ciudadanos acudieron principalmente a los tramites ofertados por Recaudo Bogotá servicio tarjeta tu llave, servicios integrales de Movilidad y Planeación Distrital con los tramites de SISBEN y Norma Urbana.
En cuanto a lo social nuevamente la ciudadanía del sector se benefició con la jornada de higiene y belleza ofertada por Crear Barber Shop quien realizo 815 cortes 
</v>
          </cell>
          <cell r="R25" t="str">
            <v xml:space="preserve">En el SUPERCADE Móvil de la Localidad de Bosa los trámites de mayor demanda por la ciudadanía fueron los ofertados por Secretaria de Educación en lo relacionado con oferta académica, traslados y cupos para el año 2020, en segundo lugar, la personalización de la tarjeta "Tu Llave" por parte de Recaudo Bogotá, y la Cámara y Comercio de Bogotá con la expedición de certificados e inscripción de matrícula mercantil. 
En esta localidad al igual que en las demás uno de los servicios de mayor impacto fue el de corte de cabello por parte de Crear Barber Shop.
Las tres jornadas restantes se caracterizaron por una alta demanda en la personalización en la tarjeta "Tu Llave", consulta en los programas de ahorro programado con los BEPS de Colpensiones, el programa de peso y talla que atendió la Secretaria de Salud además de los diferentes tramites ofertados por las entidades que hicieron presencia.
En la localidad de Kennedy la Secretaría de la Mujer realizó una importante jornada de divulgación de derechos,  beneficiando un gran número de mujeres del sector.
</v>
          </cell>
          <cell r="S25" t="str">
            <v>N/A</v>
          </cell>
        </row>
        <row r="26">
          <cell r="C26" t="str">
            <v>59_V1</v>
          </cell>
          <cell r="D26" t="str">
            <v>Variable 1</v>
          </cell>
          <cell r="E26" t="str">
            <v>Sumatoria de Puntos de atención presencial puestos en operación</v>
          </cell>
          <cell r="F26" t="str">
            <v>Númerica</v>
          </cell>
          <cell r="S26">
            <v>1</v>
          </cell>
        </row>
        <row r="27">
          <cell r="C27" t="str">
            <v>59_V2</v>
          </cell>
          <cell r="D27" t="str">
            <v>Variable 2 (reportar solo cuando el indicador es a demanda)</v>
          </cell>
          <cell r="E27">
            <v>0</v>
          </cell>
          <cell r="F27" t="str">
            <v>Númerica</v>
          </cell>
        </row>
        <row r="28">
          <cell r="C28" t="str">
            <v>59_I1</v>
          </cell>
          <cell r="D28" t="str">
            <v>Cualitativo 1</v>
          </cell>
          <cell r="E28" t="str">
            <v>Avances y logros en generación del producto y la ejecución de actividades</v>
          </cell>
          <cell r="F28" t="str">
            <v>Textual</v>
          </cell>
          <cell r="J28" t="str">
            <v>SE REALIZA INFORME DE CARACTERIZACIÓN DE LA POBLACIÓN QUE S EATENDERA EN EL SUPERCAD  SE ANEXA INFORME</v>
          </cell>
          <cell r="K28" t="str">
            <v>la puesta en operación del SUPERCADE MANITAS es a diciembre de 2019, por lo que se esta generando todo el trabajo alrededor de la invitación  a las entidades que requiere la demanda de servicios al igual que nuevas ofertas de servicios que requiere la población de este sector de la localidad de Ciudad Bolivar se adjunta borrador de la invitación que se realizará a la sentidades para hecer presencia en este SUPERCADE. Se anexa borrador d ela carta de invitación que se remitirá a las entidades para que hagan parte del SUPERCADE MANITAS.</v>
          </cell>
          <cell r="L28" t="str">
            <v xml:space="preserve">Se tiene un alto porcentaje de respuesta de las Entidades a al invitación de hacer presencia en el SUPERCADE MANITAS, se anexan cartas de respuesta positiva y negativa. </v>
          </cell>
          <cell r="N28" t="str">
            <v>NO SE PROGRAMARON ACTIVIDADES PARA ESTE INDICADOR EN EL MES DE JULIO.</v>
          </cell>
          <cell r="O28" t="str">
            <v>Para el mes de agosto de 2019 no se programaron actividades para este indicador.</v>
          </cell>
          <cell r="P28" t="str">
            <v>Para el mes de septiembre de 2019 no se programaron actividades para este indicador.</v>
          </cell>
          <cell r="Q28" t="str">
            <v>Para el mes de octubre de 2019 no se programaron actividades para este indicador.</v>
          </cell>
          <cell r="R28" t="str">
            <v>Para el mes de noviembre de 2019 no se programaron actividades para este indicador</v>
          </cell>
          <cell r="S28" t="str">
            <v>Se pondrá en operación al final del mes de diciembre de 2019, se tiene contrato con la entidad financiera REVAL, la cual realizará el recaudo de las facturas de Servicios Públicos e Impuestos Distritales en este Punto de Atención.</v>
          </cell>
        </row>
        <row r="29">
          <cell r="C29" t="str">
            <v>59_I2</v>
          </cell>
          <cell r="D29" t="str">
            <v>Cualitativo 2</v>
          </cell>
          <cell r="E29" t="str">
            <v>Retrasos o dificultades en la generación del producto y la ejecución de actividades</v>
          </cell>
          <cell r="F29" t="str">
            <v>Textual</v>
          </cell>
          <cell r="L29" t="str">
            <v>N/A</v>
          </cell>
          <cell r="S29" t="str">
            <v>Debido a los retrasos en la ejecución de la programación de la obra, el administrador de la obra solicito prórroga del contrato hasta el 28 de febrero de 2020, prorroga que avalo la interventoría del proyecto y tramitada por la entidad, igualmente  se evidencio la necesidad de cambiar el diseño del muro anclado del SUPERCADE, por un diseño mucho más robusto y de mayores especificaciones lo que ocasionó que se demorara más de lo previsto esta actividad,  adicionalmente se presentaron mayores cantidades de obra en algunos ítems, por lo que se solicitó prorroga y el proyecto se finaliza en febrero 28 de 2020.</v>
          </cell>
        </row>
        <row r="30">
          <cell r="C30" t="str">
            <v>59_I3</v>
          </cell>
          <cell r="D30" t="str">
            <v>Cualitativo 3</v>
          </cell>
          <cell r="E30" t="str">
            <v>Beneficios obtenidos por la generación del producto y la ejecución de actividades</v>
          </cell>
          <cell r="F30" t="str">
            <v>Textual</v>
          </cell>
          <cell r="J30" t="str">
            <v xml:space="preserve">Ciudadanos de la Localidad de Ciudad Bolivar que diminuiran los tiempos de desplazamiento y dinero logrando una mejor calidad de vida. </v>
          </cell>
          <cell r="K30" t="str">
            <v xml:space="preserve"> El SUPERCADE MANITAS formará parte del Sistema Integrado de Servicios de la RED CADE  y le otorgará a más de 700.000 personas el acceso con mayor cercanía a los servicios de las entidades que conforman la Administración Distrital. La creación del punto implicará beneficios económicos significativos para la sociedad, pues les ahorrará a los ciudadanos los costos de tiempo y desplazamiento en los que debían incurrir para llegar a otros puntos más alejados en la ciudad. Este SUPERCADE permitirá un mayor y mejor acercamiento del Distrito a las comunidades de la localidad de Ciudad Bolívar, atendiendo necesidades y requerimientos de manera rápida y directa, y acompañándolos en el desarrollo de actividades de carácter social, recreacional y formativo igualmente.</v>
          </cell>
          <cell r="L30" t="str">
            <v xml:space="preserve"> El SUPERCADE MANITAS formará parte del Sistema Integrado de Servicios de la RED CADE  y le otorgará a más de 700.000 personas el acceso con mayor cercanía a los servicios de las entidades que conforman la Administración Distrital. La creación del punto implicará beneficios económicos significativos para la sociedad, pues les ahorrará a los ciudadanos los costos de tiempo y desplazamiento en los que debían incurrir para llegar a otros puntos más alejados en la ciudad. Este SUPERCADE permitirá un mayor y mejor acercamiento del Distrito a las comunidades de la localidad de Ciudad Bolívar, atendiendo necesidades y requerimientos de manera rápida y directa, y acompañándolos en el desarrollo de actividades de carácter social, recreacional y formativo igualmente.</v>
          </cell>
          <cell r="S30" t="str">
            <v>Este nuevo punto de atención, ubicado en la Localidad de Ciudad Bolívar al lado de la Estación Manitas del Transmicable, beneficiará a más de 750 mil personas con la oferta institucional de más de 35 entidades.</v>
          </cell>
        </row>
        <row r="31">
          <cell r="C31" t="str">
            <v>72_V1</v>
          </cell>
          <cell r="D31" t="str">
            <v>Variable 1</v>
          </cell>
          <cell r="E31" t="str">
            <v>Número de informes de seguimiento a las denuncias de posibles actos de corrupción recbidas a través de la línea 195 realizados</v>
          </cell>
          <cell r="F31" t="str">
            <v>Númerica</v>
          </cell>
          <cell r="H31">
            <v>0</v>
          </cell>
          <cell r="I31">
            <v>1</v>
          </cell>
          <cell r="J31">
            <v>1</v>
          </cell>
          <cell r="K31">
            <v>1</v>
          </cell>
          <cell r="L31">
            <v>1</v>
          </cell>
          <cell r="M31">
            <v>1</v>
          </cell>
          <cell r="N31">
            <v>1</v>
          </cell>
          <cell r="O31">
            <v>1</v>
          </cell>
          <cell r="P31">
            <v>1</v>
          </cell>
          <cell r="Q31">
            <v>1</v>
          </cell>
          <cell r="R31">
            <v>1</v>
          </cell>
          <cell r="S31">
            <v>1</v>
          </cell>
        </row>
        <row r="32">
          <cell r="C32" t="str">
            <v>72_V2</v>
          </cell>
          <cell r="D32" t="str">
            <v>Variable 2 (reportar solo cuando el indicador es a demanda)</v>
          </cell>
          <cell r="E32">
            <v>0</v>
          </cell>
          <cell r="F32" t="str">
            <v>Númerica</v>
          </cell>
          <cell r="I32">
            <v>1</v>
          </cell>
          <cell r="J32">
            <v>1</v>
          </cell>
          <cell r="K32">
            <v>1</v>
          </cell>
          <cell r="L32">
            <v>1</v>
          </cell>
          <cell r="N32">
            <v>1</v>
          </cell>
          <cell r="O32">
            <v>1</v>
          </cell>
          <cell r="P32">
            <v>1</v>
          </cell>
          <cell r="Q32">
            <v>1</v>
          </cell>
        </row>
        <row r="33">
          <cell r="C33" t="str">
            <v>72_I1</v>
          </cell>
          <cell r="D33" t="str">
            <v>Cualitativo 1</v>
          </cell>
          <cell r="E33" t="str">
            <v>Avances y logros en generación del producto y la ejecución de actividades</v>
          </cell>
          <cell r="F33" t="str">
            <v>Textual</v>
          </cell>
          <cell r="I33" t="str">
            <v xml:space="preserve">En el mes de enero de 2019 se recibieron 8 denuncias por posibles actos de Corrupción con los siguientes objetos de las denuncias: ESTAFA-TRÁMITES Y SERVICIOS 3, ABUSO DE PODER FUNCIONARIOS 1, IRREGULARIDASD EN OBRA 1, ENRRIQUECIMIENTO ILICITO 1, EVACIÓN DE IMPUESTOS 1, INVACIÓN DEL ESPACIO PÚBLICO 1.    </v>
          </cell>
          <cell r="J33" t="str">
            <v xml:space="preserve">En el mes de febrero de 2019 se recibieron 8 denuncias por posibles actos de Corrupción con los siguientes objetos de las denuncias: ESTAFA-TRÁMITES Y SERVICIOS 3, EXPENDIO DE DROGAS 2, ESPACIO PÚBLICO 2, JUNTA DE  ACCION COMUNAL 1, SUBSIDIOS 1.    </v>
          </cell>
          <cell r="K33" t="str">
            <v xml:space="preserve">En marzo de 2019, las 4 de las denuncias gestionadas resultaron en 1) tres investigaciones pendientes; es decir, la iniciación o continuación de procesos de investigación, tanto formales como informales, sobre los hechos denunciados. 2) Un caso donde no se halló evidencia de un acto de corrupción. En relación al acumulado entre enero y marzo de 2019, las denuncias gestionadas tuvieron los siguientes resultados:  
Investigación Pendiente: 5. Invitación a Ciudadano a dejar pruebas 1, Traslado por  NO competencia 3, No comprobable 1, No hay prueba de acto de corrupción 1. Igualmente se anexa el informe con el analisis correspondiente. Se anexa informe del mes de marzo de 2019 de las dununcias recibidas en el mes de marzo de 2019. </v>
          </cell>
          <cell r="L33" t="str">
            <v xml:space="preserve">En relación con el acumulado entre enero y abril de 2019, las denuncias gestionadas tuvieron los siguientes resultados: 
1. INVESTIGACIÓN PENDIENTE 40%: De acuerdo con el comunicado de la entidad, se adelantarán o continuarán procesos de investigación (tanto formales como informales) sobre el acto denunciado, sea directamente por la oficina de control interno disciplinario, o por asignación a otra entidad que no reporta directamente en el SDQS. 
2. NO HAY PRUEBA DE ACTO DE CORRUPCIÓN 20%: el o los servidores de la entidad encargados consideran que, tras haber investigado los hechos del acto denunciado, no hay acto de corrupción o no hay suficientes pruebas para afirmar su existencia. En algunos casos se procedió a invitar al denunciante a dar más detalles o entregar más pruebas para continuar con la investigación. 
3. INVITACION AL CIUDADANO A DEJAR MÁS PRUEBAS 15%: El o los funcionarios encargados consideraron que no hubo suficientes pruebas para la investigación, por lo que invitan al ciudadano a acercarse para colaborar con la denuncia. 
4. TRASLADO POR NO COMPETENCIA 15%: El Servidor de la entidad consideró que el asunto de la denuncia no era competencia de la entidad. 
5. PLANES PREVENTIVOS 5%: Se afirma que se realizarán planes preventivos para evitar que los hechos de la denuncia ocurran de nuevo. 
6. NO SE PUEDE COMPROBAR 5%: La entidad no da respuesta a través del sistema Bogotá Te Escucha, afirmando que dio respuesta por otra plataforma, o no cita un número de radicado del sistema.
</v>
          </cell>
          <cell r="M33" t="str">
            <v>En mayo de 2019, 85,7% (6) de las denuncias gestionadas resultaron en investigaciones pendientes; es decir, la iniciación o continuación de procesos de investigación, tanto formales como informales, sobre los hechos denunciados. Por otra parte, en 14,3% (1) no se encontró prueba alguna de acto de corrupción.</v>
          </cell>
          <cell r="N33" t="str">
            <v>En el mes de junio de 2019 se recepcionaron once (11) denuncias por posibles actos de corrupción, de las cuales cinco (5) se trataron sobre temáticas de posibles estafas en trámites o servicios públicos y dos (2) en venta irregular de pasajes de transporte urbano. 
Por otra parte, se observa que en lo corrido del año, la mayoría de las denuncias han correspondido a estas mismas temáticas, las cuales corresponden a irregularidades en el uso de espacio público y abuso de poder de funcionarios.</v>
          </cell>
          <cell r="O33" t="str">
            <v>En el mes de julio de 2019 se recepcionaron cinco (5) denuncias por posibles actos de corrupción, de las cuales dos (2) se trataron sobre posible abuso de poder por parte de funcionarios públicos o agentes de policía; dos (2) sobre presuntas irregularidades en obras de construcción y una (1) se relacionó a la distribución de alimentos del Programa de Alimentación Escolar. Con relación al reporte del mes anterior, el incremento de las denuncias fue de 5 denuncias. 
Por otra parte, se observa que, en lo corrido del año, la mayoría de las denuncias han correspondido a denuncias relacionadas al mal uso del espacio público, abuso de poder de funcionarios y estafas en trámites y servicios de privados o del sector de movilidad.</v>
          </cell>
          <cell r="P33" t="str">
            <v>En el mes de agosto de 2019, se registratron dos (2) denuncias por posibles actos de corrupción, por parte de agente de Policia o de funcionarios en jornadas de esterilización del Instituto de Protección y Bienestar Animal IDPYBA,  de las cuales una  (1) se trató sobre posible acto de corrupción de un Agente de la Policia de la Policia Metropolitana de Bogotá y la otra sobre presuntas irregularidades en la entrega de turnos para la esterilización de las mascotas en la jornada de esterilización  de la  Localidad Ciudad Bolivar. Con relación al reporte del mes anterior, se presentó una disminución de las denuncias en tres (3) denuncias. 
Por otra parte, se observa que, en lo corrido del año, la mayoría de las denuncias han correspondido a denuncias relacionadas al mal uso del espacio público, abuso de poder de funcionarios y estafas en trámites y servicios de privados o del sector de movilidad.</v>
          </cell>
          <cell r="Q33" t="str">
            <v>En el mes de septiembre de 2019, se registratron cinco (5) denuncias por posibles actos de corrupción  así:  Tres (3), indican que Ediles de diferentes localidades prometen y/o entregan a la comunidad bienes y servicios a cambio de votos para las elecciones del 27 de octubre de 2019. Una (1) denuncia en contra de la Secretaría de Movilidad donde el ciudadano denuncia una estafa realizada en las instalaciones de esa Secretaría y otra en contra de la Presidenta de la Junta de Acción Comunal del Barrio Virrey de la Localidad de San Cristóbal, Presidenta que se esta viendo beneficiada por dineros obtenidos de arriendos de unos parqueaderos. Con relación al reporte del mes anterior, se presentó un aumento de las denuncias en tres (3) denuncias. 
Por otra parte, se observa que, en lo corrido del año, la mayoría de las denuncias han correspondido al mal uso del espacio público, abuso de poder de funcionarios y estafas en trámites y servicios de privados o del sector de movilidad.</v>
          </cell>
          <cell r="R33" t="str">
            <v>En el mes de octubre de 2019, se registratron siete (7) denuncias por posibles actos de corrupción  así: Dos (2) denuncias anónimas, denunciando que en los moteles ubicados en la carrera 15 # 61-33 presentan hurto de agua;  Una (1) denuncia en contra de la Policia Metropolitana de Tránsito donde el ciudadano denuncia a dos patrulleros que realizan comparendos a dos vehículos por no hacer entrega de dineros que estaban solicitando los agentes; Una (1) denuncia en contra de la Secretaría de Movilidad donde el ciudadano denuncia por actos fraudulentos cometidos por la servidora NATHALY PEREZ , quien realiza cobros de manera irregular para descargar comparendos en el sistema de la Entidad; Dos (2) denuncias anónimas para la Policia Metropolitana de Bogotá MEBOG, por enriquecimiento ilícito del patrullero BRAYAN DANILO HERNÁNDEZ PACHECO,  y para el personal del CAI TELECOM, donde informa que el personal no actuan con eficacia debido a que reciben dinero por parte de quienes cometen todo tipo de delitos; Una (1) La Ciudadana Diana Marcela Romero interpone queja contra la Secretaría de Gobierno por persecucion por parte del inspector de policia Dimas Orlando Ramírez Inspector 4C, hacia su establecimiento comercial BOLIRANA BAR, que cuenta con toda la documentación. Con relación al reporte del mes anterior, se presentó un aumento de las denuncias en dos (2) denuncias. 
Por otra parte, se observa que, en lo corrido del año, la mayoría de las denuncias han correspondido al mal uso del espacio público, abuso de poder de funcionarios y estafas en trámites y servicios de privados o del sector de movilidad.</v>
          </cell>
          <cell r="S33" t="str">
            <v>En el mes de noviembre de 2019, se registraron dos (2) denuncias por posibles actos de corrupción  así: Una (1) denuncia anónima, denunciando a dos patrulleros que estaban haciendo requisas y aprovechaban para robar a los revendedores hurtándoles los celulares;  Una (1) denuncia de la señora Edna Coy en contra de  dos constructoras,   que están  construyendo apartamentos en la calle 118N 4A 35, estas constructoras informa la señora Coy no existen ante la Secretaría Distrital de Hábitat ni ante ninguna entidad pertinente.   Con relación al reporte del mes anterior, se presentó disminución de las denuncias en cinco (5) denuncias.
Por otra parte, se observa que, en lo corrido del año, la mayoría de las denuncias han correspondido al mal uso del espacio público, abuso de poder de funcionarios y estafas en trámites y servicios de privados o del sector de movilidad.</v>
          </cell>
        </row>
        <row r="34">
          <cell r="C34" t="str">
            <v>72_I2</v>
          </cell>
          <cell r="D34" t="str">
            <v>Cualitativo 2</v>
          </cell>
          <cell r="E34" t="str">
            <v>Retrasos o dificultades en la generación del producto y la ejecución de actividades</v>
          </cell>
          <cell r="F34" t="str">
            <v>Textual</v>
          </cell>
          <cell r="L34" t="str">
            <v>N/A</v>
          </cell>
          <cell r="M34" t="str">
            <v>N/A</v>
          </cell>
          <cell r="N34" t="str">
            <v>N/A</v>
          </cell>
          <cell r="O34" t="str">
            <v>N/A</v>
          </cell>
          <cell r="P34" t="str">
            <v>No hubo novedad alguna</v>
          </cell>
          <cell r="Q34" t="str">
            <v>No se presentaron novedades.</v>
          </cell>
          <cell r="R34" t="str">
            <v>No hubo novedad alguna</v>
          </cell>
          <cell r="S34" t="str">
            <v>No hubo novedad alguna</v>
          </cell>
        </row>
        <row r="35">
          <cell r="C35" t="str">
            <v>72_I3</v>
          </cell>
          <cell r="D35" t="str">
            <v>Cualitativo 3</v>
          </cell>
          <cell r="E35" t="str">
            <v>Beneficios obtenidos por la generación del producto y la ejecución de actividades</v>
          </cell>
          <cell r="F35" t="str">
            <v>Textual</v>
          </cell>
          <cell r="K35" t="str">
            <v xml:space="preserve">A través de la Opción 1 de la Línea 195, la ciudadanía cuenta con un canal de comunicación para informar sobre posibles actos corrupción a la Administración Distrital, evidenciando aquellos casos en que los servidores públicos se han desviado del deber ser de sus funciones, en actos como abusos de poder, malversación de recursos, o enriquecimiento ilícito. Los informes de las denuncias recibidas a través de este canal, permiten que la Secretaría General realice seguimiento a la gestión de estas peticiones en Bogotá Te Escucha – Sistema Distrital de Quejas y Soluciones, verificando que se apliquen los procedimientos pertinentes, bajo los principios de transparencia y de lucha contra la corrupción. Esto permite fortalecer a la Línea 195 como canal para realizar denuncias por actos de corrupción con respuestas efectivas, mejorando la confianza de la ciudadanía en el gobierno distrital y contribuyendo a evitar el mal uso de los recursos de la ciudad de Bogotá.
</v>
          </cell>
          <cell r="L35" t="str">
            <v xml:space="preserve">A través de la Opción 1 de la Línea 195, la ciudadanía cuenta con un canal de comunicación para informar sobre posibles actos corrupción a la Administración Distrital, evidenciando aquellos casos en que los servidores públicos se han desviado del deber ser de sus funciones, en actos como abusos de poder, malversación de recursos, o enriquecimiento ilícito. Los informes de las denuncias recibidas a través de este canal, permiten que la Secretaría General realice seguimiento a la gestión de estas peticiones en Bogotá Te Escucha – Sistema Distrital de Quejas y Soluciones, verificando que se apliquen los procedimientos pertinentes, bajo los principios de transparencia y de lucha contra la corrupción. Esto permite fortalecer a la Línea 195 como canal para realizar denuncias por actos de corrupción con respuestas efectivas, mejorando la confianza de la ciudadanía en el gobierno distrital y contribuyendo a evitar el mal uso de los recursos de la ciudad de Bogotá.
</v>
          </cell>
          <cell r="M35" t="str">
            <v xml:space="preserve">En relación con el acumulado entre enero y mayo de 2019, las denuncias gestionadas tuvieron los siguientes resultados:
* Investigación Pendiente: De acuerdo con el comunicado de la entidad, se adelantarán o continuarán procesos de investigación (tanto formales como informales) sobre el acto denunciado, sea directamente por la oficina o por asignación a otra entidad que no reporta directamente en el SDQS. 
* No hay prueba de acto de corrupción: El o los funcionarios de la entidad encargados consideran que, tras haber investigado los hechos del acto
denunciado, no hay acto de corrupción o no hay suficientes pruebas para afirmar su existencia. En algunos caso se procedió a invitar al denunciante a dar más detalles o entregar más pruebas para continuar con la investigación.
* Invitación al ciudadano a dejar más pruebas: El o los funcionarios encargados consideraron que no hubo suficientes pruebas para la investigación, por lo que
invitan al ciudadano a acercarse para colaborar con la denuncia.
* Traslado por no competencia: El funcionario de la entidad consideró que el asunto de la denuncia no era competencia de la entidad.
* Planes preventivos: Se afirma que se realizarán planes preventivos para evitar que los hechos de la denuncia ocurran de nuevo.
* No se puede comprobar: La entidad no da respuesta a través del sistema Bogotá Te Escucha, afirmando que dio respuesta por otra
plataforma, o no cita un número de radicado del sistema. </v>
          </cell>
          <cell r="N35" t="str">
            <v xml:space="preserve">En relación con el acumulado entre enero y junio de 2019, las denuncias gestionadas tuvieron los siguientes resultados: se gestionaron seis (6) denuncias recibidas durante el mes o periodos anteriores. Estas fueron gestionadas por Transmilenio, Empresa de Acueducto de Bogotá y la Subred de Hospitales Integrada de Servicios de Salud Norte. Las denuncias alcanzaron, en promedio, trece (13) días hábiles entre el momento en que se recibió la petición del ciudadano y en que la entidad competente emitió una respuesta definitiva.
Resultado de las denuncias gestionadas.
En junio de 2019, dos (2) de las denuncias gestionadas resultaron en planes preventivos, en dos(2) casos no se encontró prueba de acto de corrupción.
En uno de los casos se declaró una investigación pendiente; es decir, la iniciación o continuación de procesos de investigación, tanto formales como informales, sobre los hechos denunciados. Finalmente, en un (1) caso la entidad declaró que el asunto no era de su competencia y sugirió realizar la denuncia ante una instancia de nivel nacional.
</v>
          </cell>
          <cell r="O35" t="str">
            <v>En relación con el acumulado entre enero y julio de 2019, las denuncias gestionadas tuvieron los siguientes resultados: se gestionaron cinco (5) denuncias recibidas durante el mes o periodos anteriores. Estas fueron gestionadas por Policía Metropolitana y las Secretarías Distritales de Gobierno, Hacienda y Educación. Las denuncias alcanzaron, en promedio, cuarenta y seis (46) días hábiles entre el momento en que se recibió la petición del ciudadano y en que la entidad competente emitió una respuesta definitiva. Este promedio fue elevado por una petición de la Secretaría Distrital de Gobierno. 
Resultado de las denuncias gestionadas:
En junio de 2019, el 80% de los casos se declaró una investigación pendiente, es decir, la iniciación o continuación de procesos de investigación, tanto formales como informales, sobre los hechos denunciados. El 20% restante de los casos la entidad realizó una invitación al ciudadano para aportar más pruebas y poder iniciar una investigación.</v>
          </cell>
          <cell r="P35" t="str">
            <v>En relación con el acumulado entre enero y agosto de 2019, las denuncias gestionadas tuvieron los siguientes resultados: En agosto se gestionaron cuatro (4) denuncias recibidas durante el mes o periodos anteriores. Fueron gestionadas por el Instituto Distritall de Recreación y Deporte (IDRD) y las secretarias distritales de Habitat,Gobierno, y Educación. Las denuncias alcanzaron, un promedio, cuarenta y cuatro (44) días hábiles entre el momento en que se recibió la petición del ciudadano y en que la entidad competente emitió una respuesta definitiva. Este promedio fue se disminuyó porque se redujo la cantidad de denuncias gestionadas en el mes de julio de cinco (5) a cuatro (4) en el mes de agosto de 2019.
Resultado de las denuncias gestionadas:
En agosto de 2019, en 50%  de los casos se declaró una investigación  pendiente; es decir, la iniciación o continuidad de procesos de investigación, tanto formales como informales, sobre los hechos denunciados. En el 50% de los casos restantes la entidad no encontró evidencias o pruebas de actos de corrupción.</v>
          </cell>
          <cell r="Q35" t="str">
            <v>En relación con el acumulado entre enero y septiembre de 2019, las denuncias gestionadas tuvieron los siguientes resultados: En septiembre de 2019 se gestionaron  2 denuncias recibidas durante el mes o periodos anteriores. Estas fueron gestionadas por el Instituto Distrital de Protección y Bienestar Animal (IDPYBA) y la Policía Metropolitana. Ambas peticiones fueron gestionadas dentro de lo estipulado por la Ley 1755 de 2015, es decir, en 15 dias hábiles.
Resultado de las denuncias gestionadas:
En septiembre de  2019, en el 50% de los casos se declaró una que no se encontró evidencia de actos
de corrupción y del 50% restante, se realizó un plan preventivo a fin de evitar futuros hechos como el
denunciado.</v>
          </cell>
          <cell r="R35" t="str">
            <v>En relación con el acumulado entre enero y octubre de 2019, las denuncias gestionadas tuvieron los siguientes resultados: En octubre de 2019 se gestionaron  3 denuncias recibidas durante el mes o periodos anteriores. Estas fueron gestionadas por la Empresa de Acueducto y Alcantarillado de Bogotá y la Secretaría Distrital de Movilidad. Las  peticiones fueron gestionadas dentro de lo estipulado por la Ley 1755 de 2015, es decir, en 15 dias hábiles.
Resultado de las denuncias gestionadas:
En octubre de  2019, el 33%  no se pudo evidenciar un acto de corrupción y  en el  66% restante, la Entidad decide iniciar una investigación motivada por el hecho denunciado.</v>
          </cell>
          <cell r="S35" t="str">
            <v>En relación con el acumulado entre enero y noviembre de 2019, las denuncias gestionadas tuvieron los siguientes resultados: En noviembre de 2019 se gestionaron dos (2) denuncias recibidas durante el mismo mes de noviembre de 2019. Estas fueron gestionadas por la Policía Metropolitana de Bogotá, la Secretaría Distrital de Gobierno y la Secretaría Distrital de Hábitat. Las peticiones fueron gestionadas dentro de lo estipulado por la Ley 1755 de 2015, es decir, en 15 días hábiles.
Resultado de las denuncias gestionadas:
En noviembre de 2019, el 50% no se pudo evidenciar un acto de corrupción y en el 50% restante, la Entidad decide realizar traslado a la Alcaldía Local de Usaquén.</v>
          </cell>
        </row>
        <row r="36">
          <cell r="C36" t="str">
            <v>62C_V1</v>
          </cell>
          <cell r="D36" t="str">
            <v>Variable 1</v>
          </cell>
          <cell r="E36" t="str">
            <v>Puntos de atención a la ciudadanía con mantenimiento y/o mejora de la infraestructura física realizados</v>
          </cell>
          <cell r="F36" t="str">
            <v>Númerica</v>
          </cell>
          <cell r="H36">
            <v>8</v>
          </cell>
          <cell r="I36">
            <v>15</v>
          </cell>
          <cell r="J36">
            <v>13</v>
          </cell>
          <cell r="K36">
            <v>12</v>
          </cell>
          <cell r="L36">
            <v>18</v>
          </cell>
          <cell r="M36">
            <v>19</v>
          </cell>
          <cell r="N36">
            <v>20</v>
          </cell>
          <cell r="O36">
            <v>21</v>
          </cell>
          <cell r="P36">
            <v>16</v>
          </cell>
          <cell r="Q36">
            <v>22</v>
          </cell>
          <cell r="R36">
            <v>16</v>
          </cell>
          <cell r="S36">
            <v>8</v>
          </cell>
        </row>
        <row r="37">
          <cell r="C37" t="str">
            <v>62C_V2</v>
          </cell>
          <cell r="D37" t="str">
            <v>Variable 2 (reportar solo cuando el indicador es a demanda)</v>
          </cell>
          <cell r="E37" t="str">
            <v>Puntos de atención a la ciudadanía que solicitaron mantenimiento y/o mejora de la infraestructura física en el mes anterior</v>
          </cell>
          <cell r="F37" t="str">
            <v>Númerica</v>
          </cell>
          <cell r="H37">
            <v>8</v>
          </cell>
          <cell r="I37">
            <v>15</v>
          </cell>
          <cell r="J37">
            <v>13</v>
          </cell>
          <cell r="K37">
            <v>12</v>
          </cell>
          <cell r="L37">
            <v>18</v>
          </cell>
          <cell r="M37">
            <v>19</v>
          </cell>
          <cell r="N37">
            <v>20</v>
          </cell>
          <cell r="O37">
            <v>21</v>
          </cell>
          <cell r="P37">
            <v>14</v>
          </cell>
          <cell r="Q37">
            <v>14</v>
          </cell>
          <cell r="R37">
            <v>14</v>
          </cell>
          <cell r="S37">
            <v>14</v>
          </cell>
        </row>
        <row r="38">
          <cell r="C38" t="str">
            <v>62C_I1</v>
          </cell>
          <cell r="D38" t="str">
            <v>Cualitativo 1</v>
          </cell>
          <cell r="E38" t="str">
            <v>Avances y logros en generación del producto y la ejecución de actividades</v>
          </cell>
          <cell r="F38" t="str">
            <v>Textual</v>
          </cell>
          <cell r="H38" t="str">
            <v xml:space="preserve"> </v>
          </cell>
          <cell r="J38" t="str">
            <v>Se logra realizar obras de mejora de infraestructura.</v>
          </cell>
          <cell r="K38" t="str">
            <v>La Subsecretaría de Servicio a la Ciudadanía a través de la Dirección del Sistema Distrital de Servicio a la Ciudadanía, cuenta con una red presencial denominada RED CADE, la cual está integrada por diferentes puntos de interacción presencial, tales como SuperCADE, CADE, RapiCADE, y SuperCADE Móvil,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otros.Se anexa excel con programación mensual de las actividades solicitadas y el informe con registro fotografico de las adecuaciones realizadas.</v>
          </cell>
          <cell r="L38" t="str">
            <v>La Subsecretaría de Servicio a la Ciudadanía a través de la Dirección del Sistema Distrital de Servicio a la Ciudadanía, cuenta con una red presencial denominada RED CADE, la cual está integrada por diferentes puntos de interacción presencial, tales como SuperCADE, CADE, RapiCADE, y SuperCADE Móvil,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v>
          </cell>
          <cell r="M38" t="str">
            <v>La Dirección del Sistema Distrital de Servicio a la Ciudadanía, cuenta con la RED CADE, la cual está integrada por diferentes puntos de interacción presencial, tales como SuperCADE, CADE, RapiCADE, y SuperCADE Móvil, Línea 195, Portal Bogotá y Guia de Trámites y Servicios,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v>
          </cell>
          <cell r="N38" t="str">
            <v>Se realizaron 20 adecuaciones en los puntos de la RED CADE, relacionados con los siguientes mantenimientos y/o mejora de la infraestructura a saber:
* Revisión general y mantenimiento de todas las baterías de baños, griferías, orinales, sanitarios, lavamanos, rejillas de piso y de tanques.
* Revisión general de sistema eléctrico y red de voz y datos compuesta por bombillos, canaletas, cableados, interruptores y tomacorrientes.
* Resanes y pintura general de cielo raso en áreas de local bancario y zonas de atención, salas de reuniones, cocineta y accesos generales.
Adecuaciones que permiten aumentar la eficiencia y eficacia en la prestación de los servicios a la ciudadanía.</v>
          </cell>
          <cell r="O38" t="str">
            <v>Se realizaron 21 mantenimientos y/o mejoras en los puntos de la RED CADE, relacionados con  los siguientes itens: 
* Revisión, mantenimiento y arreglo general de canaletas, cableados, tomas e interruptores.
* Revisión general de tuberías hidrosanitarias en cocineta. 
* Revisión general y mantenimiento de motobomba, sanitario suelto, baterías de baños, lavamanos,    
   rejillas, poceta y cocineta.
* Instalación de dos láminas de drywall para parte del cielo raso y parte de un muro superior en espacio 
   de poceta, resanes y pintura general del espacio.
* Se adjunta informe con registro fotografico.</v>
          </cell>
          <cell r="P38" t="str">
            <v xml:space="preserve">Se realizaron en el mes de septiembre 16 mantenimientos y/o mejoras en los puntos de la RED CADE, relacionados con  los siguientes item´s: 
• Revisión general y mantenimiento de todo el sistema de red eléctrica el cual incluye cambio de bombillos, verificación de conexión y cableado existente, ajuste y cambio de canaletas, cambio de tomas e interruptores que se encuentra defectuosos.
• Revisión y mantenimiento de baterías de baños, cambio de rejillas, ajuste de griferías en cocineta.
• Pintura general de placa y muros con acabado final, protegiendo elementos existentes como canaletas y ventanas.
• Resanes y pintura reja existente parte exterior e interior área de ampliación nueva en el punto de atención.
• Desmonte de drywall, estructura incluyendo resanes, lijado aplicación de macilla y tres capas de pintura con acabado final.
Se adjunta informe con registro fotográfico.
Las acciones de mantenimiento y/o mejora de la infraestructura física descritas anteriormente se realizaron en los Puntos de Atención de la Red CADE: SUPERCADE ENGATIVA, BOSA, SUBA, AMÉRICAS, CAD, CADE SANTA HELENITA, CANDELARIA, TUNAL, VICTORIA, PLAZA DE LAS AMÉRICAS, SERVITA, PATIO BONITO, SANTA LUCIA, CHICO, GAITANA, Y SUBA. 
</v>
          </cell>
          <cell r="Q38" t="str">
            <v xml:space="preserve">Se realizaron en el mes de octubre de 2019, veintidós (22) mantenimientos y/o mejoras en los puntos de la RED CADE, relacionados con  los siguientes item´s: 
• Revisión general y mantenimiento de toda la red hidrosanitaria incluye baterías de baños, grifería, poceta, cocineta, rejillas de tanque de aguas lluvias cambio de rejillas de piso en mal estado.
• Revisión de tablero eléctrico área banco y cambio de conectores y breakers fundidos del circuito general de iluminación.
• Revisión, limpieza y mantenimiento de manto asfaltico en placas sobre baños públicos.
• Resanes y pintura en espacios de lockers vigilancia, área de coordinación y baños funcionarios y caballeros.
• Lijado, pintura con anticorrosivo y pintura final con esmalte en las tres puertas metálicas de la zona de administración.
• Desmonte e instalación de lámpara en área de Coordinación.
• Mantenimiento y cambio de bombillos y luminarias fundidas en área de monitoreo.
• Hechura e instalación de soportes para división metálica, parte posterior del punto de atención según diseños.
Se adjunta informe con registro fotográfico.
Las acciones de mantenimiento y/o mejora de la infraestructura física descritas anteriormente se realizaron en los Puntos de Atención de la Red CADE: SUPERCADE: ENGATIVA, BOSA, SUBA, AMÉRICAS, CAD, 20 DE JULIO, CALLE 13,  y en los CADE: SANTA HELENITA, MUZU,CANDELARIA, TOBERIN, SANTA LUCIA, KENNEDY, YOMASA, LA VICTORIA, FONTIBON, SERVITA, PATIO BONITO, CHICO, LA GAITANA, SUBA, LOS LUCEROS.
</v>
          </cell>
          <cell r="R38" t="str">
            <v xml:space="preserve">Se realizaron en el mes de noviembre de 2019, dieciséis  (16) mantenimientos y/o mejoras en los puntos de la RED CADE, relacionados con  los siguientes item´s: 
• Revisión general y mantenimiento de toda la red hidrosanitaria incluye baterías de baños (destapar sanitarios tapados), grifería,     
  poceta, cocineta, rejillas de tanque de aguas lluvias cambio de rejillas de piso en mal estado.
• Revisión general y mantenimiento de toda la red eléctrica la cual consiste en revisión y cambio de tomas, canaletas, 
  cableados, bombillos y revisión de todas las conexiones verificando la conductiva de la red en general.
• Mantenimiento de cubierta, verificación de goteras, aplicación de dos manos de manto asfáltico.
• Revisión general y mantenimiento de toda la red eléctrica la cual consiste en revisión y cambio de tomas, canaletas,  
  cableados, bombillos y revisión de todas las conexiones verificando la conductiva de la red en general.
• Adecuación y pintura traslados mueble de información y asignación de turnos, áreas de módulos de atención.
Se adjunta informe con registro fotográfico.
Las acciones de mantenimiento y/o mejora de la infraestructura física descritas anteriormente se realizaron en los Puntos de Atención de la Red CADE: SUPERCADE: ENGATIVA, BOSA, SUBA, AMÉRICAS, CAD, 20 DE JULIO, CALLE 13, SOCIAL y en los CADE: SANTA HELENITA, MUZU, CANDELARIA, KENNEDY, PATIO BONITO, SANTA LUCIA,CHICO y TUNAL.
</v>
          </cell>
          <cell r="S38" t="str">
            <v>Se realizaron en el mes de diciembre de 2019, ocho  (8) mantenimientos y/o mejoras en los puntos de la RED CADE, relacionados con  los siguientes item´s: 
•  Revisión general y mantenimiento de todas las baterías de baños, tanques de agua, cocineta y poceta.    
• Mantenimiento de cubierta, verificación de goteras, aplicación de dos manos de manto asfáltico.
• Construcción de muro en dry Wall en oficina de coordinación
• Arreglo de baño funcionarios por daño en tubería.
* Refuerzos para puertas área segundo piso.
Se adjunta informe con registro fotográfico.
Las acciones de mantenimiento y/o mejora de la infraestructura física descritas anteriormente se realizaron en los Puntos de Atención de la Red CADE: SUPERCADE: ENGATIVA, SUBA, AMÉRICAS, CAD, 20 DE JULIO,  y en los CADE: SANTA LUCIA , LUCEROS  y LA VICTORIA.</v>
          </cell>
        </row>
        <row r="39">
          <cell r="C39" t="str">
            <v>62C_I2</v>
          </cell>
          <cell r="D39" t="str">
            <v>Cualitativo 2</v>
          </cell>
          <cell r="E39" t="str">
            <v>Retrasos o dificultades en la generación del producto y la ejecución de actividades</v>
          </cell>
          <cell r="F39" t="str">
            <v>Textual</v>
          </cell>
          <cell r="L39" t="str">
            <v>N/A</v>
          </cell>
          <cell r="M39" t="str">
            <v>N/A</v>
          </cell>
          <cell r="N39" t="str">
            <v>N/A</v>
          </cell>
          <cell r="O39" t="str">
            <v>N/A</v>
          </cell>
          <cell r="P39" t="str">
            <v>No hubo novedad alguna</v>
          </cell>
          <cell r="Q39" t="str">
            <v>No hubo novedad alguna</v>
          </cell>
          <cell r="R39" t="str">
            <v>No hubo novedad alguna</v>
          </cell>
          <cell r="S39" t="str">
            <v>No hubo novedad alguna</v>
          </cell>
        </row>
        <row r="40">
          <cell r="C40" t="str">
            <v>62C_I3</v>
          </cell>
          <cell r="D40" t="str">
            <v>Cualitativo 3</v>
          </cell>
          <cell r="E40" t="str">
            <v>Beneficios obtenidos por la generación del producto y la ejecución de actividades</v>
          </cell>
          <cell r="F40" t="str">
            <v>Textual</v>
          </cell>
          <cell r="H40" t="str">
            <v>Se eleva el nivel de satisfacción de los ciudadnos con la Administración Distrital.</v>
          </cell>
          <cell r="K40" t="str">
            <v>La RED CADE, ofrece sus servicios en el marco del Decreto 335 de 2006 y el decreto 197 del 2014, al estar diseñados como supermercados de servicios, en donde las personas acuden a los puntos de atención para realizar más de doscientos cuarenta (240) trámites y obtener servicios de entidades tanto del orden Distrital como Nacional y Sector Privado en un mismo lugar. Igualmente ofrecen amplios beneficios a la ciudadanía, como la reducción de los tiempos de desplazamiento al interior de la ciudad, al poder acceder a la mayor parte de los servicios a cargo del Distrito en un mismo lugar, encontrando de igual manera agilidad, comodidad y calidad en la atención que les brindan las entidades; articulación e integración entre los organismos públicos y privados, directa o indirectamente relacionados con la implementación de sus procesos operacionales, incorporación del uso de recursos para la prestación de los servicios y adecuación de la infraestructura física y tecnológica, necesaria para aumentar la eficiencia y eficacia en la prestación de los servicios a la ciudadanía.</v>
          </cell>
          <cell r="L40" t="str">
            <v>La RED CADE, ofrece sus servicios en el marco del Decreto 335 de 2006 y el decreto 197 del 2014, al estar diseñados como supermercados de servicios, en donde las personas acuden a los puntos de atención para realizar más de doscientos cuarenta (240) trámites y obtener servicios de entidades tanto del orden Distrital como Nacional y Sector Privado en un mismo lugar. Igualmente ofrecen amplios beneficios a la ciudadanía, como la reducción de los tiempos de desplazamiento al interior de la ciudad, al poder acceder a la mayor parte de los servicios a cargo del Distrito en un mismo lugar, encontrando de igual manera agilidad, comodidad y calidad en la atención que les brindan las entidades; articulación e integración entre los organismos públicos y privados, directa o indirectamente relacionados con la implementación de sus procesos operacionales, incorporación del uso de recursos para la prestación de los servicios y adecuación de la infraestructura física y tecnológica, necesaria para aumentar la eficiencia y eficacia en la prestación de los servicios a la ciudadanía.</v>
          </cell>
          <cell r="M40" t="str">
            <v>• La inversión en adecuaciones de la  infraestructura de la RED CADE, se realiza con el  fin de acondicionar las instalaciones, las áreas de acceso, circulación y salas de espera acorde a las necesidades de cada tipo de población, mejorando la percepcion de los ciduadanos frente a la atención recibida en los puntos de atención.</v>
          </cell>
          <cell r="N40" t="str">
            <v xml:space="preserve">Ofrecer a la ciudadanía una RED CADE, con  espacios amplios, iluminados, y comodos que permitan la prestación del servicio con agilidad, comodidad y calidad en la atención a la ciudadanía,  permitiendo una mejora en la percepción de los ciudadanos de los servicios prestados en los puntos de atención.
</v>
          </cell>
          <cell r="O40" t="str">
            <v>Ofrecer a la ciudadanía una RED CADE, con  espacios amplios, iluminados, y comodos que permitan la prestación del servicio con agilidad, comodidad y calidad en la atención a la ciudadanía,  permitiendo una mejora en la percepción de los ciudadanos de los servicios prestados en los puntos de atención.</v>
          </cell>
          <cell r="P40"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cell r="Q40"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cell r="R40"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cell r="S40"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row>
        <row r="41">
          <cell r="C41" t="str">
            <v>PAAC_06H_V1</v>
          </cell>
          <cell r="D41" t="str">
            <v>Variable 1</v>
          </cell>
          <cell r="E41" t="str">
            <v xml:space="preserve"># de informes de revisión de riesgos de corrupción realizados en el periodo </v>
          </cell>
          <cell r="F41" t="str">
            <v>Númerica</v>
          </cell>
          <cell r="N41">
            <v>1</v>
          </cell>
          <cell r="O41">
            <v>1</v>
          </cell>
          <cell r="P41">
            <v>1</v>
          </cell>
          <cell r="Q41">
            <v>1</v>
          </cell>
          <cell r="R41">
            <v>1</v>
          </cell>
          <cell r="S41">
            <v>1</v>
          </cell>
        </row>
        <row r="42">
          <cell r="C42" t="str">
            <v>PAAC_06H_V2</v>
          </cell>
          <cell r="D42" t="str">
            <v>Variable 2 (reportar solo cuando el indicador es a demanda)</v>
          </cell>
          <cell r="E42">
            <v>0</v>
          </cell>
          <cell r="F42" t="str">
            <v>Númerica</v>
          </cell>
          <cell r="N42">
            <v>1</v>
          </cell>
          <cell r="O42">
            <v>1</v>
          </cell>
          <cell r="P42">
            <v>1</v>
          </cell>
          <cell r="Q42">
            <v>1</v>
          </cell>
          <cell r="R42">
            <v>1</v>
          </cell>
          <cell r="S42">
            <v>1</v>
          </cell>
        </row>
        <row r="43">
          <cell r="C43" t="str">
            <v>PAAC_06H_I1</v>
          </cell>
          <cell r="D43" t="str">
            <v>Cualitativo 1</v>
          </cell>
          <cell r="E43" t="str">
            <v>Avances y logros en generación del producto y la ejecución de actividades</v>
          </cell>
          <cell r="F43" t="str">
            <v>Textual</v>
          </cell>
          <cell r="O43" t="str">
            <v>Se realiza la socialización de la creación del  Punto de Control a la actividad No. 4 REVISAR Y HACER SEGUIMIENTO A LA OPERACIÓN del Procedimiento 036, lo cual se socializó con el equipo de la DSDSC en el Subcomité de Autocontrol del 9 de agosto de 2019. Se realiza presentación del Riesgo de Corrupción y de la Política Institucional de Integridad, Transparencia y  Lucha contra la Corrupción de la Secretaría General.</v>
          </cell>
          <cell r="P43" t="str">
            <v>Se realizó reinduccion de los servidores de la RED CADE en el CODIGO DE INTEGRIDAD, el 4 de septiembre de 2019, en los CADE de Patio Bonito y Kennedy  a cinco (5) servidores de la RED CADE.
Se ajusta la redacción del Riesgo de Corrupción en la Matriz de Mapa de Riesgos, atendiendo la observación de la auditoria externa realizada por  SGS.</v>
          </cell>
          <cell r="Q43" t="str">
            <v>Se realizó reinduccion de los Profesionasles Responsables de los Puntos de Atención y de los servidores del Despacho de la Direccion del Sistema Distrital de Servicio a la Ciudadanía, en el CODIGO DE INTEGRIDAD con el JUEGO VALORANDO, el 17 de octubre de 2019, en el marco del Subcomite de Autocontrol de esta Direccion.</v>
          </cell>
          <cell r="R43" t="str">
            <v xml:space="preserve">Se realizaron  piezas comunicacionales promocionales de cada uno de los cinco  VALORES DE LA CASA, las cuales se publicaron en los videowalls diponibles en la RedCADE;  cada semana se incluyó una nueva pieza hasta abarcar todos los valores, durante el mes de noviembre de 2019.
</v>
          </cell>
          <cell r="S43" t="str">
            <v>Se continua con la realización de  piezas comunicacionales promocionales de cada uno de los cinco  VALORES DE LA CASA, las cuales se publicaron en los videowalls diponibles en la RED CADE;  cada semana se incluyó una nueva pieza de los valores, durante lo corrido del mes de diciembre de 2019.</v>
          </cell>
        </row>
        <row r="44">
          <cell r="C44" t="str">
            <v>PAAC_06H_I2</v>
          </cell>
          <cell r="D44" t="str">
            <v>Cualitativo 2</v>
          </cell>
          <cell r="E44" t="str">
            <v>Retrasos o dificultades en la generación del producto y la ejecución de actividades</v>
          </cell>
          <cell r="F44" t="str">
            <v>Textual</v>
          </cell>
          <cell r="N44" t="str">
            <v>N/A</v>
          </cell>
          <cell r="O44" t="str">
            <v>N/A</v>
          </cell>
          <cell r="P44" t="str">
            <v>No hubo novedad alguna</v>
          </cell>
          <cell r="Q44" t="str">
            <v xml:space="preserve">No se presentaron inconvenientes. </v>
          </cell>
          <cell r="R44" t="str">
            <v xml:space="preserve">No se presentaron inconvenientes. </v>
          </cell>
          <cell r="S44" t="str">
            <v xml:space="preserve">No se presentaron inconvenientes. </v>
          </cell>
        </row>
        <row r="45">
          <cell r="C45" t="str">
            <v>PAAC_06H_I3</v>
          </cell>
          <cell r="D45" t="str">
            <v>Cualitativo 3</v>
          </cell>
          <cell r="E45" t="str">
            <v>Beneficios obtenidos por la generación del producto y la ejecución de actividades</v>
          </cell>
          <cell r="F45" t="str">
            <v>Textual</v>
          </cell>
          <cell r="O45" t="str">
            <v>Sensibilizar a los servidores de la RED CADE en Política Institucional de Integridad, Transparencia y  Lucha contra la Corrupción de la Secretaría General con el Juego  VALORANDO, de lo cual se anexan los insumos de la actividad y el reporte de lo realizado en cada uno de los puntos de atención, lo cual permite iniciar el proceso de consolidación de transparencia en los servidores.</v>
          </cell>
          <cell r="P45" t="str">
            <v xml:space="preserve">Servidores de la RED CADE sensibilizados en el tema de CODIGO DE INTEGRIDAD, a través del Juego  VALORANDO, de lo cual se anexan los insumos de la actividad y el reporte de lo realizado en los CADE Bosa y Patio Bonito, lo cual permite iniciar el proceso de consolidación de conocimiento de los Valores de la Casa.  </v>
          </cell>
          <cell r="Q45" t="str">
            <v xml:space="preserve">47 Servidores de la RED CADE sensibilizados en el tema de CODIGO DE INTEGRIDAD, a través del Juego  VALORANDO, de lo cual se anexan los insumos de la actividad y el reporte de lo realizado en el subcomite de autocontrol del mes de octubre de 2019,  permitiendo  iniciar el proceso de consolidación de conocimiento de los Valores de la Casa en los profesionales responsables de  puntos de atención y los servidores del despacho de la Dirección del Sistema Distrital de Servicio a la Ciudadanía.  </v>
          </cell>
          <cell r="R45" t="str">
            <v>Afianzar, mediante la permanente sensibilización del codigo de integridad, la interiorización de los valores de la casa en los servidores de la RED CADE  y Ciudadanos que visitan los puntos de atención en el CODIGO DE INTEGRIDAD, a través de la publicación de los VALORES DE CASA en las pantallas de la RED CADE, de lo cual se anexan las piezas  publicadas.</v>
          </cell>
          <cell r="S45" t="str">
            <v>Afianzar, mediante la permanente sensibilización del codigo de integridad, la interiorización de los valores de la casa en los servidores de la RED CADE  y Ciudadanos que visitan los puntos de atención en el CODIGO DE INTEGRIDAD, a través de la publicación de los VALORES DE CASA en las pantallas de la RED CADE, de lo cual se anexan las piezas  publicadas.</v>
          </cell>
        </row>
        <row r="46">
          <cell r="C46" t="str">
            <v>PAAC_23A_V1</v>
          </cell>
          <cell r="D46" t="str">
            <v>Variable 1</v>
          </cell>
          <cell r="E46" t="str">
            <v>Informes de los requerimientos presentados por la ciudadanía elaborado</v>
          </cell>
          <cell r="F46" t="str">
            <v>Númerica</v>
          </cell>
          <cell r="H46">
            <v>0</v>
          </cell>
          <cell r="I46">
            <v>1</v>
          </cell>
          <cell r="J46">
            <v>1</v>
          </cell>
          <cell r="K46">
            <v>1</v>
          </cell>
          <cell r="L46">
            <v>1</v>
          </cell>
          <cell r="M46">
            <v>1</v>
          </cell>
          <cell r="N46">
            <v>1</v>
          </cell>
          <cell r="O46">
            <v>1</v>
          </cell>
          <cell r="P46">
            <v>1</v>
          </cell>
          <cell r="Q46">
            <v>1</v>
          </cell>
          <cell r="R46">
            <v>1</v>
          </cell>
          <cell r="S46">
            <v>1</v>
          </cell>
        </row>
        <row r="47">
          <cell r="C47" t="str">
            <v>PAAC_23A_V2</v>
          </cell>
          <cell r="D47" t="str">
            <v>Variable 2 (reportar solo cuando el indicador es a demanda)</v>
          </cell>
          <cell r="E47">
            <v>0</v>
          </cell>
          <cell r="F47" t="str">
            <v>Númerica</v>
          </cell>
          <cell r="H47">
            <v>0</v>
          </cell>
          <cell r="I47">
            <v>1</v>
          </cell>
          <cell r="J47">
            <v>1</v>
          </cell>
          <cell r="N47">
            <v>1</v>
          </cell>
          <cell r="O47">
            <v>1</v>
          </cell>
          <cell r="P47">
            <v>1</v>
          </cell>
          <cell r="Q47">
            <v>1</v>
          </cell>
          <cell r="R47">
            <v>1</v>
          </cell>
          <cell r="S47">
            <v>1</v>
          </cell>
        </row>
        <row r="48">
          <cell r="C48" t="str">
            <v>PAAC_23A_I1</v>
          </cell>
          <cell r="D48" t="str">
            <v>Cualitativo 1</v>
          </cell>
          <cell r="E48" t="str">
            <v>Avances y logros en generación del producto y la ejecución de actividades</v>
          </cell>
          <cell r="F48" t="str">
            <v>Textual</v>
          </cell>
          <cell r="I48" t="str">
            <v>Para el mes de enero de 2019, se encuentra que, del total de las 68 peticiones tramitadas en la Dirección del Sistema Distrital de Servicio a la Ciudadanía, puntos de atención, línea 195 y Recaudo, el estado de la petición más frecuente es “Solucionado por respuesta definitiva” con 38 peticiones que acumulan el 56% del total mencionado, el segundo estado es “Solucionado – Por traslado” con 14 peticiones que representa el 21% del total tramitado. Seguido el estado de “En trámite – Por respuesta preparada” que acumulan el 9%.</v>
          </cell>
          <cell r="J48" t="str">
            <v>Tomando como base las 129 peticiones tramitadas en la Dirección del Sistema Distrital de Servicio a la Ciudadanía, se destaca en el mes de febrero que el estado de la petición más frecuente es “Solucionado por respuesta definitiva” con 60 peticiones que acumulan el 46% del total mencionado, el segundo estado es “Solucionado – Por traslado” con 27 peticiones que acumulan el 21% del total tramitado. En tercer lugar, se encuentra el estado de “Solucionado Registro con preclasificación” con 13 peticiones que representa el 10%. Esta clasificación quiere decir que la petición se ha registrado recientemente, teniendo en cuenta que debe ser asignada o trasladada según sea el caso.
Gráfico</v>
          </cell>
          <cell r="K48" t="str">
            <v>En la Red CADE siguen presentándose una gran cantidad de quejas en contra de la gestión de los asignadores de turnos e informadores, fueron 19 en total. Además, de las 16 felicitaciones que durante el mes de marzo los ciudadanos se han tomado el tiempo de registrar al finalizar sus trámites, relatando los motivos por los cuales se han sentido bien orientados y como muchas de las mejoras realizadas en los canales dispuestos para su atención les han permitido ahorrar tiempos y tener una experiencia positiva en las visitas a los puntos de la Red CADE</v>
          </cell>
          <cell r="L48" t="str">
            <v>Con relación al mes  de marzo, se encuentra que el número de peticiones para la Dirección Distrital del Sistema disminuyo notoriamente; pasando de un 76,29% en marzo a 57,89% en el periodo actual. En cambio, el SuperCADE CAD, tuvo un incremento de 7,72% con relación a las peticiones registradas, pasando de tener 4 peticiones en marzo a 9 durante el mes de abril.</v>
          </cell>
          <cell r="M48" t="str">
            <v xml:space="preserve">
Es posible obtener la trazabilidad de los requerimientos que competen directamente a la DSDSC y los que conciernen a las entidades distritales, con el fin de realizar reportes individuales que resalten inconsistencias reiterativas con relación al servicio prestado.
Así mismo, este informe es un insumo para el análisis de la calidad y oportunidad de las respuestas y trámites efectuados por las diferentes dependencias y/o entidades, a partir de los requerimientos presentados por la ciudadanía. 
Se han implementado planes de mejoramiento para los puntos de atención de la Red CADE, la Línea 195, Portal Bogotá, Recaudo, incluyendo el apoyo administrativo de la Dirección del Sistema Distrital de Servicio a la Ciudadanía.
 Se resolvieron fallas en el servicio prestado por los puntos de atención de la Red CADE y la Línea 195, a partir de los compromisos generados con los funcionarios y asesores que sirven como guía de trámites, orientan y hacen entrega de turnos a la ciudadanía.
</v>
          </cell>
          <cell r="N48" t="str">
            <v xml:space="preserve">Para el mes de junio de 2019 se registraron 77 peticiones en la plataforma BOGOTÁ TE ESCUCHA, el mayor porcentaje se recepciono en el SUPERCADE CAD 24,07%, seguido de la DSDSC con el 15,6% y SUPERCADE SUBA Y CALLE 13 con el 10,04% , lo cual determina que el canal más utilizado por la ciudadanía para la presentación de peticiones es el canal presencial, con un  total de peticiones  recepcionadas del 44,57%, el Canal Telefonico con el 19,25%, Canal WEB 8,10% y el Buzon con 6,8%.
Se tienen 11 felicitciones para este periodo las cuales representan  6,49% de las peticiones de la RED CADE, donde resaltan la excelente atención de los informadores de los  puntos de atención que brindan orientación, e indicaciones precisas para hacer más agradable la experiencia  de la ciudadnaía en la RED CADE y  especificamente de los puntos de atención:  CADE Santa Helenita, SUPERCADE SUBA, BOSA Y LINEA 195. </v>
          </cell>
          <cell r="O48" t="str">
            <v xml:space="preserve">Para el mes de agosto de 2019 se registraron 113 peticiones en la plataforma BOGOTÁ TE ESCUCHA, el mayor porcentaje registrado le corresponde al SuperCADE CAD con el 19,47%, seguido del SuperCADE Bosa con el 17,70% y la Dirección del Sistema Distrital de Servicio a la Ciudadanía con el 15,04%. Por otro lado, se determina que el Canal de atención más utilizado por la ciudadanía para interponer peticiones sigue siendo el Canal Presencial con un  total de  68  peticiones recepcionadas que representan el 60%, así mismo, el Canal Telefónico con el 13%, Canal web 19% y el Buzón con 5%.
Se presentaron 11 felicitaciones para este periodo las cuales representan 15,4% del total de las peticiones de la RED CADE, en las cuales la ciudadanía resalta la agilidad en la atención e indica que los tiempos de espera han disminuido en más de la mitad, agradecen la amabilidad de los servidores de la Secretaría General y de entidades que hacen presencia en la Red CADE como Secretaría Distrital de Salud, Instuituto de Desarrollo Urbano IDU, Secretaría Distrital de Planeación, Asopagos y el Consultorio Jurídico en puntos de atención como CADE Santa Helenita, CADE Gaitana, SuperCADE Bosa, SuperCADE Américas y la Línea 195; precisan que han recibido un trato personalizado, con las indicaciones puntuales para finalizado sus trámites con efectividad. Además, la ciudadanía resalta las mejoras en infraestructura del SuperCADE CAD y SuperCADE Bosa, de manera general expresan la satisfacción que tienen con relación a la gestión de la Administración Distrital en el ámbito de servicio a la ciudadanía.    
</v>
          </cell>
          <cell r="P48" t="str">
            <v xml:space="preserve">Durante el mes de agosto de 2019 se registraron 83 peticiones en la plataforma Bogotá te escucha, el mayor porcentaje registrado le corresponde al SuperCADE CAD con el 30,12%, seguido de la Línea 195   con el 14,46%, el CADE Santa Helenita con el 8,43%, el CADE Fontibón, SUPERCADE Bosa y Américas representan cada una 7,23% para un total de 21,69% y los porcentajes más bajos se encuentran representados en el SUPERCADE 20 de julio y el SUPERCADE Calle 13 con el 4,82% cada una. El restante de puntos de atención; SUPERCADE Suba, SUPERCADE Engativá, CADE Muzu, CADE Plaza de las Américas, CADE Santa lucia CADE Toberin, CADE Yomasa, SUPERCADE Móvil y el Portal Bogotá tienen el 15,66% restante del total de peticiones registradas de la RED CADE. 
Así mismo, se determina que el canal más utilizado por la ciudadanía para interponer peticiones sigue siendo el canal presencial con un total de 57 peticiones registradas, las cuales representan el 69%; seguido del canal telefónico y web con 10 peticiones que representan cada una el 12% del total de peticiones; por otro lado, se encuentra el buzón de los puntos de atención de la RED CADE en el cual se han registrado 6 peticiones que representan el 7% del total de registros que ingresaron a la Dirección del Sistema Distrital de Servicio a la Ciudadanía durante el mes de agosto.  
Con respecto a las felicitaciones ingresaron 5 felicitaciones para este periodo, dirigidas al SUPERCADE CAD, CADE Santa Helenita y CADE Santa Lucía, en las cuales la cordialidad de los asesores e informadores en los módulos, destacando la gestión de la Universidad Libre,  Positiva y en general con la atención de turnos de los puntos de atención en los que los ciudadanos  aseguran que la rapidez en la atención ha mejorado radicalmente,  destacan las óptimas condiciones de las instalaciones  y el orden que se percibe luego de las adecuaciones del SUPERCADE CAD. De manera general expresan la satisfacción que tienen con relación a la gestión de la Administración Distrital en el ámbito de servicio a la ciudadanía.    </v>
          </cell>
          <cell r="Q48" t="str">
            <v xml:space="preserve">Durante el mes de septiembre de 2019 se registraron 91 peticiones en la plataforma Bogotá Te Escucha, el mayor porcentaje registrado le corresponde al SuperCADE Bosa con el 21,98%, seguido del SuperCADE CAD con el 18,68%, en el mismo nivel se encuentra la Dirección del Sistema Distrital de Servicio a la Ciudadanía con el 18, 68%. Consecutivamente, se encuentra el SuperCADE Américas que representa el 10,99% y el SUPERCADE 20 de Julio al cual le corresponde el 7,69%. Por su parte, la Línea 195 obtiene un porcentaje de 6,59%, el CADE Fontibón 5,49%, y luego está el CADE Santa Helenita con 4,40%. Finalmente, los puntos de atención CADE Bosa, Muzu, Servita, SuperCADE Calle 13 y el SuperCADE Móvil representan el 1,10% cada uno, para un total de 5,50% del total de peticiones registradas en la RED CADE. 
Durante el periodo de septiembre, sigue predominando el uso del canal presencial para el ingreso de las peticiones ciudadanas en Bogotá Te Escucha, con un total de 63 requerimientos registrados, los cuales representan el 69%; seguido del canal telefónico con 17 peticiones que equivalen al 19%. En esta ocasión la preferencia en el uso del canal web disminuye, pasando de tener 10 peticiones en agosto, a 6 en total en el mes de septiembre, las cuales representan el 7%. Por otra parte, con los porcentajes más bajos, se encuentra el canal escrito bajo el cual se registraron 3 peticiones que corresponden al 3%, sumado a esto está al canal e-mail y buzón que representan cada una el 1% con 1 petición respectivamente. 
A lo largo del mes de septiembre, ingresaron 21 felicitaciones a la RED CADE, de la cantidad total de dicha tipología, 10 registros (47,62%) están dirigidos a destacar la calidad y eficiencia de los informadores, las instalaciones de los Puntos de Atención presenciales, destacando el SuperCADE Bosa, 20 de Julio, Américas, CAD y CADE Santa Helenita. 
En cuanto al 52,38% restante del total de felicitaciones,corresponde a las entidades que hacen presencia en la RED CADE, se distinguen el Departamento para la Prosperidad Social con el 23,81%, correspondiente a 5 felicitaciones. Posteriormente, la DIAN, IDU, Catastro, la Secretaría de Movilidad y la Secretaría de Salud recibieron 1 felicitación  proporcionalmente. En general, la ciudadanía señala que los asesores de estas entidades se destacan por su calidad humana, buena disposición para brindar información acertada para la realización de los trámites distritales y nacionales. 
Además, se observa que en gran parte de las descripciones de estas felicitaciones, la ciudadanía manifiesta que encuentra con gran sorpresa la amabilidad de los servidores y funcionarios que atienden sus solicitudes y desean que esta tendencia de servicio se disperse por todas los canales de atención y entidades públicas, con el fin de obtener un excelente servicio en todo momento y generar mayor confiabilidad de los usuarios.
</v>
          </cell>
          <cell r="R48" t="str">
            <v xml:space="preserve">Durante el mes de octubre de 2019 se registraron 111 peticiones en la plataforma Bogotá Te Escucha, el mayor porcentaje registrado le corresponde a la Dirección del Sistema Distrital de Servicio a la Ciudadanía con el 29%, seguido del SuperCADE CAD con el 17% y el CADE Santa Lucia con el 13%. Consecutivamente, se encuentra el SuperCADE Bosa que representa el 11%, con el 5% cada una están el CADE Santa Helenita y el SuperCADE Américas, así mismo con un mismo porcentaje de 4% están el CADE la Victoria, SuperCADE Suba y la Línea 195. 
De los porcentajes más bajos del total de peticiones registradas durante el periodo de octubre, se presentan dos casos con el 3% cada una, representados por el CADE Fontibón y SuperCADE Calle 13. Finalmente, el CADE Servita, CADE Toberín, SuperCADE 20 de Julio, SuperCADE Américas, Engativá y Recaudo, obtuvieron 1% proporcionalmente. 
En lo que respecta al uso de canales para el registro de las peticiones por parte de la ciudadanía en Bogotá Te Escucha, durante este periodo predomina el canal presencial con un porcentaje total de 57%, en segundo lugar, el canal telefónico representa el 19% con 21 requerimientos, seguido está el canal web con 16 peticiones que equivalen al 14%. Por otra parte, con los porcentajes más bajos, se encuentra el buzón que representa el 6% con 7 peticiones y en último lugar está el canal escrito, bajo el cual se registraron 4 peticiones que corresponden al 4%.
Durante el mes de octubre ingresaron 14 felicitaciones para el canal presencial de la Red CADE, en las cuales, la ciudadanía resalta la satisfacción generada por el servicio de los funcionarios, asesores y personal de los puntos de atención. Así mismo, se registraron 2 felicitaciones por la atención y calidad de la información brindada por el canal telefónico Línea 195. En cuanto a las empresas de servicios públicos, la Empresa de Telecomunicaciones de Bogotá - ETB, Gas Natural VANTI y Codensa, recibieron 1 felicitación respectivamente, que en total representan el 10% del total de felicitaciones; resaltando la amabilidad y eficiencia en la atención de los asesores.
Con un porcentaje de 16%, se presentan 5 felicitaciones, representadas por el Instituto de Desarrollo Urbano, el Instituto para Economía Social, la Secretaría de Movilidad, Planeación y Hacienda, las cuales recibieron 1 felicitación cada una, y se destaca entre otras cosas el profesionalismo de los funcionarios, mencionando casos particulares de la atención de los servidores, agradeciendo además, la resolución de los casos con total efectividad. De esta manera, las felicitaciones en total fueron 24 y representan el 22% del total de las felicitaciones registradas durante el mes de octubre de 2019. 
</v>
          </cell>
          <cell r="S48" t="str">
            <v xml:space="preserve">Durante el mes de noviembre y hasta el 19 de diciembre de 2019 se registraron 114 peticiones en la plataforma Bogotá te escucha, solo en noviembre se presentaron 68 peticiones; las cuales con relación al periodo de octubre en el que se registraron 139 disminuyeron notablemente. 
El mayor porcentaje registrado le corresponde al SuperCADE CAD con el 28%, seguido de La Línea 195 que obtuvo 14%, por su parte, el SuperCADE 20 de Julio representa el 10%, la Dirección del Sistema Distrital de Servicio a la Ciudadanía durante lo corrido de estos meses tuvo 8% y el SuperCADE Bosa 7%.
Por otro lado, con un porcentaje del 5% cada una, se encuentra el CADE Santa Helenita y SuperCADE Calle 13. 
Dentro de los porcentajes más bajos del total de peticiones registradas durante el periodo en mención, se presentan tres casos con el 4% cada uno, representados por el Recaudo de la RED CADE y el CADE Servita. Consecutivamente, el SuperCADE Engativá, SuperCADE Américas y SuperCADE Suba obtuvieron 3% proporcionalmente. Finalmente, los puntos CADE Chico, CADE Kennedy, CADE La Victoria, CADE Plaza de las Américas, Servita, Toberín, Santa Lucía y Yomasa presentan 1 petición cada una, que en total abarcan el 7% del total de peticiones de estos dos periodos.  
En lo que respecta al uso de canales para el registro de las peticiones por parte de la ciudadanía en Bogotá Te Escucha, durante los meses de análisis predomina el canal presencial con un porcentaje total de 64% con 73 registros, en segundo lugar, el canal telefónico representa el 17% con 19 requerimientos, seguido está el canal web con 17 peticiones que equivalen al 15%. Por otra parte, con los porcentajes más bajos, se encuentra el canal escrito y e-mail 2% (2 peticiones) cada una y en ultimo lugar está el canal buzón, bajo el cual se registró 1 petición que corresponde al 1%.
En cuanto a las tipologías de requerimientos, las felicitaciones en el mes de noviembre fueron 15 y en diciembre 7 para un total de 22, en las cuales, la ciudadanía resalta la satisfacción generada por el servicio de los funcionarios, asesores y personal de los puntos de atención. Por otro lado, las quejas, en total fueron 64 que representan el 56% de las peticiones de la Red CADE y los reclamos fueron 19 en total que corresponden al 17%; en estas tipologías se reportan inconsistencias del servicio, indicaciones erróneas por parte de los asesores de las entidades e inconvenientes con el personal de aseo y seguridad de puntos de atención. El porcentaje restante lo ocupan los derechos de petición de interés particular con 5 requerimientos, los derechos de interés general y las sugerencias las cuales cada una obtuvieron 2 peticiones.  </v>
          </cell>
        </row>
        <row r="49">
          <cell r="C49" t="str">
            <v>PAAC_23A_I2</v>
          </cell>
          <cell r="D49" t="str">
            <v>Cualitativo 2</v>
          </cell>
          <cell r="E49" t="str">
            <v>Retrasos o dificultades en la generación del producto y la ejecución de actividades</v>
          </cell>
          <cell r="F49" t="str">
            <v>Textual</v>
          </cell>
          <cell r="L49" t="str">
            <v>N/A</v>
          </cell>
          <cell r="M49" t="str">
            <v xml:space="preserve">
No se ha realizado una socialización de los resultados de manera específica en los Subcomités de Autocontrol de la Dirección del Sistema Distrital de Servicio a la Ciudadanía, de manera que se implementen acciones de mejoramiento a la gestión de las entidades con presencia en la Red CADE y la administración de los canales de atención, no obstante, este espacio ya se encuentra programado para la primera semana de agosto de 2019.</v>
          </cell>
          <cell r="N49" t="str">
            <v>N/A</v>
          </cell>
          <cell r="O49" t="str">
            <v>N/A</v>
          </cell>
          <cell r="P49" t="str">
            <v>No hubo novedad alguna</v>
          </cell>
          <cell r="Q49" t="str">
            <v>No hubo novedad alguna.</v>
          </cell>
          <cell r="R49" t="str">
            <v>No hubo novedad alguna.</v>
          </cell>
          <cell r="S49" t="str">
            <v xml:space="preserve">No se presentaron inconvenientes. </v>
          </cell>
        </row>
        <row r="50">
          <cell r="C50" t="str">
            <v>PAAC_23A_I3</v>
          </cell>
          <cell r="D50" t="str">
            <v>Cualitativo 3</v>
          </cell>
          <cell r="E50" t="str">
            <v>Beneficios obtenidos por la generación del producto y la ejecución de actividades</v>
          </cell>
          <cell r="F50" t="str">
            <v>Textual</v>
          </cell>
          <cell r="J50" t="str">
            <v>Realizar con oportunidad la toma de decisiones en la atención de las PQRSD, recibidas en la RED CADE</v>
          </cell>
          <cell r="K50" t="str">
            <v xml:space="preserve">El análisis de tendencias con relación al comportamiento de las peticiones permite evidenciar las tipologías, canales de atención y estados de la peticiones más frecuentes a lo largo del periodo de reporte, identificar la competencia directa de las entidades distritales sobre cada una de las peticiones registradas en cada período de reporte y evidenciar la calidad y oportunidad en las respuesta para la ciudadanía. 
Este informe es un insumo para la toma de decisiones estratégicas que permitan hacer efectiva la gestión en el servicio a la ciudadanía y mejorar la satisfacción de la ciudadanía con respecto a la experiencia de servicio en todos los canales dispuestos por la Administración Distrital.
Igualmente permite implementar acciones preventivas, planes de mejoramiento específicos para los puntos de atención de la Red CADE, la Línea 195, Portal Bogotá, Recaudo, incluyendo las oficinas administrativas de la Dirección del Sistema Distrital de Servicio a la Ciudadanía
</v>
          </cell>
          <cell r="L50" t="str">
            <v xml:space="preserve">En cuanto a los beneficios que proporciona el informe de requerimientos ciudadanos registrados en la plataforma Bogotá Te Escucha y que son de competencia de la Dirección del Sistema Distrital de Servicio a la Ciudadanía, a través del análisis para este periodo se obtiene:  
1. El análisis de tendencias con relación al comportamiento de las peticiones permite evidenciar las tipologías, canales de atención y estados de la peticiones más frecuentes a lo largo del periodo de reporte.
2. Identificar la competencia directa de las entidades distritales sobre cada una de las peticiones registradas en cada período de reporte y evidenciar la calidad y oportunidad en las respuesta para la ciudadanía. 
3. Este informe es un insumo para la toma de decisiones estratégicas que permitan hacer efectiva la gestión en el servicio a la ciudadanía y mejorar la satisfacción de la ciudadanía con respecto a la experiencia de servicio en todos los canales dispuestos por la Administración Distrital.
4.Permite implementar acciones preventivas, planes de mejoramiento específicos para los puntos de atención de la Red CADE, la Línea 195, Portal Bogotá, Recaudo, incluyendo las oficinas administrativas de la Dirección del Sistema Distrital de Servicio a la Ciudadanía.
</v>
          </cell>
          <cell r="M50" t="str">
            <v xml:space="preserve">
La ciudadanía obtiene respuestas a sus requerimientos con criterios de calidad, calidez y oportunidad. 
La Dirección del Sistema Distrital de Servicio a la Ciudadanía logra resolver fallas en el servicio prestado por los diferentes canales de atención con tiempos de respuesta más ágiles.
Mejora en los estándares de atención y calidad de la información que recibe la ciudadanía en la Línea 195, los puntos de atención de la Red CADE por parte de los asesores y funcionarios que son guía de trámites, brindan información y hacen entrega de turnos a la ciudadanía.
</v>
          </cell>
          <cell r="N50" t="str">
            <v xml:space="preserve">Definir insumos  para los  Profesionales Responsables de punto de atención, profesionales de enlace con entidades y profesionales responsables de canales, con el fin de que se identiquen puntos criticos a mejorar y corregir, e igualmente los aspectos que se deben mantener, para lograr la satisfacción de los ciudadanos.
</v>
          </cell>
          <cell r="O50" t="str">
            <v xml:space="preserve">Se obtienen estadísticas y criterios de buenas prácticas de los puntos de atención, entidades con presencia en la RED CADE y canal de atención telefónico que consolidan la gestión del tercer trimestre y que deben mantenerse con el fin de lograr aumentar la satisfacción de la ciudadanía.
Se identifican puntos críticos a mejorar y corregir en los puntos de atención, entidades con presencia en la RED CADE y demás canales de atención para hacer más efectiva la prestación del servicio y mejorar la experiencia de servicio a la ciudadanía.
</v>
          </cell>
          <cell r="P50" t="str">
            <v xml:space="preserve">Procesar la información mensual de las peticiones, quejas, reclamos y solicitudes presentadas por la ciudadanía con el fin realizar la retroalimentación respectiva a los Profesionales Responsables de los Puntos de Atención de la Red CADE, de tal forma que esta sea divulgada al interior del equipo de trabajo en cada Punto de Atención, analizar las tematicas reportadas en el informe  para análizar las situaciones allí descritas y acordar la aplicación de medidas para mejorar la percepción ciudadana. </v>
          </cell>
          <cell r="Q50" t="str">
            <v>Procesar la información mensual de las peticiones, quejas, reclamos y solicitudes presentadas por la ciudadanía con el fin realizar la retroalimentación respectiva a los Profesionales Responsables de los Puntos de Atención de la RED CADE, de tal forma que ésta sea divulgada al interior del equipo de trabajo en cada Punto de Atención, analizando las temáticas reportadas en el informe para considerar  las situaciones allí descritas y acordar la aplicación de medidas para mejorar la percepción ciudadana.</v>
          </cell>
          <cell r="R50" t="str">
            <v>Procesar la información mensual de las peticiones, quejas, reclamos y solicitudes presentadas por la ciudadanía con el fin de realizar la retroalimentación respectiva a los Profesionales Responsables de los Puntos de Atención de la Red CADE, de tal forma que esta sea divulgada al interior del equipo de trabajo en cada Punto de Atención, analizar las temáticas reportadas en el informe  para analizar las situaciones allí descritas y acordar la aplicación de medidas para mejorar la percepción ciudadana.</v>
          </cell>
          <cell r="S50" t="str">
            <v>Procesar la información mensual de las peticiones, quejas, reclamos y solicitudes presentadas por la ciudadanía con el fin realizar la retroalimentación respectiva a los Profesionales Responsables de los Puntos de Atención de la Red CADE, de tal forma que esta sea divulgada al interior del equipo de trabajo en cada Punto de Atención, así mismo fue posible analiza las temáticas reportadas en el informe  para analizar las situaciones allí descritas y acordar la aplicación de medidas para mejorar la percepción ciudadana.</v>
          </cell>
        </row>
      </sheetData>
      <sheetData sheetId="43">
        <row r="17">
          <cell r="D17" t="str">
            <v>#Variable</v>
          </cell>
          <cell r="E17" t="str">
            <v>Aspecto a reportar</v>
          </cell>
          <cell r="F17" t="str">
            <v>Formato</v>
          </cell>
          <cell r="H17" t="str">
            <v>Ejecucion_Enero</v>
          </cell>
          <cell r="I17" t="str">
            <v>Ejecucion_Febrero</v>
          </cell>
          <cell r="J17" t="str">
            <v>Ejecucion_Marzo</v>
          </cell>
          <cell r="K17" t="str">
            <v>Ejecucion_Abril</v>
          </cell>
          <cell r="L17" t="str">
            <v>Ejecucion_Mayo</v>
          </cell>
          <cell r="M17" t="str">
            <v>Ejecucion_Junio</v>
          </cell>
          <cell r="N17" t="str">
            <v>Ejecucion_Julio</v>
          </cell>
          <cell r="O17" t="str">
            <v>Ejecucion_Agosto</v>
          </cell>
          <cell r="P17" t="str">
            <v>Ejecucion_Septiembre</v>
          </cell>
          <cell r="Q17" t="str">
            <v>Ejecucion_Octubre</v>
          </cell>
          <cell r="R17" t="str">
            <v>Ejecucion_Noviembre</v>
          </cell>
          <cell r="S17" t="str">
            <v>Ejecucion_Diciembre</v>
          </cell>
        </row>
        <row r="18">
          <cell r="C18" t="str">
            <v>19A_V1</v>
          </cell>
          <cell r="D18" t="str">
            <v>Variable 1</v>
          </cell>
          <cell r="E18" t="str">
            <v>(Número de instrumentos archivísticos implementados por las entidades del Distrito)</v>
          </cell>
          <cell r="F18" t="str">
            <v>Número</v>
          </cell>
          <cell r="H18">
            <v>0</v>
          </cell>
          <cell r="I18">
            <v>0</v>
          </cell>
          <cell r="J18">
            <v>0</v>
          </cell>
          <cell r="K18">
            <v>0</v>
          </cell>
          <cell r="L18">
            <v>0</v>
          </cell>
          <cell r="M18">
            <v>0</v>
          </cell>
          <cell r="N18">
            <v>0</v>
          </cell>
          <cell r="O18">
            <v>0</v>
          </cell>
          <cell r="P18">
            <v>0</v>
          </cell>
          <cell r="Q18">
            <v>0</v>
          </cell>
          <cell r="R18">
            <v>1</v>
          </cell>
          <cell r="S18">
            <v>0</v>
          </cell>
        </row>
        <row r="19">
          <cell r="C19" t="str">
            <v>19A_V2</v>
          </cell>
          <cell r="D19" t="str">
            <v>Variable 2 (reportar solo cuando el indicador es a demanda)</v>
          </cell>
          <cell r="E19" t="str">
            <v>Total de instrumentos a implementar en las entidades del Distrito</v>
          </cell>
          <cell r="F19" t="str">
            <v>Número</v>
          </cell>
          <cell r="H19">
            <v>0</v>
          </cell>
          <cell r="I19">
            <v>0</v>
          </cell>
          <cell r="J19">
            <v>0</v>
          </cell>
          <cell r="K19">
            <v>0</v>
          </cell>
          <cell r="L19">
            <v>0</v>
          </cell>
          <cell r="M19">
            <v>0</v>
          </cell>
          <cell r="N19">
            <v>0</v>
          </cell>
          <cell r="O19">
            <v>0</v>
          </cell>
          <cell r="P19">
            <v>0</v>
          </cell>
          <cell r="Q19">
            <v>0</v>
          </cell>
          <cell r="R19">
            <v>1</v>
          </cell>
          <cell r="S19">
            <v>0</v>
          </cell>
        </row>
        <row r="20">
          <cell r="C20" t="str">
            <v>19A_I1</v>
          </cell>
          <cell r="D20" t="str">
            <v>Cualitativo 1</v>
          </cell>
          <cell r="E20" t="str">
            <v>Avances y logros en generación del producto y la ejecución de actividades</v>
          </cell>
          <cell r="F20" t="str">
            <v>Texto</v>
          </cell>
          <cell r="H20" t="str">
            <v>Esta estrategia tendrá ejecución a partir del mes de marzo 2019.</v>
          </cell>
          <cell r="I20" t="str">
            <v>Esta estrategia tendrá ejecución a partir del mes de marzo 2019.</v>
          </cell>
          <cell r="J20" t="str">
            <v>En este periodo se desarrollaron  las siguientes acciones de gestión para la contrucción del indicador CONPES.
1.Mesa de trabajo:  Colaboradores de la SSDA socializan a la ing. Luisa Castillo –SDP-, los requerimientos a tener en cuenta para el diseño de una propuesta de indicador. 
2.Mesa de trabajo: Entre el grupo de trabajo se enseña la propuesta de tablero de control , periodicidad con que se llevará a cabo la medición.
3.Mesa de Trabajo: Definición del sistema de evaluación, es decir: definición de alcance, objetivos, metas a corto, mediano y largo plazo.
4. Mesa de Trabajo: Elaboración propuesta plan de trabajo.
5.Socialización 1: Presentación de la propuesta a algunos colaboradores de la SSDA.
6.Socialización 2: Se realizaron 2 presentaciones a la propuesta de indicador que se elaboró conjuntamente con la Secretaría Distrital de Planeación a la Dirección del Archivo de Bogotá, Subdirección Técnica y colaboradores de Planeación de la DDAB.</v>
          </cell>
          <cell r="K20" t="str">
            <v xml:space="preserve">En el mes de abril se presentaron las siguientes actividades:
Documento metodológico para la formulación y medición del indicador Instrumentos archivísticos vigentes implementados por las entidades distritales (PGD, TRD, TCA, INVENTARIOS, BANCOS TERMINOLOGICOS, CCD):
1. El 3 de abril se desarrolló en la Dirección DIstrital de Archivo de Bogotá  socialización de varios temas, entre ellos CONPES, en donde el profesional encargado de liderar este tema menciona como realizaría la medición de la implementación de los instrumentos archivísticos, e igualmente presentó el plan de trabajo propuesto. 
2. El 8 de abril se llevó a cabo una reunión con el equipo CONPES y los profesionales encargados del Informe 514, para efectos de articular los temas de seguimiento y 514.
3. El 25 de abril de 2019 se llevó a cabo la presentación del indicador en mención ante representantes de la Dirección Distrital de Desarrollo Institucional y la Directora del Archivo de Bogotá.
Matriz de medición:
1. Se avanzó en la  elaboración de  la propuesta  matriz  para la medición del indicador Instrumentos archivísticos vigentes implementados por las entidades distritales (PGD, TRD, TCA, INVENTARIOS, BANCOS TERMINOLOGICOS, CCD)
</v>
          </cell>
          <cell r="L20" t="str">
            <v xml:space="preserve">En el mes de mayo se presentaron las siguientes actividades:
Documento metodológico para la formulación y medición del indicador Instrumentos archivísticos vigentes implementados por las entidades distritales (PGD, TRD, TCA, INVENTARIOS, BANCOS TERMINOLOGICOS, CCD):
1. El  09 de mayo de 2019, se llevó a cabo mesa de trabajo donde se hizo revisión y ajuste de las fichas de los productos establecidos por la Dirección Distrital de Archivo en el Plan de Acción de la Política Pública de Transparencia, Integridad y No Tolerancia con la Corrupción.
2. El 13 de mayo de 2019, se llevó a cabo mesa de trabajo con el objetivo de revisar las observaciones del formulario 514 e indicadores de medición de los instrumentos archivísticos.
3. El 17 de mayo de 2019, se llevó a cabo mesa de trabajo con la finalidad de revisar y ajustar las observaciones realizadas por la Oficina Asesora de Planeación al informe 514.
4. El 20 de mayo de 2019, se llevó a cabo mesa de trabaho a fin de  realizar análisis de cada uno de los capítulos del informe 514 vigencia 2018 con el grupo la DDI, profesionales estadísticos, grupo técnico de la SSDA.
5. El 21 de mayo de 2019, por medio de mesa de trabajo se dio continuidad a la revisión y análisis de cada uno de los capítulos del informe 514.
6. El 22 de mayo de 2019, mediante mesa de trabajo se da continuidad de la revisión y análisis de cada uno de los capítulos del informe 514.
7. El 23 de mayo de 2019,  por medio de mesa de trabajo se dio continuidad de la revisión y análisis de cada uno de los capítulos del informe 514.
8. El 28 de mayo de 2019,  se llevó a cabo reunión con la DDAB, profesional estadista, equipo de trabajo de la SSDA para efectos de acordar fechas de salida del 514 y estrategias de manejo del CONPES.
Matriz  de medición:
1. Se elaboró la matriz denominda como "Componentes de calificaciópn CONPES".
</v>
          </cell>
          <cell r="M20" t="str">
            <v xml:space="preserve">En el mes de junio se presentaron las siguientes actividades:
Documento metodológico para la formulación y medición del indicador Instrumentos archivísticos vigentes implementados por las entidades distritales (PGD, TRD, TCA, INVENTARIOS, BANCOS TERMINOLOGICOS, CCD):
1. El 5 de junio se realizó mesa de trabajo con la Oficina Asesora de Planeación para la revisión de los indicadores CONPES.
2. El 5 de junio se realizó mesa de trabajo para el seguimiento a los avances en la elaboración de la Guía para la medición de la Política Pública.
3. El  7 de junio se realizó mesa de trababjo para revisión de los avances del documento de metodología Política Pública.
4. El 10 de junio se hizo  revisión preliminar documento metodología Política Pública.
5. El 11 de junio se realizó  justificación de las ponderaciones asignadas a los criterios a evaluar.
6. El 13 de junio se hizo revisión propuesta semifinal de la metodología para la medición.
7. El 17 de junio se hizo revisión de la propuesta de la PPT para la socialización del 20 de junio relacionada con el formulario 514-CONPES.
8. El 19 de junio se hizo revisión de las observaciones dadas por DDI  al documento de metodología para la medición.
9. El  20 de junio se realizó Jornada Taller para el diligenciamiento de la herramienta 514 por parte de las entidades del DC.
10. El 21 de junio se realizó mesa de trabajo para la revisión de los resultados del taller 514-CONPES realizado el 20 de junio.
Matriz  de medición:
1. El dia 28 de Junio se envió a las entidades Distritales el Formulario web de recolección de información.
</v>
          </cell>
          <cell r="N20" t="str">
            <v xml:space="preserve">En el mes de julio se presentaron las siguientes actividades:
1. Documento metodológico para la formulación y medición del indicador Instrumentos archivísticos vigentes implementados por las entidades distritales (PGD, TRD, TCA, INVENTARIOS, BANCOS TERMINOLOGICOS, CCD):
Se realizaron durante el mes ajustes al documento de metodología de Política Pública.  
2. Matriz Componentes de medición (Formularo web):
Se recibió la información de las entidades diligenciada en el formulario web.
</v>
          </cell>
          <cell r="O20" t="str">
            <v>En el mes de agosto se presentaron las siguientes actividades:
1. Documento metodológico para la formulación y medición del indicador Instrumentos archivísticos vigentes implementados por las entidades distritales (PGD, TRD, TCA, INVENTARIOS, BANCOS TERMINOLOGICOS, CCD):
*El 26 de agosto se revisaron las observaciones dadas por la Dirección Distrital de Desarrollo Institucional, para  efectuar los ajustes a la metodología para la medición del indicador CONPES.
*El 27 de agosto, una vez remitido nuevamente el documento para revisión por parte de la Dirección Distrital de Desarrollo Institucional, se efectuaron los ajustes al mismo, quedando pendientes las observaciones que se realizaron en esta reunión.
*El 29 de agosto se llevó a cabo una mesa de trabajo con la Dirección Distrital de Desarrollo Institucional  con el fin de revisar el documento con los ajustes antes mencionados. De esta mesa de trabajo salieron nuevos ajustes para efectuar en el siguiente mes.
*El 30 de agosto se llevó a cabo reunión de seguimiento al avance de la guía metodológica con el Subdirector del Sistema Distrital de Archivos y la Directora Distrital del Archivo de Bogotá.</v>
          </cell>
          <cell r="P20" t="str">
            <v>En el mes de septiembre se presentaron las siguientes actividades:
1. Documento metodológico para la formulación y medición del indicador Instrumentos archivísticos vigentes implementados por las entidades distritales (PGD, TRD, TCA, INVENTARIOS, BANCOS TERMINOLOGICOS, CCD):
*El 12 de septiembre se presentó a la Directora del Archivo de Bogotá y al Subdirector del Sistema Distrital de Archivos, los avances en la Guía para la medición de los indicadores; así mismo se presentaron los avances frente a la depuración de la base de datos del estado de la administración de la gestión documental en las entidades del Distrito Capital.
*El 19 de septiembre se presentó a la Dirección de Desarrollo Institucional - DDI, la propuesta para el diseño y elaboración de los cuadros de salida del estado de la administración de la gestión documental en las entidades del Distrito Capital.
* El 20 de septiembre se socializó la Guía para la medición de los indicadores ante la Dirección Distrital del Archivo de Bogotá y  la Subdirección del Sistema Distrital d Archivos. Apesar que el documento cuenta con visto bueno por parte de los directivos, a éste se le deberá realizar dos ajustes por solicitud de la Directora, documento final que será aprobado por Dirección y Subdirección del Sistema Distrital de Archivos en el mes de octubre.
* El 25 de septiembre se llevó a cabo la socialización de la identificación de inconsistencias frente a la integridad en la base de datos del estado de la administración de la gestión documental en las entidades del Distrito Capital a la Dirección Distrital de Archivo de Bogotá.</v>
          </cell>
          <cell r="Q20" t="str">
            <v xml:space="preserve">En el mes de octubre se presentaron las siguientes actividades:
Gestión:                                                                                                                                                                                                                                                                                                                                                                                                                                                                                                                                               1. Documento metodológico para la formulación y medición del indicador de instrumentos archivísticos vigentes implementados por las entidades distritales (PGD, TRD, TCA, INVENTARIOS, BANCOS TERMINOLOGICOS, CCD):
*El 07 de octubre se realizó reunión con la Directora Distrital de Archivo, en donde se hizo entrega de la metodología para el cálculo y seguimiento a los indicadores definidos en el Plan de Acción de la Política Pública de Transparencia, Integridad y No Tolerancia con la Corrupción, relacionados con la gestión documental. Esta metodología define los criterios de evaluación para cada componente normativo que delimita la correcta implementación de cada uno de los instrumentos archivísticos en las entidades del Distrito; estos criterios se relacionaron con las respuestas emitidas en el formulario y son evaluados según su importancia y dificultad de realización al interior de las entidades.   
*El 29 de octubre se llevó a cabo la socialización de la guía metodologíca a la Subsecretaría Técnica.
2. INFORME DE RESULTADOS DEL SEGUIMIENTO DE IMPLEMENTACIÓN:
Entre el 8 y el 29 de octubre se realizó la verificación de integridad de la base de datos, en esta revisión nuevamente se encontraron algunas inconsistencias, éstas principalmente obedecían al deficiente manejo de los flujos indicados en el formulario de recolección para el correcto diligenciamiento por parte delas entidades del Distrito, lo que generó falta de coherencia en los datos, lo cual en reunión del 07 de octubre fueron reportados 2,200 inconsistencias. A raiz de lo anterior, nuevamente se realizó un trabajo conjunto con las entidades para aclarar y depurar la información inconsistente. Es importante aclarar que el informe de resultados del seguimiento de implementación como producto será entregado en el mes de noviembre, instrumento que permitirá determinar la línea base 2018 y la medición estadística a partir del 2020 por 10 años.
</v>
          </cell>
          <cell r="R20" t="str">
            <v>En el mes de noviembre se presentaron las siguientes actividades:
1. Informe de resultados del seguimiento de implementación                                                                                                                                                                                                                  Gestión:
*El 5 de noviembre se llevó a cabo una reunión con el propósito de elaborar la importancia, los beneficios y los requerimientos del CONPES.
*El 13 de noviembre se llevó a cabo el primer Comité de análisis de datos agregados, donde se buscó verificar el comportamiento de los sectores administrativos y órganos de control frente a la administración de la gestión documental y la implementación de los instrumentos archivísticos, con el fin de validar la agregación a partir de microdatos.
*El 14 de noviembre se dió continuidad al Comité citado en el ítem anterior, en donde se concluyó la necesidad de interactuar con las entidades a fin de ajustar información registrada por las mismas  de manera inconsistente, impidiendo avanzar en las actividades programadas.
*El 15 de noviembre se llevó a cabo una mesa de trabajo interna con el equipo de trabajo de seguimiento para efectos de revisar y ajustar la base de datos de acuerdo con los datos registrados en los expedientes de visitas de seguimiento y  asistencia técnica.
Producto:                                                                                                                                                                                                                                                                                                            *El 30 de noviembre se hizo entrega del Informe de resultados del seguimiento de implementación denominado " Boletín Técnico No. 1 de la Operación Estadística", el cual reporta el estado de la gestión documental con vigencia 2018, constituyendo así la línea base para la medición del indicador (instrumentos archivísticos) de la Política Pública de Transparencia, Integridad y no Tolerancia con la Corrupción, los cuales se encuentran bajo la responsabilidad de la Dirección Distrital de Archivo de Bogotá.</v>
          </cell>
          <cell r="S20" t="str">
            <v xml:space="preserve">En el mes de diciembre se presentaron las siguientes actividades de gestión:                                                                                                                                                                                                                                                                                            *El 4 de diciembre se llevó a cabo el segundo comité CONPES.
*El 9 de diciembre se llevaron a cabo dos mesas de trabajo: a. mesa de trabajo con  la Dirección Distrital de Archivo de Bogotá  y b. mesa de trabajo con  la Secretaría Distrital de Planeación y la Dirección Distrital de Desarrollo Institucional  para solicitar ajustes a los indiccadores.
</v>
          </cell>
        </row>
        <row r="21">
          <cell r="C21" t="str">
            <v>19A_I2</v>
          </cell>
          <cell r="D21" t="str">
            <v>Cualitativo 2</v>
          </cell>
          <cell r="E21" t="str">
            <v>Retrasos o dificultades en la generación del producto y la ejecución de actividades</v>
          </cell>
          <cell r="F21" t="str">
            <v>Texto</v>
          </cell>
        </row>
        <row r="22">
          <cell r="C22" t="str">
            <v>19A_I3</v>
          </cell>
          <cell r="D22" t="str">
            <v>Cualitativo 3</v>
          </cell>
          <cell r="E22" t="str">
            <v>Beneficios obtenidos por la generación del producto y la ejecución de actividades</v>
          </cell>
          <cell r="F22" t="str">
            <v>Texto</v>
          </cell>
          <cell r="H22" t="str">
            <v>Esta estrategia tendrá ejecución a partir del mes de marzo 2019.</v>
          </cell>
          <cell r="I22" t="str">
            <v>Esta estrategia tendrá ejecución a partir del mes de marzo 2019.</v>
          </cell>
          <cell r="J22" t="str">
            <v>El inicio de las actividades previstas para esta meta permitira contar con información estrategica sobre los avances en materia de gestion documental y archivos que impactan la garantia del derecho de acceso a la información pública  como herramienta de lucha contra la corrupción.</v>
          </cell>
          <cell r="K22" t="str">
            <v>Una vez aplicado el instrumento de verificación para la implementación de los instrumentos archivisticos, serán reportados los beneficios.</v>
          </cell>
          <cell r="L22" t="str">
            <v>Se avanzó  en la construcción de la matriz de medición de indicador CONPES.</v>
          </cell>
          <cell r="M22" t="str">
            <v>Se avanzó en la elaboración de la guía metodologíca para la medición de los indicadores. 
Adicionalmente, se llevó a cabo taller  donde se socializó el diligenciamiento del formulario que permitirá el suministro de información para el cumplimiento de la PPDTINTC.</v>
          </cell>
          <cell r="N22" t="str">
            <v xml:space="preserve">Para este periodo se identificaron los siguientes beneficios:
*Avance en la elaboración del  documento de metodología  para la formulación y medición del indicador. 
*Se revisaron los criterios definidos para la calificación frente a los ajustes realizados en el formulario de recolección, esto genera coherencia entre los dos instrumentos y permite precisión en el cálculo de indicadores CONPES.
*Recolección de la información reportada por las entidades Distritales, para iniciar con el análisis y el informe del reporte de la línea base. 
*Se contó con una alta cobertura en el proceso operativo recolectando información dentro de los tiempos operativos de 57 entidades, lo que corresponde al 95%, esto permite cumplimiento de cronograma establecido y revisión detallada de la información reportada por las entidades. Las tres entidades que no han rendido aun información, entrarán en un proceso de recuperación de deuda, proceso normal en la ejecución de una operación estadística. </v>
          </cell>
          <cell r="O22" t="str">
            <v>Al tener un avance significativo en la Guia metodológica y de criterios para la medición de los indicadores relacionados con la implementación de instrumentos archivísticos y puesta en operación del Sistema de Gestión de Documentos de Archivo (SGDA) , las Entidades Distritales contarán con un instrumento que les permita conocer el metodo de medición de dichos indicadores.</v>
          </cell>
          <cell r="P22" t="str">
            <v xml:space="preserve">Al socializar la Guia para la medición de los indicadores relacionados con la implementación de instrumentos archivísticos y puesta en operación del Sistema de Gestión de Documentos de Archivo (SGDA), a los Directivos del Archivo de Bogotá, se avanza significativamente para la entrega final del presente instrumento a las entidades Distritales. </v>
          </cell>
          <cell r="Q22" t="str">
            <v xml:space="preserve">Con la Guía para la medición del indicador relacionado con los instrumentos archivísticos vigentes implementados por las entidades distritales (PGD, TRD, TCA, INVENTARIOS, BANCOS TERMINOLOGICOS, CCD), las entidades del Distrito contarán con un documento el cual les permitirá conocer la metodología aplicada para la medición de los indicadores. 
Por otro lado, al contar con la Base de datos depurada para poder elaborar los cuadros de salida, con los cuales se podrá facilitar el análisis e interpretación de la información registrada por las entidades en el Formulario 514; se podrá elaborar el informe con los resultados del indicador de cumplimiento con la Politica Pública. </v>
          </cell>
          <cell r="R22" t="str">
            <v>En el informe de resultados se presenta la línea base 2018 para la medición del indicador (implementación de 6 instrumentos archivísticos) de la Política Pública de Transparencia, Integridad y no Tolerancia con la Corrupción. Lo anterior, permitirá garantizar la calidad y oportunidad en la entrega de resultados de la administración de la gestión documental en las entidades del Distrito y la medición del indicador de política.</v>
          </cell>
          <cell r="S22" t="str">
            <v>Socializar con los integrantes de la Subdirección del Sistema Distrital de Archivos los resultados del Boletin No.1 de CONPES, pudiendo así observar el porcentaje de instrumentos archivísticos implementados y puestos en operación por las entidades distritales.</v>
          </cell>
        </row>
        <row r="23">
          <cell r="C23" t="str">
            <v>19B_V1</v>
          </cell>
          <cell r="D23" t="str">
            <v>Variable 1</v>
          </cell>
          <cell r="E23" t="str">
            <v>Numero de entidades del Distrito con el SGDA en operación</v>
          </cell>
          <cell r="F23" t="str">
            <v>Númerica</v>
          </cell>
          <cell r="H23">
            <v>0</v>
          </cell>
          <cell r="I23">
            <v>0</v>
          </cell>
          <cell r="J23">
            <v>0</v>
          </cell>
          <cell r="K23">
            <v>0</v>
          </cell>
          <cell r="L23">
            <v>0</v>
          </cell>
          <cell r="M23">
            <v>0</v>
          </cell>
          <cell r="N23">
            <v>0</v>
          </cell>
          <cell r="O23">
            <v>0</v>
          </cell>
          <cell r="P23">
            <v>0</v>
          </cell>
          <cell r="Q23">
            <v>0</v>
          </cell>
          <cell r="R23">
            <v>1</v>
          </cell>
          <cell r="S23">
            <v>0</v>
          </cell>
        </row>
        <row r="24">
          <cell r="C24" t="str">
            <v>19B_V2</v>
          </cell>
          <cell r="D24" t="str">
            <v>Variable 2 (reportar solo cuando el indicador es a demanda)</v>
          </cell>
          <cell r="E24" t="str">
            <v>Total de entidades del Distrito</v>
          </cell>
          <cell r="F24" t="str">
            <v>Númerica</v>
          </cell>
          <cell r="H24">
            <v>0</v>
          </cell>
          <cell r="I24">
            <v>0</v>
          </cell>
          <cell r="J24">
            <v>0</v>
          </cell>
          <cell r="K24">
            <v>0</v>
          </cell>
          <cell r="L24">
            <v>0</v>
          </cell>
          <cell r="M24">
            <v>0</v>
          </cell>
          <cell r="N24">
            <v>0</v>
          </cell>
          <cell r="O24">
            <v>0</v>
          </cell>
          <cell r="P24">
            <v>0</v>
          </cell>
          <cell r="Q24">
            <v>0</v>
          </cell>
          <cell r="R24">
            <v>1</v>
          </cell>
          <cell r="S24">
            <v>0</v>
          </cell>
        </row>
        <row r="25">
          <cell r="C25" t="str">
            <v>19B_I1</v>
          </cell>
          <cell r="D25" t="str">
            <v>Cualitativo 1</v>
          </cell>
          <cell r="E25" t="str">
            <v>Avances y logros en generación del producto y la ejecución de actividades</v>
          </cell>
          <cell r="F25" t="str">
            <v>Textual</v>
          </cell>
          <cell r="H25" t="str">
            <v>Esta estrategia tendrá ejecución a partir del mes de marzo 2019.</v>
          </cell>
          <cell r="I25" t="str">
            <v>Esta estrategia tendrá ejecución a partir del mes de marzo 2019.</v>
          </cell>
          <cell r="J25" t="str">
            <v>En este periodo se desarrollaron  las siguientes acciones de gestión para la contrucción del indicador CONPES.
1.Mesa de trabajo:  Colaboradores de la SSDA socializan a la ing. Luisa Castillo –SDP-, los requerimientos a tener en cuenta para el diseño de una propuesta de indicador. 
2.Mesa de trabajo: Entre el grupo de trabajo se enseña la propuesta de tablero de control , periodicidad con que se llevará a cabo la medición.
3.Mesa de Trabajo: Definición del sistema de evaluación, es decir: definición de alcance, objetivos, metas a corto, mediano y largo plazo.
4. Mesa de Trabajo: Elaboración propuesta plan de trabajo.
5.Socialización 1: Presentación de la propuesta a algunos colaboradores de la SSDA.
6.Socialización 2: Se realizaron 2 presentaciones a la propuesta de indicador que se elaboró conjuntamente con la Secretaría Distrital de Planeación a la Dirección del Archivo de Bogotá, Subdirección Técnica y colaboradores de Planeación de la DDAB.</v>
          </cell>
          <cell r="K25" t="str">
            <v xml:space="preserve">En el mes de abril se presentaron las siguientes actividades:
Documento metodológico para la formulación y medición del indicador Sistema de Gestión de Documentos SGDA puesto en operación por las Entidades Distritales:
1. El 3 de abril se desarrolló en la Dirección DIstrital de Archivo de Bogotá  socialización de varios temas, entre ellos CONPES, en donde el profesional encargado de liderar este tema menciona como realizaría la medición de la implementación de los instrumentos archivísticos, e igualmente presentó el plan de trabajo propuesto. 
2. El 8 de abril se llevó a cabo una reunión con el equipo CONPES y los profesionales encargados del Informe 514, para efectos de articular los temas de seguimiento y 514.
3. El 25 de abril de 2019 se llevó a cabo la presentación del indicador en mención ante representantes de la Dirección Distrital de Desarrollo Institucional y la Directora del Archivo de Bogotá.
Matriz de medición:
1. Se avanzó en la  elaboración de  la propuesta  matriz  para la medición del indicador para el Sistema de Gestión de Documentos SGDA puesto en operación por las Entidades Distritales
</v>
          </cell>
          <cell r="L25" t="str">
            <v xml:space="preserve">En el mes de mayo se presentaron las siguientes actividades:
Documento metodológico para la formulación y medición del indicador Instrumentos archivísticos vigentes implementados por las entidades distritales (PGD, TRD, TCA, INVENTARIOS, BANCOS TERMINOLOGICOS, CCD):
1. El  09 de mayo de 2019, se llevó a cabo mesa de trabajo donde se hizo revisión y ajuste de las fichas de los productos establecidos por la Dirección Distrital de Archivo en el Plan de Acción de la Política Pública de Transparencia, Integridad y No Tolerancia con la Corrupción.
2. El 13 de mayo de 2019, se llevó a cabo mesa de trabajo con el objetivo de revisar las observaciones del formulario 514 e indicadores de medición de los instrumentos archivísticos.
3. El 17 de mayo de 2019, se llevó a cabo mesa de trabajo con la finalidad de revisar y ajustar las observaciones realizadas por la Oficina Asesora de Planeación al informe 514.
4. El 20 de mayo de 2019, se llevó a cabo mesa de trabaho a fin de  realizar análisis de cada uno de los capítulos del informe 514 vigencia 2018 con el grupo la DDI, profesionales estadísticos, grupo técnico de la SSDA.
5. El 21 de mayo de 2019, por medio de mesa de trabajo se dio continuidad a la revisión y análisis de cada uno de los capítulos del informe 514.
6. El 22 de mayo de 2019, mediante mesa de trabajo se da continuidad de la revisión y análisis de cada uno de los capítulos del informe 514.
7. El 23 de mayo de 2019,  por medio de mesa de trabajo se dio continuidad de la revisión y análisis de cada uno de los capítulos del informe 514.
8. El 28 de mayo de 2019, se llevó a cabo reunión con la DDAB, profesional estadista, equipo de trabajo de la SSDA para efectos de acordar fechas de salida del 514 y estrategias de manejo del CONPES.
Matriz  de medición
1. Se elaboró la matriz denominda como "Componentes de calificaciópn CONPES".
</v>
          </cell>
          <cell r="M25" t="str">
            <v xml:space="preserve">En el mes de junio se presentaron las siguientes actividades:
Documento metodológico para la formulación y medición del indicador Sistema de Gestión de Documentos SGDA puesto en operación por las Entidades Distritales:
1. El 5 de junio se realizó mesa de trabajo con la Oficina Asesora de Planeación para la revisión de los indicadores CONPES.
2. El 5 de junio se realizó mesa de trabajo para el seguimiento a los avances en la elaboración de la Guía para la medición de la Política Pública.
3. El  7 de junio se realizó mesa de trababjo para revisión de los avances del documento de metodología Política Pública.
4. El 10 de junio se hizo  revisión preliminar documento metodología Política Pública.
5. El 11 de junio se realizó  justificación de las ponderaciones asignadas a los criterios a evaluar.
6. El 13 de junio se hizo revisión propuesta semifinal de la metodología para la medición.
7. El 17 de junio se hizo revisión de la propuesta de la PPT para la socialización del 20 de junio relacionada con el formulario 514-CONPES.
8. El 19 de junio se hizo revisión de las observaciones dadas por DDI  al documento de metodología para la medición.
9. El  20 de junio se realizó Jornada Taller para el diligenciamiento de la herramienta 514 por parte de las entidades del DC.
10. El 21 de junio se realizó mesa de trabajo para la revisión de los resultados del taller 514-CONPES realizado el 20 de junio.
Matriz  de medición:
1. El dia 28 de Junio se envió a las entidades Distritales el Formulario web de recolección de información.
</v>
          </cell>
          <cell r="N25" t="str">
            <v xml:space="preserve">En el mes de julio se presentaron las siguientes actividades:
1. Documento metodológico para la formulación y medición del indicador Sistema de Gestión de Documentos SGDA puesto en operación por las Entidades Distritales:
Se realizaron constantemente ajustes al documento de metodología de Política Pública.  
2. Matriz Componentes de medición (Formularo web):
Se recibió la información de las entidades diligenciada en el formulario web.
</v>
          </cell>
          <cell r="O25" t="str">
            <v>En el mes de agosto se presentaron las siguientes actividades:
1. Documento metodológico para la formulación y medición del indicador Sistema de Gestión de Documentos SGDA puesto en operación por las Entidades Distritales:
*El 26 de agosto se revisaron las observaciones dadas por la Dirección Distrital de Desarrollo Institucional, para  efectuar los ajustes a la metodología para la medición del indicador CONPES.
*El 27 de agosto, una vez remitido nuevamente el documento para revisión por parte de la Dirección Distrital de Desarrollo Institucional, se efectuaron los ajustes al mismo, quedando pendientes las observaciones que se realizaron en esta reunión.
*El 29 de agosto se llevó a cabo una mesa de trabajo con Dirección Distrital de Desarrollo Institucional  con el fin de  revisar el documento con los ajustes antes mencionados. De esta mesa de trabajo salieron nuevos ajustes para efectuar en el siguiente mes.
*El 30 de agosto se llevó a cabo reunión de seguimiento al avance de la guía metodológica con el Subdirector del Sistema Distrital de Archivos y la Directora Distrital del Archivo de Bogotá.</v>
          </cell>
          <cell r="P25" t="str">
            <v>En el mes de septiembre se presentaron las siguientes actividades:
1. Documento metodológico para la formulación y medición del indicador Sistema de Gestión de Documentos SGDA puesto en operación por las Entidades Distritales:                                                                                                                                                                                                                                  *El 12 de septiembre se presentó a la Directora del Archivo de Bogotá y al Subdirector del Sistema Distrital de Archivos, los avances en la Guía para la medición de los indicadores; así mismo se presentaron los avances frente a la depuración de la base de datos del estado de la administración de la gestión documental en las entidades del Distrito Capital.
*El 19 de septiembre se presentó a la Dirección de Desarrollo Institucional - DDI, la propuesta para el diseño y elaboración de los cuadros de salida del estado de la administración de la gestión documental en las entidades del Distrito Capital.
* El 20 de septiembre se socializó la Guía para la medición de los indicadores ante la Dirección Distrital del Archivo de Bogotá y  la Subdirección del Sistema Distrital d Archivos. Apesar que el documento cuenta con visto bueno por parte de los directivos, a éste se le deberá realizar dos ajustes por solicitud de la Directora, documento final que será aprobado por Dirección y Subdirección del Sistema Distrital de Archivos en el mes de octubre.
* El 25 de septiembre se llevó a cabo la socialización de la identificación de inconsistencias frente a la integridad en la base de datos del estado de la administración de la gestión documental en las entidades del Distrito Capital a la Dirección Distrital de Archivo de Bogotá.</v>
          </cell>
          <cell r="Q25" t="str">
            <v xml:space="preserve">En el mes de octubre se presentaron las siguientes actividades:                                                                                                                                                                                                                                                                                                                                                                                                                                Gestión:
1. Documento metodológico para la formulación y medición del indicador Sistema de Gestión de Documentos SGDA puesto en operación por las Entidades Distritales:                                                                                                                                                                                                                     *El 07 de octubre se realizó reunión con la Directora Distrital de Archivo, en donde se hizo entrega de la metodología para el cálculo y seguimiento a los indicadores definidos en el Plan de Acción de la Política Pública de Transparencia, Integridad y No Tolerancia con la Corrupción, relacionados con la gestión documental. Esta metodología define los criterios de evaluación para cada componente normativo que delimita la correcta implementación del SGDA en las entidades del Distrito; estos criterios se relacionaron con las respuestas emitidas en el formulario y son evaluados según su importancia y dificultad de realización al interior de las entidades.   
*El 29 de octubre se llevó a cabo la socialización de la guía metodologíca a la Subsecretaría Técnica.
2. INFORME DE RESULTADOS DEL SEGUIMIENTO DE IMPLEMENTACIÓN:
Entre el 8 y el 29 de octubre se realizó la verificación de integridad de la base de datos, en esta revisión nuevamente se encontraron algunas inconsistencias, éstas principalmente obedecían al deficiente manejo de los flujos indicados en el formulario de recolección para el correcto diligenciamiento por parte delas entidades del Distrito, lo que generó falta de coherencia en los datos, lo cual en reunión del 07 de octubre fueron reportados 2,200 inconsistencias. A raiz de lo anterior, nuevamente se realizó un trabajo conjunto con las entidades para aclarar y depurar la información inconsistente. Es importante aclarar que el informe de resultados del seguimiento de implementación como producto será entregado en el mes de noviembre, instrumento que permitirá determinar la línea base 2018 y la medición estadística a partir del 2020 por 10 años.
</v>
          </cell>
          <cell r="R25" t="str">
            <v>En el mes de noviembre se presentaron las siguientes actividades:
1. Informe de resultados del seguimiento de implementación                                                                                                                                                                                                                  Gestión:
*El 5 de noviembre se llevó a cabo una reunión con el propósito de elaborar la importancia, los beneficios y los requerimientos del CONPES.
*El 13 de noviembre se llevó a cabo el primer Comité de análisis de datos agregados, donde se buscó verificar el comportamiento de los sectores administrativos y órganos de control frente a la administración de la gestión documental y la implementación del SGDA en operación, con el fin de validar la agregación a partir de microdatos.
*El 14 de noviembre se dió continuidad al Comité citado en el ítem anterior, en donde se concluyó la necesidad de interactuar con las entidades a fin de ajustar información registrada por las mismas  de manera inconsistente, impidiendo avanzar en las actividades programadas.
*El 15 de noviembre se llevó a cabo una mesa de trabajo interna con el equipo de trabajo de seguimiento para efectos de revisar y ajustar la base de datos de acuerdo con los datos registrados en los expedientes de visitas de seguimiento y de asistencia técnica.
Producto:                                                                                                                                                                                                                                                                                                            *El 30 de noviembre se hizo entrega del Informe de resultados del seguimiento de implementación denominado " Boletín Técnico No. 1 de la Operación Estadística", el cual reporta el estado de la gestión documental con vigencia 2018, constituyendo así la línea base para la medición del indicador (SGDA en operación) de la Política Pública de Transparencia, Integridad y no Tolerancia con la Corrupción, los cuales se encuentran bajo la responsabilidad de la Dirección Distrital de Archivo de Bogotá.</v>
          </cell>
          <cell r="S25" t="str">
            <v>En el mes de diciembre se presentaron las siguientes actividades de gestión:                                                                                                                                                                                                                                                                                            *El 4 de diciembre se llevó a cabo el segundo comité CONPES.
*El 9 de diciembre se llevaron a cabo dos mesas de trabajo: a. mesa de trabajo con  la Dirección Distrital de Archivo de Bogotá  y b. mesa de trabajo con  la Secretaría Distrital de Planeación y la Dirección Distrital de Desarrollo Institucional  para solicitar ajustes a los indiccadores.</v>
          </cell>
        </row>
        <row r="26">
          <cell r="C26" t="str">
            <v>19B_I2</v>
          </cell>
          <cell r="D26" t="str">
            <v>Cualitativo 2</v>
          </cell>
          <cell r="E26" t="str">
            <v>Retrasos o dificultades en la generación del producto y la ejecución de actividades</v>
          </cell>
          <cell r="F26" t="str">
            <v>Textual</v>
          </cell>
        </row>
        <row r="27">
          <cell r="C27" t="str">
            <v>19B_I3</v>
          </cell>
          <cell r="D27" t="str">
            <v>Cualitativo 3</v>
          </cell>
          <cell r="E27" t="str">
            <v>Beneficios obtenidos por la generación del producto y la ejecución de actividades</v>
          </cell>
          <cell r="F27" t="str">
            <v>Textual</v>
          </cell>
          <cell r="H27" t="str">
            <v>Esta estrategia tendrá ejecución a partir del mes de marzo 2019.</v>
          </cell>
          <cell r="I27" t="str">
            <v>Esta estrategia tendrá ejecución a partir del mes de marzo 2019.</v>
          </cell>
          <cell r="J27" t="str">
            <v>El inicio de las actividades previstas para esta meta permitira contar con información estrategica sobre los avances en materia de gestion documental y archivos que impactan la garantia del derecho de acceso a la información pública  como herramienta de lucha contra la corrupción.</v>
          </cell>
          <cell r="K27" t="str">
            <v>Una vez aplicado el instrumento de verificación para la implementación del SGDA, serán reportados los beneficios.</v>
          </cell>
          <cell r="L27" t="str">
            <v>Se avanzó  en la construcción de la matriz de medición de indicador CONPES.</v>
          </cell>
          <cell r="M27" t="str">
            <v>Se avanzó en la elaboración de la guía metodologíca para la medición de los indicadores. 
Adicionalmente, se llevó a cabo taller  donde se socializó el diligenciamiento del formulario que permitirá el suministro de información para el cumplimiento de la PPDTINTC.</v>
          </cell>
          <cell r="N27" t="str">
            <v xml:space="preserve">Para este periodo se identificaron los siguientes beneficios:
*Avance en la elaboración del  documento de metodología  para la formulación y medición del indicador. 
*Se revisaron los criterios definidos para la calificación frente a los ajustes realizados en el formulario de recolección, esto genera coherencia entre los dos instrumentos y permite precisión en el cálculo de indicadores CONPES.
*Recolección de la información reportada por las entidades Distritales, para iniciar con el análisis y el informe del reporte de la línea base. 
*Se contó con una alta cobertura en el proceso operativo recolectando información dentro de los tiempos operativos de 57 entidades, lo que corresponde al 95%, esto permite cumplimiento de cronograma establecido y revisión detallada de la información reportada por las entidades. Las tres entidades que no han rendido aun información, entrarán en un proceso de recuperación de deuda, proceso normal en la ejecución de una operación estadística. </v>
          </cell>
          <cell r="O27" t="str">
            <v>Al tener un avance significativo en la Guia metodológica y de criterios para la medición de los indicadores relacionados con la implementación de instrumentos archivísticos y puesta en operación del Sistema de Gestión de Documentos de Archivo (SGDA) , las Entidades Distritales contarán con un instrumento que les permita conocer el metodo de medición de dichos indicadores.</v>
          </cell>
          <cell r="P27" t="str">
            <v xml:space="preserve">Al socializar la Guia para la medición de los indicadores relacionados con la implementación de instrumentos archivísticos y puesta en operación del Sistema de Gestión de Documentos de Archivo (SGDA), a los Directivos del Archivo de Bogotá,  se avanza significativamente para la entrega final del presente instrumento a las entidades Distritales. </v>
          </cell>
          <cell r="Q27" t="str">
            <v xml:space="preserve">Con la Guía para la medición del indicador relacionado con el Sistema de Gestión de Documentos SGDA puesto en operación por las Entidades Distritales, las entidades del Distrito contarán con un documento el cual les permitirá conocer la metodología aplicada para la medición de los indicadores. 
Por otro lado, al contar con la Base de datos depurada para poder elaborar los cuadros de salida, con los cuales se podrá facilitar el análisis e interpretación de la información registrada por las entidades en el Formulario 514; se podrá elaborar el informe con los resultados del indicador de cumplimiento con la Politica Pública. </v>
          </cell>
          <cell r="R27" t="str">
            <v>En el informe de resultados se presenta la línea base 2018 para la medición del indicador ( SGDA en operación) de la Política Pública de Transparencia, Integridad y no Tolerancia con la Corrupción. Lo anterior, permitirá garantizar la calidad y oportunidad en la entrega de resultados de la administración de la gestión documental en las entidades del Distrito y la medición del indicador de política.</v>
          </cell>
          <cell r="S27" t="str">
            <v>Socializar con los integrantes de la Subdirección del Sistema Distrital de Archivos los resultados del Boletin No. 1 de CONPES, pudiendo así observar el porcentaje de SGDA puesto en operación por las entidades distritales.</v>
          </cell>
        </row>
        <row r="28">
          <cell r="C28" t="str">
            <v>202_V1</v>
          </cell>
          <cell r="D28" t="str">
            <v>Variable 1</v>
          </cell>
          <cell r="E28" t="str">
            <v xml:space="preserve">Publicaciones correspondientes realizadas oportunamente </v>
          </cell>
          <cell r="F28" t="str">
            <v>Númerica</v>
          </cell>
          <cell r="H28">
            <v>0</v>
          </cell>
          <cell r="I28">
            <v>6</v>
          </cell>
          <cell r="J28">
            <v>5</v>
          </cell>
          <cell r="K28">
            <v>5</v>
          </cell>
          <cell r="L28">
            <v>4</v>
          </cell>
          <cell r="M28">
            <v>5</v>
          </cell>
          <cell r="N28">
            <v>5</v>
          </cell>
          <cell r="O28">
            <v>4</v>
          </cell>
          <cell r="P28">
            <v>4</v>
          </cell>
          <cell r="Q28">
            <v>5</v>
          </cell>
          <cell r="R28">
            <v>4</v>
          </cell>
          <cell r="S28">
            <v>4</v>
          </cell>
        </row>
        <row r="29">
          <cell r="C29" t="str">
            <v>202_V2</v>
          </cell>
          <cell r="D29" t="str">
            <v>Variable 2 (reportar solo cuando el indicador es a demanda)</v>
          </cell>
          <cell r="E29">
            <v>0</v>
          </cell>
          <cell r="F29" t="str">
            <v>Númerica</v>
          </cell>
          <cell r="H29">
            <v>0</v>
          </cell>
          <cell r="I29">
            <v>6</v>
          </cell>
          <cell r="J29">
            <v>5</v>
          </cell>
          <cell r="K29">
            <v>5</v>
          </cell>
          <cell r="L29">
            <v>4</v>
          </cell>
          <cell r="M29">
            <v>5</v>
          </cell>
          <cell r="N29">
            <v>5</v>
          </cell>
          <cell r="O29">
            <v>4</v>
          </cell>
          <cell r="P29">
            <v>4</v>
          </cell>
          <cell r="Q29">
            <v>5</v>
          </cell>
          <cell r="R29">
            <v>4</v>
          </cell>
          <cell r="S29">
            <v>4</v>
          </cell>
        </row>
        <row r="30">
          <cell r="C30" t="str">
            <v>202_I1</v>
          </cell>
          <cell r="D30" t="str">
            <v>Cualitativo 1</v>
          </cell>
          <cell r="E30" t="str">
            <v>Avances y logros en generación del producto y la ejecución de actividades</v>
          </cell>
          <cell r="F30" t="str">
            <v>Textual</v>
          </cell>
          <cell r="H30" t="str">
            <v xml:space="preserve">Las actividades programadas para esta meta parten desde el mes de febrero. </v>
          </cell>
          <cell r="I30" t="str">
            <v xml:space="preserve">Durante el mes de febrero se realizó la publicación del libro "Tipos de Bogotá" en el Botón de transparencia de la Secretaría General (1), la publicación de cuatro (4) noticias en el micrositio web: "Los bocetos de Ricardo Moros Urbina", "A propósito del Día del Periodista", "El legado de Germán Arciniegas" y "Pieza del mes" (febrero) y se realizó la actualización del calendario de actividades con los eventos previstos para el año 2019 (1). </v>
          </cell>
          <cell r="J30" t="str">
            <v>Durante el mes de marzo se realizó la publicación de la Guía Técnica de organización de fondos documentales acumulados en el Botón de transparencia de la Secretaría General (1) y la publicación de 4 noticias en el micrositio web en las que se destacan: ¿Don Quesada de la Mancha?, Policarpa; la heroína de mil colores, Los primeros planos de Bogotá, El refugio de sueños para niños.</v>
          </cell>
          <cell r="K30" t="str">
            <v>Durante el mes de abril se realizó la publicación de la (1) una Guía Sistema de Gestión de Documento Electrónico de Archivo en el botón de transparencia de la Secretaría General y la publicación de (4) cuatro noticias en el micrositio web en las que se destacan: 1. El periodismo de la independencia, 2. La pieza del mes (abril) el garrote vil, 3. La capilla del humilladero y 4. La iglesia de Veracruz estas dos últimas en conmemoración a la Semana Mayor.</v>
          </cell>
          <cell r="L30" t="str">
            <v>Durante el mes de mayo se realizó la publicación de (4) cuatro noticias en el micrositio web en las que se destacan: 1. cien años de transporte, 2. El fotógrafo de Bogotá, 3. In memoriam / Germán Samper Gnecco y 4. la pieza del mes de mayo: El paisaje de la metrópoli.</v>
          </cell>
          <cell r="M30" t="str">
            <v>Durante el mes de junio se realizó la publicación de la  Guía Documentos Electrónicos de Archivo y Sistema de Gestión de Documentos Electrónicos de Archivo - SGDA: Conceptos Básicos, Buenas Prácticas e  Ideas Para Avanzar en el Botón de transparencia de la Secretaría General (1) y la publicación de cuatro (4) noticias en el micrositio web en las que se destacan: 1. Roberto Londoño, arquitecto con alma de pintor, 2. Caricaturas del siglo XIX, 3. la pieza del mes: Sillas públicas y 4. El Chorro de Quevedo: la maqueta de un mito, un pedestal, un lienzo.</v>
          </cell>
          <cell r="N30" t="str">
            <v xml:space="preserve">Durante el mes de julio se realizó la publicación de la Guía para la elaboración y presentación de las tablas de valoración documental para las entidades distritales  (1) y la publicación de cuatro  (4) noticias en el micrositio web en las que se destacan: 1.El Cuarteto Bush, 2.Bogotá como escenario del rock, 3. El tricolor nacional y 4. Historia del Cabildo Bogotano. </v>
          </cell>
          <cell r="O30" t="str">
            <v xml:space="preserve">Durante el mes de agosto se realizó la publicación de cuatro  (4) noticias en el micrositio web en las que se destacan: 1. ¿Cuándo se fundó Bogotá?,  2. El café Windsor, 3. ¿La Quinta de Santander o de Bolívar? y 4. El incendio más lamentado en Santafé. </v>
          </cell>
          <cell r="P30" t="str">
            <v xml:space="preserve">Durante el mes de septiembre se realizó la publicación de cuatro (4) noticias en el micrositio web en las que se destacan: 1. La historia institucional de Transmilenio, 2. La estatua de Bolívar, iniciativa de José Ignacio París, 3. La plaza del Vecindario y 4. Biblioteca Nacional; la obra de Francisco Moreno y Escandón. </v>
          </cell>
          <cell r="Q30" t="str">
            <v xml:space="preserve">Durante el mes de octubre se realizó la publicación de la Guía de Esquema de Metadatos de Bogotá para Documentos Electrónicos de Archivo EMBDEA 1.0 (1) y la publicación de cuatro (4) noticias en el micrositio web en las que se destacan: 1. Fondo Jorge Mauricio Camargo, 2. Escritoras y periodistas colombianas en el siglo XIX,  3. Guía del fondo Gastón Lelarge y  4.  La pieza del mes de octubre - Anfiteatro de dirección anatómica del hospital San Juan de Dios. </v>
          </cell>
          <cell r="R30" t="str">
            <v xml:space="preserve">Durante el mes de noviembre se realizó la publicación de cuatro (4) noticias en el micrositio web en las que se destacan: 1. En el Principio…, 2. El bacilo Ebert, 3. Primeros habitantes... y 4. La vida y obra de Otto de Greiff. </v>
          </cell>
          <cell r="S30" t="str">
            <v>Durante el mes de diciembre se realizó la publicación de cuatro (4) noticias en el micrositio web en las que se destacan: 1. Primeras Aguas..., 2. Primeros Pobladores de la Sabana, 3. Los Muiscas y 4. La Cosmogonía Muisca.</v>
          </cell>
        </row>
        <row r="31">
          <cell r="C31" t="str">
            <v>202_I2</v>
          </cell>
          <cell r="D31" t="str">
            <v>Cualitativo 2</v>
          </cell>
          <cell r="E31" t="str">
            <v>Retrasos o dificultades en la generación del producto y la ejecución de actividades</v>
          </cell>
          <cell r="F31" t="str">
            <v>Textual</v>
          </cell>
        </row>
        <row r="32">
          <cell r="C32" t="str">
            <v>202_I3</v>
          </cell>
          <cell r="D32" t="str">
            <v>Cualitativo 3</v>
          </cell>
          <cell r="E32" t="str">
            <v>Beneficios obtenidos por la generación del producto y la ejecución de actividades</v>
          </cell>
          <cell r="F32" t="str">
            <v>Textual</v>
          </cell>
          <cell r="H32" t="str">
            <v>Las actividades programadas para esta meta parten desde el mes de febrer</v>
          </cell>
          <cell r="I32" t="str">
            <v>Contribuimos a dar cumplimiento oportuno de las publicaciones que realiza la DDAB en los tiempos esperados y con la calidad requerida  en el botón de transparencia.</v>
          </cell>
          <cell r="J32" t="str">
            <v xml:space="preserve">Contribuimos a dar cumplimiento oportuno de las publicaciones que realiza la DDAB en los tiempos esperados y con la calidad requerida en el botón de transparencia. Adicionalmente, en el calendario indicamos los eventos a realizar por parte de la DDAB, buscando que la ciudadanía cuente con información valiosa. </v>
          </cell>
          <cell r="K32" t="str">
            <v>Publicación de la pieza del mes de abril llamada el Garrote vil, en homenaje al día de las víctimas ( 9 de abril ) ya que era la forma de ejecución empleada durante siglos en América Latina, Asia y Europa.</v>
          </cell>
          <cell r="L32" t="str">
            <v xml:space="preserve">Se destaca la publicación del primer video de ¡Ala! Venga le cuento narrando los cien años de transporte de la ciudad. </v>
          </cell>
          <cell r="M32" t="str">
            <v>Se realiza la publicación de la Guía Documentos Electrónicos de Archivo y Sistema de Gestión de Documentos Electrónicos de Archivo SGDEA: Conceptos Básicos, Buenas Prácticas e Ideas Para Avanzar.</v>
          </cell>
          <cell r="N32" t="str">
            <v>Se destaca la publicación de la Guía para la elaboración y presentación de las tablas de valoración documental para las entidades distritales, que tiene como finalidad el facilitar a las dependencias de las entidades del nivel distrital, encargadas de la gestión documental y administración de los fondos documentales, abordar la documentación que tienen acumulada sin ningún tratamiento archivístico.</v>
          </cell>
          <cell r="O32" t="str">
            <v>Se destaca durante el mes de agosto la publicación: ¿La Quinta de Santander o de Bolívar?, puesto que se revela por primera vez, a partir de datos del historiador Eduardo Posada, que la quinta fue restaurada y conservada por el General Santander, aspecto o situación que era desconocida para los investigadores y público en general.</v>
          </cell>
          <cell r="P32" t="str">
            <v xml:space="preserve">Durante el mes de septiembre se destacó la nota La estatua de Bolívar, iniciativa de José Ignacio París, en donde se muestra a todos los ciudadanos la historia de la estatua de nuestro Libertador y el proceso de instalación en la Plaza Mayor de Bogotá en 1984. Con esta nota buscamos destacar personajes y momentos históricos de nuestra ciudad y mostrar a los ciudadanos historias que para la gran mayoría son desconocidas. </v>
          </cell>
          <cell r="Q32" t="str">
            <v>En el mes de octubre se destaca la puesta al servicio de la Guía de Esquema de Metadatos de Bogotá para Documentos Electrónicos de Archivo EMBDEA 1.0., lo que  constituye un paso firme para la ciudad en su camino a la digitalización de los documentos electrónicos de Archivos, en su rol de líderes de la función archivística distrital y de la política de gestión documental.</v>
          </cell>
          <cell r="R32" t="str">
            <v xml:space="preserve">Se puso en conocimiento de la ciudadanía la importancia del fondo musical del maestro Otto de Greiff, custodiado por el Archivo de Bogotá, el cual recoge las grabaciones sobre la historia de la música clásica hecha por este intelectual colombiano en la Radio Nacional de Colombia. </v>
          </cell>
          <cell r="S32" t="str">
            <v xml:space="preserve">Durante el mes de diciembre se destaca la nota La Cosmogonía Muisca, porque se muestra como los cronistas intentaban describir las sociedades y sus sistemas de creencias con el mayor detalle para que el rey conociera a través de sus escritos esos grupos sociales. </v>
          </cell>
        </row>
        <row r="33">
          <cell r="C33" t="str">
            <v>11_V1</v>
          </cell>
          <cell r="D33" t="str">
            <v>Variable 1</v>
          </cell>
          <cell r="E33" t="str">
            <v>Entidades del Distrito asesoradas en la implementación del SGDEA</v>
          </cell>
          <cell r="F33" t="str">
            <v>Númerica</v>
          </cell>
          <cell r="H33">
            <v>0</v>
          </cell>
          <cell r="I33">
            <v>2</v>
          </cell>
          <cell r="J33">
            <v>0</v>
          </cell>
          <cell r="K33">
            <v>0</v>
          </cell>
          <cell r="L33">
            <v>0</v>
          </cell>
          <cell r="M33">
            <v>0</v>
          </cell>
          <cell r="N33">
            <v>0</v>
          </cell>
          <cell r="O33">
            <v>0</v>
          </cell>
          <cell r="P33">
            <v>0</v>
          </cell>
          <cell r="Q33">
            <v>0</v>
          </cell>
          <cell r="R33">
            <v>0</v>
          </cell>
          <cell r="S33">
            <v>0</v>
          </cell>
        </row>
        <row r="34">
          <cell r="C34" t="str">
            <v>11_V2</v>
          </cell>
          <cell r="D34" t="str">
            <v>Variable 2 (reportar solo cuando el indicador es a demanda)</v>
          </cell>
          <cell r="E34" t="str">
            <v>Entidades del Distrito priorizadas en la implementación del SGDEA”.</v>
          </cell>
          <cell r="F34" t="str">
            <v>Númerica</v>
          </cell>
          <cell r="H34">
            <v>0</v>
          </cell>
          <cell r="I34">
            <v>2</v>
          </cell>
          <cell r="J34">
            <v>0</v>
          </cell>
          <cell r="K34">
            <v>0</v>
          </cell>
          <cell r="L34">
            <v>0</v>
          </cell>
          <cell r="M34">
            <v>0</v>
          </cell>
          <cell r="N34">
            <v>0</v>
          </cell>
          <cell r="O34">
            <v>0</v>
          </cell>
          <cell r="P34">
            <v>0</v>
          </cell>
          <cell r="Q34">
            <v>0</v>
          </cell>
          <cell r="R34">
            <v>0</v>
          </cell>
          <cell r="S34">
            <v>0</v>
          </cell>
        </row>
        <row r="35">
          <cell r="C35" t="str">
            <v>11_I1</v>
          </cell>
          <cell r="D35" t="str">
            <v>Cualitativo 1</v>
          </cell>
          <cell r="E35" t="str">
            <v>Avances y logros en generación del producto y la ejecución de actividades</v>
          </cell>
          <cell r="F35" t="str">
            <v>Textual</v>
          </cell>
          <cell r="H35" t="str">
            <v>En el mes de enero se realizó y presentó al Subdirector del Sistema Distrital de Archivos el Plan de Trabajo para la vigencia 2019.​ que contiene los compromisos, fechas y cronograma en mesa de trabajo el 21 de enero de 2019.</v>
          </cell>
          <cell r="I35" t="str">
            <v>En el mes de febrero se dio cumplimiento efectivo de la meta asesorando 2 entidades distritales las cuales son: Secretaría Distrital de Hacienda y la SubredCentroOriente, en la implementación del SGDEA, para un total de 56 entidades asesoradas entre las vigencias 2017 -2019. Como actividades de gestión se llevó a cabo el taller en materia de documento electrónico y  cuatro (4) mesas de trabajo internas para la Investigación y desarrollo en la innovación de soluciones tecnológicas para la gestión de documentos electrónico.</v>
          </cell>
          <cell r="J35" t="str">
            <v xml:space="preserve">Para el mes de marzo no se tienen programados productos, dado que la meta se cumplió en febrero. Sin embargo, como actividades de gestión se realizaron las siguientes:
A- 4 mesas de trabajo internas para la Investigación y desarrollo en la innovación de soluciones tecnológicas para la gestión de documentos electrónico B-7 asistencias técnicas a entidades distritales C- Se emitieron dos (2) conceptos técnicos  D- Se realizó acercamiento y mesas de trabajo con IDECA, definiendo y formalizando el plan de trabajo y matriz con la data para publicar en cuanto al Mapa Digital de Archivos E-Se presentó avance en revisión bibliográfica y definición de la estructura del documento frente a la Guía Esquema de Metadatos F-Se realizó presentación de balance normativo de E-DOC a la Subsecretaria técnica.
</v>
          </cell>
          <cell r="K35" t="str">
            <v>Para el mes de abril no se tienen programados productos, dado que la meta se cumplió enel mes de febrero.  Sin embargo, como actividades de gestión se realizó lo siguiente:
Acciones de Gestión:
Se realizaron 4 mesas de trabajo internas para la investigación y desarrollo en la innovación de soluciones tecnológicas para la gestión de documentos electrónicos.
Gestión:
1- Asistencia Técnica: se realizaron asistencias a 3 entidades (Secretaría Distrital de Gobierno, Aguas de Bogotá, IDCBIS) para la socialización de instrumentos de E-DOC.​
​2- Taller SGDEA: El 24 de abril se realizó taller adicional solicitado por Empresa Metro de Bogotá​.
​3- Conceptos Técnicos: Durante el periodo reportado no se emitieron  conceptos técnicos en materia de Documentos electrónicos de archivo y/o SGDEA.​
4- Mapa Digital de Archivos: Se remitió a IDECA oficio sobre adopción de licencia Creative Commons CC BY 4,0., adicionamente se presentó y revisó matriz  con la data correspondiente a resumen de descripción de Fondos Documentales basada en Censo Guía e ISAADG. Por otro lado, el equipo del SGDEA  presentó al Subdirector del SDA propuestas de logos a usar en el mapa digital.​
5- Guía Esquema de Metadatos: Se avanzó en la redacción del capítulo 2 apartado de conceptos preliminares, apartado de concepto de metadatos y el objetivo de la guía. Se continua con la revisión bibliográfica. ​
​Otras (Programa de Investigación):
1. - Se preparó y socializó con la Subsecretaria Técnica el balance de acciones desarolladas en el marco del proyecto SGDEA 2017-2019.
2. - Se realizó mesa de trabajo con la OTIC para socializar el PIIAS y se obtuvo aval para la instalación de equipos y softwre para pruebas.
3. - Se realizó mesa de trabajo con la Dirección en la que se socializó el PIIAS.
4. - Se actualizó la matriz de control de entrega de herramientas de diagnóstico por parte de la entidades.</v>
          </cell>
          <cell r="L35" t="str">
            <v>Para el mes de mayo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Formulación y puesta en ejecución del Programa de Investigación e Innovación Archivística Sustentada :
*Se socializó el documento de formulación del Programa de Investigación e Innovación Archivistica Sustentada (PIIAS) al Subdirector del Sistema Distrital de Archivos.
*Se instalaron y dejaron en operación los equipos de computo para el Laboratorio de Pruebas SGDEA.
*Se elaboró el inventario de hardware y software a utilizar e implementar en el laboratorio de pruebas.
Gestión:
1. Asistencia Técnica:
*Se realizó mesas de trabajo de asistencias técnicas  a 4 entidades (Canal Capital, Contraloría de Bogotá, Invest in Bogotá y Personeria de Bogotá) en temas relacionados con SGDEA y procesos de adquisición de SGDEA.​
​*Se llevó a cabo una visita de acompañamiento para la implementación de SGDEA al DADEP.
​2. Conceptos Técnicos: 
*Se remitió respuesta a solicitud por la Veeduria Distrital ​sobre implementación de orfeo. 
3. Mapa Digital de Archivos: 
*Se efectúo una revisión a la data técnica requerida para el mapa. 
*Se realizó una mesa de trbajo con funcionarios del IDECA para ajustar el coronograma de actividades. 
*Se definió el logo a utilizar para identificar los archivos en el mapa digital.​
4. Guía Esquema de Metadatos: 
*Se efectuó una revisión del contenido de la guía para ajustar algunas tematicas propuestas sobre conceptos preliminares y el apartado de concepto de metadatos. ​
​​Otra (Programa de Investigación) :
* Se actualizó la matriz de control de entrega de herramientas de diagnóstico por parte de la entidades.</v>
          </cell>
          <cell r="M35" t="str">
            <v xml:space="preserve">Para el mes de junio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Mapa Digital de Archivos: 
Se realizó el proceso de documentación del mapa, integrando todos los elementos de descripción requeridos por IDECA con lo cual se entrega el producto del mapa digital para ubicar los archivos de la administración distrital y consultar datos relevantes del censo guía y se realizaran la primera semana de julio la etapa de pruebas y validación del servicio a publicar en la web.
Gestión:
1. Asistencia Técnica:
Se realizó asistencia a la Personería de Bogotá en temas relacionados con SGDEA y procesos de adquisición de SGDEA.​
​2. Conceptos Técnicos: 
Se remitieron cinco (5) conceptos técnicos: dos (2) sobre adquisición o implementación de Sistemas Gestión de Documentos Electrónicos de Archivo a la Personeria de Bogotá y tres (3) sobre digitalización de documentos y uso de servicios en la nube para el Instituto para la Economia Social (IPES) y para la Secretaría Distrital de Planeación.​
3. Guía Esquema de Metadatos:
Se han venido efectuando ajustes en el contenido particularmente en el análisis de los modelos utilizados internacionales  y rediseñado algunas de las imagenes utilizadas en el mismo. ​
4. Taller Documento SGDEA:
Se realizó un Taller de Documento y Expediente Electrónico por solicitud de la Secretaría Distrital de Planeación.
Otras (Programa de Investigación):
Se diseñó la primera versión de la matriz para relizar las pruebas funcionales en el laboratorio  de SGDEA.
​​Otra (Programa de Investigación) :
</v>
          </cell>
          <cell r="N35" t="str">
            <v>Para el mes de julio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Gestión:
1. Asistencia Técnica: se realizó asistencia a 2 entidades (La Terminal de Transporte y Secretaría de Gobierno) en temas relacionados con SGDEA.
2. Taller Documento SGDEA: se realizó un Taller de Documento y Expediente Electrónico por solicitud de la Universidad Distrital.
3. Guía Esquema de Metadatos:  se presentaron los capitulos 2 y 3 de guía de metadatos al grupo de normalización para su revisión y validación y se elaboró una relación de los metadatos desarrollados en el modelo de requisitos funcionales para homologarlos con los modelos de referencia nacionales e internacionales, para así definir los elementos de metadatos que los van a describir.
4. Mapa Digital de Archivos: se realizaron las pruebas y validaciones del mapa publicado, las cuales se enviaron a Ideca.  De igual forma se hicieron modificaciones al icono del mapa. También se realizó la presentación del Mapa a la Dirección del Archivo de Bogotá, y a la oficina de TIC de la Secretaría General para su presentación formal en el III Seminario Internacional de Archivos.​
5. Informe Técnico pruebas SGDEA: en el marco de laboratorio de pruebas de SGDEA se inició la elaboración del informe técnico con los resultados obtenidos del desarrollo de las pruebas funcionales de SGDEA.
6. Informe Estado Documentos Electrónicos: se realizó la tabulación de la información para la elaboración de informe técnico sobre el estado de la gestión de documentos electrónicos, se definió la estructura del informe y se esta desarrollando el proceso de análisis.  Se entrega para revisión preliminar los siguientes capítulos: Objetivos, Alcance, Metodología,primer avance de resultados, conclusiones y recomendaciones generales.</v>
          </cell>
          <cell r="O35" t="str">
            <v xml:space="preserve">Para el mes de agosto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Informe técnico sobre el estado de la gestión de documentos electrónicos: Se efectuó mesa de trabajo para la revisión de la versión preliminar del informe de diagnóstico en la que se ajustaron los contenidos y se concertaron algunas recomendaciones para la presentación del documento ante el Subdirector del Sistema Distrital de Archivos y la Directora del Archivo de Bogotá.  Teniendo en cuenta lo anterior, se efectuó entrega de la versión final del informe al Subdirector el día 30 de agosto de 2019.
Gestión:
1. Guía Esquema de Metadatos:  Se continuó con la construcción del documento incluyendo en el contenido el análisis del modelo australiano AGRKMS y el marco normativo que aplica al modelo. También se elaboró la relación de metadatos tanto del modelo distrital como de los modelos de referencia, para llevar a cabo la homologación del modelo distrital y por último se participó en mesa de trabajo con el Archivo General de la Nación para compartir avances en la elaboración de los modelos de metatos tanto distrital como nacional.
2. Mapa Digital de Archivos: Se asistió a sesión de socialización el 29 de agosto de 2019 convocada por IDECA donde expusieron los aspecto técnicos relacionados con el proceso de prepublicación de los datos geográficos dispuestos a través de Mapas Bogotá (https://mapas.bogota.gov.co) durante el periodo 2016 - 2019 en la plataforma de datos abiertos Bogotá. (https://datosabiertos.bogota.gov.co), en donde se encuentra incluido el Mapa Distrital de Archivos. 
3. Informe Técnico pruebas SGDEA: En el marco de laboratorio de pruebas de SGDEA se continuó con las pruebas de software y se ampliaron los contenidos del informe técnico con los resultados obtenidos del desarrollo de las pruebas funcionales del SGDEA.
</v>
          </cell>
          <cell r="P35" t="str">
            <v>Para el mes de septiembre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2. Guía Esquema Metadatos: Se entregó al Subdirector del Sistema Distrital de Archivos la guía denominada "Esquema de Metadatos de Bogotá para Documentos Elctrónicos de Archivo EMBDEA 1.0 -  Modelo para las Entidades de la Administración" como producto final.
Gestión:
1. Mapa Digital: el 24 de septiembre se realizó publicación en el micrositio del Archivo de Bogotá del enlace al Mapa de Archivos de la Administración en  Mapas Bogotá (https://mapas.bogota.gov.co) incluyendo instrucciones para el acceso. 
2. Asistencia Técnica: se realizó asistencia a tres (3) entidades (Secreataría del Hábitat, Secretaría de Ambiente e Invest In Bogotá) en temas relacionados con SGDEA. También se elaboraron 3 conceptos técnicos:                                                                                                                                                      *Invest *Invest in Bogotá (2) conceptos relacionados con visto bueno digitalización radicados mediante oficios 2-2019-24835 y  2-2019-25668.                                       *Secretaría de Ambiente (1) concepto relacionado con visto bueno adquisición de escáneres radicado mediante oficio 2-2019-23078.
3. Informe Técnico pruebas SGDEA: en el marco de laboratorio de pruebas de SGDEA se continuó con las pruebas de software y se ajustó el plan de pruebas  funcionales de software.
4. Otras PIIAS: se asistió a mesa de trabajo con el Archivo General de la Nación sobre SECOP II, Historia Clínica Electrónica y SGDEA, el día 23 de septiembre de 2019.</v>
          </cell>
          <cell r="Q35" t="str">
            <v>Para el mes de octubre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Gestión:                                                                                                                                                                                                                                                                                                                                                                                                                                                                                                                                                       1. Asistencia Técnica: se realizó asistencia a dos (2) entidades: Secretaría Distrital del Hábitat e Instituto para la Economía Social (IPES), en temas relacionados con  el modelo de requisitos funcionales para SGDEA.
2. Informe Técnico pruebas SGDEA: se ajustó la estructura del informe técnico de pruebas. 
3. Guía Esquema Metadatos: se efectuó socialización de la Guía denominada  "Esquema de Metadatos de Bogotá para Documentos Elctrónicos de Archivo EMBDEA 1.0 -  Modelo para las Entidades de la Administración," ante el Consejo Distrital de Archivos, el Alto Consejero Distrital de las TICS y la Directora del Archivo de Bogotá. 
- Otros PIIAS: 
*Se participó en un conversatorio que tenía como invitado internacional a Daniel Flores (Brasil), en donde se abordaron temas relacionados con los sistemas de gestión de negocio o SGDEA de negocio, esquemas de metadatos y modelo OAIS.
*Se llevó a cabo una mesa de trabajo con representantes de la empresa Libnova para conocer el sistema de preservación digital Libsafe, presentado en el marco del evento Semana de la Innovación Tecnologica Archivística (SITA) organizada por el Archivo General de la Nación.
*Se participó en la Semana de Innovación Tecnologica Archivisitica (SITA) del 16 al 18 de octubre en las instalaciones del Archivo General de la Nación (AGN)</v>
          </cell>
          <cell r="R35" t="str">
            <v>Para el mes de noviembre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2. Informe Técnico pruebas SGDEA: Se realizó la entrega del Informe Técnico de Pruebas SGDEA al Subdirector del Sistema Distrital de Archivos.
Gestión:
1. Asistencia Técnica: Se realizó asistencia a tres (3) entidades (Universidad Distrital, Secretaría de Movilidad y Caja de Vivienda Popular) en temas relacionados con modelo de requisitos funcionales para SGDEA y Tabla de Control de Acceso.
-Otros PIIAS: Se realizó mesa interna de trabajo para el análisis de la Guía para el uso y aprovechamiento de datos abiertos en Colombia, previa a mesa con IDECA, en la validación de los metadatos.</v>
          </cell>
          <cell r="S35" t="str">
            <v>Para el mes de diciembre no se tienen programados productos ni gestión, dado que la meta se cumplió en febrero y las acciones de gestión finalizaron el pasado mes de noviembre.</v>
          </cell>
        </row>
        <row r="36">
          <cell r="C36" t="str">
            <v>11_I2</v>
          </cell>
          <cell r="D36" t="str">
            <v>Cualitativo 2</v>
          </cell>
          <cell r="E36" t="str">
            <v>Retrasos o dificultades en la generación del producto y la ejecución de actividades</v>
          </cell>
          <cell r="F36" t="str">
            <v>Textual</v>
          </cell>
        </row>
        <row r="37">
          <cell r="C37" t="str">
            <v>11_I3</v>
          </cell>
          <cell r="D37" t="str">
            <v>Cualitativo 3</v>
          </cell>
          <cell r="E37" t="str">
            <v>Beneficios obtenidos por la generación del producto y la ejecución de actividades</v>
          </cell>
          <cell r="F37" t="str">
            <v>Textual</v>
          </cell>
          <cell r="H37" t="str">
            <v xml:space="preserve">La aprobación del Plan permite dar orientación y lineamientos para promover dentro de las entidades distritales de la administración avanzar de forma coherente en la gestión de documentos electrónicos de archivo y en la consolidación del patrimonio documental digital de la ciudad. 
</v>
          </cell>
          <cell r="I37" t="str">
            <v xml:space="preserve">En el mes de febrero cumplió exitosamente la meta dentro del Plan de Desarrollo Distrital. Lo anterior logró que 56 entidades distritales fuesen asesoradas en lineamientos y orientaciones promoviendo de forma coherente en la gestión de documentos electrónicos de archivo y en la consolidación del patrimonio documental digital de la ciudad. </v>
          </cell>
          <cell r="J37" t="str">
            <v>Se realizaron actividades de gestión que contribuyen a que las entidades distritales cuenten con procesos de  transformación digital de Bogotá, necesaria  para optimizar los servicios ofrecidos a la ciudadanía y el diálogo e interacción con los ciudadanos, como fuente de aprovechamiento de las tecnologías de la información y la comunicación TIC´s en la gestión pública y en el mejoramiento de la calidad de vida de los habitantes de la Capital.</v>
          </cell>
          <cell r="K37" t="str">
            <v>Las actividades desarrolladas durante el periodo reportado permitieron avanzar en todos los productos programados dando cumplimiento al plan de acción de la Subdirección.
Se resalta la asistencia técnica brindada a las entidades, lo cual redunda en el cumplimiento de la misionalidad de la SSDA y en los avances en materia de gestión de documentos electrónicos de archivo por parte de las entidades.</v>
          </cell>
          <cell r="L37" t="str">
            <v>Las actividades desarrolladas durante el periodo reportado permitieron avanzar en todos los productos programados dando cumplimiento al plan de acción de la Subdirección del Sistema Distrital de Archivos.
Por otro lado, se resalta la asistencia técnica brindada a las entidades, lo cual redunda en el cumplimiento de la misionalidad de la Subdirección del Sistema Distrital de Archivos y en los avances en materia de gestión de documentos electrónicos de archivos por parte de las entidades.</v>
          </cell>
          <cell r="M37" t="str">
            <v xml:space="preserve">Se resalta las asistencias técnicas brindadas a las entidades, las cuales redundan en el cumplimiento de la misionalidad de la Subdirección del Sistema Distrital de Archivos y en los avances en materia de gestión de documentos electrónicos de archivo por parte de las entidades.
Adicionalmente,  se entregó  Mapa Digital de archivos del Distrito para ubicar los archivos de la administración distrital y consultar datos relevantes del censo guía. </v>
          </cell>
          <cell r="N37" t="str">
            <v>Los resultados del diagnóstico, permitirán diseñar estrategias para el apoyo a las entidades distritales en sus procesos de implementacion de SGDEA y el mapa digital de archivos se constituye en la primera fase de la Red Distrital de Archivos, siendo éste un gran logro.</v>
          </cell>
          <cell r="O37" t="str">
            <v xml:space="preserve">A partir de la formulación del informe del Estado de Documentos Electrónicos, la Dirección Distrital de Archivo de Bogotá podrá diseñar estrategias que coadyuven al desarrollo e implementación de los sistemas de gestión de documentos electrónicos de archivo en las entidades de la administración distrital.
</v>
          </cell>
          <cell r="P37" t="str">
            <v>Con la finalización de la guía "Esquema de Metadatos de Bogotá para Documentos Elctrónicos de Archivo EMBDEA 1.0 -  Modelo para las Entidades de la Administración", las entidades y organismos que conforman la administración cuentan con una herramienta adicional para avanzar en la implementación de la gestión de documentos electrónicos como componente de la transformación digital y la implementación de la Política de Gestión documental del MIPG, posibilitando la transparencia de la administración.</v>
          </cell>
          <cell r="Q37" t="str">
            <v>Durante este periodo se resalta el enfasis en las actividades relacionadas con el conocimiento de software para gestión documental, en este sentido se tuvo la oportunidad de participar en el conversatorio con Daniel Flores (Brasil),  participar en la Semana de Innovación Tecnología Archivistica - SITA en el AGN y  en la mesa de trabajo con LIBNOVA (España).
Estos espacio permitieron fortalecer el conocimiento técnico requerido para avanzar en temas de documentos electrónicos y así poder brindar una mejor asistencia técnica a las entidades y optimizar las herramientas e instrumentos desarrollados</v>
          </cell>
          <cell r="R37" t="str">
            <v>Con la consolidación del Informe Técnico de laboratorio SGDEA, fue posible evidenciar las actividades previas y requisitos técnicos para el desacargue, instalación y puesta en funcionamiento de los software en los ambientes que requiere el Modelo OAIS (Gestión, Preservación y Acceso), de tal manera que amplía el panorama del concepto de SGDEA y apropia experiencias y conocimiento para la puesta en marcha dentro de las entidades.</v>
          </cell>
          <cell r="S37" t="str">
            <v>El asesorar a las entidades del Distrito en la implementacion del SGDEA, logra apoyar la transformación digital en la gestión pública.</v>
          </cell>
        </row>
        <row r="38">
          <cell r="C38" t="str">
            <v>18_V1</v>
          </cell>
          <cell r="D38" t="str">
            <v>Variable 1</v>
          </cell>
          <cell r="E38" t="str">
            <v>Sumatoria de unidades documentales puestas al servicio de la administración y ciudadanía</v>
          </cell>
          <cell r="F38" t="str">
            <v>Númerica</v>
          </cell>
          <cell r="H38">
            <v>1267</v>
          </cell>
          <cell r="I38">
            <v>1621</v>
          </cell>
          <cell r="J38">
            <v>3003</v>
          </cell>
          <cell r="K38">
            <v>5125</v>
          </cell>
          <cell r="L38">
            <v>10000</v>
          </cell>
          <cell r="M38">
            <v>15000</v>
          </cell>
          <cell r="N38">
            <v>16254</v>
          </cell>
          <cell r="O38">
            <v>19500</v>
          </cell>
          <cell r="P38">
            <v>16746</v>
          </cell>
          <cell r="Q38">
            <v>13000</v>
          </cell>
          <cell r="R38">
            <v>10000</v>
          </cell>
          <cell r="S38">
            <v>3484</v>
          </cell>
        </row>
        <row r="39">
          <cell r="C39" t="str">
            <v>18_V2</v>
          </cell>
          <cell r="D39" t="str">
            <v>Variable 2 (reportar solo cuando el indicador es a demanda)</v>
          </cell>
          <cell r="E39">
            <v>0</v>
          </cell>
          <cell r="F39" t="str">
            <v>Númerica</v>
          </cell>
          <cell r="H39">
            <v>500</v>
          </cell>
          <cell r="I39">
            <v>1000</v>
          </cell>
          <cell r="J39">
            <v>3000</v>
          </cell>
          <cell r="K39">
            <v>5000</v>
          </cell>
          <cell r="L39">
            <v>10000</v>
          </cell>
          <cell r="M39">
            <v>15000</v>
          </cell>
          <cell r="N39">
            <v>15000</v>
          </cell>
          <cell r="O39">
            <v>15500</v>
          </cell>
          <cell r="P39">
            <v>16746</v>
          </cell>
          <cell r="Q39">
            <v>13000</v>
          </cell>
          <cell r="R39">
            <v>10000</v>
          </cell>
          <cell r="S39">
            <v>5000</v>
          </cell>
        </row>
        <row r="40">
          <cell r="C40" t="str">
            <v>18_I1</v>
          </cell>
          <cell r="D40" t="str">
            <v>Cualitativo 1</v>
          </cell>
          <cell r="E40" t="str">
            <v>Avances y logros en generación del producto y la ejecución de actividades</v>
          </cell>
          <cell r="F40" t="str">
            <v>Textual</v>
          </cell>
          <cell r="H40" t="str">
            <v>Se pusieron 1.267 unidades documentales puestas al servicio en la Sala de Investigadores, distribuidas así: 
- 1.000 unidades documentales del Fondo Secretaría de Salud correspondientes a licencias de inhumación del año 1981.
- 212 unidades documentales del Fondo Concejo de Bogotá correspondientes a los actos administrativos y documentación administrativa del Concejo de Bogotá.
- 55 unidades documentales del Fondo Colección Carlos Martínez, el cual contiene la bilioteca personal del arquitecto, entre los documentos de dicha biblioteca se encuentran temas de urbanismo y los volúmenes de la Revista PROA, el cuál fue fundador.</v>
          </cell>
          <cell r="I40" t="str">
            <v>Se pusieron 1.621 unidades documentales puestas al servicio en la Sala de Investigadores, distribuidas así: 
- 399 unidades documentales del Fondo Concejo de Bogotá correspondientes a los actos administrativos y documentación administrativa del Concejo de Bogotá.
- 197 unidades documentales del Fondo Colección Carlos Martínez, el cual contiene la biblioteca personal del arquitecto, entre los documentos de dicha biblioteca se encuentran temas de urbanismo y los volúmenes de la Revista PROA, el cuál fue fundador.
- 25 unidades documentales del Fondo Jeanne Henriette Crépy Chabot.
- 1.000 unidades documentales del Fondo Secretaría de Salud correspondientes a licencias de inhumación del año 1981</v>
          </cell>
          <cell r="J40" t="str">
            <v>Se pusieron3.003 unidades documentales puestas al servicio en la Sala de Investigadores, distribuidas así: 
- 1.341 unidades documentales del Fondo Secretaría de Salud correspondientes a licencias de inhumación del año 1981.
- 1.497 unidades documentales del Fondo Concejo de Bogotá correspondientes a los actos administrativos y documentación administrativa del Concejo de Bogotá.
- 152 unidades documentales del Fondo Colección Carlos Martínez, el cual contiene la biblioteca personal del arquitecto, entre los documentos de dicha biblioteca se encuentran temas de urbanismo y los volúmenes de la Revista PROA, el cuál fue fundador.
- 13 unidades documentales del Fondo Alcaldes, correspondientes a 8 fotografías y 6 recortes de prensa prestados por la familia del ex Alcalde Luis Prieto Ocampo</v>
          </cell>
          <cell r="K40" t="str">
            <v xml:space="preserve">Se pusieron 5.125 unidades documentales puestas al servicio en la Sala de Investigadores, distribuidas así: 
- 870 unidades documentales del Fondo Concejo de Bogotá correspondientes a los actos administrativos y documentación administrativa del Concejo de Bogotá.
- 141 unidades documentales del Fondo Colección Carlos Martínez, el cual contiene la biblioteca personal del arquitecto, entre los documentos de dicha biblioteca se encuentran temas de urbanismo y los volúmenes de la Revista PROA, el cuál fue fundador.
- 10 unidades documentales del Fondo Alcaldes.
- 3.946 unidades documentales de Secretaría de Salud.
- 52 unidades documentales del Fondo Jorge Mauricio Camargo.
- 106 unidades documentales de la Colección Alfonso Triana.
</v>
          </cell>
          <cell r="L40" t="str">
            <v xml:space="preserve">Se realizaron 10.000 unidades documentales puestas al servicio en la Sala de Investigadores, distribuidas así: 
- 1.428 unidades documentales del Fondo Concejo de Bogotá correspondientes a los actos administrativos y documentación administrativa del Concejo de Bogotá.
- 20 unidades documentales del Fondo Alcaldes.
- 170 unidades documentales de la Colección Alfonso Triana
- 38 unidades del Fondo Comunidad Salesiana.
- 8.344 unidades documentales de Secretaría de Salud
</v>
          </cell>
          <cell r="M40" t="str">
            <v>Se realizaron 15.000 unidades documentales puestas al servicio en la Sala de Investigadores, distribuidas así: 
- 1.139 unidades documentales del Fondo Concejo de Bogotá correspondientes a los actos administrativos y documentación administrativa del Concejo de Bogotá.
- 20 unidades documentales del Fondo Alcaldes.
- 195 unidades documentales del Fondo Gastón Lelarge
- 15 unidades documentales de Fonoteca
- 33 unidades documentales de normas técnicas
- 1 unidad bibliográfica de Colección General
- 65 unidades documentales de la Colección Alfonso Triana
- 40 unidades del Fondo Comunidad Salesiana.
- 13.492 unidades documentales de Secretaría de Salud</v>
          </cell>
          <cell r="N40" t="str">
            <v>Se realizaron 16.254 descripciones de unidades documentales las cuales fueron puestas al servicio del ciudadano en la Sala de Investigadores, distribuidas así: 
- 2047 unidades documentales del Fondo Concejo de Bogotá correspondientes a los actos administrativos y documentación administrativa del Concejo de Bogotá.
- 20 unidades documentales del Fondo Alcaldes.
- 1254 unidades documentales de Secretaría de Obras Públicas
- 63 unidades documentales de la Colección Alfonso Triana
- 15 unidades documentales de la Fundación Patrimonio Fílmico
- 40 unidades del Fondo Comunidad Salesiana.
- 12720 unidades documentales de Secretaría de Salud
- 95 unidades documentales de Fonoteca</v>
          </cell>
          <cell r="O40" t="str">
            <v xml:space="preserve">Se realizaron 19.500 descripciones de unidades documentales las cuales fueron puestas al servicio del ciudadano en la Sala de Investigadores, distribuidas así:
- 1.112 unidades documentales del Fondo Concejo de Bogotá correspondientes a los actos administrativos y documentación administrativa del Concejo de Bogotá 
- 24 unidades documentales del Fondo Alcaldes
- 13.336 unidades documentales de la Secretaría Distrital de Salud
- 57 unidades documentales del Fondo Comunida Salesiana 
- 4.823 unidades documentales de la Secretaría de Obras Públicas 
- 94 unidades documentales de Fonoteca 
- 52 unidades documentales de la colección de Adolfo Tríana 
- 2 unidades bibliográficas de Normas Técnicas                                                                                                                                                                                                                                                  </v>
          </cell>
          <cell r="P40" t="str">
            <v>Se realizaron 16.746 descripciones de unidades documentales las cuales fueron puestas al servicio del ciudadano en la Sala de Investigadores, distribuidas así:
-  1.019 unidades documentales de Concejo de Bogotá
- 15 unidades documentales de Fondo Alcaldes 
- 7.383 unidades documentales de la Secretarìa Distrital de Salud 
- 8.166 unidades documentales de la Secretaria de Obras Públicas 
- 75 unidades documentales de Fonoteca 
- 81 unidades docuementales de Adolfo Trìana 
- 7 unidades documentales de Colección Bibliográfica</v>
          </cell>
          <cell r="Q40" t="str">
            <v>Se realizaron 13.000 descripciones de unidades documentales, las cuales fueron puestas al servicio del ciudadano en la sala de investigadores, distribuidas así:
- 747 unidades documentales del Concejo de Bogotá
- 13 unidades documentales del Fondo Alcaldes 
- 2.076 unidades documentales de la Secretaría Distrital de Salud
- 10.088 unidades documentales de la Secretaría de Obras Públicas
- 26 unidades documentales de Fonoteca 
- 37 unidades documentales de la Sociedad Salesiana
- 13 unidades documentales de Adolfo Triana</v>
          </cell>
          <cell r="R40" t="str">
            <v>Se realizaron 10.000 descripciones de unidades documentales, las cuales fueron puestas al servicio del ciudadano en la sala de investigadores, distribuidas así:
-  488 unidades del Concejo de Bogotá
- 27 unidades del Cabildo de Justicia y Regimiento de Santafé
- 2.271 unidades de la Secretaría Distrital de Salud
- 6.785 unidades de la Secretaría de Obras Públicas
- 126 unidades de la Caja de Vivienda Popular
- 153 uniades de la Sociedad Salesiana
- 29 unidades de Viki Ospina
- 51 unidades del Teatro Local
- 70 unidades de la colección de Adolfo Triana</v>
          </cell>
          <cell r="S40" t="str">
            <v xml:space="preserve">Se realizaron 3.484 descripciones de unidades documentales, las cuales fueron puestas al servicio del ciudadano en la sala de investigadores, distribuidas así:                                                                                                                                                                                          - 3.484 unidades correspondientes a Secretaría Distrital de Salud.
</v>
          </cell>
        </row>
        <row r="41">
          <cell r="C41" t="str">
            <v>18_I2</v>
          </cell>
          <cell r="D41" t="str">
            <v>Cualitativo 2</v>
          </cell>
          <cell r="E41" t="str">
            <v>Retrasos o dificultades en la generación del producto y la ejecución de actividades</v>
          </cell>
          <cell r="F41" t="str">
            <v>Textual</v>
          </cell>
        </row>
        <row r="42">
          <cell r="C42" t="str">
            <v>18_I3</v>
          </cell>
          <cell r="D42" t="str">
            <v>Cualitativo 3</v>
          </cell>
          <cell r="E42" t="str">
            <v>Beneficios obtenidos por la generación del producto y la ejecución de actividades</v>
          </cell>
          <cell r="F42" t="str">
            <v>Textual</v>
          </cell>
          <cell r="H42"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v>
          </cell>
          <cell r="I42" t="str">
            <v>La puesta al servicio de unidades documentales favorece el derecho de la ciudadanía al acceso a la información, y beneficia a que el Archivo de Bogotá amplie la información que ofrece para consulta de la ciudadanía al contar con documentos generosos en  historia.</v>
          </cell>
          <cell r="J42"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Lo anterior beneficiará la apropiación de conocimiento sobre la ciudad que a su vez generará motivaciones de identidad y sentido de pertenencia.</v>
          </cell>
          <cell r="K42" t="str">
            <v xml:space="preserve">Con la llegada de los pasantes del colegio José María Carbonell, se incrementó el apoyo en las actividades relacionadas con la descripción de las unidades documentales del mes de abril. </v>
          </cell>
          <cell r="L42" t="str">
            <v>Con la llegada de los pasantes de universidades y colegio se incrementa el apoyo en las actividades relacionadas con la descripción de las unidades documentales del mes de mayo; esto aborda la realización de la guia y catálogo de la Colección Mauricio Camargo.</v>
          </cell>
          <cell r="M42" t="str">
            <v xml:space="preserve">Nuevos fondos y colecciones documentales puestos al servicio de la ciudadanúa y administración como lo son las colecciones  de Gastón Lelarge, comunidad salesiana y Alfonso Triana. 
</v>
          </cell>
          <cell r="N42" t="str">
            <v>La meta prevista para el mes de julio era de 15.000 unidades documentales, sin embargo, se refleja un incremento en la meta de 1.254 unidades documentales de más, las cuales fueron realizadas por el equipo de trabajo “Plan Choque” relacionadas con el fondo de la Secretaría de Obras Públicas, siendo este uno de los más importantes que custodia el Archivo de Bogotá.</v>
          </cell>
          <cell r="O42" t="str">
            <v>Las actividades producto de la organización de fondos históricos permiten que la puesta al servicio de las unidades documentales se realice aplicando los procesos de clasificación y ordenación, en concordancia con los principios archivísticos de respeto a la procedencia y al orden original para llevar a cabo la descripción, garantizando así el derecho al acceso a la ciudadanía, preservar el patrimonio documental de la ciudad y la memoria institucional.</v>
          </cell>
          <cell r="P42" t="str">
            <v>Las actividades producto de la organización de fondos históricos permiten que la puesta al servicio de las unidades documentales se realice aplicando los procesos de clasificación y ordenación, en concordancia con los principios archivísticos de respeto a la procedencia y al orden original para llevar a cabo la descripción, con el fin de de garantizar el derecho al acceso a la ciudadanía, preservar el patrimonio documental de la ciudad y la memoria institucional</v>
          </cell>
          <cell r="Q42" t="str">
            <v>Las actividades producto de la organización de fondos históricos permiten a la administración y la ciudadanía en general, encontrar en los acervos documentales custodiados por el Archivo de Bogotá, material que aporta a la recuperación de la memoria histórica,  identificación y difusión del devenir histórico en términos de valoración del patrimonio documental, por medio de los cuales permiten generar conocimiento de la diversidad de nuestras raíces culturales, aportando de manera significativa a la generación de un tejido social bogotano con sentido de pertenencia por la ciudad.</v>
          </cell>
          <cell r="R42" t="str">
            <v>La elaboración de las reseñas descriptivas de los documentos son el último eslabón de los procesos archivístico y es la forma como se materializa desde el Archivo de Bogotá el aporte al patrimonio documental y el acceso a la ciudadanía a la información.</v>
          </cell>
          <cell r="S42" t="str">
            <v>Con las actividades realizadas se dió cumplimiento a la meta programada para la vigencia 2019,  permitiendo que la puesta al servicio de las unidades documentales se realice aplicando los procesos de clasificación y ordenación, en concordancia con los principios archivísticos de respeto a la procedencia y al orden original para llevar a cabo la descripción. Lo anterior  logra garantizar el derecho al acceso a la ciudadanía, preservación del patrimonio documental de la ciudad y la memoria institucional.</v>
          </cell>
        </row>
        <row r="43">
          <cell r="C43" t="str">
            <v>19_V1</v>
          </cell>
          <cell r="D43" t="str">
            <v>Variable 1</v>
          </cell>
          <cell r="E43" t="str">
            <v>Sumatoria de acciones de divulgación y pedagogía realizadas</v>
          </cell>
          <cell r="F43" t="str">
            <v>Númerica</v>
          </cell>
          <cell r="H43">
            <v>22</v>
          </cell>
          <cell r="I43">
            <v>30</v>
          </cell>
          <cell r="J43">
            <v>29</v>
          </cell>
          <cell r="K43">
            <v>31</v>
          </cell>
          <cell r="L43">
            <v>29</v>
          </cell>
          <cell r="M43">
            <v>32</v>
          </cell>
          <cell r="N43">
            <v>30</v>
          </cell>
          <cell r="O43">
            <v>32</v>
          </cell>
          <cell r="P43">
            <v>25</v>
          </cell>
          <cell r="Q43">
            <v>24</v>
          </cell>
          <cell r="R43">
            <v>10</v>
          </cell>
          <cell r="S43">
            <v>6</v>
          </cell>
        </row>
        <row r="44">
          <cell r="C44" t="str">
            <v>19_V2</v>
          </cell>
          <cell r="D44" t="str">
            <v>Variable 2 (reportar solo cuando el indicador es a demanda)</v>
          </cell>
          <cell r="E44">
            <v>0</v>
          </cell>
          <cell r="F44" t="str">
            <v>Númerica</v>
          </cell>
          <cell r="H44">
            <v>22</v>
          </cell>
          <cell r="I44">
            <v>30</v>
          </cell>
          <cell r="J44">
            <v>29</v>
          </cell>
          <cell r="K44">
            <v>31</v>
          </cell>
          <cell r="L44">
            <v>29</v>
          </cell>
          <cell r="M44">
            <v>32</v>
          </cell>
          <cell r="N44">
            <v>30</v>
          </cell>
          <cell r="O44">
            <v>32</v>
          </cell>
          <cell r="P44">
            <v>25</v>
          </cell>
          <cell r="Q44">
            <v>24</v>
          </cell>
          <cell r="R44">
            <v>10</v>
          </cell>
          <cell r="S44">
            <v>6</v>
          </cell>
        </row>
        <row r="45">
          <cell r="C45" t="str">
            <v>19_I1</v>
          </cell>
          <cell r="D45" t="str">
            <v>Cualitativo 1</v>
          </cell>
          <cell r="E45" t="str">
            <v>Avances y logros en generación del producto y la ejecución de actividades</v>
          </cell>
          <cell r="F45" t="str">
            <v>Textual</v>
          </cell>
          <cell r="H45" t="str">
            <v>Según el plan de comunicaciones del Archivo de Bogotá en el mes de enero de 2019 en el pilar Ecosistema Digital, se realizaron 8 Actualizaciones de la página web en las que se destacaron los artículos, Una ciudad cosmopolita, ¿Hay otro carranza? y el artículo que invita a la ciudadanía a visitar las tres exposiciones del Archivo de Bogotá con muestra de 360 grados. En las redes sociales se realizaron 13 acciones con las mismas historias que se mencionan en el sitio web. En el pilar Diálogos Patrimoniales se realizó 1 visita comentada a la exposición 1,2,3 ¡Grabando! 250 años de memoria sonora, la población beneficiada en esta oportunidad es un grupo de Adultos Mayores. Para un total de 22 acciones: Sitio Web 8, Redes sociales 13, Visitas Guiadas 1.</v>
          </cell>
          <cell r="I45" t="str">
            <v xml:space="preserve">Según el plan de comunicaciones del Archivo de Bogotá en el mes de febrero de 2019 en el pilar Ecosistema Digital, se realizaron 7 Actualizaciones de la página web en las que se destacaron los artículos, Los bocetos de Ricardo Moros Urbina, A propósito del Día del Periodista, El legado de Germán Arciniegas y visitas de seguimiento a entidades distritales. En las redes sociales se realizaron 16 acciones con las mismas historias que se mencionan en el sitio web. En el pilar Diálogos Patrimoniales se realizaron 6 visitas guiadas con la asistencia de 3 universidades, el SENA y el Centro de Comercio y Servicios de Ibagué. En el pilar de relacionamiento estratégico se realiza la publicación de 1 facsimilar de Francisco de P. Carrasquilla, en 1886, en el marco de su política de difusión del patrimonio documental e histórico de la ciudad. Para un total de 30 acciones: Sitio Web 7, Redes sociales 16, Visitas Guiadas 6 y proyecto editorial 1. </v>
          </cell>
          <cell r="J45" t="str">
            <v>En marzo dentro del pilar Ecosistema Digital: 7 Actualizaciones de la página web destacándose los artículos: ¿Don Quesada de la Mancha?, Policarpa; la heroína de mil colores, Los primeros planos de Bogotá, entre otros. En las redes sociales 11 acciones con las las historias mencionadas anteriormente. En el pilar Diálogos Patrimoniales: 9 visitas guiadas con la asistencia de 4 universidades, el SENA , lNCAP y la Alcaldía Local de Santafé en donde se realizó un trabajo con población vulnerable (Adulto Mayor). En el pilar de relacionamiento estratégico: se realizó el primer evento institucional del año con la presencia del Secretario General Raúl Buitrago Arias, en donde se hizo entrega de la llave de la urna centenaria de 1910 al Museo de Bogotá para su custodia, y se publicó Guía Técnica de organización de fondos documentales acumulados. Total 29 acciones:  Sitio Web 7, Redes sociales 11, Visitas Guiadas 9 y proyecto editorial 1 y Evento Institucional 1.</v>
          </cell>
          <cell r="K45" t="str">
            <v>Según el plan de comunicaciones del Archivo de Bogotá en el mes de abril de 2019 en el pilar Ecosistema Digital, se realizaron nueve (9) actualizaciones de la página web en las que se destacaron los artículos: El periodismo de la independencia, La pieza del mes (abril) el garrote vil,  La capilla del humilladero y La iglesia de Veracruz, estas dos últimas en conmemoración a la Semana Mayor. En las redes sociales se realizaron once (11) acciones con las mismas historias que se mencionan en el sitio web. En el pilar Diálogos Patrimoniales se realizaron ocho (8) visitas guiadas con la asistencia de tres Universidades, el SENA , COMFCAUCA, INTATEC y IED. En el pilar de relacionamiento estratégico se realizaron las dos (2) primeras exposiciones del año, tituladas "Hoy como ayer retratos bogotanos" y "Construyendo ciudad el legado de tres visionarios", con la presencia del Secretario General - Raúl Buitrago Arias y también se publicó una (1)  Guía del Sistema de Gestión de Documento Electrónico de Archivo. Para un total de31 Acciones:  Sitio Web 9, Redes sociales 11, Visitas Guiadas 8,  proyecto editorial 1 y exposiciones 2.</v>
          </cell>
          <cell r="L45" t="str">
            <v xml:space="preserve">Según el plan de comunicaciones del Archivo de Bogotá en el mes de mayo de 2019 en el pilar Ecosistema Digital, se realizaron nueve (9) actualizaciones de la página web en las que se destacaron los artículos: Cien años de transporte, El fotógrafo de Bogotá, In memoriam / Germán Samper Gnecco y la pieza del mes de mayo: El paisaje de la metrópoli. En las redes sociales se realizaron doce (12) acciones con las mismas historias que se mencionan en el sitio web.  En el pilar Diálogos Patrimoniales se realizaron ocho (8) visitas guiadas con la asistencia del SENA, Alcaldía Local de Santafé, Universidad de Cartagena, Colegio San Alejo, Universidad Libre, entre otros.  Para un total de 29 Acciones: sitio web 9, redes sociales 12 y Visitas Guiadas 8.
</v>
          </cell>
          <cell r="M45" t="str">
            <v>Según el plan de comunicaciones del Archivo de Bogotá en el mes de Junio de 2019 en el pilar Ecosistema Digital, se realizaron seis ( 6) actualizaciones de la página web en las que se destacaron los artículos:  Edificio Ambiental, Convocatoria Premio Archivo General de Bogotá,  la pieza del mes: Sillas públicas y El Chorro de Quevedo: la maqueta de un mito, un pedestal, un lienzo. entre otras. En las redes sociales se realizaron quince (15) acciones con las mismas historias que se mencionan en el sitio web.  En el pilar Diálogos Patrimoniales se realizaron diez (10) visitas guiadas con la asistencia del SENA, Alcaldía Local de Santafé,  Colegio San Alejo, Universidad Distrital, entre otros, y también  se realizó la publicación de una (1) Guía Documentos Electrónicos de Archivo y Sistema de Gestión de Documentos Electrónicos de Archivo SGDEA: Conceptos Básicos, Buenas Prácticas e Ideas Para Avanzar.  Para un total de 32 acciones: Sitio Web 6, Redes sociales 15, Visitas Guiadas 10 y 1  Proyecto Editorial.</v>
          </cell>
          <cell r="N45" t="str">
            <v>Según el plan de comunicaciones del Archivo de Bogotá en el mes de Julio de 2019 en el pilar Ecosistema Digital, se realizaron seis (6) actualizaciones de la página web en las que se destacaron los artículos:  "Convocatoria premio Archivo General de Bogotá 2019", "Se inicia el III Seminario Internacional de Archivos" y "Pila Simbólica", entre otros. En las redes sociales se realizaron quince (15) acciones con las mismas historias y artículos que se mencionan en el sitio web.  En el pilar Diálogos Patrimoniales se realizaron nueve (9) visitas guiadas con la asistencia de la Alcaldía Local de Santafé,  Centro de formación San Camilo, entre otros.  Para un total de 30 acciones: Sitio Web 6, Redes sociales 15 y  9 Visitas Guiadas.</v>
          </cell>
          <cell r="O45" t="str">
            <v xml:space="preserve">Según el plan de comunicaciones del Archivo de Bogotá en el mes de agosto de 2019 en el pilar Ecosistema Digital, se realizaron siete (7) actualizaciones de la página web en las que se destacaron los artículos: El tranvía y la expansión urbana, el incendio más lamentado en Santafé, ¿La Quinta de Santander o de Bolívar?, El café Windsor, entre otros. En las redes sociales se realizaron catorce (14) acciones con las mismas historias que se mencionan en el sitio web.  En el pilar Diálogos Patrimoniales se realizaron diez (10) visitas guiadas con la asistencia de ISPA - SENA, Colegio San Bonifacio, Colegio República de México, entre otros. En el pilar Relacionamiento Estratégico, se realizó el lanzamiento de la exposición (1) "Heroínas de la Independencia, la Historia No Contada", con la asitencia de más de 130 personas en cabeza del Secretario General (E) - Juan Carlos Malagón, la Secretaria de la Mujer - Ángela Anzola De Toro, la Personera de Bogotá - Carmen Teresa Castañeda y la Subsecretaria Técnica - Cristina Aristizábal Caballero. Para un total de 32 acciones: Sitio Web 7, Redes sociales 14, Visitas Guiadas 10 y 1 Exposición.
</v>
          </cell>
          <cell r="P45" t="str">
            <v>Según el plan de comunicaciones del Archivo de Bogotá en el mes de septiembre de 2019 en el pilar Ecosistema Digital, se realizaron seis (6) actualizaciones de la página web en las que se destacaron los artículos: ¨Lanzamiento Catálogo Benefactores del Archivo¨,¨Hoy como ayer, en Colegio Bicentenario de Bosa¨, ¨La historia institucional de Transmilenio¨, ¨La estatua de Bolívar, iniciativa de José Ignacio París¨, ¨La plaza del Vecindario¨ y ¨Biblioteca Nacional; la obra de Francisco Moreno y Escandón. En las redes sociales se realizaron ocho (8) acciones con las mismas historias que se mencionan en el sitio web.  En el pilar Diálogos Patrimoniales se realizaron diez (10) visitas guiadas con la asistencia del SENA de Soacha, SENA de la Calle 13, Alcaldía Local de Santafé, entre otras.  En cuanto al pilar de Relacionamiento Estrátegico se realizó el lanzamiento del Catálogo Archivo de Bogotá: Itinerario por los fondos originados en colecciones privadas, contando con la asistencia de más de 130 personas en cabeza de la Subsecretaria Técnica de la Secretaría General, Cristina Aristizábal Caballero y algunos de los personajes y familiares que han constituido los fondos de valor patrimonial de la ciudad. Para un total de 25 acciones: Sitio Web 6, Redes sociales 8, visitas guiadas 10 y 1 evento de lanzamiento del Catálogo Archivo de Bogotá: Itinerario por los fondos originados en colecciones privadas.</v>
          </cell>
          <cell r="Q45" t="str">
            <v>Según el plan de comunicaciones del Archivo de Bogotá en el mes de octubre de 2019 en el pilar Ecosistema Digital, se realizaron seis (6) actualizaciones de la página web en las que se destacaron los artículos: "Fondo Jorge Mauricio Camargo", "Escritoras y periodistas colombianas en el siglo XIX", "Guía del Fondo Gastón Lelarge" y la pieza del mes de octubre "Anfiteatro de Dirección Anatómica del Hospital San Juan de Dios". En las redes sociales se realizaron trece (13) acciones con las mismas historias que se mencionan en el sitio web.  En el pilar Diálogos Patrimoniales se realizaron cinco (5) visitas guiadas con la asistencia del SENA de Bucaramanga, Incap, entre otras. Para un total de 24 acciones: Sitio Web 6 acciones, Redes sociales 13 acciones y visitas guiadas 5 acciones.</v>
          </cell>
          <cell r="R45" t="str">
            <v>Según el plan de comunicaciones del Archivo de Bogotá en el mes de noviembre de 2019 en el pilar Ecosistema Digital, se realizaron tres (3) actualizaciones de la página web en las que se destacaron los artículos: En el principio…, El bacilo Ebert y Primeros Habitantes. En las redes sociales se realizaron tres (3) acciones con las mismas historias que se mencionan en el sitio web.  En el pilar Diálogos Patrimoniales se realizaron tres (3) visitas guiadas con la asistencia del Inpahu, la Alcaldía Local de Santafé y la Alcaldía Local de la Candelaria. En el pilar relacionamiento estratégico se realizó una (1) exposición denominada "Entre ríos, embalses y acueducto/memorias del agua en Bogotá", que da cuenta de la historia del agua en la capital.  Para un total de 10 acciones: Sitio Web 3 acciones, Redes sociales 3 acciones, Visitas Guiadas 3 acciones y 1 exposición.</v>
          </cell>
          <cell r="S45" t="str">
            <v>Según el plan de comunicaciones del Archivo de Bogotá en el mes de diciembre de 2019 en el pilar Ecosistema Digital, se realizaron dos (2) actualizaciones de la página web en las que se destacaron los artículos:  Primeras Aguas... y La Cosmogonía Muisca. En las redes sociales se realizaron tres (3) acciones con las mismas historias que se mencionan en el sitio web.  En el pilar diálogos patrimoniales se realizó una  (1) visita guiada con la asistencia del SENA sede Tolima.  Para un total de 6 acciones: sitio web 2 acciones, redes sociales 3 acciones y 1 visita guiada.</v>
          </cell>
        </row>
        <row r="46">
          <cell r="C46" t="str">
            <v>19_I2</v>
          </cell>
          <cell r="D46" t="str">
            <v>Cualitativo 2</v>
          </cell>
          <cell r="E46" t="str">
            <v>Retrasos o dificultades en la generación del producto y la ejecución de actividades</v>
          </cell>
          <cell r="F46" t="str">
            <v>Textual</v>
          </cell>
        </row>
        <row r="47">
          <cell r="C47" t="str">
            <v>19_I3</v>
          </cell>
          <cell r="D47" t="str">
            <v>Cualitativo 3</v>
          </cell>
          <cell r="E47" t="str">
            <v>Beneficios obtenidos por la generación del producto y la ejecución de actividades</v>
          </cell>
          <cell r="F47" t="str">
            <v>Textual</v>
          </cell>
          <cell r="H47" t="str">
            <v xml:space="preserve">Estas acciones de divulgación y pedagogía generan entre la ciudadanía un ejercicio de apropiación de su identidad y memoria social e histórica, las cuales promueven el sentido de pertenencia con la ciudad y su entorno, asi como lograr el reconocimiento de los archivos como instrumento fundamental para el buen gobierno, la transparencia y como garantía del ejercicio de los derechos ciudadanos. </v>
          </cell>
          <cell r="I47" t="str">
            <v>Con las acciones se genera un sentido de pertenencia y de apropiación de la ciudad, de su historia, de su hitos y de los hechos y acontecimientos que la han configurado en casi 500 años de fundación.</v>
          </cell>
          <cell r="J47" t="str">
            <v>Con estas acciones la ciudadanía tiene elementos de juicio para apropiarse de su historia, hecha por los cientos de emigrantes regionales que comenzaron a llegar a finales del Siglo XIX, y que le dieron su actual personalidad como la ciudad más importante de Colombia.</v>
          </cell>
          <cell r="K47" t="str">
            <v xml:space="preserve">El 09 de abril se realizó  la exposición "Construyendo ciudad el legado de tres visionariod" en el marco de la celebración de los 50 años de la Secretaría Distrital de Planeación. Adicionalmente,  el 29 de abril se realizó la inauguración de la primera exposición en el Archivo de Bogotá, titulada "Hoy como ayer, retratos bogotanos". </v>
          </cell>
          <cell r="L47" t="str">
            <v xml:space="preserve">Se destaca la publicación del primer video de ¡Ala! Venga le cuento narrando los cien años de transporte de la ciudad. </v>
          </cell>
          <cell r="M47" t="str">
            <v>Se realizó la publicación de la Convocatoria:"Premios Archivo General de Bogotá 2019", con el propósito de conceder el premio al mejor trabajo de investigación sobre temas relativos a la historia de la ciudad de Bogotá en la categoría de maestría.</v>
          </cell>
          <cell r="N47" t="str">
            <v>Se destacan las publicaciones orientadas a la "Convocatoria premio Archivo General de Bogotá 2019" y "Se inicia el III Seminario Internacional de Archivos", dado que son artículos que hacen parte de los más visitados durante el mes de Julio en el micrositio web del Archivo por parte de la ciudadanía,  alcanzando el tráfico de usuarios más alto del año con 30.337 visitantes . Adicionalmente verificando las estadísticas que arroja google analytics para el micrositio web y  tweetdech- twittonomy para las redes sociales con corte 31 de Julio, estos nos indican que hemos llegado a interactuar con 1.022.000 usuarios en lo que va corrido del 2019, cifra que refleja el ínteres de la ciudadanía por conocer sobre el patrimonio histórico y documental de la ciudad.</v>
          </cell>
          <cell r="O47" t="str">
            <v xml:space="preserve">Se destaca durante el mes de agosto el lanzamiento de la exposición "Heroínas de la Independencia, la Historia no Contada", con la asistencia de más de 130 personas en cabeza del Secretario General (E) - Juan Carlos Malagón, la Secretaria de la Mujer - Ángela Anzola De Toro, la Personera de Bogotá - Carmen Teresa Castañeda y la Subsecretaria Técnica de la Secretaría General - Cristina Aristizábal Caballero. Durante el día de la exposición fuimos tendencia en Twitter con el hashtag #HeroínasdelaIndependencia y alcanzamos en la página web el tráfico más alto de todo el 2019 con 32.485 visitas. </v>
          </cell>
          <cell r="P47" t="str">
            <v>Durante el mes de septiembre se destacó el lanzamiento del Catálogo Archivo de Bogotá: Itinerario por los fondos originados en colecciones privadas, contando con la asistencia de más de 130 personas en cabeza de la Subsecretaria Técnica de la Secretaría General, Cristina Aristizábal Caballero, y algunos de los personajes y familiares que han constituido los fondos de valor patrimonial de la ciudad. Entre los donantes se encuentran Gastón Lelarge, diseñador del edificio Liévano, sede de la Alcaldía de Bogotá y del antiguo Palacio de San Francisco; al publicista Guillermo Mendoza Torres, creador de los directorios telefónicos en Colombia; el fotógrafo Armando Matiz, la empresa de arquitectos Trujillo Gómez y Martínez Cárdenas, la Bolsa de Bogotá, el documentalista Jorge Silva, el ingeniero Guillermo González Zuleta, el fotógrafo Sady González, la empresa Ricaurte Carrizosa Prieto, Gerardo Santafé, Vicky Ospina, Germán Samper Gnecco, Leo Matiz, Alberto Saldarriaga Roa, Mauricio Camargo, Jorge Rivera Farfán, Hernán Díaz, Dicken Castro, Otto de Greiff, el estudio Foto Centro, Obregón y Valenzuela y el arquitecto Roberto Londoño, diseñador de los dos últimos Palacios de Justicia.</v>
          </cell>
          <cell r="Q47" t="str">
            <v xml:space="preserve">En el mes de octubre se destaca la publicación del artículo llamado Fondos de Mauricio Camargo, una colección de fotografías que da cuenta de la evolución de los barrios obreros a partir de los años 70. </v>
          </cell>
          <cell r="R47" t="str">
            <v xml:space="preserve">Con la exposición "Entre ríos, embalses y acueducto/memorias del agua en Bogotá", se revela la historia de los esfuerzos hechos a lo largo de 500 años por las administraciones españolas y republicanas para construir la red de acueductos que permiten hoy un cubrimiento casi total en la ciudad. Igualmente se destacan las grandes obras hechas en los años 20 y 30 del siglo pasado con la construcción de embalses y represas como lo son Vitelma, San Diego, San Rafael y el Sistema Sumapaz. </v>
          </cell>
          <cell r="S47" t="str">
            <v xml:space="preserve">Durante el mes de diciembre de 2019 se realizó en trino realizado en la cuenta de twitter del Archivo de Bogotá, en el marco de la conmemoración de los 100 años de la Imprenta Distrital, en donde el gobierno de Corea realizó la donación de un facsimilar denominado ""Jikji"", libro impreso en el año 1377, declarado por la UNESCO como el libro más antiguo imprenso con letras de metales móviles. Dicha publicación tuvo un impacto notorio en redes de más de 1500 personas.  </v>
          </cell>
        </row>
        <row r="48">
          <cell r="C48" t="str">
            <v>19C_V1</v>
          </cell>
          <cell r="D48" t="str">
            <v>Variable 1</v>
          </cell>
          <cell r="E48" t="str">
            <v>Hitos del Plan de trabajo ejecutados</v>
          </cell>
          <cell r="F48" t="str">
            <v>Númerica</v>
          </cell>
          <cell r="H48">
            <v>4</v>
          </cell>
          <cell r="I48">
            <v>1</v>
          </cell>
          <cell r="J48">
            <v>2</v>
          </cell>
          <cell r="K48">
            <v>2</v>
          </cell>
          <cell r="L48">
            <v>1</v>
          </cell>
          <cell r="M48">
            <v>1</v>
          </cell>
          <cell r="N48">
            <v>3</v>
          </cell>
          <cell r="O48">
            <v>1</v>
          </cell>
          <cell r="P48">
            <v>2</v>
          </cell>
          <cell r="Q48">
            <v>1</v>
          </cell>
          <cell r="R48">
            <v>2</v>
          </cell>
          <cell r="S48">
            <v>2</v>
          </cell>
        </row>
        <row r="49">
          <cell r="C49" t="str">
            <v>19C_V2</v>
          </cell>
          <cell r="D49" t="str">
            <v>Variable 2 (reportar solo cuando el indicador es a demanda)</v>
          </cell>
          <cell r="E49" t="str">
            <v>Hitos del Plan de trabajo programados</v>
          </cell>
          <cell r="F49" t="str">
            <v>Númerica</v>
          </cell>
          <cell r="H49">
            <v>4</v>
          </cell>
          <cell r="I49">
            <v>1</v>
          </cell>
          <cell r="J49">
            <v>2</v>
          </cell>
          <cell r="K49">
            <v>1</v>
          </cell>
          <cell r="L49">
            <v>2</v>
          </cell>
          <cell r="M49">
            <v>1</v>
          </cell>
          <cell r="N49">
            <v>3</v>
          </cell>
          <cell r="O49">
            <v>1</v>
          </cell>
          <cell r="P49">
            <v>2</v>
          </cell>
          <cell r="Q49">
            <v>1</v>
          </cell>
          <cell r="R49">
            <v>2</v>
          </cell>
          <cell r="S49">
            <v>2</v>
          </cell>
        </row>
        <row r="50">
          <cell r="C50" t="str">
            <v>19C_I1</v>
          </cell>
          <cell r="D50" t="str">
            <v>Cualitativo 1</v>
          </cell>
          <cell r="E50" t="str">
            <v>Avances y logros en generación del producto y la ejecución de actividades</v>
          </cell>
          <cell r="F50" t="str">
            <v>Textual</v>
          </cell>
          <cell r="H50" t="str">
            <v>Durante el mes de enero se cumplió el plan de trabajo del Consejo Distrital de Archivos de Bogotá, con las siguientes actividades principales:
1. Reglamento interno del Consejo Distrital de Archivos de Bogotá, D.C. actualizado y aprobado en sesión 1 de 2019 (30 de enero)
2. Presentación y aprobación del Plan de Acción 2019 del Consejo Distrital de Archivos de Bogotá, D.C.  en sesión 1 de 2019 (30 de enero)
3. Informes de gestión del II semestre de 2018 del Consejo Distrital de Archivos de Bogotá, D.C. aprobados en sesión 1 de 2019 (30 de enero)
4. Actas de las sesiones 8 y 9 de 2018 del Consejo Distrital de Archivos de Bogotá, D.C. aprobadas en sesión 1 de 2019 (30 de enero), suscritas y publicadas en el micrositio de la web de la Secretaría General de la Alcaldía Mayor de Bogotá</v>
          </cell>
          <cell r="I50" t="str">
            <v xml:space="preserve">Durante el mes de febrero se cumplió el plan de trabajo del Consejo Distrital de Archivos de Bogotá, con la siguiente actividad:
1. Plan de Acción 2019 del Consejo Distrital de Archivos de Bogotá, D.C. enviado al Archivo General de la Nación, con radicado No. 2-2019-4993 del 27 de febrero de 2019.
Adicionalmente, durante el mes de febrero se realizaron otras acciones de gestión, las cuales contribuyen al cumplimiento de la meta, estas se detallan a continuación:
* Documento técnico sobre ruta a seguir en materia de elaboración de instrumentos normativos para reglamentar el Decreto Distrital 828 de 2018.
*El reglamento interno del Consejo Distrital de Archivos de Bogotá, D.C. cuenta con la revisión de la Oficina Asesora Jurídica de la Secretaría General de la Alcaldía Mayor de Bogotá, D.C.
</v>
          </cell>
          <cell r="J50" t="str">
            <v>Durante el mes de marzo se cumplió el plan de trabajo del Consejo Distrital de Archivos de Bogotá, con las siguientes actividades principales:
1. Acta No. 1 del Consejo Distrital de Archivos de Bogotá, D.C. suscrita y publicada en la página web de la entidad.
2. Se realizó la segunda sesión del Consejo Distrital de Archivos de Bogotá, D.C. el 20 de marzo de 2018 y se elaboró el proyecto de acta de esta sesión.</v>
          </cell>
          <cell r="K50" t="str">
            <v>Durante el mes de abril se realizaron las siguientes actividades:
1. Se cumplió el plan de trabajo del Consejo Distrital de Archivos de Bogotá D.C.
2. Acta No. 2 del Consejo Distrital de Archivos de Bogotá, D.C. suscrita y publicada en la página web el  de la entidad el 26 de abril, este producto esta programado para entregar en el mes de mayo, pero de conformidad con el nuevo reglamento del Consejo Distrital de Archivos de Bogotá D.C, las actas debes sucribirse en un termino de veinte dias hábiles.
Gestión:
*Acuerdo 01 de 2019 "“Por el cual se adopta el Reglamento Interno del Consejo Distrital de Archivos de Bogotá, D.C. y se deroga el Acuerdo 01 de 2013” publicado en la página web de la entidad.
*Proyecto de estructura del Documento Técnico de Soporte y del Acto Administrativo para la reglamentación del Art. 5 del Decreto 828 de 2018.</v>
          </cell>
          <cell r="L50" t="str">
            <v>Durante el mes de mayo se realizó la siguiente actividad:
1. Se cumplió el plan de trabajo del Consejo Distrital de Archivos de Bogotá D.C.
Es importante mencionar que el Hito (Acta No. 2 del Consejo Distrital de Archivos) que estaba programado para el mes de mayo de la presente vigencia, se entregó en el mes de abril.</v>
          </cell>
          <cell r="M50" t="str">
            <v xml:space="preserve">Durante el mes de junio se realizaron las siguientes actividades:
1. Se cumplió el plan de trabajo del Consejo Distrital de Archivos de Bogotá D.C.
Gestión:
1. El 19 de junio se llevó a cabo la tercera sesión del Consejo Distrital de Archivos de Bogotá.
2. El 14 de junio se llevó a cabo el proceso de elección del representante de los archivos privados ante el Consejo Distrital de Archivos de Bogotá, D.C.
</v>
          </cell>
          <cell r="N50" t="str">
            <v>Durante el mes de julio se realizaron las sigueintes actividades:
1.  Se cumplió con el plan de trabajo del Consejo Distrital de Archivos de Bogotá, D.C.
2. Se elaboró, suscribió y publicó el acta No. 3 del Consejo Distrital de Archivos de Bogotá, D.C.
3. Se elaboró el informe de gestión del primer semestre de  2019 del Consejo Distrital de Archivos de Bogotá D.C. y se envió al Archivo General de la Nación.
Gestión:
1. Se elaboró el informe de gestión del primer semestre de 2019 del Consejo Distrital de Archivos de Bogotá D.C. de conformidad con la Resolución 233 de 2018 y se envió a la Oficina Asesora de Planeación de la Secretaría General de la Alcaldía Mayor de Bogotá.</v>
          </cell>
          <cell r="O50" t="str">
            <v>Durante el mes de agosto se realizaron las siguientes actividades:
1. Se cumplió con el plan de trabajo del Consejo Distrital de Archivos de Bogotá, D.C.
Gestión:
1. Se realizó la cuarta sesión del Consejo Distrital de Archivos de Bogotá, D.C.
2. Se elaboró el informe de segundo trimestre del año del Consejo Distrital de Archivos de Bogotá, D.C.</v>
          </cell>
          <cell r="P50" t="str">
            <v>Durante el mes de septiembre se realizaron las siguientes actividades:
1. Se cumplió con el plan de trabajo del Consejo Distrital de Archivos de Bogotá.
2. Suscripción y publicación del Acta No. 4 del Consejo Distrital de Archivos de Bogotá.</v>
          </cell>
          <cell r="Q50" t="str">
            <v>Durante el mes de octubre se realizaron las siguientes actividades:
1. Se cumplió con el plan de trabajo del Consejo Distrital de Archivos de Bogotá, D.C.
Gestión:
1. Se realizó la quinta sesión del Consejo Distrital de Archivos de Bogotá. 
2. Se radicó a la Subsecretaria Técnica la segunda entrega del informe cuatrienal del CDA con corte a septiembre de 2019.</v>
          </cell>
          <cell r="R50" t="str">
            <v>Durante el mes de noviembre se realizaron las siguientes actividades:
1.Se cumplió con el plan de trabajo del Consejo Distrital de Archivos de Bogotá D.C.
2.Se suscribió y publicó el Acta No. 5 del Consejo Distrital de Archivos de Bogotá.</v>
          </cell>
          <cell r="S50" t="str">
            <v xml:space="preserve">Como actividad de gestión, el día 11 de diciembre de 2019 se envió de manera formal convocatoria a los miembros del Consejo Distrital de Archivos a fin de que el próximo 18 de diciembre se lleve a cabo la sexta sesión del Consejo Distrital de Archivos. El día 18 de diciembre se realizó la sesión del Consejo Distrital de Archivos. Durante el mes de diciembre se realizaron las siguientes actividades de producto 1. Se cumplió con el Plan de Trabajo del Consejo Distrital de Archivos de Bogotá. 2. Se suscribió y publicó el Acta número 6 de la sesión del Consejo Distrital de Archivos de Bogotá. </v>
          </cell>
        </row>
        <row r="51">
          <cell r="C51" t="str">
            <v>19C_I2</v>
          </cell>
          <cell r="D51" t="str">
            <v>Cualitativo 2</v>
          </cell>
          <cell r="E51" t="str">
            <v>Retrasos o dificultades en la generación del producto y la ejecución de actividades</v>
          </cell>
          <cell r="F51" t="str">
            <v>Textual</v>
          </cell>
        </row>
        <row r="52">
          <cell r="C52" t="str">
            <v>19C_I3</v>
          </cell>
          <cell r="D52" t="str">
            <v>Cualitativo 3</v>
          </cell>
          <cell r="E52" t="str">
            <v>Beneficios obtenidos por la generación del producto y la ejecución de actividades</v>
          </cell>
          <cell r="F52" t="str">
            <v>Textual</v>
          </cell>
          <cell r="H52" t="str">
            <v>La gestión realizada con el Consejo Distrital de Archivos tiene como propósito contribuir al desarrollo de la gestión documental de todas las entidades que integran la admnistración distrital.</v>
          </cell>
          <cell r="I52" t="str">
            <v>Se gestiona el desarrollo de las buenas practicas archivísticas, convalidar los instrumentos de archivo y garantizar que mediente su aplicación, los ciudadanos cuenten con los mecanimos de acceso a la información para ejercer el control de la gestion publica y en retribución la ciudad genere las condiciones para la transparencia y el buen gobierno.</v>
          </cell>
          <cell r="J52" t="str">
            <v>Se gestiona el desarrollo de las buenas practicas archivísticas, convalidar los instrumentos de archivo y garantizar que mediente su aplicación, los ciudadanos cuenten con los mecanimos de acceso a la información para ejercer el control de la gestion publica y en retribución la ciudad genere las condiciones para la transparencia y el buen gobierno.</v>
          </cell>
          <cell r="K52" t="str">
            <v>Cumplimiento de las actividades planeadas en el Plan de Trabajo del Consejo Distrital de Archivos.
Adicionalmente, las entidades distritales cuya TRD y/o TVD son convalidadas en la respectiva sesión del CDA, cuentan con el acta del mismo en un tiempo menor para expedir su acto administrativo interno de adopción e implementación de su instrumento archivistico.</v>
          </cell>
          <cell r="L52" t="str">
            <v xml:space="preserve">El Consejo Distrital de Archivos de Bogotá, D.C. avanza adecuadamente en el cumplimiento de las funciones que normativamente le han sido asignadas. </v>
          </cell>
          <cell r="M52" t="str">
            <v>Se llevó a cabo la tercera sesión del CDA y se convalidaron las siguientes TRD:
1. Secretaría Distrital deGobierno
2. Secretaría General de la Alcaldía Mayor de Bogotá D.C.
3. Corporación Bogotá Región Dinámica Invest In Bogotá</v>
          </cell>
          <cell r="N52" t="str">
            <v>Suscripción y publicación del  acta No. 3 del Consejo Distrital de Archivos de Bogotá D.C. en el micrositio del Archivo de Bogotá  y adicionamente se cumplió con la obligación normativa de remitir al Archivo General de la Nación el informe de gestión del Consejo Distrital de Archivos de Bogotá D.C. correspondiente al primer semestre del año 2019.</v>
          </cell>
          <cell r="O52" t="str">
            <v xml:space="preserve">Realización de la cuarta sesión del Consejo Distrital de Archivos de Bogotá, D.C.,  donde se convalidaron las siguientes TRD:
1. TRD (Actualización) Empresa de Renovación y Dessarrollo Urbano.
2. TRD (Actualización) Instituto Distrital de Gestión de Riesgo y Cambio Climáticao - IDIGER.
3. TRD (Actualización) Departamento Administrativo del Servicio Civil Distrital - DASCD.
Con estas convalidaciones las entidades expiden el acto administrativo a través del cual adoptan el instrumento técnico de archivo, ordenan su implementación y registran sus series en el registro único de series documentales del AGN.
</v>
          </cell>
          <cell r="P52" t="str">
            <v>El Consejo Distrital de Archivos de Bogotá  se encuentra al día en la suscripción y publicación de sus actas, contribuyendo así a los procesos de transparencia en la información.</v>
          </cell>
          <cell r="Q52" t="str">
            <v>El Consejo Distrital de Archivos de Bogotá D.C. se ha reunido periodicamente de conformidad con lo establecido por el Decreto Distrital 329 de 2013, permitiendo cumplir con el Plan de Trabajo establecido al inicio de la vigencia y brindar a las entidades distritales cuya TRD y/o TVD son convalidadas, el acta en un tiempo menor para expedir su acto administrativo interno de adopción e implementación de sus instrumentos archivisticos.</v>
          </cell>
          <cell r="R52" t="str">
            <v>El Acta No.5 del Consejo, así como las anteriores Actas, se encuentran publicadas en la página web de la Secretaría General de la Alcaldía Mayor de Bogotá D.C., lo que potencializa que la información sea trasnparente y al alcance de todos.</v>
          </cell>
          <cell r="S52" t="str">
            <v>Una vez realizada la sesión del Consejo Distrital de Archivos, será suscrita y publicada el Acta N. 6 en la página web de la Secretaría General de la Alcaldía Mayor de Bogotá D.C, a fin de que este al alcalce de toda la ciudadanía y contribuya a los procesos de transparencia en la información.</v>
          </cell>
        </row>
        <row r="53">
          <cell r="C53" t="str">
            <v>19D_V1</v>
          </cell>
          <cell r="D53" t="str">
            <v>Variable 1</v>
          </cell>
          <cell r="E53" t="str">
            <v>Hitos del Plan de reglamentación del Decreto 828-2018 ejecutados</v>
          </cell>
          <cell r="F53" t="str">
            <v>Númerica</v>
          </cell>
          <cell r="H53">
            <v>0</v>
          </cell>
          <cell r="I53">
            <v>2</v>
          </cell>
          <cell r="J53">
            <v>5</v>
          </cell>
          <cell r="K53">
            <v>3</v>
          </cell>
          <cell r="L53">
            <v>2</v>
          </cell>
          <cell r="M53">
            <v>1</v>
          </cell>
          <cell r="N53">
            <v>5</v>
          </cell>
          <cell r="O53">
            <v>1</v>
          </cell>
          <cell r="P53">
            <v>2</v>
          </cell>
          <cell r="Q53">
            <v>1</v>
          </cell>
          <cell r="R53">
            <v>1</v>
          </cell>
          <cell r="S53">
            <v>1</v>
          </cell>
        </row>
        <row r="54">
          <cell r="C54" t="str">
            <v>19D_V2</v>
          </cell>
          <cell r="D54" t="str">
            <v>Variable 2 (reportar solo cuando el indicador es a demanda)</v>
          </cell>
          <cell r="E54" t="str">
            <v>Hitos del Plan de reglamentación del Decreto 828-2018 programados</v>
          </cell>
          <cell r="F54" t="str">
            <v>Númerica</v>
          </cell>
          <cell r="H54">
            <v>0</v>
          </cell>
          <cell r="I54">
            <v>2</v>
          </cell>
          <cell r="J54">
            <v>5</v>
          </cell>
          <cell r="K54">
            <v>3</v>
          </cell>
          <cell r="L54">
            <v>2</v>
          </cell>
          <cell r="M54">
            <v>1</v>
          </cell>
          <cell r="N54">
            <v>4</v>
          </cell>
          <cell r="O54">
            <v>2</v>
          </cell>
          <cell r="P54">
            <v>2</v>
          </cell>
          <cell r="Q54">
            <v>1</v>
          </cell>
          <cell r="R54">
            <v>1</v>
          </cell>
          <cell r="S54">
            <v>1</v>
          </cell>
        </row>
        <row r="55">
          <cell r="C55" t="str">
            <v>19D_I1</v>
          </cell>
          <cell r="D55" t="str">
            <v>Cualitativo 1</v>
          </cell>
          <cell r="E55" t="str">
            <v>Avances y logros en generación del producto y la ejecución de actividades</v>
          </cell>
          <cell r="F55" t="str">
            <v>Textual</v>
          </cell>
          <cell r="H55" t="str">
            <v>El día 2 de enero del 2019 la Subdirección del Sistema Distrital de Archivos se reunió para acordar estrategias y lineamientos para reglamentar el Decreto 828 del 2018 en las entidades distritales.
Adicionalmente, 17 de enero del 2019 se presentó a la Subsecretaria Técnica el Plan de Acción de la Dirección Distrital de Archivo de Bogotá, el cual incluyó los puntos para la Reglamentación del Decreto 828 de 2018.</v>
          </cell>
          <cell r="I55" t="str">
            <v xml:space="preserve">Se realizaron mesas de trabajo para definir el cronograma y ruta de implementación del Reglamento del Decreto 828 de 2018.
El día 7 de febrero del 2019, la DDAB y la Subdirección Técnica realizaron mesa de trabajo para articular labores para el Plan de Trabajo de reglamentación del Decreto 828 del 2018.
HITO1: El día 25 de febrero del 2019, la Subsecretaria Técnica remitió con memorando No. 3-2019-6836 a la DDAB con los lineamientos metodológicos y plazos para la Reglamentación de los artículos 15, 9, 10 y 5 del Decreto Distrital 828 de 2018.
El día 18 de febrero del 2019, se realizó reunión con la Subsecretaria Técnica para definir hoja de ruta para dicha meta.
HITO 2: El día 8 de febrero del 2019, la DDAB remite con memorando No. 3-2019-4999 a la Subsecretaria Técnica, con el documento técnico del Plan de Trabajo para reglamentación de los artículos 15, 9, 10 y 5 del Decreto Distrital 828 de 2018.
Se actualizaron las actividades y cronogramas del Plan de Acción 2019.
</v>
          </cell>
          <cell r="J55" t="str">
            <v xml:space="preserve">Para el mes de marzo se realizaron los siguientes hitos:
Hito1: Se remitió a la Oficina Asesora Jurídica mediante memorando 3-2019-9688 el Proyecto de Resolución reglamento del art. 15. 
Hitos 2, 3 y 4: Se enviaron a la Subsecretaría Técnica las estructuras y documentos técnicos de soportes de los artículos 9, 10 y 15. 
Hito 5: Se realizó mesa de trabajo para la definición de la Estructura y Acto Administrativo del Artículo 5.
</v>
          </cell>
          <cell r="K55" t="str">
            <v>Para el mes de abril se llevaron a cabo actividades y gestiones donde participaron la Dirección Distrital de Archivo de Bogotá, Subdirección Técnica, Subdirección del Sistema Distrital de Archivos, Subsecretaría Tecnica y la Oficina Asesora Jurídica,  dando cumplimiento a los siguientes hitos: 
HITO1: El 08 de abril mediante memo 3-2019-11305, la Oficina Asesora Jurídica responde a revisión del proyecto reglamento art. 15 enviado en marzo en el cual presenta observaciones. El 09 de abril con memo 3-2019-11539 la Subsecretaría Técnica presenta observaciones al proyecto reglamento art 15 y al DTS. El 30 de abril la Dirección Distrital de Archivo de Bogotá remite mediante memorandos 3-2019-13183 y 3-2019-13182 a la Subsecretaría Técnica y a la Oficna Asesora Jurídica, respectivamente, la versión final del proyecto de Resolución por la cual se reglamenta el artículo 15 y el  DTS. 
HITO 2: El día 10 de abril mediante memo 3-2019-11675 la Subsecretaría Técnica presenta observaciones a Estrcutura y al DTS art 10 enviado por la Dirección Distrital de Archivo de Bogotá en el mes de marzo. El 15 de abril la DDAB remitió con memo 3-2019-12101 a la Oficina Asesora Jurídica el proyecto de reglamento del artículo 10. 
HITO 3: El 30 de abril se remitió con memo 3-2019-13177 a la Subsecretaría Técnica la Estructura del proyecto de reglamento del artículo 5 y su DTS.</v>
          </cell>
          <cell r="L55" t="str">
            <v>Durante el mes de mayo se llevaron a cabo actividades y gestiones donde participaron la Dirección Distrital de Archivo de Bogotá, Subdirección Técnica, Subdirección del Sistema Distrital de Archivos, Subsecretaría Tecnica y la Oficina Asesora Jurídica,  dando cumplimiento a los siguientes hitos:
HITO 1: El 16 de mayo mediante memorando 3-2019-15006, la Dirección Distrital de Archivo de Bogotá remitió a la Oficina Asesora Jurídica la versión final ajustada del proyecto de Acto Administrativo reglamento del artículo 15 del Decreto Distrital 828 de 2018, tras lo cual se concluyó con la expedición de la Resolución 001 del 24 de mayo de 2019. 
HITO 2: El 20 de mayo mediante memorando 3-2019-15295, la Dirección Distrital de Archivo de Bogotá remitió a la Oficina Asesora Jurídica la versión final del proyecto de Acto Administrativo reglamento del artículo 9 del Decreto Distrital 828 de 2018, con el fin que se realice la respectiva revisión jurídica.</v>
          </cell>
          <cell r="M55" t="str">
            <v>Durante el mes de junio el equipo de trabajo de la Subdirección Técnica, la Dirección Distrital Archivo de Bogotá, de forma articulada con la Subsecretaría Técnica, dando cumplimiento al siguiente hito:
HITO 1: El 04 de junio se envió a la Oficina Asesora Jurídica mediante radicado SIGA 3-2019-16647, la versión final del proyecto acto administrativo para la reglamentación del artículo 10 del Decreto Distrital 828-2018 (Registro de Archivos Privados).</v>
          </cell>
          <cell r="N55" t="str">
            <v>Durante el mes de julio el acompañamiento y apoyo diligente de la Oficina Asesora Jurídica para trabajar la revisión y ajustes finales del documento final para la expedición de los reglamentos de los artículos 9 (Ingreso de fondos y colecciones privadas) y 10 (Registro de Archivos Privados) del Decreto Distrital 828-2018, permitió a la Dirección Distrital de Archivo de Bogotá la entrega  oportuna dentro del mes de julio del producto final del artículo 9. Frente al artículo 10 se avanzó en la primera fase que se tenía para el presente mes; sin embargo dado que el artículo 10 se trabajó en forma paralela con el artículo 9 teniendo en cuenta la similitud temática entre estos,  se logró la expedición de la resolución correspondiente de forma anticipada aún cuando su finalización se contemplaba para el mes de agosto. Considerando esto, se logró hacer entrega del producto final relacionado con el artículo 10 en el mes de julio; razón por la cual dentro del presente reporte se presentará como HITO 5. El cumplimiento de los hitos de dio de la siguiente forma: 
HITO 1: Versión final ajustada reglamento Art. 9 (Resolución 003 del 10 de julio de 2019). 
HITO 2: Versión final ajustada reglamento Art. 10 (Registro de Archivos Privados).
HITO 3: Versión final del proyecto acto administrativo reglamento Art. 5.
HITO 4: Diseño del Plan de Divulgación del Decreto Distrital 828-2018.
HITO 5 (cumplimiento anticipado):  Resolución 004 del 11 julio 2019.</v>
          </cell>
          <cell r="O55" t="str">
            <v>Para el mes de agosto se programó dar cumplimiento a dos hitos, sin embargo uno de ellos se cumplió de manera anticipada en el mes de julio como se detalló en el último reporte enviado, el cual tuvo como resultado la expedición de la Resolución 004 del 11 julio 2019, la cual reglamenta el artículo 10 del DD 828-2018 - Registro de Archivos Privados. Frente al cumplimiento del segundo hito, para este caso HITO 1, se hace entrega de los productos relacionados con la ejecución del Plan de Divulgación, los cuales comprenden la elaboración del anteproyecto del boletín de prensa de los artículos 15, 9 y 10 y la elaboración del anteproyecto del folleto de los artículos 15, 9 y 10 del DD 828-2018.</v>
          </cell>
          <cell r="P55" t="str">
            <v xml:space="preserve">Durante el mes de septiembre el equipo de trabajo de la Dirección Distrital Archivo de Bogotá y la Subdirección del Sistema, de forma articulada se dio cumplimiento a los siguientes hitos:
HITO 1:El 9 de septiembre de 201 se realizó mesa de trabajo con la Oficina Asesora Jurídica de la Secretaría General con el fin de explicar y definir la viabilidad jurídica de coexistencia entre las instancias del Sistema Distrital de Archivos de que trata el artículo 5 del Decreto Distrital 828 de 2018 y las derivadas de MIPG, contenidas en el Decreto Nacional 1083 de 2015 (cuyo título 22 de la parte 2 del libro 2 fue sustituido por el Decreto Nacional 1499 de 2017). Teniendo en cuenta lo anterior, el 11 de septiembre de 2019, se radicó ante la Oficina Asesora Jurídica mediante memorando 3-2019-27157 acta de mesa de trabajo realizada el 9 de septriembre de 2019 y versión final ajustada del acto administrativo que reglamenta el artículo 5 del Decreto Distrital 828 de 2018 con soportes, cumpliendo así el primer hito programado para el mes de septiembre, adicionalmente se radicó el 11 de septiembre ante la Subdirección Técnica de Desarrollo Institucional memorando bajo radicado 3-2019-27160 solicitando pronunciamiento respecto de la versión final ajsutada del acto administrativo que reglamenta el artículo 5 del Decreto Distrital 828 de 2018.                                                                                                                                                     El 24 de septiembre de 2019 se recibió por parte de la Oficina Asesora Jurídica comunicación mediante memorando.3-2019-28515 por medio del cual envian revisado el proyecto de acto administrativo del artículo 5 del Decreto 828 con algunos ajustes y comentarios.                                                                                                                                      HITO 2: Frente al cumplimiento del segundo hito, se hace entrega de los productos relacionados en el Plan de Divulgación, los cuales comprenden la entrega del proyecto final del boletín de prensa de los artículos 15, 9 y 10 y entrega del proyecto final del folleto de los artículos 15, 9 y 10  del DD 828-2018 por parte del equipo de comunicaciones de la DDAB. Teniendo en cuenta que al proyecto del artículo 5 del Decreto 828 fue revisado por la Oficina Asesora Jurídica  sugiriendo ajustes al mismo, éste artículo aún no puede incluirse dentro del boletín y el folleto. </v>
          </cell>
          <cell r="Q55" t="str">
            <v>Durante el mes de octubre el equipo de comunicaciones y jurídico de la Dirección Distrital Archivo de Bogotá de forma articulada dio cumplimiento al siguiente hito:
HITO 1: Se dio ejecución a las actividades señaladas en el Plan de Divulgación programadas para el mes de octubre, detalladas a continuación: a. versión del Boletín de Prensa del Decreto 828 de 2018 y  b. Publicación del folleto explicativo del Decreto 828 de 2018 y envío del mismo a las entidades distritales por medio de correo electrónico en formato PDF.  Es importante precisar que el Plan de Comunicaciones debio ajustarse, toda vez que la Imprenta Distrital por realización de obras en su sede física no está prestando el servicio de impresos, y  ante la reconsideración de la reglamentación del artículo 5 del Decreto 828 de 2018, se dio la necesidad ajustar el Plan de Comunicaciones a fin de publicar de forma digital los productos del Plan de Divulgación. En este sentido, el día 4 de octubre de 2019, se revisó el Boletín de Prensa de Reglamentación bajo los Artículos 15, 9 y 10 y el día 22 de octubre de 2019 se hizo la publicación del Folleto explicativo del Decreto 828 de 2018 en el micrositio web de la Dirección Distrital de Archivo y enviando el 31 de octubre de 2019 a las Entidades distritales por medio electrónico en formato PDF el folleto explicativo del Decreto 828 de 2018.
Gestión: El día 23 de octubre de 2019, la Directora Distrital de Archivo envió vía correo electrónico a la Subsecretaría Técnica de la Secretaría General, proyecto de memorando de reconsideración para la reglamentación de artículo 5 del Decreto 828 de 2018, y proyecto de Resolución con ajustes para la reglamentación del art 5 del Decreto 828 de 2018 para revisión y posterior envío a la Oficina Asesora Jurídica.</v>
          </cell>
          <cell r="R55" t="str">
            <v>Durante el mes de noviembre el equipo de trabajo de comunicaciones junto con el equipo de trabajo jurídico de  la Dirección Distrital Archivo de Bogotá en forma articulada dio cumplimiento al siguiente hito:
HITO 1: Se dio ejecución a las actividades señaladas en el Plan de Divulgación programadas para el mes de noviembre de 2019,  detalladas a continuación: a. el día 26 de noviembre se publicó noticia (Boletín de prensa) de la reglamentación de los arts. 15, 9 y 10 del Decreto 828 de 2018 en el micrositio web de la DDAB y b. el día 29 de noviembre se dio inicio a campaña en twitter bajo la cuenta del Archivo de Bogotá respecto al Decreto 828 de 2018.                                                                                                                                                                                                                                 Gestión: El día 26 de noviembre de 2019, la Jefe de la Oficina Asesora Jurídica de la Secretaría General mediante radicado No. 3-2019-36474 informa a la Directora Distrital de Archivo de Bogotá, que es viable la reglamentación de Artículo 5 del Decreto 828 de 2018, y allega proyecto de Resolución para la reglamentación del mismo, con control de cambios, modificaciones, comentarios y sugerencias para que sean tenidos en cuenta al momento de consolidar el proyecto de Resolución definitiva.</v>
          </cell>
          <cell r="S55" t="str">
            <v>Durante el mes de diciembre el equipo de trabajo de comunicación junto con el equipo de trabajo jurídico de  la Dirección Distrital Archivo de Bogotá en forma articulada dio cumplimiento al siguiente hito: 
HITO 1: se dio ejecución a las actividades señaladas en el Plan de Divulgación programadas para el mes de diciembre de 2019,  detalladas a continuación: a. el 3 de diciembre de 2019, se publicó en el twitter de la DDAB, información respecto de la reglamentación del Decreto 828 de 2018, continuando así con la campaña en twitter del Decreto 828 de 2018 y b. el 9 de diciembre de 2019, se envió a las entidades distritales por medio electrónico el Folleto explicativo del Decreto 828 de 2018. Adicionalmente el día 18 de diciembre se difundió en la págína web del Archivo de Bogotá la Resolución 006 de 2019, la cual trata el artículo 5.
Actividades de Gestión: El día 9 de diciembre de 2019, la  Directora Distrital de Archivo de Bogotá remitió con memorando No. 3-2019-38202 a la Jefe de la Oficina Asesora Jurídica de la Secretaría General, proyecto de Resolución de reglamentación del art 5 del Decreto 828 de 2018, conforme a las modificaciones, comentarios y sugerencias realizadas por la Oficina Asesora Jurídica a través de radicado No. 3-2019-36474. Es así como la Dirección Distrital de Archivo de Bogotá, Subdirección del Sistema Distrital de Archivos en conjunto con la Oficina Aseosra Jurídica lograron expedir la versión final ajustada del artículo quinto mediante la expedición de la Resolución 006 de 2019 "Por la cual se reglamenta el funcionamiento de las instancias del Sistema Distrital de Archivos de que trata el artículo 5º del Decreto Distrital 828 de 2018".</v>
          </cell>
        </row>
        <row r="56">
          <cell r="C56" t="str">
            <v>19D_I2</v>
          </cell>
          <cell r="D56" t="str">
            <v>Cualitativo 2</v>
          </cell>
          <cell r="E56" t="str">
            <v>Retrasos o dificultades en la generación del producto y la ejecución de actividades</v>
          </cell>
          <cell r="F56" t="str">
            <v>Textual</v>
          </cell>
        </row>
        <row r="57">
          <cell r="C57" t="str">
            <v>19D_I3</v>
          </cell>
          <cell r="D57" t="str">
            <v>Cualitativo 3</v>
          </cell>
          <cell r="E57" t="str">
            <v>Beneficios obtenidos por la generación del producto y la ejecución de actividades</v>
          </cell>
          <cell r="F57" t="str">
            <v>Textual</v>
          </cell>
          <cell r="H57" t="str">
            <v>Esta estrategia tendrá ejecución a partir del mes de febrero 2019.</v>
          </cell>
          <cell r="I57" t="str">
            <v>Avanzar en la dinamización del Sistema Distrital de Archivos, mediante la regulación del Decreto 828 de 2018</v>
          </cell>
          <cell r="J57" t="str">
            <v>Avanzar en la dinamización del Sistema Distrital de Archivos, mediante la regulación del Decreto 828 de 2018</v>
          </cell>
          <cell r="K57" t="str">
            <v>Con el compromiso y apoyo de la Subsecretaría Técnica,  Dirección Distrital de Archivo de Bogotá, Subdirección Técnica y la Oficina Asesora Jurídica, se logró cumplir con la construcción interdisciplinaria de la versión final del Acto administrativo para reglamentar el artículo 15 del Decreto 828.</v>
          </cell>
          <cell r="L57" t="str">
            <v>Con el compromiso y dedicación de las diferentes áreas participantes, se logró cumplir de forma oportuna con la construcción interdisciplinaria de la versión final ajustada del Acto administrativo para reglamentar el artículo 15 resuelto con la expedición de la Resolución 001 de 2019 de la DDAB; así como con la construcción de la versión final del Acto administrativo para reglamentar el artículo 9 del Decreto 828-2018.</v>
          </cell>
          <cell r="M57" t="str">
            <v>Se logró remitir a la Oficina Asesora Jurídica la versión final del proyecto de acto administrativo correspondiente a la reglamentación del artículo 10 del Decreto Distrital 828/2019, en la primera semana de junio, de modo que se logró contar con respuesta de revisión por parte de la Oficina Asesora Jurídica en la última semana del mismo mes de junio.</v>
          </cell>
          <cell r="N57" t="str">
            <v>Se logró la expedición temprana en la segunda semana de julio de las Resoluciones 003 del 10 de julio de 2019 correspondiente al artículo 9 (Reglamento Ingreso de Fondos y colecciones privadas al Archivo de Bogotá) y Resuolución 004 del 11 de julio 2019 correspondiente al artículo 10  (Registro de Archivos Privados). Es importante resaltar, que quedando expedida la reglamentación del artículo 10, se ha surtido la entrega total de éste producto en el mes de julio, resultado del compromiso y gestión articulada entre la Subsecretaría Técnica, la Oficina Asesora Jurídica y la DDAB, logrando así hacer entrega anticipada del producto que estaba inicialmente programado para el mes de agosto. Así las cosas, para el mes de agosto solo quedará pendiente el cumplimiento de un hito el cual esta relacionado con la ejecución del plan de comunicaciones del Decreto 828/2018.</v>
          </cell>
          <cell r="O57" t="str">
            <v>Gracias al compromiso y dedicación profesional del equipo de comunicaciones y jurídico de la DDAB, se dio cumplimiento a la actividad prevista en el Plan de Divulgación de la reglamentación de los artículos 15, 9 y 10 del Decreto 828 - 2018, con la entrega del anteproyecto de boletín de prensa y del folleto de divugación de esta reglamentación, logrando así dimensionar los aspectos más importantes, los cuales fueron regulados y éstos posteriormente serán comunicados a la ciudadanía,  entidades distritales, gremios, universidades, entre otros.</v>
          </cell>
          <cell r="P57" t="str">
            <v>Establecer compromisos con fechas límite con la Oficina Asesora Jurídica de la Secretaria General fijando también compromiso hacia la Subdirección Técnica de la Dirección Distrital de Desarrollo Institucional para definir por parte aquellas oficinas la viabilidad jurídica de coexistencia entre las instancias del Sistema Distrital de Archivos de que trata el artículo 5 del Decreto Distrital 828 de 2018 y las derivadas de MIPG, contenidas en el Decreto Nacional 1083 de 2015 (cuyo título 22 de la parte 2 del libro 2 fue sustituido por el Decreto Nacional 1499 de 2017).</v>
          </cell>
          <cell r="Q57" t="str">
            <v>Dar cumplimiento a las actividades previstas en el Plan de Divulgación para el mes de octubre, logrando conseguir transmitir de forma  adecuada y clara a las distintas   entidades distritales lo referente al Decreto 828 de 2018 y su reglamentación.</v>
          </cell>
          <cell r="R57" t="str">
            <v>Transmitir través de la página web y redes sociales de la DDAB a las entidades distritales y ciudadanía en general, todo lo relacionado con el Decreto 828 de 2018 y su reglamención de manera clara y adecuada.</v>
          </cell>
          <cell r="S57" t="str">
            <v>Al emitirse la Resolución No. 006 de 2019,  se logró reglamentar el funcionamiento de las instancias que conforman el Sistema Distrital de Archivo, definiendo lineamientos, guías y estándares necesarios para la función archivística en el marco del Sistema Distrital de Archivo del Distrito Capital.</v>
          </cell>
        </row>
        <row r="58">
          <cell r="C58" t="str">
            <v>PAAC_06_V1</v>
          </cell>
          <cell r="D58" t="str">
            <v>Variable 1</v>
          </cell>
          <cell r="E58" t="str">
            <v xml:space="preserve"># de informes de revisión de riesgos de corrupción realizados en el periodo </v>
          </cell>
          <cell r="F58" t="str">
            <v>Númerica</v>
          </cell>
          <cell r="H58">
            <v>1</v>
          </cell>
          <cell r="I58">
            <v>1</v>
          </cell>
          <cell r="J58">
            <v>1</v>
          </cell>
          <cell r="K58">
            <v>1</v>
          </cell>
          <cell r="L58">
            <v>1</v>
          </cell>
          <cell r="M58">
            <v>1</v>
          </cell>
          <cell r="N58">
            <v>1</v>
          </cell>
          <cell r="O58">
            <v>1</v>
          </cell>
          <cell r="P58">
            <v>1</v>
          </cell>
          <cell r="Q58">
            <v>1</v>
          </cell>
          <cell r="R58">
            <v>1</v>
          </cell>
          <cell r="S58">
            <v>1</v>
          </cell>
        </row>
        <row r="59">
          <cell r="C59" t="str">
            <v>PAAC_06_V2</v>
          </cell>
          <cell r="D59" t="str">
            <v>Variable 2 (reportar solo cuando el indicador es a demanda)</v>
          </cell>
          <cell r="E59">
            <v>0</v>
          </cell>
          <cell r="F59" t="str">
            <v>Númerica</v>
          </cell>
          <cell r="H59">
            <v>1</v>
          </cell>
          <cell r="I59">
            <v>1</v>
          </cell>
          <cell r="J59">
            <v>1</v>
          </cell>
          <cell r="K59">
            <v>1</v>
          </cell>
          <cell r="L59">
            <v>1</v>
          </cell>
          <cell r="M59">
            <v>1</v>
          </cell>
          <cell r="N59">
            <v>1</v>
          </cell>
          <cell r="O59">
            <v>1</v>
          </cell>
          <cell r="P59">
            <v>1</v>
          </cell>
          <cell r="Q59">
            <v>1</v>
          </cell>
          <cell r="R59">
            <v>1</v>
          </cell>
          <cell r="S59">
            <v>1</v>
          </cell>
        </row>
        <row r="60">
          <cell r="C60" t="str">
            <v>PAAC_06_I1</v>
          </cell>
          <cell r="D60" t="str">
            <v>Cualitativo 1</v>
          </cell>
          <cell r="E60" t="str">
            <v>Avances y logros en generación del producto y la ejecución de actividades</v>
          </cell>
          <cell r="F60" t="str">
            <v>Textual</v>
          </cell>
          <cell r="H60" t="str">
            <v>En el proceso se tienen identificados 2 riesgos: 1) Sustracción, perdida, daño de los documentos que conforman el acervo documental, provocada, favorecida o encubierta por un funcionario de la Entidad, con el fin de ocultar o alterar información deliberadamente para favorecer a un tercero:  Se consultaron 143 unidades documentales por usuarios externos y todas unidades documentales fueron devueltas y fueron solicitadas 269 unidades documentales por las áreas técnicas para su procesamiento y 2) Favorecimiento en la evaluación del cumplimiento de la normativa archivística: de acuerdo al plan de visitas de seguimiento, el profesional encargado de realizar la visita debe entregar como producto de la misma un informe el cual presenta a la entidad las observaciones de visita de seguimiento, herramientas cualitativa y cuantitativa con su respectiva calificación, conclusiones y recomendaciones, dentro del cronograma de visitas de seguimiento vigencia 2019 no se programaron visitas para enero.</v>
          </cell>
          <cell r="I60" t="str">
            <v>En el proceso se tienen identificados 2 riesgos: 1) Sustracción, perdida, daño de los documentos que conforman el acervo documental, provocada, favorecida o encubierta por un funcionario de la Entidad, con el fin de ocultar o alterar información deliberadamente para favorecer a un tercero:  Se consultaron 409 unidades documentales por usuarios externos y todas las unidades documentales fueron devueltas y fueron solicitadas 434 unidades documentales por las áreas técnicas para su procesamiento y 2) Favorecimiento en la evaluación del cumplimiento de la normativa archivística: De acuerdo al plan de visitas de seguimiento aprobado, el profesional encargado de realizar la visita debe entregar como producto de la misma un informe el cual presenta a la entidad las observaciones de visita de seguimiento, herramientas cualitativa y cuantitativa con su respectiva calificación, conclusiones y recomendaciones, durante el mes de febrero se realizaron cuatro visitas de seguimiento.</v>
          </cell>
          <cell r="J60" t="str">
            <v>En el proceso se tienen identificados 2 riesgos: 1) Sustracción, perdida, daño de los documentos que conforman el acervo documental del Archivo de Bogotá, provocada, favorecida o encubierta por un funcionario de la Entidad, con el fin de ocultar o alterar información deliberadamente para favorecer a un tercero: Se consultaron 414 unidades documentales por usuarios externos y fueron solicitadas 138 unidades documentales por las áreas técnicas para su procesamiento y 2) Favorecimiento en la evaluación del cumplimiento de la normativa archivística: de acuerdo al plan de visitas de seguimiento, el profesional que realiza la visita debe entregar como producto de la misma un informe el cual presenta a la entidad las observaciones de la visita, herramientas cualitativa y cuantitativa con su respectiva calificación, conclusiones y recomendaciones. Se tenía programado realizar seis visitas de seguimiento, pero se visitaron cinco ya que la sexta entidad solicitó reprogramación.</v>
          </cell>
          <cell r="K60" t="str">
            <v>Frente a las acciones de revisión y monitoreo que se llevaron a cabo en el mes de abril en el proceso de gestión documental de la función archivística y del patrimonio documental se tienen identificados dos riesgos: 1) Sustracción, perdida, daño de los documentos que conforman el acervo documental del Archivo de Bogotá, provocada, favorecida o encubierta por un funcionario de la Entidad, con el fin de ocultar o alterar información deliberadamente para favorecer a un tercero:  se consultaron 463 unidades documentales por usuarios externos y fueron solicitadas 622 unidades documentales por las áreas técnicas para su procesamiento, y 2) Favorecimiento en la evaluación del cumplimiento de la normativa archivística: de acuerdo al plan de visitas de seguimiento, el profesional encargado de realizar la visita debe entregar como producto de la misma un informe el cual presenta a la entidad las observaciones de la visita de seguimiento, herramientas cualitativa y cuantitativa con su respectiva calificación, conclusiones y recomendaciones. Durante el mes Se programaron realizar siete visitas de seguimiento, cumpliendo efectivamente lo planeado, y adicionalmente se llevó a cabo la visita a la Secretaría Distrital de Hábitat que estaba programada para el mes de marzo pero que la entidad solicitó reprogramación de la misma para el mes de abril, cumpliendo un total de ocho visitas.</v>
          </cell>
          <cell r="L60" t="str">
            <v>Durante el mes de mayo se actualizaron los riesgos de corrupción, teniendo en cuenta la concurrencia de los componentes de su definición, se fortalecen controles,para eliminar las causas que puedan materializar dichos riesgos. 
Frente a las acciones de revisión y monitoreo que se llevaron a cabo en el mes de mayo en el proceso de gestión documental de la función archivística y del patrimonio documental se tienen identificados dos riesgos: 1) Desvío de Recursos Físicos o económicos en el manejo de la Documentación Histórica en el Archivo de Bogotá con el fin de obtener cualquier dádiva o beneficio a nombre propio o de terceros:  en el mes mayo
hubo una consulta de 505 unidades documentales por usuarios externos y todas las unidades documentales fueron devueltas. Adicionalmente, fueron solicitadas 537 unidades documentales por las áreas técnicas para su procesamiento, de las cuales no fueron devueltas 286 unidades documentales ya que siguen tareas tales como: digitalización, descripción, encuadernación, limpieza, restauración, saneamiento documental, entre otros, respecto al ingreso de documentos históricos al Archivo de Bogotá no se formalizó ningún ingreso y 2) Decisiones ajustadas a intereses propios o de terceros con la modificación y/o ocultamiento de datos para la emisión de conceptos técnicos e informes de la Subdirección del Sistema Distrital de Archivos a cambio de dádivas: se remitieron once (11) Conceptos Técnicos de términos de referencia a las siguientes entidades Distritales: 1) Idipron, 2) Dadep, 3) Veeduría Distrital, (4), Empresa de Acueducto y Alcantarillado de Bogotá, 5) Foncep, 6) Secretaría Distrital de Movilidad,7)Secretaría Distrital de Gobierno,8) Instituto Distrital de Protección y Bienestar Animal y tres (3) para la Secretaria Jurídica Distrital, en relación a las visitas de seguimiento, se realizaron siete (7) visitas al cumplimiento de la normativa archivística 1. Empresa de Renovación Urbana -ERU,  2. Secretaría Distrital de Gobierno, 3. Orquesta Filarmónica de Bogotá, 4. Jardín Botánico,  5. Instituto para la investigación Educativa y el Desarrollo Pedagógico-IDEP,  6. Grupo Energía Bogotá y 7. Fundación Gilberto Alzate. De las siete (7) visitas realizadas y de acuerdo al Plan de trabajo se radicaron seis (6) informes, el correspondiente a la Fundación Gilberto Álzate, se radicará en el mes de junio, teniendo en cuenta que la visita se realizó el 27 de mayo del 2019 y respecto a conceptos técnicos de revisión y evaluación de TRD y/o TVD se realizaron los conceptos técnicos de revisión y evaluación de tablas de Retención Documental y/o Tablas de Valoración Documental de las siguientes entidades: 1.TRD Instituto de Desarrollo Urbano - IDU, 2.TRD (Actualización) Departamento Administrativo del Servicio Civil, 3. TRD (Actualización) Secretaría Distrital de Hacienda y 4.TRD (Actualización) Fondo de Prestaciones Económicas, Cesantías y Pensiones FONCEP.</v>
          </cell>
          <cell r="M60" t="str">
            <v>Durante el mes de junio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junio hubo una consulta de 382 unidades documentales por usuarios externos y todas las unidades documentales fueron devueltas. Adicionalmente, fueron solicitadas 1.110 unidades documentales por las áreas técnicas para su procesamiento, de las cuales no fueron devueltas 1.051 unidades documentales ya que siguen tareas tales como: digitalización, descripción, encuadernación, limpieza, restauración, saneamiento documental, entre otros, respecto al ingreso de documentos históricos al Archivo de Bogotá se recibió la transferencia documental de la Caja de Vivienda Popular correspondiente a los actos administrativos producidos por la entidad entre los años 1942 y 1989, en 126 tomos empastados, almacenados en cajas y acompañados del FUID, las inconsistencias detectadas fueron evidenciadas y registradas en dicho formato y 2) Decisiones ajustadas a intereses propios o de terceros con la modificación y/o ocultamiento de datos para la emisión de conceptos técnicos e informes de la Subdirección del Sistema Distrital de Archivos a cambio de dádivas: se remitieron dieciocho (18) Conceptos Técnicos de términos de referencia a las siguientes entidades Distritales: FONCEP (2), Personería (1), IPES (1), IDU (2), IDIGER (1), Secretaria Distrital de Planeación (2), Empresa de Acueducto y Alcantarillado de Bogotá –EAAB (1), Secretaría Jurídica Distrital (2), DADEP (1), IPES (1), ERU (1) Terminal (1), IDPYBA (1) y Secretaría de Educación Distrital (1), en relación a las visitas de seguimiento, se realizaron ocho (8) visitas al cumplimiento de la normativa archivística: 1. Aguas de Bogotá, 2. Empresa ETB, 3. Empresa de transporte del Tercer Milenio – Transmilenio S.A., 4.Instituto Distrital de Participación y Acción comunal, 5. Instituto Distrital de Turismo, 6.Instituto de Desarrollo Urbano – IDU, 7.Secretaría Distrital de Desarrollo Económico. y 8. Secretaría Distrital de Salud. De las 8 Visitas Realizadas, y de acuerdo al Plan de trabajo se radicaron 6 informes, la visita de Transmilenio se realizó el 27 de junio del 2019, por lo cual el informe será radicado en el mes de julio de la presente vigencia y la Empresa de Telecomunicaciones - ETB no atendió la visita del Archivo de Bogotá, y respecto a conceptos técnicos de revisión y evaluación de TRD y/o TVD se realizaron los conceptos técnicos de revisión y evaluación de tablas de Retención Documental y/o Tablas de Valoración Documental de las siguientes entidades: 1. Secretaría Distrital de Gobierno - TRD, 2. Secretaría General de la Alcaldía Mayor de Bogotá D.C. - TRD, 3. Corporación Bogotá Región Dinámica Invest In Bogotá. - TRD y 4. Secretaría Distrital de Cultura, Recreación y Deporte. - TRD</v>
          </cell>
          <cell r="N60" t="str">
            <v>Durante el mes de julio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julio hubo una consulta de 449 unidades documentales por usuarios externos y todas las unidades documentales fueron devueltas. Adicionalmente, fueron solicitadas 632 unidades documentales por las áreas técnicas para su procesamiento, de las cuales no fueron devueltas 526 unidades documentales ya que siguen tareas tales como: digitalización, descripción, encuadernación, limpieza, restauración, saneamiento documental, entre otros. Respecto al ingreso de documentos históricos al Archivo de Bogotá para el mes de julio se firmó el acta de de donación y permiso de uso del Fondo Documental Planimétrico de Pedro Gómez, constituido en 34.500 piezas (planos),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cinco (5) Conceptos Técnicos de términos de referencia a las siguientes entidades Distritales: 1. Empresa de Renovación Urbana, 2. Empresa de Acueducto y Alcantarillado, 3.Terminal de Bogotá, 4. Secretaría Jurídica Distrital y 5. Secretaria de Salud. En relación a las visitas de seguimiento, se realizaron seis (6) visitas al cumplimiento de la normativa archivística: 1.Unidad Administrativa Especial de Servicios Públicos- UAESP, 2.Corporacion para el Desarrollo y la Productividad de Bogotá Región INVEST, 3.Instituto Distrital de Patrimonio-IDPC, 4.Secretaría Distrital de Integración Social –SDIS, 5.Empresa de Acueducto y Alcantarillado de Bogotá y 6.Terminal de Transporte de Bogotá.</v>
          </cell>
          <cell r="O60" t="str">
            <v xml:space="preserve">Durante el mes de agosto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agosto hubo una consulta de 281 unidades documentales por usuarios externos y todas las unidades documentales fueron devueltas. Adicionalmente, fueron solicitadas 680 unidades documentales por las áreas técnicas para su procesamiento, de las cuales no fueron devueltas 512 unidades documentales ya que siguen tareas tales como: digitalización, descripción, encuadernación, limpieza, restauración, saneamiento documental, entre otros. Respecto al ingreso de documentos históricos al Archivo de Bogotá para el mes de agosto se firmó el acta de ingreso de expedientes de Juntas de Acción Comunal, correspondientes a 150 cajas X200,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cuatro (4) Conceptos Técnicos de términos de referencia a las siguientes entidades Distritales: 1. Empresa de Acueducto y Alcantarillado (2), 2.Terminal de Bogotá (1) y 3. Caja de Vivienda Popular (1). En relación a las visitas de seguimiento, se realizaron ocho (8) visitas al cumplimiento de la normativa archivística: 1. Subred Integrada de Servicio de Salud Sur, 2. Instituto para la Economía Social, 3. Fondo de Prestaciones Económicas y Pensiones-FONCEP, 4. Secretaría Distrital de Cultura, Recreación y Deporte, 5. Instituto Distrital de Gestión de Riesgos y Cambio Climático -IDIGER, 6. Lotería de Bogotá, 7. Capital Salud y 8. Instituto Distrital de Recreación y Deporte -IDRD, y respecto a conceptos técnicos de revisión y evaluación de TRD y/o TVD se realizaron los conceptos técnicos de revisión y evaluación de tablas de Retención Documental y/o Tablas de Valoración Documental de las siguientes entidades: 1. TRD (Actualización) Empresa de Renovación y Desarrollo Urbano, 2. TRD (Actualización) Instituto Distrital de Gestión de Riesgo y Cambio Climático - IDIGER, 3. TRD (Actualización) Departamento Administrativo del Servicio Civil Distrital - DASCD, 4. TRD (Actualización) Instituto Distrital para la Protección de la Niñez y la Juventud - IDIPRON y 5. TVD Instituto Distrital de Recreación y Deporte - IDRD (Fondo cerrado Junta Administradora de Deportes de Bogotá Distrito Especial). </v>
          </cell>
          <cell r="P60" t="str">
            <v xml:space="preserve">Durante el mes de septiembre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septiembre  hubo una consulta de 508 unidades documentales por usuarios externos y todas las unidades documentales fueron devueltas. Adicionalmente, fueron solicitadas 1044 unidades documentales por las áreas técnicas para su procesamiento, de las cuales no fueron devueltas 849 unidades documentales ya que siguen tareas tales como: digitalización, descripción, encuadernación, limpieza, restauración, saneamiento documental, entre otros. Respecto al ingreso de documentos históricos al Archivo de Bogotá para el mes de septiembre se recibió la donación de material bibliográfico de la Secretaria de Hacienda, en 90 cajas para archivo x 300 con 1544 ejemplares correspondientes a la Colección Memoria Institucional del Antiguo Centro de Documentación de la Secretaria Distrital de Hacienda: el material ingreso acompañado de un inventario detallado y el mismo fue confrontado verificando la correspondencia con el contenido de las cajas,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cinco (5) conceptos técnicos de términos de referencia a las siguientes entidades distritales: 1. IDIPRON (2), 2. Invest in Bogotá (2), Secretaría de Ambiente (1). Se realizaron siete (7) visitas al cumplimiento de la normativa archivística, a las siguientes entidades distritales: 1. Empresa Metro de Bogotá, 2. Unidad Malla Mantenimiento Vial, 3. Unidad Administración Especial Cuerpo Oficial de Bomberos, 4. Veeduría Distrital, 5. Secretaria de Seguridad de Bogotá, 6. Secretaria de Movilidad. y 7. Secretaria General de la Alcaldía Mayor de Bogotá  y respecto a conceptos técnicos de revisión y evaluación de TRD y/o TVD se realizaron los conceptos técnicos de revisión y evaluación de tablas de Retención Documental y/o Tablas de Valoración Documental de las siguientes entidades: 1. TRD Sociedad Integral de Especialistas en Salud-SIES. 2. TRD Sociedad Revisión Plus S.A.  3. TVD. Instituto Distrital de Recreación y Deporte-Fondo Rotatorio de Espectáculos de Bogotá ( Ajustes a la TVD convalidada en Nov/2018.  </v>
          </cell>
          <cell r="Q60" t="str">
            <v>Durante el mes de octubre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octubre hubo una consulta de 369 unidades documentales por usuarios externos y todas las unidades documentales fueron devueltas. Adicionalmente, fueron solicitadas 935 unidades documentales por las áreas técnicas para su procesamiento, de las cuales no fueron devueltas 639 unidades documentales ya que siguen tareas tales como: digitalización, descripción, encuadernación, limpieza, restauración, saneamiento documental, entre otros. Respecto al ingreso de documentos históricos al Archivo de Bogotá para el mes de Octubre se recibió la transferencia de la serie Decretos de la Secretaria General de la Alcaldía Mayor, en 49 cajas para archivo x 100, sin presentarse ninguna inconsistencia y 2) Decisiones ajustadas a intereses propios o de terceros con la modificación y/o ocultamiento de datos para la emisión de conceptos técnicos e informes de la Subdirección del Sistema Distrital de Archivos a cambio de dádivas: se remitieron dos (2) Conceptos Técnicos de términos de referencia a las siguientes entidades Distritales: 1. Loteria de Bogotá y (2), Empresa de Acueducto y Alcantarillado de Bogotá-EAAB.  Se realizaron ocho (8)  visitas al cumplimiento de la normativa archivística a las siguientes Entidades Distritales: 1. Concejo de Bogotá, 2. Entidad Asesora de Gestión Administrativa y Técnica -EAGAT, 3. Instituto Distrital de Ciencia, Biotecnología e innovación en salud-IDCBIS, 4. Instituto de Protección y Bienestar Animal, 5. Secretaría Jurídica, 6. Subred Centro Oriente, 7. Subred Sur Occidente y 8. Subred Norte,  y respecto a conceptos técnicos de revisión y evaluación de TRD y/o TVD se realizaron los conceptos técnicos de revisión y evaluación de tablas de Retención Documental y/o Tablas de Valoración Documental a las siguientes entidades: 1. Concepto TVD (IDRD) Fondo Rotatorio, 2. Concepto TRD Secretaria de Cultura (Actualización). 3. Concepto TRD IDARTES (Actualización) y 4. Concepto TVD Caja de Vivienda Popular.</v>
          </cell>
          <cell r="R60" t="str">
            <v xml:space="preserve">Durante el mes de noviembre,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noviembre hubo una consulta de 345 unidades documentales por usuarios externos y todas las unidades documentales fueron devueltas. Adicionalmente, fueron solicitadas 189 unidades documentales por las áreas técnicas para su procesamiento, de las cuales no fueron devueltas 132 unidades documentales, ya que siguen tareas tales como: digitalización, descripción, encuadernación, limpieza, restauración, saneamiento documental, entre otros. Para el  ingreso de documentos históricos al Archivo de Bogotá durante el mes de noviembre se recibió la transferencia de la Veedurìa Distrital, en 140 cajas para archivo por 100 x 100 , sin presentarse ninguna inconsistencia y 2) Decisiones ajustadas a intereses propios o de terceros con la modificación y/o ocultamiento de datos para la emisión de conceptos técnicos e informes de la Subdirección del Sistema Distrital de Archivos a cambio de dádivas: se remitieron siete (7) conceptos técnicos de términos de referencia a las siguientes entidades Distritales: 1. Empresa de Acueducto y Alcantarillado de Bogotá-EAA,  2. Instituto de Desarrollo Urbano (IDU), 3. Instituto Distrital de Turismo-IDT, correspondiente a dos ( 2) conceptos, 4. Aguas de Bogotá, 5. Lotería de Bogotá y 6. FONCEP.  Para el mes de noviembre, no se realizaron visitas de seguimiento al cumplimiento de la normatividad archivìstica ya que las 61 visitas que se programaron se llevaron a cabo entre febrero y octubre de la presente vigencia. En este seguimiento se reportan los informes de las visitas del mes de octubre que fueron radicadas en el presente perìodo ya que se realizó la visita despues del 20 de octubre, así: 1. Subred-Norte, 2. Secretaría Jurídica Distrital, 3. Entidad Asesora de Gestión Administrativa y Técnica -EAGAT y 4.  Instituto de Protección y Bienestar Animal-IDPYYBA. Respecto a conceptos técnicos de revisión y evaluación de TRD y/o TVD se realizaron los conceptos técnicos de revisión y evaluación de tablas de Retención Documental y/o Tablas de Valoración Documental de las siguientes entidades: 1. Centro de Diagnóstico Automotriz la 50 S.A.S  y 2. SubRed Integrada de Servicios de Salud Sur E.S.E.   </v>
          </cell>
          <cell r="S60" t="str">
            <v xml:space="preserve">Durante el periodo comprendido entre el 1 de Diciembre y el 6 de Diciembre del 2019,  se realizó  seguimiento a las actividades de control de los riesgos de corrupción: 1) Desvío de Recursos Físicos o económicos en el manejo de la Documentación Histórica en el Archivo de Bogotá con el fin de obtener cualquier dádiva o beneficio a nombre propio o de terceros: en este período hubo una consulta de 44  unidades documentales por usuarios externos y todas las unidades documentales fueron devueltas. Adicionalmente, fueron solicitadas 54 unidades documentales por las áreas técnicas para su procesamiento, de las cuales no fueron devueltas 51 unidades documentales ya que siguen tareas tales como: digitalización, descripción, encuadernación, limpieza, restauración, saneamiento documental, entre otros. Para el  ingreso de documentos históricos al Archivo de Bogotá durante los primeros seis ( 6) días del mes de diciembre no se realizaron ingresos documentales.  y 2) Decisiones ajustadas a intereses propios o de terceros con la modificación y/o ocultamiento de datos para la emisión de conceptos técnicos e informes de la Subdirección del Sistema Distrital de Archivos a cambio de dádivas; durante los seis primeros días del mes de diciembre  se remitió un  (1 ) concepto técnico de términos de referencia de la Empresa de Renovación Urbana-ERU, y en cuanto a visitas de seguimiento se realizó el informe general de la vigencia 2019.    </v>
          </cell>
        </row>
        <row r="61">
          <cell r="C61" t="str">
            <v>PAAC_06_I2</v>
          </cell>
          <cell r="D61" t="str">
            <v>Cualitativo 2</v>
          </cell>
          <cell r="E61" t="str">
            <v>Retrasos o dificultades en la generación del producto y la ejecución de actividades</v>
          </cell>
          <cell r="F61" t="str">
            <v>Textual</v>
          </cell>
        </row>
        <row r="62">
          <cell r="C62" t="str">
            <v>PAAC_06_I3</v>
          </cell>
          <cell r="D62" t="str">
            <v>Cualitativo 3</v>
          </cell>
          <cell r="E62" t="str">
            <v>Beneficios obtenidos por la generación del producto y la ejecución de actividades</v>
          </cell>
          <cell r="F62" t="str">
            <v>Textual</v>
          </cell>
          <cell r="H62" t="str">
            <v>Los controles para este periodo fueron efectivos, ya que a la fecha no se han materializado ninguno de ellos.</v>
          </cell>
          <cell r="I62" t="str">
            <v>Los controles para este periodo fueron efectivos, ya que a la fecha no se han materializado ninguno de ellos.</v>
          </cell>
          <cell r="J62" t="str">
            <v>Los controles para este periodo fueron efectivos, ya que a la fecha no se han materializado ninguno de ellos.</v>
          </cell>
          <cell r="K62" t="str">
            <v>Los controles para este periodo fueron efectivos, ya que a la fecha no se han materializado ninguno de ellos.</v>
          </cell>
          <cell r="L62" t="str">
            <v>Los controles para este periodo fueron efectivos, ya que a la fecha no se han materializado ninguno de ellos.</v>
          </cell>
          <cell r="M62" t="str">
            <v>Los controles para este periodo fueron efectivos, ya que a la fecha no se han materializado ninguno de ellos.</v>
          </cell>
          <cell r="N62" t="str">
            <v xml:space="preserve">Los controles identificados para  los riesgos de corrupción del "Proceso gestión de la Función Archivistica y del Patrimonio Documental", permiten mantener controladas las causas que pueden materializar estos riesgos, estos controles se documentan en los procedimientos relacionados con estos riesgos y permiten mantener su trazabilidad, al realizar el seguimiento  de forma mensual.
De igual manera y en el marco de la transparencia de la gestión en la Administración Pública, estos controles  contribuyen de manera integral  a evitar que actores tanto públicos como privados puedan hacer uso del poder para desviar la gestión de lo público hacia el beneficio privado.         
Teniendo en cuenta lo anterior se puede evidenciar que se cuenta con unos controles efectivos que a la fecha no han permitido que estos riesgos se materialicen.   
</v>
          </cell>
          <cell r="O62" t="str">
            <v>Para el Archivo Distrital, es de suma importancia, en  el marco de la transparencia de la gestión en la Administración Pública, mitigar que cualquiera de los riesgos se puedan materializar, es por eso la importancia de identificar controles efectivos, para que tanto actores públicos como privados, no puedan usar el poder para desviar la gestión de lo público hacia el beneficio privado.  Así las cosas, el seguimiento de manera mensual ha contribuido a tener un mayor control, generando así prácticas sostenibles que contribuyan a la eficiencia del proceso.</v>
          </cell>
          <cell r="P62" t="str">
            <v>Para el Archivo Distrital, evaluar la efectividad de los controles establecidos para cada uno de los riesgos de Corrupción identificados para el Proceso Gestión de la Función Archivística y del Patrimonio Documental, es  de suma relevancia, en  el marco de la transparencia de la gestión en la Administración Pública,  al igual que mitigar  cualquiera de las causas que puedan materializar  estos riesgos, con el fin de evitar que tanto actores públicos como privados no puedan usar el poder para desviar la gestión de lo público hacia el beneficio privado.  Así las cosas, se reitera que el seguimiento de manera mensual  contribuye a evaluar  la efectividad de los controles generando de esta manera prácticas sostenibles que contribuyan a la eficiencia del proceso y al cumplimieinto de su objetivo.</v>
          </cell>
          <cell r="Q62" t="str">
            <v>Para el Archivo Distrital, evaluar la efectividad de los controles establecidos para cada uno de los riesgos de corrupción identificados para el Proceso Gestión de la Función Archivística y del Patrimonio Documental, es  de suma relevancia, en  el marco de la transparencia de la gestión en la Administración Pública,  al igual que mitigar  cualquiera de las causas que puedan  materializar  estos riesgos,  con el fin de evitar que tanto actores públicos como privados,no puedan usar el poder para desviar la gestión de lo público hacia el beneficio privado.  Así las cosas, se reitera que el seguimiento de manera mensual  contribuye a evaluar  la efectividad de los controles, generando de esta manera prácticas sostenibles que contribuyan a la eficiencia del proceso y al cumplimieinto de su objetivo.</v>
          </cell>
          <cell r="R62" t="str">
            <v xml:space="preserve">Para el proceso gestión de la Función Archivística y del Patrimonio Documental, ha sido estratégico de cara a la ciudadanía el control de las causas que pueden materializar estos riesgos, dentro de la gestión adelantada por la Dirección Distrital de Archivo de Bogotá.  Para tal efecto se mantiene un control desde el  ingreso de documentos históricos al Archivo de Bogotá, al realizar su cotejo contra el inventario, al cotejar la documentación con el registro  de los documentos históricos en circulación, al contar con puntos de  control  respecto al procedimiento de asistencia técnica (El Subdirector del Sistema revisa y la Directora aprueba el concepto técnico), y estos mismos puntos de  control se aplican para el procedimiento de revisión y evaluación de las TRD y TVD y para el procedimiento de la normatividad archivística.                  </v>
          </cell>
          <cell r="S62" t="str">
            <v xml:space="preserve">La revisión, validación y actualización de los puntos de control asociados a los procedimientos, y la actualización de la matriz de riesgos, que fue realizada  durante el  último trimestre del 2019, para el proceso "Gestión de la Función Archivìstica y del Patrimonio Documental", evitan que se puedan materializar estos riesgos, al identificar tanto controles preventivos como detectivos, los cuales son monitoreados permanentemente por los respectivos responsables de gestionar cada una de estas actividades.                </v>
          </cell>
        </row>
      </sheetData>
      <sheetData sheetId="44">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203</v>
          </cell>
          <cell r="B5" t="str">
            <v>Publicaciones correspondientes, identificadas en el esquema de publicación de la Secretaria General, realizadas oportunamente</v>
          </cell>
          <cell r="C5" t="str">
            <v>Porcentaje</v>
          </cell>
          <cell r="D5" t="str">
            <v>Constante</v>
          </cell>
          <cell r="E5" t="str">
            <v>Suma</v>
          </cell>
          <cell r="G5" t="str">
            <v>OK</v>
          </cell>
          <cell r="H5">
            <v>2</v>
          </cell>
          <cell r="I5">
            <v>2</v>
          </cell>
          <cell r="J5">
            <v>2</v>
          </cell>
          <cell r="K5">
            <v>2</v>
          </cell>
          <cell r="L5">
            <v>2</v>
          </cell>
          <cell r="M5">
            <v>2</v>
          </cell>
          <cell r="N5">
            <v>2</v>
          </cell>
          <cell r="O5">
            <v>2</v>
          </cell>
          <cell r="P5">
            <v>2</v>
          </cell>
          <cell r="Q5">
            <v>2</v>
          </cell>
          <cell r="R5">
            <v>2</v>
          </cell>
          <cell r="S5">
            <v>2</v>
          </cell>
          <cell r="T5">
            <v>24</v>
          </cell>
          <cell r="U5" t="str">
            <v xml:space="preserve">Este indicador permite monitorear el cumplimiento oportuno de los compromisos de publicación que posee la dependencia descritos en el esquema de publicación </v>
          </cell>
          <cell r="V5" t="str">
            <v>Publicar dos informes en las secciones 10.10 y 10.11 del boton de transparencia de la Secretaría General, y las actualizaciones a que haya lugar</v>
          </cell>
          <cell r="W5" t="str">
            <v xml:space="preserve">Monitorear el cumplimiento oportuno de las publicaciones a cargo de la Dirección DDCS  </v>
          </cell>
          <cell r="X5" t="str">
            <v>http://secretariageneral.gov.co/transparencia-y-acceso-a-informacion-publica</v>
          </cell>
        </row>
        <row r="6">
          <cell r="A6">
            <v>65</v>
          </cell>
          <cell r="B6" t="str">
            <v>Respuestas a requerimientos ciudadanos, evaluadas en términos de calidad y calidez.</v>
          </cell>
          <cell r="C6" t="str">
            <v>Número</v>
          </cell>
          <cell r="D6" t="str">
            <v>Suma</v>
          </cell>
          <cell r="E6" t="str">
            <v>Suma</v>
          </cell>
          <cell r="G6" t="str">
            <v>OK</v>
          </cell>
          <cell r="H6">
            <v>700</v>
          </cell>
          <cell r="I6">
            <v>1900</v>
          </cell>
          <cell r="J6">
            <v>1800</v>
          </cell>
          <cell r="K6">
            <v>1900</v>
          </cell>
          <cell r="L6">
            <v>1500</v>
          </cell>
          <cell r="M6">
            <v>1900</v>
          </cell>
          <cell r="N6">
            <v>1500</v>
          </cell>
          <cell r="O6">
            <v>1300</v>
          </cell>
          <cell r="P6">
            <v>1800</v>
          </cell>
          <cell r="Q6">
            <v>1800</v>
          </cell>
          <cell r="R6">
            <v>1800</v>
          </cell>
          <cell r="S6">
            <v>1100</v>
          </cell>
          <cell r="T6">
            <v>19000</v>
          </cell>
          <cell r="U6" t="str">
            <v xml:space="preserve">Mide el No de respuestas a requerimientos ciudadanos  evaluadas en términos de calidad y calidez.  </v>
          </cell>
          <cell r="V6" t="str">
            <v>Analizar respuestas a requerimientos ciudadanos en términos de calidad y calidez emitidas por la Secretaría General y las entidades distritales.</v>
          </cell>
          <cell r="W6" t="str">
            <v>Identificar los aspectos a mejorar en la gestión de peticiones ciudadanas de la Secretaría General y entidades distritales en cuanto a los criterios de coherencia, claridad, calidez y oportunidad, y al uso y manejo del Sistema.</v>
          </cell>
          <cell r="X6" t="str">
            <v>Base de datos de las peticiones evaluadas en términos de calidad y calidez (mes vencido)</v>
          </cell>
        </row>
        <row r="7">
          <cell r="A7">
            <v>66</v>
          </cell>
          <cell r="B7" t="str">
            <v>Monitoreos realizados para  evaluar la prestación del servicio en la Red CADE, en los diferentes canales de interacción ciudadana de la Secretaría General y en otros puntos de la Administración Distrital</v>
          </cell>
          <cell r="C7" t="str">
            <v>Número</v>
          </cell>
          <cell r="D7" t="str">
            <v>Suma</v>
          </cell>
          <cell r="E7" t="str">
            <v>Suma</v>
          </cell>
          <cell r="G7" t="str">
            <v>OK</v>
          </cell>
          <cell r="H7">
            <v>6</v>
          </cell>
          <cell r="I7">
            <v>7</v>
          </cell>
          <cell r="J7">
            <v>9</v>
          </cell>
          <cell r="K7">
            <v>9</v>
          </cell>
          <cell r="L7">
            <v>8</v>
          </cell>
          <cell r="M7">
            <v>8</v>
          </cell>
          <cell r="N7">
            <v>10</v>
          </cell>
          <cell r="O7">
            <v>4</v>
          </cell>
          <cell r="P7">
            <v>6</v>
          </cell>
          <cell r="Q7">
            <v>7</v>
          </cell>
          <cell r="R7">
            <v>6</v>
          </cell>
          <cell r="S7">
            <v>0</v>
          </cell>
          <cell r="T7">
            <v>80</v>
          </cell>
          <cell r="U7" t="str">
            <v>Mide el No de monitoreos realizados para evaluar la prestación del servicio en la Red CADE, en los diferentes canales de interacción ciudadana de la Secretaría General y en otros puntos de la Administración Distrital</v>
          </cell>
          <cell r="V7" t="str">
            <v xml:space="preserve">• Realizar monitoreo para la medición, evaluación y seguimiento  del servicio en la Red CADE, en los diferentes canales de interacción ciudadana de la Secretaria General y en otros puntos de la Administración Distrital.
</v>
          </cell>
          <cell r="W7" t="str">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ell>
          <cell r="X7" t="str">
            <v xml:space="preserve">Informes de monitoreo a los puntos de atención monitoreados en el mes anterior. </v>
          </cell>
        </row>
        <row r="8">
          <cell r="A8">
            <v>67</v>
          </cell>
          <cell r="B8" t="str">
            <v>Servidores  fortalecidos en sus conocimientos, habilidades y actitudes en el servicio a la ciudadanía</v>
          </cell>
          <cell r="C8" t="str">
            <v>Número</v>
          </cell>
          <cell r="D8" t="str">
            <v>Suma</v>
          </cell>
          <cell r="E8" t="str">
            <v>Suma</v>
          </cell>
          <cell r="G8" t="str">
            <v>OK</v>
          </cell>
          <cell r="H8">
            <v>50</v>
          </cell>
          <cell r="I8">
            <v>300</v>
          </cell>
          <cell r="J8">
            <v>350</v>
          </cell>
          <cell r="K8">
            <v>450</v>
          </cell>
          <cell r="L8">
            <v>450</v>
          </cell>
          <cell r="M8">
            <v>300</v>
          </cell>
          <cell r="N8">
            <v>300</v>
          </cell>
          <cell r="O8">
            <v>300</v>
          </cell>
          <cell r="P8">
            <v>500</v>
          </cell>
          <cell r="Q8">
            <v>500</v>
          </cell>
          <cell r="R8">
            <v>300</v>
          </cell>
          <cell r="S8">
            <v>0</v>
          </cell>
          <cell r="T8">
            <v>3800</v>
          </cell>
          <cell r="U8" t="str">
            <v>Mide el No de servidores(as)  fortalecidos en sus conocimientos, habilidades y actitudes en el servicio a la ciudadanía.</v>
          </cell>
          <cell r="V8" t="str">
            <v xml:space="preserve">• Realizar cualificación de servidores  </v>
          </cell>
          <cell r="W8" t="str">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ell>
          <cell r="X8" t="str">
            <v>Registros de Asistencia  (Formato 2211300-FT-211 PDF)
Cuadro resumen de cualificaciones</v>
          </cell>
        </row>
        <row r="9">
          <cell r="A9">
            <v>69</v>
          </cell>
          <cell r="B9" t="str">
            <v xml:space="preserve">Capacitaciones en la funcionalidad, configuración, manejo y uso general de la herramienta Bogotá te Escucha-Sistema Distrital para la Gestión de Peticiones Ciudadanas, realizadas a sus administradores y/o usuarios </v>
          </cell>
          <cell r="C9" t="str">
            <v>Número</v>
          </cell>
          <cell r="D9" t="str">
            <v>Constante</v>
          </cell>
          <cell r="E9" t="str">
            <v>Suma</v>
          </cell>
          <cell r="G9" t="str">
            <v>OK</v>
          </cell>
          <cell r="H9">
            <v>1</v>
          </cell>
          <cell r="I9">
            <v>1</v>
          </cell>
          <cell r="J9">
            <v>2</v>
          </cell>
          <cell r="K9">
            <v>2</v>
          </cell>
          <cell r="L9">
            <v>1</v>
          </cell>
          <cell r="M9">
            <v>2</v>
          </cell>
          <cell r="N9">
            <v>2</v>
          </cell>
          <cell r="O9">
            <v>2</v>
          </cell>
          <cell r="P9">
            <v>3</v>
          </cell>
          <cell r="Q9">
            <v>2</v>
          </cell>
          <cell r="R9">
            <v>2</v>
          </cell>
          <cell r="S9">
            <v>2</v>
          </cell>
          <cell r="T9">
            <v>22</v>
          </cell>
          <cell r="U9" t="str">
            <v xml:space="preserve">Mide el No de capacitaciones en  la funcionalidad, configuración, manejo y uso general de la herramienta Bogotá te Escucha-Sistema Distrital para la Gestión de Peticiones Ciudadanas, realizadas a sus administradores y/o usuarios 
</v>
          </cell>
          <cell r="V9" t="str">
            <v>• Capacitar a los administradores del Sistema Distrital para la Gestión de Peticiones Ciudadanas, de las entidades distritales, en funcionalidad, configuración, uso y manejo del sistema.</v>
          </cell>
          <cell r="W9" t="str">
            <v xml:space="preserve">La capacitación funcional fortalece las competencias de los servidores para operar y administrar el Sistema Distrital para la gestión de peticiones ciudadanas.     </v>
          </cell>
          <cell r="X9" t="str">
            <v>Registros de Asistencia  (Formato 2211300-FT-211 PDF)</v>
          </cell>
        </row>
        <row r="10">
          <cell r="A10" t="str">
            <v>PAAC_06C</v>
          </cell>
          <cell r="B10" t="str">
            <v>Informe Mensual de Revisión de Riesgos de Corrupción</v>
          </cell>
          <cell r="C10" t="str">
            <v>Número</v>
          </cell>
          <cell r="D10" t="str">
            <v>Suma</v>
          </cell>
          <cell r="E10" t="str">
            <v>Suma</v>
          </cell>
          <cell r="G10" t="str">
            <v>OK</v>
          </cell>
          <cell r="H10">
            <v>1</v>
          </cell>
          <cell r="I10">
            <v>1</v>
          </cell>
          <cell r="J10">
            <v>1</v>
          </cell>
          <cell r="K10">
            <v>1</v>
          </cell>
          <cell r="L10">
            <v>1</v>
          </cell>
          <cell r="M10">
            <v>1</v>
          </cell>
          <cell r="N10">
            <v>1</v>
          </cell>
          <cell r="O10">
            <v>1</v>
          </cell>
          <cell r="P10">
            <v>1</v>
          </cell>
          <cell r="Q10">
            <v>1</v>
          </cell>
          <cell r="R10">
            <v>1</v>
          </cell>
          <cell r="S10">
            <v>1</v>
          </cell>
          <cell r="T10">
            <v>12</v>
          </cell>
          <cell r="U10"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V10" t="str">
            <v>Realizar el  Informe Mensual de Revisión de Riesgos de Corrupción. </v>
          </cell>
          <cell r="W10" t="str">
            <v xml:space="preserve">Validar la efectividad de los controles relacionados a los riesgos por parte de los procesos involucrados, e identificar riesgos emergentes. 		</v>
          </cell>
          <cell r="X10" t="str">
            <v xml:space="preserve">Informe Mensual de Revisión de Riesgos de Corrupción			</v>
          </cell>
        </row>
        <row r="11">
          <cell r="A11" t="str">
            <v>PAAC_39</v>
          </cell>
          <cell r="B11" t="str">
            <v>Informe del Nivel de satisfacción  ciudadana en la Red CADE, CLAVs y canales de interacción ciudadana de la Secretaría General.</v>
          </cell>
          <cell r="C11" t="str">
            <v>Número</v>
          </cell>
          <cell r="D11" t="str">
            <v>Suma</v>
          </cell>
          <cell r="E11" t="str">
            <v>Suma</v>
          </cell>
          <cell r="G11" t="str">
            <v>OK</v>
          </cell>
          <cell r="H11">
            <v>0</v>
          </cell>
          <cell r="I11">
            <v>0</v>
          </cell>
          <cell r="J11">
            <v>0</v>
          </cell>
          <cell r="K11">
            <v>0</v>
          </cell>
          <cell r="L11">
            <v>0</v>
          </cell>
          <cell r="M11">
            <v>0</v>
          </cell>
          <cell r="N11">
            <v>0</v>
          </cell>
          <cell r="O11">
            <v>0</v>
          </cell>
          <cell r="P11">
            <v>0</v>
          </cell>
          <cell r="Q11">
            <v>0</v>
          </cell>
          <cell r="R11">
            <v>0</v>
          </cell>
          <cell r="S11">
            <v>1</v>
          </cell>
          <cell r="T11">
            <v>1</v>
          </cell>
          <cell r="U11" t="str">
            <v>La herramienta pretende medir la satisfacción ciudadana con los servicios prestados en la Red CADE, Red CLAVs y canales de interacción ciudadana de la Secretaría General</v>
          </cell>
          <cell r="V11" t="str">
            <v xml:space="preserve">Aplicar herramienta para medir la satisfacción ciudadana frente a los servicios prestados en la Red CADE, Red CLAVs y canales de interacción ciudadana de la Secretaría General			</v>
          </cell>
          <cell r="W11" t="str">
            <v>Conocer el nivel de  satisfacción ciudadana frente a los servicios prestados en la Red CADE, Red CLAVs y canales de interacción ciudadana de la Secretaría General</v>
          </cell>
          <cell r="X11" t="str">
            <v>Informe del Nivel de satisfacción  ciudadana en la Red CADE, CLAVs y canales de interacción ciudadana de la Secretaría General.</v>
          </cell>
        </row>
        <row r="12">
          <cell r="A12" t="str">
            <v>PAAC_43</v>
          </cell>
          <cell r="B12" t="str">
            <v xml:space="preserve">Dependencias de la Secretaría General y entidades distritales retroalimentadas/ Dependencias de la Secretaría General y entidades distritales que presentan observaciones a sus respuestas evaluadas”. </v>
          </cell>
          <cell r="C12" t="str">
            <v>Porcentaje</v>
          </cell>
          <cell r="D12" t="str">
            <v>Constante</v>
          </cell>
          <cell r="E12" t="str">
            <v>Constante</v>
          </cell>
          <cell r="G12" t="str">
            <v>Completar</v>
          </cell>
          <cell r="H12">
            <v>1</v>
          </cell>
          <cell r="I12">
            <v>1</v>
          </cell>
          <cell r="J12">
            <v>1</v>
          </cell>
          <cell r="K12">
            <v>1</v>
          </cell>
          <cell r="L12">
            <v>1</v>
          </cell>
          <cell r="M12">
            <v>1</v>
          </cell>
          <cell r="N12">
            <v>1</v>
          </cell>
          <cell r="O12">
            <v>1</v>
          </cell>
          <cell r="P12">
            <v>1</v>
          </cell>
          <cell r="Q12">
            <v>1</v>
          </cell>
          <cell r="R12">
            <v>1</v>
          </cell>
          <cell r="S12">
            <v>1</v>
          </cell>
          <cell r="T12">
            <v>1</v>
          </cell>
          <cell r="U12" t="str">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ell>
          <cell r="V12" t="str">
            <v xml:space="preserve">Enviar comunicaciones a las dependencias de la Secretaría General y entidades distritales retroalimentándolas en sus aspectos a mejorar en cuanto a los criterios de coherencia, claridad, calidez y oportunidad, y al uso y manejo del Sistema distrital para la gestión de Peticiones Ciudadanas </v>
          </cell>
          <cell r="W12" t="str">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ell>
          <cell r="X12" t="str">
            <v>Comunicaciones enviadas a las dependencias de la Secretaría General que presenten alguna observación a sus respuestas evaluadas y a las entidades distritales que presenten  observaciones al 10% o más de sus respuestas evaluadas ( mes vencido)</v>
          </cell>
        </row>
        <row r="13">
          <cell r="A13" t="str">
            <v>PAAC_44</v>
          </cell>
          <cell r="B13" t="str">
            <v xml:space="preserve">Informes mensuales de gestión de PQRS publicados, que incluyen un capítulo de peticiones de veedurías ciudadanas en la Secretaría General 
</v>
          </cell>
          <cell r="C13" t="str">
            <v>Número</v>
          </cell>
          <cell r="D13" t="str">
            <v>Suma</v>
          </cell>
          <cell r="E13" t="str">
            <v>Suma</v>
          </cell>
          <cell r="G13" t="str">
            <v>OK</v>
          </cell>
          <cell r="H13">
            <v>1</v>
          </cell>
          <cell r="I13">
            <v>1</v>
          </cell>
          <cell r="J13">
            <v>1</v>
          </cell>
          <cell r="K13">
            <v>1</v>
          </cell>
          <cell r="L13">
            <v>1</v>
          </cell>
          <cell r="M13">
            <v>1</v>
          </cell>
          <cell r="N13">
            <v>1</v>
          </cell>
          <cell r="O13">
            <v>1</v>
          </cell>
          <cell r="P13">
            <v>1</v>
          </cell>
          <cell r="Q13">
            <v>1</v>
          </cell>
          <cell r="R13">
            <v>1</v>
          </cell>
          <cell r="S13">
            <v>1</v>
          </cell>
          <cell r="T13">
            <v>12</v>
          </cell>
          <cell r="U13" t="str">
            <v xml:space="preserve">Se pretende medir la gestión mensual de las peticiones presentadas  por las Veedurías Ciudadanas ante la Secretaría General, registradas en el Sistema Distrital para la Gestión de Peticiones Ciudadanas  </v>
          </cell>
          <cell r="V13" t="str">
            <v xml:space="preserve">Elaborar informes de gestión de PQRS (mes vencido) que incluyan un capítulo de peticiones de veedurías ciudadanas  en la Secretaría General </v>
          </cell>
          <cell r="W13" t="str">
            <v>Realizar medición de la gestión de peticiones de veedurías ciudadanas en la Secretaría General.</v>
          </cell>
          <cell r="X13" t="str">
            <v>Informe de gestión PQRS (mes vencido) que incluya un capítulo de veedurías ciudadanas,  publicado (http://secretariageneral.gov.co/transparencia/instrumentos-gestion-informacion-publica/peticiones-quejas-reclamos-denuncias-informe)</v>
          </cell>
        </row>
        <row r="14">
          <cell r="A14" t="str">
            <v>PAAC_47</v>
          </cell>
          <cell r="B14" t="str">
            <v xml:space="preserve">Comunicaciones de seguimiento a peticiones vencidas en la  Secretaría  General y entidades distritales.
</v>
          </cell>
          <cell r="C14" t="str">
            <v>Porcentaje</v>
          </cell>
          <cell r="D14" t="str">
            <v>Constante</v>
          </cell>
          <cell r="E14" t="str">
            <v>Constante</v>
          </cell>
          <cell r="G14" t="str">
            <v>Completar</v>
          </cell>
          <cell r="H14">
            <v>1</v>
          </cell>
          <cell r="I14">
            <v>1</v>
          </cell>
          <cell r="J14">
            <v>1</v>
          </cell>
          <cell r="K14">
            <v>1</v>
          </cell>
          <cell r="L14">
            <v>1</v>
          </cell>
          <cell r="M14">
            <v>1</v>
          </cell>
          <cell r="N14">
            <v>1</v>
          </cell>
          <cell r="O14">
            <v>1</v>
          </cell>
          <cell r="P14">
            <v>1</v>
          </cell>
          <cell r="Q14">
            <v>1</v>
          </cell>
          <cell r="R14">
            <v>1</v>
          </cell>
          <cell r="S14">
            <v>1</v>
          </cell>
          <cell r="T14">
            <v>1</v>
          </cell>
          <cell r="U14" t="str">
            <v>Realizar seguimiento a los requerimientos (registrados en el Sistema Distrital para la Gestión de Peticiones Ciudadanas) que se encuentren vencidos según los términos de ley en la Secretaría General y en las entidades distritales, enviando comunicaciones a las dependencias de la Secretaría General que presenten requerimientos vencidos y a las entidades distritales que presenten más de tres requerimientos vencidos (se aclara que las comunicaciones  corresponden a los vencidos del mes anterior).</v>
          </cell>
          <cell r="V14" t="str">
            <v>Realizar seguimiento a los requerimientos (registrados en el  Sistema Distrital para la Gestión de Peticiones Ciudadanas ) vencidos según términos de ley en la Secretaría General y entidades distritales, y enviar comunicaciones a las dependencias de la Secretaría General y entidades distritales.</v>
          </cell>
          <cell r="W14" t="str">
            <v>Realizar seguimiento a los requerimientos vencidos en términos de Ley,  promoviendo a nivel Distrital la adecuada atención  de peticiones ciudadanas dentro de los tiempos establecidos por la ley.</v>
          </cell>
          <cell r="X14" t="str">
            <v xml:space="preserve">Comunicaciones enviadas para realizar seguimiento a peticiones vencidas (reporte mes vencido)     </v>
          </cell>
        </row>
        <row r="15">
          <cell r="A15" t="str">
            <v>PAAC_51</v>
          </cell>
          <cell r="B15" t="str">
            <v>Sistema de alertas por correo electrónico</v>
          </cell>
          <cell r="C15" t="str">
            <v>Número</v>
          </cell>
          <cell r="D15" t="str">
            <v>Constante</v>
          </cell>
          <cell r="E15" t="str">
            <v>Constante</v>
          </cell>
          <cell r="G15" t="str">
            <v>Completar</v>
          </cell>
          <cell r="H15">
            <v>1</v>
          </cell>
          <cell r="I15">
            <v>1</v>
          </cell>
          <cell r="J15">
            <v>1</v>
          </cell>
          <cell r="K15">
            <v>1</v>
          </cell>
          <cell r="L15">
            <v>1</v>
          </cell>
          <cell r="M15">
            <v>1</v>
          </cell>
          <cell r="N15">
            <v>1</v>
          </cell>
          <cell r="O15">
            <v>1</v>
          </cell>
          <cell r="P15">
            <v>1</v>
          </cell>
          <cell r="Q15">
            <v>1</v>
          </cell>
          <cell r="R15">
            <v>1</v>
          </cell>
          <cell r="S15">
            <v>1</v>
          </cell>
          <cell r="T15">
            <v>1</v>
          </cell>
          <cell r="U15" t="str">
            <v>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 a través del Sistema de Alertas remitido por correo electrónico.</v>
          </cell>
          <cell r="V15" t="str">
            <v>Generar alertas en el Sistema Distrital para la Gestión de Peticiones Ciudadanas identificando los tiempos restantes para atender  las peticiones en la  Secretaía General y entidades Distritales.</v>
          </cell>
          <cell r="W15" t="str">
            <v>Generar alertas para prevenir el cumplimiento de los términos legales para resolver peticiones,  por parte de las dependencias de la Secretaría General y entidades Distritales.</v>
          </cell>
          <cell r="X15" t="str">
            <v>Correo electrónico de alertas generado por el sistema</v>
          </cell>
        </row>
        <row r="16">
          <cell r="A16" t="str">
            <v>PAAC_52</v>
          </cell>
          <cell r="B16" t="str">
            <v>Informes de gestión de peticiones ciudadanas PQRS (mes vencido)</v>
          </cell>
          <cell r="C16" t="str">
            <v>Número</v>
          </cell>
          <cell r="D16" t="str">
            <v>Constante</v>
          </cell>
          <cell r="E16" t="str">
            <v>Suma</v>
          </cell>
          <cell r="G16" t="str">
            <v>OK</v>
          </cell>
          <cell r="H16">
            <v>1</v>
          </cell>
          <cell r="I16">
            <v>1</v>
          </cell>
          <cell r="J16">
            <v>1</v>
          </cell>
          <cell r="K16">
            <v>1</v>
          </cell>
          <cell r="L16">
            <v>1</v>
          </cell>
          <cell r="M16">
            <v>1</v>
          </cell>
          <cell r="N16">
            <v>1</v>
          </cell>
          <cell r="O16">
            <v>1</v>
          </cell>
          <cell r="P16">
            <v>1</v>
          </cell>
          <cell r="Q16">
            <v>1</v>
          </cell>
          <cell r="R16">
            <v>1</v>
          </cell>
          <cell r="S16">
            <v>1</v>
          </cell>
          <cell r="T16">
            <v>12</v>
          </cell>
          <cell r="U16" t="str">
            <v>Consolidar la información de la atención de quejas, peticiones, reclamos y sugerencias y elaborar informes (mes vencido)</v>
          </cell>
          <cell r="V16" t="str">
            <v xml:space="preserve">Elaborar informes de gestión de PQRS (mes vencido). </v>
          </cell>
          <cell r="W16" t="str">
            <v>Brindar información respecto a la gestión de peticiones ciudadanas  de la Secretaría General a través del  Sistema Distrital para la Gestión de Peticiones Ciudadanas.</v>
          </cell>
          <cell r="X16" t="str">
            <v>Informe de gestión PQRS (mes vencido),   publicado (http://secretariageneral.gov.co/transparencia/instrumentos-gestion-informacion-publica/peticiones-quejas-reclamos-denuncias-informe)</v>
          </cell>
        </row>
        <row r="17">
          <cell r="A17" t="str">
            <v>PAAC_58</v>
          </cell>
          <cell r="B17" t="str">
            <v>Informes (mes vencido) de solicitudes de acceso a la información pública.</v>
          </cell>
          <cell r="C17" t="str">
            <v>Número</v>
          </cell>
          <cell r="D17" t="str">
            <v>Constante</v>
          </cell>
          <cell r="E17" t="str">
            <v>Suma</v>
          </cell>
          <cell r="G17" t="str">
            <v>OK</v>
          </cell>
          <cell r="H17">
            <v>1</v>
          </cell>
          <cell r="I17">
            <v>1</v>
          </cell>
          <cell r="J17">
            <v>1</v>
          </cell>
          <cell r="K17">
            <v>1</v>
          </cell>
          <cell r="L17">
            <v>1</v>
          </cell>
          <cell r="M17">
            <v>1</v>
          </cell>
          <cell r="N17">
            <v>1</v>
          </cell>
          <cell r="O17">
            <v>1</v>
          </cell>
          <cell r="P17">
            <v>1</v>
          </cell>
          <cell r="Q17">
            <v>1</v>
          </cell>
          <cell r="R17">
            <v>1</v>
          </cell>
          <cell r="S17">
            <v>1</v>
          </cell>
          <cell r="T17">
            <v>12</v>
          </cell>
          <cell r="U17"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V17" t="str">
            <v>Elaborar los informes de seguimiento al acceso de la información pública (informe mes vencido PQRS).</v>
          </cell>
          <cell r="W17" t="str">
            <v>Realizar seguimiento al cumplimiento  de la Ley 1712/2014.</v>
          </cell>
          <cell r="X17" t="str">
            <v>Informes de seguimiento al acceso de la información públicados en    http://secretariageneral.gov.co/transparencia/instrumentos-gestion-informacion-publica/solicitudes-de-acceso-a-la-informacion</v>
          </cell>
        </row>
        <row r="21">
          <cell r="D21" t="str">
            <v>#Variable</v>
          </cell>
          <cell r="E21" t="str">
            <v>Aspecto a reportar</v>
          </cell>
          <cell r="F21" t="str">
            <v>Formato</v>
          </cell>
          <cell r="H21" t="str">
            <v>Ejecucion_Enero</v>
          </cell>
          <cell r="I21" t="str">
            <v>Ejecucion_Febrero</v>
          </cell>
          <cell r="J21" t="str">
            <v>Ejecucion_Marzo</v>
          </cell>
          <cell r="K21" t="str">
            <v>Ejecucion_Abril</v>
          </cell>
          <cell r="L21" t="str">
            <v>Ejecucion_Mayo</v>
          </cell>
          <cell r="M21" t="str">
            <v>Ejecucion_Junio</v>
          </cell>
          <cell r="N21" t="str">
            <v>Ejecucion_Julio</v>
          </cell>
          <cell r="O21" t="str">
            <v>Ejecucion_Agosto</v>
          </cell>
          <cell r="P21" t="str">
            <v>Ejecucion_Septiembre</v>
          </cell>
          <cell r="Q21" t="str">
            <v>Ejecucion_Octubre</v>
          </cell>
          <cell r="R21" t="str">
            <v>Ejecucion_Noviembre</v>
          </cell>
          <cell r="S21" t="str">
            <v>Ejecucion_Diciembre</v>
          </cell>
        </row>
        <row r="22">
          <cell r="C22" t="str">
            <v>203_V1</v>
          </cell>
          <cell r="D22" t="str">
            <v>Variable 1</v>
          </cell>
          <cell r="E22" t="str">
            <v xml:space="preserve">Publicaciones correspondientes realizadas oportunamente </v>
          </cell>
          <cell r="F22" t="str">
            <v>Número</v>
          </cell>
          <cell r="H22">
            <v>2</v>
          </cell>
          <cell r="I22">
            <v>2</v>
          </cell>
          <cell r="J22">
            <v>2</v>
          </cell>
          <cell r="K22">
            <v>2</v>
          </cell>
          <cell r="L22">
            <v>2</v>
          </cell>
          <cell r="M22">
            <v>2</v>
          </cell>
          <cell r="N22">
            <v>2</v>
          </cell>
          <cell r="O22">
            <v>2</v>
          </cell>
          <cell r="P22">
            <v>2</v>
          </cell>
          <cell r="Q22">
            <v>2</v>
          </cell>
          <cell r="R22">
            <v>2</v>
          </cell>
          <cell r="S22">
            <v>2</v>
          </cell>
        </row>
        <row r="23">
          <cell r="C23" t="str">
            <v>203_V2</v>
          </cell>
          <cell r="D23" t="str">
            <v>Variable 2 (reportar solo cuando el indicador es a demanda)</v>
          </cell>
          <cell r="E23" t="str">
            <v>Publicaciones correspondientes del esquema de publicación de la Secretaria General</v>
          </cell>
          <cell r="F23" t="str">
            <v>Número</v>
          </cell>
          <cell r="H23">
            <v>2</v>
          </cell>
          <cell r="I23">
            <v>2</v>
          </cell>
          <cell r="J23">
            <v>2</v>
          </cell>
          <cell r="K23">
            <v>2</v>
          </cell>
          <cell r="L23">
            <v>2</v>
          </cell>
          <cell r="M23">
            <v>2</v>
          </cell>
          <cell r="N23">
            <v>2</v>
          </cell>
          <cell r="O23">
            <v>2</v>
          </cell>
          <cell r="P23">
            <v>2</v>
          </cell>
          <cell r="Q23">
            <v>2</v>
          </cell>
          <cell r="R23">
            <v>2</v>
          </cell>
          <cell r="S23">
            <v>2</v>
          </cell>
        </row>
        <row r="24">
          <cell r="C24" t="str">
            <v>203_I1</v>
          </cell>
          <cell r="D24" t="str">
            <v>Cualitativo 1</v>
          </cell>
          <cell r="E24" t="str">
            <v>Avances y logros en generación del producto y la ejecución de actividades</v>
          </cell>
          <cell r="F24" t="str">
            <v>Texto</v>
          </cell>
          <cell r="H24" t="str">
            <v>En el mes de enero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enero se elaboraron y publicaron los Informes de gestión de PQRS  y Solicitudes  de Acceso a la información (mes vencido), es decir se elaboraron y publicaron los Informes de la  gestión de PQR y Solicitudes  de Acceso a la información adelantada en el mes anterior  (diciembre/2018), así:
Informe PQR: 
Peticiones  registradas en la Secretaría General:  2.815 peticiones.
Canal de interacción más utilizado por la ciudadanía: Canal “Escrito”, con 272 peticiones (75% del total registrado para gestión en la entidad).
Tipología más utilizada por las ciudadanía para interponer sus peticiones: Derecho de Petición de Interés particular con 264 peticiones (72% del total registrado para gestión en la entidad).  
Tiempo promedio de respuesta: 9,6 días        
Solicitudes de información:
Número de solicitudes recibidas: 3
Número de solicitudes que fueron trasladadas a otra institución: 0
Tiempo promedio de respuesta (días): 6,00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v>
          </cell>
          <cell r="I24" t="str">
            <v xml:space="preserve">En el mes de febrero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febrero se elaboraron y publicaron los Informes de gestión de PQRS  y Solicitudes  de Acceso a la información (mes vencido), es decir se elaboraron y publicaron los Informes de la  gestión de PQR y Solicitudes  de Acceso a la información adelantada en el mes anterior  (enero/2019), así:
Informe PQR: 
Peticiones  registradas en la Secretaría General:  3.214  peticiones.
Canal de interacción más utilizado por la ciudadanía: Canal “Escrito”, con 180 peticiones 64% del total registrado para gestión en la entidad).
Tipología más utilizada por las ciudadanía para interponer sus peticiones: Derecho de Petición de Interés particular con 189 peticiones (68% del total registrado para gestión en la entidad).  
Tiempo promedio de respuesta: 9,1 días        
Solicitudes de información:
Número de solicitudes recibidas: 4
Número de solicitudes que fueron trasladadas a otra institución: 0
Tiempo promedio de respuesta (días): 6,00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J24" t="str">
            <v xml:space="preserve">En el mes de marzo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marzo se elaboraron y publicaron los Informes de gestión de PQRS  y Solicitudes  de Acceso a la información (mes vencido), es decir se elaboraron y publicaron los Informes de la  gestión de PQR y Solicitudes  de Acceso a la información adelantada en el mes anterior  (febrero/2019), así:
Informe PQR: 
Peticiones  registradas en la Secretaría General: 4.454  peticiones.
Canal de interacción más utilizado por la ciudadanía: Canal “Escrito”, con 414 peticiones (72% del total registrado para gestión en la entidad).
Tipología más utilizada por las ciudadanía para interponer sus peticiones: Derecho de Petición de Interés particular con 391 peticiones (68% del total registrado para gestión en la entidad).  
Tiempo promedio de respuesta: 9,7 días        
Solicitudes de información:
Número de solicitudes recibidas: 4
Número de solicitudes que fueron trasladadas a otra institución:1
Tiempo promedio de respuesta (días):10,67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K24" t="str">
            <v xml:space="preserve">En el mes de abril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abril  se elaboraron y publicaron los Informes de gestión de PQRS  y Solicitudes  de Acceso a la información (mes vencido), es decir se elaboraron y publicaron los Informes de la  gestión de PQR y Solicitudes  de Acceso a la información adelantada en el mes anterior  (marzo/2019), así:
Informe PQR: 
Peticiones  registradas por dependencias y canales establecidos en la Secretaría General: 4.623  peticiones.
Canal de interacción más utilizado por la ciudadanía: Canal “Escrito”, con 465 peticiones (58,05% del total registrado para gestión en la entidad).
Tipología más utilizada por las ciudadanía para interponer sus peticiones: Derecho de Petición de Interés particular con 452 peticiones (56,43% del total registrado para gestión en la entidad).  
Tiempo promedio de respuesta: 9,7 días     
Informe Solicitudes de acceso a la información:
Número de solicitudes recibidas: 7
Número de solicitudes que fueron trasladadas a otra institución: 0
Tiempo promedio de respuesta (días): 9,71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marzo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L24" t="str">
            <v xml:space="preserve">En el mes de mayo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mayo  se elaboraron y publicaron los Informes de gestión de PQRS  y Solicitudes  de Acceso a la información (mes vencido), es decir se elaboraron y publicaron los Informes de la  gestión de PQR y Solicitudes  de Acceso a la información adelantada en el mes anterior  (abril2019), con los siguientes resultados:
Informe PQR: 
Peticiones  registradas por dependencias y canales establecidos en la Secretaría General: 4.007  peticiones.
Canal de interacción más utilizado por la ciudadanía: Canal “Escrito”, con 354 peticiones (64,01% del total registrado para gestión en la entidad).
Tipología más utilizada por las ciudadanía para interponer sus peticiones: Derecho de Petición de Interés particular con 347 peticiones (62,75% del total registrado para gestión en la entidad).  
Tiempo promedio de respuesta: 10,3 días     
Informe Solicitudes de acceso a la información:
Número de solicitudes recibidas: 6
Número de solicitudes que fueron trasladadas a otra institución: 0
Tiempo promedio de respuesta (días): 11,17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abril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M24" t="str">
            <v xml:space="preserve">En el mes de junio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junio  se elaboraron y publicaron los Informes de gestión de PQRS  y Solicitudes  de Acceso a la información (mes vencido), es decir se elaboraron y publicaron los Informes de la  gestión de PQR y Solicitudes  de Acceso a la información adelantada en el mes anterior  (mayo), con los siguientes resultados:
Informe PQR: 
Peticiones  registradas por dependencias y canales establecidos en la Secretaría General: 4.673 peticiones.
Canal de interacción más utilizado por la ciudadanía: Canal “Escrito” con 727 peticiones (78% del total registrado para gestión en la entidad).
Tipología más utilizada por las ciudadanía para interponer sus peticiones: Derecho de Petición de Interés particular con 658 peticiones (70,60% del total registrado para gestión en la entidad).  
Tiempo promedio de respuesta: 10,4 días     
Informe Solicitudes de acceso a la información:
Número de solicitudes recibidas: 9
Número de solicitudes que fueron trasladadas a otra institución: 0
Tiempo promedio de respuesta (días):6,78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mayo,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N24" t="str">
            <v xml:space="preserve">En el mes de julio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julio  se elaboraron y publicaron los Informes de gestión de PQRS  y Solicitudes  de Acceso a la información (mes vencido), es decir se elaboraron y publicaron los Informes de la  gestión de PQR y Solicitudes  de Acceso a la información adelantada en el mes anterior  (junio), con los siguientes resultados:
Informe PQR: 
Peticiones  registradas por dependencias y canales establecidos en la Secretaría General: 4.017 peticiones.
Canal de interacción más utilizado por la ciudadanía: Canal “Escrito” con 488 peticiones (68,9% del total registrado para gestión en la entidad).
Tipología más utilizada por las ciudadanía para interponer sus peticiones: Derecho de Petición de Interés particular con 444 peticiones (62,6 % del total registrado para gestión en la entidad).  
Tiempo promedio de respuesta: 10,5 días     
Informe Solicitudes de acceso a la información:
Número de solicitudes recibidas: 1
Número de solicitudes que fueron trasladadas a otra institución: 0
Tiempo promedio de respuesta (días): 12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junio,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O24" t="str">
            <v xml:space="preserve">En el mes de agosto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agosto  se elaboraron y publicaron los Informes de gestión de PQRS  y Solicitudes  de Acceso a la información (mes vencido), es decir se elaboraron y publicaron los Informes de la  gestión de PQR y Solicitudes  de Acceso a la información adelantada en el mes anterior  (julio), con los siguientes resultados:
Informe PQR: 
Peticiones  registradas por dependencias y canales establecidos en la Secretaría General: 4.560 peticiones.
Canal de interacción más utilizado por la ciudadanía: Canal “Escrito” con 511 peticiones (67,41% del total registrado para gestión en la entidad).
Tipología más utilizada por las ciudadanía para interponer sus peticiones: Derecho de Petición de Interés particular con 464 peticiones (61,21 % del total registrado para gestión en la entidad).  
Tiempo promedio ponderado  de respuesta: 11,1 días     
Informe Solicitudes de acceso a la información:
Número de solicitudes recibidas: 12
Número de solicitudes que fueron trasladadas a otra institución:2
Tiempo promedio de respuesta (días): 8,80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julio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P24" t="str">
            <v xml:space="preserve">En el mes de septiembre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septiembre  se elaboraron y publicaron los Informes de gestión de PQRS  y Solicitudes  de Acceso a la información (mes vencido), es decir se elaboraron y publicaron los Informes de la  gestión de PQR y Solicitudes  de Acceso a la información adelantada en el mes anterior  (agosto), con los siguientes resultados:
Informe PQR: 
Peticiones  registradas por dependencias y canales establecidos en la Secretaría General: 3.438 peticiones.
Canal de interacción más utilizado por la ciudadanía: Canal “Escrito” con 533 peticiones (70,69% del total registrado para gestión en la entidad).
Tipología más utilizada por las ciudadanía para interponer sus peticiones: Derecho de Petición de Interés particular con 485 peticiones (64,32 % del total registrado para gestión en la entidad).  
Tiempo promedio ponderado  de respuesta: 11,7 días     
Informe Solicitudes de acceso a la información:
Número de solicitudes recibidas: 12
Número de solicitudes que fueron trasladadas a otra institución:0
Tiempo promedio de respuesta (días): 9
Número de solicitudes en las que se negó el acceso a la información: 1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agosto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Q24" t="str">
            <v xml:space="preserve">En el mes de octubre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octubre  se elaboraron y publicaron los Informes de gestión de PQRS  y Solicitudes  de Acceso a la información (mes vencido), es decir se elaboraron y publicaron los Informes de la  gestión de PQR y Solicitudes  de Acceso a la información adelantada en el mes anterior  (septiembre), con los siguientes resultados:
Informe PQR: 
Peticiones  registradas por dependencias y canales establecidos en la Secretaría General: 3.514 peticiones.
Canal de interacción más utilizado por la ciudadanía: Canal “Escrito” con 531 peticiones (71% del total registrado para gestión en la entidad).
Tipología más utilizada por las ciudadanía para interponer sus peticiones: Derecho de Petición de Interés particular con 486 peticiones (65 % del total registrado para gestión en la entidad).  
Tiempo promedio ponderado  de respuesta: 11,7 días     
Informe Solicitudes de acceso a la información:
Número de solicitudes recibidas:6
Número de solicitudes que fueron trasladadas a otra institución:0
Tiempo promedio de respuesta (días): 8,33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septiembre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R24" t="str">
            <v>En el mes de noviembre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noviembre  se elaboraron y publicaron los Informes de gestión de PQRS  y Solicitudes  de Acceso a la información (mes vencido), es decir se elaboraron y publicaron los Informes de la  gestión de PQR y Solicitudes  de Acceso a la información adelantada en el mes anterior  (octubre), con los siguientes resultados:
Informe PQR: 
Peticiones  registradas por dependencias y canales establecidos en la Secretaría General: 3.909 peticiones.
Canal de interacción más utilizado por la ciudadanía: Canal “Escrito” con 889  peticiones (76,9% del total registrado para gestión en la entidad).
Tipología más utilizada por las ciudadanía para interponer sus peticiones: Derecho de Petición de Interés particular con 846 peticiones (73,2 % del total registrado para gestión en la entidad).  
Tiempo promedio ponderado  de respuesta: 11 días     
Informe Solicitudes de acceso a la información:
Número de solicitudes recibidas:5
Número de solicitudes que fueron trasladadas a otra institución:2
Tiempo promedio de respuesta (días): 6,33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octubre/2019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v>
          </cell>
          <cell r="S24" t="str">
            <v>En el mes de diciembre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diciembre  se elaboraron y publicaron los Informes de gestión de PQRS  y Solicitudes  de Acceso a la información (mes vencido), es decir se elaboraron y publicaron los Informes de la  gestión de PQR y Solicitudes  de Acceso a la información adelantada en el mes anterior  (noveimbre), con los siguientes resultados:
Informe PQR: 
Peticiones  registradas por dependencias y canales establecidos en la Secretaría General: 2.723 peticiones.
Canal de interacción más utilizado por la ciudadanía: Canal “Escrito” con 427 peticiones (71,52% del total registrado para gestión en la entidad).
Tipología más utilizada por las ciudadanía para interponer sus peticiones: Derecho de Petición de Interés particular con382 peticiones (63,99 % del total registrado para gestión en la entidad).  
Tiempo promedio ponderado  de respuesta: 11,9 días     
Informe Solicitudes de acceso a la información:
Número de solicitudes recibidas:5
Número de solicitudes que fueron trasladadas a otra institución: 0
Tiempo promedio de respuesta (días): 10,40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noviembre/2019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v>
          </cell>
        </row>
        <row r="25">
          <cell r="C25" t="str">
            <v>203_I2</v>
          </cell>
          <cell r="D25" t="str">
            <v>Cualitativo 2</v>
          </cell>
          <cell r="E25" t="str">
            <v>Retrasos o dificultades en la generación del producto y la ejecución de actividades</v>
          </cell>
          <cell r="F25" t="str">
            <v>Texto</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row>
        <row r="26">
          <cell r="C26" t="str">
            <v>203_I3</v>
          </cell>
          <cell r="D26" t="str">
            <v>Cualitativo 3</v>
          </cell>
          <cell r="E26" t="str">
            <v>Beneficios obtenidos por la generación del producto y la ejecución de actividades</v>
          </cell>
          <cell r="F26" t="str">
            <v>Texto</v>
          </cell>
          <cell r="H26" t="str">
            <v>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(diciembre 2018).</v>
          </cell>
          <cell r="I26" t="str">
            <v>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(enero 2019).</v>
          </cell>
          <cell r="J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(febrero/2019) </v>
          </cell>
          <cell r="K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(marzo/2019) </v>
          </cell>
          <cell r="L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(abril/2019) </v>
          </cell>
          <cell r="M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(mayo/2019) </v>
          </cell>
          <cell r="N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(junio/2019) </v>
          </cell>
          <cell r="O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(julio/2019) </v>
          </cell>
          <cell r="P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(agosto/2019) </v>
          </cell>
          <cell r="Q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(septiembre/2019) </v>
          </cell>
          <cell r="R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(octubre/2019) </v>
          </cell>
          <cell r="S26"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(noviembre/2019) </v>
          </cell>
        </row>
        <row r="27">
          <cell r="C27" t="str">
            <v>65_V1</v>
          </cell>
          <cell r="D27" t="str">
            <v>Variable 1</v>
          </cell>
          <cell r="E27" t="str">
            <v>Sumatoria de respuestas evaluadas</v>
          </cell>
          <cell r="F27" t="str">
            <v>Númerica</v>
          </cell>
          <cell r="H27">
            <v>753</v>
          </cell>
          <cell r="I27">
            <v>1908</v>
          </cell>
          <cell r="J27">
            <v>1908</v>
          </cell>
          <cell r="K27">
            <v>2292</v>
          </cell>
          <cell r="L27">
            <v>1823</v>
          </cell>
          <cell r="M27">
            <v>2211</v>
          </cell>
          <cell r="N27">
            <v>1674</v>
          </cell>
          <cell r="O27">
            <v>1634</v>
          </cell>
          <cell r="P27">
            <v>2025</v>
          </cell>
          <cell r="Q27">
            <v>2120</v>
          </cell>
          <cell r="R27">
            <v>2081</v>
          </cell>
          <cell r="S27">
            <v>1682</v>
          </cell>
        </row>
        <row r="28">
          <cell r="C28" t="str">
            <v>65_V2</v>
          </cell>
          <cell r="D28" t="str">
            <v>Variable 2 (reportar solo cuando el indicador es a demanda)</v>
          </cell>
          <cell r="E28">
            <v>0</v>
          </cell>
          <cell r="F28" t="str">
            <v>Númerica</v>
          </cell>
        </row>
        <row r="29">
          <cell r="C29" t="str">
            <v>65_I1</v>
          </cell>
          <cell r="D29" t="str">
            <v>Cualitativo 1</v>
          </cell>
          <cell r="E29" t="str">
            <v>Avances y logros en generación del producto y la ejecución de actividades</v>
          </cell>
          <cell r="F29" t="str">
            <v>Textual</v>
          </cell>
          <cell r="H29" t="str">
            <v xml:space="preserve">En el mes de enero se evaluaron 753  respuestas registradas en el Sistema de Gestión de peticiones ciudadanas, emitidas en el mes anterior (diciembre/2018) por la Secretaría General y demás entidades distritales,  realizando las siguientes actividades:  
-Selección de la muestra a evaluar. 
-Evaluación de 753  respuestas, obteniendose los siguientes resultados:  el 99% de respuestas  emitidas por la Secretaría General y demás entidades distritales  que fueron evaluadas en el periodo cumplen con el criterio de “Coherencia”, el 97% cumplen con el criterio de “Claridad” y “Calidez” y el 91% cumple el criterio de “Oportunidad”; concluyéndose que el 12% (94 respuestas) no cumplen con todos los criterios de “Calidad y Calidez” y el 17% (130) no cumplen con el “Manejo del sistema. 
-Registro en el formato 2212200-FT-605. -
-Remisión de comunicaciones (6 memorandos a las dependencias de la Secretaría General y 19  oficios a las entidades distritales ) con Informe de resultados de la evaluación (reporte mes vencido). 
</v>
          </cell>
          <cell r="I29" t="str">
            <v xml:space="preserve">En el mes de febrero se evaluaron  1.908 respuestas registradas en el Sistema de Gestión de peticiones ciudadanas, emitidas en el mes anterior (enero/2019) por la Secretaría General y demás entidades distritales,  realizando las siguientes actividades:  
-Selección de la muestra a evaluar. 
-Evaluación de 1908  respuestas , obteniendose los siguientes resultados: El 99% de respuestas emitidas por la Secretaría General y demás entidades distritalesque fueron evaluadas en el periodo,  cumplen con el criterio de “Coherencia”, el 96% cumplen con el criterio de “Claridad”, el 98% cumplen con el criterio de “Calidez” y el 92% cumple el criterio de “Oportunidad”, concluyendose que el 11% (210 respuestas) no cumplen con todos los criterios de “Calidad y Calidez” y el 19% (356 respuestas) no cumplen con el “Manejo del sistema”.
-Registro en el formato 212200-FT-605.
-Remisión de comunicaciones ( 7 memorandos a  dependencias de la Secretaría General y 32 oficios a las entidades Distritales) con Informe de resultados de la evaluación (reporte mes vencido). </v>
          </cell>
          <cell r="J29" t="str">
            <v xml:space="preserve">En el mes de marzo se evaluaron  1.908 respuestas registradas en el Sistema de Gestión de peticiones ciudadanas, emitidas en el mes anterior (febrero/2019) por la Secretaría General y demás entidades distritales,  realizando las siguientes actividades:  
-Selección de la muestra a evaluar. 
-Evaluación de 1908  respuestas , obteniendose los siguientes resultados: el  98% de respuestas emitidas por la Secretaría General y demás entidades distritales  que fueron evaluadas en el periodo, cumplen Coherencia, el 94% cumplen claridad; el  97% (1.855) cumplen con el criterio de calidez;  el  92% cumplen con Oportunidad; concluyéndose que el 13% (239) no cumplen todos los criterios de Calidad y calidez y el  21% (406) no cumplen con el manejo del sistema.
-Remisión de comunicaciones (10 memorandos a las dependencias de la Secretaría General y 43  oficios a las entidades distritales ) con Informe de resultados de la evaluación (reporte mes vencido). </v>
          </cell>
          <cell r="K29" t="str">
            <v>En el mes de abril se evaluaron 2.292 respuestas registradas en el Sistema de Gestión de peticiones ciudadanas, emitidas en el mes anterior (marzo/2019) por la Secretaría General y demás entidades distritales,  realizando las siguientes actividades:  
-Selección de la muestra a evaluar. 
-Evaluación de 2.292  respuestas , obteniendose los siguientes resultados: el  98% de respuestas emitidas por la Secretaría General y demás entidades distritales  que fueron evaluadas en el periodo cumplen con el criterio de Coherencia, el 94% cumplen claridad; el  94% cumplen con el criterio de calidez;  el  92% cumplen con Oportunidad; concluyéndose que el 15% (340 respuestas) no cumplen todos los criterios de Calidad y Calidez y el  21% (473) no cumplen con el manejo del sistema.
-Remisión de comunicaciones (memorando a 5 dependencias de la Secretaría General y oficios a 45  entidades distritales ) con Informe de resultados de la evaluación (reporte mes vencido). 
La fuente de verificación/evidencia "Base de Calidad y Calidez"  da cuenta del total de peticiones evaluadas en el mes de abril  (2.292  respuestas emitidas en el mes anterior  -marzo/2019 - por la Secretaría General y demás entidades distritales).</v>
          </cell>
          <cell r="L29" t="str">
            <v>En el mes de mayo se evaluaron 1.823 respuestas registradas en el Sistema de Gestión de peticiones ciudadanas, emitidas en el mes anterior (abril/2019) por la Secretaría General y demás entidades distritales,  realizando las siguientes actividades:  
-Selección de la muestra a evaluar. 
-Evaluación de 1.823  respuestas , obteniendose los siguientes resultados: el  99% de respuestas emitidas por la Secretaría General y demás entidades distritales  que fueron evaluadas en el periodo cumplen con el criterio de Coherencia, el 93% cumplen claridad; el  94% cumplen con el criterio de calidez;  el  91% cumplen con Oportunidad; concluyéndose que el 16% (296 respuestas) no cumplen todos los criterios de Calidad y Calidez  y el  19% (355) no cumplen con el manejo del sistema.
-Remisión de comunicaciones  (9 memorando a Dependencias de la Secretaría General y 44 oficios a  entidades distritales ) con Informe de resultados de la evaluación de Calidad y Calidez (reporte mes vencido). 
La fuente de verificación "Base de Calidad y Calidez"  da cuenta del total de peticiones evaluadas en el mes de mayo  (1.823  respuestas emitidas en el mes anterior  -abril/2019 - por la Secretaría General y demás entidades distritales).</v>
          </cell>
          <cell r="M29" t="str">
            <v>En el mes de junio se evaluaron 2.211 respuestas registradas en el Sistema de Gestión de peticiones ciudadanas, emitidas en el mes anterior (mayo/2019) por la Secretaría General y demás entidades distritales,  realizando las siguientes actividades:  
-Selección de la muestra a evaluar. 
-Evaluación de 2.211  respuestas , obteniendose los siguientes resultados: el  99% de respuestas emitidas por la Secretaría General y demás entidades distritales  que fueron evaluadas en el periodo cumplen con el criterio de Coherencia, el 94% cumplen claridad; el  95% cumplen con el criterio de calidez;  el  91% cumplen con Oportunidad; concluyéndose que el 15% (338 respuestas) no cumplen todos los criterios de Calidad y Calidez  y el  18% (402) no cumplen con el manejo del sistema.
-Remisión de comunicaciones  (6 memorandos a Dependencias de la Secretaría General y 42 oficios a  entidades distritales ) con Informe de resultados de la evaluación de Calidad y Calidez (reporte mes vencido). 
La fuente de verificación "Base de Calidad y Calidez"  da cuenta del total de peticiones evaluadas en el mes de junio  (2.211  respuestas emitidas en el mes anterior  -mayo/2019 - por la Secretaría General y demás entidades distritales).</v>
          </cell>
          <cell r="N29" t="str">
            <v>En el mes de julio se evaluaron 1.674  respuestas registradas en el Sistema de Gestión de peticiones ciudadanas, emitidas en el mes anterior (junio/2019) por la Secretaría General y demás entidades distritales,  realizando las siguientes actividades:  
-Selección de la muestra a evaluar. 
-Evaluación de1.674  respuestas , obteniendose los siguientes resultados: el  98% de respuestas emitidas por la Secretaría General y demás entidades distritales  que fueron evaluadas en el periodo cumplen con el criterio de Coherencia, el 93% cumplen claridad; el  95% cumplen con el criterio de calidez;  el  91% cumplen con Oportunidad; concluyéndose que el 16% (264 respuestas) no cumplen todos los criterios de Calidad y Calidez  y el  22% (367) no cumplen con el manejo del sistema.
-Remisión de comunicaciones  (8 memorandos a Dependencias de la Secretaría General y 48 oficios a  entidades distritales ) con Informe de resultados de la evaluación de Calidad y Calidez (reporte mes vencido). 
La fuente de verificación "Base de Calidad y Calidez"  da cuenta del total de peticiones evaluadas en el mes de julio  (1.674  respuestas emitidas en el mes anterior  -junio/2019 - por la Secretaría General y demás entidades distritales).</v>
          </cell>
          <cell r="O29" t="str">
            <v>En el mes de agosto se evaluaron (en términos de Calidad y Calidez)  1.634  respuestas registradas en el Sistema de Gestión de peticiones ciudadanas, emitidas en el mes anterior (julio/2019) por la Secretaría General y demás entidades distritales,  realizando las siguientes actividades:  
-Selección de la muestra a evaluar. 
-Evaluación de 1.634  respuestas , obteniendose los siguientes resultados en cuanto a los criterios evaluados: el  97% de respuestas emitidas por la Secretaría General y demás entidades distritales  que fueron evaluadas en el periodo cumplen con el criterio de Coherencia, el 93% cumplen claridad; el  96% cumplen con el criterio de calidez;  el 88% cumplen con Oportunidad; concluyéndose que el 17% (273 respuestas) no cumplen todos los criterios de Calidad y Calidez  y el  22% (366)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"Base de Calidad y Calidez"  da cuenta del total de peticiones evaluadas en el mes de agosto  en términos de Calidad y Calidez (1.634  respuestas emitidas en el mes anterior  -julio/2019 - por la Secretaría General y demás entidades distritales).</v>
          </cell>
          <cell r="P29" t="str">
            <v>En el mes de septiembre se evaluaron (en términos de Calidad y Calidez) 2.025  respuestas registradas en el Sistema de Gestión de peticiones ciudadanas, emitidas en el mes anterior (agosto/2019) por la Secretaría General y demás entidades distritales,  realizando las siguientes actividades:  
-Selección de la muestra a evaluar. 
-Evaluación de 2.025  respuestas, obteniendose los siguientes resultados en cuanto a los criterios evaluados: el  95% (1.922 respuestas emitidas por la Secretaría General y demás entidades distritales  que fueron evaluadas en el periodo) cumplen con el criterio de Coherencia, el 91% (1.850 respuestas) cumplen con el criterio de claridad; el  93% (1.889 respuestas)  cumplen con el criterio de calidez;  el 86% (1.745 respuestas) cumplen con Oportunidad; concluyéndose que el 18% (374 respuestas) no cumplen todos los criterios de Calidad y Calidez  y el  24% (482) no cumplen con el manejo del sistema.
-Remisión de comunicaciones  (10 memorandos a Dependencias de la Secretaría General y 40 oficios a  entidades distritales ) con Informe de resultados de la evaluación en términos de Calidad y Calidez (reporte mes vencido). 
La fuente de verificación "Base de Calidad y Calidez"  da cuenta del total de respuestas a peticiones evaluadas en el mes de septiembre  en términos de Calidad y Calidez (2.025  respuestas emitidas en el mes anterior  -agosto/2019 - por la Secretaría General y demás entidades distritales).</v>
          </cell>
          <cell r="Q29" t="str">
            <v>En el mes de octubre se evaluaron (en términos de Calidad y Calidez) 2.120  respuestas registradas en el Sistema de Gestión de peticiones ciudadanas, emitidas en el mes anterior (septiembre/2019) por la Secretaría General y demás entidades distritales,  realizando las siguientes actividades:  
-Selección de la muestra a evaluar. 
-Evaluación de 2.120 respuestas, obteniendose los siguientes resultados en cuanto a los criterios evaluados: el  93% (1.973 respuestas evaluadas en el periodo) cumplen con el criterio de Coherencia; el 90% (1.907 respuestas) cumplen con el criterio de claridad; el  93% (1.965 respuestas)  cumplen con el criterio de calidez;  el 77% (1.639 respuestas) cumplen con Oportunidad; concluyéndose que el 25% (538 respuestas) no cumplen todos los criterios de Calidad y Calidez  y el  27% (571 respuestas)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"Base de Calidad y Calidez"  da cuenta del total de respuestas a peticiones evaluadas en el mes de octubre  en términos de Calidad y Calidez (2.120  respuestas emitidas en el mes anterior  -septiembre/2019 - por la Secretaría General y demás entidades distritales).</v>
          </cell>
          <cell r="R29" t="str">
            <v>En el mes de noviembre se evaluaron (en términos de Calidad y Calidez) 2.081  respuestas registradas en el Sistema de Gestión de peticiones ciudadanas, emitidas en el mes anterior (octubre/2019) por la Secretaría General y demás entidades distritales,  realizando las siguientes actividades:  
-Selección de la muestra a evaluar. 
-Evaluación de 2.081 respuestas, obteniendose los siguientes resultados en cuanto a los criterios evaluados: el  92% (1.916 respuestas evaluadas en el periodo) cumplen con el criterio de Coherencia; el 88% (1.826 respuestas) cumplen con el criterio de claridad; el  92% (1.907 respuestas)  cumplen con el criterio de calidez;  el 73% (1.525 respuestas) cumplen con Oportunidad; concluyéndose que el 30% (634 respuestas) no cumplen todos los criterios de Calidad y Calidez  y el  26% (551 respuestas) no cumplen con el manejo del sistema.
-Remisión de comunicaciones  (9 memorandos a Dependencias de la Secretaría General y 46 oficios a  entidades distritales ) con Informe de resultados de la evaluación en términos de Calidad y Calidez (reporte mes vencido). 
La fuente de verificación "Base de Calidad y Calidez"  da cuenta del total de respuestas a peticiones evaluadas en el mes de noviembre  en términos de Calidad y Calidez (2.081  respuestas emitidas en el mes anterior  -octubre/2019 - por la Secretaría General y demás entidades distritales).</v>
          </cell>
          <cell r="S29" t="str">
            <v>En el mes de diciembre se evaluaron (en términos de Calidad y Calidez) 1.682 respuestas registradas en el Sistema de Gestión de peticiones ciudadanas, emitidas en el mes anterior (noviembre/2019) por la Secretaría General y demás entidades distritales,  realizando las siguientes actividades:  
-Selección de la muestra a evaluar. 
-Evaluación de 1.682 respuestas, obteniendose los siguientes resultados en cuanto a los criterios evaluados: el  96% (1.617 respuestas evaluadas en el periodo) cumplen con el criterio de Coherencia; el 93% (1.567 respuestas) cumplen con el criterio de claridad; el  96% (1.611 respuestas)  cumplen con el criterio de calidez;  el 57% (953 respuestas) cumplen con Oportunidad; concluyéndose que el 46% (771 respuestas) no cumplen todos los criterios de Calidad y Calidez  y el  21% (357 respuestas) no cumplen con el manejo del sistema.
-Remisión de comunicaciones  (6 memorandos a Dependencias de la Secretaría General y 42 oficios a  entidades distritales ) con Informe de resultados de la evaluación en términos de Calidad y Calidez (reporte mes vencido). 
La fuente de verificación "Base de Calidad y Calidez"  da cuenta del total de respuestas a peticiones evaluadas en el mes de diciembre  en términos de Calidad y Calidez (1.682  respuestas emitidas en el mes anterior  -noviembre/2019 - por la Secretaría General y demás entidades distritales).</v>
          </cell>
        </row>
        <row r="30">
          <cell r="C30" t="str">
            <v>65_I2</v>
          </cell>
          <cell r="D30" t="str">
            <v>Cualitativo 2</v>
          </cell>
          <cell r="E30" t="str">
            <v>Retrasos o dificultades en la generación del producto y la ejecución de actividades</v>
          </cell>
          <cell r="F30" t="str">
            <v>Textual</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row>
        <row r="31">
          <cell r="C31" t="str">
            <v>65_I3</v>
          </cell>
          <cell r="D31" t="str">
            <v>Cualitativo 3</v>
          </cell>
          <cell r="E31" t="str">
            <v>Beneficios obtenidos por la generación del producto y la ejecución de actividades</v>
          </cell>
          <cell r="F31" t="str">
            <v>Textual</v>
          </cell>
          <cell r="H31" t="str">
            <v>Se identificaron los aspectos a mejorar en la respuesta a las peticiones ciudadanas, retroalimentando en total a 24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I31" t="str">
            <v>Se identificaron los aspectos a mejorar en la respuesta a las peticiones ciudadanas, retroalimentando en total a 38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J31" t="str">
            <v>Se identificaron los aspectos a mejorar en la respuesta a peticiones ciudadanas,  retroalimentando en total a 52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K31" t="str">
            <v>Se identificaron los aspectos a mejorar en la respuesta a peticiones ciudadanas,  retroalimentando a 50 dependencias de la Secretaría  General y entidades Distritales ( 5 dependencias de la Secretaría General y 45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L31" t="str">
            <v>Se identificaron los aspectos a mejorar en la respuesta a peticiones ciudadanas,  retroalimentando a dependencias de la Secretaría  General y entidades Distritales ( 9 dependencias de la Secretaría General y 44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M31" t="str">
            <v>Se identificaron los aspectos a mejorar en la respuesta a peticiones ciudadanas,  retroalimentando a dependencias de la Secretaría  General y entidades Distritales ( 6 dependencias de la Secretaría General y 42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N31" t="str">
            <v>Se identificaron los aspectos a mejorar en la respuesta a peticiones ciudadanas,  retroalimentando a dependencias de la Secretaría  General y entidades Distritales ( 8 dependencias de la Secretaría General y 48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O31" t="str">
            <v>Se identificaron los aspectos a mejorar en la respuesta a peticiones ciudadanas,  retroalimentando a dependencias de la Secretaría  General y entidades Distritales ( 10 dependencias de la Secretaría General y 44 entidades distritales) en cuanto  a la gestión de sus peticiones ciudadanas en terminos de Calidad y Calidez , de cauerdo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P31" t="str">
            <v>Se identificaron los aspectos a mejorar en la respuesta a peticiones ciudadanas,  retroalimentando a dependencias de la Secretaría  General y entidades Distritales ( 10 dependencias de la Secretaría General y 40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Q31" t="str">
            <v>Se identificaron los aspectos a mejorar en la respuesta a peticiones ciudadanas,  retroalimentando a dependencias de la Secretaría  General y entidades Distritales ( 10 dependencias de la Secretaría General y 44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R31" t="str">
            <v>Se identificaron los aspectos a mejorar en la respuesta a peticiones ciudadanas,  retroalimentando a dependencias de la Secretaría  General y entidades Distritales (9 dependencias de la Secretaría General y 46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S31" t="str">
            <v>Se identificaron los aspectos a mejorar en la respuesta a peticiones ciudadanas,  retroalimentando a dependencias de la Secretaría  General y entidades Distritales (6 dependencias de la Secretaría General y 42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row>
        <row r="32">
          <cell r="C32" t="str">
            <v>66_V1</v>
          </cell>
          <cell r="D32" t="str">
            <v>Variable 1</v>
          </cell>
          <cell r="E32" t="str">
            <v>Monitoreos realizados</v>
          </cell>
          <cell r="F32" t="str">
            <v>Númerica</v>
          </cell>
          <cell r="H32">
            <v>7</v>
          </cell>
          <cell r="I32">
            <v>7</v>
          </cell>
          <cell r="J32">
            <v>9</v>
          </cell>
          <cell r="K32">
            <v>11</v>
          </cell>
          <cell r="L32">
            <v>8</v>
          </cell>
          <cell r="M32">
            <v>11</v>
          </cell>
          <cell r="N32">
            <v>10</v>
          </cell>
          <cell r="O32">
            <v>5</v>
          </cell>
          <cell r="P32">
            <v>10</v>
          </cell>
          <cell r="Q32">
            <v>10</v>
          </cell>
          <cell r="R32">
            <v>7</v>
          </cell>
          <cell r="S32">
            <v>0</v>
          </cell>
        </row>
        <row r="33">
          <cell r="C33" t="str">
            <v>66_V2</v>
          </cell>
          <cell r="D33" t="str">
            <v>Variable 2 (reportar solo cuando el indicador es a demanda)</v>
          </cell>
          <cell r="E33">
            <v>0</v>
          </cell>
          <cell r="F33" t="str">
            <v>Númerica</v>
          </cell>
        </row>
        <row r="34">
          <cell r="C34" t="str">
            <v>66_I1</v>
          </cell>
          <cell r="D34" t="str">
            <v>Cualitativo 1</v>
          </cell>
          <cell r="E34" t="str">
            <v>Avances y logros en generación del producto y la ejecución de actividades</v>
          </cell>
          <cell r="F34" t="str">
            <v>Textual</v>
          </cell>
          <cell r="H34" t="str">
            <v>Realización de siete (7) visitas de  monitoreo a los puntos Súper CADE Móvil Ciudad Bolívar, CADE Candelaria, CADE Chico, CADE Gaitana, Súper CADE CAD (3 Contingencias) para la medición, evaluación y seguimiento  del servicio prestado a la ciudadanía, realizando  el correspondiente diligenciamiento de la ficha técnica, elaboración del informe de Seguimiento y medición, y remisión de los mismos mediante comunicación oficial a la  Subsecretaria de Servicio a la Ciudadanía, entidad o dependencia correspondiente.</v>
          </cell>
          <cell r="I34" t="str">
            <v>Realización de siete (7) visitas de  monitoreo a los puntos SuperCADE Móvil Kennedy, CADE Kennedy, SuperCADE Móvil Antonio Nariño, SuperCADE CAD (4 Contingencias)  para la medición, evaluación y seguimiento  al servicio prestado a la ciudadanía, con el correspondiente diligenciamiento de la ficha técnica, elaboración del informe de Seguimiento y medición, y remisión de los mismos mediante comunicación oficial a la  Subsecretaria de Servicio a la Ciudadanía, entidad o dependencia correspondiente.</v>
          </cell>
          <cell r="J34" t="str">
            <v>Realización de nueve (9) visitas de  monitoreo a los puntos CADE Fontibon, CADE Luceros, CADE Muzú, SuperCADE CAD (4  Contingencias) Súper CADE Móvil Bosa y Súper CADE Móvil Suba, para la medición, evaluación y seguimiento  del servicio prestado a la ciudadanía, con el correspondiente diligenciamiento de la ficha técnica, elaboración del informe de Seguimiento y medición, y remisión de los mismos mediante comunicación oficial a la  Subsecretaria de Servicio a la Ciudadanía, entidad o dependencia correspondiente.</v>
          </cell>
          <cell r="K34" t="str">
            <v>Realización de once (11) visitas de  monitoreo a los puntos SuperCADE CAD (Contingencia Predial 10% descuento), SuperCADE Suba (Contingencia Predial 10% descuento), SuperCADE Américas (Contingencia Predial 10% descuento), SuperCADE Bosa (Contingencia Predial 10% descuento), SuperCADE CAD (Contingencia Predial 10% descuento), SuperCADE Suba (Contingencia Predial 10% descuento), SuperCADE Américas (Contingencia Predial 10% descuento), SuperCADE Bosa (Contingencia Predial 10% descuento), SuperCADE 20 de Julio (Contingencia Predial 10% descuento), SuperCADE Móvil Barrios Unidos y SuperCADE Móvil Usaquén , para la medición, evaluación y seguimiento  del servicio prestado a la ciudadanía,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11 archivos PDF "Informe Ficha Tecnica de Monitoreo"  contienen la información de los resultados del monitoreo a los puntos de atención visitados en el mes de abril.</v>
          </cell>
          <cell r="L34" t="str">
            <v>Realización de ocho (8) visitas de  monitoreo a los puntos SuperCADE CAD (Contingencia Vehículos 10% descuento), SuperCADE Suba (Contingencia Vehículos 10% descuento), SuperCADE Américas (Contingencia Vehículos 10% descuento), SuperCADE Bosa (Contingencia Vehículos 10% descuento), CADE Plaza de las Américas, CADE Santa Helenita, SuperCADE Móvil Barrios Fontibón y SuperCADE Móvil Puente Aranda, para la medición, evaluación y seguimiento  del servicio prestado a la ciudadanía,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8 archivos PDF "Informe Ficha Tecnica de Monitoreo"  contienen el reporte de las visitas de monitoreo realizadas a los puntos de atención visitados en el mes de mayo/2019.</v>
          </cell>
          <cell r="M34" t="str">
            <v>Realización de once (11) visitas de  monitoreo a los puntos SuperCADE Móvil Engativa, SuperCADE CAD (Contingencia Predial), SuperCADE Suba (Contingencia Predial), SuperCADE Américas (Contingencia Predial), SuperCADE Bosa (Contingencia Predial), SuperCADE 20 de Julio (Contingencia Predial), SuperCADE CAD (Contingencia Vehículos ), SuperCADE Suba (Contingencia Vehículos), SuperCADE Américas (Contingencia Vehículos), SuperCADE Bosa (Contingencia Vehículos), SuperCADE 20 de Julio (Contingencia Vehículos)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11 archivos PDF "Informe Ficha Tecnica de Monitoreo"  contienen el reporte de las visitas de monitoreo realizadas a los puntos de atención visitados en el mes de junio/2019.</v>
          </cell>
          <cell r="N34" t="str">
            <v>Realización de diez (10) visitas de  monitoreo a los puntos CADE Santa Lucia, CADE Suba, CADE Toberín, CADE Tunal, CADE Bosa, CADE Servita, SC Móvil Chapinero, SC Móvil Teusaquillo, CLAV Suba y CLAV Rafael Uribe,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10 archivos PDF "Informe Ficha Tecnica de Monitoreo"  contienen el reporte de las visitas de monitoreo realizadas a los puntos de atención visitados en el mes de julio/2019.</v>
          </cell>
          <cell r="O34" t="str">
            <v>Realización de cinco (5)  visitas de  monitoreo a los puntos SúperCADE Móvil Usme, Centro Local de Atención a Víctimas Chapinero, SúperCADE Móvil Santa Fe, Centro Local de Atención a Víctimas Engativá y Centro Local de Atención a Víctimas Patio Bonito,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5 archivos PDF "Informes Ficha Tecnica de Monitoreo"  contienen el reporte de las cinco (5) visitas de monitoreo realizadas a los puntos de atención visitados en el mes de agosto/2019.</v>
          </cell>
          <cell r="P34" t="str">
            <v>Realización de diez (10)  visitas de  monitoreo a los puntos CLAV Bosa, CLAV Ciudad Bolivar, CLAV Sevillana, Punto de Atención Terminal, SuperCADE Móvil Tunjuelito, Alcaldía Local Candelaria, Alcaldía Local Engativa, Alcaldía Local Santa Fe, Alcaldía Local Sumapaz y Alcaldía Local Usaquen ;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diez (10) archivos PDF "Informes Ficha Tecnica de Monitoreo"  contienen el reporte de las 10 visitas de monitoreo realizadas a los puntos de atención visitados en el mes de septiembre/2019.</v>
          </cell>
          <cell r="Q34" t="str">
            <v>Realización de diez (10)  visitas de  monitoreo a los puntos Super CADE  Móvil Rafael Uribe, Alcaldía Local Usme, Alcaldía Local San Cristóbal, Alcaldía Local Ciudad Bolívar, Alcaldía Local Rafael Uribe, Alcaldía Local Tunjuelito, Alcaldía Local Bosa, Alcaldía Local Mártires, Alcaldía Local Chapinero y Alcaldía Local Puente Aranda.;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diez (10) archivos PDF "Informes Ficha Tecnica de Monitoreo"  contienen el reporte de las 10 visitas de monitoreo realizadas a los puntos de atención visitados en el mes de octubre/2019.</v>
          </cell>
          <cell r="R34" t="str">
            <v>Realización de siete (7)  visitas de  monitoreo a los puntos Super CADE Móvil Bosa, Alcaldía Local  Antonio Nariño, Alcaldía Local  Barrios Unidos, Alcaldía Local  Kennedy, Alcaldía Local  Suba, Alcaldía Local  Fontibón y Alcaldía Local  Teusaquillo;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siete (7) archivos PDF "Informes Ficha Tecnica de Monitoreo"  contienen el reporte de las siete (7) visitas de monitoreo realizadas a los puntos de atención visitados en el mes de noviembre/2019.</v>
          </cell>
          <cell r="S34" t="str">
            <v>En el periodo reportado (diciembre) no se programaron  visitas de  monitoreo  para  evaluar la prestación del servicio en la Red CADE, en los diferentes canales de interacción ciudadana de la Secretaría General y en otros puntos de la Administración Distrital</v>
          </cell>
        </row>
        <row r="35">
          <cell r="C35" t="str">
            <v>66_I2</v>
          </cell>
          <cell r="D35" t="str">
            <v>Cualitativo 2</v>
          </cell>
          <cell r="E35" t="str">
            <v>Retrasos o dificultades en la generación del producto y la ejecución de actividades</v>
          </cell>
          <cell r="F35" t="str">
            <v>Textual</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row>
        <row r="36">
          <cell r="C36" t="str">
            <v>66_I3</v>
          </cell>
          <cell r="D36" t="str">
            <v>Cualitativo 3</v>
          </cell>
          <cell r="E36" t="str">
            <v>Beneficios obtenidos por la generación del producto y la ejecución de actividades</v>
          </cell>
          <cell r="F36" t="str">
            <v>Textual</v>
          </cell>
          <cell r="H36" t="str">
            <v xml:space="preserve">Se identificaron  los aspectos a mejorar en la prestación del servicio a la ciudadanía en siete (7)  puntos   Súper CADE Móvil Ciudad Bolívar, CADE Candelaria, CADE Chico, CADE Gaitana, Súper CADE CAD (3 Contingencias) y se realizó la respectiva retroalimentación. </v>
          </cell>
          <cell r="I36" t="str">
            <v>Se identificaron  los aspectos a mejorar en la prestación del servicio a la ciudadanía en siete (7)  puntos  SuperCADE Móvil Kennedy,	 CADE Kennedy,	SuperCADE Móvil Antonio Nariño, SuperCADE CAD (4 Contingencias)  y se realizó la respectiva retroalimentación.</v>
          </cell>
          <cell r="J36" t="str">
            <v xml:space="preserve"> Se identificaron  los aspectos a mejorar en la prestación del servicio a la ciudadanía  en nueve puntos  CADE Fontibon, CADE Luceros, CADE Muzú, SuperCADE CAD (4  Contingencias) Súper CADE Móvil Bosa y Súper CADE Móvil Suba y se realizó la respectiva retroalimentación.</v>
          </cell>
          <cell r="K36" t="str">
            <v xml:space="preserve"> Se identificaron  los aspectos a mejorar en la prestación del servicio a la ciudadanía  en once (11) puntos   de la Red CADE  (enunciados anteriormente) y se  realizó la respectiva retroalimentación en aspectos como la oportunidad en el servicio, oportunidad en el recaudo, personal disponible de apoyo, módulos/ventanillas disponibles, apoyos utilizados para el servicio, publicidad, logística, recurso humano, recurso físico, entidades participantes,tiempo de atención y  recaudo en las contingencias, entre otros. </v>
          </cell>
          <cell r="L36" t="str">
            <v xml:space="preserve"> Se identificaron  los aspectos a mejorar en la prestación del servicio a la ciudadanía  en ocho (8) puntos   de la Red CADE  (enunciados anteriormente), los cuales se  realizaron  teniendo en cuenta el ciclo del servicio, revisando aspectos como oportunidad en el servicio, oportunidad en el recaudo, personal disponible de apoyo, módulos/ventanillas disponibles, apoyos utilizados para el servicio, publicidad, logística, recurso humano, recurso físico, entidades participantes, entre otros, adicionalmente se realizaron tomas de tiempo de las contingencias. </v>
          </cell>
          <cell r="M36" t="str">
            <v xml:space="preserve"> Se identificaron  los aspectos a mejorar en la prestación del servicio a la ciudadanía  en once (11) puntos   de la Red CADE  (enunciados anteriormente), los cuales se  realizaron  teniendo en cuenta el ciclo del servicio, revisando aspectos como oportunidad en el servicio, oportunidad en el recaudo, personal disponible de apoyo, módulos/ventanillas disponibles, apoyos utilizados para el servicio, publicidad, logística, recurso humano, recurso físico, entidades participantes, entre otros, adicionalmente se realizaron tomas de tiempo de las contingencias. </v>
          </cell>
          <cell r="N36" t="str">
            <v xml:space="preserve"> Se identificaron  los aspectos a mejorar en la prestación del servicio a la ciudadanía  en diez (10) puntos   de la Red CADE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O36" t="str">
            <v xml:space="preserve"> Se identificaron  los aspectos a mejorar en la prestación del servicio a la ciudadanía  en cinco (5) puntos   de la Red CADE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P36" t="str">
            <v xml:space="preserve"> Se identificaron  los aspectos a mejorar en la prestación del servicio a la ciudadanía  en diez (10)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Q36" t="str">
            <v xml:space="preserve"> Se identificaron  los aspectos a mejorar en la prestación del servicio a la ciudadanía  en diez (10)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ell>
          <cell r="R36" t="str">
            <v xml:space="preserve"> Se identificaron  los aspectos a mejorar en la prestación del servicio a la ciudadanía  en siete (7)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v>
          </cell>
          <cell r="S36" t="str">
            <v>N.A</v>
          </cell>
        </row>
        <row r="37">
          <cell r="C37" t="str">
            <v>67_V1</v>
          </cell>
          <cell r="D37" t="str">
            <v>Variable 1</v>
          </cell>
          <cell r="E37" t="str">
            <v>Servidores (as) públicos cualificados en conocimientos, habilidades y actitudes en el servicio a la ciudadanía</v>
          </cell>
          <cell r="F37" t="str">
            <v>Númerica</v>
          </cell>
          <cell r="H37">
            <v>64</v>
          </cell>
          <cell r="I37">
            <v>319</v>
          </cell>
          <cell r="J37">
            <v>370</v>
          </cell>
          <cell r="K37">
            <v>450</v>
          </cell>
          <cell r="L37">
            <v>722</v>
          </cell>
          <cell r="M37">
            <v>579</v>
          </cell>
          <cell r="N37">
            <v>597</v>
          </cell>
          <cell r="O37">
            <v>352</v>
          </cell>
          <cell r="P37">
            <v>310</v>
          </cell>
          <cell r="Q37">
            <v>203</v>
          </cell>
          <cell r="R37">
            <v>122</v>
          </cell>
          <cell r="S37">
            <v>0</v>
          </cell>
        </row>
        <row r="38">
          <cell r="C38" t="str">
            <v>67_V2</v>
          </cell>
          <cell r="D38" t="str">
            <v>Variable 2 (reportar solo cuando el indicador es a demanda)</v>
          </cell>
          <cell r="E38">
            <v>0</v>
          </cell>
          <cell r="F38" t="str">
            <v>Númerica</v>
          </cell>
        </row>
        <row r="39">
          <cell r="C39" t="str">
            <v>67_I1</v>
          </cell>
          <cell r="D39" t="str">
            <v>Cualitativo 1</v>
          </cell>
          <cell r="E39" t="str">
            <v>Avances y logros en generación del producto y la ejecución de actividades</v>
          </cell>
          <cell r="F39" t="str">
            <v>Textual</v>
          </cell>
          <cell r="H39" t="str">
            <v xml:space="preserve">Diseño, planificación y ejecución de  seis (6) jornadas de cualificación, acorde a las necesidades para la prestación del servicio a la Ciudadanía en el Distrito Capital,  en las cuales se alcanzó en total a 64 servidores(as) de la Administración Distrital y entidades presentes en la Red CADE, fortaleciendo sus conocimientos, habilidades y actitudes en el servicio a la ciudadanía, especificamente en temáticas de Conceptos de servicio a la ciudadanía.    </v>
          </cell>
          <cell r="I39" t="str">
            <v>Diseño, planificación y ejecución de  catorce (14) jornadas de cualificación, acorde a las necesidades para la prestación del servicio a la Ciudadanía en el Distrito Capital,  en las cuales se alcanzó en total a 319  servidores(as) de la Administración Distrital y entidades presentes en la Red CADE, fortaleciendo sus conocimientos, habilidades y actitudes en el servicio a la ciudadanía, especificamente en temáticas de: Conceptos de servicio a la ciudadanía; Ver más allá con inteligencia social; Coaching organizacional; Didácticas para la atención de un ciudadano inconforme; Escuchando nuestro lenguaje.</v>
          </cell>
          <cell r="J39" t="str">
            <v xml:space="preserve">Diseño, planificación y ejecución de  diecinueve (19) jornadas de cualificación, acorde a las necesidades para la prestación del servicio a la Ciudadanía en el Distrito Capital,  en las cuales se alcanzó en total a 370  servidores(as) de la Administración Distrital y entidades presentes en la Red CADE, fortaleciendo sus conocimientos, habilidades y actitudes en el servicio a la ciudadanía, especificamente en temáticas de  Conceptos de servicio a la ciudadanía; Escuchando nuestro lenguaje; Coaching organizacional y Creando confianza. </v>
          </cell>
          <cell r="K39" t="str">
            <v xml:space="preserve">Diseño, planificación y ejecución de venticuatro (24) jornadas de cualificación, acorde a las necesidades para la prestación del servicio a la Ciudadanía en el Distrito Capital,  en las cuales se alcanzó en total a 450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Escuchando Nuestro Lenguaje;  Ética y Transparencia; Creando confianza.
Las fuentes de verificación/evidencias 2 archivos PDF "Cualificación mes de abril " y Cuadro resumen de cualificaciones" contienen los listados de asistencia alas cualificaciones realizadas y las temáticas desarrolladas en el mes de abril. </v>
          </cell>
          <cell r="L39" t="str">
            <v xml:space="preserve">Diseño, planificación y ejecución de treinta y nueve (39) jornadas de cualificación, acorde a las necesidades para la prestación del servicio a la Ciudadanía en el Distrito Capital,  en las cuales se alcanzó en total a 722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Escuchando Nuestro Lenguaje;  Ética y Transparencia; Creando confianza, Estrategias efectivas para el desarrollo de competencias al servicio de la ciudadania
Las fuentes de verificación 2 archivos PDF "Cualificación mes de mayo" contiene los listados de asistencia alas cualificaciones realizadas y  "Cuadro resumen de cualificaciones mes de mayo" con las temáticas desarrolladas en el mes de mayo/2019. </v>
          </cell>
          <cell r="M39" t="str">
            <v xml:space="preserve">Diseño, planificación y ejecución de treinta (30) jornadas de cualificación, acorde a las necesidades para la prestación del servicio a la Ciudadanía en el Distrito Capital,  en las cuales se alcanzó en total a 579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Ética y Transparencia; Creando confianza, Estrategias efectivas para el desarrollo de competencias al servicio de la ciudadania
Las fuentes de verificación 2 archivos PDF "Asistencia Cualificación mes de junio" y "Cuadro resumen de cualificaciones mes de junio"contienen los listados de asistencia a las cualificaciones realizadas y  las temáticas desarrolladas en el mes de junio/2019. </v>
          </cell>
          <cell r="N39" t="str">
            <v xml:space="preserve">Diseño, planificación y ejecución de ventiuna (21) jornadas de cualificación, acorde a las necesidades para la prestación del servicio a la Ciudadanía en el Distrito Capital,  en las cuales se alcanzó en total a 597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Ética y Transparencia; Escuchando nuestro lenjuaje,  Estrategias efectivas para el desarrollo de competencias al servicio de la ciudadania
Las fuentes de verificación 2 archivos PDF "Asistencia Cualificación mes de julio" y "Cuadro resumen de cualificaciones mes de julio"contienen los listados de asistencia a las cualificaciones realizadas y  las temáticas desarrolladas en el mes de julio/2019. </v>
          </cell>
          <cell r="O39" t="str">
            <v xml:space="preserve">Diseño, planificación y ejecución de dieciseis (16) jornadas de cualificación, acorde a las necesidades para la prestación del servicio a la Ciudadanía en el Distrito Capital,  en las cuales se alcanzó en total a 352 servidores(as) de la Administración Distrital y entidades presentes en la Red CADE, fortaleciendo sus conocimientos, habilidades y actitudes en el servicio a la ciudadanía, especificamente en temáticas de: Creando Confianza,  Conceptos de Servicio; Resolución de Conflictos; Didácticas para la atención de un ciudadano inconforme; Ética y Transparencia;   Estrategias efectivas para el desarrollo de competencias al servicio de la ciudadania y coaching organizacional.
Las fuentes de verificación 2 archivos PDF "Asistencia Cualificación mes de agosto" y "Cuadro resumen de cualificaciones mes de agosto" contienen los listados de asistencia a las cualificaciones realizadas y  las temáticas desarrolladas en el mes de agosto/2019. </v>
          </cell>
          <cell r="P39" t="str">
            <v xml:space="preserve">Diseño, planificación y ejecución de quince (15) jornadas de cualificación, acorde a las necesidades para la prestación del servicio a la Ciudadanía en el Distrito Capital,  en las cuales se alcanzó en total a 310 servidores(as) de la Administración Distrital y entidades presentes en la Red CADE, fortaleciendo sus conocimientos, habilidades y actitudes en el servicio a la ciudadanía, especificamente en temáticas de: Coaching organizacional, Estrategias efectivas para el desarrollo de competencias al servicio de la ciudadania;  Didácticas para la atención de un ciudadano inconforme; Escuchando nuestro lenguaje; Conceptos de Servicio y Ética y Transparencia;   
Las fuentes de verificación 2 archivos PDF "Asistencia Cualificación mes de septiembre" y "Cuadro resumen de cualificaciones mes de septiembre" contienen los listados de asistencia a las cualificaciones realizadas y  las temáticas desarrolladas en el mes de septiembre/2019. </v>
          </cell>
          <cell r="Q39" t="str">
            <v xml:space="preserve">Diseño, planificación y ejecución de once (11) jornadas de cualificación, acorde a las necesidades para la prestación del servicio a la Ciudadanía en el Distrito Capital,  en las cuales se alcanzó en total a 203 servidores(as) de la Administración Distrital y entidades presentes en la Red CADE, fortaleciendo sus conocimientos, habilidades y actitudes en el servicio a la ciudadanía, especificamente en temáticas de:  Estrategias efectivas para el desarrollo de competencias al servicio de la ciudadania;  Didácticas para la atención de un ciudadano inconforme; Conceptos de Servicio, Ver más allá con inteligencia social. 
Las fuentes de verificación 2 archivos PDF "Asistencia Cualificación mes de octubre" y "Cuadro resumen de cualificaciones mes de octubre" contienen los listados de asistencia a las cualificaciones realizadas y  las temáticas desarrolladas en el mes de octubre/2019. </v>
          </cell>
          <cell r="R39" t="str">
            <v xml:space="preserve">Diseño, planificación y ejecución de cinco (5) jornadas de cualificación, acorde a las necesidades para la prestación del servicio a la Ciudadanía en el Distrito Capital,  en las cuales se alcanzó en total a 122  servidores(as) de la Administración Distrital y entidades presentes en la Red CADE, fortaleciendo sus conocimientos, habilidades y actitudes en el servicio a la ciudadanía, especificamente en temáticas de:  Didácticas para la atención de un ciudadano inconforme y Conceptos de Servicio 
Las fuentes de verificación 2 archivos PDF "Asistencia Cualificación mes de noviembre" y "Cuadro resumen de cualificaciones mes de noviembre" contienen los listados de asistencia a las cualificaciones realizadas y  las temáticas desarrolladas en el mes de noviembre/2019. </v>
          </cell>
          <cell r="S39" t="str">
            <v>Durante el periodo reportado  (diciembre) no se Programaron ni ejecutaron jornadas de cualificación.</v>
          </cell>
        </row>
        <row r="40">
          <cell r="C40" t="str">
            <v>67_I2</v>
          </cell>
          <cell r="D40" t="str">
            <v>Cualitativo 2</v>
          </cell>
          <cell r="E40" t="str">
            <v>Retrasos o dificultades en la generación del producto y la ejecución de actividades</v>
          </cell>
          <cell r="F40" t="str">
            <v>Textual</v>
          </cell>
          <cell r="H40" t="str">
            <v>N.A</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row>
        <row r="41">
          <cell r="C41" t="str">
            <v>67_I3</v>
          </cell>
          <cell r="D41" t="str">
            <v>Cualitativo 3</v>
          </cell>
          <cell r="E41" t="str">
            <v>Beneficios obtenidos por la generación del producto y la ejecución de actividades</v>
          </cell>
          <cell r="F41" t="str">
            <v>Textual</v>
          </cell>
          <cell r="H41" t="str">
            <v xml:space="preserve">Se incrementaron  los conocimientos, habilidades y actitudes de 64 servidores(as) de la Administración Distrital y entidades presentes en la Red CADE, para el mejoramiento en la prestación  del  servicio a la ciudadanía, en el marco de la Política Pública de Servicio a la Ciudadanía.	</v>
          </cell>
          <cell r="I41" t="str">
            <v xml:space="preserve">Se incrementaron  los conocimientos, habilidades y actitudes de 319   servidores(as) de la Administración Distrital y entidades presentes en la Red CADE, para el mejoramiento en la prestación  del  servicio a la ciudadanía, en el marco de la Política Pública de Servicio a la Ciudadanía.	</v>
          </cell>
          <cell r="J41" t="str">
            <v xml:space="preserve">Se incrementaron  los conocimientos, habilidades y actitudes de 370   servidores(as) de la Administración Distrital y entidades presentes en la Red CADE, para el mejoramiento en la prestación  del  servicio a la ciudadanía, en el marco de la Política Pública de Servicio a la Ciudadanía.	</v>
          </cell>
          <cell r="K41" t="str">
            <v xml:space="preserve">Se incrementaron  los conocimientos, habilidades y actitudes de 450   servidores(as) de la Administración Distrital y entidades presentes en la Red CADE, para el mejoramiento en la prestación  del  servicio a la ciudadanía, en el marco de la Política Pública de Servicio a la Ciudadanía.	</v>
          </cell>
          <cell r="L41" t="str">
            <v xml:space="preserve">Se incrementaron  los conocimientos, habilidades y actitudes de 722  servidores(as) de la Administración Distrital y entidades presentes en la Red CADE, para el mejoramiento en la prestación  del  servicio a la ciudadanía, en el marco de la Política Pública de Servicio a la Ciudadanía.	</v>
          </cell>
          <cell r="M41" t="str">
            <v xml:space="preserve">Se fortalecieron los conocimientos, habilidades y actitudes de 579 servidores(as) de la Administración Distrital y entidades presentes en la Red CADE, para el mejoramiento en la prestación  del  servicio a la ciudadanía, en el marco de la Política Pública de Servicio a la Ciudadanía.	</v>
          </cell>
          <cell r="N41" t="str">
            <v xml:space="preserve">Se fortalecieron los conocimientos, habilidades y actitudes de 597 servidores(as) de la Administración Distrital y entidades presentes en la Red CADE, para el mejoramiento en la prestación  del  servicio a la ciudadanía, en el marco de la Política Pública de Servicio a la Ciudadanía.	</v>
          </cell>
          <cell r="O41" t="str">
            <v xml:space="preserve">Se fortalecieron los conocimientos, habilidades y actitudes de 352 servidores(as) de la Administración Distrital y entidades presentes en la Red CADE, para el mejoramiento en la prestación  del  servicio a la ciudadanía, en el marco de la Política Pública de Servicio a la Ciudadanía.	</v>
          </cell>
          <cell r="P41" t="str">
            <v xml:space="preserve">Se fortalecieron los conocimientos, habilidades y actitudes de 310 servidores(as) de la Administración Distrital y entidades presentes en la Red CADE, para el mejoramiento en la prestación  del  servicio a la ciudadanía, en el marco de la Política Pública de Servicio a la Ciudadanía.	</v>
          </cell>
          <cell r="Q41" t="str">
            <v xml:space="preserve">Se fortalecieron los conocimientos, habilidades y actitudes de 203 servidores(as) de la Administración Distrital y entidades presentes en la Red CADE, para el mejoramiento en la prestación  del  servicio a la ciudadanía, en el marco de la Política Pública de Servicio a la Ciudadanía.	</v>
          </cell>
          <cell r="R41" t="str">
            <v xml:space="preserve">Se fortalecieron los conocimientos, habilidades y actitudes de 122 servidores(as) de la Administración Distrital y entidades presentes en la Red CADE, para el mejoramiento en la prestación  del  servicio a la ciudadanía, en el marco de la Política Pública de Servicio a la Ciudadanía.	</v>
          </cell>
          <cell r="S41" t="str">
            <v>N.A</v>
          </cell>
        </row>
        <row r="42">
          <cell r="C42" t="str">
            <v>69_V1</v>
          </cell>
          <cell r="D42" t="str">
            <v>Variable 1</v>
          </cell>
          <cell r="E42" t="str">
            <v>Capacitaciones en la configuración, uso y manejo del Sistema Distrital para la Gestión de Peticiones Ciudadanas.</v>
          </cell>
          <cell r="F42" t="str">
            <v>Númerica</v>
          </cell>
          <cell r="H42">
            <v>1</v>
          </cell>
          <cell r="I42">
            <v>1</v>
          </cell>
          <cell r="J42">
            <v>2</v>
          </cell>
          <cell r="K42">
            <v>2</v>
          </cell>
          <cell r="L42">
            <v>2</v>
          </cell>
          <cell r="M42">
            <v>2</v>
          </cell>
          <cell r="N42">
            <v>2</v>
          </cell>
          <cell r="O42">
            <v>2</v>
          </cell>
          <cell r="P42">
            <v>3</v>
          </cell>
          <cell r="Q42">
            <v>2</v>
          </cell>
          <cell r="R42">
            <v>2</v>
          </cell>
          <cell r="S42">
            <v>1</v>
          </cell>
        </row>
        <row r="43">
          <cell r="C43" t="str">
            <v>69_V2</v>
          </cell>
          <cell r="D43" t="str">
            <v>Variable 2 (reportar solo cuando el indicador es a demanda)</v>
          </cell>
          <cell r="E43">
            <v>0</v>
          </cell>
          <cell r="F43" t="str">
            <v>Númerica</v>
          </cell>
        </row>
        <row r="44">
          <cell r="C44" t="str">
            <v>69_I1</v>
          </cell>
          <cell r="D44" t="str">
            <v>Cualitativo 1</v>
          </cell>
          <cell r="E44" t="str">
            <v>Avances y logros en generación del producto y la ejecución de actividades</v>
          </cell>
          <cell r="F44" t="str">
            <v>Textual</v>
          </cell>
          <cell r="H44" t="str">
            <v>Se realizó una (1)  capacitación a  administradores del Sistema Distrital para la Gestión de Peticiones Ciudadanas de las entidades distritales, en funcionalidad, configuración, uso y manejo del sistema.</v>
          </cell>
          <cell r="I44" t="str">
            <v>Se realizó una (1)  capacitación a  administradores del Sistema Distrital para la Gestión de Peticiones Ciudadanas de las entidades distritales, en funcionalidad, configuración, uso y manejo del sistema.</v>
          </cell>
          <cell r="J44" t="str">
            <v>Se realizaron dos (2)  capacitaciones a  administradores del Sistema Distrital para la Gestión de Peticiones Ciudadanas de las entidades distritales, en funcionalidad, configuración, uso y manejo del sistema.</v>
          </cell>
          <cell r="K44" t="str">
            <v xml:space="preserve">Se realizaron dos (2)  capacitaciones a  administradores del Sistema Distrital para la Gestión de Peticiones Ciudadanas de las entidades distritales, en funcionalidad, configuración, uso y manejo del sistema. </v>
          </cell>
          <cell r="L44" t="str">
            <v xml:space="preserve">Se realizaron dos (2)  capacitaciones a  administradores del Sistema Distrital para la Gestión de Peticiones Ciudadanas de las entidades distritales, en funcionalidad, configuración, uso y manejo del sistema. </v>
          </cell>
          <cell r="M44" t="str">
            <v xml:space="preserve">En el mes de junio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junio" contienen los listados de asistencia a las capacitaciones realizadas en el mes de junio/2019. </v>
          </cell>
          <cell r="N44" t="str">
            <v xml:space="preserve">En el mes de julio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julio" contienen los listados de asistencia a las capacitaciones realizadas en el mes de julio/2019. </v>
          </cell>
          <cell r="O44" t="str">
            <v xml:space="preserve">En el mes de agosto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agosto" contienen los listados de asistencia a las capacitaciones funcionales realizadas en el mes de agosto/2019. </v>
          </cell>
          <cell r="P44" t="str">
            <v xml:space="preserve">En el mes de septiembre  se realizaron tres  (3)  capacitaciones a  administradores del Sistema Distrital para la Gestión de Peticiones Ciudadanas de las entidades distritales, en funcionalidad, configuración, uso y manejo del sistema. 
Las fuentes de verificación 3 archivos PDF "Asistenc capacitación Funcional mes de septiembre" contienen los listados de asistencia a las capacitaciones funcionales realizadas en el mes de septiembre/2019. </v>
          </cell>
          <cell r="Q44" t="str">
            <v xml:space="preserve">En el mes de octubre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octubre" contienen los listados de asistencia a las capacitaciones funcionales realizadas en el mes de octubre/2019. </v>
          </cell>
          <cell r="R44" t="str">
            <v xml:space="preserve">En el mes de noviembre  se realizaron dos  (2)  capacitaciones a  administradores / usuarios  del Sistema Distrital para la Gestión de Peticiones Ciudadanas de las entidades distritales, en funcionalidad, configuración, uso y manejo del sistema. 
Las fuentes de verificación 2 archivos PDF "Asistenc capacitación Funcional mes de noviembre" contienen los listados de asistencia a las capacitaciones funcionales realizadas en el mes de noviembre/2019. </v>
          </cell>
          <cell r="S44" t="str">
            <v xml:space="preserve">En el mes de diciembre  se realizó una  (1)  capacitación a  administradores / usuarios  del Sistema Distrital para la Gestión de Peticiones Ciudadanas de las entidades distritales, en funcionalidad, configuración, uso y manejo del sistema. 
La fuente de verificación 1 archivos PDF "Asistencia capacitación Funcional mes de diciembre" contienen el listado de asistencia a la capacitación funcional realizada en el mes de diciembree/2019. </v>
          </cell>
        </row>
        <row r="45">
          <cell r="C45" t="str">
            <v>69_I2</v>
          </cell>
          <cell r="D45" t="str">
            <v>Cualitativo 2</v>
          </cell>
          <cell r="E45" t="str">
            <v>Retrasos o dificultades en la generación del producto y la ejecución de actividades</v>
          </cell>
          <cell r="F45" t="str">
            <v>Textual</v>
          </cell>
          <cell r="H45" t="str">
            <v>N.A</v>
          </cell>
          <cell r="I45" t="str">
            <v>N.A</v>
          </cell>
          <cell r="J45" t="str">
            <v>N.A</v>
          </cell>
          <cell r="K45" t="str">
            <v>N.A</v>
          </cell>
          <cell r="L45" t="str">
            <v>N.A</v>
          </cell>
          <cell r="M45" t="str">
            <v>N.A</v>
          </cell>
          <cell r="N45" t="str">
            <v>N.A</v>
          </cell>
          <cell r="O45" t="str">
            <v>N.A</v>
          </cell>
          <cell r="P45" t="str">
            <v>N.A</v>
          </cell>
          <cell r="Q45" t="str">
            <v>N.A</v>
          </cell>
          <cell r="R45" t="str">
            <v>N.A</v>
          </cell>
          <cell r="S45" t="str">
            <v>N.A</v>
          </cell>
        </row>
        <row r="46">
          <cell r="C46" t="str">
            <v>69_I3</v>
          </cell>
          <cell r="D46" t="str">
            <v>Cualitativo 3</v>
          </cell>
          <cell r="E46" t="str">
            <v>Beneficios obtenidos por la generación del producto y la ejecución de actividades</v>
          </cell>
          <cell r="F46" t="str">
            <v>Textual</v>
          </cell>
          <cell r="H46" t="str">
            <v xml:space="preserve">Se  fortalecieron las competencias de 20  servidores para operar y administrar el Sistema Distrital para la gestión de peticiones ciudadanas.     </v>
          </cell>
          <cell r="I46" t="str">
            <v xml:space="preserve">Se  fortalecieron las competencias de 30  servidores para operar y administrar el Sistema Distrital para la gestión de peticiones ciudadanas.     </v>
          </cell>
          <cell r="J46" t="str">
            <v xml:space="preserve">Se  fortalecieron las competencias de 50 servidores para operar y administrar el Sistema Distrital para la gestión de peticiones ciudadanas.     </v>
          </cell>
          <cell r="K46" t="str">
            <v xml:space="preserve">Se  fortalecieron las competencias de 12 servidores para operar y administrar el Sistema Distrital para la gestión de peticiones ciudadanas.     </v>
          </cell>
          <cell r="L46" t="str">
            <v xml:space="preserve">Se  fortalecieron las competencias de 26 servidores(as) de entidades del  Distrito Capital para operar y administrar el Sistema Distrital para la gestión de peticiones ciudadanas.     </v>
          </cell>
          <cell r="M46" t="str">
            <v xml:space="preserve">Se  fortalecieron las competencias de 55  servidores(as) de entidades del  Distrito Capital para operar y administrar el Sistema Distrital para la gestión de peticiones ciudadanas.     
</v>
          </cell>
          <cell r="N46" t="str">
            <v xml:space="preserve">Se  fortalecieron las competencias de 38  servidores(as) de entidades del  Distrito Capital para operar y administrar el Sistema Distrital para la gestión de peticiones ciudadanas.     
</v>
          </cell>
          <cell r="O46" t="str">
            <v xml:space="preserve">Se  fortalecieron las competencias de 21 servidores(as) de entidades del  Distrito Capital para operar y administrar el Sistema Distrital para la gestión de peticiones ciudadanas.     
</v>
          </cell>
          <cell r="P46" t="str">
            <v xml:space="preserve">Se  fortalecieron las competencias de 63 servidores(as) de entidades del  Distrito Capital para operar y administrar el Sistema Distrital para la gestión de peticiones ciudadanas.     
</v>
          </cell>
          <cell r="Q46" t="str">
            <v xml:space="preserve">Se  fortalecieron las competencias de 41 servidores(as) de entidades del  Distrito Capital para operar y administrar el Sistema Distrital para la gestión de peticiones ciudadanas.     
</v>
          </cell>
          <cell r="R46" t="str">
            <v xml:space="preserve">Se  fortalecieron las competencias de 11 servidores(as) de entidades del  Distrito Capital para operar y administrar el Sistema Distrital para la gestión de peticiones ciudadanas.     
</v>
          </cell>
          <cell r="S46" t="str">
            <v xml:space="preserve">Se  fortalecieron las competencias de seis (6) servidores(as) de entidades del  Distrito Capital para operar y administrar el Sistema Distrital para la gestión de peticiones ciudadanas.     
</v>
          </cell>
        </row>
        <row r="47">
          <cell r="C47" t="str">
            <v>PAAC_06C_V1</v>
          </cell>
          <cell r="D47" t="str">
            <v>Variable 1</v>
          </cell>
          <cell r="E47" t="str">
            <v xml:space="preserve"># de informes de revisión de riesgos de corrupción realizados en el periodo </v>
          </cell>
          <cell r="F47" t="str">
            <v>Númerica</v>
          </cell>
          <cell r="H47">
            <v>1</v>
          </cell>
          <cell r="I47">
            <v>1</v>
          </cell>
          <cell r="J47">
            <v>1</v>
          </cell>
          <cell r="K47">
            <v>1</v>
          </cell>
          <cell r="L47">
            <v>1</v>
          </cell>
          <cell r="M47">
            <v>1</v>
          </cell>
          <cell r="N47">
            <v>1</v>
          </cell>
          <cell r="O47">
            <v>1</v>
          </cell>
          <cell r="P47">
            <v>1</v>
          </cell>
          <cell r="Q47">
            <v>1</v>
          </cell>
          <cell r="R47">
            <v>1</v>
          </cell>
          <cell r="S47">
            <v>1</v>
          </cell>
        </row>
        <row r="48">
          <cell r="C48" t="str">
            <v>PAAC_06C_V2</v>
          </cell>
          <cell r="D48" t="str">
            <v>Variable 2 (reportar solo cuando el indicador es a demanda)</v>
          </cell>
          <cell r="E48">
            <v>0</v>
          </cell>
          <cell r="F48" t="str">
            <v>Númerica</v>
          </cell>
        </row>
        <row r="49">
          <cell r="C49" t="str">
            <v>PAAC_06C_I1</v>
          </cell>
          <cell r="D49" t="str">
            <v>Cualitativo 1</v>
          </cell>
          <cell r="E49" t="str">
            <v>Avances y logros en generación del producto y la ejecución de actividades</v>
          </cell>
          <cell r="F49" t="str">
            <v>Textual</v>
          </cell>
          <cell r="H49" t="str">
            <v>Elaboración del  Informe Valoración del riesgo de corrupción, identificado para el proceso “Gestión del Sistema Distrital de Servicio a la Ciudadanía” - Procedimiento Seguimiento y Medición del Servicio a la Ciudadanía, correspondiente al mes de enero de 2019, realizando el seguimiento y evaluación mensual de los puntos de control, efectos de brindarle a la Oficina Asesora de Planeación información eficaz y oportuna para la toma de decisiones.
El Informe Valoración del riesgo de corrupción del mes de enero , muestra que en el mes se realizaron seis (6)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enero,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enero/2019- Memorando 3-2019-4411 y anexos.</v>
          </cell>
          <cell r="I49" t="str">
            <v>Elaboración del  Informe Valoración del riesgo de corrupción, identificado para el proceso “Gestión del Sistema Distrital de Servicio a la Ciudadanía” - Procedimiento Seguimiento y Medición del Servicio a la Ciudadanía, correspondiente al mes de febrero de 2019, realizando el seguimiento y evaluación mensual de los puntos de control, efectos de brindarle a la Oficina Asesora de Planeación información eficaz y oportuna para la toma de decisiones.
El Informe Valoración del riesgo de corrupción del mes de febrero , muestra que en el mes se realizaron siete (7)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febrero,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febrero/2019 -Memorando  3-2019-7974 y anexos.</v>
          </cell>
          <cell r="J49" t="str">
            <v>Elaboración del  Informe Valoración del riesgo de corrupción, identificado para el proceso “Gestión del Sistema Distrital de Servicio a la Ciudadanía” - Procedimiento Seguimiento y Medición del Servicio a la Ciudadanía, correspondiente al mes de marzo de 2019, realizando el seguimiento y evaluación mensual de los puntos de control, efectos de brindarle a la Oficina Asesora de Planeación información eficaz y oportuna para la toma de decisiones.
El Informe Valoración del riesgo de corrupción del mes de marzo , muestra que en el mes se realizaron nueve (9)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marzo,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marzo/2019 -Memorando  3-2019-11355 y anexos.</v>
          </cell>
          <cell r="K49" t="str">
            <v>Elaboración del  Informe Valoración del riesgo de corrupción, identificado para el proceso “Gestión del Sistema Distrital de Servicio a la Ciudadanía” - Procedimiento Seguimiento y Medición del Servicio a la Ciudadanía, correspondiente al mes de abril de 2019, realizando el seguimiento y evaluación mensual de los puntos de control, efectos de brindarle a la Oficina Asesora de Planeación información eficaz y oportuna para la toma de decisiones.
El Informe Valoración del riesgo de corrupción del mes de abril , muestra que en el mes se realizaron once (11)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abril,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abril/2019 -Memorando  3-2019-14014 y anexos.</v>
          </cell>
          <cell r="L49" t="str">
            <v>Elaboración del  Informe Valoración del riesgo de corrupción, identificado para el proceso “Gestión del Sistema Distrital de Servicio a la Ciudadanía” - Procedimiento Seguimiento y Medición del Servicio a la Ciudadanía, correspondiente al mes de mayo de 2019, realizando el seguimiento y evaluación mensual de los puntos de control, a efectos de brindarle a la Oficina Asesora de Planeación información eficaz y oportuna para la toma de decisiones.
El Informe Valoración del riesgo de corrupción del mes de mayo, muestra que en el mes se realizaron ocho (8)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mayo,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mayo/2019 -Memorando  3-2019-16952  y anexos.</v>
          </cell>
          <cell r="M49" t="str">
            <v>Elaboración del  Informe Valoración del riesgo de corrupción, identificado para el proceso “Gestión del Sistema Distrital de Servicio a la Ciudadanía” - Procedimiento Seguimiento y Medición del Servicio a la Ciudadanía, correspondiente al mes de junio de 2019, realizando el seguimiento y evaluación mensual de los puntos de control, a efectos de brindarle a la Oficina Asesora de Planeación información eficaz y oportuna para la toma de decisiones.
El Informe Valoración del riesgo de corrupción del mes de junio, muestra que en el mes se realizaron once (11)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junio,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junio/2019 -Memorando  3-2019-19340  y anexos.
La fuente de verificación 1 archivo PDF "Informe  Riesgo corrupc mes de junio" contiene el  Informe Valoración del riesgo de corrupción mes de junio/2019</v>
          </cell>
          <cell r="N49" t="str">
            <v>Elaboración del  Informe Valoración del riesgo de corrupción, identificado para el proceso “Gestión del Sistema Distrital de Servicio a la Ciudadanía” - Procedimiento Seguimiento y Medición del Servicio a la Ciudadanía, correspondiente al mes de julio de 2019, realizando el seguimiento y evaluación mensual de los puntos de control, a efectos de brindarle a la Oficina Asesora de Planeación información eficaz y oportuna para la toma de decisiones.
El Informe Valoración del riesgo de corrupción del mes de julio,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julio,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julio/2019 -Memorando  3-2019-23396  y anexos.
La fuente de verificación 1 archivo PDF "Informe  Riesgo corrupc mes de julio" contiene el  Informe Valoración del riesgo de corrupción mes de julio/2019</v>
          </cell>
          <cell r="O49" t="str">
            <v>Elaboración del  Informe Valoración del riesgo de corrupción, identificado para el proceso “Gestión del Sistema Distrital de Servicio a la Ciudadanía” - Procedimiento Seguimiento y Medición del Servicio a la Ciudadanía, correspondiente al mes de agosto de 2019, realizando el seguimiento y evaluación mensual de los puntos de control, a efectos de brindarle a la Oficina Asesora de Planeación información eficaz y oportuna para la toma de decisiones.
El Informe Valoración del riesgo de corrupción del mes de agosto, muestra que en el mes se realizaron cinco (5)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agosto,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agosto/2019 -Memorando  3-2019-26431  y anexos.
La fuente de verificación 1 archivo PDF "Informe  Riesgo corrupc mes de agosto" contiene el  Informe Valoración del riesgo de corrupción mes de agosto/2019</v>
          </cell>
          <cell r="P49" t="str">
            <v>Elaboración del  Informe Valoración del riesgo de corrupción, identificado para el proceso “Gestión del Sistema Distrital de Servicio a la Ciudadanía” - Procedimiento Seguimiento y Medición del Servicio a la Ciudadanía, correspondiente al mes de septiembre de 2019, realizando el seguimiento y evaluación mensual de los puntos de control, a efectos de brindarle a la Oficina Asesora de Planeación información eficaz y oportuna para la toma de decisiones.
El Informe Valoración del riesgo de corrupción del mes de septiembre,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septiembre,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septiembre/2019 -Memorando  3-2019-29665  y anexos.
La fuente de verificación 1 archivo PDF "Informe  Riesgo corrupc mes de septiembre" contiene el  Informe Valoración del riesgo de corrupción mes de septiembre/2019</v>
          </cell>
          <cell r="Q49" t="str">
            <v>Elaboración del  Informe Valoración del riesgo de corrupción, identificado para el proceso “Gestión del Sistema Distrital de Servicio a la Ciudadanía” - Procedimiento Seguimiento y Medición del Servicio a la Ciudadanía, correspondiente al mes de octubre de 2019, realizando el seguimiento y evaluación mensual de los puntos de control, a efectos de brindarle a la Oficina Asesora de Planeación información eficaz y oportuna para la toma de decisiones.
El Informe Valoración del riesgo de corrupción del mes de octubre,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octubre,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octubre/2019 -Memorando  3-2019-33317  y anexos.
La fuente de verificación 1 archivo PDF "Informe  Riesgo corrupc mes de octubre" contiene el  Informe Valoración del riesgo de corrupción mes de octubre/2019</v>
          </cell>
          <cell r="R49" t="str">
            <v>Elaboración del  Informe Valoración del riesgo de corrupción, identificado para el proceso “Gestión del Sistema Distrital de Servicio a la Ciudadanía” - Procedimiento Seguimiento y Medición del Servicio a la Ciudadanía, correspondiente al mes de noviembre de 2019, realizando el seguimiento y evaluación mensual de los puntos de control, a efectos de brindarle a la Oficina Asesora de Planeación información eficaz y oportuna para la toma de decisiones.
El Informe Valoración del riesgo de corrupción del mes de noviembre, muestra que en el mes se realizaron siete (7)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noviembre,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noviembre/2019 -Memorando  3-2019-37438  y anexos.
La fuente de verificación 1 archivo PDF "Informe  Riesgo Corrupción mes de noviembre" contiene el  Informe Valoración del riesgo de corrupción mes de noviembre/2019</v>
          </cell>
          <cell r="S49" t="str">
            <v>Elaboración del  Informe Valoración del riesgo de corrupción, identificado para el proceso “Gestión del Sistema Distrital de Servicio a la Ciudadanía” - Procedimiento Seguimiento y Medición del Servicio a la Ciudadanía, correspondiente al mes de diciembre de 2019, en el cual se informa que en el mes no se realizaron monitoreos. 
Se remitió a la Oficina Asesora de Planeación del respectivo Informe Valoración del riesgo de corrupción mes de diciembre/2019 -Memorando  3-2019-39272 y anexos.
La fuente de verificación 1 archivo PDF "Informe  Riesgo Corrupción mes de diciembre" contiene el  Informe Valoración del riesgo de corrupción mes de diciembre/2019</v>
          </cell>
        </row>
        <row r="50">
          <cell r="C50" t="str">
            <v>PAAC_06C_I2</v>
          </cell>
          <cell r="D50" t="str">
            <v>Cualitativo 2</v>
          </cell>
          <cell r="E50" t="str">
            <v>Retrasos o dificultades en la generación del producto y la ejecución de actividades</v>
          </cell>
          <cell r="F50" t="str">
            <v>Textual</v>
          </cell>
          <cell r="H50" t="str">
            <v>N.A</v>
          </cell>
          <cell r="I50" t="str">
            <v>N.A</v>
          </cell>
          <cell r="J50" t="str">
            <v>N.A</v>
          </cell>
          <cell r="K50" t="str">
            <v>N.A</v>
          </cell>
          <cell r="L50" t="str">
            <v>N.A</v>
          </cell>
          <cell r="M50" t="str">
            <v>N.A</v>
          </cell>
          <cell r="N50" t="str">
            <v>N.A</v>
          </cell>
          <cell r="O50" t="str">
            <v>N.A</v>
          </cell>
          <cell r="P50" t="str">
            <v>N.A</v>
          </cell>
          <cell r="Q50" t="str">
            <v>N.A</v>
          </cell>
          <cell r="R50" t="str">
            <v>N.A</v>
          </cell>
          <cell r="S50" t="str">
            <v>N.A</v>
          </cell>
        </row>
        <row r="51">
          <cell r="C51" t="str">
            <v>PAAC_06C_I3</v>
          </cell>
          <cell r="D51" t="str">
            <v>Cualitativo 3</v>
          </cell>
          <cell r="E51" t="str">
            <v>Beneficios obtenidos por la generación del producto y la ejecución de actividades</v>
          </cell>
          <cell r="F51" t="str">
            <v>Textual</v>
          </cell>
          <cell r="H51"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enero de 2019, verificando la efectividad de los puntos de control y la no materialización del riesgo.
</v>
          </cell>
          <cell r="I51"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febrero de 2019, verificando la efectividad de los puntos de control y la no materialización del riesgo.
</v>
          </cell>
          <cell r="J51"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marzo de 2019, verificando la efectividad de los puntos de control y la no materialización del riesgo.
</v>
          </cell>
          <cell r="K51"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abril de 2019, verificando la efectividad de los puntos de control y la no materialización del riesgo.</v>
          </cell>
          <cell r="L51"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mayo/ 2019, verificando la efectividad de los puntos de control y la no materialización del riesgo.</v>
          </cell>
          <cell r="M51"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junio/ 2019, verificando la efectividad de los puntos de control y la no materialización del riesgo.</v>
          </cell>
          <cell r="N51"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julio/ 2019, verificando la efectividad de los puntos de control y la no materialización del riesgo.</v>
          </cell>
          <cell r="O51"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agosto/ 2019, verificando la efectividad de los puntos de control y la no materialización del riesgo.</v>
          </cell>
          <cell r="P51"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septiembre/ 2019, verificando la efectividad de los puntos de control y la no materialización del riesgo.</v>
          </cell>
          <cell r="Q51"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octubre/ 2019, verificando la efectividad de los puntos de control y la no materialización del riesgo.</v>
          </cell>
          <cell r="R51"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noviembre/ 2019, verificando la efectividad de los puntos de control y la no materialización del riesgo.</v>
          </cell>
          <cell r="S51" t="str">
            <v xml:space="preserve">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diciembre/ 2019. </v>
          </cell>
        </row>
        <row r="52">
          <cell r="C52" t="str">
            <v>PAAC_39_V1</v>
          </cell>
          <cell r="D52" t="str">
            <v>Variable 1</v>
          </cell>
          <cell r="E52" t="str">
            <v>Herramienta para medir  la satisfacción ciudadana aplicada</v>
          </cell>
          <cell r="F52" t="str">
            <v>Númerica</v>
          </cell>
          <cell r="H52">
            <v>0</v>
          </cell>
          <cell r="I52">
            <v>0</v>
          </cell>
          <cell r="J52">
            <v>0</v>
          </cell>
          <cell r="K52">
            <v>0</v>
          </cell>
          <cell r="L52">
            <v>0</v>
          </cell>
          <cell r="M52">
            <v>0</v>
          </cell>
          <cell r="N52">
            <v>0</v>
          </cell>
          <cell r="O52">
            <v>0</v>
          </cell>
          <cell r="P52">
            <v>0</v>
          </cell>
          <cell r="Q52">
            <v>0</v>
          </cell>
          <cell r="R52">
            <v>0</v>
          </cell>
          <cell r="S52">
            <v>1</v>
          </cell>
        </row>
        <row r="53">
          <cell r="C53" t="str">
            <v>PAAC_39_V2</v>
          </cell>
          <cell r="D53" t="str">
            <v>Variable 2 (reportar solo cuando el indicador es a demanda)</v>
          </cell>
          <cell r="E53">
            <v>0</v>
          </cell>
          <cell r="F53" t="str">
            <v>Númerica</v>
          </cell>
        </row>
        <row r="54">
          <cell r="C54" t="str">
            <v>PAAC_39_I1</v>
          </cell>
          <cell r="D54" t="str">
            <v>Cualitativo 1</v>
          </cell>
          <cell r="E54" t="str">
            <v>Avances y logros en generación del producto y la ejecución de actividades</v>
          </cell>
          <cell r="F54" t="str">
            <v>Textual</v>
          </cell>
          <cell r="H54" t="str">
            <v>Durante el mes de enero/2019 no se programaron ni  adelantaron actividades para  aplicar la herramienta para medir la satisfacción ciudadana  en la Red CADE, CLAVs y canales de interacción ciudadana de la Secretaría General.</v>
          </cell>
          <cell r="I54" t="str">
            <v>Durante el mes de febrero/2019 no se programaron ni  adelantaron actividades para  aplicar la herramienta para medir la satisfacción ciudadana  en la Red CADE, CLAVs y canales de interacción ciudadana de la Secretaría General.</v>
          </cell>
          <cell r="J54" t="str">
            <v>Durante el mes de marzo/2019 no se programaron ni  adelantaron actividades para  aplicar la herramienta para medir la satisfacción ciudadana  en la Red CADE, CLAVs y canales de interacción ciudadana de la Secretaría General.</v>
          </cell>
          <cell r="K54" t="str">
            <v>Durante el mes de abril/2019 no se programaron ni  adelantaron actividades para  aplicar la herramienta para medir la satisfacción ciudadana  en la Red CADE, CLAVs y canales de interacción ciudadana de la Secretaría General.</v>
          </cell>
          <cell r="L54" t="str">
            <v>Durante el mes de mayo/2019 no se programaron ni  adelantaron actividades para  aplicar la herramienta para medir la satisfacción ciudadana  en la Red CADE, CLAVs y canales de interacción ciudadana de la Secretaría General.</v>
          </cell>
          <cell r="M54" t="str">
            <v>Durante el mes de junio/2019 no se programaron ni  adelantaron actividades para  aplicar la herramienta para medir la satisfacción ciudadana  en la Red CADE, CLAVs y canales de interacción ciudadana de la Secretaría General.</v>
          </cell>
          <cell r="N54" t="str">
            <v>Durante el mes de julio/2019 no se programaron ni  adelantaron actividades para  aplicar la herramienta para medir la satisfacción ciudadana  en la Red CADE, CLAVs y canales de interacción ciudadana de la Secretaría General.</v>
          </cell>
          <cell r="O54" t="str">
            <v>Se avanzó en la Elaboración de la ficha técnica de la encuesta, la actualización de formularios y virtualización de formularios para medir la satisfacción ciudadana  en la Red CADE, CLAVs y canales de interacción ciudadana de la Secretaría General.
Las fuentes de Verificación correspodendientes:  1 Archivo PDF "Ficha Técnica Encuesta 2019" y 4 archivos PDF:  "Virtualización Encuesta Presencial de Satisfacción Red Cade 2019" (https://forms.office.com/Pages/ResponsePage.aspx?id=y6dR80r58E2WJ64DDM73xM5GtCDKQZtCvYWjUwLb8QtUNjc4MkpRQVRZMVg3MTNHQ1kxWjVNRUg4QS4u); 
"Virtualización Encuesta Presencial de Satisfacción Centro Local de Atención a Víctimas 2019"
(https://forms.office.com/Pages/ResponsePage.aspx?id=y6dR80r58E2WJ64DDM73xM5GtCDKQZtCvYWjUwLb8QtUOUFSRjlOVjJSSE03N1dWQVJXRTlGNkE1UC4u);
"Virtualización Encuesta Presencial De Satisfacción SuperCADE Móvil 2019"
(https://forms.office.com/Pages/ResponsePage.aspx?id=y6dR80r58E2WJ64DDM73xM5GtCDKQZtCvYWjUwLb8QtUQ0lXWTZQNVdVWVpET0kyQlE2S0laMUdGNC4u);
"Virtualización Encuesta Bogotá Te Escucha"
(https://forms.office.com/Pages/ResponsePage.aspx?id=y6dR80r58E2WJ64DDM73xM5GtCDKQZtCvYWjUwLb8QtUMDNOR01ISURNR0lWU0FETEJCTjNPMFJUSS4u).</v>
          </cell>
          <cell r="P54" t="str">
            <v xml:space="preserve">Avancesa Encuesta para medir la satisfacción ciudadana  en la Red CADE, CLAVs y canales de interacción ciudadana de la Secretaría General:
 . Inducción a encuestadores (11 de septiembre/2019 ) y entrega de tabletas (13 de septiembre):  Se realizó la inducción  a los 14 informadores/ encuestadores, en cada uno de los formularios a utilizar,  y entrega de la tableta .
*Realización de la Prueba Piloto  (12 y 13 de septiembre) en los puntos de la Red CADE, en la cual los encuestadores probaron el diligenciamiento de los formularios, las preguntas y la utilización de la tableta y se les realizo retroalimentación al respecto.
*Inicio de aplicación de la Encuesta de Satisfacción Ciudadana en los puntos de la Red CADE (Lunes 16 de septiembre).
Las fuentes de Verificación correspodendientes:  1 Archivo PDF "Listado de asistencia a Inducción 11 de septiembre;  y  1 Archivo PDF copia Acta de reunión entrega tabletas 13 de septiembre/2019 </v>
          </cell>
          <cell r="Q54" t="str">
            <v>Avances Encuesta para medir la satisfacción ciudadana  en la Red CADE, CLAVs y canales de interacción ciudadana de la Secretaría General:
* Durante el mes de octubre se finalizó la recolección de la información de la Encuesta Distrital de Satisfacción Ciudadana, así: 
.Red CADE:
.Centros Locales de Atención a Víctimas.
.Bogotá Te Escucha
Fuentes de Verificación: N.A (La información se encuentra en proceso de tabulación y análisis para posterior elaboración del Informe del nivel de satisfacción ciudadana  en la Red CADE, CLAVs y canales de interacción ciudadana de la Secretaría General).</v>
          </cell>
          <cell r="R54" t="str">
            <v>Avances Encuesta para medir la satisfacción ciudadana  en la Red CADE, CLAVs y canales de interacción ciudadana de la Secretaría General:
Durante el mes de noviembre/2019 se realizo la depuración de la base y se dió inicio a la tabulación de los datos, obteniendose de manera preliminar los Índices de Satsifacción Ciudadana de la Administración Distrital y de la Red CADE, los cuales fueron informados a la Subsecretaría de Servicio a la Ciudadanía mediante radicado 3-2019-36670.  
La fuente de verificación: 1 archivo PDF copia memorando  Radicado 3-2019-36670.</v>
          </cell>
          <cell r="S54" t="str">
            <v xml:space="preserve">En el mes de diciembre se culminó el proceso de medición de la satisfacción ciudadana  en la Red CADE, CLAVs y canales de interacción ciudadana de la Secretaría General, obteniendose los siguientes resultados: *Nivel de Satisfacción ciudadana Red CADE: 94,90%
*Nivel de Satisfacción Ciudadana Administración Distrital: 93,73%    
La fuente de verificación: 1 archivo PDF Informe Ejec Encuesta de Satisfacción Ciudadana 2019 , que contiene entre otros, los objetivos, la metodología y los resultados obtenidos . </v>
          </cell>
        </row>
        <row r="55">
          <cell r="C55" t="str">
            <v>PAAC_39_I2</v>
          </cell>
          <cell r="D55" t="str">
            <v>Cualitativo 2</v>
          </cell>
          <cell r="E55" t="str">
            <v>Retrasos o dificultades en la generación del producto y la ejecución de actividades</v>
          </cell>
          <cell r="F55" t="str">
            <v>Textual</v>
          </cell>
          <cell r="I55" t="str">
            <v>N.A</v>
          </cell>
          <cell r="J55" t="str">
            <v>N.A</v>
          </cell>
          <cell r="K55" t="str">
            <v>N.A</v>
          </cell>
          <cell r="L55" t="str">
            <v>N.A</v>
          </cell>
          <cell r="M55" t="str">
            <v>N.A</v>
          </cell>
          <cell r="N55" t="str">
            <v>N.A</v>
          </cell>
          <cell r="O55" t="str">
            <v>N.A</v>
          </cell>
          <cell r="P55" t="str">
            <v>N.A</v>
          </cell>
          <cell r="Q55" t="str">
            <v>N.A</v>
          </cell>
          <cell r="R55" t="str">
            <v>N.A</v>
          </cell>
        </row>
        <row r="56">
          <cell r="C56" t="str">
            <v>PAAC_39_I3</v>
          </cell>
          <cell r="D56" t="str">
            <v>Cualitativo 3</v>
          </cell>
          <cell r="E56" t="str">
            <v>Beneficios obtenidos por la generación del producto y la ejecución de actividades</v>
          </cell>
          <cell r="F56" t="str">
            <v>Textual</v>
          </cell>
          <cell r="H56" t="str">
            <v>N.A</v>
          </cell>
          <cell r="I56" t="str">
            <v>N.A</v>
          </cell>
          <cell r="J56" t="str">
            <v>N.A</v>
          </cell>
          <cell r="K56" t="str">
            <v>N.A</v>
          </cell>
          <cell r="L56" t="str">
            <v>N.A</v>
          </cell>
          <cell r="M56" t="str">
            <v>N.A</v>
          </cell>
          <cell r="N56" t="str">
            <v>N.A</v>
          </cell>
          <cell r="O56" t="str">
            <v>Conocer el nivel de  satisfacción ciudadana frente a los servicios prestados en la Red CADE, Red CLAVs y canales de interacción ciudadana de la Secretaría General</v>
          </cell>
          <cell r="P56" t="str">
            <v>Conocer el nivel de  satisfacción ciudadana frente a los servicios prestados en la Red CADE, Red CLAVs y canales de interacción ciudadana de la Secretaría General</v>
          </cell>
          <cell r="Q56" t="str">
            <v>Conocer el nivel de  satisfacción ciudadana frente a los servicios prestados en la Red CADE, Red CLAVs y canales de interacción ciudadana de la Secretaría General</v>
          </cell>
          <cell r="R56" t="str">
            <v>Conocer el nivel de  satisfacción ciudadana frente a los servicios prestados en la Red CADE, Red CLAVs y canales de interacción ciudadana de la Secretaría General</v>
          </cell>
          <cell r="S56" t="str">
            <v>Conocer el nivel de  satisfacción ciudadana frente a los servicios prestados en la Red CADE, Red CLAVs y canales de interacción ciudadana de la Secretaría General</v>
          </cell>
        </row>
        <row r="57">
          <cell r="C57" t="str">
            <v>PAAC_43_V1</v>
          </cell>
          <cell r="D57" t="str">
            <v>Variable 1</v>
          </cell>
          <cell r="E57" t="str">
            <v>Entidades distritales retroalimentadas, que presentan observaciones al 10% o más de sus respuestas evaluadas, identificando aspectos a mejor en cuanto a los criterios de coherencia, claridad, calidez y oportunidad, y al uso y manejo del Sistema de gestión de Peticiones Ciudadanas</v>
          </cell>
          <cell r="F57" t="str">
            <v>Númerica</v>
          </cell>
          <cell r="H57">
            <v>24</v>
          </cell>
          <cell r="I57">
            <v>38</v>
          </cell>
          <cell r="J57">
            <v>52</v>
          </cell>
          <cell r="K57">
            <v>50</v>
          </cell>
          <cell r="L57">
            <v>53</v>
          </cell>
          <cell r="M57">
            <v>48</v>
          </cell>
          <cell r="N57">
            <v>56</v>
          </cell>
          <cell r="O57">
            <v>54</v>
          </cell>
          <cell r="P57">
            <v>50</v>
          </cell>
          <cell r="Q57">
            <v>54</v>
          </cell>
          <cell r="R57">
            <v>55</v>
          </cell>
          <cell r="S57">
            <v>48</v>
          </cell>
        </row>
        <row r="58">
          <cell r="C58" t="str">
            <v>PAAC_43_V2</v>
          </cell>
          <cell r="D58" t="str">
            <v>Variable 2 (reportar solo cuando el indicador es a demanda)</v>
          </cell>
          <cell r="E58" t="str">
            <v>Entidades distritales, que presentan observaciones al 10% o más de sus respuestas evaluadas, identificando aspectos a mejor en cuanto a los criterios de coherencia, claridad, calidez y oportunidad, y al uso y manejo del Sistema de gestión de Peticiones Ciudadanas</v>
          </cell>
          <cell r="F58" t="str">
            <v>Númerica</v>
          </cell>
          <cell r="H58">
            <v>24</v>
          </cell>
          <cell r="I58">
            <v>38</v>
          </cell>
          <cell r="J58">
            <v>52</v>
          </cell>
          <cell r="K58">
            <v>50</v>
          </cell>
          <cell r="L58">
            <v>53</v>
          </cell>
          <cell r="M58">
            <v>48</v>
          </cell>
          <cell r="N58">
            <v>56</v>
          </cell>
          <cell r="O58">
            <v>54</v>
          </cell>
          <cell r="P58">
            <v>50</v>
          </cell>
          <cell r="Q58">
            <v>54</v>
          </cell>
          <cell r="R58">
            <v>55</v>
          </cell>
          <cell r="S58">
            <v>48</v>
          </cell>
        </row>
        <row r="59">
          <cell r="C59" t="str">
            <v>PAAC_43_I1</v>
          </cell>
          <cell r="D59" t="str">
            <v>Cualitativo 1</v>
          </cell>
          <cell r="E59" t="str">
            <v>Avances y logros en generación del producto y la ejecución de actividades</v>
          </cell>
          <cell r="F59" t="str">
            <v>Textual</v>
          </cell>
          <cell r="H59" t="str">
            <v xml:space="preserve">En el mes se evaluaron 753  respuestas registradas en el Sistema de Gestión de peticiones ciudadanas, emitidas en el mes anterior (diciembre/2018) por la Secretaría General y demás entidades distritales,  realizando las siguientes actividades:  
-Selección de la muestra a evaluar. 
-Evaluación de 753  respuestas, obteniendose los siguientes resultados:  el 99% de respuestas  emitidas por la Secretaría General y demás entidades distritales  que fueron evaluadas en el periodo cumplen con el criterio de “Coherencia”, el 97% cumplen con el criterio de “Claridad” y “Calidez” y el 91% cumple el criterio de “Oportunidad”; concluyéndose que el 12% (94 respuestas) no cumplen con todos los criterios de “Calidad y Calidez” y el 17% (130) no cumplen con el “Manejo del sistema. 
-Registro en el formato 2212200-FT-605. -
-Remisión de comunicaciones (6 memorandos a las dependencias de la Secretaría General y 19  oficios a las entidades distritales ) con Informe de resultados de la evaluación (reporte mes vencido), retroalimentándolas en sus aspectos a mejorar (en sus respuestas  a peticiones ciudadanas evaluadas en el mes de enero),  en cuanto a los criterios de coherencia, claridad, calidez y oportunidad, y al uso y manejo del Sistema distrital para la gestión de Peticiones Ciudadanas.
Las evidencias  muestran que se enviaron 25 comunicaciones, teniendo en cuenta que a la Secretaría Distrital de Gobierno se le enviaron 2 comunicaciones, lo cual no modifica las cifras reportadas en el indicador.         </v>
          </cell>
          <cell r="I59" t="str">
            <v xml:space="preserve">En el mes se evaluaron  1.908 respuestas registradas en el Sistema de Gestión de peticiones ciudadanas, emitidas en el mes anterior (enero/2019) por la Secretaría General y demás entidades distritales,  realizando las siguientes actividades:  
-Selección de la muestra a evaluar. 
-Evaluación de 1908  respuestas , obteniendose los siguientes resultados: El 99% de respuestas emitidas por la Secretaría General y demás entidades distritalesque fueron evaluadas en el periodo,  cumplen con el criterio de “Coherencia”, el 96% cumplen con el criterio de “Claridad”, el 98% cumplen con el criterio de “Calidez” y el 92% cumple el criterio de “Oportunidad”, concluyendose que el 11% (210 respuestas) no cumplen con todos los criterios de “Calidad y Calidez” y el 19% (356 respuestas) no cumplen con el “Manejo del sistema”.
-Registro en el formato 212200-FT-605.
-Remisión de comunicaciones ( 7 memorandos a  dependencias de la Secretaría General y 32 oficios a las entidades Distritales) con Informe de resultados de la evaluación (reporte mes vencido), retroalimentándolas en sus aspectos a mejorar (en sus respuestas  a peticiones ciudadanas evaluadas en el mes de enero),  en cuanto a los criterios de coherencia, claridad, calidez y oportunidad, y al uso y manejo del Sistema distrital para la gestión de Peticiones Ciudadanas. 
Las evidencias muestran que se enviaron 39 comunicaciones, teniendo en cuenta que a la Secretaría Distrital de Gobierno se le enviaron 2 comunicaciones, lo cual no modifica las cifras reportadas en el indicador.  </v>
          </cell>
          <cell r="J59" t="str">
            <v xml:space="preserve">En el mes se evaluaron  1.908 respuestas registradas en el Sistema de Gestión de peticiones ciudadanas, emitidas en el mes anterior (febrero/2019) por la Secretaría General y demás entidades distritales,  realizando las siguientes actividades:  
-Selección de la muestra a evaluar. 
-Evaluación de 1908  respuestas , obteniendose los siguientes resultados: el  98% de respuestas emitidas por la Secretaría General y demás entidades distritales  que fueron evaluadas en el periodo, cumplen Coherencia, el 94% cumplen claridad; el  97% (1.855) cumplen con el criterio de calidez;  el  92% cumplen con Oportunidad; concluyéndose que el 13% (239) no cumplen todos los criterios de Calidad y calidez y el  21% (406) no cumplen con el manejo del sistema.
-Remisión de comunicaciones (10 memorandos a las dependencias de la Secretaría General y 43  oficios a las entidades distritales ) con Informe de resultados de la evaluación (reporte mes vencido).
Las evidencias muestran que se enviaron 53 comunicaciones, teniendo en cuenta que la Secretaría Distrital de Gobierno se le enviaron 2 comunicaciones, lo cual no modifica las cifras reportadas en el indicador. </v>
          </cell>
          <cell r="K59" t="str">
            <v xml:space="preserve">En el mes de abril se evaluaron 2.292 respuestas registradas en el Sistema de Gestión de peticiones ciudadanas, emitidas en el mes anterior (marzo/2019) por la Secretaría General y demás entidades distritales,  realizando las siguientes actividades:  
-Selección de la muestra a evaluar. 
-Evaluación de 2.292  respuestas , obteniendose los siguientes resultados: el  98% de respuestas emitidas por la Secretaría General y demás entidades distritales  que fueron evaluadas en el periodo cumplen con el criterio de Coherencia, el 94% cumplen claridad; el  94% cumplen con el criterio de calidez;  el  92% cumplen con Oportunidad; concluyéndose que el 15% (340 respuestas) no cumplen todos los criterios de Calidad y Calidez y el  21% (473) no cumplen con el manejo del sistema.
-Remisión de comunicaciones de retroalimentación  (memorando a 5 dependencias de la Secretaría General y oficios a 45  entidades distritales ) con Informe de resultados de la evaluación (reporte mes vencido). 
La fuente de verificación/evidencia da cuenta de las comunicaciones enviadas en el mes de abril mediante las cuales se retroalimentó a 5 dependencias de la Secretaría General y 45  entidades distritales.  </v>
          </cell>
          <cell r="L59" t="str">
            <v xml:space="preserve">En el mes de mayo se evaluaron 1.823 respuestas registradas en el Sistema de Gestión de peticiones ciudadanas, emitidas en el mes anterior (abril/2019) por la Secretaría General y demás entidades distritales,  realizando las siguientes actividades:  
-Selección de la muestra a evaluar. 
-Evaluación de 1.823  respuestas , obteniendose los siguientes resultados: el  99% de respuestas emitidas por la Secretaría General y demás entidades distritales  que fueron evaluadas en el periodo cumplen con el criterio de Coherencia, el 93% cumplen claridad; el  94% cumplen con el criterio de calidez;  el  91% cumplen con Oportunidad; concluyéndose que el 16% (296 respuestas) no cumplen todos los criterios de Calidad y Calidez y el  19% (355) no cumplen con el manejo del sistema.
-Retroalimentación a dependencias y entidades Distritales mediante la remisión de comunicaciones  (9 memorando a Dependencias de la Secretaría General y 44 oficios a  entidades distritales ) con Informe de resultados de la evaluación (reporte mes vencido). 
La fuente de verificación 1 archivo PDF da cuenta de las comunicaciones enviadas en el mes de mayo/2019,  mediante las cuales se retroalimentó a 9 dependencias de la Secretaría General y 44  entidades distritales.  </v>
          </cell>
          <cell r="M59" t="str">
            <v xml:space="preserve">En el mes de junio se evaluaron 2.211 respuestas registradas en el Sistema de Gestión de peticiones ciudadanas, emitidas en el mes anterior (mayo/2019) por la Secretaría General y demás entidades distritales,  realizando las siguientes actividades:  
-Selección de la muestra a evaluar. 
-Evaluación de 2.211  respuestas , obteniendose los siguientes resultados: el  99% de respuestas emitidas por la Secretaría General y demás entidades distritales  que fueron evaluadas en el periodo cumplen con el criterio de Coherencia, el 94% cumplen claridad; el  95% cumplen con el criterio de calidez;  el  91% cumplen con Oportunidad; concluyéndose que el 15% (338 respuestas) no cumplen todos los criterios de Calidad y Calidez  y el  18% (402) no cumplen con el manejo del sistema.
-Remisión de comunicaciones  retroalimentando   a 6 Dependencias de la Secretaría General y 42 entidades distritales  con Informe de resultados de la evaluación de Calidad y Calidez (reporte mes vencido). 
La fuente de verificación 1 archivo PDF da cuenta de las comunicaciones enviadas en el mes de junio/2019,  mediante las cuales se retroalimentó a 6 dependencias de la Secretaría General y 42  entidades distritales.  </v>
          </cell>
          <cell r="N59" t="str">
            <v xml:space="preserve">En el mes de julio se evaluaron 1.674  respuestas registradas en el Sistema de Gestión de peticiones ciudadanas, emitidas en el mes anterior (junio/2019) por la Secretaría General y demás entidades distritales,  realizando las siguientes actividades:  
-Selección de la muestra a evaluar. 
-Evaluación de1.674  respuestas , obteniendose los siguientes resultados: el  98% de respuestas emitidas por la Secretaría General y demás entidades distritales  que fueron evaluadas en el periodo cumplen con el criterio de Coherencia, el 93% cumplen claridad; el  95% cumplen con el criterio de calidez;  el  91% cumplen con Oportunidad; concluyéndose que el 16% (264 respuestas) no cumplen todos los criterios de Calidad y Calidez  y el  22% (367) no cumplen con el manejo del sistema.
-Remisión de comunicaciones  (8 memorandos a Dependencias de la Secretaría General y 48 oficios a  entidades distritales ) con Informe de resultados de la evaluación de Calidad y Calidez (reporte mes vencido). 
La fuente de verificación 1 archivo PDF da cuenta de las comunicaciones enviadas en el mes de julio/2019,  mediante las cuales se retroalimentó a ocho (8) dependencias de la Secretaría General y cuarenta y ocho (48)  entidades distritales.  </v>
          </cell>
          <cell r="O59" t="str">
            <v xml:space="preserve">En el mes de agosto se evaluaron (en términos de Calidad y Calidez)  1.634  respuestas registradas en el Sistema de Gestión de peticiones ciudadanas, emitidas en el mes anterior (julio/2019) por la Secretaría General y demás entidades distritales,  realizando las siguientes actividades:  
-Selección de la muestra a evaluar. 
-Evaluación de 1.634  respuestas , obteniendose los siguientes resultados en cuanto a los criterios evaluados: el  97% de respuestas emitidas por la Secretaría General y demás entidades distritales  que fueron evaluadas en el periodo cumplen con el criterio de Coherencia, el 93% cumplen claridad; el  96% cumplen con el criterio de calidez;  el 88% cumplen con Oportunidad; concluyéndose que el 17% (273 respuestas) no cumplen todos los criterios de Calidad y Calidez  y el  22% (366) no cumplen con el manejo del sistema.
-Remisión de comunicaciones de retroalimentación  (10 memorandos a Dependencias de la Secretaría General y 44 oficios a  entidades distritales ) con Informe de resultados de la evaluación en términos de Calidad y Calidez (reporte mes vencido). 
La fuente de verificación 1 archivo PDF da cuenta de las comunicaciones enviadas en el mes de agosto/2019,  mediante las cuales se retroalimentó a diez (10) dependencias de la Secretaría General y cuarenta y cuatro (44)  entidades distritales.  </v>
          </cell>
          <cell r="P59" t="str">
            <v xml:space="preserve">En el mes de septiembre se evaluaron (en términos de Calidad y Calidez) 2.025  respuestas registradas en el Sistema de Gestión de peticiones ciudadanas, emitidas en el mes anterior (agosto/2019) por la Secretaría General y demás entidades distritales,  realizando las siguientes actividades:  
-Selección de la muestra a evaluar. 
-Evaluación de 2.025  respuestas, obteniendose los siguientes resultados en cuanto a los criterios evaluados: el  95% (1.922 respuestas emitidas por la Secretaría General y demás entidades distritales  que fueron evaluadas en el periodo) cumplen con el criterio de Coherencia, el 91% (1.850 respuestas) cumplen con el criterio de claridad; el  93% (1.889 respuestas)  cumplen con el criterio de calidez;  el 86% (1.745 respuestas) cumplen con Oportunidad; concluyéndose que el 18% (374 respuestas) no cumplen todos los criterios de Calidad y Calidez  y el  24% (482) no cumplen con el manejo del sistema.
-Remisión de comunicaciones  (10 memorandos a Dependencias de la Secretaría General y 40 oficios a  entidades distritales ) con Informe de resultados de la evaluación en términos de Calidad y Calidez (reporte mes vencido). 
La fuente de verificación 1 archivo PDF da cuenta de las comunicaciones enviadas en el mes de septiembre/2019,  mediante las cuales se retroalimentó a diez (10) dependencias de la Secretaría General y cuarenta  (40)  entidades distritales.  </v>
          </cell>
          <cell r="Q59" t="str">
            <v xml:space="preserve">En el mes de octubre se evaluaron (en términos de Calidad y Calidez) 2.120  respuestas registradas en el Sistema de Gestión de peticiones ciudadanas, emitidas en el mes anterior (septiembre/2019) por la Secretaría General y demás entidades distritales,  realizando las siguientes actividades:  
-Selección de la muestra a evaluar. 
-Evaluación de 2.120 respuestas, obteniendose los siguientes resultados en cuanto a los criterios evaluados: el  93% (1.973 respuestas evaluadas en el periodo) cumplen con el criterio de Coherencia; el 90% (1.907 respuestas) cumplen con el criterio de claridad; el  93% (1.965 respuestas)  cumplen con el criterio de calidez;  el 77% (1.639 respuestas) cumplen con Oportunidad; concluyéndose que el 25% (538 respuestas) no cumplen todos los criterios de Calidad y Calidez  y el  27% (571 respuestas)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1 archivo PDF da cuenta de las comunicaciones enviadas en el mes de octubre/2019,  mediante las cuales se retroalimentó a diez (10) dependencias de la Secretaría General y cuarenta y cuatro  (44)  entidades distritales.  </v>
          </cell>
          <cell r="R59" t="str">
            <v xml:space="preserve">En el mes de noviembre se evaluaron (en términos de Calidad y Calidez) 2.081  respuestas registradas en el Sistema de Gestión de peticiones ciudadanas, emitidas en el mes anterior (octubre/2019) por la Secretaría General y demás entidades distritales,  realizando las siguientes actividades:  
-Selección de la muestra a evaluar. 
-Evaluación de 2.081 respuestas, obteniendose los siguientes resultados en cuanto a los criterios evaluados: el  92% (1.916 respuestas evaluadas en el periodo) cumplen con el criterio de Coherencia; el 88% (1.826 respuestas) cumplen con el criterio de claridad; el  92% (1.907 respuestas)  cumplen con el criterio de calidez;  el 73% (1.525 respuestas) cumplen con Oportunidad; concluyéndose que el 30% 634 respuestas) no cumplen todos los criterios de Calidad y Calidez  y el  26% (551 respuestas) no cumplen con el manejo del sistema.
-Remisión de 55 comunicaciones  (9 memorandos a Dependencias de la Secretaría General y 46 oficios a  entidades distritales )  con Informe de resultados de la evaluación en términos de Calidad y Calidez (reporte mes vencido). 
La fuente de verificación 1 archivo PDF da cuenta de las comunicaciones enviadas en el mes de noviembre/2019,  mediante las cuales se retroalimentó a nueve (9) dependencias de la Secretaría General y cuarenta y seis  (46)  entidades distritales.  </v>
          </cell>
          <cell r="S59" t="str">
            <v xml:space="preserve">En el mes de diciembre se evaluaron (en términos de Calidad y Calidez) 1.682 respuestas registradas en el Sistema de Gestión de peticiones ciudadanas, emitidas en el mes anterior (noviembre/2019) por la Secretaría General y demás entidades distritales,  realizando las siguientes actividades:  
-Selección de la muestra a evaluar. 
-Evaluación de 1.682 respuestas, obteniendose los siguientes resultados en cuanto a los criterios evaluados: el  96% (1.617 respuestas evaluadas en el periodo) cumplen con el criterio de Coherencia; el 93% (1.567 respuestas) cumplen con el criterio de claridad; el  96% (1.611 respuestas)  cumplen con el criterio de calidez;  el 57% (953 respuestas) cumplen con Oportunidad; concluyéndose que el 46% (771 respuestas) no cumplen todos los criterios de Calidad y Calidez  y el  1% (357 respuestas) no cumplen con el manejo del sistema.
-Remisión de comunicaciones  (6 memorandos a Dependencias de la Secretaría General y 42 oficios a  entidades distritales ) con Informe de resultados de la evaluación en términos de Calidad y Calidez (reporte mes vencido). 
La fuente de verificación 1 archivo PDF da cuenta de las comunicaciones enviadas en el mes de diciembre/2019,  mediante las cuales se retroalimentó a seis (6) dependencias de la Secretaría General y cuarenta y dos  (42)  entidades distritales.  </v>
          </cell>
        </row>
        <row r="60">
          <cell r="C60" t="str">
            <v>PAAC_43_I2</v>
          </cell>
          <cell r="D60" t="str">
            <v>Cualitativo 2</v>
          </cell>
          <cell r="E60" t="str">
            <v>Retrasos o dificultades en la generación del producto y la ejecución de actividades</v>
          </cell>
          <cell r="F60" t="str">
            <v>Textual</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row>
        <row r="61">
          <cell r="C61" t="str">
            <v>PAAC_43_I3</v>
          </cell>
          <cell r="D61" t="str">
            <v>Cualitativo 3</v>
          </cell>
          <cell r="E61" t="str">
            <v>Beneficios obtenidos por la generación del producto y la ejecución de actividades</v>
          </cell>
          <cell r="F61" t="str">
            <v>Textual</v>
          </cell>
          <cell r="H61" t="str">
            <v xml:space="preserve">
Se identificaron los aspectos a mejorar en la respuesta a las peticiones ciudadanas de seis (6) dependencias de la Secretaría General y dieciocho (18) entidades Distritales, retroalimentandolas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I61" t="str">
            <v xml:space="preserve">
Se identificaron los aspectos a mejorar en la respuesta a las peticiones ciudadanas de  siete (7) dependencias de la Secretaría General y treinta y una (31) entidades Distritales, retroalimentando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J61" t="str">
            <v xml:space="preserve">
 Se identificaron los aspectos a mejorar en la respuesta a peticiones ciudadanas de diez (10) dependencias de la Secretaría General y cuarenta y dos (42) entidades Distritales,  retroalimentandolas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K61" t="str">
            <v xml:space="preserve"> Se identificaron los aspectos a mejorar en la respuesta a peticiones ciudadanas, retroalimentando a cinco (5) dependencias de la Secretaría General y cuarenta y cinco (45)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L61" t="str">
            <v xml:space="preserve"> Se identificaron los aspectos a mejorar en la respuesta a peticiones ciudadanas, retroalimentando a nueve (9) dependencias de la Secretaría General y cuarenta y cuatro (44)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M61" t="str">
            <v xml:space="preserve"> Se identificaron los aspectos a mejorar en la respuesta a peticiones ciudadanas, retroalimentando a seis (6) dependencias de la Secretaría General y cuarenta y dos (42)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N61" t="str">
            <v xml:space="preserve"> Se identificaron los aspectos a mejorar en la respuesta a peticiones ciudadanas, retroalimentando a ocho (8) dependencias de la Secretaría General y cuarenta y ocho (48)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O61" t="str">
            <v xml:space="preserve"> Se identificaron los aspectos a mejorar (en términos de Calidad y Calidez) en la respuesta a peticiones ciudadanas emitidas por la Secretaría General  y entidades Distritales en el mes anterior (julio/2019) , retroalimentando a diez (10) dependencias de la Secretaría General y cuarenta y cuatro (44)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P61" t="str">
            <v xml:space="preserve"> Se identificaron los aspectos a mejorar (en términos de Calidad y Calidez) en la respuesta a peticiones ciudadanas emitidas por la Secretaría General  y entidades Distritales en el mes anterior (agosto/2019) , retroalimentando a diez (10) dependencias de la Secretaría General y cuarenta  (40)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Q61" t="str">
            <v xml:space="preserve"> Se identificaron los aspectos a mejorar (en términos de Calidad y Calidez) en la respuesta a peticiones ciudadanas emitidas por la Secretaría General  y entidades Distritales en el mes anterior (septiembre/2019) , retroalimentando a diez (10) dependencias de la Secretaría General y cuarenta y cuatro  (44)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R61" t="str">
            <v xml:space="preserve"> Se identificaron los aspectos a mejorar (en términos de Calidad y Calidez) en la respuesta a peticiones ciudadanas emitidas por la Secretaría General  y entidades Distritales en el mes anterior (octubre/2019) , retroalimentando a nueve (9) dependencias de la Secretaría General y cuarenta y seis  (46)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S61" t="str">
            <v xml:space="preserve"> Se identificaron los aspectos a mejorar (en términos de Calidad y Calidez) en la respuesta a peticiones ciudadanas emitidas por la Secretaría General  y entidades Distritales en el mes anterior (noviembre/2019) , retroalimentando a seis (6) dependencias de la Secretaría General y cuarenta y dos  (42)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row>
        <row r="62">
          <cell r="C62" t="str">
            <v>PAAC_44_V1</v>
          </cell>
          <cell r="D62" t="str">
            <v>Variable 1</v>
          </cell>
          <cell r="E62" t="str">
            <v>Informes mensuales de gestión de PQRS publicados, que incluyen un capítulo de veedurías ciudadanas recibidas</v>
          </cell>
          <cell r="F62" t="str">
            <v>Númerica</v>
          </cell>
          <cell r="H62">
            <v>1</v>
          </cell>
          <cell r="I62">
            <v>1</v>
          </cell>
          <cell r="J62">
            <v>1</v>
          </cell>
          <cell r="K62">
            <v>1</v>
          </cell>
          <cell r="L62">
            <v>1</v>
          </cell>
          <cell r="M62">
            <v>1</v>
          </cell>
          <cell r="N62">
            <v>1</v>
          </cell>
          <cell r="O62">
            <v>1</v>
          </cell>
          <cell r="P62">
            <v>1</v>
          </cell>
          <cell r="Q62">
            <v>1</v>
          </cell>
          <cell r="R62">
            <v>1</v>
          </cell>
          <cell r="S62">
            <v>1</v>
          </cell>
        </row>
        <row r="63">
          <cell r="C63" t="str">
            <v>PAAC_44_V2</v>
          </cell>
          <cell r="D63" t="str">
            <v>Variable 2 (reportar solo cuando el indicador es a demanda)</v>
          </cell>
          <cell r="E63">
            <v>0</v>
          </cell>
          <cell r="F63" t="str">
            <v>Númerica</v>
          </cell>
        </row>
        <row r="64">
          <cell r="C64" t="str">
            <v>PAAC_44_I1</v>
          </cell>
          <cell r="D64" t="str">
            <v>Cualitativo 1</v>
          </cell>
          <cell r="E64" t="str">
            <v>Avances y logros en generación del producto y la ejecución de actividades</v>
          </cell>
          <cell r="F64" t="str">
            <v>Textual</v>
          </cell>
          <cell r="H64" t="str">
            <v>Se elaboró el Informe de gestión de PQRS (mes vencido, es decir en el mes de enero se elaboró el informe de la gestión adelantada en el  mes de diciembre 2018)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v>
          </cell>
          <cell r="I64" t="str">
            <v>Se elaboró el Informe de gestión de PQRS (mes vencido, es decir en el mes de febrero se elaboró el informe de la gestión adelantada en el  mes de enero)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v>
          </cell>
          <cell r="J64" t="str">
            <v xml:space="preserve">Se elaboró el Informe de gestión de PQRS (mes vencido, es decir en el mes de marzo se elaboró el informe de la gestión adelantada en el mes de febrero)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 </v>
          </cell>
          <cell r="K64" t="str">
            <v xml:space="preserve">Se elaboró el Informe de gestión de PQRS (mes vencido, es decir en el mes de abril se elaboró el informe de la gestión adelantada en el mes de marzo)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 
La fuente de verificación  1 archivo PDF "Imagen de  Publicación en página de Secretaría General de Informe PQR mes de marzo capítulo de Veedurias Ciudadanas" evidencia que el Informe  fue elaborado (incluyendo el capítulo  de petic. de Veedurias Ciudadanas) y publicado en la Página, al cual se puede acceder en el repectivo link .  </v>
          </cell>
          <cell r="L64" t="str">
            <v xml:space="preserve">Se elaboró el Informe de gestión de PQRS (mes vencido, es decir en el mes de mayo se elaboró el informe de la gestión adelantada en el mes de abril)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abril/2019 en la Secretaría General se registró y gestionó una (1) petición de Veeduría Ciudadana.
La fuente de verificación  1 archivo PDF "Imagen de  Publicación en página de Secretaría General de Informe PQR mes de abril capítulo de Veedurias Ciudadanas" evidencia que el Informe  fue elaborado (incluyendo el capítulo  de petic. de Veedurias Ciudadanas) y publicado en la Página, al cual se puede acceder en el repectivo link .  </v>
          </cell>
          <cell r="M64" t="str">
            <v xml:space="preserve">Se elaboró el Informe de gestión de PQRS (mes vencido, es decir en el mes de junio se elaboró el informe de la gestión adelantada en el mes de mayo)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mayo/2019 en la Secretaría General no se registraron  peticiones de Veedurías Ciudadanas.
La fuente de verificación  1 archivo PDF "Imagen de  Publicación en página de Secretaría General de Informe PQR mes de mayo capítulo de Veedurias Ciudadanas" evidencia que el Informe  fue elaborado (incluyendo el capítulo  de petic. de Veedurias Ciudadanas) y publicado en la Página, al cual se puede acceder en el respectivo link .  </v>
          </cell>
          <cell r="N64" t="str">
            <v xml:space="preserve">Se elaboró el Informe de gestión de PQRS (mes vencido, es decir en el mes de julio se elaboró el informe de la gestión adelantada en el mes de junio)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junio/2019 en la Secretaría General no se registraron  peticiones de Veedurías Ciudadanas.
La fuente de verificación  1 archivo PDF "Imagen de  Publicación en página de Secretaría General de Informe PQR mes de junio capítulo de Veedurias Ciudadanas" evidencia que el Informe  fue elaborado (incluyendo el capítulo  de petic. de Veedurias Ciudadanas) y publicado en la Página, al cual se puede acceder en el respectivo link .  </v>
          </cell>
          <cell r="O64" t="str">
            <v xml:space="preserve">Se elaboró el Informe de gestión de PQRS (mes vencido, es decir en el mes de agosto se elaboró el informe de la gestión adelantada en el mes de julio)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julio/2019 en la Secretaría General se gestionó un (1) derecho de petición de la “Veeduría Nacional registro - 010 - 2017” donde solicita aclaración e información de tres funcionarios públicos de la Alta Consejería para los Derechos de las Victimas, La paz y la Reconciliación;  al respecto la Oficina de Alta Consejería para los Derechos de las Victimas, la Paz y la Reconciliación - ACDVPR dio respuesta definitiva a cada uno de los puntos.
La fuente de verificación  1 archivo PDF "Imagen de  Publicación en página de Secretaría General de Informe PQR mes de julio capítulo de Veedurias Ciudadanas" evidencia que el Informe  fue elaborado (incluyendo el capítulo  de petic. de Veedurias Ciudadanas) y publicado en la Página, al cual se puede acceder en el respectivo link .  </v>
          </cell>
          <cell r="P64" t="str">
            <v xml:space="preserve">Se elaboró el Informe de gestión de PQRS (mes vencido, es decir en el mes de septiembre se elaboró el informe de la gestión adelantada en el mes de agosto)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agosto/2019 en la Secretaría General no se registraron peticiones de veedurías ciudadanas. 
La fuente de verificación  1 archivo PDF "Imagen de  Publicación en Pag. Secretaría General del Informe PQR -Capítulo Veedurías Ciudadanas mes de agosto",  evidenciando que el Informe  fue elaborado (incluyendo un capítulo  de peticiones de Veedurias Ciudadanas) y publicado en la Página, al cual se puede acceder en el respectivo link .  </v>
          </cell>
          <cell r="Q64" t="str">
            <v xml:space="preserve">Se elaboró el Informe de gestión de PQRS (mes vencido, es decir en el mes de octubre se elaboró el informe de la gestión adelantada en el mes de septiembre)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septiembre/2019 (teniendo en cuenta que el  infome se realiza mes vencido) en la Secretaría General no se registraron peticiones de veedurías ciudadanas. 
La fuente de verificación  1 archivo PDF "Imagen de  Publicación en Pag. Secretaría General del Informe PQR -Capítulo Veedurías Ciudadanas mes de septiembre",  evidenciando que el Informe  fue elaborado (incluyendo un capítulo  de peticiones de Veedurias Ciudadanas) y publicado en la Página, al cual se puede acceder en el respectivo link .  </v>
          </cell>
          <cell r="R64" t="str">
            <v xml:space="preserve">Se elaboró el Informe de gestión de PQRS (mes vencido, es decir en el mes de noviembre se elaboró el informe de la gestión adelantada en el mes de octubre)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octubre/2019 (teniendo en cuenta que el  informe se realiza mes vencido) en la Secretaría General no se registraron peticiones de veedurías ciudadanas. 
La fuente de verificación  1 archivo PDF "Imagen de  Publicación en Pag. Secretaría General del Informe PQR -Capítulo Veedurías Ciudadanas mes de octubre",  evidenciando que el Informe  fue elaborado (incluyendo un capítulo  de peticiones de Veedurias Ciudadanas) y publicado en la Página, al cual se puede acceder en el respectivo link .  </v>
          </cell>
          <cell r="S64" t="str">
            <v xml:space="preserve">Se elaboró el Informe de gestión de PQRS (mes vencido, es decir en el mes de diciembre se elaboró el informe de la gestión adelantada en el mes de noviembre)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noviembrere (teniendo en cuenta que el  informe se realiza mes vencido) en la Secretaría General no se registraron peticiones de veedurías ciudadanas. 
La fuente de verificación  1 archivo PDF "Imagen de  Publicación en Pag. Secretaría General del Informe PQR -Capítulo Veedurías Ciudadanas mes de noviembre",  evidenciando que el Informe  fue elaborado (incluyendo un capítulo  de peticiones de Veedurias Ciudadanas) y publicado en la Página, al cual se puede acceder en el respectivo link .  </v>
          </cell>
        </row>
        <row r="65">
          <cell r="C65" t="str">
            <v>PAAC_44_I2</v>
          </cell>
          <cell r="D65" t="str">
            <v>Cualitativo 2</v>
          </cell>
          <cell r="E65" t="str">
            <v>Retrasos o dificultades en la generación del producto y la ejecución de actividades</v>
          </cell>
          <cell r="F65" t="str">
            <v>Textual</v>
          </cell>
          <cell r="H65" t="str">
            <v>N.A</v>
          </cell>
          <cell r="I65" t="str">
            <v>N.A</v>
          </cell>
          <cell r="J65" t="str">
            <v>N.A</v>
          </cell>
          <cell r="K65" t="str">
            <v>N.A</v>
          </cell>
          <cell r="L65" t="str">
            <v>N.A</v>
          </cell>
          <cell r="M65" t="str">
            <v>N.A</v>
          </cell>
          <cell r="N65" t="str">
            <v>N.A</v>
          </cell>
          <cell r="O65" t="str">
            <v>N.A</v>
          </cell>
          <cell r="P65" t="str">
            <v>N.A</v>
          </cell>
          <cell r="Q65" t="str">
            <v>N.A</v>
          </cell>
          <cell r="R65" t="str">
            <v>N.A</v>
          </cell>
          <cell r="S65" t="str">
            <v>N.A</v>
          </cell>
        </row>
        <row r="66">
          <cell r="C66" t="str">
            <v>PAAC_44_I3</v>
          </cell>
          <cell r="D66" t="str">
            <v>Cualitativo 3</v>
          </cell>
          <cell r="E66" t="str">
            <v>Beneficios obtenidos por la generación del producto y la ejecución de actividades</v>
          </cell>
          <cell r="F66" t="str">
            <v>Textual</v>
          </cell>
          <cell r="H66"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I66"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J66"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K66" t="str">
            <v>Se realizó medición de la gestión (mes vencido, es decir medición  del mes de marzo)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L66" t="str">
            <v xml:space="preserve">Se realizó medición de la gestión (mes vencido, es decir medición  del mes de abril) de peticiones  de Veedurías Ciudadanas  en la Secretaría General, evidenciándose que en el mes de análisis, en la Secretaría General  se registró y gestionó una (1) petición de Veeduría Ciudadana. </v>
          </cell>
          <cell r="M66" t="str">
            <v xml:space="preserve">Se realizó medición de la gestión (mes vencido, es decir medición  del mes de mayo) de peticiones  de Veedurías Ciudadanas  en la Secretaría General, evidenciándose que en el mes de análisis, en la Secretaría General  no se registraron peticiones de Veedurías Ciudadanas. </v>
          </cell>
          <cell r="N66" t="str">
            <v xml:space="preserve">Se brindó a las partes interesadas la información sobre la gestión de PQR en la Secretaría General incluyendo un capítulo de peticiones de veedurías ciudadanas  (mes vencido),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O66" t="str">
            <v xml:space="preserve">Se brindó a las partes interesadas la información sobre la gestión de PQR en la Secretaría General incluyendo un capítulo de peticiones de veedurías ciudadanas  (mes vencido, es decir mes dejulio/2019),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P66" t="str">
            <v xml:space="preserve">Se brindó a las partes interesadas la información sobre la gestión de PQR en la Secretaría General incluyendo un capítulo de peticiones de veedurías ciudadanas  (mes vencido, es decir mes de agosto/2019),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Q66" t="str">
            <v xml:space="preserve">Se brindó a las partes interesadas la información sobre la gestión de PQR en la Secretaría General incluyendo un capítulo de peticiones de veedurías ciudadanas  (mes vencido, es decir mes de septiembre/2019),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R66" t="str">
            <v xml:space="preserve">Se brindó a las partes interesadas la información sobre la gestión de PQR en la Secretaría General incluyendo un capítulo de peticiones de veedurías ciudadanas  (mes vencido, es decir mes de octubre/2019),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S66" t="str">
            <v xml:space="preserve">Se brindó a las partes interesadas la información sobre la gestión de PQR en la Secretaría General incluyendo un capítulo de peticiones de veedurías ciudadanas  (mes vencido, es decir mes de noviembre/2019),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row>
        <row r="67">
          <cell r="C67" t="str">
            <v>PAAC_47_V1</v>
          </cell>
          <cell r="D67" t="str">
            <v>Variable 1</v>
          </cell>
          <cell r="E67" t="str">
            <v>Comunicaciones de seguimientos enviados</v>
          </cell>
          <cell r="F67" t="str">
            <v>Númerica</v>
          </cell>
          <cell r="H67">
            <v>26</v>
          </cell>
          <cell r="I67">
            <v>29</v>
          </cell>
          <cell r="J67">
            <v>31</v>
          </cell>
          <cell r="K67">
            <v>26</v>
          </cell>
          <cell r="L67">
            <v>32</v>
          </cell>
          <cell r="M67">
            <v>26</v>
          </cell>
          <cell r="N67">
            <v>26</v>
          </cell>
          <cell r="O67">
            <v>23</v>
          </cell>
          <cell r="P67">
            <v>25</v>
          </cell>
          <cell r="Q67">
            <v>32</v>
          </cell>
          <cell r="R67">
            <v>29</v>
          </cell>
          <cell r="S67">
            <v>30</v>
          </cell>
        </row>
        <row r="68">
          <cell r="C68" t="str">
            <v>PAAC_47_V2</v>
          </cell>
          <cell r="D68" t="str">
            <v>Variable 2 (reportar solo cuando el indicador es a demanda)</v>
          </cell>
          <cell r="E68" t="str">
            <v xml:space="preserve">Entidades identificadas con 3 o más peticiones vencidas en el mes anterior
</v>
          </cell>
          <cell r="F68" t="str">
            <v>Númerica</v>
          </cell>
          <cell r="H68">
            <v>25</v>
          </cell>
          <cell r="I68">
            <v>24</v>
          </cell>
          <cell r="J68">
            <v>25</v>
          </cell>
          <cell r="K68">
            <v>26</v>
          </cell>
          <cell r="L68">
            <v>32</v>
          </cell>
          <cell r="M68">
            <v>26</v>
          </cell>
          <cell r="N68">
            <v>26</v>
          </cell>
          <cell r="O68">
            <v>23</v>
          </cell>
          <cell r="P68">
            <v>25</v>
          </cell>
          <cell r="Q68">
            <v>32</v>
          </cell>
          <cell r="R68">
            <v>29</v>
          </cell>
          <cell r="S68">
            <v>30</v>
          </cell>
        </row>
        <row r="69">
          <cell r="C69" t="str">
            <v>PAAC_47_I1</v>
          </cell>
          <cell r="D69" t="str">
            <v>Cualitativo 1</v>
          </cell>
          <cell r="E69" t="str">
            <v>Avances y logros en generación del producto y la ejecución de actividades</v>
          </cell>
          <cell r="F69" t="str">
            <v>Textual</v>
          </cell>
          <cell r="H69"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diciembre/2018)  en el Distrito Capital, se encontraron 18.495 peticiones vencidas, siendo las 10 entidades con el mayor número de peticiones vencidas, las siguientes: 
Secretaría Distrital de Gobierno (15.785 peticiones; 85,35%); Secretaría Distrital de Ambiente (603 peticiones; 3,26%); Secretaría Distrital del Hábitat  492 peticiones; 2,66%); UAESP (458 peticiones; 2,48%); Secretaría de  Educación del Distrito (353 peticiones; 1,91%); La Terminal de Transporte (204 peticiones; 1,10%); Secretaría Distrital de Movilidad (156 peticiones; 0,84%); Empresa de Acueducto, Alcantarillado y Aseo de Bogotá (155 peticiones; 0,84%); Defensoría del Espacio Publico (62 peticiones; 0,34%); Secretaría Distrital de Seguridad (61 peticiones; 0,33%); Demás entidades (166 peticiones; 0,90%).
En la Secretaría General tres (3) dependencias (Oficina de la Alta Consejería Distrital de Tecnologías de Información y comunicaciones -TIC-, Oficina Asesora Jurídica y la Oficina de Alta Consejería para los Derechos de las Victimas, la Paz y la Reconciliación) presentaron requerimientos vencidos en el mes de análisis  (mes vencido, es decir  diciembre/2018). 
En total se identificaron 3 dependencias de la Secretaría General con requerimientos vencidos y 22 entidades Distritales a las cuales se les envió comunicación; las evidencias  muestran una comunicación más (26) ya que a la Oficina de la Alta Consejería Distrital de Tecnologías de Información y comunicaciones -TIC se le enviaron 2 memorandos.    </v>
          </cell>
          <cell r="I69"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enero/2019)  en el Distrito Capital, se encontraron 19.173 peticiones vencidas, siendo las 10 entidades con el mayor número de peticiones vencidas, las siguientes: 
Secretaría Distrital de Gobierno (16.441 peticiones; 85,75%); Secretaría distrital de ambiente (568 peticiones; 2,96%); UAE de Servicios Públicos -UAESP (563 peticiones; 2,94%); Secretaría de Educación del Distrito (336 peticiones; 1,75%); Secretaría Distrital de Hábitat (324 peticiones; 1,69%); La Terminal de Transporte (218 peticiones; 1,14%); Secretaría Distrital de Movilidad	(201 peticiones;	1,05%); Empresa de Acueducto, Alcantarillado y Aseo de Bogotá (140 peticiones; 0,73%); Defensoría del espacio público	(88 peticiones; 0,46%)
UMV - Unidad de Mantenimiento Vial (63 peticiones; 0,33%); Demás entidades	(231 peticiones;	1,20%).
En la  Secretaría General una (1) dependencia (Oficina Consejería de Comunicaciones) presentó requerimientos vencidos en el mes de análisis  (mes vencido, es decir  enero/2019). 
En total se identificó 1 dependencia de la Secretaría General con requerimientos vencidos y 23 entidades Distritales, a las cuales se les envió comunicación;  las evidencias  muestran cinco (5) oficios más, teniendo en cuenta que a cinco (5) de estas entidades  se les enviaron dos oficios, ya que también se le envió comunicación a los Secretarios de Despacho. 
</v>
          </cell>
          <cell r="J69" t="str">
            <v xml:space="preserve">
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febrero/2019)  en el Distrito Capital, se encontraron 18.637 peticiones vencidas, siendo las 10 entidades con el mayor número de peticiones vencidas, las siguientes: 
Secretaría Distrital de Gobierno	 (14.853 peticiones; 79,70%); Secretaría Distrital de Ambiente (876 peticiones; 4,70%); Secretaría Distrital del Hábitat (781 peticiones; 4,19%); UAE de Servicios Públicos -UAESP (740 peticiones; 3,97%); Secretaría Distrital de Movilidad (277 peticiones; 1,49%); Secretaría de Educación del Distrito (277 peticiones; 1,49%); La Terminal de Transporte (235 peticiones; 1,26%); Secretaría Distrital de Seguridad, Convivencia y Justicia (147 peticiones; 0,79%); Empresa de Acueducto, Alcantarillado y Aseo de Bogotá (119 peticiones; 0,64%); Defensoría del Espacio Público (91 peticiones; 0,49%); Otras entidades (241 peticiones; 1,29%).
En la Secretaría General una (1) dependencia (Subdirección de Servicios Administrativos) presentó requerimientos vencidos en el mes de análisis  (mes vencido, es decir  febrero/2018). 
En total se identificó 1 dependencia de la Secretaría General con requerimientos vencidos y 24 entidades Distritales, a las cuales se les envió comunicación;  las evidencias  muestran seis (6) comunicaciones más, teniendo en cuenta que a seis (6) de estas entidades se les enviaron dos oficios, ya que también se le envió comunicación a los Secretarios de Despacho.
</v>
          </cell>
          <cell r="K69"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marzo/2019)  en el Distrito Capital, se encontraron 20.049  peticiones vencidas, siendo las 10 entidades con el mayor número de peticiones vencidas, las siguientes: 
Secretaría Distrital de Gobierno  (16.420 peticiones; 81,90%); Secretaría Distrital de Ambiente (1.231 peticiones; 6,14%); Secretaría Distrital del Hábitat (954 peticiones; 4,76%); UAE de Servicios Públicos -UAESP (593 peticiones;2,96%); Secretaría Distrital de Movilidad (150 peticiones; 0,75%); Secretaría de Educación del Distrito (148 peticiones; 0,74%); La Terminal de Transporte (93 peticiones; 0,46%); Secretaría Distrital de Seguridad, Convivencia y Justicia (77 peticiones; 0,38%); Empresa de Acueducto, Alcantarillado y Aseo de Bogotá (74 peticiones; 0,37%); Defensoría del Espacio Público (69 peticiones; 0,34%); Otras entidades (240 peticiones; 1,2%).
En la Secretaría General la dependencia Alta Consejería para los Derechos de las Víctimas, la Paz y la Reconciliación presentó 2 requerimientos vencidos en el mes de análisis  (es decir marzo/2019, teniendo en cuenta que el reporte se realiza mes vencido). 
En total se identificó 1 dependencia de la Secretaría General con requerimientos vencidos y 25 entidades Distritales, a las cuales se les envió comunicación.
La fuente de verificación/evidencia 1 archivo PDF  "Vencidos Comunicaciones enviadas" da cuenta de las dependencias de la Secretaría General y entidades Distritales a las cuales se les envió comunicación en el mes de abril.  </v>
          </cell>
          <cell r="L69"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abril/2019)  en el Distrito Capital se encontraron 22.687  peticiones vencidas, siendo las 10 entidades con el mayor número de peticiones vencidas, las siguientes: 
Secretaría Distrital de Gobierno  (17.634 peticiones;77,82% del total vencido en el Distrito Capital); Secretaría Distrital del Hábitat (1.480 peticiones; 6,53%); Secretaría Distrital de Ambiente (1.009 peticiones; 4,45%);  UAE de Servicios Públicos -UAESP (835 peticiones; 3,69%); Secretaría Distrital de Movilidad (637 peticiones; 2,81%); Empresa de Acueducto, Alcantarillado y Aseo de Bogotá (204 peticiones; 0,90%); Secretaría Distrital de Hacienda (160 peticiones; 0,71%); Secretaría de Educación del Distrito (132 peticiones; 058%);  UAE Mantenimiento Vial (119 peticiones; 0,53%);  Defensoría del Espacio Público (114 peticiones; 0,50%). Por otra parte, las otras entidades presentaron 335 peticiones que representan el 1,48% del total.
En la Secretaría General las siguientes dependencias presentaron equerimientos vencidos en el mes de análisis  (abril/2019, teniendo en cuenta que el reporte se realiza mes vencido): Alta Consejería para los Derechos de las Víctimas, la Paz y la Reconciliación (8 requerimientos), Dirección de Contratación (1 requerimeito); Dirección de Talento Humano (1 requerimiento) y Dirección del Sistema Distrital de Servicio a la Ciudadanía (1 requerimiento).      
En total se identificaron  4 dependencias de la Secretaría General con requerimientos vencidos y 28 entidades Distritales, a las cuales se les envió comunicación.
La fuente de verificación 1 archivo PDF  "Vencidos Comunicaciones enviadas" da cuenta de las comunicaciones enviadas en el mes de mayo a las dependencias de la Secretaría General y entidades Distritales que presentaron requerimientos vencidos en el mes anterior  (es decir  abril/2019). </v>
          </cell>
          <cell r="M69"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mayo/2019)  en el Distrito Capital se encontraron 23.810  peticiones vencidas, siendo las 10 entidades con el mayor número de peticiones vencidas, las siguientes: 
Secretaría Distrital de Gobierno  (19.750 peticiones;82,95% del total vencido en el Distrito Capital); Secretaría Distrital del Hábitat (1.475 peticiones; 6,19%); UAE de Servicios Públicos -UAESP (764 peticiones; 3,21%); Secretaría Distrital de Movilidad (527 peticiones; 2,21%); Secretaría Distrital de Ambiente (362 peticiones; 1,52%);  Empresa de Acueducto, Alcantarillado y Aseo de Bogotá (190 peticiones; 0,80%); UAE Mantenimiento Vial (173 peticiones; 0,73%);Policía Metropolitana  (117 peticiones; 0,49%); Secretaría de Educación del Distrito (112 peticiones; 047%); Secretaría Distrital de Seguridad y Convivencia (90 peticiones; 0,38%);    Por otra parte, las otras entidades presentaron 250 peticiones que representan el 1,05% del total.
En la Secretaría General ninguna dependencia presentó requerimientos  vencidos en el mes de análisis  (mayo/2019, teniendo en cuenta que el reporte se realiza mes vencido).
En total se identificaron  26 entidades Distritales con requerimientos vencidos, a las cuales se les envió comunicación.
La fuente de verificación 1 archivo PDF  "Comunicaciones Vencidos enviadas mes de junio" da cuenta de las comunicaciones enviadas en el mes de junio a las  entidades Distritales que presentaron requerimientos vencidos en el mes anterior  (es decir  mayo/2019). </v>
          </cell>
          <cell r="N69"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junio/2019)  en el Distrito Capital se encontraron 26.192  peticiones vencidas, siendo las 10 entidades con el mayor número de peticiones vencidas, las siguientes: 
Secretaría Distrital de Gobierno  (21.726 peticiones;82,95% del total vencido en el Distrito Capital); Secretaría Distrital del Hábitat (1.391 peticiones; 5,31%); UAE de Servicios Públicos -UAESP  (1.051 peticiones; 4,01%); Secretaría Distrital de Movilidad (735 peticiones; 2,81%); Secretaría Distrital de Ambiente (459 peticiones; 1,75%); UAE Mantenimiento Vial (268 peticiones; 1,02%); Empresa de Acueducto, Alcantarillado y Aseo de Bogotá (203 peticiones; 0,78%); U.A.E. Defensoria del Espacio Público (84 peticiones ; 032%);  Secretaría de Educación del Distrito (65 peticiones; 025%);Policía Metropolitana  (35 peticiones; 0,13%).   Por otra parte, otras entidades presentaron 175 peticiones que representan el 0,67% del total.
En la Secretaría General ninguna dependencia presentó requerimientos  vencidos en el mes de análisis  (junio/2019, teniendo en cuenta que el reporte se realiza mes vencido).
En total se identificaron  26 entidades Distritales con requerimientos vencidos, a las cuales se les envió comunicación.
La fuente de verificación 1 archivo PDF  "Comunicaciones Vencidos enviadas julio" da cuenta de las comunicaciones enviadas en el mes de julio a las  entidades Distritales que presentaron requerimientos vencidos en el mes anterior  (es decir  junio/2019). </v>
          </cell>
          <cell r="O69"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julio/2019)  en el Distrito Capital se encontraron 26.318  peticiones vencidas, siendo las 10 entidades con el mayor número de peticiones vencidas, las siguientes: 
Secretaría Distrital de Gobierno  (23.030 peticiones; 87,51% del total vencido en el Distrito Capital); Secretaría Distrital del Hábitat (1.290 peticiones; 4,90%); UAE de Servicios Públicos -UAESP  (595 peticiones; 2,26%); UAE Mantenimiento Vial (296 peticiones; 1,12%); Empresa de Acueducto, Alcantarillado y Aseo de Bogotá (243 peticiones; 0,92%); Secretaría Distrital de Movilidad (218 peticiones; 0,83%); Secretaría Distrital de Ambiente (143 peticiones; 0,54%); Secretaría Seguridad Covivencia y Justicia ( 129 peticiones; 0,49%); U.A.E. Defensoria del Espacio Público (72 peticiones ; 0,27%);  CODENSA (67 peticiones; 025%).  Por otra parte, otras entidades presentaron 235 peticiones que representan el 0,89% del total.
En la Secretaría General ninguna dependencia presentó requerimientos  vencidos en el mes de análisis  (julio/2019, teniendo en cuenta que el reporte se realiza mes vencido).
En total se identificaron  23 entidades Distritales con requerimientos vencidos, a las cuales se les envió comunicación.
La fuente de verificación 1 archivo PDF  "Comunicaciones Vencidos enviadas en agosto" da cuenta de las comunicaciones enviadas en el mes de agosto a las  entidades Distritales que presentaron requerimientos vencidos en el mes anterior  (es decir  julio/2019). </v>
          </cell>
          <cell r="P69" t="str">
            <v xml:space="preserve">En el mes de septiembre 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agosto/2019)  en el Distrito Capital se encontraron 26.017 peticiones vencidas, siendo las 10 entidades con el mayor número de peticiones vencidas, las siguientes: 
Secretaría Distrital de Gobierno  (23.763 peticiones; 90,29% del total vencido en el Distrito Capital); Secretaría Distrital del Hábitat (350 peticiones; 1,33%); UAE de Servicios Públicos -UAESP  (317 peticiones; 1,20%); UAE Mantenimiento Vial (268 peticiones; 1,02%); Empresa de Acueducto, Alcantarillado y Aseo de Bogotá (251 peticiones; 0,95%); Secretaría Distrital de Movilidad (230 peticiones; 0,87%); Secretaría Distrital de Ambiente (162 peticiones; 0,62%); Secretaría Seguridad Covivencia y Justicia (161 peticiones; 0,61%); U.A.E. Defensoria del Espacio Público (160 peticiones ; 0,61%);  CODENSA (78 peticiones; 030%).  Por otra parte, otras entidades presentaron 277 peticiones que representan el 1,05% del total.
En la Secretaría General una (1) dependencia presentó requerimientos  vencidos en el mes de análisis  (agosto/2019, teniendo en cuenta que el reporte se realiza mes vencido).
En total se identificaron  24 entidades Distritales con requerimientos vencidos, a las cuales se les envió comunicación.
La fuente de verificación 1 archivo PDF  "Comunicaciones Vencidos enviadas en septiembre" da cuenta de las comunicaciones enviadas en el mes de septiembre a las  entidades Distritales que presentaron requerimientos vencidos en el mes anterior  (es decir  agosto/2019). </v>
          </cell>
          <cell r="Q69" t="str">
            <v xml:space="preserve">En el mes de octubre se realizó seguimiento a los requerimientos vencidos en el mes anterior  (es decir  septiembre/2019)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 septiembre/2019)  en el Distrito Capital se encontraron 24.996 peticiones vencidas, siendo las 10 entidades con el mayor número de peticiones vencidas, las siguientes: 
Secretaría Distrital de Gobierno  (22.969 peticiones; 91,89% del total vencido en el Distrito Capital); UAE de Servicios Públicos -UAESP (621 peticiones; 2,48%);   U.A.E. Defensoria del Espacio Público (242  peticiones ; 0,97%); Empresa de Acueducto, Alcantarillado y Aseo de Bogotá (201 peticiones; 0,80%); Secretaría Distrital del Hábitat (196 peticiones; 0,78%); Secretaría Distrital de Movilidad (193 peticiones; 0,77%); Secretaría Distrital de Ambiente (127 peticiones; 0,51%);  UAE Mantenimiento Vial (121 peticiones; 0,48%);   Secretaría  Distrital  de Salud (56 peticiones; 0,22%); Secretaría de Educación del Distrito (48 peticiones; 0,19%).  Así mismo, otras entidades presentaron 71 peticiones que representan el  0,89% del total.
En la Secretaría General dos (2) dependencia presentaron requerimientos  vencidos en el mes de análisis  (mes vencido, es decir septiembre /2019) 
En total se identificaron treinta (30) entidades Distritales y dos (2) dependencias de la Secretaría General con requerimientos vencidos, a las cuales se les envió comunicación.
La fuente de verificación 1 archivo PDF  "Comunicaciones Vencidos enviadas en octubre" da cuenta de las comunicaciones enviadas en el mes de octubre a las  entidades Distritales que presentaron requerimientos vencidos en el mes anterior  (es decir  septiembre/2019). </v>
          </cell>
          <cell r="R69" t="str">
            <v>En el mes de noviembre se realizó seguimiento a los requerimientos vencidos en el mes anterior  (es decir  octubre/2019)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 octubre/2019)  en el Distrito Capital se encontraron 24.242 peticiones vencidas, siendo las 10 entidades con el mayor número de peticiones vencidas, las siguientes: 
Secretaría Distrital de Gobierno  (22.062 peticiones; 91,01% del total vencido en el Distrito Capital); UAE de Servicios Públicos -UAESP (550 peticiones; 2,27%);   U.A.E. Defensoría del Espacio Público (330  peticiones ; 1,36%); Secretaría Distrital de Movilidad (239 peticiones; 0,99%); Empresa de Acueducto, Alcantarillado y Aseo de Bogotá (205 peticiones; 0,85%); Secretaría Distrital del Hábitat (132 peticiones; 0,54%); Secretaría Distrital de Ambiente (116 peticiones; 0,48%);  UAE Mantenimiento Vial (113 peticiones; 0,47%);   Secretaría  Distrital  de Salud (99 peticiones; 0,41%); Secretaría de Educación del Distrito (74 peticiones; 0,31%).  Así mismo, otras entidades presentaron 322 peticiones que representan el 1,33% del total.
En la Secretaría General una (1) dependencia presentó requerimientos vencidos en el mes de análisis (mes vencido, es decir octubre /2019) 
En total se identificaron veintiocho (28) entidades Distritales y una (1) dependencia de la Secretaría General con requerimientos vencidos, a las cuales se les envió comunicación.
La fuente de verificación 1 archivo PDF  "Comunicaciones Vencidos enviadas en noviembre" da cuenta de las comunicaciones enviadas en el mes de noviembre a las  dependencias de la Secretaría General y entidades Distritales que presentaron requerimientos vencidos en el mes anterior  (es decir  octubre/2019).</v>
          </cell>
          <cell r="S69" t="str">
            <v>En el mes de diciembre se realizó seguimiento a los requerimientos vencidos en el mes anterior  (es decir  noviembre/2019)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anterior (noviembre/2019)  en el Distrito Capital se encontraron 23.955 peticiones vencidas, siendo las 10 entidades con el mayor número de peticiones vencidas, las siguientes: 
Secretaría Distrital de Gobierno  (21.876 peticiones; 91,32% del total vencido en el Distrito Capital); UAE de Servicios Públicos -UAESP (474 peticiones; 1,98%);  Secretaría Distrital del Hábitat (298 peticiones; 1,24%); Empresa de Acueducto, Alcantarillado y Aseo de Bogotá (227peticiones; 0,95%); UAE Mantenimiento Vial (167 peticiones; 0,70%);   Secretaría Distrital de Ambiente (138 peticiones; 0,58%);    U.A.E. Defensoría del Espacio Público (122 peticiones ; 0,51%); Secretaría Distrital de Movilidad 90 peticiones; 0,38%);  CODENSA(77 peticiones; 0,32%); Policía Metropolitana (74 peticiones; 0,31%).  Así mismo, otras entidades presentaron 412peticiones que representan el 1,72% del total.
En la Secretaría General una (1) dependencia presentó requerimientos vencidos en el mes de análisis (mes vencido, es decir noviembre/2019) 
En total se identificaron veintinueve (29) entidades Distritales y una (1) dependencia de la Secretaría General con requerimientos vencidos, a las cuales se les envió comunicación.
La fuente de verificación 1 archivo PDF  "Comunicaciones Vencidos enviadas en diciembre" da cuenta de las comunicaciones enviadas en el mes de diciembre/2019 a las  dependencias de la Secretaría General y entidades Distritales que presentaron requerimientos vencidos en el mes anterior  (es decir  noviembre/2019).</v>
          </cell>
        </row>
        <row r="70">
          <cell r="C70" t="str">
            <v>PAAC_47_I2</v>
          </cell>
          <cell r="D70" t="str">
            <v>Cualitativo 2</v>
          </cell>
          <cell r="E70" t="str">
            <v>Retrasos o dificultades en la generación del producto y la ejecución de actividades</v>
          </cell>
          <cell r="F70" t="str">
            <v>Textual</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row>
        <row r="71">
          <cell r="C71" t="str">
            <v>PAAC_47_I3</v>
          </cell>
          <cell r="D71" t="str">
            <v>Cualitativo 3</v>
          </cell>
          <cell r="E71" t="str">
            <v>Beneficios obtenidos por la generación del producto y la ejecución de actividades</v>
          </cell>
          <cell r="F71" t="str">
            <v>Textual</v>
          </cell>
          <cell r="H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I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J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K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L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M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N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O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P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Q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R71" t="str">
            <v xml:space="preserve">Promover a nivel Distrital la adecuada atención  de peticiones ciudadanas dentro de los tiempos establecidos por la ley, dejando evidencia de aquellas peticiones pendientes de respuesta, que deben ser atendidas de manera urgente por la entidad  </v>
          </cell>
          <cell r="S71" t="str">
            <v xml:space="preserve">Promover a nivel Distrital la adecuada atención  de peticiones ciudadanas dentro de los tiempos establecidos por la ley, dejando evidencia de aquellas peticiones pendientes de respuesta, que deben ser atendidas de manera urgente por la entidad  </v>
          </cell>
        </row>
        <row r="72">
          <cell r="C72" t="str">
            <v>PAAC_51_V1</v>
          </cell>
          <cell r="D72" t="str">
            <v>Variable 1</v>
          </cell>
          <cell r="E72" t="str">
            <v>Sistema de alertas por correo electrónico</v>
          </cell>
          <cell r="F72" t="str">
            <v>Númerica</v>
          </cell>
          <cell r="H72">
            <v>1</v>
          </cell>
          <cell r="I72">
            <v>1</v>
          </cell>
          <cell r="J72">
            <v>1</v>
          </cell>
          <cell r="K72">
            <v>1</v>
          </cell>
          <cell r="L72">
            <v>1</v>
          </cell>
          <cell r="M72">
            <v>1</v>
          </cell>
          <cell r="N72">
            <v>1</v>
          </cell>
          <cell r="O72">
            <v>1</v>
          </cell>
          <cell r="P72">
            <v>1</v>
          </cell>
          <cell r="Q72">
            <v>1</v>
          </cell>
          <cell r="R72">
            <v>1</v>
          </cell>
          <cell r="S72">
            <v>1</v>
          </cell>
        </row>
        <row r="73">
          <cell r="C73" t="str">
            <v>PAAC_51_V2</v>
          </cell>
          <cell r="D73" t="str">
            <v>Variable 2 (reportar solo cuando el indicador es a demanda)</v>
          </cell>
          <cell r="E73">
            <v>0</v>
          </cell>
          <cell r="F73" t="str">
            <v>Númerica</v>
          </cell>
        </row>
        <row r="74">
          <cell r="C74" t="str">
            <v>PAAC_51_I1</v>
          </cell>
          <cell r="D74" t="str">
            <v>Cualitativo 1</v>
          </cell>
          <cell r="E74" t="str">
            <v>Avances y logros en generación del producto y la ejecución de actividades</v>
          </cell>
          <cell r="F74" t="str">
            <v>Textual</v>
          </cell>
          <cell r="H74" t="str">
            <v>Se generaron las  alertas en el Sistema Distrital para la Gestión de Peticiones Ciudadanas en el mes de enero,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I74" t="str">
            <v>Se generaron las  alertas en el Sistema Distrital para la Gestión de Peticiones Ciudadanas, en el mes de febrero,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J74" t="str">
            <v>Se generaron las  alertas en el Sistema Distrital para la Gestión de Peticiones Ciudadanas, en el mes de marzo,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K74" t="str">
            <v>En el mes de abril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21 abril/2019) emitida por el sistema de manera electrónica, a un usuario  funcionario que  atiende peticiones en la entidad.</v>
          </cell>
          <cell r="L74" t="str">
            <v>En el mes de mayo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14 mayo/2019) emitida de manera electrónica por el  Sistema Distrital para la Gestión de Peticiones Ciudadanas,  a un usuario  funcionario que  atiende peticiones en la entidad.</v>
          </cell>
          <cell r="M74" t="str">
            <v>En el mes de junio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15 junio/2019) emitida de manera electrónica por el  Sistema Distrital para la Gestión de Peticiones Ciudadanas,  a un usuario  funcionario que  atiende peticiones en la entidad.</v>
          </cell>
          <cell r="N74" t="str">
            <v>En el mes de julio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17 julio/2019) emitida de manera electrónica por el  Sistema Distrital para la Gestión de Peticiones Ciudadanas,  a un usuario  funcionario que  atiende peticiones en la entidad.</v>
          </cell>
          <cell r="O74" t="str">
            <v>En el mes de agosto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14 agosto/2019) emitida de manera electrónica por el  Sistema Distrital para la Gestión de Peticiones Ciudadanas,  a un usuario  funcionario que  atiende peticiones en la entidad.</v>
          </cell>
          <cell r="P74" t="str">
            <v>En el mes de septiembre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16 septiembre/2019) emitida de manera electrónica por el  Sistema Distrital para la Gestión de Peticiones Ciudadanas,  a un usuario  funcionario que  atiende peticiones en la entidad.</v>
          </cell>
          <cell r="Q74" t="str">
            <v>En el mes de octubre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15 octubre/2019) emitido de manera electrónica por el  Sistema Distrital para la Gestión de Peticiones Ciudadanas,  a un usuario  funcionario que  atiende peticiones en la entidad.</v>
          </cell>
          <cell r="R74" t="str">
            <v>En el mes de noviembre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16 noviembre/2019) emitido de manera electrónica por el  Sistema Distrital para la Gestión de Peticiones Ciudadanas,  a un usuario  funcionario que  atiende peticiones en la entidad.</v>
          </cell>
          <cell r="S74" t="str">
            <v>En el mes de diciembre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electrónico de alertas generado por el sistema " muestra una notificación (fecha 12 diciembre/2019) emitido de manera electrónica por el  Sistema Distrital para la Gestión de Peticiones Ciudadanas,  a un usuario  funcionario que  atiende peticiones en la entidad.</v>
          </cell>
        </row>
        <row r="75">
          <cell r="C75" t="str">
            <v>PAAC_51_I2</v>
          </cell>
          <cell r="D75" t="str">
            <v>Cualitativo 2</v>
          </cell>
          <cell r="E75" t="str">
            <v>Retrasos o dificultades en la generación del producto y la ejecución de actividades</v>
          </cell>
          <cell r="F75" t="str">
            <v>Textual</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row>
        <row r="76">
          <cell r="C76" t="str">
            <v>PAAC_51_I3</v>
          </cell>
          <cell r="D76" t="str">
            <v>Cualitativo 3</v>
          </cell>
          <cell r="E76" t="str">
            <v>Beneficios obtenidos por la generación del producto y la ejecución de actividades</v>
          </cell>
          <cell r="F76" t="str">
            <v>Textual</v>
          </cell>
          <cell r="H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I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J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K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L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M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N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O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P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Q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R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S76"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row>
        <row r="77">
          <cell r="C77" t="str">
            <v>PAAC_52_V1</v>
          </cell>
          <cell r="D77" t="str">
            <v>Variable 1</v>
          </cell>
          <cell r="E77" t="str">
            <v xml:space="preserve"># informes realizados </v>
          </cell>
          <cell r="F77" t="str">
            <v>Númerica</v>
          </cell>
          <cell r="H77">
            <v>1</v>
          </cell>
          <cell r="I77">
            <v>1</v>
          </cell>
          <cell r="J77">
            <v>1</v>
          </cell>
          <cell r="K77">
            <v>1</v>
          </cell>
          <cell r="L77">
            <v>1</v>
          </cell>
          <cell r="M77">
            <v>1</v>
          </cell>
          <cell r="N77">
            <v>1</v>
          </cell>
          <cell r="O77">
            <v>1</v>
          </cell>
          <cell r="P77">
            <v>1</v>
          </cell>
          <cell r="Q77">
            <v>1</v>
          </cell>
          <cell r="R77">
            <v>1</v>
          </cell>
          <cell r="S77">
            <v>1</v>
          </cell>
        </row>
        <row r="78">
          <cell r="C78" t="str">
            <v>PAAC_52_V2</v>
          </cell>
          <cell r="D78" t="str">
            <v>Variable 2 (reportar solo cuando el indicador es a demanda)</v>
          </cell>
          <cell r="E78" t="str">
            <v># Informes programados</v>
          </cell>
          <cell r="F78" t="str">
            <v>Númerica</v>
          </cell>
          <cell r="H78">
            <v>1</v>
          </cell>
          <cell r="I78">
            <v>1</v>
          </cell>
          <cell r="J78">
            <v>1</v>
          </cell>
          <cell r="K78">
            <v>1</v>
          </cell>
          <cell r="L78">
            <v>1</v>
          </cell>
          <cell r="M78">
            <v>1</v>
          </cell>
          <cell r="N78">
            <v>1</v>
          </cell>
          <cell r="O78">
            <v>1</v>
          </cell>
          <cell r="P78">
            <v>1</v>
          </cell>
          <cell r="Q78">
            <v>1</v>
          </cell>
          <cell r="R78">
            <v>1</v>
          </cell>
          <cell r="S78">
            <v>1</v>
          </cell>
        </row>
        <row r="79">
          <cell r="C79" t="str">
            <v>PAAC_52_I1</v>
          </cell>
          <cell r="D79" t="str">
            <v>Cualitativo 1</v>
          </cell>
          <cell r="E79" t="str">
            <v>Avances y logros en generación del producto y la ejecución de actividades</v>
          </cell>
          <cell r="F79" t="str">
            <v>Textual</v>
          </cell>
          <cell r="H79" t="str">
            <v xml:space="preserve">
En el mes de enero se  elaboró oportunamente el Informe de gestión de PQRS  (mes vencido, es decir se elaboró y publicó el Informe de la  gestión de PQR en el mes anterior  -diciembre/2018), encontrándose lo siguiente:
Peticiones  registradas en la Secretaría General:  2.815 peticiones.
Canal de interacción más utilizado por la ciudadanía: Canal “Escrito”, con 272 peticiones (75% del total registrado para gestión en la entidad).
Tipología más utilizada por las ciudadanía para interponer sus peticiones: Derecho de Petición de Interés particular con 264 peticiones (72% del total registrado para gestión en la entidad).  
Tiempo promedio de respuesta: 9,6 días        
En la evidencia, aparte del Informe de gestión de PQRS (mes de diciembre), se observa el informe de Gestión de peticiones de las entidades del Distrito Capital mes de diciembre  (que da cuenta del seguimiento a la gestión de peticiones de las entidades del Distrito Capital en Bogotá Te Escucha Sistema Distrital de Quejas y Soluciones (Leyes 1474/2011 (Estatuto Anticorrupción), 1712/2014 Ley de Transparencia  y Ley 1755 de 2015)
</v>
          </cell>
          <cell r="I79" t="str">
            <v xml:space="preserve">En el mes de febrero se  elaboró oportunamente el Informe de gestión de PQRS  (mes vencido, es decir se elaboró y publicó el Informes de la  gestión de PQR en el mes anterior  -enero/2019), encontrándose lo siguiente:
Peticiones  registradas en la Secretaría General:  3.214  peticiones.
Canal de interacción más utilizado por la ciudadanía: Canal “Escrito”, con 180 peticiones 64% del total registrado para gestión en la entidad).
Tipología más utilizada por las ciudadanía para interponer sus peticiones: Derecho de Petición de Interés particular con 189 peticiones (68% del total registrado para gestión en la entidad).  
Tiempo promedio de respuesta: 9,1 días  
En la evidencia, aparte del Informe de gestión de PQRS (mes de enero), se observa el informe de Gestión de peticiones de las entidades del Distrito Capital mes de enero  (que da cuenta del seguimiento a la gestión de peticiones de las entidades del Distrito Capital en Bogotá Te Escucha Sistema Distrital de Quejas y Soluciones (Leyes 1474/2011 (Estatuto Anticorrupción), 1712/2014 Ley de Transparencia  y Ley 1755 de 2015)      </v>
          </cell>
          <cell r="J79" t="str">
            <v xml:space="preserve">En el mes de marzo se  elaboró oportunamente el Informe de gestión de PQRS  (mes vencido, es decir se elaboró y publicó el Informes de la  gestión de PQR en el mes anterior  -febrero/2019), encontrándose lo siguiente:
Peticiones  registradas en la Secretaría General: 4.454  peticiones.
Canal de interacción más utilizado por la ciudadanía: Canal “Escrito”, con 414 peticiones (72% del total registrado para gestión en la entidad).
Tipología más utilizada por las ciudadanía para interponer sus peticiones: Derecho de Petición de Interés particular con 391 peticiones (68% del total registrado para gestión en la entidad).  
Tiempo promedio de respuesta: 9,7 días    
En la evidencia, aparte del Informe de gestión de PQRS (mes de febrero), se observa el informe de Gestión de peticiones de las entidades del Distrito Capital mes de febrero  (que da cuenta del seguimiento a la gestión de peticiones de las entidades del Distrito Capital en Bogotá Te Escucha Sistema Distrital de Quejas y Soluciones (Leyes 1474/2011 (Estatuto Anticorrupción), 1712/2014 Ley de Transparencia  y Ley 1755 de 2015) </v>
          </cell>
          <cell r="K79" t="str">
            <v xml:space="preserve">En el mes de abril  se elaboró oportunamente el Informe de gestión de PQRS  (mes vencido, es decir se elaboró y publicó el Informes de la  gestión de PQR en el mes anterior  -marzo/2019), concluyéndose lo siguiente:
Peticiones  registradas por dependencias y canales establecidos en la Secretaría General: 4.623  peticiones.
Canal de interacción más utilizado por la ciudadanía: Canal “Escrito”, con 465 peticiones (58,05% del total registrado para gestión en la entidad).
Tipología más utilizada por las ciudadanía para interponer sus peticiones: Derecho de Petición de Interés particular con 452 peticiones (56,43% del total registrado para gestión en la entidad).  
Tiempo promedio de respuesta: 9,7 días      
La fuente de verificación  1 archivo PDF "Imagen de  Publicación de Informe PQR mes de marzo/2019 en la página de Secretaría General " evidenciando  la elaboración  y publicación del Informe  en la Página, al cual se puede acceder en el respectivo link .       </v>
          </cell>
          <cell r="L79" t="str">
            <v xml:space="preserve">En el mes de mayo  se elaboró oportunamente el Informe de gestión de PQR  (mes vencido, es decir se elaboró y publicó el Informes de la  gestión de PQR en el mes anterior  -abril/2019), concluyéndose lo siguiente:
Peticiones  registradas por dependencias y canales establecidos en la Secretaría General: 4.007  peticiones.
Canal de interacción más utilizado por la ciudadanía: Canal “Escrito”, con 354 peticiones (64,01% del total registrado para gestión en la entidad).
Tipología más utilizada por las ciudadanía para interponer sus peticiones: Derecho de Petición de Interés particular con 347 peticiones (62,75% del total registrado para gestión en la entidad).  
Tiempo promedio de respuesta: 10,3 días     
La fuente de verificación  1 archivo PDF "Imagen de  Publicación de Informe PQR mes de abril/2019 en la página de Secretaría General " evidenciando  la elaboración  y publicación del Informe  en la Página, al cual se puede acceder en el respectivo link .       </v>
          </cell>
          <cell r="M79" t="str">
            <v xml:space="preserve">En el mes de junio  se elaboró oportunamente el Informe de gestión de PQR  (mes vencido, es decir se elaboró y publicó el Informes de la  gestión de PQR en el mes anterior  -mayo/2019), concluyéndose lo siguiente:
Peticiones  registradas por dependencias y canales establecidos en la Secretaría General: 4.673 peticiones.
Canal de interacción más utilizado por la ciudadanía: Canal “Escrito”, con 727 peticiones (78% del total registrado para gestión en la entidad).
Tipología más utilizada por las ciudadanía para interponer sus peticiones: Derecho de Petición de Interés particular con 658 peticiones (70,60% del total registrado para gestión en la entidad).  
Tiempo promedio de respuesta: 10,4 días     
La fuente de verificación  1 archivo PDF "Imagen de  Publicación de Informe PQR mes de mayo/2019 en la página de Secretaría General " evidenciando  la elaboración  y publicación del Informe  en la Página, al cual se puede acceder en el respectivo link .       </v>
          </cell>
          <cell r="N79" t="str">
            <v xml:space="preserve">En el mes de julio  se elaboró oportunamente el Informe de gestión de PQR  (mes vencido, es decir se elaboró y publicó el Informes de la  gestión de PQR en el mes anterior  -junio/2019), concluyéndose lo siguiente:
Peticiones  registradas por dependencias y canales establecidos en la Secretaría General: 4.017 peticiones.
Canal de interacción más utilizado por la ciudadanía: Canal “Escrito” con 488 peticiones (68,9% del total registrado para gestión en la entidad).
Tipología más utilizada por las ciudadanía para interponer sus peticiones: Derecho de Petición de Interés particular con 444 peticiones (62,6 % del total registrado para gestión en la entidad).  
Tiempo promedio de respuesta: 10,5 días  
La fuente de verificación  1 archivo PDF "Imagen de  Publicación de Informe PQR mes de junio/2019 en página de Secretaría General " evidenciando  la elaboración  y publicación del Informe  en la Página, al cual se puede acceder en el respectivo link .       </v>
          </cell>
          <cell r="O79" t="str">
            <v xml:space="preserve">En el mes de agosto  se elaboró oportunamente el Informe de gestión de PQR  (mes vencido, es decir se elaboró y publicó el Informes de la  gestión de PQR en el mes anterior  -julio/2019), concluyéndose lo siguiente:
Peticiones  registradas por dependencias y canales establecidos en la Secretaría General: 4.560 peticiones.
Canal de interacción más utilizado por la ciudadanía: Canal “Escrito” con 511 peticiones (67,41% del total registrado para gestión en la entidad).
Tipología más utilizada por las ciudadanía para interponer sus peticiones: Derecho de Petición de Interés particular con 464 peticiones (61,21 % del total registrado para gestión en la entidad).  
Tiempo promedio ponderado  de respuesta: 11,1 días     
La fuente de verificación  1 archivo PDF "Imagen de  Publicación de Informe PQR mes de julio/2019 en página de Secretaría General " evidenciando  la elaboración  y publicación del Informe  en la Página, al cual se puede acceder en el respectivo link .       </v>
          </cell>
          <cell r="P79" t="str">
            <v xml:space="preserve">En el mes de septiembre  se elaboró oportunamente el Informe de gestión de PQR  (mes vencido, es decir se elaboró y publicó el Informes de la  gestión de PQR en el mes anterior  -agosto/2019), concluyéndose lo siguiente:
Peticiones  registradas por dependencias y canales establecidos en la Secretaría General: 3.438 peticiones.
Canal de interacción más utilizado por la ciudadanía: Canal “Escrito” con 533 peticiones (70,69% del total registrado para gestión en la entidad).
Tipología más utilizada por las ciudadanía para interponer sus peticiones: Derecho de Petición de Interés particular con 485 peticiones (64,32 % del total registrado para gestión en la entidad).  
Tiempo promedio ponderado  de respuesta: 11,7 días     
La fuente de verificación  1 archivo PDF "Imagen de  Publicación de Informe PQR mes de agosto/2019 en página de Secretaría General " evidenciando  la elaboración  y publicación del Informe  en la Página, al cual se puede acceder en el respectivo link .       </v>
          </cell>
          <cell r="Q79" t="str">
            <v xml:space="preserve">En el mes de octubre  se elaboró oportunamente el Informe de gestión de PQR  (mes vencido, es decir se elaboró y publicó el Informes de la  gestión de PQR en el mes anterior  -septiembre/2019), concluyéndose lo siguiente:
Peticiones  registradas por dependencias y canales establecidos en la Secretaría General: 3.514 peticiones.
Canal de interacción más utilizado por la ciudadanía: Canal “Escrito” con 531 peticiones (71% del total registrado para gestión en la entidad).
Tipología más utilizada por las ciudadanía para interponer sus peticiones: Derecho de Petición de Interés particular con 486 peticiones (65 % del total registrado para gestión en la entidad).  
Tiempo promedio ponderado  de respuesta: 11,7 días     
La fuente de verificación  1 archivo PDF "Imagen de  Publicación de Informe PQR mes de septiembre/2019 en página de Secretaría General " evidenciando  la elaboración  y publicación del Informe  en la Página, al cual se puede acceder en el respectivo link .       </v>
          </cell>
          <cell r="R79" t="str">
            <v xml:space="preserve">En el mes de  noviembre  se elaboró oportunamente el Informe de gestión de PQR  (mes vencido, es decir se elaboró y publicó el Informes de la  gestión de PQR en el mes anterior  -octubre/2019), concluyéndose lo siguiente:
Peticiones  registradas por dependencias y canales establecidos en la Secretaría General: 3.909 peticiones.
Canal de interacción más utilizado por la ciudadanía: Canal “Escrito” con 889  peticiones (76,9% del total registrado para gestión en la entidad).
Tipología más utilizada por las ciudadanía para interponer sus peticiones: Derecho de Petición de Interés particular con 846 peticiones (73,2 % del total registrado para gestión en la entidad).  
Tiempo promedio ponderado  de respuesta: 11 días     
La fuente de verificación  1 archivo PDF "Imagen de  Publicación de Informe PQR mes de octubre/2019 en página de Secretaría General " evidenciando  la elaboración  y publicación del Informe  en la Página, al cual se puede acceder en el respectivo link .       </v>
          </cell>
          <cell r="S79" t="str">
            <v xml:space="preserve">En el mes de  diciembre  se elaboró oportunamente el Informe de gestión de PQR  (mes vencido, es decir se elaboró y publicó el Informes de la  gestión de PQR en el mes anterior  -noviembre/2019), concluyéndose lo siguiente:
Peticiones  registradas por dependencias y canales establecidos en la Secretaría General: 2.723 peticiones.
Canal de interacción más utilizado por la ciudadanía: Canal “Escrito” con 427 peticiones (71,52% del total registrado para gestión en la entidad).
Tipología más utilizada por las ciudadanía para interponer sus peticiones: Derecho de Petición de Interés particular con382 peticiones (63,99 % del total registrado para gestión en la entidad).  
Tiempo promedio ponderado  de respuesta: 11,9 días     
La fuente de verificación  1 archivo PDF "Imagen de  Publicación de Informe PQR mes de noviembre/2019 en página de Secretaría General " evidenciando  la elaboración  y publicación del Informe  en la Página, al cual se puede acceder en el respectivo link .       </v>
          </cell>
        </row>
        <row r="80">
          <cell r="C80" t="str">
            <v>PAAC_52_I2</v>
          </cell>
          <cell r="D80" t="str">
            <v>Cualitativo 2</v>
          </cell>
          <cell r="E80" t="str">
            <v>Retrasos o dificultades en la generación del producto y la ejecución de actividades</v>
          </cell>
          <cell r="F80" t="str">
            <v>Textual</v>
          </cell>
          <cell r="H80" t="str">
            <v>N.A</v>
          </cell>
          <cell r="I80" t="str">
            <v>N.A</v>
          </cell>
          <cell r="J80" t="str">
            <v>N.A</v>
          </cell>
          <cell r="K80" t="str">
            <v>N.A</v>
          </cell>
          <cell r="L80" t="str">
            <v>N.A</v>
          </cell>
          <cell r="M80" t="str">
            <v>N.A</v>
          </cell>
          <cell r="N80" t="str">
            <v>N.A</v>
          </cell>
          <cell r="O80" t="str">
            <v>N.A</v>
          </cell>
          <cell r="P80" t="str">
            <v>N.A</v>
          </cell>
          <cell r="Q80" t="str">
            <v>N.A</v>
          </cell>
          <cell r="R80" t="str">
            <v>N.A</v>
          </cell>
          <cell r="S80" t="str">
            <v>N.A</v>
          </cell>
        </row>
        <row r="81">
          <cell r="C81" t="str">
            <v>PAAC_52_I3</v>
          </cell>
          <cell r="D81" t="str">
            <v>Cualitativo 3</v>
          </cell>
          <cell r="E81" t="str">
            <v>Beneficios obtenidos por la generación del producto y la ejecución de actividades</v>
          </cell>
          <cell r="F81" t="str">
            <v>Textual</v>
          </cell>
          <cell r="H81"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(diciembre 2018), a través del  Sistema Distrital para la Gestión de Peticiones Ciudadanas.
</v>
          </cell>
          <cell r="I81"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(enero 2019), a través del  Sistema Distrital para la Gestión de Peticiones Ciudadanas.
</v>
          </cell>
          <cell r="J81"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(febrero 2019), a través del  Sistema Distrital para la Gestión de Peticiones Ciudadanas.
</v>
          </cell>
          <cell r="K81" t="str">
            <v>En aplicación de lo establecido en la Ley de transparencia,  se brindó a las partes interesadas la información sobre la gestión de PQR, garantizando su derecho de acceso a la información pública sobre peticiones  atendidas en la Secretaría General  en el mes anterior (marzo 2019), a través del  Sistema Distrital para la Gestión de Peticiones Ciudadanas.</v>
          </cell>
          <cell r="L81" t="str">
            <v>En aplicación de lo establecido en la Ley de transparencia,  se brindó a las partes interesadas la información sobre la gestión de PQR, garantizando su derecho de acceso a la información pública sobre peticiones  atendidas en la Secretaría General  en el mes anterior (abril/2019), a través del  Sistema Distrital para la Gestión de Peticiones Ciudadanas.</v>
          </cell>
          <cell r="M81" t="str">
            <v>En aplicación de lo establecido en la Ley de transparencia,  se brindó a las partes interesadas la información sobre la gestión de PQR, garantizando su derecho de acceso a la información pública sobre peticiones  atendidas en la Secretaría General  en el mes anterior (mayo/2019), a través del  Sistema Distrital para la Gestión de Peticiones Ciudadanas.</v>
          </cell>
          <cell r="N81" t="str">
            <v>En aplicación de lo establecido en la Ley de transparencia,  se brindó a las partes interesadas la información sobre la gestión de PQR, garantizando su derecho de acceso a la información pública sobre peticiones  atendidas en la Secretaría General  en el mes anterior (junio/2019), a través del  Sistema Distrital para la Gestión de Peticiones Ciudadanas.</v>
          </cell>
          <cell r="O81" t="str">
            <v>En aplicación de lo establecido en la Ley de transparencia,  se brindó a las partes interesadas la información sobre la gestión de PQR, garantizando su derecho de acceso a la información pública sobre peticiones  atendidas en la Secretaría General  en el mes anterior (julio/2019), a través del  Sistema Distrital para la Gestión de Peticiones Ciudadanas.</v>
          </cell>
          <cell r="P81" t="str">
            <v>En aplicación de lo establecido en la Ley de transparencia,  se brindó a las partes interesadas la información sobre la gestión de PQR, garantizando su derecho de acceso a la información pública sobre peticiones  atendidas en la Secretaría General  en el mes anterior (agosto/2019), a través del  Sistema Distrital para la Gestión de Peticiones Ciudadanas.</v>
          </cell>
          <cell r="Q81" t="str">
            <v>En aplicación de lo establecido en la Ley de transparencia,  se brindó a las partes interesadas la información sobre la gestión de PQR, garantizando su derecho de acceso a la información pública sobre peticiones  atendidas en la Secretaría General  en el mes anterior (septiembre/2019), a través del  Sistema Distrital para la Gestión de Peticiones Ciudadanas.</v>
          </cell>
          <cell r="R81" t="str">
            <v>En aplicación de lo establecido en la Ley de transparencia,  se brindó a las partes interesadas la información sobre la gestión de PQR, garantizando su derecho de acceso a la información pública sobre peticiones  atendidas en la Secretaría General  en el mes anterior (octubre/2019), a través del  Sistema Distrital para la Gestión de Peticiones Ciudadanas.</v>
          </cell>
          <cell r="S81" t="str">
            <v>En aplicación de lo establecido en la Ley de transparencia,  se brindó a las partes interesadas la información sobre la gestión de PQR, garantizando su derecho de acceso a la información pública sobre peticiones  atendidas en la Secretaría General  en el mes anterior (noviembre/2019), a través del  Sistema Distrital para la Gestión de Peticiones Ciudadanas.</v>
          </cell>
        </row>
        <row r="82">
          <cell r="C82" t="str">
            <v>PAAC_58_V1</v>
          </cell>
          <cell r="D82" t="str">
            <v>Variable 1</v>
          </cell>
          <cell r="E82" t="str">
            <v xml:space="preserve"># Informes realizados </v>
          </cell>
          <cell r="F82" t="str">
            <v>Númerica</v>
          </cell>
          <cell r="H82">
            <v>1</v>
          </cell>
          <cell r="I82">
            <v>1</v>
          </cell>
          <cell r="J82">
            <v>1</v>
          </cell>
          <cell r="K82">
            <v>1</v>
          </cell>
          <cell r="L82">
            <v>1</v>
          </cell>
          <cell r="M82">
            <v>1</v>
          </cell>
          <cell r="N82">
            <v>1</v>
          </cell>
          <cell r="O82">
            <v>1</v>
          </cell>
          <cell r="P82">
            <v>1</v>
          </cell>
          <cell r="Q82">
            <v>1</v>
          </cell>
          <cell r="R82">
            <v>1</v>
          </cell>
          <cell r="S82">
            <v>1</v>
          </cell>
        </row>
        <row r="83">
          <cell r="C83" t="str">
            <v>PAAC_58_V2</v>
          </cell>
          <cell r="D83" t="str">
            <v>Variable 2 (reportar solo cuando el indicador es a demanda)</v>
          </cell>
          <cell r="E83" t="str">
            <v># Informes programados</v>
          </cell>
          <cell r="F83" t="str">
            <v>Númerica</v>
          </cell>
          <cell r="H83">
            <v>1</v>
          </cell>
          <cell r="I83">
            <v>1</v>
          </cell>
          <cell r="J83">
            <v>1</v>
          </cell>
          <cell r="K83">
            <v>1</v>
          </cell>
          <cell r="L83">
            <v>1</v>
          </cell>
          <cell r="M83">
            <v>1</v>
          </cell>
          <cell r="N83">
            <v>1</v>
          </cell>
          <cell r="O83">
            <v>1</v>
          </cell>
          <cell r="P83">
            <v>1</v>
          </cell>
          <cell r="Q83">
            <v>1</v>
          </cell>
          <cell r="R83">
            <v>1</v>
          </cell>
          <cell r="S83">
            <v>1</v>
          </cell>
        </row>
        <row r="84">
          <cell r="C84" t="str">
            <v>PAAC_58_I1</v>
          </cell>
          <cell r="D84" t="str">
            <v>Cualitativo 1</v>
          </cell>
          <cell r="E84" t="str">
            <v>Avances y logros en generación del producto y la ejecución de actividades</v>
          </cell>
          <cell r="F84" t="str">
            <v>Textual</v>
          </cell>
          <cell r="H84" t="str">
            <v xml:space="preserve">En el mes de enero se  elaboró oportunamente el Informe  de Solicitudes  de Acceso a la información (mes vencido, es decir se elaboró y publicó el Informe de Acceso a la información - gestión mes de diciembre/2018) encontrándose:
Número de solicitudes recibidas: 3
Número de solicitudes que fueron trasladadas a otra institución: 0
Tiempo promedio de respuesta (días): 6,00
Número de solicitudes en las que se negó el acceso a la información: 0  
</v>
          </cell>
          <cell r="I84" t="str">
            <v xml:space="preserve">En el mes de febrero se  elaboró oportunamente el Informe  de Solicitudes  de Acceso a la información (mes vencido, es decir se elaboró y publicó el Informe de Acceso a la información - gestión mes de enero/2019) encontrándose: 
Solicitudes de información:
Número de solicitudes recibidas: 4
Número de solicitudes que fueron trasladadas a otra institución: 0
Tiempo promedio de respuesta (días): 6,00
Número de solicitudes en las que se negó el acceso a la información: 0  </v>
          </cell>
          <cell r="J84" t="str">
            <v xml:space="preserve">En el mes de marzo se  elaboró oportunamente el Informe  de Solicitudes  de Acceso a la información (mes vencido, es decir se elaboró y publicó el Informe de Acceso a la información - gestión mes de febrero/2019) encontrándose: 
Solicitudes de información:
Número de solicitudes recibidas: 4
Número de solicitudes que fueron trasladadas a otra institución:1
Tiempo promedio de respuesta (días):10,67
Número de solicitudes en las que se negó el acceso a la información: 0 </v>
          </cell>
          <cell r="K84" t="str">
            <v xml:space="preserve">En el mes deabril se  elaboró oportunamente el Informe  de Solicitudes  de Acceso a la información (mes vencido, es decir se elaboró y publicó el Informe de Acceso a la información - gestión mes de marzo/2019) concluyéndose lo siguiente: 
Número de solicitudes recibidas: 7
Número de solicitudes que fueron trasladadas a otra institución: 0
Tiempo promedio de respuesta (días): 9,71
Número de solicitudes en las que se negó el acceso a la información: 0
La fuente de verificación  1 archivo PDF "Imagen de  Publicación del Informe Solicitudes de Acceso a la Información mes de marzo/2019 en la página de Secretaría General" evidenciando la elaboración  y publicación del Informe  en la Página, al cual se puede acceder en el repectivo link .     </v>
          </cell>
          <cell r="L84" t="str">
            <v xml:space="preserve">En el mes de mayo se  elaboró oportunamente el Informe  de Solicitudes  de Acceso a la información (mes vencido, es decir se elaboró y publicó el Informe de Acceso a la información - gestión mes de abril/2019) concluyéndose lo siguiente: 
Número de solicitudes recibidas: 6
Número de solicitudes que fueron trasladadas a otra institución: 0
Tiempo promedio de respuesta (días):11,17
Número de solicitudes en las que se negó el acceso a la información: 0  
La fuente de verificación  1 archivo PDF "Imagen de  Publicación del Informe Solicitudes de Acceso a la Información mes de abril/2019 en la página de Secretaría General" evidenciando la elaboración  y publicación del Informe  en la Página, al cual se puede acceder en el repectivo link .     </v>
          </cell>
          <cell r="M84" t="str">
            <v xml:space="preserve">En el mes de junio se  elaboró oportunamente el Informe  de Solicitudes  de Acceso a la información (mes vencido, es decir se elaboró y publicó el Informe de Acceso a la información - gestión mes de mayo/2019) concluyéndose lo siguiente: 
Número de solicitudes recibidas: 9
Número de solicitudes que fueron trasladadas a otra institución: 0
Tiempo promedio de respuesta (días):6,78
Número de solicitudes en las que se negó el acceso a la información: 0  
La fuente de verificación  1 archivo PDF "Imagen de  Publicación del Informe Solicitudes de Acceso a la Información mes de mayo/2019 en la página de Secretaría General" evidenciando la elaboración  y publicación del Informe  en la Página, al cual se puede acceder en el repectivo link .     </v>
          </cell>
          <cell r="N84" t="str">
            <v xml:space="preserve">En el mes de julio se  elaboró oportunamente el Informe  de Solicitudes  de Acceso a la información (mes vencido, es decir se elaboró y publicó el Informe de Acceso a la información - gestión mes de junio/2019) concluyéndose lo siguiente: 
Número de solicitudes recibidas: 1
Número de solicitudes que fueron trasladadas a otra institución: 0
Tiempo promedio de respuesta (días): 12
Número de solicitudes en las que se negó el acceso a la información: 0  
La fuente de verificación  1 archivo PDF "Imagen de  Publicación del Informe Solicitudes de Acceso a la Información mes de junio/2019 en la página de Secretaría General" evidenciando la elaboración  y publicación del Informe  en la Página, al cual se puede acceder en el repectivo link .     </v>
          </cell>
          <cell r="O84" t="str">
            <v xml:space="preserve">En el mes de agosto se  elaboró oportunamente el Informe  de Solicitudes  de Acceso a la información (mes vencido, es decir se elaboró y publicó el Informe de Acceso a la información - gestión mes de julio/2019) concluyéndose lo siguiente: 
Informe Solicitudes de acceso a la información:
Número de solicitudes recibidas: 12
Número de solicitudes que fueron trasladadas a otra institución:2
Tiempo promedio  de respuesta (días): 8,80
Número de solicitudes en las que se negó el acceso a la información: 0  
La fuente de verificación  1 archivo PDF "Imagen de  Publicación del Informe Solicitudes de Acceso a la Información mes de julio/2019 en la página de Secretaría General" evidenciando la elaboración  y publicación del Informe  en la Página, al cual se puede acceder en el repectivo link .     </v>
          </cell>
          <cell r="P84" t="str">
            <v xml:space="preserve">En el mes de septiembre se  elaboró oportunamente el Informe  de Solicitudes  de Acceso a la información (mes vencido, es decir se elaboró y publicó el Informe de Acceso a la información - gestión mes de agosto/2019) concluyéndose lo siguiente: 
Número de solicitudes recibidas: 12
Número de solicitudes que fueron trasladadas a otra institución:0
Tiempo promedio de respuesta (días): 9
Número de solicitudes en las que se negó el acceso a la información: 1
La fuente de verificación  1 archivo PDF "Imagen de  Publicación del Informe Solicitudes de Acceso a la Información mes de  agosto/2019 en la página de Secretaría General" evidenciando la elaboración  y publicación del Informe  en la Página, al cual se puede acceder en el repectivo link .     </v>
          </cell>
          <cell r="Q84" t="str">
            <v xml:space="preserve">En el mes de octubre se  elaboró oportunamente el Informe  de Solicitudes  de Acceso a la información (mes vencido, es decir se elaboró y publicó el Informe de Acceso a la información - gestión mes de septiembre/2019) concluyéndose lo siguiente: 
Número de solicitudes recibidas:6
Número de solicitudes que fueron trasladadas a otra institución:0
Tiempo promedio de respuesta (días): 8,33
Número de solicitudes en las que se negó el acceso a la información: 0
La fuente de verificación  1 archivo PDF "Imagen de  Publicación del Informe Solicitudes de Acceso a la Información mes de  septiembre/2019 en la página de Secretaría General" evidenciando la elaboración  y publicación del Informe  en la Página, al cual se puede acceder en el repectivo link .     </v>
          </cell>
          <cell r="R84" t="str">
            <v xml:space="preserve">En el mes de noviembre se  elaboró oportunamente el Informe  de Solicitudes  de Acceso a la información (mes vencido, es decir se elaboró y publicó el Informe de Acceso a la información - gestión mes de octubre/2019) concluyéndose lo siguiente: 
Número de solicitudes recibidas:5
Número de solicitudes que fueron trasladadas a otra institución:2
Tiempo promedio de respuesta (días): 6,33
Número de solicitudes en las que se negó el acceso a la información: 0
La fuente de verificación  1 archivo PDF "Imagen de  Publicación del Informe Solicitudes de Acceso a la Información mes de  octubre/2019 en la página de Secretaría General" evidenciando la elaboración  y publicación del Informe  en la Página, al cual se puede acceder en el repectivo link .     </v>
          </cell>
          <cell r="S84" t="str">
            <v xml:space="preserve">En el mes de diciembre se  elaboró oportunamente el Informe  de Solicitudes  de Acceso a la información (mes vencido, es decir se elaboró y publicó el Informe de Acceso a la información - gestión mes de noviembre/2019) concluyéndose lo siguiente: 
Número de solicitudes recibidas:5
Número de solicitudes que fueron trasladadas a otra institución: 0
Tiempo promedio de respuesta (días): 10,40
Número de solicitudes en las que se negó el acceso a la información: 0
La fuente de verificación  1 archivo PDF "Imagen de  Publicación del Informe Solicitudes de Acceso a la Información mes de  noviembre/2019 en la página de Secretaría General" evidenciando la elaboración  y publicación del Informe  en la Página, al cual se puede acceder en el repectivo link .     </v>
          </cell>
        </row>
        <row r="85">
          <cell r="C85" t="str">
            <v>PAAC_58_I2</v>
          </cell>
          <cell r="D85" t="str">
            <v>Cualitativo 2</v>
          </cell>
          <cell r="E85" t="str">
            <v>Retrasos o dificultades en la generación del producto y la ejecución de actividades</v>
          </cell>
          <cell r="F85" t="str">
            <v>Textual</v>
          </cell>
          <cell r="H85" t="str">
            <v>N.A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row>
        <row r="86">
          <cell r="C86" t="str">
            <v>PAAC_58_I3</v>
          </cell>
          <cell r="D86" t="str">
            <v>Cualitativo 3</v>
          </cell>
          <cell r="E86" t="str">
            <v>Beneficios obtenidos por la generación del producto y la ejecución de actividades</v>
          </cell>
          <cell r="F86" t="str">
            <v>Textual</v>
          </cell>
          <cell r="H86" t="str">
            <v>Se brindó a las partes interesadas la información sobre las Solicitudes  de Acceso a la información gestionadas ante la entidad (en el mes anterior -diciembre 2018), a través del  Sistema Distrital para la Gestión de Peticiones Ciudadanas; garantizando su derecho de acceso a la información pública y dando cumplimiento a la Ley 1712/2014 y Resolución 3564/2015</v>
          </cell>
          <cell r="I86" t="str">
            <v>Se brindó a las partes interesadas la información sobre las Solicitudes  de Acceso a la información gestionadas ante la entidad (en el mes anterior -enero 2018), a través del  Sistema Distrital para la Gestión de Peticiones Ciudadanas; garantizando su derecho de acceso a la información pública y dando cumplimiento a la Ley 1712/2014 y Resolución 3564/2015</v>
          </cell>
          <cell r="J86" t="str">
            <v>Se brindó a las partes interesadas la información sobre las Solicitudes  de Acceso a la información gestionadas ante la entidad (en el mes anterior -febrero 2018), a través del  Sistema Distrital para la Gestión de Peticiones Ciudadanas; garantizando su derecho de acceso a la información pública y dando cumplimiento a la Ley 1712/2014 y Resolución 3564/2015</v>
          </cell>
          <cell r="K86" t="str">
            <v>Se brindó a las partes interesadas la información sobre las Solicitudes  de Acceso a la información gestionadas ante la entidad (en el mes anterior -marzo 2019), a través del  Sistema Distrital para la Gestión de Peticiones Ciudadanas; garantizando su derecho de acceso a la información pública y dando cumplimiento a la Ley 1712/2014 y Resolución 3564/2015</v>
          </cell>
          <cell r="L86" t="str">
            <v>Se brindó a las partes interesadas la información sobre las Solicitudes  de Acceso a la información gestionadas ante la entidad (en el mes anterior -abril 2019), a través del  Sistema Distrital para la Gestión de Peticiones Ciudadanas; garantizando su derecho de acceso a la información pública y dando cumplimiento a la Ley 1712/2014 y Resolución 3564/2015</v>
          </cell>
          <cell r="M86" t="str">
            <v>Se brindó a las partes interesadas la información sobre las Solicitudes  de Acceso a la información gestionadas ante la entidad (en el mes anterior -mayo/ 2019), a través del  Sistema Distrital para la Gestión de Peticiones Ciudadanas; garantizando su derecho de acceso a la información pública y dando cumplimiento a la Ley 1712/2014 y Resolución 3564/2015</v>
          </cell>
          <cell r="N86" t="str">
            <v>Se brindó a las partes interesadas la información sobre las Solicitudes  de Acceso a la información gestionadas ante la entidad (en el mes anterior -junio/ 2019), a través del  Sistema Distrital para la Gestión de Peticiones Ciudadanas; garantizando su derecho de acceso a la información pública y dando cumplimiento a la Ley 1712/2014 y Resolución 3564/2015</v>
          </cell>
          <cell r="O86" t="str">
            <v>Se brindó a las partes interesadas la información sobre las Solicitudes  de Acceso a la información gestionadas ante la entidad (en el mes anterior -julio/ 2019), a través del  Sistema Distrital para la Gestión de Peticiones Ciudadanas; garantizando su derecho de acceso a la información pública y dando cumplimiento a la Ley 1712/2014 y Resolución 3564/2015</v>
          </cell>
          <cell r="P86" t="str">
            <v>Se brindó a las partes interesadas la información sobre las Solicitudes  de Acceso a la información gestionadas ante la entidad (en el mes anterior -agosto/ 2019), a través del  Sistema Distrital para la Gestión de Peticiones Ciudadanas; garantizando su derecho de acceso a la información pública y dando cumplimiento a la Ley 1712/2014 y Resolución 3564/2015</v>
          </cell>
          <cell r="Q86" t="str">
            <v>Se brindó a las partes interesadas la información sobre las Solicitudes  de Acceso a la información gestionadas ante la entidad (en el mes anterior -septiembre/ 2019), a través del  Sistema Distrital para la Gestión de Peticiones Ciudadanas; garantizando su derecho de acceso a la información pública y dando cumplimiento a la Ley 1712/2014 y Resolución 3564/2015</v>
          </cell>
          <cell r="R86" t="str">
            <v>Se brindó a las partes interesadas la información sobre las Solicitudes  de Acceso a la información gestionadas ante la entidad (en el mes anterior -octubre/ 2019), a través del  Sistema Distrital para la Gestión de Peticiones Ciudadanas; garantizando su derecho de acceso a la información pública y dando cumplimiento a la Ley 1712/2014 y Resolución 3564/2015</v>
          </cell>
          <cell r="S86" t="str">
            <v>Se brindó a las partes interesadas la información sobre las Solicitudes  de Acceso a la información gestionadas ante la entidad (en el mes anterior -noviembre/ 2019), a través del  Sistema Distrital para la Gestión de Peticiones Ciudadanas; garantizando su derecho de acceso a la información pública y dando cumplimiento a la Ley 1712/2014 y Resolución 3564/2015</v>
          </cell>
        </row>
      </sheetData>
      <sheetData sheetId="45">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204</v>
          </cell>
          <cell r="B5" t="str">
            <v>Publicaciones correspondientes, identificadas en el esquema de publicación de la Secretaria General, realizadas oportunamente</v>
          </cell>
          <cell r="C5" t="str">
            <v>Porcentaje</v>
          </cell>
          <cell r="D5" t="str">
            <v>Constante</v>
          </cell>
          <cell r="E5" t="str">
            <v>Constante</v>
          </cell>
          <cell r="F5">
            <v>1</v>
          </cell>
          <cell r="G5" t="str">
            <v>Completar</v>
          </cell>
          <cell r="H5">
            <v>1</v>
          </cell>
          <cell r="I5" t="str">
            <v/>
          </cell>
          <cell r="J5" t="str">
            <v/>
          </cell>
          <cell r="K5" t="str">
            <v/>
          </cell>
          <cell r="L5">
            <v>1</v>
          </cell>
          <cell r="M5">
            <v>1</v>
          </cell>
          <cell r="N5">
            <v>1</v>
          </cell>
          <cell r="O5">
            <v>1</v>
          </cell>
          <cell r="P5" t="str">
            <v/>
          </cell>
          <cell r="Q5">
            <v>1</v>
          </cell>
          <cell r="R5">
            <v>1</v>
          </cell>
          <cell r="S5">
            <v>1</v>
          </cell>
          <cell r="T5">
            <v>1</v>
          </cell>
          <cell r="U5" t="str">
            <v xml:space="preserve">Este indicador permite monitorear el cumplimiento oportuno de los compromisos de publicación que posee la dependencia descritos en el esquema de publicación </v>
          </cell>
          <cell r="V5" t="str">
            <v/>
          </cell>
        </row>
        <row r="6">
          <cell r="A6">
            <v>23</v>
          </cell>
          <cell r="B6" t="str">
            <v>Campañas para promover la trasformación de comportamientos y prácticas institucionales en materia de ética, transparencia y acceso a la información pública y no tolerancia con la corrupción, realizadas</v>
          </cell>
          <cell r="C6" t="str">
            <v>Número</v>
          </cell>
          <cell r="D6" t="str">
            <v>Suma</v>
          </cell>
          <cell r="E6" t="str">
            <v>Suma</v>
          </cell>
          <cell r="F6">
            <v>3</v>
          </cell>
          <cell r="G6" t="str">
            <v>OK</v>
          </cell>
          <cell r="S6">
            <v>3</v>
          </cell>
          <cell r="T6">
            <v>3</v>
          </cell>
          <cell r="U6"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V6" t="str">
            <v xml:space="preserve">Campaña Premio Distrital a la Gestión: 
Diseñar la Campaña MIPG- Premio Distrital a la Gestion.
Elaborar propuesta y cronograma Premio
Elaborar cartilla premio
Elaborar reglamentación premio
Elaborar plan de comunicaciones
Realizar Evento de Lanzamiento del premio
Premiación
Realizar  Evento premiacion y reconocimiento a las entidades Distritales
Campaña en cultura de integridad y apropiación de lo público para servidores(as) públicos(as) y proveedores(as) de bienes y servicios a nivel local y distrital - CO.
Elaborar y aprobar documento técnico de la campaña
Establecer fases y acciones de intervención (cronograma)
Desarrollar actividades de la fase II según cronograma
Elaborar informe ejecutivo del desarrollo de la fase II
Desarrollar actividades de la fase III según cronograma 
Elaborar informe ejecutivo del desarrollo de la fase III
Desarrollar y evaluar la campaña - fase IV
Elaborar evaluación e informe de cierre de la campaña.
</v>
          </cell>
          <cell r="W6" t="str">
            <v xml:space="preserve">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
</v>
          </cell>
          <cell r="X6" t="str">
            <v xml:space="preserve">Campaña Premio Distrital a la Gestión 
Documento consolidado del diseño de la campaña.
Cartilla premio aprobada 
Plan de comunicaciones del premio
Informe final del evento de premiación y reporte encuesta de satisfacción
Evidencias de ejecución de cada fase del premio
Informe final del evento de premiación y reporte encuesta de satisfacción
Campaña en cultura de integridad y apropiación de lo público para servidores(as) públicos(as) y proveedores(as) de bienes y servicios a nivel local y distrital - CO.
Cronograma de la campaña
Documento técnico de la campaña
Informe ejecutivo fase II y III
Informe de evaluación y cierre de la campaña
Evidencias desarrollo de las campañas (Listados de Asistencias, Registro Fotográfico, Evidencias de reunión)  
</v>
          </cell>
        </row>
        <row r="7">
          <cell r="A7">
            <v>24</v>
          </cell>
          <cell r="B7" t="str">
            <v>Estrategias implementadas de asesoría y/o seguimiento frente a la implementación de los lineamientos dados en materia de gestión, ética, transparencia, planes anticorrupción y procesos de alto riesgo.</v>
          </cell>
          <cell r="C7" t="str">
            <v>Número</v>
          </cell>
          <cell r="D7" t="str">
            <v>Suma</v>
          </cell>
          <cell r="E7" t="str">
            <v>Suma</v>
          </cell>
          <cell r="F7">
            <v>1</v>
          </cell>
          <cell r="G7" t="str">
            <v>OK</v>
          </cell>
          <cell r="S7">
            <v>1</v>
          </cell>
          <cell r="T7">
            <v>1</v>
          </cell>
          <cell r="U7"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V7" t="str">
            <v xml:space="preserve">FASE I - Planeación - Diagnóstico
Realizar la evaluación de los PAAC de las entidades distritales e informe diagnóstico.
FASE II -Intervención componente del PAAC Gestión del Riesgo
Desplegar  la estrategia de acompañamiento a entidades en Componente de Gestión de Riesgos.
FASE III - Segunda Intervención componente del PAAC Gestión del Riesgo
Desarrollar los talleres de acompañamiento para la identificación de puntos críticos y alertas tempranas en gestión de riesgo.
FASE IV -Recomendaciones PAAC 2020, Evaluación y Cierre Estrategia
Emitir recomendaciones para formulación PAAC 2020, evaluación y cierre de la estrategia 
</v>
          </cell>
          <cell r="W7" t="str">
            <v xml:space="preserve">Fortalecer la capacidad técnica institucional de las entidades distritales, frente a la formulación , seguimiento y evaluación de los PAAC, componente gestión de riesgos. </v>
          </cell>
          <cell r="X7"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row>
        <row r="8">
          <cell r="A8">
            <v>26</v>
          </cell>
          <cell r="B8"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v>
          </cell>
          <cell r="C8" t="str">
            <v>Número</v>
          </cell>
          <cell r="D8" t="str">
            <v>Suma</v>
          </cell>
          <cell r="E8" t="str">
            <v>Suma</v>
          </cell>
          <cell r="F8">
            <v>1</v>
          </cell>
          <cell r="G8" t="str">
            <v>OK</v>
          </cell>
          <cell r="O8">
            <v>1</v>
          </cell>
          <cell r="T8">
            <v>1</v>
          </cell>
          <cell r="U8" t="str">
            <v xml:space="preserve">Elaborar lineamientos a partir de la concertación con las instancias pertinentes en materia de gestión ética, armonización de la Ley de Transparencia, actualización de sitios web, riesgos de corrupción, estrategia anti trámites, estrategia de atención al ciudadano, estrategia de rendición de cuentas y estandarización del proceso de contratación. Se desarrolla a través de cuatro fases: 1. Elaboración de documentos insumo para formulación del lineamiento (0,45);  2. Elaboración del documento técnico de soporte (0,75) 3. Convocatoria y sesión de la comisión, comité o grupo de validación correspondiente (0,9); 4. Realización de ajustes y aprobación del lineamiento en la comisión, comité o grupo de validación correspondiente (0,9). El lineamiento es un “Acto administrativo que deriva de una ley u ordenamiento y que determina las bases de una actividad o proceso”, el propósito es “Describir etapas, fases y pautas para realizar una actividad de manera específica”. Para la vigencia 2019 se desarrollará el Lineamiento de Lavado de Activos Fijos: El cuál tiene  como propósito consolidar establecer el marco de acción para el desarrollo de estrategias y acciones que permita a las entidades distritales fortalecer sus acciones en la prevención y mitigación de acciones relacionadas con lavado de activos y financiación del terrorismo en conexidad con delitos de corrupción.
</v>
          </cell>
          <cell r="V8" t="str">
            <v xml:space="preserve">1. Elaborar  documentos de insumo para el lineamiento 
 2. Elaborar el documento técnico de soporte 
3. Convocar  y sesión de la comisión, comité o grupo de validación correspondiente 
 4. Realizar ajustes y aprobación del lineamiento en la comisión, comité o grupo de validación correspondiente 
</v>
          </cell>
          <cell r="W8" t="str">
            <v>Orientar a las entidades del Distrito con el lineamiento elaborado y aprobado.</v>
          </cell>
          <cell r="X8" t="str">
            <v xml:space="preserve">1. Documento Técnico de Soporte 
2. Lineamiento 
3. Soportes de socialización, validación y aprobación. </v>
          </cell>
        </row>
        <row r="9">
          <cell r="A9">
            <v>32</v>
          </cell>
          <cell r="B9" t="str">
            <v xml:space="preserve">Porcentaje de avance en la implementación del lineamiento anti lavado de activos y contra la financiación del terrorismo especialmente de aquellos conexos a actos de corrupción en el distrito capital. </v>
          </cell>
          <cell r="C9" t="str">
            <v>Porcentaje</v>
          </cell>
          <cell r="D9" t="str">
            <v>Creciente</v>
          </cell>
          <cell r="E9" t="str">
            <v>Suma</v>
          </cell>
          <cell r="F9">
            <v>1</v>
          </cell>
          <cell r="G9" t="str">
            <v>Completar</v>
          </cell>
          <cell r="S9">
            <v>1</v>
          </cell>
          <cell r="T9">
            <v>0.4</v>
          </cell>
          <cell r="U9" t="str">
            <v>Este producto consistirá, en primer lugar, en el diseño de un lineamiento anti lavado de activos y contra la financiación del terrorismo el cual presenta orientaciones, instrucciones, metodologías y/o técnicas para detectar y prevenir el  lavado de activos y la financiación del terrorismo relacionados con corrupción que se puedan generar en el marco de la gestión pública distrital; y en segundo lugar, en el acompañamiento realizado por la Secretaría General a las entidades y organismos distritales en su implementación. El propósito del lineamiento es generar conocimiento acerca de las conductas que conllevan el delito de lavado de activos, las señales de alertas y los mecanismos e instrumentos con los que cuentan las entidades y se pueden fortalecer para prevenir esta práctica en su entorno de trabajo.
La elaboración e implementación de este lineamiento se estableció a través del desarrollo de cuatro (4) fases, una por año, las cuales tendrán un peso porcentual así: i. el primer año  un 40% ii. el segundo año un 40% iii. tercer y cuarto año un 10%. Este peso porcentual es incremental hasta completar el 100%.</v>
          </cell>
        </row>
        <row r="10">
          <cell r="A10">
            <v>33</v>
          </cell>
          <cell r="B10" t="str">
            <v>Campañas en cultura de integridad y apropiación de lo público para servidores(as) públicos(as) a nivel local y distrital desarrolladas</v>
          </cell>
          <cell r="C10" t="str">
            <v>Número</v>
          </cell>
          <cell r="D10" t="str">
            <v>Suma</v>
          </cell>
          <cell r="E10" t="str">
            <v>Suma</v>
          </cell>
          <cell r="F10">
            <v>1</v>
          </cell>
          <cell r="G10" t="str">
            <v>OK</v>
          </cell>
          <cell r="S10">
            <v>1</v>
          </cell>
          <cell r="T10">
            <v>1</v>
          </cell>
          <cell r="U10" t="str">
            <v>Para el nivel distrital: Con el fin de que las entidades y organismos Distritales desarrollen una cultura de integridad y apropiación de lo público se desarrollaran campañas anuales a través de talleres, charlas  y piezas comunicacionales que fomenten dichas temáticas en los servidores públicos de la Administración Distrital. De esta forma, las campañas buscarán fortalecer una cultura de integridad en la administración distrital, orientada a la apropiación del código de integridad o valores éticos, que promueva la transformación de comportamientos en los servidores y servidoras en el ejercicio de su labor.                         
Para el nivel local: El producto consiste en el diseño, diagramación y puesta en implementación de campañas dinámicas y novedosas encaminadas a fomentar una cultura de integridad y apropiación de lo público en los servidores públicos de las Alcaldías Locales. Para la difusión de las campañas se fortalecerá el rol de los gestores de integridad, quienes serán multiplicadores de la información en la Alcaldía Local en la que se encuentren ubicados. Así mismo, empleará otro tipo de medios de difusión de la campaña como son talleres gestionados por la Dirección de Gestión del Talento Humano y articulación con el eje de transparencia del Plan Estratégico de comunicaciones de la Entidad.</v>
          </cell>
        </row>
        <row r="11">
          <cell r="A11">
            <v>34</v>
          </cell>
          <cell r="B11" t="str">
            <v>Entidades acompañadas para el fortalecimiento de los Planes Anticorrupción y de Atención al Ciudadano</v>
          </cell>
          <cell r="C11" t="str">
            <v>Número</v>
          </cell>
          <cell r="D11" t="str">
            <v>Constante</v>
          </cell>
          <cell r="E11" t="str">
            <v>Suma</v>
          </cell>
          <cell r="F11">
            <v>56</v>
          </cell>
          <cell r="G11" t="str">
            <v>OK</v>
          </cell>
          <cell r="S11">
            <v>56</v>
          </cell>
          <cell r="T11">
            <v>56</v>
          </cell>
          <cell r="U11" t="str">
            <v>Para el nivel distrital: Con el fin de que las entidades y organismos Distritales desarrollen una cultura de integridad y apropiación de lo público se desarrollaran campañas anuales a través de talleres, charlas  y piezas comunicacionales que fomenten dichas temáticas en los servidores públicos de la Administración Distrital. De esta forma, las campañas buscarán fortalecer una cultura de integridad en la administración distrital, orientada a la apropiación del código de integridad o valores éticos, que promueva la transformación de comportamientos en los servidores y servidoras en el ejercicio de su labor.                         
Para el nivel local: El producto consiste en el diseño, diagramación y puesta en implementación de campañas dinámicas y novedosas encaminadas a fomentar una cultura de integridad y apropiación de lo público en los servidores públicos de las Alcaldías Locales. Para la difusión de las campañas se fortalecerá el rol de los gestores de integridad, quienes serán multiplicadores de la información en la Alcaldía Local en la que se encuentren ubicados. Así mismo, empleará otro tipo de medios de difusión de la campaña como son talleres gestionados por la Dirección de Gestión del Talento Humano y articulación con el eje de transparencia del Plan Estratégico de comunicaciones de la Entidad.</v>
          </cell>
        </row>
        <row r="12">
          <cell r="A12">
            <v>29</v>
          </cell>
          <cell r="B12" t="str">
            <v>Sistema de Alertas Tempranas</v>
          </cell>
          <cell r="C12" t="str">
            <v>Porcentaje</v>
          </cell>
          <cell r="D12" t="str">
            <v>Suma</v>
          </cell>
          <cell r="E12" t="str">
            <v>Suma</v>
          </cell>
          <cell r="F12">
            <v>14</v>
          </cell>
          <cell r="G12" t="str">
            <v>Completar</v>
          </cell>
          <cell r="J12">
            <v>2</v>
          </cell>
          <cell r="M12">
            <v>3</v>
          </cell>
          <cell r="P12">
            <v>4</v>
          </cell>
          <cell r="S12">
            <v>5</v>
          </cell>
          <cell r="T12">
            <v>0.25</v>
          </cell>
          <cell r="U12" t="str">
            <v xml:space="preserve">Formular e implementar el Sistema de Alertas Tempranas que articule los diferentes sistemas de información existentes a nivel distrital  para la toma de medidas preventivas en ámbitos focalizados de corrupción. Se desarrolla a través de las siguientes fases: 1. Realizar el Marco conceptual del SAT (Fuentes de Información y Marco Jurídico). (0,10); 2. Definir la unidad de gestión (Lineamientos de Gestión y creación de indicadores de riesgos sectoriales) (0,10); 3. Realizar la prueba piloto,  diseño, implementación, recomendaciones y entrega del documento final (Diagnóstico Sistema de Información) - SAT- (0,30). 
</v>
          </cell>
          <cell r="V12" t="str">
            <v xml:space="preserve">Actividades: 
1. Operacionalizar los procesos  y procedimientos
2. Operacionalizar los instrumentos de gestión enfoque de riesgos
3. Identificar y recolectar insumos
4. Formular hipotesis de riesgos
5. Procesar y analizar  de resultados y proyección de componente  de aplicación priorizado.
6. Presentar alertas para acciones de mitigación de los riesgos identificados 
7. Validación arquitectura diseñada
Transformación tecnologica  de los  procesos y procedimientos.
8. Definición de componentes tecnólogicos
Proyección de componente  de aplicación priorizado.
9. Diseño de estrategia comunicacional 
Diseño de piezas y material para socialización
Logistica del evento de lanzamiento </v>
          </cell>
          <cell r="W12" t="str">
            <v xml:space="preserve">Contar con un Sistema de Alertas tempranas que sea una herrramienta de prevencion en las entidades distritales. </v>
          </cell>
          <cell r="X12" t="str">
            <v>MANUAL DE OPERACIONES DEL SAT
Fichas de los procesos con sus procedimientos  identificados
Formatos de hipotesis de riesgo
DOCUMENTO DE HIPOTESIS DE RIESGOS Y SUS  RESULTADOS 
DOCUMENTO DE GESTIÓN TECNÓLOGICA
EVENTO DE LANZAMIENTO</v>
          </cell>
        </row>
        <row r="13">
          <cell r="A13">
            <v>30</v>
          </cell>
          <cell r="B13" t="str">
            <v>Programas de formación virtual diseñados y desarrollados en temas transversales de gestión pública</v>
          </cell>
          <cell r="C13" t="str">
            <v>Número</v>
          </cell>
          <cell r="D13" t="str">
            <v>Constante</v>
          </cell>
          <cell r="E13" t="str">
            <v>Suma</v>
          </cell>
          <cell r="F13">
            <v>1</v>
          </cell>
          <cell r="G13" t="str">
            <v>OK</v>
          </cell>
          <cell r="S13">
            <v>1</v>
          </cell>
          <cell r="T13">
            <v>1</v>
          </cell>
          <cell r="U13" t="str">
            <v>Realizar la preparación, ejecución, balance y cierre de programas de formación virtual en materia de gestión pública que incluyan temas de transparencia, gestión del riesgo de corrupción, formulación de estrategias anti trámites, gestión documental y atención al ciudadano. En la modalidad de cursos cortos y diplomados virtuales en el marco de alianzas estratégicas con otras entidades y/o con instituciones educativas.Se desarrolla en tres fases, según la oferta académica:1. Preparación, que incluye la identificación de aliados (de requerirse), establecimiento de requisitos técnicos y tecnológicos,  definición de contenidos (0,15). 2. Orientación en la construcción de contenidos (de requerirse), acompañamiento en la virtualización (de requerirse), y definición de estrategias de divulgación (0,25). 3. Ejecución, que incluye la convocatoria y desarrollo de estrategia de divulgación , preinscripciones e inscripciones (0,05); orientación y apoyo para el desarrollo de los módulos, y seguimiento al desarrollo de los módulos establecidos en el programa (0,25). 4. Documento de balance y cierre del programa (0,30).</v>
          </cell>
          <cell r="V13" t="str">
            <v>Actividades 
1. Elaborar un plan de trabajo donde se detalle el desarrollo de los programas de formación virtual
2. Elaborar Documentos para la Etapa precontractual de
3. Definir los  elementos para actualizar plataforma LMS
4. Realizar el proceso de la oferta acádemica
Inscripción
Matrícula
Desarrollo proceso academico
Evaluación
5. Elaborar Informe de resultados y estadísticas</v>
          </cell>
          <cell r="W13" t="str">
            <v xml:space="preserve">Desarrollar un programa de formación para los servidores del Distrito Capital con la finalidad de cualificar los servicios a la ciudadanía. </v>
          </cell>
          <cell r="X13" t="str">
            <v xml:space="preserve">1. Plan de trabajo programa de Formación
2. Anexo técnico 
3. Cursos virtualizados
4. Material virtualizado
5. Estrategia documentada de difusión
6. Listado de participantes inscritos
7. Listado de participantes matriculados
8. Informes de avance ciclo académico
9. Informe de gestión trimestral </v>
          </cell>
        </row>
        <row r="14">
          <cell r="A14">
            <v>31</v>
          </cell>
          <cell r="B14" t="str">
            <v>Estrategias para el fortalecimiento del sistema de coordinación y la modernización de la gestión pública distrital</v>
          </cell>
          <cell r="C14" t="str">
            <v>Número</v>
          </cell>
          <cell r="D14" t="str">
            <v>Suma</v>
          </cell>
          <cell r="E14" t="str">
            <v>Suma</v>
          </cell>
          <cell r="F14">
            <v>5</v>
          </cell>
          <cell r="G14" t="str">
            <v>OK</v>
          </cell>
          <cell r="S14">
            <v>5</v>
          </cell>
          <cell r="T14">
            <v>5</v>
          </cell>
          <cell r="U14" t="str">
            <v xml:space="preserve">Formular, elaborar y ejecutar actividades orientadas a la socialización y fortalecimiento del Sistema de coordinación y modernización de la gestión pública distrital, a través de la racionalización de instancias.Se desarrollan en tres fases: 1.  Documento y formulación inicial de la estrategia  (0,4); 2. Desarrollo  de la estrategia (0,10); 3. Documento de cierre y  balance (0,6). Para la vigencia 2019 se llevarán a cabo las siguientes estrategias:
1. Estrategia Observatorios Distritales
2. Estrategia Implementación Teltrabajo 
3. Documentos de Modernización Institucional.
4. Estrategia Racionalización de Instancias 
5. Estrategia Implementación Resolución 233 de 2018. </v>
          </cell>
          <cell r="V14" t="str">
            <v>1. Realizar Documentos Técnicos de las estrategias.
2. Revisar los Documentos técnico de las estrategias
3. Aprobar los documentos técnicos de las estrategias
4. Socializar los documentos técnicos de las estrategias</v>
          </cell>
          <cell r="W14" t="str">
            <v xml:space="preserve">Fortalecer la capacidad técnica institucional de las entidades distritales frente a la implementación de teletrabajo, racionalización de instancias e implementación de la resolución 233 de 2018. 
</v>
          </cell>
          <cell r="X14"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row>
        <row r="15">
          <cell r="A15" t="str">
            <v>31A</v>
          </cell>
          <cell r="B15" t="str">
            <v>Política pública de transparencia y lucha contra la corrupción, con seguimiento al cumplimiento del Plan de trabajo programado, bajo los lineamientos del ciclo de política pública.</v>
          </cell>
          <cell r="C15" t="str">
            <v>Porcentaje</v>
          </cell>
          <cell r="D15" t="str">
            <v>Suma</v>
          </cell>
          <cell r="E15" t="str">
            <v>Suma</v>
          </cell>
          <cell r="F15">
            <v>1</v>
          </cell>
          <cell r="G15" t="str">
            <v>Completar</v>
          </cell>
          <cell r="S15">
            <v>3</v>
          </cell>
          <cell r="T15">
            <v>1</v>
          </cell>
          <cell r="U15" t="str">
            <v>Establecer el porcentaje de avance en la ejecución de la Política Pública de Transparencia y Lucha contra la Corrupción a nivel distrital, con base en el cumplimiento del Plan de trabajo programado para la vigencia bajo los lineamientos del ciclo de la política pública.</v>
          </cell>
        </row>
        <row r="16">
          <cell r="A16" t="str">
            <v>31B</v>
          </cell>
          <cell r="B16" t="str">
            <v>Porcentaje de avance en la en la implementación, estabilización y consolidación del Sistema Integrado de Gestión basado en el Modelo Integrado de Planeación y Gestión</v>
          </cell>
          <cell r="C16" t="str">
            <v>Porcentaje</v>
          </cell>
          <cell r="D16" t="str">
            <v>Creciente</v>
          </cell>
          <cell r="E16" t="str">
            <v>Suma</v>
          </cell>
          <cell r="F16">
            <v>27</v>
          </cell>
          <cell r="G16" t="str">
            <v>Completar</v>
          </cell>
          <cell r="J16">
            <v>4</v>
          </cell>
          <cell r="M16">
            <v>4</v>
          </cell>
          <cell r="P16">
            <v>6</v>
          </cell>
          <cell r="S16">
            <v>13</v>
          </cell>
          <cell r="T16">
            <v>0.7</v>
          </cell>
          <cell r="U16" t="str">
            <v xml:space="preserve">Establecer el porcentaje de avance en la ejecución del Plan de Adecuación y sostenibilidad del SIG-MIPG, a través del desarrollo de estrategias de acompañamiento a las entidades distritales las cuales incluyen para la vigencia 2019: Asesorías y acompañamiento; elaboración y actualización de la documentación relacionada con el MIPG; talleres de fortalecimiento frente a las políticas de implementación del MIPG y; seguimiento a la medición FURAG. 
</v>
          </cell>
          <cell r="V16" t="str">
            <v>Desarrollar fase de alistamiento
Desarrollar fase de direccionamiento
Desarrollar fase de implementación
Desarrollar fase de medición</v>
          </cell>
          <cell r="W16" t="str">
            <v xml:space="preserve">orientar a las entidades distritales en el ajuste del SIG con el marco de refrencia MIPG </v>
          </cell>
          <cell r="X16" t="str">
            <v xml:space="preserve">1. Documento guía de ajuste
2. Documento parcial de acuerdo al cronograma
3. Documento técnico final de planeación institucional
4. Soportes Desarrollo de la Estrategia ( Listados de Asistencia, Registro Fotográfico, Informe jornadas) 
5. Informes de gestión
</v>
          </cell>
        </row>
        <row r="17">
          <cell r="A17" t="str">
            <v>31C</v>
          </cell>
          <cell r="B17" t="str">
            <v>Personal de las entidades y organismos distritales formados en temas de gobierno abierto</v>
          </cell>
          <cell r="C17" t="str">
            <v>Número</v>
          </cell>
          <cell r="D17" t="str">
            <v>Suma</v>
          </cell>
          <cell r="E17" t="str">
            <v>Suma</v>
          </cell>
          <cell r="F17">
            <v>500</v>
          </cell>
          <cell r="G17" t="str">
            <v>OK</v>
          </cell>
          <cell r="Q17">
            <v>500</v>
          </cell>
          <cell r="T17">
            <v>500</v>
          </cell>
          <cell r="U17" t="str">
            <v xml:space="preserve">Realizar la preparación, ejecución, balance y cierre los programas de formación en temas de gobierno abierto, a través del desarrollo de las actividades planteadas en el plan de  trabajo para la vigencia. Dentro de las cuales para la presente vigencia se incluyen las siguientes: elaboración de contenidos del Curso Virtual; aplicación de la estructura pedagógica; virtualización de contenidos; desarrollo de los ciclos academicos; inscripción, matricula y evaluación de los procesos de formación virtual; desarrollo del curso; e informes de cierre. 
</v>
          </cell>
          <cell r="V17" t="str">
            <v xml:space="preserve">4. Realizar el proceso de la oferta acádemica
Realizar el proceso Inscripción
Realizar el proceso Matrícula
Desarrollar el proceso academico
Realizar la evaluación </v>
          </cell>
          <cell r="W17" t="str">
            <v>Fortalecer las capacidades las personas de las entidades distritales en la tematica de gobierno abierto</v>
          </cell>
          <cell r="X17" t="str">
            <v>Registro de inscripción y matricula de la plataforma
Registro de notas de la plataforma
Informe de gestión del Curso</v>
          </cell>
        </row>
        <row r="18">
          <cell r="A18" t="str">
            <v>31F</v>
          </cell>
          <cell r="B18" t="str">
            <v xml:space="preserve">Personal de las entidades y organismos distritales, y gestores(as) de integridad formados en temas de integridad y apropiación de lo público que incorpore el enfoque poblacional diferencial </v>
          </cell>
          <cell r="C18" t="str">
            <v>Número</v>
          </cell>
          <cell r="D18" t="str">
            <v>Suma</v>
          </cell>
          <cell r="E18" t="str">
            <v>Suma</v>
          </cell>
          <cell r="F18">
            <v>1000</v>
          </cell>
          <cell r="G18" t="str">
            <v>OK</v>
          </cell>
          <cell r="Q18">
            <v>1000</v>
          </cell>
          <cell r="T18">
            <v>1000</v>
          </cell>
          <cell r="U18" t="str">
            <v xml:space="preserve">Realizar la preparación, ejecución, balance y cierre los programas de formación en temas de integridad y apropiación de lo público que incorpore el enfoque poblacional diferencial, a través del desarrollo de las actividades planteadas en el plan de trabajo para la vigencia. Dentro de las cuales para la presente vigencia se incluyen las siguientes: actualización de contenidos del curso de cultura de Integridad; desarrollo de los ciclos acádemicos; inscripción, matricula y evaluación del proceso de formación virtual; desarrollo del curso; e informes de cierre. 
</v>
          </cell>
          <cell r="V18" t="str">
            <v xml:space="preserve">4. Realizar el proceso de la oferta acádemica
Realizar el proceso Inscripción
Realizar el proceso Matrícula
Desarrollar el proceso academico
Realizar la evaluación </v>
          </cell>
          <cell r="W18" t="str">
            <v>Fortalecer las capacidades las personas de las entidades distritales en la tematica de gobierno abierto</v>
          </cell>
          <cell r="X18" t="str">
            <v>Registro de inscripción y matricula de la plataforma
Registro de notas de la plataforma
Informe de gestión del Curso</v>
          </cell>
        </row>
        <row r="19">
          <cell r="A19" t="str">
            <v>31O</v>
          </cell>
          <cell r="B19" t="str">
            <v>Personal de las entidades y organismos distritales formados en temas de contratación pública</v>
          </cell>
          <cell r="C19" t="str">
            <v>Número</v>
          </cell>
          <cell r="D19" t="str">
            <v>Suma</v>
          </cell>
          <cell r="E19" t="str">
            <v>Suma</v>
          </cell>
          <cell r="F19">
            <v>1000</v>
          </cell>
          <cell r="G19" t="str">
            <v>OK</v>
          </cell>
          <cell r="Q19">
            <v>1000</v>
          </cell>
          <cell r="T19">
            <v>1000</v>
          </cell>
          <cell r="U19" t="str">
            <v xml:space="preserve">Realizar la preparación, ejecución, balance y cierre los programas de formación en temas de contratación pública a través del desarrollo de las actividades planteadas en el plan de trabajo para la vigencia. Dentro de las cuales para la presente vigencia se incluyen: actualización de contenidos del curso de Contratación Pública; desarrollo de los ciclos acádemicos; inscripción, matricula y evaluación del proceso de formación virtual; desarrollo del curso; e informes de cierre.
</v>
          </cell>
          <cell r="V19" t="str">
            <v xml:space="preserve">4. Realizar el proceso de la oferta acádemica
Realizar el proceso Inscripción
Realizar el proceso Matrícula
Desarrollar el proceso academico
Realizar la evaluación </v>
          </cell>
          <cell r="W19" t="str">
            <v>Fortalecer las capacidades las personas de las entidades distritales en la tematica de gobierno abierto</v>
          </cell>
          <cell r="X19" t="str">
            <v>Registro de inscripción y matricula de la plataforma
Registro de notas de la plataforma
Informe de gestión del Curso</v>
          </cell>
        </row>
        <row r="20">
          <cell r="A20" t="str">
            <v>31P</v>
          </cell>
          <cell r="B20" t="str">
            <v xml:space="preserve">Grado de Satisfacción de los servidores formados </v>
          </cell>
          <cell r="C20" t="str">
            <v>Porcentaje</v>
          </cell>
          <cell r="D20" t="str">
            <v>Constante</v>
          </cell>
          <cell r="E20" t="str">
            <v>Constante</v>
          </cell>
          <cell r="F20">
            <v>0.8</v>
          </cell>
          <cell r="G20" t="str">
            <v>Completar</v>
          </cell>
          <cell r="N20">
            <v>0.8</v>
          </cell>
          <cell r="R20">
            <v>0.8</v>
          </cell>
          <cell r="T20">
            <v>0.8</v>
          </cell>
          <cell r="U20" t="str">
            <v xml:space="preserve">Establecer el grado de  satisfacción de los servidores formados que participan en los programas de formación virtual en temas de Gestión Pública Distrital ofrecidos por la Dirección Distrital de Desarrollo Institucional de la Secretaría General, evaluando a través de encuestas el nivel de satisfacción que permita identificar las fortalezas y oportunidades de mejora a ejecutar en el desarrollo de los programas de formación. 
</v>
          </cell>
          <cell r="V20" t="str">
            <v>Diseñar la encuenta de acuerdo a las tematicas de la vigencia
Aplicar la encuesta a los servidores formados
Realizar el análisis de los datos de la encuesta</v>
          </cell>
          <cell r="W20" t="str">
            <v xml:space="preserve">Conocer la percepión de los servidores públicos formados  para realizar mejorar en los proceso de la estrategia del programa de formación </v>
          </cell>
          <cell r="X20" t="str">
            <v>Encuesta de satisfacción
Informe de análisis de la encuesta</v>
          </cell>
        </row>
        <row r="21">
          <cell r="A21" t="str">
            <v>31Q</v>
          </cell>
          <cell r="B21" t="str">
            <v xml:space="preserve">Grado de Satisfacción de las entidades distritales frente a los servicios prestados </v>
          </cell>
          <cell r="C21" t="str">
            <v>Porcentaje</v>
          </cell>
          <cell r="D21" t="str">
            <v>Constante</v>
          </cell>
          <cell r="E21" t="str">
            <v>Constante</v>
          </cell>
          <cell r="F21">
            <v>0.8</v>
          </cell>
          <cell r="G21" t="str">
            <v>Completar</v>
          </cell>
          <cell r="N21">
            <v>0.8</v>
          </cell>
          <cell r="R21">
            <v>0.8</v>
          </cell>
          <cell r="T21">
            <v>0.8</v>
          </cell>
          <cell r="U21" t="str">
            <v xml:space="preserve">Establecer el grado de  satisfacción de los servidores públicos pertenecientes a las entidades distritales que solicitan asesorías y talleres; y  participan de las actividades realizadas para el desarrollo de las temáticas que lidera la Dirección de Desarrollo Institucional tales como la implementación del MIPG; ética y transparencia; y modernización institucional. </v>
          </cell>
          <cell r="V21" t="str">
            <v>Diseñar la encuenta
Aplicar la encuesta a las entidades distritales que obtuvieron servicios
Realizar el análisis de los datos de la encuesta</v>
          </cell>
          <cell r="W21" t="str">
            <v>Conocer la percepión de las entidades públicas que han requeridos servicios para realizar la mejora de la oferta institucional</v>
          </cell>
          <cell r="X21" t="str">
            <v>Encuesta de satisfacción
Informe de análisis de la encuesta</v>
          </cell>
        </row>
        <row r="25">
          <cell r="D25" t="str">
            <v>#Variable</v>
          </cell>
          <cell r="E25" t="str">
            <v>Aspecto a reportar</v>
          </cell>
          <cell r="F25" t="str">
            <v>Formato</v>
          </cell>
          <cell r="H25" t="str">
            <v>Ejecucion_Enero</v>
          </cell>
          <cell r="I25" t="str">
            <v>Ejecucion_Febrero</v>
          </cell>
          <cell r="J25" t="str">
            <v>Ejecucion_Marzo</v>
          </cell>
          <cell r="K25" t="str">
            <v>Ejecucion_Abril</v>
          </cell>
          <cell r="L25" t="str">
            <v>Ejecucion_Mayo</v>
          </cell>
          <cell r="M25" t="str">
            <v>Ejecucion_Junio</v>
          </cell>
          <cell r="N25" t="str">
            <v>Ejecucion_Julio</v>
          </cell>
          <cell r="O25" t="str">
            <v>Ejecucion_Agosto</v>
          </cell>
          <cell r="P25" t="str">
            <v>Ejecucion_Septiembre</v>
          </cell>
          <cell r="Q25" t="str">
            <v>Ejecucion_Octubre</v>
          </cell>
          <cell r="R25" t="str">
            <v>Ejecucion_Noviembre</v>
          </cell>
          <cell r="S25" t="str">
            <v>Ejecucion_Diciembre</v>
          </cell>
        </row>
        <row r="26">
          <cell r="C26" t="str">
            <v>204_V1</v>
          </cell>
          <cell r="D26" t="str">
            <v>Variable 1</v>
          </cell>
          <cell r="E26" t="str">
            <v xml:space="preserve">Publicaciones correspondientes realizadas oportunamente </v>
          </cell>
          <cell r="F26" t="str">
            <v>Número</v>
          </cell>
          <cell r="H26">
            <v>6</v>
          </cell>
          <cell r="L26">
            <v>2</v>
          </cell>
          <cell r="M26">
            <v>1</v>
          </cell>
          <cell r="N26">
            <v>6</v>
          </cell>
          <cell r="O26">
            <v>1</v>
          </cell>
          <cell r="Q26">
            <v>4</v>
          </cell>
          <cell r="R26">
            <v>1</v>
          </cell>
          <cell r="S26">
            <v>14</v>
          </cell>
        </row>
        <row r="27">
          <cell r="C27" t="str">
            <v>204_V2</v>
          </cell>
          <cell r="D27" t="str">
            <v>Variable 2 (reportar solo cuando el indicador es a demanda)</v>
          </cell>
          <cell r="E27" t="str">
            <v>Publicaciones correspondientes del esquema de publicación de la Secretaria General</v>
          </cell>
          <cell r="F27" t="str">
            <v>Número</v>
          </cell>
          <cell r="H27">
            <v>6</v>
          </cell>
          <cell r="L27">
            <v>2</v>
          </cell>
          <cell r="M27">
            <v>1</v>
          </cell>
          <cell r="N27">
            <v>6</v>
          </cell>
          <cell r="O27">
            <v>1</v>
          </cell>
          <cell r="Q27">
            <v>4</v>
          </cell>
          <cell r="R27">
            <v>1</v>
          </cell>
          <cell r="S27">
            <v>14</v>
          </cell>
        </row>
        <row r="28">
          <cell r="C28" t="str">
            <v>204_I1</v>
          </cell>
          <cell r="D28" t="str">
            <v>Cualitativo 1</v>
          </cell>
          <cell r="E28" t="str">
            <v>Avances y logros en generación del producto y la ejecución de actividades</v>
          </cell>
          <cell r="F28" t="str">
            <v>Texto</v>
          </cell>
          <cell r="H28" t="str">
            <v>Publicación: Presentación Mesa_Taller_MIPG.pdf. Fecha de publicación: 02/01/2019.Publicación:Guía de armonización NTD SIG 001_2011 MIPG.pdf
Fecha de publicación: 18/01/2019. Publicación:Concepto DASCD_Comité bienestar incentivos.pdf. Fecha de publicación: 17/01/2019.Publicación:Concepto CGN_Comité sostenibilidad contable.pdf. Fecha de publicación: 17/01/2019. Publicación:Plan de acción implementación MIPG distrito.pdf.Fecha de publicación: 30/01/2019. Publicación:Presentación Mesa de socialización JCI MIPG – Marco normativo e instrumentos.pdf. Fecha de publicación: 30/01/2019.</v>
          </cell>
          <cell r="K28" t="str">
            <v xml:space="preserve">Para el mes de Abril no se realizaron publicaciones por parte de la Dirección y Subdirección Técnica de Desarrollo Institucional. </v>
          </cell>
          <cell r="L28" t="str">
            <v xml:space="preserve">Para el mes de Mayo se realizaron las siguientes publicaciones en la página web: 1. "Presentación «Gestión del riesgo» del DAFP realizada en las jornadas del 26, 29, 30 de abril, y 3,6 de mayo, dirigidas a las entidades y organismos distritales." 
URL:https://secretariageneral.gov.co/transparencia/informacion-interes/mipg-distrital-    2. "Presentación realizada en las jornadas del 26, 29, 30 de abril, y 3,6 de mayo con los resultados generales de la revisión de los PAAC 2019 de las entidades y organismos distritales."  URL: https://secretariageneral.gov.co/transparencia/informacion-interes/mipg-distrital- </v>
          </cell>
          <cell r="M28" t="str">
            <v>Para el mes de Junio se realiza publicación del Concepto expedido por Colombia Compra Eficiente, sobre el comité de contratación y su articulación con el Comité Institucional de Gestión y Desempeño. 
Https://secretariageneral.gov.co/transparencia/información-interes/mipg-distrital-</v>
          </cell>
          <cell r="N28" t="str">
            <v>Para el mes de Julio se realizaron seis publicaciones en el siguiente enlace: 
Https://secretariageneral.gov.co/transparencia/información-interes/mipg-distrital-</v>
          </cell>
          <cell r="O28" t="str">
            <v xml:space="preserve">Para el mes de agosto se realizo (1) publicación en la página de la Secretaría General. </v>
          </cell>
          <cell r="P28" t="str">
            <v xml:space="preserve">Para el mes de Septiembre no se realizaron publicaciones por parte de la Dirección y Subdirección Técnica de Desarrollo Institucional. </v>
          </cell>
          <cell r="Q28" t="str">
            <v>Para el mes de octubre se realizaron 4 publicaciones: 
1. Guía distrital para el diseño, análisis y simplificación de procesos. 
2. Guía para Planeación de la Gestión Distrital.
3. Circular 008 de 2019 - Socialización y publicación de los lineamientos de "Guía para Planeación de la Gestión Distrital" y "Guía distrital para el diseño, análisis y simplificación de procesos"
4. Circular 003 de 2019 Alcance a la Circular 002 de 2019 del Alcalde mayor de Bogotá, D.C.</v>
          </cell>
          <cell r="R28" t="str">
            <v xml:space="preserve">Para el mes de noviembre se realizó una publicación:
Informe Resultados FURAG: https://secretariageneral.gov.co/transparencia/informacion-interes/mipg-distrital- 
</v>
          </cell>
          <cell r="S28" t="str">
            <v xml:space="preserve">Para el mes de Diciembre se realizaron 14 publicaciones: 
https://secretariageneral.gov.co/transparencia/informacion-interes/Control%20Interno
Caja de Herramientas de Control Interno 
Se realiza informe final de publicaciones realizadas por la Dirección y Subdirección Técnica de Desarrollo Institucional. </v>
          </cell>
        </row>
        <row r="29">
          <cell r="C29" t="str">
            <v>204_I2</v>
          </cell>
          <cell r="D29" t="str">
            <v>Cualitativo 2</v>
          </cell>
          <cell r="E29" t="str">
            <v>Retrasos o dificultades en la generación del producto y la ejecución de actividades</v>
          </cell>
          <cell r="F29" t="str">
            <v>Texto</v>
          </cell>
          <cell r="H29" t="str">
            <v>Ninguna</v>
          </cell>
          <cell r="K29" t="str">
            <v>Ninguna</v>
          </cell>
          <cell r="L29" t="str">
            <v>Ninguna</v>
          </cell>
          <cell r="M29" t="str">
            <v>Ninguna</v>
          </cell>
          <cell r="N29" t="str">
            <v>Ninguna</v>
          </cell>
          <cell r="O29" t="str">
            <v xml:space="preserve">Ninguna </v>
          </cell>
          <cell r="P29" t="str">
            <v xml:space="preserve">Ninguna </v>
          </cell>
          <cell r="Q29" t="str">
            <v xml:space="preserve">Ninguna </v>
          </cell>
          <cell r="S29" t="str">
            <v xml:space="preserve">Ninguna </v>
          </cell>
        </row>
        <row r="30">
          <cell r="C30" t="str">
            <v>204_I3</v>
          </cell>
          <cell r="D30" t="str">
            <v>Cualitativo 3</v>
          </cell>
          <cell r="E30" t="str">
            <v>Beneficios obtenidos por la generación del producto y la ejecución de actividades</v>
          </cell>
          <cell r="F30" t="str">
            <v>Texto</v>
          </cell>
          <cell r="H30" t="str">
            <v>Dar a conocer a las partes interesadas la información resultado de la gestión institucional</v>
          </cell>
          <cell r="L30" t="str">
            <v>Dar a conocer a las partes interesadas la información resultado de la gestión institucional</v>
          </cell>
          <cell r="M30" t="str">
            <v>Dar a conocer a las partes interesadas la información resultado de la gestión institucional</v>
          </cell>
          <cell r="N30" t="str">
            <v>Dar a conocer a las partes interesadas la información resultado de la gestión institucional</v>
          </cell>
          <cell r="O30" t="str">
            <v>Dar a conocer a las partes interesadas la información resultado de la gestión institucional</v>
          </cell>
          <cell r="P30" t="str">
            <v xml:space="preserve">Dar a conocer a las entidades distritales la información de interés relacionada con los temas que maneja la Dirección y Subdirección Técnica de Desarrollo Institucional. </v>
          </cell>
          <cell r="Q30" t="str">
            <v xml:space="preserve">Dar a conocer a las entidades distritales la información de interés relacionada con los temas que maneja la Dirección y Subdirección Técnica de Desarrollo Institucional. </v>
          </cell>
          <cell r="S30" t="str">
            <v xml:space="preserve">Dar a conocer a las entidades distritales la información de interés relacionada con los temas que maneja la Dirección y Subdirección Técnica de Desarrollo Institucional. </v>
          </cell>
        </row>
        <row r="31">
          <cell r="C31" t="str">
            <v>23_V1</v>
          </cell>
          <cell r="D31" t="str">
            <v>Variable 1</v>
          </cell>
          <cell r="E31" t="str">
            <v>Sumatoria de campañas  anuales para promover la trasformación de comportamientos y prácticas institucionales en materia de ética, transparencia y acceso a la información pública y no tolerancia con la corrupción, realizadas</v>
          </cell>
          <cell r="F31" t="str">
            <v>Númerica</v>
          </cell>
          <cell r="S31">
            <v>3</v>
          </cell>
        </row>
        <row r="32">
          <cell r="C32" t="str">
            <v>23_V2</v>
          </cell>
          <cell r="D32" t="str">
            <v>Variable 2 (reportar solo cuando el indicador es a demanda)</v>
          </cell>
          <cell r="E32">
            <v>0</v>
          </cell>
          <cell r="F32" t="str">
            <v>Númerica</v>
          </cell>
          <cell r="S32">
            <v>3</v>
          </cell>
        </row>
        <row r="33">
          <cell r="C33" t="str">
            <v>23_I1</v>
          </cell>
          <cell r="D33" t="str">
            <v>Cualitativo 1</v>
          </cell>
          <cell r="E33" t="str">
            <v>Avances y logros en generación del producto y la ejecución de actividades</v>
          </cell>
          <cell r="F33" t="str">
            <v>Textual</v>
          </cell>
          <cell r="J33" t="str">
            <v>Campaña integridad:Elaboración documento técnico para el desarrollo de la campaña de integridad y apropiación de lo público, para aprobación de la alta dirección
Campaña Premio: Elaboración y presentación de la estructura del contenido del premio y cronograma de la propuesta para el premio distrital a la gestión, para aprobación de la alta dirección. Elaboración propuesta de acto administrativo para la reglamentación del Premio Distrital a la Gestión, como Mecanismo de estímulo y reconocimiento, dentro del marco del Sistema Integrado de Gestión Distrital –SIG, para aprobación de la alta dirección. Elaboración propuesta de manual plan comunicaciones para las campañas a desarrollar, con el propósito de detallar las estrategias, recursos, objetivos y acciones para comunicar el premio distrital a la gestión y la interiorización de una cultura de integridad y apropiación de lo público, para aprobación de la alta dirección.</v>
          </cell>
          <cell r="K33" t="str">
            <v xml:space="preserve">Campaña en cultura de integridad y apropiación de lo público para servidores(as) públicos(as) y proveedores(as) de bienes y servicios a nivel local y distrital: Se realiza Breaf de solicitud al punto de encuentro comunicaciones solicitando el diseño de las piezas comunicacionales (Slogan - Logos - Fases - Piezas comunicacionales)  para  el desarrollo de la campaña. 
Campaña PREMIO  (Premio Distrital de  Gestión): Se ajustan los documentos propuesta, cronograma, acto administrativo, cartilla y documento técnico para el desarrollo de la campaña, en la parte de comunicaciones de la campaña: Se realiza el Breaf de solicitud al punto de encuentro comunicaciones solicitando el diseño de las piezas comunicacionales (Slogan - Logos - Fases-Piezas Comunicacionales)  para  el desarrollo de la campaña, se diseña propuesta de logos por parte del equipo MIPG. </v>
          </cell>
          <cell r="L33" t="str">
            <v>Campaña en cultura de integridad y apropiación de lo público para servidores(as) públicos(as) y proveedores(as) de bienes y servicios a nivel local y distrital:  Durante el mes de mayo se elaboro documento sobre valor de los público solicitado por punto de encuentro de comunicaciones. 
Campaña PREMIO  (Premio Distrital de  Gestión): Se presentó y aprobo por el Comité Directivo del 14 de mayo el premio a la gestión pública distrital. Se aprobó Resolución 001 de 2019 que reglamenta el premio distrital a la gestión, se presentó a la Subsecretaría Técnica y se  realizan ajustes de la cartilla que contiene los requisitos para otorgar el premio en su primera versión, se presenta ajuste a los logos a utilizar para el premio, remitidos mediante correo electrónico por parte del equipo de comunicaciones de la Subsecretaría Técnica.</v>
          </cell>
          <cell r="M33" t="str">
            <v>Campaña en cultura de integridad y apropiación de lo público para servidores(as) públicos(as) y proveedores(as) de bienes y servicios a nivel local y distrital:  Se elabora video preliminar alianza con lo público para revisar la conceptuzalización del mensaje a transmitir en el desarrollo de la campaña. 
Campaña PREMIO  (Premio Distrital de  Gestión): Se presenta ajustes de la cartilla que contiene los requisitos para otorgar el premio en su primera versión, y de acuerdo con los resultados de FURAG y los criterios para reconocer a las entidades, se realizó análisis de resultados para determinar las posibles entidades ganadoras.</v>
          </cell>
          <cell r="N33" t="str">
            <v xml:space="preserve">Campaña PREMIO  (Premio Distrital de  Gestión): Se presenta cartilla y criterios de premiación a la CISIGD en la sesión del mes de Julio, se realiza el proceso de cotización, preupuesto preliminar, agenda y planificación para el desarrollo del evento de premiación el cual se llevará acabo el día 03 de septiembre de 2019. </v>
          </cell>
          <cell r="O33" t="str">
            <v>Campaña en cultura de integridad y apropiación de lo público para servidores(as) públicos(as) y proveedores(as) de bienes y servicios a nivel local y distrital:  Se desarrolla proceso de cotización con el operador logístico para el pin que se entregará en el lanzamiento de la Campaña Cultura de Integridad "Renueva tu compromiso", la cuál se llevará a cabo el día 03 de septiembre de 2019. 
Campaña PREMIO  (Premio Distrital de  Gestión): se desarrollaron las siguientes actividades: Ajustes Agenda evento, reuniones de seguimiento, oficios de invitación, informe premio distrital a la gestión,	resumen entidades ganadoras, Invitación DAFP, Resultados finales premio, consolidación vídeos entidades ganadoras. 
Conjuntamente con el equipo de comunicaciones se presentó guión del evento, palabras premio, palabras acto compromiso, boletin de prensa, cortinilla, mención de honor, trofeos. Se publico en la página web la cartilla con los requisitos para otorgar el premio.</v>
          </cell>
          <cell r="P33" t="str">
            <v xml:space="preserve">Campaña en cultura de integridad y apropiación de lo público para servidores(as) públicos(as) y proveedores(as) de bienes y servicios a nivel local y distrital:
Renovación del compromiso valor de lo público por parte de los servidores públicos, entrega de PIN escudo de Bogotá como simbolo del compromiso, emisión del video "Renueva tu Compromiso" y charla para promover el valor de lo publico por parte de Yokoy Kenji. 
Campaña Teletrabajo Distrital: Se elabora Documento Técnico de la campaña con las fases desarrolladas y los hitos a cumplir para el cumplimiento de la misma. 
Campaña Premio Distrital a la Gestión: Se realizá premiación Distrital el día 03 de septiembre con la participación de 380 servidores del Distrito Capital. </v>
          </cell>
          <cell r="Q33" t="str">
            <v xml:space="preserve">Campaña en cultura de integridad y apropiación de lo público para servidores(as) públicos(as) y proveedores(as) de bienes y servicios a nivel local y distrital:
Renovación del compromiso valor de lo público con los Gestores de Integridad, entrega de PIN escudo de Bogotá como simbolo del compromiso, emisión del video "Renueva tu Compromiso", el día 30 de octubre con la asistencia de 430 Gestores de Integridad. 
Documento Preliminar Técnico de la Campaña 
Campaña Teletrabajo Distrital: Evento: “Bogotá, Líder Nacional en Teletrabajo” – octubre 11 de 2019: Evento de balance y contextualización de la estrategia, retos propuestos, resultados y el legado que deja la Administración con la implementación del Teletrabajo en el Distrito. Asistencia 478 personas. 
Campaña Premio Distrital a la Gestión: Se realiza Documento Técnico de la campaña fases y ejecución y el informe de encuesta del evento. </v>
          </cell>
          <cell r="R33" t="str">
            <v xml:space="preserve">Campaña en cultura de integridad y apropiación de lo público para servidores(as) públicos(as) y proveedores(as) de bienes y servicios a nivel local y distrital:
Se elabora Documento Técnico Final de la Campaña con las fases y eventos desarrollados durante su ejecución.  
Campaña Teletrabajo Distrital:  
Se elabora Documento Técnico Final de la Campaña con las fases y eventos desarrollados durante su ejecución.   
Campaña Premio Distrital a la Gestión: Se elabora Documento Técnico Final de la Campaña con las fases y eventos desarrollados durante su ejecución.  </v>
          </cell>
          <cell r="S33" t="str">
            <v xml:space="preserve">Para la vigencia 2019 las siguientes campañas: 
Campaña Premio Distrital a la Gestión: incentivar la gestión, el desempeño institucional y la generación de valor público en las entidades y organismos de distritales, producto de la implementación del Modelo Integrado de Planeación y Gestión -MIPG tomando como base en los resultados obtenidos en la medición FURAG  2018.
Campaña Teletrabajo Distrital: se desarrollaron acciones para la divulgación, socialización y apropiación de la Estrategia Distrital de Implementación del Teletrabajo en funcionarios, directivos y equipos técnicos de las entidades y organismos distritales. 
Campaña en cultura de integridad y apropiación de lo público:   permitió el fortalecimiento de la cultura de integridad en el Distrito, mediante acciones orientadas a la apropiación del código de integridad y valores éticos, que promueven la transformación de comportamientos en los servidores y servidoras en el ejercicio de su labor. Se anexan documentos finales. </v>
          </cell>
        </row>
        <row r="34">
          <cell r="C34" t="str">
            <v>23_I2</v>
          </cell>
          <cell r="D34" t="str">
            <v>Cualitativo 2</v>
          </cell>
          <cell r="E34" t="str">
            <v>Retrasos o dificultades en la generación del producto y la ejecución de actividades</v>
          </cell>
          <cell r="F34" t="str">
            <v>Textual</v>
          </cell>
          <cell r="J34" t="str">
            <v>Ninguna</v>
          </cell>
          <cell r="K34" t="str">
            <v>Ninguna</v>
          </cell>
          <cell r="L34" t="str">
            <v>Ninguna</v>
          </cell>
          <cell r="M34" t="str">
            <v>Ninguna</v>
          </cell>
          <cell r="N34" t="str">
            <v>Ninguna</v>
          </cell>
          <cell r="O34" t="str">
            <v xml:space="preserve">Ninguna </v>
          </cell>
          <cell r="P34" t="str">
            <v xml:space="preserve">Ninguna </v>
          </cell>
          <cell r="Q34" t="str">
            <v xml:space="preserve">Ninguna </v>
          </cell>
          <cell r="R34" t="str">
            <v xml:space="preserve">Ninguna </v>
          </cell>
          <cell r="S34" t="str">
            <v xml:space="preserve">Ninguna </v>
          </cell>
        </row>
        <row r="35">
          <cell r="C35" t="str">
            <v>23_I3</v>
          </cell>
          <cell r="D35" t="str">
            <v>Cualitativo 3</v>
          </cell>
          <cell r="E35" t="str">
            <v>Beneficios obtenidos por la generación del producto y la ejecución de actividades</v>
          </cell>
          <cell r="F35" t="str">
            <v>Textual</v>
          </cell>
          <cell r="J35"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K35"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L35"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M35"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N35"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P35" t="str">
            <v xml:space="preserve">Realizar tres campañas para el fortalecimiento institucional de las entidades distritales. </v>
          </cell>
          <cell r="Q35" t="str">
            <v xml:space="preserve">Realizar tres campañas para el fortalecimiento institucional de las entidades distritales. </v>
          </cell>
          <cell r="R35" t="str">
            <v xml:space="preserve">Realizar tres campañas para realizar el reconocimiento e incentivar la gestión de las entidades Distritales que muestren avances significativos en la implementación del modelo Integrado de planeación y Gestión, Teletrabajo, Cultura de Integridad. </v>
          </cell>
          <cell r="S35" t="str">
            <v xml:space="preserve">Realizar tres campañas para realizar el reconocimiento e incentivar la gestión de las entidades Distritales que muestren avances significativos en la implementación del modelo Integrado de planeación y Gestión, Teletrabajo, Cultura de Integridad. </v>
          </cell>
        </row>
        <row r="36">
          <cell r="C36" t="str">
            <v>24_V1</v>
          </cell>
          <cell r="D36" t="str">
            <v>Variable 1</v>
          </cell>
          <cell r="E36" t="str">
            <v>Sumatoria de estrategias de asesoría y seguimiento frente a la implementación de los lineamientos dados en materia de gestión ética, transparencia, planes anticorrupción y procesos de alto riesgo.</v>
          </cell>
          <cell r="F36" t="str">
            <v>Númerica</v>
          </cell>
          <cell r="S36">
            <v>1</v>
          </cell>
        </row>
        <row r="37">
          <cell r="C37" t="str">
            <v>24_V2</v>
          </cell>
          <cell r="D37" t="str">
            <v>Variable 2 (reportar solo cuando el indicador es a demanda)</v>
          </cell>
          <cell r="E37">
            <v>0</v>
          </cell>
          <cell r="F37" t="str">
            <v>Númerica</v>
          </cell>
          <cell r="S37">
            <v>1</v>
          </cell>
        </row>
        <row r="38">
          <cell r="C38" t="str">
            <v>24_I1</v>
          </cell>
          <cell r="D38" t="str">
            <v>Cualitativo 1</v>
          </cell>
          <cell r="E38" t="str">
            <v>Avances y logros en generación del producto y la ejecución de actividades</v>
          </cell>
          <cell r="F38" t="str">
            <v>Textual</v>
          </cell>
          <cell r="J38" t="str">
            <v>1. La documentación técnica de la estrategia, que establece la orientación para el abordaje a las entidades distritales, define el alcance, tiempos y recursos para la intervención. Además, señala las fases de preparación y diagnóstico, abordaje y evaluación, lo cual conduce a la identificación de elementos críticos en la formulación del PAAC y un esquema de intervención sectorial. 2. El diseño de las herramientas de diagnóstico, y el desarrollo de la evaluación de los Planes Anticorrupción y de Atención al Ciudadano 2019 en 56 entidades distritales, constituye el resultado principal de esta fase. En la herramienta se estableció 132 criterios de evaluación desagregados para los componentes del PAAC. 3. Con la documentación del informe general de los resultados de la evaluación del Plan Anticorrupción y de Atención al Ciudadano 2019, se señalan los principales aciertos y elementos a mejorar por las entidades distritales.</v>
          </cell>
          <cell r="K38" t="str">
            <v>Estrategia PAAC- Riesgos: Preparación metodológica de acompañamiento a sectores en la estrategia, concertado  con el Departamento Administrativo de la Función Pública, para definir los item a intervenir en las jornadas. Se realiza el archivo para la presentación de resultados de la evaluación del PAAC de cada entidad, en el archivo se presenta los resultados por cada componente evaluado, con excepción de Racionalización de Trámites. Se adelantó mediante la Circular 002 de 2019 la convocatoria a los espacios presenciales a las entidades distritales. Se realiza el acompañamiento a entidades distritales en el Componente de Gestión de Riesgos. En el mes de abril se realizaron tres jornadas de acompañamiento en el cual participaron: 137 participantes, de 38 entidades pertenecientes a los sectores de Gestión Pública, Gobierno, Entes de Control, Desarrollo Económico, Cultura, Educación, Hacienda y Salud.</v>
          </cell>
          <cell r="L38" t="str">
            <v xml:space="preserve">Estrategia PAAC- Riesgos: Se realizan dos talleres de acompañamiento a las entidades los días 3 y 6 de mayo, estas jornadas estuvieron centradas en la identificación de las fases del ciclo de gestión de riesgo, así como la identificación de puntos críticos a partir de análisis de los mapas de riesgo. 
Se aplica encuesta de satisfacción a los participantes de los talleres y se elabora documento de resultados de los talleres realizados en el mes de Abril y Mayo de 2019. </v>
          </cell>
          <cell r="M38" t="str">
            <v xml:space="preserve">Estrategia PAAC- Riesgos: Se elabora Informe de resultados de los talleres, desarrollo y resultados de esta estrategia.  </v>
          </cell>
          <cell r="N38" t="str">
            <v xml:space="preserve">Durante el mes de Julio no se desarrolaron actividades. </v>
          </cell>
          <cell r="O38" t="str">
            <v xml:space="preserve"> En el marco del PAAC, se realizaron mesas con entidades distritales que solicitaron acompañamiento para aclaraciones de dudas e inquietudes frente a la medición del Índice de Transparencia de Bogotá – ITB y los resultados preliminares de la última medición. Las mesas se llevaron a cabo con las siguientes entidades:
o   Jardín Botánico
o   IDIPRON
o   Concejo de Bogotá
o   Secretaría Distrital de Cultura, Recreación y Deporte
 Se elaboró documento con un listado de observaciones sobre la medición del ITB realizado por Transparencia por Colombia para la obtención de resultados preliminares 2018-2019. 
Se expidio Circular 04 con recomendaciones ITB. </v>
          </cell>
          <cell r="P38" t="str">
            <v xml:space="preserve">Durante el mes de septiembre no se realizaron actividades en el marco de esta estrategia. </v>
          </cell>
          <cell r="Q38" t="str">
            <v>Estrategia PAAC Riesgos: Se adelanta el documento Orientaciones para la elaboración del Plan Anticorrupción y de Atención al Ciudadano 2020, este documento establece las recomendaciones para las entidades distritales en la estructuración, publicación y ajuste del PAAC en la próxima vigencia. Este documento aportará a las entidades en el fortalecimiento de las estrategias anticorrupción, así como en la identificación de debilidades en las fases de diseño, publicación y seguimiento, los cuales se analizaron en las fases I y II de esta estrategia de acompañamiento.</v>
          </cell>
          <cell r="R38" t="str">
            <v xml:space="preserve">Estrategia PAAC Riesgos: Se elabora documento final de la estrategia donde se describen las fases desrrolladas y los resultados obtenidos en el desarrollo de las mismas. </v>
          </cell>
          <cell r="S38" t="str">
            <v xml:space="preserve">Para la vigencia 2019, se desarrollo la Estrategia para el Fortalecimiento de los Planes Anticorrupción y de Atención al Ciudadano de Las Entidades y Organismos Distritales esta estrategia permitió: 
Acompañar a las 56 entidades distritales para: 
El fortalecimiento en la formulación de los PAAC  y del  componente de riesgos a partir de espacios de encuentro sectorial para la apropiación metodológica, identificación de puntos críticos y alertas tempranas en la gestión de riesgo. 
Identificación de oportunidades de mejora, y recomendaciones para el despliegue de la estrategia de acompañamiento de la entidad en la vigencia 2020. 
Establecer del estado actual de los PAAC en las entidades distritales
Para el mes de Diciembre Emisión de circular con recomendaciones PAAC 2020. </v>
          </cell>
        </row>
        <row r="39">
          <cell r="C39" t="str">
            <v>24_I2</v>
          </cell>
          <cell r="D39" t="str">
            <v>Cualitativo 2</v>
          </cell>
          <cell r="E39" t="str">
            <v>Retrasos o dificultades en la generación del producto y la ejecución de actividades</v>
          </cell>
          <cell r="F39" t="str">
            <v>Textual</v>
          </cell>
          <cell r="J39" t="str">
            <v>Ninguna</v>
          </cell>
          <cell r="K39" t="str">
            <v>Ninguna</v>
          </cell>
          <cell r="L39" t="str">
            <v>Ninguna</v>
          </cell>
          <cell r="M39" t="str">
            <v>Ninguna</v>
          </cell>
          <cell r="N39" t="str">
            <v>Ninguna</v>
          </cell>
          <cell r="O39" t="str">
            <v xml:space="preserve">Ninguna </v>
          </cell>
          <cell r="P39" t="str">
            <v xml:space="preserve">Ninguna </v>
          </cell>
          <cell r="Q39" t="str">
            <v xml:space="preserve">Ninguna </v>
          </cell>
          <cell r="R39" t="str">
            <v xml:space="preserve">Ninguna </v>
          </cell>
          <cell r="S39" t="str">
            <v xml:space="preserve">Ninguna </v>
          </cell>
        </row>
        <row r="40">
          <cell r="C40" t="str">
            <v>24_I3</v>
          </cell>
          <cell r="D40" t="str">
            <v>Cualitativo 3</v>
          </cell>
          <cell r="E40" t="str">
            <v>Beneficios obtenidos por la generación del producto y la ejecución de actividades</v>
          </cell>
          <cell r="F40" t="str">
            <v>Textual</v>
          </cell>
          <cell r="J40" t="str">
            <v xml:space="preserve">Fortalecer la capacidad técnica institucional de las entidades distritales, frente a la formulación , seguimiento y evaluación de los PAAC, componente gestión de riesgos. </v>
          </cell>
          <cell r="K40" t="str">
            <v xml:space="preserve">Fortalecer la capacidad técnica institucional de las entidades distritales, frente a la formulación , seguimiento y evaluación de los PAAC, componente gestión de riesgos. </v>
          </cell>
          <cell r="L40" t="str">
            <v xml:space="preserve">Fortalecer la capacidad técnica institucional de las entidades distritales, frente a la formulación , seguimiento y evaluación de los PAAC, componente gestión de riesgos. </v>
          </cell>
          <cell r="M40" t="str">
            <v xml:space="preserve">Fortalecer la capacidad técnica institucional de las entidades distritales, frente a la formulación , seguimiento y evaluación de los PAAC, componente gestión de riesgos. </v>
          </cell>
          <cell r="N40" t="str">
            <v xml:space="preserve">Fortalecer la capacidad técnica institucional de las entidades distritales, frente a la formulación , seguimiento y evaluación de los PAAC, componente gestión de riesgos. </v>
          </cell>
          <cell r="O40" t="str">
            <v xml:space="preserve">Fortalecer la capacidad técnica institucional de las entidades distritales, frente a la formulación , seguimiento y evaluación de los PAAC, componente gestión de riesgos. </v>
          </cell>
          <cell r="P40" t="str">
            <v xml:space="preserve">Fortalecer la capacidad técnica institucional de las entidades distritales, frente a la formulación , seguimiento y evaluación de los PAAC, componente gestión de riesgos. </v>
          </cell>
          <cell r="Q40" t="str">
            <v xml:space="preserve">Fortalecer la capacidad técnica institucional de las entidades distritales, frente a la formulación , seguimiento y evaluación de los PAAC, componente gestión de riesgos. </v>
          </cell>
          <cell r="R40" t="str">
            <v>En el desarrollo de esta estrategia se logró cumplir los objetivos establecidos para la misma:  •	Definir la metodología de acompañamiento dirigido a las entidades distritales para el fortalecimiento en la formulación de los Planes de Anticorrupción y Atención al Ciudadano en el componente de riesgo.
•	Establecer del estado actual de los Planes de Anticorrupción y Atención al Ciudadano en particular del componente de gestión de riesgo de las entidades distritales, a partir de los criterios definidos en la metodología de formulación de los planes anticorrupción, los lineamientos definidos en el Modelo Integrado de Planeación y Gestión y los elementos evaluados en el Índice de Transparencia de Bogotá.
•	Desplegar el esquema de acompañamiento a las entidades distritales en el componente de riesgos a partir de espacios de encuentro sectorial para la apropiación metodológica, identificación de puntos críticos y alertas tempranas en la gestión de riesgo.
•	Evaluar la intervención de acompañamiento para la identificación de oportunidades de mejora, y recomendaciones para el despliegue de la estrategia de acompañamiento de la entidad en la vigencia 2020.</v>
          </cell>
          <cell r="S40" t="str">
            <v>En el desarrollo de esta estrategia se logró cumplir los objetivos establecidos para la misma:  •	Definir la metodología de acompañamiento dirigido a las entidades distritales para el fortalecimiento en la formulación de los Planes de Anticorrupción y Atención al Ciudadano en el componente de riesgo.
•	Establecer del estado actual de los Planes de Anticorrupción y Atención al Ciudadano en particular del componente de gestión de riesgo de las entidades distritales, a partir de los criterios definidos en la metodología de formulación de los planes anticorrupción, los lineamientos definidos en el Modelo Integrado de Planeación y Gestión y los elementos evaluados en el Índice de Transparencia de Bogotá.
•	Desplegar el esquema de acompañamiento a las entidades distritales en el componente de riesgos a partir de espacios de encuentro sectorial para la apropiación metodológica, identificación de puntos críticos y alertas tempranas en la gestión de riesgo.
•	Evaluar la intervención de acompañamiento para la identificación de oportunidades de mejora, y recomendaciones para el despliegue de la estrategia de acompañamiento de la entidad en la vigencia 2020.</v>
          </cell>
        </row>
        <row r="41">
          <cell r="C41" t="str">
            <v>26_V1</v>
          </cell>
          <cell r="D41" t="str">
            <v>Variable 1</v>
          </cell>
          <cell r="E41" t="str">
            <v>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F41" t="str">
            <v>Númerica</v>
          </cell>
          <cell r="O41">
            <v>1</v>
          </cell>
        </row>
        <row r="42">
          <cell r="C42" t="str">
            <v>26_V2</v>
          </cell>
          <cell r="D42" t="str">
            <v>Variable 2 (reportar solo cuando el indicador es a demanda)</v>
          </cell>
          <cell r="E42">
            <v>0</v>
          </cell>
          <cell r="F42" t="str">
            <v>Númerica</v>
          </cell>
          <cell r="O42">
            <v>1</v>
          </cell>
        </row>
        <row r="43">
          <cell r="C43" t="str">
            <v>26_I1</v>
          </cell>
          <cell r="D43" t="str">
            <v>Cualitativo 1</v>
          </cell>
          <cell r="E43" t="str">
            <v>Avances y logros en generación del producto y la ejecución de actividades</v>
          </cell>
          <cell r="F43" t="str">
            <v>Textual</v>
          </cell>
          <cell r="J43" t="str">
            <v>Para el periodo de reporte del presente informe se desarrollaron acciones relacionadas con la primera actividad planificada para este producto: Actividad 1: Documentos de análisis para la construcción del lineamiento. Se cumplieron todas las acciones programadas de la actividad mencionada al 100%. Para dar estructura a la proyección de estructura y contenido del lineamiento de Lavado de Activos se consolido en un documento: 1. El sondeo inicial de referencias bibliográficas. Fueron identificados nueve documentos. 2. El sondeo inicial de actores relacionados con el tema. 3. Listado con descripción de las partes de contenido para el documento de lineamiento.</v>
          </cell>
          <cell r="K43" t="str">
            <v>Lineamiento Activos Fijos:  Se presenta la propuesta de contenido y estructura del documento a desarrollar como lineamiento distrital de lavado de activos y lucha contra el financiamiento del terrorismo en conexidad con delitos de corrupción, el cuál presenta la siguiente estructura: Justificación, Objetivo general, Alcance general, Tabla de contenido, Cronograma general para el desarrollo del Lineamiento, el cual tiene  como fin consolidar lineamientos generales para el desarrollo de estrategias y acciones que permita a las entidades distritales prevenir fortalecer sus acciones para prevenir y mitigar acciones relacionadas con lavado de activos y financiación del terrorismo en conexidad con delitos de corrupción.</v>
          </cell>
          <cell r="L43" t="str">
            <v>Se firma pacto entre la Adminsitración Distrital y la Unidad Financiera y Análisis Financiero -UIAF- el cual contempla la definición de parámetros y la metodología bajo la cual se llevará a cabo la cooperación y colaboración entre el Gobierno Distrital y la UIAF,  en cumplimiento de las acciones definidas en el Plan de Acción del Documento CONPES D.C. 01 de 2018 “Política Pública Distrital de Transparencia, Integridad y No Tolerancia con la Corrupción”, y mediante el cual se desarrollará el lineamiento de Lavados de activos.</v>
          </cell>
          <cell r="M43" t="str">
            <v>Se elaboró el documento para la prevención del Lavado de Activos en las entidades del distrito capital, con el objeto de brindar definiciones claras y dar a conocer las acciones encaminadas a prevenir, detectar a quienes se involucren en actividades relacionadas con el LA/FT</v>
          </cell>
          <cell r="N43" t="str">
            <v>Una vez elaborado el documento para la prevención del Lavado de Activos en las entidades del distrito capital, con el objeto de brindar definiciones claras y dar a conocer las acciones encaminadas a prevenir, detectar a quienes se involucren en actividades relacionadas con el LA/FT, se procedió en trabajar en el documento como será la implementación en las entidades del distrito.</v>
          </cell>
          <cell r="O43" t="str">
            <v xml:space="preserve">Se realizá entrega del Documento en su versión No. 1, se presentaran mejoras de acuerdo a su implementación. </v>
          </cell>
          <cell r="P43" t="str">
            <v>Se ajusta lineamiento con las observaciones recibidas por parte de la Subsecretaría Técnica mediante, obteniendo así la segunda versión del mismo.
Se realiza mesa técnica el día 26 de septiembre con expertos del sector salud en implementación del SARLAF con el fin de fortalecer el contenido de este lineamiento. Se adjunta ayuda de memoria y listado de asistencia.</v>
          </cell>
          <cell r="Q43" t="str">
            <v xml:space="preserve">Se realizan mesas de trabajo con equipo técnico para concertación de ajustes del documento en su versión No. 2. </v>
          </cell>
          <cell r="R43" t="str">
            <v xml:space="preserve">Se entrega Documento Final del lineamiento. </v>
          </cell>
          <cell r="S43" t="str">
            <v xml:space="preserve">Para la vigencia 2019 se desarrolló el Lineamiento para Prevenir el Lavado de Activos contra la financiación del Terrorismo en las Entidades Distritales: El cual tiene  como propósito  Brindar a las entidades y organismos distritales lineamientos generales que permitan prevenir el lavado de activos y/o canalización de recursos para la financiación de actividades terroristas, protegiendo su buen nombre y patrimonio, mediante el fortalecimiento de la gestión de riesgos con criterios asociados a LAFT, contribuyendo así a la transparencia y gestión pública distrital.
El 12 de Diciembre de 2019, se socializo en la Comisión Intersectorial del SIGD. </v>
          </cell>
        </row>
        <row r="44">
          <cell r="C44" t="str">
            <v>26_I2</v>
          </cell>
          <cell r="D44" t="str">
            <v>Cualitativo 2</v>
          </cell>
          <cell r="E44" t="str">
            <v>Retrasos o dificultades en la generación del producto y la ejecución de actividades</v>
          </cell>
          <cell r="F44" t="str">
            <v>Textual</v>
          </cell>
          <cell r="J44" t="str">
            <v>Ninguna</v>
          </cell>
          <cell r="K44" t="str">
            <v>Ninguna</v>
          </cell>
          <cell r="L44" t="str">
            <v>Ninguna</v>
          </cell>
          <cell r="M44" t="str">
            <v>Ninguna</v>
          </cell>
          <cell r="N44" t="str">
            <v>Ninguna</v>
          </cell>
          <cell r="O44" t="str">
            <v xml:space="preserve">Ninguna </v>
          </cell>
          <cell r="P44" t="str">
            <v xml:space="preserve">Ninguna </v>
          </cell>
          <cell r="Q44" t="str">
            <v xml:space="preserve">Ninguna </v>
          </cell>
          <cell r="R44" t="str">
            <v xml:space="preserve">Ninguna </v>
          </cell>
          <cell r="S44" t="str">
            <v xml:space="preserve">Ninguna </v>
          </cell>
        </row>
        <row r="45">
          <cell r="C45" t="str">
            <v>26_I3</v>
          </cell>
          <cell r="D45" t="str">
            <v>Cualitativo 3</v>
          </cell>
          <cell r="E45" t="str">
            <v>Beneficios obtenidos por la generación del producto y la ejecución de actividades</v>
          </cell>
          <cell r="F45" t="str">
            <v>Textual</v>
          </cell>
          <cell r="J45" t="str">
            <v>Orientar a las entidades del Distrito con el lineamiento elaborado y aprobado.</v>
          </cell>
          <cell r="K45" t="str">
            <v>Orientar a las entidades del Distrito con el lineamiento elaborado y aprobado.</v>
          </cell>
          <cell r="L45" t="str">
            <v>Orientar a las entidades del Distrito con el lineamiento elaborado y aprobado.</v>
          </cell>
          <cell r="M45" t="str">
            <v>Orientar a las entidades del Distrito con el lineamiento elaborado y aprobado.</v>
          </cell>
          <cell r="N45" t="str">
            <v>Orientar a las entidades del Distrito con el lineamiento elaborado y aprobado.</v>
          </cell>
          <cell r="O45" t="str">
            <v>Orientar a las entidades del Distrito con el lineamiento elaborado y aprobado.</v>
          </cell>
          <cell r="P45" t="str">
            <v xml:space="preserve">Se fortalece el lineamiento con las revisones técnicas de los diferentes expertos. </v>
          </cell>
          <cell r="Q45" t="str">
            <v xml:space="preserve">Se fortalece el lineamiento con las revisones técnicas de los diferentes expertos. </v>
          </cell>
          <cell r="R45" t="str">
            <v>El lineamiento proporciona los parámetros Generales que permitan prevenir a las entidades Distritales de ser utilizadas en el lavado de activos y/o la canalización de recursos para la financiación de actividades terroristas, protegiendo su buen nombre y su patrimonio, mediante la gestión de una cultura de riesgos asociados a LAFT contribuyendo al fortalecimiento de la gestión pública Distrital.</v>
          </cell>
          <cell r="S45" t="str">
            <v>El lineamiento proporciona los parámetros Generales que permitan prevenir a las entidades Distritales de ser utilizadas en el lavado de activos y/o la canalización de recursos para la financiación de actividades terroristas, protegiendo su buen nombre y su patrimonio, mediante la gestión de una cultura de riesgos asociados a LAFT contribuyendo al fortalecimiento de la gestión pública Distrital.</v>
          </cell>
        </row>
        <row r="46">
          <cell r="C46" t="str">
            <v>32_V1</v>
          </cell>
          <cell r="D46" t="str">
            <v>Variable 1</v>
          </cell>
          <cell r="E46" t="str">
            <v xml:space="preserve">Sumatoria de fases ejecutadas en la implementación del lineamiento anti lavado de activos y contra la financiación del terrorismo especialmente de aquellos conexos a actos de corrupción en el distrito capital </v>
          </cell>
          <cell r="F46" t="str">
            <v>Númerica</v>
          </cell>
          <cell r="S46">
            <v>1</v>
          </cell>
        </row>
        <row r="47">
          <cell r="C47" t="str">
            <v>32_V2</v>
          </cell>
          <cell r="D47" t="str">
            <v>Variable 2 (reportar solo cuando el indicador es a demanda)</v>
          </cell>
          <cell r="E47" t="str">
            <v>Sumatoria de fases programadas en la implementación del lineamiento anti lavado de activos y contra la financiación del terrorismo especialmente de aquellos conexos a actos de corrupción en el distrito capital</v>
          </cell>
          <cell r="F47" t="str">
            <v>Númerica</v>
          </cell>
          <cell r="S47">
            <v>1</v>
          </cell>
        </row>
        <row r="48">
          <cell r="C48" t="str">
            <v>32_I1</v>
          </cell>
          <cell r="D48" t="str">
            <v>Cualitativo 1</v>
          </cell>
          <cell r="E48" t="str">
            <v>Avances y logros en generación del producto y la ejecución de actividades</v>
          </cell>
          <cell r="F48" t="str">
            <v>Textual</v>
          </cell>
          <cell r="S48" t="str">
            <v xml:space="preserve">Para la vigencia 2019 se desarrolló el Lineamiento para Prevenir el Lavado de Activos contra la financiación del Terrorismo en las Entidades Distritales: El cual tiene  como propósito  Brindar a las entidades y organismos distritales lineamientos generales que permitan prevenir el lavado de activos y/o canalización de recursos para la financiación de actividades terroristas, protegiendo su buen nombre y patrimonio, mediante el fortalecimiento de la gestión de riesgos con criterios asociados a LAFT, contribuyendo así a la transparencia y gestión pública distrital.
El 12 de Diciembre de 2019, se socializo en la Comisión Intersectorial del SIGD. </v>
          </cell>
        </row>
        <row r="49">
          <cell r="C49" t="str">
            <v>32_I2</v>
          </cell>
          <cell r="D49" t="str">
            <v>Cualitativo 2</v>
          </cell>
          <cell r="E49" t="str">
            <v>Retrasos o dificultades en la generación del producto y la ejecución de actividades</v>
          </cell>
          <cell r="F49" t="str">
            <v>Textual</v>
          </cell>
          <cell r="S49" t="str">
            <v xml:space="preserve">Ninguna </v>
          </cell>
        </row>
        <row r="50">
          <cell r="C50" t="str">
            <v>32_I3</v>
          </cell>
          <cell r="D50" t="str">
            <v>Cualitativo 3</v>
          </cell>
          <cell r="E50" t="str">
            <v>Beneficios obtenidos por la generación del producto y la ejecución de actividades</v>
          </cell>
          <cell r="F50" t="str">
            <v>Textual</v>
          </cell>
          <cell r="S50" t="str">
            <v>El lineamiento proporciona los parámetros Generales que permitan prevenir a las entidades Distritales de ser utilizadas en el lavado de activos y/o la canalización de recursos para la financiación de actividades terroristas, protegiendo su buen nombre y su patrimonio, mediante la gestión de una cultura de riesgos asociados a LAFT contribuyendo al fortalecimiento de la gestión pública Distrital.</v>
          </cell>
        </row>
        <row r="51">
          <cell r="C51" t="str">
            <v>33_V1</v>
          </cell>
          <cell r="D51" t="str">
            <v>Variable 1</v>
          </cell>
          <cell r="E51" t="str">
            <v>Número de campañas en cultura de integridad y apropiación de lo público para servidores(as) públicos(as) a nivel local y distrital desarrolladas</v>
          </cell>
          <cell r="F51" t="str">
            <v>Númerica</v>
          </cell>
          <cell r="S51">
            <v>1</v>
          </cell>
        </row>
        <row r="52">
          <cell r="C52" t="str">
            <v>33_V2</v>
          </cell>
          <cell r="D52" t="str">
            <v>Variable 2 (reportar solo cuando el indicador es a demanda)</v>
          </cell>
          <cell r="E52">
            <v>0</v>
          </cell>
          <cell r="F52" t="str">
            <v>Númerica</v>
          </cell>
          <cell r="S52">
            <v>1</v>
          </cell>
        </row>
        <row r="53">
          <cell r="C53" t="str">
            <v>33_I1</v>
          </cell>
          <cell r="D53" t="str">
            <v>Cualitativo 1</v>
          </cell>
          <cell r="E53" t="str">
            <v>Avances y logros en generación del producto y la ejecución de actividades</v>
          </cell>
          <cell r="F53" t="str">
            <v>Textual</v>
          </cell>
          <cell r="S53" t="str">
            <v xml:space="preserve">Campaña en cultura de integridad y apropiación de lo público:   permitió el fortalecimiento de la cultura de integridad en el Distrito, mediante acciones orientadas a la apropiación del código de integridad y valores éticos, que promueven la transformación de comportamientos en los servidores y servidoras en el ejercicio de su labor. Se anexan documentos finales. </v>
          </cell>
        </row>
        <row r="54">
          <cell r="C54" t="str">
            <v>33_I2</v>
          </cell>
          <cell r="D54" t="str">
            <v>Cualitativo 2</v>
          </cell>
          <cell r="E54" t="str">
            <v>Retrasos o dificultades en la generación del producto y la ejecución de actividades</v>
          </cell>
          <cell r="F54" t="str">
            <v>Textual</v>
          </cell>
          <cell r="S54" t="str">
            <v xml:space="preserve">Ninguna </v>
          </cell>
        </row>
        <row r="55">
          <cell r="C55" t="str">
            <v>33_I3</v>
          </cell>
          <cell r="D55" t="str">
            <v>Cualitativo 3</v>
          </cell>
          <cell r="E55" t="str">
            <v>Beneficios obtenidos por la generación del producto y la ejecución de actividades</v>
          </cell>
          <cell r="F55" t="str">
            <v>Textual</v>
          </cell>
        </row>
        <row r="56">
          <cell r="C56" t="str">
            <v>34_V1</v>
          </cell>
          <cell r="D56" t="str">
            <v>Variable 1</v>
          </cell>
          <cell r="E56" t="str">
            <v>Número de entidades distritales acompañadas para el fortalecimiento de los Planes Anticorrupción y de Atención al Ciudadano</v>
          </cell>
          <cell r="F56" t="str">
            <v>Númerica</v>
          </cell>
          <cell r="S56">
            <v>56</v>
          </cell>
        </row>
        <row r="57">
          <cell r="C57" t="str">
            <v>34_V2</v>
          </cell>
          <cell r="D57" t="str">
            <v>Variable 2 (reportar solo cuando el indicador es a demanda)</v>
          </cell>
          <cell r="E57">
            <v>0</v>
          </cell>
          <cell r="F57" t="str">
            <v>Númerica</v>
          </cell>
          <cell r="S57">
            <v>56</v>
          </cell>
        </row>
        <row r="58">
          <cell r="C58" t="str">
            <v>34_I1</v>
          </cell>
          <cell r="D58" t="str">
            <v>Cualitativo 1</v>
          </cell>
          <cell r="E58" t="str">
            <v>Avances y logros en generación del producto y la ejecución de actividades</v>
          </cell>
          <cell r="F58" t="str">
            <v>Textual</v>
          </cell>
          <cell r="S58" t="str">
            <v>Para la vigencia 2019, se desarrollo la Estrategia para el Fortalecimiento de los Planes Anticorrupción y de Atención al Ciudadano de Las Entidades y Organismos Distritales esta estrategia permitió: 
Acompañar a las 56 entidades distritales para: 
El fortalecimiento en la formulación de los PAAC  y del  componente de riesgos a partir de espacios de encuentro sectorial para la apropiación metodológica, identificación de puntos críticos y alertas tempranas en la gestión de riesgo. 
Identificación de oportunidades de mejora, y recomendaciones para el despliegue de la estrategia de acompañamiento de la entidad en la vigencia 2020. 
Establecer del estado actual de los PAAC en las entidades distritales</v>
          </cell>
        </row>
        <row r="59">
          <cell r="C59" t="str">
            <v>34_I2</v>
          </cell>
          <cell r="D59" t="str">
            <v>Cualitativo 2</v>
          </cell>
          <cell r="E59" t="str">
            <v>Retrasos o dificultades en la generación del producto y la ejecución de actividades</v>
          </cell>
          <cell r="F59" t="str">
            <v>Textual</v>
          </cell>
          <cell r="S59" t="str">
            <v xml:space="preserve">Ninguna </v>
          </cell>
        </row>
        <row r="60">
          <cell r="C60" t="str">
            <v>34_I3</v>
          </cell>
          <cell r="D60" t="str">
            <v>Cualitativo 3</v>
          </cell>
          <cell r="E60" t="str">
            <v>Beneficios obtenidos por la generación del producto y la ejecución de actividades</v>
          </cell>
          <cell r="F60" t="str">
            <v>Textual</v>
          </cell>
          <cell r="S60" t="str">
            <v xml:space="preserve">Fortalecer la capacidad técnica institucional de las entidades distritales, frente a la formulación , seguimiento y evaluación de los PAAC, componente gestión de riesgos. </v>
          </cell>
        </row>
        <row r="61">
          <cell r="C61" t="str">
            <v>29_V1</v>
          </cell>
          <cell r="D61" t="str">
            <v>Variable 1</v>
          </cell>
          <cell r="E61" t="str">
            <v>Actividades ejecutadas para el SAT</v>
          </cell>
          <cell r="F61" t="str">
            <v>Númerica</v>
          </cell>
          <cell r="J61">
            <v>2</v>
          </cell>
          <cell r="M61">
            <v>3</v>
          </cell>
          <cell r="P61">
            <v>4</v>
          </cell>
          <cell r="S61">
            <v>6</v>
          </cell>
        </row>
        <row r="62">
          <cell r="C62" t="str">
            <v>29_V2</v>
          </cell>
          <cell r="D62" t="str">
            <v>Variable 2 (reportar solo cuando el indicador es a demanda)</v>
          </cell>
          <cell r="E62" t="str">
            <v>Actividades programadas del SAT</v>
          </cell>
          <cell r="F62" t="str">
            <v>Númerica</v>
          </cell>
          <cell r="J62">
            <v>2</v>
          </cell>
          <cell r="M62">
            <v>3</v>
          </cell>
          <cell r="P62">
            <v>4</v>
          </cell>
          <cell r="S62">
            <v>6</v>
          </cell>
        </row>
        <row r="63">
          <cell r="C63" t="str">
            <v>29_I1</v>
          </cell>
          <cell r="D63" t="str">
            <v>Cualitativo 1</v>
          </cell>
          <cell r="E63" t="str">
            <v>Avances y logros en generación del producto y la ejecución de actividades</v>
          </cell>
          <cell r="F63" t="str">
            <v>Textual</v>
          </cell>
          <cell r="J63" t="str">
            <v xml:space="preserve">Desarrolló del manual de procesos que contiene las fichas de estandarización de los seis (6) procedimientos operacionales del SAT, con la descripción funcional y tecnológica.Armonización de la ficha de producto del CONPES Distrital 01 de 2019, para tener en cuenta en la futura estrategia de sostenibilidad del SAT. Identificación de los flujos de información para la implementación 2019 del SAT, para esto se realizaron cuatro sesiones de trabajo. Realización de 7 solicitudes de información a las fuentes identificadas. Construcción de la matriz de priorización de iniciativas de solución encaminadas a la definición de un componente de solución para el SAT. Culminación de la diagramación en BPMN de los procedimientos del proceso SAT.Inicio del procesamiento y depuración de las bases de datos de la información recibida por parte de las fuentes secundarías. Inicio de la construcción las hojas de vida de los indicadores de evaluación para la implementación 2019 del Sistema de Alertas. </v>
          </cell>
          <cell r="K63" t="str">
            <v>Documentos SAT: 
Durante el mes de abril se realizó entrega de los siguientes documentos: 
Manual de procedimientos  conformado por dos documentos: a) Fichas de procedimiento y Documento operacionalización
Hoja de vida de los indicadores
PPT de indicadores 
Casos de uso  (Parte Tecnológica)
Requerimientos funcionales (Parte Tecnológica)
Validación arquitectura (Parte Tecnológica)</v>
          </cell>
          <cell r="L63" t="str">
            <v>Se elaboró Documento Maestro SAT, v1 el cual se irá alimentando a medida que se desarrolle el proyecto
Medición de indicadores Desarrollo y ajuste del archivo de cálculo inicial de los indicadores SAT a la fecha para implementación 2019
Validación Arquitectura Fue adaptada una metodología de validación de arquiectura de software para la validación de la arquitectura de solución SAT, se construyeron los instrumentos de contextualización
Transformación tecnológica proceso SAT (procediemientos) Del análisis y priorización de los procedimientos del Proceso SAT se identificaron y priorizaron iniciativas de solución para la especificación de un componente de solución de transición
Definición de componentes Fue elaborado un componente de solución para la transición del SAT y se definieron los formatos para el levantamiento de requerimientos y la especificación de los casos de uso.</v>
          </cell>
          <cell r="M63" t="str">
            <v xml:space="preserve">SAT:  Se elaboró y reviso Directiva para intercambio de información entre entidades distritales, se socializo  con Jefatura OTIC el avance en el diseño del sistema y su arquitectura, se  elaboraron los instrumentos de alistamiento para las sesiones de validación, fue definido y presentado el componente tecnológico de transición, se realizaron primeras mesas con la UIAF, con el fin de establecer apoyo de su parte en el análisis de la información, se realizó el procesamiento de datos para la medición del Sistema de Alertas Tempranas, por parte del asesor del Secretario General Henry Polo. </v>
          </cell>
          <cell r="N63" t="str">
            <v>Se procedió a la elaboración y/o proyección del proyecto de Decreto por medio del cual se adopta el sistema de alertas tempranas para la Integridad en la Gestión Pública en el distrito capital y su respectiva Exposición de motivos.
Todo esto con el fin de garantizar la continuidad del sistema y su permanencia en el tiempo para que los fines para los cuales fue creado puedan lograr su cometido.
Se realizó de manera conjunta con los demás integrantes del grupo SAT el diligenciamiento de la ficha técnicas de los indicadores del Sistema de Alertas Tempranas para la Integridad en la Gestión Pública (SAT) en el Distrito y el de lavado de activos y financiación de terrorismo.</v>
          </cell>
          <cell r="O63" t="str">
            <v>Se procedió a realizar las revisiones, actualizaciones y complementos pertinentes al decreto de creación del SAT y su respectiva exposición de motivos.
Fue consolidada tabla con datos históricos de contratación 2016 – 2019(1er trimestre) a partir de la fuente de información (Circular de solicitud) dada por el asesor de despacho de Secretaría General (Henry Polo) a la unidad funcional SAT.
Fue actualizado el catálogo de requerimientos para la incorporación de necesidades en el ámbito de gobierno de datos y para la administración de las diferentes fuentes de información.</v>
          </cell>
          <cell r="P63" t="str">
            <v>1. Decreto de Adopción SAT: Se envia propuesta decreto de adopción SAT a la Oficina Jurídica quien solicito se envie los documentos soportes para realizar la validación del Decreto, se recibe retroalimentación por parte de la OAJ, se nvia nuevamente con los documentos solicitados. 
2. Arquitectura SAT: Fueron realizadas tres mesas de validación en los dominios de negocio (estrategia y proceso), datos e información e infraestructura tecnológica con la presencia de actores funcionales e involucrados.
Se construyó vista panorámica de la arquitectura SAT como referencia de construcción del componente de aplicación priorizado.
3. Documento Maestro SAT: Se actualiza Documento respecto a las actividades que se han desarrollado. 
4. Procesos Funcionales SAT: se actualizaron las fichas de procedimientos del SAT como insumo de definición de los diagramas BPMN</v>
          </cell>
          <cell r="Q63" t="str">
            <v>Operacionalización de procesos y procedimientos: Fue cerrado el documento de proceso SAT con la inclusión y actualización de las fichas de procedimientos y diagramas BPMN
Validación arquitectura diseñada: Fue culminada la compilación de los resultados de la validación con la identificación y documentación de los riesgos, puntos de compensación, puntos de sensibilidad y no riesgos de acuerdo con la arquitectura existente</v>
          </cell>
          <cell r="R63" t="str">
            <v>Se finalizo  Documento Maestro SAT, se finalizo la validación y socialización de la arquitectura SAT, se radico ante Secretaría Jurídica la exposición motivos y proyecto de decreto de adopción SAT.</v>
          </cell>
          <cell r="S63" t="str">
            <v xml:space="preserve">Para esta vigencia se adelantaron las siguientes acciones: 
•	Medición de indicadores Desarrollo y ajuste del archivo de cálculo inicial de los indicadores SAT a la fecha para implementación 2019.
•	Validación Arquitectura fue adaptada una metodología de validación de arquitectura de software para la validación de la arquitectura de solución SAT, se construyeron los instrumentos de contextualización
•	Transformación tecnológica proceso SAT (procedimientos) Del análisis y priorización de los procedimientos del Proceso SAT 
•	Definición de componentes Fue elaborado un componente de solución para la transición del SAT y se definieron los formatos para el levantamiento de requerimientos y la especificación de los casos de uso.
•	Documento Maestro SAT y documentos anexos de implementación
•	Proyecto de Decreto y exposición de motivos radicados en Secretaría Jurídica Distrital. </v>
          </cell>
        </row>
        <row r="64">
          <cell r="C64" t="str">
            <v>29_I2</v>
          </cell>
          <cell r="D64" t="str">
            <v>Cualitativo 2</v>
          </cell>
          <cell r="E64" t="str">
            <v>Retrasos o dificultades en la generación del producto y la ejecución de actividades</v>
          </cell>
          <cell r="F64" t="str">
            <v>Textual</v>
          </cell>
          <cell r="J64" t="str">
            <v>La recolección de información de las fuentes de secundarías de carácter nacional presenta mayor dificultad. La reconstrucción de los indicadores ha requerido más tiempo del estimado. La dinámica del proceso de revisión y validación de los desarrollos enmarcados en el SAT ha sido pausada.</v>
          </cell>
          <cell r="K64" t="str">
            <v xml:space="preserve">Definición de los indicadores a utilizar en el SAT. </v>
          </cell>
          <cell r="L64" t="str">
            <v xml:space="preserve">Documento Maestro del SAT, consolidando las diferentes etapas del proceso. </v>
          </cell>
          <cell r="O64" t="str">
            <v xml:space="preserve">Ninguna </v>
          </cell>
          <cell r="P64" t="str">
            <v xml:space="preserve">Ninguna </v>
          </cell>
          <cell r="Q64" t="str">
            <v xml:space="preserve">Ninguna </v>
          </cell>
          <cell r="R64" t="str">
            <v xml:space="preserve">Ninguna </v>
          </cell>
          <cell r="S64" t="str">
            <v xml:space="preserve">Ninguna </v>
          </cell>
        </row>
        <row r="65">
          <cell r="C65" t="str">
            <v>29_I3</v>
          </cell>
          <cell r="D65" t="str">
            <v>Cualitativo 3</v>
          </cell>
          <cell r="E65" t="str">
            <v>Beneficios obtenidos por la generación del producto y la ejecución de actividades</v>
          </cell>
          <cell r="F65" t="str">
            <v>Textual</v>
          </cell>
          <cell r="J65" t="str">
            <v xml:space="preserve">Contar con un Sistema de Alertas tempranas que sea una herrramienta de prevencion en las entidades distritales. </v>
          </cell>
          <cell r="K65" t="str">
            <v xml:space="preserve">Contar con un Sistema de Alertas tempranas que sea una herrramienta de prevencion en las entidades distritales. </v>
          </cell>
          <cell r="L65" t="str">
            <v xml:space="preserve">Contar con un Sistema de Alertas tempranas que sea una herrramienta de prevencion en las entidades distritales. </v>
          </cell>
          <cell r="M65" t="str">
            <v xml:space="preserve">Contar con un Sistema de Alertas tempranas que sea una herrramienta de prevencion en las entidades distritales. </v>
          </cell>
          <cell r="N65" t="str">
            <v xml:space="preserve">Contar con un Sistema de Alertas tempranas que sea una herrramienta de prevencion en las entidades distritales. </v>
          </cell>
          <cell r="P65" t="str">
            <v xml:space="preserve">Reglamentar el Sistema de Alertas Tempranas a cargo de la Dirección Distrital de Desarrollo Institucional y Operacionalizar los procesos y la arquitectura tecnológica. </v>
          </cell>
          <cell r="Q65" t="str">
            <v xml:space="preserve">Reglamentar el Sistema de Alertas Tempranas a cargo de la Dirección Distrital de Desarrollo Institucional y Operacionalizar los procesos y la arquitectura tecnológica. </v>
          </cell>
          <cell r="R65" t="str">
            <v xml:space="preserve">Fortalecer la integridad pública mediante la promoción de medidas de prevención contra la corrupción, a partir de la identificación, valoración y análisis de posibles factores de riesgo que permitan que la corrupción administrativa trasgreda la Administración Pública Distrital.
•	Monitorear y analizar información identificada como factor de riesgo de corrupción.
•	Informar y advertir sobre situaciones de vulnerabilidad de la integridad pública.
•	Impulsar y concertar acciones, planes o programas para el tratamiento de los riesgos identificados. </v>
          </cell>
          <cell r="S65" t="str">
            <v>El Sistema de Alertas Tempranas busca fortalecer la eficiencia administrativa, la transparencia y los mecanismos de lucha contra la corrupción de las entidades y organismos del Distrito Capital, mediante la determinación de factores de riesgo que posibiliten a los representantes de tales entidades y organismos la toma de acciones que permitan prevenir los actos de corrupción en la Administración Pública Distrital.</v>
          </cell>
        </row>
        <row r="66">
          <cell r="C66" t="str">
            <v>30_V1</v>
          </cell>
          <cell r="D66" t="str">
            <v>Variable 1</v>
          </cell>
          <cell r="E66" t="str">
            <v xml:space="preserve">  Sumatoria de programas de formación en temas transversales de gestión pública </v>
          </cell>
          <cell r="F66" t="str">
            <v>Númerica</v>
          </cell>
          <cell r="S66">
            <v>1</v>
          </cell>
        </row>
        <row r="67">
          <cell r="C67" t="str">
            <v>30_V2</v>
          </cell>
          <cell r="D67" t="str">
            <v>Variable 2 (reportar solo cuando el indicador es a demanda)</v>
          </cell>
          <cell r="E67">
            <v>0</v>
          </cell>
          <cell r="F67" t="str">
            <v>Númerica</v>
          </cell>
          <cell r="S67">
            <v>1</v>
          </cell>
        </row>
        <row r="68">
          <cell r="C68" t="str">
            <v>30_I1</v>
          </cell>
          <cell r="D68" t="str">
            <v>Cualitativo 1</v>
          </cell>
          <cell r="E68" t="str">
            <v>Avances y logros en generación del producto y la ejecución de actividades</v>
          </cell>
          <cell r="F68" t="str">
            <v>Textual</v>
          </cell>
          <cell r="J68" t="str">
            <v>Definición temáticas 2019:Plan de desarrollo y estructura del distrito,Gestores de integridad, Contratación estatal,Cultura de integridad,MIPG,Gobierno abierto,Teletrabajo,Políticas públicas.Para la elaboración y actualización de contenidos de las temáticas seleccionadas se realizó un estudio de capacidad operativa entre las instituciones de educación superior con las que se podría elaborar un convenio interadministrativo(UDFJC,EAN,UNAL,UMNG).Elaboración del documento Condiciones técnicas, para el convenio que se suscriba con la institución de educación superior.Para el curso en teletrabajo se inició la construcción de contenidos y se finalizó el módulo 1 de introducción.Se realizó reunión con la SDP para revisar la viabilidad de celebrar un convenio en el cual la SDP elabore los contenidos académicos que se requieren para posteriormente virtualizarlos y ofertarlos,se entregó el modelo de convenio y el anexo 1 – condiciones técnicas para revisión del equipo jurídico de la SDP.</v>
          </cell>
          <cell r="K68" t="str">
            <v xml:space="preserve">Se realizó la estructuración del proceso de formación virtual para la vigencia 2019 con la Universidad Nacional Abierta y a Distancia – UNAD, con ellos se trabajarán las siguientes temáticas: Diplomado de 144 horas en Políticas Públicas con acompañamiento tutorial. Diplomado de 144 horas en Gobierno Abierto con acompañamiento tutorial. Curso en formación de competencias para Supervisión de Contratos Estatales: 40 horas con acompañamiento tutorial. Curso de 30 horas en Plan De Desarrollo Distrital y Estructura del Distrito. (Autodirigido). Curso de 60 horas en Teletrabajo. (Autodirigido). Los aportes para el convenio son por parte de la Secretaría General $960.000.000 y por parte de la universidad $218.000.000.
Se elaboró el “anexo 1 – condiciones técnicas”, estudio previo y estructura de aportes. Adicionalmente se llevo a cabo la revisión de los modulos y contenidos del curso de formación de Teletrabajo con el equipo de la Dirección. </v>
          </cell>
          <cell r="L68" t="str">
            <v>Se suscribe convenio interadministrativo 4211000-677-2019, con la Universidad Nacional Abierta y a Distancia UNAD, con el cuál se elaboraran los contenidos de las temáticas de formación y se realizará el desarrollo de la Oferta Académica 2019.
Adicionalmente Se adelanto la elaboración del estudio previo y el anexo condiciones técnicas para elaborar un convenio con la Secretaría Distrital de Ambiente en donde elaboraran un curso en temas ambientales y en gestión del riesgo de desastres, el curso será ajustado para ofertarse de igual forma a las demás entidades distritales en cumplimiento de la responsabilidad que tiene la Secretaría General en apoyar la implementación del Modelo Integrado de Planeación y Gestión a nivel distrital. 
Para el curso de teletrabajo se terminó el contenido teórico del módulo 4 que será virtualizado por la institución de educación superior.</v>
          </cell>
          <cell r="M68" t="str">
            <v>Se suscribió el acta de inicio del convenio 4211000-677-2019, para el desarrollo de la etapa contractual para  la oferta académica vigencia 2019, se realizó  reunión de apertura informando las condiciones  técnicas para llevar acabo el proceso de formación de los servidores con los representantes de talento humano de las entidades distritales, se elaboraron las piezas de comunicación a utilizar para la divulgación de la oferta academica.
mediante radicado 3-2019-15167, se solicito concepto a la Oficina Jurídica de la Secretaría General frente a la formación del personal con vicunlación provisional, de este requerimiento se da respuesta 3-2019- 18360, en donde se da viabilidad  para la etapa de inscripciones. 
Se suscribió el convenio con la Secretaría Distrital de Ambiente luego de lograr la revisión y aprobación de todas las instancias técnicas y jurídicas de las dos entidades</v>
          </cell>
          <cell r="N68" t="str">
            <v>Se realizó la difusión de la oferta académica que se desarrollará en el marco del convenio 4211000-677-2019 a la entidades y organismos distritales.
Se realiza seguimiento del avance de las inscripciones por entidad y se informa periódicamente a los gestores de capacitación el estado de su entidad.
se realiza cronograma de visitas a las entidades para reforzar la difusión de la oferta académica.
Se realizaron reuniones de seguimiento al convenio 4211000-677-2019 en donde se revisaron la elaboración de los contenidos base de las temáticas a ofertar y se aprobó el equipo de trabajo inicial de la UNAD.</v>
          </cell>
          <cell r="O68" t="str">
            <v>Continuando con la etapa de inscripciones a la oferta académica 2019 que se desarrollará con la Universidad Nacional Abierta y a Distancia, se realizó visita a las entidades distritales para realizar difusión e inscripción a los servidores públicos, las visitas se realizaron hasta el 26 de agosto de 2019 logrando la inscripción de 4401 funcionarios públicos y 1000 contratistas distribuido en las 5 temáticas.
Se realizaron reuniones de seguimiento al convenio 4211000-677-2019 en donde se revisaron la elaboración de los contenidos base de las temáticas a ofertar y se aprobó el equipo de trabajo inicial de la UNAD, las reuniones se realizaron los días 13 y 20 del mes de agosto de 2019.
Se realizó actualización y migración de la plataforma LMS pasando de la versión Moodle 3.0 a Moodle 3.7, lo anterior para asegurar la estabilidad y compatibilidad de la plataforma con los cursos nuevos.</v>
          </cell>
          <cell r="P68" t="str">
            <v>En el marco del convenio 4211000-677-2019 se realizó la virtualización de los módulos 1 y 2 del diplomado en políticas públicas, de igual forma para el curso en teletrabajo se realizó virtualización del modulo 1 para cada rol (teletrabajador, no teletrabajador, líder de teletrabajo, jefe de teletrabajador), otro curso del cual se virtualizo el módulo 1 fue el de plan de desarrollo y estructura del distrito. 
Se habilito el acceso a los participantes a la plataforma LMS, acorde a la temática en la que realizaron la inscripción desde el 02 de septiembre de 2019.
Se realizaron reuniones de seguimiento  en donde se revisaron temas como la virtualización de los contenidos de las temáticas a ofertar, el listado de matriculados y mesa de ayuda,
Se realizó actualización de la pagina principal donde los servidores realizan la inscripción con las temáticas que están vigentes, incluido el curso en el Modelo Integrado de Planeación y Gestión MIPG.</v>
          </cell>
          <cell r="Q68" t="str">
            <v>En el marco del convenio 4211000-677-2019 se realizó la virtualización de los módulos 3 y 4 del diplomado en políticas públicas, de igual forma para el curso en teletrabajo se realizó virtualización del modulo 2,3 y 4, otro curso del cual se virtualizo el módulo 2,3 y 4 fue el de plan de desarrollo y estructura del distrito. 
Se realizaron informes de participación y avance de los estudiantes en los programas de Diplomado en políticas públicas, curso en teletrabajo, curso en plan de desarrollo y estructura del distrito.
Se realizó el análisis del numero de inscritos al curso de MIPG, obteniendo como resultado un total de 2538 inscritos de los cuales 1629 ya finalizaron el módulo de generalidades.</v>
          </cell>
          <cell r="R68" t="str">
            <v>Se realizaron informes de participación y avance de los estudiantes en los programas de Diplomado en políticas públicas, curso en teletrabajo, curso en plan de desarrollo y estructura del distrito.
•	Se realizó la actualización del número de inscritos al curso de MIPG, obteniendo como resultado un total de 2638 inscritos de los cuales 1674 finalizaron el módulo de generalidades.
•	Se habilito a los participantes del diplomado en políticas públicas, curso en teletrabajo y curso en plan de desarrollo distrital y estructura del distrito la evaluación final, la misma duro habilitadas hasta el 30 de noviembre de 2019. Para cada temática aprobaron los siguientes servidores:
o	Diplomado políticas públicas: 1.461
o	Teletrabajo: 190
o	Plan de Desarrollo y Estructura del Distrito: 218</v>
          </cell>
          <cell r="S68" t="str">
            <v xml:space="preserve">Evento de Cierre Formación: Se programo y desarrollo la reunión para el cierre del programa de formación el día 11 de diciembre de 2019, a esta reunión asistieron los jefes de talento humano y gestores de capacitación de las entidades distritales, el evento se realizó en las aulas Barulé de la Secretaría General contando con la asistencia de 70 servidores.
Se elabora informe final del programa de formación año 2019. </v>
          </cell>
        </row>
        <row r="69">
          <cell r="C69" t="str">
            <v>30_I2</v>
          </cell>
          <cell r="D69" t="str">
            <v>Cualitativo 2</v>
          </cell>
          <cell r="E69" t="str">
            <v>Retrasos o dificultades en la generación del producto y la ejecución de actividades</v>
          </cell>
          <cell r="F69" t="str">
            <v>Textual</v>
          </cell>
          <cell r="J69" t="str">
            <v>La definición de la institución de educación superior ha tomado más tiempo del esperado</v>
          </cell>
          <cell r="K69" t="str">
            <v>Demora en la negociación en la contrapartida con la institución de educación superior que se realizará el convenio</v>
          </cell>
          <cell r="L69" t="str">
            <v xml:space="preserve">La retroalimentación de firmas, revisión y aceptación de documentos  por parte de la UNAD, a tardado más tiempo del previsto, afectando la planeación realizada por la Secretaría General. </v>
          </cell>
          <cell r="N69" t="str">
            <v xml:space="preserve">La inscripción de los funcionarios no ha sido la esperada. </v>
          </cell>
          <cell r="P69" t="str">
            <v xml:space="preserve">Ninguna </v>
          </cell>
          <cell r="Q69" t="str">
            <v xml:space="preserve">Ninguna </v>
          </cell>
          <cell r="R69" t="str">
            <v xml:space="preserve">Ninguna </v>
          </cell>
          <cell r="S69" t="str">
            <v xml:space="preserve">Ninguna </v>
          </cell>
        </row>
        <row r="70">
          <cell r="C70" t="str">
            <v>30_I3</v>
          </cell>
          <cell r="D70" t="str">
            <v>Cualitativo 3</v>
          </cell>
          <cell r="E70" t="str">
            <v>Beneficios obtenidos por la generación del producto y la ejecución de actividades</v>
          </cell>
          <cell r="F70" t="str">
            <v>Textual</v>
          </cell>
          <cell r="J70" t="str">
            <v xml:space="preserve">Desarrollar un programa de formación para los servidores del Distrito Capital con la finalidad de cualificar los servicios a la ciudadanía. </v>
          </cell>
          <cell r="K70" t="str">
            <v xml:space="preserve">Desarrollar un programa de formación para los servidores del Distrito Capital con la finalidad de cualificar los servicios a la ciudadanía. </v>
          </cell>
          <cell r="L70" t="str">
            <v xml:space="preserve">Desarrollar un programa de formación para los servidores del Distrito Capital con la finalidad de cualificar los servicios a la ciudadanía. </v>
          </cell>
          <cell r="M70" t="str">
            <v xml:space="preserve">Desarrollar un programa de formación para los servidores del Distrito Capital con la finalidad de cualificar los servicios a la ciudadanía. </v>
          </cell>
          <cell r="N70" t="str">
            <v xml:space="preserve">Desarrollar un programa de formación para los servidores del Distrito Capital con la finalidad de cualificar los servicios a la ciudadanía. </v>
          </cell>
          <cell r="P70" t="str">
            <v xml:space="preserve">Desarrollar un programa de formación para los servidores del Distrito Capital con la finalidad de cualificar los servicios a la ciudadanía. </v>
          </cell>
          <cell r="Q70" t="str">
            <v xml:space="preserve">Desarrollar un programa de formación para los servidores del Distrito Capital con la finalidad de cualificar los servicios a la ciudadanía. </v>
          </cell>
          <cell r="R70" t="str">
            <v>Formación en temas de gestión pública de los servidores distritales.
Actualización en temas de gestión pública para los servidores distritales.
Cobertura total de las entidades y organismos distritales.
Fortalecimiento de las competencias institucionales en los servidores distritales.
Posicionamiento de herramientas TIC para el desarrollo de procesos de formación.
Promover economías de escala al ejecutar convenios interadministrativos y procesos de formación transversales.</v>
          </cell>
          <cell r="S70" t="str">
            <v>Formación en temas de gestión pública de los servidores distritales.
Actualización en temas de gestión pública para los servidores distritales.
Cobertura total de las entidades y organismos distritales.
Fortalecimiento de las competencias institucionales en los servidores distritales.
Posicionamiento de herramientas TIC para el desarrollo de procesos de formación.
Promover economías de escala al ejecutar convenios interadministrativos y procesos de formación transversales.</v>
          </cell>
        </row>
        <row r="71">
          <cell r="C71" t="str">
            <v>31_V1</v>
          </cell>
          <cell r="D71" t="str">
            <v>Variable 1</v>
          </cell>
          <cell r="E71" t="str">
            <v>Sumatoria de estrategias para el fortalecimiento del sistema de coordinación y la modernización de la gestión pública distrital.</v>
          </cell>
          <cell r="F71" t="str">
            <v>Númerica</v>
          </cell>
          <cell r="S71">
            <v>5</v>
          </cell>
        </row>
        <row r="72">
          <cell r="C72" t="str">
            <v>31_V2</v>
          </cell>
          <cell r="D72" t="str">
            <v>Variable 2 (reportar solo cuando el indicador es a demanda)</v>
          </cell>
          <cell r="E72">
            <v>0</v>
          </cell>
          <cell r="F72" t="str">
            <v>Númerica</v>
          </cell>
          <cell r="S72">
            <v>5</v>
          </cell>
        </row>
        <row r="73">
          <cell r="C73" t="str">
            <v>31_I1</v>
          </cell>
          <cell r="D73" t="str">
            <v>Cualitativo 1</v>
          </cell>
          <cell r="E73" t="str">
            <v>Avances y logros en generación del producto y la ejecución de actividades</v>
          </cell>
          <cell r="F73" t="str">
            <v>Textual</v>
          </cell>
          <cell r="J73" t="str">
            <v>Teletrabajo:Elaboración Encuesta de experiencia a Teletrabajadores y sus Jefes, e informes de análisis de resultados y estimativos de ahorro.Definición del plan de acción 2019.Realización de 25 mesas técnicas de socialización o articulación interinstitucional.Elaboración de contenidos de los módulos 1 y 2 del curso de formación.Observatorios:Realización mesas técnicas de la fase de divulgación y diagnóstico con los servidores de la SDP,SDDE y ATIC.Remisión de actas de compromisos y avances a entidades distritales con el plan de acción conjunto.Modernización:Doc_reformas administrativas:Recopilación bibliográfica y solicitud de información a entidades que han modificado su estructura administrativa para incluir al documento.Se cuenta con 3 sectores desarrollados.Resolución 233:Realización documento técnico de Implementación.Seguimiento a sitios web verificando cumplimiento a la 233.Asesoría técnica a entidades.Instancias:Elaboración proyectos de decreto de actualización de instancias</v>
          </cell>
          <cell r="K73" t="str">
            <v>Teletrabajo:  Socialización de la Estrategia  y metodología de la implementación con 7 entidades,  Talleres Técnicos para revisar los lineamientos del componente de Tecnología para teletrabajo, con la participación de 9 entidades. Dtos de Modernización: 1. Reformas Admin: Se avanza en el desarrollo del capitulo del sector Movilidad y se alimentan la información de los tres sectores adicionales.  
2. Logros D.D.D.I: Matriz de Articulación versión 2, con las tematicas desarrolladas. 3. Clima Organizacional: Visita a las entidades para la socialización del resultado de las encuestas. Resolución 233: Validación de la información públicada en los micrositios WEB. Observatorios Distritales: Revisión de la Guia de Observatorios y Reglamento Interno de la Comisión CIEEIEE, participación mesas de trabajo. Racionalización de Instancias: Se elaboran las versiones finales y conceptos de 11 proyectos de actos administrativos, reunión con los Juridicos de las entidades para la revisión y firma.</v>
          </cell>
          <cell r="L73" t="str">
            <v>Teletrabajo:  Realización del evento: “El Teletrabajo, una práctica laboral que avanza en Bogotá” para presentar los logros alcanzados en la implementación de teletrabajo en las entidades distritales,  244 asistentes. Elaboración documentos en primera versión: Guía Operativa de Teletrabajo , Definición de la metodología para el seguimiento del teletrabajador, Formatos de legalización – actualización de resoluciones, Socialización de la Estrategia Distrital de Teletrabajo y la metodología de implementación del modelo en presentación a funcionarios de 10 entidades. 
Racionalización de Instancias: acompañamiento a los sectores en el proceso de recolección de firmas y radicación en la Secretaría Jurídica Distrital. 
Modernización: Se presentan avances a los documentos de modernización Reformas Administrativas y Logros D.D.D.I.
Implementación Resolución 233:  se envió a todas las entidades y una comunicación con aspectos relevantes.</v>
          </cell>
          <cell r="M73" t="str">
            <v xml:space="preserve">Teletrabajo: Socialización de la Estrategia Distrital y la metodología de implementación del modelo a 8 entidades distritales, realización del evento: “Tercera Mesa Técnica Teletrabajo Distrital –  Elaboración del Documento definición de la metodología para el seguimiento del teletrabajador y formatos de legalización– actualización de resoluciones.
Racionalización de Instancias: Emisión de 11 Decretos Distritales para la racionalización y actualización de Instancias de coordinación. 
Implementación Resolución 233: se realizó informe ejecutivo preliminar del primer semestre de 2019, con la información tomada del monitoreo realizado a los micrositios web de las entidades distritales y se cita a las entidades en el mes de Julio para realizar asesoría técnica. 
Modernización Institucional: Se realizan mesas técnicas para la validación y avance de los documentos en sus diferentes capitulos. 
Observatorios Distritales: Seguimiento a los compromisos Decreto 548 de 2016, reorganización. </v>
          </cell>
          <cell r="N73" t="str">
            <v xml:space="preserve">Teletrabajo: Se realizaron 9 nueve socializaciones  de la Estrategia Distrital de Teletrabajo y la metodología de implementación del modelo en presentación a funcionarios de las entidades distritales. 
Racionalización de Instancias: Emisión de 12 Decretos Distritales para la racionalización y actualización de Instancias de coordinación. 
Implementación Resolución 233: Se realizó capacitación el 5 de julio de 2019,  dirigido a los profesionales asignados a la implementación de los lineamientos en las entidades y organismos distritales
Modernización Institucional: Se realizan mesas técnicas para la validación y avance de los documentos en sus diferentes capitulos. 
Observatorios Distritales: Se realizan mesas jurídicas para regular funcionamiento de observatorios. </v>
          </cell>
          <cell r="O73" t="str">
            <v xml:space="preserve">Teletrabajo: Se realizaron 4 socializaciones  de la Estrategia Distrital de Teletrabajo y la metodología de implementación del modelo, se expidio la circular 032 de 2019 definición de los valores de compensación por gastos a Teletrabajadores 2019 y 2020, se hizo entrega de las versiones finales de los cuatro modulos y los sylabus del curso de teletrabajo. 
Implementación Resolución 233: Se convocaron las entidades y organismos distritales a una mesa de trabajo en el que se presentó el paso a paso que deben seguir las entidades para dar cabal cumplimiento a la Resolución 233 de 2018. Esta mesa se realizó el 28 de agosto de 2019.
Racionalización de Instancias: Se encuentra en revisión la medición de la estrategia. 
Modernización Institucional: Durante el mes de agosto no se adelantaron actividades. 
Observatorios Distritales: Se realizan visitas a 4 observatorios para revisar la red y su implementación y seguimiento tablero de control,observaciones al proyecto de decreto.  </v>
          </cell>
          <cell r="P73" t="str">
            <v xml:space="preserve">Teletrabajo: Se realizaron 10 socializaciones  de la Estrategia Distrital de Teletrabajo y la metodología de implementación del modelo, fue radicado el ajuste al acuerdo 710 de 2018 y Decreto 546 de 2013. Articulación Interistitucional con Ministerio del trabajo y TIC, se elabora plan de choque para el cumplimiento de meta 1000 trabajadores, se realiza seguimiento al curso de teletrabajadores. 
Implementación Resolución 233: Se remite informe de seguimiento a cada uan de las  entidades  y se remite informe general de la estrategia a la Subsecretaría Técnica.
Racionalización de Instancias: Se remite informe final a la Subsecretaría Técnica.  
Modernización Institucional: Se remiten documentos finales a la Subsecretaría Técnica. 
Observatorios Distritales: Se realizan mesas jurídicas para reglamentar funcionamiento de los observatorios, se realiza presentación en la CIEEIE, se realiza seguimiento a los compromisos.  </v>
          </cell>
          <cell r="Q73" t="str">
            <v>Teletrabajo Distrital:  Se realizaron 6 socializaciones  de la Estrategia Distrital de Teletrabajo y la metodología de implementación del modelo. 
Diseño y construcción del documento Nueva Cartilla Teletrabajo Distrital. Partcipación en la Feria Teletrabajo – Medellín – octubre 29 y 30 de 2019, Mesas Técnicas con Jurídica para revisión del Decreto y Acuerdo Distrital. 
Modernización Institucional: De acuerdo a la retroalimentación de la Subsecretaría Técnica se encuentran en ajustes los documentos. 
Implementación 233:  Se realiza propuesta de estructura del archivo del Inventario único Distrital de Instancias de Coordinación (IUDIC) para realizar el monitoreo a las información. 
Observatorios Distritales: Se realizó informe en versión preliminar del avance de la estrategia de observatorios distritales, Decreto de inclusión de integrantes de la Comisión Intersectorial de Estudios económicos e información y Estadística</v>
          </cell>
          <cell r="R73" t="str">
            <v xml:space="preserve">Teletrabajo Distrital:  Se realizaron 3 socializaciones  de la Estrategia Distrital de Teletrabajo y la metodología de implementación del modelo. 
Elaboración de la Guía para medición de indicadores . Cartilla Teletrabajo Distrital.ajustes Decreto y Acuerdo Distrital. 
Modernización Institucional: Se ajustan Documentos de acuerdo a las observaciones. 
Observatorios Distritales: Se ajustainforme de la estrategia de observatorios distritales. </v>
          </cell>
          <cell r="S73" t="str">
            <v xml:space="preserve">Para la vigencia 2019,  las estrategias de modernización que cumplieron con los objetivos trazados: 
Teletrabajo Distrital:  Fortalecer la capacidad de implementación y seguimiento del Teletrabajo en las entidades del Distrito Capital, con una participación de 992 servidores en  esta  modalidad laboral. 
Modernización Institucional:Estos documentos tuvieron por objeto presentar las reformas administrativas en la estructura del Distrito Capital con sus respectivos resultados. 
Implementación 233:   Acompañar a las entidades para que las instancias de coordinación del Distrito Capital estén funcionando acorde con los parámetros establecidos en la Resolución. 
Observatorios Distritales: Acompañar a los Observatorios Distritales 
Racionalización de Instancias: Como resultado de esta estrategia se lograron los 12 Decretos de racionalización y/o actualización de instancias de coordinación de los sectores administrativos. 
Se adjuntan informes finales de las estrategias. </v>
          </cell>
        </row>
        <row r="74">
          <cell r="C74" t="str">
            <v>31_I2</v>
          </cell>
          <cell r="D74" t="str">
            <v>Cualitativo 2</v>
          </cell>
          <cell r="E74" t="str">
            <v>Retrasos o dificultades en la generación del producto y la ejecución de actividades</v>
          </cell>
          <cell r="F74" t="str">
            <v>Textual</v>
          </cell>
          <cell r="J74" t="str">
            <v>Las convocatorias y la agenda que coincida en las tres Secretarias relacionadas con el tema. Las entidades no presentan un orden en el sitio web lo que dificulta la búsqueda del cumplimiento de la Resolución 233.</v>
          </cell>
          <cell r="K74" t="str">
            <v>Dificultades por la cantidad de niveles que realizan la revisión a los actos administrativos</v>
          </cell>
          <cell r="L74" t="str">
            <v xml:space="preserve">Dificultades por la cantidad de niveles para el tramité de firmas de los Decretos de Racionalización. </v>
          </cell>
          <cell r="N74" t="str">
            <v xml:space="preserve">Ninguna </v>
          </cell>
          <cell r="O74" t="str">
            <v>Dificultades Teletrabajo:  Para la fase de apropiación, no todas las entidades cuentan con la disponibilidad presupuestal, vigencia 2019.</v>
          </cell>
          <cell r="P74" t="str">
            <v>Ninguna</v>
          </cell>
          <cell r="Q74" t="str">
            <v>Ninguna</v>
          </cell>
          <cell r="R74" t="str">
            <v>Ninguna</v>
          </cell>
          <cell r="S74" t="str">
            <v>Ninguna</v>
          </cell>
        </row>
        <row r="75">
          <cell r="C75" t="str">
            <v>31_I3</v>
          </cell>
          <cell r="D75" t="str">
            <v>Cualitativo 3</v>
          </cell>
          <cell r="E75" t="str">
            <v>Beneficios obtenidos por la generación del producto y la ejecución de actividades</v>
          </cell>
          <cell r="F75" t="str">
            <v>Textual</v>
          </cell>
          <cell r="J75" t="str">
            <v xml:space="preserve">Fortalecer la capacidad técnica institucional de las entidades distritales frente a la implementación de teletrabajo, racionalización de instancias e implementación de la resolución 233 de 2018. </v>
          </cell>
          <cell r="K75" t="str">
            <v xml:space="preserve">Fortalecer la capacidad técnica institucional de las entidades distritales frente a la implementación de teletrabajo, racionalización de instancias e implementación de la resolución 233 de 2018. </v>
          </cell>
          <cell r="L75" t="str">
            <v xml:space="preserve">Fortalecer la capacidad técnica institucional de las entidades distritales frente a la implementación de teletrabajo, racionalización de instancias e implementación de la resolución 233 de 2018. </v>
          </cell>
          <cell r="M75" t="str">
            <v xml:space="preserve">Fortalecer la capacidad técnica institucional de las entidades distritales frente a la implementación de teletrabajo, racionalización de instancias e implementación de la resolución 233 de 2018. </v>
          </cell>
          <cell r="N75" t="str">
            <v xml:space="preserve">Fortalecer la capacidad técnica institucional de las entidades distritales frente a la implementación de teletrabajo, racionalización de instancias e implementación de la resolución 233 de 2018. </v>
          </cell>
          <cell r="O75" t="str">
            <v xml:space="preserve">Fortalecer la capacidad técnica institucional de las entidades distritales frente a la implementación de teletrabajo, racionalización de instancias e implementación de la resolución 233 de 2018. </v>
          </cell>
          <cell r="P75" t="str">
            <v xml:space="preserve">Fortalecer la capacidad técnica institucional de las entidades distritales frente a la implementación de teletrabajo. </v>
          </cell>
          <cell r="Q75" t="str">
            <v xml:space="preserve">Fortalecer la capacidad técnica institucional de las entidades distritales frente a la implementación de teletrabajo. </v>
          </cell>
          <cell r="R75" t="str">
            <v xml:space="preserve">Fortalecer la capacidad técnica institucional de las entidades distritales frente a la implementación de teletrabajo. </v>
          </cell>
          <cell r="S75" t="str">
            <v xml:space="preserve">Fortalecer la capacidad técnica institucional de las entidades distritales frente a la implementación de teletrabajo. </v>
          </cell>
        </row>
        <row r="76">
          <cell r="C76" t="str">
            <v>31A_V1</v>
          </cell>
          <cell r="D76" t="str">
            <v>Variable 1</v>
          </cell>
          <cell r="E76" t="str">
            <v>Hitos del plan de trabajo de la política pública cumplidos</v>
          </cell>
          <cell r="F76" t="str">
            <v>Númerica</v>
          </cell>
          <cell r="K76">
            <v>2</v>
          </cell>
          <cell r="S76">
            <v>1</v>
          </cell>
        </row>
        <row r="77">
          <cell r="C77" t="str">
            <v>31A_V2</v>
          </cell>
          <cell r="D77" t="str">
            <v>Variable 2 (reportar solo cuando el indicador es a demanda)</v>
          </cell>
          <cell r="E77" t="str">
            <v>Hitos del plan de trabajo de la política pública programados</v>
          </cell>
          <cell r="F77" t="str">
            <v>Númerica</v>
          </cell>
          <cell r="K77">
            <v>2</v>
          </cell>
          <cell r="S77">
            <v>1</v>
          </cell>
        </row>
        <row r="78">
          <cell r="C78" t="str">
            <v>31A_I1</v>
          </cell>
          <cell r="D78" t="str">
            <v>Cualitativo 1</v>
          </cell>
          <cell r="E78" t="str">
            <v>Avances y logros en generación del producto y la ejecución de actividades</v>
          </cell>
          <cell r="F78" t="str">
            <v>Textual</v>
          </cell>
          <cell r="K78" t="str">
            <v xml:space="preserve">Se llevó a cabo la revisión de las 104 fichas de producto de la Política Pública, Así mismo, se solicitó acompañamiento a la Secretaría Distrital de Planeación para continuar con las fases de seguimiento y evaluación de la Política. Finalmente, se acompañó al Archivo Distrital en el establecimiento de la metodología de medición de los indicadores asociados a los productos establecidos por esta dependencia en el Plan de Acción de la Política Pública.
Mesas técnicas con la OAP de la Secretaría General. </v>
          </cell>
          <cell r="L78" t="str">
            <v>Se llevó a cabo la revisión y recomendaciones de ajuste a la Guía de Seguimiento y Evaluación de Políticas Públicas de la Secretaría Distrital de Planeación.
Se llevaron a cabo mesas de trabajo con las dependencias de la Secretaría General para hacer revisión y ajuste de las fichas de los productos establecidos por estas en el Plan de Acción de la Política Pública de Transparencia, Integridad y No Tolerancia con la Corrupción, para un total de 5 mesas de trabajo. Se realizaron Mesas técnica con SDP. Se enviaron oficios de convocatoria a las entidades distritales con firma del Secretario General para validación de las fichas del plan de acción.</v>
          </cell>
          <cell r="M78" t="str">
            <v>Reunión con la Secretaría Distrital de Planeación para revisar y validar el instrumento de seguimiento al Plan de Acción de la Política Pública de Transparencia, Integridad y No Tolerancia con la Corrupción.
	Se llevaron a cabo 18 mesas de trabajo con las entidades distritales que establecieron productos en la Política Pública con el objetivo de presentar el instrumento de seguimiento al Plan de Acción de la Política Pública, resolver dudas e inquietudes frente a esta etapa, y revisar las fichas de los productos establecidos en el Plan de Acción.
Se diseñó instrumento para la sistematización de los ajustes realizados sobre las fichas de los 104 productos establecidos en la Política Pública.</v>
          </cell>
          <cell r="N78" t="str">
            <v>1.       Se elaboró base de datos de los ajustes realizados y solicitados por las entidades distritales que establecieron productos en el Plan de Acción de la Política Pública de Transparencia, Integridad y No Tolerancia con la Corrupción en sus fichas de producto. (ANEXO 1)
2.       Se consolidó el reporte de avance de los productos establecidos en el Plan de Acción de la Política Pública de Transparencia, Integridad y No Tolerancia con la Corrupción con corte a 30 de junio de 2019. (ANEXO 2)
3.       Se apoyó la elaboración de informe por parte de las entidades formuladoras de la Política Pública (Secretaría General, Secretaría Distrital de Gobierno y Veeduría Distrital), el cual presenta un avance sobre la implementación de este instrumento de planeación en el Distrito Capital. (ANEXO 3)
4.       Se remitió Oficio a la Secretaría Distrital de Planeación donde se envía el instrumento de seguimiento de la Política Pública consolidado y el informe de avance de la misma. (ANEXO 4)</v>
          </cell>
          <cell r="O78" t="str">
            <v xml:space="preserve">1. Se consolidó matriz con los ajustes realizados por las entidades distritales sobre las fichas de los productos establecidos en el Plan de Acción de la PPDTINTC. 
2. Se elaboró informe sobre los cambios solicitados por las entidades distritales que afectan variables del Plan de Acción de la Política Pública. 
3. Se ajustó el Plan de Acción de la Política Pública según observaciones remitidas por la Secretaría Distrital de Planeación 
4. Se elaboró informe sobre el avance de la PPDTINTC, basado en los resultados del primer seguimiento a los productos con corte a 31 de diciembre de 2018 y 30 de junio de 2019.
5. Se consolidó la versión final de las fichas de los productos establecidos en el Plan de Acción de la Política Pública. </v>
          </cell>
          <cell r="P78" t="str">
            <v>1.  Se elaboró informe con los ajustes realizados sobre sobre las fichas de producto y sobre los cambios que afectan variables del Plan de Acción de la Política Pública.
2. Documentto Metodología y resultados agregados de 2018 y 2019-1er semestre del seguimiento a la Política Pública de Transparencia, Integridad y No Tolerancia con la Corrupción 
3. Oficios a entidades distritales que lideran productos en la política de transparencia solicitando la programaciónde recursos en anteproyecto de presupuesto 2010 con el fin de dar continuaidad a la ejecución de los mismos.
4. Remsión de analisis y solicitud de ajustes al plan de acción de la política a SDP.
5. Con el fin de socializar la experiencia de la Política Pública y los resultados del seguimiento, el 17 de septiembre de 2019, se realizó el Congreso Internacional  de Transparencia y Gobierno Abierto, con la participación de 482 servidores públicos y ciudadanos interesados.</v>
          </cell>
          <cell r="Q78" t="str">
            <v>Política de Transparencia: Se adelantaron mesas de seguimiento con las entidades distritales que presentan productos de la Política Pública de Transparencia, Integridad y no tolerancia con la corrupción y cuyo cumplimiento de avance no se reportó en el vigencia 2018 o fue menor al esperado en la meta del plan de acción de la política. Como resultado de este espacio, las entidades presentan las evidencias de cumplimiento de las metas, solicitan el ajuste de las fichas de producto y se programa para la primera semana de diciembre el reporte del seguimiento para las metas programas para la vigencia 2019.</v>
          </cell>
          <cell r="R78" t="str">
            <v>1. Realizar seguimiento  y reporte de la implementación de la PPTINTC.
2. Se realizó mesa técnica con la SDP para aclaración de inquietudes frente al segundo reporte y concertación de aspectos técnicos para dicho reporte.</v>
          </cell>
          <cell r="S78" t="str">
            <v>Para el mes de Diciembre se realizaron las siguientes acciones: 
1.Se remitieron cominicaciones oficiales a líderes de producto con las repuestas dadas por la SDP a los ajsutes sociictados, y solicitando el segundo reporte de la política con corte a 30 de noviembre.
2. Se realizaron mesas técnicas con los líderes de producto y SDP para realizar las aclaraciones solicitadas por SDP.
*Nota: el reporte se encuentra en proceso de recepción y consolidación de la información por parte de los lideres de producto. Una vez se tenga complata la información, se reportará segundo seguimiento a la SDP</v>
          </cell>
        </row>
        <row r="79">
          <cell r="C79" t="str">
            <v>31A_I2</v>
          </cell>
          <cell r="D79" t="str">
            <v>Cualitativo 2</v>
          </cell>
          <cell r="E79" t="str">
            <v>Retrasos o dificultades en la generación del producto y la ejecución de actividades</v>
          </cell>
          <cell r="F79" t="str">
            <v>Textual</v>
          </cell>
          <cell r="K79" t="str">
            <v>Ninguna</v>
          </cell>
          <cell r="L79" t="str">
            <v xml:space="preserve">Ninguna </v>
          </cell>
          <cell r="M79" t="str">
            <v xml:space="preserve">Ninguna </v>
          </cell>
          <cell r="N79" t="str">
            <v xml:space="preserve">Ninguna </v>
          </cell>
          <cell r="O79" t="str">
            <v xml:space="preserve">Ninguna </v>
          </cell>
          <cell r="P79" t="str">
            <v xml:space="preserve">Ninguna </v>
          </cell>
          <cell r="Q79" t="str">
            <v xml:space="preserve">Ninguna </v>
          </cell>
          <cell r="R79" t="str">
            <v xml:space="preserve">Ninguna </v>
          </cell>
          <cell r="S79" t="str">
            <v xml:space="preserve">Ninguna </v>
          </cell>
        </row>
        <row r="80">
          <cell r="C80" t="str">
            <v>31A_I3</v>
          </cell>
          <cell r="D80" t="str">
            <v>Cualitativo 3</v>
          </cell>
          <cell r="E80" t="str">
            <v>Beneficios obtenidos por la generación del producto y la ejecución de actividades</v>
          </cell>
          <cell r="F80" t="str">
            <v>Textual</v>
          </cell>
          <cell r="P80" t="str">
            <v xml:space="preserve">Realizar seguimiento a la implementación de la Política Pública de Transparencia por parte de las entidades distritales. </v>
          </cell>
          <cell r="Q80" t="str">
            <v xml:space="preserve">Realizar seguimiento a la implementación de la Política Pública de Transparencia por parte de las entidades distritales. </v>
          </cell>
          <cell r="R80" t="str">
            <v xml:space="preserve">Realizar seguimiento a la implementación de la Política Pública de Transparencia por parte de las entidades distritales. </v>
          </cell>
          <cell r="S80" t="str">
            <v xml:space="preserve">Realizar seguimiento a la implementación de la Política Pública de Transparencia por parte de las entidades distritales. </v>
          </cell>
        </row>
        <row r="81">
          <cell r="C81" t="str">
            <v>31B_V1</v>
          </cell>
          <cell r="D81" t="str">
            <v>Variable 1</v>
          </cell>
          <cell r="E81" t="str">
            <v xml:space="preserve">Sumatoria de fases ejecutadas en la implementación, estabilización y consolidación del Sistema Integrado de Gestión basado en el Modelo Integrado de Planeación y Gestión </v>
          </cell>
          <cell r="F81" t="str">
            <v>Númerica</v>
          </cell>
          <cell r="J81">
            <v>4</v>
          </cell>
          <cell r="M81">
            <v>4</v>
          </cell>
          <cell r="P81">
            <v>6</v>
          </cell>
          <cell r="S81">
            <v>13</v>
          </cell>
        </row>
        <row r="82">
          <cell r="C82" t="str">
            <v>31B_V2</v>
          </cell>
          <cell r="D82" t="str">
            <v>Variable 2 (reportar solo cuando el indicador es a demanda)</v>
          </cell>
          <cell r="E82" t="str">
            <v>Sumatoria de fases programadas en la en la implementación, estabilización y consolidación del Sistema Integrado de Gestión basado en el Modelo Integrado de Planeación y Gestión</v>
          </cell>
          <cell r="F82" t="str">
            <v>Númerica</v>
          </cell>
          <cell r="J82">
            <v>4</v>
          </cell>
          <cell r="M82">
            <v>4</v>
          </cell>
          <cell r="P82">
            <v>6</v>
          </cell>
          <cell r="S82">
            <v>13</v>
          </cell>
        </row>
        <row r="83">
          <cell r="C83" t="str">
            <v>31B_I1</v>
          </cell>
          <cell r="D83" t="str">
            <v>Cualitativo 1</v>
          </cell>
          <cell r="E83" t="str">
            <v>Avances y logros en generación del producto y la ejecución de actividades</v>
          </cell>
          <cell r="F83" t="str">
            <v>Textual</v>
          </cell>
          <cell r="J83" t="str">
            <v>Asesorias técnicas:49 para socializar las orientaciones impartidas a las entidades distritales.3 a los líderes de política en la que se hizo la preparación para la CISIGD.10 para sensibilizar en generalidades del  MIPG.13 de despliegue del lineamiento de Control Interno.53 puntuales a las entidades distritales.Divulgación del reporte del diligenciamiento del FURAG.Ajuste documento Guia de ajuste MIPG.Ajuste Plan de acción para la implementación MIPG.Ajuste Reglamento interno CISIGD.Elaboración de Circulares para reglamentación e implementación del MIPG:Circulares DDDI 001, 002 y 003 de 2019.Circular STDI 001 2019.Circular Subsecretaria SC 001 2019.Realización de primera sesión de la CISIGD.</v>
          </cell>
          <cell r="K83" t="str">
            <v xml:space="preserve">Asesorías Técnicas:  Se realizaron 10 asesorias a las entidades IDRD, Aguas de Bogotá, JBB, Subred Sur, Sec. Salud, Sec. Integración Social, FONCEP.  Sensibilizaciones: Se realizaron 2 (dos)  sobre generalidades del MIPG y Lineamiento de Control Interno al IPES y Canal Capital. Documentos: Se ajustaron los documentos Guía de ajuste SIGD, Plan de acción, se emitio el acuerdo 001 de 2019 del CISIGD. Aportes Técnicos a la modificación del Decreto 505 de 2007, Decreto  Racionalización de Instancias. Se realizaron reuniones de articulación con el DAFP, para  el desarrollo de los documentos técnicos. Documento Planeación Institucional: se presentó ajuste ficha de la estructura del contenido del documento, ajuste mapa conceptual, presentación guía y documento preliminar de los primeros capítulos. </v>
          </cell>
          <cell r="L83" t="str">
            <v xml:space="preserve">Asesorías Técnicas: Para el mes de mayo se realizaron 16 asesorías, de la siguiente forma: Presenciales 14 (IDEP, DASC, Sec. Salud, Capital Salud, EAGAT, IDCBIS, U. Distrital, IDT, DADEP, Aguas de Bogotá, Sec. Hacienda, Sec. Integración Social, Transmilenio); Telefónicas 1 (Concejo de Bogotá) y 1 Virtual (FONCEP) sobre las siguientes temáticas de MIPG.  
Sensibilizaciones: Se realizó despliegue de los lineamientos de control interno, talento humano y gestión ambiental, presentando el propósito y generalidades de estos documentos en cinco entidades. 
Dos (2) sensibilizaciones sobre las generalidades del MIPG, su estructura e importancia de su implementación en la generación de valor público en Aguas de Bogotá y Universidad Distrital. 
Talleres: buena práctica gestión y desempeño para la innovación pública con énfasis en control interno, dirigido a las jefes de control interno, apoyo en la elaboración y organización del Foro  Internacional de Innovación y Gestión Pública. </v>
          </cell>
          <cell r="M83" t="str">
            <v>ensibilizaciones: tres (3) sensibilizaciones sobre las generalidades del MIPG, su estructura e importancia de su implementación en la generación de valor público Dos socializaciones de la Guía de Riesgos. 
Asesorías: se realizaron 11 asesorías, distribuidas de la siguiente forma: Presenciales 4 (UAERMV, ERU, DASC); Telefónicas 3 (Concejo de Bogotá, DASC) y 3 Virtual (FONCEP, IDEP).
Jornadas de Acompañamiento: cuatro (4) sesiones de análisis y revisión para el desarrollo de la metodología para la identificación del estado del arte de las políticas de gestión y desempeño del MIPG a aplicar con cada uno de los líderes de política.
prueba piloto del taller de identificación del estado del arte de las políticas de gestión y desempeño del MIPG.
Actos Administrativos:  -	Decreto 317 de 2019, -	Circular 005 de 2019. 
FURAG: 56 informes personalizados para las entidades distritales.
Documentos: “Guía Distrital de Planeación Estratégica Institucional</v>
          </cell>
          <cell r="N83" t="str">
            <v>Sensibilizaciones: Dos Sensibilizaciones  de las orientaciones impartidas para la implementación y generalidades del MIPG. 1. OAP Secretaría General 2. Comité Sectorial de Salud  
Asesorías:  Se realizaron 20 asesorías, distribuidas de la siguiente forma: Presenciales 4 (Aguas de Bogotá, Sec. Salud (2), Sec. Integración Social) Telefónicas 11, Virtual 7 y escritas 4 (Archivo Distrital, ERU, Sec. Planeación, Sec. Hábitat) sobre las temáticas MIPG.  
Documentos: Se socializo mediante Circular 005 de 2019: Guía de Ajuste del SIGD, Plan de Acción  y se publicaron en la página web.
Se presenta el análisis de los resultados FURAG 2018.
Simplificación de Procesos y Planeación Institucional se presentaron en la CISIGD.  
Se realizó la segunda sesión de la comisión CISIGD el 31 de julio de 2019.Circular 006 de 2019, se realiza invitación jornada sesión de aclaración de dudas resultados FURAG y formulación plan de Mejoramiento. 
Se realizó sesión de la comisión el 31 de julio de 2019.</v>
          </cell>
          <cell r="O83" t="str">
            <v xml:space="preserve">Sensibilizaciones: Tres Sensibilizaciones generalidades del MIPG. 1. Consejo de Bogotá  2. UAES  3.Sec.  Ambiente Asesorías: Se realizaron 19 Presenciales 7 (Sec.  Gobierno, IDPAC, Sec. Cultura, recreación y deporte, UAESP (2), Caja de Vivienda popular, Consejo de Bogotá, Metro) Telefónicas 8, Virtual 3 y escritas 1 (Sec. Planeación) sobre las  temáticas MIPG.
Sesiones Políticas: Se elaboró cronograma de trabajo, presentación taller, presentación de insumos, formatos para el levantamiento de la información y se inició el taller con  10 sesiones, para las  políticas MIPG.    
Documentos: se ajusto el artículo correspondiente al informe de empalme de las políticas MIPG,  en el documento de alcance de la Circular 002 de 2019.
Talleres: Taller de transparencia, invitación por correo electrónico al taller de gestión del conocimiento y la innovación, con el DAFP. </v>
          </cell>
          <cell r="P83" t="str">
            <v>1Sensibilizaciones:  5 Sensibilizaciones generalidades del MIPG. 1.IDT  2. Comité Distrital de Auditoria   3. ERU 4.DADEP 5. Desarrollo Económico
2Asesorías: se realizaron 16 asesorías, distribuidas de la siguiente forma: Presenciales 5 (Secretaría de Salud, IDT, DADEP, ERU, UAEMV), Telefónicas 3, Virtual 4 y escritas 4 (Sec. Gobierno, Archivo Distrital, Sec. General (Subd. IVC, OTIC)) sobre  sobre las  temáticas MIPG.
3Sesiones Políticas:  Se continuo con la realización de 16 sesiones, para las 18 políticas de gestión y desempeño de acuerdo con el cronograma propuesto, con la participación de 62 servidores.
4Documentos: Se elaboró Circular “Socialización y publicación de los lineamientos"  se socializan en los Comités Sectoriales de ERU y DADEP. 
5Talleres: Se realizó taller Código de Integridad y  taller de gestión del conocimiento y la innovación bajo el convenio DAFP. 
6Análisis de Información:  se enviaron oficios remitiendo los informes personalizados a 56 entidades distritales.</v>
          </cell>
          <cell r="Q83" t="str">
            <v xml:space="preserve">1. Asesorías: se realizaron 34 asesorías, distribuidas de la siguiente forma: Presenciales 4 (Secretaría Jurídica, Concejo de Bogotá (2), Secretaría de Movilidad), Telefónicas 2 (IDRD, DADEP), Virtual 27 y escritas 1 (Sec. General) sobre las temáticas MIPG.
2. Sesiones Políticas:  se realizaron 5 sesiones, para las 10 políticas de gestión y desempeño de acuerdo con el cronograma. 
3. Documentos: Se emitió Circular 008 de 2019, mediante la cual se socializan los lineamientos de Simplificación de procesos y planeación institucional. 
Se elaboró proyecto de derogatoria del Decreto 591 de 2018. 
Informe de balance de la estrategia del MIPG 2016 – 2020 .
Respuesta al DAFP relacionada con los parametros de medición del distrito para la vigencia 2019.
Circular 003 de 2019 de empalme. 
Matriz de seguimiento DAFP.
4. Talleres: bajo el convenio con el DAFP, se realizó taller Rendición de cuentas y Control interno
5. Análisis de Información:  Informe Consolidado FURAG 2018. </v>
          </cell>
          <cell r="R83" t="str">
            <v xml:space="preserve">1. Asesorías: se realizaron 25 asesorías, distribuidas de la siguiente forma: Presenciales 7 (Secretaría de Cultura, Recreación y Deporte, Concejo de Bogotá (2), Secretaría de Educación, Sec. Hábitat, Universidad Distrital, Empresa Metro), Telefónicas 6, Virtual 9 (chat 4, correo electrónico 5) y escritas 3 (OTIC Sec. General, Contraloría de Bogotá, DASC)  sobre las temáticas MIPG.
2. Documentos: Se elaboró y público Circular 007 de 2019, mediante la cual se dan orientaciones para la medición del desempeño institucional y del sistema de control interno en el distrito capital.
3. Talleres: bajo el convenio DAFP Caracterización de usuarios, FURAG 2019, Taller de Normas Internacionales. 
5. Análisis de Información:  Informe Consolidado FURAG 2018. </v>
          </cell>
          <cell r="S83" t="str">
            <v xml:space="preserve">1. Asesorías: se realizaron 16 asesorías, distribuidas de la siguiente forma: Presenciales 5 (Secretaría de Salud, Terminal de Transportes, Caja de Vivienda Popular), Telefónicas 10, Virtual 1 (IDU), sobre las  temáticas sobre las temáticas MIPG.
2. Documentos: Informe Balance Cuatrenial MIPG, Informe Seguimiento Convenio DAFP, Informe Anual Consolidado avance MIPG, Distrito. 
3. Talleres: Auditoría Interna y  taller aclaraciones preguntas FURAG 2019. 
4. Análisis de Información:  Informes consolidados sobre el avance por cada línea de Política.  
5. Se realizó tercera Comisión Intersectorial del SIGD. </v>
          </cell>
        </row>
        <row r="84">
          <cell r="C84" t="str">
            <v>31B_I2</v>
          </cell>
          <cell r="D84" t="str">
            <v>Cualitativo 2</v>
          </cell>
          <cell r="E84" t="str">
            <v>Retrasos o dificultades en la generación del producto y la ejecución de actividades</v>
          </cell>
          <cell r="F84" t="str">
            <v>Textual</v>
          </cell>
          <cell r="J84" t="str">
            <v>Ninguna</v>
          </cell>
          <cell r="K84" t="str">
            <v>Ninguna</v>
          </cell>
          <cell r="L84" t="str">
            <v>Ninguna</v>
          </cell>
          <cell r="M84" t="str">
            <v>Ninguna</v>
          </cell>
          <cell r="N84" t="str">
            <v>Ninguna</v>
          </cell>
          <cell r="O84" t="str">
            <v>Ninguna</v>
          </cell>
          <cell r="P84" t="str">
            <v xml:space="preserve">Ninguna </v>
          </cell>
          <cell r="Q84" t="str">
            <v xml:space="preserve">Ninguna </v>
          </cell>
          <cell r="R84" t="str">
            <v xml:space="preserve">Ninguna </v>
          </cell>
          <cell r="S84" t="str">
            <v xml:space="preserve">Ninguna </v>
          </cell>
        </row>
        <row r="85">
          <cell r="C85" t="str">
            <v>31B_I3</v>
          </cell>
          <cell r="D85" t="str">
            <v>Cualitativo 3</v>
          </cell>
          <cell r="E85" t="str">
            <v>Beneficios obtenidos por la generación del producto y la ejecución de actividades</v>
          </cell>
          <cell r="F85" t="str">
            <v>Textual</v>
          </cell>
          <cell r="J85" t="str">
            <v xml:space="preserve">Orientar a las entidades distritales en el ajuste del SIG con el marco de refrencia MIPG </v>
          </cell>
          <cell r="K85" t="str">
            <v xml:space="preserve">Orientar a las entidades distritales en el ajuste del SIG con el marco de refrencia MIPG </v>
          </cell>
          <cell r="L85" t="str">
            <v xml:space="preserve">Orientar a las entidades distritales en el ajuste del SIG con el marco de refrencia MIPG </v>
          </cell>
          <cell r="M85" t="str">
            <v xml:space="preserve">Orientar a las entidades distritales en el ajuste del SIG con el marco de refrencia MIPG </v>
          </cell>
          <cell r="N85" t="str">
            <v xml:space="preserve">Orientar a las entidades distritales en el ajuste del SIG con el marco de refrencia MIPG </v>
          </cell>
          <cell r="O85" t="str">
            <v xml:space="preserve">Orientar a las entidades distritales en el ajuste del SIG con el marco de refrencia MIPG </v>
          </cell>
          <cell r="P85" t="str">
            <v xml:space="preserve">Orientar a las entidades distritales en el ajuste del SIG con el marco de refrencia MIPG </v>
          </cell>
          <cell r="Q85" t="str">
            <v xml:space="preserve">Orientar a las entidades distritales en el ajuste del SIG con el marco de refrencia MIPG </v>
          </cell>
          <cell r="R85" t="str">
            <v xml:space="preserve">Orientar a las entidades distritales en el ajuste del SIG con el marco de refrencia MIPG </v>
          </cell>
          <cell r="S85" t="str">
            <v xml:space="preserve">Orientar a las entidades distritales en el ajuste del SIG con el marco de refrencia MIPG </v>
          </cell>
        </row>
        <row r="86">
          <cell r="C86" t="str">
            <v>31C_V1</v>
          </cell>
          <cell r="D86" t="str">
            <v>Variable 1</v>
          </cell>
          <cell r="E86" t="str">
            <v>Personas capacitadas en temas de gobierno abierto</v>
          </cell>
          <cell r="F86" t="str">
            <v>Númerica</v>
          </cell>
          <cell r="Q86">
            <v>802</v>
          </cell>
          <cell r="S86">
            <v>114</v>
          </cell>
        </row>
        <row r="87">
          <cell r="C87" t="str">
            <v>31C_V2</v>
          </cell>
          <cell r="D87" t="str">
            <v>Variable 2 (reportar solo cuando el indicador es a demanda)</v>
          </cell>
          <cell r="E87">
            <v>0</v>
          </cell>
          <cell r="F87" t="str">
            <v>Númerica</v>
          </cell>
          <cell r="Q87">
            <v>802</v>
          </cell>
          <cell r="S87">
            <v>114</v>
          </cell>
        </row>
        <row r="88">
          <cell r="C88" t="str">
            <v>31C_I1</v>
          </cell>
          <cell r="D88" t="str">
            <v>Cualitativo 1</v>
          </cell>
          <cell r="E88" t="str">
            <v>Avances y logros en generación del producto y la ejecución de actividades</v>
          </cell>
          <cell r="F88" t="str">
            <v>Textual</v>
          </cell>
          <cell r="J88" t="str">
            <v>Dado que en el Plan de acción de la política pública de transparencia se estableció desarrollar un programa de formación con la temática de gobierno abierto con la finalidad de orientar a las entidades en la información que deben habilitar o publicar para acceso de la ciudadanía,razón por la cual la D.D.D.I para este primer trimestre definió los ejes en que se desarrollará el curso los cuales son: Eje de Transparencia, Eje de Participación, Eje de Colaboración. El tiempo estimado del curso son 144 horas y será virtual. Para desarrollar cada eje se realizará un convenio con una institución de educación superior, la universidad creará el contenido base, aplicará diseño instruccional, virtualizará el contenido y realizará la oferta académica. Se elaboró el documento anexo 1 – condiciones técnicas donde se detalla lo que la universidad debe crear para el tema de gobierno abierto, en el mismo documento se informa la línea inicial por la que se deben desarrollar los contenidos.</v>
          </cell>
          <cell r="K88" t="str">
            <v>Se establecieron las condiciones técnicas para la elaboración del Diplomado en Gobierno Abierto detalladas en el documento “anexo 1 – condiciones técnicas” que se elaboró para el desarrollo del convenio entre la Secretaría General y la UNAD.</v>
          </cell>
          <cell r="L88" t="str">
            <v>Se suscribe convenio interadministrativo 4211000-677-2019, con la Universidad Nacional Abierta y a Distancia UNAD, con el cuál se elaboraran los contenidos del diplomado en gobierno abierto.</v>
          </cell>
          <cell r="M88" t="str">
            <v>Suscrita el acta de inicio del convenio 4211000-677-2019 se realizó reunión con la universidad para entregar los insumos iniciales, la universidad presento el coordinador del diplomado en gobierno abierto quien elaborará el contenido y realizará el seguimiento durante el ciclo académico de los participantes.</v>
          </cell>
          <cell r="N88" t="str">
            <v>En el marco del convenio 4211000-677-2019 se elaboraron los contenidos para el diplomado en gobierno abierto, estos están en revisión por parte de los expertos de la Secretaría General.
•	Contenidos elaborados por la UNAD.</v>
          </cell>
          <cell r="O88" t="str">
            <v>En el marco del convenio 4211000-677-2019 se elaboraron y aprobaron los contenidos para el diplomado en gobierno abierto, se identificó que la cantidad de inscritos al diplomado de gobierno abierto fue 802. Se inicia la virtualización de los contenidos y se adecua el modulo 0 para la temática.</v>
          </cell>
          <cell r="P88" t="str">
            <v>En el marco del convenio 4211000-677-2019 se virtualizaron y aprobaron los módulos 1 y 2 para el diplomado en gobierno abierto, se habilito para acceso a los participantes el módulo 1.</v>
          </cell>
          <cell r="Q88" t="str">
            <v>n el marco del convenio 4211000-677-2019 se virtualizaron y aprobaron los módulos 3 y 4 para el diplomado en gobierno abierto, se habilito para acceso a los participantes el módulo 2 Y 3.
Se recibió por parte de la UNAD el informe de tutorización donde se plasma la participación e ingresos de los matriculados.
Anexos meta 2:
•	Módulos virtualizados 3 y 4
•	Formatos de aprobación virtualización módulos 3 y 4.
•	Informe de tutorización.</v>
          </cell>
          <cell r="R88" t="str">
            <v>Se recibió por parte de la UNAD el informe de tutorización donde se plasma la participación e ingresos de los matriculados.
Se Habilito la evaluación final del curso a los participantes, la mista duro activa hasta el 30 de noviembre de 2019. Para el diplomado aprobaron 437 servidores.</v>
          </cell>
          <cell r="S88" t="str">
            <v xml:space="preserve">El número total de  formados para este Diplomado es  916 servidores . 
Se realizó la selección de los participantes del diplomado en gobierno abierto para habilitar el beneficio otorgado en el marco del convenio 4211000-677-2019, el cual consiste en la homologación de 3 créditos en una temática de postgrado de la UNAD, 50 funcionarios fueron los seleccionados.
Se recopilo la información del congreso internacional de transparencia y gobierno abierto al cual asistieron 479 servidores, este se desarrollo en el auditorio huitaca de la Secretaría General de la Alcaldía de Bogotá D.C.
Se realizo copia de seguridad del diplomado en gobierno abierto desde la plataforma LMS propiedad de la Secretaría General.
Se presenta informe Final del programa de formación. </v>
          </cell>
        </row>
        <row r="89">
          <cell r="C89" t="str">
            <v>31C_I2</v>
          </cell>
          <cell r="D89" t="str">
            <v>Cualitativo 2</v>
          </cell>
          <cell r="E89" t="str">
            <v>Retrasos o dificultades en la generación del producto y la ejecución de actividades</v>
          </cell>
          <cell r="F89" t="str">
            <v>Textual</v>
          </cell>
          <cell r="J89" t="str">
            <v>Ninguna</v>
          </cell>
          <cell r="K89" t="str">
            <v>Ninguna</v>
          </cell>
          <cell r="L89" t="str">
            <v>Ninguna</v>
          </cell>
          <cell r="M89" t="str">
            <v>Ninguna</v>
          </cell>
          <cell r="N89" t="str">
            <v>Ninguna</v>
          </cell>
          <cell r="O89" t="str">
            <v>Ninguna</v>
          </cell>
          <cell r="P89" t="str">
            <v>Ninguna</v>
          </cell>
          <cell r="Q89" t="str">
            <v>Ninguna</v>
          </cell>
          <cell r="R89" t="str">
            <v>Ninguna</v>
          </cell>
          <cell r="S89" t="str">
            <v>Ninguna</v>
          </cell>
        </row>
        <row r="90">
          <cell r="C90" t="str">
            <v>31C_I3</v>
          </cell>
          <cell r="D90" t="str">
            <v>Cualitativo 3</v>
          </cell>
          <cell r="E90" t="str">
            <v>Beneficios obtenidos por la generación del producto y la ejecución de actividades</v>
          </cell>
          <cell r="F90" t="str">
            <v>Textual</v>
          </cell>
          <cell r="J90" t="str">
            <v>Fortalecer las capacidades las personas de las entidades distritales en la tematica de gobierno abierto</v>
          </cell>
          <cell r="K90" t="str">
            <v>Fortalecer las capacidades las personas de las entidades distritales en la tematica de gobierno abierto</v>
          </cell>
          <cell r="L90" t="str">
            <v>Fortalecer las capacidades las personas de las entidades distritales en la tematica de gobierno abierto</v>
          </cell>
          <cell r="M90" t="str">
            <v>Fortalecer las capacidades las personas de las entidades distritales en la tematica de gobierno abierto</v>
          </cell>
          <cell r="N90" t="str">
            <v>Fortalecer las capacidades las personas de las entidades distritales en la tematica de gobierno abierto</v>
          </cell>
          <cell r="O90" t="str">
            <v>Fortalecer las capacidades las personas de las entidades distritales en la tematica de gobierno abierto</v>
          </cell>
          <cell r="P90" t="str">
            <v>Fortalecer las capacidades las personas de las entidades distritales en la tematica de gobierno abierto</v>
          </cell>
          <cell r="Q90" t="str">
            <v>Fortalecer las capacidades las personas de las entidades distritales en la tematica de gobierno abierto</v>
          </cell>
          <cell r="R90" t="str">
            <v>Fortalecer las capacidades las personas de las entidades distritales en la tematica de gobierno abierto</v>
          </cell>
          <cell r="S90" t="str">
            <v>Fortalecer las capacidades las personas de las entidades distritales en la tematica de gobierno abierto</v>
          </cell>
        </row>
        <row r="91">
          <cell r="C91" t="str">
            <v>31F_V1</v>
          </cell>
          <cell r="D91" t="str">
            <v>Variable 1</v>
          </cell>
          <cell r="E91" t="str">
            <v xml:space="preserve">Personas y gestores(as) de integridad capacitados en temas de integridad y apropiación de lo público que incorpore el enfoque poblacional diferencial </v>
          </cell>
          <cell r="F91" t="str">
            <v>Númerica</v>
          </cell>
          <cell r="Q91">
            <v>802</v>
          </cell>
          <cell r="S91">
            <v>239</v>
          </cell>
        </row>
        <row r="92">
          <cell r="C92" t="str">
            <v>31F_V2</v>
          </cell>
          <cell r="D92" t="str">
            <v>Variable 2 (reportar solo cuando el indicador es a demanda)</v>
          </cell>
          <cell r="E92">
            <v>0</v>
          </cell>
          <cell r="F92" t="str">
            <v>Númerica</v>
          </cell>
          <cell r="Q92">
            <v>802</v>
          </cell>
          <cell r="S92">
            <v>239</v>
          </cell>
        </row>
        <row r="93">
          <cell r="C93" t="str">
            <v>31F_I1</v>
          </cell>
          <cell r="D93" t="str">
            <v>Cualitativo 1</v>
          </cell>
          <cell r="E93" t="str">
            <v>Avances y logros en generación del producto y la ejecución de actividades</v>
          </cell>
          <cell r="F93" t="str">
            <v>Textual</v>
          </cell>
          <cell r="J93" t="str">
            <v>Se realizó alistamiento del curso de integridad: gestores de integridad para que sea de autoaprendizaje y no necesite del acompañamiento tutorial. Al curso también se le retiraron las secciones de foros y tareas, complementos que requieren de la intervención de un tutor, y al adaptar el curso para la modalidad autoaprendizaje no se pueden dejar habilitados. Las inscripciones y el ciclo académico se habilitarán en el mes de abril de 2019. Se realizó reunión con la Secretaría Distrital de Integración Social para utilizar un curso en integridad que ya tienen listo y adelantar la oferta de formación virtual a todos los servidores de las entidades y organismos distritales, la reunión se llevó a cabo con la subsecretaria de integración social la Dra. Carine Pening, la cual informo que se debe enviar la solicitud a la Secretaria General de esa entidad la Dra Cristina Vélez Valencia, se entregó para estudio un modelo de estudio previo y anexo 1 – condiciones técnicas para revisión.</v>
          </cell>
          <cell r="K93" t="str">
            <v>Se cargo el curso de cultura de integridad para gestores de integridad en la plataforma LMS de la Secretaría General, de igual forma se habilito en el sitio web http://gestionacademica.bogota.gov.co el espacio para que los gestores de formación de las entidades y organismos distritales, inscriban a sus gestores de integridad para que tomen el curso, las indicaciones de cómo realizar la inscripción se enviaron mediante oficio a cada oficina de talento humano de las entidades distritales, el curso inicia el 13 de mayo de 2019</v>
          </cell>
          <cell r="L93" t="str">
            <v>Para el curso de gestores de integridad se logro la inscripción de 597 gestores de integridad de las entidades y organismos distritales, se realizó la matricula de todos los inscritos y posteriormente se envió notificación de matrícula mediante correo electrónico desde la cuenta soy10.aprende@alcaldiabogota.gov.co, los participantes iniciaron su proceso de auto aprendizaje el día 13 de mayo de 2019, el curso estará habilitado hasta el 20 de junio de 2019 y los que superen el promedio de las evaluaciones con calificación de 8 más, se les habilitará automáticamente la generación de la respectiva constancia de participación.</v>
          </cell>
          <cell r="M93" t="str">
            <v>Para el curso de gestores de integridad se incrementaron las inscripciones llegando a 638 gestores de integridad de las entidades y organismos distritales, se extendió la fecha de disponibilidad del curso hasta el 15 de julio de 2019 al evidenciar que más del 50% no han culminado el curso, se elaboraron documentos de estado de participantes por entidad y se remitieron a los gestores de capacitación.</v>
          </cell>
          <cell r="N93" t="str">
            <v>Para el curso de gestores de integridad que esta vigente, se envió a las oficinas de talento humano mediante correo electrónico el listado del estado de los participantes por entidad, esto con el fin de contar con el apoyo de cada entidad para que la totalidad de los participantes culminen de forma exitosa el curso.
•	Listados de estado curso por entidad.</v>
          </cell>
          <cell r="O93" t="str">
            <v>Se generaron 271 constancias de los participantes que ya culminaron el curso para ser remitidas a las respectivas entidades, se planea habilitar un espacio adicional para que finalicen los demás participantes.</v>
          </cell>
          <cell r="P93" t="str">
            <v>Se conservo activo el acceso al curso para que los participantes ingresaran y lo finalizaran, adicionalmente se amplió la fecha de presentación de la evaluación para el 30 de octubre de 2019.</v>
          </cell>
          <cell r="Q93" t="str">
            <v>Se elaboro análisis de los participantes del curso en cultura de integridad para determinar cuántos habían culminado exitosamente, con esa información se generaron las constancias de todos los gestores de integridad que aprobaron el curso en las vigencias 2018 y 2019. En el evento realizado el día 30 de octubre de 2019 se realizó la entrega de dichas constancias.</v>
          </cell>
          <cell r="R93" t="str">
            <v>Dentro del curso en el Modelo Integrado de Planeación y Gestión que se ofertó en conjunto con el Departamento Administrativo de la Función Pública, los participantes tomaron el módulo de la dimensión Gestión con Valores para el Resultado logrando que, de 2.638 inscritos, 651 aprobaran exitosamente este módulo.</v>
          </cell>
          <cell r="S93" t="str">
            <v>El número total de  formados para este Diplomado es  1041 servidores . 
Se realizó copia de seguridad del curso de cultura de integridad desde la plataforma LMS propiedad de la Secretaría General.</v>
          </cell>
        </row>
        <row r="94">
          <cell r="C94" t="str">
            <v>31F_I2</v>
          </cell>
          <cell r="D94" t="str">
            <v>Cualitativo 2</v>
          </cell>
          <cell r="E94" t="str">
            <v>Retrasos o dificultades en la generación del producto y la ejecución de actividades</v>
          </cell>
          <cell r="F94" t="str">
            <v>Textual</v>
          </cell>
          <cell r="J94" t="str">
            <v>La selección del proceso y método de entrega del curso en integridad por parte de la Secretaría Distrital de Integración Social hacia la Secretaría General no se ha definido. El curso de la Secretaría Distrital de Integración Social está diseñado para un proceso tutorizado y las actividades están enfocadas a la población que trabaja en esa secretaria, se debe ajustar el curso para que sea de autoaprendizaje sin tutorización y cambiar las actividades de tal forma que sean trasversales a la gestión pública.</v>
          </cell>
          <cell r="K94" t="str">
            <v>Cambio en la modalidad de cooperación con la entidad que se adelantará el curso</v>
          </cell>
          <cell r="L94" t="str">
            <v>Cambio en la modalidad de cooperación con la entidad que se adelantará el curso</v>
          </cell>
          <cell r="O94" t="str">
            <v xml:space="preserve">Ninguna </v>
          </cell>
          <cell r="P94" t="str">
            <v xml:space="preserve">Ninguna </v>
          </cell>
          <cell r="Q94" t="str">
            <v xml:space="preserve">Ninguna </v>
          </cell>
          <cell r="R94" t="str">
            <v xml:space="preserve">Ninguna </v>
          </cell>
          <cell r="S94" t="str">
            <v xml:space="preserve">Ninguna </v>
          </cell>
        </row>
        <row r="95">
          <cell r="C95" t="str">
            <v>31F_I3</v>
          </cell>
          <cell r="D95" t="str">
            <v>Cualitativo 3</v>
          </cell>
          <cell r="E95" t="str">
            <v>Beneficios obtenidos por la generación del producto y la ejecución de actividades</v>
          </cell>
          <cell r="F95" t="str">
            <v>Textual</v>
          </cell>
          <cell r="J95" t="str">
            <v>Fortalecer las capacidades las personas de las entidades distritales en la tematica de integridad</v>
          </cell>
          <cell r="K95" t="str">
            <v>Fortalecer las capacidades las personas de las entidades distritales en la tematica de integridad</v>
          </cell>
          <cell r="L95" t="str">
            <v>Fortalecer las capacidades las personas de las entidades distritales en la tematica de integridad</v>
          </cell>
          <cell r="M95" t="str">
            <v>Fortalecer las capacidades las personas de las entidades distritales en la tematica de integridad</v>
          </cell>
          <cell r="N95" t="str">
            <v>Fortalecer las capacidades las personas de las entidades distritales en la tematica de integridad</v>
          </cell>
          <cell r="P95" t="str">
            <v>Fortalecer las capacidades las personas de las entidades distritales en la tematica de integridad</v>
          </cell>
          <cell r="Q95" t="str">
            <v>Fortalecer las capacidades las personas de las entidades distritales en la tematica de integridad</v>
          </cell>
          <cell r="R95" t="str">
            <v>Fortalecer las capacidades las personas de las entidades distritales en la tematica de integridad</v>
          </cell>
          <cell r="S95" t="str">
            <v>Fortalecer las capacidades las personas de las entidades distritales en la tematica de integridad</v>
          </cell>
        </row>
        <row r="96">
          <cell r="C96" t="str">
            <v>31O_V1</v>
          </cell>
          <cell r="D96" t="str">
            <v>Variable 1</v>
          </cell>
          <cell r="E96" t="str">
            <v>Personal capacitado en temas contratación pública</v>
          </cell>
          <cell r="F96" t="str">
            <v>Númerica</v>
          </cell>
          <cell r="Q96">
            <v>394</v>
          </cell>
        </row>
        <row r="97">
          <cell r="C97" t="str">
            <v>31O_V2</v>
          </cell>
          <cell r="D97" t="str">
            <v>Variable 2 (reportar solo cuando el indicador es a demanda)</v>
          </cell>
          <cell r="E97">
            <v>0</v>
          </cell>
          <cell r="F97" t="str">
            <v>Númerica</v>
          </cell>
          <cell r="Q97">
            <v>394</v>
          </cell>
        </row>
        <row r="98">
          <cell r="C98" t="str">
            <v>31O_I1</v>
          </cell>
          <cell r="D98" t="str">
            <v>Cualitativo 1</v>
          </cell>
          <cell r="E98" t="str">
            <v>Avances y logros en generación del producto y la ejecución de actividades</v>
          </cell>
          <cell r="F98" t="str">
            <v>Textual</v>
          </cell>
          <cell r="J98" t="str">
            <v>Dado que en el Plan de acción de la política pública de transparencia se estableció desarrollar un programa de formación con temática en la contratación pública y con la finalidad de orientar a las entidades en el debido proceso de contratación y sus principios, así como la supervisión de los contratos celebrados por las distintas entidades y organismos distritales, la D.D.D.I para este primer trimestre recopilo la información del curso de profundización en la supervisión de contratos estatales, este curso será revisado y actualizado para garantizar que la normativa y procesos son actuales y acordes a la necesidad distrital, Esta línea de formación se desarrollará mediante convenio, la universidad revisará y actualizará el contenido base, realizará la oferta académica y entregará la respectiva constancia. Se elaboró el documento anexo 1 – condiciones técnicas donde se detalla lo que la universidad debe revisar para el curso de profundización en la supervisión de contratos estatales.</v>
          </cell>
          <cell r="K98" t="str">
            <v>Se establecieron las  condiciones de revisión y ajustes, del  curso en supervisión de contratos estatales, las cuales  se encuentran detalladas en el documento “anexo 1 – condiciones técnicas” que se elaboró para desarrollar el convenio.</v>
          </cell>
          <cell r="L98" t="str">
            <v xml:space="preserve">Se suscribe convenio interadministrativo 4211000-677-2019, con la Universidad Nacional Abierta y a Distancia UNAD, con el cuál se actualizarán los contenidos para el Diplomado de Contratación Estatal. </v>
          </cell>
          <cell r="M98" t="str">
            <v>Suscrita el acta de inicio del convenio 4211000-677-2019 se realizó reunión con la universidad para entregar los insumos iniciales, la universidad presento el coordinador del curso en supervisión en contratación estatal quien validará el contenido y realizará el seguimiento durante el ciclo académico de los participantes.</v>
          </cell>
          <cell r="N98" t="str">
            <v>En el marco del convenio 4211000-677-2019 se realizó revisión y actualización de los contenidos para el curso en fortalecimiento de competencias en la supervisión de contratos estatales, los documentos de la actualización fueron revisados por la Dirección Distrital de Desarrollo Institucional y serán revisados por la Dirección de contratos.
•	Contenidos del curso.</v>
          </cell>
          <cell r="O98" t="str">
            <v>En el marco del convenio 4211000-677-2019 se elaboraron y aprobaron los contenidos para el curso de formación de competencias para supervisión de contratos estatales, se identificó que la cantidad de inscritos al curso fue 1047. Se inicia la virtualización de los contenidos y se adecua el módulo 0 para la temática.</v>
          </cell>
          <cell r="P98" t="str">
            <v>En el marco del convenio 4211000-677-2019 se virtualizaron y aprobaron los módulos 1 y 2 para el curso en formación de competencias en supervisión de contratos estatales, se habilito para acceso a los participantes el módulo 1.</v>
          </cell>
          <cell r="Q98" t="str">
            <v>En el marco del convenio 4211000-677-2019 se virtualizaron y aprobaron los módulos 3 y 4 para el curso en formación de competencias en supervisión de contratos estatales, se habilito para acceso a los participantes el módulo 2 y 3.
Se recibió por parte de la UNAD el informe de tutorización donde se plasma la participación e ingresos de los matriculados.</v>
          </cell>
          <cell r="R98" t="str">
            <v>Se recibió por parte de la UNAD el informe de tutorización donde se plasma la participación e ingresos de los matriculados.
Se Habilito la evaluación final del curso a los participantes, la mista duro activa hasta el 30 de noviembre de 2019. Para el diplomado aprobaron 394 servidores.</v>
          </cell>
          <cell r="S98" t="str">
            <v>El número total de  formados para este Diplomado es  394 servidores que culminaron el proceso de los 1336 inscritos. 
Se realizó copia de seguridad del curso de supervisión de contratos estales básico y curso de formación de competencias en supervisión de contratos estatales desde la plataforma LMS propiedad de la Secretaría General.</v>
          </cell>
        </row>
        <row r="99">
          <cell r="C99" t="str">
            <v>31O_I2</v>
          </cell>
          <cell r="D99" t="str">
            <v>Cualitativo 2</v>
          </cell>
          <cell r="E99" t="str">
            <v>Retrasos o dificultades en la generación del producto y la ejecución de actividades</v>
          </cell>
          <cell r="F99" t="str">
            <v>Textual</v>
          </cell>
          <cell r="J99" t="str">
            <v>Ninguna</v>
          </cell>
          <cell r="K99" t="str">
            <v>Ninguna</v>
          </cell>
          <cell r="L99" t="str">
            <v>Ninguna</v>
          </cell>
          <cell r="M99" t="str">
            <v>Ninguna</v>
          </cell>
          <cell r="N99" t="str">
            <v xml:space="preserve">Ninguna </v>
          </cell>
          <cell r="O99" t="str">
            <v xml:space="preserve">Ninguna </v>
          </cell>
          <cell r="P99" t="str">
            <v xml:space="preserve">Ninguna </v>
          </cell>
          <cell r="Q99" t="str">
            <v xml:space="preserve">Ninguna </v>
          </cell>
          <cell r="R99" t="str">
            <v xml:space="preserve">Ninguna </v>
          </cell>
          <cell r="S99" t="str">
            <v xml:space="preserve">Ninguna </v>
          </cell>
        </row>
        <row r="100">
          <cell r="C100" t="str">
            <v>31O_I3</v>
          </cell>
          <cell r="D100" t="str">
            <v>Cualitativo 3</v>
          </cell>
          <cell r="E100" t="str">
            <v>Beneficios obtenidos por la generación del producto y la ejecución de actividades</v>
          </cell>
          <cell r="F100" t="str">
            <v>Textual</v>
          </cell>
          <cell r="J100" t="str">
            <v>Fortalecer las capacidades las personas de las entidades distritales en la tematica de contratación pública</v>
          </cell>
          <cell r="K100" t="str">
            <v>Fortalecer las capacidades las personas de las entidades distritales en la tematica de contratación pública</v>
          </cell>
          <cell r="L100" t="str">
            <v>Fortalecer las capacidades las personas de las entidades distritales en la tematica de contratación pública</v>
          </cell>
          <cell r="M100" t="str">
            <v>Fortalecer las capacidades las personas de las entidades distritales en la tematica de contratación pública</v>
          </cell>
          <cell r="N100" t="str">
            <v>Fortalecer las capacidades las personas de las entidades distritales en la tematica de contratación pública</v>
          </cell>
          <cell r="O100" t="str">
            <v>Fortalecer las capacidades las personas de las entidades distritales en la tematica de contratación pública</v>
          </cell>
          <cell r="P100" t="str">
            <v>Fortalecer las capacidades las personas de las entidades distritales en la tematica de contratación pública</v>
          </cell>
          <cell r="Q100" t="str">
            <v>Fortalecer las capacidades las personas de las entidades distritales en la tematica de contratación pública</v>
          </cell>
          <cell r="R100" t="str">
            <v>Fortalecer las capacidades las personas de las entidades distritales en la tematica de contratación pública</v>
          </cell>
          <cell r="S100" t="str">
            <v>Fortalecer las capacidades las personas de las entidades distritales en la tematica de contratación pública</v>
          </cell>
        </row>
        <row r="101">
          <cell r="C101" t="str">
            <v>31P_V1</v>
          </cell>
          <cell r="D101" t="str">
            <v>Variable 1</v>
          </cell>
          <cell r="E101" t="str">
            <v xml:space="preserve">  Promedio de evaluación de la encuesta de Satisfacción aplicada a los servidores formados </v>
          </cell>
          <cell r="F101" t="str">
            <v>Númerica</v>
          </cell>
          <cell r="N101">
            <v>0.8</v>
          </cell>
        </row>
        <row r="102">
          <cell r="C102" t="str">
            <v>31P_V2</v>
          </cell>
          <cell r="D102" t="str">
            <v>Variable 2 (reportar solo cuando el indicador es a demanda)</v>
          </cell>
          <cell r="E102">
            <v>0</v>
          </cell>
          <cell r="F102" t="str">
            <v>Númerica</v>
          </cell>
          <cell r="N102">
            <v>1</v>
          </cell>
        </row>
        <row r="103">
          <cell r="C103" t="str">
            <v>31P_I1</v>
          </cell>
          <cell r="D103" t="str">
            <v>Cualitativo 1</v>
          </cell>
          <cell r="E103" t="str">
            <v>Avances y logros en generación del producto y la ejecución de actividades</v>
          </cell>
          <cell r="F103" t="str">
            <v>Textual</v>
          </cell>
          <cell r="J103" t="str">
            <v>Definición temáticas 2019:Plan de desarrollo y estructura del distrito,Gestores de integridad, Contratación estatal,Cultura de integridad,MIPG,Gobierno abierto,Teletrabajo,Políticas públicas.Para la elaboración y actualización de contenidos de las temáticas seleccionadas se realizó un estudio de capacidad operativa entre las instituciones de educación superior con las que se podría elaborar un convenio interadministrativo(UDFJC,EAN,UNAL,UMNG).Elaboración del documento Condiciones técnicas, para el convenio que se suscriba con la institución de educación superior.Para el curso en teletrabajo se inició la construcción de contenidos y se finalizó el módulo 1 de introducción.Se realizó reunión con la SDP para revisar la viabilidad de celebrar un convenio en el cual la SDP elabore los contenidos académicos que se requieren para posteriormente virtualizarlos y ofertarlos,se entregó el modelo de convenio y el anexo 1 – condiciones técnicas para revisión del equipo jurídico de la SDP.</v>
          </cell>
          <cell r="K103" t="str">
            <v xml:space="preserve">Para el mes de Abril no se realizaron encuestas de satisfacción para el programa de formación. </v>
          </cell>
          <cell r="L103" t="str">
            <v xml:space="preserve">Para el mes de mayo no se realizaron encuestas de satisfacción para el programa de formación. </v>
          </cell>
          <cell r="M103" t="str">
            <v xml:space="preserve">Para el mes de junio no se realizaron encuestas de satisfacción para el programa de formación. </v>
          </cell>
          <cell r="N103" t="str">
            <v xml:space="preserve">Se reportan las encuestas realizadas al programa de formación para validar los programas de formación a ofertar. </v>
          </cell>
          <cell r="O103" t="str">
            <v xml:space="preserve">Para el mes de agosto no se realizaron encuestas de satisfacción para el programa de formación. </v>
          </cell>
          <cell r="P103" t="str">
            <v xml:space="preserve">Para el mes de septiembre no se realizaron encuestas de satisfacción para el programa de formación. </v>
          </cell>
          <cell r="Q103" t="str">
            <v xml:space="preserve">Para el mes de octubre no se adelantaron encuestas. </v>
          </cell>
          <cell r="R103" t="str">
            <v xml:space="preserve">Se entrega resultados de encuesta programa de formación. </v>
          </cell>
          <cell r="S103" t="str">
            <v xml:space="preserve">Para el mes de Diciembre no se realizaron encuestas. </v>
          </cell>
        </row>
        <row r="104">
          <cell r="C104" t="str">
            <v>31P_I2</v>
          </cell>
          <cell r="D104" t="str">
            <v>Cualitativo 2</v>
          </cell>
          <cell r="E104" t="str">
            <v>Retrasos o dificultades en la generación del producto y la ejecución de actividades</v>
          </cell>
          <cell r="F104" t="str">
            <v>Textual</v>
          </cell>
          <cell r="J104" t="str">
            <v>La definición de la institución de educación superior ha tomado más tiempo del esperado</v>
          </cell>
          <cell r="K104" t="str">
            <v>Ninguna</v>
          </cell>
          <cell r="L104" t="str">
            <v>Ninguna</v>
          </cell>
          <cell r="M104" t="str">
            <v>Ninguna</v>
          </cell>
          <cell r="N104" t="str">
            <v>Ninguna</v>
          </cell>
          <cell r="O104" t="str">
            <v>Ninguna</v>
          </cell>
          <cell r="P104" t="str">
            <v>Ninguna</v>
          </cell>
          <cell r="Q104" t="str">
            <v>Ninguna</v>
          </cell>
          <cell r="R104" t="str">
            <v>Ninguna</v>
          </cell>
          <cell r="S104" t="str">
            <v>Ninguna</v>
          </cell>
        </row>
        <row r="105">
          <cell r="C105" t="str">
            <v>31P_I3</v>
          </cell>
          <cell r="D105" t="str">
            <v>Cualitativo 3</v>
          </cell>
          <cell r="E105" t="str">
            <v>Beneficios obtenidos por la generación del producto y la ejecución de actividades</v>
          </cell>
          <cell r="F105" t="str">
            <v>Textual</v>
          </cell>
          <cell r="J105" t="str">
            <v xml:space="preserve">Desarrollar un programa de formación para los servidores del Distrito Capital con la finalidad de cualificar los servicios a la ciudadanía. </v>
          </cell>
          <cell r="K105" t="str">
            <v xml:space="preserve">Desarrollar un programa de formación para los servidores del Distrito Capital con la finalidad de cualificar los servicios a la ciudadanía. </v>
          </cell>
          <cell r="L105" t="str">
            <v xml:space="preserve">Desarrollar un programa de formación para los servidores del Distrito Capital con la finalidad de cualificar los servicios a la ciudadanía. </v>
          </cell>
          <cell r="M105" t="str">
            <v xml:space="preserve">Desarrollar un programa de formación para los servidores del Distrito Capital con la finalidad de cualificar los servicios a la ciudadanía. </v>
          </cell>
          <cell r="N105" t="str">
            <v xml:space="preserve">Desarrollar un programa de formación para los servidores del Distrito Capital con la finalidad de cualificar los servicios a la ciudadanía. </v>
          </cell>
          <cell r="O105" t="str">
            <v xml:space="preserve">Desarrollar un programa de formación para los servidores del Distrito Capital con la finalidad de cualificar los servicios a la ciudadanía. </v>
          </cell>
          <cell r="P105" t="str">
            <v xml:space="preserve">Desarrollar un programa de formación para los servidores del Distrito Capital con la finalidad de cualificar los servicios a la ciudadanía. </v>
          </cell>
          <cell r="Q105" t="str">
            <v xml:space="preserve">Desarrollar un programa de formación para los servidores del Distrito Capital con la finalidad de cualificar los servicios a la ciudadanía. </v>
          </cell>
          <cell r="R105" t="str">
            <v xml:space="preserve">Desarrollar un programa de formación para los servidores del Distrito Capital con la finalidad de cualificar los servicios a la ciudadanía. </v>
          </cell>
          <cell r="S105" t="str">
            <v xml:space="preserve">Desarrollar un programa de formación para los servidores del Distrito Capital con la finalidad de cualificar los servicios a la ciudadanía. </v>
          </cell>
        </row>
        <row r="106">
          <cell r="C106" t="str">
            <v>31Q_V1</v>
          </cell>
          <cell r="D106" t="str">
            <v>Variable 1</v>
          </cell>
          <cell r="E106" t="str">
            <v xml:space="preserve">  Promedio de evaluación de la encuesta de Satisfacción de los servicios prestados</v>
          </cell>
          <cell r="F106" t="str">
            <v>Númerica</v>
          </cell>
          <cell r="N106">
            <v>0.8</v>
          </cell>
        </row>
        <row r="107">
          <cell r="C107" t="str">
            <v>31Q_V2</v>
          </cell>
          <cell r="D107" t="str">
            <v>Variable 2 (reportar solo cuando el indicador es a demanda)</v>
          </cell>
          <cell r="E107">
            <v>0</v>
          </cell>
          <cell r="F107" t="str">
            <v>Númerica</v>
          </cell>
          <cell r="N107">
            <v>1</v>
          </cell>
        </row>
        <row r="108">
          <cell r="C108" t="str">
            <v>31Q_I1</v>
          </cell>
          <cell r="D108" t="str">
            <v>Cualitativo 1</v>
          </cell>
          <cell r="E108" t="str">
            <v>Avances y logros en generación del producto y la ejecución de actividades</v>
          </cell>
          <cell r="F108" t="str">
            <v>Textual</v>
          </cell>
          <cell r="J108" t="str">
            <v>Elaboración de las fichas de la estructura,mapa conceptual y desarrollo de los contenidos del primer trimestre de los documentos Planeación institucional y Simplicación de procesos.Identificación,sistematización y evaluación de 15 mejores prácticas en integridad para el documento buenas practicas.Asesorias técnicas:49 para socializar las orientaciones impartidas a las entidades distritales.3 a los líderes de política en la que se hizo la preparación para la CISIGD.10 para sensibilizar en generalidades del  MIPG.13 de despliegue del lineamiento de Control Interno.53 puntuales a las entidades distritales.Divulgación del reporte del diligenciamiento del FURAG.Ajuste documento Guia de ajuste MIPG.Ajuste Plan de acción para la implementación MIPG.Ajuste Reglamento interno CISIGD.Elaboración de Circulares para reglamentación e implementación del MIPG:Circulares DDDI 001, 002 y 003 de 2019.Circular STDI 001 2019.Circular Subsecretaria SC 001 2019.Realización de primera sesión de la CISIGD.</v>
          </cell>
          <cell r="K108" t="str">
            <v xml:space="preserve">Para el mes de Abril no se realizaron encuestas de satisfacción para las estrategias desarrolladas. </v>
          </cell>
          <cell r="L108" t="str">
            <v xml:space="preserve">Para el mes de mayo no se realizaron encuestas de satisfacción para las estrategias desarrolladas.  </v>
          </cell>
          <cell r="M108" t="str">
            <v xml:space="preserve">Para el mes de junio no se realizaron encuestas de satisfacción para las estrategias desarrolladas.  </v>
          </cell>
          <cell r="N108" t="str">
            <v xml:space="preserve">Se reportan las encuestas realizadas a las estrategias desarrolladas. </v>
          </cell>
          <cell r="O108" t="str">
            <v xml:space="preserve">Para el mes de agosto no se realizaron encuestas de satisfacción para las estrategias desarrolladas.  </v>
          </cell>
          <cell r="P108" t="str">
            <v xml:space="preserve">Para el mes de septiembre no se realizaron encuestas de satisfacción para el programa de formación. </v>
          </cell>
          <cell r="Q108" t="str">
            <v xml:space="preserve">Para el mes de octubre no se adelantaron encuestas. </v>
          </cell>
          <cell r="R108" t="str">
            <v xml:space="preserve">Se entrega resultados de encuesta estrategia MIPG. </v>
          </cell>
          <cell r="S108" t="str">
            <v xml:space="preserve">Para el mes de Diciembre no se realizaron ecuestas. </v>
          </cell>
        </row>
        <row r="109">
          <cell r="C109" t="str">
            <v>31Q_I2</v>
          </cell>
          <cell r="D109" t="str">
            <v>Cualitativo 2</v>
          </cell>
          <cell r="E109" t="str">
            <v>Retrasos o dificultades en la generación del producto y la ejecución de actividades</v>
          </cell>
          <cell r="F109" t="str">
            <v>Textual</v>
          </cell>
          <cell r="J109" t="str">
            <v>Ninguna</v>
          </cell>
          <cell r="K109" t="str">
            <v>Ninguna</v>
          </cell>
          <cell r="L109" t="str">
            <v>Ninguna</v>
          </cell>
          <cell r="M109" t="str">
            <v>Ninguna</v>
          </cell>
          <cell r="N109" t="str">
            <v xml:space="preserve">Ninguna </v>
          </cell>
          <cell r="O109" t="str">
            <v>Ninguna</v>
          </cell>
          <cell r="P109" t="str">
            <v>Ninguna</v>
          </cell>
          <cell r="Q109" t="str">
            <v>Ninguna</v>
          </cell>
          <cell r="R109" t="str">
            <v>Ninguna</v>
          </cell>
        </row>
        <row r="110">
          <cell r="C110" t="str">
            <v>31Q_I3</v>
          </cell>
          <cell r="D110" t="str">
            <v>Cualitativo 3</v>
          </cell>
          <cell r="E110" t="str">
            <v>Beneficios obtenidos por la generación del producto y la ejecución de actividades</v>
          </cell>
          <cell r="F110" t="str">
            <v>Textual</v>
          </cell>
          <cell r="J110" t="str">
            <v xml:space="preserve">Orientar a las entidades distritales en el ajuste del SIG con el marco de refrencia MIPG </v>
          </cell>
          <cell r="K110" t="str">
            <v xml:space="preserve">Orientar a las entidades distritales en el ajuste del SIG con el marco de refrencia MIPG </v>
          </cell>
          <cell r="L110" t="str">
            <v xml:space="preserve">Orientar a las entidades distritales en el ajuste del SIG con el marco de refrencia MIPG </v>
          </cell>
          <cell r="M110" t="str">
            <v xml:space="preserve">Orientar a las entidades distritales en el ajuste del SIG con el marco de refrencia MIPG </v>
          </cell>
          <cell r="N110" t="str">
            <v xml:space="preserve">Orientar a las entidades distritales en el ajuste del SIG con el marco de refrencia MIPG </v>
          </cell>
          <cell r="O110" t="str">
            <v xml:space="preserve">Orientar a las entidades distritales en el ajuste del SIG con el marco de refrencia MIPG </v>
          </cell>
          <cell r="P110" t="str">
            <v xml:space="preserve">Orientar a las entidades distritales en el ajuste del SIG con el marco de refrencia MIPG </v>
          </cell>
          <cell r="Q110" t="str">
            <v xml:space="preserve">Orientar a las entidades distritales en el ajuste del SIG con el marco de refrencia MIPG </v>
          </cell>
          <cell r="R110" t="str">
            <v xml:space="preserve">Orientar a las entidades distritales en el ajuste del SIG con el marco de refrencia MIPG </v>
          </cell>
        </row>
      </sheetData>
      <sheetData sheetId="46">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43</v>
          </cell>
          <cell r="B5" t="str">
            <v>Buenas prácticas identificadas y compartidas</v>
          </cell>
          <cell r="C5" t="str">
            <v>Número</v>
          </cell>
          <cell r="D5" t="str">
            <v>Suma</v>
          </cell>
          <cell r="E5" t="str">
            <v>Suma</v>
          </cell>
          <cell r="G5" t="str">
            <v>OK</v>
          </cell>
          <cell r="L5">
            <v>2</v>
          </cell>
          <cell r="O5">
            <v>1</v>
          </cell>
          <cell r="Q5">
            <v>1</v>
          </cell>
          <cell r="T5">
            <v>4</v>
          </cell>
          <cell r="U5" t="str">
            <v xml:space="preserve">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Se mide la cantidad de buenas prácticas identificadas y compartidas. La información se obtiene del Equipo de Buenas Prácticas. La buena práctica será documentada y registrada en un documento final como producto. Este indicador se registra trimestralmente </v>
          </cell>
          <cell r="V5" t="str">
            <v>Desarrollar intercambios de conocimiento y proyectos, sistematización de buenas prácticas y ejecución de eventos temáticos en torno al desarrollo urbano y la cooperación internacional pública y privada
Mapear e identificar la oferta y la demanda de necesidades y oportunidades según prioridades de cada sector en materia de buenas prácticas</v>
          </cell>
          <cell r="W5" t="str">
            <v>Facilitar el acceso al conocimiento y experiencias internacionales a los sectores y entidades del Distrito.
Mejorar capacidades y mecanismos internos de Gestión de los  sectores y entidades del Distrito
Fortalecer el relacionamiento del distrito con aliados estratégicos Internacionales
Posicionar a Bogotá internacionalmente</v>
          </cell>
          <cell r="X5" t="str">
            <v xml:space="preserve">Documentos de la hoja de ruta Bogotá Aprende, informe de Gestión del Evento con sus anexos
Portafolio de conocimiento
Micrositio, redes sociales, publicaciones en medios
</v>
          </cell>
        </row>
        <row r="6">
          <cell r="A6">
            <v>44</v>
          </cell>
          <cell r="B6" t="str">
            <v>Acciones de articulación interinstitucional</v>
          </cell>
          <cell r="C6" t="str">
            <v>Número</v>
          </cell>
          <cell r="D6" t="str">
            <v>Suma</v>
          </cell>
          <cell r="E6" t="str">
            <v>Suma</v>
          </cell>
          <cell r="G6" t="str">
            <v>OK</v>
          </cell>
          <cell r="P6">
            <v>1</v>
          </cell>
          <cell r="T6">
            <v>1</v>
          </cell>
          <cell r="U6" t="str">
            <v xml:space="preserve">La articulación internacional es aquella en la cual la DDRI genera acciones coordinadas en las cuales se acompaña, asesora, gestiona y/o relaciona los diferentes organismos internacionales, redes de ciudades entre otras con entidades distritales, en proyectos, programas y eventos de diferente naturaleza, con el objetivo de propender por la cooperación y la proyección internacional de Bogotá.
Se mide la cantidad de acciones de articulación realizadas. La información se obtiene del responsable de la articulación. Cada acción de articulación es documentada y registrada en un documento final como producto. Este indicador se registra trimestralmente 
</v>
          </cell>
          <cell r="V6" t="str">
            <v>Diseñar acciones coordinadas de cooperación según las prioridades sectoriales y fortalecimiento del sistema de información de la cooperación  internacional
Identificar y desarrollar las acciones de proyección y promoción de ciudad respecto a los proyectos estratégicos del PDD en conjunto con los sectores y entidades distritales</v>
          </cell>
          <cell r="W6" t="str">
            <v>Fortalecer el relacionamiento y la cooperación internacional del distrito con aliados estratégicos Internacionales.
Posicionar a Bogotá en el Ambito Internacional mediante las acciones de articulación
Posicionar a Bogotá cómo referente internacional</v>
          </cell>
          <cell r="X6" t="str">
            <v>Documentos de la hoja de ruta Bogotá Aprende, informe de Gestión del Evento con sus anexos
Portafolio de conocimiento
Micrositio, redes sociales, publicaciones en medios</v>
          </cell>
        </row>
        <row r="7">
          <cell r="A7">
            <v>45</v>
          </cell>
          <cell r="B7" t="str">
            <v>Acciones de mercadeo de ciudad desarrolladas</v>
          </cell>
          <cell r="C7" t="str">
            <v>Número</v>
          </cell>
          <cell r="D7" t="str">
            <v>Suma</v>
          </cell>
          <cell r="E7" t="str">
            <v>Suma</v>
          </cell>
          <cell r="G7" t="str">
            <v>OK</v>
          </cell>
          <cell r="P7">
            <v>1</v>
          </cell>
          <cell r="R7">
            <v>1</v>
          </cell>
          <cell r="T7">
            <v>2</v>
          </cell>
          <cell r="U7" t="str">
            <v xml:space="preserve">Denomínese acciones de mercadeo de ciudad aquellas en las cuales se proyecta a Bogotá en el ámbito internacional. Hace referencia a la identificación, diseño e implementación de iniciativas que permitan visibilizar y posicionar a Bogotá a nivel internacional.
Se mide la cantidad de acciones de Mercadeo de Ciudad realizadas. La información se obtiene del Equipo de la Subdirección de Proyección Internacional. La acción de Mercadeo de Ciudad es documentada y registrada en un documento final como producto. Este indicador se registra trimestralmente 
</v>
          </cell>
          <cell r="V7" t="str">
            <v>Apoyar la construcción e implementación de la estrategia de comunicaciones para divulgar a nivel internacional los logros del Distrito Capital
Diseñar e implementar estrategias de mercadeo de ciudad con actores públicos y privados
Participar, tener presencia y/o ser anfitriones en eventos de carácter Internacional</v>
          </cell>
          <cell r="W7" t="str">
            <v xml:space="preserve">Fortalecer el relacionamiento del distrito con aliados estratégicos Internacionales.
Posicionar a Bogotá y su Marca Ciudad cómo referente internacional, en las lineas estratégicas del PDD y en el ámbito de los eventos priorizados en el marco de la estrategia de Mercadeo de Ciudad
  </v>
          </cell>
          <cell r="X7" t="str">
            <v>Informe de Gestión de las diferentes acciones junto con las evidencias y documentos de gestión.
Métricas y Publicaciones de medios Internacionales
Micrositio, redes sociales, publcaciones en medios,</v>
          </cell>
        </row>
        <row r="8">
          <cell r="A8" t="str">
            <v>48A</v>
          </cell>
          <cell r="B8" t="str">
            <v>Acciones de relacionamiento estratégico con redes internacionales, ciudades homólogas, estados y organizaciones internacionales realizadas</v>
          </cell>
          <cell r="C8" t="str">
            <v>Número</v>
          </cell>
          <cell r="D8" t="str">
            <v>Suma</v>
          </cell>
          <cell r="E8" t="str">
            <v>Suma</v>
          </cell>
          <cell r="G8" t="str">
            <v>OK</v>
          </cell>
          <cell r="J8">
            <v>3</v>
          </cell>
          <cell r="K8">
            <v>2</v>
          </cell>
          <cell r="L8">
            <v>3</v>
          </cell>
          <cell r="O8">
            <v>4</v>
          </cell>
          <cell r="P8">
            <v>2</v>
          </cell>
          <cell r="Q8">
            <v>2</v>
          </cell>
          <cell r="R8">
            <v>1</v>
          </cell>
          <cell r="S8">
            <v>1</v>
          </cell>
          <cell r="T8">
            <v>18</v>
          </cell>
          <cell r="U8" t="str">
            <v xml:space="preserve">Las acciones de Relacionamiento 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Relacionamiento estratégico es documentada y registrada en un documento final como producto. Este indicador se registra trimestralmente </v>
          </cell>
          <cell r="V8" t="str">
            <v xml:space="preserve">1. Análisis y evaluación de solicitudes de relacionamiento recibidas o identificadas
2. Formulación, gestión, desarrollo y seguimiento de la agenda de relacionamiento </v>
          </cell>
          <cell r="W8" t="str">
            <v xml:space="preserve">Fortalecer las relaciones internacionales de la ciudad con redes internacionales, ciudades, estados y organizaciones internacionales. 
Posicionar a Bogotá en el Ámbito Internacional mediante las acciones de relacionamiento estratégico
Generación de alianzas estratégicas en el marco de la cooperación y de proyección internacional
</v>
          </cell>
          <cell r="X8" t="str">
            <v xml:space="preserve">Informe de Gestión de las diferentes acciones junto con las evidencias y documentos de gestión.
Micrositio, redes sociales, publicaciones en medios cuando aplique
</v>
          </cell>
        </row>
        <row r="9">
          <cell r="A9" t="str">
            <v>48B</v>
          </cell>
          <cell r="B9" t="str">
            <v>Asesorías o asistencias técnicas a los sectores y entidades distritales en materia de internacionalización prestadas</v>
          </cell>
          <cell r="C9" t="str">
            <v>Número</v>
          </cell>
          <cell r="D9" t="str">
            <v>Suma</v>
          </cell>
          <cell r="E9" t="str">
            <v>Suma</v>
          </cell>
          <cell r="G9" t="str">
            <v>OK</v>
          </cell>
          <cell r="K9">
            <v>2</v>
          </cell>
          <cell r="O9">
            <v>1</v>
          </cell>
          <cell r="P9">
            <v>2</v>
          </cell>
          <cell r="Q9">
            <v>1</v>
          </cell>
          <cell r="R9">
            <v>3</v>
          </cell>
          <cell r="S9">
            <v>1</v>
          </cell>
          <cell r="T9">
            <v>10</v>
          </cell>
          <cell r="U9" t="str">
            <v>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v>
          </cell>
          <cell r="V9" t="str">
            <v>1. Análisis de la solicitud y formulación del concepto técnico.
2. Prestar asesoría y acompañamiento técnico en el desarrollo de la acción establecida</v>
          </cell>
          <cell r="W9" t="str">
            <v xml:space="preserve">Mejorar las capacidades técnicas y brindar acompañamiento y asesoría técnica a los sectores y entidades beneficiarias de cara al desarrollo de sus actividades en el marco de la cooperación y proyección internacional
</v>
          </cell>
          <cell r="X9" t="str">
            <v xml:space="preserve">Informe de Gestión de las diferentes acciones junto con las evidencias y documentos de gestión.
</v>
          </cell>
        </row>
        <row r="10">
          <cell r="A10" t="str">
            <v>48C</v>
          </cell>
          <cell r="B10" t="str">
            <v>Grado de Satisfacción de los servicios prestados por la Dirección de Relaciones Internacionales</v>
          </cell>
          <cell r="C10" t="str">
            <v>Porcentaje</v>
          </cell>
          <cell r="D10" t="str">
            <v>Constante</v>
          </cell>
          <cell r="E10" t="str">
            <v>Suma</v>
          </cell>
          <cell r="F10">
            <v>0.85</v>
          </cell>
          <cell r="G10" t="str">
            <v>OK</v>
          </cell>
          <cell r="S10">
            <v>0.85</v>
          </cell>
          <cell r="T10">
            <v>0.85</v>
          </cell>
          <cell r="U10" t="str">
            <v>Medición del grado de satisfacción de los clientes a los cuales se les brinda apoyo, asesoría y/o asistencia técnica, en temas de proyección, relacionamiento y cooperación internacional por parte de la Dirección Distrital de Relaciones Internacionales y la Subdirección de Proyección Internacional.</v>
          </cell>
          <cell r="V10" t="str">
            <v>1. Aplicación de la encuesta
2. Procesamiento y análisis de las encuestas aplicadas</v>
          </cell>
          <cell r="W10" t="str">
            <v>Tener un referente para tomar accionaes encaminadas a realizar mejoras en la prestación de servcios del proceso "Internacionalización de Bogotá"</v>
          </cell>
          <cell r="X10" t="str">
            <v>Reportes periódicos a la Oficina Asesora de Planeación con el análisis y resultado de la aplicación de las encuestas.
Encuentas aplicadas</v>
          </cell>
        </row>
        <row r="14">
          <cell r="D14" t="str">
            <v>#Variable</v>
          </cell>
          <cell r="E14" t="str">
            <v>Aspecto a reportar</v>
          </cell>
          <cell r="F14" t="str">
            <v>Formato</v>
          </cell>
          <cell r="H14" t="str">
            <v>Ejecucion_Enero</v>
          </cell>
          <cell r="I14" t="str">
            <v>Ejecucion_Febrero</v>
          </cell>
          <cell r="J14" t="str">
            <v>Ejecucion_Marzo</v>
          </cell>
          <cell r="K14" t="str">
            <v>Ejecucion_Abril</v>
          </cell>
          <cell r="L14" t="str">
            <v>Ejecucion_Mayo</v>
          </cell>
          <cell r="M14" t="str">
            <v>Ejecucion_Junio</v>
          </cell>
          <cell r="N14" t="str">
            <v>Ejecucion_Julio</v>
          </cell>
          <cell r="O14" t="str">
            <v>Ejecucion_Agosto</v>
          </cell>
          <cell r="P14" t="str">
            <v>Ejecucion_Septiembre</v>
          </cell>
          <cell r="Q14" t="str">
            <v>Ejecucion_Octubre</v>
          </cell>
          <cell r="R14" t="str">
            <v>Ejecucion_Noviembre</v>
          </cell>
          <cell r="S14" t="str">
            <v>Ejecucion_Diciembre</v>
          </cell>
        </row>
        <row r="15">
          <cell r="C15" t="str">
            <v>43_V1</v>
          </cell>
          <cell r="D15" t="str">
            <v>Variable 1</v>
          </cell>
          <cell r="E15" t="str">
            <v>Sumatoria de buenas prácticas identificadas y compartidas programadas</v>
          </cell>
          <cell r="F15" t="str">
            <v>Número</v>
          </cell>
          <cell r="H15">
            <v>0</v>
          </cell>
          <cell r="I15">
            <v>0</v>
          </cell>
          <cell r="J15">
            <v>0</v>
          </cell>
          <cell r="K15">
            <v>0</v>
          </cell>
          <cell r="L15">
            <v>2</v>
          </cell>
          <cell r="M15">
            <v>0</v>
          </cell>
          <cell r="N15">
            <v>0</v>
          </cell>
          <cell r="O15">
            <v>1</v>
          </cell>
          <cell r="P15">
            <v>0</v>
          </cell>
          <cell r="Q15">
            <v>1</v>
          </cell>
          <cell r="R15">
            <v>0</v>
          </cell>
          <cell r="S15">
            <v>0</v>
          </cell>
        </row>
        <row r="16">
          <cell r="C16" t="str">
            <v>43_V2</v>
          </cell>
          <cell r="D16" t="str">
            <v>Variable 2 (reportar solo cuando el indicador es a demanda)</v>
          </cell>
          <cell r="E16">
            <v>0</v>
          </cell>
          <cell r="F16" t="str">
            <v>Número</v>
          </cell>
        </row>
        <row r="17">
          <cell r="C17" t="str">
            <v>43_I1</v>
          </cell>
          <cell r="D17" t="str">
            <v>Cualitativo 1</v>
          </cell>
          <cell r="E17" t="str">
            <v>Avances y logros en generación del producto y la ejecución de actividades</v>
          </cell>
          <cell r="F17" t="str">
            <v>Texto</v>
          </cell>
          <cell r="H17" t="str">
            <v>Actualización del plegable del programa de Buenas Prácticas Bogotá Aprende</v>
          </cell>
          <cell r="I17" t="str">
            <v>Mapeo de  experiencias internacionales: 
Estrategia anti evasión Transmilenio:  experiencias de Melbourne y/o Singapur
Sinergias por el cambio – Atracción de Eventos (Organización Mundial de Turismo/ Copenhague​/  Gotemburgo)
Plan Integral de atención a inmigrantes (Madrid (Martha Caraballo) y/o  Barcelona)
- Selección de las experiencias internacionales y de los expertos 
- Avances en la preparación técnica y logística</v>
          </cell>
          <cell r="J17" t="str">
            <v>Elaboración de notas conceptuales de las BP BURÒ, Migrantes y Transmilenio.</v>
          </cell>
          <cell r="K17" t="str">
            <v>Para el período reportado se avanzó en el alistamiento técnico y logístico de las siguientes buenas prácticas a realizarse en el mes de mayo: 
1) Estrategia antievasión Transmilenio ( Melbourne)
2)Gestión y desempeño para la innovación pública (Estados Unidos).</v>
          </cell>
          <cell r="L17" t="str">
            <v>Para el período reportado se Realizaron las siguientes dos Buenas Prácticas:
1. Estrategia Antievasión Transmilenio, la cual se realizó entre el 6 y el 10 de mayo la cual contó con la participación del experto internacional Daniel Zugna de Melbourne, Australia, quien durante su visita a Bogotá compartió las buenas prácticas de la implementación de la estrategia de protección de ingresos de Public Transport Victoria, con el fin de generar insumos para fortalecer la estrategia antievasión en el sistema de Transmilenio, en cada uno de sus componentes: cultura ciudadana, fiscalización, infraestructura y monitoreo del fenómeno de la evasión. Para el desarrollo del intercambio de conocimiento se diseñó, de manera conjunta con Transmilenio, una agenda técnica durante cinco días que incluyó sesiones de contextualización, visitas de campo, un panel de discusión, mesas de trabajo temáticas y un taller final de sistematización de lecciones aprendidas
2. Gestión y Desempeño para la Innovación Pública, la cual se realizó entre el 22 y el 24 de mayo, contó con la participación de la experta internacional Sandra Richtermeyer, quien durante su visita a Bogotá compartió las buenas prácticas del enfoque COSO (Committee of Sponsoring Organizations of the Treadway. Para el desarrollo del intercambio de conocimiento se diseñó, de manera conjunta con la Dirección Distrital de Desarrollo Institucional y el Departamento Administrativo de la Función Pública, una agenda técnica durante dos días que incluyó sesiones de contextualización, un foro, mesa de trabajo temática y un taller final de sistematización de lecciones aprendidas.</v>
          </cell>
          <cell r="M17" t="str">
            <v>A continuación se relacionan los avances realizados en las Buenas Prácticas:
• Se avanzó en la búsqueda de expertos internacionales para el desarrollo de la buena práctica “Bogotá, una ciudad amigable con la población migrante” con la Secretaría de la Mujer. Para lo cual se elaboró nota conceptual preliminar y se solicitó apoyo a la UCCI en la identificación de expertos de Ciudad de    México, Quito, Lima y La Paz. 
• Se avanzó en la identificación de nuevas experiencias internacionales para el desarrollo de la buena práctica “Sinergias por el cambio” con Buró Bogotá. Se identificaron las experiencias de Minas Gerais, Andalucía y Austria. 
• Se elaboraron y remitieron las memorias de la buena práctica Estrategia anti-evasión Transmilenio realizada con el experto australiano Daniel Zugna.</v>
          </cell>
          <cell r="N17" t="str">
            <v>Durante el mes de julio del 2019, en el marco del Programa de Buenas Prácticas se realizaron y adelantaron las siguientes avances:
• Se avanzó en la ejecución de la buena práctica “Bogotá, una ciudad amigable con la población migrante” con la Secretaría de la Mujer.
• Se avanzó en el cambio temático y la identificación de nuevas experiencias internacionales para el desarrollo de la buena práctica “El buró de convenciones como consultor en legado” con Buró Bogotá. Se identificó la experiencia de Guadalajara.  
• Se elaboraron y remitieron las memorias de la buena práctica “Gestión y desempeño para la innovación pública” realizada con la experta norteamericana Sandra Ritchermeyer del 22 al 24 de mayo.</v>
          </cell>
          <cell r="O17" t="str">
            <v>En el período reportado se concluyó la ejecución de  la siguiente Buena Práctica:
1. BP Bogotá ciudad amigable con la población migrante: Del 30 de julio al 05 de agosto se llevó a cabo la ejecución de éste intercambio de conocimiento con la participación de la Secretaría Distrital de la Mujer y Nadia Troncoso, Directora General del instituto de Atención a Poblaciones Prioritarias de Ciudad de México y coordinadora de la caravana de migrantes, así como de las distintas entidades del Distrito relacionadas con este asunto, el cual tuvo como propósito enriquecer las acciones implementadas por la Secretaría de la Mujer para la atención a las personas migrantes de Venezuela desde una perspectiva de género, con base en las experiencias internacionales en la materia.
Avances de la siguiente Buena Práctica:
2. BP Vías Verdes para la Región Central: del Tren a la Bici: En el marco de la ejecución de este intercambio de conocimiento el cual está programado para ejecutarse en el mes de septiembre, se elaboró la nota conceptual, el perfil de los expertos, así como la agenda del evento y la solicitud logística.</v>
          </cell>
          <cell r="P17" t="str">
            <v>Durante este período se avnazó en la Buena Práctica “Vías verdes para la Región Central: del tren a la bici”:
• Se elaboró la nota conceptual de la buena práctica, la agenda técnica y la gestión logísitca de la ejecución de la Buena práctica.
• De igual manera se abordaron los espacios con los expertos entre el 26 y el 30 de septiembre. El Taller de sistematización se realizará en la primera semana del mes de octubre.</v>
          </cell>
          <cell r="Q17" t="str">
            <v xml:space="preserve">En este mes se concluyó la úlmita buena práctica de las 22 establecidas en la meta del PDD: 
1. BP  "Vías verdes para la Región Central: del tren a la bici": En el marco del Programa Bogotá Aprende, se realizó la buena práctica con la participación de la Secretaría Distrital de Movilidad, la RAPE (Región Administrativa y de Planeación Especial), los expertos internacionales de la organización estadounidense Rails-to-Trails Conservancy, Elizabeth Thorstensen y Eric Oberg; y Jesús Benítez del Programa de España Vías Verdes, así como de diversas entidades del Distrito, el cual culminó en el mes de octubre con el taller de sistematización, igualmente se elaboraron los documentos finales. 
Tambien en el marco del plan de acción del program de buenas prácticas Bogotá Aprende se realizó seguimiento a la buena práctica de Teletrabajo.
</v>
          </cell>
          <cell r="R17" t="str">
            <v>La meta PDD y de proyecto de inversión se cumplió en octubre, llegando a la obtención de 22 buenas prácticas de 2016 a 2019. 
Para el mes de noviembre se realizaron las siguientes acciones de seguimiento, promoción y difución de las Buenas Prácticas Bogotá Aprende realizadas:
- Se elaboró y revisó el contenido del portafolio de conocimientos 2019
- Se elaboró y revisó el contenido de la página web de las buenas prácticas 2019.
- Se avanzó en la identificación de los socios y en la elaboración de los oficios para el envío de los portafolios de conocimientos de Bogotá Aprende 2017-2019
- Se realizó la Impresión de 200 Cartillas Portafolio de Conocimiento Bogotá Aprende 2019
- Se realizó la evaluación del Programa de Buenas Prácticas
- Seavanzó en la actualización de la información de la página web
- Se realizó seguimiento a las siguientes buenas prácticas: 1) Teletrabajo y 2) innovación en la gestión pública.</v>
          </cell>
          <cell r="S17" t="str">
            <v xml:space="preserve">Esta meta reportó la última Buena Práctica en octubre, para la vigencia se realizaron las siguientes Buenas Prácticas:
1. Estrategia Anti evasión Transmilenio
2. Gestión y Desempeño para la Innovación Pública
3. Bogotá ciudad amigable con la población migrante
4. Vías verdes para la Región Central: del tren a la bici.
No obstante realizadas las 4 buenas prácticas de la vigencia, en el marco de cierre del programa para el cuatrienio, en el mes de diciembre se realizó la estrategia de divulgación de las Buenas Prácticas Bogotá Aprende con el envío de las Cartillas 2017, 2018 y 2019 de 20 de las 22 Buenas Prácticas de la Vigencia a: expertos participantes de las Buenas Práctica, actores estratégicos, y entidades distritales. </v>
          </cell>
        </row>
        <row r="18">
          <cell r="C18" t="str">
            <v>43_I2</v>
          </cell>
          <cell r="D18" t="str">
            <v>Cualitativo 2</v>
          </cell>
          <cell r="E18" t="str">
            <v>Retrasos o dificultades en la generación del producto y la ejecución de actividades</v>
          </cell>
          <cell r="F18" t="str">
            <v>Texto</v>
          </cell>
          <cell r="H18" t="str">
            <v>Hasta el momento se avanza conforme a lo planeado</v>
          </cell>
          <cell r="I18" t="str">
            <v>Hasta el momento se avanza conforme a lo planeado</v>
          </cell>
          <cell r="J18" t="str">
            <v>Hasta el momento se avanza conforme a lo planeado</v>
          </cell>
          <cell r="K18" t="str">
            <v>Inconvenientes en la coordinación de la agenda de experto de la Buena Práctica "Atención a la población migrante" y los receptores de la BP por parte de la entidades, por lo tanto esta BP se tiene planeada para el mes de julio.</v>
          </cell>
          <cell r="L18" t="str">
            <v>Se presentan dificultades menores para el cuadre de agendas de los expertos y directivos de las entidades participantes en las transferencias de conocimiento</v>
          </cell>
          <cell r="M18" t="str">
            <v>Los normales en la coordinación de agendas de los expertos y entidades distritales.</v>
          </cell>
          <cell r="N18" t="str">
            <v>La ejecución de las Buenas Prácticas avanza de acuerdo con el plan de ejecución.</v>
          </cell>
          <cell r="O18" t="str">
            <v>Se presentaron algunos inconvenientes en las búsqueda de experiencias internacionales que se ajustaran a las necesidades de Buró Bogotá, la buena práctica mapeada inicialmente. Razón por la cual se exploró  realizar una nueva buena práctica que resultó ser la de Vías Verdes para la Región Central: del Tren a la Bici.</v>
          </cell>
          <cell r="P18" t="str">
            <v>Por agendas de las partes interesadas  hubo difucultades en la ejecución de esta última Buena Práctica.</v>
          </cell>
          <cell r="Q18" t="str">
            <v>Por tratarse de un tema prioritario del alcalde, sujeto a algunas decisiones y reuniones de alto nivel, se realizaron algunos ajustes y cambios de última hora en algunos espacios de la agenda</v>
          </cell>
          <cell r="R18" t="str">
            <v>Las actividades se desarrollan de aduerdo con el plan de acción.</v>
          </cell>
          <cell r="S18" t="str">
            <v>Reportaados con la ejecución de cada Buenas Práctica</v>
          </cell>
        </row>
        <row r="19">
          <cell r="C19" t="str">
            <v>43_I3</v>
          </cell>
          <cell r="D19" t="str">
            <v>Cualitativo 3</v>
          </cell>
          <cell r="E19" t="str">
            <v>Beneficios obtenidos por la generación del producto y la ejecución de actividades</v>
          </cell>
          <cell r="F19" t="str">
            <v>Texto</v>
          </cell>
          <cell r="H19" t="str">
            <v>Se reportaran una vez se realice cada una de las Buenas Prácticas programadas</v>
          </cell>
          <cell r="I19" t="str">
            <v>Se reportaran una vez se realice cada una de las Buenas Prácticas programadas</v>
          </cell>
          <cell r="J19" t="str">
            <v>Se reportaran una vez se realice cada una de las Buenas Prácticas programadas</v>
          </cell>
          <cell r="K19" t="str">
            <v>Se reportarán una vez finalice cada una de las Buenas Prácticas a ejecutar</v>
          </cell>
          <cell r="L19" t="str">
            <v>El intercambio de conocimientos con el experto internacional Daniel Zugna generó importantes conclusiones orientadas a enriquecer la estrategia antievasión del Sistema de Transporte Público de Bogotá
El intercambio de conocimientos con la experta internacional Sandra Richtermeyer generó importantes conclusiones orientadas a enriquecer el Sistema de Control Interno del Distrito a través del mejoramiento de las competencias de los jefes de control interno de las entidades públicas en el conocimiento y aplicación de las nuevas tendencias sobre modelos de control interno</v>
          </cell>
          <cell r="M19" t="str">
            <v>A reportar cuando se realicen los intercambios de conocimiento a realizar en agosto y septiembre.</v>
          </cell>
          <cell r="N19" t="str">
            <v>Obtención de intercambio de conocimiento en lo transcurrido de la Buena Práctica en ejecución</v>
          </cell>
          <cell r="O19" t="str">
            <v>El intercambio de conocimientos con la experta internacional Nadia Troncoso generó importantes conclusiones orientadas a fortalecer las acciones que desde el Distrito se realiza en pro de garantizar los derechos de la población migrante en Bogotá. Durante el intercambio de conocimientos se identificaron significativos avances y similitudes en la atención de la población migrante de la Ciudad de México y Bogotá. Por otra parte, se identificó la necesidad de institucionalizar el apoyo que se brinda desde ONGs o de cooperantes internacionales.</v>
          </cell>
          <cell r="P19" t="str">
            <v>Lograr el intercambio de conocimiento con expertos que aportan experiencias con el fin de definir y validar los principales lineamientos, identificar fortalezas y falencias, y formular un programa de largo plazo para la recuperación y reutilización del modo férreo y/o de modos no motorizados de transporte sobre los corredores férreos de la Región Central.</v>
          </cell>
          <cell r="Q19" t="str">
            <v>• Una exitosa convocatoria, participación y compromiso de las entidades del nivel nacional que liderarán el proyecto.
• El diseño de un plan de acción que determina de manera clara las acciones a realizar, competencias y plazos para hacer realidad el proyecto de Vías Verdes en Colombia; 
• Los expertos internacionales generaron importantes conclusiones orientadas a enriquecer el proyecto de implementación de vías verdes para la Región Central;
• Generación de la visita técnica de la RAPE, entidad nacional líder del proyecto, a España para conocer in situ la experiencia de vías verdes de ese país y; 
• Se logró un amplio cubrimiento y visibilización del proyecto en medios y redes.</v>
          </cell>
          <cell r="R19" t="str">
            <v>Consolidación de las Buenas Prácticas con el programa Bogotá Aprende que beneficia a la ciudadanía. Las entidades del distrito tienen la posibilidad de desarrollar soluciones de cara a la comunidad con prácticas de talla mundial.</v>
          </cell>
          <cell r="S19" t="str">
            <v>Reportaados con la ejecución de cada Buenas Práctica</v>
          </cell>
        </row>
        <row r="20">
          <cell r="C20" t="str">
            <v>44_V1</v>
          </cell>
          <cell r="D20" t="str">
            <v>Variable 1</v>
          </cell>
          <cell r="E20" t="str">
            <v>Sumatoria de acciones de articulación ejecutadas</v>
          </cell>
          <cell r="F20" t="str">
            <v>Númerica</v>
          </cell>
          <cell r="H20">
            <v>0</v>
          </cell>
          <cell r="I20">
            <v>0</v>
          </cell>
          <cell r="J20">
            <v>0</v>
          </cell>
          <cell r="K20">
            <v>0</v>
          </cell>
          <cell r="L20">
            <v>0</v>
          </cell>
          <cell r="M20">
            <v>0</v>
          </cell>
          <cell r="N20">
            <v>0</v>
          </cell>
          <cell r="O20">
            <v>0</v>
          </cell>
          <cell r="P20">
            <v>1</v>
          </cell>
          <cell r="Q20">
            <v>0</v>
          </cell>
          <cell r="R20">
            <v>0</v>
          </cell>
          <cell r="S20">
            <v>0</v>
          </cell>
        </row>
        <row r="21">
          <cell r="C21" t="str">
            <v>44_V2</v>
          </cell>
          <cell r="D21" t="str">
            <v>Variable 2 (reportar solo cuando el indicador es a demanda)</v>
          </cell>
          <cell r="E21">
            <v>0</v>
          </cell>
          <cell r="F21" t="str">
            <v>Númerica</v>
          </cell>
        </row>
        <row r="22">
          <cell r="C22" t="str">
            <v>44_I1</v>
          </cell>
          <cell r="D22" t="str">
            <v>Cualitativo 1</v>
          </cell>
          <cell r="E22" t="str">
            <v>Avances y logros en generación del producto y la ejecución de actividades</v>
          </cell>
          <cell r="F22" t="str">
            <v>Textual</v>
          </cell>
          <cell r="H22" t="str">
            <v>Actualización del plegable del programa de Buenas Prácticas Bogotá Enseña</v>
          </cell>
          <cell r="I22" t="str">
            <v xml:space="preserve">Identificación de 15 Buenas Prácticas a sistematizar en el marco del Programa Bogotá Enseña 2019
</v>
          </cell>
          <cell r="J22" t="str">
            <v>Gestión de coordinación y realización de los Talleres de Sistematización de las Buenas Prácticas:
- Centros de desarrollo comunitario 
- Los Niños Promero
- Cuenta Satélite</v>
          </cell>
          <cell r="K22" t="str">
            <v>En el período reportado se avanzó en la realización del taller de sistematización de las siguientes buenas prácticas:
1) ESTRATEGIA DE JUSTICIA DE GÉNERO.
2) ESTRATEGIA MEJOR POLICÍA.
3) IDCBIS
Igualmente  se avanzó en la elaboración de la pieza gráfica de la buena práctica ESTRATEGIA DE JUSTICIA DE GÉNERO y se elaboraron las estrategias de promoción y difusión de las siguientes buenas prácticas de 2018:
1) POLÍTICA PÚBLICA LGBTI
2) EQUIPO USAR</v>
          </cell>
          <cell r="L22" t="str">
            <v>En el período reportado se avanzó en la realización de los talleres de sistematización de las siguientes buenas prácticas:
1. Rutas Distritales de atenión &amp; Protección
2. Semilleros de Esperanza
3. Habitarte
4. Proyecto Integral Trasnmicable
Se avanzó en la elaboración del contenido de la pieza gráfica de las siguientes buenas prácticas:
• CENTROS DE DESARROLLO COMUNITARIO
• LOS NIÑOS PRIMERO.
Se elaboró el documento de seguimiento a la estrategia de promoción y difusión de las siguientes buenas prácticas:
• POLÍTICA PÚBLICA LGBTI
• PROGRAMA DE JUSTICIA RESTAURATIVA
• EQUIPO USAR BOMBEROS
• URBAN 95
• ESTRATEGIA JUSTICIA DE GÉNERO</v>
          </cell>
          <cell r="M22" t="str">
            <v xml:space="preserve">Para la acción de articualción que se adelanta es pertinente indicar los siguientes avances:
• Se realizó el taller de sistematización de las siguientes buenas prácticas: ESTRATEGIA PAZIEMPRE (Alta Consejería para los Derechos de las Víctimas), CÓDIGO DE INTEGRIDAD (Secretaría General - Dirección Distrital de Desarrollo Institucional). 
• Se elaboraron los siguientes documentos técnicos: Documento preliminar de sistematización de la buena práctica Rutas de Atención y Protección (Secretaría de Gobierno), Documento preliminar de sistematización de la buena práctica IDCBIS (Secretaría de Salud), Documento de sistematización de la buena práctica SEXPERTO (Secretaría de Salud).
• Se elaboraron los contenidos para el sitio web de las siguientes buenas prácticas: Los niños primero (Secretaría de Movilidad) y Centros de Desarrollo Comunitario (Secretaría de Integración Social). 
• Se ha avanzado en la estrategia de promoción de algunas buenas prácticas a través del apoyo a:
- Aplicación al Premio Interamericano a la Innovación para la Gestión Pública Efectiva 2019 del Programa de justicia restaurativa (Secretaría de seguridad) y la Ruta Distrital de Atención y Protección a Defensores y Defensoras de Derechos Humanos (Secretaría de Gobierno). 
- La misión técnica de Bomberos de Concepción, Chile que conoció la experiencia del Equipo USAR y BRAE de Bomberos de Bogotá; 
- La inclusión de algunas buenas prácticas en la plataforma de buenas prácticas de Metropolis.  </v>
          </cell>
          <cell r="N22" t="str">
            <v>Para este período se realizaron las siguientes acciones como avance a la acción de articulación Bogotá Enseña:
• Se realizó el taller de sistematización de las siguientes buenas prácticas: MODELO DE GESTIÓN DE PLAZAS DE MERCADO (Instituto para la Economía Social - IPES), COLEGIOS EN ADMINISTRACIÓN (Secretaría de Educación Distrital). 
• Se elaboraron los siguientes documentos técnicos: Documento preliminar de sistematización de la buena práctica Habitarte (Secretaría de Hábitat), Documento preliminar de sistematización de la buena práctica Código de Integridad (Secretaría General)
• Se elaboraron los contenidos para el sitio web de las siguientes buenas prácticas: Los niños primero (Secretaría de Movilidad) y Centros de Desarrollo Comunitario (Secretaría de Integración Social). 
• Se ha avanzado en la estrategia de promoción de algunas buenas prácticas a través de:
- Reunión con IDARTES para identificar canales de difusión de la buena práctica “Festivales al parque”. 
- Reunión con Asuntos Culturales de Cancillería para solicitar apoyo en la promoción de las buenas prácticas del sector cultura. 
- Reunión con Fundación Casa de la Infancia para identificar canales de difusión de la buena práctica “Urban 95”.</v>
          </cell>
          <cell r="O22" t="str">
            <v xml:space="preserve">Durante este período se realizaron los siguientes avances:
• Se elaboraron los siguientes documentos técnicos: Documento preliminar de sistematización de la buena práctica Colegios en administración (Secretaría de Educación) y se avanza en el  documento preliminar de sistematización de la buena práctica Modelo de gestión de plazas de mercado (Ipes). 
• Se elaboraron los contenidos para el sitio web de las siguientes buenas prácticas: Estrategia Mejor Policía (Secretaría de Seguridad) y Sexperto (Secretaría de Salud). 
• Se ha avanzado en la estrategia de promoción de algunas buenas prácticas a través de:
- La inclusión de las buenas prácticas de Habitarte y Estrategia de Justicia de Género en la plataforma de la red de ciudad Metropolis. 
- Recepción de la delegación de Metepec, México para conocer la experiencia de Festivales al Parque. 
- La solicitud a la organización Project for Public Spaces, con sede en la ciudad de Nueva York, información para incluir la buena práctica Habitarte en su página de Internet, específicamente en la sección "Great Public Places".
- Socialización de la buena práctica “Urban 95” con la experta en desarrollo urbano Elisa Maceratini. 
</v>
          </cell>
          <cell r="P22" t="str">
            <v xml:space="preserve">En este período se logró concluir la la acción de articulación Bogotá Enseña así:
• Se elaboraron los Documento de sistematización de las buenas prácticas: Transmicable, Paziempre y Modelo de gestión de plazas de mercado.
• Se elaboraron las piezas gráficas de las buenas prácticas: Estrategia Mejor Policía, Sexperto e IDCBIS. 
• Se avanzó en la estrategia de promoción de algunas buenas prácticas a través de:
- La inclusión de la buena práctica de la Cuenta Satélite de Cultura en la plataforma de la red de ciudad Metropolis. 
- Recepción de la delegación de Jalisco, México para conocer la experiencia de Festivales al Parque. 
- La elaboración de la pieza para incluir la buena práctica Habitarte en la plataforma "Great Public Places".
- Presentación de la buena práctica del “Equipo USAR” a la delegación de Costa Rica y Ecuador para pasantía con Bomberos Bogotá. 
- Apoyo en la formulación del proyecto de cooperación entre Colombia y Brasil en equipo USAR en el marco de la Comixta entre ambos países.   
- Reunión con Asuntos Culturales de Cancillería para dar a conocer las buenas prácticas del sector cultura: Festivales al parque y Cuenta Satélite de Cultura. 
</v>
          </cell>
          <cell r="Q22" t="str">
            <v>Dicha acción concluyó el mes de septiembre y reportada como finalizada en dicho mes, la información de cierre y todos los aspectos de esta acción pueden apreciarse en el informe final anexo en el mes de septiembre, por lo tanto no hay información adicional posterior al cierre que reportar.</v>
          </cell>
          <cell r="R22" t="str">
            <v xml:space="preserve">La meta para esta vigencia se cumplio en el mes de septiembre, no obstante se realizaron acciones orientadas a la concreción del portafolio de Buenas Prácticas Bogotá Enseña y su difusión:
- Se concluyó la elaboraron de las piezas gráficas de las (15) buenas prácticas sistematizadas de Bogotá Enseña
- Impresión 400 Cartillas y 200 USB representativas del Programa 2018 - 2019
- Se avanzó en la estrategia de promoción de algunas buenas prácticas a través de:
        - La inclusión de nuevas buenas prácticas en la red de ciudad Metropolis: 1) ICDBIS, 2) Modelo de gestión de plazas de mercado, 3) Código de Integridad, 4) Estrategia Paziempre, 5) Rutas de atención y protección; 6) Programa de Buenas Prácticas.
        - Participación en la visita de la delegación de La Paz, Bolivia, para conocer la buena práctica “Cuenta Satélite de Cultura”.
        - Aprobación de "Great Public Places" para la publicación de la buena práctica Habitarte en su plataforma
        - Participación en el III Congreso Internacional de Bomberos con la presentación de la buena práctica “Equipo USAR”
        - Apoyo en la preparación técnica y logística del evento “Conmemoración del Día Internacional de la Memoria Trans” en el que se promocionarán las buenas prácticas: Política pública LGBTI y Estrategia de Justicia de Género.
Evaluación del Programa de Buenas Prácticas
</v>
          </cell>
          <cell r="S22" t="str">
            <v xml:space="preserve">Esta meta se cumplió en septiembre con el reporte final de la ejecución de la estrategia Bogotá Enseña en la cual se consolidaron las siguientes 15 Buenas prácticas del Distrito Capital, las cuales fueron sistematizadas:
1. Estrategia Justicia de Género
2. Centros de Desarrollo Comunitario
3. Los niños primero
4. Estrategia Mejor Policía
5. Sexperto
6. Rutas Distritales de Atención y Protección
7. Semilleros de Esperanza para el Futuro de la Ruralidad de Bogotá
8. IDCBIS
9. Estrategia PAZiempre
10. Cuenta Satélite de Cultura
11. Habitarte
12. Código de Integridad
13. Plazas de mercado
14. Proyecto Integral TransMiCable
15. Colegios en Administración
No obstante que se cerró el programa Bogotá Enseña en el mes de septiembre, en el marco de cierre del programa 2018 y 2019, en el mes de diciembre se realizó el cierre con la estrategia de divulgación de las Buenas Prácticas Bogotá Aprende con el envío de Cartillas de las 20 Buenas Prácticas Sistematizadas Bogotá Enseña (2018 y 2019) a embajadas, aliados y entidades distritales. </v>
          </cell>
        </row>
        <row r="23">
          <cell r="C23" t="str">
            <v>44_I2</v>
          </cell>
          <cell r="D23" t="str">
            <v>Cualitativo 2</v>
          </cell>
          <cell r="E23" t="str">
            <v>Retrasos o dificultades en la generación del producto y la ejecución de actividades</v>
          </cell>
          <cell r="F23" t="str">
            <v>Textual</v>
          </cell>
          <cell r="H23" t="str">
            <v>Hasta el momento se avanza conforme a lo planeado</v>
          </cell>
          <cell r="I23" t="str">
            <v>Hasta el momento se avanza conforme a lo planeado</v>
          </cell>
          <cell r="J23" t="str">
            <v>Hasta el momento se avanza conforme a lo planeado</v>
          </cell>
          <cell r="K23" t="str">
            <v>Se avanza normalmente en la realización de talleres y acciones para la consolidación de la estrategia Bogotá Enseña</v>
          </cell>
          <cell r="L23" t="str">
            <v>Se avanza normalmente en la realización de talleres y acciones para la consolidación de la estrategia Bogotá Enseña</v>
          </cell>
          <cell r="M23" t="str">
            <v>Reprogramación de los dos últimos talleres por agendas de las entidades.</v>
          </cell>
          <cell r="N23" t="str">
            <v>Se avanza de acuerdo con el plan de acción</v>
          </cell>
          <cell r="O23" t="str">
            <v>Los principales retrasos están asociados a: las demoras en la aprobación de los documentos por parte de las entidades beneficiarias, las demoras en la recepción de las fotografías requeridas para el desarrollo de las piezas gráficas y las demoras asociadas a los ajustes que solicitan las entidades beneficiarias a los documentos y a los que desde la DDRI debemos hacer a las piezas gráficas diseñadas por Punto de Encuentro.</v>
          </cell>
          <cell r="P23" t="str">
            <v>No se presentaron mayor deficultades.</v>
          </cell>
          <cell r="Q23" t="str">
            <v>N/A</v>
          </cell>
          <cell r="R23" t="str">
            <v>Las actividades se desarrollan de aduerdo con el plan de acción.</v>
          </cell>
          <cell r="S23" t="str">
            <v>Reportaados con la ejecución de la sistematización de las Buenas Prácticas Bogotá Enseña</v>
          </cell>
        </row>
        <row r="24">
          <cell r="C24" t="str">
            <v>44_I3</v>
          </cell>
          <cell r="D24" t="str">
            <v>Cualitativo 3</v>
          </cell>
          <cell r="E24" t="str">
            <v>Beneficios obtenidos por la generación del producto y la ejecución de actividades</v>
          </cell>
          <cell r="F24" t="str">
            <v>Textual</v>
          </cell>
          <cell r="H24" t="str">
            <v>Se reportaran una vez se realice la acción de articulación programada</v>
          </cell>
          <cell r="I24" t="str">
            <v>Se reportaran una vez se realice cada una de las acciones de articulación programadas</v>
          </cell>
          <cell r="J24" t="str">
            <v>Se reportaran una vez se realice cada una de las acciones de articulación programadas</v>
          </cell>
          <cell r="K24" t="str">
            <v>Se reportarán una vez finalice la acción de articulación en ejecución</v>
          </cell>
          <cell r="L24" t="str">
            <v>Se reportarán una vez finalice la acción de articulación en ejecución</v>
          </cell>
          <cell r="M24" t="str">
            <v>Proyección de la ciudad por la aplicación a premios.</v>
          </cell>
          <cell r="N24" t="str">
            <v>Sistematización de 15 buenas prácticas del Distrito Capital y participación en premios internacionales.</v>
          </cell>
          <cell r="O24" t="str">
            <v xml:space="preserve">Se avanza en el cumplimiento de la meta de Bogotá Enseña de contar este año con un total de (20) buenas prácticas de la ciudad sistematizadas y promovidas internacionalmente en diferentes escenarios. Adicionalmente, se cuenta con información útil para ser promovida y consultada en el micrositio de buenas prácticas. </v>
          </cell>
          <cell r="P24" t="str">
            <v>Consolidas buenas prácticas del distrito y así poder proyectar la ciudad y posicionar a Boogtá en el ámbito internacional.</v>
          </cell>
          <cell r="Q24" t="str">
            <v>N/A</v>
          </cell>
          <cell r="R24" t="str">
            <v>Consolidación de las Buenas Prácticas con el programa Bogotá Enseña que permite proyectar la ciudad mediante la visibilización de sus buenas práctias.</v>
          </cell>
          <cell r="S24" t="str">
            <v>Reportaados con la ejecución de la sistematización de las Buenas Prácticas Bogotá Enseña</v>
          </cell>
        </row>
        <row r="25">
          <cell r="C25" t="str">
            <v>45_V1</v>
          </cell>
          <cell r="D25" t="str">
            <v>Variable 1</v>
          </cell>
          <cell r="E25" t="str">
            <v>Sumatoria de acciones de mercadeo de ciudad  desarrolladas</v>
          </cell>
          <cell r="F25" t="str">
            <v>Númerica</v>
          </cell>
          <cell r="H25">
            <v>0</v>
          </cell>
          <cell r="I25">
            <v>0</v>
          </cell>
          <cell r="J25">
            <v>0</v>
          </cell>
          <cell r="K25">
            <v>0</v>
          </cell>
          <cell r="L25">
            <v>0</v>
          </cell>
          <cell r="M25">
            <v>0</v>
          </cell>
          <cell r="N25">
            <v>0</v>
          </cell>
          <cell r="O25">
            <v>0</v>
          </cell>
          <cell r="P25">
            <v>1</v>
          </cell>
          <cell r="Q25">
            <v>0</v>
          </cell>
          <cell r="R25">
            <v>1</v>
          </cell>
          <cell r="S25">
            <v>0</v>
          </cell>
        </row>
        <row r="26">
          <cell r="C26" t="str">
            <v>45_V2</v>
          </cell>
          <cell r="D26" t="str">
            <v>Variable 2 (reportar solo cuando el indicador es a demanda)</v>
          </cell>
          <cell r="E26">
            <v>0</v>
          </cell>
          <cell r="F26" t="str">
            <v>Númerica</v>
          </cell>
        </row>
        <row r="27">
          <cell r="C27" t="str">
            <v>45_I1</v>
          </cell>
          <cell r="D27" t="str">
            <v>Cualitativo 1</v>
          </cell>
          <cell r="E27" t="str">
            <v>Avances y logros en generación del producto y la ejecución de actividades</v>
          </cell>
          <cell r="F27" t="str">
            <v>Textual</v>
          </cell>
          <cell r="H27" t="str">
            <v>Realización del plan de acción de Mercadeo de Ciudad</v>
          </cell>
          <cell r="I27" t="str">
            <v xml:space="preserve">1. ARTICULACIÓN ESTRATEGIA MERCADEO DE CIUDAD
Realización de la mesa táctica de Mercadeo de Ciudad, porpuesta experiencia de ciudad directivos, estructura Brandbook, ficha téctina Brandbook.
2. BOGOTANOS EN EL EXTERIOR
Implementación de campaña pauta digital "Bogotanos en el Exterior" </v>
          </cell>
          <cell r="J27" t="str">
            <v>1. ARTICULACIÓN ESTRATEGIA MERCADEO DE CIUDAD
Realización de la mesa táctica de Mercadeo de Ciudad:
Divulgación Revista Dinero a audiencias estratégicas internacionales
Experiencia de Ciudad Directivos
 Narrativa de Ciudad
Acciones de Coordinación FILBo 2019
Propuesta articulada de estrategia de MC para
Bogotá Fashion Week
Festival de Música Sacra
2. BOGOTANOS EN EL EXTERIOR
Diseño de campaña para pauta digital 2019 de Orgullo Bogotano y Bogotanos en el Exterior (vídeo de Marca Ciudad)</v>
          </cell>
          <cell r="K27" t="str">
            <v>Se realizó el siguiente avance en lagestión durante el período reportado:
1. ESTRATEGIA MERCADEO DE CIUDAD
- Bogotá Fashion Week: Sinergias Digitales con aliados de la Mesa y acciones de Mercadeo de Ciudad en el marco del evento.
- Festival Internacionale de Música Clásica: Experiencias de Ciudad en Plaza deMercado La Perseverancia y Museo Botero, Sinergias Digitales y Proyección del Video "Bogotá Internacional"
- FiLBo: Aparición del Video "Bogotá Internacional" en la página Web FiLBo, Visibilización de Marca Ciudad con el Volumétrico y Material POP y Activación de Marca en el Aeropuerto El Dorado con Visitantes Internacionales.
- Video Marca Ciudad: Aprobación de propuesta gráfica, casting, locaciones, Grabación y Ajustes a voz en off.
- Brand Book: Elaboración de ficha técnica del Brandbook, definición de estructura de contenidos del Brandbook, elaboración de formato para recopilación de información.
2. BOGOTANOS EN EL EXTERIOR:
Se desarrollaron  publicaciones con el HT #BogotanosEnElExterior invitando a los ciudadanos que se encuentran fuera del país a registrarse en nuestra base.
Resultados: - 1.003 perfiles alcanzados
                    - 22 publicaciones 
                    - 18.109 registros con corte al 7 de mayo de 2019
Se realizó la primera reunión para gestionar las acciones y procesos   del contrato de central de medios con ETB, allí se definió el proceso de ordenación y presupuesto para el 2019 en cuanto a pauta digital.
En el marco de la Feria Internacional del Libro 2019, se realizaron 4 videos que se publicaron en Facebook, en los cuales se mostraba los diferentes pabellones e información importante de la feria, estas publicaciones se enlazaron con la URL del formulario para el registro de Bogotanos en el Exterior</v>
          </cell>
          <cell r="L27" t="str">
            <v>Se realizó el siguiente avance en lagestión durante el período reportado:
1. ESTRATEGIA MERCADEO DE CIUDAD
 FiLBo: Se logró consolidar la estrategia ejecutada desde la DDRI y la SPI cuyos resultados se muestran en el informe final del evento.
Festival de Música Clásica: Consolidaciñon de Informe
Mesa de Mercadeo de ciudad: Se llevó a cabo la mesa Técnica del mes de mayo e informe semestral para Directivos.
BrandBook: socialización y envío de formato para recopilación de información y creación de contenidos.
2. BOGOTANOS EN EL EXTERIOR:
- Se estructuró y solicitó la campaña de "Bogotanos en el Exteriror" de mayo - junio, con la consturcción del Plan de Pauta Digital y el presupuesto de la misma.</v>
          </cell>
          <cell r="M27" t="str">
            <v>Se realizaron los siguientes avances en las dos acciones de mercadeo de ciudad que se adelantan:
1. ESTRATEGIA MERCADEO DE CIUDAD
En el marco de Rock al parque 2019 se realizó sinergia digital, la activación de marca ciudad y la fidelización de internacionales (bandas musicales de rock e invitados).
Se realizó la Mesa Táctica Mercadeo de Ciudad en la cual se incluyó el Foro Ágora Bogotá el cual trendrá lugar el 20 de Julio y Política Pública de Industrias Culturales.
Se consolidó la Primera versión del BrandBook
Revisión final video Marca Ciudad
2. BOGOTANOS EN EL EXTERIOR
Se realizó el monitoreo a la pauta realizada entre los meses de mayo y junio, evidenciando un incremento en los registros de la Base de datos de Bogotanos en el exterior de 5.082 nuevos seguidores para  un total de 20.279 registrados.</v>
          </cell>
          <cell r="N27" t="str">
            <v>Durante el mes de julio de 2019 Se realizaron los siguientes avances en las dos acciones de mercadeo de ciudad que se adelantan:
1. ESTRATEGIA MERCADEO DE CIUDAD
-Se articularon acciones de Mercadeo de Ciudad en marco de Rock al Parque y se elaboró el informe de gestión de dicho evento. 
- Se ajustó el Brandbook de Marca Ciudad de acuerdo con observaciones recibidas de algunos integrantes de la Mesa y se socializó versión ajustada con la Mesa de Mercadeo de Ciudad.
-Se llevó a cabo la quinta Mesa Táctica de Mercadeo de Ciudad en la cual se inició la articulación de acciones de Mercadeo de Ciudad para los eventos priorizados para agosto.
2. BOGOTANOS EN EL EXTERIOR
- Se desarrollaron  publicaciones con el HT #BogotanosEnElExterior invitando a los ciudadanos que se encuentran fuera del país a registrarse en nuestra base
- Se encuentra ordenada la campaña solicitada de registros en la base de datos aprobada por Felipe Serrano y Adriana Fonseca para su ejecución entre julio y agosto</v>
          </cell>
          <cell r="O27" t="str">
            <v>En agosto en el marco de las acciones de mercadeo de ciudad se adelantaron actividades de las siguientes dos acciones programadas de mercadeo de ciudad para la presente vigencia:
1. ESTRATEGIA MERCADEO DE CIUDAD
Gestión y realización de evento de Activación de Marca Ciudad en el marco del Cumpleaños Bogotá el día 9 de agosto
Soporte para el 4to Encuentro de Inversión Extranjera realizado el 14 de agosto a través de almuerzo de relacionamiento estratégico y obsequio de marca ciudad
Mesa Táctica Mercadeo de Ciudad: 29 de agosto con la  Presentación de resultados de las acciones de Mercadeo de Ciudad articuladas los eventos de julio, articulación de acciones de Mercadeo de Ciudad a implementar en marco de los próximos eventos priorizados e inicio de construcción del Plan de Acción 2020.
2. ESTRATEGIA BOGOTANOS EN EL EXTERIOR
Se realizó la Implementación de la campaña video Marca Ciudad
Estructurazón y Diseño de la pauta del video "Marca Ciudad"
REalización del diseño de lasinergia digital #LoMejorDeBogotá con entidades del Distrito</v>
          </cell>
          <cell r="P27" t="str">
            <v xml:space="preserve">En este período se culminó la ejecución de:
1. ESTRATEGIA DE MERCADEO DE CIUDAD:
Se trabajó en esta estrategia en cuatro grandes retos que son: 1.Articulación de estrategia (Mesas Mercadeo de Ciudad y Eventos priorizados 2019), 2. Brandbook Marca Ciudad, 3. Plan de Acción 2020 y 4. Video Marca Ciudad, lo cual se detalla en el informe adjunto.
En este período se realizaron los siguientes avances en:
2. ESTRATEGIA BOGOTANOS EN EL EXTERIOR:
Se realizó la difusión a través de pauta digital del Video de Marca Ciudad ligado y la campaña de registros en la Base de Datos de Bogotanos en el Exterior, con esto cumplimos a las metas de gestión de pauta con las campañas presupuestadas. Está pauta se realizó en Facebook, YouTbube y principales salas de cine de Cinepolis, Cinemark y Cine Colombia.
También se estructuraron y solicitaron las campañas para los meses de cotubre y noviembre.
</v>
          </cell>
          <cell r="Q27" t="str">
            <v>En este período reportado se avanzó en la última acción pendiente establecida como meta para esta vigencia en el Plan de Acción de la DDRI :
1. Estrategia de Bogotanos en el Exterior: Se realizó pauta en vuelos nacionales e internacionales en Avianca  del video de Marca Ciudad en los vuelos domésticos e internacionales de esta aerolínea.
Tambien se realizó Pauta en Cine del video de Marca Ciudad en las diferentes salas de Cinepolis desde el 26 de septiembre al 8 de octubre.
Con la Campaña Bogotanos en el Exterior se realizó la pauta de registros y diseño de piezas para la implementación de la misma en las redes sociales de Instagram y Facebook.</v>
          </cell>
          <cell r="R27" t="str">
            <v>Estrategia de Bogotanos en el Exterior:
Durante el mes de noviembre se ejecutaron las siguientes actividades:
- Se concluyeron las acciones del plan de la Estretegia de Bogotanos en el Exterior y la ejecución de presupuesto destinado para las distintas campañas.
- Cierre de la pauta digital de la estrategia de registros de Bogotanos en el Exterior
- De la campaña "Bogotá en el Mundo y el Mundo en Bogotá" se realizó la producción del Video para su publicación en las redes sociales de la DDRI y la Secretaría General
- Con la campaña "Orgullo Bogotano" se realizaron contactos para la producción de los mismos.</v>
          </cell>
          <cell r="S27" t="str">
            <v>Meta reportada como ejecutada con dos acciones, una en septiebre y las segunda en noviembre:
1.  Estrategia de Mercadeo de Ciudad
2. Estrategia de Bogotanos en el Exterior.
Para el mes de diciembre en el marco de la Mesa de Mercadeo de ciudad de noiviembre, se ejecutó la estrategia de posicionamiento de la Marca Ciudad en el Marco de la Navidad con los plegables "Vive una Navidad llena de historia"
Con la estrategia Bogotanos en el Exterior se obtuvieron los resultados de las Campañas:
1. "Bogotá en el Mundo y el Mundo en Bogotá": Se realizó la producción de los contenidos compartidos a través de los canales digitales de la Secretaría General con los siguientes resultados: Alcance 1.377, Canales de publicación - Twitter y Facebook, total de 2 publicaciones.
2. "Orgullo Bogotano": Se realizó una sinergia a nivel distrital con los contenidos aprobados por punto de encuentro, donde se exaltaron los orgullos de la ciudad, con los siguientes resultados: Alcance 6,886,029, Entidades Participantes - 61 , Total de publicaciones - 100.</v>
          </cell>
        </row>
        <row r="28">
          <cell r="C28" t="str">
            <v>45_I2</v>
          </cell>
          <cell r="D28" t="str">
            <v>Cualitativo 2</v>
          </cell>
          <cell r="E28" t="str">
            <v>Retrasos o dificultades en la generación del producto y la ejecución de actividades</v>
          </cell>
          <cell r="F28" t="str">
            <v>Textual</v>
          </cell>
          <cell r="H28" t="str">
            <v>Hasta el momento se avanza conforme a lo planeado</v>
          </cell>
          <cell r="I28" t="str">
            <v>Hasta el momento se avanza conforme a lo planeado</v>
          </cell>
          <cell r="J28" t="str">
            <v>Hasta el momento se avanza conforme a lo planeado</v>
          </cell>
          <cell r="K28" t="str">
            <v>Las acciones se desarrollan de acuerdo con los cronogramas establecidos sin ninguna dificultad a considerar</v>
          </cell>
          <cell r="L28" t="str">
            <v>Las acciones y eventos se ejecutaron de acuerdo con el plan trazado.</v>
          </cell>
          <cell r="M28" t="str">
            <v xml:space="preserve">Se avanza de acuerdo con lo establecido en el plan de trabajo </v>
          </cell>
          <cell r="N28" t="str">
            <v xml:space="preserve">Se avanza de acuerdo con lo establecido en el plan de trabajo </v>
          </cell>
          <cell r="O28" t="str">
            <v>Durante el período no se registraron dificultades en la ejecucíon de las actividades y acciones establecidas en el plan de mercadeo de ciudad</v>
          </cell>
          <cell r="P28" t="str">
            <v>Con la Estrategia de Bogotanos en el Exterior en este momento se llega al punto máximo de registros, lo cual diiculta el incremento de los mismos con la progresión que se venía presentando.</v>
          </cell>
          <cell r="Q28" t="str">
            <v>No se presentó ninguna dificultad al respecto de las campañas</v>
          </cell>
          <cell r="R28" t="str">
            <v>Dificultades en contactar a los perfiles para los videos testimoniales de Bogotanos en el exterior</v>
          </cell>
          <cell r="S28" t="str">
            <v>Informados en los reportes de avances y finalización de cada acción</v>
          </cell>
        </row>
        <row r="29">
          <cell r="C29" t="str">
            <v>45_I3</v>
          </cell>
          <cell r="D29" t="str">
            <v>Cualitativo 3</v>
          </cell>
          <cell r="E29" t="str">
            <v>Beneficios obtenidos por la generación del producto y la ejecución de actividades</v>
          </cell>
          <cell r="F29" t="str">
            <v>Textual</v>
          </cell>
          <cell r="H29" t="str">
            <v>Se reportaran una vez se realice cada una de las acciones de mercado de ciudad programadas</v>
          </cell>
          <cell r="I29" t="str">
            <v>Se reportaran una vez se realice cada una de las  acciones de mercado de ciudad programadas</v>
          </cell>
          <cell r="J29" t="str">
            <v>Se reportaran una vez se realice cada una de las  acciones de mercado de ciudad programadas</v>
          </cell>
          <cell r="K29" t="str">
            <v>Se reportarán una vez se finalicen la acciones de mercadeo de ciudad programadas</v>
          </cell>
          <cell r="L29" t="str">
            <v>Se logró posicionar la ciudad con las estrategias de activación de marca de bogotá y la marca ciudad en los diferentes medios y caneles.</v>
          </cell>
          <cell r="M29" t="str">
            <v>Proyección de la ciudad a través de la activación de marca, sinergias digitales y fidelización de internacionales</v>
          </cell>
          <cell r="N29" t="str">
            <v xml:space="preserve">Proyección de la ciudad a través de las estrategias con los siguientes logros:
- 1.856 perfiles alcanzados
- 8 publicaciones 
- 20.279 registros </v>
          </cell>
          <cell r="O29" t="str">
            <v xml:space="preserve">
1. ESTRATEGIA MERCADEO DE CIUDAD
Retorno de $25.000.000 medidos por la valorización del espacio que ocupó la activación en el Aeropuerto el Dorado (60 mts2): $30.000.000 aprox.
Más de 8.537 personas impactadas con la activación de Marca Ciudad
Alcance de 6.300 personas y 285 interacciones en Twitter como resultado de las sinergias digitales realizadas entre los aliados de la activación.
Alcance de 4.300 personas y 324 interacciones en Facebook como resultado de las sinergias digitales realizadas entre los aliados de la activación.
Fidelización de 15 invitados internacionales
2. ESTRATEGIA BOGOTANOS EN EL EXTERIOR
Proyección de la ciudad a nivel nacional e internacional de la Marca Ciudad.
Posicionamiento de la ciudad con la generación de tráfico a los diferentes canales digitales.
Internacionalización de la ciudad a través de los  productos audiovisuales</v>
          </cell>
          <cell r="P29" t="str">
            <v>Con la Estrategia de Mercadeo de Ciudad se hace entrega de tres productos principales:
• Brandbook
• Plan de Acción 2020
• Video Marca Ciudad
Adicionalmente, se obtuvieron resultados de las acciones articuladas en la Mesa en marco de los eventos priorizados dentro del Plan de Acción 2019.
Con la Campaña de Bogotanos en el Exterior se logró la difusión del video de Marca Ciudad a nivel mundial que contribuye a la internacionalización de la ciudad, mostrando sus cualidades e infraestructura para la economía y el turismo, al mismo tiempo, se realiza un llamado a la acción para que los ciudadanos en el exterior se registren en nuestra base de datos</v>
          </cell>
          <cell r="Q29" t="str">
            <v>Se consiguió un alcance proyectado de cerca de 1´400.000 personas en la campaña realizada en la aerolínea  con el video de Marca Ciudad
Cerca de 60 mil personas fueron impactadas en la campaña de pauta del video de Marca Ciudad en Cinepolis
Impactamos un público objetivo importante en otras plataformas diferentes a las redes sociales, permitiendo así llegar a más personas proyectando la imagen de la ciudad a extranjeros e inversionistas.
Logramos un incremento de cerca de 1.000 registros en nuestra base de datos
Cumplimos con la ejecución del presupuesto proyectado para dichas campañas</v>
          </cell>
          <cell r="R29" t="str">
            <v>Exaltación del orgullo bogotano con la estrategia ejecutadas de "Bogotanos en el Exterior"
Consolidación de la base de datos de Bogotanos en el exterior con mas de 24.000 registros</v>
          </cell>
          <cell r="S29" t="str">
            <v>Informados en los reportes de avances y finalización de cada acción</v>
          </cell>
        </row>
        <row r="30">
          <cell r="C30" t="str">
            <v>48A_V1</v>
          </cell>
          <cell r="D30" t="str">
            <v>Variable 1</v>
          </cell>
          <cell r="E30" t="str">
            <v>Sumatoria de acciones de relacionamiento estratégico desarrolladas</v>
          </cell>
          <cell r="F30" t="str">
            <v>Númerica</v>
          </cell>
          <cell r="H30">
            <v>0</v>
          </cell>
          <cell r="I30">
            <v>0</v>
          </cell>
          <cell r="J30">
            <v>3</v>
          </cell>
          <cell r="K30">
            <v>2</v>
          </cell>
          <cell r="L30">
            <v>3</v>
          </cell>
          <cell r="M30">
            <v>0</v>
          </cell>
          <cell r="N30">
            <v>0</v>
          </cell>
          <cell r="O30">
            <v>4</v>
          </cell>
          <cell r="P30">
            <v>2</v>
          </cell>
          <cell r="Q30">
            <v>2</v>
          </cell>
          <cell r="R30">
            <v>1</v>
          </cell>
          <cell r="S30">
            <v>1</v>
          </cell>
        </row>
        <row r="31">
          <cell r="C31" t="str">
            <v>48A_V2</v>
          </cell>
          <cell r="D31" t="str">
            <v>Variable 2 (reportar solo cuando el indicador es a demanda)</v>
          </cell>
          <cell r="E31">
            <v>0</v>
          </cell>
          <cell r="F31" t="str">
            <v>Númerica</v>
          </cell>
        </row>
        <row r="32">
          <cell r="C32" t="str">
            <v>48A_I1</v>
          </cell>
          <cell r="D32" t="str">
            <v>Cualitativo 1</v>
          </cell>
          <cell r="E32" t="str">
            <v>Avances y logros en generación del producto y la ejecución de actividades</v>
          </cell>
          <cell r="F32" t="str">
            <v>Textual</v>
          </cell>
          <cell r="H32" t="str">
            <v>1. Planeación y Coordinación Visita protiocolaria Presidente de Alemania CADE Social - Concepto Técnico Visita.</v>
          </cell>
          <cell r="I32" t="str">
            <v>1. Realización Visita Protocolaria Presidente de Alemania CADE Social</v>
          </cell>
          <cell r="J32" t="str">
            <v>1. Informe Final Visita Protocolaria Presidente de Almenia CADE Social
2. Planeación y acompañamiento de la reunión protocolaria con el Embajador de Emiratos Arabos Unidos y el Alcalde Mayor 
3. Articulación con la Embajada de Irlanda: Planeación de la visita del Ministro de Trabajo en el CIAM y apoyo para la realización del Día Nacional de Irlanda en el marco de la Ciclovía 
Acompañamiento y articulación con Gerencia para Atención a Venezolanos para el Seguimiento a visita del Ministro de Trabajo de Irlanda al CIAM 
4. Avances en la organización de la AGENDA ALCALDE visita a China y Francia: Coordinación de la reunión Protocolaria con Alcalde de Chengdú con posterior firma de MOU, con el Vice-Alcalde de Shanghái y la Secretaria de Integración Social de París</v>
          </cell>
          <cell r="K32" t="str">
            <v>Para este peíodo se realizron las siguientes acciones de relacionamiento estratégico:
 1. Agenda Alcalde visitas a Chengdú, Shanghai y París
- Coordinación, preparación y seguimiento de la agenda del Alcalde por las tres ciudades anunciadas, emisión del concepto técnico de realcionamiento y gestión de las cartas de invitación.
2. Visita Delegación de Sahnghai: 
- Se coordinó la temática de la visita con la Secretaría Distrital de Hacienda
- Coordinación de la gestión logística
- Coordinacón de la Reunión
Se realizó gestión como avance en la siguiente acción de relacionamiento estratégico
3. Visita de la Comisión del Parlamento Neerlandés
-  Se gestionó la preparación de la agenda técnica y el Brief</v>
          </cell>
          <cell r="L32" t="str">
            <v>Para este período se realizron las siguientes acciones de relacionamiento estratégico:
1. Participación de Hans Koster en el Lanzamiento del ODUR: Apoyo en la parcicipación del experto en el lanzamiento del Observatorio  ODUR y apoyo del axperto en el programa de Buenas Prácticas en coordinación con Catastro Distrital.
2. Visita de la Embajadora de Turquía y el Director de TIKA con el Alcalde Mayor: Se coordinó con la Secretaría Disdtrital de Integración Social el acompañamiento a la visita así como la coordinación logística y de protocolo de la misma.
3. Visita de la Comisión de Comercio Exterior y Cooperación al Desarrollo del Parlamenteo Neerlandés: Se coordinó con la Secretaría Distrital de Integración Social y FUGA el acompañamiento a la visita así como la coordinación logística y de protocolo de la misma.</v>
          </cell>
          <cell r="M32" t="str">
            <v xml:space="preserve">Durante el mes de junio re realizó la gestión de las siguientes solicitudes de visitas de Cortesía:
- Alclade de Seúl Park Won-Soon, para lo cual se elabró el correpondiente Concepto Técnico y la coordinación de la agenda del señor Alcalde
- Vice Alcalde de Chengdu Niu Quinbao para lo cual se elabró el correpondiente Concepto Técnico y la coordinación de la agenda del señor Alcalde
</v>
          </cell>
          <cell r="N32" t="str">
            <v>Durante el mes de julio se realizó gestión para los siguiente relacionamientos:
1. Gestión para la visita del Alcalde de Seúl Park, Won-Soon, para lo cual se elaboró el correspondiente Concepto Técnico.
2. Gestión para la visita del Consejal de la Ciudad de Riberao Preto,  Marcos Papa, para lo cual se elaboró el correspondiente Concepto Técnico.
3. Gestión para la visita del Vice-Alcalde de Chengdu Niu Quingbao, para lo cual se elaboró el correspondiente Concepto Técnico.
4. Participación del Subsecretario de Gobernabilidad y Garantía de Derechos de la Secretaría de Gobierno, para lo cual se anexa el correspondiente concepto Técnico</v>
          </cell>
          <cell r="O32" t="str">
            <v>Durante el período reportado se realizó el cierre de las siguiente relacionamientos:
1. Gestión para la visita del Alcalde de Seúl Park, Won-Soon - Se coordinó la reunión y las visitas de la delegación que acompañó al Alcalde con Transmicable, IDT y el IDRD, adicinalmente se realizó reunión de avanzada con la embajada de Corea.
2. Gestión para la visita del Consejal de la Ciudad de Riberao Preto,  Marcos Papa - Se coordinaron las temáticvas de la reunión con la embajada y la Secretaría de Movilidad, y se coordinaron y ejecutaron todos los aspectos logísticos y de protocolo de la visita.
3. Gestión para la visita del Vice-Alcalde de Chengdu Niu Quingbao - Se dio concepto positivo para que el Alcalde de Bogotá atendiera la visita y gestionó el relacionamiento respectivo para la realización de la misma.
4. Visita Del Banco Centroamericano De Integración Económica: Se coordinó la reunión a la cual asistieron: Dr. Dante Ariel Mossi Reyes- Presidente Ejecutivo del Banco; Dr. Angel Custodio Cabrera Baez- Director por Colombia; Hernan Danery Alvarado Gomez- Gerente de Finanzas, Salvador Sacasa- Jefe de la Oficina de Relaciones Institucionales; Carlos Eduardo Gómez Díaz- Coordinador de Estructuración; Juan Miguel Raad Berrio- Asesor Ejecutivo por Argentina y Colombia; Nelly Patricia Mosquera Murcia- Concejal de Bogotá; Enrique Peñalosa Londoño- Alcalde Mayor Bogotá; Raúl Buitrago- Secretario General; Beatriz Arbeláez- Secretaria de Hacienda; Carlos Humberto Moreno- Empresa de Metro de Bogotá; Gisele Manrique- Secretaria Privada y miembro de la Junta Directiva de la Empresa de Energía de Bogotá; Valentina Wieser – Directora Distrital de Relaciones Internacionales.
Se avanzó en la siguiente Visita de relacionamiento:
1. Visita de la delegación a la Alcaldía Mayor de Bogotá, con ocasión de la celebración de los diez años con la ciudad de Chicago, para lo cual se elaboró el correspondiente concepto técnico.</v>
          </cell>
          <cell r="P32" t="str">
            <v xml:space="preserve">En este período se desarrollaron 2 acciones de relacionamiento estratégico:
1. Visita delegación World Bussines Chicago - Se emitió el concepto de pertinencia de la visita, se coordinó la reunión con la CEO de World Bussines Chicago Andrea L. Zopp en la que se habló de las relaciones existentes entre las dos ciudades y los proyectos a desarrollar en áreas como la de educación, tecnología, desarrollo económico, medio ambiente y desarrollo urbano.
2. Visita Oficial del Alcalde de Rotterdam - Se coordinó la reunión a la cual asistieron el Alcalde Mayor de Bogotá Enrique Peñalosa Londoño, Mónica Ramírez directora de FUGA, Galdys Samaniel Secretaria de Integración Social, Ahmed Aboutaleb Alcalde de Rotterdam entre otras personalidades. En esta reunión se dieron a conocer los logros y avances de la Administración, y se habló de temas como la caminabilidad, movilidad y sobre el Bronx Distrito Creativo.
De igual manera se avanzó en las siguientes acciones de relacionamiento durante este mes:
1. Visita Oficial del Alcalde de Mirafliores - Se realizó el concepto técnico en el que se recomienda la atención de la visita del Alcalde de Miraflores, Lima, por parte del Alcalde Mayor de Bogotá Enrique Peñalosa Londoño.
2. Asistencia Bogotá Cumbre C40 - Se realizó el concepto técnico en el que se analizó la pertinencia de la asistencia del Señor Alcalde a la Cumbre Mundial de Alcaldes C40” a celebrarse en Copenhaguen.  </v>
          </cell>
          <cell r="Q32" t="str">
            <v>En este mes se gestionaron dos acciones de relacionamiento estratégico :
1. Participación de Bogotá en el C40 World Mayors Summit: Se coordinaron los aspectos logísticos referentes a la participación del asesor del Alcalde Mayor Andrés Ernesto Pacheco Rincón, de igual manera se apoyó a la Secretaría Privada de la Alcaldía Mayor en aspectos técnicos y logísticos, finalmente se realizó una agenda técnica para el desarrollo del evento, junto con un Brief de las declaraciones nuevas propuestas por C40 para ser firmadas.
2. Visita del Alcalde de Miraflores: Se organizó la agenda y se coordinaron reuniones con el Señor Alcalde, el Secretario de Movilidad y el Secretario de Seguridad, igualmente se llevó a cabo un recorrido como experiencia de ciudad por el Centro de Bogotá.</v>
          </cell>
          <cell r="R32" t="str">
            <v>En niviembre como acción de relacionamiento internacional se atendió la siguiente visita:
- DELEGACIÓN DE MINAS GERAIS (BRASIL): Se coordinó con la Secretaría de Desarrollo Económico el acompañamiento y se revisaron todos los aspectos logísticos y de protocolo de la visita, a la cual asistieron siete Alcaldes de Minas Gerais Brasil,  en la que se dieron a conocer las diferentes estrategias desarrolladas por la Administración Peñalosa, para apoyar a la pequeña y mediana empresa.
Como avance a la gestión de relacionamiento a reportar en dicuembre, la DDRI coordinó la siguiente acción:
- Participación en el Foro 6 Degrees: En respuesta a la invitación de participación del Alcalde  como orador principal a este evento que se realiza en la ciudad de Méjico, que reune líderes empresariales, miembros de la sociedad civil, artistas, políticos y líderes de opinión, se solicitó concepto al sector el cual indica que este es un evento que representa un espacio de relacionamiento internacional para compartir proyectos de la administración en materia de migración. Igualmente se emitió concepto técnico por parte de la DDRI con la sugerencia de participación de la Secretaria de Integración Social.</v>
          </cell>
          <cell r="S32" t="str">
            <v>Esta vigencia se realizaron 18 acciones de relacionamiento estratégico relacionados a continuación:
1. Visita Protocolaria Presidente de Alemania CADE Social
2. Planeación y acompañamiento de la reunión protocolaria con el Embajador de Emiratos Arabes Unidos y el Alcalde Mayor 
3. Articulación con la Embajada de Irlanda: Planeación de la visita del Ministro de Trabajo en el CIAM 
4. Agenda Alcalde visitas a Chengdú, Shanghai y París
5. Visita Delegación de Sahnghai
6. Participación de Hans Koster en el Lanzamiento del ODUR
7. Visita de la Embajadora de Turquía y el Director de TIKA con el Alcalde Mayor
8. Visita de la Comisión de Comercio Exterior y Cooperación al Desarrollo del Parlamenteo Neerlandés
9. Gestión para la visita del Alcalde de Seúl Park, Won-Soon
10. Gestión para la visita del Consejal de la Ciudad de Riberao Preto,  Marcos Papa
11. Gestión para la visita del Vice-Alcalde de Chengdu Niu Quingbao
12. Gestión para la Visita Del Banco Centroamericano De Integración Económica.
13. Gestión para la Visita delegación World Bussines Chicago
14. Getión para la Visita Oficial del Alcalde de Rotterdam
15. Participación de Bogotá en el C40 World Mayors Summit
16. Gestión para la visita Visita del Alcalde de Miraflores
17. Gestión para la visita de la delegación de Minas Gerais (Brasil)
18. Gestión para la participación en el Foro 6 Degrees
Está última es la reportada para el mes de diciembre, cuyo objetivo fue la participación del Distrito en el evento 6 Degrees Méjico 2019, a la cual asistió cmo delegada del Señor Alcalde la Secretaria de Integración Social, quíen participó como panelista en el conversatorio "Hacia Donde Vamos", cuya participación fue coordinada desde esta Dirección.</v>
          </cell>
        </row>
        <row r="33">
          <cell r="C33" t="str">
            <v>48A_I2</v>
          </cell>
          <cell r="D33" t="str">
            <v>Cualitativo 2</v>
          </cell>
          <cell r="E33" t="str">
            <v>Retrasos o dificultades en la generación del producto y la ejecución de actividades</v>
          </cell>
          <cell r="F33" t="str">
            <v>Textual</v>
          </cell>
          <cell r="H33" t="str">
            <v>No se presentaron dificultades con las acciones adelantadas</v>
          </cell>
          <cell r="I33" t="str">
            <v>No se presentaron dificultades con las acciones adelantadas</v>
          </cell>
          <cell r="J33" t="str">
            <v>No se presentaron dificultades con las acciones adelantadas</v>
          </cell>
          <cell r="K33" t="str">
            <v>Las acciones se desarrollaron de acuerdo con los cronogramas establecidos sin ninguna dificultad a considerar.</v>
          </cell>
          <cell r="L33" t="str">
            <v>Se llevaron a cabo las acciones de relacionamiento sin dificultades ni contratiempos.</v>
          </cell>
          <cell r="M33" t="str">
            <v>Se realiza gestión de coordinación de visitas de acuerdo con lo requerido</v>
          </cell>
          <cell r="N33" t="str">
            <v>Se realizaron las actividades en el marco de las accioes planteadas cuyos informes finales se presentarán en el mes de agosto.</v>
          </cell>
          <cell r="O33" t="str">
            <v>Durante el período no se registraron dificultades en la ejecucíon de las actividades y acciones establecidas en el marco del relacionamiento estratégico</v>
          </cell>
          <cell r="P33" t="str">
            <v>No se presentaron mayor deficultades en la gestión de las visitas y acciones en el marco de Relacionamiento Internacional para este período</v>
          </cell>
          <cell r="Q33" t="str">
            <v>Para estas acciones no se presentaron dificultades no retrasos significativos.</v>
          </cell>
          <cell r="R33" t="str">
            <v>La gestión y la visita se llevó a cabo sin ninguna dificultad mayor.</v>
          </cell>
          <cell r="S33" t="str">
            <v xml:space="preserve">El relacionamiento con Guangzhou – China no se pudo realizar por las dificultades de orden público de la ciudad y en su lugar se realizó la acción "Evento 6 Degrees" Ciudad de México </v>
          </cell>
        </row>
        <row r="34">
          <cell r="C34" t="str">
            <v>48A_I3</v>
          </cell>
          <cell r="D34" t="str">
            <v>Cualitativo 3</v>
          </cell>
          <cell r="E34" t="str">
            <v>Beneficios obtenidos por la generación del producto y la ejecución de actividades</v>
          </cell>
          <cell r="F34" t="str">
            <v>Textual</v>
          </cell>
          <cell r="H34" t="str">
            <v>Fortalecimiento de las relaciones con Alemania</v>
          </cell>
          <cell r="I34" t="str">
            <v>Fortalecimiento de las relaciones con Alemania</v>
          </cell>
          <cell r="J34" t="str">
            <v>Fortalecimiento de las relaciones con Alemania, Irlanda, y Emiratos Árabes.</v>
          </cell>
          <cell r="K34" t="str">
            <v>Cómo beneficio de la ejecución de las acciones de relacionamiento estratégico se obtuvo el afianzamiento de los lazos de amistad entre Bogotá y las ciudades del relacionamiento</v>
          </cell>
          <cell r="L34" t="str">
            <v>Cómo beneficio de la ejecución de las acciones de relacionamiento estratégico se obtuvo el afianzamiento de los lazos de amistad entre Bogotá y las ciudades del relacionamiento.</v>
          </cell>
          <cell r="M34" t="str">
            <v>A reportar una vez de realicen las respectivas visitas.</v>
          </cell>
          <cell r="N34" t="str">
            <v>Reporte de los beneficios en el mes de agosto cuando se consoliden los respectivos informes.</v>
          </cell>
          <cell r="O34" t="str">
            <v xml:space="preserve">_ Visibilización de las obras de ciudad con Seúl, y sugerencia de posible colaboración entre las ciudades.
- Visibilización de Bogotá como ciudad pionera en transporte en bicicleta, y fianzamiento de la relación entre las ciudades.
- Posible cooperación en temas educativos y propuesta de feria comercial entre emprendedores Bogotanos y empresarios de Chengdú.
- Dar a conocer la "Ruta de Atención para la Víctimas de la Trata de Perosnas" 
</v>
          </cell>
          <cell r="P34" t="str">
            <v>Afianzamiento de las relaciones de Bogotá con Rotterdam, Miraflores y Chicago, así como la gestión para realizar proyectos conjuntos que pueden beneficiar a la ciudad de Bogotá. De la misma manera se asegura la asistencia de Bogotá a la cumbre C40 por lo tanto consolidará su posición como miembro de esta Red.</v>
          </cell>
          <cell r="Q34" t="str">
            <v>Como resultado del event " Bogotá en el C40 World Mayors Summitel" se destaca el proyecto Zebra que ofrece cooperación técnica para definir estrategias con respecto a la implementación de flota de buses cero emisiones; se ratifica por parte de Bogotá la agenda 2020 para plantear la reducción de gases de efecto invernadero.
La Visita del Alcalde de Miraflores   permitió dar a conocer  experiencias en materia de organización político-administrativa de Bogotá entre otros temas como la seguridad, convivencia entre otros, y así proyectar la ciudad.</v>
          </cell>
          <cell r="R34" t="str">
            <v xml:space="preserve">Afianzar los lazos entre estas ciudades Brasileras y Bogotá.
Proyectar la ciudad y los proyectos  desarrolados por esta administración.
Los Alcaldes destacaron la labor realizada por la Administración Peñalosa, con respecto a las diferentes iniciativas desarrolladas para fortalecer la pequeña y mediana empresa.  </v>
          </cell>
          <cell r="S34" t="str">
            <v>Con la perticipación en el evento 6 Degrees se propició la presentación de programas de esta administración,  dirigidos a población vulnerable y servicios pensados en la diversidad</v>
          </cell>
        </row>
        <row r="35">
          <cell r="C35" t="str">
            <v>48B_V1</v>
          </cell>
          <cell r="D35" t="str">
            <v>Variable 1</v>
          </cell>
          <cell r="E35" t="str">
            <v>Sumatoria de acciones de Asesorías o Asistencias Técnicas gestionadas</v>
          </cell>
          <cell r="F35" t="str">
            <v>Númerica</v>
          </cell>
          <cell r="H35">
            <v>0</v>
          </cell>
          <cell r="I35">
            <v>0</v>
          </cell>
          <cell r="J35">
            <v>0</v>
          </cell>
          <cell r="K35">
            <v>2</v>
          </cell>
          <cell r="L35">
            <v>0</v>
          </cell>
          <cell r="M35">
            <v>0</v>
          </cell>
          <cell r="N35">
            <v>0</v>
          </cell>
          <cell r="O35">
            <v>1</v>
          </cell>
          <cell r="P35">
            <v>2</v>
          </cell>
          <cell r="Q35">
            <v>1</v>
          </cell>
          <cell r="R35">
            <v>3</v>
          </cell>
          <cell r="S35">
            <v>1</v>
          </cell>
        </row>
        <row r="36">
          <cell r="C36" t="str">
            <v>48B_V2</v>
          </cell>
          <cell r="D36" t="str">
            <v>Variable 2 (reportar solo cuando el indicador es a demanda)</v>
          </cell>
          <cell r="E36">
            <v>0</v>
          </cell>
          <cell r="F36" t="str">
            <v>Númerica</v>
          </cell>
        </row>
        <row r="37">
          <cell r="C37" t="str">
            <v>48B_I1</v>
          </cell>
          <cell r="D37" t="str">
            <v>Cualitativo 1</v>
          </cell>
          <cell r="E37" t="str">
            <v>Avances y logros en generación del producto y la ejecución de actividades</v>
          </cell>
          <cell r="F37" t="str">
            <v>Textual</v>
          </cell>
          <cell r="H37" t="str">
            <v>1. Plan de Acción Atención población Venezolana
Formulación Plan de acción
3. Comité Igualdad con UCCI
Gestión técnica ante la UCCI para designación de Bogotá como  sede 2019 y presidencia 2018-2020 del Comité</v>
          </cell>
          <cell r="I37" t="str">
            <v>1. Plan de Acción Atención población Venezolana
Gestión con ACNUR
Solicitud de Cooperación gestión flujos migratorios
Elaboración concepto técnico gestión inmigración venezolana
2. LGBTI
Elaboración de la ficha de proyecto para presentar a la UCCI sobre el II Encuentro de Ciudades Aliadas en el Orgullo LGBTI
Elaboración de la agenda preliminar del evento a realizarse en abril
Reunión  virtual con la UCCI para conocer aspectos y definir detalles del Encuentro.
Concepto Técnico Encuentro Ciudades aliadas con el Orgullo LGBTI
3. Comité Igualdad con UCCI
Asesoría para la formulación de la agenda de trabajo y la inclusión de un componente especifico de intercambio de experiencias.
Articulación UCCI - SDMujer para la realización de la convocatoria a las 29 ciudades de la UCCI</v>
          </cell>
          <cell r="J37" t="str">
            <v>1. Plan de Acción Atención población Venezolana
 Elaboración matriz gestión de flujos migratorios
2. LGBTI
Envío de oficios de convocatoria para las 8 ciudades miembro de la UCCI (Asunción, Buenos Aires, La Habana, La Paz, Madrid, Ciudad de México, Montevideo y San José de Costa Rica) 
Coordinación con la Dirección de Diversidad Sexual y la UCCI en aspectos logísticos y de agenda
3. Comité Igualdad con UCCI
Confirmación de asistentes y preparación logísticas
Cierre de agenda: definición de taller, visbilización buenas practicas sector y experiencia de ciudad</v>
          </cell>
          <cell r="K37" t="str">
            <v>En el período reportado se ejecutaron las siguientes acciones de asesoría y asistencia técnica:
1. X Comité de Igualdad con UCCI:
- Relacionamiento estratégico con la Secretaria de la Mujer y la UCCI
- Gestión de la convocatoria y confirmación de asistencia de las representantes de las 19 ciudades
- Gestión logística y atención protocolaria de las representantes de las 19 ciudades
- Posicionamiento de la buena práctica en el acceso de las mujeres víctimas de violencias a la justicia
2. II Encuentro de Ciudades aliadas con el Orgullo LGBTI
- Construcción de la agenda metodológica del evento
- Gestión de apoyo logístico del evento
- Soporte y asistencia en el desarrollo de la agenda
- Desarrollo de estragia digital en el marco del evento
En el período se realizaron las siguientes acciones como avance en la siguiente acción de asistencia técnica por parte de la DDRI
3. Plan de Acción Atención población Venezolana: 
- Inicio tramitación Carta de Entendimiento ACNUR-Alcaldía Mayor
- Formulación y presentación ante la UCCI del PCI para la Plan de Atención y el PCI regional para intercambio de experiencias con Quito y La Paz</v>
          </cell>
          <cell r="L37" t="str">
            <v xml:space="preserve">En el período se realizaron las siguientes acciones como avance en la siguiente acción de asistencia técnica por parte de la DDRI
Plan de Acción Atención población Venezolana:
- Coordinación de la Visita de la delegación de Staffers del Congreso de USA, cuyo objeto fue la de dar a conocer el funcionamiento de los servicios distritales para atender la la población de migrantes venezolanos, así como darles a conocer la experiencia migratoria.
- Coordinación de la Visita de la delegación de Staffers del Congreso de USA, cuyo objeto fue la de dar a conocer el funcionamiento de los servicios distritales para atender la la población de migrantes venezolanos, así como darles a conocer la experiencia migratoria.
- Se avanzó en la construcción del documento de "Retos y medidas frente al flujo migratorio proveniente de Venezuela"
- Elaboración de la propuesta de "Memorando de entendimiento entre La oficina del Alto Comisionado de las Naciones Unidas para los refugiados y la ciudad de Bogotá D.C."
</v>
          </cell>
          <cell r="M37" t="str">
            <v>Durante el mes de junio se avanzó en las siguientes acciones de asistencia técnica:
1. Foro de Transparencia y Gobierno Abierto
• Envío a la UCCI del primer documento técnico con los contenidos de la reunión del Grupo de Trabajo de Transparencia y Gobierno Abierto 
• Definición del borrador de cronograma para la preparación exitosa de la reunión del Grupo de Trabajo de Transparencia y Gobierno Abierto (Enviado a la DDDI)
• Consecución de los contactos de los miembros del Grupo de Trabajo de Transparencia y Gobierno Abierto para el envío de invitaciones a la reunión del mes de septiembre 
• Contacto telefónico con la UCCI para los preparativos de la reunión del Grupo de Trabajo 
2. Plan Distrital de Atención e Integración de Migrantes:
• Desarrollo del documento Retos y medidas frente al flujo migratorio proveniente de Venezuela-Documento preliminar
• Formulación del nuevo PCI 2019AIG3BOG "Plan Distrital de Atención e Integración de Migrantes" 
• Reuniones de trabajo con el equipo UCCI para incorporar las recomendaciones a la propuesta de PCI 2019AIG3BOG "Plan Distrital de Atención e Integración de Migrantes" 
3. II Seminario Internacional de Servicio al Ciudadano
Se realizaron actividades de Coordinación logística y de atticulación con la Subsecretaría de Servicio a la Ciudadanía
4. Grupo de Trabajo Habitabilidad en Calle
Se realizó la Agenta Técnica para la Sesión de Trabajo con UCCI</v>
          </cell>
          <cell r="N37" t="str">
            <v>Durante eeste período se realizó gestión para las siguientes acciones de asistencia técnica:
1. Mesas Técnicas Habitabilidad de Calle
Bogotá como coordinadora del grupo de habitabilidad en calle de la UCCI, desde la Dirección se apoyó la elaboración de la agenda y la convocatoria para la primera reunión virtual de este grupo a las 15 ciudades que hicieron parte del I Foro  Iberoamericano sobre Habitabilidad en Calle. con la participación de las ciudades de: Santiago de Chile, Ciudad de Panamá, Asunción, La Paz, Lima, San Salvador, Ciudad de México, Sao Paulo, Madrid y Bogotá, y representantes de la UCCI.
 Como resultado de esta primera reunión se lograron tres cosas: 
a. Priorizar dos de los seis componentes del grupo (1. Desarrollo humano y atención social; 2: Atención integral e integrada en salud)
b. Priorizar del primer componente, cinco desafíos a trabajar a marzo de 2020 
c. Definir los instrumentos a través de los cuales se llevarían a cabo acciones para los desafíos priorizados.
2. Articulación Congreso Servicio a la Ciudadanía
Se realizó coordinación logística y asistencia técnica internacional para la realización del evento a llevarse a cabo en el mes de septiembre
3. Atención de Población Migrante:
Recepción de Oferta Técnica enviada por el Consultor a la UCCI para la construcción del Plan de Atención e Integración de Migrantes y realización de observaciones al mismo
Envió documentación actualizada para emisión del primer pago e inicio de labores por parte del consultor. 
Cuarta entrega del documento preliminar: Migración venezolana en Bogotá: una mirada desde la cooperación
4. Asistencia Evento de Transparecnia
Gestión de coordinación con el grupo de trabajo de la UCCI Transparencia y Gobierno Abierto
5. Conmemoración del día de la Mujer Afrolatina, Afrocaribeña y de la Diáspora.
Gestión de Coordinación con el Sector y emisión del concepto Técnico
6. III SEminario Internacional de Archivos
Gestión de Coordinación con la Dirección Archivo de Bogotá y emisión del concepto Técnico</v>
          </cell>
          <cell r="O37" t="str">
            <v>En el período de este reporte, se realizó la siguiente asesoría y asistencia técnica en materia de Internacionalización:
1. III Congreso de Archivos: Se cerró la acción de asistencia técnica, en la cual se brindó soporte en la participación de la conferencista isternacioanl Manuela Moro
Se realizaron avances de las siguientes acciones de asistencia técnica:
1. Mesas Técnicas Habitabilidad de Calle: Teniendo en cuenta los acuerdos de la primera reunión virtual del grupo de trabajo, realizada el 10 de julio, desde la DDRI se realizaron las siguientes actividades:
• Se construyeron los formatos de las matrices para la consolidación de la información de las ciudades, estas fueron:  
• Estas matrices fueron enviadas desde la DDRI a las ciudades que hicieron parte de la primera reunión y a las demás ciudades que hacen parte del grupo.
• Se realizó la consolidación de la información que presentaron las ciudades  en un solo archivo para ser presentada en la segunda reunión del 27 de agosto.
• El 27 de agosto se realizó la segunda reunión del grupo de trabajo, liderada por la DDRI, se presentó la información enviada por las ciudades y cada una dio una breve explicación de la información presentada. 
• La DDRI realizó el ajuste de las matrices de acuerdo con las observaciones realizadas en la segunda reunión y envió a UCCI para retroalimentación, antes de ser enviadas a las ciudades.
2. Plan de acción Migrantes: Coordinación y preparación de la Mesa de Articulación con las Entidades del Distrito y avance en el documento "Migración venezolana en Bogotá: una mirada desde la cooperación". Reformulación del Plan de Acción de Flujos Migratorios.
3. Congreso de las Américas de Educación Internacional: Coordinación en la asistencia téctina internacional desde la DDRI.
4.II Reunión del Grupo de Trabajo en Transparencia y Gobierno Abierto:  Proyección, envío y contacto directo con los Coordinadores UCCI de las ciudades miembro del Grupo de Trabajo en Transparencia y Gobierno Abierto, para gestionar su asistencia al evento. Coordinación con la UCCI y la DDDI para la definición de temas programáticos, logísticos y administrativos relacionados con el evento.</v>
          </cell>
          <cell r="P37" t="str">
            <v>En este período se gestionaron dos acciones de asistencia técnica:
1. Mujer afrolatina, afrocaribeña y de la diáspora - Se prestó la asistencia técnica para la participación de la conferencista Beatriz Ramirez, activista feminista, y la coordinación para la asistencia de la Secretaria de la Mujer Ángela Anzola de Toro y representantes y liderezas de la comunidad afro.
2. II Reunión del Grupo de Trabajo en Transparencia y Gobierno Abierto - Se coordinó la participación de los expertos de las diferentes ciudades Iberoamericanas. Asi mismo, se coordinó con el operador logístico los requerimientos para la realización del Congreso y de la Reunión de Trabajo.
Se avanzó en las siguientes acciones:
1. Congreso de Servicio a la ciudadanía:  Se organizó no solo la participación del experto Juan Pablo Escobar en el Foro del Servicio al Ciudadano, sino que también una Experiencia de Ciudad por el Centro Histórico de Bogotá. A la cual también asistieron los otros conferencistas internacionales invitados. Y se realizó apoyó en la coordinación de la participación de la representante de Bloomberg Associates.
2. Plan de acción Migrantes: Se realizó la reunión de articulación de las entidades del Distrito con el GIFMM, se propició la reunión con ACNUR y Secretaria de la Mujer para evaluar posibilidades de cooperación, principalmente para la actividad que desarrolla Casa de Todas
Reunión para gestionar cooperación de USAID para la SDIS, en particular con destino a La Maloka.
La visita de funcionarios de la Embajada de Estados Unidos al Supercade Social y La Maloka.</v>
          </cell>
          <cell r="Q37" t="str">
            <v>Durante el mes de octubre se concluyeron las acciones requeridas en la ejecución de la siguiente asistencia técnica:
1. Congreso de Servicio a la ciudadanía: Una vez terminado el congreso se formalizó el informe final de dicho evento el cual fue apoyado por la DDRI no solo con la gestión para la participación del experto Juan Pablo Escobar, sino tambien una experiencia de ciudad por el Centro Histórico de la Ciudad con los conferencistas internacionales, igualmente se coordinó la participación de Bloomberg Associates.
También se avanzó en las siguientes acciones de Asistencia Técnica:
1. Plan de acción Migrantes: Se concluyó el documento " MIGRACIÓN VENEZOLANA EN BOGOTÁ: UNA MIRADA DESDE LA COOPERACIÓN". También se atendieron las visitas de  las embajadas de Noruega, Japón y Dinamarca así como la visita de Staffers del Congreso de USA al Sepercade Social.
2. El Congreso de las Américas Sobre Educación Internacional (CAEI): Teniendo en cuenta que es un escenario estratégico para la ciudad la DDRI coordinó acciones para la promoción en las redes oficiales la participación del distrito en la presentación del Bronx Distrito Creativo así como el posicionamiento de la marca ciudad con material promocional.
3. Mesas Técnicas Habitabilidad de Calle: El 22 de octubre se llevó a cabo la III reunión del grupo de trabajo de habitabilidad en calle de la UCCI convocada por Bogotá como ciudad coordinadora del grupo, se contó con la asistencia de representantes de las ciudades de: Madrid, La Paz, Sao Paulo, Ciudad de México y Ciudad de Panamá, y la UCCI.  Teniendo en cuenta la información consolidada en las matrices de: a. Conceptualización; b. Alianzas; y, c. Indicadores, se realizó un análisis para definir el concepto del fenómeno y la construcción de indicadores para la medición del mismo.</v>
          </cell>
          <cell r="R37" t="str">
            <v>Para este período se reportan las siguientes acciones de asistencia técnica realizdas:
- Mesa Te´cnica Habitabilidad en Calle: Con la realización de la cuarta reunión virtual en noviembre se cierra esta acción, en la cual se definen los indicadores que quedaban por
incluir para continuar con los trabajos de la matriz elaborada por la ciudad de
Bogotá, aasí - 1. Personas que pernoctan en la calle.
2. Personas que acceden a la red de acogida.
3. Personas que inician un proceso estable de inclusión. 
Las otras tres mesas se realizaron en los meses de julio, agosto y octubre. Se destaca el liderazgo que la DDRI realizó en cada una de las sesiones de trabajo, así como la moderación entre las ciudades. Por otro lado, la DDRI propuso la metodología a seguir para la priorización de los componentes y los desafíos comunes, así como la construcción de las matrices como instrumentos de consolidación de la información de acuerdo con el componente y los desafíos priorizados por el grupo, los cuales fueron ajustados y actualizados con las observaciones y nuevos elementos.
- Congreso de las Américas Sobre Educación Internacional (CAEI): Este evento reunió a rectores, directores y altos ejecutivos de diferentes universidades tanto de Colombia, como de las Américas y también de Europa. Además, contará con la presencia de líderes gubernamentales de Colombia tanto a nivel nacional, como local. Se promocionó en las redes oficiales de la DDRI la participación del distrito en la presentación del Bronx Distrito Creativo. Este espacio de divulgación y promoción contó con la presencia de Mónica Ramírez directora de de la FUGA, como moderadora; Claudia Puentes, Secretaria de Educación; Úrsula Ablanque de la Empresa de Renovación Urbana; Felipe Buitrago, Vice Ministro de Industrias Creativas; Enrique Romero, Director Regional del SENA; y Adriana Padilla, Directora Industrias Creativas y Culturales de la CCB.
- Conmemoración del Día Internacional de la Memoria TRANS: El objetivo de este evento fue generar espacios de reflexión en torno a las realidades políticas, culturales y sociales que vivencian las mujeres en sus diferencias y diversidades. Así como, hacer visibles sus aportes a las luchas por la igualdad y el reconocimiento de los derechos humanos de las mujeres. 
la DDRI apoyó la definición de los contenidos y alcances de la agenda del evento, y de igual manera realizó la gestión de realcionamiento y logística para la sistencia de la experta internacional Carla Antonelli.
Durante este período continuaron las acciones en el marco del plan de acción de atención a migrantes venezolanos: 
USAID - noviembre 19 de 2019 - Visita el SuperCade Social y el CIAM, permitieron visibilizar los esfuerzos del Distrito para atender la problemática migratoria, así como ampliar el espectro de posibles cooperantes. 
Se realizaron preparativos de la Tercera Mesa de Articulación que se realizará el 3 de diciembre de 2019.</v>
          </cell>
          <cell r="S37" t="str">
            <v>Con la ejecución de la Tercera Mesa Distrital de Articulación para la Atención de Flujos Migratorios Mixtos se cierra la última acción: Plan de acción de atención a migrantes venezolanos se cumplió con la meta de 10 acciones de asistencia técnica en 2019: 
1. X Comité de Igualdad con UCCI:
2. II Encuentro de Ciudades aliadas con el Orgullo LGBTI
3. III Congreso Internacional de Archivos
4. Conmemoración de la Mujer afrolatina, afrocaribeña y de la diáspora
5. II Reunión del Grupo de Trabajo en Transparencia y Gobierno Abierto
6. Congreso de Servicio a la ciudadanía
7. Mesa Técnica Habitabilidad en Calle
8. Congreso de las Américas Sobre Educación Internacional (CAEI)
9. Conmemoración del Día Internacional de la Memoria TRANS
10. Plan de acción de atención a migrantes venezolanos
Esta última acción se cerró en el mes de diciembre con el informe final del plan de acción ejecutado, cumpliendo dicho plan para esta iniciativa estratégica de la Secretaría General desde la Dirección Distrital de Relaciones Internacionales.</v>
          </cell>
        </row>
        <row r="38">
          <cell r="C38" t="str">
            <v>48B_I2</v>
          </cell>
          <cell r="D38" t="str">
            <v>Cualitativo 2</v>
          </cell>
          <cell r="E38" t="str">
            <v>Retrasos o dificultades en la generación del producto y la ejecución de actividades</v>
          </cell>
          <cell r="F38" t="str">
            <v>Textual</v>
          </cell>
          <cell r="H38" t="str">
            <v>No se presentaron dificultades con las acciones adelantadas</v>
          </cell>
          <cell r="I38" t="str">
            <v>No se presentaron dificultades con las acciones adelantadas</v>
          </cell>
          <cell r="J38" t="str">
            <v>No se presentaron dificultades con las acciones adelantadas</v>
          </cell>
          <cell r="K38" t="str">
            <v>Las acciones se desarrollaron de acuerdo con los cronogramas establecidos sin ninguna dificultad a considerar.</v>
          </cell>
          <cell r="L38" t="str">
            <v>Se avanza en la estrategía con la atención a Migrantes Venezolanos de acuerdo con el plan de acción.</v>
          </cell>
          <cell r="M38" t="str">
            <v xml:space="preserve">Se avanza de acuerdo con lo establecido en el plan de trabajo </v>
          </cell>
          <cell r="N38" t="str">
            <v>Se avance conforme a los planes de acción correspondientes.</v>
          </cell>
          <cell r="O38" t="str">
            <v>No se presentan mayores dificultades en la ejecución de las acciones</v>
          </cell>
          <cell r="P38" t="str">
            <v xml:space="preserve">
Hay sectores que no tienen aún bien definido su potencial de colaboración en el tema migrantes, como Desarrollo Económico, Ambiente y Hábitat. 
El no contar con enlaces institucionales de cooperación en algunas entidades dificulta los procesos de articulación y definición de acciones</v>
          </cell>
          <cell r="Q38" t="str">
            <v>No se prsentaron mayores difcultades y retrasos, las normales de en la coordinación de agendas en este tipo de eventos.</v>
          </cell>
          <cell r="R38" t="str">
            <v>No se presentaron dificultades ni retrasos significativos</v>
          </cell>
          <cell r="S38" t="str">
            <v>Reportadas en meses anteriores con reportes de avances</v>
          </cell>
        </row>
        <row r="39">
          <cell r="C39" t="str">
            <v>48B_I3</v>
          </cell>
          <cell r="D39" t="str">
            <v>Cualitativo 3</v>
          </cell>
          <cell r="E39" t="str">
            <v>Beneficios obtenidos por la generación del producto y la ejecución de actividades</v>
          </cell>
          <cell r="F39" t="str">
            <v>Textual</v>
          </cell>
          <cell r="H39" t="str">
            <v>Se reportaran una vez se realice cada una de las asesorías y asistencias técnicas programadas</v>
          </cell>
          <cell r="I39" t="str">
            <v>Se reportaran una vez se realice cada una de las asesorías y asistencias técnicas programadas</v>
          </cell>
          <cell r="J39" t="str">
            <v>Se reportaran una vez se realice cada una de las asesorías y asistencias técnicas programadas</v>
          </cell>
          <cell r="K39" t="str">
            <v>Iniciar el proceso de posicionamiento regional de Bogotá como ciudad comprometida con resultados tangibles en la promoción de igualdad de género y posicionamiento de la política LGBTI</v>
          </cell>
          <cell r="L39" t="str">
            <v>Construcción de relacionamiento de la ciudad con aliados en la estrategia de atención a migración Venezolana.</v>
          </cell>
          <cell r="M39" t="str">
            <v>Estrechar relacionamiento con UCCI</v>
          </cell>
          <cell r="N39" t="str">
            <v>A reportarse una vez se concluya con las respectivas acciones de Asistencia Técnica</v>
          </cell>
          <cell r="O39" t="str">
            <v>En el Congreso de archivos se generason espacios de discusión que permitieron la construcción de conocimento en torno a las iniciativas que promuevan el acceso a la información y la cualificación de servicio al ciudadano</v>
          </cell>
          <cell r="P39" t="str">
            <v>Se logró la articulación entre entidades y cooperantes para la posible colocación de 3 demandas de cooperación identificadas previamente en la II Mesa de Cooperación realizada el 20 de agosto por la DDRI</v>
          </cell>
          <cell r="Q39" t="str">
            <v>Con el Congreso de Servicio a la Ciudadanía se obtuvieron aportes de gran importancia en materia de Gobierno Digital, diseño de servicios digitales para empoderar a los Ciudadanos y tener entidades eficientes.
Con la mesa técnicas de Habitabilidad en Calle  desarrollada en este mes se logró definir el concepto como "El fenómeno social de las personas en situación en calle es el resultado del conjunto de dinámicas personales, sociales y económicas asociadas a procesos de exclusión residencial y generación de marginalidad frente a la garantía de sus derechos fundamentales", en segundo lugar se logró determinar los siguientes indicadores:  1. Personas que pernoctan en la calle; 2. Personas que acceden a la red de acogida; 3. Personas que inician un proceso estable de inclusión.</v>
          </cell>
          <cell r="R39" t="str">
            <v>Mesa Técnica Habitabilidad en Calle: Durante el liderazgo de Bogotá como coordinadora del grupo, este se consolidó como un espacio de trabajo colaborativo entre las ciudades y de intercambio de saberes entre pares sobre las condiciones de vida, los conceptos, las políticas y programas de atención del fenómeno.
CAEI: este fue un escenario ideal para dar a conocer los avances en materia de educación, ciencia, tecnología, e innovación que esta Administración ha venido realizando. En este sentido se visibilizó con audiencia especializada e internacional proyectos como el Bronx Distrito Creativo y el Subsistema Distrital de Educación Superior que pretende tener un impacto colectivo a nivel distrital en la que se destacan los proyectos de orientación socio ocupacional y el portafolio de créditos beca dispuesto por el Plan de Gobierno Distrital
- Conmemoración del día Internacional de la Memoria Trans: Se logró dar a conocer las realidades y oportunidades de las personas Transexuales, desde el empoderamiento de sus derechos. 
Oportunidad para dar a conocer el programa de buenas prácticas de la DDRI, intercambiar experiencias y lecciones aprendidas sobre la gestión que adelanta Bogotá para la atención de las personas de los sectores LGBTI, particularmente sobre la Política Pública LGBTI de Bogotá y la Estrategia de Justicia de Género.</v>
          </cell>
          <cell r="S39" t="str">
            <v>Identificación de programas que se están cubriendo con recursos de cooperación, para hacer la respectiva gestión de renovación en enero de 2020 lo cual puede evitar vacíos en la cobertura de servicios sociales ofertados por cooperantes.  
Como resultado, CUSO ofreció cursos de formación para el trabajo en el cual por dificultades de coordinación únicamente 2 jóvenes afro fueron capacitados.</v>
          </cell>
        </row>
        <row r="40">
          <cell r="C40" t="str">
            <v>48C_V1</v>
          </cell>
          <cell r="D40" t="str">
            <v>Variable 1</v>
          </cell>
          <cell r="E40" t="str">
            <v xml:space="preserve">  Promedio del resultado de las encuestas de satisfacción de los servicios  prestados     </v>
          </cell>
          <cell r="F40" t="str">
            <v>Númerica</v>
          </cell>
          <cell r="H40">
            <v>0</v>
          </cell>
          <cell r="I40">
            <v>0</v>
          </cell>
          <cell r="J40">
            <v>0</v>
          </cell>
          <cell r="K40">
            <v>0</v>
          </cell>
          <cell r="L40">
            <v>0</v>
          </cell>
          <cell r="M40">
            <v>0</v>
          </cell>
          <cell r="N40">
            <v>0</v>
          </cell>
          <cell r="O40">
            <v>0</v>
          </cell>
          <cell r="P40">
            <v>0</v>
          </cell>
          <cell r="Q40">
            <v>0</v>
          </cell>
          <cell r="R40">
            <v>0</v>
          </cell>
          <cell r="S40">
            <v>0.95299999999999996</v>
          </cell>
        </row>
        <row r="41">
          <cell r="C41" t="str">
            <v>48C_V2</v>
          </cell>
          <cell r="D41" t="str">
            <v>Variable 2 (reportar solo cuando el indicador es a demanda)</v>
          </cell>
          <cell r="E41">
            <v>0</v>
          </cell>
          <cell r="F41" t="str">
            <v>Númerica</v>
          </cell>
        </row>
        <row r="42">
          <cell r="C42" t="str">
            <v>48C_I1</v>
          </cell>
          <cell r="D42" t="str">
            <v>Cualitativo 1</v>
          </cell>
          <cell r="E42" t="str">
            <v>Avances y logros en generación del producto y la ejecución de actividades</v>
          </cell>
          <cell r="F42" t="str">
            <v>Textual</v>
          </cell>
          <cell r="H42" t="str">
            <v>Presentación de resultados de encuesta 2018</v>
          </cell>
          <cell r="I42" t="str">
            <v>Elaboración propuesta de Ficha Técnica y Encuesta</v>
          </cell>
          <cell r="J42" t="str">
            <v>Presentación de Ficha Técnica y Encuesta en el Subcomité de Autocontrol</v>
          </cell>
          <cell r="K42" t="str">
            <v>Durante el período reportado se ajustó la encuesta con base en las observaciones y validaciones del equipo para ser remitida a la OAP en el mes de mayo e iniciar su aplicación una vez avalada por la misma.</v>
          </cell>
          <cell r="L42" t="str">
            <v>Se remitió a la OAP en el mes de mayo la encuesta y ficha técnica para su aprobación.</v>
          </cell>
          <cell r="M42" t="str">
            <v>En el mes Se recibió de la OAP observaciones a la ficha técnica y aprobación de la encuesta para su aplicación a partir del mes de julio.</v>
          </cell>
          <cell r="N42" t="str">
            <v>Si nició la aplicación de la Encuenta aprobada ente mes y se remitió el ajuste a la Ficha técnica de Encuesta a la OAP</v>
          </cell>
          <cell r="O42" t="str">
            <v>Si está realizando la aplicación de la Encuenta en las diferentes acciones con las entidades, actores internacionales y aliados.</v>
          </cell>
          <cell r="P42" t="str">
            <v>Para este mes se aplicaron las encuentas de satisfacción con lo cual se logró realizar un análisis preliminar con las encuestas obtenidas en los programas de Buenas Prácticas Bogotá Aprende y Bogotá Enseña.</v>
          </cell>
          <cell r="Q42" t="str">
            <v>En el mes de octubre se gestionaron encuestas de las actividades desarrolladas durante este período con lo cual se realizó el respectivo análisis de los datos obtenidos a la fecha con un nivel de satisfacción del 88%.</v>
          </cell>
          <cell r="R42" t="str">
            <v>El análisis de las encuestas será reportado en el mes de diciembre como está programado en ficha de indicadores. En estos momentos se está realizando en análisis respectivo.</v>
          </cell>
          <cell r="S42" t="str">
            <v xml:space="preserve">Se realizó la tabulación de las encuestas y el respectivo análisis e informe a reportar a la OAP, cuya conclusión es que el nivel de satisfacción promedio corresponde al 95.3%, lo cual supera en un 10.3% la meta establecida para este período.
Teniendo en cuanta el nivel de satisfacción obtenido (95.3%) y que este supera no sólo el nivel mínimo esperado como meta (85%) y el 90% establecido en el procedimiento 2210111-PR-263 “Elaboración y análisis de encuestas”, no procede ninguna de las acciones establecidas. </v>
          </cell>
        </row>
        <row r="43">
          <cell r="C43" t="str">
            <v>48C_I2</v>
          </cell>
          <cell r="D43" t="str">
            <v>Cualitativo 2</v>
          </cell>
          <cell r="E43" t="str">
            <v>Retrasos o dificultades en la generación del producto y la ejecución de actividades</v>
          </cell>
          <cell r="F43" t="str">
            <v>Textual</v>
          </cell>
          <cell r="H43" t="str">
            <v>No se presentaron dificultades con las acciones adelantadas</v>
          </cell>
          <cell r="I43" t="str">
            <v>No se presentaron dificultades con las acciones adelantadas</v>
          </cell>
          <cell r="J43" t="str">
            <v>No se presentaron dificultades con las acciones adelantadas</v>
          </cell>
          <cell r="K43" t="str">
            <v>Por las agendas del equipo se dilató un poco la validación final de la encuesta</v>
          </cell>
          <cell r="L43" t="str">
            <v>No se ha iniciado la aplicación de la encuesta por no tenerla aprobada, pero dicha aplicación se iniciará a partir del mes de junio.</v>
          </cell>
          <cell r="M43" t="str">
            <v>No se inició la aplicación de la encuesta en junio puesto que esta se socializará en el Subcomité de Autocontrol del mes de julio.</v>
          </cell>
          <cell r="N43" t="str">
            <v>Se avancza con la  apicación de encuesta, en el mes de agosto se hará el primer análisis</v>
          </cell>
          <cell r="O43" t="str">
            <v>Se avancza con la  aplicación de encuesta. Todavía no hay un número de encuestas significativo para hacer un análisis que arroje datos útiles.</v>
          </cell>
          <cell r="P43" t="str">
            <v>Se presentan difucultades para la obtención de las encuestas por la dinámica de los eventos y los servicios que se prestan.</v>
          </cell>
          <cell r="Q43" t="str">
            <v>Algunas encuestas son remitidas pero es un poco dispendioso lograr la respuesta de las mismas</v>
          </cell>
          <cell r="R43" t="str">
            <v>Las encuestas se aplicaron sin mayor difucultad.</v>
          </cell>
          <cell r="S43" t="str">
            <v>Por el nivel de los participantes y receptores en los eventos y acciones no resultó falcil obtener el diligenciamiento de las encuestas</v>
          </cell>
        </row>
        <row r="44">
          <cell r="C44" t="str">
            <v>48C_I3</v>
          </cell>
          <cell r="D44" t="str">
            <v>Cualitativo 3</v>
          </cell>
          <cell r="E44" t="str">
            <v>Beneficios obtenidos por la generación del producto y la ejecución de actividades</v>
          </cell>
          <cell r="F44" t="str">
            <v>Textual</v>
          </cell>
          <cell r="H44" t="str">
            <v>Se reportaran una vez se aplique y se analicen los resultados de la encuesta</v>
          </cell>
          <cell r="I44" t="str">
            <v>Se reportaran una vez se aplique y se analicen los resultados de la encuesta</v>
          </cell>
          <cell r="J44" t="str">
            <v>Se reportaran una vez se aplique y se analicen los resultados de la encuesta</v>
          </cell>
          <cell r="K44" t="str">
            <v>Una vez aplicada la encuesta se podrán establecer los aportes de la misma al proceso de acuerdo con las metas y acciones ejecuadas y a ejecutar para la vigencia</v>
          </cell>
          <cell r="L44" t="str">
            <v>Una vez aplicada la encuesta se podrán establecer los aportes de la misma al proceso de acuerdo con las metas y acciones ejecuadas y a ejecutar para la vigencia</v>
          </cell>
          <cell r="M44" t="str">
            <v>A partir del mes de julio con el inicio de la aplicación será posible evidenciar la percepción del grupo de valor a cerca de los servicios del Proceso "Internacionalización de Bogotá"</v>
          </cell>
          <cell r="N44" t="str">
            <v>Se obtendrán una vez se realice el análisis final en noviembre-diciembre 2019</v>
          </cell>
          <cell r="O44" t="str">
            <v>Se obtendrán una vez se realice el análisis final en los meses de noviembre-diciembre 2019</v>
          </cell>
          <cell r="P44" t="str">
            <v>Conocer la percepción de los clientes con el fin de realizar ajustes que correspondan en la prestación de unos productos y servicios de calidad.</v>
          </cell>
          <cell r="Q44" t="str">
            <v>Se ha obtenido información importante para la mejora de los servicios prestados por la DDRI.</v>
          </cell>
          <cell r="R44" t="str">
            <v>A reportarse en el informe de diciembre.</v>
          </cell>
          <cell r="S44" t="str">
            <v xml:space="preserve">Conocer desde la perspectiva de las partes interesadas del proceso lo susceptible de fortalecer del portafolio. Igualmente validar la conformidad de los productos y servicios diseñados. </v>
          </cell>
        </row>
      </sheetData>
      <sheetData sheetId="47">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207</v>
          </cell>
          <cell r="B5" t="str">
            <v>Publicaciones correspondientes, identificadas en el esquema de publicación de la Secretaria General, realizadas oportunamente</v>
          </cell>
          <cell r="C5" t="str">
            <v>Porcentaje</v>
          </cell>
          <cell r="D5" t="str">
            <v>Constante</v>
          </cell>
          <cell r="E5" t="str">
            <v>Constante</v>
          </cell>
          <cell r="G5" t="str">
            <v>Completar</v>
          </cell>
          <cell r="H5" t="str">
            <v/>
          </cell>
          <cell r="I5">
            <v>1</v>
          </cell>
          <cell r="J5">
            <v>1</v>
          </cell>
          <cell r="K5" t="str">
            <v/>
          </cell>
          <cell r="L5" t="str">
            <v/>
          </cell>
          <cell r="M5">
            <v>1</v>
          </cell>
          <cell r="N5" t="str">
            <v/>
          </cell>
          <cell r="O5">
            <v>1</v>
          </cell>
          <cell r="P5">
            <v>1</v>
          </cell>
          <cell r="Q5">
            <v>1</v>
          </cell>
          <cell r="R5" t="str">
            <v/>
          </cell>
          <cell r="S5" t="str">
            <v/>
          </cell>
          <cell r="T5">
            <v>1</v>
          </cell>
          <cell r="U5" t="str">
            <v xml:space="preserve">Este indicador permite monitorear el cumplimiento oportuno de los compromisos de publicación que posee la dependencia descritos en el esquema de publicación </v>
          </cell>
          <cell r="V5" t="str">
            <v>Revisar y publicar.</v>
          </cell>
          <cell r="W5" t="str">
            <v>Que tanto los servidores públicos de la Secretaría General como los ciudadanos esten informados.</v>
          </cell>
          <cell r="X5" t="str">
            <v xml:space="preserve">Página  Web de la Secretaría General </v>
          </cell>
        </row>
        <row r="6">
          <cell r="A6" t="str">
            <v>PAAC_06I</v>
          </cell>
          <cell r="B6" t="str">
            <v>Informe Mensual de Revisión de Riesgos de Corrupción</v>
          </cell>
          <cell r="C6" t="str">
            <v>Número</v>
          </cell>
          <cell r="D6" t="str">
            <v>Suma</v>
          </cell>
          <cell r="E6" t="str">
            <v>Suma</v>
          </cell>
          <cell r="G6" t="str">
            <v>OK</v>
          </cell>
          <cell r="N6">
            <v>1</v>
          </cell>
          <cell r="O6">
            <v>1</v>
          </cell>
          <cell r="P6">
            <v>1</v>
          </cell>
          <cell r="Q6">
            <v>1</v>
          </cell>
          <cell r="R6">
            <v>1</v>
          </cell>
          <cell r="S6">
            <v>1</v>
          </cell>
          <cell r="T6">
            <v>6</v>
          </cell>
          <cell r="U6" t="str">
            <v>De acuerdo con la “Guía para la Gestión del Riesgo de Corrupción”, se debe efectuar la revisión y monitoreo a su gestión, por parte de los procesos involucrados para garantizar la efectividad de sus controles e identificar riesgos emergentes</v>
          </cell>
          <cell r="V6" t="str">
            <v>Realizar las acciones de control frente a la probabilidad (Preventivas) y al impacto (Detectivas), que se encuentran definidas en la matriz de riesgos del proceso y deben ser reportadas en el Informe Mensual de Revisión Riesgos de Corrupción.</v>
          </cell>
          <cell r="W6" t="str">
            <v>Fomentar una cultura de transparencia en la entidad a través del seguimiento preventivo de la matriz de riesgos de corrupción.</v>
          </cell>
          <cell r="X6" t="str">
            <v xml:space="preserve"> Remisión de informe de monitoreo de Riesgos de Corrupción.</v>
          </cell>
        </row>
        <row r="7">
          <cell r="A7">
            <v>153</v>
          </cell>
          <cell r="B7" t="str">
            <v>Análisis jurídico de anteproyectos, proyectos de acuerdo y proyectos de ley, solicitados a la Oficina Asesora de Jurídica, realizado</v>
          </cell>
          <cell r="C7" t="str">
            <v>Porcentaje</v>
          </cell>
          <cell r="D7" t="str">
            <v>Constante</v>
          </cell>
          <cell r="E7" t="str">
            <v>Constante</v>
          </cell>
          <cell r="G7" t="str">
            <v>Completar</v>
          </cell>
          <cell r="H7">
            <v>1</v>
          </cell>
          <cell r="I7">
            <v>1</v>
          </cell>
          <cell r="J7">
            <v>1</v>
          </cell>
          <cell r="K7">
            <v>1</v>
          </cell>
          <cell r="L7">
            <v>1</v>
          </cell>
          <cell r="M7">
            <v>1</v>
          </cell>
          <cell r="N7">
            <v>1</v>
          </cell>
          <cell r="O7">
            <v>1</v>
          </cell>
          <cell r="P7">
            <v>1</v>
          </cell>
          <cell r="Q7">
            <v>1</v>
          </cell>
          <cell r="R7">
            <v>1</v>
          </cell>
          <cell r="S7">
            <v>1</v>
          </cell>
          <cell r="T7">
            <v>1</v>
          </cell>
          <cell r="U7" t="str">
            <v>El indicador mide la cantidad de anteproyectos y proyectos de Acuerdo y proyectos de Ley  analizados por la Oficina Asesora de Jurídica frente a las solicitudes que   se presenten a la Dependencia.</v>
          </cell>
          <cell r="V7" t="str">
            <v>• Realizar el análisis jurídico de los anteproyectos, proyectos de Acuerdo y de Ley que sean solicitados a la Oficina Asesora de Jurídica con el fin de que la Secretaría General emita conceptos de viabilidad solamente a los que se ajusten a derecho</v>
          </cell>
          <cell r="W7" t="str">
            <v>Respaldar jurídicamente a la Secretaría General para avalar solamente los proyectos de acuerdo y de ley que se ajusten al ordenamiento jurídico y que tengan relación con las funciones de la entidad.</v>
          </cell>
          <cell r="X7" t="str">
            <v>Base de datos en excel</v>
          </cell>
        </row>
        <row r="8">
          <cell r="A8">
            <v>154</v>
          </cell>
          <cell r="B8" t="str">
            <v>Conceptos jurídicos emitidos oportunamente</v>
          </cell>
          <cell r="C8" t="str">
            <v>Porcentaje</v>
          </cell>
          <cell r="D8" t="str">
            <v>Constante</v>
          </cell>
          <cell r="E8" t="str">
            <v>Constante</v>
          </cell>
          <cell r="G8" t="str">
            <v>Completar</v>
          </cell>
          <cell r="H8">
            <v>1</v>
          </cell>
          <cell r="I8">
            <v>1</v>
          </cell>
          <cell r="J8">
            <v>1</v>
          </cell>
          <cell r="K8">
            <v>1</v>
          </cell>
          <cell r="L8">
            <v>1</v>
          </cell>
          <cell r="M8">
            <v>1</v>
          </cell>
          <cell r="N8">
            <v>1</v>
          </cell>
          <cell r="O8">
            <v>1</v>
          </cell>
          <cell r="P8">
            <v>1</v>
          </cell>
          <cell r="Q8">
            <v>1</v>
          </cell>
          <cell r="R8">
            <v>1</v>
          </cell>
          <cell r="S8">
            <v>1</v>
          </cell>
          <cell r="T8">
            <v>1</v>
          </cell>
          <cell r="U8" t="str">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ell>
          <cell r="V8" t="str">
            <v>Emitir conceptos jurídicos  para dar respuesta a las solicitudes y  orientar a las dependencias de la Secretaría General en aras de que sus actuaciones sean acordes al ordenamiento jurídico.</v>
          </cell>
          <cell r="W8" t="str">
            <v xml:space="preserve">Orientar a las diferentes dependencias con el fin de prevenir el daño antijuridico </v>
          </cell>
          <cell r="X8" t="str">
            <v>Base de datos en excel</v>
          </cell>
        </row>
        <row r="9">
          <cell r="A9">
            <v>156</v>
          </cell>
          <cell r="B9" t="str">
            <v>Proyectos de Actos Administrativos, a solicitud de las dependencias, revisados</v>
          </cell>
          <cell r="C9" t="str">
            <v>Porcentaje</v>
          </cell>
          <cell r="D9" t="str">
            <v>Constante</v>
          </cell>
          <cell r="E9" t="str">
            <v>Constante</v>
          </cell>
          <cell r="G9" t="str">
            <v>Completar</v>
          </cell>
          <cell r="H9">
            <v>1</v>
          </cell>
          <cell r="I9">
            <v>1</v>
          </cell>
          <cell r="J9">
            <v>1</v>
          </cell>
          <cell r="K9">
            <v>1</v>
          </cell>
          <cell r="L9">
            <v>1</v>
          </cell>
          <cell r="M9">
            <v>1</v>
          </cell>
          <cell r="N9">
            <v>1</v>
          </cell>
          <cell r="O9">
            <v>1</v>
          </cell>
          <cell r="P9">
            <v>1</v>
          </cell>
          <cell r="Q9">
            <v>1</v>
          </cell>
          <cell r="R9">
            <v>1</v>
          </cell>
          <cell r="S9">
            <v>1</v>
          </cell>
          <cell r="T9">
            <v>1</v>
          </cell>
          <cell r="U9" t="str">
            <v xml:space="preserve">El indicador pretende medir  la cantidad de Proyectos de Actos Administrativos revisados frente al número de solicitudes de revisión de Proyectos de  Actos Administrativos </v>
          </cell>
          <cell r="V9" t="str">
            <v>• Revisar los Proyectos de actos administrativos  de la Secretaría General, solicitados a la Oficina Asesora de Jurídica,  verificando que se ajusten al ordenamiento jurídico y a los propósitos de los mismos</v>
          </cell>
          <cell r="W9" t="str">
            <v xml:space="preserve">Prestar apoyo juridico a todas las dependencias con el fin de prevenir el daño antijuridico </v>
          </cell>
          <cell r="X9" t="str">
            <v>Base de datos en excel</v>
          </cell>
        </row>
        <row r="10">
          <cell r="A10">
            <v>159</v>
          </cell>
          <cell r="B10" t="str">
            <v>Procesos judiciales y trámites extrajudiciales, con actuaciones correspondientes realizadas</v>
          </cell>
          <cell r="C10" t="str">
            <v>Porcentaje</v>
          </cell>
          <cell r="D10" t="str">
            <v>Constante</v>
          </cell>
          <cell r="E10" t="str">
            <v>Constante</v>
          </cell>
          <cell r="G10" t="str">
            <v>Completar</v>
          </cell>
          <cell r="H10">
            <v>1</v>
          </cell>
          <cell r="I10">
            <v>1</v>
          </cell>
          <cell r="J10">
            <v>1</v>
          </cell>
          <cell r="K10">
            <v>1</v>
          </cell>
          <cell r="L10">
            <v>1</v>
          </cell>
          <cell r="M10">
            <v>1</v>
          </cell>
          <cell r="N10">
            <v>1</v>
          </cell>
          <cell r="O10">
            <v>1</v>
          </cell>
          <cell r="P10">
            <v>1</v>
          </cell>
          <cell r="Q10">
            <v>1</v>
          </cell>
          <cell r="R10">
            <v>1</v>
          </cell>
          <cell r="S10">
            <v>1</v>
          </cell>
          <cell r="T10">
            <v>1</v>
          </cell>
          <cell r="U10" t="str">
            <v>El indicador mide la cantidad de requerimientos, frente a los procesos judiciales y trámites extrajudiciales,  las cuales deben responderse dentro del término que otorga la ley para cada caso en especial.</v>
          </cell>
          <cell r="V10" t="str">
            <v>• Responder oportuna y eficazmente los requerimientos generados con ocasión del desarrollo de los procesos judiciales y trámites extrajudiciales en los que sea parte la Secretaría General.</v>
          </cell>
          <cell r="W10" t="str">
            <v>Obtener resultados favorables para la entidad en los procesos judiciales y extrajudiciales y evitar el pago de condenas.</v>
          </cell>
          <cell r="X10" t="str">
            <v>Base de datos en excel</v>
          </cell>
        </row>
        <row r="14">
          <cell r="D14" t="str">
            <v>#Variable</v>
          </cell>
          <cell r="E14" t="str">
            <v>Aspecto a reportar</v>
          </cell>
          <cell r="F14" t="str">
            <v>Formato</v>
          </cell>
          <cell r="H14" t="str">
            <v>Ejecucion_Enero</v>
          </cell>
          <cell r="I14" t="str">
            <v>Ejecucion_Febrero</v>
          </cell>
          <cell r="J14" t="str">
            <v>Ejecucion_Marzo</v>
          </cell>
          <cell r="K14" t="str">
            <v>Ejecucion_Abril</v>
          </cell>
          <cell r="L14" t="str">
            <v>Ejecucion_Mayo</v>
          </cell>
          <cell r="M14" t="str">
            <v>Ejecucion_Junio</v>
          </cell>
          <cell r="N14" t="str">
            <v>Ejecucion_Julio</v>
          </cell>
          <cell r="O14" t="str">
            <v>Ejecucion_Agosto</v>
          </cell>
          <cell r="P14" t="str">
            <v>Ejecucion_Septiembre</v>
          </cell>
          <cell r="Q14" t="str">
            <v>Ejecucion_Octubre</v>
          </cell>
          <cell r="R14" t="str">
            <v>Ejecucion_Noviembre</v>
          </cell>
          <cell r="S14" t="str">
            <v>Ejecucion_Diciembre</v>
          </cell>
        </row>
        <row r="15">
          <cell r="C15" t="str">
            <v>207_V1</v>
          </cell>
          <cell r="D15" t="str">
            <v>Variable 1</v>
          </cell>
          <cell r="E15" t="str">
            <v xml:space="preserve">Publicaciones correspondientes realizadas oportunamente </v>
          </cell>
          <cell r="F15" t="str">
            <v>Número</v>
          </cell>
          <cell r="H15">
            <v>0</v>
          </cell>
          <cell r="I15">
            <v>1</v>
          </cell>
          <cell r="J15">
            <v>1</v>
          </cell>
          <cell r="K15">
            <v>0</v>
          </cell>
          <cell r="L15">
            <v>0</v>
          </cell>
          <cell r="M15">
            <v>1</v>
          </cell>
          <cell r="N15">
            <v>0</v>
          </cell>
          <cell r="O15">
            <v>10</v>
          </cell>
          <cell r="P15">
            <v>21</v>
          </cell>
          <cell r="Q15">
            <v>1</v>
          </cell>
          <cell r="R15">
            <v>0</v>
          </cell>
          <cell r="S15">
            <v>0</v>
          </cell>
        </row>
        <row r="16">
          <cell r="C16" t="str">
            <v>207_V2</v>
          </cell>
          <cell r="D16" t="str">
            <v>Variable 2 (reportar solo cuando el indicador es a demanda)</v>
          </cell>
          <cell r="E16" t="str">
            <v>Publicaciones correspondientes del esquema de publicación de la Secretaria General</v>
          </cell>
          <cell r="F16" t="str">
            <v>Número</v>
          </cell>
          <cell r="H16">
            <v>0</v>
          </cell>
          <cell r="I16">
            <v>1</v>
          </cell>
          <cell r="J16">
            <v>1</v>
          </cell>
          <cell r="K16">
            <v>0</v>
          </cell>
          <cell r="L16">
            <v>0</v>
          </cell>
          <cell r="M16">
            <v>1</v>
          </cell>
          <cell r="N16">
            <v>0</v>
          </cell>
          <cell r="O16">
            <v>10</v>
          </cell>
          <cell r="P16">
            <v>21</v>
          </cell>
          <cell r="Q16">
            <v>1</v>
          </cell>
          <cell r="R16">
            <v>0</v>
          </cell>
          <cell r="S16">
            <v>0</v>
          </cell>
        </row>
        <row r="17">
          <cell r="C17" t="str">
            <v>207_I1</v>
          </cell>
          <cell r="D17" t="str">
            <v>Cualitativo 1</v>
          </cell>
          <cell r="E17" t="str">
            <v>Avances y logros en generación del producto y la ejecución de actividades</v>
          </cell>
          <cell r="F17" t="str">
            <v>Texto</v>
          </cell>
          <cell r="I17" t="str">
            <v>En febrero se publicó la Circular 006 de 2019. Lineamientos para las entidades y los organismos del Distrito Capital para el proceso de negociación con las organizaciones sindicales en la vigencia 2019.</v>
          </cell>
          <cell r="J17" t="str">
            <v>En marzo se publicó la Circular  007 de 2019. Lineamientos para la implementación de la politica Distrital de Servicio a la Ciudadanía.</v>
          </cell>
          <cell r="K17" t="str">
            <v>En el mes de abril no se  identificó actos administrativos de importancia jurídica para publicar.</v>
          </cell>
          <cell r="L17" t="str">
            <v>En el mes de mayo no se  identificó actos administrativos de importancia jurídica para publicar.</v>
          </cell>
          <cell r="M17" t="str">
            <v>Durante el mes de junio se publicó la Circular 15 de 2019</v>
          </cell>
          <cell r="N17" t="str">
            <v>En el mes de julio no se  identificó actos administrativos de importancia jurídica para publicar.</v>
          </cell>
          <cell r="O17" t="str">
            <v>En el mes de agosto se identificaron 10 normas y actos administrativos que por su relevancia y por tener relación con la misionalidad de la Secretaría General deben publicarse en el boton de transparencia.</v>
          </cell>
          <cell r="P17" t="str">
            <v>En el mes de septiembre  se identificaron 21  normas y actos administrativos que por su relevancia y por tener relación con la misionalidad de la Secretaría General deben publicarse en el boton de transparencia.</v>
          </cell>
          <cell r="Q17" t="str">
            <v>La disminución de las publicaciones con relación al mes anterior, obedece a que en el mes de septiembre se realizó la actualización de varias normas que se requerían conforme a la revisión de la normativa incluida en el botón de transparencia, por lo que en este mes no fue necesario actualizarla. La publicación efectuada en el mes de octubre obedece al informe de procesos judiciales del tercer trimestre de 2019.</v>
          </cell>
          <cell r="R17" t="str">
            <v>En el mes de noviembre no se presentaron publicaciones nuevas, desactivaciones ni actualizaciones debido a que se realizò un barrido del enlace de normatividad territorial, cuyos resultados generaran actualizaciones, desactivaciones y nuevas publicaciones en el botón de transparencia para el mes de diciembre de 2019.</v>
          </cell>
          <cell r="S17" t="str">
            <v>Entre el 1 y el 13 de diciembre de 2019  no se presentaron publicaciones nuevas, desactivaciones ni actualizaciones a ser realizadas en el enlace de normatividad territorial del botón de transparencia, teniendo en cuenta que las mismas estaban en revisión para publicar, actualizar y desactivar desde la tercera semana de diciembre.</v>
          </cell>
        </row>
        <row r="18">
          <cell r="C18" t="str">
            <v>207_I2</v>
          </cell>
          <cell r="D18" t="str">
            <v>Cualitativo 2</v>
          </cell>
          <cell r="E18" t="str">
            <v>Retrasos o dificultades en la generación del producto y la ejecución de actividades</v>
          </cell>
          <cell r="F18" t="str">
            <v>Texto</v>
          </cell>
          <cell r="I18" t="str">
            <v xml:space="preserve">no se presentaron retrasos </v>
          </cell>
          <cell r="J18" t="str">
            <v xml:space="preserve">no se presentaron retrasos </v>
          </cell>
          <cell r="K18" t="str">
            <v xml:space="preserve">no se presentaron retrasos </v>
          </cell>
          <cell r="L18" t="str">
            <v xml:space="preserve">no se presentaron retrasos </v>
          </cell>
          <cell r="M18" t="str">
            <v xml:space="preserve">no se presentaron retrasos </v>
          </cell>
          <cell r="N18" t="str">
            <v xml:space="preserve">no se presentaron retrasos </v>
          </cell>
          <cell r="O18" t="str">
            <v>no se presentaron retrasos.</v>
          </cell>
          <cell r="P18" t="str">
            <v>no se presentaron retrasos.</v>
          </cell>
          <cell r="Q18" t="str">
            <v>no se presentaron retrasos.</v>
          </cell>
          <cell r="R18" t="str">
            <v>no se presentaron retrasos.</v>
          </cell>
          <cell r="S18" t="str">
            <v>No se presentaron retrasos</v>
          </cell>
        </row>
        <row r="19">
          <cell r="C19" t="str">
            <v>207_I3</v>
          </cell>
          <cell r="D19" t="str">
            <v>Cualitativo 3</v>
          </cell>
          <cell r="E19" t="str">
            <v>Beneficios obtenidos por la generación del producto y la ejecución de actividades</v>
          </cell>
          <cell r="F19" t="str">
            <v>Texto</v>
          </cell>
          <cell r="H19" t="str">
            <v>Que tanto los servidores públicos de la Secretaría General como los ciudadanos esten informados.</v>
          </cell>
          <cell r="I19" t="str">
            <v>Que tanto los servidores públicos de la Secretaría General como los ciudadanos esten informados.</v>
          </cell>
          <cell r="J19" t="str">
            <v>Que tanto los servidores públicos de la Secretaría General como los ciudadanos esten informados.</v>
          </cell>
          <cell r="K19" t="str">
            <v>Que tanto los servidores públicos de la Secretaría General como los ciudadanos esten informados.</v>
          </cell>
          <cell r="L19" t="str">
            <v>Que tanto los servidores públicos de la Secretaría General como los ciudadanos esten informados.</v>
          </cell>
          <cell r="M19" t="str">
            <v>Que tanto los servidores públicos de la Secretaría General como los ciudadanos esten informados.</v>
          </cell>
          <cell r="N19" t="str">
            <v>Que tanto los servidores públicos de la Secretaría General como los ciudadanos estén informados.</v>
          </cell>
          <cell r="O19" t="str">
            <v>Que tanto los servidores públicos de la Secretaría General como los ciudadanos estén informados.</v>
          </cell>
          <cell r="P19" t="str">
            <v>Que tanto los servidores públicos de la Secretaría General como los ciudadanos estén informados.</v>
          </cell>
          <cell r="Q19" t="str">
            <v>Que tanto los servidores públicos de la Secretaría General como los ciudadanos estén informados.</v>
          </cell>
          <cell r="R19" t="str">
            <v>Que tanto los servidores públicos de la Secretaría General como los ciudadanos estén informados.</v>
          </cell>
          <cell r="S19" t="str">
            <v xml:space="preserve">Que tanto los servidores públicos de la Secretaría general como los ciudadanos sean informados </v>
          </cell>
        </row>
        <row r="20">
          <cell r="C20" t="str">
            <v>PAAC_06I_V1</v>
          </cell>
          <cell r="D20" t="str">
            <v>Variable 1</v>
          </cell>
          <cell r="E20" t="str">
            <v xml:space="preserve"># de informes de revisión de riesgos de corrupción realizados en el periodo </v>
          </cell>
          <cell r="F20" t="str">
            <v>Número</v>
          </cell>
          <cell r="N20">
            <v>1</v>
          </cell>
          <cell r="O20">
            <v>1</v>
          </cell>
          <cell r="P20">
            <v>1</v>
          </cell>
          <cell r="Q20">
            <v>1</v>
          </cell>
          <cell r="R20">
            <v>1</v>
          </cell>
          <cell r="S20">
            <v>1</v>
          </cell>
        </row>
        <row r="21">
          <cell r="C21" t="str">
            <v>PAAC_06I_V2</v>
          </cell>
          <cell r="D21" t="str">
            <v>Variable 2 (reportar solo cuando el indicador es a demanda)</v>
          </cell>
          <cell r="E21">
            <v>0</v>
          </cell>
          <cell r="F21" t="str">
            <v>Número</v>
          </cell>
          <cell r="N21">
            <v>1</v>
          </cell>
          <cell r="O21">
            <v>1</v>
          </cell>
          <cell r="P21">
            <v>1</v>
          </cell>
          <cell r="Q21">
            <v>1</v>
          </cell>
          <cell r="R21">
            <v>1</v>
          </cell>
          <cell r="S21">
            <v>1</v>
          </cell>
        </row>
        <row r="22">
          <cell r="C22" t="str">
            <v>PAAC_06I_I1</v>
          </cell>
          <cell r="D22" t="str">
            <v>Cualitativo 1</v>
          </cell>
          <cell r="E22" t="str">
            <v>Avances y logros en generación del producto y la ejecución de actividades</v>
          </cell>
          <cell r="F22" t="str">
            <v>Texto</v>
          </cell>
          <cell r="N22" t="str">
            <v>Se realizó un informe en el cual se indicó que en el mes de julio no se presentaron actuaciones dentro de los procesos ordinarios en los cuales la Oficina Asesora de Jurídica ejerce la representación judicial, toda vez que el riesgo de corrupción identificado en el proceso de gestión jurídica es “decisiones ajustadas a intereses propios o de terceros durante de la preparación y el ejercicio de la defensa judicial y extrajudicial de la Secretaría General”, estableciéndose como control que la jefe de la Oficina Asesora de Jurídica verifica que los memoriales radicados por los apoderados correspondan a los revisados y aprobados por la misma</v>
          </cell>
          <cell r="O22" t="str">
            <v>Se realizó un informe en el cual se indicó que en el mes de agosto se presentaron tres actuaciones dentro de los procesos ordinarios en los cuales la Oficina Asesora de Jurídica ejerce la representación judicial, toda vez que el riesgo de corrupción identificado en el proceso de gestión jurídica es “decisiones ajustadas a intereses propios o de terceros durante de la preparación y el ejercicio de la defensa judicial y extrajudicial de la Secretaría General”, estableciéndose como control que la jefe de la Oficina Asesora de Jurídica verifica que los memoriales radicados por los apoderados correspondan a los revisados y aprobados por la misma.</v>
          </cell>
          <cell r="P22" t="str">
            <v>En el mes de septiembre no se presentaron actuaciones dentro de los procesos ordinarios en los cuales laOficina Asesora de Juridica ejerce la representación judicial</v>
          </cell>
          <cell r="Q22" t="str">
            <v>En el mes de octubre no se presentaron actuaciones escritas dentro de los procesos ordinarios en los cuales la Oficina Asesora de Jurídica ejerce la representación judicial. El abogado Diego Buitrago asistió a audiencia inicial dentro del proceso con radicado 2017-00181 de la demandante Rosa Elisa Garcìa Sanchez, en la cual no se requería visto bueno de la Jefe por no incluir la radicación de ningún documento escrito.</v>
          </cell>
          <cell r="R22" t="str">
            <v xml:space="preserve">En el mes de noviembre no se presentaron actuaciones escritas dentro de los procesos ordinarios en los cuales la Oficina Asesora de Jurídica ejerce la representación judicial. </v>
          </cell>
          <cell r="S22" t="str">
            <v>Entre el 1 y el 13 de diciembre de 2019 no se presentaron actuaciones que implicaran la radicación de documentos escritos dentro de los procesos ordinarios en los cuales la Oficina Asesora de Jurídica adelanta la representación judicial.  En consecuencia no hubo necesidad de ejecutar el control establecido.</v>
          </cell>
        </row>
        <row r="23">
          <cell r="C23" t="str">
            <v>PAAC_06I_I2</v>
          </cell>
          <cell r="D23" t="str">
            <v>Cualitativo 2</v>
          </cell>
          <cell r="E23" t="str">
            <v>Retrasos o dificultades en la generación del producto y la ejecución de actividades</v>
          </cell>
          <cell r="F23" t="str">
            <v>Texto</v>
          </cell>
          <cell r="N23" t="str">
            <v>no se presentaron actuaciones judiciales ya que los procesos a cargo no tuvieron movimiento.</v>
          </cell>
          <cell r="O23" t="str">
            <v>no se presentaron retrasos en las actuaciones judiciales, las mismas se presentaron dentro del término legal oportuno y de acuerdo a los movimientos que tuvieron los procesos judiciales en los cuales se adelanta la representación</v>
          </cell>
          <cell r="P23" t="str">
            <v>no se presentaron actuaciones judiciales ya que los procesos a cargo no tuvieron movimiento.</v>
          </cell>
          <cell r="Q23" t="str">
            <v>no se presentaron actuaciones judiciales ya que los procesos a cargo no tuvieron movimiento.</v>
          </cell>
          <cell r="R23" t="str">
            <v xml:space="preserve">no se presentaron actuaciones judiciales ya que los procesos a cargo no tuvieron movimiento, salvo el proceso de Hogares Sì a la vida que tuvo una actuaciòn verbal que no requeria control. </v>
          </cell>
          <cell r="S23" t="str">
            <v xml:space="preserve">No se presentaron actuaciones por escrito ya que los procesos judiciales a cargo de la Oficina Asesora de jurídica no tuvieron ningun movimiento que ameritara una actuación de dicha naturaleza por parte de los abogados de la Oficina. </v>
          </cell>
        </row>
        <row r="24">
          <cell r="C24" t="str">
            <v>PAAC_06I_I3</v>
          </cell>
          <cell r="D24" t="str">
            <v>Cualitativo 3</v>
          </cell>
          <cell r="E24" t="str">
            <v>Beneficios obtenidos por la generación del producto y la ejecución de actividades</v>
          </cell>
          <cell r="F24" t="str">
            <v>Texto</v>
          </cell>
          <cell r="N24" t="str">
            <v>Evitar decisiones ajustadas a intereses propios o de terceros durante la prepación y el ejercicio de la defensa judicial  y extrajudicial de la secretaria General</v>
          </cell>
          <cell r="O24" t="str">
            <v>Evitar decisiones ajustadas a intereses propios o de terceros durante la prepación y el ejercicio de la defensa judicial  y extrajudicial de la secretaria General</v>
          </cell>
          <cell r="P24" t="str">
            <v>Evitar decisiones ajustadas a intereses propios o de terceros durante la prepación y el ejercicio de la defensa judicial  y extrajudicial de la secretaria General</v>
          </cell>
          <cell r="Q24" t="str">
            <v>Evitar decisiones ajustadas a intereses propios o de terceros durante la prepación y el ejercicio de la defensa judicial  y extrajudicial de la secretaria General</v>
          </cell>
          <cell r="R24" t="str">
            <v>Evitar decisiones ajustadas a intereses propios o de terceros durante la prepación y el ejercicio de la defensa judicial  y extrajudicial de la secretaria General</v>
          </cell>
          <cell r="S24" t="str">
            <v xml:space="preserve">Evitar decisiones ajustadas a intereses propios o de terceros durante la preparación y el ejercicio de la defensa judicial y extrajudicial de la Secretaría General </v>
          </cell>
        </row>
        <row r="25">
          <cell r="C25" t="str">
            <v>153_V1</v>
          </cell>
          <cell r="D25" t="str">
            <v>Variable 1</v>
          </cell>
          <cell r="E25" t="str">
            <v>Cantidad de Anteproyectos, Proyectos de Acuerdo y Proyectos de Ley, con análisis emitido</v>
          </cell>
          <cell r="F25" t="str">
            <v>Númerica</v>
          </cell>
          <cell r="H25">
            <v>2</v>
          </cell>
          <cell r="I25">
            <v>26</v>
          </cell>
          <cell r="J25">
            <v>12</v>
          </cell>
          <cell r="K25">
            <v>13</v>
          </cell>
          <cell r="L25">
            <v>18</v>
          </cell>
          <cell r="M25">
            <v>4</v>
          </cell>
          <cell r="N25">
            <v>9</v>
          </cell>
          <cell r="O25">
            <v>10</v>
          </cell>
          <cell r="P25">
            <v>2</v>
          </cell>
          <cell r="Q25">
            <v>0</v>
          </cell>
          <cell r="R25">
            <v>9</v>
          </cell>
          <cell r="S25">
            <v>8</v>
          </cell>
        </row>
        <row r="26">
          <cell r="C26" t="str">
            <v>153_V2</v>
          </cell>
          <cell r="D26" t="str">
            <v>Variable 2 (reportar solo cuando el indicador es a demanda)</v>
          </cell>
          <cell r="E26" t="str">
            <v>(Cantidad de Anteproyectos, Proyectos de Acuerdo y Proyectos de ley solicitados - Cantidad de Anteproyectos, Proyectos de Acuerdo y Proyectos de Ley en termino, pendientes por resolver)</v>
          </cell>
          <cell r="F26" t="str">
            <v>Númerica</v>
          </cell>
          <cell r="H26">
            <v>2</v>
          </cell>
          <cell r="I26">
            <v>26</v>
          </cell>
          <cell r="J26">
            <v>12</v>
          </cell>
          <cell r="K26">
            <v>13</v>
          </cell>
          <cell r="L26">
            <v>18</v>
          </cell>
          <cell r="M26">
            <v>4</v>
          </cell>
          <cell r="N26">
            <v>9</v>
          </cell>
          <cell r="O26">
            <v>10</v>
          </cell>
          <cell r="P26">
            <v>2</v>
          </cell>
          <cell r="Q26">
            <v>0</v>
          </cell>
          <cell r="R26">
            <v>9</v>
          </cell>
          <cell r="S26">
            <v>8</v>
          </cell>
        </row>
        <row r="27">
          <cell r="C27" t="str">
            <v>153_I1</v>
          </cell>
          <cell r="D27" t="str">
            <v>Cualitativo 1</v>
          </cell>
          <cell r="E27" t="str">
            <v>Avances y logros en generación del producto y la ejecución de actividades</v>
          </cell>
          <cell r="F27" t="str">
            <v>Textual</v>
          </cell>
          <cell r="H27" t="str">
            <v>Durante el mes de enero se realizó el análisis jurídico de dos (2) (anteproyectos, proyectos de Acuerdo y de Ley) solicitados a la Oficina Asesora de Jurídica, los cuales fueron resueltos dentro del término legal</v>
          </cell>
          <cell r="I27" t="str">
            <v>Durante el mes de febrero se realizó el análisis jurídico de veintiséis (26) (anteproyectos, proyectos de Acuerdo y de Ley) solicitados a la Oficina Asesora de Jurídica, los cuales fueron resueltos dentro del término legal.</v>
          </cell>
          <cell r="J27" t="str">
            <v>Durante el mes de marzo se realizó el análisis jurídico de doce (12) (anteproyectos, proyectos de Acuerdo y de Ley) solicitados a la Oficina Asesora de Jurídica, los cuales fueron resueltos dentro del término legal</v>
          </cell>
          <cell r="K27" t="str">
            <v>Durante el mes de abril  se realizó el análisis jurídico de trece  (13) (anteproyectos, proyectos de Acuerdo y de Ley) solicitados a la Oficina Asesora de Jurídica, los cuales fueron resueltos dentro del término legal</v>
          </cell>
          <cell r="L27" t="str">
            <v>Durante el mes de mayo  se realizó el análisis jurídico de diesciocho  (18) (anteproyectos, proyectos de Acuerdo y de Ley) solicitados a la Oficina Asesora de Jurídica, los cuales fueron resueltos dentro del término legal</v>
          </cell>
          <cell r="M27" t="str">
            <v>Durante el mes de junio se realizó el análisis jurídico de cuatro (04 ) (anteproyectos, proyectos de Acuerdo y de Ley) solicitados a la Oficina Asesora de Jurídica.</v>
          </cell>
          <cell r="N27" t="str">
            <v>Durante el mes de julio se realizó el análisis jurídico de nueve (09) (anteproyectos, proyectos de Acuerdo y de Ley) solicitados a la Oficina Asesora de Jurídica, los cuales fueron resueltos dentro del término legal</v>
          </cell>
          <cell r="O27" t="str">
            <v xml:space="preserve">Durante el mes de agosto se realizó el análisis jurídico de diez (10) (anteproyectos, proyectos de Acuerdo y de Ley) solicitados a la Oficina Asesora de Jurídica, los cuales fueron resueltos en menos del tiempo que establece el Decreto Distrital 438 de 2019 </v>
          </cell>
          <cell r="P27" t="str">
            <v xml:space="preserve">Durante el mes de septiembre se realizó el análisis jurídico de dos (02) (anteproyectos, proyectos de Acuerdo y de Ley) solicitados a la Oficina Asesora de Jurídica, los cuales fueron resueltos en menos del tiempo que establece el Decreto Distrital 438 de 2019 </v>
          </cell>
          <cell r="Q27" t="str">
            <v>Durante el mes de octubre no se realizó ningún análisis jurídico de anteproyectos, proyectos de Acuerdo y de Ley. Lo anterior obedece a que la Secretaría de Gobierno no solicitó a la Secretaría General ningún estudio, toda vez que el Concejo no elevò solicitud de concepto.</v>
          </cell>
          <cell r="R27" t="str">
            <v>Durante el mes de Noviembre se realizó el análisis jurídico de nueve (9) anteproyectos, proyectos de Acuerdo y de Ley de los nueve solicitados a la Oficina ASESORAD E Juridica.</v>
          </cell>
          <cell r="S27" t="str">
            <v xml:space="preserve">En el periodo comprendido entre el 1 y 13 de diciembre se realizó el análisis jurídico de ocho (8) anteproyectos, proyectos de acuerdo y de Ley de los ocho (8) solicitados a la Oficina Asesora de Jurídica durante este periodo   </v>
          </cell>
        </row>
        <row r="28">
          <cell r="C28" t="str">
            <v>153_I2</v>
          </cell>
          <cell r="D28" t="str">
            <v>Cualitativo 2</v>
          </cell>
          <cell r="E28" t="str">
            <v>Retrasos o dificultades en la generación del producto y la ejecución de actividades</v>
          </cell>
          <cell r="F28" t="str">
            <v>Textual</v>
          </cell>
          <cell r="H28" t="str">
            <v>No se presentaron retrasos</v>
          </cell>
          <cell r="I28" t="str">
            <v xml:space="preserve">no se presentaron retrasos </v>
          </cell>
          <cell r="J28" t="str">
            <v xml:space="preserve">no se presentaron retrasos </v>
          </cell>
          <cell r="K28" t="str">
            <v>No se presentaron retrasos</v>
          </cell>
          <cell r="L28" t="str">
            <v>No se presentaron retrasos</v>
          </cell>
          <cell r="M28" t="str">
            <v>No se presentaron retrasos</v>
          </cell>
          <cell r="N28" t="str">
            <v>No se presentaron retrasos</v>
          </cell>
          <cell r="O28" t="str">
            <v>No se presentaron retrasos, se resolvieron en menos del termino que establece el Decreto Distrital 438 de 2019.</v>
          </cell>
          <cell r="P28" t="str">
            <v>No se presentaron retrasos, se resolvieron en menos del termino que establece el Decreto Distrital 438 de 2019. La disminución en las solicitudes por parte del Consejo distrital se debe a que se encuentran sesionando  otros temas importantes para el Distrito.</v>
          </cell>
          <cell r="Q28" t="str">
            <v xml:space="preserve">No se presentaron retrasos. No se solicitò estudio por parte del Concejo de Bogotà </v>
          </cell>
          <cell r="R28" t="str">
            <v xml:space="preserve">No se presentaron retrasos. </v>
          </cell>
          <cell r="S28" t="str">
            <v xml:space="preserve">No se presentaron retrasos </v>
          </cell>
        </row>
        <row r="29">
          <cell r="C29" t="str">
            <v>153_I3</v>
          </cell>
          <cell r="D29" t="str">
            <v>Cualitativo 3</v>
          </cell>
          <cell r="E29" t="str">
            <v>Beneficios obtenidos por la generación del producto y la ejecución de actividades</v>
          </cell>
          <cell r="F29" t="str">
            <v>Textual</v>
          </cell>
          <cell r="H29" t="str">
            <v>Respaldar jurídicamente la viabilidad juridica o no de los proyectos de acuerdo o de Ley donde la Secretaría General tenga interes y se enmarque dentro de sus funciones.</v>
          </cell>
          <cell r="I29" t="str">
            <v>Respaldar jurídicamente la viabilidad juridica o no de los proyectos de acuerdo o de Ley donde la Secretaría General tenga interes y se enmarque dentro de sus funciones.</v>
          </cell>
          <cell r="J29" t="str">
            <v>Respaldar jurídicamente la viabilidad juridica o no de los proyectos de acuerdo o de Ley donde la Secretaría General tenga interes y se enmarque dentro de sus funciones.</v>
          </cell>
          <cell r="K29" t="str">
            <v>Respaldar jurídicamente la viabilidad juridica o no de los proyectos de acuerdo o de Ley donde la Secretaría General tenga interes y se enmarque dentro de sus funciones.</v>
          </cell>
          <cell r="L29" t="str">
            <v>Respaldar jurídicamente la viabilidad juridica o no de los proyectos de acuerdo o de Ley donde la Secretaría General tenga interes y se enmarque dentro de sus funciones.</v>
          </cell>
          <cell r="M29" t="str">
            <v>Respaldar jurídicamente la viabilidad juridica o no de los proyectos de acuerdo o de Ley donde la Secretaría General tenga interes y se enmarque dentro de sus funciones.</v>
          </cell>
          <cell r="N29" t="str">
            <v>Respaldar jurídicamente la viabilidad jurídica o no de los proyectos de acuerdo o de Ley donde la Secretaría General tenga interés y se enmarque dentro de sus funciones.</v>
          </cell>
          <cell r="O29" t="str">
            <v>Respaldar jurídicamente la viabilidad jurídica o no de los proyectos de acuerdo o de Ley donde la Secretaría General tenga interés y se enmarque dentro de sus funciones.</v>
          </cell>
          <cell r="P29" t="str">
            <v>Respaldar jurídicamente la viabilidad jurídica o no de los proyectos de acuerdo o de Ley donde la Secretaría General tenga interés y se enmarque dentro de sus funciones.</v>
          </cell>
          <cell r="Q29" t="str">
            <v>Respaldar jurídicamente la viabilidad jurídica o no de los proyectos de acuerdo o de Ley donde la Secretaría General tenga interés y se enmarque dentro de sus funciones.</v>
          </cell>
          <cell r="R29" t="str">
            <v>Respaldar jurídicamente la viabilidad jurídica o no de los proyectos de acuerdo o de Ley donde la Secretaría General tenga interés y se enmarque dentro de sus funciones.</v>
          </cell>
          <cell r="S29" t="str">
            <v xml:space="preserve">Respaldar jurídicamente la viabilidad jurídica o no de los proyectos de acuerdo o de Ley donde la Secretaría General tenga interés y se enmarque dentro de sus funciones  </v>
          </cell>
        </row>
        <row r="30">
          <cell r="C30" t="str">
            <v>154_V1</v>
          </cell>
          <cell r="D30" t="str">
            <v>Variable 1</v>
          </cell>
          <cell r="E30" t="str">
            <v>Cantidad de conceptos jurídicos emitidos oportunamente</v>
          </cell>
          <cell r="F30" t="str">
            <v>Númerica</v>
          </cell>
          <cell r="H30">
            <v>2</v>
          </cell>
          <cell r="I30">
            <v>3</v>
          </cell>
          <cell r="J30">
            <v>4</v>
          </cell>
          <cell r="K30">
            <v>3</v>
          </cell>
          <cell r="L30">
            <v>3</v>
          </cell>
          <cell r="M30">
            <v>3</v>
          </cell>
          <cell r="N30">
            <v>5</v>
          </cell>
          <cell r="O30">
            <v>4</v>
          </cell>
          <cell r="P30">
            <v>3</v>
          </cell>
          <cell r="Q30">
            <v>5</v>
          </cell>
          <cell r="R30">
            <v>2</v>
          </cell>
          <cell r="S30">
            <v>1</v>
          </cell>
        </row>
        <row r="31">
          <cell r="C31" t="str">
            <v>154_V2</v>
          </cell>
          <cell r="D31" t="str">
            <v>Variable 2 (reportar solo cuando el indicador es a demanda)</v>
          </cell>
          <cell r="E31" t="str">
            <v>(Cantidad de conceptos jurídicos solicitados - Cantidad de conceptos jurídicos en termino, pendientes por resolver)</v>
          </cell>
          <cell r="F31" t="str">
            <v>Númerica</v>
          </cell>
          <cell r="H31">
            <v>2</v>
          </cell>
          <cell r="I31">
            <v>3</v>
          </cell>
          <cell r="J31">
            <v>4</v>
          </cell>
          <cell r="K31">
            <v>3</v>
          </cell>
          <cell r="L31">
            <v>3</v>
          </cell>
          <cell r="M31">
            <v>3</v>
          </cell>
          <cell r="N31">
            <v>5</v>
          </cell>
          <cell r="O31">
            <v>4</v>
          </cell>
          <cell r="P31">
            <v>3</v>
          </cell>
          <cell r="Q31">
            <v>5</v>
          </cell>
          <cell r="R31">
            <v>2</v>
          </cell>
          <cell r="S31">
            <v>1</v>
          </cell>
        </row>
        <row r="32">
          <cell r="C32" t="str">
            <v>154_I1</v>
          </cell>
          <cell r="D32" t="str">
            <v>Cualitativo 1</v>
          </cell>
          <cell r="E32" t="str">
            <v>Avances y logros en generación del producto y la ejecución de actividades</v>
          </cell>
          <cell r="F32" t="str">
            <v>Textual</v>
          </cell>
          <cell r="H32" t="str">
            <v xml:space="preserve">Durante el mes de enero se emitió dos (2) conceptos jurídicos para dar respuesta a dos solicitudes de conceptos jurídicos </v>
          </cell>
          <cell r="I32" t="str">
            <v xml:space="preserve">Durante el mes de febrero se emitió tres (3) conceptos jurídicos para dar respuesta a tres solicitudes de conceptos jurídicos </v>
          </cell>
          <cell r="J32" t="str">
            <v xml:space="preserve">Durante el mes de marzo se emitió cuatro (4) conceptos jurídicos para dar respuesta a cuatro solicitudes de conceptos jurídicos </v>
          </cell>
          <cell r="K32" t="str">
            <v>Durante el mes de abril se emitió tres (3) conceptos jurídicos que habian quedado en termino legal de contestar.</v>
          </cell>
          <cell r="L32" t="str">
            <v>Durante el mes de mayo se emitió tres (3) conceptos jurídicos que habian quedado en termino legal de contestar.</v>
          </cell>
          <cell r="M32" t="str">
            <v>Durante el mes de junio se emitió tres (3) conceptos jurídicos que habian quedado en término legal de contestar.</v>
          </cell>
          <cell r="N32" t="str">
            <v>Durante el mes de julio se emitió cinco (5) conceptos jurídicos que habían quedado en termino legal de contestar.</v>
          </cell>
          <cell r="O32" t="str">
            <v>Durante el mes de agosto se emitió tres (3) conceptos jurídicos que habían quedado en termino legal de contestar, se aclara que por error involuntario en el mes de julio no se reportó el concepto solicitado con el radicado 1-2019-15176, el cual se relaciona en el mes de agosto y el cual fue emitido dentro del término legal.</v>
          </cell>
          <cell r="P32" t="str">
            <v>Durante el mes deseptiembre se emitió dos (2) conceptos jurídicos que habían quedado en termino legal de contestar y se elaboró 1 concepto de oficio.</v>
          </cell>
          <cell r="Q32" t="str">
            <v>Durante el mes de octubre  se emitió cinco (5) conceptos jurídicos que habían quedado en termino legal de contestar.</v>
          </cell>
          <cell r="R32" t="str">
            <v>Durante el mes de noviembre  se emitió dos (2) conceptos jurídicos que habían quedado en termino legal de contestar.</v>
          </cell>
          <cell r="S32" t="str">
            <v xml:space="preserve">Durante el periodo comprendido entre el 1 y el 13 de diciembre se emitió un (1) concepto jurídico dentro del término legal para contestar.  </v>
          </cell>
        </row>
        <row r="33">
          <cell r="C33" t="str">
            <v>154_I2</v>
          </cell>
          <cell r="D33" t="str">
            <v>Cualitativo 2</v>
          </cell>
          <cell r="E33" t="str">
            <v>Retrasos o dificultades en la generación del producto y la ejecución de actividades</v>
          </cell>
          <cell r="F33" t="str">
            <v>Textual</v>
          </cell>
          <cell r="H33" t="str">
            <v>No se presentaron retrasos los dos conceptos que fueron resueltos venian del año 2018, los cuales fueron resueltos dentro de término legal.</v>
          </cell>
          <cell r="I33" t="str">
            <v>No se presentaron retrasos-uno de los conceptos venía de diciembre de 2018, se respondio dentro del término legal</v>
          </cell>
          <cell r="J33" t="str">
            <v>no se presentaron retrasos, del total recibido en el mes quedaron en término de respuesta 5 solicitudes.</v>
          </cell>
          <cell r="K33" t="str">
            <v xml:space="preserve">No se presentaron retrasos,  de los tres conceptos que estaban dentro del término se resolvieron tres. </v>
          </cell>
          <cell r="L33" t="str">
            <v xml:space="preserve">No se presentaron retrasos,  de los tres conceptos que estaban dentro del término se resolvieron tres. </v>
          </cell>
          <cell r="M33" t="str">
            <v xml:space="preserve">No se presentaron retrasos,  de los tres conceptos que estaban dentro del término se resolvieron tres. </v>
          </cell>
          <cell r="N33" t="str">
            <v xml:space="preserve">No se presentaron retrasos, de los cinco conceptos que estaban dentro del término se resolvieron cinco. </v>
          </cell>
          <cell r="O33" t="str">
            <v xml:space="preserve">No se presentaron retrasos, de los tres  conceptos que estaban dentro del término se resolvieron tres. </v>
          </cell>
          <cell r="P33" t="str">
            <v xml:space="preserve">No se presentaron retrasos, de los dos conceptos que estaban dentro del término se resolvierondos. </v>
          </cell>
          <cell r="Q33" t="str">
            <v xml:space="preserve">No se presentaron retrasos, de los cinco  conceptos que estaban dentro del término se resolvieron todos. </v>
          </cell>
          <cell r="R33" t="str">
            <v xml:space="preserve">No se presentaron retrasos, de los dos  conceptos que estaban dentro del término se resolvieron todos. </v>
          </cell>
          <cell r="S33" t="str">
            <v xml:space="preserve">No se presentaron retrasos, el concepto jurídico se emitió dentro del término legal. </v>
          </cell>
        </row>
        <row r="34">
          <cell r="C34" t="str">
            <v>154_I3</v>
          </cell>
          <cell r="D34" t="str">
            <v>Cualitativo 3</v>
          </cell>
          <cell r="E34" t="str">
            <v>Beneficios obtenidos por la generación del producto y la ejecución de actividades</v>
          </cell>
          <cell r="F34" t="str">
            <v>Textual</v>
          </cell>
          <cell r="H34" t="str">
            <v xml:space="preserve">Orientar a las diferentes dependencias con el fin de prevenir el daño antijuridico </v>
          </cell>
          <cell r="I34" t="str">
            <v xml:space="preserve">Orientar a las diferentes dependencias con el fin de prevenir el daño antijuridico </v>
          </cell>
          <cell r="J34" t="str">
            <v xml:space="preserve">Orientar a las diferentes dependencias con el fin de prevenir el daño antijuridico </v>
          </cell>
          <cell r="K34" t="str">
            <v xml:space="preserve">Orientar a las diferentes dependencias con el fin de prevenir el daño antijuridico </v>
          </cell>
          <cell r="L34" t="str">
            <v xml:space="preserve">Orientar a las diferentes dependencias con el fin de prevenir el daño antijuridico </v>
          </cell>
          <cell r="M34" t="str">
            <v xml:space="preserve">Orientar a las diferentes dependencias con el fin de prevenir el daño antijuridico </v>
          </cell>
          <cell r="N34" t="str">
            <v xml:space="preserve">Orientar a las diferentes dependencias con el fin de prevenir el daño antijuridico </v>
          </cell>
          <cell r="O34" t="str">
            <v xml:space="preserve">Orientar a las diferentes dependencias con el fin de prevenir el daño antijuridico </v>
          </cell>
          <cell r="P34" t="str">
            <v xml:space="preserve">Orientar a las diferentes dependencias con el fin de prevenir el daño antijuridico </v>
          </cell>
          <cell r="Q34" t="str">
            <v xml:space="preserve">Orientar a las diferentes dependencias con el fin de prevenir el daño antijuridico </v>
          </cell>
          <cell r="R34" t="str">
            <v xml:space="preserve">Orientar a las diferentes dependencias con el fin de prevenir el daño antijuridico </v>
          </cell>
          <cell r="S34" t="str">
            <v>Orientar a las diferentes dependencias con el fin de prevenir el daño antijuridico.</v>
          </cell>
        </row>
        <row r="35">
          <cell r="C35" t="str">
            <v>156_V1</v>
          </cell>
          <cell r="D35" t="str">
            <v>Variable 1</v>
          </cell>
          <cell r="E35" t="str">
            <v xml:space="preserve">Cantidad de Proyectos de Actos Administrativos revisados </v>
          </cell>
          <cell r="F35" t="str">
            <v>Númerica</v>
          </cell>
          <cell r="H35">
            <v>250</v>
          </cell>
          <cell r="I35">
            <v>214</v>
          </cell>
          <cell r="J35">
            <v>249</v>
          </cell>
          <cell r="K35">
            <v>172</v>
          </cell>
          <cell r="L35">
            <v>262</v>
          </cell>
          <cell r="M35">
            <v>249</v>
          </cell>
          <cell r="N35">
            <v>434</v>
          </cell>
          <cell r="O35">
            <v>251</v>
          </cell>
          <cell r="P35">
            <v>223</v>
          </cell>
          <cell r="Q35">
            <v>220</v>
          </cell>
          <cell r="R35">
            <v>233</v>
          </cell>
          <cell r="S35">
            <v>138</v>
          </cell>
        </row>
        <row r="36">
          <cell r="C36" t="str">
            <v>156_V2</v>
          </cell>
          <cell r="D36" t="str">
            <v>Variable 2 (reportar solo cuando el indicador es a demanda)</v>
          </cell>
          <cell r="E36" t="str">
            <v xml:space="preserve">Cantidad de Proyectos de Actos Administrativos solicitados. </v>
          </cell>
          <cell r="F36" t="str">
            <v>Númerica</v>
          </cell>
          <cell r="H36">
            <v>250</v>
          </cell>
          <cell r="I36">
            <v>214</v>
          </cell>
          <cell r="J36">
            <v>249</v>
          </cell>
          <cell r="K36">
            <v>172</v>
          </cell>
          <cell r="L36">
            <v>262</v>
          </cell>
          <cell r="M36">
            <v>249</v>
          </cell>
          <cell r="N36">
            <v>434</v>
          </cell>
          <cell r="O36">
            <v>251</v>
          </cell>
          <cell r="P36">
            <v>223</v>
          </cell>
          <cell r="Q36">
            <v>220</v>
          </cell>
          <cell r="R36">
            <v>233</v>
          </cell>
          <cell r="S36">
            <v>138</v>
          </cell>
        </row>
        <row r="37">
          <cell r="C37" t="str">
            <v>156_I1</v>
          </cell>
          <cell r="D37" t="str">
            <v>Cualitativo 1</v>
          </cell>
          <cell r="E37" t="str">
            <v>Avances y logros en generación del producto y la ejecución de actividades</v>
          </cell>
          <cell r="F37" t="str">
            <v>Textual</v>
          </cell>
          <cell r="H37" t="str">
            <v>Durante el mes de enero se revisó doscientos cincuenta (250) Proyectos de actos administrativos de los 250 solicitados a la Oficina Asesora de Jurídica, dando cumplimiento al 100% de lo solicitado.</v>
          </cell>
          <cell r="I37" t="str">
            <v>Durante el mes de febrero se revisó doscientos catorce (214) Proyectos de actos administrativos de los 214 solicitados a la Oficina Asesora de Jurídica, dando cumplimiento al 100% de lo solicitado.</v>
          </cell>
          <cell r="J37" t="str">
            <v>Durante el mes de marzo se revisó doscientos cuarenta y nueve (249) Proyectos de actos administrativos de los 249 solicitados a la Oficina Asesora de Jurídica, dando cumplimiento al 100% de lo solicitado.</v>
          </cell>
          <cell r="K37" t="str">
            <v>Durante el mes de abril se revisó Ciento setenta y dos (172) Proyectos de actos administrativos de los 172 solicitados a la Oficina Asesora de Jurídica, dando cumplimiento al 100% de lo solicitado.</v>
          </cell>
          <cell r="L37" t="str">
            <v>Durante el mes de mayo se revisó doscientos sesenta y dos (262) Proyectos de actos administrativos de los 262 solicitados a la Oficina Asesora de Jurídica, dando cumplimiento al 100% de lo solicitado.</v>
          </cell>
          <cell r="M37" t="str">
            <v>Durante el mes de junio se revisó doscientos cuarenta y nueve (249) Proyectos de actos administrativos de los 249 solicitados a la Oficina Asesora de Jurídica, dando cumplimiento al 100% de lo solicitado.</v>
          </cell>
          <cell r="N37" t="str">
            <v>Durante el mes de julio se revisó cuatrocientos treinta y cuatro (434) Proyectos de actos administrativos de los 434 solicitados a la Oficina Asesora de Jurídica, dando cumplimiento al 100% de lo solicitado.</v>
          </cell>
          <cell r="O37" t="str">
            <v>Durante el mes de agosto  se revisó doscientos cincuenta y un (251) Proyectos de actos administrativos de los 251 solicitados a la Oficina Asesora de Jurídica, dando cumplimiento al 100% de lo solicitado.Resulta pertinente indicar que la disminución en la revisión en comparación con el mes anterior, obedeció a que en el mes de julio  se generaron bastantes actas de posesión.</v>
          </cell>
          <cell r="P37" t="str">
            <v>Durante el mes de septiembre se revisó doscientos veintitres (223) Proyectos de actos administrativos de los 223 solicitados a la Oficina Asesora de Jurídica, dando cumplimiento al 100% de lo solicitado.Resulta pertinente indicar que la disminución en la revisión en comparación con el mes anterior, obedeció a que en el mes de julio  se generaron bastantes actas de posesión.</v>
          </cell>
          <cell r="Q37" t="str">
            <v>Durante el mes de octubre  se revisó doscientos veinte (220) Proyectos de actos administrativos de los 220 solicitados a la Oficina Asesora de Jurídica, dando cumplimiento al 100% de lo solicitado.</v>
          </cell>
          <cell r="R37" t="str">
            <v>Durante el mes de noviembre se revisó doscientos treinta y tres  (233) Proyectos de actos administrativos de los 233 solicitados a la Oficina Asesora de Jurídica, dando cumplimiento al 100% de lo solicitado.</v>
          </cell>
          <cell r="S37" t="str">
            <v>En el periodo comprendido entre el 1 y el 13 de diciembre se han revisado 138 poryectos de actos administrativos de los 138 solicitados a la Oficina Asesora de jurídica, dando un cumplimiento del 100% de lo solcitado</v>
          </cell>
        </row>
        <row r="38">
          <cell r="C38" t="str">
            <v>156_I2</v>
          </cell>
          <cell r="D38" t="str">
            <v>Cualitativo 2</v>
          </cell>
          <cell r="E38" t="str">
            <v>Retrasos o dificultades en la generación del producto y la ejecución de actividades</v>
          </cell>
          <cell r="F38" t="str">
            <v>Textual</v>
          </cell>
          <cell r="H38" t="str">
            <v xml:space="preserve">no se presentaron retrasos </v>
          </cell>
          <cell r="I38" t="str">
            <v xml:space="preserve">no se presentaron retrasos </v>
          </cell>
          <cell r="J38" t="str">
            <v>no se presentaron retrasos, del total recibido quedaron en oportunidad de revisar 5 solicitudes.</v>
          </cell>
          <cell r="K38" t="str">
            <v xml:space="preserve">no se presentaron retrasos </v>
          </cell>
          <cell r="L38" t="str">
            <v xml:space="preserve">no se presentaron retrasos </v>
          </cell>
          <cell r="M38" t="str">
            <v xml:space="preserve">no se presentaron retrasos </v>
          </cell>
          <cell r="N38" t="str">
            <v xml:space="preserve">no se presentaron retrasos </v>
          </cell>
          <cell r="O38" t="str">
            <v xml:space="preserve">no se presentaron retrasos </v>
          </cell>
          <cell r="P38" t="str">
            <v xml:space="preserve">no se presentaron retrasos </v>
          </cell>
          <cell r="Q38" t="str">
            <v xml:space="preserve">no se presentaron retrasos </v>
          </cell>
          <cell r="R38" t="str">
            <v xml:space="preserve">no se presentaron retrasos </v>
          </cell>
          <cell r="S38" t="str">
            <v xml:space="preserve">No se presentaron retrasos </v>
          </cell>
        </row>
        <row r="39">
          <cell r="C39" t="str">
            <v>156_I3</v>
          </cell>
          <cell r="D39" t="str">
            <v>Cualitativo 3</v>
          </cell>
          <cell r="E39" t="str">
            <v>Beneficios obtenidos por la generación del producto y la ejecución de actividades</v>
          </cell>
          <cell r="F39" t="str">
            <v>Textual</v>
          </cell>
          <cell r="H39" t="str">
            <v xml:space="preserve">Prestar apoyo juridico a todas las dependencias con el fin de prevenir el daño antijuridico </v>
          </cell>
          <cell r="I39" t="str">
            <v xml:space="preserve">Prestar apoyo juridico a todas las dependencias con el fin de prevenir el daño antijuridico </v>
          </cell>
          <cell r="J39" t="str">
            <v xml:space="preserve">Prestar apoyo juridico a todas las dependencias con el fin de prevenir el daño antijuridico </v>
          </cell>
          <cell r="K39" t="str">
            <v xml:space="preserve">Prestar apoyo juridico a todas las dependencias con el fin de prevenir el daño antijuridico </v>
          </cell>
          <cell r="L39" t="str">
            <v xml:space="preserve">Prestar apoyo juridico a todas las dependencias con el fin de prevenir el daño antijuridico </v>
          </cell>
          <cell r="M39" t="str">
            <v xml:space="preserve">Prestar apoyo juridico a todas las dependencias con el fin de prevenir el daño antijuridico </v>
          </cell>
          <cell r="N39" t="str">
            <v xml:space="preserve">Prestar apoyo jurídico a todas las dependencias con el fin de prevenir el daño antijuridico </v>
          </cell>
          <cell r="O39" t="str">
            <v xml:space="preserve">Prestar apoyo jurídico a todas las dependencias con el fin de prevenir el daño antijuridico </v>
          </cell>
          <cell r="P39" t="str">
            <v xml:space="preserve">Prestar apoyo jurídico a todas las dependencias con el fin de prevenir el daño antijuridico </v>
          </cell>
          <cell r="Q39" t="str">
            <v xml:space="preserve">Prestar apoyo jurídico a todas las dependencias con el fin de prevenir el daño antijuridico </v>
          </cell>
          <cell r="R39" t="str">
            <v xml:space="preserve">Prestar apoyo jurídico a todas las dependencias con el fin de prevenir el daño antijuridico </v>
          </cell>
          <cell r="S39" t="str">
            <v xml:space="preserve">Prestar apoyo jurídico a todas las dependencias para prevenir el daño antijuridico. </v>
          </cell>
        </row>
        <row r="40">
          <cell r="C40" t="str">
            <v>159_V1</v>
          </cell>
          <cell r="D40" t="str">
            <v>Variable 1</v>
          </cell>
          <cell r="E40" t="str">
            <v xml:space="preserve">Cantidad de requerimientos realizados, frente a los procesos judiciales y trámites extrajudiciales </v>
          </cell>
          <cell r="F40" t="str">
            <v>Númerica</v>
          </cell>
          <cell r="H40">
            <v>45</v>
          </cell>
          <cell r="I40">
            <v>46</v>
          </cell>
          <cell r="J40">
            <v>74</v>
          </cell>
          <cell r="K40">
            <v>75</v>
          </cell>
          <cell r="L40">
            <v>104</v>
          </cell>
          <cell r="M40">
            <v>99</v>
          </cell>
          <cell r="N40">
            <v>105</v>
          </cell>
          <cell r="O40">
            <v>101</v>
          </cell>
          <cell r="P40">
            <v>84</v>
          </cell>
          <cell r="Q40">
            <v>84</v>
          </cell>
          <cell r="R40">
            <v>67</v>
          </cell>
          <cell r="S40">
            <v>24</v>
          </cell>
        </row>
        <row r="41">
          <cell r="C41" t="str">
            <v>159_V2</v>
          </cell>
          <cell r="D41" t="str">
            <v>Variable 2 (reportar solo cuando el indicador es a demanda)</v>
          </cell>
          <cell r="E41" t="str">
            <v>(Cantidad de requerimientos solicitados, frente a los procesos judiciales y trámites extrajudiciales - Cantidad de requerimientos, frente a los procesos judiciales y trámites extrajudiciales en termino, pendientes por resolver)</v>
          </cell>
          <cell r="F41" t="str">
            <v>Númerica</v>
          </cell>
          <cell r="H41">
            <v>45</v>
          </cell>
          <cell r="I41">
            <v>46</v>
          </cell>
          <cell r="J41">
            <v>74</v>
          </cell>
          <cell r="K41">
            <v>75</v>
          </cell>
          <cell r="L41">
            <v>104</v>
          </cell>
          <cell r="M41">
            <v>99</v>
          </cell>
          <cell r="N41">
            <v>105</v>
          </cell>
          <cell r="O41">
            <v>101</v>
          </cell>
          <cell r="P41">
            <v>84</v>
          </cell>
          <cell r="Q41">
            <v>84</v>
          </cell>
          <cell r="R41">
            <v>67</v>
          </cell>
          <cell r="S41">
            <v>24</v>
          </cell>
        </row>
        <row r="42">
          <cell r="C42" t="str">
            <v>159_I1</v>
          </cell>
          <cell r="D42" t="str">
            <v>Cualitativo 1</v>
          </cell>
          <cell r="E42" t="str">
            <v>Avances y logros en generación del producto y la ejecución de actividades</v>
          </cell>
          <cell r="F42" t="str">
            <v>Textual</v>
          </cell>
          <cell r="H42" t="str">
            <v>Durante el mes de enero se respondió oportuna y eficazmente cuarenta y cinco (45) de los 45 requerimientos solicitados a la Oficina Asesora de Jurídica, dando un cumplimiento del 100%.</v>
          </cell>
          <cell r="I42" t="str">
            <v xml:space="preserve">Durante el mes de febrero se respondió oportuna y eficazmente cuarenta y seis (46) de los 46 requerimientos solicitados a la Oficina Asesora de Jurídica, dando un cumplimiento del 100%. </v>
          </cell>
          <cell r="J42" t="str">
            <v>Durante el mes de marzo se respondió oportuna y eficazmente setenta y cuatro (74) de los 74 requerimientos solicitados a la Oficina Asesora de Jurídica, dando un cumplimiento del 100%.</v>
          </cell>
          <cell r="K42" t="str">
            <v>Durante el mes de abril  se respondió oportuna y eficazmente setenta y cinco (75) de los 75 requerimientos solicitados a la Oficina Asesora de Jurídica, dando un cumplimiento del 100%.</v>
          </cell>
          <cell r="L42" t="str">
            <v>Durante el mes de mayo se respondió oportuna y eficazmente ciento cuatro (104) de los 104 requerimientos solicitados a la Oficina Asesora de Jurídica, dando un cumplimiento del 100%.</v>
          </cell>
          <cell r="M42" t="str">
            <v>Durante el mes de junio se respondió oportuna y eficazmente noventa y nueve (99) de los 99 requerimientos solicitados a la Oficina Asesora de Jurídica, dando un cumplimiento del 100%.</v>
          </cell>
          <cell r="N42" t="str">
            <v>Durante el mes de julio se respondió oportuna y eficazmente ciento cinco (105) de los 105 requerimientos solicitados a la Oficina Asesora de Jurídica, dando un cumplimiento del 100%.</v>
          </cell>
          <cell r="O42" t="str">
            <v>Durante el mes de agosto  se respondió oportuna y eficazmente ciento un (101) de los 101 requerimientos solicitados a la Oficina Asesora de Jurídica, dando un cumplimiento del 100%. Es importsaante indicar que de las 101 actuaciones 97 corresponden a acciones de tutela, las cuales cuentan con un término perentorio para contestar.</v>
          </cell>
          <cell r="P42" t="str">
            <v>Durante el mes de septiembre se respondió oportuna y eficazmente ochenta y cuatro (84) de los 84 requerimientos solicitados a la Oficina Asesora de Jurídica, dando un cumplimiento del 100%. Es importsaante indicar que de las 101 actuaciones 97 corresponden a acciones de tutela, las cuales cuentan con un término perentorio para contestar.</v>
          </cell>
          <cell r="Q42" t="str">
            <v>Durante el mes de octubre se respondió oportuna y eficazmente ochenta y cuatro (84) de los 84 requerimientos solicitados a la Oficina Asesora de Jurídica, dando un cumplimiento del 100%. Es importsaante indicar que de las 101 actuaciones 97 corresponden a acciones de tutela, las cuales cuentan con un término perentorio para contestar.</v>
          </cell>
          <cell r="R42" t="str">
            <v>Durante el mes de noviembre se respondió oportuna y eficazmente sesenta y siete  (67) de los 67 requerimientos solicitados a la Oficina Asesora de Jurídica, dando un cumplimiento del 100%. Es importsaante indicar que de las 101 actuaciones 97 corresponden a acciones de tutela, las cuales cuentan con un término perentorio para contestar.</v>
          </cell>
          <cell r="S42" t="str">
            <v xml:space="preserve">En el periodo comprendido entre el 1 y el 13 de diciembre se han respondido oportuna y eficazmente veinticuatro (24) de los veinticuatro (24) requerimientos solicitados a la Oficina asesora de Jurídica , dando un cumplimiento del 100% . Es importante aclarar que las veinticuatro (24) actuaciones aquí señaladas corresponden a aacciones de tutela, las cuales cuentan con un término perentorio para contestar. </v>
          </cell>
        </row>
        <row r="43">
          <cell r="C43" t="str">
            <v>159_I2</v>
          </cell>
          <cell r="D43" t="str">
            <v>Cualitativo 2</v>
          </cell>
          <cell r="E43" t="str">
            <v>Retrasos o dificultades en la generación del producto y la ejecución de actividades</v>
          </cell>
          <cell r="F43" t="str">
            <v>Textual</v>
          </cell>
          <cell r="H43" t="str">
            <v xml:space="preserve">no se presentaron retrasos </v>
          </cell>
          <cell r="I43" t="str">
            <v xml:space="preserve">no se presentaron retrasos </v>
          </cell>
          <cell r="J43" t="str">
            <v xml:space="preserve">no se presentaron retrasos </v>
          </cell>
          <cell r="K43" t="str">
            <v xml:space="preserve">no se presentaron retrasos </v>
          </cell>
          <cell r="L43" t="str">
            <v xml:space="preserve">no se presentaron retrasos </v>
          </cell>
          <cell r="M43" t="str">
            <v xml:space="preserve">no se presentaron retrasos </v>
          </cell>
          <cell r="N43" t="str">
            <v xml:space="preserve">no se presentaron retrasos </v>
          </cell>
          <cell r="O43" t="str">
            <v xml:space="preserve">no se presentaron retrasos </v>
          </cell>
          <cell r="P43" t="str">
            <v xml:space="preserve">no se presentaron retrasos </v>
          </cell>
          <cell r="Q43" t="str">
            <v xml:space="preserve">no se presentaron retrasos </v>
          </cell>
          <cell r="R43" t="str">
            <v xml:space="preserve">no se presentaron retrasos </v>
          </cell>
          <cell r="S43" t="str">
            <v xml:space="preserve">No se presentaron retrasos </v>
          </cell>
        </row>
        <row r="44">
          <cell r="C44" t="str">
            <v>159_I3</v>
          </cell>
          <cell r="D44" t="str">
            <v>Cualitativo 3</v>
          </cell>
          <cell r="E44" t="str">
            <v>Beneficios obtenidos por la generación del producto y la ejecución de actividades</v>
          </cell>
          <cell r="F44" t="str">
            <v>Textual</v>
          </cell>
          <cell r="H44" t="str">
            <v xml:space="preserve">Prestar apoyo juridico a todas las dependencias con el fin de prevenir el daño antijuridico </v>
          </cell>
          <cell r="I44" t="str">
            <v xml:space="preserve">Prestar apoyo juridico a todas las dependencias con el fin de prevenir el daño antijuridico </v>
          </cell>
          <cell r="J44" t="str">
            <v xml:space="preserve">Prestar apoyo juridico a todas las dependencias con el fin de prevenir el daño antijuridico </v>
          </cell>
          <cell r="K44" t="str">
            <v xml:space="preserve">Prestar apoyo juridico a todas las dependencias con el fin de prevenir el daño antijuridico </v>
          </cell>
          <cell r="L44" t="str">
            <v xml:space="preserve">Prestar apoyo juridico a todas las dependencias con el fin de prevenir el daño antijuridico </v>
          </cell>
          <cell r="M44" t="str">
            <v xml:space="preserve">Prestar apoyo juridico a todas las dependencias con el fin de prevenir el daño antijuridico </v>
          </cell>
          <cell r="N44" t="str">
            <v xml:space="preserve">Prestar apoyo jurídico a todas las dependencias con el fin de prevenir el daño antijuridico </v>
          </cell>
          <cell r="O44" t="str">
            <v xml:space="preserve">Prestar apoyo jurídico a todas las dependencias con el fin de prevenir el daño antijuridico </v>
          </cell>
          <cell r="P44" t="str">
            <v xml:space="preserve">Prestar apoyo jurídico a todas las dependencias con el fin de prevenir el daño antijuridico </v>
          </cell>
          <cell r="Q44" t="str">
            <v xml:space="preserve">Prestar apoyo jurídico a todas las dependencias con el fin de prevenir el daño antijuridico </v>
          </cell>
          <cell r="R44" t="str">
            <v>Defender de manera adecuada los intereses de la Entidad en los procesos judiciales y en los tramites extrajudiciales</v>
          </cell>
          <cell r="S44" t="str">
            <v xml:space="preserve">Defender de manera adecuada los intereses de la Entidad en los procesos judiciales y en los trámites extrajudiciales. </v>
          </cell>
        </row>
      </sheetData>
      <sheetData sheetId="48">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t="str">
            <v>PAAC_48</v>
          </cell>
          <cell r="B5" t="str">
            <v>Portafolio de bienes y servicios</v>
          </cell>
          <cell r="C5" t="str">
            <v>Número</v>
          </cell>
          <cell r="D5" t="str">
            <v>Suma</v>
          </cell>
          <cell r="E5" t="str">
            <v>Suma</v>
          </cell>
          <cell r="O5">
            <v>1</v>
          </cell>
          <cell r="T5">
            <v>1</v>
          </cell>
          <cell r="U5" t="str">
            <v>Efectuar la actualización de la caracterización del  portafolio de productos y servicios, de acuerdo con la modificación de procesos y procedimientos.</v>
          </cell>
          <cell r="V5" t="str">
            <v>"13. Elaborar los lineamientos metodológicos para la actualización de los productos y servicios de la Secretaría General.
14. Actualizar de la matriz de productos y servicios de la Secretaría General.
34. Socializar, publicar y divulgar el portafolio de productos y servicios."</v>
          </cell>
          <cell r="W5" t="str">
            <v xml:space="preserve">Disponer de un documento que describe las características y requisitos completos que deben cumplir los productos y servicios de la Entidad, de manera que se pueda hacer un control de los mismo y determinar de manera objetiva las posibles no conformidades.
</v>
          </cell>
          <cell r="X5" t="str">
            <v xml:space="preserve">PLAN DE TRABAJO PARA SOSTENIMIENTO DEL SISTEMA DE GESTIÓN DE CALIDAD E IMPLEMENTACIÓN DE MIPG - 2019
</v>
          </cell>
        </row>
        <row r="6">
          <cell r="A6">
            <v>208</v>
          </cell>
          <cell r="B6" t="str">
            <v>Publicaciones correspondientes, identificadas en el esquema de publicación de la Secretaria General, realizadas oportunamente</v>
          </cell>
          <cell r="C6" t="str">
            <v>Porcentaje</v>
          </cell>
          <cell r="D6" t="str">
            <v>Constante</v>
          </cell>
          <cell r="E6" t="str">
            <v>Suma</v>
          </cell>
          <cell r="F6">
            <v>100</v>
          </cell>
          <cell r="H6">
            <v>25</v>
          </cell>
          <cell r="I6">
            <v>1</v>
          </cell>
          <cell r="J6">
            <v>4</v>
          </cell>
          <cell r="K6">
            <v>16</v>
          </cell>
          <cell r="N6">
            <v>26</v>
          </cell>
          <cell r="Q6">
            <v>16</v>
          </cell>
          <cell r="S6">
            <v>12</v>
          </cell>
          <cell r="T6">
            <v>1</v>
          </cell>
          <cell r="U6" t="str">
            <v xml:space="preserve">Este indicador permite monitorear el cumplimiento oportuno de los compromisos de publicación que posee la dependencia descritos en el esquema de publicación </v>
          </cell>
          <cell r="V6" t="str">
            <v>Monitorear el cumplimiento del Esquema de Publicación de información de la Secretaría General a cargo de la Oficina Asesora de Planeación</v>
          </cell>
          <cell r="W6" t="str">
            <v>Brindarle a la ciudadanía información  de  la Entidad actualizada y oportuna.</v>
          </cell>
          <cell r="X6" t="str">
            <v xml:space="preserve">Cumplimiento Resolución 3564 de 2015
Ley 1712 de 2014
Ley 1474 de 2011
Resolución 233 de 2018 </v>
          </cell>
        </row>
        <row r="7">
          <cell r="A7">
            <v>150</v>
          </cell>
          <cell r="B7" t="str">
            <v>Anteproyecto de Presupuesto Secretaria General,  radicados</v>
          </cell>
          <cell r="C7" t="str">
            <v>Número</v>
          </cell>
          <cell r="D7" t="str">
            <v>Constante</v>
          </cell>
          <cell r="E7" t="str">
            <v>Suma</v>
          </cell>
          <cell r="Q7">
            <v>1</v>
          </cell>
          <cell r="T7">
            <v>1</v>
          </cell>
          <cell r="U7" t="str">
            <v>Mide el avance de la presentación ante las entidades distritales del Libro del Anteproyecto de Presupuesto para la Vigencia 2020.</v>
          </cell>
          <cell r="V7" t="str">
            <v xml:space="preserve">"•Socialización de lineamientos para estructuración de Anteproyecto de Presupuesto.
•Coordinación de mesas de trabajo para recopilación de la información.
•Viabilidad de las solicitudes realizadas
•Recopilación de la información
•Solicitud Anteproyecto ante Entidades Distritales
•Realización y presentación de libro de Anteproyecto de Presupuesto."
</v>
          </cell>
          <cell r="W7" t="str">
            <v>Programación para una eficiente ejecución de los recursos de la entidad</v>
          </cell>
          <cell r="X7" t="str">
            <v>Presentación del Libro de Anteproyecto de Presupuesto Vigencia 2020.</v>
          </cell>
        </row>
        <row r="8">
          <cell r="A8" t="str">
            <v>152A</v>
          </cell>
          <cell r="B8" t="str">
            <v>Implementación de las leyes 1712 de 2014 y 1474 de 2011</v>
          </cell>
          <cell r="C8" t="str">
            <v>Porcentaje</v>
          </cell>
          <cell r="D8" t="str">
            <v>Constante</v>
          </cell>
          <cell r="E8" t="str">
            <v>Suma</v>
          </cell>
          <cell r="F8">
            <v>4</v>
          </cell>
          <cell r="J8">
            <v>1</v>
          </cell>
          <cell r="M8">
            <v>1</v>
          </cell>
          <cell r="P8">
            <v>1</v>
          </cell>
          <cell r="S8">
            <v>1</v>
          </cell>
          <cell r="T8">
            <v>1</v>
          </cell>
          <cell r="U8" t="str">
            <v>Mide el seguimiento realizado por la OAP al cumplimiento de la aplicación de las leyes 1712 de 2014 y 1474 de 2011</v>
          </cell>
          <cell r="V8" t="str">
            <v xml:space="preserve">Monitorear la ejecución del Plan de Implementación Leyes 1712 de 2014 y 1474 de 2011 implementadas </v>
          </cell>
          <cell r="W8" t="str">
            <v xml:space="preserve"> Calificación índice de Transparencia de Bogotá</v>
          </cell>
          <cell r="X8" t="str">
            <v>Productos asociados al plan de trabajo</v>
          </cell>
        </row>
        <row r="9">
          <cell r="A9" t="str">
            <v>152C</v>
          </cell>
          <cell r="B9" t="str">
            <v xml:space="preserve">Dependencias acompañadas en la formulación y seguimiento técnico, financiero y administrativo de la planeación institucional y la ejecución de los proyectos de inversión </v>
          </cell>
          <cell r="C9" t="str">
            <v>Porcentaje</v>
          </cell>
          <cell r="D9" t="str">
            <v>Constante</v>
          </cell>
          <cell r="E9" t="str">
            <v>Suma</v>
          </cell>
          <cell r="F9">
            <v>186</v>
          </cell>
          <cell r="H9">
            <v>17</v>
          </cell>
          <cell r="I9">
            <v>21</v>
          </cell>
          <cell r="J9">
            <v>12</v>
          </cell>
          <cell r="K9">
            <v>18</v>
          </cell>
          <cell r="L9">
            <v>17</v>
          </cell>
          <cell r="M9">
            <v>11</v>
          </cell>
          <cell r="N9">
            <v>17</v>
          </cell>
          <cell r="O9">
            <v>14</v>
          </cell>
          <cell r="P9">
            <v>16</v>
          </cell>
          <cell r="Q9">
            <v>16</v>
          </cell>
          <cell r="R9">
            <v>11</v>
          </cell>
          <cell r="S9">
            <v>16</v>
          </cell>
          <cell r="T9">
            <v>1</v>
          </cell>
          <cell r="U9" t="str">
            <v>Mide el avance en el desarrollo de las actividades realizadas para la formulación y retroalimentación al seguimiento de la planeación institucional y de los proyectos de inversión.</v>
          </cell>
          <cell r="V9" t="str">
            <v>Acompañamiento a la ejecución de políticas y estrategias en el fortalecimiento y modernización de la Gestión Pública.
Formulación y seguimiento técnico, financiero y administrativo a la planeación institucional y la ejecución de los proyectos de inversión</v>
          </cell>
          <cell r="W9" t="str">
            <v xml:space="preserve">Cumplimiento a los diferentes planes de la entidad, de manera oportuna. 
</v>
          </cell>
          <cell r="X9" t="str">
            <v xml:space="preserve">Productos asociados al plan de trabajo
</v>
          </cell>
        </row>
        <row r="10">
          <cell r="A10" t="str">
            <v>152D</v>
          </cell>
          <cell r="B10" t="str">
            <v xml:space="preserve">Plan Anticorrupción y de Atención al Ciudadano - PAAC con monitoreo a la ejecución. </v>
          </cell>
          <cell r="C10" t="str">
            <v>Porcentaje</v>
          </cell>
          <cell r="D10" t="str">
            <v>Constante</v>
          </cell>
          <cell r="E10" t="str">
            <v>Suma</v>
          </cell>
          <cell r="F10">
            <v>4</v>
          </cell>
          <cell r="I10">
            <v>1</v>
          </cell>
          <cell r="L10">
            <v>1</v>
          </cell>
          <cell r="O10">
            <v>1</v>
          </cell>
          <cell r="R10">
            <v>1</v>
          </cell>
          <cell r="T10">
            <v>1</v>
          </cell>
          <cell r="U10" t="str">
            <v>Mide el monitoreo realizado por la OAP al cumplimiento de la aplicación del Plan Anticorrupción en la Entidad.</v>
          </cell>
          <cell r="V10" t="str">
            <v xml:space="preserve">Realizar el monitoreo trimestral a la ejecución del Plan Anticorrupción y de Atención al Ciudadano - PAAC </v>
          </cell>
          <cell r="W10" t="str">
            <v>Cumplimiento del 100% de las actividades programadas en el marco de la lucha contra la corrupción en la Secretaria General de la Alcaldía mayor de Bogotá.</v>
          </cell>
          <cell r="X10" t="str">
            <v>Verificación de diligenciamiento de la matriz de seguimiento PAAC</v>
          </cell>
        </row>
        <row r="11">
          <cell r="A11" t="str">
            <v>152E</v>
          </cell>
          <cell r="B11" t="str">
            <v>Plan de adecuación y sostenibilidad del SIG-MIPG implementado en la Secretaria General</v>
          </cell>
          <cell r="C11" t="str">
            <v>Porcentaje</v>
          </cell>
          <cell r="D11" t="str">
            <v>Constante</v>
          </cell>
          <cell r="E11" t="str">
            <v>Suma</v>
          </cell>
          <cell r="F11">
            <v>128</v>
          </cell>
          <cell r="H11">
            <v>1</v>
          </cell>
          <cell r="I11">
            <v>11</v>
          </cell>
          <cell r="J11">
            <v>7</v>
          </cell>
          <cell r="K11">
            <v>22</v>
          </cell>
          <cell r="L11">
            <v>12</v>
          </cell>
          <cell r="M11">
            <v>10</v>
          </cell>
          <cell r="N11">
            <v>18</v>
          </cell>
          <cell r="O11">
            <v>8</v>
          </cell>
          <cell r="P11">
            <v>13</v>
          </cell>
          <cell r="Q11">
            <v>12</v>
          </cell>
          <cell r="R11">
            <v>8</v>
          </cell>
          <cell r="T11">
            <v>1</v>
          </cell>
          <cell r="U11" t="str">
            <v>Mide el avance obtenido en el desarrollo de las actividades previstas para el sostenimiento y mejora del sistema de gestión de calidad, asi como las actividades definadas para establecer y activar los elelemtos que dinamizan el Modelo Integrado de Planeación y Gestión que no se han implementado en la Entidad.</v>
          </cell>
          <cell r="V11" t="str">
            <v>Desarrollar el plan de mejoramiento y fortalecimiento del Sistema de Gestión de Calidad de la Secretaría General en la norma ISO 9001:2015.
Gestionar estratégicamente el Talento Humano, la integridad y gestion del conocimiento e innovación.
Implementar y operar la defensa juridica de la Entidad.
Implementar y operara la politica de gestion y desmpeño institucional del control interno</v>
          </cell>
          <cell r="W11" t="str">
            <v xml:space="preserve">Mantener la certificación de gestión de calidad para la Secretaría General y lograr la implementación de los componentes basicos del Modelo Integrado de Gestión y Planeación en el alcance definido por la entidad para la vigencia 2019.  
</v>
          </cell>
          <cell r="X11" t="str">
            <v>ENTREGABLES DEL PLAN DE TRABAJO PARA SOSTENIMIENTO DEL SISTEMA DE GESTIÓN DE CALIDAD E IMPLEMENTACIÓN DE MIPG - 2019</v>
          </cell>
        </row>
        <row r="12">
          <cell r="A12" t="str">
            <v>PAAC_01</v>
          </cell>
          <cell r="B12" t="str">
            <v>Política de Administración de Riesgos revisada y aprobada.</v>
          </cell>
          <cell r="C12" t="str">
            <v>Número</v>
          </cell>
          <cell r="D12" t="str">
            <v>Suma</v>
          </cell>
          <cell r="E12" t="str">
            <v>Suma</v>
          </cell>
          <cell r="S12">
            <v>1</v>
          </cell>
          <cell r="T12">
            <v>1</v>
          </cell>
          <cell r="U12" t="str">
            <v xml:space="preserve">Una vez definidos los ajustes a la metodología de identificación, analisis y evaluación de los riesgos de corrupción, se debe verificar cual es su impacto en la  Política de Administración de Riesgos para ajustar revisar y aprobar el documento vigente.
</v>
          </cell>
          <cell r="V12" t="str">
            <v xml:space="preserve">Verificar el impacto de los cambios generados en la metodología identificación, analisis y evaluación de los riesgos de corrupción en la Política de Administración de riesgos; de ser necesario realizar ajustes y tramitar su revisión, aprobación y publicación. 
</v>
          </cell>
          <cell r="W12" t="str">
            <v xml:space="preserve">Disponer de un documento ajustado a las condiciones reales de administración del riesgo aplicadas en la Secretaría General de la Alcaldía Mayor de Bogotá D.C. 
</v>
          </cell>
          <cell r="X12" t="str">
            <v xml:space="preserve">Política de Administración de Riesgos revisada.
</v>
          </cell>
        </row>
        <row r="13">
          <cell r="A13" t="str">
            <v>PAAC_02</v>
          </cell>
          <cell r="B13" t="str">
            <v>Número de capacitaciones en gestión de riesgos</v>
          </cell>
          <cell r="C13" t="str">
            <v>Número</v>
          </cell>
          <cell r="D13" t="str">
            <v>Suma</v>
          </cell>
          <cell r="E13" t="str">
            <v>Suma</v>
          </cell>
          <cell r="I13">
            <v>1</v>
          </cell>
          <cell r="T13">
            <v>1</v>
          </cell>
          <cell r="U13" t="str">
            <v xml:space="preserve">Una vez definidos los ajustes a la metodología de identificación, analisis y evaluación de los riesgos de corrupción, se efectuará la capacitación a los colaboradores de la entidad.
</v>
          </cell>
          <cell r="V13" t="str">
            <v xml:space="preserve">35. Realizar Jornada de socializaciónde la metodología de riesgos dirigida al equipo de gestores de calidad
</v>
          </cell>
          <cell r="W13" t="str">
            <v xml:space="preserve">"Afianzar conocimentos específicos y la metodología para gestionar los riesgos de corrupción. 
Aplicar  adecuadamente los instrumentos establecidos a nivel institucional, por la DDDI y el DAFP.
Realizar la actualización y documentación de los mapas de riesgos asociados a los procesos de la Entidad."
</v>
          </cell>
          <cell r="X13" t="str">
            <v xml:space="preserve">"Evaluación de conceptos
Listados de asistencia
Presentación de la capacitación"
</v>
          </cell>
        </row>
        <row r="14">
          <cell r="A14" t="str">
            <v>PAAC_03</v>
          </cell>
          <cell r="B14" t="str">
            <v>Mapa de Riesgos de Corrupción Institucional actualizado y publicado</v>
          </cell>
          <cell r="C14" t="str">
            <v>Número</v>
          </cell>
          <cell r="D14" t="str">
            <v>Suma</v>
          </cell>
          <cell r="E14" t="str">
            <v>Suma</v>
          </cell>
          <cell r="L14">
            <v>1</v>
          </cell>
          <cell r="T14">
            <v>1</v>
          </cell>
          <cell r="U14" t="str">
            <v xml:space="preserve">Mide el avance en el de sarrollo de actividades para actualización y publicación del Mapa de Riesgos de Corrupción Institucional .
</v>
          </cell>
          <cell r="V14" t="str">
            <v xml:space="preserve">"15. Elaborar diagnóstico de la metodología de gestión de riesgos de gestión y corrupción.
16. Ajustar la metodología y el instrumento para la gestión de riesgos de gestión y corrupción.
24. Actualizar y documentar los riesgos de corrupción bajo la nueva metodología.
26. Consolidar y publicar la nueva versión del mapa de riesgos de corrupción institucional.
50. Realizar seguimiento al monitoreo de los riesgos de corrupción y bimestralmente, elaborar un informe de análisis y recomendaciones."
</v>
          </cell>
          <cell r="W14" t="str">
            <v>Asegurar el cumplimiento de la ley  ley 1474 de 2011.
Identificar y gestionar adecuadamente las situaciones que den lugar hechos de corrupción en la Entidad.</v>
          </cell>
          <cell r="X14" t="str">
            <v>Mapa de Riesgos de Corrupción Institucional actualizado y publicado</v>
          </cell>
        </row>
        <row r="15">
          <cell r="A15" t="str">
            <v>PAAC_04</v>
          </cell>
          <cell r="B15" t="str">
            <v>Incorporación de las Observaciones internas y externas al Plan Anticorrupción y de Atención al Ciudadano  analizadas.</v>
          </cell>
          <cell r="C15" t="str">
            <v>Número</v>
          </cell>
          <cell r="D15" t="str">
            <v>Suma</v>
          </cell>
          <cell r="E15" t="str">
            <v>Suma</v>
          </cell>
          <cell r="K15">
            <v>1</v>
          </cell>
          <cell r="T15">
            <v>1</v>
          </cell>
          <cell r="U15" t="str">
            <v>Una vez efectuado el ejercicio de ajuste al Mapa de Riesgos de Corrupción, se debe someter a consulta para tener en cuenta las observaciones presentadas por la ciudadanía y los colaboradores de la entidad</v>
          </cell>
          <cell r="V15" t="str">
            <v>Publicación del formulario de participación
Creación de la base para realizar el análisis de las observaciones
Análisis de las observaciones</v>
          </cell>
          <cell r="W15" t="str">
            <v>Análisis de la participación ciudadana y su incorporación en el PAAC 2019</v>
          </cell>
          <cell r="X15" t="str">
            <v xml:space="preserve">Publicación del Plan Anticorrupción y de Atención al Ciudadano con observaciones analizadas e incorporadas </v>
          </cell>
        </row>
        <row r="16">
          <cell r="A16" t="str">
            <v>PAAC_05</v>
          </cell>
          <cell r="B16" t="str">
            <v xml:space="preserve">Publicación, divulgación y socialización en página Web el Plan Anticorrupción y de Atención al Ciudadano y mapa de riesgos de corrupción ajustado de acuerdo a las observaciones recibidas. </v>
          </cell>
          <cell r="C16" t="str">
            <v>Número</v>
          </cell>
          <cell r="D16" t="str">
            <v>Suma</v>
          </cell>
          <cell r="E16" t="str">
            <v>Suma</v>
          </cell>
          <cell r="K16">
            <v>1</v>
          </cell>
          <cell r="T16">
            <v>1</v>
          </cell>
          <cell r="U16" t="str">
            <v>Una vez efectuada la consulta, se hace la publicación en la web del PAAC Y Mapa de Riesgos de Corrupción definitiva, posterior se debe socializar.</v>
          </cell>
          <cell r="V16" t="str">
            <v>publicación pagina web
listas de asistencia socialización</v>
          </cell>
          <cell r="W16" t="str">
            <v>Conocimiento de los funcionarios y contratistas sobre el PAAC - 2019</v>
          </cell>
          <cell r="X16" t="str">
            <v>publicación pagina web
listas de asistencia socialización</v>
          </cell>
        </row>
        <row r="17">
          <cell r="A17" t="str">
            <v>PAAC_14</v>
          </cell>
          <cell r="B17" t="str">
            <v>Lineamientos para el empalme y el cierre de la gestión del cuatrienio en el marco del Plan de Desarrollo Bogotá Mejor para Todos.</v>
          </cell>
          <cell r="C17" t="str">
            <v>Número</v>
          </cell>
          <cell r="D17" t="str">
            <v>Suma</v>
          </cell>
          <cell r="E17" t="str">
            <v>Suma</v>
          </cell>
          <cell r="O17">
            <v>1</v>
          </cell>
          <cell r="T17">
            <v>1</v>
          </cell>
          <cell r="U17" t="str">
            <v>Lineamientos expedidos para el empalme y el cierre de la gestión del cuatrienio en el marco del Plan de Desarrollo Bogotá Mejor para Todos.</v>
          </cell>
          <cell r="V17" t="str">
            <v>Formular lineamientos para el empalme.
Socializar Lineamientos</v>
          </cell>
          <cell r="W17" t="str">
            <v>Empalme realizado de manera optima</v>
          </cell>
          <cell r="X17" t="str">
            <v>Memorando
Listados de asistencia</v>
          </cell>
        </row>
        <row r="18">
          <cell r="A18" t="str">
            <v>PAAC_15</v>
          </cell>
          <cell r="B18" t="str">
            <v>Informes de Gestión semestrales</v>
          </cell>
          <cell r="C18" t="str">
            <v>Número</v>
          </cell>
          <cell r="D18" t="str">
            <v>Suma</v>
          </cell>
          <cell r="E18" t="str">
            <v>Suma</v>
          </cell>
          <cell r="H18">
            <v>1</v>
          </cell>
          <cell r="N18">
            <v>1</v>
          </cell>
          <cell r="T18">
            <v>2</v>
          </cell>
          <cell r="U18" t="str">
            <v>Informe que permite evidenciar la ejecución, seguimiento, evaluación y control de la gestión en la entidad.</v>
          </cell>
          <cell r="V18" t="str">
            <v>•Presentación de lineamientos para recopilación de información. 
•Revisión y verificación de la información recopilada  •Estructuración de los informes</v>
          </cell>
          <cell r="W18" t="str">
            <v>Seguimiento continuo de la gestión de la entidad para la toma de decisiones</v>
          </cell>
          <cell r="X18" t="str">
            <v>Publicación de los informes de Gestión y resultado</v>
          </cell>
        </row>
        <row r="19">
          <cell r="A19" t="str">
            <v>PAAC_17</v>
          </cell>
          <cell r="B19" t="str">
            <v>Informe “Diálogo Ciudadano Sector Gestión Pública 2018"</v>
          </cell>
          <cell r="C19" t="str">
            <v>Número</v>
          </cell>
          <cell r="D19" t="str">
            <v>Suma</v>
          </cell>
          <cell r="E19" t="str">
            <v>Suma</v>
          </cell>
          <cell r="K19">
            <v>1</v>
          </cell>
          <cell r="T19">
            <v>1</v>
          </cell>
          <cell r="U19" t="str">
            <v xml:space="preserve">Informe de “Diálogo Ciudadano Sector Gestión Pública 2018”, donde se presentan los logros sobre la gestión 2018 y los retos para 2019,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v>
          </cell>
          <cell r="V19" t="str">
            <v>Analizar el material resultado de la actividad de diálogos ciudadanos.
Redacción del Informe.
Publicación pagina web.</v>
          </cell>
          <cell r="W19" t="str">
            <v>Ciudadanos, usuarios, grupos de valor y partes interesadas informados sobre los resultados y compromisos de la Rendición de Cuentas.</v>
          </cell>
          <cell r="X19" t="str">
            <v>Informe de “Diálogo Ciudadano Sector Gestión Pública 2018” publicado</v>
          </cell>
        </row>
        <row r="20">
          <cell r="A20" t="str">
            <v>PAAC_18</v>
          </cell>
          <cell r="B20" t="str">
            <v>Matriz de Caracterización de Grupos de Valor y otras Partes Interesadas  de la Entidad consolidada y publicada</v>
          </cell>
          <cell r="C20" t="str">
            <v>Número</v>
          </cell>
          <cell r="D20" t="str">
            <v>Suma</v>
          </cell>
          <cell r="E20" t="str">
            <v>Suma</v>
          </cell>
          <cell r="L20">
            <v>1</v>
          </cell>
          <cell r="T20">
            <v>1</v>
          </cell>
          <cell r="U20" t="str">
            <v xml:space="preserve">Mide el avance en el desarrollo de las actividades definidas para la caracterización de Grupos de Valor y otras Partes Interesadas de acuerdo con los lineamientos dados por el DAFP.
</v>
          </cell>
          <cell r="V20" t="str">
            <v xml:space="preserve">"12 Presentar la propuesta de caracterización de grupos de valor de la Secretaría General Alcaldía Mayor de Bogotá.
28 Socializar la matriz de caracterización de los grupos de valor en la Secretaría General
Ajustar la matriz de caracterización de otras partes interesadas."
</v>
          </cell>
          <cell r="W20" t="str">
            <v xml:space="preserve">"Identificar oportuna y adecuadamente  las nercesidades y expectativas de publicos que reciben productos, servicios o información de la Entidad. 
Facilitar el entendimiento y relacionamiento con las partes interesadas en la gestión de la Secretaría General de la Alacaldía Mayor de Bogotá D.C."
</v>
          </cell>
          <cell r="X20" t="str">
            <v xml:space="preserve">Matriz de Caracterización de Grupos de Valor y otras Partes Interesadas  de la Entidad consolidada
</v>
          </cell>
        </row>
        <row r="21">
          <cell r="A21" t="str">
            <v>PAAC_19</v>
          </cell>
          <cell r="B21" t="str">
            <v>Estrategia de Rendición de Cuentas con la ciudadanía y las organizaciones</v>
          </cell>
          <cell r="C21" t="str">
            <v>Número</v>
          </cell>
          <cell r="D21" t="str">
            <v>Suma</v>
          </cell>
          <cell r="E21" t="str">
            <v>Suma</v>
          </cell>
          <cell r="L21">
            <v>1</v>
          </cell>
          <cell r="T21">
            <v>1</v>
          </cell>
          <cell r="U21" t="str">
            <v xml:space="preserve">Definir las acciones centrales que se realizarán en la Secretaria General de la Alcaldía mayor de Bogotá durante la vigencia 2019 para rendir cuentas a la ciudadanía, de acuerdo con los parámetros establecidos tanto en materia de participación ciudadana como de rendición de cuentas a la ciudadanía, con el propósito de mejorar la gestión institucional, elevando los niveles de credibilidad y confianza en todas las partes interesadas. 
</v>
          </cell>
          <cell r="V21" t="str">
            <v>Formular las actividades de entrega de información, dialogo de doble vía y responsabilidad.
Publicar en pagina web</v>
          </cell>
          <cell r="W21" t="str">
            <v>Ciudadanos, usuarios, grupos de valor y partes interesadas informados sobre las actividades a realizar en la estrategia de Rendición de Cuentas.</v>
          </cell>
          <cell r="X21" t="str">
            <v>Estrategia de Rendición de Cuentas con la ciudadanía y las organizaciones publicada</v>
          </cell>
        </row>
        <row r="22">
          <cell r="A22" t="str">
            <v>PAAC_20</v>
          </cell>
          <cell r="B22" t="str">
            <v xml:space="preserve">Respuestas a los interesados </v>
          </cell>
          <cell r="C22" t="str">
            <v>Porcentaje</v>
          </cell>
          <cell r="D22" t="str">
            <v>Constante</v>
          </cell>
          <cell r="E22" t="str">
            <v>Constante</v>
          </cell>
          <cell r="F22">
            <v>1</v>
          </cell>
          <cell r="K22">
            <v>1</v>
          </cell>
          <cell r="S22">
            <v>1</v>
          </cell>
          <cell r="T22">
            <v>1</v>
          </cell>
          <cell r="U22" t="str">
            <v>En el marco de la Rendición de Cuentas realizada por la entidad, registrar en el SDQS “Bogotá Te Escucha”, las preguntas formuladas por la ciudadanía para emitir respuesta de acuerdo a competencia de las entidades involucradas.</v>
          </cell>
          <cell r="V22" t="str">
            <v>Recibir las preguntas de los ciudadanos.
Subir las preguntas a la Plataforma Bogotá te Escucha.
Hacer seguimiento a las respuestas.</v>
          </cell>
          <cell r="W22" t="str">
            <v>Ciudadanos informados sobre sus dudas e inquietudes</v>
          </cell>
          <cell r="X22" t="str">
            <v>Respuestas enviadas a los ciudadanos</v>
          </cell>
        </row>
        <row r="23">
          <cell r="A23" t="str">
            <v>PAAC_21</v>
          </cell>
          <cell r="B23" t="str">
            <v>Acciones de sensibilización e incentivo a servidores sobre la rendición de cuentas y la normatividad aplicable realizadas</v>
          </cell>
          <cell r="C23" t="str">
            <v>Número</v>
          </cell>
          <cell r="D23" t="str">
            <v>Suma</v>
          </cell>
          <cell r="E23" t="str">
            <v>Suma</v>
          </cell>
          <cell r="R23">
            <v>1</v>
          </cell>
          <cell r="T23">
            <v>1</v>
          </cell>
          <cell r="U23" t="str">
            <v>Sensibilizar e incentivar a servidores y contratistas sobre la rendición de cuentas, la normatividad aplicable, las responsabilidades frente a la misma, su importancia y la forma en que la entidad rinde cuentas.</v>
          </cell>
          <cell r="V23" t="str">
            <v>Sensibilizaciones realizadas</v>
          </cell>
          <cell r="W23" t="str">
            <v>Funcionarios y contratistas entregando información de calidad a la ciudadanía</v>
          </cell>
          <cell r="X23" t="str">
            <v>Listas de asistencia a las sensibilizaciones</v>
          </cell>
        </row>
        <row r="24">
          <cell r="A24" t="str">
            <v>PAAC_22</v>
          </cell>
          <cell r="B24" t="str">
            <v>Plan de medios sobre la importancia de rendición de cuentas</v>
          </cell>
          <cell r="C24" t="str">
            <v>Número</v>
          </cell>
          <cell r="D24" t="str">
            <v>Suma</v>
          </cell>
          <cell r="E24" t="str">
            <v>Suma</v>
          </cell>
          <cell r="L24">
            <v>1</v>
          </cell>
          <cell r="T24">
            <v>1</v>
          </cell>
          <cell r="U24" t="str">
            <v>Sensibilizar a la ciudadanía y partes interesadas sobre la rendición de cuentas y su rol en las mismas, a través de los medios de comunicación de la Secretaría General, con el fin de motivarlos a participar en este proceso.</v>
          </cell>
          <cell r="V24" t="str">
            <v>Formular el plan de medios de la estrategia de rendición de cuentas
Publicar en la pagina web</v>
          </cell>
          <cell r="W24" t="str">
            <v>Ciudadanos informados sobre las actividades, medios e información que será comunicada.</v>
          </cell>
          <cell r="X24" t="str">
            <v xml:space="preserve">Publicación pagina web
Informe de ejecución Plan de medios </v>
          </cell>
        </row>
        <row r="25">
          <cell r="A25" t="str">
            <v>PAAC_23</v>
          </cell>
          <cell r="B25" t="str">
            <v xml:space="preserve">Oportunidades de mejora  </v>
          </cell>
          <cell r="C25" t="str">
            <v>Número</v>
          </cell>
          <cell r="D25" t="str">
            <v>Suma</v>
          </cell>
          <cell r="E25" t="str">
            <v>Constante</v>
          </cell>
          <cell r="L25">
            <v>1</v>
          </cell>
          <cell r="T25">
            <v>1</v>
          </cell>
          <cell r="U25" t="str">
            <v>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v>
          </cell>
          <cell r="V25" t="str">
            <v>Analizar las oportunidades de mejora y consolidar un plan de mejoramiento</v>
          </cell>
          <cell r="W25" t="str">
            <v>Retroalimentación y mejoramiento continuo basado en los aportes ciudadanos</v>
          </cell>
          <cell r="X25" t="str">
            <v>Las Acciones  establecidas en el SIG</v>
          </cell>
        </row>
        <row r="26">
          <cell r="A26" t="str">
            <v>PAAC_49</v>
          </cell>
          <cell r="B26" t="str">
            <v xml:space="preserve">Seguimiento al esquema de publicación  </v>
          </cell>
          <cell r="C26" t="str">
            <v>Porcentaje</v>
          </cell>
          <cell r="D26" t="str">
            <v>Suma</v>
          </cell>
          <cell r="E26" t="str">
            <v>Constante</v>
          </cell>
          <cell r="F26">
            <v>1</v>
          </cell>
          <cell r="K26">
            <v>1</v>
          </cell>
          <cell r="N26">
            <v>1</v>
          </cell>
          <cell r="Q26">
            <v>1</v>
          </cell>
          <cell r="S26">
            <v>1</v>
          </cell>
          <cell r="T26">
            <v>1</v>
          </cell>
          <cell r="U26" t="str">
            <v>Arroja el promedio de publicaciones realizadas en la entidad</v>
          </cell>
          <cell r="V26" t="str">
            <v>Monitorear el cumplimiento del Esquema de Publicación de información de la Secretaría General a cargo de las Dependencias de la Entidad</v>
          </cell>
          <cell r="W26" t="str">
            <v>Brindarle a la ciudadanía información  de  la Entidad actualizada y oportuna.</v>
          </cell>
          <cell r="X26" t="str">
            <v>Botón de Transparencia página web de la Entidad</v>
          </cell>
        </row>
        <row r="27">
          <cell r="A27" t="str">
            <v>PAAC_55</v>
          </cell>
          <cell r="B27" t="str">
            <v>Esquema de publicación</v>
          </cell>
          <cell r="C27" t="str">
            <v>Porcentaje</v>
          </cell>
          <cell r="D27" t="str">
            <v>creciente</v>
          </cell>
          <cell r="E27" t="str">
            <v>Suma</v>
          </cell>
          <cell r="F27">
            <v>2</v>
          </cell>
          <cell r="K27">
            <v>1</v>
          </cell>
          <cell r="Q27">
            <v>1</v>
          </cell>
          <cell r="T27">
            <v>1</v>
          </cell>
          <cell r="U27" t="str">
            <v>Revisar y actualizar el Esquema de Publicación.</v>
          </cell>
          <cell r="V27" t="str">
            <v xml:space="preserve">Revisar con la dependencias el esquema de publicación
Actualizar el esquema de publicación de acuerdo a la revisión y mesas de trabajo que se realicen </v>
          </cell>
          <cell r="W27" t="str">
            <v xml:space="preserve">Brindarles a las dependecias un esquema que los guíe y les presente las publicaciones que se deben realizar. </v>
          </cell>
          <cell r="X27" t="str">
            <v>Botón de Transparencia página web de la Entidad</v>
          </cell>
        </row>
        <row r="28">
          <cell r="A28" t="str">
            <v>PAAC_59</v>
          </cell>
          <cell r="B28" t="str">
            <v>Estrategias de divulgación acerca de la gestión de riesgos de corrupción dirigidas a todos los colaboradores de la SG implementadas</v>
          </cell>
          <cell r="C28" t="str">
            <v>Número</v>
          </cell>
          <cell r="D28" t="str">
            <v>Suma</v>
          </cell>
          <cell r="E28" t="str">
            <v>Suma</v>
          </cell>
          <cell r="F28">
            <v>1</v>
          </cell>
          <cell r="N28">
            <v>1</v>
          </cell>
          <cell r="T28">
            <v>1</v>
          </cell>
          <cell r="U28" t="str">
            <v>Estrategia de divulgación sobre los riesgos de corrupcion. Componente 1: Gestión del Riesgo de Corrupción" "1.2 Implementar una (1) estrategia de divulgación acerca de la Gestión de Riesgos de Corrupción dirigida a todos los colaboradores de la Secretaría General de la Alcaldía Mayor de Bogotá D.C</v>
          </cell>
          <cell r="V28" t="str">
            <v>Elaborar Estrategia de divulgación 
Implementarla</v>
          </cell>
          <cell r="W28" t="str">
            <v>Mejorar la cultura de la entidad en materia de materialziación de riesgos de corrupción</v>
          </cell>
          <cell r="X28" t="str">
            <v>Botón de Transparencia página web de la Entidad</v>
          </cell>
        </row>
        <row r="32">
          <cell r="D32" t="str">
            <v>#Variable</v>
          </cell>
          <cell r="E32" t="str">
            <v>Aspecto a reportar</v>
          </cell>
          <cell r="F32" t="str">
            <v>Formato</v>
          </cell>
          <cell r="H32" t="str">
            <v>Ejecucion_Enero</v>
          </cell>
          <cell r="I32" t="str">
            <v>Ejecucion_Febrero</v>
          </cell>
          <cell r="J32" t="str">
            <v>Ejecucion_Marzo</v>
          </cell>
          <cell r="K32" t="str">
            <v>Ejecucion_Abril</v>
          </cell>
          <cell r="L32" t="str">
            <v>Ejecucion_Mayo</v>
          </cell>
          <cell r="M32" t="str">
            <v>Ejecucion_Junio</v>
          </cell>
          <cell r="N32" t="str">
            <v>Ejecucion_Julio</v>
          </cell>
          <cell r="O32" t="str">
            <v>Ejecucion_Agosto</v>
          </cell>
          <cell r="P32" t="str">
            <v>Ejecucion_Septiembre</v>
          </cell>
          <cell r="Q32" t="str">
            <v>Ejecucion_Octubre</v>
          </cell>
          <cell r="R32" t="str">
            <v>Ejecucion_Noviembre</v>
          </cell>
          <cell r="S32" t="str">
            <v>Ejecucion_Diciembre</v>
          </cell>
        </row>
        <row r="33">
          <cell r="C33" t="str">
            <v>PAAC_48_V1</v>
          </cell>
          <cell r="D33" t="str">
            <v>Variable 1</v>
          </cell>
          <cell r="E33" t="str">
            <v>portafolio de bienes y servicios</v>
          </cell>
          <cell r="F33" t="str">
            <v>Número</v>
          </cell>
          <cell r="O33">
            <v>1</v>
          </cell>
        </row>
        <row r="34">
          <cell r="C34" t="str">
            <v>PAAC_48_V2</v>
          </cell>
          <cell r="D34" t="str">
            <v>Variable 2 (reportar solo cuando el indicador es a demanda)</v>
          </cell>
          <cell r="E34">
            <v>0</v>
          </cell>
          <cell r="F34" t="str">
            <v>Número</v>
          </cell>
        </row>
        <row r="35">
          <cell r="C35" t="str">
            <v>PAAC_48_I1</v>
          </cell>
          <cell r="D35" t="str">
            <v>Cualitativo 1</v>
          </cell>
          <cell r="E35" t="str">
            <v>Avances y logros en generación del producto y la ejecución de actividades</v>
          </cell>
          <cell r="F35" t="str">
            <v>Texto</v>
          </cell>
          <cell r="L35" t="str">
            <v>N/A</v>
          </cell>
          <cell r="M35" t="str">
            <v>N/A</v>
          </cell>
          <cell r="O35" t="str">
            <v xml:space="preserve">En el mes de agosto se finalizó la actualización del portafolio de productos y servicios; esta labor se realizó desde el mes de junio cuando se establecieron los lineamientos para la revisión y posterior de ajuste. Se creó un nuevo instrumento con el cual se identificaron y caracterizaron los productos de manera articulada con los documentos que describen su obtención, así como con los mapas de riesgo correspondientes, determinando los eventos que podrían afectar las características de los productos o servicios y los controles que previenen la materialización de dichos riesgos. Cada líder de los 8 procesos misionales aprobó y remitió memorando adjuntando las Ficha técnicas de producto o servicio actualizadas con las cuales se elaboró el portafolio, documento que consolida y resume la oferta institucional de la Secretaría General de la Alcaldía Mayor de Bogota, de conformidad con su misión. </v>
          </cell>
        </row>
        <row r="36">
          <cell r="C36" t="str">
            <v>PAAC_48_I2</v>
          </cell>
          <cell r="D36" t="str">
            <v>Cualitativo 2</v>
          </cell>
          <cell r="E36" t="str">
            <v>Retrasos o dificultades en la generación del producto y la ejecución de actividades</v>
          </cell>
          <cell r="F36" t="str">
            <v>Texto</v>
          </cell>
          <cell r="L36" t="str">
            <v>N/A</v>
          </cell>
          <cell r="M36" t="str">
            <v>N/A</v>
          </cell>
          <cell r="O36" t="str">
            <v>N/A</v>
          </cell>
        </row>
        <row r="37">
          <cell r="C37" t="str">
            <v>PAAC_48_I3</v>
          </cell>
          <cell r="D37" t="str">
            <v>Cualitativo 3</v>
          </cell>
          <cell r="E37" t="str">
            <v>Beneficios obtenidos por la generación del producto y la ejecución de actividades</v>
          </cell>
          <cell r="F37" t="str">
            <v>Texto</v>
          </cell>
          <cell r="L37" t="str">
            <v>N/A</v>
          </cell>
          <cell r="M37" t="str">
            <v>N/A</v>
          </cell>
          <cell r="O37" t="str">
            <v xml:space="preserve">Se dispone de un portafolio de productos actualizado, en un nuevo instrumento que articula otros elementos del sistema como los riesgos y los controles de los procedimientos, el cual fue diligenciado con las áreas misionales y debidamente avalado por los líderes de proceso.    </v>
          </cell>
        </row>
        <row r="38">
          <cell r="C38" t="str">
            <v>208_V1</v>
          </cell>
          <cell r="D38" t="str">
            <v>Variable 1</v>
          </cell>
          <cell r="E38" t="str">
            <v xml:space="preserve">Publicaciones correspondientes a la OAP realizadas oportunamente </v>
          </cell>
          <cell r="F38" t="str">
            <v>Númerica</v>
          </cell>
          <cell r="H38">
            <v>22</v>
          </cell>
          <cell r="I38">
            <v>2</v>
          </cell>
          <cell r="J38">
            <v>3</v>
          </cell>
          <cell r="K38">
            <v>16</v>
          </cell>
          <cell r="L38">
            <v>3</v>
          </cell>
          <cell r="N38">
            <v>23</v>
          </cell>
          <cell r="O38">
            <v>5</v>
          </cell>
          <cell r="P38">
            <v>2</v>
          </cell>
          <cell r="Q38">
            <v>13</v>
          </cell>
          <cell r="R38">
            <v>2</v>
          </cell>
          <cell r="S38">
            <v>11</v>
          </cell>
        </row>
        <row r="39">
          <cell r="C39" t="str">
            <v>208_V2</v>
          </cell>
          <cell r="D39" t="str">
            <v>Variable 2 (reportar solo cuando el indicador es a demanda)</v>
          </cell>
          <cell r="E39" t="str">
            <v>Publicaciones correspondientes a la OAP del esquema de publicación de la Secretaria General</v>
          </cell>
          <cell r="F39" t="str">
            <v>Númerica</v>
          </cell>
        </row>
        <row r="40">
          <cell r="C40" t="str">
            <v>208_I1</v>
          </cell>
          <cell r="D40" t="str">
            <v>Cualitativo 1</v>
          </cell>
          <cell r="E40" t="str">
            <v>Avances y logros en generación del producto y la ejecución de actividades</v>
          </cell>
          <cell r="F40" t="str">
            <v>Textual</v>
          </cell>
          <cell r="H40" t="str">
            <v xml:space="preserve">Se divulgó en el Botón de Transparencia el 88% de las publicaciones programadas para el periodo (faltó la publicación de la totalidad de los informes de gestión del II semestre de 2018 a saber: Comité Distrital de Justicia Transicional para Bogotá D.C. y Consejo de Gobierno). </v>
          </cell>
          <cell r="I40" t="str">
            <v xml:space="preserve">Se divulgó en el Botón de Transparencia el 100% de las publicaciones programadas para el periodo , adicionalmete se realizó la publicación extemporanea de un informe de gestión del II semestre de 2018 de una Instancia de Coordinación (Comité Distrital de Justicia Transicional para Bogotá D.C. la cual debió realizarse en el mes de enero de 2019). </v>
          </cell>
          <cell r="J40" t="str">
            <v xml:space="preserve">Se divulgó en el Botón de Transparencia el 50% de las publicaciones programadas para el periodo (faltaron por divulgar las publicaciones asociadas a la Estratégia de Rendición de Cuentas las cuales se encuentran en proceso de revisión). Adicionalmete se realizó la publicación extemporanea de un informe de gestión del II semestre de 2018 de una Instancia de Coordinación (Consejo de Gobierno, la cual debió ser publica en el mes de enero de 2019). </v>
          </cell>
          <cell r="K40" t="str">
            <v>Se divulgó en el Botón de Transparencia el 93% de las publicaciones programadas para el periodo. Adicionalmente se realizó la publicación extemporánea del Informe de Diálogos Ciudadanos (la cual debió ser publicada en el mes de marzo de 2019).</v>
          </cell>
          <cell r="L40" t="str">
            <v xml:space="preserve">Se divulgó en el Botón de Transparencia de manera extemporanea la  publicación asociada al   Seguimiento al Plan de Acción Integrado en los puntos 6.1.c.2 y 6.4 (este informe se encontraba programado para el mes de abril del año en curso).
Adicionalmete se realizó la publicación del Informe enviado al Concejo dentro del punto 7.1.a (este informe se habia publicado en la fecha requerida dentro del punto 6.2, pero no se encontraba habilitado el enlace dentro del Botón de Transparencia). </v>
          </cell>
          <cell r="M40" t="str">
            <v>Se divulgó en el Botón de Transparencia la actualización de Documentos relacionados con la Gestión de la Entidad. Estos fueron solicitados por Demanda tanto por funcionarios de la Oficina Asesora de Planeación como de otras dependencias (No se encuentran dentro de la programación, sin embargo se reporta para evidenciar estas actualizaciones).
Las publicaciones fueron: 
- Seguimiento Plan de Acción Integrado (nueva versión)
- Plan Anticorrupción y de Atención al Ciudadano (nueva versión)
- Mapa de Riesgos Institucional (nueva versión)
- Reglamento Comisión Sectorial de Gestión y Desempeño del Sector Gestión Pública (nueva versión)
- Procesos (nueva versión 3 procesos - Direccionamiento Estratégico, Contratación y Gestión Jurídica)
- Manual del Sistema Integrado de Gestión  (nueva versión)
- Manual de Gestión de Peticiones Ciudadanas (documento nuevo)
- Caracterización de Usuarios y Grupos de Valor (documento nuevo)
- Mapa de Riesgos de Corrupción (nueva versión)</v>
          </cell>
          <cell r="N40" t="str">
            <v>Se divulgó en el Botón de Transparencia el 82% de las publicaciones programadas para el periodo. Aclarando que dos de las publicaciones programadas para el mes de julio se realizaron durante el mes de junio (corresponden a nuevas versiones del PAAC y del Mapa de Riesgos).</v>
          </cell>
          <cell r="O40" t="str">
            <v>Se publicó de manera extemporánea el Informe del Consejo de Gobierno correspondiente al I Semestre de 2019.
Se divulgó en el Botón de Transparencia la publicación de los documentos solicitados por Demanda (tanto por funcionarios de la Oficina Asesora de Planeación como de otras dependencias). Las publicaciones fueron: 
-	Manual de Servicio a la ciudadanía del Distrito Capital 2019
-	Manual para la Gestión de Peticiones Ciudadanas 2018
-	Plan Anticorrupción y de Atención al Ciudadano versión 3
-	Portafolio de Productos y Servicios de la Secretaría General</v>
          </cell>
          <cell r="P40" t="str">
            <v xml:space="preserve">Se divulgó en el Botón de Transparencia la actualización de Documentos relacionados con la Gestión de la Entidad. Estos fueron solicitados por Demanda por funcionarios de la Oficina Asesora de Planeación. Las publicaciones fueron: 
- Descripción de Procesos y Procedimientos (documento nuevo)
- Plan Anticorrupción y de Atención al Ciudadano (nueva versión)
</v>
          </cell>
          <cell r="Q40" t="str">
            <v>Se divulgó en el Botón de Transparencia el 100% de las publicaciones programadas para el periodo. Las publicaciones fueron:
- Seguimiento Plan de Acción Integrado
- Segplan - Componente de Gestión e Inversión
- Segplan - Componente de Inversión
- Proyectos de Inversión
- Actualización del Esquema de Publicación (Indicador PAAC55)</v>
          </cell>
          <cell r="R40" t="str">
            <v>Se divulgó en el Botón de Transparencia la actualización de Documentos relacionados con la Gestión de la Entidad. Estos fueron solicitados por Demanda por funcionarios de la Oficina Asesora de Planeación. Las publicaciones fueron: 
- Sector Gestión Pública - Diagnóstico Sectorial (documento nuevo)
- Empalme Secretaría General de la Alcaldía Mayor de Bogotá (documento nuevo)
- Plan de Comunicaciones Rendición de Cuentas 2019 (documento nuevo)
- Mapa de Riesgos Institucional (nueva versión)
- Mapa de Riesgos Institucional Corrupción versión 3 (nueva versión)
- PAAC versión 5 (nueva versión)
- Política de Administración del Riesgo versión 2 (nueva versión)</v>
          </cell>
          <cell r="S40" t="str">
            <v xml:space="preserve">Se realizó la publicación en el Botón de Transparencia del 91% de las publicaciones programadas para el periodo. Las publicaciones corresponden a los Informes de Instancias de Coordinación del II Semestre de 2019.
Por otra parte, se divulgó en el Botón de Transparencia la actualización de Documentos relacionados con la Gestión de la Entidad. Estos fueron solicitados por demanda por funcionarios de la Oficina Asesora de Planeación. 
Las publicaciones fueron: 
- Alcance al informe del I semestre 2019 del Comité Intersectorial de de Coordinación Jurídica
- Observaciones PAAC 2019 (documento nuevo)
- Informes Monitoreo Riesgos de Corrupción 2019 (documentos nuevos)
- Plan Anticorrupción y de Atención al Ciudadano (nuevas versiones)
</v>
          </cell>
        </row>
        <row r="41">
          <cell r="C41" t="str">
            <v>208_I2</v>
          </cell>
          <cell r="D41" t="str">
            <v>Cualitativo 2</v>
          </cell>
          <cell r="E41" t="str">
            <v>Retrasos o dificultades en la generación del producto y la ejecución de actividades</v>
          </cell>
          <cell r="F41" t="str">
            <v>Textual</v>
          </cell>
          <cell r="H41" t="str">
            <v>Dos Instancias de Coordinación remitieron de manera extemporanea los informes de gestión del II Semestre de 2018 (Comité Distrital de Justicia Transicional para Bogotá D.C. y Consejo de Gobierno), estos no fueron publicados en el mes de enero de 2019.</v>
          </cell>
          <cell r="I41" t="str">
            <v>Sin novedad</v>
          </cell>
          <cell r="J41" t="str">
            <v>No se realizó la publicación asociada a la Estratégia de Rendición de Cuentas en los puntos 6.1.d y 7.1.c del Botón de Transparencia dentro del plazo establecido, ya que la información asociada a este punto se encuentra en proceso de revisión para su divulgación.</v>
          </cell>
          <cell r="K41" t="str">
            <v>No se realizó la publicación asociada al Seguimiento al Plan de Acción Integrado en los puntos 6.1.c.2 y 6.4 del Botón de Transparencia dentro del plazo establecido, ya que la información asociada a este punto se encuentra en proceso de revisión para su divulgación.</v>
          </cell>
          <cell r="M41" t="str">
            <v>N/A</v>
          </cell>
          <cell r="N41" t="str">
            <v>No se realizó la publicación del Informe de Gestión del I Semestre 2019 de la Instancia de Coordinación Consejo de Gobierno (publicación del punto 2.9 del Botón de Transparencia), ya que esta no fue enviada a la Oficina Asesora de Planeación en el plazo establecido.
Están pendientes las publicaciones del seguimiento al Plan estratégico y el Seguimiento a la Planeación   (la información se encuentra incluida dentro del Plan de Acción Integrado. Por definir si se realiza una publicación a parte o si solo se deja vinculado).</v>
          </cell>
          <cell r="O41" t="str">
            <v>No se presentaron novedades durante el desarrollo de esta actividad.</v>
          </cell>
          <cell r="P41" t="str">
            <v>N/A</v>
          </cell>
          <cell r="Q41" t="str">
            <v>N/A</v>
          </cell>
          <cell r="R41" t="str">
            <v>N/A</v>
          </cell>
          <cell r="S41" t="str">
            <v>Pendiente por publicar el informe de Instancias de Coordinación Consejo de Gobierno.
Una vez sea entregado el informe a la OAP se realizará la divulgación del mismo dentro del punto 2.9.a del Botón de Transparencia de la Entidad.</v>
          </cell>
        </row>
        <row r="42">
          <cell r="C42" t="str">
            <v>208_I3</v>
          </cell>
          <cell r="D42" t="str">
            <v>Cualitativo 3</v>
          </cell>
          <cell r="E42" t="str">
            <v>Beneficios obtenidos por la generación del producto y la ejecución de actividades</v>
          </cell>
          <cell r="F42" t="str">
            <v>Textual</v>
          </cell>
          <cell r="H42" t="str">
            <v>Promover la visibilidad de la Entidad ante la ciudadanía, apoyando los procesos de Transparencia, el acceso a la información pública y los procedimientos para el ejercicio y garantía del derecho a la publicidad de la información.</v>
          </cell>
          <cell r="I42" t="str">
            <v>Promover la visibilidad de la Entidad ante la ciudadanía, apoyando los procesos de Transparencia, el acceso a la información pública y los procedimientos para el ejercicio y garantía del derecho a la publicidad de la información.</v>
          </cell>
          <cell r="J42" t="str">
            <v>Promover la visibilidad de la Entidad ante la ciudadanía, apoyando los procesos de Transparencia, el acceso a la información pública y los procedimientos para el ejercicio y garantía del derecho a la publicidad de la información.</v>
          </cell>
          <cell r="K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L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M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N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O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v>
          </cell>
          <cell r="P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Q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R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S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row>
        <row r="43">
          <cell r="C43" t="str">
            <v>150_V1</v>
          </cell>
          <cell r="D43" t="str">
            <v>Variable 1</v>
          </cell>
          <cell r="E43" t="str">
            <v xml:space="preserve">  Número de Libros Anteproyecto de Presupuesto Vigencia 2020     </v>
          </cell>
          <cell r="F43" t="str">
            <v>Númerica</v>
          </cell>
          <cell r="Q43">
            <v>1</v>
          </cell>
        </row>
        <row r="44">
          <cell r="C44" t="str">
            <v>150_V2</v>
          </cell>
          <cell r="D44" t="str">
            <v>Variable 2 (reportar solo cuando el indicador es a demanda)</v>
          </cell>
          <cell r="E44" t="str">
            <v>N/A</v>
          </cell>
          <cell r="F44" t="str">
            <v>Númerica</v>
          </cell>
        </row>
        <row r="45">
          <cell r="C45" t="str">
            <v>150_I1</v>
          </cell>
          <cell r="D45" t="str">
            <v>Cualitativo 1</v>
          </cell>
          <cell r="E45" t="str">
            <v>Avances y logros en generación del producto y la ejecución de actividades</v>
          </cell>
          <cell r="F45" t="str">
            <v>Textual</v>
          </cell>
          <cell r="L45" t="str">
            <v>No se reportaron actividades durante el mes de mayo en el cumplimiento de este indicador.</v>
          </cell>
          <cell r="M45" t="str">
            <v>N/A</v>
          </cell>
          <cell r="N45" t="str">
            <v>la Oficina Asesora de Planeación realizó las siguientes actividades durante el mes de Julio:
- Presentación de los lineamientos del anteproyecto de presupuesto ante el Comité Directivo realizado el 03 de julio de 2019.
- Proyección de la Circular Nº 006 sobre las consideraciones para la programación presupuestal 2020.
- Socialización de los lineamientos para la construcción del Anteproyecto de Presupuesto a todas las dependencias de la Secretaria General.</v>
          </cell>
          <cell r="O45" t="str">
            <v>Para el mes de agosto, la Oficina Asesora de Planeación realizó las siguientes actividades en cumplimiento de la consolidación y elaboración del Anteproyecto de Presupuesto para la vigencia 2020:
- Mesas de trabajo para la revisión y consolidación de los gastos proyectados en funcionamiento.
- Presentación para aprobación ante comité directivo de los gastos proyectados para funcionamiento durante la vigencia 2020.
- Presentación y sustentación en mesa técnica con la Secretaria Distrital de Hacienda de la programación de gastos para funcionamiento.
-  Realización de mesas de trabajo con los Gerentes de los Proyectos de Inversión y de Componente de la Secretaria General, con el fin de definir la programación de los gastos de inversión para la vigencia 2020.
- Consolidación de la información reportada por los Gerentes de los Proyectos de inversión y Componente y realización de la presentación de la programación de gastos de inversión en la jornada de Planeación Estratégica realizada por la entidad el 23 de agosto de 2019.
- Ajuste de la Información según los lineamientos brindados en la Jornada de Planeación estratégica y presentación a la Secretaria Distrital de Hacienda y Secretaria Distrital de Planeación de la presentación en Power Point con la programación de inversión de la vigencia 2020 así como la proyección de los conceptos de gasto que se ejecutaran en 2020.</v>
          </cell>
          <cell r="Q45" t="str">
            <v>Durante el mes octubre se dio cumplimiento al indicador a través de la consolidación, estructuración y radicación ante las Secretarias Distritales de Hacienda y Planeación, en el mismo sentido este proceso termino con el proceso de comunicación de la cuota a cada los Gerentes de los Proyectos de Inversión y de Componente con el fin de que registren esta información en el Sistema de Gestión contractual y se el borrador inicial del Plan Anual de Adquisiciones para la vigencia2020.</v>
          </cell>
        </row>
        <row r="46">
          <cell r="C46" t="str">
            <v>150_I2</v>
          </cell>
          <cell r="D46" t="str">
            <v>Cualitativo 2</v>
          </cell>
          <cell r="E46" t="str">
            <v>Retrasos o dificultades en la generación del producto y la ejecución de actividades</v>
          </cell>
          <cell r="F46" t="str">
            <v>Textual</v>
          </cell>
          <cell r="L46" t="str">
            <v>N/A</v>
          </cell>
          <cell r="M46" t="str">
            <v>N/A</v>
          </cell>
          <cell r="N46" t="str">
            <v>N/A</v>
          </cell>
          <cell r="O46" t="str">
            <v>N/A</v>
          </cell>
          <cell r="Q46" t="str">
            <v>N/A</v>
          </cell>
        </row>
        <row r="47">
          <cell r="C47" t="str">
            <v>150_I3</v>
          </cell>
          <cell r="D47" t="str">
            <v>Cualitativo 3</v>
          </cell>
          <cell r="E47" t="str">
            <v>Beneficios obtenidos por la generación del producto y la ejecución de actividades</v>
          </cell>
          <cell r="F47" t="str">
            <v>Textual</v>
          </cell>
          <cell r="L47" t="str">
            <v>N/A</v>
          </cell>
          <cell r="M47" t="str">
            <v>N/A</v>
          </cell>
          <cell r="N47" t="str">
            <v>Mediante la realización de las actividades ejecutadas para la consolidación del Anteproyecto de Presupuesto, se invita a las dependencias a planificar actividades teniendo como base el análisis costo beneficio de los productos que se entregaran en la vigencia 2020.</v>
          </cell>
          <cell r="O47" t="str">
            <v>Mediante la realización de las actividades ejecutadas para la consolidación del Anteproyecto de Presupuesto, se invita a las dependencias a planificar actividades teniendo como base el análisis costo beneficio de los productos que se entregarán en la vigencia 2020.</v>
          </cell>
          <cell r="Q47" t="str">
            <v>Mediante la realización de las actividades ejecutadas para la consolidación del Anteproyecto de Presupuesto, se invita a las dependencias a planificar actividades teniendo como base el análisis costo beneficio de los productos que se entregarán en la vigencia 2020, y apoyando el proceso de planeación para una correcta ejecucón presupuestal</v>
          </cell>
        </row>
        <row r="48">
          <cell r="C48" t="str">
            <v>152A_V1</v>
          </cell>
          <cell r="D48" t="str">
            <v>Variable 1</v>
          </cell>
          <cell r="E48" t="str">
            <v>Actividades de implementación de las Leyes 1712 de 2014 y 1474 de 2011 ejecutadas</v>
          </cell>
          <cell r="F48" t="str">
            <v>Númerica</v>
          </cell>
          <cell r="J48">
            <v>1</v>
          </cell>
          <cell r="M48">
            <v>1</v>
          </cell>
          <cell r="P48">
            <v>1</v>
          </cell>
          <cell r="S48">
            <v>1</v>
          </cell>
        </row>
        <row r="49">
          <cell r="C49" t="str">
            <v>152A_V2</v>
          </cell>
          <cell r="D49" t="str">
            <v>Variable 2 (reportar solo cuando el indicador es a demanda)</v>
          </cell>
          <cell r="E49" t="str">
            <v>Actividades de implementación de las Leyes 1712 de 2014 y 1474 de 2011 programadas</v>
          </cell>
          <cell r="F49" t="str">
            <v>Númerica</v>
          </cell>
        </row>
        <row r="50">
          <cell r="C50" t="str">
            <v>152A_I1</v>
          </cell>
          <cell r="D50" t="str">
            <v>Cualitativo 1</v>
          </cell>
          <cell r="E50" t="str">
            <v>Avances y logros en generación del producto y la ejecución de actividades</v>
          </cell>
          <cell r="F50" t="str">
            <v>Textual</v>
          </cell>
          <cell r="J50" t="str">
            <v>Se realizaron el 100% de las actividades de monitoreo programadas para el I Trimestre del año, las cuales se encuentran registradas en el seguimiento a la implementación de las Leyes 1712 de 2014 y 1474 de 2011.</v>
          </cell>
          <cell r="L50" t="str">
            <v>No se reportaron actividades durante el mes de mayo en el cumplimiento de este indicador.</v>
          </cell>
          <cell r="M50" t="str">
            <v>Se programó y se ejecutaron las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Adopción de procedimiento para publicación, actualización y desactivación de información.
- Jornada de capacitación a delegados para cargue de información de cada dependencia.
- Seguimiento al cumplimiento de Resolución 3564/2015 (contenidos publicados en el Botón de Transparencia de la Entidad).
- Verificación de publicación de información mínima.
- Verificación de acceso a la información pública "Bogotá te Escucha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V2 Incluye observaciones de la ciudadanía.
- Publicación de la Estrategia de Rendición de Cuentas.
- Monitoreo a la estrategia de racionalización de trámites.
- Diálogo Ciudadano Sector Gestión Pública.
- Caracterización de usuarios.
- Informes de PQRS.
- Actualización del Mapa de Riesgos.
- Seguimiento a Riesgos de Corrupción.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P50" t="str">
            <v>La Secretaria General de la Alcaldía Mayor de Bogotá programó y ha ejecutado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Verificación del procedimiento para la publicación, actualización y desactivación de información.
- Seguimiento al cumplimiento de Resolución 3564/2015 (contenidos publicados en el Botón de Transparencia de la Entidad).
- Verificación de publicación de información mínima.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V4.
- Publicación de la identificación y caracterización de usuarios y partes interesadas
- Monitoreo a la estrategia de racionalización de trámites.
- Monitoreo a la estrategia de rendición de cuentas.
- Informes de PQRS. 
- Actualización del Mapa de Riesgos.
- Seguimiento a Riesgos de Corrupción.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R50" t="str">
            <v>En cumplimiento de la Meta Plan de Desarrollo, se establecieron actividades en cuatro proyectos de inversión que dan cumplimiento a la implementación y mantenimiento de las Leyes 1712 de 2014 y 1474 de 2011, las cuales alcanzaron un 100% de su implementación en la vigencia 2018; en cuanto el mantenimiento y sostenibilidad de esta implementación durante la vigencia 2019, la Secretaria General de la Alcaldía Mayor de Bogotá D.C.,programó y ejecutó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Divulgación del procedimiento para la publicación, actualización y desactivación de información.
- Seguimiento al cumplimiento de la Resolución 3564/2015 (contenidos publicados en el Botón de Transparencia de la Entidad).
- Actualización y divulgación del Esquema de Publicación de la Información de la Entidad.
- Verificación de publicación de la información en el Botón de Transparencia (actualización y divulgación de la información según lo establecido en el Anexo 1 de la Resolución 3564/2015).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V5.
- Monitoreo a la estrategia de racionalización de trámites.
- Monitoreo a la estrategia de rendición de cuentas.
- Informes de PQRS. 
- Actualización del Mapa de Riesgos Institucional V3.
- Actualización del Mapa de Riesgos Corrupción V3.
- Seguimiento a Riesgos de Corrupción.
- Capacitación a funcionarios y contratistas sobre "Transparencia y lucha Anticorrupción ".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S50" t="str">
            <v>En cumplimiento de la MPDD, se establecieron actividades en cuatro proyectos de inversión que dan cumplimiento a la implementación y mantenimiento de las Leyes 1712 de 2014 y 1474 de 2011, las cuales alcanzaron un 100% de su implementación en la vigencia 2018; en cuanto el mantenimiento y sostenibilidad de esta implementación durante la vigencia 2019, la Secretaria General de la Alcaldía Mayor de Bogotá programó y ha ejecutado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Verificación del procedimiento para la publicación, actualización y desactivación de información.
- Seguimiento al cumplimiento de Resolución 3564/2015 (contenidos publicados en el Botón de Transparencia de la Entidad).
- Verificación de publicación de información mínima.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v6 y v7.
- Monitoreo a Riesgos de Corrupción.
- Informes de PQRS. 
- Actualización de los Mapas de Riesgos Institucional y de Corrupción v3.
- Informes II Semestre 2019 Instancias de Coordinación.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row>
        <row r="51">
          <cell r="C51" t="str">
            <v>152A_I2</v>
          </cell>
          <cell r="D51" t="str">
            <v>Cualitativo 2</v>
          </cell>
          <cell r="E51" t="str">
            <v>Retrasos o dificultades en la generación del producto y la ejecución de actividades</v>
          </cell>
          <cell r="F51" t="str">
            <v>Textual</v>
          </cell>
          <cell r="J51" t="str">
            <v>Sin novedad</v>
          </cell>
          <cell r="L51" t="str">
            <v>N/A</v>
          </cell>
          <cell r="M51" t="str">
            <v>N/A</v>
          </cell>
          <cell r="P51" t="str">
            <v>N/A</v>
          </cell>
          <cell r="R51" t="str">
            <v>N/A</v>
          </cell>
          <cell r="S51" t="str">
            <v>N/A</v>
          </cell>
        </row>
        <row r="52">
          <cell r="C52" t="str">
            <v>152A_I3</v>
          </cell>
          <cell r="D52" t="str">
            <v>Cualitativo 3</v>
          </cell>
          <cell r="E52" t="str">
            <v>Beneficios obtenidos por la generación del producto y la ejecución de actividades</v>
          </cell>
          <cell r="F52" t="str">
            <v>Textual</v>
          </cell>
          <cell r="J52" t="str">
            <v>Promueve los mecanismos de  visibilidad y de Transparencia de la Entidad ante la ciudadanía, fortaleciendo los mecanismos implementados para la efectividad del Control de la Gestión Pública.</v>
          </cell>
          <cell r="L52" t="str">
            <v>N/A</v>
          </cell>
          <cell r="M52" t="str">
            <v>Reducción del riesgo de corrupción en la entidad gracias a la participación democrática, empoderamiento de los ciudadanos y el acceso a la información pública.</v>
          </cell>
          <cell r="P52" t="str">
            <v>Reducción del riesgo de corrupción en la entidad gracias a la participación democrática, empoderamiento de los ciudadanos y el acceso a la información pública.</v>
          </cell>
          <cell r="R52" t="str">
            <v>Reducción del riesgo de corrupción en la entidad gracias a la participación democrática, empoderamiento de los ciudadanos y el acceso a la información pública.</v>
          </cell>
          <cell r="S52" t="str">
            <v>Reducción del riesgo de corrupción en la entidad gracias a la participación democrática, empoderamiento de los ciudadanos y el acceso a la información pública.</v>
          </cell>
        </row>
        <row r="53">
          <cell r="C53" t="str">
            <v>152C_V1</v>
          </cell>
          <cell r="D53" t="str">
            <v>Variable 1</v>
          </cell>
          <cell r="E53" t="str">
            <v xml:space="preserve">Acciones de Formulación y Seguimiento Realizadas </v>
          </cell>
          <cell r="F53" t="str">
            <v>Númerica</v>
          </cell>
          <cell r="H53">
            <v>17</v>
          </cell>
          <cell r="I53">
            <v>21</v>
          </cell>
          <cell r="J53">
            <v>12</v>
          </cell>
          <cell r="K53">
            <v>18</v>
          </cell>
          <cell r="L53">
            <v>17</v>
          </cell>
          <cell r="M53">
            <v>11</v>
          </cell>
          <cell r="N53">
            <v>17</v>
          </cell>
          <cell r="O53">
            <v>14</v>
          </cell>
          <cell r="P53">
            <v>16</v>
          </cell>
          <cell r="Q53">
            <v>16</v>
          </cell>
          <cell r="R53">
            <v>11</v>
          </cell>
          <cell r="S53">
            <v>16</v>
          </cell>
        </row>
        <row r="54">
          <cell r="C54" t="str">
            <v>152C_V2</v>
          </cell>
          <cell r="D54" t="str">
            <v>Variable 2 (reportar solo cuando el indicador es a demanda)</v>
          </cell>
          <cell r="E54" t="str">
            <v>Acciones de Formulación y Seguimiento Programadas</v>
          </cell>
          <cell r="F54" t="str">
            <v>Númerica</v>
          </cell>
        </row>
        <row r="55">
          <cell r="C55" t="str">
            <v>152C_I1</v>
          </cell>
          <cell r="D55" t="str">
            <v>Cualitativo 1</v>
          </cell>
          <cell r="E55" t="str">
            <v>Avances y logros en generación del producto y la ejecución de actividades</v>
          </cell>
          <cell r="F55" t="str">
            <v>Textual</v>
          </cell>
          <cell r="H55" t="str">
            <v>Se realizaron las 17 actividades así:
1. Actualización de las fichas EBI-D 2018 y ajuste en SEGPLAN
2. Cruce entre PAA y ppto apropiado
3. Seguimiento a 2 comités ordinarios de contratación (17 procesos)
4. Seguimiento a la ejecución técnica y pptal en SEGPLAN
5. Remisión a la OCI de conciliación Pptal
6. Seguimiento a la ejecución de las metas resultado del PDD
7. Distribución de la ejecución presupuestal entre productos PMR.
8. Se inicia la elaboración de la curva S correspondiente a fachada y cierre a curva S de 2018
9. Contratación de las personas asociadas a las metas de la Oficina Asesora de Planeación. 
10. Se tramitaron 13 solicitudes de modificaciones pptales
11. Se realizó seguimiento y envío de la matriz de indicadores de ciudad de la SDP
12. Se realizaron las actividades de la estrategia de seguimiento al eje IV del PDD
13. Se realizaron las actividades correspondientes al componente Gerencia Estratégica y Agenda Gubernamental
14. Seguimiento a los convenios APP.
15.  Seguimiento a la reglamentación del Decreto 828 de 2018
16. Seguimiento al Plan de comunicaciones de la Subtécnica
17. Apoyo supervisión técnica bolsa logística de la Subtécnica</v>
          </cell>
          <cell r="I55" t="str">
            <v>Se realizaron 21 actividades así: 
1. Se formuló el PAAC 2019
2. Actualización a fichas EBI-D 2019
3. Diseño de curva S
4. Mapeo de políticas públicas Distritales en las que incide la entidad
5. Cronograma de políticas públicas Distritales
6. Retroalimentación de PAI 2019
7. Retroalimientación PAAC 2018
8. Cruce entre el presupuesto apropiado y el programado
9. Seguimiento al comité de contratación
10. Informe de cierre a la estrategia de rendición de cuentas 2018
11. Monitoreo a la estrategia de racionalización de trámites
12. Informe de modificaciones presupuestales
13. Se enviaron comunicados a las dependencias para la revisión de los indicadores del PAI 2019
14. Se realizó seguimiento y envío de la matríz de indicadores de ciudad de la Secretaría Distrital de Planeación.
15. Se realizaron las actividades relacionadas con la estrategia de seguimiento al eje IV del Plan Distrital de Desarrollo
16. Se realizaron las actividades correspondientes al componente Gerencia Estratégica y Agenda Gubernamental
17. Seguimiento a los convenios APP.
18.  Seguimiento a la reglamentación del Decreto 828 de 2018.
19. Seguimiento al Plan de comunicaciones de la Subsecretaría técnica.
20. Apoyo supervisión técnica bolsa logística de la Subsecretaría técnica
21. Seguimiento en curva S</v>
          </cell>
          <cell r="J55" t="str">
            <v>Se realizaron 12 actividades así: 
1. Acompañamiento a 28 dependencias en la programación mensual del PAI 2019
2. Cruce entre el presupuesto apropiado y el programado
3. Seguimiento al comité de contratación
4. Informe de modificaciones presupuestales
5. Seguimiento en curva S.
6. Presentación de retroalimentaciones al componente "Eficiencia Administrativa"
7. Se realizaron las actividades relacionadas con la estrategia de seguimiento al eje IV del Plan Distrital de Desarrollo
8. Se realizaron las actividades correspondientes al componente Gerencia Estratégica y Agenda Gubernamental
9. Seguimiento a los convenios APP.
10.  Seguimiento a la reglamentación del Decreto 828 de 2018.
11. Seguimiento al Plan de comunicaciones de la Subsecretaría técnica.
12. Apoyo supervisión técnica bolsa logística de la Subsecretaría técnica</v>
          </cell>
          <cell r="K55" t="str">
            <v>Se realizaron las 18 actividades así:
1. Actualización de las fichas EBI-D 2018 y ajuste en SEGPLAN
2.  Estrategia de rendición de cuentas
3. Cruce entre PAA y ppto apropiado
4. Seguimiento a 4 comités ordinarios de contratación (62 procesos)
5. Análisis de las Instancias de Coordinación Internas susceptibles de racionalización modificación en la Resolución 307 de 2015.
6. Seguimiento a la ejecución técnica y pptal en SEGPLAN
7. Remisión a la OCI de conciliación Pptal
8. Distribución de la ejecución presupuestal entre productos PMR.
9. Se mantienen actualizadas las curva S conforme necesidades manifestadas en comité directivo
10. Corrección de lineamientos al componente “Eficiencia Administrativa” y retroalimentación
11. Monitoreo a Políticas Distritales, 16 la Secretaría tiene incidencia, de las cuales se han generado 11 conceptos técnicos para la inclusión del enfoque poblacional para las víctimas, se está participando en 6 actualizaciones o construcciones de política y se han propuesto compromisos, entendidos como indicadores meta producto en 4 políticas.
12. Se tramitaron 13 solicitudes de modificaciones pptales
13. Se realizaron las actividades de la estrategia de seguimiento al eje IV del PDD
14. Se realizaron las actividades correspondientes al componente Gerencia Estratégica y Agenda Gubernamental
15. Seguimiento a los convenios APP.
16.  Seguimiento a la reglamentación del Decreto 828 de 2018
17. Seguimiento al Plan de comunicaciones de la Subtécnica
18. Apoyo supervisión técnica bolsa logística de la Subtécnica</v>
          </cell>
          <cell r="L55" t="str">
            <v>Se reportaron las 17 actividades estipuladas en el Plan de Trabajo en el cumplimiento de la ejecución del indicador, las cuales son descritas en la matriz de cumplimiento de actividades subida como anexo en las evidencias y desarrollas así:
La Oficina Asesora de Planeación ejecutó 11 de las 17 actividades:
1. Retroalimentación (PAI)
2. PAAC Seguimiento Retroalimentación
3. Cruce presupuestal - Programación y apropiación
4. Seguimiento Comité contratación
5. "Racionalización de Instancias: Mayo. Constitución comité de Gestión y Desempeño institucional"
6. Curvas S 
7. Seguimiento Componente "Eficiencia Administrativa"
8. Actividades de formuladas en Rendición de cuentas: Informe Trimestral del seguimiento a la Rendición de Cuentas
9. Actualización de trámites y OPAS SUIT: Informe trimestral de la actualización de trámites.
10. Racionalización de trámites: Informe trimestral de la estrategia de racionalización
11. Informe modificaciones presupuestales.
La Subsecretaria Técnica ejecutó las 6 actividades restantes: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M55" t="str">
            <v>Se reportaron las 11 actividades estipuladas en el Plan de Trabajo en el cumplimiento de la ejecución del indicador, las cuales son descritas en la matriz de cumplimiento de actividades subida como anexo en las evidencias y desarrollas así:
La Oficina Asesora de Planeación ejecutó:
1. Cruce presupuestal – Programación y apropiación
2. Seguimiento al comité de contratación
3. Curvas S
4. Seguimiento al componente “Eficiencia Administrativa”
5. Informe de modificaciones presupuestales
La subsecretaría técnica ejecuto:
6. Estrategia de seguimiento al Eje IV del Plan Distrital de Desarrollo
8. Seguimiento actividades componente Gerencia Estratégica y Agenda Gubernamental3. Seguimiento convenios APP
9. Seguimiento reglamentación Decreto 828 2018
10. Seguimiento plan comunicaciones Subsecretaría Técnica
11. Apoyo supervisión técnica contrato bolsa logística</v>
          </cell>
          <cell r="N55" t="str">
            <v>Se realizaron 17 actividades así:
11 de ellas correspondientes a la Oficina Asesora de Planeación:
1.	Actualización Proyectos - Modificación Ficha EBI 
2.	Cruce presupuestal - Programación y apropiación
3.	Seguimiento Comité contratación
4.	Seguimiento PMR
5.	Proyectos de Inversión: SEGPLAN
6.	Proyecto de inversión: Conciliación
7.	Proyectos de inversión: Metas Resultado
8.	Curvas S
9.	Seguimiento Componente "Eficiencia Administrativa"
10.	Seguimiento Políticas Públicas Distritales
11.	Informe modificaciones presupuestales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O55" t="str">
            <v>Se realizaron 14 actividades así:
08 de ellas correspondientes a la Oficina Asesora de Planeación:
1.	Consolidación y elaboración de Anteproyecto de Presupuesto  
2.	Cruce presupuestal - Programación y apropiación
3.	Seguimiento Comité contratación
4.	Reporte ITA
5.	Curvas S
6.           Seguimiento a Componente “Eficiencia Administrativa”
7.           Informe de Modificaciones Presupuestales
8.           Indicadores Ciudad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P55" t="str">
            <v xml:space="preserve">Se realizaron 16 actividades así:
10 de ellas correspondientes a la Oficina Asesora de Planeación:
1. Retroalimentación Plan de Acción Institucional  
2. Rtroalimentación PAAC
3. Cruce presupuestal - Programación y apropiación
4. Seguimiento Comité contratación
5. Curvas S
6. Seguimiento a Componente “Eficiencia Administrativa”
7. Informe trimestral del seguimiento a la rendición de cuentas
8. Informe trimestral de actualización de trámites 
9. Informe trimestral de la estrategia de racionalización 
10. Informe de Modificaciones Presupuestales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cell r="Q55" t="str">
            <v xml:space="preserve">Se realizaron 16 actividades así:
10 de ellas correspondientes a la Oficina Asesora de Planeación:
1. Actualización Proyectos - Modificación Ficha EBI - - Reporte SEGPLAN 2018 - Plan Acción 2019 (SEGPLAN) - Ficha EBI
2. Cruce Presupuestal - Seguimiento Semanal
3. Seguimiento a Procesos Presentados en Comité de Contratación - Reporte de Seguimiento a Contratos
4. Proyectos de Inversión - PMR – SEGPLAN
5. Proyectos de Inversión - Conciliación 
6. Proyectos de Inversión -  Metas Resultado 
7. Curvas S - Medición Semanal
8. Seguimiento Componente - Ficha de Seguimiento del Componente - Informe de Gestión y resultados del componente 
9. Avance en el cronograma de Seguimiento a Políticas Públicas Distritales - Herramienta de Seguimiento Cronograma
10. Apoyar la estructuración de los documentos de viabilidad para las solicitudes de modificaciones presupuestales de los proyectos de inversión - Informe consolidado de las viabilidades de modificación presentadas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cell r="R55" t="str">
            <v xml:space="preserve">Se realizaron 11 actividades así:
5 de ellas correspondientes a la Oficina Asesora de Planeación:
1.  Cruce Presupuestal - Seguimiento Semanal
2. Seguimiento a Procesos Presentados en Comité de Contratación - Reporte de Seguimiento a Contratos
3. Curvas S - Medición Semanal
4. Seguimiento Componente - Ficha de Seguimiento del Componente - Informe de Gestión y resultados del componente 
5. Apoyar la estructuración de los documentos de viabilidad para las solicitudes de modificaciones presupuestales de los proyectos de inversión - Informe consolidado de las viabilidades de modificación presentadas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cell r="S55" t="str">
            <v xml:space="preserve">Se realizaron 16 actividades así:
10 de ellas correspondientes a la Oficina Asesora de Planeación:
1.  Plan Acción (PA) Seguimiento
2. PAAC Seguimiento
3. Cruce Presupuestal
4. Seguimiento a Procesos Presentados en Comité de Contratación 
5. Curvas S
6. Seguimiento Componente
7. Actividades Formuladas en Rendición de Cuenta
8. Actualización de Trámites y OPAS SUIT
9. Avance en el cronograma de Seguimiento a Políticas Públicas Distritales
10. Apoyar la estructuración de los documentos de viabilidad para las solicitudes de modificaciones presupuestales de los proyectos de inversión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row>
        <row r="56">
          <cell r="C56" t="str">
            <v>152C_I2</v>
          </cell>
          <cell r="D56" t="str">
            <v>Cualitativo 2</v>
          </cell>
          <cell r="E56" t="str">
            <v>Retrasos o dificultades en la generación del producto y la ejecución de actividades</v>
          </cell>
          <cell r="F56" t="str">
            <v>Textual</v>
          </cell>
          <cell r="H56" t="str">
            <v>No se presentaron</v>
          </cell>
          <cell r="I56" t="str">
            <v>No se presentaron</v>
          </cell>
          <cell r="J56" t="str">
            <v>No se presentaron</v>
          </cell>
          <cell r="K56" t="str">
            <v>No se presentaron</v>
          </cell>
          <cell r="L56" t="str">
            <v>N/A</v>
          </cell>
          <cell r="M56" t="str">
            <v>N/A</v>
          </cell>
          <cell r="N56" t="str">
            <v>N/A</v>
          </cell>
          <cell r="O56" t="str">
            <v>N/A</v>
          </cell>
          <cell r="P56" t="str">
            <v>N/A</v>
          </cell>
          <cell r="Q56" t="str">
            <v>N/A</v>
          </cell>
          <cell r="R56" t="str">
            <v>N/A</v>
          </cell>
          <cell r="S56" t="str">
            <v>N/A</v>
          </cell>
        </row>
        <row r="57">
          <cell r="C57" t="str">
            <v>152C_I3</v>
          </cell>
          <cell r="D57" t="str">
            <v>Cualitativo 3</v>
          </cell>
          <cell r="E57" t="str">
            <v>Beneficios obtenidos por la generación del producto y la ejecución de actividades</v>
          </cell>
          <cell r="F57" t="str">
            <v>Textual</v>
          </cell>
          <cell r="H57"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I57"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J57"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K57"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L57"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M57"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N57"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O57"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P57"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Q57"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R57"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S57"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row>
        <row r="58">
          <cell r="C58" t="str">
            <v>152D_V1</v>
          </cell>
          <cell r="D58" t="str">
            <v>Variable 1</v>
          </cell>
          <cell r="E58" t="str">
            <v>Actividades de monitoreo ejecutadas en el trimestre</v>
          </cell>
          <cell r="F58" t="str">
            <v>Númerica</v>
          </cell>
          <cell r="I58">
            <v>1</v>
          </cell>
          <cell r="L58">
            <v>1</v>
          </cell>
          <cell r="O58">
            <v>1</v>
          </cell>
          <cell r="R58">
            <v>1</v>
          </cell>
        </row>
        <row r="59">
          <cell r="C59" t="str">
            <v>152D_V2</v>
          </cell>
          <cell r="D59" t="str">
            <v>Variable 2 (reportar solo cuando el indicador es a demanda)</v>
          </cell>
          <cell r="E59" t="str">
            <v>Actividades de monitoreo programadas en el trimestre</v>
          </cell>
          <cell r="F59" t="str">
            <v>Númerica</v>
          </cell>
        </row>
        <row r="60">
          <cell r="C60" t="str">
            <v>152D_I1</v>
          </cell>
          <cell r="D60" t="str">
            <v>Cualitativo 1</v>
          </cell>
          <cell r="E60" t="str">
            <v>Avances y logros en generación del producto y la ejecución de actividades</v>
          </cell>
          <cell r="F60" t="str">
            <v>Textual</v>
          </cell>
          <cell r="I60" t="str">
            <v>Se realizo la retroalimentación del PAAC para el ultimo trimestre de la vigencia 2018, en la cual no se encontraron incumplimientos en ninguna de las actividades programadas, alcanzando un 100% de cumplimiento del PAAC 2018.</v>
          </cell>
          <cell r="L60" t="str">
            <v>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primer trimestre de la vigencia.</v>
          </cell>
          <cell r="M60" t="str">
            <v>N/A</v>
          </cell>
          <cell r="O60" t="str">
            <v>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segundo trimestre de la vigencia.</v>
          </cell>
          <cell r="R60" t="str">
            <v>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tercer trimestre de la vigencia.</v>
          </cell>
        </row>
        <row r="61">
          <cell r="C61" t="str">
            <v>152D_I2</v>
          </cell>
          <cell r="D61" t="str">
            <v>Cualitativo 2</v>
          </cell>
          <cell r="E61" t="str">
            <v>Retrasos o dificultades en la generación del producto y la ejecución de actividades</v>
          </cell>
          <cell r="F61" t="str">
            <v>Textual</v>
          </cell>
          <cell r="I61" t="str">
            <v>No se presentaron</v>
          </cell>
          <cell r="L61" t="str">
            <v>N/A</v>
          </cell>
          <cell r="M61" t="str">
            <v>N/A</v>
          </cell>
          <cell r="O61" t="str">
            <v>N/A</v>
          </cell>
          <cell r="R61" t="str">
            <v>N/A</v>
          </cell>
        </row>
        <row r="62">
          <cell r="C62" t="str">
            <v>152D_I3</v>
          </cell>
          <cell r="D62" t="str">
            <v>Cualitativo 3</v>
          </cell>
          <cell r="E62" t="str">
            <v>Beneficios obtenidos por la generación del producto y la ejecución de actividades</v>
          </cell>
          <cell r="F62" t="str">
            <v>Textual</v>
          </cell>
          <cell r="I62" t="str">
            <v>Control sobre la ejecución de actividades que propenden a la prevención de actos corruptos en la entidad, beneficiando a la población en general puesto que genera confianza en la correcta ejecución de los dineros públicos.</v>
          </cell>
          <cell r="L62" t="str">
            <v>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v>
          </cell>
          <cell r="M62" t="str">
            <v>N/A</v>
          </cell>
          <cell r="O62" t="str">
            <v>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v>
          </cell>
          <cell r="R62" t="str">
            <v>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v>
          </cell>
        </row>
        <row r="63">
          <cell r="C63" t="str">
            <v>152E_V1</v>
          </cell>
          <cell r="D63" t="str">
            <v>Variable 1</v>
          </cell>
          <cell r="E63" t="str">
            <v>Número de Acciones de adecuación y sostenibilidad del SIG-MIPG implementadas en la Secretaria General</v>
          </cell>
          <cell r="F63" t="str">
            <v>Númerica</v>
          </cell>
          <cell r="H63">
            <v>1</v>
          </cell>
          <cell r="I63">
            <v>11</v>
          </cell>
          <cell r="J63">
            <v>7</v>
          </cell>
          <cell r="K63">
            <v>22</v>
          </cell>
          <cell r="L63">
            <v>12</v>
          </cell>
          <cell r="M63">
            <v>10</v>
          </cell>
          <cell r="N63">
            <v>16</v>
          </cell>
          <cell r="O63">
            <v>9</v>
          </cell>
          <cell r="P63">
            <v>12</v>
          </cell>
          <cell r="Q63">
            <v>11</v>
          </cell>
          <cell r="R63">
            <v>11</v>
          </cell>
        </row>
        <row r="64">
          <cell r="C64" t="str">
            <v>152E_V2</v>
          </cell>
          <cell r="D64" t="str">
            <v>Variable 2 (reportar solo cuando el indicador es a demanda)</v>
          </cell>
          <cell r="E64" t="str">
            <v>Número de Acciones de adecuación y sostenibilidad del SIG-MIPG programadas en la Secretaria General</v>
          </cell>
          <cell r="F64" t="str">
            <v>Númerica</v>
          </cell>
        </row>
        <row r="65">
          <cell r="C65" t="str">
            <v>152E_I1</v>
          </cell>
          <cell r="D65" t="str">
            <v>Cualitativo 1</v>
          </cell>
          <cell r="E65" t="str">
            <v>Avances y logros en generación del producto y la ejecución de actividades</v>
          </cell>
          <cell r="F65" t="str">
            <v>Textual</v>
          </cell>
          <cell r="H65" t="str">
            <v>En el mes de enero el resultado obtenido se centró en la definición de la propuesta del plan de trabajo para  mantenimiento del sistema y la certificación obtenida en 201, con  base en los componentes elementales para la administración del sistema de gestión de calidad, establecidos por la norma ISO 9001: 2015,los aspectos por mejorar identificados en las auditorías (interna y externa). Adicionalmente se ideo la base de la implementación del Modelo Integrado de Planeación y gestión MIPG a partir del análisis de la estrategia de gestión del conocimiento, en la cual se identificaron elementos de la metodología PMI que podían ser útiles para implementación de las políticas que propone el modelo.</v>
          </cell>
          <cell r="I65" t="str">
            <v>Durante el periodo se adelantaron 11 actividades, dentro de estas las relacionadas con el ajuste a las metodologías de acciones de mejora, gestión del riesgo y elaboración de encuestas; se desarrollo la metodología de confirmación de entendimiento y la socialización de las mismas.  de otra parte se trabajó en la definición de los planes de mejoramiento para las observaciones de la auditoría de certificación. Se desarrollo la estrategia completa para el plan de implementación del MIPG, se definieron responsables y entregables generales del proyecto.</v>
          </cell>
          <cell r="J65" t="str">
            <v>Durante el mes de marzo se realizaron 7 actividades, se trabajó en la formalización de las metodologías de Confirmación de Entendimiento y  Elaboración de Encuestas. Se continuó trabajando en las demás metodologías, sin embargo no se logró avanzar para su formalización. Se culminó la actualización de logos en los formatos del Sistema Integrado de Gestión (Evidencia en el SIG). Se realizó seguimiento a los planes de mejora de las acciones establecidas para cierre de las observaciones de auditoría de certificación, particularmente en los procesos de la OAP, la DTH y la OCI. Se realizó el primer informe de seguimiento a la conformidad de productos y servicios; con base en los reportes de análisis de tendencias reportados a la OAP.</v>
          </cell>
          <cell r="K65" t="str">
            <v>Se elaboró y presentó para aprobación los cuestionarios de evaluación en el Formato FT- 374 para realizar confirmación de entendimiento de los temas expuestos en el mes de febrero de 20019 (Riesgos de Corrupción y Acciones de Mejoramiento). Se elaboró informe de línea base con los resultados de los cuestionarios aplicados antes y después de las jornadas de formación.
Se actualizó la metodología para formulación, actualización y seguimiento de los indicadores y se presentó para revisión y aprobación. 
Se presentó el documento con la propuesta de nuevos Objetivos de Calidad a partir de los demás objetivos institucionales, especialmente aquellos relacionados directamente con la calidad de los servicios que presta la Secretaría, para aprobación del comité directivo. Se ajustó la Base de Datos de con el reporte de indicadores de gestión en la entidad, con corte al primer trimestre de 2019.
Se elaboró y presentó el documento actualizado de caracterización de grupos de valor de la Secretaría General Alcaldía Mayor de Bogotá. 
Se elaboró y presentó a revisión la actualización de la metodología para formulación y seguimiento de acciones de mejoramiento con instrucciones para formulación y seguimiento de acciones de mejora derivadas del Monitoreo a la Planeación Institucional y Gestión de Proyectos de Inversión. Se elaboró el Informe de seguimiento del estado de implementación de los planes de mejoramiento, análisis de la Entidad, correspondiente al primer trimestre de 2019.  Se realizó seguimiento a los planes de mejoramiento provenientes de las observaciones de la auditoría de certificación.
Se ajustó la metodología y el instrumento para la gestión de riesgos de gestión y corrupción. Informe de seguimiento bimestral al monitoreo de los riesgos de corrupción. Se actualizar y documentaron los riesgos de corrupción bajo la nueva metodología. 7 mapas de riesgo de corrupción actualizados. Se realizó la migración de los riesgos de gestión al nuevo instrumento y se ajustaron de acuerdo con los resultados del monitoreo del 3er ciclo 2018. 22 mapas de riesgo de gestión ajustados.
Se elaboró y presentó para actualización el Lineamiento para la elaboración, modificación y/o anulación de documentos del Sistema de Gestión de Calidad OT-165. Se elaboró y presentó el informe de solicitudes de elaboración, modificación y anulación de documentos.
Se elaboró y presentó el informe de análisis y recomendaciones de los resultados de las encuestas de satisfacción generadas en el trimestre. 
Se definió y elaboró el formato que define el esquema para implementación del MIPG (Acta de constitución del Proyectos)
Se elaboró el cuadro de seguimiento con los compromisos definidos en la Revisión por la Dirección 2018 y se realizó seguimiento al cumplimiento de los mismos.
Se elaboró Plan de formación SGC con sesiones periódicas de formación para Asesores de la OAP y Gestores de las dependencias. 
Se realizó seguimiento y retroalimentación a los profesionales de a la OAP en el desarrollo del presente plan y los requerimientos realizados.</v>
          </cell>
          <cell r="L65" t="str">
            <v xml:space="preserve">De acuerdo con lo previsto en el Plan de Trabajo, durante el periodo se logró: 
Consolidar y publicar la nueva versión del mapa de riesgos institucional (gestión y corrupción), que a su vez permitió hacer seguimiento cuatrimestral al monitoreo de los riesgos de gestión y elaborar un informe de análisis y recomendaciones; Presentar informe consolidado de análisis y recomendaciones sobre los resultados de las encuestas de satisfacción obtenidos en lo transcurrido de vigencia 
Hacer seguimiento a los planes de mejoramiento provenientes de las observaciones de la auditoría de certificación; Realizar una sesión de formación a los Gestores de las dependencias, con el fin de sensibilizar, capacitar, reforzar conceptos y unificar criterios en la Entidad con relación a la documentación del Sistema Gestión de Calidad; Gestionar la contratación de la auditoría de seguimiento a la certificación del Sistema de Gestión de Calidad ISO 9001:2015; Diseñar y presentar los cuestionarios para confirmación de entendimiento de los conceptos y pautas tratados en la jornada de capacitación; Hacer seguimiento y retroalimentación en la creación y actualización de documentos, el seguimiento de indicadores mediante la formulación de planes de mejoramiento; Hacer seguimiento al cumplimiento de los compromisos definidos en la Revisión por la Dirección 2018; y realizar el análisis bimestral de las No conformidades asociadas a los productos y servicios. 
</v>
          </cell>
          <cell r="M65" t="str">
            <v>Durante el periodo se desarrollaron las actas de constitución y la definición del plan específico de trabajo para  implementación del Modelo Integrado de Planeación y Gestión – MIPG, a partir de la respuestas con bajo nivel de cumplimiento y el análisis de las respuestas por índice de política del FURAG 2018 en la Entidad alcanzando un nivel de ejecución ponderado del 19%. Dentro del plan también se trabajó en la elaboración del acto administrativo que crea el comité institucional de gestión y desempeño. Se hizo una alineación entre las mesas de técnicas que lo componen, con el ejercicio de racionalización de instancias de coordinación y control.
Se elaboraron los cuestionarios de evaluación de confirmación de entendimiento correspondientes al tema de Elaboración y control de la información documentada en el aplicativo del SIG y el de evaluación 360 para Gestores del SGC y Asesores de la OAP. Se programó la actividad de socialización de la Guía de elaboración y monitoreo de indicadores, con el fin de afianzar, los criterios definidos en la misma de manera preliminar a la jornada de socialización prevista en PIC para el mes de agosto de 2019.
Se participó en la realización de las auditorías internas de calidad a los procesos asignados mediante la labor de auditores y o acompañamiento a las dependencias como observador, según el programa definido por la Oficina de Control Interno.
Se realizó seguimiento y retroalimentación a los profesionales de a la OAP en el desarrollo de las actividades de sostenimiento del sistema de gestión.
Se realizó seguimiento a los planes de mejoramiento provenientes de las observaciones de la auditoría de certificación y al cumplimiento compromisos definidos en la Revisión por la Dirección 2018.</v>
          </cell>
          <cell r="N65" t="str">
            <v xml:space="preserve">Durante el periodo se desarrollaron los reportes bimestrales y trimestrales programados
a) Solicitudes de elaboración, modificación y anulación de documentos.
b) Seguimiento al estado las acciones correctivas, preventivas y de mejora de la Entidad. 
c) Cumplimiento de los objetivos de calidad con base el comportamiento de los indicadores de gestión de los procesos. 
d) Análisis de las No conformidades asociadas a los procesos, productos y servicios de la Entidad
e) Seguimiento al monitoreo de los riesgos de corrupción.
Durante julio se finalizó el trabajo de actualización de las caracterizaciones de productos y servicios y se llevó a cabo la auditoría de seguimiento a la certificación.
Se realizó seguimiento a los planes de mejoramiento provenientes de las observaciones de la auditoría de certificación y los compromisos provenientes de la revisión por la Dirección 2018.
Se hizo seguimiento a la ejecución del plan específico de trabajo para implementación del Modelo Integrado de Planeación y Gestión – MIPG en la Entidad, particularmente en lo relacionada a la determinación de la línea base con base en el análisis de resultados de la evaluación FURAG 2018.
En el mes de mayo se realizó la primera parte de la Revisión del Sistema de Gestión 2019 por parte de la Alta Dirección y en julio la Oficina de Control Interno presentó los resultados de la Auditoría Interna de Calidad 
Se presentaron para revisión y aprobación de la Jefe de la Oficina Asesora de Planeación la metodología para abordar y gestionar las oportunidades al interior de la Entidad. y la metodología para gestión del cambio, con el fin de que se formalicen dentro del Sistema de Gestión de Calidad.
Se presentó para revisión y aplicación el cuestionario de confirmación de entendimiento y cierre de brechas relacionado con la caracterización de productos y servicios. 
Se aplicó el cuestionario de confirmación de entendimiento relacionado con elaboración y control de información documentada.  
Se desarrolló concurso ¿Qué tanto sabes de indicadores? en aplicativo Quizizz, efectuada como estrategia de socialización de la Guía para construcción y seguimiento de indicadores.
Se programó y comenzó a realizarla evaluación de Gestores de Calidad y Asesores de la OAP y Gestores de las dependencias.
Se realizó campaña con el área de comunicaciones de sensibilización y preparación para la auditoría de seguimiento a la certificación de calidad.
</v>
          </cell>
          <cell r="O65" t="str">
            <v>Durante el mes de agosto se elaboró el informe de análisis de resultados de la evaluación de confirmación de entendimiento correspondiente al tema “Elaboración y control de información documentada”. El cual estaba pendiente por entregar en el mes de julio. 
Se realizó el análisis de los resultados obtenidos de la valoración de 360 grados sobre la labor desempeñada por los Gestores de Calidad en cada área y por los Asesores del Sistema de Gestión de la Oficina Asesora de Planeación.
En el marco de la capacitación de indicadores de gestión se aplicó el cuestionario de evaluación de entendimiento previo y posterior.
Se generó el informe de resultados del concurso efectuado para promover la guía de indicadores realizado el pasado mes de julio. A partir del informe se identificaron deficiencias en la comprensión efectiva del documento.
Se realizó el seguimiento a la ejecución del plan específico de trabajo para implementación del Modelo Integrado de Planeación y Gestión – MIPG en la Entidad, en el que se avanzó en la definición de productos o entregables para el cierre de brechas de implementación.
Se finalizó la actualización de la caracterización de productos y servicios de la Secretaría General con los 8 procesos misionales.
Se actualizó y socializó con los procesos misionales el portafolio de productos y servicios de la entidad el cual se divulgó en página web y aplicativo SIG. 
En el mes de agosto se ejecutó la capacitación y taller de indicadores de gestión, en la cual se contó con la participación de gestores de calidad y enlaces de planeación. 
Se hizo seguimiento al plan de sostenimiento y mejora del sistema de Gestión. Se hizo retroalimentación a los profesionales de a la OAP en la creación y actualización de documentos (Gestión del riesgo, Revisión por la Dirección, Gestión del Cambio, Gestión de Oportunidades, Formulación y seguimiento de acciones de mejora); se preparó y acondicionó el instrumento para monitoreo de riesgos de gestión y corrupción. Se apoyó en el reporte y tratamiento de no conformidades producto de la auditoría de seguimiento a la certificación y la formulación y seguimiento de acciones de mejora derivadas de las auditorías internas y la gestión de riesgos principalmente. Por último, en el mes de agosto se presentó la información de entrada pendiente de verificar por la Alta dirección en sesión del Comité Directivo ampliado, que se reunió con ocasión del ejercicio anual de planeación estratégica.</v>
          </cell>
          <cell r="P65" t="str">
            <v xml:space="preserve">En septiembre se realizaron 12 actividades así: Seguimiento al monitoreo de riesgos de gestión del 2 cuatrimestre 2019 y seguimiento al monitoreo de los riesgos de corrupción del 4 bimestre, del cual se generó un reporte consolidado; Teniendo en cuenta que con corte Agosto 31 se juntan los reportes de los riesgos de corrupción y gestión se genera un solo informe. Se hizo retroalimentación al monitoreo con análisis y recomendaciones para el posterior ajuste de los mapas de riesgo de los 22 procesos de la Entidad. 
Se envió Brief a Comunicaciones  con el documento que prioriza y resume los aspectos relevantes de la caracterización de los grupos de valor en la Secretaría General, para que se diagrame una cartilla, inicialmente virtual y posteriormente impresa, con la cual se realizará la socialización de este tema a todos los servidores y contratistas.  Se realizó el análisis sobre los 45 productos del SIG que establecía la NTD  en la entidad respecto a las políticas asociadas del MIPG con el fin de establecer su estado actual y las recomendaciones para la mejora e implementación completa de cada uno de estos. Se realizó análisis bimestral de las No Conformidades asociadas a los procesos, los productos y servicios de la Entidad.
Con la publicación de las metodologías asociadas a Gestión del Riesgo y Acciones Correctivas, Preventivas y de Mejora, se procedió a la aplicación de cuestionarios de evaluación de entendimiento correspondientes a Riesgos y Acciones. Se aplicó el cuestionario de evaluación de entendimiento relacionado con el portafolio de Productos y Servicios a los gestores de los procesos misionales, luego de su actualización y se generó y presentó el informe de resultados correspondiente, con análisis y recomendaciones. Se diseñó y presentó para aprobación el cuestionario de evaluación de entendimiento para confirmación de entendimiento de la metodología para Gestión del Cambio, la cual se aplicará en el mes de octubre de 2019.
Seguimiento a la ejecución del plan específico de trabajo para  implementación del Modelo Integrado de Planeación y Gestión – MIPG en la Entidad y se envió reporte de este a la Oficina de Control Interno. Con relación a la formación periódica para asesores de la OAP y gestores de las dependencias, se brindó apoyo en la capacitación y sensibilización en el monitoreo de los riesgos de gestión y de corrupción, así como para la retroalimentación del mismo; orientación en la definición de los productos que cierran las brechas en la implementación del MIPG y se programó la socialización de la metodología de Gestión del Cambio. Por último se hizo seguimiento y retroalimentación a los profesionales de a la OAP en las labores de la creación y actualización de documentos, gestión de riesgos, tratamiento de no conformidades y la formulación y seguimiento de acciones de mejora.
</v>
          </cell>
          <cell r="Q65" t="str">
            <v xml:space="preserve">En octubre se generó el informe de las solicitudes de elaboración, modificación y anulación de documentos correspondientes al tercer trimestre del año 2019 (julio – septiembre), en el que se realizaron (103) solicitudes documentales a través del aplicativo SIG; el 74,76 % corresponde a modificación de procedimientos y formatos, el 23.30% a elaboración de formatos, guías, procedimientos y otros documentos y el 1.94% restante, corresponde a la anulación de un manual.
Se realizó seguimiento al estado de las acciones correctivas, preventivas o de mejora de la entidad con corte a 30 de septiembre, en su mayoría provenientes de los ejercicios de auditoría interna y externa de calidad y del análisis de riesgos del año 2019, sin embargo, aún se presentan dos planes de mejoramiento de la vigencia 2019 en gestión. Se generó el informe de análisis y recomendaciones con base en los resultados de las encuestas de satisfacción reportados ala OAP, con corte al tercer trimestre de 2019; provenientes de la Subdirección de Imprenta, Dirección de Archivo, Subdirección de Servicios Administrativos, la Alta Consejería Distrital de TIC y la Oficina TIC, que en términos generales presentan un nivel satisfactorio superior al 90%. Durante este periodo se realizó seguimiento a la información relacionada con el reporte de indicadores de gestión en la entidad y generó el informe de análisis sobre el cumplimiento de los objetivos de calidad con base en el cumplimiento y  avance de los indicadores de gestión de los procesos reportado a septiembre 30 de 2019. Con relación a las actividades de socialización y confirmación de entendimiento, durante el mes de octubre se aplicaron los cuestionarios de evaluación de entendimiento correspondientes a la socialización del procedimiento de “Gestión del Cambio” y se presentó el informes de resultados con análisis y recomendaciones de las dependencias en las que se expuso la metodología. También se diseñó el cuestionario de evaluación para la socialización del ajuste al procedimiento de  “Modificaciones Presupuestales”. Se realizó seguimiento a la ejecución del plan específico de trabajo para  implementación del Modelo Integrado de Planeación y Gestión – MIPG en la Entidad; se avanzó en la concertación de los planes de trabajo específicos para el cierre de brechas de implementación de las políticas asignadas a los 9 proyectos que se definieron; asimismo se generó reporte de avance a la Oficina de Control Interno y los informes de implementación para el empalme con la nueva administración. En octubre  se programaron y llevaron a cabo sesiones socialización para Directivos y Gestores de las dependencias, relacionadas con la metodología de “Gestión del Cambio” en la Entidad. Por último se efectuó seguimiento y retroalimentación a los profesionales de a la OAP particularmente en la actualización de las caracterizaciones de proceso, el ajuste a los mapas de riesgo derivado del monitoreo y retroalimentación realizados en el mes de septiembre y el cierre de los planes de mejoramiento.
</v>
          </cell>
          <cell r="R65" t="str">
            <v xml:space="preserve">Durante el mes de noviembre de 2019 se desarrollaron dos de los productos que se encontraban pendientes de ejecución: se elaboró el informe de resultados con análisis y recomendaciones de confirmación de entendimiento de las metodologías de “Gestión de Riesgos” y “Acciones correctivas, preventivas y de mejora” cuyo cuestionario se aplicó entre octubre y noviembre de 2019, y se consolidó y publicó la nueva versión del mapa de riesgos institucional (gestión y corrupción) ajustado luego del monitoreo efectuado en el mes de septiembre donde se solicitaron ajustes a los mapas de riesgo de alguno procesos. De las actividades programadas para el mes se
Realizó seguimiento al monitoreo de los riesgos de corrupción y bimestralmente, no obstante, se está trabajando en la inclusión en el formato de monitoreo, la información relacionada con la aplicación de los controles para riesgos de corrupción. Se realizó el análisis bimestral de las No conformidades y productos y servicios no conformes reportados a la Oficina Asesora de Planeación, mediante análisis de tendencias. Luego de concretar con los líderes de política las Acta de 
Constitución y los planes individuales de cierre de brechas, se consolidó  el plan específico de trabajo para implementación del Modelo Integrado de Planeación y Gestión – MIPG en la Entidad cuya ejecución a la fecha da cuenta de 59 productos desarrollados de 196 identificados quedando 12 pendientes para finalizar a 31 de diciembre de 2019. Se realizó seguimiento a la ejecución del plan específico de trabajo para implementación del Modelo Integrado de Planeación y Gestión – MIPG en la Entidad, se elaboraron los informes de implementación de las políticas con el estafado actual, los productos pendientes para vigencias 2020 y 2021 y las recomendaciones para su desarrollo; con esta última actividad se da por cerrado la gestión prevista para 2019 en cuanto a implementación del MIPG. En cuanto a las sesiones periódicas de formación para Asesores de la OAP y Gestores de las dependencias, se finalizó con las socializaciones del procedimiento “Gestión del Cambio” y se realizó transferencia de conocimiento a profesionales de la OAP en cuanto a publicación de documentos en el Aplicativo SIG. Particularmente en OTIC se dio capacitación a la Gestora del área, en reporte del análisis de tendencias; por último mediante circular 001 de la OAP se dieron a conocer los principales cambios efectuados en el procedimiento de “Acciones correctivas, preventivas y de mejora”. Una vez definida la estrategia de empalme o articulación con la nueva administración para asegurar la continuidad del Sistema de Gestión mediante la elaboración del Informe de Gestión del Modelo Integrado de Planeación y Gestión –MIPG; en el que se incluyen los resultados los aspectos positivos, dificultades, retos (sustos prioritarios y recomendaciones). El informe de empalme con el estado de implementación del MIPG de la Secretaría General se consolidó con los avances reportados corte septiembre 30 y 31 octubre según disponibilidad de información. Se realizó seguimiento a la actualización masiva de caracterizaciones de proceso, mapas de riesgo y cierre de creación, modificación o anulación de documentos del Sistema de Gestión. Se generó la propuesta dle procedimiento y reporte de salidas no conformes
</v>
          </cell>
          <cell r="S65" t="str">
            <v>Pendiente</v>
          </cell>
        </row>
        <row r="66">
          <cell r="C66" t="str">
            <v>152E_I2</v>
          </cell>
          <cell r="D66" t="str">
            <v>Cualitativo 2</v>
          </cell>
          <cell r="E66" t="str">
            <v>Retrasos o dificultades en la generación del producto y la ejecución de actividades</v>
          </cell>
          <cell r="F66" t="str">
            <v>Textual</v>
          </cell>
          <cell r="H66" t="str">
            <v>Para la definición de las actividades del sostenimiento del Sistema de Gestión no se presentaron dificultades; en la definición del plan para implementación del MIPG, no se contaba con información completa del estado actual de implementación respecta a las políticas; se tenía una correlación de elementos del Sistema de Gestión de Calidad que podrían cubrir algunos requerimientos de las Dimensiones del Modelo.</v>
          </cell>
          <cell r="I66" t="str">
            <v>Durante el periodo se realizó la distribución de preguntas y construcción de formularios para responder el Formulario Único de Reporte de Avances de la Gestión - FURAG del Departamento Administrativo de la Función Pública - DAFP, lo cual focalizó los esfuerzos del equipo en esta labor, viéndose la necesidad de reprogramar algunas actividades para marzo y abril del 2019</v>
          </cell>
          <cell r="J66" t="str">
            <v xml:space="preserve">Durante el mes de marzo las actividades del plan se vieron afectadas por el apoyo que se prestó en la obtención de respuestas y evidencias para los cuestionarios FURAG de la OAP y otras áreas consultadas. Adicionalmente se prestó apoyo en la preparación y realización de la Rendición anual de cuentas a la ciudadanía. </v>
          </cell>
          <cell r="K66" t="str">
            <v>N/A</v>
          </cell>
          <cell r="L66" t="str">
            <v>N/A</v>
          </cell>
          <cell r="M66" t="str">
            <v>N/A</v>
          </cell>
          <cell r="N66" t="str">
            <v>Teniendo en cuenta que se acumularon los cuestionarios para aplicar y que algunas metodologías se están afinando y ajustando para su formalización en el sistema de gestión de calidad no se pudo ejecutar al 100% la evaluación de confirmación de entendimiento de la capacitación en elaboración y control de la Información documentada y su informe. Se requiere realizar estas 2 actividades pendientes durante el mes de agosto.</v>
          </cell>
          <cell r="O66" t="str">
            <v>N/A</v>
          </cell>
          <cell r="P66" t="str">
            <v xml:space="preserve">No se logró establecer y documentar los criterios sobre la identificación, determinación y reporte de salidas no conformes en razón a que se dio prioridad a finalizar otros temas a cargo del profesional responsable de la OAP.
No se pudo obtener el  informe de resultados de la evaluación de confirmación de entendimiento de las metodologías de Gestión de Riesgos y  Acciones de Mejoramiento debido a que recién a finales del mes de septiembre se aplicó el cuestionario, el cual no se liberó hasta que las metodologías correspondientes no estuvieran publicadas en el Aplicativo SIG y debidamente divulgadas por correo y en Intranet en Soy 10.
</v>
          </cell>
          <cell r="Q66" t="str">
            <v xml:space="preserve">No se logró consolidar el mapa de riesgos institucional ajustado con riesgos de gestión y corrupción en razón a que se ha extendido el plazo de ajuste a los mapas de riesgo de los procesos que estaba previsto para el 18 de octubre hasta el 8 de noviembre de 2019. Adicionalmente se dio prioridad a la revisión y ajuste de la propuesta de la “Política de Administración de Riesgos” para ser presentada al Comité Institucional de Coordinación de Control Interno.  La actualización del mapa institucional de riesgos se realizará en el mes de noviembre.
No se pudo obtener el  informe de resultados de la evaluación de confirmación de entendimiento de las metodologías de Gestión de Riesgos y  Acciones de Mejoramiento debido a que solo a finales de octubre se liberó el cuestionario para respuestas, en razón a que se le dio prioridad a otros requerimientos para las dependencias de la Entidad; esta actividad se ejecutará finalmente durante noviembre de 2019.
</v>
          </cell>
          <cell r="R66" t="str">
            <v xml:space="preserve">En el periodo no se logró aplicar cuestionarios de evaluación de entendimiento. Del tema “Modificaciones presupuestales” y generar el informe de resultados con análisis y recomendaciones. Correspondientes; no se realizó en razón a que la socialización del tema de modificaciones presupuestales se aplazó; es importante señalar que esta actividad hace parte de una acción de mejora de la OAP.
</v>
          </cell>
          <cell r="S66" t="str">
            <v>Pendiente</v>
          </cell>
        </row>
        <row r="67">
          <cell r="C67" t="str">
            <v>152E_I3</v>
          </cell>
          <cell r="D67" t="str">
            <v>Cualitativo 3</v>
          </cell>
          <cell r="E67" t="str">
            <v>Beneficios obtenidos por la generación del producto y la ejecución de actividades</v>
          </cell>
          <cell r="F67" t="str">
            <v>Textual</v>
          </cell>
          <cell r="H67" t="str">
            <v>Se cuenta con una programación articulada con la agenda institucional.</v>
          </cell>
          <cell r="I67" t="str">
            <v xml:space="preserve">Se dio formación al equipo de Gestores en los ajustes a las metodologías de Riesgos, Acciones de mejoramiento, Elaboración de Encuestas de satisfacción y Confirmación de entendimiento, con las cuales se resuelven dudas y desarrolla su competencia para sostenimiento del Sistema de Gestión en la Entidad.
Se formularon los planes de acción correctiva y preventiva respecto a las observaciones de auditoría de certificación con lo cual se fortalece la gestión de la Entidad orientada a la calidad en procesos, productos y servicios.  </v>
          </cell>
          <cell r="J67" t="str">
            <v>Con la Finalización de las preguntas de FURAG se cuenta con un elemento clave en la definición del plan de trabajo para consolidar el MIPG en la Entidad; adicionalmente se adelantaron actividades encaminadas al cierre de las observaciones de auditoría de certificación, representadas en el ajuste de las metodologías para administración del sistema de gestión de calidad.</v>
          </cell>
          <cell r="K67" t="str">
            <v>Los beneficios que se generan de las actividades desarrolladas en el mes de abril están representados en la disposición de los mapas de riesgo por procesos que contienen riesgos de corrupción y gestión; de igual forma, la disponibilidad de las metodologías ajustadas para gestión del riesgo, formulación y seguimiento de planes de mejoramiento.</v>
          </cell>
          <cell r="L67" t="str">
            <v xml:space="preserve">Se actualiza mapa de riesgos; se retroalimenta a la Dirección sobre compromisos definidos en 2018 para la Entidad, el avance en acciones de mejora determinadas en auditoría de certificación y los resultados de  encuestas de satisfacción; Se adelanta proceso de contratación en previsión de entrada en vigencia de restricción a contratación directa por ley de gatrantías.
Se da sensibilización, formación y refuerzan conceptos relacionados con la documentación del SGC en el aplicativo de la Entidad. </v>
          </cell>
          <cell r="M67" t="str">
            <v xml:space="preserve"> Durante el periodo se logró avanzar en el plan específico de trabajo para  implementación del Modelo Integrado de Planeación y Gestión – MIPG, con la realización de los autodiagnósticos y el análisis de las respuestas por índice de política del FURAG 2018 con lo cual la Entidad pudo identificar las brechas a cerrar en el corto plazo durante el segundo semestre de 2019, a mediano plazo en las dos siguientes vigencias y a largo plazo más de dos años. Dentro de este mismo plan también se  avanzó en la simplificación de instancias lo cual permitirá enfocar de manera más adecuada y eficiente los esfuerzos en cuanto a control, seguimiento y toma de decisiones en los niveles pertinentes. Con la realización de las auditorías internas de calidad a los procesos se logró identificar aspectos por mejorar en la gestión.</v>
          </cell>
          <cell r="N67" t="str">
            <v>Durante el periodo se logró avanzar en la actualización y definición de metodologías previstas en los planes de mejora de la oficina y el plan de sostenimiento del Sistema de Gestión; se desarrolló con éxito la auditoría de seguimiento de la certificación, con lo cual se da valor a las tareas efectuadas en la actualización de mapas de riesgos de gestión y corrupción y la actualización de la metodología de indicadores aplicada en la entidad. Por ultimo con los informes de seguimiento ejecutados en el mes de julio que marca el cierre del primer semestre del año se logra tener control y certeza de la ejecución de los compromisos y los planes formulados para la entidad y su sistema de gestión.</v>
          </cell>
          <cell r="O67" t="str">
            <v>Durante el periodo se completó el ejercicio de Revisión del Sistema de Gestión de la Calidad por parte de la Alta Dirección; se generaron 3 compromisos de acuerdo a las oportunidades de mejora y cambios en la Entidad con impacto en el sistema. Se concluyó el proceso de actualización de la metodología de indicadores con la capacitación a Gestores y Enlaces de Planeación. Igualmente se logró identificar las debilidades y puntos de mejora para Gestores y asesores como producto de la evaluación de desempeño practicada. Se dispone de un portafolio de productos actualizado, en un nuevo instrumento que articula otros elementos del sistema como los riesgos y los controles de los procedimientos, el cual fue diligenciado con las áreas misionales y debidamente avalado por los líderes de procesos.</v>
          </cell>
          <cell r="P67" t="str">
            <v xml:space="preserve">Afianzar el pensamiento basado en riesgos en la gestión de los procesos.
</v>
          </cell>
          <cell r="Q67" t="str">
            <v>Durante octubre se obtuvieron los informes periódicos de las actividades relacionadas con el sostenimiento y mejora del sistema de gestión. Se desarrolló la socialización de la metodología más reciente que se desarrolló para dar cumplimiento estricto a la norma ISO 9001. Se avanzó en la implementación del MIPG  en el sentido de concertar los planes que aseguran la implantación de las prácticas que propone le modelo para sus políticas de gestión.</v>
          </cell>
          <cell r="R67" t="str">
            <v>En noviembre se logró obtener la nueva versión del mapa de riesgos institucional ajustada al comportamiento real de la Entidad, verificado en el monitoreo de agosto y los ajustes solicitados por la OAP en septiembre; se estructuró el plan de cierre de brechas de implementación del MIPG y se elaboraron los informes de estado de implementación, necesarios para el empalme con la nueva administración distrital</v>
          </cell>
          <cell r="S67" t="str">
            <v>Pendiente</v>
          </cell>
        </row>
        <row r="68">
          <cell r="C68" t="str">
            <v>PAAC_01_V1</v>
          </cell>
          <cell r="D68" t="str">
            <v>Variable 1</v>
          </cell>
          <cell r="E68" t="str">
            <v xml:space="preserve">  Número de documentos de Política de Administración de Riesgos  </v>
          </cell>
          <cell r="F68" t="str">
            <v>Númerica</v>
          </cell>
          <cell r="P68">
            <v>0</v>
          </cell>
          <cell r="S68">
            <v>1</v>
          </cell>
        </row>
        <row r="69">
          <cell r="C69" t="str">
            <v>PAAC_01_V2</v>
          </cell>
          <cell r="D69" t="str">
            <v>Variable 2 (reportar solo cuando el indicador es a demanda)</v>
          </cell>
          <cell r="E69" t="str">
            <v>N/A</v>
          </cell>
          <cell r="F69" t="str">
            <v>Númerica</v>
          </cell>
          <cell r="S69">
            <v>1</v>
          </cell>
        </row>
        <row r="70">
          <cell r="C70" t="str">
            <v>PAAC_01_I1</v>
          </cell>
          <cell r="D70" t="str">
            <v>Cualitativo 1</v>
          </cell>
          <cell r="E70" t="str">
            <v>Avances y logros en generación del producto y la ejecución de actividades</v>
          </cell>
          <cell r="F70" t="str">
            <v>Textual</v>
          </cell>
          <cell r="L70" t="str">
            <v>N/A</v>
          </cell>
          <cell r="M70" t="str">
            <v>N/A</v>
          </cell>
          <cell r="P70" t="str">
            <v>En el mes de septiembre se finalizó el análisis de adecuación de la Política de Administración de Riesgos de la Secretaría General luego de recoger las observaciones y las recomendaciones efectuadas por la Oficina de Control Interno, la Veeduría Distrital efectuadas en el primer semestre del año; la revisión de los resultados de la encuesta FURAG 2018 en los meses de junio y julio; el seguimiento al monitoreo de los riesgos efectuados, en enero de 2019 para riesgos de gestión y bimestralmente durante 2019 para riesgos de corrupción y los ajustes realizados en la metodología y el instrumento para gestión de riesgos formalizada en agosto de 2019 y la actualización de los mapas de riesgo de los procesos finalizada en mayo de este año. Con este análisis se procedió a identificar en el documento vigente las variaciones, aclaraciones y exclusiones que se deberían realizar de manera que se ajuste a la situación actual de la administración de riesgos de la Entidad. Se generó la propuesta preliminar del documento de política actualizado para que sea sometida a consideración del Comité Institucional de Coordinación de Control Interno y avalada por el Secretario General.</v>
          </cell>
          <cell r="Q70" t="str">
            <v xml:space="preserve">Se reprogramó con fecha límite diciembre de 2019. </v>
          </cell>
          <cell r="S70" t="str">
            <v>La Política de Administración del Riesgo de la Secretaría General de la Alcaldía Mayor de Bogotá D.C., fue actualizada a su versión número 2 en atención a los ajustes metodológicos, los requerimientos del Modelo Integrado de Planeación y Gestión, los resultados de la encuesta FURAG, el autodiagnóstico frente a la política de control interno (aplicados en 2019), las recomendaciones por parte de la Oficina de Control Interno y la Veeduría Distrital.
Esta versión fue sometida por el Comité Institucional de Coordinación de Control Interno (según la Resolución 187 de 2018. Por medio de la cual se actualiza la conformación y funcionamiento del Comité Institucional de Coordinación de Control Interno de la Secretaría general de la Alcaldía Mayor de Bogotá D.C.), para aprobación del Secretario General el 6 de noviembre de 2019, quedando constancia en el acta número 6, la cual reposa en la carpeta compartida y el archivo de gestión de la Oficina de Control Interno .
Se encuentra publicada para su consulta en la página web de la Secretaría General: https://secretariageneral.gov.co/transparencia/planeacion/politica-administracion-del-riesgo-version-2</v>
          </cell>
        </row>
        <row r="71">
          <cell r="C71" t="str">
            <v>PAAC_01_I2</v>
          </cell>
          <cell r="D71" t="str">
            <v>Cualitativo 2</v>
          </cell>
          <cell r="E71" t="str">
            <v>Retrasos o dificultades en la generación del producto y la ejecución de actividades</v>
          </cell>
          <cell r="F71" t="str">
            <v>Textual</v>
          </cell>
          <cell r="L71" t="str">
            <v>N/A</v>
          </cell>
          <cell r="M71" t="str">
            <v>N/A</v>
          </cell>
          <cell r="P71" t="str">
            <v>No se cuenta con documento "aprobado". Se determinó que el entregable debería ser la Política de Administración de Riesgos Revisada y Aprobada, lo cual no se logró durante el periodo, toda vez que no se tiene injerencia directa de los responsables de la OAP en la aprobación del documento. De conformidad con el artículo 3 de la resolución 187 de 2018, corresponde al Comité de Coordinación de Control Interno, en el ejercicio de sus funciones " 7. Someter a aprobación del Secretario General, la Política de Administración del Riesgo..."</v>
          </cell>
          <cell r="S71" t="str">
            <v>N/A</v>
          </cell>
        </row>
        <row r="72">
          <cell r="C72" t="str">
            <v>PAAC_01_I3</v>
          </cell>
          <cell r="D72" t="str">
            <v>Cualitativo 3</v>
          </cell>
          <cell r="E72" t="str">
            <v>Beneficios obtenidos por la generación del producto y la ejecución de actividades</v>
          </cell>
          <cell r="F72" t="str">
            <v>Textual</v>
          </cell>
          <cell r="L72" t="str">
            <v>N/A</v>
          </cell>
          <cell r="M72" t="str">
            <v>N/A</v>
          </cell>
          <cell r="P72" t="str">
            <v>Durante el periodo se logró finalizar con éxito la revisión y adecuación de la política de administración de riesgos, la cual se alineó con el estándar establecido por el Departamento Administrativo de la Función Pública en octubre de 2018, la metodología para Gestión de Riesgos de Gestión y Corrupción definida y aplicada en la Secretaría General en 2019, y las observaciones y recomendaciones efectuadas por las instancias y entes de control.</v>
          </cell>
          <cell r="S72" t="str">
            <v>La Política de Administración del Riesgo es un documento que contiene la declaración del nivel directivo y las intenciones generales de la Entidad, respecto a la gestión del riesgo, aplicable a todos los niveles de la entidad. 
Entre los principales aportes y beneficios de esta segunda versión encontramos:
- Unificación de las directrices para gestionar los riesgos asociados a gestión, corrupción, contratación, seguridad digital, defensa jurídica, aspectos ambientales, seguridad y salud en el trabajo, entre otros.
- Definición de instancias para el reporte de riesgos materializados, según tipología.
Ajuste de los niveles de aceptación y tratamiento del riesgo (los riesgos de corrupción son inaceptables).
- Orientación para el tratamiento de riesgos con valoración residual en niveles extremo, alto o demorado (generar acciones para fortalecerlos y/o crear adicionales).
- Aclaración de responsabilidades para cada una de las líneas de defensa, y vinculación de la línea de defensa estratégica.
- Definición de la periodicidad para la publicación del mapa de riesgos consolidado y los informes de monitoreo y evaluación</v>
          </cell>
        </row>
        <row r="73">
          <cell r="C73" t="str">
            <v>PAAC_02_V1</v>
          </cell>
          <cell r="D73" t="str">
            <v>Variable 1</v>
          </cell>
          <cell r="E73" t="str">
            <v>Número de capacitaciones realizadas a los colaboradores de la entidad, respecto de la identificación, gestión y monitoreo de los riesgos de corrupción</v>
          </cell>
          <cell r="F73" t="str">
            <v>Númerica</v>
          </cell>
          <cell r="I73">
            <v>1</v>
          </cell>
        </row>
        <row r="74">
          <cell r="C74" t="str">
            <v>PAAC_02_V2</v>
          </cell>
          <cell r="D74" t="str">
            <v>Variable 2 (reportar solo cuando el indicador es a demanda)</v>
          </cell>
          <cell r="E74" t="str">
            <v>N/A</v>
          </cell>
          <cell r="F74" t="str">
            <v>Númerica</v>
          </cell>
        </row>
        <row r="75">
          <cell r="C75" t="str">
            <v>PAAC_02_I1</v>
          </cell>
          <cell r="D75" t="str">
            <v>Cualitativo 1</v>
          </cell>
          <cell r="E75" t="str">
            <v>Avances y logros en generación del producto y la ejecución de actividades</v>
          </cell>
          <cell r="F75" t="str">
            <v>Textual</v>
          </cell>
          <cell r="I75" t="str">
            <v>Una vez establecidas las mejoras a realizar en la metodología de administración del riesgo de corrupción, así como para los riesgos de gestión se programó una taller de sensibilización a partir del análisis de casos prácticos en los que se deberían identificar los elementos claves en la gestión de riesgos.</v>
          </cell>
          <cell r="L75" t="str">
            <v>No se reportaron actividades durante el mes de mayo en el cumplimiento de este indicador.</v>
          </cell>
          <cell r="M75" t="str">
            <v>N/A</v>
          </cell>
        </row>
        <row r="76">
          <cell r="C76" t="str">
            <v>PAAC_02_I2</v>
          </cell>
          <cell r="D76" t="str">
            <v>Cualitativo 2</v>
          </cell>
          <cell r="E76" t="str">
            <v>Retrasos o dificultades en la generación del producto y la ejecución de actividades</v>
          </cell>
          <cell r="F76" t="str">
            <v>Textual</v>
          </cell>
          <cell r="I76" t="str">
            <v>No se presentaron</v>
          </cell>
          <cell r="L76" t="str">
            <v>N/A</v>
          </cell>
          <cell r="M76" t="str">
            <v>N/A</v>
          </cell>
        </row>
        <row r="77">
          <cell r="C77" t="str">
            <v>PAAC_02_I3</v>
          </cell>
          <cell r="D77" t="str">
            <v>Cualitativo 3</v>
          </cell>
          <cell r="E77" t="str">
            <v>Beneficios obtenidos por la generación del producto y la ejecución de actividades</v>
          </cell>
          <cell r="F77" t="str">
            <v>Textual</v>
          </cell>
          <cell r="I77" t="str">
            <v>Con la formación en gestión de riesgos se dio una visión mas completa al tema de riesgos de corrupción de conformidad con las indicaciones que señala el DAFP, en la "Guía para Adminsitración del Riesgo" en su versión mas reciente. Con esta capacitación se puede proceder a la actualización de los mapas de riesgo de corrupción y gestión</v>
          </cell>
          <cell r="L77" t="str">
            <v>N/A</v>
          </cell>
          <cell r="M77" t="str">
            <v>N/A</v>
          </cell>
        </row>
        <row r="78">
          <cell r="C78" t="str">
            <v>PAAC_03_V1</v>
          </cell>
          <cell r="D78" t="str">
            <v>Variable 1</v>
          </cell>
          <cell r="E78" t="str">
            <v>N° de Mapas de Riesgos de Corrupción Institucional actualizado y publicado</v>
          </cell>
          <cell r="F78" t="str">
            <v>Númerica</v>
          </cell>
          <cell r="L78">
            <v>1</v>
          </cell>
        </row>
        <row r="79">
          <cell r="C79" t="str">
            <v>PAAC_03_V2</v>
          </cell>
          <cell r="D79" t="str">
            <v>Variable 2 (reportar solo cuando el indicador es a demanda)</v>
          </cell>
          <cell r="E79" t="str">
            <v>N/A</v>
          </cell>
          <cell r="F79" t="str">
            <v>Númerica</v>
          </cell>
        </row>
        <row r="80">
          <cell r="C80" t="str">
            <v>PAAC_03_I1</v>
          </cell>
          <cell r="D80" t="str">
            <v>Cualitativo 1</v>
          </cell>
          <cell r="E80" t="str">
            <v>Avances y logros en generación del producto y la ejecución de actividades</v>
          </cell>
          <cell r="F80" t="str">
            <v>Textual</v>
          </cell>
          <cell r="L80" t="str">
            <v>Se actualizó y publicó el mapa de riesgos institucional que consolida los riesgos de gestión y corrupción a nivel de procesos. El resultado se socializó en sesión de comité directivo ampliado del día 14 de mayo de 2018.</v>
          </cell>
          <cell r="M80" t="str">
            <v>N/A</v>
          </cell>
        </row>
        <row r="81">
          <cell r="C81" t="str">
            <v>PAAC_03_I2</v>
          </cell>
          <cell r="D81" t="str">
            <v>Cualitativo 2</v>
          </cell>
          <cell r="E81" t="str">
            <v>Retrasos o dificultades en la generación del producto y la ejecución de actividades</v>
          </cell>
          <cell r="F81" t="str">
            <v>Textual</v>
          </cell>
          <cell r="L81" t="str">
            <v xml:space="preserve">Si bien no se presentó ningún retraso respecto a la fecha prevista para actualizar los riesgos de corrupción en la entidad, obtener los mapas de riesgo representó un labor pedagógica y de acompañamiento permanente a las dependencias por parte del equipo de asesores de la Oficina Asesora de Planeación, que afecto la realización de otras actividades previstas. </v>
          </cell>
          <cell r="M81" t="str">
            <v>N/A</v>
          </cell>
        </row>
        <row r="82">
          <cell r="C82" t="str">
            <v>PAAC_03_I3</v>
          </cell>
          <cell r="D82" t="str">
            <v>Cualitativo 3</v>
          </cell>
          <cell r="E82" t="str">
            <v>Beneficios obtenidos por la generación del producto y la ejecución de actividades</v>
          </cell>
          <cell r="F82" t="str">
            <v>Textual</v>
          </cell>
          <cell r="L82" t="str">
            <v>La Entidad cuenta con un esquema completo, ordenado y lógico de identificación, análisis y evaluación de riesgos de corrupción acorde con las disposiciones del gobierno nacional definidas en la Guía para Administración del Riesgo, emitida por El Departamento Administrativo de la Función pública en Octubre de 2018. Este esquema se encuentra integrado al de administración de los riesgos de gestión de los procesos de la Secretaría General.</v>
          </cell>
          <cell r="M82" t="str">
            <v>N/A</v>
          </cell>
        </row>
        <row r="83">
          <cell r="C83" t="str">
            <v>PAAC_04_V1</v>
          </cell>
          <cell r="D83" t="str">
            <v>Variable 1</v>
          </cell>
          <cell r="E83" t="str">
            <v>Número de Planes Anticorrupción y de Atención al Ciudadano con observaciones analizadas e incorporadas</v>
          </cell>
          <cell r="F83" t="str">
            <v>Númerica</v>
          </cell>
          <cell r="K83">
            <v>1</v>
          </cell>
        </row>
        <row r="84">
          <cell r="C84" t="str">
            <v>PAAC_04_V2</v>
          </cell>
          <cell r="D84" t="str">
            <v>Variable 2 (reportar solo cuando el indicador es a demanda)</v>
          </cell>
          <cell r="E84" t="str">
            <v>N/A</v>
          </cell>
          <cell r="F84" t="str">
            <v>Númerica</v>
          </cell>
        </row>
        <row r="85">
          <cell r="C85" t="str">
            <v>PAAC_04_I1</v>
          </cell>
          <cell r="D85" t="str">
            <v>Cualitativo 1</v>
          </cell>
          <cell r="E85" t="str">
            <v>Avances y logros en generación del producto y la ejecución de actividades</v>
          </cell>
          <cell r="F85" t="str">
            <v>Textual</v>
          </cell>
          <cell r="K85" t="str">
            <v>Se realizo la recopilación de observaciones ciudadanas al Plan Anticorrupción y de Atención al Ciudadano 2019, en dicho proceso se recibieron un total de ochocientas sesenta y cuatro (864) consideraciones manifestadas por usuarios externos y novecientas ochenta y dos  (982) por usuarios internos.</v>
          </cell>
          <cell r="L85" t="str">
            <v>No se reportaron actividades durante el mes de mayo en el cumplimiento de este indicador.</v>
          </cell>
          <cell r="M85" t="str">
            <v>N/A</v>
          </cell>
        </row>
        <row r="86">
          <cell r="C86" t="str">
            <v>PAAC_04_I2</v>
          </cell>
          <cell r="D86" t="str">
            <v>Cualitativo 2</v>
          </cell>
          <cell r="E86" t="str">
            <v>Retrasos o dificultades en la generación del producto y la ejecución de actividades</v>
          </cell>
          <cell r="F86" t="str">
            <v>Textual</v>
          </cell>
          <cell r="K86" t="str">
            <v>Dada la complegidad de las observaciones y al alto numero de participaciones, en la actualidad no se ha culminado el proceso de incorporacion de las observaciones en el PAAC 2019, dichja labor se reprograma para el mes de mayop de 2019.</v>
          </cell>
          <cell r="L86" t="str">
            <v>N/A</v>
          </cell>
          <cell r="M86" t="str">
            <v>N/A</v>
          </cell>
        </row>
        <row r="87">
          <cell r="C87" t="str">
            <v>PAAC_04_I3</v>
          </cell>
          <cell r="D87" t="str">
            <v>Cualitativo 3</v>
          </cell>
          <cell r="E87" t="str">
            <v>Beneficios obtenidos por la generación del producto y la ejecución de actividades</v>
          </cell>
          <cell r="F87" t="str">
            <v>Textual</v>
          </cell>
          <cell r="L87" t="str">
            <v>N/A</v>
          </cell>
          <cell r="M87" t="str">
            <v>N/A</v>
          </cell>
        </row>
        <row r="88">
          <cell r="C88" t="str">
            <v>PAAC_05_V1</v>
          </cell>
          <cell r="D88" t="str">
            <v>Variable 1</v>
          </cell>
          <cell r="E88" t="str">
            <v>Número de PAAC y Mapa de Riesgos de Corrupción publicados, socializados y divulgados en la Secretaría General</v>
          </cell>
          <cell r="F88" t="str">
            <v>Númerica</v>
          </cell>
          <cell r="K88">
            <v>1</v>
          </cell>
        </row>
        <row r="89">
          <cell r="C89" t="str">
            <v>PAAC_05_V2</v>
          </cell>
          <cell r="D89" t="str">
            <v>Variable 2 (reportar solo cuando el indicador es a demanda)</v>
          </cell>
          <cell r="E89" t="str">
            <v>N/A</v>
          </cell>
          <cell r="F89" t="str">
            <v>Númerica</v>
          </cell>
        </row>
        <row r="90">
          <cell r="C90" t="str">
            <v>PAAC_05_I1</v>
          </cell>
          <cell r="D90" t="str">
            <v>Cualitativo 1</v>
          </cell>
          <cell r="E90" t="str">
            <v>Avances y logros en generación del producto y la ejecución de actividades</v>
          </cell>
          <cell r="F90" t="str">
            <v>Textual</v>
          </cell>
          <cell r="K90" t="str">
            <v>Se realizo la publicación del Plan Anticorrupción y de Atención al Ciudadano 2019, al igual que del mapa de riesgos para la misma vigencia en el botón de transparencia y acceso a la información publica del portal web de la Secretaria General.</v>
          </cell>
          <cell r="L90" t="str">
            <v>No se reportaron actividades durante el mes de mayo en el cumplimiento de este indicador.</v>
          </cell>
          <cell r="M90" t="str">
            <v>N/A</v>
          </cell>
        </row>
        <row r="91">
          <cell r="C91" t="str">
            <v>PAAC_05_I2</v>
          </cell>
          <cell r="D91" t="str">
            <v>Cualitativo 2</v>
          </cell>
          <cell r="E91" t="str">
            <v>Retrasos o dificultades en la generación del producto y la ejecución de actividades</v>
          </cell>
          <cell r="F91" t="str">
            <v>Textual</v>
          </cell>
          <cell r="K91" t="str">
            <v>Sin novedad</v>
          </cell>
          <cell r="L91" t="str">
            <v>N/A</v>
          </cell>
          <cell r="M91" t="str">
            <v>N/A</v>
          </cell>
        </row>
        <row r="92">
          <cell r="C92" t="str">
            <v>PAAC_05_I3</v>
          </cell>
          <cell r="D92" t="str">
            <v>Cualitativo 3</v>
          </cell>
          <cell r="E92" t="str">
            <v>Beneficios obtenidos por la generación del producto y la ejecución de actividades</v>
          </cell>
          <cell r="F92" t="str">
            <v>Textual</v>
          </cell>
          <cell r="K92" t="str">
            <v>Mantener informada a la ciudadanía, grupos de interés y usuarios sobre las acciones anticorrupción y los riesgos de la Secretaria General.</v>
          </cell>
          <cell r="L92" t="str">
            <v>N/A</v>
          </cell>
          <cell r="M92" t="str">
            <v>N/A</v>
          </cell>
        </row>
        <row r="93">
          <cell r="C93" t="str">
            <v>PAAC_14_V1</v>
          </cell>
          <cell r="D93" t="str">
            <v>Variable 1</v>
          </cell>
          <cell r="E93" t="str">
            <v>Número de lineamientos expedidos para el empalme y el cierre de la gestión del cuatrienio en el marco del Plan de Desarrollo Bogotá Mejor para Todos.</v>
          </cell>
          <cell r="F93" t="str">
            <v>Númerica</v>
          </cell>
          <cell r="O93">
            <v>1</v>
          </cell>
        </row>
        <row r="94">
          <cell r="C94" t="str">
            <v>PAAC_14_V2</v>
          </cell>
          <cell r="D94" t="str">
            <v>Variable 2 (reportar solo cuando el indicador es a demanda)</v>
          </cell>
          <cell r="E94" t="str">
            <v>N/A</v>
          </cell>
          <cell r="F94" t="str">
            <v>Númerica</v>
          </cell>
        </row>
        <row r="95">
          <cell r="C95" t="str">
            <v>PAAC_14_I1</v>
          </cell>
          <cell r="D95" t="str">
            <v>Cualitativo 1</v>
          </cell>
          <cell r="E95" t="str">
            <v>Avances y logros en generación del producto y la ejecución de actividades</v>
          </cell>
          <cell r="F95" t="str">
            <v>Textual</v>
          </cell>
          <cell r="L95" t="str">
            <v>No se reportaron actividades durante el mes de mayo en el cumplimiento de este indicador.</v>
          </cell>
          <cell r="M95" t="str">
            <v>N/A</v>
          </cell>
          <cell r="O95" t="str">
            <v>Frente a los lineamientos para empalme y el cierre de la Gestión del cuatrienio, la Secretaria General solicitó mediante correo electrónico a cada una de las dependencias:
- Una breve descripción del estado actual de las áreas, presentando: La descripción del estado en el que entrega de la dependencia.
- Los grandes logros alcanzados (tomando como base el informe de gerencia adjunto).
- Los retos o desafíos que deben ser abordados a futuro en materia de gestión administrativa.
- Las recomendaciones sobre los temas a los cuales se les debe dar continuidad por su importancia en términos de representar compromisos asumidos bajo instrumentos de planeación de mediano o largo plazo, o compromisos regionales, nacionales o internacionales, alertando sobre los riesgos que conllevaría asumir una postura contraria.
Una vez consolidada la anterior información, se consolidaron y reportaron los siguientes informes: 
I. Informes de Gestión y Desarrollo Institucional
II. Informe de balance del Plan de Desarrollo
III. Diagnóstico sectorial
IV. Balance estratégico de la Administración Distrital</v>
          </cell>
        </row>
        <row r="96">
          <cell r="C96" t="str">
            <v>PAAC_14_I2</v>
          </cell>
          <cell r="D96" t="str">
            <v>Cualitativo 2</v>
          </cell>
          <cell r="E96" t="str">
            <v>Retrasos o dificultades en la generación del producto y la ejecución de actividades</v>
          </cell>
          <cell r="F96" t="str">
            <v>Textual</v>
          </cell>
          <cell r="L96" t="str">
            <v>N/A</v>
          </cell>
          <cell r="M96" t="str">
            <v>N/A</v>
          </cell>
          <cell r="O96" t="str">
            <v>N/A</v>
          </cell>
        </row>
        <row r="97">
          <cell r="C97" t="str">
            <v>PAAC_14_I3</v>
          </cell>
          <cell r="D97" t="str">
            <v>Cualitativo 3</v>
          </cell>
          <cell r="E97" t="str">
            <v>Beneficios obtenidos por la generación del producto y la ejecución de actividades</v>
          </cell>
          <cell r="F97" t="str">
            <v>Textual</v>
          </cell>
          <cell r="L97" t="str">
            <v>N/A</v>
          </cell>
          <cell r="M97" t="str">
            <v>N/A</v>
          </cell>
          <cell r="O97" t="str">
            <v>Lograr una transición armoniosa entre la administración que termina su periodo y el nuevo gobernante, para la construcción de procesos de buen gobierno y transparencia como soporte transversal de punto de partida garantizando así, un mayor bienestar de la población.</v>
          </cell>
        </row>
        <row r="98">
          <cell r="C98" t="str">
            <v>PAAC_15_V1</v>
          </cell>
          <cell r="D98" t="str">
            <v>Variable 1</v>
          </cell>
          <cell r="E98" t="str">
            <v>Número de informes de gestión realizados</v>
          </cell>
          <cell r="F98" t="str">
            <v>Númerica</v>
          </cell>
          <cell r="H98">
            <v>1</v>
          </cell>
          <cell r="N98">
            <v>1</v>
          </cell>
        </row>
        <row r="99">
          <cell r="C99" t="str">
            <v>PAAC_15_V2</v>
          </cell>
          <cell r="D99" t="str">
            <v>Variable 2 (reportar solo cuando el indicador es a demanda)</v>
          </cell>
          <cell r="E99" t="str">
            <v>N/A</v>
          </cell>
          <cell r="F99" t="str">
            <v>Númerica</v>
          </cell>
        </row>
        <row r="100">
          <cell r="C100" t="str">
            <v>PAAC_15_I1</v>
          </cell>
          <cell r="D100" t="str">
            <v>Cualitativo 1</v>
          </cell>
          <cell r="E100" t="str">
            <v>Avances y logros en generación del producto y la ejecución de actividades</v>
          </cell>
          <cell r="F100" t="str">
            <v>Textual</v>
          </cell>
          <cell r="H100" t="str">
            <v>En cumplimiento a lo establecido en el artículo 74 de la ley 1474 de 2011, se consolidó la información del cumplimento y avance de la gestión y resultados de las diferentes dependencias de la Entidad, las cuales fueron publicadas en el siguiente link: http://secretariageneral.gov.co/transparencia/planeacion/politicas-lineamientos-y-manuales/informe-gesti%C3%B3n-y-resultados-vigencia-2018.
En el mismo sentido, esta información fue emitida como medida de transparencia e insumo para la estrategia de rendición de cuentas, puesto que la entrega de la información contenida en dicho informe, se constituye como un elemento básico a disposición de la ciudadanía.</v>
          </cell>
          <cell r="L100" t="str">
            <v>No se reportaron actividades durante el mes de mayo en el cumplimiento de este indicador.</v>
          </cell>
          <cell r="M100" t="str">
            <v>N/A</v>
          </cell>
          <cell r="N100" t="str">
            <v>En cumplimiento de las actividades estipuladas en el marco de la ley 1474 de 2011, se publica en el link https://secretariageneral.gov.co/transparencia/planeacion/informe-la-gestion-y-resultados-la-secretaria-general-la-alcaldia-mayor-bogota-2019, el Informe de Gestión y Resultados de la Secretaria General de la Alcaldía Mayor de Bogotá, en el cual tiene como objetivo dar a conocer las actividades desarrolladas por la Entidad en cumplimiento de su objeto misional, permitiendo visualizar de manera general la plataforma estratégica de la entidad, así como la ejecución de metas e indicadores en el periodo comprendido entre el entre 1° de enero y el 31 de junio de 2019.</v>
          </cell>
        </row>
        <row r="101">
          <cell r="C101" t="str">
            <v>PAAC_15_I2</v>
          </cell>
          <cell r="D101" t="str">
            <v>Cualitativo 2</v>
          </cell>
          <cell r="E101" t="str">
            <v>Retrasos o dificultades en la generación del producto y la ejecución de actividades</v>
          </cell>
          <cell r="F101" t="str">
            <v>Textual</v>
          </cell>
          <cell r="H101" t="str">
            <v>No se presentaron</v>
          </cell>
          <cell r="L101" t="str">
            <v>N/A</v>
          </cell>
          <cell r="M101" t="str">
            <v>N/A</v>
          </cell>
          <cell r="N101" t="str">
            <v>N/A</v>
          </cell>
        </row>
        <row r="102">
          <cell r="C102" t="str">
            <v>PAAC_15_I3</v>
          </cell>
          <cell r="D102" t="str">
            <v>Cualitativo 3</v>
          </cell>
          <cell r="E102" t="str">
            <v>Beneficios obtenidos por la generación del producto y la ejecución de actividades</v>
          </cell>
          <cell r="F102" t="str">
            <v>Textual</v>
          </cell>
          <cell r="H102" t="str">
            <v xml:space="preserve">Este producto es un insumo para el cumplimiento de la ley de transparencia teniendo en cuanta que es un elemento básico a disposición de la ciudadanía.
</v>
          </cell>
          <cell r="L102" t="str">
            <v>N/A</v>
          </cell>
          <cell r="M102" t="str">
            <v>N/A</v>
          </cell>
          <cell r="N102" t="str">
            <v>Mediante la consolidación de esta información, la Secretaria general de la Alcaldía Mayor de Bogotá, busca realizar un seguimiento continuo a las actividades ejecutadas en marco de la misionalidad de la Entidad y el cumplimiento de sus metas y promoviendo la visibilidad de esta información ante la ciudadanía, apoyando los procesos de Transparencia, el acceso a la información pública y los procedimientos para el ejercicio y garantía del derecho a la publicidad de la información actualizada y oportuna.</v>
          </cell>
        </row>
        <row r="103">
          <cell r="C103" t="str">
            <v>PAAC_17_V1</v>
          </cell>
          <cell r="D103" t="str">
            <v>Variable 1</v>
          </cell>
          <cell r="E103" t="str">
            <v>Informe “Diálogo Ciudadano Sector Gestión Pública 2018"</v>
          </cell>
          <cell r="F103" t="str">
            <v>Númerica</v>
          </cell>
          <cell r="K103">
            <v>1</v>
          </cell>
        </row>
        <row r="104">
          <cell r="C104" t="str">
            <v>PAAC_17_V2</v>
          </cell>
          <cell r="D104" t="str">
            <v>Variable 2 (reportar solo cuando el indicador es a demanda)</v>
          </cell>
          <cell r="E104">
            <v>0</v>
          </cell>
          <cell r="F104" t="str">
            <v>Númerica</v>
          </cell>
        </row>
        <row r="105">
          <cell r="C105" t="str">
            <v>PAAC_17_I1</v>
          </cell>
          <cell r="D105" t="str">
            <v>Cualitativo 1</v>
          </cell>
          <cell r="E105" t="str">
            <v>Avances y logros en generación del producto y la ejecución de actividades</v>
          </cell>
          <cell r="F105" t="str">
            <v>Textual</v>
          </cell>
          <cell r="K105" t="str">
            <v>Se efectuó el informe de  "Dialogo ciudadano sector gestión pública 2018" el cual se encuentra publicado en el botón de transparencia y acceso a la información pública del portal web de la Secretaria General.</v>
          </cell>
          <cell r="L105" t="str">
            <v>No se reportaron actividades durante el mes de mayo en el cumplimiento de este indicador.</v>
          </cell>
          <cell r="M105" t="str">
            <v>N/A</v>
          </cell>
        </row>
        <row r="106">
          <cell r="C106" t="str">
            <v>PAAC_17_I2</v>
          </cell>
          <cell r="D106" t="str">
            <v>Cualitativo 2</v>
          </cell>
          <cell r="E106" t="str">
            <v>Retrasos o dificultades en la generación del producto y la ejecución de actividades</v>
          </cell>
          <cell r="F106" t="str">
            <v>Textual</v>
          </cell>
          <cell r="K106" t="str">
            <v>Sin novedad</v>
          </cell>
          <cell r="L106" t="str">
            <v>N/A</v>
          </cell>
          <cell r="M106" t="str">
            <v>N/A</v>
          </cell>
        </row>
        <row r="107">
          <cell r="C107" t="str">
            <v>PAAC_17_I3</v>
          </cell>
          <cell r="D107" t="str">
            <v>Cualitativo 3</v>
          </cell>
          <cell r="E107" t="str">
            <v>Beneficios obtenidos por la generación del producto y la ejecución de actividades</v>
          </cell>
          <cell r="F107" t="str">
            <v>Textual</v>
          </cell>
          <cell r="K107" t="str">
            <v xml:space="preserve">Mantener informada a la ciudadanía, grupos de interés y usuarios sobre los resultados y compromisos formalizados en la Audiencia Publica y Diálogos Ciudadanos del Sector Gestión Publica. </v>
          </cell>
          <cell r="L107" t="str">
            <v>N/A</v>
          </cell>
          <cell r="M107" t="str">
            <v>N/A</v>
          </cell>
        </row>
        <row r="108">
          <cell r="C108" t="str">
            <v>PAAC_18_V1</v>
          </cell>
          <cell r="D108" t="str">
            <v>Variable 1</v>
          </cell>
          <cell r="E108" t="str">
            <v>Número de Matrices de Caracterización de Grupos de Valor y otras Partes Interesadas  de la Entidad consolidada y publicada</v>
          </cell>
          <cell r="F108" t="str">
            <v>Númerica</v>
          </cell>
          <cell r="L108">
            <v>1</v>
          </cell>
        </row>
        <row r="109">
          <cell r="C109" t="str">
            <v>PAAC_18_V2</v>
          </cell>
          <cell r="D109" t="str">
            <v>Variable 2 (reportar solo cuando el indicador es a demanda)</v>
          </cell>
          <cell r="E109" t="str">
            <v>N/A</v>
          </cell>
          <cell r="F109" t="str">
            <v>Númerica</v>
          </cell>
        </row>
        <row r="110">
          <cell r="C110" t="str">
            <v>PAAC_18_I1</v>
          </cell>
          <cell r="D110" t="str">
            <v>Cualitativo 1</v>
          </cell>
          <cell r="E110" t="str">
            <v>Avances y logros en generación del producto y la ejecución de actividades</v>
          </cell>
          <cell r="F110" t="str">
            <v>Textual</v>
          </cell>
          <cell r="L110" t="str">
            <v>Se actualizó documento con caracterización de grupos de valor después de hacer el analisis de la metodología que propone el DNP para el tema, revisión y análisis de la normativa aplicable, caracterización de los procesos misionales, la matriz de caracterización de productos y servicios de la Secretaría General; el diseño, elaboración y aplicación de la encuesta de caracterización de grupos de valor durante la rendición de cuentas efectuada el 8 de marzo de 2019, con su respectiva tabulación de datos y análisis de resultados. 
Con lo anterior se elaboró la propuesta de documento para revisión y aprobación por parte de los lideres de proceso y la jefe de la Oficina Asesora de Planeación.</v>
          </cell>
          <cell r="M110" t="str">
            <v>N/A</v>
          </cell>
        </row>
        <row r="111">
          <cell r="C111" t="str">
            <v>PAAC_18_I2</v>
          </cell>
          <cell r="D111" t="str">
            <v>Cualitativo 2</v>
          </cell>
          <cell r="E111" t="str">
            <v>Retrasos o dificultades en la generación del producto y la ejecución de actividades</v>
          </cell>
          <cell r="F111" t="str">
            <v>Textual</v>
          </cell>
          <cell r="L111" t="str">
            <v>Demora en la revisión del Documento preliminar por parte de la Alta consejería de Víctimas y aprobación en la OAP.</v>
          </cell>
          <cell r="M111" t="str">
            <v>N/A</v>
          </cell>
        </row>
        <row r="112">
          <cell r="C112" t="str">
            <v>PAAC_18_I3</v>
          </cell>
          <cell r="D112" t="str">
            <v>Cualitativo 3</v>
          </cell>
          <cell r="E112" t="str">
            <v>Beneficios obtenidos por la generación del producto y la ejecución de actividades</v>
          </cell>
          <cell r="F112" t="str">
            <v>Textual</v>
          </cell>
          <cell r="L112" t="str">
            <v>Se cuenta con un documento detallado que describe las características  de los grupos de valor de los procesos misionales de la Entidad; permite a los líderes de estos procesos conocer sus necesisidades reales,  y particularidades como distribución, intereses, problematicas entre otros.</v>
          </cell>
          <cell r="M112" t="str">
            <v>N/A</v>
          </cell>
        </row>
        <row r="113">
          <cell r="C113" t="str">
            <v>PAAC_19_V1</v>
          </cell>
          <cell r="D113" t="str">
            <v>Variable 1</v>
          </cell>
          <cell r="E113" t="str">
            <v>Número de documentos estrategia Rendición de Cuentas 2019 de la entidad.</v>
          </cell>
          <cell r="F113" t="str">
            <v>Númerica</v>
          </cell>
          <cell r="L113">
            <v>1</v>
          </cell>
        </row>
        <row r="114">
          <cell r="C114" t="str">
            <v>PAAC_19_V2</v>
          </cell>
          <cell r="D114" t="str">
            <v>Variable 2 (reportar solo cuando el indicador es a demanda)</v>
          </cell>
          <cell r="E114" t="str">
            <v>N/A</v>
          </cell>
          <cell r="F114" t="str">
            <v>Númerica</v>
          </cell>
        </row>
        <row r="115">
          <cell r="C115" t="str">
            <v>PAAC_19_I1</v>
          </cell>
          <cell r="D115" t="str">
            <v>Cualitativo 1</v>
          </cell>
          <cell r="E115" t="str">
            <v>Avances y logros en generación del producto y la ejecución de actividades</v>
          </cell>
          <cell r="F115" t="str">
            <v>Textual</v>
          </cell>
          <cell r="L115" t="str">
            <v xml:space="preserve">Se formuló la Estrategía de Rendición de Cuentas de la Secretaria General de la Alcaldía Mayor de Bogotá, la cual hace parte integral del Plan Anticorrupción y de Atención al Ciudadano 2019 en su tercer componente, dicho documento fue publicado el 31 de enero de 2019 en el portal web de la Secretaría General. </v>
          </cell>
          <cell r="M115" t="str">
            <v>N/A</v>
          </cell>
        </row>
        <row r="116">
          <cell r="C116" t="str">
            <v>PAAC_19_I2</v>
          </cell>
          <cell r="D116" t="str">
            <v>Cualitativo 2</v>
          </cell>
          <cell r="E116" t="str">
            <v>Retrasos o dificultades en la generación del producto y la ejecución de actividades</v>
          </cell>
          <cell r="F116" t="str">
            <v>Textual</v>
          </cell>
          <cell r="L116" t="str">
            <v>N/A</v>
          </cell>
          <cell r="M116" t="str">
            <v>N/A</v>
          </cell>
        </row>
        <row r="117">
          <cell r="C117" t="str">
            <v>PAAC_19_I3</v>
          </cell>
          <cell r="D117" t="str">
            <v>Cualitativo 3</v>
          </cell>
          <cell r="E117" t="str">
            <v>Beneficios obtenidos por la generación del producto y la ejecución de actividades</v>
          </cell>
          <cell r="F117" t="str">
            <v>Textual</v>
          </cell>
          <cell r="L117" t="str">
            <v>antener informada a la población en general respecto a la gestión que la entidad realiza</v>
          </cell>
          <cell r="M117" t="str">
            <v>N/A</v>
          </cell>
        </row>
        <row r="118">
          <cell r="C118" t="str">
            <v>PAAC_20_V1</v>
          </cell>
          <cell r="D118" t="str">
            <v>Variable 1</v>
          </cell>
          <cell r="E118" t="str">
            <v>Número de preguntas registradas en el SDQS “Bogotá Te Escucha”</v>
          </cell>
          <cell r="F118" t="str">
            <v>Númerica</v>
          </cell>
          <cell r="K118">
            <v>53</v>
          </cell>
          <cell r="S118">
            <v>1</v>
          </cell>
        </row>
        <row r="119">
          <cell r="C119" t="str">
            <v>PAAC_20_V2</v>
          </cell>
          <cell r="D119" t="str">
            <v>Variable 2 (reportar solo cuando el indicador es a demanda)</v>
          </cell>
          <cell r="E119" t="str">
            <v>N/A</v>
          </cell>
          <cell r="F119" t="str">
            <v>Númerica</v>
          </cell>
          <cell r="K119">
            <v>53</v>
          </cell>
          <cell r="S119">
            <v>1</v>
          </cell>
        </row>
        <row r="120">
          <cell r="C120" t="str">
            <v>PAAC_20_I1</v>
          </cell>
          <cell r="D120" t="str">
            <v>Cualitativo 1</v>
          </cell>
          <cell r="E120" t="str">
            <v>Avances y logros en generación del producto y la ejecución de actividades</v>
          </cell>
          <cell r="F120" t="str">
            <v>Textual</v>
          </cell>
          <cell r="K120" t="str">
            <v>La Secretaria General de la Alcaldía Mayor de Bogotá incorporo las cincuenta y tres (53) preguntas ciudadanas expuestas en el marco de la “Rendición de Cuentas, Audiencia Pública del Sector Gestión Pública “, realizada el 8 de marzo de 2019, en el sistema “Bogotá te Escucha” garantizando de esta forma el debido proceso para la respuesta de cada una de estas preguntas. 
Estas se encuentran publicadas en el informe de "Dialogo ciudadano sector gestión pública 2018" en el cual se pueden verificar cada una de las preguntas y el código de seguimiento a la respuesta en el sistema “Bogotá te Escucha”.</v>
          </cell>
          <cell r="L120" t="str">
            <v>No se reportaron actividades durante el mes de mayo en el cumplimiento de este indicador.</v>
          </cell>
          <cell r="M120" t="str">
            <v>N/A</v>
          </cell>
          <cell r="S120" t="str">
            <v>En desarrollo de la estrategia de rendición de cuentas se realizó el diálogo ciudadano vía Facebook Live en donde hubo participación de los ciudadanos tanto de manera presentacial como a través de las redes sociales.  Muchas de las inquitudes manifestadaas fueron respondidas por los funcionarios de las diferentes entidades del Distrito ya fuee de manera presencial o a través de las redes sociale. Algunas de las preguntas que no fueron respndidas se están identificado en un informe para gestionar su respuesta con las entidades correspondientes</v>
          </cell>
        </row>
        <row r="121">
          <cell r="C121" t="str">
            <v>PAAC_20_I2</v>
          </cell>
          <cell r="D121" t="str">
            <v>Cualitativo 2</v>
          </cell>
          <cell r="E121" t="str">
            <v>Retrasos o dificultades en la generación del producto y la ejecución de actividades</v>
          </cell>
          <cell r="F121" t="str">
            <v>Textual</v>
          </cell>
          <cell r="K121" t="str">
            <v>Sin novedad</v>
          </cell>
          <cell r="L121" t="str">
            <v>N/A</v>
          </cell>
          <cell r="M121" t="str">
            <v>N/A</v>
          </cell>
          <cell r="S121" t="str">
            <v>N/A</v>
          </cell>
        </row>
        <row r="122">
          <cell r="C122" t="str">
            <v>PAAC_20_I3</v>
          </cell>
          <cell r="D122" t="str">
            <v>Cualitativo 3</v>
          </cell>
          <cell r="E122" t="str">
            <v>Beneficios obtenidos por la generación del producto y la ejecución de actividades</v>
          </cell>
          <cell r="F122" t="str">
            <v>Textual</v>
          </cell>
          <cell r="K122" t="str">
            <v>Garantizar la respuesta a cada una de las preguntas formuladas en la Rendición de Cuentas.</v>
          </cell>
          <cell r="L122" t="str">
            <v>N/A</v>
          </cell>
          <cell r="M122" t="str">
            <v>N/A</v>
          </cell>
          <cell r="S122" t="str">
            <v>Proporcionar a la ciudadanía espacios de participación que les facilite interactuar con la Administración y conocer de primera mano las actuaciones públicas, y de esta manera hacer control, evitando actos de corrupción</v>
          </cell>
        </row>
        <row r="123">
          <cell r="C123" t="str">
            <v>PAAC_21_V1</v>
          </cell>
          <cell r="D123" t="str">
            <v>Variable 1</v>
          </cell>
          <cell r="E123" t="str">
            <v>Número de documentos estrategia Rendición de Cuentas 2019 de la entidad.</v>
          </cell>
          <cell r="F123" t="str">
            <v>Númerica</v>
          </cell>
          <cell r="R123">
            <v>1</v>
          </cell>
        </row>
        <row r="124">
          <cell r="C124" t="str">
            <v>PAAC_21_V2</v>
          </cell>
          <cell r="D124" t="str">
            <v>Variable 2 (reportar solo cuando el indicador es a demanda)</v>
          </cell>
          <cell r="E124" t="str">
            <v>N/A</v>
          </cell>
          <cell r="F124" t="str">
            <v>Númerica</v>
          </cell>
        </row>
        <row r="125">
          <cell r="C125" t="str">
            <v>PAAC_21_I1</v>
          </cell>
          <cell r="D125" t="str">
            <v>Cualitativo 1</v>
          </cell>
          <cell r="E125" t="str">
            <v>Avances y logros en generación del producto y la ejecución de actividades</v>
          </cell>
          <cell r="F125" t="str">
            <v>Textual</v>
          </cell>
          <cell r="L125" t="str">
            <v>No se reportaron actividades durante el mes de mayo en el cumplimiento de este indicador.</v>
          </cell>
          <cell r="M125" t="str">
            <v>N/A</v>
          </cell>
          <cell r="R125" t="str">
            <v>Se realizó charla de sencibilización a servidores y contratistas donde se abordó el tema de la transparencia y  acceso a la información pública, y como el proceso de rendición de cuentas juega un papel importante en la cultura transparente y promotora de hábitos que redunda en la lucha contra la corrupción</v>
          </cell>
          <cell r="S125" t="str">
            <v>Pendiente</v>
          </cell>
        </row>
        <row r="126">
          <cell r="C126" t="str">
            <v>PAAC_21_I2</v>
          </cell>
          <cell r="D126" t="str">
            <v>Cualitativo 2</v>
          </cell>
          <cell r="E126" t="str">
            <v>Retrasos o dificultades en la generación del producto y la ejecución de actividades</v>
          </cell>
          <cell r="F126" t="str">
            <v>Textual</v>
          </cell>
          <cell r="L126" t="str">
            <v>N/A</v>
          </cell>
          <cell r="M126" t="str">
            <v>N/A</v>
          </cell>
          <cell r="R126" t="str">
            <v>N/A</v>
          </cell>
          <cell r="S126" t="str">
            <v>Pendiente</v>
          </cell>
        </row>
        <row r="127">
          <cell r="C127" t="str">
            <v>PAAC_21_I3</v>
          </cell>
          <cell r="D127" t="str">
            <v>Cualitativo 3</v>
          </cell>
          <cell r="E127" t="str">
            <v>Beneficios obtenidos por la generación del producto y la ejecución de actividades</v>
          </cell>
          <cell r="F127" t="str">
            <v>Textual</v>
          </cell>
          <cell r="L127" t="str">
            <v>N/A</v>
          </cell>
          <cell r="M127" t="str">
            <v>N/A</v>
          </cell>
          <cell r="R127" t="str">
            <v>Sencibilización que propende a la prevención de actos corruptos en la entidad, beneficiando a la población en general puesto que genera confianza en la correcta ejecución de los dineros públicos.
Los funcionarios y contratistas reciben observaciones basadas en criterios preestablecidos, que permite a estos tomar acciones para la mejora continua y cumplimiento de las actividades relacionadas con la transparencia y el proceso de rendición de cuentas</v>
          </cell>
          <cell r="S127" t="str">
            <v>Pendiente</v>
          </cell>
        </row>
        <row r="128">
          <cell r="C128" t="str">
            <v>PAAC_22_V1</v>
          </cell>
          <cell r="D128" t="str">
            <v>Variable 1</v>
          </cell>
          <cell r="E128" t="str">
            <v xml:space="preserve">Plan de medios sobre la importancia de rendición de cuentas </v>
          </cell>
          <cell r="F128" t="str">
            <v>Númerica</v>
          </cell>
          <cell r="L128">
            <v>1</v>
          </cell>
        </row>
        <row r="129">
          <cell r="C129" t="str">
            <v>PAAC_22_V2</v>
          </cell>
          <cell r="D129" t="str">
            <v>Variable 2 (reportar solo cuando el indicador es a demanda)</v>
          </cell>
          <cell r="E129">
            <v>0</v>
          </cell>
          <cell r="F129" t="str">
            <v>Númerica</v>
          </cell>
        </row>
        <row r="130">
          <cell r="C130" t="str">
            <v>PAAC_22_I1</v>
          </cell>
          <cell r="D130" t="str">
            <v>Cualitativo 1</v>
          </cell>
          <cell r="E130" t="str">
            <v>Avances y logros en generación del producto y la ejecución de actividades</v>
          </cell>
          <cell r="F130" t="str">
            <v>Textual</v>
          </cell>
          <cell r="L130" t="str">
            <v xml:space="preserve">Se realizó el documento plan de medios, a través del cual se explican los canales que se utilizaran para incentivar la participación de los ciudadanos en la Rendición de Cuentas.  </v>
          </cell>
          <cell r="M130" t="str">
            <v>N/A</v>
          </cell>
        </row>
        <row r="131">
          <cell r="C131" t="str">
            <v>PAAC_22_I2</v>
          </cell>
          <cell r="D131" t="str">
            <v>Cualitativo 2</v>
          </cell>
          <cell r="E131" t="str">
            <v>Retrasos o dificultades en la generación del producto y la ejecución de actividades</v>
          </cell>
          <cell r="F131" t="str">
            <v>Textual</v>
          </cell>
          <cell r="L131" t="str">
            <v>N/A</v>
          </cell>
          <cell r="M131" t="str">
            <v>N/A</v>
          </cell>
        </row>
        <row r="132">
          <cell r="C132" t="str">
            <v>PAAC_22_I3</v>
          </cell>
          <cell r="D132" t="str">
            <v>Cualitativo 3</v>
          </cell>
          <cell r="E132" t="str">
            <v>Beneficios obtenidos por la generación del producto y la ejecución de actividades</v>
          </cell>
          <cell r="F132" t="str">
            <v>Textual</v>
          </cell>
          <cell r="L132" t="str">
            <v>Generar a través de los medios de comunicación un incentivo a la ciudadanía para participar en la rendición de cuentas.</v>
          </cell>
          <cell r="M132" t="str">
            <v>N/A</v>
          </cell>
        </row>
        <row r="133">
          <cell r="C133" t="str">
            <v>PAAC_23_V1</v>
          </cell>
          <cell r="D133" t="str">
            <v>Variable 1</v>
          </cell>
          <cell r="E133" t="str">
            <v>Numero de oportunidades de mejora gestionadas</v>
          </cell>
          <cell r="F133" t="str">
            <v>Númerica</v>
          </cell>
          <cell r="L133">
            <v>1</v>
          </cell>
        </row>
        <row r="134">
          <cell r="C134" t="str">
            <v>PAAC_23_V2</v>
          </cell>
          <cell r="D134" t="str">
            <v>Variable 2 (reportar solo cuando el indicador es a demanda)</v>
          </cell>
          <cell r="E134" t="str">
            <v xml:space="preserve">Numero de observaciones pertinentes  </v>
          </cell>
          <cell r="F134" t="str">
            <v>Númerica</v>
          </cell>
        </row>
        <row r="135">
          <cell r="C135" t="str">
            <v>PAAC_23_I1</v>
          </cell>
          <cell r="D135" t="str">
            <v>Cualitativo 1</v>
          </cell>
          <cell r="E135" t="str">
            <v>Avances y logros en generación del producto y la ejecución de actividades</v>
          </cell>
          <cell r="F135" t="str">
            <v>Textual</v>
          </cell>
          <cell r="L135" t="str">
            <v>Una vez realizado el dialogo ciudadano del sector Gestión Pública del día 7 de marzo de 2019, y verificadas todas las preguntas, sugerencias y felicitaciones, realizadas por los participantes, no se presentaron oportunidades de mejora, razón por la cual no fu necesario crear n plan de mejoramiento como resultado del ejercicio de rendición de cuentas.</v>
          </cell>
          <cell r="M135" t="str">
            <v>N/A</v>
          </cell>
        </row>
        <row r="136">
          <cell r="C136" t="str">
            <v>PAAC_23_I2</v>
          </cell>
          <cell r="D136" t="str">
            <v>Cualitativo 2</v>
          </cell>
          <cell r="E136" t="str">
            <v>Retrasos o dificultades en la generación del producto y la ejecución de actividades</v>
          </cell>
          <cell r="F136" t="str">
            <v>Textual</v>
          </cell>
          <cell r="L136" t="str">
            <v>N/A</v>
          </cell>
          <cell r="M136" t="str">
            <v>N/A</v>
          </cell>
        </row>
        <row r="137">
          <cell r="C137" t="str">
            <v>PAAC_23_I3</v>
          </cell>
          <cell r="D137" t="str">
            <v>Cualitativo 3</v>
          </cell>
          <cell r="E137" t="str">
            <v>Beneficios obtenidos por la generación del producto y la ejecución de actividades</v>
          </cell>
          <cell r="F137" t="str">
            <v>Textual</v>
          </cell>
          <cell r="L137" t="str">
            <v>Informe dialogos ciudadanos sector Gestión pública 2019.</v>
          </cell>
          <cell r="M137" t="str">
            <v>N/A</v>
          </cell>
        </row>
        <row r="138">
          <cell r="C138" t="str">
            <v>PAAC_49_V1</v>
          </cell>
          <cell r="D138" t="str">
            <v>Variable 1</v>
          </cell>
          <cell r="E138" t="str">
            <v>Sumatoria del % de Cumplimiento de Publicaciones realizadas Oportunamente del Esquema de Publicación de la Secretaría General por parte de las Dependencias de la Entidad</v>
          </cell>
          <cell r="F138" t="str">
            <v>Númerica</v>
          </cell>
          <cell r="K138">
            <v>1</v>
          </cell>
          <cell r="N138">
            <v>1</v>
          </cell>
          <cell r="Q138">
            <v>1</v>
          </cell>
          <cell r="S138">
            <v>1</v>
          </cell>
        </row>
        <row r="139">
          <cell r="C139" t="str">
            <v>PAAC_49_V2</v>
          </cell>
          <cell r="D139" t="str">
            <v>Variable 2 (reportar solo cuando el indicador es a demanda)</v>
          </cell>
          <cell r="E139" t="str">
            <v>Total dependecias que publican</v>
          </cell>
          <cell r="F139" t="str">
            <v>Númerica</v>
          </cell>
        </row>
        <row r="140">
          <cell r="C140" t="str">
            <v>PAAC_49_I1</v>
          </cell>
          <cell r="D140" t="str">
            <v>Cualitativo 1</v>
          </cell>
          <cell r="E140" t="str">
            <v>Avances y logros en generación del producto y la ejecución de actividades</v>
          </cell>
          <cell r="F140" t="str">
            <v>Textual</v>
          </cell>
          <cell r="K140"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primer trimestre de la vigencia se publicó el 98% del total de las publicaciones solicitadas.</v>
          </cell>
          <cell r="L140" t="str">
            <v>No se reportaron actividades durante el mes de mayo en el cumplimiento de este indicador.</v>
          </cell>
          <cell r="M140" t="str">
            <v>N/A</v>
          </cell>
          <cell r="N140"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segundo trimestre de la vigencia se publicó el 100% del total de las publicaciones solicitadas.
Adicionalmente se realizó la publicación -actualización- de Documentos relacionados con la Gestión de la Entidad. Estos fueron solicitados por Demanda.</v>
          </cell>
          <cell r="Q140"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tercer trimestre de la vigencia se publicó el 100% del total de las publicaciones solicitadas.
Adicionalmente se realizó la publicación -actualización- de Documentos relacionados con la Gestión de la Entidad. Estos fueron solicitados por Demanda.</v>
          </cell>
          <cell r="S140"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v>
          </cell>
        </row>
        <row r="141">
          <cell r="C141" t="str">
            <v>PAAC_49_I2</v>
          </cell>
          <cell r="D141" t="str">
            <v>Cualitativo 2</v>
          </cell>
          <cell r="E141" t="str">
            <v>Retrasos o dificultades en la generación del producto y la ejecución de actividades</v>
          </cell>
          <cell r="F141" t="str">
            <v>Textual</v>
          </cell>
          <cell r="K141" t="str">
            <v>Sin novedad</v>
          </cell>
          <cell r="L141" t="str">
            <v>N/A</v>
          </cell>
          <cell r="M141" t="str">
            <v>N/A</v>
          </cell>
          <cell r="N141" t="str">
            <v>N/A</v>
          </cell>
          <cell r="Q141" t="str">
            <v>N/A</v>
          </cell>
          <cell r="S141" t="str">
            <v>N/A</v>
          </cell>
        </row>
        <row r="142">
          <cell r="C142" t="str">
            <v>PAAC_49_I3</v>
          </cell>
          <cell r="D142" t="str">
            <v>Cualitativo 3</v>
          </cell>
          <cell r="E142" t="str">
            <v>Beneficios obtenidos por la generación del producto y la ejecución de actividades</v>
          </cell>
          <cell r="F142" t="str">
            <v>Textual</v>
          </cell>
          <cell r="K142" t="str">
            <v>Promover la visibilidad de la Entidad ante la ciudadanía, apoyando los procesos de Transparencia, el acceso a la información pública y los procedimientos para el ejercicio y garantía del derecho a la publicidad de la información.</v>
          </cell>
          <cell r="L142" t="str">
            <v>N/A</v>
          </cell>
          <cell r="M142" t="str">
            <v>N/A</v>
          </cell>
          <cell r="N1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Q1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S142"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row>
        <row r="143">
          <cell r="C143" t="str">
            <v>PAAC_55_V1</v>
          </cell>
          <cell r="D143" t="str">
            <v>Variable 1</v>
          </cell>
          <cell r="E143" t="str">
            <v xml:space="preserve">Número de esquemas de publicación actualizados </v>
          </cell>
          <cell r="F143" t="str">
            <v>Númerica</v>
          </cell>
          <cell r="K143">
            <v>1</v>
          </cell>
          <cell r="Q143">
            <v>1</v>
          </cell>
        </row>
        <row r="144">
          <cell r="C144" t="str">
            <v>PAAC_55_V2</v>
          </cell>
          <cell r="D144" t="str">
            <v>Variable 2 (reportar solo cuando el indicador es a demanda)</v>
          </cell>
          <cell r="E144" t="str">
            <v>N/A</v>
          </cell>
          <cell r="F144" t="str">
            <v>Númerica</v>
          </cell>
        </row>
        <row r="145">
          <cell r="C145" t="str">
            <v>PAAC_55_I1</v>
          </cell>
          <cell r="D145" t="str">
            <v>Cualitativo 1</v>
          </cell>
          <cell r="E145" t="str">
            <v>Avances y logros en generación del producto y la ejecución de actividades</v>
          </cell>
          <cell r="F145" t="str">
            <v>Textual</v>
          </cell>
          <cell r="K145" t="str">
            <v>Se realizó la actualización del Esquema de Publicación de la Información teniendo en cuenta los requerimientos del Anexo 1 de la Resolución 3564 de 2015.
Adicionalmente, se hizo la respectiva divulgación del Esquema dentro del Botón de Transparencia de la Secretaría General (punto 10.4 Esquema de Publicación de la Información)</v>
          </cell>
          <cell r="L145" t="str">
            <v>No se reportaron actividades durante el mes de mayo en el cumplimiento de este indicador.</v>
          </cell>
          <cell r="M145" t="str">
            <v>N/A</v>
          </cell>
          <cell r="Q145" t="str">
            <v>Se realizó la actualización del Esquema de Publicación de la Información teniendo en cuenta los requerimientos del Anexo 1 de la Resolución 3564 de 2015.
Adicionalmente, se hizo la respectiva divulgación del Esquema dentro del Botón de Transparencia de la Secretaría General de la Alcaldía Mayor de Bogotá D.C. (punto 10.4 Esquema de Publicación de la Información)</v>
          </cell>
        </row>
        <row r="146">
          <cell r="C146" t="str">
            <v>PAAC_55_I2</v>
          </cell>
          <cell r="D146" t="str">
            <v>Cualitativo 2</v>
          </cell>
          <cell r="E146" t="str">
            <v>Retrasos o dificultades en la generación del producto y la ejecución de actividades</v>
          </cell>
          <cell r="F146" t="str">
            <v>Textual</v>
          </cell>
          <cell r="K146" t="str">
            <v>Sin novedad</v>
          </cell>
          <cell r="L146" t="str">
            <v>N/A</v>
          </cell>
          <cell r="M146" t="str">
            <v>N/A</v>
          </cell>
          <cell r="Q146" t="str">
            <v>N/A</v>
          </cell>
        </row>
        <row r="147">
          <cell r="C147" t="str">
            <v>PAAC_55_I3</v>
          </cell>
          <cell r="D147" t="str">
            <v>Cualitativo 3</v>
          </cell>
          <cell r="E147" t="str">
            <v>Beneficios obtenidos por la generación del producto y la ejecución de actividades</v>
          </cell>
          <cell r="F147" t="str">
            <v>Textual</v>
          </cell>
          <cell r="K147" t="str">
            <v>Suministrar instrumentos para la gestión de la información pública, con el fin de que los ciudadanos, usuarios o grupos de interés conozcan de manera detallada los documentos a ser publicados por la Entidad en el Botón de Transparencia y Acceso a la Información, junto con la periodicidad de divulgación de la misma.</v>
          </cell>
          <cell r="L147" t="str">
            <v>N/A</v>
          </cell>
          <cell r="M147" t="str">
            <v>N/A</v>
          </cell>
          <cell r="Q147" t="str">
            <v>Suministrar instrumentos para la gestión de la información pública, con el fin de que los ciudadanos, usuarios o grupos de interés conozcan de manera detallada los documentos a ser publicados por la Entidad en el Botón de Transparencia y Acceso a la Información, junto con la periodicidad de divulgación de la misma.</v>
          </cell>
        </row>
        <row r="148">
          <cell r="C148" t="str">
            <v>PAAC_59_V1</v>
          </cell>
          <cell r="D148" t="str">
            <v>Variable 1</v>
          </cell>
          <cell r="E148" t="str">
            <v>Número de  estrategias de divulgación acerca de la gestión de riesgos de corrupción dirigidas a todos los colaboradores de la SG implementadas.</v>
          </cell>
          <cell r="F148" t="str">
            <v>Númerica</v>
          </cell>
          <cell r="N148">
            <v>1</v>
          </cell>
        </row>
        <row r="149">
          <cell r="C149" t="str">
            <v>PAAC_59_V2</v>
          </cell>
          <cell r="D149" t="str">
            <v>Variable 2 (reportar solo cuando el indicador es a demanda)</v>
          </cell>
          <cell r="E149" t="str">
            <v>N/A</v>
          </cell>
          <cell r="F149" t="str">
            <v>Númerica</v>
          </cell>
        </row>
        <row r="150">
          <cell r="C150" t="str">
            <v>PAAC_59_I1</v>
          </cell>
          <cell r="D150" t="str">
            <v>Cualitativo 1</v>
          </cell>
          <cell r="E150" t="str">
            <v>Avances y logros en generación del producto y la ejecución de actividades</v>
          </cell>
          <cell r="F150" t="str">
            <v>Textual</v>
          </cell>
          <cell r="N150" t="str">
            <v>Cumplido</v>
          </cell>
        </row>
        <row r="151">
          <cell r="C151" t="str">
            <v>PAAC_59_I2</v>
          </cell>
          <cell r="D151" t="str">
            <v>Cualitativo 2</v>
          </cell>
          <cell r="E151" t="str">
            <v>Retrasos o dificultades en la generación del producto y la ejecución de actividades</v>
          </cell>
          <cell r="F151" t="str">
            <v>Textual</v>
          </cell>
          <cell r="N151" t="str">
            <v>N/A</v>
          </cell>
        </row>
        <row r="152">
          <cell r="C152" t="str">
            <v>PAAC_59_I3</v>
          </cell>
          <cell r="D152" t="str">
            <v>Cualitativo 3</v>
          </cell>
          <cell r="E152" t="str">
            <v>Beneficios obtenidos por la generación del producto y la ejecución de actividades</v>
          </cell>
          <cell r="F152" t="str">
            <v>Textual</v>
          </cell>
        </row>
      </sheetData>
      <sheetData sheetId="49">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t="str">
            <v>184M</v>
          </cell>
          <cell r="B5" t="str">
            <v>Datos publicados en el portal de datos abiertos</v>
          </cell>
          <cell r="C5" t="str">
            <v>Número</v>
          </cell>
          <cell r="D5" t="str">
            <v>Creciente</v>
          </cell>
          <cell r="E5" t="str">
            <v>Suma</v>
          </cell>
          <cell r="F5">
            <v>1000</v>
          </cell>
          <cell r="G5" t="str">
            <v>OK</v>
          </cell>
          <cell r="H5">
            <v>0</v>
          </cell>
          <cell r="I5">
            <v>0</v>
          </cell>
          <cell r="J5">
            <v>0</v>
          </cell>
          <cell r="K5">
            <v>0</v>
          </cell>
          <cell r="L5">
            <v>0</v>
          </cell>
          <cell r="M5">
            <v>0</v>
          </cell>
          <cell r="N5">
            <v>0</v>
          </cell>
          <cell r="O5">
            <v>0</v>
          </cell>
          <cell r="P5">
            <v>0</v>
          </cell>
          <cell r="Q5">
            <v>0</v>
          </cell>
          <cell r="R5">
            <v>0</v>
          </cell>
          <cell r="S5">
            <v>1000</v>
          </cell>
          <cell r="T5">
            <v>1000</v>
          </cell>
          <cell r="U5" t="str">
            <v>Los datos publicados en el portal de datos abiertos muestran la información que las entidades distritales ponen a disposición de la ciudadanía para ser analizados, revisados y verificados. Adicionalmente, muestran la gestión y trasparencia de las entidades distritales.
El indicador mide el número de datos publicados en el portal de datos abiertos en el marco del CONPES Distrital.</v>
          </cell>
          <cell r="V5" t="str">
            <v>Diseñar y ejecutar la estrategia de gobierno y ciudadano digital
Monitorear y evaluar la estrategia de gobierno y ciudadano digital</v>
          </cell>
          <cell r="W5" t="str">
            <v>Datos Abiertos:
Generar emprendimiento, innovación, gobierno abierto y cumplimiento de la política de transparencia por parte de las entidades distritales.</v>
          </cell>
          <cell r="X5" t="str">
            <v>Datos Abiertos:
Marzo: Informe Conjunto de Datos Publicados</v>
          </cell>
        </row>
        <row r="6">
          <cell r="A6" t="str">
            <v>184N</v>
          </cell>
          <cell r="B6" t="str">
            <v>[ELIMINADO PARA 2019] Porcentaje de avance en la implementación de los módulos básicos del ERP Distrital en otras entidades distritales</v>
          </cell>
          <cell r="C6" t="str">
            <v>Porcentaje</v>
          </cell>
          <cell r="D6" t="str">
            <v>Creciente</v>
          </cell>
          <cell r="E6" t="str">
            <v>Suma</v>
          </cell>
          <cell r="F6">
            <v>1</v>
          </cell>
          <cell r="G6" t="str">
            <v>Completar</v>
          </cell>
          <cell r="H6">
            <v>0</v>
          </cell>
          <cell r="I6">
            <v>0</v>
          </cell>
          <cell r="J6">
            <v>0</v>
          </cell>
          <cell r="K6">
            <v>0</v>
          </cell>
          <cell r="L6">
            <v>0</v>
          </cell>
          <cell r="M6">
            <v>0</v>
          </cell>
          <cell r="N6">
            <v>0</v>
          </cell>
          <cell r="O6">
            <v>0</v>
          </cell>
          <cell r="P6">
            <v>0</v>
          </cell>
          <cell r="Q6">
            <v>0</v>
          </cell>
          <cell r="R6">
            <v>0</v>
          </cell>
          <cell r="S6">
            <v>1</v>
          </cell>
          <cell r="T6">
            <v>0</v>
          </cell>
          <cell r="U6" t="str">
            <v>La estrategia consiste en el acompañamiento a la ejecución del plan de acción 2019 para la implementación del ERP distrital en el marco del convenio 663 de 2017 suscrito con la SHD. 
El indicador mide el avance en la implementación de la estrategia en el marco del CONPES Distrital. Para la vigencia 2019, corresponde a la gestión para la implementación en la Secretaría General de un universo de 82 entidades distritales identificadas.</v>
          </cell>
          <cell r="V6" t="str">
            <v>Diseñar y ejecutar la estrategia de promoción y desarrollo de servicios tic
Monitorear y evaluar la estrategia de promoción y desarrollo de servicios tic</v>
          </cell>
          <cell r="W6" t="str">
            <v>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X6" t="str">
            <v>Gestión Estrategia de Implementación ERP Distrital:
Diciembre: Documento Gestión de la estrategia de implementación del ERP Distrital BogData en la Secretaría General</v>
          </cell>
        </row>
        <row r="7">
          <cell r="A7" t="str">
            <v>PAAC_06G</v>
          </cell>
          <cell r="B7" t="str">
            <v>Informe Mensual de Revisión de Riesgos de Corrupción</v>
          </cell>
          <cell r="C7" t="str">
            <v>Número</v>
          </cell>
          <cell r="D7" t="str">
            <v>Suma</v>
          </cell>
          <cell r="E7" t="str">
            <v>Suma</v>
          </cell>
          <cell r="G7" t="str">
            <v>OK</v>
          </cell>
          <cell r="N7">
            <v>1</v>
          </cell>
          <cell r="O7">
            <v>1</v>
          </cell>
          <cell r="P7">
            <v>1</v>
          </cell>
          <cell r="Q7">
            <v>1</v>
          </cell>
          <cell r="R7">
            <v>1</v>
          </cell>
          <cell r="S7">
            <v>1</v>
          </cell>
          <cell r="T7">
            <v>6</v>
          </cell>
          <cell r="U7" t="str">
            <v>De acuerdo con la “Guía para la Gestión del Riesgo de Corrupción”, se debe efectuar la revisión y monitoreo a su gestión, por parte de los procesos involucrados para garantizar la efectividad de sus controles e identificar riesgos emergentes</v>
          </cell>
          <cell r="V7" t="str">
            <v>Realizar las acciones de control frente a la probabilidad (Preventivas) y al impacto (Detectivas), que se encuentran definidas en la matriz de riesgos del proceso y deben ser reportadas en el Informe Mensual de Revisión Riesgos de Corrupción.</v>
          </cell>
          <cell r="W7" t="str">
            <v>Fomentar una cultura de transparencia en la entidad a través del seguimiento preventivo de la matriz de riesgos de corrupción.</v>
          </cell>
          <cell r="X7" t="str">
            <v xml:space="preserve"> Remisión de informe de monitoreo de Riesgos de Corrupción.</v>
          </cell>
        </row>
        <row r="8">
          <cell r="A8">
            <v>209</v>
          </cell>
          <cell r="B8" t="str">
            <v>Publicaciones correspondientes, identificadas en el esquema de publicación de la Secretaria General, realizadas oportunamente</v>
          </cell>
          <cell r="C8" t="str">
            <v>Porcentaje</v>
          </cell>
          <cell r="D8" t="str">
            <v>Constante</v>
          </cell>
          <cell r="E8" t="str">
            <v>Constante</v>
          </cell>
          <cell r="G8" t="str">
            <v>Completar</v>
          </cell>
          <cell r="H8">
            <v>1</v>
          </cell>
          <cell r="I8">
            <v>1</v>
          </cell>
          <cell r="J8">
            <v>1</v>
          </cell>
          <cell r="K8">
            <v>1</v>
          </cell>
          <cell r="L8">
            <v>1</v>
          </cell>
          <cell r="M8">
            <v>1</v>
          </cell>
          <cell r="N8">
            <v>1</v>
          </cell>
          <cell r="O8">
            <v>1</v>
          </cell>
          <cell r="P8">
            <v>1</v>
          </cell>
          <cell r="Q8">
            <v>1</v>
          </cell>
          <cell r="R8">
            <v>1</v>
          </cell>
          <cell r="S8">
            <v>1</v>
          </cell>
          <cell r="T8">
            <v>1</v>
          </cell>
          <cell r="U8" t="str">
            <v xml:space="preserve">Este indicador permite monitorear el cumplimiento oportuno de los compromisos de publicación que posee la dependencia descritos en el esquema de publicación </v>
          </cell>
          <cell r="V8" t="str">
            <v xml:space="preserve">*Redacción de Noticias en la Alta Consejería TIC
*Revisión de Noticias por parte de equipo Portal Bogotá (OCC)
*Publicación de Noticias en la página de la Alta Consejería TIC </v>
          </cell>
          <cell r="W8" t="str">
            <v>Esquema de publicación:
Comunicar oportuna y verazmente a la ciudadanía acerca de los temas en materia TIC que adelanta la Secretaría General, sobre capacitación, formación, entre otros.</v>
          </cell>
          <cell r="X8" t="str">
            <v>Esquema de publicación:
http://ticbogota.gov.co/noticias</v>
          </cell>
        </row>
        <row r="9">
          <cell r="A9">
            <v>175</v>
          </cell>
          <cell r="B9" t="str">
            <v>Comunidades y Ecosistemas Inteligentes promovidos</v>
          </cell>
          <cell r="C9" t="str">
            <v>Número</v>
          </cell>
          <cell r="D9" t="str">
            <v>Suma</v>
          </cell>
          <cell r="E9" t="str">
            <v>Suma</v>
          </cell>
          <cell r="G9" t="str">
            <v>OK</v>
          </cell>
          <cell r="H9">
            <v>0</v>
          </cell>
          <cell r="I9">
            <v>1</v>
          </cell>
          <cell r="J9">
            <v>1</v>
          </cell>
          <cell r="K9">
            <v>1</v>
          </cell>
          <cell r="L9">
            <v>0</v>
          </cell>
          <cell r="M9">
            <v>1</v>
          </cell>
          <cell r="N9">
            <v>1</v>
          </cell>
          <cell r="O9">
            <v>1</v>
          </cell>
          <cell r="P9">
            <v>0</v>
          </cell>
          <cell r="Q9">
            <v>0</v>
          </cell>
          <cell r="R9">
            <v>0</v>
          </cell>
          <cell r="S9">
            <v>0</v>
          </cell>
          <cell r="T9">
            <v>6</v>
          </cell>
          <cell r="U9" t="str">
            <v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técnicamente para su estabilización y consolidación. </v>
          </cell>
          <cell r="V9" t="str">
            <v>Diseñar y ejecutar la estrategia para implementar comunidades o ecosistemas inteligentes</v>
          </cell>
          <cell r="W9" t="str">
            <v>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X9" t="str">
            <v>Promoción de 6 Comunidades o Ecosistemas Inteligentes:
Febrero, Marzo, Abril, Junio, Julio, Agosto: Acta o Evidencia de Reunión (puede incluir soportes: presentaciones, fotografías, videos, etc.)</v>
          </cell>
        </row>
        <row r="10">
          <cell r="A10">
            <v>176</v>
          </cell>
          <cell r="B10" t="str">
            <v>Estrategia de Promoción  y Desarrollo de Servicios TIC ejecutada</v>
          </cell>
          <cell r="C10" t="str">
            <v>Porcentaje</v>
          </cell>
          <cell r="D10" t="str">
            <v>Creciente</v>
          </cell>
          <cell r="E10" t="str">
            <v>Suma</v>
          </cell>
          <cell r="F10">
            <v>12</v>
          </cell>
          <cell r="G10" t="str">
            <v>Completar</v>
          </cell>
          <cell r="H10">
            <v>0</v>
          </cell>
          <cell r="I10">
            <v>0</v>
          </cell>
          <cell r="J10">
            <v>2</v>
          </cell>
          <cell r="K10">
            <v>0</v>
          </cell>
          <cell r="L10">
            <v>0</v>
          </cell>
          <cell r="M10">
            <v>3</v>
          </cell>
          <cell r="N10">
            <v>0</v>
          </cell>
          <cell r="O10">
            <v>0</v>
          </cell>
          <cell r="P10">
            <v>3</v>
          </cell>
          <cell r="Q10">
            <v>0</v>
          </cell>
          <cell r="R10">
            <v>0</v>
          </cell>
          <cell r="S10">
            <v>4</v>
          </cell>
          <cell r="T10">
            <v>0.9</v>
          </cell>
          <cell r="U10"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Adicionalmente, para la vigencia 2019 se incorpora el proyecto ERP Distrital a esta meta por un ejercicio de alineación estratégica.
El indicador mide el avance en la implementación de la estrategia, en términos de porcentaje sobre un 100% que representa el total de las acciones establecidas. </v>
          </cell>
          <cell r="V10" t="str">
            <v>Diseñar y ejecutar la estrategia de promocion y desarrollo de servicios tic
Monitorear y evaluar la estrategia de promocion y desarrollo de servicios tic</v>
          </cell>
          <cell r="W10"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X10" t="str">
            <v>Programa de promoción y desarrollo TIC :
Marzo: Informe trimestral de avance Q1
Junio: Informe trimestral de avance Q2
Septiembre: Informe trimestral de avance Q3
Diciembre: Informe final de cierre de actividades
Sostenibilidad Zonas WiFi gratis para Bogotá:
Junio: 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row>
        <row r="11">
          <cell r="A11">
            <v>178</v>
          </cell>
          <cell r="B11" t="str">
            <v>Plan De Fomento de la Industria Digital y TIC - Bogotá implementado</v>
          </cell>
          <cell r="C11" t="str">
            <v>Porcentaje</v>
          </cell>
          <cell r="D11" t="str">
            <v>Creciente</v>
          </cell>
          <cell r="E11" t="str">
            <v>Suma</v>
          </cell>
          <cell r="F11">
            <v>8</v>
          </cell>
          <cell r="G11" t="str">
            <v>Completar</v>
          </cell>
          <cell r="H11">
            <v>0</v>
          </cell>
          <cell r="I11">
            <v>0</v>
          </cell>
          <cell r="J11">
            <v>2</v>
          </cell>
          <cell r="K11">
            <v>0</v>
          </cell>
          <cell r="L11">
            <v>1</v>
          </cell>
          <cell r="M11">
            <v>1</v>
          </cell>
          <cell r="N11">
            <v>0</v>
          </cell>
          <cell r="O11">
            <v>1</v>
          </cell>
          <cell r="P11">
            <v>1</v>
          </cell>
          <cell r="Q11">
            <v>1</v>
          </cell>
          <cell r="R11">
            <v>1</v>
          </cell>
          <cell r="S11">
            <v>0</v>
          </cell>
          <cell r="T11">
            <v>1</v>
          </cell>
          <cell r="U11" t="str">
            <v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Bogotá-Región) -  Internacionalización sector TIC (Modelo de excelencia para empresas TIC con presencia Bogotá-Región) - ▪ Presencia web MIPYMES  Bogotá-Región - Desarrollo Comercio Electrónico - Big Data y Data Analysis y catálogos privados de datos abiertos capitulo Bogotá-Región  (Alianza Caoba)
El indicador mide el avance en la implementación del plan, en términos de porcentaje sobre un 100% que representa el total de las acciones establecidas. </v>
          </cell>
          <cell r="V11" t="str">
            <v>Diseñar y ejecutar  el plan fi.ti Bogotá</v>
          </cell>
          <cell r="W11" t="str">
            <v>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v>
          </cell>
          <cell r="X11" t="str">
            <v>Transformación Digital Empresarial:
Marzo: Documento en el que se relacionan las MiPymes beneficiadas de las intervenciones desarrolladas en el marco del fomento de la industria TIC que se realizará con Fenalco y Fitic 
Junio: Documento en el que se relacionan las MiPymes beneficiadas de las intervenciones desarrolladas en el marco del fomento de la industria TIC que se realizará con Fenalco y Fitic. 
Septiembre: Documento en el que se relacionan las MiPymes beneficiadas de las intervenciones desarrolladas en el marco del fomento de la industria TIC que se realizará con Fenalco y Fitic. 
Noviembre: Documento en el que se relacionan las MiPymes beneficiadas de las intervenciones desarrolladas en el marco del fomento de la industria TIC que se realizará con Fenalco y Fitic.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v>
          </cell>
        </row>
        <row r="12">
          <cell r="A12">
            <v>180</v>
          </cell>
          <cell r="B12" t="str">
            <v>Modelo de Seguridad de la información para el Distrito Capital  implementado</v>
          </cell>
          <cell r="C12" t="str">
            <v>Porcentaje</v>
          </cell>
          <cell r="D12" t="str">
            <v>Creciente</v>
          </cell>
          <cell r="E12" t="str">
            <v>Suma</v>
          </cell>
          <cell r="F12">
            <v>3</v>
          </cell>
          <cell r="G12" t="str">
            <v>Completar</v>
          </cell>
          <cell r="H12">
            <v>0</v>
          </cell>
          <cell r="I12">
            <v>0</v>
          </cell>
          <cell r="J12">
            <v>1</v>
          </cell>
          <cell r="K12">
            <v>0</v>
          </cell>
          <cell r="L12">
            <v>0</v>
          </cell>
          <cell r="M12">
            <v>1</v>
          </cell>
          <cell r="N12">
            <v>0</v>
          </cell>
          <cell r="O12">
            <v>0</v>
          </cell>
          <cell r="P12">
            <v>1</v>
          </cell>
          <cell r="Q12">
            <v>0</v>
          </cell>
          <cell r="R12">
            <v>0</v>
          </cell>
          <cell r="S12">
            <v>0</v>
          </cell>
          <cell r="T12">
            <v>1</v>
          </cell>
          <cell r="U12" t="str">
            <v xml:space="preserve">La estrategia se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v>
          </cell>
          <cell r="V12" t="str">
            <v>Implementar el modelo  sistema único de información definido</v>
          </cell>
          <cell r="W12" t="str">
            <v>Seguridad y privacidad de la Información:
Promover que las entidades distritales disminuyan la brecha de incumplimiento frente al modelo de seguridad y privacidad propuesto por MinTIC, con lo cual se fortalece la confidencialidad, integridad y disponibilidad de la información.</v>
          </cell>
          <cell r="X12" t="str">
            <v>Seguridad y privacidad de la Información:
Marzo: Documento marco de referencia Modelo Seguridad de la Información.
Junio: Documento consolidación Modelo Seguridad de la Información
Septiembre: Documento final Modelo Seguridad de la Información</v>
          </cell>
        </row>
        <row r="13">
          <cell r="A13">
            <v>181</v>
          </cell>
          <cell r="B13" t="str">
            <v>Acuerdos Marco o Procesos Agregados de Compras de TI para las entidades del Distrito impulsados</v>
          </cell>
          <cell r="C13" t="str">
            <v>Número</v>
          </cell>
          <cell r="D13" t="str">
            <v>Suma</v>
          </cell>
          <cell r="E13" t="str">
            <v>Suma</v>
          </cell>
          <cell r="G13" t="str">
            <v>OK</v>
          </cell>
          <cell r="H13">
            <v>0</v>
          </cell>
          <cell r="I13">
            <v>0</v>
          </cell>
          <cell r="J13">
            <v>0</v>
          </cell>
          <cell r="K13">
            <v>0</v>
          </cell>
          <cell r="L13">
            <v>0</v>
          </cell>
          <cell r="M13">
            <v>0</v>
          </cell>
          <cell r="N13">
            <v>0</v>
          </cell>
          <cell r="O13">
            <v>1</v>
          </cell>
          <cell r="P13">
            <v>0</v>
          </cell>
          <cell r="Q13">
            <v>0</v>
          </cell>
          <cell r="R13">
            <v>0</v>
          </cell>
          <cell r="S13">
            <v>0</v>
          </cell>
          <cell r="T13">
            <v>1</v>
          </cell>
          <cell r="U13" t="str">
            <v xml:space="preserve">La estrategia permite impulsar (caracterización, comunicación y promoción) la suscripción de acuerdos marco de precios o la gestión de procesos de compras agregadas en materia TIC en el D.C. El indicador mide el avance en la implementación de la estrategia, en términos de numero de acuerdos o procesos impulsados, lo que no implica que sean procesos adelantados directamente por la Oficina de la Alta Consejería TIC cuyo rol se circunscribe a articular, impulsar, promover y asesorar a las entidades. </v>
          </cell>
          <cell r="V13" t="str">
            <v>Identificar objetos o procesos marco</v>
          </cell>
          <cell r="W13" t="str">
            <v>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v>
          </cell>
          <cell r="X13" t="str">
            <v xml:space="preserve">Acuerdos Marco de Precio o Procesos de Demanda Agregada:
Junio: Circular instrumento de compra pública TI (AMP o Proceso Demanda Agregada) </v>
          </cell>
        </row>
        <row r="14">
          <cell r="A14">
            <v>182</v>
          </cell>
          <cell r="B14" t="str">
            <v xml:space="preserve"> Sistema Único de Información definido, implementado</v>
          </cell>
          <cell r="C14" t="str">
            <v>Porcentaje</v>
          </cell>
          <cell r="D14" t="str">
            <v>Creciente</v>
          </cell>
          <cell r="E14" t="str">
            <v>Suma</v>
          </cell>
          <cell r="F14">
            <v>9</v>
          </cell>
          <cell r="G14" t="str">
            <v>Completar</v>
          </cell>
          <cell r="H14">
            <v>0</v>
          </cell>
          <cell r="I14">
            <v>0</v>
          </cell>
          <cell r="J14">
            <v>2</v>
          </cell>
          <cell r="K14">
            <v>0</v>
          </cell>
          <cell r="L14">
            <v>0</v>
          </cell>
          <cell r="M14">
            <v>2</v>
          </cell>
          <cell r="N14">
            <v>0</v>
          </cell>
          <cell r="O14">
            <v>0</v>
          </cell>
          <cell r="P14">
            <v>2</v>
          </cell>
          <cell r="Q14">
            <v>0</v>
          </cell>
          <cell r="R14">
            <v>1</v>
          </cell>
          <cell r="S14">
            <v>2</v>
          </cell>
          <cell r="T14">
            <v>1</v>
          </cell>
          <cell r="U14" t="str">
            <v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términos de porcentaje sobre un 100% que representa el total de las acciones establecidas. </v>
          </cell>
          <cell r="V14" t="str">
            <v>Implementar el modelo  sistema unico de informacion definido</v>
          </cell>
          <cell r="W14"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
Interoperabilidad y estandarización:
Apropiar el marco de interoperabilidad definido por el Ministerio TIC en las entidades distritales, mejorando los procesos de intercambio de información aplicando un lenguaje común, facilitando la compatibilidad de información proveniente de diferentes fuentes. El proyecto busca apropiar el marco de interoperabilidad del Estado Colombiano en las entidades del distrito, logrando la certificación en nivel 1 de interoperabilidad del marco.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de información, donde se consolide la información administrativa y financiera del distrito capital, generando las respectivas interoperabilidades de los ERP de las entidades con el BogData Distrital.</v>
          </cell>
          <cell r="X14"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
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row>
        <row r="15">
          <cell r="A15">
            <v>183</v>
          </cell>
          <cell r="B15" t="str">
            <v>Proyectos de innovación y servicios Distritales de TI implementados o promovidos o acompañados</v>
          </cell>
          <cell r="C15" t="str">
            <v>Número</v>
          </cell>
          <cell r="D15" t="str">
            <v>Suma</v>
          </cell>
          <cell r="E15" t="str">
            <v>Suma</v>
          </cell>
          <cell r="G15" t="str">
            <v>OK</v>
          </cell>
          <cell r="H15">
            <v>0</v>
          </cell>
          <cell r="I15">
            <v>0</v>
          </cell>
          <cell r="J15">
            <v>1</v>
          </cell>
          <cell r="K15">
            <v>0</v>
          </cell>
          <cell r="L15">
            <v>0</v>
          </cell>
          <cell r="M15">
            <v>1</v>
          </cell>
          <cell r="N15">
            <v>0</v>
          </cell>
          <cell r="O15">
            <v>0</v>
          </cell>
          <cell r="P15">
            <v>0</v>
          </cell>
          <cell r="Q15">
            <v>0</v>
          </cell>
          <cell r="R15">
            <v>0</v>
          </cell>
          <cell r="S15">
            <v>0</v>
          </cell>
          <cell r="T15">
            <v>2</v>
          </cell>
          <cell r="U15" t="str">
            <v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v>
          </cell>
          <cell r="V15" t="str">
            <v>Diseñar y ejecutar la estrategia de articulacion de nodos distritales de innovacion, servicios distritales y tic
Monitorear y evaluar la estrategia de articulacion de nodos distritales de innovacion, servicios distritales y tic</v>
          </cell>
          <cell r="W15" t="str">
            <v>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v>
          </cell>
          <cell r="X15" t="str">
            <v>Proyectos de Innovación:
Marzo: APP OFB (Evidencia de Reunión o Acta con anexos, si aplica).
Junio: APP Se puede Ser (Evidencia de Reunión o Acta con anexos, si aplica).</v>
          </cell>
        </row>
        <row r="16">
          <cell r="A16">
            <v>184</v>
          </cell>
          <cell r="B16" t="str">
            <v>Estrategia de Gobierno y Ciudadano Digital implementada</v>
          </cell>
          <cell r="C16" t="str">
            <v>Porcentaje</v>
          </cell>
          <cell r="D16" t="str">
            <v>Creciente</v>
          </cell>
          <cell r="E16" t="str">
            <v>Suma</v>
          </cell>
          <cell r="F16">
            <v>10</v>
          </cell>
          <cell r="G16" t="str">
            <v>Completar</v>
          </cell>
          <cell r="H16">
            <v>0</v>
          </cell>
          <cell r="I16">
            <v>0</v>
          </cell>
          <cell r="J16">
            <v>2</v>
          </cell>
          <cell r="K16">
            <v>0</v>
          </cell>
          <cell r="L16">
            <v>0</v>
          </cell>
          <cell r="M16">
            <v>3</v>
          </cell>
          <cell r="N16">
            <v>0</v>
          </cell>
          <cell r="O16">
            <v>0</v>
          </cell>
          <cell r="P16">
            <v>3</v>
          </cell>
          <cell r="Q16">
            <v>0</v>
          </cell>
          <cell r="R16">
            <v>2</v>
          </cell>
          <cell r="S16">
            <v>0</v>
          </cell>
          <cell r="T16">
            <v>1</v>
          </cell>
          <cell r="U16" t="str">
            <v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del ciudadano digital, datos abiertos y virtualización y el cumplimiento del marco definido por la estrategia GEL definida por MINTIC. 
El indicador mide el avance en la implementación de la estrategia, en términos de porcentaje sobre un 100% que representa el total de las acciones establecidas. </v>
          </cell>
          <cell r="V16" t="str">
            <v>Diseñar y ejecutar la estrategia de gobierno y ciudadano digital
Monitorear y evaluar la estrategia de gobierno y ciudadano digital</v>
          </cell>
          <cell r="W16" t="str">
            <v>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Datos Abiertos:
Generar emprendiendo, innovación, gobierno abierto y cumplimiento de la política de transparencia por parte de las entidades distritales.
Virtualización de trámites:
Determinar las necesidades de las entidades frente a la ciudadanía, ofreciendo servicios más eficientes mediante la ampliación de trámites virtualizados, para el beneficio de los ciudadanos.</v>
          </cell>
          <cell r="X16" t="str">
            <v>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Datos Abiertos:
Marzo: Informe Conjunto de Datos Publicados
Junio: Informe Conjunto de Datos Publicados
Septiembre: Informe Conjunto de Datos Publicados
Virtualización de trámites:
Junio: Informe Reporte Trámites Virtualizados</v>
          </cell>
        </row>
        <row r="17">
          <cell r="A17" t="str">
            <v>184D</v>
          </cell>
          <cell r="B17" t="str">
            <v>Estrategia para el fortalecimiento y apropiación de TIC diseñada e implementada</v>
          </cell>
          <cell r="C17" t="str">
            <v>Porcentaje</v>
          </cell>
          <cell r="D17" t="str">
            <v>Creciente</v>
          </cell>
          <cell r="E17" t="str">
            <v>Suma</v>
          </cell>
          <cell r="F17">
            <v>12</v>
          </cell>
          <cell r="G17" t="str">
            <v>Completar</v>
          </cell>
          <cell r="H17">
            <v>0</v>
          </cell>
          <cell r="I17">
            <v>0</v>
          </cell>
          <cell r="J17">
            <v>2</v>
          </cell>
          <cell r="K17">
            <v>0</v>
          </cell>
          <cell r="L17">
            <v>0</v>
          </cell>
          <cell r="M17">
            <v>3</v>
          </cell>
          <cell r="N17">
            <v>0</v>
          </cell>
          <cell r="O17">
            <v>0</v>
          </cell>
          <cell r="P17">
            <v>3</v>
          </cell>
          <cell r="Q17">
            <v>0</v>
          </cell>
          <cell r="R17">
            <v>0</v>
          </cell>
          <cell r="S17">
            <v>4</v>
          </cell>
          <cell r="T17">
            <v>0.9</v>
          </cell>
          <cell r="U17"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Adicionalmente, para la vigencia 2019 se incorpora el proyecto ERP Distrital a esta meta por un ejercicio de alineación estratégica.
El indicador mide el avance en la implementación de la estrategia, en términos de porcentaje sobre un 100% que representa el total de las acciones establecidas. </v>
          </cell>
          <cell r="V17" t="str">
            <v>Diseñar y ejecutar la estrategia de promocion y desarrollo de servicios tic
Monitorear y evaluar la estrategia de promocion y desarrollo de servicios tic</v>
          </cell>
          <cell r="W17"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X17" t="str">
            <v>Programa de promoción y desarrollo TIC :
Marzo: Informe trimestral de avance Q1
Junio: Informe trimestral de avance Q2
Septiembre: Informe trimestral de avance Q3
Diciembre: Informe final de cierre de actividades
Sostenibilidad Zonas WiFi gratis para Bogotá:
Junio:Documento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row>
        <row r="18">
          <cell r="A18" t="str">
            <v>184E</v>
          </cell>
          <cell r="B18" t="str">
            <v>Sistema poblacional diseñado</v>
          </cell>
          <cell r="C18" t="str">
            <v>Porcentaje</v>
          </cell>
          <cell r="D18" t="str">
            <v>Creciente</v>
          </cell>
          <cell r="E18" t="str">
            <v>Suma</v>
          </cell>
          <cell r="F18">
            <v>4</v>
          </cell>
          <cell r="G18" t="str">
            <v>Completar</v>
          </cell>
          <cell r="H18">
            <v>0</v>
          </cell>
          <cell r="I18">
            <v>0</v>
          </cell>
          <cell r="J18">
            <v>1</v>
          </cell>
          <cell r="K18">
            <v>0</v>
          </cell>
          <cell r="L18">
            <v>0</v>
          </cell>
          <cell r="M18">
            <v>1</v>
          </cell>
          <cell r="N18">
            <v>0</v>
          </cell>
          <cell r="O18">
            <v>0</v>
          </cell>
          <cell r="P18">
            <v>1</v>
          </cell>
          <cell r="Q18">
            <v>0</v>
          </cell>
          <cell r="R18">
            <v>1</v>
          </cell>
          <cell r="S18">
            <v>0</v>
          </cell>
          <cell r="T18">
            <v>1</v>
          </cell>
          <cell r="U18" t="str">
            <v>El indicador mide el grado de avance en el diseño del sistema de información poblacional en el marco del diseño de los sistemas únicos de información distritales. Hace parte de la línea de infraestructura e institucionalidad-sistemas únicos de información del proyecto 1111.</v>
          </cell>
          <cell r="V18" t="str">
            <v>Implementar el modelo  sistema único de información definido</v>
          </cell>
          <cell r="W18"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v>
          </cell>
          <cell r="X18"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v>
          </cell>
        </row>
        <row r="19">
          <cell r="A19" t="str">
            <v>184F</v>
          </cell>
          <cell r="B19" t="str">
            <v>Esquema de interoperabilidad y estandarización distrital definido e implementado</v>
          </cell>
          <cell r="C19" t="str">
            <v>Porcentaje</v>
          </cell>
          <cell r="D19" t="str">
            <v>Creciente</v>
          </cell>
          <cell r="E19" t="str">
            <v>Suma</v>
          </cell>
          <cell r="F19">
            <v>5.0199999999999996</v>
          </cell>
          <cell r="G19" t="str">
            <v>Completar</v>
          </cell>
          <cell r="H19">
            <v>0</v>
          </cell>
          <cell r="I19">
            <v>0</v>
          </cell>
          <cell r="J19">
            <v>1</v>
          </cell>
          <cell r="K19">
            <v>0</v>
          </cell>
          <cell r="L19">
            <v>0</v>
          </cell>
          <cell r="M19">
            <v>1</v>
          </cell>
          <cell r="N19">
            <v>0</v>
          </cell>
          <cell r="O19">
            <v>0</v>
          </cell>
          <cell r="P19">
            <v>1</v>
          </cell>
          <cell r="Q19">
            <v>0</v>
          </cell>
          <cell r="R19">
            <v>0</v>
          </cell>
          <cell r="S19">
            <v>2</v>
          </cell>
          <cell r="T19">
            <v>1</v>
          </cell>
          <cell r="U19" t="str">
            <v>El indicador mide el grado de avance en el diseño e implementación del esquema de interoperabilidad y estandarización distrital definido en el marco del diseño de los sistemas únicos de información distritales. Hace parte de la línea de infraestructura e institucionalidad-sistemas únicos de información del proyecto 1111.</v>
          </cell>
          <cell r="V19" t="str">
            <v>Implementar el modelo  sistema único de información definido</v>
          </cell>
          <cell r="W19" t="str">
            <v>Interoperabilidad y estandarización:
Apropiar el marco de interoperabilidad definido por el Ministerio TIC en las entidades distritales.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X19" t="str">
            <v>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row>
        <row r="20">
          <cell r="A20" t="str">
            <v>184H</v>
          </cell>
          <cell r="B20" t="str">
            <v>Trámites de mayor impacto de las entidades distritales virtualizados</v>
          </cell>
          <cell r="C20" t="str">
            <v>Porcentaje</v>
          </cell>
          <cell r="D20" t="str">
            <v>Suma</v>
          </cell>
          <cell r="E20" t="str">
            <v>Suma</v>
          </cell>
          <cell r="F20">
            <v>15</v>
          </cell>
          <cell r="G20" t="str">
            <v>Completar</v>
          </cell>
          <cell r="H20">
            <v>0</v>
          </cell>
          <cell r="I20">
            <v>0</v>
          </cell>
          <cell r="J20">
            <v>0</v>
          </cell>
          <cell r="K20">
            <v>0</v>
          </cell>
          <cell r="L20">
            <v>0</v>
          </cell>
          <cell r="M20">
            <v>15</v>
          </cell>
          <cell r="N20">
            <v>0</v>
          </cell>
          <cell r="O20">
            <v>0</v>
          </cell>
          <cell r="P20">
            <v>0</v>
          </cell>
          <cell r="Q20">
            <v>0</v>
          </cell>
          <cell r="R20">
            <v>0</v>
          </cell>
          <cell r="S20">
            <v>0</v>
          </cell>
          <cell r="T20">
            <v>3.1199999999999999E-2</v>
          </cell>
          <cell r="U20" t="str">
            <v xml:space="preserve">Corresponde a la meta Plan de Desarrollo de virtualizar un total de 72 trámites de las diferentes entidades distritales para el cuatrienio. Para la vigencia 2019 corresponde virtualizar un total de 15 trámites. </v>
          </cell>
          <cell r="V20" t="str">
            <v>Realizar mesas de trabajo con las entidades distritales para la virtualización de los trámites de mayor impacto</v>
          </cell>
          <cell r="W20" t="str">
            <v>Virtualización de trámites:
Determinar las necesidades de las entidades frente a la ciudadanía, ofreciendo servicios más eficientes mediante la ampliación de trámites virtualizados, para el beneficio de los ciudadanos.</v>
          </cell>
          <cell r="X20" t="str">
            <v>Virtualización de trámites:
Junio: Informe Reporte Trámites Virtualizados</v>
          </cell>
        </row>
        <row r="21">
          <cell r="A21" t="str">
            <v>184I</v>
          </cell>
          <cell r="B21" t="str">
            <v>Plan de asistencia técnica, para la implementación del ERP Distrital, ejecutado</v>
          </cell>
          <cell r="C21" t="str">
            <v>Porcentaje</v>
          </cell>
          <cell r="D21" t="str">
            <v>Creciente</v>
          </cell>
          <cell r="E21" t="str">
            <v>Suma</v>
          </cell>
          <cell r="F21">
            <v>2</v>
          </cell>
          <cell r="G21" t="str">
            <v>Completar</v>
          </cell>
          <cell r="H21">
            <v>0</v>
          </cell>
          <cell r="I21">
            <v>0</v>
          </cell>
          <cell r="J21">
            <v>0</v>
          </cell>
          <cell r="K21">
            <v>0</v>
          </cell>
          <cell r="L21">
            <v>0</v>
          </cell>
          <cell r="M21">
            <v>0</v>
          </cell>
          <cell r="N21">
            <v>0</v>
          </cell>
          <cell r="O21">
            <v>0</v>
          </cell>
          <cell r="P21">
            <v>0</v>
          </cell>
          <cell r="Q21">
            <v>0</v>
          </cell>
          <cell r="R21">
            <v>0</v>
          </cell>
          <cell r="S21">
            <v>2</v>
          </cell>
          <cell r="T21">
            <v>1</v>
          </cell>
          <cell r="U21" t="str">
            <v xml:space="preserve">Corresponde a la meta Plan de Desarrollo de virtualizar un total de 72 trámites de las diferentes entidades distritales para el cuatrienio. Para la vigencia 2019 corresponde virtualizar un total de 15 trámites. </v>
          </cell>
          <cell r="V21" t="str">
            <v>Realizar mesas de trabajo con las entidades distritales para la virtualización de los trámites de mayor impacto</v>
          </cell>
          <cell r="W21" t="str">
            <v>Virtualización de trámites:
Determinar las necesidades de las entidades frente a la ciudadanía, ofreciendo servicios más eficientes mediante la ampliación de trámites virtualizados, para el beneficio de los ciudadanos.</v>
          </cell>
          <cell r="X21" t="str">
            <v>Virtualización de trámites:
Junio: Informe Reporte Trámites Virtualizados</v>
          </cell>
        </row>
        <row r="22">
          <cell r="A22" t="str">
            <v>184J</v>
          </cell>
          <cell r="B22" t="str">
            <v>Estrategia para el fomento de la economía digital a través de potenciar el desarrollo de aplicaciones, contenidos y software, diseñada e implementada</v>
          </cell>
          <cell r="C22" t="str">
            <v>Porcentaje</v>
          </cell>
          <cell r="D22" t="str">
            <v>Creciente</v>
          </cell>
          <cell r="E22" t="str">
            <v>Suma</v>
          </cell>
          <cell r="F22">
            <v>27</v>
          </cell>
          <cell r="G22" t="str">
            <v>Completar</v>
          </cell>
          <cell r="H22">
            <v>0</v>
          </cell>
          <cell r="I22">
            <v>1</v>
          </cell>
          <cell r="J22">
            <v>6</v>
          </cell>
          <cell r="K22">
            <v>1</v>
          </cell>
          <cell r="L22">
            <v>1</v>
          </cell>
          <cell r="M22">
            <v>5</v>
          </cell>
          <cell r="N22">
            <v>1</v>
          </cell>
          <cell r="O22">
            <v>3</v>
          </cell>
          <cell r="P22">
            <v>4</v>
          </cell>
          <cell r="Q22">
            <v>1</v>
          </cell>
          <cell r="R22">
            <v>3</v>
          </cell>
          <cell r="S22">
            <v>1</v>
          </cell>
          <cell r="T22">
            <v>1</v>
          </cell>
          <cell r="U22" t="str">
            <v xml:space="preserve">El indicador mide el avance en la estrategia orientada a crear capacidad de base en la Ciudad para acercar las necesidades e ideas, al talento y al mercado de la ciudad y del mundo. </v>
          </cell>
          <cell r="V22" t="str">
            <v>Diseñar y ejecutar la estrategia de promoción y desarrollo de servicios tic
Monitorear y evaluar la estrategia de promocion y desarrollo de servicios tic
Diseñar y ejecutar  el plan fi.ti Bogotá
Diseñar y ejecutar la estrategia de gobierno y ciudadano digital
Monitorear y evaluar la estrategia de gobierno y ciudadano digital
Diseñar y ejecutar la estrategia de articulacion de nodos distritales de innovacion, servicios distritales y tic
Monitorear y evaluar la estrategia de articulacion de nodos distritales de innovacion, servicios distritales y tic
Identificar objetos o procesos marco
Diseñar y ejecutar la estrategia para implementar comunidades o ecosistemas inteligentes</v>
          </cell>
          <cell r="W22" t="str">
            <v>Programa de promoción y desarrollo TIC :
Aumentar el grado de apropiación digital existente en la Ciudad, generar emprendimientos y mejorar la economía digital de Bogotá.
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
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
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X22" t="str">
            <v>Programa de promoción y desarrollo TIC :
Marzo: Informe trimestral de avance Q1
Junio: Informe trimestral de avance Q2
Septiembre: Informe trimestral de avance Q3
Diciembre: Informe final de cierre de actividades
Transformación Digital Empresarial:
Marzo: Documento en el que se relacionan las MiPymes beneficiadas de las intervenciones desarrolladas en el marco del fomento de la industria TIC que se realizará con Fenalco y Fitic (30 empresas)
Junio: Documento en el que se relacionan las MiPymes beneficiadas de las intervenciones desarrolladas en el marco del fomento de la industria TIC que se realizará con Fenalco y Fitic. (40 empresas)
Septiembre: Documento en el que se relacionan las MiPymes beneficiadas de las intervenciones desarrolladas en el marco del fomento de la industria TIC que se realizará con Fenalco y Fitic. (40 empresas)
Noviembre: Documento en el que se relacionan las MiPymes beneficiadas de las intervenciones desarrolladas en el marco del fomento de la industria TIC que se realizará con Fenalco y Fitic. (40 empresas)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
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Proyectos de Innovación:
Marzo: APP OFB (Evidencia de Reunión o Acta con anexos, si aplica).
Junio: APP Se puede Ser (Evidencia de Reunión o Acta con anexos, si aplica).
Acuerdos Marco de Precio o Procesos de Demanda Agregada:
Junio: Circular instrumento de compra pública TI (AMP o Proceso Demanda Agregada) 
Promoción de 6 Comunidades o Ecosistemas Inteligentes:
Febrero, Marzo, Abril, Junio, Julio, Agosto: Acta o Evidencia de Reunión (puede incluir soportes: presentaciones, fotografías, videos, etc.)</v>
          </cell>
        </row>
        <row r="23">
          <cell r="A23" t="str">
            <v>184L</v>
          </cell>
          <cell r="B23" t="str">
            <v>Lineamiento emitido</v>
          </cell>
          <cell r="C23" t="str">
            <v>Número</v>
          </cell>
          <cell r="D23" t="str">
            <v>Suma</v>
          </cell>
          <cell r="E23" t="str">
            <v>Suma</v>
          </cell>
          <cell r="G23" t="str">
            <v>OK</v>
          </cell>
          <cell r="H23">
            <v>0</v>
          </cell>
          <cell r="I23">
            <v>0</v>
          </cell>
          <cell r="J23">
            <v>0</v>
          </cell>
          <cell r="K23">
            <v>0</v>
          </cell>
          <cell r="L23">
            <v>0</v>
          </cell>
          <cell r="M23">
            <v>0</v>
          </cell>
          <cell r="N23">
            <v>0</v>
          </cell>
          <cell r="O23">
            <v>0</v>
          </cell>
          <cell r="P23">
            <v>0</v>
          </cell>
          <cell r="Q23">
            <v>1</v>
          </cell>
          <cell r="R23">
            <v>0</v>
          </cell>
          <cell r="S23">
            <v>0</v>
          </cell>
          <cell r="T23">
            <v>1</v>
          </cell>
          <cell r="U23" t="str">
            <v xml:space="preserve">Este indicador mide el cumplimiento de la elaboración y oficialización del lineamiento de accesibilidad digital en el marco del CONPES Distrital. 
Con la implementación en las Entidades Distritales del lineamiento emitido, se busca la estandarización de las páginas web institucionales mediante la aplicación del criterio diferencial de accesibilidad a la información pública, que tienen los diferentes grupos poblacionales del Distrito Capital, y el principio acceso y calidad de la información, específicamente en la  reducción las barreras de accesibilidad que afectan especialmente a las personas con discapacidad.
</v>
          </cell>
          <cell r="V23" t="str">
            <v>*Identificar el alcance que se espera con esta meta en el Plan de Acción del CONPES.
*Revisión puntos críticos de las entidades distritales de los resultados del FURAG.
*Verificación herramientas disponibles en MinTIC y demás entidades competentes.
*Revisión de la compatibilidad de niveles de accesibilidad de MIPG vs norma NTC 5854.
*Identificar mejores prácticas de INSOR e INCI.
*Con lo anterior, se estructura, revisa y aprueba el lineamiento.</v>
          </cell>
          <cell r="W23" t="str">
            <v xml:space="preserve">Lineamiento accesibilidad:
Busca garantizar el ejercicio de los derechos a la información pública y a la comunicación a través de la promoción del acceso, uso, apropiación y aprovechamiento de las TIC por parte y en beneficio de las personas con discapacidad visual y auditiva, como parte fundamental del desarrollo equitativo de la ciudad y en aras de las inclusión social, económica, educativa y laboral.
Mejora la usabilidad de la web para todo tipo de usuarios.
Permite mejorar el acceso a los contenidos Web, y en especial para las personas en situación de discapacidad, en aplicación del criterio diferencial de accesibilidad.
Permite la reutilización de contenidos por múltiples formatos o dispositivos.
Ayuda a reducir la llamada brecha digital.
</v>
          </cell>
          <cell r="X23" t="str">
            <v>Lineamiento accesibilidad:
Octubre: Circular Lineamiento de accesibilidad digital expedido</v>
          </cell>
        </row>
        <row r="27">
          <cell r="D27" t="str">
            <v>#Variable</v>
          </cell>
          <cell r="E27" t="str">
            <v>Aspecto a reportar</v>
          </cell>
          <cell r="F27" t="str">
            <v>Formato</v>
          </cell>
          <cell r="H27" t="str">
            <v>Ejecucion_Enero</v>
          </cell>
          <cell r="I27" t="str">
            <v>Ejecucion_Febrero</v>
          </cell>
          <cell r="J27" t="str">
            <v>Ejecucion_Marzo</v>
          </cell>
          <cell r="K27" t="str">
            <v>Ejecucion_Abril</v>
          </cell>
          <cell r="L27" t="str">
            <v>Ejecucion_Mayo</v>
          </cell>
          <cell r="M27" t="str">
            <v>Ejecucion_Junio</v>
          </cell>
          <cell r="N27" t="str">
            <v>Ejecucion_Julio</v>
          </cell>
          <cell r="O27" t="str">
            <v>Ejecucion_Agosto</v>
          </cell>
          <cell r="P27" t="str">
            <v>Ejecucion_Septiembre</v>
          </cell>
          <cell r="Q27" t="str">
            <v>Ejecucion_Octubre</v>
          </cell>
          <cell r="R27" t="str">
            <v>Ejecucion_Noviembre</v>
          </cell>
          <cell r="S27" t="str">
            <v>Ejecucion_Diciembre</v>
          </cell>
        </row>
        <row r="28">
          <cell r="C28" t="str">
            <v>184M_V1</v>
          </cell>
          <cell r="D28" t="str">
            <v>Variable 1</v>
          </cell>
          <cell r="E28" t="str">
            <v>Datos publicados por las entidades distritales en el portal de datos abiertos</v>
          </cell>
          <cell r="F28" t="str">
            <v>Número</v>
          </cell>
          <cell r="H28">
            <v>0</v>
          </cell>
          <cell r="I28">
            <v>0</v>
          </cell>
          <cell r="J28">
            <v>0</v>
          </cell>
          <cell r="K28">
            <v>0</v>
          </cell>
          <cell r="L28">
            <v>0</v>
          </cell>
          <cell r="M28">
            <v>0</v>
          </cell>
          <cell r="N28">
            <v>0</v>
          </cell>
          <cell r="O28">
            <v>0</v>
          </cell>
          <cell r="P28">
            <v>0</v>
          </cell>
          <cell r="Q28">
            <v>0</v>
          </cell>
          <cell r="R28">
            <v>0</v>
          </cell>
          <cell r="S28">
            <v>1023</v>
          </cell>
        </row>
        <row r="29">
          <cell r="C29" t="str">
            <v>184M_V2</v>
          </cell>
          <cell r="D29" t="str">
            <v>Variable 2 (reportar solo cuando el indicador es a demanda)</v>
          </cell>
          <cell r="E29">
            <v>0</v>
          </cell>
          <cell r="F29" t="str">
            <v>Número</v>
          </cell>
        </row>
        <row r="30">
          <cell r="C30" t="str">
            <v>184M_I1</v>
          </cell>
          <cell r="D30" t="str">
            <v>Cualitativo 1</v>
          </cell>
          <cell r="E30" t="str">
            <v>Avances y logros en generación del producto y la ejecución de actividades</v>
          </cell>
          <cell r="F30" t="str">
            <v>Texto</v>
          </cell>
          <cell r="H30" t="str">
            <v>Datos abiertos: 
Durante el mes no se programaron actividades.</v>
          </cell>
          <cell r="I30" t="str">
            <v>Datos abiertos: 
Durante el mes no se programaron actividades.</v>
          </cell>
          <cell r="J30" t="str">
            <v>Datos abiertos: 
Se logró cumplir con la meta de datos publicados por las Entidades Distritales en el portal de datos abiertos. Se tenía una programación de 106 datos, y para el presente mes se alcanzó la publicación de 453 conjuntos de datos abiertos, de 51 entidades distritales, en el portal de datos abiertos de Bogotá http://datosabiertos.bogota.gov.co/</v>
          </cell>
          <cell r="K30" t="str">
            <v>Datos abiertos: De acuerdo con lo reportado en marzo, ya se cumplió la meta afiliada al CONPES para la vigencia 2019. Dentro de la actividad de monitoreo, para el presente mes se ha alcanzado la publicación de 497 conjuntos de datos abiertos de 52 Entidades Distritales. Esta información se encuentra publicada en el portal de datos abiertos de Bogotá http://datosabiertos.bogota.gov.co/</v>
          </cell>
          <cell r="L30" t="str">
            <v>Datos abiertos: De acuerdo con lo reportado en marzo, ya se cumplió la meta afiliada al CONPES para la vigencia 2019. Dentro de la actividad de monitoreo, para el presente mes se ha alcanzado la publicación de 590 conjuntos de datos abiertos de 53 Entidades Distritales. Esta información se encuentra publicada en el portal de datos abiertos de Bogotá http://datosabiertos.bogota.gov.co/</v>
          </cell>
          <cell r="M30" t="str">
            <v>Datos abiertos: De acuerdo con lo reportado en marzo, ya se cumplió la meta afiliada al CONPES para la vigencia 2019. Dentro de la actividad de monitoreo, para el presente mes se ha alcanzado la publicación de 597 conjuntos de datos abiertos de 53 Entidades Distritales. Esta información se encuentra publicada en el portal de datos abiertos de Bogotá http://datosabiertos.bogota.gov.co/</v>
          </cell>
          <cell r="N30" t="str">
            <v>Datos abiertos: De acuerdo con lo reportado en marzo, ya se cumplió la meta afiliada al CONPES para la vigencia 2019. Dentro de la actividad de monitoreo, para el presente mes se ha alcanzado la publicación de 660 conjuntos de datos abiertos de 55 Entidades Distritales. Esta información se encuentra publicada en el portal de datos abiertos de Bogotá http://datosabiertos.bogota.gov.co/</v>
          </cell>
          <cell r="O30" t="str">
            <v>Datos abiertos: De acuerdo con lo reportado en marzo, ya se cumplió la meta afiliada al CONPES para la vigencia 2019. Dentro de la actividad de monitoreo, para el presente mes se ha alcanzado la publicación de 810 conjuntos de datos abiertos de 55 Entidades Distritales. Esta información se encuentra publicada en el portal de datos abiertos de Bogotá http://datosabiertos.bogota.gov.co/</v>
          </cell>
          <cell r="P30" t="str">
            <v>Datos abiertos: De acuerdo con lo reportado en marzo, ya se cumplió la meta afiliada al CONPES para la vigencia 2019. Dentro de la actividad de monitoreo, para el presente mes se ha alcanzado la publicación de 900 conjuntos de datos abiertos de 55 Entidades Distritales. Esta información se encuentra publicada en el portal de datos abiertos de Bogotá http://datosabiertos.bogota.gov.co/</v>
          </cell>
          <cell r="Q30" t="str">
            <v>Datos abiertos: De acuerdo con lo reportado en marzo, ya se cumplió la meta afiliada al CONPES para la vigencia 2019. Dentro de la actividad de monitoreo, para el presente mes se ha alcanzado la publicación de 976 conjuntos de datos abiertos de 55 Entidades Distritales. Esta información se encuentra publicada en el portal de datos abiertos de Bogotá http://datosabiertos.bogota.gov.co/</v>
          </cell>
          <cell r="R30" t="str">
            <v>Datos abiertos: De acuerdo con lo reportado en marzo, ya se cumplió la meta afiliada al CONPES para la vigencia 2019. Dentro de la actividad de monitoreo, para el presente mes se ha alcanzado la publicación de 1.023 conjuntos de datos abiertos de 55 Entidades Distritales. Esta información se encuentra publicada en el portal de datos abiertos de Bogotá http://datosabiertos.bogota.gov.co/</v>
          </cell>
          <cell r="S30" t="str">
            <v>Datos abiertos: De acuerdo con el requerimiento de la Oficina Asesora de Planeación de reprogramar el indicador (3-2019-30562), la Oficina Alta Consejería Distrital de TIC vía memorando 3-2019-37157, solicita actualizar el indicador a 1.000 conjuntos de datos para la vigencia 2019. Según lo anterior, para el mes de diciembre se logró cumplir con la meta de datos publicados por las Entidades Distritales, ya que se alcanzó la publicación de 1.023 conjuntos de datos abiertos, de 55 Entidades Distritales, en el portal de datos abiertos de Bogotá http://datosabiertos.bogota.gov.co/</v>
          </cell>
        </row>
        <row r="31">
          <cell r="C31" t="str">
            <v>184M_I2</v>
          </cell>
          <cell r="D31" t="str">
            <v>Cualitativo 2</v>
          </cell>
          <cell r="E31" t="str">
            <v>Retrasos o dificultades en la generación del producto y la ejecución de actividades</v>
          </cell>
          <cell r="F31" t="str">
            <v>Texto</v>
          </cell>
          <cell r="H31" t="str">
            <v>Datos abiertos: 
Durante el mes no se programaron actividades.</v>
          </cell>
          <cell r="I31" t="str">
            <v>Datos abiertos: 
Durante el mes no se programaron actividades.</v>
          </cell>
          <cell r="J31" t="str">
            <v>Datos abiertos: 
No se presentaron retrasos o dificultades durante el mes.</v>
          </cell>
          <cell r="K31" t="str">
            <v>Datos abiertos: No se presentaron retrasos o dificultades durante el mes.</v>
          </cell>
          <cell r="L31" t="str">
            <v>Datos abiertos: No se presentaron retrasos o dificultades durante el mes.</v>
          </cell>
          <cell r="M31" t="str">
            <v>Datos abiertos: No se presentaron retrasos o dificultades durante el mes.</v>
          </cell>
          <cell r="N31" t="str">
            <v>Datos abiertos: No se presentaron retrasos o dificultades durante el mes.</v>
          </cell>
          <cell r="O31" t="str">
            <v>Datos abiertos: No se presentaron retrasos o dificultades durante el mes.</v>
          </cell>
          <cell r="P31" t="str">
            <v>Datos abiertos: No se presentaron retrasos o dificultades durante el mes.</v>
          </cell>
          <cell r="Q31" t="str">
            <v>Datos abiertos: No se presentaron retrasos o dificultades durante el mes.</v>
          </cell>
          <cell r="R31" t="str">
            <v>Datos abiertos: No se presentaron retrasos o dificultades durante el mes.</v>
          </cell>
          <cell r="S31" t="str">
            <v>Datos abiertos: No se presentaron retrasos o dificultades durante el mes.</v>
          </cell>
        </row>
        <row r="32">
          <cell r="C32" t="str">
            <v>184M_I3</v>
          </cell>
          <cell r="D32" t="str">
            <v>Cualitativo 3</v>
          </cell>
          <cell r="E32" t="str">
            <v>Beneficios obtenidos por la generación del producto y la ejecución de actividades</v>
          </cell>
          <cell r="F32" t="str">
            <v>Texto</v>
          </cell>
          <cell r="H32" t="str">
            <v>Datos abiertos: 
Durante el mes no se programaron actividades.</v>
          </cell>
          <cell r="I32" t="str">
            <v>Datos abiertos: 
Durante el mes no se programaron actividades.</v>
          </cell>
          <cell r="J32" t="str">
            <v>Datos abiertos: 
El proyecto de Datos Abiertos, permitió la realización de datajam con entidades distritales, realización de talleres de datos abiertos en Entidades Distritales y resolución a problemáticas de ciudad.</v>
          </cell>
          <cell r="K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L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M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N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O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P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Q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R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S3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row>
        <row r="33">
          <cell r="C33" t="str">
            <v>184N_V1</v>
          </cell>
          <cell r="D33" t="str">
            <v>Variable 1</v>
          </cell>
          <cell r="E33" t="str">
            <v>Número de entidades con la implementación de los módulos básicos del ERP</v>
          </cell>
          <cell r="F33" t="str">
            <v>Númerica</v>
          </cell>
          <cell r="H33">
            <v>0</v>
          </cell>
          <cell r="I33">
            <v>0</v>
          </cell>
          <cell r="J33">
            <v>0</v>
          </cell>
          <cell r="K33">
            <v>0</v>
          </cell>
          <cell r="L33">
            <v>0</v>
          </cell>
          <cell r="M33">
            <v>0</v>
          </cell>
          <cell r="N33">
            <v>0</v>
          </cell>
          <cell r="O33">
            <v>0</v>
          </cell>
          <cell r="P33">
            <v>0</v>
          </cell>
          <cell r="Q33">
            <v>0</v>
          </cell>
          <cell r="R33">
            <v>0</v>
          </cell>
          <cell r="S33">
            <v>0</v>
          </cell>
        </row>
        <row r="34">
          <cell r="C34" t="str">
            <v>184N_V2</v>
          </cell>
          <cell r="D34" t="str">
            <v>Variable 2 (reportar solo cuando el indicador es a demanda)</v>
          </cell>
          <cell r="E34" t="str">
            <v>Total de entidades distritales</v>
          </cell>
          <cell r="F34" t="str">
            <v>Númerica</v>
          </cell>
          <cell r="H34">
            <v>0</v>
          </cell>
          <cell r="I34">
            <v>0</v>
          </cell>
          <cell r="J34">
            <v>0</v>
          </cell>
          <cell r="K34">
            <v>0</v>
          </cell>
          <cell r="L34">
            <v>0</v>
          </cell>
          <cell r="M34">
            <v>0</v>
          </cell>
          <cell r="N34">
            <v>0</v>
          </cell>
          <cell r="O34">
            <v>0</v>
          </cell>
          <cell r="P34">
            <v>0</v>
          </cell>
          <cell r="Q34">
            <v>0</v>
          </cell>
          <cell r="R34">
            <v>0</v>
          </cell>
          <cell r="S34">
            <v>0</v>
          </cell>
        </row>
        <row r="35">
          <cell r="C35" t="str">
            <v>184N_I1</v>
          </cell>
          <cell r="D35" t="str">
            <v>Cualitativo 1</v>
          </cell>
          <cell r="E35" t="str">
            <v>Avances y logros en generación del producto y la ejecución de actividades</v>
          </cell>
          <cell r="F35" t="str">
            <v>Textual</v>
          </cell>
          <cell r="H35" t="str">
            <v xml:space="preserve">Gestión Estrategia de Implementación ERP Distrital: Dentro de los proyectos de la Alta Consejería Distrital de TIC para la vigencia 2019, se tiene planeada la gestión y articulación de la implementación ERP en la Secretaría General. Razón por lo cual, las actividades de avance del anterior proyecto que se relacionan en la meta "Implementar el 100% de la Estrategia de Promoción y Desarrollo de Servicios TIC en el DC." del Proyecto de Inversión 1111 (Indicador 176), tienen relación con el presente indicador afiliado al CONPES Distrital. 
Según lo anterior, para este mes se identificó la necesidad del proyecto y se hizo revisión del perfil del mismo, de acuerdo con las actividades 1 y 3 del procedimiento 1210200-PR-306 “Asesoría Técnica o Formulación y Ejecución de Proyectos en el Distrito Capital”.
</v>
          </cell>
          <cell r="I35" t="str">
            <v xml:space="preserve">Gestión Estrategia de Implementación ERP Distrital: Se concluye la planeación y estructuración del proyecto con la aprobación del mismo. Adicionalmente, se trabaja en la contratación del Asesor Especializado SAP para apoyar operativamente el proyecto.
</v>
          </cell>
          <cell r="J35" t="str">
            <v>Gestión Estrategia de Implementación ERP Distrital: 
Se trabajó en la contratación del Asesor Especializado SAP para el apoyo funcional del proyecto.
Adicionalmente, se realizó informe de gestión de las actividades ejecutadas del proyecto BogData en el marco del convenio interadministrativo 4130000-663-2017, suscrito entre la Secretaría Distrital de Hacienda y la Secretaría General.</v>
          </cell>
          <cell r="K35" t="str">
            <v>Gestión Estrategia de Implementación ERP Distrital: Como avance para la elaboración de Estudios Previos para el Modelo de Gobernanza, se identificó el equipo funcional y técnico de las Dependencias de la Secretaría General (Subsecretaría Corporativa, OTIC y OAP) y se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L35" t="str">
            <v>Gestión Estrategia de Implementación ERP Distrital: Se avanza en la elaboración del Anexo Técnico para Modelo de Gobernanza proyecto ERP Distrital, incluido el Centro de Excelencia. Se identifica Tabla de Contenido y Anexo Técnico preliminar, así como de experiencias en otras Entidades Distritales. Se dispone de modelo de estudio previo con justificación, análisis de sector, matriz de riesgos, cálculo de indicadores financieros.
Adicionalmente, se avanza en construcción del Anexo Técnico con una versión preliminar y una matriz con la identificación de alto nivel de brechas de los documentos de diseño BBPs (business blue print) del BogData de la Secretaría Distrital de Hacienda, frente a los requerimientos generales de las áreas funcionales de la Subsecretaría Corporativa de la Entidad. Se dispone de un modelo de estudio previo con justificación, análisis de sector, matriz de riesgos, cálculo de indicadores financieros.
Se elaboró el documento de evolución del SI-Capital a ERP BogData, basado en SAP, que incluye descripción de antecedentes, justificación, el proceso previo a la selección de la solución, los productos que incluyen el ERP BogData, la perspectiva del proyecto Distrital y se identificaron estadísticas de inversión en TIC de las Entidades Cabezas de Sector, entre otras.</v>
          </cell>
          <cell r="M35" t="str">
            <v>Gestión Estrategia de Implementación ERP Distrital: Se culminó la construcción del documento de Anexo Técnico, estudio previo, análisis de sector y matriz de riesgos, a fin de adelantar el proceso de Modelo de Gobernanza del proyecto ERP Distrital, incluido el Centro de Excelencia.
Adicionalmente, se avanza en la construcción del Anexo Técnico tipo para la implementación del ERP en otras Entidades. Se cuenta con una versión preliminar y una la matriz con la identificación de alto nivel de brechas de los documentos de diseño BBPs (business blue print), del BogData de la Secretaría Distrital de Hacienda, frente a los requerimientos generales de las áreas funcionales de la Subsecretaría Corporativa de la Entidad, BBPS y matriz con las que se están construyendo requerimientos funcionales a nivel más detallado, conforme lo expresan las Dependencias de la Secretaría General. Adicionalmente, se dispone de un modelo de estudio previo con justificación, análisis de sector, matriz de riesgos y cálculo de indicadores financieros.</v>
          </cell>
          <cell r="N35" t="str">
            <v>Gestión Estrategia de Implementación ERP Distrital: Se adelanta el proceso de concurso de méritos SGA-CM-06-2019,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el cual se proyecta quede adjudicado en agosto de 2019.
Ante la postergación de la SDH en cuanto a la fecha de salida a producción y estabilización de la implementación del ERP BOGDATA para el cuarto trimestre de 2019, la Oficina Alta Consejería Distrital de TIC y la Oficina TIC de la Secretaría General, como plan de choque avanzan en la construcción del Anexo Técnico tipo para la implementación del ERP en otras Entidades, considerando las necesidades propias de la Secretaría General como Entidad modelo. Se identifican los requisitos de interoperabilidad y se construye matriz de requerimientos por procesos administrativos y financieros, para luego ser confrontados frente a las brechas identificadas y a los procedimientos de diseño de módulos SAP BBPs definitivos, que la Secretaría Distrital de Hacienda entregue una vez implementado y estabilizado el ERP basado en SAP en dicha Entidad.</v>
          </cell>
          <cell r="O35" t="str">
            <v>Gestión Estrategia de Implementación ERP Distrital: Culminó la avaluación del proceso de concurso de méritos SGA-CM-06-2019, quedando adjudicada a la firma Unión Temporal DATATIC,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el cual se proyecta quede firmado e iniciado en el mes septiembre de 2019.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cuarto trimestre de 2019. Para el Anexo Técnico, se están considerando las necesidades propias de la Secretaría General como Entidad modelo. Se identifica los requisitos de interoperabilidad, se construye matriz de requerimientos por procesos administrativos y financieros, para luego ser confrontados frente a las brechas identificadas y frente a los procedimientos de diseño de módulos SAP BBPs definitivos, que la Secretaría Distrital de Hacienda entregue una vez implementado y estabilizado el ERP basado en SAP en dicha Entidad.</v>
          </cell>
          <cell r="P35" t="str">
            <v xml:space="preserve">Gestión Estrategia de Implementación ERP Distrital: Se adelanta la ejecución del contrato 4130000-788-2019,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se dispone de un plan de trabajo de la consultoría con su correspondiente cronograma.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cuarto trimestre de 2019. Para el Anexo Técnico, se están considerando las necesidades propias de la Secretaría General como Entidad modelo. Se identifica la infraestructura tecnológica, licenciamiento requerido, servicios profesionales de capacitación, certificación, migración de datos y se adelanta la definición de la  matriz de requerimientos por procesos administrativos y financieros, para luego ser confrontados frente a las brechas identificadas y frente a los procedimientos de diseño de módulos SAP BBPs definitivos, que la Secretaría Distrital de Hacienda entregue una vez implementado y estabilizado el ERP basado en SAP en dicha Entidad. </v>
          </cell>
          <cell r="Q35" t="str">
            <v>Gestión Estrategia de Implementación ERP Distrital: Se adelanta la ejecución del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conforme al plan de trabajo y cronograma, el contratista elaboró:
- Entregable 2: Contexto distrital, compuesto por: a. Matriz de análisis de las entidades distritales, con los aspectos legales, operativos, administrativos, institucionales y técnicos que puedan determinar o afectar el modelo de Gobernanza del ERP Distrital BOGDATA, y el modelo de Centro de Competencias del ERP Distrital BOGDATA, b. Documento de análisis de modelo de gobierno actual ERP Si Capital y BOGDATA. 
- Entregable 3: Análisis de la situación organizacional actual que incluye el documento con propuesta de marcos de referencia, para el modelo de gobierno y gestión del ERP Distrital.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diciembre de 2019. Para el Anexo Técnico, se están considerando las necesidades propias de la Secretaría General como Entidad modelo. Se tiene identificado requerimiento funcionales de los módulos ERP basado en SAP, que necesitan ser confrontados frente a las brechas identificadas y frente a los procedimientos de diseño de módulos SAP BBPs definitivos. Adicionalmente, se tiene identificado los requerimientos de servicios profesionales para la implementación del ERP vía roll out, como de migración de datos, integración con otros sistemas, capacitación, certificación, gestión de procesos y gestión de cambio.  Se continúa en la identificación de requerimientos de licenciamiento y de la infraestructura tecnológica para soportar la implementación del ERP basado en SAP en Secretaría General.</v>
          </cell>
          <cell r="R35" t="str">
            <v>Gestión Estrategia de Implementación ERP Distrital: Se adelanta ejecución del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conforme al plan de trabajo y cronograma, el contratista realizó con base al entregable 2. Contexto distrital y el 3. Análisis de la situación organizacional del ERP Distrital, los nuevos entregables que hacen parte de la fase Diseño:  4. Benchmarking de Gobernanza y 5. Benchmarking de Centro de Competencia. Así mismo, el contratista adelantó las alternativas del Modelos de Gobernanza y Modelos de Centros de Competencias, más apropiados para gestionar e implementar el ERP Distrital. Estos dos últimos hacen parte de los entregables 6. Modelo Objetivo de Gobierno y 8. Modelo objetivo de Centro de Competencia. De otro lado, se revisó entregable 14. Gestión del Cambio, que incluye: Plan, Estrategia y Metodología.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primer trimestre de 2020. Para el Anexo Técnico, se consideran las necesidades propias de la Secretaría General como Entidad modelo. Se tiene identificado Requerimiento funcionales de los módulos ERP basado en SAP, que necesitan ser confrontados frente a las brechas identificadas y a los procedimientos de diseño de módulos SAP BBPs definitivos. Adicionalmente, se tiene identificado los requerimientos de servicios profesionales para la implementación del ERP vía roll out, como de migración de datos, integración con otros sistemas, capacitación, certificación, gestión de procesos y gestión de cambio. Se identificaron requerimientos de licenciamiento y de infraestructura HEC tecnológica en nube para soportar la implementación del ERP basado en SAP en Secretaría General. El Anexo técnico deberá ser ajustado con la documentación definitiva que entregue la SDH luego de la implementación y estabilización del ERP en dicha Entidad.
La Oficina Asesora de Planeación envió memorando 3-2019-35139, mediante el cual informa sobre la revisión y priorización de metas PAI 2019. Para la meta “Porcentaje de avance en la implementación de los módulos básicos del ERP Distrital”, se informa una brecha de cumplimiento de 100%. La Alta Consejería TIC, mediante radicado 3-2019-35541 solicita a la OAP reprogramar la meta a 0 para 2019. Lo anterior, debido a que se requiere que la SDH culmine su implementación y entregue a la Secretaría General la documentación para que pueda adelantar su proceso.</v>
          </cell>
          <cell r="S35" t="str">
            <v>Gestión Estrategia de Implementación ERP Distrital: La Oficina Asesora de Planeación, con base en la reprogramación solicitada por la Oficina Alta Consejería TIC, informa que le dio viabilidad a la eliminación del indicador. Lo anterior vía correo electrónico del 11 de diciembre de 2019, asunto "Eliminación de indicador en el Plan de Acción Integrado 2019".</v>
          </cell>
        </row>
        <row r="36">
          <cell r="C36" t="str">
            <v>184N_I2</v>
          </cell>
          <cell r="D36" t="str">
            <v>Cualitativo 2</v>
          </cell>
          <cell r="E36" t="str">
            <v>Retrasos o dificultades en la generación del producto y la ejecución de actividades</v>
          </cell>
          <cell r="F36" t="str">
            <v>Textual</v>
          </cell>
          <cell r="H36" t="str">
            <v>Gestión Estrategia de Implementación ERP Distrital: No se presentaron retrasos o dificultades durante el mes.</v>
          </cell>
          <cell r="I36" t="str">
            <v>Gestión Estrategia de Implementación ERP Distrital: No se presentaron retrasos o dificultades durante el mes.</v>
          </cell>
          <cell r="J36" t="str">
            <v>Gestión Estrategia de Implementación ERP Distrital: No se presentaron retrasos o dificultades durante el mes.</v>
          </cell>
          <cell r="K36" t="str">
            <v>Gestión Estrategia de Implementación ERP Distrital: No se presentaron retrasos o dificultades durante el mes.</v>
          </cell>
          <cell r="L36" t="str">
            <v>Gestión Estrategia de Implementación ERP Distrital: No se presentaron retrasos o dificultades durante el mes.</v>
          </cell>
          <cell r="M36" t="str">
            <v>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N36" t="str">
            <v>Gestión Estrategia de Implementación ERP Distrital: No se presentaron retrasos o dificultades durante el mes.</v>
          </cell>
          <cell r="O36" t="str">
            <v>Gestión Estrategia de Implementación ERP Distrital: No se presentaron retrasos o dificultades durante el mes.</v>
          </cell>
          <cell r="P36" t="str">
            <v>Gestión Estrategia de Implementación ERP Distrital: No se presentaron retrasos o dificultades durante el mes.</v>
          </cell>
          <cell r="Q36" t="str">
            <v>Gestión Estrategia de Implementación ERP Distrital: No se presentaron retrasos o dificultades durante el mes.</v>
          </cell>
          <cell r="R36" t="str">
            <v>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S36" t="str">
            <v>Gestión Estrategia de Implementación ERP Distrital: La Oficina Asesora de Planeación, con base en la reprogramación solicitada por la Oficina Alta Consejería TIC, informa que le dio viabilidad a la eliminación del indicador. Lo anterior vía correo electrónico del 11 de diciembre de 2019, asunto "Eliminación de indicador en el Plan de Acción Integrado 2019".</v>
          </cell>
        </row>
        <row r="37">
          <cell r="C37" t="str">
            <v>184N_I3</v>
          </cell>
          <cell r="D37" t="str">
            <v>Cualitativo 3</v>
          </cell>
          <cell r="E37" t="str">
            <v>Beneficios obtenidos por la generación del producto y la ejecución de actividades</v>
          </cell>
          <cell r="F37" t="str">
            <v>Textual</v>
          </cell>
          <cell r="H37" t="str">
            <v>Gestión Estrategia de Implementación ERP Distrital: Se comienza con la planeación  y estructuración del proyecto, con el cual se hará gestión y articulación de la disposición de una solución tecnológica que posibilite acceso a los ciudadanos a la información Financiera y Contable.</v>
          </cell>
          <cell r="I37" t="str">
            <v xml:space="preserve">Gestión Estrategia de Implementación ERP Distrital:
Se terminan las actividades de planeación del procedimiento 1210200-PR-306, y se inicia la gestión para la contratación del Asesor Especializado SAP (operativo), que permitirá disponer de  una solución que integra la información administrativa y financiera del Distrito Capital.
</v>
          </cell>
          <cell r="J37" t="str">
            <v>Gestión Estrategia de Implementación ERP Distrital:
La gestión para la contratación del Asesor Especializado SAP (funcional), permitirá la disposición de un modelo de gobernanza y gestión unificada de la solución del sistema Administrativo y Financiero Distrital BogData, para gestionar la implementación del mismo en la Secretaría General.</v>
          </cell>
          <cell r="K37" t="str">
            <v>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L37" t="str">
            <v>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M37" t="str">
            <v xml:space="preserve">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v>
          </cell>
          <cell r="N37" t="str">
            <v>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O37" t="str">
            <v xml:space="preserve">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v>
          </cell>
          <cell r="P37" t="str">
            <v>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Q37" t="str">
            <v xml:space="preserve">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v>
          </cell>
          <cell r="R37" t="str">
            <v>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v>
          </cell>
          <cell r="S37" t="str">
            <v>Gestión Estrategia de Implementación ERP Distrital: La Oficina Asesora de Planeación, con base en la reprogramación solicitada por la Oficina Alta Consejería TIC, informa que le dio viabilidad a la eliminación del indicador. Lo anterior vía correo electrónico del 11 de diciembre de 2019, asunto "Eliminación de indicador en el Plan de Acción Integrado 2019".</v>
          </cell>
        </row>
        <row r="38">
          <cell r="C38" t="str">
            <v>PAAC_06G_V1</v>
          </cell>
          <cell r="D38" t="str">
            <v>Variable 1</v>
          </cell>
          <cell r="E38" t="str">
            <v xml:space="preserve"># de informes de revisión de riesgos de corrupción realizados en el periodo </v>
          </cell>
          <cell r="F38" t="str">
            <v>Númerica</v>
          </cell>
          <cell r="N38">
            <v>1</v>
          </cell>
          <cell r="O38">
            <v>1</v>
          </cell>
          <cell r="P38">
            <v>1</v>
          </cell>
          <cell r="Q38">
            <v>1</v>
          </cell>
          <cell r="R38">
            <v>1</v>
          </cell>
          <cell r="S38">
            <v>1</v>
          </cell>
        </row>
        <row r="39">
          <cell r="C39" t="str">
            <v>PAAC_06G_V2</v>
          </cell>
          <cell r="D39" t="str">
            <v>Variable 2 (reportar solo cuando el indicador es a demanda)</v>
          </cell>
          <cell r="E39">
            <v>0</v>
          </cell>
          <cell r="F39" t="str">
            <v>Númerica</v>
          </cell>
          <cell r="S39">
            <v>0</v>
          </cell>
        </row>
        <row r="40">
          <cell r="C40" t="str">
            <v>PAAC_06G_I1</v>
          </cell>
          <cell r="D40" t="str">
            <v>Cualitativo 1</v>
          </cell>
          <cell r="E40" t="str">
            <v>Avances y logros en generación del producto y la ejecución de actividades</v>
          </cell>
          <cell r="F40" t="str">
            <v>Textual</v>
          </cell>
          <cell r="N40" t="str">
            <v>Informe Mensual de revisión de riesgo de corrupción: Se revisó y monitoreo la gestión del riesgo de corrupción el 2 de julio, mediante el Subcomité de Autocontrol, con la participación del equipo de la Alta Consejería de TIC. Adicionalmente, se realizó seguimiento de la gestión de los proyectos de la Oficina, correspondientes al mes, para garantizar el cumplimiento de los hitos. De acuerdo con lo anterior, no se ha evidenciado la materialización del riesgo.</v>
          </cell>
          <cell r="O40" t="str">
            <v>Informe Mensual de revisión de riesgo de corrupción: Se realizó revisión y monitoreo a la gestión del riesgo de corrupción el 13 de agosto, mediante el Subcomité de Autocontrol, con los miembros de la Alta Consejería de TIC. Se solicitó por parte del Jefe de Oficina comenzar con la documentación de los hitos del Plan de Acción programados desde agosto hasta el final de la vigencia, lo anterior con el propósito de cumplir con lo programado.  Así mismo, se solicitó a los líderes documentar los seguimiento a la ejecución de proyectos, según actividad 6 del procedimiento 1210200-PR-306, como evidencia del adecuado desarrollo de estos. No se ha evidenciado la materialización del riesgo.</v>
          </cell>
          <cell r="P40" t="str">
            <v>Informe Mensual de revisión de riesgo de corrupción: Se hizo revisión y monitoreo a la gestión del riesgo de corrupción el 3 de septiembre, mediante el Subcomité de Autocontrol, con la participación del equipo de la Oficina. Se socializó el cuadro de frecuencias de los seguimientos hechos a los Proyectos de la Alta Consejería TIC, con base en la ejecución de la actividad 6 del procedimiento 1210200-PR-306. Los seguimientos son realizados cada vez que se requiera, mediante mesas técnicas enfocadas al desarrollo de los Proyectos. Es así como con esta actividad se mitiga la materialización del riesgo de corrupción.</v>
          </cell>
          <cell r="Q40" t="str">
            <v>Informe Mensual de revisión de riesgo de corrupción: Se revisó y monitoreó la gestión del riesgo de corrupción el 4 de octubre, mediante el Subcomité de Autocontrol, con la participación de funcionarios y contratistas de la Oficina. Se socializó la actualización del cuadro de frecuencias de los seguimientos hechos a los Proyectos de la Alta Consejería TIC. Lo anterior, con base en la ejecución de la actividad 6 del procedimiento 1210200-PR-306. Los seguimientos son realizados cada vez que se requiera, mediante mesas técnicas enfocadas al cumplimiento de las actividades o hitos, detectando avances y logros, así como retrasos y dificultades. No se ha evidenciado materialización del riesgo.</v>
          </cell>
          <cell r="R40" t="str">
            <v>Informe Mensual de revisión de riesgo de corrupción: Se hizo revisión y monitoreo de la gestión del riesgo de corrupción el 8 de noviembre, a través del Subcomité de Autocontrol, con la participación de los funcionarios y contratistas de la Oficina. En la misma, se socializaron los seguimientos hechos a los Proyectos de la Alta Consejería TIC durante el mes de octubre. Lo anterior, de conformidad con la actividad 6 del procedimiento 1210200-PR-306. Los seguimientos son realizados mediante mesas técnicas enfocadas al desarrollo de los Proyectos, cada vez que se requiera. Con esta actividad se mitiga la materialización del riesgo de corrupción.</v>
          </cell>
          <cell r="S40" t="str">
            <v>Informe Mensual de revisión de riesgo de corrupción: Se hizo revisión y monitoreo de la gestión del riesgo de corrupción el 5 de diciembre, por medio de la reunión llevada a cabo en el Subcomité de Autocontrol, con la participación de los miembros de la Alta Consejería TIC. En esta, se informaron los seguimientos hechos durante la vigencia 2019 a los Proyectos de la Oficina. Esta actividad fue hecha según el procedimiento 1210200-PR-306. Los 66 seguimientos fueron realizados a 17 Proyectos mediante mesas técnicas. Con esta actividad se buscó mitigar la materialización del riesgo de corrupción.</v>
          </cell>
        </row>
        <row r="41">
          <cell r="C41" t="str">
            <v>PAAC_06G_I2</v>
          </cell>
          <cell r="D41" t="str">
            <v>Cualitativo 2</v>
          </cell>
          <cell r="E41" t="str">
            <v>Retrasos o dificultades en la generación del producto y la ejecución de actividades</v>
          </cell>
          <cell r="F41" t="str">
            <v>Textual</v>
          </cell>
          <cell r="N41" t="str">
            <v>Informe Mensual de revisión de riesgo de corrupción: No se presentaron retrasos o dificultades durante el mes.</v>
          </cell>
          <cell r="O41" t="str">
            <v>Informe Mensual de revisión de riesgo de corrupción: No se presentaron retrasos o dificultades durante el mes.</v>
          </cell>
          <cell r="P41" t="str">
            <v>Informe Mensual de revisión de riesgo de corrupción: No se presentaron retrasos o dificultades durante el mes.</v>
          </cell>
          <cell r="Q41" t="str">
            <v>Informe Mensual de revisión de riesgo de corrupción: No se presentaron retrasos o dificultades durante el mes.</v>
          </cell>
          <cell r="R41" t="str">
            <v>Informe Mensual de revisión de riesgo de corrupción: No se presentaron retrasos o dificultades durante el mes.</v>
          </cell>
          <cell r="S41" t="str">
            <v>Informe Mensual de revisión de riesgo de corrupción: No se presentaron retrasos o dificultades durante el mes.</v>
          </cell>
        </row>
        <row r="42">
          <cell r="C42" t="str">
            <v>PAAC_06G_I3</v>
          </cell>
          <cell r="D42" t="str">
            <v>Cualitativo 3</v>
          </cell>
          <cell r="E42" t="str">
            <v>Beneficios obtenidos por la generación del producto y la ejecución de actividades</v>
          </cell>
          <cell r="F42" t="str">
            <v>Textual</v>
          </cell>
          <cell r="N42" t="str">
            <v>Informe Mensual de revisión de riesgo de corrupción: La gestión del riesgo de corrupción realizada por la Oficina, le permite hacer seguimiento al cumplimiento de los proyectos y monitorear los posibles hechos generadores de corrupción, tanto internos como externos. De esta manera se mitiga la posibilidad de ocurrencia para el fraude en la aprobación de proyectos, investigaciones disciplinarias, pérdida de credibilidad por parte de las entidades interesadas, desviaciones en los objetivos, el alcance y cronograma del proyecto e interrupciones en la ejecución de este.</v>
          </cell>
          <cell r="O42" t="str">
            <v>Informe Mensual de revisión de riesgo de corrupción: Mediante el Subcomité de Autocontrol, la Oficina hace seguimiento correspondiente a la gestión de riesgos de corrupción y le permite revisar los posibles hechos generadores de corrupción, tanto internos como externos, que repercuten en la ejecución de los proyectos. Adicionalmente, se crean compromisos para la documentación de la ejecución de los proyectos como registro de su adecuado desarrollo.</v>
          </cell>
          <cell r="P42" t="str">
            <v xml:space="preserve">Informe Mensual de revisión de riesgo de corrupción: La gestión del riesgo de corrupción realizada por la Oficina, permite revisar y monitorear los posibles hechos generadores de corrupción, mediante el seguimiento a la ejecución de los proyectos. Además, el cuadro de frecuencias de los seguimientos hechos a los proyectos de la Oficina, permite tener el control de la adecuada ejecución de estos. </v>
          </cell>
          <cell r="Q42" t="str">
            <v>Informe Mensual de revisión de riesgo de corrupción: La revisión y el monitoreo permanente de la efectividad de los controles establecidos evita los posibles hechos generadores de corrupción. Por lo que la Alta Consejería Distrital de TIC, mantiene un constante monitoreo en la ejecución de los Proyectos y en la realización de los Subcomité de Autocontrol, con el fin de evitar su materialización.</v>
          </cell>
          <cell r="R42" t="str">
            <v xml:space="preserve">Informe Mensual de revisión de riesgo de corrupción: La continua revisión de la gestión del riesgo de corrupción que se realiza desde la Oficina, mediante el seguimiento a la ejecución de los proyectos, permite identificar las posibles fuentes que generan de corrupción. </v>
          </cell>
          <cell r="S42" t="str">
            <v>Informe Mensual de revisión de riesgo de corrupción: La gestión del riesgo de corrupción realizada por la Oficina, permitió durante la vigencia hacer seguimiento al cumplimiento de los Proyectos y monitorear los posibles hechos generadores de corrupción. De esta manera, se mitiga la posibilidad de ocurrencia de la materialización del riesgo por medio del seguimiento a los Proyectos aprobados. Lo anterior, en cuanto a las posibles desviaciones en los objetivos, cumplimiento del alcance y cronograma de los Proyectos e interrupciones en la ejecución de estos.</v>
          </cell>
        </row>
        <row r="43">
          <cell r="C43" t="str">
            <v>209_V1</v>
          </cell>
          <cell r="D43" t="str">
            <v>Variable 1</v>
          </cell>
          <cell r="E43" t="str">
            <v xml:space="preserve">Publicaciones correspondientes realizadas oportunamente </v>
          </cell>
          <cell r="F43" t="str">
            <v>Númerica</v>
          </cell>
          <cell r="H43">
            <v>1</v>
          </cell>
          <cell r="I43">
            <v>3</v>
          </cell>
          <cell r="J43">
            <v>2</v>
          </cell>
          <cell r="K43">
            <v>3</v>
          </cell>
          <cell r="L43">
            <v>4</v>
          </cell>
          <cell r="M43">
            <v>3</v>
          </cell>
          <cell r="N43">
            <v>3</v>
          </cell>
          <cell r="O43">
            <v>2</v>
          </cell>
          <cell r="P43">
            <v>3</v>
          </cell>
          <cell r="Q43">
            <v>4</v>
          </cell>
          <cell r="R43">
            <v>1</v>
          </cell>
          <cell r="S43">
            <v>0</v>
          </cell>
        </row>
        <row r="44">
          <cell r="C44" t="str">
            <v>209_V2</v>
          </cell>
          <cell r="D44" t="str">
            <v>Variable 2 (reportar solo cuando el indicador es a demanda)</v>
          </cell>
          <cell r="E44" t="str">
            <v>Publicaciones correspondientes del esquema de publicación de la Secretaria General</v>
          </cell>
          <cell r="F44" t="str">
            <v>Númerica</v>
          </cell>
          <cell r="H44">
            <v>1</v>
          </cell>
          <cell r="I44">
            <v>3</v>
          </cell>
          <cell r="J44">
            <v>2</v>
          </cell>
          <cell r="K44">
            <v>3</v>
          </cell>
          <cell r="L44">
            <v>4</v>
          </cell>
          <cell r="M44">
            <v>3</v>
          </cell>
          <cell r="N44">
            <v>3</v>
          </cell>
          <cell r="O44">
            <v>2</v>
          </cell>
          <cell r="P44">
            <v>3</v>
          </cell>
          <cell r="Q44">
            <v>4</v>
          </cell>
          <cell r="R44">
            <v>1</v>
          </cell>
          <cell r="S44">
            <v>0</v>
          </cell>
        </row>
        <row r="45">
          <cell r="C45" t="str">
            <v>209_I1</v>
          </cell>
          <cell r="D45" t="str">
            <v>Cualitativo 1</v>
          </cell>
          <cell r="E45" t="str">
            <v>Avances y logros en generación del producto y la ejecución de actividades</v>
          </cell>
          <cell r="F45" t="str">
            <v>Textual</v>
          </cell>
          <cell r="H45" t="str">
            <v>Esquema de publicación:
Durante el mes de enero, se publicó una noticia en el portal de la Alta Consejería Distrital de TIC: "Cursos digitales gratuitos para todos los bogotanos, ¡inscríbase!" (26/01/2019).</v>
          </cell>
          <cell r="I45" t="str">
            <v>Esquema de publicación:
Durante el mes de febrero, se publicaron tres noticias en el portal de la Alta Consejería Distrital de TIC: 
-"¡Mujeres! Inscríbanse en este curso de ‘Ciencia de Datos’ dedicado para ustedes" (02/02/2019).
- "Así funcionan los laboratorios digitales en Ciudad Bolívar"  (08/02/2019).
- "Elección de personeros estudiantiles con tecnología 4.0 - Blockchain" (21/02/2019).</v>
          </cell>
          <cell r="J45" t="str">
            <v>Esquema de publicación:
Durante el mes de marzo, se publicaron dos noticias:  
-"Estos son los ‘Guardianes de la información’ de la Alcaldía de Bogotá" (06/03/2019).
- "Inscríbase en el reto ´Hackatón por la seguridad´" (15/03/2019).</v>
          </cell>
          <cell r="K45" t="str">
            <v xml:space="preserve">Esquema de publicación: Durante el mes de abril, se publicaron tres noticias en el portal de la Alta Consejería Distrital de TIC:
- "Bogotá reunirá exponentes de talla mundial para hablar sobre el "Futuro TIC"" (04/04/2019).
- "Páginas web al alcance de todos" (04/04/2019).
- "Se acerca el evento de Software Libre más grande de Latinoamérica" (24/04/2019).
</v>
          </cell>
          <cell r="L45" t="str">
            <v>Esquema de publicación: Durante el mes de mayo, se publicaron cuatro noticias en el portal de la Alta Consejería Distrital de TIC:
-"La Tecnología es Mejor Para Todos" (02/05/2019).
-"Si le gustan los Videojuegos, esta competencia es para usted" (08/05/2019).
-"Así celebramos el día del Internet en la Alcaldía de Bogotá" (15/05/2019).
-"8 cursos de formación digital gratis y virtuales" (29/05/2019).</v>
          </cell>
          <cell r="M45" t="str">
            <v>Esquema de publicación: Durante el mes de junio, se publicaron tres noticias en el portal de la Alta Consejería Distrital de TIC:
- “Este es el Videojuego ganador del Bogotá Game Challenge” (09/06/2019).
- “Bogotá tiene un nuevo Laboratorio Digital” (13/06/2019).
- “Una Aplicación para Tod@s” (20/06/2019).</v>
          </cell>
          <cell r="N45" t="str">
            <v>Esquema de publicación: Durante el mes de julio, se publicaron tres noticias en el portal de la Alta Consejería Distrital de TIC: 
- “No sea presa fácil de los ciberdelincuentes” (10/07/2019). 
- “La Alcaldía de Bogotá aumenta su portafolio de servicios en línea” (17/07/2019). 
- “Llega el Womenize para mujeres inspiradas por la industria de los videojuegos” (26/07/2019).</v>
          </cell>
          <cell r="O45" t="str">
            <v xml:space="preserve">Esquema de publicación: Durante el mes de agosto, se publicaron dos noticias en el portal de la Alta Consejería Distrital de TIC: 
- “La Alcaldía de Bogotá realiza panel sobre Inteligencia Artificial para las empresas” (23/08/2019). 
- “Qué es y cómo funciona Govimentum, la plataforma de sitios web del Distrito” (28/08/2019). </v>
          </cell>
          <cell r="P45" t="str">
            <v>Esquema de publicación: Durante el mes de septiembre, se publicaron tres noticias en el portal de la Alta Consejería Distrital de TIC: 
- "Inscríbase en este evento sobre seguridad y privacidad de información" (13/09/2019). 
- "Bogotá cuenta con 66 zonas gratuitas de internet para conectar a los ciudadanos" (21/09/2019).
-“ Vea en realidad aumentada la transformación de Bogotá” (29/09/2019)</v>
          </cell>
          <cell r="Q45" t="str">
            <v xml:space="preserve">Esquema de publicación: Durante el mes de octubre, se publicaron cuatro noticias en el portal de la Alta Consejería Distrital de TIC: 
- "Segunda Premiación Innovadores Escolares en Seguridad Vial" (04/10/2019). 
- "Bogotá fue certificada por la CRC, por cumplir normas asociadas al despliegue ordenado de infraestructura de Telecomunicaciones" (11/10/2019).
-“El Distrito implementa Analítica de Datos para optimizar la entrega de ayudas humanitarias a las Víctimas del Conflicto Armado” (19/10/2019).
-"Marlen González, la Vaquerita de la Tecnología" (30/10/2019). </v>
          </cell>
          <cell r="R45" t="str">
            <v xml:space="preserve">Esquema de publicación: Durante el mes de noviembre, se publicó una noticia en el portal de la Alta Consejería Distrital de TIC: 
- "Tecnología para el servicio de los bogotanos" (13/11/2019). </v>
          </cell>
          <cell r="S45" t="str">
            <v>Esquema de publicación: Durante el mes no se han publicado noticias en el portal de la Alta Consejería Distrital de TIC (corte 18122019).</v>
          </cell>
        </row>
        <row r="46">
          <cell r="C46" t="str">
            <v>209_I2</v>
          </cell>
          <cell r="D46" t="str">
            <v>Cualitativo 2</v>
          </cell>
          <cell r="E46" t="str">
            <v>Retrasos o dificultades en la generación del producto y la ejecución de actividades</v>
          </cell>
          <cell r="F46" t="str">
            <v>Textual</v>
          </cell>
          <cell r="H46" t="str">
            <v>Esquema de publicación: 
No se presentaron retrasos o dificultades durante el mes.</v>
          </cell>
          <cell r="I46" t="str">
            <v>Esquema de publicación: 
No se presentaron retrasos o dificultades durante el mes.</v>
          </cell>
          <cell r="J46" t="str">
            <v>Esquema de publicación: 
No se presentaron retrasos o dificultades durante el mes.</v>
          </cell>
          <cell r="K46" t="str">
            <v>Esquema de publicación: No se presentaron retrasos o dificultades durante el mes.</v>
          </cell>
          <cell r="L46" t="str">
            <v>Esquema de publicación: No se presentaron retrasos o dificultades durante el mes.</v>
          </cell>
          <cell r="M46" t="str">
            <v>Esquema de publicación: No se presentaron retrasos o dificultades durante el mes.</v>
          </cell>
          <cell r="N46" t="str">
            <v>Esquema de publicación: No se presentaron retrasos o dificultades durante el mes.</v>
          </cell>
          <cell r="O46" t="str">
            <v>Esquema de publicación: No se presentaron retrasos o dificultades durante el mes.</v>
          </cell>
          <cell r="P46" t="str">
            <v>Esquema de publicación: No se presentaron retrasos o dificultades durante el mes.</v>
          </cell>
          <cell r="Q46" t="str">
            <v>Esquema de publicación: No se presentaron retrasos o dificultades durante el mes.</v>
          </cell>
          <cell r="R46" t="str">
            <v>Esquema de publicación: No se presentaron retrasos o dificultades durante el mes.</v>
          </cell>
          <cell r="S46" t="str">
            <v>Esquema de publicación: Durante el mes no se han publicado noticias en el portal de la Alta Consejería Distrital de TIC (corte 18122019).</v>
          </cell>
        </row>
        <row r="47">
          <cell r="C47" t="str">
            <v>209_I3</v>
          </cell>
          <cell r="D47" t="str">
            <v>Cualitativo 3</v>
          </cell>
          <cell r="E47" t="str">
            <v>Beneficios obtenidos por la generación del producto y la ejecución de actividades</v>
          </cell>
          <cell r="F47" t="str">
            <v>Textual</v>
          </cell>
          <cell r="H47" t="str">
            <v>Esquema de publicación: 
Por medio de la noticia publicada en el portal de la Alta Consejería Distrital de TIC, se invitó a los ciudadanos de Bogotá a potenciar el talento digital y a aprender sobre nuevas tecnologías, realizando diferentes cursos de capacitación digital disponibles en niveles básico e intermedio. En total fueron 8 cursos ofrecidos: (1) Computación en la Nube, (2) Experiencia Inmersiva, (3) Blockchain, (4) Datos Masivos, (5) Inteligencia Artificial, (6) Arquitectura Dirigida por Eventos, (7) Internet de las Cosas y (8) Gig Economy. Estos cursos estuvieron orientados a mejorar la competitividad de la ciudad a través de la tecnología.</v>
          </cell>
          <cell r="I47" t="str">
            <v xml:space="preserve">Esquema de publicación:
-“¡Mujeres! Inscríbanse en este curso de ‘Ciencia de Datos’ dedicado para ustedes”: se invitó a las mujeres residentes en Bogotá a formarse en este tema, lo que  fomenta su rol de liderazgo en la industria digital.  
-“Así funcionan los laboratorios digitales en Ciudad Bolívar”: se comunicó que por medio de los portales interactivos que ha implementado la Alcaldía Mayor en Ciudad Bolívar, 120 habitantes se graduaron en temas de alfabetización digital, informática, herramientas TIC para niños, herramientas web 2.0, economía digital y dispositivos móviles.  
-“Elección de personeros estudiantiles con tecnología 4.0 – Blockchain”: se dio a conocer el ejercicio de elecciones de personeros utilizando Blockchain, a desarrollarse por la Alta Consejería TIC en el Colegio El Rodeo. Está actividad busca que los ciudadanos usen las tecnologías que soportan la industria 4.0, y así se avance en la construcción de una ciudad inteligente. 
</v>
          </cell>
          <cell r="J47" t="str">
            <v xml:space="preserve">Esquema de publicación:
-"Estos son los ‘Guardianes de la información’ de la Alcaldía de Bogotá": se informa que teniendo en cuenta la cantidad de información que manejan las organizaciones públicas y privadas, y las malas prácticas de uso, se generaron 6 cartillas que son manuales de buenas prácticas dentro del marco del plan de acción en seguridad y privacidad de la información, para empoderar a funcionarios a que sean vigilantes de la información pública y apliquen las prácticas necesarias para protegerla.
- "Inscríbase en el reto ´Hackatón por la seguridad´": se invitó a cerca de 100 ciudadanos a solucionar un reto de seguridad de Bogotá a través de la tecnología. Se trató de una hackatón, donde profesionales de diferentes disciplinas estuvieron inmersos durante 36 horas pensando en la ciudad. Lo anterior, permite que los ciudadanos respondan al espíritu de la innovación, del trabajo en equipo y el aprendizaje colaborativo.
</v>
          </cell>
          <cell r="K47" t="str">
            <v>Esquema de publicación: 
-"Bogotá reunirá exponentes de talla mundial para hablar sobre el "Futuro TIC"": Se comunicó que Bogotá fue el punto de encuentro del VII Foro Futuro TIC. Los países invitados fueron Suecia y España, quienes presentaron la política pública que ha transformado digitalmente a las ciudades que son modelo en el mundo, y que podría ser replicada en Latinoamérica. Por medio de la noticia se invitó a los ciudadanos a participar del evento.
- Páginas web al alcance de todos: Se informa que desde la Alta Consejería Distrital de TIC, se implementó la estrategia Govimentum para estandarizar las páginas Web del Distrito. Govimentum es una plataforma de gestión de contenidos, por medio de la cual todas las Entidades pueden tener sitios Web para el servicio y acceso de los ciudadanos. Actualmente, más de 50 Entidades Distritales, entre Colegios, Alcaldías locales y Secretarías, cuentan con esta plataforma.
- "Se acerca el evento de Software Libre más grande de Latinoamérica": Se invitó a los ciudadanos interesados en Software Libre a participar en el Festival Latinoamericano de Instalación de Software Libre -  Flisol. Allí los asistentes conocieron las tendencias en herramientas tecnológicas libres. La Alta Consejería Distrital de TIC presentó en el evento el tema de Blockchain y Govimentum.</v>
          </cell>
          <cell r="L47" t="str">
            <v>Esquema de publicación:
-"La Tecnología es Mejor Para Todos": Gracias a los 8 nodos de formación que se encuentran en el Laboratorio Digital de Ciudad Bolívar, el uso de la tecnología esta accesible para los ciudadanos de la localidad. En la noticia se resalta el caso de un adulto mayor que se capacitó en Word básico, herramientas digitales y redes sociales.
-"Si le gustan los Videojuegos, esta competencia es para usted": Se invitó a los desarrolladores de videojuegos residentes en Bogotá, a participar en un reto de 24 horas denominado “Game Challenge”, asociado a mejorar la movilidad de ciudad. Esta actividad se desarrolló en el Laboratorio Digital de la Universidad EAN, en el marco de la celebración del día del Internet. 
-"Así celebramos el día del Internet en la Alcaldía de Bogotá": Se invitó a la ciudadanía a participar en la conmemoración del Día Internacional del Internet, que se desarrolló en el Archivo Distrital de la Ciudad el 17 de mayo. En este evento los asistentes conocieron acerca de los proyectos digitales que se han implementado en las Entidades del Distrito.
-"8 cursos de formación digital gratis y virtuales": Se invita a la ciudadanía a capacitarse en cursos virtuales de formación digital. Los cursos ofrecidos son: Inteligencia Artificial, Experiencia Inmersiva, Gig Economy, Datos Masivos, Blockchain, Computación en la Nube, Internet de las Cosas y Arquitectura Dirigida por Eventos. Estos cursos hacen parte del programa de formación virtual “Bogotá Aprende TIC”, que tiene como objetivo promover y generar una cultura digital en los habitantes de Bogotá.</v>
          </cell>
          <cell r="M47" t="str">
            <v>Esquema de publicación:
- “Este es el Videojuego ganador del Bogotá Game Challenge”: En esta noticia se dio a conocer el juego ganador del Bogotá “Game Challenge”, competencia que se desarrolló el pasado 17 de mayo en el marco del Día Internacional del Internet. “Un Cabrón en Transmilenio” fue el juego ganador. Se premió por las mecánicas de juego sencillas y entretenidas, la experiencia de usuario y los gráficos bien implementados. En la noticia se informó a la ciudadanía el nombre del equipo ganador, el software usado para el desarrollo del videojuego y se comunicó un enlace donde los interesados pueden ingresar a jugarlo.
- “Bogotá tiene un nuevo Laboratorio Digital”: En esta noticia se informó a todos los ciudadanos de la entrega del nuevo Laboratorio Digital ubicado en la Nueva Cinemateca de Bogotá. En la nota se describen todas las actividades que los asistentes podrán desarrollar, al ser un lugar que cuenta con tecnología de punta, los ciudadanos podrán generar proyectos de emprendimiento en el campo audiovisual.
- “Una Aplicación para Tod@s”: Esta noticia realza el lanzamiento de la nueva APP llamada “En Bogotá Se Puede Ser”, esta contiene toda la información de las acciones que realiza la Alcaldía Mayor de Bogotá entorno a la política pública LGBTI. Por medio del APP las personas de la comunidad pueden denunciar los actos de violencia, también se incluyen secciones de eventos, noticias, una amplia agenda donde los usuarios podrán enterarse de las actividades de su interés, entre otras.</v>
          </cell>
          <cell r="N47" t="str">
            <v>Esquema de publicación:
- “No sea presa fácil de los ciberdelincuentes”: En esta noticia se dio a conocer cómo las amas de casa, padres de familia, jóvenes o cualquier ciudadano que tenga acceso a un computador o celular, son acechados por ataques sofisticados que usan los ciberdelincuentes en la red.  Se explica en qué consiste cada uno y se dan tips de cómo prevenirlos.   
- “La Alcaldía de Bogotá aumenta su portafolio de servicios en línea”: En esta noticia se informa a la ciudadanía que se dio cumplimiento a la meta de virtualizar 72 trámites durante el cuatrienio, para hacer más efectiva la prestación de los servicios en las Entidades del Distrito. Se describe cada trámite virtualizado, y se incluye en la noticia un link de acceso para que los ciudadanos conozcan acerca de cada uno 
- “Llega el Womenize para mujeres inspiradas por la industria de los videojuegos”: En esta noticia se invita a las mujeres de Bogotá interesadas en la industria de los videojuegos, a participar en un evento denominado Womenize, una actividad que reúne a mujeres inspiradas, impulsadas y conectadas en el ecosistema tecnológico de videojuego y entretenimiento. La nota informa sobre los conferencistas de talla nacional e internacional que estarán presentes e invita a inscribirse a través de un link.</v>
          </cell>
          <cell r="O47" t="str">
            <v>Esquema de publicación:
- “La Alcaldía de Bogotá realiza panel sobre Inteligencia Artificial para las empresas”: se informa sobre el evento dirigido a líderes de la industria de inteligencia artificial, organizado en la Sede Principal del Politécnico Internacional el 27 de agosto, para hablar sobre el desafío que tiene el desarrollo de esta tecnología en Bogotá. Se comunica que la Alcaldía de Bogotá y la Organización Colombia.AI, convocaron a cinco líderes de esta industria para que compartieran su visión sobre las posibilidades, experiencias y recomendaciones de esta tecnología.
- “Qué es y cómo funciona Govimentum, la plataforma de sitios web del Distrito”: se comunica acerca de la reunión llevada a cabo el 22 de agosto entre los webmasters del Distrito, para dar el balance de la implementación del sistema de gestión de contenidos Govimentum. El sistema fue entregado de forma oficial a la ciudad. Govimentum es una plataforma de software libre que permite que cualquier Entidad pueda implementar su sitio web con facilidad y rapidez.</v>
          </cell>
          <cell r="P47" t="str">
            <v xml:space="preserve">Esquema de publicación: 
- “Inscríbase en este evento sobre seguridad y privacidad de información":  Se invitó al público en general a conocer los últimos adelantos que ha tenido Colombia en cuanto a las tecnologías y metodologías para la defensa ante las ciberamenazas, que pueden ser tanto personal como corporativo. La Alcaldía de Bogotá realizó las charlas los días 13 y 14 de septiembre.
- “Bogotá cuenta con 66 zonas gratuitas de internet para conectar a los ciudadanos": Se comunica a la ciudadanía que Bogotá cuenta con 66 zonas gratuitas de Internet, gracias al trabajo del Distrito y la ETB. Lo anterior, ha permitido que los ciudadanos y turistas que transitan por las calles de la ciudad puedan disfrutar durante una hora, y sin costo del servicio de Wifi. Adicionalmente, la noticia informa la frecuencia de zonas WiFi por Localidad.
- “Vea en realidad aumentada la transformación de Bogotá”: Se informa a la ciudadanía que tiene a disposición una nueva “app” para conocer los logros digitales de la administración, por medio de escenas 3D en realidad aumentada. Esta herramienta fue desarrollada en alianza con el Laboratorio Digital de la Universidad Nacional. </v>
          </cell>
          <cell r="Q47" t="str">
            <v>Esquema de publicación: 
- "Segunda Premiación Innovadores Escolares en Seguridad Vial": En el marco de la XIII Semana de Seguridad Vial de Bogotá, y en desarrollo del Foro de Promotores Escolares, se llevó a cabo la premiación de la segunda versión del concurso de Innovadores Escolares en Seguridad Vial, otorgando reconocimientos a estudiantes de colegios públicos y privados, incentivándolos para que a través de su ingenio creen proyectos tecnológicos con soluciones que permitan fortalecer la seguridad y la educación vial dentro de Bogotá, impulsando así la creatividad y el trabajo en equipo de las mentes jóvenes en pro de un bien común y que afecta a la ciudadanía hoy en día.  
- "Bogotá fue certificada por la CRC, por cumplir normas asociadas al despliegue ordenado de infraestructura de Telecomunicaciones": Se comunica que Bogotá fue acreditada por la Comisión de Regulación de Comunicaciones (CRC), reconociendo que es la primera ciudad del país en cumplir con los estándares nacionales, en cuento a la normativa que dicta los lineamientos para la instalación asertiva de infraestructura de telecomunicaciones en la ciudad, poniendo sobre la mesa la ampliación de cobertura de redes y servicios por parte de los proveedores dentro Bogotá.
-“El Distrito implementa Analítica de Datos para optimizar la entrega de ayudas humanitarias a las Víctimas del Conflicto Armado”: Se informa a la ciudadanía que a través de la inclusión de tecnologías 4.0, la Alcaldía Mayor de Bogotá realizó un proceso de analítica de datos descriptiva y predictiva, con  el objetivo de fortalecer las actividades realizadas por la Alta Consejería para los Derechos de las Víctimas, la Paz y la Reconciliación, en relación con la entrega de ayudas humanitarias a las personas que se han visto perjudicadas por las acciones del conflicto armado en Colombia, fortaleciendo así sus políticas públicas en pro de la ciudadanía.  
- “Marlen González, la Vaquerita de la Tecnología”: Se presenta la historia de Marlen Rocío González, conocida como la Vaquerita por el nombre de su emprendimiento "Helados Vaqueros La Libertad". Ella hace parte de la Fundación TOBÉ, y trabaja con sus compañeros por la construcción de un proyecto nacional que respalde políticas de estado que den estrategias de vida independiente para personas en situación de discapacidad. Con empuje y tenacidad Marlen, quien tiene una parálisis cerebral moderada, llegó hasta el Punto Digital de Suba, programa estratégico de la Alcaldía de Bogotá, donde consolidó su idea. Cuenta con una presentación digital de su negocio, fotos, videos y se encuentra en proceso de construir su página web.</v>
          </cell>
          <cell r="R47" t="str">
            <v>Esquema de publicación: Se comunica que se han puesto en línea el 15% de los trámites del Distrito, correspondiente a un total de 72. Esto fortalece las acciones que ha implementado la Alcaldía de Bogotá, para establecer canales de comunicación efectivos con los ciudadanos por medio de la tecnología, lo cual brinda al Distrito sistemas incluyentes centrados en la ciudadanía.</v>
          </cell>
          <cell r="S47" t="str">
            <v>Esquema de publicación: Durante el mes no se han publicado noticias en el portal de la Alta Consejería Distrital de TIC (corte 18122019).</v>
          </cell>
        </row>
        <row r="48">
          <cell r="C48" t="str">
            <v>175_V1</v>
          </cell>
          <cell r="D48" t="str">
            <v>Variable 1</v>
          </cell>
          <cell r="E48" t="str">
            <v>Sumatoria de comunidades o ecosistemas promovidos</v>
          </cell>
          <cell r="F48" t="str">
            <v>Númerica</v>
          </cell>
          <cell r="H48">
            <v>0</v>
          </cell>
          <cell r="I48">
            <v>1</v>
          </cell>
          <cell r="J48">
            <v>1</v>
          </cell>
          <cell r="K48">
            <v>1</v>
          </cell>
          <cell r="L48">
            <v>0</v>
          </cell>
          <cell r="M48">
            <v>1</v>
          </cell>
          <cell r="N48">
            <v>1</v>
          </cell>
          <cell r="O48">
            <v>1</v>
          </cell>
          <cell r="P48">
            <v>0</v>
          </cell>
          <cell r="Q48">
            <v>0</v>
          </cell>
          <cell r="R48">
            <v>0</v>
          </cell>
          <cell r="S48">
            <v>0</v>
          </cell>
        </row>
        <row r="49">
          <cell r="C49" t="str">
            <v>175_V2</v>
          </cell>
          <cell r="D49" t="str">
            <v>Variable 2 (reportar solo cuando el indicador es a demanda)</v>
          </cell>
          <cell r="E49">
            <v>0</v>
          </cell>
          <cell r="F49" t="str">
            <v>Númerica</v>
          </cell>
        </row>
        <row r="50">
          <cell r="C50" t="str">
            <v>175_I1</v>
          </cell>
          <cell r="D50" t="str">
            <v>Cualitativo 1</v>
          </cell>
          <cell r="E50" t="str">
            <v>Avances y logros en generación del producto y la ejecución de actividades</v>
          </cell>
          <cell r="F50" t="str">
            <v>Textual</v>
          </cell>
          <cell r="H50" t="str">
            <v xml:space="preserve">Comunidades y ecosistemas promovidos:
Se elaboró la ficha preliminar perfil del proyecto. Se realizó acercamiento a los principales representantes de los laboratorios digitales que hacen parte del ecosistema TIC de Bogotá, con fin de crear y estructurar una comunidad.
</v>
          </cell>
          <cell r="I50" t="str">
            <v xml:space="preserve">Comunidades y ecosistemas promovidos:
Se realizó la identificación de la necesidad y su aprobación. Se elaboró el perfil y la formulación del proyecto que son aprobados. Se logró el hito de promoción de la Comunidad Red de Laboratorios Digitales.
</v>
          </cell>
          <cell r="J50" t="str">
            <v xml:space="preserve">Comunidades y ecosistemas promovidos:
Se realizó acercamiento a la Comunidad Científicas de Datos, con el fin de promover las actividades a desarrollar. Se logró el hito de promoción de la Comunidad Científicas de Datos.
Adicionalmente, se elaboró Informe Trimestral de Comunidades.
</v>
          </cell>
          <cell r="K50" t="str">
            <v xml:space="preserve">Comunidades y ecosistemas promovidos: Se logró el hito programado, debido a que se realizaron actividades de promoción para la comunidad Innovación en Distrito, que para el mes de abril cuenta con 81 miembros en su grupo de WhatsApp.
Para el cumplimiento de este hito se desarrollaron las siguientes actividades:
1. Acercamiento a la Comunidad
2. Promoción a la Comunidad, miércoles 24 de abril.
</v>
          </cell>
          <cell r="L50" t="str">
            <v>Comunidades y ecosistemas promovidos: Se realiza acercamiento con la comunidad “Grafoscopio”, y se acuerda promover la comunidad participando en un “meetup”, que se realizará durante el mes de junio.
Adicionalmente, se realiza acercamiento con la comunidad “Colombia AI”, para promoverla mediante el apoyo en la organización del “Panel sobre el mercado laboral de Machine Learning en Colombia", a realizarse tentativamente durante el mes de julio o agosto.</v>
          </cell>
          <cell r="M50" t="str">
            <v>Comunidades y ecosistemas promovidos: Se promovió la Comunidad de Gamers durante junio, logrando así el hito para el mes. Como antecedentes, entre los meses de mayo y junio del 2019, se realizó el ejercicio para promover la Comunidad de Gamers en Bogota. Que inició con talleres en mayo y terminó en junio con la premiación del proyecto ganador. Durante el mes de mayo se hizo el acercamiento a la Comunidad, desarrollando un evento con la inscripción previa de 60 personas y la asistencia de 56 de ellas, conformadas en su mayoría por equipos interdisciplinarios de expertos en videojuegos. La actividad se realizó desde las 2:00 p.m. del 17 de mayo, hasta las 6:00 p.m. del 18 de mayo en las instalaciones del PVD LAB de la Universidad EAN. En la jornada, participaron cerca de 11 equipos trabajando en el reto que proponía crear un videojuego que aportará a mejorar la cultura ciudadana, en el sistema de transporte masivo – Transmilenio. Con la finalidad de ofrecer las mejores condiciones a los participantes se ofrecieron refrigerios y comida, estación de café, zonas de descanso y servicio de enfermería. 
Durante el mes de junio de 2019, un jurado de expertos en videojuegos evaluó las propuestas presentadas y determinó que la más ajustada a lo que el reglamento del evento requería, fue el videojuego llamado “Un cabrón en Transmilenio”. A los participantes se les emitió un diploma de asistencia y a los ganadores uno ser el mejor. El videojuego ganador del Bogotá “Game Challenge”, es sencillo y de acción; para jugarlo, el usuario tendrá que controlar un "cabrito" que debe abrirse paso entre los pasajeros (vacas y cerdos), para poder bajarse en su estación de destino antes de que las puertas se cierren y el bus siga su camino.
En cuanto a la Comunidad de “Grafoscopio” anunciada en mayo para promover en junio, se decidió reprogramarla para el mes de julio, debido a que se dio prioridad a la Comunidad de Gamers cuya promoción comenzó en el marco del día del Internet y culminó en junio. Para el mes de agosto se promoverá la Comunidad “Colombia AI”. 
Adicionalmente, se elaboró Informe Trimestral de Comunidades.</v>
          </cell>
          <cell r="N50" t="str">
            <v>Comunidades y ecosistemas promovidos: Se logró el hito de promover la comunidad ¡Womenize! Games and Tech! durante el mes de julio. Como resultado de la Comunidad de Gamers promovida en el mes de anterior, se planteó continuar la línea de videojuegos y apoyar a la comunidad de mujeres que trabajan esta temática. Por lo anterior, se apoyó a la revista “Gamers – on” en la versión 2019 del proyecto ¡Womenize! Games and Tech! – Colombia!, la cual es una plataforma global que conecta y desarrolla los talentos de las mujeres en áreas de tecnología, videojuegos y negocios digitales. El programa está diseñado para la comunidad de mujeres que quieren desarrollar una carrera en economía digital, videojuegos o TI. El ejercicio de promoción se desarrolló el 30 de julio de 8:00 a.m. a 6:00 p.m., realizando actividades como: 1. Conferencias y talleres que se desarrollaron mediante charlas, sesiones magistrales y paneles de discusión con un enfoque que cubrió realización personal, historias de éxito inspiradoras y creatividad, 2. Networking, que abrió espacios de relacionamiento para gestionar contactos entre emprendedores que hacen parte de la economía digital, y 3. Reclutamiento, que fueron espacios de orientación, consultoría y auto organización para una audiencia femenina, y para compañías que planean contratar a más mujeres. La Alcaldía Mayor de Bogotá apoyó la comunidad suministrando estación de café y difusión del evento en el portal de Bogotá y en el de la Alta Consejería Distrital de TIC.
Con respecto a la Comunidad de Grafoscopio, debido a la agenda de actividades entre la Comunidad y la Consejería TIC, no se logró articular esfuerzos. Por lo anterior, la Comunidad ¡Womenize! Games and Tech! la reemplazó para el reporte del indicador.</v>
          </cell>
          <cell r="O50" t="str">
            <v>Comunidades y ecosistemas promovidos: Se logró el hito al promover la Comunidad de Machine Learning - Colombia A.I, con la divulgación en portal de Bogotá y de la Alta Consejería TIC, del Panel “Mercado Laboral de Machine Learning en Colombia”. Para el ejercicio de networking, la Consejería TIC aportó refrigerios entre los asistentes. En el panel, 5 líderes de la industria de la Inteligencia Artificial presentaron un panorama completo del mercado laboral de Machine Learning en el país. Además, se compartieron los resultados de la Encuesta sobre el Mercado Laboral de esta tecnología, realizada por la Comunidad Colombia A.I.</v>
          </cell>
          <cell r="P50" t="str">
            <v>Comunidades y ecosistemas promovidos: Se elaboró informe trimestral, acerca de las comunidades promovidas durante el tercer trimestre de la vigencia: ¡Womenize! Games and Tech! y Machine Learning - Colombia A.I. En el informe se recopilan las actividades adelantadas en los eventos realizados con el apoyo de la Alta Consejería TIC.</v>
          </cell>
          <cell r="Q50" t="str">
            <v>Comunidades y ecosistemas promovidos: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v>
          </cell>
          <cell r="R50" t="str">
            <v>Comunidades y ecosistemas promovidos: Durante el mes no se programaron actividades.</v>
          </cell>
          <cell r="S50" t="str">
            <v>Comunidades y ecosistemas promovidos: Durante el mes no se programaron actividades.</v>
          </cell>
        </row>
        <row r="51">
          <cell r="C51" t="str">
            <v>175_I2</v>
          </cell>
          <cell r="D51" t="str">
            <v>Cualitativo 2</v>
          </cell>
          <cell r="E51" t="str">
            <v>Retrasos o dificultades en la generación del producto y la ejecución de actividades</v>
          </cell>
          <cell r="F51" t="str">
            <v>Textual</v>
          </cell>
          <cell r="H51" t="str">
            <v>Comunidades y ecosistemas promovidos:
No se presentaron retrasos o dificultades durante el mes.</v>
          </cell>
          <cell r="I51" t="str">
            <v>Comunidades y ecosistemas promovidos:
No se presentaron retrasos o dificultades durante el mes.</v>
          </cell>
          <cell r="J51" t="str">
            <v>Comunidades y ecosistemas promovidos:
No se presentaron retrasos o dificultades durante el mes.</v>
          </cell>
          <cell r="K51" t="str">
            <v>Comunidades y ecosistemas promovidos: No se presentaron retrasos o dificultades durante el mes.</v>
          </cell>
          <cell r="L51" t="str">
            <v>Comunidades y ecosistemas promovidos: No se presentaron retrasos o dificultades durante el mes.</v>
          </cell>
          <cell r="M51" t="str">
            <v>Comunidades y ecosistemas promovidos: No se presentaron retrasos o dificultades durante el mes.</v>
          </cell>
          <cell r="N51" t="str">
            <v>Comunidades y ecosistemas promovidos: No se presentaron retrasos o dificultades durante el mes.</v>
          </cell>
          <cell r="O51" t="str">
            <v>Comunidades y ecosistemas promovidos: No se presentaron retrasos o dificultades durante el mes.</v>
          </cell>
          <cell r="P51" t="str">
            <v>Comunidades y ecosistemas promovidos: No se presentaron retrasos o dificultades durante el mes.</v>
          </cell>
          <cell r="Q51" t="str">
            <v>Comunidades y ecosistemas promovidos: No se presentaron retrasos o dificultades durante el mes.</v>
          </cell>
          <cell r="R51" t="str">
            <v>Comunidades y ecosistemas promovidos: Durante el mes no se programaron actividades.</v>
          </cell>
          <cell r="S51" t="str">
            <v>Comunidades y ecosistemas promovidos: Durante el mes no se programaron actividades.</v>
          </cell>
        </row>
        <row r="52">
          <cell r="C52" t="str">
            <v>175_I3</v>
          </cell>
          <cell r="D52" t="str">
            <v>Cualitativo 3</v>
          </cell>
          <cell r="E52" t="str">
            <v>Beneficios obtenidos por la generación del producto y la ejecución de actividades</v>
          </cell>
          <cell r="F52" t="str">
            <v>Textual</v>
          </cell>
          <cell r="H52" t="str">
            <v xml:space="preserve">Comunidades y ecosistemas promovidos:
Al identificar las comunidades a desarrollar en la vigencia, se procede a la estructuración del proyecto, el cual busca promover el trabajo colaborativo en materia TIC con cada una de las comunidades.
</v>
          </cell>
          <cell r="I52" t="str">
            <v xml:space="preserve">Comunidades y ecosistemas promovidos:
Al crear la comunidad Red de Laboratorios Digitales, se logró una sinergia entre laboratorios digitales existentes en la ciudad, promoviendo el trabajo colaborativo entre los miembros de la comunidad.
</v>
          </cell>
          <cell r="J52" t="str">
            <v xml:space="preserve">Comunidades y ecosistemas promovidos:
Con la promoción de la Comunidad Científica de Datos, se logra eliminar barreras de espacio tiempo y costo, a través del trabajo colaborativo utilizando herramientas tecnológicas por medio de (Boot Camp y hackatones).
</v>
          </cell>
          <cell r="K52" t="str">
            <v>Comunidades y ecosistemas promovidos: Al promover la comunidad de Innovación en Distrito, se obtuvo como beneficio: 1. La divulgación en buenas prácticas de innovación al interior del Distrito, 2. Acercamiento de la comunidad con  representantes de la Alta Dirección del Distrito, que adelantan proyectos innovadores. Esto repercute en la apropiación de metodologías de innovación y gestión del conocimiento al interior de las Entidades.</v>
          </cell>
          <cell r="L52" t="str">
            <v>Comunidades y ecosistemas promovidos: Se gestiona acercamiento con las comunidades con anticipación, lo que permitirá ejecutar las actividades con más certeza.</v>
          </cell>
          <cell r="M52" t="str">
            <v>Comunidades y ecosistemas promovidos: Se fortaleció la Comunidad de Gamers en Bogotá, donde se establecieron sinergias entre personas con diferente formación académica y experiencia laboral, logrando conectar diferentes maneras de pensar en función de resolver retos de manera holística.</v>
          </cell>
          <cell r="N52" t="str">
            <v>Comunidades y ecosistemas promovidos: Se fortaleció la Comunidad de mujeres enfocadas a videojuegos en Bogotá, mediante el intercambio de conocimiento entre personas representantes de los diferentes actores del Sector TI y de la Industria de videojuegos, brindándoles a las mujeres miembros de la Comunidad más herramientas en su desarrollo y competencias profesionales.</v>
          </cell>
          <cell r="O52" t="str">
            <v>Comunidades y ecosistemas promovidos: Se apoyó a la Comunidad de Machine Learning – Colombia A.I., para lograr la realización del panel con la participación de 296 personas. En el marco del evento, se realizó intercambio de conocimiento entre expertos en data science de la ciudad. Además, se discutieron temas de interés tanto para quienes desean trabajar en Machine Learning, como para quienes necesitan contratar talento o liderar equipos de ciencias de datos y analítica.</v>
          </cell>
          <cell r="P52" t="str">
            <v>Comunidades y ecosistemas promovidos: Se documentan de manera concreta las acciones adelantadas en el tercer trimestre. Este documento facilitará las tareas de cierre del proyecto, de acuerdo con lo establecido en el procedimiento 1210200-PR-306 “Asesoría Técnica o Formulación y Ejecución de Proyectos en el Distrito Capital”.</v>
          </cell>
          <cell r="Q52" t="str">
            <v>Comunidades y ecosistemas promovidos: Se ejecutaron las actividades programadas según Plan de Trabajo y Cronograma. Lo anterior, permitió el cierre oportuno del proyecto con los productos establecidos, cumplimiento la meta de promover 6 comunidades para la vigencia 2019, completando 20 para cuatrienio. Este proyecto permitió desarrollar trabajo colaborativo en materia TIC con las comunidades y ecosistemas inteligentes promovidos, mejorando la comunicación entre los miembros e impulsando acciones que dinamicen a la comunidad y sus integrantes.</v>
          </cell>
          <cell r="R52" t="str">
            <v>Comunidades y ecosistemas promovidos: Durante el mes no se programaron actividades.</v>
          </cell>
          <cell r="S52" t="str">
            <v>Comunidades y ecosistemas promovidos: Durante el mes no se programaron actividades.</v>
          </cell>
        </row>
        <row r="53">
          <cell r="C53" t="str">
            <v>176_V1</v>
          </cell>
          <cell r="D53" t="str">
            <v>Variable 1</v>
          </cell>
          <cell r="E53" t="str">
            <v xml:space="preserve">No. hitos de la estrategia alcanzados </v>
          </cell>
          <cell r="F53" t="str">
            <v>Númerica</v>
          </cell>
          <cell r="H53">
            <v>0</v>
          </cell>
          <cell r="I53">
            <v>0</v>
          </cell>
          <cell r="J53">
            <v>2</v>
          </cell>
          <cell r="K53">
            <v>0</v>
          </cell>
          <cell r="L53">
            <v>0</v>
          </cell>
          <cell r="M53">
            <v>3</v>
          </cell>
          <cell r="N53">
            <v>0</v>
          </cell>
          <cell r="O53">
            <v>0</v>
          </cell>
          <cell r="P53">
            <v>3</v>
          </cell>
          <cell r="Q53">
            <v>0</v>
          </cell>
          <cell r="R53">
            <v>0</v>
          </cell>
          <cell r="S53">
            <v>4</v>
          </cell>
        </row>
        <row r="54">
          <cell r="C54" t="str">
            <v>176_V2</v>
          </cell>
          <cell r="D54" t="str">
            <v>Variable 2 (reportar solo cuando el indicador es a demanda)</v>
          </cell>
          <cell r="E54" t="str">
            <v>Total de hitos de la estrategia programados</v>
          </cell>
          <cell r="F54" t="str">
            <v>Númerica</v>
          </cell>
          <cell r="H54">
            <v>0</v>
          </cell>
          <cell r="I54">
            <v>0</v>
          </cell>
          <cell r="J54">
            <v>2</v>
          </cell>
          <cell r="K54">
            <v>0</v>
          </cell>
          <cell r="L54">
            <v>0</v>
          </cell>
          <cell r="M54">
            <v>3</v>
          </cell>
          <cell r="N54">
            <v>0</v>
          </cell>
          <cell r="O54">
            <v>0</v>
          </cell>
          <cell r="P54">
            <v>3</v>
          </cell>
          <cell r="Q54">
            <v>0</v>
          </cell>
          <cell r="R54">
            <v>0</v>
          </cell>
          <cell r="S54">
            <v>4</v>
          </cell>
        </row>
        <row r="55">
          <cell r="C55" t="str">
            <v>176_I1</v>
          </cell>
          <cell r="D55" t="str">
            <v>Cualitativo 1</v>
          </cell>
          <cell r="E55" t="str">
            <v>Avances y logros en generación del producto y la ejecución de actividades</v>
          </cell>
          <cell r="F55" t="str">
            <v>Textual</v>
          </cell>
          <cell r="H55" t="str">
            <v xml:space="preserve">Programa de promoción y desarrollo TIC: Se realizó identificación de la necesidad del proyecto, según 1210200-PR-306.
Sostenibilidad Zonas WiFi gratis para Bogotá: Se avanzó en actividades preliminares para la estructuración del proyecto: realización del convenio interadministrativo marco 841-2018 con ETB, firma acta de inicio del convenio interadministrativo marco 841-2018 con ETB, versión inicial del Plan de Trabajo y Cronograma, y revisión de la oferta de conectividad por ETB.
Sostenibilidad Laboratorios Digitales: Se planeó el proyecto. Laboratorio Vivelab: Avance mesas de trabajo aliados, elaboración, revisión, ajustes y seguimiento precontractual nuevo convenio; Laboratorio Cinemateca: Monitoreo y seguimiento ejecución técnica y financiera convenio 613-2018. Acompañamiento aliados red Puntos Vive Digital y reunión red Laboratorios Digitales.
Gestión Estrategia de Implementación ERP Distrital: Se identificó la necesidad del proyecto y se hizo revisión del perfil del proyecto.
</v>
          </cell>
          <cell r="I55" t="str">
            <v>Programa de promoción y desarrollo TIC: Se estructuró perfil del proyecto, y se dio aprobación del mismo para su formulación y ejecución. Además, se realizó monitoreo y seguimiento, compilando actividades de promoción y formación de la Oficina.
Sostenibilidad Zonas WiFi gratis para Bogotá: Se realizó la identificación, validación del perfil y aprobación del proyecto. Adicionalmente, se realizó anexo técnico, se actualizó estudio de mercado, se revisó oferta de servicios y se conformaron estudios previos para garantizar conectividad.
Sostenibilidad Laboratorios Digitales: Se estructuró y aprobó el proyecto. Laboratorio Vivelab: Mesas de trabajo, elaboración, revisión, ajustes y seguimiento etapa precontractual convenio; Laboratorio Cinemateca: Monitoreo y seguimiento convenio 613-2018. Acompañamiento aliados red Puntos Vive Digital y reunión red Laboratorios.
Gestión Estrategia de Implementación ERP: Aprobación proyecto. Se trabaja en la contratación del Asesor SAP (operativo).</v>
          </cell>
          <cell r="J55" t="str">
            <v>Programa de promoción y desarrollo: Se logró el hito de informe trimestral de avance de procesos de formación y eventos. Incluye gestión precontractual para apoyar el programa. Además, se realizó monitoreo y seguimiento, compilando actividades de promoción y formación. 
Sostenibilidad Zonas WiFi gratis: Se envió la solicitud de contratación a la Dirección de Contratos.
Sostenibilidad Laboratorios Digitales: Se logró el hito de informe trimestral con avance de los Laboratorios Vivelab y Cinemateca, y redes PVD; Laboratorio Vivelab: Elaboración, revisión, ajustes y seguimiento etapa precontractual convenio; Laboratorio Cinemateca: Monitoreo y seguimiento convenio 613-2018. Acompañamiento aliados redes de Puntos Vive Digital y Laboratorios.
Gestión Estrategia de Implementación ERP: Se gestionó la contratación del Asesor SAP (funcional). Se realizó informe de gestión del convenio interadministrativo 663-2017, suscrito entre la Secretaría Distrital de Hacienda y la Secretaría General.</v>
          </cell>
          <cell r="K55" t="str">
            <v>Programa de promoción y desarrollo TIC: Se realizó monitoreo y seguimiento, compilando actividades de promoción y formación de los eventos desarrollados o apoyados por la Alta Consejería TIC durante el mes. Además, se revisaron las propuestas para adelantar la suscripción de Convenios Interadministrativos con la Universidad EAN e Idartes.
Sostenibilidad Zonas WiFi gratis para Bogotá: Se realizó monitoreo y seguimiento del  proyecto, mediante las actividades relacionadas a continuación: a) Restructuración del Contrato por un Convenio por el servicio de conectividad para las zonas WiFi, b) Se oficializó el mandato del Alcalde para la transferencia de los elementos y dispositivos que conformar las zonas WiFi, por parte de los operadores a ETB, c) Se presentó y aprobó el documento de justificación del proyecto de zonas WiFi para Bogotá, por los Asesores de la Alta Consejería TIC contratados para tal fin, y d) Se verificó la información compartida por los operadores Metrotel y Emtel. Los resultados fueron consolidados y compartidos a ETB y a MINTIC.
Sostenibilidad Laboratorios Digitales: Se realizó acompañamiento a la Red de Puntos Vive Digital a través de la gestión de aliados (Idartes, Veeduría Distrital). Adicionalmente, se hizo acercamiento con APC Colombia para sinergia con la Red de Laboratorios. Finalmente, se hizo monitoreo y seguimiento al Convenio 613-2018, y se formalizó la minuta del Convenio con la Universidad Nacional, Convenio 614-2019.
Gestión Estrategia de Implementación ERP: Como avance para la elaboración de Estudios Previos para el Modelo de Gobernanza, se identificó el equipo funcional y técnico de las Dependencias de la Secretaría General (Subsecretaría Corporativa, OTIC y OAP), y se les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L55" t="str">
            <v>Promoción y desarrollo: Se hizo monitoreo y seguimiento a los eventos y procesos de formación a ciudadanos, desarrollados y/o apoyados por la Oficina. En el día del Internet, la Consejería TIC realizó eventos en diferentes lugares de la ciudad. Se destaca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Pero,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o Contratos.
Sostenibilidad Zonas WiFi: Se hizo monitoreo y seguimiento: a) Revisión y verificación del Anexo Técnico; b) Revisión estudios previos; c) Solicitud y recepción de documentos de ETB; d) Recepción y validación de oferta de conectividad de ETB, y e) Envió de solicitud de elaboración del Convenio. Por parte de la Dirección de Contratación se surtió elaboración, firma y legalización del Convenio.
Sostenibilidad Laboratorios Digitales: Se hizo reunión de trabajo y se formalizó presentación de aliados (Idartes, Veeduría Distrital) con la Red Puntos Vive Digital, y algunos Laboratorios de la Red (Vivelab, EAN, Ciudad Bolívar, entre otros). Además, se hizo monitoreo y seguimiento al Convenio 613-2018, y se formalizó Plan de Trabajo, Cronograma e inicio de acciones con las entidades beneficiarias de las líneas de investigación 1, 2 y 3 (ACDVPR, Portal de Servicios GOV.CO y Portal Institución Educativa Distrital).
Gestión ERP Distrital: Se avanza en elaboración de Anexo Técnico para Modelo de Gobernanza, incluido Centro de Excelencia. Se identifica Tabla de Contenido y Anexo Técnico preliminar, así como de experiencias en otras Entidades Distritales. Se dispone de modelo de estudio previo.
Se avanza en construcción del Anexo Técnico con una versión preliminar y una matriz con la identificación de alto nivel de brechas de los documentos de diseño (business blue print) del BogData de la SDH, frente a los requerimientos generales de las áreas funcionales de la Subsecretaría Corporativa de la Entidad. Se dispone de un modelo de estudio previo.
Se elaboró documento de evolución del SI-Capital a ERP BogData, basado en SAP, que incluye descripción de antecedentes, justificación, el proceso previo a la selección de la solución, los productos que incluyen el ERP BogData, la perspectiva del proyecto y se identificaron estadísticas de inversión en TIC de las Entidades Cabezas de Sector, entre otras.</v>
          </cell>
          <cell r="M55" t="str">
            <v>Programa de promoción y desarrollo TIC: Se logró hito de informe trimestral que recopila las actividades hechas. Incluye reporte de la plataforma Bogotá Aprende TIC, que está en propiedad de la Consejería TIC. Además, se realizó monitoreo y seguimiento, compilando actividades de promoción y formación.
Sostenibilidad zonas WiFi: Se logró hito de Informe Consolidado de Conectividad, que registra la gestión realizada para disponer de conectividad de hasta 69 zonas, mediante Convenio Interadministrativo 413000-643-2019 con ETB.
Además, se hizo monitoreo y seguimiento al proyecto con: a) Solicitud de continuidad de permisos del uso de infraestructura física y eléctrica de sitios donde se habilitarán zonas, b) Solicitud de trámite de legalización a ETB de la zona del Parque San Andrés, c) Visita a las instalaciones del Parque Gilma Jiménez para realizar validación técnica para reinstalar zona, d) Solicitud y gestión de la asignación ingeniero postventa por ETB, e) Reuniones de seguimiento y Comités Técnicos, y f) Revisión de los documentos presentados por ETB: Cronograma, Plan de instalación de zonas y Plan de Actividades con recursos del Convenio.
Sostenibilidad Laboratorios Digitales: Se logró hito de informe trimestral que contiene avance de Laboratorios Vivelab, Cinemateca y EAN, y redes PVD. Además, se hizo monitoreo y seguimiento al Convenio 613-2018 Idartes mediante gestión y programación para la visita técnica de dotación tecnológica. Se hizo informe parcial de supervisión, y gestión de elaboración, revisión, validación y formalización de prórroga 2. En cuanto al Convenio 614-2019 Vivelab se hizo gestión y articulación a Entidades beneficiarias para avance de líneas de investigación 1, 2 y 3. Se hizo informe parcial de supervisión y gestión, revisión y validación de entregables con cargo al primer desembolso, elaboración y revisión de modificación número 1. Para el Laboratorio de la EAN se hizo gestión, revisión y validación jurídica para la suscripción del Contrato Comodato 763-2019. Finalmente, se envió propuesta del aliado estratégico “Equipo Organizador de BogotáJS” para generar alianzas y sinergias con PVD o Laboratorios Digitales.
Gestión Implementación ERP Distrital: Se culminó el Anexo Técnico, estudio previo, análisis de sector y matriz de riesgos, para adelantar proceso de Modelo de Gobernanza del ERP Distrital, incluido Centro de Excelencia.
Se avanza en construcción del Anexo Técnico tipo para implementación del ERP en Entidades. Se cuenta con una versión preliminar y matriz con la identificación de alto nivel de brechas de documentos de diseño BBPs (business blue print) del BogData de la SDH. Se dispone de un modelo de estudio previo con justificación, análisis de sector, matriz de riesgos y cálculo de indicadores financieros.
Se elaboró informe de gestión del proyecto e Informes de Supervisión del Seguimiento de Convenios Interadministrativos 642-2017 y 663-2017, suscritos entre la SDH y la Secretaría General.</v>
          </cell>
          <cell r="N55" t="str">
            <v xml:space="preserve">Programa de promoción y desarrollo: Se hizo monitoreo y seguimiento a eventos y procesos de formación ciudadana, desarrollados y/o apoyados por la Oficina. Se destacan "Womenize", que busca conectar y desarrollar el talento digital de las mujeres de Bogotá en tecnología, videojuegos y negocios digitales, y "Segundo concurso de innovadores escolares en seguridad vial", para fomentar el uso de herramientas tecnológicas que generen habilidades de programación, diseño y creatividad en torno a una movilidad inteligente y segura.
Sostenibilidad zonas WiFi: Se realizó monitoreo y seguimiento mediante: 1. Aprobación de documentos: (Plan de trabajo, Plan de actividades a desarrollar con recursos del Convenio, y Cronograma general), 2. Gestión continuidad de permisos de uso de infraestructura física y eléctrica de espacios con IPES, Dirección Local de Bosa y UAESP, y 3. Reuniones de seguimiento a la ejecución del Convenio.
Sostenibilidad Laboratorios Digitales: Se realizó monitoreo y seguimiento al avance técnico y financiero del Convenio 613-2018 Idartes, mediante gestión y programación para desarrollar mesas de trabajo, comité técnico y requerimientos para visita técnica del componente de dotación tecnológica. Se realizó informe parcial de supervisión. Para el Convenio 614-2019 Vivelab, se continuo gestión y articulación con Entidades beneficiarias para avance de líneas de investigación 1, 2 y 3. Se hizo informe parcial de supervisión. Gestión, revisión y validación de entregables líneas 1, 2 y 3 con cargo al segundo desembolso. Revisión y validación modificación N°1 (prórroga). Para el Laboratorio de la EAN se hizo gestión, revisión y aprobación acta de inicio, así como revisión y validación de pólizas en cumplimiento al Contrato Comodato 763-2019. Para los puntos PVD, se realizó informe con registro fotográfico de actividades de formación.
Gestión ERP Distrital: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 Se identifican requisitos de interoperabilidad y se construye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
</v>
          </cell>
          <cell r="O55" t="str">
            <v>Programa de promoción y desarrollo: Se hizo monitoreo y seguimiento a los eventos y procesos de formación, desarrollados y apoyados por la Oficina. Entre los eventos se destaca el Panel Mercado Laboral de Machine Learning. Además, se desarrolló segunda sesión "Segundo concurso de Innovadores Escolares en Seguridad Vial".
Sostenibilidad zonas WiFi: Se realizó monitorio y seguimiento, mediante: a) 3 reuniones de seguimiento a la ejecución del Convenio 4130000-643-2019, b) Realización del Tercer Comité Técnico para evaluación temas críticos y solicitud de presentación del plan de acción, C) Revisión, aprobación y envío de entregables establecidos para el primer desembolso del Convenio, y d) Se recibió de parte de ETB el plan de acción que está en ejecución.
Sostenibilidad Laboratorios Digitales: Se realizó monitoreo y seguimiento al avance técnico y financiero final del Convenio 613-2018 Idartes, mediante gestión, revisión y validación de actas de comité técnico de junio y julio (debido a diferencias en ejecución financiera aclaradas por Idartes), gestión de los soportes requeridos para elaboración de informes técnicos del componente de dotación tecnológica especializada, con visitas técnicas de la Consejería TIC 27 de julio y 20 de agosto, y se inició con elaboración informe final de supervisión.
Para el Convenio 614-2019 Vivelab, se continuo gestión y articulación con Entidades beneficiarias para avance de líneas de investigación 1, 2 y 3. Se encuentra en elaboración informe parcial de supervisión. Gestión, revisión y validación de entregables líneas 1, 2 y 3 según anexo técnico. Gestión, revisión y validación con Dirección de Contratación de modificación N°1 y articulación con el Vivelab para oportuna respuesta. Para el Laboratorio de la EAN se hizo gestión y revisión del acta de entrega (en proceso de validación los elementos de software), validación de póliza, esto en cumplimiento al Contrato Comodato 763-2019. Para los puntos PVD, se realizó informe con registro fotográfico de actividades de formación.
Gestión Implementación ERP Distrital: Culminó la avaluación del proceso de concurso de méritos SGA-CM-06-2019, quedando adjudicada a la firma Unión Temporal DATATIC, el cual se proyecta quede firmado e iniciado en el mes septiembre de 2019.
La Oficina Alta Consejería Distrital de TIC y la Oficina TIC de la Secretaría General, avanzan en la construcción del Anexo Técnico tipo para la implementación del ERP en otras Entidades. Para el Anexo Técnico, se consideran las necesidades propias de la Secretaría General como Entidad modelo. Se identifica los requisitos de interoperabilidad, se construye matriz de requerimientos por procesos administrativos y financieros, para ser confrontados frente a las brechas identificadas y frente a los procedimientos de diseño de módulos SAP BBPs definitivos, que la SDH entregue una vez implementado y estabilizado el ERP basado en SAP en dicha Entidad.</v>
          </cell>
          <cell r="P55" t="str">
            <v>Programa de promoción y desarrollo TIC: Se logró hito Informe Trimestral que recopila las actividades hechas. Incluye reporte de plataforma Bogotá Aprende TIC y eventos realizados. Además, se realizó monitoreo y seguimiento, compilando actividades de promoción y formación.
Sostenibilidad zonas WiFi: Se logró hito Informe Trimestral. Este registra la implementación de 69 zonas WiFi (100% de los puntos). Además, como monitoreo y seguimiento se realizó: a) Activación 69 zonas WiFi, b) Reuniones seguimiento a ejecución Convenio 643-2019, c) Cuarto Comité Técnico para temas críticos y agilización, d) Revisión temas prioritarios Convenio, e) Revisión condiciones y diseño del portal cautivo, f) Gestión legalización financiera julio y agosto, y g) Asignación ingeniero postventa definitivo y gerente de proyecto por ETB.
Sostenibilidad Laboratorios Digitales: Se logró hito Informe Trimestral que contiene avance de Laboratorios Vivelab, Cinemateca y EAN, y Red PVD. Además, se realizó monitoreo y seguimiento al avance técnico y financiero final Convenio 613-2018 Idartes, mediante gestión, revisión y validación primera parte informe final de Idartes (avance técnico y financiero, corte 31/08/2019), seguimiento a la respuesta de los comprobantes de ingreso y gestión para el avance en la validación de los informe de visitas técnicas de la Consejería TIC, 27 de julio y 20 de agosto, se continúa con avance en elaboración informe final de supervisión.
Para Convenio 614-2019 Vivelab, se continuó revisión y validación de entregables líneas 1, 2 y 3 según anexo técnico para validación en comité de cierre. Se continúa en elaboración informe parcial de supervisión y final, para completar el avance técnico según recomendaciones del apoyo técnico. 
Para Laboratorio de EAN se continuó con gestión, revisión y validación del acta de entrega (en proceso de revisión y elaboración de notas aclaratorias del inventario de software), esto en cumplimiento al Contrato Comodato 763-2019. Para puntos PVD, se realizó acompañamiento en elaboración del documento de acciones adelantadas con los PVD (preguntas para diagnóstico, antecedentes y observaciones).
Gestión ERP Distrital: Se adelanta ejecución del contrato 788-2019. Se dispone de plan de trabajo y cronograma de la consultoría.
La Consejería TIC y la Oficina TIC de la Secretaría General, avanzan en la construcción del Anexo Técnico tipo para implementación del ERP en otras Entidades. Para el Anexo Técnico, se consideran necesidades propias de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Q55" t="str">
            <v>Programa de promoción y desarrollo: Se hizo monitoreo y seguimiento a procesos de formación desarrollados y apoyados por la Oficina. Se presenta informe de Bogotá Aprende TIC apoyado por Google Analytics. Por medio de la herramienta se aprecia participación y visita a la plataforma por personas de otras nacionalidades y regiones.
Sostenibilidad zonas WiFi: Se hizo: a) Optimización de 69 zonas WiFi, mediante identificación y seguimiento a zonas de menor demanda detectadas en julio y agosto. Se solicitó a ETB realizar estudio de viabilidad para ser trasladas a sitios donde han sido requeridas por la comunidad o por necesidades de la Administración Distrital, b) Se gestionó y tramitó legalización de julio y agosto, Convenio 643-2019 con ETB, y c) Se realizó Quinto Comité Técnico del Convenio.
Sostenibilidad Laboratorios Digitales: Se realizó monitoreo y seguimiento técnico y financiero final Convenio 613-2018 Idartes, mediante gestión, revisión y validación soportes radicados, primera y segunda parte informe final Idartes corte 31/10. Se continúa avance en validación del informe final de supervisión.
Para Convenio 614-2019 Vivelab, se continuó revisión y validación de soportes radicados de entregables líneas 1, 2 y 3 según anexo técnico y comité de cierre. Se continúa en elaboración y consolidación documentación informe final de supervisión.
Para Laboratorio de EAN se continuó con gestión, revisión, formalización y validación acta de entrega con respectivas notas aclaratorias al inventario de software y depreciación corte 31/10. Esto en cumplimiento al Contrato Comodato 763-2019. Seguimiento a actividades y acciones de sostenibilidad del PVDLab. Para puntos PVD, se realizó acompañamiento en validación documento de acciones adelantadas y jornada de alianzas red PVD.
Gestión ERP Distrital: Se adelanta ejecución Consultoría. Se elaboraron entregables: Contexto distrital, y Documento de análisis de la situación organizacional actual.
La Consejería TIC y la Oficina TIC de la Secretaría General, avanzan en construcción del Anexo Técnico tipo para implementación del ERP en otras Entidades, ya que SDH postergó salida a producción y estabilización de implementación del ERP BOGDATA a diciembre 2019. Para Anexo Técnico, se tienen necesidades de Secretaría General como Entidad modelo. Se tienen identificados requerimientos funcionales de módulos ERP basado en SAP, confrontados frente a brechas identificadas y procedimientos de diseño de módulos SAP BBPs. Se identificaron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e infraestructura tecnológica, para implementación del ERP basado en SAP en Secretaría General.</v>
          </cell>
          <cell r="R55" t="str">
            <v>Programa de promoción y desarrollo: Se hizo monitoreo y seguimiento a procesos de formación desarrollados y apoyados por la Oficina. Se presentan informes de: Bogotá Aprende TIC, Ciudad Bolívar Digital y demás eventos.
Sostenibilidad zonas WiFi: Se realizó: a) Estabilización del servicio de conectividad de las 69 zonas WiFi, mediante monitoreo periódico y reporte por parte de la Alta Consejería TIC a la ETB, de las novedades que se presentan en las zonas. Así mismo, la Oficina hizo seguimiento a la solución oportuna por parte del prestador del servicio, b) Legalización de la ejecución de los aportes de septiembre y octubre de 2019, c) Gestión y trámite del segundo desembolso del Convenio, y d) Aprobación del Portal Cautivo, incluyendo la Política de Privacidad de Datos y Términos de Uso.
Sostenibilidad Laboratorios Digitales: Se realizó liquidación del Convenio 613-2018 Idartes y envío de la encuesta de cierre vigencia 2019. Para Convenio 614-2019 Vivelab, se continúa en elaboración y consolidación de los números de folios de la documentación requerida para culminar el informe final de supervisión, teniendo en cuenta el trámite ante la OTIC y registro de derechos de autor por parte del apoyo técnico. Finalmente, se envió la encuesta cierre vigencia 2019.
Para Laboratorio de EAN se formalizó acta de entrega con respectivas notas aclaratorias al inventario de software y depreciación con corte 30 de noviembre. Esto en cumplimiento al Contrato Comodato 763-2019. Seguimiento a actividades y acciones de sostenibilidad del PVDLab (en proceso de firma) y envío encuesta cierre vigencia 2019.   
Para puntos PVD, se validó y formalizó documento de la estrategia de nodos digitales del Distrito y envío de la encuesta cierre vigencia 2019.   
Gestión ERP Distrital: Se adelanta ejecución de la consultoría. El contratista presentó entregables que hacen parte de la fase Diseño. Se adelantó las alternativas del Modelos de Gobernanza y Modelos de Centros de Competencias. Se revisó Gestión del Cambio, que incluye: plan, estrategia y metodología.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Se tiene identificado Requerimiento funcionales de los módulos ERP basado en SAP. Adicionalmente, se tiene identificado los requerimientos de servicios profesionales para implementación del ERP vía rollout. Se identificaron requerimientos de licenciamiento y de infraestructura HEC tecnológica en nube. El Anexo técnico deberá ser ajustado con la documentación definitiva que entregue la SDH.</v>
          </cell>
          <cell r="S55" t="str">
            <v>Programa de promoción y desarrollo: Se logró hito Informe Trimestral que recopila actividades del trimestre y año. Además, se hizo monitoreo y seguimiento, compilando acciones de promoción y formación.
Sostenibilidad zonas WiFi: Se logró hito Informe Final, que registra aspectos relevantes del desarrollo y ejecución del proyecto 2019. Además, se realizó: a) Emisión concepto viabilidad traslado de zona WiFi de Recodo a SuperCADE Manitas, b) Seguimiento operación 69 zonas con herramienta PRGT, c) Se realizó ajuste legalización de agosto a octubre, d) Se realizó trámite con Subdirección Financiera para generación de recibos para que ETB realice reintegros agosto a noviembre, y e) Se elaboraron y revisaron documentos trámite prórroga del Convenio.
Sostenibilidad Laboratorios Digitales: (a) Laboratorio Nueva Cinemateca: Se obtuvo acta liquidación Convenio 613-2018; (b) Laboratorio ViveLab: Se continúa consolidación y validación Informe Final de Supervisión Convenio 614-2019, teniendo en cuenta avance por parte del apoyo técnico al trámite del entregable de línea de investigación No. 1 ante OTIC y registro de derechos de autor; como también ajustes financieros con tesorería UNAL; (c) Laboratorio EAN: Se formalizó acta de entrega con respectivas notas aclaratorias al inventario y su avance técnico, seguimiento acciones de sostenibilidad, y actividades de apropiación TIC hechas en cumplimiento Contrato Comodato 763-2019 (actas en proceso de firma); (d) Acompañamiento a Red PVD o nodos digitales del Distrito: Se articuló y gestionó aliado estratégico con Universidad Externado. Para los cuatro ítems se realizó informe resultados de encuesta.
Gestión ERP: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v>
          </cell>
        </row>
        <row r="56">
          <cell r="C56" t="str">
            <v>176_I2</v>
          </cell>
          <cell r="D56" t="str">
            <v>Cualitativo 2</v>
          </cell>
          <cell r="E56" t="str">
            <v>Retrasos o dificultades en la generación del producto y la ejecución de actividades</v>
          </cell>
          <cell r="F56" t="str">
            <v>Textual</v>
          </cell>
          <cell r="H56"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I56"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J56"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K56"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L56" t="str">
            <v>Programa de promoción y desarrollo TIC: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M56" t="str">
            <v>Programa de promoción y desarrollo TIC: No se presentaron retrasos o dificultades durante el mes.
Sostenibilidad Zonas WiFi gratis para Bogotá: La no asignación oportuna por parte de ETB del ingeniero postventa ha generado retrasos en la ejecución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N56" t="str">
            <v>Programa de promoción y desarrollo TIC: No se presentaron retrasos o dificultades durante el mes.
Sostenibilidad Zonas WiFi gratis para Bogotá: Persiste la dificultad reportada en el mes de junio para la ejecución del proyecto. La no asignación oportuna por parte de ETB del ingeniero postventa ha generado retrasos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No se presentaron retrasos o dificultades durante el mes.</v>
          </cell>
          <cell r="O56" t="str">
            <v>Programa de promoción y desarrollo TIC: No se presentaron retrasos o dificultades durante el mes.
Sostenibilidad zonas WiFi: Se han presentado demoras en los tiempos de atención a fallas, puesta en funcionamiento y unificación de la línea de reporte de incidentes, problemas en la imagen en los tótems, y en la presentación de informes. Lo anterior ha generado dificultades que inciden directamente en la normal ejecución del Convenio. Desde la Alta Consejería Distrital de TIC, para contrarrestar la situación se solicitó un Plan de Acción a ETB, el cual se encuentra en ejecución para estabilizar la ejecución del proyecto.
Sostenibilidad Laboratorios Digitales: No se presentaron retrasos o dificultades durante el mes.
Gestión Estrategia de Implementación ERP Distrital: No se presentaron retrasos o dificultades durante el mes.</v>
          </cell>
          <cell r="P56" t="str">
            <v>Programa de promoción y desarrollo TIC: No se presentaron retrasos o dificultades durante el mes.
Sostenibilidad zonas WiFi: Se han presentado demoras en los tiempos de atención a fallas, puesta en funcionamiento y unificación de la línea de reporte, inconvenientes en la presentación de informes y conciliación de los ANS para los meses de julio y agosto. Lo anterior ha generado atrasos que inciden en la normal ejecución del Convenio. Desde la Alta Consejería TIC, para contrarrestar la situación, se solicitó a ETB elaborar un Plan de Acción, el cual ya se ejecutó, sin embargo, aún persisten algunos inconvenientes los cuales se están trabajado conjuntamente para solucionarlos. 
Sostenibilidad Laboratorios Digitales: No se presentaron retrasos o dificultades durante el mes.
Gestión Estrategia de Implementación ERP Distrital: No se presentaron retrasos o dificultades durante el mes.</v>
          </cell>
          <cell r="Q56"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v>
          </cell>
          <cell r="R56"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S56"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v>
          </cell>
        </row>
        <row r="57">
          <cell r="C57" t="str">
            <v>176_I3</v>
          </cell>
          <cell r="D57" t="str">
            <v>Cualitativo 3</v>
          </cell>
          <cell r="E57" t="str">
            <v>Beneficios obtenidos por la generación del producto y la ejecución de actividades</v>
          </cell>
          <cell r="F57" t="str">
            <v>Textual</v>
          </cell>
          <cell r="H57" t="str">
            <v>Programa de promoción y desarrollo TIC: Diseño del programa, con lo cual se dará continuidad al proyecto de promoción y desarrollo, para aumentar la apropiación digital.
Sostenibilidad Zonas WiFi gratis para Bogotá: Se estructuró el Plan de Trabajo del proyecto, por medio del cual se busca dar acceso a Internet a través de zonas WiFi. 
Sostenibilidad Laboratorios Digitales: (a) Laboratorio Vivelab: se formuló proyecto acorde con las necesidades de tecnologías; (b) Laboratorio de la Nueva Cinemateca: monitoreo y seguimiento a la consolidación de actividades de apropiación e inicio de dotación tecnológica; (c) Redes PVD y Laboratorios: acompañamiento con el acercamiento de dos aliados, programación y desarrollo de reunión comunidad de Laboratorios.
Gestión Estrategia de Implementación ERP: Planeación del proyecto, con el cual se hará gestión y articulación de la disposición de una solución tecnológica que posibilite acceso a los ciudadanos a la información Financiera y Contable.</v>
          </cell>
          <cell r="I57" t="str">
            <v>Programa de promoción y desarrollo TIC: Aprobación del proyecto, con el cual se aumentará la apropiación digita..
Sostenibilidad Zonas WiFi gratis para Bogotá: Se elaboró, revisó, y aprobó el anexo técnico y se actualizaron ofertas para estructurar estudio de mercado y análisis de sector, que son insumos que soportan los estudios previos del proyecto.
Sostenibilidad Laboratorios Digitales: (a) Laboratorio Vivelab: se estructuró proyecto acorde con las necesidades de tecnologías emergentes; (b) Laboratorio de la Nueva Cinemateca: se realizó el monitoreo y seguimiento a dotación tecnológica; (c) Redes PVD y Laboratorios Digitales: se realizó acompañamiento con el acercamiento de un aliado, programación y desarrollo de reunión comunidad Laboratorios.
Gestión Estrategia de Implementación ERP: Se aprueba proyecto y se inicia la gestión para la contratación del Asesor SAP (operativo), que contribuirá para la disposición de una solución que integra la información administrativa y financiera.</v>
          </cell>
          <cell r="J57" t="str">
            <v>Programa de promoción y desarrollo TIC: Avance en el desarrollo de actividades y presentación de primeras cifras de resultado, para aumentar la apropiación digital.
Sostenibilidad Zonas WiFi gratis para Bogotá: Se consolidó la solicitud de contratación para disponer de conectividad para las zonas WiFi.
Sostenibilidad Laboratorios Digitales: (a) Laboratorio Vivelab: se formalizó la etapa precontractual del convenio; (b) Laboratorio de la Nueva Cinemateca: monitoreo y seguimiento a la ejecución de la dotación tecnológica; (c) Redes PVD y Laboratorios: se realizó acompañamiento y coordinación de aliados, programación y desarrollo reuniones comunidades de PVD y Laboratorios.
Gestión Estrategia de Implementación ERP: La gestión de la contratación del Asesor SAP (funcional), permitirá la disposición de un modelo de gobernanza y gestión unificada de la solución del sistema Administrativo y Financiero Distrital BogData, para gestionar su implementación en la Secretaría General.</v>
          </cell>
          <cell r="K57" t="str">
            <v>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Sostenibilidad Zonas WiFi gratis para Bogotá: Se revisó y depuró la información de la operatividad de las zonas WiFi, compartida por los operadores, y se reestructuró el Convenio para suministrar la conectividad.
Sostenibilidad Laboratorios Digitales: (a) Laboratorio Vivelab: con la legalización del convenio 614-2019, se facilita el uso y apropiación de tecnologías emergentes que beneficien a Bogotá; (b)  Laboratorio de la Nueva Cinemateca: se hizo monitoreo y seguimiento a la ejecución de la dotación tecnológica, que permitirá su uso y aprovechamiento  para el ecosistema de laboratorios que integran la Nueva Cinemateca de Bogotá; (c) Redes PVD y Laboratorios: el acercamiento y gestión con aliados, le permitirá a estos espacios oportunidades de consecución de recursos y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L57"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Sostenibilidad Zonas WiFi gratis para Bogotá: Se materializó y legalizó el Convenio 643-2019 con ETB, garantizando la conectividad para 69 zonas WiFi para Bogotá.
Sostenibilidad Laboratorios Digitales: (a) Laboratorio Vivelab: con la definición del Plan de Trabajo, Cronograma e inicio de acciones del convenio 614-2019, se facilita el uso y apropiación de tecnologías emergentes que beneficien a Bogotá; (b) Laboratorio de la Nueva Cinemateca: se hizo monitoreo, seguimiento y visita técnica a la ejecución de la dotación tecnológica, que permitirá su uso y aprovechamiento para el ecosistema de laboratorios que integran la Nueva Cinemateca de Bogotá; (c) Redes PVD y Laboratorios: la gestión y formalización con aliados (Idartes, Veeduría Distrital),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M57" t="str">
            <v>Programa de formación y desarrollo TIC: Mediante el cumplimiento del hito se evidencia que el programa ha logrado impactar positivamente a gran parte de la ciudad, a través de las diferentes capacitaciones en tecnologías emergentes y conocimiento básico e intermedio de TIC, además de contar con una cuantificación verídica del alcance de los programas.
Sostenibilidad zonas WiFi: Contar con la conectividad de las zonas WiFi desde Secretaría General, en el marco del plan de Desarrollo “Bogotá Mejor para Todos”, significa seguir liderando de manera eficaz el programa “Bogotá, una ciudad digital”, cuyo objetivo es masificar y estimular el uso de Internet, ofreciendo conectividad gratuita para mejorar la vida de los ciudadanos.
Sostenibilidad Laboratorios Digitales: (a) Laboratorio Vivelab: con el desarrollo de las mesas de trabajo, sesiones y jornadas con las Entidades beneficiadas (ACDVPR, Portal de Servicios GOV.CO y Portal Institución Educativa Distrital) se logró el avance del plan de trabajo y cronograma establecidos para las líneas de investigación 1, 2, y 3, (b) Laboratorio de la Nueva Cinemateca: se continuo con el monitoreo, seguimiento como también con la revisión y verificación técnica del Contrato de suministro de la dotación tecnológica, que permitieron la inauguración el 12 de junio del Ecosistema de Laboratorios de la Nueva Cinemateca de Bogotá; (c) Redes PVD y Laboratorios: la gestión y formalización con el aliados (Equipo Organizador de BogotáJS),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v>
          </cell>
          <cell r="N57" t="str">
            <v>Programa de promoción y desarrollo TIC: Mediante monitoreo y seguimiento, se evidencia y cuantifica la participación ciudadana en diferentes eventos y procesos liderados por la Consejería TIC, que buscan fortalecer habilidades TIC de ciudadanos.
Sostenibilidad zonas WiFi: A la fecha se disponen de 55 de 69 zonas WiFi con conectividad, lo que le brinda a la ciudadanía la posibilidad de acceder a servicios y consultas que les permita mejorar su calidad de vida e integrar la comunidad a través del uso del Internet.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plan de trabajo y cronograma establecidos para las líneas de investigación 1, 2, y 3, (b) Laboratorio de la Nueva Cinemateca: se continuo con el monitoreo y seguimiento al avance técnico y financiero Contrato de suministro del componente dotación tecnológica; (c) Red PVD: Elaboración informe con el registro fotográfico de las actividades de formación.
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O57" t="str">
            <v>Programa de promoción y desarrollo TIC: Mediante monitoreo y seguimiento, se evidencia y cuantifica la participación ciudadana en diferentes eventos y procesos liderados por la Consejería TIC, que buscan fortalecer habilidades TIC de ciudadanos.
Sostenibilidad zonas WiFi: El disponer de 66 de hasta 69 de las zonas WiFi de Bogotá, activadas nuevamente, permite continuar masificando y estimulando el uso de Internet, ofreciendo conectividad gratuita para mejorar la vida de los ciudadanos.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P57" t="str">
            <v>Programa de promoción y desarrollo TIC: Mediante el cumplimiento del hito se evidencia que el programa ha logrado impactar positivamente a gran parte de la ciudad, a través de las diferentes capacitaciones en TIC en niveles básico e intermedio, principalmente a grupos poblacionales de interés para el desarrollo de la ciudad. De igual manera, se resalta el poder contar con un cálculo verídico de los alcances del programa en la ciudad.
Sostenibilidad zonas WiFi: Disponer del 100% de las zonas WiFi de Bogotá activadas (69 zonas), es continuar masificando y estimulando el uso de Internet, ofreciendo conectividad gratuita para mejorar la vida de los ciudadanos y visitantes.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Q57"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Los cuales incluso han empezado a ser conocidos a nivel nacional e internacional, gracias a que algunos de ellos se encuentran alojados en Internet, lo que permite su difusión y su potencial uso por parte de la población en general.
Sostenibilidad zonas WiFi: La reubicación o traslado de las zonas con menor demanda ha contribuido a la optimización de las zonas WiFi, mediante el acercamiento de este servicio a donde la comunidad lo requiere, y le puede dar un mejor aprovechamiento. Es el caso del Parque la Perseverancia y SuperCADE Manitas.
Sostenibilidad Laboratorios Digitales: (a) Laboratorio Vivelab: Verificación y validación soportes radicados de octubre, informe de cierre de las líneas de investigación Nos. 1, 2 y 3 e informe de ejecución financiera de septiembre. Se logró el cierre entre las partes según plan de trabajo, cronograma establecido y anexo técnico. Se continuó con la elaboración del informe final de supervisión. (b) Laboratorio de la Nueva Cinemateca: Se elaboró y validó acta de liquidación con los responsables de Idartes y validación informe final de supervisión de la Alta Consejería de TIC; (c) Red PVD: Acompañamiento reunión para sinergias para la Red PVD y validación documento estrategia de articulación Red PVD.
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v>
          </cell>
          <cell r="R57"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Sostenibilidad zonas WiFi: Disponer del 100% de las zonas WiFi de Bogotá operando, y cumpliendo con los acuerdos de niveles de servicio (ANS) acordados, es continuar estimulando el uso de Internet, ofreciendo conectividad gratuita para contribuir a una buena calidad de vida para los ciudadanos y visitantes de Bogotá.
Sostenibilidad Laboratorios Digitales: (a) Laboratorio de la Nueva Cinemateca: se logró acta de liquidación convenio 613-2018 y envío encuesta cierre vigencia 2019 relacionada con el Convenio mencionado; (b) Laboratorio Vivelab: se continúa en elaboración y consolidación del informe final de supervisión, teniendo en cuenta el trámite ante la OTIC y registro de derechos de autor por parte del apoyo técnico. Envío encuesta cierre vigencia 2019 relacionada con el Convenio 614-2019; (c) Laboratorio EAN se formalizó acta de entrega con respectivas notas aclaratorias, corte 30 de noviembre, esto en cumplimiento al Contrato Comodato 763-2019. Seguimiento a actividades y acciones de sostenibilidad del PVDLab (en proceso de firma), y envío encuesta cierre vigencia 2019 avance contrato citado y actividades de laboratorio corte noviembre; (d) Red PVD: formalización documento nodos digitales del Distrito, envío encuesta cierre vigencia 2019 relacionada con el acompañamiento y articulación vigencia 2019.
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v>
          </cell>
          <cell r="S57" t="str">
            <v>Programa de promoción y desarrollo: El programa ha logrado impactar una parte estratégica de la ciudad, a través de capacitaciones TIC en niveles básico e intermedio, que han sido dirigidas a grupos poblacionales de interés para el desarrollo de ciudad, así como la realización de eventos que permiten el desarrollo de capacidades y habilidades TIC. Se resalta poder contar con un cálculo verídico de los alcances del programa.
Sostenibilidad zonas WiFi: Desde que se inició la activación de las zonas WiFi en julio de 2019, se evidencia un crecimiento del 37% de los usuarios que se conectan al servicio gratuito WiFi, iniciando con 149.552 y pasando a 204.485 en octubre.
Entre julio y octubre el género que mayor hizo uso del servicio fue el masculino. De los usuarios que se conectaron a las zonas WiFi, en el mes de julio se registraron 10.422 respuestas de haber o estar cursando básica secundaria, y en octubre 1.747. Este indicador estuvo seguido por 5.521 registros de ser profesional en julio, dato que en octubre corresponde a 892. Además, se evidencia que los usuarios en el rango de edad entre los 18 a 24 años, son los que mayor aprovechamiento realizan del servicio.
Con el análisis financiero del Convenio, se identificó tanto el presupuesto de la no ejecución del mes de junio como el saldo resultado del cálculo de los ANS de los meses de julio a octubre (se podrá presentar una adición de los meses de noviembre y diciembre de recursos económicos, que se estima mínima). Los recursos, serán utilizados para tramitar prórroga del Convenio hasta marzo o hasta agotar presupuesto, lo que permitirá a la nueva Administración evaluar la continuidad del proyecto.
Sostenibilidad Laboratorios Digitales: (a) Laboratorio Nueva Cinemateca: Se adquirió parte de dotación tecnológica especializada para el Laboratorio y se desarrollaron estrategias de apropiación (Convenio Interadministrativo 613-2018); (b) Laboratorio Vivelab: Se realizó proyecto de investigación aplicada, para el uso y apropiación de tecnologías emergentes que beneficiarán a Bogotá a través del tablero de control de Analítica de Datos para la ACDVPR y el sitio WEB del colegio Villas del Progreso (Convenio Interadministrativo 614-2019); (c) Laboratorio EAN: Se formalizó donación realizada por el FONTIC, validada mediante la escritura pública número 2632 del 8 de agosto de 2018 (Contrato Comodato 763-2019); (d) Red PVD: Se articuló y gestionó aliado estratégico con Universidad Externado de Colombia.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v>
          </cell>
        </row>
        <row r="58">
          <cell r="C58" t="str">
            <v>178_V1</v>
          </cell>
          <cell r="D58" t="str">
            <v>Variable 1</v>
          </cell>
          <cell r="E58" t="str">
            <v>No. hitos del Plan FITI por hitos alcanzados</v>
          </cell>
          <cell r="F58" t="str">
            <v>Númerica</v>
          </cell>
          <cell r="H58">
            <v>0</v>
          </cell>
          <cell r="I58">
            <v>0</v>
          </cell>
          <cell r="J58">
            <v>2</v>
          </cell>
          <cell r="K58">
            <v>0</v>
          </cell>
          <cell r="L58">
            <v>1</v>
          </cell>
          <cell r="M58">
            <v>1</v>
          </cell>
          <cell r="N58">
            <v>0</v>
          </cell>
          <cell r="O58">
            <v>1</v>
          </cell>
          <cell r="P58">
            <v>1</v>
          </cell>
          <cell r="Q58">
            <v>1</v>
          </cell>
          <cell r="R58">
            <v>1</v>
          </cell>
          <cell r="S58">
            <v>0</v>
          </cell>
        </row>
        <row r="59">
          <cell r="C59" t="str">
            <v>178_V2</v>
          </cell>
          <cell r="D59" t="str">
            <v>Variable 2 (reportar solo cuando el indicador es a demanda)</v>
          </cell>
          <cell r="E59" t="str">
            <v>Total de hitos del Plan FITI programados</v>
          </cell>
          <cell r="F59" t="str">
            <v>Númerica</v>
          </cell>
          <cell r="H59">
            <v>0</v>
          </cell>
          <cell r="I59">
            <v>0</v>
          </cell>
          <cell r="J59">
            <v>2</v>
          </cell>
          <cell r="K59">
            <v>0</v>
          </cell>
          <cell r="L59">
            <v>1</v>
          </cell>
          <cell r="M59">
            <v>1</v>
          </cell>
          <cell r="N59">
            <v>0</v>
          </cell>
          <cell r="O59">
            <v>1</v>
          </cell>
          <cell r="P59">
            <v>1</v>
          </cell>
          <cell r="Q59">
            <v>1</v>
          </cell>
          <cell r="R59">
            <v>1</v>
          </cell>
          <cell r="S59">
            <v>0</v>
          </cell>
        </row>
        <row r="60">
          <cell r="C60" t="str">
            <v>178_I1</v>
          </cell>
          <cell r="D60" t="str">
            <v>Cualitativo 1</v>
          </cell>
          <cell r="E60" t="str">
            <v>Avances y logros en generación del producto y la ejecución de actividades</v>
          </cell>
          <cell r="F60" t="str">
            <v>Textual</v>
          </cell>
          <cell r="H60" t="str">
            <v>Transformación Digital Empresarial: 
Se realizó la planeación y estructuración del proyecto de TDE.
Analítica de Datos:
Se identificó la necesidad del proyecto, y se realizó perfil del mismo, según procedimiento 1210200-PR-306.</v>
          </cell>
          <cell r="I60" t="str">
            <v xml:space="preserve">Transformación Digital Empresarial: 
Se terminaron las actividades de planeación del proyecto. Adicionalmente, se estableció la consolidación de Aliados Estratégicos para impulsar la Estrategia de TDE, y apertura de convocatorias MinTIC-FENALCO-SDDE.
Analítica de Datos:
Se realizó formulación y aprobación del proyecto, según procedimiento 1210200-PR-306.
</v>
          </cell>
          <cell r="J60" t="str">
            <v>Transformación Digital Empresarial: 
Se logró el hito de la vinculación de treinta (30) MiPymes como resultado convocatoria de FITIC – SDDE: siete (7) en presencia Web, nueve (9) en Comercio Electrónico, siete (7) en Incubación y aceleración, y siete (7) en Internacionalización.
Analítica de Datos: 
Se logró el hito del informe definición de la problemática y recolección de los datos para análisis, el cual incluye las mesas de trabajo realizadas con las Entidades Distritales, con el fin de identificar una problemática de ciudad que pueda ser susceptible de resolución por medio de la Analítica de Datos.</v>
          </cell>
          <cell r="K60" t="str">
            <v xml:space="preserve">Transformación Digital Empresarial: Se gestionó el desarrollo de dos eventos con la apertura de las convocatorias del Centro de Transformación Digital Empresarial-CTDE Fenalco y la Alta Consejería Distrital de TIC, dando así cumplimiento al compromiso programado.
Analítica de Datos: 
En asocio con la Alta Consejería para los Derechos de las Víctimas, la Paz y la Reconciliación – ACDVPR,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v>
          </cell>
          <cell r="L60" t="str">
            <v>Transformación Digital Empresarial: Se realizó reunión de seguimiento el 2 y 27 de mayo de 2019 con el CTDE Fenalco y el Fondo de Innovación FITIC, acerca del acompañamiento que vienen recibiendo las MiPymes beneficiadas por Bogotá, de acuerdo con el diagnóstico y el estado de madurez digital de las empresas. 
Analítica de Datos: Se logró hito de definición de la metodología para el modelo predictivo y descriptivo, que permitirá focalizar la atención a víctimas, por parte de la Alta Consejería para los Derechos de las Víctimas, la Paz y la Reconciliación – ACDVPR.</v>
          </cell>
          <cell r="M60" t="str">
            <v>Transformación Digital Empresarial: Se logró el hito de la vinculación de cuarenta (40) MiPymes como resultado de la convocatoria por parte del FONDO FITIC de la Secretaría Distrital de Desarrollo Económico y de FENALCO con el Centro de Transformación Digital, con acompañamiento y mentoría a: diez (10) en presencia web, diez (10) en comercio electrónico, diez (10) en Incubación y aceleración, y diez (10) en Internacionalización.
Analítica de Datos: Se realiza seguimiento a la metodología de construcción del modelo predictivo y descriptivo, que responda a los procesos actuales relacionados con la atención primaria a las víctimas. Lo anterior, coordinado con la Alta Consejería para los Derechos de las Víctimas, la Paz y la Reconciliación – ACDVPR.</v>
          </cell>
          <cell r="N60" t="str">
            <v>Transformación Digital Empresarial: Se adelantó un evento el 11 de julio de 1:00 p.m. a 5:00 p.m. entre FENALCO Bogotá, la SDDE y la Consejería TIC, entre otros, para la apertura de nuevas convocatorias para aquellas MiPymes vinculadas al Centro de Transformación Digital Empresarial, con el fin de socializar los diferentes métodos para acceder a los recursos económicos de financiación (Innpulsa y Fondo Nacional de Garantías), orientados a la consolidación de sus productos y/o servicios, a través del Fondo de Innovación FITIC http://www.desarrolloeconomico.gov.co/noticias/mipymes-innovadoras-tendran-respaldo-la-alcaldia-bogota-acceder-creditos
Analítica de Datos: Para la generación de los conjuntos de datos para el Modelo Predictivo y Descriptivo, se disponen los datos de caracterización de la base del SIVIC (Sistema de Información para Victimas) de la Alta Consejería para los Derechos de las Víctimas, la Paz y la Reconciliación – ACDVPR, con el fin de resolver las siguientes preguntas, mediante el Modelo de Analítica de Datos:
 Pregunta 1 - ¿Existen patrones de comportamiento relacionados con las solicitudes y el otorgamiento de medidas de Ayuda Humanitaria Inmediata para las personas víctima de conflicto armado en Bogotá?
 Pregunta 2 - ¿Existe relación entre características demográficas de las víctimas del conflicto armado y el tipo de bienes y servicios a los que acceden y que son dispuestos por Entidades del Distrito?
Durante el mes, se recolectaron y anonimizaron los datos de caracterización relacionados con el SIVIC, teniendo en cuenta la Ley 1581 del 2012 de Protección de Datos Personales. Con estos datos se realizará el Modelo para análisis de resolución de las preguntas previas. Lo anterior, se relaciona en el cuadro con las variables y la descripción de los campos a usar de los conjuntos de datos del SIVIC.</v>
          </cell>
          <cell r="O60" t="str">
            <v>Transformación Digital: Se realizaron 2 reuniones de seguimiento y avance al desarrollo de la Estrategia de Transformación Digital Empresarial. Con FENALCO Bogotá (21/08/2019), se realizó un taller de exportación de productos y servicios con las MiPymes vinculadas al Centro de Transformación Empresarial, y la asistencia técnica por parte de la Secretaría de Desarrollo Económico para temas de financiamiento. Con el FONDO Innovación FITIC, se realizó comité (26/08/2019) sobre los avances consolidados y empresas beneficiadas por cada una de las Líneas Estratégicas (Incubación y aceleración, Internacionalización, Presencia Web y Comercio Electrónico).
Analítica de Datos: Se logró el hito del desarrollo de un Modelo Predictivo y Descriptivo para atención a las víctimas del conflicto armado residentes en Bogotá, el cual contiene un tablero de control para toma de decisiones de prestación de servicios prestados por Entidades del Distrito, y una herramienta de predicción de la ayuda humanitaria inmediata básica más adecuada, de acuerdo con la solicitud de la víctima.</v>
          </cell>
          <cell r="P60" t="str">
            <v>Transformación Digital Empresarial: Se logró el hito de vincular 40 nuevas MiPymes en la Estrategia de Transformación Digital Empresarial. En articulación con FENALCO Bogotá se vincularon MiPymes en las siguientes líneas estratégicas: 10 en Comercio electrónico, 10 en Presencia Web y 10 en Internacionalización. Con la Secretaría Distrital de Desarrollo Económico, a través del Fondo de Innovación, se promovieron 10 nuevas MiPymes Aceleración e Incubación. 
Adicionalmente, se organizó un evento en articulación con MinTIC el 10 de septiembre de 2019, el cual se llevó a cabo en la Cinemateca de Bogotá, para la entrega formal de 8.000 tiendas virtuales de comercio electrónico. En este ejercicio, liderado por MinTIC, la Alcaldía Mayor de Bogotá participó e hizo presencia con el aliado “Elvecino.com”, y las empresas vinculadas y beneficiadas por Bogotá de la Estrategia de Transformación Digital Empresarial, con el uso y apropiación de la plataforma de comercio electrónico www.elvecino.com. Además, se realizó una reunión de seguimiento y avance al desarrollo de la Estrategia de Transformación Digital Empresarial con FENALCO Bogotá (23/09/2019). 
Analítica de Datos: Con el apoyo del ViveLab de la Universidad Nacional, en el marco del Convenio 614-2019, se realizaron los algoritmos del Modelo Predictivo y Descriptivo que respondan a los procesos actuales, relacionados con la atención primaria a las víctimas. Los algoritmos fueron verificados por la Alta Consejería para los Derechos de las Víctimas, la Paz y la Reconciliación – ACDVPR, y servirán como una herramienta que permita una toma de decisión más acertada sobre la asignación de bienes y servicios, de los cuales son beneficiados las víctimas del conflicto armado en Bogotá.</v>
          </cell>
          <cell r="Q60" t="str">
            <v>Transformación Digital Empresarial: Se realizaron 2 reuniones de seguimiento y avance al desarrollo de la Estrategia de Transformación Digital Empresarial, con el Fondo FITIC de Bogotá. El 17 octubre se realizó Comité Técnico, en el cual la Alta Consejería TIC participó como invitada, en la presentación de los resultados del avance de las cuatro líneas estratégicas (Comercio electrónico, Presencia Web, Internacionalización y Aceleración e Incubación). El 21 de octubre se llevó a cabo Comité Directivo, del cual hace parte la Alta Consejería TIC, en el que se presentó la necesidad de acompañamiento a las empresas en temas de propiedad intelectual y derechos de autor. Estos temas fueron identificados de alto riesgo para las MiPymes, por lo cual se requiere de formación y acompañamiento dentro del nivel de madurez de las empresas beneficiadas. De acuerdo con lo anterior, se aprobó en este Comité que a través del operador TECNALIA se brinde este acompañamiento a las MiPymes seleccionadas.
Analítica de Datos: Se logró hito de realizar Modelo Predictivo y Descriptivo mediante algoritmos de predicción que mejoran la prestación de servicios a víctimas del conflicto armado en Bogotá. Lo anterior, permitirá la atención primaria a las víctimas de una manera más acertada sobre la asignación de bienes y servicio por parte del Distrito Capital. Para ello se dispondrá del modelo asociado al sistema de información SIVIC, y un tablero de control disponible para la toma de decisiones frente a la atención de esta población. Se disponen los archivos fuentes del software para ser instalados en la infraestructura tecnológica de la Secretaría General a cargo de la OTIC. De igual manera, se realizó radicación de derechos de autor de esta solución tecnológica a favor de la Secretaría General.</v>
          </cell>
          <cell r="R60" t="str">
            <v>Transformación Digital Empresarial: Se realizó reunión de cierre y resultados del programa de Transformación Digital Empresarial con FENALCO, el 21 de noviembre de 2019, con la relación de las MiPymes beneficiadas por Bogotá, en las cuatro líneas estratégicas: 10 en Comercio electrónico, 10 en Presencia Web, 10 en Internacionalización y 10 en Aceleración e Incubación. De esta manera se logró el hito de vincular 40 nuevas MiPymes.
Analítica de Datos: Mediante soporte a la Oficina TIC, se solicitó la implementación del algoritmo y tablero de control del Modelo Predictivo y Descriptivo para la atención de víctimas del conflicto armado en Bogotá. El proceso de instalación se está desarrollando de acuerdo con los protocolos y pruebas solicitadas por la OTIC. Una vez sean satisfactorias, la Alta Consejería para los Derechos de las Víctimas, la Paz y la Reconciliación – ACDVPR, verificará los resultados y pondrá a disposición esta herramienta incorporada al sistema SIVIC. 
Adicionalmente,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v>
          </cell>
          <cell r="S60" t="str">
            <v>Transformación Digital Empresarial: Se realizó documento de cierre del proyecto, mediante elaboración de informe final, en el cual se registran los resultados del Plan de Trabajo y Cronograma. Así mismo, se incluyeron las Lecciones Aprendidas. Adicionalmente, se reporta el listado de las MiPymes beneficiadas en las cuatro líneas estratégicas de Transformación Digital Empresarial.
Analítica de Datos: Durante el mes no se programaron actividades.</v>
          </cell>
        </row>
        <row r="61">
          <cell r="C61" t="str">
            <v>178_I2</v>
          </cell>
          <cell r="D61" t="str">
            <v>Cualitativo 2</v>
          </cell>
          <cell r="E61" t="str">
            <v>Retrasos o dificultades en la generación del producto y la ejecución de actividades</v>
          </cell>
          <cell r="F61" t="str">
            <v>Textual</v>
          </cell>
          <cell r="H61" t="str">
            <v xml:space="preserve">Transformación Digital Empresarial: 
No se presentaron retrasos o dificultades durante el mes.
Analítica de Datos:
No se presentaron retrasos o dificultades durante el mes.
</v>
          </cell>
          <cell r="I61" t="str">
            <v xml:space="preserve">Transformación Digital Empresarial: 
No se presentaron retrasos o dificultades durante el mes.
Analítica de Datos:
No se presentaron retrasos o dificultades durante el mes.
</v>
          </cell>
          <cell r="J61" t="str">
            <v xml:space="preserve">Transformación Digital Empresarial: 
No se presentaron retrasos o dificultades durante el mes.
Analítica de Datos:
No se presentaron retrasos o dificultades durante el mes.
</v>
          </cell>
          <cell r="K61" t="str">
            <v>Transformación Digital Empresarial: No se presentaron retrasos o dificultades durante el mes.
Analítica de Datos: No se presentaron retrasos o dificultades durante el mes.</v>
          </cell>
          <cell r="L61" t="str">
            <v>Transformación Digital Empresarial: No se presentaron retrasos o dificultades durante el mes.
Analítica de Datos: No se presentaron retrasos o dificultades durante el mes.</v>
          </cell>
          <cell r="M61" t="str">
            <v>Transformación Digital Empresarial: No se presentaron retrasos o dificultades durante el mes.
Analítica de Datos: No se presentaron retrasos o dificultades durante el mes.</v>
          </cell>
          <cell r="N61" t="str">
            <v>Transformación Digital Empresarial: No se presentaron retrasos o dificultades durante el mes.
Analítica de Datos: No se presentaron retrasos o dificultades durante el mes.</v>
          </cell>
          <cell r="O61" t="str">
            <v>Transformación Digital Empresarial: No se presentaron retrasos o dificultades durante el mes.
Analítica de Datos: No se presentaron retrasos o dificultades durante el mes.</v>
          </cell>
          <cell r="P61" t="str">
            <v>Transformación Digital Empresarial: No se presentaron retrasos o dificultades durante el mes.
Analítica de Datos: No se presentaron retrasos o dificultades durante el mes.</v>
          </cell>
          <cell r="Q61" t="str">
            <v>Transformación Digital Empresarial: No se presentaron retrasos o dificultades durante el mes.
Analítica de Datos: No se presentaron retrasos o dificultades durante el mes.</v>
          </cell>
          <cell r="R61" t="str">
            <v>Transformación Digital Empresarial: No se presentaron retrasos o dificultades durante el mes.
Analítica de Datos: No se presentaron retrasos o dificultades durante el mes.</v>
          </cell>
          <cell r="S61" t="str">
            <v>Transformación Digital Empresarial: No se presentaron retrasos o dificultades durante el mes.
Analítica de Datos: Durante el mes no se programaron actividades.</v>
          </cell>
        </row>
        <row r="62">
          <cell r="C62" t="str">
            <v>178_I3</v>
          </cell>
          <cell r="D62" t="str">
            <v>Cualitativo 3</v>
          </cell>
          <cell r="E62" t="str">
            <v>Beneficios obtenidos por la generación del producto y la ejecución de actividades</v>
          </cell>
          <cell r="F62" t="str">
            <v>Textual</v>
          </cell>
          <cell r="H62" t="str">
            <v xml:space="preserve">Transformación Digital Empresarial: 
Al realizar la planeación del proyecto, se pretende fortalecer la Industria TI para lograr una mayor competitividad, innovación y creación de empresas.
Analítica de Datos:
Se identifica el proyecto que apoyará a las Entidades a la toma de decisiones, y a la generación de políticas públicas basadas en el análisis de los datos.
</v>
          </cell>
          <cell r="I62" t="str">
            <v xml:space="preserve">Transformación Digital Empresarial:  
Al culminar la planeación del proyecto, se diseña la hoja de ruta para el fortalecimiento de la Industria TI, para lograr una mayor competitividad, innovación y creación de empresas.
Analítica de Datos:
Con la aprobación del proyecto, se da vía libre para identificar una problemática de ciudad, y trabajar articuladamente con las Entidades Distritales para la resolución de la misma, mediante la Analítica de Datos
</v>
          </cell>
          <cell r="J62" t="str">
            <v xml:space="preserve">Transformación Digital Empresarial: 
Al vincular 30 nuevas MiPymes, se logra fortalecer la transformación digital de las mismas, y mejorar la competitividad e innovación del sector.
Analítica de Datos: 
El ejercicio de analítica de datos se puede aprovechar como un piloto para viabilizar cómo los datos conllevan a mejorar la toma de decisiones, y se vuelven un activo estratégico para las Entidades Distritales, para el desarrollo de su gestión y cumplimiento de metas.
</v>
          </cell>
          <cell r="K62" t="str">
            <v xml:space="preserve">Transformación Digital Empresarial: Por medio de la gestión realizada durante el mes, se permite conocer el nivel de madurez digital de las MiPymes vinculadas al CTDE, y enfocarlas hacia la transformación digital. 
Analítica de Datos: Con la gestión para la recolección de las bases de datos de las Entidades Distritales, se podrá diseñar el modelo predictivo y descriptivo en atención de las víctimas, lo cual beneficiará esta población para focalizar la oferta de bienes y servicios, y contribuir a superar los criterios e índices de vulnerabilidad.
</v>
          </cell>
          <cell r="L62" t="str">
            <v>Transformación Digital Empresarial: Con el acompañamiento que se viene realizando desde el CTDE, se benefician las MiPymes con el provisionamiento de aplicaciones (www.centrodigital.fenalco.com.co) como CRM y/o ERP, que fortalecen su digitalización y formación virtual empresarial (www.empresariodigital.gov.co).
Analítica de Datos: La definición de la metodología para el modelo predictivo y descriptivo, permitirá entender patrones de comportamiento relacionados con las solicitudes y otorgamiento de ayuda humanitaria inmediata para las personas víctimas de conflicto armado, residentes en Bogotá.</v>
          </cell>
          <cell r="M62" t="str">
            <v>Transformación Digital Empresarial: Al vincular 40 nuevas MiPymes, se logra la apropiación de la Transformación Digital Empresarial, mejorando el nivel de madurez de las MiPymes, la cultura digital e innovación en el sector.
Analítica de Datos: Con el seguimiento a la construcción metodológica para el modelo predictivo y descriptivo, se supervisa el desarrollo del proyecto que tiene como propósito entender patrones de comportamiento relacionados con las solicitudes y otorgamiento de ayuda humanitaria inmediata para las personas víctimas de conflicto armado, residentes en Bogotá.</v>
          </cell>
          <cell r="N62" t="str">
            <v>Transformación Digital Empresarial: Con el acompañamiento que se viene realizando desde el CTDE, se benefician las MiPymes con el acceso a recursos financieros (Innpulsa y FNG) orientados a la consolidación de sus productos y/o servicios, a través del Fondo de Innovación FITIC http://www.desarrolloeconomico.gov.co/noticias/mipymes-innovadoras-tendran-respaldo-la-alcaldia-bogota-acceder-creditos. 
Analítica de Datos: Con la generación de los conjuntos de datos del SIVIC, se desarrollará un Modelo Predictivo y Descriptivo para el análisis de atención a víctimas, en cuanto a la solicitud y otorgamiento de medidas de Ayuda Humanitaria Inmediata para las personas víctima de conflicto armado en Bogotá, y la relación entre características demográficas de las víctimas del conflicto armado y el tipo de bienes y servicios a los que acceden, y que son dispuestos por Entidades del Distrito.</v>
          </cell>
          <cell r="O62" t="str">
            <v>Transformación Digital Empresarial: Por medio de las 2 reuniones de seguimiento y avances al desarrollo de la Estrategia de Transformación Digital Empresarial, se benefician las MiPymes con el acceso a recursos desde el FONDO de Innovación, orientados a la consolidación de sus productos y/o servicios (http://www.desarrolloeconomico.gov.co/noticias/mipymes-innovadoras-tendran-respaldo-la-alcaldia-bogota-acceder-creditos). Se logra la articulación de oferta de recursos económicos para las MiPymes beneficiadas del CTDE.
Analítica de Datos: Con el desarrollo del Modelo Predictivo y Descriptivo, se obtiene focalización de la ayuda humanitaria inmediata de las personas víctimas del conflicto armando residentes en la ciudad de Bogotá, y una herramienta para toma de decisiones a nivel directivo de atención a esta población para superar su índice de vulnerabilidad.</v>
          </cell>
          <cell r="P62" t="str">
            <v>Transformación Digital Empresarial: Con el acompañamiento que se viene realizando desde el Centro de Transformación Digital Empresarial, se benefician en este periodo 40 MiPymes en temas de Innovación y Transformación Digital, como también en acceso a recursos de financiamiento con el Fondo de Tecnología, Innovación e Industrias Creativas FITIC. 
Analítica de Datos: Mediante los algoritmos del Modelo Predictivo y Descriptivo, se logra dar respuesta a las preguntas planteadas por la ACDVPR: 1) ¿Existen patrones de comportamiento relacionados con las solicitudes y el otorgamiento de medidas de Ayuda Humanitaria Inmediata para las personas víctima de conflicto armado en Bogotá?, y 2)  ¿Existe relación entre características demográficas de las víctimas del conflicto armado y el tipo de bienes y servicios a los que acceden y que son dispuestos por Entidades del Distrito?. Lo anterior, permite la toma de decisiones de política pública frente a la atención y asignación de bienes y servicios para la población víctima del conflicto armado en Bogotá.</v>
          </cell>
          <cell r="Q62" t="str">
            <v>Transformación Digital Empresarial: A través de la intervención del Fondo FITIC de Bogotá, del cual hace parte la Alta Consejería TIC en la conformación del Comité Directivo, se obtiene como resultado una mayor competitividad e innovación en el desarrollo productivo empresarial de las MiPymes beneficiadas. Adicionalmente, mediante la intervención del operador TECNALIA se brindará el acompañamiento y capacitación en temas de propiedad intelectual y derechos de autor para estas MiPymes.
Analítica de Datos: El Modelo Predictivo y Descriptivo es una herramienta tecnológica dispuesta para la ACDVPR, que permite la toma de decisiones de política pública frente a la atención y asignación de bienes y servicios para la población víctima del conflicto armado en Bogotá, mejorando la atención primaria a esta población vulnerable que llega al Distrito Capital, desde diferentes regiones del país.</v>
          </cell>
          <cell r="R62" t="str">
            <v xml:space="preserve">Transformación Digital Empresarial: Con el acompañamiento que se viene realizando desde el Centro de Transformación Digital Empresarial, se benefician en este periodo 40 MiPymes en temas de Transformación Digital con el uso y apropiación de aplicaciones de ERP y CRM.
Analítica de Datos: Se ejecutaron las actividades programadas según Plan de Trabajo y Cronograma. Lo anterior, permitió desarrollar un Modelo Predictivo y Descriptivo, con el fin de ayudar a la toma de decisión más acertada sobre la asignación de bienes y servicios, de los cuales son beneficiados las víctimas del conflicto armado en Bogotá.
</v>
          </cell>
          <cell r="S62" t="str">
            <v>Transformación Digital Empresarial: Se ejecutaron las actividades programadas según Plan de Trabajo y Cronograma. Lo anterior, permitió fortalecer la industria TI, y generar una mayor competitividad e innovación en los productos y servicios de las 150 MiPymes acompañadas durante la vigencia 2019.
Analítica de Datos: Durante el mes no se programaron actividades.</v>
          </cell>
        </row>
        <row r="63">
          <cell r="C63" t="str">
            <v>180_V1</v>
          </cell>
          <cell r="D63" t="str">
            <v>Variable 1</v>
          </cell>
          <cell r="E63" t="str">
            <v>No. hitos de del Modelo de seguridad de la Información alcanzados</v>
          </cell>
          <cell r="F63" t="str">
            <v>Númerica</v>
          </cell>
          <cell r="H63">
            <v>0</v>
          </cell>
          <cell r="I63">
            <v>0</v>
          </cell>
          <cell r="J63">
            <v>1</v>
          </cell>
          <cell r="K63">
            <v>0</v>
          </cell>
          <cell r="L63">
            <v>0</v>
          </cell>
          <cell r="M63">
            <v>1</v>
          </cell>
          <cell r="N63">
            <v>0</v>
          </cell>
          <cell r="O63">
            <v>0</v>
          </cell>
          <cell r="P63">
            <v>1</v>
          </cell>
          <cell r="Q63">
            <v>0</v>
          </cell>
          <cell r="R63">
            <v>0</v>
          </cell>
          <cell r="S63">
            <v>0</v>
          </cell>
        </row>
        <row r="64">
          <cell r="C64" t="str">
            <v>180_V2</v>
          </cell>
          <cell r="D64" t="str">
            <v>Variable 2 (reportar solo cuando el indicador es a demanda)</v>
          </cell>
          <cell r="E64" t="str">
            <v>Total de hitos del Modelo de seguridad de la Información programados</v>
          </cell>
          <cell r="F64" t="str">
            <v>Númerica</v>
          </cell>
          <cell r="H64">
            <v>0</v>
          </cell>
          <cell r="I64">
            <v>0</v>
          </cell>
          <cell r="J64">
            <v>1</v>
          </cell>
          <cell r="K64">
            <v>0</v>
          </cell>
          <cell r="L64">
            <v>0</v>
          </cell>
          <cell r="M64">
            <v>1</v>
          </cell>
          <cell r="N64">
            <v>0</v>
          </cell>
          <cell r="O64">
            <v>0</v>
          </cell>
          <cell r="P64">
            <v>1</v>
          </cell>
          <cell r="Q64">
            <v>0</v>
          </cell>
          <cell r="R64">
            <v>0</v>
          </cell>
          <cell r="S64">
            <v>0</v>
          </cell>
        </row>
        <row r="65">
          <cell r="C65" t="str">
            <v>180_I1</v>
          </cell>
          <cell r="D65" t="str">
            <v>Cualitativo 1</v>
          </cell>
          <cell r="E65" t="str">
            <v>Avances y logros en generación del producto y la ejecución de actividades</v>
          </cell>
          <cell r="F65" t="str">
            <v>Textual</v>
          </cell>
          <cell r="H65" t="str">
            <v xml:space="preserve">Seguridad de la Información: 
Durante el mes, se desarrolló reunión con MinTIC respecto a la mesa técnica csirt (Centro de respuesta ante incidentes cibernéticos) de gobierno.
</v>
          </cell>
          <cell r="I65" t="str">
            <v xml:space="preserve">Seguridad de la Información:
De acuerdo con el procedimiento 1210200-PR-306, se realizaron las actividades de planeación y estructuración del proyecto. Adicionalmente, se definió y estructuró la estrategia de comunicación del mismo.
</v>
          </cell>
          <cell r="J65" t="str">
            <v xml:space="preserve">Seguridad de la Información:
Se logró el hito de realizar el documento marco de referencia del modelo seguridad de la información, el cual es la hoja de ruta para la puesta en marcha de la estrategia de seguridad del Distrito 
Adicionalmente, se hizo la presentación al Ministerio TIC  de las cartillas de seguridad, elaboradas en el marco de la consultoría del 2018, que generó ADALID para la Alta Consejería Distrital TIC. Lo anterior, con el fin de obtener retroalimentación por parte del MinTIC. Estas cartillas también fueron presentadas en un evento, al cual asistieron Entidades de diferentes sectores del Distrito
</v>
          </cell>
          <cell r="K65" t="str">
            <v>Seguridad de la Información: Se realizó reunión con el equipo de comunicaciones de la Alta Consejería TIC, con el fin de hacer seguimiento a la estrategia de comunicaciones planeada para Privacidad y Seguridad de la Información. En la reunión se socializó el requerimiento de la Dirección de Talento Humano, de la Secretaría General, para realizar una sensibilización con respecto a los peligros de Internet a los que se exponen los menores de edad. Para este ejercicio, el equipo de comunicación elaboró la presentación como apoyo visual.</v>
          </cell>
          <cell r="L65" t="str">
            <v xml:space="preserve">Seguridad de la Información: Durante el mes se enviaron Tips de Seguridad de la Información a las Entidades Distritales, como parte del proceso de acompañamiento en la implementación de Modelo de Seguridad de la Información. Estas recomendaciones se divulgaron en una pieza gráfica, para realizar campañas de sensibilización en confidencialidad de la información. Adicionalmente, se ofreció en colaboración con Cisco una capacitación en Ciberseguridad, orientada a la detección de amenazas en la red para 15 Entidades Distritales. </v>
          </cell>
          <cell r="M65" t="str">
            <v>Seguridad de la Información: Se logró el hito de realizar el documento de consolidación del Modelo Seguridad de la Información, el cual es compendio de la estrategia adelantada por parte de la Alta Consejería Distrital de TIC para brindar acompañamiento a las Entidades Distritales en la implementación del MSPI.
Adicionalmente, se realizó seguimiento al Plan de Trabajo y Cronograma del proyecto para asegurar el cumplimiento y adecuada ejecución del mismo.</v>
          </cell>
          <cell r="N65" t="str">
            <v>Seguridad de la Información: Durante el mes no se programaron actividades. Sin embargo, se dio cumplimiento a la solicitud de hacer una capacitación en temas de ciberseguridad para el personal de la Secretaría Distrital de Salud. En la capacitación se expuso las cartillas de seguridad dispuestas por la Oficina, para el uso y apropiación del Modelo de Seguridad y Privacidad de la Información.</v>
          </cell>
          <cell r="O65" t="str">
            <v>Seguridad de la Información: Se hizo envío del boletín de seguridad respecto a ataques maliciosos persistentes, a los oficiales de seguridad y directores de TI de las Entidades Distritales, con el fin de tomar medidas preventivas respecto al bloqueo de direcciones IP peligrosas. Además, se realizó mesa de trabajo con la Secretaría Distrital de Gobierno, respecto al uso y apropiación de las cartillas de “Guardianes de la información”, explicando cómo promoverlas al interior de la Entidad. Finalmente, se realizó procesos de socialización dirigido a los funcionarios del IDU, sobre los riesgos en el uso de Internet.</v>
          </cell>
          <cell r="P65" t="str">
            <v>Seguridad de la Información: Se logró el hito de consolidar el documento final de la Estrategia del Modelo de Seguridad y Privacidad de la Información (MSPI), el cual se convierte en la hoja de ruta para la implementación del Modelo a nivel Distrital. En el mismo se detalla: marco técnico, marco jurídico, indicadores, planes estratégicos, tácticos y operativos.
De igual manera, durante el 13 y 14 de septiembre la Alta Consejería TIC apoyó el evento BSides, con el fin de acercar los temas de ciberseguridad a los compañeros del Distrito y ciudadanía en general.</v>
          </cell>
          <cell r="Q65" t="str">
            <v>Seguridad de la Información: Durante el mes no se programaron actividades.</v>
          </cell>
          <cell r="R65" t="str">
            <v>Seguridad de la Información: Se enviaron tips y recomendaciones de seguridad, vía correo electrónico, dirigido a los Oficiales de Seguridad y Directores TI del Distrito. Con esta información se busca generar conciencia a las Entidades Distritales, frente a los riesgos digitales emergentes debido al paro nacional, en el cual las Entidades Distritales se pueden afectar con ataques a su estructura cibernética. Adicionalmente, se realizó documento de cierre del proyecto, mediante elaboración de informe final, en el cual se registran los resultados del Plan de Trabajo y Cronograma. Así mismo, se realizó documento de Lecciones Aprendidas.</v>
          </cell>
          <cell r="S65" t="str">
            <v>Seguridad de la Información: Se enviaron nuevos tips y recomendaciones de seguridad, vía correo electrónico, dirigido a los Oficiales de Seguridad y Directores TI del Distrito, con el fin de mitigar las posibles amenazas cibernéticas.</v>
          </cell>
        </row>
        <row r="66">
          <cell r="C66" t="str">
            <v>180_I2</v>
          </cell>
          <cell r="D66" t="str">
            <v>Cualitativo 2</v>
          </cell>
          <cell r="E66" t="str">
            <v>Retrasos o dificultades en la generación del producto y la ejecución de actividades</v>
          </cell>
          <cell r="F66" t="str">
            <v>Textual</v>
          </cell>
          <cell r="H66" t="str">
            <v>Seguridad de la Información: 
No se presentaron retrasos o dificultades durante el mes.</v>
          </cell>
          <cell r="I66" t="str">
            <v>Seguridad de la Información: 
No se presentaron retrasos o dificultades durante el mes.</v>
          </cell>
          <cell r="J66" t="str">
            <v>Seguridad de la Información: 
No se presentaron retrasos o dificultades durante el mes.</v>
          </cell>
          <cell r="K66" t="str">
            <v>Seguridad de la Información: No se presentaron retrasos o dificultades durante el mes.</v>
          </cell>
          <cell r="L66" t="str">
            <v>Seguridad de la Información: No se presentaron retrasos o dificultades durante el mes.</v>
          </cell>
          <cell r="M66" t="str">
            <v>Seguridad de la Información: No se presentaron retrasos o dificultades durante el mes.</v>
          </cell>
          <cell r="N66" t="str">
            <v>Seguridad de la Información: No se presentaron retrasos o dificultades durante el mes.</v>
          </cell>
          <cell r="O66" t="str">
            <v>Seguridad de la Información: No se presentaron retrasos o dificultades durante el mes.</v>
          </cell>
          <cell r="P66" t="str">
            <v>Seguridad de la Información: No se presentaron retrasos o dificultades durante el mes.</v>
          </cell>
          <cell r="Q66" t="str">
            <v>Seguridad de la Información: Durante el mes no se programaron actividades.</v>
          </cell>
          <cell r="R66" t="str">
            <v>Seguridad de la Información: No se presentaron retrasos o dificultades durante el mes.</v>
          </cell>
          <cell r="S66" t="str">
            <v>Seguridad de la Información: No se presentaron retrasos o dificultades durante el mes.</v>
          </cell>
        </row>
        <row r="67">
          <cell r="C67" t="str">
            <v>180_I3</v>
          </cell>
          <cell r="D67" t="str">
            <v>Cualitativo 3</v>
          </cell>
          <cell r="E67" t="str">
            <v>Beneficios obtenidos por la generación del producto y la ejecución de actividades</v>
          </cell>
          <cell r="F67" t="str">
            <v>Textual</v>
          </cell>
          <cell r="H67" t="str">
            <v>Seguridad de la Información:
Por medio de la reunión con MinTIC, se determinó que el csirt de gobierno aún no está funcional, con lo cual se gestionó apoyo directo del colCERT (Grupo de Respuestas a Emergencias Cibernéticas de Colombia), con el fin de actualizar al Distrito en temas cibernéticos. Esta información es insumo para la elaboración de tips de seguridad, capacitaciones, entre otros, lo que permite fortalecer la confidencialidad, integridad y disponibilidad de la información en las entidades distritales.</v>
          </cell>
          <cell r="I67" t="str">
            <v xml:space="preserve">Seguridad de la Información:
Con base en la planeación y estructuración del proyecto, se definió la estrategia para dar cumplimiento y cierre a la meta Proyecto de Inversión 1111 y meta producto Plan Distrital de Desarrollo asociadas, disminuyendo de esta manera la brecha de incumplimiento frente al modelo de seguridad y privacidad propuesto por MinTIC. Con el plan de comunicación, se estructura la estrategia para la socialización de dicha estrategia en el Distrito.
</v>
          </cell>
          <cell r="J67" t="str">
            <v xml:space="preserve">Seguridad de la Información:
El documento marco de referencia modelo seguridad de la información, es la hoja de ruta que permite a la Alta Consejería Distrital de TIC la ejecución del plan de trabajo, y presenta además casos particulares en los cuales la estrategia ha permitido minimizar la superficie de impacto respecto a la materialización de un riesgo de ciberseguridad.
Por medio de la presentación de las cartillas al MinTIC, se pudo verificar la pertinencia de las mismas, y se obtuvieron respuestas favorables respecto a la estrategia presentada. El MinTIC solicitó el préstamo de las cartillas para validar la posibilidad de usarlas a nivel nacional. Estas cartillas fueron socializadas a nivel del Distrito, en un evento al cual asistieron alrededor de 120 funcionarios públicos del sector, lo cual fortalece la confidencialidad, integridad y disponibilidad de la información en las Entidades Distritales.
</v>
          </cell>
          <cell r="K67" t="str">
            <v>Seguridad de la Información: Con la sensibilización realizada, se buscó que los funcionarios públicos del Distrito conocieran sobre la Seguridad y Privacidad de la Información, con lo cual sus datos y los de sus hijos estarán mejor protegidos.</v>
          </cell>
          <cell r="L67" t="str">
            <v>Seguridad de la Información: mediante el envío de los Tips se da herramientas a las Entidades para fortalecer las capacidades en seguridad, basadas en el conocimiento. Además, por medio de la capacitación se brinda a las Entidades Distritales espacios de formación técnico especializada respecto a temas de Ciberseguridad.</v>
          </cell>
          <cell r="M67" t="str">
            <v xml:space="preserve">Seguridad de la Información: Por medio del documento de consolidación del Modelo Seguridad de la Información, se deja planteada y estructurada la estrategia de cómo con base en la propuesta de MinTIC y el aporte de la Alta Consejería Distrital de TIC, las Entidades pueden implementar seguridad digital. </v>
          </cell>
          <cell r="N67" t="str">
            <v>Seguridad y privacidad de la Información:  Por medio de la sensibilización realizada al personal de la Secretaría Distrital de Salud, los funcionarios toman conciencia respecto al tema de información personal y por ende al tratamiento de la información de la ciudadanía con la cual trabajan.</v>
          </cell>
          <cell r="O67" t="str">
            <v>Seguridad de la Información: Mediante el envío del boletín de seguridad respecto a ataques maliciosos persistentes, se da herramientas a las Entidades Distritales para fortalecer las capacidades en ciberseguridad. Por otro lado, la socialización de las cartillas permite por medio de autogestión, generar capacidades en seguridad de la información. Además, a través de la sensibilización realizada a los funcionarios del IDU, se permite hacer procesos de concientización respecto al tema de información personal, y por ende al tratamiento de la información de la ciudadanía con la cual trabajan.</v>
          </cell>
          <cell r="P67" t="str">
            <v>Seguridad de la Información: El documento final se convierte en una herramienta fundamental en el apoyo de las funciones de los Oficiales de Seguridad de la Información (segurinfos) del Distrito, y se genera documentación clara sobre cómo las Entidades Distritales deben implementar de forma eficaz el Modelo de Seguridad y Privacidad de la Información.</v>
          </cell>
          <cell r="Q67" t="str">
            <v>Seguridad de la Información: Durante el mes no se programaron actividades.</v>
          </cell>
          <cell r="R67" t="str">
            <v>Seguridad de la Información: Se ejecutaron las actividades programadas según Plan de Trabajo y Cronograma. Lo anterior, garantizó el cierre oportuno del proyecto con los productos establecidos, cumplimiento la meta de implementación del Modelo de Seguridad y Privacidad en el Distrito. Este proyecto permitió a las Entidades Distritales disminuir la brecha de incumplimiento frente a lo propuesto por MinTIC, y de igual manera le permitió a las mismas fortalecer la confidencialidad, integridad y disponibilidad de la información.</v>
          </cell>
          <cell r="S67" t="str">
            <v>Seguridad de la Información: Por medio de los tips y recomendaciones, se permite mitigar el impacto negativo sobre los equipos e infraestructura tecnológica de las Entidades Distritales.</v>
          </cell>
        </row>
        <row r="68">
          <cell r="C68" t="str">
            <v>181_V1</v>
          </cell>
          <cell r="D68" t="str">
            <v>Variable 1</v>
          </cell>
          <cell r="E68" t="str">
            <v>Sumatoria de Acuerdos Marco o Procesos Agregados de Compras de TI</v>
          </cell>
          <cell r="F68" t="str">
            <v>Númerica</v>
          </cell>
          <cell r="H68">
            <v>0</v>
          </cell>
          <cell r="I68">
            <v>0</v>
          </cell>
          <cell r="J68">
            <v>0</v>
          </cell>
          <cell r="K68">
            <v>0</v>
          </cell>
          <cell r="L68">
            <v>0</v>
          </cell>
          <cell r="M68">
            <v>0</v>
          </cell>
          <cell r="N68">
            <v>0</v>
          </cell>
          <cell r="O68">
            <v>1</v>
          </cell>
          <cell r="P68">
            <v>0</v>
          </cell>
          <cell r="Q68">
            <v>0</v>
          </cell>
          <cell r="R68">
            <v>0</v>
          </cell>
          <cell r="S68">
            <v>0</v>
          </cell>
        </row>
        <row r="69">
          <cell r="C69" t="str">
            <v>181_V2</v>
          </cell>
          <cell r="D69" t="str">
            <v>Variable 2 (reportar solo cuando el indicador es a demanda)</v>
          </cell>
          <cell r="E69">
            <v>0</v>
          </cell>
          <cell r="F69" t="str">
            <v>Númerica</v>
          </cell>
        </row>
        <row r="70">
          <cell r="C70" t="str">
            <v>181_I1</v>
          </cell>
          <cell r="D70" t="str">
            <v>Cualitativo 1</v>
          </cell>
          <cell r="E70" t="str">
            <v>Avances y logros en generación del producto y la ejecución de actividades</v>
          </cell>
          <cell r="F70" t="str">
            <v>Textual</v>
          </cell>
          <cell r="H70" t="str">
            <v>Acuerdos Marco de Precio o Procesos de Demanda Agregada:
En cumplimiento al procedimiento 1210200-PR-306 "Asesoría Técnica o Formulación y Ejecución de Proyectos en el Distrito Capital", se adelantó la elaboración de la identificación de la necesidad del Proyecto para la vigencia 2019.</v>
          </cell>
          <cell r="I70" t="str">
            <v xml:space="preserve">Acuerdos Marco de Precio o Procesos de Demanda Agregada:
Según el procedimiento 1210200-PR-306 "Asesoría Técnica o Formulación y Ejecución de Proyectos en el Distrito Capital", se adelantó la elaboración y revisión del perfil del proyecto, y la formulación y aprobación del mismo.
Además, se realizó primera revisión de la normatividad relacionada con las compras públicas en innovación (instrumento de compra pública impulsado para la vigencia 2019, publicado por Colombia Compra Eficiente).
</v>
          </cell>
          <cell r="J70" t="str">
            <v xml:space="preserve">Acuerdos Marco de Precio o Procesos de Demanda Agregada:
Se realizó la segunda revisión de la normatividad relacionada con las compras públicas en innovación (instrumento de compra pública impulsado para la vigencia 2019, publicado por Colombia Compra Eficiente). Adicionalmente, se elaboró borrador (avance 1) de la guía de adquisición de productos y servicios de TI (revisión de 6/10 instrumentos de compras públicas de TI, definición objetivo y condiciones AMP y Agregación de Demanda).
</v>
          </cell>
          <cell r="K70" t="str">
            <v>Acuerdos Marco de Precios o Procesos de Agregación de Demanda: Se consolidó la información actualizada de los instrumentos de compras públicas (acuerdos marcos de precio AMP y procesos de compra agregada), estructurados en el formato de Circular. Adicionalmente, se elaboró borrador (avance 2) de la guía de adquisición de productos y servicios de TI (revisión de 10/10 instrumentos de compras públicas de TI, definición objetivo y condiciones AMP y Agregación de Demanda).</v>
          </cell>
          <cell r="L70" t="str">
            <v>Acuerdos Marco de Precios o Procesos de Agregación de Demanda: Se elaboró borrador de la definición del plan de acción para la formulación del acto administrativo, en el cual se presentará a la Asesora Jurídica de la Oficina la proyección de la Circular para revisión.  
Además, se elaboró borrador (avance 3) de la guía de adquisición de productos y servicios de TI.</v>
          </cell>
          <cell r="M70" t="str">
            <v>Acuerdos Marco de Precios o Procesos de Agregación de Demanda: Se elaboró avance con ajustes de la Circular, según observaciones de la Asesora Jurídica de la Oficina.</v>
          </cell>
          <cell r="N70" t="str">
            <v>Acuerdos Marco de Precios o Procesos de Agregación de Demanda: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v>
          </cell>
          <cell r="O70" t="str">
            <v>Acuerdos Marco de Precios o Procesos de Agregación de Demanda: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v>
          </cell>
          <cell r="P70" t="str">
            <v>Acuerdos Marco de Precios o Procesos de Agregación de Demanda: Durante el mes de septiembre se estructuró el documento de cierre del proyecto, con las acciones adelantadas en la vigencia 2019. Este documento incluye, según procedimiento 1210200-PR-306 “Asesoría Técnica o Formulación y Ejecución de Proyectos en el Distrito Capital”, Informe Final y Lecciones Aprendidas.</v>
          </cell>
          <cell r="Q70" t="str">
            <v>Acuerdos Marco de Precios o Procesos de Agregación de Demanda: Durante el mes no se programaron actividades.</v>
          </cell>
          <cell r="R70" t="str">
            <v>Acuerdos Marco de Precios o Procesos de Agregación de Demanda: Durante el mes no se programaron actividades.</v>
          </cell>
          <cell r="S70" t="str">
            <v>Acuerdos Marco de Precios o Procesos de Agregación de Demanda: Durante el mes no se programaron actividades.</v>
          </cell>
        </row>
        <row r="71">
          <cell r="C71" t="str">
            <v>181_I2</v>
          </cell>
          <cell r="D71" t="str">
            <v>Cualitativo 2</v>
          </cell>
          <cell r="E71" t="str">
            <v>Retrasos o dificultades en la generación del producto y la ejecución de actividades</v>
          </cell>
          <cell r="F71" t="str">
            <v>Textual</v>
          </cell>
          <cell r="H71" t="str">
            <v>Acuerdos Marco de Precio o Procesos de Demanda Agregada:
No se presentaron retrasos o dificultades durante el mes.</v>
          </cell>
          <cell r="I71" t="str">
            <v>Acuerdos Marco de Precio o Procesos de Demanda Agregada:
No se presentaron retrasos o dificultades durante el mes.</v>
          </cell>
          <cell r="J71" t="str">
            <v>Acuerdos Marco de Precio o Procesos de Demanda Agregada:
No se presentaron retrasos o dificultades durante el mes.</v>
          </cell>
          <cell r="K71" t="str">
            <v>Acuerdos Marco de Precios o Procesos de Agregación de Demanda: No se presentaron retrasos o dificultades durante el mes.</v>
          </cell>
          <cell r="L71" t="str">
            <v>Acuerdos Marco de Precios o Procesos de Agregación de Demanda: No se presentaron retrasos o dificultades durante el mes.</v>
          </cell>
          <cell r="M71" t="str">
            <v>Acuerdos Marco de Precios o Procesos de Agregación de Demanda: No se presentaron retrasos o dificultades durante el mes.</v>
          </cell>
          <cell r="N71" t="str">
            <v>Acuerdos Marco de Precios o Procesos de Agregación de Demanda: No se presentaron retrasos o dificultades durante el mes.</v>
          </cell>
          <cell r="O71" t="str">
            <v>Acuerdos Marco de Precios o Procesos de Agregación de Demanda: No se presentaron retrasos o dificultades durante el mes.</v>
          </cell>
          <cell r="P71" t="str">
            <v>Acuerdos Marco de Precios o Procesos de Agregación de Demanda: No se presentaron retrasos o dificultades durante el mes.</v>
          </cell>
          <cell r="Q71" t="str">
            <v>Acuerdos Marco de Precios o Procesos de Agregación de Demanda: Durante el mes no se programaron actividades.</v>
          </cell>
          <cell r="R71" t="str">
            <v>Acuerdos Marco de Precios o Procesos de Agregación de Demanda: Durante el mes no se programaron actividades.</v>
          </cell>
          <cell r="S71" t="str">
            <v>Acuerdos Marco de Precios o Procesos de Agregación de Demanda: Durante el mes no se programaron actividades.</v>
          </cell>
        </row>
        <row r="72">
          <cell r="C72" t="str">
            <v>181_I3</v>
          </cell>
          <cell r="D72" t="str">
            <v>Cualitativo 3</v>
          </cell>
          <cell r="E72" t="str">
            <v>Beneficios obtenidos por la generación del producto y la ejecución de actividades</v>
          </cell>
          <cell r="F72" t="str">
            <v>Textual</v>
          </cell>
          <cell r="H72" t="str">
            <v xml:space="preserve">Acuerdos Marco de Precio o Procesos de Demanda Agregada:
Teniendo en cuenta la población objetivo (Entidades Distritales), y la necesidad de ampliar el alcance de conocimiento de los instrumentos de compras públicas de TI, se identificó la selección del instrumento de compra pública para innovación - CPI, habilitado y publicado por Colombia Compra Eficiente, para sustentar la necesidad del proyecto, cumplimiento y cierre de la meta proyecto de inversión 1111 para la vigencia 2019. 
</v>
          </cell>
          <cell r="I72" t="str">
            <v xml:space="preserve">Acuerdos Marco de Precio o Procesos de Demanda Agregada:
De acuerdo con  la identificación del instrumento de compra pública para innovación - CPI, habilitado y publicado por Colombia Compra Eficiente, se adelantó la revisión del perfil del proyecto, y la formulación y aprobación del mismo. Adicionalmente, se adelantó la primera revisión de los antecedentes y normatividad proceso de compra pública para la innovación, con el propósito de construir parte de los fundamentos de la circular con la cual se cumplirá la meta.
</v>
          </cell>
          <cell r="J72" t="str">
            <v xml:space="preserve">Acuerdos Marco de Precio o Procesos de Demanda Agregada:
Se adelantó la segunda revisión de los antecedentes y normatividad proceso de compra pública para la innovación (Política Pública, Definición, Anexos relacionados), con el fin de continuar construyendo los fundamentos de la circular con la cual se cumplirá la meta.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1.
</v>
          </cell>
          <cell r="K72" t="str">
            <v xml:space="preserve">Acuerdos Marco de Precios o Procesos de Agregación de Demanda: Se adelantó la verificación de la normatividad del proceso de compra pública para la innovación (Política Pública, Definición, Anexos relacionados), con el fin de proyectar la circular con la cual se cumplirá la meta.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2.
</v>
          </cell>
          <cell r="L72" t="str">
            <v>Acuerdos Marco de Precios o Procesos de Agregación de Demanda: La definición del plan de acción para la formulación de la circular, permite parametrizar los aspectos relevantes que se deben tener en cuenta para la divulgación y socialización de esta.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3.</v>
          </cell>
          <cell r="M72" t="str">
            <v>Acuerdos Marco de Precios o Procesos de Agregación de Demanda: El avance con ajustes de la Circular, permitirá la promoción y difusión de la oferta del proceso de compra pública para la innovación CPI.</v>
          </cell>
          <cell r="N72" t="str">
            <v>Acuerdos Marco de Precios o Procesos de Agregación de Demanda: Por medio del nuevo enfoque al hito del proyecto, se identificó la oportunidad de promocionar y difundir la oferta de instrumentos de compra pública de TI (Acuerdos Marco de Precios AMP, Procesos Demanda Agregada de la línea de tecnología), y Compra Pública para la Innovación CPI publicados a la fecha por Colombia Compra Eficiente.</v>
          </cell>
          <cell r="O72" t="str">
            <v>Acuerdos Marco de Precios o Procesos de Agregación de Demanda: Por medio del nuevo enfoque al hito del proyecto, se consolidó y elaboró, como también se adelantó la revisión y validación con uno de los asesores jurídicos de la Dirección Distrital de Política e Informática Jurídica de la Secretaría Jurídica Distrital, finalmente su aprobación y publicación con la circular No. 024 de 30 de agosto de 2019, la cual se enmarca con la oferta de instrumentos de compra pública de TI (Acuerdos Marco de Precios AMP, Procesos de Demanda Agregada y Compra Pública para la Innovación CPI), esto con el fin de promocionar y difundir la oferta de instrumentos de compra pública de TI, que se encuentran habilitados y publicados a la fecha en la línea de tecnología por Colombia Compra Eficiente CCE.</v>
          </cell>
          <cell r="P72" t="str">
            <v>Acuerdos Marco de Precios o Procesos de Agregación de Demanda: Con el documento de cierre del proyecto, se registra la ejecución de este en 2019. Así mismo, se documentan las lecciones aprendidas y puntos críticos (factores positivos y negativos).</v>
          </cell>
          <cell r="Q72" t="str">
            <v>Acuerdos Marco de Precios o Procesos de Agregación de Demanda: Durante el mes no se programaron actividades.</v>
          </cell>
          <cell r="R72" t="str">
            <v>Acuerdos Marco de Precios o Procesos de Agregación de Demanda: Durante el mes no se programaron actividades.</v>
          </cell>
          <cell r="S72" t="str">
            <v>Acuerdos Marco de Precios o Procesos de Agregación de Demanda: Durante el mes no se programaron actividades.</v>
          </cell>
        </row>
        <row r="73">
          <cell r="C73" t="str">
            <v>182_V1</v>
          </cell>
          <cell r="D73" t="str">
            <v>Variable 1</v>
          </cell>
          <cell r="E73" t="str">
            <v>No. hitos del Sistema Único de Información alcanzados</v>
          </cell>
          <cell r="F73" t="str">
            <v>Númerica</v>
          </cell>
          <cell r="H73">
            <v>0</v>
          </cell>
          <cell r="I73">
            <v>0</v>
          </cell>
          <cell r="J73">
            <v>2</v>
          </cell>
          <cell r="K73">
            <v>0</v>
          </cell>
          <cell r="L73">
            <v>0</v>
          </cell>
          <cell r="M73">
            <v>2</v>
          </cell>
          <cell r="N73">
            <v>0</v>
          </cell>
          <cell r="O73">
            <v>0</v>
          </cell>
          <cell r="P73">
            <v>2</v>
          </cell>
          <cell r="Q73">
            <v>0</v>
          </cell>
          <cell r="R73">
            <v>1</v>
          </cell>
          <cell r="S73">
            <v>2</v>
          </cell>
        </row>
        <row r="74">
          <cell r="C74" t="str">
            <v>182_V2</v>
          </cell>
          <cell r="D74" t="str">
            <v>Variable 2 (reportar solo cuando el indicador es a demanda)</v>
          </cell>
          <cell r="E74" t="str">
            <v xml:space="preserve"> Total de hitos del Sistema Único de Información programados</v>
          </cell>
          <cell r="F74" t="str">
            <v>Númerica</v>
          </cell>
          <cell r="H74">
            <v>0</v>
          </cell>
          <cell r="I74">
            <v>0</v>
          </cell>
          <cell r="J74">
            <v>2</v>
          </cell>
          <cell r="K74">
            <v>0</v>
          </cell>
          <cell r="L74">
            <v>0</v>
          </cell>
          <cell r="M74">
            <v>2</v>
          </cell>
          <cell r="N74">
            <v>0</v>
          </cell>
          <cell r="O74">
            <v>0</v>
          </cell>
          <cell r="P74">
            <v>2</v>
          </cell>
          <cell r="Q74">
            <v>0</v>
          </cell>
          <cell r="R74">
            <v>1</v>
          </cell>
          <cell r="S74">
            <v>2</v>
          </cell>
        </row>
        <row r="75">
          <cell r="C75" t="str">
            <v>182_I1</v>
          </cell>
          <cell r="D75" t="str">
            <v>Cualitativo 1</v>
          </cell>
          <cell r="E75" t="str">
            <v>Avances y logros en generación del producto y la ejecución de actividades</v>
          </cell>
          <cell r="F75" t="str">
            <v>Textual</v>
          </cell>
          <cell r="H75" t="str">
            <v xml:space="preserve">SIIP-Sistema Integrado de Información Poblacional Distrital: Se realizó la contextualización e identificación de la necesidad de continuación del proyecto, para lo cual se analizó y estableció la hoja de ruta preliminar con la que se alcanzaran los objetivos y cierre. Se elaboró primera versión plan y cronograma.
Interoperabilidad y estandarización: Se elaboró Ficha preliminar del perfil del proyecto.
Gestión Estrategia de Implementación ERP: Para 2019, la nómina de la Planta Temporal asociada al proyecto ERP sale por la Meta de Sistema Único de Información Definido,  del Proyecto de Inversión 1111. Por alineación estratégica, los recursos para  la gestión y articulación de la implementación ERP, salen por la meta de Promoción y Desarrollo de Servicios TIC. Por lo anterior, los avances reportados están enfocados a la gestión de los líderes. Durante el mes, los profesionales líderes del proyecto ERP, identificaron la necesidad del proyecto y se hizo revisión del perfil del mismo.
</v>
          </cell>
          <cell r="I75" t="str">
            <v xml:space="preserve">SIIP-Sistema Integrado de Información Poblacional Distrital: Se determinó el alcance del proyecto, el resultado esperado y el impacto del mismo, mediante el perfil del proyecto. Se realizó acompañamiento y apoyo técnico a la Secretaria Distrital de Planeación, en la actualización del documento SIIP, y se definió la oficina de la entidad distrital con la cual se trabajará para realizar la prueba de concepto.
Interoperabilidad y estandarización: Se realizó la identificación de la necesidad del proyecto de interoperabilidad. Se ajustó y aprobó el documento Perfil de Proyecto y el documento de la formulación.
Se elaboró Documento preliminar -  Documento Índice de Gobierno en Línea en el Distrito
Gestión Estrategia de Implementación ERP Distrital: Los líderes del proyecto ERP, concluyeron la planeación y estructuración del proyecto con la aprobación del mismo. Adicionalmente, se trabajó en la contratación del Asesor Especializado SAP para el apoyo operativo.
</v>
          </cell>
          <cell r="J75" t="str">
            <v>SIIP-Sistema Integrado de Información Poblacional Distrital: Se actualizó la hoja de ruta, se elaboró la formulación del proyecto, y se dio aprobación del mismo. Por otra parte, se logró el hito de realizar acompañamiento y apoyo técnico a la Secretaria Distrital de Planeación, en la en la actualización del documento Sistema Integrado de Información Poblacional SIIP, y se inicia con la revisión del Sistema de Información de Gestión de Oferta -SIGO de la Unidad de Víctimas de la Nación.
Interoperabilidad y estandarización: Se logró el hito de hacer el Documento Índice de Gobierno en Línea en el Distrito, el cual fue publicado en la página de la Consejería TIC.
Gestión Estrategia de Implementación ERP: Se trabajó en la contratación del Asesor SAP para el apoyo funcional. Se realizó informe de gestión de las actividades ejecutadas del proyecto BogData en el marco del convenio interadministrativo 4130000-663-2017, suscrito entre la Secretaría Distrital de Hacienda y la Secretaría General.</v>
          </cell>
          <cell r="K75" t="str">
            <v>SIIP-Sistema Integrado de Información Poblacional Distrital: Como cumplimiento al acompañamiento en el diseño del SIIP, durante el mes se realizó reunión en la Secretaría Distrital de Planeación. En esta la Alta Consejería TIC se comprometió a solicitar información a la Alta Consejería para los Derechos de las Víctimas, la Paz y la Reconciliación – ACDVPR, de los programas y servicios de las siguientes Entidades: Secretaría de Educación Distrital, IDPAC e IDRD, que se encuentran cargados en el SIGO. Este requerimiento fue realizado vía correo electrónico al administrador SIGO de la ACDVPR, y se está a la espera de recibir respuesta.
Interoperabilidad y estandarización: Para lograr la certificación nivel 1 del marco de interoperabilidad del Estado Colombiano, se da cumplimiento a las siguientes actividades programadas:
1. Reunión con MinTIC para acordar acompañamiento.
2. Proyección y envió de Oficios a Entidades Distritales, solicitando asistencia al taller de interoperabilidad.
Gestión Estrategia de Implementación ERP Distrital: Por gestión de los líderes del proyecto, se articulan acciones con la SDH en el marco del Convenio 663-2017 para que las Entidades Distritales: Secretarías Movilidad, Gobierno, IDU, IDIPRON, IDRD, Fondo Financiero Distrital de Salud – FFDS y Universidad Distrital Francisco José de Caldas, conozcan las funcionalidades básicas del BogData y las plantillas para que interconecten sus ERP al BogData, en los módulos: Presupuesto, Tesorería  - Cuentas Por Pagar y Consolidación de Contabilidad (http://www.shd.gov.co/shd/bogdata).
Adicionalmente, se avanza en la definición del Anexo Técnico para implementar ERP en otras Entidades Distritales, y el Modelo de Gobernanza de ERP Distrital, partiendo de la documentación de implementación del ERP BogData de la SDH. Además, en cuanto al documento de la evolución del SI-Capital a ERP BogData, basado en SAP, se avanzó en su construcción y en la identificaron de estadísticas de inversión en TIC de las Entidades Cabezas de Sector, entre otras.</v>
          </cell>
          <cell r="L75" t="str">
            <v>SIIP-Sistema Integrado de Información Poblacional Distrital: Se realizó reunión de acompañamiento a la Secretaría Distrital de Planeación, para el diseño del SIIP. La Unidad para la atención y reparación integral de las víctimas de la Nación, por protección de datos personales no suministró la información requerida del SIGO a la ACDVPR, por lo cual la Alta Consejería Distrital de TC solicita a la Secretaría Distrital de Planeación que entregue la primera versión de los flujos de procesos de los indicadores de capacidad a nivel distrital, para iniciar con el levantamiento de requerimientos para el SIIP.
Interoperabilidad y estandarización: Durante el mes, se remitieron 17 Oficios adicionales a los 18 enviados en el mes de abril, en los cuales se invitó a las Entidades Distritales a participar en talleres de Interoperabilidad ofrecidos por MinTIC y la Alta Consejería TIC. De las 35 Entidades invitadas a los cuatro talleres programados, asistieron representantes de 25 Entidades.  
Gestión Estrategia de Implementación ERP Distrital: Por gestión de los líderes del proyecto, se articulan acciones con la SDH en el marco del convenio 663-2017, para que las Entidades Distritales Secretarías de Gobierno, General, Jurídica, Desarrollo Económico, Planeación, Mujer, Ambiente, Cultura Recreación y Deportes, y las entidades Jardín Botánico, FONCEP, IDEGER, UAE-Bomberos, OFB, IDU, DADSC y DADEP, conozcan funcionalidades básicas del BogData y la presentación de plantillas para que Entidades interconecten sus ERP al BogData módulos: Presupuesto, Tesorería  - Cuentas Por Pagar  (http://www.shd.gov.co/shd/bogdata).
Adicionalmente, se dispone de versión preliminar del Anexo Técnico para implementar ERP en otras Entidades Distritales y de Modelo de Gobernanza de ERP Distrital, partiendo de la documentación de implementación del ERP BogData de la SDH. Además, se elaboró el documento de Evolución del SI-Capital a ERP BogData, basado en SAP, que incluye estadísticas de inversión en TIC de las Entidades Cabezas de Sector, entre otras.</v>
          </cell>
          <cell r="M75" t="str">
            <v>SIIP: Se hizo reunión para articular acciones entre los proyectos Analítica de Datos y SIIP. Con base en lo anterior, se logró el hito de Informe de avance del diseño del SIIP, que registra el avance de la posible metodología a seguir para la implementación del modelo predictivo y descriptivo para los servicios que presta la ACDVPR. 
En cuanto a la solicitud hecha en mayo por la Alta Consejería TIC a la Secretaría Distrital de Planeación de la primera versión de los flujos de proceso, no se ha obtenido respuesta. Esto no es un retraso o dificultad, ya que el diseño de implementación se realiza por prueba y error verificando sistemas de información existentes o creando el sistema desde el inicio.
Interoperabilidad y estandarización: Se logró el hito de acompañamiento y documentación de Notificación Nivel 1 de Interoperabilidad a 30 Entidades del Distrito, de la siguiente manera: 22 Entidades lograron la Notificación, 3 Entidades manifestaron que no tienen servicios de intercambio de información y 5 Entidades adelantaron el proceso establecido en el Marco de Interoperabilidad del Estado Colombiano, y están en proceso de estudio y verificación por parte del MinTIC.
Además, según los resultados del FURAG 2018 divulgados en mayo por el DAFP, se actualizó documento reportado en febrero con la información del año 2018, y se solicita al área de comunicaciones de la Consejería TIC su publicación en el portal http://ticbogota.gov.co.
Gestión ERP: Se articulan acciones con la SDH para que las Entidades Distritales se integren o interconecten además de digitar, mediante archivos planos (plantillas), al ERP BogData de la SDH. Las plantillas para integración al ERP BogData módulos: Presupuesto, Tesorería - Cuentas Por Pagar y Consolidación de Contabilidad, están en http://www.shd.gov.co/shd/bogdata. 
Se articularon acciones para la publicación de encuesta a Entidades Distritales. Participaron 76 funcionarios. Según resultados, las Entidades no han apropiado ni culminado los desarrollos para la generación de archivos planos, por lo cual estas solicitan plazo para alistamiento y pruebas.
Se elaboró informe de gestión del proyecto con corte junio 12, e Informes de Supervisión del seguimiento de los Convenios Interadministrativos 642-2017 y 663-2017, suscritos entre la SDH y la Secretaría General.
La Alta Consejería TIC, emitió la Resolución 001 de 2019. Con esta se modifica la abstención para adquirir o arrendar software o soluciones que en el mediano o largo plazo brinden soluciones ERP, que puedan ser cubiertas por el ERP Distrital contratado por la SDH.
Se culminó el documento de Anexo Técnico, estudio previo, análisis de sector y matriz de riesgos, para el proceso de Modelo de Gobernanza del proyecto ERP Distrital. Se continúa la construcción del Anexo Técnico tipo para la implementación del ERP en otras Entidades. Se dispone de un modelo de estudio previo con justificación, análisis de sector, matriz de riesgos y cálculo de indicadores financieros.</v>
          </cell>
          <cell r="N75" t="str">
            <v>SIIP: Se envió comunicación a la Secretaría Distrital de Planeación, invitándola a participar en una mesa técnica para completar el documento de diseño del SIIP, el cual ha sido elaborado de modo cooperativo entre ambas partes. Según lo anterior, se programó mesa técnica en agosto con la SDP, para revisar y ajustar el avance del documento. 
La Alta Consejería TIC, la Universidad Nacional junto con la ACDVPR, bajo el Convenio Interadministrativo 614-2019, está realizando un ejercicio experimental de Analítica de Datos, el cual deja a disposición del Distrito la metodología de desarrollo del Modelo Descriptivo y Predictivo. Dentro de sus anexos está el protocolo de anonimización y transmisión de datos, los cuales se podrán usar para aplicarlos en las Entidades del Distrito. Estos documentos están validados y aprobados por la Consejería de TIC y la ACDVPR.
Interoperabilidad y estandarización: Se realizó la proyección y envío de Oficios invitando al taller de acompañamiento a las Entidades que no han participado en anteriores actividades, y tampoco han iniciado proceso de notificación ante el MinTIC (Universidad Distrital, FONCEP y Bomberos). Adicionalmente, se hizo la notificación Nivel 1 por parte del MinTIC a cuatro Entidades que durante el mes de junio adelantaron el proceso establecido en el Marco de Interoperabilidad del Estado Colombiano (Capital Salud EPS-S SAS, Subred Integrada De Servicios Salud Centro Oriente, Norte y Sur). Además, en el mes la Subred Integrada de Servicios Salud SurOccidente obtuvo la Notificación en Nivel 1 en Interoperabilidad. 
Gestión ERP: Por gestión de los líderes, se articulan acciones con la SDH en el marco del Convenio 663-2017. Se hizo el correspondiente seguimiento al Convenio y se articulan acciones para que las Entidades Distritales se integren o interconecten, además de digitar, mediante archivos planos al ERP BOGDATA de la SDH. Se adelanta un ejercicio piloto entre la SDH y la Secretaría General para el diligenciamiento de plantillas de tesorería en cuentas por pagar y nómina, con el que se proyecta sirva de modelo para otras Entidades Distritales.
Las Entidades que aún no han apropiado ni culminado los desarrollos para la generación de archivos planos, están atentas a la nueva versión de las plantillas y el cronograma que defina la SDH para su alistamiento y pruebas, teniendo en cuenta que la SDH postergó la fecha de entrada en operación del ERP BOGDATA. Se elaboró el informe de gestión del proyecto e informe de gestión de Convenio Interadministrativos 663 suscritos entre la SDH y la Secretaría General. Se adelanta concurso de méritos SGA-CM-06-2019.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v>
          </cell>
          <cell r="O75" t="str">
            <v>SIIP: La SDP junto con la Alta Consejería TIC, realizó mesa de trabajo para acordar los capítulos faltantes en el documento de diseño del SIIP. A la Alta Consejería TIC, le corresponde realizar el capítulo de “Datos”, el cual incluye su importancia, custodia y calidad. Además, debe anexar el Modelo Descriptivo y Predictivo, desarrollado por la Universidad Nacional.
En una mesa de trabajo adicional con la SDP, la Consejería TIC socializó el trabajo realizado por la Universidad Nacional. Por otra parte, la SDP expuso el ejercicio que realizó en el Plan Estadístico Distrital, que contempla información actualizada y generada por los sistemas de información del Distrito. También contiene el inventario de programas, servicios y beneficio que prestan las Entidades Distritales. Por lo anterior, la SDP no contempla realizar los flujos de procesos de los indicadores de capacidad.
Interoperabilidad y estandarización: Se realizó taller de acompañamiento para la notificación nivel 1 del marco de interoperabilidad del Estado Colombiano, con la participación de las Entidades faltantes: Universidad Distrital y FONCEP. A este taller asistieron IDARTES, la UMV y la Secretaria de Integración Social, Entidades acompañadas previamente. Debido a la no asistencia al taller por parte de Bomberos, la Consejería TIC realizó el acompañamiento vía correo electrónico, mediante el envío de instrucciones para solicitar la notificación nivel 1 a MinTIC. Con estos ejercicios se completa el acompañamiento a las 56 Entidades del Distrito, durante cuatrienio.
Gestión ERP Distrital: Por gestión de los líderes del proyecto, se continua en articulación de acciones con la SDH en el marco de los Convenios 642 y 663 del 2017, para lo cual los Supervisores elaboraron acta de seguimiento. Se elaboró informe de gestión y se remitió a Dirección de Contratación.
Se continúa apoyando a la SDH para que las Entidades se interoperen o interconecten además de digitar, mediante archivos planos (plantillas) al ERP BogData de la SDH. Para ello se culminó el ejercicio piloto entre la SDH y la Secretaría General, para el diligenciamiento de plantillas de tesorería en cuentas por pagar. Se tiene pendiente nómina, que se proyecta sirva de modelo para otras Entidades Distritales. Culminó la avaluación del proceso de concurso de méritos SGA-CM-06-2019, adjudicado a Unión Temporal DATATIC.
 La Consejería TIC y la Oficina TIC de la Secretaría General, avanzan en la construcción del Anexo Técnico tipo para la implementación del ERP en otras Entidades. Para el Anexo Técnico, se están considerando las necesidades de la Secretaría General como Entidad modelo. Se identifica los requisitos de interoperabilidad, se construye matriz de requerimientos por procesos administrativos y financieros, para ser confrontados frente a las brechas identificadas y a los procedimientos de diseño de módulos SAP BBPs definitivos, que la SDH entregue una vez implementado y estabilizado el ERP basado en SAP en dicha Entidad.</v>
          </cell>
          <cell r="P75" t="str">
            <v>SIIP: La SDP junto con la Consejería TIC, realizaron mesa de trabajo para consolidar los capítulos faltantes del documento de diseño del SIIP. De esta manera se logró el hito del Informe preliminar del Diseño del Sistema Integrado de Información Poblacional. Posteriormente, el documento pasó a revisión del Director de Equidad y Políticas Poblacionales de la SDP, el cual solicitó a sus colaboradores ajustes. Luego, el documento pasará a la Dirección de Sistemas y a la Dirección de Estudios Macro de la SDP, y paralelamente al Alto Consejero Distrital de TIC para revisión.
Interoperabilidad y estandarización: Como producto de los talleres de acompañamiento liderados por la Alta Consejería TIC, en septiembre se alcanzó la certificación nivel 1 del marco de Interoperabilidad del Estado Colombiano para la Fundación Gilberto Álzate Avendaño, Universidad Distrital, FONCEP y Bomberos. Por lo cual, se logró el hito de acompañamiento y documentación para la notificación en nivel 1 de 34 Entidades Distritales en 2019, para un total de 56 durante el cuatrienio. Por otra parte, se emitió Circular 25 de 2019 dirigida a las Entidades del Distrito informando los logros en materia de Interoperabilidad.
Gestión ERP Distrital: Por gestión de los líderes del proyecto, se continúa en la articulación de acciones con la SDH en el marco de los Convenios 642 y 663 de 2017, para lo cual se elaboró informe de seguimiento con corte 20 de septiembre de 2019, el cual se remitió a la Dirección de Contratación para que repose en el archivo.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(CXP). Se continúa definiendo el requerimiento para CXP nómina. Por otra, se identifica la integración de CXP tesorería y uso de extractores con la entidad Caja de Vivienda Popular, con el que se proyecta sirva de modelo para otras Entidades Distritales. Se adelanta la ejecución del contrato 4130000-788-2019, para lo cual se dispone de un plan de trabajo de la consultoría con cronograma.
La Consejería TIC y la Oficina TIC de la Secretaría General, avanzan en la construcción del Anexo Técnico tipo para la implementación del ERP en otras Entidades. Para el Anexo Técnico, se están considerando necesidades propias de la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ser confrontados frente a brechas identificadas y a procedimientos de diseño de módulos SAP BBPs definitivos, que la SDH entregue una vez implementado y estabilizado el ERP basado en SAP en dicha Entidad.</v>
          </cell>
          <cell r="Q75" t="str">
            <v>SIIP-Sistema Integrado de Información Poblacional Distrital: Durante el mes no se programaron actividades.
Interoperabilidad y estandarización: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Gestión ERP Distrital: Por gestión de los líderes del proyecto, se continúa en articulación de acciones con SDH en el marco de convenios 642 y 663 de 2017, para que Entidades Distritales interoperen o interconecten además de digitar, mediante archivos planos, al ERP BOGDATA de la SDH. Para ello se adelantó: (1) Solicitud a Entidades Distritales de informar nivel de avance respecto a desarrollos para integrarse al ERP basado en SAP BOGDATA, (2) Solicitud de actualización inventario de funcionarios que serán entrenados en BOGDATA, (3) Impartir indicaciones para que Entidades cumplan requerimientos técnicos de SDH, (4) Informar que SDH actualizó página Web de Interoperabilidad de Entidades con BOGDATA, (5) Vía Circular 31, se convocó a Entidades Distritales en el marco de la CDS, para que la SDH impartiera instrucciones sobre preparativos y entrada a producción del ERP BOGDATA, (6) La Secretaría General adelanta desarrollo de requerimientos para reporte de Cuentas por Pagar CXP nómina al BOGDATA de SDH. 
Se adelanta ejecución de Consultoría. Se elaboraron entregables: “Contexto distrital” y “Documento de análisis de la situación organizacional actual”.
La Consejería TIC y la Oficina TIC de la Secretaría General, avanzan en el Anexo Técnico tipo para implementación del ERP en otras Entidades, ya que SDH postergó salida a producción y estabilización de implementación del ERP BOGDATA a diciembre 2019. Para Anexo Técnico, se tienen las necesidades de la Secretaría General como Entidad modelo. Se tienen identificados requerimientos funcionales de módulos ERP basado en SAP, que son confrontados frente a brechas identificadas y procedimientos de diseño de módulos SAP BBPs. Se tienen identificados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y de infraestructura tecnológica.</v>
          </cell>
          <cell r="R75" t="str">
            <v>SIIP: La Oficina logró el hito de manera articulada con la SDP, de construir una versión del Documento de Diseño del Sistema Integrado de Información Poblacional, que contiene los elementos técnicos que soportan el modelo planteado por la SDP. Incluye el piloto de Analítica de Datos. Es importante resaltar que el ejercicio de Analítica de Datos: 1) Identifica los patrones, por los cuales se relacionan las condiciones de una víctima del conflicto armado que solicita ayuda a la ACDVPR, y las ayudas humanitarias que éste puede recibir, y 2) Realiza un análisis descriptivo exploratorio sobre las variables relacionadas con características demográficas de víctimas del conflicto armado, y el tipo de bienes y servicios a los que acceden y que son dispuestos por diferentes Entidades del Distrito. 
El piloto de Analítica de Datos, aplicado la ACDVPR, es una propuesta hecha por la Alta Consejería TIC, para avanzar en la implementación del Acuerdo 612 de 2015. Con el aporte suministrado por la Oficina, la SDP tiene el insumo que le permitirá construir la versión definitiva del documento.
Además, se realizó documento de cierre del proyecto, mediante elaboración de informe final, en el cual se registran los resultados del Plan de Trabajo y Cronograma, y análisis de las Encuestas de Satisfacción. Así mismo, se realizó documento de Lecciones Aprendidas. 
Interoperabilidad y estandarización: No se programaron actividades.
Gestión ERP Distrital: Por gestión de líderes del proyecto, se continúa articulación de acciones con la SDH en el marco de convenios 642 y 663 de 2017. Se adelantó: 1) Remisión consolidado de Entidades que han reportado información de entrenamiento a los funcionarios que realizan operaciones funcionales, 2) Informar que la SDH actualizó la página Web de Interoperabilidad de las Entidades con Proyecto BOGDATA, (3) La Secretaría General adelanta el desarrollo de requerimientos para el reporte de Cuentas por pagar CXP nómina. 
Se adelanta ejecución de la consultoría. El contratista presentó entregables de la fase Diseño. Se adelantó las alternativas del Modelos de Gobernanza y Modelos de Centros de Competencias. Se revisó Gestión del Cambio.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Se tienen identificados requerimientos funcionales de los módulos ERP basado en SAP. Adicionalmente, se tienen identificados los requerimientos de servicios profesionales para implementación del ERP vía roll out. Se identificaron requerimientos de licenciamiento y de infraestructura HEC tecnológica en nube. El Anexo técnico será ajustado con la documentación definitiva que entregue la SDH.</v>
          </cell>
          <cell r="S75" t="str">
            <v xml:space="preserve">SIIP: No se programaron actividades.
Interoperabilidad y estandarización: No se programaron actividades.
Gestión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
Además, por gestión de los líderes del proyecto, se continua articulación de acciones con la SDH en el marco de convenios 642 y 663 de 2017, para garantizar que las Entidades Distritales interoperen o interconecten, además de digitar, mediante archivos planos (plantillas) al ERP BOGDATA de la SDH, para ello se hizo: (a) Se gestionó y se realizó acompañamiento en reuniones con la SDH y Entidades Distritales como Secretaría General, Salud, Desarrollo Económico, Educación, Caja de Vivienda, Planeación, Movilidad y DADEP para realizar pruebas de plantilla Cuentas por Pagar y Carga en BOGDATA de Presupuesto, Tesorería, Extractores, (b) Se continua con gestión de seguimiento que realizan las Entidades a través de correos a SDH, solicitando aclaraciones de dudas en realización de plantillas de Presupuesto, Tesorería y Contabilidad, (c) La Secretaría General adelanta el desarrollo de requerimientos para el reporte de Cuentas por Pagar CXP nómina que sirva de modelo o piloto para otras Entidades Distritales y el cual se replicará en las Entidades con SI Capital, Nomina Finalizado, Aportes Finalizado, Embargos en Finalización, (d) Se convocó a las Entidades Distritales en el marco de la Plenaria de la Comisión Distrital de Sistemas para que la SDH impartiera instrucciones sobre los preparativos y entrada a producción del ERP BOGDATA de la socialización del Modelo SAP, Ajuste Plataforma Entidad, Preparación Datos Pruebas, Pruebas, Entrenamiento, Adecuación Datos, en donde la fecha de salida a producción dependerá de la próxima Administración.
</v>
          </cell>
        </row>
        <row r="76">
          <cell r="C76" t="str">
            <v>182_I2</v>
          </cell>
          <cell r="D76" t="str">
            <v>Cualitativo 2</v>
          </cell>
          <cell r="E76" t="str">
            <v>Retrasos o dificultades en la generación del producto y la ejecución de actividades</v>
          </cell>
          <cell r="F76" t="str">
            <v>Textual</v>
          </cell>
          <cell r="H76"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I76"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J76"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K76"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L76"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M76" t="str">
            <v>SIIP-Sistema Integrado de Información Poblacional Distrital: No se presentaron retrasos o dificultades durante el mes.
Interoperabilidad y estandarización: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N76"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O76"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P76"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Q76" t="str">
            <v>SIIP-Sistema Integrado de Información Poblacional Distrital: Durante el mes no se programaron actividades.
Interoperabilidad y estandarización: No se presentaron retrasos o dificultades durante el mes.
Gestión Estrategia de Implementación ERP Distrital: No se presentaron retrasos o dificultades durante el mes.</v>
          </cell>
          <cell r="R76" t="str">
            <v>SIIP-Sistema Integrado de Información Poblacional Distrital: No se presentaron retrasos o dificultades durante el mes.
Interoperabilidad y estandarización: Durante el mes no se programaron actividades.
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S76" t="str">
            <v>SIIP: Durante el mes no se programaron actividades.
Interoperabilidad y estandarización: Durante el mes no se programaron actividades.
Gestión Estrategia de Implementación ERP Distrital: No se presentaron retrasos o dificultades durante el mes.</v>
          </cell>
        </row>
        <row r="77">
          <cell r="C77" t="str">
            <v>182_I3</v>
          </cell>
          <cell r="D77" t="str">
            <v>Cualitativo 3</v>
          </cell>
          <cell r="E77" t="str">
            <v>Beneficios obtenidos por la generación del producto y la ejecución de actividades</v>
          </cell>
          <cell r="F77" t="str">
            <v>Textual</v>
          </cell>
          <cell r="H77" t="str">
            <v xml:space="preserve">SIIP-Sistema Integrado de Información Poblacional Distrital: 
Disponer de una primera versión del plan de trabajo y cronograma, permite establecer la hoja de ruta preliminar para contar posteriormente con información en cuanto a programas y servicios que prestan las diferentes entidades del distrito.
Interoperabilidad y estandarización: 
Al realizar la ficha preliminar del proyecto, se podrá contar con el alcance y objetivos generales para la estructuración del mismo.
Gestión Estrategia de Implementación ERP Distrital:
Los profesionales especializados líderes del proyecto ERP de la Oficina, comenzaron con la planeación  y estructuración del proyecto, mediante el cual se hará gestión y articulación de la disposición de una solución tecnológica que posibilite acceso a los ciudadanos a la información Financiera y Contable.
</v>
          </cell>
          <cell r="I77" t="str">
            <v xml:space="preserve">SIIP-Sistema Integrado de Información Poblacional Distrital: Con los productos alcanzados en el mes, se definió la oficina de la entidad distrital con la cual se trabajará para realizar la prueba de concepto, que permitirá identificar los programas y servicios que presta.
Interoperabilidad y estandarización: Con la elaboración de la formulación del proyecto aprobado, se dio inicio a la construcción de entregables y ejecución del proyecto, el cual busca apropiar el marco de interoperabilidad del Estado Colombiano en la Entidades del Distrito.
Gestión Estrategia de Implementación ERP: Los líderes del proyecto ERP,  terminaron las actividades del procedimiento 1210200-PR-306, e iniciaron la gestión para la contratación del Asesor Especializado SAP (operativo), que permitirá disponer de  una solución que integra la información administrativa y financiera del Distrito Capital.
</v>
          </cell>
          <cell r="J77" t="str">
            <v>SIIP-Sistema Integrado de Información Poblacional Distrital: Se inició prueba de concepto a través del SIGO, el cual tiene la utilidad de permitir el cargue de la oferta de programas y servicios que prestan las entidades. Esta información es un insumo para la Secretaría Distrital de Planeación, con  el fin de cruzarla con los indicadores de vida que hacen parte del diseño del SIIP.
Interoperabilidad y estandarización: Con la elaboración y publicación del Documento Índice de GEL en el Distrito, se logra contar con la Línea Base en materia de Interoperabilidad, el cual busca dar inicio al acompañamiento a las entidades del Distrito, en el proceso de certificación de Nivel 1.
Gestión Estrategia de Implementación ERP: La gestión de la contratación de los Asesores SAP (funcional), permitirá la disposición de un modelo de gobernanza y gestión unificada de la solución del sistema Administrativo y Financiero Distrital BogData, para gestionar la implementación del mismo en la Secretaría Gral.</v>
          </cell>
          <cell r="K77" t="str">
            <v xml:space="preserve">SIIP-Sistema Integrado de Información Poblacional Distrital:
Con la información solicitada a la Alta Consejería para los Derechos de las Víctimas, la Paz y la Reconciliación – ACDVPR, se podrá continuar con la prueba de concepto e identificar si el SIGO puede utilizarse para generar los indicadores de capacidad a nivel distrital. 
Interoperabilidad y estandarización: Mediante el envío de los Oficios, 18 Entidades del Distrito conocerán que existe el marco de interoperabilidad del Estado Colombiano, lo que les permitirá desarrollar actividades previas que conduzcan a su certificación en nivel 1.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v>
          </cell>
          <cell r="L77" t="str">
            <v>SIIP-Sistema Integrado de Información Poblacional Distrital: Se está evaluando la adopción del SIGO como base del SIIP. Por lo cual, es fundamental el levantamiento de requerimientos para identificar si económicamente es más conveniente usar el SIGO o desarrollar un sistema propio para el Distrito del SIIP.
Interoperabilidad y estandarización: 17 entidades del Distrito diferentes a las 18 relacionadas en el mes anterior, empiezan a conocer que existe el marco de interoperabilidad del Estado Colombiano, lo que les permitirá desarrollar actividades previas que conduzcan a su certificación en nivel 1.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M77" t="str">
            <v xml:space="preserve">SIIP-Sistema Integrado de Información Poblacional Distrital: Con el ejercicio de Analítica de Datos enfocado al SIIP, se avanza en la construcción de una metodología que permita recopilar información anonimizada de los servicios que presta la Alta Consejería para los Derechos de las Víctimas, la Paz y la Reconciliación – ACDVPR, para que en un futuro la Secretaría Distrital de Planeación, en caso de considerarlo viable, pueda replicar el modelo a nivel distrital. 
Interoperabilidad y estandarización: 22 Entidades del Distrito lograron la Notificación Nivel 1 del marco de Interoperabilidad del Estado Colombiano, lo que les permite mejorar los procesos de intercambio de información aplicando un lenguaje común, facilitando la compatibilidad de información proveniente de diferentes fuentes. Por otro lado, 3 Entidades identificaron que no utilizan servicios de intercambio de información y 5 Entidades se encuentran en proceso de estudio por parte del MinTIC para obtener la respectiva notificación, lo anterior con acompañamiento de la Alta Consejería Distrital de TIC.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v>
          </cell>
          <cell r="N77" t="str">
            <v>SIIP-Sistema Integrado de Información Poblacional Distrital: Con el ejercicio experimental de Analítica de Datos enfocado al SIIP, y la aprobación del protocolo de anonimización y transmisión de datos, se estructura la metodología que permite recopilar información anonimizada de los servicios que presta la ACDVPR, para que la Secretaría Distrital de Planeación, pueda replicar el modelo en otras Entidades del Distrito. 
Interoperabilidad y estandarización: 3 entidades del Distrito empiezan a conocer que existe el marco de interoperabilidad del Estado Colombiano, lo que les permitirá desarrollar actividades previas que conduzcan a su certificación en nivel 1. Además, 5 Entidades del Distrito lograron la Notificación Nivel 1 del marco de Interoperabilidad del Estado Colombiano, permitiéndoles mejorar los procesos de intercambio de información aplicando un lenguaje común, facilitando la compatibilidad de información proveniente de diferentes fuentes.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O77" t="str">
            <v>SIIP-Sistema Integrado de Información Poblacional Distrital: Con la identificación y posterior inclusión de los capítulos faltantes, el documento pasará a validación y revisión tanto de la Dirección de Sistemas y la Dirección de Estudios Macro de la Secretaria Distrital de Planeación, como de la Alta Consejería TIC, para su posterior aprobación y publicación.
Interoperabilidad y estandarización: Se realizó taller de acompañamiento a las Entidades faltantes. Con esto las Entidades logran obtener los conocimientos necesarios para certificar sus servicios de intercambio de información en los diferentes niveles de madurez, establecidos por el marco de interoperabilidad del Estado Colombiano.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P77" t="str">
            <v>SIIP-Sistema Integrado de Información Poblacional Distrital: Con el cumplimiento del hito de lograr el Informe preliminar del Diseño del Sistema Integrado de Información Poblacional, se obtuvo el insumo necesario para que la SDP y la Alta Consejería TIC hagan la revisión y ajustes del mismo. La versión final de este documento, será una herramienta para el desarrollo y posterior implementación del Sistema Integrado Poblacional en el Distrito Capital.
Interoperabilidad y estandarización: Se logró la apropiación del Marco de Interoperabilidad del Estado Colombiano, representado en la notificación nivel 1 para 34 Entidades Distritales durante el año 2019, completando un total de 56 en el cuatrienio. Lo anterior, contribuye a que las Entidades del Distrito puedan mejorar los procesos de intercambio de información aplicando un lenguaje común, facilitando la compatibilidad de información proveniente de diferentes fuentes.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Q77" t="str">
            <v xml:space="preserve">SIIP-Sistema Integrado de Información Poblacional Distrital: Durante el mes no se programaron actividades.
Interoperabilidad y estandarización: Se ejecutaron las actividades programadas según Plan de Trabajo y Cronograma. Lo anterior, permitió el cierre oportuno del proyecto con los productos establecidos. De esta manera, se cumplió con el objetivo específico para la vigencia 2019 de acompañar a 34 entidades en lograr el Nivel 1 de Interoperabilidad en cuanto a la apropiación del Marco de Interoperabilidad del Estado Colombiano en el Distrito Capital. Para el cuatrienio se alcanzó acompañamiento para un total de 56 Entidades Distritales. 
Mediante la apropiación del marco de interoperabilidad definido por el Ministerio TIC en las Entidades Distritales, se permite la mejora de los procesos de intercambio de información aplicando un lenguaje común, facilitando la compatibilidad de información proveniente de diferentes fuentes.
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v>
          </cell>
          <cell r="R77" t="str">
            <v>SIIP-Sistema Integrado de Información Poblacional Distrital: El piloto de Analítica de Datos, le permitirá a la ACDVPR reducir incertidumbre frente al tipo de medidas de ayuda humanitaria inmediata que pueden ser solicitadas en próximas vigencias, de tal forma que se pueda realizar una programación de recursos más precisa. Así mismo, este piloto suministrado por la Alta Consejería TIC a la SDP, le permitirá a esta Secretaría evaluar la propuesta sobre un caso aplicado. Se ejecutaron las actividades programadas según Plan de Trabajo y Cronograma. Lo anterior, garantizó el cierre oportuno del proyecto con los productos establecidos. 
Interoperabilidad y estandarización: Durante el mes no se programaron actividades.
Gestión Estrategia de Implementación ERP Distrital: Disponer con 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v>
          </cell>
          <cell r="S77" t="str">
            <v>SIIP: Durante el mes no se programaron actividades.
Interoperabilidad y estandarización: Durante el mes no se programaron actividades.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v>
          </cell>
        </row>
        <row r="78">
          <cell r="C78" t="str">
            <v>183_V1</v>
          </cell>
          <cell r="D78" t="str">
            <v>Variable 1</v>
          </cell>
          <cell r="E78" t="str">
            <v>Sumatoria de proyectos de articulación implementados, promovidos o acompañados</v>
          </cell>
          <cell r="F78" t="str">
            <v>Númerica</v>
          </cell>
          <cell r="H78">
            <v>0</v>
          </cell>
          <cell r="I78">
            <v>0</v>
          </cell>
          <cell r="J78">
            <v>1</v>
          </cell>
          <cell r="K78">
            <v>0</v>
          </cell>
          <cell r="L78">
            <v>0</v>
          </cell>
          <cell r="M78">
            <v>1</v>
          </cell>
          <cell r="N78">
            <v>0</v>
          </cell>
          <cell r="O78">
            <v>0</v>
          </cell>
          <cell r="P78">
            <v>0</v>
          </cell>
          <cell r="Q78">
            <v>0</v>
          </cell>
          <cell r="R78">
            <v>0</v>
          </cell>
          <cell r="S78">
            <v>0</v>
          </cell>
        </row>
        <row r="79">
          <cell r="C79" t="str">
            <v>183_V2</v>
          </cell>
          <cell r="D79" t="str">
            <v>Variable 2 (reportar solo cuando el indicador es a demanda)</v>
          </cell>
          <cell r="E79">
            <v>0</v>
          </cell>
          <cell r="F79" t="str">
            <v>Númerica</v>
          </cell>
        </row>
        <row r="80">
          <cell r="C80" t="str">
            <v>183_I1</v>
          </cell>
          <cell r="D80" t="str">
            <v>Cualitativo 1</v>
          </cell>
          <cell r="E80" t="str">
            <v>Avances y logros en generación del producto y la ejecución de actividades</v>
          </cell>
          <cell r="F80" t="str">
            <v>Textual</v>
          </cell>
          <cell r="H80" t="str">
            <v>Proyectos de Innovación:
Este proyecto continua su ejecución desde el 2018, con los productos establecidos para esa vigencia, apoyado por el convenio interadministrativo 578-2018. Por lo cual, no se requirió actividades de planeación según el procedimiento 1210200-PR-306. Para el cierre de la meta “Implementar, promover o acompañar 8 proyectos de innovación y servicios Distritales de TI en el DC”, afiliada al Proyecto de Inversión 1111, se reportará la disponibilidad en tiendas de las aplicaciones móviles “Fil Bogotá” de la Orquesta Filarmónica de Bogotá, y “En Bogotá se Puede Ser” de la Dirección de Diversidad Sexual - Secretaría Distrital de Planeación.
Durante el mes de enero, no se programaron actividades.</v>
          </cell>
          <cell r="I80" t="str">
            <v>Proyectos de Innovación: 
Durante el mes no se programaron actividades.</v>
          </cell>
          <cell r="J80" t="str">
            <v xml:space="preserve">Proyectos de Innovación:
Se logró el hito de publicación en tiendas de la aplicación móvil “Fil Bogotá”, de la Orquesta Filarmónica de Bogotá, en tiendas App Store y Google Play. Adicionalmente, se realizó monitoreo del estado de avance de las dos aplicaciones móviles para el trimestre.
</v>
          </cell>
          <cell r="K80" t="str">
            <v>Proyectos de Innovación: Durante el mes no se programaron actividades.</v>
          </cell>
          <cell r="L80" t="str">
            <v>Proyectos de Innovación: Durante el mes no se programaron actividades.</v>
          </cell>
          <cell r="M80" t="str">
            <v>Proyectos de Innovación: Se logró el hito de publicar la aplicación móvil “En Bogotá Se Puede Ser”, de la Dirección de Diversidad Sexual de la Secretaría Distrital de Planeación, en tiendas App Store y Google Play. En articulación entre la Alta Consejería Distrital de TIC y la SDP se hizo evento de lanzamiento durante el mes. Con este hito y el reportado en el mes de marzo, se cumple con el Indicador “Proyectos de innovación y servicios Distritales de TI implementados o promovidos o acompañados”. 
Adicionalmente, se realizó monitoreo del estado de las dos aplicaciones móviles publicadas en la vigencia.</v>
          </cell>
          <cell r="N80" t="str">
            <v>Proyectos de Innovación: Durante el mes no se programaron actividades.</v>
          </cell>
          <cell r="O80" t="str">
            <v>Proyectos de Innovación: Durante el mes no se programaron actividades.</v>
          </cell>
          <cell r="P80" t="str">
            <v>Proyectos de Innovación: Se realizó monitoreo y seguimiento de los proyectos logrados en la vigencia 2019: aplicación móvil “Fil Bogotá”, de la Orquesta Filarmónica de Bogotá y aplicación móvil “En Bogotá Se Puede Ser”, de la Dirección de Diversidad Sexual de la Secretaría Distrital de Planeación. Adicionalmente, se realizó seguimiento de los proyectos de innovación reportados durante el cuatrienio: Govimentum, Sistema de Alertas Tempranas, Historia Clínica Unificada, Aprovechamiento y Promoción de Datos Abiertos, Carpeta Ciudadana y Biblioteca Electrónica de Bogotá – BiblioRed.</v>
          </cell>
          <cell r="Q80" t="str">
            <v>Proyectos de Innovación: Durante el mes no se programaron actividades.</v>
          </cell>
          <cell r="R80" t="str">
            <v>Proyectos de Innovación: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v>
          </cell>
          <cell r="S80" t="str">
            <v>Proyectos de Innovación: Durante el mes no se programaron actividades.</v>
          </cell>
        </row>
        <row r="81">
          <cell r="C81" t="str">
            <v>183_I2</v>
          </cell>
          <cell r="D81" t="str">
            <v>Cualitativo 2</v>
          </cell>
          <cell r="E81" t="str">
            <v>Retrasos o dificultades en la generación del producto y la ejecución de actividades</v>
          </cell>
          <cell r="F81" t="str">
            <v>Textual</v>
          </cell>
          <cell r="H81" t="str">
            <v>Proyectos de Innovación: 
Durante el mes no se programaron actividades.</v>
          </cell>
          <cell r="I81" t="str">
            <v>Proyectos de Innovación: 
Durante el mes no se programaron actividades.</v>
          </cell>
          <cell r="J81" t="str">
            <v>Proyectos de Innovación: 
Durante el mes no se programaron actividades.</v>
          </cell>
          <cell r="K81" t="str">
            <v>Proyectos de Innovación: Durante el mes no se programaron actividades.</v>
          </cell>
          <cell r="L81" t="str">
            <v>Proyectos de Innovación: Durante el mes no se programaron actividades.</v>
          </cell>
          <cell r="M81" t="str">
            <v>Proyectos de Innovación: No se presentaron retrasos o dificultades durante el mes.</v>
          </cell>
          <cell r="N81" t="str">
            <v>Proyectos de Innovación: Durante el mes no se programaron actividades.</v>
          </cell>
          <cell r="O81" t="str">
            <v>Proyectos de Innovación: Durante el mes no se programaron actividades.</v>
          </cell>
          <cell r="P81" t="str">
            <v>Proyectos de Innovación: No se presentaron retrasos o dificultades durante el mes.</v>
          </cell>
          <cell r="Q81" t="str">
            <v>Proyectos de Innovación: Durante el mes no se programaron actividades.</v>
          </cell>
          <cell r="R81" t="str">
            <v>Proyectos de Innovación: No se presentaron retrasos o dificultades durante el mes.</v>
          </cell>
          <cell r="S81" t="str">
            <v>Proyectos de Innovación: Durante el mes no se programaron actividades.</v>
          </cell>
        </row>
        <row r="82">
          <cell r="C82" t="str">
            <v>183_I3</v>
          </cell>
          <cell r="D82" t="str">
            <v>Cualitativo 3</v>
          </cell>
          <cell r="E82" t="str">
            <v>Beneficios obtenidos por la generación del producto y la ejecución de actividades</v>
          </cell>
          <cell r="F82" t="str">
            <v>Textual</v>
          </cell>
          <cell r="H82" t="str">
            <v>Proyectos de Innovación: 
Durante el mes no se programaron actividades.</v>
          </cell>
          <cell r="I82" t="str">
            <v>Proyectos de Innovación: 
Durante el mes no se programaron actividades.</v>
          </cell>
          <cell r="J82" t="str">
            <v>Proyectos de Innovación: 
Con la publicación de la aplicación móvil “Fil Bogotá”, se permite el acercamiento y la interacción de la población objetivo o actores, con el acceso de información de programas y servicios que presta la Orquesta Filarmónica de Bogotá.</v>
          </cell>
          <cell r="K82" t="str">
            <v>Proyectos de Innovación: Durante el mes no se programaron actividades.</v>
          </cell>
          <cell r="L82" t="str">
            <v>Proyectos de Innovación: Durante el mes no se programaron actividades.</v>
          </cell>
          <cell r="M82" t="str">
            <v>Proyectos de Innovación: Con la publicación de la aplicación móvil “En Bogotá Se Puede Ser”, se ofrece información sobre la oferta institucional de la Alcaldía Mayor de Bogotá para personas LGBTI y el acceso de información de programas y servicios que presta la Secretaría Distrital de Planeación - Dirección de Diversidad Sexual. De igual forma el sector puede acceder a canales de denuncia ante cualquier vulneración a sus derechos e identificar si es víctima de discriminación.</v>
          </cell>
          <cell r="N82" t="str">
            <v>Proyectos de Innovación: Durante el mes no se programaron actividades.</v>
          </cell>
          <cell r="O82" t="str">
            <v>Proyectos de Innovación: Durante el mes no se programaron actividades.</v>
          </cell>
          <cell r="P82" t="str">
            <v>Proyectos de Innovación: Mediante el monitoreo y seguimiento de los proyectos de innovación desarrollados en 2019, se documenta el estado de las aplicaciones y las estadísticas de uso y descarga realizadas en tiendas App Store y Google Play, por parte de la ciudadanía. En cuanto a los demás proyectos de innovación reportados en vigencias anteriores, el seguimiento permite identificar el estado actual de los mismos.</v>
          </cell>
          <cell r="Q82" t="str">
            <v>Proyectos de Innovación: Durante el mes no se programaron actividades.</v>
          </cell>
          <cell r="R82" t="str">
            <v>Proyectos de Innovación: Se ejecutaron las actividades programadas según Plan de Trabajo y Cronograma. Lo anterior, permitió el cierre oportuno del proyecto con los productos establecidos, cumplimiento la meta de lograr las aplicaciones móviles “En Bogotá se puede ser” y “Fil Bogotá” para la vigencia 2019. El proyecto permitió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v>
          </cell>
          <cell r="S82" t="str">
            <v>Proyectos de Innovación: Durante el mes no se programaron actividades.</v>
          </cell>
        </row>
        <row r="83">
          <cell r="C83" t="str">
            <v>184_V1</v>
          </cell>
          <cell r="D83" t="str">
            <v>Variable 1</v>
          </cell>
          <cell r="E83" t="str">
            <v xml:space="preserve">No. hitos de la estrategia alcanzados </v>
          </cell>
          <cell r="F83" t="str">
            <v>Númerica</v>
          </cell>
          <cell r="H83">
            <v>0</v>
          </cell>
          <cell r="I83">
            <v>0</v>
          </cell>
          <cell r="J83">
            <v>2</v>
          </cell>
          <cell r="K83">
            <v>0</v>
          </cell>
          <cell r="L83">
            <v>0</v>
          </cell>
          <cell r="M83">
            <v>3</v>
          </cell>
          <cell r="N83">
            <v>0</v>
          </cell>
          <cell r="O83">
            <v>0</v>
          </cell>
          <cell r="P83">
            <v>3</v>
          </cell>
          <cell r="Q83">
            <v>0</v>
          </cell>
          <cell r="R83">
            <v>2</v>
          </cell>
          <cell r="S83">
            <v>0</v>
          </cell>
        </row>
        <row r="84">
          <cell r="C84" t="str">
            <v>184_V2</v>
          </cell>
          <cell r="D84" t="str">
            <v>Variable 2 (reportar solo cuando el indicador es a demanda)</v>
          </cell>
          <cell r="E84" t="str">
            <v>Total de hitos de la estrategia programados</v>
          </cell>
          <cell r="F84" t="str">
            <v>Númerica</v>
          </cell>
          <cell r="H84">
            <v>0</v>
          </cell>
          <cell r="I84">
            <v>0</v>
          </cell>
          <cell r="J84">
            <v>2</v>
          </cell>
          <cell r="K84">
            <v>0</v>
          </cell>
          <cell r="L84">
            <v>0</v>
          </cell>
          <cell r="M84">
            <v>3</v>
          </cell>
          <cell r="N84">
            <v>0</v>
          </cell>
          <cell r="O84">
            <v>0</v>
          </cell>
          <cell r="P84">
            <v>3</v>
          </cell>
          <cell r="Q84">
            <v>0</v>
          </cell>
          <cell r="R84">
            <v>2</v>
          </cell>
          <cell r="S84">
            <v>0</v>
          </cell>
        </row>
        <row r="85">
          <cell r="C85" t="str">
            <v>184_I1</v>
          </cell>
          <cell r="D85" t="str">
            <v>Cualitativo 1</v>
          </cell>
          <cell r="E85" t="str">
            <v>Avances y logros en generación del producto y la ejecución de actividades</v>
          </cell>
          <cell r="F85" t="str">
            <v>Textual</v>
          </cell>
          <cell r="H85" t="str">
            <v xml:space="preserve">Gobierno Digital: Durante el mes no se programaron actividades.
Perfil del Ciudadano Digital: Se realizó contextualización e identificación de la necesidad del proyecto. Se analizó y estableció la hoja de ruta preliminar con la que se alcanzaran los objetivos y cierre del mismo. Se elaboró el plan y cronograma de trabajo 2019.
Datos Abiertos: Se identificó la necesidad del proyecto, y se realizó perfil del mismo. Además, se identifican los conjuntos de datos generados por las Entidades Distritales y disponibles en el portal de Datos Abiertos, y que cumplan con las condiciones técnicas para su publicación.
Virtualización de trámites: Se identificó la necesidad de continuar con la estrategia, para completar la meta del PDD de lograr 72 trámites virtualizados en el cuatrenio. Además, se elaboró el Perfil del Proyecto. Durante la vigencia 2019, el compromiso es virtualizar 15 trámites, con lo cual se dará cumplimiento a la totalidad de la meta.
</v>
          </cell>
          <cell r="I85" t="str">
            <v xml:space="preserve">Gobierno Digital: Se realizó la planeación del proyecto. Este proyecto cosiste en dos componentes. El primero es la alineación del DAFP y el MIPG con el PETIC, y cómo este se debe estructurar frente a lo dispuesto por MinTIC. El segundo componente consiste en un estudio de prospectiva tecnológica, en el cual se validará la pertinencia de los PETIC frente a las tendencias del mercado.
Perfil del Ciudadano Digital: Se determinó el alcance del proyecto, el resultado esperado y el impacto del mismo, se elaboró y aprobó Perfil del Proyecto.
Datos Abiertos: Se realizó formulación y aprobación del proyecto. Adicionalmente, se identifican los conjuntos de datos generados por las Entidades Distritales y disponibles en el portal de Datos Abiertos de Bogotá, y que cumplan con las condiciones técnicas para su publicación.
Virtualización de trámites: De acuerdo con el procedimiento 1210200-PR-306, se aprueba la ejecución del proyecto.
</v>
          </cell>
          <cell r="J85" t="str">
            <v>Gobierno Digital: Se termina planeación del proyecto. Se espera que al conocer el estado de los PETI y mediante el análisis de los mismos, se pueda avanzar en la prospectiva tecnológica de las Entidades Distritales.
Perfil del Ciudadano Digital: Se logró el hito de avance del Documento Perfil del Ciudadano Digital. Se actualizó la hoja de ruta, se elaboró la formulación del proyecto, y se dio aprobación del mismo. Por otra parte, se socializó mesa de trabajo sostenida con MinTIC donde indican que van a realizar cambios al Decreto 1413 de 2017.
Datos abiertos: Se logró el hito de Informe de Conjunto de Datos Publicados.
Virtualización de trámites: Se realizó monitoreo de la estrategia, mediante mesas de trabajo articuladas con las áreas de la Secretaría General y el DAFP, revisando la información contenida en los  PAAC, para la identificación de trámites que tengan programadas acciones de racionalización tecnológica.</v>
          </cell>
          <cell r="K85" t="str">
            <v>Gobierno Digital: Para el desarrollo del proyecto, se realizó la Ficha Técnica, Estudio y Análisis de Mercado. Además, se apoyó al área jurídica de la Alta Consejería TIC en el Análisis del Sector, y se solicitaron a los proponentes el estado financiero como insumo de los respectivos índices. 
Adicionalmente, se propuso la elaboración de una Circular para recordar a las Entidades Distritales la necesidad de publicación del PETI y de los Planes Estratégicos de MIPG. No obstante, durante la revisión de la proyección de la Circular se desestimó su remisión, lo cual no impacta el desarrollo del proyecto.
Perfil del Ciudadano Digital: Se realizó reunión de seguimiento y monitoreo del proyecto con el Jefe y Asesor de la Oficina Alta Consejería Distrital de TIC, en la que se contextualizó la Estrategia de Integración Digital del Estado, comprendida por dos documentos emitidos por MinTIC. Estos relacionan los servicios del Ciudadano Digital, y el tiempo para la implementación para las Entidades Públicas de Orden Nacional y Territorial, entre otros temas.
Datos Abiertos: Durante el mes se ha logrado la publicación de 497 conjuntos de datos abiertos de 52 Entidades Distritales, en el portal de datos abiertos de Bogotá http://datosabiertos.bogota.gov.co/
Virtualización de trámites: Durante el mes no se programaron actividades.</v>
          </cell>
          <cell r="L85" t="str">
            <v>Gobierno Digital: Para el mes de mayo se consolidó la Ficha Técnica y el Estudio de Mercado para la Consultoría que impulsará el desarrollo del proyecto. Adicionalmente, se realiza seguimiento y monitoreo del proyecto, con el área jurídica de la Oficina Alta Consejería de TIC en la que se validan las respuestas a los proponentes. 
Perfil del Ciudadano Digital: Se envió al MinTIC dos Oficios. El primero de ellos solicitando concepto de la aplicación de la Directiva No. 02 de 2019 para las Entidades del Orden Territorial, y el segundo solicitando información sobre la publicación y adopción de los Manuales y Estándares para la Carpeta Ciudadana Electrónica. Lo anterior, para recibir por parte del MinTIC instrucciones precisas y plazos para incorporar en el documento de Perfil Del Ciudadano Digital, recomendaciones a nivel distrital.
Datos Abiertos: Durante el mes se ha logrado la publicación de 590 conjuntos de datos abiertos de 53 Entidades Distritales, en el portal de datos abiertos de Bogotá http://datosabiertos.bogota.gov.co/
Virtualización de trámites: Se realizó seguimiento de la estrategia de uso y apropiación, la cual será divulgada a las Entidades Distritales, con el propósito de impulsar los trámites virtualizados, dirigidos al grupo de valor de cada una de estas.
Para el reporte de los 15 trámites programados para el mes de junio, se ha trabajo con las Entidades Distritales: Secretaria Distrital de Educación, Subredes Integradas de Salud, Secretaria Distrital de Salud, Secretaría Jurídica Distrital e IDARTES.</v>
          </cell>
          <cell r="M85" t="str">
            <v>Gobierno Digital: Se hizo seguimiento al plan de trabajo y cronograma del proyecto, y análisis precontractual de la Consultoría que impulsará su desarrollo.
Perfil del Ciudadano Digital: En junio MinTIC publicó en su página el borrador de Decreto que modifica lineamientos de Servicios Ciudadanos Digitales, para recibir comentarios de las partes interesadas, con el fin de mejorar el texto definitivo. Lo anterior, para contar con una normativa que responda a las necesidades y expectativas respecto de algunos temas centrales del modelo que estaba planteado en el Decreto 1413 de 2017. El modelo presenta 3 servicios base: Interoperabilidad, Autenticación Digital y Carpeta Ciudadana Digital.
Según lo anterior, se logró el hito de avance del Documento de Perfil del Ciudadano Digital, que comprende las disposiciones generales (definiciones, recursos, infraestructura tecnológica, normatividad, implicaciones, entre otros).
Además, se emitió Circular 16 a las Entidades del Distrito, para que realicen comentarios al borrador del Decreto que modifica los lineamientos de Servicios Ciudadanos Digitales.
Datos Abiertos: Se logró hito de informe de datos abiertos, que presenta los resultados alcanzados de la estrategia en el Distrito Capital. Se ha alcanzado la publicación 597 conjuntos de datos de 53 Entidades Distritales en el portal http://datosabiertos.bogota.gov.co/. Además, se realiza seguimiento del proyecto. 
Virtualización de trámites: Se logró el hito de reportar 15 trámites: 1 Ruta de la gestión para la estabilización socioeconómica - Secretaría General Alcaldía Mayor de Bogotá - ACDVPR, 2 Ascenso en el escalafón nacional docente - SED, 3 Certificación de Contrato o Convenio - SED, 4 Certificado estudiante no activo Institución Educativa Distrital - SED, 5 Licencia de funcionamiento de IE que ofrezcan programas de educación formal de adultos - SED, 6 Licencia de funcionamiento de establecimientos educativos promovidos por particulares para prestar el servicio público educativo en los niveles de preescolar, básica y media - SED, 7 Licencia de funcionamiento para las instituciones promovidas por particulares que ofrezcan el servicio educativo para el trabajo y el desarrollo humano - SED, 8 Reconocimiento y/o ajuste salarial por posgrado - SED, 9 Registro o renovación de programas de las instituciones promovidas por particulares que ofrezcan el servicio educativo para el trabajo y desarrollo humano - SED,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Además, se monitoreó la información entregada por el DAFP en el SUIT en relación con los trámites.</v>
          </cell>
          <cell r="N85" t="str">
            <v>Gobierno Digital: Se realizó seguimiento y monitoreo del proyecto, el cual será impulsado en el marco del proceso SGA-CM-05-2019, adjudicado a la empresa consultora Grow Data S.A.S. Durante el mes de julio de está verificando las hojas de vida del talento humano relacionado al proceso.
Perfil del Ciudadano Digital: En julio se participó en el seguimiento del proyecto, mediante sesión presencial de aclaración a los comentarios recibidos al "Borrador del Decreto de Servicios Ciudadanos Digitales", convocada por MinTIC. En esta jornada se aclararon los comentarios y preguntas frecuentes que realizaron los interesados de la empresa privada, sector público, academia y ciudadanos durante la etapa de consulta pública a este documento, que subroga las disposiciones del Decreto 1413 de 2017. La nueva versión del modelo de Servicios Ciudadanos Digitales es necesaria para mejorar la relación del ciudadano y el Estado.
Datos abiertos: Durante el mes se ha logrado la publicación de 660 conjuntos de datos abiertos de 55 Entidades Distritales, en el portal de datos abiertos de Bogotá http://datosabiertos.bogota.gov.co/
Virtualización de trámites: Durante el mes no se programaron actividades.</v>
          </cell>
          <cell r="O85" t="str">
            <v>Gobierno Digital: Se realizó seguimiento y monitoreo, mediante la aprobación del entregable número 1 de la consultoría Grow Data S.A.S., que impulsará el proyecto. Este entregable consiste en el cronograma y plan de ejecución. Se está validando el PETI de las Entidades Distritales.
Perfil del Ciudadano Digital: Se realizó mesa de trabajo con el Profesional Especializado de la Alta Consejería de TIC, que coliderará el proyecto en su etapa final. Se elaboró un plan de trabajo para la socialización de lo avanzado hasta la fecha.
Datos abiertos: De acuerdo con lo reportado en marzo, ya se cumplió la meta afiliada al CONPES para la vigencia 2019. Dentro de la actividad de monitoreo, para el presente mes se ha alcanzado la publicación de 810 conjuntos de datos abiertos de 55 Entidades Distritales. Esta información se encuentra publicada en el portal de datos abiertos de Bogotá http://datosabiertos.bogota.gov.co/
Virtualización de trámites: Durante el mes no se programaron actividades.</v>
          </cell>
          <cell r="P85" t="str">
            <v>Gobierno Digital: Mediante el impulso del proyecto hecho a través de la consultoría, se logró el hito de generar el documento de recomendación del Plan Estratégico de Tecnologías de Información (PETI), el cual contiene la interrelación existente entre los planes estratégicos mencionados en el Decreto 612 del 2018, expedido por el DAFP, la brecha de alineamiento entre el PETI y la Propuesta hecha por MinTIC. Adicionalmente, se realizó seguimiento a la ejecución del proyecto.
Perfil del Ciudadano Digital: Se logró el hito de avance del documento del Perfil del Ciudadano Digital, el cual contiene las nuevas disposiciones emitidas por MinTIC para la Implementación del Modelo de Servicios Ciudadanos Digitales, que incluye el Perfil del Ciudadano Digital, ahora denominado por MinTIC como Carpeta del Ciudadano Digital. Adicionalmente, se realizó mesa de trabajo entre la Alta Consejería de TIC y MinTIC, en la cual se estableció como compromiso que la Oficina apoye la convocatoria de las Entidades Distritales, para participar del taller de Servicios Ciudadanos Digitales – Carpeta del Ciudadano Digital, que se realizará el día 17 de octubre de 2019. En este evento se socializarán las disposiciones del Gobierno Nacional, según el Decreto que reglamentará el nuevo Modelo de Servicios Ciudadanos Digitales.
Por otra parte, MinTIC informó que el proyecto de Decreto que reglamenta el nuevo modelo de Servicios Ciudadanos Digitales, está siendo verificado por parte de la Superintendencia de Industria y Comercio, para posteriormente, pasar a la firma en Presidencia de la República.
Datos Abiertos: Se logró el hito de informe de datos abiertos, que presenta las estadísticas de publicación de cada uno de los sectores de la Administración Distrital y los resultados alcanzados de la estrategia en el Distrito Capital, con la publicación de 900 conjuntos de datos correspondientes a 55 Entidades Distritales. La información se encuentra en el portal de datos abiertos de Bogotá: http://datosabiertos.bogota.gov.co/, administrado por la Gerencia de IDECA de la Unidad Administrativa Especial de Catastro Distrital (UAECD). 
Adicionalmente, como actividad de seguimiento y control, se remitió Circular conjunta entre la Alta Consejería TIC y la UAECD acerca de la calidad y recomendaciones sobre la protección de datos personales de la información a publicar, por parte de las Entidades con relación a los conjuntos de datos abiertos.
Virtualización de trámites: Se publicó en la página de la Alta Consejería TIC la “Estrategia de virtualización de Trámites de Bogotá”, con el propósito de socializar a la ciudadanía el alcance, los beneficios e impacto. De esta manera se les invitó a hacer uso y apropiación de los trámites o servicios virtualizados del portafolio de Entidades del Distrito (http://ticbogota.gov.co/virtualizacion). 
Adicionalmente, se realiza la validación del estado de disponibilidad de los trámites reportados en la meta de virtualización, durante el cuatrienio.</v>
          </cell>
          <cell r="Q85" t="str">
            <v>Gobierno Digital: Se hizo presentación del proyecto ante sesión de la Comisión Distrital de Sistemas (CDS). Se expusieron resultados de análisis de los PETI Distritales, de acuerdo con el requerimiento del Decreto 612 del 2018, y cómo estos se alinean con lo dispuesto por MinTIC.
Perfil del Ciudadano Digital: Se realizó reunión al interior de la Alta Consejería TIC, para hacer monitoreo y seguimiento de actividades de cierre del proyecto. Estas actividades contemplan el hito a reportar en noviembre, y las tareas registradas en el procedimiento 1210200-PR-306 “Asesoría Técnica o Formulación y Ejecución de Proyectos en el Distrito Capital”, que deben tenerse en cuenta para la elaboración del documento del cierre del proyecto.
Datos abiertos: Durante el mes se ha logrado la publicación de 976 conjuntos de datos abiertos de 55 Entidades Distritales, en el portal de datos abiertos de Bogotá http://datosabiertos.bogota.gov.co/
Virtualización de trámites: Durante el mes no se programaron actividades.</v>
          </cell>
          <cell r="R85" t="str">
            <v>Gobierno Digital: Se logró hito Documento Prospectivo de Tendencias Tecnológicas para Bogotá, el cual es una herramienta para la toma de decisiones acertadas, con el fin de articular el PETI con los demás Planes Estratégicos de la Entidad. Este documento incluye un capítulo de recomendaciones para las Entidades del Distrito sobre cómo racionalizar los gastos de compra en tecnología, mediante economías de escala. Adicionalmente, se realizó documento de cierre del proyecto, mediante elaboración de informe final, en el cual se registran los resultados del Plan de Trabajo y Cronograma. Así mismo, se realizó documento de Lecciones Aprendidas.
Perfil del Ciudadano Digital: Se logró el hito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Datos Abiertos: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
Virtualización de trámites: Se público en la página de la Alta Consejería TIC http://ticbogota.gov.co/virtualizacion, la estrategia de apropiación para las entidades públicas que virtualizaron trámites, enfocado en tres frentes: 1. Estrategia de comunicaciones y estrategia de promoción; 2. Apoyo en la producción de material; 3. Apoyo en soporte técnico del trámite o servicio. Además,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v>
          </cell>
          <cell r="S85" t="str">
            <v>Gobierno Digital: Durante el mes no se programaron actividades.
Perfil del Ciudadano Digital: Durante el mes no se programaron actividades.
Datos Abiertos: Durante el mes no se programaron actividades.
Virtualización de trámites: Durante el mes no se programaron actividades.</v>
          </cell>
        </row>
        <row r="86">
          <cell r="C86" t="str">
            <v>184_I2</v>
          </cell>
          <cell r="D86" t="str">
            <v>Cualitativo 2</v>
          </cell>
          <cell r="E86" t="str">
            <v>Retrasos o dificultades en la generación del producto y la ejecución de actividades</v>
          </cell>
          <cell r="F86" t="str">
            <v>Textual</v>
          </cell>
          <cell r="H86" t="str">
            <v>Gobierno Digital: 
Durante el mes no se programaron actividades.
Perfil del Ciudadano Digital: 
No se presentaron retrasos o dificultades durante el mes.
Datos Abiertos:
No se presentaron retrasos o dificultades durante el mes.
Virtualización de trámites:
No se presentaron retrasos o dificultades durante el mes.</v>
          </cell>
          <cell r="I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J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K86" t="str">
            <v xml:space="preserve">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
</v>
          </cell>
          <cell r="L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M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N86" t="str">
            <v>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v>
          </cell>
          <cell r="O86" t="str">
            <v>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v>
          </cell>
          <cell r="P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Q86" t="str">
            <v>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v>
          </cell>
          <cell r="R86"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S86" t="str">
            <v>Gobierno Digital: Durante el mes no se programaron actividades.
Perfil del Ciudadano Digital: Durante el mes no se programaron actividades.
Datos Abiertos: Durante el mes no se programaron actividades.
Virtualización de trámites: Durante el mes no se programaron actividades.</v>
          </cell>
        </row>
        <row r="87">
          <cell r="C87" t="str">
            <v>184_I3</v>
          </cell>
          <cell r="D87" t="str">
            <v>Cualitativo 3</v>
          </cell>
          <cell r="E87" t="str">
            <v>Beneficios obtenidos por la generación del producto y la ejecución de actividades</v>
          </cell>
          <cell r="F87" t="str">
            <v>Textual</v>
          </cell>
          <cell r="H87" t="str">
            <v xml:space="preserve">Gobierno Digital: Durante el mes no se programaron actividades.
Perfil del Ciudadano Digital: Disponer de una primera versión del plan de trabajo y cronograma, permite establecer la hoja de ruta preliminar para posteriormente diseñar, ejecutar la estrategia de gobierno y ciudadano digital.
Datos Abiertos: Se identifica el proyecto, que apoyará a las Entidades en el cumplimiento de la ley de transparencia y disposición de datos, que apoyen la gestión y toma de decisiones en las Entidades Distritales.
Virtualización de trámites: Con la identificación de la necesidad y la elaboración del perfil del proyecto, se da continuidad a la estrategia de virtualización para que por medio del trabajo articulado con las Entidades, se aumente el portafolio de trámites virtualizados y se cumpla la meta del Plan Distrital de Desarrollo.
</v>
          </cell>
          <cell r="I87" t="str">
            <v xml:space="preserve">Gobierno Digital: La planeación y estructuración del proyecto, permitió identificar la necesidad de tener prácticas generalizadas alineadas a lo requerido por MinTIC, lo que permite estandarización de los PETI.
Perfil del Ciudadano Digital: Con la estructuración del proyecto, se podrá contar con la elaboración de un documento que le permita a las Entidades del Distrito ejecutar la estrategia
Datos Abiertos: Con la aprobación del proyecto se da vía libre para continuar con la estrategia de datos abiertos del Distrito Capital, y de esta forma asesorar y acompañar técnicamente a las Entidades Distritales en la generación y publicación de Datos Abiertos 
Virtualización de trámites: Por medio de la terminación de actividades de planeación, se diseñó la hoja de ruta para lograr los 15 trámites programados para la vigencia, y cerrar la meta Plan Distrital de Desarrollo. Con este grupo, se ampliará el portafolio de trámites virtualizados, para el beneficio de los ciudadanos.
</v>
          </cell>
          <cell r="J87" t="str">
            <v>Gobierno Digital: Con la finalización de la planeación del proyecto, se diseñó la hoja de ruta para su ejecución, lo que permitirá tener recomendaciones generales para las Entidades Distritales respecto a los PETI. 
Perfil del Ciudadano Digital: Trabajar con MinTIC y la Agencia Nacional de Gobierno Digital para la buena implementación de esta estrategia de gobierno y ciudadano digital en el Distrito.
Datos abiertos: El proyecto ha permitido la realización de datajam con Entidades Distritales, realización de talleres de datos abiertos en Entidades Distritales y resolución a problemáticas de ciudad.
Virtualización de trámites: Por medio de la información contendida en los PAAC, se identifican las potenciales iniciativas de las Entidades para la racionalización de trámites, particularmente la tecnológica. Estas acciones hacen parte de la estrategia de la Alta Consejería Distrital de TIC, para que por medio del trabajo articulado con las entidades se dé cumplimiento a la meta.</v>
          </cell>
          <cell r="K87" t="str">
            <v xml:space="preserve">Gobierno Digital: Con lo gestionado se avanzó en la definición de la necesidad de tener alineados los planes respecto a MIPG, y la brecha existente entre lo proyectado por las Entidades Distritales y lo requerido por el MinTIC. Además, se buscará mediante una consultoría impulsar el proyecto, lo que permitirá generar recomendaciones a las Entidades en el momento de crear sus planes estratégicos y que estos sean fuente de una prospectiva tecnológica alineada a nivel distrital.
Perfil del Ciudadano Digital: Por medio de la Estrategia de Integración Digital del Estado, los ciudadanos podrán realizar transacciones con todas las Entidades Públicas a través de un único portal, “GOV.CO”. Esta integración se hará incrementalmente, iniciando con las Entidades Públicas de Orden Nacional y terminando en el 2020 con las Entidades Públicas de Orden Territorial. Esta es una línea base para documentar la versión inicial de la implementación del Perfil del Ciudadano Digital en el Distrito Capital.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
</v>
          </cell>
          <cell r="L87" t="str">
            <v>Gobierno Digital: Mediante la consolidación de la Ficha Técnica y el Estudio de Mercado para la Consultoría, que impulsará el desarrollo del proyecto, se tiene un margen de probabilidad alto que los proponentes se presenten, puesto que se determinó pluralidad en las ofertas.
Perfil del Ciudadano Digital: Con la solicitud hecha a MinTIC, se espera recibir la información requerida para incorporarla en el documento de Perfil Del Ciudadano Digital, como recomendaciones para el Distrito. Lo anterior, permitirá hacer más eficiente el proceso de integración digital de las Entidades Distritales con el portal “GOV.CO”.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La estrategia de uso y apropiación permitirá a las Entidades Distritales disponer de una hoja ruta para el uso y apropiación de los trámites virtualizados, que facilite el acercamiento del ciudadano (grupo de valor) al portafolio de servicios en línea de la Entidad.
Adicionalmente, el trabajo adelantado con las Entidades Distritales, permitirá el cumplimiento de la meta 2019 de reportar la virtualización de 15 trámites, por medio de la cual se ampliará el portafolio de trámites virtualizados, para el beneficio de los ciudadanos.</v>
          </cell>
          <cell r="M87" t="str">
            <v>Gobierno Digital: Mediante el seguimiento y monitoreo al cronograma del proyecto, y el análisis precontractual de la Consultoría que impulsará el desarrollo de este, se tiene un margen de probabilidad alto que los proponentes se presenten, puesto que se determinó pluralidad en las ofertas, además se garantiza transparencia en el proceso.
Perfil del Ciudadano Digital: La modificación del Decreto le permitirá al ciudadano acceder a los servicios y trámites públicos de una manera más económica y cómoda, ya que podrá realizar los trámites habilitados en línea sin tener que desplazarse hasta la Entidad, sin cargar con los documentos que se requieren para ese trámite, y que ya poseen otras entidades del Estado. Por otra parte, las Entidades incurrirán en menores costos y proveerán servicios de mayor calidad, cumpliendo requisitos en términos de seguridad y confiabilidad.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Se logró el reporte de 15 trámites para la vigencia, mediante la identificación o articulación con las Entidades Distritales, ampliando de esta manera el portafolio de trámites virtualizados y brindando servicios más eficientes para el beneficio de la ciudadanía por medio de la transformación digital.</v>
          </cell>
          <cell r="N87" t="str">
            <v>Gobierno Digital: Por medio del seguimiento y monitoreo del proyecto, se puede detectar de manera anticipada oportunidades de mejora en cuanto al personal asignado por parte del consultor para el desarrollo del proyecto, garantizando la idoneidad del talento humano.
Perfil del Ciudadano Digital: Por medio del seguimiento del proyecto, se aclararon los comentarios recibidos al "Borrador del Decreto de Servicios Ciudadanos Digitales". Lo anterior permite que MinTIC tenga un mayor entendimiento de las necesidades de las Entidades, y pueda ajustar el borrador del Decreto antes de su publicación. Para la Alta Consejería TIC es de importancia esta actividad, ya que le permite tener a la Oficina una directriz definida para su implementación en el Distrito.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v>
          </cell>
          <cell r="O87" t="str">
            <v>Gobierno Digital: La gestión realizada en el mes permitirá conocer el estado de avance de los PETI y cómo estos se alinean con el marco establecido por MinTIC.
Perfil del Ciudadano Digital: Con la mesa de trabajo se refuerza el proyecto con la participación de un líder adicional. Lo anterior, para que el proyecto continúe con su debida ejecución según lo programado.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v>
          </cell>
          <cell r="P87" t="str">
            <v>Gobierno Digital: Se le entregará a la Administración Distrital entrante el estado de los PETI, y las recomendaciones sobre actividades a realizar para cerrar la brecha de cumplimiento frente al MinTIC.
Perfil del Ciudadano Digital: El avance del documento Perfil del Ciudadano Digital, le permitirá a las Entidades del Distrito contar con la guía para la implementación de los Servicios Ciudadanos Digitales, para que los usuarios accedan a los servicios y trámites públicos de una manera más económica, ya que esto permitirá el ahorro de tiempo y desplazamiento.
Datos Abiertos: Se disponen datos abiertos para que puedan ser usados por cualquier persona, con el fin de realizar distintas actividades, ya sea de investigación, emprendimiento, innovación, etc. De igual forma, permiten ver la gestión y transparencia de las Entidades Distritales. Además, con la actividad de seguimiento y control se busca que las Entidades Distritales mejoren la calidad en la calidad e impacto de los conjuntos datos a publicar.
Virtualización de trámites: La “Estrategia de virtualización de Trámites de Bogotá”, permitirá que los ciudadanos ahorren tiempo, costos y puedan hacer sus solicitudes desde la comodidad de un computador, celular u otro dispositivo. Por otro lado, la validación del estado de disponibilidad de los trámites reportados en la meta de virtualización, permite monitorear el inventario de trámites y servicios en línea ofrecidos para la ciudadanía.</v>
          </cell>
          <cell r="Q87" t="str">
            <v xml:space="preserve">
Gobierno Digital: Mediante la presentación del proyecto ante la CDS, se socializaron recomendaciones generales para dar cumplimiento normativo y de lo solicitado por MinTIC. Adicionalmente, la Alta Consejería TIC, a través de la Consultoría, les brindó recomendaciones a las Entidades Distritales para realizar ajustes a la documentación de cara a la nueva administración.
Perfil del Ciudadano Digital: Se realiza monitoreo y seguimiento del proyecto, para garantizar el adecuado cumplimiento tanto del reporte del Plan de Acción como para las tareas del procedimiento 1210200-PR-306. Lo anterior, con el propósito de cerrar el proyecto según la programación.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v>
          </cell>
          <cell r="R87" t="str">
            <v>Gobierno Digital: Por medio del Documento se tiene el inventario de las tecnologías disruptivas, en la cuales las Entidades del Distrito están invirtiendo capital, y recomienda cómo desde los PETI se pueden articular proyectos orientados al uso de estas tecnologías. 
Se ejecutaron las actividades programadas según Plan de Trabajo y Cronograma. Lo anterior, permitió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Perfil del Ciudadano Digital: Se logró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
Datos Abiertos: Se ejecutaron las actividades programadas según Plan de Trabajo y Cronograma. Lo anterior, garantizó el cierre oportuno del proyecto con los productos establecidos. Esto permitió el cumplimiento de la ley de transparencia y de la estrategia de gobierno y ciudadano digital, mediante la publicación de conjuntos de datos abiertos en el portal https://datosabiertos.bogota.gov.co/, el cual tiene 1.023 conjuntos de datos abiertos de 55 Entidades Distritales.
Virtualización de trámites: Se ejecutaron las actividades programadas según Plan de Trabajo y Cronograma. Lo anterior, permitió el cierre oportuno del Proyecto con los productos establecidos, cumplimiento la meta de virtualizar 15 trámites durante la vigencia 2019. El proyecto permitió acompañar a las Entidades Distritales en la identificación, seguimiento y/o implementación de las iniciativas de su portafolio de trámites, ofreciendo servicios más eficientes mediante la ampliación de trámites virtualizados, para el beneficio de los ciudadanos.</v>
          </cell>
          <cell r="S87" t="str">
            <v>Gobierno Digital: Durante el mes no se programaron actividades.
Perfil del Ciudadano Digital: Durante el mes no se programaron actividades.
Datos Abiertos: Durante el mes no se programaron actividades.
Virtualización de trámites: Durante el mes no se programaron actividades.</v>
          </cell>
        </row>
        <row r="88">
          <cell r="C88" t="str">
            <v>184D_V1</v>
          </cell>
          <cell r="D88" t="str">
            <v>Variable 1</v>
          </cell>
          <cell r="E88" t="str">
            <v xml:space="preserve">No. hitos de la estrategia alcanzados </v>
          </cell>
          <cell r="F88" t="str">
            <v>Númerica</v>
          </cell>
          <cell r="H88">
            <v>0</v>
          </cell>
          <cell r="I88">
            <v>0</v>
          </cell>
          <cell r="J88">
            <v>2</v>
          </cell>
          <cell r="K88">
            <v>0</v>
          </cell>
          <cell r="L88">
            <v>0</v>
          </cell>
          <cell r="M88">
            <v>3</v>
          </cell>
          <cell r="N88">
            <v>0</v>
          </cell>
          <cell r="O88">
            <v>0</v>
          </cell>
          <cell r="P88">
            <v>3</v>
          </cell>
          <cell r="Q88">
            <v>0</v>
          </cell>
          <cell r="R88">
            <v>0</v>
          </cell>
          <cell r="S88">
            <v>4</v>
          </cell>
        </row>
        <row r="89">
          <cell r="C89" t="str">
            <v>184D_V2</v>
          </cell>
          <cell r="D89" t="str">
            <v>Variable 2 (reportar solo cuando el indicador es a demanda)</v>
          </cell>
          <cell r="E89" t="str">
            <v>Total de hitos de la estrategia programados</v>
          </cell>
          <cell r="F89" t="str">
            <v>Númerica</v>
          </cell>
          <cell r="H89">
            <v>0</v>
          </cell>
          <cell r="I89">
            <v>0</v>
          </cell>
          <cell r="J89">
            <v>2</v>
          </cell>
          <cell r="K89">
            <v>0</v>
          </cell>
          <cell r="L89">
            <v>0</v>
          </cell>
          <cell r="M89">
            <v>3</v>
          </cell>
          <cell r="N89">
            <v>0</v>
          </cell>
          <cell r="O89">
            <v>0</v>
          </cell>
          <cell r="P89">
            <v>3</v>
          </cell>
          <cell r="Q89">
            <v>0</v>
          </cell>
          <cell r="R89">
            <v>0</v>
          </cell>
          <cell r="S89">
            <v>4</v>
          </cell>
        </row>
        <row r="90">
          <cell r="C90" t="str">
            <v>184D_I1</v>
          </cell>
          <cell r="D90" t="str">
            <v>Cualitativo 1</v>
          </cell>
          <cell r="E90" t="str">
            <v>Avances y logros en generación del producto y la ejecución de actividades</v>
          </cell>
          <cell r="F90" t="str">
            <v>Textual</v>
          </cell>
          <cell r="H90" t="str">
            <v xml:space="preserve">Programa de promoción y desarrollo TIC: Se realizó identificación de la necesidad del proyecto, según 1210200-PR-306.
Sostenibilidad Zonas WiFi gratis para Bogotá: Se avanzó en actividades preliminares para la estructuración del proyecto: realización del convenio interadministrativo marco 841-2018 con ETB, firma acta de inicio del convenio interadministrativo marco 841-2018 con ETB, versión inicial del Plan de Trabajo y Cronograma, y revisión de la oferta de conectividad por ETB.
Sostenibilidad Laboratorios Digitales: Se planeó el proyecto. Laboratorio Vivelab: Avance mesas de trabajo aliados, elaboración, revisión, ajustes y seguimiento precontractual nuevo convenio; Laboratorio Cinemateca: Monitoreo y seguimiento ejecución técnica y financiera convenio 613-2018. Acompañamiento aliados red Puntos Vive Digital y reunión red Laboratorios Digitales.
Gestión Estrategia de Implementación ERP Distrital: Se identificó la necesidad del proyecto y se hizo revisión del perfil del proyecto.
</v>
          </cell>
          <cell r="I90" t="str">
            <v>Programa de promoción y desarrollo TIC: Se estructuró perfil del proyecto, y se dio aprobación del mismo para su formulación y ejecución. Además, se realizó monitoreo y seguimiento, compilando actividades de promoción y formación de la Oficina.
Sostenibilidad Zonas WiFi gratis para Bogotá: Se realizó la identificación, validación del perfil y aprobación del proyecto. Adicionalmente, se realizó anexo técnico, se actualizó estudio de mercado, se revisó oferta de servicios y se conformaron estudios previos para garantizar conectividad.
Sostenibilidad Laboratorios Digitales: Se estructuró y aprobó el proyecto. Laboratorio Vivelab: Mesas de trabajo, elaboración, revisión, ajustes y seguimiento etapa precontractual convenio; Laboratorio Cinemateca: Monitoreo y seguimiento convenio 613-2018. Acompañamiento aliados red Puntos Vive Digital y reunión red Laboratorios.
Gestión Estrategia de Implementación ERP: Aprobación proyecto. Se trabaja en la contratación del Asesor SAP (operativo).</v>
          </cell>
          <cell r="J90" t="str">
            <v xml:space="preserve">Programa de promoción y desarrollo: Se logró el hito de informe trimestral de avance de procesos de formación y eventos. Incluye gestión precontractual para apoyar el programa. Además, se realizó monitoreo y seguimiento, compilando actividades de promoción y formación. 
Sostenibilidad Zonas WiFi gratis: Se envió la solicitud de contratación a la Dirección de Contratos.
Sostenibilidad Laboratorios Digitales: Se logró el hito de informe trimestral con avance de los Laboratorios Vivelab y Cinemateca, y redes PVD; Laboratorio Vivelab: Elaboración, revisión, ajustes y seguimiento etapa precontractual convenio; Laboratorio Cinemateca: Monitoreo y seguimiento convenio 613-2018. Acompañamiento aliados redes de Puntos Vive Digital y Laboratorios.
Gestión Estrategia de Implementación ERP: Se gestionó la contratación del Asesor SAP (funcional). Se realizó informe de gestión del convenio interadministrativo 663-2017, suscrito entre la Secretaría Distrital de Hacienda y la Secretaría General.
</v>
          </cell>
          <cell r="K90" t="str">
            <v>Programa de promoción y desarrollo TIC: Se realizó monitoreo y seguimiento, compilando actividades de promoción y formación de los eventos desarrollados o apoyados por la Alta Consejería TIC durante el mes. Además, se revisaron las propuestas para adelantar la suscripción de Convenios Interadministrativos con la Universidad EAN e Idartes.
Sostenibilidad Zonas WiFi gratis para Bogotá: Se realizó monitoreo y seguimiento del  proyecto, mediante las actividades relacionadas a continuación: a) Restructuración del Contrato por un Convenio por el servicio de conectividad para las zonas WiFi, b) Se oficializó el mandato del Alcalde para la transferencia de los elementos y dispositivos que conformar las zonas WiFi, por parte de los operadores a ETB, c) Se presentó y aprobó el documento de justificación del proyecto de zonas WiFi para Bogotá, por los Asesores de la Alta Consejería TIC contratados para tal fin, y d) Se verificó la información compartida por los operadores Metrotel y Emtel. Los resultados fueron consolidados y compartidos a ETB y a MINTIC.
Sostenibilidad Laboratorios Digitales: Se realizó acompañamiento a la Red de Puntos Vive Digital a través de la gestión de aliados (Idartes, Veeduría Distrital). Adicionalmente, se hizo acercamiento con APC Colombia para sinergia con la Red de Laboratorios. Finalmente, se hizo monitoreo y seguimiento al Convenio 613-2018, y se formalizó la minuta del Convenio con la Universidad Nacional, Convenio 614-2019.
Gestión Estrategia de Implementación ERP: Como avance para la elaboración de Estudios Previos para el Modelo de Gobernanza, se identificó el equipo funcional y técnico de las Dependencias de la Secretaría General (Subsecretaría Corporativa, OTIC y OAP), y se les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L90" t="str">
            <v>Promoción y desarrollo: Se hizo monitoreo y seguimiento a los eventos y procesos de formación a ciudadanos, desarrollados y/o apoyados por la Oficina. En el día del Internet, la Consejería TIC realizó eventos en diferentes lugares de la ciudad. Se destaca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Pero,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o Contratos.
Sostenibilidad Zonas WiFi: Se hizo monitoreo y seguimiento: a) Revisión y verificación del Anexo Técnico; b) Revisión estudios previos; c) Solicitud y recepción de documentos de ETB; d) Recepción y validación de oferta de conectividad de ETB, y e) Envió de solicitud de elaboración del Convenio. Por parte de la Dirección de Contratación se surtió elaboración, firma y legalización del Convenio.
Sostenibilidad Laboratorios Digitales: Se hizo reunión de trabajo y se formalizó presentación de aliados (Idartes, Veeduría Distrital) con la Red Puntos Vive Digital, y algunos Laboratorios de la Red (Vivelab, EAN, Ciudad Bolívar, entre otros). Además, se hizo monitoreo y seguimiento al Convenio 613-2018, y se formalizó Plan de Trabajo, Cronograma e inicio de acciones con las entidades beneficiarias de las líneas de investigación 1, 2 y 3 (ACDVPR, Portal de Servicios GOV.CO y Portal Institución Educativa Distrital).
Gestión ERP Distrital: Se avanza en elaboración de Anexo Técnico para Modelo de Gobernanza, incluido Centro de Excelencia. Se identifica Tabla de Contenido y Anexo Técnico preliminar, así como de experiencias en otras Entidades Distritales. Se dispone de modelo de estudio previo.
Se avanza en construcción del Anexo Técnico con una versión preliminar y una matriz con la identificación de alto nivel de brechas de los documentos de diseño (business blue print) del BogData de la SDH, frente a los requerimientos generales de las áreas funcionales de la Subsecretaría Corporativa de la Entidad. Se dispone de un modelo de estudio previo.
Se elaboró documento de evolución del SI-Capital a ERP BogData, basado en SAP, que incluye descripción de antecedentes, justificación, el proceso previo a la selección de la solución, los productos que incluyen el ERP BogData, la perspectiva del proyecto y se identificaron estadísticas de inversión en TIC de las Entidades Cabezas de Sector, entre otras.</v>
          </cell>
          <cell r="M90" t="str">
            <v>Programa de promoción y desarrollo TIC: Se logró hito de informe trimestral que recopila las actividades hechas. Incluye reporte de la plataforma Bogotá Aprende TIC, que está en propiedad de la Consejería TIC. Además, se realizó monitoreo y seguimiento, compilando actividades de promoción y formación.
Sostenibilidad zonas WiFi: Se logró hito de Informe Consolidado de Conectividad, que registra la gestión realizada para disponer de conectividad de hasta 69 zonas, mediante Convenio Interadministrativo 413000-643-2019 con ETB.
Además, se hizo monitoreo y seguimiento al proyecto con: a) Solicitud de continuidad de permisos del uso de infraestructura física y eléctrica de sitios donde se habilitarán zonas, b) Solicitud de trámite de legalización a ETB de la zona del Parque San Andrés, c) Visita a las instalaciones del Parque Gilma Jiménez para realizar validación técnica para reinstalar zona, d) Solicitud y gestión de la asignación ingeniero postventa por ETB, e) Reuniones de seguimiento y Comités Técnicos, y f) Revisión de los documentos presentados por ETB: Cronograma, Plan de instalación de zonas y Plan de Actividades con recursos del Convenio.
Sostenibilidad Laboratorios Digitales: Se logró hito de informe trimestral que contiene avance de Laboratorios Vivelab, Cinemateca y EAN, y redes PVD. Además, se hizo monitoreo y seguimiento al Convenio 613-2018 Idartes mediante gestión y programación para la visita técnica de dotación tecnológica. Se hizo informe parcial de supervisión, y gestión de elaboración, revisión, validación y formalización de prórroga 2. En cuanto al Convenio 614-2019 Vivelab se hizo gestión y articulación a Entidades beneficiarias para avance de líneas de investigación 1, 2 y 3. Se hizo informe parcial de supervisión y gestión, revisión y validación de entregables con cargo al primer desembolso, elaboración y revisión de modificación número 1. Para el Laboratorio de la EAN se hizo gestión, revisión y validación jurídica para la suscripción del Contrato Comodato 763-2019. Finalmente, se envió propuesta del aliado estratégico “Equipo Organizador de BogotáJS” para generar alianzas y sinergias con PVD o Laboratorios Digitales.
Gestión Implementación ERP Distrital: Se culminó el Anexo Técnico, estudio previo, análisis de sector y matriz de riesgos, para adelantar proceso de Modelo de Gobernanza del ERP Distrital, incluido Centro de Excelencia.
Se avanza en construcción del Anexo Técnico tipo para implementación del ERP en Entidades. Se cuenta con una versión preliminar y matriz con la identificación de alto nivel de brechas de documentos de diseño BBPs (business blue print) del BogData de la SDH. Se dispone de un modelo de estudio previo con justificación, análisis de sector, matriz de riesgos y cálculo de indicadores financieros.
Se elaboró informe de gestión del proyecto e Informes de Supervisión del Seguimiento de Convenios Interadministrativos 642-2017 y 663-2017, suscritos entre la SDH y la Secretaría General.</v>
          </cell>
          <cell r="N90" t="str">
            <v>Programa de promoción y desarrollo: Se hizo monitoreo y seguimiento a eventos y procesos de formación ciudadana, desarrollados y/o apoyados por la Oficina. Se destacan "Womenize", que busca conectar y desarrollar el talento digital de las mujeres de Bogotá en tecnología, videojuegos y negocios digitales, y "Segundo concurso de innovadores escolares en seguridad vial", para fomentar el uso de herramientas tecnológicas que generen habilidades de programación, diseño y creatividad en torno a una movilidad inteligente y segura.
Sostenibilidad zonas WiFi: Se realizó monitoreo y seguimiento mediante: 1. Aprobación de documentos: (Plan de trabajo, Plan de actividades a desarrollar con recursos del Convenio, y Cronograma general), 2. Gestión continuidad de permisos de uso de infraestructura física y eléctrica de espacios con IPES, Dirección Local de Bosa y UAESP, y 3. Reuniones de seguimiento a la ejecución del Convenio.
Sostenibilidad Laboratorios Digitales: Se realizó monitoreo y seguimiento al avance técnico y financiero del Convenio 613-2018 Idartes, mediante gestión y programación para desarrollar mesas de trabajo, comité técnico y requerimientos para visita técnica del componente de dotación tecnológica. Se realizó informe parcial de supervisión. Para el Convenio 614-2019 Vivelab, se continuo gestión y articulación con Entidades beneficiarias para avance de líneas de investigación 1, 2 y 3. Se hizo informe parcial de supervisión. Gestión, revisión y validación de entregables líneas 1, 2 y 3 con cargo al segundo desembolso. Revisión y validación modificación N°1 (prórroga). Para el Laboratorio de la EAN se hizo gestión, revisión y aprobación acta de inicio, así como revisión y validación de pólizas en cumplimiento al Contrato Comodato 763-2019. Para los puntos PVD, se realizó informe con registro fotográfico de actividades de formación.
Gestión ERP Distrital: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 Se identifican requisitos de interoperabilidad y se construye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O90" t="str">
            <v>Programa de promoción y desarrollo: Se hizo monitoreo y seguimiento a los eventos y procesos de formación, desarrollados y apoyados por la Oficina. Entre los eventos se destaca el Panel Mercado Laboral de Machine Learning. Además, se desarrolló segunda sesión "Segundo concurso de Innovadores Escolares en Seguridad Vial".
Sostenibilidad zonas WiFi: Se realizó monitorio y seguimiento, mediante: a) 3 reuniones de seguimiento a la ejecución del Convenio 4130000-643-2019, b) Realización del Tercer Comité Técnico para evaluación temas críticos y solicitud de presentación del plan de acción, C) Revisión, aprobación y envío de entregables establecidos para el primer desembolso del Convenio, y d) Se recibió de parte de ETB el plan de acción que está en ejecución.
Sostenibilidad Laboratorios Digitales: Se realizó monitoreo y seguimiento al avance técnico y financiero final del Convenio 613-2018 Idartes, mediante gestión, revisión y validación de actas de comité técnico de junio y julio (debido a diferencias en ejecución financiera aclaradas por Idartes), gestión de los soportes requeridos para elaboración de informes técnicos del componente de dotación tecnológica especializada, con visitas técnicas de la Consejería TIC 27 de julio y 20 de agosto, y se inició con elaboración informe final de supervisión.
Para el Convenio 614-2019 Vivelab, se continuo gestión y articulación con Entidades beneficiarias para avance de líneas de investigación 1, 2 y 3. Se encuentra en elaboración informe parcial de supervisión. Gestión, revisión y validación de entregables líneas 1, 2 y 3 según anexo técnico. Gestión, revisión y validación con Dirección de Contratación de modificación N°1 y articulación con el Vivelab para oportuna respuesta. Para el Laboratorio de la EAN se hizo gestión y revisión del acta de entrega (en proceso de validación los elementos de software), validación de póliza, esto en cumplimiento al Contrato Comodato 763-2019. Para los puntos PVD, se realizó informe con registro fotográfico de actividades de formación.
Gestión Implementación ERP Distrital: Culminó la avaluación del proceso de concurso de méritos SGA-CM-06-2019, quedando adjudicada a la firma Unión Temporal DATATIC, el cual se proyecta quede firmado e iniciado en el mes septiembre de 2019.
La Oficina Alta Consejería Distrital de TIC y la Oficina TIC de la Secretaría General, avanzan en la construcción del Anexo Técnico tipo para la implementación del ERP en otras Entidades. Para el Anexo Técnico, se consideran las necesidades propias de la Secretaría General como Entidad modelo. Se identifica los requisitos de interoperabilidad, se construye matriz de requerimientos por procesos administrativos y financieros, para ser confrontados frente a las brechas identificadas y frente a los procedimientos de diseño de módulos SAP BBPs definitivos, que la SDH entregue una vez implementado y estabilizado el ERP basado en SAP en dicha Entidad.</v>
          </cell>
          <cell r="P90" t="str">
            <v>Programa de promoción y desarrollo TIC: Se logró hito Informe Trimestral que recopila las actividades hechas. Incluye reporte de plataforma Bogotá Aprende TIC y eventos realizados. Además, se realizó monitoreo y seguimiento, compilando actividades de promoción y formación.
Sostenibilidad zonas WiFi: Se logró hito Informe Trimestral. Este registra la implementación de 69 zonas WiFi (100% de los puntos). Además, como monitoreo y seguimiento se realizó: a) Activación 69 zonas WiFi, b) Reuniones seguimiento a ejecución Convenio 643-2019, c) Cuarto Comité Técnico para temas críticos y agilización, d) Revisión temas prioritarios Convenio, e) Revisión condiciones y diseño del portal cautivo, f) Gestión legalización financiera julio y agosto, y g) Asignación ingeniero postventa definitivo y gerente de proyecto por ETB.
Sostenibilidad Laboratorios Digitales: Se logró hito Informe Trimestral que contiene avance de Laboratorios Vivelab, Cinemateca y EAN, y Red PVD. Además, se realizó monitoreo y seguimiento al avance técnico y financiero final Convenio 613-2018 Idartes, mediante gestión, revisión y validación primera parte informe final de Idartes (avance técnico y financiero, corte 31/08/2019), seguimiento a la respuesta de los comprobantes de ingreso y gestión para el avance en la validación de los informe de visitas técnicas de la Consejería TIC, 27 de julio y 20 de agosto, se continúa con avance en elaboración informe final de supervisión.
Para Convenio 614-2019 Vivelab, se continuó revisión y validación de entregables líneas 1, 2 y 3 según anexo técnico para validación en comité de cierre. Se continúa en elaboración informe parcial de supervisión y final, para completar el avance técnico según recomendaciones del apoyo técnico. 
Para Laboratorio de EAN se continuó con gestión, revisión y validación del acta de entrega (en proceso de revisión y elaboración de notas aclaratorias del inventario de software), esto en cumplimiento al Contrato Comodato 763-2019. Para puntos PVD, se realizó acompañamiento en elaboración del documento de acciones adelantadas con los PVD (preguntas para diagnóstico, antecedentes y observaciones).
Gestión ERP Distrital: Se adelanta ejecución del contrato 788-2019. Se dispone de plan de trabajo y cronograma de la consultoría.
La Consejería TIC y la Oficina TIC de la Secretaría General, avanzan en la construcción del Anexo Técnico tipo para implementación del ERP en otras Entidades. Para el Anexo Técnico, se consideran necesidades propias de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Q90" t="str">
            <v>Programa de promoción y desarrollo: Se hizo monitoreo y seguimiento a procesos de formación desarrollados y apoyados por la Oficina. Se presenta informe de Bogotá Aprende TIC apoyado por Google Analytics. Por medio de la herramienta se aprecia participación y visita a la plataforma por personas de otras nacionalidades y regiones.
Sostenibilidad zonas WiFi: Se hizo: a) Optimización de 69 zonas WiFi, mediante identificación y seguimiento a zonas de menor demanda detectadas en julio y agosto. Se solicitó a ETB realizar estudio de viabilidad para ser trasladas a sitios donde han sido requeridas por la comunidad o por necesidades de la Administración Distrital, b) Se gestionó y tramitó legalización de julio y agosto, Convenio 643-2019 con ETB, y c) Se realizó Quinto Comité Técnico del Convenio.
Sostenibilidad Laboratorios Digitales: Se realizó monitoreo y seguimiento técnico y financiero final Convenio 613-2018 Idartes, mediante gestión, revisión y validación soportes radicados, primera y segunda parte informe final Idartes corte 31/10. Se continúa avance en validación del informe final de supervisión.
Para Convenio 614-2019 Vivelab, se continuó revisión y validación de soportes radicados de entregables líneas 1, 2 y 3 según anexo técnico y comité de cierre. Se continúa en elaboración y consolidación documentación informe final de supervisión.
Para Laboratorio de EAN se continuó con gestión, revisión, formalización y validación acta de entrega con respectivas notas aclaratorias al inventario de software y depreciación corte 31/10. Esto en cumplimiento al Contrato Comodato 763-2019. Seguimiento a actividades y acciones de sostenibilidad del PVDLab. Para puntos PVD, se realizó acompañamiento en validación documento de acciones adelantadas y jornada de alianzas red PVD.
Gestión ERP Distrital: Se adelanta ejecución Consultoría. Se elaboraron entregables: Contexto distrital, y Documento de análisis de la situación organizacional actual.
La Consejería TIC y la Oficina TIC de la Secretaría General, avanzan en construcción del Anexo Técnico tipo para implementación del ERP en otras Entidades, ya que SDH postergó salida a producción y estabilización de implementación del ERP BOGDATA a diciembre 2019. Para Anexo Técnico, se tienen necesidades de Secretaría General como Entidad modelo. Se tienen identificados requerimientos funcionales de módulos ERP basado en SAP, confrontados frente a brechas identificadas y procedimientos de diseño de módulos SAP BBPs. Se identificaron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e infraestructura tecnológica, para implementación del ERP basado en SAP en Secretaría General.</v>
          </cell>
          <cell r="R90" t="str">
            <v>Programa de promoción y desarrollo: Se hizo monitoreo y seguimiento a procesos de formación desarrollados y apoyados por la Oficina. Se presentan informes de: Bogotá Aprende TIC, Ciudad Bolívar Digital y demás eventos.
Sostenibilidad zonas WiFi: Se realizó: a) Estabilización del servicio de conectividad de las 69 zonas WiFi, mediante monitoreo periódico y reporte por parte de la Alta Consejería TIC a la ETB, de las novedades que se presentan en las zonas. Así mismo, la Oficina hizo seguimiento a la solución oportuna por parte del prestador del servicio, b) Legalización de la ejecución de los aportes de septiembre y octubre de 2019, c) Gestión y trámite del segundo desembolso del Convenio, y d) Aprobación del Portal Cautivo, incluyendo la Política de Privacidad de Datos y Términos de Uso.
Sostenibilidad Laboratorios Digitales: Se realizó liquidación del Convenio 613-2018 Idartes y envío de la encuesta de cierre vigencia 2019. Para Convenio 614-2019 Vivelab, se continúa en elaboración y consolidación de los números de folios de la documentación requerida para culminar el informe final de supervisión, teniendo en cuenta el trámite ante la OTIC y registro de derechos de autor por parte del apoyo técnico. Finalmente, se envió la encuesta cierre vigencia 2019.
Para Laboratorio de EAN se formalizó acta de entrega con respectivas notas aclaratorias al inventario de software y depreciación con corte 30 de noviembre. Esto en cumplimiento al Contrato Comodato 763-2019. Seguimiento a actividades y acciones de sostenibilidad del PVDLab (en proceso de firma) y envío encuesta cierre vigencia 2019.   
Para puntos PVD, se validó y formalizó documento de la estrategia de nodos digitales del Distrito y envío de la encuesta cierre vigencia 2019.   
Gestión ERP Distrital: Se adelanta ejecución de la consultoría. El contratista presentó entregables que hacen parte de la fase Diseño. Se adelantó las alternativas del Modelos de Gobernanza y Modelos de Centros de Competencias. Se revisó Gestión del Cambio, que incluye: plan, estrategia y metodología.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Se tiene identificado Requerimiento funcionales de los módulos ERP basado en SAP. Adicionalmente, se tiene identificado los requerimientos de servicios profesionales para implementación del ERP vía rollout. Se identificaron requerimientos de licenciamiento y de infraestructura HEC tecnológica en nube. El Anexo técnico deberá ser ajustado con la documentación definitiva que entregue la SDH.</v>
          </cell>
          <cell r="S90" t="str">
            <v>Programa de promoción y desarrollo: Se logró hito Informe Trimestral que recopila actividades del trimestre y año. Además, se hizo monitoreo y seguimiento, compilando acciones de promoción y formación.
Sostenibilidad zonas WiFi: Se logró hito Informe Final, que registra aspectos relevantes del desarrollo y ejecución del proyecto 2019. Además, se realizó: a) Emisión concepto viabilidad traslado de zona WiFi de Recodo a SuperCADE Manitas, b) Seguimiento operación 69 zonas con herramienta PRGT, c) Se realizó ajuste legalización de agosto a octubre, d) Se realizó trámite con Subdirección Financiera para generación de recibos para que ETB realice reintegros agosto a noviembre, y e) Se elaboraron y revisaron documentos trámite prórroga del Convenio.
Sostenibilidad Laboratorios Digitales: (a) Laboratorio Nueva Cinemateca: Se obtuvo acta liquidación Convenio 613-2018; (b) Laboratorio ViveLab: Se continúa consolidación y validación Informe Final de Supervisión Convenio 614-2019, teniendo en cuenta avance por parte del apoyo técnico al trámite del entregable de línea de investigación No. 1 ante OTIC y registro de derechos de autor; como también ajustes financieros con tesorería UNAL; (c) Laboratorio EAN: Se formalizó acta de entrega con respectivas notas aclaratorias al inventario y su avance técnico, seguimiento acciones de sostenibilidad, y actividades de apropiación TIC hechas en cumplimiento Contrato Comodato 763-2019 (actas en proceso de firma); (d) Acompañamiento a Red PVD o nodos digitales del Distrito: Se articuló y gestionó aliado estratégico con Universidad Externado. Para los cuatro ítems se realizó informe resultados de encuesta.
Gestión ERP: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v>
          </cell>
        </row>
        <row r="91">
          <cell r="C91" t="str">
            <v>184D_I2</v>
          </cell>
          <cell r="D91" t="str">
            <v>Cualitativo 2</v>
          </cell>
          <cell r="E91" t="str">
            <v>Retrasos o dificultades en la generación del producto y la ejecución de actividades</v>
          </cell>
          <cell r="F91" t="str">
            <v>Textual</v>
          </cell>
          <cell r="H91"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I91"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J91"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K91"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L91" t="str">
            <v>Programa de promoción y desarrollo TIC: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M91" t="str">
            <v>Programa de promoción y desarrollo TIC: No se presentaron retrasos o dificultades durante el mes.
Sostenibilidad Zonas WiFi gratis para Bogotá: La no asignación oportuna por parte de ETB del ingeniero postventa ha generado retrasos en la ejecución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N91" t="str">
            <v>Programa de promoción y desarrollo TIC: No se presentaron retrasos o dificultades durante el mes.
Sostenibilidad Zonas WiFi gratis para Bogotá: Persiste la dificultad reportada en el mes de junio para la ejecución del proyecto. La no asignación oportuna por parte de ETB del ingeniero postventa ha generado retrasos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No se presentaron retrasos o dificultades durante el mes.</v>
          </cell>
          <cell r="O91" t="str">
            <v>Programa de promoción y desarrollo TIC: No se presentaron retrasos o dificultades durante el mes.
Sostenibilidad zonas WiFi: Se han presentado demoras en los tiempos de atención a fallas, puesta en funcionamiento y unificación de la línea de reporte de incidentes, problemas en la imagen en los tótems, y en la presentación de informes. Lo anterior ha generado dificultades que inciden directamente en la normal ejecución del Convenio. Desde la Alta Consejería Distrital de TIC, para contrarrestar la situación se solicitó un Plan de Acción a ETB, el cual se encuentra en ejecución para estabilizar la ejecución del proyecto.
Sostenibilidad Laboratorios Digitales: No se presentaron retrasos o dificultades durante el mes.
Gestión Estrategia de Implementación ERP Distrital: No se presentaron retrasos o dificultades durante el mes.</v>
          </cell>
          <cell r="P91" t="str">
            <v>Programa de promoción y desarrollo TIC: No se presentaron retrasos o dificultades durante el mes.
Sostenibilidad zonas WiFi: Se han presentado demoras en los tiempos de atención a fallas, puesta en funcionamiento y unificación de la línea de reporte, inconvenientes en la presentación de informes y conciliación de los ANS para los meses de julio y agosto. Lo anterior ha generado atrasos que inciden en la normal ejecución del Convenio. Desde la Alta Consejería TIC, para contrarrestar la situación, se solicitó a ETB elaborar un Plan de Acción, el cual ya se ejecutó, sin embargo, aún persisten algunos inconvenientes los cuales se están trabajado conjuntamente para solucionarlos. 
Sostenibilidad Laboratorios Digitales: No se presentaron retrasos o dificultades durante el mes.
Gestión Estrategia de Implementación ERP Distrital: No se presentaron retrasos o dificultades durante el mes.</v>
          </cell>
          <cell r="Q91"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v>
          </cell>
          <cell r="R91"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S91" t="str">
            <v>Programa de promoción y desarrollo TIC: No se presentaron retrasos o dificultades durante el mes.
Sostenibilidad zonas WiFi: No se presentaron retrasos o dificultades durante el mes.
Sostenibilidad Laboratorios Digitales: No se presentaron retrasos o dificultades durante el mes.
Gestión Estrategia de Implementación ERP Distrital: No se presentaron retrasos o dificultades durante el mes.</v>
          </cell>
        </row>
        <row r="92">
          <cell r="C92" t="str">
            <v>184D_I3</v>
          </cell>
          <cell r="D92" t="str">
            <v>Cualitativo 3</v>
          </cell>
          <cell r="E92" t="str">
            <v>Beneficios obtenidos por la generación del producto y la ejecución de actividades</v>
          </cell>
          <cell r="F92" t="str">
            <v>Textual</v>
          </cell>
          <cell r="H92" t="str">
            <v>Programa de promoción y desarrollo TIC: Diseño del programa, con lo cual se dará continuidad al proyecto de promoción y desarrollo, para aumentar la apropiación digital.
Sostenibilidad Zonas WiFi gratis para Bogotá: Se estructuró el Plan de Trabajo del proyecto, por medio del cual se busca dar acceso a Internet a través de zonas WiFi. 
Sostenibilidad Laboratorios Digitales: (a) Laboratorio Vivelab: se formuló proyecto acorde con las necesidades de tecnologías; (b) Laboratorio de la Nueva Cinemateca: monitoreo y seguimiento a la consolidación de actividades de apropiación e inicio de dotación tecnológica; (c) Redes PVD y Laboratorios: acompañamiento con el acercamiento de dos aliados, programación y desarrollo de reunión comunidad de Laboratorios.
Gestión Estrategia de Implementación ERP: Planeación del proyecto, con el cual se hará gestión y articulación de la disposición de una solución tecnológica que posibilite acceso a los ciudadanos a la información Financiera y Contable.</v>
          </cell>
          <cell r="I92" t="str">
            <v>Programa de promoción y desarrollo TIC: Aprobación del proyecto, con el cual se aumentará la apropiación digita..
Sostenibilidad Zonas WiFi gratis para Bogotá: Se elaboró, revisó, y aprobó el anexo técnico y se actualizaron ofertas para estructurar estudio de mercado y análisis de sector, que son insumos que soportan los estudios previos del proyecto.
Sostenibilidad Laboratorios Digitales: (a) Laboratorio Vivelab: se estructuró proyecto acorde con las necesidades de tecnologías emergentes; (b) Laboratorio de la Nueva Cinemateca: se realizó el monitoreo y seguimiento a dotación tecnológica; (c) Redes PVD y Laboratorios Digitales: se realizó acompañamiento con el acercamiento de un aliado, programación y desarrollo de reunión comunidad Laboratorios.
Gestión Estrategia de Implementación ERP: Se aprueba proyecto y se inicia la gestión para la contratación del Asesor SAP (operativo), que contribuirá para la disposición de una solución que integra la información administrativa y financiera.</v>
          </cell>
          <cell r="J92" t="str">
            <v>Programa de promoción y desarrollo TIC: Avance en el desarrollo de actividades y presentación de primeras cifras de resultado, para aumentar la apropiación digital.
Sostenibilidad Zonas WiFi gratis para Bogotá: Se consolidó la solicitud de contratación para disponer de conectividad para las zonas WiFi.
Sostenibilidad Laboratorios Digitales: (a) Laboratorio Vivelab: se formalizó la etapa precontractual del convenio; (b) Laboratorio de la Nueva Cinemateca: monitoreo y seguimiento a la ejecución de la dotación tecnológica; (c) Redes PVD y Laboratorios: se realizó acompañamiento y coordinación de aliados, programación y desarrollo reuniones comunidades de PVD y Laboratorios.
Gestión Estrategia de Implementación ERP: La gestión de la contratación del Asesor SAP (funcional), permitirá la disposición de un modelo de gobernanza y gestión unificada de la solución del sistema Administrativo y Financiero Distrital BogData, para gestionar su implementación en la Secretaría General.</v>
          </cell>
          <cell r="K92" t="str">
            <v>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Sostenibilidad Zonas WiFi gratis para Bogotá: Se revisó y depuró la información de la operatividad de las zonas WiFi, compartida por los operadores, y se reestructuró el Convenio para suministrar la conectividad.
Sostenibilidad Laboratorios Digitales: (a) Laboratorio Vivelab: con la legalización del convenio 614-2019, se facilita el uso y apropiación de tecnologías emergentes que beneficien a Bogotá; (b)  Laboratorio de la Nueva Cinemateca: se hizo monitoreo y seguimiento a la ejecución de la dotación tecnológica, que permitirá su uso y aprovechamiento  para el ecosistema de laboratorios que integran la Nueva Cinemateca de Bogotá; (c) Redes PVD y Laboratorios: el acercamiento y gestión con aliados, le permitirá a estos espacios oportunidades de consecución de recursos y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L92"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Sostenibilidad Zonas WiFi gratis para Bogotá: Se materializó y legalizó el Convenio 643-2019 con ETB, garantizando la conectividad para 69 zonas WiFi para Bogotá.
Sostenibilidad Laboratorios Digitales: (a) Laboratorio Vivelab: con la definición del Plan de Trabajo, Cronograma e inicio de acciones del convenio 614-2019, se facilita el uso y apropiación de tecnologías emergentes que beneficien a Bogotá; (b) Laboratorio de la Nueva Cinemateca: se hizo monitoreo, seguimiento y visita técnica a la ejecución de la dotación tecnológica, que permitirá su uso y aprovechamiento para el ecosistema de laboratorios que integran la Nueva Cinemateca de Bogotá; (c) Redes PVD y Laboratorios: la gestión y formalización con aliados (Idartes, Veeduría Distrital),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M92" t="str">
            <v>Programa de formación y desarrollo TIC: Mediante el cumplimiento del hito se evidencia que el programa ha logrado impactar positivamente a gran parte de la ciudad, a través de las diferentes capacitaciones en tecnologías emergentes y conocimiento básico e intermedio de TIC, además de contar con una cuantificación verídica del alcance de los programas.
Sostenibilidad zonas WiFi: Contar con la conectividad de las zonas WiFi desde Secretaría General, en el marco del plan de Desarrollo “Bogotá Mejor para Todos”, significa seguir liderando de manera eficaz el programa “Bogotá, una ciudad digital”, cuyo objetivo es masificar y estimular el uso de Internet, ofreciendo conectividad gratuita para mejorar la vida de los ciudadanos.
Sostenibilidad Laboratorios Digitales: (a) Laboratorio Vivelab: con el desarrollo de las mesas de trabajo, sesiones y jornadas con las Entidades beneficiadas (ACDVPR, Portal de Servicios GOV.CO y Portal Institución Educativa Distrital) se logró el avance del plan de trabajo y cronograma establecidos para las líneas de investigación 1, 2, y 3, (b) Laboratorio de la Nueva Cinemateca: se continuo con el monitoreo, seguimiento como también con la revisión y verificación técnica del Contrato de suministro de la dotación tecnológica, que permitieron la inauguración el 12 de junio del Ecosistema de Laboratorios de la Nueva Cinemateca de Bogotá; (c) Redes PVD y Laboratorios: la gestión y formalización con el aliados (Equipo Organizador de BogotáJS),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v>
          </cell>
          <cell r="N92" t="str">
            <v>Programa de promoción y desarrollo TIC: Mediante monitoreo y seguimiento, se evidencia y cuantifica la participación ciudadana en diferentes eventos y procesos liderados por la Consejería TIC, que buscan fortalecer habilidades TIC de ciudadanos.
Sostenibilidad zonas WiFi: A la fecha se disponen de 55 de 69 zonas WiFi con conectividad, lo que le brinda a la ciudadanía la posibilidad de acceder a servicios y consultas que les permita mejorar su calidad de vida e integrar la comunidad a través del uso del Internet.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plan de trabajo y cronograma establecidos para las líneas de investigación 1, 2, y 3, (b) Laboratorio de la Nueva Cinemateca: se continuo con el monitoreo y seguimiento al avance técnico y financiero Contrato de suministro del componente dotación tecnológica; (c) Red PVD: Elaboración informe con el registro fotográfico de las actividades de formación.
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O92" t="str">
            <v>Programa de promoción y desarrollo TIC: Mediante monitoreo y seguimiento, se evidencia y cuantifica la participación ciudadana en diferentes eventos y procesos liderados por la Consejería TIC, que buscan fortalecer habilidades TIC de ciudadanos.
Sostenibilidad zonas WiFi: El disponer de 66 de hasta 69 de las zonas WiFi de Bogotá, activadas nuevamente, permite continuar masificando y estimulando el uso de Internet, ofreciendo conectividad gratuita para mejorar la vida de los ciudadanos.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P92" t="str">
            <v>Programa de promoción y desarrollo TIC: Mediante el cumplimiento del hito se evidencia que el programa ha logrado impactar positivamente a gran parte de la ciudad, a través de las diferentes capacitaciones en TIC en niveles básico e intermedio, principalmente a grupos poblacionales de interés para el desarrollo de la ciudad. De igual manera, se resalta el poder contar con un cálculo verídico de los alcances del programa en la ciudad.
Sostenibilidad zonas WiFi: Disponer del 100% de las zonas WiFi de Bogotá activadas (69 zonas), es continuar masificando y estimulando el uso de Internet, ofreciendo conectividad gratuita para mejorar la vida de los ciudadanos y visitantes.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Q92"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Los cuales incluso han empezado a ser conocidos a nivel nacional e internacional, gracias a que algunos de ellos se encuentran alojados en Internet, lo que permite su difusión y su potencial uso por parte de la población en general.
Sostenibilidad zonas WiFi: La reubicación o traslado de las zonas con menor demanda ha contribuido a la optimización de las zonas WiFi, mediante el acercamiento de este servicio a donde la comunidad lo requiere, y le puede dar un mejor aprovechamiento. Es el caso del Parque la Perseverancia y SuperCADE Manitas.
Sostenibilidad Laboratorios Digitales: (a) Laboratorio Vivelab: Verificación y validación soportes radicados de octubre, informe de cierre de las líneas de investigación Nos. 1, 2 y 3 e informe de ejecución financiera de septiembre. Se logró el cierre entre las partes según plan de trabajo, cronograma establecido y anexo técnico. Se continuó con la elaboración del informe final de supervisión. (b) Laboratorio de la Nueva Cinemateca: Se elaboró y validó acta de liquidación con los responsables de Idartes y validación informe final de supervisión de la Alta Consejería de TIC; (c) Red PVD: Acompañamiento reunión para sinergias para la Red PVD y validación documento estrategia de articulación Red PVD.
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v>
          </cell>
          <cell r="R92"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Sostenibilidad zonas WiFi: Disponer del 100% de las zonas WiFi de Bogotá operando, y cumpliendo con los acuerdos de niveles de servicio (ANS) acordados, es continuar estimulando el uso de Internet, ofreciendo conectividad gratuita para contribuir a una buena calidad de vida para los ciudadanos y visitantes de Bogotá.
Sostenibilidad Laboratorios Digitales: (a) Laboratorio de la Nueva Cinemateca: se logró acta de liquidación convenio 613-2018 y envío encuesta cierre vigencia 2019 relacionada con el Convenio mencionado; (b) Laboratorio Vivelab: se continúa en elaboración y consolidación del informe final de supervisión, teniendo en cuenta el trámite ante la OTIC y registro de derechos de autor por parte del apoyo técnico. Envío encuesta cierre vigencia 2019 relacionada con el Convenio 614-2019; (c) Laboratorio EAN se formalizó acta de entrega con respectivas notas aclaratorias, corte 30 de noviembre, esto en cumplimiento al Contrato Comodato 763-2019. Seguimiento a actividades y acciones de sostenibilidad del PVDLab (en proceso de firma), y envío encuesta cierre vigencia 2019 avance contrato citado y actividades de laboratorio corte noviembre; (d) Red PVD: formalización documento nodos digitales del Distrito, envío encuesta cierre vigencia 2019 relacionada con el acompañamiento y articulación vigencia 2019.
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v>
          </cell>
          <cell r="S92" t="str">
            <v>Programa de promoción y desarrollo: El programa ha logrado impactar una parte estratégica de la ciudad, a través de capacitaciones TIC en niveles básico e intermedio, que han sido dirigidas a grupos poblacionales de interés para el desarrollo de ciudad, así como la realización de eventos que permiten el desarrollo de capacidades y habilidades TIC. Se resalta poder contar con un cálculo verídico de los alcances del programa.
Sostenibilidad zonas WiFi: Desde que se inició la activación de las zonas WiFi en julio de 2019, se evidencia un crecimiento del 37% de los usuarios que se conectan al servicio gratuito WiFi, iniciando con 149.552 y pasando a 204.485 en octubre.
Entre julio y octubre el género que mayor hizo uso del servicio fue el masculino. De los usuarios que se conectaron a las zonas WiFi, en el mes de julio se registraron 10.422 respuestas de haber o estar cursando básica secundaria, y en octubre 1.747. Este indicador estuvo seguido por 5.521 registros de ser profesional en julio, dato que en octubre corresponde a 892. Además, se evidencia que los usuarios en el rango de edad entre los 18 a 24 años, son los que mayor aprovechamiento realizan del servicio.
Con el análisis financiero del Convenio, se identificó tanto el presupuesto de la no ejecución del mes de junio como el saldo resultado del cálculo de los ANS de los meses de julio a octubre (se podrá presentar una adición de los meses de noviembre y diciembre de recursos económicos, que se estima mínima). Los recursos, serán utilizados para tramitar prórroga del Convenio hasta marzo o hasta agotar presupuesto, lo que permitirá a la nueva Administración evaluar la continuidad del proyecto.
Sostenibilidad Laboratorios Digitales: (a) Laboratorio Nueva Cinemateca: Se adquirió parte de dotación tecnológica especializada para el Laboratorio y se desarrollaron estrategias de apropiación (Convenio Interadministrativo 613-2018); (b) Laboratorio Vivelab: Se realizó proyecto de investigación aplicada, para el uso y apropiación de tecnologías emergentes que beneficiarán a Bogotá a través del tablero de control de Analítica de Datos para la ACDVPR y el sitio WEB del colegio Villas del Progreso (Convenio Interadministrativo 614-2019); (c) Laboratorio EAN: Se formalizó donación realizada por el FONTIC, validada mediante la escritura pública número 2632 del 8 de agosto de 2018 (Contrato Comodato 763-2019); (d) Red PVD: Se articuló y gestionó aliado estratégico con Universidad Externado de Colombia.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v>
          </cell>
        </row>
        <row r="93">
          <cell r="C93" t="str">
            <v>184E_V1</v>
          </cell>
          <cell r="D93" t="str">
            <v>Variable 1</v>
          </cell>
          <cell r="E93" t="str">
            <v>No. hitos del diseño del sistema poblacional alcanzados</v>
          </cell>
          <cell r="F93" t="str">
            <v>Númerica</v>
          </cell>
          <cell r="H93">
            <v>0</v>
          </cell>
          <cell r="I93">
            <v>0</v>
          </cell>
          <cell r="J93">
            <v>1</v>
          </cell>
          <cell r="K93">
            <v>0</v>
          </cell>
          <cell r="L93">
            <v>0</v>
          </cell>
          <cell r="M93">
            <v>1</v>
          </cell>
          <cell r="N93">
            <v>0</v>
          </cell>
          <cell r="O93">
            <v>0</v>
          </cell>
          <cell r="P93">
            <v>1</v>
          </cell>
          <cell r="Q93">
            <v>0</v>
          </cell>
          <cell r="R93">
            <v>1</v>
          </cell>
          <cell r="S93">
            <v>0</v>
          </cell>
        </row>
        <row r="94">
          <cell r="C94" t="str">
            <v>184E_V2</v>
          </cell>
          <cell r="D94" t="str">
            <v>Variable 2 (reportar solo cuando el indicador es a demanda)</v>
          </cell>
          <cell r="E94" t="str">
            <v xml:space="preserve"> Total de hitos del diseño del sistema poblacional programados</v>
          </cell>
          <cell r="F94" t="str">
            <v>Númerica</v>
          </cell>
          <cell r="H94">
            <v>0</v>
          </cell>
          <cell r="I94">
            <v>0</v>
          </cell>
          <cell r="J94">
            <v>1</v>
          </cell>
          <cell r="K94">
            <v>0</v>
          </cell>
          <cell r="L94">
            <v>0</v>
          </cell>
          <cell r="M94">
            <v>1</v>
          </cell>
          <cell r="N94">
            <v>0</v>
          </cell>
          <cell r="O94">
            <v>0</v>
          </cell>
          <cell r="P94">
            <v>1</v>
          </cell>
          <cell r="Q94">
            <v>0</v>
          </cell>
          <cell r="R94">
            <v>1</v>
          </cell>
          <cell r="S94">
            <v>0</v>
          </cell>
        </row>
        <row r="95">
          <cell r="C95" t="str">
            <v>184E_I1</v>
          </cell>
          <cell r="D95" t="str">
            <v>Cualitativo 1</v>
          </cell>
          <cell r="E95" t="str">
            <v>Avances y logros en generación del producto y la ejecución de actividades</v>
          </cell>
          <cell r="F95" t="str">
            <v>Textual</v>
          </cell>
          <cell r="H95" t="str">
            <v xml:space="preserve">SIIP-Sistema Integrado de Información Poblacional Distrital: 
Se realizó la contextualización e identificación de la necesidad para continuar el proyecto, según lo cual se analizó y estableció de la hoja de ruta preliminar con la cual se alcanzaran los objetivos y cierre del mismo. Se elaboró primera versión del Plan de Trabajo y Cronograma 2019.
</v>
          </cell>
          <cell r="I95" t="str">
            <v xml:space="preserve">SIIP-Sistema Integrado de Información Poblacional Distrital:
Se determinó el alcance del proyecto, el resultado esperado y el impacto del mismo, mediante el perfil del proyecto. Se realizó acompañamiento y apoyo técnico a la Secretaria Distrital de Planeación, en la actualización del documento Sistema Integrado de Información Poblacional SIIP, y se definió la Oficina de la Entidad Distrital con la cual se trabajará para realizar la prueba de concepto.
</v>
          </cell>
          <cell r="J95" t="str">
            <v xml:space="preserve">SIIP-Sistema Integrado de Información Poblacional Distrital: 
Se actualizó la hoja de ruta, se elaboró la formulación del proyecto, y se dio aprobación del mismo para su ejecución. Por otra parte, se logró el hito de realizar acompañamiento y apoyo técnico a la Secretaria Distrital de Planeación, en la en la actualización del documento Sistema Integrado de Información Poblacional SIIP, y se inicia con la revisión del Sistema de Información de Gestión de Oferta – SIGO, de la Unidad de Víctimas de la Nación.
</v>
          </cell>
          <cell r="K95" t="str">
            <v>SIIP-Sistema Integrado de Información Poblacional Distrital: Como cumplimiento al acompañamiento en el diseño del SIIP, durante el mes se realizó reunión en la Secretaría Distrital de Planeación. En esta la Alta Consejería TIC se comprometió a solicitar información a la Alta Consejería para los Derechos de las Víctimas, la Paz y la Reconciliación – ACDVPR, de los programas y servicios de las siguientes Entidades: Secretaría de Educación Distrital, IDPAC e IDRD que se encuentran cargados en el SIGO. Este requerimiento fue realizado vía correo electrónico al administrador SIGO de la ACDVPR, y se está a la espera de recibir respuesta.</v>
          </cell>
          <cell r="L95" t="str">
            <v>SIIP-Sistema Integrado de Información Poblacional Distrital: Se realizó reunión de acompañamiento a la Secretaría Distrital de Planeación, para el diseño del SIIP. La Unidad para la atención y reparación integral de las víctimas de la Nación, por protección de datos personales no suministró la información requerida del SIGO a la  ACDVPR, por lo cual la Alta Consejería Distrital de TC solicita a la Secretaría Distrital de Planeación que entregue la primera versión de los flujos de procesos de los indicadores de capacidad a nivel distrital, para iniciar con el levantamiento de requerimientos para el SIIP.</v>
          </cell>
          <cell r="M95" t="str">
            <v>SIIP-Sistema Integrado de Información Poblacional Distrital: Se realizó mesa de trabajo para articular las acciones realizadas entre el proyecto Analítica de Datos y el proyecto SIIP, con el propósito de documentar la metodología. Con base en lo anterior, se logró el hito de Informe de avance del diseño del SIIP, en el cual se registra el avance de la posible metodología a seguir para la implementación del modelo predictivo y descriptivo para los servicios que presta la Alta Consejería para los Derechos de las Víctimas, la Paz y la Reconciliación – ACDVPR, a la población atendida por esta Oficina. 
Adicionalmente, en cuanto a la solicitud hecha en el mes de mayo por la Alta Consejería Distrital de TIC a la Secretaría Distrital de Planeación de la primera versión de los flujos de proceso, no se ha obtenido respuesta. Sin embargo, esto no constituye un retraso o dificultad, debido a que el ejercicio de diseño de implementación se realiza a través de prueba y error verificando sistemas de información existentes, o creando sistema desde el inicio.</v>
          </cell>
          <cell r="N95" t="str">
            <v>SIIP-Sistema Integrado de Información Poblacional Distrital: Se envió comunicación a la Secretaría Distrital de Planeación, invitándola a participar en una mesa técnica para completar el documento de diseño del SIIP, el cual ha sido elaborado de modo cooperativo entre ambas partes. Según lo anterior, se programó mesa técnica en agosto con la SDP, para revisar y ajustar el avance del documento. 
La Alta Consejería TIC, la Universidad Nacional junto con la ACDVPR, bajo el Convenio Interadministrativo 614-2019, está realizando un ejercicio experimental de Analítica de Datos, el cual deja a disposición del Distrito la metodología de desarrollo del Modelo Descriptivo y Predictivo. Dentro de sus anexos está el protocolo de anonimización y transmisión de datos, los cuales se podrán usar para aplicarlos en las Entidades del Distrito. Estos documentos están validados y aprobados por la Consejería de TIC y la ACDVPR.</v>
          </cell>
          <cell r="O95" t="str">
            <v>SIIP-Sistema Integrado de Información Poblacional Distrital: La Secretaria Distrital de Planeación junto con la Alta Consejería Distrital de TIC, realizó mesa de trabajo para acordar los capítulos faltantes en el documento de diseño del SIIP. A la Alta Consejería Distrital de TIC, le corresponde realizar el capítulo de “Datos”, el cual incluye su importancia, custodia y calidad de los mismos. Además, debe anexar el Modelo Descriptivo y Predictivo, desarrollado por la Universidad Nacional de Colombia.
En una mesa de trabajo adicional con la SDP, la Alta Consejería Distrital de TIC, socializó el trabajo realizado por la Universidad Nacional. Por otra parte, la Secretaria Distrital de Planeación expuso el ejercicio que realizó en el Plan Estadístico Distrital, el cual contempla información actualizada y generada por los sistemas de información del Distrito. También contiene el inventario de programas, servicios y beneficio que prestan las Entidades Distritales. Por lo anterior, la SDP no tiene contemplado realizar los flujos de procesos de los indicadores de capacidad.</v>
          </cell>
          <cell r="P95" t="str">
            <v>SIIP-Sistema Integrado de Información Poblacional Distrital: La SDP junto con la Consejería TIC, realizaron mesa de trabajo para consolidar los capítulos faltantes del documento de diseño del SIIP. De esta manera se logró el hito del Informe preliminar del Diseño del Sistema Integrado de Información Poblacional. Posteriormente, el documento pasó a revisión del Director de Equidad y Políticas Poblacionales de la SDP, el cual solicitó a sus colaboradores ajustes. Luego, el documento pasará a la Dirección de Sistemas y a la Dirección de Estudios Macro de la SDP, y paralelamente al Alto Consejero Distrital de TIC para revisión.</v>
          </cell>
          <cell r="Q95" t="str">
            <v>SIIP-Sistema Integrado de Información Poblacional Distrital: Durante el mes no se programaron actividades.</v>
          </cell>
          <cell r="R95" t="str">
            <v>SIIP-Sistema Integrado de Información Poblacional Distrital: La Alta Consejería TIC logró hito de manera articulada con la Secretaría Distrital de Planeación, de construir una versión del Documento de diseño del Sistema Integrado de Información Poblacional, el cual contiene los elementos técnicos que soportan el modelo planteado por la SDP. Incluye el Piloto de Analítica de Datos (Modelo Predictivo y Descriptivo para la atención de víctimas del conflicto armado en Bogotá). Es importante resaltar que el ejercicio de Analítica de Datos: 1) Identifica los patrones, por los cuales se relacionan las condiciones de una víctima del conflicto armado que solicita ayuda a la ACDVPR, y las ayudas humanitarias que este puede recibir, y 2) Realiza un análisis descriptivo exploratorio sobre las variables relacionadas con características demográficas de víctimas del conflicto armado, y el tipo de bienes y servicios a los que acceden y que son dispuestos por diferentes Entidades Del Distrito. 
El piloto de Analítica de Datos aplicado la ACDVPR es una propuesta hecha por la Oficina Alta Consejería Distrital de TIC, para avanzar en la implementación del Acuerdo 612 de 2015 “Por medio del cual se crea el Sistema Integrado de Información Poblacional del Distrito Capital y se Dictan otras Disposiciones”. Con el aporte suministrado por la Oficina Alta Consejería Distrital de TIC, la SDP tiene el insumo que le permitirá construir la versión definitiva del documento.
Adicionalmente,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v>
          </cell>
          <cell r="S95" t="str">
            <v>SIIP-Sistema Integrado de Información Poblacional Distrital: Durante el mes no se programaron actividades.</v>
          </cell>
        </row>
        <row r="96">
          <cell r="C96" t="str">
            <v>184E_I2</v>
          </cell>
          <cell r="D96" t="str">
            <v>Cualitativo 2</v>
          </cell>
          <cell r="E96" t="str">
            <v>Retrasos o dificultades en la generación del producto y la ejecución de actividades</v>
          </cell>
          <cell r="F96" t="str">
            <v>Textual</v>
          </cell>
          <cell r="H96" t="str">
            <v>SIIP-Sistema Integrado de Información Poblacional Distrital: 
No se presentaron retrasos o dificultades durante el mes.</v>
          </cell>
          <cell r="I96" t="str">
            <v>SIIP-Sistema Integrado de Información Poblacional Distrital: 
No se presentaron retrasos o dificultades durante el mes.</v>
          </cell>
          <cell r="J96" t="str">
            <v>SIIP-Sistema Integrado de Información Poblacional Distrital: 
No se presentaron retrasos o dificultades durante el mes.</v>
          </cell>
          <cell r="K96" t="str">
            <v>SIIP-Sistema Integrado de Información Poblacional Distrital: No se presentaron retrasos o dificultades durante el mes.</v>
          </cell>
          <cell r="L96" t="str">
            <v>SIIP-Sistema Integrado de Información Poblacional Distrital:  No se presentaron retrasos o dificultades durante el mes.</v>
          </cell>
          <cell r="M96" t="str">
            <v>SIIP-Sistema Integrado de Información Poblacional Distrital: No se presentaron retrasos o dificultades durante el mes.</v>
          </cell>
          <cell r="N96" t="str">
            <v>SIIP-Sistema Integrado de Información Poblacional Distrital: No se presentaron retrasos o dificultades durante el mes.</v>
          </cell>
          <cell r="O96" t="str">
            <v>SIIP-Sistema Integrado de Información Poblacional Distrital: No se presentaron retrasos o dificultades durante el mes.</v>
          </cell>
          <cell r="P96" t="str">
            <v>SIIP-Sistema Integrado de Información Poblacional Distrital: No se presentaron retrasos o dificultades durante el mes.</v>
          </cell>
          <cell r="Q96" t="str">
            <v>SIIP-Sistema Integrado de Información Poblacional Distrital: Durante el mes no se programaron actividades.</v>
          </cell>
          <cell r="R96" t="str">
            <v>SIIP-Sistema Integrado de Información Poblacional Distrital: No se presentaron retrasos o dificultades durante el mes.</v>
          </cell>
          <cell r="S96" t="str">
            <v>SIIP-Sistema Integrado de Información Poblacional Distrital: Durante el mes no se programaron actividades.</v>
          </cell>
        </row>
        <row r="97">
          <cell r="C97" t="str">
            <v>184E_I3</v>
          </cell>
          <cell r="D97" t="str">
            <v>Cualitativo 3</v>
          </cell>
          <cell r="E97" t="str">
            <v>Beneficios obtenidos por la generación del producto y la ejecución de actividades</v>
          </cell>
          <cell r="F97" t="str">
            <v>Textual</v>
          </cell>
          <cell r="H97" t="str">
            <v xml:space="preserve">SIIP-Sistema Integrado de Información Poblacional Distrital: 
Disponer de una primera versión del Plan de Trabajo y Cronograma, permite establecer la hoja de ruta preliminar para contar posteriormente con información en cuanto a programas y servicios que prestan las diferentes Entidades del Distrito.
</v>
          </cell>
          <cell r="I97" t="str">
            <v xml:space="preserve">SIIP-Sistema Integrado de Información Poblacional Distrital: 
Con los productos alcanzados en el mes, se definió la Oficina de la Entidad Distrital con la cual se trabajará para realizar la prueba de concepto, que permitirá identificar los programas y servicios que presta.
</v>
          </cell>
          <cell r="J97" t="str">
            <v xml:space="preserve">SIIP-Sistema Integrado de Información Poblacional Distrital: 
Se inició prueba de concepto a través del Sistema de Información de Gestión de Oferta – SIGO, el cual tiene la utilidad de permitir el cargue de la oferta de programas y servicios que prestan las Entidades Públicas. Esta información es un insumo para la Secretaría Distrital de Planeación, con  el fin de cruzarla con los indicadores de vida (calidad de vida, salud, educación, economía, etc.) que hacen parte del diseño del Sistema Integrado de Información Poblacional.
</v>
          </cell>
          <cell r="K97" t="str">
            <v xml:space="preserve">SIIP-Sistema Integrado de Información Poblacional Distrital: Con la información solicitada a la Alta Consejería para los Derechos de las Víctimas, la Paz y la Reconciliación – ACDVPR, se podrá continuar con la prueba de concepto e identificar si el SIGO puede utilizarse para generar los indicadores de capacidad a nivel distrital. </v>
          </cell>
          <cell r="L97" t="str">
            <v>SIIP-Sistema Integrado de Información Poblacional Distrital: Se está evaluando la adopción del SIGO como base del SIIP. Por lo cual, es fundamental el levantamiento de requerimientos para identificar si económicamente es más conveniente usar el SIGO o desarrollar un sistema propio para el Distrito del SIIP.</v>
          </cell>
          <cell r="M97" t="str">
            <v xml:space="preserve">SIIP-Sistema Integrado de Información Poblacional Distrital: Con el ejercicio de Analítica de Datos enfocado al SIIP, se avanza en la construcción de una metodología que permita recopilar información anonimizada de los servicios que presta la Alta Consejería para los Derechos de las Víctimas, la Paz y la Reconciliación – ACDVPR, para que en un futuro la Secretaría Distrital de Planeación, en caso de considerarlo viable, pueda replicar el modelo a nivel distrital. </v>
          </cell>
          <cell r="N97" t="str">
            <v xml:space="preserve">SIIP-Sistema Integrado de Información Poblacional Distrital: Con el ejercicio experimental de Analítica de Datos enfocado al SIIP, y la aprobación del protocolo de anonimización y transmisión de datos, se estructura la metodología que permite recopilar información anonimizada de los servicios que presta la ACDVPR, para que la Secretaría Distrital de Planeación, pueda replicar el modelo en otras Entidades del Distrito. </v>
          </cell>
          <cell r="O97" t="str">
            <v>SIIP-Sistema Integrado de Información Poblacional Distrital: Con la identificación y posterior inclusión de los capítulos faltantes, el documento pasará a validación y revisión tanto de la Dirección de Sistemas y la Dirección de Estudios Macro de la Secretaria Distrital de Planeación, como de la Alta Consejería TIC, para su posterior aprobación y publicación.</v>
          </cell>
          <cell r="P97" t="str">
            <v>SIIP-Sistema Integrado de Información Poblacional Distrital: Con el cumplimiento del hito de lograr el Informe preliminar del Diseño del Sistema Integrado de Información Poblacional, se obtuvo el insumo necesario para que la SDP y la Alta Consejería TIC hagan la revisión y ajustes del mismo. La versión final de este documento, será una herramienta para el desarrollo y posterior implementación del Sistema Integrado Poblacional en el Distrito Capital.</v>
          </cell>
          <cell r="Q97" t="str">
            <v>SIIP-Sistema Integrado de Información Poblacional Distrital: Durante el mes no se programaron actividades.</v>
          </cell>
          <cell r="R97" t="str">
            <v>SIIP-Sistema Integrado de Información Poblacional Distrital: El piloto de Analítica de Datos, le permitirá a la ACDVPR reducir incertidumbre frente al tipo de medidas de ayuda humanitaria inmediata que pueden ser solicitadas en próximas vigencias, de tal forma que se pueda realizar una programación de recursos más precisa. Así mismo, este piloto suministrado por la Alta Consejería TIC a la SDP, le permitirá a esta Secretaría evaluar la propuesta sobre un caso aplicado. Se ejecutaron las actividades programadas según Plan de Trabajo y Cronograma. Lo anterior, garantizó el cierre oportuno del proyecto con los productos establecidos.</v>
          </cell>
          <cell r="S97" t="str">
            <v>SIIP-Sistema Integrado de Información Poblacional Distrital: Durante el mes no se programaron actividades.</v>
          </cell>
        </row>
        <row r="98">
          <cell r="C98" t="str">
            <v>184F_V1</v>
          </cell>
          <cell r="D98" t="str">
            <v>Variable 1</v>
          </cell>
          <cell r="E98" t="str">
            <v>No. hitos del esquema de interoperabilidad y estandarización distrital alcanzados</v>
          </cell>
          <cell r="F98" t="str">
            <v>Númerica</v>
          </cell>
          <cell r="H98">
            <v>0</v>
          </cell>
          <cell r="I98">
            <v>0</v>
          </cell>
          <cell r="J98">
            <v>1</v>
          </cell>
          <cell r="K98">
            <v>0</v>
          </cell>
          <cell r="L98">
            <v>0</v>
          </cell>
          <cell r="M98">
            <v>1</v>
          </cell>
          <cell r="N98">
            <v>0</v>
          </cell>
          <cell r="O98">
            <v>0</v>
          </cell>
          <cell r="P98">
            <v>1</v>
          </cell>
          <cell r="Q98">
            <v>0</v>
          </cell>
          <cell r="R98">
            <v>0</v>
          </cell>
          <cell r="S98">
            <v>2</v>
          </cell>
        </row>
        <row r="99">
          <cell r="C99" t="str">
            <v>184F_V2</v>
          </cell>
          <cell r="D99" t="str">
            <v>Variable 2 (reportar solo cuando el indicador es a demanda)</v>
          </cell>
          <cell r="E99" t="str">
            <v xml:space="preserve"> Total de hitos de interoperabilidad y estandarización distrital programados</v>
          </cell>
          <cell r="F99" t="str">
            <v>Númerica</v>
          </cell>
          <cell r="H99">
            <v>0</v>
          </cell>
          <cell r="I99">
            <v>0</v>
          </cell>
          <cell r="J99">
            <v>1</v>
          </cell>
          <cell r="K99">
            <v>0</v>
          </cell>
          <cell r="L99">
            <v>0</v>
          </cell>
          <cell r="M99">
            <v>1</v>
          </cell>
          <cell r="N99">
            <v>0</v>
          </cell>
          <cell r="O99">
            <v>0</v>
          </cell>
          <cell r="P99">
            <v>1</v>
          </cell>
          <cell r="Q99">
            <v>0</v>
          </cell>
          <cell r="R99">
            <v>0</v>
          </cell>
          <cell r="S99">
            <v>2</v>
          </cell>
        </row>
        <row r="100">
          <cell r="C100" t="str">
            <v>184F_I1</v>
          </cell>
          <cell r="D100" t="str">
            <v>Cualitativo 1</v>
          </cell>
          <cell r="E100" t="str">
            <v>Avances y logros en generación del producto y la ejecución de actividades</v>
          </cell>
          <cell r="F100" t="str">
            <v>Textual</v>
          </cell>
          <cell r="H100" t="str">
            <v>Gestión Estrategia de Implementación ERP Distrital: 
Los profesionales especializados líderes del proyecto ERP, identificaron la necesidad del proyecto y se hizo revisión del perfil del mismo.
Interoperabilidad y estandarización:
Se elaboró Ficha preliminar del perfil del proyecto.</v>
          </cell>
          <cell r="I100" t="str">
            <v>Gestión Estrategia de Implementación ERP Distrital:
Los profesionales especializados líderes del proyecto ERP de la Oficina, concluyeron la planeación y estructuración del proyecto con la aprobación del mismo. Adicionalmente, se trabaja en la contratación del Asesor Especializado SAP para el apoyo operativo del proyecto.
Interoperabilidad y estandarización: 
Se realizó la identificación de la necesidad del proyecto de interoperabilidad. Se ajustó y aprobó el documento Perfil de Proyecto y el documento de la formulación.
Se elaboró Documento preliminar -  Documento Índice de Gobierno en Línea en el Distrito</v>
          </cell>
          <cell r="J100" t="str">
            <v>Gestión Estrategia de Implementación ERP Distrital: 
Se trabajó en la contratación del Asesor Especializado SAP para el apoyo funcional del proyecto.
Adicionalmente, se realizó informe de gestión de las actividades ejecutadas del proyecto BogData en el marco del convenio interadministrativo 4130000-663-2017, suscrito entre la Secretaría Distrital de Hacienda y la Secretaría General.
Interoperabilidad y estandarización: 
Se logró el hito de realizar el Documento Índice de Gobierno en Línea en el Distrito, el cual fue publicado en la página de la Consejería TIC.</v>
          </cell>
          <cell r="K100" t="str">
            <v>Gestión Estrategia de Implementación ERP Distrital: Por gestión de los líderes del proyecto, se articulan acciones con la SDH en el marco del Convenio 663-2017 para que las Entidades Distritales: Secretarías Movilidad, Gobierno, IDU, IDIPRON, IDRD, Fondo Financiero Distrital de Salud – FFDS y Universidad Distrital Francisco José de Caldas, conozcan funcionalidades básicas del BogData y las plantillas para que interconecten sus ERP al BogData, en los módulos: Presupuesto, Tesorería  - Cuentas Por Pagar y Consolidación de Contabilidad (http://www.shd.gov.co/shd/bogdata).
Adicionalmente, se avanza en la definición del Anexo Técnico para implementar ERP en otras Entidades Distritales, y el Modelo de Gobernanza de ERP Distrital, partiendo de la documentación de implementación del ERP BogData de la SDH. Además, en cuanto al documento de la evolución del SI-Capital a ERP BogData, basado en SAP, se avanzó en su construcción y en la identificaron de estadísticas de inversión en TIC de las Entidades Cabezas de Sector, entre otras. 
Interoperabilidad y estandarización: Para lograr la certificación nivel 1 del marco de interoperabilidad del Estado Colombiano, se da cumplimiento a las siguientes actividades programadas:
1. Reunión con MinTIC para acordar acompañamiento.
2. Proyección y envió de Oficios a Entidades Distritales, solicitando asistencia al taller de interoperabilidad.</v>
          </cell>
          <cell r="L100" t="str">
            <v xml:space="preserve">Gestión Estrategia de Implementación ERP Distrital: Por gestión de los líderes del proyecto, se articulan acciones con la SDH en el marco del convenio 663-2017, para que las Entidades Distritales Secretarías de Gobierno, General, Jurídica, Desarrollo Económico, Planeación, Mujer, Ambiente, Cultura Recreación y Deportes, y las entidades Jardín Botánico, FONCEP, IDEGER, UAE-Bomberos, OFB, IDU, DADSC y DADEP, conozcan funcionalidades básicas del BogData y la presentación de plantillas para que Entidades interconecten sus ERP al BogData módulos: Presupuesto, Tesorería  - Cuentas Por Pagar  (http://www.shd.gov.co/shd/bogdata).
Adicionalmente, se dispone de versión preliminar del Anexo Técnico para implementar ERP en otras Entidades Distritales y de Modelo de Gobernanza de ERP Distrital, partiendo de la documentación de implementación del ERP BogData de la SDH. Además, se elaboró el documento de Evolución del SI-Capital a ERP BogData, basado en SAP, que incluye estadísticas de inversión en TIC de las Entidades Cabezas de Sector, entre otras.
Interoperabilidad y estandarización: Durante el mes, se remitieron 17 Oficios adicionales a los 18 enviados en el mes de abril, en los cuales se invitó a las Entidades Distritales a participar en talleres de Interoperabilidad ofrecidos por MinTIC y la Alta Consejería TIC. De las 35 Entidades invitadas a los cuatro talleres programados, asistieron representantes de 25 Entidades.  </v>
          </cell>
          <cell r="M100" t="str">
            <v>Gestión Implementación ERP Distrital: Se articulan acciones con la SDH para que las Entidades Distritales se integren o interconecten además de digitar, mediante archivos planos (plantillas), al ERP BogData de la SDH. Las plantillas para integración al ERP BogData módulos: Presupuesto, Tesorería - Cuentas Por Pagar y Consolidación de Contabilidad, están en http://www.shd.gov.co/shd/bogdata. 
Se articularon acciones para la publicación de encuesta a Entidades Distritales. Participaron 76 funcionarios. Según resultados, las Entidades no han apropiado ni culminado los desarrollos para la generación de archivos planos, por lo cual estas solicitan plazo para alistamiento y pruebas.
Se elaboró informe de gestión del proyecto con corte junio 12, e informe de Supervisión del seguimiento de los Convenios Interadministrativos 642-2017 y 663-2017, suscritos entre la SDH y la Secretaría General.
La Alta Consejería Distrital TIC, emitió la Resolución 001 de 2019 "Por la cual se modifica la Resolución 002 de 2018 de la CDS". Con esta, se cambia la abstención para adquirir o arrendar software o soluciones que en el mediano o largo plazo brinden soluciones ERP, que puedan ser cubiertas por el ERP Distrital contratado por la SDH.
Se culminó el documento de Anexo Técnico, estudio previo, análisis de sector y matriz de riesgos, para el proceso de Modelo de Gobernanza del proyecto ERP Distrital. Se continúa la construcción del Anexo Técnico tipo para la implementación del ERP en otras Entidades. Se dispone de un modelo de estudio previo con justificación, análisis de sector, matriz de riesgos y cálculo de indicadores financieros.
Interoperabilidad y estandarización: Se logró el hito de acompañamiento y documentación de Notificación Nivel 1 de Interoperabilidad a 30 Entidades del Distrito, de la siguiente manera: 22 Entidades lograron la Notificación (Canal Capital, ERU, Empresa de Transporte del Tercer Milenio Transmilenio S.A., Empresa Metro de Bogotá S.A., IDPAC, IDRD, IDT, Orquesta Filarmónica de Bogotá, SED, Secretaría Distrital de Integración Social, Secretaría Distrital de la Mujer, Secretaría Distrital de Planeación, Terminal de Transportes S.A., Lotería de Bogotá, Concejo de Bogotá, Contraloría de Bogotá, IDEP, IDIPRON, IPES, IDPYBA, IDCBIS, EAGAT), 3 Entidades manifestaron que no tienen servicios de intercambio de información (IDARTES, Corporación para el Desarrollo y la Productividad Bogotá Región - Invest in Bogotá, FFDS) y 5 Entidades adelantaron el proceso establecido en el Marco de Interoperabilidad del Estado Colombiano(FUGA, Capital Salud EPS-S SAS, Subred Integrada De Servicios Salud  (1) Centro  Oriente, (2) Norte, (3)  Sur), y están en proceso  de estudio y  verificación por parte del MinTIC.
Además, debido a la divulgación de los resultados del FURAG 2018 en mayo por el DAFP, se actualizó documento reportado en febrero, y se solicita al área de comunicaciones de la Consejería TIC su publicación en el portal http://ticbogota.gov.co.</v>
          </cell>
          <cell r="N100" t="str">
            <v>Gestión Implementación ERP Distrital: Por gestión de los líderes, se articulan acciones con la SDH en el marco del Convenio 663-2017. Se hizo el correspondiente seguimiento al Convenio y se articulan acciones para que las Entidades Distritales se integren o interconecten, además de digitar, mediante archivos planos al ERP BOGDATA de la SDH. Se adelanta un ejercicio piloto entre la SDH y la Secretaría General para el diligenciamiento de plantillas de tesorería en cuentas por pagar y nómina, con el que se proyecta sirva de modelo para otras Entidades Distritales.
Las Entidades que aún no han apropiado ni culminado los desarrollos para la generación de archivos planos, están atentas a la nueva versión de las plantillas y el cronograma que defina la SDH para su alistamiento y pruebas, teniendo en cuenta que la SDH postergó la fecha de entrada en operación del ERP BOGDATA. Se elaboró el informe de gestión del proyecto e informe de gestión de Convenio Interadministrativos 663 suscritos entre la SDH y la Secretaría General.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la SDH en cuanto a la fecha de salida a producción y estabilización de la implementación del ERP BOGDATA para el cuarto trimestre de 2019, la Oficina Alta Consejería Distrital de TIC y la Oficina TIC de la Secretaría General, como plan de choque avanzan en la construcción del Anexo Técnico tipo para la implementación del ERP en otras Entidades, considerando las necesidades propias de la Secretaría General como Entidad modelo. Se identifican los requisitos de interoperabilidad y se construye matriz de requerimientos por procesos administrativos y financieros, para luego ser confrontados frente a las brechas identificadas y a los procedimientos de diseño de módulos SAP BBPs definitivos, que la Secretaría Distrital de Hacienda entregue una vez implementado y estabilizado el ERP basado en SAP en dicha Entidad.
Interoperabilidad y estandarización: Se realizó la proyección y envío de Oficios invitando al taller de acompañamiento a las Entidades que no han participado en anteriores actividades, y tampoco han iniciado proceso de notificación ante el MinTIC (Universidad Distrital, FONCEP y Bomberos). Adicionalmente, se hizo la notificación Nivel 1 por parte del MinTIC a cuatro Entidades que durante el mes de junio adelantaron el proceso establecido en el Marco de Interoperabilidad del Estado Colombiano (Capital Salud EPS-S SAS, Subred Integrada De Servicios Salud Centro Oriente, Norte y Sur). Además, en el mes la Subred Integrada de Servicios Salud SurOccidente obtuvo la Notificación en Nivel 1 en Interoperabilidad.</v>
          </cell>
          <cell r="O100" t="str">
            <v>Gestión Estrategia de Implementación ERP Distrital: Por gestión de los líderes del proyecto, se continua en la articulación de acciones con la SDH en el marco de los Convenios 642-2017 y 663-2017, para lo cual los Supervisores elaboraron acta de seguimiento. Se elaboró informe de gestión y se remitió a la Dirección de Contratación.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Se tiene pendiente el de nómina, que se proyecta sirva de modelo para otras Entidades Distritales. Culminó la avaluación del proceso de concurso de méritos SGA-CM-06-2019, quedando adjudicada a la firma Unión Temporal DATATIC, el cual se proyecta quede firmado e iniciado en el mes septiembre de 2019.
La Alta Consejería TIC y la Oficina TIC de la Secretaría General, avanzan en la construcción del Anexo Técnico tipo para la implementación del ERP en otras Entidades, teniendo en cuenta que la SDH ha postergado la salida a producción y estabilización de la implementación del ERP BogData. Para el Anexo Técnico, se están considerando las necesidades de la Secretaría General como Entidad modelo. Se identifica los requisitos de interoperabilidad, se construye matriz de requerimientos por procesos administrativos y financieros, para ser confrontados frente a las brechas identificadas y a los procedimientos de diseño de módulos SAP BBPs definitivos, que la SDH entregue una vez implementado y estabilizado el ERP basado en SAP en dicha Entidad.
Interoperabilidad y estandarización: Se realizó taller de acompañamiento para la notificación nivel 1 del marco de interoperabilidad del Estado Colombiano con la participación de las Entidades faltantes: Universidad Distrital y FONCEP. Adicionalmente, a este taller asistieron IDARTES, la UMV y la Secretaria de Integración Social, Entidades acompañadas previamente. Debido a la no asistencia al taller por parte de la Unidad Administrativa Especial Cuerpo Oficial Bomberos Bogotá, la Alta Consejería Distrital de TIC realizó el acompañamiento vía correo electrónico, mediante el envío de instrucciones para solicitar la notificación nivel 1 a MinTIC. Con estos ejercicios se completa el ciclo de acompañamiento con las 56 Entidades del Distrito durante cuatrienio.</v>
          </cell>
          <cell r="P100" t="str">
            <v>Gestión Estrategia de Implementación ERP Distrital: Por gestión de los líderes del proyecto, se continúa en la articulación de acciones con la SDH en el marco de los Convenios 642 y 663 de 2017, para lo cual se elaboró informe de seguimiento con corte 20 de septiembre de 2019, el cual se remitió a la Dirección de Contratación para que repose en el archivo.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(CXP). Se continúa definiendo el requerimiento para CXP nómina. Por otra, se identifica la integración de CXP tesorería y uso de extractores con la entidad Caja de Vivienda Popular, con el que se proyecta sirva de modelo para otras Entidades Distritales. Se adelanta la ejecución del contrato 4130000-788-2019, para lo cual se dispone de un plan de trabajo de la consultoría con cronograma.
La Consejería TIC y la Oficina TIC de la Secretaría General, avanzan en la construcción del Anexo Técnico tipo para la implementación del ERP en otras Entidades. Para el Anexo Técnico, se están considerando necesidades propias de la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ser confrontados frente a brechas identificadas y a procedimientos de diseño de módulos SAP BBPs definitivos, que la SDH entregue una vez implementado y estabilizado el ERP basado en SAP en dicha Entidad.
Interoperabilidad y estandarización: Como producto de los talleres de acompañamiento liderados por la Alta Consejería TIC, en septiembre se alcanzó la certificación nivel 1 del marco de Interoperabilidad del Estado Colombiano para la Fundación Gilberto Álzate Avendaño, Universidad Distrital, FONCEP y Bomberos. Por lo cual, se logró el hito de acompañamiento y documentación para la notificación en nivel 1 de 34 Entidades Distritales en 2019, para un total de 56 durante el cuatrienio. Por otra parte, se emitió Circular 25 de 2019 dirigida a las Entidades del Distrito informando los logros en materia de Interoperabilidad.</v>
          </cell>
          <cell r="Q100" t="str">
            <v>Gestión Implementación ERP Distrital: Por gestión de los líderes del proyecto, se continúa en articulación de acciones con SDH en el marco de convenios 642 y 663 de 2017, para garantizar que las Entidades Distritales interoperen o interconecten además de digitar, mediante archivos planos (plantillas) al ERP BOGDATA de la SDH. Para ello se adelantó: (1) Solicitud a Entidades Distritales de informar el nivel de avance respecto a los desarrollos para integrarse al ERP basado en SAP BOGDATA, (2) Solicitud de actualización del inventario de funcionarios que serán entrenados en el sistema BOGDATA, (3) Impartir indicaciones para que Entidades cumplan requerimientos técnicos de la SDH, (4) Informar que la SDH actualizó página Web de Interoperabilidad de Entidades con BOGDATA, reemplazando el Plan Contable de las Cuentas por Pagar. Lo anterior se realizó debido a múltiples solicitudes de las Entidades, donde informaban que no se encontraba completo el Plan Contable de Cuentas por Pagar, (5) Vía Circular 31 del 9 de octubre, se convocó a las Entidades Distritales, en el marco de la Plenaria de la CDS, para que la SDH impartiera instrucciones sobre los preparativos y entrada a producción del ERP BOGDATA, (6) La Secretaría General adelanta el desarrollo de requerimientos para el reporte de Cuentas por pagar CXP nómina al BOGDATA de la SDH, que sirva de modelo o piloto para otras Entidades Distritales. 
Se adelanta ejecución de Consultoría. Se elaboró entregable 2 “Contexto distrital”, y entregable 3 “Documento de análisis de la situación organizacional actual”.
La Consejería TIC y la Oficina TIC de la Secretaría General, avanzan en construcción del Anexo Técnico tipo para implementación del ERP en otras Entidades, ya que SDH postergó salida a producción y estabilización de implementación del ERP BOGDATA hasta diciembre 2019. Para Anexo Técnico, se tienen las necesidades de la Secretaría General como Entidad modelo. Se tienen identificados requerimientos funcionales de módulos ERP basado en SAP, que son confrontados frente a brechas identificadas y procedimientos de diseño de módulos SAP BBPs. Se tienen identificados requerimientos de servicios profesionales para implementación del ERP vía roll out, como de migración de datos, integración con otros sistemas, capacitación, certificación, gestión de procesos y gestión de cambio. Se continúa en identificación de requerimientos de licenciamiento y de infraestructura tecnológica, para soportar la implementación del ERP basado en SAP en Secretaría General.
Interoperabilidad y estandarización: Se realizó documento de cierre del proyecto, mediante elaboración de informe final, en el cual se registran los resultados del Plan de Trabajo y Cronograma, y análisis de las Encuestas de Satisfacción. Así mismo, se realizó documento de lecciones aprendidas. Lo anterior, de conformidad con el procedimiento 1210200-PR-306 “Asesoría Técnica o Formulación y Ejecución de Proyectos en el Distrito Capital”.</v>
          </cell>
          <cell r="R100" t="str">
            <v>Gestión Implementación ERP Distrital: Por gestión de los líderes del proyecto, se continúa la articulación de acciones con la SDH en el marco de los convenios 642 y 663 de 2017, para garantizar que las Entidades Distritales interoperen o interconecten además de digitar, mediante archivos planos (plantillas) al ERP BOGDATA de la SDH. Para ello se adelantó: (1) Remisión consolidado de Entidades que han reportado información en cuanto al entrenamiento a los funcionarios que realizan operaciones funcionales del Proyecto ERP, (2) Informar que la SDH actualizó la página Web de Interoperabilidad de las entidades con el Proyecto BOGDATA, reemplazando el Plan Contable de las Cuentas por Pagar bajo el nombre ‘Plan Contable Cuentas por Pagar Entidades’, en el apartado de ‘Tesorería’ (www.shd.gov.co/shd/bogdata). (3) Finalmente, la Secretaría General adelanta el desarrollo de requerimientos para el reporte de Cuentas por pagar CXP nómina, que sirva de modelo o piloto para otras Entidades Distritales. 
Se adelanta ejecución de la consultoría. El contratista presentó entregables que hacen parte de la fase Diseño. Se adelantó las alternativas del Modelos de Gobernanza y Modelos de Centros de Competencias. Se revisó Gestión del Cambio, que incluye: plan, estrategia y metodología.
La Consejería TIC y la Oficina TIC de la Secretaría General, avanzan en la construcción del Anexo Técnico tipo para la implementación del ERP en otras Entidades, teniendo en cuenta que la SDH postergó la fecha de salida a producción y estabilización de la implementación del ERP BOGDATA para el primer trimestre de 2020. Para el Anexo Técnico, se consideran las necesidades propias de la Secretaría General como Entidad modelo. Se tiene identificado Requerimiento funcionales de los módulos ERP basado en SAP. Adicionalmente, se tiene identificado los requerimientos de servicios profesionales para implementación del ERP vía rollout. Se identificaron requerimientos de licenciamiento y de infraestructura HEC tecnológica en nube para soportar la implementación del ERP basado en SAP en Secretaría General. El Anexo técnico deberá ser ajustado con la documentación definitiva que entregue la SDH luego de la implementación y estabilización del ERP en dicha Entidad.
Interoperabilidad y estandarización: Durante el mes no se programaron actividades.</v>
          </cell>
          <cell r="S100" t="str">
            <v>Gestión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
Además, por gestión de los líderes del proyecto, se continua articulación de acciones con la SDH en el marco de convenios 642 y 663 de 2017, para garantizar que las Entidades Distritales interoperen o interconecten, además de digitar, mediante archivos planos (plantillas) al ERP BOGDATA de la SDH, para ello se hizo: (a) Se gestionó y se realizó acompañamiento en reuniones con la SDH y Entidades Distritales como Secretaría General, Salud, Desarrollo Económico, Educación, Caja de Vivienda, Planeación, Movilidad y DADEP para realizar pruebas de plantilla Cuentas por Pagar y Carga en BOGDATA de Presupuesto, Tesorería, Extractores, (b) Se continua con gestión de seguimiento que realizan las Entidades a través de correos a SDH, solicitando aclaraciones de dudas en realización de plantillas de Presupuesto, Tesorería y Contabilidad, (c) La Secretaría General adelanta el desarrollo de requerimientos para el reporte de Cuentas por Pagar CXP nómina que sirva de modelo o piloto para otras Entidades Distritales y el cual se replicará en las Entidades con SI Capital, Nomina Finalizado, Aportes Finalizado, Embargos en Finalización, (d) Se convocó a las Entidades Distritales en el marco de la Plenaria de la Comisión Distrital de Sistemas para que la SDH impartiera instrucciones sobre los preparativos y entrada a producción del ERP BOGDATA de la socialización del Modelo SAP, Ajuste Plataforma Entidad, Preparación Datos Pruebas, Pruebas, Entrenamiento, Adecuación Datos, en donde la fecha de salida a producción dependerá de la próxima Administración.
Interoperabilidad y estandarización: Durante el mes no se programaron actividades.</v>
          </cell>
        </row>
        <row r="101">
          <cell r="C101" t="str">
            <v>184F_I2</v>
          </cell>
          <cell r="D101" t="str">
            <v>Cualitativo 2</v>
          </cell>
          <cell r="E101" t="str">
            <v>Retrasos o dificultades en la generación del producto y la ejecución de actividades</v>
          </cell>
          <cell r="F101" t="str">
            <v>Textual</v>
          </cell>
          <cell r="H101" t="str">
            <v>Gestión Estrategia de Implementación ERP Distrital:
No se presentaron retrasos o dificultades durante el mes.
Interoperabilidad y estandarización:
No se presentaron retrasos o dificultades durante el mes.</v>
          </cell>
          <cell r="I101" t="str">
            <v>Gestión Estrategia de Implementación ERP Distrital:
No se presentaron retrasos o dificultades durante el mes.
Interoperabilidad y estandarización:
No se presentaron retrasos o dificultades durante el mes.</v>
          </cell>
          <cell r="J101" t="str">
            <v>Gestión Estrategia de Implementación ERP Distrital:
No se presentaron retrasos o dificultades durante el mes.
Interoperabilidad y estandarización:
No se presentaron retrasos o dificultades durante el mes.</v>
          </cell>
          <cell r="K101" t="str">
            <v>Gestión Estrategia de Implementación ERP Distrital: No se presentaron retrasos o dificultades durante el mes.
Interoperabilidad y estandarización: No se presentaron retrasos o dificultades durante el mes.</v>
          </cell>
          <cell r="L101" t="str">
            <v>Gestión Estrategia de Implementación ERP Distrital: No se presentaron retrasos o dificultades durante el mes.
Interoperabilidad y estandarización: No se presentaron retrasos o dificultades durante el mes.</v>
          </cell>
          <cell r="M101" t="str">
            <v>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
Interoperabilidad y estandarización: No se presentaron retrasos o dificultades durante el mes.</v>
          </cell>
          <cell r="N101" t="str">
            <v>Gestión Estrategia de Implementación ERP Distrital: No se presentaron retrasos o dificultades durante el mes.
Interoperabilidad y estandarización: No se presentaron retrasos o dificultades durante el mes.</v>
          </cell>
          <cell r="O101" t="str">
            <v>Gestión Estrategia de Implementación ERP Distrital: No se presentaron retrasos o dificultades durante el mes.
Interoperabilidad y estandarización: No se presentaron retrasos o dificultades durante el mes.</v>
          </cell>
          <cell r="P101" t="str">
            <v>Gestión Estrategia de Implementación ERP Distrital: No se presentaron retrasos o dificultades durante el mes.
Interoperabilidad y estandarización: No se presentaron retrasos o dificultades durante el mes.</v>
          </cell>
          <cell r="Q101" t="str">
            <v>Gestión Estrategia de Implementación ERP Distrital: No se presentaron retrasos o dificultades durante el mes.
Interoperabilidad y estandarización: No se presentaron retrasos o dificultades durante el mes.</v>
          </cell>
          <cell r="R101" t="str">
            <v>Gestión Estrategia de Implementación ERP Distrital: La SDH informa que posterga la fecha de salida a producción y estabilización del ERP BOGDATA para el primer trimestre de 2020, dado que se han prolongado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
Interoperabilidad y estandarización: Durante el mes no se programaron actividades.</v>
          </cell>
          <cell r="S101" t="str">
            <v>Gestión Estrategia de Implementación ERP Distrital: No se presentaron retrasos o dificultades durante el mes.
Interoperabilidad y estandarización: Durante el mes no se programaron actividades.</v>
          </cell>
        </row>
        <row r="102">
          <cell r="C102" t="str">
            <v>184F_I3</v>
          </cell>
          <cell r="D102" t="str">
            <v>Cualitativo 3</v>
          </cell>
          <cell r="E102" t="str">
            <v>Beneficios obtenidos por la generación del producto y la ejecución de actividades</v>
          </cell>
          <cell r="F102" t="str">
            <v>Textual</v>
          </cell>
          <cell r="H102" t="str">
            <v>Gestión Estrategia de Implementación ERP Distrital:
Los profesionales especializados líderes del proyecto ERP de la Oficina, comenzaron con la planeación  y estructuración del proyecto, mediante el cual se hará gestión y articulación de la disposición de una solución tecnológica que posibilite acceso a los ciudadanos a la información Financiera y Contable.
Interoperabilidad y estandarización: 
Al realizar la ficha preliminar del proyecto, se podrá contar con el alcance y objetivos generales para la estructuración del mismo.</v>
          </cell>
          <cell r="I102" t="str">
            <v>Gestión Estrategia de Implementación ERP Distrital:
Los profesionales especializados líderes del proyecto ERP de la Oficina,  terminaron las actividades del procedimiento 1210200-PR-306, e iniciaron la gestión para la contratación del Asesor Especializado SAP (operativo), que permitirá disponer de  una solución que integra la información administrativa y financiera del Distrito Capital.
Interoperabilidad y estandarización: 
Con la elaboración de la formulación del proyecto aprobado, se dio inicio a la construcción de entregables y ejecución del proyecto, el cual busca apropiar el marco de interoperabilidad del Estado Colombiano en la Entidades del Distrito.</v>
          </cell>
          <cell r="J102" t="str">
            <v>Gestión Estrategia de Implementación ERP Distrital:
La gestión de la contratación de los Asesores Especializados SAP (operativo y funcional), permitirá la disposición de un modelo de gobernanza y gestión unificada de la solución del sistema Administrativo y Financiero Distrital BogData, para getionar la implementación del mismo en la Secretaría General.
Interoperabilidad y estandarización: 
Con la elaboración y publicación del Documento Índice de GEL en el Distrito, se logra contar con la Línea Base en materia de Interoperabilidad, el cual busca dar inicio al acompañamiento a las entidades del Distrito, en el proceso de certificación de Nivel 1.</v>
          </cell>
          <cell r="K102" t="str">
            <v xml:space="preserve">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Interoperabilidad y estandarización: Mediante el envío de los Oficio, 18 Entidades del Distrito conocerán que existe el marco de interoperabilidad del Estado Colombiano, lo que les permitirá desarrollar actividades previas que conduzcan a su certificación en nivel 1. </v>
          </cell>
          <cell r="L102"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Interoperabilidad y estandarización: 17 entidades del Distrito diferentes a las 18 relacionadas en el mes anterior, empiezan  a conocer que existe el marco de interoperabilidad del Estado Colombiano, lo que les permitirá desarrollar actividades previas que conduzcan a su certificación en nivel 1.</v>
          </cell>
          <cell r="M102"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Interoperabilidad y estandarización: 22 Entidades del Distrito lograron la Notificación Nivel 1 del marco de Interoperabilidad del Estado Colombiano, lo que les permite mejorar los procesos de intercambio de información aplicando un lenguaje común, facilitando la compatibilidad de información proveniente de diferentes fuentes. Por otro lado, 3 Entidades identificaron que no utilizan servicios de intercambio de información y 5 Entidades se encuentran en proceso de estudio por parte del MinTIC para obtener la respectiva notificación, lo anterior con acompañamiento de la Alta Consejería Distrital de TIC.</v>
          </cell>
          <cell r="N102"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
Interoperabilidad y estandarización: 3 entidades del Distrito empiezan a conocer que existe el marco de interoperabilidad del Estado Colombiano, lo que les permitirá desarrollar actividades previas que conduzcan a su certificación en nivel 1. Además, 5 Entidades del Distrito lograron la Notificación Nivel 1 del marco de Interoperabilidad del Estado Colombiano, permitiéndoles mejorar los procesos de intercambio de información aplicando un lenguaje común, facilitando la compatibilidad de información proveniente de diferentes fuentes.</v>
          </cell>
          <cell r="O102" t="str">
            <v>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Interoperabilidad y estandarización: Se realizó taller de acompañamiento a las Entidades faltantes, con esto las Entidades logran obtener los conocimientos necesarios para certificar sus servicios de intercambio de información en los diferentes niveles de madurez establecidos por el marco de interoperabilidad del Estado Colombiano.</v>
          </cell>
          <cell r="P102" t="str">
            <v>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Interoperabilidad y estandarización: Se logró la apropiación del Marco de Interoperabilidad del Estado Colombiano, representado en la notificación nivel 1 para 34 Entidades Distritales durante el año 2019, completando un total de 56 en el cuatrienio. Lo anterior, contribuye a que las Entidades del Distrito puedan mejorar los procesos de intercambio de información aplicando un lenguaje común, facilitando la compatibilidad de información proveniente de diferentes fuentes.</v>
          </cell>
          <cell r="Q102" t="str">
            <v>Gestión Estrategia de Implementación ERP Distrital: Por medio de la ejecución de la Consultoría se contará con un modelo de Gobernanza y Centro de Competencia para gestionar la implementación del ERP BOGDATA basado en SAP en las Entidades Distritales, partiendo de la solución instalada en la SDH. Además, mediante la gestión de los profesionales especializados de la Alta Consejería TIC y contratistas que apoyan el proyecto, se contará con el Anexo Técnico, el cual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Interoperabilidad y estandarización: Se ejecutaron las actividades programadas según Plan de Trabajo y Cronograma. Lo anterior, permitió el cierre oportuno del proyecto con los productos establecidos. De esta manera, se cumplió con el objetivo específico para la vigencia 2019 de acompañar a 34 entidades en lograr el Nivel 1 de Interoperabilidad en cuanto a la apropiación del Marco de Interoperabilidad del Estado Colombiano en el Distrito Capital. Para el cuatrienio se alcanzó acompañamiento para un total de 56 Entidades Distritales. 
Mediante la apropiación del marco de interoperabilidad definido por el Ministerio TIC en las Entidades Distritales, se permite la mejora de los procesos de intercambio de información aplicando un lenguaje común, facilitando la compatibilidad de información proveniente de diferentes fuentes.</v>
          </cell>
          <cell r="R102" t="str">
            <v>Gestión Estrategia de Implementación ERP Distrital: Disponer del Anexo Técnico, permite identificar los requerimientos funcionales y no funcionales del BOGDATA, para la apropiación del ERP basado en el Sistema SAP de la SDH (rollout), iniciando con el piloto en la Secretaría General, como solución para la gestión administrativa y financiera unificada en el Distrito Capital. De igual manera, identificar alternativas de modelos de Gobernanza y Centros de competencias para gestionar la implementación del ERP BOGDATA basado en SAP en las Entidades Distritales, partiendo de la solución instalada en la SDH.
Interoperabilidad y estandarización: Durante el mes no se programaron actividades.</v>
          </cell>
          <cell r="S102" t="str">
            <v>Gestión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
Interoperabilidad y estandarización: Durante el mes no se programaron actividades.</v>
          </cell>
        </row>
        <row r="103">
          <cell r="C103" t="str">
            <v>184H_V1</v>
          </cell>
          <cell r="D103" t="str">
            <v>Variable 1</v>
          </cell>
          <cell r="E103" t="str">
            <v>Trámites Virtualizados</v>
          </cell>
          <cell r="F103" t="str">
            <v>Númerica</v>
          </cell>
          <cell r="H103">
            <v>0</v>
          </cell>
          <cell r="I103">
            <v>0</v>
          </cell>
          <cell r="J103">
            <v>0</v>
          </cell>
          <cell r="K103">
            <v>0</v>
          </cell>
          <cell r="L103">
            <v>0</v>
          </cell>
          <cell r="M103">
            <v>15</v>
          </cell>
          <cell r="N103">
            <v>0</v>
          </cell>
          <cell r="O103">
            <v>0</v>
          </cell>
          <cell r="P103">
            <v>0</v>
          </cell>
          <cell r="Q103">
            <v>0</v>
          </cell>
          <cell r="R103">
            <v>0</v>
          </cell>
          <cell r="S103">
            <v>0</v>
          </cell>
        </row>
        <row r="104">
          <cell r="C104" t="str">
            <v>184H_V2</v>
          </cell>
          <cell r="D104" t="str">
            <v>Variable 2 (reportar solo cuando el indicador es a demanda)</v>
          </cell>
          <cell r="E104" t="str">
            <v>Total trámites a virtualizar</v>
          </cell>
          <cell r="F104" t="str">
            <v>Númerica</v>
          </cell>
          <cell r="H104">
            <v>0</v>
          </cell>
          <cell r="I104">
            <v>0</v>
          </cell>
          <cell r="J104">
            <v>0</v>
          </cell>
          <cell r="K104">
            <v>0</v>
          </cell>
          <cell r="L104">
            <v>0</v>
          </cell>
          <cell r="M104">
            <v>15</v>
          </cell>
          <cell r="N104">
            <v>0</v>
          </cell>
          <cell r="O104">
            <v>0</v>
          </cell>
          <cell r="P104">
            <v>0</v>
          </cell>
          <cell r="Q104">
            <v>0</v>
          </cell>
          <cell r="R104">
            <v>0</v>
          </cell>
          <cell r="S104">
            <v>0</v>
          </cell>
        </row>
        <row r="105">
          <cell r="C105" t="str">
            <v>184H_I1</v>
          </cell>
          <cell r="D105" t="str">
            <v>Cualitativo 1</v>
          </cell>
          <cell r="E105" t="str">
            <v>Avances y logros en generación del producto y la ejecución de actividades</v>
          </cell>
          <cell r="F105" t="str">
            <v>Textual</v>
          </cell>
          <cell r="H105" t="str">
            <v xml:space="preserve">Virtualización de trámites:
Durante enero se identificó la necesidad de continuar con la estrategia de virtualización de trámites, para completar la meta del Plan Distrital de Desarrollo de lograr 72 trámites virtualizados en el cuatrenio. Adicionalmente, se elaboró el Perfil del Proyecto, el cual contempla las características iniciales para su formulación. Durante la vigencia 2019, el compromiso es virtualizar 15 trámites, con lo cual se dará cumplimiento a la totalidad de la meta.
</v>
          </cell>
          <cell r="I105" t="str">
            <v xml:space="preserve">Virtualización de trámites:
De acuerdo con el procedimiento 1210200-PR-306, se aprueba la ejecución del proyecto
</v>
          </cell>
          <cell r="J105" t="str">
            <v xml:space="preserve">Virtualización de trámites:
Se realiza monitoreo de la estrategia de virtualización de trámites, mediante mesas de trabajo articuladas con las áreas de la Secretaría General y el Departamento Administrativo de la Función Pública, revisando la información contenida en los  Planes Anticorrupción y de Atención al Ciudadano –PAAC, para la identificación de trámites que tengan programadas acciones de racionalización tecnológica. 
</v>
          </cell>
          <cell r="K105" t="str">
            <v>Virtualización de trámites: Durante el mes no se programaron actividades.</v>
          </cell>
          <cell r="L105" t="str">
            <v>Virtualización de trámites:  Se realizó seguimiento de la estrategia de uso y apropiación, la cual será divulgada a las Entidades Distritales, con el propósito de impulsar los trámites virtualizados, dirigidos al grupo de valor de cada una de estas.
Para el reporte de los 15 trámites programados para el mes de junio, se ha trabajo con las Entidades Distritales: Secretaria Distrital de Educación, Subredes Integradas de Salud, Secretaria Distrital de Salud, Secretaría Jurídica Distrital e IDARTES.</v>
          </cell>
          <cell r="M105" t="str">
            <v>Virtualización de trámites: Se logró el hito de reportar 15 trámites virtualizados para la vigencia 2019. Los trámites identificados y reportados son los siguientes: (1) Ruta de la gestión para la estabilización socioeconómica - Secretaría General de la Alcaldía Mayor de Bogotá - Alta Consejería para los Derechos de las Víctimas la Paz y la Reconciliación, (2) Ascenso en el escalafón nacional docente - Secretaría de Educación del Distrito, (3) Certificación de Contrato o Convenio - Secretaría de Educación del Distrito, (4) Certificado estudiante no activo Institución Educativa Distrital - Secretaría de Educación del Distrito, (5) Licencia de funcionamiento de IE que ofrezcan programas de educación formal de adultos - Secretaría de Educación del Distrito, (6) Licencia de funcionamiento de establecimientos educativos promovidos por particulares para prestar el servicio público educativo en los niveles de preescolar, básica y media - Secretaría de Educación del Distrito, (7) Licencia de funcionamiento para las instituciones promovidas por particulares que ofrezcan el servicio educativo para el trabajo y el desarrollo humano - Secretaría de Educación del Distrito, (8) Reconocimiento y/o ajuste salarial por posgrado - Secretaría de Educación del Distrito, (9) Registro o renovación de programas de las instituciones promovidas por particulares que ofrezcan el servicio educativo para el trabajo y desarrollo humano - Secretaría de Educación del Distrito,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Adicionalmente, se realizó monitoreo de la información entregada por el DAFP en su plataforma SUIT en relación con los trámites virtualizados.</v>
          </cell>
          <cell r="N105" t="str">
            <v>Virtualización de trámites: Durante el mes no se programaron actividades.</v>
          </cell>
          <cell r="O105" t="str">
            <v>Virtualización de trámites: Durante el mes no se programaron actividades.</v>
          </cell>
          <cell r="P105" t="str">
            <v>Virtualización de trámites: Se publicó en la página de la Alta Consejería TIC la “Estrategia de virtualización de Trámites de Bogotá”, con el propósito de socializar a la ciudadanía el alcance, los beneficios e impacto. De esta manera se les invitó a hacer uso y apropiación de los trámites o servicios virtualizados del portafolio de Entidades del Distrito (http://ticbogota.gov.co/virtualizacion). 
Adicionalmente, se realiza la validación del estado de disponibilidad de los trámites reportados en la meta de virtualización, durante el cuatrienio.</v>
          </cell>
          <cell r="Q105" t="str">
            <v>Virtualización de trámites: Durante el mes no se programaron actividades.</v>
          </cell>
          <cell r="R105" t="str">
            <v>Virtualización de trámites: Se público en la página de la Alta Consejería TIC http://ticbogota.gov.co/virtualizacion, la estrategia de apropiación para las entidades públicas que virtualizaron trámites, enfocado en tres frentes: 1. Estrategia de comunicaciones y estrategia de promoción; 2. Apoyo en la producción de material; 3. Apoyo en soporte técnico del trámite o servicio. Además, se realizó documento de cierre del proyecto, mediante elaboración de informe final, en el cual se registran los resultados del Plan de Trabajo y Cronograma, y análisis de las Encuestas de Satisfacción. Así mismo, se incluyeron las Lecciones Aprendidas. Lo anterior, de conformidad con el procedimiento 1210200-PR-306 “Asesoría Técnica o Formulación y Ejecución de Proyectos en el Distrito Capital”.</v>
          </cell>
          <cell r="S105" t="str">
            <v>Virtualización de trámites: Durante el mes no se programaron actividades.</v>
          </cell>
        </row>
        <row r="106">
          <cell r="C106" t="str">
            <v>184H_I2</v>
          </cell>
          <cell r="D106" t="str">
            <v>Cualitativo 2</v>
          </cell>
          <cell r="E106" t="str">
            <v>Retrasos o dificultades en la generación del producto y la ejecución de actividades</v>
          </cell>
          <cell r="F106" t="str">
            <v>Textual</v>
          </cell>
          <cell r="H106" t="str">
            <v>Virtualización de trámites:
No se presentaron retrasos o dificultades durante el mes.</v>
          </cell>
          <cell r="I106" t="str">
            <v>Virtualización de trámites:
No se presentaron retrasos o dificultades durante el mes.</v>
          </cell>
          <cell r="J106" t="str">
            <v>Virtualización de trámites:
No se presentaron retrasos o dificultades durante el mes.</v>
          </cell>
          <cell r="K106" t="str">
            <v>Virtualización de trámites: Durante el mes no se programaron actividades.</v>
          </cell>
          <cell r="L106" t="str">
            <v>Virtualización de trámites: No se presentaron retrasos o dificultades durante el mes.</v>
          </cell>
          <cell r="M106" t="str">
            <v>Virtualización de trámites: No se presentaron retrasos o dificultades durante el mes.</v>
          </cell>
          <cell r="N106" t="str">
            <v>Virtualización de trámites: Durante el mes no se programaron actividades.</v>
          </cell>
          <cell r="O106" t="str">
            <v>Virtualización de trámites: Durante el mes no se programaron actividades.</v>
          </cell>
          <cell r="P106" t="str">
            <v>Virtualización de trámites: No se presentaron retrasos o dificultades durante el mes.</v>
          </cell>
          <cell r="Q106" t="str">
            <v>Virtualización de trámites: Durante el mes no se programaron actividades.</v>
          </cell>
          <cell r="R106" t="str">
            <v>Virtualización de trámites: No se presentaron retrasos o dificultades durante el mes.</v>
          </cell>
          <cell r="S106" t="str">
            <v>Virtualización de trámites: Durante el mes no se programaron actividades.</v>
          </cell>
        </row>
        <row r="107">
          <cell r="C107" t="str">
            <v>184H_I3</v>
          </cell>
          <cell r="D107" t="str">
            <v>Cualitativo 3</v>
          </cell>
          <cell r="E107" t="str">
            <v>Beneficios obtenidos por la generación del producto y la ejecución de actividades</v>
          </cell>
          <cell r="F107" t="str">
            <v>Textual</v>
          </cell>
          <cell r="H107" t="str">
            <v xml:space="preserve">Virtualización de trámites:
Con la identificación de la necesidad y la elaboración del perfil del proyecto, se da continuidad a la estrategia de virtualización para que por medio del trabajo articulado con las Entidades, se aumente el portafolio de trámites virtualizados y se cumpla la meta del Plan Distrital de Desarrollo.
</v>
          </cell>
          <cell r="I107" t="str">
            <v xml:space="preserve">Virtualización de trámites:
Por medio de la terminación de actividades de planeación, se diseñó la hoja de ruta para lograr los 15 trámites programados para la vigencia, y cerrar la meta Plan Distrital de Desarrollo. Con este grupo, se ampliará el portafolio de trámites virtualizados, para el beneficio de los ciudadanos.
</v>
          </cell>
          <cell r="J107" t="str">
            <v>Virtualización de trámites:
Por medio de la información contendida en los PAAC, se identifican las potenciales iniciativas de las Entidades para la racionalización de trámites, particularmente la tecnológica (virtualización). Estas acciones hacen parte de la estrategia de la Alta Consejería Distrital de TIC, para que por medio del trabajo articulado con las entidades se dé cumplimiento a la meta.</v>
          </cell>
          <cell r="K107" t="str">
            <v>Virtualización de trámites: Durante el mes no se programaron actividades.</v>
          </cell>
          <cell r="L107" t="str">
            <v>Virtualización de trámites: La estrategia de uso y apropiación permitirá a las Entidades Distritales disponer de una hoja ruta para el uso y apropiación de los trámites virtualizados, que facilite el acercamiento del ciudadano (grupo de valor) al portafolio de servicios en línea de la Entidad.
Adicionalmente, el trabajo adelantado con las Entidades Distritales, permitirá el cumplimiento de la meta 2019 de reportar la virtualización de 15 trámites, por medio de la cual se ampliará el portafolio de trámites virtualizados, para el beneficio de los ciudadanos.</v>
          </cell>
          <cell r="M107" t="str">
            <v>Virtualización de trámites: Se logró el reporte de 15 trámites para la vigencia, mediante la identificación o articulación con las Entidades Distritales, ampliando de esta manera el portafolio de trámites virtualizados y brindando servicios más eficientes para el beneficio de la ciudadanía por medio de la transformación digital.</v>
          </cell>
          <cell r="N107" t="str">
            <v>Virtualización de trámites: Durante el mes no se programaron actividades.</v>
          </cell>
          <cell r="O107" t="str">
            <v>Virtualización de trámites: Durante el mes no se programaron actividades.</v>
          </cell>
          <cell r="P107" t="str">
            <v>Virtualización de trámites: La “Estrategia de virtualización de Trámites de Bogotá”, permitirá que los ciudadanos ahorren tiempo, costos y puedan hacer sus solicitudes desde la comodidad de un computador, celular u otro dispositivo. Por otro lado, la validación del estado de disponibilidad de los trámites reportados en la meta de virtualización, permite monitorear el inventario de trámites y servicios en línea ofrecidos para la ciudadanía.</v>
          </cell>
          <cell r="Q107" t="str">
            <v>Virtualización de trámites: Durante el mes no se programaron actividades.</v>
          </cell>
          <cell r="R107" t="str">
            <v>Virtualización de trámites: Se ejecutaron las actividades programadas según Plan de Trabajo y Cronograma. Lo anterior, permitió el cierre oportuno del proyecto con los productos establecidos, cumplimiento la meta de virtualizar 15 trámites durante la vigencia 2019. El proyecto permitió acompañar a las Entidades Distritales en la identificación, seguimiento y/o implementación de las iniciativas de su portafolio de trámites, ofreciendo servicios más eficientes mediante la ampliación de trámites virtualizados, para el beneficio de los ciudadanos.</v>
          </cell>
          <cell r="S107" t="str">
            <v>Virtualización de trámites: Durante el mes no se programaron actividades.</v>
          </cell>
        </row>
        <row r="108">
          <cell r="C108" t="str">
            <v>184I_V1</v>
          </cell>
          <cell r="D108" t="str">
            <v>Variable 1</v>
          </cell>
          <cell r="E108" t="str">
            <v>Act. del plan de acción del convenio ejecutadas</v>
          </cell>
          <cell r="F108" t="str">
            <v>Númerica</v>
          </cell>
          <cell r="S108">
            <v>2</v>
          </cell>
        </row>
        <row r="109">
          <cell r="C109" t="str">
            <v>184I_V2</v>
          </cell>
          <cell r="D109" t="str">
            <v>Variable 2 (reportar solo cuando el indicador es a demanda)</v>
          </cell>
          <cell r="E109" t="str">
            <v>Act. del plan de acción del convenio programadas</v>
          </cell>
          <cell r="F109" t="str">
            <v>Númerica</v>
          </cell>
          <cell r="S109">
            <v>2</v>
          </cell>
        </row>
        <row r="110">
          <cell r="C110" t="str">
            <v>184I_I1</v>
          </cell>
          <cell r="D110" t="str">
            <v>Cualitativo 1</v>
          </cell>
          <cell r="E110" t="str">
            <v>Avances y logros en generación del producto y la ejecución de actividades</v>
          </cell>
          <cell r="F110" t="str">
            <v>Textual</v>
          </cell>
          <cell r="S110" t="str">
            <v>Gestión Estrategia de Implementación ERP Distrital: Se lograron 2 hitos: 
1. Documento Insumo para contratar implementación ERP BOGDATA vía rollout en Secretaria General: La Alta Consejería TIC y la Oficina TIC, elaboraron Anexo Técnico tipo para implementación del ERP en otras Entidades, ya que SDH postergó la salida a producción y estabilización de implementación del ERP BOGDATA hasta 2020. Para el Anexo Técnico, se tuvieron en cuenta necesidades de Secretaría General. Se definieron requerimientos funcionales de módulos ERP basado en SAP. Se identificaron requerimientos de servicios profesionales para implementación del ERP vía rollout. Se identificaron requerimientos no funcionales relacionados con licenciamiento interoperabilidad e infraestructura tecnológica en nube. El Anexo técnico requerirá ser ajustado con documentación entrada por la SDH, luego de implementación y estabilización del ERP en esa Entidad. 
2. Documento Modelo de Gobernanza y Centro de Competencia (Excelencia) ERP Distrital: Por medio de una Consultoría, se realizaron los productos: Modelo Objetivo de Gobierno y Modelo Objetivo de Gestión. Con estos, se describen y proponen los modelos que permitirán la estructuración de una Entidad Distrital, que se encargue de la gestión y Centro de Competencias para la implementación del ERP BOGDATA. (Documento a cargar31-12-19).</v>
          </cell>
        </row>
        <row r="111">
          <cell r="C111" t="str">
            <v>184I_I2</v>
          </cell>
          <cell r="D111" t="str">
            <v>Cualitativo 2</v>
          </cell>
          <cell r="E111" t="str">
            <v>Retrasos o dificultades en la generación del producto y la ejecución de actividades</v>
          </cell>
          <cell r="F111" t="str">
            <v>Textual</v>
          </cell>
          <cell r="S111" t="str">
            <v>Gestión Estrategia de Implementación ERP Distrital: No se presentaron retrasos o dificultades durante el mes.</v>
          </cell>
        </row>
        <row r="112">
          <cell r="C112" t="str">
            <v>184I_I3</v>
          </cell>
          <cell r="D112" t="str">
            <v>Cualitativo 3</v>
          </cell>
          <cell r="E112" t="str">
            <v>Beneficios obtenidos por la generación del producto y la ejecución de actividades</v>
          </cell>
          <cell r="F112" t="str">
            <v>Textual</v>
          </cell>
          <cell r="S112" t="str">
            <v>Gestión Estrategia de Implementación ERP Distrital: Se desarrolló mediante consultoría, un plan estratégico de implementación ERP, que incluye el Modelo de Centro de Excelencia, Modelo de Gobernanza y Anexo Técnico para implementar vía rollout el ERP BOGDATA en la Secretaría General, lo que permitirá que las Entidades Distritales cuenten con un sistema único, donde se consolide la información administrativa y financiera del distrito capital, generando las respectivas interoperabilidades de los ERP de las Entidades con el BOGDATA Distrital.</v>
          </cell>
        </row>
        <row r="113">
          <cell r="C113" t="str">
            <v>184J_V1</v>
          </cell>
          <cell r="D113" t="str">
            <v>Variable 1</v>
          </cell>
          <cell r="E113" t="str">
            <v xml:space="preserve">No. hitos de la estrategia alcanzados </v>
          </cell>
          <cell r="F113" t="str">
            <v>Númerica</v>
          </cell>
          <cell r="H113">
            <v>0</v>
          </cell>
          <cell r="I113">
            <v>1</v>
          </cell>
          <cell r="J113">
            <v>6</v>
          </cell>
          <cell r="K113">
            <v>1</v>
          </cell>
          <cell r="L113">
            <v>1</v>
          </cell>
          <cell r="M113">
            <v>5</v>
          </cell>
          <cell r="N113">
            <v>1</v>
          </cell>
          <cell r="O113">
            <v>3</v>
          </cell>
          <cell r="P113">
            <v>4</v>
          </cell>
          <cell r="Q113">
            <v>1</v>
          </cell>
          <cell r="R113">
            <v>3</v>
          </cell>
          <cell r="S113">
            <v>1</v>
          </cell>
        </row>
        <row r="114">
          <cell r="C114" t="str">
            <v>184J_V2</v>
          </cell>
          <cell r="D114" t="str">
            <v>Variable 2 (reportar solo cuando el indicador es a demanda)</v>
          </cell>
          <cell r="E114" t="str">
            <v>Total de hitos de la estrategia programados</v>
          </cell>
          <cell r="F114" t="str">
            <v>Númerica</v>
          </cell>
          <cell r="H114">
            <v>0</v>
          </cell>
          <cell r="I114">
            <v>1</v>
          </cell>
          <cell r="J114">
            <v>6</v>
          </cell>
          <cell r="K114">
            <v>1</v>
          </cell>
          <cell r="L114">
            <v>1</v>
          </cell>
          <cell r="M114">
            <v>5</v>
          </cell>
          <cell r="N114">
            <v>1</v>
          </cell>
          <cell r="O114">
            <v>3</v>
          </cell>
          <cell r="P114">
            <v>4</v>
          </cell>
          <cell r="Q114">
            <v>1</v>
          </cell>
          <cell r="R114">
            <v>3</v>
          </cell>
          <cell r="S114">
            <v>0</v>
          </cell>
        </row>
        <row r="115">
          <cell r="C115" t="str">
            <v>184J_I1</v>
          </cell>
          <cell r="D115" t="str">
            <v>Cualitativo 1</v>
          </cell>
          <cell r="E115" t="str">
            <v>Avances y logros en generación del producto y la ejecución de actividades</v>
          </cell>
          <cell r="F115" t="str">
            <v>Textual</v>
          </cell>
          <cell r="H115" t="str">
            <v xml:space="preserve">Programa de promoción y desarrollo TIC: Se realizó la planeación del proyecto, que incluye la identificación de la necesidad.
Transformación Digital Empresarial: Se realizó la planeación y estructuración del proyecto.
Analítica de Datos: Se identificó la necesidad del proyecto, y se realizó perfil.
Gobierno Digital: No se programaron actividades.
Perfil del Ciudadano Digital: Se realizó contextualización e identificación de la necesidad del proyecto. Se analizó y estableció la hoja de ruta preliminar con la que se alcanzaran los objetivos y cierre. 
Proyectos de Innovación: No se programaron actividades.
Acuerdos Marco de Precio o Procesos de Demanda Agregada: Se adelantó la elaboración de la identificación de la necesidad del Proyecto.
Comunidades y ecosistemas promovidos: Se elaboró la ficha preliminar perfil del proyecto. Se realizó acercamiento a los principales representantes de los laboratorios digitales, con fin de crear y estructurar una comunidad.
</v>
          </cell>
          <cell r="I115" t="str">
            <v>Programa de promoción y desarrollo: Se realizó estructuración del proyecto. Se realizó monitoreo y seguimiento.
Transformación Digital Empresarial: Se estableció la consolidación de Aliados Estratégicos, y apertura de convocatorias MinTIC-FENALCO-SDDE.
Analítica de Datos: Se realizó formulación y aprobación del proyecto.
Gobierno Digital: Se realizó la planeación del proyecto, que tiene 2 componentes: alineación del DAFP y el MIPG con el PETIC, y estudio de prospectiva tecnológica.
Perfil del Ciudadano Digital: Se elaboró y aprobó Perfil del Proyecto.
Proyectos de Innovación: No hubo programación.
Acuerdos Marco de Precio o Procesos de Demanda Agregada: Se estructuró el proyecto. Se realizó primera revisión de normatividad relacionada con las compras públicas en innovación.
Comunidades y ecosistemas promovidos: Se realizó la identificación de la necesidad y se elaboró el perfil y la formulación del proyecto. Se logró el hito de promoción de la Comunidad Red de Laboratorios Digitales.</v>
          </cell>
          <cell r="J115" t="str">
            <v>Programa de promoción y desarrollo: Se logró hito del primer informe. Además, se hizo monitoreo y seguimiento.
Transformación Digital Empresarial: Se logró hito de la vinculación de 30 MiPymes.
Analítica de Datos: Se logró hito informe definición de la problemática y recolección de los datos para análisis.
Gobierno Digital: Se termina estructuración del proyecto. 
Perfil del Ciudadano Digital: Se logró hito avance del documento del proyecto. Se estructuró el proyecto. 
Proyectos de Innovación: Se logró hito publicación de la aplicación móvil “Fil Bogotá”. Además, se realizó monitoreo de las dos aplicaciones para el trimestre.
Acuerdos Marco de Precio o Procesos de Demanda Agregada: Se realizó la segunda revisión de la normatividad de compras públicas en innovación. Se elaboró borrador de la guía de adquisición de productos y servicios de TI.
Comunidades y ecosistemas: Se logró hito promoción de la Comunidad Científicas de Datos. Además, se elaboró Informe Trimestral de Comunidades.</v>
          </cell>
          <cell r="K115" t="str">
            <v xml:space="preserve">Programa de promoción y desarrollo TIC: Se realizó monitoreo y seguimiento, compilando actividades de promoción y formación de los eventos desarrollados con el apoyo de la Alta Consejería TIC. Además, se revisaron las propuestas para adelantar la suscripción de Convenios con la Universidad EAN e Idartes.
Transformación Digital Empresarial: Se gestionó el desarrollo de dos eventos con la apertura de las convocatorias del Centro de Transformación Digital Empresarial-CTDE Fenalco y la Alta Consejería Distrital de TIC.
Analítica de Datos: En asocio con la Alta Consejería para los Derechos de las Víctimas, la Paz y la Reconciliación,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Gobierno Digital: Para el desarrollo del proyecto, se realizó la Ficha Técnica, Estudio y Análisis de Mercado. Además, se apoyó al área jurídica de la Alta Consejería TIC en el Análisis del Sector, y se solicitaron a los proponentes el estado financiero como insumo de los respectivos índices. 
Adicionalmente, se propuso la elaboración de una Circular para recordar a las Entidades Distritales la necesidad de publicación del PETI y de los Planes Estratégicos de MIPG. No obstante, durante la revisión de la proyección de la Circular se desestimó su remisión, lo cual no impacta el desarrollo del proyecto.
Perfil del Ciudadano Digital: Se realizó reunión de seguimiento y monitoreo del proyecto con el Jefe y Asesor de la Alta Consejería TIC, en la que se contextualizó la Estrategia de Integración Digital del Estado, comprendida por dos documentos emitidos por MinTIC. Estos relacionan los servicios del Ciudadano Digital, y el tiempo para la implementación para las Entidades Públicas de Orden Nacional y Territorial, entre otros temas.
Proyectos de Innovación: No se programaron actividades.
Acuerdos Marco de Precios o Procesos de Agregación de Demanda: Se consolidó la información actualizada de los instrumentos de compras públicas, estructurados en el formato de Circular. Adicionalmente, se elaboró borrador (avance 2) de la guía de adquisición de productos y servicios de TI (revisión de 10/10 instrumentos de compras públicas de TI, definición objetivo y condiciones AMP y Agregación de Demanda).
Comunidades y ecosistemas promovidos: Se logró el hito programado, debido a que se realizaron actividades de promoción para la comunidad Innovación en Distrito, que para el mes de abril cuenta con 81 miembros en su grupo de WhatsApp. Para el cumplimiento de este hito se desarrollaron las siguientes actividades: 1. Acercamiento a la Comunidad, 2. Promoción a la Comunidad, miércoles 24 de abril.
</v>
          </cell>
          <cell r="L115" t="str">
            <v>Promoción y desarrollo: Se hizo monitoreo y seguimiento a los eventos y procesos de formación a ciudadanos, desarrollados y/o apoyados por la Oficina. En el día del Internet, la Consejería TIC realizó eventos en diferentes lugares de la ciudad. Se destaca el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Sin embargo,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Transformación Digital Empresarial: Se realizó reunión de seguimiento con el CTDE Fenalco y el Fondo de Innovación FITIC, acerca del acompañamiento que vienen recibiendo las MiPymes beneficiadas por Bogotá, de acuerdo con el diagnóstico y el estado de madurez digital de las empresas. 
Analítica de Datos: Se logró hito de definición de la metodología para el modelo predictivo y descriptivo, que permitirá focalizar la atención a víctimas, por parte de la ACDVPR.
Gobierno Digital: Se consolidó la Ficha Técnica y el Estudio de Mercado para la Consultoría que impulsará el proyecto. Además, se realizó seguimiento y monitoreo del mismo, con el área jurídica de la Oficina en la que se validan las respuestas a los proponentes. 
Perfil del Ciudadano Digital: Se envió al MinTIC dos Oficios solicitando concepto de la aplicación de la Directiva No. 02 de 2019 para las Entidades del Orden Territorial e información sobre la publicación y adopción de los Manuales y Estándares para la Carpeta Ciudadana Electrónica. Esto, para recibir por parte del MinTIC instrucciones y plazos para incorporar en el documento de Perfil Del Ciudadano Digital, recomendaciones a nivel distrital.
Proyectos de Innovación: No se programaron actividades.
Acuerdos Marco de Precios o Procesos de Agregación de Demanda: Se elaboró borrador de la definición del plan de acción para la formulación del acto administrativo, en el cual se presentará a la Asesora Jurídica de la Oficina la proyección de la Circular para revisión.  
Además, se elaboró borrador (avance 3) de la guía de adquisición de productos y servicios de TI.
Comunidades y ecosistemas promovidos: Se realizó acercamiento con la comunidad “Grafoscopio”, y se acordó promoverla en junio. Además, se realizó acercamiento con la comunidad “Colombia AI”, para promoverla mediante el apoyo en la organización del “Panel sobre el mercado laboral de Machine Learning en Colombia", a realizarse en julio o agosto.</v>
          </cell>
          <cell r="M115" t="str">
            <v>Programa de promoción y desarrollo TIC: Se logró el hito de informe trimestral donde se recopilan las actividades realizadas. Incluye un primer reporte del funcionamiento de la plataforma Bogotá Aprende TIC. Además, se realizó monitoreo y seguimiento, compilando actividades de promoción y formación.
Transformación Digital Empresarial: Se logró el hito de vinculación de 40 MiPymes como resultado de la convocatoria por parte del FONDO FITIC de la Secretaría Distrital de Desarrollo Económico y de FENALCO con el Centro de Transformación Digital, con acompañamiento y mentoría a: 10 en presencia web, 10 en comercio electrónico, 10 en Incubación y aceleración, y diez 10 en Internacionalización.
Analítica de Datos: Se realiza seguimiento a la metodología de construcción del modelo predictivo y descriptivo, que responda a los procesos actuales relacionados con la atención primaria a las víctimas. Lo anterior, coordinado con la ACDVPR.
Gobierno Digital: Se hizo seguimiento al plan de trabajo y cronograma del proyecto, y análisis precontractual de la Consultoría que impulsará su desarrollo.
Perfil del Ciudadano Digital: En junio MinTIC publicó en su página el borrador de Decreto que modifica lineamientos de Servicios Ciudadanos Digitales, con el fin de mejorar el texto definitivo. Lo anterior, para contar con una normativa que responda a las necesidades y expectativas de temas centrales del modelo que estaba planteado en el Decreto 1413 de 2017 (Interoperabilidad, Autenticación Digital y Carpeta Ciudadana Digital).
Con base en lo anterior, se logró el hito de avance del Documento de Perfil del Ciudadano Digital, el cual comprende las disposiciones generales (definiciones, recursos, infraestructura tecnológica, normatividad, implicaciones, etc.).
Además, se emitió Circular 16 a las Entidades del Distrito, para que realicen comentarios al borrador del Decreto que modifica los lineamientos de Servicios Ciudadanos Digitales.
Proyectos de Innovación: Se logró el hito de publicar la aplicación móvil “En Bogotá Se Puede Ser”, de la Dirección de Diversidad Sexual de la Secretaría Distrital de Planeación, en tiendas App Store y Google Play. En articulación entre la Alta Consejería TIC y la SDP se hizo evento de lanzamiento en el mes. Además, se realizó monitoreo de las dos aplicaciones móviles publicadas en la vigencia.
Acuerdos Marco de Precios o Procesos de Agregación de Demanda: Se elaboró avance con ajustes de la Circular, según observaciones de la Asesora Jurídica de la Oficina.
Comunidades y ecosistemas promovidos: Se promovió la Comunidad de Gamers, logrando así el hito. En cuanto a la Comunidad de “Grafoscopio” anunciada en mayo para promover en junio, se decidió reprogramarla para julio, debido a que se dio prioridad a la Comunidad de Gamers cuya promoción comenzó en el marco del día del Internet y culminó en junio. Para agosto se promoverá la Comunidad “Colombia AI”. Además, se elaboró Informe Trimestral de Comunidades.</v>
          </cell>
          <cell r="N115" t="str">
            <v>Programa de promoción y desarrollo: Se hizo monitoreo y seguimiento a eventos y procesos de formación ciudadana, desarrollados y/o apoyados por la Oficina. Se destacan "Womenize" y "Segundo concurso de innovadores escolares en seguridad vial".
Transformación Digital Empresarial: Se adelantó un evento el 11 de julio entre FENALCO Bogotá, la SDDE y la Consejería TIC, entre otros, para apertura de nuevas convocatorias para MiPymes vinculadas al CTDE, con el fin de socializar los diferentes métodos para acceder a los recursos económicos de financiación (Innpulsa y Fondo Nacional de Garantías), orientados a la consolidación de sus productos y/o servicios, a través del Fondo de Innovación FITIC.
Analítica de Datos: Para la generación de los conjuntos de datos para el Modelo Predictivo y Descriptivo, se disponen los datos de caracterización de la base del SIVIC de la ACDVPR, con el fin de resolver las preguntas: ¿Existen patrones de comportamiento relacionados con las solicitudes y el otorgamiento de medidas de Ayuda Humanitaria Inmediata para las personas víctima de conflicto armado en Bogotá?, y ¿Existe relación entre características demográficas de las víctimas del conflicto armado y el tipo de bienes y servicios a los que acceden y que son dispuestos por Entidades del Distrito?
Gobierno Digital: Se realizó seguimiento y monitoreo del proyecto, el cual será impulsado en el marco del proceso SGA-CM-05-2019, adjudicado a la empresa consultora Grow Data S.A.S. Durante el mes de julio de está verificando las hojas de vida del talento humano relacionado al proceso.
Perfil del Ciudadano Digital: Se participó en el seguimiento del proyecto, mediante sesión presencial de aclaración a los comentarios recibidos al “Borrador del Decreto de Servicios Ciudadanos Digitales”, convocada por MinTIC. La nueva versión del modelo de Servicios Ciudadanos Digitales es necesaria para mejorar la relación del ciudadano y el Estado.
Proyectos de Innovación: No se programaron actividades.
Acuerdos Marco de Precios o Procesos de Agregación de Demanda: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
Comunidades y ecosistemas promovidos: Se logró el hito de promover la comunidad ¡Womenize! Games and Tech! durante el mes de julio. El ejercicio de promoción se desarrolló el 30 de julio de 8:00 a.m. a 6:00 p.m., realizando actividades como: conferencias y talleres, “networking” y reclutamiento.</v>
          </cell>
          <cell r="O115" t="str">
            <v>Programa de promoción y desarrollo: Se hizo monitoreo y seguimiento a eventos y procesos de formación, desarrollados y apoyados por la Oficina. Se destaca el Panel Mercado Laboral de Machine Learning. Además, se desarrolló segunda sesión del "Segundo Concurso de Innovadores Escolares en Seguridad Vial”.
Transformación Digital: Se realizaron 2 reuniones de seguimiento y avances al desarrollo de la estrategia. Con FENALCO Bogotá, se realizó taller de exportación de productos y servicios con las MiPymes vinculadas al Centro de Transformación Empresarial, y la asistencia técnica por parte de la Secretaría de Desarrollo Económico para financiamiento. Con el FONDO Innovación FITIC, se realizó comité sobre avances consolidados y empresas beneficiadas por las líneas: Incubación y aceleración, Internacionalización, Presencia Web y Comercio Electrónico.
Analítica de Datos: Se logró el hito del desarrollo de un Modelo Predictivo y Descriptivo para atención a víctimas del conflicto armado residentes en Bogotá, el cual contiene un tablero de control para toma de decisiones de prestación de servicios por Entidades del Distrito, y una herramienta de predicción de la ayuda humanitaria inmediata básica más adecuada, según la solicitud de la víctima.
Gobierno Digital: Se realizó seguimiento y monitoreo, con la aprobación del entregable número 1 de la consultoría. Este entregable consiste en el cronograma y plan de ejecución. Se está validando el PETI de Entidades Distritales.
Perfil del Ciudadano Digital: Se realizó mesa de trabajo con el Profesional de la Consejería TIC, que coliderará el proyecto. Se elaboró un plan de trabajo para la socialización de lo avanzado.
Proyectos de Innovación: No se programaron actividades.
Acuerdos Marco de Precios o Procesos de Agregación de Demanda: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
Comunidades y ecosistemas promovidos: Se logró el hito al promover la Comunidad de Machine Learning - Colombia A.I, con la divulgación en portal de Bogotá y de la Alta Consejería TIC, del Panel “Mercado Laboral de Machine Learning en Colombia”. Para el ejercicio de networking, la Consejería TIC aportó refrigerios entre los asistentes. En el panel, 5 líderes de la industria de la Inteligencia Artificial presentaron un panorama completo del mercado laboral de Machine Learning en el país. Además, se compartieron los resultados de la Encuesta sobre el Mercado Laboral de esta tecnología, realizada por la Comunidad Colombia A.I.</v>
          </cell>
          <cell r="P115" t="str">
            <v xml:space="preserve">Programa de promoción y desarrollo TIC: Se logró hito de Informe Trimestral que recopila las actividades hechas. Incluye reporte de la plataforma Bogotá Aprende TIC y los diferentes eventos realizados en el tercer trimestre. Además, se realizó monitoreo y seguimiento, compilando las actividades de promoción y formación.
Transformación Digital Empresarial: Se logró hito de vincular 40 nuevas MiPymes. En articulación con FENALCO Bogotá se vincularon MiPymes en las siguientes líneas: 10 en Comercio electrónico, 10 en Presencia Web y 10 en Internacionalización. Con la Secretaría Distrital de Desarrollo Económico, a través del Fondo de Innovación, se promovieron 10 MiPymes Aceleración e Incubación. 
Además, se organizó evento en articulación con MinTIC (10/09/2019), para entrega de 8.000 tiendas virtuales de comercio electrónico. En este ejercicio, liderado por MinTIC, la Alcaldía Mayor de Bogotá participó e hizo presencia con el aliado “Elvecino.com”, y las empresas vinculadas y beneficiadas por la estrategia, con el uso y apropiación de la plataforma de comercio electrónico www.elvecino.com. Así mismo, se realizó reunión de seguimiento y avance al desarrollo de la estrategia con FENALCO Bogotá (23/09/2019).
Analítica de Datos: Con el apoyo del ViveLab de la Universidad Nacional (Convenio 614-2019), se realizaron los algoritmos del Modelo Predictivo y Descriptivo que respondan a procesos actuales, relacionados con atención primaria a víctimas. Los algoritmos fueron verificados por la ACDVPR, y servirán como herramienta que permita una toma de decisión más acertada sobre asignación de bienes y servicios.
Gobierno Digital: Mediante el impulso del proyecto hecho por la consultoría, se logró hito de generar el documento de recomendación del PETI, el cual contiene la interrelación existente entre los planes estratégicos mencionados en el Decreto 612 del 2018, expedido por el DAFP, la brecha de alineamiento entre el PETI y la propuesta hecha por MinTIC. Además, se realizó seguimiento del proyecto.
Perfil del Ciudadano Digital: Se logró hito de avance del documento del Perfil del Ciudadano Digital, que contiene las disposiciones emitidas por MinTIC para la implementación del Modelo de Servicios Ciudadanos Digitales, que incluye el Perfil del Ciudadano Digital, ahora denominado por MinTIC como Carpeta del Ciudadano Digital. 
Proyectos de Innovación: Se realizó monitoreo y seguimiento de las aplicaciones móviles de 2019: Fil Bogotá y En Bogotá Se Puede Ser. Además, se realizó seguimiento de los proyectos reportados en el cuatrienio: Govimentum, Sistema de Alertas Tempranas, Historia Clínica Unificada, Datos Abiertos, Carpeta Ciudadana y Biblioteca Electrónica de Bogotá.
Acuerdos Marco de Precios o Procesos de Agregación de Demanda: Se estructuró el documento de cierre del proyecto. Este incluye: Informe Final y Lecciones Aprendidas.
Comunidades y ecosistemas promovidos: Se elaboró informe trimestral, acerca de las comunidades promovidas durante el trimestre. </v>
          </cell>
          <cell r="Q115" t="str">
            <v>Programa de promoción y desarrollo: Se hizo monitoreo y seguimiento a procesos de formación desarrollados y apoyados por la Oficina. Se presenta informe de la plataforma Bogotá Aprende TIC apoyado por Google Analytics. Por medio de esta herramienta se aprecia la participación y visita a la plataforma por personas de otras nacionalidades y regiones.
Transformación Digital Empresarial: Se realizaron 2 reuniones de seguimiento y avance con el Fondo FITIC de Bogotá. El 17 octubre se realizó Comité Técnico, en el cual la Oficina participó como invitada, en la presentación de resultados del avance de las líneas estratégicas: Comercio electrónico, Presencia Web, Internacionalización y Aceleración e Incubación. El 21 de octubre se llevó a cabo Comité Directivo, del cual hace parte la Oficina, en el que se presentó la necesidad de acompañamiento a empresas seleccionadas en propiedad intelectual y derechos de autor, temas identificados de alto riesgo para las MiPymes, por lo cual se requiere de formación y acompañamiento dentro del nivel de madurez. Se aprobó en este Comité que a través del operador TECNALIA, se de acompañamiento.
Analítica de Datos: Se logró hito de realizar Modelo Predictivo y Descriptivo mediante algoritmos de predicción que mejoran prestación de servicios a víctimas del conflicto armado en Bogotá. Esto permitirá atención primaria a víctimas de una manera más acertada sobre asignación de bienes y servicio por parte del Distrito. Para ello se dispondrá del modelo asociado al sistema de información SIVIC, y un tablero de control para toma de decisiones frente a atención de esta población. Se disponen archivos fuentes del software para ser instalados en infraestructura tecnológica de la Secretaría General a cargo de la OTIC. Además, se realizó radicación de derechos de autor de la solución tecnológica a favor de la Secretaría General.
Gobierno Digital: Se hizo presentación del proyecto ante sesión de la CDS. Se expusieron resultados de análisis de los PETI Distritales, según requerimiento del Decreto 612 del 2018, y cómo estos se alinean con lo dispuesto por MinTIC.
Perfil del Ciudadano Digital: Se realizó reunión al interior de la Oficina, para hacer monitoreo y seguimiento de actividades de cierre del proyecto. Estas actividades contemplan el hito a reportar en noviembre, y tareas registradas en procedimiento 1210200-PR-306 “Asesoría Técnica o Formulación y Ejecución de Proyectos en el Distrito Capital” que deben realizarse para elaboración del documento del cierre del proyecto.
Proyectos de Innovación: No se programaron actividades.
Acuerdos Marco de Precios o Procesos de Agregación de Demanda: No se programaron actividades.
Comunidades y ecosistemas promovidos: Se realizó documento de cierre del proyecto, mediante informe final, que registra resultados del Plan de Trabajo y Cronograma, y análisis de Encuestas de Satisfacción. Así mismo, se realizó documento Lecciones Aprendidas. Lo anterior, según procedimiento 1210200-PR-306.</v>
          </cell>
          <cell r="R115" t="str">
            <v>Programa de promoción y desarrollo: Se hizo monitoreo y seguimiento a procesos de formación desarrollados y apoyados por la Oficina. Se presentan informes: Bogotá Aprende TIC, Ciudad Bolívar Digital y demás eventos.
Transformación Digital Empresarial: Se realizó reunión de cierre y resultados del programa con FENALCO (noviembre 21, 2019), con la relación de las MiPymes beneficiadas por Bogotá en las líneas estratégicas: 10 en Comercio Electrónico, 10 en Presencia Web, 10 en Internacionalización y 10 en Incubación y Aceleración. De esta manera se logró hito de vincular 40 nuevas MiPymes.
Analítica de Datos: Mediante soporte a la Oficina TIC, se solicitó la implementación del algoritmo y tablero de control del Modelo Predictivo y Descriptivo. El proceso de instalación se está desarrollando de acuerdo con los protocolos y pruebas solicitadas por la OTIC. Una vez sean satisfactorias, la ACDVPR verificará los resultados y pondrá a disposición esta herramienta incorporada al sistema SIVIC. Se realizó documento de cierre del proyecto, en el cual se registran los resultados del Plan de Trabajo y Cronograma, y análisis de las Encuestas de Satisfacción. Así mismo, se incluyeron las Lecciones Aprendidas. Lo anterior, de conformidad con el procedimiento 1210200-PR-306.
Gobierno Digital: Se logró hito de Documento Prospectivo de Tendencias Tecnológicas para Bogotá, que es una herramienta para la toma de decisiones acertadas, con el fin de articular el PETI con los demás Planes Estratégicos de la Entidad. Este documento incluye un capítulo de recomendaciones para las Entidades del Distrito, sobre cómo racionalizar los gastos de compra en tecnología, mediante economías de escala. Además, se realizó documento de cierre del proyecto, en el cual se registran los resultados del Plan de Trabajo y Cronograma. Así mismo, se realizó documento de Lecciones Aprendidas.
Perfil del Ciudadano Digital: Se logró hito Documento Perfil del Ciudadano Digital, el cual contiene la descripción del servicio de Carpeta Ciudadana, que hace parte de los servicios ciudadanos digitales definidos por MinTIC, en el Decreto 1413 del 2017. Este documento describe los ajustes realizados en un nuevo proyecto de Decreto. Además, se realizó documento de cierre del proyecto, en el cual se registran los resultados del Plan de Trabajo y Cronograma, y análisis de las Encuestas de Satisfacción. Así mismo, se realizó documento de Lecciones Aprendidas. Lo anterior, de conformidad con el procedimiento 1210200-PR-306.
Proyectos de Innovación: Se realizó documento de cierre del proyecto, en el cual se registran los resultados del Plan de Trabajo y Cronograma, y análisis de las Encuestas de Satisfacción. Así mismo, se incluyeron las Lecciones Aprendidas. Lo anterior, de conformidad con el procedimiento 1210200-PR-306.
Acuerdos Marco de Precios o Procesos de Agregación de Demanda: No se programaron actividades.
Comunidades y ecosistemas: No se programaron actividades.</v>
          </cell>
          <cell r="S115" t="str">
            <v>Programa de promoción y desarrollo: Se logró hito Informe Trimestral que recopila actividades del trimestre y año. Además, se hizo monitoreo y seguimiento, compilando acciones de promoción y formación.
Transformación Digital Empresarial: Se realizó documento de cierre del proyecto, mediante elaboración de informe final, en el cual se registran los resultados del Plan de Trabajo y Cronograma. Así mismo, se incluyeron las Lecciones Aprendidas. Adicionalmente, se reporta el listado de las MiPymes beneficiadas en las cuatro líneas estratégicas de Transformación Digital Empresarial.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v>
          </cell>
        </row>
        <row r="116">
          <cell r="C116" t="str">
            <v>184J_I2</v>
          </cell>
          <cell r="D116" t="str">
            <v>Cualitativo 2</v>
          </cell>
          <cell r="E116" t="str">
            <v>Retrasos o dificultades en la generación del producto y la ejecución de actividades</v>
          </cell>
          <cell r="F116" t="str">
            <v>Textual</v>
          </cell>
          <cell r="H116"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Durante el mes no se programaron actividades.
Perfil del Ciudadano Digital:
No se presentaron retrasos o dificultades durante el mes.
Proyectos de Innovación: 
No se programaron actividades.
Acuerdos Marco de Precio o Procesos de Demanda Agregada:
No se presentaron retrasos o dificultades durante el mes.
Comunidades y ecosistemas promovidos:
No se presentaron retrasos o dificultades durante el mes.</v>
          </cell>
          <cell r="I116"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 o Procesos de Demanda Agregada:
No se presentaron retrasos o dificultades durante el mes.
Comunidades y ecosistemas promovidos:
No se presentaron retrasos o dificultades durante el mes.</v>
          </cell>
          <cell r="J116"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 o Procesos de Demanda Agregada:
No se presentaron retrasos o dificultades durante el mes.
Comunidades y ecosistemas promovidos:
No se presentaron retrasos o dificultades durante el mes.</v>
          </cell>
          <cell r="K116" t="str">
            <v xml:space="preserve">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
</v>
          </cell>
          <cell r="L116"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M116"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No se presentaron retrasos o dificultades durante el mes.
Comunidades y ecosistemas promovidos: No se presentaron retrasos o dificultades durante el mes.</v>
          </cell>
          <cell r="N116"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O116"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P116"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No se presentaron retrasos o dificultades durante el mes.
Comunidades y ecosistemas promovidos: No se presentaron retrasos o dificultades durante el mes.</v>
          </cell>
          <cell r="Q116"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Durante el mes no se programaron actividades.
Comunidades y ecosistemas promovidos: No se presentaron retrasos o dificultades durante el mes.</v>
          </cell>
          <cell r="R116"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Durante el mes no se programaron actividades.
Comunidades y ecosistemas promovidos: Durante el mes no se programaron actividades.</v>
          </cell>
          <cell r="S116" t="str">
            <v>Programa de promoción y desarrollo TIC: No se presentaron retrasos o dificultades durante el mes.
Transformación Digital Empresarial: No se presentaron retrasos o dificultades durante el mes.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v>
          </cell>
        </row>
        <row r="117">
          <cell r="C117" t="str">
            <v>184J_I3</v>
          </cell>
          <cell r="D117" t="str">
            <v>Cualitativo 3</v>
          </cell>
          <cell r="E117" t="str">
            <v>Beneficios obtenidos por la generación del producto y la ejecución de actividades</v>
          </cell>
          <cell r="F117" t="str">
            <v>Textual</v>
          </cell>
          <cell r="H117" t="str">
            <v xml:space="preserve">Programa de promoción y desarrollo TIC: Diseño del programa, que incluye iniciativas y propuestas audiovisuales, cinematográficas y/o audiovisuales.
Transformación Digital Empresarial: Se pretende fortalecer la Industria TI para lograr una mayor competitividad, innovación y creación de empresas.
Analítica de Datos: El proyecto apoyará a las Entidades a la toma de decisiones, y a la generación de políticas públicas.
Gobierno Digital: No se programaron actividades.
Perfil del Ciudadano Digital: Se establece la hoja de ruta preliminar, para diseñar y ejecutar la estrategia.
Proyectos de Innovación: No hubo programaron.
Acuerdos Marco de Precio o Procesos de Demanda Agregada: Se identificó la selección del instrumento de compra pública para innovación, para que las Entidades Distritales puedan identificar sus necesidades en materia de TI por medio de soluciones innovadoras.  
Comunidades y ecosistemas promovidos: Se estructura el proyecto, el cual busca promover el trabajo colaborativo.
</v>
          </cell>
          <cell r="I117" t="str">
            <v xml:space="preserve">Programa de promoción y desarrollo: Estructuración del programa. Incluye iniciativas y propuestas audiovisuales, cinematográficas y/o audiovisuales.
Transformación Digital: Se diseñó hoja de ruta para el fortalecimiento de la Industria.
Analítica de Datos: Se da vía libre para identificar problemática de ciudad, y trabajar con Entidades Distritales.
Gobierno Digital: Se identificó la necesidad de tener prácticas alineadas a MinTIC.
Perfil del Ciudadano Digital: Con la estructuración del proyecto, se podrá contar con la elaboración de un documento que le permita a las Entidades del Distrito ejecutar la estrategia.
Proyectos de Innovación: No hubo programación.
AMP o Procesos de Demanda Agregada: Se adelantó la revisión de los antecedentes y normatividad proceso de compra pública para la innovación, para que las Entidades Distritales puedan priorizar sus necesidades en materia de TI.
Comunidades promovidas: Se logró una sinergia entre laboratorios digitales.
</v>
          </cell>
          <cell r="J117" t="str">
            <v xml:space="preserve">Programa de promoción y desarrollo: Avance en actividades y presentación primeras cifras.
Transformación Digital: Vincular 30 MiPymes, permite mejorar competitividad e innovación.
Analítica de Datos: El proyecto se puede aprovechar como un piloto para viabilizar cómo los datos mejoran la toma de decisiones.
Gobierno Digital: Se crearán contenidos que aporten a la economía digital.
Perfil del Ciudadano: Trabajar con MinTIC y la Agencia Nacional de Gobierno Digital para la implementación del proyecto.
Proyectos de Innovación: La publicación de “Fil Bogotá”, permite el acceso de información de programas y servicios que presta la Filarmónica de Bogotá a los ciudadanos.
AMP o Procesos Demanda Agregada: Se hizo revisión de los antecedentes y normatividad, con el propósito que las Entidades Distritales puedan satisfacer sus necesidades en materia de TI.
Comunidades: Con la promoción de la Comunidad Científica de Datos, se logra eliminar barreras de espacio tiempo y costo.
</v>
          </cell>
          <cell r="K117" t="str">
            <v xml:space="preserve">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Transformación Digital Empresarial: Por medio de la gestión realizada durante el mes, se permite conocer el nivel de madurez digital de las MiPymes vinculadas al CTDE, y enfocarlas hacia la transformación digital. 
Analítica de Datos: Con la gestión para la recolección de las bases de datos de las Entidades Distritales, se podrá diseñar el modelo predictivo y descriptivo en atención de las víctimas, lo cual beneficiará esta población para focalizar la oferta de bienes y servicios, y contribuir a superar los criterios e índices de vulnerabilidad. La Analítica de Datos permite la generación de política pública para la toma de decisiones y herramientas tecnológicas (aplicaciones, contenidos y software), que contribuyan al fortalecimiento y capacidades institucionales de las Entidades.
Gobierno Digital: Se avanzó en la definición de la necesidad de alineación de los PETI frente a MIPG y MinTIC. Por otra parte, esta información será insumo para las Entidades Distritales con el propósito de generar contenidos de prospectiva tecnológica alineada a nivel distrital.
Perfil del Ciudadano Digital: Por medio de la Estrategia de Integración Digital del Estado, los ciudadanos podrán realizar transacciones con todas las Entidades Públicas a través de un único portal, “GOV.CO”. Lo anterior, permite que las Entidades Públicas inviertan menos recursos para la transaccionalidad entre el ciudadano con estas. Adicionalmente, los ciudadanos gastarán menos tiempo para llevar los trámites con el Distrito.
Proyectos de Innovación: Durante el mes no se programaron actividades.
Acuerdos Marco de Precios o Procesos de Agregación de Demanda: Se hizo revisión de los normatividad, con el propósito que las Entidades Distritales puedan satisfacer sus necesidades en materia de TI.
Comunidades y ecosistemas promovidos: Al promover la comunidad de Innovación en Distrito, se obtuvo como beneficio: 1. La divulgación en buenas prácticas de innovación al interior del Distrito, 2. Acercamiento de la comunidad con  representantes de la Alta Dirección del Distrito, que adelantan proyectos innovadores. Esto repercute en la apropiación de metodologías de innovación y gestión del conocimiento al interior de las Entidades.
</v>
          </cell>
          <cell r="L117"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Transformación Digital Empresarial: Con el acompañamiento que se viene realizando desde el CTDE, se benefician las MiPymes con el provisionamiento de aplicaciones (www.centrodigital.fenalco.com.co) como CRM y/o ERP, que fortalecen su digitalización y formación virtual empresarial (www.empresariodigital.gov.co).
Analítica de Datos: La definición de la metodología para el modelo predictivo y descriptivo, permitirá entender patrones de comportamiento relacionados con las solicitudes y otorgamiento de ayuda humanitaria inmediata para las personas víctimas de conflicto armado, residentes en Bogotá.
Gobierno Digital: Mediante la consolidación de la Ficha Técnica y el Estudio de Mercado para la Consultoría, que impulsará el desarrollo del proyecto, se tiene un margen de probabilidad alto que los proponentes se presenten, puesto que se determinó pluralidad en las ofertas.
Perfil del Ciudadano Digital: Con la solicitud hecha a MinTIC, se espera recibir la información requerida para incorporarla en el documento de Perfil Del Ciudadano Digital, como recomendaciones para el Distrito. Lo anterior, permitirá hacer más eficiente el proceso de integración digital de las Entidades Distritales con el portal “GOV.CO”.
Proyectos de Innovación: Durante el mes no se programaron actividades.
Acuerdos Marco de Precios o Procesos de Agregación de Demanda: La definición del plan de acción para la formulación de la circular, permite parametrizar los aspectos relevantes que se deben tener en cuenta para la divulgación y socialización de esta.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3.
Comunidades y ecosistemas promovidos: Se gestiona acercamiento a las comunidades con anticipación, lo que permitirá ejecutar las actividades con más certeza.</v>
          </cell>
          <cell r="M117" t="str">
            <v>Programa de promoción y desarrollo TIC: Mediante el seguimiento se evidencia que el programa ha logrado potenciar y fomentar el desarrollo de la Economía Digital a través de las iniciativas lideradas por la Alta Consejería TIC, como lo es la plataforma Bogotá Aprende TIC y los diferentes eventos desarrollados.
Transformación Digital Empresarial: Al vincular 40 nuevas MiPymes, se logra la apropiación de la Transformación Digital Empresarial, mejorando el nivel de madurez de las MiPymes, la cultura digital e innovación en el sector.
Analítica de Datos: Con el seguimiento a la construcción metodológica para el modelo predictivo y descriptivo, se supervisa el desarrollo del proyecto que tiene como propósito entender patrones de comportamiento relacionados con las solicitudes y otorgamiento de ayuda humanitaria inmediata para las personas víctimas de conflicto armado.
Gobierno Digital: Mediante el seguimiento al plan de trabajo y cronograma del proyecto, y análisis precontractual de la Consultoría que impulsará su desarrollo, se tiene un margen de probabilidad alto que los proponentes se presenten, puesto que se determinó pluralidad en las ofertas, además se garantiza transparencia en el proceso.
Perfil del Ciudadano Digital: La modificación del Decreto le permitirá al ciudadano acceder a los servicios y trámites públicos de una manera más económica y cómoda, ya que podrá realizar los trámites habilitados en línea sin tener que desplazarse hasta la Entidad. Por otra parte, las Entidades tendrán menos costos y proveerán servicios de mayor calidad, cumpliendo requisitos de seguridad y confiabilidad.
Proyectos de Innovación: Con la publicación de la aplicación móvil “En Bogotá Se Puede Ser”, se ofrece información sobre la oferta institucional de la Alcaldía Mayor de Bogotá para personas LGBTI y el acceso de información de programas y servicios que presta la Secretaría Distrital de Planeación - Dirección de Diversidad Sexual. De igual forma el sector puede acceder a canales de denuncia ante cualquier vulneración a sus derechos e identificar si es víctima de discriminación. Por las características de aplicación móvil, la SDP dispone de un canal de comunicación innovador y eficiente al cual puede acceder mayor número de personas, en el marco de la Economía Digital.
Acuerdos Marco de Precios o Procesos de Agregación de Demanda: El avance con ajustes permitirá la promoción y difusión de la oferta del proceso de compra pública para la innovación CPI.
Comunidades y ecosistemas promovidos: Se fortaleció la Comunidad de Gamers, donde se establecieron sinergias entre personas con diferente formación académica y experiencia laboral, logrando conectar diferentes maneras de pensar en función de resolver retos de manera holística. El desarrollo de videojuegos fortalece la industria de contenidos digitales y mejora las capacidades técnicas y humanas en materia de economía digital en la Ciudad.</v>
          </cell>
          <cell r="N117" t="str">
            <v>Programa de promoción y desarrollo TIC: Mediante el seguimiento y monitoreo del proyecto, se encuentra que este ha logrado acercar la tecnología a los ciudadanos de tal manera que estos puedan usarla en sus actividades diarias, y de esta forma se pueda fomentar y potenciar el desarrollo de la Economía Digital.
Transformación Digital Empresarial: Con el acompañamiento que se viene realizando desde el CTDE, se benefician las MiPymes con el acceso a recursos financieros (Innpulsa y FNG) orientados a la consolidación de sus productos y/o servicios, a través del Fondo de Innovación FITIC. 
Analítica de Datos: Con la generación de los conjuntos de datos del SIVIC, se desarrollará un Modelo Predictivo y Descriptivo para el análisis de atención a víctimas, en cuanto a la solicitud y otorgamiento de medidas de Ayuda Humanitaria Inmediata para las personas víctima de conflicto armado en Bogotá, y la relación entre características demográficas de las víctimas del conflicto armado y el tipo de bienes y servicios a los que acceden, y que son dispuestos por Entidades del Distrito.
Gobierno Digital: Por medio del seguimiento y monitoreo del proyecto, se puede detectar de manera anticipada oportunidades de mejora en cuanto al personal asignado por parte del consultor para el desarrollo del proyecto, garantizando la idoneidad del talento humano.
Perfil del Ciudadano Digital: Por medio del seguimiento del proyecto, se aclararon los comentarios recibidos al “Borrador del Decreto de Servicios Ciudadanos Digitales”. Lo anterior permite que MinTIC tenga un mayor entendimiento de las necesidades de las Entidades, y pueda ajustar el borrador del Decreto antes de su publicación. Para la Alta Consejería TIC es de importancia esta actividad, ya que le permite tener a la Oficina una directriz definida para su implementación en el Distrito. 
Proyectos de Innovación: Durante el mes no se programaron actividades.
Acuerdos Marco de Precios o Procesos de Agregación de Demanda: Por medio del nuevo enfoque al hito del proyecto, se identificó la oportunidad de promocionar y difundir la oferta de instrumentos de compra pública de TI (Acuerdos Marco de Precios AMP, Procesos Demanda Agregada de la línea de tecnología), y Compra Pública para la Innovación CPI publicados a la fecha por Colombia Compra Eficiente.
Comunidades y ecosistemas promovidos: Se fortaleció la Comunidad de mujeres enfocadas a videojuegos en Bogotá, mediante el intercambio de conocimiento entre personas representantes de los diferentes actores del Sector TI y de la Industria de videojuegos, brindándoles a las mujeres miembros de la Comunidad más herramientas en su desarrollo y competencias profesionales.</v>
          </cell>
          <cell r="O117" t="str">
            <v xml:space="preserve">Programa de promoción y desarrollo TIC: A través del monitoreo y seguimiento al programa, se evidencia que este ha logrado acercar la tecnología a los ciudadanos, de tal manera que estos puedan incorporarla a su quehacer diario, y se pueda fomentar e impulsar el desarrollo de la economía digital en la ciudad.
Transformación Digital Empresarial: Por medio de las 2 reuniones de seguimiento y avances al desarrollo de la Estrategia de Transformación Digital Empresarial, se benefician las MiPymes con el acceso a recursos desde el FONDO de Innovación, orientados a la consolidación de sus productos y/o servicios (http://www.desarrolloeconomico.gov.co/noticias/mipymes-innovadoras-tendran-respaldo-la-alcaldia-bogota-acceder-creditos). Se logra la articulación de oferta de recursos económicos para las MiPymes beneficiadas del CTDE.
Analítica de Datos: Con el desarrollo del Modelo Predictivo y Descriptivo se obtiene focalización de la ayuda humanitaria inmediata de las personas víctimas del conflicto armando residentes en la ciudad de Bogotá, y una herramienta para toma de decisiones a nivel directivo de atención a esta población para superar su índice de vulnerabilidad.
Gobierno Digital: La gestión realizada en el mes permitirá conocer el estado de avance de los PETI y cómo estos se alinean con el marco establecido por MinTIC.
Perfil del Ciudadano Digital: Con la mesa de trabajo se refuerza el proyecto con la participación de un líder adicional. Lo anterior, para que el proyecto continúe con su debida ejecución según lo programado.
Proyectos de Innovación: Durante el mes no se programaron actividades.
Acuerdos Marco de Precios o Procesos de Agregación de Demanda: Por medio del nuevo enfoque al hito del proyecto, se consolidó y elaboró, como también se adelantó la revisión y validación con uno de los asesores jurídicos de la Dirección Distrital de Política e Informática Jurídica de la Secretaría Jurídica Distrital, finalmente su aprobación y publicación con la circular No. 024 de 30 de agosto de 2019, la cual se enmarca con la oferta de instrumentos de compra pública de TI (Acuerdos Marco de Precios AMP, Procesos de Demanda Agregada y Compra Pública para la Innovación CPI), esto con el fin de promocionar y difundir la oferta de instrumentos de compra pública de TI, que se encuentran habilitados y publicados a la fecha en la línea de tecnología por Colombia Compra Eficiente CCE.
Comunidades y ecosistemas promovidos: Se apoyó a la Comunidad de Machine Learning – Colombia A.I.., para lograr la realización del panel con la participación de 296 personas. En el marco del evento, se realizó el intercambio de conocimiento entre expertos en data science de la ciudad. Además, se discutieron temas de interés tanto para quienes desean trabajar en Machine Learning, como para quienes necesitan contratar talento o liderar equipos de ciencias de datos y analítica.  </v>
          </cell>
          <cell r="P117" t="str">
            <v>Programa de promoción y desarrollo TIC: Con el cumplimiento del hito, se evidencia que el programa ha logrado impactar positivamente a gran parte de la ciudad, a través de las diferentes capacitaciones en TIC en niveles básico e intermedio, principalmente, a grupos poblacionales de interés para el desarrollo de la ciudad. Se resalta el poder contar con un cálculo verídico de los alcances del programa en la ciudad.
Transformación Digital Empresarial: Con el acompañamiento que se viene realizando desde el Centro de Transformación Digital Empresarial, se beneficiaron 40 MiPymes en temas de Innovación y Transformación Digital, como también en acceso a recursos de financiamiento con el Fondo de Tecnología, Innovación e Industrias Creativas FITIC.
Analítica de Datos: Con los algoritmos del Modelo Predictivo y Descriptivo, se logra dar respuesta a las preguntas planteadas por la ACDVPR: 1) ¿Existen patrones de comportamiento relacionados con las solicitudes y el otorgamiento de medidas de Ayuda Humanitaria Inmediata para las personas víctima de conflicto armado en Bogotá?, y 2)  ¿Existe relación entre características demográficas de las víctimas del conflicto armado y el tipo de bienes y servicios a los que acceden y que son dispuestos por Entidades del Distrito?. Lo anterior, permite la toma de decisiones de política pública frente a la atención y asignación de bienes y servicios para la población víctima del conflicto armado en Bogotá.
Gobierno Digital: Se le entregará a la Administración Distrital entrante el estado de los PETI, y las recomendaciones sobre actividades a realizar para cerrar la brecha de cumplimiento frente al MinTIC.
Perfil del Ciudadano Digital: El avance del documento Perfil del Ciudadano Digital, le permitirá a las Entidades del Distrito contar con la guía para la implementación de los Servicios Ciudadanos Digitales, para que los usuarios accedan a los servicios y trámites públicos de una manera económica, ya que esto permitirá el ahorro de tiempo y desplazamiento. 
Proyectos de Innovación: Con el monitoreo y seguimiento de los proyectos de innovación desarrollados en 2019, se documenta el estado de las aplicaciones y las estadísticas de uso y descarga realizadas en tiendas App Store y Google Play, por parte de la ciudadanía. En cuanto a los proyectos de innovación reportados en vigencias anteriores, el seguimiento permite identificar el estado actual de los mismos.
Acuerdos Marco de Precios o Procesos de Agregación de Demanda: Con el documento de cierre del proyecto, se registra la ejecución de este en 2019. Así mismo, se documentan las lecciones aprendidas y puntos críticos (factores positivos y negativos).
Comunidades y ecosistemas promovidos: Se documentan de manera concreta las acciones adelantadas en el tercer trimestre. Este documento facilitará las tareas de cierre del proyecto, de acuerdo con lo establecido en el procedimiento 1210200-PR-306 “Asesoría Técnica o Formulación y Ejecución de Proyectos en el Distrito Capital”.</v>
          </cell>
          <cell r="Q117" t="str">
            <v>Programa de promoción y desarrollo TIC: Mediante el monitoreo y seguimiento, se evidencia y cuantifica la participación ciudadana en los diferentes procesos de formación liderados por la Alta Consejería Distrital de TIC, que buscan la adopción de nuevas y mejores habilidades TIC a todos los ciudadanos. Los cuales incluso han empezado a ser conocidos a nivel nacional e internacional, gracias a que algunos de ellos se encuentran alojados en Internet, lo que permite su difusión y su potencial uso por parte de la población en general.
Transformación Digital: A través de la intervención del Fondo FITIC de Bogotá, del cual hace parte la Alta Consejería TIC en la conformación del Comité Directivo, se obtiene como resultado una mayor competitividad e innovación en el desarrollo productivo empresarial de las MiPymes beneficiadas. Adicionalmente, mediante la intervención del operador TECNALIA se brindará el acompañamiento y capacitación en temas de propiedad intelectual y derechos de autor para estas MiPymes.
Analítica de Datos: El Modelo Predictivo y Descriptivo es una herramienta tecnológica dispuesta para la ACDVPR, que permite la toma de decisiones de política pública frente a la atención y asignación de bienes y servicios para la población víctima del conflicto armado en Bogotá, mejorando la atención primaria a esta población vulnerable que llega al Distrito Capital, desde diferentes regiones del país.
Gobierno Digital: Mediante la presentación del proyecto ante la CDS, se socializaron recomendaciones generales para dar cumplimiento normativo y de lo solicitado por MinTIC. Adicionalmente, la Alta Consejería TIC, a través de la Consultoría, les brindó recomendaciones a las Entidades Distritales para realizar ajustes a la documentación de cara a la nueva administración.
Perfil del Ciudadano Digital: Se realiza monitoreo y seguimiento del proyecto, para garantizar el adecuado cumplimiento tanto del reporte del Plan de Acción como para las tareas del procedimiento 1210200-PR-306. Lo anterior, con el propósito de cerrar el proyecto según la programación.
Proyectos de Innovación: Durante el mes no se programaron actividades.
Acuerdos Marco de Precios o Procesos de Agregación de Demanda: Durante el mes no se programaron actividades.
Comunidades y ecosistemas promovidos: Se ejecutaron las actividades programadas según Plan de Trabajo y Cronograma. Lo anterior, permitió el cierre oportuno del proyecto con los productos establecidos, cumplimiento la meta de promover 6 comunidades para la vigencia 2019, completando 20 para cuatrienio. Este proyecto permitió desarrollar trabajo colaborativo en materia TIC con las comunidades y ecosistemas inteligentes promovidos, mejorando la comunicación entre los miembros e impulsando acciones que dinamicen a la comunidad y sus integrantes.</v>
          </cell>
          <cell r="R117" t="str">
            <v>Programa de promoción y desarrollo TIC: Mediante el monitoreo y seguimiento, se encuentra que las diferentes estrategias han logrado promover y evidenciar el impacto que puede tener la economía digital en la ciudad. 
Transformación Digital Empresarial: Con el acompañamiento que se viene realizando desde el Centro de Transformación Digital Empresarial, se benefician en este periodo 40 MiPymes en temas de Transformación Digital con el uso y apropiación de aplicaciones de ERP y CRM.
Analítica de Datos: Se ejecutaron las actividades programadas según Plan de Trabajo y Cronograma. Lo anterior, permitió desarrollar un Modelo Predictivo y Descriptivo, con el fin de ayudar a la toma de decisión más acertada sobre la asignación de bienes y servicios, de los cuales son beneficiados las víctimas del conflicto armado en Bogotá.
Gobierno Digital: Por medio del Documento se tiene el inventario de las tecnologías disruptivas, en la cuales las Entidades del Distrito están invirtiendo capital, y recomienda cómo desde los PETI se pueden articular proyectos orientados al uso de estas tecnologías. 
Se ejecutaron las actividades programadas según Plan de Trabajo y Cronograma. Lo anterior, permitió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Perfil del Ciudadano Digital: El Documento Perfil del Ciudadano Digital, es un insumo para iniciar el proceso de divulgación de la implementación de los servicios ciudadanos digitales, y particularmente en el servicio de carpeta ciudadana, tan pronto MinTIC emita oficialmente la nueva versión del Decreto. Adicionalmente, se ejecutaron las actividades programadas según Plan de Trabajo y Cronograma. Lo anterior, permitió el cierre oportuno del proyecto con los productos establecidos. 
Proyectos de Innovación: Se ejecutaron las actividades programadas según Plan de Trabajo y Cronograma. Lo anterior, permitió el cierre oportuno del proyecto con los productos establecidos, cumplimiento la meta de lograr las aplicaciones móviles “En Bogotá se puede ser” y “Fil Bogotá” para la vigencia 2019. El proyecto permitió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Precios o Procesos de Agregación de Demanda: Durante el mes no se programaron actividades.
Comunidades y ecosistemas promovidos: Durante el mes no se programaron actividades.</v>
          </cell>
          <cell r="S117" t="str">
            <v>Programa de promoción y desarrollo TIC: Mediante el cumplimiento del hito, se evidencia que el programa ha logrado impactar positivamente una parte estratégica de la ciudad, a través de las diferentes capacitaciones en TIC en niveles básico e intermedio, que han sido dirigidas a grupos poblacionales de interés para el desarrollo de la ciudad, así como también la realización de eventos que permiten generar espacios para el desarrollo de las capacidades y habilidades TIC de la población, así como también permitir dinamizar las comunidades que pertenecen al ecosistema y a la economía digital de la ciudad. De igual manera, se resalta el poder contar con un cálculo verídico de los alcances del programa en la ciudad.
Transformación Digital Empresarial: Se ejecutaron las actividades programadas según Plan de Trabajo y Cronograma. Lo anterior, permitió fortalecer la industria TI, y generar una mayor competitividad e innovación en los productos y servicios de las 150 MiPymes acompañadas durante la vigencia 2019.
Analítica de Datos: Durante el mes no se programaron actividades.
Gobierno Digital: Durante el mes no se programaron actividades.
Perfil del Ciudadano Digital: Durante el mes no se programaron actividades.
Proyectos de Innovación: Durante el mes no se programaron actividades.
Acuerdos Marco de Precios o Procesos de Agregación de Demanda: Durante el mes no se programaron actividades.
Comunidades y ecosistemas promovidos: Durante el mes no se programaron actividades.</v>
          </cell>
        </row>
        <row r="118">
          <cell r="C118" t="str">
            <v>184L_V1</v>
          </cell>
          <cell r="D118" t="str">
            <v>Variable 1</v>
          </cell>
          <cell r="E118" t="str">
            <v>Lineamientos emitidos</v>
          </cell>
          <cell r="F118" t="str">
            <v>Númerica</v>
          </cell>
          <cell r="H118">
            <v>0</v>
          </cell>
          <cell r="I118">
            <v>0</v>
          </cell>
          <cell r="J118">
            <v>0</v>
          </cell>
          <cell r="K118">
            <v>0</v>
          </cell>
          <cell r="L118">
            <v>0</v>
          </cell>
          <cell r="M118">
            <v>0</v>
          </cell>
          <cell r="N118">
            <v>0</v>
          </cell>
          <cell r="O118">
            <v>0</v>
          </cell>
          <cell r="P118">
            <v>0</v>
          </cell>
          <cell r="Q118">
            <v>1</v>
          </cell>
          <cell r="R118">
            <v>0</v>
          </cell>
          <cell r="S118">
            <v>0</v>
          </cell>
        </row>
        <row r="119">
          <cell r="C119" t="str">
            <v>184L_V2</v>
          </cell>
          <cell r="D119" t="str">
            <v>Variable 2 (reportar solo cuando el indicador es a demanda)</v>
          </cell>
          <cell r="E119">
            <v>0</v>
          </cell>
          <cell r="F119" t="str">
            <v>Númerica</v>
          </cell>
        </row>
        <row r="120">
          <cell r="C120" t="str">
            <v>184L_I1</v>
          </cell>
          <cell r="D120" t="str">
            <v>Cualitativo 1</v>
          </cell>
          <cell r="E120" t="str">
            <v>Avances y logros en generación del producto y la ejecución de actividades</v>
          </cell>
          <cell r="F120" t="str">
            <v>Textual</v>
          </cell>
          <cell r="H120" t="str">
            <v>Lineamiento accesibilidad:
Durante el mes no se programaron actividades.</v>
          </cell>
          <cell r="I120" t="str">
            <v>Lineamiento accesibilidad:
Se realizó reunión con la Dirección Distrital de Desarrollo Institucional de la Secretaría General, con el fin de contextualizar y verificar el alcance del lineamiento en el marco del Plan de Acción del CONPES Distrital.
De acuerdo con el procedimiento 1210200-PR-306 “Asesoría Técnica o Formulación y Ejecución de Proyectos en el Distrito Capital”, se trabajó el lineamiento como un proyecto. Para lo anterior, se realizó la identificación, validación del perfil y aprobación del Lineamiento de accesibilidad digital para fortalecer el criterio diferencial de acceso a la información pública de las Entidades Distritales.</v>
          </cell>
          <cell r="J120" t="str">
            <v>Lineamiento accesibilidad:
Se realizó asesoría por parte del Instituto Nacional para Sordos - INSOR sobre los lineamientos de accesibilidad digital implementados.
Se dictó charla por parte del Instituto Nacional para Ciegos -INCI sobre “Introducción y generalidades de la accesibilidad digital a funcionarios y contratistas de la Alta Consejería Distrital de TIC”.
Se realizó consulta a MinTIC sobre las herramientas disponibles para implementar accesibilidad digital (ConVerTic – herramienta que promueve la autonomía e inclusión de personas con discapacidad visual, centro de relevo – herramienta de apropiación de TIC  para el acceso a la información, el aprendizaje, la comprensión, construcción de conocimientos y la motivación al uso de las TIC en las personas sordas, etc.) por parte de las Entidades Públicas.</v>
          </cell>
          <cell r="K120" t="str">
            <v>Lineamiento accesibilidad: Se logró respuesta por parte de MinTIC a la consulta realizada sobre las herramientas, estándares y mejores prácticas que tiene disponible sobre el tema de accesibilidad digital, para fortalecer el criterio diferencial de acceso a la información pública. Dicha información es el  insumo para continuar estructurando el Lineamiento mencionado.</v>
          </cell>
          <cell r="L120" t="str">
            <v>Lineamiento accesibilidad: Durante el mes no se programaron actividades.</v>
          </cell>
          <cell r="M120" t="str">
            <v>Lineamiento accesibilidad: Durante el mes no se programaron actividades.</v>
          </cell>
          <cell r="N120" t="str">
            <v>Lineamiento accesibilidad: Durante el mes de julio se realizó estructuración del lineamiento de accesibilidad para sitios web institucionales, marco CONPES versión 0.1. En el cual se hace una descripción introductoria de los contenidos del documento que responden a las necesidades identificadas en esta Política Pública con respecto a los puntos críticos 11, 12 y 13, en donde se plantea de manera transversal la necesidad de fortalecer el criterio diferencial que asegure la inclusión para personas en condición o situación de discapacidad. La estructura del documento propone a las Entidades Distritales la ejecución de un macroproceso que incluye las etapas: diagnóstico, sensibilización, aseguramiento de la calidad y evaluación de los niveles de conformidad de los estándares de accesibilidad web. Asimismo, se elaboraron los antecedentes que servirán de base para la justificación de este lineamiento.</v>
          </cell>
          <cell r="O120" t="str">
            <v>Lineamiento accesibilidad: Se completó la versión borrador del lineamiento de accesibilidad para sitios web institucionales, que describe las tapas de optimización y aseguramiento de calidad. Este primer borrador incluye: 1) Identificación del alcance que se espera con esta meta en el Plan de Acción del CONPES, 2) Revisión puntos críticos de las Entidades Distritales de los resultados del FURAG 2017, 3) Verificación de herramientas externas disponibles en Internet, 4) Revisión de la compatibilidad de niveles de accesibilidad de MIPG vs norma NTC 5854, 5) Escenario general de calidad en accesibilidad Web, 6) Tácticas arquitecturales para abordar Incidentes de calidad y claves generales de optimización, 7) Interfaces gráficas de usuario. Adicionalmente, se elabora una presentación para socializar este borrador, ante la sesión plenaria de la Comisión Distrital de Sistemas.</v>
          </cell>
          <cell r="P120" t="str">
            <v>Lineamiento de accesibilidad: Luego de la presentación del borrador del lineamiento de accesibilidad web en la sesión plenaria de la Comisión Distrital de Sistemas (30/08/2019), se publicó el documento en el sitio web de la Alta Consejería Distrital de TIC para recibir comentarios sobre el mismo, hasta el 6 de septiembre. Durante este tiempo se recibieron comentarios por parte de funcionarios de la ERU y la Alta Consejería Distrital de TIC. Posteriormente, se socializó el documento con la Dirección Distrital de Desarrollo Institucional, en donde también se recibieron comentarios y sugerencias sobre el Borrado del Lineamiento Técnico, las cuales fueron incorporadas en el documento, originando una tercera versión del mismo que se reporta como evidencia.  Adicionalmente, se producen dos anexos que corresponden a instrumentos que facilitan el registro de incidentes de calidad en accesibilidad web, los cuales se incluyen como evidencia para el presente seguimiento. El documento revisado pasará a una fase de diagramación, y posterior divulgación mediante circular oficial emitida por la Alta Consejería Distrital de TIC.</v>
          </cell>
          <cell r="Q120" t="str">
            <v>Lineamiento de accesibilidad: Durante el presente mes, el Jefe de Oficina Alta Consejería Distrital de TIC solicitó incluir en la agenda de la sesión plenaria de la CDS, la aprobación de la versión final del lineamiento de accesibilidad, por lo que requirió en una segunda instancia realizar observaciones a este documento. Según lo anterior, el día 24 de octubre se hizo la presentación y aprobación unánime del lineamiento técnico de accesibilidad Web. A partir de ese momento, se realizó plan de trabajo y proyección del borrador de circular en concordancia con el procedimiento 4210000-PR-371 “Formulación y Expedición de Lineamientos”, para revisión del grupo de trabajo y asesora jurídica de la Oficina. De esta manera se logró hito de divulgación del lineamiento mediante Circular 35 de 2019 (30102019). Así mismo, se realizó publicación del lineamiento en la página Web de la Alta Consejería Distrital de TIC.</v>
          </cell>
          <cell r="R120" t="str">
            <v>Lineamiento accesibilidad: Durante el mes no se programaron actividades.</v>
          </cell>
          <cell r="S120" t="str">
            <v xml:space="preserve">Lineamiento accesibilidad: Se realizó documento de cierre del Lineamiento de Accesibilidad, el cual fue estructurado como un Proyecto según procedimiento 1210200-PR-306 “Asesoría Técnica o Formulación y Ejecución de Proyectos en el Distrito Capital”. El cierre contempló la elaboración de informe final, en el cual se registran los resultados del Plan de Trabajo y Cronograma. Así mismo, se incluyeron las Lecciones Aprendidas. </v>
          </cell>
        </row>
        <row r="121">
          <cell r="C121" t="str">
            <v>184L_I2</v>
          </cell>
          <cell r="D121" t="str">
            <v>Cualitativo 2</v>
          </cell>
          <cell r="E121" t="str">
            <v>Retrasos o dificultades en la generación del producto y la ejecución de actividades</v>
          </cell>
          <cell r="F121" t="str">
            <v>Textual</v>
          </cell>
          <cell r="H121" t="str">
            <v>Lineamiento accesibilidad:
Durante el mes no se programaron actividades.</v>
          </cell>
          <cell r="I121" t="str">
            <v>Lineamiento accesibilidad:
No se presentaron retrasos o dificultades durante el mes.</v>
          </cell>
          <cell r="J121" t="str">
            <v>Lineamiento accesibilidad:
No se presentaron retrasos o dificultades durante el mes.</v>
          </cell>
          <cell r="K121" t="str">
            <v>Lineamiento accesibilidad: No se presentaron retrasos o dificultades durante el mes.</v>
          </cell>
          <cell r="L121" t="str">
            <v>Lineamiento accesibilidad: Durante el mes no se programaron actividades.</v>
          </cell>
          <cell r="M121" t="str">
            <v>Lineamiento accesibilidad: Durante el mes no se programaron actividades.</v>
          </cell>
          <cell r="N121" t="str">
            <v>Lineamiento accesibilidad: No se presentaron retrasos o dificultades durante el mes.</v>
          </cell>
          <cell r="O121" t="str">
            <v>Lineamiento accesibilidad: No se presentaron retrasos o dificultades durante el mes.</v>
          </cell>
          <cell r="P121" t="str">
            <v>Lineamiento accesibilidad: No se presentaron retrasos o dificultades durante el mes.</v>
          </cell>
          <cell r="Q121" t="str">
            <v>Lineamiento accesibilidad: No se presentaron retrasos o dificultades durante el mes.</v>
          </cell>
          <cell r="R121" t="str">
            <v>Lineamiento accesibilidad: Durante el mes no se programaron actividades.</v>
          </cell>
          <cell r="S121" t="str">
            <v>Lineamiento accesibilidad: Durante el mes no se programaron actividades.</v>
          </cell>
        </row>
        <row r="122">
          <cell r="C122" t="str">
            <v>184L_I3</v>
          </cell>
          <cell r="D122" t="str">
            <v>Cualitativo 3</v>
          </cell>
          <cell r="E122" t="str">
            <v>Beneficios obtenidos por la generación del producto y la ejecución de actividades</v>
          </cell>
          <cell r="F122" t="str">
            <v>Textual</v>
          </cell>
          <cell r="H122" t="str">
            <v>Lineamiento accesibilidad:
Durante el mes no se programaron actividades.</v>
          </cell>
          <cell r="I122" t="str">
            <v>Lineamiento accesibilidad:
Con las actividades realizadas, se estructura el plan de trabajo con el cual se dará cumplimiento a la meta afiliada al CONPES Distrital, la cual busca garantizar los derechos a la información pública y a la comunicación a través de la promoción del acceso, uso, apropiación y aprovechamiento de las TIC por parte y en beneficio de las personas con discapacidad visual y auditiva.</v>
          </cell>
          <cell r="J122" t="str">
            <v>Lineamiento accesibilidad:
Con las actividades realizadas, se inicia el Plan de Trabajo con la exploración del marco conceptual brindado por las Entidades Nacionales líderes en las mejores prácticas de accesibilidad digital, implementadas en beneficio de personas con discapacidad auditiva y visual, a través de uso del TIC.</v>
          </cell>
          <cell r="K122" t="str">
            <v>Lineamiento accesibilidad: Se dispone de la información de MinTIC para contextualizar el Lineamiento.</v>
          </cell>
          <cell r="L122" t="str">
            <v>Lineamiento accesibilidad: Durante el mes no se programaron actividades.</v>
          </cell>
          <cell r="M122" t="str">
            <v>Lineamiento accesibilidad: Durante el mes no se programaron actividades.</v>
          </cell>
          <cell r="N122" t="str">
            <v>Lineamiento accesibilidad: La estructuración define la hoja de ruta que guiará a las Entidades Distritales, en la ejecución del proceso de mejoramiento de la accesibilidad de sus sitios web institucionales, que aporten al componente de transparencia del CONPES Distrital 01, y a mitigar la debilidad institucional para prevenir, investigar, y sancionar las prácticas corruptas en el Distrito Capital que involucran tanto al sector público como al privado y a la ciudadanía.</v>
          </cell>
          <cell r="O122" t="str">
            <v>Lineamiento accesibilidad: La versión borrador del lineamiento permite iniciar un proceso de revisión por parte de actores externos, especialistas en materia de accesibilidad web, para detectar oportunidades de mejora y fortalecer su contenido en beneficio de la población en condición de discapacidad, asegurando el acceso a la información pública a través de sitios web institucionales.</v>
          </cell>
          <cell r="P122" t="str">
            <v>Lineamiento accesibilidad: Se logra la tercera versión del borrador, revisada con comentarios de actores externos e instrumentos para el registro de incidentes de calidad de accesibilidad web. Este último representa un beneficio a los webmasters, responsables web o equipos de accesibilidad de las Entidades Distritales para llevar a cabo el registro organizado de los incidentes de calidad en accesibilidad web, backlog de producto y trazabilidad del proceso de optimización del sitio web institucional en esta materia.</v>
          </cell>
          <cell r="Q122" t="str">
            <v>Lineamiento accesibilidad: Este lineamiento de accesibilidad web brinda a las Entidades y webmasters una metodología dotada de herramientas es instrumentos que facilitarán la ejecución de un proceso de optimización de este atributo de calidad en un tiempo determinado. 
La base de conocimiento que produce este proceso de optimización de accesibilidad en sitios web institucionales, permitirá por un lado la apropiación de las mejores prácticas en la aplicación de estándares y lineamientos web, y por otra parte, disponer de elementos de juicio para la toma de decisiones de arquitectura de software que aporten a la transparencia y el acceso a la información pública.
Este proceso de optimización de la accesibilidad web le permitirá a la entidad disponer de información verificable y medible, sobre el estado de accesibilidad y sobre las mejoras que en este atributo de calidad se hayan realizado efectivamente sobre el portal institucional. En este sentido, al finalizar el proceso la entidad contará con la trazabilidad que dará sustento al reporte anual del Modelo Integrado de Planeación y Gestión a través del FURAG, frente a los Criterios diferenciales de accesibilidad a la información pública aplicados.
Con relación a las capacidades institucionales que aseguran la transparencia y mitiguen los riesgos de corrupción, este lineamiento promueve el fortalecimiento del criterio diferencial que asegure y facilite el acceso a la información pública hacia poblaciones en situación o condición de discapacidad auditiva y visual.</v>
          </cell>
          <cell r="R122" t="str">
            <v>Lineamiento accesibilidad: Durante el mes no se programaron actividades.</v>
          </cell>
          <cell r="S122" t="str">
            <v>Lineamiento accesibilidad: Se ejecutaron las actividades programadas según Plan de Trabajo y Cronograma. Lo anterior, permitió el cierre oportuno del Proyecto con la divulgación del lineamiento mediante Circular 35 de 2019 (30102019), cumplimiento de esta manera la meta de para la vigencia 2019.</v>
          </cell>
        </row>
      </sheetData>
      <sheetData sheetId="50">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210</v>
          </cell>
          <cell r="B5" t="str">
            <v>Publicaciones correspondientes, identificadas en el esquema de publicación de la Secretaria General, realizadas oportunamente</v>
          </cell>
          <cell r="C5" t="str">
            <v>Porcentaje</v>
          </cell>
          <cell r="D5" t="str">
            <v>Constante</v>
          </cell>
          <cell r="E5" t="str">
            <v>Constante</v>
          </cell>
          <cell r="G5" t="str">
            <v>No Disponible / No Aplica</v>
          </cell>
          <cell r="H5">
            <v>1</v>
          </cell>
          <cell r="I5">
            <v>1</v>
          </cell>
          <cell r="J5">
            <v>1</v>
          </cell>
          <cell r="K5">
            <v>1</v>
          </cell>
          <cell r="L5">
            <v>1</v>
          </cell>
          <cell r="M5">
            <v>1</v>
          </cell>
          <cell r="N5">
            <v>1</v>
          </cell>
          <cell r="O5">
            <v>1</v>
          </cell>
          <cell r="P5">
            <v>1</v>
          </cell>
          <cell r="Q5">
            <v>1</v>
          </cell>
          <cell r="R5">
            <v>1</v>
          </cell>
          <cell r="S5">
            <v>1</v>
          </cell>
          <cell r="T5">
            <v>1</v>
          </cell>
          <cell r="U5" t="str">
            <v xml:space="preserve">Este indicador permite monitorear el cumplimiento oportuno de los compromisos de publicación que posee la dependencia descritos en el esquema de publicación </v>
          </cell>
          <cell r="V5" t="str">
            <v xml:space="preserve">Recibir y verificar la inforamación a publicar en el sitio web de la Secretaría General. Publicar la información remitida en el sitio web de la Secretaría General. Generar el soporte de publicación en el formato 1025. </v>
          </cell>
          <cell r="W5" t="str">
            <v>Dar cumplimiento a la Ley de Transparencia y acceso a la información.</v>
          </cell>
          <cell r="X5" t="str">
            <v>Formato 1025 del Sistema Integrado de Gestión. 
Botón de transparencia</v>
          </cell>
        </row>
        <row r="6">
          <cell r="A6">
            <v>185</v>
          </cell>
          <cell r="B6" t="str">
            <v>Campañas y acciones de comunicación pública realizadas</v>
          </cell>
          <cell r="C6" t="str">
            <v>Número</v>
          </cell>
          <cell r="D6" t="str">
            <v>Suma</v>
          </cell>
          <cell r="E6" t="str">
            <v>Suma</v>
          </cell>
          <cell r="G6">
            <v>20</v>
          </cell>
          <cell r="H6">
            <v>0</v>
          </cell>
          <cell r="I6">
            <v>2</v>
          </cell>
          <cell r="J6">
            <v>1</v>
          </cell>
          <cell r="K6">
            <v>2</v>
          </cell>
          <cell r="L6">
            <v>1</v>
          </cell>
          <cell r="M6">
            <v>1</v>
          </cell>
          <cell r="N6">
            <v>1</v>
          </cell>
          <cell r="O6">
            <v>1</v>
          </cell>
          <cell r="P6">
            <v>1</v>
          </cell>
          <cell r="Q6">
            <v>1</v>
          </cell>
          <cell r="R6">
            <v>1</v>
          </cell>
          <cell r="S6">
            <v>1</v>
          </cell>
          <cell r="T6">
            <v>13</v>
          </cell>
          <cell r="U6" t="str">
            <v>Generar procesos de información y sensibilización para divulgar las acciones, logros y avances del Plan de Desarrollo del Alcalde y/o del Distrito.</v>
          </cell>
          <cell r="V6" t="str">
            <v>Apoyar el desarrollo de los procesos misionales de la oficina consejería de comunicaciones de la Secretaría General 
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ell>
          <cell r="W6" t="str">
            <v>Información hacia la ciudadanía clara, precisa, objetiva y oportuna en el marco del desarrollo de los diferentes planes, programas y/o proyectos de la administración distrital.</v>
          </cell>
          <cell r="X6" t="str">
            <v>Audios, Comerciales y material grafico de las piezas creativas y audiovisuales utilizadas en las campañas de comunicación divulgadas.</v>
          </cell>
        </row>
        <row r="7">
          <cell r="A7">
            <v>186</v>
          </cell>
          <cell r="B7" t="str">
            <v>Informes de evaluaciones de percepción ciudadana respecto a problemas de ciudad, políticas públicas, programas, acciones y decisiones de la Administración Distrital realizados</v>
          </cell>
          <cell r="C7" t="str">
            <v>Número</v>
          </cell>
          <cell r="D7" t="str">
            <v>Suma</v>
          </cell>
          <cell r="E7" t="str">
            <v>Suma</v>
          </cell>
          <cell r="G7">
            <v>21</v>
          </cell>
          <cell r="H7">
            <v>2</v>
          </cell>
          <cell r="I7">
            <v>2</v>
          </cell>
          <cell r="J7">
            <v>2</v>
          </cell>
          <cell r="K7">
            <v>2</v>
          </cell>
          <cell r="L7">
            <v>2</v>
          </cell>
          <cell r="M7">
            <v>2</v>
          </cell>
          <cell r="N7">
            <v>2</v>
          </cell>
          <cell r="O7">
            <v>2</v>
          </cell>
          <cell r="P7">
            <v>2</v>
          </cell>
          <cell r="Q7">
            <v>2</v>
          </cell>
          <cell r="R7">
            <v>2</v>
          </cell>
          <cell r="S7">
            <v>1</v>
          </cell>
          <cell r="T7">
            <v>23</v>
          </cell>
          <cell r="U7" t="str">
            <v>Realizar informes resultado de la evaluación de percepción ciudadana respecto a problemas de ciudad, políticas públicas, programas, acciones y decisiones de la Administración Distrital.</v>
          </cell>
          <cell r="V7" t="str">
            <v>Realizar el monitoreo permanente de la información generada respecto de la Alcaldía Mayor de Bogotá D.C., en los diferentes medios de comunicación
Realizar medición y análisis de opinión pública de manera cuantitativa y cualitativa en el distrito capital, abordando diferentes temáticas</v>
          </cell>
          <cell r="W7" t="str">
            <v>Conocer la percepcion ciudadana frente a los temas de interes de la ciudad y emprender acciones para el fortalecimiento de las actividades de comunicación publica.</v>
          </cell>
          <cell r="X7" t="str">
            <v xml:space="preserve">Informes de Percepción- Carpeta Compartida </v>
          </cell>
        </row>
        <row r="8">
          <cell r="A8">
            <v>187</v>
          </cell>
          <cell r="B8" t="str">
            <v>Tecnologías Digitales como medio de comunicación e información con la ciudadanía fortalecidas</v>
          </cell>
          <cell r="C8" t="str">
            <v>Porcentaje</v>
          </cell>
          <cell r="D8" t="str">
            <v>Creciente</v>
          </cell>
          <cell r="E8" t="str">
            <v>Suma</v>
          </cell>
          <cell r="F8">
            <v>6030</v>
          </cell>
          <cell r="G8">
            <v>0.8</v>
          </cell>
          <cell r="H8">
            <v>118</v>
          </cell>
          <cell r="I8">
            <v>536</v>
          </cell>
          <cell r="J8">
            <v>537</v>
          </cell>
          <cell r="K8">
            <v>538</v>
          </cell>
          <cell r="L8">
            <v>536</v>
          </cell>
          <cell r="M8">
            <v>540</v>
          </cell>
          <cell r="N8">
            <v>537</v>
          </cell>
          <cell r="O8">
            <v>538</v>
          </cell>
          <cell r="P8">
            <v>537</v>
          </cell>
          <cell r="Q8">
            <v>538</v>
          </cell>
          <cell r="R8">
            <v>538</v>
          </cell>
          <cell r="S8">
            <v>537</v>
          </cell>
          <cell r="T8">
            <v>1</v>
          </cell>
          <cell r="U8" t="str">
            <v xml:space="preserve">Medición del porcentaje de acciones y/o procesos de fortalecimiento de tecnologías digitales, como medio de participación, comunicación e información al  ciudadano. </v>
          </cell>
          <cell r="V8" t="str">
            <v>Apoyar la administración de las plataformas virtuales de la Alcaldía de Bogotá
Emprender acciones que permitan el acceso a los medios virtuales por parte de la ciudadania frente a la gestión de la administración distrital</v>
          </cell>
          <cell r="W8" t="str">
            <v>Prestar servicios a la ciudadania atraves del portal web, informacion de interes ciudadano divulgada a traves de las redes sociales que permite la interacción administración-ciudadania.</v>
          </cell>
          <cell r="X8" t="str">
            <v>Informes que contienen la gestión para el funcionamiento del portal bogota y sus micrositios.
Matriz de seguimiento a publicaciones en redes sociales</v>
          </cell>
        </row>
        <row r="9">
          <cell r="A9">
            <v>188</v>
          </cell>
          <cell r="B9" t="str">
            <v>Mensajes (escritos/ digitales/ virtuales) oportunos que informen y retroalimenten a los ciudadanos sobre la gestión de políticas de la administración distrital generados
virtuales ) generados</v>
          </cell>
          <cell r="C9" t="str">
            <v>Número</v>
          </cell>
          <cell r="D9" t="str">
            <v>Suma</v>
          </cell>
          <cell r="E9" t="str">
            <v>Suma</v>
          </cell>
          <cell r="G9">
            <v>2125</v>
          </cell>
          <cell r="H9">
            <v>104</v>
          </cell>
          <cell r="I9">
            <v>104</v>
          </cell>
          <cell r="J9">
            <v>104</v>
          </cell>
          <cell r="K9">
            <v>104</v>
          </cell>
          <cell r="L9">
            <v>104</v>
          </cell>
          <cell r="M9">
            <v>104</v>
          </cell>
          <cell r="N9">
            <v>104</v>
          </cell>
          <cell r="O9">
            <v>107</v>
          </cell>
          <cell r="P9">
            <v>104</v>
          </cell>
          <cell r="Q9">
            <v>104</v>
          </cell>
          <cell r="R9">
            <v>104</v>
          </cell>
          <cell r="S9">
            <v>104</v>
          </cell>
          <cell r="T9">
            <v>1251</v>
          </cell>
          <cell r="U9" t="str">
            <v>Reporte de mensajes (Escritos/digitales/virtuales) que informen y retroalimenten a los ciudadanos sobre la gestión de políticas de la administración distrital</v>
          </cell>
          <cell r="V9" t="str">
            <v>Divulgar los contenidos informativos en las distintas localidades del distrito
Generar contenidos informativos de interes ciudadano, respecto a las politicas de la administración distrital</v>
          </cell>
          <cell r="W9" t="str">
            <v>Ciudadanía a traves de los medios de comunicación sobre las acciones de la Administración Distrital de forma oportuna, agil, clara y veridica.</v>
          </cell>
          <cell r="X9" t="str">
            <v>Contenidos Periodisticos divulgados en el Portal Bogota http://www.bogota.gov.co y Boletines de Prensa.</v>
          </cell>
        </row>
        <row r="10">
          <cell r="A10" t="str">
            <v>190A</v>
          </cell>
          <cell r="B10" t="str">
            <v>Estrategia de multiplicadores implementada</v>
          </cell>
          <cell r="C10" t="str">
            <v>Número</v>
          </cell>
          <cell r="D10" t="str">
            <v>Suma</v>
          </cell>
          <cell r="E10" t="str">
            <v>Suma</v>
          </cell>
          <cell r="G10">
            <v>22</v>
          </cell>
          <cell r="H10">
            <v>1</v>
          </cell>
          <cell r="I10">
            <v>1</v>
          </cell>
          <cell r="J10">
            <v>1</v>
          </cell>
          <cell r="K10">
            <v>1</v>
          </cell>
          <cell r="L10">
            <v>1</v>
          </cell>
          <cell r="M10">
            <v>1</v>
          </cell>
          <cell r="N10">
            <v>1</v>
          </cell>
          <cell r="O10">
            <v>1</v>
          </cell>
          <cell r="P10">
            <v>1</v>
          </cell>
          <cell r="Q10">
            <v>1</v>
          </cell>
          <cell r="R10">
            <v>1</v>
          </cell>
          <cell r="S10">
            <v>1</v>
          </cell>
          <cell r="T10">
            <v>12</v>
          </cell>
          <cell r="U10" t="str">
            <v>Establecer información para ser divulgada por los servidores públicos
y socializada dentro de la estrategia Soy 10</v>
          </cell>
          <cell r="V10" t="str">
            <v>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v>
          </cell>
          <cell r="W10" t="str">
            <v>Informar a los Servidores del Distrito por medio de un boletin de los programas, proyectos y gestión en general de la Administración Distrital.</v>
          </cell>
          <cell r="X10" t="str">
            <v xml:space="preserve">Boletin Soy 10 Distrital </v>
          </cell>
        </row>
        <row r="11">
          <cell r="A11" t="str">
            <v>10K</v>
          </cell>
          <cell r="B11" t="str">
            <v xml:space="preserve">Plan de Comunicaciones de los servicios  y las acciones que desarrolla la Secretaria General implementado </v>
          </cell>
          <cell r="C11" t="str">
            <v>Porcentaje</v>
          </cell>
          <cell r="D11" t="str">
            <v>Suma</v>
          </cell>
          <cell r="E11" t="str">
            <v>Suma</v>
          </cell>
          <cell r="F11">
            <v>193</v>
          </cell>
          <cell r="G11" t="str">
            <v>No Disponible / No Aplica</v>
          </cell>
          <cell r="H11">
            <v>2</v>
          </cell>
          <cell r="I11">
            <v>16</v>
          </cell>
          <cell r="J11">
            <v>26</v>
          </cell>
          <cell r="K11">
            <v>19</v>
          </cell>
          <cell r="L11">
            <v>23</v>
          </cell>
          <cell r="M11">
            <v>22</v>
          </cell>
          <cell r="N11">
            <v>20</v>
          </cell>
          <cell r="O11">
            <v>20</v>
          </cell>
          <cell r="P11">
            <v>16</v>
          </cell>
          <cell r="Q11">
            <v>16</v>
          </cell>
          <cell r="R11">
            <v>8</v>
          </cell>
          <cell r="S11">
            <v>5</v>
          </cell>
          <cell r="T11">
            <v>1</v>
          </cell>
          <cell r="U11" t="str">
            <v>Implementar Plan de Comunicaciones de los servicios y las acciones que desarrolla la Secretaría General.</v>
          </cell>
          <cell r="V11" t="str">
            <v>Definir y establecer las acciones de la vigencia que cada dependencia de la Secretaría General necesite divulgar.</v>
          </cell>
          <cell r="W11" t="str">
            <v>Grantiza la ejecución ordenada de las necesidades de comunicación de las dependencias de la Secretaría General.</v>
          </cell>
          <cell r="X11" t="str">
            <v xml:space="preserve">Carpeta Compartida - Matriz </v>
          </cell>
        </row>
        <row r="15">
          <cell r="D15" t="str">
            <v>#Variable</v>
          </cell>
          <cell r="E15" t="str">
            <v>Aspecto a reportar</v>
          </cell>
          <cell r="F15" t="str">
            <v>Formato</v>
          </cell>
          <cell r="H15" t="str">
            <v>Ejecucion_Enero</v>
          </cell>
          <cell r="I15" t="str">
            <v>Ejecucion_Febrero</v>
          </cell>
          <cell r="J15" t="str">
            <v>Ejecucion_Marzo</v>
          </cell>
          <cell r="K15" t="str">
            <v>Ejecucion_Abril</v>
          </cell>
          <cell r="L15" t="str">
            <v>Ejecucion_Mayo</v>
          </cell>
          <cell r="M15" t="str">
            <v>Ejecucion_Junio</v>
          </cell>
          <cell r="N15" t="str">
            <v>Ejecucion_Julio</v>
          </cell>
          <cell r="O15" t="str">
            <v>Ejecucion_Agosto</v>
          </cell>
          <cell r="P15" t="str">
            <v>Ejecucion_Septiembre</v>
          </cell>
          <cell r="Q15" t="str">
            <v>Ejecucion_Octubre</v>
          </cell>
          <cell r="R15" t="str">
            <v>Ejecucion_Noviembre</v>
          </cell>
          <cell r="S15" t="str">
            <v>Ejecucion_Diciembre</v>
          </cell>
        </row>
        <row r="16">
          <cell r="C16" t="str">
            <v>210_V1</v>
          </cell>
          <cell r="D16" t="str">
            <v>Variable 1</v>
          </cell>
          <cell r="E16" t="str">
            <v xml:space="preserve">Publicaciones correspondientes realizadas oportunamente </v>
          </cell>
          <cell r="F16" t="str">
            <v>Número</v>
          </cell>
          <cell r="H16">
            <v>1</v>
          </cell>
          <cell r="I16">
            <v>2</v>
          </cell>
          <cell r="J16">
            <v>1</v>
          </cell>
          <cell r="K16">
            <v>4</v>
          </cell>
          <cell r="L16">
            <v>4</v>
          </cell>
          <cell r="M16">
            <v>5</v>
          </cell>
          <cell r="N16">
            <v>6</v>
          </cell>
          <cell r="O16">
            <v>2</v>
          </cell>
          <cell r="P16">
            <v>2</v>
          </cell>
          <cell r="Q16">
            <v>4</v>
          </cell>
          <cell r="R16">
            <v>3</v>
          </cell>
          <cell r="S16">
            <v>2</v>
          </cell>
        </row>
        <row r="17">
          <cell r="C17" t="str">
            <v>210_V2</v>
          </cell>
          <cell r="D17" t="str">
            <v>Variable 2 (reportar solo cuando el indicador es a demanda)</v>
          </cell>
          <cell r="E17" t="str">
            <v>Publicaciones correspondientes del esquema de publicación de la Secretaria General</v>
          </cell>
          <cell r="F17" t="str">
            <v>Número</v>
          </cell>
          <cell r="H17">
            <v>1</v>
          </cell>
          <cell r="I17">
            <v>2</v>
          </cell>
          <cell r="J17">
            <v>1</v>
          </cell>
          <cell r="K17">
            <v>4</v>
          </cell>
          <cell r="L17">
            <v>4</v>
          </cell>
          <cell r="M17">
            <v>5</v>
          </cell>
          <cell r="N17">
            <v>6</v>
          </cell>
          <cell r="O17">
            <v>2</v>
          </cell>
          <cell r="P17">
            <v>2</v>
          </cell>
          <cell r="Q17">
            <v>4</v>
          </cell>
          <cell r="R17">
            <v>3</v>
          </cell>
          <cell r="S17">
            <v>2</v>
          </cell>
        </row>
        <row r="18">
          <cell r="C18" t="str">
            <v>210_I1</v>
          </cell>
          <cell r="D18" t="str">
            <v>Cualitativo 1</v>
          </cell>
          <cell r="E18" t="str">
            <v>Avances y logros en generación del producto y la ejecución de actividades</v>
          </cell>
          <cell r="F18" t="str">
            <v>Texto</v>
          </cell>
          <cell r="H18" t="str">
            <v>Durante este mes se publicó en la página de la Secretaría General, el formulario de participación ciudadana PAAC-2019 para el ejercicio de construcción del PAAC-2019 de la entidad.</v>
          </cell>
          <cell r="I18" t="str">
            <v>Durante este mes se publicó en la página de la Secretaría General, el formulario de participación ciudadana, generando un espacio participativo a la ciudadanía, donde se pudo identificar los temas propuestos y prioritarios de interés que se presentaron en la Rendición de Cuentas del Sector Gestión Pública. Asi mismo, con el fin de dar cumplimiento al Numeral 8 del artículo 8 de la Ley 1437 de 2011, se publicó el Proyecto de Decreto por medio de la cual se racionalizan las instancias de coordinación del Sector Gestión pública.</v>
          </cell>
          <cell r="J18" t="str">
            <v>Durante este mes con el fin de dar cumplimiento a lo dispuesto en el numeral 8 del artículo 8 de la Ley 1437 de 2011, se publicó en la página de la Secretaría General, la exposición de motivos y proyecto de decreto: "Por medio del cual se dictan disposiciones referentes al Consejo de Gobierno Distrital, al Comité Distrital de Gestión y Desempeño".</v>
          </cell>
          <cell r="K18" t="str">
            <v>Se recibieron  y gestionaron cuatro (4) solicitudes para publicación en el portal de la Secretaría General, las cuales se relacionan a continuación: 
1. Esquema de Publicación de la Secretaría General, en cumplimiento de la Ley 1712 de 2015 y Resolución 3564 de 2015.
2. Enajenación a título gratuito, bienes obsoletos para enajenación, en cumplimiento de la Resolución 218 de marzo de 2019.
3. Proyecto de Decreto y Exposición de motivos "Por medio del cual se adopta el protocolo de participación efectiva de las víctimas del conflicto armado en Bogotá" en cumplimiento del numeral 8 del artículo 8 de la Ley 1437 de 2011.
4. Proyecto de Decreto por medio del cual se racionalizan y se actualizan las instancias de coordinación del Sector Gestión pública, en cumplimiento del numeral 8 del artículo 8 de la Ley 1437 de 2011.</v>
          </cell>
          <cell r="L18" t="str">
            <v xml:space="preserve">Durante el mes de mayo de la presente vigencia se realizaron las siguientes publicaciones en la página web de la Secretaria General:
1.	En cumplimiento de la Ley 1712 de 2015 y de la resolución 3564 de 2015 y con el fin de dejar trazabilidad, se publica el esquema de publicación de la Secretaria General para la vigencia 2018.
2.	En cumplimiento de la Ley 1712 de 2015 y de la resolución 3564 de 2015 y con el fin de dejar trazabilidad, se publica el esquema de publicación de la Secretaria General para la vigencia 2017.
3.	Resolución que reglamenta mecanismos de participación y premiación de las mejores tesis, trabajos de investigaciones u otras iniciativas que versen sobre la historia del Distrito Capital.
4.	Proyecto de Decreto por medio de la cual modifica el articulo 29 del decreto distrital 035 de 2015 “Por medio del cual se adopta el protocolo de participación efectiva de las victimas del conflicto armado para Bogotá D.C., y dicta otra disposición” con el fin de garantizar la representación efectiva de las victimas del conflicto armado en las mesas locales de participación.eral:
</v>
          </cell>
          <cell r="M18" t="str">
            <v xml:space="preserve">Durante el mes de junio de la presente vigencia se realizaron las siguientes publicaciones en la página web de la Secretaria General:
1. Convocatoria para la prestación de servicios para la "Clasificación, recolección, transporte y disposición final de los residuos sólidos aprovechables de carácter no peligroso generados en sedes de la Secretaría General de la Alcaldía Mayor de Bogotá D.C.
2. "Oferta Institucional de Servicios 2019", que se desarrolla en Territorio por parte de la Secretaría General de la Alcaldía Mayor de Bogotá D.C. durante el año 2019.
Actividad: SuperCade Móvil
Fecha: 25,26 y 27 de Julio
Lugar: Localidad Sumapaz
Dependencia: Dirección del Sistema Distrital del Servicio a la Ciudadanía
3. "Oferta Institucional de Servicios 2019", que se desarrolla en Territorio por parte de la Secretaría General de la Alcaldía Mayor de Bogotá D.C. durante el año 2019.
Exposición: Heroínas de la Libertad
Fecha: 02 de agosto al 26 de septiembre de 2019
Lugar: Archivo de Bogotá - Localidad Candelaria
Dependencia: Dirección Distrital de Archivo
4."Oferta Institucional de Servicios 2019", que se desarrolla en Territorio por parte de la Secretaría General de la Alcaldía Mayor de Bogotá D.C. durante el año 2019.
Exposición: Memorias de la ciudad - Hitos y Relatos
Fecha: 12 de abril al 28 de junio de 2019
Lugar: Archivo de Bogotá - Localidad Candelaria
Dependencia: Dirección Distrital de Archivo
5. "Oferta Institucional de Servicios 2019", que se desarrolla en Territorio por parte de la Secretaría General de la Alcaldía Mayor de Bogotá D.C. durante el año 2019.
Exposición: Exposición de los cien años de la Imprenta Distrital 
Fecha: noviembre de 2019
Lugar: Archivo de Bogotá - Localidad Candelaria
Dependencia: Subdirección de Imprenta Distrital
</v>
          </cell>
          <cell r="N18" t="str">
            <v xml:space="preserve">Durante el mes de julio de la presente vigencia se realizaron las siguientes publicaciones en la página web de la Secretaria General:
1. Nueva jornada del SuperCADE visita la localidad de Teusaquillo
2. Alcaldía de Bogotá capacitará a 6 mil funcionarios con el apoyo de la Universidad Nacional Abierta y a Distancia - UNAD.
3. Ahora en Bogotá Te Escucha puedes sumarte a peticiones de otros ciudadanos
4. El Nuevo CAD: Primera APP de un edificio público en el país
5. Bogotá, líder de iniciativas digitales que les facilitan la vida a las personas
6. Proyecto de decreto IVC.
</v>
          </cell>
          <cell r="O18" t="str">
            <v xml:space="preserve">Durante el mes de Agosto de la presente vigencia se realizaron las siguientes publicaciones en la
página web de la Secretaria General:
1. Divulgación feria de servicios SuperCADE móvil localidad Usme.
2. Reporte de seguimiento sobre el avance de los productos establecidos en el Plan de Acción de la Política Pública Distrital de Transparencia, Integridad y No Tolerancia con la Corrupción, con corte a 31 de diciembre de 2018 y 30 de junio de 2019.
</v>
          </cell>
          <cell r="P18" t="str">
            <v xml:space="preserve">Durante el mes de septiembre la Oficina Consejería de Comunicaciones realizó las siguientes publicaciones en la página web de la Secretaria General:
1. Boletín Informativo Feria de Servicios SuperCADE móvil localidad Tunjuelito.
2. Banner Información del Congreso Internacional de Servicio a la Ciudadanía.
</v>
          </cell>
          <cell r="Q18" t="str">
            <v xml:space="preserve">Durante el mes de octubre la Oficina Consejería de Comunicaciones realizó las siguientes publicaciones en la página web de la Secretaría General:
1. Publicación noticia la gestión realizada por la Dirección de Desarrollo Institucional en el marco de la estrategia de Teletrabajo. 
2. Boletín informativo en donde se divulgan las nuevas funcionalidades que cuenta el SuperCADE Virtual y la gestión realizada por Servicio a la Ciudadanía.
3. De acuerdo con la orden emitida por el Juzgado Segundo Penal del Circuito Especializado de Bogotá D.C. mediante auto proferido el 25 de octubre de 2019 dentro del trámite de la acción de tutela con radicado N° 002-2019-00164 interpuesta por el ciudadano Jorge Camilo Torres Cruz.
4. Publicación noticia de apertura de la nueva Fonoteca de Bogotá
</v>
          </cell>
          <cell r="R18" t="str">
            <v xml:space="preserve">Durante el mes de noviembre la Oficina Consejería de Comunicaciones realizó las siguientes publicaciones en la página web de la Secretaría General.
1.Publicación exposición de motivos del Decreto de Teletrabajo.
2. Exposición de motivos y el proyecto de Decreto “Por medio del cual se adopta el Sistema de Alertas Tempranas para la Integridad de la Gestión Pública Distrital y se dictan otras disposiciones”.
3. Exposición de motivos y el proyecto de Decreto “Por medio del cual se reglamenta el Sistema de Gestión en el Distrito Capital y se dictan otras disposiciones”.
</v>
          </cell>
          <cell r="S18" t="str">
            <v xml:space="preserve">Durante el mes de Diciembre la Oficina Consejería de Comunicaciones publico los siguientes documentos en la Página web de la Secretaria General.
1. Borrador exposición de motivos y el proyecto de decreto por medios del cual se toman medidas administrativas de articulación y seguimiento interinstitucional, de los acuerdos de consulta previa del plan parcial El Edén-El Descanso y su modificación y se hacen unas delegaciones. 
2. Proyecto de Decreto “Por medio del cual se establecen y unifican lineamientos en materia de servicio a la ciudadanía y se dictan otras disposiciones”.
</v>
          </cell>
        </row>
        <row r="19">
          <cell r="C19" t="str">
            <v>210_I2</v>
          </cell>
          <cell r="D19" t="str">
            <v>Cualitativo 2</v>
          </cell>
          <cell r="E19" t="str">
            <v>Retrasos o dificultades en la generación del producto y la ejecución de actividades</v>
          </cell>
          <cell r="F19" t="str">
            <v>Texto</v>
          </cell>
          <cell r="H19" t="str">
            <v>No se presentaron dificultades o retrasos que afectaran la ejecución de las actividades programadas.</v>
          </cell>
          <cell r="I19" t="str">
            <v>No se presentaron dificultades o retrasos que afectaran la ejecución de las actividades programadas.</v>
          </cell>
          <cell r="J19" t="str">
            <v>No se presentaron dificultades o retrasos que afectaran la ejecución de las actividades programadas.</v>
          </cell>
          <cell r="K19" t="str">
            <v>No se presentaron dificultades o retrasos que afectaran la ejecución de las actividades programadas.</v>
          </cell>
          <cell r="L19" t="str">
            <v>No se presentaron dificultades o retrasos que afectaran la ejecución de las actividades programadas.</v>
          </cell>
          <cell r="M19" t="str">
            <v>No se presentaron dificultades o retrasos que afectaran la ejecución de las actividades programadas.</v>
          </cell>
          <cell r="N19" t="str">
            <v>No se presentaron dificultades o retrasos que afectaran la ejecución de las actividades programadas.</v>
          </cell>
          <cell r="O19" t="str">
            <v>No se presentaron dificultades o retrasos que afectaran la ejecución de las actividades programadas.</v>
          </cell>
          <cell r="P19" t="str">
            <v>No se presentaron dificultades o retrasos que afectaran la ejecución de las actividades programadas.</v>
          </cell>
          <cell r="Q19" t="str">
            <v>No se presentaron dificultades o retrasos que afectaran la ejecución de las actividades programadas.</v>
          </cell>
          <cell r="R19" t="str">
            <v>No se presentaron retrasos para el cumplimiento de esta meta.</v>
          </cell>
          <cell r="S19" t="str">
            <v>No se presentaron dificultades o retrasos que afectaran la ejecución de las actividades programadas.</v>
          </cell>
        </row>
        <row r="20">
          <cell r="C20" t="str">
            <v>210_I3</v>
          </cell>
          <cell r="D20" t="str">
            <v>Cualitativo 3</v>
          </cell>
          <cell r="E20" t="str">
            <v>Beneficios obtenidos por la generación del producto y la ejecución de actividades</v>
          </cell>
          <cell r="F20" t="str">
            <v>Texto</v>
          </cell>
          <cell r="H20" t="str">
            <v>Dar cumplimiento a la Ley de Transparencia y acceso a la información.</v>
          </cell>
          <cell r="I20" t="str">
            <v>Dar cumplimiento a la Ley de Transparencia y acceso a la información.</v>
          </cell>
          <cell r="J20" t="str">
            <v>Dar cumplimiento a la Ley de Transparencia y acceso a la información.</v>
          </cell>
          <cell r="K20" t="str">
            <v>Dar cumplimiento a la Ley de Transparencia y acceso a la información.</v>
          </cell>
          <cell r="L20" t="str">
            <v>Dar cumplimiento a la Ley de Transparencia y acceso a la información.</v>
          </cell>
          <cell r="M20" t="str">
            <v>Dar cumplimiento a la Ley de Transparencia y acceso a la información.</v>
          </cell>
          <cell r="N20" t="str">
            <v>Dar cumplimiento a la Ley de Transparencia y acceso a la información.</v>
          </cell>
          <cell r="O20" t="str">
            <v>Dar cumplimiento a la Ley de Transparencia y acceso a la información.</v>
          </cell>
          <cell r="P20" t="str">
            <v>Dar cumplimiento a la Ley de Transparencia y acceso a la información.</v>
          </cell>
          <cell r="Q20" t="str">
            <v>Dar cumplimiento a la Ley de Transparencia y generar comunicados de interés para los servidores del Distrito y la Ciudadanía.</v>
          </cell>
          <cell r="R20" t="str">
            <v>Dar cumplimiento a la Ley de Transparencia y acceso a la información.</v>
          </cell>
          <cell r="S20" t="str">
            <v>Servidores y Ciudadanía informada de temas institucionales que dan cumplimiento a la ley 1712 de 2014 de Transparencia y del derecho de acceso a la información pública nacional.</v>
          </cell>
        </row>
        <row r="21">
          <cell r="C21" t="str">
            <v>185_V1</v>
          </cell>
          <cell r="D21" t="str">
            <v>Variable 1</v>
          </cell>
          <cell r="E21" t="str">
            <v>Sumatoria de campañas y acciones de comunicación pública realizadas</v>
          </cell>
          <cell r="F21" t="str">
            <v>Númerica</v>
          </cell>
          <cell r="I21">
            <v>1</v>
          </cell>
          <cell r="J21">
            <v>2</v>
          </cell>
          <cell r="K21">
            <v>1</v>
          </cell>
          <cell r="L21">
            <v>0</v>
          </cell>
          <cell r="M21">
            <v>2</v>
          </cell>
          <cell r="N21">
            <v>1</v>
          </cell>
          <cell r="O21">
            <v>1</v>
          </cell>
          <cell r="P21">
            <v>1</v>
          </cell>
          <cell r="Q21">
            <v>1</v>
          </cell>
          <cell r="R21">
            <v>1</v>
          </cell>
          <cell r="S21">
            <v>2</v>
          </cell>
        </row>
        <row r="22">
          <cell r="C22" t="str">
            <v>185_V2</v>
          </cell>
          <cell r="D22" t="str">
            <v>Variable 2 (reportar solo cuando el indicador es a demanda)</v>
          </cell>
          <cell r="E22">
            <v>0</v>
          </cell>
          <cell r="F22" t="str">
            <v>Númerica</v>
          </cell>
        </row>
        <row r="23">
          <cell r="C23" t="str">
            <v>185_I1</v>
          </cell>
          <cell r="D23" t="str">
            <v>Cualitativo 1</v>
          </cell>
          <cell r="E23" t="str">
            <v>Avances y logros en generación del producto y la ejecución de actividades</v>
          </cell>
          <cell r="F23" t="str">
            <v>Textual</v>
          </cell>
          <cell r="H23" t="str">
            <v>N/A</v>
          </cell>
          <cell r="I23" t="str">
            <v>En el mes de Febrero la Oficina Consejeria de Comunicaciones desarrollo nuevos concpetos para dar continuidad a la campaña denominada " Bogota Sin Carreta", evidenciando que esta Administración se dedica a hacer y no a hablar, mostrando que en la actualidad se tienen 2,500 frentes de obra. En esta oportunidad se divulgaron avances y gestión en temas como Arborización, Centros de Felicidad, Obras Viales, Salud y Transmilenio.</v>
          </cell>
          <cell r="J23" t="str">
            <v>Para el mes de Marzo se desarrollaron dos (02) campañas de comunicación publica:
1. Colados en Transmilenio: Bajo el concepto: "La mejor lección es el buen ejemplo" "Pagar el pasaje es lo hacer lo correcto" se buscó crear conciencia a la ciudadanía que al no pagar el pasaje de transmilenio esta robando, ya que cerca de 2.000.000 de personas evaden a la semana el pago del pasaje en Transmilenio, dinero que se podria invertir en la ciudad.
2. Semana Santa: Bogotá es un destino turistico por su oferta gastronomica, cultural y recreativa y un lugar ideal para una experiencia espiritual, de alli que se desarrollara esta campaña bajo el concepto "Bogotá, resulta ser un destino ideal para vivir un viaje interior".</v>
          </cell>
          <cell r="K23" t="str">
            <v xml:space="preserve">En el contexto de la Feria del Libro y bajo el concepto: Pequeñas acciones, grandes ciudadanos, se desarrolló la campaña "Te Amo Bogotá Feria del Libro" invitando al ciudadano a realizar acciones cotidianas que generan bienestar y buena convivencia entre la gente.
Para esta campaña se desarrollaron diez (10) referencias de acciones cotidianas relacionadas con Movilidad,  Transmilenio, Protección  Animal, etc, que se llevaron a piezas graficas como paneles, separadores de libros y juegos.
</v>
          </cell>
          <cell r="L23" t="str">
            <v>N/A</v>
          </cell>
          <cell r="M23" t="str">
            <v xml:space="preserve">Para el mes de junio se desarrollaron dos (02) campañas de comunicación pública:
1. Campaña Copa América Celebra en Paz: Dirigida a quienes les gusta el fútbol, para hablarles de la importancia de celebrar en paz. 
2. Campaña Obras para Bogota: Bajo el concepto "Impopulares pero eficientes" Campaña para comunicar a los ciudadanos los diferentes proyectos realizados durante los 4 años de la administración y sus innumerables beneficios.
</v>
          </cell>
          <cell r="N23" t="str">
            <v xml:space="preserve">Para el mes de julio se desarrolló la) campaña de comunicación pública denominada “Salud Digital” creada para facilitar la vida de un millón de usuarios de la Red Pública Hospitalaria de Bogotá. </v>
          </cell>
          <cell r="O23" t="str">
            <v xml:space="preserve">Durante este mes se desarrolló la campaña bajo el concepto: Todos somos anfitriones, Bogotá tuya y mía. La cual consiste en reemplazar los oficios típicos que tienen que ver con atender a los turistas como azafatas, guías turísticos y personal hotelero, por personas comunes y corrientes como estudiantes de colegio, cocineras o maestros de obra.
La campaña está compuesta por piezas para televisión, radio, gráfica y redes sociales.
</v>
          </cell>
          <cell r="P23" t="str">
            <v>Para el mes de septiembre de la presente vigencia, la Oficina Consejería de Comunicaciones desarrolló la campaña denominada denominada “Obras para Bogotá II", bajo el concepto de “Impopulares pero Eficientes”, mostrando a través de historias, cómo los ciudadanos expresan su inconformidad manifestando que no han visto gestión de la Administración Distrital durante estos cuatro años, pero a la vez disfrutan y resaltan los beneficios que han obtenido de los programas, planes y obras realizadas en sus localidades.</v>
          </cell>
          <cell r="Q23" t="str">
            <v>Para el mes de octubre de la presente vigencia, la Oficina Consejería de Comunicaciones desarrolló la campaña denominada “Estrategia de Seguridad", el objetivo de esta gran estrategia es mejorar la percepción ciudadana con respecto a la seguridad, refiriendo el trabajo que se ha realizado en la administración al respecto, desde la creación de la Secretaría hasta el helicóptero Halcón.</v>
          </cell>
          <cell r="R23" t="str">
            <v>Para el presente periodo, la Oficina Consejeria de Comunicaciones genero la campaña "Navidad 2019" que recopila las actividades que se desarrollaran desde las diferentes entidades del Distrito y el espectáculo de navidad denominado “El sueño de Isidro” enfocado en el Bicentenario.</v>
          </cell>
          <cell r="S23" t="str">
            <v xml:space="preserve">Para el mes de diciembre se crearon y desarrollaron las siguientes campañas y/o acciones de comunicación pública:
1. Campaña Pólvora: Para estas festividades la idea es invitar a la ciudadanía a no hacer uso de la pólvora.
2. Campaña contra el Hurto: Bajo el concepto “Entre más atentas sean las personas, menos puedes actuar los delincuentes” se crea esta campaña para invitar a la gente a ser muy cuidadosa en esta época con el fin de evitar el hurto en cajeros automáticos, comercio, bancos y terminal de transporte.
</v>
          </cell>
        </row>
        <row r="24">
          <cell r="C24" t="str">
            <v>185_I2</v>
          </cell>
          <cell r="D24" t="str">
            <v>Cualitativo 2</v>
          </cell>
          <cell r="E24" t="str">
            <v>Retrasos o dificultades en la generación del producto y la ejecución de actividades</v>
          </cell>
          <cell r="F24" t="str">
            <v>Textual</v>
          </cell>
          <cell r="H24" t="str">
            <v>N/A</v>
          </cell>
          <cell r="I24" t="str">
            <v>La campaña denominada "Colados en Transmilenio" requirió mayor alcance por lo que en el transcurso del mes de febrero se trabajó en ampliar las referencias que serían utilizadas para su diseño, razón por la cual su lanzamiento se dio hasta el mes de marzo de 2019.</v>
          </cell>
          <cell r="J24" t="str">
            <v>No se presentaron dificultades o retrasos que afectaran la ejecución de las actividades programadas.</v>
          </cell>
          <cell r="K24" t="str">
            <v>Se reporta dificultades en cuanto a la realización de una campaña de las dos programadas, dado que la realización, cubrimiento y actividades especiales desarrolladas en torno a la FILBO demandó el 100% de las actividades del equipo creativo y de comunicación directa, en tal sentido se instaló un STAND en el marco de la campaña "Te Amo Bogotá FILBO 2019”, entregando las piezas producidas y realizando diferentes actividades con los asistentes a la Feria.</v>
          </cell>
          <cell r="L24" t="str">
            <v>Durante el mes de mayo se realizaron varias reuniones para establecer un plan de comunicación plasmado en una campaña que sea diferente, disruptiva y que tenga como objetivo mostrar que sí es mucho lo que esta administración ha hecho por Bogotá.
Si bien, es muy importante que la campaña salga pronto al aire, también es clave dar el paso con seguridad y contundencia. Es así como se han escrito cuatro modelos de guiones desde mayo hasta los primeros días de junio, tratando de encontrar la manera más adecuada que el mensaje llegue a los ciudadanos, razón por la cual no se presenta ninguna campaña en el respectivo mes.</v>
          </cell>
          <cell r="M24" t="str">
            <v>No se presentaron dificultades o retrasos que afectaran la ejecución de las actividades programadas.</v>
          </cell>
          <cell r="N24" t="str">
            <v>No se presentaron dificultades o retrasos que afectaran la ejecución de las actividades programadas.</v>
          </cell>
          <cell r="O24" t="str">
            <v>No se presentaron dificultades o retrasos que afectaran la ejecución de las actividades programadas.</v>
          </cell>
          <cell r="P24" t="str">
            <v>Para el presente mes no se genero ninguna dificultad para el cumplimiento de la programacion de la meta.</v>
          </cell>
          <cell r="Q24" t="str">
            <v>Para el presente mes no se genero ninguna dificultad para el cumplimiento de la programacion de la meta.</v>
          </cell>
          <cell r="R24" t="str">
            <v>No se presentaron retrasos para el cumplimiento de esta meta.</v>
          </cell>
          <cell r="S24" t="str">
            <v>No se presentaron dificultades o retrasos que afectaran la ejecución de las actividades programadas.</v>
          </cell>
        </row>
        <row r="25">
          <cell r="C25" t="str">
            <v>185_I3</v>
          </cell>
          <cell r="D25" t="str">
            <v>Cualitativo 3</v>
          </cell>
          <cell r="E25" t="str">
            <v>Beneficios obtenidos por la generación del producto y la ejecución de actividades</v>
          </cell>
          <cell r="F25" t="str">
            <v>Textual</v>
          </cell>
          <cell r="H25" t="str">
            <v>N/A</v>
          </cell>
          <cell r="I25" t="str">
            <v>Información hacia la ciudadanía clara, precisa, objetiva y oportuna en el marco del desarrollo de los diferentes planes, programas y/o proyectos de la administración distrital.</v>
          </cell>
          <cell r="J25" t="str">
            <v>Información hacia la ciudadanía clara, precisa, objetiva y oportuna en el marco del desarrollo de los diferentes planes, programas y/o proyectos de la administración distrital.</v>
          </cell>
          <cell r="K25" t="str">
            <v>Fue una campaña grafica con un tono positivo, juvenil y alegre que generó en la ciudadanía buenas reacciones y aceptación.</v>
          </cell>
          <cell r="L25" t="str">
            <v>N/A</v>
          </cell>
          <cell r="M25" t="str">
            <v>Información hacia la ciudadanía clara, precisa, objetiva y oportuna en el marco del desarrollo de los diferentes planes, programas y/o proyectos de la administración distrital.</v>
          </cell>
          <cell r="N25" t="str">
            <v xml:space="preserve">Personas de la tercera edad y madres cabeza de familia, de estratos 1 y 2, que hacen parte de Bogotá Salud Capital a través de internet, pueden acceder a información como su historia clínica, fórmulas médicas y agendamiento de citas. </v>
          </cell>
          <cell r="O25" t="str">
            <v xml:space="preserve">Generar un sentido de pertenencia en cada ciudadano, sea bogotano o de fuera, y hacerle ver que su conocimiento es valioso a la hora de recomendar la ciudad a un turista colombiano o extranjero. </v>
          </cell>
          <cell r="P25" t="str">
            <v>Informar a los ciudadanos las obras gestionadas por la Administración Distrital durante estos años de gobierno.</v>
          </cell>
          <cell r="Q25" t="str">
            <v>Informar a los ciudadanos las acciones desarrolladas por la Administración Distrital en materia de seguridad.</v>
          </cell>
          <cell r="R25" t="str">
            <v>Ciudadanía informada de las actividades a realizar para la epoca navideña.</v>
          </cell>
          <cell r="S25" t="str">
            <v>Con estas campañas en particular, la idea es que para estas festividades los ciudadanos sean responsables y cuidadosos.</v>
          </cell>
        </row>
        <row r="26">
          <cell r="C26" t="str">
            <v>186_V1</v>
          </cell>
          <cell r="D26" t="str">
            <v>Variable 1</v>
          </cell>
          <cell r="E26" t="str">
            <v>Sumatoria de evaluaciones de percepción ciudadana respecto a problemas de ciudad, políticas públicas, programas, acciones y decisiones de la Administración Distrital, realizadas</v>
          </cell>
          <cell r="F26" t="str">
            <v>Númerica</v>
          </cell>
          <cell r="H26">
            <v>2</v>
          </cell>
          <cell r="I26">
            <v>3</v>
          </cell>
          <cell r="J26">
            <v>2</v>
          </cell>
          <cell r="K26">
            <v>0</v>
          </cell>
          <cell r="L26">
            <v>3</v>
          </cell>
          <cell r="M26">
            <v>1</v>
          </cell>
          <cell r="N26">
            <v>1</v>
          </cell>
          <cell r="O26">
            <v>4</v>
          </cell>
          <cell r="P26">
            <v>2</v>
          </cell>
          <cell r="Q26">
            <v>4</v>
          </cell>
          <cell r="R26">
            <v>0</v>
          </cell>
          <cell r="S26">
            <v>1</v>
          </cell>
        </row>
        <row r="27">
          <cell r="C27" t="str">
            <v>186_V2</v>
          </cell>
          <cell r="D27" t="str">
            <v>Variable 2 (reportar solo cuando el indicador es a demanda)</v>
          </cell>
          <cell r="E27">
            <v>0</v>
          </cell>
          <cell r="F27" t="str">
            <v>Númerica</v>
          </cell>
        </row>
        <row r="28">
          <cell r="C28" t="str">
            <v>186_I1</v>
          </cell>
          <cell r="D28" t="str">
            <v>Cualitativo 1</v>
          </cell>
          <cell r="E28" t="str">
            <v>Avances y logros en generación del producto y la ejecución de actividades</v>
          </cell>
          <cell r="F28" t="str">
            <v>Textual</v>
          </cell>
          <cell r="H28" t="str">
            <v>Para el mes de Enero se realizarón dos (02) mediciones de la siguiente forma:
1. Sondeo realizado del 17 al 21 de enero a hombres y mujeres de las 20 localidades de Bogotá con 1.500 encuestas efectivas, el tema principal es la percepción ciudadana frente al código de policia.
2. Sondeo realizado del 25 al 31 de enero a hombres y mujeres en las zonas centro y chapinero de la ciudad con 1.500 encuestas efectivas, el tema principal es la percepción en estas localidades.</v>
          </cell>
          <cell r="I28" t="str">
            <v>Durante el mes de Febrero se realizarón tres mediciones de la siguiente forma:
1. Sondeo realizado del 5 al 16 de febrero a hombres y mujeres en las zonas noroccidente y norte de la ciudad con 1.500 encuestas efectivas, el tema principal es la percepción en estas localidades.
2. Sondeo realizado del 19 de febrero al 2 de marzo a hombres y mujeres en las zonas occidente y sur de la ciudad con 1.500 encuestas efectivas, el tema principal es la percepción en estas localidades.
3. Sondeo realizado del 20 al 22 de febrero de manera telefónica a hombres y mujeres en todas las localidades de la ciudad con 1.000 encuestas efectivas, el tema principal es la percepción sobre el pico y placa implementado por la crisis ambiental.</v>
          </cell>
          <cell r="J28" t="str">
            <v>En el mes de Marzo se realizarón dos (02) mediciones de la siguiente forma:
1. Sondeo realizado del 7 al 11 de marzo a hombres y mujeres de todas las localidades de la ciudad con 1.500 encuestas efectivas, el tema principal son las prioridades de los Bogotanos.
2. Sondeo realizado del 16 al 20 de marzo a hombres y mujeres de todas las localidades de la ciudad con 1.000 encuestas efectivas, el tema principal es preguntar sobre porque se tiene una baja imagen de Bogotá.</v>
          </cell>
          <cell r="K28" t="str">
            <v>N/A</v>
          </cell>
          <cell r="L28" t="str">
            <v>Durante el mes de mayo de la presente vigencia y en el marco del contrato No 4140000-564-2019, se llevó a cabo la medición y análisis de opinión pública de 3 informes (encuestas) dos (2) presenciales y una (1) telefónica de manera cuantitativa a Tres Mil Novecientos Sesenta y Ocho (3.968) residentes habituales de la ciudad de Bogotá en los siguientes temas:
Conocimiento de secretarias, Infraestructura y movilidad, Transmilenio por la carrera séptima, Medios de comunicación, Conocimiento del acoso (Especial) y Percepción de proyectos.</v>
          </cell>
          <cell r="M28" t="str">
            <v>En el mes de junio se realizó un (01) Informe de evaluación de percepción ciudadana resultado de las 1.504 encuestas presenciales en las localidades del Distrito Capital, relacionadas con las obras, programas y proyectos para la ciudad.</v>
          </cell>
          <cell r="N28" t="str">
            <v>En el mes de julio se realizó un (01) Informe de evaluación de percepción ciudadana resultado de las 1.527 encuestas presenciales en las localidades del Distrito Capital, relacionadas con los temas como transporte, educación, infraestructura vial y apoyo a la cultura y el deporte entre otros.</v>
          </cell>
          <cell r="O28" t="str">
            <v>En el mes de agosto se realizaron cuatro (04) Informes de evaluación de percepción ciudadana resultado de las Tres mil Novecientas Once (3.911) encuestas presenciales y telefónicas, relacionadas con la Gestión de la Administración Distrital.</v>
          </cell>
          <cell r="P28" t="str">
            <v>En el mes de septiembre se realizaron dos (02) Informes de evaluación de percepción ciudadana resultado de las Dos Mil Quinientas Cuatro (2.504) encuestas presenciales y telefónicas, relacionadas con la Gestión de la Administración Distrital.</v>
          </cell>
          <cell r="Q28" t="str">
            <v>En el mes de octubre se realizaron cuatro (04) Informes de evaluación de percepción ciudadana resultado de las Cuatro Mil Novecientos Setenta y Ocho (4.9508) encuestas presenciales y telefónicas, relacionadas con la Gestión de la Administración Distrital.</v>
          </cell>
          <cell r="R28" t="str">
            <v>N/A</v>
          </cell>
          <cell r="S28" t="str">
            <v>En este mes la Oficina Consejería de Comunicaciones, genero una medición de opinión publica presencial a 1.500 personas de todas las localidades con el fin de dar cierre a la gestión de la Administración Distrital 2016-2019.</v>
          </cell>
        </row>
        <row r="29">
          <cell r="C29" t="str">
            <v>186_I2</v>
          </cell>
          <cell r="D29" t="str">
            <v>Cualitativo 2</v>
          </cell>
          <cell r="E29" t="str">
            <v>Retrasos o dificultades en la generación del producto y la ejecución de actividades</v>
          </cell>
          <cell r="F29" t="str">
            <v>Textual</v>
          </cell>
          <cell r="H29" t="str">
            <v>No se presentaron dificultades o retrasos que afectaran la ejecución de las actividades programadas.</v>
          </cell>
          <cell r="I29" t="str">
            <v>No se presentaron dificultades o retrasos que afectaran la ejecución de las actividades programadas.</v>
          </cell>
          <cell r="J29" t="str">
            <v>No se presentaron dificultades o retrasos que afectaran la ejecución de las actividades programadas.</v>
          </cell>
          <cell r="K29" t="str">
            <v>Durante este periodo no se realizaron informes de evaluación de percepción ciudadana, debido a que el Nuevo contrato de medición de opinión publica se suscribió el 28 de marzo de la presente vigencia, en el transcurso del mes de abril se realizaron mesas de trabajo con el fin de dar continuidad con la metodología que se ha venido desarrollando, exponiendo los resultados obtenidos de las mediciones anteriormente adelantadas.</v>
          </cell>
          <cell r="L29" t="str">
            <v>No se presentaron dificultades o retrasos que afectaran la ejecución de las actividades programadas.</v>
          </cell>
          <cell r="M29" t="str">
            <v>No se presentaron dificultades o retrasos que afectaran la ejecución de las actividades programadas.</v>
          </cell>
          <cell r="N29" t="str">
            <v>De acuerdo a los recursos asignados al proyecto, se determinó en el contrato No 4140000-564-2019 con el contratista DATEXCO, que se realizaría una (01) medición mensual de precepción ciudadana, sin embargo, la O.C.C en cumplimiento de las metas establecidas generara unas mediciones especiales de acuerdo a las necesidades que se identifiquen.</v>
          </cell>
          <cell r="O29" t="str">
            <v>No se presentaron dificultades o retrasos que afectaran la ejecución de las actividades programadas.</v>
          </cell>
          <cell r="P29" t="str">
            <v>No se presentaron dificultades o retrasos que afectaran la ejecución de las actividades programadas.</v>
          </cell>
          <cell r="Q29" t="str">
            <v>No se presentaron dificultades o retrasos que afectaran la ejecución de las actividades programadas.</v>
          </cell>
          <cell r="R29" t="str">
            <v>Durante este mes, la Oficina Consejería de Comunicaciones no generó medición de opinión pública, teniendo en cuenta que solo falta una medición para el cumplimiento de la meta y esta se realizará en el mes de diciembre de la presente vigencia.</v>
          </cell>
          <cell r="S29" t="str">
            <v>No se presentaron dificultades o retrasos que afectaran la ejecución de las actividades programadas.</v>
          </cell>
        </row>
        <row r="30">
          <cell r="C30" t="str">
            <v>186_I3</v>
          </cell>
          <cell r="D30" t="str">
            <v>Cualitativo 3</v>
          </cell>
          <cell r="E30" t="str">
            <v>Beneficios obtenidos por la generación del producto y la ejecución de actividades</v>
          </cell>
          <cell r="F30" t="str">
            <v>Textual</v>
          </cell>
          <cell r="H30" t="str">
            <v>Conocer la percepcion ciudadana frente a los temas de interes de la ciudad y emprender acciones para el fortalecimiento de las actividades de comunicación publica.</v>
          </cell>
          <cell r="I30" t="str">
            <v>Conocer la percepcion ciudadana frente a los temas de interes de la ciudad y emprender acciones para el fortalecimiento de las actividades de comunicación publica.</v>
          </cell>
          <cell r="J30" t="str">
            <v>Conocer la percepcion ciudadana frente a los temas de interes de la ciudad y emprender acciones para el fortalecimiento de las actividades de comunicación publica.</v>
          </cell>
          <cell r="K30" t="str">
            <v>N/A</v>
          </cell>
          <cell r="L30" t="str">
            <v>Conocer la percepcion ciudadana frente a los temas de interes de la ciudad y emprender acciones para el fortalecimiento de las actividades de comunicación publica.</v>
          </cell>
          <cell r="M30" t="str">
            <v>Conocer la percepcion ciudadana frente a los temas de interes de la ciudad y emprender acciones para el fortalecimiento de las actividades de comunicación publica.</v>
          </cell>
          <cell r="N30" t="str">
            <v>Conocer la percepcion ciudadana frente a los temas de interes de la ciudad y emprender acciones para el fortalecimiento de las actividades de comunicación publica.</v>
          </cell>
          <cell r="O30" t="str">
            <v>Conocer la percepcion ciudadana frente a los temas de interes de la ciudad y emprender acciones para el fortalecimiento de las actividades de comunicación publica.</v>
          </cell>
          <cell r="P30" t="str">
            <v>Conocer la percepcion ciudadana frente a los temas de interes de la ciudad y emprender acciones para el fortalecimiento de las actividades de comunicación publica.</v>
          </cell>
          <cell r="Q30" t="str">
            <v>Conocer la percepción ciudadana frente a temas de interés de la ciudad como POT, Metro, Transmilenio por la carrera séptima, Obras de Impacto, Transmilenio, Transmicable y Ciclorutas entre otros.</v>
          </cell>
          <cell r="R30" t="str">
            <v>N/A</v>
          </cell>
          <cell r="S30" t="str">
            <v>Conocer la percepción ciudadana con relación a las obras y los avances desarrollados durante esta administración</v>
          </cell>
        </row>
        <row r="31">
          <cell r="C31" t="str">
            <v>187_V1</v>
          </cell>
          <cell r="D31" t="str">
            <v>Variable 1</v>
          </cell>
          <cell r="E31" t="str">
            <v>Acciones o procesos de fortalecimiento ejecutados</v>
          </cell>
          <cell r="F31" t="str">
            <v>Númerica</v>
          </cell>
          <cell r="H31">
            <v>118</v>
          </cell>
          <cell r="I31">
            <v>536</v>
          </cell>
          <cell r="J31">
            <v>537</v>
          </cell>
          <cell r="K31">
            <v>536</v>
          </cell>
          <cell r="L31">
            <v>537</v>
          </cell>
          <cell r="M31">
            <v>540</v>
          </cell>
          <cell r="N31">
            <v>537</v>
          </cell>
          <cell r="O31">
            <v>538</v>
          </cell>
          <cell r="P31">
            <v>537</v>
          </cell>
          <cell r="Q31">
            <v>538</v>
          </cell>
          <cell r="R31">
            <v>538</v>
          </cell>
          <cell r="S31">
            <v>539</v>
          </cell>
        </row>
        <row r="32">
          <cell r="C32" t="str">
            <v>187_V2</v>
          </cell>
          <cell r="D32" t="str">
            <v>Variable 2 (reportar solo cuando el indicador es a demanda)</v>
          </cell>
          <cell r="E32" t="str">
            <v>Acciones o procesos de fortalecimiento programados</v>
          </cell>
          <cell r="F32" t="str">
            <v>Númerica</v>
          </cell>
        </row>
        <row r="33">
          <cell r="C33" t="str">
            <v>187_I1</v>
          </cell>
          <cell r="D33" t="str">
            <v>Cualitativo 1</v>
          </cell>
          <cell r="E33" t="str">
            <v>Avances y logros en generación del producto y la ejecución de actividades</v>
          </cell>
          <cell r="F33" t="str">
            <v>Textual</v>
          </cell>
          <cell r="H33" t="str">
            <v xml:space="preserve">En el mes de Enero la Oficina Consejería de Comunicaciones generó los siguientes productos para el fortalecimiento de sus tecnologías digitales:
1. Reporte de Resolución de Issues por parte del equipo técnico del Portal Bogota.gov.co.
2. Reporte Analytics portal web Bogota.gov.co
3. Análisis de Data (Redes Sociales).
4. 115 Publicaciones en las redes sociales de la Alcaldía de Bogotá (Facebook, Instagram, Twitter y YouTube)
</v>
          </cell>
          <cell r="I33" t="str">
            <v xml:space="preserve">En el mes de Febrero la Oficina Consejería de Comunicaciones generó los siguientes productos para el fortalecimiento de sus tecnologías digitales:
1. Reporte de Resolución de Issues por parte del equipo técnico del Portal Bogota.gov.co.
2. Reporte Analytics portal web Bogota.gov.co
3. Cronograma de Análisis SEO para el Portal Bogotá 2019.
4. Informe SEO (Search Engine Optimization)
5. Análisis de Data (Redes Sociales).
6. 531 Publicaciones en las redes sociales de la Alcaldía de Bogotá (Facebook, Instagram, Twitter y YouTube)
</v>
          </cell>
          <cell r="J33" t="str">
            <v xml:space="preserve">En el mes de Marzo  la Oficina Consejería de Comunicaciones generó los siguientes productos para el fortalecimiento de sus tecnologías digitales:
1. Reporte de Resolución de Issues por parte del equipo técnico del Portal Bogota.gov.co.
2. Reporte Analytics portal web Bogota.gov.co
3. Análisis de Data (Redes Sociales).
4. 534 Publicaciones en las redes sociales de la Alcaldía de Bogotá (Facebook, Instagram, Twitter y YouTube)
</v>
          </cell>
          <cell r="K33" t="str">
            <v>En el mes de Abril la Oficina Consejería de Comunicaciones generó los siguientes productos para el fortalecimiento de sus tecnologías digitales:
1.  Un (1) Informe con la corrección de 8o problemas resueltos en el Portal Bogota.gov.co.
2. Un (1) Informe que contiene el resultado del análisis de métricas del portal Bogota.gov.co
3. Un (1) Informe SEO (Search Engine Optimization)
4.  Un (1) Análisis de Data (Redes Sociales).
5.  Quinientos Treinta y Dos (532) Publicaciones en las redes sociales de la Alcaldía de Bogotá (Facebook, Instagram, Twitter y YouTube) relacionadas con la gestión de la Administración Distrital.</v>
          </cell>
          <cell r="L33" t="str">
            <v>En el mes de Mayo la Oficina Consejería de Comunicaciones generó los siguientes productos para el fortalecimiento de sus tecnologías digitales:
* Un (1) informe que contiene la corrección de ochenta (80) problemas resueltos en el portal Bogotá.
* Un (1) Informe que contiene el resultado del análisis de métricas del portal Bogota.gov.co
* Un (1) Informe SEO (Search Engine Optimization).
* Un (1) Informe Especial Multimedia (Bronx)
* Un (1) Análisis de Data (Redes Sociales).
*Quinientos Treinta y Dos (532) Publicaciones en las redes sociales de la Alcaldía de Bogotá (Facebook, Instagram, Twitter y YouTube) relacionadas con la gestión de la Administración Distrital.</v>
          </cell>
          <cell r="M33" t="str">
            <v xml:space="preserve">En el mes de junio la Oficina Consejería de Comunicaciones generó los siguientes productos para el fortalecimiento de sus tecnologías digitales:
• Un informe que contiene la corrección de cincuenta (50) problemas resueltos en el portal Bogotá 
• Un Informe con mejoras al mapa mi barrio, proyecto de interoperabilidad que permite entregar información georreferenciada a la ciudadanía
• Diseño web del segundo especial multimedia en el portal web Bogotá
• Un Informe que contiene el resultado del análisis de métricas del portal web Bogotá
• Un Informe mensual SEO (posicionamiento de contenidos en google) 
• Un Informe de Métricas de las Redes Sociales de la Alcaldía de Bogotá
• Quinientos Treinta y Dos (534) Publicaciones en las redes sociales de la Alcaldía de Bogotá (Facebook, Instagram, Twitter y YouTube) relacionadas con la gestión de la Administración Distrital.
</v>
          </cell>
          <cell r="N33" t="str">
            <v xml:space="preserve">En el mes de julio la Oficina Consejería de Comunicaciones generó los siguientes productos para el fortalecimiento de sus tecnologías digitales:
• Informe que contiene la corrección problemas resueltos en el portal Bogotá.
• Informe de mejoras a la importación de eventos a publicar en el portal web Bogotá.
• Informe que contiene el resultado del análisis de métricas del portal web Bogotá.
• Informe mensual SEO (posicionamiento de contenidos en google).
• Informe de Métricas de las Redes Sociales de la Alcaldía de Bogotá.
• Quinientos Treinta y Dos (532) Publicaciones en las redes sociales de la Alcaldía de Bogotá (Facebook, Instagram, Twitter y YouTube) relacionadas con la gestión de la Administración Distrital.
</v>
          </cell>
          <cell r="O33" t="str">
            <v xml:space="preserve">En el mes de agosto la Oficina Consejería de Comunicaciones generó los siguientes productos para el fortalecimiento de sus tecnologías digitales:
• Informe que contiene la corrección problemas resueltos en el portal Bogotá. 
• Informe de importación de las ofertas de empleo provenientes de la Secretaría de desarrollo económico, a publicar en el portal web Bogotá.
• Informe que contiene el resultado del análisis de métricas del portal web Bogotá.
• Informe mensual SEO (posicionamiento de contenidos en google).
• Informe de Métricas de las Redes Sociales de la Alcaldía de Bogotá.
• Quinientos Treinta y Tres (533) Publicaciones en las redes sociales de la Alcaldía de Bogotá (Facebook, Instagram, Twitter y YouTube) relacionadas con la gestión de la Administración Distrital.
</v>
          </cell>
          <cell r="P33" t="str">
            <v>Para el mes de septiembre la Oficina Consejería de Comunicaciones a través del Portal Bogotá y Redes Sociales desarrolló y entregó los siguientes informes y productos:
1. Un informe que contiene la corrección de treinta y cinco (35) problemas resueltos en el portal Bogotá.
2. Diseño web del tercer especial multimedia en el portal web Bogotá.
3. Un Informe que contiene el resultado del análisis de métricas del portal web Bogotá.
4. Un Informe mensual SEO (posicionamiento de contenidos en google).
5. Un Informe de métricas de las Redes Sociales de la Alcaldía de Bogotá.
6. Divulgación de Quinientos Treinta y Dos (532) mensajes relacionados con la gestión y los avances de la Administración Distrital en las Redes Sociales de la Alcaldía (Instagram, Twitter, YouTube, Facebook).</v>
          </cell>
          <cell r="Q33" t="str">
            <v xml:space="preserve">Para el mes de octubre la Oficina Consejería de Comunicaciones a través del Portal Bogotá y Redes Sociales desarrolló y entregó los siguientes informes y productos:
1. Un informe que contiene la corrección de Ciento Cincuenta y Nueve (159) problemas resueltos en el portal Bogotá. 
2. Informe que contiene el resultado del análisis de métricas del portal web Bogotá.
3. Informe mensual SEO (posicionamiento de contenidos en google).
4. Informe de mejoras al tanque de noticias del portal web Bogotá.
5. Un Informe de métricas de las Redes Sociales de la Alcaldía de Bogotá.
6. Divulgación de Quinientos Treinta y (534) mensajes relacionados con la gestión y los avances de la Administración Distrital en las Redes Sociales de la Alcaldía (Instagram, Twitter, YouTube, Facebook).
</v>
          </cell>
          <cell r="R33" t="str">
            <v>En el mes de noviembre la Oficina Consejería de Comunicaciones generó los siguientes productos para el fortalecimiento de sus tecnologías digitales:
• Un informe que contiene la corrección de treinta y cinco (35) problemas resueltos en el portal Bogotá.
• Diseño web del cuarto especial multimedia en el portal web Bogotá.
• Informe que contiene el resultado del análisis de métricas del portal web Bogotá.
• Informe mensual SEO (posicionamiento de contenidos en google).
• Informe de experiencia de usuario sobre el portal web Bogotá.
• Informe de Métricas de las Redes Sociales de la Alcaldía de Bogotá.
• Quinientos Treinta y Dos (532) Publicaciones en las redes sociales de la Alcaldía de Bogotá (Facebook, Instagram, Twitter y YouTube) relacionadas con la gestión de la Administración Distrital.</v>
          </cell>
          <cell r="S33" t="str">
            <v>En el mes de diciembre la Oficina Consejería de Comunicaciones generó los siguientes productos para el fortalecimiento de sus tecnologías digitales:
1. Resumen de los incidentes resueltos en el portal Bogotá.
2. Informe que contiene el resultado del análisis de métricas del portal web Bogotá.
3. Informe de gestión del proyecto portal web Bogotá.
4. Informe de Métricas de las Redes Sociales de la Alcaldía de Bogotá.
5. Quinientos Treinta y Cinco (535) Publicaciones en las redes sociales de la Alcaldía de Bogotá (Facebook, Instagram, Twitter y YouTube) relacionadas con la gestión de la Administración Distrital.</v>
          </cell>
        </row>
        <row r="34">
          <cell r="C34" t="str">
            <v>187_I2</v>
          </cell>
          <cell r="D34" t="str">
            <v>Cualitativo 2</v>
          </cell>
          <cell r="E34" t="str">
            <v>Retrasos o dificultades en la generación del producto y la ejecución de actividades</v>
          </cell>
          <cell r="F34" t="str">
            <v>Textual</v>
          </cell>
          <cell r="H34" t="str">
            <v>No se presentaron dificultades o retrasos que afectaran la ejecución de las actividades programadas.</v>
          </cell>
          <cell r="I34" t="str">
            <v>No se presentaron dificultades o retrasos que afectaran la ejecución de las actividades programadas.</v>
          </cell>
          <cell r="J34" t="str">
            <v>No se presentaron dificultades o retrasos que afectaran la ejecución de las actividades programadas.</v>
          </cell>
          <cell r="K34" t="str">
            <v xml:space="preserve">Para este periodo se presentó dificultad en la entrega de los siguientes productos:
Un (1) Diseño de un micrositio para niños y niñas en el portal Bogota.gov.co
Un (1) Diseño WEB del primer especial multimedia en el Portal Bogota.gov.co.
En relación con la creación de un primer especial multimedia sobre la calidad del aire en Bogotá, no fue posible entregarlo a tiempo debido al retraso con el que fue entregada la información esencial para el especial por parte de la Secretaría Distrital de Salud. La entrega de información quedó pactada para el 29 de marzo, según consta en el acta de reunión, pero realmente solo hasta el 29 de abril se recibió, lo que retrasó la entrega del especial. Ver imágenes adjuntas Carpeta Dificultades.
En lo que tiene que ver con el micrositio de niños y niñas, este sería diseñado e implementado una vez se lanzara el portal, lo que aún no ha ocurrido en efecto. Se espera que el lanzamiento del portal se dé el 14 de mayo del presente año. Después de esa fecha se tiene tres (3) meses para diseñar, implementar y publicar el micrositio de niños y niñas.
</v>
          </cell>
          <cell r="L34" t="str">
            <v xml:space="preserve">Para este periodo se presentó dificultad en la entrega de los siguientes productos:
Un (1) Diseño de un micrositio para niños y niñas en el portal Bogota.gov.co
Un (1) Diseño WEB del primer especial multimedia en el Portal Bogota.gov.co.
En relación con la creación de un primer especial multimedia sobre la calidad del aire en Bogotá, no fue posible entregarlo a tiempo debido al retraso con el que fue entregada la información esencial para el especial por parte de la Secretaría Distrital de Salud. La entrega de información quedó pactada para el 29 de marzo, según consta en el acta de reunión, pero realmente solo hasta el 29 de abril se recibió, lo que retrasó la entrega del especial. Ver imágenes adjuntas Carpeta Dificultades.
En lo que tiene que ver con el micrositio de niños y niñas, este sería diseñado e implementado una vez se lanzara el portal, lo que aún no ha ocurrido en efecto. Se espera que el lanzamiento del portal se dé el 14 de mayo del presente año. Después de esa fecha se tiene tres (3) meses para diseñar, implementar y publicar el micrositio de niños y niñas.
</v>
          </cell>
          <cell r="M34" t="str">
            <v>No se presentaron retrasos o dificultades que afectaran la ejecución de las actividades programadas.</v>
          </cell>
          <cell r="N34" t="str">
            <v>No se presentaron retrasos o dificultades que afectaran la ejecución de las actividades programadas.</v>
          </cell>
          <cell r="O34" t="str">
            <v>No se presentaron retrasos o dificultades que afectaran la ejecución de las actividades programadas.</v>
          </cell>
          <cell r="P34" t="str">
            <v>Para el presente mes no se genero ninguna dificultad para el cumplimiento de la programacion de la meta.</v>
          </cell>
          <cell r="Q34" t="str">
            <v>Para el presente mes no se genero ninguna dificultad para el cumplimiento de la programacion de la meta.</v>
          </cell>
          <cell r="R34" t="str">
            <v>No se presentaron retrasos para el cumplimiento de esta meta.</v>
          </cell>
          <cell r="S34" t="str">
            <v>No se presentaron dificultades o retrasos que afectaran la ejecución de las actividades programadas.</v>
          </cell>
        </row>
        <row r="35">
          <cell r="C35" t="str">
            <v>187_I3</v>
          </cell>
          <cell r="D35" t="str">
            <v>Cualitativo 3</v>
          </cell>
          <cell r="E35" t="str">
            <v>Beneficios obtenidos por la generación del producto y la ejecución de actividades</v>
          </cell>
          <cell r="F35" t="str">
            <v>Textual</v>
          </cell>
          <cell r="H35" t="str">
            <v>Prestar servicios a la ciudadania atraves del portal web, informacion de interes ciudadano divulgada a traves de las redes sociales que permite la interacción administración-ciudadania.</v>
          </cell>
          <cell r="I35" t="str">
            <v>Prestar servicios a la ciudadania atraves del portal web, informacion de interes ciudadano divulgada a traves de las redes sociales que permite la interacción administración-ciudadania.</v>
          </cell>
          <cell r="J35" t="str">
            <v>Prestar servicios a la ciudadania atraves del portal web, informacion de interes ciudadano divulgada a traves de las redes sociales que permite la interacción administración-ciudadania.</v>
          </cell>
          <cell r="K35" t="str">
            <v>Prestar servicios a la ciudadania atraves del portal web, informacion de interes ciudadano divulgada a traves de las redes sociales que permite la interacción administración-ciudadania.</v>
          </cell>
          <cell r="L35" t="str">
            <v>Prestar servicios a la ciudadanía atreves del portal web, información de interés ciudadano divulgada a través de las redes sociales que permite la interacción administración-ciudadanía</v>
          </cell>
          <cell r="M35" t="str">
            <v>Prestar servicios a la ciudadanía atreves del portal web, información de interés ciudadano divulgada a través de las redes sociales que permite la interacción administración-ciudadanía</v>
          </cell>
          <cell r="N35" t="str">
            <v>Mantener informada a la ciudadanía de las actuaciones realizadas por la Administración Distrital y otros temas de interés.</v>
          </cell>
          <cell r="O35" t="str">
            <v>Mantener informada a la ciudadanía de las actuaciones realizadas por la Administración Distrital y otros temas de interés a traves de las plataformas digitales.</v>
          </cell>
          <cell r="P35" t="str">
            <v>Divulgar informacion a traves de los diferentes medios de comunicación digital, fortaleciendo las plataformas digitales y  promoviendo la interacción ciudadana.</v>
          </cell>
          <cell r="Q35" t="str">
            <v>Prestar servicios a la ciudadania atraves del portal web, informacion de interes ciudadano divulgada a traves de las redes sociales que permite la interacción administración-ciudadania.</v>
          </cell>
          <cell r="R35" t="str">
            <v>Generar contenidos a traves de plataformas digitales para mantener a la ciudadanía informada en tiempo real.</v>
          </cell>
          <cell r="S35" t="str">
            <v>Solución a aspectos fundamentales de un sitio web como ajustes y Mejoras en modulos.
Reporte de usuarios unicos, páginas vistas y sesiones por usuario en el portal Bogotá.</v>
          </cell>
        </row>
        <row r="36">
          <cell r="C36" t="str">
            <v>188_V1</v>
          </cell>
          <cell r="D36" t="str">
            <v>Variable 1</v>
          </cell>
          <cell r="E36" t="str">
            <v>Sumatoria de mensajes (Escritos/digitales/virtuales) que informen y retroalimenten a los ciudadanos sobre la gestión de políticas de la administración distrital</v>
          </cell>
          <cell r="F36" t="str">
            <v>Númerica</v>
          </cell>
          <cell r="H36">
            <v>104</v>
          </cell>
          <cell r="I36">
            <v>104</v>
          </cell>
          <cell r="J36">
            <v>104</v>
          </cell>
          <cell r="K36">
            <v>104</v>
          </cell>
          <cell r="L36">
            <v>104</v>
          </cell>
          <cell r="M36">
            <v>104</v>
          </cell>
          <cell r="N36">
            <v>104</v>
          </cell>
          <cell r="O36">
            <v>104</v>
          </cell>
          <cell r="P36">
            <v>104</v>
          </cell>
          <cell r="Q36">
            <v>104</v>
          </cell>
          <cell r="R36">
            <v>104</v>
          </cell>
          <cell r="S36">
            <v>107</v>
          </cell>
        </row>
        <row r="37">
          <cell r="C37" t="str">
            <v>188_V2</v>
          </cell>
          <cell r="D37" t="str">
            <v>Variable 2 (reportar solo cuando el indicador es a demanda)</v>
          </cell>
          <cell r="E37">
            <v>0</v>
          </cell>
          <cell r="F37" t="str">
            <v>Númerica</v>
          </cell>
        </row>
        <row r="38">
          <cell r="C38" t="str">
            <v>188_I1</v>
          </cell>
          <cell r="D38" t="str">
            <v>Cualitativo 1</v>
          </cell>
          <cell r="E38" t="str">
            <v>Avances y logros en generación del producto y la ejecución de actividades</v>
          </cell>
          <cell r="F38" t="str">
            <v>Textual</v>
          </cell>
          <cell r="H38" t="str">
            <v>En el mes de Enero la O.C.C emitió 31 Boletines de Prensa a los medios de comunicación y genero 73 contenidos periodisticos divulgados en el portal Bogotá.</v>
          </cell>
          <cell r="I38" t="str">
            <v>En el mes de Febrero se emitieron 22 boletines de prensa para los medios de comunicación y se generaron 82 notas para el portal Bogotá.</v>
          </cell>
          <cell r="J38" t="str">
            <v>En el mes de Marzo la O.C.C emitió  17 Boletines de Prensa para los medios de comunicación y se generaron 87 notas para el portal Bogotá.</v>
          </cell>
          <cell r="K38" t="str">
            <v>En el mes de abril, la O.C.C emitió 33 Boletines de Prensa para los medios de comunicación y se generaron 71 notas para el portal Bogotá relacionadas con la gestión de la Administración Distrital.</v>
          </cell>
          <cell r="L38" t="str">
            <v>En el mes de Mayo, la O.C.C emitió veintiocho (28) Boletines de Prensa para los medios de comunicación y se generaron setenta y seis (76) notas para el portal Bogotá relacionadas con la gestión de la Administración Distrital.</v>
          </cell>
          <cell r="M38" t="str">
            <v>En el mes de Junio, la O.C.C emitió treinta (30) Boletines de Prensa para los medios de comunicación y se generaron setenta y cuatro (74) notas para el portal Bogotá relacionadas con la gestión de la Administración Distrital.</v>
          </cell>
          <cell r="N38" t="str">
            <v>En el mes de Julio, la O.C.C emitió veintiocho (28) Boletines de Prensa para los medios de comunicación y se generaron setenta y seis (76) notas para el portal Bogotá relacionadas con la gestión de la Administración Distrital.</v>
          </cell>
          <cell r="O38" t="str">
            <v>En el mes de Agosto, la Oficina Consejería de Comunicaciones emitió Treinta y Un (31) Boletines de Prensa para los medios de comunicación y se generaron setenta y Tres (73) notas para el portal Bogotá relacionadas con la gestión de la Administración Distrital.</v>
          </cell>
          <cell r="P38" t="str">
            <v>Para el presente mes, la Oficina Consejeria de Comunicaciones genero ciento cuatro (104) mensajes (escritos/digitales/virtuales) entre boletines de prensa y contenidos informativos y/o periodisticos, divulgados a los diferentes medios de comunicación y en la pagina web de la Alcaldia de Bogota www.bogota.gov.co</v>
          </cell>
          <cell r="Q38" t="str">
            <v xml:space="preserve">Para el presente mes, la Oficina Consejería de Comunicaciones generó ciento cuatro (104) mensajes (escritos/digitales/virtuales) entre boletines de prensa y contenidos informativos y/o periodísticos, divulgados a los diferentes medios de comunicación y en la página web de la Alcaldía de Bogotá www.bogota.gov.co
</v>
          </cell>
          <cell r="R38" t="str">
            <v>Durante este periodo la Oficina Consjeria de Comunicaciones genero Veintidos (22) Boletines de Prensa y Ochenta y Dos (82) Notas relacionadas con la gestión de la Administración Distrital publicadas en el Portal Bogotá.</v>
          </cell>
          <cell r="S38" t="str">
            <v>Durante este mes se generaron veintiun (21) boletines de prensa y  Ochenta y Seis (86) Notas en el Portal Bogotá www.bogota.gov.co, relacionadas con la gestión de la Administración Distrital.</v>
          </cell>
        </row>
        <row r="39">
          <cell r="C39" t="str">
            <v>188_I2</v>
          </cell>
          <cell r="D39" t="str">
            <v>Cualitativo 2</v>
          </cell>
          <cell r="E39" t="str">
            <v>Retrasos o dificultades en la generación del producto y la ejecución de actividades</v>
          </cell>
          <cell r="F39" t="str">
            <v>Textual</v>
          </cell>
          <cell r="H39" t="str">
            <v>No se presentaron dificultades o retrasos que afectaran la ejecución de las actividades programadas.</v>
          </cell>
          <cell r="I39" t="str">
            <v>No se presentaron dificultades o retrasos que afectaran la ejecución de las actividades programadas.</v>
          </cell>
          <cell r="J39" t="str">
            <v>No se presentaron dificultades o retrasos que afectaran la ejecución de las actividades programadas.</v>
          </cell>
          <cell r="K39" t="str">
            <v>No se presentaron retrasos o dificultades que afectaran la ejecución de las actividades programadas.</v>
          </cell>
          <cell r="L39" t="str">
            <v>No se presentaron retrasos o dificultades que afectaran la ejecución de las actividades programadas.</v>
          </cell>
          <cell r="M39" t="str">
            <v>No se presentaron retrasos o dificultades que afectaran la ejecución de las actividades programadas.</v>
          </cell>
          <cell r="N39" t="str">
            <v>No se presentaron retrasos o dificultades que afectaran la ejecución de las actividades programadas.</v>
          </cell>
          <cell r="O39" t="str">
            <v>No se presentaron retrasos o dificultades que afectaran la ejecución de las actividades programadas.</v>
          </cell>
          <cell r="P39" t="str">
            <v>Para el presente mes no se genero ninguna dificultad para el cumplimiento de la programacion de la meta.</v>
          </cell>
          <cell r="Q39" t="str">
            <v>Para el presente mes no se genero ninguna dificultad para el cumplimiento de la programacion de la meta.</v>
          </cell>
          <cell r="R39" t="str">
            <v>No se presentaron retrasos para el cumplimiento de esta meta.</v>
          </cell>
          <cell r="S39" t="str">
            <v>No se presentaron dificultades o retrasos que afectaran la ejecución de las actividades programadas.</v>
          </cell>
        </row>
        <row r="40">
          <cell r="C40" t="str">
            <v>188_I3</v>
          </cell>
          <cell r="D40" t="str">
            <v>Cualitativo 3</v>
          </cell>
          <cell r="E40" t="str">
            <v>Beneficios obtenidos por la generación del producto y la ejecución de actividades</v>
          </cell>
          <cell r="F40" t="str">
            <v>Textual</v>
          </cell>
          <cell r="H40" t="str">
            <v>Ciudadanía a traves de los medios de comunicación sobre las acciones de la Administración Distrital de forma oportuna, agil, clara y veridica.</v>
          </cell>
          <cell r="I40" t="str">
            <v>Ciudadanía a traves de los medios de comunicación sobre las acciones de la Administración Distrital de forma oportuna, agil, clara y veridica.</v>
          </cell>
          <cell r="J40" t="str">
            <v>Ciudadanía a traves de los medios de comunicación sobre las acciones de la Administración Distrital de forma oportuna, agil, clara y veridica.</v>
          </cell>
          <cell r="K40" t="str">
            <v>Ciudadanía informada a traves de los medios de comunicación sobre las acciones de la Administración Distrital de forma oportuna, agil, clara y veridica.</v>
          </cell>
          <cell r="L40" t="str">
            <v>Ciudadanía informada a traves de los medios de comunicación sobre las acciones de la Administración Distrital de forma oportuna, agil, clara y veridica.</v>
          </cell>
          <cell r="M40" t="str">
            <v>Ciudadanía informada a traves de los medios de comunicación sobre las acciones de la Administración Distrital de forma oportuna, agil, clara y veridica.</v>
          </cell>
          <cell r="N40" t="str">
            <v>Informar a la Ciudadanía y medios de comunicación sobre las actividades y gestión de la Administración Distrital.</v>
          </cell>
          <cell r="O40" t="str">
            <v>Informar a la Ciudadanía y medios de comunicación sobre las actividades y gestión de la Administración Distrital.</v>
          </cell>
          <cell r="P40" t="str">
            <v>Ciudadanía informada a traves de los medios de comunicación sobre las acciones de la Administración Distrital de forma oportuna, agil, clara y veridica.</v>
          </cell>
          <cell r="Q40" t="str">
            <v>Informar a la Ciudadanía y a los Medios de Comunicación las acciones de la Administración Distrital de forma oportuna, ágil, clara y verídica.</v>
          </cell>
          <cell r="R40" t="str">
            <v>Medios de Comunicación informados de la Gestión de la Administración Distrital.</v>
          </cell>
          <cell r="S40" t="str">
            <v>Dar información veraz y oportuna a los medios de comunicación del Alcalde Mayor, y comunicar a la ciudadania los diferentes planes, proyectos, avances y gestión de las diferentes entidades del distrito.</v>
          </cell>
        </row>
        <row r="41">
          <cell r="C41" t="str">
            <v>190A_V1</v>
          </cell>
          <cell r="D41" t="str">
            <v>Variable 1</v>
          </cell>
          <cell r="E41" t="str">
            <v>Sumatoria de Boletines SOY 10 divulgados</v>
          </cell>
          <cell r="F41" t="str">
            <v>Númerica</v>
          </cell>
          <cell r="H41">
            <v>1</v>
          </cell>
          <cell r="I41">
            <v>1</v>
          </cell>
          <cell r="J41">
            <v>1</v>
          </cell>
          <cell r="K41">
            <v>1</v>
          </cell>
          <cell r="L41">
            <v>1</v>
          </cell>
          <cell r="M41">
            <v>1</v>
          </cell>
          <cell r="N41">
            <v>1</v>
          </cell>
          <cell r="O41">
            <v>1</v>
          </cell>
          <cell r="P41">
            <v>1</v>
          </cell>
          <cell r="Q41">
            <v>1</v>
          </cell>
          <cell r="R41">
            <v>1</v>
          </cell>
          <cell r="S41">
            <v>1</v>
          </cell>
        </row>
        <row r="42">
          <cell r="C42" t="str">
            <v>190A_V2</v>
          </cell>
          <cell r="D42" t="str">
            <v>Variable 2 (reportar solo cuando el indicador es a demanda)</v>
          </cell>
          <cell r="E42">
            <v>0</v>
          </cell>
          <cell r="F42" t="str">
            <v>Númerica</v>
          </cell>
        </row>
        <row r="43">
          <cell r="C43" t="str">
            <v>190A_I1</v>
          </cell>
          <cell r="D43" t="str">
            <v>Cualitativo 1</v>
          </cell>
          <cell r="E43" t="str">
            <v>Avances y logros en generación del producto y la ejecución de actividades</v>
          </cell>
          <cell r="F43" t="str">
            <v>Textual</v>
          </cell>
          <cell r="H43" t="str">
            <v>En el mes de Enero la O.C.C generó un Boletin SOY 10 Distrital que contenia información relacionada con: Super Cade Movil, Venezolanos en Bogotá, como actuar en caso de terremoto entre otros.</v>
          </cell>
          <cell r="I43" t="str">
            <v>En el mes de Febrero  la O.C.C generó un Boletin SOY 10 Distrital que contenia información relacionada con: Mi Casa Ya en Bogotá, convocatoria para estudiar en la UNAD y Biblioestaciones entre otros.</v>
          </cell>
          <cell r="J43" t="str">
            <v>En el mes de Marzo  la O.C.C generó un Boletin SOY 10 Distrital que contenia información relacionada con: La estructuración Integral del Proyecto Bronx, Adecuación del Parque San Rafael y 20 especies de árboles para sembrar entre otros.</v>
          </cell>
          <cell r="K43" t="str">
            <v>Para el presente mes, la Oficina Consejería de Comunicaciones emitió un (01) Boletín SOY 10 Distrital para todos los servidores del Distrito, invitándolos a participar gratuitamente en los cursos virtuales para abogados e informándolos acerca de diferentes actividades de la Administración.</v>
          </cell>
          <cell r="L43" t="str">
            <v>Durante el mes de mayo de la presente vigencia, se generó un (1)  Boletín Soy 10 Distrital, abordando los siguientes temas:
Reconocimiento por el trabajo realizado para esta administración que hizo el  Alcalde Enrique Peñalosa y que contó con la participación de 12.000 servidores públicos.
Agenda de eventos en Bogotá.
Día de la Familia
Aprender a reciclar.</v>
          </cell>
          <cell r="M43" t="str">
            <v xml:space="preserve">Durante el mes de junio de la presente vigencia, se generó un (1)  Boletín Soy 10 Distrital, abordando los siguientes temas:
Segundo congreso distrital de gestión de riesgo y cambio climático, Bogotá seleccionada como finalista para el premio internacional, El museo de Bogotá se renueva para la ciudad, entre otros.
</v>
          </cell>
          <cell r="N43" t="str">
            <v xml:space="preserve">Durante el mes de julio de la presente vigencia, se generó un (1)  Boletín Soy 10 Distrital, abordando los siguientes temas:
Cumpleaños de Bogotá, Festival de Verano, Visita de Peter Tabichi (Mejor Profesor del Mundo) al colegio Rodrigo Lara Bonilla entre otros.
</v>
          </cell>
          <cell r="O43" t="str">
            <v xml:space="preserve">Durante el mes de agosto de la presente vigencia, se generó un (1)  Boletín Soy 10 Distrital, abordando los siguientes temas:
Bomberos en acción.
Adecuaciones en Humedales para proteger flora y fauna.
Exposición sobre la historia no contada de las mujeres en el Archivo de Bogotá, entre otros.
</v>
          </cell>
          <cell r="P43" t="str">
            <v>En el mes de Septiembre la Oficina Consejería de Comunicaciones generó y remitió a los servidores del distrito un (01) Boletin Soy 10 Distrital, con los siguientes temas:
* Iniciativas que transforman a Bogota en una ciudad inteligente.
* Reconocimiento de la Secretaría de Salud.
* Juegos Distritales, entre otros.</v>
          </cell>
          <cell r="Q43" t="str">
            <v xml:space="preserve">En el mes de Octubre la Oficina Consejería de Comunicaciones generó y remitió a los servidores del distrito un (01) Boletín Soy 10 Distrital, con los siguientes temas:
Graduación de vendedores informales.
IDU forma ciudadanos con el curso “Desarrollo Urbano y Cultura Ciudadana”
Inauguración de la primera Fonoteca de la Ciudad.
</v>
          </cell>
          <cell r="R43" t="str">
            <v>Para este periodo la Oficina Consejeria de Comunicaciones, genero un (01) Boletin Soy 10 Distrital que abarcó temas como: Ambiente, Seguridad, Salud, Metro y Bronx Creativo.</v>
          </cell>
          <cell r="S43" t="str">
            <v>Durante este mes se esta trabajando en el boletin SOY 10 Distrital que saldrá el lunes 23/12/2019 y el cual es dedicado a la campaña sombrilla del momento “Fue un honor trabajar por Bogotá”,</v>
          </cell>
        </row>
        <row r="44">
          <cell r="C44" t="str">
            <v>190A_I2</v>
          </cell>
          <cell r="D44" t="str">
            <v>Cualitativo 2</v>
          </cell>
          <cell r="E44" t="str">
            <v>Retrasos o dificultades en la generación del producto y la ejecución de actividades</v>
          </cell>
          <cell r="F44" t="str">
            <v>Textual</v>
          </cell>
          <cell r="H44" t="str">
            <v>No se presentaron dificultades o retrasos que afectaran la ejecución de las actividades programadas.</v>
          </cell>
          <cell r="I44" t="str">
            <v>No se presentaron dificultades o retrasos que afectaran la ejecución de las actividades programadas.</v>
          </cell>
          <cell r="J44" t="str">
            <v>No se presentaron dificultades o retrasos que afectaran la ejecución de las actividades programadas.</v>
          </cell>
          <cell r="K44" t="str">
            <v>No se presentaron dificultades o retrasos que afectaran la ejecución de las actividades programadas.</v>
          </cell>
          <cell r="L44" t="str">
            <v>No se presentaron dificultades o retrasos que afectaran la ejecución de las actividades programadas.</v>
          </cell>
          <cell r="M44" t="str">
            <v>No se presentaron dificultades o retrasos que afectaran la ejecución de las actividades programadas.</v>
          </cell>
          <cell r="N44" t="str">
            <v>No se presentaron dificultades o retrasos que afectaran la ejecución de las actividades programadas.</v>
          </cell>
          <cell r="O44" t="str">
            <v>No se presentaron dificultades o retrasos que afectaran la ejecución de las actividades programadas.</v>
          </cell>
          <cell r="P44" t="str">
            <v>No se presentaron dificultades o retrasos que afectaran la ejecución de las actividades programadas.</v>
          </cell>
          <cell r="Q44" t="str">
            <v>No se presentaron dificultades o retrasos que afectaran la ejecución de las actividades programadas.</v>
          </cell>
          <cell r="R44" t="str">
            <v>No se presentaron retrasos para el cumplimiento de esta meta.</v>
          </cell>
          <cell r="S44" t="str">
            <v>No se presentaron dificultades o retrasos que afectaran la ejecución de las actividades programadas.</v>
          </cell>
        </row>
        <row r="45">
          <cell r="C45" t="str">
            <v>190A_I3</v>
          </cell>
          <cell r="D45" t="str">
            <v>Cualitativo 3</v>
          </cell>
          <cell r="E45" t="str">
            <v>Beneficios obtenidos por la generación del producto y la ejecución de actividades</v>
          </cell>
          <cell r="F45" t="str">
            <v>Textual</v>
          </cell>
          <cell r="H45" t="str">
            <v>Informar a los Servidores del Distrito por medio de un boletin de los programas, proyectos y gestión en general de la Administración Distrital.</v>
          </cell>
          <cell r="I45" t="str">
            <v>Informar a los Servidores del Distrito por medio de un boletin de los programas, proyectos y gestión en general de la Administración Distrital.</v>
          </cell>
          <cell r="J45" t="str">
            <v>Informar a los Servidores del Distrito por medio de un boletin de los programas, proyectos y gestión en general de la Administración Distrital.</v>
          </cell>
          <cell r="K45" t="str">
            <v>Informar a los Servidores del Distrito por medio de un boletin de los programas, proyectos y gestión en general de la Administración Distrital.</v>
          </cell>
          <cell r="L45" t="str">
            <v>Informar a los Servidores del Distrito por medio de un boletin de los programas, proyectos y gestión en general de la Administración Distrital.</v>
          </cell>
          <cell r="M45" t="str">
            <v>Informar a los Servidores del Distrito por medio de un boletin de los programas, proyectos y gestión en general de la Administración Distrital.</v>
          </cell>
          <cell r="N45" t="str">
            <v>Mantener informados a los Servidores del Distrito en lo que tiene que ver con la gestión de la Administración Distrital y otros temas de interés.</v>
          </cell>
          <cell r="O45" t="str">
            <v>Informar a los servidores del Distrito sobre temas de interes y gestión de la Administración Distrital.</v>
          </cell>
          <cell r="P45" t="str">
            <v>Informar a los servidores del Distrito sobre temas de interes y gestión de la Administración Distrital.</v>
          </cell>
          <cell r="Q45" t="str">
            <v>Mantener informados a los Servidores del Distrito acerca de los proyectos, avances y gestión de la Administración Distrital.</v>
          </cell>
          <cell r="R45" t="str">
            <v>Servidores del Distrito informados sobre la gestión de la Administración Distrital.</v>
          </cell>
          <cell r="S45" t="str">
            <v>Agradecimiento y reconocimiento  por parte de los servidores del distrito.</v>
          </cell>
        </row>
        <row r="46">
          <cell r="C46" t="str">
            <v>10K_V1</v>
          </cell>
          <cell r="D46" t="str">
            <v>Variable 1</v>
          </cell>
          <cell r="E46" t="str">
            <v>Hitos del Plan de Comunicaciones ejecutados</v>
          </cell>
          <cell r="F46" t="str">
            <v>Númerica</v>
          </cell>
          <cell r="H46">
            <v>2</v>
          </cell>
          <cell r="I46">
            <v>16</v>
          </cell>
          <cell r="J46">
            <v>26</v>
          </cell>
          <cell r="K46">
            <v>19</v>
          </cell>
          <cell r="L46">
            <v>23</v>
          </cell>
          <cell r="M46">
            <v>22</v>
          </cell>
          <cell r="N46">
            <v>20</v>
          </cell>
          <cell r="O46">
            <v>20</v>
          </cell>
          <cell r="P46">
            <v>16</v>
          </cell>
          <cell r="Q46">
            <v>16</v>
          </cell>
          <cell r="R46">
            <v>8</v>
          </cell>
          <cell r="S46">
            <v>5</v>
          </cell>
        </row>
        <row r="47">
          <cell r="C47" t="str">
            <v>10K_V2</v>
          </cell>
          <cell r="D47" t="str">
            <v>Variable 2 (reportar solo cuando el indicador es a demanda)</v>
          </cell>
          <cell r="E47" t="str">
            <v>Hitos del Plan de Comunicaciones programados</v>
          </cell>
          <cell r="F47" t="str">
            <v>Númerica</v>
          </cell>
        </row>
        <row r="48">
          <cell r="C48" t="str">
            <v>10K_I1</v>
          </cell>
          <cell r="D48" t="str">
            <v>Cualitativo 1</v>
          </cell>
          <cell r="E48" t="str">
            <v>Avances y logros en generación del producto y la ejecución de actividades</v>
          </cell>
          <cell r="F48" t="str">
            <v>Textual</v>
          </cell>
          <cell r="H48" t="str">
            <v>En el mes de Enero el Equipo Punto de Encuentro de la Oficina Consejería de Comunicaciones de la Secretaría General, divulgó (02) hitos de comunicación (mensajes y/o campañas) internas previamente identificados con las áreas de la entidad, denominados: Bogotanos en el Exterior y Ferias Servicio a la Ciudadanía.</v>
          </cell>
          <cell r="I48" t="str">
            <v>En el mes de Febrero y siguiendo la estrategia de comunicaciones, se realizaron acciones que muestran la gestión realizada en temas bandera como el SuperCADE Manitas, el programa de buenas prácticas, a través de las cartillas Bogotá Aprende y la conservación del patrimonio, por medio del Archivo de Bogotá.
Igualmente,  se divulgaron las campañas de los planes institucionales de PIGA, PESV y PIMS de la Oficina de Planeación, así como actividades enmarcadas en el Plan de la Dirección de Talento Humano.</v>
          </cell>
          <cell r="J48" t="str">
            <v>Para el mes de Marzo se realizó la rendición de cuentas del Sector Gestión Pública, como componente de comunicación de cara al ciduadano, el cual engloba todo el trabajo realizado por la entidad a través de sus dependencias. Asi mismo, En el mes de marzo,  se promocionaron campañas correspondientes al plan de Bienestar, Salud en el Trabajo y Capacitación de la Dirección de Talento Humano y los planes institucionales de PIGA, PESV y PIMS de la Oficina de Planeación.</v>
          </cell>
          <cell r="K48" t="str">
            <v xml:space="preserve">En el Presente mes se desarrollaron las siguientes campañas Internas:
1. Archivo de Bogotá más cerca de la ciudad.
2. Gestión Pública al día.
3. Lo mejor del Mundo.
4. Una red a su servicio.
De igual manera se generaron quince (15) publicaciones en la Intranet Soy 10 relacionados con temas de interés de las diferentes dependencias de la Secretaría General de la Alcaldía de Bogotá.
</v>
          </cell>
          <cell r="L48" t="str">
            <v>En el mes de mayo de la presente vigencia se continuo en la divulgación de las siguientes campañas Internas:
1. Archivo de Bogotá más cerca de la ciudad.
2. Gestión Pública al día.
3. Lo mejor del Mundo.
4. Una red a su servicio.
De igual manera se generaron diecinueve (19) publicaciones en la Intranet Soy 10 relacionados con temas de interés de las diferentes dependencias de la Secretaría General de la Alcaldía de Bogotá.</v>
          </cell>
          <cell r="M48" t="str">
            <v>En el mes de junio de la presente vigencia se generaron veintitrés (23) publicaciones en la Intranet Soy 10 relacionados con temas de interés de las diferentes dependencias de la Secretaría General de la Alcaldía de Bogotá, como financiación de estudios, formación de competencias, mejores servidores, eventos ente otros.</v>
          </cell>
          <cell r="N48" t="str">
            <v>En el mes de julio de la presente vigencia se generaron veinte (20) publicaciones en la Intranet Soy 10, relacionados con temas de interés de las diferentes dependencias de la Secretaría General de la Alcaldía de Bogotá, como acuerdos laborales, plan de incentivos a mejores servidores, elecciones COPASST, Auditorias de Calidad para certificación ente otros.</v>
          </cell>
          <cell r="O48" t="str">
            <v>En el mes de agosto de la presente vigencia se desarrollaron cuatro campañas internas relacionadas con el Nuevo CAD, 100 de Imprenta, Soy 10 aprende y Concurso Rendición de Cuentas, de igual manera se generaron 16 publicaciones en la Intranet Soy 10, relacionados con temas de interés de las diferentes dependencias de la Secretaría General de la Alcaldía de Bogotá, como capacitaciones, clima laboral, festival de verano, puntos ecológicos entre otros.</v>
          </cell>
          <cell r="P48" t="str">
            <v>En el mes de septiembre de la presente vigencia se desarrolló la Campaña para el Congreso de Servicio a la Ciudadanía que se llevó a cabo el 25 del presente mes, de igual manera se generaron 15 publicaciones en la Intranet Soy 10, relacionados con temas de interés de las diferentes dependencias de la Secretaría General de la Alcaldía de Bogotá, como: Día de la Movilidad Sostenible, Feria de Servicios, Semana de la Salud, Actualización de Documentos SIG, Teletrabajo entre otros.</v>
          </cell>
          <cell r="Q48" t="str">
            <v>En el mes de octubre de la presente vigencia se generaron Dieciséis (16) publicaciones en la Intranet Soy 10, relacionados con temas de interés de las diferentes dependencias de la Secretaría General de la Alcaldía de Bogotá, como: Actualización de Documentos SIG, Jornada Laboral, Semana del Buen Trato, Representantes de la Comisión de Personal, Actividad Carnaval del Conocimiento, Resultados Test de Percepción Gestión de Integridad y Valores de la Casa, entre otros.</v>
          </cell>
          <cell r="R48" t="str">
            <v>En el mes de noviembre de la presente vigencia se generaron ocho (08) publicaciones en la Intranet Soy 10, relacionados con temas de interés de las diferentes dependencias de la Secretaría General de la Alcaldía de Bogotá como:
Donación de Chaquetas Institucionales.
Bono Navideño.
Lazo Humano para rechazas los actos vandálicos que vivió la ciudad.
Jornada de Clima y Cultra</v>
          </cell>
          <cell r="S48" t="str">
            <v xml:space="preserve">
En este mes se divulgo en la página SOY 10 los siguientes mensajes de las diferentes dependencias de la Secretaría General:
* Bono Navideño. Concurso Piga, Estampilla 100 años Imprenta, Novenas Navideñas, Clima y Cultura
</v>
          </cell>
        </row>
        <row r="49">
          <cell r="C49" t="str">
            <v>10K_I2</v>
          </cell>
          <cell r="D49" t="str">
            <v>Cualitativo 2</v>
          </cell>
          <cell r="E49" t="str">
            <v>Retrasos o dificultades en la generación del producto y la ejecución de actividades</v>
          </cell>
          <cell r="F49" t="str">
            <v>Textual</v>
          </cell>
          <cell r="H49" t="str">
            <v>No se presentaron dificultades o retrasos que afectaran la ejecución de las actividades programadas.</v>
          </cell>
          <cell r="I49" t="str">
            <v>No se presentaron dificultades o retrasos que afectaran la ejecución de las actividades programadas.</v>
          </cell>
          <cell r="J49" t="str">
            <v>No se presentaron dificultades o retrasos que afectaran la ejecución de las actividades programadas.</v>
          </cell>
          <cell r="K49" t="str">
            <v>No se presentaron dificultades o retrasos que afectaran la ejecución de las actividades programadas.</v>
          </cell>
          <cell r="L49" t="str">
            <v>No se presentaron dificultades o retrasos que afectaran la ejecución de las actividades programadas.</v>
          </cell>
          <cell r="M49" t="str">
            <v>No se presentaron dificultades o retrasos que afectaran la ejecución de las actividades programadas.</v>
          </cell>
          <cell r="N49" t="str">
            <v>No se presentaron dificultades o retrasos que afectaran la ejecución de las actividades programadas.</v>
          </cell>
          <cell r="O49" t="str">
            <v>No se presentaron dificultades o retrasos que afectaran la ejecución de las actividades programadas.</v>
          </cell>
          <cell r="P49" t="str">
            <v>No se presentaron dificultades o retrasos que afectaran la ejecución de las actividades programadas.</v>
          </cell>
          <cell r="Q49" t="str">
            <v>No se presentaron dificultades o retrasos que afectaran la ejecución de las actividades programadas.</v>
          </cell>
          <cell r="R49" t="str">
            <v>No se presentaron retrasos para el cumplimiento de esta meta.</v>
          </cell>
          <cell r="S49" t="str">
            <v>No se presentaron dificultades o retrasos que afectaran la ejecución de las actividades programadas.</v>
          </cell>
        </row>
        <row r="50">
          <cell r="C50" t="str">
            <v>10K_I3</v>
          </cell>
          <cell r="D50" t="str">
            <v>Cualitativo 3</v>
          </cell>
          <cell r="E50" t="str">
            <v>Beneficios obtenidos por la generación del producto y la ejecución de actividades</v>
          </cell>
          <cell r="F50" t="str">
            <v>Textual</v>
          </cell>
          <cell r="H50" t="str">
            <v>Grantizar la ejecución ordenada de las necesidades de comunicación de las dependencias de la Secretaría General.</v>
          </cell>
          <cell r="I50" t="str">
            <v>Grantizar la ejecución ordenada de las necesidades de comunicación de las dependencias de la Secretaría General.</v>
          </cell>
          <cell r="J50" t="str">
            <v>Grantizar la ejecución ordenada de las necesidades de comunicación de las dependencias de la Secretaría General.</v>
          </cell>
          <cell r="K50" t="str">
            <v>Grantizar la ejecución ordenada de las necesidades de comunicación de las dependencias de la Secretaría General.</v>
          </cell>
          <cell r="L50" t="str">
            <v>Grantizar la ejecución ordenada de las necesidades de comunicación de las dependencias de la Secretaría General.</v>
          </cell>
          <cell r="M50" t="str">
            <v>Grantizar la ejecución ordenada de las necesidades de comunicación de las dependencias de la Secretaría General.</v>
          </cell>
          <cell r="N50" t="str">
            <v xml:space="preserve">Acciones  relacionadas en la realización de actividades en las que participan las oficinas como Talento Humano, dirección administrativa entre otros.  </v>
          </cell>
          <cell r="O50" t="str">
            <v>Acciones  relacionadas en la realización de actividades en las que participan lasdiferentes dependencias de la entidad.</v>
          </cell>
          <cell r="P50" t="str">
            <v>Acciones  relacionadas en la realización de actividades en las que participan lasdiferentes dependencias de la entidad.</v>
          </cell>
          <cell r="Q50" t="str">
            <v xml:space="preserve">Garantizar la divulgación de las necesidades de comunicación de las diferentes dependencias de la entidad. </v>
          </cell>
          <cell r="R50" t="str">
            <v>Conocer las diferentes acciones y/o actividades de las dependencias de la entidad.</v>
          </cell>
          <cell r="S50" t="str">
            <v>Dar a conocer las diferentes actividades o proyectos de las dependencias de la Secretaría General.</v>
          </cell>
        </row>
      </sheetData>
      <sheetData sheetId="51">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t="str">
            <v>PAAC_07</v>
          </cell>
          <cell r="B5" t="str">
            <v>Informe de Seguimiento al Mapa de Riesgos de Corrupción publicado en la página web y en la intranet de la entidad</v>
          </cell>
          <cell r="C5" t="str">
            <v>Número</v>
          </cell>
          <cell r="D5" t="str">
            <v>Suma</v>
          </cell>
          <cell r="E5" t="str">
            <v>Suma</v>
          </cell>
          <cell r="G5">
            <v>3</v>
          </cell>
          <cell r="H5">
            <v>1</v>
          </cell>
          <cell r="L5">
            <v>1</v>
          </cell>
          <cell r="P5">
            <v>1</v>
          </cell>
          <cell r="T5">
            <v>3</v>
          </cell>
          <cell r="U5" t="str">
            <v>Posteriormente al monitoreo a los riesgos de corrupción, efectuado por la OAP, se adelanta el seguimiento a los mismos por parte de la OCI, la cual emite un informe. Se hace la publicación del mismo  en la página web de la entidad.</v>
          </cell>
          <cell r="V5" t="str">
            <v>Verificar los controles establecidos en la Entidad para mitigar los riesgos de corrupción.
Verificar la documentación soporte que de cuenta de la aplicación de los controles así como la idoneidad de los mismos frente a los riesgos.
Se documenta el respectivo informe el cual es publicado en la pagina web de la Entidad.</v>
          </cell>
          <cell r="W5" t="str">
            <v xml:space="preserve">Evaluar la efectividad de los controles para mitigar riesgos de fraude y corrupción de la Entidad, apoyando el cumplimiento del código de integridad de la Entidad y el fortalecimiento de los controles, cuando aplica. 
</v>
          </cell>
          <cell r="X5" t="str">
            <v>Informes de seguimiento a los riesgos de corrupción de la Entidad y registro de publicación en la pagina web.</v>
          </cell>
        </row>
        <row r="6">
          <cell r="A6">
            <v>211</v>
          </cell>
          <cell r="B6" t="str">
            <v>Publicaciones correspondientes, identificadas en el esquema de publicación de la Secretaria General, realizadas oportunamente</v>
          </cell>
          <cell r="C6" t="str">
            <v>Porcentaje</v>
          </cell>
          <cell r="D6" t="str">
            <v>Constante</v>
          </cell>
          <cell r="E6" t="str">
            <v>Constante</v>
          </cell>
          <cell r="G6" t="str">
            <v>No Disponible / No Aplica</v>
          </cell>
          <cell r="H6">
            <v>1</v>
          </cell>
          <cell r="I6">
            <v>1</v>
          </cell>
          <cell r="J6">
            <v>1</v>
          </cell>
          <cell r="K6">
            <v>1</v>
          </cell>
          <cell r="L6">
            <v>1</v>
          </cell>
          <cell r="M6">
            <v>1</v>
          </cell>
          <cell r="N6">
            <v>1</v>
          </cell>
          <cell r="O6">
            <v>1</v>
          </cell>
          <cell r="P6">
            <v>1</v>
          </cell>
          <cell r="Q6">
            <v>1</v>
          </cell>
          <cell r="R6">
            <v>1</v>
          </cell>
          <cell r="S6">
            <v>1</v>
          </cell>
          <cell r="T6">
            <v>1</v>
          </cell>
          <cell r="U6" t="str">
            <v xml:space="preserve">Este indicador permite monitorear el cumplimiento oportuno de los compromisos de publicación que posee la dependencia descritos en el esquema de publicación </v>
          </cell>
          <cell r="V6" t="str">
            <v>De acuerdo a la ejecución de las actividades realizadas por la Oficina de Control Interno y según el esquema de publicación al generar los resultados de cada una de las mismas se procede a la respectiva publicación en la pagina web de la Entidad.</v>
          </cell>
          <cell r="W6" t="str">
            <v>Propende por la divulgación y comunicación de la información relativa a la gestión desarrollada por la Secretaría General y la Oficina de Control Interno, apoyando el cumplimiento de los principios de transparencia y publicidad exigibles a la misma.</v>
          </cell>
          <cell r="X6" t="str">
            <v>Página web de la Entidad - boton de transparencia y acceso a la información pública.</v>
          </cell>
        </row>
        <row r="7">
          <cell r="A7">
            <v>134</v>
          </cell>
          <cell r="B7" t="str">
            <v>Auditorias Internas de Calidad ejecutadas</v>
          </cell>
          <cell r="C7" t="str">
            <v>Porcentaje</v>
          </cell>
          <cell r="D7" t="str">
            <v>Constante</v>
          </cell>
          <cell r="E7" t="str">
            <v>Suma</v>
          </cell>
          <cell r="F7">
            <v>22</v>
          </cell>
          <cell r="G7">
            <v>1</v>
          </cell>
          <cell r="I7">
            <v>1</v>
          </cell>
          <cell r="J7">
            <v>1</v>
          </cell>
          <cell r="K7">
            <v>1</v>
          </cell>
          <cell r="L7">
            <v>9</v>
          </cell>
          <cell r="M7">
            <v>6</v>
          </cell>
          <cell r="N7">
            <v>1</v>
          </cell>
          <cell r="O7">
            <v>2</v>
          </cell>
          <cell r="P7">
            <v>1</v>
          </cell>
          <cell r="T7">
            <v>1</v>
          </cell>
          <cell r="U7" t="str">
            <v xml:space="preserve">Mide el grado de ejecución de las Auditorías Internas de calidad planificadas en la vigencia </v>
          </cell>
          <cell r="V7" t="str">
            <v>1. Planificar la evaluación del SIG
2. Evaluar  integralmente los requisitos del SIG 
3. Presentar resultados de las auditorías realizadas.</v>
          </cell>
          <cell r="W7" t="str">
            <v>1. Contribuye al mejoramiento de la calidad dirigido al usuario que requiere de los productos o servicio ofrecidos por la Entidad.
2. Promueve la mejora continua de los procesos de la organización
3. Tomar medidas frente a fallos existentes en los diferentes procesos.</v>
          </cell>
          <cell r="X7" t="str">
            <v xml:space="preserve">Cronograma de Auditorias Internas de Calidad
Informes de Auditorias Interna de Calidad
Presentación de Resultados </v>
          </cell>
        </row>
        <row r="8">
          <cell r="A8" t="str">
            <v>136A</v>
          </cell>
          <cell r="B8" t="str">
            <v>Actividades de aseguramiento y reportes contenidas en el Plan Anual de auditorias, ejecutadas</v>
          </cell>
          <cell r="C8" t="str">
            <v>Porcentaje</v>
          </cell>
          <cell r="D8" t="str">
            <v>Constante</v>
          </cell>
          <cell r="E8" t="str">
            <v>Suma</v>
          </cell>
          <cell r="F8">
            <v>340</v>
          </cell>
          <cell r="G8">
            <v>1</v>
          </cell>
          <cell r="H8">
            <v>26</v>
          </cell>
          <cell r="I8">
            <v>48</v>
          </cell>
          <cell r="J8">
            <v>27</v>
          </cell>
          <cell r="K8">
            <v>24</v>
          </cell>
          <cell r="L8">
            <v>34</v>
          </cell>
          <cell r="M8">
            <v>31</v>
          </cell>
          <cell r="N8">
            <v>28</v>
          </cell>
          <cell r="O8">
            <v>23</v>
          </cell>
          <cell r="P8">
            <v>26</v>
          </cell>
          <cell r="Q8">
            <v>25</v>
          </cell>
          <cell r="R8">
            <v>25</v>
          </cell>
          <cell r="S8">
            <v>23</v>
          </cell>
          <cell r="T8">
            <v>1</v>
          </cell>
          <cell r="U8" t="str">
            <v>El indicador mide el grado de avance en la ejecución de las evaluaciones y seguimientos del Plan Anual de Auditorías realizados en el periodo, con respecto a la programación de la vigencia.</v>
          </cell>
          <cell r="V8" t="str">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ell>
          <cell r="W8" t="str">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ell>
          <cell r="X8" t="str">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ell>
        </row>
        <row r="9">
          <cell r="A9" t="str">
            <v>PAAC_06B</v>
          </cell>
          <cell r="B9" t="str">
            <v>Informe Mensual de Revisión de Riesgos de Corrupción</v>
          </cell>
          <cell r="C9" t="str">
            <v>Número</v>
          </cell>
          <cell r="D9" t="str">
            <v>Suma</v>
          </cell>
          <cell r="E9" t="str">
            <v>Suma</v>
          </cell>
          <cell r="G9">
            <v>12</v>
          </cell>
          <cell r="H9">
            <v>1</v>
          </cell>
          <cell r="I9">
            <v>1</v>
          </cell>
          <cell r="J9">
            <v>1</v>
          </cell>
          <cell r="K9">
            <v>1</v>
          </cell>
          <cell r="L9">
            <v>1</v>
          </cell>
          <cell r="M9">
            <v>1</v>
          </cell>
          <cell r="N9">
            <v>1</v>
          </cell>
          <cell r="O9">
            <v>1</v>
          </cell>
          <cell r="P9">
            <v>1</v>
          </cell>
          <cell r="Q9">
            <v>1</v>
          </cell>
          <cell r="R9">
            <v>1</v>
          </cell>
          <cell r="S9">
            <v>1</v>
          </cell>
          <cell r="T9">
            <v>12</v>
          </cell>
          <cell r="U9"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V9" t="str">
            <v xml:space="preserve">1. Realizar la verificación de los controles establecidos para mitigar los riesgos de corrupción identificados en el proceso de Evaluación del Sistema de Control Interno. </v>
          </cell>
          <cell r="W9" t="str">
            <v>Verificar y validar la efectividad de los controles frente a la mitigación de los riesgos de la Oficina</v>
          </cell>
          <cell r="X9" t="str">
            <v>Informe de seguimiento a los riesgos de corrupción de la OCI y soportes que dan cuenta de la aplicación de controles.</v>
          </cell>
        </row>
        <row r="13">
          <cell r="D13" t="str">
            <v>#Variable</v>
          </cell>
          <cell r="E13" t="str">
            <v>Aspecto a reportar</v>
          </cell>
          <cell r="F13" t="str">
            <v>Formato</v>
          </cell>
          <cell r="H13" t="str">
            <v>Ejecucion_Enero</v>
          </cell>
          <cell r="I13" t="str">
            <v>Ejecucion_Febrero</v>
          </cell>
          <cell r="J13" t="str">
            <v>Ejecucion_Marzo</v>
          </cell>
          <cell r="K13" t="str">
            <v>Ejecucion_Abril</v>
          </cell>
          <cell r="L13" t="str">
            <v>Ejecucion_Mayo</v>
          </cell>
          <cell r="M13" t="str">
            <v>Ejecucion_Junio</v>
          </cell>
          <cell r="N13" t="str">
            <v>Ejecucion_Julio</v>
          </cell>
          <cell r="O13" t="str">
            <v>Ejecucion_Agosto</v>
          </cell>
          <cell r="P13" t="str">
            <v>Ejecucion_Septiembre</v>
          </cell>
          <cell r="Q13" t="str">
            <v>Ejecucion_Octubre</v>
          </cell>
          <cell r="R13" t="str">
            <v>Ejecucion_Noviembre</v>
          </cell>
          <cell r="S13" t="str">
            <v>Ejecucion_Diciembre</v>
          </cell>
        </row>
        <row r="14">
          <cell r="C14" t="str">
            <v>PAAC_07_V1</v>
          </cell>
          <cell r="D14" t="str">
            <v>Variable 1</v>
          </cell>
          <cell r="E14" t="str">
            <v>Informes de Seguimiento a los Riesgos de Corrupción realizados y publicados en la vigencia</v>
          </cell>
          <cell r="F14" t="str">
            <v>Número</v>
          </cell>
          <cell r="H14">
            <v>1</v>
          </cell>
          <cell r="L14">
            <v>1</v>
          </cell>
          <cell r="P14">
            <v>1</v>
          </cell>
          <cell r="Q14">
            <v>0</v>
          </cell>
          <cell r="S14">
            <v>0</v>
          </cell>
        </row>
        <row r="15">
          <cell r="C15" t="str">
            <v>PAAC_07_V2</v>
          </cell>
          <cell r="D15" t="str">
            <v>Variable 2 (reportar solo cuando el indicador es a demanda)</v>
          </cell>
          <cell r="E15">
            <v>0</v>
          </cell>
          <cell r="F15" t="str">
            <v>Número</v>
          </cell>
          <cell r="S15">
            <v>0</v>
          </cell>
        </row>
        <row r="16">
          <cell r="C16" t="str">
            <v>PAAC_07_I1</v>
          </cell>
          <cell r="D16" t="str">
            <v>Cualitativo 1</v>
          </cell>
          <cell r="E16" t="str">
            <v>Avances y logros en generación del producto y la ejecución de actividades</v>
          </cell>
          <cell r="F16" t="str">
            <v>Texto</v>
          </cell>
          <cell r="H16" t="str">
            <v>Realizada la verificación de los controles asociados a los riesgos de corrupción de la Entidad, se llevo a cabo el respectivo informe, así como su publicación en la pagina web de la Entidad.</v>
          </cell>
          <cell r="K16" t="str">
            <v>no se programo</v>
          </cell>
          <cell r="L16" t="str">
            <v>Realizada la verificación de los controles asociados a los riesgos de corrupción de la Entidad, se llevo a cabo el respectivo informe, así como su publicación en la pagina web de la Entidad.</v>
          </cell>
          <cell r="M16" t="str">
            <v>no se programo</v>
          </cell>
          <cell r="N16" t="str">
            <v>no se programo</v>
          </cell>
          <cell r="O16" t="str">
            <v>no se programo</v>
          </cell>
          <cell r="P16" t="str">
            <v>Realizada la verificación de los controles asociados a los riesgos de corrupción de la Entidad, se llevo a cabo el respectivo informe, así como su publicación en la pagina web de la Entidad.</v>
          </cell>
          <cell r="Q16" t="str">
            <v>no se programo</v>
          </cell>
          <cell r="S16" t="str">
            <v>No se presentarón</v>
          </cell>
        </row>
        <row r="17">
          <cell r="C17" t="str">
            <v>PAAC_07_I2</v>
          </cell>
          <cell r="D17" t="str">
            <v>Cualitativo 2</v>
          </cell>
          <cell r="E17" t="str">
            <v>Retrasos o dificultades en la generación del producto y la ejecución de actividades</v>
          </cell>
          <cell r="F17" t="str">
            <v>Texto</v>
          </cell>
          <cell r="H17" t="str">
            <v>No se presentaron</v>
          </cell>
          <cell r="I17" t="str">
            <v>No se presentaron</v>
          </cell>
          <cell r="J17" t="str">
            <v>No se presentaron</v>
          </cell>
          <cell r="K17" t="str">
            <v>no se programo</v>
          </cell>
          <cell r="L17" t="str">
            <v>No se presentaron</v>
          </cell>
          <cell r="M17" t="str">
            <v>no se programo</v>
          </cell>
          <cell r="N17" t="str">
            <v>no se programo</v>
          </cell>
          <cell r="O17" t="str">
            <v>no se programo</v>
          </cell>
          <cell r="P17" t="str">
            <v>No se presentaron</v>
          </cell>
          <cell r="Q17" t="str">
            <v>no se programo</v>
          </cell>
          <cell r="S17" t="str">
            <v>No se presentarón</v>
          </cell>
        </row>
        <row r="18">
          <cell r="C18" t="str">
            <v>PAAC_07_I3</v>
          </cell>
          <cell r="D18" t="str">
            <v>Cualitativo 3</v>
          </cell>
          <cell r="E18" t="str">
            <v>Beneficios obtenidos por la generación del producto y la ejecución de actividades</v>
          </cell>
          <cell r="F18" t="str">
            <v>Texto</v>
          </cell>
          <cell r="H18" t="str">
            <v>Por medio de la evaluación realizada se propendió por el fortalecimiento de los controles asociados a los riesgos de corrupción.</v>
          </cell>
          <cell r="K18" t="str">
            <v>no se programo</v>
          </cell>
          <cell r="L18" t="str">
            <v>Por medio de la evaluación realizada se propendió por el fortalecimiento de los controles asociados a los riesgos de corrupción.</v>
          </cell>
          <cell r="M18" t="str">
            <v>no se programo</v>
          </cell>
          <cell r="N18" t="str">
            <v>no se programo</v>
          </cell>
          <cell r="O18" t="str">
            <v>no se programo</v>
          </cell>
          <cell r="P18" t="str">
            <v>Por medio de la evaluación realizada se propendió por el fortalecimiento de los controles asociados a los riesgos de corrupción.</v>
          </cell>
          <cell r="Q18" t="str">
            <v>no se programo</v>
          </cell>
          <cell r="S18" t="str">
            <v>No se presentarón</v>
          </cell>
        </row>
        <row r="19">
          <cell r="C19" t="str">
            <v>211_V1</v>
          </cell>
          <cell r="D19" t="str">
            <v>Variable 1</v>
          </cell>
          <cell r="E19" t="str">
            <v xml:space="preserve">Publicaciones correspondientes realizadas oportunamente </v>
          </cell>
          <cell r="F19" t="str">
            <v>Númerica</v>
          </cell>
          <cell r="H19">
            <v>4</v>
          </cell>
          <cell r="I19">
            <v>4</v>
          </cell>
          <cell r="J19">
            <v>4</v>
          </cell>
          <cell r="K19">
            <v>5</v>
          </cell>
          <cell r="L19">
            <v>7</v>
          </cell>
          <cell r="M19">
            <v>0</v>
          </cell>
          <cell r="N19">
            <v>12</v>
          </cell>
          <cell r="O19">
            <v>2</v>
          </cell>
          <cell r="P19">
            <v>6</v>
          </cell>
          <cell r="Q19">
            <v>4</v>
          </cell>
          <cell r="R19">
            <v>7</v>
          </cell>
          <cell r="S19">
            <v>0</v>
          </cell>
        </row>
        <row r="20">
          <cell r="C20" t="str">
            <v>211_V2</v>
          </cell>
          <cell r="D20" t="str">
            <v>Variable 2 (reportar solo cuando el indicador es a demanda)</v>
          </cell>
          <cell r="E20" t="str">
            <v>Publicaciones correspondientes del esquema de publicación de la Secretaria General</v>
          </cell>
          <cell r="F20" t="str">
            <v>Númerica</v>
          </cell>
          <cell r="H20">
            <v>4</v>
          </cell>
          <cell r="I20">
            <v>4</v>
          </cell>
          <cell r="J20">
            <v>4</v>
          </cell>
          <cell r="K20">
            <v>5</v>
          </cell>
          <cell r="L20">
            <v>7</v>
          </cell>
          <cell r="M20">
            <v>0</v>
          </cell>
          <cell r="N20">
            <v>12</v>
          </cell>
          <cell r="O20">
            <v>2</v>
          </cell>
          <cell r="P20">
            <v>6</v>
          </cell>
          <cell r="Q20">
            <v>4</v>
          </cell>
          <cell r="R20">
            <v>7</v>
          </cell>
          <cell r="S20">
            <v>0</v>
          </cell>
        </row>
        <row r="21">
          <cell r="C21" t="str">
            <v>211_I1</v>
          </cell>
          <cell r="D21" t="str">
            <v>Cualitativo 1</v>
          </cell>
          <cell r="E21" t="str">
            <v>Avances y logros en generación del producto y la ejecución de actividades</v>
          </cell>
          <cell r="F21" t="str">
            <v>Textual</v>
          </cell>
          <cell r="H21" t="str">
            <v>Se realizo la publicaciones de informes gestión, evaluación y auditoria, así como reportes de control interno</v>
          </cell>
          <cell r="I21" t="str">
            <v>Se realizo la publicaciones de informes gestión, evaluación y auditoria, así como reportes de control interno</v>
          </cell>
          <cell r="J21" t="str">
            <v>Se realizo la publicaciones de informes gestión, evaluación y auditoria, así como reportes de control interno</v>
          </cell>
          <cell r="K21" t="str">
            <v>Se realizo la publicaciones de informes gestión, evaluación y auditoria, así como reportes de control interno</v>
          </cell>
          <cell r="L21" t="str">
            <v>Se realizo la publicaciones de informes gestión, evaluación y auditoria, así como reportes de control interno</v>
          </cell>
          <cell r="M21" t="str">
            <v>Para el mes sujeto de reporte no se realizaron publicaciones</v>
          </cell>
          <cell r="N21" t="str">
            <v>Se realizo la publicaciones de informes gestión, evaluación y auditoria, así como reportes de control interno</v>
          </cell>
          <cell r="O21" t="str">
            <v>Se realizo la publicaciones de informes ejecucion presupuestal y contractual y seguimiento a los planes de mejroamiento de la Contraloria de Bogota</v>
          </cell>
          <cell r="P21" t="str">
            <v>Se realizo la publicación de los informes de seguimiento a los riesgos de corrupción, matriz riesgos de corrupción, gestión presupuestal y contractual, austeridad en el gasto, metas plan de desarrollo y seguimiento plan Contraloría.</v>
          </cell>
          <cell r="Q21" t="str">
            <v>Se realizo la publicación de los informes de seguimiento a gestión presupuestal y contractual, seguimiento plan de mejoramiento Contraloría, Informe de auditoria Servicio a la Ciudadania,Informe de Auditoria al plan estrategico de seguridad vial.</v>
          </cell>
          <cell r="R21" t="str">
            <v>Se realizo la publicación de los informes relacionados a pormenorizado de control interno, seguimiento a las NICSP, Directiva 003, ejecución presupuestal y contractual, seguimiento metas plan de desarrollo, seguimiento planes CB y seguimiento planes internos.</v>
          </cell>
          <cell r="S21" t="str">
            <v>No se presentarón</v>
          </cell>
        </row>
        <row r="22">
          <cell r="C22" t="str">
            <v>211_I2</v>
          </cell>
          <cell r="D22" t="str">
            <v>Cualitativo 2</v>
          </cell>
          <cell r="E22" t="str">
            <v>Retrasos o dificultades en la generación del producto y la ejecución de actividades</v>
          </cell>
          <cell r="F22" t="str">
            <v>Textual</v>
          </cell>
          <cell r="H22" t="str">
            <v>No se presentaron</v>
          </cell>
          <cell r="I22" t="str">
            <v>No se presentaron</v>
          </cell>
          <cell r="J22" t="str">
            <v>No se presentaron</v>
          </cell>
          <cell r="K22" t="str">
            <v>No se presentaron</v>
          </cell>
          <cell r="L22" t="str">
            <v>No se presentaron</v>
          </cell>
          <cell r="M22" t="str">
            <v>No se presentaron</v>
          </cell>
          <cell r="N22" t="str">
            <v>No se presentaron</v>
          </cell>
          <cell r="O22" t="str">
            <v>No se presentaron</v>
          </cell>
          <cell r="P22" t="str">
            <v>No se presentaron</v>
          </cell>
          <cell r="Q22" t="str">
            <v>No se presentaron</v>
          </cell>
          <cell r="R22" t="str">
            <v>No se presentaron</v>
          </cell>
          <cell r="S22" t="str">
            <v>No se presentarón</v>
          </cell>
        </row>
        <row r="23">
          <cell r="C23" t="str">
            <v>211_I3</v>
          </cell>
          <cell r="D23" t="str">
            <v>Cualitativo 3</v>
          </cell>
          <cell r="E23" t="str">
            <v>Beneficios obtenidos por la generación del producto y la ejecución de actividades</v>
          </cell>
          <cell r="F23" t="str">
            <v>Textual</v>
          </cell>
          <cell r="H23" t="str">
            <v>Se propendió por la divulgación y comunicación de la información relativa a la gestión desarrollada por la Secretaría General y la Oficina de Control Interno, apoyando el cumplimiento de los principios de transparencia y publicidad exigibles a la misma.</v>
          </cell>
          <cell r="I23" t="str">
            <v>Se propendió por la divulgación y comunicación de la información relativa a la gestión desarrollada por la Secretaría General y la Oficina de Control Interno, apoyando el cumplimiento de los principios de transparencia y publicidad exigibles a la misma.</v>
          </cell>
          <cell r="J23" t="str">
            <v>Se propendió por la divulgación y comunicación de la información relativa a la gestión desarrollada por la Secretaría General y la Oficina de Control Interno, apoyando el cumplimiento de los principios de transparencia y publicidad exigibles a la misma.</v>
          </cell>
          <cell r="K23" t="str">
            <v>Se propendió por la divulgación y comunicación de la información relativa a la gestión desarrollada por la Secretaría General y la Oficina de Control Interno, apoyando el cumplimiento de los principios de transparencia y publicidad exigibles a la misma.</v>
          </cell>
          <cell r="L23" t="str">
            <v>Se propendió por la divulgación y comunicación de la información relativa a la gestión desarrollada por la Secretaría General y la Oficina de Control Interno, apoyando el cumplimiento de los principios de transparencia y publicidad exigibles a la misma.</v>
          </cell>
          <cell r="M23" t="str">
            <v>Se propende por la divulgacion y comunicación de la información relativa a la gestión desarrollada por la Secretaria General de la Alcaldia Mayor de Bogota.</v>
          </cell>
          <cell r="N23" t="str">
            <v>Se propendió por la divulgación y comunicación de la información relativa a la gestión desarrollada por la Secretaría General y la Oficina de Control Interno, apoyando el cumplimiento de los principios de transparencia y publicidad exigibles a la misma.</v>
          </cell>
          <cell r="O23" t="str">
            <v>Se propendió por la divulgación y comunicación de la información relativa a la gestión desarrollada por la Secretaría General y la Oficina de Control Interno, apoyando el cumplimiento de los principios de transparencia y publicidad exigibles a la misma.</v>
          </cell>
          <cell r="P23" t="str">
            <v>Se propendió por la divulgación y comunicación de la información relativa a la gestión desarrollada por la Secretaría General y la Oficina de Control Interno, apoyando el cumplimiento de los principios de transparencia y publicidad exigibles a la misma.</v>
          </cell>
          <cell r="Q23" t="str">
            <v>Se propendió por la divulgación y comunicación de la información relativa a la gestión desarrollada por la Secretaría General y la Oficina de Control Interno, apoyando el cumplimiento de los principios de transparencia y publicidad exigibles a la misma.</v>
          </cell>
          <cell r="R23" t="str">
            <v>Se propendió por la divulgación y comunicación de la información relativa a la gestión desarrollada por la Secretaría General y la Oficina de Control Interno, apoyando el cumplimiento de los principios de transparencia y publicidad exigibles a la misma.</v>
          </cell>
          <cell r="S23" t="str">
            <v>No se presentarón</v>
          </cell>
        </row>
        <row r="24">
          <cell r="C24" t="str">
            <v>134_V1</v>
          </cell>
          <cell r="D24" t="str">
            <v>Variable 1</v>
          </cell>
          <cell r="E24" t="str">
            <v>Número de  Auditorías Internas de calidad ejecutadas en el periodo</v>
          </cell>
          <cell r="F24" t="str">
            <v>Númerica</v>
          </cell>
          <cell r="I24">
            <v>1</v>
          </cell>
          <cell r="J24">
            <v>1</v>
          </cell>
          <cell r="K24">
            <v>1</v>
          </cell>
          <cell r="L24">
            <v>5</v>
          </cell>
          <cell r="M24">
            <v>9</v>
          </cell>
          <cell r="N24">
            <v>1</v>
          </cell>
          <cell r="O24">
            <v>4</v>
          </cell>
          <cell r="P24">
            <v>0</v>
          </cell>
          <cell r="Q24">
            <v>0</v>
          </cell>
          <cell r="S24">
            <v>0</v>
          </cell>
        </row>
        <row r="25">
          <cell r="C25" t="str">
            <v>134_V2</v>
          </cell>
          <cell r="D25" t="str">
            <v>Variable 2 (reportar solo cuando el indicador es a demanda)</v>
          </cell>
          <cell r="E25" t="str">
            <v>Número de  Auditorías Internas de calidad planificadas en el periodo</v>
          </cell>
          <cell r="F25" t="str">
            <v>Númerica</v>
          </cell>
          <cell r="S25">
            <v>0</v>
          </cell>
        </row>
        <row r="26">
          <cell r="C26" t="str">
            <v>134_I1</v>
          </cell>
          <cell r="D26" t="str">
            <v>Cualitativo 1</v>
          </cell>
          <cell r="E26" t="str">
            <v>Avances y logros en generación del producto y la ejecución de actividades</v>
          </cell>
          <cell r="F26" t="str">
            <v>Textual</v>
          </cell>
          <cell r="I26" t="str">
            <v>Se realizo la evaluación a los requisitos de la ISO 9001/2015 con el fin de identificar los posibles incumplimientos a la norma.</v>
          </cell>
          <cell r="J26" t="str">
            <v>Se realizo la evaluación a los requisitos de la ISO 9001/2015 con el fin de identificar los posibles incumplimientos a la norma.</v>
          </cell>
          <cell r="K26" t="str">
            <v>Se realizo la evaluación a los requisitos de la ISO 9001/2015 con el fin de identificar los posibles incumplimientos a la norma.</v>
          </cell>
          <cell r="L26" t="str">
            <v>Se realizo la evaluación a los requisitos de la ISO 9001/2015 con el fin de identificar los posibles incumplimientos a la norma.</v>
          </cell>
          <cell r="M26" t="str">
            <v xml:space="preserve">De las  6 auditorias programadas para el mes de junio, se ejecutaron 5, se encuentra por realizar la correspondiente a la Evaluacion del Sistema de Control Interno, la cual por necesidad del servicio tanto del equipo auditor como del proceso sujeto de auditoria se debio reprogramar para el dia martes 9 de julio.
Se reportan 4 adicionales
</v>
          </cell>
          <cell r="N26" t="str">
            <v>Evaluacion del Sistema de Control Interno, la cual por necesidad del servicio tanto del equipo auditor como del proceso sujeto de auditoria se debio reprogramar para el dia martes 9 de julio.</v>
          </cell>
          <cell r="O26" t="str">
            <v>Se realizo la auditoria del proceso de servicio a la ciudadania y se reporta las ejecutadas de comunicaciones, seguridad y salud en el trabajo y estrategias TIC, realizadas dentro del ciclo de auditorias de calidad.</v>
          </cell>
          <cell r="P26" t="str">
            <v>Corresponde a la auditoria de seguridad salud en el trabajo la cual se desarrollo dentro del ciclo de auditorias internas de calidad (junio - julio).</v>
          </cell>
          <cell r="Q26" t="str">
            <v>No se presentaron</v>
          </cell>
          <cell r="S26" t="str">
            <v>No se presentarón</v>
          </cell>
        </row>
        <row r="27">
          <cell r="C27" t="str">
            <v>134_I2</v>
          </cell>
          <cell r="D27" t="str">
            <v>Cualitativo 2</v>
          </cell>
          <cell r="E27" t="str">
            <v>Retrasos o dificultades en la generación del producto y la ejecución de actividades</v>
          </cell>
          <cell r="F27" t="str">
            <v>Textual</v>
          </cell>
          <cell r="I27" t="str">
            <v>No se presentaron</v>
          </cell>
          <cell r="J27" t="str">
            <v>No se presentaron</v>
          </cell>
          <cell r="K27" t="str">
            <v>No se presentaron</v>
          </cell>
          <cell r="L27" t="str">
            <v>De las 9 actividades planeadas para el mes, 3 correspondian a Auditoria Integrales ( contratacion, atencion a victimas y estrategia TIC) y 6 auditorias de calidad ( politica publica, gestion humana, Comunicaciones, seguridad y salud en el trabajo, asuntos internacionales e imprenta distrital), teniendo en cuenta la flexibilidad de la ejecucion del ciclo entre mayo y junio, por la carga de actividades de los auditores lideres en el mes de mayo se hizo necesario realizar la reprogramacion de la relacionadas a  comunicaciones, seguridad y salud en el trabajo, asuntos internacionales e imprenta distrital para el mes de junio, sin embargo a la fecha de este reporte estas actividades ya se encuentran ejecutadas.</v>
          </cell>
          <cell r="M27" t="str">
            <v>Se encuentra por realizar la correspondiente a la Evaluacion del Sistema de Control Interno, la cual por necesidad del servicio tanto del equipo auditor como del proceso sujeto de auditoria se debio reprogramar para el dia martes 9 de julio.</v>
          </cell>
          <cell r="N27" t="str">
            <v>No se presentaron</v>
          </cell>
          <cell r="O27" t="str">
            <v>No se presentaron</v>
          </cell>
          <cell r="P27" t="str">
            <v>No se presentaron</v>
          </cell>
          <cell r="Q27" t="str">
            <v>No se presentaron</v>
          </cell>
          <cell r="S27" t="str">
            <v>No se presentarón</v>
          </cell>
        </row>
        <row r="28">
          <cell r="C28" t="str">
            <v>134_I3</v>
          </cell>
          <cell r="D28" t="str">
            <v>Cualitativo 3</v>
          </cell>
          <cell r="E28" t="str">
            <v>Beneficios obtenidos por la generación del producto y la ejecución de actividades</v>
          </cell>
          <cell r="F28" t="str">
            <v>Textual</v>
          </cell>
          <cell r="I28" t="str">
            <v xml:space="preserve">
1. Se promovió el mejoramiento del proceso.
2. Se tomaron medidas frente a fallos existentes </v>
          </cell>
          <cell r="J28" t="str">
            <v xml:space="preserve">
1. Se promovió el mejoramiento del proceso.
2. Se tomaron medidas frente a fallos existentes </v>
          </cell>
          <cell r="K28" t="str">
            <v xml:space="preserve">
1. Se promovió el mejoramiento del proceso.
2. Se tomaron medidas frente a fallos existentes </v>
          </cell>
          <cell r="L28" t="str">
            <v xml:space="preserve">
1. Se promovió el mejoramiento del proceso.
2. Se tomaron medidas frente a fallos existentes </v>
          </cell>
          <cell r="M28" t="str">
            <v xml:space="preserve">
1. Se promovió el mejoramiento del proceso.
2. Se tomaron medidas frente a fallos existentes </v>
          </cell>
          <cell r="N28" t="str">
            <v xml:space="preserve">
1. Se promovió el mejoramiento del proceso.
2. Se tomaron medidas frente a fallos existentes </v>
          </cell>
          <cell r="O28" t="str">
            <v xml:space="preserve">
1. Se promovió el mejoramiento del proceso.
2. Se tomaron medidas frente a fallos existentes </v>
          </cell>
          <cell r="P28" t="str">
            <v xml:space="preserve">
1. Se promovió el mejoramiento del proceso.
2. Se tomaron medidas frente a fallos existentes </v>
          </cell>
          <cell r="Q28" t="str">
            <v xml:space="preserve">
1. Se promovió el mejoramiento del proceso.
2. Se tomaron medidas frente a fallos existentes </v>
          </cell>
          <cell r="S28" t="str">
            <v>No se presentarón</v>
          </cell>
        </row>
        <row r="29">
          <cell r="C29" t="str">
            <v>136A_V1</v>
          </cell>
          <cell r="D29" t="str">
            <v>Variable 1</v>
          </cell>
          <cell r="E29" t="str">
            <v xml:space="preserve">Actividades de aseguramiento y reportes contenidas en el Plan Anual de auditorias ejecutadas </v>
          </cell>
          <cell r="F29" t="str">
            <v>Númerica</v>
          </cell>
          <cell r="H29">
            <v>26</v>
          </cell>
          <cell r="I29">
            <v>48</v>
          </cell>
          <cell r="J29">
            <v>27</v>
          </cell>
          <cell r="K29">
            <v>23</v>
          </cell>
          <cell r="L29">
            <v>33</v>
          </cell>
          <cell r="M29">
            <v>33</v>
          </cell>
          <cell r="N29">
            <v>29.3</v>
          </cell>
          <cell r="O29">
            <v>20.6</v>
          </cell>
          <cell r="P29">
            <v>25</v>
          </cell>
          <cell r="Q29">
            <v>23.35</v>
          </cell>
          <cell r="R29">
            <v>24.7</v>
          </cell>
          <cell r="S29">
            <v>24.1</v>
          </cell>
        </row>
        <row r="30">
          <cell r="C30" t="str">
            <v>136A_V2</v>
          </cell>
          <cell r="D30" t="str">
            <v>Variable 2 (reportar solo cuando el indicador es a demanda)</v>
          </cell>
          <cell r="E30" t="str">
            <v>Actividades de aseguramiento y reportes contenidas en el Plan Anual de auditorias programadas</v>
          </cell>
          <cell r="F30" t="str">
            <v>Númerica</v>
          </cell>
          <cell r="K30">
            <v>24</v>
          </cell>
        </row>
        <row r="31">
          <cell r="C31" t="str">
            <v>136A_I1</v>
          </cell>
          <cell r="D31" t="str">
            <v>Cualitativo 1</v>
          </cell>
          <cell r="E31" t="str">
            <v>Avances y logros en generación del producto y la ejecución de actividades</v>
          </cell>
          <cell r="F31" t="str">
            <v>Textual</v>
          </cell>
          <cell r="H31" t="str">
            <v>De acuerdo a las actividades planeadas se dio cumplimiento a la totalidad de las mismas.</v>
          </cell>
          <cell r="I31" t="str">
            <v>De acuerdo a las actividades planeadas se dio cumplimiento a la totalidad de las mismas.</v>
          </cell>
          <cell r="J31" t="str">
            <v>De acuerdo a las actividades planeadas se dio cumplimiento a la totalidad de las mismas.</v>
          </cell>
          <cell r="K31" t="str">
            <v>Del total de las actividades por capacidad operativa la actividad correspondeinte a seguimiento NICPS se reprogramo para el mes de mayo.</v>
          </cell>
          <cell r="L31" t="str">
            <v>1. La actividad relacionada con el seguimiento NICPS se encontraba programada para el mes de abril, sin embargo, por las diferentes actividades que se requirió atender la misma se ejecuto en el mes de mayo del año en curso.
2 De las 7 auditorias internas de calidad planeadas para el mes, 3 correspondían a Auditoria Integrales ( contratación, atención a victimas y estrategia TIC) y 4 auditorias de calidad ( política publica, gestión humana, asuntos internacionales e imprenta distrital), se hizo necesario realizar la reprogramación de la relacionadas a asuntos internacionales e imprenta distrital para el mes de junio, sin embargo a la fecha de este reporte estas actividades ya se encuentran ejecutadas.
Existe una diferencia en las auditorias de calidad del indicador de calidad y de gestión , toda vez que esta atiende a un cambio que se requirió realizar con las auditorias de comunicaciones y seguridad en el trabajo que se contemplaron inicialmente realizarse de forma integral (calidad y gestión) y se solicito su ejecución dentro del ciclo de calidad, por lo anterior en este indicador se reporta planeada 7 y en calidad 9.</v>
          </cell>
          <cell r="M31" t="str">
            <v>Se realizo la totalidad de las actividades programadas a excepcion del seguimeinto de asuteridad en el gasto la cual se encuentra en curso lo anterior en ocasión de la solicitud de prórroga de entrega de información por parte de la Dependencia auditada.
Adicionalmente, se encuentra por realizar la auditoria de calidad correspondiente a la Evaluacion del Sistema de Control Interno, la cual por necesidad del servicio tanto del equipo auditor como del proceso sujeto de auditoria se debio reprogramar para el dia martes 9 de julio.</v>
          </cell>
          <cell r="N31" t="str">
            <v xml:space="preserve">El mayor numero reportado atiende a:
Las actividades que se encontraba por cumplir en el mes de junio correspondiente a Austeridad en el Gasto y la auditoria interna de calidad de Evaluacion del sistema de control interno. 
Adicionalmente aun cuando lo se cumplio en el 100% dos de las actividades planeadas para el mes de julio, las mismas reportan un avance del 50% (Proceso Gestión del Sistema Distrital de servicio a la Ciudadanía) y 80% (Gestión, Administración Y Soporte De Infraestructura y Recursos - Proyecto 1081). </v>
          </cell>
          <cell r="O31" t="str">
            <v>De las actividades programas se dio cumplimiento se encuentran en ejecucion  las relacionadas con servicio a la ciudadania, Auditoría Plan de Seguridad Vial y seguimiento NICSP, las cuales por necesidas del servicio en atencion a los diferentes entes de control no se logaron finalizar dentro del mes de agosto.</v>
          </cell>
          <cell r="P31"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Q31" t="str">
            <v>Teniendo en cuenta la alta dedicacion de tiempo requerido en la atencion de entes de control, asi como a los diferentes asuntos administrativos no fue posible culminar al 100% los seguimientos de Austeridad en el gasto (30%) y a los planes de mejoramiento internos (90%).
Se reporta la finalizacion de las actividades de auditoria asociadas con el seguimiento al cumplimiento de la implementación de las Normas de convergencia NICSP (5%) y Seguimientos a Subcomités de Autocontrol (10%).
respecto a demas actividades planeadas, todas se cumplieron al 100%</v>
          </cell>
          <cell r="R31" t="str">
            <v>De la totalidad de actividades programadas se cumplieron 24, teniendo en cuenta la circular 003 emitida por la CGN, donde solicita la presentación del control interno de la Entidad con corte a 30/11/2019 se procedió a realizar la actividad en el mes de diciembre.
Se finalizo la actividad de Seguimiento planes de mejora internos y se avanzo al 90% en la actividad de austeridad en el gasto, cuyo 10% restante se culminara en el mes de diciembre.</v>
          </cell>
          <cell r="S31" t="str">
            <v>Se cumplio la totalidad de actividades programadas y se cumplio el rezago de noviembre relacionado al cumplimiento de las NICSP y Austeridad en el gasto.</v>
          </cell>
        </row>
        <row r="32">
          <cell r="C32" t="str">
            <v>136A_I2</v>
          </cell>
          <cell r="D32" t="str">
            <v>Cualitativo 2</v>
          </cell>
          <cell r="E32" t="str">
            <v>Retrasos o dificultades en la generación del producto y la ejecución de actividades</v>
          </cell>
          <cell r="F32" t="str">
            <v>Textual</v>
          </cell>
          <cell r="H32" t="str">
            <v>No se presentaron</v>
          </cell>
          <cell r="I32" t="str">
            <v>No se presentaron</v>
          </cell>
          <cell r="J32" t="str">
            <v>No se presentaron</v>
          </cell>
          <cell r="K32" t="str">
            <v>Del total de las actividades por capacidad operativa la actividad correspondeinte a seguimiento NICPS se reprogramo para el mes de mayo.</v>
          </cell>
          <cell r="L32" t="str">
            <v>1. La actividad relacionada con el seguimiento NICPS se encontraba programada para el mes de abril, sin embargo, por las diferentes actividades que se requirió atender la misma se ejecuto en el mes de mayo del año en curso.
2 De las 7 auditorias internas de calidad planeadas para el mes, 3 correspondían a Auditoria Integrales ( contratación, atención a victimas y estrategia TIC) y 4 auditorias de calidad ( política publica, gestión humana, asuntos internacionales e imprenta distrital), se hizo necesario realizar la reprogramación de la relacionadas a asuntos internacionales e imprenta distrital para el mes de junio, sin embargo a la fecha de este reporte estas actividades ya se encuentran ejecutadas.
Existe una diferencia en las auditorias de calidad del indicador de calidad y de gestión , toda vez que esta atiende a un cambio que se requirió realizar con las auditorias de comunicaciones y seguridad en el trabajo que se contemplaron inicialmente realizarse de forma integral (calidad y gestión) y se solicito su ejecución dentro del ciclo de calidad, por lo anterior en este indicador se reporta planeada 7 y en calidad 9.</v>
          </cell>
          <cell r="M32" t="str">
            <v>Se encuentra por realizar la auditoria de calidad correspondiente a la Evaluacion del Sistema de Control Interno, la cual por necesidad del servicio tanto del equipo auditor como del proceso sujeto de auditoria se debio reprogramar para el dia martes 9 de julio.
Resepcto a la actividad de seguimiento de asuteridad en el gasto se encuentra en curso con ocasión de solicitud de prórroga de entrega de información por parte de la Dependencia auditada.</v>
          </cell>
          <cell r="N32" t="str">
            <v xml:space="preserve">El mayor numero reportado atiende a:
Las actividades que se encontraba por cumplir en el mes de junio correspondiente a Austeridad en el Gasto y la auditoria interna de calidad de Evaluacion del sistema de control interno. 
Adicionalmente aun cuando lo se cumplio en el 100% dos de las actividades planeadas para el mes de julio, las mismas reportan un avance del 50% (Proceso Gestión del Sistema Distrital de servicio a la Ciudadanía) y 80% (Gestión, Administración Y Soporte De Infraestructura y Recursos - Proyecto 1081). </v>
          </cell>
          <cell r="O32" t="str">
            <v>De las actividades programas se dio cumplimiento se encuentran en ejecucion  las relacionadas con servicio a la ciudadania, Auditoría Plan de Seguridad Vial y seguimiento NICSP, las cuales por necesidas del servicio en atencion a los diferentes entes de control no se logaron finalizar dentro del mes de agosto.</v>
          </cell>
          <cell r="P32"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Q32" t="str">
            <v>Teniendo en cuenta la alta dedicacion de tiempo requerido en la atencion de entes de control, asi como a los diferentes asuntos administrativos no fue posible culminar al 100% los seguimientos de Austeridad en el gasto (30%) y a los planes de mejoramiento internos (90%).
Se reporta la finalizacion de las actividades de auditoria asociadas con el seguimiento al cumplimiento de la implementación de las Normas de convergencia NICSP (5%) y Seguimientos a Subcomités de Autocontrol (10%).
respecto a demas actividades planeadas, todas se cumplieron al 100%</v>
          </cell>
          <cell r="R32" t="str">
            <v>De la totalidad de actividades programadas se cumplieron 24, teniendo en cuenta la circular 003 emitida por la CGN, donde solicita la presentación del control interno de la Entidad con corte a 30/11/2019 se procedió a realizar la actividad en el mes de diciembre.
Se finalizo la actividad de Seguimiento planes de mejora internos y se avanzo al 90% en la actividad de austeridad en el gasto, cuyo 10% restante se culminara en el mes de diciembre.</v>
          </cell>
          <cell r="S32" t="str">
            <v>No se presentarón</v>
          </cell>
        </row>
        <row r="33">
          <cell r="C33" t="str">
            <v>136A_I3</v>
          </cell>
          <cell r="D33" t="str">
            <v>Cualitativo 3</v>
          </cell>
          <cell r="E33" t="str">
            <v>Beneficios obtenidos por la generación del producto y la ejecución de actividades</v>
          </cell>
          <cell r="F33" t="str">
            <v>Textual</v>
          </cell>
          <cell r="H33" t="str">
            <v xml:space="preserve">Se aplicaron acciones frente a las debilidades observadas.
Se identifican situaciones que pueden materializar los riesgos asociados a los procesos y proyectos.
</v>
          </cell>
          <cell r="I33" t="str">
            <v xml:space="preserve">Se aplicaron acciones frente a las debilidades observadas.
Se identifican situaciones que pueden materializar los riesgos asociados a los procesos y proyectos.
</v>
          </cell>
          <cell r="J33" t="str">
            <v xml:space="preserve">Se aplicaron acciones frente a las debilidades observadas.
Se identifican situaciones que pueden materializar los riesgos asociados a los procesos y proyectos.
</v>
          </cell>
          <cell r="K33" t="str">
            <v xml:space="preserve">Se aplicaron acciones frente a las debilidades observadas.
Se identifican situaciones que pueden materializar los riesgos asociados a los procesos y proyectos.
</v>
          </cell>
          <cell r="L33" t="str">
            <v xml:space="preserve">Se aplicaron acciones frente a las debilidades observadas.
Se identifican situaciones que pueden materializar los riesgos asociados a los procesos y proyectos.
</v>
          </cell>
          <cell r="M33" t="str">
            <v xml:space="preserve">Se aplicaron acciones frente a las debilidades observadas.
Se identifican situaciones que pueden materializar los riesgos asociados a los procesos y proyectos.
</v>
          </cell>
          <cell r="N33" t="str">
            <v xml:space="preserve">Se aplicaron acciones frente a las debilidades observadas.
Se identifican situaciones que pueden materializar los riesgos asociados a los procesos y proyectos.
</v>
          </cell>
          <cell r="O33" t="str">
            <v xml:space="preserve">Se aplicaron acciones frente a las debilidades observadas.
Se identifican situaciones que pueden materializar los riesgos asociados a los procesos y proyectos.
</v>
          </cell>
          <cell r="P33"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Q33" t="str">
            <v>Teniendo en cuenta la alta dedicacion de tiempo requerido en la atencion de entes de control, asi como a los diferentes asuntos administrativos no fue posible culminar al 100% los seguimientos de Austeridad en el gasto (30%) y a los planes de mejoramiento internos (90%).
Se reporta la finalizacion de las actividades de auditoria asociadas con el seguimiento al cumplimiento de la implementación de las Normas de convergencia NICSP (5%) y Seguimientos a Subcomités de Autocontrol (10%).
respecto a demas actividades planeadas, todas se cumplieron al 100%</v>
          </cell>
          <cell r="R33" t="str">
            <v xml:space="preserve">Se aplicaron acciones frente a las debilidades observadas.
Se identifican situaciones que pueden materializar los riesgos asociados a los procesos y proyectos.
</v>
          </cell>
          <cell r="S33" t="str">
            <v>Se aplicaron acciones frente a las debilidades observadas.
Se identifican situaciones que pueden materializar los riesgos asociados a los procesos y proyectos</v>
          </cell>
        </row>
        <row r="34">
          <cell r="C34" t="str">
            <v>PAAC_06B_V1</v>
          </cell>
          <cell r="D34" t="str">
            <v>Variable 1</v>
          </cell>
          <cell r="E34" t="str">
            <v xml:space="preserve"># de informes de revisión de riesgos de corrupción realizados en el periodo </v>
          </cell>
          <cell r="F34" t="str">
            <v>Númerica</v>
          </cell>
          <cell r="H34">
            <v>1</v>
          </cell>
          <cell r="I34">
            <v>1</v>
          </cell>
          <cell r="J34">
            <v>1</v>
          </cell>
          <cell r="K34">
            <v>1</v>
          </cell>
          <cell r="L34">
            <v>1</v>
          </cell>
          <cell r="M34">
            <v>1</v>
          </cell>
          <cell r="N34">
            <v>1</v>
          </cell>
          <cell r="O34">
            <v>1</v>
          </cell>
          <cell r="P34">
            <v>1</v>
          </cell>
          <cell r="Q34">
            <v>1</v>
          </cell>
          <cell r="R34">
            <v>1</v>
          </cell>
          <cell r="S34">
            <v>1</v>
          </cell>
        </row>
        <row r="35">
          <cell r="C35" t="str">
            <v>PAAC_06B_V2</v>
          </cell>
          <cell r="D35" t="str">
            <v>Variable 2 (reportar solo cuando el indicador es a demanda)</v>
          </cell>
          <cell r="E35">
            <v>0</v>
          </cell>
          <cell r="F35" t="str">
            <v>Númerica</v>
          </cell>
          <cell r="S35">
            <v>1</v>
          </cell>
        </row>
        <row r="36">
          <cell r="C36" t="str">
            <v>PAAC_06B_I1</v>
          </cell>
          <cell r="D36" t="str">
            <v>Cualitativo 1</v>
          </cell>
          <cell r="E36" t="str">
            <v>Avances y logros en generación del producto y la ejecución de actividades</v>
          </cell>
          <cell r="F36" t="str">
            <v>Textual</v>
          </cell>
          <cell r="H36" t="str">
            <v>Se realizo la revisión de los riesgos de corrupción asociados al proceso, sin observarse cambios en los mismos.</v>
          </cell>
          <cell r="I36" t="str">
            <v>Se realizo la revisión de los riesgos de corrupción asociados al proceso, sin observarse cambios en los mismos.</v>
          </cell>
          <cell r="J36" t="str">
            <v>Se realizo la revisión de los riesgos de corrupción asociados al proceso, sin observarse cambios en los mismos.</v>
          </cell>
          <cell r="K36" t="str">
            <v>Se realizo la revisión de los riesgos de corrupción asociados al proceso, sin observarse cambios en los mismos.</v>
          </cell>
          <cell r="L36" t="str">
            <v>Se realizo la revisión de los riesgos de corrupción asociados al proceso, sin observarse cambios en los mismos.</v>
          </cell>
          <cell r="M36" t="str">
            <v>Se realizo la revisión de los riesgos de corrupción asociados al proceso, sin observarse cambios en los mismos.</v>
          </cell>
          <cell r="N36" t="str">
            <v>Se realizo la revisión de los riesgos de corrupción asociados al proceso, sin observarse cambios en los mismos.</v>
          </cell>
          <cell r="O36" t="str">
            <v>Se realizo la revisión de los riesgos de corrupción asociados al proceso, sin observarse cambios en los mismos.</v>
          </cell>
          <cell r="P36" t="str">
            <v>Se realizo la revisión de los riesgos de corrupción asociados al proceso, sin observarse cambios en los mismos.</v>
          </cell>
          <cell r="Q36" t="str">
            <v>Se realizo la revisión de los riesgos de corrupción asociados al proceso, sin observarse cambios en los mismos.</v>
          </cell>
          <cell r="R36" t="str">
            <v>Se realizo la revisión de los riesgos de corrupción asociados al proceso, sin observarse cambios en los mismos.</v>
          </cell>
          <cell r="S36" t="str">
            <v>Se realizo la revisión de los riesgos de corrupción asociados al proceso, sin observarse cambios en los mismos.</v>
          </cell>
        </row>
        <row r="37">
          <cell r="C37" t="str">
            <v>PAAC_06B_I2</v>
          </cell>
          <cell r="D37" t="str">
            <v>Cualitativo 2</v>
          </cell>
          <cell r="E37" t="str">
            <v>Retrasos o dificultades en la generación del producto y la ejecución de actividades</v>
          </cell>
          <cell r="F37" t="str">
            <v>Textual</v>
          </cell>
          <cell r="H37" t="str">
            <v>No se presentaron</v>
          </cell>
          <cell r="I37" t="str">
            <v>No se presentaron</v>
          </cell>
          <cell r="J37" t="str">
            <v>No se presentaron</v>
          </cell>
          <cell r="K37" t="str">
            <v>No se presentaron</v>
          </cell>
          <cell r="L37" t="str">
            <v>No se presentaron</v>
          </cell>
          <cell r="M37" t="str">
            <v>No se presentaron</v>
          </cell>
          <cell r="N37" t="str">
            <v>No se presentaron</v>
          </cell>
          <cell r="O37" t="str">
            <v>No se presentaron</v>
          </cell>
          <cell r="P37" t="str">
            <v>No se presentaron</v>
          </cell>
          <cell r="Q37" t="str">
            <v>No se presentaron</v>
          </cell>
          <cell r="R37" t="str">
            <v>No se presentaron</v>
          </cell>
          <cell r="S37" t="str">
            <v>No se presentaron</v>
          </cell>
        </row>
        <row r="38">
          <cell r="C38" t="str">
            <v>PAAC_06B_I3</v>
          </cell>
          <cell r="D38" t="str">
            <v>Cualitativo 3</v>
          </cell>
          <cell r="E38" t="str">
            <v>Beneficios obtenidos por la generación del producto y la ejecución de actividades</v>
          </cell>
          <cell r="F38" t="str">
            <v>Textual</v>
          </cell>
          <cell r="H38" t="str">
            <v>Confirmar la efectividad de los controles frente a la mitigación de los riesgos.</v>
          </cell>
          <cell r="I38" t="str">
            <v>Confirmar la efectividad de los controles frente a la mitigación de los riesgos.</v>
          </cell>
          <cell r="J38" t="str">
            <v>Confirmar la efectividad de los controles frente a la mitigación de los riesgos.</v>
          </cell>
          <cell r="K38" t="str">
            <v>Confirmar la efectividad de los controles frente a la mitigación de los riesgos.</v>
          </cell>
          <cell r="L38" t="str">
            <v>Confirmar la efectividad de los controles frente a la mitigación de los riesgos.</v>
          </cell>
          <cell r="M38" t="str">
            <v>Confirmar la efectividad de los controles frente a la mitigación de los riesgos.</v>
          </cell>
          <cell r="N38" t="str">
            <v>Confirmar la efectividad de los controles frente a la mitigación de los riesgos.</v>
          </cell>
          <cell r="O38" t="str">
            <v>Confirmar la efectividad de los controles frente a la mitigación de los riesgos.</v>
          </cell>
          <cell r="P38" t="str">
            <v>Confirmar la efectividad de los controles frente a la mitigación de los riesgos.</v>
          </cell>
          <cell r="Q38" t="str">
            <v>Confirmar la efectividad de los controles frente a la mitigación de los riesgos.</v>
          </cell>
          <cell r="R38" t="str">
            <v>Confirmar la efectividad de los controles frente a la mitigación de los riesgos.</v>
          </cell>
          <cell r="S38" t="str">
            <v>Confirmar la efectividad de los controles frente a la mitigación de los riesgos.</v>
          </cell>
        </row>
      </sheetData>
      <sheetData sheetId="52">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160</v>
          </cell>
          <cell r="B5" t="str">
            <v>Decisiones interlocutorias emitidas</v>
          </cell>
          <cell r="C5" t="str">
            <v>Número</v>
          </cell>
          <cell r="D5" t="str">
            <v>Suma</v>
          </cell>
          <cell r="E5" t="str">
            <v>Suma</v>
          </cell>
          <cell r="G5">
            <v>100</v>
          </cell>
          <cell r="H5">
            <v>8</v>
          </cell>
          <cell r="I5">
            <v>8</v>
          </cell>
          <cell r="J5">
            <v>8</v>
          </cell>
          <cell r="K5">
            <v>8</v>
          </cell>
          <cell r="L5">
            <v>8</v>
          </cell>
          <cell r="M5">
            <v>8</v>
          </cell>
          <cell r="N5">
            <v>8</v>
          </cell>
          <cell r="O5">
            <v>9</v>
          </cell>
          <cell r="P5">
            <v>9</v>
          </cell>
          <cell r="Q5">
            <v>9</v>
          </cell>
          <cell r="R5">
            <v>9</v>
          </cell>
          <cell r="S5">
            <v>8</v>
          </cell>
          <cell r="T5">
            <v>100</v>
          </cell>
          <cell r="U5" t="str">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ell>
          <cell r="V5" t="str">
            <v>Expedir autos interlocutorios dentro del proceso disciplinario</v>
          </cell>
          <cell r="W5" t="str">
            <v>El beneficio de este indicador es que los funcionarios que tengan a cargo el expediente del proceso disciplinario avancen en las etapas respectivas del proceso.</v>
          </cell>
          <cell r="X5" t="str">
            <v>Listado de autos proferidos en el periodo.</v>
          </cell>
        </row>
        <row r="6">
          <cell r="A6" t="str">
            <v>PAAC_06J</v>
          </cell>
          <cell r="B6" t="str">
            <v>Informe Mensual de Revisión de Riesgos de Corrupción</v>
          </cell>
          <cell r="C6" t="str">
            <v>Número</v>
          </cell>
          <cell r="D6" t="str">
            <v>Suma</v>
          </cell>
          <cell r="E6" t="str">
            <v>Suma</v>
          </cell>
          <cell r="G6" t="str">
            <v>OK</v>
          </cell>
          <cell r="N6">
            <v>1</v>
          </cell>
          <cell r="O6">
            <v>1</v>
          </cell>
          <cell r="P6">
            <v>1</v>
          </cell>
          <cell r="Q6">
            <v>1</v>
          </cell>
          <cell r="R6">
            <v>1</v>
          </cell>
          <cell r="S6">
            <v>1</v>
          </cell>
          <cell r="T6">
            <v>6</v>
          </cell>
          <cell r="U6" t="str">
            <v>De acuerdo con la “Guía para la Gestión del Riesgo de Corrupción”, se debe efectuar la revisión y monitoreo a su gestión, por parte de los procesos involucrados para garantizar la efectividad de sus controles e identificar riesgos emergentes</v>
          </cell>
          <cell r="V6" t="str">
            <v>Realizar las acciones de control frente a la probabilidad (Preventivas) y al impacto (Detectivas), que se encuentran definidas en la matriz de riesgos del proceso y deben ser reportadas en el Informe Mensual de Revisión Riesgos de Corrupción.</v>
          </cell>
          <cell r="W6" t="str">
            <v>Fomentar una cultura de transparencia en la entidad a través del seguimiento preventivo de la matriz de riesgos de corrupción.</v>
          </cell>
          <cell r="X6" t="str">
            <v xml:space="preserve"> Remisión de informe de monitoreo de Riesgos de Corrupción.</v>
          </cell>
        </row>
        <row r="7">
          <cell r="A7" t="str">
            <v>160A</v>
          </cell>
          <cell r="B7" t="str">
            <v>Jornadas de orientación en materia de prevención disciplinaria realizadas</v>
          </cell>
          <cell r="C7" t="str">
            <v>Número</v>
          </cell>
          <cell r="D7" t="str">
            <v>Suma</v>
          </cell>
          <cell r="E7" t="str">
            <v>Suma</v>
          </cell>
          <cell r="G7">
            <v>10</v>
          </cell>
          <cell r="K7">
            <v>1</v>
          </cell>
          <cell r="L7">
            <v>1</v>
          </cell>
          <cell r="O7">
            <v>1</v>
          </cell>
          <cell r="Q7">
            <v>1</v>
          </cell>
          <cell r="T7">
            <v>4</v>
          </cell>
          <cell r="U7" t="str">
            <v>El indicador mide la cantidad de jornadas realizadas por la oficina de control interno disciplinario brindando orientaciones a servidores de la Secretaría General de la Alcaldía Mayor de Bogotá en materia de prevención disciplinaria realizadas</v>
          </cell>
          <cell r="V7" t="str">
            <v>Charlas orientaciones a servidores de la Secretaría General de la Alcaldía Mayor de Bogotá en materia de prevención disciplinaria realizadas. Y/o ayuda visual que contenga las orientaciones.</v>
          </cell>
          <cell r="W7" t="str">
            <v>El beneficio de este indicador es propender por la disminución de procesos disciplinarios.</v>
          </cell>
          <cell r="X7" t="str">
            <v>Listados de asistencia. Y/o soportes visuales.</v>
          </cell>
        </row>
        <row r="8">
          <cell r="A8" t="str">
            <v>160B</v>
          </cell>
          <cell r="B8" t="str">
            <v>Expedientes gestionados dentro del término legal</v>
          </cell>
          <cell r="C8" t="str">
            <v>Porcentaje</v>
          </cell>
          <cell r="D8" t="str">
            <v>Constante</v>
          </cell>
          <cell r="E8" t="str">
            <v>Constante</v>
          </cell>
          <cell r="G8" t="str">
            <v>No Disponible / No Aplica</v>
          </cell>
          <cell r="H8">
            <v>0.8</v>
          </cell>
          <cell r="I8">
            <v>0.8</v>
          </cell>
          <cell r="J8">
            <v>0.8</v>
          </cell>
          <cell r="K8">
            <v>0.8</v>
          </cell>
          <cell r="L8">
            <v>0.8</v>
          </cell>
          <cell r="M8">
            <v>0.8</v>
          </cell>
          <cell r="N8">
            <v>0.8</v>
          </cell>
          <cell r="O8">
            <v>0.8</v>
          </cell>
          <cell r="P8">
            <v>0.8</v>
          </cell>
          <cell r="Q8">
            <v>0.8</v>
          </cell>
          <cell r="R8">
            <v>0.8</v>
          </cell>
          <cell r="S8">
            <v>0.8</v>
          </cell>
          <cell r="T8">
            <v>1</v>
          </cell>
          <cell r="U8" t="str">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ell>
          <cell r="V8" t="str">
            <v>Emitir los actos administrativos antes de su fecha de vencimiento.</v>
          </cell>
          <cell r="W8" t="str">
            <v>Mantener el proceso dentro de los términos legales establecidos, lo cual redunda en garantía de derechos para el investigado.</v>
          </cell>
          <cell r="X8" t="str">
            <v>Listado de expedientes.</v>
          </cell>
        </row>
        <row r="12">
          <cell r="D12" t="str">
            <v>#Variable</v>
          </cell>
          <cell r="E12" t="str">
            <v>Aspecto a reportar</v>
          </cell>
          <cell r="F12" t="str">
            <v>Formato</v>
          </cell>
          <cell r="H12" t="str">
            <v>Ejecucion_Enero</v>
          </cell>
          <cell r="I12" t="str">
            <v>Ejecucion_Febrero</v>
          </cell>
          <cell r="J12" t="str">
            <v>Ejecucion_Marzo</v>
          </cell>
          <cell r="K12" t="str">
            <v>Ejecucion_Abril</v>
          </cell>
          <cell r="L12" t="str">
            <v>Ejecucion_Mayo</v>
          </cell>
          <cell r="M12" t="str">
            <v>Ejecucion_Junio</v>
          </cell>
          <cell r="N12" t="str">
            <v>Ejecucion_Julio</v>
          </cell>
          <cell r="O12" t="str">
            <v>Ejecucion_Agosto</v>
          </cell>
          <cell r="P12" t="str">
            <v>Ejecucion_Septiembre</v>
          </cell>
          <cell r="Q12" t="str">
            <v>Ejecucion_Octubre</v>
          </cell>
          <cell r="R12" t="str">
            <v>Ejecucion_Noviembre</v>
          </cell>
          <cell r="S12" t="str">
            <v>Ejecucion_Diciembre</v>
          </cell>
        </row>
        <row r="13">
          <cell r="C13" t="str">
            <v>160_V1</v>
          </cell>
          <cell r="D13" t="str">
            <v>Variable 1</v>
          </cell>
          <cell r="E13" t="str">
            <v xml:space="preserve">Sumatoria de autos o providencias interlocutorias emitidas en los procesos disciplinarios gestionados por la oficina de control interno disciplinario de la Secretaría General.  </v>
          </cell>
          <cell r="F13" t="str">
            <v>Número</v>
          </cell>
          <cell r="H13">
            <v>7</v>
          </cell>
          <cell r="I13">
            <v>6</v>
          </cell>
          <cell r="J13">
            <v>9</v>
          </cell>
          <cell r="K13">
            <v>7</v>
          </cell>
          <cell r="L13">
            <v>8</v>
          </cell>
          <cell r="M13">
            <v>10</v>
          </cell>
          <cell r="N13">
            <v>12</v>
          </cell>
          <cell r="O13">
            <v>17</v>
          </cell>
          <cell r="P13">
            <v>13</v>
          </cell>
          <cell r="Q13">
            <v>10</v>
          </cell>
          <cell r="R13">
            <v>7</v>
          </cell>
          <cell r="S13">
            <v>9</v>
          </cell>
        </row>
        <row r="14">
          <cell r="C14" t="str">
            <v>160_V2</v>
          </cell>
          <cell r="D14" t="str">
            <v>Variable 2 (reportar solo cuando el indicador es a demanda)</v>
          </cell>
          <cell r="E14">
            <v>0</v>
          </cell>
          <cell r="F14" t="str">
            <v>Número</v>
          </cell>
        </row>
        <row r="15">
          <cell r="C15" t="str">
            <v>160_I1</v>
          </cell>
          <cell r="D15" t="str">
            <v>Cualitativo 1</v>
          </cell>
          <cell r="E15" t="str">
            <v>Avances y logros en generación del producto y la ejecución de actividades</v>
          </cell>
          <cell r="F15" t="str">
            <v>Texto</v>
          </cell>
          <cell r="H15" t="str">
            <v>Durante el trimestre se cumplió con la meta establecida en el pland e acción.</v>
          </cell>
          <cell r="I15" t="str">
            <v>Durante el trimestre se cumplió con la meta establecida en el pland e acción.</v>
          </cell>
          <cell r="J15" t="str">
            <v>Durante el trimestre se cumplió con la meta establecida en el pland e acción.</v>
          </cell>
          <cell r="K15" t="str">
            <v>Las dificultades en la expedición de los actos administrativos de los expedientes por fuera de termino obedece a que la planta de personal de la oficina no esta completa, y se presentaron los turnos de semana santa y las vacaciones de uno de los profesion</v>
          </cell>
          <cell r="L15" t="str">
            <v>En este mes se logró cumplir con la meta programada.</v>
          </cell>
          <cell r="M15" t="str">
            <v>Este mes se logró cumplir con la meta y excedimos la cifra en dos actos administrativos adicionales.</v>
          </cell>
          <cell r="N15" t="str">
            <v>Este mes se logró cumplir con la meta y excedimos la cifra en cuatro actos administrativos adicionales.</v>
          </cell>
          <cell r="O15" t="str">
            <v>En el mes de agosto se mantuvo la tendencia del mes anterior, se cumplió con la meta propuesta y nos excedimos en 8 autos dentro el mismo numero de procesos.</v>
          </cell>
          <cell r="P15" t="str">
            <v>En el mes de septiembre se garantizó el cumplimiento de la meta propuesta, excediendolo en 4 actos administrativos adicionales.</v>
          </cell>
          <cell r="Q15" t="str">
            <v>En el mes de octubre se garantizó el cumplimiento de la meta propuesta</v>
          </cell>
          <cell r="R15" t="str">
            <v>se avanzó en 7 decisiones interlocutorias emitidas</v>
          </cell>
          <cell r="S15" t="str">
            <v>Este mes se logra cumplir con la meta propuesta de 9 expedientes</v>
          </cell>
        </row>
        <row r="16">
          <cell r="C16" t="str">
            <v>160_I2</v>
          </cell>
          <cell r="D16" t="str">
            <v>Cualitativo 2</v>
          </cell>
          <cell r="E16" t="str">
            <v>Retrasos o dificultades en la generación del producto y la ejecución de actividades</v>
          </cell>
          <cell r="F16" t="str">
            <v>Texto</v>
          </cell>
          <cell r="H16" t="str">
            <v>En el trimestre tuvimos inconvenientes con la planta de personal pues no teniamos contratista.  Hasta el mes de marzo se vinculó un profesional especializado que ayudó a incrementar la meta propuesta.</v>
          </cell>
          <cell r="I16" t="str">
            <v>En el trimestre tuvimos inconvenientes con la planta de personal pues no teniamos contratista.  Hasta el mes de marzo se vinculó un profesional especializado que ayudó a incrementar la meta propuesta.</v>
          </cell>
          <cell r="J16" t="str">
            <v>En el trimestre tuvimos inconvenientes con la planta de personal pues no teniamos contratista.  Hasta el mes de marzo se vinculó un profesional especializado que ayudó a incrementar la meta propuesta.</v>
          </cell>
          <cell r="K16" t="str">
            <v>La dificultad se presentó porque la planta de personal no estuvo completa durante el mes de abril.</v>
          </cell>
          <cell r="L16" t="str">
            <v>Las dificultades se presentaron por la falta de personal de planta suficiente para realizar la labor encomendada.</v>
          </cell>
          <cell r="M16" t="str">
            <v>En este mes no se presentaron dificultades frente al cumplimiento de este indicador.</v>
          </cell>
          <cell r="N16" t="str">
            <v>En este mes no se presentaron dificultades frente al cumplimiento de este indicador.</v>
          </cell>
          <cell r="O16" t="str">
            <v>En este mes no se presentaron dificultades en el cumplimiento de la meta propuesta.</v>
          </cell>
          <cell r="P16" t="str">
            <v>En este mes no se presentaron dificultades en el cumplimiento de la meta propuesta.</v>
          </cell>
          <cell r="Q16" t="str">
            <v>en el mes deoctubre no se presentaron inconvenientes en el cumplimiento de la meta propuesta.</v>
          </cell>
          <cell r="R16" t="str">
            <v>En el mes de noviembre la meta no se cumplió, teniendo en cuenta que desde el mes pasado renunció un funcionario de la planta.</v>
          </cell>
          <cell r="S16" t="str">
            <v>La meta del mes se cumple, a pesar de que durante la mitad del mes de diciembre a la planta de personal de la Oficina le faltaba un profesional especializado.</v>
          </cell>
        </row>
        <row r="17">
          <cell r="C17" t="str">
            <v>160_I3</v>
          </cell>
          <cell r="D17" t="str">
            <v>Cualitativo 3</v>
          </cell>
          <cell r="E17" t="str">
            <v>Beneficios obtenidos por la generación del producto y la ejecución de actividades</v>
          </cell>
          <cell r="F17" t="str">
            <v>Texto</v>
          </cell>
          <cell r="H17" t="str">
            <v>Los expedientes surtieron las etapas procesales correspondientes y a</v>
          </cell>
          <cell r="I17" t="str">
            <v>Los expedientes surtieron las etapas procesales correspondientes y a</v>
          </cell>
          <cell r="J17" t="str">
            <v>Los expedientes surtieron las etapas procesales correspondientes y a</v>
          </cell>
          <cell r="K17" t="str">
            <v>En el mes de abril los expedientes surtieron la etapa correspondiente.</v>
          </cell>
          <cell r="L17" t="str">
            <v>Durante el mes se logró cumplir el objetivo fijado por lo que los procesos correspondientes fueron sustanciados y pasaron a la siguiente etapa procesal.</v>
          </cell>
          <cell r="M17" t="str">
            <v>La llegada de un nuevo funcionario a la Oficina  contribuyó al cumplimiento de la meta propuesta y de esta forma se logró avanzar en la sustanciación de los procesos a cargo de la dependencia.</v>
          </cell>
          <cell r="N17" t="str">
            <v>Teniendo en cuenta que el equipo se encuentra completo, se cumplió con la meta propuesta.</v>
          </cell>
          <cell r="O17" t="str">
            <v>Los funcionarios de la Oficina cumplieron con las metas propuestas dentro del tiempo establecido.</v>
          </cell>
          <cell r="P17" t="str">
            <v>Los funcionarios de la Oficina cumplieron con las metas propuestas dentro del tiempo establecido.</v>
          </cell>
          <cell r="Q17" t="str">
            <v>Los funcionarios de la oficina cumplieron con la meta propuesta.</v>
          </cell>
          <cell r="R17" t="str">
            <v>Los expedientes surtieron las etapas procesales correspondientes y a</v>
          </cell>
          <cell r="S17" t="str">
            <v>Los funcionarios de la dependencia encaminaron esfuerzos para lograr el cumplimiento de la meta propuesta.</v>
          </cell>
        </row>
        <row r="18">
          <cell r="C18" t="str">
            <v>PAAC_06J_V1</v>
          </cell>
          <cell r="D18" t="str">
            <v>Variable 1</v>
          </cell>
          <cell r="E18" t="str">
            <v xml:space="preserve"># de informes de revisión de riesgos de corrupción realizados en el periodo </v>
          </cell>
          <cell r="F18" t="str">
            <v>Número</v>
          </cell>
          <cell r="N18">
            <v>1</v>
          </cell>
          <cell r="O18">
            <v>1</v>
          </cell>
          <cell r="P18">
            <v>1</v>
          </cell>
          <cell r="Q18">
            <v>1</v>
          </cell>
          <cell r="R18">
            <v>1</v>
          </cell>
          <cell r="S18">
            <v>1</v>
          </cell>
        </row>
        <row r="19">
          <cell r="C19" t="str">
            <v>PAAC_06J_V2</v>
          </cell>
          <cell r="D19" t="str">
            <v>Variable 2 (reportar solo cuando el indicador es a demanda)</v>
          </cell>
          <cell r="E19">
            <v>0</v>
          </cell>
          <cell r="F19" t="str">
            <v>Número</v>
          </cell>
        </row>
        <row r="20">
          <cell r="C20" t="str">
            <v>PAAC_06J_I1</v>
          </cell>
          <cell r="D20" t="str">
            <v>Cualitativo 1</v>
          </cell>
          <cell r="E20" t="str">
            <v>Avances y logros en generación del producto y la ejecución de actividades</v>
          </cell>
          <cell r="F20" t="str">
            <v>Texto</v>
          </cell>
          <cell r="N20" t="str">
            <v xml:space="preserve">La oficina vela porque los terminos de los procesos no prescriban.  Durante el periodo ningún expediente fue archivado por prescripción. </v>
          </cell>
          <cell r="O20" t="str">
            <v xml:space="preserve">La oficina vela porque los terminos de los procesos no prescriban.  Durante el periodo ningún expediente fue archivado por prescripción. </v>
          </cell>
          <cell r="P20" t="str">
            <v>Durante el mes de septiembre se verificó que los expedientes a cargo de la Oficina estuvieran dentro de los terminos legales y que no estuvieran proximos a prescribir.</v>
          </cell>
          <cell r="Q20" t="str">
            <v>Durante el mes de octubre se verificó que los expedientes a cargo de la Oficina estuvieran dentro de los terminos legales y que no estuvieran proximos a prescribir.</v>
          </cell>
          <cell r="R20" t="str">
            <v>Durante el mes no prescribió ningun expediente en tramite en la dependencia.</v>
          </cell>
          <cell r="S20" t="str">
            <v>Durante el mes no prescribió ningun expediente en tramite en la dependencia.</v>
          </cell>
        </row>
        <row r="21">
          <cell r="C21" t="str">
            <v>PAAC_06J_I2</v>
          </cell>
          <cell r="D21" t="str">
            <v>Cualitativo 2</v>
          </cell>
          <cell r="E21" t="str">
            <v>Retrasos o dificultades en la generación del producto y la ejecución de actividades</v>
          </cell>
          <cell r="F21" t="str">
            <v>Texto</v>
          </cell>
          <cell r="N21" t="str">
            <v xml:space="preserve">No se presentaron retrazos, ni inconvenientes en la generación del producto. </v>
          </cell>
          <cell r="O21" t="str">
            <v xml:space="preserve">No se presentaron retrazos, ni inconvenientes en la generación del producto. </v>
          </cell>
          <cell r="P21" t="str">
            <v xml:space="preserve">No se presentaron retrazos, ni inconvenientes en la generación del producto. </v>
          </cell>
          <cell r="Q21" t="str">
            <v xml:space="preserve">No se presentaron retrazos, ni inconvenientes en la generación del producto. </v>
          </cell>
          <cell r="R21" t="str">
            <v xml:space="preserve">No se presentaron retrazos, ni inconvenientes en la generación del producto. </v>
          </cell>
          <cell r="S21" t="str">
            <v xml:space="preserve">No se presentaron retrazos, ni inconvenientes en la generación del producto. </v>
          </cell>
        </row>
        <row r="22">
          <cell r="C22" t="str">
            <v>PAAC_06J_I3</v>
          </cell>
          <cell r="D22" t="str">
            <v>Cualitativo 3</v>
          </cell>
          <cell r="E22" t="str">
            <v>Beneficios obtenidos por la generación del producto y la ejecución de actividades</v>
          </cell>
          <cell r="F22" t="str">
            <v>Texto</v>
          </cell>
          <cell r="N22" t="str">
            <v>Los controles implementados en la oficina evitan que los procesos prescriban por el paso del tiempo sin ejercer actividad.</v>
          </cell>
          <cell r="O22" t="str">
            <v>Los controles implementados en la oficina evitan que los procesos prescriban por el paso del tiempo sin ejercer actividad.</v>
          </cell>
          <cell r="P22" t="str">
            <v>Los controles implementados en la oficina evitan que los procesos prescriban por el paso del tiempo sin ejercer actividad.</v>
          </cell>
          <cell r="Q22" t="str">
            <v>Los controles implementados en la oficina evitan que los procesos prescriban por el paso del tiempo sin ejercer actividad.</v>
          </cell>
          <cell r="R22" t="str">
            <v>Los controles implementados en la oficina evitan que los procesos prescriban por el paso del tiempo sin ejercer actividad.</v>
          </cell>
          <cell r="S22" t="str">
            <v>Los controles implementados en la oficina evitan que los procesos prescriban por el paso del tiempo sin ejercer actividad.</v>
          </cell>
        </row>
        <row r="23">
          <cell r="C23" t="str">
            <v>160A_V1</v>
          </cell>
          <cell r="D23" t="str">
            <v>Variable 1</v>
          </cell>
          <cell r="E23" t="str">
            <v>Sumatoria de orientaciones realizadas</v>
          </cell>
          <cell r="F23" t="str">
            <v>Númerica</v>
          </cell>
          <cell r="J23">
            <v>0</v>
          </cell>
          <cell r="K23">
            <v>1</v>
          </cell>
          <cell r="L23">
            <v>1</v>
          </cell>
          <cell r="M23">
            <v>0</v>
          </cell>
          <cell r="N23">
            <v>0</v>
          </cell>
          <cell r="O23">
            <v>1</v>
          </cell>
          <cell r="P23">
            <v>1</v>
          </cell>
          <cell r="Q23">
            <v>0</v>
          </cell>
          <cell r="R23">
            <v>0</v>
          </cell>
          <cell r="S23">
            <v>0</v>
          </cell>
        </row>
        <row r="24">
          <cell r="C24" t="str">
            <v>160A_V2</v>
          </cell>
          <cell r="D24" t="str">
            <v>Variable 2 (reportar solo cuando el indicador es a demanda)</v>
          </cell>
          <cell r="E24">
            <v>0</v>
          </cell>
          <cell r="F24" t="str">
            <v>Númerica</v>
          </cell>
        </row>
        <row r="25">
          <cell r="C25" t="str">
            <v>160A_I1</v>
          </cell>
          <cell r="D25" t="str">
            <v>Cualitativo 1</v>
          </cell>
          <cell r="E25" t="str">
            <v>Avances y logros en generación del producto y la ejecución de actividades</v>
          </cell>
          <cell r="F25" t="str">
            <v>Textual</v>
          </cell>
          <cell r="H25" t="str">
            <v>En el mes de enero no se programaron actividades de orientacion disciplinaria</v>
          </cell>
          <cell r="I25" t="str">
            <v>En el mes de febrero no se programaron actividades de orientacion disciplinaria</v>
          </cell>
          <cell r="J25" t="str">
            <v>En el mes de marzo no se programaron actividades de orientacion disciplinaria</v>
          </cell>
          <cell r="K25" t="str">
            <v>En el mes de abril la OCID participó en la jornada de inducción para los servidores públicos de la Entidad.</v>
          </cell>
          <cell r="L25" t="str">
            <v>El 14 de mayo de 2018 la Jefe de la Oficina participó en el comité  directivo ampliado exponiendo los principales cambios que introdujo el nuevo código disciplinario (Ley 1952 de 2019)</v>
          </cell>
          <cell r="M25" t="str">
            <v>En el mes de junio no se programo jornadas de orientación en materia de prevención  disciplinaria.</v>
          </cell>
          <cell r="N25" t="str">
            <v>En el mes de julio no se programaron orientaciones en materia disciplinaria</v>
          </cell>
          <cell r="O25" t="str">
            <v>En el mes de agosto la Oficina de Control Interno Disciplinario participó en la jornada de inducción con la charla preventiva en materia disciplinaria a los funcionarios de la entidad.</v>
          </cell>
          <cell r="P25" t="str">
            <v>En el mes de septiembre la OCID participó en una charla sobre derecho disciplinario para funcionarios de la Alta Consejería para los Derechos de las Víctimas, la Paz y la Reconciliación.</v>
          </cell>
          <cell r="Q25" t="str">
            <v>En el mes de octubre no se programaron orientaciones en materia disciplinaria</v>
          </cell>
          <cell r="R25" t="str">
            <v>En el mes de noviembre no se programaron actividades de orientación disciplinaria</v>
          </cell>
          <cell r="S25" t="str">
            <v>En el mes de diciembre no se programaron actividades de orientación disciplinaria</v>
          </cell>
        </row>
        <row r="26">
          <cell r="C26" t="str">
            <v>160A_I2</v>
          </cell>
          <cell r="D26" t="str">
            <v>Cualitativo 2</v>
          </cell>
          <cell r="E26" t="str">
            <v>Retrasos o dificultades en la generación del producto y la ejecución de actividades</v>
          </cell>
          <cell r="F26" t="str">
            <v>Textual</v>
          </cell>
          <cell r="H26" t="str">
            <v>En el mes de enero no se programaron actividades de orientacion disciplinaria</v>
          </cell>
          <cell r="I26" t="str">
            <v>En el mes de febrero no se programaron actividades de orientacion disciplinaria</v>
          </cell>
          <cell r="J26" t="str">
            <v>En el mes de marzo no se programaron actividades de orientacion disciplinaria</v>
          </cell>
          <cell r="K26" t="str">
            <v>No se presentaron retrasos, ni inconvenientes en la ejecución de la actividad.</v>
          </cell>
          <cell r="L26" t="str">
            <v>No se presentaron retrasos ni dificultades.</v>
          </cell>
          <cell r="M26" t="str">
            <v>No se presentaron retrazos no dificultades en la programación de la actividad.</v>
          </cell>
          <cell r="N26" t="str">
            <v>No se presentaron retrazos no dificultades en la programación de la actividad.</v>
          </cell>
          <cell r="O26" t="str">
            <v>No se presentaron retrazos no dificultades en la programación de la actividad.</v>
          </cell>
          <cell r="P26" t="str">
            <v>No se presentaron retrazos no dificultades en la programación de la actividad.</v>
          </cell>
          <cell r="Q26" t="str">
            <v>No se presentaron retrazos no dificultades en la programación de la actividad.</v>
          </cell>
          <cell r="R26" t="str">
            <v>No se presentaron retrazos no dificultades en la programación de la actividad.</v>
          </cell>
          <cell r="S26" t="str">
            <v>No se presentaron retrazos no dificultades en la programación de la actividad.</v>
          </cell>
        </row>
        <row r="27">
          <cell r="C27" t="str">
            <v>160A_I3</v>
          </cell>
          <cell r="D27" t="str">
            <v>Cualitativo 3</v>
          </cell>
          <cell r="E27" t="str">
            <v>Beneficios obtenidos por la generación del producto y la ejecución de actividades</v>
          </cell>
          <cell r="F27" t="str">
            <v>Textual</v>
          </cell>
          <cell r="H27" t="str">
            <v>En el mes de enero no se programaron actividades de orientacion disciplinaria</v>
          </cell>
          <cell r="I27" t="str">
            <v>En el mes de febrero no se programaron actividades de orientacion disciplinaria</v>
          </cell>
          <cell r="J27" t="str">
            <v>En el mes de marzo no se programaron actividades de orientacion disciplinaria</v>
          </cell>
          <cell r="K27" t="str">
            <v>Con la charla realizada los funcionarios que ingresaron recientemente a la entidad conocieron sus deberes,  derechos y las faltas contenidas en la ley 734 de 2002</v>
          </cell>
          <cell r="L27" t="str">
            <v>Con la exposición los directivos conocieron los proincipales cambios de la norma disciplinaria.</v>
          </cell>
          <cell r="M27" t="str">
            <v>En el mes de junio no se programo jornadas de orientación en materia de prevención  disciplinaria.</v>
          </cell>
          <cell r="N27" t="str">
            <v>En el mes de julio no se programo jornadas de orientación en materia de prevención  disciplinaria.</v>
          </cell>
          <cell r="O27" t="str">
            <v>El beneficio que reporta esta actividad es que busca que los funcionarios de la Entidad conozcan las condiciones en que opera el derecho disciplinario y evita que el numero de faltas se incremente por violacion al código disciplinario único por parte de los funcionarios.</v>
          </cell>
          <cell r="P27" t="str">
            <v>El beneficio que reporta esta actividad es que busca que los funcionarios de la Alta Consejería para los Derchos de las Víctimas, la Paz y la Reconciliación conozcan las condiciones en que opera el derecho disciplinario y evita que el numero de faltas cometidas por sus funcionarios se incremente por violacion al código disciplinario único.</v>
          </cell>
          <cell r="Q27" t="str">
            <v>En el mes de octubreno se programaron jornadas de orientación en materia de prevención  disciplinaria.</v>
          </cell>
          <cell r="R27" t="str">
            <v>En el mes de noviembre no se programaron jornadas de orientación en materia de prevención  disciplinaria.</v>
          </cell>
          <cell r="S27" t="str">
            <v>En el mes de diciembre no se programaron jornadas de orientación en materia de prevención  disciplinaria.</v>
          </cell>
        </row>
        <row r="28">
          <cell r="C28" t="str">
            <v>160B_V1</v>
          </cell>
          <cell r="D28" t="str">
            <v>Variable 1</v>
          </cell>
          <cell r="E28" t="str">
            <v># de expedientes con etapa procesal dentro de los términos legales</v>
          </cell>
          <cell r="F28" t="str">
            <v>Númerica</v>
          </cell>
          <cell r="H28">
            <v>44</v>
          </cell>
          <cell r="I28">
            <v>36</v>
          </cell>
          <cell r="J28">
            <v>41</v>
          </cell>
          <cell r="K28">
            <v>45</v>
          </cell>
          <cell r="L28">
            <v>36</v>
          </cell>
          <cell r="M28">
            <v>51</v>
          </cell>
          <cell r="N28">
            <v>56</v>
          </cell>
          <cell r="O28">
            <v>53</v>
          </cell>
          <cell r="P28">
            <v>47</v>
          </cell>
          <cell r="Q28">
            <v>47</v>
          </cell>
          <cell r="R28">
            <v>45</v>
          </cell>
          <cell r="S28">
            <v>44</v>
          </cell>
        </row>
        <row r="29">
          <cell r="C29" t="str">
            <v>160B_V2</v>
          </cell>
          <cell r="D29" t="str">
            <v>Variable 2 (reportar solo cuando el indicador es a demanda)</v>
          </cell>
          <cell r="E29" t="str">
            <v># de expedientes totales en curso, en las diferentes etapas del procesodisciplinario</v>
          </cell>
          <cell r="F29" t="str">
            <v>Númerica</v>
          </cell>
          <cell r="H29">
            <v>52</v>
          </cell>
          <cell r="I29">
            <v>55</v>
          </cell>
          <cell r="J29">
            <v>58</v>
          </cell>
          <cell r="K29">
            <v>59</v>
          </cell>
          <cell r="L29">
            <v>61</v>
          </cell>
          <cell r="M29">
            <v>72</v>
          </cell>
          <cell r="N29">
            <v>71</v>
          </cell>
          <cell r="O29">
            <v>64</v>
          </cell>
          <cell r="P29">
            <v>56</v>
          </cell>
          <cell r="Q29">
            <v>54</v>
          </cell>
          <cell r="R29">
            <v>53</v>
          </cell>
          <cell r="S29">
            <v>49</v>
          </cell>
        </row>
        <row r="30">
          <cell r="C30" t="str">
            <v>160B_I1</v>
          </cell>
          <cell r="D30" t="str">
            <v>Cualitativo 1</v>
          </cell>
          <cell r="E30" t="str">
            <v>Avances y logros en generación del producto y la ejecución de actividades</v>
          </cell>
          <cell r="F30" t="str">
            <v>Textual</v>
          </cell>
          <cell r="H30" t="str">
            <v>Las actividades ejecutadas durante el mes de enero permitieron impulsar las actuaciones disciplinarias tanto en procesos en termino como en procesos vencidos</v>
          </cell>
          <cell r="I30" t="str">
            <v>Las actividades ejecutadas durante el mes de febrero permitieron impulsar las actuaciones disciplinarias tanto en procesos en termino como en procesos vencidos</v>
          </cell>
          <cell r="J30" t="str">
            <v>Las actividades ejecutadas durante el mes de marzo permitieron impulsar las actuaciones disciplinarias tanto en procesos en termino como en procesos vencidos</v>
          </cell>
          <cell r="K30" t="str">
            <v>Durante el mes de abril la mayoría de los expedientes vigentes y en curso se encuentran dentro de los terminos de ley.</v>
          </cell>
          <cell r="L30" t="str">
            <v>Durante el mes de mayo se expidieron algunos actos administrativos dentro de expedientes que se encontraban con los terminos vencidos. Estos expedientes son los que se encuentran con actuaciones en etapas del proceso que requieren de mayor cuidado pues son definitivas para la determinación de la responsabilidad de los sujetos procesales.</v>
          </cell>
          <cell r="M30" t="str">
            <v>Durante el mes de junio se logró dar tramite a 5 procesos que se encontraban con el termino procesal vencido.</v>
          </cell>
          <cell r="N30" t="str">
            <v>Durante el mes de julio se lograron evacuar 5 procesos que se encontraban por fuera de los terminos legales.</v>
          </cell>
          <cell r="O30" t="str">
            <v>Del total de expedientes que había con término vencido 4 procesos fueron impulsados a la siguiente etapa procesal</v>
          </cell>
          <cell r="P30" t="str">
            <v>Durante el mes de septiembre se avanzó en el cumplimiento de la meta propuesta.  Este mes se termina con un total de 9 procesos con términos vencidos y durante el periodo se finalizaron 11 procesos disciplinarios.</v>
          </cell>
          <cell r="Q30" t="str">
            <v>Durante el mes de octubre se avanzó en el cumplimiento de la meta propuesta.  Este mes se termina con un total de 7 procesos con términos vencidos y durante el periodo se finalizaron 7 procesos disciplinarios.</v>
          </cell>
          <cell r="R30" t="str">
            <v xml:space="preserve">En el mes de noviembre se mantuvo la tendencia de disminuir el numero de procesos disciplinarios con términos vencidos, y lo finalizamos con 8 expedientes por fuera del término legal.  </v>
          </cell>
          <cell r="S30" t="str">
            <v xml:space="preserve">En el mes de diciembre se mantuvo la tendencia de disminuir el numero de procesos disciplinarios con términos vencidos, y lo finalizaremos con 3 expedientes por fuera del término legal.  La dificultad de este mes se presentó por la falta de un funcionario en la planta pues uno de ellos renunció a partir del mes de noviembre. </v>
          </cell>
        </row>
        <row r="31">
          <cell r="C31" t="str">
            <v>160B_I2</v>
          </cell>
          <cell r="D31" t="str">
            <v>Cualitativo 2</v>
          </cell>
          <cell r="E31" t="str">
            <v>Retrasos o dificultades en la generación del producto y la ejecución de actividades</v>
          </cell>
          <cell r="F31" t="str">
            <v>Textual</v>
          </cell>
          <cell r="H31" t="str">
            <v>Los retrasos o dificultades en el cumplimiento de la meta del mes de enero obedecen en primera medida a la falta de personal suficiente y a la complejidad de los procesos que se encuentran con terminos vencidos.</v>
          </cell>
          <cell r="I31" t="str">
            <v>Los retrasos o dificultades en el cumplimiento de la meta en el mes de febrero obedecen en primera medida a la falta de personal suficiente y a la complejidad de los procesos que se encuentran con terminos vencidos.</v>
          </cell>
          <cell r="J31" t="str">
            <v>Los retrasos o dificultades en el cumplimiento de la meta del mes de marzo obedecen en primera medida a la falta de personal suficiente y a la complejidad de los procesos que se encuentran con terminos vencidos.</v>
          </cell>
          <cell r="K31" t="str">
            <v>Las dificultades en la expedición de los actos administrativos de los expedientes por fuera de termino obedece a que la planta de personal de la oficina no esta completa, y se presentaron los turnos de semana santa y las vacaciones de uno de los profesionales que tienen a cargo la sustanciación de los procesos.</v>
          </cell>
          <cell r="L31" t="str">
            <v>Este mes se aumentó el numero de expedientes con terminos vencidos. La dificultad presentada en este periodo obedece a que la planta de personal no estuvo completa en lo que va del semestre, lo que genera retrazos en las actuaciones procesales que comienzan a acumularse.</v>
          </cell>
          <cell r="M31" t="str">
            <v>La dificultad que se presentó en el periodo obedece a la cantidad de procesos acumulados con terminos vencidos y a la complejidad de los mismos.  Tal situación hace que la evacuación de los procesos sea un poco mas lenta.</v>
          </cell>
          <cell r="N31" t="str">
            <v>La dificultad que se presenta con los expedientes fuera de termino es que son expedientes con un grado de dificultad mas alto y además vienen expedientes resagados de los meses anteriores.</v>
          </cell>
          <cell r="O31" t="str">
            <v>La dificultad que se presenta en el periodo tiene que ver con la complejidad de los procesos cuyos términos se encuentran vencidos.</v>
          </cell>
          <cell r="P31" t="str">
            <v>La dificultad que se presenta en el periodo tiene que ver con la complejidad de los procesos cuyos términos se encuentran vencidos.</v>
          </cell>
          <cell r="Q31" t="str">
            <v>La dificultad que se presenta en el periodo tiene que ver con la complejidad de los procesos cuyos términos se encuentran vencidos.</v>
          </cell>
          <cell r="R31" t="str">
            <v xml:space="preserve">La dificultad de este mes se presentó por la falta de un funcionario en la planta pues uno de ellos renunció a partir del mes de noviembre. </v>
          </cell>
          <cell r="S31" t="str">
            <v>La dificultad que se presenta en el periodo tiene que ver con la complejidad de los procesos cuyos términos se encuentran vencidos.</v>
          </cell>
        </row>
        <row r="32">
          <cell r="C32" t="str">
            <v>160B_I3</v>
          </cell>
          <cell r="D32" t="str">
            <v>Cualitativo 3</v>
          </cell>
          <cell r="E32" t="str">
            <v>Beneficios obtenidos por la generación del producto y la ejecución de actividades</v>
          </cell>
          <cell r="F32" t="str">
            <v>Textual</v>
          </cell>
          <cell r="H32" t="str">
            <v>En mes de enero la oficina contaba con un total de con un total de 52 procesos activos donde encontramos un total de 8 procesos por fuera de los términos legales. El cumplimiento de la meta nos permite evacuar los expedientes que se encuentran vencidos.</v>
          </cell>
          <cell r="I32" t="str">
            <v>En la actualidad la Oficina cuenta con un total de 55 procesos activos donde encontramos un total de 19 procesos por fuera de los términos legales. El cumplimiento de la meta nos permite evacuar los expedientes que se encuentran vencidos.</v>
          </cell>
          <cell r="J32" t="str">
            <v>En la actualidad la Oficina cuenta con un total de 58 procesos activos donde encontramos un total de 17 procesos por fuera de los términos legales. El cumplimiento de la meta nos permite evacuar los expedientes que se encuentran vencidos.</v>
          </cell>
          <cell r="K32" t="str">
            <v>Durante el mes de abril logramos expedir  dos autos de expedientes que se encontraban por fuera de los términos.</v>
          </cell>
          <cell r="L32" t="str">
            <v xml:space="preserve">Los beneficios consisten en que algunos de los expedientes con terminos vencidos fueron trabajados en aras de que el proximo mes pueda evacuarse un mayor numero de procesos. </v>
          </cell>
          <cell r="M32" t="str">
            <v>En el mes junio se logró avanzar en la evacuación de los expedientes con terminos vencidos gracias a que la planta de personal de la oficina se completó.</v>
          </cell>
          <cell r="N32" t="str">
            <v>En el mes de julio se hizo mayor énfasis en los expedientes que se encuentran por fuera del termino para poder disminuir su número.</v>
          </cell>
          <cell r="O32" t="str">
            <v>En el mes de agosto, el tramite de los procesos con terminos vencidos permitó que el porcentaje de cumplimiento en un total de 81.54%.</v>
          </cell>
          <cell r="P32" t="str">
            <v>Durante el periodo se tramitaron expedientes que se encontraban vencidos lo que la meta se mejora alcanzando un porcentaje del 83%</v>
          </cell>
          <cell r="Q32" t="str">
            <v>Durante el periodo se tramitaron expedientes que se encontraban vencidos lo que la meta se mejora alcanzando un porcentaje del 87,04%</v>
          </cell>
          <cell r="R32" t="str">
            <v xml:space="preserve">Durante el periodo se tramitaron expedientes que se encontraban vencidos </v>
          </cell>
          <cell r="S32" t="str">
            <v xml:space="preserve">Durante el mes de diciembre se tramitaron expedientes que se encontraban con terminos vencidos. El porcentaje de expedientes dentro del termino legal es del 89,79%, lo que quiere decir que el 10,21 % se encuentran por fuera del termino legal. </v>
          </cell>
        </row>
      </sheetData>
      <sheetData sheetId="53">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161</v>
          </cell>
          <cell r="B5" t="str">
            <v>Nivel de satisfacción de los servicios protocolarios prestados</v>
          </cell>
          <cell r="C5" t="str">
            <v>Porcentaje</v>
          </cell>
          <cell r="D5" t="str">
            <v>Constante</v>
          </cell>
          <cell r="E5" t="str">
            <v>Constante</v>
          </cell>
          <cell r="G5">
            <v>0.9</v>
          </cell>
          <cell r="J5">
            <v>0.95</v>
          </cell>
          <cell r="M5">
            <v>0.95</v>
          </cell>
          <cell r="P5">
            <v>0.95</v>
          </cell>
          <cell r="S5">
            <v>0.95</v>
          </cell>
          <cell r="T5">
            <v>0.95</v>
          </cell>
          <cell r="U5" t="str">
            <v>El indicador evalúa la satisfacción respecto a las actividades  relacionadas con los servicios protocolarios, surgidos en el marco de la gestión pública del Alcalde Mayor y las entidades referentes.</v>
          </cell>
          <cell r="V5" t="str">
            <v>Aplicación de Instumento "Encuesta de Satisfaccion"</v>
          </cell>
          <cell r="W5" t="str">
            <v>Identificar los potenciales riesgos que se puedan presentar y que afecten la satisfacción de los usuarios de los servicios protocolarios</v>
          </cell>
          <cell r="X5" t="str">
            <v>Resultados de las encuestas de satisfacción aplicadas</v>
          </cell>
        </row>
        <row r="9">
          <cell r="D9" t="str">
            <v>#Variable</v>
          </cell>
          <cell r="E9" t="str">
            <v>Aspecto a reportar</v>
          </cell>
          <cell r="F9" t="str">
            <v>Formato</v>
          </cell>
          <cell r="H9" t="str">
            <v>Ejecucion_Enero</v>
          </cell>
          <cell r="I9" t="str">
            <v>Ejecucion_Febrero</v>
          </cell>
          <cell r="J9" t="str">
            <v>Ejecucion_Marzo</v>
          </cell>
          <cell r="K9" t="str">
            <v>Ejecucion_Abril</v>
          </cell>
          <cell r="L9" t="str">
            <v>Ejecucion_Mayo</v>
          </cell>
          <cell r="M9" t="str">
            <v>Ejecucion_Junio</v>
          </cell>
          <cell r="N9" t="str">
            <v>Ejecucion_Julio</v>
          </cell>
          <cell r="O9" t="str">
            <v>Ejecucion_Agosto</v>
          </cell>
          <cell r="P9" t="str">
            <v>Ejecucion_Septiembre</v>
          </cell>
          <cell r="Q9" t="str">
            <v>Ejecucion_Octubre</v>
          </cell>
          <cell r="R9" t="str">
            <v>Ejecucion_Noviembre</v>
          </cell>
          <cell r="S9" t="str">
            <v>Ejecucion_Diciembre</v>
          </cell>
        </row>
        <row r="10">
          <cell r="C10" t="str">
            <v>161_V1</v>
          </cell>
          <cell r="D10" t="str">
            <v>Variable 1</v>
          </cell>
          <cell r="E10" t="str">
            <v>Promedio de evaluación de las encuestas de satisfacción de los servicios protocolarios prestados</v>
          </cell>
          <cell r="F10" t="str">
            <v>Número</v>
          </cell>
          <cell r="K10">
            <v>1</v>
          </cell>
          <cell r="L10">
            <v>1</v>
          </cell>
          <cell r="M10">
            <v>0.97899999999999998</v>
          </cell>
          <cell r="N10">
            <v>0.98150000000000004</v>
          </cell>
          <cell r="O10">
            <v>1</v>
          </cell>
          <cell r="P10">
            <v>0.9849</v>
          </cell>
        </row>
        <row r="11">
          <cell r="C11" t="str">
            <v>161_V2</v>
          </cell>
          <cell r="D11" t="str">
            <v>Variable 2 (reportar solo cuando el indicador es a demanda)</v>
          </cell>
          <cell r="E11">
            <v>0</v>
          </cell>
          <cell r="F11" t="str">
            <v>Número</v>
          </cell>
        </row>
        <row r="12">
          <cell r="C12" t="str">
            <v>161_I1</v>
          </cell>
          <cell r="D12" t="str">
            <v>Cualitativo 1</v>
          </cell>
          <cell r="E12" t="str">
            <v>Avances y logros en generación del producto y la ejecución de actividades</v>
          </cell>
          <cell r="F12" t="str">
            <v>Texto</v>
          </cell>
          <cell r="K12" t="str">
            <v>Para el mes de abril se realizaó la aplicación de 8 instrumentos de medición. Una vez tabulados los resultados de los 8 instrumentos encontramos que para el mes de abril tenemos una satisfacción del 100%. Encontramos que el item que mas seleccionan los encuestados es "My Satisfecho", con una selección promedio del 80%</v>
          </cell>
          <cell r="L12" t="str">
            <v>Para el mes de Mayo se realizó la aplicación de 9 instrumentos, encontrando que la satisfacción es del 100%.</v>
          </cell>
          <cell r="M12" t="str">
            <v>Para el mes de Junio se realizó la aplicación de 7 instrumentos. La tabulación de los resultados arrojó que la satisfacción fue del 97,95%, la cual resulta de los items "Satisfecho" y "Muy Satisfecho".</v>
          </cell>
          <cell r="N12" t="str">
            <v>Para el mes de julio se aplicaron 9 encuestas, las cuales arrojaron una satisfacción del 98,15%.</v>
          </cell>
          <cell r="O12" t="str">
            <v>Para el mes de agosto se aplicaron 8 instrumentos, los cuales arrojaron una satisfacción del 100%, resultado de los items "Satisfacho" y "Muy satisfecho"</v>
          </cell>
          <cell r="P12" t="str">
            <v>Para el mes de Septiembre se aplicaron 11 encuestas, las cuales arrojaron una satisfacción del 98,49%. Cualitativamente hablando encontramos que de los 11 instrumentos aplicados, solamente en 1 encontrramos el item 6 con insatisfacción, la cual no se genera por los inconvenientes de mantenimiento y/o estado de los elementos protocolarios, sino por factores externos.</v>
          </cell>
        </row>
        <row r="13">
          <cell r="C13" t="str">
            <v>161_I2</v>
          </cell>
          <cell r="D13" t="str">
            <v>Cualitativo 2</v>
          </cell>
          <cell r="E13" t="str">
            <v>Retrasos o dificultades en la generación del producto y la ejecución de actividades</v>
          </cell>
          <cell r="F13" t="str">
            <v>Texto</v>
          </cell>
          <cell r="K13" t="str">
            <v>Evidenciamos que las mayores dificultades se encuentran en la pregunta 6 del instrumento aplicado, el cual se relaciona con las condiciones de los elementos protocolarios. Muestra de lo anterior es evidenciar que la pregunta 6 es, según la tabulación de los resultados, la que registra un nivel "satisfecho", en lugar de "muy satisfecho". Lo anterior se ha evidenciado tambien en las anteriores mediciones, en donde la insatisfacción se muestra puntualmente en este item.</v>
          </cell>
          <cell r="L13" t="str">
            <v>Si bien la satisfacción para el mes de Mayo es del 100%, encontramos que el item "Muy Satisfecho", es del 83,27% promesio, por lo cual se hace necesario implementar medidas para aumentar este item hacia el 90% promedio</v>
          </cell>
          <cell r="M13" t="str">
            <v>Encontramos que para el mes de Junio aparece nuevamente una insatisfacción del 2,05%, la cual no se había presentado en los meses anteriores. Al revisar los instrumentos aplicados encontramos que la falla se encuentra en el mantenimiento de las Astas de las Banderas que se utilizan en los eventos externos</v>
          </cell>
          <cell r="N13" t="str">
            <v>Para este corte se evidencia que la insatisfacción se ubicó en el 1,85%. Se realiza la revisión de los instrumentos y se encuentran fallas en la entrega y el aseo de los salones, lo que no permite que haya una total satisfacción de los usuarios</v>
          </cell>
          <cell r="O13" t="str">
            <v>Para este corte se evidencia una mejoría en los servicios, regresando al 100% de satisfacción. Sin embargo se observa que el Item "Muy Satisfecho", solo llega a un 75%, por lo cual se hace necesario incrementar las acciones para aumentar la satisfacción total de los servicios prestados.</v>
          </cell>
          <cell r="P13" t="str">
            <v>Se evidención que ese 1,51 de instaisfacción se debio al retraso en la entrega de un Elemento protocolario que se solicitó. El retraso se debió a la jornada de Día sin carro distrital, en el cual, al no tener en normal disposición los automotores por dicha disposición, se retrasó su prestamo.</v>
          </cell>
        </row>
        <row r="14">
          <cell r="C14" t="str">
            <v>161_I3</v>
          </cell>
          <cell r="D14" t="str">
            <v>Cualitativo 3</v>
          </cell>
          <cell r="E14" t="str">
            <v>Beneficios obtenidos por la generación del producto y la ejecución de actividades</v>
          </cell>
          <cell r="F14" t="str">
            <v>Texto</v>
          </cell>
          <cell r="K14" t="str">
            <v xml:space="preserve">Los resultados nos permiten evidenciar que las acciones que se han tomado constantemente en mejorar los aspectos del servicio, puntualmente en lo que tiene que ver con los elementos protocolarios, han sido efectivas y han elevado la satisfacción de los usuarios ante los servicios que presta la oficina de protocolo. </v>
          </cell>
          <cell r="L14" t="str">
            <v>Lios resultados obtenidos nos permiten evidenciar que para el mes de mayo no hay insatisfacción en la prestación del servicio de la Oficina de Protocolo, para lo cual se hace necesario que se implementen acciones de mejora para lograr elevar los indices de "Muy Satisfecho"</v>
          </cell>
          <cell r="M14" t="str">
            <v>Para elevar el nivel de satisfacción y regresar al 100% se remiten las astas de las banderas a mantenimiento preventivo y se hace revisión de los elementos protocolarios, encontrandolos en buenas condiciones.</v>
          </cell>
          <cell r="N14" t="str">
            <v>Los resultados de las acciones establecidas para mejorar la satisfacción, han surtido un moderado efecto pues la disminución es muy poca. Se realiza una revisión de los elementos protocolarios y se coordina con servicios generales los aseos pertinentes de las salas.</v>
          </cell>
          <cell r="O14" t="str">
            <v>Los resultados de las acciones de mejora implementados en la Oficina de Protocolo son satisfactorias, pues se alcanza nuevamente la satisfacción del 100%. Se replantean algunas acciones con el fin de elevar el item de "Muy Satisfecho", para optimizar los servicios de la dependencia</v>
          </cell>
          <cell r="P14" t="str">
            <v>Encontramos que las medidas correctivas que se han venido aplicando en el mantenimiento tanto de salones como de elementos protocolarios han surtido efecto pues la inconformidad generada para este mes no es por el estado de los mismos sino por factores externos. De igual manera se continua con estas medidas para llegar a maximos de satisfacción, como se han evidenciado en periodos anteriores</v>
          </cell>
        </row>
      </sheetData>
      <sheetData sheetId="54">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212</v>
          </cell>
          <cell r="B5" t="str">
            <v>Publicaciones correspondientes, identificadas en el esquema de publicación de la Secretaria General, realizadas oportunamente</v>
          </cell>
          <cell r="C5" t="str">
            <v>Porcentaje</v>
          </cell>
          <cell r="D5" t="str">
            <v>Constante</v>
          </cell>
          <cell r="E5" t="str">
            <v>Constante</v>
          </cell>
          <cell r="G5" t="str">
            <v>Completar</v>
          </cell>
          <cell r="H5" t="str">
            <v/>
          </cell>
          <cell r="I5" t="str">
            <v/>
          </cell>
          <cell r="J5" t="str">
            <v/>
          </cell>
          <cell r="K5" t="str">
            <v/>
          </cell>
          <cell r="L5">
            <v>1</v>
          </cell>
          <cell r="M5" t="str">
            <v/>
          </cell>
          <cell r="N5" t="str">
            <v/>
          </cell>
          <cell r="O5">
            <v>1</v>
          </cell>
          <cell r="P5" t="str">
            <v/>
          </cell>
          <cell r="Q5" t="str">
            <v/>
          </cell>
          <cell r="R5">
            <v>1</v>
          </cell>
          <cell r="S5">
            <v>1</v>
          </cell>
          <cell r="T5">
            <v>1</v>
          </cell>
          <cell r="U5" t="str">
            <v xml:space="preserve">Este indicador permite monitorear el cumplimiento oportuno de los compromisos de publicación que posee la dependencia descritos en el esquema de publicación </v>
          </cell>
          <cell r="V5" t="str">
            <v xml:space="preserve">Publicacion de política de seguridad de la información y protección de datos personales (por demanda)
Datos abiertos (Por Demanda)
Registo de activos de información (1 vez al Año)
Índice de información Clasificada y Reservada (1 Vez al Año)
</v>
          </cell>
          <cell r="W5" t="str">
            <v>Cumplir con la ley de trasparencia, visibilidad a la gestion realizada por la entidad, mecanismos de control de las entidades</v>
          </cell>
          <cell r="X5" t="str">
            <v>Formato 1025 con la evidencia de la publicaciones.
Publicación en el portal.</v>
          </cell>
        </row>
        <row r="6">
          <cell r="A6">
            <v>217</v>
          </cell>
          <cell r="B6" t="str">
            <v>[ELIMINADO] Plan de trabajo para la implementación del ERP en la Secretaría General la Secretaria General cumplido</v>
          </cell>
          <cell r="C6" t="str">
            <v>Porcentaje</v>
          </cell>
          <cell r="D6" t="str">
            <v>Suma</v>
          </cell>
          <cell r="E6" t="str">
            <v>Suma</v>
          </cell>
          <cell r="F6">
            <v>7</v>
          </cell>
          <cell r="G6" t="str">
            <v>Completar</v>
          </cell>
          <cell r="H6">
            <v>0</v>
          </cell>
          <cell r="I6">
            <v>0</v>
          </cell>
          <cell r="J6">
            <v>0</v>
          </cell>
          <cell r="K6">
            <v>0</v>
          </cell>
          <cell r="L6">
            <v>0</v>
          </cell>
          <cell r="M6">
            <v>0</v>
          </cell>
          <cell r="N6">
            <v>2</v>
          </cell>
          <cell r="O6">
            <v>1</v>
          </cell>
          <cell r="P6">
            <v>1</v>
          </cell>
          <cell r="Q6">
            <v>1</v>
          </cell>
          <cell r="R6">
            <v>1</v>
          </cell>
          <cell r="S6">
            <v>1</v>
          </cell>
          <cell r="T6">
            <v>0.5</v>
          </cell>
          <cell r="U6" t="str">
            <v>Cumplir plan de trabajo para la implementación del ERP en la Secretaria General</v>
          </cell>
          <cell r="V6" t="str">
            <v>Adoptar los modulos del ERP-SAP liberados y entregados por la Secretaria de Hacienda</v>
          </cell>
          <cell r="W6" t="str">
            <v>Estandarizar los procesos administrativos y financieros del distrito capital definidos por hacienda, interoperabiliudad, oportunidad y simplificacion de tramites</v>
          </cell>
          <cell r="X6" t="str">
            <v>Actas y/o control asistencia de reunioness sostenidad en la SHD conjuntamente con la ACDTIC.
Realizar el Rollout de la versión del ERP-SAP entregada por Secretaria de Hacienda Distrital</v>
          </cell>
        </row>
        <row r="7">
          <cell r="A7">
            <v>137</v>
          </cell>
          <cell r="B7" t="str">
            <v>Sistemas de información y sitios web optimizados y con soporte técnico</v>
          </cell>
          <cell r="C7" t="str">
            <v>Porcentaje</v>
          </cell>
          <cell r="D7" t="str">
            <v>Constante</v>
          </cell>
          <cell r="E7" t="str">
            <v>Constante</v>
          </cell>
          <cell r="G7" t="str">
            <v>Completar</v>
          </cell>
          <cell r="H7">
            <v>1</v>
          </cell>
          <cell r="I7">
            <v>1</v>
          </cell>
          <cell r="J7">
            <v>1</v>
          </cell>
          <cell r="K7">
            <v>1</v>
          </cell>
          <cell r="L7">
            <v>1</v>
          </cell>
          <cell r="M7">
            <v>1</v>
          </cell>
          <cell r="N7">
            <v>1</v>
          </cell>
          <cell r="O7">
            <v>1</v>
          </cell>
          <cell r="P7">
            <v>1</v>
          </cell>
          <cell r="Q7">
            <v>1</v>
          </cell>
          <cell r="R7">
            <v>1</v>
          </cell>
          <cell r="S7">
            <v>1</v>
          </cell>
          <cell r="T7">
            <v>1</v>
          </cell>
          <cell r="U7" t="str">
            <v>Optimizar mediante la implementación de mejoras o nuevas funcionalidades a 12 sistemas de información y/o sitios web  para el correcto funcionamiento de los mismos,  basados en los requerimientos de los usuarios funcionales.</v>
          </cell>
          <cell r="V7" t="str">
            <v xml:space="preserve">• Optimización de aplicativos y sitios web 
• Optimización de sistemas de índole administrativo y financiero </v>
          </cell>
          <cell r="W7" t="str">
            <v>Mantener optimizados los siguientes sistemas de información y sitios web: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10. Página web archivo y Página web fototeca
11. Página web internacionales
12. Intranet</v>
          </cell>
          <cell r="X7" t="str">
            <v>Cronogramas, informes y entregables de los contratos: 50, 277, 109, 99, 484 de 2019 y algunos funcionarios de la OTIC de la Secretaria General.</v>
          </cell>
        </row>
        <row r="8">
          <cell r="A8">
            <v>138</v>
          </cell>
          <cell r="B8" t="str">
            <v xml:space="preserve">Porcentaje de disponibilidad y operación de los sistemas de información de la Secretaría General </v>
          </cell>
          <cell r="C8" t="str">
            <v>Porcentaje</v>
          </cell>
          <cell r="D8" t="str">
            <v>Constante</v>
          </cell>
          <cell r="E8" t="str">
            <v>Constante</v>
          </cell>
          <cell r="G8" t="str">
            <v>Completar</v>
          </cell>
          <cell r="H8">
            <v>0.96</v>
          </cell>
          <cell r="I8">
            <v>0.96</v>
          </cell>
          <cell r="J8">
            <v>0.96</v>
          </cell>
          <cell r="K8">
            <v>0.96</v>
          </cell>
          <cell r="L8">
            <v>0.96</v>
          </cell>
          <cell r="M8">
            <v>0.96</v>
          </cell>
          <cell r="N8">
            <v>0.96</v>
          </cell>
          <cell r="O8">
            <v>0.96</v>
          </cell>
          <cell r="P8">
            <v>0.96</v>
          </cell>
          <cell r="Q8">
            <v>0.96</v>
          </cell>
          <cell r="R8">
            <v>0.96</v>
          </cell>
          <cell r="S8">
            <v>0.96</v>
          </cell>
          <cell r="T8">
            <v>0.96</v>
          </cell>
          <cell r="U8" t="str">
            <v>Mide  la disponibilidad de Sistemas de Información y Sitios web en producción de la entidad, para que los usuarios los puedan operar y/o consultar, mediante el monitoreo de Bases de datos, Sistemas de información y de la Infraestructura Tecnológica.</v>
          </cell>
          <cell r="V8" t="str">
            <v>• Realizar Monitoreo a: 
- Base de Datos
- Sistemas de Información
- Infraestructura Tecnológica</v>
          </cell>
          <cell r="W8" t="str">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ell>
          <cell r="X8" t="str">
            <v>Reporte Informe de Sistema Adplatec
Correos enviados desde el Aplicativo Nagios
Consulta de Aplicativo GLPI sobre categoria Sistemas de Información</v>
          </cell>
        </row>
        <row r="9">
          <cell r="A9">
            <v>145</v>
          </cell>
          <cell r="B9" t="str">
            <v>Incidentes o solicitudes de servicios informáticos solucionadas en el tiempo establecido como política.</v>
          </cell>
          <cell r="C9" t="str">
            <v>Porcentaje</v>
          </cell>
          <cell r="D9" t="str">
            <v>Constante</v>
          </cell>
          <cell r="E9" t="str">
            <v>Constante</v>
          </cell>
          <cell r="G9" t="str">
            <v>Completar</v>
          </cell>
          <cell r="H9">
            <v>0.94</v>
          </cell>
          <cell r="I9">
            <v>0.94</v>
          </cell>
          <cell r="J9">
            <v>0.94</v>
          </cell>
          <cell r="K9">
            <v>0.94</v>
          </cell>
          <cell r="L9">
            <v>0.94</v>
          </cell>
          <cell r="M9">
            <v>0.94</v>
          </cell>
          <cell r="N9">
            <v>0.94</v>
          </cell>
          <cell r="O9">
            <v>0.94</v>
          </cell>
          <cell r="P9">
            <v>0.94</v>
          </cell>
          <cell r="Q9">
            <v>0.94</v>
          </cell>
          <cell r="R9">
            <v>0.94</v>
          </cell>
          <cell r="S9">
            <v>0.94</v>
          </cell>
          <cell r="T9">
            <v>0.94</v>
          </cell>
          <cell r="U9" t="str">
            <v>Mantener el porcentaje de 94% de incidentes o servicios informáticos solucionados  en el tiempo establecido como política o SLAs</v>
          </cell>
          <cell r="V9" t="str">
            <v>• Solucionar las solicitudes de carácter técnica registradas en la Herramienta GLPI</v>
          </cell>
          <cell r="W9" t="str">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ell>
          <cell r="X9" t="str">
            <v>Reporte y/o consulta del Aplicativo GLPI</v>
          </cell>
        </row>
        <row r="10">
          <cell r="A10" t="str">
            <v>145A</v>
          </cell>
          <cell r="B10" t="str">
            <v>Modelo de arquitectura empresarial para la Secretaría General definido</v>
          </cell>
          <cell r="C10" t="str">
            <v>Porcentaje</v>
          </cell>
          <cell r="D10" t="str">
            <v>Creciente</v>
          </cell>
          <cell r="E10" t="str">
            <v>Suma</v>
          </cell>
          <cell r="F10">
            <v>20</v>
          </cell>
          <cell r="G10" t="str">
            <v>Completar</v>
          </cell>
          <cell r="H10">
            <v>0</v>
          </cell>
          <cell r="I10">
            <v>1</v>
          </cell>
          <cell r="J10">
            <v>2</v>
          </cell>
          <cell r="K10">
            <v>9</v>
          </cell>
          <cell r="L10">
            <v>2</v>
          </cell>
          <cell r="M10">
            <v>1</v>
          </cell>
          <cell r="N10">
            <v>1</v>
          </cell>
          <cell r="O10">
            <v>1</v>
          </cell>
          <cell r="P10">
            <v>1</v>
          </cell>
          <cell r="Q10">
            <v>1</v>
          </cell>
          <cell r="R10">
            <v>0</v>
          </cell>
          <cell r="S10">
            <v>1</v>
          </cell>
          <cell r="T10">
            <v>0.7</v>
          </cell>
          <cell r="U10" t="str">
            <v xml:space="preserve">El modelo mediante el cual se: establecerá la estructura conceptual, definirá lineamientos, incorporara mejores prácticas y traza una ruta de implementación para lograr que TI sea más eficiente y  coordinada, a través del fortalecimiento de la gestión de las Tecnologías de la Información. 
Para la vigencia 2018:  Se pretende a) Redefinir estructura funcional de la OTIC   y b) Realizar acciones de sensibilización y capacitación. </v>
          </cell>
          <cell r="V10" t="str">
            <v xml:space="preserve">Redefinir estructura funcional de la OTIC
Realizar acciones de sensibilización y capacitación 
</v>
          </cell>
          <cell r="W10" t="str">
            <v>Tener a mediano plazo una visión integral que permite alinear procesos, datos, aplicaciones e infraestructura tecnológica con los objetivos estratégicos de la entidad.</v>
          </cell>
          <cell r="X10" t="str">
            <v xml:space="preserve">Desarrollo y elaboración de entregables de un contrato con ETB como:
- Modelo de gestión de la A-E
- Marco de Referencia de Gobierno A-E y TI.
- Generar competencias en TOGAF (capacitación) 
- Estrategia de Gestion del cambio (campañas institucionales para promiver la A-E)
</v>
          </cell>
        </row>
        <row r="11">
          <cell r="A11" t="str">
            <v>145B</v>
          </cell>
          <cell r="B11" t="str">
            <v>Sistema de Seguridad de la Información en la Secretaría General implementado</v>
          </cell>
          <cell r="C11" t="str">
            <v>Porcentaje</v>
          </cell>
          <cell r="D11" t="str">
            <v>Constante</v>
          </cell>
          <cell r="E11" t="str">
            <v>Suma</v>
          </cell>
          <cell r="F11">
            <v>20</v>
          </cell>
          <cell r="G11" t="str">
            <v>Completar</v>
          </cell>
          <cell r="H11">
            <v>0</v>
          </cell>
          <cell r="I11">
            <v>1</v>
          </cell>
          <cell r="J11">
            <v>1</v>
          </cell>
          <cell r="K11">
            <v>2</v>
          </cell>
          <cell r="L11">
            <v>2</v>
          </cell>
          <cell r="M11">
            <v>3</v>
          </cell>
          <cell r="N11">
            <v>3</v>
          </cell>
          <cell r="O11">
            <v>1</v>
          </cell>
          <cell r="P11">
            <v>2</v>
          </cell>
          <cell r="Q11">
            <v>1</v>
          </cell>
          <cell r="R11">
            <v>2</v>
          </cell>
          <cell r="S11">
            <v>2</v>
          </cell>
          <cell r="T11">
            <v>1</v>
          </cell>
          <cell r="U11" t="str">
            <v>Mide el avance de la ejecución de las actividades programadas en la vigencia para la implemententación y la sostenibilidad del sistema de seguridad de la información en la secretaria general</v>
          </cell>
          <cell r="V11" t="str">
            <v>Actualizar plataforma de seguridad de la información
Gestionar la plataforma de Seguridad de la Información</v>
          </cell>
          <cell r="W11" t="str">
            <v>Garantizar y  preservar la confidencialidad, integridad y disponibilidad de la información de la Secretaria General, con la actualización y gestion de la plataforma de seguridad de la informaicón.</v>
          </cell>
          <cell r="X11" t="str">
            <v>Soporte documental de la implementación de las  7 soluciones tecnologicas para apoyar la seguridad de la información.
Registro documental del mejoramiento continuo de politicas, procesos y procedimientos relacionados con seguridad de la información, asi como el inventario, clasificación, etiquetado de información, protección de datos personales, evaluación de riesgos y planes de tratamiento de activos de información.</v>
          </cell>
        </row>
        <row r="12">
          <cell r="A12" t="str">
            <v>145C</v>
          </cell>
          <cell r="B12" t="str">
            <v>Mantenimiento y operación de la plataforma tecnológica de la Secretaría General</v>
          </cell>
          <cell r="C12" t="str">
            <v>Porcentaje</v>
          </cell>
          <cell r="D12" t="str">
            <v>Constante</v>
          </cell>
          <cell r="E12" t="str">
            <v>Suma</v>
          </cell>
          <cell r="F12">
            <v>8.3000000000000007</v>
          </cell>
          <cell r="G12" t="str">
            <v>Completar</v>
          </cell>
          <cell r="H12">
            <v>0</v>
          </cell>
          <cell r="I12">
            <v>1</v>
          </cell>
          <cell r="J12">
            <v>0</v>
          </cell>
          <cell r="K12">
            <v>3</v>
          </cell>
          <cell r="L12">
            <v>0</v>
          </cell>
          <cell r="M12">
            <v>1</v>
          </cell>
          <cell r="N12">
            <v>2</v>
          </cell>
          <cell r="O12">
            <v>0</v>
          </cell>
          <cell r="P12">
            <v>1</v>
          </cell>
          <cell r="T12">
            <v>1</v>
          </cell>
          <cell r="U12" t="str">
            <v>Mide las soluciones  implementadas que permiten adecuar u organizar o ampliar o actualizar la Infraestructura Tecnológica necesaria que permita la normal operación de los servicios TI en la entidad.</v>
          </cell>
          <cell r="V12" t="str">
            <v>Actualizar y ampliar soluciones tecnológicas en la Secretaría General
Fortalecer la Gobernalidad de TI en la entidad
Optimizar sistemas de información y sitios web con soporte técnico en la Secretaría General</v>
          </cell>
          <cell r="W12" t="str">
            <v>El mantener en optimas condiciones y/o ampliar la cobertura del conjunto de hardware y software de la plataforma tecnologica,  mediante la implementación de soluciones TI con las ultimas versiones  ofrece a los usuaciones  de la Secretaria General una serie de recursos y servicios TI como comunicación, interacción, transmisión de datos e información, con mayor accesibilidad.</v>
          </cell>
          <cell r="X12" t="str">
            <v>Soporte documental de la adquisición y/o implementación de las 8 soluciones tecnologicas en la Secretaria General:
- Soporte y actualización del software de base de datos ORACLE
- Microsoft Ofices 2016
- Correo Outlook 365
- Procesamiento en la Nube Azure
- Extensión de Garantia HP
- Extensión de Garantia DELL
- Licencias Apploance (Readware)
- Licencias Wmware (virtualización)
+ indicador 145a
Desarrollo y elaboración de entregables de un contrato con ETB como:
- Modelo de gestión de la A-E
- Marco de Referencia de Gobierno A-E y TI.
- Generar competencias en TOGAF (capacitación) 
- Estrategia de Gestion del cambio (campañas institucionales para promiver la A-E)
+ indicador 137
Cronogramas, informes y entregables de los contratos: 50, 277, 109, 99, 484 de 2019 y algunos funcionarios de la OTIC de la Secretaria General.</v>
          </cell>
        </row>
        <row r="13">
          <cell r="A13" t="str">
            <v>PAAC_06L</v>
          </cell>
          <cell r="B13" t="str">
            <v>Informe Mensual de Revisión de Riesgos de Corrupción</v>
          </cell>
          <cell r="C13" t="str">
            <v>Número</v>
          </cell>
          <cell r="D13" t="str">
            <v>Suma</v>
          </cell>
          <cell r="E13" t="str">
            <v>Suma</v>
          </cell>
          <cell r="G13" t="str">
            <v>OK</v>
          </cell>
          <cell r="N13">
            <v>1</v>
          </cell>
          <cell r="O13">
            <v>1</v>
          </cell>
          <cell r="P13">
            <v>1</v>
          </cell>
          <cell r="Q13">
            <v>1</v>
          </cell>
          <cell r="R13">
            <v>1</v>
          </cell>
          <cell r="S13">
            <v>1</v>
          </cell>
          <cell r="T13">
            <v>6</v>
          </cell>
          <cell r="U13" t="str">
            <v>De acuerdo con la “Guía para la Gestión del Riesgo de Corrupción”, se debe efectuar la revisión y monitoreo a su gestión, por parte de los procesos involucrados para garantizar la efectividad de sus controles e identificar riesgos emergentes</v>
          </cell>
          <cell r="V13" t="str">
            <v>Realizar las acciones de control frente a la probabilidad (Preventivas) y al impacto (Detectivas), que se encuentran definidas en la matriz de riesgos del proceso y deben ser reportadas en el Informe Mensual de Revisión Riesgos de Corrupción.</v>
          </cell>
          <cell r="W13" t="str">
            <v>Fomentar una cultura de transparencia en la entidad a través del seguimiento preventivo de la matriz de riesgos de corrupción.</v>
          </cell>
          <cell r="X13" t="str">
            <v xml:space="preserve"> Remisión de informe de monitoreo de Riesgos de Corrupción.</v>
          </cell>
        </row>
        <row r="14">
          <cell r="A14" t="str">
            <v>PAAC_50</v>
          </cell>
          <cell r="B14" t="str">
            <v>Datos abiertos, publicados en el portal de datos abiertos</v>
          </cell>
          <cell r="C14" t="str">
            <v>Porcentaje</v>
          </cell>
          <cell r="D14" t="str">
            <v>Constante</v>
          </cell>
          <cell r="E14" t="str">
            <v>Constante</v>
          </cell>
          <cell r="G14" t="str">
            <v>Completar</v>
          </cell>
          <cell r="H14">
            <v>0</v>
          </cell>
          <cell r="I14">
            <v>0</v>
          </cell>
          <cell r="J14">
            <v>0</v>
          </cell>
          <cell r="K14">
            <v>1</v>
          </cell>
          <cell r="L14">
            <v>1</v>
          </cell>
          <cell r="M14">
            <v>1</v>
          </cell>
          <cell r="N14">
            <v>1</v>
          </cell>
          <cell r="O14">
            <v>1</v>
          </cell>
          <cell r="P14">
            <v>1</v>
          </cell>
          <cell r="Q14">
            <v>1</v>
          </cell>
          <cell r="R14">
            <v>1</v>
          </cell>
          <cell r="S14">
            <v>1</v>
          </cell>
          <cell r="T14">
            <v>1</v>
          </cell>
          <cell r="U14" t="str">
            <v>Actualizar la publicación de datos abiertos en el portal de datos abiertos.</v>
          </cell>
          <cell r="V14" t="str">
            <v>publicar la informacion por demanda de las áreas de la informacion de datos abiertos en el portal correspondiente</v>
          </cell>
          <cell r="W14" t="str">
            <v>Mejoras en la Eficiencia al reducir el costo total en la atención de las solicitudes de acceso a información pública y evitando el tiempo y trabajo del personal en el procesamiento manual de la información de cada solicitud de los ciudadanos</v>
          </cell>
          <cell r="X14" t="str">
            <v>Formato 1025 con la evidencia de la publicaciones.
Publicación en el portal.</v>
          </cell>
        </row>
        <row r="15">
          <cell r="A15" t="str">
            <v>PAAC_50A</v>
          </cell>
          <cell r="B15" t="str">
            <v>Jornada de sensibilización a los servidores y contratistas, orientadas al correcto desarrollo de la temática "Datos Abiertos", realizadas</v>
          </cell>
          <cell r="C15" t="str">
            <v>Número</v>
          </cell>
          <cell r="D15" t="str">
            <v>Suma</v>
          </cell>
          <cell r="E15" t="str">
            <v>Suma</v>
          </cell>
          <cell r="G15" t="str">
            <v>Completar</v>
          </cell>
          <cell r="H15">
            <v>0</v>
          </cell>
          <cell r="I15">
            <v>0</v>
          </cell>
          <cell r="J15">
            <v>0</v>
          </cell>
          <cell r="K15">
            <v>0</v>
          </cell>
          <cell r="L15">
            <v>0</v>
          </cell>
          <cell r="M15">
            <v>1</v>
          </cell>
          <cell r="N15">
            <v>0</v>
          </cell>
          <cell r="O15">
            <v>0</v>
          </cell>
          <cell r="P15">
            <v>0</v>
          </cell>
          <cell r="Q15">
            <v>0</v>
          </cell>
          <cell r="R15">
            <v>0</v>
          </cell>
          <cell r="T15">
            <v>1</v>
          </cell>
          <cell r="U15" t="str">
            <v xml:space="preserve">Desarrollar una jornada de sensibilización a los servidores y contratistas, orientadas al correcto desarrollo de la temática "Datos Abiertos" </v>
          </cell>
          <cell r="V15" t="str">
            <v xml:space="preserve">Convocatoria a todo el personal de la secretaria general en el auditorio huitaca para desarrollar la tematica de datos abiertos los expositores seran profesionales de la oficina Oficina de Tecnologías de la Información y las Comunicaciones </v>
          </cell>
          <cell r="W15" t="str">
            <v>Mejoras en la Eficiencia al reducir el costo total en la atención de las solicitudes de acceso a información pública y evitando el tiempo y trabajo del personal en el procesamiento manual de la información de cada solicitud de los ciudadanos</v>
          </cell>
          <cell r="X15" t="str">
            <v>Listado de asistencia a la convocatoria</v>
          </cell>
        </row>
        <row r="19">
          <cell r="D19" t="str">
            <v>#Variable</v>
          </cell>
          <cell r="E19" t="str">
            <v>Aspecto a reportar</v>
          </cell>
          <cell r="F19" t="str">
            <v>Formato</v>
          </cell>
          <cell r="H19" t="str">
            <v>Ejecucion_Enero</v>
          </cell>
          <cell r="I19" t="str">
            <v>Ejecucion_Febrero</v>
          </cell>
          <cell r="J19" t="str">
            <v>Ejecucion_Marzo</v>
          </cell>
          <cell r="K19" t="str">
            <v>Ejecucion_Abril</v>
          </cell>
          <cell r="L19" t="str">
            <v>Ejecucion_Mayo</v>
          </cell>
          <cell r="M19" t="str">
            <v>Ejecucion_Junio</v>
          </cell>
          <cell r="N19" t="str">
            <v>Ejecucion_Julio</v>
          </cell>
          <cell r="O19" t="str">
            <v>Ejecucion_Agosto</v>
          </cell>
          <cell r="P19" t="str">
            <v>Ejecucion_Septiembre</v>
          </cell>
          <cell r="Q19" t="str">
            <v>Ejecucion_Octubre</v>
          </cell>
          <cell r="R19" t="str">
            <v>Ejecucion_Noviembre</v>
          </cell>
          <cell r="S19" t="str">
            <v>Ejecucion_Diciembre</v>
          </cell>
        </row>
        <row r="20">
          <cell r="C20" t="str">
            <v>212_V1</v>
          </cell>
          <cell r="D20" t="str">
            <v>Variable 1</v>
          </cell>
          <cell r="E20" t="str">
            <v xml:space="preserve">Publicaciones correspondientes realizadas oportunamente </v>
          </cell>
          <cell r="F20" t="str">
            <v>Número</v>
          </cell>
          <cell r="H20">
            <v>0</v>
          </cell>
          <cell r="I20">
            <v>0</v>
          </cell>
          <cell r="J20">
            <v>0</v>
          </cell>
          <cell r="K20">
            <v>0</v>
          </cell>
          <cell r="L20">
            <v>1</v>
          </cell>
          <cell r="M20">
            <v>0</v>
          </cell>
          <cell r="N20">
            <v>0</v>
          </cell>
          <cell r="O20">
            <v>1</v>
          </cell>
          <cell r="P20">
            <v>0</v>
          </cell>
          <cell r="Q20">
            <v>0</v>
          </cell>
          <cell r="R20">
            <v>1</v>
          </cell>
          <cell r="S20">
            <v>1</v>
          </cell>
        </row>
        <row r="21">
          <cell r="C21" t="str">
            <v>212_V2</v>
          </cell>
          <cell r="D21" t="str">
            <v>Variable 2 (reportar solo cuando el indicador es a demanda)</v>
          </cell>
          <cell r="E21" t="str">
            <v>Publicaciones correspondientes del esquema de publicación de la Secretaria General</v>
          </cell>
          <cell r="F21" t="str">
            <v>Número</v>
          </cell>
          <cell r="H21">
            <v>0</v>
          </cell>
          <cell r="I21">
            <v>0</v>
          </cell>
          <cell r="J21">
            <v>0</v>
          </cell>
          <cell r="K21">
            <v>0</v>
          </cell>
          <cell r="L21">
            <v>1</v>
          </cell>
          <cell r="M21">
            <v>0</v>
          </cell>
          <cell r="N21">
            <v>0</v>
          </cell>
          <cell r="O21">
            <v>1</v>
          </cell>
          <cell r="P21">
            <v>0</v>
          </cell>
          <cell r="Q21">
            <v>0</v>
          </cell>
          <cell r="R21">
            <v>1</v>
          </cell>
          <cell r="S21">
            <v>1</v>
          </cell>
        </row>
        <row r="22">
          <cell r="C22" t="str">
            <v>212_I1</v>
          </cell>
          <cell r="D22" t="str">
            <v>Cualitativo 1</v>
          </cell>
          <cell r="E22" t="str">
            <v>Avances y logros en generación del producto y la ejecución de actividades</v>
          </cell>
          <cell r="F22" t="str">
            <v>Texto</v>
          </cell>
          <cell r="H22" t="str">
            <v>No Aplica.
Pues NO se realizo ninguna publicación este periodo</v>
          </cell>
          <cell r="I22" t="str">
            <v>No Aplica.
Pues NO se realizo ninguna publicación este periodo</v>
          </cell>
          <cell r="J22" t="str">
            <v>No Aplica.
Pues NO se realizo ninguna publicación este periodo</v>
          </cell>
          <cell r="K22" t="str">
            <v>No Aplica.
Pues NO se realizo ninguna publicación este periodo</v>
          </cell>
          <cell r="L22" t="str">
            <v xml:space="preserve">El 13 de Mayo la Oficina de Tecnologías de la Información y las comunicaciones  realizó actualización del numeral 1.4 Políticas de seguridad de la Información - Política de Gobierno Digital: TIC </v>
          </cell>
          <cell r="M22" t="str">
            <v>No Aplica.
Pues NO se realizo ninguna publicación este periodo</v>
          </cell>
          <cell r="N22" t="str">
            <v>No Aplica.
Pues NO se realizo ninguna publicación este periodo</v>
          </cell>
          <cell r="O22" t="str">
            <v>El día 29 de agosto realizó la publicación de registro nacional de bases de datos en el portal de Secretaría General,  link de transparencia, numeral (10.2) Registro de Activos de Información.</v>
          </cell>
          <cell r="P22" t="str">
            <v>No Aplica.
Pues NO se realizo ninguna publicación este periodo</v>
          </cell>
          <cell r="Q22" t="str">
            <v>No Aplica.
Pues NO se realizo ninguna publicación este periodo</v>
          </cell>
          <cell r="R22" t="str">
            <v xml:space="preserve">Se realiza la publicación de una (1) publicación en el portal Secretaría General de parte de la OTIC el día 26 de noviembre de 2019, con la publicación del PETI. </v>
          </cell>
          <cell r="S22" t="str">
            <v xml:space="preserve">Se realiza la publicación de una (1) publicación en el portal Secretaría General de parte de la OTIC el día 5 de DICIEMBRE de 2019, con la publicación del Seguimiento PETI. En la ruta https://secretariageneral.gov.co/transparencia/planeacion/PETI </v>
          </cell>
        </row>
        <row r="23">
          <cell r="C23" t="str">
            <v>212_I2</v>
          </cell>
          <cell r="D23" t="str">
            <v>Cualitativo 2</v>
          </cell>
          <cell r="E23" t="str">
            <v>Retrasos o dificultades en la generación del producto y la ejecución de actividades</v>
          </cell>
          <cell r="F23" t="str">
            <v>Texto</v>
          </cell>
          <cell r="H23" t="str">
            <v>No aplica</v>
          </cell>
          <cell r="I23" t="str">
            <v>No aplica</v>
          </cell>
          <cell r="J23" t="str">
            <v>No aplica</v>
          </cell>
          <cell r="K23" t="str">
            <v>No aplica</v>
          </cell>
          <cell r="L23" t="str">
            <v>N.A</v>
          </cell>
          <cell r="M23" t="str">
            <v>No aplica</v>
          </cell>
          <cell r="N23" t="str">
            <v>No aplica</v>
          </cell>
          <cell r="O23" t="str">
            <v>Se mantiene actualizado el sitio web de la Secretaría General, link de transparencia numeral 10.2. Registro de activos de información, con la publicacion del registro nacional de bases de datos.</v>
          </cell>
          <cell r="P23" t="str">
            <v>No aplica</v>
          </cell>
          <cell r="Q23" t="str">
            <v>No aplica</v>
          </cell>
          <cell r="R23" t="str">
            <v>No aplica</v>
          </cell>
          <cell r="S23" t="str">
            <v>No aplica</v>
          </cell>
        </row>
        <row r="24">
          <cell r="C24" t="str">
            <v>212_I3</v>
          </cell>
          <cell r="D24" t="str">
            <v>Cualitativo 3</v>
          </cell>
          <cell r="E24" t="str">
            <v>Beneficios obtenidos por la generación del producto y la ejecución de actividades</v>
          </cell>
          <cell r="F24" t="str">
            <v>Texto</v>
          </cell>
          <cell r="H24" t="str">
            <v>No aplica</v>
          </cell>
          <cell r="I24" t="str">
            <v>No aplica</v>
          </cell>
          <cell r="J24" t="str">
            <v>No aplica</v>
          </cell>
          <cell r="K24" t="str">
            <v>No aplica</v>
          </cell>
          <cell r="L24" t="str">
            <v>Se mantiene actualizado el sitio web de la secreatria general, mecanismos de contacto, politicas de seguridad de la información del sitio web.</v>
          </cell>
          <cell r="M24" t="str">
            <v>No aplica</v>
          </cell>
          <cell r="N24" t="str">
            <v>No aplica</v>
          </cell>
          <cell r="O24" t="str">
            <v>No aplica</v>
          </cell>
          <cell r="P24" t="str">
            <v>No aplica</v>
          </cell>
          <cell r="Q24" t="str">
            <v>No aplica</v>
          </cell>
          <cell r="R24" t="str">
            <v>PETI publicado en pagina web de la Secretaría General para el conocimiento de los ciudadanos.</v>
          </cell>
          <cell r="S24" t="str">
            <v>Seguimiento al PETI publicado en pagina web de la Secretaría General para el conocimiento de los ciudadanos.</v>
          </cell>
        </row>
        <row r="25">
          <cell r="C25" t="str">
            <v>217_V1</v>
          </cell>
          <cell r="D25" t="str">
            <v>Variable 1</v>
          </cell>
          <cell r="E25" t="str">
            <v xml:space="preserve">Hitos del Plan de trabajo para la implementación del ERP en la Secretaría General ejecutados </v>
          </cell>
          <cell r="F25" t="str">
            <v>Númerica</v>
          </cell>
          <cell r="H25">
            <v>0</v>
          </cell>
          <cell r="I25">
            <v>0</v>
          </cell>
          <cell r="J25">
            <v>0</v>
          </cell>
          <cell r="K25">
            <v>0</v>
          </cell>
          <cell r="L25">
            <v>0</v>
          </cell>
          <cell r="M25">
            <v>0</v>
          </cell>
        </row>
        <row r="26">
          <cell r="C26" t="str">
            <v>217_V2</v>
          </cell>
          <cell r="D26" t="str">
            <v>Variable 2 (reportar solo cuando el indicador es a demanda)</v>
          </cell>
          <cell r="E26" t="str">
            <v>Hitos del Plan de trabajo para la implementación del ERP en la Secretaría General programados</v>
          </cell>
          <cell r="F26" t="str">
            <v>Númerica</v>
          </cell>
          <cell r="H26">
            <v>0</v>
          </cell>
          <cell r="I26">
            <v>0</v>
          </cell>
          <cell r="J26">
            <v>0</v>
          </cell>
          <cell r="K26">
            <v>0</v>
          </cell>
          <cell r="L26">
            <v>0</v>
          </cell>
          <cell r="M26">
            <v>0</v>
          </cell>
        </row>
        <row r="27">
          <cell r="C27" t="str">
            <v>217_I1</v>
          </cell>
          <cell r="D27" t="str">
            <v>Cualitativo 1</v>
          </cell>
          <cell r="E27" t="str">
            <v>Avances y logros en generación del producto y la ejecución de actividades</v>
          </cell>
          <cell r="F27" t="str">
            <v>Textual</v>
          </cell>
          <cell r="H27" t="str">
            <v>El indicador inicia reporte en julio</v>
          </cell>
          <cell r="I27" t="str">
            <v>El indicador inicia reporte en julio</v>
          </cell>
          <cell r="J27" t="str">
            <v>El indicador inicia reporte en julio</v>
          </cell>
          <cell r="K27" t="str">
            <v>El indicador inicia reporte en julio</v>
          </cell>
          <cell r="L27" t="str">
            <v>El indicador inicia reporte en julio</v>
          </cell>
          <cell r="M27" t="str">
            <v>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row>
        <row r="28">
          <cell r="C28" t="str">
            <v>217_I2</v>
          </cell>
          <cell r="D28" t="str">
            <v>Cualitativo 2</v>
          </cell>
          <cell r="E28" t="str">
            <v>Retrasos o dificultades en la generación del producto y la ejecución de actividades</v>
          </cell>
          <cell r="F28" t="str">
            <v>Textual</v>
          </cell>
          <cell r="H28" t="str">
            <v>El indicador inicia reporte en julio</v>
          </cell>
          <cell r="I28" t="str">
            <v>El indicador inicia reporte en julio</v>
          </cell>
          <cell r="J28" t="str">
            <v>El indicador inicia reporte en julio</v>
          </cell>
          <cell r="K28" t="str">
            <v>El indicador inicia reporte en julio</v>
          </cell>
          <cell r="L28" t="str">
            <v>El indicador inicia reporte en julio</v>
          </cell>
          <cell r="M28" t="str">
            <v>Los retrasos en este indicador no dependen de la OTIC, pues para el inicio de su ejecución se necesita del avance y entrega de otras depedencia es asi como 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row>
        <row r="29">
          <cell r="C29" t="str">
            <v>217_I3</v>
          </cell>
          <cell r="D29" t="str">
            <v>Cualitativo 3</v>
          </cell>
          <cell r="E29" t="str">
            <v>Beneficios obtenidos por la generación del producto y la ejecución de actividades</v>
          </cell>
          <cell r="F29" t="str">
            <v>Textual</v>
          </cell>
          <cell r="H29" t="str">
            <v>El indicador inicia reporte en julio</v>
          </cell>
          <cell r="I29" t="str">
            <v>El indicador inicia reporte en julio</v>
          </cell>
          <cell r="J29" t="str">
            <v>El indicador inicia reporte en julio</v>
          </cell>
          <cell r="K29" t="str">
            <v>El indicador inicia reporte en julio</v>
          </cell>
          <cell r="L29" t="str">
            <v>El indicador inicia reporte en julio</v>
          </cell>
          <cell r="M29" t="str">
            <v>Debidos a los retrasos de otras depednecias en la entrega de productos importantes para el inicio de ejecución de este indicador por  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row>
        <row r="30">
          <cell r="C30" t="str">
            <v>137_V1</v>
          </cell>
          <cell r="D30" t="str">
            <v>Variable 1</v>
          </cell>
          <cell r="E30" t="str">
            <v>Sumatoria de sistemas de información y/o sitios web optimizados y soportados por Otic.</v>
          </cell>
          <cell r="F30" t="str">
            <v>Númerica</v>
          </cell>
          <cell r="H30">
            <v>12</v>
          </cell>
          <cell r="I30">
            <v>12</v>
          </cell>
          <cell r="J30">
            <v>12</v>
          </cell>
          <cell r="K30">
            <v>12</v>
          </cell>
          <cell r="L30">
            <v>12</v>
          </cell>
          <cell r="M30">
            <v>12</v>
          </cell>
          <cell r="N30">
            <v>12</v>
          </cell>
          <cell r="O30">
            <v>12</v>
          </cell>
          <cell r="P30">
            <v>12</v>
          </cell>
          <cell r="Q30">
            <v>12</v>
          </cell>
          <cell r="R30">
            <v>12</v>
          </cell>
          <cell r="S30">
            <v>12</v>
          </cell>
        </row>
        <row r="31">
          <cell r="C31" t="str">
            <v>137_V2</v>
          </cell>
          <cell r="D31" t="str">
            <v>Variable 2 (reportar solo cuando el indicador es a demanda)</v>
          </cell>
          <cell r="E31" t="str">
            <v xml:space="preserve">Sistemas de información y/o sitios web definidos para optimizar y soportar por la OTIC </v>
          </cell>
          <cell r="F31" t="str">
            <v>Númerica</v>
          </cell>
          <cell r="H31">
            <v>12</v>
          </cell>
          <cell r="I31">
            <v>12</v>
          </cell>
          <cell r="J31">
            <v>12</v>
          </cell>
          <cell r="K31">
            <v>12</v>
          </cell>
          <cell r="L31">
            <v>12</v>
          </cell>
          <cell r="M31">
            <v>12</v>
          </cell>
          <cell r="N31">
            <v>12</v>
          </cell>
          <cell r="O31">
            <v>12</v>
          </cell>
          <cell r="P31">
            <v>12</v>
          </cell>
          <cell r="Q31">
            <v>12</v>
          </cell>
          <cell r="R31">
            <v>12</v>
          </cell>
          <cell r="S31">
            <v>12</v>
          </cell>
        </row>
        <row r="32">
          <cell r="C32" t="str">
            <v>137_I1</v>
          </cell>
          <cell r="D32" t="str">
            <v>Cualitativo 1</v>
          </cell>
          <cell r="E32" t="str">
            <v>Avances y logros en generación del producto y la ejecución de actividades</v>
          </cell>
          <cell r="F32" t="str">
            <v>Textual</v>
          </cell>
          <cell r="H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I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J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K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L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M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N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O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P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Q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permitió contar con el soporte, mantenimiento,  ajustes y optimización de los sistemas de información administrativos y financieros y sitios web,  para brindar un soporte adecuado a los usuarios funcionales de la entidad.
Mayor información ver archivo anexo.</v>
          </cell>
          <cell r="R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permitió contar con el soporte, mantenimiento,  ajustes y optimización de los sistemas de información administrativos y financieros y sitios web,  para brindar un soporte adecuado a los usuarios funcionales de la entidad.
Mayor información ver archivo anexo.</v>
          </cell>
          <cell r="S32"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permitió contar con el soporte, mantenimiento,  ajustes y optimización de los sistemas de información administrativos y financieros y sitios web,  para brindar un soporte adecuado a los usuarios funcionales de la entidad.</v>
          </cell>
        </row>
        <row r="33">
          <cell r="C33" t="str">
            <v>137_I2</v>
          </cell>
          <cell r="D33" t="str">
            <v>Cualitativo 2</v>
          </cell>
          <cell r="E33" t="str">
            <v>Retrasos o dificultades en la generación del producto y la ejecución de actividades</v>
          </cell>
          <cell r="F33" t="str">
            <v>Textual</v>
          </cell>
          <cell r="H33" t="str">
            <v>No se han presentado atrasos. Se esta cumpliendo cronogramas y obligaciones de cada contrato</v>
          </cell>
          <cell r="I33" t="str">
            <v>No se han presentado atrasos. Se esta cumpliendo cronogramas y obligaciones de cada contrato</v>
          </cell>
          <cell r="J33" t="str">
            <v>No se han presentado atrasos. Se esta cumpliendo cronogramas y obligaciones de cada contrato</v>
          </cell>
          <cell r="K33" t="str">
            <v>No se han presentado atrasos. Se esta cumpliendo cronogramas y obligaciones de cada contrato</v>
          </cell>
          <cell r="L33" t="str">
            <v>No se han presentado atrasos. Se esta cumpliendo cronogramas y obligaciones de cada contrato</v>
          </cell>
          <cell r="M33" t="str">
            <v>No se han presentado atrasos. Se esta cumpliendo cronogramas y obligaciones de cada contrato</v>
          </cell>
          <cell r="N33" t="str">
            <v>No se han presentado atrasos. Se esta cumpliendo cronogramas y obligaciones de cada contrato</v>
          </cell>
          <cell r="O33" t="str">
            <v>No se han presentado atrasos. Se esta cumpliendo cronogramas y obligaciones de cada contrato</v>
          </cell>
          <cell r="P33" t="str">
            <v>No se han presentado atrasos. Se esta cumpliendo cronogramas y obligaciones de cada contrato</v>
          </cell>
          <cell r="Q33" t="str">
            <v>No se han presentado atrasos. Se esta cumpliendo cronogramas y obligaciones de cada contrato</v>
          </cell>
          <cell r="R33" t="str">
            <v>No se han presentado atrasos. Se esta cumpliendo cronogramas y obligaciones de cada contrato</v>
          </cell>
          <cell r="S33" t="str">
            <v>No se han presentado atrasos. Se esta cumpliendo cronogramas y obligaciones de cada contrato</v>
          </cell>
        </row>
        <row r="34">
          <cell r="C34" t="str">
            <v>137_I3</v>
          </cell>
          <cell r="D34" t="str">
            <v>Cualitativo 3</v>
          </cell>
          <cell r="E34" t="str">
            <v>Beneficios obtenidos por la generación del producto y la ejecución de actividades</v>
          </cell>
          <cell r="F34" t="str">
            <v>Textual</v>
          </cell>
          <cell r="H3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I3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J3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K3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L3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M3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N34"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O3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P3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Q3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R3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S34"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row>
        <row r="35">
          <cell r="C35" t="str">
            <v>138_V1</v>
          </cell>
          <cell r="D35" t="str">
            <v>Variable 1</v>
          </cell>
          <cell r="E35"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F35" t="str">
            <v>Númerica</v>
          </cell>
          <cell r="H35">
            <v>1</v>
          </cell>
          <cell r="I35">
            <v>0.998</v>
          </cell>
          <cell r="J35">
            <v>1</v>
          </cell>
          <cell r="K35">
            <v>1</v>
          </cell>
          <cell r="L35">
            <v>0.98799999999999999</v>
          </cell>
          <cell r="M35">
            <v>0.98099999999999998</v>
          </cell>
          <cell r="N35">
            <v>1</v>
          </cell>
          <cell r="O35">
            <v>0.99</v>
          </cell>
          <cell r="P35">
            <v>1</v>
          </cell>
          <cell r="Q35">
            <v>1</v>
          </cell>
          <cell r="R35">
            <v>1</v>
          </cell>
          <cell r="S35">
            <v>1</v>
          </cell>
        </row>
        <row r="36">
          <cell r="C36" t="str">
            <v>138_V2</v>
          </cell>
          <cell r="D36" t="str">
            <v>Variable 2 (reportar solo cuando el indicador es a demanda)</v>
          </cell>
          <cell r="E36">
            <v>0</v>
          </cell>
          <cell r="F36" t="str">
            <v>Númerica</v>
          </cell>
          <cell r="H36">
            <v>1</v>
          </cell>
          <cell r="I36">
            <v>1</v>
          </cell>
          <cell r="J36">
            <v>1</v>
          </cell>
          <cell r="K36">
            <v>1</v>
          </cell>
          <cell r="L36">
            <v>1</v>
          </cell>
          <cell r="M36">
            <v>1</v>
          </cell>
          <cell r="N36">
            <v>0</v>
          </cell>
          <cell r="O36">
            <v>0</v>
          </cell>
          <cell r="P36">
            <v>0</v>
          </cell>
          <cell r="Q36">
            <v>0</v>
          </cell>
          <cell r="R36">
            <v>0</v>
          </cell>
          <cell r="S36">
            <v>0</v>
          </cell>
        </row>
        <row r="37">
          <cell r="C37" t="str">
            <v>138_I1</v>
          </cell>
          <cell r="D37" t="str">
            <v>Cualitativo 1</v>
          </cell>
          <cell r="E37" t="str">
            <v>Avances y logros en generación del producto y la ejecución de actividades</v>
          </cell>
          <cell r="F37" t="str">
            <v>Textual</v>
          </cell>
          <cell r="H37" t="str">
            <v>Durante enero de 2019 se obtuvo una disponibilidad correspondientes al 100.0 %  de sistemas. El total de horas de No disponibilidad de los sistemas durante el 2019-01-01 y 2019-01-31 fue de 0.58 horas,   y  las ventanas de mantenimientos realizados y registrados en este periodo fueron un total de 1.00</v>
          </cell>
          <cell r="I37" t="str">
            <v>Durante febrero de 2019 se obtuvo una disponibilidad correspondientes al 99.80 %  de sistemas. El total de horas de No disponibilidad de los sistemas durante el 2019-02-01 y 2019-02-28 fue de 4.07 horas,   y  las ventanas de mantenimientos realizados y registrados en este periodo fueron un total de 1.00</v>
          </cell>
          <cell r="J37" t="str">
            <v>Durante marzo de 2019 se obtuvo una disponibilidad correspondientes al 100.0 %  de sistemas. El total de horas de No disponibilidad de los sistemas durante el 2019-03-01 y 2019-03-31 fue de  2.02 horas,   y  las ventanas de mantenimientos realizados y registrados en este periodo fueron un total de 3.00</v>
          </cell>
          <cell r="K37" t="str">
            <v>Durante abril de 2019 se obtuvo una disponibilidad correspondientes al 100.00 %  de sistemas. El total de horas de No disponibilidad de los sistemas durante el 2019-04-01 y 2019-04-30 fue de 0.47 horas,   y  las ventanas de mantenimientos realizados y registrados en este periodo fueron un total de 1.00</v>
          </cell>
          <cell r="L37" t="str">
            <v>Durante mayo de 2019 se obtuvo una disponibilidad correspondientes al 98.80 %  de sistemas. El total de horas de No disponibilidad de los sistemas durante el 2019-05-01 y 2019-05-31  fue de 18.20 horas,   y  las ventanas de mantenimientos realizados y registrados en este periodo fueron un total de 1.00</v>
          </cell>
          <cell r="M37" t="str">
            <v>Durante junio de 2019 se obtuvo una disponibilidad correspondientes al 98.10 %  de sistemas y portales o sitios web. El total de horas de No disponibilidad de los sistemas durante el 2019-06-01 y 2019-06-30  fue de 26.33 horas,   y  las ventanas de mantenimientos realizados y registrados en este periodo fueron un total de 1.00</v>
          </cell>
          <cell r="N37" t="str">
            <v>Durante julio de 2019 se obtuvo una disponibilidad correspondientes al 99.95% donde el reporte lo aproxima al 100%  de sistemas y portales o sitios web. El total de horas de No disponibilidad de los sistemas durante el 2019-07-01 y 2019-07-31  fue de 1.92 horas,   y  las ventanas de mantenimientos realizados y registrados en este periodo fueron un total de 1.00</v>
          </cell>
          <cell r="O37" t="str">
            <v>Durante agosto de 2019 se obtuvo una disponibilidad correspondientes al 99.9% donde el reporte lo aproxima al 100%  de sistemas y portales o sitios web. El total de horas de No disponibilidad de los sistemas durante el 2019-08-01 y 2019-08-31  fue de  2.18 horas,   y  las ventanas de mantenimientos realizados y registrados en este periodo fueron un total de 2.00</v>
          </cell>
          <cell r="P37" t="str">
            <v>Durante septiembre de 2019 se obtuvo una disponibilidad correspondientes al 100.0%   de sistemas y portales o sitios web. El total de horas de No disponibilidad de los sistemas durante el 2019-09-01 y 2019-09-30  fue de  17.73 horas,  y  las ventanas de mantenimientos realizados y registrados en este periodo fueron un total de 1.00</v>
          </cell>
          <cell r="Q37" t="str">
            <v xml:space="preserve">En octubre de 2019 se obtuvo una disponibilidad correspondientes al 100.0%   de sistemas y portales o sitios web. El total de horas de No disponibilidad de los sistemas durante el 2019-10-01 y 2019-10-31  fue de  0.68 horas,  y  No hubo ventanas de mantenimientos realizadas y registradas en este periodo.
</v>
          </cell>
          <cell r="R37" t="str">
            <v xml:space="preserve">En noviembre de 2019 se obtuvo una disponibilidad correspondientes al 100.0%   de sistemas y portales o sitios web. El total de horas de No disponibilidad de los sistemas durante el 2019-11-01 y 2019-11-30  fue de  0.92 horas,  y  No hubo ventanas de mantenimientos realizadas y registradas en este periodo.
</v>
          </cell>
          <cell r="S37" t="str">
            <v xml:space="preserve">Del 1 al 13 de diciembre de 2019 se obtuvo una disponibilidad correspondientes al 100.0%   de sistemas y portales o sitios web. El total de horas de No disponibilidad de los sistemas durante el 2019-12-01 y 2019-12-13  fue de  0.75 horas,  y  No hubo ventanas de mantenimientos realizadas y registradas en este periodo.
</v>
          </cell>
        </row>
        <row r="38">
          <cell r="C38" t="str">
            <v>138_I2</v>
          </cell>
          <cell r="D38" t="str">
            <v>Cualitativo 2</v>
          </cell>
          <cell r="E38" t="str">
            <v>Retrasos o dificultades en la generación del producto y la ejecución de actividades</v>
          </cell>
          <cell r="F38" t="str">
            <v>Textual</v>
          </cell>
          <cell r="H38" t="str">
            <v>N.A</v>
          </cell>
          <cell r="I38" t="str">
            <v>N.A</v>
          </cell>
          <cell r="J38" t="str">
            <v>N.A</v>
          </cell>
          <cell r="K38" t="str">
            <v>N.A</v>
          </cell>
          <cell r="L38" t="str">
            <v>N.A</v>
          </cell>
          <cell r="M38" t="str">
            <v>En el mes de junio de 2019 se produjeron 2 eventos que afectaron la disponibilidad originados por cortes electricos en horas la laborales y donde las Plantas Electricas de la manzana lievano no entraron funcionaron de lo cual la OTIC proyecto memorando para enviarlo a la Subdirección de Servicios Administartivos.</v>
          </cell>
          <cell r="N38" t="str">
            <v xml:space="preserve">N.A
</v>
          </cell>
          <cell r="O38" t="str">
            <v>N.A</v>
          </cell>
          <cell r="P38" t="str">
            <v>N.A</v>
          </cell>
          <cell r="Q38" t="str">
            <v>N.A</v>
          </cell>
          <cell r="R38" t="str">
            <v>N.A</v>
          </cell>
          <cell r="S38" t="str">
            <v>N.A</v>
          </cell>
        </row>
        <row r="39">
          <cell r="C39" t="str">
            <v>138_I3</v>
          </cell>
          <cell r="D39" t="str">
            <v>Cualitativo 3</v>
          </cell>
          <cell r="E39" t="str">
            <v>Beneficios obtenidos por la generación del producto y la ejecución de actividades</v>
          </cell>
          <cell r="F39" t="str">
            <v>Textual</v>
          </cell>
          <cell r="H39" t="str">
            <v>El monitoreo de los componentes de la infraestructura tecnologica permitio que los sistemas y sitios web se encontraran disponibles en el porcentaje establecido por la OTIC para usuarios internos y externos.</v>
          </cell>
          <cell r="I39" t="str">
            <v>El monitoreo de los componentes de la infraestructura tecnologica permitio que los sistemas y sitios web se encontraran disponibles en el porcentaje establecido por la OTIC para usuarios internos y externos.</v>
          </cell>
          <cell r="J39" t="str">
            <v>El monitoreo de los componentes de la infraestructura tecnologica permitio que los sistemas y sitios web se encontraran disponibles en el porcentaje establecido por la OTIC para usuarios internos y externos.</v>
          </cell>
          <cell r="K39" t="str">
            <v>El monitoreo de los componentes de la infraestructura tecnologica permitio que los sistemas y sitios web se encontraran disponibles en el porcentaje establecido por la OTIC para usuarios internos y externos.</v>
          </cell>
          <cell r="L39" t="str">
            <v>El monitoreo de los componentes de la infraestructura tecnologica permitio que los sistemas y sitios web se encontraran disponibles en el porcentaje establecido por la OTIC para usuarios internos y externos.</v>
          </cell>
          <cell r="M39" t="str">
            <v>El monitoreo de los componentes de la infraestructura tecnologica permitio que los sistemas y sitios web se encontraran disponibles en el porcentaje establecido por la OTIC para usuarios internos y externos.</v>
          </cell>
          <cell r="N39" t="str">
            <v>El monitoreo de los componentes de la infraestructura tecnologica permitio que los sistemas y sitios web se encontraran disponibles en el porcentaje establecido por la OTIC para usuarios internos y externos.</v>
          </cell>
          <cell r="O39" t="str">
            <v>El monitoreo de los componentes de la infraestructura tecnologica permitio que los sistemas y sitios web se encontraran disponibles en el porcentaje establecido por la OTIC para usuarios internos y externos.</v>
          </cell>
          <cell r="P39" t="str">
            <v>El monitoreo de los componentes de la infraestructura tecnologica permitio que los sistemas y sitios web se encontraran disponibles en el porcentaje establecido por la OTIC para usuarios internos y externos.</v>
          </cell>
          <cell r="Q39" t="str">
            <v>El monitoreo de los componentes de la infraestructura tecnologica permitio que los sistemas y sitios web se encontraran disponibles en el porcentaje establecido por la OTIC para usuarios internos y externos.
La disponibilidad de sistemas misionales fue 59.99% del peso total que es 60%
La disponibilidad de sistemas administrativos fue 24.98% del peso total que es 25%
La disponibilidad de portales web  fue 15% del peso total que es 15%</v>
          </cell>
          <cell r="R39" t="str">
            <v>El monitoreo de los componentes de la infraestructura tecnologica permitio que los sistemas y sitios web se encontraran disponibles en el porcentaje establecido por la OTIC para usuarios internos y externos.
La disponibilidad de sistemas misionales fue 60.0% del peso total que es 60%
La disponibilidad de sistemas administrativos fue 24.98% del peso total que es 25%
La disponibilidad de portales web  fue 15% del peso total que es 15%</v>
          </cell>
          <cell r="S39" t="str">
            <v>El monitoreo de los componentes de la infraestructura tecnologica permitio que los sistemas y sitios web se encontraran disponibles en el porcentaje establecido por la OTIC para usuarios internos y externos.
La disponibilidad de sistemas misionales fue 60.0% del peso total que es 60%
La disponibilidad de sistemas administrativos fue 24.97% del peso total que es 25%
La disponibilidad de portales web  fue 15% del peso total que es 15%</v>
          </cell>
        </row>
        <row r="40">
          <cell r="C40" t="str">
            <v>145_V1</v>
          </cell>
          <cell r="D40" t="str">
            <v>Variable 1</v>
          </cell>
          <cell r="E40" t="str">
            <v xml:space="preserve">(Numero de incidentes o servicios informáticos que fueron solucionados en el tiempo establecido como política en el periodo ) </v>
          </cell>
          <cell r="F40" t="str">
            <v>Númerica</v>
          </cell>
          <cell r="H40">
            <v>1942</v>
          </cell>
          <cell r="I40">
            <v>1564</v>
          </cell>
          <cell r="J40">
            <v>975</v>
          </cell>
          <cell r="K40">
            <v>771</v>
          </cell>
          <cell r="L40">
            <v>931</v>
          </cell>
          <cell r="M40">
            <v>889</v>
          </cell>
          <cell r="N40">
            <v>1425</v>
          </cell>
          <cell r="O40">
            <v>1966</v>
          </cell>
          <cell r="P40">
            <v>1454</v>
          </cell>
          <cell r="Q40">
            <v>1292</v>
          </cell>
          <cell r="R40">
            <v>1520</v>
          </cell>
          <cell r="S40">
            <v>679</v>
          </cell>
        </row>
        <row r="41">
          <cell r="C41" t="str">
            <v>145_V2</v>
          </cell>
          <cell r="D41" t="str">
            <v>Variable 2 (reportar solo cuando el indicador es a demanda)</v>
          </cell>
          <cell r="E41" t="str">
            <v xml:space="preserve">(Numero total de incidentes o servicios informáticos diagnosticados -(Incidentes en espera+incidentes cuya categoría sea "NO son de nuestra competencia" o "No categorizadas" ) </v>
          </cell>
          <cell r="F41" t="str">
            <v>Númerica</v>
          </cell>
          <cell r="H41">
            <v>2266</v>
          </cell>
          <cell r="I41">
            <v>1740</v>
          </cell>
          <cell r="J41">
            <v>1095</v>
          </cell>
          <cell r="K41">
            <v>886</v>
          </cell>
          <cell r="L41">
            <v>1086</v>
          </cell>
          <cell r="M41">
            <v>1015</v>
          </cell>
          <cell r="N41">
            <v>1483</v>
          </cell>
          <cell r="O41">
            <v>1973</v>
          </cell>
          <cell r="P41">
            <v>1519</v>
          </cell>
          <cell r="Q41">
            <v>1339</v>
          </cell>
          <cell r="R41">
            <v>1555</v>
          </cell>
          <cell r="S41">
            <v>686</v>
          </cell>
        </row>
        <row r="42">
          <cell r="C42" t="str">
            <v>145_I1</v>
          </cell>
          <cell r="D42" t="str">
            <v>Cualitativo 1</v>
          </cell>
          <cell r="E42" t="str">
            <v>Avances y logros en generación del producto y la ejecución de actividades</v>
          </cell>
          <cell r="F42" t="str">
            <v>Textual</v>
          </cell>
          <cell r="H42" t="str">
            <v>En el mes de enero 2019 fueron registradas 2394 solicitudes de servicios informáticos de las cuales se restar las siguientes:
2 solicitudes que se encuentran en “Espera” o “En curso”, en el seguimiento de estas se encuentra registrada la razón por la cual estas solicitudes no se han resuelto. 
50 solicitudes que NO son de nuestra competencia o Solicitudes NO categorizada y 76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128 solicitudes. 
De acuerdo a lo anterior las solicitudes atendidas corresponden a 2266 de las cuales 1942 están dentro de los SLA establecidos, correspondientes al 85.92%.</v>
          </cell>
          <cell r="I42" t="str">
            <v>En febrero 2019 fueron registradas 1900 solicitudes de servicios informáticos de las cuales se restar las siguientes:
16 solicitudes que se encuentran en “Espera” o “En curso”, en el seguimiento de estas se encuentra registrada la razón por la cual estas solicitudes no se han resuelto. 
42 solicitudes que NO son de nuestra competencia o Solicitudes NO categorizadas y 102 servicios que corresponden a la atención del sistema SIVIC el cual se realiza directamente por los ingenieros de la Alta Consejeria para los derechos de las víctimas la paz y la reconciliación (ACDVPR) y por tal razón no son de competencia de la Oficina TIC.   por esta razon no se  tendrán en cuenta 160 solicitudes. 
De acuerdo a lo anterior las solicitudes atendidas corresponden a 1740 de las cuales 1564 están dentro de los SLA establecidos, correspondientes al 89.88%.</v>
          </cell>
          <cell r="J42" t="str">
            <v>En el mes de marzo 2019 fueron registradas 1305 solicitudes de servicios informáticos de las cuales se restar las siguientes:
87 solicitudes que se encuentran en “Espera” o “En curso”, en el seguimiento de estas se encuentra registrada la razón por la cual estas solicitudes no se han resuelto. 
43 solicitudes que NO son de nuestra competencia o Solicitudes NO categorizada y 80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210 solicitudes. 
De acuerdo a lo anterior las solicitudes atendidas corresponden a 1095 de las cuales 0975 están dentro de los SLA establecidos, correspondientes al 89.04%.</v>
          </cell>
          <cell r="K42" t="str">
            <v>En el mes de abril 2019 fueron registradas 1187 solicitudes de servicios informáticos de las cuales se restar las siguientes:
185 solicitudes que se encuentran en “Espera” o “En curso”, en el seguimiento de estas se encuentra registrada la razón por la cual estas solicitudes no se han resuelto. 
22 solicitudes que NO son de nuestra competencia o Solicitudes NO categorizada y 94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301 solicitudes. 
De acuerdo a lo anterior las solicitudes atendidas corresponden a 886 de las cuales 771 están dentro de los SLA establecidos, correspondientes al 87.02%.</v>
          </cell>
          <cell r="L42" t="str">
            <v>En el mes de abril 2019 fueron registradas 1484 solicitudes de servicios informáticos de las cuales se restar las siguientes:
222 solicitudes que se encuentran en “Espera” o “En curso”, en el seguimiento de estas se encuentra registrada la razón por la cual estas solicitudes no se han resuelto. 
51 solicitudes que NO son de nuestra competencia o Solicitudes NO categorizada y 125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398 solicitudes. 
De acuerdo a lo anterior las solicitudes atendidas corresponden a 1086 de las cuales 931 están dentro de los SLA establecidos, correspondientes al 85.73%.</v>
          </cell>
          <cell r="M42" t="str">
            <v>En el mes de junio 2019 fueron registradas 1334 solicitudes de servicios informáticos de las cuales se restar las siguientes:
154 solicitudes que se encuentran en “Espera” o “En curso”, en el seguimiento de estas se encuentra registrada la razón por la cual estas solicitudes no se han resuelto. 
45 solicitudes que NO son de nuestra competencia o Solicitudes NO categorizada y 90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319 solicitudes. 
De acuerdo a lo anterior las solicitudes atendidas corresponden a 1015 de las cuales 889 están dentro de los SLA establecidos, correspondientes al 87.59%.</v>
          </cell>
          <cell r="N42" t="str">
            <v>En el mes de julio 2019 fueron registradas 1957 solicitudes de servicios informáticos de las cuales se restar las siguientes:
238 solicitudes que se encuentran en “Espera” o “En curso”, en el seguimiento de estas se encuentra registrada la razón por la cual estas solicitudes no se han resuelto. 
69 solicitudes que NO son de nuestra competencia o Solicitudes NO categorizada y 167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486 solicitudes. 
De acuerdo a lo anterior las solicitudes atendidas corresponden a 1483 de las cuales 1425 están dentro de los SLA establecidos, correspondientes al 96.09%.</v>
          </cell>
          <cell r="O42" t="str">
            <v>En el mes de agosto 2019 fueron registradas 2351 solicitudes de servicios informáticos de las cuales se restar las siguientes:
234 solicitudes que se encuentran en “Espera” o “En curso”, en el seguimiento de estas se encuentra registrada la razón por la cual estas solicitudes no se han resuelto. 
64 solicitudes que NO son de nuestra competencia o Solicitudes NO categorizada y 80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378 solicitudes. 
De acuerdo a lo anterior las solicitudes atendidas corresponden a 1973 de las cuales 1966 están dentro de los SLA establecidos, correspondientes al 99.65%.</v>
          </cell>
          <cell r="P42" t="str">
            <v>En el mes de septiembre 2019 fueron registradas 1878 solicitudes de servicios informáticos de las cuales se restar las siguientes:
195 solicitudes que se encuentran en “Espera” o “En curso”, en el seguimiento de estas se encuentra registrada la razón por la cual estas solicitudes no se han resuelto. 
72 solicitudes que NO son de nuestra competencia o Solicitudes NO categorizada y 92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359 solicitudes. 
De acuerdo a lo anterior las solicitudes atendidas corresponden a 1519 de las cuales 1454 están dentro de los SLA establecidos, correspondientes al 95.72%.</v>
          </cell>
          <cell r="Q42" t="str">
            <v>Durante el mes de octubre 2019, arroja los siguientes datos: fueron registradas 1746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1746 registradas, se debe restar las siguientes:
•  147 solicitudes que se encuentran en “Espera” o “En curso”, en el seguimiento de estas se encuentra registrada la razón por la cual estas solicitudes no se han resuelto. 
•  118 solicitudes que NO son de nuestra competencia o Solicitudes NO categorizada y 112 servicios que corresponden a la atención del sistema SIVIC el cual se realiza directamente por los ingenieros de la Alta Consejeria para los derechos de las víctimas la paz y la reconciliación (ACDVPR) y por tal razón no son de competencia de la Oficina TIC.
•  30 solicitudes que son resueltas directamente por los ingenieros de la RED Cade, Archivo y Clav’s, razón por la cual no son de competencia de la Oficina TIC.
Para efectos del indicador no se tendrán en cuenta 407 solicitudes. 
De acuerdo con lo anterior las solicitudes atendidas corresponden a 1339 de las cuales 1292 están dentro de los SLA establecidos, correspondientes al 96.49% cumpliendo la meta establecida para este indicador.</v>
          </cell>
          <cell r="R42" t="str">
            <v>Durante el mes de noviembre 2019, arroja los siguientes datos: fueron registradas 2030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2030 registradas, se debe restar las siguientes:
•  314 solicitudes que se encuentran en “Espera” o “En curso”, en el seguimiento de estas se encuentra registrada la razón por la cual estas solicitudes no se han resuelto. 
•  37 solicitudes que NO son de nuestra competencia o Solicitudes NO categorizada y 112 servicios que corresponden a la atención del sistema SIVIC el cual se realiza directamente por los ingenieros de la Alta Consejeria para los derechos de las víctimas la paz y la reconciliación (ACDVPR) y por tal razón no son de competencia de la Oficina TIC.
•  3 solicitudes que son resueltas directamente por los ingenieros de la RED Cade, Archivo y Clav’s, razón por la cual no son de competencia de la Oficina TIC.
Para efectos del indicador no se tendrán en cuenta 475 solicitudes. 
De acuerdo con lo anterior las solicitudes atendidas corresponden a 1555 de las cuales 1520 están dentro de los SLA establecidos, correspondientes al 97.75% cumpliendo la meta establecida para este indicador.</v>
          </cell>
          <cell r="S42" t="str">
            <v>Durante los primeros 13 dias del mes de diciembre 2019, arroja los siguientes datos: fueron registradas 1005 solicitudes de servicios informáticos y teniendo en cuenta que de acuerdo con el tipo de solicitud que el usuario registre, esta se tipifica dentro de las categorías establecidas y a cada una de esas categorías se les ha asignado un tiempo de solución que varía de una a otra (SLA) acorde a diferentes agentes bien sea internos o externos.
Según lo anterior, de las 1005 registradas, se debe restar las siguientes:
•  248 solicitudes que se encuentran en “Espera” o “En curso”, en el seguimiento de estas se encuentra registrada la razón por la cual estas solicitudes no se han resuelto. 
•  11 solicitudes que NO son de nuestra competencia o Solicitudes NO categorizada y 60 servicios que corresponden a la atención del sistema SIVIC el cual se realiza directamente por los ingenieros de la Alta Consejeria para los derechos de las víctimas la paz y la reconciliación (ACDVPR) y por tal razón no son de competencia de la Oficina TIC.
Para efectos del indicador no se tendrán en cuenta 319 solicitudes. 
De acuerdo con lo anterior las solicitudes atendidas corresponden a 686 de las cuales 679 están dentro de los SLA establecidos, correspondientes al 98.98% cumpliendo la meta establecida para este indicador.</v>
          </cell>
        </row>
        <row r="43">
          <cell r="C43" t="str">
            <v>145_I2</v>
          </cell>
          <cell r="D43" t="str">
            <v>Cualitativo 2</v>
          </cell>
          <cell r="E43" t="str">
            <v>Retrasos o dificultades en la generación del producto y la ejecución de actividades</v>
          </cell>
          <cell r="F43" t="str">
            <v>Textual</v>
          </cell>
          <cell r="H43" t="str">
            <v>No se cumple con la meta programada para el periodo debido a la demanda relacionada con el proceso de contratación con el cual se aumentaron las solicitudes de creación o modificación de cuentas de usuario y asignación de tarjetas de proximidad en el mes de enero solicitudes que son atendidas por una sola perosona perteneciente a la oficina Tic.</v>
          </cell>
          <cell r="I43" t="str">
            <v>No se cumple con la meta programada, por que se tenian represadas gran volumen de los servision del mes de enero y se recibieron muchos mas en febrero</v>
          </cell>
          <cell r="J43"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K43"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L43"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M43" t="str">
            <v>Se ve un leve aumento en el indicador, debido a que el 19 de junio inicio el nuevo contrato de  mesa de ayuda (outsourcing) razón por la cual se ve un alivio en la sobrecargado a los soportes de segundo nivel con el fin de atender las solicitudes remitidas por los funcionarios de la Secretaria General.</v>
          </cell>
          <cell r="N43" t="str">
            <v xml:space="preserve">Con la entrada en ejecución del nuevo contrato de mesa de ayuda (outsourcing) se supero el incumplimiento presentado en meses anteriores y en julio no se presenta retrasos en la operación, atendiendo  soporte nivel 0 y 1 por parte del contratista Microdata </v>
          </cell>
          <cell r="O43" t="str">
            <v xml:space="preserve">Con la entrada en ejecución del nuevo contrato de mesa de ayuda (outsourcing) se supero el incumplimiento presentado en meses anteriores y en julio no se presenta retrasos en la operación, atendiendo  soporte nivel 0 y 1 por parte del contratista Microdata </v>
          </cell>
          <cell r="P43" t="str">
            <v xml:space="preserve">Con la entrada en ejecución del nuevo contrato de mesa de ayuda (outsourcing) se supero el incumplimiento presentado en meses anteriores y desde julio no se presenta retrasos en la operación, atendiendo  soporte nivel 0 y 1 por parte del contratista Microdata </v>
          </cell>
          <cell r="Q43" t="str">
            <v xml:space="preserve">Con la entrada en ejecución del nuevo contrato de mesa de ayuda (outsourcing) se supero el incumplimiento presentado en meses anteriores y desde julio NO se presenta retrasos en la operación, atendiendo  soporte nivel 0 y 1 por parte del contratista Microdata </v>
          </cell>
          <cell r="R43" t="str">
            <v>No se presenta retrasos en la operación teniendo en cuenta que a partir del 21 de junio inicia soporte nivel 0 y 1 por parte del contratista Microdata.</v>
          </cell>
          <cell r="S43" t="str">
            <v>No se presenta retrasos en la operación teniendo en cuenta que a partir del 21 de junio inicia soporte nivel 0 y 1 por parte del contratista Microdata.</v>
          </cell>
        </row>
        <row r="44">
          <cell r="C44" t="str">
            <v>145_I3</v>
          </cell>
          <cell r="D44" t="str">
            <v>Cualitativo 3</v>
          </cell>
          <cell r="E44" t="str">
            <v>Beneficios obtenidos por la generación del producto y la ejecución de actividades</v>
          </cell>
          <cell r="F44" t="str">
            <v>Textual</v>
          </cell>
          <cell r="H44" t="str">
            <v xml:space="preserve">La OTIC atendio las solicitudes tecnicas de los usuarios internos de la entidad y soluciono el 85.57% dentro del tiempo definido por cada categoria, para que los funcionarios puedan ejecutar sus labores o funciones diarias. En el periodo no se alcanzo la meta establecida.  </v>
          </cell>
          <cell r="I44" t="str">
            <v xml:space="preserve">La OTIC atendio las solicitudes tecnicas de los usuarios internos de la entidad y soluciono el 89.887% dentro del tiempo definido por cada categoria, para que los funcionarios puedan ejecutar sus labores o funciones diarias. En el periodo no se alcanzo la meta establecida.  </v>
          </cell>
          <cell r="J44" t="str">
            <v xml:space="preserve">La OTIC atendio las solicitudes tecnicas de los usuarios internos de la entidad y soluciono el 89.04% dentro del tiempo definido por cada categoria, para que los funcionarios puedan ejecutar sus labores o funciones diarias. En el periodo no se alcanzo la meta establecida.  </v>
          </cell>
          <cell r="K44" t="str">
            <v xml:space="preserve">La OTIC atendio las solicitudes tecnicas de los usuarios internos de la entidad y soluciono el 87.02% dentro del tiempo definido por cada categoria, para que los funcionarios puedan ejecutar sus labores o funciones diarias. En el periodo no se alcanzo la meta establecida.  </v>
          </cell>
          <cell r="L44" t="str">
            <v xml:space="preserve">La OTIC atendio las solicitudes tecnicas de los usuarios internos de la entidad y soluciono el 85.73% dentro del tiempo definido por cada categoria, para que los funcionarios puedan ejecutar sus labores o funciones diarias. En el periodo no se alcanzo la meta establecida.  </v>
          </cell>
          <cell r="M44" t="str">
            <v xml:space="preserve">La OTIC atendio las solicitudes tecnicas de los usuarios internos de la entidad y soluciono el 87.59% dentro del tiempo definido por cada categoria, para que los funcionarios puedan ejecutar sus labores o funciones diarias. En el periodo no se alcanzo la meta establecida.  </v>
          </cell>
          <cell r="N44" t="str">
            <v>En el mes de julio las solicitudes reportados por los usuarios de la infraestructura tecnológica de la Secretaria General se solucionaron en el tiempo establecido como política por la Oficina de las tecnologías de la información y las comunicaciones, cumpliendo la meta establecida</v>
          </cell>
          <cell r="O44" t="str">
            <v>En el mes de agosto las solicitudes reportados por los usuarios de la infraestructura tecnológica de la Secretaria General se solucionaron en el tiempo establecido como política por la Oficina de las tecnologías de la información y las comunicaciones, cumpliendo la meta establecida</v>
          </cell>
          <cell r="P44" t="str">
            <v>En el mes de septiembre las solicitudes reportados por los usuarios de la infraestructura tecnológica de la Secretaria General se solucionaron en el tiempo establecido como política por la Oficina de las tecnologías de la información y las comunicaciones, cumpliendo la meta establecida</v>
          </cell>
          <cell r="Q44" t="str">
            <v>Las solicitudes reportados por los usuarios de la infraestructura tecnológica de la Secretaria General se solucionan en un tiempo establecido como política por la Oficina de las tecnologías de la información y las comunicaciones.</v>
          </cell>
          <cell r="R44" t="str">
            <v xml:space="preserve">En este tiempo todas las solicitudes fueron registradas en el sistema de gestión de servicios (GLPI). De las 2030 que fueron registradas, se tiene en cuenta para el análisis 1555 solicitudes de las cuales 1520 están dentro de los SLA establecidos, correspondientes al 97.75%. </v>
          </cell>
          <cell r="S44" t="str">
            <v xml:space="preserve">En este tiempo todas las solicitudes fueron registradas en el sistema de gestión de servicios (GLPI). De las 1005 que fueron registradas, se tiene en cuenta para el análisis 686 solicitudes de las cuales 679 están dentro de los SLA establecidos, correspondientes al 98.98%. </v>
          </cell>
        </row>
        <row r="45">
          <cell r="C45" t="str">
            <v>145A_V1</v>
          </cell>
          <cell r="D45" t="str">
            <v>Variable 1</v>
          </cell>
          <cell r="E45" t="str">
            <v>Act ejecutadas</v>
          </cell>
          <cell r="F45" t="str">
            <v>Númerica</v>
          </cell>
          <cell r="H45">
            <v>0</v>
          </cell>
          <cell r="I45">
            <v>1</v>
          </cell>
          <cell r="J45">
            <v>2</v>
          </cell>
          <cell r="K45">
            <v>9</v>
          </cell>
          <cell r="L45">
            <v>2</v>
          </cell>
          <cell r="M45">
            <v>1</v>
          </cell>
          <cell r="N45">
            <v>2</v>
          </cell>
          <cell r="O45">
            <v>1</v>
          </cell>
          <cell r="P45">
            <v>1</v>
          </cell>
          <cell r="Q45">
            <v>0</v>
          </cell>
          <cell r="R45">
            <v>0</v>
          </cell>
          <cell r="S45">
            <v>1</v>
          </cell>
        </row>
        <row r="46">
          <cell r="C46" t="str">
            <v>145A_V2</v>
          </cell>
          <cell r="D46" t="str">
            <v>Variable 2 (reportar solo cuando el indicador es a demanda)</v>
          </cell>
          <cell r="E46" t="str">
            <v>Act programadas</v>
          </cell>
          <cell r="F46" t="str">
            <v>Númerica</v>
          </cell>
          <cell r="H46">
            <v>0</v>
          </cell>
          <cell r="I46">
            <v>1</v>
          </cell>
          <cell r="J46">
            <v>2</v>
          </cell>
          <cell r="K46">
            <v>9</v>
          </cell>
          <cell r="L46">
            <v>2</v>
          </cell>
          <cell r="M46">
            <v>1</v>
          </cell>
          <cell r="N46">
            <v>2</v>
          </cell>
          <cell r="O46">
            <v>1</v>
          </cell>
          <cell r="P46">
            <v>1</v>
          </cell>
          <cell r="Q46">
            <v>0</v>
          </cell>
          <cell r="R46">
            <v>0</v>
          </cell>
          <cell r="S46">
            <v>1</v>
          </cell>
        </row>
        <row r="47">
          <cell r="C47" t="str">
            <v>145A_I1</v>
          </cell>
          <cell r="D47" t="str">
            <v>Cualitativo 1</v>
          </cell>
          <cell r="E47" t="str">
            <v>Avances y logros en generación del producto y la ejecución de actividades</v>
          </cell>
          <cell r="F47" t="str">
            <v>Textual</v>
          </cell>
          <cell r="H47" t="str">
            <v>No Aplica.
El indicador solo se reporta a partir de febero</v>
          </cell>
          <cell r="I47" t="str">
            <v>Se inicio la actualización y elaboración del PETI vigencia 2019 y se realizo la sigueinte actividad: 
- Se solicito a las dependencias reporte de proyectos de componente TI y delegado grupo AE para realizar levantamiento de información de contexto de la entidad.</v>
          </cell>
          <cell r="J47" t="str">
            <v>Durante el mes de marzo se:
- realizo la revisión conjuntamente con la OAP de Proyectos de alto componente TI reportados por las dependencias y
- se solicito la actualizacion de anexos del PETI a los responsables de cada tema.</v>
          </cell>
          <cell r="K47" t="str">
            <v>Durante el mes de abril se adelantaron las siguientes actividades en cuanto al PETI:
1.	Se inicio la elaboración del documento PETI versión 2019.
2.	Se ajustaron los capítulos o literales Objetivos y Alcance.
3.	Se ajusta Beneficios de la Planeación y justificación.
4.	Se ajusta Marco Normativo y Rupturas Estratégicas
5.	Se elabora el capítulo de Estado Actual de la Oficina de TI frente a Sus procesos a Cargo donde se incluyeron seis (6) dominios:
6.	Se ajusta el capítulo o literal Entendimiento Estratégico el cual contiene: misión, visión, funciones, naturaleza y objetivos de la Secretaria General, estructura organizacional, modelo operativo entre otras
7.	Se actualiza el literal Situación Actual y los elementos correspondientes tales como:  Centros de Cómputo, Sistemas de Información, red de datos, Usuarios, proveedores y elementos de seguridad
8.	Se revisa, ajusta y define la evaluación OTIC (análisis DOFA) y Estrategias del Plan.
9.	Se elaboro borrador de ficha técnica de los Estudios previos para contratación Establecer Modelo de Gestión y Marco de Gobierno de Arquitectura Empresarial para la transformación digital e institucional de la entidad</v>
          </cell>
          <cell r="L47" t="str">
            <v>Durante el mes de amayo se realizaron actividades como: 
1. Definir ficha tecnica y presupuesto definitivo: para lo caul se adelanto: - se elaboro ficha tecnica definitiva para la contratación de la segunda fase de arquitectura empresarial. - se solicito cotización a ETB, - Se recibio propuesta tecnica y comercial de ETB. 
2. Para obtener contrato e inicio del desarrollo del documento SAW (Declaración de trabajo de arquitectura):  - El tema se llevo a comite de contratación el cual fue aprobado, - se solicito CDP y se radico solicitud de contratación.</v>
          </cell>
          <cell r="M47" t="str">
            <v xml:space="preserve">Durante el mes de junio de 2019, se logro la firma del contrato 753 de 2019 con ETB cuyo objeto es  "Prestar los servicios especializados para el Fortalecimiento de la gobernabilidad de TI mediante la ejecución y evaluación de un ejercicio de arquitectura empresarial y gobierno de Tecnologías de Información, conforme a los lineamientos de MINTIC, logrando un mapeo integral de las funciones misionales, datos asociados a estas funciones, sistemas de información e infraestructura necesaria para la gestión institucional de la Secretaría General de la Alcaldía Mayor de Bogotá". </v>
          </cell>
          <cell r="N47" t="str">
            <v>1. Una vez formalizado el contrato se realizó kickoff (reunión de inicio) del contrato donde se presentó al gerente del proyecto y equipo de trabajo por parte del aliado de ETB y la Secretaría General.   En la reunión realizada se trataron los siguientes temas:  a)  Se definió la forma de trabajo para elaborar el documento SAW.   b)  Se programó la visita para la instalación del canal de comunicaciones por parte de ETB para realizar la instalación configuración y mantenimiento de la herramienta de AE.   c)  En el mismo sentido se presentó por parte de ETB los requerimientos de infraestructura para poder instalar la herramienta de trabajo de AE. 
2. Se inicio elaborar documento SAW con el primer requerimiento para agendamiento de entrevistas en diferentes temas para estructurar el documento SAW.</v>
          </cell>
          <cell r="O47" t="str">
            <v>Como parte de la ejecución del contrato 753 de 2019 celebrado con ETB, se realizaron entrevistas cuyo objeto es levantamiento de información en el dominio de Servicios Tecnológicos:  
-	Tema General: VISIÓN Y ESTADO (CUALITATIVO) DE LOS SERVICIOS EN LA SECRETARÍA GENERAL, donde se trataron temas específicos como:  1. Revisión de la visión de los servicios tecnológicos   y  2. Opiniones frente a operación, infraestructura y servicios.
-	Tema General: ARQUITECTURA Y CONFIGURACIÓN DE LA RED DE TRANSPORTE DE DATOS, donde se trataron temas específicos como:  1. Topología general de la red,   2. Arquitectura de comunicaciones y  3. Servicios disponibles (QoS, segmentación de red, gestión de ancho de banda, seguridad a nivel de transporte de datos).
-	Tema General: SERVICIOS DE INFRAESTRUCTURA, donde se trataron temas específicos como:  1. Relación general de servicios: servidores, procesamiento, almacenamiento, 2. Modelo de capacidad y crecimiento y  3. Continuidad, recuperación.
-	Tema General: SERVICIOS DE PLATAFORMA, donde se trataron temas específicos como:  1. Inventario general de plataformas tecnológicas (Sistemas operativos, bases de datos y otros sistemas específicos) y 2. Estructuras disponibles de servicios.
-	Tema General: GESTIÓN DEL SERVICIO, donde se trataron temas específicos como:  1. Portafolio de servicios tecnológicos, niveles de servicio, tiempos de respuesta y 2. Modelo de soporte y escalamiento.
Para el dominio de Sistemas de Información:  
-	Tema General: LEVANTAMIENTO INICIAL DOMINIO SISTEMAS DE INFORMACIÓN, donde se trataron temas específicos como:  1. Levantamiento Inicial inventario de Sistemas de Información, 2. Levantamiento inicial de iniciativas en curso y 3. Levantamiento inicial de brechas y preocupaciones.
Para el dominio de Información:  
-	Tema General: LEVANTAMIENTO INICIAL DOMINIO INFORMACIÓN, donde se trataron temas específicos como:  1. Levantamiento Inicial inventario de bases de datos e información clave, 2. Levantamiento inicial de iniciativas en curso y 3. Levantamiento inicial de brechas y preocupaciones.
Se continuara en entrevistas del dominio Negocio.</v>
          </cell>
          <cell r="P47" t="str">
            <v>Como parte de la ejecución del contrato 753 de 2019 celebrado con ETB, se realizaron entrevistas cuyo objeto es levantamiento de información en el dominio negocio, como tema general se realizo la contextualización del proyecto de la AE para la transformacion digital publica de la Secretaria General de la Alcaldia Mayor de Bogota y Levantamiento de informacion Inicial, preocupaciones, necesidades y expectativas,  levantamiento inicial de iniciativas en curso y levantamiento inical de brechas de alto nivel y preocupaciones.
Se agendaron y desarrollaron reuniones con Oficina Asesora de Planeación, Alta consegeria de TIC, Subsecreatria Tecnica (donde estuvieron todo el personal de nivel directivo de esta). 
Se recibio por parte de ETB, los siguientes documentos:  - Tablero de indicadores de TI por dominio,  - Cadena de Valor de TI,   - Estrategia de uso y apropiación,  - Matriz de Interesados,  - involucramiento y compromiso.</v>
          </cell>
          <cell r="Q47" t="str">
            <v>Como parte de la ejecución del contrato 753 de 2019 celebrado con ETB, en el periodo se realizaron:
1. Se realizo una sesion de socialización del proceso de levantamiento de información de A - E   
2. Se definieron temarios para taller Gerencial de A-E a Directivos de la Secretaria General y para taller Operativos 
3. Se habilitaron VPN para trabajo remoto de la herramienta MEGA
4. Se recibieron documentación de: a) Marcos de referencia aplicables al dominio negocio,   b) estado As Is de procesos y procedimientos y   c)  Catalogos As Is dominio Negocio los cuales se enviaron a la oficina de planeación.
5. Se envio memorando 3-2019-32135 a todas las dependencias solicitando delegados para Arquitectura Empresarial e invitarlos asi al taller programado para  personal Operativo luego del taller nivel Directivo.
Todas las tareas anteriores hacen parte o se desarrollan para la elaboración de el documento ADD (Definición primera Iteracción Arquitectura Empresarial) y del mapa de ruta de la Arquitectura Empresarial.
Por esto este mes aun cuando se han adelantado reuniones no se reportara actividad de avance ya que este mes es un paso intermedio para el trabajo y entrega final.</v>
          </cell>
          <cell r="R47" t="str">
            <v>No se reportara avance cuantitativo por que como parte de la ejecución del contrato 753 de 2019 celebrado con ETB los documentos siguientes, son capitulos de un documento que se tiene previsto entregar en su totalidad en el mes de diciembre:
1. Catalogo de servicios TI
2. Documento de apoyo de TI a los procesos.
3. Directorio de Sistemas de Información.
4. Arquitecturas de referencia de sistemas e información.
5. Interoperabilidad - LI.SIS.09
6. Matriz de SIS-INF con los componentes de información
7. Directorio de servicios de Componentes de información.
8. documento de capacidad de servicios tecnlogicos.
Adicionalmente se inicio la capacitación operativa o funcional de la herramienta de gestión de arquitectura empresarial - MEGA HOPEX.</v>
          </cell>
          <cell r="S47" t="str">
            <v>Como parte de la ejecución del contrato 753 de 2019 celebrado con ETB, fue entregado el documento final compuesto por los siguientes capitulos :
1. Catalogo de servicios TI
2. Documento de apoyo de TI a los procesos.
3. Directorio de Sistemas de Información.
4. Arquitecturas de referencia de sistemas e información.
5. Interoperabilidad - LI.SIS.09
6. Matriz de SIS-INF con los componentes de información
7. Directorio de servicios de Componentes de información.
8. documento de capacidad de servicios tecnlogicos.
9. Plan Acción de Gobierno y Gestion de TI
10. Definición primera Iteracción Arquitectura Empresaria ADD
11. Plan estrategico de tecnologias de información - PETI
12. Mapa de ruta de arquitectura Empresarial.
13. Arquitectura de Información.
14. Canales de acceso a los componentes de información.
15. Acuerdos de intercambio de información
16. Fuentes unificadas de Información.
17. Servicios Tecnologicos
18. Elementos para el intercambio de información 
19. Carga y modela mienta en la herramienta MEGA.
Adicionalmente realizo la capacitación operativa o funcional de la herramienta de gestión de arquitectura empresarial - MEGA HOPEX.</v>
          </cell>
        </row>
        <row r="48">
          <cell r="C48" t="str">
            <v>145A_I2</v>
          </cell>
          <cell r="D48" t="str">
            <v>Cualitativo 2</v>
          </cell>
          <cell r="E48" t="str">
            <v>Retrasos o dificultades en la generación del producto y la ejecución de actividades</v>
          </cell>
          <cell r="F48" t="str">
            <v>Textual</v>
          </cell>
          <cell r="H48" t="str">
            <v>No aplica</v>
          </cell>
          <cell r="I48" t="str">
            <v>La actividad se inicio una vez la OAP publico el plan estrategico institucional</v>
          </cell>
          <cell r="J48" t="str">
            <v>N.A</v>
          </cell>
          <cell r="K48" t="str">
            <v>N.A</v>
          </cell>
          <cell r="L48" t="str">
            <v>N.A</v>
          </cell>
          <cell r="M48" t="str">
            <v>La empresa ETB duro 2 semanas con la minuta del contrato y el area juridica de dicha empresa realizo varias observaciones las cuales no se acogieron por parte de la Secretaria General.   Ahora se esta en la espera de las Polizas que debe suscribir la ETB para dar inicio formal al contrato.</v>
          </cell>
          <cell r="N48" t="str">
            <v xml:space="preserve">N.A
</v>
          </cell>
          <cell r="O48" t="str">
            <v>N.A</v>
          </cell>
          <cell r="P48" t="str">
            <v>N.A</v>
          </cell>
          <cell r="Q48" t="str">
            <v>N.A</v>
          </cell>
          <cell r="R48" t="str">
            <v>N.A</v>
          </cell>
          <cell r="S48" t="str">
            <v>N.A</v>
          </cell>
        </row>
        <row r="49">
          <cell r="C49" t="str">
            <v>145A_I3</v>
          </cell>
          <cell r="D49" t="str">
            <v>Cualitativo 3</v>
          </cell>
          <cell r="E49" t="str">
            <v>Beneficios obtenidos por la generación del producto y la ejecución de actividades</v>
          </cell>
          <cell r="F49" t="str">
            <v>Textual</v>
          </cell>
          <cell r="H49" t="str">
            <v>No aplica</v>
          </cell>
          <cell r="I49" t="str">
            <v>Al actualizar el PETI y su alineación  con los objetivos estratégico, el plan estratégico de la entidad, permite identificar  como los  recursos tecnológicos de inversión apoyan los diferentees objetivos y perpectivas de la entidad.</v>
          </cell>
          <cell r="J49" t="str">
            <v>Al actualizar el PETI y su alineación  con los objetivos estratégico, el plan estratégico de la entidad, permite identificar  como los  recursos tecnológicos de inversión apoyan los diferentees objetivos y perpectivas de la entidad.</v>
          </cell>
          <cell r="K49" t="str">
            <v>El inicio la edición del documento PETI versión 2019, y se elaboraron y/o ajustaron los literas del A a  la J.</v>
          </cell>
          <cell r="L49" t="str">
            <v>Se realizaron todas las actividades tendientes a la consecusión del contrato para desarrollar la segunda fase de la Arquitectura Empresarial y el inicio del desarrollo del documento SAW.</v>
          </cell>
          <cell r="M49" t="str">
            <v>Con firma del contrato 753 de 2019 se espera desarrollar tres (3) ítems que pueden ejecutarse en forma paralela así:
1.	Ejercicio de Arquitectura Empresarial: de la cual se espera una propuesta para el desarrollo de un nuevo modelo de operación para la transformación digital de la entidad, basado en la definición de la arquitectura empresarial y de un esquema de gobierno y gestión TI que facilite su gestión.
2.	Modelo para el Gobierno y la Gestión de Tecnologías de la Información: como instrumento mediante el cual  se evalúan las necesidades, condiciones y opciones de las partes interesadas en el proceso de tecnología de la información para determinar que se alcanzan los objetivos estratégicos institucionales previamente acordadas o definidas en el plan estratégico de la Secretaria General.   
3.	Suministro e implementación de una Herramienta o solución informática: que permita una representación de   estrategias, objetivos, procesos y recursos informáticos de la Secretaria General y el impacto de las decisiones a alto nivel y planear las acciones correctas en el momento adecuado, basados en resultados viables.</v>
          </cell>
          <cell r="N49" t="str">
            <v>El dpcumento SAW (Statement of Architecture Work - por sus iniciales en ingles - o Declaración del trabajo de arquitectura) contendra el alcance, las restricciones, el plan de trabajo y la visión de la Arquitectura.
Las delimitaciones del alcance: ➢ Hasta dónde en la cadena de valor de la empresa, ➢ Cobija todas las arquitecturas? ➢ Nivel de detalle
➢ Horizonte de tiempo de la visión.</v>
          </cell>
          <cell r="O49" t="str">
            <v>Como resultado de las entrevistas se tendra una visión general de las brechas y preocupaciones, en los diferentes dominios de la arquitectura empresarial.</v>
          </cell>
          <cell r="P49" t="str">
            <v>Como resultado de las entrevistas se tendra una visión general de las brechas y preocupaciones del dominio Negocio  de la arquitectura empresarial en la Secretaria General.</v>
          </cell>
          <cell r="Q49" t="str">
            <v>Se tiene la primera versión borrador del documento As IS de la Secretaria General el cual se envio para revisión y retroalimentación a la Oficina Asesora de Planeación.</v>
          </cell>
          <cell r="R49" t="str">
            <v>Se tiene avance de un 60% del documento ADD (Definición prinera Iteracción Arquitectura Empresarial)</v>
          </cell>
          <cell r="S49" t="str">
            <v>Se tiene avance de un 100% del documento ADD (Definición prinera Iteracción Arquitectura Empresarial) en la primera iteracción realizada a alto nivel en la Secretaria General</v>
          </cell>
        </row>
        <row r="50">
          <cell r="C50" t="str">
            <v>145B_V1</v>
          </cell>
          <cell r="D50" t="str">
            <v>Variable 1</v>
          </cell>
          <cell r="E50" t="str">
            <v>Act ejecutadas</v>
          </cell>
          <cell r="F50" t="str">
            <v>Númerica</v>
          </cell>
          <cell r="H50">
            <v>0</v>
          </cell>
          <cell r="I50">
            <v>1</v>
          </cell>
          <cell r="J50">
            <v>1</v>
          </cell>
          <cell r="K50">
            <v>2</v>
          </cell>
          <cell r="L50">
            <v>2</v>
          </cell>
          <cell r="M50">
            <v>3</v>
          </cell>
          <cell r="N50">
            <v>3</v>
          </cell>
          <cell r="O50">
            <v>1</v>
          </cell>
          <cell r="P50">
            <v>2</v>
          </cell>
          <cell r="Q50">
            <v>3</v>
          </cell>
          <cell r="R50">
            <v>2</v>
          </cell>
          <cell r="S50">
            <v>2</v>
          </cell>
        </row>
        <row r="51">
          <cell r="C51" t="str">
            <v>145B_V2</v>
          </cell>
          <cell r="D51" t="str">
            <v>Variable 2 (reportar solo cuando el indicador es a demanda)</v>
          </cell>
          <cell r="E51" t="str">
            <v>Act programadas</v>
          </cell>
          <cell r="F51" t="str">
            <v>Númerica</v>
          </cell>
          <cell r="H51">
            <v>0</v>
          </cell>
          <cell r="I51">
            <v>1</v>
          </cell>
          <cell r="J51">
            <v>1</v>
          </cell>
          <cell r="K51">
            <v>2</v>
          </cell>
          <cell r="L51">
            <v>2</v>
          </cell>
          <cell r="M51">
            <v>3</v>
          </cell>
          <cell r="N51">
            <v>3</v>
          </cell>
          <cell r="O51">
            <v>1</v>
          </cell>
          <cell r="P51">
            <v>2</v>
          </cell>
          <cell r="Q51">
            <v>3</v>
          </cell>
          <cell r="R51">
            <v>2</v>
          </cell>
          <cell r="S51">
            <v>0</v>
          </cell>
        </row>
        <row r="52">
          <cell r="C52" t="str">
            <v>145B_I1</v>
          </cell>
          <cell r="D52" t="str">
            <v>Cualitativo 1</v>
          </cell>
          <cell r="E52" t="str">
            <v>Avances y logros en generación del producto y la ejecución de actividades</v>
          </cell>
          <cell r="F52" t="str">
            <v>Textual</v>
          </cell>
          <cell r="H52" t="str">
            <v>No Aplica.
El indicador solo se reporta a partir de febero</v>
          </cell>
          <cell r="I52" t="str">
            <v>Se realizo el proceso de adquisición de certificado de sitio seguro</v>
          </cell>
          <cell r="J52" t="str">
            <v xml:space="preserve">Se realizo la selección de la persona a contratar que va a realizar labores de oficial de seguridad de TI.
Se solicito inexistencia de cargo a Talento Humano.
Se recibio certificado de inexistencia.
</v>
          </cell>
          <cell r="K52" t="str">
            <v>La OTIC realizo la Solicitud de contratación No 676, a la Dirección de Contratación mediante el nuemro de radicado 3-2019-11838 del 12 de abril de 2019.
Se Firma Contrato 611 de 2019.
La contratista elaboro un plan de acción de seguridad de la información para la vigencia 2019 que se va ir desarrollando con mas detalle en proximos meses.</v>
          </cell>
          <cell r="L52" t="str">
            <v>Se realizó el análisis detallado correspondiente a la norma ISO 27001 de acuerdo a cada uno de los controles, donde se realizo visitas a cada una de las áreas involucradas (infraestructura, redes, base de datos, soporte técnico, gestión documental, recursos humanos, administrativa, control interno, control interno disciplinario, planeación y contratación) con el fin de conocer como son aplicados los controles correspondientes y la documentación de soporte. 
Se realizo la verificación de 13  memorandos del año 2018 referentes a los resultados de la actividad identificación y valoración de activos de información y registro nacional de bases de datos, donde se evidencio que la Dirección Distrital de Calidad del Servicio cuenta con un activo de riesgo alto por lo cual se genero el correpondiente plan de tratamiento, realizando seguimiento de acuerdo a lo informado por el responsable de la a Dirección Distrital de Calidad del Servicio, se llevo a cabo la creación de la carpeta compartida local, a la cual solo tienen acceso el administradir de la base de datos y funcionarios que realizan los informes.
 Se llevo a cabo la revisión documental del Sistema de Seguridad de la Información (SGSI), específicamente así: Proceso de Estrategia Tecnologías de la Información y las Comunicaciones, especificamente al procedimiento Inventario, clasificación, etiquetado de información, protección de datos personales, evaluación de riesgos y planes de tratamiento a los activos de información,  directiva 042/2007, Manual SGSI, Política de Gobierno Digital (decreto No. 1008/2018), guía para el inventario, clasificación, etiquetado de información, protección de datos personales y análisis de riesgos de los activos de información, guía de gestión de incidentes de seguridad, directiva 042/2007 (Políticas de seguridad de los activos de información para la SGAB), circular 049/2007 (uso adecuado del internet y del correo electrónico de la entidad) y documento referencia Vigencia de los Comités Técnicos de Seguridad de la Información en la Secretaria General a la luz de la expedición del decreto Nacional 1499 de 2017 y la resolución 004 de 2017 expedida por la Comisión Distrital de Sistemas -CDSl, carpeta de Seguridad.</v>
          </cell>
          <cell r="M52" t="str">
            <v>Durante el periodo, se adelantaron las siguientes actividades:
1. Se recibieron los elementos del contrato 633 de 2019 cuyo objeto es: Contratar la adquisición de Cintas magnéticas Ultrium LTO 6 con Label de código de barra personalizada, con el fin de salvaguardar la información de misión crítica alojada en los servidores de la Secretaría General de la Alcaldía.
2. Se llevo a cabo la mesa de trabajo con la Dirección Distrital de calidad del servicio con el fin de revisar y modificar la Política de Tratamiento de Datos Personales de la Entidad.   E iguaslmente se llevo a cabo la mesa de trabajo con la Oficina Asesora de Jurídica con el fin de revisar la Política de Tratamiento de Datos Personales de la Entidad, teniendo en cuenta  los ajustes que se han realizado a la fecha.  Adicionalmente, se  envio memorandos  a la Dirección de Talento Humano,   Oficina de Alta consejería para los Derechos de las Víctimas, la Paz y la Reconciliación, y  Oficina Consejería de Comunicaciones, con el fin de que sean incluídas las finalidades del tratamiento de datos personales  de niños, niñas y adolescentes en la Política de Tratamiento de Datos Personales de la Secretaria General de la Alcaldía Mayor de Bogotá
3.  Se llevo a cabo el planteamiento de mejoras a los documentos: Manual del Sistema de Gestión de la Seguridad de la Información / Lineamientos para la implementación y sostenibilidad del Sistema de Gestión de Seguridad de la Información , donde se realizaron los ajustes pertienentes, los cuales deben ser aprobados por el Jefe de la Oficina de Tecnologías de la Información y las Comunicaciones</v>
          </cell>
          <cell r="N52" t="str">
            <v>Durante el periodo, se adelantaron las siguientes actividades:
1. Revisión de activos de información publicados a la fecha: Se llevo a cabo la revisión de activos de información publicados a la fecha, en contrando un total de 501 activos de información y clasificados de acuerdo a su tipo asi: 
- 29 Bases de datos,   
- 435 Datos/Información, 
- 6 Hardware/Infraestrucvtura,  
- 1 Redes de Comunicacion, 
- 1 Servicios, 
- 27 Software/ aplicaciones, 
- 2 Soporte de Información / Dispositivos moviles. 
2.  Elaboración cronograma y envio memorando para inicio de levantamiento activos: Se realizo la elaboración de los cronogramas por cada dependencia para llevar a cabo la implementación del procedimiento inventario, clasificación, etiquetado de información, protección de datos personales, evaluación de riesgos y planes de tratamiento a los activos de información (2213200-PR187) en la Entidad.    El diligenciamiento del formato 2213200-FT- 367 Identificación, Valoración y Planes de tratamiento a los Activos de Información en su hoja FT-367 Inventario Activos, debe ser devuelto por todas las dependencias de la Secretaria General de la Alcaldía Mayor de Bogotá a la Oficina de Tecnologías de la Información y las Comunicaciones el día 21 de agosto del 2019.     En el caso que la dependencia no tenga procesos y/o procedimientos a su cargo, deberá responder al memorando de Identificación/Actualización Activos de Información indicando que este es el motivo por el cual no se realiza la identificación correspondiente a los activos de información. Se envío memorando para actualización de activos de información: Se realizo el envío de los memorandos con el asunto Identificación/Actualización Activos de Información en los procesos actuales por medio del aplicativo SIGA, con el fin de diligenciar el formato 367 Identificación, Valoración y Planes de tratamiento a los Activos de Información en su hoja FT-367 Inventario Activos, a cada una de las dependencias de la Secretaria General de la Alcaldía Mayor de Bogotá.
3. Se adjudico el proceso de adquisición del software de analisis de vulnerabilidades y se instalaron las nuevas versiones del software quedando en la 6.5.33.</v>
          </cell>
          <cell r="O52" t="str">
            <v>De acuerdo al cronograma establecido para cada una de las dependencias, se realizó acompañamiento por medio de capacitación y apoyo en las actividades de valoración de riesgos y generación de planes de tratamiento (de acuerdo a los resultados obtenidos de la valoración de riesgos) al primer grupo de dependencias:  - Secretaria Privada,  - Oficina de Alta consejería para los Derechos de las Víctimas, la Paz y la Reconciliación, - Oficina de Protocolo.</v>
          </cell>
          <cell r="P52" t="str">
            <v>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 Oficina de Alta consejería Distrital de Tecnologías de la Información y Comunicaciones - TIC (04-septiembre-2019).
- Oficina Consejería de Comunicaciones.
- Despacho del Secretario General
- Oficina de Control Interno.
- Oficina Asesora de Planeación.
- Oficina Asesora de Jurídica.
- Oficina de Control Interno Disciplinario.
-  Oficina de las Tecnologías de la Información y de las Comunicaciones.
Adicionalmente, se dio recibo a satisfacción del contrato 789 de 2019 cuyo objeto es "Renovación y adquisición de licenciamiento Trend Micro para seguridad perimetral en los Equipos de Cómputo y Servidores de la Secretaria General de la Alcaldia Mayor de Bogotá. D.C.</v>
          </cell>
          <cell r="Q52" t="str">
            <v xml:space="preserve">1. 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Subsecretaría Técnica, Dirección Distrital de Desarrollo Institucional, Subdirección de Imprenta Distrital,  Dirección Distrital de Relaciones Internacionales, Dirección Distrital de Archivo de Bogotá, Dirección del Sistema Distrital de Servicio a la Ciudadanía, Dirección de Contratación, Subsecretaría Corporativa, Dirección de Talento Humano, Subdirección de Servicios Administrativos, Subdirección Financiera.  Es decir que se atendieron el tercer grupo de dependencias para valoración de riesgos y generación de planes de tratamiento  de activos de información.
2.  Se  recibio e instalo el nuevo aire acondicionado para el datacenter principal (Edificio Lievano) que se adquirio mediante contrato 4204000-741-2019,  con ello se garantiza un sistema de alta disponibilidad con los dos Aires Acondicionados  instalados en nuestro data center, los cuales quedaron intercomunicados para garantizar su funcionamiento 7x24. Se tramito el ingreso a almacén se radicó con el No. con 3-2019-32666 para pago del mismo.
3. Se realizó la configuración e instalación de la NAS, adquirida en el proceso de bolsa tecnología por medio del contrato 798 de 2019, esta NAS la componen los siguientes elementos, •	HPE Store Easy 1660Perf Storage, • HPE 16Gb Smart Kit, • HPE 32 TB SAS 4-pk HDD, • HP 3.0 CableData.  Este elemento se utilizara especialmente para almacenar imagenes y documentos historicos de Archivo de Bogota.. </v>
          </cell>
          <cell r="R52" t="str">
            <v xml:space="preserve">De acuerdo con la entrega formatos 2213200-FT-367 Identificación, Valoración y Planes de Tratamiento a los Activos de Información y diligenciamiento por parte de las dependencias de la Secretaría General de la Alcaldía Mayor de Bogotá, se realizó la consolidación de:
1. inventario de activos de información y
2. índice de Información Clasificada y Reservada de la Secretaría General de la Alcaldía Mayor de Bogotá. </v>
          </cell>
          <cell r="S52" t="str">
            <v>La Oficina de la tecnologias de la informació y comunicaciones maximizando el saldo del presupuesto produco de las subastas inversas de hardware realizadas en la vigencia pudo adquirir e implementar dos herramientas que coayudan a la seguiridad de la información asi:
- Herramienta Clearpass: es una herramienta con la cual se puede obtener una visibilidad y un control de acceso a la red de datos o comunicación de la entidad dinámico basado en definición de perfiles, aplicación de políticas, acceso de invitados a las redes inalámbricas de la Secretaria General. En este caso se adquirieron 1.300 sesiones concurentes
- Herramienta AirWave:  herramienta con la cual se puede monitorear y ofrece una vista pormenorizada de todas las redes cableadas e inalámbricas de la Secretaria General. Monitorizando de manera proactiva el estado y el rendimiento de todos los elementos de la infraestructura tecnológica permitiendo a la OTIC la obtención de la información requerida para dar apoyo al nuevo entorno de trabajo digital, adquiriendose 150 licencias.</v>
          </cell>
        </row>
        <row r="53">
          <cell r="C53" t="str">
            <v>145B_I2</v>
          </cell>
          <cell r="D53" t="str">
            <v>Cualitativo 2</v>
          </cell>
          <cell r="E53" t="str">
            <v>Retrasos o dificultades en la generación del producto y la ejecución de actividades</v>
          </cell>
          <cell r="F53" t="str">
            <v>Textual</v>
          </cell>
          <cell r="H53" t="str">
            <v>No aplica</v>
          </cell>
          <cell r="I53" t="str">
            <v>Al solicitar las credenciales de sitio seguro el proveedor genero mal la compra a Certicamaras y Certicamaras por lo se tuvo que realizar el proceso de validación de dominios dos veces.</v>
          </cell>
          <cell r="J53" t="str">
            <v>N.A
Esta activiadad se realizo en el tiempo previsto</v>
          </cell>
          <cell r="K53" t="str">
            <v>N.A</v>
          </cell>
          <cell r="L53" t="str">
            <v xml:space="preserve">N.A
</v>
          </cell>
          <cell r="M53" t="str">
            <v xml:space="preserve">N.A
</v>
          </cell>
          <cell r="N53" t="str">
            <v xml:space="preserve">N.A
</v>
          </cell>
          <cell r="O53" t="str">
            <v>N.A</v>
          </cell>
          <cell r="P53" t="str">
            <v>N.A</v>
          </cell>
          <cell r="Q53" t="str">
            <v>N.A</v>
          </cell>
          <cell r="R53" t="str">
            <v>N.A</v>
          </cell>
          <cell r="S53" t="str">
            <v>N.A</v>
          </cell>
        </row>
        <row r="54">
          <cell r="C54" t="str">
            <v>145B_I3</v>
          </cell>
          <cell r="D54" t="str">
            <v>Cualitativo 3</v>
          </cell>
          <cell r="E54" t="str">
            <v>Beneficios obtenidos por la generación del producto y la ejecución de actividades</v>
          </cell>
          <cell r="F54" t="str">
            <v>Textual</v>
          </cell>
          <cell r="H54" t="str">
            <v>No aplica</v>
          </cell>
          <cell r="I54" t="str">
            <v>Un certificado de sitio seguro ofrece una seguridad bastante útil, para las paginas o sitios web de la entidad  que se encuentran amparado en él como: el intercambio de información sea seguro. Al transportar la información encriptada hasta que llegue a su destino, si alguien logra colgarse de la información no podrá usarla para nada debido a que esta encriptada.
Genera mayor credibilidad ante la ciudadania.</v>
          </cell>
          <cell r="J54" t="str">
            <v>Se selecciono personal idoneo con conocimientos especializados en el tema de seguridad de la información</v>
          </cell>
          <cell r="K54" t="str">
            <v>Se adelanto el proceso de contratación el oficial de seguridad y con ello se da inicio a la actualización del procedimiento y a los activos de información.</v>
          </cell>
          <cell r="L54" t="str">
            <v>Se realizo la verificacion del estado actual del SGSI y se han detectado algunas posibles modificaciones que hay que realizar en la politica y procedimiento.</v>
          </cell>
          <cell r="M54" t="str">
            <v xml:space="preserve">Se realizo trabajo en la Política de Tratamiento de Datos Personales de la Entidad.
Se llevo a cabo el planteamiento de mejoras a los documentos a: Manual y  Lineamientos del Sistema de Gestión de Seguridad de la Información , donde se realizaron los ajustes pertienentes, los cuales se encuentran en revisión y aprobación del Jefe de la Oficina de Tecnologías de la Información y las Comunicaciones.
Las actividades realizadas en el periodo van encaminadas a:
1. Garantizar que se pueda salvaguardar la información de misión crítica alojada en los servidores de la Secretaría General de la Alcaldía y tenerla disponible en caso de alguna situación de fuer- za mayor como parte del plan de contingencia informático.
2. La elaboración y revisión de la Política de Tratamiento de Datos Personales de la Entidad ga- rantiza a los usuarios (internos y externos) que la Secretaria General está comprometido en efectuar un correcto uso y tratamiento de los datos personales contenidos en sus bases de da- tos, evitando el acceso no autorizado a terceros que puedan conocer o vulnerar, modificar, di- vulgar y/o destruir la información que allí reposa. Esto da credibilidad y posicionamiento a la en- tidad ante la ciudadanía.
3. El actualizar la documentación que se encuentra en el Sistema Integrado de gestión garantiza que el sistema de seguridad de la información está en constante mejora y que con el transcur- so del tiempo se encuentren actualizados implementando nuevos controles.
</v>
          </cell>
          <cell r="N54" t="str">
            <v>Se obtiene linea base para actualización de activos de información en la entidad.
Se Definieron los tiempos para que cada dependencia  realice la Identificación, Valoración y Planes de tratamiento a los Activos de Información y brtindar el acompañamiento y seguimiento en la valoración de riesgos, planes de tratamiento y diligenciamiento completo del formato 2213200-FT- 367. 
Se tiene nueva version del software de analisis de vulnerabilidades quedando en la versión 6.5.33, con esta herramienta se garantiza conocer las vulnerabilidades de las aplicaciones antes de ser puestas en producción y asi realizar las actualziaciones a software de base y sistemas operativos para disminuir los riesgos que se puedan presentar.</v>
          </cell>
          <cell r="O54" t="str">
            <v xml:space="preserve"> - Se logra conocer cuáles son las dependencias que no cuentan con procesos y/o procedimientos a su cargo.
- Con el apoyo de la Oficial de Seguridad de la Información se realizó retroalimentación al  formato 367 en su hoja Activos Información de la OACDVPR, así mismo se brindó capacitación a los responsables de la identificación de activos de información de la esa dependencia en las actividades respectivas a la valoración de riesgos y generación de planes de tratamiento.
- Se cumplió a cabalidad con el cronograma establecido por la Oficial de Seguridad de la Información.</v>
          </cell>
          <cell r="P54" t="str">
            <v>Con el apoyo de la Oficial de Seguridad de la Información se realizó retroalimentación al formato 367 en su hoja Activos Información de las siguientes dependencias: Oficina Asesora de Comunicaciones, Oficina de Control Interno Disciplinario, Oficina de Control Interno, Oficina Asesora de Planeación, Oficina Asesora Jurídica, Oficina de las Tecnologías de la Información y las Comunicaciones, así mismo se brindó capacitación a los responsables de la identificación de activos de información de la esa dependencia en las actividades respectivas a la valoración de riesgos y generación de planes de tratamiento. - Se cumplió a cabalidad con el cronograma establecido por la Oficial de Seguridad de la Información.
Con la implementación de la renovación de  licencias de Antivirus los equipos de la Secretaria General de la Alcaldía Mayor de Bogotá están protegidos contra virus posibles que se encuentra en la Secretaría.</v>
          </cell>
          <cell r="Q54" t="str">
            <v xml:space="preserve"> - Se logró conocer cuáles son las dependencias que no cuentan con procesos y/o procedimientos a su cargo.
-  Una vez recibidos los formatos 367 totalmente diligenciados por los responsables designados, se logro identificar que hasta la fecha no ha sido necesario generar planes de tratamiento, esto teniendo en cuenta la valoración de riegos asociados a los Activos de Información. 
- Se cumplió a cabalidad con el cronograma establecido por la Oficial de Seguridad de la Información.
- Se tiene ahora en el datacenter alta disponibilidad de Aires acondicionados que permite servicio del mismo 7x24, minimizando el recalentamiento del centro de computo y garantiza el buen funcionamiento de los servidores datos de misión crita que se encuentra alli instalados.
- El nuevo sistema de almacenamiento NAS adquirido para ser utilizadoa especialmente para almacenar imagenes y documentos historicos de Archivo de Bogota.</v>
          </cell>
          <cell r="R54" t="str">
            <v xml:space="preserve"> - Se logró consolidar el inventario de activos de información e índice de Información Clasificada y Reservada de la Secretaría General de la Alcaldía Mayor de Bogotá, teniendo como insumo los formatos 2213200-FT-367 Identificación, Valoración y Planes de Tratamiento a los Activos de Información de cada una de las dependencias, con el fin de realizar la correspondiente publicación en el botón de transparencia de la página web de la Entidad.
- Se cumplió a cabalidad con el cronograma establecido por la Oficial de Seguridad de la Información.</v>
          </cell>
          <cell r="S54" t="str">
            <v>Maximizando los recursos presupuestales se logro la adquisición de dos herramientas que ayudan a la mejor seguridad de la información al interior de la entidad. 
Con la solución Clearpass  se beneficia la seguridad en la navegación de los usuarios al interior de la Secretaria General, adicionalmente  permite identificar y crear un acceso de red a cada invitado que ingrese a la mazana Lievano, en general la herramienta Clearpass  nos ayuda a tener el control de cada visitante a la entidad.
Con la solución Airwave: la OTIC puede monitorear y controlar los elementos de la infraestructura tecnológica y actuar de forma proactiva minimizar  problemas en el funcionamiento de elementos activos de red y servidores físicos.</v>
          </cell>
        </row>
        <row r="55">
          <cell r="C55" t="str">
            <v>145C_V1</v>
          </cell>
          <cell r="D55" t="str">
            <v>Variable 1</v>
          </cell>
          <cell r="E55" t="str">
            <v>Act ejecutadas</v>
          </cell>
          <cell r="F55" t="str">
            <v>Númerica</v>
          </cell>
          <cell r="H55">
            <v>0</v>
          </cell>
          <cell r="I55">
            <v>1</v>
          </cell>
          <cell r="J55">
            <v>0</v>
          </cell>
          <cell r="K55">
            <v>3</v>
          </cell>
          <cell r="L55">
            <v>0</v>
          </cell>
          <cell r="M55">
            <v>0</v>
          </cell>
          <cell r="N55">
            <v>1</v>
          </cell>
          <cell r="O55">
            <v>0</v>
          </cell>
          <cell r="P55">
            <v>1</v>
          </cell>
          <cell r="Q55">
            <v>0</v>
          </cell>
          <cell r="R55">
            <v>2</v>
          </cell>
          <cell r="S55">
            <v>4</v>
          </cell>
        </row>
        <row r="56">
          <cell r="C56" t="str">
            <v>145C_V2</v>
          </cell>
          <cell r="D56" t="str">
            <v>Variable 2 (reportar solo cuando el indicador es a demanda)</v>
          </cell>
          <cell r="E56" t="str">
            <v>Act programadas</v>
          </cell>
          <cell r="F56" t="str">
            <v>Númerica</v>
          </cell>
          <cell r="H56">
            <v>8</v>
          </cell>
          <cell r="I56">
            <v>8</v>
          </cell>
          <cell r="J56">
            <v>8</v>
          </cell>
          <cell r="K56">
            <v>8</v>
          </cell>
          <cell r="L56">
            <v>0</v>
          </cell>
          <cell r="M56">
            <v>1</v>
          </cell>
          <cell r="N56">
            <v>2</v>
          </cell>
          <cell r="O56">
            <v>0</v>
          </cell>
          <cell r="P56">
            <v>1</v>
          </cell>
          <cell r="Q56">
            <v>0</v>
          </cell>
          <cell r="R56">
            <v>0</v>
          </cell>
          <cell r="S56">
            <v>2</v>
          </cell>
        </row>
        <row r="57">
          <cell r="C57" t="str">
            <v>145C_I1</v>
          </cell>
          <cell r="D57" t="str">
            <v>Cualitativo 1</v>
          </cell>
          <cell r="E57" t="str">
            <v>Avances y logros en generación del producto y la ejecución de actividades</v>
          </cell>
          <cell r="F57" t="str">
            <v>Textual</v>
          </cell>
          <cell r="H57" t="str">
            <v>No Aplica.
El indicador solo se reporta a partir de febero</v>
          </cell>
          <cell r="I57" t="str">
            <v>En el mes febrero se programo contar con el soporte y actualización de la Base de Datos ORACLE, se realiza el contrato y la Secretaria General cuenta con los siguientes  productos: 8 licencias Oracle Internet Developer Suite – Named User Plus Perpetual, 4 licencias de Oracle Real Application Clusters Processor Perpetual, 5 licencias de Oracle WebLogic Suite Processor Perpetual y 5 licencias de Oracle Database Enterprise Edition – Proceessor Perpetual.</v>
          </cell>
          <cell r="J57" t="str">
            <v>No Aplica.
Pues NO para este  periodo no se tiene programada la implemetación de ninguna solución.</v>
          </cell>
          <cell r="K57" t="str">
            <v>En el mes abril se implementaron  3 soluciones, a saber:   
1. Renovaron licencias E1 (solo Correo - exchange Online), Se renovaron 736 licencias, actualmente tenemos activas 652. Las demás licencias se utilizarán de acuerdo a la volatilidad de los servidores de la Secretaria General de la Alcaldia Mayor de Bogotá. D.C    
2. Renovación licencias E3 (contiene correo y herramientas de office 365) Se renovaron 614 licencias de Office 365 E3, de las cuales se tienen asignadas a funcionarios de la Secretaria General de la Alcaldia Mayor de Bogotá. D.C en su completitud. 
3. Azure: Se adquieren 7 tokens de Azure distribuidos en unidades de 60 unidades (1) y 120 unidades (6). El día 26 de abril del presente año, se procede con la activación del token de 60 unidades en el portal de azure de la Secretaria General de la Alcaldia Mayor de Bogotá. D.C con el objetivo de mantener el servicio activo de los portales.</v>
          </cell>
          <cell r="L57" t="str">
            <v>Para el mes de mayo no se tenia ninguna solucion tecnologica implementada, sin embargo se tiene avance en las siguientes soluciones de la plataforma tecnologica:
1. Licencias Applice o balanceador de carga:  se envio la solicitud de contratación el 13/05 con memo 3-2019-14566 y se realizo la apertura del proceso mediante resolucion 367 de 2019.
2. Proceso de Bolsa Tecnologica:  se solicitaron las cotizaciones de todos los Items de los diferentes lotes, se recibieron las cotizaciones y se elaboro el estudio de mercado el cual se envio para validar a financiera.</v>
          </cell>
          <cell r="M57" t="str">
            <v>Para el mes de junio se tenia previsto el tener una solucion tecnologica implementada, sin embargo atendiendo la sugerencia de la Dirección de Contratación en el sentido de unir dos adquisiciones en un solo proceso, el inicio de este se vio afectado entre 15 a 20 dias, sinembargo, se tiene avance en las siguientes soluciones de la plataforma tecnologica:
1. RADWARE (proceso de subasta inversa): Se realizo la apertura del proceso para la adquisición de mediante resolucion 367 de 2019, segun cronograma se tiene prevista la adjudicación para el 5 de julio, y teniendo en cuenta que es la activación de una licencia su ejecución se hara durante el mismo mes.
2. CORREO MASIVO (Proceso de minima Cuantia): segun cronograma su adjudicación se tiene prevista para el 10 de julio, y teniendo en cuenta que es la activación de una licencia su ejecución se hara durante el mismo mes.
3. BOLSA TECNOLOGICA:  Se aprobo  Estudio de Mercado por parte de financiera,    Se envio Estudios Previos  Anexo Técnico Análisis de Sector y Matriz de riesgos al la Direccion de contratación.    Se realizo la modificacion del numero de lotes para el proceso pasando de 10 a 9 Lotes.     En el mes de Julio debe ya ser publicado el proceso.</v>
          </cell>
          <cell r="N57" t="str">
            <v>Para el mes de julio se tenia previsto dos soluciones tecnologica implementadas, su avance es el siguiente:
1. CORREO MASIVO: Se adjudico el Proceso de minima Cuantia a la empresa SOTWARE COLOMBIA SERVICIOS INFORMATICOS SAS, se realizo acta de inicio, se realizo una reunion donde remiten la información de las configuraciones que se deben realizar a nivel de DNS (Domain Name System), dichos cambios ya fueron realizados en la plataforma de la Secretaria General de la Alcaldia Mayor de Bogotá para la implementación de la solución, y se definieron las capacitaciones:  tecnicas (OTIC)  y de administración funcional a la Oficina Consejera de comunicaicones. 
2. SOLUCION DE HIPERCONVERGENCIA:  Es un proceso que en pro del Fortalecimiento de tecnologías de información y las comunicaciones,  busca la actualización de la infraestructura tecnológica de la Secretaría, de la cual hacen parte los servidores de cómputo, equipos de comunicaciones, asi mismo robustecer la plataforma de virtualización que permita la puesta en producción de diferentes sistemas operativos de manera simultánea en uno o varios servidores. 
3. BOLSA TECNOLOGICA: Durante el mes de julio se han ejecutado las siguientes actividades en el proceso precontractual: a) Se publico el proyecto de pliego de condiciones, b) se recibieron y dio respuesta a las observaciones al proyecto de pliego de condiciones, c) se tramito la Resolución 498 que dio apertura  al proceso de selección de subasta inversa electronica  No. 18 de 2019,  d) se publico pliego de condiciones definitivos, e) se recibieron y dio respuesta a las observaciones al pliego de condiciones definitivos.   se esta cumpliendo el cronograma del proceso y en el mes de agosto se cerrara proceso y se recibiran ofertas, teniendo progranada la subasta electronica para el 28/08/2019 y el 30/08/2019 se realizara la adjudicación del proceso.</v>
          </cell>
          <cell r="O57" t="str">
            <v xml:space="preserve">Durante el mes de agosto se desarrollaron las etapas de respuesta a las observaciones al proyecto publicado de selección abreviada de subasta inversa SGA-SASI-21-2019, cuyo objeto es “Adquisición, Instalación de una solución de hiperconvergencia, licenciamiento de seguridad y licenciamiento backup para la Secretaria General de la Alcaldía Mayor D.C”, en la cual se encuentran dos (2) lotes y en el lote 1,  específicamente en los ítems 1 y 2,  contiene implícitamente las licencias de WMWARE  de las fichas técnicas. Se realizó la publicación formal de los pliegos definitivos el 5 de agosto, las respuestas de las observaciones al pliego definitivo, seguidamente se dio al cierre de la publicación. El 14 se empezaron con las evaluaciones de las propuestas y el 20 se realizó la publicación preliminar de la evaluación de las propuestas allegadas y el 23 se dio la publicación del informe definitivo. Este proceso fue adjudicado a la firma SANOLIVAR.
Adicionalmente, se adelanto el proceso de  selección abreviada de subasta inversa SGA-SASI-18-2019, de la cual se recibieron las propuesta para los diferentes lotes.   Lote 1 con 8 propuestas,  Lote 2 con 4 propuestas,  Lote 3 con 6 propuestas, Lote 4 con 4 propuestas,  Lote 5 con  2 propuestas,  Lote 6 con  6 propuestas,  Lote 7 con  6 propuestas y Lote 8 con  8 propuesta.   Estas propuestas fueron evaluadas, y se solicitu aclaracion a muchas de ellas,  los proponentes enviaron subsanaciones y se realizo la evaluacion definitiva.
Se realizo la Subasta Inversa  electronica y el dia  de la subastas todos los lotes quedaron adjudicados, para algunos de los lotes se debia dar respuesta por el oferente ganador de precios artificialmente bajos.  </v>
          </cell>
          <cell r="P57" t="str">
            <v>Durante el mes de septiembre se firmo e inicio el contrato es el 4204000-784-2019, cuyo objeto es “Adquisición, Instalación de una solución de hiperconvergencia, licenciamiento de seguridad y licenciamiento backup para la Secretaria General de la Alcaldía Mayor D.C”, el cual corresponde al lote 1 ( de la subasta inversa SGA-SASI-21-2019) y que específicamente en los ítems 1 y 2   contienen implícitamente las licencias de WMWARE. Estas licencias se implementaron, una vez se prepararon las  maquinas para realizar las migraciones correspondientes.
Adicionamente, se firmaron y se inicio ejecución de los contratos de Bolsa Tecnologica asi:
- Cto 786 de 2019, Computadores de escritorio,  contratista UNIPLES. 
- Cto 802 de 2019, Discos Externos, contratista Union Temporal General IT 2019
- Cto 787 de 2019, VideoBeam, contratista Andivisión
- Cto 790 de 2019, Impresoras, Contratista Andivisión
- Cto 793 de 2019, Tabletas, Contratista Andivisión
- Cto 791 de 2019, Pantallas industriales, contratista Sumimas
- Cto 792 de 2019, servidor tipo rack, contratista Redcomputo.
- Cto 798 de 2019, Sistema de almacenamiento NAS, contratista SanOlivar.
Se espera que los elementos se reciban y sean instalados en el mes de novimebre de 2019.</v>
          </cell>
          <cell r="Q57" t="str">
            <v xml:space="preserve">1. Del proceso contractual de Bolsa Tecnologica, se han recibido los bienes objeto de los contratos: 791-2019 (14 Pantallas industriales),  792-2019 (1 servidor),  802-2019 ( 6 Discos externos de 6 TB,   2 Discos externos de 2 TB,   1 Blue Ray   y  2 Lector quemador Cd/Dvd.   Durante el mes de noviembre se procedera a instalación y configuración de estos elementos.
2.  Se recibieron los elementos de hardware producto del contrato 784 de 2019, con los cuales se implementara una plataforma espejo de maquinas virtuales de Windows (Hiperconvergencia) entre datacenter Lievano y Datacenter Archivo Bogotá.   Se proyecta que durante el mes de noviembre se procedera a instalación y configuración de estos elementos.
 3. Proceso contractual de Radware se ha avanzado en:    a. Publicación de pliego de condiciones proceso SGA-SASI-23-2019,  b. Observaciones a pliegos, 
c.  Respuestas a observaciones al pliego de condiciones,    d. Publicación de pliego definitivo  y   e. Resolución apertura del proceso.    Segun cronograma del proceso se tiene que la  fecha de recibo de propuestas 06/11/2019/ 12:00 M y  la subasta electrónica 20/11/2019 y fecha de celebración de contrato el 21/11/2019.   Es decir que el recibo e instalación del bien se realizara en Diciembre.
Como aun no se tiene implementados o configurados ninguna solución mencionada anteriormente se reporta avance en 0 soluciones para este mes.
</v>
          </cell>
          <cell r="R57" t="str">
            <v xml:space="preserve">Durante Noviembre de los contratos producto del proceso contractual  de Bolsa Tecnologica se han recibido en el almacen, los elementos fue plaqueteado,  instalado y configuirado en sitio, ya se envio para pago a financiera los siguiente: 
- contrato 792 de 2019, (1 servidor)    - contrato 791 de 2019,  ( 14 Pantallas Industriales),  - contrato 802 de 2019,  ( 8 discos duros 2 quemadores de cd/dvd y 1 Blue Ray).
- El contrato 790 de 2019,  elementos recibidos en el almacen, se encuentra en espera de plaquetearlos.   (Impresoras) 
- De los contratos 787, 793, 786 no se han recibido aun los elementos objeto de los contratos. 
2.  Por parte de actualización de la infraestructura tecnológica, la Oficina de Tecnologías de Información y Comunicaciones realizo la adquisición 3 nodos del sistema Hiperconvergente en versión Simpliviity, el cual reúne los servicios de: a) servidor (procesamiento), b) almacenamiento y c) red, lo que permite que en un solo hardware se tenga inmersa toda la solución.  
La OTIC de la Secretaria General, adquirió tres (3) nodos de sistema hiperconvergente Simpliviity con sus respectivos switches TOR de Datacenter, dos (2) nodos se instalaron en el datacenter del edificio Lievano y un (1) en datacenter del edificio del Archivo  Bogotá.
Los nodos de datacentar Lievano está compuesto por los siguientes elementos:  a) servidor (procesamiento): cuya configuracion es un Intel Xenon con 8 procesadores  con memoria de 144 GB b) almacenamiento:  Con 30 TB efectivos   y c) red: 2 Sw TOR Con 40 puerto con sfp de 1000 a 10000  Igualmente el nodo de datacenter Archivo Bogotá esta compuesto por  los siguientes elementos:  a) servidor (procesamiento): cuya configuracion es un Intel Xenon con 8 procesadores  con memoria de 144 GB ,   b) almacenamiento 15 TB efectivos y c) red: 1 Sw TOR Con 40 puerto con sfp de 1000 a 10000
Este sistema de Hiperconvergente Simpliviity permitirá gestionar la virtualización de máquina Windows en modo replicación, con su respectivo licenciamiento VMWARE que tienen un vigencia de 3 años, estos elementos ingresaron al almacén con memorando 3-2019-35669.
Durante el mes de Noviembre se instalaron los equipos de la solución Hiperconvergente Simpliviity  y se avanzó en la migración en un porcentaje de 60% de las maquinas Windows, el 40 % se hará en la primera quincena de diciembre.
3. El proceso contractual SGA-SASI-23-2019,  se adjudico el contrato 854 de 2019,  y se espera que durante el mes de diciembre sea entregado el licenciamiento. 
Como aun no se tiene implementados o configurados ninguna solución mencionada anteriormente se reporta avance en 0 soluciones para este mes.
</v>
          </cell>
          <cell r="S57" t="str">
            <v xml:space="preserve">Durante el mes de Diciembre  de los contratos producto del proceso contractual  de Bolsa Tecnologica se han recibido en el almacen, los elementos fue plaqueteado,  instalado y configuirado en sitio, ya se envio para pago a financiera los siguiente: 
- contrato 786 de 2019, (21 pc core i7, 39 pc core i5, 16 portatiles 1 estacion de trabajo 1 monitor de 27"  y 37 combos mouse y teclado)    
- El contrato 790 de 2019,  se realizo ingreso al almacen  se plaquetearon, la empresa los instalo en sitio y se esta
 preparando el memorando para pago del 30% restante se radicara el dia lunes 16 de diciembre.  (Impresoras) 
2.  Por parte de actualización de la infraestructura tecnológica, como se informo en el mes de noviembre la Oficina de Tecnologías de Información y Comunicaciones realizo la adquisición 3 nodos del sistema Hiperconvergente en versión Simpliviity, el cual reúne los servicios de: a) servidor (procesamiento), b) almacenamiento y c) red, lo que permite que en un solo hardware se tenga inmersa toda la solución,  actualmente se tiene  la migración de las maquinas Windows, en el 100%.   Adicionalmente, Fue adjudicado proceso de subasta "Adquisición, Instalación y puesta en funcionamiento de una solución de Firewall de Nueva Generación, para la Secretaria General de la Alcaldía Mayor de Bogotá".
3. Licenciamiento:  - Del contrato 854 de 2019,  fue entregado el licenciamiento de Radware, con ello se garantiza el balanceo de cargas de servidores, dicho licenciamiento tiene duración de 3 años.  y se adjudico el proceso de subasta "Adquisición, renovación, instalación de licencias (software) para fortalecer la  plataforma tecnológica de la Secretaría
General de la Alcaldía Mayor de Bogotá D.C."
En Diciembre se culminaron la entrega de las siguientes soluciones tecnologicas para la Secretaria General:
-Bolsa Tecnologica.
- Sistema Hiperconvergente en versión Simpliviity
- solución de Firewall de Nueva Generación.
- licenciamiento de Radware.
- licencias (software comercial) para fortalecer la  plataforma tecnológica.
Gracias a los procesos de subastas inversa se logro optimizar la utilziación de recursos financieros y por lo tanto se logro la adquisición de 2 soluciones adicionales a las programadas en la vigencia 2019.
</v>
          </cell>
        </row>
        <row r="58">
          <cell r="C58" t="str">
            <v>145C_I2</v>
          </cell>
          <cell r="D58" t="str">
            <v>Cualitativo 2</v>
          </cell>
          <cell r="E58" t="str">
            <v>Retrasos o dificultades en la generación del producto y la ejecución de actividades</v>
          </cell>
          <cell r="F58" t="str">
            <v>Textual</v>
          </cell>
          <cell r="H58" t="str">
            <v>No aplica</v>
          </cell>
          <cell r="I58" t="str">
            <v>N.A</v>
          </cell>
          <cell r="J58" t="str">
            <v>N.A</v>
          </cell>
          <cell r="K58" t="str">
            <v>N.A</v>
          </cell>
          <cell r="L58" t="str">
            <v xml:space="preserve">La causa de la dificultad (retraso de 15 días) reportadas es la siguiente: En mesa de trabajo entre Dirección Contratación, Subdirección Financiera y OTIC, el acompañamiento jurídico nos observó la ficha técnica en lo relacionado con las características de los servicios conexos a contratar, por tal motivo se tuvo que ajustar dichas características técnicas y volver a solicitar cotizaciones para poder enviar el estudio de mercado para aprobación de la Subdirección Financiera y seguir el proceso operativo normal de una selección abreviada.
</v>
          </cell>
          <cell r="M58" t="str">
            <v xml:space="preserve">Se tiene un atraso de 15 dias en la implementación de la solución RADWARE (proceso de subasta inversa) el cual se realizo a apertura  mediante resolucion 367 de 2019, segun cronograma se tiene prevista la adjudicación para el 5 de julio, y teniendo en cuenta que es la activación de una licencia su ejecución se hara durante el mismo mes.  </v>
          </cell>
          <cell r="N58" t="str">
            <v>Se tiene que para este mes se deberia haber adjudicado el proceso de subasta inversa de adquisición de licenciamiento RADWARE cuya adjudicación llevada el 5 de julio se declaro Desierto, por lo cual se incio el proceso de estudio de mercado nuevamente. Esta declaratoria de desierto se adjudica a la variable externa como lo es la variación del valor del dolar.</v>
          </cell>
          <cell r="O58" t="str">
            <v>En este mes de agosto no se tiene prevista implementar ninguna solución tecnologica y por ello el periodo analizado no se preseta retrasos.</v>
          </cell>
          <cell r="P58" t="str">
            <v>N.A</v>
          </cell>
          <cell r="Q58" t="str">
            <v>N.A</v>
          </cell>
          <cell r="R58" t="str">
            <v>N.A</v>
          </cell>
          <cell r="S58" t="str">
            <v>N.A</v>
          </cell>
        </row>
        <row r="59">
          <cell r="C59" t="str">
            <v>145C_I3</v>
          </cell>
          <cell r="D59" t="str">
            <v>Cualitativo 3</v>
          </cell>
          <cell r="E59" t="str">
            <v>Beneficios obtenidos por la generación del producto y la ejecución de actividades</v>
          </cell>
          <cell r="F59" t="str">
            <v>Textual</v>
          </cell>
          <cell r="H59" t="str">
            <v>No aplica</v>
          </cell>
          <cell r="I59" t="str">
            <v>Con los productos Oracle que posee la entidad, se tiene la disposición de todas las actualizaciones a las últimas versiones por la vigencia 2019, también se puede tener documentación en línea o consulta técnicos especializados en los productos, acortando los tiempos de indisponibilidad que puedan presentarse.  También se ha logrado mantener el servicio de la base de datos Oracle con un mínimo de ventanas de interrupción del servicio, se minimiza el tiempo de inactividad, para que los aplicativos que almacenan información en dichas bases de datos se encuentren en disponibles al servicio de las dependencias de la Entidad. Se han realizado actividades de procesamiento de estadísticas dentro de la base de dato y en los esquemas más utilizados, para mejorar el rendimiento en los procesos de esta.</v>
          </cell>
          <cell r="J59" t="str">
            <v>No aplica</v>
          </cell>
          <cell r="K59" t="str">
            <v>Mediante la ORDEN DE COMPRA DE CODIGO No. 4204000-565-2019, a través del Acuerdo Marco de Precios, bajo el objeto “Adquirir productos y servicios Microsoft para dar continuidad a las aplicaciones, sitios y/o páginas web a través del Acuerdo Marco de Precios No. CCE-578-2017 para la Secretaría General de la Alcaldía Mayor de Bogotá, D.C. se imlementaron las soluciones:  Correo Exchange Online, Office 365 y Tokens de Azure (procesamiento en la nube de Paginas y/o sitios Web)</v>
          </cell>
          <cell r="L59" t="str">
            <v>Se avance en los procesos de contratación con los cuales se pretende adquirir e implementar  soluciones  tecnologicas.</v>
          </cell>
          <cell r="M59" t="str">
            <v>Las soluciones implementadas garantizan la continuidad de la disponibilidad del servicio de correo para todos los funcionarios y contratistas de la entidad manteniendo el almacenamiento y la seguridad de la información de los documentos, conferencias, calendarios y aplicaciones la cuales se encuentran disponibles de forma online, accediendo desde cualquier parte de la entidad e incluso desde afuera de las instalaciones de la Secretaria General. Por otra parte, los servicios en la Nube permiten administrar, planear, diseñar, implementar, distribuir y alojar desarrollos y aplicaciones, adicionalmente permite diseñar soluciones de infraestructura física en la nube y software como servicios, toda estas son oportunidades de mejora para las aplicaciones, otras páginas web y nuevos desarrollos o requerimientos que requiera la Secretaría General de la Alcaldía Mayor de Bogotá</v>
          </cell>
          <cell r="N59" t="str">
            <v xml:space="preserve">Con la solución de Correo Masivo: se mejora  la comunicación y el impacto de los mensajes enviados a través de correo electrónico, donde se puede presentar y personalizar cada mensaje ajustado a cada segmento y obtener la información el tiempo real sobre sus campañas y el comportamiento frente cada destinatario   y  se consigue que las comunicaciones no sean catalogadas como spam o que se genere un bloqueo masivo al dominio alcaldiabogota.gov.co, esto permite apoyar la estrategia de comunicación interna y externa, cuyo objetivo es difundir los avances de la entidad y del Distrito con la intención de llegar a la mayor cantidad de ciudadanos posible y colaboradores con información relacionada de gestión de la entidad.
El proceso de Hiperconvergencia que se inicio en Juliuo: es un proceso que busca el Fortalecimiento de tecnologías de información y las comunicaciones,  con la adquisición de la solución del sistema hiperconvergente se unifica y simplifica la gestión del almacenamiento, la virtualización y redes, logrando conexión entre los Datacenter de la Secretaria General  y contar con alta disponibilidad y movimiento de las máquinas virtuales entre las sedes Manzana Liévano y Archivo de Bogotá, así mismo la infraestructura hiperconvergente agiliza la implementación, la administración y el escalado de los recursos de los centros de datos al combinar almacenamiento y servidores con software inteligente. </v>
          </cell>
          <cell r="O59" t="str">
            <v>Con el  avance de los procesos de las subasta 18 y 21 de 2019, se aporta en gran medida  a subsanar el atraso e incumplimiento que se tiene en este indicador ya que en agosto se adjudicaron 2 procesos y se tiene proyectado que esta solución sea implementada en el mes de septiembre sunsanando asi totalmente los atrasos presentados. 
Teniendo en cuenta que los proceso de subasta 18 y 21  y que el valor de la TRM esta alto en estos momentos: se puede evidenciar que para la subasta 18 en varios de los lotes se llego a un buen ahorro como es el caso del lote 1 con una disminucion del 24.61% sobre el valor inical estimado. 
Al igual el lote 8 con una disminucion del 29.82%,   para los lotes 1, 4, 7 no se obtuvo porcentaje de disminusion, los otros lotes tienen una pequeña disminucion.   En la subasta 21  no se obtuvo porcentaje de disminusion. 
Con esta solución adjudicada mediante la subasta 21  se beneficia la infraestructura en alta disponibilidad de las maquinas vmware de los datacenter de la manzana Liévano y archivo de Bogotá.
Y con las adquisiciones adjudicadas con la subasta 18 se reduciria el nivel de obsolecencia tecnologica a nivel ofimatico de la entidad.</v>
          </cell>
          <cell r="P59" t="str">
            <v>La  implementación del Wmware, que basicamente es un virtualizador por software, el cual cual permite simular varios computadores dentro de un mismo hardware de manera simultánea, permitiendo así el mayor aprovechamiento de recursos.  Con esta solución se beneficia la infraestructura en alta disponibilidad de los servidores virtuales  de los datacenter de la manzana Liévano y archivo de Bogotá.</v>
          </cell>
          <cell r="Q59" t="str">
            <v>El recibo de elementos de TI, pertenecientes a los diferentes procesos contractuales adelantados garantiza el inicio de la etapa de istalación,   configuración e implementación de las sololuciones tecnologicas en la Secretaria General.</v>
          </cell>
          <cell r="R59" t="str">
            <v>Se recibieron e instalaron de los elementos ofimaticos, pertenecientes al proceso contractual de bolsa tecnologica, los cuales ayudan a bajar el % de obsolecencia de elementos usados por los servidores publicos  de la entidad para el normalfuncionamiento operativo de la entidad.  Y adiciconal se instalaron los elementos perteneceintes a la solución de hiperconvergencia de la OTIC de la Secretaria General, con la cual se beneficia la infraestructura en alta disponibilidad de las maquinas Windows virtualizadas con WMWARE en los datacenter de la manzana Liévano y archivo de Bogotá.  Entre las maquinas o servicios de TI beneficiados se pueden mencionar: 1. file serverab, 2. Serversisg2, 3. Servintranet, 4. serverinfra.acaldia, 5. Liquidador_producción, entre otras.</v>
          </cell>
          <cell r="S59" t="str">
            <v xml:space="preserve">Se recibieron e instalaron de los elementos producto de los procesos:
-Bolsa Tecnologica: los cuales ayudan a bajar el % de obsolecencia de elementos usados por los servidores publicos  de la entidad para el normalfuncionamiento operativo de la entidad
- Sistema Hiperconvergente en versión Simpliviity: con la cual se beneficia la infraestructura en alta disponibilidad de las maquinas Windows virtualizadas con WMWARE en los datacenter de la manzana Liévano y archivo de Bogotá
- solución de Firewall de Nueva Generación: con el cual se protege de forma perimetral la red de datos
- licenciamiento: - de Radware: con este se garantiza la gestion y control de alta disponibilidad y - licencias (software comercial) para fortalecer la  plataforma tecnológica.
Gracias a los procesos de subastas inversa se logro optimizar la utilziación de recursos financieros y por lo tanto se logro la adquisición de 2 soluciones adicionales a las programadas en la vigencia 2019.
</v>
          </cell>
        </row>
        <row r="60">
          <cell r="C60" t="str">
            <v>PAAC_06L_V1</v>
          </cell>
          <cell r="D60" t="str">
            <v>Variable 1</v>
          </cell>
          <cell r="E60" t="str">
            <v xml:space="preserve"># de informes de revisión de riesgos de corrupción realizados en el periodo </v>
          </cell>
          <cell r="F60" t="str">
            <v>Númerica</v>
          </cell>
          <cell r="N60">
            <v>1</v>
          </cell>
          <cell r="O60">
            <v>1</v>
          </cell>
          <cell r="P60">
            <v>1</v>
          </cell>
          <cell r="Q60">
            <v>1</v>
          </cell>
          <cell r="R60">
            <v>1</v>
          </cell>
          <cell r="S60">
            <v>1</v>
          </cell>
        </row>
        <row r="61">
          <cell r="C61" t="str">
            <v>PAAC_06L_V2</v>
          </cell>
          <cell r="D61" t="str">
            <v>Variable 2 (reportar solo cuando el indicador es a demanda)</v>
          </cell>
          <cell r="E61">
            <v>0</v>
          </cell>
          <cell r="F61" t="str">
            <v>Númerica</v>
          </cell>
          <cell r="N61">
            <v>1</v>
          </cell>
          <cell r="O61">
            <v>1</v>
          </cell>
          <cell r="P61">
            <v>1</v>
          </cell>
          <cell r="Q61">
            <v>1</v>
          </cell>
          <cell r="R61">
            <v>1</v>
          </cell>
          <cell r="S61">
            <v>1</v>
          </cell>
        </row>
        <row r="62">
          <cell r="C62" t="str">
            <v>PAAC_06L_I1</v>
          </cell>
          <cell r="D62" t="str">
            <v>Cualitativo 1</v>
          </cell>
          <cell r="E62" t="str">
            <v>Avances y logros en generación del producto y la ejecución de actividades</v>
          </cell>
          <cell r="F62" t="str">
            <v>Textual</v>
          </cell>
          <cell r="N62" t="str">
            <v>El día 25 de julio de 2019 mediante radicado Nro. 3-2019-21700 la Oficina Asesora de Planeación emite comunicación informando que, dado la identificación del riesgo de corrupción en el mapa de riesgos, se deberá programar el indicador PAAC-06L en el Plan de Acción para su respectivo seguimiento
El día 30 de julio de 2019 la Oficina de Tecnologías de la Información y las comunicaciones solicita mediante radicado Nro. 3-2019-22350 programar indicador PAAC-06L para el segundo semestre del 2019. 
Para el día 14 de AGOSTO de 2019 se radico mediante Nro. 3-2019-2394 el informe mensual del mes de JULIO de anticorrupción solicitada por la Oficina Asesora de planeación.
Se determino que para este periodo no se materializo ningún de los riesgos de corrupción en los dos procesos de la oficina.</v>
          </cell>
          <cell r="O62" t="str">
            <v xml:space="preserve">La Otic realiza el seguimiento adecuado al cumplimiento de sus procesos para evitar riesgos de corrupción.
</v>
          </cell>
          <cell r="P62" t="str">
            <v xml:space="preserve">La Otic realiza el seguimiento adecuado al cumplimiento de sus procesos para evitar riesgos de corrupción.
</v>
          </cell>
          <cell r="Q62" t="str">
            <v xml:space="preserve">La Otic realiza el seguimiento adecuado al cumplimiento de sus procesos para evitar riesgos de corrupción.
</v>
          </cell>
          <cell r="R62" t="str">
            <v xml:space="preserve">La Otic realiza el seguimiento adecuado al cumplimiento de sus procesos para evitar riesgos de corrupción.
</v>
          </cell>
          <cell r="S62" t="str">
            <v xml:space="preserve">La Otic realiza el seguimiento adecuado al cumplimiento de sus procesos para evitar riesgos de corrupción.
</v>
          </cell>
        </row>
        <row r="63">
          <cell r="C63" t="str">
            <v>PAAC_06L_I2</v>
          </cell>
          <cell r="D63" t="str">
            <v>Cualitativo 2</v>
          </cell>
          <cell r="E63" t="str">
            <v>Retrasos o dificultades en la generación del producto y la ejecución de actividades</v>
          </cell>
          <cell r="F63" t="str">
            <v>Textual</v>
          </cell>
          <cell r="N63" t="str">
            <v>Se solicita información por parte de Oficina de Planeación a los 25 días de Julio, para entregar los primeros cinco días hábiles siguientes del mes siguiente, presentándose demoras en la compilación de la información de todas las actividades que se desarrollan en los procesos.
Demoras en la entrega de información de respaldo por algunos de los funcionarios o contratistas de la oficina.
Por lo anterior  y como solución se solicito información por medio de comité de Autocontrol, indicando los tiempos de entrega a la persona del Área.</v>
          </cell>
          <cell r="O63" t="str">
            <v>N.A</v>
          </cell>
          <cell r="P63" t="str">
            <v>N.A</v>
          </cell>
          <cell r="Q63" t="str">
            <v>N.A</v>
          </cell>
          <cell r="R63" t="str">
            <v>N.A</v>
          </cell>
          <cell r="S63" t="str">
            <v>N.A</v>
          </cell>
        </row>
        <row r="64">
          <cell r="C64" t="str">
            <v>PAAC_06L_I3</v>
          </cell>
          <cell r="D64" t="str">
            <v>Cualitativo 3</v>
          </cell>
          <cell r="E64" t="str">
            <v>Beneficios obtenidos por la generación del producto y la ejecución de actividades</v>
          </cell>
          <cell r="F64" t="str">
            <v>Textual</v>
          </cell>
          <cell r="N64" t="str">
            <v>Cumplimiento de ley de transparencia
Cumplimiento del componente 1 del Plan Anticorrupción y de Atención al Ciudadano 2019.</v>
          </cell>
          <cell r="O64" t="str">
            <v>No se presento ningun acto de corrupción</v>
          </cell>
          <cell r="P64" t="str">
            <v>No se presento ningun acto de corrupción</v>
          </cell>
          <cell r="Q64" t="str">
            <v>No se presento ningun acto de corrupción</v>
          </cell>
          <cell r="R64" t="str">
            <v>No se presento ningun acto de corrupción</v>
          </cell>
          <cell r="S64" t="str">
            <v>No se presento ningun acto de corrupción</v>
          </cell>
        </row>
        <row r="65">
          <cell r="C65" t="str">
            <v>PAAC_50_V1</v>
          </cell>
          <cell r="D65" t="str">
            <v>Variable 1</v>
          </cell>
          <cell r="E65" t="str">
            <v xml:space="preserve"> Datos abiertos publicados en el portal de datos abiertos </v>
          </cell>
          <cell r="F65" t="str">
            <v>Númerica</v>
          </cell>
          <cell r="H65">
            <v>0</v>
          </cell>
          <cell r="I65">
            <v>0</v>
          </cell>
          <cell r="J65">
            <v>1</v>
          </cell>
          <cell r="K65">
            <v>1</v>
          </cell>
          <cell r="L65">
            <v>1</v>
          </cell>
          <cell r="M65">
            <v>0</v>
          </cell>
          <cell r="N65">
            <v>1</v>
          </cell>
          <cell r="O65">
            <v>0</v>
          </cell>
          <cell r="P65">
            <v>0</v>
          </cell>
          <cell r="Q65">
            <v>0</v>
          </cell>
          <cell r="R65">
            <v>0</v>
          </cell>
          <cell r="S65">
            <v>1</v>
          </cell>
        </row>
        <row r="66">
          <cell r="C66" t="str">
            <v>PAAC_50_V2</v>
          </cell>
          <cell r="D66" t="str">
            <v>Variable 2 (reportar solo cuando el indicador es a demanda)</v>
          </cell>
          <cell r="E66" t="str">
            <v>(Datos abiertos recepcionados por OTIC para publicar en el portal de datos abiertos - Datos abiertos recepcionados por OTIC para publicar en el portal de datos abiertos, que ingresan 3 dias antes del cierre del periodo)</v>
          </cell>
          <cell r="F66" t="str">
            <v>Númerica</v>
          </cell>
          <cell r="H66">
            <v>0</v>
          </cell>
          <cell r="I66">
            <v>0</v>
          </cell>
          <cell r="J66">
            <v>1</v>
          </cell>
          <cell r="K66">
            <v>1</v>
          </cell>
          <cell r="L66">
            <v>1</v>
          </cell>
          <cell r="M66">
            <v>0</v>
          </cell>
          <cell r="N66">
            <v>1</v>
          </cell>
          <cell r="O66">
            <v>0</v>
          </cell>
          <cell r="P66">
            <v>0</v>
          </cell>
          <cell r="Q66">
            <v>0</v>
          </cell>
          <cell r="R66">
            <v>0</v>
          </cell>
          <cell r="S66">
            <v>1</v>
          </cell>
        </row>
        <row r="67">
          <cell r="C67" t="str">
            <v>PAAC_50_I1</v>
          </cell>
          <cell r="D67" t="str">
            <v>Cualitativo 1</v>
          </cell>
          <cell r="E67" t="str">
            <v>Avances y logros en generación del producto y la ejecución de actividades</v>
          </cell>
          <cell r="F67" t="str">
            <v>Textual</v>
          </cell>
          <cell r="H67" t="str">
            <v>No se recibio ninguna solicitud de publicacion</v>
          </cell>
          <cell r="I67" t="str">
            <v>No se recibio ninguna solicitud de publicacion</v>
          </cell>
          <cell r="J67" t="str">
            <v>Durante el mes de marzo sólo se recibió una solicitud de publicación de un “Dataset” de datos abiertos por parte de la Alta Consejería Distrital de Tecnologías de las Información y las Comunicaciones ACDTIC, correspondiente a “Zonas Wifi gratis Bogotá”.   Esta solicitud se recibió el miércoles 06 de marzo de 2019 02:31 p.m. y se publicó el viernes 08 de marzo de 2019 10:52 a.m.</v>
          </cell>
          <cell r="K67" t="str">
            <v>Durante el mes de abril se recibió una solicitud de publicación de un “Dataset” de datos abiertos por parte de la Oficina Asesora de Planeación - OAP, correspondiente a “Componente de Inversión SEGPLAN – Seguimiento a 2019-03-31”. Esta solicitud se recibió el jueves 25/04/2019 10:55 a.m. y se publicó el viernes 26/04/2019 12:01 p.m.</v>
          </cell>
          <cell r="L67" t="str">
            <v>Durante el mes de mayo sólo se recibió una solicitud de modificación de un “Dataset” de datos abiertos por parte de la Alta Consejería Distrital de TIC. Esta solicitud se recibió el viernes 31/05/2019 11:14 a.m. y se modificó el mismo viernes 31/05/2019 11:20 a.m.</v>
          </cell>
          <cell r="M67" t="str">
            <v>No se recibio ninguna solicitud de publicacion</v>
          </cell>
          <cell r="N67" t="str">
            <v>Durante el mes de julio se recibió una solicitud de publicación de un “Dataset” de datos abiertos por parte de la Oficina Asesora de Planeación - OAP, correspondiente a “Componente de Inversión SEGPLAN – Seguimiento a 2019-06-30”. Esta solicitud se recibió el jueves, 18 de julio de 2019 08:54 a.m. y se viernes 19 de julio de 2019 10:51 a.m.</v>
          </cell>
          <cell r="O67" t="str">
            <v>Durante el mes de agosto NO se recibieron solicitudes de publicación de datos abiertos por parte de las áreas de la Secretaría General. También se asistió a una reunión convocada por la Unidad Administrativa Especial de Catastro Distrital – IDECA (administrador de la plataforma de Datos Abiertos), donde se instruyó para que cada entidad les entregue de manera formal la “Licencia de uso” de los datos abiertos publicados en el portal de Datos Abiertos, de acuerdo con un instructivo que socializaron.</v>
          </cell>
          <cell r="P67" t="str">
            <v>Durante el mes de septiembre NO se recibieron solicitudes de publicación de datos abiertos por parte de las áreas de la Secretaría General. Se está tramitando ante el comité directivo la adopción de la “Licencia de uso” de todos los datos abiertos publicados (y por publicar) en el portal de Datos Abiertos por parte de la Secretaría, de acuerdo con un instructivo que socializó la Unidad Administrativa Especial de Catastro Distrital – IDECA, entidad administradora de esta plataforma.</v>
          </cell>
          <cell r="Q67" t="str">
            <v>Durante el mes de octubre NO se recibieron solicitudes de publicación de datos abiertos por parte de las áreas de la Secretaría General. En espera del análisis jurídico para la adopción de la “Licencia de uso” de todos los datos abiertos publicados (y por publicar) en el portal de Datos Abiertos por parte de la Oficina Asesora de Jurídica. Lo anterior, de acuerdo con un instructivo que socializó la Unidad Administrativa Especial de Catastro Distrital – IDECA, entidad administradora de esta plataforma.</v>
          </cell>
          <cell r="R67" t="str">
            <v>Durante el mes de noviembre NO se recibieron solicitudes de publicación de datos abiertos por parte de las áreas de la Secretaría General. La Oficina Asesora de Jurídica respondió la solicitud acerca de la “Licencia de uso” de todos los datos abiertos publicados (y por publicar) en el portal de Datos Abiertos por parte de la Secretaría, aprobando la solicitud que hizo la OTIC. Se enviará la adopción de este tipo de licencia a la UAE de Catastro – IDECA para formalizarla.</v>
          </cell>
          <cell r="S67" t="str">
            <v>Durante el mes de diciembre en cumplimiento del Plan Anticorrupción y de Atención al Ciudadano (PAAC – 2019), 16 de diciembre se publicaron los archivos correspondientes al “Inventario de Activos de Información” y el “Índice de información Clasificada y Reservada” de la Secretaría General de la Alcaldía Mayor de Bogotá D.C. para 2019, por parte de la Oficina de Tecnologías de la Información y las Comunicaciones – OTIC. De las demás áreas de la Secretaría no se recibieron solicitudes de publicación de datos abiertos.
Se remite a la UAE de Catastro – IDECA, la “Licencia de uso” de todos los datos abiertos publicados en el portal de Datos Abiertos por parte de la Secretaría General, aprobada mediante gestión en comité directivo.</v>
          </cell>
        </row>
        <row r="68">
          <cell r="C68" t="str">
            <v>PAAC_50_I2</v>
          </cell>
          <cell r="D68" t="str">
            <v>Cualitativo 2</v>
          </cell>
          <cell r="E68" t="str">
            <v>Retrasos o dificultades en la generación del producto y la ejecución de actividades</v>
          </cell>
          <cell r="F68" t="str">
            <v>Textual</v>
          </cell>
          <cell r="H68" t="str">
            <v>No aplica</v>
          </cell>
          <cell r="I68" t="str">
            <v>No aplica</v>
          </cell>
          <cell r="J68" t="str">
            <v>N.A</v>
          </cell>
          <cell r="K68" t="str">
            <v>N.A</v>
          </cell>
          <cell r="L68" t="str">
            <v>N.A</v>
          </cell>
          <cell r="M68" t="str">
            <v>No aplica</v>
          </cell>
          <cell r="N68" t="str">
            <v xml:space="preserve">N.A
</v>
          </cell>
          <cell r="O68" t="str">
            <v xml:space="preserve">La OTIC está en disposición permanente para nuevas solicitudes de publicación. Las diferentes dependencias de la Secretaría General pueden solicitar la publicación de sus datos abiertos en el momento que consideren pertinente hacerlo.
</v>
          </cell>
          <cell r="P68" t="str">
            <v xml:space="preserve">La OTIC está en disposición permanente para nuevas solicitudes de publicación. Las diferentes dependencias de la Secretaría General pueden solicitar la publicación de sus datos abiertos en el momento que consideren pertinente hacerlo.
</v>
          </cell>
          <cell r="Q68" t="str">
            <v xml:space="preserve">La OTIC está en disposición permanente para nuevas solicitudes de publicación. Las diferentes dependencias de la Secretaría General pueden solicitar la publicación de sus datos abiertos en el momento que consideren pertinente hacerlo.
</v>
          </cell>
          <cell r="R68" t="str">
            <v xml:space="preserve">La OTIC está en disposición permanente para nuevas solicitudes de publicación. Las diferentes dependencias de la Secretaría General pueden solicitar la publicación de sus datos abiertos en el momento que consideren pertinente hacerlo.
</v>
          </cell>
          <cell r="S68" t="str">
            <v xml:space="preserve">La OTIC está en disposición permanente para nuevas solicitudes de publicación. Las diferentes dependencias de la Secretaría General pueden solicitar la publicación de sus datos abiertos en el momento que consideren pertinente hacerlo.
</v>
          </cell>
        </row>
        <row r="69">
          <cell r="C69" t="str">
            <v>PAAC_50_I3</v>
          </cell>
          <cell r="D69" t="str">
            <v>Cualitativo 3</v>
          </cell>
          <cell r="E69" t="str">
            <v>Beneficios obtenidos por la generación del producto y la ejecución de actividades</v>
          </cell>
          <cell r="F69" t="str">
            <v>Textual</v>
          </cell>
          <cell r="H69" t="str">
            <v>No aplica</v>
          </cell>
          <cell r="I69" t="str">
            <v>No aplica</v>
          </cell>
          <cell r="J69"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K69"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L69"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M69" t="str">
            <v>No aplica</v>
          </cell>
          <cell r="N69" t="str">
            <v>Se mantiene actualizado el http://datosabiertos.bogota.gov.co/ con la información suministrada por las áreas de la Secretaría General.
Se está en disposición permanente para nuevas solicitudes de publicación. Las diferentes dependencias de la Secretaría General pueden solicitar la publicación de sus datos abiertos en el momento que consideren pertinente hacerlo.</v>
          </cell>
          <cell r="O69" t="str">
            <v>Se mantiene actualizado el http://datosabiertos.bogota.gov.co/ con la información suministrada por las áreas de la Secretaría General.</v>
          </cell>
          <cell r="P69" t="str">
            <v>Se mantiene actualizado el http://datosabiertos.bogota.gov.co/ con la información suministrada por las áreas de la Secretaría General.</v>
          </cell>
          <cell r="Q69" t="str">
            <v>Se mantiene actualizado el http://datosabiertos.bogota.gov.co/ con la información suministrada por las áreas de la Secretaría General.</v>
          </cell>
          <cell r="R69" t="str">
            <v>Se mantiene actualizado el http://datosabiertos.bogota.gov.co/ con la información suministrada por las áreas de la Secretaría General.</v>
          </cell>
          <cell r="S69" t="str">
            <v>Se mantiene actualizado el http://datosabiertos.bogota.gov.co/ con la información suministrada por las áreas de la Secretaría General.</v>
          </cell>
        </row>
        <row r="70">
          <cell r="C70" t="str">
            <v>PAAC_50A_V1</v>
          </cell>
          <cell r="D70" t="str">
            <v>Variable 1</v>
          </cell>
          <cell r="E70" t="str">
            <v xml:space="preserve">Jornadas de sensibilización realizadas  a los servidores y contratistas, orientadas al correcto desarrollo de la temática "Datos Abiertos" </v>
          </cell>
          <cell r="F70" t="str">
            <v>Númerica</v>
          </cell>
          <cell r="H70">
            <v>0</v>
          </cell>
          <cell r="I70">
            <v>0</v>
          </cell>
          <cell r="J70">
            <v>0</v>
          </cell>
          <cell r="K70">
            <v>0</v>
          </cell>
          <cell r="L70">
            <v>0</v>
          </cell>
          <cell r="M70">
            <v>1</v>
          </cell>
          <cell r="N70">
            <v>0</v>
          </cell>
          <cell r="O70">
            <v>0</v>
          </cell>
          <cell r="P70">
            <v>0</v>
          </cell>
          <cell r="Q70">
            <v>0</v>
          </cell>
          <cell r="R70">
            <v>0</v>
          </cell>
          <cell r="S70">
            <v>0</v>
          </cell>
        </row>
        <row r="71">
          <cell r="C71" t="str">
            <v>PAAC_50A_V2</v>
          </cell>
          <cell r="D71" t="str">
            <v>Variable 2 (reportar solo cuando el indicador es a demanda)</v>
          </cell>
          <cell r="E71">
            <v>0</v>
          </cell>
          <cell r="F71" t="str">
            <v>Númerica</v>
          </cell>
          <cell r="H71">
            <v>0</v>
          </cell>
          <cell r="I71">
            <v>0</v>
          </cell>
          <cell r="J71">
            <v>0</v>
          </cell>
          <cell r="K71">
            <v>0</v>
          </cell>
          <cell r="L71">
            <v>0</v>
          </cell>
          <cell r="M71">
            <v>1</v>
          </cell>
          <cell r="N71">
            <v>0</v>
          </cell>
          <cell r="O71">
            <v>0</v>
          </cell>
          <cell r="P71">
            <v>0</v>
          </cell>
          <cell r="Q71">
            <v>0</v>
          </cell>
          <cell r="R71">
            <v>0</v>
          </cell>
          <cell r="S71">
            <v>0</v>
          </cell>
        </row>
        <row r="72">
          <cell r="C72" t="str">
            <v>PAAC_50A_I1</v>
          </cell>
          <cell r="D72" t="str">
            <v>Cualitativo 1</v>
          </cell>
          <cell r="E72" t="str">
            <v>Avances y logros en generación del producto y la ejecución de actividades</v>
          </cell>
          <cell r="F72" t="str">
            <v>Textual</v>
          </cell>
          <cell r="H72" t="str">
            <v>No Aplica.
El indicador solo se reporta en junio</v>
          </cell>
          <cell r="I72" t="str">
            <v>No Aplica.
El indicador solo se reporta en junio</v>
          </cell>
          <cell r="J72" t="str">
            <v>Se elabora primer borrador de la presentación propuesta para la jornada de socialización, con los siguientes temas:  Marco normativo, Descripción plataforma datos abiertos, Propósito de los datos abiertos, Nivel de necesidad datos por sector, Presentación de plataforma de datos abiertos, Casos de éxito a nivel mundial, Política Nacional de explotación de datos, Qué tipo de datos publicamos..</v>
          </cell>
          <cell r="K72" t="str">
            <v>No Aplica.
El indicador solo se reporta en junio</v>
          </cell>
          <cell r="L72" t="str">
            <v>El dia 16 de mayo se realiza la entrega del acceso a la presentación a la Ingeniera Oficial de Seguridad de la Información para que sea complementada con las diapositivas. 
En el mes de mayo se realiza la reserva de auditorio HUITACA para la realización del evento el día 18 de junio de 2019 de 9am a 11am.  Y se realiza el requerimiento a Seguridad y salud en el trabajo para que sean asignados los brigadistas para el evento de sensibilización.
Además,  se realiza el requerimiento a la oficina de comunicaciones para que se realice por campaña por los medios de comunicación dispuestos para los empleados de la Secretaria General, sean difundidos e invitados a participar en el evento el 18 de junio de 2019.
El indicador solo se reporta en junio.</v>
          </cell>
          <cell r="M72" t="str">
            <v>El evento se desarrolló el día 18 de junio de 2019 en el horario de 9am a 10:30am en el auditorio Huitaca de la Secretaría General e la Alcaldía Mayor de Bogotá. Gracias a este evento, los funcionarios conocieron el concepto de Datos Abiertos, temas de seguridad de la información y ejemplos de éxito a nivel nacional e internacional sobre datos abiertos, además tuvieron un espacio para aportar sus ideas respecto a qué datos necesitan de las entidades públicas y qué aplicaciones les gustaría que se crearan con los datos abiertos de las entidades.
este evento fueron invitados todos los funcionarios y contratistas de la Secretaría General de la Alcaldía Mayor de Bogotá, de los cuales de los cuales debían asistir mínimo de manera obligatoria tres (3) por cada área, invitación que se difundió mediante diversos medios de comunicación de la entidad, como: Intranet, Fondo de escritorio y memorandos electronicos a las dependencias.</v>
          </cell>
          <cell r="N72" t="str">
            <v>En el mes de julio de 2019, se realizo el acompañamiento de la Dirección Distrital de calidad del servicio, por medio de reunión se logró dar guía a las dudas e inquietudes del área.  Por otra parte, la Subdirección de Seguimiento a la Gestión de IVC solicito los casos de éxito a nuvel mundial relacionados con los datos abiertos para lo cual la OTIC le remitio la guia de utilización de datos abiertos expedida por MINTIC</v>
          </cell>
          <cell r="O72" t="str">
            <v>N.A
Indicador Cimplido en mes de junio</v>
          </cell>
          <cell r="P72" t="str">
            <v>N.A
Indicador Cimplido en mes de junio</v>
          </cell>
          <cell r="Q72" t="str">
            <v>N.A
Indicador Cimplido en mes de junio</v>
          </cell>
          <cell r="R72" t="str">
            <v>N.A
Indicador Cimplido en mes de junio</v>
          </cell>
          <cell r="S72" t="str">
            <v>N.A
Indicador Cimplido en mes de junio</v>
          </cell>
        </row>
        <row r="73">
          <cell r="C73" t="str">
            <v>PAAC_50A_I2</v>
          </cell>
          <cell r="D73" t="str">
            <v>Cualitativo 2</v>
          </cell>
          <cell r="E73" t="str">
            <v>Retrasos o dificultades en la generación del producto y la ejecución de actividades</v>
          </cell>
          <cell r="F73" t="str">
            <v>Textual</v>
          </cell>
          <cell r="H73" t="str">
            <v>N.A</v>
          </cell>
          <cell r="I73" t="str">
            <v>N.A</v>
          </cell>
          <cell r="J73" t="str">
            <v>N.A</v>
          </cell>
          <cell r="K73" t="str">
            <v>N.A</v>
          </cell>
          <cell r="L73" t="str">
            <v>N.A</v>
          </cell>
          <cell r="M73" t="str">
            <v>Aunque la invitación se hizo extensiva a todas las dependencias se presento el caso que catorce (14) de ellas no se presentó ningún representante:   Privada, Protocolo, Comunicaciones, Despacho Secretaria general, Planeación, Control Interno, SubTecnica de Desarrollo Institucional, Dirección Relaciones Internacionales, Subproyección Internacoal, Dirección Archivo, Sistema Distrital de Archivos, Subtecnica de Archivo, Corporativa.</v>
          </cell>
          <cell r="N73" t="str">
            <v xml:space="preserve">
Indicador cumplido en mes de junio
</v>
          </cell>
          <cell r="O73" t="str">
            <v xml:space="preserve">
Indicador cumplido en mes de junio
</v>
          </cell>
          <cell r="P73" t="str">
            <v xml:space="preserve">
Indicador cumplido en mes de junio
</v>
          </cell>
          <cell r="Q73" t="str">
            <v xml:space="preserve">
Indicador cumplido en mes de junio
</v>
          </cell>
          <cell r="R73" t="str">
            <v xml:space="preserve">
Indicador cumplido en mes de junio
</v>
          </cell>
          <cell r="S73" t="str">
            <v xml:space="preserve">
Indicador cumplido en mes de junio
</v>
          </cell>
        </row>
        <row r="74">
          <cell r="C74" t="str">
            <v>PAAC_50A_I3</v>
          </cell>
          <cell r="D74" t="str">
            <v>Cualitativo 3</v>
          </cell>
          <cell r="E74" t="str">
            <v>Beneficios obtenidos por la generación del producto y la ejecución de actividades</v>
          </cell>
          <cell r="F74" t="str">
            <v>Textual</v>
          </cell>
          <cell r="H74" t="str">
            <v>N.A</v>
          </cell>
          <cell r="I74" t="str">
            <v>N.A</v>
          </cell>
          <cell r="J74" t="str">
            <v>N.A</v>
          </cell>
          <cell r="K74" t="str">
            <v>N.A</v>
          </cell>
          <cell r="L74" t="str">
            <v>N.A</v>
          </cell>
          <cell r="M74" t="str">
            <v xml:space="preserve">La asistencia de sesenta y un (61) personas en la “Sensibilización de Datos Abiertos y Seguridad de la Informacion", distribuidos asi:
- 2 Despacho del Alcalde.
- 1 Alta Consejeria TIC.
- 1 Alta Consejeria Victimas.
- 3 Oficina Asesora Juridica.
- 2 de Control Interno Disciplinario.
-2 Subsecretaria Tecnica.
- 4 Desarrollo Instaitucional.
- 2 de Imprenta Distrital.
- 2 Calidad del Servici.
- 10 Servicio a la Ciudadania.
-  2 Seguimiento a la Gestión de Inspección, Vigilancia y Control
- 3 Contratación
- 2 Talento Humano.
- 3 Administrativa y Financiera
- 4 Servicios Administrativos
- 2 Financiera
- 16 de OTIC
</v>
          </cell>
          <cell r="N74" t="str">
            <v xml:space="preserve">
Indicador cumplido en mes de junio
</v>
          </cell>
          <cell r="O74" t="str">
            <v xml:space="preserve">
Indicador cumplido en mes de junio
</v>
          </cell>
          <cell r="P74" t="str">
            <v xml:space="preserve">
Indicador cumplido en mes de junio
</v>
          </cell>
          <cell r="Q74" t="str">
            <v xml:space="preserve">
Indicador cumplido en mes de junio
</v>
          </cell>
          <cell r="R74" t="str">
            <v xml:space="preserve">
Indicador cumplido en mes de junio
</v>
          </cell>
          <cell r="S74" t="str">
            <v xml:space="preserve">
Indicador cumplido en mes de junio
</v>
          </cell>
        </row>
      </sheetData>
      <sheetData sheetId="55">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213</v>
          </cell>
          <cell r="B5" t="str">
            <v>Publicaciones correspondientes, identificadas en el esquema de publicación de la Secretaria General, realizadas oportunamente</v>
          </cell>
          <cell r="C5" t="str">
            <v>Porcentaje</v>
          </cell>
          <cell r="D5" t="str">
            <v>Constante</v>
          </cell>
          <cell r="E5" t="str">
            <v>Constante</v>
          </cell>
          <cell r="G5" t="str">
            <v>Completar</v>
          </cell>
          <cell r="H5">
            <v>1</v>
          </cell>
          <cell r="I5">
            <v>1</v>
          </cell>
          <cell r="J5">
            <v>1</v>
          </cell>
          <cell r="K5">
            <v>1</v>
          </cell>
          <cell r="L5">
            <v>1</v>
          </cell>
          <cell r="M5">
            <v>1</v>
          </cell>
          <cell r="N5">
            <v>1</v>
          </cell>
          <cell r="O5">
            <v>1</v>
          </cell>
          <cell r="P5">
            <v>1</v>
          </cell>
          <cell r="Q5">
            <v>1</v>
          </cell>
          <cell r="R5">
            <v>1</v>
          </cell>
          <cell r="S5">
            <v>1</v>
          </cell>
          <cell r="T5">
            <v>1</v>
          </cell>
          <cell r="U5" t="str">
            <v xml:space="preserve">Este indicador permite monitorear el cumplimiento oportuno de los compromisos de publicación que posee la dependencia descritos en el esquema de publicación </v>
          </cell>
          <cell r="V5" t="str">
            <v>Elaboración de inventario de publicaciones a cargo de la Subdirección que hacen parte del esquema de publicación de la Secretaría General.
Actualización de las publicaciones cuando se requiera.
Verificación por parte del funcionario designado, cada vez que se presente informe del PAAC.
Verificación del Subdirector durante análisis documental del nforme del PAAC del respectivo período.</v>
          </cell>
          <cell r="W5" t="str">
            <v>Aportes en la consolidación de la cultura de visión y actuación ética, íntegra y trasparente dando a conocer a la ciudadanía en general la normatividad vigente como producto de la gestión de la Alcaldía Mayor de Bogotá por medio de su publicación.</v>
          </cell>
          <cell r="X5" t="str">
            <v>Página WEB Secretaría General - Link PAAC
Informes del PAAC</v>
          </cell>
        </row>
        <row r="6">
          <cell r="A6">
            <v>38</v>
          </cell>
          <cell r="B6" t="str">
            <v>Grado de Satisfacción de los servicios prestados por la Subdirección de Distrital</v>
          </cell>
          <cell r="C6" t="str">
            <v>Número</v>
          </cell>
          <cell r="D6" t="str">
            <v>Constante</v>
          </cell>
          <cell r="E6" t="str">
            <v>Constante</v>
          </cell>
          <cell r="G6" t="str">
            <v>Completar</v>
          </cell>
          <cell r="J6">
            <v>0.95</v>
          </cell>
          <cell r="M6">
            <v>0.95</v>
          </cell>
          <cell r="P6">
            <v>0.95</v>
          </cell>
          <cell r="T6">
            <v>0.95</v>
          </cell>
          <cell r="U6" t="str">
            <v>Este indicador mide la satisfacción de los servicios prestados por la Subdirección de Imprenta Distrital a las entidades, organismos y órganos de control del Distrito Capital que los solicitan, mediante la implementación de una encuesta de percepción.</v>
          </cell>
          <cell r="V6" t="str">
            <v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v>
          </cell>
          <cell r="W6" t="str">
            <v xml:space="preserve">Contar con información de referencia para el mejoramiento de la calidad en la prestación del servicio.
Mejorar la experiencia de la ciudadanía con enfoque diferencial y preferencial, en su relación con la administración distrital. </v>
          </cell>
          <cell r="X6" t="str">
            <v>Encuestas de satisfacción
Informe de encuestas de satisfacción con grados de cumplimiento menor al 95%</v>
          </cell>
        </row>
        <row r="7">
          <cell r="A7" t="str">
            <v>42B</v>
          </cell>
          <cell r="B7" t="str">
            <v>Solicitudes gráficas del Distrito viabilizadas, de acuerdo con el tipo de productos que se pueden elaborar con las máquinas y el personal disponible.</v>
          </cell>
          <cell r="C7" t="str">
            <v>Porcentaje</v>
          </cell>
          <cell r="D7" t="str">
            <v>Constante</v>
          </cell>
          <cell r="E7" t="str">
            <v>Constante</v>
          </cell>
          <cell r="G7" t="str">
            <v>Completar</v>
          </cell>
          <cell r="H7">
            <v>1</v>
          </cell>
          <cell r="I7">
            <v>1</v>
          </cell>
          <cell r="J7">
            <v>1</v>
          </cell>
          <cell r="K7">
            <v>1</v>
          </cell>
          <cell r="L7">
            <v>1</v>
          </cell>
          <cell r="M7">
            <v>1</v>
          </cell>
          <cell r="N7">
            <v>1</v>
          </cell>
          <cell r="O7">
            <v>1</v>
          </cell>
          <cell r="P7">
            <v>1</v>
          </cell>
          <cell r="Q7">
            <v>1</v>
          </cell>
          <cell r="R7">
            <v>1</v>
          </cell>
          <cell r="S7">
            <v>1</v>
          </cell>
          <cell r="T7">
            <v>1</v>
          </cell>
          <cell r="U7" t="str">
            <v>Este indicador mide la efectividad de la Subdirección de Imprenta Distrital en cumplimiento de la función otorgada por el Señor Alcalde Mayor de la Ciudad, en virtud del Decreto 054 de 2008, modificado por el Decreto 084 del mismo año. El decreto estipula que la Imprenta Distrital  debe realizar las impresiones  oficiales de todas las entidades, organismos y órganos de control del Distrito Capital. En esta medición se tendrán en cuenta las solicitudes viabilizadas por la Subdirección de Imprenta Distrital que generan una cuantificación de insumos y  un producto gráfico luego de recibir los insumos solicitados.  Estas solicitudes viabilizadas se comparan con las solicitudes recibidas que cumplen con los requisitos técnicos para su realización, como son: existencia de maquinaria para el tipo de producto gráfico solicitado; cantidad de impresos para garantizar condiciones mínimas de eficiencia y uso racional de los recursos; plazo de entrega cumplible que derive de un ejercicio de planeación. Los términos y condiciones son informadas en la Guía para solicitar impresos y publicaciones.
El factor que afecta el cumplimiento de este indicador, lo constituye el rechazo por ALTO VOLÚMEN.</v>
          </cell>
          <cell r="V7" t="str">
            <v>Adquirir y poner en funcionamiento 2 máquinas para la Imprenta Distrital
Contratar servicios técnicos para la operación de la maquinaria de la Imprenta Distrital
Desarrollar las obras de reforzamiento estructural y adecuación de la Imprenta Distrital
Modernizar la solución tecnológica para el proceso de Registro Distrital</v>
          </cell>
          <cell r="W7" t="str">
            <v xml:space="preserve">Modernizar la Imprenta Distrital para mejorar y ampliar los servicios que presta.
Mejorar la experiencia de la ciudadanía con enfoque diferencial y preferencial, en su relación con la administración distrital. </v>
          </cell>
          <cell r="X7" t="str">
            <v>Reporte de entrega de productos gráficos.
Reportes del Sistema de Información para el seguimiento a la producción: EMLAZE.</v>
          </cell>
        </row>
        <row r="8">
          <cell r="A8" t="str">
            <v>42C</v>
          </cell>
          <cell r="B8" t="str">
            <v>Plan de modernización de la imprenta distrital desarrollado</v>
          </cell>
          <cell r="C8" t="str">
            <v>Porcentaje</v>
          </cell>
          <cell r="D8" t="str">
            <v>Suma</v>
          </cell>
          <cell r="E8" t="str">
            <v>Suma</v>
          </cell>
          <cell r="F8">
            <v>9</v>
          </cell>
          <cell r="G8" t="str">
            <v>Completar</v>
          </cell>
          <cell r="H8">
            <v>1</v>
          </cell>
          <cell r="I8">
            <v>0</v>
          </cell>
          <cell r="J8">
            <v>0</v>
          </cell>
          <cell r="K8">
            <v>0</v>
          </cell>
          <cell r="L8">
            <v>5</v>
          </cell>
          <cell r="M8">
            <v>0</v>
          </cell>
          <cell r="N8">
            <v>0</v>
          </cell>
          <cell r="O8">
            <v>1</v>
          </cell>
          <cell r="P8">
            <v>0</v>
          </cell>
          <cell r="Q8">
            <v>0</v>
          </cell>
          <cell r="R8">
            <v>1</v>
          </cell>
          <cell r="S8">
            <v>1</v>
          </cell>
          <cell r="T8">
            <v>0.15</v>
          </cell>
          <cell r="U8" t="str">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ell>
          <cell r="V8" t="str">
            <v>1. Contratar servicios técnicos para la operación de la maquinaria de la Imprenta Distrital.
2. Desarrollar las obras de reforzamiento estructural y adecuación de la Imprenta Distrital.</v>
          </cell>
          <cell r="W8" t="str">
            <v xml:space="preserve">Modernizar la Imprenta Distrital para mejorar y ampliar los servicios que presta.
Mejorar la experiencia de la ciudadanía con enfoque diferencial y preferencial, en su relación con la administración distrital. </v>
          </cell>
          <cell r="X8" t="str">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ell>
        </row>
        <row r="9">
          <cell r="A9" t="str">
            <v>PAAC_06D</v>
          </cell>
          <cell r="B9" t="str">
            <v>Informe Mensual de Revisión de Riesgos de Corrupción</v>
          </cell>
          <cell r="C9" t="str">
            <v>Número</v>
          </cell>
          <cell r="D9" t="str">
            <v>Suma</v>
          </cell>
          <cell r="E9" t="str">
            <v>Suma</v>
          </cell>
          <cell r="F9">
            <v>12</v>
          </cell>
          <cell r="G9" t="str">
            <v>OK</v>
          </cell>
          <cell r="H9">
            <v>1</v>
          </cell>
          <cell r="I9">
            <v>1</v>
          </cell>
          <cell r="J9">
            <v>1</v>
          </cell>
          <cell r="K9">
            <v>1</v>
          </cell>
          <cell r="L9">
            <v>1</v>
          </cell>
          <cell r="M9">
            <v>1</v>
          </cell>
          <cell r="N9">
            <v>1</v>
          </cell>
          <cell r="O9">
            <v>1</v>
          </cell>
          <cell r="P9">
            <v>1</v>
          </cell>
          <cell r="Q9">
            <v>1</v>
          </cell>
          <cell r="R9">
            <v>1</v>
          </cell>
          <cell r="S9">
            <v>1</v>
          </cell>
          <cell r="T9">
            <v>12</v>
          </cell>
          <cell r="U9" t="str">
            <v>Este indicador mide la efectividad de los controles asociados a los riesgos de corrupcion que se puedan llegar a materializar en cada mes de seguimiento.</v>
          </cell>
          <cell r="V9" t="str">
            <v>1. Inventario Mensual de Insumos aleatoriamente comparativo.          2. Recolección de desechos, residuos peligrosos para salvaguarda.       3. Seguimiento y control de ingreso y salida de la entidad por parte de empresa de seguridad, SEGURCOL.</v>
          </cell>
          <cell r="W9" t="str">
            <v xml:space="preserve">1. Determina faltantes o sobrantes de Inventarios con respecto a lo resgistrado en el aplicativo Emlaze.  2.  Control sobre los residuos solidos y liquidos para salvagurdar y entregar a  terceros. 3.  Permite verificar y registrar el ingreso y salida tanto de personal externo a la entidad como de los bienes propios de terceros. </v>
          </cell>
          <cell r="X9" t="str">
            <v xml:space="preserve">1.  Inventario Físico mensual comparado con el inventario registrado en el sistema Emlaze.  2. Bitácoras de recolección y actas de entrega de desechos a terceros. </v>
          </cell>
        </row>
        <row r="13">
          <cell r="D13" t="str">
            <v>#Variable</v>
          </cell>
          <cell r="E13" t="str">
            <v>Aspecto a reportar</v>
          </cell>
          <cell r="F13" t="str">
            <v>Formato</v>
          </cell>
          <cell r="H13" t="str">
            <v>Ejecucion_Enero</v>
          </cell>
          <cell r="I13" t="str">
            <v>Ejecucion_Febrero</v>
          </cell>
          <cell r="J13" t="str">
            <v>Ejecucion_Marzo</v>
          </cell>
          <cell r="K13" t="str">
            <v>Ejecucion_Abril</v>
          </cell>
          <cell r="L13" t="str">
            <v>Ejecucion_Mayo</v>
          </cell>
          <cell r="M13" t="str">
            <v>Ejecucion_Junio</v>
          </cell>
          <cell r="N13" t="str">
            <v>Ejecucion_Julio</v>
          </cell>
          <cell r="O13" t="str">
            <v>Ejecucion_Agosto</v>
          </cell>
          <cell r="P13" t="str">
            <v>Ejecucion_Septiembre</v>
          </cell>
          <cell r="Q13" t="str">
            <v>Ejecucion_Octubre</v>
          </cell>
          <cell r="R13" t="str">
            <v>Ejecucion_Noviembre</v>
          </cell>
          <cell r="S13" t="str">
            <v>Ejecucion_Diciembre</v>
          </cell>
        </row>
        <row r="14">
          <cell r="C14" t="str">
            <v>213_V1</v>
          </cell>
          <cell r="D14" t="str">
            <v>Variable 1</v>
          </cell>
          <cell r="E14" t="str">
            <v xml:space="preserve">Publicaciones correspondientes realizadas oportunamente </v>
          </cell>
          <cell r="F14" t="str">
            <v>Número</v>
          </cell>
          <cell r="H14">
            <v>21</v>
          </cell>
          <cell r="I14">
            <v>20</v>
          </cell>
          <cell r="J14">
            <v>20</v>
          </cell>
          <cell r="K14">
            <v>20</v>
          </cell>
          <cell r="L14">
            <v>22</v>
          </cell>
          <cell r="M14">
            <v>18</v>
          </cell>
          <cell r="N14">
            <v>22</v>
          </cell>
          <cell r="O14">
            <v>17</v>
          </cell>
          <cell r="P14">
            <v>21</v>
          </cell>
          <cell r="Q14">
            <v>22</v>
          </cell>
          <cell r="R14">
            <v>18</v>
          </cell>
          <cell r="S14">
            <v>11</v>
          </cell>
        </row>
        <row r="15">
          <cell r="C15" t="str">
            <v>213_V2</v>
          </cell>
          <cell r="D15" t="str">
            <v>Variable 2 (reportar solo cuando el indicador es a demanda)</v>
          </cell>
          <cell r="E15" t="str">
            <v>Publicaciones correspondientes del esquema de publicación de la Secretaria General</v>
          </cell>
          <cell r="F15" t="str">
            <v>Número</v>
          </cell>
          <cell r="H15">
            <v>21</v>
          </cell>
          <cell r="I15">
            <v>20</v>
          </cell>
          <cell r="J15">
            <v>20</v>
          </cell>
          <cell r="K15">
            <v>20</v>
          </cell>
          <cell r="L15">
            <v>22</v>
          </cell>
          <cell r="M15">
            <v>18</v>
          </cell>
          <cell r="N15">
            <v>22</v>
          </cell>
          <cell r="O15">
            <v>17</v>
          </cell>
          <cell r="P15">
            <v>21</v>
          </cell>
          <cell r="Q15">
            <v>22</v>
          </cell>
          <cell r="R15">
            <v>18</v>
          </cell>
          <cell r="S15">
            <v>11</v>
          </cell>
        </row>
        <row r="16">
          <cell r="C16" t="str">
            <v>213_I1</v>
          </cell>
          <cell r="D16" t="str">
            <v>Cualitativo 1</v>
          </cell>
          <cell r="E16" t="str">
            <v>Avances y logros en generación del producto y la ejecución de actividades</v>
          </cell>
          <cell r="F16" t="str">
            <v>Texto</v>
          </cell>
          <cell r="H16" t="str">
            <v>Se recibieron 21 solicitudes de registro distrital y se atendieron 21 Registros Distritales del número 6465 al 6485. en los que se publicaron 133 actos administrativos, dando así cumplimiento al 100% de las solicitudes que realizaron las entidades distritales a la Imprenta Distrital por este concepto y en cumplimiento de la normatividad vigente.</v>
          </cell>
          <cell r="I16" t="str">
            <v>Se recibieron 20 solicitudes de registro distrital y se atendieron 20 Registros Distritales del número 6486 al 6505. en los que se publicaron 117 actos administrativos, dando así cumplimiento al 100% de las solicitudes que realizaron las entidades distritales a la Imprenta Distrital por este concepto y en cumplimiento de la normatividad vigente.</v>
          </cell>
          <cell r="J16" t="str">
            <v>Se recibieron 20 solicitudes de registro distrital y se atendieron 20 Registros Distritales del número 6506 al 6525. en los que se publicaron 162 actos administrativos, dando así cumplimiento al 100% de las solicitudes que realizaron las entidades distritales a la Imprenta Distrital por este concepto y en cumplimiento de la normatividad vigente.</v>
          </cell>
          <cell r="K16" t="str">
            <v>Se recibieron 20 solicitudes de registro distrital y se atendieron 20 Registros Distritales del número 6526 al 6545. en los que se publicaron 127 actos administrativos, dando así cumplimiento al 100% de las solicitudes que realizaron las entidades distritales a la Imprenta Distrital por este concepto y en cumplimiento de la normatividad vigente.</v>
          </cell>
          <cell r="L16" t="str">
            <v>Se recibieron 22 solicitudes de registro distrital y se atendieron 22 Registros Distritales del número 6546 al 6567. en los que se publicaron 151 actos administrativos, dando así cumplimiento al 100% de las solicitudes que realizaron las entidades distritales a la Imprenta Distrital por este concepto y en cumplimiento de la normatividad vigente.</v>
          </cell>
          <cell r="M16" t="str">
            <v>Se recibieron 18 solicitudes de registro distrital y se atendieron 18 Registros Distritales del número 6568 al 6585. en los que se publicaron 215 actos administrativos, dando así cumplimiento al 100% de las solicitudes que realizaron las entidades distritales a la Imprenta Distrital por este concepto y en cumplimiento de la normatividad vigente.</v>
          </cell>
          <cell r="N16" t="str">
            <v>Se recibieron 22 solicitudes de registro distrital y se generaron 22 órdenes de producción de Registro Distrital, del número 6586 al 6607 dando cumplimiento al 100% de la meta establecida. Se publicaron 162 actos administrativos correspondientes a entidades distritales.</v>
          </cell>
          <cell r="O16" t="str">
            <v>Se recibieron 17 solicitudes de registro distrital y se generaron 17 órdenes de producción de Registro Distrital, del número 6608 al 6624 dando cumplimiento al 100% de la meta establecida. Se publicaron 133 actos administrativos correspondientes a entidades distritales.</v>
          </cell>
          <cell r="P16" t="str">
            <v>Se recibieron 21 solicitudes de registro distrital y se generaron 21 órdenes de producción de Registro Distrital, del número 6625 al 6645 dando cumplimiento al 100% de la meta establecida. Se publicaron 134 actos administrativos correspondientes a entidades distritales.</v>
          </cell>
          <cell r="Q16" t="str">
            <v>Se recibieron 22 solicitudes de registro distrital y se generaron 22 órdenes de producción de Registro Distrital, del número 6646 al 6667 dando cumplimiento al 100% de las solicitudes requeridas por las entidades Distritales. Se publicaron 168 actos administrativos correspondientes a entidades distritales.</v>
          </cell>
          <cell r="R16" t="str">
            <v>En el período se publicaron oportunamente 18 ejemplares del Registro Distrital, correspondientes a los números 6668 al 6685 que contienen 333 actos administrativos expedidos por entidades y organismos del Distrito Capital. Además de la publicación oficial y auténtica en la versión impresa, se avanzó en la operatividad del sistema de información la cual se encuentra al 100% en el módulo de consulta. En lo que respecta al módulo de solicitud de publicación, se encuentra en fase de despliegue para poner en producción en el mes de diciembre.  Este módulo permitirá que la gestión institucional relacionada con la solicitud de publicaciones de actos administrativos en el Registro Distrital, se efectúe en línea, suprima trámites, mitigue riesgos y haga más eficiente y económico el proceso.</v>
          </cell>
          <cell r="S16" t="str">
            <v>Entre el 1° y el 16 de diciembre de 2019, se publicaron oportunamente 11 ejemplares del Registro Distrital, correspondientes a los números 6686 al 6696 que contienen 83 actos administrativos expedidos por entidades y organismos del Distrito Capital. Además de la publicación oficial y auténtica en la versión impresa, se avanzó en la operatividad del sistema de información la cual se encuentra al 100% en el módulo de consulta. En lo que respecta al módulo de solicitud de publicación, en lo corrido del mes  de diciembre, se realizó la solicitud de despliegue para paso a producción mediante caso a soporte de OTIC número 155632 del 02/12/2019.</v>
          </cell>
        </row>
        <row r="17">
          <cell r="C17" t="str">
            <v>213_I2</v>
          </cell>
          <cell r="D17" t="str">
            <v>Cualitativo 2</v>
          </cell>
          <cell r="E17" t="str">
            <v>Retrasos o dificultades en la generación del producto y la ejecución de actividades</v>
          </cell>
          <cell r="F17" t="str">
            <v>Texto</v>
          </cell>
          <cell r="H17" t="str">
            <v>No se presentaron retrasos ni dificultades en la solicitud y atención de los 21 Registros Distritales.</v>
          </cell>
          <cell r="I17" t="str">
            <v>No se presentaron retrasos ni dificultades en la solicitud y atención de los 20 Registros Distritales.</v>
          </cell>
          <cell r="J17" t="str">
            <v>No se presentaron retrasos ni dificultades en la solicitud y atención de los 20 Registros Distritales.</v>
          </cell>
          <cell r="K17" t="str">
            <v>No se presentaron retrasos ni dificultades en la solicitud y atención de los 20 Registros Distritales.</v>
          </cell>
          <cell r="L17" t="str">
            <v xml:space="preserve">No se presentaron retrasos ni dificultades en la solicitud y atención de los 22 Registros Distritales. Se publicaron oportunamente los 151 actos administrativos. </v>
          </cell>
          <cell r="M17" t="str">
            <v xml:space="preserve">No se presentaron retrasos ni dificultades en la solicitud y atención de los18 Registros Distritales. Se publicaron oportunamente los 215 actos administrativos. </v>
          </cell>
          <cell r="Q17" t="str">
            <v>No se presentaron retrasos ni dificultades en la generación de los 22 Registroa Distritales</v>
          </cell>
          <cell r="R17" t="str">
            <v>No se presentaron retrasos respecto de los términos definidos en la Resolución No. 440 de 2018.  No obstante lo anterior, las medidas adoptadas en virtud del Decreto No. 714 del 22 de noviembre de 2019, por el cual se decretó el toque de queda en la ciudad de Bogotá D.C., fueron divulgadas a la ciudadanía en forma inmediata y eficaz a través de los medios masivos de comunicación como televisión, radio y medios digitales, mediante ruedas de prensa y pronunciamientos oficiales, dado que la versión impresa del Registro Distrital no garantizaba por si sola la divulgación masiva de este acto administrativo de interés general cuyo cumplimiento se determinaba en término de  horas a partir de su expedición.</v>
          </cell>
          <cell r="S17" t="str">
            <v>No se presentaron retrasos en la publicación oficial y auténtica en la versión impresa del Registro Distrital respecto de los términos definidos en la Resolución No. 440 de 2018.   Sin embargo, en cuanto a la operatividad del sistema de información como instrumento accesorio de divulgación del Registro Distrital, a medida que se va realizando el despliegue, OTIC encuentra algunos inconvenientes de apuntamientos hacia los servidores, así como de parametrización, los cuales que se van solucionando con la ayuda de la firma desarrolladora. El proceso de migración se realizó parcialmente y a la fecha se continua con el despliegue.</v>
          </cell>
        </row>
        <row r="18">
          <cell r="C18" t="str">
            <v>213_I3</v>
          </cell>
          <cell r="D18" t="str">
            <v>Cualitativo 3</v>
          </cell>
          <cell r="E18" t="str">
            <v>Beneficios obtenidos por la generación del producto y la ejecución de actividades</v>
          </cell>
          <cell r="F18" t="str">
            <v>Texto</v>
          </cell>
          <cell r="H18" t="str">
            <v>Cumplimiento de las fechas de publicación programadas con el cliente para los 21 Registros Distritales. Cumplimiento del deber legal que tiene la Imprenta Distrital para la publicación de los actos administrativos de las entidades del Distrito Capital, conforme al Decreto 430 de 2018. Reconocimiento por parte de las entidades distritales.</v>
          </cell>
          <cell r="I18"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Decreto 430 de 2018. Reconocimiento por parte de las entidades distritales.</v>
          </cell>
          <cell r="J18"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Decreto 430 de 2018. Reconocimiento por parte de las entidades distritales.</v>
          </cell>
          <cell r="K18"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L18" t="str">
            <v>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M18" t="str">
            <v>Cumplimiento de las fechas de publicación programadas con el cliente para los 18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N18" t="str">
            <v>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O18" t="str">
            <v>Cumplimiento de las fechas de publicación programadas con el cliente para los 17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P18" t="str">
            <v>Cumplimiento de las fechas de publicación programadas con el cliente para los 21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Q18" t="str">
            <v>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R18" t="str">
            <v>La publicación oportuna de los actos administrativos de interés general constituye en un presupuesto de eficacia tanto para la vigencia de la norma, como para la oponibilidad  y/o vinculación a terceros. En este sentido, se garantizó en este período la eficacia de 333 actos administrativos expedidos por entidades y organismos del Distrito Capital, publicados en 18 ejemplares del Registro Distrital, correspondientes a los números 6668 al 6685.</v>
          </cell>
          <cell r="S18" t="str">
            <v>La publicación oportuna de los actos administrativos de interés general constituye en un presupuesto de eficacia tanto para la vigencia de la norma, como para la oponibilidad  y/o vinculación a terceros. En este sentido, se garantizó en este período la eficacia de 83 actos administrativos expedidos por entidades y organismos del Distrito Capital, publicados en 11 ejemplares del Registro Distrital, correspondientes a los números 6686 al 6696.</v>
          </cell>
        </row>
        <row r="19">
          <cell r="C19" t="str">
            <v>38_V1</v>
          </cell>
          <cell r="D19" t="str">
            <v>Variable 1</v>
          </cell>
          <cell r="E19" t="str">
            <v xml:space="preserve">  Promedio del resultado de las encuestas de satisfacción de los servicios  prestados     </v>
          </cell>
          <cell r="F19" t="str">
            <v>Númerica</v>
          </cell>
          <cell r="J19">
            <v>0.98</v>
          </cell>
          <cell r="M19">
            <v>1</v>
          </cell>
          <cell r="P19">
            <v>1</v>
          </cell>
        </row>
        <row r="20">
          <cell r="C20" t="str">
            <v>38_V2</v>
          </cell>
          <cell r="D20" t="str">
            <v>Variable 2 (reportar solo cuando el indicador es a demanda)</v>
          </cell>
          <cell r="E20">
            <v>0</v>
          </cell>
          <cell r="F20" t="str">
            <v>Númerica</v>
          </cell>
        </row>
        <row r="21">
          <cell r="C21" t="str">
            <v>38_I1</v>
          </cell>
          <cell r="D21" t="str">
            <v>Cualitativo 1</v>
          </cell>
          <cell r="E21" t="str">
            <v>Avances y logros en generación del producto y la ejecución de actividades</v>
          </cell>
          <cell r="F21" t="str">
            <v>Textual</v>
          </cell>
          <cell r="J21" t="str">
            <v xml:space="preserve">Se elaboró Encuesta de Percepción a Usuarios de Entidades Distritales, para el proceso ELABORACION DE IMPRESOS Y REGISTRO DISTRITAL, con trabajo de campo entre el 8/02/2019. Tamaño de la muestra 54, tipo de muestreo: Cuantitativo, Población: encuestas diligenciadas de los impresos de artes gráficas después de terminado el trabajo. </v>
          </cell>
          <cell r="M21" t="str">
            <v>Se elaboró Encuesta de Percepción a Usuarios de Entidades Distritales, para el proceso ELABORACION DE IMPRESOS Y REGISTRO DISTRITAL, con trabajo de campo entre el 4 de abril y 21 de junio de 2019. Tamaño de la muestra 41,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Nivel: Poco satisfecho:   Rango:   0%
Nivel: Insatisfecho:    Rango:   0%
Nivel: No contestada:    Rango:   0%
TOTAL: 100%.</v>
          </cell>
          <cell r="P21" t="str">
            <v>Se elaboró Encuesta de Percepción a Usuarios de Entidades Distritales, para el proceso ELABORACION DE IMPRESOS Y REGISTRO DISTRITAL, con trabajo de campo entre el 1 de julio y el 25 de septiembre de 2019, Tamaño de la muestra 41,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TOTAL: 100%.</v>
          </cell>
          <cell r="R21" t="str">
            <v>No se efectuaron encuestas en el período dada la suspensión de la operación de la planta de producción de la Imprenta Distrital.</v>
          </cell>
          <cell r="S21" t="str">
            <v>No se efectuaron encuestas en el período dada la suspensión de la operación de la planta de producción de la Imprenta Distrital.</v>
          </cell>
        </row>
        <row r="22">
          <cell r="C22" t="str">
            <v>38_I2</v>
          </cell>
          <cell r="D22" t="str">
            <v>Cualitativo 2</v>
          </cell>
          <cell r="E22" t="str">
            <v>Retrasos o dificultades en la generación del producto y la ejecución de actividades</v>
          </cell>
          <cell r="F22" t="str">
            <v>Textual</v>
          </cell>
          <cell r="J22" t="str">
            <v>No se presentaron retrasos ni dificultades en la elaboración de la encuesta.</v>
          </cell>
          <cell r="M22" t="str">
            <v xml:space="preserve"> No se presentaron retrasos ni dificultades en la elaboración de la encuesta.  </v>
          </cell>
          <cell r="N22" t="str">
            <v>No se presentaron dificultades o retrasos que deban reportarse</v>
          </cell>
          <cell r="P22" t="str">
            <v>No se presentaron dificultades o retrasos que deban reportarse</v>
          </cell>
          <cell r="R22" t="str">
            <v>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Esta condición de suspensión de la operación no hace viable la impresión oficial de solicitudes de entidades y organismos del Distrito Capital y por tanto tampoco de la aplicación de encuestas de satisfacción.</v>
          </cell>
          <cell r="S22" t="str">
            <v xml:space="preserve">Durante este período continuó la suspensión de la operación de la maquinaria y equipos de artes gráficas informada mediante la Circular 001 del 19 de septiembre de 2019 suscrita por el Subdirector de Imprenta Distrital, dirigida a las entidades, organismos y órganos de control del Distrito Capital. Esta condición de suspensión de la operación no hace viable la impresión oficial de solicitudes de entidades y organismos del Distrito Capital y por tanto tampoco de la aplicación de encuestas de satisfacción. </v>
          </cell>
        </row>
        <row r="23">
          <cell r="C23" t="str">
            <v>38_I3</v>
          </cell>
          <cell r="D23" t="str">
            <v>Cualitativo 3</v>
          </cell>
          <cell r="E23" t="str">
            <v>Beneficios obtenidos por la generación del producto y la ejecución de actividades</v>
          </cell>
          <cell r="F23" t="str">
            <v>Textual</v>
          </cell>
          <cell r="J23" t="str">
            <v>De acuerdo al objetivo de la encuesta, Medir el grado de satisfacción del público objeto de la Subdirección de Imprenta
Distrital y conforme al resultado obtenido, se determina que el 98.15% de los usuarios están muy satisfechos o satisfechos con los trabajos de Impresión, lo que le permite a la entidad seguir contando con la confianza depositada y el mejoramiento continuo de todos sus procesos.</v>
          </cell>
          <cell r="M23" t="str">
            <v>De acuerdo al objetivo de la encuesta, Medir el grado de satisfacción del público objeto de la Subdirección de Imprenta Distrital y conforme al resultado obtenido, se determina que el 100% de los usuarios están muy satisfechos o satisfechos con los trabajos de Impresión, lo que le permite a la entidad seguir contando con la confianza depositada y el mejoramiento continuo de todos sus procesos.</v>
          </cell>
          <cell r="P23" t="str">
            <v>De acuerdo al objetivo de la encuesta, Medir el grado de satisfacción del público objeto de la Subdirección de Imprenta Distrital y conforme al resultado obtenido, se determina que el 100% de los usuarios están muy satisfechos o satisfechos con los trabajos de Impresión, lo que le permite a la entidad seguir contando con la confianza depositada y el mejoramiento continuo de todos sus procesos.</v>
          </cell>
          <cell r="R23" t="str">
            <v>Al no aplicar la encuesta no se pueden reportar beneficios por generación de producto.</v>
          </cell>
          <cell r="S23" t="str">
            <v>Al no aplicar la encuesta no se pueden reportar beneficios por generación de producto.</v>
          </cell>
        </row>
        <row r="24">
          <cell r="C24" t="str">
            <v>42B_V1</v>
          </cell>
          <cell r="D24" t="str">
            <v>Variable 1</v>
          </cell>
          <cell r="E24" t="str">
            <v>Número de solicitudes de impresión oficial viabilizadas</v>
          </cell>
          <cell r="F24" t="str">
            <v>Númerica</v>
          </cell>
          <cell r="H24">
            <v>95</v>
          </cell>
          <cell r="I24">
            <v>82</v>
          </cell>
          <cell r="J24">
            <v>87</v>
          </cell>
          <cell r="K24">
            <v>88</v>
          </cell>
          <cell r="L24">
            <v>80</v>
          </cell>
          <cell r="M24">
            <v>72</v>
          </cell>
          <cell r="N24">
            <v>60</v>
          </cell>
          <cell r="O24">
            <v>42</v>
          </cell>
          <cell r="P24">
            <v>45</v>
          </cell>
          <cell r="R24">
            <v>0</v>
          </cell>
          <cell r="S24">
            <v>0</v>
          </cell>
        </row>
        <row r="25">
          <cell r="C25" t="str">
            <v>42B_V2</v>
          </cell>
          <cell r="D25" t="str">
            <v>Variable 2 (reportar solo cuando el indicador es a demanda)</v>
          </cell>
          <cell r="E25" t="str">
            <v>Total de solicitudes de impresión oficial que cumplen los términos y condiciones técnicas para su elaboración</v>
          </cell>
          <cell r="F25" t="str">
            <v>Númerica</v>
          </cell>
          <cell r="H25">
            <v>107</v>
          </cell>
          <cell r="I25">
            <v>102</v>
          </cell>
          <cell r="J25">
            <v>88</v>
          </cell>
          <cell r="K25">
            <v>88</v>
          </cell>
          <cell r="L25">
            <v>80</v>
          </cell>
          <cell r="M25">
            <v>72</v>
          </cell>
          <cell r="N25">
            <v>60</v>
          </cell>
          <cell r="O25">
            <v>42</v>
          </cell>
          <cell r="P25">
            <v>45</v>
          </cell>
          <cell r="R25">
            <v>0</v>
          </cell>
          <cell r="S25">
            <v>0</v>
          </cell>
        </row>
        <row r="26">
          <cell r="C26" t="str">
            <v>42B_I1</v>
          </cell>
          <cell r="D26" t="str">
            <v>Cualitativo 1</v>
          </cell>
          <cell r="E26" t="str">
            <v>Avances y logros en generación del producto y la ejecución de actividades</v>
          </cell>
          <cell r="F26" t="str">
            <v>Textual</v>
          </cell>
          <cell r="H26" t="str">
            <v>Se recibieron un total de 107 solicitudes de impresión que cumplen los términos y condiciones técnicas para su elaboración, de las cuales se ingresaron al sistema con Orden de Producción 95, dando así cumplimiento al 89% de las solicitudes. Las 12 solicitudes que no ingresaron al sistema fueron rechazadas por volumen de producción. En forma adicional se recibieron 13 solicitudes de impresión que no cumplen los términos y condiciones técnicas para su elaboración de las cuales: 2 por no cumplir la cantidad mínima de ejemplares que demanda la maquinaria, 1 por inexistencia de maquinaria para impresos personalizados, 4 por inexistencia de maquinaria para impresos no incluidos en la oferta y 6 por plazo de entrega inferior a los términos definidos en la Guía.</v>
          </cell>
          <cell r="I26" t="str">
            <v>Se recibieron un total de 102 solicitudes de impresión que cumplen los términos y condiciones técnicas para su elaboración, de las cuales se ingresaron al sistema con Orden de Producción 82, dando así cumplimiento al 80% de las solicitudes. Las 20 solicitudes que no ingresaron al sistema fueron rechazadas por volumen de producción. En forma adicional se recibieron 23 solicitudes de impresión que no cumplen los términos y condiciones técnicas para su elaboración de las cuales: 5 por no cumplir la cantidad mínima de
ejemplares que demanda la maquinaria, 2 por inexistencia de maquinaria para impresos personalizados, 10 por inexistencia de maquinaria para impresos no incluidos en la oferta, 5 por plazo de entrega inferior a los términos definidos en la Guía y 1 por inexistencia de maquinaria para productos POP.</v>
          </cell>
          <cell r="J26" t="str">
            <v>Se recibieron un total de 88 solicitudes de impresión que cumplen los términos y condiciones técnicas para su elaboración, de las cuales se ingresaron al sistema con Orden de Producción 87, dando así cumplimiento al 99% de las solicitudes. La solicitud (1) que no ingresó al sistema fue rechazada por volumen de producción. En forma adicional se recibieron 24 solicitudes de impresión que no cumplen los términos y condiciones técnicas para su elaboración de las cuales: 8 por inexistencia de maquinaria para impresos no incluidos en la oferta, 15 por plazo de entrega inferior a los términos definidos en la Guía y 1 por inexistencia de maquinaria para productos POP.</v>
          </cell>
          <cell r="K26" t="str">
            <v>Se recibieron un total de 88 solicitudes de impresión que cumplen los términos y condiciones técnicas para su elaboración, de las cuales se ingresaron al sistema con Orden de Producción 88, dando así  cumplimiento al 100% de las solicitudes.  En forma adicional se recibieron 22 solicitudes de impresión que no cumplen los términos y condiciones técnicas para su elaboración de las cuales: 1 por inexistencia de maquinaria para impresos personalizados, 9 por inexistencia de maquinaria para impresos no incluidos en la oferta, 11 por plazo de entrega inferior a los términos definidos en la Guía y 1  por edición de lujo no contemplada en la oferta.</v>
          </cell>
          <cell r="L26" t="str">
            <v>Se recibieron un total de 80 solicitudes de impresión que cumplen los términos y condiciones técnicas para su elaboración, de las cuales se ingresaron al sistema con Orden de Producción 80, dando así  cumplimiento al 100% de las solicitudes.  En forma adicional se recibieron 17 solicitudes de impresión que no cumplen los términos y condiciones técnicas para su elaboración de las cuales: 1 por inexistencia de maquinaria para impresos personalizados, 8 por inexistencia de maquinaria para impresos no incluidos en la oferta, 7 por plazo de entrega inferior a los términos definidos en la Guía y 1  por edición de lujo no contemplada en la oferta.</v>
          </cell>
          <cell r="M26" t="str">
            <v>De acuerdo con el reporte ORDENES DE PRODUCCIOIN NUEVAS JUNIO
DE 2019, (evidencia) del sistema EMLAZE, se ingresaron 90 Órdenes de Producción (de la
30015 a la 29925) de las cuales 18 corresponden a Publicaciones de Registro Distrital (ver
reporte cuantiitativo del indicador 213 para el mes de junio de 2019) y 72 solicitudes gráficas
de impresión que cumplen los términos y condiciones técnicas para su elaboración. De esta
manera, el número de solicitudes para el mes de junio y reportadas en la herramienta (72), es
real y se encuentra acorde a lo registrado en el sistema EMLAZE.</v>
          </cell>
          <cell r="N26" t="str">
            <v>Se recibieron un total de 60 solicitudes de impresión que cumplen los términos y condiciones técnicas para su elaboración, de las cuales se generaron 60 Ordenes de Producción pertenecientes a entidades distritales y registradas en el sistema EMLAZE, dando   cumplimiento al 100% de las solicitudes gráficas viabilizadas. Se radicó para la producción un total de 1,066,496 tiros y 600,514 ejemplares solicitados.</v>
          </cell>
          <cell r="O26" t="str">
            <v>Se recibieron un total de 42 solicitudes de impresión que cumplen los términos y condiciones técnicas para su elaboración, de las cuales se generaron 42 Ordenes de Producción pertenecientes a entidades distritales y registradas en el sistema EMLAZE, dando   cumplimiento al 100% de las solicitudes gráficas viabilizadas. Se realizó producción de 1,847,540 tiros y 652,127ejemplares solicitados.</v>
          </cell>
          <cell r="P26" t="str">
            <v>Se recibieron un total de 45 solicitudes de impresión que cumplen los términos y condiciones técnicas para su elaboración, de las cuales se generaron 45 Ordenes de Producción pertenecientes a entidades distritales y registradas en el sistema EMLAZE, dando   cumplimiento al 100% de las solicitudes gráficas viabilizadas. Se realizó producción de 353,372 tiros y 425,210 ejemplares entregados.</v>
          </cell>
          <cell r="Q26" t="str">
            <v>A partir del mes de octubre de 2019 no se reciben solicitudes gráficas por el desarrollo de la obra civil que adelanta la Imprenta Distrital, lo cual impide el proceso de producción de cualquier trabajo gráfico. Esta etapa de reestructuración física de la planta está programada hasta mediados del mes de febrero de 2020, para lo cual mediante comunicación se ha informado a las entidades y organismos del Distrito Capital tal situación.</v>
          </cell>
          <cell r="R26" t="str">
            <v>En el mes de noviembre se recibieron 74 solicitudes de trabajos de impresión oficial. 69 de estas solicitudes fueron negadas debido a la suspensión de la operación de la maquinaria de artes gráficas existente y 5 por no cumplir otros términos y condiciones técnicas para su elaboración (impresos no incluidos en el portafolio de la Subdirección o exigencia de tiempos menores a los indicados en la guía de impresos). Por lo anterior, la impresión oficial se restringió a 18 ejemplares del Registro Distrital.</v>
          </cell>
          <cell r="S26" t="str">
            <v>Entre el 1 y el 13 de diciembre de 2019, se recibieron 23 solicitudes de trabajos de impresión oficial, que no fueron viabilizadas por no cumplirse los términos y condiciones técnicas que permitieran su elaboración.  17 solicitudes fueron negadas debido a la suspensión de la operación de la maquinaria de artes gráficas existente y 6  por no cumplir otros términos y condiciones técnicas para su elaboración (impresos no incluidos en el portafolio de la Subdirección o exigencia de tiempos menores a los indicados en la guía de impresos).</v>
          </cell>
        </row>
        <row r="27">
          <cell r="C27" t="str">
            <v>42B_I2</v>
          </cell>
          <cell r="D27" t="str">
            <v>Cualitativo 2</v>
          </cell>
          <cell r="E27" t="str">
            <v>Retrasos o dificultades en la generación del producto y la ejecución de actividades</v>
          </cell>
          <cell r="F27" t="str">
            <v>Textual</v>
          </cell>
          <cell r="H27" t="str">
            <v>No se presentaron retrasos en las 95 solicitudes de impresión, de las cuales se van a producir 247.306 ejemplares que corresponden a 1.458.478 tirajes, con una utilización del 100% de la capacidad instalada que tiene la Imprenta Distrital. Se presenta dificultad en la elaboración de las 12 solicitudes de impresión que fueron rechazadas por volumen de producción, las cuales deben ser reprogramadas por el cliente.</v>
          </cell>
          <cell r="I27" t="str">
            <v>No se presentaron retrasos en las 82 solicitudes de impresión, de las cuales se van a producir 636.400 ejemplares que corresponden a 980.033 tirajes, con una utilización del 100% de la capacidad instalada que tiene la Imprenta Distrital. Se presenta dificultad en la elaboración de las 20 solicitudes de impresión que fueron rechazadas por volumen de producción, las cuales deben ser reprogramadas por el cliente.</v>
          </cell>
          <cell r="J27" t="str">
            <v>No se presentaron retrasos en las 87 solicitudes de impresión, de las cuales se van a producir 213.317 ejemplares que corresponden a 1.333.106 tirajes, con una utilización del 100% de la capacidad instalada que tiene la Imprenta Distrital. Se presenta dificultad en la elaboración de una (1) solicitud de impresión que fue rechazadas por volumen de producción, la cual debe ser reprogramadas por el cliente.</v>
          </cell>
          <cell r="K27" t="str">
            <v xml:space="preserve">No se presentaron retrasos ni dificultades en la atención de las 88 solicitudes de impresión, de las cuales se van a producir 612,863 ejemplares que corresponden a 1.227,197 tirajes, con una utilización del 100% de la capacidad instalada que tiene la Imprenta Distrital. </v>
          </cell>
          <cell r="L27" t="str">
            <v xml:space="preserve">No se presentaron retrasos ni dificultades en la atención de las 80 solicitudes de impresión, de las cuales se van a producir 392,612 ejemplares que corresponden a 1.057,520 tirajes, con una utilización del 100% de la capacidad instalada que tiene la Imprenta Distrital. </v>
          </cell>
          <cell r="M27" t="str">
            <v xml:space="preserve">No se presentaron retrasos ni dificultades en la atención de las72 solicitudes de impresión, de las cuales se van a producir 1,163,071 ejemplares que corresponden a 1.250.179 tirajes, con una utilización del 100% de la capacidad instalada que tiene la Imprenta Distrital. </v>
          </cell>
          <cell r="N27" t="str">
            <v>No se presentaron dificultades o retrasos que deban reportarse</v>
          </cell>
          <cell r="O27" t="str">
            <v>No se presentaron dificultades o retrasos que deban reportarse</v>
          </cell>
          <cell r="P27" t="str">
            <v>No se presentaron dificultades o retrasos que deban reportarse</v>
          </cell>
          <cell r="R27" t="str">
            <v>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Esta condición de suspensión de la operación no permite viabilizar trabajos de impresión oficial requeridos por las entidades y organismos del Distrito Capital.</v>
          </cell>
          <cell r="S27" t="str">
            <v>Con ocasión de las obras de reforzamiento estructural, adecuación de redes hidrosanitarias y la instalación de un sistema de detección y extinción de incendios en el Bien de Interés Cultural que funciona como sede de la Imprenta Distrital, se previó inicialmente la suspensión de las actividades de producción hasta el 27 de diciembre de 2019, fecha en la cual finalizaba el plazo de ejecución del contrato de obra Nro. 4233000-731-2019.
No obstante lo anterior y de conformidad con las comunicaciones suscritas por la firma Arquitectura Urbana Ltda. y radicadas con los Nos. 3-2019-30361 y 3-2019-30362, el contratista de interventoría corrobora que se suscitaron mayores cantidades de obra, producto de revisiones y hallazgos en las consultorías, y en lo que respecta a la sede Imprenta Distrital, frente al reforzamiento estructural de la cimentación del área de producción y la estructura alta.  Así mismo, la interventoría en estas comunicaciones justifica la prórroga de los contratos en cinco (5) meses a partir de la fecha de terminación del plazo inicial, para el suministro y la instalación del sistema EPU05 (extinción de incendios a base de niebla de agua) y la ejecución del reforzamiento estructural para el área de producción.  
Por su parte los supervisores del contrato de obra, de acuerdo con lo consignado en las consideraciones de la Resolución No. 744 del 20 de noviembre de 2019 por medio de la cual se cesa el proceso administrativo sancionatorio del artículo 86 de la Ley 1474 de 2011 del contrato de obra pública 4233000-731-2019, respecto de la recomendación de la interventoría de prorrogar el contrato de obra expusieron “…se debe precisar que en desarrollo de la actividad del reforzamiento estructural, puntualmente en las excavaciones de cimentación se encontraron situaciones sobrevinientes e imprevisibles como vigas de cimentación sin amarres a las columnas, carencia de vigas de cimentación en zona de producción, carencia de zapatas, y columnas en machones (mampostería), circunstancias exógenas a los contratistas de obra e interventoría como de la Entidad, los cuales no pueden ser imputables a ninguna de las partes, lo que conlleva a que no se pueda adelantar la instalación de la red contra incendio a base de niebla de agua, generando adelantar únicamente el reforzamiento estructural para el edificio 1 de la Imprenta Distrital, lo cual requiere efectuar una prórroga para la presente actividad, en consecuencia, se considera viable la recomendación de la ampliación del plazo contractual para la presente sede en los aspectos anteriormente descritos.”
En efecto, la Secretaría General adelanta los trámites presupuestales que permitan la adición del contrato de obra y de interventoría y su prórroga, situación que impide la reiniciación de la operación de la Imprenta Distrital en la presente vigencia fiscal, entre tanto se está elaborando un Plan de Contingencia para reubicar el personal y/o poner en marcha parcialmente la Imprenta Distrital.</v>
          </cell>
        </row>
        <row r="28">
          <cell r="C28" t="str">
            <v>42B_I3</v>
          </cell>
          <cell r="D28" t="str">
            <v>Cualitativo 3</v>
          </cell>
          <cell r="E28" t="str">
            <v>Beneficios obtenidos por la generación del producto y la ejecución de actividades</v>
          </cell>
          <cell r="F28" t="str">
            <v>Textual</v>
          </cell>
          <cell r="H28"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I28"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J28"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K28"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L28"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M28"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N28" t="str">
            <v>Se realiza el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O28" t="str">
            <v>Se realiza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P28" t="str">
            <v>Se realiza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R28" t="str">
            <v>Al no viabilizar trabajos de impresión oficial no se pueden reportar beneficios por generación de producto.</v>
          </cell>
          <cell r="S28" t="str">
            <v>Al no viabilizar trabajos de impresión oficial no se pueden reportar beneficios por generación de producto.</v>
          </cell>
        </row>
        <row r="29">
          <cell r="C29" t="str">
            <v>42C_V1</v>
          </cell>
          <cell r="D29" t="str">
            <v>Variable 1</v>
          </cell>
          <cell r="E29" t="str">
            <v>Actividades ejecutadas en el período</v>
          </cell>
          <cell r="F29" t="str">
            <v>Númerica</v>
          </cell>
          <cell r="H29">
            <v>1</v>
          </cell>
          <cell r="K29">
            <v>2</v>
          </cell>
          <cell r="M29">
            <v>3</v>
          </cell>
          <cell r="O29">
            <v>1</v>
          </cell>
          <cell r="R29">
            <v>0</v>
          </cell>
          <cell r="S29">
            <v>0</v>
          </cell>
        </row>
        <row r="30">
          <cell r="C30" t="str">
            <v>42C_V2</v>
          </cell>
          <cell r="D30" t="str">
            <v>Variable 2 (reportar solo cuando el indicador es a demanda)</v>
          </cell>
          <cell r="E30" t="str">
            <v>Actividades programadas en el período</v>
          </cell>
          <cell r="F30" t="str">
            <v>Númerica</v>
          </cell>
          <cell r="K30">
            <v>2</v>
          </cell>
          <cell r="M30">
            <v>3</v>
          </cell>
          <cell r="O30">
            <v>1</v>
          </cell>
          <cell r="R30">
            <v>0</v>
          </cell>
          <cell r="S30">
            <v>0</v>
          </cell>
        </row>
        <row r="31">
          <cell r="C31" t="str">
            <v>42C_I1</v>
          </cell>
          <cell r="D31" t="str">
            <v>Cualitativo 1</v>
          </cell>
          <cell r="E31" t="str">
            <v>Avances y logros en generación del producto y la ejecución de actividades</v>
          </cell>
          <cell r="F31" t="str">
            <v>Textual</v>
          </cell>
          <cell r="H31" t="str">
            <v>La Modernización de la Imprenta Distrital se ha desarrollado para mejorar y ampliar los servicios y la experiencia de la ciudadanía con enfoque diferencial y preferencial, en su relación con la administración Distrital. De conformidad con las actividades programadas en el Plan de Modernización para la vigencia 2019, se avanzó en la contratación de los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(Contrato 4211200-472-2019).</v>
          </cell>
          <cell r="K31" t="str">
            <v>La Modernización de la Imprenta Distrital se ha desarrollado para mejorar y ampliar los servicios y la experiencia de la ciudadanía con enfoque diferencial y preferencial, en su relación con la administración Distrital. De conformidad con las actividades programadas en el Plan de Modernización para la vigencia 2019, se avanzó en la contratación de los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(Contrato 4211200-472-2019).</v>
          </cell>
          <cell r="M31" t="str">
            <v>Se llevó a cabo el proceso contractual y adjudicación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En la misma medida se llevó a cabo el proceso contractual y adjudicación de la Interventoría de las obras de reforzamiento estructural, redes hidrosanitarias, así como del sistema de detección y extinción de incendios, de la sede de la Subdirección de Imprenta Distrital. Los contratos fueron adjudicados el 12 de junio y 13 de junio de 2019 respectivamente. Se contrataron los servicios profesionales de un arquitecto para el seguimiento, control y ejecución del proyecto de inversión 1125. A la fecha se cuenta con la totalidad de licencias y permisos para desarrollar las obras, expedidas por la Curaduría urbana Nro. 03, el IDPC y CODENSA.</v>
          </cell>
          <cell r="N31" t="str">
            <v xml:space="preserve">Para el mes de julio de 2019 no se programaron actividades del Plan de Modernización de la Imprenta Distrital, entendidas como la consolidación de productos de las distintas etapas del ciclo contractual.  No obstante, se continuó con el avance programado de la ejecución de los diferentes contratos, destacándose las siguientes acciones: 1. Prestar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2. Puesta en marcha del nuevo sistema de información del Registro Distrital
En el mes de julio se efectuó la instalación del software pasando del ambiente de pruebas al ambiente final de producción, por lo tanto se tiene previsto que en el mes de agosto se constituya su puesta al servicio a la ciudadanía. 3. Consultoría para 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O31" t="str">
            <v xml:space="preserve">Para el mes de agosto de 2019  se programó y se ejecutó una (1)  actividad asociada a la Puesta en marcha del nuevo sistema de información del Registro Distrital.  No obstante, se continuó con el avance programado de la ejecución de los diferentes contratos de las demás actividades, destacándose las siguientes acciones:
1. Prestar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Se ejecutaron las obligaciones contractuales durante este periodo sin novedad alguna.
2. Puesta en marcha del nuevo sistema de información del Registro Distrital
El 15 de agosto a las 2:00 p.m. se puso en marcha el nuevo sistema de información del Registro Distrital, estando disponible a la ciudadanía desde esta fecha.
3. Consultoría para 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P31" t="str">
            <v>En general se garantiza la actualización de la redes hidrosanitarias ya que se encontraban        mezcladas, por otra parte dar cumplimiento a la norma  NSR-10, dar un soporte técnico en el componente eléctrico para dar continuidad a la energía en la imprenta y sus máquinas, actualización del transformador ya que se tenía un sistema de gran vetustez.</v>
          </cell>
          <cell r="Q31" t="str">
            <v xml:space="preserve">Para el mes de octubre de 2019 no se programaron actividades del Plan de Modernización de la Imprenta Distrital. De acuerdo con el cronograma del contrato de obra Nro. 731 de 2019, que incluye las obras de reforzamiento estructural, adecuación de redes hidrosanitarias y la instalación del sistema de detección y extinción de incendios en la sede Imprenta Distrital, las intervenciones en la planta de producción donde se encuentra la maquinaria de artes gráficas, se llevaría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a partir del 5 de octubre de 2019, haciéndose entrega de las mismas mediante acta de vecindad al consorcio PRUNI sedes 04.
A partir del 7 de octubre de 2019, se enfoca le ejecución contractual en las acciones de ordenación sistemática de los datos relacionados con el proceso productivo en el software de información dispuesto para el seguimiento a la gestión en la Imprenta Distrital.
Puesta en marcha del nuevo sistema de información del Registro Distrital
Para el mes de octubre se continúan realizando pruebas a cada uno de los módulos acorde con los ajustes realizados, de igual forma, se reportan 65 incidencias, verificando que no se presente ninguna de carácter bloqueante; junto con la firma desarrolladora se realiza una clasificación de las dichas incidencias priorizándolas con el objetivo de superar en el menor tiempo posible aquellas que se dejaron como carácter “Urgente” las cuales correspondieron a 35 del total y que a la fecha ya fueron resultas dando el visto bueno por parte de la Subdirección de Imprenta Distrital para el paso a producción, de las restantes (30) de carácter “No urgente”, fueron resultas en el mismo término 7 de ellas, quedando pendientes las demás.
</v>
          </cell>
          <cell r="R31" t="str">
            <v xml:space="preserve">Las últimas dos actividades del plan de Modernización están relacionadas con la ejecución de los contratos de obra e interventoría asociados al reforzamiento estructural, adecuaciones de la red hidráulica y la instalación del sistema de detección y extinción de incendios del edificio sede de la Imprenta Distrital. Teniendo en cuenta que el plazo de ejecución de estos contratos finaliza el 27 de diciembre de 2019, durante el mes de noviembre no se reporta ejecución de estas dos actividades. Sin embargo, se obtuvo el siguiente avance: Reforzamiento estructural: muro pantalla y columnas zona administrativa, reforzamiento elementos no estructurales, demolición de elementos no estructurales en zona de producción, excavaciones de cimentación zona de producción, reforzamiento estructura metálica. Redes hidrosanitarias: excavaciones de placas para instalación de las redes hidráulicas y sanitarias de las baterías 1 nivel y excavaciones e instalaciones de redes externas. Redes eléctricas: se realizó la adecuación del cuarto para la subestación  y excavaciones como las cajas externas. </v>
          </cell>
          <cell r="S31" t="str">
            <v>Como se reportó en el mes de noviembre, las últimas dos actividades del plan de Modernización están relacionadas con la ejecución de los contratos de obra e interventoría asociados al reforzamiento estructural, adecuaciones de la red hidráulica y la instalación del sistema de detección y extinción de incendios del edificio sede de la Imprenta Distrital. Dado que estos contratos deben ser prorrogados y adicionados debido a las mayores cantidades de obra de reforzamiento estructural de la cimentación del área de producción y la estructura alta y el impacto sobre los tiempos para el suministro y la instalación del sistema EPU05 (extinción de incendios a base de niebla de agua), al cierre de la presente vigencia no podrán registrarse como cumplidas estas dos (2) actividades.
Durante este mes se logró el siguiente avance: 
Reforzamiento estructural: Muro pantalla primer y segundo nivel; reforzamiento de columnas zona administrativa primer y segundo nivel:; reforzamiento elementos no estructurales zona administrativa y producción; reforzamiento de estructura metálica de cubierta zona administrativa y pintura; escarificación de columnas y vigas aéreas; demolición y reforzamiento de elementos no estructurales en zona de producción; excavaciones de cimentación zona de producción de zapatas y vigas; pañetes de fachadas e internos.
Redes hidrosanitarias: Excavaciones de placas para instalación de las redes hidráulicas y sanitarias de las baterías 1 nivel; excavaciones e instalaciones de redes externas; adecuación de cuarto de planta eléctrica en archivo; instalación de tubería red sanitaria baños primer y segundo piso; instalación de red de aguas lluvias zona externa.
Redes eléctricas: Se realizó la adecuación del cuarto para la subestación y excavaciones como las cajas externas; desmontes redes eléctricas zona de producción; tendido de tuberías y cajas eléctricas exteriores.
Trámites ante el IDPC y Curaduría No 3 para modificación de la licencia de construcción.</v>
          </cell>
        </row>
        <row r="32">
          <cell r="C32" t="str">
            <v>42C_I2</v>
          </cell>
          <cell r="D32" t="str">
            <v>Cualitativo 2</v>
          </cell>
          <cell r="E32" t="str">
            <v>Retrasos o dificultades en la generación del producto y la ejecución de actividades</v>
          </cell>
          <cell r="F32" t="str">
            <v>Textual</v>
          </cell>
          <cell r="H32" t="str">
            <v>El Plan de Modernización establece entre otras actividades, la ejecución contractual (entrega final de productos) de la consultoría para el análisis, actualización, diagnóstico y diseño del reforzamiento estructural, redes hidrosanitarias y del sistema de detección y extinción de incendios, de la sede de la Subdirección de Imprenta Distrital, así como la elaboración de los estudios previos y el apoyo en las diferentes fases de la contratación de las obras e interventoría que generan dichos estudios. El cumplimiento de estas actividades dentro de los plazos inicialmente previstos, está sujeto a trámites y autorizaciones de entes externos como CODENSA y la Curaduría Nro. 3 encargada esta última de expedir la respectiva Licencia de Construcción. Una vez se cuente con las autorizaciones necesarias, es viable la formalización de la solicitud de contratación, evitando así materializar riesgos jurídicos y financieros por incumplimiento de requisitos legales.</v>
          </cell>
          <cell r="K32" t="str">
            <v>El Plan de Modernización establece entre otras actividades, la ejecución contractual (entrega final de productos) de la consultoría para el análisis, actualización, diagnóstico y diseño del reforzamiento estructural, redes hidrosanitarias y del sistema de detección y extinción de incendios, de la sede de la Subdirección de Imprenta Distrital, así como la elaboración de los estudios previos y el apoyo en las diferentes fases de la contratación de las obras e interventoría que generan dichos estudios. El cumplimiento de estas actividades dentro de los plazos inicialmente previstos, está sujeto a trámites y autorizaciones de entes externos como CODENSA y la Curaduría Nro. 3 encargada esta última de expedir la respectiva Licencia de Construcción. Una vez se cuente con las autorizaciones necesarias, es viable la formalización de la solicitud de contratación, evitando así materializar riesgos jurídicos y financieros por incumplimiento de requisitos legales.</v>
          </cell>
          <cell r="M32" t="str">
            <v>No se presentaron retrasos ni dificultades en la contratación y adjudicación de la obra e interventoria así como la contratación de los servicios profesionales. El cronograma de actividades corresponde a lo inicialmente programado.</v>
          </cell>
          <cell r="P32" t="str">
            <v xml:space="preserve">Se presenta atrasos no previstos y temas imprevisibles al momento de realizar las excavaciones, donde se encontró que en algunas zonas las vigas de amarre de cimentación no están amarradas con las columnas, las cimentaciones se llevaron a más profundidad, toda vez que no se encontró el suelo al nivel indicado. Así mismo se solicitaron aclaraciones en el componente hidrosanitario y eléctrico en su sistema constructivo, estas observaciones fueron remitidas al consultor para su subsanación y a la fecha ya se respondieron
Se presenta un atraso del 6.8%, por temas imprevisibles y no previstos que debió subsanar el consultor
</v>
          </cell>
          <cell r="R32" t="str">
            <v>Se presentaron retrasos en la ejecución del reforzamiento del muro estructural, toda vez que se dependía de CODENSA para verificación y desconexión de un rack, una vez se procedió a las excavaciones de la zona de producción y se encontraron situaciones imprevisibles como carencia de zapatas, vigas de cimentación, lo cual se debe generar un alcance a la propuesta de reforzamiento, se procedió a generar el nuevo alcance del reforzamiento en la zona de producción y radicar ante el IDPC y posteriormente a Curaduría. Por otra parte se realizó la visita de CODENSA para la desenergización de la Imprenta, falta visita para la provisional de obra, de esta actividad depende realizar la obra civil para su adecuación eléctrica.</v>
          </cell>
          <cell r="S32" t="str">
            <v>Se presentó retrasos en la ejecución del reforzamiento del muro estructural, toda vez que se dependía de CODENSA para verificación y desconexión de un rack.
Se presentó retrasos en la continuidad del reforzamiento en la zona de producción, en las actividades de cimentación, toda vez que se requería que la firma consultora ajustara los diseños presentados y presentara el nuevo alcance del reforzamiento, así mismo se debía realizar la visita técnica por parte del Ing. especialista en estructuras para aclarar sistemas constructivos, y la visita del geotecnista para determinar el nivel de desplate para fundir las cimentaciones.  
Se tramitó un modificatorio para la ejecución de actividades no previstas y mayores cantidades como la actualización de precio de la red contraincendios y valor del IVA, situación que no permitió ejecutar en el tiempos establecido la Red contraincendios.
Se espera la visita técnica de CODENSA para la desenergización de la Imprenta Distrital, en la misma fecha se instala la provisional de obra, de esta actividad depende realizar la obra civil para su adecuación del nuevo trasformador.
DIFICULTADES: Debido a la finalización del plan de capacitación al personal operario de la Imprenta Distrital y a la necesidad de prorrogar los contratos de obra e interventoría hasta la finalización del primer semestre de 2020, se hace indispensable la proyección de un Plan de Contingencia que supere estas dificultades. Este Plan de Contingencia que deberá aprobar el Comité Directivo antes de finalizar la presente vigencia fiscal, prevé como alternativas la asignación temporal de funciones a los operarios en otras dependencias y la operación parcial de la Imprenta Distrital, de acuerdo con las limitaciones técnicas que genera la obra.</v>
          </cell>
        </row>
        <row r="33">
          <cell r="C33" t="str">
            <v>42C_I3</v>
          </cell>
          <cell r="D33" t="str">
            <v>Cualitativo 3</v>
          </cell>
          <cell r="E33" t="str">
            <v>Beneficios obtenidos por la generación del producto y la ejecución de actividades</v>
          </cell>
          <cell r="F33" t="str">
            <v>Textual</v>
          </cell>
          <cell r="H33" t="str">
            <v>Con la suscripción del contrato 4211200-472-2019, se coadyuva en el cumplimiento de la Meta de "Ejecutar el 100% de las solicitudes gráficas del Distrito, de acuerdo con el tipo de productos que se pueden elaborar con las máquinas existentes", teniendo en cuenta que con ello se atiende cuellos de botella en el proceso de terminados de artes gráficas debido a la insuficiencia de personal de planta. De otra parte, los avances en la consolidación de estudios previos y la atención inmediata y oportuna de las observaciones de entes externos encargados de expedir las autorizaciones para las obras de reforzamiento estructural y complementarias, permitirá el desarrollo de la modernización de la infraestructura física del edificio sede, cuyos recursos están previstos en el Proyecto de Inversión para la presente vigencia fiscal.</v>
          </cell>
          <cell r="K33" t="str">
            <v>Con la suscripción del contrato 4211200-472-2019, se coadyuva en el cumplimiento de la Meta de "Ejecutar el 100% de las solicitudes gráficas del Distrito, de acuerdo con el tipo de productos que se pueden elaborar con las máquinas existentes", teniendo en cuenta que con ello se atiende cuellos de botella en el proceso de terminados de artes gráficas debido a la insuficiencia de personal de planta. De otra parte, los avances en la consolidación de estudios previos y la atención inmediata y oportuna de las observaciones de entes externos encargados de expedir las autorizaciones para las obras de reforzamiento estructural y complementarias, permitirá el desarrollo de la modernización de la infraestructura física del edificio sede, cuyos recursos están previstos en el Proyecto de Inversión para la presente vigencia fiscal.</v>
          </cell>
          <cell r="M33" t="str">
            <v>Se ejecutaron los tiempos normales en el desarrollo de la etapa precontractual y contractual que finalizó en el mes de junio de 2019 de los procesos de selección para contratar las obras e intervenciones especializadas, así como la correspondiente interventoría de todas las sedes de la Secretaría General, entre ellas la de Imprenta Distrital, que comprometerá el 82% del presupuesto del componente Modernización de Imprenta del Proyecto de Inversión 1125.  Se cuenta con el apoyo técnico permanente en las distintas fases de la etapa precontractual y contractual, por medio de la prestación de los servicios profesionales de un arquitecto contratado por el Proyecto de Inversión 1125, que coadyuve al cumplimiento de las acciones programadas en los cronogramas de los procesos de selección SGA-LP-004-2019 y SGA-CM-04-2019, logrando una ejecución adicional del 82% con un presupuesto oficial estimado total de $3.091.953.764.</v>
          </cell>
          <cell r="N33" t="str">
            <v xml:space="preserve">Productos entregados, contrato en proceso de liquidación.
1,Obras de reforzamiento estructural, redes hidrosanitarias, así como del sistema de detección y extinción de incendios, de la sede de la Subdirección de Imprenta Distrital, ubicada en la calle 11 sur Nro. 1 - 60 Este, para el cumplimiento de las normatividades técnicas vigentes.
2, Interventoría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3, Se realiza instalación del campamento de obra que consta de 2 carpas de lona de 4*4 metros
• Se han realizado comités internos en la cual se tiene como objetivo establecer el cronograma detallado a ejecutar en las siguientes dos (2) semanas.
• Se realizó la programación general
• Se realizó la entrega de 2 espacios y se empezaron actividades de preliminares en:
o AREA 1 zona de maquina kodak
o AREA 2 bodega No 1
o Las maquinas donde se empezaron las actividades se embalaron en su totalidad y se cubrieron para su protección, por parte del proveedor se realizó la desconexión.
• También se empezó con actividades de cimentación en excavaciones y desmontes componentes eléctricos.
• se reciben las recomendaciones que se deben tener sobre las maquinas con marca HORIZON y HIDELERG, en el proceso de obra en el área de producción.
• Se realizó la ingeniería de detalle
• Se está adelantado que se requiere para colocar una provisional de energía para tener energizada la imprenta.
• Se adelantaron las diferentes mesas de trabajo, con los consultores para aclarar dudas de la consultoría.
</v>
          </cell>
          <cell r="O33" t="str">
            <v xml:space="preserve">. Obras de reforzamiento estructural, redes hidrosanitarias, así como del sistema de detección y extinción de incendios, de la sede de la Subdirección de Imprenta Distrital, ubicada en la calle 11 sur Nro. 1 - 60 Este, para el cumplimiento de las normatividades técnicas vigentes.
Interventoría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P33" t="str">
            <v xml:space="preserve">Como beneficios se puede indicar que se permitió actualizar el reforzamiento estructural a la norma NSR-10, actualización de redes hidrosanitarias garantizar la seguridad para los funcionarios de la imprenta, actualización de redes e independizar cada red, mejorar la calidad del servicio, tener un soporte técnico eléctrico para las maquinas.
</v>
          </cell>
          <cell r="R33" t="str">
            <v>Los principales beneficios de los productos asociados a los contratos de obra e interventoría que hacen parte del Plan de Modernización que se encuentra en ejecución, es el reforzamiento de la estructura de un Bien declarado de Interés Cultural,  la cual no se ha intervenido hace 85 años, así mismo, independizar las redes hidráulicas las cuales estaban mezcladas y dar soporte de una red contraincendios con tecnología de punta, lo anterior para el cumplimiento de las normas vigentes.</v>
          </cell>
          <cell r="S33" t="str">
            <v>Los principales beneficios de los productos asociados a los contratos de obra e interventoría que hacen parte del Plan de Modernización que se encuentra en ejecución, es el reforzamiento de la estructura de un Bien declarado de Interés Cultural,  la cual no se ha intervenido hace 85 años, así mismo, independizar las redes hidráulicas las cuales estaban mezcladas y dar soporte de una red contraincendios con tecnología de punta, lo anterior para el cumplimiento de las normas vigentes.</v>
          </cell>
        </row>
        <row r="34">
          <cell r="C34" t="str">
            <v>PAAC_06D_V1</v>
          </cell>
          <cell r="D34" t="str">
            <v>Variable 1</v>
          </cell>
          <cell r="E34" t="str">
            <v xml:space="preserve"># de informes de revisión de riesgos de corrupción realizados en el periodo </v>
          </cell>
          <cell r="F34" t="str">
            <v>Númerica</v>
          </cell>
          <cell r="H34">
            <v>1</v>
          </cell>
          <cell r="I34">
            <v>1</v>
          </cell>
          <cell r="J34">
            <v>1</v>
          </cell>
          <cell r="K34">
            <v>1</v>
          </cell>
          <cell r="L34">
            <v>1</v>
          </cell>
          <cell r="M34">
            <v>1</v>
          </cell>
          <cell r="N34">
            <v>1</v>
          </cell>
          <cell r="O34">
            <v>1</v>
          </cell>
          <cell r="P34">
            <v>1</v>
          </cell>
          <cell r="Q34">
            <v>1</v>
          </cell>
          <cell r="R34">
            <v>1</v>
          </cell>
          <cell r="S34">
            <v>1</v>
          </cell>
        </row>
        <row r="35">
          <cell r="C35" t="str">
            <v>PAAC_06D_V2</v>
          </cell>
          <cell r="D35" t="str">
            <v>Variable 2 (reportar solo cuando el indicador es a demanda)</v>
          </cell>
          <cell r="E35">
            <v>0</v>
          </cell>
          <cell r="F35" t="str">
            <v>Númerica</v>
          </cell>
          <cell r="K35">
            <v>1</v>
          </cell>
          <cell r="L35">
            <v>1</v>
          </cell>
          <cell r="M35">
            <v>1</v>
          </cell>
          <cell r="N35">
            <v>1</v>
          </cell>
          <cell r="O35">
            <v>1</v>
          </cell>
          <cell r="P35">
            <v>1</v>
          </cell>
          <cell r="Q35">
            <v>1</v>
          </cell>
          <cell r="R35">
            <v>1</v>
          </cell>
          <cell r="S35">
            <v>1</v>
          </cell>
        </row>
        <row r="36">
          <cell r="C36" t="str">
            <v>PAAC_06D_I1</v>
          </cell>
          <cell r="D36" t="str">
            <v>Cualitativo 1</v>
          </cell>
          <cell r="E36" t="str">
            <v>Avances y logros en generación del producto y la ejecución de actividades</v>
          </cell>
          <cell r="F36" t="str">
            <v>Textual</v>
          </cell>
          <cell r="H36" t="str">
            <v>Se elabora el informe de Revisión de Riesgos de Corrupción del mes de enero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y no existen novedades por parte de la empresa de seguridad SEGURCOL en relación a pérdidas o hurtos.</v>
          </cell>
          <cell r="I36" t="str">
            <v>Se elabora el informe de Revisión de Riesgos de Corrupción del mes de febrero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y no existen novedades por parte de la empresa de seguridad SEGURCOL en relación a pérdidas o hurtos.</v>
          </cell>
          <cell r="J36" t="str">
            <v>Se elabora el informe de Revisión de Riesgos de Corrupción del mes de marzo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v>
          </cell>
          <cell r="K36" t="str">
            <v xml:space="preserve">Se elabora el informe de Revisión de Riesgos de Corrupción del mes de Abril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v>
          </cell>
          <cell r="L36" t="str">
            <v xml:space="preserve">Se elabora el informe de Revisión de Riesgos de Corrupción del mes de Mayol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a solicitudes de entidades distritales y no de particulares. </v>
          </cell>
          <cell r="M36" t="str">
            <v xml:space="preserve">Se elabora el informe de Revisión de Riesgos de Corrupción del mes de junio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a solicitudes gráfias de entidades distritales y no de particulares. </v>
          </cell>
          <cell r="N36" t="str">
            <v xml:space="preserve">La realización de seguimiento al mapa de riesgos de la Subdirección de la Imprenta Distrital durante el mes de julio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Los riesgos de corrupción son: 1. DESVIO DE RECURSOS FISICOS O ECONOMICOS DURANTE LA RECEPCION Y ALMACENAMIENTO DE INSUMOS, REPUESTOS Y/O SOBRANTES QUE SE PUEDEN RECICLAR Y PRODUCTO TERMINDO, CON EL FIN DE OBTENER DÁDIVAS O BENEFICIO A NOMBRE PROPIO.
Se realizó inventario en el mes de julio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Anexo. Inventario julio de 2019.
Para el mes de julio de 2019, se realizó el control de papel y planchas y otros residuos sobrantes teniendo como resultado 7.313,2 kilos de residuos peligrosos líquidos y sólidos, residuos no aprovechables y papeles reciclables, de los cuales se realizó disposición final  y entrega a las entidades con las cuales la Imprenta Distrital tiene convenio para la entrega y retiro de los mismos. VER ANEXOS. CARPETAS DE RESIDUOS JULIO DE 2019.
2, DESVIO DE RECUROS FÍSICOS O ECONOMIBOS PARA LA ELABORACION DE TRABAJOS DE ARTES GRÁFICAS DIRIGIDOS A PERSONAS U ORGANISMOS QUE NO HACEN PARTE DE LA ADMINISTRACION DISTRITAL, CON EL FIN DE OBTENER DÁDIVAS O BENEFICIO A NOMBRE PROPIO.
Se realizó seguimiento y control a las solicitudes gráficas por parte de entidades y organismos del Distrito Capital.  Se generaron 60 órdenes de producción de trabajos de artes gráficas pertenecientes todas a entidades y organismos de la Administración Distrital. No se presentaron solicitudes de particulares ni de entidades que no hacen parte de la Administración Distrital VER ANEXOS. CARPETA PRODUCCION JULIO DE 2019.
Para el mes de julio de 2019, se realizó reunión  de subcomité con las áreas de producción y de inventarios para estrategia de control y seguimiento a la producción, registro distrital y movimiento de inventarios, verificando los comportamientos de los mismos. No existen evidencias que alteren el normal funcionamiento de la producción para la trazabilidad del control.
</v>
          </cell>
          <cell r="O36" t="str">
            <v>La realización de seguimiento al mapa de riesgos de la Subdirección de la Imprenta Distrital durante el mes de agosto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Se realizaron las siguientes actividades::
1) No se presentaron errores, fallas o deficiencias en los productos elaborados de las órdenes de producción del mes de agosto de 2019. Se realizó control y seguimiento a la calidad de productos terminados y no hubo quejas y reclamos por parte de los clientes. 2)Se realizó seguimiento a la producción de trabajos en proceso y seguimiento a las solicitudes de impresos y publicaciones que cumplen las condiciones técnicas para su elaboración.  Se recibieron 59 solicitudes en el mes de agosto de 2019, las cuales cumplen las características y condiciones técnicas para su elaboración así: 42 corresponden a solicitudes gráficas viabilizadas para su elaboración y 17 solicitudes de publicaciones de registro distrital. 3)Se realiza seguimiento a la publicación de los actos administrativos y el cumplimiento legal en cada solicitud.  Se recibieron 133 actos administrativos para publicar en 17 Registros Distritales, del No 6608 al No 6624. 4)Se realizó inventario en el mes de agosto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Anexo. Inventario agosto de 2019.
Para el mes de agosto de 2019, se realizó el control de papel y planchas y otros residuos sobrantes teniendo como resultado 7.609 kilos de residuos peligrosos líquidos y sólidos, residuos no aprovechables y papeles reciclables, de los cuales se realizó disposición final  y entrega a las entidades con las cuales la Imprenta Distrital tiene convenio para la entrega y retiro de los mismos.
Se recibió informe de novedades del mes de agosto de 2019 de la empresa de seguridad SEGURCOL en el que se informa que durante el período descrito, no se presentaron novedades en lo referente a ingresos/salidas de materiales y elementos basados en los controles de acceso peatonal y vehicular. 5)
Se realizó seguimiento y control a las solicitudes gráficas por parte de entidades y organismos del Distrito Capital.  Se generaron 59 órdenes de producción de trabajos de artes gráficas pertenecientes todas a entidades y organismos de la Administración Distrital. No se presentaron solicitudes de particulares ni de entidades que no hacen parte de la Administración Distrital.</v>
          </cell>
          <cell r="P36" t="str">
            <v>La realización de seguimiento al mapa de riesgos de la Subdirección de la Imprenta Distrital durante el mes de septiembre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Se realizaron las siguientes actividades::
1) No se presentaron errores, fallas o deficiencias en los productos elaborados de las órdenes de producción del mes de septiembre de 2019. Se realizó control y seguimiento a la calidad de productos terminados y no hubo quejas y reclamos por parte de los clientes. 2)Se realizó seguimiento a la producción de trabajos en proceso y seguimiento a las solicitudes de impresos y publicaciones que cumplen las condiciones técnicas para su elaboración.  Se recibieron 45 solicitudes en el mes de septiembre de 2019, las cuales cumplen las características y condiciones técnicas para su elaboración así: 24 corresponden a solicitudes gráficas viabilizadas para su elaboración y 21 solicitudes de publicaciones de registro distrital. 3)Se realiza seguimiento a la publicación de los actos administrativos y el cumplimiento legal en cada solicitud.  Se recibieron 134 actos administrativos para publicar en 21 Registros Distritales, del No 6625 al No 6645. 4)Se realizó inventario en el mes de septiembre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Para el mes de septiembre de 2019, se realizó el control de papel y planchas y otros residuos sobrantes teniendo como resultado 4,107,46 kilos de residuos peligrosos líquidos y sólidos, residuos no aprovechables y papeles reciclables, de los cuales se realizó disposición final  y entrega a las entidades con las cuales la Imprenta Distrital tiene convenio para la entrega y retiro de los mismos.
Se recibió informe de novedades del mes de septiembre de 2019 de la empresa de seguridad SEGURCOL en el que se informa que durante el período descrito, no se presentaron novedades en lo referente a ingresos/salidas de materiales y elementos basados en los controles de acceso peatonal y vehicular. 5)
Se realizó seguimiento y control a las solicitudes gráficas por parte de entidades y organismos del Distrito Capital.  Se generaron 45 órdenes de producción de trabajos de artes gráficas pertenecientes todas a entidades y organismos de la Administración Distrital. No se presentaron solicitudes de particulares ni de entidades que no hacen parte de la Administración Distrital.</v>
          </cell>
          <cell r="Q36" t="str">
            <v>La realización de seguimiento al mapa de riesgos de la Subdirección de la Imprenta Distrital durante el mes de octubre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así como el cumplimiento en la publicación de los actos administrativos y la entrega de productos de artes gráficas conforme a los plazos pactados con el cliente. Se realizó seguimiento y control a la producción de impresos y publicaciones a través del aplicativo EMLAZE. Se aclara que no se recibieron solicitudes de trabajos de artes gráficas por el desarrollo de la obra civil en la que se encuentra la Imprenta Distrital. Se recibieron 22 solicitudes en el mes de octubre de 2019, las cuales todas cumplen las características y condiciones técnicas para su elaboración así: 22 solicitudes de publicaciones de registro distrital. Se dio cumplimiento a la publicación de los actos administrativos conforme a las fechas pactadas con los clientes. Se recibieron 168 actos administrativos para publicar en 22 Registros Distritales, del No 6646 al No 6667. Se realizó la publicación oportuna de los actos administrativos conforme a las fechas pactadas con los clientes. Se realizó inventario en el mes de octubre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Para el mes de octubre de 2019, se realizó el control de papel y planchas y otros residuos sobrantes teniendo como resultado 8.700,50 kilos de residuos peligrosos líquidos y sólidos, residuos no aprovechables y papeles reciclables, de los cuales se realizó disposición final  y entrega a las entidades con las cuales la Imprenta Distrital tiene convenio para la entrega y retiro de los mismos.
En el mes de octubre de 2019 no se recibieron solicitudes de trabajos de artes gráficas por el desarrollo de la obra civil en que se encuentra la Imprenta Distrital. En tal sentido, no se presentaron solicitudes de particulares ni de entidades que no hacen parte de la Administración Distrital. Para el mes de octubre de 2019, se realizó reunión  de subcomité con las áreas de producción y de inventarios para estrategia de control y seguimiento a la producción, registro distrital y movimiento de inventarios, verificando los comportamientos de los mismos. No existen evidencias que alteren el normal funcionamiento de la producción para la trazabilidad del control.</v>
          </cell>
          <cell r="R36" t="str">
            <v>El seguimiento al mapa de riesgos de la Subdirección de la Imprenta Distrital durante el mes de noviembre de 2019, se efectuó en un contexto especial, dado que durante este periodo estuvo suspendida la producción de impresos en su edificio sede, dadas las razones que se exponen a continuación:
La Secretaría General de la Alcaldía Mayor de Bogotá, D.C., suscribió el contrato de obra Nro. 4233000-731-2019, cuyo objeto es “Realizar a precios unitarios fijos sin fórmula de reajuste las deferentes obras e intervenciones especializadas para las diferentes sedes de la Secretaría general de la Alcaldía mayor de Bogotá, D.C.”, entre ellas las obras de reforzamiento estructural, adecuación de redes hidrosanitarias y la instalación de un sistema de detección y extinción de incendios de la sede de la Imprenta Distrital, obras que se ejecutarán hasta el próximo 27 de diciembre de 2019, según el Acta de Inicio suscrita el 28 de junio de 2019.
De acuerdo con el cronograma de obra, las intervenciones en la planta de producción de la Imprenta Distrital donde se encuentra la maquinaria de artes gráficas, se lleva a cabo a partir del mes de octubre de 2019, razón por la cual y atendiendo recomendaciones del sistema de seguridad y salud en el trabajo de la Secretaría General y recomendaciones técnicas de operación de la maquinaria en condiciones de vibraciones constantes producto de uso de roto martillos, herramientas y equipos para excavación, demoliciones zonificadas de pisos,  columnas y vigas, así como aumento en la carga de polvo en el ambiente, se hizo necesario suspender la operación de la maquinaria y equipos de artes gráficas como fue expuesto en la Circular 001 del 19 de septiembre de 2019 suscrita por el Subdirector de Imprenta Distrital, dirigida a las entidades, organismos y órganos de control del Distrito Capital. 
En este contexto fue necesario implementar medidas especiales para la prevención de la desviación de recursos físicos y la ocurrencia de pérdidas, como lo son:
-	Actualización de inventarios generándose los traslados entre funcionarios y reintegros necesarios. 
-	Para garantizar la custodia y cuidado de los bienes que no fueron reintegrados a Almacén, se elaboraron y suscribieron actas de vecindad mediante las cuales se entregaron en custodia al contratista de obra, la propiedad, planta y equipo que se ubica en zonas de intervención, así como los insumos para el proceso productivo.
-	Los equipos de cómputo y periféricos y otros elementos electrónicos de valor considerable fueron entregados en custodia a la Subdirección de Servicios Administrativos en la bodega del Archivo de Bogotá.
La producción gráfica se limitó a la impresión del Registro Distrital, verificándose el cumplimiento de los términos legales y la calidad en su contenido.
El seguimiento realizado en el mes de noviembre a los riesgos identificados en el mapa de riesgos de la Subdirección de la Imprenta Distrital, se describen en informe mensual anexo.</v>
          </cell>
          <cell r="S36" t="str">
            <v>El seguimiento al mapa de riesgos de la Subdirección de la Imprenta Distrital durante el mes de diciembre de 2019, se efectuó manteniendo las medidas especiales reportadas en el informe del mes de noviembre de 2019, dado que durante este periodo se mantuvo  suspendida la producción de impresos en su edificio sede.
La producción gráfica se limitó a la impresión del Registro Distrital, verificándose el cumplimiento de los términos legales y la calidad en su contenido.
En este período no se generaron residuos cuyo tratamiento y/o disposición final estuviera a cargo de la Secretaría General.</v>
          </cell>
        </row>
        <row r="37">
          <cell r="C37" t="str">
            <v>PAAC_06D_I2</v>
          </cell>
          <cell r="D37" t="str">
            <v>Cualitativo 2</v>
          </cell>
          <cell r="E37" t="str">
            <v>Retrasos o dificultades en la generación del producto y la ejecución de actividades</v>
          </cell>
          <cell r="F37" t="str">
            <v>Textual</v>
          </cell>
          <cell r="H37"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I37"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J37"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K37" t="str">
            <v>No se presentaron retrasos ni dificultades en la elaboración del Informe Mensual de Revisión de Riesgos de Corrupción, se obtuvieron las evidencias y soportes necesarios para la elaboración del informe.</v>
          </cell>
          <cell r="L37" t="str">
            <v>No se presentaron retrasos ni dificultades en la elaboración del Informe Mensual de Revisión de Riesgos de Corrupción, se obtuvieron las evidencias y soportes necesarios para la elaboración del informe.</v>
          </cell>
          <cell r="M37" t="str">
            <v>No se presentaron retrasos ni dificultades en la elaboración del Informe Mensual de Revisión de Riesgos de Corrupción, se obtuvieron las evidencias y soportes necesarios para la elaboración del informe.</v>
          </cell>
          <cell r="Q37" t="str">
            <v>No hubo retrasos ni dificultades en la generación del informe.</v>
          </cell>
          <cell r="R37" t="str">
            <v>La suspesión de las actividades en la sede Imprenta Distrital, difultó la implementación de los controles ordinarios, como los son el inventario físico aleatorio y el seguimiento a la producción por medio del aplicativo EMLAZE. Por lo anterior, se implementaron medidas especiales como la entrega de espacios y bienes al contratista de obra mediante Actas de Vecindad y las demás especificadas en el informe mensual de revisión de riesgos de corrupción.</v>
          </cell>
          <cell r="S37" t="str">
            <v>La suspensión de las actividades en la sede Imprenta Distrital, no permite la implementación de los controles ordinarios, como los son el inventario físico aleatorio y el seguimiento a la producción por medio del aplicativo EMLAZE. Por lo anterior, se mantuvieron las medidas especiales como la entrega de espacios y bienes al contratista de obra mediante Actas de Vecindad y las demás especificadas en el informe mensual de revisión de riesgos de corrupción.</v>
          </cell>
        </row>
        <row r="38">
          <cell r="C38" t="str">
            <v>PAAC_06D_I3</v>
          </cell>
          <cell r="D38" t="str">
            <v>Cualitativo 3</v>
          </cell>
          <cell r="E38" t="str">
            <v>Beneficios obtenidos por la generación del producto y la ejecución de actividades</v>
          </cell>
          <cell r="F38" t="str">
            <v>Textual</v>
          </cell>
          <cell r="H38" t="str">
            <v>Permanente control y custodia sobre los bienes y recursos de la Imprenta Distrital, el Informe hace parte de la matriz de riesgos de corrupción que se presenta periódicamente a la Oficina Asesora de Planeación.</v>
          </cell>
          <cell r="I38" t="str">
            <v>Permanente control y custodia sobre los bienes y recursos de la Imprenta Distrital, el Informe hace parte de la matriz de riesgos de corrupción que se presenta periódicamente a la Oficina Asesora de Planeación.</v>
          </cell>
          <cell r="J38" t="str">
            <v>Permanente control y custodia sobre los bienes y recursos de la Imprenta Distrital, el Informe hace parte de la matriz de riesgos de corrupción que se presenta periódicamente a la Oficina Asesora de Planeación.</v>
          </cell>
          <cell r="K38" t="str">
            <v>Permanente control y custodia sobre los bienes y recursos de la Imprenta Distrital, el Informe hace parte de la matriz de riesgos de corrupción que se presenta periódicamente a la Oficina Asesora de Planeación.</v>
          </cell>
          <cell r="L38" t="str">
            <v>Permanente control y custodia sobre los bienes y recursos de la Imprenta Distrital, el Informe hace parte de la matriz de riesgos de corrupción que se presenta periódicamente a la Oficina Asesora de Planeación.</v>
          </cell>
          <cell r="M38" t="str">
            <v>Se realiza permanente control y custodia sobre los bienes y recursos de la Imprenta Distrital, el Informe hace parte de la matriz de riesgos de corrupción que se presenta periódicamente a la Oficina Asesora de Planeación. No se presentan hallazgos o no conformidades en las auditorías realizadas de contratación y de gestión de calidad que generen algún tipo de riesto de corrupción.</v>
          </cell>
          <cell r="N38" t="str">
            <v>Se realiza permanente control y custodia sobre los bienes y recursos de la Imprenta Distrital, el Informe hace parte del Mapa de Riesgos que se presenta periódicamente a la Oficina Asesora de Planeación. No se presentan hallazgos o no conformidades en las auditorías internas y de gestion de calidad realizadas en el mes de julio de 2019,</v>
          </cell>
          <cell r="O38" t="str">
            <v>Se realiza permanente control y custodia sobre los bienes y recursos de la Imprenta Distrital, el Informe hace parte del Mapa de Riesgos que se reporta a la Oficina de Control Interno, como herramienta para el seguimiento y control a los riesgos definidos para la Dependencia.</v>
          </cell>
          <cell r="P38" t="str">
            <v>Se realiza permanente control y custodia sobre los bienes y recursos de la Imprenta Distrital, el Informe hace parte del Mapa de Riesgos que se reporta a la Oficina de Control Interno, como herramienta para el seguimiento y control a los riesgos definidos para la Dependencia.</v>
          </cell>
          <cell r="Q38" t="str">
            <v>Se realiza permanente control y custodia sobre los bienes y recursos de la Imprenta Distrital, el Informe hace parte del Mapa de Riesgos que se reporta a la Oficina de Control Interno, como herramienta para el seguimiento y control a los riesgos definidos para la Dependencia.</v>
          </cell>
          <cell r="R38" t="str">
            <v>Mitigar los riesgos identificados y responder a las modificaciones de los contextos internos y externos, así como a la presencia de nuevos factores generadores de riesgos de corrupción, con ocasión de la suspensión de la operación de la Imprenta y demás hechos relacionados con las obras e intervenciones.</v>
          </cell>
          <cell r="S38" t="str">
            <v>Mitigar los riesgos identificados y responder a las modificaciones de los contextos internos y externos, así como a la presencia de nuevos factores generadores de riesgos de corrupción, con ocasión de la suspensión de la operación de la Imprenta y demás hechos relacionados con las obras e intervenciones.</v>
          </cell>
        </row>
      </sheetData>
      <sheetData sheetId="56">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49</v>
          </cell>
          <cell r="B5" t="str">
            <v>Foros, eventos o campañas de carácter internacional desarrollados</v>
          </cell>
          <cell r="C5" t="str">
            <v>Número</v>
          </cell>
          <cell r="D5" t="str">
            <v>Suma</v>
          </cell>
          <cell r="E5" t="str">
            <v>Suma</v>
          </cell>
          <cell r="F5">
            <v>1</v>
          </cell>
          <cell r="G5">
            <v>5</v>
          </cell>
          <cell r="P5">
            <v>1</v>
          </cell>
          <cell r="T5">
            <v>1</v>
          </cell>
          <cell r="U5" t="str">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ell>
          <cell r="V5" t="str">
            <v>• 1. Definición y organización del componente internacional del foro,  evento o campaña.
2. Desarrollo del componente internacional del foro, evento o campaña</v>
          </cell>
          <cell r="W5" t="str">
            <v>Posicionar a Bogotá cómo referente internacional a través de sus Buenas Prácticas o experiencias exitosas, en las lineas estratégicas del PDD.</v>
          </cell>
          <cell r="X5" t="str">
            <v>Informe de Gestión de las diferentes acciones junto con las evidencias y documentos de gestión.</v>
          </cell>
        </row>
        <row r="9">
          <cell r="D9" t="str">
            <v>#Variable</v>
          </cell>
          <cell r="E9" t="str">
            <v>Aspecto a reportar</v>
          </cell>
          <cell r="F9" t="str">
            <v>Formato</v>
          </cell>
          <cell r="H9" t="str">
            <v>Ejecucion_Enero</v>
          </cell>
          <cell r="I9" t="str">
            <v>Ejecucion_Febrero</v>
          </cell>
          <cell r="J9" t="str">
            <v>Ejecucion_Marzo</v>
          </cell>
          <cell r="K9" t="str">
            <v>Ejecucion_Abril</v>
          </cell>
          <cell r="L9" t="str">
            <v>Ejecucion_Mayo</v>
          </cell>
          <cell r="M9" t="str">
            <v>Ejecucion_Junio</v>
          </cell>
          <cell r="N9" t="str">
            <v>Ejecucion_Julio</v>
          </cell>
          <cell r="O9" t="str">
            <v>Ejecucion_Agosto</v>
          </cell>
          <cell r="P9" t="str">
            <v>Ejecucion_Septiembre</v>
          </cell>
          <cell r="Q9" t="str">
            <v>Ejecucion_Octubre</v>
          </cell>
          <cell r="R9" t="str">
            <v>Ejecucion_Noviembre</v>
          </cell>
          <cell r="S9" t="str">
            <v>Ejecucion_Diciembre</v>
          </cell>
        </row>
        <row r="10">
          <cell r="C10" t="str">
            <v>49_V1</v>
          </cell>
          <cell r="D10" t="str">
            <v>Variable 1</v>
          </cell>
          <cell r="E10" t="str">
            <v>Sumatoria de eventos y campañas realizadas</v>
          </cell>
          <cell r="F10" t="str">
            <v>Número</v>
          </cell>
          <cell r="H10">
            <v>0</v>
          </cell>
          <cell r="I10">
            <v>0</v>
          </cell>
          <cell r="J10">
            <v>0</v>
          </cell>
          <cell r="K10">
            <v>0</v>
          </cell>
          <cell r="L10">
            <v>0</v>
          </cell>
          <cell r="M10">
            <v>0</v>
          </cell>
          <cell r="N10">
            <v>0</v>
          </cell>
          <cell r="O10">
            <v>0</v>
          </cell>
          <cell r="P10">
            <v>1</v>
          </cell>
          <cell r="Q10">
            <v>0</v>
          </cell>
          <cell r="R10">
            <v>0</v>
          </cell>
          <cell r="S10">
            <v>0</v>
          </cell>
        </row>
        <row r="11">
          <cell r="C11" t="str">
            <v>49_V2</v>
          </cell>
          <cell r="D11" t="str">
            <v>Variable 2 (reportar solo cuando el indicador es a demanda)</v>
          </cell>
          <cell r="E11">
            <v>0</v>
          </cell>
          <cell r="F11" t="str">
            <v>Número</v>
          </cell>
        </row>
        <row r="12">
          <cell r="C12" t="str">
            <v>49_I1</v>
          </cell>
          <cell r="D12" t="str">
            <v>Cualitativo 1</v>
          </cell>
          <cell r="E12" t="str">
            <v>Avances y logros en generación del producto y la ejecución de actividades</v>
          </cell>
          <cell r="F12" t="str">
            <v>Texto</v>
          </cell>
          <cell r="H12" t="str">
            <v>Elaboración de la hoja de ruta del programa de premios</v>
          </cell>
          <cell r="I12" t="str">
            <v>Mapeo de premios a nivel internacional, así como la socialización con las entidades que aplicarían a los mismos</v>
          </cell>
          <cell r="J12" t="str">
            <v xml:space="preserve">      Validadación de los siguientes premios: a) Reconocimiento a las 10 iniciativas sociales más innovadoras de América Latina y España
b) Wellbeing City Award
c) Premio Procura+Awards
d) Premio de Novela Gráfica Ciudades Iberoamericanas
e) Engaged Cities Award.
Con aplicación a los siguientes premios:
a) Reconocimiento a las 10 iniciativas sociales más innovadoras de América Latina y España
b) Wellbeing City Award
c) Engaged Cities Award
Al mes de marzo se logró lo siguiente, con base a las fases: 
a) Mapeo: 17
b) Evaluación: 5
c) Validación: 5
d) Aplicación: 3
</v>
          </cell>
          <cell r="K12" t="str">
            <v>Durente este período reportado se realizó la gestión correspondiente para la aplicación a los siguientes Premios:
1) Premios Latinoamérica Verde  Jardín Botánico con los  proyectos : a)Banco de semillas: una inversión de vida para el futuro. b) Conexión Bio. Nodos de biodiversidad: investigación y apropiación social de la biodiversidad en la Región Capital Bogotá.
2) Premios Latinoamérica Verde: UAESP: Se aplicó con el Plan de Inclusión a la población recicladora
3) IFLA Green Library Award 2019 (Secretaría de Educación del Distrito)
4)Red Mundial de Ciudades del Aprendizaje de la UNESCO (trabajo en conjunto con Secretaría de Educación y con Secretaría de Cultura)
5) Sustainable Transport Award (Secretaría de Movilidad).
En total se realizaron 5 aplicaciones adicionales a las tres que ya se habían reportado (total a la fecha: 8 aplicaciones)</v>
          </cell>
          <cell r="L12" t="str">
            <v xml:space="preserve">Durente el presente período se realizó por parte de la SPI la gestión y el acompañamiento a las respectivas Entidades Distritales en la aplicación a los siguientes premios: 
1. Premio a las Alianzas Público-Privadas (P3):  Secretaría de educacuón con dos proyectos, el primero Jornada Única y el segundo Festival de Cortometraje.
2. Zayed Sustentability Prize: A través del programa de la Recreovía del IDRD.
Como resumen de la gestión realizada a la fecha se indica que se ha aplicado a 13 premios de 8 Entidades así:
3 Secretaría General
4 Secretaría de Educación
1 Secretatía de Salud
1 Jardín Botánico
1 UAESP
1 Sec. Movilidad
1 IPES
1 IDRD </v>
          </cell>
          <cell r="M12" t="str">
            <v>Durente el mes de junio se realizó la gestión y el acompañamiento a las respectivas Entidades Distritales en la aplicación premios 
Se logró consolidar la meta de aplicación a los 15 premios con la aplicación a la VII Edición del Premio Interamericano a la Innovación para la Gestión Pública Efectiva 2019, con la participación de los siguientes proyectos:
Ruta de Atención y Protección a Defensores y Defensoras de Derechos Humanos – Secretaría de Gobierno​
Programa Distrital de Justicia Juvenil Restaurativa de Bogotá – Secretaría de Seguridad</v>
          </cell>
          <cell r="N12" t="str">
            <v>Durante el período se elaboraron los informes finales de la aplicación a los siguientes premios: 
a) Wellbeing City Award
b) Premios Latinoamerica Verde ( 2 aplicaciones)
c) Las 10 iniciativas sociales más innovadoras de América Latina y España
d) IFLA Green Library Award 2019
e) Red Ciudades del Aprendizaje
f)Sustainable Transport Award
g) Latam Smart City Awards (2 aplicaciones).  
h) Premio al Impacto de las Alianzas Público-Privadas
Se consolida el seguimiento con los premios aplicados a 31 de julio de 2019</v>
          </cell>
          <cell r="O12" t="str">
            <v xml:space="preserve">Durante el mes de agosto se getionaron acciones para la aplicación al premio World Smart Cities Awards, con los siguientes proyectos: 
1. Oficina Consejería de Comunicaciones - “Nuevo Portal Web Oficial de Bogotá: Un sitio 100% ciudadano”
2. Secretaría Distrital de Planeación - “TransMiCable”
En este paríodo se aplicó también al Premio Nacional de Alta Gerencia con el Programa de Buenas Prácticas de la Dirección Distrital de Relaciones Internacionales de la Secretaría General </v>
          </cell>
          <cell r="P12" t="str">
            <v>En el més de septiembre se culmina la campaña Premios logrando superar la aplicación prevista a 15 premios, logrando aplicar a 18 en total, con la participación 12 entidades del distrito. No obstante que se cierra la campaña Premios aún continúan  curso los siguientes premios: Premio Interamericano a la Innovación para la Gestión Pública Efectiva, Premio Nacional de Alta Gerencia 2019, Zayed Sustainability Prize y World Smart Cities Awards.</v>
          </cell>
          <cell r="Q12" t="str">
            <v>Durante este período la Subdirección de Proyección Internacional recibió información de la aplicación al premio Los World Smart City Awards por parte de dos entidades distritales con los siguientes proyectos - a) “Nuevo Portal Web Oficial de Bogotá: Un sitio 100% ciudadano”. 
b) Proyecto de Transmicable.  
Es pertinente indicar que la estrategia de aplicación culminó en septiembre donde se presentó el informe final, por lo tanto, las gestiones posteriores son de seguimiento.</v>
          </cell>
          <cell r="R12" t="str">
            <v>La meta de esta acción quedó finalizada en el mes de septiembre, no obstabnte se continúa con el seguimiento a la postulación a premios por parte de las entidades y durante noviembre no hubo ningín resultado. A la espera de los resultados pendientes los cuales serán reportados en el informe de diciembre.</v>
          </cell>
          <cell r="S12" t="str">
            <v>Esta meta se reportó cerrada en el mes de septiembre y para estavigencia desde la Subdirección de Proyección Internacional se logró la aplicación a 18 premios en total, gracias a un trabajo en conjunto con las siguientes entidades: Secretaría de Salud, Secretaría General, Jardín Botánico, UAESP, Secretaría de Educación, Secretaría de Movilidad, IPES, IDRD, Secretaría de Seguridad, Transmilenio, Oficina Consejería de Comunicaciones y Secretaría de Gobierno.  
No obstante que la gestión para la participación se cerró con la aplicación a los diferentes premios, en el marco de seguimiento a las aplicaciones realizadas, en diciembre se recibió el resultado de los  dos ultimos premios  aplicados: 
1. Premio Nacional de Alta Gerencia,
2. Premio Interamericano a la Innovación para la Gestión Pública Efectiva - Edición 2019 (dos aplicaciones)</v>
          </cell>
        </row>
        <row r="13">
          <cell r="C13" t="str">
            <v>49_I2</v>
          </cell>
          <cell r="D13" t="str">
            <v>Cualitativo 2</v>
          </cell>
          <cell r="E13" t="str">
            <v>Retrasos o dificultades en la generación del producto y la ejecución de actividades</v>
          </cell>
          <cell r="F13" t="str">
            <v>Texto</v>
          </cell>
          <cell r="H13" t="str">
            <v>Hasta el momento se avanza conforme a lo planeado</v>
          </cell>
          <cell r="I13" t="str">
            <v>Hasta el momento se avanza conforme a lo planeado</v>
          </cell>
          <cell r="J13" t="str">
            <v>Hasta el momento se avanza conforme a lo planeado</v>
          </cell>
          <cell r="K13" t="str">
            <v>Hasta el momento se avanza conforme a lo planeado</v>
          </cell>
          <cell r="L13" t="str">
            <v>Se ha realizado la aplicación a los premios de acuerdo con el plan de acción establecido.</v>
          </cell>
          <cell r="M13" t="str">
            <v>Se realizó la aplicación a los premios de acuerdo con el plan de acción establecido y concluida la meta propuesta de 15 premios.</v>
          </cell>
          <cell r="N13" t="str">
            <v>Se llevaó a cabo la gestión de esta acción de acuerdo con la planeación establecida.</v>
          </cell>
          <cell r="O13" t="str">
            <v>Se desarrolló el plan para la aplicación a premios acorde con lo programado</v>
          </cell>
          <cell r="P13" t="str">
            <v>No hubo retrasos y las dificultades presentadas son las normales en la articulación y coordinación con diferentes entidades del Distrito Capital con el fin de obtener la información técnica y los requisitos para la aplicación a cada premio.</v>
          </cell>
          <cell r="Q13" t="str">
            <v>N/A</v>
          </cell>
          <cell r="R13" t="str">
            <v>N/A</v>
          </cell>
          <cell r="S13" t="str">
            <v>Reportados en el cierre de la acción</v>
          </cell>
        </row>
        <row r="14">
          <cell r="C14" t="str">
            <v>49_I3</v>
          </cell>
          <cell r="D14" t="str">
            <v>Cualitativo 3</v>
          </cell>
          <cell r="E14" t="str">
            <v>Beneficios obtenidos por la generación del producto y la ejecución de actividades</v>
          </cell>
          <cell r="F14" t="str">
            <v>Texto</v>
          </cell>
          <cell r="H14" t="str">
            <v>Se reportaran una vez se realice cada una de las acciones enfocadas a premios en el marco del indicador Foros Eventos y Campañas programadas</v>
          </cell>
          <cell r="I14" t="str">
            <v>Se reportaran una vez se realice cada una de las acciones enfocadas a premios en el marco del indicador Foros Eventos y Campañas programadas</v>
          </cell>
          <cell r="J14" t="str">
            <v>Se reportaran una vez se realice cada una de las acciones enfocadas a premios en el marco del indicador Foros Eventos y Campañas programadas</v>
          </cell>
          <cell r="K14" t="str">
            <v>Lograr el reconocimiento de Bogotá como ciudad con avances importantes en el desarrollo de sus políticas, programas y acciones</v>
          </cell>
          <cell r="L14" t="str">
            <v>Proyectar a la ciudad a través de prácticas  importantes en el desarrollo de sus políticas, programas y acciones</v>
          </cell>
          <cell r="M14" t="str">
            <v>Proyección de la ciudad con la postulación de proyectos de las distintas entidades. 
En las últimas aplicaciones se destaca que Bogotá quedó de finalista en el Premio de Latam Smart City Awards con la propuesta de " Plazas de Mercado Distritales de Bogotá, como destino turístico, cultural y gastronómico de nivel internacional".</v>
          </cell>
          <cell r="N14" t="str">
            <v xml:space="preserve">Dentro de los grandes logros del mes se tiene: 
a) Latam Smart City Awards (2 aplicaciones).    Se ganó el Premio (IPES)
b) Red Mundial de Ciudades del Aprendizaje  de la UNESCO (GNLC)  se recibió el Certificado de Membresía en la que Bogotá fue aceptada como miembro. </v>
          </cell>
          <cell r="O14" t="str">
            <v xml:space="preserve">Proyección de la ciudad a través de la aplicación a los distintos premios.
</v>
          </cell>
          <cell r="P14" t="str">
            <v>La proyección de la ciudad con la aplicación a los premios, obtieniendo nominación como finalista en tres premios: Wellbeing City Award, Engaged Cities Award y Premio por la Paz de CGLU y el logro al ganas 2 premios a la fecha: Latam Smart City Awards y Bogotá fue aceptada como Miembro de la Red Mundial de Ciudades del Aprendizaje de la UNESCO</v>
          </cell>
          <cell r="Q14" t="str">
            <v>N/A</v>
          </cell>
          <cell r="R14" t="str">
            <v>N/A</v>
          </cell>
          <cell r="S14" t="str">
            <v>Bogotá quedó en el 2019 de finalista en tres de los premios:
a) Wellbeing City Award: El premio no se ganó pero Bogotá quedó entre los 16 finalistas;
b)Engaged Cities Award: Bogotá quedó entre los finalistas.  Pero no ganó el premio.   Algunas de las ciudades con las que compitió Bogotá fueron Atlanta-Georgia; Aurora-Illinois; Chicago-Illinois; Flint-Michigan; Lakewood- Colorado; London United Kingdom; Orlando Florida; Plymouth-United Kingdom; San Francisco-California.
c) Premio por la Paz de CGLU.
Premios Ganados: (2)
a) Latam Smart City Awards: La propuesta presentada de las Plazas de Mercado Distritales como destino turístico, cultural y gastronómico a nivel internacional quedó entre los finalistas.  El resultado se sabrá del 2 al 4 de julio.
b) UNESCO: La ciudad fue aceptada como miembro de la Red Mundial de Ciudades del Aprendizaje de la(UNESCO)</v>
          </cell>
        </row>
      </sheetData>
      <sheetData sheetId="57">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cell r="Y4" t="str">
            <v>Observaciones</v>
          </cell>
        </row>
        <row r="5">
          <cell r="A5">
            <v>85</v>
          </cell>
          <cell r="B5" t="str">
            <v>Plan de fortalecimiento IVC desarrollado</v>
          </cell>
          <cell r="C5" t="str">
            <v>Porcentaje</v>
          </cell>
          <cell r="D5" t="str">
            <v>Constante</v>
          </cell>
          <cell r="E5" t="str">
            <v>Suma</v>
          </cell>
          <cell r="F5">
            <v>12</v>
          </cell>
          <cell r="G5" t="str">
            <v>Completar</v>
          </cell>
          <cell r="H5">
            <v>0</v>
          </cell>
          <cell r="I5">
            <v>0</v>
          </cell>
          <cell r="J5">
            <v>2</v>
          </cell>
          <cell r="K5">
            <v>2</v>
          </cell>
          <cell r="L5">
            <v>1</v>
          </cell>
          <cell r="M5">
            <v>1</v>
          </cell>
          <cell r="N5">
            <v>1</v>
          </cell>
          <cell r="O5">
            <v>2</v>
          </cell>
          <cell r="P5">
            <v>1</v>
          </cell>
          <cell r="Q5">
            <v>1</v>
          </cell>
          <cell r="R5">
            <v>1</v>
          </cell>
          <cell r="S5">
            <v>0</v>
          </cell>
          <cell r="T5">
            <v>1</v>
          </cell>
          <cell r="U5" t="str">
            <v xml:space="preserve">
Se pretende medir el avance en el desarrollo de las actividades y estrategias diseñadas y programadas orientadas al mejoramiento de la coordinación y articulación de la gestión de IVC en el Distrito Capital. </v>
          </cell>
          <cell r="V5" t="str">
            <v xml:space="preserve">Formulación de protocolo de visitas.
Diseño de formulario único de visitas.
Evaluación y revisión de matriz de riesgos.
Diseñar una propuesta al esquema distrital de entrenamiento de inspectores.
Sensibilización de comerciantes.
Cualificación de servidores.
</v>
          </cell>
          <cell r="W5" t="str">
            <v xml:space="preserve"> Tener una guía para el monitoreo, seguimiento y trazabilidad de las actividades a realizar por la SSGIVC en la vigencia, identificando las falencias que se presentaron en años anteriores y generando estrategias para abordar las debilidades evidenciadas. 
</v>
          </cell>
          <cell r="X5" t="str">
            <v xml:space="preserve">Documento "Plan de fortalecimiento".
Formato diligenciado "Registro de comerciantes".
Informes de evaluación y resultados.
Evidencias de reunión.
Comunicados (mediante oficio y/o correo electrónico).
</v>
          </cell>
        </row>
        <row r="6">
          <cell r="A6">
            <v>87</v>
          </cell>
          <cell r="B6" t="str">
            <v>Herramienta tecnológica del SUDIVC actualizada</v>
          </cell>
          <cell r="C6" t="str">
            <v>Porcentaje</v>
          </cell>
          <cell r="D6" t="str">
            <v>Constante</v>
          </cell>
          <cell r="E6" t="str">
            <v>Suma</v>
          </cell>
          <cell r="F6">
            <v>4</v>
          </cell>
          <cell r="G6" t="str">
            <v>Completar</v>
          </cell>
          <cell r="H6">
            <v>0</v>
          </cell>
          <cell r="I6">
            <v>0</v>
          </cell>
          <cell r="J6">
            <v>0</v>
          </cell>
          <cell r="K6">
            <v>1</v>
          </cell>
          <cell r="L6">
            <v>0</v>
          </cell>
          <cell r="M6">
            <v>1</v>
          </cell>
          <cell r="N6">
            <v>0</v>
          </cell>
          <cell r="O6">
            <v>1</v>
          </cell>
          <cell r="P6">
            <v>0</v>
          </cell>
          <cell r="Q6">
            <v>1</v>
          </cell>
          <cell r="R6">
            <v>0</v>
          </cell>
          <cell r="S6">
            <v>0</v>
          </cell>
          <cell r="T6">
            <v>1</v>
          </cell>
          <cell r="U6" t="str">
            <v>Fortalecer y optimizar los procesos e instrumentos de IVC en el Distrito Capital mediante la actualización de la plataforma tecnológica del Sistema Unificado Distrital de Inspección, Vigilancia y Control (SUDIVC). Se  medirá el avance en la adecuación de la herramienta.</v>
          </cell>
          <cell r="V6" t="str">
            <v xml:space="preserve">Interoperabilidad para la georreferenciación con UAE Catastro Distrital – IDECA.
Interoperabilidad con los sistemas de información con entidades Distritales SDS y SDA. 
Elaboración de formularios dinámicos de visitas.
Evaluación de la implementación. </v>
          </cell>
          <cell r="W6" t="str">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ell>
          <cell r="X6" t="str">
            <v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-Pruebas de plataforma tecnológica.
- Matriz donde se evidencian los avances de la actualización de la plataforma cronológicamente. 
- Informes de resultados.
- Comunicados (mediante oficio y/o correo electrónico).</v>
          </cell>
        </row>
        <row r="7">
          <cell r="A7" t="str">
            <v>87A</v>
          </cell>
          <cell r="B7" t="str">
            <v>Visitas multidisciplinarias de Alto Riesgo realizadas</v>
          </cell>
          <cell r="C7" t="str">
            <v>Número</v>
          </cell>
          <cell r="D7" t="str">
            <v>Suma</v>
          </cell>
          <cell r="E7" t="str">
            <v>Suma</v>
          </cell>
          <cell r="G7" t="str">
            <v>OK</v>
          </cell>
          <cell r="H7">
            <v>0</v>
          </cell>
          <cell r="I7">
            <v>0</v>
          </cell>
          <cell r="J7">
            <v>0</v>
          </cell>
          <cell r="K7">
            <v>1</v>
          </cell>
          <cell r="L7">
            <v>2</v>
          </cell>
          <cell r="M7">
            <v>2</v>
          </cell>
          <cell r="N7">
            <v>0</v>
          </cell>
          <cell r="O7">
            <v>3</v>
          </cell>
          <cell r="P7">
            <v>2</v>
          </cell>
          <cell r="Q7">
            <v>0</v>
          </cell>
          <cell r="R7">
            <v>0</v>
          </cell>
          <cell r="S7">
            <v>0</v>
          </cell>
          <cell r="T7">
            <v>10</v>
          </cell>
          <cell r="U7" t="str">
            <v xml:space="preserve">Descripción: Medir el cumplimiento de la meta de  visitas multidisciplinarias de alto riesgo a establecimientos de comercio y/o empresas. (Se consideran visitas de alto riesgo a las actividades económicas que según evaluación de expertos de cada entidad   puedan generar afectaciones negativas en la salud y en la seguridad tanto del ciudadano como de su entorno).
Fórmula del indicador: Visitas realizadas/visitas programadas.
Variable 1: Visitas realizadas.
Variable 2: Visitas programadas.
</v>
          </cell>
          <cell r="V7" t="str">
            <v>Programación y planeación de las visitas.
Ejecución de las visitas multidisciplinarias mediante plataforma tecnológica.
Evaluación de las visitas.</v>
          </cell>
          <cell r="W7" t="str">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ell>
          <cell r="X7" t="str">
            <v xml:space="preserve">Informe de resultados.
</v>
          </cell>
        </row>
        <row r="8">
          <cell r="A8" t="str">
            <v>PAAC_37</v>
          </cell>
          <cell r="B8" t="str">
            <v>Servidores con funciones IVC cualificados</v>
          </cell>
          <cell r="C8" t="str">
            <v>Número</v>
          </cell>
          <cell r="D8" t="str">
            <v>Suma</v>
          </cell>
          <cell r="E8" t="str">
            <v>Suma</v>
          </cell>
          <cell r="G8" t="str">
            <v>OK</v>
          </cell>
          <cell r="H8">
            <v>0</v>
          </cell>
          <cell r="I8">
            <v>50</v>
          </cell>
          <cell r="J8">
            <v>80</v>
          </cell>
          <cell r="K8">
            <v>70</v>
          </cell>
          <cell r="L8">
            <v>50</v>
          </cell>
          <cell r="M8">
            <v>50</v>
          </cell>
          <cell r="N8">
            <v>50</v>
          </cell>
          <cell r="O8">
            <v>60</v>
          </cell>
          <cell r="P8">
            <v>95</v>
          </cell>
          <cell r="Q8">
            <v>95</v>
          </cell>
          <cell r="R8">
            <v>0</v>
          </cell>
          <cell r="S8">
            <v>0</v>
          </cell>
          <cell r="T8">
            <v>600</v>
          </cell>
          <cell r="U8" t="str">
            <v xml:space="preserve">Descripción:Medir el cumplimiento en la cantidad de servidores cualificados con funciones de IVC  respecto a lo programado.
Fórmula del indicador: Número de Servidores cualificados/número de servidores a cualificar estimados.
Variable 1: Número de Servidores cualificados.
Variable 2: Número de servidores a cualificar estimados.
</v>
          </cell>
          <cell r="V8" t="str">
            <v xml:space="preserve">Coordinación de las sesiones.
Ejecución de las capacitaciones. 
Evaluación de las capacitaciones. 
</v>
          </cell>
          <cell r="W8" t="str">
            <v xml:space="preserve">Fortalecer las competencias de los servidores que cumplen funciones de IVC a actividades económicas, para evitar comportamientos abusivos y otras actuaciones que puedan afectar al comerciante y genere responsabilidad para el Distrito Capital.
</v>
          </cell>
          <cell r="X8" t="str">
            <v xml:space="preserve">Informe de resultados.
</v>
          </cell>
        </row>
        <row r="9">
          <cell r="A9" t="str">
            <v>PAAC_42A</v>
          </cell>
          <cell r="B9" t="str">
            <v xml:space="preserve">Ciudadanos sensibilizados y orientados, respecto al correcto desarrollo de la actividad económica en el Distrito Capital. </v>
          </cell>
          <cell r="C9" t="str">
            <v>Número</v>
          </cell>
          <cell r="D9" t="str">
            <v>Suma</v>
          </cell>
          <cell r="E9" t="str">
            <v>Suma</v>
          </cell>
          <cell r="G9" t="str">
            <v>OK</v>
          </cell>
          <cell r="H9">
            <v>60</v>
          </cell>
          <cell r="I9">
            <v>150</v>
          </cell>
          <cell r="J9">
            <v>140</v>
          </cell>
          <cell r="K9">
            <v>100</v>
          </cell>
          <cell r="L9">
            <v>100</v>
          </cell>
          <cell r="M9">
            <v>50</v>
          </cell>
          <cell r="N9">
            <v>60</v>
          </cell>
          <cell r="O9">
            <v>225</v>
          </cell>
          <cell r="P9">
            <v>225</v>
          </cell>
          <cell r="Q9">
            <v>225</v>
          </cell>
          <cell r="R9">
            <v>165</v>
          </cell>
          <cell r="S9">
            <v>0</v>
          </cell>
          <cell r="T9">
            <v>1500</v>
          </cell>
          <cell r="U9" t="str">
            <v xml:space="preserve">Descripción: Medir el cumplimiento en la cantidad de ciudadanos sensibilizados en trámites y condiciones de apertura y operación de establecimientos de comercio con respecto a lo programado.
Fórmula del indicador: Número de ciudadanos sensibilizados/número de ciudadanos a sensibilizar estimados.
Variable 1: Número de ciudadanos sensibilizados.
Variable 2: Número de ciudadanos a sensibilizar estimados.
</v>
          </cell>
          <cell r="V9" t="str">
            <v xml:space="preserve">Programación de las sensibilizaciones.
Ejecución de las sensibilizaciones.
Entrega de piezas comunicacionales.
Realizar el registro de comerciantes.
</v>
          </cell>
          <cell r="W9" t="str">
            <v>Se brinda información a la ciudadanía referente a las condiciones de apertura y operación de establecimientos de comercio y/o actividades económicas , solucionando inquietudes, creando conciencia de autorregulación y promoviendo la formalización.</v>
          </cell>
          <cell r="X9" t="str">
            <v xml:space="preserve">Formato diligenciado "Registro de comerciantes".
Informe de resultados.
Base de datos de comerciantes con información de IVC.
</v>
          </cell>
        </row>
        <row r="13">
          <cell r="D13" t="str">
            <v>#Variable</v>
          </cell>
          <cell r="E13" t="str">
            <v>Aspecto a reportar</v>
          </cell>
          <cell r="F13" t="str">
            <v>Formato</v>
          </cell>
          <cell r="H13" t="str">
            <v>Ejecucion_Enero</v>
          </cell>
          <cell r="I13" t="str">
            <v>Ejecucion_Febrero</v>
          </cell>
          <cell r="J13" t="str">
            <v>Ejecucion_Marzo</v>
          </cell>
          <cell r="K13" t="str">
            <v>Ejecucion_Abril</v>
          </cell>
          <cell r="L13" t="str">
            <v>Ejecucion_Mayo</v>
          </cell>
          <cell r="M13" t="str">
            <v>Ejecucion_Junio</v>
          </cell>
          <cell r="N13" t="str">
            <v>Ejecucion_Julio</v>
          </cell>
          <cell r="O13" t="str">
            <v>Ejecucion_Agosto</v>
          </cell>
          <cell r="P13" t="str">
            <v>Ejecucion_Septiembre</v>
          </cell>
          <cell r="Q13" t="str">
            <v>Ejecucion_Octubre</v>
          </cell>
          <cell r="R13" t="str">
            <v>Ejecucion_Noviembre</v>
          </cell>
          <cell r="S13" t="str">
            <v>Ejecucion_Diciembre</v>
          </cell>
        </row>
        <row r="14">
          <cell r="C14" t="str">
            <v>85_V1</v>
          </cell>
          <cell r="D14" t="str">
            <v>Variable 1</v>
          </cell>
          <cell r="E14" t="str">
            <v>Avance en el desarrollo del plan de fortalecimiento de IVC</v>
          </cell>
          <cell r="F14" t="str">
            <v>Número</v>
          </cell>
          <cell r="H14">
            <v>0</v>
          </cell>
          <cell r="I14">
            <v>0</v>
          </cell>
          <cell r="J14">
            <v>2</v>
          </cell>
          <cell r="K14">
            <v>1</v>
          </cell>
          <cell r="L14">
            <v>1</v>
          </cell>
          <cell r="M14">
            <v>2</v>
          </cell>
          <cell r="N14">
            <v>1</v>
          </cell>
          <cell r="O14">
            <v>3</v>
          </cell>
          <cell r="P14">
            <v>1</v>
          </cell>
          <cell r="Q14">
            <v>0</v>
          </cell>
          <cell r="R14">
            <v>1</v>
          </cell>
          <cell r="S14">
            <v>0</v>
          </cell>
        </row>
        <row r="15">
          <cell r="C15" t="str">
            <v>85_V2</v>
          </cell>
          <cell r="D15" t="str">
            <v>Variable 2 (reportar solo cuando el indicador es a demanda)</v>
          </cell>
          <cell r="E15" t="str">
            <v>Plan de fortalecimiento IVC programado</v>
          </cell>
          <cell r="F15" t="str">
            <v>Número</v>
          </cell>
        </row>
        <row r="16">
          <cell r="C16" t="str">
            <v>85_I1</v>
          </cell>
          <cell r="D16" t="str">
            <v>Cualitativo 1</v>
          </cell>
          <cell r="E16" t="str">
            <v>Avances y logros en generación del producto y la ejecución de actividades</v>
          </cell>
          <cell r="F16" t="str">
            <v>Texto</v>
          </cell>
          <cell r="H16" t="str">
            <v>Teniendo como base los resultados del 2018, se elaboró el plan de fortaleciimiento en donde se evidencian los indicadores y actividades a ejecutar por la Subdirección en esta vigencia. A  este plan de fortalecimiento se le realiza seguimiento mensual por medio de una matriz dispuesta para tal fin. 
Para este año se establecieron 12 actividades a realizar.
En este mes se desarrolló una jornada de  sensibilización a comerciantes en temas de competencias en IVC (Salud, Ambiente, Seguridad Humana y requisitos de creación yu operación de empresa) en la Localidad de Ciudad Bolivar, los dias  24 y 25 de enero, sensibilizando a 64 comerciantes de la zona.</v>
          </cell>
          <cell r="I16" t="str">
            <v xml:space="preserve">Para fortalecer las actividades e indicadores propuestos, se proyectó el documento plan de fortalecimiento, donde se identifican las acciones a ejecutar en la vigencia. Esta ejecución está encaminada a ofrecer a la ciudadania y a las entidades, mecanismos de apoyo en cuanto a información y conocimiento del desarrollo de las funciones de IVC. En el presente mes se realizó la sensibilización a comerciantes en las siguientes localidades.
Kennedy 14 y 15 de febrero, sensibilizando a 62 comerciantes. En Antonio Nariño 28 de febrero y 1 de marzo, sensibilizando a 168 comerciantes.
Se realizaron cualificaciones en competencias de las entidades distritales con funciones IVC en las localidades de :
Barrios Unidos 21 de febrero, cualificando a 25 servidores.
Antonio Nariño 25 de febrero, cualificando a 34 servidores
Para el efecto, incluimos en la carpeta de evidencias una comunicación en donde consta el Plan de Cualificación
</v>
          </cell>
          <cell r="J16" t="str">
            <v xml:space="preserve">  Se realizó la sensibilización a comerciantes en las siguientes localidades y fechas.
Suba días 14 y 15, sensibilizando a 83 comerciantes. 
Bosa días 28 y 29, sensibilizando a 60 comerciantes.
Se realizaron cualificaciones en las localidades de :
Bosa día 05, cualificando a 21 servidores.
Ciudad Bolivar día 12, cualificando a 29 servidores.
Usme día 15, cualificando a 17 servidores.
Chapinero día 20, cualificando a 25 servidores.
Fontibón día 27, cualificando a 33 servidores.
Rafael Uribe Uribe día 28, cualificando a 23 servidores.
Dentro del documento plan de fortalecimiento durante los meses de enero, febrero y marzo, se cumplieron  dos actividades propuestas: 
-Sensibilizar a 350 ciudadanosy/o comerciantes,de las cuales se han sensibilizado 437 a la fecha.
-Cualificar a 150 servidores, de las cuales se han cualificado 207 a la fecha.
Todo ello se encuentra plasmado en la matriz de seguimiento que está adjunta en la carpeta dispuesta para el cargue de evidencias.</v>
          </cell>
          <cell r="K16"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las siguientes localidades: Barrios Unidos 11 y 12 , sensibilizando a 82 comerciantes.  Usaquen 24 y 25  sensibilizando a 118 ciudadanos. Los comerciantes tienen acceso a la información de las obligaciones legales para la operación de su establecimiento y se les instruye en la forma de cumplirlas. Se da cumplimiento a una actividad programada. Al finalizar el mes se tenia programado sensibilizar a 600 ciudadanos, de los cuales se han sensibilizado 637 desde el inicio del año. El cumplimiento de las actividades se pueden verificar en la matriz de seguimiento cargada en la carpeta de evidencias y los informes. </v>
          </cell>
          <cell r="L16"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Puente Aranda y  Fontibón, sensibilizando a 237 ciudadanos.
 De las 850 ciudadanos sensibilizados programados a la fecha, la dependencia lleva 874 desde el inicio del año. En el mes se cualificaron a 89 servidores en las localidades de Kennedy, Tunjuelito y Santa fe. 
Se da cumplimiento a una actividad programada, según las actividades presentadas en la matriz de seguimiento cargada en la carpeta de evidencias y los informes.
</v>
          </cell>
          <cell r="M16"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Engativa y Bosa, sensibilizando a 85 ciudadanos.
En el mes se cualificaron a 67 servidores en las localidades de San Cristobal, Puente Aranda, Usaquen y Fontibón.
Se cumplio con la actividad numeor 1 del plan de fortalecimiento: "Formulación del protocolo de visitas", que va desde su formulación hasta su socialización.
Se da cumplimiento a dos actividades programadas, según las presentadas en la matriz de seguimiento cargada en la carpeta de evidencias y los informes.
</v>
          </cell>
          <cell r="N16"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Chapinero y  Teusaquillo, sensibilizando a 160 ciudadanos.
 De los 1000 ciudadanos sensibilizados programados a la fecha, la dependencia lleva 1119 desde el inicio del año, la meta programada a principio de año en esta actividad se cumplio en su totalidad en el mes de julio.
En el mes se cualificaron a 87 servidores en las localidades de Los Martires, Engativa y Candelaria. 
Se da cumplimiento a una actividad programada, según las actividades presentadas en la matriz de seguimiento cargada en la carpeta de evidencias y los informes.
</v>
          </cell>
          <cell r="O16" t="str">
            <v xml:space="preserve">La ejecución del plan de fortalecimiento  está encaminada a ofrecer a la ciudadania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Usme y  Santa fe, sensibilizando a 153 ciudadanos.
 De los 1000 ciudadanos sensibilizados programados a la fecha, la dependencia lleva 1272 desde el inicio del año, la meta programada a principio de año en esta actividad se cumplio en su totalidad en el mes de julio.
En el mes se cualificaron a 65 servidores en las localidad de teusaquillo, en la Policía Metropolitana de Bogota, estación de policía de Ciudad Bolivar y en la Secretaría Distrital de Seguridad, Convivencia y Justicia. 
Se da cumplimiento a tres actividades programadas, según las actividades presentadas en la matriz de seguimiento cargada en la carpeta de evidencias y los informes, la actividad Número 3, 4 y 7.
Se formula la propuesta de entrenamiento de inspectores.
Se realiza el estudio y analisis de la matriz de riesgo Distrital, en la cual se encuntran aspectos a revisar con las entidades en cuanto a la calificación de riesgos. 
</v>
          </cell>
          <cell r="P16" t="str">
            <v xml:space="preserve">La ejecución del plan de fortalecimiento  está encaminada a ofrecer a la ciudadania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Tunjuelito, sensibilizando a 95 ciudadanos.
 De los 1000 ciudadanos sensibilizados programados a la fecha, la dependencia lleva 1367 desde el inicio del año, la meta programada a principio de año en esta actividad se cumplio en su totalidad en el mes de julio.
En el mes se cualificaron a 111 servidores en las localidad de Suba, en la Policía Metropolitana de Bogotá, Centro de Información Estratégica Policía Seccional y en la Cámara de Comercio de Bogotá. 
Se da cumplimiento a la actividad programada No. 8. Cualificar a 600 servidores, de acuerdo con  las actividades presentadas en la matriz de seguimiento cargada en la carpeta de evidencias y los informes.
</v>
          </cell>
          <cell r="Q16" t="str">
            <v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Rafael Uribe Uribe, sensibilizando a 20 ciudadanos.
 De los 1000 ciudadanos sensibilizados programados a la fecha, la dependencia lleva 1387 desde el inicio del año, la meta programada a principio de año en esta actividad se cumplió en su totalidad en el mes de julio.
Se ha venido desarrollando la gestión indicada para culminar con la totalidad de las actividades presentadas en el plan de acción de la dependencia, del cual  falta una actividad por reportar. Se indica que se está desarrollando el diseño del formulario único de visitas, para aprobación por parte del subdirector de IVC y su socialización con la entidad pertinente.
</v>
          </cell>
          <cell r="R16" t="str">
            <v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Bosa, 14 y 15 de noviembre sensibilizando a 47 ciudadanos/comerciantes.
Candelaria, 20 de noviembre sensibilizando a 11 ciudadanos/comerciantes.
Se participó en jornadas de super CADE movil simultaneas en las localidades de Kennedy, Ciudad Bolivar y Suba el 29 de noviembre sensibilizando a 74 ciudadanos/ comerciantes.
 De los 1000 ciudadanos sensibilizados programados a la fecha, la dependencia lleva 1519 desde el inicio del año, la meta programada a principio de año en esta actividad se cumplió en su totalidad en el mes de julio.
Se diseña y socializa el proyecto de fomulario único de visitas para la SDG, UAECOB y la SDS, con el objetivo de facilitar su implementación en una futura modificación y cargue de estos en  la plataforma tecnologica de IVC. 
Al realizar esta actividad se da cumplimiento del indicador al 100%, ya que se desarrollaron las 12 actividades que se tenian programadas para el año, esto se puede evidenciar en la matriz de seguimiento a indicadores de la dependencia.
</v>
          </cell>
          <cell r="S16" t="str">
            <v xml:space="preserve">La ejecución del plan de fortalecimiento está encaminada a ofrecer a la ciudadanía y/o comerciantes y a las Alcaldías Locales mecanismos de apoyo en cuanto a información y conocimiento de las competencias de las entidades distritales de IVC. Se hace seguimiento mensual por medio de una matriz diseñada por la SSGIVC.
Se da cumplimiento total al plan de fortalecimiento en noviembre, ya que se desarrollaron las 12 actividades que se tenian programadas para el año, esto se puede evidenciar en la matriz de seguimiento a indicadores de la dependencia.
</v>
          </cell>
        </row>
        <row r="17">
          <cell r="C17" t="str">
            <v>85_I2</v>
          </cell>
          <cell r="D17" t="str">
            <v>Cualitativo 2</v>
          </cell>
          <cell r="E17" t="str">
            <v>Retrasos o dificultades en la generación del producto y la ejecución de actividades</v>
          </cell>
          <cell r="F17" t="str">
            <v>Texto</v>
          </cell>
          <cell r="H17" t="str">
            <v xml:space="preserve">Según lo planeado y lo ejecutado no se presentaron retrasos.
</v>
          </cell>
          <cell r="I17" t="str">
            <v xml:space="preserve">Según lo planeado y lo ejecutado no se presentaron retrasos.
</v>
          </cell>
          <cell r="J17" t="str">
            <v xml:space="preserve">Según lo planeado y lo ejecutado no se presentaron retrasos.
</v>
          </cell>
          <cell r="K17" t="str">
            <v xml:space="preserve">En el presente mes se han adelantado acciones propias para el cumplimiento de las actividades propuestas, pero algunas no se han logrado ejecutar en su totalidad, pues dependen de aprobaciones que le competen a entidades externas.
En cuanto a la actividad número 1, del plan de fortalecimiento "formulación del protocolo de visitas", se estructuró el documento y se remitió para observaciones y aprobación de las entidades del SUDIVC, como lo establece el D 483/07. Se cargan documentos soporte de la gestión.
No se realizaron cualificaciones a servidores, debido a que la programación de este mes por solicitud de los servidores que reciben las cualificaciones se adelantaron al mes e marzo por inconvenientes de agenda.
</v>
          </cell>
          <cell r="L17" t="str">
            <v xml:space="preserve">En el presente mes se han adelantado acciones propias para el cumplimiento de las actividades propuestas, pero algunas no se han logrado ejecutar en su totalidad, pues dependen de aprobaciones que le competen a entidades externas. Debido a ello se presenta un retraso en la entrega de una actividad que se pretendia cumplir en abril.
</v>
          </cell>
          <cell r="M17" t="str">
            <v xml:space="preserve">Según lo planeado y lo ejecutado no se presentaron retrasos.
</v>
          </cell>
          <cell r="N17" t="str">
            <v xml:space="preserve">En realción a lo planeado y ejecutado no se presentaron retrasos.
</v>
          </cell>
          <cell r="O17" t="str">
            <v xml:space="preserve">En realción a lo planeado y ejecutado no se presentaron retrasos.
</v>
          </cell>
          <cell r="P17" t="str">
            <v xml:space="preserve">En realción a lo planeado y ejecutado no se presentaron retrasos.
</v>
          </cell>
          <cell r="Q17" t="str">
            <v xml:space="preserve">La actividad que estaba prevista a realizarse en este mes, se desarrolló con anterioridad en el mes de agosto.
</v>
          </cell>
          <cell r="R17" t="str">
            <v>N/A</v>
          </cell>
          <cell r="S17" t="str">
            <v>N/A</v>
          </cell>
        </row>
        <row r="18">
          <cell r="C18" t="str">
            <v>85_I3</v>
          </cell>
          <cell r="D18" t="str">
            <v>Cualitativo 3</v>
          </cell>
          <cell r="E18" t="str">
            <v>Beneficios obtenidos por la generación del producto y la ejecución de actividades</v>
          </cell>
          <cell r="F18" t="str">
            <v>Texto</v>
          </cell>
          <cell r="H18" t="str">
            <v>Tener una guía para el monitoreo, seguimiento y trazabilidad de las actividades a realizar por la SSGIVC ,  identificando las falencias que se presentaron en años anteriores y generando estrategias para abordar las debilidades evidenciadas.
Entrega de información a los comerciantes acerca de condiciones de operación de las empresas y/o establecimientos de comercio.
Se le informa a la ciudadanísobre los documentos que debe portar al momento de recibir alguna visita de las entidades que componen el SUDIVC.
Se genera un mecanismo de prevención para los comerciantes.</v>
          </cell>
          <cell r="I18" t="str">
            <v>Tener una guía para el monitoreo, seguimiento y trazabilidad de las actividades a realizar por la SSGIVC ,  identificando las falencias que se presentaron en años anteriores y generando estrategias para abordar las debilidades evidenciadas.
Fortelecimiento de las competencias de los servidores que cumplen funciones de IVC.
En el desarrollo de las actividades se dieron los parametros a los servidores quen ejercen funciones de IVC  para que esten alineados a la normativa vigente en cuanto a requerimiento de documentos a ciudadanos comerciantes.
Entrega de información a los comerciantes acerca de condiciones de operación de las empresas y/o establecimientos de comercio.
Se genera un mecanismo de prevención para los comerciantes.</v>
          </cell>
          <cell r="J18" t="str">
            <v xml:space="preserve">Tener una guía para el monitoreo, seguimiento y trazabilidad de las actividades a realizar por la SSGIVC ,  identificando las falencias que se presentaron en años anteriores y generando estrategias para abordar las debilidades evidenciadas.
Fortelecimiento de las competencias de los servidores que cumplen funciones de IVC.
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v>
          </cell>
          <cell r="K18"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v>
          </cell>
          <cell r="L18"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v>
          </cell>
          <cell r="M18" t="str">
            <v>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Dando cumplimiento a la actividad número 1 del plan de fortalecimiento se presentan los siguientes beneficios:
Garantizar el orden en las intervenciones que se realizan a las empresas y/o establecimientos de comercio, evitrando los malos entendos y/o confusiones por parte del comerciante en cuanto a la visita realizada.
Mejorar la dinamica entre las entidades en la que se tenga claro el proceso para la realización de la intervención.
Relizar la realimentación de los procesos realizados a las diferentes entidades pertenecientes al SUDIVC, para tener una mejora continua de los procesos de inspección.</v>
          </cell>
          <cell r="N18"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v>
          </cell>
          <cell r="O18" t="str">
            <v xml:space="preserve">En el desarrollo de las actividades se dio los parámetros a los servidores que ejercen funciones de IVC  para que estén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Fortalecimiento de las competencias de los servidores que cumplen funciones de IVC.
Tener un plan disponible para poder brindar capacitación formal a los inspectores, con el objetivo de que sea aprobado y se pueda ejecutar en próximas vigencias.
</v>
          </cell>
          <cell r="P18" t="str">
            <v xml:space="preserve">En el desarrollo de las actividades se dio los parámetros a los servidores que ejercen funciones de IVC  para que estén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Fortalecimiento de las competencias de los servidores que cumplen funciones de IVC.
</v>
          </cell>
          <cell r="Q18" t="str">
            <v xml:space="preserve">
Entrega de información a los comerciantes acerca de condiciones de operación de los establecimientos de comercio.
Se genera un mecanismo de prevención para los comerciantes.
Fortalecimiento de las competencias de los servidores que cumplen funciones de IVC.
</v>
          </cell>
          <cell r="R18" t="str">
            <v xml:space="preserve">Entrega de información a los comerciantes acerca de condiciones de operación de los establecimientos de comercio.
Se genera un mecanismo de prevención para los comerciantes.
Con el diseño del proyecto de formulario único de visitas y la posibilidad de incluirlas en la plataforma tecnológica, se obtendra información unificada y al instante de las actuaciones realizadas por las entidades en campo en tiempo real.
Se garantiza la veracidad de la información reportada.
Se permite mejorar la coordinación de la SSGIVC sobre las actividades de IVC.
</v>
          </cell>
          <cell r="S18" t="str">
            <v xml:space="preserve">Entrega de información a los comerciantes acerca de condiciones de operación de los establecimientos de comercio.
Se genera un mecanismo de prevención para los comerciantes.
Con el diseño del proyecto de formulario único de visitas y la posibilidad de incluirlas en la plataforma tecnológica, se obtendra información unificada y al instante de las actuaciones realizadas por las entidades en campo en tiempo real.
Se garantiza la veracidad de la información reportada.
Se permite mejorar la coordinación de la SSGIVC sobre las actividades de IVC.
</v>
          </cell>
        </row>
        <row r="19">
          <cell r="C19" t="str">
            <v>87_V1</v>
          </cell>
          <cell r="D19" t="str">
            <v>Variable 1</v>
          </cell>
          <cell r="E19" t="str">
            <v>Número de fases ejecutadas</v>
          </cell>
          <cell r="F19" t="str">
            <v>Númerica</v>
          </cell>
          <cell r="H19">
            <v>0</v>
          </cell>
          <cell r="I19">
            <v>0</v>
          </cell>
          <cell r="J19">
            <v>0</v>
          </cell>
          <cell r="K19">
            <v>0</v>
          </cell>
          <cell r="L19">
            <v>0</v>
          </cell>
          <cell r="M19">
            <v>1</v>
          </cell>
          <cell r="N19">
            <v>1</v>
          </cell>
          <cell r="O19">
            <v>1</v>
          </cell>
          <cell r="P19">
            <v>0</v>
          </cell>
          <cell r="Q19">
            <v>0</v>
          </cell>
          <cell r="R19">
            <v>1</v>
          </cell>
          <cell r="S19">
            <v>0</v>
          </cell>
        </row>
        <row r="20">
          <cell r="C20" t="str">
            <v>87_V2</v>
          </cell>
          <cell r="D20" t="str">
            <v>Variable 2 (reportar solo cuando el indicador es a demanda)</v>
          </cell>
          <cell r="E20" t="str">
            <v>Total de fases programadas</v>
          </cell>
          <cell r="F20" t="str">
            <v>Númerica</v>
          </cell>
        </row>
        <row r="21">
          <cell r="C21" t="str">
            <v>87_I1</v>
          </cell>
          <cell r="D21" t="str">
            <v>Cualitativo 1</v>
          </cell>
          <cell r="E21" t="str">
            <v>Avances y logros en generación del producto y la ejecución de actividades</v>
          </cell>
          <cell r="F21" t="str">
            <v>Textual</v>
          </cell>
          <cell r="H21" t="str">
            <v xml:space="preserve">Gestión de interoperabilidad con Catastro, para lograr la georreferencia de los establecimientos de comercio mediante la dirección. Se realizaron mesas y sesiones técnicas con Catastro Neia y Confecamaras.
</v>
          </cell>
          <cell r="I21" t="str">
            <v xml:space="preserve">Solicitud formal a Catastro de parte de la Secretaría General para tener acceso al servicio de georreferencia.
Solicitud de actualización de funcionarios a Alcaldías Locales para creación de usuarios y capacitación de la plataforma IVC.
</v>
          </cell>
          <cell r="J21" t="str">
            <v>Inician trabajos de desarrollo Web service por parte de Confecámaras.
Estudios previos para la modificación del formulario de bomberos y agenda de mesa técnica con la entidad.
Sesión técnica con SDG, SDS, SDA, UAECOB, para evaluar el uso de la plataforma de manera directa por UAECOB y SDG y plan de interoperabilidad por la SDS y SDA.</v>
          </cell>
          <cell r="K21"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de momento  la plataforma esta en etapa de pruebas para el paso a producción el próximo 2 de junio del 2019.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Si bien se han realizado acciones para el cumplimiento de las actividades programadas, se depende de aprobaciones del dueño y administrador de la plataforma Confecámaras.</v>
          </cell>
          <cell r="L21"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de momento  la plataforma esta en etapa de pruebas para el paso a producción el próximo 2 de junio del 2019.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Si bien se han realizado acciones para el cumplimiento de las actividades programadas, se depende de aprobaciones del dueño y administrador de la plataforma Confecámaras.</v>
          </cell>
          <cell r="M21"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Durante este mes se dio por terminada una actividad de las 4 propuestas. "Interoperabilidad para la georeferenciación con UAE Catastro Distrital - IDECA", donde se dio por culminado con el cargue de datos de la georeferenciación dentro de la herramienta.</v>
          </cell>
          <cell r="N21"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Durante este mes se dio por terminada una actividad de las 3 faltantes. "Creación de usuarios dentro de la plataforma tecnológica de IVC", donde se dio por finalizada con el cargue de información de los usuarios de las entidades dentro de la herramienta y la correspondiente capacitación acerca de las funcionalidades tecnicas y resultados generados por la misma.
</v>
          </cell>
          <cell r="O21"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Durante el mes se culminó una actividad de las 2 faltantes. "Posibilidad de interoperabilidad con sistemas de información con entidades Distritales SDS y SDA", se dio por finalizada la actividad  con sesiones de trabajo donde se discutió la posibilidad de desarrollar  los web service por parte de Confecámaras y la SDS. Para la interoperabilidad propuesta se ha visto la posibilidad de desarrollarla, pero la restricción a la ejecución es la falta de presupuesto por parte del Administrador de  la plataforma.
 </v>
          </cell>
          <cell r="P21"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No se tienen actividades programadas para el mes.
 </v>
          </cell>
          <cell r="Q21"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v>
          </cell>
          <cell r="R21"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En el mes se proyectaron y socializaron los formularios dinámicos, los cuales fueron diseñados como propuesta, entregando una alternativa a la SDS para poder utilizar la plataforma de IVC sin necesidad de interoperabilidad. Con el desarrollo de esta actividad se da por culminado este indicador, logrando el cumplimiento de las 4 actividades que se habian programado para la vigencia.  
 </v>
          </cell>
          <cell r="S21"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Se da por culminado este indicador en noviembre, logrando el cumplimiento de las 4 actividades que se habian programado para la vigencia.  
 </v>
          </cell>
        </row>
        <row r="22">
          <cell r="C22" t="str">
            <v>87_I2</v>
          </cell>
          <cell r="D22" t="str">
            <v>Cualitativo 2</v>
          </cell>
          <cell r="E22" t="str">
            <v>Retrasos o dificultades en la generación del producto y la ejecución de actividades</v>
          </cell>
          <cell r="F22" t="str">
            <v>Textual</v>
          </cell>
          <cell r="H22" t="str">
            <v xml:space="preserve">Según lo planeado y lo ejecutado no se presentaron retrasos.
</v>
          </cell>
          <cell r="I22" t="str">
            <v xml:space="preserve">Según lo planeado y lo ejecutado no se presentaron retrasos.
</v>
          </cell>
          <cell r="J22" t="str">
            <v xml:space="preserve">Según lo planeado y lo ejecutado no se presentaron retrasos.
</v>
          </cell>
          <cell r="K22" t="str">
            <v xml:space="preserve">La dificultad en el cumplimiento de las actividades programadas para este mes, se da debido a que el proveedor de la plataforma tiene estipulado  la fecha de  entrega de la herramienta tecnologica IVC  el 10 de mayo de 2019.
Ese mismo día, se entregará parte del desarrollo del Web Service que interoperará con la Secretaría Distrital de Ambiente, la cual en el mes de abril termino el desarrollo de su Web service para conectar con la plataforma IVC.
Se remiten evidencias de la gestión realizada en este mes, indicando que el retraso depende de aprobaciones y gestión de otras entidades.
</v>
          </cell>
          <cell r="L22" t="str">
            <v xml:space="preserve">Si bien no hay actividades programadas para el mes sobre este indicador, es preciso indicar que no se ha cumplido la actividad que estaba para realizar en abril por lo siguiente:
Se presentaron dificultades  en el proceso de georrefrenciación de las nuevas empresas creadas en el rues para obtener la localidad de estas a tráves de la herramienta de Catrastro Bogotá "IDECA",; por lo tanto, en la reunión del consejo Asesor del 2 de abril de 2019 se definió la fecha de entrega de la pltaforma IVC para el día 2 de junio de 2019. Sin este requerimiento no se prodrá poner en funcionamiento la plataforma tecnologica de IVC afectando las demás actividades porpuestas. </v>
          </cell>
          <cell r="M22" t="str">
            <v xml:space="preserve">De acuerdo a la solicitud de reprogramación del indicador, en cuanto a lo ejecutado no se presentaron retrasos.
</v>
          </cell>
          <cell r="N22" t="str">
            <v xml:space="preserve">En realción a lo planeado y ejecutado no se presentaron retrasos.
</v>
          </cell>
          <cell r="O22" t="str">
            <v xml:space="preserve">En relación a lo planeado y ejecutado no se presentaron retrasos.
</v>
          </cell>
          <cell r="P22" t="str">
            <v xml:space="preserve">En relación de  lo planeado respecto a lo ejecutado no se presentaron retrasos.
</v>
          </cell>
          <cell r="Q22" t="str">
            <v>De acuerdo a lo programado, se indica que la actividad que debía realizarse este mes no se reporta ya que el formulario dinámico se encuentra en etapa de elaboración. Esta actividad se retrasa, porque se debe tener en cuenta algunas observaciones recibidas por la entidad a la cual se le presentará el proyecto. Se espera dar por terminada esta actividad en el mes de noviembre.</v>
          </cell>
          <cell r="R22" t="str">
            <v>N/A</v>
          </cell>
          <cell r="S22" t="str">
            <v>N/A</v>
          </cell>
        </row>
        <row r="23">
          <cell r="C23" t="str">
            <v>87_I3</v>
          </cell>
          <cell r="D23" t="str">
            <v>Cualitativo 3</v>
          </cell>
          <cell r="E23" t="str">
            <v>Beneficios obtenidos por la generación del producto y la ejecución de actividades</v>
          </cell>
          <cell r="F23" t="str">
            <v>Textual</v>
          </cell>
          <cell r="H23" t="str">
            <v>Con el desarrollo  de las mesas técnicas, se van evidenciando actividades a realizar para el cumplimiento de los requerimientos especificos en la actualización de la plataforma.</v>
          </cell>
          <cell r="I23" t="str">
            <v>Con el desarrollo  de las mesas técnicas, se van evidenciando actividades a realizar para el cumplimiento de los requerimientos especificos en la actualización de la plataforma.</v>
          </cell>
          <cell r="J23" t="str">
            <v>Con el desarrollo  de las mesas técnicas, se van evidenciando actividades a realizar para el cumplimiento de los requerimientos especificos en la actualización de la plataforma.</v>
          </cell>
          <cell r="K23" t="str">
            <v>N/A</v>
          </cell>
          <cell r="L23" t="str">
            <v>N/A</v>
          </cell>
          <cell r="M23" t="str">
            <v>Con el cumplimiento de la actividad número 1 realizada se presentan los siguientes beneficios:
Se tiene de manera actualizada la base de datos del RUES de las empresas y/o establecimientos de comercio creados a partir del 7 de junio de 2019.
Se verificó el uso adecuado de la Matriz Distrita lde Riesgo con los cargues generados de la base de datos del RUES.
Se logró filtrar por localidades los establecimientos, optimizando el proceso con la SDG y la UAECOB; en cuanto a la programación y agendamiento de las alertas.</v>
          </cell>
          <cell r="N23" t="str">
            <v xml:space="preserve">Con el cumplimiento de la actividad número 4  se presentan los siguientes beneficios:
Los usuarios tienen conocimiento de como pueden operar la plataforma.
Agiliza el diligenciamiento de la herramienta disminuyendo el tiempo de ejecución de la visita.
Tienen la cantidad de preguntas y requerimientos especificos  necesarias paera realizar la visita de manera practica y efectiva.
</v>
          </cell>
          <cell r="O23" t="str">
            <v xml:space="preserve">Con el cumplimiento de la actividad número 2  se presentan los siguientes beneficios:
Se tiene adelantada la gestión para desarrollar el web service cuando se cuente con los recursos económicos.
La coordinación y articulación con las entidades, las cuales están dispuestas a realizar el desarrollo de los correspondientes web service de interoperabilidad.
</v>
          </cell>
          <cell r="P23" t="str">
            <v>N/A</v>
          </cell>
          <cell r="Q23" t="str">
            <v>N/A</v>
          </cell>
          <cell r="R23" t="str">
            <v xml:space="preserve">Los beneficios con la elaboración del proyecto de formularios dinámicos:
* Es una guía para la implementación de los fomularios de la Unidad Administrativa Especial Cuerpo Oficial de Bomberos de bogotá, en riesgo alto y moderado, y para la Sectretaría Distrital de Salud, que actualmente se diligencia en papel.
* Este diseño facilitará el diagrama de flujo en la plataforma de IVC para estos formularios, ya que la plataforma actualmente no tiene estas funciones y para su desarrollo se deberá cambiar parte de la arquitectura de la plataforma.
* Disminuir el tiempo de intervención en las Visitas Multidisciplinarias de Inspección.
* Se pretende reducir el uso del papel en el desarrollo de las actividades de IVC.
</v>
          </cell>
          <cell r="S23" t="str">
            <v xml:space="preserve">
</v>
          </cell>
        </row>
        <row r="24">
          <cell r="C24" t="str">
            <v>87A_V1</v>
          </cell>
          <cell r="D24" t="str">
            <v>Variable 1</v>
          </cell>
          <cell r="E24" t="str">
            <v>Visitas multidisciplinarias de Alto Riesgo realizadas</v>
          </cell>
          <cell r="F24" t="str">
            <v>Númerica</v>
          </cell>
          <cell r="H24">
            <v>0</v>
          </cell>
          <cell r="I24">
            <v>0</v>
          </cell>
          <cell r="J24">
            <v>0</v>
          </cell>
          <cell r="K24">
            <v>0</v>
          </cell>
          <cell r="L24">
            <v>0</v>
          </cell>
          <cell r="M24">
            <v>1</v>
          </cell>
          <cell r="N24">
            <v>3</v>
          </cell>
          <cell r="O24">
            <v>3</v>
          </cell>
          <cell r="P24">
            <v>2</v>
          </cell>
          <cell r="Q24">
            <v>1</v>
          </cell>
          <cell r="R24">
            <v>0</v>
          </cell>
          <cell r="S24">
            <v>0</v>
          </cell>
        </row>
        <row r="25">
          <cell r="C25" t="str">
            <v>87A_V2</v>
          </cell>
          <cell r="D25" t="str">
            <v>Variable 2 (reportar solo cuando el indicador es a demanda)</v>
          </cell>
          <cell r="E25">
            <v>0</v>
          </cell>
          <cell r="F25" t="str">
            <v>Númerica</v>
          </cell>
        </row>
        <row r="26">
          <cell r="C26" t="str">
            <v>87A_I1</v>
          </cell>
          <cell r="D26" t="str">
            <v>Cualitativo 1</v>
          </cell>
          <cell r="E26" t="str">
            <v>Avances y logros en generación del producto y la ejecución de actividades</v>
          </cell>
          <cell r="F26" t="str">
            <v>Textual</v>
          </cell>
          <cell r="H26" t="str">
            <v>Para el mes,  no se programaron actividades a realizar sobre este indicador.</v>
          </cell>
          <cell r="I26" t="str">
            <v>Para el mes,  no se programaron actividades a realizar sobre este indicador.</v>
          </cell>
          <cell r="J26" t="str">
            <v>Para el mes,  no se programaron actividades a realizar sobre este indicador.</v>
          </cell>
          <cell r="K26" t="str">
            <v>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En el mes no se ejecutaron visitas, por lo cual se presenta un retraso en el indicador.</v>
          </cell>
          <cell r="L2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En el mes no se ejecutaron visitas, por lo cual se presenta un retraso en el indicador.
</v>
          </cell>
          <cell r="M2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y los requisitos documentales exigibles por la ley. El resultado de las visitas pueden ocasionar cierres por incumplimientor a las normas estipuladas y/o medidas correctivas. Se realizó visita multidisciplinaria de inspección a establecimientos de alto riesgo, utilizando la plataforma tecnologica de IVC tanto en la identificación, programación y ejecución de la misma , en la localidad de Fontibón el día 27 de junio. 
</v>
          </cell>
          <cell r="N2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Se realizó visita multidisciplinaria de inspección a establecimientos de alto riesgo, utilizando la plataforma tecnologica de IVC tanto en la identificación, programación y ejecución de la misma , en las localidades de Fontibón el 12 de julio, Usaquén  el 19 de julio y Bosa el 26 de julio, en las cuales se intervinieron a 11 establecimientos de comercio.
</v>
          </cell>
          <cell r="O2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 a las normas estipuladas y/o medidas correctivas.  Se realizó visita multidisciplinaria de inspección a establecimientos de alto riesgo, utilizando la plataforma tecnologica de IVC tanto en la identificación, programación y ejecución de la misma , en las localidades de Bosa el 21 y 28 de agosto y Antonio Nariño el 29 de agosto, en las cuales se intervinieron a 11 establecimientos de comercio. Las actividades económicas de estos establecimientos se seleccionaron de acuerdo a la identificación de riesgo alto para la UAECOB : Venta y consumo de bebidas alcohólicas, ferreterias, fábricas de calzado, venta de cueros y metalmecánicas.
</v>
          </cell>
          <cell r="P2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 a las normas estipuladas, medidas correctivas y/o preventivas.  Se realizó visita multidisciplinaria de inspección a establecimientos de alto riesgo, utilizando la plataforma tecnologica de IVC tanto en la identificación, programación y ejecución de la misma , en las localidades de Antonio Nariño el 20 de septiembre y Fontibón el 26, en las cuales se intervinieron  18 establecimientos de comercio. La participación en Antonio Nariño, fue en el marco del operativo Distrital de Amor y Amistad organizado y desarrollado por la Secretaría Distrital de Gobierno. En las dos visitas realizadas, se priorizaron establecimientos con actividad economica referente a la venta y consumo de bebidas alcoholicas, como también de venta y consumo de alimentos servidos a la mesa. 
</v>
          </cell>
          <cell r="Q2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realizó visita multidisciplinaria de inspección a establecimientos de alto riesgo, utilizando la plataforma tecnológica de IVC tanto en la identificación, programación y ejecución de la misma, en la localidad de Engativá el 17 de octubre, en las cual se visitaron 3 establecimientos de comercio.
Se evidencia un total de 10 visitas en el año, la cual cumple al 100% lo programado por la dependencia.
</v>
          </cell>
          <cell r="R2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evidencia el cumplimiento de este indicador en octubre, logrando realizar las 10 visitas que se tenian progrmadas desde el comienzo del periodo.
</v>
          </cell>
          <cell r="S2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policía MEBOG, en ellas se verifican las condiciones de seguridad y salud humana, condiciones ambientales y los requisitos documentales exigibles por la ley. Los resultados de las visitas pueden ocasionar cierres por incumplimiento a las normas estipuladas, medidas correctivas y/o preventivas.
Se evidencia el cumplimiento de este indicador en octubre, logrando realizar las 10 visitas que se tenian progrmadas desde el comienzo del periodo.
</v>
          </cell>
        </row>
        <row r="27">
          <cell r="C27" t="str">
            <v>87A_I2</v>
          </cell>
          <cell r="D27" t="str">
            <v>Cualitativo 2</v>
          </cell>
          <cell r="E27" t="str">
            <v>Retrasos o dificultades en la generación del producto y la ejecución de actividades</v>
          </cell>
          <cell r="F27" t="str">
            <v>Textual</v>
          </cell>
          <cell r="H27" t="str">
            <v xml:space="preserve">Según lo planeado y lo ejecutado no se presentaron retrasos.
</v>
          </cell>
          <cell r="I27" t="str">
            <v xml:space="preserve">Según lo planeado y lo ejecutado no se presentaron retrasos.
</v>
          </cell>
          <cell r="J27" t="str">
            <v xml:space="preserve">Según lo planeado y lo ejecutado no se presentaron retrasos.
</v>
          </cell>
          <cell r="K27" t="str">
            <v>Esta actividad no se realizó dado que no se cuenta con la plataforma tecnologica IVC para iniciar con las actividades multidisciplinarias de inspección - AMI. Dado que la herramienta principal para la realización de las AMI es la plataforma.</v>
          </cell>
          <cell r="L27" t="str">
            <v>Esta actividad no se realizó dado que no se cuenta con la plataforma tecnologica IVC para iniciar con las actividades multidisciplinarias de inspección - AMI. Se indica que la herramienta principal para la realización de las AMI es la plataforma. Según Consejo Asesor del 2 de abril de 2019 se entregará la platraforma tecnologia de IVC por parte de el proveedor Confecamaras el  2 junio de 2019, fecha en la cual se espera empezar a ejecutar dichas actividades y.</v>
          </cell>
          <cell r="M27" t="str">
            <v xml:space="preserve">De acuerdo a la solicitud de reprogramación del indicador, en cuanto a lo ejecutado no se presentaron retrasos.
</v>
          </cell>
          <cell r="N27" t="str">
            <v xml:space="preserve">En realción a lo planeado y ejecutado no se presentaron retrasos.
</v>
          </cell>
          <cell r="O27" t="str">
            <v xml:space="preserve">En relación a lo planeado y ejecutado no se presentaron retrasos.
</v>
          </cell>
          <cell r="P27" t="str">
            <v xml:space="preserve">En relación a lo planeado y ejecutado no se presentaron retrasos.
</v>
          </cell>
          <cell r="Q27" t="str">
            <v xml:space="preserve">En relación a lo planeado y ejecutado no se presentaron retrasos.
</v>
          </cell>
          <cell r="R27" t="str">
            <v>N/A</v>
          </cell>
          <cell r="S27" t="str">
            <v>N/A</v>
          </cell>
        </row>
        <row r="28">
          <cell r="C28" t="str">
            <v>87A_I3</v>
          </cell>
          <cell r="D28" t="str">
            <v>Cualitativo 3</v>
          </cell>
          <cell r="E28" t="str">
            <v>Beneficios obtenidos por la generación del producto y la ejecución de actividades</v>
          </cell>
          <cell r="F28" t="str">
            <v>Textual</v>
          </cell>
          <cell r="H28" t="str">
            <v>N/A</v>
          </cell>
          <cell r="I28" t="str">
            <v>N/A</v>
          </cell>
          <cell r="J28" t="str">
            <v>N/A</v>
          </cell>
          <cell r="K28" t="str">
            <v>N/A</v>
          </cell>
          <cell r="L28" t="str">
            <v>N/A</v>
          </cell>
          <cell r="M28"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establecimientos de comercio. 
Optimización de recursos financieros, humanos, tecnológicos etc. </v>
          </cell>
          <cell r="N28"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establecimientos de comercio. 
Optimización de recursos financieros, humanos, tecnológicos etc. </v>
          </cell>
          <cell r="O28"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procesos adelantados en campo y de los nuevos establecimientos de comercio. 
Optimización de recursos financieros, humanos, tecnológicos etc. </v>
          </cell>
          <cell r="P28" t="str">
            <v xml:space="preserve">Con el desarrollo de estas visitas los beneficios obtenidos son:
Garanrtizar al ciudadano que los productos que se encuentran en los  establecimientos visitados cumplen con las condiciones adecuadas para su consumo.
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cell r="Q28" t="str">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cell r="R28" t="str">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cell r="S28" t="str">
            <v xml:space="preserve">Con el desarrollo de estas visitas los beneficios obtenidos son:
Garantizar al ciudadano que los productos que se encuentran en los  establecimientos visitados cumplen con las condiciones adecuadas para su consumo.
Garantizar al comerciante la veracidad de la información contenida en la plataforma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row>
        <row r="29">
          <cell r="C29" t="str">
            <v>PAAC_37_V1</v>
          </cell>
          <cell r="D29" t="str">
            <v>Variable 1</v>
          </cell>
          <cell r="E29" t="str">
            <v>Servidores con funciones IVC cualificados</v>
          </cell>
          <cell r="F29" t="str">
            <v>Númerica</v>
          </cell>
          <cell r="H29">
            <v>0</v>
          </cell>
          <cell r="I29">
            <v>59</v>
          </cell>
          <cell r="J29">
            <v>148</v>
          </cell>
          <cell r="K29">
            <v>0</v>
          </cell>
          <cell r="L29">
            <v>89</v>
          </cell>
          <cell r="M29">
            <v>67</v>
          </cell>
          <cell r="N29">
            <v>87</v>
          </cell>
          <cell r="O29">
            <v>65</v>
          </cell>
          <cell r="P29">
            <v>111</v>
          </cell>
          <cell r="Q29">
            <v>0</v>
          </cell>
          <cell r="R29">
            <v>0</v>
          </cell>
          <cell r="S29">
            <v>0</v>
          </cell>
        </row>
        <row r="30">
          <cell r="C30" t="str">
            <v>PAAC_37_V2</v>
          </cell>
          <cell r="D30" t="str">
            <v>Variable 2 (reportar solo cuando el indicador es a demanda)</v>
          </cell>
          <cell r="E30">
            <v>0</v>
          </cell>
          <cell r="F30" t="str">
            <v>Númerica</v>
          </cell>
        </row>
        <row r="31">
          <cell r="C31" t="str">
            <v>PAAC_37_I1</v>
          </cell>
          <cell r="D31" t="str">
            <v>Cualitativo 1</v>
          </cell>
          <cell r="E31" t="str">
            <v>Avances y logros en generación del producto y la ejecución de actividades</v>
          </cell>
          <cell r="F31" t="str">
            <v>Textual</v>
          </cell>
          <cell r="H31" t="str">
            <v>Para el mes,  no se programaron actividades a realizar sobre este indicador.</v>
          </cell>
          <cell r="I31" t="str">
            <v xml:space="preserve">La Subdirección de Seguimiento a la Gestión de Inspección, Vigilancia y Control (SSGIVC)es la encargada de establecer lineamientos a las entidades que conforman el Sistema Unificado Distrital de Inspección, Vigilancia y Control(SUDIVC).
Una de las actividades que se realiza para dar cumplimiento a estos lineamientos  es la cualificación a servidores distritales que realizan acciones de IVC en las localidades.
Esta cualificación se enfoca en brindar información y pautas que generan conocimiento acerca de las actividades y modo de actuar de las entidades que cumplen con funciones de IVC, de acuerdo a la normatividad vigente.
Se realizaron cualificaciones en las localidades de :
Barrios Unidos 21 de febrero, cualificando a 25 servidores.
Antonio Nariño 25 de febrero, cualificando a 34 servidores.
En total se cualificaron a 59 servidores con funciones de IVC de los 60 programados para el mes. Logrando un cumplimineto de 98,33%.
</v>
          </cell>
          <cell r="J31" t="str">
            <v xml:space="preserve">Evidenciando tanto las falencias en conocimientos y actuaciones de los servidores con funciones de IVC dentro de sus entidades, como la rotación de los mismos en el Distrito Capital, en el mes de marzo la  (SSGIVC),  desarrollo de las cualificaciones a servidores con funciones de IVC  en las siguientes localidades:
Bosa 05/03, cualificando a 21 servidores.
Ciudad Bolivar 12/03, cualificando a 29 servidores. 
Usme 15/03, cualificando a 17 servidores. 
Chapinero 20/03, cualificando a 25 servidores. 
Fontibón 27/03, cualificando a 33 servidores. 
Rafael Uribe Uribe 28/03, cualificando a 23 servidores. 
Se evidencia que se cualificaron a 148 servidores de los 80 proyectados obteniendo un 185% de cumplimiento respecto a lo programado para el mes. Lo anterior por cuanto los servidores de las Alcaldías Locales solicitaron adelantar las cualificaciones programadas en abril para el mes de marzo, ya que tenian descansos compensados y una alta demanda en las visitas de inspección.
</v>
          </cell>
          <cell r="K31" t="str">
            <v xml:space="preserve">La (SSGIVC)es la encargada de establecer lineamientos a las entidades que conforman el Sistema Unificado Distrital de Inspección, Vigilancia y Control(SUDIVC).
Una de las actividades que se realiza para dar cumplimiento a estos lineamientos  es la cualificación a servidores distritales que realizan acciones de IVC en las localidades.
Esta cualificación se enfoca en brindar información y pautas que generan conocimiento acerca de las actividades y modo de actuar de las entidades que cumplen con funciones de IVC, de acuerdo a la normatividad vigente.
Aunque en el mes no se realizó actividad para este indicador, se evidencia un cumplimiento en lo programado, ya que para la terminación del mes se tenia previsto llegar a 200 servidores cualificados y hasta el momento a nivel general tenemos 207 servidores cualificados en IVC, obteniendo un cumplimineto del 103,5%.
</v>
          </cell>
          <cell r="L31" t="str">
            <v xml:space="preserve">Evidenciando tanto las falencias en conocimientos y actuaciones de los servidores con funciones de IVC dentro de sus entidades, como la rotación de los mismos en el Distrito Capital, en el mes de marzo la  (SSGIVC),  desarrollo de las cualificaciones a servidores con funciones de IVC  en las siguientes localidades:
Kennedy 20/05/2019, cualificando a 36 servidores.
Tunjuelito 22/05/2019, cualificando a 39 servidores. 
Santa Fe 28/05/2019, cualificando a 14 servidores. 
Se evidencia que se cualificaron a 89 servidores de los 50 proyectados obteniendo un 178% de cumplimiento respecto a lo programado para el mes. Este debido a que se conto con la presencia de más servidores de lo esperado e informado previamente, en las localidades de Tunjuelito y Kennedy. 
</v>
          </cell>
          <cell r="M31" t="str">
            <v xml:space="preserve">En el mes de junio, la  (SSGIVC) desarrollo cualificaciones a servidores con funciones de IVC  en las siguientes localidades:
San Cristobal 05/06/2019, cualificando a 15 servidores.
Puente Aranda 21/06/2019, cualificando a 27 servidores. 
Usaquen 27/06/2019, cualificando a 15 servidores. 
Fontibón 27/06/2019 cualificando a 10 servidores en plataforma tecnológica.
Se cualificaron a 67 servidores de los 50 proyectados obteniendo un 134% de cumplimiento, se sobrepasa la meta programado para el mes. 
</v>
          </cell>
          <cell r="N31" t="str">
            <v xml:space="preserve">En el mes de julio, la  (SSGIVC) desarrolló cualificaciones a servidores con funciones de IVC  en las siguientes localidades:
Los Mártiresl 04/07/2019, cualificando a 23 servidores.
Engativá 11/07/2019, cualificando a 52 servidores. 
Candelaria  16/07/2019, cualificando a 12 servidores. 
Se cualificaron a 87 servidores de los 50 proyectados obteniendo un 174% de cumplimiento, se sobrepasa la meta programado para el mes. Esto debido a que se debe tener presente la disponibilidad de los funcionarios que seran objeto de la cualificación, adicional a ello en la localidad de Engativá se preserntaron mas asistentes de los anteriormente confirmados. 
</v>
          </cell>
          <cell r="O31" t="str">
            <v xml:space="preserve">Esta cualificación se enfoca en brindar información y pautas que generan conocimiento acerca de las actividades y modo de actuar de las entidades que cumplen con funciones de IVC, de acuerdo a la normatividad vigente.  En el mes de agosto, la  (SSGIVC) desarrolló cualificaciones a servidores con funciones de IVC  en las siguientes localidades:
Ciudad Bolivar, Estación de policía el 01/08/2019, cualificando a 22 servidores.
Teusaquillo 22/08/2019, cualificando a 14 servidores. 
Barrios Unidos, Secretaría Distrital de Seguridad, Convivencia y Justicia.  30/08/2019, cualificando a 29 servidores. 
Se cualificaron a 65 servidores de los 50 proyectados obteniendo un 130% de cumplimiento.
</v>
          </cell>
          <cell r="P31" t="str">
            <v xml:space="preserve">Esta cualificación se enfoca en brindar información y pautas que generan conocimiento acerca de las actividades y modo de actuar de las entidades que cumplen con funciones de IVC, de acuerdo a la normatividad vigente.  En el mes de septiembre, la  (SSGIVC) desarrolló cualificaciones a servidores con funciones de IVC  en:
Alcaldía Local de Suba,  el 03/09/2019, cualificando a 12 servidores.
Cámara de Comercio de Bogotá sede Kennedy, el 27/09/2019, cualificando a 34 funcionarios.
Se llevo a cabo una jornada de cualificación a personal uniformado de la Policía en el Centro de Información Estratégica Policía Seccional el 26/09/2019, cualificando a 65 personas.
A la fecha se han cualificado 626 servidores, logrando en el mes de septiembre el cumplimiento al indicador de la vigencia.
</v>
          </cell>
          <cell r="Q31" t="str">
            <v xml:space="preserve">Esta cualificación se enfoca en brindar información y pautas que generan conocimiento acerca de las actividades y modo de actuar de las entidades que cumplen con funciones de IVC, de acuerdo a la normatividad vigente.  
A la fecha se han cualificado 626 servidores, logrando en el mes de septiembre el cumplimiento al indicador de la vigencia.
</v>
          </cell>
          <cell r="R31" t="str">
            <v xml:space="preserve">Esta cualificación se enfoca en brindar información y pautas que generan conocimiento acerca de las actividades y modo de actuar de las entidades que cumplen con funciones de IVC, de acuerdo a la normatividad vigente.  
A la fecha se han cualificado 626 servidores, logrando en el mes de septiembre el cumplimiento al indicador de la vigencia.
Conforme con lo planeado por la SSGIVC en la vigencia, se evidencia el cumplimiento del 104% del indicador. 
</v>
          </cell>
          <cell r="S31" t="str">
            <v xml:space="preserve">Esta cualificación se enfoca en brindar información y pautas que generan conocimiento acerca de las actividades y modo de actuar de las entidades que cumplen con funciones de IVC, de acuerdo a la normatividad vigente.  
A la fecha se han cualificado 626 servidores, logrando en el mes de septiembre el cumplimiento al indicador de la vigencia.
Conforme con lo planeado por la SSGIVC en la vigencia, se evidencia el cumplimiento del 104% del indicador. 
</v>
          </cell>
        </row>
        <row r="32">
          <cell r="C32" t="str">
            <v>PAAC_37_I2</v>
          </cell>
          <cell r="D32" t="str">
            <v>Cualitativo 2</v>
          </cell>
          <cell r="E32" t="str">
            <v>Retrasos o dificultades en la generación del producto y la ejecución de actividades</v>
          </cell>
          <cell r="F32" t="str">
            <v>Textual</v>
          </cell>
          <cell r="H32" t="str">
            <v xml:space="preserve">Según lo planeado y lo ejecutado no se presentaron retrasos.
</v>
          </cell>
          <cell r="I32" t="str">
            <v xml:space="preserve">Según lo planeado y lo ejecutado no se presentaron retrasos.
</v>
          </cell>
          <cell r="J32" t="str">
            <v xml:space="preserve">Según lo planeado y lo ejecutado no se presentaron retrasos.
</v>
          </cell>
          <cell r="K32" t="str">
            <v>Debido que la programación de las cualificaciones  del mes se adelanto por pedido de los servidores de las Alcaldías Locales, las sesiones se desarrollaron en marzo.
La única sesión que se tenia programada era en la localidad de tunjuelito para el 5 de abril pero por motivos de cruce de actividades de los servidores de esta Alcaldía Local se reagendo para el  22 de mayo.</v>
          </cell>
          <cell r="L32" t="str">
            <v xml:space="preserve">Según lo planeado y lo ejecutado no se presentaron retrasos.
</v>
          </cell>
          <cell r="M32" t="str">
            <v xml:space="preserve">Según lo planeado y lo ejecutado no se presentaron retrasos.
</v>
          </cell>
          <cell r="N32" t="str">
            <v xml:space="preserve">Según lo planeado y lo ejecutado no se presentaron retrasos.
</v>
          </cell>
          <cell r="O32" t="str">
            <v xml:space="preserve">Según lo planeado y lo ejecutado no se presentaron retrasos.
</v>
          </cell>
          <cell r="P32" t="str">
            <v xml:space="preserve">Conforme con lo planeado por la SSGIVC en la vigencia, se evidencia el cumplimiento del 104% del indicador. De acuerdo con lo programado mensualmente, es preciso señalar que el agendamiento de las cualificaciones se llevan a acabo teniendo en cuenta la disponibilidad de tiempo y espacio de los servidores a cualificar, por ello las cualificaciones que se tenian previstas a realizar en el mes de octubre, por cuestión de agenda fueron adelantadas por las entidades y desarrolladas por el equipo de la dependencia.
</v>
          </cell>
          <cell r="Q32" t="str">
            <v xml:space="preserve">Conforme con lo planeado por la SSGIVC en la vigencia, se evidencia el cumplimiento del 104% del indicador. 
</v>
          </cell>
          <cell r="R32" t="str">
            <v>N/A</v>
          </cell>
          <cell r="S32" t="str">
            <v>N/A</v>
          </cell>
        </row>
        <row r="33">
          <cell r="C33" t="str">
            <v>PAAC_37_I3</v>
          </cell>
          <cell r="D33" t="str">
            <v>Cualitativo 3</v>
          </cell>
          <cell r="E33" t="str">
            <v>Beneficios obtenidos por la generación del producto y la ejecución de actividades</v>
          </cell>
          <cell r="F33" t="str">
            <v>Textual</v>
          </cell>
          <cell r="H33" t="str">
            <v>N/A</v>
          </cell>
          <cell r="I33" t="str">
            <v xml:space="preserve">Fortalecer las competencias de los servidores que cumplen funciones de IVC a actividades económicas, para evitar comportamientos abusivos y otras actuaciones que puedan efectar al comerciante y genere responsabilidad para el Distrito capital.
Se establecen parámetros de actuación a los servidores con respecto a problemáticas que se evidencian en campo.
</v>
          </cell>
          <cell r="J33" t="str">
            <v>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v>
          </cell>
          <cell r="K33" t="str">
            <v>N/A</v>
          </cell>
          <cell r="L33"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M33"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N33"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O33" t="str">
            <v xml:space="preserve">El beneficio al realizar actividades de cualificación a SDSCJ y a la Policía Metropolitana de Bogotá, es potenciar a estas entidades y que sigan los lineamientos establecidos,  evitar que cometan atropellos al momento de realizar recomendaciones o aplicar sus correspondientes medidas a los comerciantes y/o empresarios, ya que son entidades encargadas de mantener el orden público en la ciudad.
Que soliciten unicamente los documentos exigibles y reglamentados en la actualidad para no incurrir en actuaciones indebidas hacia el comerciante.
Se busca articular a las entidades, para que realicen actividades de manera conjunta y no separada. </v>
          </cell>
          <cell r="P33" t="str">
            <v xml:space="preserve">El beneficio al realizar actividades de cualificación  a la Policía Metropolitana de Bogotá, es potenciar a esta entidad, que los servidores sigan los lineamientos establecidos,  evitar que cometan atropellos al momento de realizar recomendaciones o aplicar sus correspondientes medidas a los comerciantes y/o empresarios, ya que es una entidad encargada de mantener el orden público en la ciudad.
Que soliciten unicamente los documentos exigibles y reglamentados en la actualidad para no incurrir en actuaciones indebidas hacia el comerciante.
Se busca articular a las entidades, para que realicen actividades de manera conjunta y no separada. 
La cualificación desarrollada para los funcionarios de Cámara de comercio de Bogotá,  busca que se  brinde al comerciante información clara y precisa sobre que trámites se deben llevar a cabo para el funcionamiento de un establecimiento de comercio y/o empresa mediante asesoria personalizada, ya que muchos de ellos se encargan de ejercer esta función. </v>
          </cell>
          <cell r="Q33" t="str">
            <v>N/A</v>
          </cell>
          <cell r="R33"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S33"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row>
        <row r="34">
          <cell r="C34" t="str">
            <v>PAAC_42A_V1</v>
          </cell>
          <cell r="D34" t="str">
            <v>Variable 1</v>
          </cell>
          <cell r="E34" t="str">
            <v xml:space="preserve">Ciudadanos sensibilizados y orientados, respecto al correcto desarrollo de la actividad económica en el Distrito Capital. </v>
          </cell>
          <cell r="F34" t="str">
            <v>Númerica</v>
          </cell>
          <cell r="H34">
            <v>64</v>
          </cell>
          <cell r="I34">
            <v>230</v>
          </cell>
          <cell r="J34">
            <v>143</v>
          </cell>
          <cell r="K34">
            <v>200</v>
          </cell>
          <cell r="L34">
            <v>237</v>
          </cell>
          <cell r="M34">
            <v>85</v>
          </cell>
          <cell r="N34">
            <v>160</v>
          </cell>
          <cell r="O34">
            <v>153</v>
          </cell>
          <cell r="P34">
            <v>95</v>
          </cell>
          <cell r="Q34">
            <v>20</v>
          </cell>
          <cell r="R34">
            <v>132</v>
          </cell>
          <cell r="S34">
            <v>0</v>
          </cell>
        </row>
        <row r="35">
          <cell r="C35" t="str">
            <v>PAAC_42A_V2</v>
          </cell>
          <cell r="D35" t="str">
            <v>Variable 2 (reportar solo cuando el indicador es a demanda)</v>
          </cell>
          <cell r="E35">
            <v>0</v>
          </cell>
          <cell r="F35" t="str">
            <v>Númerica</v>
          </cell>
        </row>
        <row r="36">
          <cell r="C36" t="str">
            <v>PAAC_42A_I1</v>
          </cell>
          <cell r="D36" t="str">
            <v>Cualitativo 1</v>
          </cell>
          <cell r="E36" t="str">
            <v>Avances y logros en generación del producto y la ejecución de actividades</v>
          </cell>
          <cell r="F36" t="str">
            <v>Textual</v>
          </cell>
          <cell r="H36" t="str">
            <v>La SSGIVC, busca consolidar un sistema encaminado hacia la formalización integral del empresario y/o comerciante y generar un modelo tanto preventivo como de autorregulación, por ello se realizan las jornadas de sensibilización a la ciudadanía dando claridad de los trámites y condiciones de funcionamiento de los establecimientos de comercio y/o empresas. Por ello se realizó la sensibilización a comerciantes en las siguientes localidades.
Ciudad Bolivar 24 y 25 de enero, sensibilizando a 64 personas. 
Se cualificaron a 64 personas de las 60 programadas, logrando un cumplimiento de 106,66%.</v>
          </cell>
          <cell r="I36" t="str">
            <v xml:space="preserve">Con esta actividad se pretende brindar una información clara y oportuna a los ciudadanos, concerniente a las labores relacionadas con la inspección, vigilancia y control que realiza tanto la subdirección, como las entidades distritales participantes. En el marco de los SuperCADE movil, la SSGIVC realizó jornadasde sensibilización a  los comerciantes en las localidades de 
Kennedy 14 y 15 de febrero, sensibilizando a 62 personas. 
Antonio Nariño 28 de febrero y 1 de marzo, sensibilizando a 168 personas.
Se sensibilizaron a 230 personas de las 150 programadas logrando un cumplimiento de 153,33%. Se Identifica que en este mes el número supero lo planificado, ya que las zonas en las cuales se intervino, tienen una importante actividad comercial y se contó con dos personas más del equipo para el desarrollo de la actividad en terreno.
</v>
          </cell>
          <cell r="J36" t="str">
            <v>La sensibilización a comerciantes es una intervención preventiva cuyo objetivo es crear en el ciudadano/comerciante, un compromiso de cumplimiento de los requisitos establecidos para la ejecución de actividades económicas que se desarrollan dentro del Distrito Capital. En el mes se realizaron jornadas de sensibilización en las localidades de:
Suba 14 y 15 de marzo, sensibilizando a 83 personas. 
Bosa 28 y 29 de marzo, sensibilizando a 60 personas.
Se cualificaron a 143 personas de las 140 programadas, logrando un cumplimiento de 102,14%. En conclusión el desempeño satisface lo programado para el mes.</v>
          </cell>
          <cell r="K36" t="str">
            <v xml:space="preserve">Con esta actividad se pretende brindar una información clara y oportuna a los ciudadanos, concerniente a las labores relacionadas con la inspección, vigilancia y control que realiza tanto la subdirección, como las entidades distritales participantes. En el marco de los SuperCADE movil, la SSGIVC realizó jornadas de sensibilización a  los comerciantes en las localidades de 
Barrios Unidos 11 y 12 de abril, sensibilizando a 82 personas.
Usaquen 24 y 25 de abril, sensibilizando a 118 personas.
el total de sensibilizados fue de  200 personas de las 100 programadas logrando un cumplimiento de 200%. Se Identifica que en este mes el número duplicó lo planificado, ya que las zonas en las cuales se intervino tinen una amplia actividad comercial.
</v>
          </cell>
          <cell r="L36"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Puente Aranda 09 y 10 de mayo, sensibilizando a 138 personas.
Fontibón 23 y 24 de mayo, sensibilizando a 99 personas.
el total de sensibilizados fue de  237 ciudadanos de las 100 programadas logrando un cumplimiento de 237%.  Esta cifra se evidencia por el despliegue del recurso humano de la dependencia y la participación de jornadas completas en dos de los tres días que se desarrollan los super CADE moviles por localidad.
</v>
          </cell>
          <cell r="M36"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Engativa los días 13 y 14, sensibilizando a 73 ciudadanos.
Bosa el día 6, sensibilizando a 12 ciudadanos.
En el mes el total de sensibilizados fue de 85 ciudadanos de los 50 programados, logrando un 170% de cumplimiento de acuerdo a lo programado, debido a que se esta participando en sensibilizaciones adicionales que programa y desarrolla la SDSCJ, los cuales hacen la invitación y solicitan acompañamiento y ejecución de esta actividad.
</v>
          </cell>
          <cell r="N36"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Chapinero los días 11 y 12, sensibilizando a 91 ciudadanos.
Teusaquillo los días 25 y 26, sensibilizando a 69 ciudadanos.
En el mes el total de sensibilizados fue de 160 ciudadanos de los 60 programados, logrando un 266% de cumplimiento, este número incremento ya que se tenia previsto que en el mes sen desarrollaria las actividades en las localidades de Sumapaz y Teusaquillo, y se planificó teniendo en cuenta que en Sumapaz se tiene un número muy bajo en cuanto a establecimientos de comercio. Al darse el cambio de localidad de Sumapaz a Chapinero se incrementaron las sensibilizaciones por la gran cantidad de establecimientos y personas interesadas en la información brindada.
</v>
          </cell>
          <cell r="O36"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Usme los días 8 y 9, sensibilizando a 92 ciudadanos.
Santa fe los días 22 y 23, sensibilizando a 61 ciudadanos.
En el mes el total de sensibilizados fue de 153 ciudadanos.
</v>
          </cell>
          <cell r="P36"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 de sensibilización a  los comerciantes en las localidad de:
Tunjuelito  el 12 de septiembre sensibilizando a 95 ciudadanos/empresarios/comerciantes.
</v>
          </cell>
          <cell r="Q36"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móvil, la SSGIVC realizó jornada de sensibilización a  los comerciantes en las localidad de:
Rafael Uribe Uribe  el 17 de octubre sensibilizando a 20 ciudadanos/empresarios/comerciantes.
</v>
          </cell>
          <cell r="R36"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móvil, la SSGIVC realizó jornada de sensibilización a  los comerciantes en las localidad de:
Bosa, 14 y 15 de noviembre sensibilizando a 47 ciudadanos/comerciantes.
Candelaria, 20 de noviembre sensibilizando a 11 ciudadanos/comerciantes.
Se participó en jornadas de super CADE movil simultaneas en las localidades de Kennedy, Ciudad Bolivar y Suba el 29 de noviembre sensibilizando a 74 ciudadanos/ comerciantes.
Se cumple con lo programado en el periodo, de los 1500 ciudadanos que  se tenian previstos a sensibilizar,  se sensibilizaron 1519, logrando un cumplimiento del 101%.
</v>
          </cell>
          <cell r="S36"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mes de noviembtre se cumple con lo programado en el periodo, de los 1500 ciudadanos que  se tenian previstos a sensibilizar,  se sensibilizaron 1519, logrando un cumplimiento del 101%.
</v>
          </cell>
        </row>
        <row r="37">
          <cell r="C37" t="str">
            <v>PAAC_42A_I2</v>
          </cell>
          <cell r="D37" t="str">
            <v>Cualitativo 2</v>
          </cell>
          <cell r="E37" t="str">
            <v>Retrasos o dificultades en la generación del producto y la ejecución de actividades</v>
          </cell>
          <cell r="F37" t="str">
            <v>Textual</v>
          </cell>
          <cell r="H37" t="str">
            <v xml:space="preserve">Según lo planeado y lo ejecutado no se presentaron retrasos.
</v>
          </cell>
          <cell r="I37" t="str">
            <v xml:space="preserve">Según lo planeado y lo ejecutado no se presentaron retrasos.
</v>
          </cell>
          <cell r="J37" t="str">
            <v xml:space="preserve">Según lo planeado y lo ejecutado no se presentaron retrasos.
</v>
          </cell>
          <cell r="K37" t="str">
            <v xml:space="preserve">Según lo planeado y lo ejecutado no se presentaron retrasos.
</v>
          </cell>
          <cell r="L37" t="str">
            <v xml:space="preserve">Según lo planeado y lo ejecutado no se presentaron retrasos.
</v>
          </cell>
          <cell r="M37" t="str">
            <v xml:space="preserve">Según lo planeado y lo ejecutado no se presentaron retrasos.
</v>
          </cell>
          <cell r="N37" t="str">
            <v xml:space="preserve">Según lo planeado y lo ejecutado no se presentaron retrasos.
</v>
          </cell>
          <cell r="O37" t="str">
            <v xml:space="preserve">A la fecha se puede evidenciar un cumplimiento por encima del indicador, de acuerdo a lo programado en el principio de la vigencia. Teniendo en cuenta recomendaciones por parte de la OAP, se hace reprogramación para que de acuerdo a lo ejecutado se cumpla la meta propuesta.
</v>
          </cell>
          <cell r="P37" t="str">
            <v>Se reporgrama este indicador con el fin de cumplir con los 1500 ciudadanos sensibilizados que se establecio como meta de la vigencia. Teniendo en cuenta los números que se llevan hasta el momento y lo programado a inicio de año se espera nivelar la ejecución del indicador con su respectiva planeación.</v>
          </cell>
          <cell r="Q37" t="str">
            <v xml:space="preserve">Se reprograma este indicador con el fin de cumplir con los 1500 ciudadanos sensibilizados que se estableció como meta de la vigencia. Teniendo en cuenta los números que se llevan hasta el momento y lo programado a inicio de año se espera nivelar la ejecución del indicador con su correspondiente planeación.
</v>
          </cell>
          <cell r="R37" t="str">
            <v>N/A</v>
          </cell>
          <cell r="S37" t="str">
            <v>N/A</v>
          </cell>
        </row>
        <row r="38">
          <cell r="C38" t="str">
            <v>PAAC_42A_I3</v>
          </cell>
          <cell r="D38" t="str">
            <v>Cualitativo 3</v>
          </cell>
          <cell r="E38" t="str">
            <v>Beneficios obtenidos por la generación del producto y la ejecución de actividades</v>
          </cell>
          <cell r="F38" t="str">
            <v>Textual</v>
          </cell>
          <cell r="H38" t="str">
            <v xml:space="preserve">Se brinda información a la ciudadanía referente a las condiciones de apertura y operación de establecimientos de comercio y/o actividades económicas, resolviendo inquietudes a los comerciantes sobre IVC, creando conciencia de autorregulación y promoviendo la formalización.
</v>
          </cell>
          <cell r="I38" t="str">
            <v xml:space="preserve">Se le informa a la ciudadanía sobre los documentos que debe portar al momento de recibir alguna visita de las entidades que componen el SUDIVC.
Se informa al ciudadano sobre las normas vigentes para el desarrollo de las actividades económicas.
Se cumplió con el objetivo de brindar información clara, precisa y oportuna a los ciudadanos de las zonas.
</v>
          </cell>
          <cell r="J38" t="str">
            <v>En la localidad de Bosa, se pudo evidenciar que  existen establecimientos de comercio en su gran mayoria en propiedad horizontal, lo que indica que es una buena oportunidad para que con el desarrollo de las sensibilizaciones el comerciante tenga claro los requisitos a cumplir, ya que muchos de ellos no tenian pleno conocimiento de los requerimientos establecidos por la ley en cuanto a apertura y funcionamiento de sus establecimientos.</v>
          </cell>
          <cell r="K38" t="str">
            <v xml:space="preserve">Se informa al ciudadano sobre las normas vigentes para el desarrollo de las actividades económicas.
En el desarrollo de la actividad se evidenciaron inquietudes de los comerciantes con respecto a un requisito documental innecesario que exigian las autoridades al momento de realizar la visita. Se indica cuales es la documentación verificable vigente y se le dan indicaciones de actuación si se presenta nuevamente la intervención.
Se dieron indicaciones a los comerciantes acerca de los lugares en donde se pueden acercar a adelantar los trámites documentales que debe cumplir el establecimiento.
Se cumplió con el objetivo de brindar información clara, precisa y oportuna a los ciudadanos de las zonas.
</v>
          </cell>
          <cell r="L38" t="str">
            <v xml:space="preserve">Se informa al ciudadano sobre las normas vigentes para el desarrollo de las actividades económicas.
En el desarrollo de la actividad se evidenciaron inquietudes de los comerciantes con respecto a un requisito documental innecesario que exigian las autoridades al momento de realizar la visita. Se indica cuales es la documentación verificable vigente y se le dan indicaciones de actuación si se presenta nuevamente la intervención.
Se acalaran inquietudes a los comerciantes del sector quienes presentaron dudas acerca del pago de derechos de autor, las cuales fueron solucionadas y adicionalmente se indico donde acercarse a pedir el concepto y realizar el pago correspondiente, si se ameita.
Se dieron indicaciones a los comerciantes acerca de los lugares en donde se pueden acercar a adelantar los trámites documentales que debe cumplir el establecimiento.
Se cumplió con el objetivo de brindar información clara, precisa y oportuna a los ciudadanos de las zonas.
</v>
          </cell>
          <cell r="M38"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Debido a los acompañamientos realizados a las sensibilizaciones nocturnas programadas por la SDSCJ, se pudo intervenir en establecimientos de alto riesgo, sensibilizando a ciudadnos que ejercen actividades economicas de impacto considerable dentro de la ciudad.
</v>
          </cell>
          <cell r="N38"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Se solucionaron inquietudes a los comerciantes en cuanto al cumplimiento de uso del suelo y pago de derechos de autor.
</v>
          </cell>
          <cell r="O38"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articulos como botiquines y extintores.
Se dejo información a los ciudadanos, para en caso de cualquier irregularidad en la ejecución de las visitas de inspección, soliciten identificación al servidor presente y/o se comuniquen con la entidad correspondiente. 
</v>
          </cell>
          <cell r="P38" t="str">
            <v xml:space="preserve">
Se informa al ciudadano sobre las normas vigentes para el desarrollo de las actividades económicas y se hace la invitación de descargar la app del super CADE virtual, ya que podrian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articulos como botiquines y extintores.
Se dejo información a los ciudadanos, para en caso de cualquier irregularidad en la ejecución de las visitas de inspección, soliciten identificación al servidor presente y/o se comuniquen con la entidad correspondiente. 
</v>
          </cell>
          <cell r="Q38" t="str">
            <v xml:space="preserve">Se informa al ciudadano sobre las normas vigentes para el desarrollo de las actividades económicas y se hace la invitación de descargar la app del super CADE virtual, ya que podrían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artículos como botiquines y extintores.
Se dejó información a los ciudadanos, para en caso de cualquier irregularidad en la ejecución de las visitas de inspección, soliciten identificación al servidor presente y/o se comuniquen con la entidad correspondiente. 
</v>
          </cell>
          <cell r="R38" t="str">
            <v xml:space="preserve">Se informa al ciudadano sobre las normas vigentes para el desarrollo de las actividades económicas y se hace la invitación de descargar la app del super CADE virtual, ya que podrían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artículos como botiquines y extintores.
Se dejó información a los ciudadanos, para en caso de cualquier irregularidad en la ejecución de las visitas de inspección, soliciten identificación al servidor presente y/o se comuniquen con la entidad correspondiente. 
</v>
          </cell>
          <cell r="S38" t="str">
            <v xml:space="preserve">Se informa al ciudadano sobre las normas vigentes para el desarrollo de las actividades económicas y se hace la invitación de descargar la app del super CADE virtual, ya que podrían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artículos como botiquines y extintores.
Se dejó información a los ciudadanos, para en caso de cualquier irregularidad en la ejecución de las visitas de inspección, soliciten identificación al servidor presente y/o se comuniquen con la entidad correspondiente. 
</v>
          </cell>
        </row>
      </sheetData>
      <sheetData sheetId="58">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109</v>
          </cell>
          <cell r="B5" t="str">
            <v>Programa de Gestión Documental física y electrónica en la Secretaria General, elaborado e implementado</v>
          </cell>
          <cell r="C5" t="str">
            <v>Porcentaje</v>
          </cell>
          <cell r="D5" t="str">
            <v>Suma</v>
          </cell>
          <cell r="E5" t="str">
            <v>suma</v>
          </cell>
          <cell r="F5">
            <v>15</v>
          </cell>
          <cell r="G5">
            <v>0.6</v>
          </cell>
          <cell r="H5">
            <v>0</v>
          </cell>
          <cell r="I5">
            <v>0</v>
          </cell>
          <cell r="J5">
            <v>2</v>
          </cell>
          <cell r="K5">
            <v>0</v>
          </cell>
          <cell r="L5">
            <v>0</v>
          </cell>
          <cell r="M5">
            <v>1</v>
          </cell>
          <cell r="N5">
            <v>0</v>
          </cell>
          <cell r="O5">
            <v>0</v>
          </cell>
          <cell r="P5">
            <v>2</v>
          </cell>
          <cell r="Q5">
            <v>0</v>
          </cell>
          <cell r="R5">
            <v>5</v>
          </cell>
          <cell r="S5">
            <v>5</v>
          </cell>
          <cell r="T5">
            <v>0.2</v>
          </cell>
          <cell r="U5" t="str">
            <v>Elaborar e implementar 19 actividades del programa de Gestión Documental de la Secretaría General para la vigencia 2018 y 15 para la vigencia de 2019, para completar 34 actividades relacionadas a la meta del proyecto de inversión 1125</v>
          </cell>
          <cell r="V5" t="str">
            <v>Elaborar e implementar un el plan estratégico para la gestión documental electrónica en la Secretaría General
Estrategia de socialización y sensibilización dirigido a los servidores de la Secretaria General, para apoyar la modernización de los archivos y la gestión
Implementar las fases del programa de gestión documental en la Secretaría General y realizar los ajustes que se requieran
Organizar fisica y electrónicamente 2.500 m lineales de archivo central de la Secretaría General</v>
          </cell>
          <cell r="W5" t="str">
            <v xml:space="preserve">Tener un plan de gestión documental electrónico que permita el facil acceso a los ciudadanos en general, por lo cual los documentos deben  estar actualizados, conservados, organizados y normalizados, de acuerdo a los avances de las TICs y  en cumplimiento de la normatividad vigente. </v>
          </cell>
          <cell r="X5" t="str">
            <v>*TRD actualizada
* Documentos del Sistema Integrado de Conservación
*  Esquema de metadatos
* Informe de Seguimiento a las Dependencias sobre Archivos Organizados
* Inventarios Documentales del Archivo Central
* Herramienta tecnológica actualizada en proceso de préstamos</v>
          </cell>
        </row>
        <row r="6">
          <cell r="A6" t="str">
            <v>PAAC_06K</v>
          </cell>
          <cell r="B6" t="str">
            <v>Informe Mensual de Revisión de Riesgos de Corrupción</v>
          </cell>
          <cell r="C6" t="str">
            <v>Número</v>
          </cell>
          <cell r="D6" t="str">
            <v>Suma</v>
          </cell>
          <cell r="E6" t="str">
            <v>Suma</v>
          </cell>
          <cell r="G6" t="str">
            <v>OK</v>
          </cell>
          <cell r="N6">
            <v>1</v>
          </cell>
          <cell r="O6">
            <v>1</v>
          </cell>
          <cell r="P6">
            <v>1</v>
          </cell>
          <cell r="Q6">
            <v>1</v>
          </cell>
          <cell r="R6">
            <v>1</v>
          </cell>
          <cell r="S6">
            <v>1</v>
          </cell>
          <cell r="T6">
            <v>6</v>
          </cell>
          <cell r="U6" t="str">
            <v>De acuerdo con la “Guía para la Gestión del Riesgo de Corrupción”, se debe efectuar la revisión y monitoreo a su gestión, por parte de los procesos involucrados para garantizar la efectividad de sus controles e identificar riesgos emergentes</v>
          </cell>
          <cell r="V6" t="str">
            <v>Realizar las acciones de control frente a la probabilidad (Preventivas) y al impacto (Detectivas), que se encuentran definidas en la matriz de riesgos del proceso y deben ser reportadas en el Informe Mensual de Revisión Riesgos de Corrupción.</v>
          </cell>
          <cell r="W6" t="str">
            <v>Fomentar una cultura de transparencia en la entidad a través del seguimiento preventivo de la matriz de riesgos de corrupción.</v>
          </cell>
          <cell r="X6" t="str">
            <v xml:space="preserve"> Remisión de informe de monitoreo de Riesgos de Corrupción.</v>
          </cell>
        </row>
        <row r="7">
          <cell r="A7">
            <v>126</v>
          </cell>
          <cell r="B7" t="str">
            <v>Archivos de gestión de la entidad organizados</v>
          </cell>
          <cell r="C7" t="str">
            <v>Porcentaje</v>
          </cell>
          <cell r="D7" t="str">
            <v>Constante</v>
          </cell>
          <cell r="E7" t="str">
            <v>suma</v>
          </cell>
          <cell r="F7">
            <v>93</v>
          </cell>
          <cell r="G7">
            <v>0.9</v>
          </cell>
          <cell r="H7">
            <v>0</v>
          </cell>
          <cell r="I7">
            <v>0</v>
          </cell>
          <cell r="J7">
            <v>1</v>
          </cell>
          <cell r="K7">
            <v>8</v>
          </cell>
          <cell r="L7">
            <v>6</v>
          </cell>
          <cell r="M7">
            <v>6</v>
          </cell>
          <cell r="N7">
            <v>14</v>
          </cell>
          <cell r="O7">
            <v>22</v>
          </cell>
          <cell r="P7">
            <v>31</v>
          </cell>
          <cell r="Q7">
            <v>5</v>
          </cell>
          <cell r="R7">
            <v>0</v>
          </cell>
          <cell r="S7">
            <v>0</v>
          </cell>
          <cell r="T7">
            <v>0.9</v>
          </cell>
          <cell r="U7" t="str">
            <v xml:space="preserve">Fortalecer  y  normalizar los archivos de gestión de la entidad.   Es necesario sensibilizar a los servidores con relación a la organización de documentos para ponerlos al servicio de las diferentes dependencias de la Secretaria General.  </v>
          </cell>
          <cell r="V7" t="str">
            <v>• Capacitar a los servidores responsables de los archivos de gestión en la diferentes dependencias de la Secretaria General.</v>
          </cell>
          <cell r="W7" t="str">
            <v xml:space="preserve">Disponer oportunamente con los documentos en caso de cualquier consulta o requerimiento por parte de los ciudadanos, dado que los  archivos de las dependencias de la Secretaria General se encuentran organizados y normalizados. </v>
          </cell>
          <cell r="X7" t="str">
            <v>* Programación de asistencias técnicas
* Formatos de asistencia o actas de evidencia de reunión.</v>
          </cell>
        </row>
        <row r="8">
          <cell r="A8">
            <v>127</v>
          </cell>
          <cell r="B8" t="str">
            <v>[ELIMINADO] Inventarios de bienes y servicios actualizados</v>
          </cell>
          <cell r="C8" t="str">
            <v>Porcentaje</v>
          </cell>
          <cell r="D8" t="str">
            <v>Creciente</v>
          </cell>
          <cell r="E8" t="str">
            <v>suma</v>
          </cell>
          <cell r="F8">
            <v>4</v>
          </cell>
          <cell r="G8">
            <v>0.92</v>
          </cell>
          <cell r="H8">
            <v>0</v>
          </cell>
          <cell r="I8">
            <v>0</v>
          </cell>
          <cell r="J8">
            <v>1</v>
          </cell>
          <cell r="K8">
            <v>0</v>
          </cell>
          <cell r="L8">
            <v>0</v>
          </cell>
          <cell r="M8">
            <v>1</v>
          </cell>
          <cell r="N8">
            <v>0</v>
          </cell>
          <cell r="O8">
            <v>0</v>
          </cell>
          <cell r="P8">
            <v>1</v>
          </cell>
          <cell r="Q8">
            <v>0</v>
          </cell>
          <cell r="R8">
            <v>0</v>
          </cell>
          <cell r="S8">
            <v>1</v>
          </cell>
          <cell r="T8">
            <v>1</v>
          </cell>
          <cell r="U8" t="str">
            <v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v>
          </cell>
          <cell r="V8" t="str">
            <v xml:space="preserve">• Actualizar los inventarios de bienes en servicio </v>
          </cell>
          <cell r="W8" t="str">
            <v>Teniendo el inventario actualizado se puede identificar equipos obsoletos, permitiendo la planeacion de procesos de adquisicion de nuevos equipos; ademas, de asignar los equipos requeridos para la correcta prestación que los funcionarios y contratistas de la Secretaria General prestan a los ciudadanos.</v>
          </cell>
          <cell r="X8" t="str">
            <v xml:space="preserve">* Informe de avance de actualizacion de inventario de acuerdo al Reporte del SAI </v>
          </cell>
        </row>
        <row r="9">
          <cell r="A9">
            <v>128</v>
          </cell>
          <cell r="B9" t="str">
            <v>Solicitudes de recursos físicos tramitadas oportunamente</v>
          </cell>
          <cell r="C9" t="str">
            <v>Porcentaje</v>
          </cell>
          <cell r="D9" t="str">
            <v>Constante</v>
          </cell>
          <cell r="E9" t="str">
            <v>constante</v>
          </cell>
          <cell r="G9">
            <v>0.8</v>
          </cell>
          <cell r="H9">
            <v>0.8</v>
          </cell>
          <cell r="I9">
            <v>0.8</v>
          </cell>
          <cell r="J9">
            <v>0.8</v>
          </cell>
          <cell r="K9">
            <v>0.8</v>
          </cell>
          <cell r="L9">
            <v>0.8</v>
          </cell>
          <cell r="M9">
            <v>0.8</v>
          </cell>
          <cell r="N9">
            <v>0.8</v>
          </cell>
          <cell r="O9">
            <v>0.8</v>
          </cell>
          <cell r="P9">
            <v>0.8</v>
          </cell>
          <cell r="Q9">
            <v>0.8</v>
          </cell>
          <cell r="R9">
            <v>0.8</v>
          </cell>
          <cell r="S9">
            <v>0.8</v>
          </cell>
          <cell r="T9">
            <v>0.95</v>
          </cell>
          <cell r="U9" t="str">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ell>
          <cell r="V9" t="str">
            <v xml:space="preserve">• Gestionar los tramites de recursos físicos </v>
          </cell>
          <cell r="W9" t="str">
            <v>Se requiere cumplir con los tiempos normativos establecidos para la atención a los trámites de recursos físicos, para que los funcionarios puedan contar con elementos en buen estado y de manera oportuna que permitan la prestacion de sus servicios.</v>
          </cell>
          <cell r="X9" t="str">
            <v>*Informe de acuerdo con la informacion descargada del Sistema de correspondencia interna del SAI</v>
          </cell>
        </row>
        <row r="10">
          <cell r="A10">
            <v>129</v>
          </cell>
          <cell r="B10" t="str">
            <v>Servicios de entrega de elementos de consumo prestados a satisfacción</v>
          </cell>
          <cell r="C10" t="str">
            <v>Porcentaje</v>
          </cell>
          <cell r="D10" t="str">
            <v>Constante</v>
          </cell>
          <cell r="E10" t="str">
            <v>constante</v>
          </cell>
          <cell r="G10">
            <v>0.9</v>
          </cell>
          <cell r="H10">
            <v>0.95</v>
          </cell>
          <cell r="I10">
            <v>0.95</v>
          </cell>
          <cell r="J10">
            <v>0.95</v>
          </cell>
          <cell r="K10">
            <v>0.95</v>
          </cell>
          <cell r="L10">
            <v>0.95</v>
          </cell>
          <cell r="M10">
            <v>0.95</v>
          </cell>
          <cell r="N10">
            <v>0.95</v>
          </cell>
          <cell r="O10">
            <v>0.95</v>
          </cell>
          <cell r="P10">
            <v>0.95</v>
          </cell>
          <cell r="Q10">
            <v>0.95</v>
          </cell>
          <cell r="R10">
            <v>0.95</v>
          </cell>
          <cell r="S10">
            <v>0.95</v>
          </cell>
          <cell r="T10">
            <v>0.95</v>
          </cell>
          <cell r="U10" t="str">
            <v>Medir el nivel de satisfacción del usuario frente a la entrega oportuna de los elementos de consumo.  Con este indicador se pretende: medir los tiempos de entrega, calidad del servicio por parte de los servidores del proceso de Recursos Físicos</v>
          </cell>
          <cell r="V10" t="str">
            <v xml:space="preserve">• Entregar elementos de consumo satisfactoriamente </v>
          </cell>
          <cell r="W10" t="str">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ell>
          <cell r="X10" t="str">
            <v>* Encuestas de satisfacción aplicadas.
* Tabulación de encuestas de satisfacción</v>
          </cell>
        </row>
        <row r="11">
          <cell r="A11">
            <v>130</v>
          </cell>
          <cell r="B11" t="str">
            <v>Servicios Administrativos y Generales prestados a satisfacción</v>
          </cell>
          <cell r="C11" t="str">
            <v>Porcentaje</v>
          </cell>
          <cell r="D11" t="str">
            <v>Constante</v>
          </cell>
          <cell r="E11" t="str">
            <v>constante</v>
          </cell>
          <cell r="G11">
            <v>0.95</v>
          </cell>
          <cell r="H11">
            <v>0.95</v>
          </cell>
          <cell r="I11">
            <v>0.95</v>
          </cell>
          <cell r="J11">
            <v>0.95</v>
          </cell>
          <cell r="K11">
            <v>0.95</v>
          </cell>
          <cell r="L11">
            <v>0.95</v>
          </cell>
          <cell r="M11">
            <v>0.95</v>
          </cell>
          <cell r="N11">
            <v>0.95</v>
          </cell>
          <cell r="O11">
            <v>0.95</v>
          </cell>
          <cell r="P11">
            <v>0.95</v>
          </cell>
          <cell r="Q11">
            <v>0.95</v>
          </cell>
          <cell r="R11">
            <v>0.95</v>
          </cell>
          <cell r="S11">
            <v>0.95</v>
          </cell>
          <cell r="T11">
            <v>0.95</v>
          </cell>
          <cell r="U11" t="str">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ell>
          <cell r="V11" t="str">
            <v xml:space="preserve">• Realizar actividades necesarias para la prestación de los servicios administrativos y generales a satisfacción </v>
          </cell>
          <cell r="W11" t="str">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ell>
          <cell r="X11" t="str">
            <v>* Informe con las Estadisticas del Sistema de Servicios Administrativos</v>
          </cell>
        </row>
        <row r="15">
          <cell r="D15" t="str">
            <v>#Variable</v>
          </cell>
          <cell r="E15" t="str">
            <v>Aspecto a reportar</v>
          </cell>
          <cell r="F15" t="str">
            <v>Formato</v>
          </cell>
          <cell r="H15" t="str">
            <v>Ejecucion_Enero</v>
          </cell>
          <cell r="I15" t="str">
            <v>Ejecucion_Febrero</v>
          </cell>
          <cell r="J15" t="str">
            <v>Ejecucion_Marzo</v>
          </cell>
          <cell r="K15" t="str">
            <v>Ejecucion_Abril</v>
          </cell>
          <cell r="L15" t="str">
            <v>Ejecucion_Mayo</v>
          </cell>
          <cell r="M15" t="str">
            <v>Ejecucion_Junio</v>
          </cell>
          <cell r="N15" t="str">
            <v>Ejecucion_Julio</v>
          </cell>
          <cell r="O15" t="str">
            <v>Ejecucion_Agosto</v>
          </cell>
          <cell r="P15" t="str">
            <v>Ejecucion_Septiembre</v>
          </cell>
          <cell r="Q15" t="str">
            <v>Ejecucion_Octubre</v>
          </cell>
          <cell r="R15" t="str">
            <v>Ejecucion_Noviembre</v>
          </cell>
          <cell r="S15" t="str">
            <v>Ejecucion_Diciembre</v>
          </cell>
        </row>
        <row r="16">
          <cell r="C16" t="str">
            <v>109_V1</v>
          </cell>
          <cell r="D16" t="str">
            <v>Variable 1</v>
          </cell>
          <cell r="E16" t="str">
            <v>Actividades actualizadas del PGD</v>
          </cell>
          <cell r="F16" t="str">
            <v>Número</v>
          </cell>
          <cell r="H16">
            <v>0</v>
          </cell>
          <cell r="I16">
            <v>0</v>
          </cell>
          <cell r="J16">
            <v>2</v>
          </cell>
          <cell r="K16">
            <v>0</v>
          </cell>
          <cell r="L16">
            <v>0</v>
          </cell>
          <cell r="M16">
            <v>0</v>
          </cell>
          <cell r="N16">
            <v>0</v>
          </cell>
          <cell r="O16">
            <v>0</v>
          </cell>
          <cell r="P16">
            <v>3</v>
          </cell>
          <cell r="Q16">
            <v>1</v>
          </cell>
          <cell r="R16">
            <v>5</v>
          </cell>
          <cell r="S16">
            <v>4</v>
          </cell>
        </row>
        <row r="17">
          <cell r="C17" t="str">
            <v>109_V2</v>
          </cell>
          <cell r="D17" t="str">
            <v>Variable 2 (reportar solo cuando el indicador es a demanda)</v>
          </cell>
          <cell r="E17" t="str">
            <v>Total de Actividades del PGD</v>
          </cell>
          <cell r="F17" t="str">
            <v>Número</v>
          </cell>
        </row>
        <row r="18">
          <cell r="C18" t="str">
            <v>109_I1</v>
          </cell>
          <cell r="D18" t="str">
            <v>Cualitativo 1</v>
          </cell>
          <cell r="E18" t="str">
            <v>Avances y logros en generación del producto y la ejecución de actividades</v>
          </cell>
          <cell r="F18" t="str">
            <v>Texto</v>
          </cell>
          <cell r="H18">
            <v>0</v>
          </cell>
          <cell r="I18">
            <v>0</v>
          </cell>
          <cell r="J18" t="str">
            <v>Dentro de la Actividad del Proyecto No. 1: Implementación de las fases del programa de gestión documental en la Secretaria General y realizar los ajustes que se requieran, se da cumplimiento al 100% de las siguientes actividades programadas:
Actividad 3 Elaboración y remisión del cronograma de Transferencias Documentales Primarias: Se elaboró el cronograma y se remitió a las dependencias con el radicado No. 3-2019-3619, actividad cumplida 100%. 
Actividad 5 Remisión cronograma de organización de archivos de gestión: Se elaboró el cronograma y se remitió a las dependencias con el radicado No. 3-2019-5670, actividad cumplida 100%. cumpliendose así lo programado para el trimestre.</v>
          </cell>
          <cell r="K18" t="str">
            <v xml:space="preserve">Se desarrollaron las siguientes actividades: Se han adelantado mesas de trabajo con el objeto de actualizar las TRD. Se esta trabajando en la actualizacion de las funciones y actividades realizadas en la entidad. Se está ejecutando el cronograma de trabajo del Sistema integrado de conservación, se elaboraron 3 programas del SIC: Programa de Capacitación y sensibilización, programa de Almacenamiento y Realmacenamiento, Programa de Saneamiento Ambiental. Se realizaron las visitas a las dependencias de la Secretaría General, según las fechas programadas. Se realizó visita de seguimiento a ocho dependencias, según las fechas establecidas en el cronograma remitido.  Se realizó la validación de 11466 registros del inventario documental del archivo central. Se han realizado cambios y actualizaciones al aplicativo SIGA.  Se han realizado capacitaciones relacionadas con el tema de gestión documental. 
Se está adelantado la realización de exposición para sensibilización, se elaboró y remitió a la Oficina Asesora de Comunicaciones el Brief para la exposición </v>
          </cell>
          <cell r="L18" t="str">
            <v xml:space="preserve">Se desarrollaron las siguientes: 1, Se está ejecutando el cronograma para el nuevo proyecto de tabla de retención documental relacionada con la actualización de los procesos y procedimientos. Se programaron y realizaron mesas de trabajo para la actualización de tabla de retención DocumentaL. 2,  Se está ejecutando el cronograma de trabajo del Sistema integrado de conservación, se elaboró 1 plan del SIC : Plan de Identificación de Documentos Digitales de Archivo. 3, Se realizaron visitas a las dependencias de la Secretaría General, según las fechas programadas en el cronograma remitido (radicado No. 3-2019-3619) para revisión de alistamiento de transferencia.4, : Se realizó visita de seguimiento a dependencias, según las fechas establecidas en el cronograma remitido.5, Se realizó la validación de 14060 registros del inventario documental del archivo central. 6, Se han realizado cambios y actualizaciones al aplicativo SIGA. 7, Se han realizado capacitaciones relacionadas con el tema de gestión documental. Se está adelantado la realización de exposición para sensibilización, se realizó reunión con la Oficina Asesora de Comunicaciones y Archivo de Bogotá para planeación de la exposición </v>
          </cell>
          <cell r="M18" t="str">
            <v>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 Plan de monitoreo y control de condiciones ambientales.
Seguimiento a Transferencias documentales: Se realizaron visitas a las dependencias de la Secretaría General, según las fechas programadas en el cronograma para revisión de alistamiento de transferencia. Se visitaron 8 dependencias. 
Visita de seguimiento e inspección de los archivos de gestión organizados: Se realizó visita de seguimiento a dependencias, según las fechas establecidas en el cronograma remitido a 7 dependencias, incluyendo una pendiente del mes de mayo. 
Identificación de documentos en el archivo central: Se realizó la validación de 9706 registros del inventario documental del archivo central.
Revisión y modernización de la plataforma tecnológica: Se han realizado cambios y actualizaciones al aplicativo SIGA. 
Divulgación y capacitación con relación a Gestión Documental: Se realizaron 3 capacitaciones relacionadas con el tema de gestión documental.
Se está adelantado la realización de exposición para sensibilización, se realizó reunión con la Oficina Asesora de Comunicaciones y Archivo de Bogotá para planeación de la exposición</v>
          </cell>
          <cell r="N18" t="str">
            <v>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 Plan de selección implementación repositorio seguro, formato de inspección de espacios físicos.
Seguimiento a Transferencias documentales: Se realizaron visitas a las dependencias de la Secretaría General, según las fechas programadas en el cronograma remitido (radicado No. 3-2019-3619) para revisión de alistamiento de transferencia. Se verificó para su posterior transferencia de 8 dependencias.
Visita de seguimiento e inspección de los archivos de gestión organizados: Se realizó visita de seguimiento a dependencias, según las fechas establecidas en el cronograma remitido.
Las dependencias visitadas en el mes de junio fueron 13 dependencias. 
Identificación de documentos en el archivo central: Se realizó la validación de 19467 registros del inventario documental del archivo central.
Revisión y modernización de la plataforma tecnológica: Se han realizado cambios y actualizaciones al aplicativo SIGA. 
Divulgación y capacitación con relación a Gestión Documental: Se realizaron 6 capacitaciones relacionadas con el tema de gestión documental.
Se está adelantado la realización de exposición para sensibilización, se realizó reunión con la Oficina Asesora de Comunicaciones y Archivo de Bogotá para planeación de la exposición</v>
          </cell>
          <cell r="O18" t="str">
            <v xml:space="preserve">Se desarrollaron las siguientes actividades: •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 Se está actualizando la normatividad relacionada con las funciones y actividades realizadas en la entidad. Las Dependencias con las que se realizaron las mesas de trabajo fueron Dirección de Contratación y Oficina de Control Interno.  • Formulación planes del Sistema Integrado de Conservación SIC: Se está ejecutando el cronograma de trabajo del Sistema integrado de conservación, se elaboró 1 plan del SIC : Se realizaron mesas de trabajo con el Archivo Bogotá con el fin de revisar los textos, documentos y equipos a exhibir en la Sensibilización.  • Seguimiento a Transferencias documentales: Se realizaron visitas a las dependencias de la Secretaría General, según las fechas programadas en el cronograma remitido (radicado No. 3-2019-3619) para revisión de alistamiento de transferencia.  •	Visita de seguimiento e inspección de los archivos de gestión organizados: Se realizó visita de seguimiento a dependencias, según las fechas establecidas en el cronograma remitido. • Identificación de documentos en el archivo central: Se realizó la validación de 14347 registros del inventario documental del archivo central. • Revisión y modernización de la plataforma tecnológica: Se han solicitado cambios por fallas en el aplicativo SIGA. • Divulgación y capacitación con relación a Gestión Documental: Se realizaron 5 capacitaciones relacionadas con el tema de gestión documental.
Se está adelantado la realización de exposición para sensibilización, se realizó reunión con el Archivo de Bogotá para planeación de la exposición </v>
          </cell>
          <cell r="P18" t="str">
            <v xml:space="preserve">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 Formulación planes del Sistema Integrado de Conservación SIC: Se está ejecutando el cronograma de trabajo del Sistema integrado de conservación, se elaboró 1 plan del SIC.  • Seguimiento a Transferencias documentales: Se realizaron visitas a las dependencias de la Secretaría General, según las fechas programadas . Con esto se concluye la actividad transferencias documentales.  •	Visita de seguimiento e inspección de los archivos de gestión organizados: Se realizó visita de seguimiento a dependencias, según las fechas establecidas en el cronograma remitido. •	Identificación de documentos en el archivo central: Se realizó la validación de 15987 registros del inventario documental del archivo central. Con esto se concluye la actividad de Consolidación. •	Revisión y modernización de la plataforma tecnológica: Se han solicitado cambios por fallas en el aplicativo SIGA.  •	Divulgación y capacitación con relación a Gestión Documental: Se realizaron 3 capacitaciones relacionadas con el tema de gestión documental.
Se realizó el montaje de la exposición “Así tendrá futuro el pasado” el cual fue lanzado el 3 de octubre. </v>
          </cell>
          <cell r="Q18" t="str">
            <v>Se desarrolaron las siguintes actividades: Actualización tabla de retención Documental: Se está ejecutando el cronograma para el nuevo proyecto de tabla de retención documental relacionada con la actualización de los procesos y procedimientos. 
Luego de concluida las mesas de trabajo, se remitieron por correo electrónico el modelo de tabla de retención a 19 dependencias.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El 3 de octubre de 2019 se realizó el lanzamiento de la exposición “Así tendrá futuro el pasado”.
Adicionalmente se elaboró el Plan de identificación e intervención de documentos análogos y digitales
Visita de seguimiento e inspección de los archivos de gestión organizados: Se recibieron los inventarios de los archivos organizados de las 31 dependencias de la Secretaría General. Con la entrega concluye la actividad de seguimiento a los archivos organizados.
Revisión y modernización de la plataforma tecnológica: Se han solicitado cambios por fallas en el aplicativo SIGA.
Divulgación y capacitación con relación a Gestión Documental: Se realizaron 3 capacitaciones relacionadas con el tema de gestión documental. Se realizó el montaje de la exposición “Así tendrá futuro el pasado” el cual fue lanzado el 3 de octubre.</v>
          </cell>
          <cell r="R18" t="str">
            <v>Se desarrollaron las siguientes actividades: Actualización tabla de retención Documental: Se realizaron los ajustes recibidos por parte de las Dependencias pertinentes a la Tabla de Retención. Formulación planes del Sistema Integrado de Conservación SIC: Se está ejecutando el cronograma de trabajo del Sistema Integrado de Conservación, se ajustó el plan de articulación y actualización. a la política según OAP relacionada con MIPG: Se remite la política de Gestión Documental MIPG a la Oficina Asesora de planeación mediante memorando 3-2019-30847. Seguimiento a Transferencias documentales: Se realizaron visitas a las dependencias de la Secretaría General, según las fechas programadas en el cronograma remitido (radicado No. 3-2019-3619) para revisión de alistamiento de transferencia. Plan de mejoramiento: Seguimiento del cumplimiento de los procedimientos: Se ha realizado el seguimiento y ajuste a los procedimientos del proceso de gestión documental interno. Identificación de documentos en el archivo central: Se realizó la validación de 15987 registros del inventario documental del archivo central. Que incluyó para su gestión: 1. Identificación de la documentación. 2. Organización de la documentación. 3. Distribución física de documentos. Revisión y modernización de la plataforma tecnológica: Se han solicitado cambios por fallas en el aplicativo SIGA.
Se concluyo al 100% con las siguientes actividades:  
* Formulación planes del Sistema Integrado de Conservación SIC  
* Ajuste a la política según OAP relacionada con MIPG 
* Seguimiento a Transferencias documentales 
* Organización de la documentación
* Distribución física de documentos</v>
          </cell>
          <cell r="S18" t="str">
            <v xml:space="preserve">Se concluyo al 100% con las siguintes actividades, de acuerdo al desarrollo de la ejecucion de sus tareas:
• Actualización tabla de retención Documental: Se aprobó en Comité de Desarrollo Institucional celebrado el 17 de diciembre, la Tabla de Retención Documental, queda pendiente la remisión para convalidación ante el Consejo Distrital De Archivos.  Actividad Finalizada al 100%.
• Esquema de metadatos: Con relación al esquema de metadatos se realizó su estructura con fin de incluir en el Sistema de Conservación Documental.  Actividad Finalizada al 100%.
• Plan de mejoramiento: Para el plan de mejoramiento de los procedimientos se actualizaron los mismos, los cuales fueron publicados en el Sistema Integrado de Gestión y que serán difundidos a los funcionarios involucrados. Actividad Finalizada al 100%.  
• Revisión y modernización de la plataforma tecnológica: No se presentaron fallas en el aplicativo SIGA. Se realizó el respectivo seguimiento durante todo el año. Actividad Finalizada al 100%. </v>
          </cell>
        </row>
        <row r="19">
          <cell r="C19" t="str">
            <v>109_I2</v>
          </cell>
          <cell r="D19" t="str">
            <v>Cualitativo 2</v>
          </cell>
          <cell r="E19" t="str">
            <v>Retrasos o dificultades en la generación del producto y la ejecución de actividades</v>
          </cell>
          <cell r="F19" t="str">
            <v>Texto</v>
          </cell>
          <cell r="H19">
            <v>0</v>
          </cell>
          <cell r="I19">
            <v>0</v>
          </cell>
          <cell r="J19" t="str">
            <v>No se presentaron retrasos o dificultades en la generacion de productos.</v>
          </cell>
          <cell r="K19" t="str">
            <v>No se han presentado retrasos en las actividades</v>
          </cell>
          <cell r="L19" t="str">
            <v>No se han presentado retrasos en las actividades</v>
          </cell>
          <cell r="M19" t="str">
            <v xml:space="preserve">No fue posible realizar la exposicion de Sensibilizacion en el mes de junio, dado que se requieren algunos productos que deben ser entregados por la Oficina de comunicaciones. Sin embargo, se estan realizando las acciones respectivas para que pueda ser llevado a cabo en el siguiente trimestre. </v>
          </cell>
          <cell r="N19" t="str">
            <v xml:space="preserve">Teniendo en cuenta que no fue posible entregar la actividad proyectada en el mes de junio. Se crea la accion preventiva 29, que tiene como objeto mitigar el riesgo de un incumplimiento de la actividad la cual esta proyectada a realizarse antes del 30 de septiembre de 2019. </v>
          </cell>
          <cell r="O19" t="str">
            <v xml:space="preserve">Teniendo en cuenta que no fue posible entregar la actividad proyectada en el mes de junio. Se crea la accion preventiva 29, que tiene como objeto mitigar el riesgo de un incumplimiento de la actividad la cual esta proyectada a realizarse antes del 30 de septiembre de 2019. </v>
          </cell>
          <cell r="P19" t="str">
            <v xml:space="preserve">Se realizaron 3 capacitaciones relacionadas con el tema de gestión documental. Ademas, de todas las actividades relacionadas para el montaje de la exposición “Así tendrá futuro el pasado” el cual fue lanzado el 3 de octubre. </v>
          </cell>
          <cell r="Q19" t="str">
            <v>Se concluyeron con las visitas tecnicas</v>
          </cell>
          <cell r="R19" t="str">
            <v>No se han presentado retrasos en las actividades</v>
          </cell>
          <cell r="S19" t="str">
            <v>No se han presentado retrasos en las actividades</v>
          </cell>
        </row>
        <row r="20">
          <cell r="C20" t="str">
            <v>109_I3</v>
          </cell>
          <cell r="D20" t="str">
            <v>Cualitativo 3</v>
          </cell>
          <cell r="E20" t="str">
            <v>Beneficios obtenidos por la generación del producto y la ejecución de actividades</v>
          </cell>
          <cell r="F20" t="str">
            <v>Texto</v>
          </cell>
          <cell r="J20" t="str">
            <v>Se ha venido adelantando las actividades de la elaboracion del programa de Gestión Documental fisica y electronica en la Secretaria General, elaborado e implementado.</v>
          </cell>
          <cell r="K20"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L20"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M20"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N20" t="str">
            <v xml:space="preserve">Se han venido adelantando las actividades relacionadas con  la elaboracion del programa de Gestión Documental fisica y electronica en la Secretaria General, con lo que se espera permitir un mejor acceso a la informacion por parte de los funcionarios y ciudadanos. </v>
          </cell>
          <cell r="O20" t="str">
            <v xml:space="preserve">Se han venido adelantando las actividades relacionadas con  la elaboracion del programa de Gestión Documental fisica y electronica en la Secretaria General, con lo que se espera permitir un mejor acceso a la informacion por parte de los funcionarios y ciudadanos. </v>
          </cell>
          <cell r="P20" t="str">
            <v>Se finalizan con tres actividades: Divulgación y capacitación con relación a Gestión Documental,  Identificación de documentos en el archivo central y Seguimiento a Transferencias documentales</v>
          </cell>
          <cell r="Q20" t="str">
            <v>Se han venido adelantando las actividades relacionadas con  la elaboracion del programa de Gestión Documental fisica y electronica en la Secretaria General, con lo que se espera permitir un mejor acceso a la informacion por parte de los funcionarios y ciudadanos.  Se concluye con la actividad: •	Visita de seguimiento e inspección de los archivos de gestión organizados</v>
          </cell>
          <cell r="R20" t="str">
            <v xml:space="preserve">3.1	Actividad del Proyecto No. 1: Implementación de las fases del programa de gestión documental en la Secretaria General y realizar los ajustes que se requieran 
Rta: Permiten alinear el Sistema de Gestión Documental con los demás sistemas administrativos (en el marco de la implementación de MIPG), apoyando el logro de los objetivos estratégicos de la entidad, aportando a la Transparencia, el acceso a la información pública, el buen gobierno y la rendición de cuentas.
Apoya el logro de la misión y visión de entidad al proyectarse como entidad modelo en gestión pública, que inspirará por su transparencia y confiabilidad 
Asegura que la entidad actúa dentro del marco normativo, lo cual permite disminución del riesgo de incumplimiento normativo.
Aporta a elevar el cumplimiento del Índice de Gobierno Abierto – IGA
Elaboración de los planes del SIC: Permite asegurar la conservación de documentos vitales para la gestión de la entidad y en particular la preservación de documentos digitales frente al obsoletica tecnológica.
3.2	Actividad del Proyecto No. 2: Organización física y electrónicamente 2.500 m lineales de archivo central de la Secretaría General
Rta: Se convalidó 3.800 metros lineales del archivo central, esto permite ubicar la información de manera fácil y eficaz, por tal motivo se encuentra a disposición de su consulta.
3.3	Actividad del Proyecto No. 3: Implementación del plan de trabajo sobre procesos, procedimientos, trámites y servicios internos que pueden ser automatizados en la Secretaria General y realizar los ajustes que se requieran
Rta:   Se actualizaron los procesos y procedimientos relacionados con gestión documental, lo que permite planear, gestionar y controlar la documentación producida pro la entidad,
</v>
          </cell>
          <cell r="S20" t="str">
            <v>3.1	Actividad del Proyecto No. 1:  
Permiten alinear el Sistema de Gestión Documental con los demás sistemas administrativos (en el marco de la implementación de MIPG), apoyando el logro de los objetivos estratégicos de la entidad, aportando a la Transparencia, el acceso a la información pública, el buen gobierno y la rendición de cuentas
Apoya el logro de la misión y visión de entidad al proyectarse como entidad modelo en gestión pública, que inspirará por su transparencia y confiabilidad 
Asegura que la entidad actúa dentro del marco normativo, lo cual permite disminución del riesgo de incumplimiento normativo.
Aporta a elevar el cumplimiento del Índice de Gobierno Abierto – IGA
Elaboración de los planes del SIC: Permite asegurar la conservación de documentos vitales para la gestión de la entidad y en particular la preservación de documentos digitales frente al obsoletica tecnológica.
3.2	Actividad del Proyecto No. 3: Se actualizaron los procesos y procedimientos relacionados con gestión documental, lo que permite planear, gestionar y controlar la documentación producida pro la entidad,</v>
          </cell>
        </row>
        <row r="21">
          <cell r="C21" t="str">
            <v>PAAC_06K_V1</v>
          </cell>
          <cell r="D21" t="str">
            <v>Variable 1</v>
          </cell>
          <cell r="E21" t="str">
            <v xml:space="preserve"># de informes de revisión de riesgos de corrupción realizados en el periodo </v>
          </cell>
          <cell r="F21" t="str">
            <v>Número</v>
          </cell>
          <cell r="N21">
            <v>1</v>
          </cell>
          <cell r="O21">
            <v>1</v>
          </cell>
          <cell r="P21">
            <v>1</v>
          </cell>
          <cell r="Q21">
            <v>1</v>
          </cell>
          <cell r="R21">
            <v>1</v>
          </cell>
          <cell r="S21">
            <v>1</v>
          </cell>
        </row>
        <row r="22">
          <cell r="C22" t="str">
            <v>PAAC_06K_V2</v>
          </cell>
          <cell r="D22" t="str">
            <v>Variable 2 (reportar solo cuando el indicador es a demanda)</v>
          </cell>
          <cell r="E22">
            <v>0</v>
          </cell>
          <cell r="F22" t="str">
            <v>Número</v>
          </cell>
        </row>
        <row r="23">
          <cell r="C23" t="str">
            <v>PAAC_06K_I1</v>
          </cell>
          <cell r="D23" t="str">
            <v>Cualitativo 1</v>
          </cell>
          <cell r="E23" t="str">
            <v>Avances y logros en generación del producto y la ejecución de actividades</v>
          </cell>
          <cell r="F23" t="str">
            <v>Texto</v>
          </cell>
          <cell r="N23" t="str">
            <v xml:space="preserve">PROCESO SERVICIOS ADMINISTRATIVOS: Se realizaro control mediante registro en libro y conciliaciones, para prevenir los riesgos de corrupción identificados en el proceso de Gestión de Servicios Administrativos.  
PROCESO GESTION DOCUMENTAL: De acuerdo con las solicitudes realizadas por los usuarios se realizó el préstamo de 14 carpetas. Posterior a la devolución, se realizó la verificación de las carpetas las cuales se recibieron y no presentaron ninguna novedad.
PROCESO RECURSOS FISICOS:  Se realiza EL  Acta de verificación de inventario No 1 con fecha 19 de Julio de 2019. Para los elementos en servicio, se realiza anualmente, por lo tanto, se evidenciará en enero de 2020. Se realizó la verificación y autorización de salida de elementos de acuerdo con las solicitudes recibidas a través del formato FT-311. La Subdirección de Servicios Administrativos solo autoriza la salida de elementos por un máximo de 30 días calendario. </v>
          </cell>
          <cell r="O23" t="str">
            <v xml:space="preserve">PROCESO SERVICIOS ADMINISTRATIVOS: Se realizo el reembolso de la caja menor de los gastos que tuvieron el carácter de urgentes, imprescindibles, inaplazables y necesarios. Conciliación bancaria del mes de julio. la conciliación bancaria del mes de agosto se realizará durante los primeros 5 días del mes de septiembre (Sin embargo, es la suma de la conciliación bancaria del mes Julio más el valor de la Resolución 004 del 21 de agosto de 2019). Se registró las erogaciones que hubo en el mes en el libro de efectivo.
PROCESO DE GESTION DOCUMENTAL:  De acuerdo con las solicitudes realizadas por los usuarios se realizó el préstamo de 5 carpetas.  Posterior a la devolución, se realizó la verificación de las carpetas sin encontrar novedades relacionadas con el riesgo. 
PROCESO GESTION DE RECURSOS FISICOS: Se realizó la verificación y autorización de salida de elementos de acuerdo con las solicitudes recibidas a través del formato FT-311. La Subdirección de Servicios Administrativos solo autoriza la salida de elementos por un máximo de 30 días calendario. </v>
          </cell>
          <cell r="P23" t="str">
            <v xml:space="preserve">PROCESO SERVICIOS ADMINISTRATIVOS: •Se realizo el reembolso de la caja menor de los gastos que tuvieron el carácter de urgentes, imprescindibles, inaplazables y necesarios entre el 11 de agosto al 10 de septiembre por medio de la resolución 005 del 17 de septiembre de 2019. •	Extracto  con fecha de corte 30/09/2019. • Se registró las erogaciones que hubo  en el mes en el libro de efectivo.
PROCESO GESTION DE RECURSOS FISICOS: Se realizó la verificación y autorización de salida de elementos de acuerdo con las solicitudes recibidas a través del formato FT-311. La Subdirección de Servicios Administrativos solo autoriza la salida de elementos por un máximo de 30 días calendario. 
PROCESO DE GESTION DOCUMENTAL : De acuerdo con las solicitudes realizadas por los usuarios se realizó el préstamo de 23 carpetas. 
Posterior a la devolución, de una de las solicitudes, dos carpetas, se realizó la verificación de las carpetas sin encontrar novedades relacionadas con el riesgo. </v>
          </cell>
          <cell r="Q23" t="str">
            <v xml:space="preserve">PROCESO SERVICIOS ADMINISTRATIVOS: 
•Se realizo el reembolso de la caja menor de los gastos que tuvieron el carácter de urgentes, imprescindibles, inaplazables y necesarios entre el 11 de septiembre al 10 de octubre por medio de la resolución 006 del 17 de octubre de 2019
•Extracto con fecha de corte 31/10/2019
•Autorizaciones de compra por caja menor firmadas por el ordenador del gasto.
PROCESO GESTION DE RECURSOS FISICOS: 
• Acta de verificación de inventario: Se realiza de manera semestral a los bienes de bodega; se efectuará en el mes de diciembre de 2019.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v>
          </cell>
          <cell r="R23" t="str">
            <v xml:space="preserve">PROCESO SERVICIOS ADMINISTRATIVOS: 
• Se realizo el reembolso de la caja menor de los gastos que tuvieron el carácter de urgentes, imprescindibles, inaplazables y necesarios entre el 11 de octubre al 10 de noviembre por medio de la resolución 007 del 18 de noviembre de 2019
• Extracto con fecha de corte 31/10/2019 
•Autorizaciones de compra por caja menor firmadas por el ordenador del gasto.
PROCESOS RECURSOS FISICOS:
• Acta de verificación de inventario: Se realiza de manera semestral a los bienes de bodega; se efectuará en el mes de diciembre de 2019.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PROCESOS DE GESTION DOCUMETAL: 
•De acuerdo con las solicitudes realizadas por los usuarios se atendió 12 solicitudes de préstamos de expedientes, prestando 117 carpetas. 
•Posterior a la devolución, se realizó la verificación de las carpetas sin encontrar novedades relacionadas con el riesgo. </v>
          </cell>
          <cell r="S23" t="str">
            <v xml:space="preserve">PROCESO DE SERVICIOS:  •	Se realizo la legalización definitiva sin situación de fondos de la caja menor para la vigencia 2019, por medio de la Resolución No 008 del 16 de diciembre del 2019 
PROCESO DE GESTIÓN DOCUMENTAL: 
De acuerdo con las solicitudes realizadas por los usuarios se atendió 4 solicitudes de préstamos de expedientes, prestando 22 carpetas. 
Posterior a la devolución, se realizó la verificación de las carpetas sin encontrar novedades relacionadas con el riesgo. 
PROCESO GESTION DE RECURSOS FISICOS: 
• Acta de verificación de inventario: Se realiza de manera semestral a los bienes de bodega; actualmente se está realizando. Para los elementos en servicio, se realiza anualmente, por lo tanto, se evidenciará en enero de 2020. 
• Se realizó la verificación y autorización de salida de elementos de acuerdo con las solicitudes recibidas a través del formato FT-311. La Subdirección de Servicios Administrativos solo autoriza la salida de elementos por un máximo de 30 días calendario. </v>
          </cell>
        </row>
        <row r="24">
          <cell r="C24" t="str">
            <v>PAAC_06K_I2</v>
          </cell>
          <cell r="D24" t="str">
            <v>Cualitativo 2</v>
          </cell>
          <cell r="E24" t="str">
            <v>Retrasos o dificultades en la generación del producto y la ejecución de actividades</v>
          </cell>
          <cell r="F24" t="str">
            <v>Texto</v>
          </cell>
          <cell r="N24" t="str">
            <v>No se presentaron</v>
          </cell>
          <cell r="O24" t="str">
            <v>No se presentaron</v>
          </cell>
          <cell r="P24" t="str">
            <v>No se presentaron</v>
          </cell>
          <cell r="Q24" t="str">
            <v>No se presentaron</v>
          </cell>
          <cell r="R24" t="str">
            <v>No se presentaron</v>
          </cell>
          <cell r="S24" t="str">
            <v>No se presentaron</v>
          </cell>
        </row>
        <row r="25">
          <cell r="C25" t="str">
            <v>PAAC_06K_I3</v>
          </cell>
          <cell r="D25" t="str">
            <v>Cualitativo 3</v>
          </cell>
          <cell r="E25" t="str">
            <v>Beneficios obtenidos por la generación del producto y la ejecución de actividades</v>
          </cell>
          <cell r="F25" t="str">
            <v>Texto</v>
          </cell>
          <cell r="N25" t="str">
            <v xml:space="preserve">No hubo materializacion del riesgo. </v>
          </cell>
          <cell r="O25" t="str">
            <v xml:space="preserve">No hubo materializacion del riesgo. </v>
          </cell>
          <cell r="P25" t="str">
            <v xml:space="preserve">No hubo materializacion del riesgo. </v>
          </cell>
          <cell r="Q25" t="str">
            <v xml:space="preserve">No hubo materializacion del riesgo. </v>
          </cell>
          <cell r="R25" t="str">
            <v xml:space="preserve">No hubo materializacion del riesgo. </v>
          </cell>
          <cell r="S25" t="str">
            <v xml:space="preserve">No hubo materializacion del riesgo. </v>
          </cell>
        </row>
        <row r="26">
          <cell r="C26" t="str">
            <v>126_V1</v>
          </cell>
          <cell r="D26" t="str">
            <v>Variable 1</v>
          </cell>
          <cell r="E26" t="str">
            <v xml:space="preserve">Asistencias técnicas a las dependencias para la organización de archivos de gestión efectuadas </v>
          </cell>
          <cell r="F26" t="str">
            <v>Númerica</v>
          </cell>
          <cell r="H26">
            <v>0</v>
          </cell>
          <cell r="I26">
            <v>0</v>
          </cell>
          <cell r="J26">
            <v>1</v>
          </cell>
          <cell r="K26">
            <v>8</v>
          </cell>
          <cell r="L26">
            <v>5</v>
          </cell>
          <cell r="M26">
            <v>7</v>
          </cell>
          <cell r="N26">
            <v>14</v>
          </cell>
          <cell r="O26">
            <v>22</v>
          </cell>
          <cell r="P26">
            <v>31</v>
          </cell>
          <cell r="Q26">
            <v>5</v>
          </cell>
          <cell r="R26">
            <v>0</v>
          </cell>
          <cell r="S26">
            <v>0</v>
          </cell>
        </row>
        <row r="27">
          <cell r="C27" t="str">
            <v>126_V2</v>
          </cell>
          <cell r="D27" t="str">
            <v>Variable 2 (reportar solo cuando el indicador es a demanda)</v>
          </cell>
          <cell r="E27" t="str">
            <v xml:space="preserve">Asistencias técnicas a las dependencias para la organización de archivos de gestión programadas </v>
          </cell>
          <cell r="F27" t="str">
            <v>Númerica</v>
          </cell>
        </row>
        <row r="28">
          <cell r="C28" t="str">
            <v>126_I1</v>
          </cell>
          <cell r="D28" t="str">
            <v>Cualitativo 1</v>
          </cell>
          <cell r="E28" t="str">
            <v>Avances y logros en generación del producto y la ejecución de actividades</v>
          </cell>
          <cell r="F28" t="str">
            <v>Textual</v>
          </cell>
          <cell r="H28" t="str">
            <v xml:space="preserve">Se realizaban las tareas relacionadas con la elaboracion del cronograma </v>
          </cell>
          <cell r="I28" t="str">
            <v>Se elabora el cronograma de visitas y se remite a las dependencias bajo el memorando 3-2019-5670</v>
          </cell>
          <cell r="J28" t="str">
            <v>Se realizó la visita programada en el Desapcho del Alcalde.</v>
          </cell>
          <cell r="K28" t="str">
            <v>Se desarrollaron las visitas de acuerdo al cronograma remitido a las dependencias ediante memorando 3-2019-5670</v>
          </cell>
          <cell r="L28" t="str">
            <v>Se desarrollaron cinco de las  visitas programadas de acuerdo al cronograma remitido a las dependencias mediante memorando 3-2019-5670.</v>
          </cell>
          <cell r="M28" t="str">
            <v xml:space="preserve">Visita de seguimiento e inspección de los archivos de gestión organizados: Se realizó visita de seguimiento a dependencias, según las fechas establecidas en el cronograma remitido a 7 dependencias, incluyendo una pendiente del mes de mayo. </v>
          </cell>
          <cell r="N28" t="str">
            <v>Visita de seguimiento e inspección de los archivos de gestión organizados: Se realizó visita de seguimiento a dependencias, según las fechas establecidas en el cronograma remitido a 13 dependencias.</v>
          </cell>
          <cell r="O28" t="str">
            <v>Visita de seguimiento e inspección de los archivos de gestión organizados: Se realizó visita de seguimiento a dependencias, según las fechas establecidas en el cronograma remitido a 22 dependencias.</v>
          </cell>
          <cell r="P28" t="str">
            <v>Visita de seguimiento e inspección de los archivos de gestión organizados: Se realizó visita de seguimiento a dependencias, según las fechas establecidas en el cronograma remitido a 31 dependencias.</v>
          </cell>
          <cell r="Q28" t="str">
            <v xml:space="preserve">Teniendo en cuenta que la última visita era para la entrega de inventarios de archivos de gestión, se recibieron los formatos correspondientes por correo electrónico.  Se adjunta como soporte del cumplimiento de actividad los formatos de inventario de la totalidad de dependencias. </v>
          </cell>
          <cell r="R28" t="str">
            <v>Actividad finalizada</v>
          </cell>
          <cell r="S28" t="str">
            <v>Actividad finalizada</v>
          </cell>
        </row>
        <row r="29">
          <cell r="C29" t="str">
            <v>126_I2</v>
          </cell>
          <cell r="D29" t="str">
            <v>Cualitativo 2</v>
          </cell>
          <cell r="E29" t="str">
            <v>Retrasos o dificultades en la generación del producto y la ejecución de actividades</v>
          </cell>
          <cell r="F29" t="str">
            <v>Textual</v>
          </cell>
          <cell r="H29" t="str">
            <v>No se presentaron</v>
          </cell>
          <cell r="I29" t="str">
            <v>No se presentaron</v>
          </cell>
          <cell r="J29" t="str">
            <v>No se presentaron</v>
          </cell>
          <cell r="K29" t="str">
            <v>No se han presentado retrasos en las actividades</v>
          </cell>
          <cell r="L29" t="str">
            <v xml:space="preserve">Se presento una calamidad dentro de la ultima dependencia a visitar, por lo que se solicito reprogramar la actividad para el mes de julio. </v>
          </cell>
          <cell r="M29" t="str">
            <v>No se presentaron</v>
          </cell>
          <cell r="N29" t="str">
            <v>No se presentaron</v>
          </cell>
          <cell r="O29" t="str">
            <v>No se presentaron retrasos</v>
          </cell>
          <cell r="P29" t="str">
            <v>No se presentaron retrasos</v>
          </cell>
          <cell r="Q29" t="str">
            <v>No se presentaron retrasos</v>
          </cell>
          <cell r="R29" t="str">
            <v>Actividad finalizada</v>
          </cell>
          <cell r="S29" t="str">
            <v>Actividad finalizada</v>
          </cell>
        </row>
        <row r="30">
          <cell r="C30" t="str">
            <v>126_I3</v>
          </cell>
          <cell r="D30" t="str">
            <v>Cualitativo 3</v>
          </cell>
          <cell r="E30" t="str">
            <v>Beneficios obtenidos por la generación del producto y la ejecución de actividades</v>
          </cell>
          <cell r="F30" t="str">
            <v>Textual</v>
          </cell>
          <cell r="I30" t="str">
            <v>Se cuenta con un instrumento de divulgacion de la actividad para que las dependencias preparen las dudas, consultas y adelanten el trabajo para realizar la gestión de archivo.</v>
          </cell>
          <cell r="K30" t="str">
            <v>Se cuenta con funcionarios capacitados frente a la organización ed los archivos de gestion, lo que permite respuestas oportunas</v>
          </cell>
          <cell r="L30" t="str">
            <v>Se cuenta con funcionarios capacitados frente a la organización ed los archivos de gestion, lo que permite respuestas oportunas</v>
          </cell>
          <cell r="M30" t="str">
            <v>Se cuenta con funcionarios capacitados frente a la organización ed los archivos de gestion, lo que permite respuestas oportunas</v>
          </cell>
          <cell r="N30" t="str">
            <v>Se cuenta con funcionarios capacitados frente a la organización ed los archivos de gestion, lo que permite respuestas oportunas</v>
          </cell>
          <cell r="O30" t="str">
            <v>Se cuenta con funcionarios capacitados frente a la organización ed los archivos de gestion, lo que permite respuestas oportunas</v>
          </cell>
          <cell r="P30" t="str">
            <v>Se cuenta con funcionarios capacitados frente a la organización ed los archivos de gestion, lo que permite respuestas oportunas</v>
          </cell>
          <cell r="Q30" t="str">
            <v xml:space="preserve">Se cuenta con funcionarios capacitados frente a la organización ed los archivos de gestion, lo que permite respuestas oportunas. Se cuentan con artchivos de gestion organizados. </v>
          </cell>
          <cell r="R30" t="str">
            <v>Actividad finalizada</v>
          </cell>
          <cell r="S30" t="str">
            <v>Actividad finalizada</v>
          </cell>
        </row>
        <row r="31">
          <cell r="C31" t="str">
            <v>127_V1</v>
          </cell>
          <cell r="D31" t="str">
            <v>Variable 1</v>
          </cell>
          <cell r="E31" t="str">
            <v>Informes trimestrales de avance de actualización Inventarios presentado</v>
          </cell>
          <cell r="F31" t="str">
            <v>Númerica</v>
          </cell>
          <cell r="H31">
            <v>0</v>
          </cell>
          <cell r="I31">
            <v>0</v>
          </cell>
          <cell r="J31">
            <v>1</v>
          </cell>
          <cell r="K31">
            <v>0</v>
          </cell>
          <cell r="L31">
            <v>0</v>
          </cell>
          <cell r="M31">
            <v>1</v>
          </cell>
          <cell r="N31">
            <v>0</v>
          </cell>
        </row>
        <row r="32">
          <cell r="C32" t="str">
            <v>127_V2</v>
          </cell>
          <cell r="D32" t="str">
            <v>Variable 2 (reportar solo cuando el indicador es a demanda)</v>
          </cell>
          <cell r="E32" t="str">
            <v>Informes trimestrales de avance de actualización Inventarios programado</v>
          </cell>
          <cell r="F32" t="str">
            <v>Númerica</v>
          </cell>
        </row>
        <row r="33">
          <cell r="C33" t="str">
            <v>127_I1</v>
          </cell>
          <cell r="D33" t="str">
            <v>Cualitativo 1</v>
          </cell>
          <cell r="E33" t="str">
            <v>Avances y logros en generación del producto y la ejecución de actividades</v>
          </cell>
          <cell r="F33" t="str">
            <v>Textual</v>
          </cell>
          <cell r="J33" t="str">
            <v xml:space="preserve">Se han venido realizando las actividaes relacionadas a la actualización del inventario de acuerdo con las novedades presentadas en los levantamientos fisicos de los bienes. Se ha realizado el cargue de faltantes al sistema SAI. Ademas de la gestión para la busqueda y cargue de faltantes. Se realizó el cruce de 18,000 movimientos de acuerdo con los cruces entre tomas fisicas y bases de datos.  Se anexa archivo excel con el inventario sistematizado de los bienes de la Secretaria General. </v>
          </cell>
          <cell r="M33" t="str">
            <v xml:space="preserve">Se han venido realizando las actividades relacionadas a la actualización del inventario de acuerdo con las novedades presentadas en los levantamientos fisicos de los bienes. Se ha realizado un total de  884 traslados de bienes de la Secretaria General dentro del Sistema de Adminsitración de inventarios SAI . </v>
          </cell>
        </row>
        <row r="34">
          <cell r="C34" t="str">
            <v>127_I2</v>
          </cell>
          <cell r="D34" t="str">
            <v>Cualitativo 2</v>
          </cell>
          <cell r="E34" t="str">
            <v>Retrasos o dificultades en la generación del producto y la ejecución de actividades</v>
          </cell>
          <cell r="F34" t="str">
            <v>Textual</v>
          </cell>
          <cell r="J34" t="str">
            <v xml:space="preserve">La actualización del inventario es una responsabilidad del funcionario, quien debe ser quien debe mantenerlo al dia.  Hasta que los funcionarios no tomen conciencia de ello seguiran presentandose faltantes y desactualizaciones. </v>
          </cell>
          <cell r="M34" t="str">
            <v xml:space="preserve">La actualización del inventario es una responsabilidad del funcionario, quien debe ser quien debe mantenerlo al dia.  Hasta que los funcionarios no tomen conciencia de ello seguiran presentandose faltantes y desactualizaciones. </v>
          </cell>
        </row>
        <row r="35">
          <cell r="C35" t="str">
            <v>127_I3</v>
          </cell>
          <cell r="D35" t="str">
            <v>Cualitativo 3</v>
          </cell>
          <cell r="E35" t="str">
            <v>Beneficios obtenidos por la generación del producto y la ejecución de actividades</v>
          </cell>
          <cell r="F35" t="str">
            <v>Textual</v>
          </cell>
          <cell r="J35" t="str">
            <v>Se evidencia las actividades diarias que realiza la Subdirección de Servicios Administrativos frente al tema.</v>
          </cell>
          <cell r="M35" t="str">
            <v>Se evidencia las actividades diarias que realiza la Subdirección de Servicios Administrativos frente al tema.</v>
          </cell>
        </row>
        <row r="36">
          <cell r="C36" t="str">
            <v>128_V1</v>
          </cell>
          <cell r="D36" t="str">
            <v>Variable 1</v>
          </cell>
          <cell r="E36" t="str">
            <v>Número de  solicitudes tramitadas oportunamente</v>
          </cell>
          <cell r="F36" t="str">
            <v>Númerica</v>
          </cell>
          <cell r="H36">
            <v>208</v>
          </cell>
          <cell r="I36">
            <v>276</v>
          </cell>
          <cell r="J36">
            <v>218</v>
          </cell>
          <cell r="K36">
            <v>138</v>
          </cell>
          <cell r="L36">
            <v>177</v>
          </cell>
          <cell r="M36">
            <v>162</v>
          </cell>
          <cell r="N36">
            <v>226</v>
          </cell>
          <cell r="O36">
            <v>326</v>
          </cell>
          <cell r="P36">
            <v>479</v>
          </cell>
          <cell r="Q36">
            <v>491</v>
          </cell>
          <cell r="R36">
            <v>579</v>
          </cell>
          <cell r="S36">
            <v>268</v>
          </cell>
        </row>
        <row r="37">
          <cell r="C37" t="str">
            <v>128_V2</v>
          </cell>
          <cell r="D37" t="str">
            <v>Variable 2 (reportar solo cuando el indicador es a demanda)</v>
          </cell>
          <cell r="E37" t="str">
            <v>Número total de solicitudes recibidas</v>
          </cell>
          <cell r="F37" t="str">
            <v>Númerica</v>
          </cell>
          <cell r="H37">
            <v>230</v>
          </cell>
          <cell r="I37">
            <v>288</v>
          </cell>
          <cell r="J37">
            <v>234</v>
          </cell>
          <cell r="K37">
            <v>152</v>
          </cell>
          <cell r="L37">
            <v>203</v>
          </cell>
          <cell r="M37">
            <v>182</v>
          </cell>
          <cell r="N37">
            <v>251</v>
          </cell>
          <cell r="O37">
            <v>345</v>
          </cell>
          <cell r="P37">
            <v>548</v>
          </cell>
          <cell r="Q37">
            <v>562</v>
          </cell>
          <cell r="R37">
            <v>677</v>
          </cell>
          <cell r="S37">
            <v>306</v>
          </cell>
        </row>
        <row r="38">
          <cell r="C38" t="str">
            <v>128_I1</v>
          </cell>
          <cell r="D38" t="str">
            <v>Cualitativo 1</v>
          </cell>
          <cell r="E38" t="str">
            <v>Avances y logros en generación del producto y la ejecución de actividades</v>
          </cell>
          <cell r="F38" t="str">
            <v>Textual</v>
          </cell>
          <cell r="H38" t="str">
            <v>Se reciben 230 solictudes por el aplicativo y se da respuesta oportuna a 208, de acuerdo a los recursos disponibles.  Se tiene un cumplimiento de 90%.</v>
          </cell>
          <cell r="I38" t="str">
            <v>Se reciben 288 solictudes por el aplicativo y se da respuesta oportuna a 276, de acuerdo a los recursos disponibles.  Se tiene un cumplimiento de 96%.</v>
          </cell>
          <cell r="J38" t="str">
            <v>Se reciben 234 solictudes por el aplicativo y se da respuesta oportuna a 218, de acuerdo a los recursos disponibles.  Se tiene un cumplimiento de 93%.</v>
          </cell>
          <cell r="K38" t="str">
            <v xml:space="preserve">Se recibieron 3 ingreso de elementos y atendieron 2. Se recibieron 25 solictudes de elementos de consumo, se atendieron 21. Se recibieron 92 solictudes de traslado de bienes entre funcionarios se atendieron 86 y por ultimo, se recibieron 32 traslados de funcionario bodega y se atendieron 29. </v>
          </cell>
          <cell r="L38" t="str">
            <v xml:space="preserve">Se reciben en total 203 solictudes de las cuales 11 corresponden a ingreso de elementos, 39 a solictud de elementos de consumo, 110 a traslado entrre funcionarios y 43 traslado funcionario a bodega. De este total fueron atendidads dentor de los tiempos establecidos 177 solictudes lo que corresponde a un 87%. </v>
          </cell>
          <cell r="M38" t="str">
            <v xml:space="preserve">Se reciben en total 182 solictudes de las cuales 8 corresponden a ingreso de elementos, 36 a solictud de elementos de consumo, 106 a traslado entrre funcionarios y 32 traslado funcionario a bodega. De este total fueron atendidads dentro de los tiempos establecidos 162 solictudes lo que corresponde a un 89%. </v>
          </cell>
          <cell r="N38" t="str">
            <v xml:space="preserve">Se reciben en total 251solictudes de las cuales 6 corresponden a ingreso de elementos, 57 a solictud de elementos de consumo, 116 a traslado entrre funcionarios y 72 traslado funcionario a bodega. De este total fueron atendidads dentro de los tiempos establecidos 226 solictudes lo que corresponde a un 90%. </v>
          </cell>
          <cell r="O38" t="str">
            <v xml:space="preserve">Se reciben en total 345 solictudes de las cuales 3 corresponden a ingreso de elementos, 42 a solictud de elementos de consumo, 235 a traslado entre funcionarios y 65 traslado funcionario a bodega. De este total fueron atendidads dentro de los tiempos establecidos 326 solictudes lo que corresponde a un 94,5%. </v>
          </cell>
          <cell r="P38" t="str">
            <v xml:space="preserve">Se reciben en total 548  solictudes de las cuales 11 corresponden a ingreso de elementos, 38 a solictud de elementos de consumo, 1 solicitud de elemento devolutivo, 367 a traslado entre funcionarios y 131 traslado funcionario a bodega. De este total fueron atendidads dentro de los tiempos establecidos 479 solictudes lo que corresponde a un 87,5%. </v>
          </cell>
          <cell r="Q38" t="str">
            <v xml:space="preserve">Se reciben en total 562  solictudes de las cuales 18 corresponden a ingreso de elementos, 36 a solictud de elementos de consumo,  392 a traslado entre funcionarios y 116 traslado funcionario a bodega. De este total fueron atendidads dentro de los tiempos establecidos 491 solictudes lo que corresponde a un 87,4%. </v>
          </cell>
          <cell r="R38" t="str">
            <v xml:space="preserve">Se reciben en total 677  solictudes de las cuales 27 corresponden a ingreso de elementos, 30 a solictud de elementos de consumo,  518 a traslado entre funcionarios y 102 traslado funcionario a bodega. De este total fueron atendidads dentro de los tiempos establecidos 579 solictudes lo que corresponde a un 85,52%. </v>
          </cell>
          <cell r="S38" t="str">
            <v xml:space="preserve">En el periodo del 1 al 17 de diciembre se recibe en total   306 solictudes de las cuales 17 corresponden a ingreso de elementos, 14 a solictud de elementos de consumo,  215 a traslado entre funcionarios y 60 traslado funcionario a bodega. De este total fueron atendidads dentro de los tiempos establecidos 268  solictudes lo que corresponde a un 87,58%. </v>
          </cell>
        </row>
        <row r="39">
          <cell r="C39" t="str">
            <v>128_I2</v>
          </cell>
          <cell r="D39" t="str">
            <v>Cualitativo 2</v>
          </cell>
          <cell r="E39" t="str">
            <v>Retrasos o dificultades en la generación del producto y la ejecución de actividades</v>
          </cell>
          <cell r="F39" t="str">
            <v>Textual</v>
          </cell>
          <cell r="H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I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J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K39" t="str">
            <v>Los servicios que no se atendieron es porque los formatos no cumplian o estaba pendiente de un tramite adicional.</v>
          </cell>
          <cell r="L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M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N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O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P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Q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R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S39"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row>
        <row r="40">
          <cell r="C40" t="str">
            <v>128_I3</v>
          </cell>
          <cell r="D40" t="str">
            <v>Cualitativo 3</v>
          </cell>
          <cell r="E40" t="str">
            <v>Beneficios obtenidos por la generación del producto y la ejecución de actividades</v>
          </cell>
          <cell r="F40" t="str">
            <v>Textual</v>
          </cell>
          <cell r="K40" t="str">
            <v>Se evidencia la atencion oportuna de las solictudes presentadas por el sistema CI.</v>
          </cell>
          <cell r="L40" t="str">
            <v>Se evidencia la atencion oportuna de las solictudes presentadas por el sistema CI.</v>
          </cell>
          <cell r="M40" t="str">
            <v>Se evidencia la atencion oportuna de las solictudes presentadas por el sistema CI.</v>
          </cell>
          <cell r="N40" t="str">
            <v>Se evidencia la atencion oportuna de las solictudes presentadas por el sistema CI.</v>
          </cell>
          <cell r="O40" t="str">
            <v>Se evidencia la atencion oportuna de las solictudes presentadas por el sistema CI.</v>
          </cell>
          <cell r="P40" t="str">
            <v>Se evidencia la atencion oportuna de las solictudes presentadas por el sistema CI.</v>
          </cell>
          <cell r="Q40" t="str">
            <v>Se evidencia la atencion oportuna de las solictudes presentadas por el sistema CI.</v>
          </cell>
          <cell r="R40" t="str">
            <v>Se evidencia la atencion oportuna de las solictudes presentadas por el sistema CI.</v>
          </cell>
          <cell r="S40" t="str">
            <v>Se evidencia la atencion oportuna de las solictudes presentadas por el sistema CI.</v>
          </cell>
        </row>
        <row r="41">
          <cell r="C41" t="str">
            <v>129_V1</v>
          </cell>
          <cell r="D41" t="str">
            <v>Variable 1</v>
          </cell>
          <cell r="E41" t="str">
            <v>Promedio de evaluación de las encuestas de satisfacción de los elementos de consumo entregados</v>
          </cell>
          <cell r="F41" t="str">
            <v>Númerica</v>
          </cell>
          <cell r="H41">
            <v>29</v>
          </cell>
          <cell r="I41">
            <v>39</v>
          </cell>
          <cell r="J41">
            <v>50</v>
          </cell>
          <cell r="K41">
            <v>26</v>
          </cell>
          <cell r="L41">
            <v>35</v>
          </cell>
          <cell r="M41">
            <v>28</v>
          </cell>
          <cell r="N41">
            <v>43</v>
          </cell>
          <cell r="O41">
            <v>37</v>
          </cell>
          <cell r="P41">
            <v>24</v>
          </cell>
          <cell r="Q41">
            <v>27</v>
          </cell>
          <cell r="R41">
            <v>20</v>
          </cell>
          <cell r="S41">
            <v>9</v>
          </cell>
        </row>
        <row r="42">
          <cell r="C42" t="str">
            <v>129_V2</v>
          </cell>
          <cell r="D42" t="str">
            <v>Variable 2 (reportar solo cuando el indicador es a demanda)</v>
          </cell>
          <cell r="E42">
            <v>0</v>
          </cell>
          <cell r="F42" t="str">
            <v>Númerica</v>
          </cell>
          <cell r="H42">
            <v>29</v>
          </cell>
          <cell r="I42">
            <v>39</v>
          </cell>
          <cell r="J42">
            <v>50</v>
          </cell>
          <cell r="K42">
            <v>26</v>
          </cell>
          <cell r="L42">
            <v>35</v>
          </cell>
          <cell r="M42">
            <v>28</v>
          </cell>
          <cell r="N42">
            <v>43</v>
          </cell>
          <cell r="O42">
            <v>37</v>
          </cell>
          <cell r="P42">
            <v>24</v>
          </cell>
          <cell r="Q42">
            <v>27</v>
          </cell>
          <cell r="R42">
            <v>20</v>
          </cell>
          <cell r="S42">
            <v>9</v>
          </cell>
        </row>
        <row r="43">
          <cell r="C43" t="str">
            <v>129_I1</v>
          </cell>
          <cell r="D43" t="str">
            <v>Cualitativo 1</v>
          </cell>
          <cell r="E43" t="str">
            <v>Avances y logros en generación del producto y la ejecución de actividades</v>
          </cell>
          <cell r="F43" t="str">
            <v>Textual</v>
          </cell>
          <cell r="H43" t="str">
            <v>Se tiene una calificacion excelente frente a la prestacion de los elementos de consumo entregados</v>
          </cell>
          <cell r="I43" t="str">
            <v>Se tiene una calificacion excelente frente a la prestacion de los elementos de consumo entregados</v>
          </cell>
          <cell r="J43" t="str">
            <v>Se tiene una calificacion excelente frente a la prestacion de los elementos de consumo entregados</v>
          </cell>
          <cell r="K43" t="str">
            <v xml:space="preserve">Se evidencia una satisfaccion del 100% por parte de los usuarios frente al servicio de entrega de elementos de consumo. </v>
          </cell>
          <cell r="L43" t="str">
            <v xml:space="preserve">Se evidencia una satisfaccion del 100% por parte de los usuarios frente al servicio de entrega de elementos de consumo. </v>
          </cell>
          <cell r="M43" t="str">
            <v xml:space="preserve">Se evidencia una satisfaccion del 100% por parte de los usuarios frente al servicio de entrega de elementos de consumo. </v>
          </cell>
          <cell r="N43" t="str">
            <v xml:space="preserve">Se evidencia una satisfaccion del 100% por parte de los usuarios frente al servicio de entrega de elementos de consumo. </v>
          </cell>
          <cell r="O43" t="str">
            <v xml:space="preserve">Se evidencia una satisfaccion del 100% por parte de los usuarios frente al servicio de entrega de elementos de consumo. </v>
          </cell>
          <cell r="P43" t="str">
            <v xml:space="preserve">Se evidencia una satisfaccion del 100% por parte de los usuarios frente al servicio de entrega de elementos de consumo. </v>
          </cell>
          <cell r="Q43" t="str">
            <v xml:space="preserve">Se evidencia una satisfaccion del 100% por parte de los usuarios frente al servicio de entrega de elementos de consumo. </v>
          </cell>
          <cell r="R43" t="str">
            <v xml:space="preserve">Se evidencia una satisfaccion del 100% por parte de los usuarios frente al servicio de entrega de elementos de consumo. </v>
          </cell>
          <cell r="S43" t="str">
            <v xml:space="preserve">En el periodo del 1 al 17 de diciembre de 2019, se realizo la entrega a 9 usuarios. Se evidencia una satisfaccion del 100% por parte de los usuarios frente al servicio de entrega de elementos de consumo. </v>
          </cell>
        </row>
        <row r="44">
          <cell r="C44" t="str">
            <v>129_I2</v>
          </cell>
          <cell r="D44" t="str">
            <v>Cualitativo 2</v>
          </cell>
          <cell r="E44" t="str">
            <v>Retrasos o dificultades en la generación del producto y la ejecución de actividades</v>
          </cell>
          <cell r="F44" t="str">
            <v>Textual</v>
          </cell>
          <cell r="H44" t="str">
            <v>No se presentó ninguna dificultad con la entrega y prestación del servicio.</v>
          </cell>
          <cell r="I44" t="str">
            <v>No se presentó ninguna dificultad con la entrega y prestación del servicio.</v>
          </cell>
          <cell r="J44" t="str">
            <v>No se presentó ninguna dificultad con la entrega y prestación del servicio.</v>
          </cell>
          <cell r="K44" t="str">
            <v>No se han presentado retrasos en las actividades</v>
          </cell>
          <cell r="L44" t="str">
            <v>No se han presentado retrasos en las actividades</v>
          </cell>
          <cell r="M44" t="str">
            <v>No se han presentado retrasos en las actividades</v>
          </cell>
          <cell r="N44" t="str">
            <v>No se han presentado retrasos en las actividades</v>
          </cell>
          <cell r="O44" t="str">
            <v>No se han presentado retrasos en las actividades</v>
          </cell>
          <cell r="P44" t="str">
            <v>No se han presentado retrasos en las actividades</v>
          </cell>
          <cell r="Q44" t="str">
            <v>No se han presentado retrasos en las actividades</v>
          </cell>
          <cell r="R44" t="str">
            <v>No se han presentado retrasos en las actividades</v>
          </cell>
          <cell r="S44" t="str">
            <v>No se han presentado retrasos en las actividades</v>
          </cell>
        </row>
        <row r="45">
          <cell r="C45" t="str">
            <v>129_I3</v>
          </cell>
          <cell r="D45" t="str">
            <v>Cualitativo 3</v>
          </cell>
          <cell r="E45" t="str">
            <v>Beneficios obtenidos por la generación del producto y la ejecución de actividades</v>
          </cell>
          <cell r="F45" t="str">
            <v>Textual</v>
          </cell>
          <cell r="H45" t="str">
            <v xml:space="preserve">Se identifica que el servicio se ha prestado de manera constante satisfactoriamente a los usuarios. </v>
          </cell>
          <cell r="I45" t="str">
            <v xml:space="preserve">Se identifica que el servicio se ha prestado de manera constante satisfactoriamente a los usuarios. </v>
          </cell>
          <cell r="J45" t="str">
            <v xml:space="preserve">Se identifica que el servicio se ha prestado de manera constante satisfactoriamente a los usuarios. </v>
          </cell>
          <cell r="K45" t="str">
            <v>Se evidencia la satisfaccion de los usuarios frente a la entrega de insumos</v>
          </cell>
          <cell r="L45" t="str">
            <v>Se evidencia la satisfaccion de los usuarios frente a la entrega de insumos</v>
          </cell>
          <cell r="M45" t="str">
            <v>Se evidencia la satisfaccion de los usuarios frente a la entrega de insumos</v>
          </cell>
          <cell r="N45" t="str">
            <v>Se evidencia la satisfaccion de los usuarios frente a la entrega de insumos</v>
          </cell>
          <cell r="O45" t="str">
            <v>Se evidencia la satisfaccion de los usuarios frente a la entrega de insumos</v>
          </cell>
          <cell r="P45" t="str">
            <v>Se evidencia la satisfaccion de los usuarios frente a la entrega de insumos</v>
          </cell>
          <cell r="Q45" t="str">
            <v>Se evidencia la satisfaccion de los usuarios frente a la entrega de insumos</v>
          </cell>
          <cell r="R45" t="str">
            <v>Se evidencia la satisfaccion de los usuarios frente a la entrega de insumos</v>
          </cell>
          <cell r="S45" t="str">
            <v>Se evidencia la satisfaccion de los usuarios frente a la entrega de insumos</v>
          </cell>
        </row>
        <row r="46">
          <cell r="C46" t="str">
            <v>130_V1</v>
          </cell>
          <cell r="D46" t="str">
            <v>Variable 1</v>
          </cell>
          <cell r="E46" t="str">
            <v>Evaluaciones  calificadas como buenas en el sistema de Servicios Administrativos</v>
          </cell>
          <cell r="F46" t="str">
            <v>Númerica</v>
          </cell>
          <cell r="H46">
            <v>106</v>
          </cell>
          <cell r="I46">
            <v>113</v>
          </cell>
          <cell r="J46">
            <v>119</v>
          </cell>
          <cell r="K46">
            <v>118</v>
          </cell>
          <cell r="L46">
            <v>143</v>
          </cell>
          <cell r="M46">
            <v>129</v>
          </cell>
          <cell r="N46">
            <v>158</v>
          </cell>
          <cell r="O46">
            <v>126</v>
          </cell>
          <cell r="P46">
            <v>144</v>
          </cell>
          <cell r="Q46">
            <v>113</v>
          </cell>
          <cell r="R46">
            <v>80</v>
          </cell>
          <cell r="S46">
            <v>65</v>
          </cell>
        </row>
        <row r="47">
          <cell r="C47" t="str">
            <v>130_V2</v>
          </cell>
          <cell r="D47" t="str">
            <v>Variable 2 (reportar solo cuando el indicador es a demanda)</v>
          </cell>
          <cell r="E47" t="str">
            <v>Solicitudes tramitadas y prestadas efectivamente</v>
          </cell>
          <cell r="F47" t="str">
            <v>Númerica</v>
          </cell>
          <cell r="H47">
            <v>112</v>
          </cell>
          <cell r="I47">
            <v>113</v>
          </cell>
          <cell r="J47">
            <v>120</v>
          </cell>
          <cell r="K47">
            <v>118</v>
          </cell>
          <cell r="L47">
            <v>144</v>
          </cell>
          <cell r="M47">
            <v>130</v>
          </cell>
          <cell r="N47">
            <v>160</v>
          </cell>
          <cell r="O47">
            <v>131</v>
          </cell>
          <cell r="P47">
            <v>145</v>
          </cell>
          <cell r="Q47">
            <v>114</v>
          </cell>
          <cell r="R47">
            <v>80</v>
          </cell>
          <cell r="S47">
            <v>65</v>
          </cell>
        </row>
        <row r="48">
          <cell r="C48" t="str">
            <v>130_I1</v>
          </cell>
          <cell r="D48" t="str">
            <v>Cualitativo 1</v>
          </cell>
          <cell r="E48" t="str">
            <v>Avances y logros en generación del producto y la ejecución de actividades</v>
          </cell>
          <cell r="F48" t="str">
            <v>Textual</v>
          </cell>
          <cell r="H48"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I48"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J48"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K48" t="str">
            <v xml:space="preserve">Se evidencia una satisfaccion del 100% por parte de los usuarios frente al servicio de entrega de elementos de consumo. </v>
          </cell>
          <cell r="L48"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144 Servicios de los cuales 1 tuvo una calificación deficiente. -Los niveles de satisfacción mensual están por encima del 99%, y el consolidado del periodo es del 100%.  </v>
          </cell>
          <cell r="M48"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130 Servicios de los cuales 1 tuvo una calificación deficiente. -Los niveles de satisfacción mensual están por encima del 99%, y el consolidado del periodo es del 100%.  </v>
          </cell>
          <cell r="N48"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los 160 servicios prestados 158 fueron calificadas como buenas y 2 como regulares. 
De acuerdo a la información entregada por el sistema se ha prestado un total de 130 Servicios de los cuales 1 tuvo una calificación deficiente. -Los niveles de satisfacción mensual están por encima del 99%, y el consolidado del periodo es del 100%.  </v>
          </cell>
          <cell r="O48" t="str">
            <v xml:space="preserve">Se aceptaron un total de 133 servicios que fueron prestados en el mes de agosto. De los cuales dos no fueron prestados, por lo cual no pueden ser evaluados, lo que indica que finalmente solo 131 fueron efectivamente prestados. Entre los servicios prestados, 126 tuvieron calificación buena, 1 calificación deficiente y cuatro calificaciones regulares. Lo que nos permite identificar que hay un nivel de satisfacción del 96. 18%. </v>
          </cell>
          <cell r="P48" t="str">
            <v xml:space="preserve">Se aceptaron un total de 145 servicios que fueron prestados en el mes de septiembre. Entre los servicios prestados,  144  tuvieron calificación buena y  1 calificación  regular. Lo que nos permite identificar que hay un nivel de satisfacción del 99,3%. </v>
          </cell>
          <cell r="Q48" t="str">
            <v xml:space="preserve">se han aceptado un total de 114 servicios que fueron prestados en el mes de octubre. Entre los servicios prestados, 113 tuvieron calificación buena y 1 calificación regular. Lo que nos permite identificar que hay un nivel de satisfacción del 99.12 %. </v>
          </cell>
          <cell r="R48" t="str">
            <v xml:space="preserve">se han aceptado un total de 80 servicios que fueron prestados en el mes de noviembre.Todos fueron calificados como buenos. Lo que nos permite identificar que hay un nivel de satisfacción del 100 %. </v>
          </cell>
          <cell r="S48" t="str">
            <v xml:space="preserve">En el periodo del 1 al 17 de diciembre de 2019, se han aceptado un total de 65 servicios .Todos fueron calificados como buenos. Lo que nos permite identificar que hay un nivel de satisfacción del 100 %. </v>
          </cell>
        </row>
        <row r="49">
          <cell r="C49" t="str">
            <v>130_I2</v>
          </cell>
          <cell r="D49" t="str">
            <v>Cualitativo 2</v>
          </cell>
          <cell r="E49" t="str">
            <v>Retrasos o dificultades en la generación del producto y la ejecución de actividades</v>
          </cell>
          <cell r="F49" t="str">
            <v>Textual</v>
          </cell>
          <cell r="H49" t="str">
            <v>Se evidencia que los ususarios no califican los servicios a tiempo.</v>
          </cell>
          <cell r="I49" t="str">
            <v>Se evidencia que los ususarios no califican los servicios a tiempo.</v>
          </cell>
          <cell r="J49" t="str">
            <v xml:space="preserve">Se evidencia que los ususarios no califican los servicios a tiempo. En este sentido, se adelantará una actividad de divulgación para que los funcionarios realicen la respectiva calificación de los servicios, posterior a su prestación.  </v>
          </cell>
          <cell r="K49" t="str">
            <v>No se han presentado retrasos en las actividades</v>
          </cell>
          <cell r="L49" t="str">
            <v>No se han presentado retrasos en las actividades</v>
          </cell>
          <cell r="M49" t="str">
            <v>No se han presentado retrasos en las actividades</v>
          </cell>
          <cell r="N49" t="str">
            <v xml:space="preserve">Se han presentado retrasos en la evaluacion por parte de los usuarios. Por lo cual se ha debido realizar recordatorios de manera telefonica. </v>
          </cell>
          <cell r="O49"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P49"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Q49"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R49"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S49" t="str">
            <v xml:space="preserve">Se requiere que los usuarios de los servicios califiquen con mayor celeridad los servicios prestados posterior a la prestación del servicio. 
Por otro lado, se requiere configurar el sistema para que ningún usuario pueda pedir un nuevo servicio hasta que no haya realizado las calificaciones de solicitudes previas.
 </v>
          </cell>
        </row>
        <row r="50">
          <cell r="C50" t="str">
            <v>130_I3</v>
          </cell>
          <cell r="D50" t="str">
            <v>Cualitativo 3</v>
          </cell>
          <cell r="E50" t="str">
            <v>Beneficios obtenidos por la generación del producto y la ejecución de actividades</v>
          </cell>
          <cell r="F50" t="str">
            <v>Textual</v>
          </cell>
          <cell r="H50" t="str">
            <v xml:space="preserve">Se procederá a realizar la consulta a los usuarios sobre las deficiencias en la prestación de los 7 servicios calificados insatisfactoriamente, con el objeto de verificar las posibles acciones de mejora en el desarrollo de la actividad. </v>
          </cell>
          <cell r="I50" t="str">
            <v xml:space="preserve">Se procederá a realizar la consulta a los usuarios sobre las deficiencias en la prestación de los 7 servicios calificados insatisfactoriamente, con el objeto de verificar las posibles acciones de mejora en el desarrollo de la actividad. </v>
          </cell>
          <cell r="J50" t="str">
            <v xml:space="preserve">Se procederá a realizar la consulta a los usuarios sobre las deficiencias en la prestación de los 7 servicios calificados insatisfactoriamente, con el objeto de verificar las posibles acciones de mejora en el desarrollo de la actividad. </v>
          </cell>
          <cell r="K50" t="str">
            <v xml:space="preserve">El control de solicitudes orienta la calificacion del servicio. </v>
          </cell>
          <cell r="L50" t="str">
            <v xml:space="preserve">Se procedera con la consulta al usuario con el objeto de identificar el malestar ocasionado y poder tomar acciones que permitan mejorar la presatcion edl servicio. </v>
          </cell>
          <cell r="M50" t="str">
            <v xml:space="preserve">Se procedera con la consulta al usuario con el objeto de identificar el malestar ocasionado y poder tomar acciones que permitan mejorar la presatcion edl servicio. </v>
          </cell>
          <cell r="N50" t="str">
            <v xml:space="preserve">Se procedera con la consulta al usuario con el objeto de identificar el malestar ocasionado y poder tomar acciones que permitan mejorar la presatcion del servicio. </v>
          </cell>
          <cell r="O50" t="str">
            <v xml:space="preserve">Se procedera con la consulta al usuario con el objeto de identificar el malestar ocasionado y poder tomar acciones que permitan mejorar la presatcion del servicio. </v>
          </cell>
          <cell r="P50" t="str">
            <v xml:space="preserve">Se procedera con la consulta al usuario con el objeto de identificar el malestar ocasionado y poder tomar acciones que permitan mejorar la presatcion del servicio. </v>
          </cell>
          <cell r="Q50" t="str">
            <v xml:space="preserve">Se procedera con la consulta al usuario con el objeto de identificar el malestar ocasionado y poder tomar acciones que permitan mejorar la presatcion del servicio. </v>
          </cell>
          <cell r="R50" t="str">
            <v xml:space="preserve">Se ha realizado la retroalimentacion al personal de apoyo que coordina la gestion de los servicios. </v>
          </cell>
          <cell r="S50" t="str">
            <v xml:space="preserve">Se ha realizado la retroalimentacion al personal de apoyo que coordina la gestion de los servicios. </v>
          </cell>
        </row>
      </sheetData>
      <sheetData sheetId="59">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22</v>
          </cell>
          <cell r="B5" t="str">
            <v>Grado de Satisfacción de las entidades distritales frente a los servicios prestados por la Dirección Distrital de Archivo</v>
          </cell>
          <cell r="C5" t="str">
            <v>Porcentaje</v>
          </cell>
          <cell r="D5" t="str">
            <v>Constante</v>
          </cell>
          <cell r="E5" t="str">
            <v>Constante</v>
          </cell>
          <cell r="G5">
            <v>0.98</v>
          </cell>
          <cell r="H5">
            <v>0.98</v>
          </cell>
          <cell r="I5">
            <v>0.98</v>
          </cell>
          <cell r="J5">
            <v>0.98</v>
          </cell>
          <cell r="K5">
            <v>0.98</v>
          </cell>
          <cell r="L5">
            <v>0.98</v>
          </cell>
          <cell r="M5">
            <v>0.98</v>
          </cell>
          <cell r="N5">
            <v>0.98</v>
          </cell>
          <cell r="O5">
            <v>0.98</v>
          </cell>
          <cell r="P5">
            <v>0.98</v>
          </cell>
          <cell r="Q5">
            <v>0.98</v>
          </cell>
          <cell r="R5">
            <v>0.98</v>
          </cell>
          <cell r="S5">
            <v>0.98</v>
          </cell>
          <cell r="T5">
            <v>0.98</v>
          </cell>
          <cell r="U5" t="str">
            <v>Mejorar el índice de satisfacción de  las entidades distritales frente a los servicios prestados por el Archivo de Bogotá</v>
          </cell>
          <cell r="V5" t="str">
            <v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v>
          </cell>
          <cell r="W5" t="str">
            <v>Identificar el grado de satisfacción de las entidades frente a los servicios prestados por la Dirección Distrital de Archivo, con el fin de reunir informacion que permita una adecuada toma de desiciones para un excelente servicio a las entidades</v>
          </cell>
          <cell r="X5" t="str">
            <v xml:space="preserve">Informe de la aplicación de la encuesta de satisfacción, y sistematización de las encuestas aplicadas.
</v>
          </cell>
        </row>
        <row r="6">
          <cell r="A6" t="str">
            <v>22A</v>
          </cell>
          <cell r="B6" t="str">
            <v>Formular e implementar 3 estrategias que conduzcan a la modernización y eficiente gestión documental en la administración distrital</v>
          </cell>
          <cell r="C6" t="str">
            <v>Número</v>
          </cell>
          <cell r="D6" t="str">
            <v>Constante</v>
          </cell>
          <cell r="E6" t="str">
            <v>Constante</v>
          </cell>
          <cell r="G6">
            <v>3</v>
          </cell>
          <cell r="H6">
            <v>3</v>
          </cell>
          <cell r="I6">
            <v>3</v>
          </cell>
          <cell r="J6">
            <v>3</v>
          </cell>
          <cell r="K6">
            <v>3</v>
          </cell>
          <cell r="L6">
            <v>3</v>
          </cell>
          <cell r="M6">
            <v>3</v>
          </cell>
          <cell r="N6">
            <v>3</v>
          </cell>
          <cell r="O6">
            <v>3</v>
          </cell>
          <cell r="P6">
            <v>3</v>
          </cell>
          <cell r="Q6">
            <v>3</v>
          </cell>
          <cell r="R6">
            <v>3</v>
          </cell>
          <cell r="S6">
            <v>3</v>
          </cell>
          <cell r="T6">
            <v>3</v>
          </cell>
          <cell r="U6" t="str">
            <v xml:space="preserve"> Formular e implementar estrategias que conduzcan a la modernización y eficiente gestión documental en el distrito capital, mediante acciones orientadas desde el punto archivístico y técnico a la revisión y evaluación de las tablas de valoración y retención, asistencia técnica a las entidades distritales en materia de la función archivística, elaboración y ajustes de los instrumentos archivísticos y otros componentes de la gestión documental, implementación de la política de gestión documental como componente del modelo integrado de planeación y gestión -MIPG.</v>
          </cell>
          <cell r="V6" t="str">
            <v>Desarrollar acciones que conduzcan a la modernización y eficiente gestión documental en el Distrito Capital
Elaborar y/o ajustar los instrumentos archivísticos y otros componentes de la gestión documental por parte de las Entidades Distritales, Organismos de Control Distritales y Concejo de Bogotá</v>
          </cell>
          <cell r="W6" t="str">
            <v>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 con el fin de aportar en el incremento del Índice de Gobierno Abierto –IGA de las entidades distritales y a conducir a la modernización y eficiente gestión documental en la administración Distrital</v>
          </cell>
          <cell r="X6" t="str">
            <v xml:space="preserve">Estretegia 1
*Documento “Propuesta de alternativas para solucionar el almacenamiento de los archivos centrales y fondos acumulados de las entidades del distrito”: Diagnostico, Evidencias de reunión, listado de asistencia, propuesta de alternativas para solucionar el almacenamiento de los archivos centrales y fondos acumulados de las entidades del distrito.
*Documento “Propuesta de lineamiento de implementación del Sistema de Gestión de Documento de Archivo, bajo el estándar NTC- ISO 30300: 2013”: Plan de trabajo, evidencias de reunión, listados de asistencia y propuesta de lineamiento de implementación del Sistema de Gestión de Documento de Archivo, bajo el estándar  NTC- ISO 30300: 2013.
Estrategia 2:
*Asistencias Técnicas: Listas de asistencia y/o evidencias de reunión, Conceptos e informes técnicos
*Acciones de Normalización: Evidencia de Reunión, lista de asistencias, propuesta de instrumentos de normalización, Boletín de divulgación de normas técnicas, boletín vigilancia Estratégica, artículos de prensa enviados y publicación Conceptos Técnicos
*Visitas de Seguimiento: Comunicación oficial de realización de visita, actas de apertura y cierre de la visita e informe de visita radicado.
Estrategia 3
*Documentos SIC y copia de las actas de reunión de la instancia competente aprobando el SIC.
*Planes de trabajo , comunicaciones oficiales remitiendo a las entidades dicho plan.
*Tablas de valoración documental y copia del acta de reunión de la instancia competente aprobando la TVD. 
* Conceptos técnicos radicados
</v>
          </cell>
        </row>
        <row r="10">
          <cell r="D10" t="str">
            <v>#Variable</v>
          </cell>
          <cell r="E10" t="str">
            <v>Aspecto a reportar</v>
          </cell>
          <cell r="F10" t="str">
            <v>Formato</v>
          </cell>
          <cell r="H10" t="str">
            <v>Ejecucion_Enero</v>
          </cell>
          <cell r="I10" t="str">
            <v>Ejecucion_Febrero</v>
          </cell>
          <cell r="J10" t="str">
            <v>Ejecucion_Marzo</v>
          </cell>
          <cell r="K10" t="str">
            <v>Ejecucion_Abril</v>
          </cell>
          <cell r="L10" t="str">
            <v>Ejecucion_Mayo</v>
          </cell>
          <cell r="M10" t="str">
            <v>Ejecucion_Junio</v>
          </cell>
          <cell r="N10" t="str">
            <v>Ejecucion_Julio</v>
          </cell>
          <cell r="O10" t="str">
            <v>Ejecucion_Agosto</v>
          </cell>
          <cell r="P10" t="str">
            <v>Ejecucion_Septiembre</v>
          </cell>
          <cell r="Q10" t="str">
            <v>Ejecucion_Octubre</v>
          </cell>
          <cell r="R10" t="str">
            <v>Ejecucion_Noviembre</v>
          </cell>
          <cell r="S10" t="str">
            <v>Ejecucion_Diciembre</v>
          </cell>
        </row>
        <row r="11">
          <cell r="C11" t="str">
            <v>22_V1</v>
          </cell>
          <cell r="D11" t="str">
            <v>Variable 1</v>
          </cell>
          <cell r="E11" t="str">
            <v xml:space="preserve">Promedio de evaluación de la Encuesta de Satisfacción de los servicios prestados a las Entidades Distritales </v>
          </cell>
          <cell r="F11" t="str">
            <v>Número</v>
          </cell>
          <cell r="H11">
            <v>0.98</v>
          </cell>
          <cell r="I11">
            <v>0.97</v>
          </cell>
          <cell r="J11">
            <v>0.96</v>
          </cell>
          <cell r="K11">
            <v>0.95</v>
          </cell>
          <cell r="L11">
            <v>0.97</v>
          </cell>
          <cell r="M11">
            <v>0.93</v>
          </cell>
          <cell r="N11">
            <v>0.95</v>
          </cell>
          <cell r="O11">
            <v>0.97</v>
          </cell>
          <cell r="P11">
            <v>0.98</v>
          </cell>
          <cell r="Q11">
            <v>0.99</v>
          </cell>
          <cell r="R11">
            <v>0.98</v>
          </cell>
          <cell r="S11">
            <v>0.99</v>
          </cell>
        </row>
        <row r="12">
          <cell r="C12" t="str">
            <v>22_V2</v>
          </cell>
          <cell r="D12" t="str">
            <v>Variable 2 (reportar solo cuando el indicador es a demanda)</v>
          </cell>
          <cell r="E12">
            <v>0</v>
          </cell>
          <cell r="F12" t="str">
            <v>Número</v>
          </cell>
          <cell r="H12">
            <v>0.98</v>
          </cell>
          <cell r="I12">
            <v>0.98</v>
          </cell>
          <cell r="J12">
            <v>0.98</v>
          </cell>
          <cell r="K12">
            <v>0.98</v>
          </cell>
          <cell r="L12">
            <v>0.98</v>
          </cell>
          <cell r="M12">
            <v>0.98</v>
          </cell>
          <cell r="N12">
            <v>0.98</v>
          </cell>
          <cell r="O12">
            <v>0.98</v>
          </cell>
          <cell r="P12">
            <v>0.98</v>
          </cell>
          <cell r="Q12">
            <v>0.98</v>
          </cell>
          <cell r="R12">
            <v>0.98</v>
          </cell>
          <cell r="S12">
            <v>0.98</v>
          </cell>
        </row>
        <row r="13">
          <cell r="C13" t="str">
            <v>22_I1</v>
          </cell>
          <cell r="D13" t="str">
            <v>Cualitativo 1</v>
          </cell>
          <cell r="E13" t="str">
            <v>Avances y logros en generación del producto y la ejecución de actividades</v>
          </cell>
          <cell r="F13" t="str">
            <v>Texto</v>
          </cell>
          <cell r="H13" t="str">
            <v xml:space="preserve">El grado de satisfacción para el mes de enero es del 98% del índice de satisfacción de entidades del Distrito, resultado de las 7 mesas de trabajo y de la jornada de socialización realizada a las siguientes entidades:
Intituto Distrital para la Protección de la niñez y la juventud - IDIPRON, Unidad Administrativa Especial de Cuerpo de Bomberos-  UECOB, Secretaría Distrital de Salud SDS y Personeria de Bogotá
Se aplicaron 15 encuestas de satisfacción </v>
          </cell>
          <cell r="I13" t="str">
            <v>Se aplicaron 83 encuestas de satisfacción, de las cuales 23 se aplicaron a  UAERMV y ERU con relación a los talleres de documento electrónico, 22 encuestas se aplicaron a UAESP, Subred Centro Oriente, Capital Slaud, UAECOB, Contraloría de Bogotá, Subred Sur, SDHT, SDS y FONCEP; y  en  Sistema Integrado de Conservación se aplicaron 38 ENCUESTAS a 18 entidades las cuale son: SDS, SDP,IDARTES,SDDE,SDHT,SDM,SDCSJ,PERSONERIA, OFB,EMB, SDCRD,VEEDURIA, SDG,SJD,SDIS,SDMujer,CONCEJO DE BOGOTÁ y SDH en el marco del desarrollo de acciones de asistencia técnica.  Se obtuvo un resultado promedio de 97%.</v>
          </cell>
          <cell r="J13" t="str">
            <v>Se aplicaron 48 encuestas de satisfacción, de las cuales distribuidas así:
*Línea 4 TVD: 7 encuestas aplicadas a SED, DADEP, Subred Centro Oriente y Contraloría.
*Línea 3 SIC: 12 encuestas aplicadas a UAESP, Contraloría, SDIS, SDH, SDCRD, SDS, SDA, SED, SDG, SDSCJ, CVP y SDMujer.
*SGDEA: 12 encuestas aplicadas a SDH, IDU, IPES, UDFJC, Terminal, IDPYBA, SDA, SG, Aguas Bogotá e IDCBIS.
*Asistencias técnicas: 17 encuestas aplicadas a UAESP, SDSCJ, SDS, IPES, Subred Sur, Fundación Ángel Escobar, Inest-In, Aguas Bogotá, Contraloría, IDIPRON, OFB, SDM, Jahv MacGregor y Consejurídicas S.A. 
Se obtuvo un resultado promedio de 96% del índice de satisfacción de las entidades.</v>
          </cell>
          <cell r="K13" t="str">
            <v xml:space="preserve">Durante el mes de abril se aplicaron cincuenta y un (51) encuestas de satisfacción, las cuales se encuentran distribuidas así:
*Línea 4 TVD: quince (15) encuestas aplicadas a Capital Salud, Contraloría de Bogotá, Acueducto, Secretaría Distrital de Educación, Subred Norte, Gobierno, IPES, Universidad Distrital y DADEP.
*Línea 3 SIC: once (11) encuestas aplicadas a la Secretaría Distrital del Hábitat , Secretaría Distrital de Planeación, Secretaría Distrital Jurídica, Secretaría Distrital de Desarrollo Económico, Secretaría Distrital de Integración Social, Concejo de Bogotá, Veeduría Distrital, Empresa metro, Secretaría Distrital de Ambiente, Orquesta Filarmónica de Bogotá, Secretaría Distrital de Cultura, Recreación y Deporte.
*SGDEA: Siete (7) encuestas aplicadas a Secretaría Distrital de Gobierno, Empresa Metro, Aguas de Bogotá y IDCBIS
*Asistencias técnicas: dieciocho (18) encuestas aplicadas a Secretaría Distrital de Gobierno, Fundación Alejandro Angel Escobar, Morato, IDIPRON, FOCEP, Secretaría Distrital de Movilidad, Departamento del Servicio Civil, IDPC, Canal Capital, DADEP, Secretaría Distrital de Planeación, Instituto de Recreación y Deporte, Junta Administradora Local Tunjuelito, Departamento Administrativo Civil, Instituto Distrital de Turismo, Secretaría Distrital de Gobierno y Gimnasio Moderno
Se obtuvo un resultado promedio de 95% del índice de satisfacción de las entidades.
</v>
          </cell>
          <cell r="L13" t="str">
            <v xml:space="preserve">Durante el mes de mayo se aplicaron ochenta y ocho (88) encuestas de satisfacción, las cuales se encuentran distribuidas así:
*Línea 4 TVD: 11 encuestas aplicadas a Unidad de Mantenimeinto Vial, Contraloría de Bogotá,Secretaría de Educación y Concejo de Bogotá,
*Línea 3 SIC: 17 encuestas aplicadas a Insituto para la Economia Social-IPES, Canal Capital ,Personeria de Bogotá, Secretaría de Educación, IDARTES, Departamento Administrativo del Servicio Civil, IDIPRON, Veeduria Distrital, Corporación Bogotá Región Dinamica- INVEST IN BOGOTA,  Secretaría Distrital de Movilidad, Orquesta Filarmonica de Bogotá, Secretaría de Seguridad y Convivencia, Secretaría Distrital de Gobierno y Secretaría Distrital de la Mujer.
*SGDEA : 7 Encuestas aplicadas a Corporación Bogotá Región Dinamica-INVEST IN BOGOTA,Personería de Bogota, Canal Capital, Empresa de Acueducto y Alcantarillado, Departamento Adminsitrativo Defensoría del Espacio Público.
*Asistencias técnicas:53 encuestas aplicadas a Secretaría Distrital Juridica, Secretaría Distrital de Salud, Subred Suroccidente, Subred Sur, Subred Norte, ,Subred Centro Oriente, Aguas de Bogotá, Secretaría Distrital de Planeación, Dadep.
Y una ( 1) Jornada  de Socialización sobre Organización  Documental a 27 funcionarios de la UAESP.
El grado de satisfacción a las entidades distritales para este periodo es de 97%.
</v>
          </cell>
          <cell r="M13" t="str">
            <v>Durante el mes de junio se aplicaron ciento cincuenta y cuatro (154)  encuestas de satisfacción, distribuidas así:
*Línea 4 TVD: 11 encuestas aplicadas a Secretaría de Educación Distrital Concejo de Bogotá,Secretaría de Integación Social ,Capital Salud  ,Contraloria de Bogotá,Unidad de Mantenimeinto Vial.
*Línea 3 SIC: 10 encuestas aplicadas a Orquesta Filarmonica de Bogotá ,Personería ,Secretaría de Integración Social  ,Secretaría Distrital de Ambiente, Secretaría Disitrital de Movilidad ,Secretaría Distrital de Cultura y Deporte ,Secretaria Distrital de Gobierno,Empresa Metro de Bogotá,Secretaría de Desarrollo Económico ;Secretaría de Seguridad y Convivencia .
*SGDEA : 6 Encuestas aplicadas a  Personería de Bogotá ,Secretaría Distrital de Planeación .
*Asistencias técnicas: 127 Encuestas aplicadas a Foncep ,Capital Salud Departamento Administrativo Defensoria del Espacio Público ,Ipes ,Idripón ,Terminal de Transportes ,Canal Capital ,Contraloría de Bogotá,Subredes Secretaría de Salud ,Secretaría de Educación ,Seceretaría de la Mujer ,Secretaría Juridica Distrital ,Secretaría del Habitat , Secretaría de Ambiente, Secretaría de Planeación.
El grado de satisfacción a las entidades distritales para este periodo es de 93%</v>
          </cell>
          <cell r="N13" t="str">
            <v xml:space="preserve">Durante el mes de julio se aplicaron setenta y un (71)  encuestas de satisfacción, distribuidas así:
Línea 4 TVD: 9 encuestas aplicadas a la Contraloría,Acueducto,Secretaría de Educación,Capital Salud y Subred Centro Oriente.
Línea 3 SIC: 11 encuestas aplicadas a Secretaría Distrital de Gobierno, Secretaría Distrital de Ambiente, Personería de Bogotá, Corporación Bogotá Invest,Secretaría de Hábitat,Universidad Distrital,Uaesp,Veeduría de Bogotá y Contraloría.Orquesta Filarmónica de Bogotá.
SGDEA: 1 encuesta aplicada a la Terminal de Transporte.
Asistencia técnica: 50 encuestas aplicadas a Secretaria Distrital de Salud,Aguas de Bogotá,Secretaría Distrital de Hacienda, Instituto Distrital de Turismo, Secretaría Distrital de Gobierno y Universidad Distrital,Ambiente.
El grado de satisfacción a las entidades distritales para este periodo es de 95% .
Gestión:
Se envió encuesta y ficha técnica actualizadas para validación y aprobación de la OAP, para así comenzar a aplicar a las entidades distritales.
</v>
          </cell>
          <cell r="O13" t="str">
            <v xml:space="preserve">Durante el mes de agosto se aplicaron cincuenta y cuatro (54) encuestas de satisfacción, distribuidas así:
Línea 4 TVD: 14 encuestas aplicadas a la Unidad de Mantenimiento vial, Caja de Vivienda Popular, Secretaría de Educación, Contraloría de Bogotá y Universidad Distrital.
Línea 3 SIC: 8 encuestas aplicadas a la Fundación Gilberto Alzate, Secretaría Distrital de la Mujer, Secretaría Distrital de Movilidad, Secretaría de Hacienda Distrital, Secretaría Distrital de Salud e IDPYBA
Asistencia técnica: 32 encuestas aplicadas a la Fundación Gilberto Alzate Avendaño, Secretaría de Educación, Secretaria de la Mujer, Secretaría Distrital de Salud, Secretaría de Movilidad, Idipron, IDRD, La Terminal de Transporte, Jardín Botánico, Canal Capital, Aguas de Bogotá, Colegio Gimnasio Moderno,S ecretaría Distrital del Habitat, Instituto Distrital de Turismo, IPES, Compensar, Capital Salud, UAESP(3), Foncep(3) y Subredes (Centro Oriente,Norte,Sur,SurOccidente y Secretaría de Salud.
El grado de satisfacción fue del 97% .                                                                                                                                                                                                                                                Gestión:
Mediante memorando 3-2019-24812 del 22 de agosto, la Oficina Asesora de Planeación, dio respuesta indicando que la gestión frente a la actualización del formato 2215100-FT-596 "Encuesta de Satisfacción", se encuentra aprobada, por lo tanto ésta se empezará a aplicar a los entidades distritales a partir del mes de septiembre.
</v>
          </cell>
          <cell r="P13" t="str">
            <v>Durante el mes de sepiembre se aplicaron cuarenta y seis (46) encuestas de satisfacción, distribuidas así:
Línea 4 TVD: 7 encuestas aplicadas a la Unidad de Mantenimiento vial, Caja de Vivienda Popular, Secretaría de Educación y Contraloría de Bogotá. .
Línea 3 SIC: 10 encuestas aplicadas a la Secretaría Distrital del Habitát, Secretaría de Desarrollo Económico, Secretaría Jurídica Distrital, Secretaría de Convivencia y Justicia, ,Secretaría de Integración Social, Secretaría de Educación del Distrito, Secretaría Distrital de Cultura, Recreación y Deporte, Departamento Administrativo del Servicio Civil Distrital, Secretaría Distrital de Movilidad e IDARTES.
Asistencia técnica: 27 encuestas aplicadas a la Secretaría Distrital del Habitát, Loteria de Bogotá, IDPC, Canal Capital, Orquesta Filarmónica de Bogotá, Capital Salud, IDT, Secretaría Distrital de Ambiente, UAESP, Aguas de Bogotá, Secretaría de Seguridad, Convivencia y Justicia, INVEST, Instituto Distrital de Turismo, Subred Sur Occidente, Subred Centro Oriente, Subred Integrada del Sur, Empresa de Acueducto y Alcantarillado de Bogotá, Personeria y Revisión Plus S.A -Centro de Diagnóstico,
SGDEA: 2 encuestas aplicadas a la Secretaría del Habitát.
El grado de satisfacción fue del 98%</v>
          </cell>
          <cell r="Q13" t="str">
            <v>En el mes de octubre se aplicaron cincuenta y un (51) encuestas de satisfacción, distribuidas así:
Línea 4 TVD:15 encuestas a las entidades: Subred Sur, Instituto para la Economia Social-IPES, Empresa de Acueducto de Bogota-EAAB,Contraloría de Bogotá, Caja de Vivienda Popular-CVP, Unidad de Mantenimiento vial, Subred Centro Oriente y Secretaría de  Educación.
Línea 3 SIC: 10 encuestas a las entidades: Secretaría Distrital del Habitát,Invest In,Secretaría Disitrital de Movilidad,Secretaría Distrital de Ambiente,Secretaría Distrital de Salud, Secretaría Distrital de Cultura,Recreación y Deporte, Secretaría Distrital de Hacienda, Secretaría de Seguridad, Secretaría de Distrital de la Mujer. 
Asistencia técnica: 24 encuestas a las entidades: Instituto Distrital de Turismo, Secretaría Distrital de Gobierno, Empresa de Acueducto y Alcantarillado de Bogotá, IDIGER, Subred Integrada de Servicios de Salud Sur Occidente, Instituto Distrital de Recreación y Deporte-IDRD, Personería de Bogotá, IPES, IDIPRON, Transmilenio, Canal Capital, Orquesta Filarmónica de Bogotá, Secretaría de Seguridad Convicencia y Justicia, Caja de Vivienda Popular, Secretaría Distrital del Habitát, Loteria de Bogotá, Secretaría Distrital de Movilidad y Concejo de Bogotá.
SGDEA: 2 encuestas a las entidades:  Instituto para la Economia Social-IPES y ,Secretaría del Habitát.
El grado de satisfacción fue del 99 %.</v>
          </cell>
          <cell r="R13" t="str">
            <v>En el mes de noviembre se aplicaron cuarenta y seis (46) encuestas, distribuidas así:
Línea 4  TVD: 7 encuestas aplicadas a las entidades Defensoria del Pueblo, Subred Norte, Dadep, Secretaría de Gobierno, Secretaría de Movilidad, Universidad Distrital y Secretaría de Educación.
Línea 3:1 encuesta apliacada a la Contraloría de Bogotá.
Asistencia técnica: 36 encuestas aplicadas a Capital Salud, UAESP, Aguas de Bogotá, IDT, Secretaría de Cultura, FUGA, Secretaría de la Mujer, Integración Social, Transmilenio, Secretaría Distrital de Movilidad, Secretaría Distrital de Hacienda, Subred Sur, Personería de Bogotá,  Secretaría de Seguridad,  Secretaría de Ambiente, Secretaría de Planeación, Corporación Educativa Indoamericana, Idiger, Idipron, Subred Sur Occidente, Aguas de Bogotá,  IDPC, Loteria de Bogotá, Universidad Distrital y Secretaría de la Mujer.
SGDEA: 2 encuestas aplicadas a la Secretaría de Movilidad y Universidad Francisco José de Caldas.
El grado de satisfacción fue del 98%.</v>
          </cell>
          <cell r="S13" t="str">
            <v>En el mes de diciembre se aplicaron cinco (5) encuestas, distribuidas así:
Asistencia técnica: 5 encuestas aplicadas a  IDRD, IDIPRON, Subred Centro Oriente, Secretaría de Integración Social e Instituto Distrital de Turismo.                                                                                                                                                        El grado de satisfacción fue del 99%.</v>
          </cell>
        </row>
        <row r="14">
          <cell r="C14" t="str">
            <v>22_I2</v>
          </cell>
          <cell r="D14" t="str">
            <v>Cualitativo 2</v>
          </cell>
          <cell r="E14" t="str">
            <v>Retrasos o dificultades en la generación del producto y la ejecución de actividades</v>
          </cell>
          <cell r="F14" t="str">
            <v>Texto</v>
          </cell>
          <cell r="I14" t="str">
            <v>La pregunta relacionada sobre los recursos utilizados presentó la calificación más baja especialmente para las jornadas de socialización o talleres realizados a las entidades.</v>
          </cell>
          <cell r="J14" t="str">
            <v>La pregunta que hace que el indice de satisfacción no se mantenga en 98% es  la numero 2.¿Los recursos utilizados fueron pertinentes para el tipo de Asesoria realizada?. Esta pregunta aunque no es calificada deficiente, el porcentaje de satisfacción se afecta ya que es un promedio alto que se debe mantener. se evidencia mejorar los recursos utilizados en la asistencia técnica.</v>
          </cell>
          <cell r="K14" t="str">
            <v>La pregunta No. 4 ¿Califique el tiempo de respuesta a la solicitud de asesoria?, contemplada en la encuesta que mide el indice de satisfacción es la pregunta que se ha identificado que hace que la medición no alcance el 98% grado de satisfacción. Dicha pregunta aunque no es calificada deficiente, el porcentaje de satisfacción se afecta ya que es un promedio alto el que se debe mantener. Por lo que se hace necesario mejorar el tiempo de respuesta de las asistencias.</v>
          </cell>
          <cell r="L14" t="str">
            <v>Se evidenció dificultad en la  pregunta No 2 "Los recursos utilizados fueron pertinentes para el tipo de asesoría realizada", como resultado se obtuvo un puntaje del 96,36%. Lo anterior afectó el resultado de la medición del grado satisfacción para el mes de mayo.</v>
          </cell>
          <cell r="M14" t="str">
            <v>Las preguntas que hacen que el índice de satisfacción no se mantenga en 98% por el contrario bajen al 93%  son las siguientes:  No. 2 ¿Los recursos utilizado fueron pertienentes para el tipo de asesoria realizada? y la No. 4 ¿Califique el tiempo de respuesta a la solicitud de asesoria?. Estas preguntas son calificadas como satisfactorio, sin embargo hacen que el porcentaje de satisfacción disminuya y no se alcance a llegar a la meta promedio esperado ( 98%). Teniendo en cuenta lo anterior se ha revisado la metodologia de la encuesta y se realizará  una accion de mejora en el instrumento encaminado y que en dicha modificación el lenguaje plasmado sea más claro, y  también se aumenten las opciones de preguntas lo cual hará que tengamos un mejor análisis  en los resultados.</v>
          </cell>
          <cell r="N14" t="str">
            <v>En este periodo la dificultad se identificó en la pregunta No. 2: "Los recursos utilizados fueron pertinentes para el tipo de asesoría realizada?"presentando una calificación del 89,86% .</v>
          </cell>
          <cell r="O14" t="str">
            <v>La pregunta que tuvo un porcentaje de satisfacción menor fue la relacionada con el tiempo de respuesta arrojando un resultado del 96,30% de satisfacción. 
La asistencia técnica se realiza por demanda y por oferta, por lo cual esta pregunta que solo va encaminada a las solicitudes de las entidades no nos cubre las entidades que les préstamos este servicio por oferta, es por esto que esta pregunta que corresponde al tiempo se abre en varias preguntas en la encuesta actualizada, que se aplicará a partir del próximo mes, las cuales están dirigidas a los dos tipos de asistencias prestadas por la Subdirección.</v>
          </cell>
        </row>
        <row r="15">
          <cell r="C15" t="str">
            <v>22_I3</v>
          </cell>
          <cell r="D15" t="str">
            <v>Cualitativo 3</v>
          </cell>
          <cell r="E15" t="str">
            <v>Beneficios obtenidos por la generación del producto y la ejecución de actividades</v>
          </cell>
          <cell r="F15" t="str">
            <v>Texto</v>
          </cell>
          <cell r="H15" t="str">
            <v>Permite reunir y conocer informacion que permita una adecuada toma de desiciones y aumentar el grado de satisfacción de las entidades distritales.</v>
          </cell>
          <cell r="I15" t="str">
            <v>Permite hacer retroalimentaciones al interior del Archivo de Bogotá, con la finalidad de ofrecer con mayor calidad el servicio prestado a las entidades distritales  y así aumentar el grado de satisfacción.</v>
          </cell>
          <cell r="J15" t="str">
            <v>Permite identificar las fortalezas que tiene el Archivo de Bogotá frente al servicio que se le ofrecea a las entidades distritales y las mejoras que hay que realizar con la finalidad de dar un valor agregado al servicio.</v>
          </cell>
          <cell r="K15" t="str">
            <v>Medición del grado de satisfacción y conocimiento de la calidad de las asistencias técnicas en gestión documental que brinda de manera directa a las entidades distritales, con el fin de determinar las oportunidades de mejora que se identifiquen y de tal manera iniciar las acciones respectivas.</v>
          </cell>
          <cell r="L15" t="str">
            <v>Medir el grado de satisfacción y expectativas de las asistencias técnicas en gestión documental que se prestan de manera directa a las entidades distritales, con el fin de determinar las oportunidades de mejora que se identifiquen y de tal manera iniciar las acciones respectivas.</v>
          </cell>
          <cell r="M15" t="str">
            <v>Percibir el grado de satisfacción de las entidades en atención a las diferentes modalidades de Asistencia Técnica que brinda la Dirección Archivo Distrital de Bogotá.</v>
          </cell>
          <cell r="N15" t="str">
            <v>Medir el grado de satisfacción de las asistencias técnicas en gestión documental que se prestan de manera directa a las entidades distritales, con el fin de determinar las oportunidades de mejora y de tal manera iniciar las acciones respectivas.
También dentro del análisis del grado de satisfacción se puede identificar que las entidades están satisfechas con los profesionales que realizan las asistencias técnicas como también con el tiempo de respuesta frente a las solicitudes.</v>
          </cell>
          <cell r="O15" t="str">
            <v>Nos permite medir el grado de satisfacción y expectativas de las asistencias técnicas en gestión documental que se prestan de manera directa a las entidades distritales, con el fin de determinar las oportunidades de mejora que se identifiquen y de tal manera iniciar las acciones respectivas. Adicionalmente, dentro del análisis del grado de satisfacción se identifica que las entidades estan satisfechas con los profesionales que realizan las mismas y que la Subdirección del Sistema Distrital de Archivos mejoró notoriamente los recursos prestados por la entidad arrojando un porcentaje de satisfacción del 97%.</v>
          </cell>
          <cell r="P15" t="str">
            <v>Con la apliación de esta nueva encuesta se quiere medir el grado de satisfacción que perciben las entidades de una forma más objetiva y menos subjetiva .
Para este mes se observa que se aumentó el grado de satisfacción con respecto al periodo anterior arrojando un resultado del 98%, logrando así cumplir con lo estipulado.</v>
          </cell>
          <cell r="Q15" t="str">
            <v xml:space="preserve"> En los resultados de las encuestas aplicadas se evidencia que los encuestados califican el nivel de satisfacción en la escala de 9 a 10, lo que indica que se encuentran satisfechos con la asesorias prestadas.</v>
          </cell>
          <cell r="R15" t="str">
            <v>Para este mes de noviembre los encuestados calificaron arrojando un promedio del 98%. Lo anterior demuestra que las entidades se encuentran satisfechas con las asesorias prestadas por la Subdirección del Sistema Distrital de Archivos, como también, con los profesionales que laboran las mismas.</v>
          </cell>
          <cell r="S15" t="str">
            <v>El resultado arrojado demuestra que las entidades distritales se encuentran satisfechas con los servicios prestados por la Subdirección del Sistema Distrital de Archivos, lo que ha generado un impacto positivo sobre la gestión prestada.</v>
          </cell>
        </row>
        <row r="16">
          <cell r="C16" t="str">
            <v>22A_V1</v>
          </cell>
          <cell r="D16" t="str">
            <v>Variable 1</v>
          </cell>
          <cell r="E16" t="str">
            <v>Número de estrategias formuladas e implementadas que conduzcan a la modernización y eficiente gestión documental en la administración distrital</v>
          </cell>
          <cell r="F16" t="str">
            <v>Númerica</v>
          </cell>
          <cell r="H16">
            <v>3</v>
          </cell>
          <cell r="I16">
            <v>3</v>
          </cell>
          <cell r="J16">
            <v>3</v>
          </cell>
          <cell r="K16">
            <v>3</v>
          </cell>
          <cell r="L16">
            <v>3</v>
          </cell>
          <cell r="M16">
            <v>3</v>
          </cell>
          <cell r="N16">
            <v>3</v>
          </cell>
          <cell r="O16">
            <v>3</v>
          </cell>
          <cell r="P16">
            <v>3</v>
          </cell>
          <cell r="Q16">
            <v>3</v>
          </cell>
          <cell r="R16">
            <v>3</v>
          </cell>
          <cell r="S16">
            <v>3</v>
          </cell>
        </row>
        <row r="17">
          <cell r="C17" t="str">
            <v>22A_V2</v>
          </cell>
          <cell r="D17" t="str">
            <v>Variable 2 (reportar solo cuando el indicador es a demanda)</v>
          </cell>
          <cell r="E17">
            <v>0</v>
          </cell>
          <cell r="F17" t="str">
            <v>Númerica</v>
          </cell>
        </row>
        <row r="18">
          <cell r="C18" t="str">
            <v>22A_I1</v>
          </cell>
          <cell r="D18" t="str">
            <v>Cualitativo 1</v>
          </cell>
          <cell r="E18" t="str">
            <v>Avances y logros en generación del producto y la ejecución de actividades</v>
          </cell>
          <cell r="F18" t="str">
            <v>Textual</v>
          </cell>
          <cell r="H18" t="str">
            <v xml:space="preserve">Estrategia 1 MIPG  tendrá ejecución a partir del mes de marzo 2019.
Estrategia 2 Herramientas: 
Asistencia Técnica: Se realizaron 12 acciones dentro de las modalidades 2 conceptos técnicos, 1 jornada de socialización, 7 mesas de trabajo y 2 visitas técnicas.
Normalización: Se realizó una acción de Vigilancia Estratégica por medio del envió de 3 boletines internos enviados por vía correo electrónico.
Visitas de Seguimiento: Para el mes de enero no se realizaron visitas de seguimiento dado que no estaban programadas de acuerdo con el cronograma de visitas aprobado.
Estrategia 3 IGA+10: Se elaboró el Plan de Trabajo de la Línea 3 para el Sistema Integrado de Conservación SIC  y el Plan de trabajo para las Tablas de Valoración de Documental TVD - Linea 4.  Así mismo, se realizaron cuatro conceptos de revisión y evaluación de Tablas de Retención Documental a entidades distritales.
</v>
          </cell>
          <cell r="I18" t="str">
            <v>EST.MIPG: Ejecución a partir de marzo. EST.Herramientas: Asistencia Técnica: 26 acciones: 10 conceptos técnicos, 2 jornadas de socialización, 10 mesas de trabajo y 4 visitas técnicas. Normalización:3 acciones: 1 acción de Vigilancia Estratégica y 2 acciones por divulgación de artículos de prensa. Visitas de Seguimiento: Se realizaron 4 visitas de acuerdo con el cronograma. EST.IGA+10: Línea 3 SIC- se socializó el Modelo de Madurez del Sistema Integrado de Conservación a 21 entidades distritales, se realizó la aplicación del Modelo de Madurez en 7 entidades distritales y se remitió el documento de lineamientos resultado de la aplicación del MDM. Línea 4-TRD: Se realizaron visitas a los fondos documentales acumulados, se formuló plan de trabajo y metodología para elaboración de las Memorias de la Estrategia IGA+10 actualización de la guía de series transversales. Y 3 acciones: 2 conceptos de revisión y evaluación de TRD y 1 concepto de revisión y evaluación de TVD.</v>
          </cell>
          <cell r="J18" t="str">
            <v>EST.MIPG: Se elaboró y aprobó los 2 planes de trabajo 1. solución de almacenamiento y administración de los archivos centrales y fondos acumulados para entidades del Distrito y 2. propuesta de lineamiento para implementación del SGDA y SIGA, bajo el estándar NTC-ISO 30300:2013. EST.Herramientas: Asistencia Técnica: 34 acciones: 14 conceptos técnicos, 17 mesas de trabajo y 3 visitas técnicas.Normalización:4 acciones: 1 acción de Vigilancia Estratégica, 2 acciones por divulgación de artículos de prensa y 1 acción del 1er entregable del Banco de conceptos Técnicos de gestión documental y archivo. Visitas de Sgmto: 5 visitas de acuerdo con el cronograma.EST.IGA+10:Línea 3 SIC- mesa de asistencia técnica para el sgmto de implementación del SIC a las 5 entidades piloto y aplicación del MDM en 9 entidades distritales. Línea 4 TRD- socialización del procedimiento de asistencia técnica en reunión de sgmto y 3 acciones conceptos técnicos de revisión y evaluación de TRD.</v>
          </cell>
          <cell r="K18" t="str">
            <v xml:space="preserve">EST 1 MIPG: Para el proyecto se inició  1. Facilidades de Archivo: la recopilación de la información a la alternativa de tercerización de éste buscando contratos referentes en el SECOP I y por otro lado se contempla la alternativa de la adquisición de un lote para construir la bodega de archivo búsqueda que se ha realizado por internet. 2. Propuesta de lineamiento: para la implementación del SGDA y SIGA, bajo el estándar NTC — ISO 30300:2013 se empezó con la recopilación y analisis de la información de acuerdo con el plan de trabajo entregado en el mes de marzo.
EST 2 Herramientas: Asistencia Técnica: : 28 acciones: 7 conceptos técnicos, 18 mesas de trabajo y 3 visitas técnicas. Normalización: 3 acciones: Una (1) acción de Vigilancia Estratégica a cuatro boletines internos y dos (2) acciones por divulgación de artículos de prensa con tres envíos de información. Visitas de Sgmto: 8 visitas realizadas.
EST 3 IGA+10:Línea 3 SIC- 1: Se llevó a cabo la aplicación del Modelo de madurez del SIC en cuatro entidades distritales: (Empresa Metro de Bogotá S.A, Orquesta Filarmónica de Bogotá, Personería de Bogotá, Veeduría Distrital)  y se remitió el documento de lineamientos a dichas entidades.
2: Se realizaron dos (2) mesas colaborativas entre entidades, cuyo propósito fue reunir a los equipos interdisciplinarios encargados de la formulación y  actualización del SIC, para compartir el conocimiento y explicar la metodología implementada en cada entidad en la formulación del documento SIC. Para dichas mesas de trabajo se citaron 10 entidades, en donde asistieron cinco entidades en cada una de ellas.  Línea 4 TRD -  1: Se realizaron cuatro (4) reuniones de seguimiento al desarrollo de productos los días 1, 3, 8 y 22 de abril de 2019. 2: Se realizó una (1) visita al depósito de la Subred Norte (6 sedes). 3:  Se realizarón mesas de trabajo con Secretaría Distrital de Movilidad, Subred Sur, IPES, Universidad Distrital, DADEP, Capital Salud, EAAB y Contraloría de Bogotá. 4: Se realizarón dos (2) jornadas de socialización: a.Para la Secretaría Distrital de Gobierno con las asistencia de 10 localidades (Diagnóstico y TVD) y b. Para la Contraloría y Secretaría Distrital de Educación (TVD y FVD) y 5: Se hizo entrega de tres (3) pre -diagnósticos al supervisor: FONCEP, Secretaría de Movilidad  y Concejo de Bogotá.
</v>
          </cell>
          <cell r="L18" t="str">
            <v>EST 1 MIPG:  1. Facilidades de Archivo: a. se realizó recopilación de información de la alternativa de tercerización en el SECOP II. b: se construyó cuadro comparativo de contratos de custodia y administración de archivos con terceros SECOP II. c. se avanzó en la propuesta de alternativas para solucionar el almacenamiento de los archivos centrales y fondos acumulados de las entidades del distrito y d. el 31 de mayo se realizó visita al IDRD con el fin de obtener información acerca de la bodega de archivo que construyó la entidad  2. Propuesta de lineamiento bajo el estándar NTC- ISO 30300: 2013: El 10 de mayo se realizó mesa de trabajo con el fin de hacer seguimiento al cumplimiento del plan de trabajo de la propuesta de lineamiento y se avanzó en el marco normativo de la propuesta de lineamiento 30300.
EST 2 Herramientas: Asistencia Técnica: : 41 acciones: 14 conceptos técnicos, 26 mesas de trabajo y  1 Jornada de Socialización. Normalización: 4 acciones: Una (1) acción de Vigilancia Estratégica a cuatro boletines internos, dos (2) acciones por divulgación de artículos de prensa con tres envíos de información y una (1) acción relacionada con el proyecto de circular de Vistos Buenos por parte del Archivo de Bogotá de estudios previos para insumos de papelería y otros relacionados con gestión documental. Visitas de Sgmto: 7 visitas realizadas.
EST 3 IGA+10:Línea 3 SIC- 1: Se llevó a cabo la aplicación del Modelo de madurez del SIC y se remitió documento de lineamiento a 3 entidades distritales: Agencia de Promociòn de Inversiones de Bogotá, Departamento Administrativo del Servicio Civil  Distrital e Instituto Distrital Para la Protección de la Niñez y la Juventud. 2:  El 8 y 22 de mayo se realizaron mesas colaborativas entre entidades, cuyo propósito fue reunir a los equipos interdisciplinarios encargados de la formulación y o actualización del SIC, para compartir el conocimiento y explicar la metodología implementada en cada entidad en la formulación del documento SIC, a dichas mesas de trabajo se citaron once (11) entidades. 3. Se actualizaron  los cronogramas de actividades para la formulación del SIC de seis entidades distritales.
Línea 4 TVD -  1.Plan de Trabajo (Producto): a: Se radicaron 8 Planes de trabajo con base en los diagnósticos de los Fondos Documentales Acumulados a las siguientes entidades distritales:
FONCEP (Caja de Previsión Social del Distrito), Sub Red Norte, IPES, DADEP, SDM,Concejo de Bogotá, SDE y Subred Centro Oriente y b: se realizó el 24 de mayo mesa de trabajo con FONCEP para validar información del Diagnostico del Fondo Acumulado  2. TVD aprobadas Comité Interno (Gestión): se realizaron 10 mesas de trabajo con el fin de validar avances en la elaboración de la TVD (inventario, historia institucional y fichas de valoración) y 3. Conceptos técnicos de revisión y evaluación de TRD/TVD (Producto): 4 acciones conceptos técnicos de revisión y evaluación de TRD.</v>
          </cell>
          <cell r="M18" t="str">
            <v>EST 1 MIPG:  1. Facilidades de Archivo: a. el 12 de junio se realizó la visita a la Secretaría Distrital de Movilidad (consorcio SIM), con el fin de obtener información sobre la bodega de archivo que construyó la entidad, b. se ajustó y complementó la propuesta de alternativas para solucionar el almacenamiento de los archivos centrales y fondos acumulados de las entidades del distrito y c. se realizaron reuniones de seguimiento los días 14 y 17 de Junio al plan de trabajo de la propuesta.  2. Propuesta de lineamiento bajo el estándar NTC- ISO 30300: 2013: a. el 18 de junio se realizó mesa de trabajo con el fin de hacer seguimiento al cumplimiento del plan de trabajo de la propuesta de lineamiento y b. se avanzó en la estructura del Capítulo III: Lineamientos
EST 2 Herramientas: Asistencia Técnica: : 44 acciones: 20 conceptos técnicos, 22 mesas de trabajo y  2 Jornadas de Socialización. Normalización: 5 acciones: Una (1) acción de Vigilancia Estratégica a cuatro boletines internos, dos (2) acciones por divulgación de artículos de prensa con tres envíos de información, una (1) acción que corresponde al  Boletin trimestral INFONÓRMATE No.2  y una (1) acción correspondiente al Banco de conceptos Técnicos de interes General - vigencia 2017. Visitas de Sgmto: 8 visitas realizadas.
EST 3 IGA+10:Línea 3 SIC- 1: a.Se llevaron a cabo 10 mesas de asistencia técnica a 10 entidades distritales para orientar la formulación de las políticas y estrategias de conservación documental y preservación digital a largo como elementos fundamental de SIC y b: Se efectuó la revisión a los documentos SIC de las siguientes entidades:  Orquesta Filarmónica,  Secretaría  de Seguridad, Convivencia y Justicia, y Secretaría de Hacienda.
Línea 4 TVD -  1.Plan de Trabajo (Producto): a: se radicaron 7 Planes de Trabajo con base en los Diagnósticos de los Fondos Documentales Acumulados de las siguientes entidades: Empresa de Acueducto y Alcantarillado de Bogotá, Secretaría de Gobierno, Subred Sur Occidente, Subred Sur, Universidad Distrital, Capital Salud  y Secretaría de Integración Social, (Gestión): se realizaron 4 mesas de trabajo, 5 socializaciones de los diagnósticos radicados y 4 Visitas Técnicas.  2. TVD aprobadas Comité Interno (Gestión): Se realizarón 10 mesas de trabajo para TVD con las siguientes entidades: Unidad de Mantenimiento Vial, Concejo de Bogotá, Secretaría de Educación y Contraloría. y 3. Conceptos técnicos de revisión y evaluación de TRD/TVD (Producto): 4 acciones conceptos técnicos de revisión y evaluación de TRD.</v>
          </cell>
          <cell r="N18" t="str">
            <v xml:space="preserve">EST 1 MIPG:  1. Facilidades de Archivo: a. se consultó los casos de estudio de España y Estados Unidos, para averiguar el método que utilizaron en estos países para definir las buenas prácticas,                                                                                                        b. se realizó la referenciación de mercado para verificar el comportamiento del mismo referente a las alternativas de la propuesta, c. se ajustó y complementó el documento de propuesta de alternativas para solucionar el almacenamiento y administración de los archivos centrales y fondos acumulados de las entidades del Distrito y d. se realizó reunión de seguimiento al plan de trabajo de la propuesta el día 10 de Julio del presente año, 2.Propuesta de lineamiento de implementación del Sistema de Gestión de Documento de Archivo, bajo el estándar NTC- ISO 30300: 2013: a. El 22 de julio se realizó mesa de trabajo con el fin de hacer seguimiento y socialización del avance de la propuesta dando cumplimiento del plan de trabajo y b. se participó en el conversatorio con la doctora Manuela Moro el día 25 de julio del presente año, donde se habló de su experiencia con esta norma y la manera en que se debe articular en nuestro país. 
EST 2 Herramientas: Asistencia Técnica: : 27 acciones: 5 conceptos técnicos a estudios previos, 2 conceptos técnicos en gestión documental,  14 mesas técnicas , 4 Jornadas de Socialización y 2 visitas técnicas. Normalización: 5 acciones: Una (1) acción de Vigilancia Estratégica a 4 boletines internos, dos (2) acciones por divulgación de artículos de prensa con 3 envíos de información, una (1) acción de la entrega de propuesta de la Guía Banco Terminológico y una (1) acción correspondiente a la entrega al grupo de comunicaciones de la DDAB de la Guía para elaboración y presentación de Tablas de Valoración documental para las entidades distritales. Visitas de Sgmto: 6 visitas realizadas.
EST 3 IGA+10:Línea 3 SIC- 1: a. Se llevaron a cabo 8 mesas de asistencia técnica a 6 entidades distritales para orientar la formulación el Plan de Conservación y Plan de Preservación Digital de los componentes de conservación documental y preservación digital  y b: Se efectuó la revisión de los avances de documentos SIC remitidos a cuatro entidades distritales.
Línea 4 TVD (Gestión) -  1. Plan de trabajo: a. se realizaron 8 socializaciones de los Diagnósticos de los Fondos Documentales Acumulados para elaboración de TVD radicados a las siguientes entidades: EEAB, Secretaría de Gobierno, Subred (Centro Oriente, Sur Occidente, Sur), Capital Salud, Secretaría de Integración y DADEP.  2. TVD aprobadas Comité Interno: se realizaron 19 mesas de trabajo para orientar la formulación de las TVD con las siguientes entidades: Unidad de Mantenimiento Vial, CVP, Secretaría de Educación y Contraloría Bogotá y 3. Conceptos técnicos de revisión y evaluación de TRD/TVD (Pdcto): 3 acciones conceptos técnicos de revisión y evaluación de TRD.
</v>
          </cell>
          <cell r="O18" t="str">
            <v xml:space="preserve">EST 1 MIPG: 1.Facilidades de Archivo: a. se consultó la normativa de España y Estados Unidos referentes a la propuesta de alternativas de solución para averiguar el aspecto jurídico para iniciar este análisis, b. se dio inicio al análisis técnico de cada una de las alternativas que se propone como solución y c. se realizó reuniones de seguimiento al plan de trabajo de la propuesta los días 15 y 22 de agosto, 2.Propuesta de lineamiento de implementación del Sistema de Gestión de Documento de Archivo, bajo el estándar NTC- ISO 30300: 2013: a. Los días 14 y 27 de agosto se realizaron mesas de trabajo con el fin de hacer seguimiento y revisión del avance de la propuesta dando cumplimiento al plan de trabajo y b. se avanzó en los capítulos de la propuesta de lineamiento de implementación del Sistema de Gestión de Documento de Archivo, bajo el estándar NTC- ISO 30300: 2013. 
EST 2 Herramientas: Asistencia Técnica: 30 acciones: 4 conceptos técnicos a estudios previos, 2 conceptos técnicos en gestión documental, 21 mesas técnicas y 3 Jornadas de Socialización. Normalización: 4 acciones: Una (1) acción de Vigilancia Estratégica a 4 boletines internos, dos (2) acciones por divulgación de artículos de prensa con 3 envíos de información y una (1) acción de la entrega del Proyecto de la Guía Técnica de elaboración y actualización de Tablas de Retención documental para las entidades distritales. Visitas de Sgmto: 8 visitas realizadas.
EST 3 IGA+10: Línea 3 SIC (Gestión): a. se llevaron a cabo 8 mesas de asistencia técnica a 7 entidades distritales para orientar la formulación el Plan de Conservación y Plan de Preservación Digital de los componentes de conservación documental y preservación digital y b: se efectuó la revisión de los avances de documentos SIC remitidos a trece entidades distritales.
Línea 4 TVD (Gestión) - 1. Plan de trabajo: a. se realizaron 2 socializaciones de los Diagnósticos de los Fondos Documentales Acumulados para elaboración de TVD radicados a las siguientes entidades: Secretaria de Educación Distrital y Universidad Distrital. 2. TVD aprobadas Comité Interno: se realizaron 9 mesas de trabajo para orientar la formulación de las TVD con las siguientes entidades: Unidad de Mantenimiento Vial, Caja de Vivienda Popular, Secretaría de Educación y Contraloría y 3. Conceptos técnicos de revisión y evaluación de TRD/TVD (Pdcto): 5 acciones conceptos técnicos (4 TRD y 1 TVD).
</v>
          </cell>
          <cell r="P18" t="str">
            <v xml:space="preserve">EST 1 MIPG: 1.Facilidades de Archivo: a. se realizó el análisis de los aspectos jurídicos, técnicos, administrativos y financieros de las alternativas y b. se efectuó reuniones con el fin de hacer seguimiento al cumplimiento del plan de trabajo y microplaneación los días 17, 20, 24 y 27 de septiembre del presente año. 2.Propuesta de lineamiento de implementación del Sistema de Gestión de Documento de Archivo, bajo el estándar NTC- ISO 30300: 2013: a. los días 10 y 26 de septiembre del presente año se efectuaron reuniones con el fin de hacer seguimiento al cumplimiento del plan de trabajo y microplaneación y b. se avanzó en la introducción, tabla de contenido, marco téorico y normativo de la propuesta de lineamiento de implementación del Sistema de Gestión de Documento de Archivo, bajo el estándar NTC- ISO 30300: 2013.
EST 2 Herramientas: Asistencia Técnica: 25 acciones: 5 conceptos técnicos a estudios previos, 2 conceptos técnicos en gestión documental, 27 mesas de trabajo y 1 visita técnica. Normalización: 2 acciones: una (1) acción que corresponde al Boletín trimestral INFONÓRMATE No.3 y una (1) acción que corresponde  al Banco de conceptos técnicos de intéres general - vigencia 2015-2016. Visitas de Sgmto: 7 visitas realizadas.
EST 3 IGA+10: Línea 3 SIC (Gestión): a. se llevaron a cabo diez (10) mesas de asistencia técnica para la revisión de los avances de la formulación del SIC en nueve (9) entidades, como también para resolver las inquietudes técnicas presentadas por parte del equipo interdisciplinario de trabajo de las entidades encargados de su formulación y b: se realizó la revisión de dieciséis (16) documentos SIC de dieciséis (16) entidades y la remisión de las observaciones técnicas correspondientes, definiendo fechas para la entrega de la versión ajustada del documento. Se continúa en el acompañamiento técnico para lograr la versión final de documento SIC.
Línea 4 TVD (Gestión) - 1. Plan de trabajo: a. se realizó el alcance al plan de trabajo y diagnóstico de FDA de TVD de Sub Red Sur Oriente y 2. TVD aprobadas Comité Interno: a. se realizaron 7 mesas de trabajo para orientar la formulación de la TVD con las siguientes entidades: Unidad de Mantenimiento Vial, Caja de Vivienda Popular, Secretaría de Educación y Contraloría, b. se enviaron 6 correos electrónicos con observaciones técnicas para orientar la formulación de la TVD a las siguientes entidades: Unidad de Mantenimiento Vial, Caja de Vivienda Popular, Secretaría de Educación y Contraloría y c. se realizaron 3 prerevisiones del grupo evaluador sobre las TVD de las  siguientes entidades: Caja de Vivienda Popular (1) y avances de la TVD de Secretaría de Educación (2).   3. Conceptos técnicos de revisión y evaluación de TRD/TVD (Pdcto): 3 acciones conceptos técnicos (2 TRD y 1 TVD).
</v>
          </cell>
          <cell r="Q18" t="str">
            <v xml:space="preserve">EST 1 MIPG: 1.Facilidades de Archivo: se estructuró y finalizó el documento de propuesta de alternativas para solucionar el almacenamiento y administración de los archivos centrales y fondos acumulados de las entidades del Distrito.2.Propuesta de lineamiento de implementación del Sistema de Gestión de Documento de Archivo, bajo el estándar NTC- ISO 30300: 2013: a. los días 3, 8 y 23 de octubre se efectuaron mesas de trabajo con el fin de hacer seguimiento al cumplimiento del plan de trabajo y a la microplaneación y b. se avanzó en el 1er cap. "Análisis de la situación actual" y en el cap. II "Modelo de armonización" de la propuesta.
EST 2 Herramientas: Asistencia Técnica: 27 acciones: 2 conceptos técnicos a estudios previos, 1 concepto técnico en gestión documental, 23 mesas de trabajo y 1 visita técnica. Normalización (gestión): a. se realizó mesa de trabajo de seguimiento y control al plan de trabajo de las Guías Técnicas,  de acuerdo al PR-294, b. se socializó vía correo electrónico a la SSDA la propuesta de la Guía Tabla de control de acceso con el fin de recibir observaciones para su consolidación de contenido, c. se socializó vía correo electrónico a la SSDA la propuesta de actualización de la Guía de series Transversales con el fin de recibir observaciones y d. se proyectaron comunicaciones de precisiones relacionadas con la Circular 003 de 2019, la cual fue emitida por el Alcalde Mayor en relación con la información requerida sobre gestión documental para el empalme con la administración distrital entrante. Visitas de Sgmto: 8 visitas realizadas.
EST 3 IGA+10: Línea 3 SIC (Gestión): a. se llevaron a cabo 10 mesas de asistencia técnica para la revisión de los avances de la formulación del SIC en 9 entidades distritales, b. se realizó la revisión de 10 documentos SIC y la remisión de las observaciones técnicas correspondientes, definiendo fechas para la entrega de la versión ajustada del documento a 10 entidades y c. se remitió la viabilidad técnica del SIC a 13 entidades para presentar los documentos a los respectivos Comités Institucionales de Gestión y Desempeño para su aprobación
Línea 4 TVD: 1. Plan de trabajo (Gestión): a. se realizó alcance al plan de trabajo y diagnóstico de FDA de TVD de Sub Red Norte, b. se realizó mesa de trabajo para la  socialización del alcance al plan de trabajo y diagnóstico de FDA de TVD de Sub Red Centro Oriente y c. se realizaron 9 acciones de seguimiento al cumplimiento del plan de trabajo y diagnóstico de FDA de TVD así: 3 mesas de trabajo y 6 envíos de correo electrónico, 2. TVD aprobadas Comité Interno: (Producto) a. se aprobaron por parte del comité institucional de gestión y desempeño las TVD de la SDS y de la CVP y (Gestión) se realizaron 24 acciones de asistencia técnica para orientar la formulación de la TVD, así: 11 mesas de trabajo,3 correos electrónicos, 9 informes técnicos y una socialización y 3. Conceptos técnicos de TRD/TVD (Pdcto): 4 acciones conceptos técnicos (2 TRD y 2 TVD).
</v>
          </cell>
          <cell r="R18" t="str">
            <v>EST 1 MIPG: 1. Propuesta de lineamiento de implementación del Sistema de Gestión de Documento de Archivo, bajo el estándar NTC- ISO 30300: 2013: a. los días 19 y 21 de noviembre del presente año se efectuaron reuniones con el fin de hacer seguimiento al cumplimiento del plan de trabajo y revisar la propuesta del lineamiento y b. se avanzó en la elaboración y entrega preliminar de la propuesta de lineamiento de implementación del Sistema de Gestión de Documento de Archivo, bajo el estándar NTC- ISO 30300: 2013.
EST 2 Herramientas: Asistencia Técnica: 43 acciones: 7 concepto técnicos a estudios previos, 35 mesas de trabajo y 1 jornada de socialización. Normalización (gestión): a. se realizó mesa de trabajo de seguimiento y control al plan de trabajo de las Guías Técnicas, de acuerdo al procedimiento PR-294 de la propuesta de actualización de la Guía de series transversales realizada los días 12, 18 y 20 de noviembre de 2019 y  b. se realizó mesa de trabajo para la propuesta de la Guía Tabla control de acceso el día 13 de noviembre de 2019. Visitas de Sgmto: a. se avanzó en el informe anual de la vigencia 2019 de visitas de seguimiento al cumplimiento de la normatividad archivística, b. se avanzó en el informe cuatrienal 2016-2019 de visitas de seguimiento al cumplimiento de la normatividad archivística y c. el 8 de noviembre se realizó mesa de trabajo para la revisión de las herramientas de seguimiento para el ajuste a los mismos y así iniciar la actualización del procedimiento.
EST 3 IGA+10: Línea 3 SIC (Gestión): a. se llevó a cabo mesa de asistencia técnica con la Contraloría de Bogotá para realizar la socialización de la metodología para la formulación SIC y b. se efectuó la revisión del Plan de Preservación digital a largo plazo de la Secretaría de Ambiente y del SIC de Secretaría de Educación. (Producto): se recibieron las versiones finales de los 14 documentos SIC de las entidades aprobadas por el Comité de Gestión y Desempeño de cada entidad. 
Línea 4 TVD: 1. Plan de trabajo (Gestión): a. se realizaron 8 acciones de seguimiento al cumplimiento del plan de trabajo  y diagnóstico de FDA de TVD así: 1 socialización del alcance al plan de trabajo y diagnóstico de FDA de TVD de Sub Red Norte y 7 mesas de trabajo con entidades distritales. 2. TVD aprobadas Comité Interno: (Gestión): a. 2 mesas de trabajo para orientar la formulación de la TVD con la Secretaría de Educación y b. 3 envíos de correo electrónico de seguimiento a la formulación de la TVD de Contraloría de Bogotá, (Producto): La Secretaría de Educación aprobó el 21 de noviembre de 2019 en el comité de equipo técnico de gestión y desempeño institucional la TVD. 3. Conceptos técnicos de TRD/TVD (Pdcto): 2 acciones conceptos técnicos (2 TRD).</v>
          </cell>
          <cell r="S18" t="str">
            <v>EST 1 MIPG: 1. Propuesta de lineamiento de implementación del Sistema de Gestión de Documento de Archivo, bajo el estándar NTC- ISO 30300: 2013: a. (gestión) el día 3 de diciembre del presente año se efectuó reunión con el fin de revisar y ajustar la propuesta del lineamiento y b. (producto) el 9 de diciembre se hizo entrega de la propuesta e lineamiento de implementación del Sistema de Gestión de Documento de Archivo bajo el estándar NTC- ISO 30300: 2013.                                                                                                                                                                                                                                                                                                                                                                                                EST 2 Herramientas: Asistencia Técnica: 6 acciones: 1 concepto técnico a estudios previos, 4 mesas de trabajo y 1 visita técnica. Normalización (producto): a. una (1) acción que corresponde boletín trimestral Infonórmate No.4 y b. una (1) acción que corresponde al banco de conceptos técnicos de interés general - vigencia 2019. Visitas de Sgmto: se hace entrega del informe de la vigencia 2019 y del informe cuatrienal 2016-2019 de las visitas de seguimiento al  cumplimiento de la normatividad archivística.                                                                                                                                                                                                                                                                         EST 3 IGA+10: Línea 3 SIC (Gestión): a. se efectuó la revisión del Plan de Conservación Documental  de la  de la Contraloría de Bogotá y también se realizaron observaciones técnicas al SIC de la Secretaría Distrital de Planeación y b. se dió viabiidad técnica al SIC de IDIPRON.                                                                                                                                                                                                                                                                                                                                    Línea 4 TVD: 1. Plan de trabajo: las actividades de gestión de esta actividad culminaron en el mes de noviembre. 2. TVD aprobadas Comité Interno: el día 17 de diciembre se envió comunicación a la Unidad de Mantenimiento Vial con el fin de evidenciar el incumplimiento de la formulación y aprobación por parte del Comité de Gestión y Desempeño de la Tabla de Valoración Documental- TVD.  3. Conceptos técnicos de TRD/TVD: las actividades de gestión de esta actividad culminaron en el mes de noviembre.</v>
          </cell>
        </row>
        <row r="19">
          <cell r="C19" t="str">
            <v>22A_I2</v>
          </cell>
          <cell r="D19" t="str">
            <v>Cualitativo 2</v>
          </cell>
          <cell r="E19" t="str">
            <v>Retrasos o dificultades en la generación del producto y la ejecución de actividades</v>
          </cell>
          <cell r="F19" t="str">
            <v>Textual</v>
          </cell>
        </row>
        <row r="20">
          <cell r="C20" t="str">
            <v>22A_I3</v>
          </cell>
          <cell r="D20" t="str">
            <v>Cualitativo 3</v>
          </cell>
          <cell r="E20" t="str">
            <v>Beneficios obtenidos por la generación del producto y la ejecución de actividades</v>
          </cell>
          <cell r="F20" t="str">
            <v>Textual</v>
          </cell>
          <cell r="H20" t="str">
            <v>Desarrollar acciones que conduzcan a la modernización y eficiente gestión documental en el Distrito Capital</v>
          </cell>
          <cell r="I20" t="str">
            <v>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v>
          </cell>
          <cell r="J20" t="str">
            <v>Aporta al incremento del Índice de Gobierno Abierto –IGA de las entidades distritales conduciendo a la modernización y eficiente gestión documental en la administración Distrital</v>
          </cell>
          <cell r="K20" t="str">
            <v>EST. 1 MIPG: Avance en la recopilación de información para la elaboración de documento propuesta  de solución de almacenamiento y administración de los archivos centrales y fondos acumulados para las entidades del Distrito y del mismo modo para la propuesta del  lineamiento para la implementación del sistema de gestión de documento de archivo — SGDA y subsistema interno de gestión documental y archivo - SIGA.
EST. 2 Herramientas: Asistencia Técnica: Avance en los procesos de elaoración e implemetación de los instrumentos archivísticos y en los procesos de la gestión documental de  las diferentes enhtidades del distrito.
Normalización: En la realización de las acciones de vigilancia estratégica y divulgación de articulos de prensa, se realiza difusión de información de intéres  y actualizada en materia archivística en general para los funcionarios y contratistas del Archivo de Bogotá y Visitas de Seguimiento: Efectivo seguimiento al cumplimiento de la normativa archivística a las entidades visitadas en el presente periodo.
EST.3 IGA+10: LINEA 3 - SIC: Aplicación del Modelo de madurez del SIC en cuatro (4) entidades distritales: Empresa Metro de Bogotá S.A, Orquesta Filarmónica de Bogotá, Personería de Bogotá, Veeduría Distrital Y Concejo de Bogotá, y  remisión del documento de lineamientos a dichas entidades.
LINEA 4 -TVD: Identificación de los fondos documentales acumulados cerrados que existen en las quince (15) entidades incluidas en la estrategia para formular acciones de asistencia técnica y  Conceptos de TRD y TVD:
Emisión de concepto técnico de TRD al Centro de Diagnóstico Automotor CDA Morato con viabilidad para que sea convalidado por el Consejo Distrital de Archivos.</v>
          </cell>
          <cell r="L20" t="str">
            <v>EST. 1 MIPG: Se avanzó en la propuesta de soluciones de archivo como también en la propuesta de lineamiento 30300.
EST. 2 Herramientas: Visitas de Seguimiento: Efectivo seguimiento al cumplimiento de la normativa archivística a las entidades visitadas en el presente periodo. Asistencia Técnica: Avance en los procesos de elaboración e implemetación de los instrumentos archivísticos y de los procesos de la gestión documental en las diferentes entidades del distrito. Normalización: Se realizó Proyecto de circular de Vistos buenos por parte del Archivo de Bogotá de estudios previos para insumos de papelería y otros relacionados con gestión documental.
EST.3 IGA+10: Conceptos de tablas de retención documental -TRD y tablas de valoración documental - TVD:
Emisión del concepto de revisión de ajustes de la TRD (Actualización) Secretaría Distrital de Hacienda, con viabilidad para que sea convalidada por el Consejo Distrital de Archivos de Bogotá, D.C. LINEA 3 - SIC: 
LINEA 3 - SIC: Aplicación del Modelo de madurez del SIC y remisión del documento de lineamiento a tres entidades distritales: Agencia de Promociòn de Inversiones de Bogotá, Departamento Administrativo del Servicio Civil  Distrital e Instituto Distrital Para la Protección de la Niñez y la Juventud.
LINEA 4 - TVD: Se radicaron 8 Planes de trabajo con base en los diagnósticos de los Fondos Documentales Acumulados a las siguientes entidades distritales:
FONCEP (Caja de Previsión Social), Sub Red Norte, IPES, DADEP, SDM,Concejo de Bogotá, SDE y Subred Centro Oriente.</v>
          </cell>
          <cell r="M20" t="str">
            <v>EST. 1 MIPG: Se avanzó en la propuesta de alternativas de soluciones de archivo como en  la propuesta  de lineamiento 30300.
EST. 2 Herramientas: Asistencia técnica: Avance en los procesos de elaboración e implemetación de los instrumentos archivísticos y de los procesos de la gestión documental en las diferentes entidades del distrito.
Normalización: Publicación del Banco de Conceptos 2017 y realización del  Boletin Infonormate. Visitas de Seguimiento: Efectivo seguimiento al cumplimiento de la normativa archivística a las entidades visitadas en el presente periodo.
EST.3 IGA+10: Conceptos de tablas de retención documental -TRD y tablas de valoración documental - TVD: Emisión de conceptos de revisión de las sigueintes tablas de retención documental con viabilidad para que sean convalidadas por el Consejo Distrital de Archivos de Bogotá, D.C.: 1. Secretaría Distrital deGobierno, 2. Secretaría General de la Alcaldía Mayor de Bogotá D.C., 3. Corporación Bogotá Región Dinámica Invest In Bogotá 
LINEA 3 - SIC: Lograr avances en la presentación de los documentos SIC de las de las siguientes entidades:  Orquesta Filarmónica,  Secretaría  de Seguiridad Convivencia y Justicia,  Secretaría de Hacienda.
LINEA 4 - TVD: Se radicaron 7 planes de trabajo con base en los diagnósticos de los Fondos Documentales Acumulados de las siguientes entidades: 1.Empresa de Acueducto y Alcantarillado de Bogotá, 2.Secretaría de Gobierno, 3.Subred Sur Occidente, 4.Subred Sur, 5.Universidad Distrital, 6.Capital Salud  y 7.Secretaría de Integración Social.</v>
          </cell>
          <cell r="N20" t="str">
            <v>EST. 1 MIPG: Propuesta de alternativas para solucionar el almacenamiento de los archivos centrales y fondos acumulados de las entidades del distrito: Se cuenta con una referenciación de mercado para las tres alternativas, con el fin de determinar la respuesta de éste, que me permita realizar un análisis para definir los diferentes aspectos:  técnicos, administrativos, jurídicos y financieros. Propuesta de lineamiento de implementación del Sistema de Gestión de Documento de Archivo, bajo el estándar NTC- ISO 30300: 2013  :  Se realizó un análisis de la normativa que permite definir la estructura idónea de la propuesta del lineamiento.     
EST. 2 Herramientas: Visitas de seguimiento: fortalecimiento de la gestión documental y de los archivos como procesos transversales fundamentales de la gestión administrativa y pública, que van más allá del cumplimiento normativo, incluyendo estrategias, lineamientos y herramientas que soporten y orienten en el acceso y uso de la información y documentación al interior de las entidades en términos de celeridad, oportunidad y veracidad, respondiendo a la obligación que atañe, como entidades del Distrito. Asistencia técnica: Avance en los procesos de elaboración e implemetación de los instrumentos archivísticos y de los procesos de la gestión documental en las diferentes entidades del distrito. Las modalidades de asistencia técnica han permitido que las entidades puedan aclarar sus dudas técnicas archivísticas frente a la elaboración o actualización de las Tablas de Retención Documental y de Valoración Documental (TRD y TVD), para así avanzar en la aplicación de sus instrumentos archivísticos para el acceso a la información  (como el Banco Terminológico, la Tabla de Control de Acceso), y la formulación de las herramientas de planeación estratégica (Política de Gestión Documental y Plan Institucional de Archivos- PINAR). Normalización: Entrega para la publicación de la Guía para elaboración y presentación de Tablas de Valoración documental para las entidades distritales y contar con propuesta Guía Banco terminológico, lo anterior para brindar lineamientos  claros para la normalización de la gestión documental en las entidades del Distrito.
EST.3 IGA+10: 
LINEA 3 - SIC: Lograr avances en la definición de una estructura y metodologia para la presentación de los documentos SIC y la presentación de los avances en la formulación de los  documentos SIC  por parte de las entidades Distritales
LINEA 4 - TVD:  Socialización de 8 planes de trabajo y diagnosticos de FDA para elaboración de TVD, identificación de 65 Fondo Documental Acumulado en 15 entidades de la administración distrital  correspondiente a 143845,5 ml de documentos y acompañamiento en 4 entidades distritales para la elaboración de TVD.
TRD/TVD: Emisión de concepto de revisión de la siguiente tabla de valoración documental de la Secretaría Distrital de Salud con viabilidad para que sea convalidada por el Consejo Distrital de Archivos de Bogotá, D.C.</v>
          </cell>
          <cell r="O20" t="str">
            <v xml:space="preserve">EST. 1 MIPG: Facilidades de Archivo: se inicia con el análisis jurídico y técnico de las tres alternativas, con el fin de identificar la mejor viabilidad en estos aspectos para las alternativas. Propuesta de lineamiento de implementación del Sistema de Gestión de Documento de Archivo, bajo el estándar NTC- ISO 30300: 2013: se comienza con el avance de los capítulos del documento que permite la construcción de la propuesta del lineamiento.                                                                                                                                                                                                                                          EST. 2 Herramientas: Visitas de seguimiento: se dan recomendaciones de acuerdo con los resultados de las mismas, así mismo, las entidades del Distrito con miras al cumplimiento normativo, realizan  planes de mejora y acciones correctivas o estrategias para ser desarrolladas por las mismas entidades para el mejoramiento contínuo en Gestión Documental. Asistencia técnica: Se beneficiaron 28 entidades de la administración Distrital fortaleciendo sus procesos en gestión documental, avanzan en la aplicación de sus instrumentos archivísticos para la normalización del lenguaje y el acceso a la información y la formulación de las herramientas de planeación estratégica, como también en la elaboración o actualización de las TRD y TVD. Normalización: Se hace entrega de la Guía Técnica de elaboración y actualización de TRD con el fin de que las Entidades Distritales tengan lineamientos de acuerdo a la normatividad vigente.                                                                                            EST.3 IGA+10: 
LINEA 3 - SIC: Lograr la formulación del documento SIC de 13 entidades que se han revisado a la fecha, con el propósito de tener un documento final en los tiempos programados en el plan de acción.
LINEA 4 - TVD: La Universidad Distrital y la Secretaría de Educación Distrital ya cuentan con un diagnóstico de los FDA, lo cual permite analizar el plan de trabajo y es insumo para la elaboración de sus TVD, por otro lado, se asistieron técnicamente entidades del distrito en la formulación y ajustes de sus TVD, logrando que estás prontamente sean convalidadas y den lugar a mejorar los procesos internos de cada una de las entidades.
TRD/TVD: Los conceptos técnicos de TRD (Actualización) de IDIPRON y de TVD del IDRD (Fondo cerrado Junta Administradora de Deportes de Bogotá Distrito Especial) concluyen que cumplen con los requisitos técnicos exigidos por el Archivo General de la Nación y la Dirección Distrital de Archivo de Bogotá los cuales serán presentados en la quinta sesión del Consejo Distrital de Archivos para su convalidación.
      </v>
          </cell>
          <cell r="P20" t="str">
            <v>EST. 1 MIPG: Facilidades de Archivo: al determinar en el documento los aspectos juridicos, administrativos, técnicos y financieros, se evidencia la viabilidad de los aspectos anteriormente mencionados en las tres alternativas propuestas. Propuesta de lineamiento de implementación del Sistema de Gestión de Documento de Archivo, bajo el estándar NTC- ISO 30300: 2013: e elaboró el marco normativo para recopilar los antecedentes y el soporte teórico, contextual o legal de los conceptos que se utilizarán para la propuesta de lineamiento. De igual manera se diseñó el marco normativo donde se evidencia las normas y criterios que establecen la forma en que deben desarrollarse las acciones para alcanzar la implementación                                                                                                                                                                               EST. 2 Herramientas: Visitas de seguimiento: Por su parte, las entidades con miras al cumplimiento normativo, efectúan  planes de mejora, los cuales les permitan el mejoramiento continuo en Gestión Documental. Dentro de las visitas realizadas en este mes, la que mejor puntuación tuvo con respecto a la vigencia anterior fue  la Veeduria Distrital. Asistencia técnica: Se destaca que de las 35 asistencias técnicas desarrolladas 23 estuvieron relacionadas con temas de elaboración, ajuste y/o actualización de TRD y TVD, instrumento de gran importancia para el cumplimiento de metas de esta administración. Normalización: Al publicar el Banco de Conceptos 2015 -2016 se da conocer al público los conceptos emitidos por el Archivo de Bogotá en temas de interés general.                                                                                          EST.3 IGA+10: 
LINEA 3 - SIC: se logró contar con los proyectos de documento SIC de las entidades ditritales que forman parte de la Estrategia.
LINEA 4 - TVD: presentación de la TVD de la Caja Vivienda Popular a la Secretaría Técnica del Consejo Distrital de Archivos para su convalidación.
TRD/TVD: la TRD de la Sociedad revisión plus S.A cumple con los requisitos exigidos por el Archivo General de la Nación y la Dirección Distrital de Archivo de Bogotá y será presentada para convalidación en la próxima sesión del Consejo Distrital de Archivos.</v>
          </cell>
          <cell r="Q20" t="str">
            <v>EST. 1 MIPG: Facilidades de Archivo: la nueva administración podrá tomar decisiones para dar solución a la problematica presentada, dando viabilidad a alguna de las siguientes alternativas: tercerización, compra de una bodega de archivo, adecuarla y administrarla y por último construir bodega de archivo y administrarla. Propuesta de lineamiento de implementación del Sistema de Gestión de Documento de Archivo, bajo el estándar NTC- ISO 30300: 2013: se elaboró el primer capítulo de la propuesta donde se evidencia la situación actual del sistema de gestión y los SIGAS con el que cuenta el Distrito Capital y su relación con MIPG, así como el poder identificar la interacción con los demás componentes del Sistema Integrado de Gestión.  En el segundo capítulo se muestra como se armoniza el modelo de acuerdo a los modelos existentes y la norma NTC-ISO 30300.                                                                                                                                                                                                                 EST. 2 Herramientas: Visitas de seguimiento: En este periodo y de acuerdo a las visitas realizadas se identificó que la entidad que tuvo un avance significativo en el cumplimiento de la normatividad archivística fue Secretaría Jurídica Distrital. Asistencia técnica: Fueron atendidas las inquietudes formuladas por las entidades del distrito con respecto a la actualización de las TRD, la formulación de las TVD y de los instrumentos archivísticos consignados en el Decreto 2609 de 012 (compilado en el Decreto 1080 de 2015), para el cumplimiento de la normatividad archivística. Normalización: Contribuir a la construcción de un instrumento modelo para la elaboración de la Tabla de Control de Acceso para las entidades del Distrito.                                                                                                                                                                                               EST.3 IGA+10: 
LINEA 3 - SIC: Lograr que las entidades cuente con la versión final de documento SIC para la respectiva aprobaciòn por parte del Comité.
LINEA 4 - TVD: Aprobación de las Tablas de Valoración Documental de la Secretaría de Salud y de Caja de Vienda Popular por el Comite institucional de gestión y desempeño de cada entidad.
TRD/TVD: La tabla de valoración documental del Instituto Distrital de Recreación y Deporte  (TVD del Fondo Rotatorio de Espectáculos de Bogotá D.E. Ajustes a la TVD convalidada en 2018), fue convalidada por el Consejo Distrital de Archivos de Bogotá en la sesión quinta  y la de la Caja de la Vivienda Popular cumple con los requisitos técnicos exigidos y será presentada en la próxima sesión del Consejo.</v>
          </cell>
          <cell r="R20" t="str">
            <v xml:space="preserve">EST. 1 MIPG: Propuesta de lineamiento de implementación del Sistema de Gestión de Documento de Archivo, bajo el estándar NTC- ISO 30300: 2013: con la eleboración y entrega de la propuesta se definen acciones que a nivel distrital permiten la implementación del Subsistema Interno de Gestión Documental y Archivo – SIGA, bajo el estándar de la NTC–ISO 30300:2013.                                                                                                                                                                                                                EST. 2 Herramientas: Visitas de seguimiento: análisis del crecimiento en el cumplimiento de la normatividad archivística de las entidades del Distrito. Asistencia técnica: fueron atendidas las inquietudes formuladas por las entidades del Distrito con respecto a la actualización de las TRD, la identificación de valores primarios y secundarios para la disposición final y los tiempos de retención de los documentos de archivo, la formulación de los instrumentos archivísticos consignados en el Decreto 2609 de 012 (compilado en el Decreto 1080 de 2015), para el cumplimiento de la normatividad; además de la asesoría técnica para la adquisición de bienes y servicios archivísticos para el mantenimiento, conservación y preservación de los documentos de archivo, y la administración de los archivos en las entidades del distrito. Normalización: seguimiento continuo en la elaboración de las Guias teniendo en cuenta el procedimiento y los criterios técnicos con el objetivo de emitir un documento de calidad.                                                                                                                                                                                                EST.3 IGA+10: 
LINEA 3 - SIC: aprobación por el Comité de Gestión y Desempeño del SIC de 14 Entidades Distritales.
LINEA 4 - TVD: aprobación por el Comité de Gestión y Desempeño de la TVD de la Secretaría de Educación del Distrito.
TRD/TVD: Los dos conceptos técnicos emitidos sobre las tablas de retención documental del Centro de Diagnóstico Automotriz La 50 S.A.S. y Subred Integrada de Servicios de Salud Sur E.S.E. señalan viabilidad técnica para su convalidación por parte del Consejo Distrital de Archivos de Bogotá, D.C. </v>
          </cell>
          <cell r="S20" t="str">
            <v>EST. 1 MIPG: Propuesta de lineamiento de implementación del Sistema de Gestión de Documento de Archivo, bajo el estándar NTC- ISO 30300: 2013: con la entrega de la propuesta se busca que el Subsistema Interno de Gestión Documental y Archivo – SIGA, sea modernizado para imprimirle mayor dinámica y hacerlo más eficiente,  a la par de facilitar su interacción con los demás componentes del Sistema Integrado de Gestión Distrital en el marco del Modelo Integrado de Planeación y Gestión MIPG.  Para tal efecto este lineamiento pretende ser el referente para la actualización del SIGA implementado ahora bajo el estándar NTC-ISO 30300, lo cual permitirá que la gestión documental distrital continúe a la vanguardia en el contexto nacional y aportando a las políticas de gobierno abierto para construir una mejor ciudad.                                              EST. 2 Herramientas: Asistencias Técnicas: fueron atendidos los requerimientos para la elaboración y actualización de los instrumentos arhivísticos TRD, PINAR y PGD; además de orientar técnicamente a las entidades para la adquisición y puesta en funcionamiento del SGDEA.  Normalización: divulgación a la ciudadanía como a las entidades distritales de las normas técnicas adquiridas por la Subdirección del Sistema Distrital de Archivos. Visitas de seguimiento: mediante los informes se da a conocer el panorama del estado de la gestión documental en las entidades del distrito tanto anual como el avance en el cuatrenio (2016-2019) por cada sector del distrito.                                                                                                                                                                                                                                                                                                                                                                                        EST.3 IGA+10: 
LINEA 3 - SIC: viabilidad técnica por parte del Archivo de Bogotá al Sistema Integrado de Gestión de IDIPRON.
LINEA 4 - TVD: se beneficiaron 15 entidades y organismos distritales en la elaboración de planes de trabajo y diagnósticos para la formulación de las tablas de valoración documental - TVD. 
Así mismo, 4 entidades distritales (Secretaría Distrital de Salud, Caja de Vivienda Popular, Secretaría Distrital de Educación y la Unidad Administrativa de Rehabilitación y Mantenimiento Vial) y 2 órganos de control (Concejo de Bogota y la Contraloría de Bogotá), recibieron asistencia técnica para la formulación de sus tablas de valoración documental - TVD. 
TRD/TVD: de los 38 conceptos emitidos,  17 sobre TRD y 2 sobre TVD fueron favorables para que el Concejo Distrital de Archivos convalidara dichos instrumentos técnicos de Archivo.</v>
          </cell>
        </row>
      </sheetData>
      <sheetData sheetId="60">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121</v>
          </cell>
          <cell r="B5" t="str">
            <v>Jornadas de capacitación en programación y ejecución de recursos realizadas</v>
          </cell>
          <cell r="C5" t="str">
            <v>Número</v>
          </cell>
          <cell r="D5" t="str">
            <v>Suma</v>
          </cell>
          <cell r="E5" t="str">
            <v>Suma</v>
          </cell>
          <cell r="G5">
            <v>3</v>
          </cell>
          <cell r="L5">
            <v>1</v>
          </cell>
          <cell r="N5">
            <v>0</v>
          </cell>
          <cell r="O5">
            <v>1</v>
          </cell>
          <cell r="R5">
            <v>1</v>
          </cell>
          <cell r="T5">
            <v>3</v>
          </cell>
          <cell r="U5" t="str">
            <v>* Jornadas de socialización relacionadas a la programación y/o ejecución de recursos.</v>
          </cell>
          <cell r="V5" t="str">
            <v>* Identificar el eje tematico para realizar las capacitaciones.
 * Estructurar jornadas de capacitación  frente a la programación y ejecución de recursos. 
* Preparar el material para las jornadas de capacitación
*Desarrollar las jornadas de capacitación.</v>
          </cell>
          <cell r="W5" t="str">
            <v xml:space="preserve">* Alcanzar niveles óptimos de ejecución en los recursos asignados a las dependencias
* Transferencia del conocimiento 
* Contribuir a las gestión de las dependencias ejecutoras y la Subdirección Financiera
* Prevención de riesgos. </v>
          </cell>
          <cell r="X5" t="str">
            <v>*Convocatorias
* Material dispuesto para las capacitaciones
* Listas de asistencias a las jornadas realizadas.</v>
          </cell>
        </row>
        <row r="6">
          <cell r="A6">
            <v>122</v>
          </cell>
          <cell r="B6" t="str">
            <v>Lineamientos técnicos para la programación, priorización, ejecución y seguimiento de recursos financieros generados</v>
          </cell>
          <cell r="C6" t="str">
            <v>Número</v>
          </cell>
          <cell r="D6" t="str">
            <v>Suma</v>
          </cell>
          <cell r="E6" t="str">
            <v>Suma</v>
          </cell>
          <cell r="G6">
            <v>3</v>
          </cell>
          <cell r="I6">
            <v>1</v>
          </cell>
          <cell r="L6">
            <v>1</v>
          </cell>
          <cell r="O6">
            <v>1</v>
          </cell>
          <cell r="R6">
            <v>1</v>
          </cell>
          <cell r="T6">
            <v>4</v>
          </cell>
          <cell r="U6" t="str">
            <v>* Lineamientos divulgados frente a programación y ejecución de recursos para la vigencia.</v>
          </cell>
          <cell r="V6" t="str">
            <v>• Documentos relacionados con temas financieros y  de lineamientos frente a la programación y ejecución de recursos.</v>
          </cell>
          <cell r="W6" t="str">
            <v>* Divulgar y sensibilizar las directrices relacionadas con los temas financieros de interés para las dependencias.
* Contribuir a las gestión de las dependencias ejecutoras y la Subdirección Financiera
* Prevención de riesgos.</v>
          </cell>
          <cell r="X6" t="str">
            <v>* Circulares emitidas, comunicaciones internas y documentos socializados con las dependencias.</v>
          </cell>
        </row>
        <row r="7">
          <cell r="A7">
            <v>124</v>
          </cell>
          <cell r="B7" t="str">
            <v>Gestión eficiente de pagos</v>
          </cell>
          <cell r="C7" t="str">
            <v>Número</v>
          </cell>
          <cell r="D7" t="str">
            <v>Decreciente</v>
          </cell>
          <cell r="E7" t="str">
            <v>Constante</v>
          </cell>
          <cell r="G7">
            <v>8</v>
          </cell>
          <cell r="H7">
            <v>6</v>
          </cell>
          <cell r="I7">
            <v>6</v>
          </cell>
          <cell r="J7">
            <v>6</v>
          </cell>
          <cell r="K7">
            <v>6</v>
          </cell>
          <cell r="L7">
            <v>6</v>
          </cell>
          <cell r="M7">
            <v>6</v>
          </cell>
          <cell r="N7">
            <v>6</v>
          </cell>
          <cell r="O7">
            <v>6</v>
          </cell>
          <cell r="P7">
            <v>6</v>
          </cell>
          <cell r="Q7">
            <v>6</v>
          </cell>
          <cell r="R7">
            <v>6</v>
          </cell>
          <cell r="S7">
            <v>6</v>
          </cell>
          <cell r="T7">
            <v>6</v>
          </cell>
          <cell r="U7" t="str">
            <v>* Tiempo de desembolsos a contratistas, expresado en días.</v>
          </cell>
          <cell r="V7" t="str">
            <v>• Desembolsos a contratistas.</v>
          </cell>
          <cell r="W7" t="str">
            <v xml:space="preserve">* Satisfacción del cliente
* Garantes del cumplimiento contractual y tributario. </v>
          </cell>
          <cell r="X7" t="str">
            <v>*  Ordenes de pago planillas de giro
* Hoja de ruta
* Planillas de liquidación liquidadas y pagadas</v>
          </cell>
        </row>
        <row r="8">
          <cell r="A8">
            <v>125</v>
          </cell>
          <cell r="B8" t="str">
            <v>Documentos de Seguimiento a la ejecución presupuestal vigencia, reserva y pasivos exigibles y al componente PAC elaborados</v>
          </cell>
          <cell r="C8" t="str">
            <v>Número</v>
          </cell>
          <cell r="D8" t="str">
            <v>Suma</v>
          </cell>
          <cell r="E8" t="str">
            <v>Suma</v>
          </cell>
          <cell r="G8">
            <v>12</v>
          </cell>
          <cell r="H8">
            <v>1</v>
          </cell>
          <cell r="I8">
            <v>1</v>
          </cell>
          <cell r="J8">
            <v>1</v>
          </cell>
          <cell r="K8">
            <v>1</v>
          </cell>
          <cell r="L8">
            <v>1</v>
          </cell>
          <cell r="M8">
            <v>1</v>
          </cell>
          <cell r="N8">
            <v>1</v>
          </cell>
          <cell r="O8">
            <v>1</v>
          </cell>
          <cell r="P8">
            <v>1</v>
          </cell>
          <cell r="Q8">
            <v>1</v>
          </cell>
          <cell r="R8">
            <v>1</v>
          </cell>
          <cell r="S8">
            <v>1</v>
          </cell>
          <cell r="T8">
            <v>12</v>
          </cell>
          <cell r="U8" t="str">
            <v>* Número de documentos o presentaciones con información presupuestal.</v>
          </cell>
          <cell r="V8" t="str">
            <v>• Documentos o presentaciones con la información presupuestal sintetizada.
* Acopio de información
* Análisis, generación de reportes y socialización.</v>
          </cell>
          <cell r="W8" t="str">
            <v>* Proporcionar las herramientas para la toma de decisiones.</v>
          </cell>
          <cell r="X8" t="str">
            <v>* Comunicaciones enviadas.</v>
          </cell>
        </row>
        <row r="9">
          <cell r="A9" t="str">
            <v>125A</v>
          </cell>
          <cell r="B9" t="str">
            <v xml:space="preserve">Estados financieros de la entidad, presentados oportunamente, ante la Dirección Distrital de Contabilidad </v>
          </cell>
          <cell r="C9" t="str">
            <v>Número</v>
          </cell>
          <cell r="D9" t="str">
            <v>Suma</v>
          </cell>
          <cell r="E9" t="str">
            <v>Suma</v>
          </cell>
          <cell r="G9" t="str">
            <v>No Disponible / No Aplica</v>
          </cell>
          <cell r="K9">
            <v>1</v>
          </cell>
          <cell r="N9">
            <v>1</v>
          </cell>
          <cell r="Q9">
            <v>1</v>
          </cell>
          <cell r="T9">
            <v>3</v>
          </cell>
          <cell r="U9" t="str">
            <v>* Oportunidad de presentación de los Estados Financieros ante la Dirección Distrital de Contabilidad.</v>
          </cell>
          <cell r="V9" t="str">
            <v>* Estructurar los estados financieros y presentarlos en los plazos establecidos.
* Analisis, conclusión y evaluación de la presentación.
* Sustentación de la información.</v>
          </cell>
          <cell r="W9" t="str">
            <v xml:space="preserve">* Veeduría y control a los recursos públicos
* Cumplimiento normativo para evitar sanciones. </v>
          </cell>
          <cell r="X9" t="str">
            <v>* Constancia de la validación de la información contable. 
* Información de la auditoria - Control interno y Contraloría.</v>
          </cell>
        </row>
        <row r="10">
          <cell r="A10" t="str">
            <v>125B</v>
          </cell>
          <cell r="B10" t="str">
            <v>Publicaciones correspondientes, identificadas en el esquema de publicación de la Secretaria General, realizadas oportunamente</v>
          </cell>
          <cell r="C10" t="str">
            <v>Porcentaje</v>
          </cell>
          <cell r="D10" t="str">
            <v>Constante</v>
          </cell>
          <cell r="E10" t="str">
            <v>Suma</v>
          </cell>
          <cell r="F10">
            <v>24</v>
          </cell>
          <cell r="G10" t="str">
            <v>No Disponible / No Aplica</v>
          </cell>
          <cell r="H10">
            <v>2</v>
          </cell>
          <cell r="I10">
            <v>2</v>
          </cell>
          <cell r="J10">
            <v>2</v>
          </cell>
          <cell r="K10">
            <v>2</v>
          </cell>
          <cell r="L10">
            <v>2</v>
          </cell>
          <cell r="M10">
            <v>2</v>
          </cell>
          <cell r="N10">
            <v>2</v>
          </cell>
          <cell r="O10">
            <v>2</v>
          </cell>
          <cell r="P10">
            <v>2</v>
          </cell>
          <cell r="Q10">
            <v>2</v>
          </cell>
          <cell r="R10">
            <v>2</v>
          </cell>
          <cell r="S10">
            <v>2</v>
          </cell>
          <cell r="T10">
            <v>1</v>
          </cell>
          <cell r="U10" t="str">
            <v xml:space="preserve">* Cumplimiento oportuno de publicación de la información que posee la dependencia descritos en el esquema de publicación </v>
          </cell>
          <cell r="V10" t="str">
            <v>* Acopio de información 
* Publicar periódicamente la ejecución presupuestal y los estados financieros.</v>
          </cell>
          <cell r="W10" t="str">
            <v>* Divulgar la transparencia en el manejo de los recursos públicos.</v>
          </cell>
          <cell r="X10" t="str">
            <v>* Constancia del trámite de la publicación.
* Pagina Web de la entidad, modulo de transparencia
* Carpeta compartida con planeación.</v>
          </cell>
        </row>
        <row r="14">
          <cell r="D14" t="str">
            <v>#Variable</v>
          </cell>
          <cell r="E14" t="str">
            <v>Aspecto a reportar</v>
          </cell>
          <cell r="F14" t="str">
            <v>Formato</v>
          </cell>
          <cell r="H14" t="str">
            <v>Ejecucion_Enero</v>
          </cell>
          <cell r="I14" t="str">
            <v>Ejecucion_Febrero</v>
          </cell>
          <cell r="J14" t="str">
            <v>Ejecucion_Marzo</v>
          </cell>
          <cell r="K14" t="str">
            <v>Ejecucion_Abril</v>
          </cell>
          <cell r="L14" t="str">
            <v>Ejecucion_Mayo</v>
          </cell>
          <cell r="M14" t="str">
            <v>Ejecucion_Junio</v>
          </cell>
          <cell r="N14" t="str">
            <v>Ejecucion_Julio</v>
          </cell>
          <cell r="O14" t="str">
            <v>Ejecucion_Agosto</v>
          </cell>
          <cell r="P14" t="str">
            <v>Ejecucion_Septiembre</v>
          </cell>
          <cell r="Q14" t="str">
            <v>Ejecucion_Octubre</v>
          </cell>
          <cell r="R14" t="str">
            <v>Ejecucion_Noviembre</v>
          </cell>
          <cell r="S14" t="str">
            <v>Ejecucion_Diciembre</v>
          </cell>
        </row>
        <row r="15">
          <cell r="C15" t="str">
            <v>121_V1</v>
          </cell>
          <cell r="D15" t="str">
            <v>Variable 1</v>
          </cell>
          <cell r="E15" t="str">
            <v>Sumatoria módulos de capacitación realizadas</v>
          </cell>
          <cell r="F15" t="str">
            <v>Número</v>
          </cell>
          <cell r="H15">
            <v>0</v>
          </cell>
          <cell r="I15">
            <v>0</v>
          </cell>
          <cell r="J15">
            <v>0</v>
          </cell>
          <cell r="K15">
            <v>0</v>
          </cell>
          <cell r="L15">
            <v>1</v>
          </cell>
          <cell r="O15">
            <v>1</v>
          </cell>
          <cell r="R15">
            <v>1</v>
          </cell>
        </row>
        <row r="16">
          <cell r="C16" t="str">
            <v>121_V2</v>
          </cell>
          <cell r="D16" t="str">
            <v>Variable 2 (reportar solo cuando el indicador es a demanda)</v>
          </cell>
          <cell r="E16">
            <v>0</v>
          </cell>
          <cell r="F16" t="str">
            <v>Número</v>
          </cell>
        </row>
        <row r="17">
          <cell r="C17" t="str">
            <v>121_I1</v>
          </cell>
          <cell r="D17" t="str">
            <v>Cualitativo 1</v>
          </cell>
          <cell r="E17" t="str">
            <v>Avances y logros en generación del producto y la ejecución de actividades</v>
          </cell>
          <cell r="F17" t="str">
            <v>Texto</v>
          </cell>
          <cell r="L17" t="str">
            <v>Concientizar sobre el manejo de los recursos asignados en el cumplimiento de la misión de la Entidad.</v>
          </cell>
          <cell r="O17" t="str">
            <v>Capacitar sobre las difentes novedades que se generan al momento de efectuar los pagos de seguridad social de los contratistas de la Entidad.</v>
          </cell>
          <cell r="P17" t="str">
            <v>No se programo actividades a desarrollar en este mes</v>
          </cell>
          <cell r="Q17" t="str">
            <v>No se programó actividades a desarrollar en este mes</v>
          </cell>
          <cell r="R17" t="str">
            <v>Capacitar las áreas de la Secretaría General de la Alcaldía Mayor de Bogotá en los aspectos a tener en cuenta para el cierre de la vigencia 2019 y apertura de la vigencia 2020.</v>
          </cell>
          <cell r="S17" t="str">
            <v>No se programó actividades a desarrollar en este mes</v>
          </cell>
        </row>
        <row r="18">
          <cell r="C18" t="str">
            <v>121_I2</v>
          </cell>
          <cell r="D18" t="str">
            <v>Cualitativo 2</v>
          </cell>
          <cell r="E18" t="str">
            <v>Retrasos o dificultades en la generación del producto y la ejecución de actividades</v>
          </cell>
          <cell r="F18" t="str">
            <v>Texto</v>
          </cell>
        </row>
        <row r="19">
          <cell r="C19" t="str">
            <v>121_I3</v>
          </cell>
          <cell r="D19" t="str">
            <v>Cualitativo 3</v>
          </cell>
          <cell r="E19" t="str">
            <v>Beneficios obtenidos por la generación del producto y la ejecución de actividades</v>
          </cell>
          <cell r="F19" t="str">
            <v>Texto</v>
          </cell>
          <cell r="L19" t="str">
            <v>Transferencia de conocimiento a los ejecutores del presupuesto, en el desarrollo de sus actividades diarias</v>
          </cell>
          <cell r="O19" t="str">
            <v>* Mitigar los reprocesos generados al momento de generar la planilla de pagos de seguridad social de los contratistas.
* Disminuir el trámite de respuesta de las solicitud de seguridad social de los contratistas.
* Concientizar sobre la importancia de radicar los documentos de acuerdo a la normatividad para el pago de seguridad social establecida.</v>
          </cell>
          <cell r="P19" t="str">
            <v>No se programo actividades a desarrollar en este mes</v>
          </cell>
          <cell r="Q19" t="str">
            <v>No se programó actividades a desarrollar en este mes</v>
          </cell>
          <cell r="R19" t="str">
            <v>* Mitigar los reprocesos generados por devolución de cuentas.
* Depurar saldos de CDP y RP´S.
* Cronograma de recepción de cuentas.</v>
          </cell>
          <cell r="S19" t="str">
            <v>No se programó actividades a desarrollar en este mes</v>
          </cell>
        </row>
        <row r="20">
          <cell r="C20" t="str">
            <v>122_V1</v>
          </cell>
          <cell r="D20" t="str">
            <v>Variable 1</v>
          </cell>
          <cell r="E20" t="str">
            <v>Sumatoria de documentos de lineamientos frente a programación y ejecución de recursos socializados</v>
          </cell>
          <cell r="F20" t="str">
            <v>Númerica</v>
          </cell>
          <cell r="H20">
            <v>0</v>
          </cell>
          <cell r="I20">
            <v>1</v>
          </cell>
          <cell r="J20">
            <v>0</v>
          </cell>
          <cell r="K20">
            <v>0</v>
          </cell>
          <cell r="L20">
            <v>0</v>
          </cell>
          <cell r="M20">
            <v>1</v>
          </cell>
          <cell r="O20">
            <v>1</v>
          </cell>
          <cell r="R20">
            <v>1</v>
          </cell>
        </row>
        <row r="21">
          <cell r="C21" t="str">
            <v>122_V2</v>
          </cell>
          <cell r="D21" t="str">
            <v>Variable 2 (reportar solo cuando el indicador es a demanda)</v>
          </cell>
          <cell r="E21">
            <v>0</v>
          </cell>
          <cell r="F21" t="str">
            <v>Númerica</v>
          </cell>
        </row>
        <row r="22">
          <cell r="C22" t="str">
            <v>122_I1</v>
          </cell>
          <cell r="D22" t="str">
            <v>Cualitativo 1</v>
          </cell>
          <cell r="E22" t="str">
            <v>Avances y logros en generación del producto y la ejecución de actividades</v>
          </cell>
          <cell r="F22" t="str">
            <v>Textual</v>
          </cell>
          <cell r="I22" t="str">
            <v>Optimizamos el proceso de gestión financiera al brindar lineamientos financieros para la vigencia 2019</v>
          </cell>
          <cell r="M22" t="str">
            <v>Dar a conocer los parámetros para la aplicación de los aportes al sistema de seguridad social por parte de los contratistas de prestación de servicios profesionales</v>
          </cell>
          <cell r="O22" t="str">
            <v>Brindar lineamientos para el análisis y depuración sobre los compromisos que se constituirán como reserva presupuestal, así como los mecanismos para liberar saldos inecesarios.</v>
          </cell>
          <cell r="P22" t="str">
            <v>No se programo actividades a desarrollar en este mes</v>
          </cell>
          <cell r="Q22" t="str">
            <v>No se programó actividades a desarrollar en este mes</v>
          </cell>
          <cell r="R22" t="str">
            <v>Brindar lineamientos para el cierre de la vigencia 2019 y apertura de la vigencia 2020.</v>
          </cell>
          <cell r="S22" t="str">
            <v>No se programó actividades a desarrollar en este mes</v>
          </cell>
        </row>
        <row r="23">
          <cell r="C23" t="str">
            <v>122_I2</v>
          </cell>
          <cell r="D23" t="str">
            <v>Cualitativo 2</v>
          </cell>
          <cell r="E23" t="str">
            <v>Retrasos o dificultades en la generación del producto y la ejecución de actividades</v>
          </cell>
          <cell r="F23" t="str">
            <v>Textual</v>
          </cell>
          <cell r="L23" t="str">
            <v>Se tenía programada la generación de la Circular en relación a los aportes de seguridad social, pero en vista que el Plan de Desarrollo Nacional se aprobó en los últimos días del mes de mayo, no se pudo generar dentro de los tiempos establecidos, razón por la cual se tiene estimada su generación en el mes de Junio de 2019</v>
          </cell>
        </row>
        <row r="24">
          <cell r="C24" t="str">
            <v>122_I3</v>
          </cell>
          <cell r="D24" t="str">
            <v>Cualitativo 3</v>
          </cell>
          <cell r="E24" t="str">
            <v>Beneficios obtenidos por la generación del producto y la ejecución de actividades</v>
          </cell>
          <cell r="F24" t="str">
            <v>Textual</v>
          </cell>
          <cell r="I24" t="str">
            <v>Contribuimos a que las áreas planifiquen de manera oportuna las actividades de enlace financiero y los trámites para pagos a proveedores y contratistas</v>
          </cell>
          <cell r="M24" t="str">
            <v>* Divulgar y sensibilizar las directrices relacionadas con los aportes al sistema de seguridad social integral bajo la normatividad vigente.
* Contribuir a las gestión de las dependencias ejecutoras y la Subdirección Financiera
* Prevención de riesgos.</v>
          </cell>
          <cell r="O24" t="str">
            <v>* Divulgar y sensibilizar las directrices en tema de reservas presupuestales.
* Contribuir a las gestión de las dependencias ejecutoras y la Subdirección Financiera
* Prevención de riesgos.</v>
          </cell>
          <cell r="P24" t="str">
            <v>No se programo actividades a desarrollar en este mes</v>
          </cell>
          <cell r="Q24" t="str">
            <v>No se programó actividades a desarrollar en este mes</v>
          </cell>
          <cell r="R24" t="str">
            <v>* Divulgar y sensibilizar las directrices para el cierre de la vigencia 2019.
* Contribuir a las gestión de las dependencias ejecutoras y la Subdirección Financiera
* Prevención de riesgos.
*Depurar la reserva presupuestal a constituir.</v>
          </cell>
          <cell r="S24" t="str">
            <v>No se programó actividades a desarrollar en este mes</v>
          </cell>
        </row>
        <row r="25">
          <cell r="C25" t="str">
            <v>124_V1</v>
          </cell>
          <cell r="D25" t="str">
            <v>Variable 1</v>
          </cell>
          <cell r="E25" t="str">
            <v xml:space="preserve">Días promedio para gestionar integralmente las solicitudes de pagos recibidas </v>
          </cell>
          <cell r="F25" t="str">
            <v>Númerica</v>
          </cell>
          <cell r="H25">
            <v>4.6500000000000004</v>
          </cell>
          <cell r="I25">
            <v>4.75</v>
          </cell>
          <cell r="J25">
            <v>4.9800000000000004</v>
          </cell>
          <cell r="K25">
            <v>3.2</v>
          </cell>
          <cell r="L25">
            <v>3.43</v>
          </cell>
          <cell r="M25">
            <v>3.94</v>
          </cell>
          <cell r="N25">
            <v>3.19</v>
          </cell>
          <cell r="O25">
            <v>3.56</v>
          </cell>
          <cell r="P25">
            <v>2.66</v>
          </cell>
          <cell r="Q25">
            <v>2.8</v>
          </cell>
          <cell r="R25">
            <v>4.5</v>
          </cell>
          <cell r="S25">
            <v>3.77</v>
          </cell>
        </row>
        <row r="26">
          <cell r="C26" t="str">
            <v>124_V2</v>
          </cell>
          <cell r="D26" t="str">
            <v>Variable 2 (reportar solo cuando el indicador es a demanda)</v>
          </cell>
          <cell r="E26">
            <v>0</v>
          </cell>
          <cell r="F26" t="str">
            <v>Númerica</v>
          </cell>
        </row>
        <row r="27">
          <cell r="C27" t="str">
            <v>124_I1</v>
          </cell>
          <cell r="D27" t="str">
            <v>Cualitativo 1</v>
          </cell>
          <cell r="E27" t="str">
            <v>Avances y logros en generación del producto y la ejecución de actividades</v>
          </cell>
          <cell r="F27" t="str">
            <v>Textual</v>
          </cell>
          <cell r="H27" t="str">
            <v>Eficiencia en los trámites para disminicóón del tiempo promedio en los trámites para el pago de las obligaciones de la Secretaría General.</v>
          </cell>
          <cell r="I27" t="str">
            <v>Eficiencia en los trámites para disminicóón del tiempo promedio en los trámites para el pago de las obligaciones de la Secretaría General.</v>
          </cell>
          <cell r="J27" t="str">
            <v>Eficiencia en los trámites para disminicóón del tiempo promedio en los trámites para el pago de las obligaciones de la Secretaría General.</v>
          </cell>
          <cell r="K27" t="str">
            <v>Eficiencia en los trámites para disminicóón del tiempo promedio en los trámites para el pago de las obligaciones de la Secretaría General.</v>
          </cell>
          <cell r="L27" t="str">
            <v>Eficiencia en los trámites para disminicóón del tiempo promedio en los trámites para el pago de las obligaciones de la Secretaría General.</v>
          </cell>
          <cell r="M27" t="str">
            <v>Eficiencia en los trámites para disminicóón del tiempo promedio en los trámites para el pago de las obligaciones de la Secretaría General.</v>
          </cell>
          <cell r="N27" t="str">
            <v>Eficiencia en los trámites para disminicóón del tiempo promedio en los trámites para el pago de las obligaciones de la Secretaría General.</v>
          </cell>
          <cell r="O27" t="str">
            <v>Eficiencia en los trámites para disminicóón del tiempo promedio en los trámites para el pago de las obligaciones de la Secretaría General.</v>
          </cell>
          <cell r="P27" t="str">
            <v>Eficiencia en los trámites para disminicóón del tiempo promedio en los trámites para el pago de las obligaciones de la Secretaría General.</v>
          </cell>
          <cell r="Q27" t="str">
            <v>Eficiencia en los trámites para disminicóón del tiempo promedio en los trámites para el pago de las obligaciones de la Secretaría General.</v>
          </cell>
          <cell r="R27" t="str">
            <v>Eficiencia en los trámites para disminicóón del tiempo promedio en los trámites para el pago de las obligaciones de la Secretaría General.</v>
          </cell>
          <cell r="S27" t="str">
            <v>Eficiencia en los trámites para disminicóón del tiempo promedio en los trámites para el pago de las obligaciones de la Secretaría General.</v>
          </cell>
        </row>
        <row r="28">
          <cell r="C28" t="str">
            <v>124_I2</v>
          </cell>
          <cell r="D28" t="str">
            <v>Cualitativo 2</v>
          </cell>
          <cell r="E28" t="str">
            <v>Retrasos o dificultades en la generación del producto y la ejecución de actividades</v>
          </cell>
          <cell r="F28" t="str">
            <v>Textual</v>
          </cell>
        </row>
        <row r="29">
          <cell r="C29" t="str">
            <v>124_I3</v>
          </cell>
          <cell r="D29" t="str">
            <v>Cualitativo 3</v>
          </cell>
          <cell r="E29" t="str">
            <v>Beneficios obtenidos por la generación del producto y la ejecución de actividades</v>
          </cell>
          <cell r="F29" t="str">
            <v>Textual</v>
          </cell>
          <cell r="H29" t="str">
            <v xml:space="preserve">* Satisfacción del cliente
* Garantes del cumplimiento contractual y tributario. </v>
          </cell>
          <cell r="I29" t="str">
            <v xml:space="preserve">* Satisfacción del cliente
* Garantes del cumplimiento contractual y tributario. </v>
          </cell>
          <cell r="J29" t="str">
            <v xml:space="preserve">* Satisfacción del cliente
* Garantes del cumplimiento contractual y tributario. </v>
          </cell>
          <cell r="K29" t="str">
            <v xml:space="preserve">* Satisfacción del cliente
* Garantes del cumplimiento contractual y tributario. </v>
          </cell>
          <cell r="L29" t="str">
            <v xml:space="preserve">* Satisfacción del cliente
* Garantes del cumplimiento contractual y tributario. </v>
          </cell>
          <cell r="M29" t="str">
            <v xml:space="preserve">* Satisfacción del cliente
* Garantes del cumplimiento contractual y tributario. </v>
          </cell>
          <cell r="N29" t="str">
            <v xml:space="preserve">* Satisfacción del cliente
* Garantes del cumplimiento contractual y tributario. </v>
          </cell>
          <cell r="O29" t="str">
            <v xml:space="preserve">* Satisfacción del cliente
* Garantes del cumplimiento contractual y tributario. </v>
          </cell>
          <cell r="P29" t="str">
            <v xml:space="preserve">* Satisfacción del cliente
* Garantes del cumplimiento contractual y tributario. </v>
          </cell>
          <cell r="Q29" t="str">
            <v xml:space="preserve">* Satisfacción del cliente
* Garantes del cumplimiento contractual y tributario. </v>
          </cell>
          <cell r="R29" t="str">
            <v xml:space="preserve">* Satisfacción del cliente
* Garantes del cumplimiento contractual y tributario. </v>
          </cell>
          <cell r="S29" t="str">
            <v xml:space="preserve">* Satisfacción del cliente
* Garantes del cumplimiento contractual y tributario. </v>
          </cell>
        </row>
        <row r="30">
          <cell r="C30" t="str">
            <v>125_V1</v>
          </cell>
          <cell r="D30" t="str">
            <v>Variable 1</v>
          </cell>
          <cell r="E30" t="str">
            <v>Sumatoria de documentos de Seguimiento a la ejecución presupuestal vigencia, reserva y pasivos exigibles y al componente PAC.</v>
          </cell>
          <cell r="F30" t="str">
            <v>Númerica</v>
          </cell>
          <cell r="H30">
            <v>1</v>
          </cell>
          <cell r="I30">
            <v>1</v>
          </cell>
          <cell r="J30">
            <v>1</v>
          </cell>
          <cell r="K30">
            <v>1</v>
          </cell>
          <cell r="L30">
            <v>1</v>
          </cell>
          <cell r="M30">
            <v>1</v>
          </cell>
          <cell r="N30">
            <v>1</v>
          </cell>
          <cell r="O30">
            <v>1</v>
          </cell>
          <cell r="P30">
            <v>1</v>
          </cell>
          <cell r="Q30">
            <v>1</v>
          </cell>
          <cell r="R30">
            <v>1</v>
          </cell>
          <cell r="S30">
            <v>1</v>
          </cell>
        </row>
        <row r="31">
          <cell r="C31" t="str">
            <v>125_V2</v>
          </cell>
          <cell r="D31" t="str">
            <v>Variable 2 (reportar solo cuando el indicador es a demanda)</v>
          </cell>
          <cell r="E31">
            <v>0</v>
          </cell>
          <cell r="F31" t="str">
            <v>Númerica</v>
          </cell>
        </row>
        <row r="32">
          <cell r="C32" t="str">
            <v>125_I1</v>
          </cell>
          <cell r="D32" t="str">
            <v>Cualitativo 1</v>
          </cell>
          <cell r="E32" t="str">
            <v>Avances y logros en generación del producto y la ejecución de actividades</v>
          </cell>
          <cell r="F32" t="str">
            <v>Textual</v>
          </cell>
          <cell r="H32" t="str">
            <v>Informar el estado de la ejecución presupuestal de la entidad para toma efectiva de decisiones.</v>
          </cell>
          <cell r="I32" t="str">
            <v>Informar el estado de la ejecución presupuestal de la entidad para toma efectiva de decisiones.</v>
          </cell>
          <cell r="J32" t="str">
            <v>Informar el estado de la ejecución presupuestal de la entidad para toma efectiva de decisiones.</v>
          </cell>
          <cell r="K32" t="str">
            <v>Informar el estado de la ejecución presupuestal de la entidad para toma efectiva de decisiones.</v>
          </cell>
          <cell r="L32" t="str">
            <v>Informar el estado de la ejecución presupuestal de la entidad para toma efectiva de decisiones.</v>
          </cell>
          <cell r="M32" t="str">
            <v>Informar el estado de la ejecución presupuestal de la entidad para toma efectiva de decisiones.</v>
          </cell>
          <cell r="N32" t="str">
            <v>Informar el estado de la ejecución presupuestal de la entidad para toma efectiva de decisiones.</v>
          </cell>
          <cell r="O32" t="str">
            <v>Informar el estado de la ejecución presupuestal de la entidad para toma efectiva de decisiones.</v>
          </cell>
          <cell r="P32" t="str">
            <v>Informar el estado de la ejecución presupuestal de la entidad para toma efectiva de decisiones.</v>
          </cell>
          <cell r="Q32" t="str">
            <v>Informar el estado de la ejecución presupuestal de la entidad para toma efectiva de decisiones.</v>
          </cell>
          <cell r="R32" t="str">
            <v>Informar el estado de la ejecución presupuestal de la entidad para toma efectiva de decisiones.</v>
          </cell>
          <cell r="S32" t="str">
            <v>Informar el estado de la ejecución presupuestal de la entidad para toma efectiva de decisiones.</v>
          </cell>
        </row>
        <row r="33">
          <cell r="C33" t="str">
            <v>125_I2</v>
          </cell>
          <cell r="D33" t="str">
            <v>Cualitativo 2</v>
          </cell>
          <cell r="E33" t="str">
            <v>Retrasos o dificultades en la generación del producto y la ejecución de actividades</v>
          </cell>
          <cell r="F33" t="str">
            <v>Textual</v>
          </cell>
        </row>
        <row r="34">
          <cell r="C34" t="str">
            <v>125_I3</v>
          </cell>
          <cell r="D34" t="str">
            <v>Cualitativo 3</v>
          </cell>
          <cell r="E34" t="str">
            <v>Beneficios obtenidos por la generación del producto y la ejecución de actividades</v>
          </cell>
          <cell r="F34" t="str">
            <v>Textual</v>
          </cell>
          <cell r="H34" t="str">
            <v xml:space="preserve">Disponer de infomación oportuna a las dependencias de la Secretaría General sobre la ejecución de los recursos a su cargo para el aprovechamiento de los mismos. </v>
          </cell>
          <cell r="I34" t="str">
            <v xml:space="preserve">Disponer de infomación oportuna a las dependencias de la Secretaría General sobre la ejecución de los recursos a su cargo para el aprovechamiento de los mismos. </v>
          </cell>
          <cell r="J34" t="str">
            <v xml:space="preserve">Disponer de infomación oportuna a las dependencias de la Secretaría General sobre la ejecución de los recursos a su cargo para el aprovechamiento de los mismos. </v>
          </cell>
          <cell r="K34" t="str">
            <v xml:space="preserve">Disponer de infomación oportuna a las dependencias de la Secretaría General sobre la ejecución de los recursos a su cargo para el aprovechamiento de los mismos. </v>
          </cell>
          <cell r="L34" t="str">
            <v xml:space="preserve">Disponer de infomación oportuna a las dependencias de la Secretaría General sobre la ejecución de los recursos a su cargo para el aprovechamiento de los mismos. </v>
          </cell>
          <cell r="M34" t="str">
            <v xml:space="preserve">Disponer de infomación oportuna a las dependencias de la Secretaría General sobre la ejecución de los recursos a su cargo para el aprovechamiento de los mismos. </v>
          </cell>
          <cell r="N34" t="str">
            <v xml:space="preserve">Disponer de infomación oportuna a las dependencias de la Secretaría General sobre la ejecución de los recursos a su cargo para el aprovechamiento de los mismos. </v>
          </cell>
          <cell r="O34" t="str">
            <v xml:space="preserve">Disponer de infomación oportuna a las dependencias de la Secretaría General sobre la ejecución de los recursos a su cargo para el aprovechamiento de los mismos. </v>
          </cell>
          <cell r="P34" t="str">
            <v xml:space="preserve">Disponer de infomación oportuna a las dependencias de la Secretaría General sobre la ejecución de los recursos a su cargo para el aprovechamiento de los mismos. </v>
          </cell>
          <cell r="Q34" t="str">
            <v xml:space="preserve">Disponer de infomación oportuna a las dependencias de la Secretaría General sobre la ejecución de los recursos a su cargo para el aprovechamiento de los mismos. </v>
          </cell>
          <cell r="R34" t="str">
            <v xml:space="preserve">Disponer de infomación oportuna a las dependencias de la Secretaría General sobre la ejecución de los recursos a su cargo para el aprovechamiento de los mismos. </v>
          </cell>
          <cell r="S34" t="str">
            <v xml:space="preserve">Disponer de infomación oportuna a las dependencias de la Secretaría General sobre la ejecución de los recursos a su cargo para el aprovechamiento de los mismos. </v>
          </cell>
        </row>
        <row r="35">
          <cell r="C35" t="str">
            <v>125A_V1</v>
          </cell>
          <cell r="D35" t="str">
            <v>Variable 1</v>
          </cell>
          <cell r="E35" t="str">
            <v xml:space="preserve">Número de estados financieros de la entidad, presentados oportunamente, ante la Dirección Distrital de Contabilidad </v>
          </cell>
          <cell r="F35" t="str">
            <v>Númerica</v>
          </cell>
          <cell r="H35">
            <v>1</v>
          </cell>
          <cell r="K35">
            <v>1</v>
          </cell>
          <cell r="N35">
            <v>1</v>
          </cell>
          <cell r="Q35">
            <v>1</v>
          </cell>
        </row>
        <row r="36">
          <cell r="C36" t="str">
            <v>125A_V2</v>
          </cell>
          <cell r="D36" t="str">
            <v>Variable 2 (reportar solo cuando el indicador es a demanda)</v>
          </cell>
          <cell r="E36">
            <v>0</v>
          </cell>
          <cell r="F36" t="str">
            <v>Númerica</v>
          </cell>
        </row>
        <row r="37">
          <cell r="C37" t="str">
            <v>125A_I1</v>
          </cell>
          <cell r="D37" t="str">
            <v>Cualitativo 1</v>
          </cell>
          <cell r="E37" t="str">
            <v>Avances y logros en generación del producto y la ejecución de actividades</v>
          </cell>
          <cell r="F37" t="str">
            <v>Textual</v>
          </cell>
          <cell r="H37" t="str">
            <v xml:space="preserve">Cumplimiento normativo </v>
          </cell>
          <cell r="K37" t="str">
            <v>Divulgar información para evidenciar  la transparencia en el manejo de los recursos públicos.</v>
          </cell>
          <cell r="N37" t="str">
            <v>Divulgar información para evidenciar  la transparencia en el manejo de los recursos públicos.</v>
          </cell>
          <cell r="O37" t="str">
            <v>No se programo actividades a desarrollar en este mes</v>
          </cell>
          <cell r="P37" t="str">
            <v>No se programo actividades a desarrollar en este mes</v>
          </cell>
          <cell r="Q37" t="str">
            <v>Divulgar información para evidenciar  la transparencia en el manejo de los recursos públicos.</v>
          </cell>
          <cell r="S37" t="str">
            <v>No se programo actividades a desarrollar en este mes</v>
          </cell>
        </row>
        <row r="38">
          <cell r="C38" t="str">
            <v>125A_I2</v>
          </cell>
          <cell r="D38" t="str">
            <v>Cualitativo 2</v>
          </cell>
          <cell r="E38" t="str">
            <v>Retrasos o dificultades en la generación del producto y la ejecución de actividades</v>
          </cell>
          <cell r="F38" t="str">
            <v>Textual</v>
          </cell>
        </row>
        <row r="39">
          <cell r="C39" t="str">
            <v>125A_I3</v>
          </cell>
          <cell r="D39" t="str">
            <v>Cualitativo 3</v>
          </cell>
          <cell r="E39" t="str">
            <v>Beneficios obtenidos por la generación del producto y la ejecución de actividades</v>
          </cell>
          <cell r="F39" t="str">
            <v>Textual</v>
          </cell>
          <cell r="H39" t="str">
            <v xml:space="preserve">Oportunidad, posicionamineto y cumplimiento </v>
          </cell>
          <cell r="K39" t="str">
            <v>Proveer a la ciudadanía información actualizada sobre las transacciones económicas que se realizan en el período</v>
          </cell>
          <cell r="N39" t="str">
            <v>Proveer a la ciudadanía información actualizada sobre las transacciones económicas que se realizan en el período</v>
          </cell>
          <cell r="O39" t="str">
            <v>No se programo actividades a desarrollar en este mes</v>
          </cell>
          <cell r="P39" t="str">
            <v>No se programo actividades a desarrollar en este mes</v>
          </cell>
          <cell r="Q39" t="str">
            <v>Proveer a la ciudadanía información actualizada sobre las transacciones económicas que se realizan en el período</v>
          </cell>
          <cell r="S39" t="str">
            <v>No se programo actividades a desarrollar en este mes</v>
          </cell>
        </row>
        <row r="40">
          <cell r="C40" t="str">
            <v>125B_V1</v>
          </cell>
          <cell r="D40" t="str">
            <v>Variable 1</v>
          </cell>
          <cell r="E40" t="str">
            <v xml:space="preserve">Publicaciones correspondientes realizadas oportunamente </v>
          </cell>
          <cell r="F40" t="str">
            <v>Númerica</v>
          </cell>
          <cell r="H40">
            <v>3</v>
          </cell>
          <cell r="I40">
            <v>2</v>
          </cell>
          <cell r="J40">
            <v>1</v>
          </cell>
          <cell r="K40">
            <v>2</v>
          </cell>
          <cell r="L40">
            <v>2</v>
          </cell>
          <cell r="M40">
            <v>2</v>
          </cell>
          <cell r="N40">
            <v>2</v>
          </cell>
          <cell r="O40">
            <v>2</v>
          </cell>
          <cell r="P40">
            <v>2</v>
          </cell>
          <cell r="Q40">
            <v>2</v>
          </cell>
          <cell r="R40">
            <v>2</v>
          </cell>
          <cell r="S40">
            <v>2</v>
          </cell>
        </row>
        <row r="41">
          <cell r="C41" t="str">
            <v>125B_V2</v>
          </cell>
          <cell r="D41" t="str">
            <v>Variable 2 (reportar solo cuando el indicador es a demanda)</v>
          </cell>
          <cell r="E41" t="str">
            <v>Publicaciones correspondientes del esquema de publicación de la Secretaria General</v>
          </cell>
          <cell r="F41" t="str">
            <v>Númerica</v>
          </cell>
        </row>
        <row r="42">
          <cell r="C42" t="str">
            <v>125B_I1</v>
          </cell>
          <cell r="D42" t="str">
            <v>Cualitativo 1</v>
          </cell>
          <cell r="E42" t="str">
            <v>Avances y logros en generación del producto y la ejecución de actividades</v>
          </cell>
          <cell r="F42" t="str">
            <v>Textual</v>
          </cell>
          <cell r="H42" t="str">
            <v>Divulgar información para evidenciar  la transparencia en el manejo de los recursos públicos.</v>
          </cell>
          <cell r="I42" t="str">
            <v>Divulgar información para evidenciar  la transparencia en el manejo de los recursos públicos.</v>
          </cell>
          <cell r="J42" t="str">
            <v>Divulgar información para evidenciar  la transparencia en el manejo de los recursos públicos.</v>
          </cell>
          <cell r="K42" t="str">
            <v>Divulgar información para evidenciar  la transparencia en el manejo de los recursos públicos.</v>
          </cell>
          <cell r="L42" t="str">
            <v>Divulgar información para evidenciar  la transparencia en el manejo de los recursos públicos.</v>
          </cell>
          <cell r="M42" t="str">
            <v>Divulgar información para evidenciar  la transparencia en el manejo de los recursos públicos.</v>
          </cell>
          <cell r="N42" t="str">
            <v>Divulgar información para evidenciar  la transparencia en el manejo de los recursos públicos.</v>
          </cell>
          <cell r="O42" t="str">
            <v>Divulgar información para evidenciar  la transparencia en el manejo de los recursos públicos.</v>
          </cell>
          <cell r="P42" t="str">
            <v>Divulgar información para evidenciar  la transparencia en el manejo de los recursos públicos.</v>
          </cell>
          <cell r="Q42" t="str">
            <v>Divulgar información para evidenciar  la transparencia en el manejo de los recursos públicos.</v>
          </cell>
          <cell r="R42" t="str">
            <v>Divulgar información para evidenciar  la transparencia en el manejo de los recursos públicos.</v>
          </cell>
          <cell r="S42" t="str">
            <v>Divulgar información para evidenciar  la transparencia en el manejo de los recursos públicos.</v>
          </cell>
        </row>
        <row r="43">
          <cell r="C43" t="str">
            <v>125B_I2</v>
          </cell>
          <cell r="D43" t="str">
            <v>Cualitativo 2</v>
          </cell>
          <cell r="E43" t="str">
            <v>Retrasos o dificultades en la generación del producto y la ejecución de actividades</v>
          </cell>
          <cell r="F43" t="str">
            <v>Textual</v>
          </cell>
        </row>
        <row r="44">
          <cell r="C44" t="str">
            <v>125B_I3</v>
          </cell>
          <cell r="D44" t="str">
            <v>Cualitativo 3</v>
          </cell>
          <cell r="E44" t="str">
            <v>Beneficios obtenidos por la generación del producto y la ejecución de actividades</v>
          </cell>
          <cell r="F44" t="str">
            <v>Textual</v>
          </cell>
          <cell r="H44" t="str">
            <v xml:space="preserve">Proveer a la ciudadanía información actualizada sobre la actuación presupuestal de la Secretaría General </v>
          </cell>
          <cell r="I44" t="str">
            <v xml:space="preserve">Proveer a la ciudadanía información actualizada sobre la actuación presupuestal de la Secretaría General </v>
          </cell>
          <cell r="J44" t="str">
            <v xml:space="preserve">Proveer a la ciudadanía información actualizada sobre la actuación presupuestal de la Secretaría General </v>
          </cell>
          <cell r="K44" t="str">
            <v xml:space="preserve">Proveer a la ciudadanía información actualizada sobre la actuación presupuestal de la Secretaría General </v>
          </cell>
          <cell r="L44" t="str">
            <v xml:space="preserve">Proveer a la ciudadanía información actualizada sobre la actuación presupuestal de la Secretaría General </v>
          </cell>
          <cell r="M44" t="str">
            <v xml:space="preserve">Proveer a la ciudadanía información actualizada sobre la actuación presupuestal de la Secretaría General </v>
          </cell>
          <cell r="N44" t="str">
            <v xml:space="preserve">Proveer a la ciudadanía información actualizada sobre la actuación presupuestal de la Secretaría General </v>
          </cell>
          <cell r="O44" t="str">
            <v xml:space="preserve">Proveer a la ciudadanía información actualizada sobre la actuación presupuestal de la Secretaría General </v>
          </cell>
          <cell r="P44" t="str">
            <v xml:space="preserve">Proveer a la ciudadanía información actualizada sobre la actuación presupuestal de la Secretaría General </v>
          </cell>
          <cell r="Q44" t="str">
            <v xml:space="preserve">Proveer a la ciudadanía información actualizada sobre la actuación presupuestal de la Secretaría General </v>
          </cell>
          <cell r="R44" t="str">
            <v xml:space="preserve">Proveer a la ciudadanía información actualizada sobre la actuación presupuestal de la Secretaría General </v>
          </cell>
          <cell r="S44" t="str">
            <v xml:space="preserve">Proveer a la ciudadanía información actualizada sobre la actuación presupuestal de la Secretaría General </v>
          </cell>
        </row>
      </sheetData>
      <sheetData sheetId="61">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17</v>
          </cell>
          <cell r="B5" t="str">
            <v>Proyectos para recuperar y apropiar la memoria histórica, social e institucional y el patrimonio documental de la ciudad</v>
          </cell>
          <cell r="C5" t="str">
            <v>Número</v>
          </cell>
          <cell r="D5" t="str">
            <v>Constante</v>
          </cell>
          <cell r="E5" t="str">
            <v>Constante</v>
          </cell>
          <cell r="G5">
            <v>3</v>
          </cell>
          <cell r="H5">
            <v>3</v>
          </cell>
          <cell r="I5">
            <v>3</v>
          </cell>
          <cell r="J5">
            <v>3</v>
          </cell>
          <cell r="K5">
            <v>3</v>
          </cell>
          <cell r="L5">
            <v>3</v>
          </cell>
          <cell r="M5">
            <v>3</v>
          </cell>
          <cell r="N5">
            <v>3</v>
          </cell>
          <cell r="O5">
            <v>3</v>
          </cell>
          <cell r="P5">
            <v>3</v>
          </cell>
          <cell r="Q5">
            <v>3</v>
          </cell>
          <cell r="R5">
            <v>3</v>
          </cell>
          <cell r="S5">
            <v>3</v>
          </cell>
          <cell r="T5">
            <v>3</v>
          </cell>
          <cell r="U5" t="str">
            <v>Hace referencia al diseño e implementación de proyectos para la recuperación, promoción, apropiación, divulgación de la memoria histórica social e institucional de la ciudad y del patrimonio documental. Cada informe representa un avance el 0,25</v>
          </cell>
          <cell r="V5" t="str">
            <v>Recuperación de memoria histórica por medio de la Estrategia "Fondo Alcalddes de Bogotá"
Recuperación y apropiación de memoria histórica de la ciudad</v>
          </cell>
          <cell r="W5" t="str">
            <v>Con el cumplimiento del indicador se divulgará  la memoria documental e histórica de la ciudad a través de diversos proyectos que permitan la visibilización del amplio y variado patrimonio artístico, histórico, cultural, político, social y económico de la ciudad. De esta manera, se cumple el propósito de generar una política alrededor de una memoria diversa e incluyente, de su protección, salvaguardia y difusión.</v>
          </cell>
          <cell r="X5" t="str">
            <v xml:space="preserve">*Fondo Alcaldes: Registros de Asistencia, Evidencia de Reunión, Documento de Recomendaciones, Plan de Trabajo y Guía instructivo Fondo Alcaldes puesta en el Sistema SIAB, Material de Divulgación, invitación a entrevistas, Memorando radicado en SIGA dirigido a la Sala de Investigadores indicando la ubicación electrónica de las unidades puestas al servicio
*Catedra Bogotá: Listado de asistencia de la reunión, Acta de la reunión mensual, Listado de asistencia del evento, Material de divulgación ( Piezas comunicacionales), Fotografías del evento. Informe Final cierre 2019
*Portal Pedagógico: Pantallazo de la publicación realizada, word del artículo publicado, Archivo PDF con el informe final 2019. </v>
          </cell>
        </row>
        <row r="6">
          <cell r="A6">
            <v>21</v>
          </cell>
          <cell r="B6" t="str">
            <v>Grado de Satisfacción de la ciudadanía frente a los servicios prestados por el Archivo Distrital</v>
          </cell>
          <cell r="C6" t="str">
            <v>Porcentaje</v>
          </cell>
          <cell r="D6" t="str">
            <v>Constante</v>
          </cell>
          <cell r="E6" t="str">
            <v>Constante</v>
          </cell>
          <cell r="G6">
            <v>0.98</v>
          </cell>
          <cell r="H6">
            <v>0.98</v>
          </cell>
          <cell r="I6">
            <v>0.98</v>
          </cell>
          <cell r="J6">
            <v>0.98</v>
          </cell>
          <cell r="K6">
            <v>0.98</v>
          </cell>
          <cell r="L6">
            <v>0.98</v>
          </cell>
          <cell r="M6">
            <v>0.98</v>
          </cell>
          <cell r="N6">
            <v>0.98</v>
          </cell>
          <cell r="O6">
            <v>0.98</v>
          </cell>
          <cell r="P6">
            <v>0.98</v>
          </cell>
          <cell r="Q6">
            <v>0.98</v>
          </cell>
          <cell r="R6">
            <v>0.98</v>
          </cell>
          <cell r="S6">
            <v>0.98</v>
          </cell>
          <cell r="T6">
            <v>0.98</v>
          </cell>
          <cell r="U6" t="str">
            <v>Mejorar el índice de satisfacción de la ciudadanía frente a los servicios prestados por el Archivo de Bogotá</v>
          </cell>
          <cell r="V6" t="str">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ell>
          <cell r="W6" t="str">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ell>
          <cell r="X6" t="str">
            <v>Informe mensual de medición de grado de satisfacción ciudadana</v>
          </cell>
        </row>
        <row r="10">
          <cell r="D10" t="str">
            <v>#Variable</v>
          </cell>
          <cell r="E10" t="str">
            <v>Aspecto a reportar</v>
          </cell>
          <cell r="F10" t="str">
            <v>Formato</v>
          </cell>
          <cell r="H10" t="str">
            <v>Ejecucion_Enero</v>
          </cell>
          <cell r="I10" t="str">
            <v>Ejecucion_Febrero</v>
          </cell>
          <cell r="J10" t="str">
            <v>Ejecucion_Marzo</v>
          </cell>
          <cell r="K10" t="str">
            <v>Ejecucion_Abril</v>
          </cell>
          <cell r="L10" t="str">
            <v>Ejecucion_Mayo</v>
          </cell>
          <cell r="M10" t="str">
            <v>Ejecucion_Junio</v>
          </cell>
          <cell r="N10" t="str">
            <v>Ejecucion_Julio</v>
          </cell>
          <cell r="O10" t="str">
            <v>Ejecucion_Agosto</v>
          </cell>
          <cell r="P10" t="str">
            <v>Ejecucion_Septiembre</v>
          </cell>
          <cell r="Q10" t="str">
            <v>Ejecucion_Octubre</v>
          </cell>
          <cell r="R10" t="str">
            <v>Ejecucion_Noviembre</v>
          </cell>
          <cell r="S10" t="str">
            <v>Ejecucion_Diciembre</v>
          </cell>
        </row>
        <row r="11">
          <cell r="C11" t="str">
            <v>17_V1</v>
          </cell>
          <cell r="D11" t="str">
            <v>Variable 1</v>
          </cell>
          <cell r="E11" t="str">
            <v>Número de proyectos para recuperar y apropiar la memoria histórica, social e institucional y el patrimonio documental de la ciudad</v>
          </cell>
          <cell r="F11" t="str">
            <v>Número</v>
          </cell>
          <cell r="H11">
            <v>3</v>
          </cell>
          <cell r="I11">
            <v>3</v>
          </cell>
          <cell r="J11">
            <v>3</v>
          </cell>
          <cell r="K11">
            <v>3</v>
          </cell>
          <cell r="L11">
            <v>3</v>
          </cell>
          <cell r="M11">
            <v>3</v>
          </cell>
          <cell r="N11">
            <v>3</v>
          </cell>
          <cell r="O11">
            <v>3</v>
          </cell>
          <cell r="P11">
            <v>3</v>
          </cell>
          <cell r="Q11">
            <v>3</v>
          </cell>
          <cell r="R11">
            <v>3</v>
          </cell>
          <cell r="S11">
            <v>3</v>
          </cell>
        </row>
        <row r="12">
          <cell r="C12" t="str">
            <v>17_V2</v>
          </cell>
          <cell r="D12" t="str">
            <v>Variable 2 (reportar solo cuando el indicador es a demanda)</v>
          </cell>
          <cell r="E12">
            <v>0</v>
          </cell>
          <cell r="F12" t="str">
            <v>Número</v>
          </cell>
        </row>
        <row r="13">
          <cell r="C13" t="str">
            <v>17_I1</v>
          </cell>
          <cell r="D13" t="str">
            <v>Cualitativo 1</v>
          </cell>
          <cell r="E13" t="str">
            <v>Avances y logros en generación del producto y la ejecución de actividades</v>
          </cell>
          <cell r="F13" t="str">
            <v>Texto</v>
          </cell>
          <cell r="H13" t="str">
            <v xml:space="preserve">Las actividades programadas para los proyectos Cátedra Bogotá y Portal Pedagógico comienzan a partir del mes de febrero. 
Fondo Alcaldes: Se realizó mesa de trabajo con el área de Gestión Documental de la Secretaría General de la Alcaldía Mayor de Bogotá para definir la digitalización o copia de documentos que reposan en el Archivo Central y así nutrir el Fondo Alcaldes.
En cuanto al proceso de descripción documental, el área técnica definió la ficha técnica de descripción de Fondo Alcaldes.
</v>
          </cell>
          <cell r="I13" t="str">
            <v>Cátedra Bogotá: Se realizó la primera mesa de trabajo en donde se plantearon todas las actividades desarrollar para el presente año y en donde se destaca el IV encuentro de Bogotanólogos 2019, el cúal tiene como fecha tentativa realizarse el día 18 de octubre de 2019.
Portal Pedagógico: En el micrositio web del Archivo de Bogotá se publicaron 4 notas en las que se destacan: Los bocetos de Ricardo Moros Urbina, A propósito del Día del Periodista, El legado de Germán Arciniegas y La pieza del mes.
Fondo Alcaldes: Se presentó primer avance del “Documento de Recomendaciones"en donde se evidencia la justificación, objetivos generales y específicos, propósito, alcance, tabla de contenido y criterios para la elección de documentos desde la mirada técnica, como insumo para el “Documento de Recomendaciones" se elaboró el primer borrador de la encuesta que pretende identificar la existencia de documentos relacionados con el fondo en las Entidades Distritales.</v>
          </cell>
          <cell r="J13" t="str">
            <v xml:space="preserve">Cátedra Bogotá: Se realizó la segunda mesa de trabajo en donde se plantea la temática del IV Encuentro de Bogotanólogos "Patrimonio sonoro de Bogotá", y bajo esta temática realizar el lanzamiento de la Fonoteca Distrital de Bogotá. Se acordó realizar salida de campo el próximo 6 de abril con estudiantes de distintas universidades en donde se presentará diferentes historias relacionadas con el patrimonio sonoro de la ciudad. 
Portal Pedagógico: Se publicaron las 4 notas en el micrositio web del Archivo en las que se destacan: ¿Don Quesada de la Mancha?, Policarpa; la heroína de mil colores, Los primeros planos de Bogotá y El refugio de sueños para niños.
Fondo Alcaldes: Se presentó segundo avance del “Documento de Recomendaciones” el cual contiene revisión y balance de tablas de retención de 52 Ent Dist. Se visitó a la familia del exAlcalde Luis Prieto Ocampo (1975-1976), y se obtuvieron en calidad de préstamo para digitalización de 7 fotografías y seis 6 recortes de prensa.
</v>
          </cell>
          <cell r="K13" t="str">
            <v>Cátedra Bogotá: El 30 de abril se realizó la tercera mesa de trabajo  en donde se planteó los posibles ponentes para el  IV Encuentro de Bogotanólogos "Patrimonio sonoro de Bogotá".  También se realizó el balance de la salida pedagógica efectuada el 06 de abril con 60 estudiantes de diferentes universidades en cabeza del Archivo de Bogotá y el Comité Cívico, en donde se relataron diferentes historias relacionadas con el patrimonio sonoro en el centro de la ciudad. 
Portal Pedagógico: Se publicaron 4 notas en el micrositio web del Archivo en las que se destacan: 1. El periodismo de la independencia, 2. La pieza del mes (abril) el garrote vil, 3. La capilla del humilladero y 4. La iglesia de Veracruz estas dos últimas en conmemoración a la Semana Mayor.
Fondo Alcaldes: Se presentó el tercer avance para el “Documento de Recomendaciones” que será entregado como producto final en el mes de julio, éste contiene balance de información obtenida por medio de un diagnóstico aplicado de manera digital a las entidades. Por otro lado, se presentó el primer avance de la "Guía Fondo Alcaldes" la cual se entregará en el mes de agosto. Para ésta fase, la Guía contiene el área de identificación y área de contexto del Fondo Alcaldes. También se realizó la digitalización, organización, descripción y puesta al servicio de los ciudadanos de diez (10) unidades documentales en el Sistema SIAB las cuales corresponden a fotografías de diferentes eventos y ejes del Plan de Desarrollo de la Administración de Enrique Peñalosa periodo 1998-2000 y fueron remitidas mediante memorando No. 3-2019-13433.</v>
          </cell>
          <cell r="L13" t="str">
            <v>Cátedra Bogotá: El 30 de mayo se realizó la cuarta mesa de trabajo  en donde se  plantearon las temáticas del IV Encuentro de Bogotanólogos las cuales son: Lanzamiento de la Fonoteca de Bogotá, legislación, estado patrimonial: Discográfico, Radiofónico, Archivos sonoros e institucionales, Digitalización y catalogación, Proyecto de documentación: "Julio Quevedo".  También se realizó programación para el recorrido "Ciudad Rock" que se realizará el 14 de noviembre con estudiantes de diferentes universidades con el fin de conocer más sobre los diferentes lugares íconos donde se grabó música patrimonial de la ciudad. 
Gestión: Se entregó el cronograma de actividades del IV Encuentro de Bogotanólogos.
Portal Pedagógico: Se publicaron 4 notas en el micrositio web del Archivo en las que se destacan:  1. La catedral primada, 2. judíos y barrios obreros en Bogotá, 3. La mujer en el trabajo y 4. la publicación de la pieza del mes de mayo: El paisaje de la metrópoli.
Fondo Alcaldes: Se presentó el cuarto avance para el “Documento de Recomendaciones” que será entregado como producto final en el mes de julio, éste contiene directrices de conservación en las entidades de la documentación relacionada con los Alcaldes.  Dicho documento se nutre con el balance y tabulación de información obtenida por medio de un diagnóstico aplicado de manera digital a las entidades. Por otro lado, se presentó el segundo avance de la "Guía Fondo Alcaldes" la cual se entregará en el mes de agosto. Para ésta fase, la Guía contiene áreas de contenido, identificación, contexto y estructura, así como condiciones de acceso y utilización y documentación asociada del Fondo Alcaldes. También se realizó la digitalización, organización, descripción y puesta al servicio de los ciudadanos de veinte (20) unidades documentales en el Sistema SIAB enviadas mediante memorando No. 3-2019-16710 correspondiente a fotografías de diferentes eventos y ejes del Plan de Desarrollo de la Administración de Enrique Peñalosa (1998-2000). Adicionalmente, se realizaron dos visitas al Fondo Jorge Eliecer Gaitán del  Archivo Histórico de la Universidad Nacional de Colombia.</v>
          </cell>
          <cell r="M13" t="str">
            <v>Cátedra Bogotá: Se realizó la quinta mesa de trabajo el día 27 de junio, en donde se plantearon los posibles ponentes para el IV Encuentro de Bogotanólogos. Con el fin de iniciar el proceso de divulgación de dicho encuentro, los organizadores del comité cívico se comprometieron para la próxima mesa de trabajo a definir los ponentes y así mismo construir la agenda del evento. 
Por otro lado, el Archivo de Bogotá, inició gestiones para definir las necesidades e ítems a tener en cuenta dentro del presupuesto asignado. 
Portal Pedagógico: Se publicaron 4 notas en el micrositio web del Archivo en las que se destacan: 1. Roberto Londoño, arquitecto con alma de pintor, 2. Caricaturas del siglo XIX,  3. La pieza del mes: Sillas Públicas y  4. El Chorro de Quevedo: la maqueta de un mito, un pedestal, un lienzo.
Fondo Alcaldes: Se presentó el quinto avance para el “Documento de Recomendaciones” que será entregado como producto final en el mes de julio, este contiene directrices de conservación en las entidades de la documentación relacionada con los Alcaldes y presenta avances en la circular para las entidades. Dicho documento se nutre con el balance y tabulación de información obtenida por medio de un diagnóstico aplicado de manera digital a las entidades. Por otro lado, se presentó el tercer avance de la "Guía Fondo Alcaldes" la cual se entregará en el mes de agosto. Para esta fase, la Guía contiene áreas de contenido, identificación, contexto y estructura, así como condiciones de acceso y utilización, área de control de la descripción y documentación asociada del Fondo Alcaldes. También se realizó la digitalización, organización, descripción y puesta al servicio de los ciudadanos de veinte (20) unidades documentales en el Sistema SIAB mediante memorando No. 3-2019-18960 correspondientes a videos del exAlcalde Samuel Moreno.</v>
          </cell>
          <cell r="N13" t="str">
            <v>Cátedra Bogotá: Se realizó la sexta mesa de trabajo el día 30 de julio, en donde se definió la agenda temática y los ponentes que intervendrán en el IV Encuentro de Bogotanólogos. También se dio inicio a la elaboración de piezas comunicacionales por parte del Archivo de Bogotá para difundir el evento y  adicionalmente se asignaron responsabilidades desde el ámbito logístico con la finalidad de definir detalles para llevar a cabo el evento . Igualmente se inició la proyección de cartas para invitados y ponentes.
Portal Pedagógico: Se publicaron 4 notas en el micrositio web del Archivo en las que se destacan: 1. El Cuarteto Bush, 2. Bogotá como escenario del rock, 3. El tricolor nacional y 4. Historia del Cabildo Bogotano. 
Fondo Alcaldes: En el mes de julio se hizo entrega del “Documento de Recomendaciones”, éste contiene directrices para la identificación y conservación de documentación relacionada con los Alcaldes Mayores de Bogotá, en las entidades distritales y presenta avances de un proyecto de Circular informativa para que las entidades la conozcan y apliquen. Dicho documento se nutre con el balance y tabulación de información obtenida por medio de un diagnóstico aplicado de manera digital a las entidades. 
Así mismo, durante el desarrollo del III Seminario Internacional de Archivos, la Circular con recomendaciones se divulgó a las entidades y público asistente. 
Por otro lado, se presentó el cuarto avance de la "Guía Fondo Alcaldes" la cual se entregará en el mes de agosto. Para ésta fase, la Guía contiene áreas de contenido, identificación, contexto y estructura, así como condiciones de acceso y utilización, área de control de la descripción y documentación asociada del Fondo Alcaldes.
Por último, también se realizó la digitalización, organización, descripción y puesta al servicio de los ciudadanos de veinte (20) unidades documentales en el Sistema SIAB mediante memorando No. 3-2019-22806 correspondientes a videos del Alcalde Samuel Moreno.</v>
          </cell>
          <cell r="O13" t="str">
            <v xml:space="preserve">Cátedra Bogotá: se realizó la séptima mesa de trabajo el día 22 de agosto, en donde se hizo inspección de los espacios que se van a utilizar en el IV Encuentro de Bogotanólogos. Durante este mismo mes se enviaron las cartas de invitación a los ponentes  y a los invitados especiales, y adicionalmente se confirmó la asistencia de las expertas en patrimonio sonoro: Jimena de Gortari Ludlow de la ciudad de México y Margarita Cuellar Barona de la ciudad de Cali.
Portal Pedagógico: se publicaron cuatro (4) notas en el micrositio web del Archivo en las que se destacan: 1. ¿Cuándo se fundó Bogotá?, 2. El café Windsor, 3. ¿La Quinta de Santander o de Bolívar? y 4. El incendio más lamentado en Santafé.
Fondo Alcaldes: En el mes de agosto se hizo entrega de la "Guía Fondo Alcaldes", documento que tiene como propósito informar los componentes que conforman el Fondo Alcaldes y la trazabilidad de su formación. 
Por otro lado, se realizó entrevista al ex Alcalde Paul Bromberg, indicándole la finalidad del "Fondo Alcaldes", su importancia e impacto para la ciudadanía y la relevancia de su participación en el mismo, por medio del préstamo de documentación significativa durante su mandato, igualmente se solicitó una nueva entrevista, con el objetivo que relate su experiencia en la Alcaldía Mayor y su visión de la ciudad en diferentes aspectos, a lo cual manifestó disposición.
Por último, también se realizó la digitalización, organización, descripción y puesta al servicio de los ciudadanos de veinticuatro (24) unidades documentales en el Sistema SIAB mediante memorando No. 3-2019-26031 correspondientes a videos del Alcalde Samuel Moreno.
Gestión:
En base a reunión realizada el día 08 de agosto con la SDP, en donde se verificaron las condiciones de organización y valoración documental, se construyó y envió informe técnico a SDP mediante memorando con radicado 2-2019-21971, evaluando las condiciones archivistícas y de conservación de los documentos a transferir.
</v>
          </cell>
          <cell r="P13" t="str">
            <v>Cátedra Bogotá: se realizó la octava mesa de trabajo el día 26 de septiembre donde se definió la agenda final del IV Encuentro de Bogotanólogos y se socializaron las piezas comunicacionales realizadas por el Archivo de Bogotá, adicionalmente se procedió hacer el envío de las piezas a la Oficina de Comunicaciones de la Secretaría General para su aprobación.  
Portal Pedagógico: se publicaron cuatro (4) notas en el micrositio web del Archivo en las que se destacan: 1. La historia institucional de Transmilenio, 2. La estatua de Bolívar, iniciativa de José Ignacio París, 3. La plaza del vecindario y 4. Biblioteca Nacional; la obra de Francisco Moreno y Escandón.                                                                                                                                                                                                                        Fondo Alcaldes: se realizó divulgación de la "Colección Alcaldes Mayores de Bogotá" por medio del micrositio web del Archivo de Bogotá. La publicación es una reseña de la colección donde se puede encontrar contenido documental y evidencias fotográficas de las posesiones de algunos alcaldes como: Prieto Ocampo y Enrique Peñaloza.
Adicionalmente, al final de la reseña se encuentra el link donde está publicada la Guía de la Colección que describre de forma general los temas, tipos documentales, volumen, entre otros, que le permiten a los ciudadanos e investigadores conocer de manera simplificada la colección.                                                       Por último, también se realizó la digitalización, organización, descripción y puesta al servicio de los ciudadanos de quince (15) unidades documentales en el Sistema SIAB mediante memorando No. 3-2019-29154 correspondientes a videos del Alcalde Samuel Moreno.</v>
          </cell>
          <cell r="Q13" t="str">
            <v xml:space="preserve">Cátedra Bogotá: se realizó la novena mesa de trabajo el día 15 de octubre en donde se ultimaron detalles logísticos para el IV encuentro de Bogotanólogos. Entre los días 17 y 18 de octubre se llevó a cabo el IV encuentro de Bogotanólogos, evento que contó con la presencia del Secretario General, el dr. Raúl Buitrago Arias, la Subsecretaria Técnica, la dra. Cristina Aristizábal y todo el equipo del Archivo de Bogotá en cabeza de dra. María Teresa Pardo - Directora de la Dirección Distrital de Archivo de Bogotá, en este acontecimiento se hizo el lanzamiento de la primera Fonoteca de Bogotá, uno de los proyectos más importantes que deja la administración distrital en el cuatrienio, contando con la asistencia de más de 300 personas.  
Portal Pedagógico: se publicaron cuatro (4 ) notas en el micrositio web del Archivo en las que se destacan: 1. "Fondo Jorge Mauricio Camargo", 2. "Escritoras y periodistas colombianas en el siglo XIX", 3. "Guía del fondo Gastón Lelarge" y 4.  La pieza del mes de octubre "Anfiteatro de Dirección Anatómica del Hospital San Juan de Dios".                                                                                                                                                                                                                                                                                                                                                                                                                         Fondo Alcaldes: El primero de octubre se envió via memorando el "Documento de Recomendaciones Colección Alcaldes Mayores" a 59 Entidades Distritales y a la Subdirección de Servicios Administrativos de la Secretaría General, con el fin de compartir el contenido y así orientar a las entidades que participaron en la elaboración de la Colección Alcaldes Mayores.                                                                                                                                                                                                                                                                                                                                                          Por otro lado, se realizó la digitalización, organización, descripción y puesta al servicio de los ciudadanos de trece (13) unidades documentales en el Sistema SIAB mediante memorando No. 3-2019-32641 correspondientes a fotografías: 1 (una) unidad del Exalcalde Antanas Mockus, 2 (dos) unidades de la administración Peñalosa y 10 (diez) unidades correspondientse al fondo Armando Matiz sobre otros alcaldes. </v>
          </cell>
          <cell r="R13" t="str">
            <v>Cátedra Bogotá: se realizó la décima mesa de trabajo el día 14 de noviembre en donde se hizo el balance del IV Encuentro de Bogotanólogos; uno de los eventos más importantes realizados durante el año, ya que fue  inaugurada la primera Fonoteca de la ciudad en cabeza del Secretario General Dr. Raúl Buitrago Arias.  
Portal Pedagógico: se publicaron cuatro (4 ) notas en el micrositio web del Archivo en las que se destacan: 1. "En el principio…", 2. "El bacilo Ebert", 3. "Primeros habitantes..." y  4."La vida y obra de Otto de Greiff".                                                                                                                                                                                                                                                                                                   Fondo Alcaldes: Las actividades relacionadas con el proyecto Fondo Alcaldes culminaron en el mes de octubre de 2019. Su ejecución finalizó con la difusión de la Colección Alcaldes Mayores y la Guía de la Colección en el micrositio web, adicionalmente se envió "Documentos de Recomendaciones Colección Alcaldes Mayores" a 59 Entidades Distritales y a la Subdirección de Servicios Administrativos de la Secretaría General.</v>
          </cell>
          <cell r="S13" t="str">
            <v xml:space="preserve">Cátedra Bogotá: según el cronograma de actividades de 2019 para el mes de diciembre en el proyecto Cátedra de Bogotá se programó la entrega del informe final del proyecto, documento que plasma el balance y las actividades desarrolladas del mismo durante el 2019. 
Portal Pedagógico: se publicaron cuatro (4 ) notas en el micrositio web del Archivo en las que se destacan: 1. "Primeras Aguas...", 2. "Primeros Pobladores de la Sabana", 3. "Los muiscas y  4. La Cosmogonía Muisca. Adicionalmente se hace la entrega del informe final del proyecto Portal Pedagógico, el cual muestra la gestión realizada durante el 2019.                                                                                                                                                                                                                                                                                                  Fondo Alcaldes: Las actividades relacionadas con el proyecto Fondo Alcaldes culminaron en el mes de octubre de 2019. </v>
          </cell>
        </row>
        <row r="14">
          <cell r="C14" t="str">
            <v>17_I2</v>
          </cell>
          <cell r="D14" t="str">
            <v>Cualitativo 2</v>
          </cell>
          <cell r="E14" t="str">
            <v>Retrasos o dificultades en la generación del producto y la ejecución de actividades</v>
          </cell>
          <cell r="F14" t="str">
            <v>Texto</v>
          </cell>
        </row>
        <row r="15">
          <cell r="C15" t="str">
            <v>17_I3</v>
          </cell>
          <cell r="D15" t="str">
            <v>Cualitativo 3</v>
          </cell>
          <cell r="E15" t="str">
            <v>Beneficios obtenidos por la generación del producto y la ejecución de actividades</v>
          </cell>
          <cell r="F15" t="str">
            <v>Texto</v>
          </cell>
          <cell r="H15" t="str">
            <v>Los proyectos tiene como beneficio la recuperación, promoción, apropiación, divulgación de la memoria histórica social e institucional de la ciudad y del patrimonio documental</v>
          </cell>
          <cell r="I15" t="str">
            <v xml:space="preserve">Divulgar  la memoria documental e histórica de la ciudad a través de diversos proyectos que permitan la visibilización del amplio y variado patrimonio artístico, histórico, cultural, político, social y económico de la ciudad. </v>
          </cell>
          <cell r="J15" t="str">
            <v>De esta manera, se cumple el propósito de generar una política alrededor de una memoria diversa e incluyente, de su protección, salvaguardia y difusión.</v>
          </cell>
          <cell r="K15" t="str">
            <v xml:space="preserve">Cátedra Bogotá: Se realizó el día 06 de abril salida pedagógica con 60 estudiantes de distintas universidades en cabeza del Archivo de Bogotá y el Comité Cívico, en donde se relataron diferentes historias relacionadas con el patrimonio sonoro en el centro de la ciudad
Portal Pedagógico: Se publicaron dos (2) notas en conmoración a la semana santa, teniendo una interacción importante en el ecosistema digital del Archivo de Bogotá. 
Fondo Alcaldes: La identificación de posibles documentos y archivos que reposan en las entidades distritales y que estos posiblemente aportarán a la alimentación  del Fondo Alcaldes y a su vez a la memoria del Distrito Capital.
</v>
          </cell>
          <cell r="L15" t="str">
            <v>Cátedra Bogotá: Se definieron temáticas del IV Encuentro de Bogotanólogos.
Portal Pedagógico: Se destaca  la publicación de la pieza del mes de mayo: El paisaje de la metrópoli.
Fondo Alcaldes: Consolidación de pautas para la conservación de documentación en las Entidades y la puesta al servicio de la ciudadanía de documentos que permiten el reconocimiento de la historia de la ciudad.</v>
          </cell>
          <cell r="M15" t="str">
            <v>Cátedra Bogotá: Se construyó listado de los posibles ponentes que podrían participar en el  IV Encuentro de Bogotanólogos. 
Portal Pedagógico: Se destaca la  publicación de la pieza del mes de junio: Sillas públicas - El diseño de los asientos públicos que propuso Ricardo Moros a comienzos del siglo XX en Bogotá.
Fondo Alcaldes: Consolidación de pautas para la conservación de documentación en las Entidades y la puesta al servicio de la ciudadanía de documentos que permiten el reconocimiento de la historia de la ciudad.</v>
          </cell>
          <cell r="N15" t="str">
            <v xml:space="preserve">Cátedra Bogotá: Se definió la agenda temática y los ponentes que intervendrán en el IV Encuentro de Bogotanólogo contando con la participación especial de Jaime Andrés Monsalve, Director de Radio Nacional, gestión que se logró concretar gracias a la armonización y sinergía entre las partes. 
Portal Pedagógico: Se destaca durante el mes de julio la publicación, la pieza del mes "El cuarteto Bush", ya que narra como el grupo musical hace su gira por sur América en 1950 presentándose en los teatros:  Municipal de Bogotá y Cristóbal Colón, gracias a la iniciativa de la Sociedad de Amigos de la Música. Dicha muestra da a conocer uno de los fondos más importantes que custodia el Archivo de Bogotá como es el fondo de Otto de Greiff.
Fondo Alcaldes: Consolidación del documento técnico de pautas para la identificación y conservación de documentación relativa a los Alcaldes Mayores de Bogotá en las Entidades Distritales, así mismo la puesta al servicio de la ciudadanía de documentos que permiten el reconocimiento de la historia de la ciudad a través de información de gran significado histórico y cultural producido en torno al Alcalde Mayor como figura más representativa de la ciudad.
</v>
          </cell>
          <cell r="O15" t="str">
            <v xml:space="preserve">Cátedra Bogotá: se realizaron varias gestiones por parte del comité cívico Cátedra Bogotá y el Archivo de Bogotá, confirmando la asistencia de Jimena de Gortari Ludlow de la ciudad de México y Margarita Cuellar Barona de la ciudad de Cali, expertas en el patrimonio sonoro,  donde relatarán las experiencias vividas y éstas se tomarán como buenas prácticas para así conservar y fortalecer el archivo sonoro con que actualmente cuenta el Archivo de Bogotá.
Portal Pedagógico: Se destaca durante el mes de agosto la publicación, ¿Cuándo se fundó Bogotá?, mostrándonos las dos versiones que existen sobre el verdadero día de la fundación de Bogotá. Dicha publicación se realizó el 5 de agosto y durante el día alcanzamos el mayor flujo de usuarios en la página web con 2.099 visitantes.
Fondo Alcaldes: El conocimiento de la labor de los ex alcaldes y su gestión es fundamental para tener un mayor conocimiento de las diferentes Políticas Públicas que se han llevado a cabo en la ciudad y su impacto a nuestra ciudad. La labor de Paul Bromberg a su vez, nos da una visión sobre la gestión que pudo llevar a cabo en un corto periodo de tiempo, teniendo en cuenta que fue designado ante la renuncia de su antecesor.
</v>
          </cell>
          <cell r="P15" t="str">
            <v>Cátedra Bogotá: durante el mes de septiembre se deja definida la agenda del gran evento a desarrollar en el mes de octubre. Dicho evento contará con la participación especial del Secretario General Raúl Buitrago Arias, quien realizará el lanzamiento oficial de la primera fonoteca de Bogotá. 
Portal Pedagógico: durante el mes de septiembre se destacó la nota "La plaza del vecindario", en donde se muestra la maqueta de la colección de Germán Samper Gnecco que durante los años 70 y 80 del siglo XX, el sector de Ciudad Bolívar cobra relevancia en el desarrollo urbano de la ciudad, debido a que se convierte en un amortiguador urbano para la población de bajos recursos, que requieren adquirir o rentar vivienda a muy bajo costo. Cabe resaltar que el Archivo de Bogotá custodia la obra del Arquitecto Germán Samper y que está para la consulta de toda la ciudadanía.   
Fondo Alcaldes: realizando la difusión en el microstio web del Archivo de Bogotá, los ciudadanos e investigadores se encuentran al tanto de la labor de los exalcaldes y su gestión, para tener un mayor conocimiento del rol del Alcalde como la figura política más importante de la ciudad.
Esta colección establece una pauta de búsqueda y selección de los documentos de connotación cultural y simbólica de los eventos que recogen la relevancia de la figura de gobierno.</v>
          </cell>
          <cell r="Q15" t="str">
            <v>Cátedra Bogotá: en el marco del IV Encuentro de Bogotanólogos el dr. Raúl Buitrago, Secretario General,  lanza la primera Fonoteca de la ciudad, siendo uno de los proyectos más importantes que deja la administración distrital durante el cuatrienio.
Portal Pedagógico: se destaca la puesta al servicio de la Guía de fondos de Gastón Lelarge, un legado que custodia el Archivo de Bogotá, sobre uno de los arquitectos más influyentes de comienzos del siglo XX en Colombia. Entre sus principales obras del  constructor  encontramos el Palacio de Liévano y  la Gobernación de Cundinamarca.  
Fondo Alcaldes: Orientar a las Entidades para la verificación de documentos de interés cultural que puedan hacer parte del Fondo Alcaldes Mayores de Bogotá.</v>
          </cell>
          <cell r="R15" t="str">
            <v>Cátedra Bogotá: como parte del balance y de prospecciones a futuro, se propuso la realización de una nueva exposición (Días de radio) para hacer divulgación de la fonoteca de Bogotá, que permitirá dar a conocer su valioso acervo sonoro, representado en más de 9.000 horas de radio. 
Portal Pedagógico: se da a conocer la historia geológica de la sabana de Bogotá con la nota " En el principio...", un antiguo mar interior desaguado hace unos 10.000 años durante el último periodo glacial, y que recoge los mitos cosmogónicos de los muiscas, igualmente se relata la llegada de los primeros habitantes al altiplano.                                                                                                       Fondo Alcaldes: Mediante el microstio web del Archivo de Bogotá y el Fondo de ex Alcaldes, los ciudadanos e investigadores se encuentran al tanto de la labor de los ex Alcaldes y su gestión, logrando así el poder obtener mayor conocimiento del rol del Alcalde como la figura política más importante de la ciudad. Este proyecto mediante la colección establece una pauta de búsqueda y selección de los documentos de connotación cultural y simbólica de los eventos que recogen la relevancia de la figura de gobierno.</v>
          </cell>
          <cell r="S15" t="str">
            <v xml:space="preserve">Cátedra Bogotá: como parte del balance del proyecto cátedra Bogotá para el 2019, pudimos tener un acercamiento con el ciudadano  mostrandoles parte del patrimonio sonoro de la ciudad, a través de distintos talleres organizados en conjunto con el Comité Cívico Cátedra de Bogotá y 14 universidades que lo conforman.  Además se deja por parte de la administración distrital la primera fonoteca de Bogotá, que busca que la ciudadanía conozca ese legado sonoro que ha sido un componente importante dentro de la historia bogotana.
Portal Pedagógico: se destaca la nota "Primeras Aguas…", dado que nos muestra la historia de como se comenzó a surtir de agua la sabana de Bogotá y la formación del Salto de Tequendama, de sus ríos,  lagunas, fuentes y humedales procedentes del imaginario indígena expresado en la mitología Muisca-Chibcha.                                                                                                                                                                                                                                      Fondo Alcaldes: Mediante el proyecto de Fondo Alcaldes ha permitido a la ciudadanía conocer documentación histórica de la gestión de los exAlcaldes Mayores y la trazabilidad de las obras realizadas durante sus respectivas administraciones. </v>
          </cell>
        </row>
        <row r="16">
          <cell r="C16" t="str">
            <v>21_V1</v>
          </cell>
          <cell r="D16" t="str">
            <v>Variable 1</v>
          </cell>
          <cell r="E16" t="str">
            <v>Promedio de evaluación de la Encuesta de Satisfacción de los servicios prestados a la ciudadanía</v>
          </cell>
          <cell r="F16" t="str">
            <v>Númerica</v>
          </cell>
          <cell r="H16">
            <v>0.99</v>
          </cell>
          <cell r="I16">
            <v>0.97</v>
          </cell>
          <cell r="J16">
            <v>0.97</v>
          </cell>
          <cell r="K16">
            <v>0.97</v>
          </cell>
          <cell r="L16">
            <v>0.97</v>
          </cell>
          <cell r="M16">
            <v>0.97</v>
          </cell>
          <cell r="N16">
            <v>0.97</v>
          </cell>
          <cell r="O16">
            <v>0.97</v>
          </cell>
          <cell r="P16">
            <v>0.98</v>
          </cell>
          <cell r="Q16">
            <v>0.99</v>
          </cell>
          <cell r="R16">
            <v>0.98</v>
          </cell>
          <cell r="S16">
            <v>0.97</v>
          </cell>
        </row>
        <row r="17">
          <cell r="C17" t="str">
            <v>21_V2</v>
          </cell>
          <cell r="D17" t="str">
            <v>Variable 2 (reportar solo cuando el indicador es a demanda)</v>
          </cell>
          <cell r="E17">
            <v>0</v>
          </cell>
          <cell r="F17" t="str">
            <v>Númerica</v>
          </cell>
          <cell r="H17">
            <v>0.98</v>
          </cell>
          <cell r="I17">
            <v>0.98</v>
          </cell>
          <cell r="J17">
            <v>0.98</v>
          </cell>
          <cell r="K17">
            <v>0.98</v>
          </cell>
          <cell r="L17">
            <v>0.98</v>
          </cell>
          <cell r="M17">
            <v>0.98</v>
          </cell>
          <cell r="N17">
            <v>0.98</v>
          </cell>
          <cell r="O17">
            <v>0.98</v>
          </cell>
          <cell r="P17">
            <v>0.98</v>
          </cell>
          <cell r="Q17">
            <v>0.98</v>
          </cell>
          <cell r="R17">
            <v>0.98</v>
          </cell>
          <cell r="S17">
            <v>0.98</v>
          </cell>
        </row>
        <row r="18">
          <cell r="C18" t="str">
            <v>21_I1</v>
          </cell>
          <cell r="D18" t="str">
            <v>Cualitativo 1</v>
          </cell>
          <cell r="E18" t="str">
            <v>Avances y logros en generación del producto y la ejecución de actividades</v>
          </cell>
          <cell r="F18" t="str">
            <v>Textual</v>
          </cell>
          <cell r="H18" t="str">
            <v>El grado de Satisfacción de Atención a los ciudadanos fue del 99%. 
En el mes de enero se atendió en Sala de Investigadores a 240 personas.
Para enero se realizó encuesta de satisfacción a 41 personas atentidas en Sala de Investigadores.
El día 23 de enero del 2019, la Subdirección de Gestión Documental de la Personería de Bogotá envía comunicación de felicitación por el buen servicio y oportunidad prestada en Sala de Investigadores.</v>
          </cell>
          <cell r="I18" t="str">
            <v>El grado de Satisfacción de Atención a los ciudadanos fue del 97%. 
En el mes de febrero se atendió en Sala de Investigadores a 384 personas.
Para febrero se aplicaron encuesta de satisfacción a 82 personas atendidas en Sala de Investigadores.</v>
          </cell>
          <cell r="J18" t="str">
            <v>El grado de Satisfacción de Atención a los ciudadanos fue del 97%. 
En el mes de marzo se atendió en Sala de Investigadores a 432 personas.
Para marzo se realizó encuesta de satisfacción a 65 personas atendidas en Sala de Investigadores.</v>
          </cell>
          <cell r="K18" t="str">
            <v>El grado de Satisfacción de Atención a los ciudadanos fue del 97%. 
En el mes de abril se atendió en Sala de Investigadores a 367 personas.
Para abril se realizó encuesta de satisfacción a 41 personas atendidas en Sala de Investigadores.</v>
          </cell>
          <cell r="L18" t="str">
            <v>El grado de Satisfacción de Atención a los ciudadanos fue del 97%. 
En el mes de mayo se atendió en sala de investigadores a 472 personas.
Para mayo se aplicó encuesta de satisfacción a 65 personas atendidas en Sala de Investigadores.</v>
          </cell>
          <cell r="M18" t="str">
            <v>El grado de satisfacción de atención a los ciudadanos fue del 97%. 
En el mes de junio se atendió en Sala de Investigadores a 241 personas.
Para junio se aplicó encuestas de satisfacción a 33 personas atendidas en Sala de Investigadores.</v>
          </cell>
          <cell r="N18" t="str">
            <v>El grado de Satisfacción de atención a los ciudadanos fue del 97%. 
En el mes de julio se atendió en Sala de Investigadores a 405 personas.
Para julio se aplicaron encuestas de satisfacción a 90 personas atendidas en Sala de Investigadores.
Gestión:
Se envió encuesta y ficha técnica actualizadas para validación y aprobación de la OAP, para así comenzar a aplicar a la ciudadanía.</v>
          </cell>
          <cell r="O18" t="str">
            <v xml:space="preserve">El grado de Satisfacción de atención a los ciudadanos fue del 97%.                                                                                                                                                                                                         En el mes de agosto se atendió en Sala de Investigadores a 335 personas y se aplicaron 72 encuestas de satisfacción a personas atendidas en Sala de Investigadores.
Gestión:
Mediante memorando 3-2019-24811 del 22 de agosto, la Oficina Asesora de Planeación, dio respuesta indicando que la gestión frente a la actualización del formato 2215100-FT-596 "Encuesta de Satisfacción", se encuentra aprobada, por lo tanto ésta se empezará a aplicar a los visitantes de la Sala de Investigadoes a partir del mes de septiembre.
</v>
          </cell>
          <cell r="P18" t="str">
            <v xml:space="preserve">El grado de Satisfacción de atención a los ciudadanos fue del 98%.                                                                                                                                                                                                         En el mes de septiembre se atendió en Sala de Investigadores a 372 personas y se aplicaron 60 encuestas de satisfacción en el formato actualizado 2215100-FT-596 "Encuesta de Satisfacción", aprobado el mes anterior por la Oficina Asesora de Planeación. </v>
          </cell>
          <cell r="Q18" t="str">
            <v>El grado de Satisfacción de atención a los ciudadanos para el mes de octubre fue del 99%. 
En el mes de octubre se atendió en Sala de Investigadores a 383 personas y se aplicaron 43 encuestas de satisfacción en el formato actualizado 2215100-FT-596 "Encuesta de Satisfacción".</v>
          </cell>
          <cell r="R18" t="str">
            <v xml:space="preserve">El grado de satisfacción de atención a los ciudadanos para el mes de noviembre fue del 98%. 
En el mes de noviembre se atendió en Sala de Investigadores a 268 personas y se aplicaron 47 encuestas de satisfacción en el formato actualizado 2215100-FT-596 "Encuesta de Satisfacción".
</v>
          </cell>
          <cell r="S18" t="str">
            <v xml:space="preserve">El grado de satisfacción de atención a los ciudadanos para el mes de diciembre fue del 97%.                                                                                                                                                                                                                                                                  Se atendieron a 50 personas durante los días del 1 al 6 de diciembre en la Sala de Investigadores y se aplicaron 12 encuentas mediante el formato actualizado 2215100-FT-596 "Encuesta de Satisfacción".
</v>
          </cell>
        </row>
        <row r="19">
          <cell r="C19" t="str">
            <v>21_I2</v>
          </cell>
          <cell r="D19" t="str">
            <v>Cualitativo 2</v>
          </cell>
          <cell r="E19" t="str">
            <v>Retrasos o dificultades en la generación del producto y la ejecución de actividades</v>
          </cell>
          <cell r="F19" t="str">
            <v>Textual</v>
          </cell>
          <cell r="I19" t="str">
            <v>No se logra la meta de 98% de satisfacción ciudadana debido a que los usuarios que respondieron la encuesta consideran que los equipos de cómputo están obsoletos para la búsqueda, lo que hace que la información de las bases de datos no pueda ser percibida de manera adecuada y útil a la ciudadanía.</v>
          </cell>
          <cell r="J19" t="str">
            <v>Los usuarios siguen considerando excelente la atención del personal de la Sala de Investigadores, pero observan que los equipos de cómputo y las bases de datos no les satisfacen.</v>
          </cell>
          <cell r="K19" t="str">
            <v xml:space="preserve">Los usuarios observan que  las bases de datos son muy lentas y los canales de comunicación no satisfacen sus necesidades dado que no tienen acceso a internet. </v>
          </cell>
          <cell r="L19" t="str">
            <v>Los usuarios observan que ni las bases de datos, ni los canales de comunicación satisfacen sus necesidades.</v>
          </cell>
          <cell r="M19" t="str">
            <v>Entre las observaciones que más realizan los usuarios de la Sala de Investigadores se encuentran que ni las bases de datos, ni los canales de comunicación satisfacen sus necesidades; sin embargo ello no implica que el grado de satisfacción de los cuidadanos sea menor a satisfactorio.
Teniendo en cuenta esté análisis realizado a los resultados de la encuesta, se identificaron oportunidades de mejora a la ficha técnica, las cuales se revisarán en el mes de julio.</v>
          </cell>
          <cell r="N19" t="str">
            <v>La pregunta relacionada con los aspectos logísticos y administrativos que contemplan los equipos de cómputo, bases de datos y herramientas de consulta obtuvieron una califcación aceptable pero que afecta la calificación y eso se deriva porque no hay unidad entre las bases de datos y los canales de comunicación no satisfacen sus necesidades.</v>
          </cell>
          <cell r="O19" t="str">
            <v>Sobre las encuestas realizadas se evidenció por parte de los encuestados una leve inconformidad respecto al estado y funcionamiento de algunos equipos de cómputo.</v>
          </cell>
          <cell r="S19" t="str">
            <v>Sobre las encuestas realizadas se evidenció una leve inconformidad respecto al estado y funcionamineto de algunos equipos de cómputo por parte de la ciudadanía.</v>
          </cell>
        </row>
        <row r="20">
          <cell r="C20" t="str">
            <v>21_I3</v>
          </cell>
          <cell r="D20" t="str">
            <v>Cualitativo 3</v>
          </cell>
          <cell r="E20" t="str">
            <v>Beneficios obtenidos por la generación del producto y la ejecución de actividades</v>
          </cell>
          <cell r="F20" t="str">
            <v>Textual</v>
          </cell>
          <cell r="H20" t="str">
            <v>Permite reunir y conocer informacion que permita una adecuada toma de desiciones y aumentar el grado de satisfacción de servicio al ciudadano.</v>
          </cell>
          <cell r="I20" t="str">
            <v>Permite hacer retroalimentaciones al interior del Archivo de Bogotá, con la finalidad de ofrecer con mayor calidad el servicio prestado en la Sala de Investigadores  y así aumentar el grado de satisfacción de servicio al ciudadano.</v>
          </cell>
          <cell r="J20" t="str">
            <v>Permite identificar las fortalezas que tiene el Archivo de Bogotá frente al servicio que se le ofrece a la ciudadanía en relación a la Sala de Investigadores y las mejoras que hay que realizar con la finalidad de dar un valor agregado al servicio.</v>
          </cell>
          <cell r="K20" t="str">
            <v>24 de las 41 personas que respondieron la encuesta registraron en el espacio de comentarios y sugerencias sus felicitaciones y agradecimientos por el servicio, especialmente por la atención de las funcionarias.</v>
          </cell>
          <cell r="L20" t="str">
            <v xml:space="preserve"> Por apoyo en la búsqueda de registros de defunción un ciudadano  exhaltó mediante carta de felicitación la gestión. 
Por otro lado, se presentó aumento de personas atendidas en Sala de Investigadores, debido a la Ley 12 de 2015, conocida como la Ley de los Sefardíes, la cual permite a los descendientes de la comunidad judía que fueron expulsados de España en 1492 obtener la nacionalidad sin ningún requisito adicional.</v>
          </cell>
          <cell r="M20" t="str">
            <v xml:space="preserve">12 de las 33 de las personas que respondieron la encuesta, consideraron excelente el servicio y manifestaron su agradecimiento y felicitaciones para las funcionarias que los atendieron. </v>
          </cell>
          <cell r="N20" t="str">
            <v>En el mes de julio, 12 de las 90 personas que respondieron la encuesta felicitaron y reconocieron la atención ofrecida por los  servidoras de la sala de investigadores.
En el marco del III Seminario Internacional de Archivos se presentaron 5 testimonios de usuarios e investigadores de la Sala de Investigadores, así como la lectura de un oficio remitido por una ciudadana donde felicita el buen servicio que se presta en la Sala.</v>
          </cell>
          <cell r="O20" t="str">
            <v>La encuesta de satisfacción es una herramienta que permite identificar las oportunidades de mejora y fortalezas mediante las opiniones generadas por la ciudadanía, historiadores, investigadores, entre otros, lo anterior ayuda en la generacíon e implementación de estrategias dirigidas a mejorar la calidad del servicio que se presta.</v>
          </cell>
          <cell r="P20" t="str">
            <v>Con la actualización del formato 2215100-FT-956, se logró identificar sugerencias realizadadas por los ciudadanos e investigadores, como el estado y manejo de los equipos de cómputo, permitiendo mejorar el servicio y aumentar el grado de satisfacción a 98% frente a  los servicios que  se ofrecen  a través de la sala de investigadores.</v>
          </cell>
          <cell r="Q20" t="str">
            <v>La implementación de la encuesta de satisfacción bajo el formato actualizado 2215100-FT-596, permite determinar de forma precisa las fortalezas y sugerencias expresadas por los ciudadanos frente a los servicios prestados por medio de la sala de investigadores. 
De acuerdo a los informes realizados mensualmente a raíz de los resultados de las encuestas, se ha determinado la siguiente información:
 *Las visitas de tres tipos de usuarios: investigadores, ocasionales y consulta de libros de inhumaciones. 
* Fondos más consultados son: Concejo de Bogotá, Empresa Distrital de Servicios Públicos (EDIS), Empresa de Acueducto y Secretaría Distrital de Salud.  
 *Colecciones más consultadas son las que corresponden a donaciones de arquitectos e ingenieros que realizaron importantes construcciones y obras civiles en la ciudad, se trata de documentos gráficos y cartográficos muy solicitados por los arquitectos estudiantes e historiadores, colección Esguerra, Sáenz y Samper es una de las más consultadas. 
*Colecciones fotográficas de Hernán Díaz, Sady González y Vicky Ospina.</v>
          </cell>
          <cell r="R20" t="str">
            <v>El poder medir el grado de satisfacción de los ciudadanos que son atendidos en la sala de investigadores del Archivo de Bogotá, ayuda a determinar las oportunidades de mejora de tal manera que se puedan emprender las acciones respectivas y mejorar la calidad del servicio.</v>
          </cell>
          <cell r="S20" t="str">
            <v xml:space="preserve">La implementación de la encuesta de satisfacción bajo el formato actualizado 2215100-FT-596, ha permitido determinar de forma precisa las inconformidades y sugerencias expresadas por los ciudadanos frente a los servicios prestados  por la Subdirección Técnica a travéz de la sala de Consulta. </v>
          </cell>
        </row>
      </sheetData>
      <sheetData sheetId="62">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t="str">
            <v>31D</v>
          </cell>
          <cell r="B5" t="str">
            <v>Entidades acompañadas para el fortalecimiento del proceso de rendición de cuentas Distrital.</v>
          </cell>
          <cell r="C5" t="str">
            <v>Eficacia</v>
          </cell>
          <cell r="D5" t="str">
            <v>Constante</v>
          </cell>
          <cell r="E5" t="str">
            <v>Suma</v>
          </cell>
          <cell r="F5">
            <v>56</v>
          </cell>
          <cell r="G5">
            <v>56</v>
          </cell>
          <cell r="S5">
            <v>56</v>
          </cell>
          <cell r="T5">
            <v>56</v>
          </cell>
          <cell r="U5" t="str">
            <v>Establecer el número de entidades distritales acompañadas en la ejecución de la estrategia para el fortalecimiento del proceso de rendición de cuentas distrital</v>
          </cell>
          <cell r="V5" t="str">
            <v xml:space="preserve">Fase I - Planeación Diagnóstico: 
Realizar la evaluación del componente de Rendición de Cuentas de los Planes Anticorrupción y de Atención al Ciudadano 2019 de las entidades distritales.
Fase II- Intervención componente del PAAC Rendición de Cuentas
Desplegar  la estrategia de acompañamiento a entidades en Componente de Rendición de Cuentas
Fase III- Segunda Intervención componente del PAAC Rendición de Cuentas
Desarrollar talleres de acompañamiento para la identificación de puntos críticos en rendición de cuentas.
FASE IV -Recomendaciones PAAC 2020, Evaluación y Cierre Estrategia.
Emitir recomendaciones para formulación del componente de Rendición de Cuentas para los PAACs 2020, evaluación y cierre de la estrategia 
</v>
          </cell>
          <cell r="W5" t="str">
            <v xml:space="preserve">Fortalecer la capacidad técnica institucional de las entidades distritales en la formulación y seguimiento al  componente de rendición de cuentas del PAAC. 
</v>
          </cell>
          <cell r="X5"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row>
        <row r="6">
          <cell r="A6" t="str">
            <v>31E</v>
          </cell>
          <cell r="B6" t="str">
            <v>Entidades acompañadas para promover la inscripción de trámites y Otros Procedimientos Administrativos (OPAs) en el SUIT</v>
          </cell>
          <cell r="C6" t="str">
            <v>Número</v>
          </cell>
          <cell r="D6" t="str">
            <v>Constante</v>
          </cell>
          <cell r="E6" t="str">
            <v>Suma</v>
          </cell>
          <cell r="F6">
            <v>56</v>
          </cell>
          <cell r="G6">
            <v>56</v>
          </cell>
          <cell r="S6">
            <v>56</v>
          </cell>
          <cell r="T6">
            <v>56</v>
          </cell>
          <cell r="U6" t="str">
            <v>Establecer el número de entidades distritales acompañadas en la ejecución de la estrategia para promover la inscripción de trámites y otros procedimientos administrativos (OPAs) de las entidades distritales en el SUIT</v>
          </cell>
          <cell r="V6" t="str">
            <v xml:space="preserve">Fase I - Planeación Diagnóstico: 
Realizar la evaluación del componente de Rendición de Cuentas de los Planes Anticorrupción y de Atención al Ciudadano 2019 de las entidades distritales.
Fase II- Intervención componente del PAAC Rendición de Cuentas
Desplegar  la estrategia de acompañamiento a entidades en Componente de Rendición de Cuentas
Fase III- Segunda Intervención componente del PAAC Rendición de Cuentas
Desarrollar talleres de acompañamiento para la identificación de puntos críticos en rendición de cuentas.
FASE IV -Recomendaciones PAAC 2020, Evaluación y Cierre Estrategia.
Emitir recomendaciones para formulación del componente de Rendición de Cuentas para los PAACs 2020, evaluación y cierre de la estrategia </v>
          </cell>
          <cell r="W6" t="str">
            <v xml:space="preserve">
Fortalecer la gestión de las entidades y organismos distritales a través del acompañamiento para promover la  inscripción de trámites y Otros Procedimientos Administrativos (OPAs)  de las entidades distritales en el SUIT. </v>
          </cell>
          <cell r="X6"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row>
        <row r="7">
          <cell r="A7" t="str">
            <v>31G</v>
          </cell>
          <cell r="B7" t="str">
            <v>Porcentaje de avance en la consolidación de la red de gestores(as) de integridad distritales</v>
          </cell>
          <cell r="C7" t="str">
            <v>Porcentaje</v>
          </cell>
          <cell r="D7" t="str">
            <v>Creciente</v>
          </cell>
          <cell r="E7" t="str">
            <v>Suma</v>
          </cell>
          <cell r="F7">
            <v>0.3</v>
          </cell>
          <cell r="G7" t="str">
            <v>No Disponible / No Aplica</v>
          </cell>
          <cell r="J7">
            <v>0.1</v>
          </cell>
          <cell r="M7">
            <v>0.1</v>
          </cell>
          <cell r="P7">
            <v>0.1</v>
          </cell>
          <cell r="T7">
            <v>0.3</v>
          </cell>
          <cell r="U7" t="str">
            <v>Coadyuvar en la consolidación de la red de gestores(as) de integridad a nivel Distrital.</v>
          </cell>
          <cell r="V7" t="str">
            <v xml:space="preserve">Fase I: Estabecer fases y actividades para conceptualización de la red (cronograma).
Fase II:  Desarrollar la  contextualización a partir de diagnóstico a los equipos de gestores de las entidades distritales.
Fase III: Divulgar el documento de propuesta de red de gestores.
Fase IV: Documentar el informe técnico final de la estrategia de red de gestores. 
</v>
          </cell>
          <cell r="W7" t="str">
            <v xml:space="preserve">Orientar a las entidades distritales frente a la creación de una red de gestores 
</v>
          </cell>
          <cell r="X7" t="str">
            <v>Documento consolidado con la propuesta de Red de Gestores de Integridad.
Documento de Conceptualización</v>
          </cell>
        </row>
        <row r="8">
          <cell r="A8" t="str">
            <v>31I</v>
          </cell>
          <cell r="B8" t="str">
            <v>Entidades acompañadas para la implementación del Código de integridad</v>
          </cell>
          <cell r="C8" t="str">
            <v>Número</v>
          </cell>
          <cell r="D8" t="str">
            <v>Constante</v>
          </cell>
          <cell r="E8" t="str">
            <v>Suma</v>
          </cell>
          <cell r="F8">
            <v>56</v>
          </cell>
          <cell r="G8">
            <v>56</v>
          </cell>
          <cell r="S8">
            <v>56</v>
          </cell>
          <cell r="T8">
            <v>56</v>
          </cell>
          <cell r="U8" t="str">
            <v>Establecer el porcentaje de avance de ejecución de la estrategia para el fortalecimiento de la formulación, implementación y seguimiento del código de integridad en las entidades distritales</v>
          </cell>
          <cell r="V8" t="str">
            <v xml:space="preserve">Fase I: Realizar la evaluación de los PAAC de las entidades distritales e informe diagnóstico.
Fase II: Diseñar el  Instrumento de seguimiento a la implementación del Código de Integridad.
 Fase III:Despliegar la estrategia de acompañamiento a entidades en Plan de Gestión de Integridad.
 Fase IV:Elaborar propuesta instrumento de percepción apropiación Código de Integridad y Cierre de la Estrategia. 
</v>
          </cell>
          <cell r="W8" t="str">
            <v xml:space="preserve">Fortalecer la capacidad técnica institucional de las entidades distritales frente a la apropiación del Código de Integridad. 
</v>
          </cell>
          <cell r="X8"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row>
        <row r="9">
          <cell r="A9">
            <v>37</v>
          </cell>
          <cell r="B9" t="str">
            <v>Porcentaje de avance en la implementación del Banco de buenas prácticas en materia de transparencia en las entidades distritales</v>
          </cell>
          <cell r="C9" t="str">
            <v>Porcentaje</v>
          </cell>
          <cell r="D9" t="str">
            <v>creciente</v>
          </cell>
          <cell r="E9" t="str">
            <v>Suma</v>
          </cell>
          <cell r="F9">
            <v>1</v>
          </cell>
          <cell r="G9">
            <v>0</v>
          </cell>
          <cell r="S9">
            <v>1</v>
          </cell>
          <cell r="T9">
            <v>0.3</v>
          </cell>
          <cell r="U9" t="str">
            <v>El producto consiste en el diseño e implementación de un Banco de Buenas Prácticas en materia de transparencia con el fin de hacer pública la información derivada, no solo de la actuación de la administración distrital, sino de experiencias exitosas replicables a nivel nacional e internacional. Lo anterior, con el fin de fortalecer la gestión institucional de la administración distrital y así generar un ambiente de confianza entre la administración y la ciudadanía. Así mismo, el diseño e implementación de este Banco de Buenas Prácticas, tiene el objetivo de poner a disposición de las entidades distritales experiencias exitosas que puedan ser replicadas para prevenir los riesgos de corrupción en la administración. El producto estará dividido en tres fases: a) En la primera fase se llevará a cabo el levantamiento de información con relación a las buenas prácticas en materia de transparencia existentes en la Administración Distrital con el fin de establecer un diagnóstico para la administración; b) En la segunda fase, y contando con el diagnóstico de la primera fase, se iniciará el diseño, elaboración y puesta en marcha del Banco de Buenas Prácticas; c) Finalmente, en la tercera fase, se llevará a cabo la evaluación del sistema de buenas prácticas.</v>
          </cell>
        </row>
        <row r="10">
          <cell r="A10">
            <v>220</v>
          </cell>
          <cell r="B10" t="str">
            <v xml:space="preserve">Estrategia para el fortalecimiento del Sistema de Control Interno en las entidades distritales
</v>
          </cell>
          <cell r="C10" t="str">
            <v>Número</v>
          </cell>
          <cell r="D10" t="str">
            <v>Suma</v>
          </cell>
          <cell r="E10" t="str">
            <v>Suma</v>
          </cell>
          <cell r="F10">
            <v>56</v>
          </cell>
          <cell r="G10" t="str">
            <v>No Disponible / No Aplica</v>
          </cell>
          <cell r="S10">
            <v>56</v>
          </cell>
          <cell r="T10">
            <v>56</v>
          </cell>
          <cell r="U10" t="str">
            <v>Establecer el número de entidades distritales acompañadas en la ejecución de la estrategia del Sistema de Control Interno en las entidades distritales</v>
          </cell>
          <cell r="V10" t="str">
            <v xml:space="preserve">Actividades a Desarrollar 
1. Revisar y ajustar metodología evaluación jefes de control interno de las entidades distritales.
2. Emitir directrices sobre el informe pormenorizado del avance del sistema de control interno para el distrito 
3. Consolidar  y analisis de informes de recomendacioes metas PDD de jefes OCI y generación de informe de conclusiones y recomendaciones dirigidas al Alcalde Mayor  </v>
          </cell>
          <cell r="W10" t="str">
            <v xml:space="preserve">Fortalecer la capacidad técnica institucional de las entidades distritales, para  acompañar a las oficinas de control interno, en la evaluación del Sistema. 
</v>
          </cell>
          <cell r="X10"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row>
        <row r="11">
          <cell r="A11" t="str">
            <v>36A</v>
          </cell>
          <cell r="B11" t="str">
            <v>Documentos técnicos para la implementación del Modelo Integrado de Planeación y Gestión - MIPG en las entidades distritales.</v>
          </cell>
          <cell r="C11" t="str">
            <v>Número</v>
          </cell>
          <cell r="D11" t="str">
            <v>Suma</v>
          </cell>
          <cell r="E11" t="str">
            <v>Suma</v>
          </cell>
          <cell r="F11">
            <v>2</v>
          </cell>
          <cell r="G11">
            <v>7</v>
          </cell>
          <cell r="N11">
            <v>2</v>
          </cell>
          <cell r="T11">
            <v>2</v>
          </cell>
          <cell r="U11" t="str">
            <v xml:space="preserve">
Formular, elaborar, y ejecutar actividades orientadas a la elaboración de Documentos Técnicos para la implementación del Modelo Integrado de Planeación y Gestión -MIPG- en las entidades distritales. Para la presente vigencia se encuentran las siguientes:  1. Simplificación de procesos; y 2. Buenas practicas en integridad.</v>
          </cell>
          <cell r="V11" t="str">
            <v xml:space="preserve">Documento Técnico Buenas Prácticas en Integridad 
1. Establecer metodología para la evaluación de mejores prácticas en materia de integridad
2. Identificar y sistematizar las buenas prácticas enviadas por las entidades distritales en materia de integridad
3. Evaluar las buenas prácticas enviadas por las entidades distritales
4. Elaborar un  documento basado en los insumos obtenidos en las actividades del Hito 1
5. Divulgar el  documento de Buenas Prácticas en materia de integridad.
Documento Técnico Simplificación de Procesos
1. Revisar  y definir contenido del documento 
2. Elaborar documento técnico 
3.  Revisar por parte del equipo de trabajo y ajuste 
4. Presentar a la Comisión Intersectorial del SIGD
5. Socializar a nivel Distrital el documento técnico para su implementación.
</v>
          </cell>
          <cell r="W11" t="str">
            <v xml:space="preserve">Orientar a través de Documentos Técnicos a las entidades distritales frente a la simplificación de procesos y Buenas Prácticas en Integridad. </v>
          </cell>
          <cell r="X11" t="str">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ell>
        </row>
        <row r="15">
          <cell r="D15" t="str">
            <v>#Variable</v>
          </cell>
          <cell r="E15" t="str">
            <v>Aspecto a reportar</v>
          </cell>
          <cell r="F15" t="str">
            <v>Formato</v>
          </cell>
          <cell r="H15" t="str">
            <v>Ejecucion_Enero</v>
          </cell>
          <cell r="I15" t="str">
            <v>Ejecucion_Febrero</v>
          </cell>
          <cell r="J15" t="str">
            <v>Ejecucion_Marzo</v>
          </cell>
          <cell r="K15" t="str">
            <v>Ejecucion_Abril</v>
          </cell>
          <cell r="L15" t="str">
            <v>Ejecucion_Mayo</v>
          </cell>
          <cell r="M15" t="str">
            <v>Ejecucion_Junio</v>
          </cell>
          <cell r="N15" t="str">
            <v>Ejecucion_Julio</v>
          </cell>
          <cell r="O15" t="str">
            <v>Ejecucion_Agosto</v>
          </cell>
          <cell r="P15" t="str">
            <v>Ejecucion_Septiembre</v>
          </cell>
          <cell r="Q15" t="str">
            <v>Ejecucion_Octubre</v>
          </cell>
          <cell r="R15" t="str">
            <v>Ejecucion_Noviembre</v>
          </cell>
          <cell r="S15" t="str">
            <v>Ejecucion_Diciembre</v>
          </cell>
        </row>
        <row r="16">
          <cell r="C16" t="str">
            <v>31D_V1</v>
          </cell>
          <cell r="D16" t="str">
            <v>Variable 1</v>
          </cell>
          <cell r="E16" t="str">
            <v>Entidades distritales acompañadas para el fortalecimiento del proceso de rendición de cuentas Distrital</v>
          </cell>
          <cell r="F16" t="str">
            <v>Número</v>
          </cell>
          <cell r="S16">
            <v>56</v>
          </cell>
        </row>
        <row r="17">
          <cell r="C17" t="str">
            <v>31D_V2</v>
          </cell>
          <cell r="D17" t="str">
            <v>Variable 2 (reportar solo cuando el indicador es a demanda)</v>
          </cell>
          <cell r="E17">
            <v>0</v>
          </cell>
          <cell r="F17" t="str">
            <v>Número</v>
          </cell>
          <cell r="S17">
            <v>56</v>
          </cell>
        </row>
        <row r="18">
          <cell r="C18" t="str">
            <v>31D_I1</v>
          </cell>
          <cell r="D18" t="str">
            <v>Cualitativo 1</v>
          </cell>
          <cell r="E18" t="str">
            <v>Avances y logros en generación del producto y la ejecución de actividades</v>
          </cell>
          <cell r="F18" t="str">
            <v>Texto</v>
          </cell>
          <cell r="J18" t="str">
            <v>1.Elaboración del cronograma de la estrategia para el fortalecimiento del proceso de rendición de cuentas distrital que evidencie la incorporación del enfoque poblacional diferencial.2.Elaboración y aprobación del documento técnico de la estrategia de acompañamiento en el cual se estableció el objetivo, alcance, justificación, meta asociada.3.Diseño de la herramienta de evaluación de PAAC 2019 con los siguientes documentos:Listado de entidades, Lista de verificación, Formato de evaluación y Matriz de resultados. 4.Descarga y evaluación del componente de Rendición de Cuentas de los PAAC 2019 de las entidades distritales.Los resultados de esta evaluación fueron diligenciados en la matriz de resultados.5. Realización del diagnóstico de los componentes del PAAC 2019 en las entidades distritales, en este informe de resultados se establecen las principales debilidades y fortalezas de la planeación de los 6 componentes del PAAC, y se presentan recomendaciones frente a cada uno de estos temas</v>
          </cell>
          <cell r="K18" t="str">
            <v>No se tenian programadas actividades para el mes de abril</v>
          </cell>
          <cell r="L18" t="str">
            <v>No se adelantaron actividades con relación a esta estrategia en el mes de mayo</v>
          </cell>
          <cell r="M18" t="str">
            <v>Se llevó a cabo el taller del «Manual Único de Rendición de Cuentas con enfoque en derechos humanos y ODS», dirigido a los a los jefes de las oficinas de planeación o quien haga sus veces, a los jefes de control interno o quien haga sus veces y jefes de las oficinas de servicio al ciudadano, al cual participaron 33 entidades Distritales.
Mesa técnica con el Departamento Administrativo de la Función Pública —DAFP, cuyo propósito es la planeación para el desarrollo de talleres de acompañamiento a las entidades y organismos Distritales, haciendo énfasis en la identificación de puntos críticos en rendición de cuentas y la aplicación de la metodología del MURC.</v>
          </cell>
          <cell r="N18" t="str">
            <v xml:space="preserve">Durante el mes de julio no se adelantaron actividades. </v>
          </cell>
          <cell r="O18" t="str">
            <v>Se encuentra pendiente la realización del taller de rendición de cuentas enfocado en el proceso de empalme</v>
          </cell>
          <cell r="P18" t="str">
            <v>Se programo taller de Rendición de Cuentas a entidades Distritales en conjunto con el DAFP para mes de octubre</v>
          </cell>
          <cell r="Q18" t="str">
            <v xml:space="preserve">Se llevó a cabo el  día 10 de Octubre el Taller “Manual Único de Rendición de Cuentas con enfoque en derechos humanos y ODS”, junto con el DAFP con el propósito de fortalecer la transparencia del sector público, el concepto de responsabilidad de los gobernantes y servidores y el acceso a la información como requisitos básicos, así como la evaluación de la gestión por parte de la ciudadanía.
De igual manera  se explicó el proceso de empalme respecto al alcance a la Circular 002 de 2019, en concordancia con los diálogos ciudadanos y Audiencia Pública, a fin de que las entidades presenten en estos espacios la misma información contenida en el informe de empalme. 
Se realizó el acompañamiento a la estrategia de rendición de cuentas y diálogos ciudadanos a nivel distrital, por medio de dos mesas de trabajo, realizadas en fecha 18 y 23  de octubre de 2019, con la finalidad de elaborar la metodología para R.C. </v>
          </cell>
          <cell r="R18" t="str">
            <v xml:space="preserve">No se adelantaron actividades en el mes de noviembre. </v>
          </cell>
          <cell r="S18" t="str">
            <v xml:space="preserve">De conformidad con los objetivos de la rendición de cuentas y con el fin de garantizar el acceso a la información pública, y dar una oportunidad a la sociedad para que evidencie los resultados de estas, haciendo más efectiva la entrega de bienes y servicios orientados a satisfacer las necesidades de la ciudadanía, se estableció en la estrategia enfatizó en las 56 entidades del distrito, a quienes se llegó por medio de asesorías y talleres llevados a cabo con el acompañamiento del Departamento Administrativo de la Función Pública.
Se elabora informe final de la estrategia con los respectivos soportes del Desarrollo de cada una de las fases. </v>
          </cell>
        </row>
        <row r="19">
          <cell r="C19" t="str">
            <v>31D_I2</v>
          </cell>
          <cell r="D19" t="str">
            <v>Cualitativo 2</v>
          </cell>
          <cell r="E19" t="str">
            <v>Retrasos o dificultades en la generación del producto y la ejecución de actividades</v>
          </cell>
          <cell r="F19" t="str">
            <v>Texto</v>
          </cell>
          <cell r="J19" t="str">
            <v>Ninguna</v>
          </cell>
          <cell r="K19" t="str">
            <v>Ninguna</v>
          </cell>
          <cell r="L19" t="str">
            <v>Ninguna</v>
          </cell>
          <cell r="M19" t="str">
            <v xml:space="preserve">Ninguna </v>
          </cell>
          <cell r="N19" t="str">
            <v xml:space="preserve">Ninguna </v>
          </cell>
          <cell r="O19" t="str">
            <v xml:space="preserve">Ninguna </v>
          </cell>
          <cell r="P19" t="str">
            <v xml:space="preserve">Articulación de las agendas de trabajo para la programación de los talleres. </v>
          </cell>
          <cell r="Q19" t="str">
            <v xml:space="preserve">Articulación de las agendas de trabajo para la programación de los talleres. </v>
          </cell>
          <cell r="R19" t="str">
            <v xml:space="preserve">Articulación de las agendas de trabajo para la programación de los talleres. </v>
          </cell>
          <cell r="S19" t="str">
            <v xml:space="preserve">Ninguna </v>
          </cell>
        </row>
        <row r="20">
          <cell r="C20" t="str">
            <v>31D_I3</v>
          </cell>
          <cell r="D20" t="str">
            <v>Cualitativo 3</v>
          </cell>
          <cell r="E20" t="str">
            <v>Beneficios obtenidos por la generación del producto y la ejecución de actividades</v>
          </cell>
          <cell r="F20" t="str">
            <v>Texto</v>
          </cell>
          <cell r="J20" t="str">
            <v xml:space="preserve">Fortalecer la capacidad técnica institucional de las entidades distritales en la formulación y seguimiento al  componente de rendición de cuentas del PAAC. </v>
          </cell>
          <cell r="M20" t="str">
            <v xml:space="preserve">Fortalecer la capacidad técnica institucional de las entidades distritales en la formulación y seguimiento al  componente de rendición de cuentas del PAAC. </v>
          </cell>
          <cell r="N20" t="str">
            <v xml:space="preserve">Fortalecer la capacidad técnica institucional de las entidades distritales en la formulación y seguimiento al  componente de rendición de cuentas del PAAC. </v>
          </cell>
          <cell r="O20" t="str">
            <v xml:space="preserve">Fortalecer la capacidad técnica institucional de las entidades distritales en la formulación y seguimiento al  componente de rendición de cuentas del PAAC. </v>
          </cell>
          <cell r="P20" t="str">
            <v xml:space="preserve">Fortalecer la capacidad técnica institucional de las entidades distritales en la formulación y seguimiento al  componente de rendición de cuentas del PAAC. </v>
          </cell>
          <cell r="Q20" t="str">
            <v xml:space="preserve">Fortalecer la capacidad técnica institucional de las entidades distritales en la formulación y seguimiento al  componente de rendición de cuentas del PAAC. </v>
          </cell>
          <cell r="R20" t="str">
            <v xml:space="preserve">Fortalecer la capacidad técnica institucional de las entidades distritales en la formulación y seguimiento al  componente de rendición de cuentas del PAAC. </v>
          </cell>
          <cell r="S20" t="str">
            <v xml:space="preserve">Fortalecer la capacidad técnica institucional de las entidades distritales en la formulación y seguimiento al  componente de rendición de cuentas del PAAC. </v>
          </cell>
        </row>
        <row r="21">
          <cell r="C21" t="str">
            <v>31E_V1</v>
          </cell>
          <cell r="D21" t="str">
            <v>Variable 1</v>
          </cell>
          <cell r="E21" t="str">
            <v>Entidades distritales acompañadas para promover la inscripción de trámites y Otros Procedimientos Administrativos (OPAs) en el SUIT</v>
          </cell>
          <cell r="F21" t="str">
            <v>Númerica</v>
          </cell>
          <cell r="S21">
            <v>56</v>
          </cell>
        </row>
        <row r="22">
          <cell r="C22" t="str">
            <v>31E_V2</v>
          </cell>
          <cell r="D22" t="str">
            <v>Variable 2 (reportar solo cuando el indicador es a demanda)</v>
          </cell>
          <cell r="E22">
            <v>0</v>
          </cell>
          <cell r="F22" t="str">
            <v>Númerica</v>
          </cell>
          <cell r="S22">
            <v>56</v>
          </cell>
        </row>
        <row r="23">
          <cell r="C23" t="str">
            <v>31E_I1</v>
          </cell>
          <cell r="D23" t="str">
            <v>Cualitativo 1</v>
          </cell>
          <cell r="E23" t="str">
            <v>Avances y logros en generación del producto y la ejecución de actividades</v>
          </cell>
          <cell r="F23" t="str">
            <v>Textual</v>
          </cell>
          <cell r="J23" t="str">
            <v>En el primer trimestre de la vigencia 2019 se llevó a cabo la fase de planeación y diagnóstico de la estrategia para promover la inscripción de trámites y Otros Procedimientos Administrativos (OPAs) de las entidades distritales en el SUIT. En esta fase se llevó a cabo la evaluación de los Planes Anticorrupción y de Atención al Ciudadano en todos sus componentes (incluido el de Racionalización de Trámites). Para esto, se descargó la estrategia de racionalización de trámites de cada una de las entidades, con el fin de verificar la armonía que debe existir con la inscrita en el Sistema Único de Información de Trámites - SUIT, contando con el apoyo del Departamento Administrativo de la Función Pública. Finalmente, se remitió circular a todas las entidades distritales sobre la obligatoriedad y pertinencia de la inscripción de trámites en el SUIT y en la Guía de Trámites y Servicios del Distrito.</v>
          </cell>
          <cell r="K23" t="str">
            <v>Durante el mes de abril se realizaron 7 mesas de acompañamientos a las entidades distritales para fortalecer el registro de acciones de racionalización de trámites en el aplicativo SUIT. Así mismo, se llevó a cabo mesa de trabajo con el Departamento Administrativo de la Función Pública, con el fin de hacerle seguimiento a los compromisos establecidos para la estrategia de racionalización de trámites del Distrito.</v>
          </cell>
          <cell r="L23" t="str">
            <v>Se elaboró propuesta de circular dirigida a las entidades distritales para la inclusión del SuperCADE Virtual como acción de racionalización de trámites.
Se realizaron dos mesas de trabajo con 9 entidades distritales con el fin de fortalecer el proceso de registro de las acciones de racionalización de trámites en el SUIT y en los Planes Anticorrupción y de Atención al Ciudadano.
Se llevó a cabo la revisión de las estrategias de racionalización de trámites de las entidades distritales en sus Planes Anticorrupción y de Atención al Ciudadano con corte a mayo, con el fin de revisar su coherencia y armonía con la información registrada en el aplicativo SUIT del Departamento Administrativo de la Función Pública.</v>
          </cell>
          <cell r="M23" t="str">
            <v xml:space="preserve">Se realizaron dos mesas técnicas de la estrategia de racionalización de  trámites con el DAFP, para la revisión de la acción relacionada con el Super Cade Virtual. 
Se elaboró  la Circular No. 024 de 2019 del 27 de junio de 2019,  con un llamado al compromiso y trabajo conjunto de las entidades y organismos distritales para la consolidación de la propuesta de racionalización que el Distrito presentará a consideración del Gobierno Nacional. </v>
          </cell>
          <cell r="N23" t="str">
            <v>1. Se realizó junto con el DAFP, el Taller de facultades extraordinarias el día 05 de Julio, con la participación de 138 servidores - 45 entidades distritales, el cual tenia por objetivo brindar orientaciones de la Directiva 07 y Circular 024 de 2019. 
2. Mesas técnicas con cinco entidades distritales  para socializar la circular 024 de 2019 y brindar asesoría técnica para la propuesta de mejora normativa que soporta trámites, procesos y procedimientos. 
3. Consolidación de la propuesta de mejora normativa, las entidades Distritales de conformidad con la Directiva Presidencial 07 de 2019 y la circular 024 de 2019, reportaron la información respecto a las normas que soportan trámites, procesos y procedimientos, susceptibles de ser simplificados,  suprimidos o modificados, los cuales se tuvieron en cuenta para ser presentados en la propuesta de mejora normativa Distrital.</v>
          </cell>
          <cell r="O23" t="str">
            <v>Se realizó la descarga de los Planes Anticorropución y de Atención al Ciudadano –PAAC 2019, publicados en las páginas web de las entidades y organismos Distritales, con el fin de ser comparados con las acciones de racionalización inscritas en SUIT.
La anterior información fue consolidada en un instrumento (matriz en Excel) la cual será presentada en la próxima mesa técnica con el DAFP.
Se continuó con la priorización de las temáticas más relevantes que impactan a nivel nacional y distrital que soportan trámites, procesos y procedimientos, así como determinar las propuestas que refieren a acciones de racionalización o que no aportan normatividad susceptible de ser modificada a través de las facultades extraordinarias conferidas al Presidente de la Republica en virtud del artículo 333 de la Ley 1955 de 2019.</v>
          </cell>
          <cell r="P23" t="str">
            <v xml:space="preserve">Se consolidó una propuesta  de mejora normativa, priorizando los temas de mayores impactos o que son prioritarios y que impactan a nivel nacional y distrital, en el marco de las facultades extraoridnarias atribvuidas al presidente de la república (directiva presindencial 01 de 2019) llevando a cabo cinco (5) mesas técnicascon las entidades distritales. Producto de las reuniones realizadas, se identificaron ajustes normativos, en temas prioritarios como: planes parciales, plusvalía, avalúos catastrales, concepto técnico de seguridad humana y sistemas de protección contra incendio, eliminación de requisitos para actividades de Inspección, Vigilancia y Control, simplificación de procesos de convalidación de TRD y TVD, expendedor de medicamentos, entre otros. </v>
          </cell>
          <cell r="Q23" t="str">
            <v xml:space="preserve">Se emitio circular  036 de 2019, por medio de la cual se fija lineamientos respecto al registro de las acciones de racionalización relacionada con el Supercade Virtual,  el día 11 de octubre de 2019, con esta Circular las entidades que hacen presencia en la Red Cade, puedan inscribir en el SUIT como acción de racionalización la APP del Supercade Virtual, que beneficia a la ciudadanía en la búsqueda de bienes y servicios, a su vez, se presentan recomendaciones para el seguimiento a cargo de las Oficinas de Control Interno.
Asesorias a 7 entidades distritales frente a la implementación de la circular 036 de 2019. </v>
          </cell>
          <cell r="R23" t="str">
            <v xml:space="preserve">No se adelantaron actividades en el mes de noviembre. </v>
          </cell>
          <cell r="S23" t="str">
            <v xml:space="preserve">De conformidad con los objetivos de la Política de Racionalización de Trámites, y hacer más eficiente la gestión de las entidades públicas para dar una ágil respuesta las solicitudes de servicio de la ciudadanía, a través de la mejora de los procesos y procedimientos internos de las entidades y el mejor uso de los recursos, la estrategia se enfatizó en las 56 entidades del distrito, a quienes se llegó por medio de asesorías y mesas de trabajo llevadas a cabo con el acompañamiento del Departamento Administrativo de la Función Pública.
En el mismo sentido se ha venido realizando asesorías a las entidades que les aplica o no la Política de racionalización, para ello y de conformidad a sus competencias el DAFP ha emitido los conceptos a las entidades que lo han requerido.
Se elabora informe final de la estrategia con los respectivos soportes del Desarrollo de cada una de las fases. </v>
          </cell>
        </row>
        <row r="24">
          <cell r="C24" t="str">
            <v>31E_I2</v>
          </cell>
          <cell r="D24" t="str">
            <v>Cualitativo 2</v>
          </cell>
          <cell r="E24" t="str">
            <v>Retrasos o dificultades en la generación del producto y la ejecución de actividades</v>
          </cell>
          <cell r="F24" t="str">
            <v>Textual</v>
          </cell>
          <cell r="J24" t="str">
            <v>Ninguna</v>
          </cell>
          <cell r="K24" t="str">
            <v>Ninguna</v>
          </cell>
          <cell r="L24" t="str">
            <v>Ninguna</v>
          </cell>
          <cell r="M24" t="str">
            <v>Ninguna</v>
          </cell>
          <cell r="N24" t="str">
            <v>Ninguna</v>
          </cell>
          <cell r="O24" t="str">
            <v>Ninguna</v>
          </cell>
          <cell r="P24" t="str">
            <v xml:space="preserve">Ninguna </v>
          </cell>
          <cell r="Q24" t="str">
            <v xml:space="preserve">Ninguna </v>
          </cell>
          <cell r="R24" t="str">
            <v xml:space="preserve">Ninguna </v>
          </cell>
          <cell r="S24" t="str">
            <v xml:space="preserve">Ninguna </v>
          </cell>
        </row>
        <row r="25">
          <cell r="C25" t="str">
            <v>31E_I3</v>
          </cell>
          <cell r="D25" t="str">
            <v>Cualitativo 3</v>
          </cell>
          <cell r="E25" t="str">
            <v>Beneficios obtenidos por la generación del producto y la ejecución de actividades</v>
          </cell>
          <cell r="F25" t="str">
            <v>Textual</v>
          </cell>
          <cell r="J25" t="str">
            <v xml:space="preserve">Fortalecer la gestión de las entidades y organismos distritales a través del acompañamiento para promover la  inscripción de trámites y Otros Procedimientos Administrativos (OPAs)  de las entidades distritales en el SUIT. </v>
          </cell>
          <cell r="L25" t="str">
            <v xml:space="preserve">Fortalecer la gestión de las entidades y organismos distritales a través del acompañamiento para promover la  inscripción de trámites y Otros Procedimientos Administrativos (OPAs)  de las entidades distritales en el SUIT. </v>
          </cell>
          <cell r="M25" t="str">
            <v xml:space="preserve">Fortalecer la gestión de las entidades y organismos distritales a través del acompañamiento para promover la  inscripción de trámites y Otros Procedimientos Administrativos (OPAs)  de las entidades distritales en el SUIT. </v>
          </cell>
          <cell r="N25" t="str">
            <v xml:space="preserve">Fortalecer la gestión de las entidades y organismos distritales a través del acompañamiento para promover la  inscripción de trámites y Otros Procedimientos Administrativos (OPAs)  de las entidades distritales en el SUIT. </v>
          </cell>
          <cell r="O25" t="str">
            <v xml:space="preserve">Fortalecer la gestión de las entidades y organismos distritales a través del acompañamiento para promover la  inscripción de trámites y Otros Procedimientos Administrativos (OPAs)  de las entidades distritales en el SUIT. </v>
          </cell>
          <cell r="P25" t="str">
            <v xml:space="preserve">Fortalecer la gestión de las entidades y organismos distritales a través del acompañamiento para promover la  inscripción de trámites y Otros Procedimientos Administrativos (OPAs)  de las entidades distritales en el SUIT. </v>
          </cell>
          <cell r="Q25" t="str">
            <v xml:space="preserve">Fortalecer la gestión de las entidades y organismos distritales a través del acompañamiento para promover la  inscripción de trámites y Otros Procedimientos Administrativos (OPAs)  de las entidades distritales en el SUIT. </v>
          </cell>
          <cell r="R25" t="str">
            <v xml:space="preserve">Fortalecer la gestión de las entidades y organismos distritales a través del acompañamiento para promover la  inscripción de trámites y Otros Procedimientos Administrativos (OPAs)  de las entidades distritales en el SUIT. </v>
          </cell>
          <cell r="S25" t="str">
            <v xml:space="preserve">Fortalecer la gestión de las entidades y organismos distritales a través del acompañamiento para promover la  inscripción de trámites y Otros Procedimientos Administrativos (OPAs)  de las entidades distritales en el SUIT. </v>
          </cell>
        </row>
        <row r="26">
          <cell r="C26" t="str">
            <v>31G_V1</v>
          </cell>
          <cell r="D26" t="str">
            <v>Variable 1</v>
          </cell>
          <cell r="E26" t="str">
            <v xml:space="preserve"> Fases ejecutadas para la consolidación  de la red de gestores(as) de integridad distritales</v>
          </cell>
          <cell r="F26" t="str">
            <v>Númerica</v>
          </cell>
          <cell r="J26">
            <v>0.1</v>
          </cell>
          <cell r="M26">
            <v>0.1</v>
          </cell>
          <cell r="P26">
            <v>0.1</v>
          </cell>
        </row>
        <row r="27">
          <cell r="C27" t="str">
            <v>31G_V2</v>
          </cell>
          <cell r="D27" t="str">
            <v>Variable 2 (reportar solo cuando el indicador es a demanda)</v>
          </cell>
          <cell r="E27" t="str">
            <v>Fases programadas para la consolidación  de la red de gestores(as) de integridad distritales</v>
          </cell>
          <cell r="F27" t="str">
            <v>Númerica</v>
          </cell>
          <cell r="J27">
            <v>0.1</v>
          </cell>
          <cell r="M27">
            <v>0.1</v>
          </cell>
          <cell r="P27">
            <v>0.1</v>
          </cell>
        </row>
        <row r="28">
          <cell r="C28" t="str">
            <v>31G_I1</v>
          </cell>
          <cell r="D28" t="str">
            <v>Cualitativo 1</v>
          </cell>
          <cell r="E28" t="str">
            <v>Avances y logros en generación del producto y la ejecución de actividades</v>
          </cell>
          <cell r="F28" t="str">
            <v>Textual</v>
          </cell>
          <cell r="J28" t="str">
            <v>Los avances para el primer trimestre, corresponde a las acciones adelantadas en la fase de conceptualización. Los logros relacionados en esta fase corresponden a la documentación técnica de la estrategia en la cual se aborda una metodología de construcción colaborativa que involucra la participación de los gestores de integridad. En este documento se establece el alcance y tipo de propuesta de red a desarrollar. Así mismo describe en la fase de construcción colaborativa en la cual se plantea el desarrollo de un diagnóstico para la identificación de las necesidades y expectativas en los equipos de gestores de integridad. El planteamiento de un prototipo, el cual será un referente de consulta abierta en las entidades, esta propuesta busca hacer viable las iniciativas que se identifiquen en la fase de diagnóstico. Finalmente, la evaluación de la estrategia busca identificar los principales aciertos, para la estructuración y consolidación de la red de gestores de integridad.</v>
          </cell>
          <cell r="K28" t="str">
            <v>Documento Técnico Red de Gestores: Preparación del instrumento de diagnóstico a los equipos de gestores de las entidades distritales. Se adelanta el desarrollo del instrumento para abordar a los equipos de gestores de integridad, con el propósito de contextualizar la propuesta de red de Gestores de Integridad para las entidades distritales.</v>
          </cell>
          <cell r="L28" t="str">
            <v xml:space="preserve">Se realiza una encuesta como herramienta de sondeo con el propósito de identificar el nivel de apropiación de las iniciativas de integridad desde los equipos institucionales, así como la identificación de tendencias planteadas para articulación distrital, se aplica a 60 Gestores de Integridad, se anexa documento con los resultados del sondeo. </v>
          </cell>
          <cell r="M28" t="str">
            <v>Informe Final y  documentación de los resultados del sondeo de gestores de integridad como insumo para la propuesta de esta red.</v>
          </cell>
          <cell r="N28" t="str">
            <v xml:space="preserve">Durante el mes de Julio no se adelantaron actividades. </v>
          </cell>
          <cell r="O28" t="str">
            <v xml:space="preserve">Durante el mes de agosto no se adelantaron actividades. </v>
          </cell>
          <cell r="P28" t="str">
            <v xml:space="preserve">Validación Informe por parte de la Subdirección Técnica </v>
          </cell>
          <cell r="Q28" t="str">
            <v xml:space="preserve">No se adelantaron actividades para este mes. </v>
          </cell>
          <cell r="R28" t="str">
            <v xml:space="preserve">No se adelantaron actividades en el mes de noviembre. </v>
          </cell>
          <cell r="S28" t="str">
            <v xml:space="preserve">Indicador cumplido en el mes de Junio se entrego documento. </v>
          </cell>
        </row>
        <row r="29">
          <cell r="C29" t="str">
            <v>31G_I2</v>
          </cell>
          <cell r="D29" t="str">
            <v>Cualitativo 2</v>
          </cell>
          <cell r="E29" t="str">
            <v>Retrasos o dificultades en la generación del producto y la ejecución de actividades</v>
          </cell>
          <cell r="F29" t="str">
            <v>Textual</v>
          </cell>
          <cell r="J29" t="str">
            <v>Es importante señalar que la propuesta de conceptualización y creación de una red de gestores es una iniciativa nueva para las entidades distritales, la cual busca fortalecer desde la apropiación y la innovación las prácticas de gestión transparente. Sin embargo, no todas las entidades distritales registran el mismo nivel de apropiación, compromiso y disponibilidad, por lo que esta estrategia tiene un reto para alcanzar el mayor impacto a través de los participantes que delegan las entidades.</v>
          </cell>
          <cell r="K29" t="str">
            <v>Ninguna</v>
          </cell>
          <cell r="L29" t="str">
            <v>Ninguna</v>
          </cell>
          <cell r="M29" t="str">
            <v>Ninguna</v>
          </cell>
          <cell r="N29" t="str">
            <v>Ninguna</v>
          </cell>
          <cell r="O29" t="str">
            <v>Ninguna</v>
          </cell>
          <cell r="P29" t="str">
            <v>Ninguna</v>
          </cell>
          <cell r="Q29" t="str">
            <v>Ninguna</v>
          </cell>
          <cell r="R29" t="str">
            <v>Ninguna</v>
          </cell>
          <cell r="S29" t="str">
            <v>Ninguna</v>
          </cell>
        </row>
        <row r="30">
          <cell r="C30" t="str">
            <v>31G_I3</v>
          </cell>
          <cell r="D30" t="str">
            <v>Cualitativo 3</v>
          </cell>
          <cell r="E30" t="str">
            <v>Beneficios obtenidos por la generación del producto y la ejecución de actividades</v>
          </cell>
          <cell r="F30" t="str">
            <v>Textual</v>
          </cell>
          <cell r="J30" t="str">
            <v xml:space="preserve">Orientar a las entidades distritales frente a la creación de una red de gestores </v>
          </cell>
          <cell r="K30" t="str">
            <v xml:space="preserve">Orientar a las entidades distritales frente a la creación de una red de gestores </v>
          </cell>
          <cell r="L30" t="str">
            <v xml:space="preserve">Orientar a las entidades distritales frente a la creación de una red de gestores </v>
          </cell>
          <cell r="M30" t="str">
            <v xml:space="preserve">Orientar a las entidades distritales frente a la creación de una red de gestores </v>
          </cell>
          <cell r="N30" t="str">
            <v xml:space="preserve">Orientar a las entidades distritales frente a la creación de una red de gestores </v>
          </cell>
          <cell r="O30" t="str">
            <v xml:space="preserve">Orientar a las entidades distritales frente a la creación de una red de gestores </v>
          </cell>
          <cell r="P30" t="str">
            <v xml:space="preserve">Orientar a las entidades distritales frente a la creación de una red de gestores </v>
          </cell>
          <cell r="Q30" t="str">
            <v xml:space="preserve">Orientar a las entidades distritales frente a la creación de una red de gestores </v>
          </cell>
          <cell r="R30" t="str">
            <v xml:space="preserve">Orientar a las entidades distritales frente a la creación de una red de gestores </v>
          </cell>
          <cell r="S30" t="str">
            <v xml:space="preserve">Orientar a las entidades distritales frente a la creación de una red de gestores </v>
          </cell>
        </row>
        <row r="31">
          <cell r="C31" t="str">
            <v>31I_V1</v>
          </cell>
          <cell r="D31" t="str">
            <v>Variable 1</v>
          </cell>
          <cell r="E31" t="str">
            <v>Sumatoria de entidades distritales acompañadas para la implementación del Código de Integridad</v>
          </cell>
          <cell r="F31" t="str">
            <v>Númerica</v>
          </cell>
          <cell r="S31">
            <v>56</v>
          </cell>
        </row>
        <row r="32">
          <cell r="C32" t="str">
            <v>31I_V2</v>
          </cell>
          <cell r="D32" t="str">
            <v>Variable 2 (reportar solo cuando el indicador es a demanda)</v>
          </cell>
          <cell r="E32">
            <v>0</v>
          </cell>
          <cell r="F32" t="str">
            <v>Númerica</v>
          </cell>
          <cell r="S32">
            <v>56</v>
          </cell>
        </row>
        <row r="33">
          <cell r="C33" t="str">
            <v>31I_I1</v>
          </cell>
          <cell r="D33" t="str">
            <v>Cualitativo 1</v>
          </cell>
          <cell r="E33" t="str">
            <v>Avances y logros en generación del producto y la ejecución de actividades</v>
          </cell>
          <cell r="F33" t="str">
            <v>Textual</v>
          </cell>
          <cell r="J33" t="str">
            <v xml:space="preserve">Elaboración del documento técnico, Ficha de la estrategia con actividades y cronograma. Realización del diagnóstico de los componente de integridad de los PAAC 2019 en las entidades distritales: Con la información obtenida de la evaluación del PAAC, se elaboró un informe de resultados de esta herramienta, donde se establecen las principales debilidades y fortalezas del componente de Iniciativas Adicionales – Plan de Gestión de la Integridad. </v>
          </cell>
          <cell r="K33" t="str">
            <v xml:space="preserve">Estrategia Código de Integridad:Se realiza Breaf de solicitud al punto de encuentro comunicaciones solicitando el diseño de las piezas comunicacionales (Slogan - Logos - Fases - Piezas comunicacionales)  para  el desarrollo de la estrategia, se solicita cotización para el componente de capacitación de los Gestores de Integridad. </v>
          </cell>
          <cell r="L33" t="str">
            <v>Se realizan 4 sesiones de talleres de código de integridad "Los Valores te identifican" con la participación de 84 funcionarios del Distrito, con el objetivo de fortalecer la apropiación de valores.</v>
          </cell>
          <cell r="M33" t="str">
            <v xml:space="preserve">Informe Final de los talleres de integridad.
Mesa técnica con el Departamento Administrativo de la Función Pública —DAFP, la cual tienen por objetivo planificar los talleres sectoriales con el fin de continuar fortaleciendo la incorporación de los Planes de Gestión de Integridad en el PAAC en el marco de la Política de integridad de MIPG.
En conjunto con la DRI se realizo taller en Gestión de Integridad con representantes de las entidades distritales que presentan buenas prácticas en esta materia. </v>
          </cell>
          <cell r="N33" t="str">
            <v xml:space="preserve">Durante el mes de Julio no se adelantaron actividades. </v>
          </cell>
          <cell r="O33" t="str">
            <v xml:space="preserve">Durante el mes de  Agosto  no se adelantaron actividades. </v>
          </cell>
          <cell r="P33" t="str">
            <v xml:space="preserve">En el marco del programa de Buenas Prácticas de la Dirección de Relaciones Internacionales se documento la adopción del Código de Integridad en el Distrito Capital como una buena práctica para ser referida a nivel internacional.
Taller conjunto con DAFP, sobre el código de integridad llevado a cabo el 30 de septiembre de 2019. </v>
          </cell>
          <cell r="Q33" t="str">
            <v>Taller Motivacional "Confecomedia La Magia de Servir "orientado a generar una reflexión respecto a  entregar el corazón, enseñando  a impregnar esto en el ADN de cada colaborador, y en equipo hacer del servicio de excelencia la herramienta más poderosa al interior de la entidad" dirigida a los Gestores de Integridad el día 30 de Octubre de 2019, con la asistencia de 430 Gestores. 
Reconocimiento a las Buenas Prácticas en Integridad a las entidades: (Secretaría de Integración Social, Instituto de Desarrollo Urbano – IDU, Secretaría de Movilidad)</v>
          </cell>
          <cell r="R33" t="str">
            <v xml:space="preserve">No se adelantaron actividades en el mes de noviembre. </v>
          </cell>
          <cell r="S33" t="str">
            <v xml:space="preserve">Se cumplio con el desarrollo de la estrategia realizando el acompañamiento a las 56 entidades del Distrito en la Implementación del Código de Integridad. </v>
          </cell>
        </row>
        <row r="34">
          <cell r="C34" t="str">
            <v>31I_I2</v>
          </cell>
          <cell r="D34" t="str">
            <v>Cualitativo 2</v>
          </cell>
          <cell r="E34" t="str">
            <v>Retrasos o dificultades en la generación del producto y la ejecución de actividades</v>
          </cell>
          <cell r="F34" t="str">
            <v>Textual</v>
          </cell>
          <cell r="J34" t="str">
            <v>Ninguna</v>
          </cell>
          <cell r="K34" t="str">
            <v>Ninguna</v>
          </cell>
          <cell r="L34" t="str">
            <v>Ninguna</v>
          </cell>
          <cell r="M34" t="str">
            <v>Ninguna</v>
          </cell>
          <cell r="N34" t="str">
            <v>Ninguna</v>
          </cell>
          <cell r="O34" t="str">
            <v>Ninguna</v>
          </cell>
          <cell r="P34" t="str">
            <v>Ninguna</v>
          </cell>
          <cell r="Q34" t="str">
            <v>Ninguna</v>
          </cell>
          <cell r="R34" t="str">
            <v>Ninguna</v>
          </cell>
          <cell r="S34" t="str">
            <v>Ninguna</v>
          </cell>
        </row>
        <row r="35">
          <cell r="C35" t="str">
            <v>31I_I3</v>
          </cell>
          <cell r="D35" t="str">
            <v>Cualitativo 3</v>
          </cell>
          <cell r="E35" t="str">
            <v>Beneficios obtenidos por la generación del producto y la ejecución de actividades</v>
          </cell>
          <cell r="F35" t="str">
            <v>Textual</v>
          </cell>
          <cell r="J35" t="str">
            <v>Fortalecer la capacidad técnica institucional de las entidades distritales frente a la apropiación del Código de Integridad.</v>
          </cell>
          <cell r="K35" t="str">
            <v>Fortalecer la capacidad técnica institucional de las entidades distritales frente a la apropiación del Código de Integridad.</v>
          </cell>
          <cell r="L35" t="str">
            <v>Fortalecer la capacidad técnica institucional de las entidades distritales frente a la apropiación del Código de Integridad.</v>
          </cell>
          <cell r="M35" t="str">
            <v>Fortalecer la capacidad técnica institucional de las entidades distritales frente a la apropiación del Código de Integridad.</v>
          </cell>
          <cell r="N35" t="str">
            <v>Fortalecer la capacidad técnica institucional de las entidades distritales frente a la apropiación del Código de Integridad.</v>
          </cell>
          <cell r="O35" t="str">
            <v>Fortalecer la capacidad técnica institucional de las entidades distritales frente a la apropiación del Código de Integridad.</v>
          </cell>
          <cell r="P35" t="str">
            <v>Fortalecer la capacidad técnica institucional de las entidades distritales frente a la apropiación del Código de Integridad.</v>
          </cell>
          <cell r="Q35" t="str">
            <v>Fortalecer la capacidad técnica institucional de las entidades distritales frente a la apropiación del Código de Integridad.</v>
          </cell>
          <cell r="R35" t="str">
            <v>Fortalecer la capacidad técnica institucional de las entidades distritales frente a la apropiación del Código de Integridad.</v>
          </cell>
          <cell r="S35" t="str">
            <v>Fortalecer la capacidad técnica institucional de las entidades distritales frente a la apropiación del Código de Integridad.</v>
          </cell>
        </row>
        <row r="36">
          <cell r="C36" t="str">
            <v>37_V1</v>
          </cell>
          <cell r="D36" t="str">
            <v>Variable 1</v>
          </cell>
          <cell r="E36" t="str">
            <v>Sumatoria de fases ejecutadas en la implementación del Banco  de buenas prácticas en materia de transparencia en las entidades distritales</v>
          </cell>
          <cell r="F36" t="str">
            <v>Númerica</v>
          </cell>
          <cell r="S36">
            <v>1</v>
          </cell>
        </row>
        <row r="37">
          <cell r="C37" t="str">
            <v>37_V2</v>
          </cell>
          <cell r="D37" t="str">
            <v>Variable 2 (reportar solo cuando el indicador es a demanda)</v>
          </cell>
          <cell r="E37" t="str">
            <v xml:space="preserve"> Sumatoria de fases programadas en la implementación del Banco  de buenas prácticas en materia de transparencia en las entidades distritales)*100</v>
          </cell>
          <cell r="F37" t="str">
            <v>Númerica</v>
          </cell>
          <cell r="S37">
            <v>1</v>
          </cell>
        </row>
        <row r="38">
          <cell r="C38" t="str">
            <v>37_I1</v>
          </cell>
          <cell r="D38" t="str">
            <v>Cualitativo 1</v>
          </cell>
          <cell r="E38" t="str">
            <v>Avances y logros en generación del producto y la ejecución de actividades</v>
          </cell>
          <cell r="F38" t="str">
            <v>Textual</v>
          </cell>
          <cell r="S38" t="str">
            <v xml:space="preserve">Se realiza documento del Banco de Buenas Prácticas para la implementación en las entidades distritales. </v>
          </cell>
        </row>
        <row r="39">
          <cell r="C39" t="str">
            <v>37_I2</v>
          </cell>
          <cell r="D39" t="str">
            <v>Cualitativo 2</v>
          </cell>
          <cell r="E39" t="str">
            <v>Retrasos o dificultades en la generación del producto y la ejecución de actividades</v>
          </cell>
          <cell r="F39" t="str">
            <v>Textual</v>
          </cell>
          <cell r="S39" t="str">
            <v>Ninguna</v>
          </cell>
        </row>
        <row r="40">
          <cell r="C40" t="str">
            <v>37_I3</v>
          </cell>
          <cell r="D40" t="str">
            <v>Cualitativo 3</v>
          </cell>
          <cell r="E40" t="str">
            <v>Beneficios obtenidos por la generación del producto y la ejecución de actividades</v>
          </cell>
          <cell r="F40" t="str">
            <v>Textual</v>
          </cell>
          <cell r="S40" t="str">
            <v xml:space="preserve">Orientar a las entidades distritales frente a la creación de una red de gestores </v>
          </cell>
        </row>
        <row r="41">
          <cell r="C41" t="str">
            <v>220_V1</v>
          </cell>
          <cell r="D41" t="str">
            <v>Variable 1</v>
          </cell>
          <cell r="E41" t="str">
            <v>Entidades acompañadas para la implementación del Código de integridad</v>
          </cell>
          <cell r="F41" t="str">
            <v>Númerica</v>
          </cell>
          <cell r="S41">
            <v>56</v>
          </cell>
        </row>
        <row r="42">
          <cell r="C42" t="str">
            <v>220_V2</v>
          </cell>
          <cell r="D42" t="str">
            <v>Variable 2 (reportar solo cuando el indicador es a demanda)</v>
          </cell>
          <cell r="E42">
            <v>0</v>
          </cell>
          <cell r="F42" t="str">
            <v>Númerica</v>
          </cell>
          <cell r="S42">
            <v>56</v>
          </cell>
        </row>
        <row r="43">
          <cell r="C43" t="str">
            <v>220_I1</v>
          </cell>
          <cell r="D43" t="str">
            <v>Cualitativo 1</v>
          </cell>
          <cell r="E43" t="str">
            <v>Avances y logros en generación del producto y la ejecución de actividades</v>
          </cell>
          <cell r="F43" t="str">
            <v>Textual</v>
          </cell>
          <cell r="J43" t="str">
            <v xml:space="preserve">Inicio de la revisión y ajuste de la metodología de la evaluación para los jefes de control interno, elaborando un documento preliminar con los componentes y preguntas que llevará el formato de evaluación.Seguimiento a los reportes efectuados por las oficinas de control interno, mediante la metodología diseñada por la DDDI.Consolidación de los reportes ya mencionados y elaboración del informe de análisis.Se dio inicio con la elaboración del diagnóstico, para el cual se priorizaron las entidades distritales que no contaban con un diagnóstico favorable frente al fenecimiento cuentas.Realización de 5 visitas de acompañamiento a:Secretaría Distrital de Seguridad,IDEP,Subred Centro Oriente,Subred Sur Occidente e IDRD. Proyección de la circular con las directrices sobre la formulación, monitoreo y seguimiento a los planes de mejoramiento.Adelanto del convenio con el IDU, con el fin de transferir aplicativo para realizar seguimiento a los planes de mejoramiento de cada entidad distrital. </v>
          </cell>
          <cell r="K43" t="str">
            <v xml:space="preserve">Se realizó el seguimiento a los reportes de las metas PDD, efectuados por las oficinas de control interno de las entidades distritales, mediante la metodología diseñada por la DDDI y se verificaron uno por uno para revisar que la información fuese coherente con la proporcionada por  SEGPLAN. Se realiza actualización de los formularios para el cargue de la información por parte de los  jefes de control interno.  Se brinda acompañamiento a  jefes de control interno, para el cargue de la información.  Adicionalmente, se empezó a revisar la metodología para el reporte del informe de seguimiento y recomendaciones orientadas al cumplimiento de las metas Plan Distrital de Desarrollo, con el fin de efectuar ajustes que respondan a algunas falencias encontradas durante el proceso de reporte de las metas. De esta forma, se desarrolló una versión preliminar para los ajustes ya mencionados. </v>
          </cell>
          <cell r="L43" t="str">
            <v xml:space="preserve">Se descargaron todos los informes y se están revisando los análisis y observaciones de cada uno para empezar a redactar el informe que contendrá las causas de incumplimiento de las metas PDD y un análisis detallado con un enfoque contractual.  
se efectuó acompañamiento a la Secretaría Distrital de Desarrollo Económico - SDDE con respecto al fenecimiento de cuentas, puesto que, para varias vigencias según la información publicada por la Contraloría de Bogotá en los informes de auditoría de regularidad, no ha fenecido su cuenta.
Se lideró el desarrollo del taller de buenas prácticas internacionales de control interno, el cual será reportado en cifras el siguiente mes, puesto que en este momento se enviaron las encuestas de satisfacción a los participantes. </v>
          </cell>
          <cell r="M43" t="str">
            <v xml:space="preserve">Mesas de trabajo para la revisión y ajuste de la metodología para la elaboración del informe de seguimiento a las metas Plan de Desarrollo Distrital PDD. se presento conclusiones del análisis y propuesta de la metodología a los jefes de control interno en el marco del comité distrital de auditoria. se ajusto informe con corte a 31 de diciembre 2018. 
Se realizo presentación al Secretario General del resultado de análisis de nivelación salarial de los jefes de control interno.
se elaboró y se encuentra en primera revisión el documento con directrices para planes de mejoramiento en el distrito .
Se solicito concepto a OAJ respecto a la competencia para la formalización de lineamientos generados por el comité distrital de auditoria. </v>
          </cell>
          <cell r="N43" t="str">
            <v>Se realizaron mesas de trabajo  para los ajustes finales del formato de reporte del informe de seguimiento a las metas PDD.
Se elaboró el Instructivo con el paso a paso del informe de seguimiento a metas PDD, en el nuevo formato para el reporte del mismo por parte de las oficinas de control interno.
Se esta consolidado el informe de seguimiento a metas PDD con corte a 31 de marzo 2019.
Se encuentra en revisión y ajustes el documento con directrices para planes de mejoramiento en el distrito.
Se brindó asesoría técnica de manera telefónica y presencial a todas las entidades del distrito que requirieron de esta, frente a la elaboración del informe de seguimiento a metas en el nuevo formato de reporte
Se solicito a los Jefes  OCI el reporte del informe de seguimiento a las metas PDD, correspondiente al segundo trimestre del año en curso con corte a 31 de julio, a través del nuevo formato de reporte y de acuerdo al instructivo enviado</v>
          </cell>
          <cell r="O43" t="str">
            <v>Consolidación de los reportes enviados desde las oficinas de control interno, del seguimiento a las metas del PDD,  43 entidades de los 15 sectores. 
Se brindó asesoría de manera telefónica y mediante correo electrónico a todas las entidades que requirieron aclaración de dudas frente a la solicitud de ajuste del informe de seguimiento a metas
Se elaboró presentación con los datos o cifras consolidadas del seguimiento a las metas, frente a total de metas producto, total de indicadores
Se elaboró el documento preliminar con la metodología para la elaboración del informe consolidado de seguimiento a las metas PDD
Se definió el documento ajustado con las directrices para planes de mejoramiento en el distrito</v>
          </cell>
          <cell r="P43" t="str">
            <v>Se actualizó la matriz con los reportes efectuados por los jefes de las oficinas de control interno – OCI distritales. 
Se elaboró el informe de seguimiento a las metas del Plan Distrital de Desarrollo - PDD desde el reporte de las oficinas de control interno distritales, en cumplimiento del decreto 215 de 2017. 
Se elaboró presentación con algunos aspectos a resaltar desde la entrada en vigencia del decreto 215 de 2017, tales como las mejoras que se han efectuado desde ese momento, y teniendo en cuenta las responsabilidades que este implica para la DDDI. 
Se actualizó la metodología con los parámetros para la presentación del informe de seguimiento a las metas PDD, obteniendo así la segunda versión de esta.
Se realizó  mesa técnica con el  DAFP para analizar los formatos del informe pormenorizado y de mapas de aseguramiento.</v>
          </cell>
          <cell r="Q43" t="str">
            <v xml:space="preserve">Documentos Técnicos: Se elaboro primera versión del Documento Técnico de Mapas de Aseguramiento, se realiza primera revisión con el equipo técnico el día 25 de Octubre de 2019.  
Se prepararon y enviaron a los jefes de control interno el formato para el reporte de seguimiento a metas PDD, de acuerdo al decreto 215, se ajusto y remitio instructivo para el diligenciamiento de dicho formato. 
Participación en 2 talleres del “Estado del Arte de la Política de Control Interno, realizados los días 02 y 08 de octubre, en donde se elaboró los documentos solicitados en el taller, con observaciones y recomendaciones. </v>
          </cell>
          <cell r="R43" t="str">
            <v xml:space="preserve">•	Se realizó el Taller “Normas Internacionales de Auditoría” el pasado 22 de noviembre en el auditorio del Planetario Distrital, por el Dr. Héctor Parra miembro del IIA Colombia, el cual fue dirigido a los jefes y funcionarios de las oficinas de control interno de las entidades del distrito, con el fin de capacitar a dichos funcionarios en este tema.
•	Se elaboró el documento guía sobre las Líneas de Defensa y Mapas de Aseguramiento el cual está pendiente de revisión y aprobación
•	Se elaboró informe de seguimiento a las metas PDD, correspondiente al tercer trimestre del año en curso, con la información recibida de los jefes de control interno. </v>
          </cell>
          <cell r="S43" t="str">
            <v xml:space="preserve">Se brindo acompañamiento a las 56 entidades del distrito para la implemntación del Sistema de Control Interno, se anexa documento describiendo cada una de las fases desarrolladas. </v>
          </cell>
        </row>
        <row r="44">
          <cell r="C44" t="str">
            <v>220_I2</v>
          </cell>
          <cell r="D44" t="str">
            <v>Cualitativo 2</v>
          </cell>
          <cell r="E44" t="str">
            <v>Retrasos o dificultades en la generación del producto y la ejecución de actividades</v>
          </cell>
          <cell r="F44" t="str">
            <v>Textual</v>
          </cell>
          <cell r="J44" t="str">
            <v>Ninguna</v>
          </cell>
          <cell r="K44" t="str">
            <v>Ninguna</v>
          </cell>
          <cell r="L44" t="str">
            <v>Ninguna</v>
          </cell>
          <cell r="M44" t="str">
            <v>Ninguna</v>
          </cell>
          <cell r="N44" t="str">
            <v>Ninguna</v>
          </cell>
          <cell r="O44" t="str">
            <v>Ninguna</v>
          </cell>
          <cell r="P44" t="str">
            <v>Ninguna</v>
          </cell>
          <cell r="Q44" t="str">
            <v>Ninguna</v>
          </cell>
          <cell r="R44" t="str">
            <v>Ninguna</v>
          </cell>
          <cell r="S44" t="str">
            <v>Ninguna</v>
          </cell>
        </row>
        <row r="45">
          <cell r="C45" t="str">
            <v>220_I3</v>
          </cell>
          <cell r="D45" t="str">
            <v>Cualitativo 3</v>
          </cell>
          <cell r="E45" t="str">
            <v>Beneficios obtenidos por la generación del producto y la ejecución de actividades</v>
          </cell>
          <cell r="F45" t="str">
            <v>Textual</v>
          </cell>
          <cell r="J45" t="str">
            <v xml:space="preserve">Fortalecer la capacidad técnica institucional de las entidades distritales, para  acompañar a las oficinas de control interno, en la evaluación del Sistema. 
</v>
          </cell>
          <cell r="K45" t="str">
            <v xml:space="preserve">Fortalecer la capacidad técnica institucional de las entidades distritales, para  acompañar a las oficinas de control interno, en la evaluación del Sistema. 
</v>
          </cell>
          <cell r="L45" t="str">
            <v xml:space="preserve">Fortalecer la capacidad técnica institucional de las entidades distritales, para  acompañar a las oficinas de control interno, en la evaluación del Sistema. 
</v>
          </cell>
          <cell r="M45" t="str">
            <v xml:space="preserve">Fortalecer la capacidad técnica institucional de las entidades distritales, para  acompañar a las oficinas de control interno, en la evaluación del Sistema. 
</v>
          </cell>
          <cell r="N45" t="str">
            <v xml:space="preserve">Fortalecer la capacidad técnica institucional de las entidades distritales, para  acompañar a las oficinas de control interno, en la evaluación del Sistema. 
</v>
          </cell>
          <cell r="O45" t="str">
            <v xml:space="preserve">Fortalecer la capacidad técnica institucional de las entidades distritales, para  acompañar a las oficinas de control interno, en la evaluación del Sistema. 
</v>
          </cell>
          <cell r="P45" t="str">
            <v xml:space="preserve">Fortalecer la capacidad técnica institucional de las entidades distritales, para  acompañar a las oficinas de control interno, en la evaluación del Sistema. 
</v>
          </cell>
          <cell r="Q45" t="str">
            <v xml:space="preserve">Fortalecer la capacidad técnica institucional de las entidades distritales, para  acompañar a las oficinas de control interno, en la evaluación del Sistema. 
</v>
          </cell>
          <cell r="R45" t="str">
            <v xml:space="preserve">Fortalecer la capacidad técnica institucional de las entidades distritales, para  acompañar a las oficinas de control interno, en la evaluación del Sistema. 
</v>
          </cell>
          <cell r="S45" t="str">
            <v xml:space="preserve">Fortalecer la capacidad técnica institucional de las entidades distritales, para  acompañar a las oficinas de control interno, en la evaluación del Sistema. 
</v>
          </cell>
        </row>
        <row r="46">
          <cell r="C46" t="str">
            <v>36A_V1</v>
          </cell>
          <cell r="D46" t="str">
            <v>Variable 1</v>
          </cell>
          <cell r="E46" t="str">
            <v>Número de documentos técnicos para la implementación del MIPG en las entidades distritales.</v>
          </cell>
          <cell r="F46" t="str">
            <v>Númerica</v>
          </cell>
          <cell r="N46">
            <v>2</v>
          </cell>
        </row>
        <row r="47">
          <cell r="C47" t="str">
            <v>36A_V2</v>
          </cell>
          <cell r="D47" t="str">
            <v>Variable 2 (reportar solo cuando el indicador es a demanda)</v>
          </cell>
          <cell r="E47">
            <v>0</v>
          </cell>
          <cell r="F47" t="str">
            <v>Númerica</v>
          </cell>
          <cell r="N47">
            <v>2</v>
          </cell>
        </row>
        <row r="48">
          <cell r="C48" t="str">
            <v>36A_I1</v>
          </cell>
          <cell r="D48" t="str">
            <v>Cualitativo 1</v>
          </cell>
          <cell r="E48" t="str">
            <v>Avances y logros en generación del producto y la ejecución de actividades</v>
          </cell>
          <cell r="F48" t="str">
            <v>Textual</v>
          </cell>
          <cell r="J48" t="str">
            <v>Elaboración de las fichas de la estructura,mapa conceptual y desarrollo de los contenidos del primer trimestre de los documentos Planeación institucional y Simplicación de procesos.Identificación,sistematización y evaluación de 15 mejores prácticas en integridad para el documento buenas practicas.</v>
          </cell>
          <cell r="K48" t="str">
            <v xml:space="preserve">Documento Simplificación de Procesos: Se presentó ajuste ficha de la estructura del contenido del documento, ajuste mapa conceptual, presentación guía y documento preliminar de los primeros capítulos del documento “Guía distrital para el diseño, mejoramiento y simplificación de procesos”. Documento Buenas Prácticas: Durante el mes de Abril no se tenia programado realizar avance en el documento. </v>
          </cell>
          <cell r="L48" t="str">
            <v xml:space="preserve">Documento Simplificación de Procesos: Se presentó revisión y ajuste a la primera entrega del documento.
Documento Buenas Prácticas: Durante el mes demayo  no se preesenta avance a este documento. </v>
          </cell>
          <cell r="M48" t="str">
            <v xml:space="preserve">Documento completo “Guía Distrital para el diseño, análisis y simplificación de procesos”.
Documento Buenas Prácticas: Durante el mes de Junio se presenta versión preliminar. </v>
          </cell>
          <cell r="N48" t="str">
            <v xml:space="preserve">DOCUMENTO DE BUENAS PRÁCTICAS EN MATERIA DE TRANSPARENCIA E INTEGRIDAD: 
Durante el mes de julio  se finalizaron los antecedentes del documento de Buenas Prácticas en Materia de Transparencia e Integridad (ANEXO 1) 
Documento completo “Guía Distrital para el diseño, análisis y simplificación de procesos” se presento en la Comisión CISIGD. </v>
          </cell>
          <cell r="O48" t="str">
            <v xml:space="preserve">Documento completo “Guía Distrital para el diseño, análisis y simplificación de procesos”
Se realizó presentación para la socialización del Documento
  Documento “Diseño del Banco de Buenas Prácticas en Materia de Transparencia e Integridad del Distrito Capital”
Se finalizaron las tres primeras partes del documento. </v>
          </cell>
          <cell r="P48" t="str">
            <v xml:space="preserve">  Documento “Diseño del Banco de Buenas Prácticas en Materia de Transparencia e Integridad del Distrito Capital”
Se presentan las conclusiones y recomendaciones para la ejecución y utilización del banco de buenas prácticas por parte de las entidades y organismos distritales.
Documento Simplificación de Procesos 
Se realizo socialización del documento. </v>
          </cell>
          <cell r="Q48" t="str">
            <v>Se emitió Circular 008 de 2019, mediante la cual se socializa Guía Simplificación de Procesos y se publica en la página web de la Secretaría general link: https://secretariageneral.gov.co/transparencia/informacion-interes/mipg-distrital.
Se entrega versión final del Documento   “Diseño del Banco de Buenas Prácticas en Materia de Transparencia e Integridad del Distrito Capital”</v>
          </cell>
          <cell r="R48" t="str">
            <v xml:space="preserve">Se realiza socialización de los Documentos Técnicos. </v>
          </cell>
          <cell r="S48" t="str">
            <v xml:space="preserve">Meta cumplida en el mes de Julio. </v>
          </cell>
        </row>
        <row r="49">
          <cell r="C49" t="str">
            <v>36A_I2</v>
          </cell>
          <cell r="D49" t="str">
            <v>Cualitativo 2</v>
          </cell>
          <cell r="E49" t="str">
            <v>Retrasos o dificultades en la generación del producto y la ejecución de actividades</v>
          </cell>
          <cell r="F49" t="str">
            <v>Textual</v>
          </cell>
          <cell r="J49" t="str">
            <v>Ninguna</v>
          </cell>
          <cell r="K49" t="str">
            <v>Ninguna</v>
          </cell>
          <cell r="L49" t="str">
            <v>Ninguna</v>
          </cell>
          <cell r="M49" t="str">
            <v>Ninguna</v>
          </cell>
          <cell r="N49" t="str">
            <v>Ninguna</v>
          </cell>
          <cell r="O49" t="str">
            <v>Ninguna</v>
          </cell>
          <cell r="P49" t="str">
            <v>Ninguna</v>
          </cell>
          <cell r="Q49" t="str">
            <v>Ninguna</v>
          </cell>
          <cell r="R49" t="str">
            <v>Ninguna</v>
          </cell>
          <cell r="S49" t="str">
            <v>Ninguna</v>
          </cell>
        </row>
        <row r="50">
          <cell r="C50" t="str">
            <v>36A_I3</v>
          </cell>
          <cell r="D50" t="str">
            <v>Cualitativo 3</v>
          </cell>
          <cell r="E50" t="str">
            <v>Beneficios obtenidos por la generación del producto y la ejecución de actividades</v>
          </cell>
          <cell r="F50" t="str">
            <v>Textual</v>
          </cell>
          <cell r="J50" t="str">
            <v xml:space="preserve">Orientar a través de Documentos Técnicos a las entidades distritales frente a la simplificación de procesos y Buenas Prácticas en Integridad. </v>
          </cell>
          <cell r="K50" t="str">
            <v xml:space="preserve">Orientar a través de Documentos Técnicos a las entidades distritales frente a la simplificación de procesos y Buenas Prácticas en Integridad. </v>
          </cell>
          <cell r="L50" t="str">
            <v xml:space="preserve">Orientar a través de Documentos Técnicos a las entidades distritales frente a la simplificación de procesos y Buenas Prácticas en Integridad. </v>
          </cell>
          <cell r="M50" t="str">
            <v xml:space="preserve">Orientar a través de Documentos Técnicos a las entidades distritales frente a la simplificación de procesos y Buenas Prácticas en Integridad. </v>
          </cell>
          <cell r="N50" t="str">
            <v xml:space="preserve">Orientar a través de Documentos Técnicos a las entidades distritales frente a la simplificación de procesos y Buenas Prácticas en Integridad. </v>
          </cell>
          <cell r="O50" t="str">
            <v xml:space="preserve">Orientar a través de Documentos Técnicos a las entidades distritales frente a la simplificación de procesos y Buenas Prácticas en Integridad. </v>
          </cell>
          <cell r="P50" t="str">
            <v xml:space="preserve">Orientar a través de Documentos Técnicos a las entidades distritales frente a la simplificación de procesos y Buenas Prácticas en Integridad. </v>
          </cell>
          <cell r="Q50" t="str">
            <v xml:space="preserve">Orientar a través de Documentos Técnicos a las entidades distritales frente a la simplificación de procesos y Buenas Prácticas en Integridad. </v>
          </cell>
          <cell r="R50" t="str">
            <v xml:space="preserve">Orientar a través de Documentos Técnicos a las entidades distritales frente a la simplificación de procesos y Buenas Prácticas en Integridad. </v>
          </cell>
          <cell r="S50" t="str">
            <v xml:space="preserve">Orientar a través de Documentos Técnicos a las entidades distritales frente a la simplificación de procesos y Buenas Prácticas en Integridad. </v>
          </cell>
        </row>
      </sheetData>
      <sheetData sheetId="63">
        <row r="4">
          <cell r="A4" t="str">
            <v>ID_INDICADOR</v>
          </cell>
          <cell r="B4" t="str">
            <v>NOMBRE INDICADOR</v>
          </cell>
          <cell r="C4" t="str">
            <v>Unidad de Medida</v>
          </cell>
          <cell r="D4" t="str">
            <v>Tendencia Esperada</v>
          </cell>
          <cell r="E4" t="str">
            <v>Tendencia Intraanual</v>
          </cell>
          <cell r="F4" t="str">
            <v>Variable 2 total para la vigencia</v>
          </cell>
          <cell r="G4" t="str">
            <v>Cierre 2018</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90</v>
          </cell>
          <cell r="B5" t="str">
            <v>Plan Anual de Adquisiciones - PAA y presupuesto asignado para la vigencia, monitoreado</v>
          </cell>
          <cell r="C5" t="str">
            <v>Porcentaje</v>
          </cell>
          <cell r="D5" t="str">
            <v>Constante</v>
          </cell>
          <cell r="E5" t="str">
            <v>constante</v>
          </cell>
          <cell r="G5">
            <v>1</v>
          </cell>
          <cell r="H5">
            <v>1</v>
          </cell>
          <cell r="I5">
            <v>1</v>
          </cell>
          <cell r="J5">
            <v>1</v>
          </cell>
          <cell r="K5">
            <v>1</v>
          </cell>
          <cell r="L5">
            <v>1</v>
          </cell>
          <cell r="M5">
            <v>1</v>
          </cell>
          <cell r="N5">
            <v>1</v>
          </cell>
          <cell r="O5">
            <v>1</v>
          </cell>
          <cell r="P5">
            <v>1</v>
          </cell>
          <cell r="Q5">
            <v>1</v>
          </cell>
          <cell r="R5">
            <v>1</v>
          </cell>
          <cell r="S5">
            <v>1</v>
          </cell>
          <cell r="T5">
            <v>1</v>
          </cell>
          <cell r="U5" t="str">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ell>
          <cell r="V5" t="str">
            <v>• Revisar, analizar y presentar la ejecución presupuestal de la Secretaría General.</v>
          </cell>
          <cell r="W5" t="str">
            <v>Facilita la toma de decisiones oportunas con base en el estado de la ejecución del Plan Anual de Adquisiciones, con el fin de optimizar la ejecución presupuestal de la vigencia.</v>
          </cell>
          <cell r="X5" t="str">
            <v>Presentacion Ejecución Presupuestal
Matriz Seguimiento PAA</v>
          </cell>
        </row>
        <row r="6">
          <cell r="A6" t="str">
            <v>96A</v>
          </cell>
          <cell r="B6" t="str">
            <v>Índice de ajuste de los documentos precontractuales correspondientes a los procesos de contratación de la Secretaría General</v>
          </cell>
          <cell r="C6" t="str">
            <v>Porcentaje</v>
          </cell>
          <cell r="D6" t="str">
            <v>Constante</v>
          </cell>
          <cell r="E6" t="str">
            <v>constante</v>
          </cell>
          <cell r="G6">
            <v>1</v>
          </cell>
          <cell r="H6">
            <v>1</v>
          </cell>
          <cell r="I6">
            <v>1</v>
          </cell>
          <cell r="J6">
            <v>1</v>
          </cell>
          <cell r="K6">
            <v>1</v>
          </cell>
          <cell r="L6">
            <v>1</v>
          </cell>
          <cell r="M6">
            <v>1</v>
          </cell>
          <cell r="N6">
            <v>1</v>
          </cell>
          <cell r="O6">
            <v>1</v>
          </cell>
          <cell r="P6">
            <v>1</v>
          </cell>
          <cell r="Q6">
            <v>1</v>
          </cell>
          <cell r="R6">
            <v>1</v>
          </cell>
          <cell r="S6">
            <v>1</v>
          </cell>
          <cell r="T6">
            <v>1</v>
          </cell>
          <cell r="U6" t="str">
            <v>El indicador permite asegurar el cumplimiento oportuno y eficaz en la revisión de los procesos precontractuales que son radicados por las dependencias de la Secretaría General de la Alcaldía Mayor de Bogotá D.C en la Dirección de Contratación.</v>
          </cell>
          <cell r="V6" t="str">
            <v>Desarrollar los procesos contractuales de manera efectiva los bienes y servicios de acuerdo a las necesidades de los procesos, cumpliendo con los requisitos legales y los establecidos por la Entidad
Planear y estructurar los contratos los bienes y servicios de acuerdo a las necesidades de los procesos, cumpliendo con los requisitos legales y los establecidos por la Entidad</v>
          </cell>
          <cell r="W6" t="str">
            <v>Facilita el cumplimiento oportuno y eficaz de la revisión de los procesos precontractuales radicados en la Dirección de Contratación.</v>
          </cell>
          <cell r="X6" t="str">
            <v>Matriz Seguimiento Procesos precontractuales de la Dirección de Contratación</v>
          </cell>
        </row>
        <row r="10">
          <cell r="D10" t="str">
            <v>#Variable</v>
          </cell>
          <cell r="E10" t="str">
            <v>Aspecto a reportar</v>
          </cell>
          <cell r="F10" t="str">
            <v>Formato</v>
          </cell>
          <cell r="H10" t="str">
            <v>Ejecucion_Enero</v>
          </cell>
          <cell r="I10" t="str">
            <v>Ejecucion_Febrero</v>
          </cell>
          <cell r="J10" t="str">
            <v>Ejecucion_Marzo</v>
          </cell>
          <cell r="K10" t="str">
            <v>Ejecucion_Abril</v>
          </cell>
          <cell r="L10" t="str">
            <v>Ejecucion_Mayo</v>
          </cell>
          <cell r="M10" t="str">
            <v>Ejecucion_Junio</v>
          </cell>
          <cell r="N10" t="str">
            <v>Ejecucion_Julio</v>
          </cell>
          <cell r="O10" t="str">
            <v>Ejecucion_Agosto</v>
          </cell>
          <cell r="P10" t="str">
            <v>Ejecucion_Septiembre</v>
          </cell>
          <cell r="Q10" t="str">
            <v>Ejecucion_Octubre</v>
          </cell>
          <cell r="R10" t="str">
            <v>Ejecucion_Noviembre</v>
          </cell>
          <cell r="S10" t="str">
            <v>Ejecucion_Diciembre</v>
          </cell>
        </row>
        <row r="11">
          <cell r="C11" t="str">
            <v>90_V1</v>
          </cell>
          <cell r="D11" t="str">
            <v>Variable 1</v>
          </cell>
          <cell r="E11" t="str">
            <v>Seguimiento Ejecutado en el Periodo</v>
          </cell>
          <cell r="F11" t="str">
            <v>Número</v>
          </cell>
          <cell r="H11">
            <v>1</v>
          </cell>
          <cell r="I11">
            <v>1</v>
          </cell>
          <cell r="J11">
            <v>1</v>
          </cell>
          <cell r="K11">
            <v>1</v>
          </cell>
          <cell r="L11">
            <v>1</v>
          </cell>
          <cell r="M11">
            <v>1</v>
          </cell>
          <cell r="N11">
            <v>1</v>
          </cell>
          <cell r="O11">
            <v>1</v>
          </cell>
          <cell r="P11">
            <v>1</v>
          </cell>
          <cell r="Q11">
            <v>1</v>
          </cell>
          <cell r="R11">
            <v>1</v>
          </cell>
          <cell r="S11">
            <v>1</v>
          </cell>
        </row>
        <row r="12">
          <cell r="C12" t="str">
            <v>90_V2</v>
          </cell>
          <cell r="D12" t="str">
            <v>Variable 2 (reportar solo cuando el indicador es a demanda)</v>
          </cell>
          <cell r="E12" t="str">
            <v>Seguimiento Programado en el Periodo</v>
          </cell>
          <cell r="F12" t="str">
            <v>Número</v>
          </cell>
          <cell r="H12">
            <v>1</v>
          </cell>
          <cell r="I12">
            <v>1</v>
          </cell>
          <cell r="J12">
            <v>1</v>
          </cell>
          <cell r="K12">
            <v>1</v>
          </cell>
          <cell r="L12">
            <v>1</v>
          </cell>
          <cell r="M12">
            <v>1</v>
          </cell>
          <cell r="N12">
            <v>1</v>
          </cell>
          <cell r="O12">
            <v>1</v>
          </cell>
          <cell r="P12">
            <v>1</v>
          </cell>
          <cell r="Q12">
            <v>1</v>
          </cell>
          <cell r="R12">
            <v>1</v>
          </cell>
          <cell r="S12">
            <v>1</v>
          </cell>
        </row>
        <row r="13">
          <cell r="C13" t="str">
            <v>90_I1</v>
          </cell>
          <cell r="D13" t="str">
            <v>Cualitativo 1</v>
          </cell>
          <cell r="E13" t="str">
            <v>Avances y logros en generación del producto y la ejecución de actividades</v>
          </cell>
          <cell r="F13" t="str">
            <v>Texto</v>
          </cell>
          <cell r="H13" t="str">
            <v xml:space="preserve">No hubo contratiempos en el segumiento del PAA 2019 y de la Ejecución presupuestal. Para el cierre del mes de Enero se ejecutó el 24,24% del presupuesto total de la vigencia ($53.886.687.358). Del preseupuesto de Inversión se han ejecutado  $35.761.704.940 (26,59%). </v>
          </cell>
          <cell r="I13" t="str">
            <v xml:space="preserve">No hubo contratiempos en el segumiento del PAA 2019 y de la Ejecución presupuestal. Para el cierre del mes de Febrero se ejecutó el 33,19% del presupuesto total de la vigencia ($73.762.649.821). Del preseupuesto de Inversión se han ejecutado  $39.432.208.089 (29,32%). </v>
          </cell>
          <cell r="J13" t="str">
            <v xml:space="preserve">No hubo contratiempos en el segumiento del PAA 2019 y de la Ejecución presupuestal. Para el cierre del mes de Enero se ejecutó el 37,85% del presupuesto total de la vigencia ($84.122.225.203). Del preseupuesto de Inversión se han ejecutado  $45.552.133.951 (33,87%). </v>
          </cell>
          <cell r="K13" t="str">
            <v xml:space="preserve">El seguimiento del PAA 2019 y de la Ejecución presupuestal se llevó a cabo conforme con lo programado. Para el cierre del mes de Abril se ejecutó el 44,81% del presupuesto total de la vigencia ($99.590.444.540). Del presupuesto de Inversión se han ejecutado $56.001.696.136 (41,65% del presupuesto de inversión de la vigencia), lo cual representa el 56% del total ejecutado a la fecha. </v>
          </cell>
          <cell r="L13" t="str">
            <v xml:space="preserve">El seguimiento del PAA 2019 y de la Ejecución presupuestal se desarrolló de acuerdo a lo planeado. Para el cierre del mes de Mayo se ejecutó el 50,22% del presupuesto total de la vigencia ($111.611.528.145). Del presupuesto de Inversión se han ejecutado $63.745.015.623 (47,40% del presupuesto de inversión de la vigencia), lo cual representa el 57,11% del total ejecutado a la fecha. </v>
          </cell>
          <cell r="M13" t="str">
            <v xml:space="preserve">El seguimiento del PAA 2019 y de la Ejecución presupuestal se llevó a cabo conforme con lo programado. Para el cierre del mes de Junio se ejecutó el 63,07% del presupuesto total de la vigencia ($140.163.926.038). Del presupuesto de Inversión se han ejecutado $85.188.668.817 (63,35% del presupuesto de inversión de la vigencia), lo cual representa el 60,78% del total ejecutado a la fecha. </v>
          </cell>
          <cell r="N13" t="str">
            <v xml:space="preserve">El seguimiento del PAA 2019 y de la Ejecución presupuestal se realizó de acuerdo a lo planeado. Al cierre del mes de Julio se ejecutó el 68,74% del presupuesto total de la vigencia ($152.776.700.362). Del presupuesto de Inversión se han ejecutado $93.878.511.708 (69,81% del presupuesto de inversión de la vigencia), lo cual representa el 61,45% del total ejecutado a la fecha. </v>
          </cell>
          <cell r="O13" t="str">
            <v xml:space="preserve">El seguimiento del PAA 2019 y de la Ejecución presupuestal se realizó de acuerdo a lo planeado. Al cierre del mes de agosto se ejecutó el 74,94% del presupuesto total de la vigencia ($166.541.464.028). Del presupuesto de Inversión se han ejecutado $102.928.577.359
(76,54% del presupuesto de inversión de la vigencia), lo cual representa el 61,80% del total ejecutado a la fecha. </v>
          </cell>
          <cell r="P13" t="str">
            <v xml:space="preserve">El seguimiento del PAA 2019 y de la Ejecución presupuestal se llevó a cabo conforme con lo programado. Para el cierre del mes de Septiembre se ejecutó el 82,37% del presupuesto total de la vigencia ($183.070.885.989). Del presupuesto de Inversión se han ejecutado $ 116.064.069.372 (86,31% del presupuesto de inversión de la vigencia), lo cual representa el 63,40% del total ejecutado a la fecha. </v>
          </cell>
          <cell r="Q13" t="str">
            <v xml:space="preserve">El seguimiento del PAA 2019 y de la Ejecución presupuestal se desarrolló de acuerdo con lo planeado. Para el cierre del mes de Octubre se ejecutó el 84,76% del presupuesto total de la vigencia ($188.371.333.590). Del presupuesto de Inversión se han ejecutado $ 117.524.462.679 (87,40% del presupuesto de inversión de la vigencia), lo cual representa el 62,39% del total ejecutado a la fecha. </v>
          </cell>
          <cell r="R13" t="str">
            <v xml:space="preserve"> El seguimiento del PAA 2019 y de la Ejecución presupuestal se desarrolló de acuerdo con lo planeado. Para el cierre del mes de noviembre se ejecutó el 90,84% del presupuesto total de la vigencia 2019 ($222.247.496.000). Del presupuesto de Inversión se han ejecutado $ 134.471.277.000 (94.12%) del presupuesto de inversión de la vigencia), lo anterior demuestra una ejecución presupuestal eficiente de acuerdo a lo programado en la vigencia y la planeación realizada por la diferentes dependencias frente a los gastos y proyecciones realizadas en el Plan Anual de Adquisiciones</v>
          </cell>
          <cell r="S13" t="str">
            <v xml:space="preserve">
El seguimiento del PAA 2019 y de la Ejecución presupuestal se desarrolló de acuerdo con lo planeado. A corte 13 de diciembre de 2019 se observa una ejecución presupuestal del 95.18% del presupuesto total de la vigencia 2019 ($222.247.496.000). Del presupuesto de Inversión vigente equivalente a $134.471.277.000 se han ejecutado $ 129.983.667.237 (96,66%), lo anterior demuestra una ejecución presupuestal eficiente de acuerdo con lo programado en la vigencia y la planeación realizada por las diferentes dependencias frente a los gastos y proyecciones realizadas en el Plan Anual de Adquisiciones</v>
          </cell>
        </row>
        <row r="14">
          <cell r="C14" t="str">
            <v>90_I2</v>
          </cell>
          <cell r="D14" t="str">
            <v>Cualitativo 2</v>
          </cell>
          <cell r="E14" t="str">
            <v>Retrasos o dificultades en la generación del producto y la ejecución de actividades</v>
          </cell>
          <cell r="F14" t="str">
            <v>Texto</v>
          </cell>
          <cell r="H14" t="str">
            <v>No se presentaron dificultades mayores en el seguimiento a la ejecución del PAA2019 y de la ejecución presupuestal</v>
          </cell>
          <cell r="I14" t="str">
            <v>No se presentaron dificultades mayores en el seguimiento a la ejecución del PAA2019 y de la ejecución presupuestal</v>
          </cell>
          <cell r="J14" t="str">
            <v>No se presentaron dificultades mayores en el seguimiento a la ejecución del PAA2019 y de la ejecución presupuestal</v>
          </cell>
          <cell r="K14" t="str">
            <v>No se presentaron dificultades o retrasos en el seguimiento a la ejecución del PAA2019 y de la ejecución presupuestal durante el mes de Abril.</v>
          </cell>
          <cell r="L14" t="str">
            <v>No se presentó ninguna dificultad o retraso durante el seguimiento a la ejecución del PAA2019 y de la ejecución presupuestal durante el mes de Mayo.</v>
          </cell>
          <cell r="M14" t="str">
            <v>No se presentaron dificultades o retrasos en el seguimiento a la ejecución del PAA2019 y de la ejecución presupuestal durante el mes de Junio.</v>
          </cell>
          <cell r="N14" t="str">
            <v>No se presentaron contratiempos o retrasos en el seguimiento a la ejecución del PAA2019 y de la ejecución presupuestal durante el mes de Julio.</v>
          </cell>
          <cell r="O14" t="str">
            <v>No se presentaron contratiempos o retrasos en el seguimiento a la ejecución del PAA2019 y de la ejecución presupuestal durante el mes de agosto.</v>
          </cell>
          <cell r="P14" t="str">
            <v>No se presentaron dificultades o retrasos en el seguimiento a la ejecución del PAA2019 y de la ejecución presupuestal durante el mes de Septiembre.</v>
          </cell>
          <cell r="Q14" t="str">
            <v>No se presentaron contratiempos o retrasos en el seguimiento a la ejecución del PAA2019 y de la ejecución presupuestal durante el mes de Octubre.</v>
          </cell>
          <cell r="R14" t="str">
            <v>No se presentaron contratiempos o retrasos en el seguimiento a la ejecución del PAA2019 y de la ejecución presupuestal durante el mes de Octubre.</v>
          </cell>
          <cell r="S14" t="str">
            <v>No se presentaron contratiempos o retrasos en el seguimiento a la ejecución del PAA2019 y de la ejecución presupuestal durante el mes de Diciembre.</v>
          </cell>
        </row>
        <row r="15">
          <cell r="C15" t="str">
            <v>90_I3</v>
          </cell>
          <cell r="D15" t="str">
            <v>Cualitativo 3</v>
          </cell>
          <cell r="E15" t="str">
            <v>Beneficios obtenidos por la generación del producto y la ejecución de actividades</v>
          </cell>
          <cell r="F15" t="str">
            <v>Texto</v>
          </cell>
          <cell r="H15" t="str">
            <v>Se logró ejecutar el PAA 2019 de acuerdo a lo planeado, lo cual facilitó el inicio de operaciones de la vigencia sin contratiempos.</v>
          </cell>
          <cell r="I15" t="str">
            <v>Se hizo seguimiento a la ejecución del PAA de cada una de las áreas con el fin de optimizar los porcesos de ejecución presupuestal que se adelantaron a la fecha.</v>
          </cell>
          <cell r="J15" t="str">
            <v>Se generaron alertas tempranas para cumplir con las metas d ejecución del PAA 2019 y lograr los niveles de ejcución esperados.</v>
          </cell>
          <cell r="K15" t="str">
            <v>El seguimiento oportuno permitió establecer acciones preventivas y correctivas con las diferentes áreas de la Secretaría General, en pro de la optimización de la ejecución presupuestal.</v>
          </cell>
          <cell r="L15" t="str">
            <v>El seguimiento al PAA2019 y a la Ejecución Presupuestal permitió establecer acciones preventivas y correctivas, con el fin de optimizar la ejecución presupuestal de las diferentes áreas de la Secretaría General.</v>
          </cell>
          <cell r="M15" t="str">
            <v>El seguimiento oportuno permitió establecer acciones preventivas y correctivas con las diferentes áreas de la Secretaría General, en pro de la optimización de la ejecución presupuestal.</v>
          </cell>
          <cell r="N15" t="str">
            <v>El seguimiento oportuno permitió establecer acciones preventivas y correctivas con las diferentes áreas de la Secretaría General, en pro de la optimización de la ejecución presupuestal.</v>
          </cell>
          <cell r="O15" t="str">
            <v>El seguimiento oportuno permitió establecer acciones preventivas y correctivas con las diferentes áreas de la Secretaría General, en pro de la optimización de la ejecución presupuestal.</v>
          </cell>
          <cell r="P15" t="str">
            <v>El seguimiento oportuno permitió establecer acciones preventivas y correctivas con las diferentes áreas de la Secretaría General, en pro de la optimización de la ejecución presupuestal.</v>
          </cell>
          <cell r="Q15" t="str">
            <v>El seguimiento permanente permitió implementar acciones preventivas y correctivas con las diferentes áreas de la Secretaría General, en pro de la optimización de la ejecución presupuestal.</v>
          </cell>
          <cell r="R15" t="str">
            <v>El seguimiento permanente permitió implementar acciones preventivas y correctivas con las diferentes áreas de la Secretaría General, en pro de la optimización de la ejecución presupuestal.</v>
          </cell>
          <cell r="S15" t="str">
            <v>El seguimiento permanente permitió implementar acciones preventivas y correctivas con las diferentes áreas de la Secretaría General, en pro de la optimización de la ejecución presupuestal.</v>
          </cell>
        </row>
        <row r="16">
          <cell r="C16" t="str">
            <v>96A_V1</v>
          </cell>
          <cell r="D16" t="str">
            <v>Variable 1</v>
          </cell>
          <cell r="E16" t="str">
            <v>Solicitudes de contratación revisadas</v>
          </cell>
          <cell r="F16" t="str">
            <v>Númerica</v>
          </cell>
          <cell r="H16">
            <v>499</v>
          </cell>
          <cell r="I16">
            <v>68</v>
          </cell>
          <cell r="J16">
            <v>51</v>
          </cell>
          <cell r="K16">
            <v>58</v>
          </cell>
          <cell r="L16">
            <v>85</v>
          </cell>
          <cell r="M16">
            <v>28</v>
          </cell>
          <cell r="N16">
            <v>10</v>
          </cell>
          <cell r="O16">
            <v>2</v>
          </cell>
          <cell r="P16">
            <v>3</v>
          </cell>
          <cell r="Q16">
            <v>7</v>
          </cell>
          <cell r="R16">
            <v>267</v>
          </cell>
          <cell r="S16">
            <v>31</v>
          </cell>
        </row>
        <row r="17">
          <cell r="C17" t="str">
            <v>96A_V2</v>
          </cell>
          <cell r="D17" t="str">
            <v>Variable 2 (reportar solo cuando el indicador es a demanda)</v>
          </cell>
          <cell r="E17" t="str">
            <v>solicitud de contratación radicada en la Dirección de Contratación</v>
          </cell>
          <cell r="F17" t="str">
            <v>Númerica</v>
          </cell>
          <cell r="H17">
            <v>499</v>
          </cell>
          <cell r="I17">
            <v>68</v>
          </cell>
          <cell r="J17">
            <v>51</v>
          </cell>
          <cell r="K17">
            <v>58</v>
          </cell>
          <cell r="L17">
            <v>85</v>
          </cell>
          <cell r="M17">
            <v>28</v>
          </cell>
          <cell r="N17">
            <v>10</v>
          </cell>
          <cell r="O17">
            <v>2</v>
          </cell>
          <cell r="P17">
            <v>3</v>
          </cell>
          <cell r="Q17">
            <v>7</v>
          </cell>
          <cell r="R17">
            <v>267</v>
          </cell>
          <cell r="S17">
            <v>31</v>
          </cell>
        </row>
        <row r="18">
          <cell r="C18" t="str">
            <v>96A_I1</v>
          </cell>
          <cell r="D18" t="str">
            <v>Cualitativo 1</v>
          </cell>
          <cell r="E18" t="str">
            <v>Avances y logros en generación del producto y la ejecución de actividades</v>
          </cell>
          <cell r="F18" t="str">
            <v>Textual</v>
          </cell>
          <cell r="H18" t="str">
            <v>La Dirección de Contratación durante el mes de enero gestionó al 100% y de manera oportuna un total de 499 solicitudes de contratación, 497 correspondiente a contratación directa y 2 procesos en modalidades de selección pública de oferentes, de acuerdo a lo anterior se observa para este mes un alto flujo de solicitudes de contratación directa teniendo en cuenta que la entidad en esta vigencia contrato durante este mes prestaciones de servicios con personas naturales para apoyar los diferentes proyectos de inversión de la entidad. Por otro lado, no se mostró un alto grado de radicación de solicitudes en otras modalidades de selección teniendo en cuenta que las dependencias se encontraban estructurando los procesos y adelantando los estudios de mercado.</v>
          </cell>
          <cell r="I18" t="str">
            <v>Durante el mes de febrero se muestra una radicación de 56 procesos de contratación en la modalidad de contratación directa y 12 en otras modalidades de selección, lo anterior teniendo en cuenta que la entidad gestionó un número significativo de solicitudes durante el mes de enero correspondiente a prestaciones de servicios con personas naturales, en tal sentido descendió la contratación directa, por otro lado la contratación en modalidades de contratación pública de oferentes aumentó con respecto al mes anterior, teniendo en cuenta que las dependencias iniciaron con los procesos de estructuración de estudios previos y a la diligencia de la Dirección de Contratación al adelantar mesas de estudios de mercado para la pronta radicación de los procesos de selección en modalidades de selección públicas.</v>
          </cell>
          <cell r="J18" t="str">
            <v>Durante el mes de marzo se evidencia la gestión de un total de 36 solicitudes de contratación en la modalidad de contratación directa y 15 en otras modalidades de selección, lo anterior teniendo en cuenta que las dependencias iniciaron la contratación de mantenimientos que son de carácter exclusivo con algunas empresas, de igual forma se evidencia contratación directa con diferentes personas jurídicas que prestan servicios a la entidad por medio de convenios o contratos interadministrativos, así como prestaciones de servicios. Así mismo se observa un incremento en las modalidades de selección pública de oferentes teniendo en cuenta la programación del Plan Anual de Adquisiciones</v>
          </cell>
          <cell r="K18" t="str">
            <v>Durante el mes de abril de 2019 se observa una gestión de un total de 58 procesos de contratación distribuidos en 45 procesos en la modalidad de contratación directa y 13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incremento de la gestión de la Dirección de Contratación con respecto al mes anterior de 7 procesos más, incrementándose la contratación directa en este periodo principalmente de personas naturales,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v>
          </cell>
          <cell r="L18" t="str">
            <v>Durante el mes de Mayo de 2019 se observa una gestión de un total de 85 procesos de contratación distribuidos en 69 procesos en la modalidad de contratación directa y 16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incremento de la gestión de la Dirección de Contratación con respecto al mes anterior de 27 procesos más, incrementándose la contratación directa en este periodo principalmente,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
De igual forma se observa con respecto al indice de ajustes, que la Dirección de Contratación viene cumpliendo con el limite establecido y ha gestionado los procesos de manera oportuna y eficaz.</v>
          </cell>
          <cell r="M18" t="str">
            <v>Durante el mes de Junio de 2019 se observa una gestión de un total de 28 procesos de contratación distribuidos en 26 procesos en la modalidad de contratación directa y 2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disminución de la gestión de la Dirección de Contratación con respecto al mes anterior de 57 procesos, lo anterior obedecería principalmente a la directriz remitida por la Dirección de Contratación y la Subsecretaría Corporativa, según la cual se solicita a las dependencias radicar los procesos de contratación directa en el mes de mayo de 2019, teniendo en cuenta el inicio de la Ley de garantías en el mes de Junio del presente año( Circular 4 de 2019 /3-2019-12480). En tal sentido se gestionaron procesos de selección en la modalidad de contratación directa que no fueron radicados en el mes de mayo, pero que por necesidad del servicio en la dependencias se debió tramitar de acuerdo a la solicitud radicada y sustentaría de la disminución expuesta.
De igual forma se observa con respecto al indice de ajustes, que la Dirección de Contratación viene cumpliendo con el limite establecido y ha gestionado los procesos de manera oportuna y eficaz.</v>
          </cell>
          <cell r="N18" t="str">
            <v xml:space="preserve"> Durante el mes de julio de 2019 se observa una gestión de un total de 10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una disminución de la gestión de la Dirección de Contratación con respecto al mes anterior de 18 procesos, lo anterior teniendo en cuenta que durante el mes de julio no se gestionó procesos en la modalidad de contratación directa por la entrada en vigencia de la Ley de garantías. En tal sentido se gestionaron procesos de selección pública de oferentes de acuerdo a la programación de las dependencias</v>
          </cell>
          <cell r="O18" t="str">
            <v>Durante el mes de agosto de 2019 se observa una gestión de un proceso de contratación en otras modalidades de selección pública de oferentes gestionado oportunamente, lo anterior teniendo en cuenta la programación de las dependencias en la ejecución del plan anual de adquisiciones y las necesidades de contratación por parte de los proyectos de inversión, así como de los rubros de funcionamiento de la Entidad. De igual forma se gestionó una solicitud de contratación directa con persona natural pese a la Ley de Garantías, teniendo en cuenta que existía orden judicial (tutela) para adelantarla. Se observa una disminución de la gestión de la Dirección de Contratación con respecto al mes anterior de 8 procesos,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v>
          </cell>
          <cell r="P18" t="str">
            <v>• Durante el mes de septiembre de 2019 se observa una gestión de tres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 aumento de la gestión de la Dirección de Contratación con respecto al mes anterior de 2 procesos más,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v>
          </cell>
          <cell r="Q18" t="str">
            <v>• Durante el mes de OCTUBRE de 2019 se observa una gestión de cuatro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 aumento de la gestión de la Dirección de Contratación con respecto al mes anterior de 1 proceso más,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 Así mismo y luego de terminada la Ley de Garantías que prohibia la contratación directa, se gestionaron tres procesos de contratación con personas naturales de conformidad con lo planeado por las dependencias solicitantes.</v>
          </cell>
          <cell r="R18" t="str">
            <v>• Durante el mes de NOVIEMBRE  de 2019 se observa una gestión de 269 procesos de contratación, de los cuales 267 corresponden a la modalidad de contratación directa y 2 a procesos de selección pública de oferentes, lo anterior teniendo en cuenta que en su mayoría los contratos de prestación de servicios con personas naturales vencieron en el mes de noviembre de la presente vigencia, generando que varias dependencias  solicitaran la contratación bajo la modalidad de contratación directa a fin de satisfacer las necesidades de cada una de conformidad con sus metas y funciones. Así mismo se observa que disminuyó considerablemente el trámite de procesos de selección Pública de oferentes, toda vez que las dependencias cumplieron con la programación para adelantar dichos procesos de conformidad con los plazos pactados en el segundo bimestre de la presente vigencia.</v>
          </cell>
          <cell r="S18" t="str">
            <v xml:space="preserve">
• Durante el mes de DICIEMBRE  de 2019 se observa una gestión de 31 procesos de contratación en la modalidad de contratación directa. Lo anterior obedece a que varias dependencias a fin de satisfacer las necesidades de conformidad con sus metas y funciones requirieron solicitar la contratación de personas naturales, teniendo en cuenta que la mayoría de los contratos de prestación de servicios con personas naturales vencieron en el mes de noviembre de 2019, razón por la cual se adelantaron las mismas. Así mismo, se observa que disminuyó considerablemente el trámite de procesos de selección Pública de oferentes, toda vez que las dependencias cumplieron con la programación para adelantar los procesos de conformidad con los plazos pactados en el segundo bimestre de la presente vigencia.</v>
          </cell>
        </row>
        <row r="19">
          <cell r="C19" t="str">
            <v>96A_I2</v>
          </cell>
          <cell r="D19" t="str">
            <v>Cualitativo 2</v>
          </cell>
          <cell r="E19" t="str">
            <v>Retrasos o dificultades en la generación del producto y la ejecución de actividades</v>
          </cell>
          <cell r="F19" t="str">
            <v>Textual</v>
          </cell>
          <cell r="H19"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I19"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J19"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K19"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L19" t="str">
            <v>Las principales dificultades que se presentaron durante el mes de mayo es la radicación incompleta de la documentación por parte de las dependecias con el lleno de requisitos jurídicos para proceceder a la contratación, no obstante, fueron subsanado de manera rapida.</v>
          </cell>
          <cell r="M19" t="str">
            <v xml:space="preserve">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 </v>
          </cell>
          <cell r="N19" t="str">
            <v xml:space="preserve">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 </v>
          </cell>
          <cell r="O19" t="str">
            <v>Durante el mes de agosto no se reportan dificultades en el proceso de contratación</v>
          </cell>
          <cell r="P19" t="str">
            <v>Durante el mes de septiembre no se reportan dificultades en el proceso de contratación</v>
          </cell>
          <cell r="Q19" t="str">
            <v>Durante el mes de Octubre no se reportan dificultades en el proceso de contratación</v>
          </cell>
          <cell r="R19" t="str">
            <v>Durante el mes denoviembre no se reportan dificultades en el proceso de contratación</v>
          </cell>
          <cell r="S19" t="str">
            <v>Durante lo corrdido del mes de diciembre no se reportan dificultades en el proceso de contratación</v>
          </cell>
        </row>
        <row r="20">
          <cell r="C20" t="str">
            <v>96A_I3</v>
          </cell>
          <cell r="D20" t="str">
            <v>Cualitativo 3</v>
          </cell>
          <cell r="E20" t="str">
            <v>Beneficios obtenidos por la generación del producto y la ejecución de actividades</v>
          </cell>
          <cell r="F20" t="str">
            <v>Textual</v>
          </cell>
          <cell r="H20" t="str">
            <v>Gracias a la efectividad en el ajuste de los documentos precontractuales, los procesos de contratación de inicio de la vigencia se adelantarón sin contratiempos y se cumplió con lo estipulado en el PAA 2019. Lo anterior permitió contratar en el tiempo planeado, al personal requrido para el inicio de actividades de la vigencia 2019 en la Secretaría General.</v>
          </cell>
          <cell r="I20" t="str">
            <v>Gracias a la gestión de la Dirección de Contratación y al trabajo desarrollado en las mesas de trabajo (Mesas de Estudio de Mercado), se mejoraron los tiempos de radicación de los documentos de la etapa precontractual, por parte de las diferentes áreas de la Secretaría General.</v>
          </cell>
          <cell r="J20" t="str">
            <v>Gracias a la gestión de la Dirección de Contratación, se redujeron los errores que usualmente  se presentan en la etapa precontractual de los procesos radicados por las diferentes áreas de la Secretaría General.</v>
          </cell>
          <cell r="K20" t="str">
            <v>Los benefecios obtenidos con la gestión de la Dirección de Contratación se observan principalmente en que las dependencias pueden satisfacer las necesidades de contratación de manera oportuna y de acuerdo con la normatividad y los procedimientos vigentes.</v>
          </cell>
          <cell r="L20" t="str">
            <v>Los benefecios obtenidos con la gestión de la Dirección de Contratación se observan principalmente en que las dependencias pueden satisfacer las necesidades de contratación de manera oportuna y de acuerdo con la normatividad y los procedimientos vigentes. De icual forma se garantiza el cumplimiento de los plazos de la Ley de Garantías que inicia en el mes de junio de 2019.</v>
          </cell>
          <cell r="M20" t="str">
            <v>Los benefecios obtenidos con la gestión de la Dirección de Contratación se observan principalmente en que las dependencias pueden satisfacer las necesidades de contratación de manera oportuna y de acuerdo con la normatividad y los procedimientos vigentes.</v>
          </cell>
          <cell r="N20" t="str">
            <v>Los benefecios obtenidos con la gestión de la Dirección de Contratación se observan principalmente en que las dependencias pueden satisfacer las necesidades de contratación de manera oportuna y de acuerdo con la normatividad y los procedimientos vigentes.</v>
          </cell>
          <cell r="O20" t="str">
            <v>Los benefecios obtenidos con la gestión de la Dirección de Contratación se observan principalmente en que las dependencias pueden satisfacer las necesidades de contratación de manera oportuna y de acuerdo con la normatividad y los procedimientos vigentes.</v>
          </cell>
          <cell r="P20" t="str">
            <v>Los benefecios obtenidos con la gestión de la Dirección de Contratación se observan principalmente en que las dependencias pueden satisfacer las necesidades de contratación de manera oportuna y de acuerdo con la normatividad y los procedimientos vigentes.</v>
          </cell>
          <cell r="Q20" t="str">
            <v>Los benefecios obtenidos con la gestión de la Dirección de Contratación se observan principalmente en que las dependencias pueden satisfacer las necesidades de contratación de manera oportuna y de acuerdo con la normatividad y los procedimientos vigentes.</v>
          </cell>
          <cell r="R20" t="str">
            <v>Los benefecios obtenidos con la gestión de la Dirección de Contratación se observan principalmente en que las dependencias pueden satisfacer las necesidades de contratación de manera oportuna y de acuerdo con la normatividad y los procedimientos vigentes.</v>
          </cell>
          <cell r="S20" t="str">
            <v>Los benefecios obtenidos con la gestión de la Dirección de Contratación se observan principalmente en que las dependencias pueden satisfacer las necesidades de contratación de manera oportuna y de acuerdo con la normatividad y los procedimientos vigentes.</v>
          </cell>
        </row>
      </sheetData>
      <sheetData sheetId="64">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52</v>
          </cell>
          <cell r="B5" t="str">
            <v xml:space="preserve">Días promedio en el direccionamiento de las peticiones ciudadanas </v>
          </cell>
          <cell r="C5" t="str">
            <v>Número</v>
          </cell>
          <cell r="D5" t="str">
            <v>Constante</v>
          </cell>
          <cell r="E5" t="str">
            <v>Constante</v>
          </cell>
          <cell r="G5" t="str">
            <v>Completar</v>
          </cell>
          <cell r="H5">
            <v>3</v>
          </cell>
          <cell r="I5">
            <v>3</v>
          </cell>
          <cell r="J5">
            <v>3</v>
          </cell>
          <cell r="K5">
            <v>3</v>
          </cell>
          <cell r="L5">
            <v>3</v>
          </cell>
          <cell r="M5">
            <v>3</v>
          </cell>
          <cell r="N5">
            <v>3</v>
          </cell>
          <cell r="O5">
            <v>3</v>
          </cell>
          <cell r="P5">
            <v>3</v>
          </cell>
          <cell r="Q5">
            <v>3</v>
          </cell>
          <cell r="R5">
            <v>3</v>
          </cell>
          <cell r="S5">
            <v>3</v>
          </cell>
          <cell r="T5">
            <v>3</v>
          </cell>
          <cell r="U5" t="str">
            <v xml:space="preserve">Incluye todas las actividades que permitan mantener el estándar de calidad en el direccionamiento de las peticiones ciudadanas toda vez que estas contribuyan a mejorar la experiencia de los ciudadanos en su interacción con la Administración Distrital y por tanto su satisfacción con los servicios que recibe por parte de la Secretaría General. </v>
          </cell>
          <cell r="V5" t="str">
            <v>Evaluar la satisfacción del ciudadano por el servicio prestados en los diferentes canales de atención
Implementar Inteligencia de Negocios para los Sistemas de Información de la SSC
Optimizar la Guía de Trámites y Servicios
Optimizar los sistemas de información de la Subsecretaría de Servicio al ciudadano</v>
          </cell>
          <cell r="W5" t="str">
            <v xml:space="preserve">Mantener un estándar en el tiempo de direccionamiento de peticiones ciudadanas permite que estas sean gestionadas y atendidas a tiempo por la entidad competente, fortaleciendo la comunicación con la ciudadanía, así como su confianza en la institucionalidad. </v>
          </cell>
          <cell r="X5" t="str">
            <v xml:space="preserve">Reporte consolidado del tiempo promedio de direccionamiento de peticiones ciudadanas </v>
          </cell>
        </row>
        <row r="6">
          <cell r="A6">
            <v>54</v>
          </cell>
          <cell r="B6" t="str">
            <v>Herramientas tecnológicas optimizadas</v>
          </cell>
          <cell r="C6" t="str">
            <v>Número</v>
          </cell>
          <cell r="D6" t="str">
            <v>Suma</v>
          </cell>
          <cell r="E6" t="str">
            <v>Suma</v>
          </cell>
          <cell r="F6">
            <v>1</v>
          </cell>
          <cell r="G6" t="str">
            <v>OK</v>
          </cell>
          <cell r="H6">
            <v>0</v>
          </cell>
          <cell r="I6">
            <v>0</v>
          </cell>
          <cell r="J6">
            <v>0</v>
          </cell>
          <cell r="K6">
            <v>0</v>
          </cell>
          <cell r="L6">
            <v>0</v>
          </cell>
          <cell r="M6">
            <v>0</v>
          </cell>
          <cell r="N6">
            <v>0</v>
          </cell>
          <cell r="O6">
            <v>0</v>
          </cell>
          <cell r="P6">
            <v>0</v>
          </cell>
          <cell r="Q6">
            <v>0</v>
          </cell>
          <cell r="R6">
            <v>1</v>
          </cell>
          <cell r="S6">
            <v>0</v>
          </cell>
          <cell r="T6">
            <v>1</v>
          </cell>
          <cell r="U6" t="str">
            <v xml:space="preserve">Consiste en todas la optimización de la herramientas tecnológica SuperCADE Virtual, la cual integra a Bogotá Te Escucha, la Guía de Trámites y Servicios y el Sistema de Asignación de Turnos, sistemas que soportan la prestación del servicio a la ciudadanía. </v>
          </cell>
          <cell r="V6" t="str">
            <v>Realizar soporte y mantenimiento técnico de los sistemas de información que soportan la prestación de los servicios en la Red CADE en el marco de la estrategia de optimización del SuperCADE Virtual</v>
          </cell>
          <cell r="W6" t="str">
            <v xml:space="preserve">La optimización del SuperCADE Virtual tiene como propósito ofrecer a los ciudadanos la posibilidad de realizar cada vez más trámites y servicios, evitándole desplazamientos a los puntos de atención presencial, ahorrandole tiempo y permitiendole tener un medio de comunicación con la administración distrital para el reporte de las situaciones del día a día de la ciudad,  relacionadas con temas de uso de espacio público, medio ambiente, movilidad, entre otras. </v>
          </cell>
          <cell r="X6" t="str">
            <v>Número de actualizaciones realizadas (versiones) y puestas a disposición de la ciudadanía en las tiendas de aplicaciones de Android y iOS</v>
          </cell>
        </row>
        <row r="7">
          <cell r="A7">
            <v>56</v>
          </cell>
          <cell r="B7" t="str">
            <v>Propuesta de simplificación, racionalización y virtualización de trámites realizada</v>
          </cell>
          <cell r="C7" t="str">
            <v>Número</v>
          </cell>
          <cell r="D7" t="str">
            <v>Suma</v>
          </cell>
          <cell r="E7" t="str">
            <v>Suma</v>
          </cell>
          <cell r="F7">
            <v>1</v>
          </cell>
          <cell r="G7" t="str">
            <v>OK</v>
          </cell>
          <cell r="H7">
            <v>0</v>
          </cell>
          <cell r="I7">
            <v>0</v>
          </cell>
          <cell r="J7">
            <v>0</v>
          </cell>
          <cell r="K7">
            <v>0</v>
          </cell>
          <cell r="L7">
            <v>0</v>
          </cell>
          <cell r="M7">
            <v>0</v>
          </cell>
          <cell r="N7">
            <v>0</v>
          </cell>
          <cell r="O7">
            <v>0</v>
          </cell>
          <cell r="P7">
            <v>0</v>
          </cell>
          <cell r="Q7">
            <v>0</v>
          </cell>
          <cell r="R7">
            <v>0</v>
          </cell>
          <cell r="S7">
            <v>1</v>
          </cell>
          <cell r="T7">
            <v>1</v>
          </cell>
          <cell r="U7" t="str">
            <v xml:space="preserve">Consiste en la elaboración de un documento que contiene una propuesta para la simplificación, racionalización y vritualización de trámites, partiendo de la identificación de los trámites de impacto que son susceptibles de ser racionalizados y la definición de una hoja de ruta para cumplir este objetivo. </v>
          </cell>
          <cell r="V7" t="str">
            <v>Implementar la propuesta de simplificación, racionalización y virtualización de trámites</v>
          </cell>
          <cell r="W7" t="str">
            <v xml:space="preserve">La ejecución de iniciativas para la identificación de trámites y acciones para su racionalización, beneficia a los ciudadanos en la medida en que se busca mejorar su interacción con la administración, reduciendo los tiempos que destinan para la realización de un trámite, mejorando así su calidad de vida gracias a que el tiempo liberado puede ser utilizado en actividades productivas. 
</v>
          </cell>
          <cell r="X7" t="str">
            <v>Informe con propuesta de simplificación, racionalización y virtualización de trámites para ser implementada en la vigencia 2020</v>
          </cell>
        </row>
        <row r="8">
          <cell r="A8">
            <v>58</v>
          </cell>
          <cell r="B8" t="str">
            <v>Servicios prestados por la RED CADE</v>
          </cell>
          <cell r="C8" t="str">
            <v>Número</v>
          </cell>
          <cell r="D8" t="str">
            <v>Suma</v>
          </cell>
          <cell r="E8" t="str">
            <v>Suma</v>
          </cell>
          <cell r="F8">
            <v>38350000</v>
          </cell>
          <cell r="G8" t="str">
            <v>OK</v>
          </cell>
          <cell r="H8">
            <v>3195833.3333333335</v>
          </cell>
          <cell r="I8">
            <v>3195833.3333333335</v>
          </cell>
          <cell r="J8">
            <v>3195833.3333333335</v>
          </cell>
          <cell r="K8">
            <v>3195833.3333333335</v>
          </cell>
          <cell r="L8">
            <v>3195833.3333333335</v>
          </cell>
          <cell r="M8">
            <v>3195833.3333333335</v>
          </cell>
          <cell r="N8">
            <v>3195833.3333333335</v>
          </cell>
          <cell r="O8">
            <v>3195833.3333333335</v>
          </cell>
          <cell r="P8">
            <v>3195833.3333333335</v>
          </cell>
          <cell r="Q8">
            <v>3195833.3333333335</v>
          </cell>
          <cell r="R8">
            <v>3195833.3333333335</v>
          </cell>
          <cell r="S8">
            <v>3195833.3333333335</v>
          </cell>
          <cell r="T8">
            <v>38350000</v>
          </cell>
          <cell r="U8" t="str">
            <v>Incluye todas las actividades relacionadas con la ampliación de la oferta de servicios prestados en la Red CADE, tales como apertura de nuevos puntos, mejora de infraestructura física de los puntos existentes, realización de los Super CADE Móviles, entre otras.</v>
          </cell>
          <cell r="V8" t="str">
            <v>Construir y dotar el nuevo punto de atención a la ciudadanía: SuperCADE Manitas
Contratar Bolsa Logística
Interventoría obra Manitas
Mejoramiento de infraestructura física
Mejoramiento de servicio y contratación de personal para la Red CADE y SDQS</v>
          </cell>
          <cell r="W8"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X8" t="str">
            <v>Reporte estadísticas mesuales de atención de los diferentes canales de atención de la Red CADE</v>
          </cell>
        </row>
        <row r="9">
          <cell r="A9">
            <v>61</v>
          </cell>
          <cell r="B9" t="str">
            <v>Evaluaciones de la formulación e implementación del Modelo de Prestación de Servicios y Seguimiento para la atención a la ciudadanía, realizadas</v>
          </cell>
          <cell r="C9" t="str">
            <v>Número</v>
          </cell>
          <cell r="D9" t="str">
            <v>Suma</v>
          </cell>
          <cell r="E9" t="str">
            <v>Suma</v>
          </cell>
          <cell r="F9">
            <v>2</v>
          </cell>
          <cell r="G9" t="str">
            <v>OK</v>
          </cell>
          <cell r="H9">
            <v>0</v>
          </cell>
          <cell r="I9">
            <v>0</v>
          </cell>
          <cell r="J9">
            <v>0</v>
          </cell>
          <cell r="K9">
            <v>0</v>
          </cell>
          <cell r="L9">
            <v>0</v>
          </cell>
          <cell r="M9">
            <v>0</v>
          </cell>
          <cell r="N9">
            <v>0</v>
          </cell>
          <cell r="O9">
            <v>0</v>
          </cell>
          <cell r="P9">
            <v>1</v>
          </cell>
          <cell r="Q9">
            <v>0</v>
          </cell>
          <cell r="R9">
            <v>0</v>
          </cell>
          <cell r="S9">
            <v>1</v>
          </cell>
          <cell r="T9">
            <v>2</v>
          </cell>
          <cell r="U9" t="str">
            <v xml:space="preserve">Incluye las actividades de seguimiento y evaluación a la implementación del Modelo de Prestación de Servicios para la atención a la ciudadanía definido por la Política Pública Distrital de Servicio a la Ciudadanía. </v>
          </cell>
          <cell r="V9" t="str">
            <v>Realizar una evaluación de resultados de la implementación modelo de prestación de servicios y seguimiento para la atención a la ciudadanía</v>
          </cell>
          <cell r="W9"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X9" t="str">
            <v xml:space="preserve">Informe que contiene los resultados de la evaluación de implementación de la Política Pública de Servicio a la Ciudadanía </v>
          </cell>
        </row>
        <row r="10">
          <cell r="A10" t="str">
            <v>56A</v>
          </cell>
          <cell r="B10" t="str">
            <v>Política pública de Servicio a la Ciudadanía, con seguimiento al cumplimiento del Plan de trabajo programado, bajo los lineamientos del ciclo de política pública.</v>
          </cell>
          <cell r="C10" t="str">
            <v>Porcentaje</v>
          </cell>
          <cell r="D10" t="str">
            <v>Suma</v>
          </cell>
          <cell r="E10" t="str">
            <v>Suma</v>
          </cell>
          <cell r="F10">
            <v>1</v>
          </cell>
          <cell r="G10" t="str">
            <v>OK</v>
          </cell>
          <cell r="H10">
            <v>0</v>
          </cell>
          <cell r="I10">
            <v>0</v>
          </cell>
          <cell r="J10">
            <v>0</v>
          </cell>
          <cell r="K10">
            <v>0</v>
          </cell>
          <cell r="L10">
            <v>0</v>
          </cell>
          <cell r="M10">
            <v>0</v>
          </cell>
          <cell r="N10">
            <v>0</v>
          </cell>
          <cell r="O10">
            <v>0</v>
          </cell>
          <cell r="P10">
            <v>0</v>
          </cell>
          <cell r="Q10">
            <v>0</v>
          </cell>
          <cell r="R10">
            <v>0</v>
          </cell>
          <cell r="S10">
            <v>1</v>
          </cell>
          <cell r="T10">
            <v>1</v>
          </cell>
          <cell r="U10" t="str">
            <v xml:space="preserve">Incluye las actividades de seguimiento y evaluación a la implementación del Modelo de Prestación de Servicios para la atención a la ciudadanía definido por la Política Pública Distrital de Servicio a la Ciudadanía. </v>
          </cell>
          <cell r="V10" t="str">
            <v>Realizar una evaluación de resultados de la implementación modelo de prestación de servicios y seguimiento para la atención a la ciudadanía</v>
          </cell>
          <cell r="W10"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X10" t="str">
            <v xml:space="preserve">Informe que contiene los resultados de la evaluación de implementación de la Política Pública de Servicio a la Ciudadanía </v>
          </cell>
        </row>
        <row r="11">
          <cell r="A11" t="str">
            <v>61A</v>
          </cell>
          <cell r="B11" t="str">
            <v>Índice de satisfacción ciudadana frente a los servicios prestados a través de la RED CADE</v>
          </cell>
          <cell r="C11" t="str">
            <v>Porcentaje</v>
          </cell>
          <cell r="D11" t="str">
            <v>Constante</v>
          </cell>
          <cell r="E11" t="str">
            <v>Suma</v>
          </cell>
          <cell r="F11">
            <v>0.88</v>
          </cell>
          <cell r="G11" t="str">
            <v>OK</v>
          </cell>
          <cell r="H11">
            <v>0</v>
          </cell>
          <cell r="I11">
            <v>0</v>
          </cell>
          <cell r="J11">
            <v>0</v>
          </cell>
          <cell r="K11">
            <v>0</v>
          </cell>
          <cell r="L11">
            <v>0</v>
          </cell>
          <cell r="M11">
            <v>0</v>
          </cell>
          <cell r="N11">
            <v>0</v>
          </cell>
          <cell r="O11">
            <v>0</v>
          </cell>
          <cell r="P11">
            <v>0</v>
          </cell>
          <cell r="Q11">
            <v>0</v>
          </cell>
          <cell r="R11">
            <v>0</v>
          </cell>
          <cell r="S11">
            <v>0.88</v>
          </cell>
          <cell r="T11">
            <v>0.88</v>
          </cell>
          <cell r="U11" t="str">
            <v>El indicador mide el porcentaje de ciudadanos encuestados que califica el servicio prestado en la Red CADE con las opciones "excelente", "muy bueno" o "bueno".</v>
          </cell>
          <cell r="V11" t="str">
            <v>Realizar encuesta de satisfacción de la ciudadanía con los servicios prestados a través de la Red CADE</v>
          </cell>
          <cell r="W11" t="str">
            <v xml:space="preserve">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 </v>
          </cell>
          <cell r="X11" t="str">
            <v>Informe con resultados de encuesta de satisfacción ciudadana</v>
          </cell>
        </row>
        <row r="12">
          <cell r="A12" t="str">
            <v>62B</v>
          </cell>
          <cell r="B12" t="str">
            <v>Trámites de mayor impacto de las entidades distritales virtualizados</v>
          </cell>
          <cell r="C12" t="str">
            <v>Porcentaje</v>
          </cell>
          <cell r="D12" t="str">
            <v>Suma</v>
          </cell>
          <cell r="E12" t="str">
            <v>Suma</v>
          </cell>
          <cell r="F12">
            <v>15</v>
          </cell>
          <cell r="G12" t="str">
            <v>Completar</v>
          </cell>
          <cell r="H12">
            <v>0</v>
          </cell>
          <cell r="I12">
            <v>0</v>
          </cell>
          <cell r="J12">
            <v>0</v>
          </cell>
          <cell r="K12">
            <v>0</v>
          </cell>
          <cell r="L12">
            <v>0</v>
          </cell>
          <cell r="M12">
            <v>15</v>
          </cell>
          <cell r="N12">
            <v>0</v>
          </cell>
          <cell r="O12">
            <v>0</v>
          </cell>
          <cell r="P12">
            <v>0</v>
          </cell>
          <cell r="Q12">
            <v>0</v>
          </cell>
          <cell r="R12">
            <v>0</v>
          </cell>
          <cell r="S12">
            <v>0</v>
          </cell>
          <cell r="T12">
            <v>3.1199999999999999E-2</v>
          </cell>
          <cell r="U12" t="str">
            <v xml:space="preserve">Corresponde a la meta Plan de Desarrollo de virtualizar un total de 72 trámites de las diferentes entidades distritales para el cuatrienio distribuída de la siguiente manera por vigencia: corresponde virtualizar 19 trámites para el 2017; virtualizar 38 trámites para el 2018; y virtualizar 15 trámites para 2019". </v>
          </cell>
          <cell r="V12" t="str">
            <v xml:space="preserve"> Brindar asistencia técnica  directa e indirecta a las entidades distritales para la virtualización de los trámites de mayor impacto</v>
          </cell>
          <cell r="W12"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X12" t="str">
            <v>Reporte nùmero de trámites virtualizados, elaborado por la Alta Consejería de TIC</v>
          </cell>
        </row>
        <row r="13">
          <cell r="A13" t="str">
            <v>78A</v>
          </cell>
          <cell r="B13" t="str">
            <v>Porcentaje de avance en optimización de la Guía de Trámites y Servicios del Distrito</v>
          </cell>
          <cell r="C13" t="str">
            <v>Porcentaje</v>
          </cell>
          <cell r="D13" t="str">
            <v>Creciente</v>
          </cell>
          <cell r="E13" t="str">
            <v>Suma</v>
          </cell>
          <cell r="F13">
            <v>1</v>
          </cell>
          <cell r="G13" t="str">
            <v>OK</v>
          </cell>
          <cell r="H13">
            <v>0</v>
          </cell>
          <cell r="I13">
            <v>0</v>
          </cell>
          <cell r="J13">
            <v>0</v>
          </cell>
          <cell r="K13">
            <v>0</v>
          </cell>
          <cell r="L13">
            <v>0</v>
          </cell>
          <cell r="M13">
            <v>0</v>
          </cell>
          <cell r="N13">
            <v>0</v>
          </cell>
          <cell r="O13">
            <v>0</v>
          </cell>
          <cell r="P13">
            <v>0</v>
          </cell>
          <cell r="Q13">
            <v>0</v>
          </cell>
          <cell r="R13">
            <v>0</v>
          </cell>
          <cell r="S13">
            <v>1</v>
          </cell>
          <cell r="T13">
            <v>1</v>
          </cell>
          <cell r="U13" t="str">
            <v xml:space="preserve">Nueva interfaz de la Guía de Trámites y Servicios en operación </v>
          </cell>
          <cell r="V13" t="str">
            <v xml:space="preserve">Gestionar el proceso de optimización Guía de Trámites y Servicios con información estructurada completamente operativa para facilitar su consulta por parte de la ciudadanía </v>
          </cell>
          <cell r="W13" t="str">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ell>
          <cell r="X13" t="str">
            <v xml:space="preserve">Optimizaciones implementadas a la Guía de Trámites y Servicios </v>
          </cell>
        </row>
        <row r="14">
          <cell r="A14" t="str">
            <v>78B</v>
          </cell>
          <cell r="B14" t="str">
            <v>Porcentaje de avance en el diseño del documento con lineamientos sobre el uso del lenguaje claro e incluyente</v>
          </cell>
          <cell r="C14" t="str">
            <v>Porcentaje</v>
          </cell>
          <cell r="D14" t="str">
            <v>Creciente</v>
          </cell>
          <cell r="E14" t="str">
            <v>Suma</v>
          </cell>
          <cell r="F14">
            <v>1</v>
          </cell>
          <cell r="G14" t="str">
            <v>OK</v>
          </cell>
          <cell r="H14">
            <v>0</v>
          </cell>
          <cell r="I14">
            <v>0</v>
          </cell>
          <cell r="J14">
            <v>0</v>
          </cell>
          <cell r="K14">
            <v>0</v>
          </cell>
          <cell r="L14">
            <v>0</v>
          </cell>
          <cell r="M14">
            <v>0</v>
          </cell>
          <cell r="N14">
            <v>0</v>
          </cell>
          <cell r="O14">
            <v>0</v>
          </cell>
          <cell r="P14">
            <v>1</v>
          </cell>
          <cell r="Q14">
            <v>0</v>
          </cell>
          <cell r="R14">
            <v>0</v>
          </cell>
          <cell r="S14">
            <v>0</v>
          </cell>
          <cell r="T14">
            <v>1</v>
          </cell>
          <cell r="U14" t="str">
            <v xml:space="preserve">Documento con lineamientos sobre el uso de lenguaje claro </v>
          </cell>
          <cell r="V14" t="str">
            <v xml:space="preserve">Elaborar un documento que contenga lineamientos sobre el uso de lenguaje claro e incluyente para la ciudadanía. </v>
          </cell>
          <cell r="W14"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Esto fortalece la comunicación con la ciudadanía, promoviendo su participación, asì como la transparencia en los procesos y procedimientos de las entidades. </v>
          </cell>
          <cell r="X14" t="str">
            <v>Documento que contenga los lineamientos sobre el uso de lenguaje claro e incluyente</v>
          </cell>
        </row>
        <row r="15">
          <cell r="A15" t="str">
            <v>PAAC_26</v>
          </cell>
          <cell r="B15" t="str">
            <v>Campañas de promoción del rol del defensor de la ciudadanía en el Distrito</v>
          </cell>
          <cell r="C15" t="str">
            <v>Número</v>
          </cell>
          <cell r="D15" t="str">
            <v>Suma</v>
          </cell>
          <cell r="E15" t="str">
            <v>Suma</v>
          </cell>
          <cell r="F15">
            <v>1</v>
          </cell>
          <cell r="G15" t="str">
            <v>OK</v>
          </cell>
          <cell r="H15">
            <v>0</v>
          </cell>
          <cell r="I15">
            <v>0</v>
          </cell>
          <cell r="J15">
            <v>0</v>
          </cell>
          <cell r="K15">
            <v>0</v>
          </cell>
          <cell r="L15">
            <v>0</v>
          </cell>
          <cell r="M15">
            <v>0</v>
          </cell>
          <cell r="N15">
            <v>0</v>
          </cell>
          <cell r="O15">
            <v>0</v>
          </cell>
          <cell r="P15">
            <v>0</v>
          </cell>
          <cell r="Q15">
            <v>0</v>
          </cell>
          <cell r="R15">
            <v>0</v>
          </cell>
          <cell r="S15">
            <v>1</v>
          </cell>
          <cell r="T15">
            <v>1</v>
          </cell>
          <cell r="U15" t="str">
            <v>Promocionar la figura del Defensor de la Ciudadanía y sus responsabilidades.</v>
          </cell>
          <cell r="V15" t="str">
            <v xml:space="preserve">Realizar divulgación de las funciones que debe ejercer el Defensor de la Ciudadanía en diferentes espacios, dirigida a servidores y ciudadanía en general. </v>
          </cell>
          <cell r="W15" t="str">
            <v xml:space="preserve">La promoción del rol del Defensor de la Ciudadanía busca brindar a la ciudadanía información precisa y clara acerca de las funciones que este servidor desempeña en relación con la garantía del cumplimiento de deberes y derechos de la ciudadanía, de tal manera ellos reconocerán la existencia de este servidor y el rol que ejerce en las entidades distritales, y acudirán a él en caso de ser necesario. Esto favorece la comunicación de la ciudadanía con las entidades.  </v>
          </cell>
          <cell r="X15" t="str">
            <v xml:space="preserve">Listas de asistencia, actas y demás soportes de realización de eventos en los que se realice promoción de la figura del defensor. </v>
          </cell>
        </row>
        <row r="16">
          <cell r="A16" t="str">
            <v>PAAC_28</v>
          </cell>
          <cell r="B16" t="str">
            <v>Informe mensual de estadísticas de servicios prestados a través de la Red CADE</v>
          </cell>
          <cell r="C16" t="str">
            <v>Número</v>
          </cell>
          <cell r="D16" t="str">
            <v>Suma</v>
          </cell>
          <cell r="E16" t="str">
            <v>Suma</v>
          </cell>
          <cell r="F16">
            <v>12</v>
          </cell>
          <cell r="G16" t="str">
            <v>OK</v>
          </cell>
          <cell r="H16">
            <v>1</v>
          </cell>
          <cell r="I16">
            <v>1</v>
          </cell>
          <cell r="J16">
            <v>1</v>
          </cell>
          <cell r="K16">
            <v>1</v>
          </cell>
          <cell r="L16">
            <v>1</v>
          </cell>
          <cell r="M16">
            <v>1</v>
          </cell>
          <cell r="N16">
            <v>1</v>
          </cell>
          <cell r="O16">
            <v>1</v>
          </cell>
          <cell r="P16">
            <v>1</v>
          </cell>
          <cell r="Q16">
            <v>1</v>
          </cell>
          <cell r="R16">
            <v>1</v>
          </cell>
          <cell r="S16">
            <v>1</v>
          </cell>
          <cell r="T16">
            <v>12</v>
          </cell>
          <cell r="U16" t="str">
            <v>Elaborar un Informe mensual de las estadísticas generales del funcionamiento de la Red CADE. Incluye un informe mensual de las denuncias de posibles actos de corrupción</v>
          </cell>
          <cell r="V16" t="str">
            <v xml:space="preserve">Elaborar un documento mensual que contenga información de las estadísticas generales de funcionamiento de la Red CADE, así como de las denuncias por posibles actos de corrupción recibidas. </v>
          </cell>
          <cell r="W16"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X16" t="str">
            <v>Informe mensual de estadístiicas generales de la Red CADE, incluyendo información de denuncias por posibles actos de corrupción</v>
          </cell>
        </row>
        <row r="20">
          <cell r="D20" t="str">
            <v>#Variable</v>
          </cell>
          <cell r="E20" t="str">
            <v>Aspecto a reportar</v>
          </cell>
          <cell r="F20" t="str">
            <v>Formato</v>
          </cell>
          <cell r="H20" t="str">
            <v>Ejecucion_Enero</v>
          </cell>
          <cell r="I20" t="str">
            <v>Ejecucion_Febrero</v>
          </cell>
          <cell r="J20" t="str">
            <v>Ejecucion_Marzo</v>
          </cell>
          <cell r="K20" t="str">
            <v>Ejecucion_Abril</v>
          </cell>
          <cell r="L20" t="str">
            <v>Ejecucion_Mayo</v>
          </cell>
          <cell r="M20" t="str">
            <v>Ejecucion_Junio</v>
          </cell>
          <cell r="N20" t="str">
            <v>Ejecucion_Julio</v>
          </cell>
          <cell r="O20" t="str">
            <v>Ejecucion_Agosto</v>
          </cell>
          <cell r="P20" t="str">
            <v>Ejecucion_Septiembre</v>
          </cell>
          <cell r="Q20" t="str">
            <v>Ejecucion_Octubre</v>
          </cell>
          <cell r="R20" t="str">
            <v>Ejecucion_Noviembre</v>
          </cell>
          <cell r="S20" t="str">
            <v>Ejecucion_Diciembre</v>
          </cell>
        </row>
        <row r="21">
          <cell r="C21" t="str">
            <v>52_V1</v>
          </cell>
          <cell r="D21" t="str">
            <v>Variable 1</v>
          </cell>
          <cell r="E21" t="str">
            <v>Promedio de días de direccionamiento de peticiones ciudadanas registradas en la Central del SDQS hacia las entidades competentes</v>
          </cell>
          <cell r="F21" t="str">
            <v>Númerica</v>
          </cell>
          <cell r="H21">
            <v>1.33</v>
          </cell>
          <cell r="I21">
            <v>1.29</v>
          </cell>
          <cell r="J21">
            <v>1.33</v>
          </cell>
          <cell r="K21">
            <v>1.44</v>
          </cell>
          <cell r="L21">
            <v>1.34</v>
          </cell>
          <cell r="M21">
            <v>1.55</v>
          </cell>
          <cell r="N21">
            <v>1.41</v>
          </cell>
          <cell r="O21">
            <v>1.64</v>
          </cell>
          <cell r="P21">
            <v>1.45</v>
          </cell>
          <cell r="Q21">
            <v>1.65</v>
          </cell>
          <cell r="R21">
            <v>1.36</v>
          </cell>
          <cell r="S21">
            <v>1.43</v>
          </cell>
        </row>
        <row r="22">
          <cell r="C22" t="str">
            <v>52_V2</v>
          </cell>
          <cell r="D22" t="str">
            <v>Variable 2 (reportar solo cuando el indicador es a demanda)</v>
          </cell>
          <cell r="E22">
            <v>0</v>
          </cell>
          <cell r="F22" t="str">
            <v>Númerica</v>
          </cell>
        </row>
        <row r="23">
          <cell r="C23" t="str">
            <v>52_I1</v>
          </cell>
          <cell r="D23" t="str">
            <v>Cualitativo 1</v>
          </cell>
          <cell r="E23" t="str">
            <v>Avances y logros en generación del producto y la ejecución de actividades</v>
          </cell>
          <cell r="F23" t="str">
            <v>Textual</v>
          </cell>
          <cell r="H23" t="str">
            <v>Para la vigencia 2019 y como parte de la optimización de los sistemas de información de la SSC, se identificó la necesidad de realizar la contratación de una solución tecnológica denominada Buscador Inteligente, para la Guía de Trámites y Servicios. De otra parte, la Subsecretaría de Servicio a la Ciudadanía, a través de la Dirección de Calidad se encuentra ejecutando actividades de monitoreo y seguimiento a la calidad del servicio prestado en los puntos de atención de la Red CADE.</v>
          </cell>
          <cell r="I23" t="str">
            <v xml:space="preserve">Durante el mes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v>
          </cell>
          <cell r="J23" t="str">
            <v>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la versión iOS de la misma.</v>
          </cell>
          <cell r="K23" t="str">
            <v xml:space="preserve">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Adicionalmente, se lanzó la versión 1.05 del SuperCADE Virtual, incorporando la funcionalidad de recuperación de contraseña para Bogotá Te Escucha. Durante el mes se logró superar las 10 mil descargas. </v>
          </cell>
          <cell r="L23" t="str">
            <v xml:space="preserve">Se relizó el proceso contractual para adquirir los servicios de Google Platform  para mejorar el buscador de la Guía de Trámites y Servicios. Este proceso fue  adjudicado el 27 de mayo y se procederá a su implementación. </v>
          </cell>
          <cell r="M23" t="str">
            <v>Se avanza en la implementación del buscador inteligente en la Guía de Trámites y Servicios y el SuperCADE Virtual. Para esta última aplicación se vienen realizando pruebas para el lanzamiento de su siguiente versión. De otra parte, la Subsecretaría de Servicio a la Ciudadanía, a través de la Dirección de Calidad se encuentra ejecutando actividades de monitoreo y seguimiento a la calidad del servicio prestado en los puntos de atención de la Red CADE.</v>
          </cell>
          <cell r="N23" t="str">
            <v>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De otra parte, la Subsecretaría de Servicio a la Ciudadanía, a través de la Dirección de Calidad se encuentra ejecutando actividades de monitoreo y seguimiento a la calidad del servicio prestado en los puntos de atención de la Red CADE.</v>
          </cell>
          <cell r="O23" t="str">
            <v xml:space="preserve">Una vez implementado el buscador inteligente en la Guía de Trámites y Servicios y el SuperCADE Virtual, durante este mes se realizaron capacitaciones  sobre la administración y funcionalidad de este servicio, dirigidas a los servidores que estarán encargados de su manejo.  Durante el mes de agosto se registraron 47.517 búsquedas realizadas por la ciudadanía en la Guía de Trámites disponible en los canales web y móvil (SuperCADE Virtual). De otra parte, la Subsecretaría de Servicio a la Ciudadanía, a través de la Dirección de Calidad se encuentra ejecutando actividades de monitoreo y seguimiento a la calidad del servicio prestado en los puntos de atención de la Red CADE. Así mismo, para realizar la encuesta de satisfacción de la ciudadanía, se recibieron comentarios de la OAP acerca de la ficha técnica de encuesta remitida, en la que se sugieren modificaciones en las preguntas del cuestionario. </v>
          </cell>
          <cell r="P23" t="str">
            <v xml:space="preserve">El buscador inteligente ya se encuentra totalmente implementado, durante el mes de septiembre se registraron 40.761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septiembre se hicieron monitoreos en el SuperCADE Móvil y en tres CLAV. De otra parte,  se dio inicio al trabajo de campo de la Encuesta de Satisfacción de Servicio a la Ciudadanía 2019, el día 11 de septiembre se realizó la inducción a los servidores que apoyarían la recolección de información y el 16 de septiembre se dio inicio a esta labor en los puntos. </v>
          </cell>
          <cell r="Q23" t="str">
            <v xml:space="preserve">El buscador inteligente ya se encuentra totalmente implementado, durante el mes de octubre se registraron 42.293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septiembre  se hicieron monitoreos en diez puntos de atención:  en cuatro CLAV, cinco alcaldías locales y el  SuperCADE Móvil . De otra parte,  durante el mes de octubre finalizó el trabajo de campo de la Encuesta de Satisfacción de Servicio a la Ciudadanía 2019. Se procede a realizar todo el proceso de análisis de datos. </v>
          </cell>
          <cell r="R23" t="str">
            <v xml:space="preserve">El buscador inteligente continúa en operación, durante el mes de noviembre se registraron 36.995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octubre  se hicieron monitoreos en diez puntos de atención:  en nueve alcaldías locales (Puente Aranda, Bosa, Usme, Chapinero, Rafael Uribe, Ciudad Bolívar, San Cristobal, Mártires y Tunjuelito) y uno en el  SuperCADE Móvil Rafael Uribe. De otra parte,  durante el mes de noviembre se realizó el análisis de datos de la Encuesta de Satisfacción de Servicio a la Ciudadanía 2019. </v>
          </cell>
          <cell r="S23" t="str">
            <v xml:space="preserve">El buscador inteligente continúa en operación, durante el mes de diciembre (1 al 17) se han registrado 24.609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noviembre  se hicieron monitoreos en siete puntos de atención:  en seis alcaldías locales (Teusaquillo, Barrios Unidos, Fontibón, Suba, Antonio Nariño y Kennedy) y uno en el  SuperCADE Móvil Bosa. </v>
          </cell>
        </row>
        <row r="24">
          <cell r="C24" t="str">
            <v>52_I2</v>
          </cell>
          <cell r="D24" t="str">
            <v>Cualitativo 2</v>
          </cell>
          <cell r="E24" t="str">
            <v>Retrasos o dificultades en la generación del producto y la ejecución de actividades</v>
          </cell>
          <cell r="F24" t="str">
            <v>Textual</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row>
        <row r="25">
          <cell r="C25" t="str">
            <v>52_I3</v>
          </cell>
          <cell r="D25" t="str">
            <v>Cualitativo 3</v>
          </cell>
          <cell r="E25" t="str">
            <v>Beneficios obtenidos por la generación del producto y la ejecución de actividades</v>
          </cell>
          <cell r="F25" t="str">
            <v>Textual</v>
          </cell>
          <cell r="H25"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I25" t="str">
            <v xml:space="preserve">La estrategia de comunicaciones tiene como propósito que los ciudadanos reconozcan las funcionalidades del nuevo SuperCADE Virtual y hagan uso de sus telefónos móviles para la consulta de información en la Guía de Trámites y Servicios;  noticias de interés a través de @195Bogota, y puedan interponer peticiones ciudadanas de temas relativos </v>
          </cell>
          <cell r="J25" t="str">
            <v xml:space="preserve">Con la estrategia de comunicación se logró posicionar la aplicación móvil SuperCADE Virtual, logrando cerca de 9.600 descargas (acumulado) y 205 peticiones ciudadanas durante el mes. De tal manera, se fortaleció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K25" t="str">
            <v xml:space="preserve">La aplicación SuperCADE Virtual se encuentra en estabilización, continúa posicionandose logrando más de 10.000 descargas (acumulado). De tal manera, se continúa fortaleciendo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L25" t="str">
            <v xml:space="preserve">Esta actividad permite contar ya con la solución definida para la mejora del buscador e iniciar el proceso de implementación de la misma para mejorar su uso por parte de la ciudadanía. </v>
          </cell>
          <cell r="M25"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N25"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De otra parte, los monitoreos permiten realizar seguimiento al cumplimiento de los lineamientos de servicio del Manual de Servicio a la Ciudadanía con el fin de identificar oportunidades de mejora para la prestación de un servicio de calidad a la ciudadanía. </v>
          </cell>
          <cell r="O25" t="str">
            <v>Las capacitaciones funcionales del Buscador Inteligente se realizan con el propósito de transferir el conocimiento a los servidores que se encargarán de la administración y uso de la herramienta, promoviendo la apropiación de estas herramientas que mejoran la experiencia de la ciudadanía en su relacionamiento con la Administración Distrital.  De otra parte, los monitoreos permiten realizar seguimiento al cumplimiento de los lineamientos de servicio del Manual de Servicio a la Ciudadanía con el fin de identificar oportunidades de mejora para la prestación de un servicio de calidad a la ciudadanía. Finalmente, es de gran importancia contar con el concepto técnico de la OAP para el instrumento de encuestas garantice el cumplimiento del objetivo su aplicación.</v>
          </cell>
          <cell r="P25" t="str">
            <v>Los monitoreos permiten realizar seguimiento al cumplimiento de los lineamientos de servicio del Manual de Servicio a la Ciudadanía con el fin de identificar oportunidades de mejora para la prestación de un servicio de calidad a la ciudadanía. Finalmente, es de gran importancia contar con el concepto técnico de la OAP para el instrumento de encuestas garantice el cumplimiento del objetivo su aplicación.</v>
          </cell>
          <cell r="Q25" t="str">
            <v xml:space="preserve">Los monitoreos permiten realizar seguimiento al cumplimiento de los lineamientos de servicio del Manual de Servicio a la Ciudadanía con el fin de identificar oportunidades de mejora para la prestación de un servicio de calidad a la ciudadanía. De otra parte, el servicio prestado por el buscador inteligente de la Guía de Trámites y Servicios </v>
          </cell>
          <cell r="R25" t="str">
            <v>Los monitoreos permiten realizar seguimiento al cumplimiento de los lineamientos de servicio del Manual de Servicio a la Ciudadanía con el fin de identificar oportunidades de mejora para la prestación de un servicio de calidad a la ciudadanía. De otra parte, el servicio prestado por el buscador inteligente de la Guía de Trámites y Servicios mejora la experiencia de la ciudadanía en la búsqueda de información relativa a la oferta de trámites y servicios de las entidades distritales o nacionales que hacen parte de la Red CADE.</v>
          </cell>
          <cell r="S25" t="str">
            <v>Los monitoreos permiten realizar seguimiento al cumplimiento de los lineamientos de servicio del Manual de Servicio a la Ciudadanía con el fin de identificar oportunidades de mejora para la prestación de un servicio de calidad a la ciudadanía. De otra parte, el servicio prestado por el buscador inteligente de la Guía de Trámites y Servicios mejora la experiencia de la ciudadanía en la búsqueda de información relativa a la oferta de trámites y servicios de las entidades distritales o nacionales que hacen parte de la Red CADE.</v>
          </cell>
        </row>
        <row r="26">
          <cell r="C26" t="str">
            <v>54_V1</v>
          </cell>
          <cell r="D26" t="str">
            <v>Variable 1</v>
          </cell>
          <cell r="E26" t="str">
            <v>Número de Herramientas tecnológicas optimizadas</v>
          </cell>
          <cell r="F26" t="str">
            <v>Númerica</v>
          </cell>
          <cell r="H26">
            <v>0</v>
          </cell>
          <cell r="I26">
            <v>0</v>
          </cell>
          <cell r="J26">
            <v>0</v>
          </cell>
          <cell r="K26">
            <v>0</v>
          </cell>
          <cell r="L26">
            <v>0</v>
          </cell>
          <cell r="M26">
            <v>0</v>
          </cell>
          <cell r="N26">
            <v>0</v>
          </cell>
          <cell r="O26">
            <v>0</v>
          </cell>
          <cell r="P26">
            <v>0</v>
          </cell>
          <cell r="Q26">
            <v>0</v>
          </cell>
          <cell r="R26">
            <v>1</v>
          </cell>
        </row>
        <row r="27">
          <cell r="C27" t="str">
            <v>54_V2</v>
          </cell>
          <cell r="D27" t="str">
            <v>Variable 2 (reportar solo cuando el indicador es a demanda)</v>
          </cell>
          <cell r="E27">
            <v>0</v>
          </cell>
          <cell r="F27" t="str">
            <v>Númerica</v>
          </cell>
        </row>
        <row r="28">
          <cell r="C28" t="str">
            <v>54_I1</v>
          </cell>
          <cell r="D28" t="str">
            <v>Cualitativo 1</v>
          </cell>
          <cell r="E28" t="str">
            <v>Avances y logros en generación del producto y la ejecución de actividades</v>
          </cell>
          <cell r="F28" t="str">
            <v>Textual</v>
          </cell>
          <cell r="H28" t="str">
            <v xml:space="preserve">Para la vigencia 2019 y como parte de la optimización de los sistemas de información de la SSC, se identificó la necesidad de realizar la contratación de una solución tecnológica denominada Buscador Inteligente para ser implementada en la Guía de Trámites y Servicios. Así mismo, en este mes se dio recibo a satisfacción de la fase de producción de las optimizaciones realizadas a Bogotá Te Escucha que se venian adelantando desde vigencias anteriores. De otra parte, se encontraba en ejecución la fase de pruebas de pre-producción de la herramientas tecnológica de cualificación por gamificación. </v>
          </cell>
          <cell r="I28" t="str">
            <v xml:space="preserve">Durante el mes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De otra parte, se encuentran en ejecución la fase de pruebas de pre-producción de la herramientas tecnológica de cualificación por gamificación. </v>
          </cell>
          <cell r="J28" t="str">
            <v xml:space="preserve">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la versión iOS de la misma. De otra parte, se encuentran en ejecución la fase de pruebas de pre-producción de la herramientas tecnológica de cualificación por gamificación. </v>
          </cell>
          <cell r="K28" t="str">
            <v xml:space="preserve">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Adicionalmente, se lanzó la versión 1.05 del SuperCADE Virtual, incorporando la funcionalidad de recuperación de contraseña para Bogotá Te Escucha. Durante el mes se logró superar las 10 mil descargas. </v>
          </cell>
          <cell r="L28" t="str">
            <v>Se relizó el proceso contractual para adquirir los servicios de Google Platform  para mejorar el buscador de la Guía de Trámites y Servicios. Este proceso fue  adjudicado el 27 de mayo y se procederá a su implementación</v>
          </cell>
          <cell r="M28" t="str">
            <v>Se avanza en la implementación del buscador inteligente en la Guía de Trámites y Servicios y el SuperCADE Virtual. PÇara esta última aplicación se vienen realizando pruebas para el lanzamiento de su siguiente versión.</v>
          </cell>
          <cell r="N28" t="str">
            <v xml:space="preserve">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Esta nueva versión del SuperCADE Virtual incorpora también mejoras visuales en el despliegue de opciones para facilitar la navegación por parte de la ciudadanía. </v>
          </cell>
          <cell r="O28" t="str">
            <v>Una vez implementado el buscador inteligente en la Guía de Trámites y Servicios y el SuperCADE Virtual, durante este mes se realizaron capacitaciones  sobre la administración y funcionalidad de este servicio, dirigidas a los servidores que estarán encargados de su manejo. Se realizó lanzamiento de nueva versión de la aplicación SuperCADE Virtual que incluye: 1. Solicitud de calificación de experiencia con la aplicación móvil en tiendas Android y iOS, 2: Integración con Chat Línea 195 en menú de la aplicación, 3: implementación de mejoras de visualización de contenidos. Adicionalmente se elaboró un manual de usuario y se socializó con el profesional responsable del SuperCADE Virtual.</v>
          </cell>
          <cell r="P28" t="str">
            <v xml:space="preserve">El buscador inteligente ya se encuentra totalmente implementado, durante el mes de septiembre se registraron 40.761  búsquedas realizadas por la ciudadanía en la Guía de Trámites disponible en los canales web y móvil. Por su parte, para la aplicación SuperCADE Virtual se llevó a cabo el desarrollo de dos nuevas funcionalidades, la primera permite a la ciudadanía conocer todas las aplicaciones móviles para interactuar con la Administración Distrital, facilitandoles su reconocimiento, descarga y uso; la segunda, permite la consulta y pago de servicios públicos gracias a que direcciona al ciudadano al sitio web de la entidad en que realizará la transacción. Estas funcionalidades se encuentran en fase de pruebas, no han sido puestas en producción. Así mismo, se ha trabajado en la modificación de textos y descripciones con el fin de incorporar lenguaje claro. </v>
          </cell>
          <cell r="Q28" t="str">
            <v xml:space="preserve">El buscador inteligente ya se encuentra totalmente implementado, durante el mes de octubre se registraron 42.293  búsquedas realizadas por la ciudadanía en la Guía de Trámites disponible en los canales web y móvil. Durante el mes  se sacó una nueva versión de la aplicación SuperCADE Virtual, la cual cuenta con dos funcionalidades nuevas, una que permite a la ciudadanía conocer todas las aplicaciones móviles para interactuar con la Administración Distrital, facilitandoles su reconocimiento, descarga y uso; y otra que permite la consulta y pago de servicios públicos gracias a que direcciona al ciudadano al sitio web de la entidad en que realizará la transacción. Adicionalmente, se puso a disposición de la ciudadanía un landing page, con información sobre el SuperCADE Virtual, el cual se encuentra alojado en la Guía de Trámites y Servicios. Está página ha motivado un incremento en las descargas de la aplicación. </v>
          </cell>
          <cell r="R28" t="str">
            <v>El SuperCADE Virtual, así como las herramientas que hacen parte de el, fueron optimizados para prestar un mejor servicio a la ciudadanía. En primer lugar, el SuperCADE Virtual fue lanzado para su funcionamiento en sistemas iOs. En segundo lugar, fue actualizado para incluir más funcionalidades, actualmente cuenta con el buscador inteligente en la Guía de Trámites y Servicios, que mejora la experiencia de la ciudadanía en la realización de búsquedas de información. Así mismo, cuenta con una nueva interfaz gráfica para facilitar la navegación y uso por parte de la ciudadanía. Por ùltimo, incluye las siguientes funcionalidades: 1. Solicitud de calificación de experiencia con la aplicación móvil en tiendas Android y iOS, 2: Integración con Chat Línea 195 en menú de la aplicación, 3. Consulta de todas las aplicaciones móviles para interactuar con la Administración Distrital, 4. consulta y pago de servicios públicos a través de la aplicación, gracias a que direcciona al ciudadano al sitio web de la entidad en que realizará la transacción. De otra parte, se elaboró el manual de esta herramienta para futuros desarrollos y se lanzó un landing page para promover su descarga y uso por parte de la ciudadanía. La iniciativa SuperCADE Virtual permitió a Bogotá estar entre los diez finalistas del concurso Engaged Cities Award.</v>
          </cell>
          <cell r="S28" t="str">
            <v>CUMPLIDA</v>
          </cell>
        </row>
        <row r="29">
          <cell r="C29" t="str">
            <v>54_I2</v>
          </cell>
          <cell r="D29" t="str">
            <v>Cualitativo 2</v>
          </cell>
          <cell r="E29" t="str">
            <v>Retrasos o dificultades en la generación del producto y la ejecución de actividades</v>
          </cell>
          <cell r="F29" t="str">
            <v>Textual</v>
          </cell>
          <cell r="H29" t="str">
            <v>N/A</v>
          </cell>
          <cell r="I29" t="str">
            <v>N/A</v>
          </cell>
          <cell r="J29" t="str">
            <v>N/A</v>
          </cell>
          <cell r="K29" t="str">
            <v>N/A</v>
          </cell>
          <cell r="L29" t="str">
            <v>N/A</v>
          </cell>
          <cell r="M29" t="str">
            <v>N/A</v>
          </cell>
          <cell r="N29" t="str">
            <v>N/A</v>
          </cell>
          <cell r="O29" t="str">
            <v>N/A</v>
          </cell>
          <cell r="P29" t="str">
            <v>N/A</v>
          </cell>
          <cell r="Q29" t="str">
            <v>N/A</v>
          </cell>
        </row>
        <row r="30">
          <cell r="C30" t="str">
            <v>54_I3</v>
          </cell>
          <cell r="D30" t="str">
            <v>Cualitativo 3</v>
          </cell>
          <cell r="E30" t="str">
            <v>Beneficios obtenidos por la generación del producto y la ejecución de actividades</v>
          </cell>
          <cell r="F30" t="str">
            <v>Textual</v>
          </cell>
          <cell r="H30" t="str">
            <v xml:space="preserve">La optimización de Bogotá Te Escucha permite a los ciudadanos encontrar una interfaz más amigable, que facilita la interacción con la Administración Distrital a través de este canal. De igual forma, mejora la eficiencia de los servidores encargados del manejo de esta herramienta, toda vez que se facilitó la generación de reportes. 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I30"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J30"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K30" t="str">
            <v xml:space="preserve">La aplicación SuperCADE Virtual se encuentra en estabilización, continúa posicionandose logrando más de 10.000 descargas (acumulado). De tal manera, se continúa fortaleciendo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L30" t="str">
            <v xml:space="preserve">Esta actividad permite contar ya con la solución definida para la mejora del buscador e iniciar el proceso de implementación de la misma para mejorar su uso por parte de la ciudadanía. </v>
          </cell>
          <cell r="M30"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N30"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De otra parte, las mejoras que se realizan a SuperCADE Virtual buscan incorporar las observaciones recibidas por parte de diferentes actores para mejorar la usabilidad de la aplicación y facilitar la interacciónde la ciudadanía con la Administración Distrital a través de este canal. </v>
          </cell>
          <cell r="O30" t="str">
            <v xml:space="preserve">La nueva versión del SuperCADE Virtual incopora funcionalidades que permiten recibir retroalimentación del ciudadano acerca de su experiencia con el manejo de la aplicación. Así mismo, integra un nuevo servicio que consiste en el acceso al chat de la línea 195 para que la ciudadanía tenga una opción alterna para interactuar con la administración. </v>
          </cell>
          <cell r="P30" t="str">
            <v xml:space="preserve">El desarrollo de nuevas funcionalidades tiene como objeto ofrecer cada vez más posibilidaddes a la ciudadanía de encontrar en el SuperCADE Virtual toda la información y posibilidades para facilitar su interacción  con las diferentes entidades distritales. </v>
          </cell>
          <cell r="Q30" t="str">
            <v xml:space="preserve">La ciudadanía se ha visto beneficiada de encontrar mayor información disponible acerca de los canales de interacción que pone a disposición la Secretaría General, tales como el SuperCADE Virtual. Socializar este tipo de herramientas a través de diversos canales permite un mayor reconocimiento por parte de los ciudadanos; prueba de ellos es el aumento en el número de descargas de la aplicación. </v>
          </cell>
          <cell r="R30" t="str">
            <v xml:space="preserve">La ciudadanía se ha visto beneficiada de encontrar mayor información disponible acerca de los canales de interacción que pone a disposición la Secretaría General, tales como el SuperCADE Virtual. Socializar este tipo de herramientas a través de diversos canales permite un mayor reconocimiento por parte de los ciudadanos; prueba de ellos es el aumento en el número de descargas de la aplicación que actualmente se encuentra en cerca de 14.600. </v>
          </cell>
          <cell r="S30" t="str">
            <v>CUMPLIDA</v>
          </cell>
        </row>
        <row r="31">
          <cell r="C31" t="str">
            <v>56_V1</v>
          </cell>
          <cell r="D31" t="str">
            <v>Variable 1</v>
          </cell>
          <cell r="E31" t="str">
            <v>Documento con propuesta de simplificación, racionalización y virtualización de trámites elaborado</v>
          </cell>
          <cell r="F31" t="str">
            <v>Númerica</v>
          </cell>
          <cell r="H31">
            <v>0</v>
          </cell>
          <cell r="I31">
            <v>0</v>
          </cell>
          <cell r="J31">
            <v>0</v>
          </cell>
          <cell r="K31">
            <v>0</v>
          </cell>
          <cell r="L31">
            <v>0</v>
          </cell>
          <cell r="M31">
            <v>0</v>
          </cell>
          <cell r="N31">
            <v>0</v>
          </cell>
          <cell r="O31">
            <v>0</v>
          </cell>
          <cell r="P31">
            <v>0</v>
          </cell>
          <cell r="Q31">
            <v>0</v>
          </cell>
          <cell r="R31">
            <v>1</v>
          </cell>
        </row>
        <row r="32">
          <cell r="C32" t="str">
            <v>56_V2</v>
          </cell>
          <cell r="D32" t="str">
            <v>Variable 2 (reportar solo cuando el indicador es a demanda)</v>
          </cell>
          <cell r="E32">
            <v>0</v>
          </cell>
          <cell r="F32" t="str">
            <v>Númerica</v>
          </cell>
        </row>
        <row r="33">
          <cell r="C33" t="str">
            <v>56_I1</v>
          </cell>
          <cell r="D33" t="str">
            <v>Cualitativo 1</v>
          </cell>
          <cell r="E33" t="str">
            <v>Avances y logros en generación del producto y la ejecución de actividades</v>
          </cell>
          <cell r="F33" t="str">
            <v>Textual</v>
          </cell>
          <cell r="H33" t="str">
            <v>Se llevó acabo reunión con el Ministerio de Comercio, Industria y Turismo para evaluar alternativas de trabajo conjunto de la Secretaría General (SG) y el Ministerio,  en el marco de la Estrategia Estado Simple Colombia Ágil. Se realizó reunión de articulación y seguimiento de acciones entre la SG y la Secretaría Distrital de Hábitat en relación con la implementación del Decreto 058 de 2018. Se participó en una reunión para revisar avances y coordinar agenda de trabajo entre la SG y el DAFP en materia de racionalización de trámites del Distrito y de las cadenas de trámites que incluyen trámites distritales y nacionales.</v>
          </cell>
          <cell r="I33" t="str">
            <v>Se revisaron avances de la estrategia de racionalización y virtualización de trámites y se definieron acciones en la materia entre la Dirección de Desarrollo Institucional la Subsecretaría de Servicio a la Ciudadanía.</v>
          </cell>
          <cell r="J33" t="str">
            <v xml:space="preserve">Se elaboraron documentos con el inventario de trámites racionalizados y virtualizados en el Distrito, los cuales serán insumos para la propuesta de racionalización de trámites de mayor impacto en las entidades del Distrito, aplicables en la vigencia 2020. Estos documentos fueron compartidos, como parte de los compromisos adquiridos,  con la mesa técnica de trabajo entre la Secretaría General  y el Departamento Administrativo de la Función Pública. 
</v>
          </cell>
          <cell r="K33" t="str">
            <v>Se elaboraron y analizaron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 como parte de los compromisos adquiridos en las reuniones realizadas en el período.</v>
          </cell>
          <cell r="L33" t="str">
            <v>Se actualizaron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como parte de los compromisos adquiridos en las reuniones realizadas en el período.</v>
          </cell>
          <cell r="M33" t="str">
            <v>Se elaboró propuesta de contenido  e introducción, del documento "Propuesta para la racionalización de trámites de mayor impacto en las entidades del Distrito , aplicables en la vigencia 2020"</v>
          </cell>
          <cell r="N33" t="str">
            <v>Se avanzó en la construcción del documento  "Propuesta para la racionalización de trámites de mayor impacto en las entidades del Distrito , aplicables en la vigencia 2020", en lo referente a la normatividad aplicable y estado actual del avance de la estrategia de racionalización de trámites en el Distrito. Este documento continúa en construcción</v>
          </cell>
          <cell r="O33" t="str">
            <v xml:space="preserve">Se avanzó en la construcción del documento  "Propuesta para la racionalización de trámites de mayor impacto en las entidades del Distrito , aplicables en la vigencia 2020", incluyendo los resultados de la estrategia de virtualización de trámites para la vigencia 2019, recomendaciones como  hoja de ruta y acciones a priorizar para la implementación en la vigencia 2020. Este documento continúa en construcción. </v>
          </cell>
          <cell r="P33" t="str">
            <v xml:space="preserve">Se solicitó información al DAFP y a las entidades distritales acerca de las iniciativas de racionalización y virtualización  que se encuentran adelantando, así como las registradas en el SUIT, con el fin de identificar el avance de las mismas y las acciones que quedarán pendientes para la vigencia 2020. Este elemento hace parte de la línea de base de la estrategia de racionalización / virtualización de 2020. </v>
          </cell>
          <cell r="Q33" t="str">
            <v xml:space="preserve">Se avanzó en la construcción del documento  "Propuesta para la racionalización de trámites de mayor impacto en las entidades del Distrito , aplicables en la vigencia 2020", incorporando la priorización de trámites a los cuales se realizará el plan de acción para su racionalización. Este documento continúa en construcción. </v>
          </cell>
          <cell r="R33" t="str">
            <v xml:space="preserve">Se remite documento "Propuesta para la racionalización de trámites de mayor impacto en las entidades del Distrito , aplicables en la vigencia 2020". En el que se da un contexto sobre la estrategia de racionalización de trámites implementada en el Distrito y así mismo, se dan recomendaciones para continuar aunando esfuerzos en este propósito, en la vigencia 2020. </v>
          </cell>
          <cell r="S33" t="str">
            <v>CUMPLIDA</v>
          </cell>
        </row>
        <row r="34">
          <cell r="C34" t="str">
            <v>56_I2</v>
          </cell>
          <cell r="D34" t="str">
            <v>Cualitativo 2</v>
          </cell>
          <cell r="E34" t="str">
            <v>Retrasos o dificultades en la generación del producto y la ejecución de actividades</v>
          </cell>
          <cell r="F34" t="str">
            <v>Textual</v>
          </cell>
          <cell r="H34" t="str">
            <v>N/A</v>
          </cell>
          <cell r="I34" t="str">
            <v>N/A</v>
          </cell>
          <cell r="J34" t="str">
            <v>N/A</v>
          </cell>
          <cell r="K34" t="str">
            <v>N/A</v>
          </cell>
          <cell r="L34" t="str">
            <v>N/A</v>
          </cell>
          <cell r="M34" t="str">
            <v>N/A</v>
          </cell>
          <cell r="N34" t="str">
            <v>N/A</v>
          </cell>
        </row>
        <row r="35">
          <cell r="C35" t="str">
            <v>56_I3</v>
          </cell>
          <cell r="D35" t="str">
            <v>Cualitativo 3</v>
          </cell>
          <cell r="E35" t="str">
            <v>Beneficios obtenidos por la generación del producto y la ejecución de actividades</v>
          </cell>
          <cell r="F35" t="str">
            <v>Textual</v>
          </cell>
          <cell r="H35" t="str">
            <v xml:space="preserve">La integración con la estrategia de racionalización de trámites del orden nacional es benficioso para los ciudadanos toda vez que se articulan esfuerzos para aumentar el impacto de las acciones a nivel distrital debido a que existen cadenas de trámites que incorporan trámites del orden nacional, como es el caso de la cadena de construcción, cuya racionalización requiere del trabajo articulado en materia.  Con esto se busca mejorar la productividad del sector construcción, facilitando los trámites inherentes a la consecución de licencias de construcción, reduciendo los pasos, tiempos y canales que destinan para la realización de un trámite. </v>
          </cell>
          <cell r="I35" t="str">
            <v xml:space="preserve">Las acciones definidas con la Dirección de Desarrollo Institucional buscan facilitar a las entidades los procesos de inscripción de trámites en el SUIT, así como la posterior racionalización. Esto permite a los ciudadanos contar con información actualizada acerca del acervo de trámites que son obligatorios en el Distrito Capital. </v>
          </cell>
          <cell r="J35" t="str">
            <v xml:space="preserve">Permite contar con el inventario de trámites que pueden ser objeto de acciones de racionalización en la vigencia 2020, permite a las entidades identificar y prioziar los de mayor impacto para los ciudadanos y que estos se beneficien en el corto tiempo cons u eliminación, reducción de tiempo, costos o requisitos y número de procedimientos. Así mismo, las entidades pueden priorizar los que pueden ser virtualizados y los ciudadanos se beneficiarán al poder realiaros desde sus computadoras y teléfonos móviles. </v>
          </cell>
          <cell r="K35" t="str">
            <v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L35" t="str">
            <v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M35" t="str">
            <v xml:space="preserve">Este documento contará con información relativa a acciones para la racionalización de trámites de mayor impacto para los ciudadanos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N35" t="str">
            <v xml:space="preserve">Identificar el estado actual de la estrategia de racionalización de trámites del Distrito es importante como parte de la definición de la línea de base para establecer la hoja de ruta para la vigencia 2020. Así los ciudadanos seguirán beneficiandose de la eliminación, reducción de tiempo, costos o requisitos y número de procedimientos ante las entidades distritales. </v>
          </cell>
          <cell r="O35" t="str">
            <v xml:space="preserve">Con la identificación del estado de avance de la estrategia de virtualización para la vigencia 2019, se cuenta con insumos para establecer una hoja de ruta para el 2020,  que de lineamientos para continuar con acciones que permitan que los ciudadanos  reduzcan los costos de transacción asociados al acceso a la oferta de trámites y  servicios de las entidades distritales. </v>
          </cell>
          <cell r="P35" t="str">
            <v xml:space="preserve">Hace parte de la acción de identificación del estado de avance de la estrategia de virtualización para la vigencia 2019, un insumo más para establecer una hoja de ruta para el 2020,  que de lineamientos para continuar con acciones que permitan que los ciudadanos  reduzcan los costos de transacción asociados al acceso a la oferta de trámites y  servicios de las entidades distritales. </v>
          </cell>
          <cell r="Q35" t="str">
            <v xml:space="preserve">Este documento contará con información relativa a acciones para la racionalización de trámites de mayor impacto para los ciudadanos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R35" t="str">
            <v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S35" t="str">
            <v>CUMPLIDA</v>
          </cell>
        </row>
        <row r="36">
          <cell r="C36" t="str">
            <v>58_V1</v>
          </cell>
          <cell r="D36" t="str">
            <v>Variable 1</v>
          </cell>
          <cell r="E36" t="str">
            <v>Sumatoria de Servicios prestados en la RED CADE</v>
          </cell>
          <cell r="F36" t="str">
            <v>Númerica</v>
          </cell>
          <cell r="H36">
            <v>4798022</v>
          </cell>
          <cell r="I36">
            <v>4430122</v>
          </cell>
          <cell r="J36">
            <v>4525392</v>
          </cell>
          <cell r="K36">
            <v>4333450</v>
          </cell>
          <cell r="L36">
            <v>4824964</v>
          </cell>
          <cell r="M36">
            <v>4433261</v>
          </cell>
          <cell r="N36">
            <v>4138391</v>
          </cell>
          <cell r="O36">
            <v>4430895</v>
          </cell>
          <cell r="P36">
            <v>3660287</v>
          </cell>
          <cell r="Q36">
            <v>3613918</v>
          </cell>
          <cell r="R36">
            <v>3112092</v>
          </cell>
        </row>
        <row r="37">
          <cell r="C37" t="str">
            <v>58_V2</v>
          </cell>
          <cell r="D37" t="str">
            <v>Variable 2 (reportar solo cuando el indicador es a demanda)</v>
          </cell>
          <cell r="E37">
            <v>0</v>
          </cell>
          <cell r="F37" t="str">
            <v>Númerica</v>
          </cell>
        </row>
        <row r="38">
          <cell r="C38" t="str">
            <v>58_I1</v>
          </cell>
          <cell r="D38" t="str">
            <v>Cualitativo 1</v>
          </cell>
          <cell r="E38" t="str">
            <v>Avances y logros en generación del producto y la ejecución de actividades</v>
          </cell>
          <cell r="F38" t="str">
            <v>Textual</v>
          </cell>
          <cell r="H38" t="str">
            <v>Durante el mes se realizó la evaluación de propuestas y adjudicación del proceso de obra e interventoría que permitirá el reforzamiento estructural del CADE La Victoria, así como la construcción de una entrada independiente y una zona de autoconsulta para el SuperCADE Calle 13. Adicionalmente, se dio inicio a la identificación de necesidades de mobiliario para la Red CADE, realizando las fichas técnicas de descripción de elementos, así como el estudio de mercado correspondiente. De igual forma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Así mismo, la administración delegada adelantó procesos de contratación de diferentes actividades que se llevarán a cabo en etapas posteriores de la obra.</v>
          </cell>
          <cell r="I38" t="str">
            <v xml:space="preserve">Durante el mes se encuentra en ejecución el contrato de obra  e interventoría para la Red CADE, en este propósito se realizaron diversas reuniones y visitas por parte de los contratistas con el fin de dar pautas para la realización de este proceso.  Se elaboraron las fichas técnicas de descripción de elementos y se realizó solicitud de cotización para elaborar el estudio de mercado correspondiente. De igual forma se han ejecutado actividades de reparaciones locativas en los puntos de atención de la Red. Así mismo, se identificaron necesidades de elementos tecnológicos para soportar el servicio a la ciudadanía en la Red CADE, con el fin de iniciar el proceso pre contractual para la adquisición de estos elementos junto con la Oficina de Tecnologías de la Información y las Comunicaciones. La construcción del SuperCADE Manitas está en ejecución, durante el primer trimestre del año se trabajó en la etapa de cimentación. </v>
          </cell>
          <cell r="J38" t="str">
            <v>Durante el mes se encuentra en ejecución el contrato de obra  e interventoría para  la Red CADE,  en este propósito se ha realizado seguimiento mediante la participación en Comités de Obra semanales. 
Se realizó el estudio de mercado del proceso para adquirir mobiliario, el cual fue aprobado por la Dirección Financiera. Se procede a elaborar documentos para llevar el proceso a Comité de Contratación.  De igual forma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Así mismo, la administración delegada adelantó procesos de contratación de diferentes actividades que se llevarán a cabo en etapas posteriores de la obra.</v>
          </cell>
          <cell r="K38" t="str">
            <v xml:space="preserve">Durante el mes se encuentra en ejecución el contrato de obra  e interventoría para la Red CADE,  en este propósito se ha realizado seguimiento mediante la participación en Comités de Obra semanales.
Se elaboraron los documentos pre-contractuales  del proceso para adquirir mobiliario, el cual fue radicado en la Dirección de Contratos para proceder a la publicación del mismo.  De igual forma se han ejecutado actividades de reparaciones locativas en los puntos de atención de la Red, realizados por el equipo de cuadrilla, contratado para tal fin. La construcción del SuperCADE Manitas está en ejecución, se continúa con la etapa de cimentación, con actividades correspondientes a la construcción del muro anclado, micropilotes y dados para columnas, entre otras. </v>
          </cell>
          <cell r="L38" t="str">
            <v xml:space="preserve">Durante el mes se encuentra en ejecución el contrato de obra  e interventoría para la Red CADE,  en este propósito se ha realizado seguimiento mediante la participación en Comités de Obra semanales. Se dio inicio al proceso contractual para adquirir mobiliario para la Red CADE, el proceso se adjudica el 14 de junio de 2019.  De igual forma se han ejecutado actividades de reparaciones locativas en los puntos de atención de la Red, realizados por el equipo de cuadrilla, contratado para tal fin. La construcción del SuperCADE Manitas está en ejecución, se continúa con la etapa de cimentación, con actividades correspondientes a la construcción del muro anclado, dados para columnas, vigas, entre otras. </v>
          </cell>
          <cell r="M38" t="str">
            <v xml:space="preserve">
Durante el mes se encuentra en ejecución el contrato de obra  e interventoría para la Red CADE,  en este propósito se ha realizado seguimiento mediante la participación en Comités de Obra semanales. El proceso de mobiliario fue adjudicado el día 21 de junio y se procede a su ejecución. Continúan ejecutandose actividades de reparaciones locativas e los puntos de atención de la Red CADE, por parte del equipo de cuadrilla. La construcción del SuperCADE Manitas está en ejecución, ya se encuentra una de las primeras losas fundidas y se continuan labores de construcción del muro anclado, columnas,entre otras
 </v>
          </cell>
          <cell r="N38" t="str">
            <v xml:space="preserve">Durante el mes se encuentra en ejecución el contrato de obra  e interventoría para la Red CADE,  en este propósito se ha realizado seguimiento mediante la participación en Comités de Obra semanales. El proceso de mobiliario así como el de ferretería también se encuentra en ejecución, se realizaron las primeras reuniones con los proponentes ganadores de los procesos de selección.  Continúan ejecutandose actividades de reparaciones locativas e los puntos de atención de la Red CADE, por parte del equipo de cuadrilla. La construcción del SuperCADE Manitas está en ejecución, ya se encuentran dos losas fundidas y se continuan labores de construcción de la última sección del muro anclado. 
 </v>
          </cell>
          <cell r="O38" t="str">
            <v xml:space="preserve">Durante el mes se encuentra en ejecución el contrato de obra  e interventoría para la Red CADE,  en este propósito se ha realizado seguimiento mediante la participación en Comités de Obra semanales. Frente al contrato de mobiliario ya se realizaron las primeras entregas y se está llevando a cabo la gestión para su instalación en los puntos de atención que corresponda. De otra parte, continúan ejecutandose actividades de reparaciones locativas e los puntos de atención de la Red CADE por parte del equipo de cuadrilla, para lo cual se han solicitado elementos de ferreteria. La construcción del SuperCADE Manitas avanza, se inició instalación de estructura metálica para la fachada, se recibieron los ascensores y se alcanzó el nivel más alto del edifcio en estructura de concreto. </v>
          </cell>
          <cell r="P38" t="str">
            <v xml:space="preserve">Durante el mes finalizó la ejecución del contrato de obra  e interventoría para la Red CADE,  este contrato incluyó el reforzamiento estructural del CADE La Victoria, y adecuaciones en el SuperCADE Calle 13 y CAD. La obra se recibió a satisfacción, y el CADE La Victoria que se había cerrado para la realización de estas obras, ya se encuentra en operación. Frente al contrato de mobiliario  se realizaron entregas e instalación de los items solicitados para siete puntos de atención (Cade 20 de Julio, Cade La Victoria, Cade Muzu, SuperCade Suba, Cade Gaitana, Cade Servitá, Cade Santa Lucia, Cade El Tunal). De otra parte, continúan ejecutandose actividades de reparaciones locativas e los puntos de atención de la Red CADE por parte del equipo de cuadrilla, para lo cual se han solicitado elementos de ferreteria. La construcción del SuperCADE Manitas avanza, durante el mes se finalizó la construcción del muro anclado de contención, se continuó la instalación de estructura metálica para la fachada y finalizó la cimentación para la totalidad del edificio B. </v>
          </cell>
          <cell r="Q38" t="str">
            <v xml:space="preserve">Durante el mes se adelantó el proceso de liquidación del contrato de adquisición de mobiliario para la Red CADE, con la proyección del informe final de supervisión del contrato. Así mismo, continúa en ejecución la actividades de reparaciones locativas de los puntos de atención de la Red CADE por parte del equipo de cuadrilla, para lo cual se han solicitado elementos de ferretería. Finalmente, el contrato de construcción y dotación del SuperCADE Manitas se encuentra en ejecución, durante el mes se adelantaron actividades de instalación de estructura metálica en fachada frontal y laterales, inicio de instalación de la red eléctrica y red contra incendios, instalación de paneles GRC de la fachada y estructura en concreto del edificio A. </v>
          </cell>
          <cell r="R38" t="str">
            <v xml:space="preserve">Continúa en ejecución las actividades de reparaciones locativas de los puntos de atención de la Red CADE por parte del equipo de cuadrilla, para lo cual se han solicitado elementos de ferretería. El contrato de construcción y dotación del SuperCADE Manitas se encuentra en ejecución, durante el mes se adelantaron actividades de estructura en concreto del edificio A, finalizó la actividad de cimentación tanto en el edificio A como en el B, se avanzó en la instalación de paneles GRC de fachada, así como de red eléctrica y red contra incendios. Se dio inicio a la etapa de acabados en el edifcio B, con la instalación del piso. </v>
          </cell>
          <cell r="S38" t="str">
            <v xml:space="preserve">Continúa en ejecución las actividades de reparaciones locativas de los puntos de atención de la Red CADE por parte del equipo de cuadrilla, para lo cual se han solicitado elementos de ferretería. El contrato de construcción y dotación del SuperCADE Manitas se encuentra en ejecución, durante el mes se adelantan actividades de estructura en concreto del edificio A (escaleras), se adelantan actividades de mampostería y acabados (pisos), culmina la instalación de paneles de GRC en fachada y avanza la instalación de vidríos en fachada. Se realizó el traslado de las escaleras eléctricas al edifcio y se programó su izaje. Se realizó adecuación de zona de atención de entidad bancaria, entregando el espacio al operador REVAL. </v>
          </cell>
        </row>
        <row r="39">
          <cell r="C39" t="str">
            <v>58_I2</v>
          </cell>
          <cell r="D39" t="str">
            <v>Cualitativo 2</v>
          </cell>
          <cell r="E39" t="str">
            <v>Retrasos o dificultades en la generación del producto y la ejecución de actividades</v>
          </cell>
          <cell r="F39" t="str">
            <v>Textual</v>
          </cell>
          <cell r="H39" t="str">
            <v>N/A</v>
          </cell>
          <cell r="I39" t="str">
            <v>N/A</v>
          </cell>
          <cell r="J39" t="str">
            <v>N/A</v>
          </cell>
          <cell r="K39" t="str">
            <v xml:space="preserve">Se ha evidenciado la necesidad de prorrogar y adicionar el contrato de obra e interventoría de la Red CADE, toda vez que durante la ejecución de la misma se han encontrado algunos imprevistos que no se encontraban contemplados en los diseños. Esta situación se encuentra en evaluación técnica para definir una hoja de ruta que permita culminar el proceso. </v>
          </cell>
          <cell r="L39" t="str">
            <v xml:space="preserve">Una vez evaluada la necesidad de prorrogar y adicionar el contrato de obra e interventoría de la Red CADE, se aprobó y gestionó dicha adición por 75 días calendario. </v>
          </cell>
          <cell r="M39" t="str">
            <v>N/A</v>
          </cell>
          <cell r="N39" t="str">
            <v>N/A</v>
          </cell>
          <cell r="O39" t="str">
            <v>N/A</v>
          </cell>
          <cell r="P39" t="str">
            <v>N/A</v>
          </cell>
          <cell r="Q39" t="str">
            <v xml:space="preserve">Durante el mes se recibió solicitud de adición y prórroga del contrato de construcción y dotación del SuperCADE Manitas. Este evento implica una reprogramación  del cronograma de ejecución de obra. </v>
          </cell>
          <cell r="R39" t="str">
            <v xml:space="preserve">Durante el mes se adelantó la solicitud de adición y prórroga del contrato de obra del SuperCADE Manitas, dando como fecha de finalización de la obra el 28 de febrero de 2020. </v>
          </cell>
        </row>
        <row r="40">
          <cell r="C40" t="str">
            <v>58_I3</v>
          </cell>
          <cell r="D40" t="str">
            <v>Cualitativo 3</v>
          </cell>
          <cell r="E40" t="str">
            <v>Beneficios obtenidos por la generación del producto y la ejecución de actividades</v>
          </cell>
          <cell r="F40" t="str">
            <v>Textual</v>
          </cell>
          <cell r="H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I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J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K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L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M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N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O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P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Q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R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S40"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row>
        <row r="41">
          <cell r="C41" t="str">
            <v>61_V1</v>
          </cell>
          <cell r="D41" t="str">
            <v>Variable 1</v>
          </cell>
          <cell r="E41" t="str">
            <v>Número de evaluaciones de la formulación e implementación del Modelo de Prestación de Servicios y Seguimiento para la atención a la ciudadanía, realizadas</v>
          </cell>
          <cell r="F41" t="str">
            <v>Númerica</v>
          </cell>
          <cell r="H41">
            <v>0</v>
          </cell>
          <cell r="I41">
            <v>0</v>
          </cell>
          <cell r="J41">
            <v>0</v>
          </cell>
          <cell r="K41">
            <v>0</v>
          </cell>
          <cell r="L41">
            <v>0</v>
          </cell>
          <cell r="M41">
            <v>0</v>
          </cell>
          <cell r="N41">
            <v>0</v>
          </cell>
          <cell r="O41">
            <v>0</v>
          </cell>
          <cell r="P41">
            <v>1</v>
          </cell>
          <cell r="Q41">
            <v>0</v>
          </cell>
          <cell r="R41">
            <v>0</v>
          </cell>
          <cell r="S41">
            <v>1</v>
          </cell>
        </row>
        <row r="42">
          <cell r="C42" t="str">
            <v>61_V2</v>
          </cell>
          <cell r="D42" t="str">
            <v>Variable 2 (reportar solo cuando el indicador es a demanda)</v>
          </cell>
          <cell r="E42">
            <v>0</v>
          </cell>
          <cell r="F42" t="str">
            <v>Númerica</v>
          </cell>
        </row>
        <row r="43">
          <cell r="C43" t="str">
            <v>61_I1</v>
          </cell>
          <cell r="D43" t="str">
            <v>Cualitativo 1</v>
          </cell>
          <cell r="E43" t="str">
            <v>Avances y logros en generación del producto y la ejecución de actividades</v>
          </cell>
          <cell r="F43" t="str">
            <v>Textual</v>
          </cell>
          <cell r="H43" t="str">
            <v xml:space="preserve">No  se ejecutaron actividades </v>
          </cell>
          <cell r="I43" t="str">
            <v xml:space="preserve">No  se ejecutaron actividades </v>
          </cell>
          <cell r="J43" t="str">
            <v xml:space="preserve">Se subsanaron los comentarios recibidos por parte de la Secretaría de Planeación y se programó sesión de trabajo con el equipo para validar los cambios realizados, producto de las observaciones, y llegar a acuerdos frente a productos e indicadores específicos. </v>
          </cell>
          <cell r="K43" t="str">
            <v xml:space="preserve">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a esta Oficina solicitando emisión de concepto favorable. </v>
          </cell>
          <cell r="L43" t="str">
            <v xml:space="preserve">Se recibió concepto favorable de la Secretaría de Planeación y se dio inicio al proceso de citación de Pre CONPES, el cual quedó convocado para el 10 de junio de 2019. Se remitió base de datos para citación de actores involucrados. </v>
          </cell>
          <cell r="M43" t="str">
            <v xml:space="preserve">Se llevó a cabo la sesión Pre CONPES el día 10 de junio,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v>
          </cell>
          <cell r="N43" t="str">
            <v>Se remitió a la SDP el documento con las observaciones incorporadas para validación, se recibió concepto con observaciones finales las cuales fueron incorporadas por parte del equipo técnico de la Subsecretaría de Servicio a la Ciudadanía, con este documento se solicitará la sesión CONPES</v>
          </cell>
          <cell r="O43" t="str">
            <v xml:space="preserve">Se realizó reunión con la Secretaría Jurídica para presentar el plan de acción e incorporar observaciones realizadas por ellos, con el fin de contar con la aprobación para la sesión CONPES. De tal manera, se remitió a la SDP el documento que incorpora estas observaciones. </v>
          </cell>
          <cell r="P43" t="str">
            <v xml:space="preserve">Una vez aprobada la actualización a los documentos del Plan de Acción de la Política Pública Distrital de Servicio a la Ciudadanía por la Secretaría Distrital de Planeación y la Secretaría Jurídica, la SDP convocó  a sesión CONPES, la cual se llevó a cabo el 24 de septiembre de 2019. Mediante el Registro Distrital 6643, se ordena la publicación del documento CONPES D.C. No. 03 de 2019, que contiene el plan de acción de  la Política Pública Distrital de Servicio a la Ciudadanía. Así mismo, se realizó el documento de evaluación de la formulación del Modelo de Prestación de Servicios y Seguimiento de Atención a la Ciudadanía  contenido en el mencionado Plan de Acción. </v>
          </cell>
          <cell r="Q43" t="str">
            <v xml:space="preserve">Una vez aprobado el Plan de Acción de la PPDSC, se realizaron acciones de socialización del contenido del mismo  a través de: 1. Sesión de la Comisión Intersectorial de Servicio a la Ciudadanía, llevada a cabo  el pasado miércoles 16 de octubre de 2019 en las instalaciones de la Secretaría general de la Alcaldía Mayor de Bogotá. 2. Sesión Facebook Live, realizada el 31 de octubre, en la cual se dio a conocer el plan de acción de la política a la ciudadanía y 3. Reuniones con las dependencias de la Subsecretaría de Servicio a la Ciudadanía para socializar los compromisos adquiridos en esta Política para la vigencia 2019y 2020. </v>
          </cell>
          <cell r="R43" t="str">
            <v xml:space="preserve">Se encuentra en implementación el Plan de Acción de la PPDSC. La Subsecretaría de Servicio a la Ciudadanía como encargada del seguimiento a la implementación, remitió a las entidades comunicación recordando sus compromisos para las vigencias 2019 y 2020. La segunda evaluación de este modelo, se llevará a cabo en el mes de diciembre. </v>
          </cell>
          <cell r="S43" t="str">
            <v xml:space="preserve">Se encuentra en implementación el Plan de Acción de la PPDSC. Durante el mes,  la Subsecretaría de Servicio a la Ciudadanía, realizó el  seguimiento a la ejecución de los compromisos de la vigencia 2019. Con estos resultados, elaboró el documento "Evaluación de la implementación del Modelo de Prestación de Servicios y Seguimiento de Atención a la Ciudadanía - 2019". </v>
          </cell>
        </row>
        <row r="44">
          <cell r="C44" t="str">
            <v>61_I2</v>
          </cell>
          <cell r="D44" t="str">
            <v>Cualitativo 2</v>
          </cell>
          <cell r="E44" t="str">
            <v>Retrasos o dificultades en la generación del producto y la ejecución de actividades</v>
          </cell>
          <cell r="F44" t="str">
            <v>Textual</v>
          </cell>
          <cell r="H44" t="str">
            <v xml:space="preserve">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v>
          </cell>
          <cell r="I44" t="str">
            <v xml:space="preserve">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Se recibieron observaciones de parte de la SDP, las cuales consolidan las observaciones de entidades de sectores involucrados. Estos comentarios se recibieron finalizando el mes. </v>
          </cell>
          <cell r="J44" t="str">
            <v>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v>
          </cell>
          <cell r="K44" t="str">
            <v>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v>
          </cell>
          <cell r="L44" t="str">
            <v>La realización del seguimiento al cumplimiento de la Política  requierede la aprobación del Plan de Acción de la Política Pública de Servicio a la Ciudadanía mediante sesión de CONPES Distrital</v>
          </cell>
          <cell r="M44" t="str">
            <v>La realización del seguimiento al cumplimiento de la Política  requiere de la aprobación del Plan de Acción de la Política Pública de Servicio a la Ciudadanía mediante sesión de CONPES Distrital</v>
          </cell>
          <cell r="N44" t="str">
            <v>La realización del seguimiento al cumplimiento de la Política  requiere de la aprobación del Plan de Acción de la Política Pública de Servicio a la Ciudadanía mediante sesión de CONPES Distrital</v>
          </cell>
          <cell r="O44" t="str">
            <v>Se realizó re programación de esta meta, con el fin de entregar el documento de evaluación de la formulación del Plan de Acción en el mes de Septiembre.</v>
          </cell>
          <cell r="P44" t="str">
            <v>N/A</v>
          </cell>
          <cell r="Q44" t="str">
            <v>N/A</v>
          </cell>
          <cell r="R44" t="str">
            <v>N/A</v>
          </cell>
        </row>
        <row r="45">
          <cell r="C45" t="str">
            <v>61_I3</v>
          </cell>
          <cell r="D45" t="str">
            <v>Cualitativo 3</v>
          </cell>
          <cell r="E45" t="str">
            <v>Beneficios obtenidos por la generación del producto y la ejecución de actividades</v>
          </cell>
          <cell r="F45" t="str">
            <v>Textual</v>
          </cell>
          <cell r="H45" t="str">
            <v>N/A</v>
          </cell>
          <cell r="I45" t="str">
            <v>N/A</v>
          </cell>
          <cell r="J45" t="str">
            <v xml:space="preserve">Las adopción de observaciones realizadas por parte de la Secretaría de Planeación, garantiza que las actividades, metas e indicadores del Plan de Acción cuenten con la aprobación técnica de los expertos de cada sector, quienes velan por que la Política cuente con la solidez conceptual y una mirada intersectorial. </v>
          </cell>
          <cell r="K45" t="str">
            <v xml:space="preserve">La construcción del  plan de acción de la Política de Servicio a la Ciudadanía se ha caracterizado por ser un proceso participativo, de tal manera se garantiza que las entidades involucradas, bajo su experticia, aporten al proceso para hacerlo más efectivo. De tal manera, los ejercicios de validación fortalecen este proceso. </v>
          </cell>
          <cell r="L45" t="str">
            <v xml:space="preserve">La etapa Pre-CONPES es la etapa previa para la realización del CONPES, por lo cual contar con la aprobación de la SDP para realizar esta sesión constituye en un avance para la aprobación del plan de acción y su correspondiente implementación. </v>
          </cell>
          <cell r="M45" t="str">
            <v xml:space="preserve">La etapa Pre-CONPES es la etapa previa para la realización del CONPES, por lo cual el haber realizado esta sesión e incorporar las observaciones recibidas  constituye en un avance para la aprobación del plan de acción y su correspondiente implementación. </v>
          </cell>
          <cell r="N45" t="str">
            <v xml:space="preserve">El concepto favorable por parte de la SDP es la etapa previa para la realización del CONPES, por lo cual el contar con el documento final  constituye un paso fundamental para la aprobación del plan de acción y su correspondiente implementación. </v>
          </cell>
          <cell r="O45" t="str">
            <v xml:space="preserve">La presentación a la Secretaría Jurídica y su concepto favorable es una etapa previa para la realización del CONPES, por lo cual el contar con el documento final que incorpora sus observaciones, constituye un paso fundamental para la aprobación del plan de acción y su correspondiente implementación. </v>
          </cell>
          <cell r="P45"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Q45"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R45"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S45"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row>
        <row r="46">
          <cell r="C46" t="str">
            <v>56A_V1</v>
          </cell>
          <cell r="D46" t="str">
            <v>Variable 1</v>
          </cell>
          <cell r="E46" t="str">
            <v>Hitos del plan de trabajo de la política pública cumplidos</v>
          </cell>
          <cell r="F46" t="str">
            <v>Númerica</v>
          </cell>
          <cell r="H46">
            <v>0</v>
          </cell>
          <cell r="I46">
            <v>0</v>
          </cell>
          <cell r="J46">
            <v>0</v>
          </cell>
          <cell r="K46">
            <v>0</v>
          </cell>
          <cell r="L46">
            <v>0</v>
          </cell>
          <cell r="N46">
            <v>0</v>
          </cell>
          <cell r="O46">
            <v>0.8</v>
          </cell>
          <cell r="P46">
            <v>0.05</v>
          </cell>
          <cell r="Q46">
            <v>0.05</v>
          </cell>
          <cell r="R46">
            <v>0</v>
          </cell>
          <cell r="S46">
            <v>0.1</v>
          </cell>
        </row>
        <row r="47">
          <cell r="C47" t="str">
            <v>56A_V2</v>
          </cell>
          <cell r="D47" t="str">
            <v>Variable 2 (reportar solo cuando el indicador es a demanda)</v>
          </cell>
          <cell r="E47" t="str">
            <v>Hitos del plan de trabajo de la política pública programados</v>
          </cell>
          <cell r="F47" t="str">
            <v>Númerica</v>
          </cell>
          <cell r="O47">
            <v>1</v>
          </cell>
          <cell r="P47">
            <v>1</v>
          </cell>
          <cell r="Q47">
            <v>1</v>
          </cell>
          <cell r="R47">
            <v>1</v>
          </cell>
          <cell r="S47">
            <v>1</v>
          </cell>
        </row>
        <row r="48">
          <cell r="C48" t="str">
            <v>56A_I1</v>
          </cell>
          <cell r="D48" t="str">
            <v>Cualitativo 1</v>
          </cell>
          <cell r="E48" t="str">
            <v>Avances y logros en generación del producto y la ejecución de actividades</v>
          </cell>
          <cell r="F48" t="str">
            <v>Textual</v>
          </cell>
          <cell r="H48" t="str">
            <v xml:space="preserve">No  se ejecutaron actividades </v>
          </cell>
          <cell r="I48" t="str">
            <v xml:space="preserve">No  se ejecutaron actividades </v>
          </cell>
          <cell r="J48" t="str">
            <v xml:space="preserve">Se subsanaron los comentarios recibidos por parte de la Secretaría de Planeación y se programó sesión de trabajo con el equipo para validar los cambios realizados, producto de las observaciones, y llegar a acuerdos frente a productos e indicadores específicos. </v>
          </cell>
          <cell r="K48" t="str">
            <v xml:space="preserve">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a esta Oficina solicitando emisión de concepto favorable. </v>
          </cell>
          <cell r="L48" t="str">
            <v xml:space="preserve">Se recibió concepto favorable de la Secretaría de Planeación y se dio inicio al proceso de citación de Pre CONPES, el cual quedó convocado para el 10 de junio de 2019. Se remitió base de datos para citación de actores involucrados. </v>
          </cell>
          <cell r="M48" t="str">
            <v xml:space="preserve">Se llevó a cabo la sesión Pre CONPES el día 10 de junio,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v>
          </cell>
          <cell r="N48" t="str">
            <v>Se remitió a la SDP el documento con las observaciones incorporadas para validación, se recibió concepto con observaciones finales las cuales fueron incorporadas por parte del equipo técnico de la Subsecretaría de Servicio a la Ciudadanía, con este documento se solicitará la sesión CONPES</v>
          </cell>
          <cell r="O48" t="str">
            <v xml:space="preserve">De acuerdo con el plan de trabajo de política pública para la vigencia 2019, se ha avanzado en la incorporación de las observaciones recibidas por parte de las entidades distritales, de la Secretaría Distrital de Planeación como Secretaría Técnica del CONPES y de la Secretaría Jurídica, quienes desde sus competencias analizaron el plan de acción de la Política para que incluyera todos los enfoques poblaciones y sectoriales. De tal manera, se ha avanzado en un 80% en este plan y la dependencia se encuentra a la espera de la citación de la sesión CONPES que permitirá contar con el Plan de Acción formalizado.  Es así como el seguimiento  de este plan se realizará durante el último trimeste del año, una vez se lleve a cabo esta sesión y se inicie su implementación. </v>
          </cell>
          <cell r="P48" t="str">
            <v xml:space="preserve">De acuerdo con el plan de trabajo de política pública para la vigencia 2019, se cumplió el hito de expedición del documento CONPES D.C. No. 3 que contiene el Plan de Acción de la Política Pública Distrital de Servicio a la Ciudadanía, mediante el Registro Distrital 6643. Lo anterior se logró gracias a la aprobación de la actualización de los documentos del Plan de Acción de la Política Pública Distrital de Servicio a la Ciudadanía por parte de la Secretaría Distrital de Planeación y la Secretaría Jurídica, y la correspondiente citación a la sesión CONPES, la cual se llevó a cabo el 24 de septiembre de 2019. </v>
          </cell>
          <cell r="Q48" t="str">
            <v xml:space="preserve">De acuerdo con el plan de trabajo de política pública para la vigencia 2019, se da inicio a la fase de socialización e implementación. De tal forma, se cumplió el hito de socialización del documento CONPES D.C. No. 3 que contiene el Plan de Acción de la Política Pública Distrital de Servicio a la Ciudadanía, con actores del servicio a través de la Comisión Intersectorial y con la ciudadanía a través de una sesión de Facebook Live. </v>
          </cell>
          <cell r="R48" t="str">
            <v>De acuerdo con el plan de trabajo de política pública para la vigencia 2019, continúa la fase de socialización e implementación. En el mes de noviembre 2019, de acuerdo a lo acordado en la Comisión Interserctorial de Servicio a la Ciudadanía llevada a cabo el 16 de octubre de 2019; la Subsecretaría de Servicio a la Ciudadanías socializó por escrito con cada una de las entidades distritales, los compromisos para las vigencias 2019 y 2020, específicamente los indicadores con los cuales aportan como responsables y corresponsables a la Política Pública Distrital de Servicio a la Ciudadanía.</v>
          </cell>
          <cell r="S48" t="str">
            <v xml:space="preserve">De acuerdo con el plan de trabajo de política pública para la vigencia 2019, continúa la fase de socialización e implementación. En el mes de diciembre 2019, la Subsecretaría de Servicio a la Ciudadanía, realizó el  seguimiento a la ejecución de los compromisos de la vigencia 2019 con el fin de consolidar dicha información en la herramienta dispuesta por la Secretaría Distrital de Planeación para tal fin. </v>
          </cell>
        </row>
        <row r="49">
          <cell r="C49" t="str">
            <v>56A_I2</v>
          </cell>
          <cell r="D49" t="str">
            <v>Cualitativo 2</v>
          </cell>
          <cell r="E49" t="str">
            <v>Retrasos o dificultades en la generación del producto y la ejecución de actividades</v>
          </cell>
          <cell r="F49" t="str">
            <v>Textual</v>
          </cell>
          <cell r="H49" t="str">
            <v xml:space="preserve">La realización del seguimiento al cumplimiento de la Política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v>
          </cell>
          <cell r="I49" t="str">
            <v xml:space="preserve">La realización del seguimiento al cumplimiento de la Política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Se recibieron observaciones de parte de la SDP, las cuales consolidan las observaciones de entidades de sectores involucrados. Estos comentarios se recibieron finalizando el mes. </v>
          </cell>
          <cell r="J49" t="str">
            <v>La realización del seguimiento al cumplimiento de la Política  requierede la aprobación del Plan de Acción de la Política Pública de Servicio a la Ciudadanía mediante sesión de CONPES Distrital</v>
          </cell>
          <cell r="K49" t="str">
            <v>La realización del seguimiento al cumplimiento de la Política  requierede la aprobación del Plan de Acción de la Política Pública de Servicio a la Ciudadanía mediante sesión de CONPES Distrital</v>
          </cell>
          <cell r="L49" t="str">
            <v>La realización del seguimiento al cumplimiento de la Política  requierede la aprobación del Plan de Acción de la Política Pública de Servicio a la Ciudadanía mediante sesión de CONPES Distrital</v>
          </cell>
          <cell r="M49" t="str">
            <v>La realización del seguimiento al cumplimiento de la Política  requiere de la aprobación del Plan de Acción de la Política Pública de Servicio a la Ciudadanía mediante sesión de CONPES Distrital</v>
          </cell>
          <cell r="N49" t="str">
            <v>La realización del seguimiento al cumplimiento de la Política  requiere de la aprobación del Plan de Acción de la Política Pública de Servicio a la Ciudadanía mediante sesión de CONPES Distrital</v>
          </cell>
          <cell r="P49" t="str">
            <v>N/A</v>
          </cell>
          <cell r="Q49" t="str">
            <v>N/A</v>
          </cell>
          <cell r="R49" t="str">
            <v>N/A</v>
          </cell>
          <cell r="S49" t="str">
            <v>N/A</v>
          </cell>
        </row>
        <row r="50">
          <cell r="C50" t="str">
            <v>56A_I3</v>
          </cell>
          <cell r="D50" t="str">
            <v>Cualitativo 3</v>
          </cell>
          <cell r="E50" t="str">
            <v>Beneficios obtenidos por la generación del producto y la ejecución de actividades</v>
          </cell>
          <cell r="F50" t="str">
            <v>Textual</v>
          </cell>
          <cell r="H50" t="str">
            <v>N/A</v>
          </cell>
          <cell r="I50" t="str">
            <v>N/A</v>
          </cell>
          <cell r="J50" t="str">
            <v xml:space="preserve">Las adopción de observaciones realizadas por parte de la Secretaría de Planeación, garantiza que las actividades, metas e indicadores del Plan de Acción cuenten con la aprobación técnica de los expertos de cada sector, quienes velan por que la Política cuente con la solidez conceptual y una mirada intersectorial. </v>
          </cell>
          <cell r="K50" t="str">
            <v xml:space="preserve">La construcción del  plan de acción de la Política de Servicio a la Ciudadanía se ha caracterizado por ser un proceso participativo, de tal manera se garantiza que las entidades involucradas, bajo su experticia, aporten al proceso para hacerlo más efectivo. De tal manera, los ejercicios de validación fortalecen este proceso. </v>
          </cell>
          <cell r="L50" t="str">
            <v xml:space="preserve">La etapa Pre-CONPES es la etapa previa para la realización del CONPES, por lo cual contar con la aprobación de la SDP para realizar esta sesión constituye en un avance para la aprobación del plan de acción y su correspondiente implementación. </v>
          </cell>
          <cell r="M50" t="str">
            <v xml:space="preserve">La etapa Pre-CONPES es la etapa previa para la realización del CONPES, por lo cual el haber realizado esta sesión e incorporar las observaciones recibidas  constituye en un avance para la aprobación del plan de acción y su correspondiente implementación. </v>
          </cell>
          <cell r="N50" t="str">
            <v xml:space="preserve">El concepto favorable por parte de la SDP es la etapa previa para la realización del CONPES, por lo cual el contar con el documento final  constituye un paso fundamental para la aprobación del plan de acción y su correspondiente implementación. </v>
          </cell>
          <cell r="O50" t="str">
            <v>La incorporación de las observaciones de todas las entidades en la construcción del plan de acción de la política, garantiza su carácter participativo y la inclusión de todos los enfoques sectoriales y poblacionales. De esta forma se garantiza su pertinencia para su aprobación en el CONPES.</v>
          </cell>
          <cell r="P50"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Q50"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 Su socialización permite el reconocimiento y apropiación  de los compromisos por parte de los actores involucrados.</v>
          </cell>
          <cell r="R50"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 Su socialización permite el reconocimiento y apropiación  de los compromisos por parte de los actores involucrados.</v>
          </cell>
          <cell r="S50"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 Su socialización permite el reconocimiento y apropiación  de los compromisos por parte de los actores involucrados.</v>
          </cell>
        </row>
        <row r="51">
          <cell r="C51" t="str">
            <v>61A_V1</v>
          </cell>
          <cell r="D51" t="str">
            <v>Variable 1</v>
          </cell>
          <cell r="E51" t="str">
            <v>Sumatoria de ciudadanos encuestados que califican el servicio prestado en la Red CADE en términos de "excelente", "muy bueno" o "bueno"</v>
          </cell>
          <cell r="F51" t="str">
            <v>Númerica</v>
          </cell>
          <cell r="H51">
            <v>0</v>
          </cell>
          <cell r="I51">
            <v>0</v>
          </cell>
          <cell r="J51">
            <v>0</v>
          </cell>
          <cell r="K51">
            <v>0</v>
          </cell>
          <cell r="L51">
            <v>0</v>
          </cell>
          <cell r="M51">
            <v>0</v>
          </cell>
          <cell r="N51">
            <v>0</v>
          </cell>
          <cell r="O51">
            <v>0</v>
          </cell>
          <cell r="P51">
            <v>0</v>
          </cell>
          <cell r="Q51">
            <v>0</v>
          </cell>
          <cell r="R51">
            <v>0.94899999999999995</v>
          </cell>
        </row>
        <row r="52">
          <cell r="C52" t="str">
            <v>61A_V2</v>
          </cell>
          <cell r="D52" t="str">
            <v>Variable 2 (reportar solo cuando el indicador es a demanda)</v>
          </cell>
          <cell r="E52" t="str">
            <v>Sumatoria de ciudadanos encuestados que califican el servicio prestado en la Red CADE</v>
          </cell>
          <cell r="F52" t="str">
            <v>Númerica</v>
          </cell>
          <cell r="R52">
            <v>1</v>
          </cell>
        </row>
        <row r="53">
          <cell r="C53" t="str">
            <v>61A_I1</v>
          </cell>
          <cell r="D53" t="str">
            <v>Cualitativo 1</v>
          </cell>
          <cell r="E53" t="str">
            <v>Avances y logros en generación del producto y la ejecución de actividades</v>
          </cell>
          <cell r="F53" t="str">
            <v>Textual</v>
          </cell>
          <cell r="H53" t="str">
            <v xml:space="preserve">No  se ejecutaron actividades </v>
          </cell>
          <cell r="I53" t="str">
            <v xml:space="preserve">No  se ejecutaron actividades </v>
          </cell>
          <cell r="J53" t="str">
            <v xml:space="preserve">No  se ejecutaron actividades </v>
          </cell>
          <cell r="K53" t="str">
            <v xml:space="preserve">No  se ejecutaron actividades </v>
          </cell>
          <cell r="L53" t="str">
            <v xml:space="preserve">No  se ejecutaron actividades </v>
          </cell>
          <cell r="M53" t="str">
            <v xml:space="preserve">No  se ejecutaron actividades </v>
          </cell>
          <cell r="N53" t="str">
            <v xml:space="preserve">Se elaboró la ficha técnica para la realización de la encuesta de satisfacción ciudadana y se remitió a la Oficina Asesora de Planeación para revisión y aprobación. </v>
          </cell>
          <cell r="O53" t="str">
            <v>Se recibieron comentarios de la OAP acerca de la ficha técnica de encuesta remitida, en la que se sugieren modificaciones en las preguntas del cuestionario.</v>
          </cell>
          <cell r="P53" t="str">
            <v xml:space="preserve">Se respondieron las observaciones recibidas por la OAP, en relación a la ficha técnica de la Encuesta de Satisfacción de Servicio a la Ciudadanía. El 11 de septiembre se llevó a cabo la capacitación a los servidores que apoyarían en la recolección de información y el 16 de septiembre se dio inicio al trabajo de campo. </v>
          </cell>
          <cell r="Q53" t="str">
            <v xml:space="preserve">Durante el mes continuó y finalizó la ejecución del trabajo de campo de la realización de las encuestas de satisfacción en los puntos de atención de la Red CADE. Ahora se procede a realizar el análisis de la información. </v>
          </cell>
          <cell r="R53" t="str">
            <v>Durante el mes se realzó el análisis de los datos la de encuesta de satisfacción implementada, encontrando que el nivel de satisfacción de la ciudadanía con el servicio prestado en la Red CADE es del 94,9%</v>
          </cell>
          <cell r="S53" t="str">
            <v>CUMPLIDA</v>
          </cell>
        </row>
        <row r="54">
          <cell r="C54" t="str">
            <v>61A_I2</v>
          </cell>
          <cell r="D54" t="str">
            <v>Cualitativo 2</v>
          </cell>
          <cell r="E54" t="str">
            <v>Retrasos o dificultades en la generación del producto y la ejecución de actividades</v>
          </cell>
          <cell r="F54" t="str">
            <v>Textual</v>
          </cell>
          <cell r="H54" t="str">
            <v>N/A</v>
          </cell>
          <cell r="I54" t="str">
            <v>N/A</v>
          </cell>
          <cell r="J54" t="str">
            <v>N/A</v>
          </cell>
          <cell r="K54" t="str">
            <v>N/A</v>
          </cell>
          <cell r="L54" t="str">
            <v>N/A</v>
          </cell>
          <cell r="M54" t="str">
            <v>N/A</v>
          </cell>
          <cell r="N54" t="str">
            <v>N/A</v>
          </cell>
          <cell r="O54" t="str">
            <v>N/A</v>
          </cell>
          <cell r="Q54" t="str">
            <v>N/A</v>
          </cell>
          <cell r="R54" t="str">
            <v>N/A</v>
          </cell>
        </row>
        <row r="55">
          <cell r="C55" t="str">
            <v>61A_I3</v>
          </cell>
          <cell r="D55" t="str">
            <v>Cualitativo 3</v>
          </cell>
          <cell r="E55" t="str">
            <v>Beneficios obtenidos por la generación del producto y la ejecución de actividades</v>
          </cell>
          <cell r="F55" t="str">
            <v>Textual</v>
          </cell>
          <cell r="H55" t="str">
            <v>N/A</v>
          </cell>
          <cell r="I55" t="str">
            <v>N/A</v>
          </cell>
          <cell r="J55" t="str">
            <v>N/A</v>
          </cell>
          <cell r="K55" t="str">
            <v>N/A</v>
          </cell>
          <cell r="L55" t="str">
            <v>N/A</v>
          </cell>
          <cell r="M55" t="str">
            <v>N/A</v>
          </cell>
          <cell r="N55" t="str">
            <v>La medición de la satisfacción ciudadana con los servicios prestados a través de la Red CADE debe contar con un diseño metodológico apropiado para garantizar la calidad de los datos que se recopilen y así mismo la usabilidad de los datos</v>
          </cell>
          <cell r="O55" t="str">
            <v>Es de gran importancia contar con el concepto técnico de la OAP para el instrumento de encuestas garantice el cumplimiento del objetivo su aplicación, por lo cual se analizarán las observaciones recibidas y se procederá a realizar los ajustes a que haya lugar.</v>
          </cell>
          <cell r="P55" t="str">
            <v>Medir la satisfacción de la ciudadanía con los servicos prestados a través de la Red CADE permite a la Administración Distrital acercarse a la ciudadanía y conocer su percepción y opinión acerca del servicio, con el fin de identificar oportunidades de mejora en el mismo</v>
          </cell>
          <cell r="Q55" t="str">
            <v>Medir la satisfacción de la ciudadanía con los servicos prestados a través de la Red CADE permite a la Administración Distrital acercarse a la ciudadanía y conocer su percepción y opinión acerca del servicio, con el fin de identificar oportunidades de mejora en el mismo</v>
          </cell>
          <cell r="R55" t="str">
            <v>Medir la satisfacción de la ciudadanía con los servicos prestados a través de la Red CADE permite a la Administración Distrital acercarse a la ciudadanía y conocer su percepción y opinión acerca del servicio, con el fin de identificar oportunidades de mejora en el mismo</v>
          </cell>
          <cell r="S55" t="str">
            <v>CUMPLIDA</v>
          </cell>
        </row>
        <row r="56">
          <cell r="C56" t="str">
            <v>62B_V1</v>
          </cell>
          <cell r="D56" t="str">
            <v>Variable 1</v>
          </cell>
          <cell r="E56" t="str">
            <v>Trámites Virtualizados</v>
          </cell>
          <cell r="F56" t="str">
            <v>Númerica</v>
          </cell>
          <cell r="H56">
            <v>0</v>
          </cell>
          <cell r="I56">
            <v>0</v>
          </cell>
          <cell r="J56">
            <v>0</v>
          </cell>
          <cell r="K56">
            <v>0</v>
          </cell>
          <cell r="L56">
            <v>0</v>
          </cell>
          <cell r="M56">
            <v>15</v>
          </cell>
          <cell r="N56">
            <v>0</v>
          </cell>
          <cell r="O56">
            <v>0</v>
          </cell>
          <cell r="P56">
            <v>0</v>
          </cell>
          <cell r="Q56">
            <v>0</v>
          </cell>
          <cell r="R56">
            <v>0</v>
          </cell>
        </row>
        <row r="57">
          <cell r="C57" t="str">
            <v>62B_V2</v>
          </cell>
          <cell r="D57" t="str">
            <v>Variable 2 (reportar solo cuando el indicador es a demanda)</v>
          </cell>
          <cell r="E57" t="str">
            <v>Total trámites a virtualizar</v>
          </cell>
          <cell r="F57" t="str">
            <v>Númerica</v>
          </cell>
        </row>
        <row r="58">
          <cell r="C58" t="str">
            <v>62B_I1</v>
          </cell>
          <cell r="D58" t="str">
            <v>Cualitativo 1</v>
          </cell>
          <cell r="E58" t="str">
            <v>Avances y logros en generación del producto y la ejecución de actividades</v>
          </cell>
          <cell r="F58" t="str">
            <v>Textual</v>
          </cell>
          <cell r="H58"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coordinó la presentación por parte de la Consultoría del CTO 555 de 2018 de la Secretaría General,  a la Secretaría Distrital de Hábitat de los resultados de la racionalización de los trámites del Departamento Adminsitrativo del Espacio Público -DADEP. </v>
          </cell>
          <cell r="I58"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organizó, coordinó y participó en mesa de trabajo del Comité interinstitucional de revisión y aprobación conjunta de proyectos de urbanismo y construcción, la cual tuvo como  objetivo definir acciones para avanzar en la implementación del Decreto 058 de 2019, así como  socializar al Comité los resultados de la racionalización de trámites del Departamento Administrativo de la Defensoría del Espacio Público -Dadep. </v>
          </cell>
          <cell r="J58"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elaboró presentación con información sobre propuestas de racionalización de trámites en las entidades del Distrito que fueron intervenidas en el marco de esta consultoría. </v>
          </cell>
          <cell r="K58" t="str">
            <v xml:space="preserve">Durante el mes se realizó seguimiento a los ejercicios de virtualización de 38 trámites en el Distrito, entre los que se encuentran entidades como Secretaría de Educación, FONCEP, IDPC, IDARTES, Secretaría Jurídica, Secretaría de Salud, entre otras. Este ejercicio se encuentra en fase de implementación y cierre. Así mismo se realizó seguimiento a la implementación del Decreto 058 de 2018, realizando jornadas de trabajo con la Secretaría de Hábitat. </v>
          </cell>
          <cell r="L58" t="str">
            <v xml:space="preserve">Durante el mes se formalizó el cierre de la consultoría cuyo objeto era la entrega de  ejercicios de virtualización de 38 trámites en el Distrito, entre los que se encuentran entidades como Secretaría de Educación, FONCEP, IDPC, IDARTES, Secretaría Jurídica, Secretaría de Salud, entre otras. Se realizó el cierre de este contrato, el cual incorpora recomendaciones para que las entidades comuniquen a los ciudadanos estos resultados. Se está efectuando la validación de cuáles de estos trámites se encuentran ya disponibles para la ciudadanía, toda vez que su entrada a producción es responsabilidad de la entidad encargada. Así mismo se realizó seguimiento a la implementación del Decreto 058 de 2018, realizando jornadas de trabajo con la Secretaría de Hábitat. </v>
          </cell>
          <cell r="M58" t="str">
            <v>Durante el mes se realizó la validación de los  trámites  disponibles para la ciudadanía, encontrando que se encuentran disponibles 15 trámites. (1) Ruta de la gestión para la estabilización socioeconómica - Secretaría General de la Alcaldía Mayor de Bogotá - Alta Consejería para los Derechos de las Víctimas la Paz y la Reconciliación, (2) Ascenso en el escalafón nacional docente - Secretaría de Educación del Distrito, (3) Certificación de Contrato o Convenio - Secretaría de Educación del Distrito, (4) Certificado estudiante no activo Institución Educativa Distrital - Secretaría de Educación del Distrito, (5) Licencia de funcionamiento de IE que ofrezcan programas de educación formal de adultos - Secretaría de Educación del Distrito, (6) Licencia de funcionamiento de establecimientos educativos promovidos por particulares para prestar el servicio público educativo en los niveles de preescolar, básica y media - Secretaría de Educación del Distrito, (7) Licencia de funcionamiento para las instituciones promovidas por particulares que ofrezcan el servicio educativo para el trabajo y el desarrollo humano - Secretaría de Educación del Distrito, (8) Reconocimiento y/o ajuste salarial por posgrado - Secretaría de Educación del Distrito, (9) Registro o renovación de programas de las instituciones promovidas por particulares que ofrezcan el servicio educativo para el trabajo y desarrollo humano - Secretaría de Educación del Distrito,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De tal manera se reporta el cumplimiento de esta meta. Se elaboró Informe sobre los beneficios de la estrategia de racionalización y virtualización de trámites del D.C.</v>
          </cell>
          <cell r="N58" t="str">
            <v>Se elaboraron Bullets  sobre los beneficios de la estrategia de racionalización y virtualización de trámites del D.C. y sobre los resultados del  CTO 555 de 2018, los cuales fueron compartidos con diferentes áreas de la Secretaría General.</v>
          </cell>
          <cell r="O58" t="str">
            <v>CUMPLIDA</v>
          </cell>
          <cell r="P58" t="str">
            <v>CUMPLIDA</v>
          </cell>
          <cell r="Q58" t="str">
            <v>CUMPLIDA</v>
          </cell>
          <cell r="R58" t="str">
            <v>CUMPLIDA, para este mes, en conjunto con la DDI, durante el mes de noviembre se realizó seguimiento a la Estrategia de racionalización y virtualización de trámites y los compromisos con la nación, entre otros: el registro de acciones de racionalización de las entidades distritales en el Sistema Único de Información de Trámites (SUIT). las inquietudes de las entidades frente a la circular 036 de 2019, la Directiva Presidencial 007 de 2019, los componentes de los PAAC en relación con la Estrategia de de racionalización y virtualización de trámites el convenio interadministrativo con el DAFP</v>
          </cell>
          <cell r="S58" t="str">
            <v>CUMPLIDA</v>
          </cell>
        </row>
        <row r="59">
          <cell r="C59" t="str">
            <v>62B_I2</v>
          </cell>
          <cell r="D59" t="str">
            <v>Cualitativo 2</v>
          </cell>
          <cell r="E59" t="str">
            <v>Retrasos o dificultades en la generación del producto y la ejecución de actividades</v>
          </cell>
          <cell r="F59" t="str">
            <v>Textual</v>
          </cell>
          <cell r="H59" t="str">
            <v>N/A</v>
          </cell>
          <cell r="I59" t="str">
            <v>N/A</v>
          </cell>
          <cell r="J59" t="str">
            <v>N/A</v>
          </cell>
          <cell r="K59" t="str">
            <v>Fue necesario realizar una prórroga por un mes con el fin de permitir a la consultoría finalizar la entrega de documentación del proceso</v>
          </cell>
          <cell r="L59" t="str">
            <v>N/A</v>
          </cell>
          <cell r="M59" t="str">
            <v>N/A</v>
          </cell>
        </row>
        <row r="60">
          <cell r="C60" t="str">
            <v>62B_I3</v>
          </cell>
          <cell r="D60" t="str">
            <v>Cualitativo 3</v>
          </cell>
          <cell r="E60" t="str">
            <v>Beneficios obtenidos por la generación del producto y la ejecución de actividades</v>
          </cell>
          <cell r="F60" t="str">
            <v>Textual</v>
          </cell>
          <cell r="H60"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I60"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J60"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K60"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L60"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M60"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N60" t="str">
            <v xml:space="preserve">La ejecución de estas iniciativas facilita la vida de los ciudadanos debido a que les permite efectuar sus trámites en menor tiempo, mejorando así su calidad de vida gracias a que el tiempo liberado puede ser utilizado en actividades productivas. </v>
          </cell>
          <cell r="O60" t="str">
            <v>CUMPLIDA</v>
          </cell>
          <cell r="P60" t="str">
            <v>CUMPLIDA</v>
          </cell>
          <cell r="Q60" t="str">
            <v>CUMPLIDA</v>
          </cell>
          <cell r="R60" t="str">
            <v>CUMPLIDA</v>
          </cell>
          <cell r="S60" t="str">
            <v>CUMPLIDA</v>
          </cell>
        </row>
        <row r="61">
          <cell r="C61" t="str">
            <v>78A_V1</v>
          </cell>
          <cell r="D61" t="str">
            <v>Variable 1</v>
          </cell>
          <cell r="E61" t="str">
            <v>Sumatoria de fases ejecutadas para la optimización de la Guía de Trámites y Servicios del Distrito</v>
          </cell>
          <cell r="F61" t="str">
            <v>Númerica</v>
          </cell>
          <cell r="H61">
            <v>0</v>
          </cell>
          <cell r="I61">
            <v>0</v>
          </cell>
          <cell r="J61">
            <v>0</v>
          </cell>
          <cell r="K61">
            <v>0</v>
          </cell>
          <cell r="L61">
            <v>0</v>
          </cell>
          <cell r="M61">
            <v>0</v>
          </cell>
          <cell r="N61">
            <v>1</v>
          </cell>
        </row>
        <row r="62">
          <cell r="C62" t="str">
            <v>78A_V2</v>
          </cell>
          <cell r="D62" t="str">
            <v>Variable 2 (reportar solo cuando el indicador es a demanda)</v>
          </cell>
          <cell r="E62" t="str">
            <v>Sumatoria de fases programadas para la optimización de la Guía de Trámites y Servicios del Distrito)</v>
          </cell>
          <cell r="F62" t="str">
            <v>Númerica</v>
          </cell>
        </row>
        <row r="63">
          <cell r="C63" t="str">
            <v>78A_I1</v>
          </cell>
          <cell r="D63" t="str">
            <v>Cualitativo 1</v>
          </cell>
          <cell r="E63" t="str">
            <v>Avances y logros en generación del producto y la ejecución de actividades</v>
          </cell>
          <cell r="F63" t="str">
            <v>Textual</v>
          </cell>
          <cell r="H63" t="str">
            <v>Para la vigencia 2019 y como parte de la optimización de los sistemas de información de la SSC, se identificó la necesidad de realizar la contratación de una solución tecnológica denominada Buscador Inteligente para ser implementada en la Guía de Trámites y Servicios.</v>
          </cell>
          <cell r="I63" t="str">
            <v xml:space="preserve">Durante el mes se dio inicio a las actividades correspondientes a la definición de la solución del Buscador Inteligente para la GTyS, así como la investigación de mercado para identificar posibles proveedores. </v>
          </cell>
          <cell r="J63" t="str">
            <v xml:space="preserve">Se realizaron mesas de trabajo con actores involucrados para ajustar criterios de la definición de la solución, así como la definición de la modalidad de contratación. </v>
          </cell>
          <cell r="K63" t="str">
            <v>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v>
          </cell>
          <cell r="L63" t="str">
            <v>Se relizó el proceso contractual para adquirir los servicios de Google Platform  para mejorar el buscador de la Guía de Trámites y Servicios. Este proceso fue  adjudicado el 27 de mayo y se procederá a su implementación</v>
          </cell>
          <cell r="M63" t="str">
            <v xml:space="preserve">Se avanza en la implementación del buscador inteligente en la Guía de Trámites y Servicios y el SuperCADE Virtual. Ya se cuenta con la configuración para la versión de Guía web, la cual se encuentra en fase de pruebas. </v>
          </cell>
          <cell r="N63" t="str">
            <v xml:space="preserve">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v>
          </cell>
          <cell r="O63" t="str">
            <v>CUMPLIDA</v>
          </cell>
          <cell r="P63" t="str">
            <v>CUMPLIDA</v>
          </cell>
          <cell r="Q63" t="str">
            <v>CUMPLIDA</v>
          </cell>
          <cell r="R63" t="str">
            <v>CUMPLIDA</v>
          </cell>
          <cell r="S63" t="str">
            <v>CUMPLIDA</v>
          </cell>
        </row>
        <row r="64">
          <cell r="C64" t="str">
            <v>78A_I2</v>
          </cell>
          <cell r="D64" t="str">
            <v>Cualitativo 2</v>
          </cell>
          <cell r="E64" t="str">
            <v>Retrasos o dificultades en la generación del producto y la ejecución de actividades</v>
          </cell>
          <cell r="F64" t="str">
            <v>Textual</v>
          </cell>
          <cell r="H64" t="str">
            <v>N/A</v>
          </cell>
          <cell r="I64" t="str">
            <v>N/A</v>
          </cell>
          <cell r="J64" t="str">
            <v>N/A</v>
          </cell>
          <cell r="K64" t="str">
            <v>N/A</v>
          </cell>
          <cell r="L64" t="str">
            <v>N/A</v>
          </cell>
          <cell r="M64" t="str">
            <v>N/A</v>
          </cell>
          <cell r="N64" t="str">
            <v>N/A</v>
          </cell>
        </row>
        <row r="65">
          <cell r="C65" t="str">
            <v>78A_I3</v>
          </cell>
          <cell r="D65" t="str">
            <v>Cualitativo 3</v>
          </cell>
          <cell r="E65" t="str">
            <v>Beneficios obtenidos por la generación del producto y la ejecución de actividades</v>
          </cell>
          <cell r="F65" t="str">
            <v>Textual</v>
          </cell>
          <cell r="H65"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I65" t="str">
            <v xml:space="preserve">Estas actividades permiten ajustar la definición de la solución considerando las necesidades de la ciudadanía, e identificando las especificaciones de los productos disponibles en el mercado que atienden esta solución. </v>
          </cell>
          <cell r="J65" t="str">
            <v xml:space="preserve">Esta actividad permite garantizar la oportunidad de la solución definida, toda vez que diferentes actores involucrados evaluan el uso que se dará a la misma y su pertinencia frente a las necesidades de la ciudadanía. </v>
          </cell>
          <cell r="K65" t="str">
            <v xml:space="preserve">Las etapas del proceso precontractual y la validación de las áreas participantes, permite que el proceso cuente con las características técnicas necesarias para cumplir el objetivo. De tal forma, se realizan todos los ajustes a que haya lugar para efectuar un proceso de contratación oportuno y efectivo. </v>
          </cell>
          <cell r="L65" t="str">
            <v xml:space="preserve">Esta actividad permite contar ya con la solución definida para la mejora del buscador e iniciar el proceso de implementación de la misma para mejorar su uso por parte de la ciudadanía. </v>
          </cell>
          <cell r="M65"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N65"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v>
          </cell>
          <cell r="O65" t="str">
            <v>CUMPLIDA</v>
          </cell>
          <cell r="P65" t="str">
            <v>CUMPLIDA</v>
          </cell>
          <cell r="Q65" t="str">
            <v>CUMPLIDA</v>
          </cell>
          <cell r="R65" t="str">
            <v>CUMPLIDA</v>
          </cell>
          <cell r="S65" t="str">
            <v>CUMPLIDA</v>
          </cell>
        </row>
        <row r="66">
          <cell r="C66" t="str">
            <v>78B_V1</v>
          </cell>
          <cell r="D66" t="str">
            <v>Variable 1</v>
          </cell>
          <cell r="E66" t="str">
            <v>Sumatoria de fases ejecutadas en el diseño del documento con lineamientos sobre el uso del lenguaje claro para brindar información en la oferta de bienes y servicios de las entidades distritales</v>
          </cell>
          <cell r="F66" t="str">
            <v>Númerica</v>
          </cell>
          <cell r="H66">
            <v>0</v>
          </cell>
          <cell r="I66">
            <v>0</v>
          </cell>
          <cell r="J66">
            <v>0</v>
          </cell>
          <cell r="K66">
            <v>0</v>
          </cell>
          <cell r="L66">
            <v>0</v>
          </cell>
          <cell r="N66">
            <v>0</v>
          </cell>
          <cell r="O66">
            <v>0</v>
          </cell>
          <cell r="P66">
            <v>1</v>
          </cell>
          <cell r="Q66">
            <v>0</v>
          </cell>
        </row>
        <row r="67">
          <cell r="C67" t="str">
            <v>78B_V2</v>
          </cell>
          <cell r="D67" t="str">
            <v>Variable 2 (reportar solo cuando el indicador es a demanda)</v>
          </cell>
          <cell r="E67" t="str">
            <v>Sumatoria de fases programadas en el diseño del documento con lineamientos sobre el uso del lenguaje claro para brindar información en la oferta de bienes y servicios de las entidades distritales</v>
          </cell>
          <cell r="F67" t="str">
            <v>Númerica</v>
          </cell>
        </row>
        <row r="68">
          <cell r="C68" t="str">
            <v>78B_I1</v>
          </cell>
          <cell r="D68" t="str">
            <v>Cualitativo 1</v>
          </cell>
          <cell r="E68" t="str">
            <v>Avances y logros en generación del producto y la ejecución de actividades</v>
          </cell>
          <cell r="F68" t="str">
            <v>Textual</v>
          </cell>
          <cell r="H68" t="str">
            <v xml:space="preserve">No  se ejecutaron actividades </v>
          </cell>
          <cell r="I68" t="str">
            <v xml:space="preserve">Se realizó mesa de trabajo para definir estrategias para articular acciones entre la Secretaría General y el DNP para incluir productos de la Secretaría en una prueba piloto del Laboratorio de Simplicidad del DNP, entre los que se acordó incluir la Guía de Trámites y Servicios, información de las PQRS y el Manual de servicio a la Ciudadanía. </v>
          </cell>
          <cell r="J68" t="str">
            <v>Se realizó seguimiento a los compromisos establecidos con el DNP</v>
          </cell>
          <cell r="K68" t="str">
            <v>Se elaboró una propuesta de contenido del documento de lineamientos sobre uso de lenguaje claro e incluyente. Se continua con el seguimiento a los compromisos establecidos con el DNP para incluir productos comunicacionales e información de la Guía de trámites y Servicios y la APP de SuperCade Virtual de la Secretaría en una prueba piloto del Laboratorio de Simplicidad del DNP. Se coordinó la participación del DNP en las jornadas de inducción y reinducción para funcionarios y servidores de la Secretaría General de la Alcaldía Mayor de Bogotá para que se realizara la presentación  de la estrategia de Lenguaje Claro a los funcionarios de la SG.</v>
          </cell>
          <cell r="L68" t="str">
            <v xml:space="preserve">Se realizó el primer  avance del documento de lineamientos sobre uso de lenguaje claro e incluyente, referenciando los organismos que a nivel internacional y nacional son autoridad en la materia. Se continua con el seguimiento a los compromisos establecidos con el DNP para incluir productos comunicacionales e información de la Guía de trámites y Servicios y la APP de SuperCade Virtual de la Secretaría en una prueba piloto del Laboratorio de Simplicidad del DNP. En este sentido, se proyectaron los acuerdos de confidencialidad para compartir un total de 12.000 peticiones ciudadanas de cuatro entidades distritales, cuyas respuestas serán análizadas por el DNP. Estos acuerdos fueron enviados a la OAJ para su aprobación. </v>
          </cell>
          <cell r="M68" t="str">
            <v xml:space="preserve">Se realizó el segundo  avance del documento de lineamientos sobre uso de lenguaje claro e incluyente. Se avanzó en la consolidación de información de las peticiones ciudadanas que serán objeto de análisis por parte del DNP, se compilan las peticiones, respuestas y anexos de las mismas. </v>
          </cell>
          <cell r="N68" t="str">
            <v xml:space="preserve">Se realizó el tercer avance del documento de lineamientos sobre uso de lenguaje claro e incluyente. Se avanzó en la consolidación de información de las peticiones ciudadanas que serán objeto de análisis por parte del DNP, se compilan las peticiones, respuestas y anexos de las mismas. </v>
          </cell>
          <cell r="O68" t="str">
            <v xml:space="preserve">Se realizó el cuarto avance del documento de lineamientos sobre uso de lenguaje claro e incluyente. Se avanzó en la consolidación de información de las peticiones ciudadanas que serán objeto de análisis por parte del DNP, se compilan las peticiones, respuestas y anexos de las mismas. </v>
          </cell>
          <cell r="P68" t="str">
            <v xml:space="preserve">Se realizó la entrega final del documento de lineamientos sobre uso de lenguaje claro e incluyente. Con ocasión del Congreso Internacional de Servicio a la Ciudadanía, las conferenciastas expertas en lenguaje claro  ofrecieron un taller dirigido a servidores de la Secretaría General con el fin de dar recomendaciones acerca del uso de lenguaje claro en las comunicaciones. Así mismo, ofrecieron realizar una revisión a la Guía que se elaboró con el fin de dar recomendaciones acerca de su implementación. De otra parte, se avanzó en la consolidación de información de las peticiones ciudadanas que serán objeto de análisis por parte del DNP, se compilan las peticiones, respuestas y anexos de las mismas. </v>
          </cell>
          <cell r="Q68" t="str">
            <v xml:space="preserve">De acuerdo con las observaciones recibidas, se realizó la diagramación de la Guía de Lenguaje Claro con el fin de que la misma fuera más amigable para los servidores. Esta Guía fue publicada en el botón de transparencia de la página web de la Secretaría General para consulta de la ciudadanía y los servidores. </v>
          </cell>
          <cell r="R68" t="str">
            <v>CUMPLIDA</v>
          </cell>
          <cell r="S68" t="str">
            <v>CUMPLIDA</v>
          </cell>
        </row>
        <row r="69">
          <cell r="C69" t="str">
            <v>78B_I2</v>
          </cell>
          <cell r="D69" t="str">
            <v>Cualitativo 2</v>
          </cell>
          <cell r="E69" t="str">
            <v>Retrasos o dificultades en la generación del producto y la ejecución de actividades</v>
          </cell>
          <cell r="F69" t="str">
            <v>Textual</v>
          </cell>
          <cell r="H69" t="str">
            <v>N/A</v>
          </cell>
          <cell r="I69" t="str">
            <v>N/A</v>
          </cell>
          <cell r="J69" t="str">
            <v>No se recibió respuesta por parte de la entidad</v>
          </cell>
          <cell r="K69" t="str">
            <v>N/A</v>
          </cell>
          <cell r="L69" t="str">
            <v>N/A</v>
          </cell>
          <cell r="M69" t="str">
            <v>N/A</v>
          </cell>
          <cell r="N69" t="str">
            <v>N/A</v>
          </cell>
          <cell r="O69" t="str">
            <v>N/A</v>
          </cell>
          <cell r="P69" t="str">
            <v>N/A</v>
          </cell>
          <cell r="Q69" t="str">
            <v>N/A</v>
          </cell>
        </row>
        <row r="70">
          <cell r="C70" t="str">
            <v>78B_I3</v>
          </cell>
          <cell r="D70" t="str">
            <v>Cualitativo 3</v>
          </cell>
          <cell r="E70" t="str">
            <v>Beneficios obtenidos por la generación del producto y la ejecución de actividades</v>
          </cell>
          <cell r="F70" t="str">
            <v>Textual</v>
          </cell>
          <cell r="H70" t="str">
            <v>N/A</v>
          </cell>
          <cell r="I70"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no sólo contar con los documentos postulados en un lenguaje más claro, sino identificar el procedimiento para validar su replica en otras entidades del Distrito. </v>
          </cell>
          <cell r="J70" t="str">
            <v>N/A</v>
          </cell>
          <cell r="K70"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no sólo contar con los documentos postulados en un lenguaje más claro, sino identificar el procedimiento para validar su replica en otras entidades del Distrito. </v>
          </cell>
          <cell r="L70"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 </v>
          </cell>
          <cell r="M70"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N70"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O70"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P70"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Q70"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v>
          </cell>
          <cell r="R70" t="str">
            <v>CUMPLIDA</v>
          </cell>
          <cell r="S70" t="str">
            <v>CUMPLIDA</v>
          </cell>
        </row>
        <row r="71">
          <cell r="C71" t="str">
            <v>PAAC_26_V1</v>
          </cell>
          <cell r="D71" t="str">
            <v>Variable 1</v>
          </cell>
          <cell r="E71" t="str">
            <v>Campaña para promocionar la figura del Defensor de la Ciudadanía y sus responsabilidades.</v>
          </cell>
          <cell r="F71" t="str">
            <v>Númerica</v>
          </cell>
          <cell r="H71">
            <v>0</v>
          </cell>
          <cell r="I71">
            <v>0</v>
          </cell>
          <cell r="J71">
            <v>0</v>
          </cell>
          <cell r="K71">
            <v>0</v>
          </cell>
          <cell r="L71">
            <v>0</v>
          </cell>
          <cell r="M71">
            <v>0</v>
          </cell>
          <cell r="N71">
            <v>0</v>
          </cell>
          <cell r="O71">
            <v>0</v>
          </cell>
          <cell r="P71">
            <v>0</v>
          </cell>
          <cell r="Q71">
            <v>0</v>
          </cell>
          <cell r="R71">
            <v>1</v>
          </cell>
        </row>
        <row r="72">
          <cell r="C72" t="str">
            <v>PAAC_26_V2</v>
          </cell>
          <cell r="D72" t="str">
            <v>Variable 2 (reportar solo cuando el indicador es a demanda)</v>
          </cell>
          <cell r="E72">
            <v>0</v>
          </cell>
          <cell r="F72" t="str">
            <v>Númerica</v>
          </cell>
        </row>
        <row r="73">
          <cell r="C73" t="str">
            <v>PAAC_26_I1</v>
          </cell>
          <cell r="D73" t="str">
            <v>Cualitativo 1</v>
          </cell>
          <cell r="E73" t="str">
            <v>Avances y logros en generación del producto y la ejecución de actividades</v>
          </cell>
          <cell r="F73" t="str">
            <v>Textual</v>
          </cell>
          <cell r="H73" t="str">
            <v xml:space="preserve">No  se ejecutaron actividades </v>
          </cell>
          <cell r="I73" t="str">
            <v xml:space="preserve">No  se ejecutaron actividades </v>
          </cell>
          <cell r="J73" t="str">
            <v xml:space="preserve">No  se ejecutaron actividades </v>
          </cell>
          <cell r="K73" t="str">
            <v xml:space="preserve">No  se ejecutaron actividades </v>
          </cell>
          <cell r="L73" t="str">
            <v xml:space="preserve">Se llevó a Cabo la Comisión Intersectorial de Servicio a la Ciudadanía, evento en el que se socializó con los actores del Sistema Distrital de Servicio a la Ciudadanía los  aspectos que regulan el rol del defensor de la ciudadanía, los cuales serán incluidos en el decreto único de servicio a la ciudadanía.  </v>
          </cell>
          <cell r="M73" t="str">
            <v xml:space="preserve">Se llevó a cabo la sesión Pre CONPES del Plan de Acción de la Política Pública Distrital de Servicio a la Ciudadanía el día 10 de junio, en la cual se presentaron las acciones que incorpora este plan de acción, una de las cuales hace referencia a la expedición de un documento de lineamientos para el rol del defensor de la ciudadanía. </v>
          </cell>
          <cell r="N73" t="str">
            <v xml:space="preserve">No  se ejecutaron actividades </v>
          </cell>
          <cell r="O73" t="str">
            <v xml:space="preserve">No  se ejecutaron actividades </v>
          </cell>
          <cell r="P73" t="str">
            <v xml:space="preserve">Con el fin de promocionar el rol del defensor de la ciudadanía, se realizó una socialización mediante Facebook Live. En esta transmisión se contó a la ciudadanía el rol que cumple el defensor en las entidades distritales y los canales para acceder a él. De igual forma, se respondieron las inquietudes de la ciudadanía frente a esta figura. </v>
          </cell>
          <cell r="Q73" t="str">
            <v xml:space="preserve">No  se ejecutaron actividades </v>
          </cell>
          <cell r="R73" t="str">
            <v xml:space="preserve">Durante la vigencia se realizó una campaña de socialización del rol del defensor de la ciudadanía, en la cual, a través de diferentes espacios se dio a conocer este rol con los actores del Sistema Distrital de Servicio a la Ciudadanía. En primer lugar, las entidades distritales, quienes recibieron socialización a través de las Comisiones Intersectoriales de Servicio a la Ciudadanía, así como la sesión Pre CONPES del plan de acción de la Política Pública Distrital de Servicio a la Ciudadanía. Por otra parte, los ciudadanos fueron sensibilizados a través de la estrategia Facebook Live, en la cual se contó a la ciudadanía sus derechos en materia de servicio y el rol que cumple el servidor Defensor de la Ciudadanía en este proceso. </v>
          </cell>
          <cell r="S73" t="str">
            <v>CUMPLIDA</v>
          </cell>
        </row>
        <row r="74">
          <cell r="C74" t="str">
            <v>PAAC_26_I2</v>
          </cell>
          <cell r="D74" t="str">
            <v>Cualitativo 2</v>
          </cell>
          <cell r="E74" t="str">
            <v>Retrasos o dificultades en la generación del producto y la ejecución de actividades</v>
          </cell>
          <cell r="F74" t="str">
            <v>Textual</v>
          </cell>
          <cell r="H74" t="str">
            <v>N/A</v>
          </cell>
          <cell r="I74" t="str">
            <v>N/A</v>
          </cell>
          <cell r="J74" t="str">
            <v>N/A</v>
          </cell>
          <cell r="K74" t="str">
            <v>N/A</v>
          </cell>
          <cell r="L74" t="str">
            <v>N/A</v>
          </cell>
          <cell r="M74" t="str">
            <v>N/A</v>
          </cell>
          <cell r="N74" t="str">
            <v>N/A</v>
          </cell>
          <cell r="O74" t="str">
            <v>N/A</v>
          </cell>
          <cell r="P74" t="str">
            <v>N/A</v>
          </cell>
          <cell r="Q74" t="str">
            <v>N/A</v>
          </cell>
          <cell r="R74" t="str">
            <v>N/A</v>
          </cell>
        </row>
        <row r="75">
          <cell r="C75" t="str">
            <v>PAAC_26_I3</v>
          </cell>
          <cell r="D75" t="str">
            <v>Cualitativo 3</v>
          </cell>
          <cell r="E75" t="str">
            <v>Beneficios obtenidos por la generación del producto y la ejecución de actividades</v>
          </cell>
          <cell r="F75" t="str">
            <v>Textual</v>
          </cell>
          <cell r="H75" t="str">
            <v>N/A</v>
          </cell>
          <cell r="I75" t="str">
            <v>N/A</v>
          </cell>
          <cell r="J75" t="str">
            <v>N/A</v>
          </cell>
          <cell r="K75" t="str">
            <v>N/A</v>
          </cell>
          <cell r="L75" t="str">
            <v xml:space="preserve">Con ocasión de la implementación del Acuerdo 731 de 2018, el cual establece que la Secretaría General deberá reglamentar el rol del defensor de la ciudadanía, esta acción de socialización permite a  los actores del Sistema Distrital que ejercen este rol, reconocer las funciones de este rol para ejecutarlas de manera eficiente y efectiva. </v>
          </cell>
          <cell r="M75" t="str">
            <v xml:space="preserve">Con ocasión de la implementación del Acuerdo 731 de 2018, el cual establece que la Secretaría General deberá reglamentar el rol del defensor de la ciudadanía, esta acción de socialización permite a  los actores del Sistema Distrital identificar las acciones que se llevarán a cabo para reglamentar esta figura y reconocer las funciones de este rol para ejecutarlas de manera eficiente y efectiva. </v>
          </cell>
          <cell r="N75" t="str">
            <v>N/A</v>
          </cell>
          <cell r="O75" t="str">
            <v>N/A</v>
          </cell>
          <cell r="P75" t="str">
            <v xml:space="preserve">Esta acción permite a la ciudadanía conocer el rol del defensor y los canales mediante los cuales puede acceder a él. De esta manera, la ciudadanía puede gozar efectivamente de sus derechos, reconociendo que en cada entidad del Distrito existe un servidor que garantiza el cumplimiento de los lineamientos de la Política Pública Distrital de Servicio a la Ciudadanía. </v>
          </cell>
          <cell r="Q75" t="str">
            <v>N/A</v>
          </cell>
          <cell r="R75" t="str">
            <v xml:space="preserve">Estas acciones permiten a la ciudadanía conocer el rol del defensor y los canales mediante los cuales puede acceder a él. De esta manera, la ciudadanía puede gozar efectivamente de sus derechos, reconociendo que en cada entidad del Distrito existe un servidor que garantiza el cumplimiento de los lineamientos de la Política Pública Distrital de Servicio a la Ciudadanía. </v>
          </cell>
          <cell r="S75" t="str">
            <v>CUMPLIDA</v>
          </cell>
        </row>
        <row r="76">
          <cell r="C76" t="str">
            <v>PAAC_28_V1</v>
          </cell>
          <cell r="D76" t="str">
            <v>Variable 1</v>
          </cell>
          <cell r="E76" t="str">
            <v>Número de informes mensuales realizados</v>
          </cell>
          <cell r="F76" t="str">
            <v>Númerica</v>
          </cell>
          <cell r="H76">
            <v>1</v>
          </cell>
          <cell r="I76">
            <v>1</v>
          </cell>
          <cell r="J76">
            <v>1</v>
          </cell>
          <cell r="K76">
            <v>1</v>
          </cell>
          <cell r="L76">
            <v>1</v>
          </cell>
          <cell r="M76">
            <v>1</v>
          </cell>
          <cell r="N76">
            <v>1</v>
          </cell>
          <cell r="O76">
            <v>1</v>
          </cell>
          <cell r="P76">
            <v>1</v>
          </cell>
          <cell r="Q76">
            <v>1</v>
          </cell>
          <cell r="R76">
            <v>1</v>
          </cell>
          <cell r="S76">
            <v>1</v>
          </cell>
        </row>
        <row r="77">
          <cell r="C77" t="str">
            <v>PAAC_28_V2</v>
          </cell>
          <cell r="D77" t="str">
            <v>Variable 2 (reportar solo cuando el indicador es a demanda)</v>
          </cell>
          <cell r="E77">
            <v>0</v>
          </cell>
          <cell r="F77" t="str">
            <v>Númerica</v>
          </cell>
        </row>
        <row r="78">
          <cell r="C78" t="str">
            <v>PAAC_28_I1</v>
          </cell>
          <cell r="D78" t="str">
            <v>Cualitativo 1</v>
          </cell>
          <cell r="E78" t="str">
            <v>Avances y logros en generación del producto y la ejecución de actividades</v>
          </cell>
          <cell r="F78" t="str">
            <v>Textual</v>
          </cell>
          <cell r="H78" t="str">
            <v xml:space="preserve">Se recopilaron las estadísticas de atención en cada canal para elaborar el informe del mes de enero y se elaboró informe. </v>
          </cell>
          <cell r="I78" t="str">
            <v xml:space="preserve">Se recopilaron las estadísticas de atención en cada canal para elaborar el informe del mes de enero y se elaboró informe. </v>
          </cell>
          <cell r="J78" t="str">
            <v xml:space="preserve">Se recopilaron las estadísticas de atención en cada canal para elaborar el informe del mes de febrero y se elaboró informe. </v>
          </cell>
          <cell r="K78" t="str">
            <v xml:space="preserve">Se recopilaron las estadísticas de atención en cada canal para elaborar el informe del mes de marzo y se elaboró informe. </v>
          </cell>
          <cell r="L78" t="str">
            <v xml:space="preserve">Se recopilaron las estadísticas de atención en cada canal para elaborar el informe del mes de abril y se elaboró informe. </v>
          </cell>
          <cell r="M78" t="str">
            <v xml:space="preserve">Se recopilaron las estadísticas de atención en cada canal para elaborar el informe del mes de mayo y se elaboró informe. </v>
          </cell>
          <cell r="N78" t="str">
            <v xml:space="preserve">Se recopilaron las estadísticas de atención en cada canal para elaborar el informe del mes de junio y se elaboró informe. </v>
          </cell>
          <cell r="O78" t="str">
            <v xml:space="preserve">Se recopilaron las estadísticas de atención en cada canal para elaborar el informe del mes de julio y se elaboró informe. </v>
          </cell>
          <cell r="P78" t="str">
            <v xml:space="preserve">Se recopilaron las estadísticas de atención en cada canal para elaborar el informe del mes de agosto y se elaboró informe. </v>
          </cell>
          <cell r="Q78" t="str">
            <v xml:space="preserve">Se recopilaron las estadísticas de atención en cada canal para elaborar el informe del mes de septiembre  y se elaboró informe. </v>
          </cell>
          <cell r="R78" t="str">
            <v xml:space="preserve">Se recopilaron las estadísticas de atención en cada canal para elaborar el informe del mes de octubre  y se elaboró informe. </v>
          </cell>
          <cell r="S78" t="str">
            <v xml:space="preserve">Se recopilaron las estadísticas de atención en cada canal para elaborar el informe del mes de noviembre  y se elaboró informe. </v>
          </cell>
        </row>
        <row r="79">
          <cell r="C79" t="str">
            <v>PAAC_28_I2</v>
          </cell>
          <cell r="D79" t="str">
            <v>Cualitativo 2</v>
          </cell>
          <cell r="E79" t="str">
            <v>Retrasos o dificultades en la generación del producto y la ejecución de actividades</v>
          </cell>
          <cell r="F79" t="str">
            <v>Textual</v>
          </cell>
          <cell r="H79" t="str">
            <v>N/A</v>
          </cell>
          <cell r="I79" t="str">
            <v>N/A</v>
          </cell>
          <cell r="J79" t="str">
            <v>N/A</v>
          </cell>
          <cell r="K79" t="str">
            <v>N/A</v>
          </cell>
          <cell r="L79" t="str">
            <v>N/A</v>
          </cell>
          <cell r="M79" t="str">
            <v>N/A</v>
          </cell>
          <cell r="N79" t="str">
            <v>N/A</v>
          </cell>
          <cell r="O79" t="str">
            <v>N/A</v>
          </cell>
          <cell r="P79" t="str">
            <v>N/A</v>
          </cell>
          <cell r="Q79" t="str">
            <v>N/A</v>
          </cell>
          <cell r="R79" t="str">
            <v>N/A</v>
          </cell>
          <cell r="S79" t="str">
            <v>N/A</v>
          </cell>
        </row>
        <row r="80">
          <cell r="C80" t="str">
            <v>PAAC_28_I3</v>
          </cell>
          <cell r="D80" t="str">
            <v>Cualitativo 3</v>
          </cell>
          <cell r="E80" t="str">
            <v>Beneficios obtenidos por la generación del producto y la ejecución de actividades</v>
          </cell>
          <cell r="F80" t="str">
            <v>Textual</v>
          </cell>
          <cell r="H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I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J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K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L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M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N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O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P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Q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R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S80"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row>
      </sheetData>
      <sheetData sheetId="65">
        <row r="4">
          <cell r="A4" t="str">
            <v>ID_INDICADOR</v>
          </cell>
          <cell r="B4" t="str">
            <v>NOMBRE INDICADOR</v>
          </cell>
          <cell r="C4" t="str">
            <v>Unidad de Medida</v>
          </cell>
          <cell r="D4" t="str">
            <v>Tendencia Esperada</v>
          </cell>
          <cell r="E4" t="str">
            <v>Tendencia Intraanual</v>
          </cell>
          <cell r="F4" t="str">
            <v>Variable 2 total para la vigencia</v>
          </cell>
          <cell r="G4" t="str">
            <v>Validación</v>
          </cell>
          <cell r="H4" t="str">
            <v>Meta_Enero</v>
          </cell>
          <cell r="I4" t="str">
            <v>Meta_Febrero</v>
          </cell>
          <cell r="J4" t="str">
            <v>Meta_Marzo</v>
          </cell>
          <cell r="K4" t="str">
            <v>Meta_Abril</v>
          </cell>
          <cell r="L4" t="str">
            <v>Meta_Mayo</v>
          </cell>
          <cell r="M4" t="str">
            <v>Meta_Junio</v>
          </cell>
          <cell r="N4" t="str">
            <v>Meta_Julio</v>
          </cell>
          <cell r="O4" t="str">
            <v>Meta_Agosto</v>
          </cell>
          <cell r="P4" t="str">
            <v>Meta_Septiembre</v>
          </cell>
          <cell r="Q4" t="str">
            <v>Meta_Octubre</v>
          </cell>
          <cell r="R4" t="str">
            <v>Meta_Noviembre</v>
          </cell>
          <cell r="S4" t="str">
            <v>Meta_Diciembre</v>
          </cell>
          <cell r="T4" t="str">
            <v>Meta_Total</v>
          </cell>
          <cell r="U4" t="str">
            <v>Descripción del indicador</v>
          </cell>
          <cell r="V4" t="str">
            <v>Actividades</v>
          </cell>
          <cell r="W4" t="str">
            <v>Beneficios</v>
          </cell>
          <cell r="X4" t="str">
            <v>Fuentes de Verificación</v>
          </cell>
        </row>
        <row r="5">
          <cell r="A5">
            <v>5</v>
          </cell>
          <cell r="B5" t="str">
            <v>Informes consolidados de avance de los programas pertenecientes al Eje cuatro (4) "Gobierno Legítimo, Fortalecimiento Local y Eficiencia"</v>
          </cell>
          <cell r="C5" t="str">
            <v>Número</v>
          </cell>
          <cell r="D5" t="str">
            <v>Suma</v>
          </cell>
          <cell r="E5" t="str">
            <v>Suma</v>
          </cell>
          <cell r="F5">
            <v>4</v>
          </cell>
          <cell r="G5" t="str">
            <v>OK</v>
          </cell>
          <cell r="H5">
            <v>0</v>
          </cell>
          <cell r="I5">
            <v>0</v>
          </cell>
          <cell r="J5">
            <v>1</v>
          </cell>
          <cell r="K5">
            <v>0</v>
          </cell>
          <cell r="L5">
            <v>0</v>
          </cell>
          <cell r="M5">
            <v>1</v>
          </cell>
          <cell r="N5">
            <v>0</v>
          </cell>
          <cell r="O5">
            <v>0</v>
          </cell>
          <cell r="P5">
            <v>1</v>
          </cell>
          <cell r="Q5">
            <v>0</v>
          </cell>
          <cell r="R5">
            <v>0</v>
          </cell>
          <cell r="S5">
            <v>1</v>
          </cell>
          <cell r="T5">
            <v>4</v>
          </cell>
          <cell r="U5" t="str">
            <v>La Subsecretaría Técnica realiza informes técnicos asociados a su rol de gerente del Eje Transversal "Gobierno Legítimo, Fortalecimiento Local y Eficiencia", en relación a los siguientes programas: 1. Programa 42 "Transparencia, gestión pública y servicio a la ciudadanía"; 2. Programa 43 "Modernización institucional"; 3. Programa 44 "Gobierno y ciudadanía digital"; 4. Programa 45 "Gobernanza e influencia local, regional e internacional".</v>
          </cell>
          <cell r="V5" t="str">
            <v>* Reuniones trimestrales con los Gerentes de Programa.
* Presentación trimestral de avance por Programa.
* Consolidación de información reportada de cada Programa.
* Elaboración de informes de Balance semestral.</v>
          </cell>
          <cell r="W5" t="str">
            <v>Contribuir al seguimiento y logro de los objetivos de los programas pertenecientes a este Eje transversal y al logro del Plan Distrital de Desarrollo, a través del seguimiento de los programas: 
42. Transparencia, gestión pública y servicio a la ciudadanía.
43. Modernización institucional.
44. Gobierno y ciudadanía digital.
45. Gobernanza e influencia local, regional e internacional.</v>
          </cell>
          <cell r="X5" t="str">
            <v>Capeta Institucional Subsecretaria Técnica / Plan de Desarrollo. En esta carpeta se tiene información consolidada de la gestión del eje, así:
Actas.
Reporte presupuestal.
Listados de Asistencia.
Presentaciones.
Memorandos entidades.
Memorandos gerentes de programa.
Informes Técnicos.</v>
          </cell>
        </row>
        <row r="6">
          <cell r="A6">
            <v>10</v>
          </cell>
          <cell r="B6" t="str">
            <v>Unidad de Gerencia Estratégica implementada</v>
          </cell>
          <cell r="C6" t="str">
            <v>Número</v>
          </cell>
          <cell r="D6" t="str">
            <v>Constante</v>
          </cell>
          <cell r="E6" t="str">
            <v>Constante</v>
          </cell>
          <cell r="G6" t="str">
            <v>Completar</v>
          </cell>
          <cell r="H6">
            <v>0</v>
          </cell>
          <cell r="I6">
            <v>0</v>
          </cell>
          <cell r="J6">
            <v>1</v>
          </cell>
          <cell r="K6">
            <v>0</v>
          </cell>
          <cell r="L6">
            <v>0</v>
          </cell>
          <cell r="M6">
            <v>1</v>
          </cell>
          <cell r="N6">
            <v>0</v>
          </cell>
          <cell r="O6">
            <v>0</v>
          </cell>
          <cell r="P6">
            <v>1</v>
          </cell>
          <cell r="Q6">
            <v>0</v>
          </cell>
          <cell r="R6">
            <v>0</v>
          </cell>
          <cell r="S6">
            <v>1</v>
          </cell>
          <cell r="T6">
            <v>1</v>
          </cell>
          <cell r="U6" t="str">
            <v>Informe trimestral con el avance de la Unidad de Gerencia Estratégica, en el marco del componente asociado a la Subsecretaría Técnica del proyecto "Fortalecimiento y modernización de la gestión pública distrital".</v>
          </cell>
          <cell r="V6" t="str">
            <v>Apoyar la consolidación del modelo de Asociaciones Público Privadas en las entidades del Distrito Capital.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"Bogotá Mejor para Todos"</v>
          </cell>
          <cell r="W6" t="str">
            <v xml:space="preserve">Realizar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 </v>
          </cell>
          <cell r="X6"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row>
        <row r="7">
          <cell r="A7" t="str">
            <v>10A</v>
          </cell>
          <cell r="B7" t="str">
            <v>Una agenda gubernamental articulada</v>
          </cell>
          <cell r="C7" t="str">
            <v>Número</v>
          </cell>
          <cell r="D7" t="str">
            <v>Constante</v>
          </cell>
          <cell r="E7" t="str">
            <v>Constante</v>
          </cell>
          <cell r="G7" t="str">
            <v>Completar</v>
          </cell>
          <cell r="H7">
            <v>0</v>
          </cell>
          <cell r="I7">
            <v>0</v>
          </cell>
          <cell r="J7">
            <v>1</v>
          </cell>
          <cell r="K7">
            <v>0</v>
          </cell>
          <cell r="L7">
            <v>0</v>
          </cell>
          <cell r="M7">
            <v>1</v>
          </cell>
          <cell r="N7">
            <v>0</v>
          </cell>
          <cell r="O7">
            <v>0</v>
          </cell>
          <cell r="P7">
            <v>1</v>
          </cell>
          <cell r="Q7">
            <v>0</v>
          </cell>
          <cell r="R7">
            <v>0</v>
          </cell>
          <cell r="S7">
            <v>1</v>
          </cell>
          <cell r="T7">
            <v>1</v>
          </cell>
          <cell r="U7" t="str">
            <v>Informe trimestral con el avance de las actividades desarrolladas por la Agenda Gubernamental, en el marco del componente asociado a la Subsecretaría Técnica del proyecto "Fortalecimiento y modernización de la gestión pública distrital".</v>
          </cell>
          <cell r="V7" t="str">
            <v>Apoyar técnicamente el desarrollo de actividades dirigidas al fortalecimiento y modernizacion de la gestión pública distrital.
Coordinar la estrategia interna e interinstitucional, logística y de operaciones del despacho del Alcalde Mayor para llevar a cabo la articulación de la agenda gubernamental</v>
          </cell>
          <cell r="W7" t="str">
            <v>Realizar seguimiento a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X7"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row>
        <row r="8">
          <cell r="A8" t="str">
            <v>10I</v>
          </cell>
          <cell r="B8" t="str">
            <v>Informes técnicos de coordinación de la Subsecretaria Técnica, generados.</v>
          </cell>
          <cell r="C8" t="str">
            <v>Número</v>
          </cell>
          <cell r="D8" t="str">
            <v>Suma</v>
          </cell>
          <cell r="E8" t="str">
            <v>Suma</v>
          </cell>
          <cell r="F8">
            <v>4</v>
          </cell>
          <cell r="G8" t="str">
            <v>OK</v>
          </cell>
          <cell r="H8">
            <v>0</v>
          </cell>
          <cell r="I8">
            <v>0</v>
          </cell>
          <cell r="J8">
            <v>1</v>
          </cell>
          <cell r="K8">
            <v>0</v>
          </cell>
          <cell r="L8">
            <v>0</v>
          </cell>
          <cell r="M8">
            <v>1</v>
          </cell>
          <cell r="N8">
            <v>0</v>
          </cell>
          <cell r="O8">
            <v>0</v>
          </cell>
          <cell r="P8">
            <v>1</v>
          </cell>
          <cell r="Q8">
            <v>0</v>
          </cell>
          <cell r="R8">
            <v>0</v>
          </cell>
          <cell r="S8">
            <v>1</v>
          </cell>
          <cell r="T8">
            <v>4</v>
          </cell>
          <cell r="U8" t="str">
            <v xml:space="preserve">La Subsecretaría Técnica realiza informes trimestrales técnicos de orientación y coordinación con el fin de fortalecer y cumplir los objetivos misionales de la dependencia. </v>
          </cell>
          <cell r="V8" t="str">
            <v>* Desarrollo de cronograma.
* Asistencia a instancias.
* Monitoreo de aspectos relevantes.
* Desarrollo de informes, actas o registros.</v>
          </cell>
          <cell r="W8" t="str">
            <v>Consolidar en un documento técnico la gestión y lineamientos técnicos hacia las dependencias de la Subsecretaria Técnica y otras instancias en los diferentes escenarios que por obligación propia del cargo o por delegación del Secretario General, participa la Subsecretaria.</v>
          </cell>
          <cell r="X8" t="str">
            <v>Capeta Institucional Subsecretaria Técnica / Informe Gestión. En esta carpeta se tiene información consolidada así:
Actas.
Reporte presupuestal.
Listados de Asistencia.
Presentaciones.
Memorandos.
Informe Técnico.</v>
          </cell>
        </row>
        <row r="9">
          <cell r="A9" t="str">
            <v>10j</v>
          </cell>
          <cell r="B9" t="str">
            <v>Índice de cumplimiento programado de los indicadores de política pública</v>
          </cell>
          <cell r="C9" t="str">
            <v>Porcentaje</v>
          </cell>
          <cell r="D9" t="str">
            <v>Creciente</v>
          </cell>
          <cell r="E9" t="str">
            <v>Creciente</v>
          </cell>
          <cell r="G9" t="str">
            <v>Completar</v>
          </cell>
          <cell r="H9">
            <v>0.9</v>
          </cell>
          <cell r="I9">
            <v>0.9</v>
          </cell>
          <cell r="J9">
            <v>0.9</v>
          </cell>
          <cell r="K9">
            <v>0.9</v>
          </cell>
          <cell r="L9">
            <v>0.9</v>
          </cell>
          <cell r="M9">
            <v>0.9</v>
          </cell>
          <cell r="N9">
            <v>0.93</v>
          </cell>
          <cell r="O9">
            <v>0.93</v>
          </cell>
          <cell r="P9">
            <v>0.93</v>
          </cell>
          <cell r="Q9">
            <v>0.94</v>
          </cell>
          <cell r="R9">
            <v>0.94</v>
          </cell>
          <cell r="S9">
            <v>0.95</v>
          </cell>
          <cell r="T9">
            <v>0.95</v>
          </cell>
          <cell r="U9" t="str">
            <v xml:space="preserve">Índice compuesto por el nivel de cumplimiento del plan de trabajo desarrollado por los responsables de las Políticas Públicas a cargo de la Secretaria General. Este se componente del desarrollo del ciclo de formulación e implementación de las políticas públicas de la Secretaría Distrital de Planeación. </v>
          </cell>
          <cell r="V9" t="str">
            <v xml:space="preserve">* Adelantar las gestiones para el monitoreo y cumplimiento de las fases propuestas
* Monitorear el plan de implementación de la políticas públicas a cargo de la Secretaria General </v>
          </cell>
          <cell r="W9" t="str">
            <v>Contribuir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X9" t="str">
            <v>Capeta Institucional Subsecretaria Técnica / Gestión Política. En esta carpeta se tiene información consolidada de la gestión del eje, así:
Actas.
Listados de Asistencia.
Presentaciones.
Memorandos.
Documentos de gestión.</v>
          </cell>
        </row>
        <row r="13">
          <cell r="D13" t="str">
            <v>#Variable</v>
          </cell>
          <cell r="E13" t="str">
            <v>Aspecto a reportar</v>
          </cell>
          <cell r="F13" t="str">
            <v>Formato</v>
          </cell>
          <cell r="H13" t="str">
            <v>Ejecucion_Enero</v>
          </cell>
          <cell r="I13" t="str">
            <v>Ejecucion_Febrero</v>
          </cell>
          <cell r="J13" t="str">
            <v>Ejecucion_Marzo</v>
          </cell>
          <cell r="K13" t="str">
            <v>Ejecucion_Abril</v>
          </cell>
          <cell r="L13" t="str">
            <v>Ejecucion_Mayo</v>
          </cell>
          <cell r="M13" t="str">
            <v>Ejecucion_Junio</v>
          </cell>
          <cell r="N13" t="str">
            <v>Ejecucion_Julio</v>
          </cell>
          <cell r="O13" t="str">
            <v>Ejecucion_Agosto</v>
          </cell>
          <cell r="P13" t="str">
            <v>Ejecucion_Septiembre</v>
          </cell>
          <cell r="Q13" t="str">
            <v>Ejecucion_Octubre</v>
          </cell>
          <cell r="R13" t="str">
            <v>Ejecucion_Noviembre</v>
          </cell>
          <cell r="S13" t="str">
            <v>Ejecucion_Diciembre</v>
          </cell>
        </row>
        <row r="14">
          <cell r="C14" t="str">
            <v>5_V1</v>
          </cell>
          <cell r="D14" t="str">
            <v>Variable 1</v>
          </cell>
          <cell r="E14" t="str">
            <v xml:space="preserve">Sumatoria de informes con el análisis del avance en los programas pertenecientes al cuarto Eje Transversal de Plan de Desarrollo </v>
          </cell>
          <cell r="F14" t="str">
            <v>Número</v>
          </cell>
          <cell r="H14">
            <v>0</v>
          </cell>
          <cell r="I14">
            <v>0</v>
          </cell>
          <cell r="J14">
            <v>1</v>
          </cell>
          <cell r="K14">
            <v>0</v>
          </cell>
          <cell r="L14">
            <v>0</v>
          </cell>
          <cell r="M14">
            <v>1</v>
          </cell>
          <cell r="N14">
            <v>0</v>
          </cell>
          <cell r="O14">
            <v>0</v>
          </cell>
          <cell r="P14">
            <v>1</v>
          </cell>
          <cell r="Q14">
            <v>0</v>
          </cell>
          <cell r="R14">
            <v>0</v>
          </cell>
          <cell r="S14">
            <v>1</v>
          </cell>
        </row>
        <row r="15">
          <cell r="C15" t="str">
            <v>5_V2</v>
          </cell>
          <cell r="D15" t="str">
            <v>Variable 2 (reportar solo cuando el indicador es a demanda)</v>
          </cell>
          <cell r="E15">
            <v>0</v>
          </cell>
          <cell r="F15" t="str">
            <v>Número</v>
          </cell>
        </row>
        <row r="16">
          <cell r="C16" t="str">
            <v>5_I1</v>
          </cell>
          <cell r="D16" t="str">
            <v>Cualitativo 1</v>
          </cell>
          <cell r="E16" t="str">
            <v>Avances y logros en generación del producto y la ejecución de actividades</v>
          </cell>
          <cell r="F16" t="str">
            <v>Texto</v>
          </cell>
          <cell r="H16" t="str">
            <v>En el indicador: “…Eje cuatro (4)…" para el mes de enero no se tenían programados productos que dieran avance a la magnitud del indicador.
Como aporte a la gestión se avanzó en varios aspectos de acuerdo a las actividades programadas en este periodo, así:
1. Reuniones trimestrales con los Gerentes de Programa, se realizó la programación de las reuniones de gerentes de programa de acuerdo a la estrategia prevista por la gerencia del eje transversal.
2. Presentación trimestral de avance por Programa, se realizaron las presentaciones requeridas en los escenarios en los que se tiene previsto el reporte de avance.
3. Consolidación de información reportada de cada Programa, se requirieron insumos para el informe anual del Eje Transversal con corte al cuarto trimestre de 2018, acuerdo a los lineamientos establecidos en la Circular 035/2018 e información propia de la Gerencia del Eje.
4. Se realizaron y gestionaron ajustes en la estructura de algunas metas PDD.</v>
          </cell>
          <cell r="I16" t="str">
            <v>En el indicador: “…Eje cuatro (4)…" para el mes de febrero no se tenían programados productos que dieran avance a la magnitud del indicador.
Como aporte a la gestión se avanzó en varios aspectos de acuerdo a las actividades programadas en este periodo, así:
 1. Reuniones trimestrales con los Gerentes de Programa, se desarrollaron las reuniones de acuerdo a lo previsto en la estrategia de seguimiento y avance del eje transversal.
2. Consolidación de información reportada de cada Programa, se requirieron y presentaron los insumos para el informe anual del Eje Transversal con corte al cuarto trimestre de 2018, acuerdo a los lineamientos establecidos en la Circular 035/2018 e información propia de la Gerencia del Eje.
3. Se realizaron y gestionaron ajustes en la estructura de algunas metas PDD.</v>
          </cell>
          <cell r="J16" t="str">
            <v>En el indicador: “…Eje cuatro (4)…" para el mes de marzo se tenían programado producto que dió avance a la magnitud del indicador, así:
1. Archivo “informe rendición de cuentas 2018”, en las paginas 99-106 se encuentra avance del Eje transversal y sus programas PDD.
Como aporte a la gestión se avanzó en varios aspectos de acuerdo a las actividades programadas en este periodo, así:
 1. Presentación trimestral de avance por Programa, se realizaron las presentaciones requeridas en los escenarios en los que se tiene previsto el reporte de avance.
2. Consolidación de información reportada de cada Programa, se requirieron y presentaron los insumos para el informe anual del Eje Transversal con corte al cuarto trimestre de 2018, acuerdo a los lineamientos establecidos en la Circular 035/2018 e información propia de la Gerencia del Eje.
3. Elaboración de informes de Balance semestral, esta actividad da respuesta al producto previsto y se cumplió con la oportunidad y calidad requerida por la Secretaria Distrital de Planeación.
4. Se realizaron y gestionaron ajustes en la estructura de algunas metas PDD.</v>
          </cell>
          <cell r="K16" t="str">
            <v>En el indicador: “…Eje cuatro (4)…" para el mes de abril no se tenían programados productos que dieran avance a la magnitud del indicador.
Como aporte a la gestión se avanzó en varios aspectos de acuerdo a las actividades programadas en este periodo, así:
1. Consolidación de información reportada de cada Programa, se requirieron y presentaron los insumos para el informe anual del Eje Transversal con corte al primer trimestre de 2019, acuerdo a los lineamientos establecidos en la Circular 035/2018 e información propia de la Gerencia del Eje.
2. Se realizaron y gestionaron ajustes en la estructura de algunas metas PDD.</v>
          </cell>
          <cell r="L16" t="str">
            <v>En el indicador: “…Eje cuatro (4)…" para el mes de mayo no se tenían programados productos que dieran avance a la magnitud del indicador.
Como aporte a la gestión se avanzó en varios aspectos de acuerdo a las actividades programadas en este periodo, así:
1. Avance de la estrategia de seguimiento al avance del PDD desde la gerencia de programa PDD 43,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2. Socialización de presentación con los gerentes de cada programa que hace parte del eje transversal, se unifico en una única presentación con los principales logros de las entidades que hacen parte del Eje. 
3. Identificación de alertas en los programas PDD que hacen parte del Eje Transversal 4. 
4. Consolidación en la base de datos del programa la información relevante del mismo.</v>
          </cell>
          <cell r="M16" t="str">
            <v>En el indicador: “…Eje cuatro (4)…" para el mes de junio se tenían programado producto que dió avance a la magnitud del indicador, así:
1. Archivo “Informe parcial de avance de los programas del Eje Cuatro"
Como aporte a la gestión se avanzó en varios aspectos de acuerdo a las actividades programadas en este periodo, así:
 1. Presentación trimestral de avance por Programa, se realizaron las presentaciones requeridas en los escenarios en los que se tiene previsto el reporte de avance.
2. Consolidación de información reportada de cada Programa.
3. Se realizaron y gestionaron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
8. Se consolido en la base de datos del programa la información relevante del mismo.</v>
          </cell>
          <cell r="N16" t="str">
            <v>En el indicador: “…Eje cuatro (4)…" para el mes de julio no se tenían programados productos que dieran avance a la magnitud del indicador.
Como aporte a la gestión se avanzó en varios aspectos de acuerdo a las actividades programadas en este periodo, así:
1. Avance de la estrategia de seguimiento al avance del PDD desde la gerencia de programa PDD 43,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2. Socialización de presentación con los gerentes de cada programa que hace parte del eje transversal, se unifico en una única presentación con los principales logros de las entidades que hacen parte del Eje. 
3. Identificación de alertas en los programas PDD que hacen parte del Eje Transversal 4. 
4. Consolidación en la base de datos del programa la información relevante del mismo.</v>
          </cell>
          <cell r="O16" t="str">
            <v>En el indicador: “…Eje cuatro (4)…" para el mes de agosto no se tenían programados productos que dieran avance a la magnitud del indicador.
Como aporte a la gestión se avanzó en varios aspectos de acuerdo con las actividades programadas en este periodo, así:
1. Se realizó la presentación con los gerentes de cada programa que hace parte del eje transversal.
2. Identificación y remisión de alertas en los programas PDD que hacen parte del Eje Transversal 4. 
3. Se consolido en la base de datos del programa la información relevante del mismo y remisión de alertas a Jefes de Oficinas Asesoras de Planeación que hacen parte del programa 43.</v>
          </cell>
          <cell r="P16" t="str">
            <v>Para el mes de septiembre el indicador: “…Eje cuatro (4)…” tenía programado producto el cual da cuenta del avance a la magnitud del indicador, así:
1. Archivo - Informe parcial de avance de los programas del Eje 4 segundo trimestre 2019
Como aporte a la gestión se avanzó en varios aspectos de acuerdo con las actividades programadas en este periodo, así:
 1. Presentación trimestral de avance por Programa, se realizaron las presentaciones requeridas en los escenarios en los que se tiene previsto el reporte de avance.
2. Consolidación de información reportada de cada Programa.
3. Se realizaron y gestionaron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30 junio de 2019, las entidades a las cuales se ofició fueron: Departamento Administrativo del Servicio Civil Distrital, Secretaria Distrital de Desarrollo Económico, Secretaría Distrital de Hacienda y Secretaría Jurídica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
8. Se consolidó en la base de datos del programa la información relevante del mismo.</v>
          </cell>
          <cell r="Q16" t="str">
            <v>En el indicador: “…Eje cuatro (4)…" para el mes de octubre no se tenían programados productos que dieran avance a la magnitud del indicador.
Como aporte a la gestión se avanzó en varios aspectos de acuerdo con las actividades programadas en este periodo, así:
1. Validacion de programa 43 en el SEGPLAN
2. Identificación de alertas en los programas PDD que hacen parte del Eje Transversal 4. 
3. Se consolidó en la base de datos del programa la información relevante del mismo y remisión de alertas a Jefes de Oficinas Asesoras de Planeación que hacen parte del programa 43.</v>
          </cell>
          <cell r="R16" t="str">
            <v>Para el mes objeto del reporte en el indicador: “…Eje cuatro (4)…" para el mes de noviembre no se tenían programados productos que dieran avance a la magnitud del indicador.
Como aporte a la gestión se avanzó en varios aspectos de acuerdo con las actividades programadas en este periodo, así:
1. Validación de programa 43 en el SEGPLAN
2. Identificación y gestión de alertas en los programas PDD que hacen parte del Eje Transversal 4. 
3. Se consolidó en la base de datos del programa la información relevante del mismo y remisión de alertas a Jefes de Oficinas Asesoras de Planeación que hacen parte del programa 43.</v>
          </cell>
          <cell r="S16" t="str">
            <v>Para el mes de diciembre el indicador: “…Eje cuatro (4)…” tenía programado producto el cual da cuenta del avance a la magnitud del indicador, así:
1. Archivo - Informe Programas PDD-EJE 4 NOV2019
Como aporte a la gestión se avanzó en varios aspectos de acuerdo con las actividades programadas en este periodo, así:
 1. Presentación trimestral de avance por Programa, se realizaron las presentaciones requeridas en los escenarios en los que se tiene previsto el reporte de avance.
2. Consolidación de información reportada de cada Programa.
3. Se verificaron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30 noviembre de 2019, las entidades a las cuales se ofició fueron: Departamento Administrativo del Servicio Civil Distrital, Secretaria Distrital de Desarrollo Económico, Secretaría Distrital de Hacienda y Universidad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v>
          </cell>
        </row>
        <row r="17">
          <cell r="C17" t="str">
            <v>5_I2</v>
          </cell>
          <cell r="D17" t="str">
            <v>Cualitativo 2</v>
          </cell>
          <cell r="E17" t="str">
            <v>Retrasos o dificultades en la generación del producto y la ejecución de actividades</v>
          </cell>
          <cell r="F17" t="str">
            <v>Texto</v>
          </cell>
          <cell r="H17" t="str">
            <v>En el periodo enero no se presentaron retrasos o dificultadores asociados a la gestión de este indicador.</v>
          </cell>
          <cell r="I17" t="str">
            <v>En el periodo febrero no se presentaron retrasos o dificultadores asociados a la gestión de este indicador.</v>
          </cell>
          <cell r="J17" t="str">
            <v>En el periodo marzo no se presentaron retrasos o dificultadores asociados a la gestión de este indicador.</v>
          </cell>
          <cell r="K17" t="str">
            <v>En el periodo abril no se presentaron retrasos o dificultadores asociados a la gestión de este indicador.</v>
          </cell>
          <cell r="L17" t="str">
            <v>En el periodo mayo no se presentaron retrasos o dificultadores asociados a la gestión de este indicador.</v>
          </cell>
          <cell r="M17" t="str">
            <v>En el periodo junio no se presentaron retrasos o dificultadores asociados a la gestión de este indicador.</v>
          </cell>
          <cell r="N17" t="str">
            <v>En el periodo julio no se presentaron retrasos o dificultadores asociados a la gestión de este indicador.</v>
          </cell>
          <cell r="O17" t="str">
            <v>En el periodo agosto no se presentaron retrasos o dificultadores asociados a la gestión de este indicador.</v>
          </cell>
          <cell r="P17" t="str">
            <v>En el periodo septiembre no se presentaron retrasos o dificultadores asociados a la gestión de este indicador.</v>
          </cell>
          <cell r="Q17" t="str">
            <v>En el periodo octubre no se presentaron retrasos o dificultadores asociados a la gestión de este indicador.</v>
          </cell>
          <cell r="R17" t="str">
            <v>En el periodo noviembre no se presentaron retrasos o dificultadores asociados a la gestión de este indicador.</v>
          </cell>
          <cell r="S17" t="str">
            <v>En el periodo diciembre no se presentaron retrasos o dificultadores asociados a la gestión de este indicador.</v>
          </cell>
        </row>
        <row r="18">
          <cell r="C18" t="str">
            <v>5_I3</v>
          </cell>
          <cell r="D18" t="str">
            <v>Cualitativo 3</v>
          </cell>
          <cell r="E18" t="str">
            <v>Beneficios obtenidos por la generación del producto y la ejecución de actividades</v>
          </cell>
          <cell r="F18" t="str">
            <v>Texto</v>
          </cell>
          <cell r="H18" t="str">
            <v>Desde la Subsecretaria Técnica se contribuyo al adecuado seguimiento y logro de los objetivos de los programas pertenecientes a este Eje transversal y al logro del Plan Distrital de Desarrollo.</v>
          </cell>
          <cell r="I18" t="str">
            <v>Desde la Subsecretaria Técnica se contribuyo al adecuado seguimiento y logro de los objetivos de los programas pertenecientes a este Eje transversal y al logro del Plan Distrital de Desarrollo.</v>
          </cell>
          <cell r="J18" t="str">
            <v>Desde la Subsecretaria Técnica se contribuyo al adecuado seguimiento y logro de los objetivos de los programas pertenecientes a este Eje transversal y al logro del Plan Distrital de Desarrollo.</v>
          </cell>
          <cell r="K18" t="str">
            <v>Desde la Subsecretaria Técnica se contribuyo al adecuado seguimiento y logro de los objetivos de los programas pertenecientes a este Eje transversal y al logro del Plan Distrital de Desarrollo.</v>
          </cell>
          <cell r="L18" t="str">
            <v>Desde la Subsecretaria Técnica se contribuyo al adecuado seguimiento y logro de los objetivos de los programas pertenecientes a este Eje transversal y al logro del Plan Distrital de Desarrollo.</v>
          </cell>
          <cell r="M18" t="str">
            <v>Desde la Subsecretaria Técnica se contribuyó al adecuado seguimiento y logro de los objetivos de los programas pertenecientes a este Eje transversal y al logro del Plan Distrital de Desarrollo.</v>
          </cell>
          <cell r="N18" t="str">
            <v>Desde la Subsecretaria Técnica se contribuyo al adecuado seguimiento y logro de los objetivos de los programas pertenecientes a este Eje transversal y al logro del Plan Distrital de Desarrollo.</v>
          </cell>
          <cell r="O18" t="str">
            <v>Desde la Subsecretaria Técnica se contribuyó al adecuado seguimiento y logro de los objetivos de los programas pertenecientes a este Eje transversal y al logro del Plan Distrital de Desarrollo.</v>
          </cell>
          <cell r="P18" t="str">
            <v>Desde la Subsecretaria Técnica se contribuyó al adecuado seguimiento y logro de los objetivos de los Programas 42, 43, 44 y 45 pertenecientes a este Eje transversal y al logro del Plan Distrital de Desarrollo.</v>
          </cell>
          <cell r="Q18" t="str">
            <v>Desde la Subsecretaria Técnica se contribuyó al adecuado seguimiento y logro de los objetivos de los programas pertenecientes a este Eje transversal y al logro del Plan Distrital de Desarrollo.</v>
          </cell>
          <cell r="R18" t="str">
            <v>Se contribuyó al adecuado seguimiento y logro de los objetivos de los Programas 42, 43, 44 y 45 pertenecientes a este Eje transversal y al logro del Plan Distrital de Desarrollo.</v>
          </cell>
          <cell r="S18" t="str">
            <v>Desde la Subsecretaria Técnica se contribuyó al adecuado seguimiento y logro de los objetivos de los Programas 42, 43, 44 y 45 pertenecientes a este Eje transversal y al logro del Plan Distrital de Desarrollo.</v>
          </cell>
        </row>
        <row r="19">
          <cell r="C19" t="str">
            <v>10_V1</v>
          </cell>
          <cell r="D19" t="str">
            <v>Variable 1</v>
          </cell>
          <cell r="E19" t="str">
            <v>Informes trimestrales con el análisis del avance de las actividades que desarrolla la Unidad de Gerencia Estratégica.</v>
          </cell>
          <cell r="F19" t="str">
            <v>Númerica</v>
          </cell>
          <cell r="H19">
            <v>0</v>
          </cell>
          <cell r="I19">
            <v>0</v>
          </cell>
          <cell r="J19">
            <v>1</v>
          </cell>
          <cell r="K19">
            <v>0</v>
          </cell>
          <cell r="L19">
            <v>0</v>
          </cell>
          <cell r="M19">
            <v>1</v>
          </cell>
          <cell r="N19">
            <v>0</v>
          </cell>
          <cell r="O19">
            <v>0</v>
          </cell>
          <cell r="P19">
            <v>1</v>
          </cell>
          <cell r="Q19">
            <v>0</v>
          </cell>
          <cell r="R19">
            <v>0</v>
          </cell>
          <cell r="S19">
            <v>1</v>
          </cell>
        </row>
        <row r="20">
          <cell r="C20" t="str">
            <v>10_V2</v>
          </cell>
          <cell r="D20" t="str">
            <v>Variable 2 (reportar solo cuando el indicador es a demanda)</v>
          </cell>
          <cell r="E20">
            <v>0</v>
          </cell>
          <cell r="F20" t="str">
            <v>Númerica</v>
          </cell>
        </row>
        <row r="21">
          <cell r="C21" t="str">
            <v>10_I1</v>
          </cell>
          <cell r="D21" t="str">
            <v>Cualitativo 1</v>
          </cell>
          <cell r="E21" t="str">
            <v>Avances y logros en generación del producto y la ejecución de actividades</v>
          </cell>
          <cell r="F21" t="str">
            <v>Textual</v>
          </cell>
          <cell r="H21" t="str">
            <v>En el indicador: “Unidad de Gerencia…"  para el mes de enero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I21" t="str">
            <v>En el indicador: “Unidad de Gerencia…"  para el mes de febrero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J21" t="str">
            <v>En el indicador: “Unidad de Gerencia…" para el mes de marzo se tenían programado producto que dio avance a la magnitud del indicador, así:
1. Archivo “Informe unidad gerencia - I Trimestre 2019”, se consolidan los avances en la gestión y resultados obtenidos durante el primer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 trimestre de 2019 desde la Unidad de Gerencia Estratégica, correspondientes al sector movilidad, se destacan:
• Soluciones operacionales al SITP y TransMilenio
• Sostenibilidad SITP
• Solución a los pequeños propietarios de Coobus y Egobus en el SITP Provisional
• Recuperación de Espacio Público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K21" t="str">
            <v>En el indicador: “Unidad de Gerencia…"  para el mes de abril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v>
          </cell>
          <cell r="L21" t="str">
            <v>En el indicador: “Unidad de Gerencia…"  para el mes de mayo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M21" t="str">
            <v>En el indicador: “Unidad de Gerencia…" para el mes de junio se tenían programado producto que dio avance a la magnitud del indicador, así:
1. Archivo “Informe unidad gerencia - ll Trimestre 2019”, se consolidan los avances en la gestión y resultados obtenidos durante el segundo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ll trimestre de 2019 desde la Unidad de Gerencia Estratégica, correspondientes al sector movilidad, se destacan:
• Bronx Distrito Creativo
• Diseño del espacio público del sendero de las mariposas
• Construcción del parque Gibraltar.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N21" t="str">
            <v>En el indicador: “Unidad de Gerencia…"  para el mes de junio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O21" t="str">
            <v>En el indicador: “Unidad de Gerencia…"  para el mes de agosto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P21" t="str">
            <v>Para el mes de septiembre el indicador:  “Unidad de Gerencia…" tenía programado un producto que dio avance a la magnitud del indicador, así:
1. Archivo “Informe unidad gerencia - III Trimestre 2019”, se consolidan los avances en la gestión y resultados obtenidos durante el tercer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III trimestre de 2019 desde la Meta Unidad de Gerencia Estratégica, correspondientes al sector movilidad, se destacan:
• patios al SITP
• TransMilenio
• patios de fase III
• patio del zonal
Como aporte a la gestión se avanzó en varios aspectos de acuerdo con las actividades programadas en este periodo a través de los contratos de prestación de servicio del Despacho del Alcalde Mayor y del Secretario General de la Alcaldía Mayor de Bogotá, así:
Consolidación y estudio de los “Informes de Balance Estratégico” enviados por cada sector de la Administración Distrital, relacionados con los proyectos estratégicos desarrollados y por continuar, en este mismo sentido se han revisado informes de gestión y desarrollo institucional entregados por las entidades de la administración Distrital.
En el marco de la identificación y priorización de proyectos de APP, se ha venido realizando la coordinación para hacer el seguimiento a 113 proyectos de APP desde el 01 de enero de 2016 en 14 entidades del distrito capital: Departamento Administrativo de Defensa del Espacio Público -DADEP-, Instituto de Desarrollo Urbano -IDU-, TransMilenio -TM-, Secretaría de Movilidad- SDM-, Instituto Distrital de Recreación y Deporte -IDRD-, Secretaría de Salud -SDS-, Empresa de Renovación Urbana -ERU-, Secretaría General -SG-, Secretaría de Desarrollo Económico -SDDE-, Instituto Para La Economía Social -IPES, Unidad Administrativa de Servicios Públicos -UAESP-, Instituto Distrital de Turismo -IDT-, Secretaría de Educación -SDE- y Secretaría de Seguridad -SDS-.</v>
          </cell>
          <cell r="Q21" t="str">
            <v>En el indicador: “Unidad de Gerencia…"  para el mes de octubreno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R21" t="str">
            <v>Para el mes objeto de reporte del indicador: “Unidad de Gerencia…"  para el mes de noviembre no se tenían programados productos que dieran avance a la magnitud del indicador.
Se realizó un seguimiento detallado a la ejecución presupuestal y financiera del proyecto de inversión 1125, se realizó la validación y seguimiento detallado de los saldos sin utilizar de CDP, de cada una de las dependencias que tienen recursos con cargo al proyecto referido, para ello se tomó como información fuente la ejecución reportada en el Sistema de Gestión Contractual SGC para el proyecto 1125 y la información suministrada por la Subdirección Financiera del aplicativo PREDIS.
De igual forma teniendo en cuenta este análisis se remitieron correos electrónicos, se realizaron mesas de trabajo con las dependencias con el fin de explicar el procedimiento a realizar para cada caso.
En este mismo sentido y en el ejercicio de la depuración del presupuesto del proyecto 1125, una vez realizado el respectivo análisis de cada caso se solicitó la anulación de CDP que presentaban saldos sin ser utilizados. Fueron realizadas las respectivas solicitudes mediante memorandos 3-2019-35989, 3-2019-35988, 3-2019-35987, 3-2019-35985, 3-2019-35469, 3-2019-35152, 3-2019-34888, 3-2019-33305.
Se remiten todos los soportes que evidencias las gestiones mencionadas y que fueron producto del seguimiento financiero a las actividades del componente.</v>
          </cell>
          <cell r="S21" t="str">
            <v>En el mes de diciembre el indicador:  “Unidad de Gerencia…" tenía programado un producto que dio avance a la magnitud del indicador, así:
1. Archivo “Informe unidad gerencia - 4 Trimestre 2019”, se consolidan los avances en la gestión y resultados obtenidos durante el tercer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III trimestre de 2019 desde la Meta Unidad de Gerencia Estratégica, correspondientes al sector movilidad.
Como aporte a la gestión se avanzó en varios aspectos de acuerdo con las actividades programadas en este periodo a través de los contratos de prestación de servicio del Despacho del Alcalde Mayor y del Secretario General de la Alcaldía Mayor de Bogotá, así:
Consolidación y estudio de los “Informes de Balance Estratégico” enviados por cada sector de la Administración Distrital, relacionados con los proyectos estratégicos desarrollados y por continuar, en este mismo sentido se han revisado informes de gestión y desarrollo institucional entregados por las entidades de la administración Distrital.
En el marco de la identificación y priorización de proyectos de APP, se ha venido realizando la coordinación para hacer el seguimiento a 113 proyectos de APP desde el 01 de enero de 2016 en 14 entidades del distrito capital: Departamento Administrativo de Defensa del Espacio Público -DADEP-, Instituto de Desarrollo Urbano -IDU-, TransMilenio -TM-, Secretaría de Movilidad- SDM-, Instituto Distrital de Recreación y Deporte -IDRD-, Secretaría de Salud -SDS-, Empresa de Renovación Urbana -ERU-, Secretaría General -SG-, Secretaría de Desarrollo Económico -SDDE-, Instituto Para La Economía Social -IPES, Unidad Administrativa de Servicios Públicos -UAESP-, Instituto Distrital de Turismo -IDT-, Secretaría de Educación -SDE- y Secretaría de Seguridad -SDS-.</v>
          </cell>
        </row>
        <row r="22">
          <cell r="C22" t="str">
            <v>10_I2</v>
          </cell>
          <cell r="D22" t="str">
            <v>Cualitativo 2</v>
          </cell>
          <cell r="E22" t="str">
            <v>Retrasos o dificultades en la generación del producto y la ejecución de actividades</v>
          </cell>
          <cell r="F22" t="str">
            <v>Textual</v>
          </cell>
          <cell r="H22" t="str">
            <v>En el periodo enero no se presentaron retrasos o dificultadores asociados a la gestión de este indicador.</v>
          </cell>
          <cell r="I22" t="str">
            <v>En el periodo febrero no se presentaron retrasos o dificultadores asociados a la gestión de este indicador.</v>
          </cell>
          <cell r="J22" t="str">
            <v>En el periodo marzo no se presentaron retrasos o dificultadores asociados a la gestión de este indicador.</v>
          </cell>
          <cell r="K22" t="str">
            <v>En el periodo abril no se presentaron retrasos o dificultadores asociados a la gestión de este indicador.</v>
          </cell>
          <cell r="L22" t="str">
            <v>En el periodo mayo no se presentaron retrasos o dificultadores asociados a la gestión de este indicador.</v>
          </cell>
          <cell r="M22" t="str">
            <v>En el periodo junio no se presentaron retrasos o dificultadores asociados a la gestión de este indicador.</v>
          </cell>
          <cell r="N22" t="str">
            <v>En el periodo julio no se presentaron retrasos o dificultadores asociados a la gestión de este indicador.</v>
          </cell>
          <cell r="O22" t="str">
            <v>En el periodo agosto no se presentaron retrasos o dificultadores asociados a la gestión de este indicador.</v>
          </cell>
          <cell r="P22" t="str">
            <v>En el periodo septiembre no se presentaron retrasos o dificultadores asociados a la gestión de este indicador.</v>
          </cell>
          <cell r="Q22" t="str">
            <v>En el periodo octubre no se presentaron retrasos o dificultadores asociados a la gestión de este indicador.</v>
          </cell>
          <cell r="R22" t="str">
            <v>En el periodo noviembre no se presentaron retrasos o dificultadores asociados a la gestión de este indicador.</v>
          </cell>
          <cell r="S22" t="str">
            <v>En el periodo diciembre no se presentaron retrasos o dificultadores asociados a la gestión de este indicador.</v>
          </cell>
        </row>
        <row r="23">
          <cell r="C23" t="str">
            <v>10_I3</v>
          </cell>
          <cell r="D23" t="str">
            <v>Cualitativo 3</v>
          </cell>
          <cell r="E23" t="str">
            <v>Beneficios obtenidos por la generación del producto y la ejecución de actividades</v>
          </cell>
          <cell r="F23" t="str">
            <v>Textual</v>
          </cell>
          <cell r="H23"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I23"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J23"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K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L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M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N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O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P23" t="str">
            <v>Desde la Subsecretaría Técnica se contribuyó al seguimiento y gestión en el marco de la ejecución de las actividades presupuestales específicamente en lo relacionado a la meta - Unidad de Gerencia Estratégica implementada, del proyecto de inversión 1125, a través de la cual se financia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Q23"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R23" t="str">
            <v>Desde la dependencia 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S23" t="str">
            <v>La Subsecretaría Técnica contribuyó al seguimiento y gestión en el marco de la ejecución de las actividades presupuestales específicamente en lo relacionado a la meta - Unidad de Gerencia Estratégica implementada, del proyecto de inversión 1125, a través de la cual se financia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row>
        <row r="24">
          <cell r="C24" t="str">
            <v>10A_V1</v>
          </cell>
          <cell r="D24" t="str">
            <v>Variable 1</v>
          </cell>
          <cell r="E24" t="str">
            <v xml:space="preserve">Informes trimestrales con el análisis del avance de las actividades que desarrolla la Agenda Gubernamental </v>
          </cell>
          <cell r="F24" t="str">
            <v>Númerica</v>
          </cell>
          <cell r="H24">
            <v>0</v>
          </cell>
          <cell r="I24">
            <v>0</v>
          </cell>
          <cell r="J24">
            <v>1</v>
          </cell>
          <cell r="K24">
            <v>0</v>
          </cell>
          <cell r="L24">
            <v>0</v>
          </cell>
          <cell r="M24">
            <v>1</v>
          </cell>
          <cell r="N24">
            <v>0</v>
          </cell>
          <cell r="O24">
            <v>0</v>
          </cell>
          <cell r="P24">
            <v>1</v>
          </cell>
          <cell r="Q24">
            <v>0</v>
          </cell>
          <cell r="R24">
            <v>0</v>
          </cell>
          <cell r="S24">
            <v>1</v>
          </cell>
        </row>
        <row r="25">
          <cell r="C25" t="str">
            <v>10A_V2</v>
          </cell>
          <cell r="D25" t="str">
            <v>Variable 2 (reportar solo cuando el indicador es a demanda)</v>
          </cell>
          <cell r="E25">
            <v>0</v>
          </cell>
          <cell r="F25" t="str">
            <v>Númerica</v>
          </cell>
        </row>
        <row r="26">
          <cell r="C26" t="str">
            <v>10A_I1</v>
          </cell>
          <cell r="D26" t="str">
            <v>Cualitativo 1</v>
          </cell>
          <cell r="E26" t="str">
            <v>Avances y logros en generación del producto y la ejecución de actividades</v>
          </cell>
          <cell r="F26" t="str">
            <v>Textual</v>
          </cell>
          <cell r="H26" t="str">
            <v>En el indicador: “Agenda Gubernamental…"  para el mes de enero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I26" t="str">
            <v>En el indicador: “Agenda Gubernamental…"  para el mes de febrero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J26" t="str">
            <v>En el indicador: “Agenda Gubernamental…"  para el mes de marzo se tenían programado producto que dio avance a la magnitud del indicador, así:
1. Archivo “Informe agenda gubernamental - I Trimestre 2019”,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Fueron puestas en marcha diferentes estrategias para servir de enlace entre la Administración Distrital y la comunidad. Se efectuó un seguimiento detallado a la ejecución y avances del contrato N° 559-2018 suscrito entre la Secretaria General y UNIÓN TEMPORAL DT-BANCA para la prestación de servicios de apoyo logístico.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K26" t="str">
            <v>En el indicador: “Agenda Gubernamental…"  para el mes de febrero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v>
          </cell>
          <cell r="L26" t="str">
            <v>En el indicador: “Agenda Gubernamental…"  para el mes de mayo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4140000-559-2018) y de operaciones del despacho del Alcalde Mayor para llevar a cabo la articulación de la agenda gubernamental.</v>
          </cell>
          <cell r="M26" t="str">
            <v>En el indicador: “Agenda Gubernamental…"  para el mes de junio se tenían programado producto que dio avance a la magnitud del indicador, así:
1. Archivo “Informe agenda gubernamental - I Trimestre 2019”,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N26" t="str">
            <v>En el indicador: “Agenda Gubernamental…"  para el mes de julio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v>
          </cell>
          <cell r="O26" t="str">
            <v>En el indicador: “Agenda Gubernamental…"  para el mes de agosto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v>
          </cell>
          <cell r="P26" t="str">
            <v>Para el mes de septiembre el indicador:  “Agenda Gubernamental…" tenía programado producto que da cuenta del avance a la magnitud del indicador, así:
1. Archivo “Informe agenda gubernamental - III Trimestre 2019”, mediante el cual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Durante este periodo respecto a la ejecución de los servicios prestados a la Secretaria General por asesores expertos y especializados, fueron proferidos conceptos jurídicos escritos mediante los cuales se absolvieron diferentes interrogantes formulados por la Secretaria General de la Alcaldía Mayor de Bogotá D.C. en diferentes temas en especial temas estratégicos como el proyecto nuevo CAD donde se resolvieron consultas puntuales formuladas desde la Secretaría General.
La estrategia interna, interinstitucional, logística y de operaciones del despacho del Alcalde Mayor es otro de los frentes que aborda el mantenimiento de la Agenda Gubernamental articulada. Al respecto, desde el comienzo de la actual administración la Secretaría General en el marco de sus funciones y contando con el apoyo de dependencias como la Oficina de Protocolo y la Secretaria Privada, han realizado diferentes actividades de apoyo al Despacho del Alcalde Mayor para operativizar su estrategia de relacionamiento interno y externo con las entidades para llevar a cabo todos aquellos planes, programas y proyectos definidos en el Plan de Desarrollo “Bogotá Mejor para Todos”.</v>
          </cell>
          <cell r="Q26" t="str">
            <v>En el indicador: “Agenda Gubernamental…"  para el mes de octubre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v>
          </cell>
          <cell r="R26" t="str">
            <v>En el mes objeto de reporte del indicador: “Agenda Gubernamental…"  para el mes de noviembre no se tenían programados productos que dieran avance a la magnitud del indicador.
Como aporte a la gestión se avanzó en varios aspectos de acuerdo con las actividades programadas en este periodo y se gestionó el seguimiento para el convenio N° 580-2017 suscrito con Transmilenio S.A., fue realizada solicitud de informe financiero final y reintegro de recursos sin ejecutar, mediante memorando No. 2-2019-30978.
Producto de lo anterior se realizó el seguimiento con Transmilenio S.A y las gestiones respectivas en la Secretaría General para identificar la ruta del reintegro de los recursos, donde tuvieron lugar mesas de trabajo con la Subdirección Financiera de la Secretaría General y teleconferencias con la tesorería y contadora de Transmilenio S.A. Donde se logró identificar, mediante confirmación de la Secretaría Distrital de Hacienda que el reintegro se realizaría mediante trasferencia electrónica y no mediante la utilización de formato único con código de barras como está establecido.
En el marco seguimiento para el convenio N° 582-2017 fue realizada solicitud de informe financiero final y reintegro de recursos sin ejecutar, mediante memorando No. 2-2019-30649. Así mismo se realizó la validación del componente financiero del borrador del acta de liquidación del convenio N° 582-2017
En el marco de apoyo a la supervisión en materia de APP, fue realizado el informe mensual de cupo de endeudamiento para el área financiera correspondiente al mes de octubre.
Así mismo con el fin de dar cumplimiento a lo requerido por el Director de Crédito Público mediante memorando No. 1-2019-25947, fue elaborado el informe de cupo de endeudamiento anual de los recursos de APP asignados a la Secretaría General, el cual fue remitido bajo memorando No. 2-2019-29307. En ese mismo sentido fueron atendidos los requerimientos adiciones generados por el Director de Crédito Público mediante correo electrónico.</v>
          </cell>
          <cell r="S26" t="str">
            <v>En el mes de diciembre el indicador:  “Agenda Gubernamental…" tenía programado producto que da cuenta del avance a la magnitud del indicador, así:
1. Archivo “Informe agenda gubernamental - 4 Trimestre 2019”, mediante el cual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Durante este periodo respecto a la ejecución de los servicios prestados a la Secretaria General por asesores expertos y especializados, fueron proferidos conceptos jurídicos escritos mediante los cuales se absolvieron diferentes interrogantes formulados por la Secretaria General de la Alcaldía Mayor de Bogotá D.C. 
La estrategia interna, interinstitucional, logística y de operaciones del despacho del Alcalde Mayor es otro de los frentes que aborda el mantenimiento de la Agenda Gubernamental articulada. Al respecto, desde el comienzo de la actual administración la Secretaría General en el marco de sus funciones y contando con el apoyo de dependencias como la Oficina de Protocolo y la Secretaria Privada, han realizado diferentes actividades de apoyo al Despacho del Alcalde Mayor para operativizar su estrategia de relacionamiento interno y externo con las entidades para llevar a cabo todos aquellos planes, programas y proyectos definidos en el Plan de Desarrollo “Bogotá Mejor para Todos”.</v>
          </cell>
        </row>
        <row r="27">
          <cell r="C27" t="str">
            <v>10A_I2</v>
          </cell>
          <cell r="D27" t="str">
            <v>Cualitativo 2</v>
          </cell>
          <cell r="E27" t="str">
            <v>Retrasos o dificultades en la generación del producto y la ejecución de actividades</v>
          </cell>
          <cell r="F27" t="str">
            <v>Textual</v>
          </cell>
          <cell r="H27" t="str">
            <v>En el periodo enero no se presentaron retrasos o dificultadores asociados a la gestión de este indicador.</v>
          </cell>
          <cell r="I27" t="str">
            <v>En el periodo febrero no se presentaron retrasos o dificultadores asociados a la gestión de este indicador.</v>
          </cell>
          <cell r="J27" t="str">
            <v>En el periodo marzo no se presentaron retrasos o dificultadores asociados a la gestión de este indicador.</v>
          </cell>
          <cell r="K27" t="str">
            <v>En el periodo abril no se presentaron retrasos o dificultadores asociados a la gestión de este indicador.</v>
          </cell>
          <cell r="L27" t="str">
            <v>En el periodo mayo no se presentaron retrasos o dificultadores asociados a la gestión de este indicador.</v>
          </cell>
          <cell r="M27" t="str">
            <v>En el periodo junio no se presentaron retrasos o dificultadores asociados a la gestión de este indicador.</v>
          </cell>
          <cell r="N27" t="str">
            <v>En el periodo julio no se presentaron retrasos o dificultadores asociados a la gestión de este indicador.</v>
          </cell>
          <cell r="O27" t="str">
            <v>En el periodo agosto no se presentaron retrasos o dificultadores asociados a la gestión de este indicador.</v>
          </cell>
          <cell r="P27" t="str">
            <v>En el periodo septiembre no se presentaron retrasos o dificultadores asociados a la gestión de este indicador.</v>
          </cell>
          <cell r="Q27" t="str">
            <v>En el periodo octubre no se presentaron retrasos o dificultadores asociados a la gestión de este indicador.</v>
          </cell>
          <cell r="R27" t="str">
            <v>En el periodo noviembre no se presentaron retrasos o dificultadores asociados a la gestión de este indicador.</v>
          </cell>
          <cell r="S27" t="str">
            <v>En el periodo diciembre no se presentaron retrasos o dificultadores asociados a la gestión de este indicador.</v>
          </cell>
        </row>
        <row r="28">
          <cell r="C28" t="str">
            <v>10A_I3</v>
          </cell>
          <cell r="D28" t="str">
            <v>Cualitativo 3</v>
          </cell>
          <cell r="E28" t="str">
            <v>Beneficios obtenidos por la generación del producto y la ejecución de actividades</v>
          </cell>
          <cell r="F28" t="str">
            <v>Textual</v>
          </cell>
          <cell r="H28"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I28"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J28"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K28" t="str">
            <v>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L28"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M28" t="str">
            <v>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N28"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O28"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P28" t="str">
            <v>Desde la Subsecretaría Técnica se contribuyó al seguimiento y gestión en el marco de la ejecución de las actividades presupuestales específicamente en lo relacionado a la meta – Una agenda gubernamental articulada, del proyecto de inversión 1125, a través de la cual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Q28"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v>
          </cell>
          <cell r="R28" t="str">
            <v>Desde la dependencia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v>
          </cell>
          <cell r="S28" t="str">
            <v>La Subsecretaría Técnica contribuyó al seguimiento y gestión en el marco de la ejecución de las actividades presupuestales específicamente en lo relacionado a la meta – Una agenda gubernamental articulada, del proyecto de inversión 1125, a través de la cual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v>
          </cell>
        </row>
        <row r="29">
          <cell r="C29" t="str">
            <v>10I_V1</v>
          </cell>
          <cell r="D29" t="str">
            <v>Variable 1</v>
          </cell>
          <cell r="E29" t="str">
            <v>Informes trimestrales con la orientación y coordinación técnica de la Subsecretaría Técnica</v>
          </cell>
          <cell r="F29" t="str">
            <v>Númerica</v>
          </cell>
          <cell r="H29">
            <v>0</v>
          </cell>
          <cell r="I29">
            <v>0</v>
          </cell>
          <cell r="J29">
            <v>1</v>
          </cell>
          <cell r="K29">
            <v>0</v>
          </cell>
          <cell r="L29">
            <v>0</v>
          </cell>
          <cell r="M29">
            <v>1</v>
          </cell>
          <cell r="N29">
            <v>0</v>
          </cell>
          <cell r="O29">
            <v>0</v>
          </cell>
          <cell r="P29">
            <v>1</v>
          </cell>
          <cell r="Q29">
            <v>0</v>
          </cell>
          <cell r="R29">
            <v>0</v>
          </cell>
          <cell r="S29">
            <v>1</v>
          </cell>
        </row>
        <row r="30">
          <cell r="C30" t="str">
            <v>10I_V2</v>
          </cell>
          <cell r="D30" t="str">
            <v>Variable 2 (reportar solo cuando el indicador es a demanda)</v>
          </cell>
          <cell r="E30">
            <v>0</v>
          </cell>
          <cell r="F30" t="str">
            <v>Númerica</v>
          </cell>
        </row>
        <row r="31">
          <cell r="C31" t="str">
            <v>10I_I1</v>
          </cell>
          <cell r="D31" t="str">
            <v>Cualitativo 1</v>
          </cell>
          <cell r="E31" t="str">
            <v>Avances y logros en generación del producto y la ejecución de actividades</v>
          </cell>
          <cell r="F31" t="str">
            <v>Textual</v>
          </cell>
          <cell r="H31" t="str">
            <v>En el indicador: “Informes técnicos de coordinación…"  para el mes de enero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I31" t="str">
            <v>En el indicador: “Informes técnicos de coordinación…"  para el mes de febrero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J31" t="str">
            <v>En el indicador: "Informes técnicos de coordinación…" para el mes de marzo se tenían programado producto que dio avance a la magnitud del indicador, así:
1. Archivo “Informe de Orientación y Coordinación ST - 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K31" t="str">
            <v>En el indicador: “Informes técnicos de coordinación…"  para el mes de abril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L31" t="str">
            <v>En el indicador: “Informes técnicos de coordinación…"  para el mes de mayo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M31" t="str">
            <v>En el indicador: "Informes técnicos de coordinación…" para el mes de junio se tenían programado producto que dio avance a la magnitud del indicador, así:
1. Archivo “Informe de Orientación y Coordinación ST - II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N31" t="str">
            <v>En el indicador: “Informes técnicos de coordinación…"  para el mes de julio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O31" t="str">
            <v>En el indicador: “Informes técnicos de coordinación…"  para el mes de agosto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o de gestión de las dependencias que hacen parte de la Subsecretaria Técnica.</v>
          </cell>
          <cell r="P31" t="str">
            <v>Para el mes de septiembre en el indicador: "Informes técnicos de coordinación…" se tenía programado un producto que dio cuenta del avance a la magnitud del indicador, así:
1. Archivo “Informe de Orientación y Coordinación ST - III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Q31" t="str">
            <v>En el indicador: “Informes técnicos de coordinación…"  para el mes de agosto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No 1125 y 1090 de la Subsecretaria Técnica o sus depedencias.
2. Monitoreo y asistencia a instancias de coordinación delegadas o pactadas con el Secretario General.
3. Monitoreo y seguimiento de aspectos relevantes o de cumplimiento normativo o de gestión de las dependencias que hacen parte de la Subsecretaria Técnica.</v>
          </cell>
          <cell r="R31" t="str">
            <v>Para este periodo en el indicador: “Informes técnicos de coordinación…"  para el mes de noviembre no se tenían programados productos que dieran avance a la magnitud del indicador.
Como aporte a la gestión se avanzó en varios aspectos de acuerdo con las actividades programadas en este periodo, así:
1. Desarrollo de la Programación y seguimiento al cumplimiento del cronograma de aspectos estratégicos y presupuestales asociados a los proyectos de inversión No 1125 y 1090 de la Subsecretaria Técnica o sus dependencias.
2. Monitoreo y asistencia a instancias de coordinación delegadas o pactadas con el Secretario General.
3. Monitoreo y seguimiento de aspectos relevantes o de cumplimiento normativo o de gestión de las dependencias que hacen parte de la Subsecretaria Técnica.</v>
          </cell>
          <cell r="S31" t="str">
            <v>Para el mes de diciembre en el indicador: "Informes técnicos de coordinación…" se tenía programado un producto que dio cuenta del avance a la magnitud del indicador, así:
1. Archivo “Informe de Orientación y Coordinación ST - IV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con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row>
        <row r="32">
          <cell r="C32" t="str">
            <v>10I_I2</v>
          </cell>
          <cell r="D32" t="str">
            <v>Cualitativo 2</v>
          </cell>
          <cell r="E32" t="str">
            <v>Retrasos o dificultades en la generación del producto y la ejecución de actividades</v>
          </cell>
          <cell r="F32" t="str">
            <v>Textual</v>
          </cell>
          <cell r="H32" t="str">
            <v>En el periodo enero no se presentaron retrasos o dificultadores asociados a la gestión de este indicador.</v>
          </cell>
          <cell r="I32" t="str">
            <v>En el periodo febrero no se presentaron retrasos o dificultadores asociados a la gestión de este indicador.</v>
          </cell>
          <cell r="J32" t="str">
            <v>En el periodo marzo no se presentaron retrasos o dificultadores asociados a la gestión de este indicador.</v>
          </cell>
          <cell r="K32" t="str">
            <v>En el periodo abril no se presentaron retrasos o dificultadores asociados a la gestión de este indicador.</v>
          </cell>
          <cell r="L32" t="str">
            <v>En el periodo mayo no se presentaron retrasos o dificultadores asociados a la gestión de este indicador.</v>
          </cell>
          <cell r="M32" t="str">
            <v>En el periodo junio no se presentaron retrasos o dificultadores asociados a la gestión de este indicador.</v>
          </cell>
          <cell r="N32" t="str">
            <v>En el periodo julio no se presentaron retrasos o dificultadores asociados a la gestión de este indicador.</v>
          </cell>
          <cell r="O32" t="str">
            <v>En el periodo agosto no se presentaron retrasos o dificultadores asociados a la gestión de este indicador.</v>
          </cell>
          <cell r="P32" t="str">
            <v>En el periodo septiembre no se presentaron retrasos o dificultadores asociados a la gestión de este indicador.</v>
          </cell>
          <cell r="Q32" t="str">
            <v>En el periodo octubre no se presentaron retrasos o dificultadores asociados a la gestión de este indicador.</v>
          </cell>
          <cell r="R32" t="str">
            <v>En el periodo noviembre no se presentaron retrasos o dificultadores asociados a la gestión de este indicador.</v>
          </cell>
          <cell r="S32" t="str">
            <v>En el periodo diciembre no se presentaron retrasos o dificultadores asociados a la gestión de este indicador.</v>
          </cell>
        </row>
        <row r="33">
          <cell r="C33" t="str">
            <v>10I_I3</v>
          </cell>
          <cell r="D33" t="str">
            <v>Cualitativo 3</v>
          </cell>
          <cell r="E33" t="str">
            <v>Beneficios obtenidos por la generación del producto y la ejecución de actividades</v>
          </cell>
          <cell r="F33" t="str">
            <v>Textual</v>
          </cell>
          <cell r="H33"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I33"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J33"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K33"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L33"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M33"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N33"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O33"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P33" t="str">
            <v>Desde la Subsecretaria Técnica se ha venido participando y contribuyendo en las instancias que por obligación propia del cargo o por delegación del Secretario General, se aportó al desarrollo de los objetivos planteados en el Plan Distrital de Desarrollo, para documentar el avance se presenta el reporte mensual de asistencias y documentos relevantes asociados a la gestión de la Subsecretaria Técnica en lo relacionado con este indicador.</v>
          </cell>
          <cell r="Q33"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R33" t="str">
            <v>Este indicador da cuenta de la gestión realizada por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S33" t="str">
            <v>La Subsecretaria Técnica ha participado y contribuido en las instancias que por obligación propia del cargo o por delegación del Secretario General, se aportó al desarrollo de los objetivos planteados en el Plan Distrital de Desarrollo, para documentar el avance se presenta el reporte mensual de asistencias y documentos relevantes asociados a la gestión de la Subsecretaria Técnica en lo relacionado con este indicador.</v>
          </cell>
        </row>
        <row r="34">
          <cell r="C34" t="str">
            <v>10J_V1</v>
          </cell>
          <cell r="D34" t="str">
            <v>Variable 1</v>
          </cell>
          <cell r="E34" t="str">
            <v>Promedio de cumplimiento programado en los indicadores de política pública.</v>
          </cell>
          <cell r="F34" t="str">
            <v>Númerica</v>
          </cell>
          <cell r="H34">
            <v>1</v>
          </cell>
          <cell r="I34">
            <v>1</v>
          </cell>
          <cell r="J34">
            <v>1</v>
          </cell>
          <cell r="K34">
            <v>1</v>
          </cell>
          <cell r="L34">
            <v>1</v>
          </cell>
          <cell r="M34">
            <v>1</v>
          </cell>
          <cell r="N34">
            <v>1</v>
          </cell>
          <cell r="O34">
            <v>1</v>
          </cell>
          <cell r="P34">
            <v>1</v>
          </cell>
          <cell r="Q34">
            <v>1</v>
          </cell>
          <cell r="R34">
            <v>1</v>
          </cell>
          <cell r="S34">
            <v>1</v>
          </cell>
        </row>
        <row r="35">
          <cell r="C35" t="str">
            <v>10J_V2</v>
          </cell>
          <cell r="D35" t="str">
            <v>Variable 2 (reportar solo cuando el indicador es a demanda)</v>
          </cell>
          <cell r="E35">
            <v>0</v>
          </cell>
          <cell r="F35" t="str">
            <v>Númerica</v>
          </cell>
          <cell r="H35">
            <v>0.9</v>
          </cell>
          <cell r="I35">
            <v>0.9</v>
          </cell>
          <cell r="J35">
            <v>0.9</v>
          </cell>
          <cell r="K35">
            <v>0.9</v>
          </cell>
          <cell r="L35">
            <v>0.9</v>
          </cell>
          <cell r="M35">
            <v>0.9</v>
          </cell>
          <cell r="N35">
            <v>0.9</v>
          </cell>
          <cell r="O35">
            <v>0.9</v>
          </cell>
          <cell r="P35">
            <v>0.9</v>
          </cell>
          <cell r="Q35">
            <v>0.9</v>
          </cell>
          <cell r="R35">
            <v>0.9</v>
          </cell>
          <cell r="S35">
            <v>0.9</v>
          </cell>
        </row>
        <row r="36">
          <cell r="C36" t="str">
            <v>10J_I1</v>
          </cell>
          <cell r="D36" t="str">
            <v>Cualitativo 1</v>
          </cell>
          <cell r="E36" t="str">
            <v>Avances y logros en generación del producto y la ejecución de actividades</v>
          </cell>
          <cell r="F36" t="str">
            <v>Textual</v>
          </cell>
          <cell r="H36" t="str">
            <v>En el indicador: “… indicadores de política pública " para el mes de enero se tenían programado el seguimiento al cumplimiento de los planes de acción de las políticas públicas a cado de la Secretaría General, el producto que dio avance a la magnitud del indicador en una matriz de cumplimiento, así:
1. Matriz consolidada – ENE, en este periodo no se tenia productos pactados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tenia previstas actividades durante el primer trimestre de la vigencia 2019.
2. Política de transparencia y lucha contra la corrupción en el Distrito Capital, en este proceso de formulación, implementación, no tenía previstas actividades durante el primer trimestre de la vigencia 2019.</v>
          </cell>
          <cell r="I36" t="str">
            <v>En el indicador: “… indicadores de política pública " para el mes de febrero se tenían programado el seguimiento al cumplimiento de los planes de acción de las políticas públicas a cado de la Secretaría General, el producto que dio avance a la magnitud del indicador en una matriz de cumplimiento, así:
1. Matriz consolidada - FEB, en este periodo se tenía prevista el desarrollo de varias actividades,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 previstas tres actividades y se identificaron como gestionadas.
2. Política de transparencia y lucha contra la corrupción en el Distrito Capital, en este proceso de formulación, implementación, no tenía previstas actividades durante el primer trimestre de la vigencia 2019.</v>
          </cell>
          <cell r="J36" t="str">
            <v>En el indicador: “… indicadores de política pública " para el mes de marzo se tenían programado el seguimiento al cumplimiento de los planes de acción de las políticas públicas a cado de la Secretaría General, el producto que dio avance a la magnitud del indicador en una matriz de cumplimiento, así:
1. Matriz consolidada, en este periodo se tenía prevista el desarrollo de varias actividades,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 previstas tres actividades y se identificaron como gestionadas.
2. Política de transparencia y lucha contra la corrupción en el Distrito Capital, en este proceso de formulación, implementación, no tenía previstas actividades durante el primer trimestre de la vigencia 2019.</v>
          </cell>
          <cell r="K36" t="str">
            <v>En el indicador: “… indicadores de política pública " para el mes de abril se tenían programado el seguimiento al cumplimiento de los planes de acción de las políticas públicas a cado de la Secretaría General, así:
1. En este periodo no se tenía productos pactados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tenía previstas actividades durante el mes de abril 2019.
2. Política de transparencia y lucha contra la corrupción en el Distrito Capital, en este proceso de formulación, implementación, no tenía previstas actividades durante el mes de abril 2019.</v>
          </cell>
          <cell r="L36" t="str">
            <v>En el indicador: “… indicadores de política pública " para el mes de mayo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mayo 2019 y se reportaron en la oportunidad requerida.
2. Política de transparencia y lucha contra la corrupción en el Distrito Capital, en este proceso de formulación, implementación, se tenían previstas actividades durante el mes de mayo 2019 y se reportaron en la oportunidad requerida.</v>
          </cell>
          <cell r="M36" t="str">
            <v>En el indicador: “… indicadores de política pública "" para el mes de junio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junio 2019 y se reportaron en la oportunidad requerida.
2. Política de transparencia y lucha contra la corrupción en el Distrito Capital, en este proceso de formulación, implementación, se tenían previstas actividades durante el mes de junio 2019 y se reportaron en la oportunidad requerida.</v>
          </cell>
          <cell r="N36" t="str">
            <v>En el indicador: “… indicadores de política pública " para el mes de julio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mayo 2019 y se reportaron en la oportunidad requerida.
2. Política de transparencia y lucha contra la corrupción en el Distrito Capital, en este proceso de formulación, implementación, se tenían previstas actividades durante el mes de mayo 2019 y se reportaron en la oportunidad requerida.</v>
          </cell>
          <cell r="O36" t="str">
            <v>En el indicador: “… indicadores de política pública " para el mes de agosto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agosto 2019.
2. Política de transparencia y lucha contra la corrupción en el Distrito Capital, en este proceso de formulación, implementación, no se tenían previstas actividades durante el mes de agosto 2019.</v>
          </cell>
          <cell r="P36" t="str">
            <v>Para el mes de septiembre en el indicador: “… indicadores de política pública "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tenían previstas actividades durante el mes de septiembre 2019, las cuales se cargan en la carpeta de anexos del indicador.
2. Política de transparencia y lucha contra la corrupción en el Distrito Capital, en este proceso de formulación, implementación, se tenían previstas actividades durante el mes de septiembre 2019, las cuales se cargan en la carpeta de anexos del indicador.</v>
          </cell>
          <cell r="Q36" t="str">
            <v>En el indicador: “… indicadores de política pública " para el mes de octubre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octubre 2019, sin embargo se gestionaron comunicaciones relevantes en el desarrollo de la politica.
2. Política de transparencia y lucha contra la corrupción en el Distrito Capital, en este proceso de formulación, implementación, se tenían previstas y se dio cumplimiento a las actividades planteadas en el mes de octubre 2019.</v>
          </cell>
          <cell r="R36" t="str">
            <v>En este periodo el indicador: “… indicadores de política pública "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noviembre 2019, sin embargo, se gestionaron comunicaciones relevantes en el desarrollo de la política.
2. Política de transparencia y lucha contra la corrupción en el Distrito Capital, en este proceso de formulación, implementación, se tenían previstas y se dio cumplimiento a las actividades planteadas en el mes de noviembre 2019.</v>
          </cell>
          <cell r="S36" t="str">
            <v>En el indicador: “… indicadores de política pública "  se programó y ejecutó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diciembre 2019, además, se gestionaron comunicaciones relevantes en el desarrollo de la política.
2. Política de transparencia y lucha contra la corrupción en el Distrito Capital, en este proceso de formulación, implementación, se tenían previstas y se dio cumplimiento a las actividades planteadas en el mes de diciembre 2019.</v>
          </cell>
        </row>
        <row r="37">
          <cell r="C37" t="str">
            <v>10J_I2</v>
          </cell>
          <cell r="D37" t="str">
            <v>Cualitativo 2</v>
          </cell>
          <cell r="E37" t="str">
            <v>Retrasos o dificultades en la generación del producto y la ejecución de actividades</v>
          </cell>
          <cell r="F37" t="str">
            <v>Textual</v>
          </cell>
          <cell r="H37" t="str">
            <v>En el periodo enero no se presentaron retrasos o dificultadores asociados a la gestión de este indicador.</v>
          </cell>
          <cell r="I37" t="str">
            <v>En el periodo febrero no se presentaron retrasos o dificultadores asociados a la gestión de este indicador.</v>
          </cell>
          <cell r="J37" t="str">
            <v>En el periodo marzo no se presentaron retrasos o dificultadores asociados a la gestión de este indicador.</v>
          </cell>
          <cell r="K37" t="str">
            <v>En el periodo abril no se presentaron retrasos o dificultadores asociados a la gestión de este indicador.</v>
          </cell>
          <cell r="L37" t="str">
            <v>En el periodo mayo no se presentaron retrasos o dificultadores asociados a la gestión de este indicador.</v>
          </cell>
          <cell r="M37" t="str">
            <v>En el periodo junio no se presentaron retrasos o dificultadores asociados a la gestión de este indicador.</v>
          </cell>
          <cell r="N37" t="str">
            <v>En el periodo julio no se presentaron retrasos o dificultadores asociados a la gestión de este indicador.</v>
          </cell>
          <cell r="O37" t="str">
            <v>En el periodo agosto no se presentaron retrasos o dificultadores asociados a la gestión de este indicador.</v>
          </cell>
          <cell r="P37" t="str">
            <v>En el periodo septiembre no se presentaron retrasos o dificultadores asociados a la gestión de este indicador.</v>
          </cell>
          <cell r="Q37" t="str">
            <v>En el periodo octubre no se presentaron retrasos o dificultadores asociados a la gestión de este indicador.</v>
          </cell>
          <cell r="R37" t="str">
            <v>En el periodo noviembre no se presentaron retrasos o dificultadores asociados a la gestión de este indicador.</v>
          </cell>
          <cell r="S37" t="str">
            <v>En el periodo diciembre no se presentaron retrasos o dificultadores asociados a la gestión de este indicador.</v>
          </cell>
        </row>
        <row r="38">
          <cell r="C38" t="str">
            <v>10J_I3</v>
          </cell>
          <cell r="D38" t="str">
            <v>Cualitativo 3</v>
          </cell>
          <cell r="E38" t="str">
            <v>Beneficios obtenidos por la generación del producto y la ejecución de actividades</v>
          </cell>
          <cell r="F38" t="str">
            <v>Textual</v>
          </cell>
          <cell r="H38"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I38"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J38"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K38" t="str">
            <v>Se contribuyó al cumplimiento de los planes y 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
1. Política Pública Distrital de Transparencia, Integridad y No Tolerancia con la Corrupción.
2. Política Pública Distrital de Servicio a la Ciudadanía.</v>
          </cell>
          <cell r="L38"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M38"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N38"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O38"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P38" t="str">
            <v>Desde la Subsecretaría Técnica se realizó el seguimiento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Q38"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R38" t="str">
            <v>Se realizó el seguimiento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S38" t="str">
            <v>La Subsecretaría Técnica realizó seguimiento al cumplimiento de los planes y/o fases del ciclo de Políticas Públicas en la Secretaria General.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row>
      </sheetData>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Listas"/>
      <sheetName val="RETRO"/>
      <sheetName val="BD"/>
      <sheetName val="Reporte Consolidado"/>
      <sheetName val="Pensadero"/>
      <sheetName val="VISOR_HV"/>
      <sheetName val="FICHAS"/>
      <sheetName val="Control_cambios"/>
      <sheetName val="Claves"/>
      <sheetName val="DAF_Retro"/>
      <sheetName val="CON_Retro"/>
      <sheetName val="DTH_Retro"/>
      <sheetName val="CIU_Retro"/>
      <sheetName val="ARC_Retro"/>
      <sheetName val="OCC_Retro"/>
      <sheetName val="OTI_Retro"/>
      <sheetName val="CAL_Retro"/>
      <sheetName val="DDI_Retro"/>
      <sheetName val="DRI_Retro"/>
      <sheetName val="OAV_Retro"/>
      <sheetName val="OAJ_Retro"/>
      <sheetName val="OAP_Retro"/>
      <sheetName val="OAT_Retro"/>
      <sheetName val="OCI_Retro"/>
      <sheetName val="OCD_Retro"/>
      <sheetName val="PRO_Retro"/>
      <sheetName val="IMP_Retro"/>
      <sheetName val="SPI_Retro"/>
      <sheetName val="IVC_Retro"/>
      <sheetName val="SSA_Retro"/>
      <sheetName val="SAR_Retro"/>
      <sheetName val="FIN_Retro"/>
      <sheetName val="STA_Retro"/>
      <sheetName val="STD_Retro"/>
      <sheetName val="SCO_Retro"/>
      <sheetName val="SCI_Retro"/>
      <sheetName val="TEC_Retro"/>
      <sheetName val="DAF_Reporte"/>
      <sheetName val="CON_Reporte"/>
      <sheetName val="DTH_Reporte"/>
      <sheetName val="CIU_Reporte"/>
      <sheetName val="ARC_Reporte"/>
      <sheetName val="CAL_Reporte"/>
      <sheetName val="DDI_Reporte"/>
      <sheetName val="DRI_Reporte"/>
      <sheetName val="OAV_Reporte"/>
      <sheetName val="OAJ_Reporte"/>
      <sheetName val="OAP_Reporte"/>
      <sheetName val="OAT_Reporte"/>
      <sheetName val="OCC_Reporte"/>
      <sheetName val="OCI_Reporte"/>
      <sheetName val="OCD_Reporte"/>
      <sheetName val="PRO_Reporte"/>
      <sheetName val="OTI_Reporte"/>
      <sheetName val="IMP_Reporte"/>
      <sheetName val="SPI_Reporte"/>
      <sheetName val="IVC_Reporte"/>
      <sheetName val="SSA_Reporte"/>
      <sheetName val="SAR_Reporte"/>
      <sheetName val="FIN_Reporte"/>
      <sheetName val="STA_Reporte"/>
      <sheetName val="STD_Reporte"/>
      <sheetName val="SCO_Reporte"/>
      <sheetName val="SCI_Reporte"/>
      <sheetName val="TEC_Reporte"/>
      <sheetName val="EjecucionPresupuestal2019"/>
    </sheetNames>
    <sheetDataSet>
      <sheetData sheetId="0" refreshError="1"/>
      <sheetData sheetId="1"/>
      <sheetData sheetId="2" refreshError="1"/>
      <sheetData sheetId="3">
        <row r="4">
          <cell r="A4" t="str">
            <v>ID</v>
          </cell>
          <cell r="B4" t="str">
            <v>DEPENDENCIA</v>
          </cell>
          <cell r="C4" t="str">
            <v>CARGO DEL RESPONSABLE DE LA DEPENDENCIA</v>
          </cell>
          <cell r="D4" t="str">
            <v>NOMBRE DEL RESPONSABLE DE LA DEPENDENCIA</v>
          </cell>
          <cell r="E4" t="str">
            <v>PERSPECTIVA</v>
          </cell>
          <cell r="F4" t="str">
            <v>OBJETIVOS INSTITUCIONALES</v>
          </cell>
          <cell r="G4" t="str">
            <v>ACCIÓN ESTRATÉGICA</v>
          </cell>
          <cell r="H4" t="str">
            <v>META</v>
          </cell>
          <cell r="I4" t="str">
            <v>Nombre del Indicador</v>
          </cell>
          <cell r="J4" t="str">
            <v>Descripción del Indicador v0</v>
          </cell>
          <cell r="K4" t="str">
            <v>Fórmula del indicador:</v>
          </cell>
          <cell r="L4" t="str">
            <v>1_Variable</v>
          </cell>
          <cell r="M4" t="str">
            <v>2_Variable</v>
          </cell>
          <cell r="N4" t="str">
            <v>Programación de la Variable 2</v>
          </cell>
          <cell r="O4" t="str">
            <v>PRODUCTO</v>
          </cell>
          <cell r="P4" t="str">
            <v>ACTIVIDADES v0</v>
          </cell>
          <cell r="Q4" t="str">
            <v>Fuentes de Verificación</v>
          </cell>
          <cell r="R4" t="str">
            <v>Beneficios, Efectos o Impactos Esperados</v>
          </cell>
          <cell r="S4" t="str">
            <v>TENDENCIA INTRA_ANUAL ESPERADA</v>
          </cell>
          <cell r="T4" t="str">
            <v>Tendencia anual esperada:</v>
          </cell>
          <cell r="U4" t="str">
            <v>Unidad de medida:</v>
          </cell>
          <cell r="V4" t="str">
            <v>Dimensión del indicador:</v>
          </cell>
          <cell r="W4" t="str">
            <v>Tipo de indicador:</v>
          </cell>
          <cell r="X4" t="str">
            <v>FECHA DE CREACIÓN</v>
          </cell>
          <cell r="Y4" t="str">
            <v>Dato Línea base:</v>
          </cell>
          <cell r="Z4" t="str">
            <v>Año línea base:</v>
          </cell>
          <cell r="AA4" t="str">
            <v>TOTAL META 2016</v>
          </cell>
          <cell r="AB4" t="str">
            <v>TOTAL META 2017</v>
          </cell>
          <cell r="AC4" t="str">
            <v>TOTAL META 2018</v>
          </cell>
          <cell r="AD4" t="str">
            <v>TOTAL META 2019</v>
          </cell>
          <cell r="AE4" t="str">
            <v>TOTAL META 2020</v>
          </cell>
          <cell r="AF4" t="str">
            <v>TOTAL META PLURIANUAL</v>
          </cell>
          <cell r="AG4" t="str">
            <v>Plan de Desarrollo - Meta Resultado</v>
          </cell>
          <cell r="AH4" t="str">
            <v>Plan de Desarrollo - Meta Producto</v>
          </cell>
          <cell r="AI4" t="str">
            <v>Plan Estratégico Institucional</v>
          </cell>
          <cell r="AJ4" t="str">
            <v xml:space="preserve">Plan de Acción </v>
          </cell>
          <cell r="AK4" t="str">
            <v>Proyecto de inversión</v>
          </cell>
          <cell r="AL4" t="str">
            <v>CODIGO DEL PROYECTO</v>
          </cell>
          <cell r="AM4" t="str">
            <v>Nombre Proyecto de inversión</v>
          </cell>
          <cell r="AN4" t="str">
            <v>SGC</v>
          </cell>
          <cell r="AO4" t="str">
            <v>PROCESO</v>
          </cell>
          <cell r="AP4" t="str">
            <v>PAAC</v>
          </cell>
          <cell r="AQ4" t="str">
            <v>Componente PAAC</v>
          </cell>
          <cell r="AR4" t="str">
            <v>PMR</v>
          </cell>
          <cell r="AS4" t="str">
            <v>PIGA</v>
          </cell>
          <cell r="AT4" t="str">
            <v>MUJER</v>
          </cell>
          <cell r="AU4" t="str">
            <v>LGBTI</v>
          </cell>
          <cell r="AV4" t="str">
            <v>PINAR</v>
          </cell>
          <cell r="AW4" t="str">
            <v>PLAN ANUAL DE ADQUISICIONES
PAA</v>
          </cell>
          <cell r="AX4" t="str">
            <v>PLAN ANUAL DE VACANTES</v>
          </cell>
          <cell r="AY4" t="str">
            <v>PLAN DE PREVISIÓN DE RECURSOS HUMANOS</v>
          </cell>
          <cell r="AZ4" t="str">
            <v xml:space="preserve">PLAN ESTRATÉGICO DE TALENTO HUMANO
</v>
          </cell>
          <cell r="BA4" t="str">
            <v>PLAN INSTITUCIONAL DE CAPACITACIÓN</v>
          </cell>
          <cell r="BB4" t="str">
            <v>PLAN DE INCENTIVOS INSTITUCIONALES</v>
          </cell>
          <cell r="BC4" t="str">
            <v>PLAN DE TRABAJO ANUAL EN SEGURIDAD Y SALUD EN EL TRABAJO</v>
          </cell>
          <cell r="BD4" t="str">
            <v>PLAN ESTRATÉGICO DE TECNOLOGÍAS DE INFORMACIÓN Y LAS COMUNICACIONES (PETI)</v>
          </cell>
          <cell r="BE4" t="str">
            <v>PLAN DE TRATAMIENTO DE RIESGOS  DE SEGURIDAD Y PRIVACIDAD DE LA INFORMACIÓN</v>
          </cell>
          <cell r="BF4" t="str">
            <v>PLAN DE SEGURIDAD Y PRIVACIDAD DE LA INFORMACIÓN</v>
          </cell>
          <cell r="BG4" t="str">
            <v>CONPES</v>
          </cell>
          <cell r="BH4" t="str">
            <v>OPORTUNIDAD contexto estrategico</v>
          </cell>
          <cell r="BI4" t="str">
            <v>ODS</v>
          </cell>
          <cell r="BJ4" t="str">
            <v>X</v>
          </cell>
          <cell r="BK4" t="str">
            <v>Y</v>
          </cell>
          <cell r="BL4" t="str">
            <v>Z</v>
          </cell>
          <cell r="BM4" t="str">
            <v>Registrado en:</v>
          </cell>
          <cell r="BN4" t="str">
            <v>Descripción del Indicador</v>
          </cell>
          <cell r="BO4" t="str">
            <v>Actividades</v>
          </cell>
          <cell r="BP4" t="str">
            <v>Beneficios</v>
          </cell>
          <cell r="BQ4" t="str">
            <v>Fuentes de Verificación</v>
          </cell>
          <cell r="BR4" t="str">
            <v>Tendencia Intraanual</v>
          </cell>
          <cell r="BS4" t="str">
            <v>Variable 2 total para la vigencia</v>
          </cell>
          <cell r="BT4" t="str">
            <v>Programación Enero</v>
          </cell>
          <cell r="BU4" t="str">
            <v>Programación Febrero</v>
          </cell>
          <cell r="BV4" t="str">
            <v>Programación Marzo</v>
          </cell>
          <cell r="BW4" t="str">
            <v>Programación Abril</v>
          </cell>
          <cell r="BX4" t="str">
            <v>Programación Mayo</v>
          </cell>
          <cell r="BY4" t="str">
            <v>Programación Junio</v>
          </cell>
          <cell r="BZ4" t="str">
            <v>Programación Julio</v>
          </cell>
          <cell r="CA4" t="str">
            <v>Programación Agosto</v>
          </cell>
          <cell r="CB4" t="str">
            <v>Programación Septiembre</v>
          </cell>
          <cell r="CC4" t="str">
            <v>Programación Octubre</v>
          </cell>
          <cell r="CD4" t="str">
            <v>Programación Noviembre</v>
          </cell>
          <cell r="CE4" t="str">
            <v>Programación Diciembre</v>
          </cell>
          <cell r="CF4" t="str">
            <v>Meta_Enero</v>
          </cell>
          <cell r="CG4" t="str">
            <v>Meta_Febrero</v>
          </cell>
          <cell r="CH4" t="str">
            <v>Meta_Marzo</v>
          </cell>
          <cell r="CI4" t="str">
            <v>Meta_Abril</v>
          </cell>
          <cell r="CJ4" t="str">
            <v>Meta_Mayo</v>
          </cell>
          <cell r="CK4" t="str">
            <v>Meta_Junio</v>
          </cell>
          <cell r="CL4" t="str">
            <v>Meta_Julio</v>
          </cell>
          <cell r="CM4" t="str">
            <v>Meta_Agosto</v>
          </cell>
          <cell r="CN4" t="str">
            <v>Meta_Septiembre</v>
          </cell>
          <cell r="CO4" t="str">
            <v>Meta_Octubre</v>
          </cell>
          <cell r="CP4" t="str">
            <v>Meta_Noviembre</v>
          </cell>
          <cell r="CQ4" t="str">
            <v>Meta_Diciembre</v>
          </cell>
          <cell r="CR4" t="str">
            <v>Meta_Total</v>
          </cell>
          <cell r="CS4" t="str">
            <v>Enero_V1</v>
          </cell>
          <cell r="CT4" t="str">
            <v>Enero_V2</v>
          </cell>
          <cell r="CU4" t="str">
            <v>Enero_I1</v>
          </cell>
          <cell r="CV4" t="str">
            <v>Enero_I2</v>
          </cell>
          <cell r="CW4" t="str">
            <v>Enero_I3</v>
          </cell>
          <cell r="CX4" t="str">
            <v>Febrero_V1</v>
          </cell>
          <cell r="CY4" t="str">
            <v>Febrero_V2</v>
          </cell>
          <cell r="CZ4" t="str">
            <v>Febrero_I1</v>
          </cell>
          <cell r="DA4" t="str">
            <v>Febrero_I2</v>
          </cell>
          <cell r="DB4" t="str">
            <v>Febrero_I3</v>
          </cell>
          <cell r="DC4" t="str">
            <v>Marzo_V1</v>
          </cell>
          <cell r="DD4" t="str">
            <v>Marzo_V2</v>
          </cell>
          <cell r="DE4" t="str">
            <v>Marzo_I1</v>
          </cell>
          <cell r="DF4" t="str">
            <v>Marzo_I2</v>
          </cell>
          <cell r="DG4" t="str">
            <v>Marzo_I3</v>
          </cell>
          <cell r="DH4" t="str">
            <v>Abril_V1</v>
          </cell>
          <cell r="DI4" t="str">
            <v>Abril_V2</v>
          </cell>
          <cell r="DJ4" t="str">
            <v>Abril_I1</v>
          </cell>
          <cell r="DK4" t="str">
            <v>Abril_I2</v>
          </cell>
          <cell r="DL4" t="str">
            <v>Abril_I3</v>
          </cell>
          <cell r="DM4" t="str">
            <v>Mayo_V1</v>
          </cell>
          <cell r="DN4" t="str">
            <v>Mayo_V2</v>
          </cell>
          <cell r="DO4" t="str">
            <v>Mayo_I1</v>
          </cell>
          <cell r="DP4" t="str">
            <v>Mayo_I2</v>
          </cell>
          <cell r="DQ4" t="str">
            <v>Mayo_I3</v>
          </cell>
          <cell r="DR4" t="str">
            <v>Junio_V1</v>
          </cell>
          <cell r="DS4" t="str">
            <v>Junio_V2</v>
          </cell>
          <cell r="DT4" t="str">
            <v>Junio_I1</v>
          </cell>
          <cell r="DU4" t="str">
            <v>Junio_I2</v>
          </cell>
          <cell r="DV4" t="str">
            <v>Junio_I3</v>
          </cell>
          <cell r="DW4" t="str">
            <v>Julio_V1</v>
          </cell>
          <cell r="DX4" t="str">
            <v>Julio_V2</v>
          </cell>
          <cell r="DY4" t="str">
            <v>Julio_I1</v>
          </cell>
          <cell r="DZ4" t="str">
            <v>Julio_I2</v>
          </cell>
          <cell r="EA4" t="str">
            <v>Julio_I3</v>
          </cell>
          <cell r="EB4" t="str">
            <v>Agosto_V1</v>
          </cell>
          <cell r="EC4" t="str">
            <v>Agosto_V2</v>
          </cell>
          <cell r="ED4" t="str">
            <v>Agosto_I1</v>
          </cell>
          <cell r="EE4" t="str">
            <v>Agosto_I2</v>
          </cell>
          <cell r="EF4" t="str">
            <v>Agosto_I3</v>
          </cell>
          <cell r="EG4" t="str">
            <v>Septiembre_V1</v>
          </cell>
          <cell r="EH4" t="str">
            <v>Septiembre_V2</v>
          </cell>
          <cell r="EI4" t="str">
            <v>Septiembre_I1</v>
          </cell>
          <cell r="EJ4" t="str">
            <v>Septiembre_I2</v>
          </cell>
          <cell r="EK4" t="str">
            <v>Septiembre_I3</v>
          </cell>
          <cell r="EL4" t="str">
            <v>Octubre_V1</v>
          </cell>
          <cell r="EM4" t="str">
            <v>Octubre_V2</v>
          </cell>
          <cell r="EN4" t="str">
            <v>Octubre_I1</v>
          </cell>
          <cell r="EO4" t="str">
            <v>Octubre_I2</v>
          </cell>
          <cell r="EP4" t="str">
            <v>Octubre_I3</v>
          </cell>
          <cell r="EQ4" t="str">
            <v>Noviembre_V1</v>
          </cell>
          <cell r="ER4" t="str">
            <v>Noviembre_V2</v>
          </cell>
          <cell r="ES4" t="str">
            <v>Noviembre_I1</v>
          </cell>
          <cell r="ET4" t="str">
            <v>Noviembre_I2</v>
          </cell>
          <cell r="EU4" t="str">
            <v>Noviembre_I3</v>
          </cell>
          <cell r="EV4" t="str">
            <v>Diciembre_V1</v>
          </cell>
          <cell r="EW4" t="str">
            <v>Diciembre_V2</v>
          </cell>
          <cell r="EX4" t="str">
            <v>Diciembre_I1</v>
          </cell>
          <cell r="EY4" t="str">
            <v>Diciembre_I2</v>
          </cell>
          <cell r="EZ4" t="str">
            <v>Diciembre_I3</v>
          </cell>
          <cell r="FA4" t="str">
            <v>Total_V1</v>
          </cell>
          <cell r="FB4" t="str">
            <v>Total_V2</v>
          </cell>
          <cell r="FC4" t="str">
            <v>T1_C1</v>
          </cell>
          <cell r="FD4" t="str">
            <v>T1_C2</v>
          </cell>
          <cell r="FE4" t="str">
            <v>T1_C3</v>
          </cell>
          <cell r="FF4" t="str">
            <v>T1_C4</v>
          </cell>
          <cell r="FG4" t="str">
            <v>T1_C5</v>
          </cell>
          <cell r="FH4" t="str">
            <v>T1_C6</v>
          </cell>
          <cell r="FI4" t="str">
            <v>T1_C7</v>
          </cell>
          <cell r="FJ4" t="str">
            <v>T1_C8</v>
          </cell>
          <cell r="FK4" t="str">
            <v>T1_C9</v>
          </cell>
          <cell r="FL4" t="str">
            <v>T1_C10</v>
          </cell>
          <cell r="FM4" t="str">
            <v>T1_Obs</v>
          </cell>
          <cell r="FN4" t="str">
            <v>T1_Elaboró</v>
          </cell>
          <cell r="FO4" t="str">
            <v>T2_C1</v>
          </cell>
          <cell r="FP4" t="str">
            <v>T2_C2</v>
          </cell>
          <cell r="FQ4" t="str">
            <v>T2_C3</v>
          </cell>
          <cell r="FR4" t="str">
            <v>T2_C4</v>
          </cell>
          <cell r="FS4" t="str">
            <v>T2_C5</v>
          </cell>
          <cell r="FT4" t="str">
            <v>T2_C6</v>
          </cell>
          <cell r="FU4" t="str">
            <v>T2_C7</v>
          </cell>
          <cell r="FV4" t="str">
            <v>T2_C8</v>
          </cell>
          <cell r="FW4" t="str">
            <v>T2_C9</v>
          </cell>
          <cell r="FX4" t="str">
            <v>T2_C10</v>
          </cell>
          <cell r="FY4" t="str">
            <v>T2_Obs</v>
          </cell>
          <cell r="FZ4" t="str">
            <v>T2_Elaboró</v>
          </cell>
          <cell r="GA4" t="str">
            <v>T3_C1</v>
          </cell>
          <cell r="GB4" t="str">
            <v>T3_C2</v>
          </cell>
          <cell r="GC4" t="str">
            <v>T3_C3</v>
          </cell>
          <cell r="GD4" t="str">
            <v>T3_C4</v>
          </cell>
          <cell r="GE4" t="str">
            <v>T3_C5</v>
          </cell>
          <cell r="GF4" t="str">
            <v>T3_C6</v>
          </cell>
          <cell r="GG4" t="str">
            <v>T3_C7</v>
          </cell>
          <cell r="GH4" t="str">
            <v>T3_C8</v>
          </cell>
          <cell r="GI4" t="str">
            <v>T3_C9</v>
          </cell>
          <cell r="GJ4" t="str">
            <v>T3_C10</v>
          </cell>
          <cell r="GK4" t="str">
            <v>T3_Obs</v>
          </cell>
          <cell r="GL4" t="str">
            <v>T3_Elaboró</v>
          </cell>
          <cell r="GM4" t="str">
            <v>T4_C1</v>
          </cell>
          <cell r="GN4" t="str">
            <v>T4_C2</v>
          </cell>
          <cell r="GO4" t="str">
            <v>T4_C3</v>
          </cell>
          <cell r="GP4" t="str">
            <v>T4_C4</v>
          </cell>
          <cell r="GQ4" t="str">
            <v>T4_C5</v>
          </cell>
          <cell r="GR4" t="str">
            <v>T4_C6</v>
          </cell>
          <cell r="GS4" t="str">
            <v>T4_C7</v>
          </cell>
          <cell r="GT4" t="str">
            <v>T4_C8</v>
          </cell>
          <cell r="GU4" t="str">
            <v>T4_C9</v>
          </cell>
          <cell r="GV4" t="str">
            <v>T4_C10</v>
          </cell>
          <cell r="GW4" t="str">
            <v>T4_Obs</v>
          </cell>
          <cell r="GX4" t="str">
            <v>T4_Elaboró</v>
          </cell>
          <cell r="GY4" t="str">
            <v>Enero_V1V2</v>
          </cell>
          <cell r="GZ4" t="str">
            <v>Febrero_V1V2</v>
          </cell>
          <cell r="HA4" t="str">
            <v>Marzo_V1V2</v>
          </cell>
          <cell r="HB4" t="str">
            <v>Abril_V1V2</v>
          </cell>
          <cell r="HC4" t="str">
            <v>Mayo_V1V2</v>
          </cell>
          <cell r="HD4" t="str">
            <v>Junio_V1V2</v>
          </cell>
          <cell r="HE4" t="str">
            <v>Julio_V1V2</v>
          </cell>
          <cell r="HF4" t="str">
            <v>Agosto_V1V2</v>
          </cell>
          <cell r="HG4" t="str">
            <v>Septiembre_V1V2</v>
          </cell>
          <cell r="HH4" t="str">
            <v>Octubre_V1V2</v>
          </cell>
          <cell r="HI4" t="str">
            <v>Noviembre_V1V2</v>
          </cell>
          <cell r="HJ4" t="str">
            <v>Diciembre_V1V2</v>
          </cell>
          <cell r="HK4" t="str">
            <v>Total_V1_V2</v>
          </cell>
          <cell r="HL4" t="str">
            <v>Enero_AvanceCuanti</v>
          </cell>
          <cell r="HM4" t="str">
            <v>Febrero_AvanceCuanti</v>
          </cell>
          <cell r="HN4" t="str">
            <v>Marzo_AvanceCuanti</v>
          </cell>
          <cell r="HO4" t="str">
            <v>Abril_AvanceCuanti</v>
          </cell>
          <cell r="HP4" t="str">
            <v>Mayo_AvanceCuanti</v>
          </cell>
          <cell r="HQ4" t="str">
            <v>Junio_AvanceCuanti</v>
          </cell>
          <cell r="HR4" t="str">
            <v>Julio_AvanceCuanti</v>
          </cell>
          <cell r="HS4" t="str">
            <v>Agosto_AvanceCuanti</v>
          </cell>
          <cell r="HT4" t="str">
            <v>Septiembre_AvanceCuanti</v>
          </cell>
          <cell r="HU4" t="str">
            <v>Octubre_AvanceCuanti</v>
          </cell>
          <cell r="HV4" t="str">
            <v>Noviembre_AvanceCuanti</v>
          </cell>
          <cell r="HW4" t="str">
            <v>Diciembre_AvanceCuanti</v>
          </cell>
          <cell r="HX4" t="str">
            <v>Total_AvanceCuanti</v>
          </cell>
          <cell r="HY4" t="str">
            <v>Enero_%Cumplimiento</v>
          </cell>
          <cell r="HZ4" t="str">
            <v>Febrero_%Cumplimiento</v>
          </cell>
          <cell r="IA4" t="str">
            <v>Marzo_%Cumplimiento</v>
          </cell>
          <cell r="IB4" t="str">
            <v>Abril_%Cumplimiento</v>
          </cell>
          <cell r="IC4" t="str">
            <v>Mayo_%Cumplimiento</v>
          </cell>
          <cell r="ID4" t="str">
            <v>Junio_%Cumplimiento</v>
          </cell>
          <cell r="IE4" t="str">
            <v>Julio_%Cumplimiento</v>
          </cell>
          <cell r="IF4" t="str">
            <v>Agosto_%Cumplimiento</v>
          </cell>
          <cell r="IG4" t="str">
            <v>Septiembre_%Cumplimiento</v>
          </cell>
          <cell r="IH4" t="str">
            <v>Octubre_%Cumplimiento</v>
          </cell>
          <cell r="II4" t="str">
            <v>Noviembre_%Cumplimiento</v>
          </cell>
          <cell r="IJ4" t="str">
            <v>Diciembre_%Cumplimiento</v>
          </cell>
          <cell r="IK4" t="str">
            <v>T1_Cumplimiento</v>
          </cell>
          <cell r="IL4" t="str">
            <v>T2_Cumplimiento</v>
          </cell>
          <cell r="IM4" t="str">
            <v>T3_Cumplimiento</v>
          </cell>
          <cell r="IN4" t="str">
            <v>T4_Cumplimiento</v>
          </cell>
          <cell r="IO4" t="str">
            <v>Total_%Cumplimiento</v>
          </cell>
          <cell r="IP4" t="str">
            <v>T1_Avance</v>
          </cell>
          <cell r="IQ4" t="str">
            <v>T2_Avance</v>
          </cell>
          <cell r="IR4" t="str">
            <v>T3_Avance</v>
          </cell>
          <cell r="IS4" t="str">
            <v>T4_Avance</v>
          </cell>
          <cell r="IT4" t="str">
            <v>TextoC1T1</v>
          </cell>
          <cell r="JC4" t="str">
            <v>Observaciones</v>
          </cell>
        </row>
        <row r="5">
          <cell r="A5">
            <v>115</v>
          </cell>
          <cell r="B5" t="str">
            <v>Dirección Administrativa y Financiera</v>
          </cell>
          <cell r="C5" t="str">
            <v>Directora Administrativa y Financiera</v>
          </cell>
          <cell r="D5" t="str">
            <v>Luz Ángela Gómez Gómez</v>
          </cell>
          <cell r="E5" t="str">
            <v>P3 -  EFICIENCIA</v>
          </cell>
          <cell r="F5" t="str">
            <v>P3O3 Generar acciones de articulación interinstitucional, para la modernización de la infraestructura física de la Administración Distrital</v>
          </cell>
          <cell r="G5" t="str">
            <v>P3O3A1 Elaborar el plan de articulación con las entidades distritales, para la modernización de la infraestructura física de la Administración Distrital y coadyudar en la implementación.</v>
          </cell>
          <cell r="H5" t="str">
            <v>Dotar los espacios de la Secretaría General de acuerdo a las solicitudes</v>
          </cell>
          <cell r="I5" t="str">
            <v>Espacios dotados con bienes muebles</v>
          </cell>
          <cell r="J5" t="str">
            <v>Incluyen la renovación del parque automotor, la adquisición del mobiliario y las compras de equipos no audiovisuales requeridos para la dotación de los espacios priorizados en la Secretaría General.</v>
          </cell>
          <cell r="K5" t="str">
            <v>(Número de espacios dotados / Número de espacios priorizados) *100</v>
          </cell>
          <cell r="L5" t="str">
            <v>Número de espacios dotados</v>
          </cell>
          <cell r="M5" t="str">
            <v>Número de espacios priorizados</v>
          </cell>
          <cell r="O5" t="str">
            <v>Dotación de bienes muebles para la Secretaría General</v>
          </cell>
          <cell r="P5" t="str">
            <v>Dotar a la Secretaría General de la maquinaria y equipos tecnológicos no informáticos
Dotar las instalaciones de mobiliario y enseres necesarios para el funcionamiento de la entidad</v>
          </cell>
          <cell r="Q5" t="str">
            <v>Contrato suscrito para la aduisición de equipos de audio y video, informes de ejecución contractual enre otros.</v>
          </cell>
          <cell r="R5" t="str">
            <v xml:space="preserve">Mejorar las condiciones actuales de la infraestructura física de los bienes muebles e inmuebles de la Secretaría General de la Alcaldía Mayor de Bogotá D.C.
</v>
          </cell>
          <cell r="S5" t="str">
            <v>Constante</v>
          </cell>
          <cell r="T5" t="str">
            <v>Constante</v>
          </cell>
          <cell r="U5" t="str">
            <v>Porcentaje</v>
          </cell>
          <cell r="V5" t="str">
            <v>Eficacia</v>
          </cell>
          <cell r="W5" t="str">
            <v>Resultado</v>
          </cell>
          <cell r="X5">
            <v>2016</v>
          </cell>
          <cell r="Y5">
            <v>0</v>
          </cell>
          <cell r="Z5">
            <v>2016</v>
          </cell>
          <cell r="AA5">
            <v>0.03</v>
          </cell>
          <cell r="AB5">
            <v>0.9</v>
          </cell>
          <cell r="AC5">
            <v>0.8</v>
          </cell>
          <cell r="AD5">
            <v>0.8</v>
          </cell>
          <cell r="AE5">
            <v>0.8</v>
          </cell>
          <cell r="AF5">
            <v>0.8</v>
          </cell>
          <cell r="AG5" t="str">
            <v>No Aplica</v>
          </cell>
          <cell r="AH5" t="str">
            <v>No Aplica</v>
          </cell>
          <cell r="AI5" t="str">
            <v>No Aplica</v>
          </cell>
          <cell r="AJ5">
            <v>1</v>
          </cell>
          <cell r="AK5">
            <v>1</v>
          </cell>
          <cell r="AL5">
            <v>1127</v>
          </cell>
          <cell r="AM5" t="str">
            <v>Fortalecimiento y modernización de la gestión pública distrital</v>
          </cell>
          <cell r="AN5" t="str">
            <v>No Aplica</v>
          </cell>
          <cell r="AO5" t="str">
            <v>No Aplica</v>
          </cell>
          <cell r="AP5" t="str">
            <v>No Aplica</v>
          </cell>
          <cell r="AQ5" t="str">
            <v>No Aplica</v>
          </cell>
          <cell r="AR5" t="str">
            <v>No Aplica</v>
          </cell>
          <cell r="AS5" t="str">
            <v>No Aplica</v>
          </cell>
          <cell r="AT5" t="str">
            <v>No Aplica</v>
          </cell>
          <cell r="AU5" t="str">
            <v>No Aplica</v>
          </cell>
          <cell r="AV5" t="str">
            <v>No Aplica</v>
          </cell>
          <cell r="AW5" t="str">
            <v>No Aplica</v>
          </cell>
          <cell r="AX5" t="str">
            <v>No Aplica</v>
          </cell>
          <cell r="AY5" t="str">
            <v>No Aplica</v>
          </cell>
          <cell r="AZ5" t="str">
            <v>No Aplica</v>
          </cell>
          <cell r="BA5" t="str">
            <v>No Aplica</v>
          </cell>
          <cell r="BB5" t="str">
            <v>No Aplica</v>
          </cell>
          <cell r="BC5" t="str">
            <v>No Aplica</v>
          </cell>
          <cell r="BD5" t="str">
            <v>No Aplica</v>
          </cell>
          <cell r="BE5" t="str">
            <v>No Aplica</v>
          </cell>
          <cell r="BF5" t="str">
            <v>No Aplica</v>
          </cell>
          <cell r="BG5" t="str">
            <v>No Aplica</v>
          </cell>
          <cell r="BH5" t="str">
            <v>No Aplica</v>
          </cell>
          <cell r="BI5" t="str">
            <v>No Aplica</v>
          </cell>
          <cell r="BJ5" t="str">
            <v>No Aplica</v>
          </cell>
          <cell r="BK5" t="str">
            <v>No Aplica</v>
          </cell>
          <cell r="BL5" t="str">
            <v>No Aplica</v>
          </cell>
          <cell r="BM5" t="str">
            <v>Plan de Acción Proyecto de inversión 1127 Fortalecimiento y modernización de la gestión pública distrital</v>
          </cell>
          <cell r="BN5" t="str">
            <v>Incluyen la renovación del parque automotor, la adquisición del mobiliario y las compras de equipos no audiovisuales requeridos para la dotación de los espacios priorizados en la Secretaría General.</v>
          </cell>
          <cell r="BO5" t="str">
            <v>Dotar a la Secretaría General de la maquinaria y equipos tecnológicos no informáticos
Dotar las instalaciones de mobiliario y enseres necesarios para el funcionamiento de la entidad</v>
          </cell>
          <cell r="BP5" t="str">
            <v xml:space="preserve">Mejorar las condiciones actuales de la infraestructura física de los bienes muebles e inmuebles de la Secretaría General de la Alcaldía Mayor de Bogotá D.C.
</v>
          </cell>
          <cell r="BQ5" t="str">
            <v>Contrato suscrito para la aduisición de equipos de audio y video, informes de ejecución contractual enre otros.</v>
          </cell>
          <cell r="BR5" t="str">
            <v>Suma</v>
          </cell>
          <cell r="BS5">
            <v>4</v>
          </cell>
          <cell r="BT5">
            <v>0</v>
          </cell>
          <cell r="BU5">
            <v>0</v>
          </cell>
          <cell r="BV5">
            <v>0</v>
          </cell>
          <cell r="BW5">
            <v>0</v>
          </cell>
          <cell r="BX5">
            <v>0</v>
          </cell>
          <cell r="BY5">
            <v>0</v>
          </cell>
          <cell r="BZ5">
            <v>0</v>
          </cell>
          <cell r="CA5">
            <v>0</v>
          </cell>
          <cell r="CB5">
            <v>0</v>
          </cell>
          <cell r="CC5">
            <v>1</v>
          </cell>
          <cell r="CD5">
            <v>1</v>
          </cell>
          <cell r="CE5">
            <v>2</v>
          </cell>
          <cell r="CF5">
            <v>0</v>
          </cell>
          <cell r="CG5">
            <v>0</v>
          </cell>
          <cell r="CH5">
            <v>0</v>
          </cell>
          <cell r="CI5">
            <v>0</v>
          </cell>
          <cell r="CJ5">
            <v>0</v>
          </cell>
          <cell r="CK5">
            <v>0</v>
          </cell>
          <cell r="CL5">
            <v>0</v>
          </cell>
          <cell r="CM5">
            <v>0</v>
          </cell>
          <cell r="CN5">
            <v>0</v>
          </cell>
          <cell r="CO5">
            <v>0.2</v>
          </cell>
          <cell r="CP5">
            <v>0.2</v>
          </cell>
          <cell r="CQ5">
            <v>0.4</v>
          </cell>
          <cell r="CR5">
            <v>0.8</v>
          </cell>
          <cell r="CS5">
            <v>0</v>
          </cell>
          <cell r="CT5" t="str">
            <v/>
          </cell>
          <cell r="CU5" t="str">
            <v>No se programó para este mes</v>
          </cell>
          <cell r="CV5" t="str">
            <v>No aplica</v>
          </cell>
          <cell r="CW5" t="str">
            <v>No aplica</v>
          </cell>
          <cell r="CX5">
            <v>0</v>
          </cell>
          <cell r="CY5" t="str">
            <v/>
          </cell>
          <cell r="CZ5" t="str">
            <v>No se programó para este mes</v>
          </cell>
          <cell r="DA5" t="str">
            <v>No aplica</v>
          </cell>
          <cell r="DB5" t="str">
            <v>No aplica</v>
          </cell>
          <cell r="DC5">
            <v>0</v>
          </cell>
          <cell r="DD5" t="str">
            <v/>
          </cell>
          <cell r="DE5" t="str">
            <v>No se programó para este mes</v>
          </cell>
          <cell r="DF5" t="str">
            <v>No aplica</v>
          </cell>
          <cell r="DG5" t="str">
            <v>No aplica</v>
          </cell>
          <cell r="DH5">
            <v>0</v>
          </cell>
          <cell r="DI5" t="str">
            <v/>
          </cell>
          <cell r="DJ5" t="str">
            <v>No se programó para este mes</v>
          </cell>
          <cell r="DK5" t="str">
            <v>No aplica</v>
          </cell>
          <cell r="DL5" t="str">
            <v>No aplica</v>
          </cell>
          <cell r="DM5">
            <v>0</v>
          </cell>
          <cell r="DN5" t="str">
            <v/>
          </cell>
          <cell r="DO5" t="str">
            <v>No se programó para este mes</v>
          </cell>
          <cell r="DP5" t="str">
            <v>No aplica</v>
          </cell>
          <cell r="DQ5" t="str">
            <v>No aplica</v>
          </cell>
          <cell r="DR5">
            <v>0</v>
          </cell>
          <cell r="DS5" t="str">
            <v/>
          </cell>
          <cell r="DT5" t="str">
            <v>No se programó para este mes</v>
          </cell>
          <cell r="DU5" t="str">
            <v>No aplica</v>
          </cell>
          <cell r="DV5" t="str">
            <v>No aplica</v>
          </cell>
          <cell r="DW5">
            <v>0</v>
          </cell>
          <cell r="DX5" t="str">
            <v/>
          </cell>
          <cell r="DY5" t="str">
            <v>No se programó para este mes</v>
          </cell>
          <cell r="DZ5" t="str">
            <v>No aplica</v>
          </cell>
          <cell r="EA5" t="str">
            <v>No aplica</v>
          </cell>
          <cell r="EB5">
            <v>0</v>
          </cell>
          <cell r="EC5" t="str">
            <v/>
          </cell>
          <cell r="ED5" t="str">
            <v>No se programó para este mes</v>
          </cell>
          <cell r="EE5" t="str">
            <v>No aplica</v>
          </cell>
          <cell r="EF5" t="str">
            <v>No aplica</v>
          </cell>
          <cell r="EG5">
            <v>0</v>
          </cell>
          <cell r="EH5" t="str">
            <v/>
          </cell>
          <cell r="EI5" t="str">
            <v>No se programó para este mes</v>
          </cell>
          <cell r="EJ5" t="str">
            <v>No aplica</v>
          </cell>
          <cell r="EK5" t="str">
            <v>No aplica</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v>0</v>
          </cell>
          <cell r="FB5">
            <v>0</v>
          </cell>
          <cell r="FC5" t="str">
            <v>Cumple</v>
          </cell>
          <cell r="FD5" t="str">
            <v>No programó</v>
          </cell>
          <cell r="FE5" t="str">
            <v>No programó</v>
          </cell>
          <cell r="FF5" t="str">
            <v>No aplica</v>
          </cell>
          <cell r="FG5" t="str">
            <v>No aplica</v>
          </cell>
          <cell r="FH5" t="str">
            <v>No aplica</v>
          </cell>
          <cell r="FI5" t="str">
            <v>No aplica</v>
          </cell>
          <cell r="FJ5" t="str">
            <v>No aplica</v>
          </cell>
          <cell r="FK5" t="str">
            <v>No aplica</v>
          </cell>
          <cell r="FL5" t="str">
            <v>Oportuna</v>
          </cell>
          <cell r="FM5">
            <v>0</v>
          </cell>
          <cell r="FN5" t="str">
            <v>Juan Becerra</v>
          </cell>
          <cell r="FO5" t="str">
            <v>No aplica</v>
          </cell>
          <cell r="FP5" t="str">
            <v>No programó</v>
          </cell>
          <cell r="FQ5" t="e">
            <v>#N/A</v>
          </cell>
          <cell r="FR5" t="str">
            <v>No aplica</v>
          </cell>
          <cell r="FS5" t="str">
            <v>No aplica</v>
          </cell>
          <cell r="FT5" t="str">
            <v>No aplica</v>
          </cell>
          <cell r="FU5" t="str">
            <v>No aplica</v>
          </cell>
          <cell r="FV5" t="str">
            <v>No aplica</v>
          </cell>
          <cell r="FW5" t="str">
            <v>No aplica</v>
          </cell>
          <cell r="FX5" t="str">
            <v>Oportuna</v>
          </cell>
          <cell r="FY5" t="str">
            <v>No se programó ejecución del indicador para el trimestre.</v>
          </cell>
          <cell r="FZ5" t="str">
            <v xml:space="preserve">Bibiana Rodríguez </v>
          </cell>
          <cell r="GA5">
            <v>0</v>
          </cell>
          <cell r="GB5" t="str">
            <v>No programó</v>
          </cell>
          <cell r="GC5" t="e">
            <v>#N/A</v>
          </cell>
          <cell r="GD5">
            <v>0</v>
          </cell>
          <cell r="GE5">
            <v>0</v>
          </cell>
          <cell r="GF5">
            <v>0</v>
          </cell>
          <cell r="GG5">
            <v>0</v>
          </cell>
          <cell r="GH5">
            <v>0</v>
          </cell>
          <cell r="GI5">
            <v>0</v>
          </cell>
          <cell r="GJ5">
            <v>0</v>
          </cell>
          <cell r="GK5">
            <v>0</v>
          </cell>
          <cell r="GL5">
            <v>0</v>
          </cell>
          <cell r="GM5">
            <v>0</v>
          </cell>
          <cell r="GN5">
            <v>0</v>
          </cell>
          <cell r="GO5" t="e">
            <v>#N/A</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t="str">
            <v/>
          </cell>
          <cell r="HI5" t="str">
            <v/>
          </cell>
          <cell r="HJ5" t="str">
            <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t="str">
            <v>No Programó</v>
          </cell>
          <cell r="HZ5" t="str">
            <v>No Programó</v>
          </cell>
          <cell r="IA5" t="str">
            <v>No Programó</v>
          </cell>
          <cell r="IB5" t="str">
            <v>No Programó</v>
          </cell>
          <cell r="IC5" t="str">
            <v>No Programó</v>
          </cell>
          <cell r="ID5" t="str">
            <v>No Programó</v>
          </cell>
          <cell r="IE5" t="str">
            <v>No Programó</v>
          </cell>
          <cell r="IF5" t="str">
            <v>No Programó</v>
          </cell>
          <cell r="IG5" t="str">
            <v>No Programó</v>
          </cell>
          <cell r="IH5">
            <v>0</v>
          </cell>
          <cell r="II5">
            <v>0</v>
          </cell>
          <cell r="IJ5">
            <v>0</v>
          </cell>
          <cell r="IK5" t="str">
            <v>No Programó</v>
          </cell>
          <cell r="IL5" t="str">
            <v>No Programó</v>
          </cell>
          <cell r="IM5" t="str">
            <v>No Programó</v>
          </cell>
          <cell r="IN5" t="str">
            <v>No Programó</v>
          </cell>
          <cell r="IP5">
            <v>0</v>
          </cell>
          <cell r="IT5" t="str">
            <v>Se observa que las recomendaciones realizadas por la Oficina Asesora de Planeación, en la pasada retroalimentación, fueron acogidas adecuadamente.</v>
          </cell>
        </row>
        <row r="6">
          <cell r="A6">
            <v>116</v>
          </cell>
          <cell r="B6" t="str">
            <v>Dirección Administrativa y Financiera</v>
          </cell>
          <cell r="C6" t="str">
            <v>Directora Administrativa y Financiera</v>
          </cell>
          <cell r="D6" t="str">
            <v>Luz Ángela Gómez Gómez</v>
          </cell>
          <cell r="E6" t="str">
            <v>P3 -  EFICIENCIA</v>
          </cell>
          <cell r="F6" t="str">
            <v>P3O3 Generar acciones de articulación interinstitucional, para la modernización de la infraestructura física de la Administración Distrital</v>
          </cell>
          <cell r="G6" t="str">
            <v>P3O3A1 Elaborar el plan de articulación con las entidades distritales, para la modernización de la infraestructura física de la Administración Distrital y coadyudar en la implementación.</v>
          </cell>
          <cell r="H6" t="str">
            <v>Realizar los mantenimientos preventivos de la Secretaría General</v>
          </cell>
          <cell r="I6" t="str">
            <v>Mantenimientos preventivos realizados</v>
          </cell>
          <cell r="J6" t="str">
            <v>Llevar a cabo las actividades de planeación, ejecución, seguimiento y control de los servicios de mantenimiento preventivo de la Secretaría General, de acuerdo con la priorización de atención de necesidades de los inmuebles.</v>
          </cell>
          <cell r="K6" t="str">
            <v>(Cantidad de intervenciones ejecutadas  / Cantidad de intervenciones solicitadas ) *100</v>
          </cell>
          <cell r="L6" t="str">
            <v xml:space="preserve">Cantidad de intervenciones ejecutadas </v>
          </cell>
          <cell r="M6" t="str">
            <v xml:space="preserve">Cantidad de intervenciones solicitadas </v>
          </cell>
          <cell r="O6" t="str">
            <v>Servicio de mantenimiento preventivo</v>
          </cell>
          <cell r="P6" t="str">
            <v>Adquirir los insumos para hacer los mantenimientos correspondientes
Implementar el Plan de acción 2017 del Plan Institucional de Gestión Ambiental - PIGA, en el marco del sistema integrado de gestión
Llevar a cabo las actividades de planeación, ejecución, seguimiento y control del proyecto
Llevar a cabo y hacer seguimiento y control a las obras de adecuación y conservación de la Secretaría GeneralRealizar la actualización de inventarios</v>
          </cell>
          <cell r="Q6" t="str">
            <v xml:space="preserve">Administradores de inmuebles, registros fotográficos y escritos en bitácora de obra, solicitudes de mantenimientos. </v>
          </cell>
          <cell r="R6" t="str">
            <v>A través de la ejecución de los mantenimientos preventivos, se espera lograr fortalecimiento en la infraestructura física y edificaciones de las diferentes sedes de la Secretaría General de la Alcaldía Mayor de Bogotá, D.C., garantizando un entorno adecuado para la gestión pública.</v>
          </cell>
          <cell r="S6" t="str">
            <v>Constante</v>
          </cell>
          <cell r="T6" t="str">
            <v>Constante</v>
          </cell>
          <cell r="U6" t="str">
            <v>Porcentaje</v>
          </cell>
          <cell r="V6" t="str">
            <v>Eficacia</v>
          </cell>
          <cell r="W6" t="str">
            <v>Resultado</v>
          </cell>
          <cell r="X6">
            <v>2016</v>
          </cell>
          <cell r="Y6">
            <v>0</v>
          </cell>
          <cell r="Z6">
            <v>2016</v>
          </cell>
          <cell r="AA6">
            <v>0.8</v>
          </cell>
          <cell r="AB6">
            <v>1.1399999999999999</v>
          </cell>
          <cell r="AC6">
            <v>1.0900000000000001</v>
          </cell>
          <cell r="AD6">
            <v>1</v>
          </cell>
          <cell r="AE6">
            <v>1</v>
          </cell>
          <cell r="AF6">
            <v>1</v>
          </cell>
          <cell r="AG6" t="str">
            <v>No Aplica</v>
          </cell>
          <cell r="AH6">
            <v>1</v>
          </cell>
          <cell r="AI6" t="str">
            <v>No Aplica</v>
          </cell>
          <cell r="AJ6">
            <v>1</v>
          </cell>
          <cell r="AK6">
            <v>1</v>
          </cell>
          <cell r="AL6">
            <v>1127</v>
          </cell>
          <cell r="AM6" t="str">
            <v>Fortalecimiento y modernización de la gestión pública distrital</v>
          </cell>
          <cell r="AN6">
            <v>1</v>
          </cell>
          <cell r="AO6" t="str">
            <v>Gestión de Servicios Administrativos</v>
          </cell>
          <cell r="AP6" t="str">
            <v>No Aplica</v>
          </cell>
          <cell r="AQ6" t="str">
            <v>No Aplica</v>
          </cell>
          <cell r="AR6" t="str">
            <v>No Aplica</v>
          </cell>
          <cell r="AS6" t="str">
            <v>No Aplica</v>
          </cell>
          <cell r="AT6" t="str">
            <v>No Aplica</v>
          </cell>
          <cell r="AU6" t="str">
            <v>No Aplica</v>
          </cell>
          <cell r="AV6" t="str">
            <v>No Aplica</v>
          </cell>
          <cell r="AW6" t="str">
            <v>No Aplica</v>
          </cell>
          <cell r="AX6" t="str">
            <v>No Aplica</v>
          </cell>
          <cell r="AY6" t="str">
            <v>No Aplica</v>
          </cell>
          <cell r="AZ6" t="str">
            <v>No Aplica</v>
          </cell>
          <cell r="BA6" t="str">
            <v>No Aplica</v>
          </cell>
          <cell r="BB6" t="str">
            <v>No Aplica</v>
          </cell>
          <cell r="BC6" t="str">
            <v>No Aplica</v>
          </cell>
          <cell r="BD6" t="str">
            <v>No Aplica</v>
          </cell>
          <cell r="BE6" t="str">
            <v>No Aplica</v>
          </cell>
          <cell r="BF6" t="str">
            <v>No Aplica</v>
          </cell>
          <cell r="BG6" t="str">
            <v>No Aplica</v>
          </cell>
          <cell r="BH6" t="str">
            <v>No Aplica</v>
          </cell>
          <cell r="BI6" t="str">
            <v>No Aplica</v>
          </cell>
          <cell r="BJ6" t="str">
            <v>No Aplica</v>
          </cell>
          <cell r="BK6" t="str">
            <v>No Aplica</v>
          </cell>
          <cell r="BL6" t="str">
            <v>No Aplica</v>
          </cell>
          <cell r="BM6" t="str">
            <v>Plan de Desarrollo - Meta ProductoPlan de Acción Proyecto de inversión 1127 Fortalecimiento y modernización de la gestión pública distritalSGCGestión de Servicios Administrativos</v>
          </cell>
          <cell r="BN6" t="str">
            <v>Llevar a cabo las actividades de planeación, ejecución, seguimiento y control de los servicios de mantenimiento preventivo de la Secretaría General, de acuerdo con la priorización de atención de necesidades de los inmuebles.</v>
          </cell>
          <cell r="BO6" t="str">
            <v>Adquirir los insumos para hacer los mantenimientos correspondientes
Implementar el Plan de acción 2017 del Plan Institucional de Gestión Ambiental - PIGA, en el marco del sistema integrado de gestión
Llevar a cabo las actividades de planeación, ejecución, seguimiento y control del proyecto
Llevar a cabo y hacer seguimiento y control a las obras de adecuación y conservación de la Secretaría GeneralRealizar la actualización de inventarios</v>
          </cell>
          <cell r="BP6" t="str">
            <v>A través de la ejecución de los mantenimientos preventivos, se espera lograr fortalecimiento en la infraestructura física y edificaciones de las diferentes sedes de la Secretaría General de la Alcaldía Mayor de Bogotá, D.C., garantizando un entorno adecuado para la gestión pública.</v>
          </cell>
          <cell r="BQ6" t="str">
            <v>Informe de mantenimientos e intervenciones realizados.</v>
          </cell>
          <cell r="BR6" t="str">
            <v>Constante</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20</v>
          </cell>
          <cell r="CT6">
            <v>20</v>
          </cell>
          <cell r="CU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5
Adecuaciones = 6
ARCHIVO DISTRITAL
Mantenimientos = 3
Adecuaciones =1
IMPRENTA DISTRITAL
Mantenimientos = 4
Adecuaciones = 1
TOTAL INTERVENCIONES
Mantenimientos = 12
Adecuaciones = 8</v>
          </cell>
          <cell r="CV6" t="str">
            <v/>
          </cell>
          <cell r="CW6"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CX6">
            <v>28</v>
          </cell>
          <cell r="CY6">
            <v>28</v>
          </cell>
          <cell r="CZ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14
Adecuaciones = 3
ARCHIVO DISTRITAL
Mantenimientos = 6
Adecuaciones =0
IMPRENTA DISTRITAL
Mantenimientos = 4
Adecuaciones = 0
PARQUEADERO CALLE 55
Mantenimientos =0 
Adecuaciones =1
TOTAL INTERVENCIONES
Mantenimientos = 24
Adecuaciones = 4</v>
          </cell>
          <cell r="DA6" t="str">
            <v/>
          </cell>
          <cell r="DB6"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DC6">
            <v>44</v>
          </cell>
          <cell r="DD6">
            <v>44</v>
          </cell>
          <cell r="DE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=14
Adecuaciones = 10
ARCHIVO DISTRITAL
Mantenimientos = 12
Adecuaciones =0
IMPRENTA DISTRITAL
Mantenimientos = 7
Adecuaciones = 1
TOTAL INTERVENCIONES
Mantenimientos = 33
Adecuaciones = 11</v>
          </cell>
          <cell r="DF6" t="str">
            <v/>
          </cell>
          <cell r="DG6" t="str">
            <v>A través de la ejecución de los mantenimientos preventivos se fortaleción la infraestructura física y edificaciones de las diferentes sedes de la Secretaría General de la Alcaldía Mayor de Bogotá, D.C., garantizando un entorno adecuado para la gestión pública.</v>
          </cell>
          <cell r="DH6">
            <v>20</v>
          </cell>
          <cell r="DI6">
            <v>20</v>
          </cell>
          <cell r="DJ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=9
Adecuaciones = 5
ARCHIVO DISTRITAL
Mantenimientos = 4
Adecuaciones =0
IMPRENTA DISTRITAL
Mantenimientos = 2
Adecuaciones = 0
TOTAL INTERVENCIONES
Mantenimientos = 15
Adecuaciones = 5
Con el fin de reportar el 100% de las solicitudes, se encuentra en proceso incluir el sistema GLPI como herramienta que permita conocer el total de las solicitudes de mantenimiento. Se llevo a cabo una capacitación del aplicativo el día.</v>
          </cell>
          <cell r="DK6" t="str">
            <v>No se presentaron dificultades representativas en la ejecución de las solicitudes de mantenimiento.</v>
          </cell>
          <cell r="DL6" t="str">
            <v>A través de la ejecución de los mantenimientos preventivos se fortaleció la infraestructura física y edificaciones de las diferentes sedes de la Secretaría General de la Alcaldía Mayor de Bogotá, D.C.</v>
          </cell>
          <cell r="DM6">
            <v>27</v>
          </cell>
          <cell r="DN6">
            <v>27</v>
          </cell>
          <cell r="DO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=19
Adecuaciones = 1
ARCHIVO DISTRITAL
Mantenimientos = 4
Adecuaciones =1
IMPRENTA DISTRITAL
Mantenimientos = 1
Adecuaciones = 0
EDIFICIO RESTREPO
Mantenimientos = 1
Adecuaciones = 0
TOTAL INTERVENCIONES
Mantenimientos = 25
Adecuaciones = 2
Con el fin de reportar el 100% de las solicitudes, se encuentra en proceso incluir el sistema GLPI como herramienta que permita conocer el total de las solicitudes de mantenimiento. Se llevo a cabo una capacitación del aplicativo el día.</v>
          </cell>
          <cell r="DP6" t="str">
            <v>No se presentaron dificultades representativas en la ejecución de las solicitudes de mantenimiento.</v>
          </cell>
          <cell r="DQ6" t="str">
            <v>A través de la ejecución de los mantenimientos preventivos se fortaleció la infraestructura física y edificaciones de las diferentes sedes de la Secretaría General de la Alcaldía Mayor de Bogotá, D.C.</v>
          </cell>
          <cell r="DR6">
            <v>32</v>
          </cell>
          <cell r="DS6">
            <v>32</v>
          </cell>
          <cell r="DT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=19
Adecuaciones = 4
ARCHIVO DISTRITAL
Mantenimientos = 7
Adecuaciones =1
IMPRENTA DISTRITAL
Mantenimientos = 1
Adecuaciones = 0
TOTAL INTERVENCIONES
Mantenimientos = 27
Adecuaciones = 5
Con el fin de reportar el 100% de las solicitudes, se encuentra en proceso incluir el sistema GLPI como herramienta que permita conocer el total de las solicitudes de mantenimiento.</v>
          </cell>
          <cell r="DU6" t="str">
            <v>No se presentaron dificultades representativas en la ejecución de las solicitudes de mantenimiento.</v>
          </cell>
          <cell r="DV6" t="str">
            <v>A través de la ejecución de los mantenimientos preventivos se fortaleció la infraestructura física y edificaciones de las diferentes sedes de la Secretaría General de la Alcaldía Mayor de Bogotá, D.C.</v>
          </cell>
          <cell r="DW6">
            <v>25</v>
          </cell>
          <cell r="DX6">
            <v>25</v>
          </cell>
          <cell r="DY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=17
Adecuaciones = 1
ARCHIVO DISTRITAL
Mantenimientos = 5
Adecuaciones =1
IMPRENTA DISTRITAL
Mantenimientos = 1
Adecuaciones = 0
TOTAL INTERVENCIONES
Mantenimientos = 23
Adecuaciones = 2
Con el fin de reportar el 100% de las solicitudes, se encuentra en proceso incluir el sistema GLPI como herramienta que permita conocer el total de las solicitudes de mantenimiento.</v>
          </cell>
          <cell r="DZ6" t="str">
            <v>No se presentaron dificultades representativas en la ejecución de las solicitudes de mantenimiento.</v>
          </cell>
          <cell r="EA6" t="str">
            <v>A través de la ejecución de los mantenimientos preventivos se fortaleció la infraestructura física y edificaciones de las diferentes sedes de la Secretaría General de la Alcaldía Mayor de Bogotá, D.C.</v>
          </cell>
          <cell r="EB6">
            <v>21</v>
          </cell>
          <cell r="EC6">
            <v>21</v>
          </cell>
          <cell r="ED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=15
Adecuaciones = 2
ARCHIVO DISTRITAL
Mantenimientos = 1
Adecuaciones = 0
IMPRENTA DISTRITAL
Mantenimientos = 2
Adecuaciones = 1
TOTAL INTERVENCIONES
Mantenimientos = 18
Adecuaciones = 3
Con el fin de reportar el 100% de las solicitudes, se encuentra en proceso incluir el sistema GLPI como herramienta que permita conocer el total de las solicitudes de mantenimiento.</v>
          </cell>
          <cell r="EE6" t="str">
            <v>No se presentaron dificultades representativas en la ejecución de las solicitudes de mantenimiento.</v>
          </cell>
          <cell r="EF6" t="str">
            <v>A través de la ejecución de los mantenimientos preventivos se fortaleció la infraestructura física y edificaciones de las diferentes sedes de la Secretaría General de la Alcaldía Mayor de Bogotá, D.C.</v>
          </cell>
          <cell r="EG6">
            <v>20</v>
          </cell>
          <cell r="EH6">
            <v>20</v>
          </cell>
          <cell r="EI6" t="str">
            <v>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=11
Adecuaciones = 4
ARCHIVO DISTRITAL
Mantenimientos = 2
Adecuaciones = 1
IMPRENTA DISTRITAL
Mantenimientos = 1
Adecuaciones = 1
TOTAL INTERVENCIONES
Mantenimientos = 14
Adecuaciones = 6
Con el fin de reportar el 100% de las solicitudes, se encuentra en proceso incluir el sistema GLPI como herramienta que permita conocer el total de las solicitudes de mantenimiento.</v>
          </cell>
          <cell r="EJ6" t="str">
            <v>No se presentaron dificultades representativas en la ejecución de las solicitudes de mantenimiento.</v>
          </cell>
          <cell r="EK6" t="str">
            <v>A través de la ejecución de los mantenimientos preventivos se fortaleció la infraestructura física y edificaciones de las diferentes sedes de la Secretaría General de la Alcaldía Mayor de Bogotá, D.C.</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v>237</v>
          </cell>
          <cell r="FB6">
            <v>0</v>
          </cell>
          <cell r="FC6" t="str">
            <v>Cumple</v>
          </cell>
          <cell r="FD6" t="str">
            <v>Cumplido</v>
          </cell>
          <cell r="FE6" t="str">
            <v>Cumplido</v>
          </cell>
          <cell r="FF6" t="str">
            <v>Adecuado</v>
          </cell>
          <cell r="FG6" t="str">
            <v>Coherente</v>
          </cell>
          <cell r="FH6" t="str">
            <v>Concuerda</v>
          </cell>
          <cell r="FI6" t="str">
            <v>No aplica</v>
          </cell>
          <cell r="FJ6" t="str">
            <v>Relación directa</v>
          </cell>
          <cell r="FK6" t="str">
            <v>No adecuado</v>
          </cell>
          <cell r="FL6" t="str">
            <v>Oportuna</v>
          </cell>
          <cell r="FM6" t="str">
            <v>De acuerdo con las fuentes de verificación establecidas, no se encontró evidencia de las solicitudes efectuadas por las áreas intervenidas (Correos, reporte del aplicativo). Tampoco hay fotografías que soporten las obras realizadas. 2. Es importante diligenciar el campo correspondiente a las dificultades presentadas, con el fin de complementar la información para la retroalimentación.</v>
          </cell>
          <cell r="FN6" t="str">
            <v>Juan Becerra</v>
          </cell>
          <cell r="FO6" t="str">
            <v>Cumple</v>
          </cell>
          <cell r="FP6" t="str">
            <v>Cumplido</v>
          </cell>
          <cell r="FQ6" t="e">
            <v>#N/A</v>
          </cell>
          <cell r="FR6" t="str">
            <v>Adecuado</v>
          </cell>
          <cell r="FS6" t="str">
            <v>Coherente</v>
          </cell>
          <cell r="FT6" t="str">
            <v>Concuerda</v>
          </cell>
          <cell r="FU6" t="str">
            <v>No aplica</v>
          </cell>
          <cell r="FV6" t="str">
            <v>Relación directa</v>
          </cell>
          <cell r="FW6" t="str">
            <v>Adecuado</v>
          </cell>
          <cell r="FX6" t="str">
            <v>Oportuna</v>
          </cell>
          <cell r="FY6" t="str">
            <v>Se evidencia cumplimiento del indicador de acuerdo a la cantidad de intervenciones solicitadas durante el trimestre.</v>
          </cell>
          <cell r="FZ6" t="str">
            <v xml:space="preserve">Bibiana Rodríguez </v>
          </cell>
          <cell r="GA6">
            <v>0</v>
          </cell>
          <cell r="GB6" t="str">
            <v>Cumplido</v>
          </cell>
          <cell r="GC6" t="e">
            <v>#N/A</v>
          </cell>
          <cell r="GD6">
            <v>0</v>
          </cell>
          <cell r="GE6">
            <v>0</v>
          </cell>
          <cell r="GF6">
            <v>0</v>
          </cell>
          <cell r="GG6">
            <v>0</v>
          </cell>
          <cell r="GH6">
            <v>0</v>
          </cell>
          <cell r="GI6">
            <v>0</v>
          </cell>
          <cell r="GJ6">
            <v>0</v>
          </cell>
          <cell r="GK6">
            <v>0</v>
          </cell>
          <cell r="GL6">
            <v>0</v>
          </cell>
          <cell r="GM6">
            <v>0</v>
          </cell>
          <cell r="GN6">
            <v>0</v>
          </cell>
          <cell r="GO6" t="e">
            <v>#N/A</v>
          </cell>
          <cell r="GP6">
            <v>0</v>
          </cell>
          <cell r="GQ6">
            <v>0</v>
          </cell>
          <cell r="GR6">
            <v>0</v>
          </cell>
          <cell r="GS6">
            <v>0</v>
          </cell>
          <cell r="GT6">
            <v>0</v>
          </cell>
          <cell r="GU6">
            <v>0</v>
          </cell>
          <cell r="GV6">
            <v>0</v>
          </cell>
          <cell r="GW6">
            <v>0</v>
          </cell>
          <cell r="GX6">
            <v>0</v>
          </cell>
          <cell r="GY6">
            <v>1</v>
          </cell>
          <cell r="GZ6">
            <v>1</v>
          </cell>
          <cell r="HA6">
            <v>1</v>
          </cell>
          <cell r="HB6">
            <v>1</v>
          </cell>
          <cell r="HC6">
            <v>1</v>
          </cell>
          <cell r="HD6">
            <v>1</v>
          </cell>
          <cell r="HE6">
            <v>1</v>
          </cell>
          <cell r="HF6">
            <v>1</v>
          </cell>
          <cell r="HG6">
            <v>1</v>
          </cell>
          <cell r="HH6" t="str">
            <v/>
          </cell>
          <cell r="HI6" t="str">
            <v/>
          </cell>
          <cell r="HJ6" t="str">
            <v/>
          </cell>
          <cell r="HK6">
            <v>237</v>
          </cell>
          <cell r="HL6">
            <v>1</v>
          </cell>
          <cell r="HM6">
            <v>1</v>
          </cell>
          <cell r="HN6">
            <v>1</v>
          </cell>
          <cell r="HO6">
            <v>1</v>
          </cell>
          <cell r="HP6">
            <v>1</v>
          </cell>
          <cell r="HQ6">
            <v>1</v>
          </cell>
          <cell r="HR6">
            <v>1</v>
          </cell>
          <cell r="HS6">
            <v>1</v>
          </cell>
          <cell r="HT6">
            <v>1</v>
          </cell>
          <cell r="HU6">
            <v>0</v>
          </cell>
          <cell r="HV6">
            <v>0</v>
          </cell>
          <cell r="HW6">
            <v>0</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P6">
            <v>1</v>
          </cell>
          <cell r="JC6" t="str">
            <v>Se cambia tendencia de Creciente a Constante. Se revisó con Mónica, y para el 2019 este indicador ya se cumplió, así que para esta vigencia se programa es mantener el nivel en un 100%</v>
          </cell>
        </row>
        <row r="7">
          <cell r="A7">
            <v>117</v>
          </cell>
          <cell r="B7" t="str">
            <v>Dirección Administrativa y Financiera</v>
          </cell>
          <cell r="C7" t="str">
            <v>Directora Administrativa y Financiera</v>
          </cell>
          <cell r="D7" t="str">
            <v>Luz Ángela Gómez Gómez</v>
          </cell>
          <cell r="E7" t="str">
            <v>P3 -  EFICIENCIA</v>
          </cell>
          <cell r="F7" t="str">
            <v>P3O3 Generar acciones de articulación interinstitucional, para la modernización de la infraestructura física de la Administración Distrital</v>
          </cell>
          <cell r="G7" t="str">
            <v>P3O3A1 Elaborar el plan de articulación con las entidades distritales, para la modernización de la infraestructura física de la Administración Distrital y coadyudar en la implementación.</v>
          </cell>
          <cell r="H7" t="str">
            <v>Conservar y adecuar los espacios de la Secretaría General</v>
          </cell>
          <cell r="I7" t="str">
            <v>Espacios conservados y adecuados</v>
          </cell>
          <cell r="J7" t="str">
            <v xml:space="preserve">Adecuar y conservar los espacios priorizados para intervención física de las sedes de la Secretaría General, de acuerdo con los alcances técnicos que conllevan las categorías señaladas en el indicador.  </v>
          </cell>
          <cell r="K7" t="str">
            <v xml:space="preserve">  Números de espacios adecuados y / o conservados     </v>
          </cell>
          <cell r="L7" t="str">
            <v>Números de espacios adecuados y / o conservados</v>
          </cell>
          <cell r="M7">
            <v>0</v>
          </cell>
          <cell r="O7" t="str">
            <v>Mejoramiento de espacios de la Secretaría General</v>
          </cell>
          <cell r="P7" t="str">
            <v>Diagnosticar y adecuar la red de incendios de la Secretaría General
Ejecutar reparaciones en las sedes de la Secretaría General de acuerdo con los requerimientos  de adecuación y conservación de la infraestructura física priorizados por la entidad.
Llevar a cabo y hacer seguimiento y control a las obras de adecuación y conservación de la Secretaría General
Realizar actvidades de señalización  en las Sedes de la Secretaría General</v>
          </cell>
          <cell r="Q7" t="str">
            <v xml:space="preserve">Contratos ejecutados (Firmados), Informes de obra e interventoría, registros fotográficos y escritos en bitácora de obra. </v>
          </cell>
          <cell r="R7" t="str">
            <v>A través del indicador para el 2019, referente a adecuar 1 espacio en la Secretaría General, se logrará la adecuación de Red de incendios de la Secretaría General e instalación de la señalética corporativa de acuerdo con la normatividad vigente.</v>
          </cell>
          <cell r="S7" t="str">
            <v>Suma</v>
          </cell>
          <cell r="T7" t="str">
            <v>Suma</v>
          </cell>
          <cell r="U7" t="str">
            <v>Número</v>
          </cell>
          <cell r="V7" t="str">
            <v>Eficacia</v>
          </cell>
          <cell r="W7" t="str">
            <v>Resultado</v>
          </cell>
          <cell r="X7">
            <v>2016</v>
          </cell>
          <cell r="Y7">
            <v>0</v>
          </cell>
          <cell r="Z7">
            <v>2016</v>
          </cell>
          <cell r="AA7">
            <v>0</v>
          </cell>
          <cell r="AB7">
            <v>1</v>
          </cell>
          <cell r="AC7">
            <v>1</v>
          </cell>
          <cell r="AD7">
            <v>1</v>
          </cell>
          <cell r="AE7">
            <v>0</v>
          </cell>
          <cell r="AF7">
            <v>3</v>
          </cell>
          <cell r="AG7" t="str">
            <v>No Aplica</v>
          </cell>
          <cell r="AH7" t="str">
            <v>No Aplica</v>
          </cell>
          <cell r="AI7" t="str">
            <v>No Aplica</v>
          </cell>
          <cell r="AJ7">
            <v>1</v>
          </cell>
          <cell r="AK7">
            <v>1</v>
          </cell>
          <cell r="AL7">
            <v>1127</v>
          </cell>
          <cell r="AM7" t="str">
            <v>Fortalecimiento y modernización de la gestión pública distrital</v>
          </cell>
          <cell r="AN7" t="str">
            <v>No Aplica</v>
          </cell>
          <cell r="AO7" t="str">
            <v>No Aplica</v>
          </cell>
          <cell r="AP7" t="str">
            <v>No Aplica</v>
          </cell>
          <cell r="AQ7" t="str">
            <v>No Aplica</v>
          </cell>
          <cell r="AR7" t="str">
            <v>No Aplica</v>
          </cell>
          <cell r="AS7" t="str">
            <v>No Aplica</v>
          </cell>
          <cell r="AT7" t="str">
            <v>No Aplica</v>
          </cell>
          <cell r="AU7" t="str">
            <v>No Aplica</v>
          </cell>
          <cell r="AV7" t="str">
            <v>No Aplica</v>
          </cell>
          <cell r="AW7" t="str">
            <v>No Aplica</v>
          </cell>
          <cell r="AX7" t="str">
            <v>No Aplica</v>
          </cell>
          <cell r="AY7" t="str">
            <v>No Aplica</v>
          </cell>
          <cell r="AZ7" t="str">
            <v>No Aplica</v>
          </cell>
          <cell r="BA7" t="str">
            <v>No Aplica</v>
          </cell>
          <cell r="BB7" t="str">
            <v>No Aplica</v>
          </cell>
          <cell r="BC7" t="str">
            <v>No Aplica</v>
          </cell>
          <cell r="BD7" t="str">
            <v>No Aplica</v>
          </cell>
          <cell r="BE7" t="str">
            <v>No Aplica</v>
          </cell>
          <cell r="BF7" t="str">
            <v>No Aplica</v>
          </cell>
          <cell r="BG7" t="str">
            <v>No Aplica</v>
          </cell>
          <cell r="BH7" t="str">
            <v>No Aplica</v>
          </cell>
          <cell r="BI7" t="str">
            <v>No Aplica</v>
          </cell>
          <cell r="BJ7" t="str">
            <v>No Aplica</v>
          </cell>
          <cell r="BK7" t="str">
            <v>No Aplica</v>
          </cell>
          <cell r="BL7" t="str">
            <v>No Aplica</v>
          </cell>
          <cell r="BM7" t="str">
            <v>Plan de Acción Proyecto de inversión 1127 Fortalecimiento y modernización de la gestión pública distrital</v>
          </cell>
          <cell r="BN7" t="str">
            <v xml:space="preserve">Adecuar y conservar los espacios priorizados para intervención física de las sedes de la Secretaría General, de acuerdo con los alcances técnicos que conllevan las categorías señaladas en el indicador.  </v>
          </cell>
          <cell r="BO7" t="str">
            <v>Diagnosticar y adecuar la red de incendios de la Secretaría General
Ejecutar reparaciones en las sedes de la Secretaría General de acuerdo con los requerimientos  de adecuación y conservación de la infraestructura física priorizados por la entidad.
Llevar a cabo y hacer seguimiento y control a las obras de adecuación y conservación de la Secretaría General
Realizar actvidades de señalización  en las Sedes de la Secretaría General</v>
          </cell>
          <cell r="BP7" t="str">
            <v>A través del indicador para el 2019, referente a adecuar 1 espacio en la Secretaría General, se logrará la adecuación de Red de incendios de la Secretaría General e instalación de la señalética corporativa de acuerdo con la normatividad vigente.</v>
          </cell>
          <cell r="BQ7" t="str">
            <v>Contrato adjudicado de la obra de red contra incendios y señalética corporativa, informes de ejecución contractual, entre otros.</v>
          </cell>
          <cell r="BR7" t="str">
            <v>Suma</v>
          </cell>
          <cell r="BS7">
            <v>1</v>
          </cell>
          <cell r="BT7">
            <v>0</v>
          </cell>
          <cell r="BU7">
            <v>0</v>
          </cell>
          <cell r="BV7">
            <v>0</v>
          </cell>
          <cell r="BW7">
            <v>0</v>
          </cell>
          <cell r="BX7">
            <v>0</v>
          </cell>
          <cell r="BY7">
            <v>0</v>
          </cell>
          <cell r="BZ7">
            <v>0</v>
          </cell>
          <cell r="CA7">
            <v>0</v>
          </cell>
          <cell r="CB7">
            <v>0</v>
          </cell>
          <cell r="CC7">
            <v>0</v>
          </cell>
          <cell r="CD7">
            <v>0</v>
          </cell>
          <cell r="CE7">
            <v>1</v>
          </cell>
          <cell r="CF7">
            <v>0</v>
          </cell>
          <cell r="CG7">
            <v>0</v>
          </cell>
          <cell r="CH7">
            <v>0</v>
          </cell>
          <cell r="CI7">
            <v>0</v>
          </cell>
          <cell r="CJ7">
            <v>0</v>
          </cell>
          <cell r="CK7">
            <v>0</v>
          </cell>
          <cell r="CL7">
            <v>0</v>
          </cell>
          <cell r="CM7">
            <v>0</v>
          </cell>
          <cell r="CN7">
            <v>0</v>
          </cell>
          <cell r="CO7">
            <v>0</v>
          </cell>
          <cell r="CP7">
            <v>0</v>
          </cell>
          <cell r="CQ7">
            <v>1</v>
          </cell>
          <cell r="CR7">
            <v>1</v>
          </cell>
          <cell r="CS7">
            <v>0</v>
          </cell>
          <cell r="CT7" t="str">
            <v/>
          </cell>
          <cell r="CU7" t="str">
            <v>Se revisaron los documentos base para la elaboración de los anexos técnicos para el proceso de obra de red contra incendios.</v>
          </cell>
          <cell r="CV7" t="str">
            <v>No aplica</v>
          </cell>
          <cell r="CW7" t="str">
            <v>No aplica</v>
          </cell>
          <cell r="CX7">
            <v>0</v>
          </cell>
          <cell r="CY7" t="str">
            <v/>
          </cell>
          <cell r="CZ7" t="str">
            <v>Se estructuraron los documentos precontractuales para radicar en la Dirección de Contratación el proceso de licitación pública donde se incluye la adecuación de la red contra incendios en la Manzana Liévano, tales como: análisis del sector, anexo técnico, ficha técnica, estudios previos y matriz de riesgos.
NOTA: es importante aclarar que este proceso es compartido tanto a nivel técnico como presupuestal con Imprenta y Centro de Memoria.</v>
          </cell>
          <cell r="DA7" t="str">
            <v>No aplica</v>
          </cell>
          <cell r="DB7" t="str">
            <v>No aplica</v>
          </cell>
          <cell r="DC7">
            <v>0</v>
          </cell>
          <cell r="DD7" t="str">
            <v/>
          </cell>
          <cell r="DE7" t="str">
            <v>Se finalizaron los documentos precontractuales y se enviaron a la Dirección de Contratación. El proceso fue aprobado en el comité el día 27 de marzo de 2019, para continuar a la fase de prepliegos. Actualmente se encuentran los mismos en ajustes finales, de acuerdo con las observaciones de la Dirección de Contratación.</v>
          </cell>
          <cell r="DF7" t="str">
            <v>No aplica</v>
          </cell>
          <cell r="DG7" t="str">
            <v>No aplica</v>
          </cell>
          <cell r="DH7">
            <v>0</v>
          </cell>
          <cell r="DI7" t="str">
            <v/>
          </cell>
          <cell r="DJ7" t="str">
            <v>Se radicaron los documentos precontractuales para el proceso de obra de red contra incendios a a la Dirección de contratación el día 09 de abril de 2019 Rad 3-2019-537, el mismo fue publicado en SECOP II  el 22 de abril de 2019.</v>
          </cell>
          <cell r="DK7" t="str">
            <v>No aplica</v>
          </cell>
          <cell r="DL7" t="str">
            <v>No aplica</v>
          </cell>
          <cell r="DM7">
            <v>0</v>
          </cell>
          <cell r="DN7" t="str">
            <v/>
          </cell>
          <cell r="DO7" t="str">
            <v xml:space="preserve">Para el proceso de obra se obtuvo la aprobación por parte del Ministerio de Cultura para las reparaciones locativas sobre los edificios colindantes a los BIC (Bicentenario I y II). (Adjunto Res. de Ministerio de Cultura), posteriormente se surtió el periodo de respuesta a observaciones y evaluación preliminar de ofertas de los proponentes que participaron dentro del proceso de obra SGA-LP-004-2019.
Para el proceso de la Interventoría de obra, fue publicado en el Secop II bajo el No. SGA-CM-004-2019, posteriormente se surtió el periodo de respuesta a observaciones y evaluación preliminar de ofertas de los proponentes que participaron dentro del proceso.
</v>
          </cell>
          <cell r="DP7" t="str">
            <v>No aplica</v>
          </cell>
          <cell r="DQ7" t="str">
            <v>No aplica</v>
          </cell>
          <cell r="DR7">
            <v>0</v>
          </cell>
          <cell r="DS7" t="str">
            <v/>
          </cell>
          <cell r="DT7" t="str">
            <v>El proceso de de selección SGA-LP-04-2019 correspondiente a la obra de adecuación de red contra incendios se adjudicó el 12 de junio de 2019 al Consorcio Pruni Sedes 04, posteriormente se suscribió el contrato No. 731 de 2019 el 20 de junio, se realizó la revisión de las hojas de vida del equipo mínimo solicitado se aprobaron las pólizas por parte del área de contratos. El acta de inicio se firmó el 28 de junio de 2019.
El proceso de selección de interventoría de obra se adjudicó el 13 de junio a Arquitectura Urbana Ltda, posteriormente se suscribió el contrato No. 730 de 2019 el 20 de junio y  el acta de inicio se firmó el 28 de junio de 2019.</v>
          </cell>
          <cell r="DU7" t="str">
            <v>No aplica</v>
          </cell>
          <cell r="DV7" t="str">
            <v>No aplica</v>
          </cell>
          <cell r="DW7">
            <v>0</v>
          </cell>
          <cell r="DX7" t="str">
            <v/>
          </cell>
          <cell r="DY7" t="str">
            <v xml:space="preserve">E la ejecución del contrato de obra No. 731 de 2019, se han adelantado los comités de programación y comités internos en cada uno de los frentes de trabajo (imprenta, CMPR y Manzana Liévano).
Se encuentran en proceso las actividades de obra en cada sede según su alcance específico:
- Imprenta = Reforzamiento estructural y Red Contra Incendio; 
- Centro de Memoria Paz y Reconciliación = adecuaciones eléctricas y filtros; 
- Manzana Liévano = Red Contra Incendio.
Durante la ejecución del contrato de interventoría No. 730 de 2019, se ha realizado seguimiento y control de las actividades de obra en cada sede según su alcance específico: Imprenta = Reforzamiento estructural y Red Contra Incendio; CMPR = adeuaciones eléctricas y filtros; Manzana Liévano= Red Contra Incendio) </v>
          </cell>
          <cell r="DZ7" t="str">
            <v>No aplica</v>
          </cell>
          <cell r="EA7" t="str">
            <v>No aplica</v>
          </cell>
          <cell r="EB7">
            <v>0</v>
          </cell>
          <cell r="EC7" t="str">
            <v/>
          </cell>
          <cell r="ED7" t="str">
            <v xml:space="preserve">En el Contrato 731 de 2019, se realizaron intervenciones de obra en Sótano 1 y 2, piso 1 del edificio Bicentenario I en las oficinas de la ACPVPR, Piso 3 del edificio Bicentenario II subsectores 1, 2 y 3 de las oficinas de Secretaría Jurídica, Auditorio Huitaca, Cafetería y Aulas Barulé, Palacio Municipal y sala Carbonel en Palacio Municipal; adicionalmente se realizaron las siguientes actividades:
- Se elaboró la información para ser divulgada a través de SOY 10 de las actividades a ejecutar en la obra de Red Contra Incendio, complementando la información que se brinda dentro de las socializaciones piso a piso.
- Se hizo la coordinación logística dentro de la Entidad para brindar los espacios de trabajo solicitados según programación de obra aprobada por la interventoría. 
- Se asistió a 4 comités de obra y 4 comités internos de seguimiento a supervisión.
- Se realizó la revisión del primer balance de cantidades emitido por la interventoría. </v>
          </cell>
          <cell r="EE7" t="str">
            <v>No aplica</v>
          </cell>
          <cell r="EF7" t="str">
            <v>No aplica</v>
          </cell>
          <cell r="EG7">
            <v>0</v>
          </cell>
          <cell r="EH7" t="str">
            <v/>
          </cell>
          <cell r="EI7" t="str">
            <v xml:space="preserve">En el marco del Contrato No. 731 de 2019, se realizaron intervenciones de obra en los pisos 1, 2 y 3 del edificio Bicentenario II, las cafeterías, piso 2 del edificio Bicentenario II en las oficinas de la Secretaría de Gobierno y escaleras, piso 4 del edificio Bicentenario I; adicionalmente se realizaron las siguientes actividades:
- Se socializó en cada una de las oficinas de la Secretaría General las obras que se realizaron con el fin de tomar las medidas de precaución necesarias.
- Se hizo la coordinación logística dentro de la Entidad y en la Secretaría de Gobierno para brindar los espacios de trabajo solicitados según programación de obra aprobada por la interventoría. 
- Se asistió a 3 comités de obra y varias reuniones de comités internos de seguimiento a supervisión y casos de seguimiento a los contratos de obra e interventoría.
</v>
          </cell>
          <cell r="EJ7" t="str">
            <v>No aplica</v>
          </cell>
          <cell r="EK7" t="str">
            <v>No aplica</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v>0</v>
          </cell>
          <cell r="FB7">
            <v>0</v>
          </cell>
          <cell r="FC7" t="str">
            <v>Cumple</v>
          </cell>
          <cell r="FD7" t="str">
            <v>No programó</v>
          </cell>
          <cell r="FE7" t="str">
            <v>No programó</v>
          </cell>
          <cell r="FF7" t="str">
            <v>Adecuado</v>
          </cell>
          <cell r="FG7" t="str">
            <v>Coherente</v>
          </cell>
          <cell r="FH7" t="str">
            <v>No aplica</v>
          </cell>
          <cell r="FI7" t="str">
            <v>Concuerda</v>
          </cell>
          <cell r="FJ7" t="str">
            <v>Relación directa</v>
          </cell>
          <cell r="FK7" t="str">
            <v>Adecuado</v>
          </cell>
          <cell r="FL7" t="str">
            <v>Oportuna</v>
          </cell>
          <cell r="FM7" t="str">
            <v>Aunque no hay programación para este periodo, las actividades reportadas durante el trimestre, dan cuenta de avances para el logro de la meta programada para el mes de diciembre.</v>
          </cell>
          <cell r="FN7" t="str">
            <v>Juan Becerra</v>
          </cell>
          <cell r="FO7" t="str">
            <v>No aplica</v>
          </cell>
          <cell r="FP7" t="str">
            <v>No programó</v>
          </cell>
          <cell r="FQ7" t="e">
            <v>#N/A</v>
          </cell>
          <cell r="FR7" t="str">
            <v>Adecuado</v>
          </cell>
          <cell r="FS7" t="str">
            <v>Coherente</v>
          </cell>
          <cell r="FT7" t="str">
            <v>Concuerda</v>
          </cell>
          <cell r="FU7" t="str">
            <v>No aplica</v>
          </cell>
          <cell r="FV7" t="str">
            <v>Relación directa</v>
          </cell>
          <cell r="FW7" t="str">
            <v>Adecuado</v>
          </cell>
          <cell r="FX7" t="str">
            <v>Oportuna</v>
          </cell>
          <cell r="FY7" t="str">
            <v xml:space="preserve">No se programó ejecución del indicador para el trimestre. Sin embargo, el reporte cualitativo de las actividades reportadas, dan cuenta de su avance. </v>
          </cell>
          <cell r="FZ7" t="str">
            <v xml:space="preserve">Bibiana Rodríguez </v>
          </cell>
          <cell r="GA7">
            <v>0</v>
          </cell>
          <cell r="GB7" t="str">
            <v>No programó</v>
          </cell>
          <cell r="GC7" t="e">
            <v>#N/A</v>
          </cell>
          <cell r="GD7">
            <v>0</v>
          </cell>
          <cell r="GE7">
            <v>0</v>
          </cell>
          <cell r="GF7">
            <v>0</v>
          </cell>
          <cell r="GG7">
            <v>0</v>
          </cell>
          <cell r="GH7">
            <v>0</v>
          </cell>
          <cell r="GI7">
            <v>0</v>
          </cell>
          <cell r="GJ7">
            <v>0</v>
          </cell>
          <cell r="GK7">
            <v>0</v>
          </cell>
          <cell r="GL7">
            <v>0</v>
          </cell>
          <cell r="GM7">
            <v>0</v>
          </cell>
          <cell r="GN7">
            <v>0</v>
          </cell>
          <cell r="GO7" t="e">
            <v>#N/A</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t="str">
            <v/>
          </cell>
          <cell r="HI7" t="str">
            <v/>
          </cell>
          <cell r="HJ7" t="str">
            <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t="str">
            <v>No Programó</v>
          </cell>
          <cell r="HZ7" t="str">
            <v>No Programó</v>
          </cell>
          <cell r="IA7" t="str">
            <v>No Programó</v>
          </cell>
          <cell r="IB7" t="str">
            <v>No Programó</v>
          </cell>
          <cell r="IC7" t="str">
            <v>No Programó</v>
          </cell>
          <cell r="ID7" t="str">
            <v>No Programó</v>
          </cell>
          <cell r="IE7" t="str">
            <v>No Programó</v>
          </cell>
          <cell r="IF7" t="str">
            <v>No Programó</v>
          </cell>
          <cell r="IG7" t="str">
            <v>No Programó</v>
          </cell>
          <cell r="IH7" t="str">
            <v>No Programó</v>
          </cell>
          <cell r="II7" t="str">
            <v>No Programó</v>
          </cell>
          <cell r="IJ7">
            <v>0</v>
          </cell>
          <cell r="IK7" t="str">
            <v>No Programó</v>
          </cell>
          <cell r="IL7" t="str">
            <v>No Programó</v>
          </cell>
          <cell r="IM7" t="str">
            <v>No Programó</v>
          </cell>
          <cell r="IN7" t="str">
            <v>No Programó</v>
          </cell>
          <cell r="IP7">
            <v>0</v>
          </cell>
        </row>
        <row r="8">
          <cell r="A8">
            <v>120</v>
          </cell>
          <cell r="B8" t="str">
            <v>Dirección Administrativa y Financiera</v>
          </cell>
          <cell r="C8" t="str">
            <v>Directora Administrativa y Financiera</v>
          </cell>
          <cell r="D8" t="str">
            <v>Luz Ángela Gómez Gómez</v>
          </cell>
          <cell r="E8" t="str">
            <v>P5 -  CAPITAL ESTRATÉGICO - COMUNICACIONES</v>
          </cell>
          <cell r="F8" t="str">
            <v xml:space="preserve">P5O1 Avanzar en la mejora de la percepción de los servidores, respecto a la Secretaría General como un gran lugar para trabajar. </v>
          </cell>
          <cell r="G8" t="str">
            <v>P5O1A1 Diseñar una estrategia de transformación cultural y liderazgo dirigida a los servidores de la Secretaría General</v>
          </cell>
          <cell r="H8" t="str">
            <v>Implementar el Plan de Seguridad Vial</v>
          </cell>
          <cell r="I8" t="str">
            <v>Plan de Seguridad Vial implementado</v>
          </cell>
          <cell r="J8" t="str">
            <v>Este indicador mide la ejecución de los programas para el cumplimiento del plan de acción aprobado por el Comité de Seguridad Vial de la Secretaría General en concordancia a lo establecido por la Secretaría de Movilidad.</v>
          </cell>
          <cell r="K8" t="str">
            <v>(Actividades del Plan de Seguridad Vial ejecutadas / Actividades del Plan de Seguridad Vial programadas)*100</v>
          </cell>
          <cell r="L8" t="str">
            <v xml:space="preserve">Actividades del Plan de Seguridad Vial ejecutadas </v>
          </cell>
          <cell r="M8" t="str">
            <v>Actividades del Plan de Seguridad Vial programadas</v>
          </cell>
          <cell r="O8" t="str">
            <v>Plan de Seguridad Vial implementado</v>
          </cell>
          <cell r="P8" t="str">
            <v>Planear, ejecutar y hacer seguimiento al Plan de acción establecido para la Secretaría General.</v>
          </cell>
          <cell r="Q8" t="str">
            <v xml:space="preserve">Cronograma de plan de acción de la Vigencia, registros fílmicos,  fotográficos y evidencias de reunión y actividades realizadas. </v>
          </cell>
          <cell r="R8" t="str">
            <v>Reducción de accidentalidad en todos los actores de la via, creación de cultura vial y concientización a los usuarios.</v>
          </cell>
          <cell r="S8" t="str">
            <v>Creciente</v>
          </cell>
          <cell r="T8" t="str">
            <v>Creciente</v>
          </cell>
          <cell r="U8" t="str">
            <v>Porcentaje</v>
          </cell>
          <cell r="V8" t="str">
            <v>Eficacia</v>
          </cell>
          <cell r="W8" t="str">
            <v>Resultado</v>
          </cell>
          <cell r="X8">
            <v>2016</v>
          </cell>
          <cell r="Y8">
            <v>0</v>
          </cell>
          <cell r="Z8">
            <v>2016</v>
          </cell>
          <cell r="AA8">
            <v>0</v>
          </cell>
          <cell r="AB8">
            <v>0</v>
          </cell>
          <cell r="AC8">
            <v>0</v>
          </cell>
          <cell r="AD8">
            <v>1</v>
          </cell>
          <cell r="AE8">
            <v>0</v>
          </cell>
          <cell r="AF8">
            <v>0</v>
          </cell>
          <cell r="AG8" t="str">
            <v>No Aplica</v>
          </cell>
          <cell r="AH8" t="str">
            <v>No Aplica</v>
          </cell>
          <cell r="AI8" t="str">
            <v>No Aplica</v>
          </cell>
          <cell r="AJ8">
            <v>1</v>
          </cell>
          <cell r="AK8" t="str">
            <v>No Aplica</v>
          </cell>
          <cell r="AL8" t="str">
            <v>No Aplica</v>
          </cell>
          <cell r="AM8" t="str">
            <v>No Aplica</v>
          </cell>
          <cell r="AN8" t="str">
            <v>No Aplica</v>
          </cell>
          <cell r="AO8" t="str">
            <v>No Aplica</v>
          </cell>
          <cell r="AP8" t="str">
            <v>No Aplica</v>
          </cell>
          <cell r="AQ8" t="str">
            <v>No Aplica</v>
          </cell>
          <cell r="AR8" t="str">
            <v>No Aplica</v>
          </cell>
          <cell r="AS8" t="str">
            <v>No Aplica</v>
          </cell>
          <cell r="AT8" t="str">
            <v>No Aplica</v>
          </cell>
          <cell r="AU8" t="str">
            <v>No Aplica</v>
          </cell>
          <cell r="AV8" t="str">
            <v>No Aplica</v>
          </cell>
          <cell r="AW8" t="str">
            <v>No Aplica</v>
          </cell>
          <cell r="AX8" t="str">
            <v>No Aplica</v>
          </cell>
          <cell r="AY8" t="str">
            <v>No Aplica</v>
          </cell>
          <cell r="AZ8" t="str">
            <v>No Aplica</v>
          </cell>
          <cell r="BA8" t="str">
            <v>No Aplica</v>
          </cell>
          <cell r="BB8" t="str">
            <v>No Aplica</v>
          </cell>
          <cell r="BC8" t="str">
            <v>No Aplica</v>
          </cell>
          <cell r="BD8" t="str">
            <v>No Aplica</v>
          </cell>
          <cell r="BE8" t="str">
            <v>No Aplica</v>
          </cell>
          <cell r="BF8" t="str">
            <v>No Aplica</v>
          </cell>
          <cell r="BG8" t="str">
            <v>No Aplica</v>
          </cell>
          <cell r="BH8" t="str">
            <v>No Aplica</v>
          </cell>
          <cell r="BI8" t="str">
            <v>No Aplica</v>
          </cell>
          <cell r="BJ8" t="str">
            <v>No Aplica</v>
          </cell>
          <cell r="BK8" t="str">
            <v>No Aplica</v>
          </cell>
          <cell r="BL8" t="str">
            <v>No Aplica</v>
          </cell>
          <cell r="BM8" t="str">
            <v xml:space="preserve">Plan de Acción </v>
          </cell>
          <cell r="BN8" t="str">
            <v>Este indicador mide la ejecución de los programas para el cumplimiento del plan de acción aprobado por el Comité de Seguridad Vial de la Secretaría General en concordancia a lo establecido por la Secretaría de Movilidad.</v>
          </cell>
          <cell r="BO8" t="str">
            <v>Planear, ejecutar y hacer seguimiento al Plan de acción establecido para el Plan estratégico de Seguridad Vial - PESV de la Secretaría General.</v>
          </cell>
          <cell r="BP8" t="str">
            <v>Reducción de accidentalidad en todos los actores de la via, creación de cultura vial y concientización a los usuarios.</v>
          </cell>
          <cell r="BQ8" t="str">
            <v>Plan de Acción del PESV y sus actividades con las evidencias respectivas tales como, registro fotográfico, listas de asistencia, actas de reunión, entre otros.</v>
          </cell>
          <cell r="BR8" t="str">
            <v>Suma</v>
          </cell>
          <cell r="BS8">
            <v>1</v>
          </cell>
          <cell r="BT8">
            <v>9.5333333333333329E-3</v>
          </cell>
          <cell r="BU8">
            <v>4.7666666666666664E-3</v>
          </cell>
          <cell r="BV8">
            <v>0.14888333333333334</v>
          </cell>
          <cell r="BW8">
            <v>9.6433333333333329E-2</v>
          </cell>
          <cell r="BX8">
            <v>2.828333333333333E-2</v>
          </cell>
          <cell r="BY8">
            <v>6.8166666666666681E-2</v>
          </cell>
          <cell r="BZ8">
            <v>2.2033333333333332E-2</v>
          </cell>
          <cell r="CA8">
            <v>0.14018333333333333</v>
          </cell>
          <cell r="CB8">
            <v>0.11043333333333334</v>
          </cell>
          <cell r="CC8">
            <v>6.9900000000000004E-2</v>
          </cell>
          <cell r="CD8">
            <v>0.11633333333333333</v>
          </cell>
          <cell r="CE8">
            <v>0.18525</v>
          </cell>
          <cell r="CF8">
            <v>9.5333333333333329E-3</v>
          </cell>
          <cell r="CG8">
            <v>4.7666666666666664E-3</v>
          </cell>
          <cell r="CH8">
            <v>0.14888333333333334</v>
          </cell>
          <cell r="CI8">
            <v>9.6433333333333329E-2</v>
          </cell>
          <cell r="CJ8">
            <v>2.828333333333333E-2</v>
          </cell>
          <cell r="CK8">
            <v>6.8166666666666681E-2</v>
          </cell>
          <cell r="CL8">
            <v>2.2033333333333332E-2</v>
          </cell>
          <cell r="CM8">
            <v>0.14018333333333333</v>
          </cell>
          <cell r="CN8">
            <v>0.11043333333333334</v>
          </cell>
          <cell r="CO8">
            <v>6.9900000000000004E-2</v>
          </cell>
          <cell r="CP8">
            <v>0.11633333333333333</v>
          </cell>
          <cell r="CQ8">
            <v>0.18525</v>
          </cell>
          <cell r="CR8">
            <v>1</v>
          </cell>
          <cell r="CS8">
            <v>9.5333333333333329E-3</v>
          </cell>
          <cell r="CT8" t="str">
            <v/>
          </cell>
          <cell r="CU8" t="str">
            <v xml:space="preserve">El cronograma se cumplió en un 100% de acuerdo con las actividades establecidas a continuación para cada uno de los pilares del Plan de Acción PESV:
• Se realizó una reunión con SST, donde se revisó las observaciones emitidas por Control Interno de la Entidad y se ajustaron los indicadores de acuerdo a las observaciones emitidas.
• La Secretaría de Movilidad realizó una reunión en el auditorio naranja donde informan sobre las actividades programadas y el nuevo plan que se llama Plan Integral de Movilidad Sostenible.
• Se realiza una mesa de trabajo con Alta Consejería de las Tics para revisar las funciones de la aplicación MOVIAPP y las posibles fallas que se están presentando.
• Revisión Planillas de Chequeo vehicular
• Consolidado consumo combustible
• Mantenimiento preventivos programación
• Videos publicados en intranet: Stop chatear, Bajémosle al trancón, El poder del cono
</v>
          </cell>
          <cell r="CV8" t="str">
            <v>No aplica</v>
          </cell>
          <cell r="CW8" t="str">
            <v>Dar cumpliento al plan de acción generando cultura vial.</v>
          </cell>
          <cell r="CX8">
            <v>4.7666666666666664E-3</v>
          </cell>
          <cell r="CY8" t="str">
            <v/>
          </cell>
          <cell r="CZ8" t="str">
            <v xml:space="preserve">El cronograma se cumplió en un 100% de acuerdo con las actividades establecidas a continuación para cada uno de los pilares del Plan de Acción PESV:
• Se revisó en conjunto con la SSA el procedimiento correspondiente al parque automotor de la entidad, para mejorar la planilla de chequeo vehicular y ser integrada al Sistema de calidad.
• Se revisó en conjunto con la SSA el procedimiento correspondiente al parque automotor de la Entidad.
• Se revisó en conjunto con la SSA y OTIC la posibilidad de actualizar el aplicativo de Sistema hoja de Vida de Vehículos de la Entidad.
• Comité PESV cierre año vigencia 2018.
• Investigación incidentes de transito año 2018.
• Sesión de Trabajo con la Secretaría de Movilidad sobre las Buenas practicas en Seguridad Vial y el diligenciamiento de las fichas.
• Revisión Planillas de Chequeo vehicular.
• Sensibilización Juego de Roles.
• Mantenimiento preventivos programación.
• Videos publicados en intranet, Video Motociclista casco, Video de Velocidad
</v>
          </cell>
          <cell r="DA8" t="str">
            <v>No aplica</v>
          </cell>
          <cell r="DB8" t="str">
            <v>Dar cumpliento al plan de acción generando cultura vial.</v>
          </cell>
          <cell r="DC8">
            <v>0.12388333333333335</v>
          </cell>
          <cell r="DD8" t="str">
            <v/>
          </cell>
          <cell r="DE8" t="str">
            <v xml:space="preserve">El cronograma se cumplió en un 83% de acuerdo con las actividades establecidas a continuación para cada uno de los pilares del Plan de Acción PESV:
• Reunión observaciones Control Interno con Talento Humano
• Revisión Planillas de Chequeo vehicular
• Consolidado consumo combustible
• Revisión e inclusión de normatividad PESV para el proceso de contrato de vehículos blancos (obligaciones específicas respecto del PESV y multas se encuentran reguladas en los numerales 26 y 27 del numeral 8.3. – Otras Obligaciones-, contenido en el Anexo Técnico del proceso, que hace parte integral del mismo).
• Mantenimiento preventivos programación
</v>
          </cell>
          <cell r="DF8" t="str">
            <v>El 17% restante equivale al comité, que por motivos de agenda no se pudo llevar a cabo en el mes marzo, el mismo está programado para abril.</v>
          </cell>
          <cell r="DG8" t="str">
            <v>Dar cumpliento al plan de acción generando cultura vial.</v>
          </cell>
          <cell r="DH8">
            <v>0.12143333333333334</v>
          </cell>
          <cell r="DI8" t="str">
            <v/>
          </cell>
          <cell r="DJ8" t="str">
            <v xml:space="preserve">La actividad pendiente del mes de marzo se ejecutó el 26 de abril, que corresponde al comité de seguridad vial. Para el mes de abril el cronograma se cumplió en un 100% de acuerdo con las actividades establecidas a continuación para cada uno de los pilares del Plan de Acción PESV:
• Reunión con conductores donde se trató el tema de las políticas de uso de equipos bidireccionales.
• Se realizó capacitación a los conductores con ARL.
• Se verificaron las planillas de chequeo vehicular.
• Se elaboró informe sobre el entorno físico.
• De enero a abril no se presentaron accidentes de transito, solo se relaciona un incidente que corresponde al hurto de un espejo. Este incidente se divulgó ante el comite PESV.
</v>
          </cell>
          <cell r="DK8" t="str">
            <v>No se presentaron dificultades representativas en la programación mensual de las actividades.</v>
          </cell>
          <cell r="DL8" t="str">
            <v>Dar cumpliento al plan de acción generando cultura vial.</v>
          </cell>
          <cell r="DM8">
            <v>2.828333333333333E-2</v>
          </cell>
          <cell r="DN8" t="str">
            <v/>
          </cell>
          <cell r="DO8" t="str">
            <v>El cronograma se cumplió en un 100% de acuerdo con las actividades establecidas a continuación para cada uno de los pilares del Plan de Acción PESV:
• Revisión Planillas de Chequeo vehicular.
• Videos publicados en intranet, Efecto Ventury.
• Sensibilización sobre políticas de regulación de la empresa - Política de Seguridad Vial
• Revisión consumo de combustible.</v>
          </cell>
          <cell r="DP8" t="str">
            <v>No se presentaron dificultades representativas en la programación mensual de las actividades.</v>
          </cell>
          <cell r="DQ8" t="str">
            <v>Dar cumpliento al plan de acción generando cultura vial.</v>
          </cell>
          <cell r="DR8">
            <v>6.8166666666666681E-2</v>
          </cell>
          <cell r="DS8" t="str">
            <v/>
          </cell>
          <cell r="DT8" t="str">
            <v>El cronograma se cumplió en un 100% de acuerdo con las actividades establecidas a continuación para cada uno de los pilares del Plan de Acción PESV:
• Revisión Planillas de Chequeo vehicular.
• Videos publicados en intranet, Efecto Ventury.
• Comité PESV y presentación de indicadores.
• Revisión consumo de combustible.
• Investigación de accidentes de transito.
• Informe Mantenimiento Vehículos.</v>
          </cell>
          <cell r="DU8" t="str">
            <v>No se presentaron dificultades representativas en la programación mensual de las actividades.</v>
          </cell>
          <cell r="DV8" t="str">
            <v>Dar cumpliento al plan de acción generando cultura vial.</v>
          </cell>
          <cell r="DW8">
            <v>9.5333333333333329E-3</v>
          </cell>
          <cell r="DX8" t="str">
            <v/>
          </cell>
          <cell r="DY8" t="str">
            <v>El cronograma se cumplió en 43% de acuerdo con las actividades desarrolladas, las cuales se detallan a continuación:
• Revisión Planillas de Chequeo vehicular.
• Revisión consumo de combustible.</v>
          </cell>
          <cell r="DZ8" t="str">
            <v>El 57% restante equivale a una capacitación programada a los conductores para el día 04 de julio que no se pudo llevar a cabo ese día, toda vez que la Dirección de Talento Humano dispuso una actividad parte del PIC. Por lo anterior esta capacitación se reprogramó para el jueves 01 de agosto de 2019.
Es importante aclarar que únicamente los primeros jueves de cada mes (Día de no Carro Distrital), se puede contar con el 100% de la planta de los conductores.</v>
          </cell>
          <cell r="EA8" t="str">
            <v>Dar cumplimiento parcial al plan de acción generando cultura vial.</v>
          </cell>
          <cell r="EB8">
            <v>0.11593333333333333</v>
          </cell>
          <cell r="EC8" t="str">
            <v/>
          </cell>
          <cell r="ED8" t="str">
            <v>La actividad pendiente del mes de julio se ejecutó el 1 de agosto, que corresponde la capacitación programada a los conductores. Para el mes de agosto el cronograma se cumplió en un 73,43% de acuerdo con las actividades establecidas a continuación para cada uno de los pilares del Plan de Acción PESV:
• Se elaboró el brief y porteriormente se solicitó la publicación a la Oficina de Comunicaciones.
• Se realizó capacitación a los conductores con ARL, Secretaría de Movilidad sobre lecciones aprendidas.
• Se verificaron las planillas de chequeo vehicular.
• En el mes de agosto no se presentaron accidentes de transito..
• Se entregó a los conductores formatos para diligenciamiento sobre rutas externas.
• Se hizo recarga y entrefa de los extintores de los vehículos que hacen parte del parque automotor.</v>
          </cell>
          <cell r="EE8" t="str">
            <v>El 26,57% restante equivale a una capacitación programada a los contratistas para el mes de agosto que no se pudo llevar a cabo, toda vez que la Dirección Distrital de Desarrollo Institucional la habilitó para el mes de septiembre.</v>
          </cell>
          <cell r="EF8" t="str">
            <v>Reducir accidentes de transito generando concientización en los conductores, dar cumplimiento a la Ley 769 de 2002 con la recarga de los extintores.</v>
          </cell>
          <cell r="EG8">
            <v>0.14793333333333333</v>
          </cell>
          <cell r="EH8" t="str">
            <v/>
          </cell>
          <cell r="EI8" t="str">
            <v>La  capacitación a contratistas pendiente del mes de agosto se ejecutó en el mes de septiembre, adicionalmente para este mes, el cronograma se cumplió en un 100% de acuerdo con las actividades establecidas para cada uno de los pilares del Plan de Acción PESV, así:
• Se reportaron los indicadores del PESV
• Se realizó capacitación a los contratistas y personal de planta.
• Se verificaron las planillas de chequeo vehicular.
• Se elaboró informe de mantenimiento de los vehículos.
• Revisión del consumo de combustible.
• En septiembre no se presentaron accidentes de transito.</v>
          </cell>
          <cell r="EJ8" t="str">
            <v>No se presentaron dificultades representativas en la programación mensual de las actividades.</v>
          </cell>
          <cell r="EK8" t="str">
            <v>Dar cumplimiento al plan de acción generando cultura vial.</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v>0.62946666666666673</v>
          </cell>
          <cell r="FB8">
            <v>0</v>
          </cell>
          <cell r="FC8" t="str">
            <v>Cumple</v>
          </cell>
          <cell r="FD8" t="str">
            <v>Aceptable</v>
          </cell>
          <cell r="FE8" t="str">
            <v>Satisfactorio</v>
          </cell>
          <cell r="FF8" t="str">
            <v>Adecuado</v>
          </cell>
          <cell r="FG8" t="str">
            <v>Coherente</v>
          </cell>
          <cell r="FH8" t="str">
            <v>Concuerda</v>
          </cell>
          <cell r="FI8" t="str">
            <v>Concuerda</v>
          </cell>
          <cell r="FJ8" t="str">
            <v>Relación directa</v>
          </cell>
          <cell r="FK8" t="str">
            <v>No adecuado</v>
          </cell>
          <cell r="FL8" t="str">
            <v>Oportuna</v>
          </cell>
          <cell r="FM8" t="str">
            <v xml:space="preserve">No es posible validar el porcentaje de cumplimiento a la programación, debido a que para el mes de enero no se encontró evidencia de las siguientes actividades reportadas: 1. Reunión con Alta Consejería TIC para revisión de Moviapp 2. Planillas de Chequeo Vehicular 3. Reunión con SST 4. Evidencia de reunión con la Secretaría de Movilidad_x000D_
De igual forma, aunque no hay programación para el mes de Febrero no se encontró evidencia de las siguientes actividades reportadas: 1. Revisión de procedimiento (el cual no está identificado)_x000D_
POR FAVOR CARGAR LAS EVIDENCIAS FALTANTES A MAS TARDAR EL 22/04/2019._x000D_
</v>
          </cell>
          <cell r="FN8" t="str">
            <v>Juan Becerra</v>
          </cell>
          <cell r="FO8" t="str">
            <v>Cumple</v>
          </cell>
          <cell r="FP8" t="str">
            <v>Cumplido</v>
          </cell>
          <cell r="FQ8" t="e">
            <v>#N/A</v>
          </cell>
          <cell r="FR8" t="str">
            <v>Adecuado</v>
          </cell>
          <cell r="FS8" t="str">
            <v>Coherente</v>
          </cell>
          <cell r="FT8" t="str">
            <v>Concuerda</v>
          </cell>
          <cell r="FU8" t="str">
            <v>No aplica</v>
          </cell>
          <cell r="FV8" t="str">
            <v>Relación directa</v>
          </cell>
          <cell r="FW8" t="str">
            <v>Adecuado</v>
          </cell>
          <cell r="FX8" t="str">
            <v>Oportuna</v>
          </cell>
          <cell r="FY8" t="str">
            <v>Se evidencia cumplimiento del indicador de acuerdo a lo programado para el trimestre.</v>
          </cell>
          <cell r="FZ8" t="str">
            <v xml:space="preserve">Bibiana Rodríguez </v>
          </cell>
          <cell r="GA8">
            <v>0</v>
          </cell>
          <cell r="GB8" t="str">
            <v>Anticipado</v>
          </cell>
          <cell r="GC8" t="e">
            <v>#N/A</v>
          </cell>
          <cell r="GD8">
            <v>0</v>
          </cell>
          <cell r="GE8">
            <v>0</v>
          </cell>
          <cell r="GF8">
            <v>0</v>
          </cell>
          <cell r="GG8">
            <v>0</v>
          </cell>
          <cell r="GH8">
            <v>0</v>
          </cell>
          <cell r="GI8">
            <v>0</v>
          </cell>
          <cell r="GJ8">
            <v>0</v>
          </cell>
          <cell r="GK8">
            <v>0</v>
          </cell>
          <cell r="GL8">
            <v>0</v>
          </cell>
          <cell r="GM8">
            <v>0</v>
          </cell>
          <cell r="GN8">
            <v>0</v>
          </cell>
          <cell r="GO8" t="e">
            <v>#N/A</v>
          </cell>
          <cell r="GP8">
            <v>0</v>
          </cell>
          <cell r="GQ8">
            <v>0</v>
          </cell>
          <cell r="GR8">
            <v>0</v>
          </cell>
          <cell r="GS8">
            <v>0</v>
          </cell>
          <cell r="GT8">
            <v>0</v>
          </cell>
          <cell r="GU8">
            <v>0</v>
          </cell>
          <cell r="GV8">
            <v>0</v>
          </cell>
          <cell r="GW8">
            <v>0</v>
          </cell>
          <cell r="GX8">
            <v>0</v>
          </cell>
          <cell r="GY8">
            <v>9.5333333333333329E-3</v>
          </cell>
          <cell r="GZ8">
            <v>4.7666666666666664E-3</v>
          </cell>
          <cell r="HA8">
            <v>0.12388333333333335</v>
          </cell>
          <cell r="HB8">
            <v>0.12143333333333334</v>
          </cell>
          <cell r="HC8">
            <v>2.828333333333333E-2</v>
          </cell>
          <cell r="HD8">
            <v>6.8166666666666681E-2</v>
          </cell>
          <cell r="HE8">
            <v>9.5333333333333329E-3</v>
          </cell>
          <cell r="HF8">
            <v>0.11593333333333333</v>
          </cell>
          <cell r="HG8">
            <v>0.14793333333333333</v>
          </cell>
          <cell r="HH8" t="str">
            <v/>
          </cell>
          <cell r="HI8" t="str">
            <v/>
          </cell>
          <cell r="HJ8" t="str">
            <v/>
          </cell>
          <cell r="HK8">
            <v>0.62946666666666673</v>
          </cell>
          <cell r="HL8">
            <v>9.5333333333333329E-3</v>
          </cell>
          <cell r="HM8">
            <v>4.7666666666666664E-3</v>
          </cell>
          <cell r="HN8">
            <v>0.12388333333333335</v>
          </cell>
          <cell r="HO8">
            <v>0.12143333333333334</v>
          </cell>
          <cell r="HP8">
            <v>2.828333333333333E-2</v>
          </cell>
          <cell r="HQ8">
            <v>6.8166666666666681E-2</v>
          </cell>
          <cell r="HR8">
            <v>9.5333333333333329E-3</v>
          </cell>
          <cell r="HS8">
            <v>0.11593333333333333</v>
          </cell>
          <cell r="HT8">
            <v>0.14793333333333333</v>
          </cell>
          <cell r="HU8">
            <v>0</v>
          </cell>
          <cell r="HV8">
            <v>0</v>
          </cell>
          <cell r="HW8">
            <v>0</v>
          </cell>
          <cell r="HX8">
            <v>0.62946666666666673</v>
          </cell>
          <cell r="HY8">
            <v>1</v>
          </cell>
          <cell r="HZ8">
            <v>1</v>
          </cell>
          <cell r="IA8">
            <v>0.84679807986926769</v>
          </cell>
          <cell r="IB8">
            <v>1.0000000000000002</v>
          </cell>
          <cell r="IC8">
            <v>1.0000000000000002</v>
          </cell>
          <cell r="ID8">
            <v>1.0000000000000002</v>
          </cell>
          <cell r="IE8">
            <v>0.96693996297275875</v>
          </cell>
          <cell r="IF8">
            <v>0.9290928385374797</v>
          </cell>
          <cell r="IG8">
            <v>1.0011929061845559</v>
          </cell>
          <cell r="IH8">
            <v>0.90101867977193029</v>
          </cell>
          <cell r="II8">
            <v>0.7723991246906764</v>
          </cell>
          <cell r="IJ8">
            <v>0.62934079850696534</v>
          </cell>
          <cell r="IK8">
            <v>0.84679807986926769</v>
          </cell>
          <cell r="IL8">
            <v>1.0000000000000002</v>
          </cell>
          <cell r="IM8">
            <v>1.0011929061845559</v>
          </cell>
          <cell r="IN8">
            <v>1.1296120279961981</v>
          </cell>
          <cell r="IP8">
            <v>0.13818333333333335</v>
          </cell>
        </row>
        <row r="9">
          <cell r="A9" t="str">
            <v>120B</v>
          </cell>
          <cell r="B9" t="str">
            <v>Dirección Administrativa y Financiera</v>
          </cell>
          <cell r="C9" t="str">
            <v>Directora Administrativa y Financiera</v>
          </cell>
          <cell r="D9" t="str">
            <v>Luz Ángela Gómez Gómez</v>
          </cell>
          <cell r="E9" t="str">
            <v>P3 -  EFICIENCIA</v>
          </cell>
          <cell r="F9" t="str">
            <v>P3O2
Mejorar la calidad y oportunidad de la ejecución presupuestal y de cumplimiento de metas, afianzando la austeridad y la eficiencia en el uso de los recursos como conductas distintivas de nuestra cultura institucional.</v>
          </cell>
          <cell r="G9" t="str">
            <v>P3O2A3 Implementar estrategias internas de austeridad y eficiencia en el uso de recursos</v>
          </cell>
          <cell r="H9" t="str">
            <v>Implementar el Plan Integral de Gestión Ambiental - PIGA</v>
          </cell>
          <cell r="I9" t="str">
            <v>Plan Integral de Gestión Ambiental - PIGA implementado</v>
          </cell>
          <cell r="J9" t="str">
            <v>Este indicador mide la ejecución de los programas para el cumplimiento del plan de acción aprobado por el Comité de Gestión Ambiental de la Secretaría General en concordancia a lo establecido por la Secretaría de Ambiente.</v>
          </cell>
          <cell r="K9" t="str">
            <v>(Actividades del PIGA de la vigencia ejecutadas / Actividades del PIGA de la vigencia programadas) *100</v>
          </cell>
          <cell r="L9" t="str">
            <v>Actividades del PIGA de la vigencia ejecutadas</v>
          </cell>
          <cell r="M9" t="str">
            <v>Actividades del PIGA de la vigencia programadas</v>
          </cell>
          <cell r="O9" t="str">
            <v>PIGA</v>
          </cell>
          <cell r="P9" t="str">
            <v>• Planear, ejecutar y hacer seguimiento al Plan de acción establecido para la Secretaría General</v>
          </cell>
          <cell r="Q9" t="str">
            <v xml:space="preserve">Cronograma de plan de acción del PIGA de la Vigencia, registros fílmicos,  fotográficos y evidencias de reunión y actividades realizadas. </v>
          </cell>
          <cell r="R9" t="str">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ell>
          <cell r="S9" t="str">
            <v>Creciente</v>
          </cell>
          <cell r="T9" t="str">
            <v>Creciente</v>
          </cell>
          <cell r="U9" t="str">
            <v>Porcentaje</v>
          </cell>
          <cell r="V9" t="str">
            <v>Eficiencia</v>
          </cell>
          <cell r="W9" t="str">
            <v>Resultado</v>
          </cell>
          <cell r="X9">
            <v>2016</v>
          </cell>
          <cell r="Y9">
            <v>0</v>
          </cell>
          <cell r="Z9">
            <v>2016</v>
          </cell>
          <cell r="AA9">
            <v>0</v>
          </cell>
          <cell r="AB9">
            <v>0</v>
          </cell>
          <cell r="AC9">
            <v>1</v>
          </cell>
          <cell r="AD9">
            <v>1</v>
          </cell>
          <cell r="AE9">
            <v>1</v>
          </cell>
          <cell r="AF9">
            <v>0</v>
          </cell>
          <cell r="AG9" t="str">
            <v>No Aplica</v>
          </cell>
          <cell r="AH9" t="str">
            <v>No Aplica</v>
          </cell>
          <cell r="AI9" t="str">
            <v>No Aplica</v>
          </cell>
          <cell r="AJ9">
            <v>1</v>
          </cell>
          <cell r="AK9" t="str">
            <v>No Aplica</v>
          </cell>
          <cell r="AL9" t="str">
            <v>No Aplica</v>
          </cell>
          <cell r="AM9" t="str">
            <v>No Aplica</v>
          </cell>
          <cell r="AN9">
            <v>1</v>
          </cell>
          <cell r="AO9" t="str">
            <v>Gestión de Servicios Administrativos</v>
          </cell>
          <cell r="AP9" t="str">
            <v>No Aplica</v>
          </cell>
          <cell r="AQ9" t="str">
            <v>No Aplica</v>
          </cell>
          <cell r="AR9" t="str">
            <v>No Aplica</v>
          </cell>
          <cell r="AS9">
            <v>1</v>
          </cell>
          <cell r="AT9" t="str">
            <v>No Aplica</v>
          </cell>
          <cell r="AU9" t="str">
            <v>No Aplica</v>
          </cell>
          <cell r="AV9" t="str">
            <v>No Aplica</v>
          </cell>
          <cell r="AW9" t="str">
            <v>No Aplica</v>
          </cell>
          <cell r="AX9" t="str">
            <v>No Aplica</v>
          </cell>
          <cell r="AY9" t="str">
            <v>No Aplica</v>
          </cell>
          <cell r="AZ9" t="str">
            <v>No Aplica</v>
          </cell>
          <cell r="BA9" t="str">
            <v>No Aplica</v>
          </cell>
          <cell r="BB9" t="str">
            <v>No Aplica</v>
          </cell>
          <cell r="BC9" t="str">
            <v>No Aplica</v>
          </cell>
          <cell r="BD9" t="str">
            <v>No Aplica</v>
          </cell>
          <cell r="BE9" t="str">
            <v>No Aplica</v>
          </cell>
          <cell r="BF9" t="str">
            <v>No Aplica</v>
          </cell>
          <cell r="BG9" t="str">
            <v>No Aplica</v>
          </cell>
          <cell r="BH9" t="str">
            <v>8.1. Oportunidad</v>
          </cell>
          <cell r="BI9" t="str">
            <v>No Aplica</v>
          </cell>
          <cell r="BJ9" t="str">
            <v>No Aplica</v>
          </cell>
          <cell r="BK9" t="str">
            <v>No Aplica</v>
          </cell>
          <cell r="BL9" t="str">
            <v>No Aplica</v>
          </cell>
          <cell r="BM9" t="str">
            <v>Plan de Acción SGCGestión de Servicios AdministrativosPIGAOPORTUNIDAD contexto estrategico</v>
          </cell>
          <cell r="BN9" t="str">
            <v>Este indicador mide la ejecución de los programas para el cumplimiento del plan de acción aprobado por el Comité de Gestión Ambiental de la Secretaría General en concordancia a lo establecido por la Secretaría de Ambiente.</v>
          </cell>
          <cell r="BO9" t="str">
            <v>Planear, ejecutar y hacer seguimiento al Plan de acción establecido para el Plan Institucional de Gestión Ambiental - PIGA de la Secretaría General.</v>
          </cell>
          <cell r="BP9" t="str">
            <v>Ser una  entidad modelo en responsabilidad social de modo que se  apoye al gremio de recicladores y otros entes que puedan tener beneficios con los programas del PIGA, asi mismo se genera en los colaboradores diferentes actividades orientadas a crear conciencia ambiental, contribuyendo a la optimización de los recursos que hacen posible el funcionamiento de la entidad.</v>
          </cell>
          <cell r="BQ9" t="str">
            <v>Plan de Acción del PIGA y sus actividades con las evidencias respectivas tales como, registro fotográfico, listas de asistencia, seguimiento a consumos de rercusos, entre otros.</v>
          </cell>
          <cell r="BR9" t="str">
            <v>Suma</v>
          </cell>
          <cell r="BS9">
            <v>1</v>
          </cell>
          <cell r="BT9">
            <v>8.1000000000000016E-2</v>
          </cell>
          <cell r="BU9">
            <v>0.1</v>
          </cell>
          <cell r="BV9">
            <v>7.7500000000000041E-2</v>
          </cell>
          <cell r="BW9">
            <v>9.9000000000000019E-2</v>
          </cell>
          <cell r="BX9">
            <v>5.4499999999999993E-2</v>
          </cell>
          <cell r="BY9">
            <v>8.4999999999999992E-2</v>
          </cell>
          <cell r="BZ9">
            <v>9.0000000000000024E-2</v>
          </cell>
          <cell r="CA9">
            <v>5.3999999999999992E-2</v>
          </cell>
          <cell r="CB9">
            <v>6.2499999999999993E-2</v>
          </cell>
          <cell r="CC9">
            <v>9.9000000000000019E-2</v>
          </cell>
          <cell r="CD9">
            <v>7.400000000000001E-2</v>
          </cell>
          <cell r="CE9">
            <v>0.12349999999999997</v>
          </cell>
          <cell r="CF9">
            <v>8.1000000000000016E-2</v>
          </cell>
          <cell r="CG9">
            <v>0.1</v>
          </cell>
          <cell r="CH9">
            <v>7.7500000000000041E-2</v>
          </cell>
          <cell r="CI9">
            <v>9.9000000000000019E-2</v>
          </cell>
          <cell r="CJ9">
            <v>5.4499999999999993E-2</v>
          </cell>
          <cell r="CK9">
            <v>8.4999999999999992E-2</v>
          </cell>
          <cell r="CL9">
            <v>9.0000000000000024E-2</v>
          </cell>
          <cell r="CM9">
            <v>5.3999999999999992E-2</v>
          </cell>
          <cell r="CN9">
            <v>6.2499999999999993E-2</v>
          </cell>
          <cell r="CO9">
            <v>9.9000000000000019E-2</v>
          </cell>
          <cell r="CP9">
            <v>7.400000000000001E-2</v>
          </cell>
          <cell r="CQ9">
            <v>0.12349999999999997</v>
          </cell>
          <cell r="CR9">
            <v>1</v>
          </cell>
          <cell r="CS9">
            <v>8.1000000000000016E-2</v>
          </cell>
          <cell r="CT9" t="str">
            <v/>
          </cell>
          <cell r="CU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actividades propuestas.  (Ver detalle plan de acción).
- PILAR 3: PROGRAMA  DE IMPLEMENTACIÓN DE PRÁCTICAS SOSTENIBLES: Se divulgó el estado de avance al comite PIGA del PEV y demás actividades propuestas (Ver detalle plan de acción)
- PILAR 4 PROGRAMA USO EFICIENTE DEL AGUA: Se reportó al comité PIGA los indicadores asociados  (Ver detalle plan de acción)
- PILAR 5 : PROGRAMA DE CONSUMO SOSTENIBLE: Se realizó la divulgación al Comité PIGA respecto al seguimiento de consumo de papel, impresiones, fotocopias e insumos.</v>
          </cell>
          <cell r="CV9" t="str">
            <v/>
          </cell>
          <cell r="CW9" t="str">
            <v>Dar cumpliento al plan de acción generando y divulgar los resultados de los indicadores en Comité Directivo.</v>
          </cell>
          <cell r="CX9">
            <v>0.1</v>
          </cell>
          <cell r="CY9" t="str">
            <v/>
          </cell>
          <cell r="CZ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del programa.  (Ver detalle plan de acción).
- PILAR 3: PROGRAMA  DE IMPLEMENTACIÓN DE PRÁCTICAS SOSTENIBLES: Se llevó a cabo el programa asociado al día mundial de la bici y demás actividades propuestas (Ver detalle plan de acción)
- PILAR 4: PROGRAMA USO EFICIENTE DEL AGUA: No se programaron actividades en este pilar.
- PILAR 5 : PROGRAMA DE CONSUMO SOSTENIBLE: Se realizósensibilizaciones sobre el consumo sostenible de los recursos que generan mayor impacto y demás actividades propuestas (Ver detalle plan de acción).</v>
          </cell>
          <cell r="DA9" t="str">
            <v/>
          </cell>
          <cell r="DB9" t="str">
            <v>Dar cumpliento al plan de acción, logrando integración en las dependencias.</v>
          </cell>
          <cell r="DC9">
            <v>7.7500000000000041E-2</v>
          </cell>
          <cell r="DD9" t="str">
            <v/>
          </cell>
          <cell r="DE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(Ver detalle plan de acción).
- PILAR 3: PROGRAMA  DE IMPLEMENTACIÓN DE PRÁCTICAS SOSTENIBLES: Se realizo reporte de estado de zonas verdes y demás actividades  (Ver detalle plan de acción)
- PILAR 4: PROGRAMA USO EFICIENTE DEL AGUA: Se llevo a cabo la caminata por el agua. (Ver detalle plan de acción) 
- PILAR 5 : PROGRAMA DE CONSUMO SOSTENIBLE: Se realizó sensibilización a proveedores de bienes y servicios en CPS y demás actividades  (Ver detalle plan de acción)</v>
          </cell>
          <cell r="DF9" t="str">
            <v/>
          </cell>
          <cell r="DG9" t="str">
            <v>Dar cumpliento al plan de acción generando cultura y participación de los servidores públicos para optimizar los recursos naturales.</v>
          </cell>
          <cell r="DH9">
            <v>4.4999999999999991E-2</v>
          </cell>
          <cell r="DI9" t="str">
            <v/>
          </cell>
          <cell r="DJ9" t="str">
            <v>El cronograma se cumplió 45% de acuerdo con lo establecido para cada uno de los 5 pilares del Plan de Acción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seguimiento a los consumos de energía trimestral, y demás actividades. (Ver detalle plan de acción).
- PILAR 3: PROGRAMA  DE IMPLEMENTACIÓN DE PRÁCTICAS SOSTENIBLES: Se llevó a cabo el día distrital sin carro y demás actividades  (Ver detalle plan de acción)
- PILAR 4: PROGRAMA USO EFICIENTE DEL AGUA: Se llevo a cabo seguimiento a consumos de agua y demás actividades. (Ver detalle plan de acción) 
- PILAR 5 : PROGRAMA DE CONSUMO SOSTENIBLE: Se realizó seguimiento trimestral al consumo de papel y tonner y demás actividades  (Ver detalle plan de acción)</v>
          </cell>
          <cell r="DK9" t="str">
            <v>El comité PIGA y las actividades derivadas que se programaron para el mes de abril no se ejecutaron, toda vez que por temas de agenda de los miembros del comité, el mismo se reprogramó para el 02 de mayo de 2019.</v>
          </cell>
          <cell r="DL9" t="str">
            <v>Desarrollar actividades del plan de acción generando cultura y participación de los servidores públicos para optimizar los recursos naturales.</v>
          </cell>
          <cell r="DM9">
            <v>0.10850000000000001</v>
          </cell>
          <cell r="DN9" t="str">
            <v/>
          </cell>
          <cell r="DO9" t="str">
            <v>El porcentaje de cumplimiento pendiente de ejecución del mes de abril que corresponde al 55%, se ejecutó durante el mes de mayo; así como también las actividades del periodo del reporte de acuerdo con lo establecido para cada uno de los 5 pilares del Plan de Acción relacionados a continuación: 
- PILAR 1: PROGRAMA GESTIÓN INTEGRAL DE RESIDUOS: Se realizó ela ecoreciclatón y el seguimiento a las bitácoras entre otros. (Ver detalle plan de acción)
- PILAR 2 : PROGRAMA DEL USO EFICIENTE DE ENERGÍA: Se desarrolló la campaña establecida. (Ver detalle plan de acción).
- PILAR 3: PROGRAMA  DE IMPLEMENTACIÓN DE PRÁCTICAS SOSTENIBLES: Se llevó a cabo el día distrital sin carro  (Ver detalle plan de acción)
- PILAR 4: PROGRAMA USO EFICIENTE DEL AGUA: No se programó actividad.
- PILAR 5 : PROGRAMA DE CONSUMO SOSTENIBLE: Se realizó reunión con enlaces PIGA y demás actividades  (Ver detalle plan de acción)</v>
          </cell>
          <cell r="DP9" t="str">
            <v>No se presentaron dificultades representativas en la programación mensual de las actividades programadas.</v>
          </cell>
          <cell r="DQ9" t="str">
            <v>Dar cumpliento al plan de acción generando cultura y participación de los servidores públicos para optimizar los recursos naturales.</v>
          </cell>
          <cell r="DR9">
            <v>8.4999999999999992E-2</v>
          </cell>
          <cell r="DS9" t="str">
            <v/>
          </cell>
          <cell r="DT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reporte al Ministerio de Energía.  (Ver detalle plan de acción).
- PILAR 3: PROGRAMA  DE IMPLEMENTACIÓN DE PRÁCTICAS SOSTENIBLES: Se desarrolló la semana ambiental y las demás actividades.  (Ver detalle plan de acción)
- PILAR 4: PROGRAMA USO EFICIENTE DEL AGUA: No se programó actividad para el mes de junio.
- PILAR 5 : PROGRAMA DE CONSUMO SOSTENIBLE: Se realizó una mesa de trabajo con el equipo CPS  y demás actividades  (Ver detalle plan de acción)</v>
          </cell>
          <cell r="DU9" t="str">
            <v>No se presentaron dificultades representativas en la programación mensual de las actividades programadas.</v>
          </cell>
          <cell r="DV9" t="str">
            <v>Dar cumpliento al plan de acción generando cultura y participación de los servidores públicos para optimizar los recursos naturales.</v>
          </cell>
          <cell r="DW9">
            <v>9.0000000000000024E-2</v>
          </cell>
          <cell r="DX9" t="str">
            <v/>
          </cell>
          <cell r="DY9" t="str">
            <v>El cronograma se cumplió en un 100%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demás actividades propuestas. (Ver detalle plan de acción)
- PILAR 2 : PROGRAMA DEL USO EFICIENTE DE ENERGÍA: Se desarrollaron las campañas y el reporte al comité PIGA. (Ver detalle plan de acción).
- PILAR 3: PROGRAMA  DE IMPLEMENTACIÓN DE PRÁCTICAS SOSTENIBLES: Se desarrolló el día sin carro y Sgto. a bici usuarios.  (Ver detalle plan de acción)
- PILAR 4: PROGRAMA USO EFICIENTE DEL AGUA: Se presentó al comité PIGA el inventario hidrosanitario.
- PILAR 5 : PROGRAMA DE CONSUMO SOSTENIBLE: Se presentó al comité PIGA el seguimiento trimestral clausulas ambientales (Ver detalle plan de acción)</v>
          </cell>
          <cell r="DZ9" t="str">
            <v>No se presentaron dificultades representativas en la programación mensual de las actividades programadas.</v>
          </cell>
          <cell r="EA9" t="str">
            <v>Socializar en el comité PIGA los avances y oportunidades de mejora, logrando mayor compromiso de los integrantes.</v>
          </cell>
          <cell r="EB9">
            <v>5.347058823529411E-2</v>
          </cell>
          <cell r="EC9" t="str">
            <v/>
          </cell>
          <cell r="ED9" t="str">
            <v>El cronograma se cumplió en un 99% de acuerdo con las actividades establecidas para cada uno de los 5 pilares del Plan de Acción del PIGA relacionados a continuación: 
- PILAR 1: PROGRAMA GESTIÓN INTEGRAL DE RESIDUOS: Se realizó el seguimiento a la gestión de los residuos sólidos generados en las sedes concertadas y campañas "Separando Ando". (Ver detalle plan de acción)
- PILAR 2 : PROGRAMA DEL USO EFICIENTE DE ENERGÍA: Se publicó la campaña en Soy 10. (Ver detalle plan de acción).
- PILAR 3: PROGRAMA  DE IMPLEMENTACIÓN DE PRÁCTICAS SOSTENIBLES: Se desarrolló el día sin carro y Sgto. a bici usuarios.  (Ver detalle plan de acción)
- PILAR 4: PROGRAMA USO EFICIENTE DEL AGUA: No se programó actividad.
- PILAR 5 : PROGRAMA DE CONSUMO SOSTENIBLE: Se realizó capacitación a prestadores de bienes y servicios y sensibilizaciones a las sedes concertadas sobre consumo sostenible (Ver detalle plan de acción)</v>
          </cell>
          <cell r="EE9" t="str">
            <v>El 1% que no se realizó, corresponde a una reprogramación de una capacitación sobre consumo sostenible en Clav Sevillana, la cual se efectuará en el mes de septiembre.</v>
          </cell>
          <cell r="EF9" t="str">
            <v>Sensibilizar a los funcionarios y partes interesadas sobre consumo y prácticas sostenibles.</v>
          </cell>
          <cell r="EG9">
            <v>6.4500000000000002E-2</v>
          </cell>
          <cell r="EH9" t="str">
            <v/>
          </cell>
          <cell r="EI9" t="str">
            <v>Se realizó la capacitación a la sede programada para el mes de agosto que no se habia ejecutado. Las actividades programadas para el mes de septiembre se cumplieron en un 89%; sin embargo La SDA adelantó para este mes la ecoreciclatón programada en noviembre; por tanto se reporta un 103% de avance en el plan de acción, ejecutando lo siguiente:
- PILAR 1: PROGRAMA GESTIÓN INTEGRAL DE RESIDUOS: Se realizó el seguimiento a la gestión de los residuos sólidos generados en las sedes concertadas y campañas "Separando Ando". (Ver plan de acción)
- PILAR 2 : PROGRAMA DEL USO EFICIENTE DE ENERGÍA: Se publicó la campaña en Soy 10. (Ver plan de acción).
- PILAR 3: PROGRAMA  DE IMPLEMENTACIÓN DE PRÁCTICAS SOSTENIBLES: Se desarrolló el día sin carro.  (Ver plan de acción)
- PILAR 4: PROGRAMA USO EFICIENTE DEL AGUA: Se realizó la caminata por el agua (Ver plan de acción).
- PILAR 5 : PROGRAMA DE CONSUMO SOSTENIBLE: Se realizó la reunión de compras públicas sostenibles (Ver plan de acción)</v>
          </cell>
          <cell r="EJ9" t="str">
            <v>El 11% que no se realizó, corresponde a una mesa de trabajo programada para el 27 de septiembre con los enlaces PIGA, la cual por condiciones de orden público no se pudo llevar a cabo; por tanto se reprogramó para el 02 de octubre; sin embargo La Secretaría Distrital de Ambiente adelantó para septiembre la Ecoreciclatón programada en noviembre, esta actividad equivales al 14%.</v>
          </cell>
          <cell r="EK9" t="str">
            <v>Gestionar residuos peligrosos y sensibilizar a los funcionarios y partes interesadas sobre el uso eficiente del recurso hídrico.</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v>0.70497058823529413</v>
          </cell>
          <cell r="FB9">
            <v>0</v>
          </cell>
          <cell r="FC9" t="str">
            <v>Cumple</v>
          </cell>
          <cell r="FD9" t="str">
            <v>Cumplido</v>
          </cell>
          <cell r="FE9" t="str">
            <v>Cumplido</v>
          </cell>
          <cell r="FF9" t="str">
            <v>Adecuado</v>
          </cell>
          <cell r="FG9" t="str">
            <v>Coherente</v>
          </cell>
          <cell r="FH9" t="str">
            <v>Concuerda</v>
          </cell>
          <cell r="FI9" t="str">
            <v>Indeterminado</v>
          </cell>
          <cell r="FJ9" t="str">
            <v>Relación directa</v>
          </cell>
          <cell r="FK9" t="str">
            <v>Adecuado</v>
          </cell>
          <cell r="FL9" t="str">
            <v>Oportuna</v>
          </cell>
          <cell r="FM9" t="str">
            <v>Se recomienda el diligenciamiento del campo establecido para el reporte de dificultades, ya que no fue posible establecer si se presentaron o no.</v>
          </cell>
          <cell r="FN9" t="str">
            <v>Juan Becerra</v>
          </cell>
          <cell r="FO9" t="str">
            <v>Cumple</v>
          </cell>
          <cell r="FP9" t="str">
            <v>Cumplido</v>
          </cell>
          <cell r="FQ9" t="e">
            <v>#N/A</v>
          </cell>
          <cell r="FR9" t="str">
            <v>Adecuado</v>
          </cell>
          <cell r="FS9" t="str">
            <v>Coherente</v>
          </cell>
          <cell r="FT9" t="str">
            <v>Concuerda</v>
          </cell>
          <cell r="FU9" t="str">
            <v>No aplica</v>
          </cell>
          <cell r="FV9" t="str">
            <v>Relación directa</v>
          </cell>
          <cell r="FW9" t="str">
            <v>Adecuado</v>
          </cell>
          <cell r="FX9" t="str">
            <v>Oportuna</v>
          </cell>
          <cell r="FY9" t="str">
            <v>Se evidencia cumplimiento del indicador de acuerdo a lo programado para el trimestre.</v>
          </cell>
          <cell r="FZ9" t="str">
            <v xml:space="preserve">Bibiana Rodríguez </v>
          </cell>
          <cell r="GA9">
            <v>0</v>
          </cell>
          <cell r="GB9" t="str">
            <v>Anticipado</v>
          </cell>
          <cell r="GC9" t="e">
            <v>#N/A</v>
          </cell>
          <cell r="GD9">
            <v>0</v>
          </cell>
          <cell r="GE9">
            <v>0</v>
          </cell>
          <cell r="GF9">
            <v>0</v>
          </cell>
          <cell r="GG9">
            <v>0</v>
          </cell>
          <cell r="GH9">
            <v>0</v>
          </cell>
          <cell r="GI9">
            <v>0</v>
          </cell>
          <cell r="GJ9">
            <v>0</v>
          </cell>
          <cell r="GK9">
            <v>0</v>
          </cell>
          <cell r="GL9">
            <v>0</v>
          </cell>
          <cell r="GM9">
            <v>0</v>
          </cell>
          <cell r="GN9">
            <v>0</v>
          </cell>
          <cell r="GO9" t="e">
            <v>#N/A</v>
          </cell>
          <cell r="GP9">
            <v>0</v>
          </cell>
          <cell r="GQ9">
            <v>0</v>
          </cell>
          <cell r="GR9">
            <v>0</v>
          </cell>
          <cell r="GS9">
            <v>0</v>
          </cell>
          <cell r="GT9">
            <v>0</v>
          </cell>
          <cell r="GU9">
            <v>0</v>
          </cell>
          <cell r="GV9">
            <v>0</v>
          </cell>
          <cell r="GW9">
            <v>0</v>
          </cell>
          <cell r="GX9">
            <v>0</v>
          </cell>
          <cell r="GY9">
            <v>8.1000000000000016E-2</v>
          </cell>
          <cell r="GZ9">
            <v>0.1</v>
          </cell>
          <cell r="HA9">
            <v>7.7500000000000041E-2</v>
          </cell>
          <cell r="HB9">
            <v>4.4999999999999991E-2</v>
          </cell>
          <cell r="HC9">
            <v>0.10850000000000001</v>
          </cell>
          <cell r="HD9">
            <v>8.4999999999999992E-2</v>
          </cell>
          <cell r="HE9">
            <v>9.0000000000000024E-2</v>
          </cell>
          <cell r="HF9">
            <v>5.347058823529411E-2</v>
          </cell>
          <cell r="HG9">
            <v>6.4500000000000002E-2</v>
          </cell>
          <cell r="HH9" t="str">
            <v/>
          </cell>
          <cell r="HI9" t="str">
            <v/>
          </cell>
          <cell r="HJ9" t="str">
            <v/>
          </cell>
          <cell r="HK9">
            <v>0.70497058823529413</v>
          </cell>
          <cell r="HL9">
            <v>8.1000000000000016E-2</v>
          </cell>
          <cell r="HM9">
            <v>0.1</v>
          </cell>
          <cell r="HN9">
            <v>7.7500000000000041E-2</v>
          </cell>
          <cell r="HO9">
            <v>4.4999999999999991E-2</v>
          </cell>
          <cell r="HP9">
            <v>0.10850000000000001</v>
          </cell>
          <cell r="HQ9">
            <v>8.4999999999999992E-2</v>
          </cell>
          <cell r="HR9">
            <v>9.0000000000000024E-2</v>
          </cell>
          <cell r="HS9">
            <v>5.347058823529411E-2</v>
          </cell>
          <cell r="HT9">
            <v>6.4500000000000002E-2</v>
          </cell>
          <cell r="HU9">
            <v>0</v>
          </cell>
          <cell r="HV9">
            <v>0</v>
          </cell>
          <cell r="HW9">
            <v>0</v>
          </cell>
          <cell r="HX9">
            <v>0.70497058823529413</v>
          </cell>
          <cell r="HY9">
            <v>1</v>
          </cell>
          <cell r="HZ9">
            <v>1</v>
          </cell>
          <cell r="IA9">
            <v>1</v>
          </cell>
          <cell r="IB9">
            <v>0.84895104895104889</v>
          </cell>
          <cell r="IC9">
            <v>0.99999999999999989</v>
          </cell>
          <cell r="ID9">
            <v>0.99999999999999978</v>
          </cell>
          <cell r="IE9">
            <v>0.99999999999999967</v>
          </cell>
          <cell r="IF9">
            <v>0.99917408461044288</v>
          </cell>
          <cell r="IG9">
            <v>1.0020903883941634</v>
          </cell>
          <cell r="IH9">
            <v>0.87846802272310776</v>
          </cell>
          <cell r="II9">
            <v>0.80430186906479628</v>
          </cell>
          <cell r="IJ9">
            <v>0.70497058823529402</v>
          </cell>
          <cell r="IK9">
            <v>1</v>
          </cell>
          <cell r="IL9">
            <v>0.99999999999999978</v>
          </cell>
          <cell r="IM9">
            <v>1.0020903883941634</v>
          </cell>
          <cell r="IN9">
            <v>0.99999999999999989</v>
          </cell>
          <cell r="IP9">
            <v>0.25850000000000006</v>
          </cell>
        </row>
        <row r="10">
          <cell r="A10" t="str">
            <v>120C</v>
          </cell>
          <cell r="B10" t="str">
            <v>Dirección Administrativa y Financiera</v>
          </cell>
          <cell r="C10" t="str">
            <v>Directora Administrativa y Financiera</v>
          </cell>
          <cell r="D10" t="str">
            <v>Luz Ángela Gómez Gómez</v>
          </cell>
          <cell r="E10" t="str">
            <v>P1 -  ÉTICA, BUEN GOBIERNO Y TRANSPARENCIA</v>
          </cell>
          <cell r="F10" t="str">
            <v>P1O1 Consolidar a 2020 una cultura de visión y actuación ética,  integra y transparente</v>
          </cell>
          <cell r="G10" t="str">
            <v>P1O1A11 Realizar la formulación y el seguimiento a la ejecución del Plan Anticorrupción y de Atención al Ciudadano - PAAC, para la obtención de resultados óptimos en la medición del Índice de Gobierno Abierto - IGA</v>
          </cell>
          <cell r="H10" t="str">
            <v>Realizar oportunamente las publicaciones correspondientes, identificadas en el esquema de publicación de la Secretaria General</v>
          </cell>
          <cell r="I10" t="str">
            <v>Publicaciones correspondientes, identificadas en el esquema de publicación de la Secretaria General, realizadas oportunamente</v>
          </cell>
          <cell r="J10" t="str">
            <v xml:space="preserve">Este indicador permite monitorear el cumplimiento oportuno de los compromisos de publicación que posee la dependencia descritos en el esquema de publicación </v>
          </cell>
          <cell r="K10" t="str">
            <v>(Publicaciones correspondientes realizadas oportunamente / Publicaciones correspondientes del esquema de publicación de la Secretaria General)*100</v>
          </cell>
          <cell r="L10" t="str">
            <v xml:space="preserve">Publicaciones correspondientes realizadas oportunamente </v>
          </cell>
          <cell r="M10" t="str">
            <v>Publicaciones correspondientes del esquema de publicación de la Secretaria General</v>
          </cell>
          <cell r="O10" t="str">
            <v>Publicación oportuna, clara y veraz de la información relacionada con la gestión de la dependencia</v>
          </cell>
          <cell r="Q10" t="str">
            <v>Botón de transparencia ubicado en la página web de la entidad</v>
          </cell>
          <cell r="R10" t="str">
            <v>Planes de acción del PESV y PIGA, a disposición de la ciudadanía.</v>
          </cell>
          <cell r="S10" t="str">
            <v>Constante</v>
          </cell>
          <cell r="T10" t="str">
            <v>Constante</v>
          </cell>
          <cell r="U10" t="str">
            <v>Porcentaje</v>
          </cell>
          <cell r="V10" t="str">
            <v>Eficacia</v>
          </cell>
          <cell r="W10" t="str">
            <v>Resultado</v>
          </cell>
          <cell r="X10">
            <v>2019</v>
          </cell>
          <cell r="Y10">
            <v>0</v>
          </cell>
          <cell r="Z10">
            <v>2019</v>
          </cell>
          <cell r="AA10" t="str">
            <v>No Disponible / No Aplica</v>
          </cell>
          <cell r="AB10" t="str">
            <v>No Disponible / No Aplica</v>
          </cell>
          <cell r="AC10" t="str">
            <v>No Disponible / No Aplica</v>
          </cell>
          <cell r="AD10">
            <v>1</v>
          </cell>
          <cell r="AE10" t="str">
            <v>No Disponible / No Aplica</v>
          </cell>
          <cell r="AF10" t="str">
            <v>No Disponible / No Aplica</v>
          </cell>
          <cell r="AG10" t="str">
            <v>No Aplica</v>
          </cell>
          <cell r="AH10" t="str">
            <v>No Aplica</v>
          </cell>
          <cell r="AI10" t="str">
            <v>No Aplica</v>
          </cell>
          <cell r="AJ10">
            <v>1</v>
          </cell>
          <cell r="AK10" t="str">
            <v>No Aplica</v>
          </cell>
          <cell r="AL10" t="str">
            <v>No Aplica</v>
          </cell>
          <cell r="AM10" t="str">
            <v>No Aplica</v>
          </cell>
          <cell r="AN10" t="str">
            <v>No Aplica</v>
          </cell>
          <cell r="AO10" t="str">
            <v>No Aplica</v>
          </cell>
          <cell r="AP10">
            <v>1</v>
          </cell>
          <cell r="AQ10" t="str">
            <v>No Aplica</v>
          </cell>
          <cell r="AR10" t="str">
            <v>No Aplica</v>
          </cell>
          <cell r="AS10" t="str">
            <v>No Aplica</v>
          </cell>
          <cell r="AT10" t="str">
            <v>No Aplica</v>
          </cell>
          <cell r="AU10" t="str">
            <v>No Aplica</v>
          </cell>
          <cell r="AV10" t="str">
            <v>No Aplica</v>
          </cell>
          <cell r="AW10" t="str">
            <v>No Aplica</v>
          </cell>
          <cell r="AX10" t="str">
            <v>No Aplica</v>
          </cell>
          <cell r="AY10" t="str">
            <v>No Aplica</v>
          </cell>
          <cell r="AZ10" t="str">
            <v>No Aplica</v>
          </cell>
          <cell r="BA10" t="str">
            <v>No Aplica</v>
          </cell>
          <cell r="BB10" t="str">
            <v>No Aplica</v>
          </cell>
          <cell r="BC10" t="str">
            <v>No Aplica</v>
          </cell>
          <cell r="BD10" t="str">
            <v>No Aplica</v>
          </cell>
          <cell r="BE10" t="str">
            <v>No Aplica</v>
          </cell>
          <cell r="BF10" t="str">
            <v>No Aplica</v>
          </cell>
          <cell r="BG10" t="str">
            <v>No Aplica</v>
          </cell>
          <cell r="BH10" t="str">
            <v>No Aplica</v>
          </cell>
          <cell r="BI10" t="str">
            <v>No Aplica</v>
          </cell>
          <cell r="BJ10" t="str">
            <v>No Aplica</v>
          </cell>
          <cell r="BK10" t="str">
            <v>No Aplica</v>
          </cell>
          <cell r="BL10" t="str">
            <v>No Aplica</v>
          </cell>
          <cell r="BM10" t="str">
            <v>Plan de Acción PAAC</v>
          </cell>
          <cell r="BN10" t="str">
            <v xml:space="preserve">Este indicador permite monitorear el cumplimiento oportuno de los compromisos de publicación que posee la dependencia descritos en el esquema de publicación </v>
          </cell>
          <cell r="BO10" t="str">
            <v>Realizar las publicaciones de los planes de acción de PESV y PIGA año 2019.</v>
          </cell>
          <cell r="BP10" t="str">
            <v>Planes de acción del PESV y PIGA, a disposición de la ciudadanía.</v>
          </cell>
          <cell r="BQ10" t="str">
            <v>Publicaciones de los planes de acción y sus avances.</v>
          </cell>
          <cell r="BR10" t="str">
            <v>Constante</v>
          </cell>
          <cell r="BS10">
            <v>1</v>
          </cell>
          <cell r="BT10">
            <v>0</v>
          </cell>
          <cell r="BU10">
            <v>0</v>
          </cell>
          <cell r="BV10">
            <v>0</v>
          </cell>
          <cell r="BW10">
            <v>1</v>
          </cell>
          <cell r="BX10">
            <v>0</v>
          </cell>
          <cell r="BY10">
            <v>0</v>
          </cell>
          <cell r="BZ10">
            <v>1</v>
          </cell>
          <cell r="CA10">
            <v>0</v>
          </cell>
          <cell r="CB10">
            <v>0</v>
          </cell>
          <cell r="CC10">
            <v>1</v>
          </cell>
          <cell r="CD10">
            <v>0</v>
          </cell>
          <cell r="CE10">
            <v>0</v>
          </cell>
          <cell r="CF10">
            <v>0</v>
          </cell>
          <cell r="CG10">
            <v>0</v>
          </cell>
          <cell r="CH10">
            <v>0</v>
          </cell>
          <cell r="CI10">
            <v>1</v>
          </cell>
          <cell r="CJ10">
            <v>0</v>
          </cell>
          <cell r="CK10">
            <v>0</v>
          </cell>
          <cell r="CL10">
            <v>1</v>
          </cell>
          <cell r="CM10">
            <v>0</v>
          </cell>
          <cell r="CN10">
            <v>0</v>
          </cell>
          <cell r="CO10">
            <v>1</v>
          </cell>
          <cell r="CP10">
            <v>0</v>
          </cell>
          <cell r="CQ10">
            <v>0</v>
          </cell>
          <cell r="CR10">
            <v>1</v>
          </cell>
          <cell r="CS10">
            <v>0</v>
          </cell>
          <cell r="CT10" t="str">
            <v/>
          </cell>
          <cell r="CU10" t="str">
            <v>Esta actividad no se encontraba programada en este mes.</v>
          </cell>
          <cell r="CV10" t="str">
            <v>No aplica</v>
          </cell>
          <cell r="CW10" t="str">
            <v>No aplica</v>
          </cell>
          <cell r="CX10">
            <v>0</v>
          </cell>
          <cell r="CY10" t="str">
            <v/>
          </cell>
          <cell r="CZ10" t="str">
            <v>Esta actividad no se encontraba programada en este mes.</v>
          </cell>
          <cell r="DA10" t="str">
            <v>No aplica</v>
          </cell>
          <cell r="DB10" t="str">
            <v>No aplica</v>
          </cell>
          <cell r="DC10">
            <v>0</v>
          </cell>
          <cell r="DD10" t="str">
            <v/>
          </cell>
          <cell r="DE10" t="str">
            <v>Esta actividad no se encontraba programada en este mes.</v>
          </cell>
          <cell r="DF10" t="str">
            <v>No aplica</v>
          </cell>
          <cell r="DG10" t="str">
            <v>No aplica</v>
          </cell>
          <cell r="DH10">
            <v>4</v>
          </cell>
          <cell r="DI10">
            <v>4</v>
          </cell>
          <cell r="DJ10" t="str">
            <v>Se publicaron los planes de acción de PESV y PIGA 2019, así como la ejecución del primer trimestre de 2019</v>
          </cell>
          <cell r="DK10" t="str">
            <v>No se presentaron dificultades representativas en la publicación.</v>
          </cell>
          <cell r="DL10" t="str">
            <v>Dar a conocer al ciudadano los planes de acción establecidos para el PIGA y PESV 2019 y su respectiva ejecución.</v>
          </cell>
          <cell r="DM10">
            <v>0</v>
          </cell>
          <cell r="DN10" t="str">
            <v/>
          </cell>
          <cell r="DO10" t="str">
            <v>Esta actividad no se encontraba programada en este mes.</v>
          </cell>
          <cell r="DP10" t="str">
            <v>No aplica</v>
          </cell>
          <cell r="DQ10" t="str">
            <v>No aplica</v>
          </cell>
          <cell r="DR10">
            <v>0</v>
          </cell>
          <cell r="DS10" t="str">
            <v/>
          </cell>
          <cell r="DT10" t="str">
            <v>Esta actividad no se encontraba programada en este mes.</v>
          </cell>
          <cell r="DU10" t="str">
            <v>No aplica</v>
          </cell>
          <cell r="DV10" t="str">
            <v>No aplica</v>
          </cell>
          <cell r="DW10">
            <v>2</v>
          </cell>
          <cell r="DX10">
            <v>2</v>
          </cell>
          <cell r="DY10" t="str">
            <v>Se publicaron los seguimientos de los planes de acción de PESV y PIGA correspondientes al segundo trimestre de 2019</v>
          </cell>
          <cell r="DZ10" t="str">
            <v>No se presentaron dificultades representativas en la publicación.</v>
          </cell>
          <cell r="EA10" t="str">
            <v>Dar a conocer al ciudadano la ejecución del segundo trimestre de 2019 de los planes de acción PIGA y PESV.</v>
          </cell>
          <cell r="EB10">
            <v>0</v>
          </cell>
          <cell r="EC10" t="str">
            <v/>
          </cell>
          <cell r="ED10" t="str">
            <v>Esta actividad no se encontraba programada en este mes.</v>
          </cell>
          <cell r="EE10" t="str">
            <v>No aplica</v>
          </cell>
          <cell r="EF10" t="str">
            <v>No aplica</v>
          </cell>
          <cell r="EG10">
            <v>0</v>
          </cell>
          <cell r="EH10" t="str">
            <v/>
          </cell>
          <cell r="EI10" t="str">
            <v>Esta actividad no se encontraba programada en este mes.</v>
          </cell>
          <cell r="EJ10" t="str">
            <v>No aplica</v>
          </cell>
          <cell r="EK10" t="str">
            <v>No aplica</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v>6</v>
          </cell>
          <cell r="FB10">
            <v>0</v>
          </cell>
          <cell r="FC10" t="str">
            <v>Cumple</v>
          </cell>
          <cell r="FD10" t="str">
            <v>No programó</v>
          </cell>
          <cell r="FE10" t="str">
            <v>Cumplido</v>
          </cell>
          <cell r="FF10" t="str">
            <v>No aplica</v>
          </cell>
          <cell r="FG10" t="str">
            <v>No aplica</v>
          </cell>
          <cell r="FH10" t="str">
            <v>No aplica</v>
          </cell>
          <cell r="FI10" t="str">
            <v>No aplica</v>
          </cell>
          <cell r="FJ10" t="str">
            <v>No aplica</v>
          </cell>
          <cell r="FK10" t="str">
            <v>No aplica</v>
          </cell>
          <cell r="FL10" t="str">
            <v>Oportuna</v>
          </cell>
          <cell r="FM10">
            <v>0</v>
          </cell>
          <cell r="FN10" t="str">
            <v>Juan Becerra</v>
          </cell>
          <cell r="FO10" t="str">
            <v>No aplica</v>
          </cell>
          <cell r="FP10" t="str">
            <v>Cumplido</v>
          </cell>
          <cell r="FQ10" t="e">
            <v>#N/A</v>
          </cell>
          <cell r="FR10" t="str">
            <v>Adecuado</v>
          </cell>
          <cell r="FS10" t="str">
            <v>Coherente</v>
          </cell>
          <cell r="FT10" t="str">
            <v>Concuerda</v>
          </cell>
          <cell r="FU10" t="str">
            <v>No aplica</v>
          </cell>
          <cell r="FV10" t="str">
            <v>Relación directa</v>
          </cell>
          <cell r="FW10" t="str">
            <v>Adecuado</v>
          </cell>
          <cell r="FX10" t="str">
            <v>Oportuna</v>
          </cell>
          <cell r="FY10" t="str">
            <v>Se evidencia cumplimiento del indicador de acuerdo a lo programado para el trimestre.</v>
          </cell>
          <cell r="FZ10" t="str">
            <v xml:space="preserve">Bibiana Rodríguez </v>
          </cell>
          <cell r="GA10">
            <v>0</v>
          </cell>
          <cell r="GB10" t="str">
            <v>Cumplido</v>
          </cell>
          <cell r="GC10" t="e">
            <v>#N/A</v>
          </cell>
          <cell r="GD10">
            <v>0</v>
          </cell>
          <cell r="GE10">
            <v>0</v>
          </cell>
          <cell r="GF10">
            <v>0</v>
          </cell>
          <cell r="GG10">
            <v>0</v>
          </cell>
          <cell r="GH10">
            <v>0</v>
          </cell>
          <cell r="GI10">
            <v>0</v>
          </cell>
          <cell r="GJ10">
            <v>0</v>
          </cell>
          <cell r="GK10">
            <v>0</v>
          </cell>
          <cell r="GL10">
            <v>0</v>
          </cell>
          <cell r="GM10">
            <v>0</v>
          </cell>
          <cell r="GN10">
            <v>0</v>
          </cell>
          <cell r="GO10" t="e">
            <v>#N/A</v>
          </cell>
          <cell r="GP10">
            <v>0</v>
          </cell>
          <cell r="GQ10">
            <v>0</v>
          </cell>
          <cell r="GR10">
            <v>0</v>
          </cell>
          <cell r="GS10">
            <v>0</v>
          </cell>
          <cell r="GT10">
            <v>0</v>
          </cell>
          <cell r="GU10">
            <v>0</v>
          </cell>
          <cell r="GV10">
            <v>0</v>
          </cell>
          <cell r="GW10">
            <v>0</v>
          </cell>
          <cell r="GX10">
            <v>0</v>
          </cell>
          <cell r="GY10">
            <v>0</v>
          </cell>
          <cell r="GZ10">
            <v>0</v>
          </cell>
          <cell r="HA10">
            <v>0</v>
          </cell>
          <cell r="HB10">
            <v>1</v>
          </cell>
          <cell r="HC10">
            <v>0</v>
          </cell>
          <cell r="HD10">
            <v>0</v>
          </cell>
          <cell r="HE10">
            <v>1</v>
          </cell>
          <cell r="HF10">
            <v>0</v>
          </cell>
          <cell r="HG10">
            <v>0</v>
          </cell>
          <cell r="HH10" t="str">
            <v/>
          </cell>
          <cell r="HI10" t="str">
            <v/>
          </cell>
          <cell r="HJ10" t="str">
            <v/>
          </cell>
          <cell r="HK10">
            <v>6</v>
          </cell>
          <cell r="HL10">
            <v>0</v>
          </cell>
          <cell r="HM10">
            <v>0</v>
          </cell>
          <cell r="HN10">
            <v>0</v>
          </cell>
          <cell r="HO10">
            <v>1</v>
          </cell>
          <cell r="HP10">
            <v>0</v>
          </cell>
          <cell r="HQ10">
            <v>0</v>
          </cell>
          <cell r="HR10">
            <v>1</v>
          </cell>
          <cell r="HS10">
            <v>0</v>
          </cell>
          <cell r="HT10">
            <v>0</v>
          </cell>
          <cell r="HU10">
            <v>0</v>
          </cell>
          <cell r="HV10">
            <v>0</v>
          </cell>
          <cell r="HW10">
            <v>0</v>
          </cell>
          <cell r="HX10">
            <v>0.25</v>
          </cell>
          <cell r="HY10" t="str">
            <v>No Programó</v>
          </cell>
          <cell r="HZ10" t="str">
            <v>No Programó</v>
          </cell>
          <cell r="IA10" t="str">
            <v>No Programó</v>
          </cell>
          <cell r="IB10">
            <v>1</v>
          </cell>
          <cell r="IC10">
            <v>1</v>
          </cell>
          <cell r="ID10">
            <v>1</v>
          </cell>
          <cell r="IE10">
            <v>1</v>
          </cell>
          <cell r="IF10">
            <v>1</v>
          </cell>
          <cell r="IG10">
            <v>1</v>
          </cell>
          <cell r="IH10">
            <v>1</v>
          </cell>
          <cell r="II10">
            <v>1</v>
          </cell>
          <cell r="IJ10">
            <v>1</v>
          </cell>
          <cell r="IK10" t="str">
            <v>No Programó</v>
          </cell>
          <cell r="IL10">
            <v>1</v>
          </cell>
          <cell r="IM10">
            <v>1</v>
          </cell>
          <cell r="IN10">
            <v>1</v>
          </cell>
          <cell r="IP10">
            <v>0</v>
          </cell>
        </row>
        <row r="11">
          <cell r="A11">
            <v>200</v>
          </cell>
          <cell r="B11" t="str">
            <v>Dirección de Contratación</v>
          </cell>
          <cell r="C11" t="str">
            <v>Directora de Contratación</v>
          </cell>
          <cell r="D11" t="str">
            <v>Diana Karina Angarita Castro</v>
          </cell>
          <cell r="E11" t="str">
            <v>P1 -  ÉTICA, BUEN GOBIERNO Y TRANSPARENCIA</v>
          </cell>
          <cell r="F11" t="str">
            <v>P1O1 Consolidar a 2020 una cultura de visión y actuación ética,  integra y transparente</v>
          </cell>
          <cell r="G11" t="str">
            <v>P1O1A11 Realizar la formulación y el seguimiento a la ejecución del Plan Anticorrupción y de Atención al Ciudadano - PAAC, para la obtención de resultados óptimos en la medición del Índice de Gobierno Abierto - IGA</v>
          </cell>
          <cell r="H11" t="str">
            <v>Realizar oportunamente las publicaciones correspondientes, identificadas en el esquema de publicación de la Secretaria General</v>
          </cell>
          <cell r="I11" t="str">
            <v>Publicaciones correspondientes, identificadas en el esquema de publicación de la Secretaria General, realizadas oportunamente</v>
          </cell>
          <cell r="J11" t="str">
            <v xml:space="preserve">Este indicador permite monitorear el cumplimiento oportuno de los compromisos de publicación que posee la dependencia descritos en el esquema de publicación </v>
          </cell>
          <cell r="K11" t="str">
            <v>(Publicaciones correspondientes realizadas oportunamente / Publicaciones correspondientes del esquema de publicación de la Secretaria General)*100</v>
          </cell>
          <cell r="L11" t="str">
            <v xml:space="preserve">Publicaciones correspondientes realizadas oportunamente </v>
          </cell>
          <cell r="M11" t="str">
            <v>Publicaciones correspondientes del esquema de publicación de la Secretaria General</v>
          </cell>
          <cell r="O11" t="str">
            <v>Publicación oportuna, clara y veraz de la información relacionada con la gestión de la dependencia</v>
          </cell>
          <cell r="Q11" t="str">
            <v>Botón de transparencia ubicado en la página web de la entidad</v>
          </cell>
          <cell r="R11" t="str">
            <v>Permite verificar el cumplimiento de las publicaciones en el botón de trasparencia dispuesto en la página web de la Secretaría General de la Alcaldía Mayor de Bogotá</v>
          </cell>
          <cell r="S11" t="str">
            <v>Constante</v>
          </cell>
          <cell r="T11" t="str">
            <v>Constante</v>
          </cell>
          <cell r="U11" t="str">
            <v>Porcentaje</v>
          </cell>
          <cell r="V11" t="str">
            <v>Eficacia</v>
          </cell>
          <cell r="W11" t="str">
            <v>Resultado</v>
          </cell>
          <cell r="X11">
            <v>2019</v>
          </cell>
          <cell r="Y11">
            <v>0</v>
          </cell>
          <cell r="Z11">
            <v>2019</v>
          </cell>
          <cell r="AA11" t="str">
            <v>No Disponible / No Aplica</v>
          </cell>
          <cell r="AB11" t="str">
            <v>No Disponible / No Aplica</v>
          </cell>
          <cell r="AC11" t="str">
            <v>No Disponible / No Aplica</v>
          </cell>
          <cell r="AD11">
            <v>1</v>
          </cell>
          <cell r="AE11" t="str">
            <v>No Disponible / No Aplica</v>
          </cell>
          <cell r="AF11" t="str">
            <v>No Disponible / No Aplica</v>
          </cell>
          <cell r="AG11" t="str">
            <v>No Aplica</v>
          </cell>
          <cell r="AH11" t="str">
            <v>No Aplica</v>
          </cell>
          <cell r="AI11" t="str">
            <v>No Aplica</v>
          </cell>
          <cell r="AJ11">
            <v>1</v>
          </cell>
          <cell r="AK11" t="str">
            <v>No Aplica</v>
          </cell>
          <cell r="AL11" t="str">
            <v>No Aplica</v>
          </cell>
          <cell r="AM11" t="str">
            <v>No Aplica</v>
          </cell>
          <cell r="AN11" t="str">
            <v>No Aplica</v>
          </cell>
          <cell r="AO11" t="str">
            <v>No Aplica</v>
          </cell>
          <cell r="AP11">
            <v>1</v>
          </cell>
          <cell r="AQ11" t="str">
            <v>No Aplica</v>
          </cell>
          <cell r="AR11" t="str">
            <v>No Aplica</v>
          </cell>
          <cell r="AS11" t="str">
            <v>No Aplica</v>
          </cell>
          <cell r="AT11" t="str">
            <v>No Aplica</v>
          </cell>
          <cell r="AU11" t="str">
            <v>No Aplica</v>
          </cell>
          <cell r="AV11" t="str">
            <v>No Aplica</v>
          </cell>
          <cell r="AW11" t="str">
            <v>No Aplica</v>
          </cell>
          <cell r="AX11" t="str">
            <v>No Aplica</v>
          </cell>
          <cell r="AY11" t="str">
            <v>No Aplica</v>
          </cell>
          <cell r="AZ11" t="str">
            <v>No Aplica</v>
          </cell>
          <cell r="BA11" t="str">
            <v>No Aplica</v>
          </cell>
          <cell r="BB11" t="str">
            <v>No Aplica</v>
          </cell>
          <cell r="BC11" t="str">
            <v>No Aplica</v>
          </cell>
          <cell r="BD11" t="str">
            <v>No Aplica</v>
          </cell>
          <cell r="BE11" t="str">
            <v>No Aplica</v>
          </cell>
          <cell r="BF11" t="str">
            <v>No Aplica</v>
          </cell>
          <cell r="BG11" t="str">
            <v>No Aplica</v>
          </cell>
          <cell r="BH11" t="str">
            <v>No Aplica</v>
          </cell>
          <cell r="BI11" t="str">
            <v>No Aplica</v>
          </cell>
          <cell r="BJ11" t="str">
            <v>No Aplica</v>
          </cell>
          <cell r="BK11" t="str">
            <v>No Aplica</v>
          </cell>
          <cell r="BL11" t="str">
            <v>No Aplica</v>
          </cell>
          <cell r="BM11" t="str">
            <v>Plan de Acción PAAC</v>
          </cell>
          <cell r="BN11" t="str">
            <v xml:space="preserve">Este indicador permite monitorear el cumplimiento oportuno de los compromisos de publicación que posee la dependencia descritos en el esquema de publicación </v>
          </cell>
          <cell r="BO11" t="str">
            <v xml:space="preserve">Realizar la publicación oportuna  en el boton de transparencia de los siguientes puntos: 
-Publicación de la información contractual
- Publicación de la ejecución de contratos
-Publicación de procedimientos, lineamientos, y políticas en materia de adquisisción y compras
-Publicación de Plan Anual de Adquisiciones
-Directorio de Contratistas
</v>
          </cell>
          <cell r="BP11" t="str">
            <v>Permite verificar el cumplimiento de las publicaciones en el botón de trasparencia dispuesto en la página web de la Secretaría General de la Alcaldía Mayor de Bogotá</v>
          </cell>
          <cell r="BQ11" t="str">
            <v>Pagina web de la Secretaría General de la Alcaldía Mayor de Bogota:
http://secretariageneral.gov.co/transparencia-y-acceso-a-informacion-publica#contratacion</v>
          </cell>
          <cell r="BR11" t="str">
            <v>Constante</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5</v>
          </cell>
          <cell r="CT11">
            <v>5</v>
          </cell>
          <cell r="CU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CV11" t="str">
            <v xml:space="preserve">No se presentaron dificultades en la publicación de la información </v>
          </cell>
          <cell r="CW11" t="str">
            <v>Permite verificar el cumplimiento de las publicaciones en el botón de trasparencia dispuesto en la página web de la Secretaría General de la Alcaldía Mayor de Bogotá</v>
          </cell>
          <cell r="CX11">
            <v>5</v>
          </cell>
          <cell r="CY11">
            <v>5</v>
          </cell>
          <cell r="CZ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A11" t="str">
            <v xml:space="preserve">No se presentaron dificultades en la publicación de la información </v>
          </cell>
          <cell r="DB11" t="str">
            <v>Permite verificar el cumplimiento de las publicaciones en el botón de trasparencia dispuesto en la página web de la Secretaría General de la Alcaldía Mayor de Bogotá</v>
          </cell>
          <cell r="DC11">
            <v>5</v>
          </cell>
          <cell r="DD11">
            <v>5</v>
          </cell>
          <cell r="DE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F11" t="str">
            <v xml:space="preserve">No se presentaron dificultades en la publicación de la información </v>
          </cell>
          <cell r="DG11" t="str">
            <v>Permite verificar el cumplimiento de las publicaciones en el botón de trasparencia dispuesto en la página web de la Secretaría General de la Alcaldía Mayor de Bogotá</v>
          </cell>
          <cell r="DH11">
            <v>5</v>
          </cell>
          <cell r="DI11">
            <v>5</v>
          </cell>
          <cell r="DJ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K11" t="str">
            <v xml:space="preserve">No se presentaron dificultades en la publicación de la información </v>
          </cell>
          <cell r="DL11" t="str">
            <v>Permite verificar el cumplimiento de las publicaciones en el botón de trasparencia dispuesto en la página web de la Secretaría General de la Alcaldía Mayor de Bogotá</v>
          </cell>
          <cell r="DM11">
            <v>5</v>
          </cell>
          <cell r="DN11">
            <v>5</v>
          </cell>
          <cell r="DO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P11" t="str">
            <v xml:space="preserve">No se presentaron dificultades en la publicación de la información </v>
          </cell>
          <cell r="DQ11" t="str">
            <v>Permite verificar el cumplimiento de las publicaciones en el botón de trasparencia dispuesto en la página web de la Secretaría General de la Alcaldía Mayor de Bogotá</v>
          </cell>
          <cell r="DR11">
            <v>5</v>
          </cell>
          <cell r="DS11">
            <v>5</v>
          </cell>
          <cell r="DT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U11" t="str">
            <v xml:space="preserve">No se presentaron dificultades en la publicación de la información </v>
          </cell>
          <cell r="DV11" t="str">
            <v>Permite verificar el cumplimiento de las publicaciones en el botón de trasparencia dispuesto en la página web de la Secretaría General de la Alcaldía Mayor de Bogotá</v>
          </cell>
          <cell r="DW11">
            <v>5</v>
          </cell>
          <cell r="DX11">
            <v>5</v>
          </cell>
          <cell r="DY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DZ11" t="str">
            <v xml:space="preserve">No se presentaron dificultades en la publicación de la información </v>
          </cell>
          <cell r="EA11" t="str">
            <v>Permite verificar el cumplimiento de las publicaciones en el botón de trasparencia dispuesto en la página web de la Secretaría General de la Alcaldía Mayor de Bogotá</v>
          </cell>
          <cell r="EB11">
            <v>5</v>
          </cell>
          <cell r="EC11">
            <v>5</v>
          </cell>
          <cell r="ED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EE11" t="str">
            <v xml:space="preserve">No se presentaron dificultades en la publicación de la información </v>
          </cell>
          <cell r="EF11" t="str">
            <v>Permite verificar el cumplimiento de las publicaciones en el botón de trasparencia dispuesto en la página web de la Secretaría General de la Alcaldía Mayor de Bogotá</v>
          </cell>
          <cell r="EG11">
            <v>5</v>
          </cell>
          <cell r="EH11">
            <v>5</v>
          </cell>
          <cell r="EI11" t="str">
            <v xml:space="preserve">La Dirección de Contratación cumplió con la publicación de la información contractual de los siguientes cinco (5) componentes:
-Publicación de la información contractual
-Publicación de la ejecución de contratos
-Publicación de procedimientos, lineamientos, y políticas en materia de adquisición y compras
-Publicación de Plan Anual de Adquisiciones
-Directorio de Contratistas
Lo anterior garantiza un acceso oportuno a la información pública por parte de la ciudadanía, logrando evidenciar una gestión transparente y coherente con las políticas internas de la Secretaría General de la Alcaldía Mayor de Bogotá D.C.
</v>
          </cell>
          <cell r="EJ11" t="str">
            <v xml:space="preserve">No se presentaron dificultades en la publicación de la información </v>
          </cell>
          <cell r="EK11" t="str">
            <v>Permite verificar el cumplimiento de las publicaciones en el botón de trasparencia dispuesto en la página web de la Secretaría General de la Alcaldía Mayor de Bogotá</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v>45</v>
          </cell>
          <cell r="FB11">
            <v>0</v>
          </cell>
          <cell r="FC11" t="str">
            <v>Cumple</v>
          </cell>
          <cell r="FD11" t="str">
            <v>Cumplido</v>
          </cell>
          <cell r="FE11" t="str">
            <v>Cumplido</v>
          </cell>
          <cell r="FF11" t="str">
            <v>Adecuado</v>
          </cell>
          <cell r="FG11" t="str">
            <v>Coherente</v>
          </cell>
          <cell r="FH11" t="str">
            <v>Concuerda</v>
          </cell>
          <cell r="FI11" t="str">
            <v>Concuerda</v>
          </cell>
          <cell r="FJ11" t="str">
            <v>Relación directa</v>
          </cell>
          <cell r="FK11" t="str">
            <v>Adecuado</v>
          </cell>
          <cell r="FL11" t="str">
            <v>Oportuna</v>
          </cell>
          <cell r="FM11" t="str">
            <v>N/A</v>
          </cell>
          <cell r="FN11" t="str">
            <v>Luisa Fernanda Ortiz</v>
          </cell>
          <cell r="FO11" t="str">
            <v>Cumple</v>
          </cell>
          <cell r="FP11" t="str">
            <v>Cumplido</v>
          </cell>
          <cell r="FQ11" t="e">
            <v>#N/A</v>
          </cell>
          <cell r="FR11" t="str">
            <v>Adecuado</v>
          </cell>
          <cell r="FS11" t="str">
            <v>Coherente</v>
          </cell>
          <cell r="FT11" t="str">
            <v>Concuerda</v>
          </cell>
          <cell r="FU11" t="str">
            <v>Concuerda</v>
          </cell>
          <cell r="FV11" t="str">
            <v>Relación directa</v>
          </cell>
          <cell r="FW11" t="str">
            <v>Adecuado</v>
          </cell>
          <cell r="FX11" t="str">
            <v>Oportuna</v>
          </cell>
          <cell r="FY11" t="str">
            <v>El indicador se reportó adecuadamente durante el segundo trimestre, se acogieron las recomendaciones realizadas por la OAP, el reporte es coherente, suficiente, articulado, consistente y oportuno</v>
          </cell>
          <cell r="FZ11" t="str">
            <v>Luisa Fernanda Ortiz</v>
          </cell>
          <cell r="GA11">
            <v>0</v>
          </cell>
          <cell r="GB11" t="str">
            <v>Cumplido</v>
          </cell>
          <cell r="GC11" t="e">
            <v>#N/A</v>
          </cell>
          <cell r="GD11">
            <v>0</v>
          </cell>
          <cell r="GE11">
            <v>0</v>
          </cell>
          <cell r="GF11">
            <v>0</v>
          </cell>
          <cell r="GG11">
            <v>0</v>
          </cell>
          <cell r="GH11">
            <v>0</v>
          </cell>
          <cell r="GI11">
            <v>0</v>
          </cell>
          <cell r="GJ11">
            <v>0</v>
          </cell>
          <cell r="GK11">
            <v>0</v>
          </cell>
          <cell r="GL11">
            <v>0</v>
          </cell>
          <cell r="GM11">
            <v>0</v>
          </cell>
          <cell r="GN11">
            <v>0</v>
          </cell>
          <cell r="GO11" t="e">
            <v>#N/A</v>
          </cell>
          <cell r="GP11">
            <v>0</v>
          </cell>
          <cell r="GQ11">
            <v>0</v>
          </cell>
          <cell r="GR11">
            <v>0</v>
          </cell>
          <cell r="GS11">
            <v>0</v>
          </cell>
          <cell r="GT11">
            <v>0</v>
          </cell>
          <cell r="GU11">
            <v>0</v>
          </cell>
          <cell r="GV11">
            <v>0</v>
          </cell>
          <cell r="GW11">
            <v>0</v>
          </cell>
          <cell r="GX11">
            <v>0</v>
          </cell>
          <cell r="GY11">
            <v>1</v>
          </cell>
          <cell r="GZ11">
            <v>1</v>
          </cell>
          <cell r="HA11">
            <v>1</v>
          </cell>
          <cell r="HB11">
            <v>1</v>
          </cell>
          <cell r="HC11">
            <v>1</v>
          </cell>
          <cell r="HD11">
            <v>1</v>
          </cell>
          <cell r="HE11">
            <v>1</v>
          </cell>
          <cell r="HF11">
            <v>1</v>
          </cell>
          <cell r="HG11">
            <v>1</v>
          </cell>
          <cell r="HH11" t="str">
            <v/>
          </cell>
          <cell r="HI11" t="str">
            <v/>
          </cell>
          <cell r="HJ11" t="str">
            <v/>
          </cell>
          <cell r="HK11">
            <v>45</v>
          </cell>
          <cell r="HL11">
            <v>1</v>
          </cell>
          <cell r="HM11">
            <v>1</v>
          </cell>
          <cell r="HN11">
            <v>1</v>
          </cell>
          <cell r="HO11">
            <v>1</v>
          </cell>
          <cell r="HP11">
            <v>1</v>
          </cell>
          <cell r="HQ11">
            <v>1</v>
          </cell>
          <cell r="HR11">
            <v>1</v>
          </cell>
          <cell r="HS11">
            <v>1</v>
          </cell>
          <cell r="HT11">
            <v>1</v>
          </cell>
          <cell r="HU11">
            <v>0</v>
          </cell>
          <cell r="HV11">
            <v>0</v>
          </cell>
          <cell r="HW11">
            <v>0</v>
          </cell>
          <cell r="HX11">
            <v>1</v>
          </cell>
          <cell r="HY11">
            <v>1</v>
          </cell>
          <cell r="HZ11">
            <v>1</v>
          </cell>
          <cell r="IA11">
            <v>1</v>
          </cell>
          <cell r="IB11">
            <v>1</v>
          </cell>
          <cell r="IC11">
            <v>1</v>
          </cell>
          <cell r="ID11">
            <v>1</v>
          </cell>
          <cell r="IE11">
            <v>1</v>
          </cell>
          <cell r="IF11">
            <v>1</v>
          </cell>
          <cell r="IG11">
            <v>1</v>
          </cell>
          <cell r="IH11">
            <v>1</v>
          </cell>
          <cell r="II11">
            <v>1</v>
          </cell>
          <cell r="IJ11">
            <v>1</v>
          </cell>
          <cell r="IK11">
            <v>1</v>
          </cell>
          <cell r="IL11">
            <v>1</v>
          </cell>
          <cell r="IM11">
            <v>1</v>
          </cell>
          <cell r="IN11">
            <v>1</v>
          </cell>
          <cell r="IP11">
            <v>1</v>
          </cell>
        </row>
        <row r="12">
          <cell r="A12">
            <v>94</v>
          </cell>
          <cell r="B12" t="str">
            <v>Dirección de Contratación</v>
          </cell>
          <cell r="C12" t="str">
            <v>Directora de Contratación</v>
          </cell>
          <cell r="D12" t="str">
            <v>Diana Karina Angarita Castro</v>
          </cell>
          <cell r="E12" t="str">
            <v>P3 -  EFICIENCIA</v>
          </cell>
          <cell r="F12" t="str">
            <v>P3O2
Mejorar la calidad y oportunidad de la ejecución presupuestal y de cumplimiento de metas, afianzando la austeridad y la eficiencia en el uso de los recursos como conductas distintivas de nuestra cultura institucional.</v>
          </cell>
          <cell r="G12" t="str">
            <v>P3O2A2 Capacitar a gerentes de proyecto en la programación y ejecución de recursos</v>
          </cell>
          <cell r="H12" t="str">
            <v>Desarrollar jornadas de capacitación dirigidas a gerentes de proyecto</v>
          </cell>
          <cell r="I12" t="str">
            <v>Jornadas de capacitación dirigidas a gerentes de proyecto desarrolladas</v>
          </cell>
          <cell r="J12" t="str">
            <v>Por medio de la medición de este indicador cumplir la ejecución de las jornadas de capacitación a Gerentes de Proyecto y Responsables de Rubros de Funcionamiento, que les permitirá adquir conocimientos y  herramientas metodológicas dentro del marco jurídico contractual y ejecutar los recursos disponibles con eficiencia y eficacia.</v>
          </cell>
          <cell r="K12" t="str">
            <v xml:space="preserve">  Sumatoria jornadas de capacitación gerentes de proyecto     </v>
          </cell>
          <cell r="L12" t="str">
            <v>Sumatoria jornadas de capacitación gerentes de proyecto</v>
          </cell>
          <cell r="M12">
            <v>0</v>
          </cell>
          <cell r="O12" t="str">
            <v>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v>
          </cell>
          <cell r="P12" t="str">
            <v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v>
          </cell>
          <cell r="Q12" t="str">
            <v>Listas de asistencia a las jornadas de socialización adelantadas por la Dirección de Contratación e invitación a la misma</v>
          </cell>
          <cell r="R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S12" t="str">
            <v>Suma</v>
          </cell>
          <cell r="T12" t="str">
            <v>Suma</v>
          </cell>
          <cell r="U12" t="str">
            <v>Número</v>
          </cell>
          <cell r="V12" t="str">
            <v>Eficacia</v>
          </cell>
          <cell r="W12" t="str">
            <v>Producto</v>
          </cell>
          <cell r="X12">
            <v>2016</v>
          </cell>
          <cell r="Y12">
            <v>0</v>
          </cell>
          <cell r="Z12">
            <v>2016</v>
          </cell>
          <cell r="AA12">
            <v>0</v>
          </cell>
          <cell r="AB12">
            <v>4</v>
          </cell>
          <cell r="AC12">
            <v>4</v>
          </cell>
          <cell r="AD12">
            <v>4</v>
          </cell>
          <cell r="AE12">
            <v>4</v>
          </cell>
          <cell r="AF12">
            <v>0</v>
          </cell>
          <cell r="AG12" t="str">
            <v>No Aplica</v>
          </cell>
          <cell r="AH12" t="str">
            <v>No Aplica</v>
          </cell>
          <cell r="AI12" t="str">
            <v>No Aplica</v>
          </cell>
          <cell r="AJ12">
            <v>1</v>
          </cell>
          <cell r="AK12" t="str">
            <v>No Aplica</v>
          </cell>
          <cell r="AL12" t="str">
            <v>No Aplica</v>
          </cell>
          <cell r="AM12" t="str">
            <v>No Aplica</v>
          </cell>
          <cell r="AN12" t="str">
            <v>No Aplica</v>
          </cell>
          <cell r="AO12" t="str">
            <v>No Aplica</v>
          </cell>
          <cell r="AP12">
            <v>1</v>
          </cell>
          <cell r="AQ12" t="str">
            <v>No Aplica</v>
          </cell>
          <cell r="AR12" t="str">
            <v>No Aplica</v>
          </cell>
          <cell r="AS12" t="str">
            <v>No Aplica</v>
          </cell>
          <cell r="AT12" t="str">
            <v>No Aplica</v>
          </cell>
          <cell r="AU12" t="str">
            <v>No Aplica</v>
          </cell>
          <cell r="AV12" t="str">
            <v>No Aplica</v>
          </cell>
          <cell r="AW12" t="str">
            <v>No Aplica</v>
          </cell>
          <cell r="AX12" t="str">
            <v>No Aplica</v>
          </cell>
          <cell r="AY12" t="str">
            <v>No Aplica</v>
          </cell>
          <cell r="AZ12" t="str">
            <v>No Aplica</v>
          </cell>
          <cell r="BA12" t="str">
            <v>No Aplica</v>
          </cell>
          <cell r="BB12" t="str">
            <v>No Aplica</v>
          </cell>
          <cell r="BC12" t="str">
            <v>No Aplica</v>
          </cell>
          <cell r="BD12" t="str">
            <v>No Aplica</v>
          </cell>
          <cell r="BE12" t="str">
            <v>No Aplica</v>
          </cell>
          <cell r="BF12" t="str">
            <v>No Aplica</v>
          </cell>
          <cell r="BG12" t="str">
            <v>No Aplica</v>
          </cell>
          <cell r="BH12" t="str">
            <v>No Aplica</v>
          </cell>
          <cell r="BI12" t="str">
            <v>No Aplica</v>
          </cell>
          <cell r="BJ12" t="str">
            <v>No Aplica</v>
          </cell>
          <cell r="BK12" t="str">
            <v>No Aplica</v>
          </cell>
          <cell r="BL12" t="str">
            <v>No Aplica</v>
          </cell>
          <cell r="BM12" t="str">
            <v>Plan de Acción PAAC</v>
          </cell>
          <cell r="BN12" t="str">
            <v>Por medio de la medición de este indicador cumplir la ejecución de las jornadas de capacitación a Gerentes de Proyecto y Responsables de Rubros de Funcionamiento, que les permitirá adquir conocimientos y  herramientas metodológicas dentro del marco jurídico contractual y ejecutar los recursos disponibles con eficiencia y eficacia.</v>
          </cell>
          <cell r="BO12" t="str">
            <v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v>
          </cell>
          <cell r="BP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BQ12" t="str">
            <v>Listas de asistencia a las jornadas de socialización adelantadas por la Dirección de Contratación e invitación a la misma</v>
          </cell>
          <cell r="BR12" t="str">
            <v>Suma</v>
          </cell>
          <cell r="BS12">
            <v>4</v>
          </cell>
          <cell r="BT12">
            <v>0</v>
          </cell>
          <cell r="BU12">
            <v>0</v>
          </cell>
          <cell r="BV12">
            <v>1</v>
          </cell>
          <cell r="BW12">
            <v>0</v>
          </cell>
          <cell r="BX12">
            <v>0</v>
          </cell>
          <cell r="BY12">
            <v>1</v>
          </cell>
          <cell r="BZ12">
            <v>0</v>
          </cell>
          <cell r="CA12">
            <v>0</v>
          </cell>
          <cell r="CB12">
            <v>0</v>
          </cell>
          <cell r="CC12">
            <v>1</v>
          </cell>
          <cell r="CD12">
            <v>0</v>
          </cell>
          <cell r="CE12">
            <v>1</v>
          </cell>
          <cell r="CF12">
            <v>0</v>
          </cell>
          <cell r="CG12">
            <v>0</v>
          </cell>
          <cell r="CH12">
            <v>1</v>
          </cell>
          <cell r="CI12">
            <v>0</v>
          </cell>
          <cell r="CJ12">
            <v>0</v>
          </cell>
          <cell r="CK12">
            <v>1</v>
          </cell>
          <cell r="CL12">
            <v>0</v>
          </cell>
          <cell r="CM12">
            <v>0</v>
          </cell>
          <cell r="CN12">
            <v>0</v>
          </cell>
          <cell r="CO12">
            <v>1</v>
          </cell>
          <cell r="CP12">
            <v>0</v>
          </cell>
          <cell r="CQ12">
            <v>1</v>
          </cell>
          <cell r="CR12">
            <v>4</v>
          </cell>
          <cell r="CS12" t="str">
            <v/>
          </cell>
          <cell r="CT12" t="str">
            <v/>
          </cell>
          <cell r="CU12" t="str">
            <v/>
          </cell>
          <cell r="CV12" t="str">
            <v/>
          </cell>
          <cell r="CW12" t="str">
            <v/>
          </cell>
          <cell r="CX12" t="str">
            <v/>
          </cell>
          <cell r="CY12" t="str">
            <v/>
          </cell>
          <cell r="CZ12" t="str">
            <v/>
          </cell>
          <cell r="DA12" t="str">
            <v/>
          </cell>
          <cell r="DB12" t="str">
            <v/>
          </cell>
          <cell r="DC12">
            <v>1</v>
          </cell>
          <cell r="DD12" t="str">
            <v/>
          </cell>
          <cell r="DE12" t="str">
            <v>Con la jornada de socialización sobre el Control de la Ejecución contractual se logró generar conciencia a los gerentes de proyectos y jefes de rubros de funcionamiento desde el punto de vista jurídico sobre las diferentes acciones que se deben adelantar para realizar una adecuada planeación y posterior supervisión de un contrato. Se generó conciencia sobre las herramientas administrativas disponibles para evitar posibles riesgos en materia de ejecución contractual. Adicionalmente se observó un interés mayor en todas las dependencias sobre el tema por lo que durante el trimestre se obtuvo una asistencia de 243 funcionarios y contratistas a dicha socialización.</v>
          </cell>
          <cell r="DF12" t="str">
            <v>No se generaron dificultades en la convocatoria o asistencia a la socialización</v>
          </cell>
          <cell r="DG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DH12" t="str">
            <v/>
          </cell>
          <cell r="DI12" t="str">
            <v/>
          </cell>
          <cell r="DJ12" t="str">
            <v>no se reporta avance del indicador durante le mes de abril de 2019</v>
          </cell>
          <cell r="DK12" t="str">
            <v>no se reporta avance del indicador durante le mes de abril de 2019</v>
          </cell>
          <cell r="DL12" t="str">
            <v>no se reporta avance del indicador durante le mes de abril de 2019</v>
          </cell>
          <cell r="DM12" t="str">
            <v/>
          </cell>
          <cell r="DN12" t="str">
            <v/>
          </cell>
          <cell r="DO12" t="str">
            <v>no se reporta avance del indicador durante le mes de abril de 2019</v>
          </cell>
          <cell r="DP12" t="str">
            <v>no se reporta avance del indicador durante le mes de abril de 2019</v>
          </cell>
          <cell r="DQ12" t="str">
            <v>no se reporta avance del indicador durante le mes de abril de 2019</v>
          </cell>
          <cell r="DR12">
            <v>1</v>
          </cell>
          <cell r="DS12" t="str">
            <v/>
          </cell>
          <cell r="DT12" t="str">
            <v>Con la jornada de socialización sobre Garantías en la Contratación estatal se logró entender la diferencia de procedimientos a la hora de hacer efectiva una póliza dependiendo de la tipología de la misma. Lo anterior garantiza que cada supervisor, gerente de proyecto o apoyo a la supervisión tenga instrumentos para evitar el posible incumplimiento de un contratista frente a las obligaciones pactadas y protección así de los recursos públicos que fueron destinados al mismo.  Sin embargo, a lo señalado y a pesar de la convocatoria, en esta ocasión se contó solo con la asistencia de 25 funcionarios y contratistas a dicha socialización la cual se realizó en conjunto con la Secretaría Jurídica Distrital.</v>
          </cell>
          <cell r="DU12" t="str">
            <v>No se generaron dificultades en la convocatoria o asistencia a la socialización</v>
          </cell>
          <cell r="DV12" t="str">
            <v>Con la realización de las capacitaciones dirigidas a los gerentes de proyecto y responsables de rubro de funcionamiento, se obtiene un mejor entendimiento por parte de los asistentes hacia herramientas que permitan garantizar la trasparencia en la gestión contractual de la Secretaría General de la Alcaldía Mayor de Bogotá</v>
          </cell>
          <cell r="DW12" t="str">
            <v/>
          </cell>
          <cell r="DX12" t="str">
            <v/>
          </cell>
          <cell r="DY12" t="str">
            <v>no se reporta avance del indicador durante le mes de abril de 2019</v>
          </cell>
          <cell r="DZ12" t="str">
            <v>no se reporta avance del indicador durante le mes de abril de 2019</v>
          </cell>
          <cell r="EA12" t="str">
            <v>no se reporta avance del indicador durante le mes de abril de 2019</v>
          </cell>
          <cell r="EB12" t="str">
            <v/>
          </cell>
          <cell r="EC12" t="str">
            <v/>
          </cell>
          <cell r="ED12" t="str">
            <v>No se reporta avance del indicador durante le mes de agosto  de 2019</v>
          </cell>
          <cell r="EE12" t="str">
            <v>No se reporta avance del indicador durante le mes de agosto  de 2019</v>
          </cell>
          <cell r="EF12" t="str">
            <v>No se reporta avance del indicador durante le mes de agosto  de 2019</v>
          </cell>
          <cell r="EG12" t="str">
            <v/>
          </cell>
          <cell r="EH12" t="str">
            <v/>
          </cell>
          <cell r="EI12" t="str">
            <v>No se reporta avance del indicador durante le mes de agosto  de 2019</v>
          </cell>
          <cell r="EJ12" t="str">
            <v>No se reporta avance del indicador durante le mes de agosto  de 2019</v>
          </cell>
          <cell r="EK12" t="str">
            <v>No se reporta avance del indicador durante le mes de agosto  de 2019</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v>2</v>
          </cell>
          <cell r="FB12">
            <v>0</v>
          </cell>
          <cell r="FC12" t="str">
            <v>Cumple</v>
          </cell>
          <cell r="FD12" t="str">
            <v>Cumplido</v>
          </cell>
          <cell r="FE12" t="str">
            <v>Cumplido</v>
          </cell>
          <cell r="FF12" t="str">
            <v>Adecuado</v>
          </cell>
          <cell r="FG12" t="str">
            <v>Coherente</v>
          </cell>
          <cell r="FH12" t="str">
            <v>Concuerda</v>
          </cell>
          <cell r="FI12" t="str">
            <v>Concuerda</v>
          </cell>
          <cell r="FJ12" t="str">
            <v>Relación directa</v>
          </cell>
          <cell r="FK12" t="str">
            <v>Adecuado</v>
          </cell>
          <cell r="FL12" t="str">
            <v>Oportuna</v>
          </cell>
          <cell r="FM12" t="str">
            <v>N/A</v>
          </cell>
          <cell r="FN12" t="str">
            <v>Luisa Fernanda Ortiz</v>
          </cell>
          <cell r="FO12" t="str">
            <v>Cumple</v>
          </cell>
          <cell r="FP12" t="str">
            <v>Cumplido</v>
          </cell>
          <cell r="FQ12" t="e">
            <v>#N/A</v>
          </cell>
          <cell r="FR12" t="str">
            <v>Adecuado</v>
          </cell>
          <cell r="FS12" t="str">
            <v>Coherente</v>
          </cell>
          <cell r="FT12" t="str">
            <v>Concuerda</v>
          </cell>
          <cell r="FU12" t="str">
            <v>Concuerda</v>
          </cell>
          <cell r="FV12" t="str">
            <v>Relación directa</v>
          </cell>
          <cell r="FW12" t="str">
            <v>Adecuado</v>
          </cell>
          <cell r="FX12" t="str">
            <v>Oportuna</v>
          </cell>
          <cell r="FY12" t="str">
            <v>El indicador se reportó adecuadamente durante el segundo trimestre, se acogieron las recomendaciones realizadas por la OAP, el reporte es coherente, suficiente, articulado, consistente y oportuno</v>
          </cell>
          <cell r="FZ12" t="str">
            <v>Luisa Fernanda Ortiz</v>
          </cell>
          <cell r="GA12">
            <v>0</v>
          </cell>
          <cell r="GB12" t="str">
            <v>Cumplido</v>
          </cell>
          <cell r="GC12" t="e">
            <v>#N/A</v>
          </cell>
          <cell r="GD12">
            <v>0</v>
          </cell>
          <cell r="GE12">
            <v>0</v>
          </cell>
          <cell r="GF12">
            <v>0</v>
          </cell>
          <cell r="GG12">
            <v>0</v>
          </cell>
          <cell r="GH12">
            <v>0</v>
          </cell>
          <cell r="GI12">
            <v>0</v>
          </cell>
          <cell r="GJ12">
            <v>0</v>
          </cell>
          <cell r="GK12">
            <v>0</v>
          </cell>
          <cell r="GL12">
            <v>0</v>
          </cell>
          <cell r="GM12">
            <v>0</v>
          </cell>
          <cell r="GN12">
            <v>0</v>
          </cell>
          <cell r="GO12" t="e">
            <v>#N/A</v>
          </cell>
          <cell r="GP12">
            <v>0</v>
          </cell>
          <cell r="GQ12">
            <v>0</v>
          </cell>
          <cell r="GR12">
            <v>0</v>
          </cell>
          <cell r="GS12">
            <v>0</v>
          </cell>
          <cell r="GT12">
            <v>0</v>
          </cell>
          <cell r="GU12">
            <v>0</v>
          </cell>
          <cell r="GV12">
            <v>0</v>
          </cell>
          <cell r="GW12">
            <v>0</v>
          </cell>
          <cell r="GX12">
            <v>0</v>
          </cell>
          <cell r="GY12" t="str">
            <v/>
          </cell>
          <cell r="GZ12" t="str">
            <v/>
          </cell>
          <cell r="HA12">
            <v>1</v>
          </cell>
          <cell r="HB12" t="str">
            <v/>
          </cell>
          <cell r="HC12" t="str">
            <v/>
          </cell>
          <cell r="HD12">
            <v>1</v>
          </cell>
          <cell r="HE12" t="str">
            <v/>
          </cell>
          <cell r="HF12" t="str">
            <v/>
          </cell>
          <cell r="HG12" t="str">
            <v/>
          </cell>
          <cell r="HH12" t="str">
            <v/>
          </cell>
          <cell r="HI12" t="str">
            <v/>
          </cell>
          <cell r="HJ12" t="str">
            <v/>
          </cell>
          <cell r="HK12">
            <v>2</v>
          </cell>
          <cell r="HL12">
            <v>0</v>
          </cell>
          <cell r="HM12">
            <v>0</v>
          </cell>
          <cell r="HN12">
            <v>0.25</v>
          </cell>
          <cell r="HO12">
            <v>0</v>
          </cell>
          <cell r="HP12">
            <v>0</v>
          </cell>
          <cell r="HQ12">
            <v>0.25</v>
          </cell>
          <cell r="HR12">
            <v>0</v>
          </cell>
          <cell r="HS12">
            <v>0</v>
          </cell>
          <cell r="HT12">
            <v>0</v>
          </cell>
          <cell r="HU12">
            <v>0</v>
          </cell>
          <cell r="HV12">
            <v>0</v>
          </cell>
          <cell r="HW12">
            <v>0</v>
          </cell>
          <cell r="HX12">
            <v>0.5</v>
          </cell>
          <cell r="HY12" t="str">
            <v>No Programó</v>
          </cell>
          <cell r="HZ12" t="str">
            <v>No Programó</v>
          </cell>
          <cell r="IA12">
            <v>1</v>
          </cell>
          <cell r="IB12">
            <v>1</v>
          </cell>
          <cell r="IC12">
            <v>1</v>
          </cell>
          <cell r="ID12">
            <v>1</v>
          </cell>
          <cell r="IE12">
            <v>1</v>
          </cell>
          <cell r="IF12">
            <v>1</v>
          </cell>
          <cell r="IG12">
            <v>1</v>
          </cell>
          <cell r="IH12">
            <v>0.66666666666666663</v>
          </cell>
          <cell r="II12">
            <v>0.66666666666666663</v>
          </cell>
          <cell r="IJ12">
            <v>0.5</v>
          </cell>
          <cell r="IK12">
            <v>1</v>
          </cell>
          <cell r="IL12">
            <v>1</v>
          </cell>
          <cell r="IM12">
            <v>1</v>
          </cell>
          <cell r="IN12">
            <v>1</v>
          </cell>
          <cell r="IP12">
            <v>0.25</v>
          </cell>
        </row>
        <row r="13">
          <cell r="A13" t="str">
            <v>95A</v>
          </cell>
          <cell r="B13" t="str">
            <v>Dirección de Contratación</v>
          </cell>
          <cell r="C13" t="str">
            <v>Directora de Contratación</v>
          </cell>
          <cell r="D13" t="str">
            <v>Diana Karina Angarita Castro</v>
          </cell>
          <cell r="E13" t="str">
            <v>P3 -  EFICIENCIA</v>
          </cell>
          <cell r="F13" t="str">
            <v>P3O2
Mejorar la calidad y oportunidad de la ejecución presupuestal y de cumplimiento de metas, afianzando la austeridad y la eficiencia en el uso de los recursos como conductas distintivas de nuestra cultura institucional.</v>
          </cell>
          <cell r="G13" t="str">
            <v>P3O2A3 Implementar estrategias internas de austeridad y eficiencia en el uso de recursos</v>
          </cell>
          <cell r="H13" t="str">
            <v>Realizar una guía de  buenas prácticas de supervisión de contratos</v>
          </cell>
          <cell r="I13" t="str">
            <v>Guía de  buenas prácticas de supervisión de contratos realizada</v>
          </cell>
          <cell r="K13" t="str">
            <v>Una Guía de  buenas prácticas de supervisión de contratos</v>
          </cell>
          <cell r="L13" t="str">
            <v>Una Guía de  buenas prácticas de supervisión de contratos</v>
          </cell>
          <cell r="M13">
            <v>0</v>
          </cell>
          <cell r="O13" t="str">
            <v>Buenas prácticas de supervisión de contratos socializadas</v>
          </cell>
          <cell r="Q13" t="str">
            <v>Guía de buenas prácticas en materia de supervisión publicada en el Sistema de Calidad de la Secretaría General de la Alcaldía Mayor de Bogotá.</v>
          </cell>
          <cell r="R13" t="str">
            <v>Establecer los lineamientos a los supervisores de contratos o convenios relativos a los aspectos administrativos, organización y funcionamiento en la gestión de los mismos en el Sistema de Compra Pública</v>
          </cell>
          <cell r="S13" t="str">
            <v>Suma</v>
          </cell>
          <cell r="T13" t="str">
            <v>Suma</v>
          </cell>
          <cell r="U13" t="str">
            <v>Número</v>
          </cell>
          <cell r="V13" t="str">
            <v>Eficacia</v>
          </cell>
          <cell r="W13" t="str">
            <v>Producto</v>
          </cell>
          <cell r="X13">
            <v>2016</v>
          </cell>
          <cell r="Y13">
            <v>0</v>
          </cell>
          <cell r="Z13">
            <v>2016</v>
          </cell>
          <cell r="AA13" t="str">
            <v>No Disponible / No Aplica</v>
          </cell>
          <cell r="AB13" t="str">
            <v>No Disponible / No Aplica</v>
          </cell>
          <cell r="AC13" t="str">
            <v>No Disponible / No Aplica</v>
          </cell>
          <cell r="AD13">
            <v>1</v>
          </cell>
          <cell r="AE13" t="str">
            <v>No Disponible / No Aplica</v>
          </cell>
          <cell r="AF13" t="str">
            <v>No Disponible / No Aplica</v>
          </cell>
          <cell r="AG13" t="str">
            <v>No Aplica</v>
          </cell>
          <cell r="AH13" t="str">
            <v>No Aplica</v>
          </cell>
          <cell r="AI13" t="str">
            <v>No Aplica</v>
          </cell>
          <cell r="AJ13">
            <v>1</v>
          </cell>
          <cell r="AK13" t="str">
            <v>No Aplica</v>
          </cell>
          <cell r="AL13" t="str">
            <v>No Aplica</v>
          </cell>
          <cell r="AM13" t="str">
            <v>No Aplica</v>
          </cell>
          <cell r="AN13" t="str">
            <v>No Aplica</v>
          </cell>
          <cell r="AO13" t="str">
            <v>No Aplica</v>
          </cell>
          <cell r="AP13">
            <v>1</v>
          </cell>
          <cell r="AQ13" t="str">
            <v>No Aplica</v>
          </cell>
          <cell r="AR13" t="str">
            <v>No Aplica</v>
          </cell>
          <cell r="AS13" t="str">
            <v>No Aplica</v>
          </cell>
          <cell r="AT13" t="str">
            <v>No Aplica</v>
          </cell>
          <cell r="AU13" t="str">
            <v>No Aplica</v>
          </cell>
          <cell r="AV13" t="str">
            <v>No Aplica</v>
          </cell>
          <cell r="AW13" t="str">
            <v>No Aplica</v>
          </cell>
          <cell r="AX13" t="str">
            <v>No Aplica</v>
          </cell>
          <cell r="AY13" t="str">
            <v>No Aplica</v>
          </cell>
          <cell r="AZ13" t="str">
            <v>No Aplica</v>
          </cell>
          <cell r="BA13" t="str">
            <v>No Aplica</v>
          </cell>
          <cell r="BB13" t="str">
            <v>No Aplica</v>
          </cell>
          <cell r="BC13" t="str">
            <v>No Aplica</v>
          </cell>
          <cell r="BD13" t="str">
            <v>No Aplica</v>
          </cell>
          <cell r="BE13" t="str">
            <v>No Aplica</v>
          </cell>
          <cell r="BF13" t="str">
            <v>No Aplica</v>
          </cell>
          <cell r="BG13" t="str">
            <v>No Aplica</v>
          </cell>
          <cell r="BH13" t="str">
            <v>No Aplica</v>
          </cell>
          <cell r="BI13" t="str">
            <v>No Aplica</v>
          </cell>
          <cell r="BJ13" t="str">
            <v>No Aplica</v>
          </cell>
          <cell r="BK13" t="str">
            <v>No Aplica</v>
          </cell>
          <cell r="BL13" t="str">
            <v>No Aplica</v>
          </cell>
          <cell r="BM13" t="str">
            <v>Plan de Acción PAAC</v>
          </cell>
          <cell r="BN13" t="str">
            <v>Guía de buenas practicas en materia de supervisión contractual.</v>
          </cell>
          <cell r="BO13" t="str">
            <v>Desarrollar de manera específica los aspectos administrativos y jurídicos de supervisión de contratos, relacionados con el expedientes electrónicos o físicos del contrato el cual debe encontrarse completo, actualizado y cumpliendo con la normatividad aplicable.</v>
          </cell>
          <cell r="BP13" t="str">
            <v>Establecer los lineamientos a los supervisores de contratos o convenios relativos a los aspectos administrativos, organización y funcionamiento en la gestión de los mismos en el Sistema de Compra Pública</v>
          </cell>
          <cell r="BQ13" t="str">
            <v>Guía de buenas prácticas en materia de supervisión publicada en el Sistema de Calidad de la Secretaría General de la Alcaldía Mayor de Bogotá.</v>
          </cell>
          <cell r="BR13" t="str">
            <v>Suma</v>
          </cell>
          <cell r="BS13">
            <v>1</v>
          </cell>
          <cell r="BT13">
            <v>0</v>
          </cell>
          <cell r="BU13">
            <v>0</v>
          </cell>
          <cell r="BV13">
            <v>1</v>
          </cell>
          <cell r="BW13">
            <v>0</v>
          </cell>
          <cell r="BX13">
            <v>0</v>
          </cell>
          <cell r="BY13">
            <v>0</v>
          </cell>
          <cell r="BZ13">
            <v>0</v>
          </cell>
          <cell r="CA13">
            <v>0</v>
          </cell>
          <cell r="CB13">
            <v>0</v>
          </cell>
          <cell r="CC13">
            <v>0</v>
          </cell>
          <cell r="CD13">
            <v>0</v>
          </cell>
          <cell r="CE13">
            <v>0</v>
          </cell>
          <cell r="CF13">
            <v>0</v>
          </cell>
          <cell r="CG13">
            <v>0</v>
          </cell>
          <cell r="CH13">
            <v>1</v>
          </cell>
          <cell r="CI13">
            <v>0</v>
          </cell>
          <cell r="CJ13">
            <v>0</v>
          </cell>
          <cell r="CK13">
            <v>0</v>
          </cell>
          <cell r="CL13">
            <v>0</v>
          </cell>
          <cell r="CM13">
            <v>0</v>
          </cell>
          <cell r="CN13">
            <v>0</v>
          </cell>
          <cell r="CO13">
            <v>0</v>
          </cell>
          <cell r="CP13">
            <v>0</v>
          </cell>
          <cell r="CQ13">
            <v>0</v>
          </cell>
          <cell r="CR13">
            <v>1</v>
          </cell>
          <cell r="CS13" t="str">
            <v/>
          </cell>
          <cell r="CT13" t="str">
            <v/>
          </cell>
          <cell r="CU13" t="str">
            <v/>
          </cell>
          <cell r="CV13" t="str">
            <v/>
          </cell>
          <cell r="CW13" t="str">
            <v/>
          </cell>
          <cell r="CX13" t="str">
            <v/>
          </cell>
          <cell r="CY13" t="str">
            <v/>
          </cell>
          <cell r="CZ13" t="str">
            <v/>
          </cell>
          <cell r="DA13" t="str">
            <v/>
          </cell>
          <cell r="DB13" t="str">
            <v/>
          </cell>
          <cell r="DC13">
            <v>1</v>
          </cell>
          <cell r="DD13" t="str">
            <v/>
          </cell>
          <cell r="DE13" t="str">
            <v>Se logró realizar la publicación de la Guía en el Sistema Integrado de Gestión, así mismo se socializó través de la plataforma SOY 10 a las diferentes dependencias para su aplicación</v>
          </cell>
          <cell r="DF13" t="str">
            <v>No se generarón dificultades en el cumplimiento de la acción</v>
          </cell>
          <cell r="DG13" t="str">
            <v xml:space="preserve"> Se establecieron lineamientos a los supervisores de contratos o convenios relativos a los aspectos administrativos, organización y funcionamiento en la gestión de los mismos en el Sistema de Compra Pública</v>
          </cell>
          <cell r="DH13" t="str">
            <v/>
          </cell>
          <cell r="DI13" t="str">
            <v/>
          </cell>
          <cell r="DJ13" t="str">
            <v>El indicador se cumplio en el mes de marzo de 2019</v>
          </cell>
          <cell r="DK13" t="str">
            <v>El indicador se cumplio en el mes de marzo de 2019</v>
          </cell>
          <cell r="DL13" t="str">
            <v>El indicador se cumplio en el mes de marzo de 2019</v>
          </cell>
          <cell r="DM13" t="str">
            <v/>
          </cell>
          <cell r="DN13" t="str">
            <v/>
          </cell>
          <cell r="DO13" t="str">
            <v>El indicador se cumplio en el mes de marzo de 2019</v>
          </cell>
          <cell r="DP13" t="str">
            <v>El indicador se cumplio en el mes de marzo de 2019</v>
          </cell>
          <cell r="DQ13" t="str">
            <v>El indicador se cumplio en el mes de marzo de 2019</v>
          </cell>
          <cell r="DR13" t="str">
            <v/>
          </cell>
          <cell r="DS13" t="str">
            <v/>
          </cell>
          <cell r="DT13" t="str">
            <v>El indicador se cumplio en el mes de marzo de 2019</v>
          </cell>
          <cell r="DU13" t="str">
            <v>El indicador se cumplio en el mes de marzo de 2019</v>
          </cell>
          <cell r="DV13" t="str">
            <v>El indicador se cumplio en el mes de marzo de 2019</v>
          </cell>
          <cell r="DW13" t="str">
            <v/>
          </cell>
          <cell r="DX13" t="str">
            <v/>
          </cell>
          <cell r="DY13" t="str">
            <v>El indicador se cumplio en el mes de marzo de 2019</v>
          </cell>
          <cell r="DZ13" t="str">
            <v>El indicador se cumplio en el mes de marzo de 2019</v>
          </cell>
          <cell r="EA13" t="str">
            <v>El indicador se cumplio en el mes de marzo de 2019</v>
          </cell>
          <cell r="EB13" t="str">
            <v/>
          </cell>
          <cell r="EC13" t="str">
            <v/>
          </cell>
          <cell r="ED13" t="str">
            <v>El indicador se cumplio en el mes de marzo de 2019</v>
          </cell>
          <cell r="EE13" t="str">
            <v>El indicador se cumplio en el mes de marzo de 2019</v>
          </cell>
          <cell r="EF13" t="str">
            <v>El indicador se cumplio en el mes de marzo de 2019</v>
          </cell>
          <cell r="EG13" t="str">
            <v/>
          </cell>
          <cell r="EH13" t="str">
            <v/>
          </cell>
          <cell r="EI13" t="str">
            <v>El indicador se cumplio en el mes de marzo de 2019</v>
          </cell>
          <cell r="EJ13" t="str">
            <v>El indicador se cumplio en el mes de marzo de 2019</v>
          </cell>
          <cell r="EK13" t="str">
            <v>El indicador se cumplio en el mes de marzo de 2019</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v>1</v>
          </cell>
          <cell r="FB13">
            <v>0</v>
          </cell>
          <cell r="FC13" t="str">
            <v>Cumple</v>
          </cell>
          <cell r="FD13" t="str">
            <v>Cumplido</v>
          </cell>
          <cell r="FE13" t="str">
            <v>Cumplido</v>
          </cell>
          <cell r="FF13" t="str">
            <v>Adecuado</v>
          </cell>
          <cell r="FG13" t="str">
            <v>Coherente</v>
          </cell>
          <cell r="FH13" t="str">
            <v>Concuerda</v>
          </cell>
          <cell r="FI13" t="str">
            <v>Concuerda</v>
          </cell>
          <cell r="FJ13" t="str">
            <v>Relación directa</v>
          </cell>
          <cell r="FK13" t="str">
            <v>Adecuado</v>
          </cell>
          <cell r="FL13" t="str">
            <v>Oportuna</v>
          </cell>
          <cell r="FM13" t="str">
            <v>N/A</v>
          </cell>
          <cell r="FN13" t="str">
            <v>Luisa Fernanda Ortiz</v>
          </cell>
          <cell r="FO13" t="str">
            <v>Cumple</v>
          </cell>
          <cell r="FP13" t="str">
            <v>Cumplido</v>
          </cell>
          <cell r="FQ13" t="e">
            <v>#N/A</v>
          </cell>
          <cell r="FR13" t="str">
            <v>Adecuado</v>
          </cell>
          <cell r="FS13" t="str">
            <v>Coherente</v>
          </cell>
          <cell r="FT13" t="str">
            <v>Concuerda</v>
          </cell>
          <cell r="FU13" t="str">
            <v>Concuerda</v>
          </cell>
          <cell r="FV13" t="str">
            <v>Relación directa</v>
          </cell>
          <cell r="FW13" t="str">
            <v>Adecuado</v>
          </cell>
          <cell r="FX13" t="str">
            <v>Oportuna</v>
          </cell>
          <cell r="FY13" t="str">
            <v>El indicador se reportó adecuadamente durante el segundo trimestre, se acogieron las recomendaciones realizadas por la OAP, el reporte es coherente, suficiente, articulado, consistente y oportuno</v>
          </cell>
          <cell r="FZ13" t="str">
            <v>Luisa Fernanda Ortiz</v>
          </cell>
          <cell r="GA13">
            <v>0</v>
          </cell>
          <cell r="GB13" t="str">
            <v>Cumplido</v>
          </cell>
          <cell r="GC13" t="e">
            <v>#N/A</v>
          </cell>
          <cell r="GD13">
            <v>0</v>
          </cell>
          <cell r="GE13">
            <v>0</v>
          </cell>
          <cell r="GF13">
            <v>0</v>
          </cell>
          <cell r="GG13">
            <v>0</v>
          </cell>
          <cell r="GH13">
            <v>0</v>
          </cell>
          <cell r="GI13">
            <v>0</v>
          </cell>
          <cell r="GJ13">
            <v>0</v>
          </cell>
          <cell r="GK13">
            <v>0</v>
          </cell>
          <cell r="GL13">
            <v>0</v>
          </cell>
          <cell r="GM13">
            <v>0</v>
          </cell>
          <cell r="GN13">
            <v>0</v>
          </cell>
          <cell r="GO13" t="e">
            <v>#N/A</v>
          </cell>
          <cell r="GP13">
            <v>0</v>
          </cell>
          <cell r="GQ13">
            <v>0</v>
          </cell>
          <cell r="GR13">
            <v>0</v>
          </cell>
          <cell r="GS13">
            <v>0</v>
          </cell>
          <cell r="GT13">
            <v>0</v>
          </cell>
          <cell r="GU13">
            <v>0</v>
          </cell>
          <cell r="GV13">
            <v>0</v>
          </cell>
          <cell r="GW13">
            <v>0</v>
          </cell>
          <cell r="GX13">
            <v>0</v>
          </cell>
          <cell r="GY13" t="str">
            <v/>
          </cell>
          <cell r="GZ13" t="str">
            <v/>
          </cell>
          <cell r="HA13">
            <v>1</v>
          </cell>
          <cell r="HB13" t="str">
            <v/>
          </cell>
          <cell r="HC13" t="str">
            <v/>
          </cell>
          <cell r="HD13" t="str">
            <v/>
          </cell>
          <cell r="HE13" t="str">
            <v/>
          </cell>
          <cell r="HF13" t="str">
            <v/>
          </cell>
          <cell r="HG13" t="str">
            <v/>
          </cell>
          <cell r="HH13" t="str">
            <v/>
          </cell>
          <cell r="HI13" t="str">
            <v/>
          </cell>
          <cell r="HJ13" t="str">
            <v/>
          </cell>
          <cell r="HK13">
            <v>1</v>
          </cell>
          <cell r="HL13">
            <v>0</v>
          </cell>
          <cell r="HM13">
            <v>0</v>
          </cell>
          <cell r="HN13">
            <v>1</v>
          </cell>
          <cell r="HO13">
            <v>0</v>
          </cell>
          <cell r="HP13">
            <v>0</v>
          </cell>
          <cell r="HQ13">
            <v>0</v>
          </cell>
          <cell r="HR13">
            <v>0</v>
          </cell>
          <cell r="HS13">
            <v>0</v>
          </cell>
          <cell r="HT13">
            <v>0</v>
          </cell>
          <cell r="HU13">
            <v>0</v>
          </cell>
          <cell r="HV13">
            <v>0</v>
          </cell>
          <cell r="HW13">
            <v>0</v>
          </cell>
          <cell r="HX13">
            <v>1</v>
          </cell>
          <cell r="HY13" t="str">
            <v>No Programó</v>
          </cell>
          <cell r="HZ13" t="str">
            <v>No Programó</v>
          </cell>
          <cell r="IA13">
            <v>1</v>
          </cell>
          <cell r="IB13">
            <v>1</v>
          </cell>
          <cell r="IC13">
            <v>1</v>
          </cell>
          <cell r="ID13">
            <v>1</v>
          </cell>
          <cell r="IE13">
            <v>1</v>
          </cell>
          <cell r="IF13">
            <v>1</v>
          </cell>
          <cell r="IG13">
            <v>1</v>
          </cell>
          <cell r="IH13">
            <v>1</v>
          </cell>
          <cell r="II13">
            <v>1</v>
          </cell>
          <cell r="IJ13">
            <v>1</v>
          </cell>
          <cell r="IK13">
            <v>1</v>
          </cell>
          <cell r="IL13">
            <v>1</v>
          </cell>
          <cell r="IM13">
            <v>1</v>
          </cell>
          <cell r="IN13" t="str">
            <v>No Programó</v>
          </cell>
          <cell r="IP13">
            <v>1</v>
          </cell>
        </row>
        <row r="14">
          <cell r="A14" t="str">
            <v>PAAC_06A</v>
          </cell>
          <cell r="B14" t="str">
            <v>Dirección de Contratación</v>
          </cell>
          <cell r="C14" t="str">
            <v>Directora de Contratación</v>
          </cell>
          <cell r="D14" t="str">
            <v>Diana Karina Angarita Castro</v>
          </cell>
          <cell r="E14" t="str">
            <v>P1 -  ÉTICA, BUEN GOBIERNO Y TRANSPARENCIA</v>
          </cell>
          <cell r="F14" t="str">
            <v>P1O1 Consolidar a 2020 una cultura de visión y actuación ética,  integra y transparente</v>
          </cell>
          <cell r="G14" t="str">
            <v>P1O1A11 Realizar la formulación y el seguimiento a la ejecución del Plan Anticorrupción y de Atención al Ciudadano - PAAC, para la obtención de resultados óptimos en la medición del Índice de Gobierno Abierto - IGA</v>
          </cell>
          <cell r="H14" t="str">
            <v>Realizar revisión y monitoreo  a la gestión de los Riesgos de corrupción con el propósito de garantizar la efectividad de los controles, detectar cambios internos y externos e identificar riesgos emergentes.</v>
          </cell>
          <cell r="I14" t="str">
            <v>Informe Mensual de Revisión de Riesgos de Corrupción</v>
          </cell>
          <cell r="J1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4" t="str">
            <v xml:space="preserve">  # de informes de revisión de riesgos de corrupción realizados en el periodo</v>
          </cell>
          <cell r="L14" t="str">
            <v xml:space="preserve"># de informes de revisión de riesgos de corrupción realizados en el periodo </v>
          </cell>
          <cell r="M14">
            <v>0</v>
          </cell>
          <cell r="O14" t="str">
            <v>Informe Mensual de Revisión de Riesgos de Corrupción</v>
          </cell>
          <cell r="Q14" t="str">
            <v xml:space="preserve"> Remisión de informe de monitoreo de Riesgos de Corrupción.</v>
          </cell>
          <cell r="R14" t="str">
            <v>Se establecen los lineamientos a los supervisores de contratos o convenios relativos a los aspectos administrativos, organización y funcionamiento en la gestión de los mismos en el Sistema de Compra Pública, garantizando la adecuada supervisión y ejecución de los contratos a cargo de cada dependencia de la Secretaría General.</v>
          </cell>
          <cell r="S14" t="str">
            <v>Suma</v>
          </cell>
          <cell r="T14" t="str">
            <v>Suma</v>
          </cell>
          <cell r="U14" t="str">
            <v>Número</v>
          </cell>
          <cell r="V14" t="str">
            <v>Eficacia</v>
          </cell>
          <cell r="W14" t="str">
            <v>Producto</v>
          </cell>
          <cell r="X14">
            <v>2018</v>
          </cell>
          <cell r="Y14">
            <v>0</v>
          </cell>
          <cell r="Z14">
            <v>0</v>
          </cell>
          <cell r="AA14">
            <v>0</v>
          </cell>
          <cell r="AB14">
            <v>0</v>
          </cell>
          <cell r="AC14">
            <v>12</v>
          </cell>
          <cell r="AD14">
            <v>12</v>
          </cell>
          <cell r="AE14">
            <v>0</v>
          </cell>
          <cell r="AF14">
            <v>0</v>
          </cell>
          <cell r="AG14" t="str">
            <v>No Aplica</v>
          </cell>
          <cell r="AH14" t="str">
            <v>No Aplica</v>
          </cell>
          <cell r="AI14" t="str">
            <v>No Aplica</v>
          </cell>
          <cell r="AJ14">
            <v>1</v>
          </cell>
          <cell r="AK14" t="str">
            <v>No Aplica</v>
          </cell>
          <cell r="AL14" t="str">
            <v>No Aplica</v>
          </cell>
          <cell r="AM14" t="str">
            <v>No Aplica</v>
          </cell>
          <cell r="AN14" t="str">
            <v>No Aplica</v>
          </cell>
          <cell r="AO14" t="str">
            <v>No Aplica</v>
          </cell>
          <cell r="AP14">
            <v>1</v>
          </cell>
          <cell r="AQ14" t="str">
            <v>No Aplica</v>
          </cell>
          <cell r="AR14" t="str">
            <v>No Aplica</v>
          </cell>
          <cell r="AS14" t="str">
            <v>No Aplica</v>
          </cell>
          <cell r="AT14" t="str">
            <v>No Aplica</v>
          </cell>
          <cell r="AU14" t="str">
            <v>No Aplica</v>
          </cell>
          <cell r="AV14" t="str">
            <v>No Aplica</v>
          </cell>
          <cell r="AW14" t="str">
            <v>No Aplica</v>
          </cell>
          <cell r="AX14" t="str">
            <v>No Aplica</v>
          </cell>
          <cell r="AY14" t="str">
            <v>No Aplica</v>
          </cell>
          <cell r="AZ14" t="str">
            <v>No Aplica</v>
          </cell>
          <cell r="BA14" t="str">
            <v>No Aplica</v>
          </cell>
          <cell r="BB14" t="str">
            <v>No Aplica</v>
          </cell>
          <cell r="BC14" t="str">
            <v>No Aplica</v>
          </cell>
          <cell r="BD14" t="str">
            <v>No Aplica</v>
          </cell>
          <cell r="BE14" t="str">
            <v>No Aplica</v>
          </cell>
          <cell r="BF14" t="str">
            <v>No Aplica</v>
          </cell>
          <cell r="BG14" t="str">
            <v>No Aplica</v>
          </cell>
          <cell r="BH14" t="str">
            <v>No Aplica</v>
          </cell>
          <cell r="BI14" t="str">
            <v>No Aplica</v>
          </cell>
          <cell r="BJ14" t="str">
            <v>No Aplica</v>
          </cell>
          <cell r="BK14" t="str">
            <v>No Aplica</v>
          </cell>
          <cell r="BL14" t="str">
            <v>No Aplica</v>
          </cell>
          <cell r="BM14" t="str">
            <v>Plan de Acción PAAC</v>
          </cell>
          <cell r="BN1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14" t="str">
            <v>Remitir mensualmente informe de monitoreo de riesgos de corrupción</v>
          </cell>
          <cell r="BP14" t="str">
            <v>Se establecen los lineamientos a los supervisores de contratos o convenios relativos a los aspectos administrativos, organización y funcionamiento en la gestión de los mismos en el Sistema de Compra Pública, garantizando la adecuada supervisión y ejecución de los contratos a cargo de cada dependencia de la Secretaría General.</v>
          </cell>
          <cell r="BQ14" t="str">
            <v xml:space="preserve"> Remisión de informe de monitoreo de Riesgos de Corrupción.</v>
          </cell>
          <cell r="BR14" t="str">
            <v>Suma</v>
          </cell>
          <cell r="BS14">
            <v>12</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12</v>
          </cell>
          <cell r="CS14">
            <v>1</v>
          </cell>
          <cell r="CT14" t="str">
            <v/>
          </cell>
          <cell r="CU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CV14" t="str">
            <v>No se generarón dificultades en el cumplimiento de la acción</v>
          </cell>
          <cell r="CW14" t="str">
            <v>Permite identificar, analizar, evaluar y mitigar la ocurrencia de riesgos de corrupción en el proceso a cargo de la Dirección de Contratación, dando cumplimiento a la norma y a los preceptos jurídicos establecidos</v>
          </cell>
          <cell r="CX14">
            <v>1</v>
          </cell>
          <cell r="CY14" t="str">
            <v/>
          </cell>
          <cell r="CZ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A14" t="str">
            <v>No se generarón dificultades en el cumplimiento de la acción</v>
          </cell>
          <cell r="DB14" t="str">
            <v>Permite identificar, analizar, evaluar y mitigar la ocurrencia de riesgos de corrupción en el proceso a cargo de la Dirección de Contratación, dando cumplimiento a la norma y a los preceptos jurídicos establecidos</v>
          </cell>
          <cell r="DC14">
            <v>1</v>
          </cell>
          <cell r="DD14" t="str">
            <v/>
          </cell>
          <cell r="DE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F14" t="str">
            <v>No se generarón dificultades en el cumplimiento de la acción</v>
          </cell>
          <cell r="DG14" t="str">
            <v>Permite identificar, analizar, evaluar y mitigar la ocurrencia de riesgos de corrupción en el proceso a cargo de la Dirección de Contratación, dando cumplimiento a la norma y a los preceptos jurídicos establecidos</v>
          </cell>
          <cell r="DH14">
            <v>1</v>
          </cell>
          <cell r="DI14" t="str">
            <v/>
          </cell>
          <cell r="DJ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K14" t="str">
            <v>No se generarón dificultades en el cumplimiento de la acción</v>
          </cell>
          <cell r="DL14" t="str">
            <v>Permite identificar, analizar, evaluar y mitigar la ocurrencia de riesgos de corrupción en el proceso a cargo de la Dirección de Contratación, dando cumplimiento a la norma y a los preceptos jurídicos establecidos</v>
          </cell>
          <cell r="DM14">
            <v>1</v>
          </cell>
          <cell r="DN14" t="str">
            <v/>
          </cell>
          <cell r="DO14" t="str">
            <v>Con la oportuna presentación del monitoreo y análisis de riesgos de corrupción se garantiza una gestión transparente en la gestión contractual de la dependencia que evita eficazmente la materialización de los riesgos estimados en la matriz de riesgos de corrupción de cara a los valores institucionales y al ciudadano.</v>
          </cell>
          <cell r="DP14" t="str">
            <v>No se generarón dificultades en el cumplimiento de la acción</v>
          </cell>
          <cell r="DQ14" t="str">
            <v>Permite identificar, analizar, evaluar y mitigar la ocurrencia de riesgos de corrupción en el proceso a cargo de la Dirección de Contratación, dando cumplimiento a la norma y a los preceptos jurídicos establecidos</v>
          </cell>
          <cell r="DR14">
            <v>1</v>
          </cell>
          <cell r="DS14" t="str">
            <v/>
          </cell>
          <cell r="DT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U14" t="str">
            <v>No se generarón dificultades en el cumplimiento de la acción</v>
          </cell>
          <cell r="DV14" t="str">
            <v>Permite identificar, analizar, evaluar y mitigar la ocurrencia de riesgos de corrupción en el proceso a cargo de la Dirección de Contratación, dando cumplimiento a la norma y a los preceptos jurídicos establecidos</v>
          </cell>
          <cell r="DW14">
            <v>1</v>
          </cell>
          <cell r="DX14" t="str">
            <v/>
          </cell>
          <cell r="DY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DZ14" t="str">
            <v>No se generarón dificultades en el cumplimiento de la acción</v>
          </cell>
          <cell r="EA14" t="str">
            <v>Permite identificar, analizar, evaluar y mitigar la ocurrencia de riesgos de corrupción en el proceso a cargo de la Dirección de Contratación, dando cumplimiento a la norma y a los preceptos jurídicos establecidos</v>
          </cell>
          <cell r="EB14">
            <v>1</v>
          </cell>
          <cell r="EC14" t="str">
            <v/>
          </cell>
          <cell r="ED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EE14" t="str">
            <v>No se generarón dificultades en el cumplimiento de la acción</v>
          </cell>
          <cell r="EF14" t="str">
            <v>Permite identificar, analizar, evaluar y mitigar la ocurrencia de riesgos de corrupción en el proceso a cargo de la Dirección de Contratación, dando cumplimiento a la norma y a los preceptos jurídicos establecidos</v>
          </cell>
          <cell r="EG14">
            <v>1</v>
          </cell>
          <cell r="EH14" t="str">
            <v/>
          </cell>
          <cell r="EI14" t="str">
            <v>Con la oportuna presentación del monitoreo y análisis de riesgos de corrupción se garantiza una gestión trasparente en la gestión contractual de la dependencia que evita eficazmente la materialización de los riesgos estimados en la matriz de riesgos de corrupción de cara a los valores institucionales y al ciudadano.</v>
          </cell>
          <cell r="EJ14" t="str">
            <v>No se generarón dificultades en el cumplimiento de la acción</v>
          </cell>
          <cell r="EK14" t="str">
            <v>Permite identificar, analizar, evaluar y mitigar la ocurrencia de riesgos de corrupción en el proceso a cargo de la Dirección de Contratación, dando cumplimiento a la norma y a los preceptos jurídicos establecidos</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v>9</v>
          </cell>
          <cell r="FB14">
            <v>0</v>
          </cell>
          <cell r="FC14" t="str">
            <v>Cumple</v>
          </cell>
          <cell r="FD14" t="str">
            <v>Cumplido</v>
          </cell>
          <cell r="FE14" t="str">
            <v>Cumplido</v>
          </cell>
          <cell r="FF14" t="str">
            <v>Adecuado</v>
          </cell>
          <cell r="FG14" t="str">
            <v>Coherente</v>
          </cell>
          <cell r="FH14" t="str">
            <v>Concuerda</v>
          </cell>
          <cell r="FI14" t="str">
            <v>Concuerda</v>
          </cell>
          <cell r="FJ14" t="str">
            <v>Relación directa</v>
          </cell>
          <cell r="FK14" t="str">
            <v>Adecuado</v>
          </cell>
          <cell r="FL14" t="str">
            <v>Oportuna</v>
          </cell>
          <cell r="FM14" t="str">
            <v>N/A</v>
          </cell>
          <cell r="FN14" t="str">
            <v>Luisa Fernanda Ortiz</v>
          </cell>
          <cell r="FO14" t="str">
            <v>Cumple</v>
          </cell>
          <cell r="FP14" t="str">
            <v>Cumplido</v>
          </cell>
          <cell r="FQ14" t="e">
            <v>#N/A</v>
          </cell>
          <cell r="FR14" t="str">
            <v>Adecuado</v>
          </cell>
          <cell r="FS14" t="str">
            <v>Coherente</v>
          </cell>
          <cell r="FT14" t="str">
            <v>Concuerda</v>
          </cell>
          <cell r="FU14" t="str">
            <v>Concuerda</v>
          </cell>
          <cell r="FV14" t="str">
            <v>Relación directa</v>
          </cell>
          <cell r="FW14" t="str">
            <v>Adecuado</v>
          </cell>
          <cell r="FX14" t="str">
            <v>Oportuna</v>
          </cell>
          <cell r="FY14" t="str">
            <v>El indicador se reportó adecuadamente durante el segundo trimestre, se acogieron las recomendaciones realizadas por la OAP, el reporte es coherente, suficiente, articulado, consistente y oportuno</v>
          </cell>
          <cell r="FZ14" t="str">
            <v>Luisa Fernanda Ortiz</v>
          </cell>
          <cell r="GA14">
            <v>0</v>
          </cell>
          <cell r="GB14" t="str">
            <v>Cumplido</v>
          </cell>
          <cell r="GC14" t="e">
            <v>#N/A</v>
          </cell>
          <cell r="GD14">
            <v>0</v>
          </cell>
          <cell r="GE14">
            <v>0</v>
          </cell>
          <cell r="GF14">
            <v>0</v>
          </cell>
          <cell r="GG14">
            <v>0</v>
          </cell>
          <cell r="GH14">
            <v>0</v>
          </cell>
          <cell r="GI14">
            <v>0</v>
          </cell>
          <cell r="GJ14">
            <v>0</v>
          </cell>
          <cell r="GK14">
            <v>0</v>
          </cell>
          <cell r="GL14">
            <v>0</v>
          </cell>
          <cell r="GM14">
            <v>0</v>
          </cell>
          <cell r="GN14">
            <v>0</v>
          </cell>
          <cell r="GO14" t="e">
            <v>#N/A</v>
          </cell>
          <cell r="GP14">
            <v>0</v>
          </cell>
          <cell r="GQ14">
            <v>0</v>
          </cell>
          <cell r="GR14">
            <v>0</v>
          </cell>
          <cell r="GS14">
            <v>0</v>
          </cell>
          <cell r="GT14">
            <v>0</v>
          </cell>
          <cell r="GU14">
            <v>0</v>
          </cell>
          <cell r="GV14">
            <v>0</v>
          </cell>
          <cell r="GW14">
            <v>0</v>
          </cell>
          <cell r="GX14">
            <v>0</v>
          </cell>
          <cell r="GY14">
            <v>1</v>
          </cell>
          <cell r="GZ14">
            <v>1</v>
          </cell>
          <cell r="HA14">
            <v>1</v>
          </cell>
          <cell r="HB14">
            <v>1</v>
          </cell>
          <cell r="HC14">
            <v>1</v>
          </cell>
          <cell r="HD14">
            <v>1</v>
          </cell>
          <cell r="HE14">
            <v>1</v>
          </cell>
          <cell r="HF14">
            <v>1</v>
          </cell>
          <cell r="HG14">
            <v>1</v>
          </cell>
          <cell r="HH14" t="str">
            <v/>
          </cell>
          <cell r="HI14" t="str">
            <v/>
          </cell>
          <cell r="HJ14" t="str">
            <v/>
          </cell>
          <cell r="HK14">
            <v>9</v>
          </cell>
          <cell r="HL14">
            <v>8.3333333333333329E-2</v>
          </cell>
          <cell r="HM14">
            <v>8.3333333333333329E-2</v>
          </cell>
          <cell r="HN14">
            <v>8.3333333333333329E-2</v>
          </cell>
          <cell r="HO14">
            <v>8.3333333333333329E-2</v>
          </cell>
          <cell r="HP14">
            <v>8.3333333333333329E-2</v>
          </cell>
          <cell r="HQ14">
            <v>8.3333333333333329E-2</v>
          </cell>
          <cell r="HR14">
            <v>8.3333333333333329E-2</v>
          </cell>
          <cell r="HS14">
            <v>8.3333333333333329E-2</v>
          </cell>
          <cell r="HT14">
            <v>8.3333333333333329E-2</v>
          </cell>
          <cell r="HU14">
            <v>0</v>
          </cell>
          <cell r="HV14">
            <v>0</v>
          </cell>
          <cell r="HW14">
            <v>0</v>
          </cell>
          <cell r="HX14">
            <v>0.75</v>
          </cell>
          <cell r="HY14">
            <v>1</v>
          </cell>
          <cell r="HZ14">
            <v>1</v>
          </cell>
          <cell r="IA14">
            <v>1</v>
          </cell>
          <cell r="IB14">
            <v>1</v>
          </cell>
          <cell r="IC14">
            <v>1</v>
          </cell>
          <cell r="ID14">
            <v>1</v>
          </cell>
          <cell r="IE14">
            <v>1</v>
          </cell>
          <cell r="IF14">
            <v>1</v>
          </cell>
          <cell r="IG14">
            <v>1</v>
          </cell>
          <cell r="IH14">
            <v>0.89999999999999991</v>
          </cell>
          <cell r="II14">
            <v>0.81818181818181812</v>
          </cell>
          <cell r="IJ14">
            <v>0.75</v>
          </cell>
          <cell r="IK14">
            <v>1</v>
          </cell>
          <cell r="IL14">
            <v>1</v>
          </cell>
          <cell r="IM14">
            <v>1</v>
          </cell>
          <cell r="IN14">
            <v>1</v>
          </cell>
          <cell r="IP14">
            <v>0.25</v>
          </cell>
        </row>
        <row r="15">
          <cell r="A15">
            <v>101</v>
          </cell>
          <cell r="B15" t="str">
            <v>Dirección de Talento Humano</v>
          </cell>
          <cell r="C15" t="str">
            <v>Directora de Talento Humano</v>
          </cell>
          <cell r="D15" t="str">
            <v>Ennis Esther Jaramillo Morato</v>
          </cell>
          <cell r="E15" t="str">
            <v>P5 -  CAPITAL ESTRATÉGICO - COMUNICACIONES</v>
          </cell>
          <cell r="F15" t="str">
            <v xml:space="preserve">P5O1 Avanzar en la mejora de la percepción de los servidores, respecto a la Secretaría General como un gran lugar para trabajar. </v>
          </cell>
          <cell r="G15" t="str">
            <v>P5O1A5 Promover el respeto a la declaración de principios y derechos fundamentales en el trabajo de la OIT y el  trabajo decente en la Secretaría General</v>
          </cell>
          <cell r="H15" t="str">
            <v xml:space="preserve">Ejecutar el Plan de Trabajo del Sistema de Seguridad y Salud en el Trabajo </v>
          </cell>
          <cell r="I15" t="str">
            <v>Plan de Trabajo del Sistema de Seguridad y Salud en el Trabajo ejecutado</v>
          </cell>
          <cell r="J15" t="str">
            <v>Porcentaje de cumplimiento del Plan de Trabajo Anual del Sistema de Gestión de Seguridad y Salud en el Trabajo de la Secretaría General de la Alcaldía Mayor de Bogotá, D.C.</v>
          </cell>
          <cell r="K15" t="str">
            <v>(Actividades ejecutadas del Plan de Trabajo del Sistema de Gestión de Seguridad y Salud en el Trabajo / Actividades programadas del Plan de Trabajo del Sistema de Gestión de Seguridad y Salud en el Trabajo) *100</v>
          </cell>
          <cell r="L15" t="str">
            <v>Actividades ejecutadas del Plan de Trabajo del Sistema de Gestión de Seguridad y Salud en el Trabajo</v>
          </cell>
          <cell r="M15" t="str">
            <v>Actividades programadas del Plan de Trabajo del Sistema de Gestión de Seguridad y Salud en el Trabajo</v>
          </cell>
          <cell r="O15" t="str">
            <v>Plan de seguridad y salud en el trabajo ejecutado</v>
          </cell>
          <cell r="P15" t="str">
            <v>• jornadas de promoción, prevención e intervención de riesgos en materia de seguridad y salud en el trabajo</v>
          </cell>
          <cell r="Q15" t="str">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ell>
          <cell r="R15" t="str">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ell>
          <cell r="S15" t="str">
            <v>Constante</v>
          </cell>
          <cell r="T15" t="str">
            <v>Constante</v>
          </cell>
          <cell r="U15" t="str">
            <v>Porcentaje</v>
          </cell>
          <cell r="V15" t="str">
            <v xml:space="preserve">Eficacia </v>
          </cell>
          <cell r="W15" t="str">
            <v>Producto</v>
          </cell>
          <cell r="X15">
            <v>2016</v>
          </cell>
          <cell r="Y15">
            <v>0</v>
          </cell>
          <cell r="Z15">
            <v>2016</v>
          </cell>
          <cell r="AA15">
            <v>0</v>
          </cell>
          <cell r="AB15">
            <v>1</v>
          </cell>
          <cell r="AC15">
            <v>1</v>
          </cell>
          <cell r="AD15">
            <v>1</v>
          </cell>
          <cell r="AE15">
            <v>1</v>
          </cell>
          <cell r="AF15">
            <v>0</v>
          </cell>
          <cell r="AG15" t="str">
            <v>No Aplica</v>
          </cell>
          <cell r="AH15" t="str">
            <v>No Aplica</v>
          </cell>
          <cell r="AI15">
            <v>1</v>
          </cell>
          <cell r="AJ15">
            <v>1</v>
          </cell>
          <cell r="AK15" t="str">
            <v>No Aplica</v>
          </cell>
          <cell r="AL15" t="str">
            <v>No Aplica</v>
          </cell>
          <cell r="AM15" t="str">
            <v>No Aplica</v>
          </cell>
          <cell r="AN15">
            <v>1</v>
          </cell>
          <cell r="AO15" t="str">
            <v>Gestión de seguridad y Salud en el trabajo</v>
          </cell>
          <cell r="AP15" t="str">
            <v>No Aplica</v>
          </cell>
          <cell r="AQ15" t="str">
            <v>No Aplica</v>
          </cell>
          <cell r="AR15" t="str">
            <v>No Aplica</v>
          </cell>
          <cell r="AS15" t="str">
            <v>No Aplica</v>
          </cell>
          <cell r="AT15" t="str">
            <v>No Aplica</v>
          </cell>
          <cell r="AU15" t="str">
            <v>No Aplica</v>
          </cell>
          <cell r="AV15" t="str">
            <v>No Aplica</v>
          </cell>
          <cell r="AW15" t="str">
            <v>No Aplica</v>
          </cell>
          <cell r="AX15" t="str">
            <v>No Aplica</v>
          </cell>
          <cell r="AY15" t="str">
            <v>No Aplica</v>
          </cell>
          <cell r="AZ15" t="str">
            <v>No Aplica</v>
          </cell>
          <cell r="BA15" t="str">
            <v>No Aplica</v>
          </cell>
          <cell r="BB15" t="str">
            <v>No Aplica</v>
          </cell>
          <cell r="BC15" t="str">
            <v>No Aplica</v>
          </cell>
          <cell r="BD15" t="str">
            <v>No Aplica</v>
          </cell>
          <cell r="BE15" t="str">
            <v>No Aplica</v>
          </cell>
          <cell r="BF15" t="str">
            <v>No Aplica</v>
          </cell>
          <cell r="BG15" t="str">
            <v>No Aplica</v>
          </cell>
          <cell r="BH15" t="str">
            <v>No Aplica</v>
          </cell>
          <cell r="BI15" t="str">
            <v>No Aplica</v>
          </cell>
          <cell r="BJ15" t="str">
            <v>No Aplica</v>
          </cell>
          <cell r="BK15" t="str">
            <v>No Aplica</v>
          </cell>
          <cell r="BL15" t="str">
            <v>No Aplica</v>
          </cell>
          <cell r="BM15" t="str">
            <v>Plan Estratégico InstitucionalPlan de Acción SGCGestión de seguridad y Salud en el trabajo</v>
          </cell>
          <cell r="BN15" t="str">
            <v>Porcentaje de cumplimiento del Plan de Trabajo Anual del Sistema de Gestión de Seguridad y Salud en el Trabajo de la Secretaría General de la Alcaldía Mayor de Bogotá, D.C.</v>
          </cell>
          <cell r="BO15" t="str">
            <v>Realizar las afiliaciones a la ARL para los contratistas
Capacitación a los miembros del Comité de Convivencia Laboral
Capacitación en el manejo de los Desfibriladores Externos Automáticos.
Capacitaciones líderes en pausas activas.
Actualización del Manual de Contratistas en requerimientos de SST.
Programar los exámenes médico-ocupacionales de ingreso, periódico, retiro.
Programa de Estilo de Vida y Entorno Saludable (Prevención y control de Alcohol, Farmacodependencia y Tabaquismo).
Realizar el reporte y la investigación de accidentes de trabajo.
Medición de Indicadores 
Implementar programa de orden y aseo
Instalación de Desfibriladores Externos Automáticos.
Inspecciones Planeadas. - (SST y COPASST) - Seguimiento a Servidores Públicos de las medidas de prevención y control.
Actualizar el Plan de Prevención, preparación y respuesta ante emergencias según informe de Bomberos.
Encuesta de para verificación de Formación de Brigadas.
Reuniones con el Equipo de Trabajo del Proceso de Gestión de la Seguridad y Salud en el Trabajo.
Ejecución de Acciones Preventivas, correctivas y de Mejora</v>
          </cell>
          <cell r="BP15" t="str">
            <v>Garantizar la cobertura de los servicios de la ARL para contratistas y cumplimiento de ley.
Servidores integrantes del CCL Capacitados para toma de decisiones.
Capacitar en la correcta manipulación del desfibrilador.
Capacitar a los líderes de pausas activas en nuevas metodologías.
Garantizar que todos las Contrataciones de la entidad cumplan con la normatividad en SST.
Seguimiento a los estados de salud de los Servidores.
Implementar un programa para orientar en la mejora los hábitos de los servidores públicos.
Garantizar planes de acción para minimizar riesgos de Accidentes.
Seguimiento al sistema de seguridad y salud en el trabajo.
Minimizar el riesgo de accidentalidad.
Mecanismo de Atención en caso de Paro Cardiaco.
Minimizar el riesgo locativo de la Sede Manzana Liévano.
Actualizar las acciones para la respuesta ante emergencias.
Verificación del nivel de conocimientos en emergencias de la Brigada.
Garantizar el cumplimiento del SG-SST.
Garantizar el cumplimiento del Sistema de Gestión de la Seguridad y salud en el trabajo.</v>
          </cell>
          <cell r="BQ15" t="str">
            <v>Afiliaciones – Carpeta 1- Contratistas.
Correo de inscripción de capacitación y listado de Asistencia a Capacitación Inicial.
Listado de Asistencia.
Listado de Asistencia.
Documento Manual de Contratistas.
Resultados de los Exámenes Ocupacionales. 6-Examenes Ocupacionales.
Documento del programa.
No se tiene soporte.
Documento resultado de indicadores. Carpeta 9- Indicadores
Seguimientos Enviados.
Formato de entrega de desfibriladores.
Matriz de Identificación de Peligro y Valoración de Riesgo Actualizada.
Plan de Prevención, preparación y respuesta ante emergencias.
Base de Datos con las respuestas.
Acta de Reunión.
Documentación de Acciones.</v>
          </cell>
          <cell r="BR15" t="str">
            <v>Suma</v>
          </cell>
          <cell r="BS15">
            <v>70</v>
          </cell>
          <cell r="BT15">
            <v>1</v>
          </cell>
          <cell r="BU15">
            <v>4</v>
          </cell>
          <cell r="BV15">
            <v>3</v>
          </cell>
          <cell r="BW15">
            <v>3</v>
          </cell>
          <cell r="BX15">
            <v>1</v>
          </cell>
          <cell r="BY15">
            <v>1</v>
          </cell>
          <cell r="BZ15">
            <v>3</v>
          </cell>
          <cell r="CA15">
            <v>5</v>
          </cell>
          <cell r="CB15">
            <v>8</v>
          </cell>
          <cell r="CC15">
            <v>7</v>
          </cell>
          <cell r="CD15">
            <v>12</v>
          </cell>
          <cell r="CE15">
            <v>22</v>
          </cell>
          <cell r="CF15">
            <v>1.4285714285714285E-2</v>
          </cell>
          <cell r="CG15">
            <v>5.7142857142857141E-2</v>
          </cell>
          <cell r="CH15">
            <v>4.2857142857142858E-2</v>
          </cell>
          <cell r="CI15">
            <v>4.2857142857142858E-2</v>
          </cell>
          <cell r="CJ15">
            <v>1.4285714285714285E-2</v>
          </cell>
          <cell r="CK15">
            <v>1.4285714285714285E-2</v>
          </cell>
          <cell r="CL15">
            <v>4.2857142857142858E-2</v>
          </cell>
          <cell r="CM15">
            <v>7.1428571428571425E-2</v>
          </cell>
          <cell r="CN15">
            <v>0.11428571428571428</v>
          </cell>
          <cell r="CO15">
            <v>0.1</v>
          </cell>
          <cell r="CP15">
            <v>0.17142857142857143</v>
          </cell>
          <cell r="CQ15">
            <v>0.31428571428571428</v>
          </cell>
          <cell r="CR15">
            <v>1</v>
          </cell>
          <cell r="CS15">
            <v>1</v>
          </cell>
          <cell r="CT15">
            <v>1</v>
          </cell>
          <cell r="CU15" t="str">
            <v>Diseño y aprobación del Plan de Trabajo Anual de SST</v>
          </cell>
          <cell r="CV15" t="str">
            <v>Ningún retraso</v>
          </cell>
          <cell r="CW15" t="str">
            <v>Cumplimiento Normativo Según la Resolución 1111 de 2017, y Cumplimiento MIPG.</v>
          </cell>
          <cell r="CX15">
            <v>2</v>
          </cell>
          <cell r="CY15">
            <v>4</v>
          </cell>
          <cell r="CZ15" t="str">
            <v>Conformación comité de Convivencia Laboral 2019 - 2021 y diseño del programa de capacitación y entrenamiento SST</v>
          </cell>
          <cell r="DA15" t="str">
            <v>Se tiene dificultades con la divulgación del manual debido a que se esta generando la actulización del mismo, en la plataforma del Sistema Integrado de Gestión. La Subsecretaria Corporativa dispuso la rendición para el 10 de Abril. Informe de rendición de cuentas, se expone has el 10 de abril.</v>
          </cell>
          <cell r="DB15" t="str">
            <v>Se conforma el Comité de Convivencia Laboral 2019-2021, Se diseña el Programa de Capacitaciónes para refuerzo de los conocimiento de los servides(as) y en procura de la alineación con el PIC.</v>
          </cell>
          <cell r="DC15">
            <v>3</v>
          </cell>
          <cell r="DD15">
            <v>3</v>
          </cell>
          <cell r="DE15" t="str">
            <v>Se realizan las encuesta de para verificación de Formación de Brigadas, divulgación de resultados de auditoria y rendición de cuentas a COPASST y capacitación en el manejo de los Desfibriladores Externos Automáticos.</v>
          </cell>
          <cell r="DF15" t="str">
            <v>Ningún retraso</v>
          </cell>
          <cell r="DG15" t="str">
            <v>Divulgación de auditoria y rendición de cuentas al COPASST, para poder gestionar desde la experticia de cada uno de los integrantes el desarrollo de las recomendaciones.
Verificación de conocimeintos de los brigadistas y capacitación en desfibriladores externos automaticos para generación de capacitacion y refuerzo en tematicas de prevención de emergencia.</v>
          </cell>
          <cell r="DH15">
            <v>3</v>
          </cell>
          <cell r="DI15">
            <v>3</v>
          </cell>
          <cell r="DJ15" t="str">
            <v>Se realiza capacitación en Comité de SST sobre la Resolución 1111 de 2017, 0312 de 2019 y 1072 de 2015. 
Se realiza capacitación en la GTC-45 para la identificación de peligros y valoración de riesgos. Para los Inspectores de SST.
Estas actividades suponen la actualización normativa para los integrantes del equipo de Seguridad y Salud en el Trabajo, en materia de SST, y pueden ser verificadas en las Actas de Comité SST 2019.</v>
          </cell>
          <cell r="DK15" t="str">
            <v xml:space="preserve">Se tiene dificultades con la divulgación del manual debido a que se esta generando la actulización del mismo, en la plataforma del Sistema Integrado de Gestión. </v>
          </cell>
          <cell r="DL15" t="str">
            <v>Desarrollo de Capacitación para los integrantes del Sistema de Seguridad y Salud en Trabajo, Desarrollo de la Rendición de Cuentas.</v>
          </cell>
          <cell r="DM15">
            <v>2</v>
          </cell>
          <cell r="DN15">
            <v>1</v>
          </cell>
          <cell r="DO15" t="str">
            <v xml:space="preserve">Se actualizó la información del perfil sociodemográfico de la Entidad.
Dentro de los beneficios que reporta la ejecución de estas actividades en la Secretaría General de la Alcaldía Mayor de Bogotá, D.C., es la actualización del perfil sociodemográfico, para la identificación de la Población de la Entidad.
Las actividades desarrolladas en el mes de mayo pueden verificarse en la Base de Datos con los perfiles sociodemográficos de los servidores(as) públicos(as) de la Secretaría General de la Alcaldía Mayor de Bogotá D.C.
</v>
          </cell>
          <cell r="DP15" t="str">
            <v>Las actividades de Actualización del Manual de Contratistas en requerimientos de Seguridad y Salud en el Trabajo y de Implementación del Procedimiento de Gestión del Cambio para las acciones en estas materias, fueron reprogramadas para los meses de septiembre y diciembre de 2019 respectivamente, lo anterior, de acuerdo con las directrices recibidas por la Oficina Asesora de Planeación y por las siguientes razones:
a) El Manual de Contratistas en requerimientos de Seguridad y Salud en el Trabajo en la actualidad se encuentra en revisión por parte del profesional de SST.
b) El procedimiento de Gestión del Cambio se encuentra en desarrollo por parte de la Oficina Asesora de Planeación.</v>
          </cell>
          <cell r="DQ15" t="str">
            <v>Apropiación por parte de los servidores(as) públicos(as) de la Secretaría General  de ua cultura de Autocuidado por medio del Diseño de Programa de Modos, condiciones y estilos de Vida Saludable.</v>
          </cell>
          <cell r="DR15">
            <v>1</v>
          </cell>
          <cell r="DS15">
            <v>1</v>
          </cell>
          <cell r="DT15" t="str">
            <v>Desarrollo de Seguimiento a las recomendaciones de 3 servidores de la entidad, identificación de peligros y evaluación de riesgos de las sedes de la entidad por medio de la actualización de las matrices de identificación de peligros y valoración de riesgos, actualización de los planes de prevención preparación y respuesta ante emergencias, capacitaciones en prevención de riesgo químico y riesgo biológico.</v>
          </cell>
          <cell r="DU15" t="str">
            <v>Se tiene la modificación de fecha de la implementación del procedimiento de gestión del cambio debido a la gestión del desarrollo del mismo, por parte del Sistema Integrado de Gestrión.</v>
          </cell>
          <cell r="DV15" t="str">
            <v>Seguimiento a las recomendaciones médicas de la entidad, identificación de peligros y evaluación de riesgos de las sedes de la entidad, actualización de los planes de prevención preparación y respuesta ante emergencias, capacitaciones en prevención de riesgo químico y riesgo biológico</v>
          </cell>
          <cell r="DW15">
            <v>3</v>
          </cell>
          <cell r="DX15">
            <v>3</v>
          </cell>
          <cell r="DY15" t="str">
            <v>1.    Cierre del programa del COPASST 2018-2019: Este Comité reportó un total de 9 actividades desarrolladas, las cuales fueron ejecutadas en los meses entre septiembre de 2018 y julio de 2019 entre las que se evidencian, entre otras, i) Participación en el simulacro distrital, ii) Generación de jornadas de donación de sangre, iii) Encuesta cardiovascular, iv) Tips de seguridad y salud en el trabajo, v) Día mundial de Seguridad y salud en el trabajo y vi) Inspecciones desarrolladas para garantizar la participación del comité en actividades de Seguridad y Salud en el Trabajo, vii) Rendición de cuentas del Plan de Acción 2018, viii) Jornadas de donación de Sangre, ix) participación en las investigaciones de accidente laboral.
2.    Convocatoria al Comité Paritario de Seguridad y Salud en el Trabajo:  Desde el día 8 de julio se empieza el diseño de la convocatoria y se envía Memorando el día 15 de Julio para divulgación de las reglas para participar en la misma. Inscripciones del 17 al 22 de julio. Publicación de candidatos postulados al comité y se proponen votaciones el día 31 de Julio de 2019, con los resultados con los nombres de los nuevos miembros del COPASST.
3.    Actualización de los 39 planes de emergencia para las sedes de la Secretaria General de la Alcaldía Mayor de Bogotá, D.C.: Las actualizaciones fueron enviadas para su correspondiente publicación en el Sistema Integrado de Calidad.</v>
          </cell>
          <cell r="DZ15" t="str">
            <v>Ningun Retraso</v>
          </cell>
          <cell r="EA15" t="str">
            <v>1. Cierre del plan de acción para el COPASST 2017-2019, con una ejecución al 100%.
2. Nuevas elecciones para el COPASST 2019-2021 y con ello dar continuidad a los avances logrados en materia de Seguridad y Salud en el Trabajo con el acompañamiento y los valiosos aportes de los servidores públicos que fueron elegidos miembros de este Comité.
3. La actualización de los 39 planes de emergencia para las diferentes sedes de la Secretaria General de la Alcaldía Mayor de Bogotá, D.C., con el acompañamiento y la experiencia de la ARL y la Unidad Especial del Cuerpo de Bomberos nos permite gestionar el conocimiento sobre estos asuntos en los servidores públicos de la Entidad y con ello, mejorar los tiempos de respuesta y de reacción ante eventuales emergencias, y al propósito de adelantar una mejor preparación con mejores resultados en el Simulacro Distrital de Evacuación.</v>
          </cell>
          <cell r="EB15">
            <v>5</v>
          </cell>
          <cell r="EC15">
            <v>5</v>
          </cell>
          <cell r="ED15" t="str">
            <v xml:space="preserve">Actividades Desarrolladas:
Para el desarrollo del plan de Seguridad y Salud en el Trabajo para el periodo comprendido en el mes de agosto se tenían programadas las siguientes actividades:
1. Realizar la evaluación Inicial del Sistema de Seguridad y Salud en el Trabajo soportado por ARL
2. Implementar Programa de Riesgo Biológico para la sede de Archivo.
3. Implementar Programa de Protección Contra Caídas (Trabajo en Alturas).
4. Instalación de Desfibriladores Externos Automáticos.
5. Actualización del Manual de Seguridad y Salud en el Trabajo. 
Para el periodo comprendido en el mes de agosto se desarrolló lo siguiente:
1. El día 30 de agosto, en reunión con la ARL Positiva se desarrolla la evaluación del Sistema de Gestión de Seguridad y Salud en el Trabajo, en el marco de la resolución 0312 de 2019, obteniendo así un puntaje de 93.5 según evaluación aplicada, logrando una calificación de Aceptable dentro de la tabla de valoración de los Estándares Mínimos.
2. Se implementa el programa de riesgo Biológico para la sede de Archivo Distrital, con las siguientes actividades: se desarrolló la capacitación a todos los grupos de trabajo de la Subdirección Técnica y las áreas con mayor criticidad de presencia del riesgo, Se hace seguimiento al uso adecuado de los Elementos de Protección Personal – EPP (Bioseguridad) y al no consumo de alimentos en las áreas de trabajo.
3. e realiza el proceso de implementación del programa de protección contra caídas, se realiza seguimiento a las actividades donde se debe ejecutar la estandarización de los procesos y se actualiza el programa de protección contra caídas para socialización.
4. Se desarrolla el proceso de instalación de Desfibriladores Externos Automáticos para 37 Sedes de la secretaría General, están pendiente por reforma estructural 2 sedes CADE VICTORIA y CADE RAFAEL URIBE URIBE.
5. Se realiza la actualización del Manual de Seguridad y Salud en el Trabajo. </v>
          </cell>
          <cell r="EE15" t="str">
            <v>Ninguno.</v>
          </cell>
          <cell r="EF15" t="str">
            <v xml:space="preserve">Para el periodo comprendido en el mes de agosto se tienen los siguientes beneficios:
1. Un aumento de 5.5 puntos en la evaluación de los estándares mínimos del Sistema de Gestión de Seguridad y Salud en el Trabajo, en el marco de la resolución 0312 de 2019, esto gracias a las mejoras en los procedimientos de gestión de la salud y las actualizaciones del procedimiento de gestión de peligros riesgos y amenazas.
2.  Implementa el programa de riesgo Biológico para la sede de Archivo Distrital, Se hace seguimiento al uso adecuado de los Elementos de Protección Personal – EPP (Bioseguridad) y al no consumo de alimentos en las áreas de trabajo, esto conlleva a una cultura de autocuidado y a la mejora de los procesos al interior de la Dirección Distrital de Archivo.  
3. Estandarización de las actividades que tienen trabajo en alturas de los servidores de mantenimiento, y socialización de estándares de trabajo seguro e inculcar el desarrollo de los permisos de trabajo.
4. Instalación de Desfibriladores Externos Automáticos para la generación de procedimientos de protección a la vida y atención a emergencias de nuestros servidores en las sedes de la Secretaría General de la Alcaldía Mayor de Bogotá D.C., garantizando a su vez el cumplimiento de la ley 1831 de 2017.
5. Contar con el Manual de Seguridad Salud en el Trabajo actualizado. </v>
          </cell>
          <cell r="EG15">
            <v>8</v>
          </cell>
          <cell r="EH15">
            <v>8</v>
          </cell>
          <cell r="EI15" t="str">
            <v xml:space="preserve">Actividades Desarrolladas:
Para el desarrollo del plan de Seguridad y Salud en el Trabajo para el periodo comprendido en el mes de agosto se tenían programadas las siguientes actividades:
1. Actualización del Manual de Contratistas en requerimientos de SST.
2. Jornada de donación de sangre
3. Realizar semana de la salud
4. Revisión y actualización de procedimiento de notificación de incidentes Y reporte de accidentes de trabajo e investigación de accidentes laborales.
5. Desarrollo de Mediciones Ambientales.
6. Sensibilizar a los Servidores(as) Públicos(as) de la Secretaría General de la Alcaldía Mayor de Bogotá, D.C., en los canales de comunicación para el reporte de incidentes y peligros en la entidad.
7. Desarrollo de Programa de Riesgo Público para la sede de la Secretaría General de la Alcaldía Mayor de Bogotá.
8. Elaboración del guion, ejecución y evaluación de simulacro Distrital
Elaboración del guion, ejecución y evaluación de simulacro Distrital Para el periodo comprendido en el mes de septiembre se desarrolló lo siguiente:
1. El día 26 de septiembre se realizo reunión con la Dirección de Contratación para validar las obligaciones en Seguridad y Salud en el Trabajo para cada modalidad de contratación, para lo cual, se confirman las obligaciones de cumplimiento del sistema de gestión de seguridad y salud en trabajo, lo cual permite garantizar el cumplimento normativo en relación con SST.
2. El día 20 de septiembre, como actividad de prevención y promoción se desarrollo la jornada la jornada de donación de sangre con una participación de 33 servidores.
3. En semana del 16 al 20 de septiembre se realiza la Semana de la Salud generando 73 actividades, con presencialidad en 24 sedes y un promedio de participación de 200 servidores por día.
4. Se realiza la actualización de la normatividad en los procedimientos de Gestión de la Salud y Gestión de Peligros, Riesgos y Amenazas.
5. El día 27 de septiembre, en la sede del SuperCADE 20 de julio se desarrollo la medición de iluminación para 10 puntos.
6. El día 30 de septiembre se envía memorando interno donde se divulga los canales de comunicación para el reporte de incidentes y accidentes en la entidad.
7. Se actualiza el documento y se genera ciclo de capacitación en la semana del 16 al 20 de septiembre.
8. Se actualiza el guion del simulacro distrital para la Red CADE, CLAV, Manzana lievano, Imprenta Distrital y Archivo Distrital.
</v>
          </cell>
          <cell r="EJ15" t="str">
            <v>Ninguno.</v>
          </cell>
          <cell r="EK15" t="str">
            <v xml:space="preserve">Para el periodo comprendido en el mes de septiembre se tienen los siguientes beneficios:
1. Garantizar el cumplimiento de la normatividad referente al Sistema de Seguridad y Salud en el trabajo para todos los modelos de contratación de la entidad.
2. Se gestiona el riesgo cardiovascular de la entidad, rejuvenece el organismo del servidor que dona sangre y el apoyo a salud pública garantizando reservas de sangre.
3. Generar acciones que promuevan en los servidores la participación en actividades de promoción y prevención de la salud y generar una cultura de autocuidado.
4. Aplicar los procedimientos conforme a la normatividad vigente.
5. Reducir el riesgo físico por iluminación y prevenir en los servidores problemas visuales y riesgo psicosocial.
6. Garantizar la apropiación de las estrategias de comunicación, promoviendo la madurez del sistema de gestión de seguridad y salud en el trabajo de la Secretaría General de la Alcaldía Mayor de Bogotá, D.C.
7. Generar mecanismos para prevenir el riesgo público en la Red CADE.
8. Garantizar la preparación para el simulacro distrital de evacuación del 2 de octubre de 2019.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v>28</v>
          </cell>
          <cell r="FB15">
            <v>100</v>
          </cell>
          <cell r="FC15" t="str">
            <v>Cumple</v>
          </cell>
          <cell r="FD15" t="str">
            <v>Aceptable</v>
          </cell>
          <cell r="FE15" t="str">
            <v>Satisfactorio</v>
          </cell>
          <cell r="FF15" t="str">
            <v>Adecuado</v>
          </cell>
          <cell r="FG15" t="str">
            <v>Coherente</v>
          </cell>
          <cell r="FH15" t="str">
            <v>Concuerda</v>
          </cell>
          <cell r="FI15" t="str">
            <v>Concuerda</v>
          </cell>
          <cell r="FJ15" t="str">
            <v>Relación directa</v>
          </cell>
          <cell r="FK15" t="str">
            <v>Adecuado</v>
          </cell>
          <cell r="FL15" t="str">
            <v>No oportuna</v>
          </cell>
          <cell r="FM15" t="str">
            <v>1) A fin del primer trimestre se muestra un avance acumulado del  75% (6 actividades ejecutadas contra 8 programadas).  2) La información fue reportada el 11/04/2019.</v>
          </cell>
          <cell r="FN15" t="str">
            <v>Jorge urrutia</v>
          </cell>
          <cell r="FO15" t="str">
            <v>Cumple</v>
          </cell>
          <cell r="FP15" t="str">
            <v>Satisfactorio</v>
          </cell>
          <cell r="FQ15" t="e">
            <v>#N/A</v>
          </cell>
          <cell r="FR15" t="str">
            <v>Adecuado</v>
          </cell>
          <cell r="FS15" t="str">
            <v>Coherente</v>
          </cell>
          <cell r="FT15" t="str">
            <v>Difiere</v>
          </cell>
          <cell r="FU15" t="str">
            <v>No aplica</v>
          </cell>
          <cell r="FV15" t="str">
            <v>Relación directa</v>
          </cell>
          <cell r="FW15" t="str">
            <v>No adecuado</v>
          </cell>
          <cell r="FX15" t="str">
            <v>Oportuna</v>
          </cell>
          <cell r="FY15" t="str">
            <v>Las evidencias aportadas son suficientes, pero éstas no se ven reflejadas en el análisis cualitativo, ya que no mencionan el total de actividades desarrolladas. Por tanto,  se recomienda ampliar la descripción del avance cualitativo para que sea coherente con los soportes presentados.</v>
          </cell>
          <cell r="FZ15" t="str">
            <v>Jorge urrutia</v>
          </cell>
          <cell r="GA15">
            <v>0</v>
          </cell>
          <cell r="GB15" t="str">
            <v>Satisfactorio</v>
          </cell>
          <cell r="GC15" t="e">
            <v>#N/A</v>
          </cell>
          <cell r="GD15">
            <v>0</v>
          </cell>
          <cell r="GE15">
            <v>0</v>
          </cell>
          <cell r="GF15">
            <v>0</v>
          </cell>
          <cell r="GG15">
            <v>0</v>
          </cell>
          <cell r="GH15">
            <v>0</v>
          </cell>
          <cell r="GI15">
            <v>0</v>
          </cell>
          <cell r="GJ15">
            <v>0</v>
          </cell>
          <cell r="GK15">
            <v>0</v>
          </cell>
          <cell r="GL15">
            <v>0</v>
          </cell>
          <cell r="GM15">
            <v>0</v>
          </cell>
          <cell r="GN15">
            <v>0</v>
          </cell>
          <cell r="GO15" t="e">
            <v>#N/A</v>
          </cell>
          <cell r="GP15">
            <v>0</v>
          </cell>
          <cell r="GQ15">
            <v>0</v>
          </cell>
          <cell r="GR15">
            <v>0</v>
          </cell>
          <cell r="GS15">
            <v>0</v>
          </cell>
          <cell r="GT15">
            <v>0</v>
          </cell>
          <cell r="GU15">
            <v>0</v>
          </cell>
          <cell r="GV15">
            <v>0</v>
          </cell>
          <cell r="GW15">
            <v>0</v>
          </cell>
          <cell r="GX15">
            <v>0</v>
          </cell>
          <cell r="GY15">
            <v>1</v>
          </cell>
          <cell r="GZ15">
            <v>0.5</v>
          </cell>
          <cell r="HA15">
            <v>1</v>
          </cell>
          <cell r="HB15">
            <v>1</v>
          </cell>
          <cell r="HC15">
            <v>2</v>
          </cell>
          <cell r="HD15">
            <v>1</v>
          </cell>
          <cell r="HE15">
            <v>1</v>
          </cell>
          <cell r="HF15">
            <v>1</v>
          </cell>
          <cell r="HG15">
            <v>1</v>
          </cell>
          <cell r="HH15" t="str">
            <v/>
          </cell>
          <cell r="HI15" t="str">
            <v/>
          </cell>
          <cell r="HJ15" t="str">
            <v/>
          </cell>
          <cell r="HK15">
            <v>0.28000000000000003</v>
          </cell>
          <cell r="HL15">
            <v>1.4285714285714285E-2</v>
          </cell>
          <cell r="HM15">
            <v>2.8571428571428571E-2</v>
          </cell>
          <cell r="HN15">
            <v>4.2857142857142858E-2</v>
          </cell>
          <cell r="HO15">
            <v>4.2857142857142858E-2</v>
          </cell>
          <cell r="HP15">
            <v>2.8571428571428571E-2</v>
          </cell>
          <cell r="HQ15">
            <v>1.4285714285714285E-2</v>
          </cell>
          <cell r="HR15">
            <v>4.2857142857142858E-2</v>
          </cell>
          <cell r="HS15">
            <v>7.1428571428571425E-2</v>
          </cell>
          <cell r="HT15">
            <v>0.11428571428571428</v>
          </cell>
          <cell r="HU15">
            <v>0</v>
          </cell>
          <cell r="HV15">
            <v>0</v>
          </cell>
          <cell r="HW15">
            <v>0</v>
          </cell>
          <cell r="HX15">
            <v>0.39999999999999997</v>
          </cell>
          <cell r="HY15">
            <v>1</v>
          </cell>
          <cell r="HZ15">
            <v>0.60000000000000009</v>
          </cell>
          <cell r="IA15">
            <v>0.75</v>
          </cell>
          <cell r="IB15">
            <v>0.81818181818181812</v>
          </cell>
          <cell r="IC15">
            <v>0.91666666666666663</v>
          </cell>
          <cell r="ID15">
            <v>0.92307692307692302</v>
          </cell>
          <cell r="IE15">
            <v>0.9375</v>
          </cell>
          <cell r="IF15">
            <v>0.95238095238095222</v>
          </cell>
          <cell r="IG15">
            <v>0.96551724137931016</v>
          </cell>
          <cell r="IH15">
            <v>0.77777777777777757</v>
          </cell>
          <cell r="II15">
            <v>0.58333333333333326</v>
          </cell>
          <cell r="IJ15">
            <v>0.39999999999999997</v>
          </cell>
          <cell r="IK15">
            <v>0.75</v>
          </cell>
          <cell r="IL15">
            <v>0.92307692307692302</v>
          </cell>
          <cell r="IM15">
            <v>0.96551724137931016</v>
          </cell>
          <cell r="IN15">
            <v>1.2000000000000002</v>
          </cell>
          <cell r="IP15">
            <v>8.5714285714285715E-2</v>
          </cell>
        </row>
        <row r="16">
          <cell r="A16">
            <v>103</v>
          </cell>
          <cell r="B16" t="str">
            <v>Dirección de Talento Humano</v>
          </cell>
          <cell r="C16" t="str">
            <v>Directora de Talento Humano</v>
          </cell>
          <cell r="D16" t="str">
            <v>Ennis Esther Jaramillo Morato</v>
          </cell>
          <cell r="E16" t="str">
            <v>P4 -  INNOVACIÓN</v>
          </cell>
          <cell r="F16" t="str">
            <v>P4O1 Incorporar y afianzar  la innovación y gestión del conocimiento como conductas distintivas de nuestra cultura institucional</v>
          </cell>
          <cell r="G16" t="str">
            <v>P4O1A4 Elaborar una propuesta para un sistema de gestión del conocimiento de la Secretaría General</v>
          </cell>
          <cell r="H16" t="str">
            <v xml:space="preserve">Implementar la dimensión "Gestión del conocimiento y la innovación" del MIPG en la Secretaría General </v>
          </cell>
          <cell r="I16" t="str">
            <v>Dimensión "Gestión del conocimiento y la innovación" del MIPG en la Secretaría General implementada</v>
          </cell>
          <cell r="K16" t="str">
            <v>(Hitos para la implementación de la dimensión "Gestión del conocimiento y la innovación" del MIPG ejecutados / Hitos para la implementación de la dimensión "Gestión del conocimiento y la innovación" del MIPG programados)*100</v>
          </cell>
          <cell r="L16" t="str">
            <v>Hitos para la implementación de la dimensión "Gestión del conocimiento y la innovación" del MIPG ejecutados</v>
          </cell>
          <cell r="M16" t="str">
            <v>Hitos para la implementación de la dimensión "Gestión del conocimiento y la innovación" del MIPG programados</v>
          </cell>
          <cell r="O16" t="str">
            <v>Dimensión "Gestión del conocimiento y la innovación" del MIPG en la Secretaría General implementada</v>
          </cell>
          <cell r="P16" t="str">
            <v>• Identificación de necesidades, formulación, adopción e implementación del Plan Institucional de Capacitación (PIC)</v>
          </cell>
          <cell r="Q16" t="str">
            <v>Listados de Asistencia o
Publicaciones Intranet o
Registro fortografico
Informes</v>
          </cell>
          <cell r="R16" t="str">
            <v>Preservar el conocimiento y aprovechar la experiencia de la gente dentro de la Entidad. 
Generar valor público propiciando un clima de generación y difusión del conocimiento entre los distintos niveles de la entidad.
Fomentar programas de aprendizaje que pueden mejorar las competencias de los colaboradores y optimizar su desempeño. 
Promover en  el ambiente de trabajo el intercambio, ideación, creación, cocreación, innovación, investigación, que permitan solucionar problemas estructurales en la Entidad.
Facilitar la conectividad interna y externa entre los individuos. 
Asegurar el conocimiento clave de la entidad, para que el mismo se quede y no se pieda cuando los servidores ya no estén.
Evitar la fuga del Conocimiento.
Reducir el tiempo que los servidores necesitan para encontrar la información que requieren para el desarrollo de sus funciones.</v>
          </cell>
          <cell r="S16" t="str">
            <v>Constante</v>
          </cell>
          <cell r="T16" t="str">
            <v>Constante</v>
          </cell>
          <cell r="U16" t="str">
            <v>Porcentaje</v>
          </cell>
          <cell r="V16" t="str">
            <v xml:space="preserve">Eficacia </v>
          </cell>
          <cell r="W16" t="str">
            <v>Resultado</v>
          </cell>
          <cell r="X16">
            <v>2016</v>
          </cell>
          <cell r="Y16">
            <v>0</v>
          </cell>
          <cell r="Z16">
            <v>2016</v>
          </cell>
          <cell r="AA16">
            <v>0</v>
          </cell>
          <cell r="AB16">
            <v>1</v>
          </cell>
          <cell r="AC16">
            <v>1</v>
          </cell>
          <cell r="AD16">
            <v>1</v>
          </cell>
          <cell r="AE16">
            <v>1</v>
          </cell>
          <cell r="AF16">
            <v>0</v>
          </cell>
          <cell r="AG16" t="str">
            <v>No Aplica</v>
          </cell>
          <cell r="AH16" t="str">
            <v>No Aplica</v>
          </cell>
          <cell r="AI16">
            <v>1</v>
          </cell>
          <cell r="AJ16">
            <v>1</v>
          </cell>
          <cell r="AK16" t="str">
            <v>No Aplica</v>
          </cell>
          <cell r="AL16" t="str">
            <v>No Aplica</v>
          </cell>
          <cell r="AM16" t="str">
            <v>No Aplica</v>
          </cell>
          <cell r="AN16" t="str">
            <v>No Aplica</v>
          </cell>
          <cell r="AO16" t="str">
            <v>No Aplica</v>
          </cell>
          <cell r="AP16" t="str">
            <v>No Aplica</v>
          </cell>
          <cell r="AQ16" t="str">
            <v>No Aplica</v>
          </cell>
          <cell r="AR16" t="str">
            <v>No Aplica</v>
          </cell>
          <cell r="AS16" t="str">
            <v>No Aplica</v>
          </cell>
          <cell r="AT16" t="str">
            <v>No Aplica</v>
          </cell>
          <cell r="AU16" t="str">
            <v>No Aplica</v>
          </cell>
          <cell r="AV16" t="str">
            <v>No Aplica</v>
          </cell>
          <cell r="AW16" t="str">
            <v>No Aplica</v>
          </cell>
          <cell r="AX16" t="str">
            <v>No Aplica</v>
          </cell>
          <cell r="AY16" t="str">
            <v>No Aplica</v>
          </cell>
          <cell r="AZ16" t="str">
            <v>No Aplica</v>
          </cell>
          <cell r="BA16" t="str">
            <v>No Aplica</v>
          </cell>
          <cell r="BB16" t="str">
            <v>No Aplica</v>
          </cell>
          <cell r="BC16" t="str">
            <v>No Aplica</v>
          </cell>
          <cell r="BD16" t="str">
            <v>No Aplica</v>
          </cell>
          <cell r="BE16" t="str">
            <v>No Aplica</v>
          </cell>
          <cell r="BF16" t="str">
            <v>No Aplica</v>
          </cell>
          <cell r="BG16" t="str">
            <v>No Aplica</v>
          </cell>
          <cell r="BH16" t="str">
            <v>No Aplica</v>
          </cell>
          <cell r="BI16" t="str">
            <v>No Aplica</v>
          </cell>
          <cell r="BJ16" t="str">
            <v>No Aplica</v>
          </cell>
          <cell r="BK16" t="str">
            <v>No Aplica</v>
          </cell>
          <cell r="BL16" t="str">
            <v>No Aplica</v>
          </cell>
          <cell r="BM16" t="str">
            <v xml:space="preserve">Plan Estratégico InstitucionalPlan de Acción </v>
          </cell>
          <cell r="BN16" t="str">
            <v>Porcentaje de cumplimiento de implementación planeada para la vigencia 2019 de la dimensión "Gestión del conocimiento y la innovación" del MIPG en la Secretaría General.</v>
          </cell>
          <cell r="BO16" t="str">
            <v>Implementación gradual  de la dimensión  “Gestión del Conocimiento y  la innovación” que genere, sistematice y multiplique el conocimiento; consolide el aprendizaje y fomente procesos de ideación, investigación e innovación, con el fin de contar con el acceso efectivo a la información  de la entidad, mejorar los  procesos, servicios y resultados.</v>
          </cell>
          <cell r="BP16" t="str">
            <v>Preservar el conocimiento y aprovechar la experiencia de la gente dentro de la Entidad. 
Generar valor público propiciando un clima de generación y difusión del conocimiento entre los distintos niveles de la entidad.
Fomentar programas de aprendizaje que pueden mejorar las competencias de los colaboradores y optimizar su desempeño. 
Promover en  el ambiente de trabajo el intercambio, ideación, creación, cocreación, innovación, investigación, que permitan solucionar problemas estructurales en la Entidad.
Facilitar la conectividad interna y externa entre los individuos. 
Asegurar el conocimiento clave de la entidad, para que el mismo se quede y no se pieda cuando los servidores ya no estén.
Evitar la fuga del Conocimiento.
Reducir el tiempo que los servidores necesitan para encontrar la información que requieren para el desarrollo de sus funciones.</v>
          </cell>
          <cell r="BQ16" t="str">
            <v>Listados de Asistencia o
Publicaciones Intranet o
Registro fortografico
Informes</v>
          </cell>
          <cell r="BR16" t="str">
            <v>Suma</v>
          </cell>
          <cell r="BS16">
            <v>14</v>
          </cell>
          <cell r="BT16">
            <v>0</v>
          </cell>
          <cell r="BU16">
            <v>0</v>
          </cell>
          <cell r="BV16">
            <v>1</v>
          </cell>
          <cell r="BW16">
            <v>0</v>
          </cell>
          <cell r="BX16">
            <v>0</v>
          </cell>
          <cell r="BY16">
            <v>1</v>
          </cell>
          <cell r="BZ16">
            <v>1</v>
          </cell>
          <cell r="CA16">
            <v>1</v>
          </cell>
          <cell r="CB16">
            <v>1</v>
          </cell>
          <cell r="CC16">
            <v>3</v>
          </cell>
          <cell r="CD16">
            <v>6</v>
          </cell>
          <cell r="CE16">
            <v>0</v>
          </cell>
          <cell r="CF16">
            <v>0</v>
          </cell>
          <cell r="CG16">
            <v>0</v>
          </cell>
          <cell r="CH16">
            <v>7.1428571428571425E-2</v>
          </cell>
          <cell r="CI16">
            <v>0</v>
          </cell>
          <cell r="CJ16">
            <v>0</v>
          </cell>
          <cell r="CK16">
            <v>7.1428571428571425E-2</v>
          </cell>
          <cell r="CL16">
            <v>7.1428571428571425E-2</v>
          </cell>
          <cell r="CM16">
            <v>7.1428571428571425E-2</v>
          </cell>
          <cell r="CN16">
            <v>7.1428571428571425E-2</v>
          </cell>
          <cell r="CO16">
            <v>0.21428571428571427</v>
          </cell>
          <cell r="CP16">
            <v>0.42857142857142855</v>
          </cell>
          <cell r="CQ16">
            <v>0</v>
          </cell>
          <cell r="CR16">
            <v>1</v>
          </cell>
          <cell r="CS16">
            <v>0</v>
          </cell>
          <cell r="CT16">
            <v>0</v>
          </cell>
          <cell r="CU16" t="str">
            <v>No aplica</v>
          </cell>
          <cell r="CV16" t="str">
            <v>No aplica</v>
          </cell>
          <cell r="CW16" t="str">
            <v>No aplica</v>
          </cell>
          <cell r="CX16">
            <v>0</v>
          </cell>
          <cell r="CY16">
            <v>0</v>
          </cell>
          <cell r="CZ16" t="str">
            <v>No aplica</v>
          </cell>
          <cell r="DA16" t="str">
            <v>No aplica</v>
          </cell>
          <cell r="DB16" t="str">
            <v>No aplica</v>
          </cell>
          <cell r="DC16">
            <v>1</v>
          </cell>
          <cell r="DD16">
            <v>1</v>
          </cell>
          <cell r="DE16" t="str">
            <v xml:space="preserve">Sesiones de lectura de textos de ficción y no ficción, entrevista </v>
          </cell>
          <cell r="DF16" t="str">
            <v>Los servidores que se inscriben en ocasiones por motivos laborales no asisten a las sesiones programadas.No aplica</v>
          </cell>
          <cell r="DG16" t="str">
            <v xml:space="preserve">Ejercitar la creatividad de los servidores         públicos, así como      fortalecer competencias de análisis de textos de ficción y no ficción, será espacio de intercambio, conectividad y         aprendizaje </v>
          </cell>
          <cell r="DH16">
            <v>0</v>
          </cell>
          <cell r="DI16">
            <v>0</v>
          </cell>
          <cell r="DJ16" t="str">
            <v>No aplica</v>
          </cell>
          <cell r="DK16" t="str">
            <v>No aplica</v>
          </cell>
          <cell r="DL16" t="str">
            <v>No aplica</v>
          </cell>
          <cell r="DM16">
            <v>0</v>
          </cell>
          <cell r="DN16">
            <v>0</v>
          </cell>
          <cell r="DO16" t="str">
            <v>No aplica</v>
          </cell>
          <cell r="DP16" t="str">
            <v>No aplica</v>
          </cell>
          <cell r="DQ16" t="str">
            <v>No aplica</v>
          </cell>
          <cell r="DR16">
            <v>1</v>
          </cell>
          <cell r="DS16">
            <v>1</v>
          </cell>
          <cell r="DT16" t="str">
            <v>Se realizó autodiagnostico con base en metodología del DAFP.</v>
          </cell>
          <cell r="DU16" t="str">
            <v>Al ser Gestión del Conocimiento y la Innovación una dimensión transversal, en ocasiones huvo preguntas que desde la Dirección de Talento Humano no se contaba con la Información, se procuró indagar con algunas dependencias, pero si exisitó alguna dificultad en las opciones de respuesta.</v>
          </cell>
          <cell r="DV16" t="str">
            <v>Nos permitirá tener una linea base de las aciones a implementar en materia de MIPG.</v>
          </cell>
          <cell r="DW16">
            <v>1</v>
          </cell>
          <cell r="DX16">
            <v>1</v>
          </cell>
          <cell r="DY16" t="str">
            <v>Avances y logros: Para el periodo comprendido en el mes de Julio se desarrolló la actividad Feria Académica que implicó el desarrollo de las siguientes acciones por parte de3 la Dirección de Talento Humano:
Levantamiento de base de datos de universidades e instituciones públicas y privadas a invitar a la Feria Académica.
Envío de correos de invitación a la feria.
Agendamiento por calendario a instituciones.
Elaboración BRIEF comunicaciones para el diseño e impresión de piezas informativas.
Preparación logística (lugar, mobiliario).
Repartición de volantes y divulgación puesto a puesto.
Montaje y ejecución de la Feria.</v>
          </cell>
          <cell r="DZ16" t="str">
            <v>Ningún retraso</v>
          </cell>
          <cell r="EA16" t="str">
            <v>Acercar la educación al ambiente laboral con el fin de promover una cultura de aprendizaje continuo y actualización permanente.
Se contó con la presencia de universidades públicas y privadas que trajeron para nuestro capital humano, programas de educación formal (Pregrado, Posgrado), educación para el trabajo y desarrollo humano (Diplomados y Cursos) en las diferentes áreas del conocimiento y cursos de idiomas.
Los asistentes tuvieron la oportunidad de acceder a descuentos y beneficios.</v>
          </cell>
          <cell r="EB16">
            <v>1</v>
          </cell>
          <cell r="EC16">
            <v>1</v>
          </cell>
          <cell r="ED16" t="str">
            <v xml:space="preserve">Para el periodo comprendido en el mes de agosto se desarrolló la actividad Escuela de Formadores que implicó el desarrollo de las siguientes acciones por parte de la Dirección de Talento Humano:
Generar convocatoria para la “Escuela de Formadores”, a la cual se inscribieron 12 servidores de la entidad, los cuales participaron activamente en las cuatro sesiones programadas, dicha formación se realizó con facilitadores del DASCD.
Con la realización de esta nueva convocatoria a la fecha ya contamos con un equipo de 42 formadores, quienes continuarán apoyando procesos de formación y de multiplicación del conocimiento.
</v>
          </cell>
          <cell r="EE16" t="str">
            <v>Ningún retraso.</v>
          </cell>
          <cell r="EF16" t="str">
            <v xml:space="preserve">1. Preparar a los Servidores de la Secretaría General para que sean agentes multiplicadores de conocimiento, desarrollen personas, equipos de trabajo y la Entidad en general.  
2. Generar procesos de construcción compartida que permitan la aprehensión del conocimiento, a partir del verdadero sentir de los servidores públicos.
3. Gestionar el conocimiento de forma coherente y en concordancia con las necesidades de la entidad.
</v>
          </cell>
          <cell r="EG16">
            <v>1</v>
          </cell>
          <cell r="EH16">
            <v>1</v>
          </cell>
          <cell r="EI16" t="str">
            <v xml:space="preserve">Para el periodo comprendido en el mes de septiembre se desarrolló la actividad “Estrategia de Incentivos para la Creatividad e Innovación 2019” que implicó el desarrollo de las siguientes acciones por parte de la Dirección de Talento Humano:
• Diseño de la Estrategia de Incentivos “Creatividad e Innovación 2019” y metodología de presentación de proyectos.
• Generar la Convocatoria para la Inscripción de los proyectos de innovación, a la cual se inscribieron 11 proyectos.
• Presentar al Comité de Capacitación los once (11) proyectos postulados, de los cuales se aprobó la continuidad de cinco (5) de los mismos.
• Organizar la sustentación de los proyectos de innovación.
• A la fecha los cinco (5) proyectos que quedaron en el concurso se retiraron de la Estrategia argumentando desistimiento por temas laborales.
</v>
          </cell>
          <cell r="EJ16" t="str">
            <v>Ningún retraso</v>
          </cell>
          <cell r="EK16" t="str">
            <v xml:space="preserve"> Promover la participación de los servidores en sensibilizaciones y eventos de capacitación orientados a fortalecer las competencias de la creatividad y la innovación.
 Crear espacios para identificar, valorar, sistematizar, normalizar, aplicar y difundir las experiencias novedosas que contribuyan a la solución de los problemas estructurales de la entidad.
 Fomentar condiciones permanentes para que las experiencias innovadoras se conviertan en una práctica institucionalizada.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v>5</v>
          </cell>
          <cell r="FB16">
            <v>0</v>
          </cell>
          <cell r="FC16" t="str">
            <v>Cumple</v>
          </cell>
          <cell r="FD16" t="str">
            <v>Cumplido</v>
          </cell>
          <cell r="FE16" t="str">
            <v>Cumplido</v>
          </cell>
          <cell r="FF16" t="str">
            <v>Adecuado</v>
          </cell>
          <cell r="FG16" t="str">
            <v>Coherente</v>
          </cell>
          <cell r="FH16" t="str">
            <v>Concuerda</v>
          </cell>
          <cell r="FI16" t="str">
            <v>Concuerda</v>
          </cell>
          <cell r="FJ16" t="str">
            <v>Relación directa</v>
          </cell>
          <cell r="FK16" t="str">
            <v>Adecuado</v>
          </cell>
          <cell r="FL16" t="str">
            <v>No oportuna</v>
          </cell>
          <cell r="FM16" t="str">
            <v xml:space="preserve">La información fue reportada extemporáneamente (el 11/04/2019). </v>
          </cell>
          <cell r="FN16" t="str">
            <v>Jorge urrutia</v>
          </cell>
          <cell r="FO16" t="str">
            <v>Cumple</v>
          </cell>
          <cell r="FP16" t="str">
            <v>Cumplido</v>
          </cell>
          <cell r="FQ16" t="e">
            <v>#N/A</v>
          </cell>
          <cell r="FR16" t="str">
            <v>Adecuado</v>
          </cell>
          <cell r="FS16" t="str">
            <v>Coherente</v>
          </cell>
          <cell r="FT16" t="str">
            <v>Concuerda</v>
          </cell>
          <cell r="FU16" t="str">
            <v>No aplica</v>
          </cell>
          <cell r="FV16" t="str">
            <v>Relación directa</v>
          </cell>
          <cell r="FW16" t="str">
            <v>Adecuado</v>
          </cell>
          <cell r="FX16" t="str">
            <v>Oportuna</v>
          </cell>
          <cell r="FY16" t="str">
            <v>Cumple de acuerdo con lo programado</v>
          </cell>
          <cell r="FZ16" t="str">
            <v>Jorge urrutia</v>
          </cell>
          <cell r="GA16">
            <v>0</v>
          </cell>
          <cell r="GB16" t="str">
            <v>Cumplido</v>
          </cell>
          <cell r="GC16" t="e">
            <v>#N/A</v>
          </cell>
          <cell r="GD16">
            <v>0</v>
          </cell>
          <cell r="GE16">
            <v>0</v>
          </cell>
          <cell r="GF16">
            <v>0</v>
          </cell>
          <cell r="GG16">
            <v>0</v>
          </cell>
          <cell r="GH16">
            <v>0</v>
          </cell>
          <cell r="GI16">
            <v>0</v>
          </cell>
          <cell r="GJ16">
            <v>0</v>
          </cell>
          <cell r="GK16">
            <v>0</v>
          </cell>
          <cell r="GL16">
            <v>0</v>
          </cell>
          <cell r="GM16">
            <v>0</v>
          </cell>
          <cell r="GN16">
            <v>0</v>
          </cell>
          <cell r="GO16" t="e">
            <v>#N/A</v>
          </cell>
          <cell r="GP16">
            <v>0</v>
          </cell>
          <cell r="GQ16">
            <v>0</v>
          </cell>
          <cell r="GR16">
            <v>0</v>
          </cell>
          <cell r="GS16">
            <v>0</v>
          </cell>
          <cell r="GT16">
            <v>0</v>
          </cell>
          <cell r="GU16">
            <v>0</v>
          </cell>
          <cell r="GV16">
            <v>0</v>
          </cell>
          <cell r="GW16">
            <v>0</v>
          </cell>
          <cell r="GX16">
            <v>0</v>
          </cell>
          <cell r="GY16">
            <v>0</v>
          </cell>
          <cell r="GZ16">
            <v>0</v>
          </cell>
          <cell r="HA16">
            <v>1</v>
          </cell>
          <cell r="HB16">
            <v>0</v>
          </cell>
          <cell r="HC16">
            <v>0</v>
          </cell>
          <cell r="HD16">
            <v>1</v>
          </cell>
          <cell r="HE16">
            <v>1</v>
          </cell>
          <cell r="HF16">
            <v>1</v>
          </cell>
          <cell r="HG16">
            <v>1</v>
          </cell>
          <cell r="HH16" t="str">
            <v/>
          </cell>
          <cell r="HI16" t="str">
            <v/>
          </cell>
          <cell r="HJ16" t="str">
            <v/>
          </cell>
          <cell r="HK16">
            <v>5</v>
          </cell>
          <cell r="HL16">
            <v>0</v>
          </cell>
          <cell r="HM16">
            <v>0</v>
          </cell>
          <cell r="HN16">
            <v>7.1428571428571425E-2</v>
          </cell>
          <cell r="HO16">
            <v>0</v>
          </cell>
          <cell r="HP16">
            <v>0</v>
          </cell>
          <cell r="HQ16">
            <v>7.1428571428571425E-2</v>
          </cell>
          <cell r="HR16">
            <v>7.1428571428571425E-2</v>
          </cell>
          <cell r="HS16">
            <v>7.1428571428571425E-2</v>
          </cell>
          <cell r="HT16">
            <v>7.1428571428571425E-2</v>
          </cell>
          <cell r="HU16">
            <v>0</v>
          </cell>
          <cell r="HV16">
            <v>0</v>
          </cell>
          <cell r="HW16">
            <v>0</v>
          </cell>
          <cell r="HX16">
            <v>0.3571428571428571</v>
          </cell>
          <cell r="HY16" t="str">
            <v>No Programó</v>
          </cell>
          <cell r="HZ16" t="str">
            <v>No Programó</v>
          </cell>
          <cell r="IA16">
            <v>1</v>
          </cell>
          <cell r="IB16">
            <v>1</v>
          </cell>
          <cell r="IC16">
            <v>1</v>
          </cell>
          <cell r="ID16">
            <v>1</v>
          </cell>
          <cell r="IE16">
            <v>1</v>
          </cell>
          <cell r="IF16">
            <v>1</v>
          </cell>
          <cell r="IG16">
            <v>1</v>
          </cell>
          <cell r="IH16">
            <v>0.625</v>
          </cell>
          <cell r="II16">
            <v>0.3571428571428571</v>
          </cell>
          <cell r="IJ16">
            <v>0.3571428571428571</v>
          </cell>
          <cell r="IK16">
            <v>1</v>
          </cell>
          <cell r="IL16">
            <v>1</v>
          </cell>
          <cell r="IM16">
            <v>1</v>
          </cell>
          <cell r="IN16">
            <v>1</v>
          </cell>
          <cell r="IP16">
            <v>7.1428571428571425E-2</v>
          </cell>
        </row>
        <row r="17">
          <cell r="A17" t="str">
            <v>108A</v>
          </cell>
          <cell r="B17" t="str">
            <v>Dirección de Talento Humano</v>
          </cell>
          <cell r="C17" t="str">
            <v>Directora de Talento Humano</v>
          </cell>
          <cell r="D17" t="str">
            <v>Ennis Esther Jaramillo Morato</v>
          </cell>
          <cell r="E17" t="str">
            <v>P1 -  ÉTICA, BUEN GOBIERNO Y TRANSPARENCIA</v>
          </cell>
          <cell r="F17" t="str">
            <v>P1O1 Consolidar a 2020 una cultura de visión y actuación ética,  integra y transparente</v>
          </cell>
          <cell r="G17" t="str">
            <v>P1O1A11 Realizar la formulación y el seguimiento a la ejecución del Plan Anticorrupción y de Atención al Ciudadano - PAAC, para la obtención de resultados óptimos en la medición del Índice de Gobierno Abierto - IGA</v>
          </cell>
          <cell r="H17" t="str">
            <v>Realizar oportunamente las publicaciones correspondientes, identificadas en el esquema de publicación de la Secretaria General</v>
          </cell>
          <cell r="I17" t="str">
            <v>Publicaciones correspondientes, identificadas en el esquema de publicación de la Secretaria General, realizadas oportunamente</v>
          </cell>
          <cell r="J17" t="str">
            <v xml:space="preserve">Este indicador permite monitorear el cumplimiento oportuno de los compromisos de publicación que posee la dependencia descritos en el esquema de publicación </v>
          </cell>
          <cell r="K17" t="str">
            <v>(Publicaciones correspondientes realizadas oportunamente / Publicaciones correspondientes del esquema de publicación de la Secretaria General)*100</v>
          </cell>
          <cell r="L17" t="str">
            <v xml:space="preserve">Publicaciones correspondientes realizadas oportunamente </v>
          </cell>
          <cell r="M17" t="str">
            <v>Publicaciones correspondientes del esquema de publicación de la Secretaria General</v>
          </cell>
          <cell r="O17" t="str">
            <v>Publicación oportuna, clara y veraz de la información relacionada con la gestión de la dependencia</v>
          </cell>
          <cell r="Q17" t="str">
            <v>FORMATO
4204000-FT-1025
Carpeta One Drive Evidencias Publicaciones.</v>
          </cell>
          <cell r="R17" t="str">
            <v>Las publicaciones nos permiten dar cumplimiento a la Ley de Transparencia.</v>
          </cell>
          <cell r="S17" t="str">
            <v>Constante</v>
          </cell>
          <cell r="T17" t="str">
            <v>Constante</v>
          </cell>
          <cell r="U17" t="str">
            <v>Porcentaje</v>
          </cell>
          <cell r="V17" t="str">
            <v>Eficacia</v>
          </cell>
          <cell r="W17" t="str">
            <v>Resultado</v>
          </cell>
          <cell r="X17">
            <v>2019</v>
          </cell>
          <cell r="Y17">
            <v>0</v>
          </cell>
          <cell r="Z17">
            <v>2019</v>
          </cell>
          <cell r="AA17" t="str">
            <v>No Disponible / No Aplica</v>
          </cell>
          <cell r="AB17" t="str">
            <v>No Disponible / No Aplica</v>
          </cell>
          <cell r="AC17" t="str">
            <v>No Disponible / No Aplica</v>
          </cell>
          <cell r="AD17">
            <v>1</v>
          </cell>
          <cell r="AE17" t="str">
            <v>No Disponible / No Aplica</v>
          </cell>
          <cell r="AF17" t="str">
            <v>No Disponible / No Aplica</v>
          </cell>
          <cell r="AG17" t="str">
            <v>No Aplica</v>
          </cell>
          <cell r="AH17" t="str">
            <v>No Aplica</v>
          </cell>
          <cell r="AI17" t="str">
            <v>No Aplica</v>
          </cell>
          <cell r="AJ17" t="str">
            <v>No Aplica</v>
          </cell>
          <cell r="AK17" t="str">
            <v>No Aplica</v>
          </cell>
          <cell r="AL17" t="str">
            <v>No Aplica</v>
          </cell>
          <cell r="AM17" t="str">
            <v>No Aplica</v>
          </cell>
          <cell r="AN17" t="str">
            <v>No Aplica</v>
          </cell>
          <cell r="AO17" t="str">
            <v>No Aplica</v>
          </cell>
          <cell r="AP17" t="str">
            <v>No Aplica</v>
          </cell>
          <cell r="AQ17" t="str">
            <v>No Aplica</v>
          </cell>
          <cell r="AR17" t="str">
            <v>No Aplica</v>
          </cell>
          <cell r="AS17" t="str">
            <v>No Aplica</v>
          </cell>
          <cell r="AT17" t="str">
            <v>No Aplica</v>
          </cell>
          <cell r="AU17" t="str">
            <v>No Aplica</v>
          </cell>
          <cell r="AV17" t="str">
            <v>No Aplica</v>
          </cell>
          <cell r="AW17" t="str">
            <v>No Aplica</v>
          </cell>
          <cell r="AX17" t="str">
            <v>No Aplica</v>
          </cell>
          <cell r="AY17" t="str">
            <v>No Aplica</v>
          </cell>
          <cell r="AZ17" t="str">
            <v>No Aplica</v>
          </cell>
          <cell r="BA17" t="str">
            <v>No Aplica</v>
          </cell>
          <cell r="BB17" t="str">
            <v>No Aplica</v>
          </cell>
          <cell r="BC17" t="str">
            <v>No Aplica</v>
          </cell>
          <cell r="BD17" t="str">
            <v>No Aplica</v>
          </cell>
          <cell r="BE17" t="str">
            <v>No Aplica</v>
          </cell>
          <cell r="BF17" t="str">
            <v>No Aplica</v>
          </cell>
          <cell r="BG17" t="str">
            <v>No Aplica</v>
          </cell>
          <cell r="BH17" t="str">
            <v>No Aplica</v>
          </cell>
          <cell r="BI17" t="str">
            <v>No Aplica</v>
          </cell>
          <cell r="BJ17" t="str">
            <v>No Aplica</v>
          </cell>
          <cell r="BK17" t="str">
            <v>No Aplica</v>
          </cell>
          <cell r="BL17" t="str">
            <v>No Aplica</v>
          </cell>
          <cell r="BM17" t="str">
            <v/>
          </cell>
          <cell r="BN17" t="str">
            <v xml:space="preserve">Este indicador permite monitorear el cumplimiento oportuno de los compromisos de publicación que posee la dependencia descritos en el esquema de publicación </v>
          </cell>
          <cell r="BO17" t="str">
            <v>Recibir  la información enviada por los demás procedimientos para publicar en la página Web Oficial de la Secretaria General de la Alcaldía Mayor de Bogotá en el Botón de Transparencia</v>
          </cell>
          <cell r="BP17" t="str">
            <v>Las publicaciones nos permiten dar cumplimiento a la Ley de Transparencia.</v>
          </cell>
          <cell r="BQ17" t="str">
            <v>FORMATO
4204000-FT-1025
Carpeta One Drive Evidencias Publicaciones.</v>
          </cell>
          <cell r="BR17" t="str">
            <v>Suma</v>
          </cell>
          <cell r="BS17">
            <v>26</v>
          </cell>
          <cell r="BT17">
            <v>4</v>
          </cell>
          <cell r="BU17">
            <v>1</v>
          </cell>
          <cell r="BV17">
            <v>1</v>
          </cell>
          <cell r="BW17">
            <v>5</v>
          </cell>
          <cell r="BX17">
            <v>1</v>
          </cell>
          <cell r="BY17">
            <v>1</v>
          </cell>
          <cell r="BZ17">
            <v>4</v>
          </cell>
          <cell r="CA17">
            <v>1</v>
          </cell>
          <cell r="CB17">
            <v>1</v>
          </cell>
          <cell r="CC17">
            <v>5</v>
          </cell>
          <cell r="CD17">
            <v>1</v>
          </cell>
          <cell r="CE17">
            <v>1</v>
          </cell>
          <cell r="CF17">
            <v>0.15384615384615385</v>
          </cell>
          <cell r="CG17">
            <v>3.8461538461538464E-2</v>
          </cell>
          <cell r="CH17">
            <v>3.8461538461538464E-2</v>
          </cell>
          <cell r="CI17">
            <v>0.19230769230769232</v>
          </cell>
          <cell r="CJ17">
            <v>3.8461538461538464E-2</v>
          </cell>
          <cell r="CK17">
            <v>3.8461538461538464E-2</v>
          </cell>
          <cell r="CL17">
            <v>0.15384615384615385</v>
          </cell>
          <cell r="CM17">
            <v>3.8461538461538464E-2</v>
          </cell>
          <cell r="CN17">
            <v>3.8461538461538464E-2</v>
          </cell>
          <cell r="CO17">
            <v>0.19230769230769232</v>
          </cell>
          <cell r="CP17">
            <v>3.8461538461538464E-2</v>
          </cell>
          <cell r="CQ17">
            <v>3.8461538461538464E-2</v>
          </cell>
          <cell r="CR17">
            <v>1</v>
          </cell>
          <cell r="CS17">
            <v>4</v>
          </cell>
          <cell r="CT17">
            <v>4</v>
          </cell>
          <cell r="CU17" t="str">
            <v>Recibir  la información enviada por los demás procedimientos para publicar en la página Web Oficial de la Secretaria General de la Alcaldía Mayor de Bogotá en el Botón de Transparencia</v>
          </cell>
          <cell r="CV17" t="str">
            <v>Dificultades en el manejo de la pagina.</v>
          </cell>
          <cell r="CW17" t="str">
            <v>Las publicaciones nos permiten dar cumplimiento a la Ley de Transparencia.</v>
          </cell>
          <cell r="CX17">
            <v>1</v>
          </cell>
          <cell r="CY17">
            <v>1</v>
          </cell>
          <cell r="CZ17" t="str">
            <v>Recibir  la información enviada por los demás procedimientos para publicar en la página Web Oficial de la Secretaria General de la Alcaldía Mayor de Bogotá en el Botón de Transparencia</v>
          </cell>
          <cell r="DA17" t="str">
            <v>Se dio respuesta sin dificultades</v>
          </cell>
          <cell r="DB17" t="str">
            <v>Las publicaciones nos permiten dar cumplimiento a la Ley de Transparencia.</v>
          </cell>
          <cell r="DC17">
            <v>1</v>
          </cell>
          <cell r="DD17">
            <v>1</v>
          </cell>
          <cell r="DE17" t="str">
            <v>Recibir  la información enviada por los demás procedimientos para publicar en la página Web Oficial de la Secretaria General de la Alcaldía Mayor de Bogotá en el Botón de Transparencia</v>
          </cell>
          <cell r="DF17" t="str">
            <v>Se dio respuesta sin dificultades</v>
          </cell>
          <cell r="DG17" t="str">
            <v>Las publicaciones nos permiten dar cumplimiento a la Ley de Transparencia.</v>
          </cell>
          <cell r="DH17">
            <v>5</v>
          </cell>
          <cell r="DI17">
            <v>5</v>
          </cell>
          <cell r="DJ17" t="str">
            <v>Recibir  la información enviada por los procedimientos de la Dependencia, se procede a consolidar y publicar en la página Web Oficial de la Secretaria General de la Alcaldía Mayor de Bogotá en el Botón de Transparencia</v>
          </cell>
          <cell r="DK17" t="str">
            <v>Se dio respuesta sin dificultades</v>
          </cell>
          <cell r="DL17" t="str">
            <v>Se hicieron cinco (5) publicaciones que corresponden a actividades propias de los siguientes procedimientos:
a) Gestión Organizacional.
* Directorio abril publicado el 10 de abril de 2019.
* Organigrama abril publicado el 11 de abril de 2019.
b) Gestión del Conocimiento y la Innovación.
* Informe primer trimestre capacitaciones.
c) Gestión del Bienestar e Incentivos.
* Informe de Plan de Bienestar e Incentivos 2019 e informe de Gestión de Transparencia 
d) Gestión del Desempeño Laboral
* Informe anual de Gestión del Desempeño publicado el 30 de abril de 2019.</v>
          </cell>
          <cell r="DM17">
            <v>1</v>
          </cell>
          <cell r="DN17">
            <v>1</v>
          </cell>
          <cell r="DO17" t="str">
            <v>En el mes de mayo se reportaron las publicaciones del mes de abril y son las siguientes:
a) Informe anual de Gestión del Desempeño publicado el 30 de abril de 2019.
b) Informe primer trimestre capacitaciones publicado el 8 de abril de 2019.
c) Informe de Plan de Bienestar e Incentivos 2019 e informe de Gestión de Transparencia publicado el 4 de abril de 2019.
d) Directorio abril publicado el 10 de abril de 2019.
e) Organigrama abril publicado el 11 de abril de 2019.
En el mes de junio se reportó una única publicación que corresponde al mes de mayo y es la siguiente:
a) Directorio de actualización mayo 2019 publicado el 23 de mayo de 2019.</v>
          </cell>
          <cell r="DP17" t="str">
            <v>Se realizaron unas modificaciones por parte de la oficina asesora de planeacion y OTIC; especificamente en el punto 3.3.5 donde en su momento no fue posible publicar; al gestionar por parte de las tres dependencias se logro publicar y permitir un mejor acceso del ciudadano a la informacion.</v>
          </cell>
          <cell r="DQ17" t="str">
            <v>Las publicacion realizada en el transcurso de este mes correspondio a:
a) Gestión Organizacional.
* Directorio de servidores publicos.</v>
          </cell>
          <cell r="DR17">
            <v>0</v>
          </cell>
          <cell r="DS17">
            <v>1</v>
          </cell>
          <cell r="DT17" t="str">
            <v xml:space="preserve">En el mes de junio no se realizó ninguna publicación. </v>
          </cell>
          <cell r="DU17" t="str">
            <v>En este mes no se realiza publicación, dado que la publicación del mes anterior (Mayo) fue realizada el mismo mes, de acuerdo al compromiso las actualizaciones de Directorio de Funcionarios se realizaran los cinco primeros días hábiles del mes siguiente.</v>
          </cell>
          <cell r="DV17" t="str">
            <v>No Aplica</v>
          </cell>
          <cell r="DW17">
            <v>4</v>
          </cell>
          <cell r="DX17">
            <v>4</v>
          </cell>
          <cell r="DY17" t="str">
            <v>Luego de recibir la información enviada por los procedimientos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julio de 2019.
1.    Informe Segundo Trimestre Capacitaciones. Publicado el 10 de Julio de 2019, (Gestión del Conocimiento y la Innovación).
2.    Informe Segundo Trimestre de Plan de Bienestar e Incentivos 2019. Publicado el 10 de Julio de 2019 (Gestión del Bienestar e Incentivos).                              
3.    Informe Segundo Trimestre Gestión de Integridad 2019.  Publicado el 10 de Julio de 2019 (Gestión del Bienestar e Incentivos).                                                                       
4.    Actualización Directorio Información de Servidores Públicos. Publicado el 10 de Julio de 2019 (Gestión Organizacional).</v>
          </cell>
          <cell r="DZ17" t="str">
            <v>Se dio respuesta sin dificultades; la página presenta normal funcionamiento en el cargue y descargue de los soportes generados y publicados.</v>
          </cell>
          <cell r="EA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EB17">
            <v>2</v>
          </cell>
          <cell r="EC17">
            <v>2</v>
          </cell>
          <cell r="ED17"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Agosto de 2019.
1.  Actualización Directorio Información de Servidores Públicos. Publicado el 13 de agosto de 2019.
2.  Actualización Organigrama de la entidad Publicado el 15 de agosto de 2019.</v>
          </cell>
          <cell r="EE17" t="str">
            <v>Se dio respuesta oportuna sin dificultades; la página presenta normal funcionamiento en el cargue y descargue de los soportes generados y publicados.</v>
          </cell>
          <cell r="EF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EG17">
            <v>1</v>
          </cell>
          <cell r="EH17">
            <v>1</v>
          </cell>
          <cell r="EI17" t="str">
            <v>Luego de recibir la información enviada por el procedimiento de Gestion Organizacional y con previa aprobación por parte de la Dirección de Talento Humano, se procede a consolidar y publicar en la página Web Oficial de la Secretaria General de la Alcaldía Mayor de Bogotá, D. C., en el Botón de Transparencia los documentos que a continuación se relacionan y que, para efectos del presente informe, son las actividades planeadas para el mes de Septiembre de 2019.
1.  Actualización Directorio Información de Servidores Públicos. Publicado el 09 de septiembre de 2019.</v>
          </cell>
          <cell r="EJ17" t="str">
            <v>Nungún retraso</v>
          </cell>
          <cell r="EK17" t="str">
            <v>Con las publicaciones se cumple con una de las más elementales obligaciones que nos asisten como servidores públicos en un Estado Social de Derecho, cual es rendir cuentas a los interesados en nuestras actuaciones y con ello, la ciudadanía en general puede conocer las acciones de la dependencia en sus procesos y procedimientos.</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v>19</v>
          </cell>
          <cell r="FB17">
            <v>0</v>
          </cell>
          <cell r="FC17" t="str">
            <v>Cumple</v>
          </cell>
          <cell r="FD17" t="str">
            <v>Cumplido</v>
          </cell>
          <cell r="FE17" t="str">
            <v>Satisfactorio</v>
          </cell>
          <cell r="FF17" t="str">
            <v>No adecuado</v>
          </cell>
          <cell r="FG17" t="str">
            <v>Indeterminado</v>
          </cell>
          <cell r="FH17" t="str">
            <v>Indeterminado</v>
          </cell>
          <cell r="FI17" t="str">
            <v>Indeterminado</v>
          </cell>
          <cell r="FJ17" t="str">
            <v>Indeterminado</v>
          </cell>
          <cell r="FK17" t="str">
            <v>Indeterminado</v>
          </cell>
          <cell r="FL17" t="str">
            <v>No oportuna</v>
          </cell>
          <cell r="FM17" t="str">
            <v xml:space="preserve">1) Se recomienda ampliar la información reportada , pues no registran en el avance cualitativo qué tipo de publicaciones fueron presentadas en la página WEB. 2) Información registrada el 11/04/2019 </v>
          </cell>
          <cell r="FN17" t="str">
            <v>Jorge urrutia</v>
          </cell>
          <cell r="FO17" t="str">
            <v>No cumple</v>
          </cell>
          <cell r="FP17" t="str">
            <v>Satisfactorio</v>
          </cell>
          <cell r="FQ17" t="e">
            <v>#N/A</v>
          </cell>
          <cell r="FR17" t="str">
            <v>No adecuado</v>
          </cell>
          <cell r="FS17" t="str">
            <v>Incoherente</v>
          </cell>
          <cell r="FT17" t="str">
            <v>Concuerda</v>
          </cell>
          <cell r="FU17" t="str">
            <v>No aplica</v>
          </cell>
          <cell r="FV17" t="str">
            <v>Relación directa</v>
          </cell>
          <cell r="FW17" t="str">
            <v>No adecuado</v>
          </cell>
          <cell r="FX17" t="str">
            <v>Oportuna</v>
          </cell>
          <cell r="FY17" t="str">
            <v>Aunque las publicaciones de junio se presentaron en mayo, en este mes no se adjuntaron las de abril. En mayo se ha debido  adjuntar las publicaciones de abril también, y, esta dificultad no se menciona en el avance cualitativo . Se recomienda, una vez más, ampliar la información reportada, pues no registran en el avance cualitativo qué tipo de publicaciones fueron presentadas en la página WEB.</v>
          </cell>
          <cell r="FZ17" t="str">
            <v>Jorge urrutia</v>
          </cell>
          <cell r="GA17">
            <v>0</v>
          </cell>
          <cell r="GB17" t="str">
            <v>Cumplido</v>
          </cell>
          <cell r="GC17" t="e">
            <v>#N/A</v>
          </cell>
          <cell r="GD17">
            <v>0</v>
          </cell>
          <cell r="GE17">
            <v>0</v>
          </cell>
          <cell r="GF17">
            <v>0</v>
          </cell>
          <cell r="GG17">
            <v>0</v>
          </cell>
          <cell r="GH17">
            <v>0</v>
          </cell>
          <cell r="GI17">
            <v>0</v>
          </cell>
          <cell r="GJ17">
            <v>0</v>
          </cell>
          <cell r="GK17">
            <v>0</v>
          </cell>
          <cell r="GL17">
            <v>0</v>
          </cell>
          <cell r="GM17">
            <v>0</v>
          </cell>
          <cell r="GN17">
            <v>0</v>
          </cell>
          <cell r="GO17" t="e">
            <v>#N/A</v>
          </cell>
          <cell r="GP17">
            <v>0</v>
          </cell>
          <cell r="GQ17">
            <v>0</v>
          </cell>
          <cell r="GR17">
            <v>0</v>
          </cell>
          <cell r="GS17">
            <v>0</v>
          </cell>
          <cell r="GT17">
            <v>0</v>
          </cell>
          <cell r="GU17">
            <v>0</v>
          </cell>
          <cell r="GV17">
            <v>0</v>
          </cell>
          <cell r="GW17">
            <v>0</v>
          </cell>
          <cell r="GX17">
            <v>0</v>
          </cell>
          <cell r="GY17">
            <v>1</v>
          </cell>
          <cell r="GZ17">
            <v>1</v>
          </cell>
          <cell r="HA17">
            <v>1</v>
          </cell>
          <cell r="HB17">
            <v>1</v>
          </cell>
          <cell r="HC17">
            <v>1</v>
          </cell>
          <cell r="HD17">
            <v>0</v>
          </cell>
          <cell r="HE17">
            <v>1</v>
          </cell>
          <cell r="HF17">
            <v>1</v>
          </cell>
          <cell r="HG17">
            <v>1</v>
          </cell>
          <cell r="HH17" t="str">
            <v/>
          </cell>
          <cell r="HI17" t="str">
            <v/>
          </cell>
          <cell r="HJ17" t="str">
            <v/>
          </cell>
          <cell r="HK17">
            <v>19</v>
          </cell>
          <cell r="HL17">
            <v>0.15384615384615385</v>
          </cell>
          <cell r="HM17">
            <v>3.8461538461538464E-2</v>
          </cell>
          <cell r="HN17">
            <v>3.8461538461538464E-2</v>
          </cell>
          <cell r="HO17">
            <v>0.19230769230769232</v>
          </cell>
          <cell r="HP17">
            <v>3.8461538461538464E-2</v>
          </cell>
          <cell r="HQ17">
            <v>0</v>
          </cell>
          <cell r="HR17">
            <v>0.15384615384615385</v>
          </cell>
          <cell r="HS17">
            <v>7.6923076923076927E-2</v>
          </cell>
          <cell r="HT17">
            <v>3.8461538461538464E-2</v>
          </cell>
          <cell r="HU17">
            <v>0</v>
          </cell>
          <cell r="HV17">
            <v>0</v>
          </cell>
          <cell r="HW17">
            <v>0</v>
          </cell>
          <cell r="HX17">
            <v>0.73076923076923073</v>
          </cell>
          <cell r="HY17">
            <v>1</v>
          </cell>
          <cell r="HZ17">
            <v>1</v>
          </cell>
          <cell r="IA17">
            <v>1</v>
          </cell>
          <cell r="IB17">
            <v>1</v>
          </cell>
          <cell r="IC17">
            <v>1</v>
          </cell>
          <cell r="ID17">
            <v>0.92307692307692313</v>
          </cell>
          <cell r="IE17">
            <v>0.94117647058823528</v>
          </cell>
          <cell r="IF17">
            <v>1</v>
          </cell>
          <cell r="IG17">
            <v>1</v>
          </cell>
          <cell r="IH17">
            <v>0.79166666666666663</v>
          </cell>
          <cell r="II17">
            <v>0.76</v>
          </cell>
          <cell r="IJ17">
            <v>0.73076923076923084</v>
          </cell>
          <cell r="IK17">
            <v>1</v>
          </cell>
          <cell r="IL17">
            <v>0.92307692307692313</v>
          </cell>
          <cell r="IM17">
            <v>1</v>
          </cell>
          <cell r="IN17">
            <v>0.8571428571428571</v>
          </cell>
          <cell r="IP17">
            <v>0.23076923076923078</v>
          </cell>
        </row>
        <row r="18">
          <cell r="A18" t="str">
            <v>108B</v>
          </cell>
          <cell r="B18" t="str">
            <v>Dirección de Talento Humano</v>
          </cell>
          <cell r="C18" t="str">
            <v>Directora de Talento Humano</v>
          </cell>
          <cell r="D18" t="str">
            <v>Ennis Esther Jaramillo Morato</v>
          </cell>
          <cell r="E18" t="str">
            <v>P5 -  CAPITAL ESTRATÉGICO - COMUNICACIONES</v>
          </cell>
          <cell r="F18" t="str">
            <v xml:space="preserve">P5O1 Avanzar en la mejora de la percepción de los servidores, respecto a la Secretaría General como un gran lugar para trabajar. </v>
          </cell>
          <cell r="G18" t="str">
            <v>P5O1A2 Diseñar la estrategia y administrar su ejecución para la adecuada atención de las relaciones individuales y colectivas de trabajo</v>
          </cell>
          <cell r="H18" t="str">
            <v>Desarrollar la Estrategia de gestión de las relaciones individuales y colectivas de trabajo</v>
          </cell>
          <cell r="I18" t="str">
            <v>Estrategia de gestión de las relaciones individuales y colectivas de trabajo desarrollada</v>
          </cell>
          <cell r="K18" t="str">
            <v>(Fases de la Estrategia de gestión de las relaciones individuales y colectivas de trabajo desarrolladas / Fases de la Estrategia de gestión de las relaciones individuales y colectivas de trabajo programadas)*100</v>
          </cell>
          <cell r="L18" t="str">
            <v>Fases de la Estrategia de gestión de las relaciones individuales y colectivas de trabajo desarrolladas</v>
          </cell>
          <cell r="M18" t="str">
            <v>Fases de la Estrategia de gestión de las relaciones individuales y colectivas de trabajo programadas</v>
          </cell>
          <cell r="O18" t="str">
            <v>Relaciones individuales y colectivas de trabajo gestionadas adecuadamente</v>
          </cell>
          <cell r="Q18" t="str">
            <v>Listas de Asistencia
Informes parciales de propuesta
Documento de propuesta final</v>
          </cell>
          <cell r="R18" t="str">
            <v>Fomentar una fuerte cultura de relacionamiento individual y colectivo en la Entidad.</v>
          </cell>
          <cell r="S18" t="str">
            <v>Constante</v>
          </cell>
          <cell r="T18" t="str">
            <v>Constante</v>
          </cell>
          <cell r="U18" t="str">
            <v>Porcentaje</v>
          </cell>
          <cell r="V18" t="str">
            <v xml:space="preserve">Eficacia </v>
          </cell>
          <cell r="W18" t="str">
            <v>Resultado</v>
          </cell>
          <cell r="X18">
            <v>2019</v>
          </cell>
          <cell r="Y18">
            <v>0</v>
          </cell>
          <cell r="Z18">
            <v>2019</v>
          </cell>
          <cell r="AA18" t="str">
            <v>No Disponible / No Aplica</v>
          </cell>
          <cell r="AB18" t="str">
            <v>No Disponible / No Aplica</v>
          </cell>
          <cell r="AC18" t="str">
            <v>No Disponible / No Aplica</v>
          </cell>
          <cell r="AD18">
            <v>1</v>
          </cell>
          <cell r="AE18" t="str">
            <v>No Disponible / No Aplica</v>
          </cell>
          <cell r="AF18" t="str">
            <v>No Disponible / No Aplica</v>
          </cell>
          <cell r="AG18" t="str">
            <v>No Aplica</v>
          </cell>
          <cell r="AH18" t="str">
            <v>No Aplica</v>
          </cell>
          <cell r="AI18">
            <v>1</v>
          </cell>
          <cell r="AJ18">
            <v>1</v>
          </cell>
          <cell r="AK18" t="str">
            <v>No Aplica</v>
          </cell>
          <cell r="AL18" t="str">
            <v>No Aplica</v>
          </cell>
          <cell r="AM18" t="str">
            <v>No Aplica</v>
          </cell>
          <cell r="AN18" t="str">
            <v>No Aplica</v>
          </cell>
          <cell r="AO18" t="str">
            <v>No Aplica</v>
          </cell>
          <cell r="AP18" t="str">
            <v>No Aplica</v>
          </cell>
          <cell r="AQ18" t="str">
            <v>No Aplica</v>
          </cell>
          <cell r="AR18" t="str">
            <v>No Aplica</v>
          </cell>
          <cell r="AS18" t="str">
            <v>No Aplica</v>
          </cell>
          <cell r="AT18" t="str">
            <v>No Aplica</v>
          </cell>
          <cell r="AU18" t="str">
            <v>No Aplica</v>
          </cell>
          <cell r="AV18" t="str">
            <v>No Aplica</v>
          </cell>
          <cell r="AW18" t="str">
            <v>No Aplica</v>
          </cell>
          <cell r="AX18" t="str">
            <v>No Aplica</v>
          </cell>
          <cell r="AY18" t="str">
            <v>No Aplica</v>
          </cell>
          <cell r="AZ18" t="str">
            <v>No Aplica</v>
          </cell>
          <cell r="BA18" t="str">
            <v>No Aplica</v>
          </cell>
          <cell r="BB18" t="str">
            <v>No Aplica</v>
          </cell>
          <cell r="BC18" t="str">
            <v>No Aplica</v>
          </cell>
          <cell r="BD18" t="str">
            <v>No Aplica</v>
          </cell>
          <cell r="BE18" t="str">
            <v>No Aplica</v>
          </cell>
          <cell r="BF18" t="str">
            <v>No Aplica</v>
          </cell>
          <cell r="BG18" t="str">
            <v>No Aplica</v>
          </cell>
          <cell r="BH18" t="str">
            <v>No Aplica</v>
          </cell>
          <cell r="BI18" t="str">
            <v>No Aplica</v>
          </cell>
          <cell r="BJ18" t="str">
            <v>No Aplica</v>
          </cell>
          <cell r="BK18" t="str">
            <v>No Aplica</v>
          </cell>
          <cell r="BL18" t="str">
            <v>No Aplica</v>
          </cell>
          <cell r="BM18" t="str">
            <v xml:space="preserve">Plan Estratégico InstitucionalPlan de Acción </v>
          </cell>
          <cell r="BN18" t="str">
            <v xml:space="preserve">Documentar la estrategia de gestión de las relaciones individuales y colectivas de trabajo. </v>
          </cell>
          <cell r="BO18" t="str">
            <v>Realizar propuesta para la estrategia de las relaciones individuales y colectivas, que se pueda establecer en la Entidad.</v>
          </cell>
          <cell r="BP18" t="str">
            <v>Fomentar una fuerte cultura de relacionamiento individual y colectivo en la Entidad.</v>
          </cell>
          <cell r="BQ18" t="str">
            <v>Listas de Asistencia
Informes parciales de propuesta
Documento de propuesta final</v>
          </cell>
          <cell r="BR18" t="str">
            <v>Suma</v>
          </cell>
          <cell r="BS18">
            <v>4</v>
          </cell>
          <cell r="BT18">
            <v>0</v>
          </cell>
          <cell r="BU18">
            <v>0</v>
          </cell>
          <cell r="BV18">
            <v>0</v>
          </cell>
          <cell r="BW18">
            <v>0</v>
          </cell>
          <cell r="BX18">
            <v>0</v>
          </cell>
          <cell r="BY18">
            <v>0</v>
          </cell>
          <cell r="BZ18">
            <v>1</v>
          </cell>
          <cell r="CA18">
            <v>1</v>
          </cell>
          <cell r="CB18">
            <v>1</v>
          </cell>
          <cell r="CC18">
            <v>1</v>
          </cell>
          <cell r="CD18">
            <v>0</v>
          </cell>
          <cell r="CE18">
            <v>0</v>
          </cell>
          <cell r="CF18">
            <v>0</v>
          </cell>
          <cell r="CG18">
            <v>0</v>
          </cell>
          <cell r="CH18">
            <v>0</v>
          </cell>
          <cell r="CI18">
            <v>0</v>
          </cell>
          <cell r="CJ18">
            <v>0</v>
          </cell>
          <cell r="CK18">
            <v>0</v>
          </cell>
          <cell r="CL18">
            <v>0.25</v>
          </cell>
          <cell r="CM18">
            <v>0.25</v>
          </cell>
          <cell r="CN18">
            <v>0.25</v>
          </cell>
          <cell r="CO18">
            <v>0.25</v>
          </cell>
          <cell r="CP18">
            <v>0</v>
          </cell>
          <cell r="CQ18">
            <v>0</v>
          </cell>
          <cell r="CR18">
            <v>1</v>
          </cell>
          <cell r="CS18">
            <v>0</v>
          </cell>
          <cell r="CT18">
            <v>0</v>
          </cell>
          <cell r="CU18" t="str">
            <v>No aplica</v>
          </cell>
          <cell r="CV18" t="str">
            <v>No aplica</v>
          </cell>
          <cell r="CW18" t="str">
            <v>No aplica</v>
          </cell>
          <cell r="CX18">
            <v>0</v>
          </cell>
          <cell r="CY18">
            <v>0</v>
          </cell>
          <cell r="CZ18" t="str">
            <v>No aplica</v>
          </cell>
          <cell r="DA18" t="str">
            <v>No aplica</v>
          </cell>
          <cell r="DB18" t="str">
            <v>No aplica</v>
          </cell>
          <cell r="DC18">
            <v>0</v>
          </cell>
          <cell r="DD18">
            <v>0</v>
          </cell>
          <cell r="DE18" t="str">
            <v>No aplica</v>
          </cell>
          <cell r="DF18" t="str">
            <v>No aplica</v>
          </cell>
          <cell r="DG18" t="str">
            <v>No aplica</v>
          </cell>
          <cell r="DH18">
            <v>0</v>
          </cell>
          <cell r="DI18">
            <v>0</v>
          </cell>
          <cell r="DJ18" t="str">
            <v>No aplica</v>
          </cell>
          <cell r="DK18" t="str">
            <v>No aplica</v>
          </cell>
          <cell r="DL18" t="str">
            <v>No aplica</v>
          </cell>
          <cell r="DM18">
            <v>0</v>
          </cell>
          <cell r="DN18">
            <v>0</v>
          </cell>
          <cell r="DO18" t="str">
            <v>No aplica</v>
          </cell>
          <cell r="DP18" t="str">
            <v>No aplica</v>
          </cell>
          <cell r="DQ18" t="str">
            <v>No aplica</v>
          </cell>
          <cell r="DR18">
            <v>0</v>
          </cell>
          <cell r="DS18">
            <v>0</v>
          </cell>
          <cell r="DT18" t="str">
            <v>No Aplica</v>
          </cell>
          <cell r="DU18" t="str">
            <v>No Aplica</v>
          </cell>
          <cell r="DV18" t="str">
            <v>No Aplica</v>
          </cell>
          <cell r="DW18">
            <v>0</v>
          </cell>
          <cell r="DX18">
            <v>1</v>
          </cell>
          <cell r="DY18" t="str">
            <v>Se reprogramará la actividad planeada cual es el documento de Estrategia de Gestión de las Relaciones Individuales y Colectivas de Trabajo para ser ejecutada en lo posible, en el transcurso del mes de agosto. Mes en el que se adelantarán las acciones que corresponden a la actividad planeada para el mes de julio y la propia de dicho mes.</v>
          </cell>
          <cell r="DZ18" t="str">
            <v>Se genera retraso en cronograma toda vez que, por necesidades del servicio, la dependencia tuvo que reorganizar las responsabilidades de los profesionales que sirven al procedimiento Gestión de las Relaciones Laborales y ha tenido que enfrentar una sobrecarga laboral, lo que ha implicado un retraso en la ejecución de esta actividad.</v>
          </cell>
          <cell r="EA18" t="str">
            <v>Se reprogramará actividad en el trascurso del mes de agosto.</v>
          </cell>
          <cell r="EB18">
            <v>1</v>
          </cell>
          <cell r="EC18">
            <v>1</v>
          </cell>
          <cell r="ED18" t="str">
            <v xml:space="preserve">Se adelantó el proceso de construcción del marco de referencia de la gestión de las relaciones laborales, por lo cual se adelantó la revisión de antecedentes, consistente en la detección, obtención y consulta de bibliografía y otros materiales útiles para la formulación de la estrategia, haciendo uso de fuentes primarias y secundarias, especialmente documentos de la Organización Internacional del Trabajo - OIT. 
Como parte del diseño de la estrategia de gestión de las relaciones laborales de la Secretaría General, del 27 al 29 de agosto de 2019 se realizó el curso "Estrategias Contemporáneas de Desarrollo de Talento Humano y Gestión del Cambio", el cual brindó herramientas fundamentales relacionadas con nuevas tendencias en gestión del talento humano, modelos de gestión en recursos humanos en Colombia, nuevos enfoques sobre cultura y clima organizacional, y gestión del cambio.
Se elaboró la introducción como parte del documento preliminar que define la estrategia de gestión de las relaciones individuales y colectivas de trabajo en la Secretaría General de la Alcaldía Mayor de Bogotá, D.C.
</v>
          </cell>
          <cell r="EE18" t="str">
            <v>Se mantiene una sobrecarga laboral sobre el procedimiento Gestión de las Relaciones Laborales, no obstante se logró avanzar cualitativamente y cuantitativamente para lograr el cumplimiento en la ejecución de esta actividad.</v>
          </cell>
          <cell r="EF18" t="str">
            <v>Tanto el proceso de construcción del marco de referencia como el curso realizado, permitieron adelantar la introducción de la estrategia de gestión de las relaciones laborales, que la sitúa en el contexto contemporáneo y define el objetivo de la misma.</v>
          </cell>
          <cell r="EG18">
            <v>1</v>
          </cell>
          <cell r="EH18">
            <v>1</v>
          </cell>
          <cell r="EI18" t="str">
            <v>Se avanzó en el proceso de construcción del capítulo de gestión de las relaciones laborales colectivas, parte del documento preliminar que definirá la estartegia de gestión de las relaciones de trabajo en la Secretaría General de la Alcaldía Mayor de bogotá, D.C., documento que se encuentra en revisión y ajustes de redacción.</v>
          </cell>
          <cell r="EJ18" t="str">
            <v xml:space="preserve">Se mantiene una sobrecarga laboral sobre el procedimiento Gestión de las Relaciones Laborales, no obstante se logró avanzar cualitativamente para lograr el cumplimiento en la ejecución de esta actividad. </v>
          </cell>
          <cell r="EK18" t="str">
            <v xml:space="preserve">Los resultados obtenidos en los procesos de negociación colectiva llevados a cabo en la Secretaría General durantes las vigencias 2016 y 2019 permitieron retroalimentar el documento desde la experiencia.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v>2</v>
          </cell>
          <cell r="FB18">
            <v>0</v>
          </cell>
          <cell r="FC18" t="str">
            <v>Cumple</v>
          </cell>
          <cell r="FD18" t="str">
            <v>No programó</v>
          </cell>
          <cell r="FE18" t="str">
            <v>No programó</v>
          </cell>
          <cell r="FF18" t="str">
            <v>No aplica</v>
          </cell>
          <cell r="FG18" t="str">
            <v>No aplica</v>
          </cell>
          <cell r="FH18" t="str">
            <v>No aplica</v>
          </cell>
          <cell r="FI18" t="str">
            <v>No aplica</v>
          </cell>
          <cell r="FJ18" t="str">
            <v>No aplica</v>
          </cell>
          <cell r="FK18" t="str">
            <v>No aplica</v>
          </cell>
          <cell r="FL18" t="str">
            <v>No oportuna</v>
          </cell>
          <cell r="FM18" t="str">
            <v>La información fue reportada extemporáneamente (el 11/04/2019)</v>
          </cell>
          <cell r="FN18" t="str">
            <v>Jorge urrutia</v>
          </cell>
          <cell r="FO18" t="str">
            <v>No aplica</v>
          </cell>
          <cell r="FP18" t="str">
            <v>No programó</v>
          </cell>
          <cell r="FQ18" t="e">
            <v>#N/A</v>
          </cell>
          <cell r="FR18" t="str">
            <v>No aplica</v>
          </cell>
          <cell r="FS18" t="str">
            <v>No aplica</v>
          </cell>
          <cell r="FT18" t="str">
            <v>No aplica</v>
          </cell>
          <cell r="FU18" t="str">
            <v>No aplica</v>
          </cell>
          <cell r="FV18" t="str">
            <v>No aplica</v>
          </cell>
          <cell r="FW18" t="str">
            <v>No aplica</v>
          </cell>
          <cell r="FX18" t="str">
            <v>Oportuna</v>
          </cell>
          <cell r="FY18" t="str">
            <v>No hubo programación durante el trimestre</v>
          </cell>
          <cell r="FZ18" t="str">
            <v>Jorge urrutia</v>
          </cell>
          <cell r="GA18">
            <v>0</v>
          </cell>
          <cell r="GB18" t="str">
            <v>Insuficiente</v>
          </cell>
          <cell r="GC18" t="e">
            <v>#N/A</v>
          </cell>
          <cell r="GD18">
            <v>0</v>
          </cell>
          <cell r="GE18">
            <v>0</v>
          </cell>
          <cell r="GF18">
            <v>0</v>
          </cell>
          <cell r="GG18">
            <v>0</v>
          </cell>
          <cell r="GH18">
            <v>0</v>
          </cell>
          <cell r="GI18">
            <v>0</v>
          </cell>
          <cell r="GJ18">
            <v>0</v>
          </cell>
          <cell r="GK18">
            <v>0</v>
          </cell>
          <cell r="GL18">
            <v>0</v>
          </cell>
          <cell r="GM18">
            <v>0</v>
          </cell>
          <cell r="GN18">
            <v>0</v>
          </cell>
          <cell r="GO18" t="e">
            <v>#N/A</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1</v>
          </cell>
          <cell r="HG18">
            <v>1</v>
          </cell>
          <cell r="HH18" t="str">
            <v/>
          </cell>
          <cell r="HI18" t="str">
            <v/>
          </cell>
          <cell r="HJ18" t="str">
            <v/>
          </cell>
          <cell r="HK18">
            <v>2</v>
          </cell>
          <cell r="HL18">
            <v>0</v>
          </cell>
          <cell r="HM18">
            <v>0</v>
          </cell>
          <cell r="HN18">
            <v>0</v>
          </cell>
          <cell r="HO18">
            <v>0</v>
          </cell>
          <cell r="HP18">
            <v>0</v>
          </cell>
          <cell r="HQ18">
            <v>0</v>
          </cell>
          <cell r="HR18">
            <v>0</v>
          </cell>
          <cell r="HS18">
            <v>0.25</v>
          </cell>
          <cell r="HT18">
            <v>0.25</v>
          </cell>
          <cell r="HU18">
            <v>0</v>
          </cell>
          <cell r="HV18">
            <v>0</v>
          </cell>
          <cell r="HW18">
            <v>0</v>
          </cell>
          <cell r="HX18">
            <v>0.5</v>
          </cell>
          <cell r="HY18" t="str">
            <v>No Programó</v>
          </cell>
          <cell r="HZ18" t="str">
            <v>No Programó</v>
          </cell>
          <cell r="IA18" t="str">
            <v>No Programó</v>
          </cell>
          <cell r="IB18" t="str">
            <v>No Programó</v>
          </cell>
          <cell r="IC18" t="str">
            <v>No Programó</v>
          </cell>
          <cell r="ID18" t="str">
            <v>No Programó</v>
          </cell>
          <cell r="IE18">
            <v>0</v>
          </cell>
          <cell r="IF18">
            <v>0.5</v>
          </cell>
          <cell r="IG18">
            <v>0.66666666666666663</v>
          </cell>
          <cell r="IH18">
            <v>0.5</v>
          </cell>
          <cell r="II18">
            <v>0.5</v>
          </cell>
          <cell r="IJ18">
            <v>0.5</v>
          </cell>
          <cell r="IK18" t="str">
            <v>No Programó</v>
          </cell>
          <cell r="IL18" t="str">
            <v>No Programó</v>
          </cell>
          <cell r="IM18">
            <v>0.66666666666666663</v>
          </cell>
          <cell r="IN18" t="str">
            <v>No Programó</v>
          </cell>
          <cell r="IP18">
            <v>0</v>
          </cell>
        </row>
        <row r="19">
          <cell r="A19" t="str">
            <v>108C</v>
          </cell>
          <cell r="B19" t="str">
            <v>Dirección de Talento Humano</v>
          </cell>
          <cell r="C19" t="str">
            <v>Directora de Talento Humano</v>
          </cell>
          <cell r="D19" t="str">
            <v>Ennis Esther Jaramillo Morato</v>
          </cell>
          <cell r="E19" t="str">
            <v>P5 -  CAPITAL ESTRATÉGICO - COMUNICACIONES</v>
          </cell>
          <cell r="F19" t="str">
            <v xml:space="preserve">P5O1 Avanzar en la mejora de la percepción de los servidores, respecto a la Secretaría General como un gran lugar para trabajar. </v>
          </cell>
          <cell r="G19" t="str">
            <v xml:space="preserve">P5O1A4 Mejorar el clima laboral, para garantizar que la Secretaría General cuenta con el entorno y ambiente adecuado para conseguir los objetivos trazados. </v>
          </cell>
          <cell r="H19" t="str">
            <v>Ejecutar el Plan Estratégico de la Dirección de Talento Humano</v>
          </cell>
          <cell r="I19" t="str">
            <v>Plan Estratégico de la Dirección de Talento Humano ejecutado</v>
          </cell>
          <cell r="K19" t="str">
            <v>(Actividades ejecutadas del Plan de Estratégico de la Dirección de Talento Humano / Actividades programadas del Plan Estratégico de la Dirección de Talento Humano) *100</v>
          </cell>
          <cell r="L19" t="str">
            <v>Actividades ejecutadas del Plan de Estratégico de la Dirección de Talento Humano</v>
          </cell>
          <cell r="M19" t="str">
            <v>Actividades programadas del Plan Estratégico de la Dirección de Talento Humano</v>
          </cell>
          <cell r="O19" t="str">
            <v>Plan Estratégico de la Dirección de Talento Humano ejecutado</v>
          </cell>
          <cell r="Q19" t="str">
            <v>Listados de Asistencia
Registro fotografico
Informes trimestrales y el reporte de la información de los asistentes a las diferentes actividades.</v>
          </cell>
          <cell r="R19" t="str">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ell>
          <cell r="S19" t="str">
            <v>Constante</v>
          </cell>
          <cell r="T19" t="str">
            <v>Constante</v>
          </cell>
          <cell r="U19" t="str">
            <v>Porcentaje</v>
          </cell>
          <cell r="V19" t="str">
            <v xml:space="preserve">Eficacia </v>
          </cell>
          <cell r="W19" t="str">
            <v>Resultado</v>
          </cell>
          <cell r="X19">
            <v>2019</v>
          </cell>
          <cell r="Y19">
            <v>0</v>
          </cell>
          <cell r="Z19">
            <v>2019</v>
          </cell>
          <cell r="AA19" t="str">
            <v>No Disponible / No Aplica</v>
          </cell>
          <cell r="AB19" t="str">
            <v>No Disponible / No Aplica</v>
          </cell>
          <cell r="AC19" t="str">
            <v>No Disponible / No Aplica</v>
          </cell>
          <cell r="AD19">
            <v>1</v>
          </cell>
          <cell r="AE19" t="str">
            <v>No Disponible / No Aplica</v>
          </cell>
          <cell r="AF19" t="str">
            <v>No Disponible / No Aplica</v>
          </cell>
          <cell r="AG19" t="str">
            <v>No Aplica</v>
          </cell>
          <cell r="AH19" t="str">
            <v>No Aplica</v>
          </cell>
          <cell r="AI19">
            <v>1</v>
          </cell>
          <cell r="AJ19">
            <v>1</v>
          </cell>
          <cell r="AK19" t="str">
            <v>No Aplica</v>
          </cell>
          <cell r="AL19" t="str">
            <v>No Aplica</v>
          </cell>
          <cell r="AM19" t="str">
            <v>No Aplica</v>
          </cell>
          <cell r="AN19">
            <v>1</v>
          </cell>
          <cell r="AO19" t="str">
            <v>Gestión Estratégica del Talento Humano</v>
          </cell>
          <cell r="AP19" t="str">
            <v>No Aplica</v>
          </cell>
          <cell r="AQ19" t="str">
            <v>No Aplica</v>
          </cell>
          <cell r="AR19" t="str">
            <v>No Aplica</v>
          </cell>
          <cell r="AS19" t="str">
            <v>No Aplica</v>
          </cell>
          <cell r="AT19" t="str">
            <v>No Aplica</v>
          </cell>
          <cell r="AU19" t="str">
            <v>No Aplica</v>
          </cell>
          <cell r="AV19" t="str">
            <v>No Aplica</v>
          </cell>
          <cell r="AW19" t="str">
            <v>No Aplica</v>
          </cell>
          <cell r="AX19">
            <v>1</v>
          </cell>
          <cell r="AY19">
            <v>1</v>
          </cell>
          <cell r="AZ19">
            <v>1</v>
          </cell>
          <cell r="BA19" t="str">
            <v>No Aplica</v>
          </cell>
          <cell r="BB19">
            <v>1</v>
          </cell>
          <cell r="BC19" t="str">
            <v>No Aplica</v>
          </cell>
          <cell r="BD19" t="str">
            <v>No Aplica</v>
          </cell>
          <cell r="BE19" t="str">
            <v>No Aplica</v>
          </cell>
          <cell r="BF19" t="str">
            <v>No Aplica</v>
          </cell>
          <cell r="BG19" t="str">
            <v>No Aplica</v>
          </cell>
          <cell r="BH19" t="str">
            <v>No Aplica</v>
          </cell>
          <cell r="BI19" t="str">
            <v>No Aplica</v>
          </cell>
          <cell r="BJ19" t="str">
            <v>No Aplica</v>
          </cell>
          <cell r="BK19" t="str">
            <v>No Aplica</v>
          </cell>
          <cell r="BL19" t="str">
            <v>No Aplica</v>
          </cell>
          <cell r="BM19" t="str">
            <v>Plan Estratégico InstitucionalPlan de Acción SGCGestión Estratégica del Talento HumanoPLAN ANUAL DE VACANTESPLAN DE PREVISIÓN DE RECURSOS HUMANOSPLAN ESTRATÉGICO DE TALENTO HUMANO
PLAN DE INCENTIVOS INSTITUCIONALES</v>
          </cell>
          <cell r="BN19" t="str">
            <v xml:space="preserve">Porcentaje de cumplimiento del Plan Estrategico de la Dirección de Talento Humano. </v>
          </cell>
          <cell r="BO19" t="str">
            <v>Identificación de necesidades, formulación, adopción  y ejecución del  Plan Institucional de Capacitación (PIC).
Las actividades están enfocadas en las líneas de acción del ser, hacer y estar, las cuales responden a las necesidades de protección, ocio, identidad y aprendizaje del servidor y sus familias, para mejorar sus niveles de salud, vivienda, recreación , cultura y educación.</v>
          </cell>
          <cell r="BP19" t="str">
            <v>Fortalecer y potenciar los conocimientos y habilidades del talento humano de la Secretaría General de la Alcaldía Mayor de Bogotá, D.C., que contribuyan al mejoramiento de los procesos y servicios.
Se fomenta la cultura de trabajo en los servidores, con condiciones que mejoran la calidad de vida y el desempeño laboral, con apertura de espacio para el esparcimieto e integración familiar, a través de programas que fomentan el desarrollo integral y actividades detectadas a través de las necesidades de los servidores.</v>
          </cell>
          <cell r="BQ19" t="str">
            <v>Listados de Asistencia
Registro fotografico
Informes trimestrales y el reporte de la información de los asistentes a las diferentes actividades.</v>
          </cell>
          <cell r="BR19" t="str">
            <v>Suma</v>
          </cell>
          <cell r="BS19">
            <v>166</v>
          </cell>
          <cell r="BT19">
            <v>1</v>
          </cell>
          <cell r="BU19">
            <v>8</v>
          </cell>
          <cell r="BV19">
            <v>9</v>
          </cell>
          <cell r="BW19">
            <v>7</v>
          </cell>
          <cell r="BX19">
            <v>11</v>
          </cell>
          <cell r="BY19">
            <v>9</v>
          </cell>
          <cell r="BZ19">
            <v>13</v>
          </cell>
          <cell r="CA19">
            <v>10</v>
          </cell>
          <cell r="CB19">
            <v>16</v>
          </cell>
          <cell r="CC19">
            <v>20</v>
          </cell>
          <cell r="CD19">
            <v>15</v>
          </cell>
          <cell r="CE19">
            <v>47</v>
          </cell>
          <cell r="CF19">
            <v>6.024096385542169E-3</v>
          </cell>
          <cell r="CG19">
            <v>4.8192771084337352E-2</v>
          </cell>
          <cell r="CH19">
            <v>5.4216867469879519E-2</v>
          </cell>
          <cell r="CI19">
            <v>4.2168674698795178E-2</v>
          </cell>
          <cell r="CJ19">
            <v>6.6265060240963861E-2</v>
          </cell>
          <cell r="CK19">
            <v>5.4216867469879519E-2</v>
          </cell>
          <cell r="CL19">
            <v>7.8313253012048195E-2</v>
          </cell>
          <cell r="CM19">
            <v>6.0240963855421686E-2</v>
          </cell>
          <cell r="CN19">
            <v>9.6385542168674704E-2</v>
          </cell>
          <cell r="CO19">
            <v>0.12048192771084337</v>
          </cell>
          <cell r="CP19">
            <v>9.036144578313253E-2</v>
          </cell>
          <cell r="CQ19">
            <v>0.28313253012048195</v>
          </cell>
          <cell r="CR19">
            <v>1</v>
          </cell>
          <cell r="CS19">
            <v>1</v>
          </cell>
          <cell r="CT19">
            <v>1</v>
          </cell>
          <cell r="CU19" t="str">
            <v>En el Plan Institucional de Bienestar se realizó la socialización Plan de Bienestar e Incentivos. Jornada llegar al trabajo en bici o a pie. Atención Compensar.  Permisos, incentivos y valera de salario emocional y en Salud y Seguridad del Trabajo se diseño y aprobación del Plan de Trabajo Anual de SST</v>
          </cell>
          <cell r="CV19" t="str">
            <v>PIB: Dificultad en la socialización de las actividades a los servidores que se encuentran fuera de la Manzana Liévano</v>
          </cell>
          <cell r="CW19" t="str">
            <v>PIB: Se aprobó el Plan de Bienestar e Incentivos conforme a las necesidades y aportes de los servidores de la entidad. El cual será ejecutado en su 70% por gestión y el 30% con recursos asignados al Contrato a desarrollar
SST: Cumplimiento Normativo Según la Resolución 1111 de 2017, y Cumplimiento MIPG.</v>
          </cell>
          <cell r="CX19">
            <v>6</v>
          </cell>
          <cell r="CY19">
            <v>8</v>
          </cell>
          <cell r="CZ19" t="str">
            <v>En el Plan Institucional de Bienestar de realizó la socialización Plan de Bienestar
Convocatoria apreciación musical y sinfónica
Llegar al trabajo en bici o a pie
Teletrabajo.
Exposición en el Archivo de Bogotá
Jornada Tributaria
Convocatoria equipo deportivos y examen de valoración de los mismos.
Financiaciones de estudio de servidores e hijos
Jornada especial para Semana Santa.
Permisos, incentivos y valera de salario emocional.
Atención Compensar. En el Plan Institucional de capacitación  se hizo la organización logistica de eventos de capacitación, ejecutar la capacitación, registrar y tabular la información en las bases de datos respectivas. En Salud y Seguridad del Trabajo se hizo la conformación comité de Convivencia Laboral 2019 - 2021
Diseñar el programa de capacitación y entrenamiento SST</v>
          </cell>
          <cell r="DA19" t="str">
            <v>PIB: Dificultad en la socialización de las actividades a los servidores que se encuentran fuera de la Manzana Liévano.
PIC: Algunos servidores no asisten a las actividades que se inscriben.</v>
          </cell>
          <cell r="DB19" t="str">
            <v>PIB: Las actividades programadas inician con beneficios extensivos a la familia y a la calidad. 
PIC: 1)Brindar herramientas y técnicas que permitan implementar y gestionar los riesgos de la entidad, en el marco de los estándares y las mejores prácticas.
2)Dar a conocer los  aspectos básicos de la lectura y la escritura Braille  y reconocer los aspectos propios del   sistema para lograr una adecuada habilidad comunicativa con las personas con deficiencias visuales.
3)Dar a conocer los mecanismos para tratar las causas de no conformidades reales o  potenciales del SIG y como emprender acciones correctivas, preventivas y de mejora. de vida laboral.
SST: Se conforma el Comité de Convivencia Laboral 2019-2021, Se diseña el Programa de Capacitaciónes para refuerzo de los conocimiento de los servides(as) y en procura de la alineación con el PIC.</v>
          </cell>
          <cell r="DC19">
            <v>9</v>
          </cell>
          <cell r="DD19">
            <v>9</v>
          </cell>
          <cell r="DE19" t="str">
            <v>En el Plan Institucional de Bienestar se hizo la conformación de equipo de la entidad.
Participación en la Carrera AviancaTour
Conmemoración Semana de la Mujer
Exposición en el Archivo de Bogotá.
Teletrabajo
Gimnasio
Atención de Compensar
Permisos, incentivos y valera de salario emocional.
Día del Hombre
Taller de vida saludable
Yoga 
Caminata. En el Plan Institucional de capacitación se hizo la organización logistica de eventos de capacitación, ejecutar la capacitación, registrar y tabular la información en las bases de datos respectivas. En Salud y Seguridad del Trabajo se hizo la encuesta de para verificación de Formación de Brigadas.
Divulgación de resultados de auditoria y rendición de cuentas a COPASST
Capacitación en el manejo de los Desfibriladores Externos Automáticos.</v>
          </cell>
          <cell r="DF19" t="str">
            <v>PIB: Dificultad en la socialización de las actividades a los servidores que se encuentran fuera de la Manzana Liévano.
PIC: 3) Algunos servidores no asisten a las actividades que se inscriben.</v>
          </cell>
          <cell r="DG19" t="str">
            <v>PIB: Se generan espacios emocionales y vivenciales diferentes a los laborales, individuales y familiares.
PIC: 1) Fortalecer conocimientos y conceptos clave para una correcta planeación, ejecución, control  y seguimiento del Plan de desarrollo, la misonalidad de la entidad . 
2) Desarrollar habilidades y destrezas para el manejo del SIGA. 
3)Entender el  conflicto como una  experiencia constitutiva de la existencia humana qen las dinámicas de equipo en las entidades.
SST: Divulgación de auditoria y rendición de cuentas al COPASST, para poder gestionar desde la experticia de cada uno de los integrantes el desarrollo de las recomendaciones.
Verificación de conocimeintos de los brigadistas y capacitación en desfibriladores externos automaticos para generación de capacitacion y refuerzo en tematicas de prevención de emergencia</v>
          </cell>
          <cell r="DH19">
            <v>7</v>
          </cell>
          <cell r="DI19">
            <v>7</v>
          </cell>
          <cell r="DJ19" t="str">
            <v>En el Plan Institucional de Bienestar se realizó Taller de seguridad informática para la familia y reconocimiento de la labor de la secretaria en la entidad. Además de las demás que se deben adelantar para las siguientes actividades.
PIC: Organización logistica de eventos de capacitación, ejecutar la capacitación, registrar y tabular la información en las bases de datos respectivas.
SST: Capacitación en Comité de SST sobre la Resolución 1111 de 2017, 0312 de 2019 y 1072 de 2015. Se realizó la actividad de rendición de cuentas que estaba planeada para el mes de febrero.</v>
          </cell>
          <cell r="DK19" t="str">
            <v xml:space="preserve">PIB: Dificultad en la socialización de las actividades a los servidores que se encuentran fuera de la Manzana Liévano.
PIC: Algunos servidores no asisten a las actividades que se inscriben.
SST: Se tiene dificultades con la divulgación del manual debido a que se esta generando la actulización del mismo, en la plataforma del Sistema Integrado de Gestión. </v>
          </cell>
          <cell r="DL19" t="str">
            <v>PIB: Las actividades redundan en acciones positivas para los servidores y sus familias. 
PIC: Conocer los programas pos consumo y estrategias voluntarias de entrega de residuos peligrosos.
SST: Desarrollo de Capacitación para los integrantes del Sistema de Seguridad y Salud en Trabajo, Desarrollo de la Rendición de Cuentas.</v>
          </cell>
          <cell r="DM19">
            <v>10</v>
          </cell>
          <cell r="DN19">
            <v>11</v>
          </cell>
          <cell r="DO19" t="str">
            <v>PIC: Organización logistica de eventos de capacitación, ejecutar la capacitación, registrar y tabular la información en las bases de datos respectivas.
PIB: Se realizó la jornada para servidores en condición de prepensión, el día de la familia, invitación al centro de memoria e invitaciones familiares a cine.
SST: Diseño de Programa de Modos, condiciones y estilos de Vida Saludable.
Actualización del perfil sociodemográfico.
Actualización de Indicadores del SG-SST a Mayo.</v>
          </cell>
          <cell r="DP19" t="str">
            <v>PIC: 1) Algunas dependencias encargadas de las actividades de capacitación del PIC tuvieron difultades contractuales y de tiempo, que afectaron el cumplimiento de las mismas en  las fechas programadas, este es el caso de Supervisión de contratos, Gestión Documental, Lengua de señas, las cuales no se pudieron adelantar en mayo, se tiene previsto adeltarlas en el mes de julio.
2) Algunos servidores no asisten a las actividades que se inscriben.
3) Se ha dificultado la consecución de aulas para las capacitaciones.
PIB: Dificultad en la socialización de las actividades a los servidores que se encuentran fuera de la Manzana Liévano
SST: Se tiene dificultad con la revisión del manual de contratistas ya que se observo que debe ser mas amplio según las caracteristicas del mismo.</v>
          </cell>
          <cell r="DQ19" t="str">
            <v>PIC: 1)Conocer las generalidades y funcionalidades del SECOP II.
2)Dar a concer la importancia de la implementación de trabajo decente , contextualización y fortalecimiento de cada uno de sus pilares.
PIB: Las actividades fortalecen el sentido de pertenencia y amor por la entidad
SST: Apropiación por parte de los servidores(as) públicos(as) de la Secretaría General  de ua cultura de Autocuidado por medio del Diseño de Programa de Modos, condiciones y estilos de Vida Saludable.
Actualización del perfil sociodemográfico, para identificación de la población de la Secretaría General.
Actualización de Indicadores del SG-SST a Mayo, Para generación de seguimiento al SG-SST</v>
          </cell>
          <cell r="DR19">
            <v>8</v>
          </cell>
          <cell r="DS19">
            <v>8</v>
          </cell>
          <cell r="DT19" t="str">
            <v>El Plan de acción de la dependencia para los meses de abril, mayo y junio de 2019 en los procedimientos de i) Gestión del Bienestar e Incentivos; ii) Gestión del Conocimiento y la Innovación y; iii) Gestión de la Seguridad y Salud en el Trabajo, programó veintisiete (27) actividades de las cuales se ejecutaron de manera efectiva veinticinco (25). 
Las actividades programadas para el segundo trimestre de la vigencia 2019 fueron las siguientes:
a) Sostenibilidad Ambiental
b) Supervisión de Contratos
c) Gestión Documental
d) Innovación - Pensamiento Creativo 
e) Gestión Pública y elaboración de políticas públicas
f) Gestión del Conocimiento
g) SECOP II
h) Formador de Formadores
i) IV Encuentro mundial BIG DATA
j) Lengua de Señas
k) Coaching Organizacional
l) Ver más allá con inteligencia social
m) Derecho Laboral
n) Artes Gráficas
o) Aplicativo SIG
p) A - Yoga de la Risa
q) A - Taller de vida para prepensionado
r) A - Seguridad de la información familiar  
s) A - Visita al Centro de Memoria
t) A - Día de la familia
u) A - Día de la secretaria
v) A – Cine
w) Capacitación Equipo SST en la Resolución 1111 de 2017 para desarrollo de Diagnostico del SG-SST.
x) Capacitación en la GTC-45 para la identificación de peligros y valoración de riesgos. Para los Inspectores de SST.
y) Actualización del Manual de Contratistas en requerimientos de SST.
z) Realizar el informe de Perfil sociodemográfico
aa) Implementar Procedimiento de Gestión del Cambio para las acciones en Seguridad y Salud en el Trabajo.
Las actividades ejecutadas de las planeadas en el trimestre por la dependencia, son las siguientes:
a) Gestión Documental
b) Innovación - Pensamiento Creativo
c) Gestión Pública y elaboración de políticas públicas
d) SECOP II
e) IV Encuentro mundial BIG DATA
f) Coaching Organizacional
g) Ver mas allá con inteligencia social
h) Derecho Laboral
i) Artes Gráficas
j) Aplicativo SIG
k) Sostenibilidad Ambiental
l) A - Yoga de la Risa
m) A - Taller de vida para prepensionado
n) A - Seguridad de la información familiar
o) A - Visita al Centro de Memoria
p) A - Día de la familia
q) A - Día de la secretaria
r) A - Cine
s) Capacitación Equipo SST en la Resolución 1111 de 2017 para desarrollo de Diagnostico del SG-SST.
t) Capacitación en la GTC-45 para la identificación de peligros y valoración de riesgos. Para los Inspectores de SST
u) Realizar el informe de Perfil sociodemográfico</v>
          </cell>
          <cell r="DU19" t="str">
            <v>no se ejecutaron las siguientes actividades planeadas para el trimestre: a) Supervisión de Contratos: Esta actividad se planeó en coordinación con la Dirección Distrital de Desarrollo Institucional quien debía adelantar las acciones necesarias para la contratación de la entidad que iba a desarrollar el curso virtual en estas materias, sin embargo, para la fecha en la que se programó la ejecución de esta capacitación, el contrato aún estaba en proceso precontractual.
b) Gestión del Conocimiento: Pese a diferentes estrategias implementadas por la Dirección tales como: Memorandos, correos electrónicos, publicaciones en la intranet de la entidad y llamadas telefónicas a las diferentes dependencias, para atraer la inscripción de nuestros (as) servidores (as) a dicha capacitación, sólo se logró la inscripción de dos (2) servidores (as), motivo por el cual se observó la necesidad de reprogramar la actividad para el mes de octubre teniendo en cuenta que el objetivo de la transferencia de conocimiento, no se logra con este número de invitados tal y como se socializó mediante Memorandos N° 3-2019-19019 y 3-2019-20298 dirigidos a la Oficina Asesora de planeación.
c) Formador de Formadores: Pese a que la capacitación se coordinó con el Departamento Administrativo de Servicio Civil Distrital DASCD, el cronograma (fecha de la capacitación) no se cumplió, toda vez que los profesionales de dicha entidad no contaban con agenda para dictar las temáticas objeto de la actividad, por ello se reprogramó consultando nuevamente disponibilidades de tiempo de los facilitadores; lo anterior, tal y como se socializó mediante Memorandos N° 3-2019-19019 y 3-2019-20298 dirigidos a la Oficina Asesora de planeación.
d) Lengua de señas: Esta actividad se planeó en coordinación con la Dirección Distrital de Calidad del Servicio quien debía adelantar las acciones necesarias para la contratación de la entidad que iba a desarrollar el curso presencial en estas materias, sin embargo, para la fecha en la que se programó la ejecución de esta capacitación, el contrato aún estaba en proceso precontractual.
e) Actualización del Manual de Contratistas en requerimientos de SST: No se cumplió con el cronograma establecido, toda vez que el Manual en la actualidad se encuentra en revisión por el profesional SST.
f) Implementar Procedimiento de Gestión del Cambio para las acciones en Seguridad y Salud en el Trabajo: El procedimiento de Gestión del Cambio se encuentra en desarrollo por parte de la Oficina Asesora de Planeación, por tal motivo, el cronograma no pudo cumplirse y en consecuencia se reprogramó la actividad.</v>
          </cell>
          <cell r="DV19" t="str">
            <v>De otro lado, es menester informar que se ejecutaron en el segundo trimestre de 2019 actividades que estaban programadas para otros trimestres de la vigencia, por las siguientes razones:
a) Normas internacionales para la práctica profesional de auditoría interna: Esta actividad se planeó en coordinación con la Dirección Distrital de Desarrollo Institucional quien dentro de su plan de acción adelantó el cronograma en el que se realizó la actividad. 
b) Programa de Estilo de Vida y Entorno Saludable (Prevención y control de Alcohol, Farmacodependencia y Tabaquismo): La dependencia logró fortalecer en materia de talento humano el proceso de Gestión de la Seguridad y Salud en el Trabajo, el nuevo reparto de responsabilidades permitió optimizar tiempos y anticiparse al cierre de vigencia. 
c) Seguimiento a recomendaciones de las Inspecciones a puestos de trabajo (De acuerdo con necesidad): La dependencia logró fortalecer el proceso de Gestión de la Seguridad y Salud en el Trabajo con el acompañamiento de profesionales expertos de la ARL, así las cosas, se priorizaron actividades dentro del plan de acción para aprovechar este valioso recurso y anticiparse al cierre de vigencia. 
d) Desarrolla la rendición de cuentas del año 2018 en materia de Seguridad y Salud en el Trabajo: Se cumple con una de las más elementales obligaciones que nos asisten como servidores públicos en un Estado Social de Derecho, cual es rendir cuentas a los interesados en nuestras actuaciones, así las cosas, el direccionamiento de la Subsecretaría Corporativa atendiendo la legislación vigente, concluyó que lo más conveniente era hacer la rendición en el segundo trimestre del año.
e) Derecho de Asociación y Negociación Colectiva: Esta capacitación no fue programada dentro del Plan Institucional de Capacitación PIC 2019 pero, como resultado del Acuerdo Laboral suscrito con Sintramunicipales, la misma se hizo efectiva en el segundo trimestre del año.</v>
          </cell>
          <cell r="DW19">
            <v>13</v>
          </cell>
          <cell r="DX19">
            <v>13</v>
          </cell>
          <cell r="DY19" t="str">
            <v>Avances: Se realizaron los seis (6) eventos de capacitación programados para el mes de julio; las actividades adelantadas son las siguientes:
1.    Trámite ante el comité de capacitación para aprobación de invitaciones a eventos que requieren presupuesto, esto aplica para capacitaciones tales como seminarios, jornadas, simposios, congresos, cumbres, entre otros (cuando aplique).
2.    Elaboración del memorando de socialización y publicación en los canales internos de comunicación tales como el SOY 10, carteleras virtuales, Wall paper.
3.    Definición de contenidos temáticos e intensidad horaria.
4.    Consecución de espacios, puntos de café y preparación de logística en general (materiales, recursos).
5.    Ejecución de la capacitación esto incluye el registro de la asistencia en el formato FT 211, aplicación de evaluación de apropiación de conocimientos FT 374 (cuando aplique), aplicación de encuesta de satisfacción FT 193 y registro fotográfico.
6.    Actualización y tabulación de la información en las bases de datos respectivas.
7.    Preparación de Actos Administrativos (cuando aplique).
8.    Trámites de pago de Factura (cuando aplique).
Avances: Se realizaron cuatro (4) actividades: i) Jornadas para compartir con mascotas, ii) Curso de decoración, iii) Curso de postres y iv) Celebración del día del conductor.
Las tres (3) primeras actividades i) Jornadas para compartir con mascotas, ii) Curso de decoración, iii) Curso de postres, fueron calificadas como sobresalientes y con ellas se logró que los servidores públicos participantes compartieran con miembros de su familia como parte de la estrategia de bienestar en los componentes del estar y hacer.
El taller de decoración fue un espacio de esparcimiento y cambio de rutina dentro del hacer de la entidad, fortaleciendo habilidades manuales y sociales en los servidores participantes.
La celebración del día del conductor se realizó en conjunto con el Departamento Administrativo del Servicio Civil Distrital como reconocimiento a la labor realizada por estos servidores no solo en la entidad sino en el Distrito Capital.
 SST: Se envía Memorando el día 15 de Julio para divulgación de las reglas para participar de la convocatoria, se genera la inscripción del 17 al 22 de julio, se hace la publicación de candidatos y se genera la votación el día 31 de Julio generando el acta de escrutinio de las votaciones. 3.    Se realiza el proceso de actualización de los 39 planes de emergencia para las sedes de la Secretaria General de la alcaldía mayor de Bogotá, D.C., los cuales se enviaron para publicación al sistema integrado de calidad</v>
          </cell>
          <cell r="DZ19" t="str">
            <v>Ningun Retraso</v>
          </cell>
          <cell r="EA19" t="str">
            <v>PIC: 1.    Planeación Estratégica: Brindar herramientas a los servidores(as) para la elaboración y desarrollo del Plan estratégico de la Entidad y puesta en marcha de los planes operativos, con el fin de alcanzar los objetivos y metas planteadas. 2.    Excel Intermedio: Aprender técnicas, herramientas y funcionalidades para el tratamiento, manejo y análisis de datos que ofrece Excel. 3.    Redacción y Ortografía: Desarrollar habilidades para corrección   ortográfica y de estilo, utilizar adecuadamente signos de puntuación y mayúsculas, comprender las características con las que debe contar un documento para transmitir un mensaje         coherente de manera   eficaz y con lenguaje   claro y aprender a construir     párrafos con concordancia gramatical. 
4.    SIAB: Desarrollar habilidades y destrezas en el manejo y funcionalidades del sistema de información de Archivo de Bogotá -  SIAB.
5.    Gamificación: Fomentar la apropiación del conocimiento, aportar el desarrollo de las habilidades y competencias laborales y personales en los servidores públicos a fin de motivar el auto aprendizaje, lograr el mejoramiento progresivo en la cultura del servicio a la ciudadanía que permita entrenar en habilidades comunicativas, sinergia en equipos, motivaciones al logro y a nivel axiomático como ser humano.
6.    Derecho para no abogados: Dar las herramientas básicas en materia de   Derecho con énfasis en el sector público, que sirvan de introducción a los aspectos esenciales de las ramas del derecho, abordándolo desde un sentido práctico, el cual pretende más que desarrollar conocimientos en derecho, servir como ayuda para identificar los problemas jurídicos y las posibles soluciones que de la mano con abogados se puedan desarrollar para optimizar las entidades.
PIB:
Las actividades realizadas permitieron generar espacios de esparcimiento e integración entre los servidores de la entidad, además de reconocer la labor realizada y afianzar el sentido de pertenencia por la entidad.
SST:
Para el periodo de Julio se tienen los siguientes Beneficios:
1.         Se logra el cierre del plan para el COPASST 2017-2019, con la ejecución del 100% de las reuniones y el desarrollo de 9 actividades dentro del plan de acción del comité. 2.   Se realiza las nuevas elecciones para el COPASST 2019-2021 para garantizar el cumplimiento de ley y la participación de los servidores públicos en las temáticas de Seguridad y salud en el trabajo. 3.   Se actualizan bajo recomendaciones de Bomberos los 39 planes de emergencia para las sedes de la Secretaria General de la alcaldía mayor de Bogotá, D.C., para garantizar una correcta divulgación esto en mira del desarrollo del simulacro distrital de evacuación.
4.        La actividad “Seguimiento a recomendaciones de las Inspecciones a puestos de trabajo (De acuerdo a necesidad).” Se desarrolló en el mes de junio debido a la disponibilidad del profesional de la ARL y la premura en el seguimiento y actualización de los casos.</v>
          </cell>
          <cell r="EB19">
            <v>10</v>
          </cell>
          <cell r="EC19">
            <v>10</v>
          </cell>
          <cell r="ED19" t="str">
            <v xml:space="preserve">PIB:Se realizaron dos (2) actividades: i) Taller de vida saludable y ii) Participación en los Juegos Deportivos Distritales “Bogotá Mejor para Todos”.
PIC:Se realizaron los (3) eventos de capacitación programados para el mes de agosto de 2019; las capacitaciones adelantadas fueron las siguientes:
1) Comunicación Asertiva, Escucha Activa, Inteligencia Emocional, Manejo del Tiempo, Manejo del Estrés y Adaptación al Cambio.
2) Inglés B- Learning (Básico e Intermedio)
3) Indicadores de Gestión
SST: Actividades Desarrolladas:
Para el desarrollo del plan de Seguridad y Salud en el Trabajo para el periodo comprendido en el mes de agosto se tenían programadas las siguientes actividades:
1. Realizar la evaluación Inicial del Sistema de Seguridad y Salud en el Trabajo soportado por ARL
2. Implementar Programa de Riesgo Biológico para la sede de Archivo.
3. Implementar Programa de Protección Contra Caídas (Trabajo en Alturas).
4. Instalación de Desfibriladores Externos Automáticos.
5. Actualización del Manual de Seguridad y Salud en el Trabajo. 
Para el periodo comprendido en el mes de agosto se desarrolló lo siguiente:
1. El día 30 de agosto, en reunión con la ARL Positiva se desarrolla la evaluación del Sistema de Gestión de Seguridad y Salud en el Trabajo, en el marco de la resolución 0312 de 2019, obteniendo así un puntaje de 93.5 según evaluación aplicada, logrando una calificación de Aceptable dentro de la tabla de valoración de los Estándares Mínimos.
2. Se implementa el programa de riesgo Biológico para la sede de Archivo Distrital, con las siguientes actividades: se desarrolló la capacitación a todos los grupos de trabajo de la Subdirección Técnica y las áreas con mayor criticidad de presencia del riesgo, Se hace seguimiento al uso adecuado de los Elementos de Protección Personal – EPP (Bioseguridad) y al no consumo de alimentos en las áreas de trabajo.
3. e realiza el proceso de implementación del programa de protección contra caídas, se realiza seguimiento a las actividades donde se debe ejecutar la estandarización de los procesos y se actualiza el programa de protección contra caídas para socialización.
4. Se desarrolla el proceso de instalación de Desfibriladores Externos Automáticos para 37 Sedes de la secretaría General, están pendiente por reforma estructural 2 sedes CADE VICTORIA y CADE RAFAEL URIBE URIBE.
5. Se realiza la actualización del Manual de Seguridad y Salud en el Trabajo. </v>
          </cell>
          <cell r="EE19" t="str">
            <v>PIB: Ninguno.
PIC: Ninguno
SST: Ninguno.</v>
          </cell>
          <cell r="EF19" t="str">
            <v xml:space="preserve">PIB: Las dos actividades fueron calificadas como sobresalientes. En la primera se logró la concienciación sobre el uso excesivo de dispositivos tecnológicos y en la segunda se potenció el trabajo en equipo, apropiación, sentido de pertenencia y motivación personal. 
PIC: Comunicación Asertiva, Escucha Activa, Inteligencia Emocional, Manejo del Tiempo, Manejo del Estrés y Adaptación al Cambio:
Aprender técnicas para la construcción de una cultura orientada a la comunicación asertiva y eficaz, generar habilidades para gestionar emociones y lograr un desempeño óptimo en el trabajo, aprender de herramientas útiles para el uso efectivo y eficaz del tiempo en los ámbitos profesional y personal, afrontar con eficiencia los nuevos retos y los cambios en la entidad, en estrategias que refuercen el sentido de pertenencia de los servidores públicos.
Inglés B- Learning: 
Contribuir a la promoción y desarrollo del Talento Humano de la entidad para lograr las competencias en una segunda lengua, al finalizar el curso los servidores podrán mantener conversaciones, satisfacer sus necesidades básicas de comunicación, realizar tareas sencillas y desenvolverse en situaciones personales y profesionales comunes.
Indicadores de Gestión: 
Capacitar a los servidores públicos en la formulación, seguimiento, monitoreo y evaluación de indicadores de gestión de la Entidad.
SST: Para el periodo comprendido en el mes de agosto se tienen los siguientes beneficios:
1. Un aumento de 5.5 puntos en la evaluación de los estándares mínimos del Sistema de Gestión de Seguridad y Salud en el Trabajo, en el marco de la resolución 0312 de 2019, esto gracias a las mejoras en los procedimientos de gestión de la salud y las actualizaciones del procedimiento de gestión de peligros riesgos y amenazas.
2.  Implementa el programa de riesgo Biológico para la sede de Archivo Distrital, Se hace seguimiento al uso adecuado de los Elementos de Protección Personal – EPP (Bioseguridad) y al no consumo de alimentos en las áreas de trabajo, esto conlleva a una cultura de autocuidado y a la mejora de los procesos al interior de la Dirección Distrital de Archivo.  
3. Estandarización de las actividades que tienen trabajo en alturas de los servidores de mantenimiento, y socialización de estándares de trabajo seguro e inculcar el desarrollo de los permisos de trabajo.
4. Instalación de Desfibriladores Externos Automáticos para la generación de procedimientos de protección a la vida y atención a emergencias de nuestros servidores en las sedes de la Secretaría General de la Alcaldía Mayor de Bogotá D.C., garantizando a su vez el cumplimiento de la ley 1831 de 2017.
5. Contar con el Manual de Seguridad Salud en el Trabajo actualizado. 
</v>
          </cell>
          <cell r="EG19">
            <v>16</v>
          </cell>
          <cell r="EH19">
            <v>16</v>
          </cell>
          <cell r="EI19" t="str">
            <v>SST: Actividades Desarrolladas:
Para el periodo comprendido en el mes de septiembre se desarrolló lo siguiente:
1. El día 26 de septiembre se realizo reunión con la Dirección de Contratación para validar las obligaciones en Seguridad y Salud en el Trabajo para cada modalidad de contratación, para lo cual, se confirman las obligaciones de cumplimiento del sistema de gestión de seguridad y salud en trabajo, lo cual permite garantizar el cumplimento normativo en relación con SST.
2. El día 20 de septiembre, como actividad de prevención y promoción se desarrollo la jornada la jornada de donación de sangre con una participación de 33 servidores.
3. En semana del 16 al 20 de septiembre se realiza la Semana de la Salud generando 73 actividades, con presencialidad en 24 sedes y un promedio de participación de 200 servidores por día.
4. Se realiza la actualización de la normatividad en los procedimientos de Gestión de la Salud y Gestión de Peligros, Riesgos y Amenazas.
5. El día 27 de septiembre, en la sede del SuperCADE 20 de julio se desarrollo la medición de iluminación para 10 puntos.
6. El día 30 de septiembre se envía memorando interno donde se divulga los canales de comunicación para el reporte de incidentes y accidentes en la entidad.
7. Se actualiza el documento y se genera ciclo de capacitación en la semana del 16 al 20 de septiembre.
8. Elaboración del guion, ejecución y evaluación de simulacro Distrital
PIB: Se realizaron cinco (5) actividades: i) Feria de servicios, ii) Encuentro de talentos, iii) Caminata, iv) financiación de estudios para hijos de servidores y v) Financiación de estudios para servidores.
PIC: Se realizaron los (3) eventos de capacitación programados para el mes de septiembre de 2019; las capacitaciones adelantadas fueron las siguientes:
1) XX Jornadas Internacionales Derecho Administrativo
2) Formador de Formadores 2.0.
3) XII Congreso de Auditoria Interna 2019</v>
          </cell>
          <cell r="EJ19" t="str">
            <v>Ninguno.</v>
          </cell>
          <cell r="EK19" t="str">
            <v>SST: Para el periodo comprendido en el mes de septiembre se tienen los siguientes beneficios:
1. Garantizar el cumplimiento de la normatividad referente al Sistema de Seguridad y Salud en el trabajo para todos los modelos de contratación de la entidad.
2. Se gestiona el riesgo cardiovascular de la entidad, rejuvenece el organismo del servidor que dona sangre y el apoyo a salud pública garantizando reservas de sangre.
3. Generar acciones que promuevan en los servidores la participación en actividades de promoción y prevención de la salud y generar una cultura de autocuidado.
4. Aplicar los procedimientos conforme a la normatividad vigente.
5. Reducir el riesgo físico por iluminación y prevenir en los servidores problemas visuales y riesgo psicosocial.
6. Garantizar la apropiación de las estrategias de comunicación, promoviendo la madurez del sistema de gestión de seguridad y salud en el trabajo de la Secretaría General de la Alcaldía Mayor de Bogotá, D.C.
7. Generar mecanismos para prevenir el riesgo público en la Red CADE.
8. Garantizar la preparación para el simulacro distrital de evacuación del 2 de octubre de 2019.
PIB: Las tres (3) primeras actividades; i) Feria de servicios, ii) Encuentro de talentos y, iii) Caminata; fueron calificadas como sobresalientes. Se logró realizar actividades en pro del uso adecuado del manejo del tiempo libre y hábitos de vida en familia.  Frente a las dos (2) últimas actividades, iv) Financiación de estudios para hijos de servidores y v) Financiación de estudios para servidores, las mismas satisficieron las demandas de nuestros servidores al 100%.
PIC : 1) XX Jornadas Internacionales Derecho Administrativo
Actualizar y fomentar el aprendizaje continuo en los servidores(as) en materia de Derecho Administrativo.
2) Formador de Formadores 2.0.
Conocer herramientas de formación y técnicas didácticas contemporáneas que permitan gestionar y distribuir el conocimiento.
3) XII Congreso de Auditoria Interna 2019
Actualizar y fomentar el aprendizaje continuo de los servidores(as) en el ejercicio de la auditoria a nivel mundial, aterrizado a las normas colombianas.</v>
          </cell>
          <cell r="EL19" t="str">
            <v/>
          </cell>
          <cell r="EM19" t="str">
            <v/>
          </cell>
          <cell r="EN19" t="str">
            <v/>
          </cell>
          <cell r="EO19" t="str">
            <v/>
          </cell>
          <cell r="EP19" t="str">
            <v/>
          </cell>
          <cell r="EQ19" t="str">
            <v/>
          </cell>
          <cell r="ER19" t="str">
            <v/>
          </cell>
          <cell r="ES19" t="str">
            <v/>
          </cell>
          <cell r="ET19" t="str">
            <v/>
          </cell>
          <cell r="EU19" t="str">
            <v/>
          </cell>
          <cell r="EV19" t="str">
            <v/>
          </cell>
          <cell r="EW19" t="str">
            <v/>
          </cell>
          <cell r="EX19" t="str">
            <v/>
          </cell>
          <cell r="EY19" t="str">
            <v/>
          </cell>
          <cell r="EZ19" t="str">
            <v/>
          </cell>
          <cell r="FA19">
            <v>80</v>
          </cell>
          <cell r="FB19">
            <v>0</v>
          </cell>
          <cell r="FC19" t="str">
            <v>Cumple</v>
          </cell>
          <cell r="FD19" t="str">
            <v>Aceptable</v>
          </cell>
          <cell r="FE19" t="str">
            <v>Satisfactorio</v>
          </cell>
          <cell r="FF19" t="str">
            <v>Adecuado</v>
          </cell>
          <cell r="FG19" t="str">
            <v>Coherente</v>
          </cell>
          <cell r="FH19" t="str">
            <v>Concuerda</v>
          </cell>
          <cell r="FI19" t="str">
            <v>Concuerda</v>
          </cell>
          <cell r="FJ19" t="str">
            <v>Relación directa</v>
          </cell>
          <cell r="FK19" t="str">
            <v>Adecuado</v>
          </cell>
          <cell r="FL19" t="str">
            <v>No oportuna</v>
          </cell>
          <cell r="FM19" t="str">
            <v>1) A fin del primer trimestre se muestra un avance acumulado del  89% (16 actividades ejecutadas contra 18 programadas). 2) La información fue reportada el 11/04/2019.</v>
          </cell>
          <cell r="FN19" t="str">
            <v>Jorge urrutia</v>
          </cell>
          <cell r="FO19" t="str">
            <v>No aplica</v>
          </cell>
          <cell r="FP19" t="str">
            <v>Satisfactorio</v>
          </cell>
          <cell r="FQ19" t="e">
            <v>#N/A</v>
          </cell>
          <cell r="FR19" t="str">
            <v>Adecuado</v>
          </cell>
          <cell r="FS19" t="str">
            <v>Coherente</v>
          </cell>
          <cell r="FT19" t="str">
            <v>Concuerda</v>
          </cell>
          <cell r="FU19" t="str">
            <v>No aplica</v>
          </cell>
          <cell r="FV19" t="str">
            <v>Relación directa</v>
          </cell>
          <cell r="FW19" t="str">
            <v>Adecuado</v>
          </cell>
          <cell r="FX19" t="str">
            <v>Oportuna</v>
          </cell>
          <cell r="FY19" t="str">
            <v>Existen evidencias que no se ven reflejadas en el análisis cualitativo, pues sólo mencionan algunas de las actividades desarrolladas. Tampoco se relacionaron las difiultades frente a los retrasos. Se recomienda ampliar la descripción del avance cualitativo para que sea coherente con los soportes presentados.</v>
          </cell>
          <cell r="FZ19" t="str">
            <v>Jorge urrutia</v>
          </cell>
          <cell r="GA19">
            <v>0</v>
          </cell>
          <cell r="GB19" t="str">
            <v>Satisfactorio</v>
          </cell>
          <cell r="GC19" t="e">
            <v>#N/A</v>
          </cell>
          <cell r="GD19">
            <v>0</v>
          </cell>
          <cell r="GE19">
            <v>0</v>
          </cell>
          <cell r="GF19">
            <v>0</v>
          </cell>
          <cell r="GG19">
            <v>0</v>
          </cell>
          <cell r="GH19">
            <v>0</v>
          </cell>
          <cell r="GI19">
            <v>0</v>
          </cell>
          <cell r="GJ19">
            <v>0</v>
          </cell>
          <cell r="GK19">
            <v>0</v>
          </cell>
          <cell r="GL19">
            <v>0</v>
          </cell>
          <cell r="GM19">
            <v>0</v>
          </cell>
          <cell r="GN19">
            <v>0</v>
          </cell>
          <cell r="GO19" t="e">
            <v>#N/A</v>
          </cell>
          <cell r="GP19">
            <v>0</v>
          </cell>
          <cell r="GQ19">
            <v>0</v>
          </cell>
          <cell r="GR19">
            <v>0</v>
          </cell>
          <cell r="GS19">
            <v>0</v>
          </cell>
          <cell r="GT19">
            <v>0</v>
          </cell>
          <cell r="GU19">
            <v>0</v>
          </cell>
          <cell r="GV19">
            <v>0</v>
          </cell>
          <cell r="GW19">
            <v>0</v>
          </cell>
          <cell r="GX19">
            <v>0</v>
          </cell>
          <cell r="GY19">
            <v>1</v>
          </cell>
          <cell r="GZ19">
            <v>0.75</v>
          </cell>
          <cell r="HA19">
            <v>1</v>
          </cell>
          <cell r="HB19">
            <v>1</v>
          </cell>
          <cell r="HC19">
            <v>0.90909090909090906</v>
          </cell>
          <cell r="HD19">
            <v>1</v>
          </cell>
          <cell r="HE19">
            <v>1</v>
          </cell>
          <cell r="HF19">
            <v>1</v>
          </cell>
          <cell r="HG19">
            <v>1</v>
          </cell>
          <cell r="HH19" t="str">
            <v/>
          </cell>
          <cell r="HI19" t="str">
            <v/>
          </cell>
          <cell r="HJ19" t="str">
            <v/>
          </cell>
          <cell r="HK19">
            <v>80</v>
          </cell>
          <cell r="HL19">
            <v>6.024096385542169E-3</v>
          </cell>
          <cell r="HM19">
            <v>3.614457831325301E-2</v>
          </cell>
          <cell r="HN19">
            <v>5.4216867469879519E-2</v>
          </cell>
          <cell r="HO19">
            <v>4.2168674698795178E-2</v>
          </cell>
          <cell r="HP19">
            <v>6.0240963855421686E-2</v>
          </cell>
          <cell r="HQ19">
            <v>4.8192771084337352E-2</v>
          </cell>
          <cell r="HR19">
            <v>7.8313253012048195E-2</v>
          </cell>
          <cell r="HS19">
            <v>6.0240963855421686E-2</v>
          </cell>
          <cell r="HT19">
            <v>9.6385542168674704E-2</v>
          </cell>
          <cell r="HU19">
            <v>0</v>
          </cell>
          <cell r="HV19">
            <v>0</v>
          </cell>
          <cell r="HW19">
            <v>0</v>
          </cell>
          <cell r="HX19">
            <v>0.48192771084337349</v>
          </cell>
          <cell r="HY19">
            <v>1</v>
          </cell>
          <cell r="HZ19">
            <v>0.77777777777777768</v>
          </cell>
          <cell r="IA19">
            <v>0.88888888888888895</v>
          </cell>
          <cell r="IB19">
            <v>0.92000000000000015</v>
          </cell>
          <cell r="IC19">
            <v>0.91666666666666674</v>
          </cell>
          <cell r="ID19">
            <v>0.9111111111111112</v>
          </cell>
          <cell r="IE19">
            <v>0.93103448275862077</v>
          </cell>
          <cell r="IF19">
            <v>0.94117647058823539</v>
          </cell>
          <cell r="IG19">
            <v>0.95238095238095244</v>
          </cell>
          <cell r="IH19">
            <v>0.76923076923076916</v>
          </cell>
          <cell r="II19">
            <v>0.67226890756302515</v>
          </cell>
          <cell r="IJ19">
            <v>0.48192771084337349</v>
          </cell>
          <cell r="IK19">
            <v>0.88888888888888895</v>
          </cell>
          <cell r="IL19">
            <v>0.9111111111111112</v>
          </cell>
          <cell r="IM19">
            <v>0.95238095238095244</v>
          </cell>
          <cell r="IN19">
            <v>0.92592592592592582</v>
          </cell>
          <cell r="IP19">
            <v>9.6385542168674704E-2</v>
          </cell>
        </row>
        <row r="20">
          <cell r="A20" t="str">
            <v>108D</v>
          </cell>
          <cell r="B20" t="str">
            <v>Dirección de Talento Humano</v>
          </cell>
          <cell r="C20" t="str">
            <v>Directora de Talento Humano</v>
          </cell>
          <cell r="D20" t="str">
            <v>Ennis Esther Jaramillo Morato</v>
          </cell>
          <cell r="E20" t="str">
            <v>P5 -  CAPITAL ESTRATÉGICO - COMUNICACIONES</v>
          </cell>
          <cell r="F20" t="str">
            <v xml:space="preserve">P5O1 Avanzar en la mejora de la percepción de los servidores, respecto a la Secretaría General como un gran lugar para trabajar. </v>
          </cell>
          <cell r="G20" t="str">
            <v>P5O1A1 Diseñar una estrategia de transformación cultural y liderazgo dirigida a los servidores de la Secretaría General</v>
          </cell>
          <cell r="H20" t="str">
            <v>Ejecutar el Plan de promoción, sensibilización y apropiación de la cultura ética y la integridad</v>
          </cell>
          <cell r="I20" t="str">
            <v>Plan de promoción, sensibilización y apropiación de la cultura ética y la integridad ejecutado</v>
          </cell>
          <cell r="K20" t="str">
            <v>(Actividades ejecutadas del Plan de promoción, sensibilización y apropiación de la cultura ética y la integridad  / Actividades programadas del Plan de promoción, sensibilización y apropiación de la cultura ética y la integridad ) *100</v>
          </cell>
          <cell r="L20" t="str">
            <v>Actividades ejecutadas del Plan de promoción, sensibilización y apropiación de la cultura ética y la integridad</v>
          </cell>
          <cell r="M20" t="str">
            <v>Actividades programadas del Plan de promoción, sensibilización y apropiación de la cultura ética y la integridad</v>
          </cell>
          <cell r="O20" t="str">
            <v>Cultura de la ética y la integridad apropiada</v>
          </cell>
          <cell r="Q20" t="str">
            <v>Informes trimestrales y el reporte de la información de los asistentes a las diferentes actividades.</v>
          </cell>
          <cell r="R20" t="str">
            <v>Fomentar una cultura de ética y transparencia en la entidad, a través de la apropiación de los comportamiento deseables de los valores de la Casa -Respeto, Justicia, Compromiso, Diligencia y Honestidad-</v>
          </cell>
          <cell r="S20" t="str">
            <v>Constante</v>
          </cell>
          <cell r="T20" t="str">
            <v>Constante</v>
          </cell>
          <cell r="U20" t="str">
            <v>Porcentaje</v>
          </cell>
          <cell r="V20" t="str">
            <v xml:space="preserve">Eficacia </v>
          </cell>
          <cell r="W20" t="str">
            <v>Resultado</v>
          </cell>
          <cell r="X20">
            <v>2019</v>
          </cell>
          <cell r="Y20">
            <v>0</v>
          </cell>
          <cell r="Z20">
            <v>2019</v>
          </cell>
          <cell r="AA20" t="str">
            <v>No Disponible / No Aplica</v>
          </cell>
          <cell r="AB20" t="str">
            <v>No Disponible / No Aplica</v>
          </cell>
          <cell r="AC20" t="str">
            <v>No Disponible / No Aplica</v>
          </cell>
          <cell r="AD20">
            <v>1</v>
          </cell>
          <cell r="AE20" t="str">
            <v>No Disponible / No Aplica</v>
          </cell>
          <cell r="AF20" t="str">
            <v>No Disponible / No Aplica</v>
          </cell>
          <cell r="AG20" t="str">
            <v>No Aplica</v>
          </cell>
          <cell r="AH20" t="str">
            <v>No Aplica</v>
          </cell>
          <cell r="AI20" t="str">
            <v>No Aplica</v>
          </cell>
          <cell r="AJ20">
            <v>1</v>
          </cell>
          <cell r="AK20" t="str">
            <v>No Aplica</v>
          </cell>
          <cell r="AL20" t="str">
            <v>No Aplica</v>
          </cell>
          <cell r="AM20" t="str">
            <v>No Aplica</v>
          </cell>
          <cell r="AN20" t="str">
            <v>No Aplica</v>
          </cell>
          <cell r="AO20" t="str">
            <v>No Aplica</v>
          </cell>
          <cell r="AP20">
            <v>1</v>
          </cell>
          <cell r="AQ20" t="str">
            <v>No Aplica</v>
          </cell>
          <cell r="AR20" t="str">
            <v>No Aplica</v>
          </cell>
          <cell r="AS20" t="str">
            <v>No Aplica</v>
          </cell>
          <cell r="AT20" t="str">
            <v>No Aplica</v>
          </cell>
          <cell r="AU20" t="str">
            <v>No Aplica</v>
          </cell>
          <cell r="AV20" t="str">
            <v>No Aplica</v>
          </cell>
          <cell r="AW20" t="str">
            <v>No Aplica</v>
          </cell>
          <cell r="AX20" t="str">
            <v>No Aplica</v>
          </cell>
          <cell r="AY20" t="str">
            <v>No Aplica</v>
          </cell>
          <cell r="AZ20" t="str">
            <v>No Aplica</v>
          </cell>
          <cell r="BA20" t="str">
            <v>No Aplica</v>
          </cell>
          <cell r="BB20" t="str">
            <v>No Aplica</v>
          </cell>
          <cell r="BC20" t="str">
            <v>No Aplica</v>
          </cell>
          <cell r="BD20" t="str">
            <v>No Aplica</v>
          </cell>
          <cell r="BE20" t="str">
            <v>No Aplica</v>
          </cell>
          <cell r="BF20" t="str">
            <v>No Aplica</v>
          </cell>
          <cell r="BG20" t="str">
            <v>No Aplica</v>
          </cell>
          <cell r="BH20" t="str">
            <v>No Aplica</v>
          </cell>
          <cell r="BI20" t="str">
            <v>No Aplica</v>
          </cell>
          <cell r="BJ20" t="str">
            <v>No Aplica</v>
          </cell>
          <cell r="BK20" t="str">
            <v>No Aplica</v>
          </cell>
          <cell r="BL20" t="str">
            <v>No Aplica</v>
          </cell>
          <cell r="BM20" t="str">
            <v>Plan de Acción PAAC</v>
          </cell>
          <cell r="BN20" t="str">
            <v>Porcentaje de cumplimiento del Plan de promoción, sensibilización y apropiación de la cultura ética y la integridad.</v>
          </cell>
          <cell r="BO20" t="str">
            <v>Fortalecimiento de las competencias de los Gestores de Integridad en relación con sus funciones y las acciones esperadas dentro del marco del fortalecimiento de la cultura ética en la entidad.
Promoción de los comportamientos deseables con los Valores de la Casa.
Empodemoramiento del Equipo de Gestores de Integridad de la entidad, en los procesos que se requieran.</v>
          </cell>
          <cell r="BP20" t="str">
            <v>Fomentar una cultura de ética y transparencia en la entidad, a través de la apropiación de los comportamiento deseables de los valores de la Casa -Respeto, Justicia, Compromiso, Diligencia y Honestidad-</v>
          </cell>
          <cell r="BQ20" t="str">
            <v>Informes trimestrales y el reporte de la información de los asistentes a las diferentes actividades.</v>
          </cell>
          <cell r="BR20" t="str">
            <v>Suma</v>
          </cell>
          <cell r="BS20">
            <v>3</v>
          </cell>
          <cell r="BT20">
            <v>0</v>
          </cell>
          <cell r="BU20">
            <v>0</v>
          </cell>
          <cell r="BV20">
            <v>0</v>
          </cell>
          <cell r="BW20">
            <v>0</v>
          </cell>
          <cell r="BX20">
            <v>0</v>
          </cell>
          <cell r="BY20">
            <v>1</v>
          </cell>
          <cell r="BZ20">
            <v>0</v>
          </cell>
          <cell r="CA20">
            <v>0</v>
          </cell>
          <cell r="CB20">
            <v>1</v>
          </cell>
          <cell r="CC20">
            <v>1</v>
          </cell>
          <cell r="CD20">
            <v>0</v>
          </cell>
          <cell r="CE20">
            <v>0</v>
          </cell>
          <cell r="CF20">
            <v>0</v>
          </cell>
          <cell r="CG20">
            <v>0</v>
          </cell>
          <cell r="CH20">
            <v>0</v>
          </cell>
          <cell r="CI20">
            <v>0</v>
          </cell>
          <cell r="CJ20">
            <v>0</v>
          </cell>
          <cell r="CK20">
            <v>0.33333333333333331</v>
          </cell>
          <cell r="CL20">
            <v>0</v>
          </cell>
          <cell r="CM20">
            <v>0</v>
          </cell>
          <cell r="CN20">
            <v>0.33333333333333331</v>
          </cell>
          <cell r="CO20">
            <v>0.33333333333333331</v>
          </cell>
          <cell r="CP20">
            <v>0</v>
          </cell>
          <cell r="CQ20">
            <v>0</v>
          </cell>
          <cell r="CR20">
            <v>1</v>
          </cell>
          <cell r="CS20">
            <v>0</v>
          </cell>
          <cell r="CT20">
            <v>0</v>
          </cell>
          <cell r="CU20" t="str">
            <v>No aplica</v>
          </cell>
          <cell r="CV20" t="str">
            <v>No aplica</v>
          </cell>
          <cell r="CW20" t="str">
            <v>No aplica</v>
          </cell>
          <cell r="CX20">
            <v>0</v>
          </cell>
          <cell r="CY20">
            <v>0</v>
          </cell>
          <cell r="CZ20" t="str">
            <v>"Participación en el Comité de Contratación
Socialización del Código de Integridad
Diseño de la campaña 2019 Valores de la Casa"</v>
          </cell>
          <cell r="DA20" t="str">
            <v>Ningun retraso</v>
          </cell>
          <cell r="DB20" t="str">
            <v>Generar conocimiento y apropiación de los Gestores de Integridad con los Valores de la Casa y la Política Institucional de Integridad y Transparencia. Consolidando la campaña de comportamiento deseables dentro de los valores establecidos</v>
          </cell>
          <cell r="DC20">
            <v>0</v>
          </cell>
          <cell r="DD20">
            <v>0</v>
          </cell>
          <cell r="DE20" t="str">
            <v>"Inicio de campaña
Socialización en los subcomités de autocontrol"</v>
          </cell>
          <cell r="DF20" t="str">
            <v>Ningun retraso</v>
          </cell>
          <cell r="DG20" t="str">
            <v>Apropiación e inicio de la campaña Valores de la Casa</v>
          </cell>
          <cell r="DH20">
            <v>0</v>
          </cell>
          <cell r="DI20">
            <v>0</v>
          </cell>
          <cell r="DJ20" t="str">
            <v>Desarrollo de la campaña, valor de la honestidad y apropiación de los gestores en temas de la entidad</v>
          </cell>
          <cell r="DK20" t="str">
            <v>No aplica</v>
          </cell>
          <cell r="DL20" t="str">
            <v>Cultura de integridad en los servidores de la entidad y apropiación de los gestores</v>
          </cell>
          <cell r="DM20">
            <v>0</v>
          </cell>
          <cell r="DN20">
            <v>0</v>
          </cell>
          <cell r="DO20" t="str">
            <v>Desarrollo de la campaña con el valor del compromiso institucional y personal con la entidad</v>
          </cell>
          <cell r="DP20" t="str">
            <v>No aplica</v>
          </cell>
          <cell r="DQ20" t="str">
            <v>Fortalecimiento del valor de compromiso en las dependencias de la entidad</v>
          </cell>
          <cell r="DR20">
            <v>1</v>
          </cell>
          <cell r="DS20">
            <v>1</v>
          </cell>
          <cell r="DT20" t="str">
            <v>Desarrollo de la campaña "Valores de la Casa", apropiación de los gestores y fortalecimiento de las competencias de los Gestores de Integridad</v>
          </cell>
          <cell r="DU20" t="str">
            <v>Ninguno</v>
          </cell>
          <cell r="DV20" t="str">
            <v>Apropiación de comportamiento éticos por parte de los servidores de la entidad</v>
          </cell>
          <cell r="DW20">
            <v>0</v>
          </cell>
          <cell r="DX20">
            <v>0</v>
          </cell>
          <cell r="DY20" t="str">
            <v>No se programa ninguna actividad para este mes.</v>
          </cell>
          <cell r="DZ20" t="str">
            <v>No se programa ninguna actividad para este mes.</v>
          </cell>
          <cell r="EA20" t="str">
            <v>No se programa ninguna actividad para este mes.</v>
          </cell>
          <cell r="EB20">
            <v>0</v>
          </cell>
          <cell r="EC20">
            <v>0</v>
          </cell>
          <cell r="ED20" t="str">
            <v>No se programa ninguna actividad para este mes</v>
          </cell>
          <cell r="EE20" t="str">
            <v>No se programa ninguna actividad para este mes</v>
          </cell>
          <cell r="EF20" t="str">
            <v>Ninguno</v>
          </cell>
          <cell r="EG20">
            <v>1</v>
          </cell>
          <cell r="EH20">
            <v>1</v>
          </cell>
          <cell r="EI20" t="str">
            <v>Se programaron acciones tendientes al fortalecimiento del papel del Gestor de Integridad en la entidad, como apoyo a sus procesos y procedimientos más relevantes.</v>
          </cell>
          <cell r="EJ20" t="str">
            <v>Ninguno.</v>
          </cell>
          <cell r="EK20" t="str">
            <v>: Apropiación de la cultura ética en la entidad, a través del ejemplo de comportamientos deseables dentro de los valores institucionales.</v>
          </cell>
          <cell r="EL20" t="str">
            <v/>
          </cell>
          <cell r="EM20" t="str">
            <v/>
          </cell>
          <cell r="EN20" t="str">
            <v/>
          </cell>
          <cell r="EO20" t="str">
            <v/>
          </cell>
          <cell r="EP20" t="str">
            <v/>
          </cell>
          <cell r="EQ20" t="str">
            <v/>
          </cell>
          <cell r="ER20" t="str">
            <v/>
          </cell>
          <cell r="ES20" t="str">
            <v/>
          </cell>
          <cell r="ET20" t="str">
            <v/>
          </cell>
          <cell r="EU20" t="str">
            <v/>
          </cell>
          <cell r="EV20" t="str">
            <v/>
          </cell>
          <cell r="EW20" t="str">
            <v/>
          </cell>
          <cell r="EX20" t="str">
            <v/>
          </cell>
          <cell r="EY20" t="str">
            <v/>
          </cell>
          <cell r="EZ20" t="str">
            <v/>
          </cell>
          <cell r="FA20">
            <v>2</v>
          </cell>
          <cell r="FB20">
            <v>0</v>
          </cell>
          <cell r="FC20" t="str">
            <v>Cumple</v>
          </cell>
          <cell r="FD20" t="str">
            <v>No programó</v>
          </cell>
          <cell r="FE20" t="str">
            <v>Cumplido</v>
          </cell>
          <cell r="FF20" t="str">
            <v>No aplica</v>
          </cell>
          <cell r="FG20" t="str">
            <v>No aplica</v>
          </cell>
          <cell r="FH20" t="str">
            <v>No aplica</v>
          </cell>
          <cell r="FI20" t="str">
            <v>No aplica</v>
          </cell>
          <cell r="FJ20" t="str">
            <v>No aplica</v>
          </cell>
          <cell r="FK20" t="str">
            <v>Adecuado</v>
          </cell>
          <cell r="FL20" t="str">
            <v>No oportuna</v>
          </cell>
          <cell r="FM20" t="str">
            <v>1)En los meses de febrero y marzo desarrollaron algunas actividades previas al cumplimineto de la meta que no presentan avance cuantitatiivo, pues la programación de ello está para los meses de junio , septiembre y octubre de 2019  2) La información fue reportada el 11/04/2019.</v>
          </cell>
          <cell r="FN20" t="str">
            <v>Jorge urrutia</v>
          </cell>
          <cell r="FO20" t="str">
            <v>No aplica</v>
          </cell>
          <cell r="FP20" t="str">
            <v>Cumplido</v>
          </cell>
          <cell r="FQ20" t="e">
            <v>#N/A</v>
          </cell>
          <cell r="FR20" t="str">
            <v>Adecuado</v>
          </cell>
          <cell r="FS20" t="str">
            <v>Coherente</v>
          </cell>
          <cell r="FT20" t="str">
            <v>Concuerda</v>
          </cell>
          <cell r="FU20" t="str">
            <v>No aplica</v>
          </cell>
          <cell r="FV20" t="str">
            <v>Relación directa</v>
          </cell>
          <cell r="FW20" t="str">
            <v>Adecuado</v>
          </cell>
          <cell r="FX20" t="str">
            <v>Oportuna</v>
          </cell>
          <cell r="FY20" t="str">
            <v>Cumple de acuerdo con lo programado</v>
          </cell>
          <cell r="FZ20" t="str">
            <v>Jorge urrutia</v>
          </cell>
          <cell r="GA20">
            <v>0</v>
          </cell>
          <cell r="GB20" t="str">
            <v>Cumplido</v>
          </cell>
          <cell r="GC20" t="e">
            <v>#N/A</v>
          </cell>
          <cell r="GD20">
            <v>0</v>
          </cell>
          <cell r="GE20">
            <v>0</v>
          </cell>
          <cell r="GF20">
            <v>0</v>
          </cell>
          <cell r="GG20">
            <v>0</v>
          </cell>
          <cell r="GH20">
            <v>0</v>
          </cell>
          <cell r="GI20">
            <v>0</v>
          </cell>
          <cell r="GJ20">
            <v>0</v>
          </cell>
          <cell r="GK20">
            <v>0</v>
          </cell>
          <cell r="GL20">
            <v>0</v>
          </cell>
          <cell r="GM20">
            <v>0</v>
          </cell>
          <cell r="GN20">
            <v>0</v>
          </cell>
          <cell r="GO20" t="e">
            <v>#N/A</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1</v>
          </cell>
          <cell r="HE20">
            <v>0</v>
          </cell>
          <cell r="HF20">
            <v>0</v>
          </cell>
          <cell r="HG20">
            <v>1</v>
          </cell>
          <cell r="HH20" t="str">
            <v/>
          </cell>
          <cell r="HI20" t="str">
            <v/>
          </cell>
          <cell r="HJ20" t="str">
            <v/>
          </cell>
          <cell r="HK20">
            <v>2</v>
          </cell>
          <cell r="HL20">
            <v>0</v>
          </cell>
          <cell r="HM20">
            <v>0</v>
          </cell>
          <cell r="HN20">
            <v>0</v>
          </cell>
          <cell r="HO20">
            <v>0</v>
          </cell>
          <cell r="HP20">
            <v>0</v>
          </cell>
          <cell r="HQ20">
            <v>0.33333333333333331</v>
          </cell>
          <cell r="HR20">
            <v>0</v>
          </cell>
          <cell r="HS20">
            <v>0</v>
          </cell>
          <cell r="HT20">
            <v>0.33333333333333331</v>
          </cell>
          <cell r="HU20">
            <v>0</v>
          </cell>
          <cell r="HV20">
            <v>0</v>
          </cell>
          <cell r="HW20">
            <v>0</v>
          </cell>
          <cell r="HX20">
            <v>0.66666666666666663</v>
          </cell>
          <cell r="HY20" t="str">
            <v>No Programó</v>
          </cell>
          <cell r="HZ20" t="str">
            <v>No Programó</v>
          </cell>
          <cell r="IA20" t="str">
            <v>No Programó</v>
          </cell>
          <cell r="IB20" t="str">
            <v>No Programó</v>
          </cell>
          <cell r="IC20" t="str">
            <v>No Programó</v>
          </cell>
          <cell r="ID20">
            <v>1</v>
          </cell>
          <cell r="IE20">
            <v>1</v>
          </cell>
          <cell r="IF20">
            <v>1</v>
          </cell>
          <cell r="IG20">
            <v>1</v>
          </cell>
          <cell r="IH20">
            <v>0.66666666666666663</v>
          </cell>
          <cell r="II20">
            <v>0.66666666666666663</v>
          </cell>
          <cell r="IJ20">
            <v>0.66666666666666663</v>
          </cell>
          <cell r="IK20" t="str">
            <v>No Programó</v>
          </cell>
          <cell r="IL20">
            <v>1</v>
          </cell>
          <cell r="IM20">
            <v>1</v>
          </cell>
          <cell r="IN20">
            <v>1</v>
          </cell>
          <cell r="IP20">
            <v>0</v>
          </cell>
        </row>
        <row r="21">
          <cell r="A21" t="str">
            <v>108E</v>
          </cell>
          <cell r="B21" t="str">
            <v>Dirección de Talento Humano</v>
          </cell>
          <cell r="C21" t="str">
            <v>Directora de Talento Humano</v>
          </cell>
          <cell r="D21" t="str">
            <v>Ennis Esther Jaramillo Morato</v>
          </cell>
          <cell r="E21" t="str">
            <v>P5 -  CAPITAL ESTRATÉGICO - COMUNICACIONES</v>
          </cell>
          <cell r="F21" t="str">
            <v xml:space="preserve">P5O1 Avanzar en la mejora de la percepción de los servidores, respecto a la Secretaría General como un gran lugar para trabajar. </v>
          </cell>
          <cell r="G21" t="str">
            <v xml:space="preserve">P5O1A3 Diseñar y ejecutar el plan de capacitación y formación para asegurar que nuestros servidores cuentan con las capacidades y competencias necesarias para la exitosa ejecución del plan estratégico. </v>
          </cell>
          <cell r="H21" t="str">
            <v>Ejecutar el programa de aprendizaje, para el desarrollo y fortalecimiento de las competencias y habilidades de servicio a la ciudadanía, dirigido a los servidores de la Secretaria General.</v>
          </cell>
          <cell r="I21" t="str">
            <v>Programa de aprendizaje, para el desarrollo y fortalecimiento de las competencias y habilidades de servicio a la ciudadanía, dirigido a los servidores de la Secretaria General, ejecutado</v>
          </cell>
          <cell r="K21" t="str">
            <v>(Actividades ejecutadas del Programa de aprendizaje  / Actividades programadas del Programa de aprendizaje) *100</v>
          </cell>
          <cell r="L21" t="str">
            <v>Actividades ejecutadas del Programa de aprendizaje</v>
          </cell>
          <cell r="M21" t="str">
            <v>Actividades programadas del Programa de aprendizaje</v>
          </cell>
          <cell r="O21" t="str">
            <v xml:space="preserve">Servidores de la Secretaria General cualificados en materia de servicio a la ciudadanía.
</v>
          </cell>
          <cell r="Q21" t="str">
            <v>Listados de Asistencia
Registro fotografico</v>
          </cell>
          <cell r="R21" t="str">
            <v>Fortalecer y potenciar los conocimientos y habilidades del talento humano de la Secretaría General de la Alcaldía Mayor de Bogotá, D.C en materia de servicio a la ciudadania.</v>
          </cell>
          <cell r="S21" t="str">
            <v>Constante</v>
          </cell>
          <cell r="T21" t="str">
            <v>Constante</v>
          </cell>
          <cell r="U21" t="str">
            <v>Porcentaje</v>
          </cell>
          <cell r="V21" t="str">
            <v>Eficacia</v>
          </cell>
          <cell r="W21" t="str">
            <v>Resultado</v>
          </cell>
          <cell r="X21">
            <v>2019</v>
          </cell>
          <cell r="Y21">
            <v>0</v>
          </cell>
          <cell r="Z21">
            <v>2019</v>
          </cell>
          <cell r="AA21" t="str">
            <v>No Disponible / No Aplica</v>
          </cell>
          <cell r="AB21" t="str">
            <v>No Disponible / No Aplica</v>
          </cell>
          <cell r="AC21" t="str">
            <v>No Disponible / No Aplica</v>
          </cell>
          <cell r="AD21">
            <v>1</v>
          </cell>
          <cell r="AE21" t="str">
            <v>No Disponible / No Aplica</v>
          </cell>
          <cell r="AF21" t="str">
            <v>No Disponible / No Aplica</v>
          </cell>
          <cell r="AG21" t="str">
            <v>No Aplica</v>
          </cell>
          <cell r="AH21" t="str">
            <v>No Aplica</v>
          </cell>
          <cell r="AI21" t="str">
            <v>No Aplica</v>
          </cell>
          <cell r="AJ21">
            <v>1</v>
          </cell>
          <cell r="AK21" t="str">
            <v>No Aplica</v>
          </cell>
          <cell r="AL21" t="str">
            <v>No Aplica</v>
          </cell>
          <cell r="AM21" t="str">
            <v>No Aplica</v>
          </cell>
          <cell r="AN21" t="str">
            <v>No Aplica</v>
          </cell>
          <cell r="AO21" t="str">
            <v>No Aplica</v>
          </cell>
          <cell r="AP21">
            <v>1</v>
          </cell>
          <cell r="AQ21" t="str">
            <v>No Aplica</v>
          </cell>
          <cell r="AR21" t="str">
            <v>No Aplica</v>
          </cell>
          <cell r="AS21" t="str">
            <v>No Aplica</v>
          </cell>
          <cell r="AT21" t="str">
            <v>No Aplica</v>
          </cell>
          <cell r="AU21" t="str">
            <v>No Aplica</v>
          </cell>
          <cell r="AV21" t="str">
            <v>No Aplica</v>
          </cell>
          <cell r="AW21" t="str">
            <v>No Aplica</v>
          </cell>
          <cell r="AX21" t="str">
            <v>No Aplica</v>
          </cell>
          <cell r="AY21" t="str">
            <v>No Aplica</v>
          </cell>
          <cell r="AZ21" t="str">
            <v>No Aplica</v>
          </cell>
          <cell r="BA21" t="str">
            <v>No Aplica</v>
          </cell>
          <cell r="BB21" t="str">
            <v>No Aplica</v>
          </cell>
          <cell r="BC21" t="str">
            <v>No Aplica</v>
          </cell>
          <cell r="BD21" t="str">
            <v>No Aplica</v>
          </cell>
          <cell r="BE21" t="str">
            <v>No Aplica</v>
          </cell>
          <cell r="BF21" t="str">
            <v>No Aplica</v>
          </cell>
          <cell r="BG21" t="str">
            <v>No Aplica</v>
          </cell>
          <cell r="BH21" t="str">
            <v>No Aplica</v>
          </cell>
          <cell r="BI21" t="str">
            <v>No Aplica</v>
          </cell>
          <cell r="BJ21" t="str">
            <v>No Aplica</v>
          </cell>
          <cell r="BK21" t="str">
            <v>No Aplica</v>
          </cell>
          <cell r="BL21" t="str">
            <v>No Aplica</v>
          </cell>
          <cell r="BM21" t="str">
            <v>Plan de Acción PAAC</v>
          </cell>
          <cell r="BN21" t="str">
            <v>Porcentaje de cumplimiento del programa de aprendizaje, para el desarrollo y fortalecimiento de las competencias y habilidades de servicio a la ciudadanía, dirigido a los servidores de la Secretaría General.</v>
          </cell>
          <cell r="BO21" t="str">
            <v>SIProgramar y ejecutar programas de aprendizaje (inducción, reinducción o capacitaciones) en materia de servicio al ciudadano.</v>
          </cell>
          <cell r="BP21" t="str">
            <v>Fortalecer y potenciar los conocimientos y habilidades del talento humano de la Secretaría General de la Alcaldía Mayor de Bogotá, D.C en materia de servicio a la ciudadania.</v>
          </cell>
          <cell r="BQ21" t="str">
            <v>Listados de Asistencia
Registro fotografico</v>
          </cell>
          <cell r="BR21" t="str">
            <v>Suma</v>
          </cell>
          <cell r="BS21">
            <v>4</v>
          </cell>
          <cell r="BT21">
            <v>0</v>
          </cell>
          <cell r="BU21">
            <v>0</v>
          </cell>
          <cell r="BV21">
            <v>1</v>
          </cell>
          <cell r="BW21">
            <v>0</v>
          </cell>
          <cell r="BX21">
            <v>0</v>
          </cell>
          <cell r="BY21">
            <v>1</v>
          </cell>
          <cell r="BZ21">
            <v>0</v>
          </cell>
          <cell r="CA21">
            <v>1</v>
          </cell>
          <cell r="CB21">
            <v>0</v>
          </cell>
          <cell r="CC21">
            <v>0</v>
          </cell>
          <cell r="CD21">
            <v>1</v>
          </cell>
          <cell r="CE21">
            <v>0</v>
          </cell>
          <cell r="CF21">
            <v>0</v>
          </cell>
          <cell r="CG21">
            <v>0</v>
          </cell>
          <cell r="CH21">
            <v>0.25</v>
          </cell>
          <cell r="CI21">
            <v>0</v>
          </cell>
          <cell r="CJ21">
            <v>0</v>
          </cell>
          <cell r="CK21">
            <v>0.25</v>
          </cell>
          <cell r="CL21">
            <v>0</v>
          </cell>
          <cell r="CM21">
            <v>0.25</v>
          </cell>
          <cell r="CN21">
            <v>0</v>
          </cell>
          <cell r="CO21">
            <v>0</v>
          </cell>
          <cell r="CP21">
            <v>0.25</v>
          </cell>
          <cell r="CQ21">
            <v>0</v>
          </cell>
          <cell r="CR21">
            <v>1</v>
          </cell>
          <cell r="CS21">
            <v>1</v>
          </cell>
          <cell r="CT21">
            <v>1</v>
          </cell>
          <cell r="CU21" t="str">
            <v>Fortalecimiento de competencias en los nuevos ingresos de la Entidad, a traves del programa de aprendizaje Inducción, donde dentro de las tematicas se trabajadas se ecnuentra lo referente a servicio a la ciudadanía.</v>
          </cell>
          <cell r="CV21" t="str">
            <v>Ningún retraso</v>
          </cell>
          <cell r="CW21" t="str">
            <v>Servidores públicos capacitados en la misionalidad de la Entidad, servicios y canales de atención a la ciudadanía.</v>
          </cell>
          <cell r="CX21">
            <v>0</v>
          </cell>
          <cell r="CY21">
            <v>0</v>
          </cell>
          <cell r="CZ21" t="str">
            <v>No aplica</v>
          </cell>
          <cell r="DA21" t="str">
            <v>No aplica</v>
          </cell>
          <cell r="DB21" t="str">
            <v>No aplica</v>
          </cell>
          <cell r="DC21">
            <v>0</v>
          </cell>
          <cell r="DD21">
            <v>0</v>
          </cell>
          <cell r="DE21" t="str">
            <v xml:space="preserve">Por gestiónd de la dependencia se realizó esta actividad en el mes de enero, sin embargo, para el mes de marzo se realizó la recopilación e informe correspondiente a esta actividad. </v>
          </cell>
          <cell r="DF21" t="str">
            <v>No aplica</v>
          </cell>
          <cell r="DG21" t="str">
            <v>Servidores públicos capacitados en la misionalidad de la Entidad, servicios y canales de atención a la ciudadanía.</v>
          </cell>
          <cell r="DH21">
            <v>0</v>
          </cell>
          <cell r="DI21">
            <v>0</v>
          </cell>
          <cell r="DJ21" t="str">
            <v>No aplica</v>
          </cell>
          <cell r="DK21" t="str">
            <v>No aplica</v>
          </cell>
          <cell r="DL21" t="str">
            <v>No aplica</v>
          </cell>
          <cell r="DM21">
            <v>0</v>
          </cell>
          <cell r="DN21">
            <v>0</v>
          </cell>
          <cell r="DO21" t="str">
            <v>No aplica</v>
          </cell>
          <cell r="DP21" t="str">
            <v>No aplica</v>
          </cell>
          <cell r="DQ21" t="str">
            <v>No aplica</v>
          </cell>
          <cell r="DR21">
            <v>1</v>
          </cell>
          <cell r="DS21">
            <v>1</v>
          </cell>
          <cell r="DT21" t="str">
            <v>Fortalecimiento de competencias en los nuevos ingresos de la Entidad, a traves del programa de aprendizaje Inducción, donde dentro de las tematicas se trabajadas se ecnuentra lo referente a servicio a la ciudadanía.</v>
          </cell>
          <cell r="DU21" t="str">
            <v>Ningún retraso</v>
          </cell>
          <cell r="DV21" t="str">
            <v>Servidores públicos capacitados en la misionalidad de la Entidad, servicios y canales de atención a la ciudadanía.</v>
          </cell>
          <cell r="DW21">
            <v>0</v>
          </cell>
          <cell r="DX21">
            <v>0</v>
          </cell>
          <cell r="DY21" t="str">
            <v>No se programa ninguna actividad para este mes.</v>
          </cell>
          <cell r="DZ21" t="str">
            <v>No se programa ninguna actividad para este mes.</v>
          </cell>
          <cell r="EA21" t="str">
            <v>No se programa ninguna actividad para este mes.</v>
          </cell>
          <cell r="EB21">
            <v>1</v>
          </cell>
          <cell r="EC21">
            <v>1</v>
          </cell>
          <cell r="ED21" t="str">
            <v xml:space="preserve">Se adelantó jornada de Inducción el 1 y 2 de agosto para los servidores públicos que se vincularon a la Entidad, participaron 39 de servidores.
</v>
          </cell>
          <cell r="EE21" t="str">
            <v>Ningún retraso.</v>
          </cell>
          <cell r="EF21" t="str">
            <v>Iniciar al nuevo servidor(as) en su integración a la cultura organizacional, valores de la casa, familiarizarlo con el servicio público y con la misionalidad de la entidad, suministrarle información necesaria para el mejor conocimiento de la función pública y de la Secretaria General de la Alcaldía Mayor de Bogotá, D.C, estimulando el aprendizaje y el desarrollo individual y organizacional, en un contexto metodológico flexible, integral, práctico y participativo.</v>
          </cell>
          <cell r="EG21">
            <v>0</v>
          </cell>
          <cell r="EH21">
            <v>0</v>
          </cell>
          <cell r="EI21" t="str">
            <v xml:space="preserve">Nunguna actividad planeada </v>
          </cell>
          <cell r="EJ21" t="str">
            <v>No aplica</v>
          </cell>
          <cell r="EK21" t="str">
            <v>Ninguna actividad planeada</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v>3</v>
          </cell>
          <cell r="FB21">
            <v>0</v>
          </cell>
          <cell r="FC21" t="str">
            <v>Cumple</v>
          </cell>
          <cell r="FD21" t="str">
            <v>Cumplido</v>
          </cell>
          <cell r="FE21" t="str">
            <v>Cumplido</v>
          </cell>
          <cell r="FF21" t="str">
            <v>No adecuado</v>
          </cell>
          <cell r="FG21" t="str">
            <v>Coherente</v>
          </cell>
          <cell r="FH21" t="str">
            <v>Concuerda</v>
          </cell>
          <cell r="FI21" t="str">
            <v>No aplica</v>
          </cell>
          <cell r="FJ21" t="str">
            <v>Relación directa</v>
          </cell>
          <cell r="FK21" t="str">
            <v>Adecuado</v>
          </cell>
          <cell r="FL21" t="str">
            <v>No oportuna</v>
          </cell>
          <cell r="FM21" t="str">
            <v xml:space="preserve">1) La meta fue deficientemente programada pues aunque el avance cuantitativo se refleja anticipadamente en enero/19,  la evidencia es registrada en el mes de marzo/19.  2) La información fue reportada el 11/04/2019 </v>
          </cell>
          <cell r="FN21" t="str">
            <v>Jorge urrutia</v>
          </cell>
          <cell r="FO21" t="str">
            <v>No aplica</v>
          </cell>
          <cell r="FP21" t="str">
            <v>Cumplido</v>
          </cell>
          <cell r="FQ21" t="e">
            <v>#N/A</v>
          </cell>
          <cell r="FR21" t="str">
            <v>Adecuado</v>
          </cell>
          <cell r="FS21" t="str">
            <v>Coherente</v>
          </cell>
          <cell r="FT21" t="str">
            <v>Concuerda</v>
          </cell>
          <cell r="FU21" t="str">
            <v>No aplica</v>
          </cell>
          <cell r="FV21" t="str">
            <v>Relación directa</v>
          </cell>
          <cell r="FW21" t="str">
            <v>Adecuado</v>
          </cell>
          <cell r="FX21" t="str">
            <v>Oportuna</v>
          </cell>
          <cell r="FY21" t="str">
            <v>Aunque las evidencias se entregaron en el mes de junio y algunas actividades se desarrollaron en abril, cumple de acuerdo con lo programado en el trimestre</v>
          </cell>
          <cell r="FZ21" t="str">
            <v>Jorge urrutia</v>
          </cell>
          <cell r="GA21">
            <v>0</v>
          </cell>
          <cell r="GB21" t="str">
            <v>Cumplido</v>
          </cell>
          <cell r="GC21" t="e">
            <v>#N/A</v>
          </cell>
          <cell r="GD21">
            <v>0</v>
          </cell>
          <cell r="GE21">
            <v>0</v>
          </cell>
          <cell r="GF21">
            <v>0</v>
          </cell>
          <cell r="GG21">
            <v>0</v>
          </cell>
          <cell r="GH21">
            <v>0</v>
          </cell>
          <cell r="GI21">
            <v>0</v>
          </cell>
          <cell r="GJ21">
            <v>0</v>
          </cell>
          <cell r="GK21">
            <v>0</v>
          </cell>
          <cell r="GL21">
            <v>0</v>
          </cell>
          <cell r="GM21">
            <v>0</v>
          </cell>
          <cell r="GN21">
            <v>0</v>
          </cell>
          <cell r="GO21" t="e">
            <v>#N/A</v>
          </cell>
          <cell r="GP21">
            <v>0</v>
          </cell>
          <cell r="GQ21">
            <v>0</v>
          </cell>
          <cell r="GR21">
            <v>0</v>
          </cell>
          <cell r="GS21">
            <v>0</v>
          </cell>
          <cell r="GT21">
            <v>0</v>
          </cell>
          <cell r="GU21">
            <v>0</v>
          </cell>
          <cell r="GV21">
            <v>0</v>
          </cell>
          <cell r="GW21">
            <v>0</v>
          </cell>
          <cell r="GX21">
            <v>0</v>
          </cell>
          <cell r="GY21">
            <v>1</v>
          </cell>
          <cell r="GZ21">
            <v>0</v>
          </cell>
          <cell r="HA21">
            <v>0</v>
          </cell>
          <cell r="HB21">
            <v>0</v>
          </cell>
          <cell r="HC21">
            <v>0</v>
          </cell>
          <cell r="HD21">
            <v>1</v>
          </cell>
          <cell r="HE21">
            <v>0</v>
          </cell>
          <cell r="HF21">
            <v>1</v>
          </cell>
          <cell r="HG21">
            <v>0</v>
          </cell>
          <cell r="HH21" t="str">
            <v/>
          </cell>
          <cell r="HI21" t="str">
            <v/>
          </cell>
          <cell r="HJ21" t="str">
            <v/>
          </cell>
          <cell r="HK21">
            <v>3</v>
          </cell>
          <cell r="HL21">
            <v>0.25</v>
          </cell>
          <cell r="HM21">
            <v>0</v>
          </cell>
          <cell r="HN21">
            <v>0</v>
          </cell>
          <cell r="HO21">
            <v>0</v>
          </cell>
          <cell r="HP21">
            <v>0</v>
          </cell>
          <cell r="HQ21">
            <v>0.25</v>
          </cell>
          <cell r="HR21">
            <v>0</v>
          </cell>
          <cell r="HS21">
            <v>0.25</v>
          </cell>
          <cell r="HT21">
            <v>0</v>
          </cell>
          <cell r="HU21">
            <v>0</v>
          </cell>
          <cell r="HV21">
            <v>0</v>
          </cell>
          <cell r="HW21">
            <v>0</v>
          </cell>
          <cell r="HX21">
            <v>0.75</v>
          </cell>
          <cell r="HY21" t="str">
            <v>No Programó</v>
          </cell>
          <cell r="HZ21" t="str">
            <v>No Programó</v>
          </cell>
          <cell r="IA21">
            <v>1</v>
          </cell>
          <cell r="IB21">
            <v>1</v>
          </cell>
          <cell r="IC21">
            <v>1</v>
          </cell>
          <cell r="ID21">
            <v>1</v>
          </cell>
          <cell r="IE21">
            <v>1</v>
          </cell>
          <cell r="IF21">
            <v>1</v>
          </cell>
          <cell r="IG21">
            <v>1</v>
          </cell>
          <cell r="IH21">
            <v>1</v>
          </cell>
          <cell r="II21">
            <v>0.75</v>
          </cell>
          <cell r="IJ21">
            <v>0.75</v>
          </cell>
          <cell r="IK21">
            <v>1</v>
          </cell>
          <cell r="IL21">
            <v>1</v>
          </cell>
          <cell r="IM21">
            <v>1</v>
          </cell>
          <cell r="IN21">
            <v>1</v>
          </cell>
          <cell r="IP21">
            <v>0.25</v>
          </cell>
        </row>
        <row r="22">
          <cell r="A22" t="str">
            <v>PAAC_06E</v>
          </cell>
          <cell r="B22" t="str">
            <v>Dirección de Talento Humano</v>
          </cell>
          <cell r="C22" t="str">
            <v>Directora de Talento Humano</v>
          </cell>
          <cell r="D22" t="str">
            <v>Ennis Esther Jaramillo Morato</v>
          </cell>
          <cell r="E22" t="str">
            <v>P1 -  ÉTICA, BUEN GOBIERNO Y TRANSPARENCIA</v>
          </cell>
          <cell r="F22" t="str">
            <v>P1O1 Consolidar a 2020 una cultura de visión y actuación ética,  integra y transparente</v>
          </cell>
          <cell r="G22" t="str">
            <v>P1O1A11 Realizar la formulación y el seguimiento a la ejecución del Plan Anticorrupción y de Atención al Ciudadano - PAAC, para la obtención de resultados óptimos en la medición del Índice de Gobierno Abierto - IGA</v>
          </cell>
          <cell r="H22" t="str">
            <v>Realizar revisión y monitoreo  a la gestión de los Riesgos de corrupción con el propósito de garantizar la efectividad de los controles, detectar cambios internos y externos e identificar riesgos emergentes.</v>
          </cell>
          <cell r="I22" t="str">
            <v>Informe Mensual de Revisión de Riesgos de Corrupción</v>
          </cell>
          <cell r="J2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22" t="str">
            <v xml:space="preserve">  # de informes de revisión de riesgos de corrupción realizados en el periodo</v>
          </cell>
          <cell r="L22" t="str">
            <v xml:space="preserve"># de informes de revisión de riesgos de corrupción realizados en el periodo </v>
          </cell>
          <cell r="M22">
            <v>0</v>
          </cell>
          <cell r="O22" t="str">
            <v>Informe Mensual de Revisión de Riesgos de Corrupción</v>
          </cell>
          <cell r="Q22" t="str">
            <v xml:space="preserve">Memorandos mensuales y adjuntos de los memorandos. </v>
          </cell>
          <cell r="R22" t="str">
            <v>Fomentar una cultura de transparencia en la entidad, a través del seguimiento preventivo de la matriz de riesgos de corrupción.</v>
          </cell>
          <cell r="S22" t="str">
            <v>Suma</v>
          </cell>
          <cell r="T22" t="str">
            <v>Suma</v>
          </cell>
          <cell r="U22" t="str">
            <v>Número</v>
          </cell>
          <cell r="V22" t="str">
            <v>Eficacia</v>
          </cell>
          <cell r="W22" t="str">
            <v>Producto</v>
          </cell>
          <cell r="X22">
            <v>2018</v>
          </cell>
          <cell r="Y22">
            <v>0</v>
          </cell>
          <cell r="Z22">
            <v>0</v>
          </cell>
          <cell r="AA22">
            <v>0</v>
          </cell>
          <cell r="AB22">
            <v>0</v>
          </cell>
          <cell r="AC22">
            <v>12</v>
          </cell>
          <cell r="AD22">
            <v>12</v>
          </cell>
          <cell r="AE22">
            <v>0</v>
          </cell>
          <cell r="AF22">
            <v>0</v>
          </cell>
          <cell r="AG22" t="str">
            <v>No Aplica</v>
          </cell>
          <cell r="AH22" t="str">
            <v>No Aplica</v>
          </cell>
          <cell r="AI22" t="str">
            <v>No Aplica</v>
          </cell>
          <cell r="AJ22">
            <v>1</v>
          </cell>
          <cell r="AK22" t="str">
            <v>No Aplica</v>
          </cell>
          <cell r="AL22" t="str">
            <v>No Aplica</v>
          </cell>
          <cell r="AM22" t="str">
            <v>No Aplica</v>
          </cell>
          <cell r="AN22" t="str">
            <v>No Aplica</v>
          </cell>
          <cell r="AO22" t="str">
            <v>No Aplica</v>
          </cell>
          <cell r="AP22">
            <v>1</v>
          </cell>
          <cell r="AQ22" t="str">
            <v>No Aplica</v>
          </cell>
          <cell r="AR22" t="str">
            <v>No Aplica</v>
          </cell>
          <cell r="AS22" t="str">
            <v>No Aplica</v>
          </cell>
          <cell r="AT22" t="str">
            <v>No Aplica</v>
          </cell>
          <cell r="AU22" t="str">
            <v>No Aplica</v>
          </cell>
          <cell r="AV22" t="str">
            <v>No Aplica</v>
          </cell>
          <cell r="AW22" t="str">
            <v>No Aplica</v>
          </cell>
          <cell r="AX22" t="str">
            <v>No Aplica</v>
          </cell>
          <cell r="AY22" t="str">
            <v>No Aplica</v>
          </cell>
          <cell r="AZ22" t="str">
            <v>No Aplica</v>
          </cell>
          <cell r="BA22" t="str">
            <v>No Aplica</v>
          </cell>
          <cell r="BB22" t="str">
            <v>No Aplica</v>
          </cell>
          <cell r="BC22" t="str">
            <v>No Aplica</v>
          </cell>
          <cell r="BD22" t="str">
            <v>No Aplica</v>
          </cell>
          <cell r="BE22" t="str">
            <v>No Aplica</v>
          </cell>
          <cell r="BF22" t="str">
            <v>No Aplica</v>
          </cell>
          <cell r="BG22" t="str">
            <v>No Aplica</v>
          </cell>
          <cell r="BH22" t="str">
            <v>No Aplica</v>
          </cell>
          <cell r="BI22" t="str">
            <v>No Aplica</v>
          </cell>
          <cell r="BJ22" t="str">
            <v>No Aplica</v>
          </cell>
          <cell r="BK22" t="str">
            <v>No Aplica</v>
          </cell>
          <cell r="BL22" t="str">
            <v>No Aplica</v>
          </cell>
          <cell r="BM22" t="str">
            <v>Plan de Acción PAAC</v>
          </cell>
          <cell r="BN2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22" t="str">
            <v>Mensualmente verificar las acciones preventivas según la matriz de Riesgos de Corrupción y junto con cada lider de proceso generar los informes respectivos a este seguimiento.</v>
          </cell>
          <cell r="BP22" t="str">
            <v>Fomentar una cultura de transparencia en la entidad, a través del seguimiento preventivo de la matriz de riesgos de corrupción.</v>
          </cell>
          <cell r="BQ22" t="str">
            <v xml:space="preserve">Memorandos mensuales y adjuntos de los memorandos. </v>
          </cell>
          <cell r="BR22" t="str">
            <v>Suma</v>
          </cell>
          <cell r="BS22">
            <v>12</v>
          </cell>
          <cell r="BT22">
            <v>1</v>
          </cell>
          <cell r="BU22">
            <v>1</v>
          </cell>
          <cell r="BV22">
            <v>1</v>
          </cell>
          <cell r="BW22">
            <v>1</v>
          </cell>
          <cell r="BX22">
            <v>1</v>
          </cell>
          <cell r="BY22">
            <v>1</v>
          </cell>
          <cell r="BZ22">
            <v>1</v>
          </cell>
          <cell r="CA22">
            <v>1</v>
          </cell>
          <cell r="CB22">
            <v>1</v>
          </cell>
          <cell r="CC22">
            <v>1</v>
          </cell>
          <cell r="CD22">
            <v>1</v>
          </cell>
          <cell r="CE22">
            <v>1</v>
          </cell>
          <cell r="CF22">
            <v>1</v>
          </cell>
          <cell r="CG22">
            <v>1</v>
          </cell>
          <cell r="CH22">
            <v>1</v>
          </cell>
          <cell r="CI22">
            <v>1</v>
          </cell>
          <cell r="CJ22">
            <v>1</v>
          </cell>
          <cell r="CK22">
            <v>1</v>
          </cell>
          <cell r="CL22">
            <v>1</v>
          </cell>
          <cell r="CM22">
            <v>1</v>
          </cell>
          <cell r="CN22">
            <v>1</v>
          </cell>
          <cell r="CO22">
            <v>1</v>
          </cell>
          <cell r="CP22">
            <v>1</v>
          </cell>
          <cell r="CQ22">
            <v>1</v>
          </cell>
          <cell r="CR22">
            <v>12</v>
          </cell>
          <cell r="CS22">
            <v>1</v>
          </cell>
          <cell r="CT22">
            <v>1</v>
          </cell>
          <cell r="CU22" t="str">
            <v>Se verifica las acciones preventivas según la matriz de Riesgos de Corrupción y junto con cada lider de proceso generar los informes respectivos a este seguimiento.</v>
          </cell>
          <cell r="CV22" t="str">
            <v>Ningún retraso</v>
          </cell>
          <cell r="CW22" t="str">
            <v>Fomentar una cultura de transparencia en la entidad, a través del seguimiento preventivo de la matriz de riesgos de corrupción.</v>
          </cell>
          <cell r="CX22">
            <v>1</v>
          </cell>
          <cell r="CY22">
            <v>1</v>
          </cell>
          <cell r="CZ22" t="str">
            <v>Se verifica las acciones preventivas según la matriz de Riesgos de Corrupción y junto con cada lider de proceso generar los informes respectivos a este seguimiento.</v>
          </cell>
          <cell r="DA22" t="str">
            <v>Ningún retraso</v>
          </cell>
          <cell r="DB22" t="str">
            <v>Fomentar una cultura de transparencia en la entidad, a través del seguimiento preventivo de la matriz de riesgos de corrupción.</v>
          </cell>
          <cell r="DC22">
            <v>1</v>
          </cell>
          <cell r="DD22">
            <v>1</v>
          </cell>
          <cell r="DE22" t="str">
            <v>Se verifica las acciones preventivas según la matriz de Riesgos de Corrupción y junto con cada lider de proceso generar los informes respectivos a este seguimiento.</v>
          </cell>
          <cell r="DF22" t="str">
            <v>Ningún retraso</v>
          </cell>
          <cell r="DG22" t="str">
            <v>Fomentar una cultura de transparencia en la entidad, a través del seguimiento preventivo de la matriz de riesgos de corrupción.</v>
          </cell>
          <cell r="DH22">
            <v>1</v>
          </cell>
          <cell r="DI22">
            <v>1</v>
          </cell>
          <cell r="DJ22" t="str">
            <v>Se verifican las acciones preventivas según la matriz de riesgos de corrupción y junto con cada lider de proceso se generan los informes respectivos a este seguimiento.
Los informes correspondientes al mes de abril para el control de los riesgos de corrupción fueron radicados bajo los Memorandos N° 3-2019-13512 de 3 de mayo de 2019 y, 3-2019-13662 de 6 de mayo del mismo año, los cuales se subieron en la carpeta correspondiente al mes de abril; lo anterior, se evidencia en el enlace OneDrive Plan de Acción Dirección de Talento Humano.</v>
          </cell>
          <cell r="DK22" t="str">
            <v>Ningún retraso</v>
          </cell>
          <cell r="DL22"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DM22">
            <v>1</v>
          </cell>
          <cell r="DN22">
            <v>1</v>
          </cell>
          <cell r="DO22" t="str">
            <v>Se verifican las acciones preventivas según la matriz de riesgos de corrupción y junto con cada lider de proceso se generan los informes respectivos de seguimiento. 
Los informes correspondientes al mes de mayo para el control de los riesgos de corrupción fueron radicados bajo los Memorandos N° 3-2019-17190 y 3-2019-12193, ambos del 10 de junio de 2019; los cuales se subieron en la carpeta correspondiente al mes de mayo; lo anterior, se evidencia en el enlace OneDrive Plan de Acción Dirección de Talento Humano.</v>
          </cell>
          <cell r="DP22" t="str">
            <v>Ningun Retraso</v>
          </cell>
          <cell r="DQ22"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DR22">
            <v>1</v>
          </cell>
          <cell r="DS22">
            <v>1</v>
          </cell>
          <cell r="DT22" t="str">
            <v>Se verifican las acciones preventivas según la matriz de riesgos de corrupción y junto con cada lider de proceso se generan los informes respectivos de seguimiento. 
El informe correspondientes al mes de junio para el control de los riesgos de corrupción fueron radicados bajo los Memorandos N° 3-2019-19636 y 3-2019-19646, ambos del 05 de julio de 2019; los cuales se subieron en la carpeta correspondiente al mes de junio; lo anterior, se evidencia en el enlace OneDrive Plan de Acción Dirección de Talento Humano.</v>
          </cell>
          <cell r="DU22" t="str">
            <v>Ningun Retraso</v>
          </cell>
          <cell r="DV22" t="str">
            <v xml:space="preserve">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DW22">
            <v>1</v>
          </cell>
          <cell r="DX22">
            <v>1</v>
          </cell>
          <cell r="DY22" t="str">
            <v>Se verifican las acciones preventivas según la matriz de riesgos de corrupción y junto con cada líder de proceso se generan los informes respectivos de seguimiento. 
Los informes correspondientes al mes de julio para el control de los riesgos de corrupción fueron radicados bajo los Memorandos N° 3-2019-23112 y 3-2019-23261, los cuales se subieron en la carpeta correspondiente al mes de junio; lo anterior, se evidencia en el enlace OneDrive Plan de Acción Dirección de Talento Humano.</v>
          </cell>
          <cell r="DZ22" t="str">
            <v>Ningun Retraso</v>
          </cell>
          <cell r="EA22" t="str">
            <v>En este sentido, a continuación, me permito detallar el paso a paso para los riesgos de nómina:
a) Procedimiento de gestión de Nómina: Los profesionales del área de nómina de la Dirección de Talento Humano registran las novedades recibidas en el mes teniendo en cuenta los formatos y autorizaciones establecidas para cada una de ellas. Luego liquidan la pre-nómina y entregan a la asesora del procedimiento, los soportes de las novedades tales como los Formatos de las Planillas de Horas Extras y Recargos, Programación de Vacaciones, Incapacidades, entre otros para su posterior revisión. La asesora del procedimiento de Gestión de Nómina de la Dirección de Talento Humano genera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Si existen diferencias entre lo registrado y lo aportado en los formatos de novedades de nómina solicita a los profesionales realizar las correcciones pertinentes y se realiza nuevamente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la asesora solicita se liquide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la asesora y los memorandos generados para el trámite de pago de esta. 
Para los riesgos de Gestión Organizacional: 
Con el fin de darle cumplimiento a la verificación de riesgos de corrupción le informo que,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v>
          </cell>
          <cell r="EB22">
            <v>1</v>
          </cell>
          <cell r="EC22">
            <v>1</v>
          </cell>
          <cell r="ED22" t="str">
            <v xml:space="preserve">Con el fin de darle cumplimiento a la verificación de riesgos de corrupción por parte de la Dirección de Talento Humano, se informa que para el mes de agosto de 2019 los informes fueron radicados bajo los Memorandos N° 3-2019-26268 de 4 de septiembre de 2019 y, 3-2019-26269 de 4 de septiembre del mismo año, así: 
Dando cumplimiento al indicador de Gestión de Nómina: Los profesionales del área de Gestión de Nómina de la Dirección de Talento Humano registran las novedades recibidas en el mes teniendo en cuenta los formatos y autorizaciones establecidas para cada una de ellas, luego liquidan la pre-nómina para revisión. Posteriormente,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Dirección de Talento Humano para la liquidación de la nómina. 
Luego de verificada la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se solicita la liquidación de la nómina definitiva, se generan los reportes de la nómina y se elaboran los memorandos para remitir a la Subdirección Financiera para el trámite de envío a Tesorería Distrital para el pago. 
La Directora de Talento Humano revisa los reportes para el pago de la nómina generados por el Sistema PERNO, contra los archivos en Excel remitido por los profesionales del procedimiento y los memorandos generados para el trámite de pago de esta. 
Dando cumplimiento al indicador de Gestión Organizacional: Con el fin de darle cumplimiento a la verificación de riesgos de corrupción por parte de la Dirección de Talento Humano, le informo que para el mes de agosto de 2019 para las vinculaciones en la Secretaría General de la Alcaldía Mayor de Bogotá,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EE22" t="str">
            <v>Ningún retraso</v>
          </cell>
          <cell r="EF22" t="str">
            <v>Cumplimiento del indicador del procedimiento de Gestión de Nómina establecido, para el control de los riesgos de corrupción: 
IP= ((746 - 0)) / 746) % - 1=   0% de liquidación extra por errores o fallas.
Cumplimiento del indicador del procedimiento de Gestión de Organizacional establecido, para el control de los riesgos de corrupción: 
IP = ((3 – 0) / 3) * 100 = 100% de cumplimiento al indicador establecido para el debido control del Riesgo de vinculación intencional de personal sin el lleno de los requisitos exigidos para el cargo.</v>
          </cell>
          <cell r="EG22">
            <v>1</v>
          </cell>
          <cell r="EH22">
            <v>1</v>
          </cell>
          <cell r="EI22" t="str">
            <v xml:space="preserve">Con el fin de darle cumplimiento a la verificación de riesgos de corrupción por parte de la DTH, para el mes de septiembre de 2019 el informe se envía a la OAP bajo el memorando No. 3-2019-29671 el 04 de octubre de2019. Gestión de Nómina (GN): Los profesionales del área de GN de la DTH registran las novedades recibidas en el mes teniendo en cuenta los formatos y autorizaciones establecidas para cada una de ellas. Luego liquidan la pre-nómina, posteriormente generan los archivos planos de horas extras y recargos, vacaciones, incapacidades y el plano de la relación de autorización de pago de los conceptos de nómina, para efectuar el cruce de la información registrada en el sistema PERNO contra los soportes de las novedades remitidas a la DTH para la liquidación de la nómina. Si existen diferencias entre lo registrado y lo aportado en los formatos de novedades se realizan las correcciones pertinentes y nuevamente se realiza el proceso de revisión. Luego de verificada la información elabora los proyectos de resolución para el caso de horas extras, vacaciones e incapacidades y remite al procedimiento de Gestión de Situaciones Administrativas y Gabinete para la elaboración, revisión y expedición de la Resolución respectiva. Para los demás conceptos de nómina se toma la planta de los funcionarios activos y se efectúa el cruce entre los datos del archivo plano y la planta de personal de la Secretaria General para verificar que se esté liquidando solo a los funcionarios (as) activos (as) y a los (as) ex servidores (as) que ya se les haya expedido la Resolución de pago de liquidación de prestaciones sociales definitivas. Cuando se realizan estos cruces y no existen inconsistencias, los profesionales del proceso solicita se liquide la nómina definitiva, se generan los reportes de la nómina y se elaboran los memorandos para remitir a la Subdirección Financiera para el trámite de envío a Tesorería Distrital para el pago. La DTH revisa los reportes para el pago de la nómina generados por el Sistema PERNO, contra los archivos en Excel remitido por los profesionales del procedimiento y los memorandos generados para el trámite de pago de esta.  Gestión Organizacional: Con el fin de darle cumplimiento a la verificación de riesgos de corrupción por parte de la DTH, y acatando las oportunidades de mejora solicitadas por la Oficina de Control Interno bajo el memorando No. 3-2019-28452, le informo que para el mes de septiembre de 2019 para las vinculaciones en la SGAMB, D.C., se realizó la verificación de la certificación de cumplimiento de requisitos para el empleo vacante de manera definitiva como soporte, en donde se indica que cumple con los requisitos mínimos para su vinculación, cumpliendo de esta manera con el indicador establecido en la Matriz de Riesgos de Corrupción. </v>
          </cell>
          <cell r="EJ22" t="str">
            <v>Ningun retraso</v>
          </cell>
          <cell r="EK22" t="str">
            <v>Cumplimiento del indicador del procedimiento de Gestión de Nómina establecido, para el control de los riesgos de corrupción: 
IP= ((742 - 0)) / 742) % - 1=   0% de liquidación extra por errores o fallas.
Cumplimiento del indicador del procedimiento de Gestión de Organizacional establecido, para el control de los riesgos de corrupción: 
IP = ((1 – 0) / 1) * 100 = 100% de cumplimiento al indicador establecido para el debido control del Riesgo de vinculación intencional de personal sin el lleno de los requisitos exigidos para el cargo.</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v>9</v>
          </cell>
          <cell r="FB22">
            <v>0</v>
          </cell>
          <cell r="FC22" t="str">
            <v>Cumple</v>
          </cell>
          <cell r="FD22" t="str">
            <v>Cumplido</v>
          </cell>
          <cell r="FE22" t="str">
            <v>Cumplido</v>
          </cell>
          <cell r="FF22" t="str">
            <v>No adecuado</v>
          </cell>
          <cell r="FG22" t="str">
            <v>Indeterminado</v>
          </cell>
          <cell r="FH22" t="str">
            <v>Indeterminado</v>
          </cell>
          <cell r="FI22" t="str">
            <v>Indeterminado</v>
          </cell>
          <cell r="FJ22" t="str">
            <v>Indeterminado</v>
          </cell>
          <cell r="FK22" t="str">
            <v>Adecuado</v>
          </cell>
          <cell r="FL22" t="str">
            <v>No oportuna</v>
          </cell>
          <cell r="FM22" t="str">
            <v xml:space="preserve">1) Aunque el análisis cualitativo es  muy escueto, la evidencia aportada es suficiente 2) Información reportada el 11/04/2019 </v>
          </cell>
          <cell r="FN22" t="str">
            <v>Jorge urrutia</v>
          </cell>
          <cell r="FO22" t="str">
            <v>No cumple</v>
          </cell>
          <cell r="FP22" t="str">
            <v>Cumplido</v>
          </cell>
          <cell r="FQ22" t="e">
            <v>#N/A</v>
          </cell>
          <cell r="FR22" t="str">
            <v>Adecuado</v>
          </cell>
          <cell r="FS22" t="str">
            <v>Coherente</v>
          </cell>
          <cell r="FT22" t="str">
            <v>Concuerda</v>
          </cell>
          <cell r="FU22" t="str">
            <v>No aplica</v>
          </cell>
          <cell r="FV22" t="str">
            <v>Relación directa</v>
          </cell>
          <cell r="FW22" t="str">
            <v>Adecuado</v>
          </cell>
          <cell r="FX22" t="str">
            <v>No oportuna</v>
          </cell>
          <cell r="FY22" t="str">
            <v xml:space="preserve">Dado que el producto a entregar es un informe mensual (con sus soportes) éste no fue presentado en los meses de abril y mayo. Asimismo, se sugiere detallar la información en el avance cualitativo, según soportes entregados. </v>
          </cell>
          <cell r="FZ22" t="str">
            <v>Jorge urrutia</v>
          </cell>
          <cell r="GA22">
            <v>0</v>
          </cell>
          <cell r="GB22" t="str">
            <v>Cumplido</v>
          </cell>
          <cell r="GC22" t="e">
            <v>#N/A</v>
          </cell>
          <cell r="GD22">
            <v>0</v>
          </cell>
          <cell r="GE22">
            <v>0</v>
          </cell>
          <cell r="GF22">
            <v>0</v>
          </cell>
          <cell r="GG22">
            <v>0</v>
          </cell>
          <cell r="GH22">
            <v>0</v>
          </cell>
          <cell r="GI22">
            <v>0</v>
          </cell>
          <cell r="GJ22">
            <v>0</v>
          </cell>
          <cell r="GK22">
            <v>0</v>
          </cell>
          <cell r="GL22">
            <v>0</v>
          </cell>
          <cell r="GM22">
            <v>0</v>
          </cell>
          <cell r="GN22">
            <v>0</v>
          </cell>
          <cell r="GO22" t="e">
            <v>#N/A</v>
          </cell>
          <cell r="GP22">
            <v>0</v>
          </cell>
          <cell r="GQ22">
            <v>0</v>
          </cell>
          <cell r="GR22">
            <v>0</v>
          </cell>
          <cell r="GS22">
            <v>0</v>
          </cell>
          <cell r="GT22">
            <v>0</v>
          </cell>
          <cell r="GU22">
            <v>0</v>
          </cell>
          <cell r="GV22">
            <v>0</v>
          </cell>
          <cell r="GW22">
            <v>0</v>
          </cell>
          <cell r="GX22">
            <v>0</v>
          </cell>
          <cell r="GY22">
            <v>1</v>
          </cell>
          <cell r="GZ22">
            <v>1</v>
          </cell>
          <cell r="HA22">
            <v>1</v>
          </cell>
          <cell r="HB22">
            <v>1</v>
          </cell>
          <cell r="HC22">
            <v>1</v>
          </cell>
          <cell r="HD22">
            <v>1</v>
          </cell>
          <cell r="HE22">
            <v>1</v>
          </cell>
          <cell r="HF22">
            <v>1</v>
          </cell>
          <cell r="HG22">
            <v>1</v>
          </cell>
          <cell r="HH22" t="str">
            <v/>
          </cell>
          <cell r="HI22" t="str">
            <v/>
          </cell>
          <cell r="HJ22" t="str">
            <v/>
          </cell>
          <cell r="HK22">
            <v>9</v>
          </cell>
          <cell r="HL22">
            <v>8.3333333333333329E-2</v>
          </cell>
          <cell r="HM22">
            <v>8.3333333333333329E-2</v>
          </cell>
          <cell r="HN22">
            <v>8.3333333333333329E-2</v>
          </cell>
          <cell r="HO22">
            <v>8.3333333333333329E-2</v>
          </cell>
          <cell r="HP22">
            <v>8.3333333333333329E-2</v>
          </cell>
          <cell r="HQ22">
            <v>8.3333333333333329E-2</v>
          </cell>
          <cell r="HR22">
            <v>8.3333333333333329E-2</v>
          </cell>
          <cell r="HS22">
            <v>8.3333333333333329E-2</v>
          </cell>
          <cell r="HT22">
            <v>8.3333333333333329E-2</v>
          </cell>
          <cell r="HU22">
            <v>0</v>
          </cell>
          <cell r="HV22">
            <v>0</v>
          </cell>
          <cell r="HW22">
            <v>0</v>
          </cell>
          <cell r="HX22">
            <v>0.75</v>
          </cell>
          <cell r="HY22">
            <v>1</v>
          </cell>
          <cell r="HZ22">
            <v>1</v>
          </cell>
          <cell r="IA22">
            <v>1</v>
          </cell>
          <cell r="IB22">
            <v>1</v>
          </cell>
          <cell r="IC22">
            <v>1</v>
          </cell>
          <cell r="ID22">
            <v>1</v>
          </cell>
          <cell r="IE22">
            <v>1</v>
          </cell>
          <cell r="IF22">
            <v>1</v>
          </cell>
          <cell r="IG22">
            <v>1</v>
          </cell>
          <cell r="IH22">
            <v>0.89999999999999991</v>
          </cell>
          <cell r="II22">
            <v>0.81818181818181812</v>
          </cell>
          <cell r="IJ22">
            <v>0.75</v>
          </cell>
          <cell r="IK22">
            <v>1</v>
          </cell>
          <cell r="IL22">
            <v>1</v>
          </cell>
          <cell r="IM22">
            <v>1</v>
          </cell>
          <cell r="IN22">
            <v>1</v>
          </cell>
          <cell r="IP22">
            <v>0.25</v>
          </cell>
        </row>
        <row r="23">
          <cell r="A23">
            <v>51</v>
          </cell>
          <cell r="B23" t="str">
            <v>Dirección del Sistema Distrital de Servicio a la Ciudadanía</v>
          </cell>
          <cell r="C23" t="str">
            <v>Directora del Sistema Distrital de Servicio a la Ciudadanía</v>
          </cell>
          <cell r="D23" t="str">
            <v>Lilia Aurora Romero Lara</v>
          </cell>
          <cell r="E23" t="str">
            <v>P2 -  SERVICIO AL CIUDADANO</v>
          </cell>
          <cell r="F23" t="str">
            <v xml:space="preserve">P2O3 Ampliar la cobertura de servicios a través de los diferentes canales de interacción ciudadana </v>
          </cell>
          <cell r="G23" t="str">
            <v>P2O3A3 Elaborar campaña de difusión de los canales de atención y de los servicios</v>
          </cell>
          <cell r="H23" t="str">
            <v xml:space="preserve">Realizar campañas de divulgación del servicio y cultura ciudadana </v>
          </cell>
          <cell r="I23" t="str">
            <v>Campañas de divulgación del servicio y cultura ciudadana realizadas</v>
          </cell>
          <cell r="J23" t="str">
            <v>Consiste en el desarrollo y mantenimiento de estrategias de divulgación de los medios de interacción ciudadana y servicios prestados a través de la Red CADE</v>
          </cell>
          <cell r="K23" t="str">
            <v xml:space="preserve">  Campaña de divulgación de los medios de interacción Ciudadana y  servicios prestados en la RED CADE realizada.     </v>
          </cell>
          <cell r="L23" t="str">
            <v>Campaña de divulgación de los medios de interacción Ciudadana y  servicios prestados en la RED CADE realizada.</v>
          </cell>
          <cell r="M23">
            <v>0</v>
          </cell>
          <cell r="O23" t="str">
            <v>Campañas de divulgación del servicio y cultura ciudadana</v>
          </cell>
          <cell r="P23" t="str">
            <v>Realizar campañas de divulgación de los servicios prestados en los canales de interacción ciudadana, RED CADE, Línea 195, Portal Bogotá, Gt&amp;S, Y  Supercade Móvil.</v>
          </cell>
          <cell r="Q23" t="str">
            <v xml:space="preserve">Boletines de prensa, notas en redes sociales, piezas gráficas, evidencia audiovisual. </v>
          </cell>
          <cell r="R23" t="str">
            <v xml:space="preserve">Generar recordación en los ciudadanos del portafolio de servicios que posee la RedCADE en sus distintos canales, al tiempo que se divulga la gestión realizara por la Dirección del Sistema Distrital de Servicio a la Ciudadanía. </v>
          </cell>
          <cell r="S23" t="str">
            <v>Constante</v>
          </cell>
          <cell r="T23" t="str">
            <v>Constante</v>
          </cell>
          <cell r="U23" t="str">
            <v>Número</v>
          </cell>
          <cell r="V23" t="str">
            <v xml:space="preserve">Eficacia </v>
          </cell>
          <cell r="W23" t="str">
            <v>Resultado</v>
          </cell>
          <cell r="X23">
            <v>2016</v>
          </cell>
          <cell r="Y23">
            <v>0</v>
          </cell>
          <cell r="Z23">
            <v>2016</v>
          </cell>
          <cell r="AA23">
            <v>0</v>
          </cell>
          <cell r="AB23">
            <v>1</v>
          </cell>
          <cell r="AC23">
            <v>1</v>
          </cell>
          <cell r="AD23">
            <v>1</v>
          </cell>
          <cell r="AE23">
            <v>1</v>
          </cell>
          <cell r="AF23">
            <v>0</v>
          </cell>
          <cell r="AG23" t="str">
            <v>No Aplica</v>
          </cell>
          <cell r="AH23" t="str">
            <v>No Aplica</v>
          </cell>
          <cell r="AI23">
            <v>1</v>
          </cell>
          <cell r="AJ23">
            <v>1</v>
          </cell>
          <cell r="AK23" t="str">
            <v>No Aplica</v>
          </cell>
          <cell r="AL23" t="str">
            <v>No Aplica</v>
          </cell>
          <cell r="AM23" t="str">
            <v>No Aplica</v>
          </cell>
          <cell r="AN23">
            <v>1</v>
          </cell>
          <cell r="AO23" t="str">
            <v>Gestión del Sistema Distrital de servicio a la ciudadanía</v>
          </cell>
          <cell r="AP23" t="str">
            <v>No Aplica</v>
          </cell>
          <cell r="AQ23" t="str">
            <v>No Aplica</v>
          </cell>
          <cell r="AR23" t="str">
            <v>No Aplica</v>
          </cell>
          <cell r="AS23" t="str">
            <v>No Aplica</v>
          </cell>
          <cell r="AT23">
            <v>1</v>
          </cell>
          <cell r="AU23">
            <v>1</v>
          </cell>
          <cell r="AV23" t="str">
            <v>No Aplica</v>
          </cell>
          <cell r="AW23" t="str">
            <v>No Aplica</v>
          </cell>
          <cell r="AX23" t="str">
            <v>No Aplica</v>
          </cell>
          <cell r="AY23" t="str">
            <v>No Aplica</v>
          </cell>
          <cell r="AZ23" t="str">
            <v>No Aplica</v>
          </cell>
          <cell r="BA23" t="str">
            <v>No Aplica</v>
          </cell>
          <cell r="BB23" t="str">
            <v>No Aplica</v>
          </cell>
          <cell r="BC23" t="str">
            <v>No Aplica</v>
          </cell>
          <cell r="BD23">
            <v>1</v>
          </cell>
          <cell r="BE23" t="str">
            <v>No Aplica</v>
          </cell>
          <cell r="BF23">
            <v>1</v>
          </cell>
          <cell r="BG23" t="str">
            <v>No Aplica</v>
          </cell>
          <cell r="BH23" t="str">
            <v>No Aplica</v>
          </cell>
          <cell r="BI23" t="str">
            <v>No Aplica</v>
          </cell>
          <cell r="BJ23" t="str">
            <v>No Aplica</v>
          </cell>
          <cell r="BK23" t="str">
            <v>No Aplica</v>
          </cell>
          <cell r="BL23" t="str">
            <v>No Aplica</v>
          </cell>
          <cell r="BM23" t="str">
            <v>Plan Estratégico InstitucionalPlan de Acción SGCGestión del Sistema Distrital de servicio a la ciudadaníaMUJERLGBTIPLAN ESTRATÉGICO DE TECNOLOGÍAS DE INFORMACIÓN Y LAS COMUNICACIONES (PETI)PLAN DE SEGURIDAD Y PRIVACIDAD DE LA INFORMACIÓN</v>
          </cell>
          <cell r="BN23" t="str">
            <v>Consiste en el desarrollo y mantenimiento de estrategias de divulgación de los medios de interacción ciudadana y servicios prestados a través de la Red CADE</v>
          </cell>
          <cell r="BO23" t="str">
            <v>Realizar campañas de divulgación de los servicios prestados en los canales de interacción ciudadana, RED CADE, Línea 195, Portal Bogotá, Guia de tramites y servicios (GT&amp;S), Y  Supercade Móvil.</v>
          </cell>
          <cell r="BP23" t="str">
            <v xml:space="preserve">Generar recordación en los ciudadanos del portafolio de servicios que posee la RedCADE en sus distintos canales, al tiempo que se divulga la gestión realizara por la Dirección del Sistema Distrital de Servicio a la Ciudadanía. </v>
          </cell>
          <cell r="BQ23" t="str">
            <v xml:space="preserve">Boletines de prensa, notas en redes sociales, piezas gráficas, evidencia audiovisual. </v>
          </cell>
          <cell r="BR23" t="str">
            <v>Suma</v>
          </cell>
          <cell r="BS23">
            <v>1</v>
          </cell>
          <cell r="BT23">
            <v>0</v>
          </cell>
          <cell r="BU23">
            <v>0</v>
          </cell>
          <cell r="BV23">
            <v>0</v>
          </cell>
          <cell r="BW23">
            <v>0</v>
          </cell>
          <cell r="BX23">
            <v>0</v>
          </cell>
          <cell r="BY23">
            <v>0</v>
          </cell>
          <cell r="BZ23">
            <v>0</v>
          </cell>
          <cell r="CA23">
            <v>0</v>
          </cell>
          <cell r="CB23">
            <v>0</v>
          </cell>
          <cell r="CC23">
            <v>0</v>
          </cell>
          <cell r="CD23">
            <v>0</v>
          </cell>
          <cell r="CE23">
            <v>1</v>
          </cell>
          <cell r="CF23">
            <v>0</v>
          </cell>
          <cell r="CG23">
            <v>0</v>
          </cell>
          <cell r="CH23">
            <v>0</v>
          </cell>
          <cell r="CI23">
            <v>0</v>
          </cell>
          <cell r="CJ23">
            <v>0</v>
          </cell>
          <cell r="CK23">
            <v>0</v>
          </cell>
          <cell r="CL23">
            <v>0</v>
          </cell>
          <cell r="CM23">
            <v>0</v>
          </cell>
          <cell r="CN23">
            <v>0</v>
          </cell>
          <cell r="CO23">
            <v>0</v>
          </cell>
          <cell r="CP23">
            <v>0</v>
          </cell>
          <cell r="CQ23">
            <v>1</v>
          </cell>
          <cell r="CR23">
            <v>1</v>
          </cell>
          <cell r="CS23" t="str">
            <v/>
          </cell>
          <cell r="CT23" t="str">
            <v/>
          </cell>
          <cell r="CU23" t="str">
            <v xml:space="preserve">*SuperCADE móvil Ciudad Bolívar: 
Volante y labor de volanteo.
Entrevista por parte de la Emisora La 10 Radio.com al Subsecretario Fernando Estupiñan.
Pieza gráfica publicada en carteleras, videowall y redes sociales (Facebook Secretaría General, Twitter @195Bogota)
Nota y boletín de prensa en Portal Bogotá, Página de la Secretaría General, Radio Santafe, El Avance, Buena Stereo, ADN.
*SuperCADE Social:
Nota y boletín de prensa en Portal Bogotá y Secretaría General.
Redes sociales
*Plan anticorrupción y de atención a la ciudadanía:
Pieza gráfica publicada en videowall.
Redes sociales
*SuperCADE Virtual
Nota publicada en Portal Bogotá.
Redes sociales
Pieza gráfica publicada en videowall y carteleras digitales
*Señalización digitales de módulos del 161 al 180.
*Línea 195
Pieza gráfica publicada en videowall y carteleras sobre la Opción 1 contra la corrupción.
</v>
          </cell>
          <cell r="CV23" t="str">
            <v/>
          </cell>
          <cell r="CW23" t="str">
            <v>Generar recordación y posicionamiento del protafolio de servicios  de la RED CADE  en los diferentes canales gestionada por la Direción Distrital de Servicio a la Ciudadanía.</v>
          </cell>
          <cell r="CX23" t="str">
            <v/>
          </cell>
          <cell r="CY23" t="str">
            <v/>
          </cell>
          <cell r="CZ23" t="str">
            <v>SuperCADE Móvil Kennedy,Antonio Nariño,SuperCADE Virtual,Volante.Pieza gráfica publicada en carteleras, video Wall y redes sociales.Nota y boletín de prensa en Portal Bogotá, Página de la Entidad, Cívico. Volante, boletín de prensa en Portal Bogotá, y Nota Página de la Entidad, Publimetro. Mención Emisora La FM. Pieza para la Rendición de cuentas. Servicios de la Red CADE – Valorización. Facebook Live. CADE La Victoria Cierre y remodelación. Pieza gráfica impresa. Redes sociales. Nota y boletín de prensa en Portal Bogotá y página de la Entidad. SuperCADE Manitas.Slider página de la Entidad.Pieza para la Rendición de cuentas. Pieza gráfica para video Wall, carteleras y redes sociales. Inclusión Red CADE: Nota y boletín de prensa en Portal Bogotá y página de la Entidad.Plantillas informativas sobre Agencia Pública de empleo.Trámites en la facturaCodensa, Tu Llave. Línea 195, Pieza gráfica publicada en videowall y carteleras sobre la Opción 1 contra la corrupción.</v>
          </cell>
          <cell r="DA23" t="str">
            <v/>
          </cell>
          <cell r="DB23" t="str">
            <v/>
          </cell>
          <cell r="DC23" t="str">
            <v/>
          </cell>
          <cell r="DD23" t="str">
            <v/>
          </cell>
          <cell r="DE23" t="str">
            <v>SuperCADE Móvil Suba y Bosa, Volantes, Piezas gráficas publicadas en carteleras, videowall y redes sociales, Boletín de prensa en Portal Bogotá, y Nota Página de la Entidad. SuperCADE Calle 13 Cierre y remodelación Pieza gráfica impresa, Redes sociales, Nota y boletín de prensa en Portal Bogotá y página de la Entidad, Nota en Arriba Bogotá con entrevista al Secretario General Raúl Buitrago, Nota en City TV con entrevista Secretario General Raúl Buitrago. Desarrollo volante SuperCADE Virtual código QR, Servicios de la Red CADE - Impuesto predial, Facebook Live.Servcios de la Red CADE, Nota en Portal Bogotá y Radio SantaFe "Más de 50 millones de servicios realizó la Red CADE" Video Red CADE publicado en redes sociales. Línea 195 Nota en Portal Bogotá Pieza gráfica publicada en videowall y carteleras sobre la Opción 1 contra la corrupción, SuperCADE Engativá, Volante sectores de influencia, Plantillas informativas Catastro en línea, Centro de servicio Enel Codensa, DPS, Empresas de aseo.</v>
          </cell>
          <cell r="DF23" t="str">
            <v/>
          </cell>
          <cell r="DG23" t="str">
            <v/>
          </cell>
          <cell r="DH23" t="str">
            <v/>
          </cell>
          <cell r="DI23" t="str">
            <v/>
          </cell>
          <cell r="DJ23" t="str">
            <v>Durante el mes de abril de 2019 se realizaron las siguientes actividades de divulgación: 
*Volantes, piezas digitales para web, carteleras y videowall , notas, boletines y menciones en medios comunitarios de las dos jornadas de la Feria de servicios SuperCADE móvil realizadas en Barrios Unidos y Usaquén.
*Volante SuperCADE virtual y piezas gráficas en carteleras y videowall.
*Facebook Live Impuesto de vehículos con Secretaría de Hacienda. (Último jueves del mes)
*Seguimiento en video de los avances en SuperCADE Manitas.
*Nota en Arriba Bogotá, portal web y video en redes sobre las novedades de la Línea 195.
*Boletín sobre la nueva zona de atención preferencial en CAD. Se anexan evidencias de las actividades realizadas.</v>
          </cell>
          <cell r="DK23" t="str">
            <v/>
          </cell>
          <cell r="DL23" t="str">
            <v xml:space="preserve">Conocimiento por parte de los Ciudadanos del  portafolios  de servicio  de la RED CADE y de los canales de atención que tiene la Secretaria General a través de la Subsecretaria de Servicio a la Ciudadanía- Dirección del Sistema Distrital de Servicio a la Ciudadanía, generando.Generar conocimiento y recordación en los ciudadanos, del portafolio de servicios que posee la RedCADE en sus distintos canales, al tiempo que se divulga la gestión realizada por la Dirección del Sistema Distrital de Servicio a la Ciudadanía. 
</v>
          </cell>
          <cell r="DM23" t="str">
            <v/>
          </cell>
          <cell r="DN23" t="str">
            <v/>
          </cell>
          <cell r="DO23" t="str">
            <v xml:space="preserve">15 divulgaciones de camapañas emitidas por  los Videowalls y pantallas verticales disponibles en la Red CADE , realizacion de 1 una feria social Supercade Movil en la localidad de Fontibón  los dias 23 24 y 25 de Mayo con  una afluencia de 8,000  Ciudadanos  aprox. y una presencia de 38  entidades. y la realización de 3  Activaciones en los Supercades (CAD, Engativa , Bosa </v>
          </cell>
          <cell r="DP23" t="str">
            <v>N/A</v>
          </cell>
          <cell r="DQ23" t="str">
            <v>La Ciudadania tuvo información oportuna de los diferentes SUPERCADE MOVIL, realizados en la Localidad de Fontibon y  PUENTE ARANDA y de  las actividades realizadas en los SUPERCADE  ENGATIVA, CAD Y BOSA  con los servidores de estos puntos de atención; La ciudadania tuvo acceso a la informacion  publicada en las pantallas verticales y Videowalls disponibles en la RED CADE.</v>
          </cell>
          <cell r="DR23" t="str">
            <v/>
          </cell>
          <cell r="DS23" t="str">
            <v/>
          </cell>
          <cell r="DT23" t="str">
            <v>9 divulgaciones de camapañas emitidas por  los Videowalls y pantallas verticales disponibles en la Red CADE , Promoción con 5.000 volantes  para la  feria de Servicio Ciudadano Supercade Movil en la localidad de Engativa  los dias 13 14 y 15 de junio  de que logró convocar a mas  5.500  Ciudadanos, la realización de 5  Activaciones en los Supercades 20 de Julio, Calle 13 , Suba, Social  y Americas. La realización de una Activacion con voces de la filarmonica de Bogotá  en el SuperCADE CAD el 26 de junio, la realizacion de un Facebook Live le dia 27 de Junio</v>
          </cell>
          <cell r="DU23" t="str">
            <v>N/A</v>
          </cell>
          <cell r="DV23" t="str">
            <v>Por medio de la gestion hecha mediante la reparticion de 5.000 Volantes en lalocalidad de Engativa  para el super CADE Movil se logró una alta divulgación del evento . Se efectuaron activaciones con la ciudadania en los Supercades 20 de Julio, Calle 13 , Suba, Social  y Americas donde se realizo interaccion con la ciudadania incentivando los servicios de la Red Cade mediante juegos  como "concentrense y Rana"; La ciudadania tuvo acceso a la informacion  de interes y oportuna mediante la  publicación de piezas comunicacionales en las pantallas verticales y Videowalls disponibles en la Red CADE; La ciudadania por medio del Faceebok Live  logró conocer los avances en la carrera por ganar el premio "Engaged City Award" que destaca las ciudades con mejor  practicas hacia le servicio en la cual Bogotá es Finalista. Finalmente la ciudadania tuvo un contacto con voces  de la filarmonica en SuperCADE CAD logrando que la gente  cambaira por unas horas una visita cotidiana al SuperCADE</v>
          </cell>
          <cell r="DW23" t="str">
            <v/>
          </cell>
          <cell r="DX23" t="str">
            <v/>
          </cell>
          <cell r="DY23" t="str">
            <v xml:space="preserve">19 divulgaciones de camapañas emitidas por  los Videowalls y pantallas verticales disponibles en la Red CADE , Promoción con 5.000 volantes  para la  feria de Servicio Ciudadano Supercade Movil en la localidad de Chapinero  los dias 11 12 y 13 de julio  de que logró convocar a mas  6687  Ciudadanos, y 5.000 volantes para  la  feria de Servicio Ciudadano Supercade Movil en la localidad de Teusaquillo  los dias 25 26 y 27 de julio que logró convocar a mas  3,699  Ciudadanos, la realizacion de un Facebook Live el dia 25 de Julio, finalmente la gestión para el diseño de piezas comunciacionales sobre la definición de un posible acto de corrupción las cuales se publicarán en agosto de 2019.  </v>
          </cell>
          <cell r="DZ23" t="str">
            <v>N/A</v>
          </cell>
          <cell r="EA23" t="str">
            <v xml:space="preserve">Por medio de la gestion hecha mediante la reparticion de 10,000 Volantes en las localidades   de Chapinero Teusaquillo para los  Super CADE Movil se logró una alta divulgación y participacipación de los ciudadanos de estas localidades en los SuperCADE Móvil  permitiendo  acceder facilmente a la administración.  </v>
          </cell>
          <cell r="EB23" t="str">
            <v/>
          </cell>
          <cell r="EC23">
            <v>13</v>
          </cell>
          <cell r="ED23" t="str">
            <v xml:space="preserve">8 divulgaciones de camapañas emitidas por  los Videowalls y pantallas verticales disponibles en la Red CADE de las Entidades COLPENSIONES, IDEARTES, BOGOTA TE ESCUCHA, SECRETARÍA DISTRITAL DE PLANEACIÓN, referentes a los trámites y servicios de las entidades mencionads;   Promoción con 10.000 volantes  para las  Ferias de Servicio Ciudadano, Supercade Movil, realizados  en la Localidad de Usme  los dias 8,9, 10 de agosto DE 2019 donde se logró convocar  no menos  de 4500 Ciudadanos, y  la  Feria de Servicio Ciudadano Supercade Movil en la Localidad de  Santafé los dias 22,23 y 24  de agosto de 2019, que logró convocar a no menos de   3500  Ciudadanos.
La realizacion de un Facebook Live el dia  29  de agosto de 2019, "SECCIÓN DE SERVICIOS PORTAL BOGOTÁ"  y  finalmente la publicación de piezas comunicacionales sobre la definición de un posible acto de corrupción.  </v>
          </cell>
          <cell r="EE23" t="str">
            <v>N/A</v>
          </cell>
          <cell r="EF23" t="str">
            <v>Por medio de la gestion hecha con los 10.000 Volantes en la Localidades  de Usme y Santafe para los Super CADE Movil,  se logró una alta divulgación del evento y un alto volumen de ciudadanos atendidos; 
Se gestiono la publicación de 12 piezas comunicacionales de diferentes entidades en las pantallas verticales y Videowalls disponibles en la Red CADE; La ciudadania por medio del Faceebok Live  logró conocer las ventaja de la nueva pagina WEB de la ciudad "PORTAL BOGOTÁ" y principalmente su sección de servicios  para que la ciudadanía utilice esta herremienta generando un mayor acercamiento  con la administración;  Finalmente se gestiono una pieza para desarollar un juego de integridad con los Servidores  de la RED CADE esto con el apoyo de la Funcion Pública.</v>
          </cell>
          <cell r="EG23">
            <v>24</v>
          </cell>
          <cell r="EH23" t="str">
            <v/>
          </cell>
          <cell r="EI23" t="str">
            <v>11 divulgaciones de campañas emitidas por  los Videowalls y pantallas verticales disponibles en la Red CADE. Promoción con 5.000 volantes  para la  feria de Servicio Ciudadano SuperCADE Móvil en la localidad de Tunjuelito los días 12, 13 y 14 de septiembre de 2019; la realización de un Facebook Live el día 26 de septiembre de 2019;  así mismo  se realizaron  9 Activaciones Ciudadanas en diferentes puntos del Canal presencial de la RED CADE en el marco de la campaña "Excelencia en el dia a dia"; igualmente se gestionó una pieza comunicacional sobre la re-apertura del CADE la Victoria. Finalmente se gestionó el Stand de SuperCADE Virtual en el marco del Congreso Internacional de Servicio a la Ciudadanía donde se lograron entregar entre 700 a 800 volantes.</v>
          </cell>
          <cell r="EJ23" t="str">
            <v>No hubo novedad alguna</v>
          </cell>
          <cell r="EK23" t="str">
            <v>Por medio de la gestión hecha mediante la distribución de 5.000 volantes en la localidad de Tunjuelito para el SuperCADE Móvil,  se logró una alta divulgación del evento convocando a 4.713 ciudadanos; se gestionó la publicación de 11 piezas comunicacionales  en las pantallas verticales y Videowalls disponibles en la Red CADE,  con la finalidad de que la ciudadanía este entereda y actualizada sobre información de interes general de las diferentes entidades del distrito capital; la ciudadanía por medio del Facebook Live logró conocer la función del defensor ciudadano y principalmente su papel dentro del servicio a la ciudadanía; igualmente se gestionó una pieza comunicacional con la finalidad de  divulgar la re-apertura del CADE la Victoria y de esta manera lograr que la comunidad vuelva y acceda a lo servicios que el punto ofrece;  así mismo se gestionaron 9 activaciones ciudadanas en 6 diferentes puntos de la RED CADE en el marco de la campaña "Excelencia en el día a día " donde la ciudadanía  participó en juegos como "Concentrense" y "Rana", entregandoles recordatorios  como gorras , bolsas y manillas, estas activiaciones tuvieron la finalidad de generar una nueva y mejor experiencia  a la ciudadanía que visitan los puntos del canal presencial de la RED CADE.  Finalmente se logró promocionar la utilización de SuperCADE Virtual durante el Congreso Internacional de Servicio a la Ciudadanía logrando que más de 100 personas visitaran el Stand y más de 700 personas estuvieran en contacto con el mismo.</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v>24</v>
          </cell>
          <cell r="FB23">
            <v>0</v>
          </cell>
          <cell r="FC23" t="str">
            <v>Cumple</v>
          </cell>
          <cell r="FD23" t="str">
            <v>No programó</v>
          </cell>
          <cell r="FE23" t="str">
            <v>No programó</v>
          </cell>
          <cell r="FF23" t="str">
            <v>No aplica</v>
          </cell>
          <cell r="FG23" t="str">
            <v>No aplica</v>
          </cell>
          <cell r="FH23" t="str">
            <v>No aplica</v>
          </cell>
          <cell r="FI23" t="str">
            <v>No aplica</v>
          </cell>
          <cell r="FJ23" t="str">
            <v>No aplica</v>
          </cell>
          <cell r="FK23" t="str">
            <v>No aplica</v>
          </cell>
          <cell r="FL23" t="str">
            <v>No oportuna</v>
          </cell>
          <cell r="FM23" t="str">
            <v xml:space="preserve">Aunque no se programaron actividades para desarrollar durante la ejecución de este periodo se sugiere que se describa como los diferentes ítems presentados aportan en la estructuración de la campaña que se programa realizar durante el mes de diciembre del 2019._x000D_
Para finalizar, se solicita oportunidad en el reporte de la información teniendo en cuenta el cumplimiento de las actividades establecidas en procedimiento 2210111-PR-183. _x000D_
</v>
          </cell>
          <cell r="FN23" t="str">
            <v>Yady Paola Morales</v>
          </cell>
          <cell r="FO23" t="str">
            <v>Cumple</v>
          </cell>
          <cell r="FP23" t="str">
            <v>No programó</v>
          </cell>
          <cell r="FQ23" t="e">
            <v>#N/A</v>
          </cell>
          <cell r="FR23" t="str">
            <v>No aplica</v>
          </cell>
          <cell r="FS23" t="str">
            <v>No aplica</v>
          </cell>
          <cell r="FT23" t="str">
            <v>No aplica</v>
          </cell>
          <cell r="FU23" t="str">
            <v>No aplica</v>
          </cell>
          <cell r="FV23" t="str">
            <v>No aplica</v>
          </cell>
          <cell r="FW23" t="str">
            <v>No aplica</v>
          </cell>
          <cell r="FX23" t="str">
            <v>Oportuna</v>
          </cell>
          <cell r="FY23" t="str">
            <v>El indicador tiene programación para cumplimiento en el mes de diciembre, sin embargo, se hace descripción de las actividades de divulgación conducentes a su cumplimiento, así como de los beneficios generados.</v>
          </cell>
          <cell r="FZ23" t="str">
            <v>Juan Guillermo Becerra J.</v>
          </cell>
          <cell r="GA23">
            <v>0</v>
          </cell>
          <cell r="GB23" t="str">
            <v>No programó</v>
          </cell>
          <cell r="GC23" t="e">
            <v>#N/A</v>
          </cell>
          <cell r="GD23">
            <v>0</v>
          </cell>
          <cell r="GE23">
            <v>0</v>
          </cell>
          <cell r="GF23">
            <v>0</v>
          </cell>
          <cell r="GG23">
            <v>0</v>
          </cell>
          <cell r="GH23">
            <v>0</v>
          </cell>
          <cell r="GI23">
            <v>0</v>
          </cell>
          <cell r="GJ23">
            <v>0</v>
          </cell>
          <cell r="GK23">
            <v>0</v>
          </cell>
          <cell r="GL23">
            <v>0</v>
          </cell>
          <cell r="GM23">
            <v>0</v>
          </cell>
          <cell r="GN23">
            <v>0</v>
          </cell>
          <cell r="GO23" t="e">
            <v>#N/A</v>
          </cell>
          <cell r="GP23">
            <v>0</v>
          </cell>
          <cell r="GQ23">
            <v>0</v>
          </cell>
          <cell r="GR23">
            <v>0</v>
          </cell>
          <cell r="GS23">
            <v>0</v>
          </cell>
          <cell r="GT23">
            <v>0</v>
          </cell>
          <cell r="GU23">
            <v>0</v>
          </cell>
          <cell r="GV23">
            <v>0</v>
          </cell>
          <cell r="GW23">
            <v>0</v>
          </cell>
          <cell r="GX23">
            <v>0</v>
          </cell>
          <cell r="GY23" t="str">
            <v/>
          </cell>
          <cell r="GZ23" t="str">
            <v/>
          </cell>
          <cell r="HA23" t="str">
            <v/>
          </cell>
          <cell r="HB23" t="str">
            <v/>
          </cell>
          <cell r="HC23" t="str">
            <v/>
          </cell>
          <cell r="HD23" t="str">
            <v/>
          </cell>
          <cell r="HE23" t="str">
            <v/>
          </cell>
          <cell r="HF23" t="str">
            <v/>
          </cell>
          <cell r="HG23">
            <v>24</v>
          </cell>
          <cell r="HH23" t="str">
            <v/>
          </cell>
          <cell r="HI23" t="str">
            <v/>
          </cell>
          <cell r="HJ23" t="str">
            <v/>
          </cell>
          <cell r="HK23">
            <v>24</v>
          </cell>
          <cell r="HL23">
            <v>0</v>
          </cell>
          <cell r="HM23">
            <v>0</v>
          </cell>
          <cell r="HN23">
            <v>0</v>
          </cell>
          <cell r="HO23">
            <v>0</v>
          </cell>
          <cell r="HP23">
            <v>0</v>
          </cell>
          <cell r="HQ23">
            <v>0</v>
          </cell>
          <cell r="HR23">
            <v>0</v>
          </cell>
          <cell r="HS23">
            <v>0</v>
          </cell>
          <cell r="HT23">
            <v>24</v>
          </cell>
          <cell r="HU23">
            <v>0</v>
          </cell>
          <cell r="HV23">
            <v>0</v>
          </cell>
          <cell r="HW23">
            <v>0</v>
          </cell>
          <cell r="HX23">
            <v>24</v>
          </cell>
          <cell r="HY23" t="str">
            <v>No Programó</v>
          </cell>
          <cell r="HZ23" t="str">
            <v>No Programó</v>
          </cell>
          <cell r="IA23" t="str">
            <v>No Programó</v>
          </cell>
          <cell r="IB23" t="str">
            <v>No Programó</v>
          </cell>
          <cell r="IC23" t="str">
            <v>No Programó</v>
          </cell>
          <cell r="ID23" t="str">
            <v>No Programó</v>
          </cell>
          <cell r="IE23" t="str">
            <v>No Programó</v>
          </cell>
          <cell r="IF23" t="str">
            <v>No Programó</v>
          </cell>
          <cell r="IG23" t="str">
            <v>No Programó</v>
          </cell>
          <cell r="IH23" t="str">
            <v>No Programó</v>
          </cell>
          <cell r="II23" t="str">
            <v>No Programó</v>
          </cell>
          <cell r="IJ23">
            <v>24</v>
          </cell>
          <cell r="IK23" t="str">
            <v>No Programó</v>
          </cell>
          <cell r="IL23" t="str">
            <v>No Programó</v>
          </cell>
          <cell r="IM23" t="str">
            <v>No Programó</v>
          </cell>
          <cell r="IN23" t="str">
            <v>No Programó</v>
          </cell>
          <cell r="IP23">
            <v>0</v>
          </cell>
        </row>
        <row r="24">
          <cell r="A24">
            <v>57</v>
          </cell>
          <cell r="B24" t="str">
            <v>Dirección del Sistema Distrital de Servicio a la Ciudadanía</v>
          </cell>
          <cell r="C24" t="str">
            <v>Directora del Sistema Distrital de Servicio a la Ciudadanía</v>
          </cell>
          <cell r="D24" t="str">
            <v>Lilia Aurora Romero Lara</v>
          </cell>
          <cell r="E24" t="str">
            <v>P2 -  SERVICIO AL CIUDADANO</v>
          </cell>
          <cell r="F24" t="str">
            <v xml:space="preserve">P2O3 Ampliar la cobertura de servicios a través de los diferentes canales de interacción ciudadana </v>
          </cell>
          <cell r="G24" t="str">
            <v>P2O3A4 Realización de ferias de servicio al ciudadano</v>
          </cell>
          <cell r="H24" t="str">
            <v xml:space="preserve">Realizar eventos Supercade Móvil </v>
          </cell>
          <cell r="I24" t="str">
            <v>Eventos Supercade Móvil realizados</v>
          </cell>
          <cell r="J24" t="str">
            <v>Realizar los 20  eventos de SUPERCADE MOVIL en las diferentes Localidades.</v>
          </cell>
          <cell r="K24" t="str">
            <v>EVENTOS DE  SUPERCADE MOVIL REALIZADOS / EVENTOS SUPERCADE MOVIL PROGRAMADOS</v>
          </cell>
          <cell r="L24" t="str">
            <v>EVENTOS DE  SUPERCADE MOVIL REALIZADOS</v>
          </cell>
          <cell r="M24" t="str">
            <v>EVENTOS SUPERCADE MOVIL PROGRAMADOS</v>
          </cell>
          <cell r="O24" t="str">
            <v>Eventos y Ferias de servicio al Ciudadano</v>
          </cell>
          <cell r="P24" t="str">
            <v xml:space="preserve">• Desarrollar actividades logísticas para  llevar a cabo eventos de SUPERCADE móvil.
• Realizar informes de los trámites y servicios prestados  y el desarrollo de los eventos de SUPERCADE móvil.
</v>
          </cell>
          <cell r="Q24" t="str">
            <v>Informe de cada uno de los SUPERCADE MOVIL realizados por localidad, incluyendio estadisticas de trámites realizados y ciudadanos atendidos.</v>
          </cell>
          <cell r="R24" t="str">
            <v xml:space="preserve">La Dirección del Sistema Distrital de Servicio a la Ciudadanía en cumplimento del Decreto 494 del 2010 viene adelantando el SuperCADE MÓVIL - FDSC en las diferentes Localidades de Bogotá, en las que unidades móviles de las entidades Distritales, Nacionales y del sector privado se desplazan a los territorios de la ciudad para ofrecer información, realizar trámites en línea, promover  jornadas pedagógicas y culturales por parte de las entidades participantes a los ciudadanos de las localidades de Bogotá. </v>
          </cell>
          <cell r="S24" t="str">
            <v>Suma</v>
          </cell>
          <cell r="T24" t="str">
            <v>Suma</v>
          </cell>
          <cell r="U24" t="str">
            <v>Número</v>
          </cell>
          <cell r="V24" t="str">
            <v xml:space="preserve">Eficacia </v>
          </cell>
          <cell r="W24" t="str">
            <v>Resultado</v>
          </cell>
          <cell r="X24">
            <v>2016</v>
          </cell>
          <cell r="Y24">
            <v>0</v>
          </cell>
          <cell r="Z24">
            <v>2016</v>
          </cell>
          <cell r="AA24">
            <v>0</v>
          </cell>
          <cell r="AB24">
            <v>1</v>
          </cell>
          <cell r="AC24">
            <v>20</v>
          </cell>
          <cell r="AD24">
            <v>21</v>
          </cell>
          <cell r="AE24">
            <v>1</v>
          </cell>
          <cell r="AF24">
            <v>0</v>
          </cell>
          <cell r="AG24" t="str">
            <v>No Aplica</v>
          </cell>
          <cell r="AH24" t="str">
            <v>No Aplica</v>
          </cell>
          <cell r="AI24">
            <v>1</v>
          </cell>
          <cell r="AJ24">
            <v>1</v>
          </cell>
          <cell r="AK24" t="str">
            <v>No Aplica</v>
          </cell>
          <cell r="AL24" t="str">
            <v>No Aplica</v>
          </cell>
          <cell r="AM24" t="str">
            <v>No Aplica</v>
          </cell>
          <cell r="AN24">
            <v>1</v>
          </cell>
          <cell r="AO24" t="str">
            <v>Gestión del Sistema Distrital de servicio a la ciudadanía</v>
          </cell>
          <cell r="AP24">
            <v>1</v>
          </cell>
          <cell r="AQ24" t="str">
            <v>No Aplica</v>
          </cell>
          <cell r="AR24" t="str">
            <v>No Aplica</v>
          </cell>
          <cell r="AS24" t="str">
            <v>No Aplica</v>
          </cell>
          <cell r="AT24" t="str">
            <v>No Aplica</v>
          </cell>
          <cell r="AU24" t="str">
            <v>No Aplica</v>
          </cell>
          <cell r="AV24" t="str">
            <v>No Aplica</v>
          </cell>
          <cell r="AW24" t="str">
            <v>No Aplica</v>
          </cell>
          <cell r="AX24" t="str">
            <v>No Aplica</v>
          </cell>
          <cell r="AY24" t="str">
            <v>No Aplica</v>
          </cell>
          <cell r="AZ24" t="str">
            <v>No Aplica</v>
          </cell>
          <cell r="BA24" t="str">
            <v>No Aplica</v>
          </cell>
          <cell r="BB24" t="str">
            <v>No Aplica</v>
          </cell>
          <cell r="BC24" t="str">
            <v>No Aplica</v>
          </cell>
          <cell r="BD24" t="str">
            <v>No Aplica</v>
          </cell>
          <cell r="BE24" t="str">
            <v>No Aplica</v>
          </cell>
          <cell r="BF24" t="str">
            <v>No Aplica</v>
          </cell>
          <cell r="BG24" t="str">
            <v>No Aplica</v>
          </cell>
          <cell r="BH24" t="str">
            <v>No Aplica</v>
          </cell>
          <cell r="BI24" t="str">
            <v>No Aplica</v>
          </cell>
          <cell r="BJ24" t="str">
            <v>No Aplica</v>
          </cell>
          <cell r="BK24" t="str">
            <v>No Aplica</v>
          </cell>
          <cell r="BL24" t="str">
            <v>No Aplica</v>
          </cell>
          <cell r="BM24" t="str">
            <v>Plan Estratégico InstitucionalPlan de Acción SGCGestión del Sistema Distrital de servicio a la ciudadaníaPAAC</v>
          </cell>
          <cell r="BN24" t="str">
            <v>Realizar los 20  eventos de SUPERCADE MOVIL en las diferentes Localidades.</v>
          </cell>
          <cell r="BO24" t="str">
            <v xml:space="preserve">• Desarrollar actividades logísticas para  llevar a cabo eventos de SUPERCADE móvil.
• Realizar informes de los trámites y servicios prestados  y el desarrollo de los eventos de SUPERCADE móvil.
</v>
          </cell>
          <cell r="BP24" t="str">
            <v xml:space="preserve">La Dirección del Sistema Distrital de Servicio a la Ciudadanía en cumplimento del Decreto 494 del 2010 viene adelantando el SuperCADE MÓVIL - FDSC en las diferentes Localidades de Bogotá, en las que unidades móviles de las entidades Distritales, Nacionales y del sector privado se desplazan a los territorios de la ciudad para ofrecer información, realizar trámites en línea, promover  jornadas pedagógicas y culturales por parte de las entidades participantes a los ciudadanos de las localidades de Bogotá. </v>
          </cell>
          <cell r="BQ24" t="str">
            <v>Informe de cada uno de los SUPERCADE MOVIL realizados por localidad, incluyendio estadisticas de trámites realizados y ciudadanos atendidos.</v>
          </cell>
          <cell r="BR24" t="str">
            <v>Suma</v>
          </cell>
          <cell r="BS24">
            <v>21</v>
          </cell>
          <cell r="BT24">
            <v>1</v>
          </cell>
          <cell r="BU24">
            <v>2</v>
          </cell>
          <cell r="BV24">
            <v>3</v>
          </cell>
          <cell r="BW24">
            <v>2</v>
          </cell>
          <cell r="BX24">
            <v>2</v>
          </cell>
          <cell r="BY24">
            <v>1</v>
          </cell>
          <cell r="BZ24">
            <v>2</v>
          </cell>
          <cell r="CA24">
            <v>2</v>
          </cell>
          <cell r="CB24">
            <v>2</v>
          </cell>
          <cell r="CC24">
            <v>1</v>
          </cell>
          <cell r="CD24">
            <v>2</v>
          </cell>
          <cell r="CE24">
            <v>1</v>
          </cell>
          <cell r="CF24">
            <v>1</v>
          </cell>
          <cell r="CG24">
            <v>2</v>
          </cell>
          <cell r="CH24">
            <v>3</v>
          </cell>
          <cell r="CI24">
            <v>2</v>
          </cell>
          <cell r="CJ24">
            <v>2</v>
          </cell>
          <cell r="CK24">
            <v>1</v>
          </cell>
          <cell r="CL24">
            <v>2</v>
          </cell>
          <cell r="CM24">
            <v>2</v>
          </cell>
          <cell r="CN24">
            <v>2</v>
          </cell>
          <cell r="CO24">
            <v>1</v>
          </cell>
          <cell r="CP24">
            <v>2</v>
          </cell>
          <cell r="CQ24">
            <v>1</v>
          </cell>
          <cell r="CR24">
            <v>21</v>
          </cell>
          <cell r="CS24">
            <v>1</v>
          </cell>
          <cell r="CT24">
            <v>1</v>
          </cell>
          <cell r="CU24" t="str">
            <v xml:space="preserve">SUPERCAD EMOVIL LOCALIDAD CIUDAD BOLIVAR </v>
          </cell>
          <cell r="CV24" t="str">
            <v/>
          </cell>
          <cell r="CW24" t="str">
            <v>SERVICIOS ATENDIDOS 6,247</v>
          </cell>
          <cell r="CX24">
            <v>2</v>
          </cell>
          <cell r="CY24">
            <v>2</v>
          </cell>
          <cell r="CZ24" t="str">
            <v xml:space="preserve">SUPERCAD EMOVIL LOCALIDADA DE KENEDY Y ANTONIO NARIÑO </v>
          </cell>
          <cell r="DA24" t="str">
            <v/>
          </cell>
          <cell r="DB24" t="str">
            <v>SERVICIOS ATENDIDOS KENEDY 8,809, ANTONIO NARIÑO 4,647</v>
          </cell>
          <cell r="DC24">
            <v>3</v>
          </cell>
          <cell r="DD24">
            <v>3</v>
          </cell>
          <cell r="DE24" t="str">
            <v>SUPERCAD EMOVIL REALIZADO EN LAS LOCALIDADES DE SUBA , BOSA Y CDC PORVENIR</v>
          </cell>
          <cell r="DF24" t="str">
            <v/>
          </cell>
          <cell r="DG24" t="str">
            <v xml:space="preserve">SERVICIOS ATENDIDOS  SUBA 6,360, BOSA 7,851 , Y CDC EN LA LOCALIDAD </v>
          </cell>
          <cell r="DH24">
            <v>2</v>
          </cell>
          <cell r="DI24">
            <v>2</v>
          </cell>
          <cell r="DJ24" t="str">
            <v>SUPERCADE MOVIL LOCALIDAD CIUDAD BOLIVAR, se adjuntan en las evidencias un informe por cada uno de los SUPERCADE MOVIL realizados en el mes de abril d e2019,  con los siguientes itens: Descripcion de la jornada,  Actividades realizadas en el SUPERCADE MÓVIL de cada una de las Entidades participantes, Trámites efectivos de cada una de las Entidades participantes, Entidades de mayor participación en programas pedagogicos, Número de servicios prestados, y Registro fotografico. SERVICIOS ATENDIDOS en  SUPERCADE MÓVIL DE LA LOCALIDAD DE  USAQUEN: TRÁMITES EFECTIVOS: 2.177, JORNADAS PEDAGOGICAS 749, TOTAL SERVICIOS: 2.926.  SUPERCADE MÓVIL DE BARRIOS UNIDOS: TRÁMITES EFECTIVOS: 1.745, JORNADAS PEDAGOGICAS 414, TOTAL SERVICIOS: 2.159. Se anexa en la carpeta d eevidencias, los informes correspondientes a cada uno de los SUPERCADE MÓVIL, realizados en el mes d eabril de 2019.</v>
          </cell>
          <cell r="DK24" t="str">
            <v/>
          </cell>
          <cell r="DL24" t="str">
            <v>Acercar la Administración Distrital a la ciudadanía mediante una estrategia de atención móvil que articula a las diferentes entidades, del orden distrital, nacional y privado que ejercen funciones públicas para la prestación de un servicio integral en el ámbito local, donde se ofrece a la ciudadanía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v>
          </cell>
          <cell r="DM24">
            <v>2</v>
          </cell>
          <cell r="DN24">
            <v>2</v>
          </cell>
          <cell r="DO24" t="str">
            <v>SUPERCADE MOVIL LOCALIDAD PUENTEARANDA, los días dias 9, 10 y 1 1 de mayo de 2019, y Localidad de FONTIBON  los días 23,24 y 25 de mayo de 2019 ,  se adjuntan en las evidencias un informe por cada uno de los SUPERCADE MOVIL realizados en el mes de mayo de 2019,  con los siguientes itens: Descripcion de la jornada,  Actividades realizadas en el SUPERCADE MÓVIL de cada una de las Entidades participantes, Trámites efectivos de cada una de las Entidades participantes, Entidades de mayor participación en programas pedagogicos, Número de servicios prestados, y Registro fotografico. SERVICIOS ATENDIDOS en  SUPERCADE MÓVIL DE LA LOCALIDAD DE  PUENTE ARANDA: TRÁMITES EFECTIVOS: 4,177, JORNADAS PEDAGOGICAS 1,302, TOTAL SERVICIOS: 5,479.  SUPERCADE MÓVIL DE FONTIBON: TRÁMITES EFECTIVOS: 4,758, JORNADAS PEDAGOGICAS 2,938, TOTAL SERVICIOS: 7696.</v>
          </cell>
          <cell r="DP24" t="str">
            <v>N/A</v>
          </cell>
          <cell r="DQ24" t="str">
            <v xml:space="preserve">Acercar la Administración Distrital a la ciudadanía mediante una estrategia de atención móvil que articula a las diferentes entidades, del orden distrital, nacional y privado que ejercen funciones públicas para la prestación de un servicio integral en el ámbito local, donde se ofrece a la ciudadanía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                </v>
          </cell>
          <cell r="DR24">
            <v>1</v>
          </cell>
          <cell r="DS24">
            <v>1</v>
          </cell>
          <cell r="DT24" t="str">
            <v>Se logra mayor acercamiento con la ciudadania, alta asistencia y participacion de la ciudadania en las localidades visitadas,  igualmente se incrementa el numero de entidades participantes con lo que aumenta la  satisfacion de la ciudadania al tener efectividad en la ejecucion de más y mejores trámites y servicios.</v>
          </cell>
          <cell r="DU24" t="str">
            <v>N/A</v>
          </cell>
          <cell r="DV24" t="str">
            <v>SUPERCADE MOVIL realizado en la Localidad de Engativa los dias 13,14, y 15 de Junio de 2019,donde se realizaron: 5,182  TRÁMITES EFECTIVOS, 747 JORNADAS PEDAGOGICAS, para un TOTAL DE SERVICIOS: 5,929. Que beneficiaron a la poblacion de esta localidad.</v>
          </cell>
          <cell r="DW24">
            <v>2</v>
          </cell>
          <cell r="DX24">
            <v>2</v>
          </cell>
          <cell r="DY24" t="str">
            <v xml:space="preserve">En el mes de Julio se realizaron DOS (2) SUPERCADE MÓVIL,  LOCALIDAD DE CHAPINERO Y TEUSAQUILLO así:
SUPERCADE MÓVIL LOCALIDAD CHAPINERO: 11, 12, y 13 DE JULIO DE 2019: TRÁMITES EFECTIVOS: 5.672; JORNADAS PEDAGOGICAS: 1.015; TOTAL SERVICIOS 6.687.
SUPERCADE MÓVIL LOCALIDAD TEUSAQUILLO: 25,26 y 27 DE JULIO DE 2019: TRÁMITES EFECTIVOS: 3.068; JORNADAS PEDAGOGICAS: 331; TOTAL SERVICIOS 3.399.
 </v>
          </cell>
          <cell r="DZ24" t="str">
            <v>N/A</v>
          </cell>
          <cell r="EA24" t="str">
            <v xml:space="preserve">Acercar la Administración Distrital a la ciudadanía mediante una estrategia de atención móvil que articula a las diferentes entidades del orden distrital y nacional y empresas privadas que ejercen funciones públicas para la prestación de un servicio integral en el ámbito local.
Las Ferias de Servicio a la Ciudadanía ofrece a la población información y acceso a programas y trámites, prestando un servicio amable y efectivo en diferentes zonas de la ciudad, generando confianza entre la Ciudadanía y la Administración, creando espacios de participación  ciudadana,  estimulando el sentido de pertenencia de la ciudadanía respecto de la localidad en la que habitan, y desarrollando actividades de carácter laboral y educativo.                </v>
          </cell>
          <cell r="EB24">
            <v>2</v>
          </cell>
          <cell r="EC24">
            <v>2</v>
          </cell>
          <cell r="ED24" t="str">
            <v xml:space="preserve">En el mes de agosto de 2019,  se realizaron DOS (2) SUPERCADE MÓVIL,  LOCALIDAD DE USME Y SANTA FE así:
- SUPERCADE MÓVIL LOCALIDAD USME: 9, 10 y 11 DE AGOSTO DE 2019: TRÁMITES EFECTIVOS: 3.163; 
   JORNADAS PEDAGOGICAS: 1.676; TOTAL SERVICIOS 4.839.
- SUPERCADE MÓVIL LOCALIDAD SANTA  FE: 22, 23 y 24 DE AGOSTO DE 2019: TRÁMITES EFECTIVOS: 2.788; 
   JORNADAS PEDAGOGICAS: 1.250; TOTAL SERVICIOS 4.038.
 </v>
          </cell>
          <cell r="EE24" t="str">
            <v>N/A</v>
          </cell>
          <cell r="EF24" t="str">
            <v xml:space="preserve">En la Feria de Servicio-SuperCADE Móvil de la localidad de Usme la ciudadanía se benefició principalmente en cuatro ofertas, entre ellas: La fundación Manitas Amarillas cuyo objeto es el de brindar atención primaria en salud a la comunidad en general, pero con énfasis en la población migrante, allí se entregaron medicamentos, se realizaron tamizajes y exámenes primarios y se hizo entrega de un kit básico nutricional a 277 ciudadanos que acudieron a la cita.
Por otra parte 250 ciudadanos obtuvieron su impuesto predial y de vehículos y se informaron de los beneficios tributarios que ofrece la Secretaría Distrital Hacienda.
La Secretaría Distrital de Planeación realizó inscripciones, solicitud de encuestas, incorporación de nuevos documentos (cambio de tarjeta de identidad a cédula de ciudadanía) y entrego puntaje SISBEN a 128 Ciudadanos, se personalizó la tarjeta tu llave a 195 Ciudadanos.  Además de la construcción de ciudadanía que se está haciendo con las jornadas pedagógicas realizadas a los estudiantes de los colegios del sector y adultos en general por parte de la Empresa de Acueducto de Bogotá, Gas Natural-Vanti y Transmilenio.
En la Localidad de Santa Fe se evidencia mayor interés de la ciudadanía del sector en: 
La empresa de Acueducto de Bogotá quien disipo dudas y atendió trámites específicos de la zona a 270 ciudadanos, por otra parte, Recaudo Bogotá con su servicio tu llave personalizo la tarjeta a 128 ciudadanos especialmente estudiantes de universidades quienes fueron convocados desde la promoción del evento y como tercer tramite más requerido por la ciudadanía del sector se encuentra Colpensiones quien despejo dudas en semanas cotizadas y beneficios económicos con su programa BEPS; Por la dinámica del sector siendo uno de los priorizados por la Secretaría de Seguridad, Convivencia y Justicia, hizo presencia  con la Casa de Justicia, atendiendo conciliaciones y resolución de conflictos en el sector.
Es de anotar que no solo la población de las localidades en donde se realiza este ejercicio de ciudad se beneficia de trámites y servicios ofertados por la Feria, sino que también hay un servicio social de alto impactos en la comunidad como es el de Barbería que otorga beneficio que elevan la autoestima y la higiene en la comunidad que hace uso de este servicio.
</v>
          </cell>
          <cell r="EG24">
            <v>2</v>
          </cell>
          <cell r="EH24">
            <v>2</v>
          </cell>
          <cell r="EI24" t="str">
            <v xml:space="preserve">Se realizaron DOS (2) SUPERCADE MÓVIL, así:
 - SUPERCADE MÓVIL Localidad de Tunjuelito durante los días 12, 13 y 14 de septiembre de 2019. Resultados obtenidos: TRÁMITES EFECTIVOS: 3.355. JORNADAS PEDAGOGICAS: 1.358. TOTAL SERVICIOS: 4.713.
 - SUPERCADE MÓVIL Localidad de Teusaquillo - CAD apoyo Secretaría de Hacienda Distrital durante los días 18, 19 20 y 21 de septiembre de 2019. Resultados obtenidos:  TRÁMITES EFECTIVOS: 10.406. JORNADAS PEDAGOGICAS: 12. TOTAL SERVICIOS 10.418.
</v>
          </cell>
          <cell r="EJ24" t="str">
            <v>No hubo novedad alguna</v>
          </cell>
          <cell r="EK24" t="str">
            <v xml:space="preserve">En el SuperCADE Móvil de la localidad de Tunjuelito los ciudadanos acudieron principalmente a los trámites ofertados por Colpensiones en lo referente a semanas cotizadas, requisitos para el ahorro programado BEPS y demás información de la entidad. Secretaría Distrital de Hacienda en donde los ciudadanos realizaron la liquidación de impuestos distritales tanto de predial, como vehículos e ICA.
Se presentó un gran número de ciudadanos a la personalización de la tarjeta tu llave con Recaudo Bogotá teniendo en cuenta la cercanía al portal Tunal. Otra demanda interesante de trámites realizados fue con el Ejército Nacional quien despejo dudas a los diferentes ciudadanos sobre el estado de los remisos y los requisitos para otorgar la libreta militar a los mismos. En cuanto a lo social nuevamente la ciudadanía del sector se benefició con la jornada de higiene y belleza ofertada por Crear Barber Shop. 
En el SuperCADE Móvil realizado en la localidad Teusaquillo en donde se apoyó la jornada de la Secretaria Distrital de Hacienda – Ponte al día con Bogotá, más de 9.000 ciudadanos se beneficiaron de amnistía y rebaja en los intereses de mora en los impuestos distritales. Además de estos trámites específicos, la Universidad Minuto de Dios en convenio con la DIAN ofertaron la expedición y actualización del RUT,  al tratarse de una feria enfocada hacia lo tributario. Por otra parte, otra de las entidades que reportó tramites considerables fue la Cámara de Comercio de Bogotá con la expedición de certificados mercantiles y recaudo.
</v>
          </cell>
          <cell r="EL24" t="str">
            <v/>
          </cell>
          <cell r="EM24" t="str">
            <v/>
          </cell>
          <cell r="EN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v>17</v>
          </cell>
          <cell r="FB24">
            <v>0</v>
          </cell>
          <cell r="FC24" t="str">
            <v>Cumple</v>
          </cell>
          <cell r="FD24" t="str">
            <v>Cumplido</v>
          </cell>
          <cell r="FE24" t="str">
            <v>Cumplido</v>
          </cell>
          <cell r="FF24" t="str">
            <v>No adecuado</v>
          </cell>
          <cell r="FG24" t="str">
            <v>Coherente</v>
          </cell>
          <cell r="FH24" t="str">
            <v>Concuerda</v>
          </cell>
          <cell r="FI24" t="str">
            <v>Concuerda</v>
          </cell>
          <cell r="FJ24" t="str">
            <v>Sin relación</v>
          </cell>
          <cell r="FK24" t="str">
            <v>Indeterminado</v>
          </cell>
          <cell r="FL24" t="str">
            <v>No oportuna</v>
          </cell>
          <cell r="FM24" t="str">
            <v xml:space="preserve">Aunque el informe narrativo es coherente con la descripción del indicador, se solicita presentar una descripción más detallada de las actividades ejecutadas en la prestación del servicio de cada uno de los Súper CADE móvil realizados, así como los beneficios obtenidos en estas comunidades por los servicios obtenidos._x000D_
En el mismo sentido se solicita que las evidencias sean ordenadas con base en la relación que estas tienen con los indicadores, toda vez que se están presentados diferentes soportes que es de difícil identificación frente al cumplimiento del indicador. _x000D_
Para finalizar, se solicita oportunidad en el reporte de la información teniendo en cuenta el cumplimiento de las actividades establecidas en procedimiento 2210111-PR-183. _x000D_
</v>
          </cell>
          <cell r="FN24" t="str">
            <v>Yady Paola Morales</v>
          </cell>
          <cell r="FO24" t="str">
            <v>Cumple</v>
          </cell>
          <cell r="FP24" t="str">
            <v>Cumplido</v>
          </cell>
          <cell r="FQ24" t="e">
            <v>#N/A</v>
          </cell>
          <cell r="FR24" t="str">
            <v>No adecuado</v>
          </cell>
          <cell r="FS24" t="str">
            <v>Coherente</v>
          </cell>
          <cell r="FT24" t="str">
            <v>Difiere</v>
          </cell>
          <cell r="FU24" t="str">
            <v>Concuerda</v>
          </cell>
          <cell r="FV24" t="str">
            <v>Relación directa</v>
          </cell>
          <cell r="FW24" t="str">
            <v>No adecuado</v>
          </cell>
          <cell r="FX24" t="str">
            <v>Oportuna</v>
          </cell>
          <cell r="FY24" t="str">
            <v>Se sugiere revisar los reportes cualitativos mensuales, ya que en el mes de abril se reporta la realización de 3 eventos de SuperCADE Movil: Ciudad Bolívar, B. Unidos y Usaquen, que no corresponde con las evidencias  y el reporte cuantitativo de 2 eventos realizados (B. Unidos y Usaquen).</v>
          </cell>
          <cell r="FZ24" t="str">
            <v>Juan Guillermo Becerra J.</v>
          </cell>
          <cell r="GA24">
            <v>0</v>
          </cell>
          <cell r="GB24" t="str">
            <v>Cumplido</v>
          </cell>
          <cell r="GC24" t="e">
            <v>#N/A</v>
          </cell>
          <cell r="GD24">
            <v>0</v>
          </cell>
          <cell r="GE24">
            <v>0</v>
          </cell>
          <cell r="GF24">
            <v>0</v>
          </cell>
          <cell r="GG24">
            <v>0</v>
          </cell>
          <cell r="GH24">
            <v>0</v>
          </cell>
          <cell r="GI24">
            <v>0</v>
          </cell>
          <cell r="GJ24">
            <v>0</v>
          </cell>
          <cell r="GK24">
            <v>0</v>
          </cell>
          <cell r="GL24">
            <v>0</v>
          </cell>
          <cell r="GM24">
            <v>0</v>
          </cell>
          <cell r="GN24">
            <v>0</v>
          </cell>
          <cell r="GO24" t="e">
            <v>#N/A</v>
          </cell>
          <cell r="GP24">
            <v>0</v>
          </cell>
          <cell r="GQ24">
            <v>0</v>
          </cell>
          <cell r="GR24">
            <v>0</v>
          </cell>
          <cell r="GS24">
            <v>0</v>
          </cell>
          <cell r="GT24">
            <v>0</v>
          </cell>
          <cell r="GU24">
            <v>0</v>
          </cell>
          <cell r="GV24">
            <v>0</v>
          </cell>
          <cell r="GW24">
            <v>0</v>
          </cell>
          <cell r="GX24">
            <v>0</v>
          </cell>
          <cell r="GY24">
            <v>1</v>
          </cell>
          <cell r="GZ24">
            <v>1</v>
          </cell>
          <cell r="HA24">
            <v>1</v>
          </cell>
          <cell r="HB24">
            <v>1</v>
          </cell>
          <cell r="HC24">
            <v>1</v>
          </cell>
          <cell r="HD24">
            <v>1</v>
          </cell>
          <cell r="HE24">
            <v>1</v>
          </cell>
          <cell r="HF24">
            <v>1</v>
          </cell>
          <cell r="HG24">
            <v>1</v>
          </cell>
          <cell r="HH24" t="str">
            <v/>
          </cell>
          <cell r="HI24" t="str">
            <v/>
          </cell>
          <cell r="HJ24" t="str">
            <v/>
          </cell>
          <cell r="HK24">
            <v>17</v>
          </cell>
          <cell r="HL24">
            <v>4.7619047619047616E-2</v>
          </cell>
          <cell r="HM24">
            <v>9.5238095238095233E-2</v>
          </cell>
          <cell r="HN24">
            <v>0.14285714285714285</v>
          </cell>
          <cell r="HO24">
            <v>9.5238095238095233E-2</v>
          </cell>
          <cell r="HP24">
            <v>9.5238095238095233E-2</v>
          </cell>
          <cell r="HQ24">
            <v>4.7619047619047616E-2</v>
          </cell>
          <cell r="HR24">
            <v>9.5238095238095233E-2</v>
          </cell>
          <cell r="HS24">
            <v>9.5238095238095233E-2</v>
          </cell>
          <cell r="HT24">
            <v>9.5238095238095233E-2</v>
          </cell>
          <cell r="HU24">
            <v>0</v>
          </cell>
          <cell r="HV24">
            <v>0</v>
          </cell>
          <cell r="HW24">
            <v>0</v>
          </cell>
          <cell r="HX24">
            <v>0.80952380952380942</v>
          </cell>
          <cell r="HY24">
            <v>1</v>
          </cell>
          <cell r="HZ24">
            <v>1</v>
          </cell>
          <cell r="IA24">
            <v>1</v>
          </cell>
          <cell r="IB24">
            <v>1</v>
          </cell>
          <cell r="IC24">
            <v>1</v>
          </cell>
          <cell r="ID24">
            <v>0.99999999999999978</v>
          </cell>
          <cell r="IE24">
            <v>0.99999999999999978</v>
          </cell>
          <cell r="IF24">
            <v>0.99999999999999978</v>
          </cell>
          <cell r="IG24">
            <v>1</v>
          </cell>
          <cell r="IH24">
            <v>0.94444444444444442</v>
          </cell>
          <cell r="II24">
            <v>0.84999999999999987</v>
          </cell>
          <cell r="IJ24">
            <v>0.80952380952380931</v>
          </cell>
          <cell r="IK24">
            <v>1</v>
          </cell>
          <cell r="IL24">
            <v>0.99999999999999978</v>
          </cell>
          <cell r="IM24">
            <v>1</v>
          </cell>
          <cell r="IN24">
            <v>1</v>
          </cell>
          <cell r="IP24">
            <v>0.2857142857142857</v>
          </cell>
        </row>
        <row r="25">
          <cell r="A25">
            <v>59</v>
          </cell>
          <cell r="B25" t="str">
            <v>Dirección del Sistema Distrital de Servicio a la Ciudadanía</v>
          </cell>
          <cell r="C25" t="str">
            <v>Directora del Sistema Distrital de Servicio a la Ciudadanía</v>
          </cell>
          <cell r="D25" t="str">
            <v>Lilia Aurora Romero Lara</v>
          </cell>
          <cell r="E25" t="str">
            <v>P2 -  SERVICIO AL CIUDADANO</v>
          </cell>
          <cell r="F25" t="str">
            <v xml:space="preserve">P2O3 Ampliar la cobertura de servicios a través de los diferentes canales de interacción ciudadana </v>
          </cell>
          <cell r="G25" t="str">
            <v>P2O3A1 Poner en marcha nuevos puntos de atención ciudadana</v>
          </cell>
          <cell r="H25" t="str">
            <v xml:space="preserve">Poner en operación puntos de atención presencial </v>
          </cell>
          <cell r="I25" t="str">
            <v>Puntos de atención presencial puestos en operación</v>
          </cell>
          <cell r="J25" t="str">
            <v>Nuevos puntos de atención presencial en los que confluyen gran cantidad de servicios y trámites prestados por diferentes entidades del orden nacional, distrital y del sector probado, con el fin de facilitar a la ciudadanía el acceso a los mismos en un solo lugar</v>
          </cell>
          <cell r="K25" t="str">
            <v xml:space="preserve">  Sumatoria de Puntos de atención presencial puestos en operación     </v>
          </cell>
          <cell r="L25" t="str">
            <v>Sumatoria de Puntos de atención presencial puestos en operación</v>
          </cell>
          <cell r="M25">
            <v>0</v>
          </cell>
          <cell r="O25" t="str">
            <v>Nuevos puntos de atención presencial puestos en operación</v>
          </cell>
          <cell r="P25" t="str">
            <v>Poner en operación un nuevo punto de atención</v>
          </cell>
          <cell r="Q25" t="str">
            <v>SUPERCADE MANITAS inaugurado y puesto en operación a diciembre de 2019.</v>
          </cell>
          <cell r="R25" t="str">
            <v>La población que se beneficiará de este proyecto es en promedio de 750.000 personas de estratos 1 y 2, quienes disminuirán los tiempos de desplazamiento y costo en la realización de sus trámites. La localidad de Ciudad Bolívar tiene de mediana a baja oferta y cobertura de atención en servicios distritales.</v>
          </cell>
          <cell r="S25" t="str">
            <v>Suma</v>
          </cell>
          <cell r="T25" t="str">
            <v>Suma</v>
          </cell>
          <cell r="U25" t="str">
            <v>Número</v>
          </cell>
          <cell r="V25" t="str">
            <v xml:space="preserve">Eficacia </v>
          </cell>
          <cell r="W25" t="str">
            <v>Resultado</v>
          </cell>
          <cell r="X25">
            <v>2016</v>
          </cell>
          <cell r="Y25">
            <v>0</v>
          </cell>
          <cell r="Z25">
            <v>2016</v>
          </cell>
          <cell r="AA25">
            <v>0</v>
          </cell>
          <cell r="AB25">
            <v>1</v>
          </cell>
          <cell r="AC25">
            <v>1</v>
          </cell>
          <cell r="AD25">
            <v>1</v>
          </cell>
          <cell r="AE25">
            <v>0</v>
          </cell>
          <cell r="AF25">
            <v>0</v>
          </cell>
          <cell r="AG25" t="str">
            <v>No Aplica</v>
          </cell>
          <cell r="AH25" t="str">
            <v>No Aplica</v>
          </cell>
          <cell r="AI25">
            <v>1</v>
          </cell>
          <cell r="AJ25">
            <v>1</v>
          </cell>
          <cell r="AK25" t="str">
            <v>No Aplica</v>
          </cell>
          <cell r="AL25" t="str">
            <v>No Aplica</v>
          </cell>
          <cell r="AM25" t="str">
            <v>No Aplica</v>
          </cell>
          <cell r="AN25">
            <v>1</v>
          </cell>
          <cell r="AO25" t="str">
            <v>Gestión del Sistema Distrital de servicio a la ciudadanía</v>
          </cell>
          <cell r="AP25">
            <v>1</v>
          </cell>
          <cell r="AQ25" t="str">
            <v>No Aplica</v>
          </cell>
          <cell r="AR25" t="str">
            <v>No Aplica</v>
          </cell>
          <cell r="AS25" t="str">
            <v>No Aplica</v>
          </cell>
          <cell r="AT25" t="str">
            <v>No Aplica</v>
          </cell>
          <cell r="AU25" t="str">
            <v>No Aplica</v>
          </cell>
          <cell r="AV25" t="str">
            <v>No Aplica</v>
          </cell>
          <cell r="AW25" t="str">
            <v>No Aplica</v>
          </cell>
          <cell r="AX25" t="str">
            <v>No Aplica</v>
          </cell>
          <cell r="AY25" t="str">
            <v>No Aplica</v>
          </cell>
          <cell r="AZ25" t="str">
            <v>No Aplica</v>
          </cell>
          <cell r="BA25" t="str">
            <v>No Aplica</v>
          </cell>
          <cell r="BB25" t="str">
            <v>No Aplica</v>
          </cell>
          <cell r="BC25" t="str">
            <v>No Aplica</v>
          </cell>
          <cell r="BD25" t="str">
            <v>No Aplica</v>
          </cell>
          <cell r="BE25" t="str">
            <v>No Aplica</v>
          </cell>
          <cell r="BF25" t="str">
            <v>No Aplica</v>
          </cell>
          <cell r="BG25" t="str">
            <v>No Aplica</v>
          </cell>
          <cell r="BH25" t="str">
            <v>No Aplica</v>
          </cell>
          <cell r="BI25" t="str">
            <v>No Aplica</v>
          </cell>
          <cell r="BJ25" t="str">
            <v>No Aplica</v>
          </cell>
          <cell r="BK25" t="str">
            <v>No Aplica</v>
          </cell>
          <cell r="BL25" t="str">
            <v>No Aplica</v>
          </cell>
          <cell r="BM25" t="str">
            <v>Plan Estratégico InstitucionalPlan de Acción SGCGestión del Sistema Distrital de servicio a la ciudadaníaPAAC</v>
          </cell>
          <cell r="BN25" t="str">
            <v>Nuevos puntos de atención presencial en los que confluyen gran cantidad de servicios y trámites prestados por diferentes entidades del orden nacional, distrital y del sector probado, con el fin de facilitar a la ciudadanía el acceso a los mismos en un solo lugar</v>
          </cell>
          <cell r="BO25" t="str">
            <v>Poner en operación un nuevo punto de atención</v>
          </cell>
          <cell r="BP25" t="str">
            <v>La población que se beneficiará de este proyecto es en promedio de 750.000 personas de estratos 1 y 2, quienes disminuirán los tiempos de desplazamiento y costo en la realización de sus trámites. La localidad de Ciudad Bolívar tiene de mediana a baja oferta y cobertura de atención en servicios distritales.</v>
          </cell>
          <cell r="BQ25" t="str">
            <v>SUPERCADE MANITAS inaugurado y puesto en operación a diciembre de 2019.</v>
          </cell>
          <cell r="BR25" t="str">
            <v>Suma</v>
          </cell>
          <cell r="BS25">
            <v>1</v>
          </cell>
          <cell r="BT25">
            <v>0</v>
          </cell>
          <cell r="BU25">
            <v>0</v>
          </cell>
          <cell r="BV25">
            <v>0</v>
          </cell>
          <cell r="BW25">
            <v>0</v>
          </cell>
          <cell r="BX25">
            <v>0</v>
          </cell>
          <cell r="BY25">
            <v>0</v>
          </cell>
          <cell r="BZ25">
            <v>0</v>
          </cell>
          <cell r="CA25">
            <v>0</v>
          </cell>
          <cell r="CB25">
            <v>0</v>
          </cell>
          <cell r="CC25">
            <v>0</v>
          </cell>
          <cell r="CD25">
            <v>0</v>
          </cell>
          <cell r="CE25">
            <v>1</v>
          </cell>
          <cell r="CF25">
            <v>0</v>
          </cell>
          <cell r="CG25">
            <v>0</v>
          </cell>
          <cell r="CH25">
            <v>0</v>
          </cell>
          <cell r="CI25">
            <v>0</v>
          </cell>
          <cell r="CJ25">
            <v>0</v>
          </cell>
          <cell r="CK25">
            <v>0</v>
          </cell>
          <cell r="CL25">
            <v>0</v>
          </cell>
          <cell r="CM25">
            <v>0</v>
          </cell>
          <cell r="CN25">
            <v>0</v>
          </cell>
          <cell r="CO25">
            <v>0</v>
          </cell>
          <cell r="CP25">
            <v>0</v>
          </cell>
          <cell r="CQ25">
            <v>1</v>
          </cell>
          <cell r="CR25">
            <v>1</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SE REALIZA INFORME DE CARACTERIZACIÓN DE LA POBLACIÓN QUE S EATENDERA EN EL SUPERCAD  SE ANEXA INFORME</v>
          </cell>
          <cell r="DF25" t="str">
            <v/>
          </cell>
          <cell r="DG25" t="str">
            <v xml:space="preserve">Ciudadanos de la Localidad de Ciudad Bolivar que diminuiran los tiempos de desplazamiento y dinero logrando una mejor calidad de vida. </v>
          </cell>
          <cell r="DH25" t="str">
            <v/>
          </cell>
          <cell r="DI25" t="str">
            <v/>
          </cell>
          <cell r="DJ25" t="str">
            <v>la puesta en operación del SUPERCADE MANITAS es a diciembre de 2019, por lo que se esta generando todo el trabajo alrededor de la invitación  a las entidades que requiere la demanda de servicios al igual que nuevas ofertas de servicios que requiere la población de este sector de la localidad de Ciudad Bolivar se adjunta borrador de la invitación que se realizará a la sentidades para hecer presencia en este SUPERCADE. Se anexa borrador d ela carta de invitación que se remitirá a las entidades para que hagan parte del SUPERCADE MANITAS.</v>
          </cell>
          <cell r="DK25" t="str">
            <v/>
          </cell>
          <cell r="DL25" t="str">
            <v xml:space="preserve"> El SUPERCADE MANITAS formará parte del Sistema Integrado de Servicios de la RED CADE  y le otorgará a más de 700.000 personas el acceso con mayor cercanía a los servicios de las entidades que conforman la Administración Distrital. La creación del punto implicará beneficios económicos significativos para la sociedad, pues les ahorrará a los ciudadanos los costos de tiempo y desplazamiento en los que debían incurrir para llegar a otros puntos más alejados en la ciudad. Este SUPERCADE permitirá un mayor y mejor acercamiento del Distrito a las comunidades de la localidad de Ciudad Bolívar, atendiendo necesidades y requerimientos de manera rápida y directa, y acompañándolos en el desarrollo de actividades de carácter social, recreacional y formativo igualmente.</v>
          </cell>
          <cell r="DM25" t="str">
            <v/>
          </cell>
          <cell r="DN25" t="str">
            <v/>
          </cell>
          <cell r="DO25" t="str">
            <v xml:space="preserve">Se tiene un alto porcentaje de respuesta de las Entidades a al invitación de hacer presencia en el SUPERCADE MANITAS, se anexan cartas de respuesta positiva y negativa. </v>
          </cell>
          <cell r="DP25" t="str">
            <v>N/A</v>
          </cell>
          <cell r="DQ25" t="str">
            <v xml:space="preserve"> El SUPERCADE MANITAS formará parte del Sistema Integrado de Servicios de la RED CADE  y le otorgará a más de 700.000 personas el acceso con mayor cercanía a los servicios de las entidades que conforman la Administración Distrital. La creación del punto implicará beneficios económicos significativos para la sociedad, pues les ahorrará a los ciudadanos los costos de tiempo y desplazamiento en los que debían incurrir para llegar a otros puntos más alejados en la ciudad. Este SUPERCADE permitirá un mayor y mejor acercamiento del Distrito a las comunidades de la localidad de Ciudad Bolívar, atendiendo necesidades y requerimientos de manera rápida y directa, y acompañándolos en el desarrollo de actividades de carácter social, recreacional y formativo igualmente.</v>
          </cell>
          <cell r="DR25" t="str">
            <v/>
          </cell>
          <cell r="DS25" t="str">
            <v/>
          </cell>
          <cell r="DT25" t="str">
            <v/>
          </cell>
          <cell r="DU25" t="str">
            <v/>
          </cell>
          <cell r="DV25" t="str">
            <v/>
          </cell>
          <cell r="DW25" t="str">
            <v/>
          </cell>
          <cell r="DX25" t="str">
            <v/>
          </cell>
          <cell r="DY25" t="str">
            <v>NO SE PROGRAMARON ACTIVIDADES PARA ESTE INDICADOR EN EL MES DE JULIO.</v>
          </cell>
          <cell r="DZ25" t="str">
            <v/>
          </cell>
          <cell r="EA25" t="str">
            <v/>
          </cell>
          <cell r="EB25" t="str">
            <v/>
          </cell>
          <cell r="EC25" t="str">
            <v/>
          </cell>
          <cell r="ED25" t="str">
            <v>Para el mes de agosto de 2019 no se programaron actividades para este indicador.</v>
          </cell>
          <cell r="EE25" t="str">
            <v/>
          </cell>
          <cell r="EF25" t="str">
            <v/>
          </cell>
          <cell r="EG25" t="str">
            <v/>
          </cell>
          <cell r="EH25" t="str">
            <v/>
          </cell>
          <cell r="EI25" t="str">
            <v>Para el mes de septiembre de 2019 no se programaron actividades para este indicador.</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v>0</v>
          </cell>
          <cell r="FB25">
            <v>0</v>
          </cell>
          <cell r="FC25" t="str">
            <v>Cumple</v>
          </cell>
          <cell r="FD25" t="str">
            <v>No programó</v>
          </cell>
          <cell r="FE25" t="str">
            <v>No programó</v>
          </cell>
          <cell r="FF25" t="str">
            <v>No aplica</v>
          </cell>
          <cell r="FG25" t="str">
            <v>No aplica</v>
          </cell>
          <cell r="FH25" t="str">
            <v>No aplica</v>
          </cell>
          <cell r="FI25" t="str">
            <v>No aplica</v>
          </cell>
          <cell r="FJ25" t="str">
            <v>No aplica</v>
          </cell>
          <cell r="FK25" t="str">
            <v>No aplica</v>
          </cell>
          <cell r="FL25" t="str">
            <v>No oportuna</v>
          </cell>
          <cell r="FM25" t="str">
            <v>Aunque no se programaron actividades para desarrollar durante la ejecución de este periodo se sugiere que se describan las actividades ejecutadas para dar cumplimiento a la puesta en operación del nuevo punto de atención en el mes de diciembre de 2019.</v>
          </cell>
          <cell r="FN25" t="str">
            <v>Yady Paola Morales</v>
          </cell>
          <cell r="FO25" t="str">
            <v>Cumple</v>
          </cell>
          <cell r="FP25" t="str">
            <v>No programó</v>
          </cell>
          <cell r="FQ25" t="e">
            <v>#N/A</v>
          </cell>
          <cell r="FR25" t="str">
            <v>No aplica</v>
          </cell>
          <cell r="FS25" t="str">
            <v>No aplica</v>
          </cell>
          <cell r="FT25" t="str">
            <v>No aplica</v>
          </cell>
          <cell r="FU25" t="str">
            <v>No aplica</v>
          </cell>
          <cell r="FV25" t="str">
            <v>No aplica</v>
          </cell>
          <cell r="FW25" t="str">
            <v>No aplica</v>
          </cell>
          <cell r="FX25" t="str">
            <v>Oportuna</v>
          </cell>
          <cell r="FY25" t="str">
            <v>El indicador tiene programación para cumplimiento en el mes de diciembre, sin embargo, una vez se validó con la dependencia, se estableció que en el mes de junio no se adelantó actividad alguna.</v>
          </cell>
          <cell r="FZ25" t="str">
            <v>Juan Guillermo Becerra J.</v>
          </cell>
          <cell r="GA25">
            <v>0</v>
          </cell>
          <cell r="GB25" t="str">
            <v>No programó</v>
          </cell>
          <cell r="GC25" t="e">
            <v>#N/A</v>
          </cell>
          <cell r="GD25">
            <v>0</v>
          </cell>
          <cell r="GE25">
            <v>0</v>
          </cell>
          <cell r="GF25">
            <v>0</v>
          </cell>
          <cell r="GG25">
            <v>0</v>
          </cell>
          <cell r="GH25">
            <v>0</v>
          </cell>
          <cell r="GI25">
            <v>0</v>
          </cell>
          <cell r="GJ25">
            <v>0</v>
          </cell>
          <cell r="GK25">
            <v>0</v>
          </cell>
          <cell r="GL25">
            <v>0</v>
          </cell>
          <cell r="GM25">
            <v>0</v>
          </cell>
          <cell r="GN25">
            <v>0</v>
          </cell>
          <cell r="GO25" t="e">
            <v>#N/A</v>
          </cell>
          <cell r="GP25">
            <v>0</v>
          </cell>
          <cell r="GQ25">
            <v>0</v>
          </cell>
          <cell r="GR25">
            <v>0</v>
          </cell>
          <cell r="GS25">
            <v>0</v>
          </cell>
          <cell r="GT25">
            <v>0</v>
          </cell>
          <cell r="GU25">
            <v>0</v>
          </cell>
          <cell r="GV25">
            <v>0</v>
          </cell>
          <cell r="GW25">
            <v>0</v>
          </cell>
          <cell r="GX25">
            <v>0</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t="str">
            <v>No Programó</v>
          </cell>
          <cell r="HZ25" t="str">
            <v>No Programó</v>
          </cell>
          <cell r="IA25" t="str">
            <v>No Programó</v>
          </cell>
          <cell r="IB25" t="str">
            <v>No Programó</v>
          </cell>
          <cell r="IC25" t="str">
            <v>No Programó</v>
          </cell>
          <cell r="ID25" t="str">
            <v>No Programó</v>
          </cell>
          <cell r="IE25" t="str">
            <v>No Programó</v>
          </cell>
          <cell r="IF25" t="str">
            <v>No Programó</v>
          </cell>
          <cell r="IG25" t="str">
            <v>No Programó</v>
          </cell>
          <cell r="IH25" t="str">
            <v>No Programó</v>
          </cell>
          <cell r="II25" t="str">
            <v>No Programó</v>
          </cell>
          <cell r="IJ25">
            <v>0</v>
          </cell>
          <cell r="IK25" t="str">
            <v>No Programó</v>
          </cell>
          <cell r="IL25" t="str">
            <v>No Programó</v>
          </cell>
          <cell r="IM25" t="str">
            <v>No Programó</v>
          </cell>
          <cell r="IN25" t="str">
            <v>No Programó</v>
          </cell>
          <cell r="IP25">
            <v>0</v>
          </cell>
        </row>
        <row r="26">
          <cell r="A26">
            <v>72</v>
          </cell>
          <cell r="B26" t="str">
            <v>Dirección del Sistema Distrital de Servicio a la Ciudadanía</v>
          </cell>
          <cell r="C26" t="str">
            <v>Directora del Sistema Distrital de Servicio a la Ciudadanía</v>
          </cell>
          <cell r="D26" t="str">
            <v>Lilia Aurora Romero Lara</v>
          </cell>
          <cell r="E26" t="str">
            <v>P1 -  ÉTICA, BUEN GOBIERNO Y TRANSPARENCIA</v>
          </cell>
          <cell r="F26" t="str">
            <v>P1O1 Consolidar a 2020 una cultura de visión y actuación ética,  integra y transparente</v>
          </cell>
          <cell r="G26" t="str">
            <v>P1O1A6 Habilitar y operar la línea telefónica de denuncias de actos de corrupción.</v>
          </cell>
          <cell r="H26" t="str">
            <v>Generar informes a partir de las denuncias de posibles actos de corrupción recibidas en la línea 195</v>
          </cell>
          <cell r="I26" t="str">
            <v>Informes generados a partir de las denuncias de posibles actos de corrupción recibidas en la línea 195</v>
          </cell>
          <cell r="J26" t="str">
            <v>Realizar un (1) informe mensual de seguimiento a las denuncias por posibles actos de Corrupción, recibidas a través de la Opción 1 de la Línea 195.</v>
          </cell>
          <cell r="K26" t="str">
            <v>Sumatoria de informes de seguimiento a las denuncias de posibles actos de corrupción recbidas a través de la línea 195 realizados.</v>
          </cell>
          <cell r="L26" t="str">
            <v>Número de informes de seguimiento a las denuncias de posibles actos de corrupción recbidas a través de la línea 195 realizados</v>
          </cell>
          <cell r="O26" t="str">
            <v>Monitoreos de las denuncias de posibles actos de corrupción recibidas en la línea 195</v>
          </cell>
          <cell r="P26" t="str">
            <v>Informes realizados a partir de las denuncias de posibles actos de corrupción recibidas en la línea 195</v>
          </cell>
          <cell r="Q26" t="str">
            <v>Infome mensual de las denuncias recibidas en la opcion 1 de la linea 195 con el analis pertinente.</v>
          </cell>
          <cell r="R26" t="str">
            <v>En cumplimiento de la Ley 1474 de 2011 se crea la Opción 1 de la Línea 195 donde los ciudadanos pueden realizar las denuncias de posibles actos de corrupción las cuales son remitidas a las oficinas de Control Disciplinario y se realiza seguimiento con el fin de aclarar los posibles hechos de corrupción.</v>
          </cell>
          <cell r="S26" t="str">
            <v>Suma</v>
          </cell>
          <cell r="T26" t="str">
            <v>Suma</v>
          </cell>
          <cell r="U26" t="str">
            <v>Número</v>
          </cell>
          <cell r="V26" t="str">
            <v xml:space="preserve">Eficacia </v>
          </cell>
          <cell r="W26" t="str">
            <v>Resultado</v>
          </cell>
          <cell r="X26">
            <v>2016</v>
          </cell>
          <cell r="Y26">
            <v>0</v>
          </cell>
          <cell r="Z26">
            <v>2016</v>
          </cell>
          <cell r="AA26">
            <v>0</v>
          </cell>
          <cell r="AB26">
            <v>0</v>
          </cell>
          <cell r="AC26">
            <v>12</v>
          </cell>
          <cell r="AD26">
            <v>11</v>
          </cell>
          <cell r="AE26">
            <v>12</v>
          </cell>
          <cell r="AF26">
            <v>0</v>
          </cell>
          <cell r="AG26" t="str">
            <v>No Aplica</v>
          </cell>
          <cell r="AH26" t="str">
            <v>No Aplica</v>
          </cell>
          <cell r="AI26" t="str">
            <v>No Aplica</v>
          </cell>
          <cell r="AJ26">
            <v>1</v>
          </cell>
          <cell r="AK26" t="str">
            <v>No Aplica</v>
          </cell>
          <cell r="AL26" t="str">
            <v>No Aplica</v>
          </cell>
          <cell r="AM26" t="str">
            <v>No Aplica</v>
          </cell>
          <cell r="AN26" t="str">
            <v>No Aplica</v>
          </cell>
          <cell r="AO26" t="str">
            <v>No Aplica</v>
          </cell>
          <cell r="AP26">
            <v>1</v>
          </cell>
          <cell r="AQ26" t="str">
            <v>No Aplica</v>
          </cell>
          <cell r="AR26" t="str">
            <v>No Aplica</v>
          </cell>
          <cell r="AS26" t="str">
            <v>No Aplica</v>
          </cell>
          <cell r="AT26" t="str">
            <v>No Aplica</v>
          </cell>
          <cell r="AU26" t="str">
            <v>No Aplica</v>
          </cell>
          <cell r="AV26" t="str">
            <v>No Aplica</v>
          </cell>
          <cell r="AW26" t="str">
            <v>No Aplica</v>
          </cell>
          <cell r="AX26" t="str">
            <v>No Aplica</v>
          </cell>
          <cell r="AY26" t="str">
            <v>No Aplica</v>
          </cell>
          <cell r="AZ26" t="str">
            <v>No Aplica</v>
          </cell>
          <cell r="BA26" t="str">
            <v>No Aplica</v>
          </cell>
          <cell r="BB26" t="str">
            <v>No Aplica</v>
          </cell>
          <cell r="BC26" t="str">
            <v>No Aplica</v>
          </cell>
          <cell r="BD26" t="str">
            <v>No Aplica</v>
          </cell>
          <cell r="BE26" t="str">
            <v>No Aplica</v>
          </cell>
          <cell r="BF26" t="str">
            <v>No Aplica</v>
          </cell>
          <cell r="BG26" t="str">
            <v>No Aplica</v>
          </cell>
          <cell r="BH26" t="str">
            <v>No Aplica</v>
          </cell>
          <cell r="BI26" t="str">
            <v>No Aplica</v>
          </cell>
          <cell r="BJ26" t="str">
            <v>No Aplica</v>
          </cell>
          <cell r="BK26" t="str">
            <v>No Aplica</v>
          </cell>
          <cell r="BL26" t="str">
            <v>No Aplica</v>
          </cell>
          <cell r="BM26" t="str">
            <v>Plan de Acción PAAC</v>
          </cell>
          <cell r="BN26" t="str">
            <v>Realizar un (1) informe mensual de seguimiento a las denuncias por posibles actos de Corrupción, recibidas a través de la Opción 1 de la Línea 195.</v>
          </cell>
          <cell r="BO26" t="str">
            <v>Informes realizados a partir de las denuncias de posibles actos de corrupción recibidas en la línea 195</v>
          </cell>
          <cell r="BP26" t="str">
            <v>En cumplimiento de la Ley 1474 de 2011 se crea la Opción 1 de la Línea 195 donde los ciudadanos pueden realizar las denuncias de posibles actos de corrupción las cuales son remitidas a las oficinas de Control Disciplinario y se realiza seguimiento con el fin de aclarar los posibles hechos de corrupción.</v>
          </cell>
          <cell r="BQ26" t="str">
            <v>Infome mensual de las denuncias recibidas en la opcion 1 de la linea 195 con el analis pertinente.</v>
          </cell>
          <cell r="BR26" t="str">
            <v>Suma</v>
          </cell>
          <cell r="BS26">
            <v>11</v>
          </cell>
          <cell r="BT26">
            <v>0</v>
          </cell>
          <cell r="BU26">
            <v>1</v>
          </cell>
          <cell r="BV26">
            <v>1</v>
          </cell>
          <cell r="BW26">
            <v>1</v>
          </cell>
          <cell r="BX26">
            <v>1</v>
          </cell>
          <cell r="BY26">
            <v>1</v>
          </cell>
          <cell r="BZ26">
            <v>1</v>
          </cell>
          <cell r="CA26">
            <v>1</v>
          </cell>
          <cell r="CB26">
            <v>1</v>
          </cell>
          <cell r="CC26">
            <v>1</v>
          </cell>
          <cell r="CD26">
            <v>1</v>
          </cell>
          <cell r="CE26">
            <v>1</v>
          </cell>
          <cell r="CF26">
            <v>0</v>
          </cell>
          <cell r="CG26">
            <v>1</v>
          </cell>
          <cell r="CH26">
            <v>1</v>
          </cell>
          <cell r="CI26">
            <v>1</v>
          </cell>
          <cell r="CJ26">
            <v>1</v>
          </cell>
          <cell r="CK26">
            <v>1</v>
          </cell>
          <cell r="CL26">
            <v>1</v>
          </cell>
          <cell r="CM26">
            <v>1</v>
          </cell>
          <cell r="CN26">
            <v>1</v>
          </cell>
          <cell r="CO26">
            <v>1</v>
          </cell>
          <cell r="CP26">
            <v>1</v>
          </cell>
          <cell r="CQ26">
            <v>1</v>
          </cell>
          <cell r="CR26">
            <v>11</v>
          </cell>
          <cell r="CS26">
            <v>0</v>
          </cell>
          <cell r="CT26" t="str">
            <v/>
          </cell>
          <cell r="CU26" t="str">
            <v/>
          </cell>
          <cell r="CV26" t="str">
            <v/>
          </cell>
          <cell r="CW26" t="str">
            <v/>
          </cell>
          <cell r="CX26">
            <v>1</v>
          </cell>
          <cell r="CY26">
            <v>1</v>
          </cell>
          <cell r="CZ26" t="str">
            <v xml:space="preserve">En el mes de enero de 2019 se recibieron 8 denuncias por posibles actos de Corrupción con los siguientes objetos de las denuncias: ESTAFA-TRÁMITES Y SERVICIOS 3, ABUSO DE PODER FUNCIONARIOS 1, IRREGULARIDASD EN OBRA 1, ENRRIQUECIMIENTO ILICITO 1, EVACIÓN DE IMPUESTOS 1, INVACIÓN DEL ESPACIO PÚBLICO 1.    </v>
          </cell>
          <cell r="DA26" t="str">
            <v/>
          </cell>
          <cell r="DB26" t="str">
            <v/>
          </cell>
          <cell r="DC26">
            <v>1</v>
          </cell>
          <cell r="DD26">
            <v>1</v>
          </cell>
          <cell r="DE26" t="str">
            <v xml:space="preserve">En el mes de febrero de 2019 se recibieron 8 denuncias por posibles actos de Corrupción con los siguientes objetos de las denuncias: ESTAFA-TRÁMITES Y SERVICIOS 3, EXPENDIO DE DROGAS 2, ESPACIO PÚBLICO 2, JUNTA DE  ACCION COMUNAL 1, SUBSIDIOS 1.    </v>
          </cell>
          <cell r="DF26" t="str">
            <v/>
          </cell>
          <cell r="DG26" t="str">
            <v/>
          </cell>
          <cell r="DH26">
            <v>1</v>
          </cell>
          <cell r="DI26">
            <v>1</v>
          </cell>
          <cell r="DJ26" t="str">
            <v xml:space="preserve">En marzo de 2019, las 4 de las denuncias gestionadas resultaron en 1) tres investigaciones pendientes; es decir, la iniciación o continuación de procesos de investigación, tanto formales como informales, sobre los hechos denunciados. 2) Un caso donde no se halló evidencia de un acto de corrupción. En relación al acumulado entre enero y marzo de 2019, las denuncias gestionadas tuvieron los siguientes resultados:  
Investigación Pendiente: 5. Invitación a Ciudadano a dejar pruebas 1, Traslado por  NO competencia 3, No comprobable 1, No hay prueba de acto de corrupción 1. Igualmente se anexa el informe con el analisis correspondiente. Se anexa informe del mes de marzo de 2019 de las dununcias recibidas en el mes de marzo de 2019. </v>
          </cell>
          <cell r="DK26" t="str">
            <v/>
          </cell>
          <cell r="DL26" t="str">
            <v xml:space="preserve">A través de la Opción 1 de la Línea 195, la ciudadanía cuenta con un canal de comunicación para informar sobre posibles actos corrupción a la Administración Distrital, evidenciando aquellos casos en que los servidores públicos se han desviado del deber ser de sus funciones, en actos como abusos de poder, malversación de recursos, o enriquecimiento ilícito. Los informes de las denuncias recibidas a través de este canal, permiten que la Secretaría General realice seguimiento a la gestión de estas peticiones en Bogotá Te Escucha – Sistema Distrital de Quejas y Soluciones, verificando que se apliquen los procedimientos pertinentes, bajo los principios de transparencia y de lucha contra la corrupción. Esto permite fortalecer a la Línea 195 como canal para realizar denuncias por actos de corrupción con respuestas efectivas, mejorando la confianza de la ciudadanía en el gobierno distrital y contribuyendo a evitar el mal uso de los recursos de la ciudad de Bogotá.
</v>
          </cell>
          <cell r="DM26">
            <v>1</v>
          </cell>
          <cell r="DN26">
            <v>1</v>
          </cell>
          <cell r="DO26" t="str">
            <v xml:space="preserve">En relación con el acumulado entre enero y abril de 2019, las denuncias gestionadas tuvieron los siguientes resultados: 
1. INVESTIGACIÓN PENDIENTE 40%: De acuerdo con el comunicado de la entidad, se adelantarán o continuarán procesos de investigación (tanto formales como informales) sobre el acto denunciado, sea directamente por la oficina de control interno disciplinario, o por asignación a otra entidad que no reporta directamente en el SDQS. 
2. NO HAY PRUEBA DE ACTO DE CORRUPCIÓN 20%: el o los servidores de la entidad encargados consideran que, tras haber investigado los hechos del acto denunciado, no hay acto de corrupción o no hay suficientes pruebas para afirmar su existencia. En algunos casos se procedió a invitar al denunciante a dar más detalles o entregar más pruebas para continuar con la investigación. 
3. INVITACION AL CIUDADANO A DEJAR MÁS PRUEBAS 15%: El o los funcionarios encargados consideraron que no hubo suficientes pruebas para la investigación, por lo que invitan al ciudadano a acercarse para colaborar con la denuncia. 
4. TRASLADO POR NO COMPETENCIA 15%: El Servidor de la entidad consideró que el asunto de la denuncia no era competencia de la entidad. 
5. PLANES PREVENTIVOS 5%: Se afirma que se realizarán planes preventivos para evitar que los hechos de la denuncia ocurran de nuevo. 
6. NO SE PUEDE COMPROBAR 5%: La entidad no da respuesta a través del sistema Bogotá Te Escucha, afirmando que dio respuesta por otra plataforma, o no cita un número de radicado del sistema.
</v>
          </cell>
          <cell r="DP26" t="str">
            <v>N/A</v>
          </cell>
          <cell r="DQ26" t="str">
            <v xml:space="preserve">A través de la Opción 1 de la Línea 195, la ciudadanía cuenta con un canal de comunicación para informar sobre posibles actos corrupción a la Administración Distrital, evidenciando aquellos casos en que los servidores públicos se han desviado del deber ser de sus funciones, en actos como abusos de poder, malversación de recursos, o enriquecimiento ilícito. Los informes de las denuncias recibidas a través de este canal, permiten que la Secretaría General realice seguimiento a la gestión de estas peticiones en Bogotá Te Escucha – Sistema Distrital de Quejas y Soluciones, verificando que se apliquen los procedimientos pertinentes, bajo los principios de transparencia y de lucha contra la corrupción. Esto permite fortalecer a la Línea 195 como canal para realizar denuncias por actos de corrupción con respuestas efectivas, mejorando la confianza de la ciudadanía en el gobierno distrital y contribuyendo a evitar el mal uso de los recursos de la ciudad de Bogotá.
</v>
          </cell>
          <cell r="DR26">
            <v>1</v>
          </cell>
          <cell r="DS26" t="str">
            <v/>
          </cell>
          <cell r="DT26" t="str">
            <v>En mayo de 2019, 85,7% (6) de las denuncias gestionadas resultaron en investigaciones pendientes; es decir, la iniciación o continuación de procesos de investigación, tanto formales como informales, sobre los hechos denunciados. Por otra parte, en 14,3% (1) no se encontró prueba alguna de acto de corrupción.</v>
          </cell>
          <cell r="DU26" t="str">
            <v>N/A</v>
          </cell>
          <cell r="DV26" t="str">
            <v xml:space="preserve">En relación con el acumulado entre enero y mayo de 2019, las denuncias gestionadas tuvieron los siguientes resultados:
* Investigación Pendiente: De acuerdo con el comunicado de la entidad, se adelantarán o continuarán procesos de investigación (tanto formales como informales) sobre el acto denunciado, sea directamente por la oficina o por asignación a otra entidad que no reporta directamente en el SDQS. 
* No hay prueba de acto de corrupción: El o los funcionarios de la entidad encargados consideran que, tras haber investigado los hechos del acto
denunciado, no hay acto de corrupción o no hay suficientes pruebas para afirmar su existencia. En algunos caso se procedió a invitar al denunciante a dar más detalles o entregar más pruebas para continuar con la investigación.
* Invitación al ciudadano a dejar más pruebas: El o los funcionarios encargados consideraron que no hubo suficientes pruebas para la investigación, por lo que
invitan al ciudadano a acercarse para colaborar con la denuncia.
* Traslado por no competencia: El funcionario de la entidad consideró que el asunto de la denuncia no era competencia de la entidad.
* Planes preventivos: Se afirma que se realizarán planes preventivos para evitar que los hechos de la denuncia ocurran de nuevo.
* No se puede comprobar: La entidad no da respuesta a través del sistema Bogotá Te Escucha, afirmando que dio respuesta por otra
plataforma, o no cita un número de radicado del sistema. </v>
          </cell>
          <cell r="DW26">
            <v>1</v>
          </cell>
          <cell r="DX26">
            <v>1</v>
          </cell>
          <cell r="DY26" t="str">
            <v>En el mes de junio de 2019 se recepcionaron once (11) denuncias por posibles actos de corrupción, de las cuales cinco (5) se trataron sobre temáticas de posibles estafas en trámites o servicios públicos y dos (2) en venta irregular de pasajes de transporte urbano. 
Por otra parte, se observa que en lo corrido del año, la mayoría de las denuncias han correspondido a estas mismas temáticas, las cuales corresponden a irregularidades en el uso de espacio público y abuso de poder de funcionarios.</v>
          </cell>
          <cell r="DZ26" t="str">
            <v>N/A</v>
          </cell>
          <cell r="EA26" t="str">
            <v xml:space="preserve">En relación con el acumulado entre enero y junio de 2019, las denuncias gestionadas tuvieron los siguientes resultados: se gestionaron seis (6) denuncias recibidas durante el mes o periodos anteriores. Estas fueron gestionadas por Transmilenio, Empresa de Acueducto de Bogotá y la Subred de Hospitales Integrada de Servicios de Salud Norte. Las denuncias alcanzaron, en promedio, trece (13) días hábiles entre el momento en que se recibió la petición del ciudadano y en que la entidad competente emitió una respuesta definitiva.
Resultado de las denuncias gestionadas.
En junio de 2019, dos (2) de las denuncias gestionadas resultaron en planes preventivos, en dos(2) casos no se encontró prueba de acto de corrupción.
En uno de los casos se declaró una investigación pendiente; es decir, la iniciación o continuación de procesos de investigación, tanto formales como informales, sobre los hechos denunciados. Finalmente, en un (1) caso la entidad declaró que el asunto no era de su competencia y sugirió realizar la denuncia ante una instancia de nivel nacional.
</v>
          </cell>
          <cell r="EB26">
            <v>1</v>
          </cell>
          <cell r="EC26">
            <v>1</v>
          </cell>
          <cell r="ED26" t="str">
            <v>En el mes de julio de 2019 se recepcionaron cinco (5) denuncias por posibles actos de corrupción, de las cuales dos (2) se trataron sobre posible abuso de poder por parte de funcionarios públicos o agentes de policía; dos (2) sobre presuntas irregularidades en obras de construcción y una (1) se relacionó a la distribución de alimentos del Programa de Alimentación Escolar. Con relación al reporte del mes anterior, el incremento de las denuncias fue de 5 denuncias. 
Por otra parte, se observa que, en lo corrido del año, la mayoría de las denuncias han correspondido a denuncias relacionadas al mal uso del espacio público, abuso de poder de funcionarios y estafas en trámites y servicios de privados o del sector de movilidad.</v>
          </cell>
          <cell r="EE26" t="str">
            <v>N/A</v>
          </cell>
          <cell r="EF26" t="str">
            <v>En relación con el acumulado entre enero y julio de 2019, las denuncias gestionadas tuvieron los siguientes resultados: se gestionaron cinco (5) denuncias recibidas durante el mes o periodos anteriores. Estas fueron gestionadas por Policía Metropolitana y las Secretarías Distritales de Gobierno, Hacienda y Educación. Las denuncias alcanzaron, en promedio, cuarenta y seis (46) días hábiles entre el momento en que se recibió la petición del ciudadano y en que la entidad competente emitió una respuesta definitiva. Este promedio fue elevado por una petición de la Secretaría Distrital de Gobierno. 
Resultado de las denuncias gestionadas:
En junio de 2019, el 80% de los casos se declaró una investigación pendiente, es decir, la iniciación o continuación de procesos de investigación, tanto formales como informales, sobre los hechos denunciados. El 20% restante de los casos la entidad realizó una invitación al ciudadano para aportar más pruebas y poder iniciar una investigación.</v>
          </cell>
          <cell r="EG26">
            <v>1</v>
          </cell>
          <cell r="EH26">
            <v>1</v>
          </cell>
          <cell r="EI26" t="str">
            <v>En el mes de agosto de 2019, se registratron dos (2) denuncias por posibles actos de corrupción, por parte de agente de Policia o de funcionarios en jornadas de esterilización del Instituto de Protección y Bienestar Animal IDPYBA,  de las cuales una  (1) se trató sobre posible acto de corrupción de un Agente de la Policia de la Policia Metropolitana de Bogotá y la otra sobre presuntas irregularidades en la entrega de turnos para la esterilización de las mascotas en la jornada de esterilización  de la  Localidad Ciudad Bolivar. Con relación al reporte del mes anterior, se presentó una disminución de las denuncias en tres (3) denuncias. 
Por otra parte, se observa que, en lo corrido del año, la mayoría de las denuncias han correspondido a denuncias relacionadas al mal uso del espacio público, abuso de poder de funcionarios y estafas en trámites y servicios de privados o del sector de movilidad.</v>
          </cell>
          <cell r="EJ26" t="str">
            <v>No hubo novedad alguna</v>
          </cell>
          <cell r="EK26" t="str">
            <v>En relación con el acumulado entre enero y agosto de 2019, las denuncias gestionadas tuvieron los siguientes resultados: En agosto se gestionaron cuatro (4) denuncias recibidas durante el mes o periodos anteriores. Fueron gestionadas por el Instituto Distritall de Recreación y Deporte (IDRD) y las secretarias distritales de Habitat,Gobierno, y Educación. Las denuncias alcanzaron, un promedio, cuarenta y cuatro (44) días hábiles entre el momento en que se recibió la petición del ciudadano y en que la entidad competente emitió una respuesta definitiva. Este promedio fue se disminuyó porque se redujo la cantidad de denuncias gestionadas en el mes de julio de cinco (5) a cuatro (4) en el mes de agosto de 2019.
Resultado de las denuncias gestionadas:
En agosto de 2019, en 50%  de los casos se declaró una investigación  pendiente; es decir, la iniciación o continuidad de procesos de investigación, tanto formales como informales, sobre los hechos denunciados. En el 50% de los casos restantes la entidad no encontró evidencias o pruebas de actos de corrupción.</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v>8</v>
          </cell>
          <cell r="FB26">
            <v>0</v>
          </cell>
          <cell r="FC26" t="str">
            <v>Cumple</v>
          </cell>
          <cell r="FD26" t="str">
            <v>Cumplido</v>
          </cell>
          <cell r="FE26" t="str">
            <v>Cumplido</v>
          </cell>
          <cell r="FF26" t="str">
            <v>Adecuado</v>
          </cell>
          <cell r="FG26" t="str">
            <v>Coherente</v>
          </cell>
          <cell r="FH26" t="str">
            <v>Concuerda</v>
          </cell>
          <cell r="FI26" t="str">
            <v>Concuerda</v>
          </cell>
          <cell r="FJ26" t="str">
            <v>Relación directa</v>
          </cell>
          <cell r="FK26" t="str">
            <v>Adecuado</v>
          </cell>
          <cell r="FL26" t="str">
            <v>No oportuna</v>
          </cell>
          <cell r="FM26" t="str">
            <v xml:space="preserve">Aunque no se programaron actividades para desarrollar durante la ejecución de este periodo se sugiere que se describan las actividades ejecutadas para dar cumplimiento a la puesta en operación del nuevo punto de atención._x000D_
En el mismo sentido se solicita que las evidencias sean ordenadas con base en la relación que estas tienen con los indicadores. Lo anterior teniendo en cuenta que es difícil identificar que archivo es soporte frente al cumplimiento del indicador. _x000D_
</v>
          </cell>
          <cell r="FN26" t="str">
            <v>Yady Paola Morales</v>
          </cell>
          <cell r="FO26" t="str">
            <v>No cumple</v>
          </cell>
          <cell r="FP26" t="str">
            <v>Cumplido</v>
          </cell>
          <cell r="FQ26" t="e">
            <v>#N/A</v>
          </cell>
          <cell r="FR26" t="str">
            <v>No adecuado</v>
          </cell>
          <cell r="FS26" t="str">
            <v>Coherente</v>
          </cell>
          <cell r="FT26" t="str">
            <v>Difiere</v>
          </cell>
          <cell r="FU26" t="str">
            <v>Concuerda</v>
          </cell>
          <cell r="FV26" t="str">
            <v>Relación directa</v>
          </cell>
          <cell r="FW26" t="str">
            <v>Adecuado</v>
          </cell>
          <cell r="FX26" t="str">
            <v>Oportuna</v>
          </cell>
          <cell r="FY26" t="str">
            <v>Se sugiere que el reporte de  "Beneficios obtenidos de la generación del producto o  ejecución de actividades" se efectúe en términos de evidenciar el impacto en los grupos de interés.</v>
          </cell>
          <cell r="FZ26" t="str">
            <v>Juan Guillermo Becerra J.</v>
          </cell>
          <cell r="GA26">
            <v>0</v>
          </cell>
          <cell r="GB26" t="str">
            <v>Cumplido</v>
          </cell>
          <cell r="GC26" t="e">
            <v>#N/A</v>
          </cell>
          <cell r="GD26">
            <v>0</v>
          </cell>
          <cell r="GE26">
            <v>0</v>
          </cell>
          <cell r="GF26">
            <v>0</v>
          </cell>
          <cell r="GG26">
            <v>0</v>
          </cell>
          <cell r="GH26">
            <v>0</v>
          </cell>
          <cell r="GI26">
            <v>0</v>
          </cell>
          <cell r="GJ26">
            <v>0</v>
          </cell>
          <cell r="GK26">
            <v>0</v>
          </cell>
          <cell r="GL26">
            <v>0</v>
          </cell>
          <cell r="GM26">
            <v>0</v>
          </cell>
          <cell r="GN26">
            <v>0</v>
          </cell>
          <cell r="GO26" t="e">
            <v>#N/A</v>
          </cell>
          <cell r="GP26">
            <v>0</v>
          </cell>
          <cell r="GQ26">
            <v>0</v>
          </cell>
          <cell r="GR26">
            <v>0</v>
          </cell>
          <cell r="GS26">
            <v>0</v>
          </cell>
          <cell r="GT26">
            <v>0</v>
          </cell>
          <cell r="GU26">
            <v>0</v>
          </cell>
          <cell r="GV26">
            <v>0</v>
          </cell>
          <cell r="GW26">
            <v>0</v>
          </cell>
          <cell r="GX26">
            <v>0</v>
          </cell>
          <cell r="GY26">
            <v>0</v>
          </cell>
          <cell r="GZ26">
            <v>1</v>
          </cell>
          <cell r="HA26">
            <v>1</v>
          </cell>
          <cell r="HB26">
            <v>1</v>
          </cell>
          <cell r="HC26">
            <v>1</v>
          </cell>
          <cell r="HD26">
            <v>1</v>
          </cell>
          <cell r="HE26">
            <v>1</v>
          </cell>
          <cell r="HF26">
            <v>1</v>
          </cell>
          <cell r="HG26">
            <v>1</v>
          </cell>
          <cell r="HH26" t="str">
            <v/>
          </cell>
          <cell r="HI26" t="str">
            <v/>
          </cell>
          <cell r="HJ26" t="str">
            <v/>
          </cell>
          <cell r="HK26">
            <v>8</v>
          </cell>
          <cell r="HL26">
            <v>0</v>
          </cell>
          <cell r="HM26">
            <v>9.0909090909090912E-2</v>
          </cell>
          <cell r="HN26">
            <v>9.0909090909090912E-2</v>
          </cell>
          <cell r="HO26">
            <v>9.0909090909090912E-2</v>
          </cell>
          <cell r="HP26">
            <v>9.0909090909090912E-2</v>
          </cell>
          <cell r="HQ26">
            <v>9.0909090909090912E-2</v>
          </cell>
          <cell r="HR26">
            <v>9.0909090909090912E-2</v>
          </cell>
          <cell r="HS26">
            <v>9.0909090909090912E-2</v>
          </cell>
          <cell r="HT26">
            <v>9.0909090909090912E-2</v>
          </cell>
          <cell r="HU26">
            <v>0</v>
          </cell>
          <cell r="HV26">
            <v>0</v>
          </cell>
          <cell r="HW26">
            <v>0</v>
          </cell>
          <cell r="HX26">
            <v>0.7272727272727274</v>
          </cell>
          <cell r="HY26" t="str">
            <v>No Programó</v>
          </cell>
          <cell r="HZ26">
            <v>1</v>
          </cell>
          <cell r="IA26">
            <v>1</v>
          </cell>
          <cell r="IB26">
            <v>0.99999999999999989</v>
          </cell>
          <cell r="IC26">
            <v>1</v>
          </cell>
          <cell r="ID26">
            <v>1</v>
          </cell>
          <cell r="IE26">
            <v>1.0000000000000002</v>
          </cell>
          <cell r="IF26">
            <v>1.0000000000000002</v>
          </cell>
          <cell r="IG26">
            <v>1.0000000000000002</v>
          </cell>
          <cell r="IH26">
            <v>0.88888888888888906</v>
          </cell>
          <cell r="II26">
            <v>0.80000000000000016</v>
          </cell>
          <cell r="IJ26">
            <v>0.7272727272727274</v>
          </cell>
          <cell r="IK26">
            <v>1</v>
          </cell>
          <cell r="IL26">
            <v>1</v>
          </cell>
          <cell r="IM26">
            <v>1.0000000000000002</v>
          </cell>
          <cell r="IN26">
            <v>0.99999999999999989</v>
          </cell>
          <cell r="IP26">
            <v>0.18181818181818182</v>
          </cell>
        </row>
        <row r="27">
          <cell r="A27" t="str">
            <v>62C</v>
          </cell>
          <cell r="B27" t="str">
            <v>Dirección del Sistema Distrital de Servicio a la Ciudadanía</v>
          </cell>
          <cell r="C27" t="str">
            <v>Directora del Sistema Distrital de Servicio a la Ciudadanía</v>
          </cell>
          <cell r="D27" t="str">
            <v>Lilia Aurora Romero Lara</v>
          </cell>
          <cell r="E27" t="str">
            <v>P2 -  SERVICIO AL CIUDADANO</v>
          </cell>
          <cell r="F27" t="str">
            <v xml:space="preserve">P2O3 Ampliar la cobertura de servicios a través de los diferentes canales de interacción ciudadana </v>
          </cell>
          <cell r="G27" t="str">
            <v>P2O3A5 Realizar mantenimiento y mejora de la infraestructura física y tecnológica de los puntos de atención a la ciudadanía</v>
          </cell>
          <cell r="H27" t="str">
            <v>Realizar anualmente en puntos de atención a la ciudadanía, mantenimiento y/o mejora de la infraestructura física</v>
          </cell>
          <cell r="I27" t="str">
            <v>Puntos de atención a la ciudadanía con mantenimiento y/o mejora de la infraestructura física realizada</v>
          </cell>
          <cell r="J27" t="str">
            <v>Mantenimientos, mejoras o adecuaciones de accesibilidad, realizadas a la infraestructura física de la Red CADE</v>
          </cell>
          <cell r="K27" t="str">
            <v>Puntos de atención a la ciudadanía con mantenimiento y/o mejora de la infraestructura física realizados/Puntos de atención a la ciudadanía que solicitaron mantenimiento y/o mejora de la infraestructura física en el mes anterior</v>
          </cell>
          <cell r="L27" t="str">
            <v>Puntos de atención a la ciudadanía con mantenimiento y/o mejora de la infraestructura física realizados</v>
          </cell>
          <cell r="M27" t="str">
            <v>Puntos de atención a la ciudadanía que solicitaron mantenimiento y/o mejora de la infraestructura física en el mes anterior</v>
          </cell>
          <cell r="O27" t="str">
            <v>Puntos de atención a la ciudadanía con mantenimiento y/o mejora de la infraestructura física</v>
          </cell>
          <cell r="P27" t="str">
            <v xml:space="preserve">  Realizar actividades de mantenimiento y adecuación física en la RED-CADE</v>
          </cell>
          <cell r="Q27" t="str">
            <v>Informe de mantenimientos realizados con registro fotografico por punto intervenido.</v>
          </cell>
          <cell r="R27" t="str">
            <v>Esta actividad permite  mejorar la experiencia de los ciudadanos contribuyendo  a mejorar la calidad y oportunidad en la atención de trámites y servicios prestados por la Red CADE,  en espacios agradables y confortables permitiendo el acceso preferencial y diferencial a la Ciudadanía.</v>
          </cell>
          <cell r="S27" t="str">
            <v>Constante</v>
          </cell>
          <cell r="T27" t="str">
            <v>Suma</v>
          </cell>
          <cell r="U27" t="str">
            <v>Número</v>
          </cell>
          <cell r="V27" t="str">
            <v xml:space="preserve">Eficacia </v>
          </cell>
          <cell r="W27" t="str">
            <v>Resultado</v>
          </cell>
          <cell r="X27">
            <v>2017</v>
          </cell>
          <cell r="Y27">
            <v>0</v>
          </cell>
          <cell r="Z27">
            <v>2017</v>
          </cell>
          <cell r="AA27">
            <v>0</v>
          </cell>
          <cell r="AB27">
            <v>25</v>
          </cell>
          <cell r="AC27">
            <v>33</v>
          </cell>
          <cell r="AD27">
            <v>25</v>
          </cell>
          <cell r="AE27">
            <v>25</v>
          </cell>
          <cell r="AF27">
            <v>0</v>
          </cell>
          <cell r="AG27" t="str">
            <v>No Aplica</v>
          </cell>
          <cell r="AH27" t="str">
            <v>No Aplica</v>
          </cell>
          <cell r="AI27">
            <v>1</v>
          </cell>
          <cell r="AJ27">
            <v>1</v>
          </cell>
          <cell r="AK27" t="str">
            <v>No Aplica</v>
          </cell>
          <cell r="AL27" t="str">
            <v>No Aplica</v>
          </cell>
          <cell r="AM27" t="str">
            <v>No Aplica</v>
          </cell>
          <cell r="AN27" t="str">
            <v>No Aplica</v>
          </cell>
          <cell r="AO27" t="str">
            <v>No Aplica</v>
          </cell>
          <cell r="AP27">
            <v>1</v>
          </cell>
          <cell r="AQ27" t="str">
            <v>No Aplica</v>
          </cell>
          <cell r="AR27">
            <v>1</v>
          </cell>
          <cell r="AS27" t="str">
            <v>No Aplica</v>
          </cell>
          <cell r="AT27" t="str">
            <v>No Aplica</v>
          </cell>
          <cell r="AU27" t="str">
            <v>No Aplica</v>
          </cell>
          <cell r="AV27" t="str">
            <v>No Aplica</v>
          </cell>
          <cell r="AW27" t="str">
            <v>No Aplica</v>
          </cell>
          <cell r="AX27" t="str">
            <v>No Aplica</v>
          </cell>
          <cell r="AY27" t="str">
            <v>No Aplica</v>
          </cell>
          <cell r="AZ27" t="str">
            <v>No Aplica</v>
          </cell>
          <cell r="BA27" t="str">
            <v>No Aplica</v>
          </cell>
          <cell r="BB27" t="str">
            <v>No Aplica</v>
          </cell>
          <cell r="BC27" t="str">
            <v>No Aplica</v>
          </cell>
          <cell r="BD27" t="str">
            <v>No Aplica</v>
          </cell>
          <cell r="BE27" t="str">
            <v>No Aplica</v>
          </cell>
          <cell r="BF27" t="str">
            <v>No Aplica</v>
          </cell>
          <cell r="BG27" t="str">
            <v>No Aplica</v>
          </cell>
          <cell r="BH27" t="str">
            <v>No Aplica</v>
          </cell>
          <cell r="BI27" t="str">
            <v>No Aplica</v>
          </cell>
          <cell r="BJ27" t="str">
            <v>No Aplica</v>
          </cell>
          <cell r="BK27" t="str">
            <v>No Aplica</v>
          </cell>
          <cell r="BL27" t="str">
            <v>No Aplica</v>
          </cell>
          <cell r="BM27" t="str">
            <v>Plan Estratégico InstitucionalPlan de Acción PAACPMR</v>
          </cell>
          <cell r="BN27" t="str">
            <v>Mantenimientos, mejoras o adecuaciones de accesibilidad, realizadas a la infraestructura física de la Red CADE</v>
          </cell>
          <cell r="BO27" t="str">
            <v xml:space="preserve">  Realizar actividades de mantenimiento y adecuación física en la RED-CADE</v>
          </cell>
          <cell r="BP27" t="str">
            <v>Esta actividad permite  mejorar la experiencia de los ciudadanos contribuyendo  a mejorar la calidad y oportunidad en la atención de trámites y servicios prestados por la Red CADE,  en espacios agradables y confortables permitiendo el acceso preferencial y diferencial a la Ciudadanía.</v>
          </cell>
          <cell r="BQ27" t="str">
            <v>Informe de mantenimientos realizados con registro fotografico por punto intervenido.</v>
          </cell>
          <cell r="BR27" t="str">
            <v>Suma</v>
          </cell>
          <cell r="BS27">
            <v>25</v>
          </cell>
          <cell r="BT27">
            <v>8</v>
          </cell>
          <cell r="BU27">
            <v>15</v>
          </cell>
          <cell r="BV27">
            <v>13</v>
          </cell>
          <cell r="BW27">
            <v>12</v>
          </cell>
          <cell r="BX27">
            <v>18</v>
          </cell>
          <cell r="BY27">
            <v>19</v>
          </cell>
          <cell r="BZ27">
            <v>20</v>
          </cell>
          <cell r="CA27">
            <v>21</v>
          </cell>
          <cell r="CB27">
            <v>14</v>
          </cell>
          <cell r="CC27">
            <v>14</v>
          </cell>
          <cell r="CD27">
            <v>14</v>
          </cell>
          <cell r="CE27">
            <v>14</v>
          </cell>
          <cell r="CF27">
            <v>8</v>
          </cell>
          <cell r="CG27">
            <v>15</v>
          </cell>
          <cell r="CH27">
            <v>13</v>
          </cell>
          <cell r="CI27">
            <v>12</v>
          </cell>
          <cell r="CJ27">
            <v>18</v>
          </cell>
          <cell r="CK27">
            <v>19</v>
          </cell>
          <cell r="CL27">
            <v>20</v>
          </cell>
          <cell r="CM27">
            <v>21</v>
          </cell>
          <cell r="CN27">
            <v>14</v>
          </cell>
          <cell r="CO27">
            <v>14</v>
          </cell>
          <cell r="CP27">
            <v>14</v>
          </cell>
          <cell r="CQ27">
            <v>14</v>
          </cell>
          <cell r="CR27">
            <v>25</v>
          </cell>
          <cell r="CS27">
            <v>8</v>
          </cell>
          <cell r="CT27">
            <v>8</v>
          </cell>
          <cell r="CU27" t="str">
            <v xml:space="preserve"> </v>
          </cell>
          <cell r="CV27" t="str">
            <v/>
          </cell>
          <cell r="CW27" t="str">
            <v>Se eleva el nivel de satisfacción de los ciudadnos con la Administración Distrital.</v>
          </cell>
          <cell r="CX27">
            <v>15</v>
          </cell>
          <cell r="CY27">
            <v>15</v>
          </cell>
          <cell r="CZ27" t="str">
            <v/>
          </cell>
          <cell r="DA27" t="str">
            <v/>
          </cell>
          <cell r="DB27" t="str">
            <v/>
          </cell>
          <cell r="DC27">
            <v>13</v>
          </cell>
          <cell r="DD27">
            <v>13</v>
          </cell>
          <cell r="DE27" t="str">
            <v>Se logra realizar obras de mejora de infraestructura.</v>
          </cell>
          <cell r="DF27" t="str">
            <v/>
          </cell>
          <cell r="DG27" t="str">
            <v/>
          </cell>
          <cell r="DH27">
            <v>12</v>
          </cell>
          <cell r="DI27">
            <v>12</v>
          </cell>
          <cell r="DJ27" t="str">
            <v>La Subsecretaría de Servicio a la Ciudadanía a través de la Dirección del Sistema Distrital de Servicio a la Ciudadanía, cuenta con una red presencial denominada RED CADE, la cual está integrada por diferentes puntos de interacción presencial, tales como SuperCADE, CADE, RapiCADE, y SuperCADE Móvil,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otros.Se anexa excel con programación mensual de las actividades solicitadas y el informe con registro fotografico de las adecuaciones realizadas.</v>
          </cell>
          <cell r="DK27" t="str">
            <v/>
          </cell>
          <cell r="DL27" t="str">
            <v>La RED CADE, ofrece sus servicios en el marco del Decreto 335 de 2006 y el decreto 197 del 2014, al estar diseñados como supermercados de servicios, en donde las personas acuden a los puntos de atención para realizar más de doscientos cuarenta (240) trámites y obtener servicios de entidades tanto del orden Distrital como Nacional y Sector Privado en un mismo lugar. Igualmente ofrecen amplios beneficios a la ciudadanía, como la reducción de los tiempos de desplazamiento al interior de la ciudad, al poder acceder a la mayor parte de los servicios a cargo del Distrito en un mismo lugar, encontrando de igual manera agilidad, comodidad y calidad en la atención que les brindan las entidades; articulación e integración entre los organismos públicos y privados, directa o indirectamente relacionados con la implementación de sus procesos operacionales, incorporación del uso de recursos para la prestación de los servicios y adecuación de la infraestructura física y tecnológica, necesaria para aumentar la eficiencia y eficacia en la prestación de los servicios a la ciudadanía.</v>
          </cell>
          <cell r="DM27">
            <v>18</v>
          </cell>
          <cell r="DN27">
            <v>18</v>
          </cell>
          <cell r="DO27" t="str">
            <v>La Subsecretaría de Servicio a la Ciudadanía a través de la Dirección del Sistema Distrital de Servicio a la Ciudadanía, cuenta con una red presencial denominada RED CADE, la cual está integrada por diferentes puntos de interacción presencial, tales como SuperCADE, CADE, RapiCADE, y SuperCADE Móvil,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v>
          </cell>
          <cell r="DP27" t="str">
            <v>N/A</v>
          </cell>
          <cell r="DQ27" t="str">
            <v>La RED CADE, ofrece sus servicios en el marco del Decreto 335 de 2006 y el decreto 197 del 2014, al estar diseñados como supermercados de servicios, en donde las personas acuden a los puntos de atención para realizar más de doscientos cuarenta (240) trámites y obtener servicios de entidades tanto del orden Distrital como Nacional y Sector Privado en un mismo lugar. Igualmente ofrecen amplios beneficios a la ciudadanía, como la reducción de los tiempos de desplazamiento al interior de la ciudad, al poder acceder a la mayor parte de los servicios a cargo del Distrito en un mismo lugar, encontrando de igual manera agilidad, comodidad y calidad en la atención que les brindan las entidades; articulación e integración entre los organismos públicos y privados, directa o indirectamente relacionados con la implementación de sus procesos operacionales, incorporación del uso de recursos para la prestación de los servicios y adecuación de la infraestructura física y tecnológica, necesaria para aumentar la eficiencia y eficacia en la prestación de los servicios a la ciudadanía.</v>
          </cell>
          <cell r="DR27">
            <v>19</v>
          </cell>
          <cell r="DS27">
            <v>19</v>
          </cell>
          <cell r="DT27" t="str">
            <v>La Dirección del Sistema Distrital de Servicio a la Ciudadanía, cuenta con la RED CADE, la cual está integrada por diferentes puntos de interacción presencial, tales como SuperCADE, CADE, RapiCADE, y SuperCADE Móvil, Línea 195, Portal Bogotá y Guia de Trámites y Servicios,  los SuperCADE están diseñados como supermercados de servicios en donde las personas acuden con el fin de realizar trámites y obtener diferentes servicios con mayor agilidad y eficiencia, logrando la satisfacción de los ciudadanos. Reducción de los tiempos de desplazamiento al interior de la ciudad al poder acceder a la mayor parte de los servicios a cargo del Distrito en un solo lugar. 2. Agilidad, comodidad y calidad en la atención que les brindan las entidades que hacen parte de la Red CADE. 3. Articulación e integración entre los organismos públicos y privados, directa o indirectamente relacionados con la implementación de sus procesos operacionales, técnicos y de gestión. 4. Incorporación del uso de recursos de informática para la prestación de los servicios y adecuación de la infraestructura física y tecnológica necesaria para aumentar la eficiencia y eficacia en la prestación de los servicios a la ciudadanía. 5. Brindar apoyo, orientación, ubicación y solución a requerimientos ciudadanos, que acuden en busca de una solución a futuro, mediano y largo plazo, entre otros.</v>
          </cell>
          <cell r="DU27" t="str">
            <v>N/A</v>
          </cell>
          <cell r="DV27" t="str">
            <v>• La inversión en adecuaciones de la  infraestructura de la RED CADE, se realiza con el  fin de acondicionar las instalaciones, las áreas de acceso, circulación y salas de espera acorde a las necesidades de cada tipo de población, mejorando la percepcion de los ciduadanos frente a la atención recibida en los puntos de atención.</v>
          </cell>
          <cell r="DW27">
            <v>20</v>
          </cell>
          <cell r="DX27">
            <v>20</v>
          </cell>
          <cell r="DY27" t="str">
            <v>Se realizaron 20 adecuaciones en los puntos de la RED CADE, relacionados con los siguientes mantenimientos y/o mejora de la infraestructura a saber:
* Revisión general y mantenimiento de todas las baterías de baños, griferías, orinales, sanitarios, lavamanos, rejillas de piso y de tanques.
* Revisión general de sistema eléctrico y red de voz y datos compuesta por bombillos, canaletas, cableados, interruptores y tomacorrientes.
* Resanes y pintura general de cielo raso en áreas de local bancario y zonas de atención, salas de reuniones, cocineta y accesos generales.
Adecuaciones que permiten aumentar la eficiencia y eficacia en la prestación de los servicios a la ciudadanía.</v>
          </cell>
          <cell r="DZ27" t="str">
            <v>N/A</v>
          </cell>
          <cell r="EA27" t="str">
            <v xml:space="preserve">Ofrecer a la ciudadanía una RED CADE, con  espacios amplios, iluminados, y comodos que permitan la prestación del servicio con agilidad, comodidad y calidad en la atención a la ciudadanía,  permitiendo una mejora en la percepción de los ciudadanos de los servicios prestados en los puntos de atención.
</v>
          </cell>
          <cell r="EB27">
            <v>21</v>
          </cell>
          <cell r="EC27">
            <v>21</v>
          </cell>
          <cell r="ED27" t="str">
            <v>Se realizaron 21 mantenimientos y/o mejoras en los puntos de la RED CADE, relacionados con  los siguientes itens: 
* Revisión, mantenimiento y arreglo general de canaletas, cableados, tomas e interruptores.
* Revisión general de tuberías hidrosanitarias en cocineta. 
* Revisión general y mantenimiento de motobomba, sanitario suelto, baterías de baños, lavamanos,    
   rejillas, poceta y cocineta.
* Instalación de dos láminas de drywall para parte del cielo raso y parte de un muro superior en espacio 
   de poceta, resanes y pintura general del espacio.
* Se adjunta informe con registro fotografico.</v>
          </cell>
          <cell r="EE27" t="str">
            <v>N/A</v>
          </cell>
          <cell r="EF27" t="str">
            <v>Ofrecer a la ciudadanía una RED CADE, con  espacios amplios, iluminados, y comodos que permitan la prestación del servicio con agilidad, comodidad y calidad en la atención a la ciudadanía,  permitiendo una mejora en la percepción de los ciudadanos de los servicios prestados en los puntos de atención.</v>
          </cell>
          <cell r="EG27">
            <v>16</v>
          </cell>
          <cell r="EH27">
            <v>14</v>
          </cell>
          <cell r="EI27" t="str">
            <v xml:space="preserve">Se realizaron en el mes de septiembre 16 mantenimientos y/o mejoras en los puntos de la RED CADE, relacionados con  los siguientes item´s: 
• Revisión general y mantenimiento de todo el sistema de red eléctrica el cual incluye cambio de bombillos, verificación de conexión y cableado existente, ajuste y cambio de canaletas, cambio de tomas e interruptores que se encuentra defectuosos.
• Revisión y mantenimiento de baterías de baños, cambio de rejillas, ajuste de griferías en cocineta.
• Pintura general de placa y muros con acabado final, protegiendo elementos existentes como canaletas y ventanas.
• Resanes y pintura reja existente parte exterior e interior área de ampliación nueva en el punto de atención.
• Desmonte de drywall, estructura incluyendo resanes, lijado aplicación de macilla y tres capas de pintura con acabado final.
Se adjunta informe con registro fotográfico.
Las acciones de mantenimiento y/o mejora de la infraestructura física descritas anteriormente se realizaron en los Puntos de Atención de la Red CADE: SUPERCADE ENGATIVA, BOSA, SUBA, AMÉRICAS, CAD, CADE SANTA HELENITA, CANDELARIA, TUNAL, VICTORIA, PLAZA DE LAS AMÉRICAS, SERVITA, PATIO BONITO, SANTA LUCIA, CHICO, GAITANA, Y SUBA. 
</v>
          </cell>
          <cell r="EJ27" t="str">
            <v>No hubo novedad alguna</v>
          </cell>
          <cell r="EK27" t="str">
            <v>Mantener y ofrecer a la ciudadanía una RED CADE, con espacios amplios, iluminados y cómodos que permitan cumplir con los atributos del servicio: cálido, amable, digno y respetuoso, permitiendo una mejora en la percepción de los ciudadanos de los servicios prestados en los puntos de atención.</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v>142</v>
          </cell>
          <cell r="FB27">
            <v>0</v>
          </cell>
          <cell r="FC27" t="str">
            <v>Cumple</v>
          </cell>
          <cell r="FD27" t="str">
            <v>Cumplido</v>
          </cell>
          <cell r="FE27" t="str">
            <v>Cumplido</v>
          </cell>
          <cell r="FF27" t="str">
            <v>No adecuado</v>
          </cell>
          <cell r="FG27" t="str">
            <v>Incoherente</v>
          </cell>
          <cell r="FH27" t="str">
            <v>Difiere</v>
          </cell>
          <cell r="FI27" t="str">
            <v>Difiere</v>
          </cell>
          <cell r="FJ27" t="str">
            <v>Sin relación</v>
          </cell>
          <cell r="FK27" t="str">
            <v>No adecuado</v>
          </cell>
          <cell r="FL27" t="str">
            <v>No oportuna</v>
          </cell>
          <cell r="FM27" t="str">
            <v xml:space="preserve">Se solicita describir que actividades fueron ejecutadas y que beneficios se obtuvieron mediante el mantenimiento o mejora realizada en los puntos de atención a la ciudadanía, en el mismo sentido es necesario que las evidencias sean ordenadas con base en la relación que estas tienen con los indicadores ya que no es posible identificar que archivo es soporte frente al cumplimiento del indicador. _x000D_
Para finalizar, se solicita oportunidad en el reporte de la información teniendo en cuenta el cumplimiento de las actividades establecidas en procedimiento 2210111-PR-183. _x000D_
Teniendo en cuenta las observaciones efectuadas anteriormente se aclara que no fue posible verificar si el reporte cuantitativo corresponde con las actividades ejecutadas en el periodo._x000D_
</v>
          </cell>
          <cell r="FN27" t="str">
            <v>Yady Paola Morales</v>
          </cell>
          <cell r="FO27" t="str">
            <v>Cumple</v>
          </cell>
          <cell r="FP27" t="str">
            <v>Cumplido</v>
          </cell>
          <cell r="FQ27" t="e">
            <v>#N/A</v>
          </cell>
          <cell r="FR27" t="str">
            <v>Adecuado</v>
          </cell>
          <cell r="FS27" t="str">
            <v>Coherente</v>
          </cell>
          <cell r="FT27" t="str">
            <v>Concuerda</v>
          </cell>
          <cell r="FU27" t="str">
            <v>Concuerda</v>
          </cell>
          <cell r="FV27" t="str">
            <v>Relación directa</v>
          </cell>
          <cell r="FW27" t="str">
            <v>Adecuado</v>
          </cell>
          <cell r="FX27" t="str">
            <v>Oportuna</v>
          </cell>
          <cell r="FY27" t="str">
            <v>Sin Observación</v>
          </cell>
          <cell r="FZ27" t="str">
            <v>Juan Guillermo Becerra J.</v>
          </cell>
          <cell r="GA27">
            <v>0</v>
          </cell>
          <cell r="GB27" t="str">
            <v>Anticipado</v>
          </cell>
          <cell r="GC27" t="e">
            <v>#N/A</v>
          </cell>
          <cell r="GD27">
            <v>0</v>
          </cell>
          <cell r="GE27">
            <v>0</v>
          </cell>
          <cell r="GF27">
            <v>0</v>
          </cell>
          <cell r="GG27">
            <v>0</v>
          </cell>
          <cell r="GH27">
            <v>0</v>
          </cell>
          <cell r="GI27">
            <v>0</v>
          </cell>
          <cell r="GJ27">
            <v>0</v>
          </cell>
          <cell r="GK27">
            <v>0</v>
          </cell>
          <cell r="GL27">
            <v>0</v>
          </cell>
          <cell r="GM27">
            <v>0</v>
          </cell>
          <cell r="GN27">
            <v>0</v>
          </cell>
          <cell r="GO27" t="e">
            <v>#N/A</v>
          </cell>
          <cell r="GP27">
            <v>0</v>
          </cell>
          <cell r="GQ27">
            <v>0</v>
          </cell>
          <cell r="GR27">
            <v>0</v>
          </cell>
          <cell r="GS27">
            <v>0</v>
          </cell>
          <cell r="GT27">
            <v>0</v>
          </cell>
          <cell r="GU27">
            <v>0</v>
          </cell>
          <cell r="GV27">
            <v>0</v>
          </cell>
          <cell r="GW27">
            <v>0</v>
          </cell>
          <cell r="GX27">
            <v>0</v>
          </cell>
          <cell r="GY27">
            <v>1</v>
          </cell>
          <cell r="GZ27">
            <v>1</v>
          </cell>
          <cell r="HA27">
            <v>1</v>
          </cell>
          <cell r="HB27">
            <v>1</v>
          </cell>
          <cell r="HC27">
            <v>1</v>
          </cell>
          <cell r="HD27">
            <v>1</v>
          </cell>
          <cell r="HE27">
            <v>1</v>
          </cell>
          <cell r="HF27">
            <v>1</v>
          </cell>
          <cell r="HG27">
            <v>1.1428571428571428</v>
          </cell>
          <cell r="HH27" t="str">
            <v/>
          </cell>
          <cell r="HI27" t="str">
            <v/>
          </cell>
          <cell r="HJ27" t="str">
            <v/>
          </cell>
          <cell r="HK27">
            <v>142</v>
          </cell>
          <cell r="HL27">
            <v>0.32</v>
          </cell>
          <cell r="HM27">
            <v>0.6</v>
          </cell>
          <cell r="HN27">
            <v>0.52</v>
          </cell>
          <cell r="HO27">
            <v>0.48</v>
          </cell>
          <cell r="HP27">
            <v>0.72</v>
          </cell>
          <cell r="HQ27">
            <v>0.76</v>
          </cell>
          <cell r="HR27">
            <v>0.8</v>
          </cell>
          <cell r="HS27">
            <v>0.84</v>
          </cell>
          <cell r="HT27">
            <v>0.64</v>
          </cell>
          <cell r="HU27">
            <v>0</v>
          </cell>
          <cell r="HV27">
            <v>0</v>
          </cell>
          <cell r="HW27">
            <v>0</v>
          </cell>
          <cell r="HX27">
            <v>5.6799999999999988</v>
          </cell>
          <cell r="HY27">
            <v>1</v>
          </cell>
          <cell r="HZ27">
            <v>0.99999999999999989</v>
          </cell>
          <cell r="IA27">
            <v>1</v>
          </cell>
          <cell r="IB27">
            <v>1</v>
          </cell>
          <cell r="IC27">
            <v>0.99999999999999989</v>
          </cell>
          <cell r="ID27">
            <v>0.99999999999999989</v>
          </cell>
          <cell r="IE27">
            <v>0.99999999999999989</v>
          </cell>
          <cell r="IF27">
            <v>0.99999999999999989</v>
          </cell>
          <cell r="IG27">
            <v>1.014285714285714</v>
          </cell>
          <cell r="IH27">
            <v>0.92207792207792194</v>
          </cell>
          <cell r="II27">
            <v>0.84523809523809512</v>
          </cell>
          <cell r="IJ27">
            <v>0.78021978021978011</v>
          </cell>
          <cell r="IK27">
            <v>1</v>
          </cell>
          <cell r="IL27">
            <v>0.99999999999999989</v>
          </cell>
          <cell r="IM27">
            <v>1.014285714285714</v>
          </cell>
          <cell r="IN27">
            <v>1</v>
          </cell>
          <cell r="IP27">
            <v>1.44</v>
          </cell>
        </row>
        <row r="28">
          <cell r="A28" t="str">
            <v>PAAC_06H</v>
          </cell>
          <cell r="B28" t="str">
            <v>Dirección del Sistema Distrital de Servicio a la Ciudadanía</v>
          </cell>
          <cell r="C28" t="str">
            <v>Directora del Sistema Distrital de Servicio a la Ciudadanía</v>
          </cell>
          <cell r="D28" t="str">
            <v>Lilia Aurora Romero Lara</v>
          </cell>
          <cell r="E28" t="str">
            <v>P1 -  ÉTICA, BUEN GOBIERNO Y TRANSPARENCIA</v>
          </cell>
          <cell r="F28" t="str">
            <v>P1O1 Consolidar a 2020 una cultura de visión y actuación ética,  integra y transparente</v>
          </cell>
          <cell r="G28" t="str">
            <v>P1O1A11 Realizar la formulación y el seguimiento a la ejecución del Plan Anticorrupción y de Atención al Ciudadano - PAAC, para la obtención de resultados óptimos en la medición del Índice de Gobierno Abierto - IGA</v>
          </cell>
          <cell r="H28" t="str">
            <v>Realizar revisión y monitoreo  a la gestión de los Riesgos de corrupción con el propósito de garantizar la efectividad de los controles, detectar cambios internos y externos e identificar riesgos emergentes.</v>
          </cell>
          <cell r="I28" t="str">
            <v>Informe Mensual de Revisión de Riesgos de Corrupción</v>
          </cell>
          <cell r="J2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28" t="str">
            <v xml:space="preserve">  # de informes de revisión de riesgos de corrupción realizados en el periodo</v>
          </cell>
          <cell r="L28" t="str">
            <v xml:space="preserve"># de informes de revisión de riesgos de corrupción realizados en el periodo </v>
          </cell>
          <cell r="M28">
            <v>0</v>
          </cell>
          <cell r="O28" t="str">
            <v>Informe Mensual de Revisión de Riesgos de Corrupción</v>
          </cell>
          <cell r="P28" t="str">
            <v>• Acciones disciplinarias correspondientes</v>
          </cell>
          <cell r="Q28" t="str">
            <v xml:space="preserve"> Remisión de informe de monitoreo de Riesgos de Corrupción.</v>
          </cell>
          <cell r="R28" t="str">
            <v>Fomentar una cultura de transparencia en la entidad a través del seguimiento preventivo de la matriz de riesgos de corrupción.</v>
          </cell>
          <cell r="S28" t="str">
            <v>Suma</v>
          </cell>
          <cell r="T28" t="str">
            <v>Suma</v>
          </cell>
          <cell r="U28" t="str">
            <v>Número</v>
          </cell>
          <cell r="V28" t="str">
            <v>Eficacia</v>
          </cell>
          <cell r="W28" t="str">
            <v>Producto</v>
          </cell>
          <cell r="X28">
            <v>2019</v>
          </cell>
          <cell r="Y28">
            <v>0</v>
          </cell>
          <cell r="Z28">
            <v>2019</v>
          </cell>
          <cell r="AA28">
            <v>0</v>
          </cell>
          <cell r="AB28">
            <v>0</v>
          </cell>
          <cell r="AC28">
            <v>0</v>
          </cell>
          <cell r="AD28">
            <v>6</v>
          </cell>
          <cell r="AE28">
            <v>0</v>
          </cell>
          <cell r="AF28">
            <v>0</v>
          </cell>
          <cell r="AG28" t="str">
            <v>No Aplica</v>
          </cell>
          <cell r="AH28" t="str">
            <v>No Aplica</v>
          </cell>
          <cell r="AI28" t="str">
            <v>No Aplica</v>
          </cell>
          <cell r="AJ28">
            <v>1</v>
          </cell>
          <cell r="AK28" t="str">
            <v>No Aplica</v>
          </cell>
          <cell r="AL28" t="str">
            <v>No Aplica</v>
          </cell>
          <cell r="AM28" t="str">
            <v>No Aplica</v>
          </cell>
          <cell r="AN28" t="str">
            <v>No Aplica</v>
          </cell>
          <cell r="AO28" t="str">
            <v>No Aplica</v>
          </cell>
          <cell r="AP28">
            <v>1</v>
          </cell>
          <cell r="AQ28" t="str">
            <v>No Aplica</v>
          </cell>
          <cell r="AR28" t="str">
            <v>No Aplica</v>
          </cell>
          <cell r="AS28" t="str">
            <v>No Aplica</v>
          </cell>
          <cell r="AT28" t="str">
            <v>No Aplica</v>
          </cell>
          <cell r="AU28" t="str">
            <v>No Aplica</v>
          </cell>
          <cell r="AV28" t="str">
            <v>No Aplica</v>
          </cell>
          <cell r="AW28" t="str">
            <v>No Aplica</v>
          </cell>
          <cell r="AX28" t="str">
            <v>No Aplica</v>
          </cell>
          <cell r="AY28" t="str">
            <v>No Aplica</v>
          </cell>
          <cell r="AZ28" t="str">
            <v>No Aplica</v>
          </cell>
          <cell r="BA28" t="str">
            <v>No Aplica</v>
          </cell>
          <cell r="BB28" t="str">
            <v>No Aplica</v>
          </cell>
          <cell r="BC28" t="str">
            <v>No Aplica</v>
          </cell>
          <cell r="BD28" t="str">
            <v>No Aplica</v>
          </cell>
          <cell r="BE28" t="str">
            <v>No Aplica</v>
          </cell>
          <cell r="BF28" t="str">
            <v>No Aplica</v>
          </cell>
          <cell r="BG28" t="str">
            <v>No Aplica</v>
          </cell>
          <cell r="BH28" t="str">
            <v>No Aplica</v>
          </cell>
          <cell r="BI28" t="str">
            <v>No Aplica</v>
          </cell>
          <cell r="BJ28" t="str">
            <v>No Aplica</v>
          </cell>
          <cell r="BK28" t="str">
            <v>No Aplica</v>
          </cell>
          <cell r="BL28" t="str">
            <v>No Aplica</v>
          </cell>
          <cell r="BM28" t="str">
            <v>Plan de Acción PAAC</v>
          </cell>
          <cell r="BN28" t="str">
            <v>De acuerdo con la “Guía para la Gestión del Riesgo de Corrupción”, se debe efectuar la revisión y monitoreo a su gestión, por parte de los procesos involucrados para garantizar la efectividad de sus controles e identificar riesgos emergentes</v>
          </cell>
          <cell r="BO28" t="str">
            <v>Realizar las acciones de control frente a la probabilidad (Preventivas) y al impacto (Detectivas), que se encuentran definidas en la matriz de riesgos del proceso y deben ser reportadas en el Informe Mensual de Revisión Riesgos de Corrupción.</v>
          </cell>
          <cell r="BP28" t="str">
            <v>Fomentar una cultura de transparencia en la entidad a través del seguimiento preventivo de la matriz de riesgos de corrupción.</v>
          </cell>
          <cell r="BQ28" t="str">
            <v xml:space="preserve"> Remisión de informe de monitoreo de Riesgos de Corrupción.</v>
          </cell>
          <cell r="BR28" t="str">
            <v>Suma</v>
          </cell>
          <cell r="BS28">
            <v>6</v>
          </cell>
          <cell r="BT28">
            <v>0</v>
          </cell>
          <cell r="BU28">
            <v>0</v>
          </cell>
          <cell r="BV28">
            <v>0</v>
          </cell>
          <cell r="BW28">
            <v>0</v>
          </cell>
          <cell r="BX28">
            <v>0</v>
          </cell>
          <cell r="BY28">
            <v>0</v>
          </cell>
          <cell r="BZ28">
            <v>1</v>
          </cell>
          <cell r="CA28">
            <v>1</v>
          </cell>
          <cell r="CB28">
            <v>1</v>
          </cell>
          <cell r="CC28">
            <v>1</v>
          </cell>
          <cell r="CD28">
            <v>1</v>
          </cell>
          <cell r="CE28">
            <v>1</v>
          </cell>
          <cell r="CF28">
            <v>0</v>
          </cell>
          <cell r="CG28">
            <v>0</v>
          </cell>
          <cell r="CH28">
            <v>0</v>
          </cell>
          <cell r="CI28">
            <v>0</v>
          </cell>
          <cell r="CJ28">
            <v>0</v>
          </cell>
          <cell r="CK28">
            <v>0</v>
          </cell>
          <cell r="CL28">
            <v>1</v>
          </cell>
          <cell r="CM28">
            <v>1</v>
          </cell>
          <cell r="CN28">
            <v>1</v>
          </cell>
          <cell r="CO28">
            <v>1</v>
          </cell>
          <cell r="CP28">
            <v>1</v>
          </cell>
          <cell r="CQ28">
            <v>1</v>
          </cell>
          <cell r="CR28">
            <v>6</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v>1</v>
          </cell>
          <cell r="DX28">
            <v>1</v>
          </cell>
          <cell r="DY28" t="str">
            <v/>
          </cell>
          <cell r="DZ28" t="str">
            <v>N/A</v>
          </cell>
          <cell r="EA28" t="str">
            <v/>
          </cell>
          <cell r="EB28">
            <v>1</v>
          </cell>
          <cell r="EC28">
            <v>1</v>
          </cell>
          <cell r="ED28" t="str">
            <v>Se realiza la socialización de la creación del  Punto de Control a la actividad No. 4 REVISAR Y HACER SEGUIMIENTO A LA OPERACIÓN del Procedimiento 036, lo cual se socializó con el equipo de la DSDSC en el Subcomité de Autocontrol del 9 de agosto de 2019. Se realiza presentación del Riesgo de Corrupción y de la Política Institucional de Integridad, Transparencia y  Lucha contra la Corrupción de la Secretaría General.</v>
          </cell>
          <cell r="EE28" t="str">
            <v>N/A</v>
          </cell>
          <cell r="EF28" t="str">
            <v>Sensibilizar a los servidores de la RED CADE en Política Institucional de Integridad, Transparencia y  Lucha contra la Corrupción de la Secretaría General con el Juego  VALORANDO, de lo cual se anexan los insumos de la actividad y el reporte de lo realizado en cada uno de los puntos de atención, lo cual permite iniciar el proceso de consolidación de transparencia en los servidores.</v>
          </cell>
          <cell r="EG28">
            <v>1</v>
          </cell>
          <cell r="EH28">
            <v>1</v>
          </cell>
          <cell r="EI28" t="str">
            <v>Se realizó reinduccion de los servidores de la RED CADE en el CODIGO DE INTEGRIDAD, el 4 de septiembre de 2019, en los CADE de Patio Bonito y Kennedy  a cinco (5) servidores de la RED CADE.
Se ajusta la redacción del Riesgo de Corrupción en la Matriz de Mapa de Riesgos, atendiendo la observación de la auditoria externa realizada por  SGS.</v>
          </cell>
          <cell r="EJ28" t="str">
            <v>No hubo novedad alguna</v>
          </cell>
          <cell r="EK28" t="str">
            <v xml:space="preserve">Servidores de la RED CADE sensibilizados en el tema de CODIGO DE INTEGRIDAD, a través del Juego  VALORANDO, de lo cual se anexan los insumos de la actividad y el reporte de lo realizado en los CADE Bosa y Patio Bonito, lo cual permite iniciar el proceso de consolidación de conocimiento de los Valores de la Casa.  </v>
          </cell>
          <cell r="EL28" t="str">
            <v/>
          </cell>
          <cell r="EM28" t="str">
            <v/>
          </cell>
          <cell r="EN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v>3</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t="e">
            <v>#N/A</v>
          </cell>
          <cell r="FR28">
            <v>0</v>
          </cell>
          <cell r="FS28">
            <v>0</v>
          </cell>
          <cell r="FT28">
            <v>0</v>
          </cell>
          <cell r="FU28">
            <v>0</v>
          </cell>
          <cell r="FV28">
            <v>0</v>
          </cell>
          <cell r="FW28">
            <v>0</v>
          </cell>
          <cell r="FX28">
            <v>0</v>
          </cell>
          <cell r="FY28">
            <v>0</v>
          </cell>
          <cell r="FZ28">
            <v>0</v>
          </cell>
          <cell r="GA28">
            <v>0</v>
          </cell>
          <cell r="GB28" t="str">
            <v>Cumplido</v>
          </cell>
          <cell r="GC28" t="e">
            <v>#N/A</v>
          </cell>
          <cell r="GD28">
            <v>0</v>
          </cell>
          <cell r="GE28">
            <v>0</v>
          </cell>
          <cell r="GF28">
            <v>0</v>
          </cell>
          <cell r="GG28">
            <v>0</v>
          </cell>
          <cell r="GH28">
            <v>0</v>
          </cell>
          <cell r="GI28">
            <v>0</v>
          </cell>
          <cell r="GJ28">
            <v>0</v>
          </cell>
          <cell r="GK28">
            <v>0</v>
          </cell>
          <cell r="GL28">
            <v>0</v>
          </cell>
          <cell r="GM28">
            <v>0</v>
          </cell>
          <cell r="GN28">
            <v>0</v>
          </cell>
          <cell r="GO28" t="e">
            <v>#N/A</v>
          </cell>
          <cell r="GP28">
            <v>0</v>
          </cell>
          <cell r="GQ28">
            <v>0</v>
          </cell>
          <cell r="GR28">
            <v>0</v>
          </cell>
          <cell r="GS28">
            <v>0</v>
          </cell>
          <cell r="GT28">
            <v>0</v>
          </cell>
          <cell r="GU28">
            <v>0</v>
          </cell>
          <cell r="GV28">
            <v>0</v>
          </cell>
          <cell r="GW28">
            <v>0</v>
          </cell>
          <cell r="GX28">
            <v>0</v>
          </cell>
          <cell r="GY28" t="str">
            <v/>
          </cell>
          <cell r="GZ28" t="str">
            <v/>
          </cell>
          <cell r="HA28" t="str">
            <v/>
          </cell>
          <cell r="HB28" t="str">
            <v/>
          </cell>
          <cell r="HC28" t="str">
            <v/>
          </cell>
          <cell r="HD28" t="str">
            <v/>
          </cell>
          <cell r="HE28">
            <v>1</v>
          </cell>
          <cell r="HF28">
            <v>1</v>
          </cell>
          <cell r="HG28">
            <v>1</v>
          </cell>
          <cell r="HH28" t="str">
            <v/>
          </cell>
          <cell r="HI28" t="str">
            <v/>
          </cell>
          <cell r="HJ28" t="str">
            <v/>
          </cell>
          <cell r="HK28">
            <v>3</v>
          </cell>
          <cell r="HL28">
            <v>0</v>
          </cell>
          <cell r="HM28">
            <v>0</v>
          </cell>
          <cell r="HN28">
            <v>0</v>
          </cell>
          <cell r="HO28">
            <v>0</v>
          </cell>
          <cell r="HP28">
            <v>0</v>
          </cell>
          <cell r="HQ28">
            <v>0</v>
          </cell>
          <cell r="HR28">
            <v>0.16666666666666666</v>
          </cell>
          <cell r="HS28">
            <v>0.16666666666666666</v>
          </cell>
          <cell r="HT28">
            <v>0.16666666666666666</v>
          </cell>
          <cell r="HU28">
            <v>0</v>
          </cell>
          <cell r="HV28">
            <v>0</v>
          </cell>
          <cell r="HW28">
            <v>0</v>
          </cell>
          <cell r="HX28">
            <v>0.5</v>
          </cell>
          <cell r="HY28" t="str">
            <v>No Programó</v>
          </cell>
          <cell r="HZ28" t="str">
            <v>No Programó</v>
          </cell>
          <cell r="IA28" t="str">
            <v>No Programó</v>
          </cell>
          <cell r="IB28" t="str">
            <v>No Programó</v>
          </cell>
          <cell r="IC28" t="str">
            <v>No Programó</v>
          </cell>
          <cell r="ID28" t="str">
            <v>No Programó</v>
          </cell>
          <cell r="IE28">
            <v>1</v>
          </cell>
          <cell r="IF28">
            <v>1</v>
          </cell>
          <cell r="IG28">
            <v>1</v>
          </cell>
          <cell r="IH28">
            <v>0.75</v>
          </cell>
          <cell r="II28">
            <v>0.60000000000000009</v>
          </cell>
          <cell r="IJ28">
            <v>0.5</v>
          </cell>
          <cell r="IK28" t="str">
            <v>No Programó</v>
          </cell>
          <cell r="IL28" t="str">
            <v>No Programó</v>
          </cell>
          <cell r="IM28">
            <v>1</v>
          </cell>
          <cell r="IN28" t="str">
            <v>No Programó</v>
          </cell>
          <cell r="IP28">
            <v>0</v>
          </cell>
        </row>
        <row r="29">
          <cell r="A29" t="str">
            <v>PAAC_23A</v>
          </cell>
          <cell r="B29" t="str">
            <v>Dirección del Sistema Distrital de Servicio a la Ciudadanía</v>
          </cell>
          <cell r="C29" t="str">
            <v>Directora del Sistema Distrital de Servicio a la Ciudadanía</v>
          </cell>
          <cell r="D29" t="str">
            <v>Lilia Aurora Romero Lara</v>
          </cell>
          <cell r="E29" t="str">
            <v>P2 -  SERVICIO AL CIUDADANO</v>
          </cell>
          <cell r="F29" t="str">
            <v xml:space="preserve">P2O2 Simplificar, racionalizar y virtualizar trámites y servicios para contribuir al mejoramiento del clima de negocios y facilitar el ejercicio de los derechos y el cumplimiento de deberes de la ciudadanía </v>
          </cell>
          <cell r="G29" t="str">
            <v>P2O2A1 Actualizar la guía de trámites y servicios</v>
          </cell>
          <cell r="H29" t="str">
            <v xml:space="preserve">Elaborar informe mensual de los requerimientos presentados por la ciudadanía (PQRSD), a la alta dirección para facilitar la toma de decisiones y el desarrollo de iniciativas de mejora.
</v>
          </cell>
          <cell r="I29" t="str">
            <v>Informe mensual de los requerimientos presentados por la ciudadanía elaborado</v>
          </cell>
          <cell r="J29" t="str">
            <v>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v>
          </cell>
          <cell r="K29" t="str">
            <v>Sumatoria de informes de los requerimientos presentados por la ciudadanía elaborado</v>
          </cell>
          <cell r="L29" t="str">
            <v>Informes de los requerimientos presentados por la ciudadanía elaborado</v>
          </cell>
          <cell r="M29">
            <v>0</v>
          </cell>
          <cell r="O29" t="str">
            <v xml:space="preserve">Un (1) Informe mensual </v>
          </cell>
          <cell r="Q29" t="str">
            <v>Informes mensuales de los requerimientos (PQRSD) presentados por la ciudadanía de la RED CADE con el analisis pertinente.</v>
          </cell>
          <cell r="R29" t="str">
            <v>Identificar las las oportunidad de mejora en la  atención de las (PQRSD) radicadas en la RED CADE con el fin de adoptar las medidas consecuentes para una mejora continua.</v>
          </cell>
          <cell r="S29" t="str">
            <v>Suma</v>
          </cell>
          <cell r="T29" t="str">
            <v>Suma</v>
          </cell>
          <cell r="U29" t="str">
            <v>Número</v>
          </cell>
          <cell r="V29" t="str">
            <v>Eficacia</v>
          </cell>
          <cell r="W29" t="str">
            <v>Producto</v>
          </cell>
          <cell r="X29">
            <v>2018</v>
          </cell>
          <cell r="Y29">
            <v>0</v>
          </cell>
          <cell r="Z29">
            <v>0</v>
          </cell>
          <cell r="AA29">
            <v>0</v>
          </cell>
          <cell r="AB29">
            <v>0</v>
          </cell>
          <cell r="AC29">
            <v>0</v>
          </cell>
          <cell r="AD29">
            <v>11</v>
          </cell>
          <cell r="AE29">
            <v>0</v>
          </cell>
          <cell r="AF29">
            <v>0</v>
          </cell>
          <cell r="AG29" t="str">
            <v>No Aplica</v>
          </cell>
          <cell r="AH29" t="str">
            <v>No Aplica</v>
          </cell>
          <cell r="AI29" t="str">
            <v>No Aplica</v>
          </cell>
          <cell r="AJ29">
            <v>1</v>
          </cell>
          <cell r="AK29" t="str">
            <v>No Aplica</v>
          </cell>
          <cell r="AL29" t="str">
            <v>No Aplica</v>
          </cell>
          <cell r="AM29" t="str">
            <v>No Aplica</v>
          </cell>
          <cell r="AN29">
            <v>1</v>
          </cell>
          <cell r="AO29" t="str">
            <v>Gestión del Sistema Distrital de servicio a la ciudadanía</v>
          </cell>
          <cell r="AP29">
            <v>1</v>
          </cell>
          <cell r="AQ29" t="str">
            <v>No Aplica</v>
          </cell>
          <cell r="AR29" t="str">
            <v>No Aplica</v>
          </cell>
          <cell r="AS29" t="str">
            <v>No Aplica</v>
          </cell>
          <cell r="AT29" t="str">
            <v>No Aplica</v>
          </cell>
          <cell r="AU29" t="str">
            <v>No Aplica</v>
          </cell>
          <cell r="AV29" t="str">
            <v>No Aplica</v>
          </cell>
          <cell r="AW29" t="str">
            <v>No Aplica</v>
          </cell>
          <cell r="AX29" t="str">
            <v>No Aplica</v>
          </cell>
          <cell r="AY29" t="str">
            <v>No Aplica</v>
          </cell>
          <cell r="AZ29" t="str">
            <v>No Aplica</v>
          </cell>
          <cell r="BA29" t="str">
            <v>No Aplica</v>
          </cell>
          <cell r="BB29" t="str">
            <v>No Aplica</v>
          </cell>
          <cell r="BC29" t="str">
            <v>No Aplica</v>
          </cell>
          <cell r="BD29" t="str">
            <v>No Aplica</v>
          </cell>
          <cell r="BE29" t="str">
            <v>No Aplica</v>
          </cell>
          <cell r="BF29" t="str">
            <v>No Aplica</v>
          </cell>
          <cell r="BG29" t="str">
            <v>No Aplica</v>
          </cell>
          <cell r="BH29" t="str">
            <v>No Aplica</v>
          </cell>
          <cell r="BI29" t="str">
            <v>No Aplica</v>
          </cell>
          <cell r="BJ29" t="str">
            <v>No Aplica</v>
          </cell>
          <cell r="BK29" t="str">
            <v>No Aplica</v>
          </cell>
          <cell r="BL29" t="str">
            <v>No Aplica</v>
          </cell>
          <cell r="BM29" t="str">
            <v>Plan de Acción SGCGestión del Sistema Distrital de servicio a la ciudadaníaPAAC</v>
          </cell>
          <cell r="BN29" t="str">
            <v>Elaborar informe mensual de los requerimientos presentados por la ciudadanía (PQRSD), a la alta dirección para facilitar la toma de decisiones y el desarrollo de iniciativas de mejora.
Incluye: informe mensual de las denuncias de posibles actos de corrupción recibidas en la LINEA 195, OPCIÓN 1.</v>
          </cell>
          <cell r="BO29" t="str">
            <v>Informes realizados a partir de los requerimientos (PQRSD) presentados por la ciudadanía en la RED CADE.</v>
          </cell>
          <cell r="BP29" t="str">
            <v>Identificar las las oportunidad de mejora en la  atención de las (PQRSD) radicadas en la RED CADE con el fin de adoptar las medidas consecuentes para una mejora continua.</v>
          </cell>
          <cell r="BQ29" t="str">
            <v>Informes mensuales de los requerimientos (PQRSD) presentados por la ciudadanía de la RED CADE con el analisis pertinente.</v>
          </cell>
          <cell r="BR29" t="str">
            <v>Suma</v>
          </cell>
          <cell r="BS29">
            <v>11</v>
          </cell>
          <cell r="BT29">
            <v>0</v>
          </cell>
          <cell r="BU29">
            <v>1</v>
          </cell>
          <cell r="BV29">
            <v>1</v>
          </cell>
          <cell r="BW29">
            <v>1</v>
          </cell>
          <cell r="BX29">
            <v>1</v>
          </cell>
          <cell r="BY29">
            <v>1</v>
          </cell>
          <cell r="BZ29">
            <v>1</v>
          </cell>
          <cell r="CA29">
            <v>1</v>
          </cell>
          <cell r="CB29">
            <v>1</v>
          </cell>
          <cell r="CC29">
            <v>1</v>
          </cell>
          <cell r="CD29">
            <v>1</v>
          </cell>
          <cell r="CE29">
            <v>1</v>
          </cell>
          <cell r="CF29">
            <v>0</v>
          </cell>
          <cell r="CG29">
            <v>1</v>
          </cell>
          <cell r="CH29">
            <v>1</v>
          </cell>
          <cell r="CI29">
            <v>1</v>
          </cell>
          <cell r="CJ29">
            <v>1</v>
          </cell>
          <cell r="CK29">
            <v>1</v>
          </cell>
          <cell r="CL29">
            <v>1</v>
          </cell>
          <cell r="CM29">
            <v>1</v>
          </cell>
          <cell r="CN29">
            <v>1</v>
          </cell>
          <cell r="CO29">
            <v>1</v>
          </cell>
          <cell r="CP29">
            <v>1</v>
          </cell>
          <cell r="CQ29">
            <v>1</v>
          </cell>
          <cell r="CR29">
            <v>11</v>
          </cell>
          <cell r="CS29">
            <v>0</v>
          </cell>
          <cell r="CT29">
            <v>0</v>
          </cell>
          <cell r="CU29" t="str">
            <v/>
          </cell>
          <cell r="CV29" t="str">
            <v/>
          </cell>
          <cell r="CW29" t="str">
            <v/>
          </cell>
          <cell r="CX29">
            <v>1</v>
          </cell>
          <cell r="CY29">
            <v>1</v>
          </cell>
          <cell r="CZ29" t="str">
            <v>Para el mes de enero de 2019, se encuentra que, del total de las 68 peticiones tramitadas en la Dirección del Sistema Distrital de Servicio a la Ciudadanía, puntos de atención, línea 195 y Recaudo, el estado de la petición más frecuente es “Solucionado por respuesta definitiva” con 38 peticiones que acumulan el 56% del total mencionado, el segundo estado es “Solucionado – Por traslado” con 14 peticiones que representa el 21% del total tramitado. Seguido el estado de “En trámite – Por respuesta preparada” que acumulan el 9%.</v>
          </cell>
          <cell r="DA29" t="str">
            <v/>
          </cell>
          <cell r="DB29" t="str">
            <v/>
          </cell>
          <cell r="DC29">
            <v>1</v>
          </cell>
          <cell r="DD29">
            <v>1</v>
          </cell>
          <cell r="DE29" t="str">
            <v>Tomando como base las 129 peticiones tramitadas en la Dirección del Sistema Distrital de Servicio a la Ciudadanía, se destaca en el mes de febrero que el estado de la petición más frecuente es “Solucionado por respuesta definitiva” con 60 peticiones que acumulan el 46% del total mencionado, el segundo estado es “Solucionado – Por traslado” con 27 peticiones que acumulan el 21% del total tramitado. En tercer lugar, se encuentra el estado de “Solucionado Registro con preclasificación” con 13 peticiones que representa el 10%. Esta clasificación quiere decir que la petición se ha registrado recientemente, teniendo en cuenta que debe ser asignada o trasladada según sea el caso.
Gráfico</v>
          </cell>
          <cell r="DF29" t="str">
            <v/>
          </cell>
          <cell r="DG29" t="str">
            <v>Realizar con oportunidad la toma de decisiones en la atención de las PQRSD, recibidas en la RED CADE</v>
          </cell>
          <cell r="DH29">
            <v>1</v>
          </cell>
          <cell r="DI29" t="str">
            <v/>
          </cell>
          <cell r="DJ29" t="str">
            <v>En la Red CADE siguen presentándose una gran cantidad de quejas en contra de la gestión de los asignadores de turnos e informadores, fueron 19 en total. Además, de las 16 felicitaciones que durante el mes de marzo los ciudadanos se han tomado el tiempo de registrar al finalizar sus trámites, relatando los motivos por los cuales se han sentido bien orientados y como muchas de las mejoras realizadas en los canales dispuestos para su atención les han permitido ahorrar tiempos y tener una experiencia positiva en las visitas a los puntos de la Red CADE</v>
          </cell>
          <cell r="DK29" t="str">
            <v/>
          </cell>
          <cell r="DL29" t="str">
            <v xml:space="preserve">El análisis de tendencias con relación al comportamiento de las peticiones permite evidenciar las tipologías, canales de atención y estados de la peticiones más frecuentes a lo largo del periodo de reporte, identificar la competencia directa de las entidades distritales sobre cada una de las peticiones registradas en cada período de reporte y evidenciar la calidad y oportunidad en las respuesta para la ciudadanía. 
Este informe es un insumo para la toma de decisiones estratégicas que permitan hacer efectiva la gestión en el servicio a la ciudadanía y mejorar la satisfacción de la ciudadanía con respecto a la experiencia de servicio en todos los canales dispuestos por la Administración Distrital.
Igualmente permite implementar acciones preventivas, planes de mejoramiento específicos para los puntos de atención de la Red CADE, la Línea 195, Portal Bogotá, Recaudo, incluyendo las oficinas administrativas de la Dirección del Sistema Distrital de Servicio a la Ciudadanía
</v>
          </cell>
          <cell r="DM29">
            <v>1</v>
          </cell>
          <cell r="DN29" t="str">
            <v/>
          </cell>
          <cell r="DO29" t="str">
            <v>Con relación al mes  de marzo, se encuentra que el número de peticiones para la Dirección Distrital del Sistema disminuyo notoriamente; pasando de un 76,29% en marzo a 57,89% en el periodo actual. En cambio, el SuperCADE CAD, tuvo un incremento de 7,72% con relación a las peticiones registradas, pasando de tener 4 peticiones en marzo a 9 durante el mes de abril.</v>
          </cell>
          <cell r="DP29" t="str">
            <v>N/A</v>
          </cell>
          <cell r="DQ29" t="str">
            <v xml:space="preserve">En cuanto a los beneficios que proporciona el informe de requerimientos ciudadanos registrados en la plataforma Bogotá Te Escucha y que son de competencia de la Dirección del Sistema Distrital de Servicio a la Ciudadanía, a través del análisis para este periodo se obtiene:  
1. El análisis de tendencias con relación al comportamiento de las peticiones permite evidenciar las tipologías, canales de atención y estados de la peticiones más frecuentes a lo largo del periodo de reporte.
2. Identificar la competencia directa de las entidades distritales sobre cada una de las peticiones registradas en cada período de reporte y evidenciar la calidad y oportunidad en las respuesta para la ciudadanía. 
3. Este informe es un insumo para la toma de decisiones estratégicas que permitan hacer efectiva la gestión en el servicio a la ciudadanía y mejorar la satisfacción de la ciudadanía con respecto a la experiencia de servicio en todos los canales dispuestos por la Administración Distrital.
4.Permite implementar acciones preventivas, planes de mejoramiento específicos para los puntos de atención de la Red CADE, la Línea 195, Portal Bogotá, Recaudo, incluyendo las oficinas administrativas de la Dirección del Sistema Distrital de Servicio a la Ciudadanía.
</v>
          </cell>
          <cell r="DR29">
            <v>1</v>
          </cell>
          <cell r="DS29" t="str">
            <v/>
          </cell>
          <cell r="DT29" t="str">
            <v xml:space="preserve">
Es posible obtener la trazabilidad de los requerimientos que competen directamente a la DSDSC y los que conciernen a las entidades distritales, con el fin de realizar reportes individuales que resalten inconsistencias reiterativas con relación al servicio prestado.
Así mismo, este informe es un insumo para el análisis de la calidad y oportunidad de las respuestas y trámites efectuados por las diferentes dependencias y/o entidades, a partir de los requerimientos presentados por la ciudadanía. 
Se han implementado planes de mejoramiento para los puntos de atención de la Red CADE, la Línea 195, Portal Bogotá, Recaudo, incluyendo el apoyo administrativo de la Dirección del Sistema Distrital de Servicio a la Ciudadanía.
 Se resolvieron fallas en el servicio prestado por los puntos de atención de la Red CADE y la Línea 195, a partir de los compromisos generados con los funcionarios y asesores que sirven como guía de trámites, orientan y hacen entrega de turnos a la ciudadanía.
</v>
          </cell>
          <cell r="DU29" t="str">
            <v xml:space="preserve">
No se ha realizado una socialización de los resultados de manera específica en los Subcomités de Autocontrol de la Dirección del Sistema Distrital de Servicio a la Ciudadanía, de manera que se implementen acciones de mejoramiento a la gestión de las entidades con presencia en la Red CADE y la administración de los canales de atención, no obstante, este espacio ya se encuentra programado para la primera semana de agosto de 2019.</v>
          </cell>
          <cell r="DV29" t="str">
            <v xml:space="preserve">
La ciudadanía obtiene respuestas a sus requerimientos con criterios de calidad, calidez y oportunidad. 
La Dirección del Sistema Distrital de Servicio a la Ciudadanía logra resolver fallas en el servicio prestado por los diferentes canales de atención con tiempos de respuesta más ágiles.
Mejora en los estándares de atención y calidad de la información que recibe la ciudadanía en la Línea 195, los puntos de atención de la Red CADE por parte de los asesores y funcionarios que son guía de trámites, brindan información y hacen entrega de turnos a la ciudadanía.
</v>
          </cell>
          <cell r="DW29">
            <v>1</v>
          </cell>
          <cell r="DX29">
            <v>1</v>
          </cell>
          <cell r="DY29" t="str">
            <v xml:space="preserve">Para el mes de junio de 2019 se registraron 77 peticiones en la plataforma BOGOTÁ TE ESCUCHA, el mayor porcentaje se recepciono en el SUPERCADE CAD 24,07%, seguido de la DSDSC con el 15,6% y SUPERCADE SUBA Y CALLE 13 con el 10,04% , lo cual determina que el canal más utilizado por la ciudadanía para la presentación de peticiones es el canal presencial, con un  total de peticiones  recepcionadas del 44,57%, el Canal Telefonico con el 19,25%, Canal WEB 8,10% y el Buzon con 6,8%.
Se tienen 11 felicitciones para este periodo las cuales representan  6,49% de las peticiones de la RED CADE, donde resaltan la excelente atención de los informadores de los  puntos de atención que brindan orientación, e indicaciones precisas para hacer más agradable la experiencia  de la ciudadnaía en la RED CADE y  especificamente de los puntos de atención:  CADE Santa Helenita, SUPERCADE SUBA, BOSA Y LINEA 195. </v>
          </cell>
          <cell r="DZ29" t="str">
            <v>N/A</v>
          </cell>
          <cell r="EA29" t="str">
            <v xml:space="preserve">Definir insumos  para los  Profesionales Responsables de punto de atención, profesionales de enlace con entidades y profesionales responsables de canales, con el fin de que se identiquen puntos criticos a mejorar y corregir, e igualmente los aspectos que se deben mantener, para lograr la satisfacción de los ciudadanos.
</v>
          </cell>
          <cell r="EB29">
            <v>1</v>
          </cell>
          <cell r="EC29">
            <v>1</v>
          </cell>
          <cell r="ED29" t="str">
            <v xml:space="preserve">Para el mes de agosto de 2019 se registraron 113 peticiones en la plataforma BOGOTÁ TE ESCUCHA, el mayor porcentaje registrado le corresponde al SuperCADE CAD con el 19,47%, seguido del SuperCADE Bosa con el 17,70% y la Dirección del Sistema Distrital de Servicio a la Ciudadanía con el 15,04%. Por otro lado, se determina que el Canal de atención más utilizado por la ciudadanía para interponer peticiones sigue siendo el Canal Presencial con un  total de  68  peticiones recepcionadas que representan el 60%, así mismo, el Canal Telefónico con el 13%, Canal web 19% y el Buzón con 5%.
Se presentaron 11 felicitaciones para este periodo las cuales representan 15,4% del total de las peticiones de la RED CADE, en las cuales la ciudadanía resalta la agilidad en la atención e indica que los tiempos de espera han disminuido en más de la mitad, agradecen la amabilidad de los servidores de la Secretaría General y de entidades que hacen presencia en la Red CADE como Secretaría Distrital de Salud, Instuituto de Desarrollo Urbano IDU, Secretaría Distrital de Planeación, Asopagos y el Consultorio Jurídico en puntos de atención como CADE Santa Helenita, CADE Gaitana, SuperCADE Bosa, SuperCADE Américas y la Línea 195; precisan que han recibido un trato personalizado, con las indicaciones puntuales para finalizado sus trámites con efectividad. Además, la ciudadanía resalta las mejoras en infraestructura del SuperCADE CAD y SuperCADE Bosa, de manera general expresan la satisfacción que tienen con relación a la gestión de la Administración Distrital en el ámbito de servicio a la ciudadanía.    
</v>
          </cell>
          <cell r="EE29" t="str">
            <v>N/A</v>
          </cell>
          <cell r="EF29" t="str">
            <v xml:space="preserve">Se obtienen estadísticas y criterios de buenas prácticas de los puntos de atención, entidades con presencia en la RED CADE y canal de atención telefónico que consolidan la gestión del tercer trimestre y que deben mantenerse con el fin de lograr aumentar la satisfacción de la ciudadanía.
Se identifican puntos críticos a mejorar y corregir en los puntos de atención, entidades con presencia en la RED CADE y demás canales de atención para hacer más efectiva la prestación del servicio y mejorar la experiencia de servicio a la ciudadanía.
</v>
          </cell>
          <cell r="EG29">
            <v>1</v>
          </cell>
          <cell r="EH29">
            <v>1</v>
          </cell>
          <cell r="EI29" t="str">
            <v xml:space="preserve">Durante el mes de agosto de 2019 se registraron 83 peticiones en la plataforma Bogotá te escucha, el mayor porcentaje registrado le corresponde al SuperCADE CAD con el 30,12%, seguido de la Línea 195   con el 14,46%, el CADE Santa Helenita con el 8,43%, el CADE Fontibón, SUPERCADE Bosa y Américas representan cada una 7,23% para un total de 21,69% y los porcentajes más bajos se encuentran representados en el SUPERCADE 20 de julio y el SUPERCADE Calle 13 con el 4,82% cada una. El restante de puntos de atención; SUPERCADE Suba, SUPERCADE Engativá, CADE Muzu, CADE Plaza de las Américas, CADE Santa lucia CADE Toberin, CADE Yomasa, SUPERCADE Móvil y el Portal Bogotá tienen el 15,66% restante del total de peticiones registradas de la RED CADE. 
Así mismo, se determina que el canal más utilizado por la ciudadanía para interponer peticiones sigue siendo el canal presencial con un total de 57 peticiones registradas, las cuales representan el 69%; seguido del canal telefónico y web con 10 peticiones que representan cada una el 12% del total de peticiones; por otro lado, se encuentra el buzón de los puntos de atención de la RED CADE en el cual se han registrado 6 peticiones que representan el 7% del total de registros que ingresaron a la Dirección del Sistema Distrital de Servicio a la Ciudadanía durante el mes de agosto.  
Con respecto a las felicitaciones ingresaron 5 felicitaciones para este periodo, dirigidas al SUPERCADE CAD, CADE Santa Helenita y CADE Santa Lucía, en las cuales la cordialidad de los asesores e informadores en los módulos, destacando la gestión de la Universidad Libre,  Positiva y en general con la atención de turnos de los puntos de atención en los que los ciudadanos  aseguran que la rapidez en la atención ha mejorado radicalmente,  destacan las óptimas condiciones de las instalaciones  y el orden que se percibe luego de las adecuaciones del SUPERCADE CAD. De manera general expresan la satisfacción que tienen con relación a la gestión de la Administración Distrital en el ámbito de servicio a la ciudadanía.    </v>
          </cell>
          <cell r="EJ29" t="str">
            <v>No hubo novedad alguna</v>
          </cell>
          <cell r="EK29" t="str">
            <v xml:space="preserve">Procesar la información mensual de las peticiones, quejas, reclamos y solicitudes presentadas por la ciudadanía con el fin realizar la retroalimentación respectiva a los Profesionales Responsables de los Puntos de Atención de la Red CADE, de tal forma que esta sea divulgada al interior del equipo de trabajo en cada Punto de Atención, analizar las tematicas reportadas en el informe  para análizar las situaciones allí descritas y acordar la aplicación de medidas para mejorar la percepción ciudadana.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v>8</v>
          </cell>
          <cell r="FB29">
            <v>0</v>
          </cell>
          <cell r="FC29" t="str">
            <v>Cumple</v>
          </cell>
          <cell r="FD29" t="str">
            <v>Cumplido</v>
          </cell>
          <cell r="FE29" t="str">
            <v>Cumplido</v>
          </cell>
          <cell r="FF29" t="str">
            <v>No adecuado</v>
          </cell>
          <cell r="FG29" t="str">
            <v>Incoherente</v>
          </cell>
          <cell r="FH29" t="str">
            <v>Difiere</v>
          </cell>
          <cell r="FI29" t="str">
            <v>Difiere</v>
          </cell>
          <cell r="FJ29" t="str">
            <v>Sin relación</v>
          </cell>
          <cell r="FK29" t="str">
            <v>No adecuado</v>
          </cell>
          <cell r="FL29" t="str">
            <v>No oportuna</v>
          </cell>
          <cell r="FM29" t="str">
            <v xml:space="preserve">La parte cualitativa no corresponde con el avance del indicador toda vez que esta señala que en el mes de febrero se publicó el informe de enero y en el mes de marzo se publicó el informe de febrero lo cual NO es coherente con la información reportada en la medición del avance y cumplimiento del indicador._x000D_
En el mismo sentido no fue posible identificar que archivo soporta el cumplimiento del indicador._x000D_
</v>
          </cell>
          <cell r="FN29" t="str">
            <v>Yady Paola Morales</v>
          </cell>
          <cell r="FO29" t="str">
            <v>Cumple</v>
          </cell>
          <cell r="FP29" t="str">
            <v>Cumplido</v>
          </cell>
          <cell r="FQ29" t="e">
            <v>#N/A</v>
          </cell>
          <cell r="FR29" t="str">
            <v>Adecuado</v>
          </cell>
          <cell r="FS29" t="str">
            <v>Coherente</v>
          </cell>
          <cell r="FT29" t="str">
            <v>Concuerda</v>
          </cell>
          <cell r="FU29" t="str">
            <v>Concuerda</v>
          </cell>
          <cell r="FV29" t="str">
            <v>Relación directa</v>
          </cell>
          <cell r="FW29" t="str">
            <v>Adecuado</v>
          </cell>
          <cell r="FX29" t="str">
            <v>Oportuna</v>
          </cell>
          <cell r="FY29" t="str">
            <v>Los beneficios del informe no solo deben llegar a los grupos de valor, sino que deben ser extensivos a los servidores de la Red CADE, para que se tomen las decisiones pertinentes, con el fin de disminuir el número de quejas presentadas.</v>
          </cell>
          <cell r="FZ29" t="str">
            <v>Juan Guillermo Becerra J.</v>
          </cell>
          <cell r="GA29">
            <v>0</v>
          </cell>
          <cell r="GB29" t="str">
            <v>Cumplido</v>
          </cell>
          <cell r="GC29" t="e">
            <v>#N/A</v>
          </cell>
          <cell r="GD29">
            <v>0</v>
          </cell>
          <cell r="GE29">
            <v>0</v>
          </cell>
          <cell r="GF29">
            <v>0</v>
          </cell>
          <cell r="GG29">
            <v>0</v>
          </cell>
          <cell r="GH29">
            <v>0</v>
          </cell>
          <cell r="GI29">
            <v>0</v>
          </cell>
          <cell r="GJ29">
            <v>0</v>
          </cell>
          <cell r="GK29">
            <v>0</v>
          </cell>
          <cell r="GL29">
            <v>0</v>
          </cell>
          <cell r="GM29">
            <v>0</v>
          </cell>
          <cell r="GN29">
            <v>0</v>
          </cell>
          <cell r="GO29" t="e">
            <v>#N/A</v>
          </cell>
          <cell r="GP29">
            <v>0</v>
          </cell>
          <cell r="GQ29">
            <v>0</v>
          </cell>
          <cell r="GR29">
            <v>0</v>
          </cell>
          <cell r="GS29">
            <v>0</v>
          </cell>
          <cell r="GT29">
            <v>0</v>
          </cell>
          <cell r="GU29">
            <v>0</v>
          </cell>
          <cell r="GV29">
            <v>0</v>
          </cell>
          <cell r="GW29">
            <v>0</v>
          </cell>
          <cell r="GX29">
            <v>0</v>
          </cell>
          <cell r="GY29">
            <v>0</v>
          </cell>
          <cell r="GZ29">
            <v>1</v>
          </cell>
          <cell r="HA29">
            <v>1</v>
          </cell>
          <cell r="HB29">
            <v>1</v>
          </cell>
          <cell r="HC29">
            <v>1</v>
          </cell>
          <cell r="HD29">
            <v>1</v>
          </cell>
          <cell r="HE29">
            <v>1</v>
          </cell>
          <cell r="HF29">
            <v>1</v>
          </cell>
          <cell r="HG29">
            <v>1</v>
          </cell>
          <cell r="HH29" t="str">
            <v/>
          </cell>
          <cell r="HI29" t="str">
            <v/>
          </cell>
          <cell r="HJ29" t="str">
            <v/>
          </cell>
          <cell r="HK29">
            <v>8</v>
          </cell>
          <cell r="HL29">
            <v>0</v>
          </cell>
          <cell r="HM29">
            <v>9.0909090909090912E-2</v>
          </cell>
          <cell r="HN29">
            <v>9.0909090909090912E-2</v>
          </cell>
          <cell r="HO29">
            <v>9.0909090909090912E-2</v>
          </cell>
          <cell r="HP29">
            <v>9.0909090909090912E-2</v>
          </cell>
          <cell r="HQ29">
            <v>9.0909090909090912E-2</v>
          </cell>
          <cell r="HR29">
            <v>9.0909090909090912E-2</v>
          </cell>
          <cell r="HS29">
            <v>9.0909090909090912E-2</v>
          </cell>
          <cell r="HT29">
            <v>9.0909090909090912E-2</v>
          </cell>
          <cell r="HU29">
            <v>0</v>
          </cell>
          <cell r="HV29">
            <v>0</v>
          </cell>
          <cell r="HW29">
            <v>0</v>
          </cell>
          <cell r="HX29">
            <v>0.7272727272727274</v>
          </cell>
          <cell r="HY29" t="str">
            <v>No Programó</v>
          </cell>
          <cell r="HZ29">
            <v>1</v>
          </cell>
          <cell r="IA29">
            <v>1</v>
          </cell>
          <cell r="IB29">
            <v>0.99999999999999989</v>
          </cell>
          <cell r="IC29">
            <v>1</v>
          </cell>
          <cell r="ID29">
            <v>1</v>
          </cell>
          <cell r="IE29">
            <v>1.0000000000000002</v>
          </cell>
          <cell r="IF29">
            <v>1.0000000000000002</v>
          </cell>
          <cell r="IG29">
            <v>1.0000000000000002</v>
          </cell>
          <cell r="IH29">
            <v>0.88888888888888906</v>
          </cell>
          <cell r="II29">
            <v>0.80000000000000016</v>
          </cell>
          <cell r="IJ29">
            <v>0.7272727272727274</v>
          </cell>
          <cell r="IK29">
            <v>1</v>
          </cell>
          <cell r="IL29">
            <v>1</v>
          </cell>
          <cell r="IM29">
            <v>1.0000000000000002</v>
          </cell>
          <cell r="IN29">
            <v>0.99999999999999989</v>
          </cell>
          <cell r="IP29">
            <v>0.18181818181818182</v>
          </cell>
        </row>
        <row r="30">
          <cell r="A30" t="str">
            <v>19A</v>
          </cell>
          <cell r="B30" t="str">
            <v xml:space="preserve">Dirección Distrital de Archivo </v>
          </cell>
          <cell r="C30" t="str">
            <v>Directora Distrital de Archivo</v>
          </cell>
          <cell r="D30" t="str">
            <v>Maria Teresa Pardo Camacho</v>
          </cell>
          <cell r="E30" t="str">
            <v>P1 -  ÉTICA, BUEN GOBIERNO Y TRANSPARENCIA</v>
          </cell>
          <cell r="F30" t="str">
            <v>P1O1 Consolidar a 2020 una cultura de visión y actuación ética,  integra y transparente</v>
          </cell>
          <cell r="G30" t="str">
            <v>P1O1A8 Modernizar y fortalecer los estándares para la gestión archivística a nivel distrital</v>
          </cell>
          <cell r="H30" t="str">
            <v>1.1.1 Instrumentos archivísticos vigentes implementados por las entidades distritales (PGD, TRD, Tabla de control de acceso, inventarios, bancos terminológicos, CCD)</v>
          </cell>
          <cell r="I30" t="str">
            <v>Porcentaje de instrumentos archivísticos implementados en las entidades distritales</v>
          </cell>
          <cell r="J30" t="str">
            <v xml:space="preserve">El indicador busca que las entidades distritales aumenten las condiciones institucionales para el acceso a la información pública para este caso la implementación de los instrumentos archivisticos vigentes </v>
          </cell>
          <cell r="K30" t="str">
            <v>((instrumentos archivísticos implementados en la entidad x/seis instrumentos archivísticos)/total entidades del distrito)*100</v>
          </cell>
          <cell r="L30" t="str">
            <v>(instrumentos archivísticos implementados en la entidad x/seis instrumentos archivísticos)</v>
          </cell>
          <cell r="M30" t="str">
            <v>seis instrumentos archivísticos)/total entidades del distrito)</v>
          </cell>
          <cell r="O30" t="str">
            <v>Porcentaje de instrumentos archivísticos implementados en las entidades distritales</v>
          </cell>
          <cell r="Q30" t="str">
            <v>Informe de resultados del seguimiento de la implementación del indicador aprobado por el Subdirector del Sistema Distrital de Archivos, plan de trabajo, registros de asistencia, evidencias de reunión, matriz de medición de implementación. Informe sobre el estado de la gestión documental a nivel distrital</v>
          </cell>
          <cell r="R30" t="str">
            <v>Atender el compromiso de la DDAB respecto al CONPES 01 de la Política Pública: Fortalecer las instituciones para mitigar el impacto negativo de las prácticas corruptas en el sector público, privado y en la ciudadanía, dado que dicho informe presenta el nivel de avance de implementacion de los instrumentos archivísticos vigentes en 56 entidades distritales (PGD, TRD, TCA, INVENTARIOS, BANCOS TERMINOLOGICOS, CCD), y además permite contar con información estrategica sobre los avances en materia de gestion documental y archivos que impactan la garantia del derecho de acceso a la información pública  como herramienta de lucha contra la corrupción</v>
          </cell>
          <cell r="S30">
            <v>0</v>
          </cell>
          <cell r="T30" t="str">
            <v>suma</v>
          </cell>
          <cell r="U30" t="str">
            <v>Porcentaje</v>
          </cell>
          <cell r="W30" t="str">
            <v>Resultado</v>
          </cell>
          <cell r="X30">
            <v>2019</v>
          </cell>
          <cell r="Y30">
            <v>0</v>
          </cell>
          <cell r="Z30">
            <v>2019</v>
          </cell>
          <cell r="AA30" t="str">
            <v>No Disponible / No Aplica</v>
          </cell>
          <cell r="AB30" t="str">
            <v>No Disponible / No Aplica</v>
          </cell>
          <cell r="AC30" t="str">
            <v>No Disponible / No Aplica</v>
          </cell>
          <cell r="AD30">
            <v>0</v>
          </cell>
          <cell r="AE30" t="str">
            <v>No Disponible / No Aplica</v>
          </cell>
          <cell r="AF30" t="str">
            <v>No Disponible / No Aplica</v>
          </cell>
          <cell r="AG30" t="str">
            <v>No Aplica</v>
          </cell>
          <cell r="AH30" t="str">
            <v>No Aplica</v>
          </cell>
          <cell r="AI30" t="str">
            <v>No Aplica</v>
          </cell>
          <cell r="AJ30">
            <v>1</v>
          </cell>
          <cell r="AK30" t="str">
            <v>No Aplica</v>
          </cell>
          <cell r="AL30" t="str">
            <v>No Aplica</v>
          </cell>
          <cell r="AM30" t="str">
            <v>No Aplica</v>
          </cell>
          <cell r="AN30" t="str">
            <v>No Aplica</v>
          </cell>
          <cell r="AO30" t="str">
            <v>No Aplica</v>
          </cell>
          <cell r="AP30" t="str">
            <v>No Aplica</v>
          </cell>
          <cell r="AQ30" t="str">
            <v>No Aplica</v>
          </cell>
          <cell r="AR30" t="str">
            <v>No Aplica</v>
          </cell>
          <cell r="AS30" t="str">
            <v>No Aplica</v>
          </cell>
          <cell r="AT30" t="str">
            <v>No Aplica</v>
          </cell>
          <cell r="AU30" t="str">
            <v>No Aplica</v>
          </cell>
          <cell r="AV30" t="str">
            <v>No Aplica</v>
          </cell>
          <cell r="AW30" t="str">
            <v>No Aplica</v>
          </cell>
          <cell r="AX30" t="str">
            <v>No Aplica</v>
          </cell>
          <cell r="AY30" t="str">
            <v>No Aplica</v>
          </cell>
          <cell r="AZ30" t="str">
            <v>No Aplica</v>
          </cell>
          <cell r="BA30" t="str">
            <v>No Aplica</v>
          </cell>
          <cell r="BB30" t="str">
            <v>No Aplica</v>
          </cell>
          <cell r="BC30" t="str">
            <v>No Aplica</v>
          </cell>
          <cell r="BD30" t="str">
            <v>No Aplica</v>
          </cell>
          <cell r="BE30" t="str">
            <v>No Aplica</v>
          </cell>
          <cell r="BF30" t="str">
            <v>No Aplica</v>
          </cell>
          <cell r="BG30" t="str">
            <v>CONPES</v>
          </cell>
          <cell r="BH30" t="str">
            <v>No Aplica</v>
          </cell>
          <cell r="BI30" t="str">
            <v>No Aplica</v>
          </cell>
          <cell r="BJ30" t="str">
            <v>No Aplica</v>
          </cell>
          <cell r="BK30" t="str">
            <v>No Aplica</v>
          </cell>
          <cell r="BL30" t="str">
            <v>No Aplica</v>
          </cell>
          <cell r="BM30" t="str">
            <v>Plan de Acción CONPES</v>
          </cell>
          <cell r="BN30" t="str">
            <v>El indicador busca que las entidades distritales aumenten las condiciones institucionales para el acceso a la información pública para este caso la implementación de los instrumentos archivisticos vigentes.
Este producto se desarrollara a traves del cumplimiento por parte de las entidades distritales en la implementación de los instrumentos archivisticos vigentes (Programa de Gestión Documental -PGD, Tablas de Retención Documental - TRD, Tabla de control de acceso, inventarios, bancos terminológicos, Cuadros de Clasificación Documental - CCD), 
Hay que tener en cuenta  que estos instrumentos se actualizan cada vez que hay un cambio organico funcional de la entidad 
Para la medición de la implementación se incluye la actualización que estos puedan tener año tras año.</v>
          </cell>
          <cell r="BO30" t="str">
            <v>Medir el avance de implementacion de los instrumentos archivísticos vigentes por las 56 entidades distritales (PGD, TRD, TCA, INVENTARIOS, BANCOS TERMINOLOGICOS, CCD) con el fin de realizar un informe que de cuenta de los resultados de dicha medición.</v>
          </cell>
          <cell r="BP30" t="str">
            <v>Atender el compromiso de la DDAB respecto al CONPES 01 de la Política Pública: Fortalecer las instituciones para mitigar el impacto negativo de las prácticas corruptas en el sector público, privado y en la ciudadanía, dado que dicho informe presenta el nivel de avance de implementacion de los instrumentos archivísticos vigentes en 56 entidades distritales (PGD, TRD, TCA, INVENTARIOS, BANCOS TERMINOLOGICOS, CCD), y además permite contar con información estrategica sobre los avances en materia de gestion documental y archivos que impactan la garantia del derecho de acceso a la información pública  como herramienta de lucha contra la corrupción</v>
          </cell>
          <cell r="BQ30" t="str">
            <v>Informe de resultados del seguimiento de la implementación del indicador aprobado por el Subdirector del Sistema Distrital de Archivos, plan de trabajo, registros de asistencia, evidencias de reunión, matriz de medición de implementación. Informe sobre el estado de la gestión documental a nivel distrital</v>
          </cell>
          <cell r="BR30" t="str">
            <v>Constante</v>
          </cell>
          <cell r="BS30">
            <v>0</v>
          </cell>
          <cell r="BT30">
            <v>0</v>
          </cell>
          <cell r="BU30">
            <v>0</v>
          </cell>
          <cell r="BV30">
            <v>0</v>
          </cell>
          <cell r="BW30">
            <v>0</v>
          </cell>
          <cell r="BX30">
            <v>0</v>
          </cell>
          <cell r="BY30">
            <v>0</v>
          </cell>
          <cell r="BZ30">
            <v>0</v>
          </cell>
          <cell r="CA30">
            <v>0</v>
          </cell>
          <cell r="CB30">
            <v>0</v>
          </cell>
          <cell r="CC30">
            <v>1</v>
          </cell>
          <cell r="CD30">
            <v>0</v>
          </cell>
          <cell r="CE30">
            <v>0</v>
          </cell>
          <cell r="CF30">
            <v>0</v>
          </cell>
          <cell r="CG30">
            <v>0</v>
          </cell>
          <cell r="CH30">
            <v>0</v>
          </cell>
          <cell r="CI30">
            <v>0</v>
          </cell>
          <cell r="CJ30">
            <v>0</v>
          </cell>
          <cell r="CK30">
            <v>0</v>
          </cell>
          <cell r="CL30">
            <v>0</v>
          </cell>
          <cell r="CM30">
            <v>0</v>
          </cell>
          <cell r="CN30">
            <v>0</v>
          </cell>
          <cell r="CO30">
            <v>1</v>
          </cell>
          <cell r="CP30">
            <v>0</v>
          </cell>
          <cell r="CQ30">
            <v>0</v>
          </cell>
          <cell r="CR30">
            <v>0</v>
          </cell>
          <cell r="CS30">
            <v>0</v>
          </cell>
          <cell r="CT30">
            <v>0</v>
          </cell>
          <cell r="CU30" t="str">
            <v>Esta estrategia tendrá ejecución a partir del mes de marzo 2019.</v>
          </cell>
          <cell r="CV30" t="str">
            <v/>
          </cell>
          <cell r="CW30" t="str">
            <v>Esta estrategia tendrá ejecución a partir del mes de marzo 2019.</v>
          </cell>
          <cell r="CX30">
            <v>0</v>
          </cell>
          <cell r="CY30">
            <v>0</v>
          </cell>
          <cell r="CZ30" t="str">
            <v>Esta estrategia tendrá ejecución a partir del mes de marzo 2019.</v>
          </cell>
          <cell r="DA30" t="str">
            <v/>
          </cell>
          <cell r="DB30" t="str">
            <v>Esta estrategia tendrá ejecución a partir del mes de marzo 2019.</v>
          </cell>
          <cell r="DC30">
            <v>0</v>
          </cell>
          <cell r="DD30">
            <v>0</v>
          </cell>
          <cell r="DE30" t="str">
            <v>En este periodo se desarrollaron  las siguientes acciones de gestión para la contrucción del indicador CONPES.
1.Mesa de trabajo:  Colaboradores de la SSDA socializan a la ing. Luisa Castillo –SDP-, los requerimientos a tener en cuenta para el diseño de una propuesta de indicador. 
2.Mesa de trabajo: Entre el grupo de trabajo se enseña la propuesta de tablero de control , periodicidad con que se llevará a cabo la medición.
3.Mesa de Trabajo: Definición del sistema de evaluación, es decir: definición de alcance, objetivos, metas a corto, mediano y largo plazo.
4. Mesa de Trabajo: Elaboración propuesta plan de trabajo.
5.Socialización 1: Presentación de la propuesta a algunos colaboradores de la SSDA.
6.Socialización 2: Se realizaron 2 presentaciones a la propuesta de indicador que se elaboró conjuntamente con la Secretaría Distrital de Planeación a la Dirección del Archivo de Bogotá, Subdirección Técnica y colaboradores de Planeación de la DDAB.</v>
          </cell>
          <cell r="DF30" t="str">
            <v/>
          </cell>
          <cell r="DG30" t="str">
            <v>El inicio de las actividades previstas para esta meta permitira contar con información estrategica sobre los avances en materia de gestion documental y archivos que impactan la garantia del derecho de acceso a la información pública  como herramienta de lucha contra la corrupción.</v>
          </cell>
          <cell r="DH30">
            <v>0</v>
          </cell>
          <cell r="DI30">
            <v>0</v>
          </cell>
          <cell r="DJ30" t="str">
            <v xml:space="preserve">En el mes de abril se presentaron las siguientes actividades:
Documento metodológico para la formulación y medición del indicador Instrumentos archivísticos vigentes implementados por las entidades distritales (PGD, TRD, TCA, INVENTARIOS, BANCOS TERMINOLOGICOS, CCD):
1. El 3 de abril se desarrolló en la Dirección DIstrital de Archivo de Bogotá  socialización de varios temas, entre ellos CONPES, en donde el profesional encargado de liderar este tema menciona como realizaría la medición de la implementación de los instrumentos archivísticos, e igualmente presentó el plan de trabajo propuesto. 
2. El 8 de abril se llevó a cabo una reunión con el equipo CONPES y los profesionales encargados del Informe 514, para efectos de articular los temas de seguimiento y 514.
3. El 25 de abril de 2019 se llevó a cabo la presentación del indicador en mención ante representantes de la Dirección Distrital de Desarrollo Institucional y la Directora del Archivo de Bogotá.
Matriz de medición:
1. Se avanzó en la  elaboración de  la propuesta  matriz  para la medición del indicador Instrumentos archivísticos vigentes implementados por las entidades distritales (PGD, TRD, TCA, INVENTARIOS, BANCOS TERMINOLOGICOS, CCD)
</v>
          </cell>
          <cell r="DK30" t="str">
            <v/>
          </cell>
          <cell r="DL30" t="str">
            <v>Una vez aplicado el instrumento de verificación para la implementación de los instrumentos archivisticos, serán reportados los beneficios.</v>
          </cell>
          <cell r="DM30">
            <v>0</v>
          </cell>
          <cell r="DN30">
            <v>0</v>
          </cell>
          <cell r="DO30" t="str">
            <v xml:space="preserve">En el mes de mayo se presentaron las siguientes actividades:
Documento metodológico para la formulación y medición del indicador Instrumentos archivísticos vigentes implementados por las entidades distritales (PGD, TRD, TCA, INVENTARIOS, BANCOS TERMINOLOGICOS, CCD):
1. El  09 de mayo de 2019, se llevó a cabo mesa de trabajo donde se hizo revisión y ajuste de las fichas de los productos establecidos por la Dirección Distrital de Archivo en el Plan de Acción de la Política Pública de Transparencia, Integridad y No Tolerancia con la Corrupción.
2. El 13 de mayo de 2019, se llevó a cabo mesa de trabajo con el objetivo de revisar las observaciones del formulario 514 e indicadores de medición de los instrumentos archivísticos.
3. El 17 de mayo de 2019, se llevó a cabo mesa de trabajo con la finalidad de revisar y ajustar las observaciones realizadas por la Oficina Asesora de Planeación al informe 514.
4. El 20 de mayo de 2019, se llevó a cabo mesa de trabaho a fin de  realizar análisis de cada uno de los capítulos del informe 514 vigencia 2018 con el grupo la DDI, profesionales estadísticos, grupo técnico de la SSDA.
5. El 21 de mayo de 2019, por medio de mesa de trabajo se dio continuidad a la revisión y análisis de cada uno de los capítulos del informe 514.
6. El 22 de mayo de 2019, mediante mesa de trabajo se da continuidad de la revisión y análisis de cada uno de los capítulos del informe 514.
7. El 23 de mayo de 2019,  por medio de mesa de trabajo se dio continuidad de la revisión y análisis de cada uno de los capítulos del informe 514.
8. El 28 de mayo de 2019,  se llevó a cabo reunión con la DDAB, profesional estadista, equipo de trabajo de la SSDA para efectos de acordar fechas de salida del 514 y estrategias de manejo del CONPES.
Matriz  de medición:
1. Se elaboró la matriz denominda como "Componentes de calificaciópn CONPES".
</v>
          </cell>
          <cell r="DP30" t="str">
            <v/>
          </cell>
          <cell r="DQ30" t="str">
            <v>Se avanzó  en la construcción de la matriz de medición de indicador CONPES.</v>
          </cell>
          <cell r="DR30">
            <v>0</v>
          </cell>
          <cell r="DS30">
            <v>0</v>
          </cell>
          <cell r="DT30" t="str">
            <v xml:space="preserve">En el mes de junio se presentaron las siguientes actividades:
Documento metodológico para la formulación y medición del indicador Instrumentos archivísticos vigentes implementados por las entidades distritales (PGD, TRD, TCA, INVENTARIOS, BANCOS TERMINOLOGICOS, CCD):
1. El 5 de junio se realizó mesa de trabajo con la Oficina Asesora de Planeación para la revisión de los indicadores CONPES.
2. El 5 de junio se realizó mesa de trabajo para el seguimiento a los avances en la elaboración de la Guía para la medición de la Política Pública.
3. El  7 de junio se realizó mesa de trababjo para revisión de los avances del documento de metodología Política Pública.
4. El 10 de junio se hizo  revisión preliminar documento metodología Política Pública.
5. El 11 de junio se realizó  justificación de las ponderaciones asignadas a los criterios a evaluar.
6. El 13 de junio se hizo revisión propuesta semifinal de la metodología para la medición.
7. El 17 de junio se hizo revisión de la propuesta de la PPT para la socialización del 20 de junio relacionada con el formulario 514-CONPES.
8. El 19 de junio se hizo revisión de las observaciones dadas por DDI  al documento de metodología para la medición.
9. El  20 de junio se realizó Jornada Taller para el diligenciamiento de la herramienta 514 por parte de las entidades del DC.
10. El 21 de junio se realizó mesa de trabajo para la revisión de los resultados del taller 514-CONPES realizado el 20 de junio.
Matriz  de medición:
1. El dia 28 de Junio se envió a las entidades Distritales el Formulario web de recolección de información.
</v>
          </cell>
          <cell r="DU30" t="str">
            <v/>
          </cell>
          <cell r="DV30" t="str">
            <v>Se avanzó en la elaboración de la guía metodologíca para la medición de los indicadores. 
Adicionalmente, se llevó a cabo taller  donde se socializó el diligenciamiento del formulario que permitirá el suministro de información para el cumplimiento de la PPDTINTC.</v>
          </cell>
          <cell r="DW30">
            <v>0</v>
          </cell>
          <cell r="DX30">
            <v>0</v>
          </cell>
          <cell r="DY30" t="str">
            <v xml:space="preserve">En el mes de julio se presentaron las siguientes actividades:
1. Documento metodológico para la formulación y medición del indicador Instrumentos archivísticos vigentes implementados por las entidades distritales (PGD, TRD, TCA, INVENTARIOS, BANCOS TERMINOLOGICOS, CCD):
Se realizaron durante el mes ajustes al documento de metodología de Política Pública.  
2. Matriz Componentes de medición (Formularo web):
Se recibió la información de las entidades diligenciada en el formulario web.
</v>
          </cell>
          <cell r="DZ30" t="str">
            <v/>
          </cell>
          <cell r="EA30" t="str">
            <v xml:space="preserve">Para este periodo se identificaron los siguientes beneficios:
*Avance en la elaboración del  documento de metodología  para la formulación y medición del indicador. 
*Se revisaron los criterios definidos para la calificación frente a los ajustes realizados en el formulario de recolección, esto genera coherencia entre los dos instrumentos y permite precisión en el cálculo de indicadores CONPES.
*Recolección de la información reportada por las entidades Distritales, para iniciar con el análisis y el informe del reporte de la línea base. 
*Se contó con una alta cobertura en el proceso operativo recolectando información dentro de los tiempos operativos de 57 entidades, lo que corresponde al 95%, esto permite cumplimiento de cronograma establecido y revisión detallada de la información reportada por las entidades. Las tres entidades que no han rendido aun información, entrarán en un proceso de recuperación de deuda, proceso normal en la ejecución de una operación estadística. </v>
          </cell>
          <cell r="EB30">
            <v>0</v>
          </cell>
          <cell r="EC30">
            <v>0</v>
          </cell>
          <cell r="ED30" t="str">
            <v>En el mes de agosto se presentaron las siguientes actividades:
1. Documento metodológico para la formulación y medición del indicador Instrumentos archivísticos vigentes implementados por las entidades distritales (PGD, TRD, TCA, INVENTARIOS, BANCOS TERMINOLOGICOS, CCD):
*El 26 de agosto se revisaron las observaciones dadas por la Dirección Distrital de Desarrollo Institucional, para  efectuar los ajustes a la metodología para la medición del indicador CONPES.
*El 27 de agosto, una vez remitido nuevamente el documento para revisión por parte de la Dirección Distrital de Desarrollo Institucional, se efectuaron los ajustes al mismo, quedando pendientes las observaciones que se realizaron en esta reunión.
*El 29 de agosto se llevó a cabo una mesa de trabajo con la Dirección Distrital de Desarrollo Institucional  con el fin de revisar el documento con los ajustes antes mencionados. De esta mesa de trabajo salieron nuevos ajustes para efectuar en el siguiente mes.
*El 30 de agosto se llevó a cabo reunión de seguimiento al avance de la guía metodológica con el Subdirector del Sistema Distrital de Archivos y la Directora Distrital del Archivo de Bogotá.</v>
          </cell>
          <cell r="EE30" t="str">
            <v/>
          </cell>
          <cell r="EF30" t="str">
            <v>Al tener un avance significativo en la Guia metodológica y de criterios para la medición de los indicadores relacionados con la implementación de instrumentos archivísticos y puesta en operación del Sistema de Gestión de Documentos de Archivo (SGDA) , las Entidades Distritales contarán con un instrumento que les permita conocer el metodo de medición de dichos indicadores.</v>
          </cell>
          <cell r="EG30">
            <v>0</v>
          </cell>
          <cell r="EH30">
            <v>0</v>
          </cell>
          <cell r="EI30" t="str">
            <v>En el mes de septiembre se presentaron las siguientes actividades:
1. Documento metodológico para la formulación y medición del indicador Instrumentos archivísticos vigentes implementados por las entidades distritales (PGD, TRD, TCA, INVENTARIOS, BANCOS TERMINOLOGICOS, CCD):
*El 12 de septiembre se presentó a la Directora del Archivo de Bogotá y al Subdirector del Sistema Distrital de Archivos, los avances en la Guía para la medición de los indicadores; así mismo se presentaron los avances frente a la depuración de la base de datos del estado de la administración de la gestión documental en las entidades del Distrito Capital.
*El 19 de septiembre se presentó a la Dirección de Desarrollo Institucional - DDI, la propuesta para el diseño y elaboración de los cuadros de salida del estado de la administración de la gestión documental en las entidades del Distrito Capital.
* El 20 de septiembre se socializó la Guía para la medición de los indicadores ante la Dirección Distrital del Archivo de Bogotá y  la Subdirección del Sistema Distrital d Archivos. Apesar que el documento cuenta con visto bueno por parte de los directivos, a éste se le deberá realizar dos ajustes por solicitud de la Directora, documento final que será aprobado por Dirección y Subdirección del Sistema Distrital de Archivos en el mes de octubre.
* El 25 de septiembre se llevó a cabo la socialización de la identificación de inconsistencias frente a la integridad en la base de datos del estado de la administración de la gestión documental en las entidades del Distrito Capital a la Dirección Distrital de Archivo de Bogotá.</v>
          </cell>
          <cell r="EJ30" t="str">
            <v/>
          </cell>
          <cell r="EK30" t="str">
            <v xml:space="preserve">Al socializar la Guia para la medición de los indicadores relacionados con la implementación de instrumentos archivísticos y puesta en operación del Sistema de Gestión de Documentos de Archivo (SGDA), a los Directivos del Archivo de Bogotá, se avanza significativamente para la entrega final del presente instrumento a las entidades Distritales.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v>0</v>
          </cell>
          <cell r="FB30">
            <v>0</v>
          </cell>
          <cell r="FC30" t="str">
            <v>Cumple</v>
          </cell>
          <cell r="FD30" t="str">
            <v>No programó</v>
          </cell>
          <cell r="FE30" t="str">
            <v>No programó</v>
          </cell>
          <cell r="FF30" t="str">
            <v>No aplica</v>
          </cell>
          <cell r="FG30" t="str">
            <v>No aplica</v>
          </cell>
          <cell r="FH30" t="str">
            <v>No aplica</v>
          </cell>
          <cell r="FI30" t="str">
            <v>No aplica</v>
          </cell>
          <cell r="FJ30" t="str">
            <v>No aplica</v>
          </cell>
          <cell r="FK30" t="str">
            <v>No aplica</v>
          </cell>
          <cell r="FL30" t="str">
            <v>Oportuna</v>
          </cell>
          <cell r="FM30" t="str">
            <v>Es importante resaltar que, este indicador pertenece al Plan de Acción de la Política Pública de Transparencia, razón por la cual no pudo haber sido modificado (tal como se evidencia), en su estructura técnica, hasta tanto se hubiera validado con la Dirección Distrital de Desarrollo Institucional, dependencia responsable de la estructuración de los indicadores de producto, adscritos a dicha política.</v>
          </cell>
          <cell r="FN30" t="str">
            <v>Diego Daza</v>
          </cell>
          <cell r="FO30" t="str">
            <v>Cumple</v>
          </cell>
          <cell r="FP30" t="str">
            <v>No programó</v>
          </cell>
          <cell r="FQ30" t="e">
            <v>#N/A</v>
          </cell>
          <cell r="FR30" t="str">
            <v>Adecuado</v>
          </cell>
          <cell r="FS30" t="str">
            <v>Coherente</v>
          </cell>
          <cell r="FT30" t="str">
            <v>No aplica</v>
          </cell>
          <cell r="FU30" t="str">
            <v>No aplica</v>
          </cell>
          <cell r="FV30" t="str">
            <v>Relación directa</v>
          </cell>
          <cell r="FW30" t="str">
            <v>No aplica</v>
          </cell>
          <cell r="FX30" t="str">
            <v>Oportuna</v>
          </cell>
          <cell r="FY30" t="str">
            <v xml:space="preserve">El indicador tiene asociación con ejecución del CONPES por lo cual no se programó para la presente vigencia y frente al mismo se presenta la ejecución cualitativa. </v>
          </cell>
          <cell r="FZ30" t="str">
            <v>Yuri Galindo</v>
          </cell>
          <cell r="GA30">
            <v>0</v>
          </cell>
          <cell r="GB30" t="str">
            <v>No programó</v>
          </cell>
          <cell r="GC30" t="e">
            <v>#N/A</v>
          </cell>
          <cell r="GD30">
            <v>0</v>
          </cell>
          <cell r="GE30">
            <v>0</v>
          </cell>
          <cell r="GF30">
            <v>0</v>
          </cell>
          <cell r="GG30">
            <v>0</v>
          </cell>
          <cell r="GH30">
            <v>0</v>
          </cell>
          <cell r="GI30">
            <v>0</v>
          </cell>
          <cell r="GJ30">
            <v>0</v>
          </cell>
          <cell r="GK30">
            <v>0</v>
          </cell>
          <cell r="GL30">
            <v>0</v>
          </cell>
          <cell r="GM30">
            <v>0</v>
          </cell>
          <cell r="GN30">
            <v>0</v>
          </cell>
          <cell r="GO30" t="e">
            <v>#N/A</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t="str">
            <v/>
          </cell>
          <cell r="HI30" t="str">
            <v/>
          </cell>
          <cell r="HJ30" t="str">
            <v/>
          </cell>
          <cell r="HK30">
            <v>0</v>
          </cell>
          <cell r="HL30" t="e">
            <v>#DIV/0!</v>
          </cell>
          <cell r="HM30" t="e">
            <v>#DIV/0!</v>
          </cell>
          <cell r="HN30" t="e">
            <v>#DIV/0!</v>
          </cell>
          <cell r="HO30" t="e">
            <v>#DIV/0!</v>
          </cell>
          <cell r="HP30" t="e">
            <v>#DIV/0!</v>
          </cell>
          <cell r="HQ30" t="e">
            <v>#DIV/0!</v>
          </cell>
          <cell r="HR30" t="e">
            <v>#DIV/0!</v>
          </cell>
          <cell r="HS30" t="e">
            <v>#DIV/0!</v>
          </cell>
          <cell r="HT30" t="e">
            <v>#DIV/0!</v>
          </cell>
          <cell r="HU30">
            <v>0</v>
          </cell>
          <cell r="HV30" t="e">
            <v>#DIV/0!</v>
          </cell>
          <cell r="HW30" t="e">
            <v>#DIV/0!</v>
          </cell>
          <cell r="HX30" t="e">
            <v>#DIV/0!</v>
          </cell>
          <cell r="HY30" t="str">
            <v>No Programó</v>
          </cell>
          <cell r="HZ30" t="str">
            <v>No Programó</v>
          </cell>
          <cell r="IA30" t="str">
            <v>No Programó</v>
          </cell>
          <cell r="IB30" t="str">
            <v>No Programó</v>
          </cell>
          <cell r="IC30" t="str">
            <v>No Programó</v>
          </cell>
          <cell r="ID30" t="str">
            <v>No Programó</v>
          </cell>
          <cell r="IE30" t="str">
            <v>No Programó</v>
          </cell>
          <cell r="IF30" t="str">
            <v>No Programó</v>
          </cell>
          <cell r="IG30" t="str">
            <v>No Programó</v>
          </cell>
          <cell r="IH30" t="str">
            <v>No Programó</v>
          </cell>
          <cell r="II30" t="str">
            <v>No Programó</v>
          </cell>
          <cell r="IJ30" t="str">
            <v>No Programó</v>
          </cell>
          <cell r="IK30" t="str">
            <v>No Programó</v>
          </cell>
          <cell r="IL30" t="str">
            <v>No Programó</v>
          </cell>
          <cell r="IM30" t="str">
            <v>No Programó</v>
          </cell>
          <cell r="IN30" t="str">
            <v>No Programó</v>
          </cell>
          <cell r="IP30" t="e">
            <v>#DIV/0!</v>
          </cell>
        </row>
        <row r="31">
          <cell r="A31" t="str">
            <v>19B</v>
          </cell>
          <cell r="B31" t="str">
            <v xml:space="preserve">Dirección Distrital de Archivo </v>
          </cell>
          <cell r="C31" t="str">
            <v>Directora Distrital de Archivo</v>
          </cell>
          <cell r="D31" t="str">
            <v>Maria Teresa Pardo Camacho</v>
          </cell>
          <cell r="E31" t="str">
            <v>P1 -  ÉTICA, BUEN GOBIERNO Y TRANSPARENCIA</v>
          </cell>
          <cell r="F31" t="str">
            <v>P1O1 Consolidar a 2020 una cultura de visión y actuación ética,  integra y transparente</v>
          </cell>
          <cell r="G31" t="str">
            <v>P1O1A8 Modernizar y fortalecer los estándares para la gestión archivística a nivel distrital</v>
          </cell>
          <cell r="H31" t="str">
            <v>1.1.2 Sistema de Gestión de Documentos de Archivo (SGDA) puesto en operación por las entidades distritales</v>
          </cell>
          <cell r="I31" t="str">
            <v>Porcentaje de entidades con SGDA en operación.</v>
          </cell>
          <cell r="K31" t="str">
            <v xml:space="preserve"> (Entidades con SGDA en operación / Total de enti-dades distrita-les)*100</v>
          </cell>
          <cell r="L31" t="str">
            <v>Entidades con SGDA en operación</v>
          </cell>
          <cell r="M31" t="str">
            <v xml:space="preserve"> Total de enti-dades distrita-les</v>
          </cell>
          <cell r="O31" t="str">
            <v>Porcentaje de entidades con SGDA en operación.</v>
          </cell>
          <cell r="Q31" t="str">
            <v>informe con los resultados  del Porcentaje de entidades con SGDA en operación  aprobado por el Subdirector del Sistema Distrital de Archivos, plan de trabajo, registros de asistencia, evidencias de reunión, matriz de medición de avance</v>
          </cell>
          <cell r="R31" t="str">
            <v>A traves de la ejecucion del informe se atendera el compromiso de la DDAB respecto al CONPES 01 de la Política Pública: Fortalecer las instituciones para mitigar el impacto negativo de las prácticas corruptas en el sector público, privado y en la ciudadanía, dado que el informe presenta el avance del SGDA en operación por las 56 entidades distritales y además permite contar con información estrategica sobre los avances en matria de gestion documental y archivos que impactan la garantia del derecho de acceso a la información pública  como herramienta de lucha contra la corrupción</v>
          </cell>
          <cell r="S31">
            <v>0</v>
          </cell>
          <cell r="T31" t="str">
            <v>suma</v>
          </cell>
          <cell r="U31" t="str">
            <v>Porcentaje</v>
          </cell>
          <cell r="W31" t="str">
            <v>Resultado</v>
          </cell>
          <cell r="X31">
            <v>2019</v>
          </cell>
          <cell r="Y31">
            <v>0</v>
          </cell>
          <cell r="Z31">
            <v>2019</v>
          </cell>
          <cell r="AA31" t="str">
            <v>No Disponible / No Aplica</v>
          </cell>
          <cell r="AB31" t="str">
            <v>No Disponible / No Aplica</v>
          </cell>
          <cell r="AC31" t="str">
            <v>No Disponible / No Aplica</v>
          </cell>
          <cell r="AD31">
            <v>0</v>
          </cell>
          <cell r="AE31" t="str">
            <v>No Disponible / No Aplica</v>
          </cell>
          <cell r="AF31" t="str">
            <v>No Disponible / No Aplica</v>
          </cell>
          <cell r="AG31" t="str">
            <v>No Aplica</v>
          </cell>
          <cell r="AH31" t="str">
            <v>No Aplica</v>
          </cell>
          <cell r="AI31" t="str">
            <v>No Aplica</v>
          </cell>
          <cell r="AJ31">
            <v>1</v>
          </cell>
          <cell r="AK31" t="str">
            <v>No Aplica</v>
          </cell>
          <cell r="AL31" t="str">
            <v>No Aplica</v>
          </cell>
          <cell r="AM31" t="str">
            <v>No Aplica</v>
          </cell>
          <cell r="AN31" t="str">
            <v>No Aplica</v>
          </cell>
          <cell r="AO31" t="str">
            <v>No Aplica</v>
          </cell>
          <cell r="AP31" t="str">
            <v>No Aplica</v>
          </cell>
          <cell r="AQ31" t="str">
            <v>No Aplica</v>
          </cell>
          <cell r="AR31" t="str">
            <v>No Aplica</v>
          </cell>
          <cell r="AS31" t="str">
            <v>No Aplica</v>
          </cell>
          <cell r="AT31" t="str">
            <v>No Aplica</v>
          </cell>
          <cell r="AU31" t="str">
            <v>No Aplica</v>
          </cell>
          <cell r="AV31" t="str">
            <v>No Aplica</v>
          </cell>
          <cell r="AW31" t="str">
            <v>No Aplica</v>
          </cell>
          <cell r="AX31" t="str">
            <v>No Aplica</v>
          </cell>
          <cell r="AY31" t="str">
            <v>No Aplica</v>
          </cell>
          <cell r="AZ31" t="str">
            <v>No Aplica</v>
          </cell>
          <cell r="BA31" t="str">
            <v>No Aplica</v>
          </cell>
          <cell r="BB31" t="str">
            <v>No Aplica</v>
          </cell>
          <cell r="BC31" t="str">
            <v>No Aplica</v>
          </cell>
          <cell r="BD31" t="str">
            <v>No Aplica</v>
          </cell>
          <cell r="BE31" t="str">
            <v>No Aplica</v>
          </cell>
          <cell r="BF31" t="str">
            <v>No Aplica</v>
          </cell>
          <cell r="BG31" t="str">
            <v>CONPES</v>
          </cell>
          <cell r="BH31" t="str">
            <v>No Aplica</v>
          </cell>
          <cell r="BI31" t="str">
            <v>No Aplica</v>
          </cell>
          <cell r="BJ31" t="str">
            <v>No Aplica</v>
          </cell>
          <cell r="BK31" t="str">
            <v>No Aplica</v>
          </cell>
          <cell r="BL31" t="str">
            <v>No Aplica</v>
          </cell>
          <cell r="BM31" t="str">
            <v>Plan de Acción CONPES</v>
          </cell>
          <cell r="BN31" t="str">
            <v>Realizar un informe con los resultados del avance del Sistema de Gestión de Documento de Archivo -SGDA en operación por las entidades distriales  Para la construccion de este informe se tomaran los resultados de la medición de dicho indicador,
El reporte es de la vigencia inmediatamente anterior durante el primer trimestre de la vigencia siguiente.
Asi mismo la Dirección Distrital de Archivo de Bogotá en visita de seguimiento al cumplimiento de la normativa archivística verifica los datos suministrados.
Apartir de estas  fuentes de datos se realizá el calculo del avance por entidad y por instrumento.</v>
          </cell>
          <cell r="BO31" t="str">
            <v>Medir el avance del Sistema de Gestión de Documento de Archivo -SGDA,  en operación por las 56 entidades distritales, con el fin de realizar un informe que de cuenta de los resultados de dicha medición.</v>
          </cell>
          <cell r="BP31" t="str">
            <v>A traves de la ejecucion del informe se atendera el compromiso de la DDAB respecto al CONPES 01 de la Política Pública: Fortalecer las instituciones para mitigar el impacto negativo de las prácticas corruptas en el sector público, privado y en la ciudadanía, dado que el informe presenta el avance del SGDA en operación por las 56 entidades distritales y además permite contar con información estrategica sobre los avances en matria de gestion documental y archivos que impactan la garantia del derecho de acceso a la información pública  como herramienta de lucha contra la corrupción</v>
          </cell>
          <cell r="BQ31" t="str">
            <v>informe con los resultados  del Porcentaje de entidades con SGDA en operación  aprobado por el Subdirector del Sistema Distrital de Archivos, plan de trabajo, registros de asistencia, evidencias de reunión, matriz de medición de avance</v>
          </cell>
          <cell r="BR31" t="str">
            <v>Constante</v>
          </cell>
          <cell r="BS31">
            <v>0</v>
          </cell>
          <cell r="BT31">
            <v>0</v>
          </cell>
          <cell r="BU31">
            <v>0</v>
          </cell>
          <cell r="BV31">
            <v>0</v>
          </cell>
          <cell r="BW31">
            <v>0</v>
          </cell>
          <cell r="BX31">
            <v>0</v>
          </cell>
          <cell r="BY31">
            <v>0</v>
          </cell>
          <cell r="BZ31">
            <v>0</v>
          </cell>
          <cell r="CA31">
            <v>0</v>
          </cell>
          <cell r="CB31">
            <v>0</v>
          </cell>
          <cell r="CC31">
            <v>1</v>
          </cell>
          <cell r="CD31">
            <v>0</v>
          </cell>
          <cell r="CE31">
            <v>0</v>
          </cell>
          <cell r="CF31">
            <v>0</v>
          </cell>
          <cell r="CG31">
            <v>0</v>
          </cell>
          <cell r="CH31">
            <v>0</v>
          </cell>
          <cell r="CI31">
            <v>0</v>
          </cell>
          <cell r="CJ31">
            <v>0</v>
          </cell>
          <cell r="CK31">
            <v>0</v>
          </cell>
          <cell r="CL31">
            <v>0</v>
          </cell>
          <cell r="CM31">
            <v>0</v>
          </cell>
          <cell r="CN31">
            <v>0</v>
          </cell>
          <cell r="CO31">
            <v>1</v>
          </cell>
          <cell r="CP31">
            <v>0</v>
          </cell>
          <cell r="CQ31">
            <v>0</v>
          </cell>
          <cell r="CR31">
            <v>0</v>
          </cell>
          <cell r="CS31">
            <v>0</v>
          </cell>
          <cell r="CT31">
            <v>0</v>
          </cell>
          <cell r="CU31" t="str">
            <v>Esta estrategia tendrá ejecución a partir del mes de marzo 2019.</v>
          </cell>
          <cell r="CV31" t="str">
            <v/>
          </cell>
          <cell r="CW31" t="str">
            <v>Esta estrategia tendrá ejecución a partir del mes de marzo 2019.</v>
          </cell>
          <cell r="CX31">
            <v>0</v>
          </cell>
          <cell r="CY31">
            <v>0</v>
          </cell>
          <cell r="CZ31" t="str">
            <v>Esta estrategia tendrá ejecución a partir del mes de marzo 2019.</v>
          </cell>
          <cell r="DA31" t="str">
            <v/>
          </cell>
          <cell r="DB31" t="str">
            <v>Esta estrategia tendrá ejecución a partir del mes de marzo 2019.</v>
          </cell>
          <cell r="DC31">
            <v>0</v>
          </cell>
          <cell r="DD31">
            <v>0</v>
          </cell>
          <cell r="DE31" t="str">
            <v>En este periodo se desarrollaron  las siguientes acciones de gestión para la contrucción del indicador CONPES.
1.Mesa de trabajo:  Colaboradores de la SSDA socializan a la ing. Luisa Castillo –SDP-, los requerimientos a tener en cuenta para el diseño de una propuesta de indicador. 
2.Mesa de trabajo: Entre el grupo de trabajo se enseña la propuesta de tablero de control , periodicidad con que se llevará a cabo la medición.
3.Mesa de Trabajo: Definición del sistema de evaluación, es decir: definición de alcance, objetivos, metas a corto, mediano y largo plazo.
4. Mesa de Trabajo: Elaboración propuesta plan de trabajo.
5.Socialización 1: Presentación de la propuesta a algunos colaboradores de la SSDA.
6.Socialización 2: Se realizaron 2 presentaciones a la propuesta de indicador que se elaboró conjuntamente con la Secretaría Distrital de Planeación a la Dirección del Archivo de Bogotá, Subdirección Técnica y colaboradores de Planeación de la DDAB.</v>
          </cell>
          <cell r="DF31" t="str">
            <v/>
          </cell>
          <cell r="DG31" t="str">
            <v>El inicio de las actividades previstas para esta meta permitira contar con información estrategica sobre los avances en materia de gestion documental y archivos que impactan la garantia del derecho de acceso a la información pública  como herramienta de lucha contra la corrupción.</v>
          </cell>
          <cell r="DH31">
            <v>0</v>
          </cell>
          <cell r="DI31">
            <v>0</v>
          </cell>
          <cell r="DJ31" t="str">
            <v xml:space="preserve">En el mes de abril se presentaron las siguientes actividades:
Documento metodológico para la formulación y medición del indicador Sistema de Gestión de Documentos SGDA puesto en operación por las Entidades Distritales:
1. El 3 de abril se desarrolló en la Dirección DIstrital de Archivo de Bogotá  socialización de varios temas, entre ellos CONPES, en donde el profesional encargado de liderar este tema menciona como realizaría la medición de la implementación de los instrumentos archivísticos, e igualmente presentó el plan de trabajo propuesto. 
2. El 8 de abril se llevó a cabo una reunión con el equipo CONPES y los profesionales encargados del Informe 514, para efectos de articular los temas de seguimiento y 514.
3. El 25 de abril de 2019 se llevó a cabo la presentación del indicador en mención ante representantes de la Dirección Distrital de Desarrollo Institucional y la Directora del Archivo de Bogotá.
Matriz de medición:
1. Se avanzó en la  elaboración de  la propuesta  matriz  para la medición del indicador para el Sistema de Gestión de Documentos SGDA puesto en operación por las Entidades Distritales
</v>
          </cell>
          <cell r="DK31" t="str">
            <v/>
          </cell>
          <cell r="DL31" t="str">
            <v>Una vez aplicado el instrumento de verificación para la implementación del SGDA, serán reportados los beneficios.</v>
          </cell>
          <cell r="DM31">
            <v>0</v>
          </cell>
          <cell r="DN31">
            <v>0</v>
          </cell>
          <cell r="DO31" t="str">
            <v xml:space="preserve">En el mes de mayo se presentaron las siguientes actividades:
Documento metodológico para la formulación y medición del indicador Instrumentos archivísticos vigentes implementados por las entidades distritales (PGD, TRD, TCA, INVENTARIOS, BANCOS TERMINOLOGICOS, CCD):
1. El  09 de mayo de 2019, se llevó a cabo mesa de trabajo donde se hizo revisión y ajuste de las fichas de los productos establecidos por la Dirección Distrital de Archivo en el Plan de Acción de la Política Pública de Transparencia, Integridad y No Tolerancia con la Corrupción.
2. El 13 de mayo de 2019, se llevó a cabo mesa de trabajo con el objetivo de revisar las observaciones del formulario 514 e indicadores de medición de los instrumentos archivísticos.
3. El 17 de mayo de 2019, se llevó a cabo mesa de trabajo con la finalidad de revisar y ajustar las observaciones realizadas por la Oficina Asesora de Planeación al informe 514.
4. El 20 de mayo de 2019, se llevó a cabo mesa de trabaho a fin de  realizar análisis de cada uno de los capítulos del informe 514 vigencia 2018 con el grupo la DDI, profesionales estadísticos, grupo técnico de la SSDA.
5. El 21 de mayo de 2019, por medio de mesa de trabajo se dio continuidad a la revisión y análisis de cada uno de los capítulos del informe 514.
6. El 22 de mayo de 2019, mediante mesa de trabajo se da continuidad de la revisión y análisis de cada uno de los capítulos del informe 514.
7. El 23 de mayo de 2019,  por medio de mesa de trabajo se dio continuidad de la revisión y análisis de cada uno de los capítulos del informe 514.
8. El 28 de mayo de 2019, se llevó a cabo reunión con la DDAB, profesional estadista, equipo de trabajo de la SSDA para efectos de acordar fechas de salida del 514 y estrategias de manejo del CONPES.
Matriz  de medición
1. Se elaboró la matriz denominda como "Componentes de calificaciópn CONPES".
</v>
          </cell>
          <cell r="DP31" t="str">
            <v/>
          </cell>
          <cell r="DQ31" t="str">
            <v>Se avanzó  en la construcción de la matriz de medición de indicador CONPES.</v>
          </cell>
          <cell r="DR31">
            <v>0</v>
          </cell>
          <cell r="DS31">
            <v>0</v>
          </cell>
          <cell r="DT31" t="str">
            <v xml:space="preserve">En el mes de junio se presentaron las siguientes actividades:
Documento metodológico para la formulación y medición del indicador Sistema de Gestión de Documentos SGDA puesto en operación por las Entidades Distritales:
1. El 5 de junio se realizó mesa de trabajo con la Oficina Asesora de Planeación para la revisión de los indicadores CONPES.
2. El 5 de junio se realizó mesa de trabajo para el seguimiento a los avances en la elaboración de la Guía para la medición de la Política Pública.
3. El  7 de junio se realizó mesa de trababjo para revisión de los avances del documento de metodología Política Pública.
4. El 10 de junio se hizo  revisión preliminar documento metodología Política Pública.
5. El 11 de junio se realizó  justificación de las ponderaciones asignadas a los criterios a evaluar.
6. El 13 de junio se hizo revisión propuesta semifinal de la metodología para la medición.
7. El 17 de junio se hizo revisión de la propuesta de la PPT para la socialización del 20 de junio relacionada con el formulario 514-CONPES.
8. El 19 de junio se hizo revisión de las observaciones dadas por DDI  al documento de metodología para la medición.
9. El  20 de junio se realizó Jornada Taller para el diligenciamiento de la herramienta 514 por parte de las entidades del DC.
10. El 21 de junio se realizó mesa de trabajo para la revisión de los resultados del taller 514-CONPES realizado el 20 de junio.
Matriz  de medición:
1. El dia 28 de Junio se envió a las entidades Distritales el Formulario web de recolección de información.
</v>
          </cell>
          <cell r="DU31" t="str">
            <v/>
          </cell>
          <cell r="DV31" t="str">
            <v>Se avanzó en la elaboración de la guía metodologíca para la medición de los indicadores. 
Adicionalmente, se llevó a cabo taller  donde se socializó el diligenciamiento del formulario que permitirá el suministro de información para el cumplimiento de la PPDTINTC.</v>
          </cell>
          <cell r="DW31">
            <v>0</v>
          </cell>
          <cell r="DX31">
            <v>0</v>
          </cell>
          <cell r="DY31" t="str">
            <v xml:space="preserve">En el mes de julio se presentaron las siguientes actividades:
1. Documento metodológico para la formulación y medición del indicador Sistema de Gestión de Documentos SGDA puesto en operación por las Entidades Distritales:
Se realizaron constantemente ajustes al documento de metodología de Política Pública.  
2. Matriz Componentes de medición (Formularo web):
Se recibió la información de las entidades diligenciada en el formulario web.
</v>
          </cell>
          <cell r="DZ31" t="str">
            <v/>
          </cell>
          <cell r="EA31" t="str">
            <v xml:space="preserve">Para este periodo se identificaron los siguientes beneficios:
*Avance en la elaboración del  documento de metodología  para la formulación y medición del indicador. 
*Se revisaron los criterios definidos para la calificación frente a los ajustes realizados en el formulario de recolección, esto genera coherencia entre los dos instrumentos y permite precisión en el cálculo de indicadores CONPES.
*Recolección de la información reportada por las entidades Distritales, para iniciar con el análisis y el informe del reporte de la línea base. 
*Se contó con una alta cobertura en el proceso operativo recolectando información dentro de los tiempos operativos de 57 entidades, lo que corresponde al 95%, esto permite cumplimiento de cronograma establecido y revisión detallada de la información reportada por las entidades. Las tres entidades que no han rendido aun información, entrarán en un proceso de recuperación de deuda, proceso normal en la ejecución de una operación estadística. </v>
          </cell>
          <cell r="EB31">
            <v>0</v>
          </cell>
          <cell r="EC31">
            <v>0</v>
          </cell>
          <cell r="ED31" t="str">
            <v>En el mes de agosto se presentaron las siguientes actividades:
1. Documento metodológico para la formulación y medición del indicador Sistema de Gestión de Documentos SGDA puesto en operación por las Entidades Distritales:
*El 26 de agosto se revisaron las observaciones dadas por la Dirección Distrital de Desarrollo Institucional, para  efectuar los ajustes a la metodología para la medición del indicador CONPES.
*El 27 de agosto, una vez remitido nuevamente el documento para revisión por parte de la Dirección Distrital de Desarrollo Institucional, se efectuaron los ajustes al mismo, quedando pendientes las observaciones que se realizaron en esta reunión.
*El 29 de agosto se llevó a cabo una mesa de trabajo con Dirección Distrital de Desarrollo Institucional  con el fin de  revisar el documento con los ajustes antes mencionados. De esta mesa de trabajo salieron nuevos ajustes para efectuar en el siguiente mes.
*El 30 de agosto se llevó a cabo reunión de seguimiento al avance de la guía metodológica con el Subdirector del Sistema Distrital de Archivos y la Directora Distrital del Archivo de Bogotá.</v>
          </cell>
          <cell r="EE31" t="str">
            <v/>
          </cell>
          <cell r="EF31" t="str">
            <v>Al tener un avance significativo en la Guia metodológica y de criterios para la medición de los indicadores relacionados con la implementación de instrumentos archivísticos y puesta en operación del Sistema de Gestión de Documentos de Archivo (SGDA) , las Entidades Distritales contarán con un instrumento que les permita conocer el metodo de medición de dichos indicadores.</v>
          </cell>
          <cell r="EG31">
            <v>0</v>
          </cell>
          <cell r="EH31">
            <v>0</v>
          </cell>
          <cell r="EI31" t="str">
            <v>En el mes de septiembre se presentaron las siguientes actividades:
1. Documento metodológico para la formulación y medición del indicador Sistema de Gestión de Documentos SGDA puesto en operación por las Entidades Distritales:                                                                                                                                                                                                                                  *El 12 de septiembre se presentó a la Directora del Archivo de Bogotá y al Subdirector del Sistema Distrital de Archivos, los avances en la Guía para la medición de los indicadores; así mismo se presentaron los avances frente a la depuración de la base de datos del estado de la administración de la gestión documental en las entidades del Distrito Capital.
*El 19 de septiembre se presentó a la Dirección de Desarrollo Institucional - DDI, la propuesta para el diseño y elaboración de los cuadros de salida del estado de la administración de la gestión documental en las entidades del Distrito Capital.
* El 20 de septiembre se socializó la Guía para la medición de los indicadores ante la Dirección Distrital del Archivo de Bogotá y  la Subdirección del Sistema Distrital d Archivos. Apesar que el documento cuenta con visto bueno por parte de los directivos, a éste se le deberá realizar dos ajustes por solicitud de la Directora, documento final que será aprobado por Dirección y Subdirección del Sistema Distrital de Archivos en el mes de octubre.
* El 25 de septiembre se llevó a cabo la socialización de la identificación de inconsistencias frente a la integridad en la base de datos del estado de la administración de la gestión documental en las entidades del Distrito Capital a la Dirección Distrital de Archivo de Bogotá.</v>
          </cell>
          <cell r="EJ31" t="str">
            <v/>
          </cell>
          <cell r="EK31" t="str">
            <v xml:space="preserve">Al socializar la Guia para la medición de los indicadores relacionados con la implementación de instrumentos archivísticos y puesta en operación del Sistema de Gestión de Documentos de Archivo (SGDA), a los Directivos del Archivo de Bogotá,  se avanza significativamente para la entrega final del presente instrumento a las entidades Distritales.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v>0</v>
          </cell>
          <cell r="FB31">
            <v>0</v>
          </cell>
          <cell r="FC31" t="str">
            <v>Cumple</v>
          </cell>
          <cell r="FD31" t="str">
            <v>No programó</v>
          </cell>
          <cell r="FE31" t="str">
            <v>No programó</v>
          </cell>
          <cell r="FF31" t="str">
            <v>No aplica</v>
          </cell>
          <cell r="FG31" t="str">
            <v>No aplica</v>
          </cell>
          <cell r="FH31" t="str">
            <v>No aplica</v>
          </cell>
          <cell r="FI31" t="str">
            <v>No aplica</v>
          </cell>
          <cell r="FJ31" t="str">
            <v>No aplica</v>
          </cell>
          <cell r="FK31" t="str">
            <v>No aplica</v>
          </cell>
          <cell r="FL31" t="str">
            <v>Oportuna</v>
          </cell>
          <cell r="FM31" t="str">
            <v>Es importante resaltar que, este indicador pertenece al Plan de Acción de la Política Pública de Transparencia, razón por la cual no pudo haber sido modificado (tal como se evidencia), en su estructura técnica, hasta tanto se hubiera validado con la Dirección Distrital de Desarrollo Institucional, dependencia responsable de la estructuración de los indicadores de producto, adscritos a dicha política.</v>
          </cell>
          <cell r="FN31" t="str">
            <v>Diego Daza</v>
          </cell>
          <cell r="FO31" t="str">
            <v>Cumple</v>
          </cell>
          <cell r="FP31" t="str">
            <v>No programó</v>
          </cell>
          <cell r="FQ31" t="e">
            <v>#N/A</v>
          </cell>
          <cell r="FR31" t="str">
            <v>Adecuado</v>
          </cell>
          <cell r="FS31" t="str">
            <v>Coherente</v>
          </cell>
          <cell r="FT31" t="str">
            <v>No aplica</v>
          </cell>
          <cell r="FU31" t="str">
            <v>No aplica</v>
          </cell>
          <cell r="FV31" t="str">
            <v>Relación directa</v>
          </cell>
          <cell r="FW31" t="str">
            <v>No aplica</v>
          </cell>
          <cell r="FX31" t="str">
            <v>Oportuna</v>
          </cell>
          <cell r="FY31" t="str">
            <v xml:space="preserve">El indicador tiene asociación con ejecución del CONPES por lo cual no se programó para la presente vigencia y frente al mismo se presenta la ejecución cualitativa. </v>
          </cell>
          <cell r="FZ31" t="str">
            <v>Yuri Galindo</v>
          </cell>
          <cell r="GA31">
            <v>0</v>
          </cell>
          <cell r="GB31" t="str">
            <v>No programó</v>
          </cell>
          <cell r="GC31" t="e">
            <v>#N/A</v>
          </cell>
          <cell r="GD31">
            <v>0</v>
          </cell>
          <cell r="GE31">
            <v>0</v>
          </cell>
          <cell r="GF31">
            <v>0</v>
          </cell>
          <cell r="GG31">
            <v>0</v>
          </cell>
          <cell r="GH31">
            <v>0</v>
          </cell>
          <cell r="GI31">
            <v>0</v>
          </cell>
          <cell r="GJ31">
            <v>0</v>
          </cell>
          <cell r="GK31">
            <v>0</v>
          </cell>
          <cell r="GL31">
            <v>0</v>
          </cell>
          <cell r="GM31">
            <v>0</v>
          </cell>
          <cell r="GN31">
            <v>0</v>
          </cell>
          <cell r="GO31" t="e">
            <v>#N/A</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t="str">
            <v/>
          </cell>
          <cell r="HI31" t="str">
            <v/>
          </cell>
          <cell r="HJ31" t="str">
            <v/>
          </cell>
          <cell r="HK31">
            <v>0</v>
          </cell>
          <cell r="HL31" t="e">
            <v>#DIV/0!</v>
          </cell>
          <cell r="HM31" t="e">
            <v>#DIV/0!</v>
          </cell>
          <cell r="HN31" t="e">
            <v>#DIV/0!</v>
          </cell>
          <cell r="HO31" t="e">
            <v>#DIV/0!</v>
          </cell>
          <cell r="HP31" t="e">
            <v>#DIV/0!</v>
          </cell>
          <cell r="HQ31" t="e">
            <v>#DIV/0!</v>
          </cell>
          <cell r="HR31" t="e">
            <v>#DIV/0!</v>
          </cell>
          <cell r="HS31" t="e">
            <v>#DIV/0!</v>
          </cell>
          <cell r="HT31" t="e">
            <v>#DIV/0!</v>
          </cell>
          <cell r="HU31">
            <v>0</v>
          </cell>
          <cell r="HV31" t="e">
            <v>#DIV/0!</v>
          </cell>
          <cell r="HW31" t="e">
            <v>#DIV/0!</v>
          </cell>
          <cell r="HX31" t="e">
            <v>#DIV/0!</v>
          </cell>
          <cell r="HY31" t="str">
            <v>No Programó</v>
          </cell>
          <cell r="HZ31" t="str">
            <v>No Programó</v>
          </cell>
          <cell r="IA31" t="str">
            <v>No Programó</v>
          </cell>
          <cell r="IB31" t="str">
            <v>No Programó</v>
          </cell>
          <cell r="IC31" t="str">
            <v>No Programó</v>
          </cell>
          <cell r="ID31" t="str">
            <v>No Programó</v>
          </cell>
          <cell r="IE31" t="str">
            <v>No Programó</v>
          </cell>
          <cell r="IF31" t="str">
            <v>No Programó</v>
          </cell>
          <cell r="IG31" t="str">
            <v>No Programó</v>
          </cell>
          <cell r="IH31" t="str">
            <v>No Programó</v>
          </cell>
          <cell r="II31" t="str">
            <v>No Programó</v>
          </cell>
          <cell r="IJ31" t="str">
            <v>No Programó</v>
          </cell>
          <cell r="IK31" t="str">
            <v>No Programó</v>
          </cell>
          <cell r="IL31" t="str">
            <v>No Programó</v>
          </cell>
          <cell r="IM31" t="str">
            <v>No Programó</v>
          </cell>
          <cell r="IN31" t="str">
            <v>No Programó</v>
          </cell>
          <cell r="IP31" t="e">
            <v>#DIV/0!</v>
          </cell>
        </row>
        <row r="32">
          <cell r="A32">
            <v>202</v>
          </cell>
          <cell r="B32" t="str">
            <v xml:space="preserve">Dirección Distrital de Archivo </v>
          </cell>
          <cell r="C32" t="str">
            <v>Directora Distrital de Archivo</v>
          </cell>
          <cell r="D32" t="str">
            <v>Maria Teresa Pardo Camacho</v>
          </cell>
          <cell r="E32" t="str">
            <v>P1 -  ÉTICA, BUEN GOBIERNO Y TRANSPARENCIA</v>
          </cell>
          <cell r="F32" t="str">
            <v>P1O1 Consolidar a 2020 una cultura de visión y actuación ética,  integra y transparente</v>
          </cell>
          <cell r="G32" t="str">
            <v>P1O1A11 Realizar la formulación y el seguimiento a la ejecución del Plan Anticorrupción y de Atención al Ciudadano - PAAC, para la obtención de resultados óptimos en la medición del Índice de Gobierno Abierto - IGA</v>
          </cell>
          <cell r="H32" t="str">
            <v>Realizar oportunamente las publicaciones correspondientes, identificadas en el esquema de publicación de la Secretaria General</v>
          </cell>
          <cell r="I32" t="str">
            <v>Publicaciones correspondientes, identificadas en el esquema de publicación de la Secretaria General, realizadas oportunamente</v>
          </cell>
          <cell r="J32" t="str">
            <v xml:space="preserve">Este indicador permite monitorear el cumplimiento oportuno de los compromisos de publicación que posee la dependencia descritos en el esquema de publicación </v>
          </cell>
          <cell r="K32" t="str">
            <v>(Publicaciones correspondientes realizadas oportunamente / Publicaciones correspondientes del esquema de publicación de la Secretaria General)*100</v>
          </cell>
          <cell r="L32" t="str">
            <v xml:space="preserve">Publicaciones correspondientes realizadas oportunamente </v>
          </cell>
          <cell r="O32" t="str">
            <v>Publicación oportuna, clara y veraz de la información relacionada con la gestión de la dependencia</v>
          </cell>
          <cell r="Q32" t="str">
            <v>Libro en PDF; Publicación en el sitio web;  Pantallazo de la publicación realizada en el sitio web, formato de autorización de la publicación por parte del coordinador.</v>
          </cell>
          <cell r="R32" t="str">
            <v>Este indicador permite asegurar el cumplimiento oportuno de las publicaciones que realiza la DDAB,, en los tiempos esperados y con la calidad requerida</v>
          </cell>
          <cell r="S32" t="str">
            <v>Constante</v>
          </cell>
          <cell r="T32" t="str">
            <v>Constante</v>
          </cell>
          <cell r="U32" t="str">
            <v>Porcentaje</v>
          </cell>
          <cell r="V32" t="str">
            <v>Eficacia</v>
          </cell>
          <cell r="W32" t="str">
            <v>Resultado</v>
          </cell>
          <cell r="X32">
            <v>2019</v>
          </cell>
          <cell r="Y32">
            <v>0</v>
          </cell>
          <cell r="Z32">
            <v>2019</v>
          </cell>
          <cell r="AA32" t="str">
            <v>No Disponible / No Aplica</v>
          </cell>
          <cell r="AB32" t="str">
            <v>No Disponible / No Aplica</v>
          </cell>
          <cell r="AC32" t="str">
            <v>No Disponible / No Aplica</v>
          </cell>
          <cell r="AD32">
            <v>1</v>
          </cell>
          <cell r="AE32" t="str">
            <v>No Disponible / No Aplica</v>
          </cell>
          <cell r="AF32" t="str">
            <v>No Disponible / No Aplica</v>
          </cell>
          <cell r="AG32" t="str">
            <v>No Aplica</v>
          </cell>
          <cell r="AH32" t="str">
            <v>No Aplica</v>
          </cell>
          <cell r="AI32" t="str">
            <v>No Aplica</v>
          </cell>
          <cell r="AJ32">
            <v>1</v>
          </cell>
          <cell r="AK32" t="str">
            <v>No Aplica</v>
          </cell>
          <cell r="AL32" t="str">
            <v>No Aplica</v>
          </cell>
          <cell r="AM32" t="str">
            <v>No Aplica</v>
          </cell>
          <cell r="AN32" t="str">
            <v>No Aplica</v>
          </cell>
          <cell r="AO32" t="str">
            <v>No Aplica</v>
          </cell>
          <cell r="AP32">
            <v>1</v>
          </cell>
          <cell r="AQ32" t="str">
            <v>No Aplica</v>
          </cell>
          <cell r="AR32" t="str">
            <v>No Aplica</v>
          </cell>
          <cell r="AS32" t="str">
            <v>No Aplica</v>
          </cell>
          <cell r="AT32" t="str">
            <v>No Aplica</v>
          </cell>
          <cell r="AU32" t="str">
            <v>No Aplica</v>
          </cell>
          <cell r="AV32" t="str">
            <v>No Aplica</v>
          </cell>
          <cell r="AW32" t="str">
            <v>No Aplica</v>
          </cell>
          <cell r="AX32" t="str">
            <v>No Aplica</v>
          </cell>
          <cell r="AY32" t="str">
            <v>No Aplica</v>
          </cell>
          <cell r="AZ32" t="str">
            <v>No Aplica</v>
          </cell>
          <cell r="BA32" t="str">
            <v>No Aplica</v>
          </cell>
          <cell r="BB32" t="str">
            <v>No Aplica</v>
          </cell>
          <cell r="BC32" t="str">
            <v>No Aplica</v>
          </cell>
          <cell r="BD32" t="str">
            <v>No Aplica</v>
          </cell>
          <cell r="BE32" t="str">
            <v>No Aplica</v>
          </cell>
          <cell r="BF32" t="str">
            <v>No Aplica</v>
          </cell>
          <cell r="BG32" t="str">
            <v>No Aplica</v>
          </cell>
          <cell r="BH32" t="str">
            <v>No Aplica</v>
          </cell>
          <cell r="BI32" t="str">
            <v>No Aplica</v>
          </cell>
          <cell r="BJ32" t="str">
            <v>No Aplica</v>
          </cell>
          <cell r="BK32" t="str">
            <v>No Aplica</v>
          </cell>
          <cell r="BL32" t="str">
            <v>No Aplica</v>
          </cell>
          <cell r="BM32" t="str">
            <v>Plan de Acción PAAC</v>
          </cell>
          <cell r="BN32" t="str">
            <v xml:space="preserve">Este indicador permite monitorear el cumplimiento oportuno de los compromisos de publicación que posee la dependencia descritos en el esquema de publicación </v>
          </cell>
          <cell r="BO32" t="str">
            <v>Puesta al servicio a través de la página web las diferentes publicaciones tales como guías, instrumentos técnicos y libros producidos por el Archivo de Bogotá.</v>
          </cell>
          <cell r="BP32" t="str">
            <v>Este indicador permite asegurar el cumplimiento oportuno de las publicaciones que realiza la DDAB,, en los tiempos esperados y con la calidad requerida</v>
          </cell>
          <cell r="BQ32" t="str">
            <v>Libro en PDF; Publicación en el sitio web;  Pantallazo de la publicación realizada en el sitio web, formato de autorización de la publicación por parte del coordinador.</v>
          </cell>
          <cell r="BR32" t="str">
            <v>Constante</v>
          </cell>
          <cell r="BS32">
            <v>1</v>
          </cell>
          <cell r="BT32">
            <v>0</v>
          </cell>
          <cell r="BU32">
            <v>1</v>
          </cell>
          <cell r="BV32">
            <v>1</v>
          </cell>
          <cell r="BW32">
            <v>1</v>
          </cell>
          <cell r="BX32">
            <v>1</v>
          </cell>
          <cell r="BY32">
            <v>1</v>
          </cell>
          <cell r="BZ32">
            <v>1</v>
          </cell>
          <cell r="CA32">
            <v>1</v>
          </cell>
          <cell r="CB32">
            <v>1</v>
          </cell>
          <cell r="CC32">
            <v>1</v>
          </cell>
          <cell r="CD32">
            <v>1</v>
          </cell>
          <cell r="CE32">
            <v>1</v>
          </cell>
          <cell r="CF32">
            <v>0</v>
          </cell>
          <cell r="CG32">
            <v>1</v>
          </cell>
          <cell r="CH32">
            <v>1</v>
          </cell>
          <cell r="CI32">
            <v>1</v>
          </cell>
          <cell r="CJ32">
            <v>1</v>
          </cell>
          <cell r="CK32">
            <v>1</v>
          </cell>
          <cell r="CL32">
            <v>1</v>
          </cell>
          <cell r="CM32">
            <v>1</v>
          </cell>
          <cell r="CN32">
            <v>1</v>
          </cell>
          <cell r="CO32">
            <v>1</v>
          </cell>
          <cell r="CP32">
            <v>1</v>
          </cell>
          <cell r="CQ32">
            <v>1</v>
          </cell>
          <cell r="CR32">
            <v>1</v>
          </cell>
          <cell r="CS32">
            <v>0</v>
          </cell>
          <cell r="CT32">
            <v>0</v>
          </cell>
          <cell r="CU32" t="str">
            <v xml:space="preserve">Las actividades programadas para esta meta parten desde el mes de febrero. </v>
          </cell>
          <cell r="CV32" t="str">
            <v/>
          </cell>
          <cell r="CW32" t="str">
            <v>Las actividades programadas para esta meta parten desde el mes de febrer</v>
          </cell>
          <cell r="CX32">
            <v>6</v>
          </cell>
          <cell r="CY32">
            <v>6</v>
          </cell>
          <cell r="CZ32" t="str">
            <v xml:space="preserve">Durante el mes de febrero se realizó la publicación del libro "Tipos de Bogotá" en el Botón de transparencia de la Secretaría General (1), la publicación de cuatro (4) noticias en el micrositio web: "Los bocetos de Ricardo Moros Urbina", "A propósito del Día del Periodista", "El legado de Germán Arciniegas" y "Pieza del mes" (febrero) y se realizó la actualización del calendario de actividades con los eventos previstos para el año 2019 (1). </v>
          </cell>
          <cell r="DA32" t="str">
            <v/>
          </cell>
          <cell r="DB32" t="str">
            <v>Contribuimos a dar cumplimiento oportuno de las publicaciones que realiza la DDAB en los tiempos esperados y con la calidad requerida  en el botón de transparencia.</v>
          </cell>
          <cell r="DC32">
            <v>5</v>
          </cell>
          <cell r="DD32">
            <v>5</v>
          </cell>
          <cell r="DE32" t="str">
            <v>Durante el mes de marzo se realizó la publicación de la Guía Técnica de organización de fondos documentales acumulados en el Botón de transparencia de la Secretaría General (1) y la publicación de 4 noticias en el micrositio web en las que se destacan: ¿Don Quesada de la Mancha?, Policarpa; la heroína de mil colores, Los primeros planos de Bogotá, El refugio de sueños para niños.</v>
          </cell>
          <cell r="DF32" t="str">
            <v/>
          </cell>
          <cell r="DG32" t="str">
            <v xml:space="preserve">Contribuimos a dar cumplimiento oportuno de las publicaciones que realiza la DDAB en los tiempos esperados y con la calidad requerida en el botón de transparencia. Adicionalmente, en el calendario indicamos los eventos a realizar por parte de la DDAB, buscando que la ciudadanía cuente con información valiosa. </v>
          </cell>
          <cell r="DH32">
            <v>5</v>
          </cell>
          <cell r="DI32">
            <v>5</v>
          </cell>
          <cell r="DJ32" t="str">
            <v>Durante el mes de abril se realizó la publicación de la (1) una Guía Sistema de Gestión de Documento Electrónico de Archivo en el botón de transparencia de la Secretaría General y la publicación de (4) cuatro noticias en el micrositio web en las que se destacan: 1. El periodismo de la independencia, 2. La pieza del mes (abril) el garrote vil, 3. La capilla del humilladero y 4. La iglesia de Veracruz estas dos últimas en conmemoración a la Semana Mayor.</v>
          </cell>
          <cell r="DK32" t="str">
            <v/>
          </cell>
          <cell r="DL32" t="str">
            <v>Publicación de la pieza del mes de abril llamada el Garrote vil, en homenaje al día de las víctimas ( 9 de abril ) ya que era la forma de ejecución empleada durante siglos en América Latina, Asia y Europa.</v>
          </cell>
          <cell r="DM32">
            <v>4</v>
          </cell>
          <cell r="DN32">
            <v>4</v>
          </cell>
          <cell r="DO32" t="str">
            <v>Durante el mes de mayo se realizó la publicación de (4) cuatro noticias en el micrositio web en las que se destacan: 1. cien años de transporte, 2. El fotógrafo de Bogotá, 3. In memoriam / Germán Samper Gnecco y 4. la pieza del mes de mayo: El paisaje de la metrópoli.</v>
          </cell>
          <cell r="DP32" t="str">
            <v/>
          </cell>
          <cell r="DQ32" t="str">
            <v xml:space="preserve">Se destaca la publicación del primer video de ¡Ala! Venga le cuento narrando los cien años de transporte de la ciudad. </v>
          </cell>
          <cell r="DR32">
            <v>5</v>
          </cell>
          <cell r="DS32">
            <v>5</v>
          </cell>
          <cell r="DT32" t="str">
            <v>Durante el mes de junio se realizó la publicación de la  Guía Documentos Electrónicos de Archivo y Sistema de Gestión de Documentos Electrónicos de Archivo - SGDA: Conceptos Básicos, Buenas Prácticas e  Ideas Para Avanzar en el Botón de transparencia de la Secretaría General (1) y la publicación de cuatro (4) noticias en el micrositio web en las que se destacan: 1. Roberto Londoño, arquitecto con alma de pintor, 2. Caricaturas del siglo XIX, 3. la pieza del mes: Sillas públicas y 4. El Chorro de Quevedo: la maqueta de un mito, un pedestal, un lienzo.</v>
          </cell>
          <cell r="DU32" t="str">
            <v/>
          </cell>
          <cell r="DV32" t="str">
            <v>Se realiza la publicación de la Guía Documentos Electrónicos de Archivo y Sistema de Gestión de Documentos Electrónicos de Archivo SGDEA: Conceptos Básicos, Buenas Prácticas e Ideas Para Avanzar.</v>
          </cell>
          <cell r="DW32">
            <v>5</v>
          </cell>
          <cell r="DX32">
            <v>5</v>
          </cell>
          <cell r="DY32" t="str">
            <v xml:space="preserve">Durante el mes de julio se realizó la publicación de la Guía para la elaboración y presentación de las tablas de valoración documental para las entidades distritales  (1) y la publicación de cuatro  (4) noticias en el micrositio web en las que se destacan: 1.El Cuarteto Bush, 2.Bogotá como escenario del rock, 3. El tricolor nacional y 4. Historia del Cabildo Bogotano. </v>
          </cell>
          <cell r="DZ32" t="str">
            <v/>
          </cell>
          <cell r="EA32" t="str">
            <v>Se destaca la publicación de la Guía para la elaboración y presentación de las tablas de valoración documental para las entidades distritales, que tiene como finalidad el facilitar a las dependencias de las entidades del nivel distrital, encargadas de la gestión documental y administración de los fondos documentales, abordar la documentación que tienen acumulada sin ningún tratamiento archivístico.</v>
          </cell>
          <cell r="EB32">
            <v>4</v>
          </cell>
          <cell r="EC32">
            <v>4</v>
          </cell>
          <cell r="ED32" t="str">
            <v xml:space="preserve">Durante el mes de agosto se realizó la publicación de cuatro  (4) noticias en el micrositio web en las que se destacan: 1. ¿Cuándo se fundó Bogotá?,  2. El café Windsor, 3. ¿La Quinta de Santander o de Bolívar? y 4. El incendio más lamentado en Santafé. </v>
          </cell>
          <cell r="EE32" t="str">
            <v/>
          </cell>
          <cell r="EF32" t="str">
            <v>Se destaca durante el mes de agosto la publicación: ¿La Quinta de Santander o de Bolívar?, puesto que se revela por primera vez, a partir de datos del historiador Eduardo Posada, que la quinta fue restaurada y conservada por el General Santander, aspecto o situación que era desconocida para los investigadores y público en general.</v>
          </cell>
          <cell r="EG32">
            <v>4</v>
          </cell>
          <cell r="EH32">
            <v>4</v>
          </cell>
          <cell r="EI32" t="str">
            <v xml:space="preserve">Durante el mes de septiembre se realizó la publicación de cuatro (4) noticias en el micrositio web en las que se destacan: 1. La historia institucional de Transmilenio, 2. La estatua de Bolívar, iniciativa de José Ignacio París, 3. La plaza del Vecindario y 4. Biblioteca Nacional; la obra de Francisco Moreno y Escandón. </v>
          </cell>
          <cell r="EJ32" t="str">
            <v/>
          </cell>
          <cell r="EK32" t="str">
            <v xml:space="preserve">Durante el mes de septiembre se destacó la nota La estatua de Bolívar, iniciativa de José Ignacio París, en donde se muestra a todos los ciudadanos la historia de la estatua de nuestro Libertador y el proceso de instalación en la Plaza Mayor de Bogotá en 1984. Con esta nota buscamos destacar personajes y momentos históricos de nuestra ciudad y mostrar a los ciudadanos historias que para la gran mayoría son desconocidas.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v>38</v>
          </cell>
          <cell r="FB32">
            <v>0</v>
          </cell>
          <cell r="FC32" t="str">
            <v>Cumple</v>
          </cell>
          <cell r="FD32" t="str">
            <v>Cumplido</v>
          </cell>
          <cell r="FE32" t="str">
            <v>Cumplido</v>
          </cell>
          <cell r="FF32" t="str">
            <v>Adecuado</v>
          </cell>
          <cell r="FG32" t="str">
            <v>Coherente</v>
          </cell>
          <cell r="FH32" t="str">
            <v>Concuerda</v>
          </cell>
          <cell r="FI32" t="str">
            <v>Concuerda</v>
          </cell>
          <cell r="FJ32" t="str">
            <v>Relación directa</v>
          </cell>
          <cell r="FK32" t="str">
            <v>Adecuado</v>
          </cell>
          <cell r="FL32" t="str">
            <v>Oportuna</v>
          </cell>
          <cell r="FM32" t="str">
            <v>Se reportaron en avance cuantitativo 6 publicaciones en el mes de febrero y 5 publicaciones en el mes de marzo. No obstante, dando lectura al reporte cualitativo, dan cuenta de la realización de 2 publicaciones hechas en febrero y 6 publicaciones realizadas durante el mes de marzo. Se subsanó conforme las orientaciones brindadas por la Oficina Asesora de Planeación.</v>
          </cell>
          <cell r="FN32" t="str">
            <v>Diego Daza</v>
          </cell>
          <cell r="FO32" t="str">
            <v>Cumple</v>
          </cell>
          <cell r="FP32" t="str">
            <v>Cumplido</v>
          </cell>
          <cell r="FQ32" t="e">
            <v>#N/A</v>
          </cell>
          <cell r="FR32" t="str">
            <v>Adecuado</v>
          </cell>
          <cell r="FS32" t="str">
            <v>Coherente</v>
          </cell>
          <cell r="FT32" t="str">
            <v>Concuerda</v>
          </cell>
          <cell r="FU32" t="str">
            <v>No aplica</v>
          </cell>
          <cell r="FV32" t="str">
            <v>Relación directa</v>
          </cell>
          <cell r="FW32" t="str">
            <v>Adecuado</v>
          </cell>
          <cell r="FX32" t="str">
            <v>Oportuna</v>
          </cell>
          <cell r="FY32" t="str">
            <v xml:space="preserve">Se observa una ejecución apropiada del indicador conforme la programación. </v>
          </cell>
          <cell r="FZ32" t="str">
            <v>Yuri Galindo</v>
          </cell>
          <cell r="GA32">
            <v>0</v>
          </cell>
          <cell r="GB32" t="str">
            <v>Cumplido</v>
          </cell>
          <cell r="GC32" t="e">
            <v>#N/A</v>
          </cell>
          <cell r="GD32">
            <v>0</v>
          </cell>
          <cell r="GE32">
            <v>0</v>
          </cell>
          <cell r="GF32">
            <v>0</v>
          </cell>
          <cell r="GG32">
            <v>0</v>
          </cell>
          <cell r="GH32">
            <v>0</v>
          </cell>
          <cell r="GI32">
            <v>0</v>
          </cell>
          <cell r="GJ32">
            <v>0</v>
          </cell>
          <cell r="GK32">
            <v>0</v>
          </cell>
          <cell r="GL32">
            <v>0</v>
          </cell>
          <cell r="GM32">
            <v>0</v>
          </cell>
          <cell r="GN32">
            <v>0</v>
          </cell>
          <cell r="GO32" t="e">
            <v>#N/A</v>
          </cell>
          <cell r="GP32">
            <v>0</v>
          </cell>
          <cell r="GQ32">
            <v>0</v>
          </cell>
          <cell r="GR32">
            <v>0</v>
          </cell>
          <cell r="GS32">
            <v>0</v>
          </cell>
          <cell r="GT32">
            <v>0</v>
          </cell>
          <cell r="GU32">
            <v>0</v>
          </cell>
          <cell r="GV32">
            <v>0</v>
          </cell>
          <cell r="GW32">
            <v>0</v>
          </cell>
          <cell r="GX32">
            <v>0</v>
          </cell>
          <cell r="GY32">
            <v>0</v>
          </cell>
          <cell r="GZ32">
            <v>1</v>
          </cell>
          <cell r="HA32">
            <v>1</v>
          </cell>
          <cell r="HB32">
            <v>1</v>
          </cell>
          <cell r="HC32">
            <v>1</v>
          </cell>
          <cell r="HD32">
            <v>1</v>
          </cell>
          <cell r="HE32">
            <v>1</v>
          </cell>
          <cell r="HF32">
            <v>1</v>
          </cell>
          <cell r="HG32">
            <v>1</v>
          </cell>
          <cell r="HH32" t="str">
            <v/>
          </cell>
          <cell r="HI32" t="str">
            <v/>
          </cell>
          <cell r="HJ32" t="str">
            <v/>
          </cell>
          <cell r="HK32">
            <v>38</v>
          </cell>
          <cell r="HL32">
            <v>0</v>
          </cell>
          <cell r="HM32">
            <v>1</v>
          </cell>
          <cell r="HN32">
            <v>1</v>
          </cell>
          <cell r="HO32">
            <v>1</v>
          </cell>
          <cell r="HP32">
            <v>1</v>
          </cell>
          <cell r="HQ32">
            <v>1</v>
          </cell>
          <cell r="HR32">
            <v>1</v>
          </cell>
          <cell r="HS32">
            <v>1</v>
          </cell>
          <cell r="HT32">
            <v>1</v>
          </cell>
          <cell r="HU32">
            <v>0</v>
          </cell>
          <cell r="HV32">
            <v>0</v>
          </cell>
          <cell r="HW32">
            <v>0</v>
          </cell>
          <cell r="HX32">
            <v>0.75</v>
          </cell>
          <cell r="HY32" t="str">
            <v>No Programó</v>
          </cell>
          <cell r="HZ32">
            <v>1</v>
          </cell>
          <cell r="IA32">
            <v>1</v>
          </cell>
          <cell r="IB32">
            <v>1</v>
          </cell>
          <cell r="IC32">
            <v>1</v>
          </cell>
          <cell r="ID32">
            <v>1</v>
          </cell>
          <cell r="IE32">
            <v>1</v>
          </cell>
          <cell r="IF32">
            <v>1</v>
          </cell>
          <cell r="IG32">
            <v>1</v>
          </cell>
          <cell r="IH32">
            <v>1</v>
          </cell>
          <cell r="II32">
            <v>1</v>
          </cell>
          <cell r="IJ32">
            <v>1</v>
          </cell>
          <cell r="IK32">
            <v>1</v>
          </cell>
          <cell r="IL32">
            <v>1</v>
          </cell>
          <cell r="IM32">
            <v>1</v>
          </cell>
          <cell r="IN32">
            <v>1</v>
          </cell>
          <cell r="IP32">
            <v>0.66666666666666663</v>
          </cell>
        </row>
        <row r="33">
          <cell r="A33">
            <v>11</v>
          </cell>
          <cell r="B33" t="str">
            <v xml:space="preserve">Dirección Distrital de Archivo </v>
          </cell>
          <cell r="C33" t="str">
            <v>Directora Distrital de Archivo</v>
          </cell>
          <cell r="D33" t="str">
            <v>Maria Teresa Pardo Camacho</v>
          </cell>
          <cell r="E33" t="str">
            <v>P1 -  ÉTICA, BUEN GOBIERNO Y TRANSPARENCIA</v>
          </cell>
          <cell r="F33" t="str">
            <v>P1O1 Consolidar a 2020 una cultura de visión y actuación ética,  integra y transparente</v>
          </cell>
          <cell r="G33" t="str">
            <v>P1O1A8 Modernizar y fortalecer los estándares para la gestión archivística a nivel distrital</v>
          </cell>
          <cell r="H33" t="str">
            <v>Asesorar a las Entidades Del Distrito En La Implementación Del Sgdea</v>
          </cell>
          <cell r="I33" t="str">
            <v>entidades del distrito asesoradas en la implementación del SGDEA</v>
          </cell>
          <cell r="J33" t="str">
            <v>Consiste en brindar asistencia técnica a las entidades del Distrito, para la adopción de prácticas y estándares homologados para la administración y gestión de documentos electrónicos en el marco del Sistema de Gestión de Documentos Electrónicos de Archivo.</v>
          </cell>
          <cell r="K33" t="str">
            <v>(Entidades del Distrito asesoradas en la implementación del SGDEA / Entidades del Distrito priorizadas en la implementación del SGDEA”.) *100</v>
          </cell>
          <cell r="L33" t="str">
            <v>Entidades del Distrito asesoradas en la implementación del SGDEA</v>
          </cell>
          <cell r="M33" t="str">
            <v>Entidades del Distrito priorizadas en la implementación del SGDEA”.</v>
          </cell>
          <cell r="O33" t="str">
            <v>100% de entidades del distrito asesoradas en la implementación del
SGDEA</v>
          </cell>
          <cell r="P33" t="str">
            <v>Diseñar e implementar los lineamientos para la administración de documentos electrónicos de archivo en las entidades del Distrito Capital</v>
          </cell>
          <cell r="Q33" t="str">
            <v xml:space="preserve">Lista de Asistencia y Registro Fotográfico
</v>
          </cell>
          <cell r="R33" t="str">
            <v>Estas asistencias técnicas pemirten emitir lineamientos y orientaciones que permiten promover dentro de las entidades distritales de la administración avanzar de forma coherente en la gestión de documentos electrónicos de archivo y en la consolidación del patrimonio documental digital de la ciudad. 
Asi mismo, esta neta tiene un alto impacto en los procesos de  transformación digital de Bogotá, necesaria no solo para optimizar los servicios ofrecidos a la ciudadanía y el diálogo e interacción con los ciudadanos, sino para aportar al cumplimiento de los objetivos y metas del Plan Distrital de Desarrollo relacionados con el aprovechamiento de las tecnologías de la información y la comunicación TIC´s en la gestión pública y en el mejoramiento de la calidad de vida de los habitantes de la Capital.</v>
          </cell>
          <cell r="S33" t="str">
            <v>Creciente</v>
          </cell>
          <cell r="T33" t="str">
            <v>Creciente</v>
          </cell>
          <cell r="U33" t="str">
            <v>Porcentaje</v>
          </cell>
          <cell r="V33" t="str">
            <v xml:space="preserve">Eficacia </v>
          </cell>
          <cell r="W33" t="str">
            <v>Resultado</v>
          </cell>
          <cell r="X33">
            <v>2016</v>
          </cell>
          <cell r="Y33">
            <v>0</v>
          </cell>
          <cell r="Z33">
            <v>2016</v>
          </cell>
          <cell r="AA33">
            <v>0</v>
          </cell>
          <cell r="AB33">
            <v>0.05</v>
          </cell>
          <cell r="AC33">
            <v>0.96</v>
          </cell>
          <cell r="AD33">
            <v>1</v>
          </cell>
          <cell r="AE33">
            <v>0</v>
          </cell>
          <cell r="AF33">
            <v>1</v>
          </cell>
          <cell r="AG33" t="str">
            <v>No Aplica</v>
          </cell>
          <cell r="AH33">
            <v>1</v>
          </cell>
          <cell r="AI33">
            <v>1</v>
          </cell>
          <cell r="AJ33">
            <v>1</v>
          </cell>
          <cell r="AK33">
            <v>1</v>
          </cell>
          <cell r="AL33">
            <v>1125</v>
          </cell>
          <cell r="AM33" t="str">
            <v>Fortalecimiento y modernización de la gestión pública distrital</v>
          </cell>
          <cell r="AN33">
            <v>1</v>
          </cell>
          <cell r="AO33" t="str">
            <v>Gestión de la Función Archivística y del patrimonio documental del Distrito Capital</v>
          </cell>
          <cell r="AP33" t="str">
            <v>No Aplica</v>
          </cell>
          <cell r="AQ33" t="str">
            <v>No Aplica</v>
          </cell>
          <cell r="AR33" t="str">
            <v>No Aplica</v>
          </cell>
          <cell r="AS33" t="str">
            <v>No Aplica</v>
          </cell>
          <cell r="AT33" t="str">
            <v>No Aplica</v>
          </cell>
          <cell r="AU33" t="str">
            <v>No Aplica</v>
          </cell>
          <cell r="AV33" t="str">
            <v>No Aplica</v>
          </cell>
          <cell r="AW33" t="str">
            <v>No Aplica</v>
          </cell>
          <cell r="AX33" t="str">
            <v>No Aplica</v>
          </cell>
          <cell r="AY33" t="str">
            <v>No Aplica</v>
          </cell>
          <cell r="AZ33" t="str">
            <v>No Aplica</v>
          </cell>
          <cell r="BA33" t="str">
            <v>No Aplica</v>
          </cell>
          <cell r="BB33" t="str">
            <v>No Aplica</v>
          </cell>
          <cell r="BC33" t="str">
            <v>No Aplica</v>
          </cell>
          <cell r="BD33" t="str">
            <v>No Aplica</v>
          </cell>
          <cell r="BE33" t="str">
            <v>No Aplica</v>
          </cell>
          <cell r="BF33" t="str">
            <v>No Aplica</v>
          </cell>
          <cell r="BG33" t="str">
            <v>No Aplica</v>
          </cell>
          <cell r="BH33" t="str">
            <v>No Aplica</v>
          </cell>
          <cell r="BI33" t="str">
            <v>No Aplica</v>
          </cell>
          <cell r="BJ33" t="str">
            <v>No Aplica</v>
          </cell>
          <cell r="BK33" t="str">
            <v>No Aplica</v>
          </cell>
          <cell r="BL33" t="str">
            <v>No Aplica</v>
          </cell>
          <cell r="BM33" t="str">
            <v>Plan de Desarrollo - Meta ProductoPlan Estratégico InstitucionalPlan de Acción Proyecto de inversión 1125 Fortalecimiento y modernización de la gestión pública distritalSGCGestión de la Función Archivística y del patrimonio documental del Distrito Capital</v>
          </cell>
          <cell r="BN33" t="str">
            <v>Consiste en brindar asistencia técnica a las entidades del Distrito, para la adopción de prácticas y estándares homologados para la administración y gestión de documentos electrónicos en el marco del Sistema de Gestión de Documentos Electrónicos de Archivo.</v>
          </cell>
          <cell r="BO33" t="str">
            <v>Diseñar e implementar los lineamientos para la administración de documentos electrónicos de archivo en las entidades del Distrito Capital</v>
          </cell>
          <cell r="BP33" t="str">
            <v>Estas asistencias técnicas pemirten emitir lineamientos y orientaciones que permiten promover dentro de las entidades distritales de la administración avanzar de forma coherente en la gestión de documentos electrónicos de archivo y en la consolidación del patrimonio documental digital de la ciudad. 
Asi mismo, esta neta tiene un alto impacto en los procesos de  transformación digital de Bogotá, necesaria no solo para optimizar los servicios ofrecidos a la ciudadanía y el diálogo e interacción con los ciudadanos, sino para aportar al cumplimiento de los objetivos y metas del Plan Distrital de Desarrollo relacionados con el aprovechamiento de las tecnologías de la información y la comunicación TIC´s en la gestión pública y en el mejoramiento de la calidad de vida de los habitantes de la Capital.</v>
          </cell>
          <cell r="BQ33" t="str">
            <v xml:space="preserve">Lista de Asistencia y Registro Fotográfico
</v>
          </cell>
          <cell r="BR33" t="str">
            <v>Suma</v>
          </cell>
          <cell r="BS33">
            <v>2</v>
          </cell>
          <cell r="BT33">
            <v>0</v>
          </cell>
          <cell r="BU33">
            <v>2</v>
          </cell>
          <cell r="BV33">
            <v>0</v>
          </cell>
          <cell r="BW33">
            <v>0</v>
          </cell>
          <cell r="BX33">
            <v>0</v>
          </cell>
          <cell r="BY33">
            <v>0</v>
          </cell>
          <cell r="BZ33">
            <v>0</v>
          </cell>
          <cell r="CA33">
            <v>0</v>
          </cell>
          <cell r="CB33">
            <v>0</v>
          </cell>
          <cell r="CC33">
            <v>0</v>
          </cell>
          <cell r="CD33">
            <v>0</v>
          </cell>
          <cell r="CE33">
            <v>0</v>
          </cell>
          <cell r="CF33">
            <v>0</v>
          </cell>
          <cell r="CG33">
            <v>4.0000000000000036E-2</v>
          </cell>
          <cell r="CH33">
            <v>0</v>
          </cell>
          <cell r="CI33">
            <v>0</v>
          </cell>
          <cell r="CJ33">
            <v>0</v>
          </cell>
          <cell r="CK33">
            <v>0</v>
          </cell>
          <cell r="CL33">
            <v>0</v>
          </cell>
          <cell r="CM33">
            <v>0</v>
          </cell>
          <cell r="CN33">
            <v>0</v>
          </cell>
          <cell r="CO33">
            <v>0</v>
          </cell>
          <cell r="CP33">
            <v>0</v>
          </cell>
          <cell r="CQ33">
            <v>0</v>
          </cell>
          <cell r="CR33">
            <v>1</v>
          </cell>
          <cell r="CS33">
            <v>0</v>
          </cell>
          <cell r="CT33">
            <v>0</v>
          </cell>
          <cell r="CU33" t="str">
            <v>En el mes de enero se realizó y presentó al Subdirector del Sistema Distrital de Archivos el Plan de Trabajo para la vigencia 2019.​ que contiene los compromisos, fechas y cronograma en mesa de trabajo el 21 de enero de 2019.</v>
          </cell>
          <cell r="CV33" t="str">
            <v/>
          </cell>
          <cell r="CW33" t="str">
            <v xml:space="preserve">La aprobación del Plan permite dar orientación y lineamientos para promover dentro de las entidades distritales de la administración avanzar de forma coherente en la gestión de documentos electrónicos de archivo y en la consolidación del patrimonio documental digital de la ciudad. 
</v>
          </cell>
          <cell r="CX33">
            <v>2</v>
          </cell>
          <cell r="CY33">
            <v>2</v>
          </cell>
          <cell r="CZ33" t="str">
            <v>En el mes de febrero se dio cumplimiento efectivo de la meta asesorando 2 entidades distritales las cuales son: Secretaría Distrital de Hacienda y la SubredCentroOriente, en la implementación del SGDEA, para un total de 56 entidades asesoradas entre las vigencias 2017 -2019. Como actividades de gestión se llevó a cabo el taller en materia de documento electrónico y  cuatro (4) mesas de trabajo internas para la Investigación y desarrollo en la innovación de soluciones tecnológicas para la gestión de documentos electrónico.</v>
          </cell>
          <cell r="DA33" t="str">
            <v/>
          </cell>
          <cell r="DB33" t="str">
            <v xml:space="preserve">En el mes de febrero cumplió exitosamente la meta dentro del Plan de Desarrollo Distrital. Lo anterior logró que 56 entidades distritales fuesen asesoradas en lineamientos y orientaciones promoviendo de forma coherente en la gestión de documentos electrónicos de archivo y en la consolidación del patrimonio documental digital de la ciudad. </v>
          </cell>
          <cell r="DC33">
            <v>0</v>
          </cell>
          <cell r="DD33">
            <v>0</v>
          </cell>
          <cell r="DE33" t="str">
            <v xml:space="preserve">Para el mes de marzo no se tienen programados productos, dado que la meta se cumplió en febrero. Sin embargo, como actividades de gestión se realizaron las siguientes:
A- 4 mesas de trabajo internas para la Investigación y desarrollo en la innovación de soluciones tecnológicas para la gestión de documentos electrónico B-7 asistencias técnicas a entidades distritales C- Se emitieron dos (2) conceptos técnicos  D- Se realizó acercamiento y mesas de trabajo con IDECA, definiendo y formalizando el plan de trabajo y matriz con la data para publicar en cuanto al Mapa Digital de Archivos E-Se presentó avance en revisión bibliográfica y definición de la estructura del documento frente a la Guía Esquema de Metadatos F-Se realizó presentación de balance normativo de E-DOC a la Subsecretaria técnica.
</v>
          </cell>
          <cell r="DF33" t="str">
            <v/>
          </cell>
          <cell r="DG33" t="str">
            <v>Se realizaron actividades de gestión que contribuyen a que las entidades distritales cuenten con procesos de  transformación digital de Bogotá, necesaria  para optimizar los servicios ofrecidos a la ciudadanía y el diálogo e interacción con los ciudadanos, como fuente de aprovechamiento de las tecnologías de la información y la comunicación TIC´s en la gestión pública y en el mejoramiento de la calidad de vida de los habitantes de la Capital.</v>
          </cell>
          <cell r="DH33">
            <v>0</v>
          </cell>
          <cell r="DI33">
            <v>0</v>
          </cell>
          <cell r="DJ33" t="str">
            <v>Para el mes de abril no se tienen programados productos, dado que la meta se cumplió enel mes de febrero.  Sin embargo, como actividades de gestión se realizó lo siguiente:
Acciones de Gestión:
Se realizaron 4 mesas de trabajo internas para la investigación y desarrollo en la innovación de soluciones tecnológicas para la gestión de documentos electrónicos.
Gestión:
1- Asistencia Técnica: se realizaron asistencias a 3 entidades (Secretaría Distrital de Gobierno, Aguas de Bogotá, IDCBIS) para la socialización de instrumentos de E-DOC.​
​2- Taller SGDEA: El 24 de abril se realizó taller adicional solicitado por Empresa Metro de Bogotá​.
​3- Conceptos Técnicos: Durante el periodo reportado no se emitieron  conceptos técnicos en materia de Documentos electrónicos de archivo y/o SGDEA.​
4- Mapa Digital de Archivos: Se remitió a IDECA oficio sobre adopción de licencia Creative Commons CC BY 4,0., adicionamente se presentó y revisó matriz  con la data correspondiente a resumen de descripción de Fondos Documentales basada en Censo Guía e ISAADG. Por otro lado, el equipo del SGDEA  presentó al Subdirector del SDA propuestas de logos a usar en el mapa digital.​
5- Guía Esquema de Metadatos: Se avanzó en la redacción del capítulo 2 apartado de conceptos preliminares, apartado de concepto de metadatos y el objetivo de la guía. Se continua con la revisión bibliográfica. ​
​Otras (Programa de Investigación):
1. - Se preparó y socializó con la Subsecretaria Técnica el balance de acciones desarolladas en el marco del proyecto SGDEA 2017-2019.
2. - Se realizó mesa de trabajo con la OTIC para socializar el PIIAS y se obtuvo aval para la instalación de equipos y softwre para pruebas.
3. - Se realizó mesa de trabajo con la Dirección en la que se socializó el PIIAS.
4. - Se actualizó la matriz de control de entrega de herramientas de diagnóstico por parte de la entidades.</v>
          </cell>
          <cell r="DK33" t="str">
            <v/>
          </cell>
          <cell r="DL33" t="str">
            <v>Las actividades desarrolladas durante el periodo reportado permitieron avanzar en todos los productos programados dando cumplimiento al plan de acción de la Subdirección.
Se resalta la asistencia técnica brindada a las entidades, lo cual redunda en el cumplimiento de la misionalidad de la SSDA y en los avances en materia de gestión de documentos electrónicos de archivo por parte de las entidades.</v>
          </cell>
          <cell r="DM33">
            <v>0</v>
          </cell>
          <cell r="DN33">
            <v>0</v>
          </cell>
          <cell r="DO33" t="str">
            <v>Para el mes de mayo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Formulación y puesta en ejecución del Programa de Investigación e Innovación Archivística Sustentada :
*Se socializó el documento de formulación del Programa de Investigación e Innovación Archivistica Sustentada (PIIAS) al Subdirector del Sistema Distrital de Archivos.
*Se instalaron y dejaron en operación los equipos de computo para el Laboratorio de Pruebas SGDEA.
*Se elaboró el inventario de hardware y software a utilizar e implementar en el laboratorio de pruebas.
Gestión:
1. Asistencia Técnica:
*Se realizó mesas de trabajo de asistencias técnicas  a 4 entidades (Canal Capital, Contraloría de Bogotá, Invest in Bogotá y Personeria de Bogotá) en temas relacionados con SGDEA y procesos de adquisición de SGDEA.​
​*Se llevó a cabo una visita de acompañamiento para la implementación de SGDEA al DADEP.
​2. Conceptos Técnicos: 
*Se remitió respuesta a solicitud por la Veeduria Distrital ​sobre implementación de orfeo. 
3. Mapa Digital de Archivos: 
*Se efectúo una revisión a la data técnica requerida para el mapa. 
*Se realizó una mesa de trbajo con funcionarios del IDECA para ajustar el coronograma de actividades. 
*Se definió el logo a utilizar para identificar los archivos en el mapa digital.​
4. Guía Esquema de Metadatos: 
*Se efectuó una revisión del contenido de la guía para ajustar algunas tematicas propuestas sobre conceptos preliminares y el apartado de concepto de metadatos. ​
​​Otra (Programa de Investigación) :
* Se actualizó la matriz de control de entrega de herramientas de diagnóstico por parte de la entidades.</v>
          </cell>
          <cell r="DP33" t="str">
            <v/>
          </cell>
          <cell r="DQ33" t="str">
            <v>Las actividades desarrolladas durante el periodo reportado permitieron avanzar en todos los productos programados dando cumplimiento al plan de acción de la Subdirección del Sistema Distrital de Archivos.
Por otro lado, se resalta la asistencia técnica brindada a las entidades, lo cual redunda en el cumplimiento de la misionalidad de la Subdirección del Sistema Distrital de Archivos y en los avances en materia de gestión de documentos electrónicos de archivos por parte de las entidades.</v>
          </cell>
          <cell r="DR33">
            <v>0</v>
          </cell>
          <cell r="DS33">
            <v>0</v>
          </cell>
          <cell r="DT33" t="str">
            <v xml:space="preserve">Para el mes de junio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Mapa Digital de Archivos: 
Se realizó el proceso de documentación del mapa, integrando todos los elementos de descripción requeridos por IDECA con lo cual se entrega el producto del mapa digital para ubicar los archivos de la administración distrital y consultar datos relevantes del censo guía y se realizaran la primera semana de julio la etapa de pruebas y validación del servicio a publicar en la web.
Gestión:
1. Asistencia Técnica:
Se realizó asistencia a la Personería de Bogotá en temas relacionados con SGDEA y procesos de adquisición de SGDEA.​
​2. Conceptos Técnicos: 
Se remitieron cinco (5) conceptos técnicos: dos (2) sobre adquisición o implementación de Sistemas Gestión de Documentos Electrónicos de Archivo a la Personeria de Bogotá y tres (3) sobre digitalización de documentos y uso de servicios en la nube para el Instituto para la Economia Social (IPES) y para la Secretaría Distrital de Planeación.​
3. Guía Esquema de Metadatos:
Se han venido efectuando ajustes en el contenido particularmente en el análisis de los modelos utilizados internacionales  y rediseñado algunas de las imagenes utilizadas en el mismo. ​
4. Taller Documento SGDEA:
Se realizó un Taller de Documento y Expediente Electrónico por solicitud de la Secretaría Distrital de Planeación.
Otras (Programa de Investigación):
Se diseñó la primera versión de la matriz para relizar las pruebas funcionales en el laboratorio  de SGDEA.
​​Otra (Programa de Investigación) :
</v>
          </cell>
          <cell r="DU33" t="str">
            <v/>
          </cell>
          <cell r="DV33" t="str">
            <v xml:space="preserve">Se resalta las asistencias técnicas brindadas a las entidades, las cuales redundan en el cumplimiento de la misionalidad de la Subdirección del Sistema Distrital de Archivos y en los avances en materia de gestión de documentos electrónicos de archivo por parte de las entidades.
Adicionalmente,  se entregó  Mapa Digital de archivos del Distrito para ubicar los archivos de la administración distrital y consultar datos relevantes del censo guía. </v>
          </cell>
          <cell r="DW33">
            <v>0</v>
          </cell>
          <cell r="DX33">
            <v>0</v>
          </cell>
          <cell r="DY33" t="str">
            <v>Para el mes de julio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Gestión:
1. Asistencia Técnica: se realizó asistencia a 2 entidades (La Terminal de Transporte y Secretaría de Gobierno) en temas relacionados con SGDEA.
2. Taller Documento SGDEA: se realizó un Taller de Documento y Expediente Electrónico por solicitud de la Universidad Distrital.
3. Guía Esquema de Metadatos:  se presentaron los capitulos 2 y 3 de guía de metadatos al grupo de normalización para su revisión y validación y se elaboró una relación de los metadatos desarrollados en el modelo de requisitos funcionales para homologarlos con los modelos de referencia nacionales e internacionales, para así definir los elementos de metadatos que los van a describir.
4. Mapa Digital de Archivos: se realizaron las pruebas y validaciones del mapa publicado, las cuales se enviaron a Ideca.  De igual forma se hicieron modificaciones al icono del mapa. También se realizó la presentación del Mapa a la Dirección del Archivo de Bogotá, y a la oficina de TIC de la Secretaría General para su presentación formal en el III Seminario Internacional de Archivos.​
5. Informe Técnico pruebas SGDEA: en el marco de laboratorio de pruebas de SGDEA se inició la elaboración del informe técnico con los resultados obtenidos del desarrollo de las pruebas funcionales de SGDEA.
6. Informe Estado Documentos Electrónicos: se realizó la tabulación de la información para la elaboración de informe técnico sobre el estado de la gestión de documentos electrónicos, se definió la estructura del informe y se esta desarrollando el proceso de análisis.  Se entrega para revisión preliminar los siguientes capítulos: Objetivos, Alcance, Metodología,primer avance de resultados, conclusiones y recomendaciones generales.</v>
          </cell>
          <cell r="DZ33" t="str">
            <v/>
          </cell>
          <cell r="EA33" t="str">
            <v>Los resultados del diagnóstico, permitirán diseñar estrategias para el apoyo a las entidades distritales en sus procesos de implementacion de SGDEA y el mapa digital de archivos se constituye en la primera fase de la Red Distrital de Archivos, siendo éste un gran logro.</v>
          </cell>
          <cell r="EB33">
            <v>0</v>
          </cell>
          <cell r="EC33">
            <v>0</v>
          </cell>
          <cell r="ED33" t="str">
            <v xml:space="preserve">Para el mes de agosto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4 mesas de trabajo internas para la investigación y desarrollo en la innovación de soluciones tecnológicas para la gestión de documentos electrónicos.
2. Informe técnico sobre el estado de la gestión de documentos electrónicos: Se efectuó mesa de trabajo para la revisión de la versión preliminar del informe de diagnóstico en la que se ajustaron los contenidos y se concertaron algunas recomendaciones para la presentación del documento ante el Subdirector del Sistema Distrital de Archivos y la Directora del Archivo de Bogotá.  Teniendo en cuenta lo anterior, se efectuó entrega de la versión final del informe al Subdirector el día 30 de agosto de 2019.
Gestión:
1. Guía Esquema de Metadatos:  Se continuó con la construcción del documento incluyendo en el contenido el análisis del modelo australiano AGRKMS y el marco normativo que aplica al modelo. También se elaboró la relación de metadatos tanto del modelo distrital como de los modelos de referencia, para llevar a cabo la homologación del modelo distrital y por último se participó en mesa de trabajo con el Archivo General de la Nación para compartir avances en la elaboración de los modelos de metatos tanto distrital como nacional.
2. Mapa Digital de Archivos: Se asistió a sesión de socialización el 29 de agosto de 2019 convocada por IDECA donde expusieron los aspecto técnicos relacionados con el proceso de prepublicación de los datos geográficos dispuestos a través de Mapas Bogotá (https://mapas.bogota.gov.co) durante el periodo 2016 - 2019 en la plataforma de datos abiertos Bogotá. (https://datosabiertos.bogota.gov.co), en donde se encuentra incluido el Mapa Distrital de Archivos. 
3. Informe Técnico pruebas SGDEA: En el marco de laboratorio de pruebas de SGDEA se continuó con las pruebas de software y se ampliaron los contenidos del informe técnico con los resultados obtenidos del desarrollo de las pruebas funcionales del SGDEA.
</v>
          </cell>
          <cell r="EE33" t="str">
            <v/>
          </cell>
          <cell r="EF33" t="str">
            <v xml:space="preserve">A partir de la formulación del informe del Estado de Documentos Electrónicos, la Dirección Distrital de Archivo de Bogotá podrá diseñar estrategias que coadyuven al desarrollo e implementación de los sistemas de gestión de documentos electrónicos de archivo en las entidades de la administración distrital.
</v>
          </cell>
          <cell r="EG33">
            <v>0</v>
          </cell>
          <cell r="EH33">
            <v>0</v>
          </cell>
          <cell r="EI33" t="str">
            <v>Para el mes de septiembre no se tienen programados productos, dado que la meta se cumplió en febrero. Sin embargo, como actividades de gestión se realizó lo siguiente:
Acciones de Gestión:
1. Investigación y desarrollo para la innovación de soluciones tecnológicas en la gestión de documentos electrónicos: Se realizaron  cuatro (4) mesas de trabajo internas para la investigación y desarrollo en la innovación de soluciones tecnológicas para la gestión de documentos electrónicos.
2. Guía Esquema Metadatos: Se entregó al Subdirector del Sistema Distrital de Archivos la guía denominada "Esquema de Metadatos de Bogotá para Documentos Elctrónicos de Archivo EMBDEA 1.0 -  Modelo para las Entidades de la Administración" como producto final.
Gestión:
1. Mapa Digital: el 24 de septiembre se realizó publicación en el micrositio del Archivo de Bogotá del enlace al Mapa de Archivos de la Administración en  Mapas Bogotá (https://mapas.bogota.gov.co) incluyendo instrucciones para el acceso. 
2. Asistencia Técnica: se realizó asistencia a tres (3) entidades (Secreataría del Hábitat, Secretaría de Ambiente e Invest In Bogotá) en temas relacionados con SGDEA. También se elaboraron 3 conceptos técnicos:                                                                                                                                                      *Invest *Invest in Bogotá (2) conceptos relacionados con visto bueno digitalización radicados mediante oficios 2-2019-24835 y  2-2019-25668.                                       *Secretaría de Ambiente (1) concepto relacionado con visto bueno adquisición de escáneres radicado mediante oficio 2-2019-23078.
3. Informe Técnico pruebas SGDEA: en el marco de laboratorio de pruebas de SGDEA se continuó con las pruebas de software y se ajustó el plan de pruebas  funcionales de software.
4. Otras PIIAS: se asistió a mesa de trabajo con el Archivo General de la Nación sobre SECOP II, Historia Clínica Electrónica y SGDEA, el día 23 de septiembre de 2019.</v>
          </cell>
          <cell r="EJ33" t="str">
            <v/>
          </cell>
          <cell r="EK33" t="str">
            <v>Con la finalización de la guía "Esquema de Metadatos de Bogotá para Documentos Elctrónicos de Archivo EMBDEA 1.0 -  Modelo para las Entidades de la Administración", las entidades y organismos que conforman la administración cuentan con una herramienta adicional para avanzar en la implementación de la gestión de documentos electrónicos como componente de la transformación digital y la implementación de la Política de Gestión documental del MIPG, posibilitando la transparencia de la administración.</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v>2</v>
          </cell>
          <cell r="FB33">
            <v>0</v>
          </cell>
          <cell r="FC33" t="str">
            <v>Cumple</v>
          </cell>
          <cell r="FD33" t="str">
            <v>Cumplido</v>
          </cell>
          <cell r="FE33" t="str">
            <v>Cumplido</v>
          </cell>
          <cell r="FF33" t="str">
            <v>Adecuado</v>
          </cell>
          <cell r="FG33" t="str">
            <v>Coherente</v>
          </cell>
          <cell r="FH33" t="str">
            <v>Concuerda</v>
          </cell>
          <cell r="FI33" t="str">
            <v>Concuerda</v>
          </cell>
          <cell r="FJ33" t="str">
            <v>Relación directa</v>
          </cell>
          <cell r="FK33" t="str">
            <v>No adecuado</v>
          </cell>
          <cell r="FL33" t="str">
            <v>Oportuna</v>
          </cell>
          <cell r="FM33" t="str">
            <v xml:space="preserve">Los soportes aportados son genéricos, no se presenta evidencia puntual para cada una de las entidades en mención. Lo anterior, se puede observar en los listados de asistencia adjuntos, en los cuales se pueden ver participantes de múltiples entidades. El área indicó que dentro de las firmas de los participantes se encuentran representantes de más de tres entidades Distritales. </v>
          </cell>
          <cell r="FN33" t="str">
            <v>Diego Daza</v>
          </cell>
          <cell r="FO33" t="str">
            <v>Cumple</v>
          </cell>
          <cell r="FP33" t="str">
            <v>Cumplido</v>
          </cell>
          <cell r="FQ33" t="e">
            <v>#N/A</v>
          </cell>
          <cell r="FR33" t="str">
            <v>Adecuado</v>
          </cell>
          <cell r="FS33" t="str">
            <v>Coherente</v>
          </cell>
          <cell r="FT33" t="str">
            <v>No aplica</v>
          </cell>
          <cell r="FU33" t="str">
            <v>No aplica</v>
          </cell>
          <cell r="FV33" t="str">
            <v>Relación directa</v>
          </cell>
          <cell r="FW33" t="str">
            <v>Adecuado</v>
          </cell>
          <cell r="FX33" t="str">
            <v>Oportuna</v>
          </cell>
          <cell r="FY33" t="str">
            <v>El Indicador se cumplió en el mes de febrero conforme se programó. Por lo anterior,  se observa que se describe con suficiencia el avance cualitativo mes a mes junto con los  beneficios de las actividades relacionadas.</v>
          </cell>
          <cell r="FZ33" t="str">
            <v>Yuri Galindo</v>
          </cell>
          <cell r="GA33">
            <v>0</v>
          </cell>
          <cell r="GB33" t="str">
            <v>Cumplido</v>
          </cell>
          <cell r="GC33" t="e">
            <v>#N/A</v>
          </cell>
          <cell r="GD33">
            <v>0</v>
          </cell>
          <cell r="GE33">
            <v>0</v>
          </cell>
          <cell r="GF33">
            <v>0</v>
          </cell>
          <cell r="GG33">
            <v>0</v>
          </cell>
          <cell r="GH33">
            <v>0</v>
          </cell>
          <cell r="GI33">
            <v>0</v>
          </cell>
          <cell r="GJ33">
            <v>0</v>
          </cell>
          <cell r="GK33">
            <v>0</v>
          </cell>
          <cell r="GL33">
            <v>0</v>
          </cell>
          <cell r="GM33">
            <v>0</v>
          </cell>
          <cell r="GN33">
            <v>0</v>
          </cell>
          <cell r="GO33" t="e">
            <v>#N/A</v>
          </cell>
          <cell r="GP33">
            <v>0</v>
          </cell>
          <cell r="GQ33">
            <v>0</v>
          </cell>
          <cell r="GR33">
            <v>0</v>
          </cell>
          <cell r="GS33">
            <v>0</v>
          </cell>
          <cell r="GT33">
            <v>0</v>
          </cell>
          <cell r="GU33">
            <v>0</v>
          </cell>
          <cell r="GV33">
            <v>0</v>
          </cell>
          <cell r="GW33">
            <v>0</v>
          </cell>
          <cell r="GX33">
            <v>0</v>
          </cell>
          <cell r="GY33">
            <v>0</v>
          </cell>
          <cell r="GZ33">
            <v>1</v>
          </cell>
          <cell r="HA33">
            <v>0</v>
          </cell>
          <cell r="HB33">
            <v>0</v>
          </cell>
          <cell r="HC33">
            <v>0</v>
          </cell>
          <cell r="HD33">
            <v>0</v>
          </cell>
          <cell r="HE33">
            <v>0</v>
          </cell>
          <cell r="HF33">
            <v>0</v>
          </cell>
          <cell r="HG33">
            <v>0</v>
          </cell>
          <cell r="HH33" t="str">
            <v/>
          </cell>
          <cell r="HI33" t="str">
            <v/>
          </cell>
          <cell r="HJ33" t="str">
            <v/>
          </cell>
          <cell r="HK33">
            <v>2</v>
          </cell>
          <cell r="HL33">
            <v>0</v>
          </cell>
          <cell r="HM33">
            <v>4.0000000000000036E-2</v>
          </cell>
          <cell r="HN33">
            <v>0</v>
          </cell>
          <cell r="HO33">
            <v>0</v>
          </cell>
          <cell r="HP33">
            <v>0</v>
          </cell>
          <cell r="HQ33">
            <v>0</v>
          </cell>
          <cell r="HR33">
            <v>0</v>
          </cell>
          <cell r="HS33">
            <v>0</v>
          </cell>
          <cell r="HT33">
            <v>0</v>
          </cell>
          <cell r="HU33">
            <v>0</v>
          </cell>
          <cell r="HV33">
            <v>0</v>
          </cell>
          <cell r="HW33">
            <v>0</v>
          </cell>
          <cell r="HX33">
            <v>4.0000000000000036E-2</v>
          </cell>
          <cell r="HY33" t="str">
            <v>No Programó</v>
          </cell>
          <cell r="HZ33">
            <v>1</v>
          </cell>
          <cell r="IA33">
            <v>1</v>
          </cell>
          <cell r="IB33">
            <v>1</v>
          </cell>
          <cell r="IC33">
            <v>1</v>
          </cell>
          <cell r="ID33">
            <v>1</v>
          </cell>
          <cell r="IE33">
            <v>1</v>
          </cell>
          <cell r="IF33">
            <v>1</v>
          </cell>
          <cell r="IG33">
            <v>1</v>
          </cell>
          <cell r="IH33">
            <v>1</v>
          </cell>
          <cell r="II33">
            <v>1</v>
          </cell>
          <cell r="IJ33">
            <v>1</v>
          </cell>
          <cell r="IK33">
            <v>1</v>
          </cell>
          <cell r="IL33">
            <v>1</v>
          </cell>
          <cell r="IM33">
            <v>1</v>
          </cell>
          <cell r="IN33" t="str">
            <v>No Programó</v>
          </cell>
          <cell r="IP33">
            <v>4.0000000000000036E-2</v>
          </cell>
        </row>
        <row r="34">
          <cell r="A34">
            <v>18</v>
          </cell>
          <cell r="B34" t="str">
            <v xml:space="preserve">Dirección Distrital de Archivo </v>
          </cell>
          <cell r="C34" t="str">
            <v>Directora Distrital de Archivo</v>
          </cell>
          <cell r="D34" t="str">
            <v>Maria Teresa Pardo Camacho</v>
          </cell>
          <cell r="E34" t="str">
            <v>P5 -  CAPITAL ESTRATÉGICO - COMUNICACIONES</v>
          </cell>
          <cell r="F34" t="str">
            <v>P5O2 Mejorar consistentemente la satisfacción de los servidores públicos y los ciudadanos frente a la información divulgada en materia de acciones, decisiones y resultados de la gestión del distrito capital.</v>
          </cell>
          <cell r="G34" t="str">
            <v>P5O2A5 Diseñar la estrategia de divulgación y pedagogía de las acciones del Archivo Bogotá</v>
          </cell>
          <cell r="H34" t="str">
            <v>Poner Unidades Documentales Al Servicio De La Administración Y La Ciudadanía</v>
          </cell>
          <cell r="I34" t="str">
            <v>Unidades documentales puestas al servicio de la administración y la ciudadanía</v>
          </cell>
          <cell r="J34" t="str">
            <v xml:space="preserve">Para colocar las unidades documentales puestas al servicio de la administración y ciudadanía se requiere previamente la aplicación de los procesos técnicos, archivísticos y de bibliotecología entre los cuales pueden encontrarse : acopio, organización, descripción, rotulación, reprografía y disposición de la documentación.
Como Unidades Documentales Tenemos: Expediente, Unidad Simple, Documento (Documento de Archivo, Plano, Mapa, Gráfico, Foto), Un Libro, Un periódico, Una publicación. (Revisar y Ajustar José Roberto)
</v>
          </cell>
          <cell r="K34" t="str">
            <v xml:space="preserve">  Sumatoria de unidades documentales puestas al servicio de la administración y ciudadanía     </v>
          </cell>
          <cell r="L34" t="str">
            <v>Sumatoria de unidades documentales puestas al servicio de la administración y ciudadanía</v>
          </cell>
          <cell r="M34">
            <v>0</v>
          </cell>
          <cell r="O34" t="str">
            <v>Unidades documentales puestas al servicio de la ciudadanía.</v>
          </cell>
          <cell r="P34" t="str">
            <v>Acopiar, catalogar y/o describir unidades documentales de interés patrimonial para la ciudad.
Apoyo a la gestión adminsitrativa y financiera para la puesta al servicio de las unidades documentales.
Realizar actividades de implementación del sistema integrado de conservación para el archivo de bogotá y las entidades distritales.
Soporte a la adminsitración del sistema de archivo SIAB.</v>
          </cell>
          <cell r="Q34" t="str">
            <v>Memorando radicado en SIGA dirigido a Sala de Investigadores indicando la ubicación electrónica de las unidades puestas al servicio.</v>
          </cell>
          <cell r="R34"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A través del servicio público de los registros descriptivos y catalográficos, el Archivo de Bogotá ofrece importantes contenidos históricos y archivísticos a la ciudadanía, lo que beneficiará la apropiación de conocimiento sobre la ciudad que a su vez generará motivaciones de identidad y sentido de pertenencia.</v>
          </cell>
          <cell r="S34" t="str">
            <v>Suma</v>
          </cell>
          <cell r="T34" t="str">
            <v>Suma</v>
          </cell>
          <cell r="U34" t="str">
            <v>Número</v>
          </cell>
          <cell r="V34" t="str">
            <v xml:space="preserve">Eficacia </v>
          </cell>
          <cell r="W34" t="str">
            <v>Producto</v>
          </cell>
          <cell r="X34">
            <v>2016</v>
          </cell>
          <cell r="Y34">
            <v>219530</v>
          </cell>
          <cell r="Z34">
            <v>2016</v>
          </cell>
          <cell r="AA34">
            <v>12479</v>
          </cell>
          <cell r="AB34">
            <v>132334</v>
          </cell>
          <cell r="AC34">
            <v>255187</v>
          </cell>
          <cell r="AD34">
            <v>115000</v>
          </cell>
          <cell r="AE34">
            <v>0</v>
          </cell>
          <cell r="AF34">
            <v>500000</v>
          </cell>
          <cell r="AG34" t="str">
            <v>No Aplica</v>
          </cell>
          <cell r="AH34">
            <v>1</v>
          </cell>
          <cell r="AI34" t="str">
            <v>No Aplica</v>
          </cell>
          <cell r="AJ34">
            <v>1</v>
          </cell>
          <cell r="AK34">
            <v>1</v>
          </cell>
          <cell r="AL34">
            <v>1125</v>
          </cell>
          <cell r="AM34" t="str">
            <v>Fortalecimiento y modernización de la gestión pública distrital</v>
          </cell>
          <cell r="AN34">
            <v>1</v>
          </cell>
          <cell r="AO34" t="str">
            <v>Gestión de la Función Archivística y del patrimonio documental del Distrito Capital</v>
          </cell>
          <cell r="AP34" t="str">
            <v>No Aplica</v>
          </cell>
          <cell r="AQ34" t="str">
            <v>No Aplica</v>
          </cell>
          <cell r="AR34" t="str">
            <v>No Aplica</v>
          </cell>
          <cell r="AS34" t="str">
            <v>No Aplica</v>
          </cell>
          <cell r="AT34" t="str">
            <v>No Aplica</v>
          </cell>
          <cell r="AU34" t="str">
            <v>No Aplica</v>
          </cell>
          <cell r="AV34" t="str">
            <v>No Aplica</v>
          </cell>
          <cell r="AW34" t="str">
            <v>No Aplica</v>
          </cell>
          <cell r="AX34" t="str">
            <v>No Aplica</v>
          </cell>
          <cell r="AY34" t="str">
            <v>No Aplica</v>
          </cell>
          <cell r="AZ34" t="str">
            <v>No Aplica</v>
          </cell>
          <cell r="BA34" t="str">
            <v>No Aplica</v>
          </cell>
          <cell r="BB34" t="str">
            <v>No Aplica</v>
          </cell>
          <cell r="BC34" t="str">
            <v>No Aplica</v>
          </cell>
          <cell r="BD34">
            <v>1</v>
          </cell>
          <cell r="BE34" t="str">
            <v>No Aplica</v>
          </cell>
          <cell r="BF34">
            <v>1</v>
          </cell>
          <cell r="BG34" t="str">
            <v>No Aplica</v>
          </cell>
          <cell r="BH34" t="str">
            <v>No Aplica</v>
          </cell>
          <cell r="BI34" t="str">
            <v>No Aplica</v>
          </cell>
          <cell r="BJ34" t="str">
            <v>No Aplica</v>
          </cell>
          <cell r="BK34" t="str">
            <v>No Aplica</v>
          </cell>
          <cell r="BL34" t="str">
            <v>No Aplica</v>
          </cell>
          <cell r="BM34" t="str">
            <v>Plan de Desarrollo - Meta ProductoPlan de Acción Proyecto de inversión 1125 Fortalecimiento y modernización de la gestión pública distritalSGCGestión de la Función Archivística y del patrimonio documental del Distrito CapitalPLAN ESTRATÉGICO DE TECNOLOGÍAS DE INFORMACIÓN Y LAS COMUNICACIONES (PETI)PLAN DE SEGURIDAD Y PRIVACIDAD DE LA INFORMACIÓN</v>
          </cell>
          <cell r="BN34" t="str">
            <v xml:space="preserve">Para colocar las unidades documentales puestas al servicio de la administración y ciudadanía se requiere previamente la aplicación de los procesos técnicos, archivísticos y de bibliotecología entre los cuales pueden encontrarse : acopio, organización, descripción, rotulación, reprografía y disposición de la documentación.
Como Unidades Documentales Tenemos: Expediente, Unidad Simple, Documento (Documento de Archivo, Plano, Mapa, Gráfico, Foto), Un Libro, Un periódico, Una publicación. (Revisar y Ajustar José Roberto)
</v>
          </cell>
          <cell r="BO34" t="str">
            <v>Acopiar, catalogar y/o describir unidades documentales de interés patrimonial para la ciudad.
Apoyo a la gestión adminsitrativa y financiera para la puesta al servicio de las unidades documentales.
Realizar actividades de implementación del sistema integrado de conservación para el archivo de bogotá y las entidades distritales.
Soporte a la adminsitración del sistema de archivo SIAB.</v>
          </cell>
          <cell r="BP34"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A través del servicio público de los registros descriptivos y catalográficos, el Archivo de Bogotá ofrece importantes contenidos históricos y archivísticos a la ciudadanía, lo que beneficiará la apropiación de conocimiento sobre la ciudad que a su vez generará motivaciones de identidad y sentido de pertenencia.</v>
          </cell>
          <cell r="BQ34" t="str">
            <v>Memorando radicado en SIGA dirigido a Sala de Investigadores indicando la ubicación electrónica de las unidades puestas al servicio.</v>
          </cell>
          <cell r="BR34" t="str">
            <v>Suma</v>
          </cell>
          <cell r="BS34">
            <v>115000</v>
          </cell>
          <cell r="BT34">
            <v>500</v>
          </cell>
          <cell r="BU34">
            <v>1000</v>
          </cell>
          <cell r="BV34">
            <v>3000</v>
          </cell>
          <cell r="BW34">
            <v>5000</v>
          </cell>
          <cell r="BX34">
            <v>10000</v>
          </cell>
          <cell r="BY34">
            <v>15000</v>
          </cell>
          <cell r="BZ34">
            <v>16254</v>
          </cell>
          <cell r="CA34">
            <v>19500</v>
          </cell>
          <cell r="CB34">
            <v>16746</v>
          </cell>
          <cell r="CC34">
            <v>13000</v>
          </cell>
          <cell r="CD34">
            <v>10000</v>
          </cell>
          <cell r="CE34">
            <v>5000</v>
          </cell>
          <cell r="CF34">
            <v>500</v>
          </cell>
          <cell r="CG34">
            <v>1000</v>
          </cell>
          <cell r="CH34">
            <v>3000</v>
          </cell>
          <cell r="CI34">
            <v>5000</v>
          </cell>
          <cell r="CJ34">
            <v>10000</v>
          </cell>
          <cell r="CK34">
            <v>15000</v>
          </cell>
          <cell r="CL34">
            <v>16254</v>
          </cell>
          <cell r="CM34">
            <v>19500</v>
          </cell>
          <cell r="CN34">
            <v>16746</v>
          </cell>
          <cell r="CO34">
            <v>13000</v>
          </cell>
          <cell r="CP34">
            <v>10000</v>
          </cell>
          <cell r="CQ34">
            <v>5000</v>
          </cell>
          <cell r="CR34">
            <v>115000</v>
          </cell>
          <cell r="CS34">
            <v>1267</v>
          </cell>
          <cell r="CT34">
            <v>500</v>
          </cell>
          <cell r="CU34" t="str">
            <v>Se pusieron 1.267 unidades documentales puestas al servicio en la Sala de Investigadores, distribuidas así: 
- 1.000 unidades documentales del Fondo Secretaría de Salud correspondientes a licencias de inhumación del año 1981.
- 212 unidades documentales del Fondo Concejo de Bogotá correspondientes a los actos administrativos y documentación administrativa del Concejo de Bogotá.
- 55 unidades documentales del Fondo Colección Carlos Martínez, el cual contiene la bilioteca personal del arquitecto, entre los documentos de dicha biblioteca se encuentran temas de urbanismo y los volúmenes de la Revista PROA, el cuál fue fundador.</v>
          </cell>
          <cell r="CV34" t="str">
            <v/>
          </cell>
          <cell r="CW34"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v>
          </cell>
          <cell r="CX34">
            <v>1621</v>
          </cell>
          <cell r="CY34">
            <v>1000</v>
          </cell>
          <cell r="CZ34" t="str">
            <v>Se pusieron 1.621 unidades documentales puestas al servicio en la Sala de Investigadores, distribuidas así: 
- 399 unidades documentales del Fondo Concejo de Bogotá correspondientes a los actos administrativos y documentación administrativa del Concejo de Bogotá.
- 197 unidades documentales del Fondo Colección Carlos Martínez, el cual contiene la biblioteca personal del arquitecto, entre los documentos de dicha biblioteca se encuentran temas de urbanismo y los volúmenes de la Revista PROA, el cuál fue fundador.
- 25 unidades documentales del Fondo Jeanne Henriette Crépy Chabot.
- 1.000 unidades documentales del Fondo Secretaría de Salud correspondientes a licencias de inhumación del año 1981</v>
          </cell>
          <cell r="DA34" t="str">
            <v/>
          </cell>
          <cell r="DB34" t="str">
            <v>La puesta al servicio de unidades documentales favorece el derecho de la ciudadanía al acceso a la información, y beneficia a que el Archivo de Bogotá amplie la información que ofrece para consulta de la ciudadanía al contar con documentos generosos en  historia.</v>
          </cell>
          <cell r="DC34">
            <v>3003</v>
          </cell>
          <cell r="DD34">
            <v>3000</v>
          </cell>
          <cell r="DE34" t="str">
            <v>Se pusieron3.003 unidades documentales puestas al servicio en la Sala de Investigadores, distribuidas así: 
- 1.341 unidades documentales del Fondo Secretaría de Salud correspondientes a licencias de inhumación del año 1981.
- 1.497 unidades documentales del Fondo Concejo de Bogotá correspondientes a los actos administrativos y documentación administrativa del Concejo de Bogotá.
- 152 unidades documentales del Fondo Colección Carlos Martínez, el cual contiene la biblioteca personal del arquitecto, entre los documentos de dicha biblioteca se encuentran temas de urbanismo y los volúmenes de la Revista PROA, el cuál fue fundador.
- 13 unidades documentales del Fondo Alcaldes, correspondientes a 8 fotografías y 6 recortes de prensa prestados por la familia del ex Alcalde Luis Prieto Ocampo</v>
          </cell>
          <cell r="DF34" t="str">
            <v/>
          </cell>
          <cell r="DG34" t="str">
            <v>La puesta al servicio de unidades documentales tanto archivísticas como bibliográficas, permite que la ciudadanía pueda consultar distintos fondos y colecciones que hacen parte del acervo del Archivo de Bogotá, lo que beneficia a la investigación, la educación, la historia, y a todos aquellos interesados y estudiosos de la documentación de la ciudad, favoreciendo el derecho de la ciudadanía al acceso a la información. Lo anterior beneficiará la apropiación de conocimiento sobre la ciudad que a su vez generará motivaciones de identidad y sentido de pertenencia.</v>
          </cell>
          <cell r="DH34">
            <v>5125</v>
          </cell>
          <cell r="DI34">
            <v>5000</v>
          </cell>
          <cell r="DJ34" t="str">
            <v xml:space="preserve">Se pusieron 5.125 unidades documentales puestas al servicio en la Sala de Investigadores, distribuidas así: 
- 870 unidades documentales del Fondo Concejo de Bogotá correspondientes a los actos administrativos y documentación administrativa del Concejo de Bogotá.
- 141 unidades documentales del Fondo Colección Carlos Martínez, el cual contiene la biblioteca personal del arquitecto, entre los documentos de dicha biblioteca se encuentran temas de urbanismo y los volúmenes de la Revista PROA, el cuál fue fundador.
- 10 unidades documentales del Fondo Alcaldes.
- 3.946 unidades documentales de Secretaría de Salud.
- 52 unidades documentales del Fondo Jorge Mauricio Camargo.
- 106 unidades documentales de la Colección Alfonso Triana.
</v>
          </cell>
          <cell r="DK34" t="str">
            <v/>
          </cell>
          <cell r="DL34" t="str">
            <v xml:space="preserve">Con la llegada de los pasantes del colegio José María Carbonell, se incrementó el apoyo en las actividades relacionadas con la descripción de las unidades documentales del mes de abril. </v>
          </cell>
          <cell r="DM34">
            <v>10000</v>
          </cell>
          <cell r="DN34">
            <v>10000</v>
          </cell>
          <cell r="DO34" t="str">
            <v xml:space="preserve">Se realizaron 10.000 unidades documentales puestas al servicio en la Sala de Investigadores, distribuidas así: 
- 1.428 unidades documentales del Fondo Concejo de Bogotá correspondientes a los actos administrativos y documentación administrativa del Concejo de Bogotá.
- 20 unidades documentales del Fondo Alcaldes.
- 170 unidades documentales de la Colección Alfonso Triana
- 38 unidades del Fondo Comunidad Salesiana.
- 8.344 unidades documentales de Secretaría de Salud
</v>
          </cell>
          <cell r="DP34" t="str">
            <v/>
          </cell>
          <cell r="DQ34" t="str">
            <v>Con la llegada de los pasantes de universidades y colegio se incrementa el apoyo en las actividades relacionadas con la descripción de las unidades documentales del mes de mayo; esto aborda la realización de la guia y catálogo de la Colección Mauricio Camargo.</v>
          </cell>
          <cell r="DR34">
            <v>15000</v>
          </cell>
          <cell r="DS34">
            <v>15000</v>
          </cell>
          <cell r="DT34" t="str">
            <v>Se realizaron 15.000 unidades documentales puestas al servicio en la Sala de Investigadores, distribuidas así: 
- 1.139 unidades documentales del Fondo Concejo de Bogotá correspondientes a los actos administrativos y documentación administrativa del Concejo de Bogotá.
- 20 unidades documentales del Fondo Alcaldes.
- 195 unidades documentales del Fondo Gastón Lelarge
- 15 unidades documentales de Fonoteca
- 33 unidades documentales de normas técnicas
- 1 unidad bibliográfica de Colección General
- 65 unidades documentales de la Colección Alfonso Triana
- 40 unidades del Fondo Comunidad Salesiana.
- 13.492 unidades documentales de Secretaría de Salud</v>
          </cell>
          <cell r="DU34" t="str">
            <v/>
          </cell>
          <cell r="DV34" t="str">
            <v xml:space="preserve">Nuevos fondos y colecciones documentales puestos al servicio de la ciudadanúa y administración como lo son las colecciones  de Gastón Lelarge, comunidad salesiana y Alfonso Triana. 
</v>
          </cell>
          <cell r="DW34">
            <v>16254</v>
          </cell>
          <cell r="DX34">
            <v>15000</v>
          </cell>
          <cell r="DY34" t="str">
            <v>Se realizaron 16.254 descripciones de unidades documentales las cuales fueron puestas al servicio del ciudadano en la Sala de Investigadores, distribuidas así: 
- 2047 unidades documentales del Fondo Concejo de Bogotá correspondientes a los actos administrativos y documentación administrativa del Concejo de Bogotá.
- 20 unidades documentales del Fondo Alcaldes.
- 1254 unidades documentales de Secretaría de Obras Públicas
- 63 unidades documentales de la Colección Alfonso Triana
- 15 unidades documentales de la Fundación Patrimonio Fílmico
- 40 unidades del Fondo Comunidad Salesiana.
- 12720 unidades documentales de Secretaría de Salud
- 95 unidades documentales de Fonoteca</v>
          </cell>
          <cell r="DZ34" t="str">
            <v/>
          </cell>
          <cell r="EA34" t="str">
            <v>La meta prevista para el mes de julio era de 15.000 unidades documentales, sin embargo, se refleja un incremento en la meta de 1.254 unidades documentales de más, las cuales fueron realizadas por el equipo de trabajo “Plan Choque” relacionadas con el fondo de la Secretaría de Obras Públicas, siendo este uno de los más importantes que custodia el Archivo de Bogotá.</v>
          </cell>
          <cell r="EB34">
            <v>19500</v>
          </cell>
          <cell r="EC34">
            <v>15500</v>
          </cell>
          <cell r="ED34" t="str">
            <v xml:space="preserve">Se realizaron 19.500 descripciones de unidades documentales las cuales fueron puestas al servicio del ciudadano en la Sala de Investigadores, distribuidas así:
- 1.112 unidades documentales del Fondo Concejo de Bogotá correspondientes a los actos administrativos y documentación administrativa del Concejo de Bogotá 
- 24 unidades documentales del Fondo Alcaldes
- 13.336 unidades documentales de la Secretaría Distrital de Salud
- 57 unidades documentales del Fondo Comunida Salesiana 
- 4.823 unidades documentales de la Secretaría de Obras Públicas 
- 94 unidades documentales de Fonoteca 
- 52 unidades documentales de la colección de Adolfo Tríana 
- 2 unidades bibliográficas de Normas Técnicas                                                                                                                                                                                                                                                  </v>
          </cell>
          <cell r="EE34" t="str">
            <v/>
          </cell>
          <cell r="EF34" t="str">
            <v>Las actividades producto de la organización de fondos históricos permiten que la puesta al servicio de las unidades documentales se realice aplicando los procesos de clasificación y ordenación, en concordancia con los principios archivísticos de respeto a la procedencia y al orden original para llevar a cabo la descripción, garantizando así el derecho al acceso a la ciudadanía, preservar el patrimonio documental de la ciudad y la memoria institucional.</v>
          </cell>
          <cell r="EG34">
            <v>16746</v>
          </cell>
          <cell r="EH34">
            <v>16746</v>
          </cell>
          <cell r="EI34" t="str">
            <v>Se realizaron 16.746 descripciones de unidades documentales las cuales fueron puestas al servicio del ciudadano en la Sala de Investigadores, distribuidas así:
-  1.019 unidades documentales de Concejo de Bogotá
- 15 unidades documentales de Fondo Alcaldes 
- 7.383 unidades documentales de la Secretarìa Distrital de Salud 
- 8.166 unidades documentales de la Secretaria de Obras Públicas 
- 75 unidades documentales de Fonoteca 
- 81 unidades docuementales de Adolfo Trìana 
- 7 unidades documentales de Colección Bibliográfica</v>
          </cell>
          <cell r="EJ34" t="str">
            <v/>
          </cell>
          <cell r="EK34" t="str">
            <v>Las actividades producto de la organización de fondos históricos permiten que la puesta al servicio de las unidades documentales se realice aplicando los procesos de clasificación y ordenación, en concordancia con los principios archivísticos de respeto a la procedencia y al orden original para llevar a cabo la descripción, con el fin de de garantizar el derecho al acceso a la ciudadanía, preservar el patrimonio documental de la ciudad y la memoria institucional</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v>88516</v>
          </cell>
          <cell r="FB34">
            <v>0</v>
          </cell>
          <cell r="FC34" t="str">
            <v>Cumple</v>
          </cell>
          <cell r="FD34" t="str">
            <v>Anticipado</v>
          </cell>
          <cell r="FE34" t="str">
            <v>Anticipado</v>
          </cell>
          <cell r="FF34" t="str">
            <v>Adecuado</v>
          </cell>
          <cell r="FG34" t="str">
            <v>Coherente</v>
          </cell>
          <cell r="FH34" t="str">
            <v>Concuerda</v>
          </cell>
          <cell r="FI34" t="str">
            <v>Concuerda</v>
          </cell>
          <cell r="FJ34" t="str">
            <v>Relación directa</v>
          </cell>
          <cell r="FK34" t="str">
            <v>Adecuado</v>
          </cell>
          <cell r="FL34" t="str">
            <v>Oportuna</v>
          </cell>
          <cell r="FM34" t="str">
            <v>El indicador fue reportado de forma adecuada, coherente y consistente.</v>
          </cell>
          <cell r="FN34" t="str">
            <v>Diego Daza</v>
          </cell>
          <cell r="FO34" t="str">
            <v>Cumple</v>
          </cell>
          <cell r="FP34" t="str">
            <v>Anticipado</v>
          </cell>
          <cell r="FQ34" t="e">
            <v>#N/A</v>
          </cell>
          <cell r="FR34" t="str">
            <v>Adecuado</v>
          </cell>
          <cell r="FS34" t="str">
            <v>Coherente</v>
          </cell>
          <cell r="FT34" t="str">
            <v>Concuerda</v>
          </cell>
          <cell r="FU34" t="str">
            <v>Concuerda</v>
          </cell>
          <cell r="FV34" t="str">
            <v>Relación directa</v>
          </cell>
          <cell r="FW34" t="str">
            <v>Adecuado</v>
          </cell>
          <cell r="FX34" t="str">
            <v>Oportuna</v>
          </cell>
          <cell r="FY34" t="str">
            <v>Se observa una ejecución apropiada del indicador conforme la programación. Se sugiere ampliar la información registrada sobre los beneficios obtenidos a través de la puesta al servicio de la administración y la ciudadanía las unidades documentales que por mes se realizaron.</v>
          </cell>
          <cell r="FZ34" t="str">
            <v>Yuri Galindo</v>
          </cell>
          <cell r="GA34">
            <v>0</v>
          </cell>
          <cell r="GB34" t="str">
            <v>Anticipado</v>
          </cell>
          <cell r="GC34" t="e">
            <v>#N/A</v>
          </cell>
          <cell r="GD34">
            <v>0</v>
          </cell>
          <cell r="GE34">
            <v>0</v>
          </cell>
          <cell r="GF34">
            <v>0</v>
          </cell>
          <cell r="GG34">
            <v>0</v>
          </cell>
          <cell r="GH34">
            <v>0</v>
          </cell>
          <cell r="GI34">
            <v>0</v>
          </cell>
          <cell r="GJ34">
            <v>0</v>
          </cell>
          <cell r="GK34">
            <v>0</v>
          </cell>
          <cell r="GL34">
            <v>0</v>
          </cell>
          <cell r="GM34">
            <v>0</v>
          </cell>
          <cell r="GN34">
            <v>0</v>
          </cell>
          <cell r="GO34" t="e">
            <v>#N/A</v>
          </cell>
          <cell r="GP34">
            <v>0</v>
          </cell>
          <cell r="GQ34">
            <v>0</v>
          </cell>
          <cell r="GR34">
            <v>0</v>
          </cell>
          <cell r="GS34">
            <v>0</v>
          </cell>
          <cell r="GT34">
            <v>0</v>
          </cell>
          <cell r="GU34">
            <v>0</v>
          </cell>
          <cell r="GV34">
            <v>0</v>
          </cell>
          <cell r="GW34">
            <v>0</v>
          </cell>
          <cell r="GX34">
            <v>0</v>
          </cell>
          <cell r="GY34">
            <v>2.5339999999999998</v>
          </cell>
          <cell r="GZ34">
            <v>1.621</v>
          </cell>
          <cell r="HA34">
            <v>1.0009999999999999</v>
          </cell>
          <cell r="HB34">
            <v>1.0249999999999999</v>
          </cell>
          <cell r="HC34">
            <v>1</v>
          </cell>
          <cell r="HD34">
            <v>1</v>
          </cell>
          <cell r="HE34">
            <v>1.0835999999999999</v>
          </cell>
          <cell r="HF34">
            <v>1.2580645161290323</v>
          </cell>
          <cell r="HG34">
            <v>1</v>
          </cell>
          <cell r="HH34" t="str">
            <v/>
          </cell>
          <cell r="HI34" t="str">
            <v/>
          </cell>
          <cell r="HJ34" t="str">
            <v/>
          </cell>
          <cell r="HK34">
            <v>88516</v>
          </cell>
          <cell r="HL34">
            <v>1.1017391304347826E-2</v>
          </cell>
          <cell r="HM34">
            <v>1.4095652173913044E-2</v>
          </cell>
          <cell r="HN34">
            <v>2.6113043478260871E-2</v>
          </cell>
          <cell r="HO34">
            <v>4.4565217391304347E-2</v>
          </cell>
          <cell r="HP34">
            <v>8.6956521739130432E-2</v>
          </cell>
          <cell r="HQ34">
            <v>0.13043478260869565</v>
          </cell>
          <cell r="HR34">
            <v>0.14133913043478261</v>
          </cell>
          <cell r="HS34">
            <v>0.16956521739130434</v>
          </cell>
          <cell r="HT34">
            <v>0.14561739130434784</v>
          </cell>
          <cell r="HU34">
            <v>0</v>
          </cell>
          <cell r="HV34">
            <v>0</v>
          </cell>
          <cell r="HW34">
            <v>0</v>
          </cell>
          <cell r="HX34">
            <v>0.76970434782608699</v>
          </cell>
          <cell r="HY34">
            <v>2.5339999999999998</v>
          </cell>
          <cell r="HZ34">
            <v>1.9253333333333331</v>
          </cell>
          <cell r="IA34">
            <v>1.3091111111111111</v>
          </cell>
          <cell r="IB34">
            <v>1.159578947368421</v>
          </cell>
          <cell r="IC34">
            <v>1.0777435897435896</v>
          </cell>
          <cell r="ID34">
            <v>1.0439420289855073</v>
          </cell>
          <cell r="IE34">
            <v>1.0298695669306852</v>
          </cell>
          <cell r="IF34">
            <v>1.0215788424858372</v>
          </cell>
          <cell r="IG34">
            <v>1.0174252873563219</v>
          </cell>
          <cell r="IH34">
            <v>0.88516000000000017</v>
          </cell>
          <cell r="II34">
            <v>0.80469090909090912</v>
          </cell>
          <cell r="IJ34">
            <v>0.76970434782608699</v>
          </cell>
          <cell r="IK34">
            <v>1.3091111111111111</v>
          </cell>
          <cell r="IL34">
            <v>1.0439420289855073</v>
          </cell>
          <cell r="IM34">
            <v>1.0174252873563219</v>
          </cell>
          <cell r="IN34">
            <v>1.0041666666666667</v>
          </cell>
          <cell r="IP34">
            <v>5.1226086956521741E-2</v>
          </cell>
        </row>
        <row r="35">
          <cell r="A35">
            <v>19</v>
          </cell>
          <cell r="B35" t="str">
            <v xml:space="preserve">Dirección Distrital de Archivo </v>
          </cell>
          <cell r="C35" t="str">
            <v>Directora Distrital de Archivo</v>
          </cell>
          <cell r="D35" t="str">
            <v>Maria Teresa Pardo Camacho</v>
          </cell>
          <cell r="E35" t="str">
            <v>P5 -  CAPITAL ESTRATÉGICO - COMUNICACIONES</v>
          </cell>
          <cell r="F35" t="str">
            <v>P5O2 Mejorar consistentemente la satisfacción de los servidores públicos y los ciudadanos frente a la información divulgada en materia de acciones, decisiones y resultados de la gestión del distrito capital.</v>
          </cell>
          <cell r="G35" t="str">
            <v>P5O2A5 Diseñar la estrategia de divulgación y pedagogía de las acciones del Archivo Bogotá</v>
          </cell>
          <cell r="H35" t="str">
            <v>Realizar Acciones De Divulgación Y Pedagogía</v>
          </cell>
          <cell r="I35" t="str">
            <v xml:space="preserve">Acciones de divulgación y pedagogía  realizadas </v>
          </cell>
          <cell r="J35" t="str">
            <v>Contempla un conjunto de actividades dirigidas a divulgar la gestión y servicios que ofrece el Archivo de Bogotá a la ciudadanía, de manera lúdica y pedagógica.</v>
          </cell>
          <cell r="K35" t="str">
            <v xml:space="preserve">  Sumatoria de acciones de divulgación y pedagogía realizadas     </v>
          </cell>
          <cell r="L35" t="str">
            <v>Sumatoria de acciones de divulgación y pedagogía realizadas</v>
          </cell>
          <cell r="M35">
            <v>0</v>
          </cell>
          <cell r="O35" t="str">
            <v xml:space="preserve">Acciones de divulgación y pedagogía realizadas </v>
          </cell>
          <cell r="P35" t="str">
            <v>Realizar visitas guiadas, acciones de difusión a través de distintos medios (radio, página web y redes sociales), eventos, exposiciones, seminarios, contenidos audiovisuales, publicaciones y catálogos, mapas de series patrimoniales y partic</v>
          </cell>
          <cell r="Q35" t="str">
            <v xml:space="preserve">*Página Web: Pantallazo de la publicación, Formato de autorización de la publicación por parte del coordinador.
*Redes sociales: Archivo en excel con el contenido, el link correspondiente y la fecha de la publicación.  
*Exposiciones: Fotografías y JPGE de las piezas realizadas en la exposición. 
*Visitas guiadas: Listado de asistencia de la visita. 
*Proyecto editorial: Publicación en PDF del libro y/o catálogo realizado
*Evento institucional: Fotografías y piezas comunicacionales del evento. </v>
          </cell>
          <cell r="R35" t="str">
            <v xml:space="preserve">El desarrollo de las Acciones de divulgación y pedagogía, las cuales incluye actividades tales como visitas guiadas, exposiciones, eventos académicos e institucionales, etc.,  generan entre la ciudadanía un ejercicio de apropiación de su identidad y memoria social e histórica, con el fin de promover el sentido de pertenencia con la ciudad y su entorno, asi como lograr el reconocimiento de los archivos como instrumento fundamental para el buen gobierno, la transparencia y como garantía del ejercicio de los derechos ciudadanos. </v>
          </cell>
          <cell r="S35" t="str">
            <v>Suma</v>
          </cell>
          <cell r="T35" t="str">
            <v>Suma</v>
          </cell>
          <cell r="U35" t="str">
            <v>Número</v>
          </cell>
          <cell r="V35" t="str">
            <v xml:space="preserve">Eficacia </v>
          </cell>
          <cell r="W35" t="str">
            <v>Producto</v>
          </cell>
          <cell r="X35">
            <v>2016</v>
          </cell>
          <cell r="Y35">
            <v>0</v>
          </cell>
          <cell r="Z35">
            <v>2016</v>
          </cell>
          <cell r="AA35">
            <v>72</v>
          </cell>
          <cell r="AB35">
            <v>580</v>
          </cell>
          <cell r="AC35">
            <v>548</v>
          </cell>
          <cell r="AD35">
            <v>300</v>
          </cell>
          <cell r="AE35">
            <v>0</v>
          </cell>
          <cell r="AF35">
            <v>1500</v>
          </cell>
          <cell r="AG35" t="str">
            <v>No Aplica</v>
          </cell>
          <cell r="AH35">
            <v>1</v>
          </cell>
          <cell r="AI35" t="str">
            <v>No Aplica</v>
          </cell>
          <cell r="AJ35">
            <v>1</v>
          </cell>
          <cell r="AK35">
            <v>1</v>
          </cell>
          <cell r="AL35">
            <v>1125</v>
          </cell>
          <cell r="AM35" t="str">
            <v>Fortalecimiento y modernización de la gestión pública distrital</v>
          </cell>
          <cell r="AN35">
            <v>1</v>
          </cell>
          <cell r="AO35" t="str">
            <v>Gestión de la Función Archivística y del patrimonio documental del Distrito Capital</v>
          </cell>
          <cell r="AP35" t="str">
            <v>No Aplica</v>
          </cell>
          <cell r="AQ35" t="str">
            <v>No Aplica</v>
          </cell>
          <cell r="AR35">
            <v>1</v>
          </cell>
          <cell r="AS35" t="str">
            <v>No Aplica</v>
          </cell>
          <cell r="AT35" t="str">
            <v>No Aplica</v>
          </cell>
          <cell r="AU35" t="str">
            <v>No Aplica</v>
          </cell>
          <cell r="AV35" t="str">
            <v>No Aplica</v>
          </cell>
          <cell r="AW35" t="str">
            <v>No Aplica</v>
          </cell>
          <cell r="AX35" t="str">
            <v>No Aplica</v>
          </cell>
          <cell r="AY35" t="str">
            <v>No Aplica</v>
          </cell>
          <cell r="AZ35" t="str">
            <v>No Aplica</v>
          </cell>
          <cell r="BA35" t="str">
            <v>No Aplica</v>
          </cell>
          <cell r="BB35" t="str">
            <v>No Aplica</v>
          </cell>
          <cell r="BC35" t="str">
            <v>No Aplica</v>
          </cell>
          <cell r="BD35" t="str">
            <v>No Aplica</v>
          </cell>
          <cell r="BE35" t="str">
            <v>No Aplica</v>
          </cell>
          <cell r="BF35" t="str">
            <v>No Aplica</v>
          </cell>
          <cell r="BG35" t="str">
            <v>No Aplica</v>
          </cell>
          <cell r="BH35" t="str">
            <v>4.1. Oportunidad</v>
          </cell>
          <cell r="BI35" t="str">
            <v>No Aplica</v>
          </cell>
          <cell r="BJ35" t="str">
            <v>No Aplica</v>
          </cell>
          <cell r="BK35" t="str">
            <v>No Aplica</v>
          </cell>
          <cell r="BL35" t="str">
            <v>No Aplica</v>
          </cell>
          <cell r="BM35" t="str">
            <v>Plan de Desarrollo - Meta ProductoPlan de Acción Proyecto de inversión 1125 Fortalecimiento y modernización de la gestión pública distritalSGCGestión de la Función Archivística y del patrimonio documental del Distrito CapitalPMROPORTUNIDAD contexto estrategico</v>
          </cell>
          <cell r="BN35" t="str">
            <v>Contempla un conjunto de actividades dirigidas a divulgar la gestión y servicios que ofrece el Archivo de Bogotá a la ciudadanía, de manera lúdica y pedagógica.</v>
          </cell>
          <cell r="BO35" t="str">
            <v>Realizar visitas guiadas, acciones de difusión a través de distintos medios (radio, página web y redes sociales), eventos, exposiciones, seminarios, contenidos audiovisuales, publicaciones y catálogos, mapas de series patrimoniales y partic</v>
          </cell>
          <cell r="BP35" t="str">
            <v xml:space="preserve">El desarrollo de las Acciones de divulgación y pedagogía, las cuales incluye actividades tales como visitas guiadas, exposiciones, eventos académicos e institucionales, etc.,  generan entre la ciudadanía un ejercicio de apropiación de su identidad y memoria social e histórica, con el fin de promover el sentido de pertenencia con la ciudad y su entorno, asi como lograr el reconocimiento de los archivos como instrumento fundamental para el buen gobierno, la transparencia y como garantía del ejercicio de los derechos ciudadanos. </v>
          </cell>
          <cell r="BQ35" t="str">
            <v xml:space="preserve">*Página Web: Pantallazo de la publicación, Formato de autorización de la publicación por parte del coordinador.
*Redes sociales: Archivo en excel con el contenido, el link correspondiente y la fecha de la publicación.  
*Exposiciones: Fotografías y JPGE de las piezas realizadas en la exposición. 
*Visitas guiadas: Listado de asistencia de la visita. 
*Proyecto editorial: Publicación en PDF del libro y/o catálogo realizado
*Evento institucional: Fotografías y piezas comunicacionales del evento. </v>
          </cell>
          <cell r="BR35" t="str">
            <v>Suma</v>
          </cell>
          <cell r="BS35">
            <v>300</v>
          </cell>
          <cell r="BT35">
            <v>22</v>
          </cell>
          <cell r="BU35">
            <v>30</v>
          </cell>
          <cell r="BV35">
            <v>29</v>
          </cell>
          <cell r="BW35">
            <v>31</v>
          </cell>
          <cell r="BX35">
            <v>29</v>
          </cell>
          <cell r="BY35">
            <v>32</v>
          </cell>
          <cell r="BZ35">
            <v>30</v>
          </cell>
          <cell r="CA35">
            <v>32</v>
          </cell>
          <cell r="CB35">
            <v>25</v>
          </cell>
          <cell r="CC35">
            <v>24</v>
          </cell>
          <cell r="CD35">
            <v>10</v>
          </cell>
          <cell r="CE35">
            <v>6</v>
          </cell>
          <cell r="CF35">
            <v>22</v>
          </cell>
          <cell r="CG35">
            <v>30</v>
          </cell>
          <cell r="CH35">
            <v>29</v>
          </cell>
          <cell r="CI35">
            <v>31</v>
          </cell>
          <cell r="CJ35">
            <v>29</v>
          </cell>
          <cell r="CK35">
            <v>32</v>
          </cell>
          <cell r="CL35">
            <v>30</v>
          </cell>
          <cell r="CM35">
            <v>32</v>
          </cell>
          <cell r="CN35">
            <v>25</v>
          </cell>
          <cell r="CO35">
            <v>24</v>
          </cell>
          <cell r="CP35">
            <v>10</v>
          </cell>
          <cell r="CQ35">
            <v>6</v>
          </cell>
          <cell r="CR35">
            <v>300</v>
          </cell>
          <cell r="CS35">
            <v>22</v>
          </cell>
          <cell r="CT35">
            <v>22</v>
          </cell>
          <cell r="CU35" t="str">
            <v>Según el plan de comunicaciones del Archivo de Bogotá en el mes de enero de 2019 en el pilar Ecosistema Digital, se realizaron 8 Actualizaciones de la página web en las que se destacaron los artículos, Una ciudad cosmopolita, ¿Hay otro carranza? y el artículo que invita a la ciudadanía a visitar las tres exposiciones del Archivo de Bogotá con muestra de 360 grados. En las redes sociales se realizaron 13 acciones con las mismas historias que se mencionan en el sitio web. En el pilar Diálogos Patrimoniales se realizó 1 visita comentada a la exposición 1,2,3 ¡Grabando! 250 años de memoria sonora, la población beneficiada en esta oportunidad es un grupo de Adultos Mayores. Para un total de 22 acciones: Sitio Web 8, Redes sociales 13, Visitas Guiadas 1.</v>
          </cell>
          <cell r="CV35" t="str">
            <v/>
          </cell>
          <cell r="CW35" t="str">
            <v xml:space="preserve">Estas acciones de divulgación y pedagogía generan entre la ciudadanía un ejercicio de apropiación de su identidad y memoria social e histórica, las cuales promueven el sentido de pertenencia con la ciudad y su entorno, asi como lograr el reconocimiento de los archivos como instrumento fundamental para el buen gobierno, la transparencia y como garantía del ejercicio de los derechos ciudadanos. </v>
          </cell>
          <cell r="CX35">
            <v>30</v>
          </cell>
          <cell r="CY35">
            <v>30</v>
          </cell>
          <cell r="CZ35" t="str">
            <v xml:space="preserve">Según el plan de comunicaciones del Archivo de Bogotá en el mes de febrero de 2019 en el pilar Ecosistema Digital, se realizaron 7 Actualizaciones de la página web en las que se destacaron los artículos, Los bocetos de Ricardo Moros Urbina, A propósito del Día del Periodista, El legado de Germán Arciniegas y visitas de seguimiento a entidades distritales. En las redes sociales se realizaron 16 acciones con las mismas historias que se mencionan en el sitio web. En el pilar Diálogos Patrimoniales se realizaron 6 visitas guiadas con la asistencia de 3 universidades, el SENA y el Centro de Comercio y Servicios de Ibagué. En el pilar de relacionamiento estratégico se realiza la publicación de 1 facsimilar de Francisco de P. Carrasquilla, en 1886, en el marco de su política de difusión del patrimonio documental e histórico de la ciudad. Para un total de 30 acciones: Sitio Web 7, Redes sociales 16, Visitas Guiadas 6 y proyecto editorial 1. </v>
          </cell>
          <cell r="DA35" t="str">
            <v/>
          </cell>
          <cell r="DB35" t="str">
            <v>Con las acciones se genera un sentido de pertenencia y de apropiación de la ciudad, de su historia, de su hitos y de los hechos y acontecimientos que la han configurado en casi 500 años de fundación.</v>
          </cell>
          <cell r="DC35">
            <v>29</v>
          </cell>
          <cell r="DD35">
            <v>29</v>
          </cell>
          <cell r="DE35" t="str">
            <v>En marzo dentro del pilar Ecosistema Digital: 7 Actualizaciones de la página web destacándose los artículos: ¿Don Quesada de la Mancha?, Policarpa; la heroína de mil colores, Los primeros planos de Bogotá, entre otros. En las redes sociales 11 acciones con las las historias mencionadas anteriormente. En el pilar Diálogos Patrimoniales: 9 visitas guiadas con la asistencia de 4 universidades, el SENA , lNCAP y la Alcaldía Local de Santafé en donde se realizó un trabajo con población vulnerable (Adulto Mayor). En el pilar de relacionamiento estratégico: se realizó el primer evento institucional del año con la presencia del Secretario General Raúl Buitrago Arias, en donde se hizo entrega de la llave de la urna centenaria de 1910 al Museo de Bogotá para su custodia, y se publicó Guía Técnica de organización de fondos documentales acumulados. Total 29 acciones:  Sitio Web 7, Redes sociales 11, Visitas Guiadas 9 y proyecto editorial 1 y Evento Institucional 1.</v>
          </cell>
          <cell r="DF35" t="str">
            <v/>
          </cell>
          <cell r="DG35" t="str">
            <v>Con estas acciones la ciudadanía tiene elementos de juicio para apropiarse de su historia, hecha por los cientos de emigrantes regionales que comenzaron a llegar a finales del Siglo XIX, y que le dieron su actual personalidad como la ciudad más importante de Colombia.</v>
          </cell>
          <cell r="DH35">
            <v>31</v>
          </cell>
          <cell r="DI35">
            <v>31</v>
          </cell>
          <cell r="DJ35" t="str">
            <v>Según el plan de comunicaciones del Archivo de Bogotá en el mes de abril de 2019 en el pilar Ecosistema Digital, se realizaron nueve (9) actualizaciones de la página web en las que se destacaron los artículos: El periodismo de la independencia, La pieza del mes (abril) el garrote vil,  La capilla del humilladero y La iglesia de Veracruz, estas dos últimas en conmemoración a la Semana Mayor. En las redes sociales se realizaron once (11) acciones con las mismas historias que se mencionan en el sitio web. En el pilar Diálogos Patrimoniales se realizaron ocho (8) visitas guiadas con la asistencia de tres Universidades, el SENA , COMFCAUCA, INTATEC y IED. En el pilar de relacionamiento estratégico se realizaron las dos (2) primeras exposiciones del año, tituladas "Hoy como ayer retratos bogotanos" y "Construyendo ciudad el legado de tres visionarios", con la presencia del Secretario General - Raúl Buitrago Arias y también se publicó una (1)  Guía del Sistema de Gestión de Documento Electrónico de Archivo. Para un total de31 Acciones:  Sitio Web 9, Redes sociales 11, Visitas Guiadas 8,  proyecto editorial 1 y exposiciones 2.</v>
          </cell>
          <cell r="DK35" t="str">
            <v/>
          </cell>
          <cell r="DL35" t="str">
            <v xml:space="preserve">El 09 de abril se realizó  la exposición "Construyendo ciudad el legado de tres visionariod" en el marco de la celebración de los 50 años de la Secretaría Distrital de Planeación. Adicionalmente,  el 29 de abril se realizó la inauguración de la primera exposición en el Archivo de Bogotá, titulada "Hoy como ayer, retratos bogotanos". </v>
          </cell>
          <cell r="DM35">
            <v>29</v>
          </cell>
          <cell r="DN35">
            <v>29</v>
          </cell>
          <cell r="DO35" t="str">
            <v xml:space="preserve">Según el plan de comunicaciones del Archivo de Bogotá en el mes de mayo de 2019 en el pilar Ecosistema Digital, se realizaron nueve (9) actualizaciones de la página web en las que se destacaron los artículos: Cien años de transporte, El fotógrafo de Bogotá, In memoriam / Germán Samper Gnecco y la pieza del mes de mayo: El paisaje de la metrópoli. En las redes sociales se realizaron doce (12) acciones con las mismas historias que se mencionan en el sitio web.  En el pilar Diálogos Patrimoniales se realizaron ocho (8) visitas guiadas con la asistencia del SENA, Alcaldía Local de Santafé, Universidad de Cartagena, Colegio San Alejo, Universidad Libre, entre otros.  Para un total de 29 Acciones: sitio web 9, redes sociales 12 y Visitas Guiadas 8.
</v>
          </cell>
          <cell r="DP35" t="str">
            <v/>
          </cell>
          <cell r="DQ35" t="str">
            <v xml:space="preserve">Se destaca la publicación del primer video de ¡Ala! Venga le cuento narrando los cien años de transporte de la ciudad. </v>
          </cell>
          <cell r="DR35">
            <v>32</v>
          </cell>
          <cell r="DS35">
            <v>32</v>
          </cell>
          <cell r="DT35" t="str">
            <v>Según el plan de comunicaciones del Archivo de Bogotá en el mes de Junio de 2019 en el pilar Ecosistema Digital, se realizaron seis ( 6) actualizaciones de la página web en las que se destacaron los artículos:  Edificio Ambiental, Convocatoria Premio Archivo General de Bogotá,  la pieza del mes: Sillas públicas y El Chorro de Quevedo: la maqueta de un mito, un pedestal, un lienzo. entre otras. En las redes sociales se realizaron quince (15) acciones con las mismas historias que se mencionan en el sitio web.  En el pilar Diálogos Patrimoniales se realizaron diez (10) visitas guiadas con la asistencia del SENA, Alcaldía Local de Santafé,  Colegio San Alejo, Universidad Distrital, entre otros, y también  se realizó la publicación de una (1) Guía Documentos Electrónicos de Archivo y Sistema de Gestión de Documentos Electrónicos de Archivo SGDEA: Conceptos Básicos, Buenas Prácticas e Ideas Para Avanzar.  Para un total de 32 acciones: Sitio Web 6, Redes sociales 15, Visitas Guiadas 10 y 1  Proyecto Editorial.</v>
          </cell>
          <cell r="DU35" t="str">
            <v/>
          </cell>
          <cell r="DV35" t="str">
            <v>Se realizó la publicación de la Convocatoria:"Premios Archivo General de Bogotá 2019", con el propósito de conceder el premio al mejor trabajo de investigación sobre temas relativos a la historia de la ciudad de Bogotá en la categoría de maestría.</v>
          </cell>
          <cell r="DW35">
            <v>30</v>
          </cell>
          <cell r="DX35">
            <v>30</v>
          </cell>
          <cell r="DY35" t="str">
            <v>Según el plan de comunicaciones del Archivo de Bogotá en el mes de Julio de 2019 en el pilar Ecosistema Digital, se realizaron seis (6) actualizaciones de la página web en las que se destacaron los artículos:  "Convocatoria premio Archivo General de Bogotá 2019", "Se inicia el III Seminario Internacional de Archivos" y "Pila Simbólica", entre otros. En las redes sociales se realizaron quince (15) acciones con las mismas historias y artículos que se mencionan en el sitio web.  En el pilar Diálogos Patrimoniales se realizaron nueve (9) visitas guiadas con la asistencia de la Alcaldía Local de Santafé,  Centro de formación San Camilo, entre otros.  Para un total de 30 acciones: Sitio Web 6, Redes sociales 15 y  9 Visitas Guiadas.</v>
          </cell>
          <cell r="DZ35" t="str">
            <v/>
          </cell>
          <cell r="EA35" t="str">
            <v>Se destacan las publicaciones orientadas a la "Convocatoria premio Archivo General de Bogotá 2019" y "Se inicia el III Seminario Internacional de Archivos", dado que son artículos que hacen parte de los más visitados durante el mes de Julio en el micrositio web del Archivo por parte de la ciudadanía,  alcanzando el tráfico de usuarios más alto del año con 30.337 visitantes . Adicionalmente verificando las estadísticas que arroja google analytics para el micrositio web y  tweetdech- twittonomy para las redes sociales con corte 31 de Julio, estos nos indican que hemos llegado a interactuar con 1.022.000 usuarios en lo que va corrido del 2019, cifra que refleja el ínteres de la ciudadanía por conocer sobre el patrimonio histórico y documental de la ciudad.</v>
          </cell>
          <cell r="EB35">
            <v>32</v>
          </cell>
          <cell r="EC35">
            <v>32</v>
          </cell>
          <cell r="ED35" t="str">
            <v xml:space="preserve">Según el plan de comunicaciones del Archivo de Bogotá en el mes de agosto de 2019 en el pilar Ecosistema Digital, se realizaron siete (7) actualizaciones de la página web en las que se destacaron los artículos: El tranvía y la expansión urbana, el incendio más lamentado en Santafé, ¿La Quinta de Santander o de Bolívar?, El café Windsor, entre otros. En las redes sociales se realizaron catorce (14) acciones con las mismas historias que se mencionan en el sitio web.  En el pilar Diálogos Patrimoniales se realizaron diez (10) visitas guiadas con la asistencia de ISPA - SENA, Colegio San Bonifacio, Colegio República de México, entre otros. En el pilar Relacionamiento Estratégico, se realizó el lanzamiento de la exposición (1) "Heroínas de la Independencia, la Historia No Contada", con la asitencia de más de 130 personas en cabeza del Secretario General (E) - Juan Carlos Malagón, la Secretaria de la Mujer - Ángela Anzola De Toro, la Personera de Bogotá - Carmen Teresa Castañeda y la Subsecretaria Técnica - Cristina Aristizábal Caballero. Para un total de 32 acciones: Sitio Web 7, Redes sociales 14, Visitas Guiadas 10 y 1 Exposición.
</v>
          </cell>
          <cell r="EE35" t="str">
            <v/>
          </cell>
          <cell r="EF35" t="str">
            <v xml:space="preserve">Se destaca durante el mes de agosto el lanzamiento de la exposición "Heroínas de la Independencia, la Historia no Contada", con la asistencia de más de 130 personas en cabeza del Secretario General (E) - Juan Carlos Malagón, la Secretaria de la Mujer - Ángela Anzola De Toro, la Personera de Bogotá - Carmen Teresa Castañeda y la Subsecretaria Técnica de la Secretaría General - Cristina Aristizábal Caballero. Durante el día de la exposición fuimos tendencia en Twitter con el hashtag #HeroínasdelaIndependencia y alcanzamos en la página web el tráfico más alto de todo el 2019 con 32.485 visitas. </v>
          </cell>
          <cell r="EG35">
            <v>25</v>
          </cell>
          <cell r="EH35">
            <v>25</v>
          </cell>
          <cell r="EI35" t="str">
            <v>Según el plan de comunicaciones del Archivo de Bogotá en el mes de septiembre de 2019 en el pilar Ecosistema Digital, se realizaron seis (6) actualizaciones de la página web en las que se destacaron los artículos: ¨Lanzamiento Catálogo Benefactores del Archivo¨,¨Hoy como ayer, en Colegio Bicentenario de Bosa¨, ¨La historia institucional de Transmilenio¨, ¨La estatua de Bolívar, iniciativa de José Ignacio París¨, ¨La plaza del Vecindario¨ y ¨Biblioteca Nacional; la obra de Francisco Moreno y Escandón. En las redes sociales se realizaron ocho (8) acciones con las mismas historias que se mencionan en el sitio web.  En el pilar Diálogos Patrimoniales se realizaron diez (10) visitas guiadas con la asistencia del SENA de Soacha, SENA de la Calle 13, Alcaldía Local de Santafé, entre otras.  En cuanto al pilar de Relacionamiento Estrátegico se realizó el lanzamiento del Catálogo Archivo de Bogotá: Itinerario por los fondos originados en colecciones privadas, contando con la asistencia de más de 130 personas en cabeza de la Subsecretaria Técnica de la Secretaría General, Cristina Aristizábal Caballero y algunos de los personajes y familiares que han constituido los fondos de valor patrimonial de la ciudad. Para un total de 25 acciones: Sitio Web 6, Redes sociales 8, visitas guiadas 10 y 1 evento de lanzamiento del Catálogo Archivo de Bogotá: Itinerario por los fondos originados en colecciones privadas.</v>
          </cell>
          <cell r="EJ35" t="str">
            <v/>
          </cell>
          <cell r="EK35" t="str">
            <v>Durante el mes de septiembre se destacó el lanzamiento del Catálogo Archivo de Bogotá: Itinerario por los fondos originados en colecciones privadas, contando con la asistencia de más de 130 personas en cabeza de la Subsecretaria Técnica de la Secretaría General, Cristina Aristizábal Caballero, y algunos de los personajes y familiares que han constituido los fondos de valor patrimonial de la ciudad. Entre los donantes se encuentran Gastón Lelarge, diseñador del edificio Liévano, sede de la Alcaldía de Bogotá y del antiguo Palacio de San Francisco; al publicista Guillermo Mendoza Torres, creador de los directorios telefónicos en Colombia; el fotógrafo Armando Matiz, la empresa de arquitectos Trujillo Gómez y Martínez Cárdenas, la Bolsa de Bogotá, el documentalista Jorge Silva, el ingeniero Guillermo González Zuleta, el fotógrafo Sady González, la empresa Ricaurte Carrizosa Prieto, Gerardo Santafé, Vicky Ospina, Germán Samper Gnecco, Leo Matiz, Alberto Saldarriaga Roa, Mauricio Camargo, Jorge Rivera Farfán, Hernán Díaz, Dicken Castro, Otto de Greiff, el estudio Foto Centro, Obregón y Valenzuela y el arquitecto Roberto Londoño, diseñador de los dos últimos Palacios de Justicia.</v>
          </cell>
          <cell r="EL35" t="str">
            <v/>
          </cell>
          <cell r="EM35" t="str">
            <v/>
          </cell>
          <cell r="EN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v>260</v>
          </cell>
          <cell r="FB35">
            <v>0</v>
          </cell>
          <cell r="FC35" t="str">
            <v>Cumple</v>
          </cell>
          <cell r="FD35" t="str">
            <v>Cumplido</v>
          </cell>
          <cell r="FE35" t="str">
            <v>Cumplido</v>
          </cell>
          <cell r="FF35" t="str">
            <v>Adecuado</v>
          </cell>
          <cell r="FG35" t="str">
            <v>Coherente</v>
          </cell>
          <cell r="FH35" t="str">
            <v>Concuerda</v>
          </cell>
          <cell r="FI35" t="str">
            <v>Concuerda</v>
          </cell>
          <cell r="FJ35" t="str">
            <v>Relación directa</v>
          </cell>
          <cell r="FK35" t="str">
            <v>Adecuado</v>
          </cell>
          <cell r="FL35" t="str">
            <v>Oportuna</v>
          </cell>
          <cell r="FM35" t="str">
            <v>El indicador fue reportado de forma adecuada, coherente y consistente.</v>
          </cell>
          <cell r="FN35" t="str">
            <v>Diego Daza</v>
          </cell>
          <cell r="FO35" t="str">
            <v>Cumple</v>
          </cell>
          <cell r="FP35" t="str">
            <v>Cumplido</v>
          </cell>
          <cell r="FQ35" t="e">
            <v>#N/A</v>
          </cell>
          <cell r="FR35" t="str">
            <v>Adecuado</v>
          </cell>
          <cell r="FS35" t="str">
            <v>Coherente</v>
          </cell>
          <cell r="FT35" t="str">
            <v>Concuerda</v>
          </cell>
          <cell r="FU35" t="str">
            <v>Concuerda</v>
          </cell>
          <cell r="FV35" t="str">
            <v>Relación directa</v>
          </cell>
          <cell r="FW35" t="str">
            <v>Adecuado</v>
          </cell>
          <cell r="FX35" t="str">
            <v>Oportuna</v>
          </cell>
          <cell r="FY35" t="str">
            <v>Se observa una ejecución apropiada del indicador conforme la programación. Se sugiere ampliar la información registrada sobre los beneficios obtenidos a través de las acciones de divulgación y pedagogía que por mes se realizaron.</v>
          </cell>
          <cell r="FZ35" t="str">
            <v>Yuri Galindo</v>
          </cell>
          <cell r="GA35">
            <v>0</v>
          </cell>
          <cell r="GB35" t="str">
            <v>Cumplido</v>
          </cell>
          <cell r="GC35" t="e">
            <v>#N/A</v>
          </cell>
          <cell r="GD35">
            <v>0</v>
          </cell>
          <cell r="GE35">
            <v>0</v>
          </cell>
          <cell r="GF35">
            <v>0</v>
          </cell>
          <cell r="GG35">
            <v>0</v>
          </cell>
          <cell r="GH35">
            <v>0</v>
          </cell>
          <cell r="GI35">
            <v>0</v>
          </cell>
          <cell r="GJ35">
            <v>0</v>
          </cell>
          <cell r="GK35">
            <v>0</v>
          </cell>
          <cell r="GL35">
            <v>0</v>
          </cell>
          <cell r="GM35">
            <v>0</v>
          </cell>
          <cell r="GN35">
            <v>0</v>
          </cell>
          <cell r="GO35" t="e">
            <v>#N/A</v>
          </cell>
          <cell r="GP35">
            <v>0</v>
          </cell>
          <cell r="GQ35">
            <v>0</v>
          </cell>
          <cell r="GR35">
            <v>0</v>
          </cell>
          <cell r="GS35">
            <v>0</v>
          </cell>
          <cell r="GT35">
            <v>0</v>
          </cell>
          <cell r="GU35">
            <v>0</v>
          </cell>
          <cell r="GV35">
            <v>0</v>
          </cell>
          <cell r="GW35">
            <v>0</v>
          </cell>
          <cell r="GX35">
            <v>0</v>
          </cell>
          <cell r="GY35">
            <v>1</v>
          </cell>
          <cell r="GZ35">
            <v>1</v>
          </cell>
          <cell r="HA35">
            <v>1</v>
          </cell>
          <cell r="HB35">
            <v>1</v>
          </cell>
          <cell r="HC35">
            <v>1</v>
          </cell>
          <cell r="HD35">
            <v>1</v>
          </cell>
          <cell r="HE35">
            <v>1</v>
          </cell>
          <cell r="HF35">
            <v>1</v>
          </cell>
          <cell r="HG35">
            <v>1</v>
          </cell>
          <cell r="HH35" t="str">
            <v/>
          </cell>
          <cell r="HI35" t="str">
            <v/>
          </cell>
          <cell r="HJ35" t="str">
            <v/>
          </cell>
          <cell r="HK35">
            <v>260</v>
          </cell>
          <cell r="HL35">
            <v>7.3333333333333334E-2</v>
          </cell>
          <cell r="HM35">
            <v>0.1</v>
          </cell>
          <cell r="HN35">
            <v>9.6666666666666665E-2</v>
          </cell>
          <cell r="HO35">
            <v>0.10333333333333333</v>
          </cell>
          <cell r="HP35">
            <v>9.6666666666666665E-2</v>
          </cell>
          <cell r="HQ35">
            <v>0.10666666666666667</v>
          </cell>
          <cell r="HR35">
            <v>0.1</v>
          </cell>
          <cell r="HS35">
            <v>0.10666666666666667</v>
          </cell>
          <cell r="HT35">
            <v>8.3333333333333329E-2</v>
          </cell>
          <cell r="HU35">
            <v>0</v>
          </cell>
          <cell r="HV35">
            <v>0</v>
          </cell>
          <cell r="HW35">
            <v>0</v>
          </cell>
          <cell r="HX35">
            <v>0.8666666666666667</v>
          </cell>
          <cell r="HY35">
            <v>1</v>
          </cell>
          <cell r="HZ35">
            <v>1</v>
          </cell>
          <cell r="IA35">
            <v>1</v>
          </cell>
          <cell r="IB35">
            <v>1</v>
          </cell>
          <cell r="IC35">
            <v>1</v>
          </cell>
          <cell r="ID35">
            <v>0.99999999999999989</v>
          </cell>
          <cell r="IE35">
            <v>0.99999999999999989</v>
          </cell>
          <cell r="IF35">
            <v>0.99999999999999989</v>
          </cell>
          <cell r="IG35">
            <v>1</v>
          </cell>
          <cell r="IH35">
            <v>0.91549295774647887</v>
          </cell>
          <cell r="II35">
            <v>0.88435374149659862</v>
          </cell>
          <cell r="IJ35">
            <v>0.86666666666666681</v>
          </cell>
          <cell r="IK35">
            <v>1</v>
          </cell>
          <cell r="IL35">
            <v>0.99999999999999989</v>
          </cell>
          <cell r="IM35">
            <v>1</v>
          </cell>
          <cell r="IN35">
            <v>1</v>
          </cell>
          <cell r="IP35">
            <v>0.27</v>
          </cell>
        </row>
        <row r="36">
          <cell r="A36" t="str">
            <v>19C</v>
          </cell>
          <cell r="B36" t="str">
            <v xml:space="preserve">Dirección Distrital de Archivo </v>
          </cell>
          <cell r="C36" t="str">
            <v>Directora Distrital de Archivo</v>
          </cell>
          <cell r="D36" t="str">
            <v>Maria Teresa Pardo Camacho</v>
          </cell>
          <cell r="E36" t="str">
            <v>P1 -  ÉTICA, BUEN GOBIERNO Y TRANSPARENCIA</v>
          </cell>
          <cell r="F36" t="str">
            <v>P1O1 Consolidar a 2020 una cultura de visión y actuación ética,  integra y transparente</v>
          </cell>
          <cell r="G36" t="str">
            <v>P1O1A8 Modernizar y fortalecer los estándares para la gestión archivística a nivel distrital</v>
          </cell>
          <cell r="H36" t="str">
            <v>Ejecutar Plan de trabajo de Consejo Distrital de Archivos</v>
          </cell>
          <cell r="I36" t="str">
            <v>Plan de trabajo de Consejo Distrital de Archivos ejecutado</v>
          </cell>
          <cell r="K36" t="str">
            <v>(Hitos del Plan de trabajo ejecutados / Hitos del Plan de trabajo programados)*100</v>
          </cell>
          <cell r="L36" t="str">
            <v>Hitos del Plan de trabajo ejecutados</v>
          </cell>
          <cell r="M36" t="str">
            <v>Hitos del Plan de trabajo programados</v>
          </cell>
          <cell r="O36" t="str">
            <v>Plan de trabajo de Consejo Distrital de Archivos ejecutado</v>
          </cell>
          <cell r="Q36" t="str">
            <v>*Plan de Trabajo Consejo Distrital de Archivos
*Cronograma del plan de trabajo del CDA
*Informes aprobados por el Consejo Distrital de Archivos de Bogotá cargados en el link dispuesto por el AGN y acta de la sesión donde fue aprobado el informe.
*Actas de cada sesión, aprobadas por el Consejo Distrital de Archivos de Bogotá y suscritas por el presidente y Secretaria Técnica del Consejo.</v>
          </cell>
          <cell r="R36" t="str">
            <v>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v>
          </cell>
          <cell r="S36" t="str">
            <v>Suma</v>
          </cell>
          <cell r="T36" t="str">
            <v>Suma</v>
          </cell>
          <cell r="U36" t="str">
            <v>Porcentaje</v>
          </cell>
          <cell r="V36" t="str">
            <v>Eficiencia</v>
          </cell>
          <cell r="W36" t="str">
            <v>Resultado</v>
          </cell>
          <cell r="X36">
            <v>2019</v>
          </cell>
          <cell r="Y36">
            <v>0</v>
          </cell>
          <cell r="Z36">
            <v>2019</v>
          </cell>
          <cell r="AA36" t="str">
            <v>No Disponible / No Aplica</v>
          </cell>
          <cell r="AB36" t="str">
            <v>No Disponible / No Aplica</v>
          </cell>
          <cell r="AC36" t="str">
            <v>No Disponible / No Aplica</v>
          </cell>
          <cell r="AD36">
            <v>1</v>
          </cell>
          <cell r="AE36" t="str">
            <v>No Disponible / No Aplica</v>
          </cell>
          <cell r="AF36" t="str">
            <v>No Disponible / No Aplica</v>
          </cell>
          <cell r="AG36" t="str">
            <v>No Aplica</v>
          </cell>
          <cell r="AH36" t="str">
            <v>No Aplica</v>
          </cell>
          <cell r="AI36" t="str">
            <v>No Aplica</v>
          </cell>
          <cell r="AJ36">
            <v>1</v>
          </cell>
          <cell r="AK36" t="str">
            <v>No Aplica</v>
          </cell>
          <cell r="AL36" t="str">
            <v>No Aplica</v>
          </cell>
          <cell r="AM36" t="str">
            <v>No Aplica</v>
          </cell>
          <cell r="AN36">
            <v>1</v>
          </cell>
          <cell r="AO36" t="str">
            <v>Gestión de la Función Archivística y del patrimonio documental del Distrito Capital</v>
          </cell>
          <cell r="AP36" t="str">
            <v>No Aplica</v>
          </cell>
          <cell r="AQ36" t="str">
            <v>No Aplica</v>
          </cell>
          <cell r="AR36" t="str">
            <v>No Aplica</v>
          </cell>
          <cell r="AS36" t="str">
            <v>No Aplica</v>
          </cell>
          <cell r="AT36" t="str">
            <v>No Aplica</v>
          </cell>
          <cell r="AU36" t="str">
            <v>No Aplica</v>
          </cell>
          <cell r="AV36" t="str">
            <v>No Aplica</v>
          </cell>
          <cell r="AW36" t="str">
            <v>No Aplica</v>
          </cell>
          <cell r="AX36" t="str">
            <v>No Aplica</v>
          </cell>
          <cell r="AY36" t="str">
            <v>No Aplica</v>
          </cell>
          <cell r="AZ36" t="str">
            <v>No Aplica</v>
          </cell>
          <cell r="BA36" t="str">
            <v>No Aplica</v>
          </cell>
          <cell r="BB36" t="str">
            <v>No Aplica</v>
          </cell>
          <cell r="BC36" t="str">
            <v>No Aplica</v>
          </cell>
          <cell r="BD36" t="str">
            <v>No Aplica</v>
          </cell>
          <cell r="BE36" t="str">
            <v>No Aplica</v>
          </cell>
          <cell r="BF36" t="str">
            <v>No Aplica</v>
          </cell>
          <cell r="BG36" t="str">
            <v>No Aplica</v>
          </cell>
          <cell r="BH36" t="str">
            <v>No Aplica</v>
          </cell>
          <cell r="BI36" t="str">
            <v>No Aplica</v>
          </cell>
          <cell r="BJ36" t="str">
            <v>No Aplica</v>
          </cell>
          <cell r="BK36" t="str">
            <v>No Aplica</v>
          </cell>
          <cell r="BL36" t="str">
            <v>No Aplica</v>
          </cell>
          <cell r="BM36" t="str">
            <v>Plan de Acción SGCGestión de la Función Archivística y del patrimonio documental del Distrito Capital</v>
          </cell>
          <cell r="BN36" t="str">
            <v>Este indicador contempla una serie de actividades que estan encaminadas a asegurar la Ejecución de el Plan de trabajo del Consejo Distrital de Archivos - CDA, de conformidad con las funciones que normativamente le han sido asignadas, con el fin de ejecutarlas y hacer seguimiento a las mismas y orientar la gestión de la política archivística en el Distrito Capital, cuya secretaría técnica se encuentra a cargo de la Dirección Distrital de Archivo de Bogotá.</v>
          </cell>
          <cell r="BO36" t="str">
            <v>El desarrollo de este indicador contempla la realizacion de informes semestrales, la elaboracion de actas de cada una de las sesiones del CDA y el seguimiento a traves de la matriz de control de las actividades propuestas en el desarrollo de las  sesiones ordinarias y extraordinarias del CDA, teniendo en cuenta que La secretaría técnica de dicho Consejo se encuentra a cargo de la Dirección Distrital de Archivo de Bogotá, a quien corresponde coordinar los procesos y procedimientos que se surtan en desarrollo de las funciones de este último.</v>
          </cell>
          <cell r="BP36" t="str">
            <v>A traves de este indicador el Consejo Distrital de Archivos tiene como proposito, contribuir al desarrollo de la gestión documental de todas las entidades que integran la admnistración distrital, con el fin de gestionar el desarrollo de las buenas practicas archivisticas, convalidar los instrumentos de archivo y garantizar que mediente su aplicacion, los ciudadanos cuenten con los mecanimos de acceso a la informacion para ejercer el control de la gestion publica y en retribucion la ciudad genere las condiciones para la transparencia y el buen gobierno.</v>
          </cell>
          <cell r="BQ36" t="str">
            <v>*Plan de Trabajo Consejo Distrital de Archivos
*Cronograma del plan de trabajo del CDA
*Informes aprobados por el Consejo Distrital de Archivos de Bogotá cargados en el link dispuesto por el AGN y acta de la sesión donde fue aprobado el informe.
*Actas de cada sesión, aprobadas por el Consejo Distrital de Archivos de Bogotá y suscritas por el presidente y Secretaria Técnica del Consejo.</v>
          </cell>
          <cell r="BR36" t="str">
            <v>Suma</v>
          </cell>
          <cell r="BS36">
            <v>22</v>
          </cell>
          <cell r="BT36">
            <v>4</v>
          </cell>
          <cell r="BU36">
            <v>1</v>
          </cell>
          <cell r="BV36">
            <v>2</v>
          </cell>
          <cell r="BW36">
            <v>1</v>
          </cell>
          <cell r="BX36">
            <v>2</v>
          </cell>
          <cell r="BY36">
            <v>1</v>
          </cell>
          <cell r="BZ36">
            <v>3</v>
          </cell>
          <cell r="CA36">
            <v>1</v>
          </cell>
          <cell r="CB36">
            <v>2</v>
          </cell>
          <cell r="CC36">
            <v>1</v>
          </cell>
          <cell r="CD36">
            <v>2</v>
          </cell>
          <cell r="CE36">
            <v>2</v>
          </cell>
          <cell r="CF36">
            <v>0.18181818181818182</v>
          </cell>
          <cell r="CG36">
            <v>4.5454545454545456E-2</v>
          </cell>
          <cell r="CH36">
            <v>9.0909090909090912E-2</v>
          </cell>
          <cell r="CI36">
            <v>4.5454545454545456E-2</v>
          </cell>
          <cell r="CJ36">
            <v>9.0909090909090912E-2</v>
          </cell>
          <cell r="CK36">
            <v>4.5454545454545456E-2</v>
          </cell>
          <cell r="CL36">
            <v>0.13636363636363635</v>
          </cell>
          <cell r="CM36">
            <v>4.5454545454545456E-2</v>
          </cell>
          <cell r="CN36">
            <v>9.0909090909090912E-2</v>
          </cell>
          <cell r="CO36">
            <v>4.5454545454545456E-2</v>
          </cell>
          <cell r="CP36">
            <v>9.0909090909090912E-2</v>
          </cell>
          <cell r="CQ36">
            <v>9.0909090909090912E-2</v>
          </cell>
          <cell r="CR36">
            <v>1</v>
          </cell>
          <cell r="CS36">
            <v>4</v>
          </cell>
          <cell r="CT36">
            <v>4</v>
          </cell>
          <cell r="CU36" t="str">
            <v>Durante el mes de enero se cumplió el plan de trabajo del Consejo Distrital de Archivos de Bogotá, con las siguientes actividades principales:
1. Reglamento interno del Consejo Distrital de Archivos de Bogotá, D.C. actualizado y aprobado en sesión 1 de 2019 (30 de enero)
2. Presentación y aprobación del Plan de Acción 2019 del Consejo Distrital de Archivos de Bogotá, D.C.  en sesión 1 de 2019 (30 de enero)
3. Informes de gestión del II semestre de 2018 del Consejo Distrital de Archivos de Bogotá, D.C. aprobados en sesión 1 de 2019 (30 de enero)
4. Actas de las sesiones 8 y 9 de 2018 del Consejo Distrital de Archivos de Bogotá, D.C. aprobadas en sesión 1 de 2019 (30 de enero), suscritas y publicadas en el micrositio de la web de la Secretaría General de la Alcaldía Mayor de Bogotá</v>
          </cell>
          <cell r="CV36" t="str">
            <v/>
          </cell>
          <cell r="CW36" t="str">
            <v>La gestión realizada con el Consejo Distrital de Archivos tiene como propósito contribuir al desarrollo de la gestión documental de todas las entidades que integran la admnistración distrital.</v>
          </cell>
          <cell r="CX36">
            <v>1</v>
          </cell>
          <cell r="CY36">
            <v>1</v>
          </cell>
          <cell r="CZ36" t="str">
            <v xml:space="preserve">Durante el mes de febrero se cumplió el plan de trabajo del Consejo Distrital de Archivos de Bogotá, con la siguiente actividad:
1. Plan de Acción 2019 del Consejo Distrital de Archivos de Bogotá, D.C. enviado al Archivo General de la Nación, con radicado No. 2-2019-4993 del 27 de febrero de 2019.
Adicionalmente, durante el mes de febrero se realizaron otras acciones de gestión, las cuales contribuyen al cumplimiento de la meta, estas se detallan a continuación:
* Documento técnico sobre ruta a seguir en materia de elaboración de instrumentos normativos para reglamentar el Decreto Distrital 828 de 2018.
*El reglamento interno del Consejo Distrital de Archivos de Bogotá, D.C. cuenta con la revisión de la Oficina Asesora Jurídica de la Secretaría General de la Alcaldía Mayor de Bogotá, D.C.
</v>
          </cell>
          <cell r="DA36" t="str">
            <v/>
          </cell>
          <cell r="DB36" t="str">
            <v>Se gestiona el desarrollo de las buenas practicas archivísticas, convalidar los instrumentos de archivo y garantizar que mediente su aplicación, los ciudadanos cuenten con los mecanimos de acceso a la información para ejercer el control de la gestion publica y en retribución la ciudad genere las condiciones para la transparencia y el buen gobierno.</v>
          </cell>
          <cell r="DC36">
            <v>2</v>
          </cell>
          <cell r="DD36">
            <v>2</v>
          </cell>
          <cell r="DE36" t="str">
            <v>Durante el mes de marzo se cumplió el plan de trabajo del Consejo Distrital de Archivos de Bogotá, con las siguientes actividades principales:
1. Acta No. 1 del Consejo Distrital de Archivos de Bogotá, D.C. suscrita y publicada en la página web de la entidad.
2. Se realizó la segunda sesión del Consejo Distrital de Archivos de Bogotá, D.C. el 20 de marzo de 2018 y se elaboró el proyecto de acta de esta sesión.</v>
          </cell>
          <cell r="DF36" t="str">
            <v/>
          </cell>
          <cell r="DG36" t="str">
            <v>Se gestiona el desarrollo de las buenas practicas archivísticas, convalidar los instrumentos de archivo y garantizar que mediente su aplicación, los ciudadanos cuenten con los mecanimos de acceso a la información para ejercer el control de la gestion publica y en retribución la ciudad genere las condiciones para la transparencia y el buen gobierno.</v>
          </cell>
          <cell r="DH36">
            <v>2</v>
          </cell>
          <cell r="DI36">
            <v>1</v>
          </cell>
          <cell r="DJ36" t="str">
            <v>Durante el mes de abril se realizaron las siguientes actividades:
1. Se cumplió el plan de trabajo del Consejo Distrital de Archivos de Bogotá D.C.
2. Acta No. 2 del Consejo Distrital de Archivos de Bogotá, D.C. suscrita y publicada en la página web el  de la entidad el 26 de abril, este producto esta programado para entregar en el mes de mayo, pero de conformidad con el nuevo reglamento del Consejo Distrital de Archivos de Bogotá D.C, las actas debes sucribirse en un termino de veinte dias hábiles.
Gestión:
*Acuerdo 01 de 2019 "“Por el cual se adopta el Reglamento Interno del Consejo Distrital de Archivos de Bogotá, D.C. y se deroga el Acuerdo 01 de 2013” publicado en la página web de la entidad.
*Proyecto de estructura del Documento Técnico de Soporte y del Acto Administrativo para la reglamentación del Art. 5 del Decreto 828 de 2018.</v>
          </cell>
          <cell r="DK36" t="str">
            <v/>
          </cell>
          <cell r="DL36" t="str">
            <v>Cumplimiento de las actividades planeadas en el Plan de Trabajo del Consejo Distrital de Archivos.
Adicionalmente, las entidades distritales cuya TRD y/o TVD son convalidadas en la respectiva sesión del CDA, cuentan con el acta del mismo en un tiempo menor para expedir su acto administrativo interno de adopción e implementación de su instrumento archivistico.</v>
          </cell>
          <cell r="DM36">
            <v>1</v>
          </cell>
          <cell r="DN36">
            <v>2</v>
          </cell>
          <cell r="DO36" t="str">
            <v>Durante el mes de mayo se realizó la siguiente actividad:
1. Se cumplió el plan de trabajo del Consejo Distrital de Archivos de Bogotá D.C.
Es importante mencionar que el Hito (Acta No. 2 del Consejo Distrital de Archivos) que estaba programado para el mes de mayo de la presente vigencia, se entregó en el mes de abril.</v>
          </cell>
          <cell r="DP36" t="str">
            <v/>
          </cell>
          <cell r="DQ36" t="str">
            <v xml:space="preserve">El Consejo Distrital de Archivos de Bogotá, D.C. avanza adecuadamente en el cumplimiento de las funciones que normativamente le han sido asignadas. </v>
          </cell>
          <cell r="DR36">
            <v>1</v>
          </cell>
          <cell r="DS36">
            <v>1</v>
          </cell>
          <cell r="DT36" t="str">
            <v xml:space="preserve">Durante el mes de junio se realizaron las siguientes actividades:
1. Se cumplió el plan de trabajo del Consejo Distrital de Archivos de Bogotá D.C.
Gestión:
1. El 19 de junio se llevó a cabo la tercera sesión del Consejo Distrital de Archivos de Bogotá.
2. El 14 de junio se llevó a cabo el proceso de elección del representante de los archivos privados ante el Consejo Distrital de Archivos de Bogotá, D.C.
</v>
          </cell>
          <cell r="DU36" t="str">
            <v/>
          </cell>
          <cell r="DV36" t="str">
            <v>Se llevó a cabo la tercera sesión del CDA y se convalidaron las siguientes TRD:
1. Secretaría Distrital deGobierno
2. Secretaría General de la Alcaldía Mayor de Bogotá D.C.
3. Corporación Bogotá Región Dinámica Invest In Bogotá</v>
          </cell>
          <cell r="DW36">
            <v>3</v>
          </cell>
          <cell r="DX36">
            <v>3</v>
          </cell>
          <cell r="DY36" t="str">
            <v>Durante el mes de julio se realizaron las sigueintes actividades:
1.  Se cumplió con el plan de trabajo del Consejo Distrital de Archivos de Bogotá, D.C.
2. Se elaboró, suscribió y publicó el acta No. 3 del Consejo Distrital de Archivos de Bogotá, D.C.
3. Se elaboró el informe de gestión del primer semestre de  2019 del Consejo Distrital de Archivos de Bogotá D.C. y se envió al Archivo General de la Nación.
Gestión:
1. Se elaboró el informe de gestión del primer semestre de 2019 del Consejo Distrital de Archivos de Bogotá D.C. de conformidad con la Resolución 233 de 2018 y se envió a la Oficina Asesora de Planeación de la Secretaría General de la Alcaldía Mayor de Bogotá.</v>
          </cell>
          <cell r="DZ36" t="str">
            <v/>
          </cell>
          <cell r="EA36" t="str">
            <v>Suscripción y publicación del  acta No. 3 del Consejo Distrital de Archivos de Bogotá D.C. en el micrositio del Archivo de Bogotá  y adicionamente se cumplió con la obligación normativa de remitir al Archivo General de la Nación el informe de gestión del Consejo Distrital de Archivos de Bogotá D.C. correspondiente al primer semestre del año 2019.</v>
          </cell>
          <cell r="EB36">
            <v>1</v>
          </cell>
          <cell r="EC36">
            <v>1</v>
          </cell>
          <cell r="ED36" t="str">
            <v>Durante el mes de agosto se realizaron las siguientes actividades:
1. Se cumplió con el plan de trabajo del Consejo Distrital de Archivos de Bogotá, D.C.
Gestión:
1. Se realizó la cuarta sesión del Consejo Distrital de Archivos de Bogotá, D.C.
2. Se elaboró el informe de segundo trimestre del año del Consejo Distrital de Archivos de Bogotá, D.C.</v>
          </cell>
          <cell r="EE36" t="str">
            <v/>
          </cell>
          <cell r="EF36" t="str">
            <v xml:space="preserve">Realización de la cuarta sesión del Consejo Distrital de Archivos de Bogotá, D.C.,  donde se convalidaron las siguientes TRD:
1. TRD (Actualización) Empresa de Renovación y Dessarrollo Urbano.
2. TRD (Actualización) Instituto Distrital de Gestión de Riesgo y Cambio Climáticao - IDIGER.
3. TRD (Actualización) Departamento Administrativo del Servicio Civil Distrital - DASCD.
Con estas convalidaciones las entidades expiden el acto administrativo a través del cual adoptan el instrumento técnico de archivo, ordenan su implementación y registran sus series en el registro único de series documentales del AGN.
</v>
          </cell>
          <cell r="EG36">
            <v>2</v>
          </cell>
          <cell r="EH36">
            <v>2</v>
          </cell>
          <cell r="EI36" t="str">
            <v>Durante el mes de septiembre se realizaron las siguientes actividades:
1. Se cumplió con el plan de trabajo del Consejo Distrital de Archivos de Bogotá.
2. Suscripción y publicación del Acta No. 4 del Consejo Distrital de Archivos de Bogotá.</v>
          </cell>
          <cell r="EJ36" t="str">
            <v/>
          </cell>
          <cell r="EK36" t="str">
            <v>El Consejo Distrital de Archivos de Bogotá  se encuentra al día en la suscripción y publicación de sus actas, contribuyendo así a los procesos de transparencia en la información.</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v>17</v>
          </cell>
          <cell r="FB36">
            <v>0</v>
          </cell>
          <cell r="FC36" t="str">
            <v>Cumple</v>
          </cell>
          <cell r="FD36" t="str">
            <v>Cumplido</v>
          </cell>
          <cell r="FE36" t="str">
            <v>Cumplido</v>
          </cell>
          <cell r="FF36" t="str">
            <v>Adecuado</v>
          </cell>
          <cell r="FG36" t="str">
            <v>Coherente</v>
          </cell>
          <cell r="FH36" t="str">
            <v>Concuerda</v>
          </cell>
          <cell r="FI36" t="str">
            <v>Concuerda</v>
          </cell>
          <cell r="FJ36" t="str">
            <v>Relación directa</v>
          </cell>
          <cell r="FK36" t="str">
            <v>Adecuado</v>
          </cell>
          <cell r="FL36" t="str">
            <v>Oportuna</v>
          </cell>
          <cell r="FM36" t="str">
            <v>Se reporta la ejecución de 3 actividades en el informe cualitativo, situación diferente a lo reportado en el informe cuantitativo. Se subsanó conforme la orientación dada por la Oficina de Planeación.</v>
          </cell>
          <cell r="FN36" t="str">
            <v>Diego Daza</v>
          </cell>
          <cell r="FO36" t="str">
            <v>Cumple</v>
          </cell>
          <cell r="FP36" t="str">
            <v>Cumplido</v>
          </cell>
          <cell r="FQ36" t="e">
            <v>#N/A</v>
          </cell>
          <cell r="FR36" t="str">
            <v>Adecuado</v>
          </cell>
          <cell r="FS36" t="str">
            <v>Coherente</v>
          </cell>
          <cell r="FT36" t="str">
            <v>Concuerda</v>
          </cell>
          <cell r="FU36" t="str">
            <v>Concuerda</v>
          </cell>
          <cell r="FV36" t="str">
            <v>Relación directa</v>
          </cell>
          <cell r="FW36" t="str">
            <v>Adecuado</v>
          </cell>
          <cell r="FX36" t="str">
            <v>Oportuna</v>
          </cell>
          <cell r="FY36" t="str">
            <v>Se observa una ejecución apropiada del indicador conforme la programación. Se sugiere ampliar la información registrada sobre los beneficios obtenidos a través de la ejecución de los hitos del Plan de trabajo del Consejo Distrital de Archivos que por mes se realizaron.</v>
          </cell>
          <cell r="FZ36" t="str">
            <v>Yuri Galindo</v>
          </cell>
          <cell r="GA36">
            <v>0</v>
          </cell>
          <cell r="GB36" t="str">
            <v>Cumplido</v>
          </cell>
          <cell r="GC36" t="e">
            <v>#N/A</v>
          </cell>
          <cell r="GD36">
            <v>0</v>
          </cell>
          <cell r="GE36">
            <v>0</v>
          </cell>
          <cell r="GF36">
            <v>0</v>
          </cell>
          <cell r="GG36">
            <v>0</v>
          </cell>
          <cell r="GH36">
            <v>0</v>
          </cell>
          <cell r="GI36">
            <v>0</v>
          </cell>
          <cell r="GJ36">
            <v>0</v>
          </cell>
          <cell r="GK36">
            <v>0</v>
          </cell>
          <cell r="GL36">
            <v>0</v>
          </cell>
          <cell r="GM36">
            <v>0</v>
          </cell>
          <cell r="GN36">
            <v>0</v>
          </cell>
          <cell r="GO36" t="e">
            <v>#N/A</v>
          </cell>
          <cell r="GP36">
            <v>0</v>
          </cell>
          <cell r="GQ36">
            <v>0</v>
          </cell>
          <cell r="GR36">
            <v>0</v>
          </cell>
          <cell r="GS36">
            <v>0</v>
          </cell>
          <cell r="GT36">
            <v>0</v>
          </cell>
          <cell r="GU36">
            <v>0</v>
          </cell>
          <cell r="GV36">
            <v>0</v>
          </cell>
          <cell r="GW36">
            <v>0</v>
          </cell>
          <cell r="GX36">
            <v>0</v>
          </cell>
          <cell r="GY36">
            <v>1</v>
          </cell>
          <cell r="GZ36">
            <v>1</v>
          </cell>
          <cell r="HA36">
            <v>1</v>
          </cell>
          <cell r="HB36">
            <v>2</v>
          </cell>
          <cell r="HC36">
            <v>0.5</v>
          </cell>
          <cell r="HD36">
            <v>1</v>
          </cell>
          <cell r="HE36">
            <v>1</v>
          </cell>
          <cell r="HF36">
            <v>1</v>
          </cell>
          <cell r="HG36">
            <v>1</v>
          </cell>
          <cell r="HH36" t="str">
            <v/>
          </cell>
          <cell r="HI36" t="str">
            <v/>
          </cell>
          <cell r="HJ36" t="str">
            <v/>
          </cell>
          <cell r="HK36">
            <v>17</v>
          </cell>
          <cell r="HL36">
            <v>0.18181818181818182</v>
          </cell>
          <cell r="HM36">
            <v>4.5454545454545456E-2</v>
          </cell>
          <cell r="HN36">
            <v>9.0909090909090912E-2</v>
          </cell>
          <cell r="HO36">
            <v>9.0909090909090912E-2</v>
          </cell>
          <cell r="HP36">
            <v>4.5454545454545456E-2</v>
          </cell>
          <cell r="HQ36">
            <v>4.5454545454545456E-2</v>
          </cell>
          <cell r="HR36">
            <v>0.13636363636363635</v>
          </cell>
          <cell r="HS36">
            <v>4.5454545454545456E-2</v>
          </cell>
          <cell r="HT36">
            <v>9.0909090909090912E-2</v>
          </cell>
          <cell r="HU36">
            <v>0</v>
          </cell>
          <cell r="HV36">
            <v>0</v>
          </cell>
          <cell r="HW36">
            <v>0</v>
          </cell>
          <cell r="HX36">
            <v>0.77272727272727282</v>
          </cell>
          <cell r="HY36">
            <v>1</v>
          </cell>
          <cell r="HZ36">
            <v>1</v>
          </cell>
          <cell r="IA36">
            <v>1</v>
          </cell>
          <cell r="IB36">
            <v>1.125</v>
          </cell>
          <cell r="IC36">
            <v>1.0000000000000002</v>
          </cell>
          <cell r="ID36">
            <v>1.0000000000000002</v>
          </cell>
          <cell r="IE36">
            <v>1.0000000000000002</v>
          </cell>
          <cell r="IF36">
            <v>1.0000000000000002</v>
          </cell>
          <cell r="IG36">
            <v>1.0000000000000002</v>
          </cell>
          <cell r="IH36">
            <v>0.94444444444444464</v>
          </cell>
          <cell r="II36">
            <v>0.85000000000000009</v>
          </cell>
          <cell r="IJ36">
            <v>0.77272727272727282</v>
          </cell>
          <cell r="IK36">
            <v>1</v>
          </cell>
          <cell r="IL36">
            <v>1.0000000000000002</v>
          </cell>
          <cell r="IM36">
            <v>1.0000000000000002</v>
          </cell>
          <cell r="IN36">
            <v>1</v>
          </cell>
          <cell r="IP36">
            <v>0.31818181818181823</v>
          </cell>
        </row>
        <row r="37">
          <cell r="A37" t="str">
            <v>19D</v>
          </cell>
          <cell r="B37" t="str">
            <v xml:space="preserve">Dirección Distrital de Archivo </v>
          </cell>
          <cell r="C37" t="str">
            <v>Directora Distrital de Archivo</v>
          </cell>
          <cell r="D37" t="str">
            <v>Maria Teresa Pardo Camacho</v>
          </cell>
          <cell r="E37" t="str">
            <v>P1 -  ÉTICA, BUEN GOBIERNO Y TRANSPARENCIA</v>
          </cell>
          <cell r="F37" t="str">
            <v>P1O1 Consolidar a 2020 una cultura de visión y actuación ética,  integra y transparente</v>
          </cell>
          <cell r="G37" t="str">
            <v>P1O1A8 Modernizar y fortalecer los estándares para la gestión archivística a nivel distrital</v>
          </cell>
          <cell r="H37" t="str">
            <v>Implementar Plan de reglamentación del Decreto 828-2018</v>
          </cell>
          <cell r="I37" t="str">
            <v xml:space="preserve">Plan de reglamentación del Decreto 828-2018 implementado </v>
          </cell>
          <cell r="K37" t="str">
            <v>(Hitos del Plan de reglamentación del Decreto 828-2018 ejecutados / Hitos del Plan de reglamentación del Decreto 828-2018 programados)*100</v>
          </cell>
          <cell r="L37" t="str">
            <v>Hitos del Plan de reglamentación del Decreto 828-2018 ejecutados</v>
          </cell>
          <cell r="M37" t="str">
            <v>Hitos del Plan de reglamentación del Decreto 828-2018 programados</v>
          </cell>
          <cell r="O37" t="str">
            <v xml:space="preserve">Plan de reglamentación del Decreto 828-2018 implementado </v>
          </cell>
          <cell r="Q37" t="str">
            <v>*Plan de Trabajo para la reglamentación del Decreto 828 de 2018
*Documento técnico: Documento técnico sobre ruta a seguir en materia de elaboración de instrumentos normativos y metodologías a adoptar o diseñar a partir del decreto
*Estructura de Proyecto de Acto Administrativo y de Documento Técnico de Soporte DTS o Exposición de motivos: Documento que contiene la estructura del Proyecto de Acto Administrativo 
*Versión final Proyecto de acto administrativo y de Documento Técnico de Soporte DTS o Exposición de motivos: Proyecto de acto administrativo
*Versión final ajustada Proyecto de acto administrativo y de Documento Técnico de Soporte DTS o Exposición de motivos para trámite de aprobación y expedición: Proyecto de acto administrativo ajustado con los conceptos jurídicos sugeridos por la Oficina Asesora Jurídica
*Plan de comunicaciones: Plan de divulgación, difusión, apropiación e implementación de la versión final del proyecto de acto administrativo.
* Evidencia de Reunión
* Registro de Asistencias</v>
          </cell>
          <cell r="R37" t="str">
            <v xml:space="preserve">La reglamentación del Decreto 828 de 2018, beneficia a las entidades distritales y la ciudadania en general en la dinamización del Sistema Distrital de Archivos, además posibilita la adquisición y puesta al servicio de patrimonio documental de la ciudad que se encuentra y que es propiedad de entidades privadas, así mismo, genera estímulos a la investigación tanto en la gestión documental como en la investigación histórica de la ciudad basada en fuentes documentales de la ciudad. Asi como, contribuir a normalizar la gestión documental en el distrito, y con ello mejorar la eficiencia administrativa, la transparencia y el servicio al ciudadano. </v>
          </cell>
          <cell r="S37" t="str">
            <v>Suma</v>
          </cell>
          <cell r="T37" t="str">
            <v>Suma</v>
          </cell>
          <cell r="U37" t="str">
            <v>Porcentaje</v>
          </cell>
          <cell r="V37" t="str">
            <v>Eficiencia</v>
          </cell>
          <cell r="W37" t="str">
            <v>Resultado</v>
          </cell>
          <cell r="X37">
            <v>2019</v>
          </cell>
          <cell r="Y37">
            <v>0</v>
          </cell>
          <cell r="Z37">
            <v>2019</v>
          </cell>
          <cell r="AA37" t="str">
            <v>No Disponible / No Aplica</v>
          </cell>
          <cell r="AB37" t="str">
            <v>No Disponible / No Aplica</v>
          </cell>
          <cell r="AC37" t="str">
            <v>No Disponible / No Aplica</v>
          </cell>
          <cell r="AD37">
            <v>1</v>
          </cell>
          <cell r="AE37" t="str">
            <v>No Disponible / No Aplica</v>
          </cell>
          <cell r="AF37" t="str">
            <v>No Disponible / No Aplica</v>
          </cell>
          <cell r="AG37" t="str">
            <v>No Aplica</v>
          </cell>
          <cell r="AH37" t="str">
            <v>No Aplica</v>
          </cell>
          <cell r="AI37" t="str">
            <v>No Aplica</v>
          </cell>
          <cell r="AJ37">
            <v>1</v>
          </cell>
          <cell r="AK37" t="str">
            <v>No Aplica</v>
          </cell>
          <cell r="AL37" t="str">
            <v>No Aplica</v>
          </cell>
          <cell r="AM37" t="str">
            <v>No Aplica</v>
          </cell>
          <cell r="AN37" t="str">
            <v>No Aplica</v>
          </cell>
          <cell r="AO37" t="str">
            <v>No Aplica</v>
          </cell>
          <cell r="AP37" t="str">
            <v>No Aplica</v>
          </cell>
          <cell r="AQ37" t="str">
            <v>No Aplica</v>
          </cell>
          <cell r="AR37" t="str">
            <v>No Aplica</v>
          </cell>
          <cell r="AS37" t="str">
            <v>No Aplica</v>
          </cell>
          <cell r="AT37" t="str">
            <v>No Aplica</v>
          </cell>
          <cell r="AU37" t="str">
            <v>No Aplica</v>
          </cell>
          <cell r="AV37" t="str">
            <v>No Aplica</v>
          </cell>
          <cell r="AW37" t="str">
            <v>No Aplica</v>
          </cell>
          <cell r="AX37" t="str">
            <v>No Aplica</v>
          </cell>
          <cell r="AY37" t="str">
            <v>No Aplica</v>
          </cell>
          <cell r="AZ37" t="str">
            <v>No Aplica</v>
          </cell>
          <cell r="BA37" t="str">
            <v>No Aplica</v>
          </cell>
          <cell r="BB37" t="str">
            <v>No Aplica</v>
          </cell>
          <cell r="BC37" t="str">
            <v>No Aplica</v>
          </cell>
          <cell r="BD37" t="str">
            <v>No Aplica</v>
          </cell>
          <cell r="BE37" t="str">
            <v>No Aplica</v>
          </cell>
          <cell r="BF37" t="str">
            <v>No Aplica</v>
          </cell>
          <cell r="BG37" t="str">
            <v>No Aplica</v>
          </cell>
          <cell r="BH37" t="str">
            <v>No Aplica</v>
          </cell>
          <cell r="BI37" t="str">
            <v>No Aplica</v>
          </cell>
          <cell r="BJ37" t="str">
            <v>No Aplica</v>
          </cell>
          <cell r="BK37" t="str">
            <v>No Aplica</v>
          </cell>
          <cell r="BL37" t="str">
            <v>No Aplica</v>
          </cell>
          <cell r="BM37" t="str">
            <v xml:space="preserve">Plan de Acción </v>
          </cell>
          <cell r="BN37" t="str">
            <v>Este indicador contempla una serie de actividades que permitena asegurar la Ejecución Plan de Reglamentación del Decreto 828 de 2018 el cual genera disposiciones relacionadas con el Sistema Distrital de Archivos y el Archivo General de Bogotá como Archivo General Territorial, y establece reglas, orientaciones y propósitos, para regular la acción de la administración distrital en materia archivística.</v>
          </cell>
          <cell r="BO37" t="str">
            <v>El desarrollo de este indicador contempla la realización de diferentes actos administrativos y documentos técnicos archivisticos con el fin de reglamentar los articulos 5,9,10 y 15 del Decreto 828 de 2018, dentro de la presente vigencia.</v>
          </cell>
          <cell r="BP37" t="str">
            <v xml:space="preserve">La reglamentación del Decreto 828 de 2018, beneficia a las entidades distritales y la ciudadania en general en la dinamización del Sistema Distrital de Archivos, además posibilita la adquisición y puesta al servicio de patrimonio documental de la ciudad que se encuentra y que es propiedad de entidades privadas, así mismo, genera estímulos a la investigación tanto en la gestión documental como en la investigación histórica de la ciudad basada en fuentes documentales de la ciudad. Asi como, contribuir a normalizar la gestión documental en el distrito, y con ello mejorar la eficiencia administrativa, la transparencia y el servicio al ciudadano. </v>
          </cell>
          <cell r="BQ37" t="str">
            <v>*Plan de Trabajo para la reglamentación del Decreto 828 de 2018
*Documento técnico: Documento técnico sobre ruta a seguir en materia de elaboración de instrumentos normativos y metodologías a adoptar o diseñar a partir del decreto
*Estructura de Proyecto de Acto Administrativo y de Documento Técnico de Soporte DTS o Exposición de motivos: Documento que contiene la estructura del Proyecto de Acto Administrativo 
*Versión final Proyecto de acto administrativo y de Documento Técnico de Soporte DTS o Exposición de motivos: Proyecto de acto administrativo
*Versión final ajustada Proyecto de acto administrativo y de Documento Técnico de Soporte DTS o Exposición de motivos para trámite de aprobación y expedición: Proyecto de acto administrativo ajustado con los conceptos jurídicos sugeridos por la Oficina Asesora Jurídica
*Plan de comunicaciones: Plan de divulgación, difusión, apropiación e implementación de la versión final del proyecto de acto administrativo.
* Evidencia de Reunión
* Registro de Asistencias</v>
          </cell>
          <cell r="BR37" t="str">
            <v>Suma</v>
          </cell>
          <cell r="BS37">
            <v>24</v>
          </cell>
          <cell r="BT37">
            <v>0</v>
          </cell>
          <cell r="BU37">
            <v>2</v>
          </cell>
          <cell r="BV37">
            <v>5</v>
          </cell>
          <cell r="BW37">
            <v>3</v>
          </cell>
          <cell r="BX37">
            <v>2</v>
          </cell>
          <cell r="BY37">
            <v>1</v>
          </cell>
          <cell r="BZ37">
            <v>4</v>
          </cell>
          <cell r="CA37">
            <v>2</v>
          </cell>
          <cell r="CB37">
            <v>2</v>
          </cell>
          <cell r="CC37">
            <v>1</v>
          </cell>
          <cell r="CD37">
            <v>1</v>
          </cell>
          <cell r="CE37">
            <v>1</v>
          </cell>
          <cell r="CF37">
            <v>0</v>
          </cell>
          <cell r="CG37">
            <v>8.3333333333333329E-2</v>
          </cell>
          <cell r="CH37">
            <v>0.20833333333333334</v>
          </cell>
          <cell r="CI37">
            <v>0.125</v>
          </cell>
          <cell r="CJ37">
            <v>8.3333333333333329E-2</v>
          </cell>
          <cell r="CK37">
            <v>4.1666666666666664E-2</v>
          </cell>
          <cell r="CL37">
            <v>0.16666666666666666</v>
          </cell>
          <cell r="CM37">
            <v>8.3333333333333329E-2</v>
          </cell>
          <cell r="CN37">
            <v>8.3333333333333329E-2</v>
          </cell>
          <cell r="CO37">
            <v>4.1666666666666664E-2</v>
          </cell>
          <cell r="CP37">
            <v>4.1666666666666664E-2</v>
          </cell>
          <cell r="CQ37">
            <v>4.1666666666666664E-2</v>
          </cell>
          <cell r="CR37">
            <v>1</v>
          </cell>
          <cell r="CS37">
            <v>0</v>
          </cell>
          <cell r="CT37">
            <v>0</v>
          </cell>
          <cell r="CU37" t="str">
            <v>El día 2 de enero del 2019 la Subdirección del Sistema Distrital de Archivos se reunió para acordar estrategias y lineamientos para reglamentar el Decreto 828 del 2018 en las entidades distritales.
Adicionalmente, 17 de enero del 2019 se presentó a la Subsecretaria Técnica el Plan de Acción de la Dirección Distrital de Archivo de Bogotá, el cual incluyó los puntos para la Reglamentación del Decreto 828 de 2018.</v>
          </cell>
          <cell r="CV37" t="str">
            <v/>
          </cell>
          <cell r="CW37" t="str">
            <v>Esta estrategia tendrá ejecución a partir del mes de febrero 2019.</v>
          </cell>
          <cell r="CX37">
            <v>2</v>
          </cell>
          <cell r="CY37">
            <v>2</v>
          </cell>
          <cell r="CZ37" t="str">
            <v xml:space="preserve">Se realizaron mesas de trabajo para definir el cronograma y ruta de implementación del Reglamento del Decreto 828 de 2018.
El día 7 de febrero del 2019, la DDAB y la Subdirección Técnica realizaron mesa de trabajo para articular labores para el Plan de Trabajo de reglamentación del Decreto 828 del 2018.
HITO1: El día 25 de febrero del 2019, la Subsecretaria Técnica remitió con memorando No. 3-2019-6836 a la DDAB con los lineamientos metodológicos y plazos para la Reglamentación de los artículos 15, 9, 10 y 5 del Decreto Distrital 828 de 2018.
El día 18 de febrero del 2019, se realizó reunión con la Subsecretaria Técnica para definir hoja de ruta para dicha meta.
HITO 2: El día 8 de febrero del 2019, la DDAB remite con memorando No. 3-2019-4999 a la Subsecretaria Técnica, con el documento técnico del Plan de Trabajo para reglamentación de los artículos 15, 9, 10 y 5 del Decreto Distrital 828 de 2018.
Se actualizaron las actividades y cronogramas del Plan de Acción 2019.
</v>
          </cell>
          <cell r="DA37" t="str">
            <v/>
          </cell>
          <cell r="DB37" t="str">
            <v>Avanzar en la dinamización del Sistema Distrital de Archivos, mediante la regulación del Decreto 828 de 2018</v>
          </cell>
          <cell r="DC37">
            <v>5</v>
          </cell>
          <cell r="DD37">
            <v>5</v>
          </cell>
          <cell r="DE37" t="str">
            <v xml:space="preserve">Para el mes de marzo se realizaron los siguientes hitos:
Hito1: Se remitió a la Oficina Asesora Jurídica mediante memorando 3-2019-9688 el Proyecto de Resolución reglamento del art. 15. 
Hitos 2, 3 y 4: Se enviaron a la Subsecretaría Técnica las estructuras y documentos técnicos de soportes de los artículos 9, 10 y 15. 
Hito 5: Se realizó mesa de trabajo para la definición de la Estructura y Acto Administrativo del Artículo 5.
</v>
          </cell>
          <cell r="DF37" t="str">
            <v/>
          </cell>
          <cell r="DG37" t="str">
            <v>Avanzar en la dinamización del Sistema Distrital de Archivos, mediante la regulación del Decreto 828 de 2018</v>
          </cell>
          <cell r="DH37">
            <v>3</v>
          </cell>
          <cell r="DI37">
            <v>3</v>
          </cell>
          <cell r="DJ37" t="str">
            <v>Para el mes de abril se llevaron a cabo actividades y gestiones donde participaron la Dirección Distrital de Archivo de Bogotá, Subdirección Técnica, Subdirección del Sistema Distrital de Archivos, Subsecretaría Tecnica y la Oficina Asesora Jurídica,  dando cumplimiento a los siguientes hitos: 
HITO1: El 08 de abril mediante memo 3-2019-11305, la Oficina Asesora Jurídica responde a revisión del proyecto reglamento art. 15 enviado en marzo en el cual presenta observaciones. El 09 de abril con memo 3-2019-11539 la Subsecretaría Técnica presenta observaciones al proyecto reglamento art 15 y al DTS. El 30 de abril la Dirección Distrital de Archivo de Bogotá remite mediante memorandos 3-2019-13183 y 3-2019-13182 a la Subsecretaría Técnica y a la Oficna Asesora Jurídica, respectivamente, la versión final del proyecto de Resolución por la cual se reglamenta el artículo 15 y el  DTS. 
HITO 2: El día 10 de abril mediante memo 3-2019-11675 la Subsecretaría Técnica presenta observaciones a Estrcutura y al DTS art 10 enviado por la Dirección Distrital de Archivo de Bogotá en el mes de marzo. El 15 de abril la DDAB remitió con memo 3-2019-12101 a la Oficina Asesora Jurídica el proyecto de reglamento del artículo 10. 
HITO 3: El 30 de abril se remitió con memo 3-2019-13177 a la Subsecretaría Técnica la Estructura del proyecto de reglamento del artículo 5 y su DTS.</v>
          </cell>
          <cell r="DK37" t="str">
            <v/>
          </cell>
          <cell r="DL37" t="str">
            <v>Con el compromiso y apoyo de la Subsecretaría Técnica,  Dirección Distrital de Archivo de Bogotá, Subdirección Técnica y la Oficina Asesora Jurídica, se logró cumplir con la construcción interdisciplinaria de la versión final del Acto administrativo para reglamentar el artículo 15 del Decreto 828.</v>
          </cell>
          <cell r="DM37">
            <v>2</v>
          </cell>
          <cell r="DN37">
            <v>2</v>
          </cell>
          <cell r="DO37" t="str">
            <v>Durante el mes de mayo se llevaron a cabo actividades y gestiones donde participaron la Dirección Distrital de Archivo de Bogotá, Subdirección Técnica, Subdirección del Sistema Distrital de Archivos, Subsecretaría Tecnica y la Oficina Asesora Jurídica,  dando cumplimiento a los siguientes hitos:
HITO 1: El 16 de mayo mediante memorando 3-2019-15006, la Dirección Distrital de Archivo de Bogotá remitió a la Oficina Asesora Jurídica la versión final ajustada del proyecto de Acto Administrativo reglamento del artículo 15 del Decreto Distrital 828 de 2018, tras lo cual se concluyó con la expedición de la Resolución 001 del 24 de mayo de 2019. 
HITO 2: El 20 de mayo mediante memorando 3-2019-15295, la Dirección Distrital de Archivo de Bogotá remitió a la Oficina Asesora Jurídica la versión final del proyecto de Acto Administrativo reglamento del artículo 9 del Decreto Distrital 828 de 2018, con el fin que se realice la respectiva revisión jurídica.</v>
          </cell>
          <cell r="DP37" t="str">
            <v/>
          </cell>
          <cell r="DQ37" t="str">
            <v>Con el compromiso y dedicación de las diferentes áreas participantes, se logró cumplir de forma oportuna con la construcción interdisciplinaria de la versión final ajustada del Acto administrativo para reglamentar el artículo 15 resuelto con la expedición de la Resolución 001 de 2019 de la DDAB; así como con la construcción de la versión final del Acto administrativo para reglamentar el artículo 9 del Decreto 828-2018.</v>
          </cell>
          <cell r="DR37">
            <v>1</v>
          </cell>
          <cell r="DS37">
            <v>1</v>
          </cell>
          <cell r="DT37" t="str">
            <v>Durante el mes de junio el equipo de trabajo de la Subdirección Técnica, la Dirección Distrital Archivo de Bogotá, de forma articulada con la Subsecretaría Técnica, dando cumplimiento al siguiente hito:
HITO 1: El 04 de junio se envió a la Oficina Asesora Jurídica mediante radicado SIGA 3-2019-16647, la versión final del proyecto acto administrativo para la reglamentación del artículo 10 del Decreto Distrital 828-2018 (Registro de Archivos Privados).</v>
          </cell>
          <cell r="DU37" t="str">
            <v/>
          </cell>
          <cell r="DV37" t="str">
            <v>Se logró remitir a la Oficina Asesora Jurídica la versión final del proyecto de acto administrativo correspondiente a la reglamentación del artículo 10 del Decreto Distrital 828/2019, en la primera semana de junio, de modo que se logró contar con respuesta de revisión por parte de la Oficina Asesora Jurídica en la última semana del mismo mes de junio.</v>
          </cell>
          <cell r="DW37">
            <v>5</v>
          </cell>
          <cell r="DX37">
            <v>4</v>
          </cell>
          <cell r="DY37" t="str">
            <v>Durante el mes de julio el acompañamiento y apoyo diligente de la Oficina Asesora Jurídica para trabajar la revisión y ajustes finales del documento final para la expedición de los reglamentos de los artículos 9 (Ingreso de fondos y colecciones privadas) y 10 (Registro de Archivos Privados) del Decreto Distrital 828-2018, permitió a la Dirección Distrital de Archivo de Bogotá la entrega  oportuna dentro del mes de julio del producto final del artículo 9. Frente al artículo 10 se avanzó en la primera fase que se tenía para el presente mes; sin embargo dado que el artículo 10 se trabajó en forma paralela con el artículo 9 teniendo en cuenta la similitud temática entre estos,  se logró la expedición de la resolución correspondiente de forma anticipada aún cuando su finalización se contemplaba para el mes de agosto. Considerando esto, se logró hacer entrega del producto final relacionado con el artículo 10 en el mes de julio; razón por la cual dentro del presente reporte se presentará como HITO 5. El cumplimiento de los hitos de dio de la siguiente forma: 
HITO 1: Versión final ajustada reglamento Art. 9 (Resolución 003 del 10 de julio de 2019). 
HITO 2: Versión final ajustada reglamento Art. 10 (Registro de Archivos Privados).
HITO 3: Versión final del proyecto acto administrativo reglamento Art. 5.
HITO 4: Diseño del Plan de Divulgación del Decreto Distrital 828-2018.
HITO 5 (cumplimiento anticipado):  Resolución 004 del 11 julio 2019.</v>
          </cell>
          <cell r="DZ37" t="str">
            <v/>
          </cell>
          <cell r="EA37" t="str">
            <v>Se logró la expedición temprana en la segunda semana de julio de las Resoluciones 003 del 10 de julio de 2019 correspondiente al artículo 9 (Reglamento Ingreso de Fondos y colecciones privadas al Archivo de Bogotá) y Resuolución 004 del 11 de julio 2019 correspondiente al artículo 10  (Registro de Archivos Privados). Es importante resaltar, que quedando expedida la reglamentación del artículo 10, se ha surtido la entrega total de éste producto en el mes de julio, resultado del compromiso y gestión articulada entre la Subsecretaría Técnica, la Oficina Asesora Jurídica y la DDAB, logrando así hacer entrega anticipada del producto que estaba inicialmente programado para el mes de agosto. Así las cosas, para el mes de agosto solo quedará pendiente el cumplimiento de un hito el cual esta relacionado con la ejecución del plan de comunicaciones del Decreto 828/2018.</v>
          </cell>
          <cell r="EB37">
            <v>1</v>
          </cell>
          <cell r="EC37">
            <v>2</v>
          </cell>
          <cell r="ED37" t="str">
            <v>Para el mes de agosto se programó dar cumplimiento a dos hitos, sin embargo uno de ellos se cumplió de manera anticipada en el mes de julio como se detalló en el último reporte enviado, el cual tuvo como resultado la expedición de la Resolución 004 del 11 julio 2019, la cual reglamenta el artículo 10 del DD 828-2018 - Registro de Archivos Privados. Frente al cumplimiento del segundo hito, para este caso HITO 1, se hace entrega de los productos relacionados con la ejecución del Plan de Divulgación, los cuales comprenden la elaboración del anteproyecto del boletín de prensa de los artículos 15, 9 y 10 y la elaboración del anteproyecto del folleto de los artículos 15, 9 y 10 del DD 828-2018.</v>
          </cell>
          <cell r="EE37" t="str">
            <v/>
          </cell>
          <cell r="EF37" t="str">
            <v>Gracias al compromiso y dedicación profesional del equipo de comunicaciones y jurídico de la DDAB, se dio cumplimiento a la actividad prevista en el Plan de Divulgación de la reglamentación de los artículos 15, 9 y 10 del Decreto 828 - 2018, con la entrega del anteproyecto de boletín de prensa y del folleto de divugación de esta reglamentación, logrando así dimensionar los aspectos más importantes, los cuales fueron regulados y éstos posteriormente serán comunicados a la ciudadanía,  entidades distritales, gremios, universidades, entre otros.</v>
          </cell>
          <cell r="EG37">
            <v>2</v>
          </cell>
          <cell r="EH37">
            <v>2</v>
          </cell>
          <cell r="EI37" t="str">
            <v xml:space="preserve">Durante el mes de septiembre el equipo de trabajo de la Dirección Distrital Archivo de Bogotá y la Subdirección del Sistema, de forma articulada se dio cumplimiento a los siguientes hitos:
HITO 1:El 9 de septiembre de 201 se realizó mesa de trabajo con la Oficina Asesora Jurídica de la Secretaría General con el fin de explicar y definir la viabilidad jurídica de coexistencia entre las instancias del Sistema Distrital de Archivos de que trata el artículo 5 del Decreto Distrital 828 de 2018 y las derivadas de MIPG, contenidas en el Decreto Nacional 1083 de 2015 (cuyo título 22 de la parte 2 del libro 2 fue sustituido por el Decreto Nacional 1499 de 2017). Teniendo en cuenta lo anterior, el 11 de septiembre de 2019, se radicó ante la Oficina Asesora Jurídica mediante memorando 3-2019-27157 acta de mesa de trabajo realizada el 9 de septriembre de 2019 y versión final ajustada del acto administrativo que reglamenta el artículo 5 del Decreto Distrital 828 de 2018 con soportes, cumpliendo así el primer hito programado para el mes de septiembre, adicionalmente se radicó el 11 de septiembre ante la Subdirección Técnica de Desarrollo Institucional memorando bajo radicado 3-2019-27160 solicitando pronunciamiento respecto de la versión final ajsutada del acto administrativo que reglamenta el artículo 5 del Decreto Distrital 828 de 2018.                                                                                                                                                     El 24 de septiembre de 2019 se recibió por parte de la Oficina Asesora Jurídica comunicación mediante memorando.3-2019-28515 por medio del cual envian revisado el proyecto de acto administrativo del artículo 5 del Decreto 828 con algunos ajustes y comentarios.                                                                                                                                      HITO 2: Frente al cumplimiento del segundo hito, se hace entrega de los productos relacionados en el Plan de Divulgación, los cuales comprenden la entrega del proyecto final del boletín de prensa de los artículos 15, 9 y 10 y entrega del proyecto final del folleto de los artículos 15, 9 y 10  del DD 828-2018 por parte del equipo de comunicaciones de la DDAB. Teniendo en cuenta que al proyecto del artículo 5 del Decreto 828 fue revisado por la Oficina Asesora Jurídica  sugiriendo ajustes al mismo, éste artículo aún no puede incluirse dentro del boletín y el folleto. </v>
          </cell>
          <cell r="EJ37" t="str">
            <v/>
          </cell>
          <cell r="EK37" t="str">
            <v>Establecer compromisos con fechas límite con la Oficina Asesora Jurídica de la Secretaria General fijando también compromiso hacia la Subdirección Técnica de la Dirección Distrital de Desarrollo Institucional para definir por parte aquellas oficinas la viabilidad jurídica de coexistencia entre las instancias del Sistema Distrital de Archivos de que trata el artículo 5 del Decreto Distrital 828 de 2018 y las derivadas de MIPG, contenidas en el Decreto Nacional 1083 de 2015 (cuyo título 22 de la parte 2 del libro 2 fue sustituido por el Decreto Nacional 1499 de 2017).</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v>21</v>
          </cell>
          <cell r="FB37">
            <v>0</v>
          </cell>
          <cell r="FC37" t="str">
            <v>Cumple</v>
          </cell>
          <cell r="FD37" t="str">
            <v>Cumplido</v>
          </cell>
          <cell r="FE37" t="str">
            <v>Cumplido</v>
          </cell>
          <cell r="FF37" t="str">
            <v>Indeterminado</v>
          </cell>
          <cell r="FG37" t="str">
            <v>Coherente</v>
          </cell>
          <cell r="FH37" t="str">
            <v>Indeterminado</v>
          </cell>
          <cell r="FI37" t="str">
            <v>Concuerda</v>
          </cell>
          <cell r="FJ37" t="str">
            <v>Relación directa</v>
          </cell>
          <cell r="FK37" t="str">
            <v>Indeterminado</v>
          </cell>
          <cell r="FL37" t="str">
            <v>Oportuna</v>
          </cell>
          <cell r="FM37" t="str">
            <v>Para el mes de febrero, se realizó una adecuada descripción cualitativa por hitos, de forma concordante con el reporte cuantitativo; situación diferente para el mes de marzo de 2019, donde no es posible determinar cuales son los 5 hitos reportado en el avance cuantitativo. Frente a las evidencias encontradas en el Drive, se puede observar que quedó pendiente aunar las evidencias del quinto hito realizado durante el mes de marzo.</v>
          </cell>
          <cell r="FN37" t="str">
            <v>Diego Daza</v>
          </cell>
          <cell r="FO37" t="str">
            <v>Cumple</v>
          </cell>
          <cell r="FP37" t="str">
            <v>Cumplido</v>
          </cell>
          <cell r="FQ37" t="e">
            <v>#N/A</v>
          </cell>
          <cell r="FR37" t="str">
            <v>Adecuado</v>
          </cell>
          <cell r="FS37" t="str">
            <v>Coherente</v>
          </cell>
          <cell r="FT37" t="str">
            <v>Concuerda</v>
          </cell>
          <cell r="FU37" t="str">
            <v>Concuerda</v>
          </cell>
          <cell r="FV37" t="str">
            <v>Relación directa</v>
          </cell>
          <cell r="FW37" t="str">
            <v>Adecuado</v>
          </cell>
          <cell r="FX37" t="str">
            <v>Oportuna</v>
          </cell>
          <cell r="FY37" t="str">
            <v xml:space="preserve">Se observa una ejecución apropiada del indicador conforme la programación. </v>
          </cell>
          <cell r="FZ37" t="str">
            <v>Yuri Galindo</v>
          </cell>
          <cell r="GA37">
            <v>0</v>
          </cell>
          <cell r="GB37" t="str">
            <v>Cumplido</v>
          </cell>
          <cell r="GC37" t="e">
            <v>#N/A</v>
          </cell>
          <cell r="GD37">
            <v>0</v>
          </cell>
          <cell r="GE37">
            <v>0</v>
          </cell>
          <cell r="GF37">
            <v>0</v>
          </cell>
          <cell r="GG37">
            <v>0</v>
          </cell>
          <cell r="GH37">
            <v>0</v>
          </cell>
          <cell r="GI37">
            <v>0</v>
          </cell>
          <cell r="GJ37">
            <v>0</v>
          </cell>
          <cell r="GK37">
            <v>0</v>
          </cell>
          <cell r="GL37">
            <v>0</v>
          </cell>
          <cell r="GM37">
            <v>0</v>
          </cell>
          <cell r="GN37">
            <v>0</v>
          </cell>
          <cell r="GO37" t="e">
            <v>#N/A</v>
          </cell>
          <cell r="GP37">
            <v>0</v>
          </cell>
          <cell r="GQ37">
            <v>0</v>
          </cell>
          <cell r="GR37">
            <v>0</v>
          </cell>
          <cell r="GS37">
            <v>0</v>
          </cell>
          <cell r="GT37">
            <v>0</v>
          </cell>
          <cell r="GU37">
            <v>0</v>
          </cell>
          <cell r="GV37">
            <v>0</v>
          </cell>
          <cell r="GW37">
            <v>0</v>
          </cell>
          <cell r="GX37">
            <v>0</v>
          </cell>
          <cell r="GY37">
            <v>0</v>
          </cell>
          <cell r="GZ37">
            <v>1</v>
          </cell>
          <cell r="HA37">
            <v>1</v>
          </cell>
          <cell r="HB37">
            <v>1</v>
          </cell>
          <cell r="HC37">
            <v>1</v>
          </cell>
          <cell r="HD37">
            <v>1</v>
          </cell>
          <cell r="HE37">
            <v>1.25</v>
          </cell>
          <cell r="HF37">
            <v>0.5</v>
          </cell>
          <cell r="HG37">
            <v>1</v>
          </cell>
          <cell r="HH37" t="str">
            <v/>
          </cell>
          <cell r="HI37" t="str">
            <v/>
          </cell>
          <cell r="HJ37" t="str">
            <v/>
          </cell>
          <cell r="HK37">
            <v>21</v>
          </cell>
          <cell r="HL37">
            <v>0</v>
          </cell>
          <cell r="HM37">
            <v>8.3333333333333329E-2</v>
          </cell>
          <cell r="HN37">
            <v>0.20833333333333334</v>
          </cell>
          <cell r="HO37">
            <v>0.125</v>
          </cell>
          <cell r="HP37">
            <v>8.3333333333333329E-2</v>
          </cell>
          <cell r="HQ37">
            <v>4.1666666666666664E-2</v>
          </cell>
          <cell r="HR37">
            <v>0.20833333333333334</v>
          </cell>
          <cell r="HS37">
            <v>4.1666666666666664E-2</v>
          </cell>
          <cell r="HT37">
            <v>8.3333333333333329E-2</v>
          </cell>
          <cell r="HU37">
            <v>0</v>
          </cell>
          <cell r="HV37">
            <v>0</v>
          </cell>
          <cell r="HW37">
            <v>0</v>
          </cell>
          <cell r="HX37">
            <v>0.875</v>
          </cell>
          <cell r="HY37" t="str">
            <v>No Programó</v>
          </cell>
          <cell r="HZ37">
            <v>1</v>
          </cell>
          <cell r="IA37">
            <v>1</v>
          </cell>
          <cell r="IB37">
            <v>1</v>
          </cell>
          <cell r="IC37">
            <v>1</v>
          </cell>
          <cell r="ID37">
            <v>1</v>
          </cell>
          <cell r="IE37">
            <v>1.0588235294117647</v>
          </cell>
          <cell r="IF37">
            <v>1</v>
          </cell>
          <cell r="IG37">
            <v>1</v>
          </cell>
          <cell r="IH37">
            <v>0.95454545454545459</v>
          </cell>
          <cell r="II37">
            <v>0.91304347826086962</v>
          </cell>
          <cell r="IJ37">
            <v>0.87500000000000011</v>
          </cell>
          <cell r="IK37">
            <v>1</v>
          </cell>
          <cell r="IL37">
            <v>1</v>
          </cell>
          <cell r="IM37">
            <v>1</v>
          </cell>
          <cell r="IN37">
            <v>1</v>
          </cell>
          <cell r="IP37">
            <v>0.29166666666666669</v>
          </cell>
        </row>
        <row r="38">
          <cell r="A38" t="str">
            <v>PAAC_06</v>
          </cell>
          <cell r="B38" t="str">
            <v xml:space="preserve">Dirección Distrital de Archivo </v>
          </cell>
          <cell r="C38" t="str">
            <v>Directora Distrital de Archivo</v>
          </cell>
          <cell r="D38" t="str">
            <v>Maria Teresa Pardo Camacho</v>
          </cell>
          <cell r="E38" t="str">
            <v>P1 -  ÉTICA, BUEN GOBIERNO Y TRANSPARENCIA</v>
          </cell>
          <cell r="F38" t="str">
            <v>P1O1 Consolidar a 2020 una cultura de visión y actuación ética,  integra y transparente</v>
          </cell>
          <cell r="G38" t="str">
            <v>P1O1A11 Realizar la formulación y el seguimiento a la ejecución del Plan Anticorrupción y de Atención al Ciudadano - PAAC, para la obtención de resultados óptimos en la medición del Índice de Gobierno Abierto - IGA</v>
          </cell>
          <cell r="H38" t="str">
            <v>Realizar revisión y monitoreo  a la gestión de los Riesgos de corrupción con el propósito de garantizar la efectividad de los controles, detectar cambios internos y externos e identificar riesgos emergentes.</v>
          </cell>
          <cell r="I38" t="str">
            <v>Informe Mensual de Revisión de Riesgos de Corrupción</v>
          </cell>
          <cell r="J3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38" t="str">
            <v xml:space="preserve">  # de informes de revisión de riesgos de corrupción realizados en el periodo</v>
          </cell>
          <cell r="L38" t="str">
            <v xml:space="preserve"># de informes de revisión de riesgos de corrupción realizados en el periodo </v>
          </cell>
          <cell r="M38">
            <v>0</v>
          </cell>
          <cell r="O38" t="str">
            <v>Informe Mensual de Revisión de Riesgos de Corrupción</v>
          </cell>
          <cell r="Q38" t="str">
            <v>Informe Mensual de Revisión de Riesgos de Corrupción</v>
          </cell>
          <cell r="R38" t="str">
            <v>La Gestión de Riesgos de corrupción permite a la DDAB administrar de la mejor manera posible las exposiciones al riesgo, controlar las causas que generan los riesgos de corrupción en el Archivo Distrital,  para que estos no se materialicen, a través de cotejos, que evidencian, que  no se han perdido, extraviado o extraído unidades documentales y que igualmente respecto a la asistencias técnicas que realiza  el Archivo de Bogotá, a su vez, este informe permite a la DDAB identificar, analizar y controlar los posibles hechos generadores de corrupción</v>
          </cell>
          <cell r="S38" t="str">
            <v>Suma</v>
          </cell>
          <cell r="T38" t="str">
            <v>Suma</v>
          </cell>
          <cell r="U38" t="str">
            <v>Número</v>
          </cell>
          <cell r="V38" t="str">
            <v>Eficacia</v>
          </cell>
          <cell r="W38" t="str">
            <v>Producto</v>
          </cell>
          <cell r="X38">
            <v>2018</v>
          </cell>
          <cell r="Y38">
            <v>0</v>
          </cell>
          <cell r="Z38">
            <v>0</v>
          </cell>
          <cell r="AA38">
            <v>0</v>
          </cell>
          <cell r="AB38">
            <v>0</v>
          </cell>
          <cell r="AC38">
            <v>12</v>
          </cell>
          <cell r="AD38">
            <v>12</v>
          </cell>
          <cell r="AE38">
            <v>0</v>
          </cell>
          <cell r="AF38">
            <v>0</v>
          </cell>
          <cell r="AG38" t="str">
            <v>No Aplica</v>
          </cell>
          <cell r="AH38" t="str">
            <v>No Aplica</v>
          </cell>
          <cell r="AI38" t="str">
            <v>No Aplica</v>
          </cell>
          <cell r="AJ38">
            <v>1</v>
          </cell>
          <cell r="AK38" t="str">
            <v>No Aplica</v>
          </cell>
          <cell r="AL38" t="str">
            <v>No Aplica</v>
          </cell>
          <cell r="AM38" t="str">
            <v>No Aplica</v>
          </cell>
          <cell r="AN38" t="str">
            <v>No Aplica</v>
          </cell>
          <cell r="AO38" t="str">
            <v>No Aplica</v>
          </cell>
          <cell r="AP38">
            <v>1</v>
          </cell>
          <cell r="AQ38" t="str">
            <v>No Aplica</v>
          </cell>
          <cell r="AR38" t="str">
            <v>No Aplica</v>
          </cell>
          <cell r="AS38" t="str">
            <v>No Aplica</v>
          </cell>
          <cell r="AT38" t="str">
            <v>No Aplica</v>
          </cell>
          <cell r="AU38" t="str">
            <v>No Aplica</v>
          </cell>
          <cell r="AV38" t="str">
            <v>No Aplica</v>
          </cell>
          <cell r="AW38" t="str">
            <v>No Aplica</v>
          </cell>
          <cell r="AX38" t="str">
            <v>No Aplica</v>
          </cell>
          <cell r="AY38" t="str">
            <v>No Aplica</v>
          </cell>
          <cell r="AZ38" t="str">
            <v>No Aplica</v>
          </cell>
          <cell r="BA38" t="str">
            <v>No Aplica</v>
          </cell>
          <cell r="BB38" t="str">
            <v>No Aplica</v>
          </cell>
          <cell r="BC38" t="str">
            <v>No Aplica</v>
          </cell>
          <cell r="BD38" t="str">
            <v>No Aplica</v>
          </cell>
          <cell r="BE38" t="str">
            <v>No Aplica</v>
          </cell>
          <cell r="BF38" t="str">
            <v>No Aplica</v>
          </cell>
          <cell r="BG38" t="str">
            <v>No Aplica</v>
          </cell>
          <cell r="BH38" t="str">
            <v>No Aplica</v>
          </cell>
          <cell r="BI38" t="str">
            <v>No Aplica</v>
          </cell>
          <cell r="BJ38" t="str">
            <v>No Aplica</v>
          </cell>
          <cell r="BK38" t="str">
            <v>No Aplica</v>
          </cell>
          <cell r="BL38" t="str">
            <v>No Aplica</v>
          </cell>
          <cell r="BM38" t="str">
            <v>Plan de Acción PAAC</v>
          </cell>
          <cell r="BN3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38" t="str">
            <v xml:space="preserve">Para el desarrollo del indicador el cual permite conocer si se han presentado eventos de sustracción, pérdida o daño de documentos del acervo documental, se realizan las siguientes actividades: control  a través del cotejo de la documentación con el registro “circulación de documentos históricos para procesamiento técnico” 2215100-FT-161 versión 4, de igual manera se realiza el control de la documentación consultada por los usuarios en sala de investigación a través del cotejo de la documentación con los formatos: ficha de solicitudes 4213200-FT-1021, solicitudes usuario Ocasional”. 2215100-FT-163 y con los registros en la herramienta informática. 
</v>
          </cell>
          <cell r="BP38" t="str">
            <v>La Gestión de Riesgos de corrupción permite a la DDAB administrar de la mejor manera posible las exposiciones al riesgo, controlar las causas que generan los riesgos de corrupción en el Archivo Distrital,  para que estos no se materialicen, a través de cotejos, que evidencian, que  no se han perdido, extraviado o extraído unidades documentales y que igualmente respecto a la asistencias técnicas que realiza  el Archivo de Bogotá, a su vez, este informe permite a la DDAB identificar, analizar y controlar los posibles hechos generadores de corrupción</v>
          </cell>
          <cell r="BQ38" t="str">
            <v>Informe Mensual de Revisión de Riesgos de Corrupción</v>
          </cell>
          <cell r="BR38" t="str">
            <v>Suma</v>
          </cell>
          <cell r="BS38">
            <v>12</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12</v>
          </cell>
          <cell r="CS38">
            <v>1</v>
          </cell>
          <cell r="CT38">
            <v>1</v>
          </cell>
          <cell r="CU38" t="str">
            <v>En el proceso se tienen identificados 2 riesgos: 1) Sustracción, perdida, daño de los documentos que conforman el acervo documental, provocada, favorecida o encubierta por un funcionario de la Entidad, con el fin de ocultar o alterar información deliberadamente para favorecer a un tercero:  Se consultaron 143 unidades documentales por usuarios externos y todas unidades documentales fueron devueltas y fueron solicitadas 269 unidades documentales por las áreas técnicas para su procesamiento y 2) Favorecimiento en la evaluación del cumplimiento de la normativa archivística: de acuerdo al plan de visitas de seguimiento, el profesional encargado de realizar la visita debe entregar como producto de la misma un informe el cual presenta a la entidad las observaciones de visita de seguimiento, herramientas cualitativa y cuantitativa con su respectiva calificación, conclusiones y recomendaciones, dentro del cronograma de visitas de seguimiento vigencia 2019 no se programaron visitas para enero.</v>
          </cell>
          <cell r="CV38" t="str">
            <v/>
          </cell>
          <cell r="CW38" t="str">
            <v>Los controles para este periodo fueron efectivos, ya que a la fecha no se han materializado ninguno de ellos.</v>
          </cell>
          <cell r="CX38">
            <v>1</v>
          </cell>
          <cell r="CY38">
            <v>1</v>
          </cell>
          <cell r="CZ38" t="str">
            <v>En el proceso se tienen identificados 2 riesgos: 1) Sustracción, perdida, daño de los documentos que conforman el acervo documental, provocada, favorecida o encubierta por un funcionario de la Entidad, con el fin de ocultar o alterar información deliberadamente para favorecer a un tercero:  Se consultaron 409 unidades documentales por usuarios externos y todas las unidades documentales fueron devueltas y fueron solicitadas 434 unidades documentales por las áreas técnicas para su procesamiento y 2) Favorecimiento en la evaluación del cumplimiento de la normativa archivística: De acuerdo al plan de visitas de seguimiento aprobado, el profesional encargado de realizar la visita debe entregar como producto de la misma un informe el cual presenta a la entidad las observaciones de visita de seguimiento, herramientas cualitativa y cuantitativa con su respectiva calificación, conclusiones y recomendaciones, durante el mes de febrero se realizaron cuatro visitas de seguimiento.</v>
          </cell>
          <cell r="DA38" t="str">
            <v/>
          </cell>
          <cell r="DB38" t="str">
            <v>Los controles para este periodo fueron efectivos, ya que a la fecha no se han materializado ninguno de ellos.</v>
          </cell>
          <cell r="DC38">
            <v>1</v>
          </cell>
          <cell r="DD38">
            <v>1</v>
          </cell>
          <cell r="DE38" t="str">
            <v>En el proceso se tienen identificados 2 riesgos: 1) Sustracción, perdida, daño de los documentos que conforman el acervo documental del Archivo de Bogotá, provocada, favorecida o encubierta por un funcionario de la Entidad, con el fin de ocultar o alterar información deliberadamente para favorecer a un tercero: Se consultaron 414 unidades documentales por usuarios externos y fueron solicitadas 138 unidades documentales por las áreas técnicas para su procesamiento y 2) Favorecimiento en la evaluación del cumplimiento de la normativa archivística: de acuerdo al plan de visitas de seguimiento, el profesional que realiza la visita debe entregar como producto de la misma un informe el cual presenta a la entidad las observaciones de la visita, herramientas cualitativa y cuantitativa con su respectiva calificación, conclusiones y recomendaciones. Se tenía programado realizar seis visitas de seguimiento, pero se visitaron cinco ya que la sexta entidad solicitó reprogramación.</v>
          </cell>
          <cell r="DF38" t="str">
            <v/>
          </cell>
          <cell r="DG38" t="str">
            <v>Los controles para este periodo fueron efectivos, ya que a la fecha no se han materializado ninguno de ellos.</v>
          </cell>
          <cell r="DH38">
            <v>1</v>
          </cell>
          <cell r="DI38">
            <v>1</v>
          </cell>
          <cell r="DJ38" t="str">
            <v>Frente a las acciones de revisión y monitoreo que se llevaron a cabo en el mes de abril en el proceso de gestión documental de la función archivística y del patrimonio documental se tienen identificados dos riesgos: 1) Sustracción, perdida, daño de los documentos que conforman el acervo documental del Archivo de Bogotá, provocada, favorecida o encubierta por un funcionario de la Entidad, con el fin de ocultar o alterar información deliberadamente para favorecer a un tercero:  se consultaron 463 unidades documentales por usuarios externos y fueron solicitadas 622 unidades documentales por las áreas técnicas para su procesamiento, y 2) Favorecimiento en la evaluación del cumplimiento de la normativa archivística: de acuerdo al plan de visitas de seguimiento, el profesional encargado de realizar la visita debe entregar como producto de la misma un informe el cual presenta a la entidad las observaciones de la visita de seguimiento, herramientas cualitativa y cuantitativa con su respectiva calificación, conclusiones y recomendaciones. Durante el mes Se programaron realizar siete visitas de seguimiento, cumpliendo efectivamente lo planeado, y adicionalmente se llevó a cabo la visita a la Secretaría Distrital de Hábitat que estaba programada para el mes de marzo pero que la entidad solicitó reprogramación de la misma para el mes de abril, cumpliendo un total de ocho visitas.</v>
          </cell>
          <cell r="DK38" t="str">
            <v/>
          </cell>
          <cell r="DL38" t="str">
            <v>Los controles para este periodo fueron efectivos, ya que a la fecha no se han materializado ninguno de ellos.</v>
          </cell>
          <cell r="DM38">
            <v>1</v>
          </cell>
          <cell r="DN38">
            <v>1</v>
          </cell>
          <cell r="DO38" t="str">
            <v>Durante el mes de mayo se actualizaron los riesgos de corrupción, teniendo en cuenta la concurrencia de los componentes de su definición, se fortalecen controles,para eliminar las causas que puedan materializar dichos riesgos. 
Frente a las acciones de revisión y monitoreo que se llevaron a cabo en el mes de mayo en el proceso de gestión documental de la función archivística y del patrimonio documental se tienen identificados dos riesgos: 1) Desvío de Recursos Físicos o económicos en el manejo de la Documentación Histórica en el Archivo de Bogotá con el fin de obtener cualquier dádiva o beneficio a nombre propio o de terceros:  en el mes mayo
hubo una consulta de 505 unidades documentales por usuarios externos y todas las unidades documentales fueron devueltas. Adicionalmente, fueron solicitadas 537 unidades documentales por las áreas técnicas para su procesamiento, de las cuales no fueron devueltas 286 unidades documentales ya que siguen tareas tales como: digitalización, descripción, encuadernación, limpieza, restauración, saneamiento documental, entre otros, respecto al ingreso de documentos históricos al Archivo de Bogotá no se formalizó ningún ingreso y 2) Decisiones ajustadas a intereses propios o de terceros con la modificación y/o ocultamiento de datos para la emisión de conceptos técnicos e informes de la Subdirección del Sistema Distrital de Archivos a cambio de dádivas: se remitieron once (11) Conceptos Técnicos de términos de referencia a las siguientes entidades Distritales: 1) Idipron, 2) Dadep, 3) Veeduría Distrital, (4), Empresa de Acueducto y Alcantarillado de Bogotá, 5) Foncep, 6) Secretaría Distrital de Movilidad,7)Secretaría Distrital de Gobierno,8) Instituto Distrital de Protección y Bienestar Animal y tres (3) para la Secretaria Jurídica Distrital, en relación a las visitas de seguimiento, se realizaron siete (7) visitas al cumplimiento de la normativa archivística 1. Empresa de Renovación Urbana -ERU,  2. Secretaría Distrital de Gobierno, 3. Orquesta Filarmónica de Bogotá, 4. Jardín Botánico,  5. Instituto para la investigación Educativa y el Desarrollo Pedagógico-IDEP,  6. Grupo Energía Bogotá y 7. Fundación Gilberto Alzate. De las siete (7) visitas realizadas y de acuerdo al Plan de trabajo se radicaron seis (6) informes, el correspondiente a la Fundación Gilberto Álzate, se radicará en el mes de junio, teniendo en cuenta que la visita se realizó el 27 de mayo del 2019 y respecto a conceptos técnicos de revisión y evaluación de TRD y/o TVD se realizaron los conceptos técnicos de revisión y evaluación de tablas de Retención Documental y/o Tablas de Valoración Documental de las siguientes entidades: 1.TRD Instituto de Desarrollo Urbano - IDU, 2.TRD (Actualización) Departamento Administrativo del Servicio Civil, 3. TRD (Actualización) Secretaría Distrital de Hacienda y 4.TRD (Actualización) Fondo de Prestaciones Económicas, Cesantías y Pensiones FONCEP.</v>
          </cell>
          <cell r="DP38" t="str">
            <v/>
          </cell>
          <cell r="DQ38" t="str">
            <v>Los controles para este periodo fueron efectivos, ya que a la fecha no se han materializado ninguno de ellos.</v>
          </cell>
          <cell r="DR38">
            <v>1</v>
          </cell>
          <cell r="DS38">
            <v>1</v>
          </cell>
          <cell r="DT38" t="str">
            <v>Durante el mes de junio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junio hubo una consulta de 382 unidades documentales por usuarios externos y todas las unidades documentales fueron devueltas. Adicionalmente, fueron solicitadas 1.110 unidades documentales por las áreas técnicas para su procesamiento, de las cuales no fueron devueltas 1.051 unidades documentales ya que siguen tareas tales como: digitalización, descripción, encuadernación, limpieza, restauración, saneamiento documental, entre otros, respecto al ingreso de documentos históricos al Archivo de Bogotá se recibió la transferencia documental de la Caja de Vivienda Popular correspondiente a los actos administrativos producidos por la entidad entre los años 1942 y 1989, en 126 tomos empastados, almacenados en cajas y acompañados del FUID, las inconsistencias detectadas fueron evidenciadas y registradas en dicho formato y 2) Decisiones ajustadas a intereses propios o de terceros con la modificación y/o ocultamiento de datos para la emisión de conceptos técnicos e informes de la Subdirección del Sistema Distrital de Archivos a cambio de dádivas: se remitieron dieciocho (18) Conceptos Técnicos de términos de referencia a las siguientes entidades Distritales: FONCEP (2), Personería (1), IPES (1), IDU (2), IDIGER (1), Secretaria Distrital de Planeación (2), Empresa de Acueducto y Alcantarillado de Bogotá –EAAB (1), Secretaría Jurídica Distrital (2), DADEP (1), IPES (1), ERU (1) Terminal (1), IDPYBA (1) y Secretaría de Educación Distrital (1), en relación a las visitas de seguimiento, se realizaron ocho (8) visitas al cumplimiento de la normativa archivística: 1. Aguas de Bogotá, 2. Empresa ETB, 3. Empresa de transporte del Tercer Milenio – Transmilenio S.A., 4.Instituto Distrital de Participación y Acción comunal, 5. Instituto Distrital de Turismo, 6.Instituto de Desarrollo Urbano – IDU, 7.Secretaría Distrital de Desarrollo Económico. y 8. Secretaría Distrital de Salud. De las 8 Visitas Realizadas, y de acuerdo al Plan de trabajo se radicaron 6 informes, la visita de Transmilenio se realizó el 27 de junio del 2019, por lo cual el informe será radicado en el mes de julio de la presente vigencia y la Empresa de Telecomunicaciones - ETB no atendió la visita del Archivo de Bogotá, y respecto a conceptos técnicos de revisión y evaluación de TRD y/o TVD se realizaron los conceptos técnicos de revisión y evaluación de tablas de Retención Documental y/o Tablas de Valoración Documental de las siguientes entidades: 1. Secretaría Distrital de Gobierno - TRD, 2. Secretaría General de la Alcaldía Mayor de Bogotá D.C. - TRD, 3. Corporación Bogotá Región Dinámica Invest In Bogotá. - TRD y 4. Secretaría Distrital de Cultura, Recreación y Deporte. - TRD</v>
          </cell>
          <cell r="DU38" t="str">
            <v/>
          </cell>
          <cell r="DV38" t="str">
            <v>Los controles para este periodo fueron efectivos, ya que a la fecha no se han materializado ninguno de ellos.</v>
          </cell>
          <cell r="DW38">
            <v>1</v>
          </cell>
          <cell r="DX38">
            <v>1</v>
          </cell>
          <cell r="DY38" t="str">
            <v>Durante el mes de julio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julio hubo una consulta de 449 unidades documentales por usuarios externos y todas las unidades documentales fueron devueltas. Adicionalmente, fueron solicitadas 632 unidades documentales por las áreas técnicas para su procesamiento, de las cuales no fueron devueltas 526 unidades documentales ya que siguen tareas tales como: digitalización, descripción, encuadernación, limpieza, restauración, saneamiento documental, entre otros. Respecto al ingreso de documentos históricos al Archivo de Bogotá para el mes de julio se firmó el acta de de donación y permiso de uso del Fondo Documental Planimétrico de Pedro Gómez, constituido en 34.500 piezas (planos),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cinco (5) Conceptos Técnicos de términos de referencia a las siguientes entidades Distritales: 1. Empresa de Renovación Urbana, 2. Empresa de Acueducto y Alcantarillado, 3.Terminal de Bogotá, 4. Secretaría Jurídica Distrital y 5. Secretaria de Salud. En relación a las visitas de seguimiento, se realizaron seis (6) visitas al cumplimiento de la normativa archivística: 1.Unidad Administrativa Especial de Servicios Públicos- UAESP, 2.Corporacion para el Desarrollo y la Productividad de Bogotá Región INVEST, 3.Instituto Distrital de Patrimonio-IDPC, 4.Secretaría Distrital de Integración Social –SDIS, 5.Empresa de Acueducto y Alcantarillado de Bogotá y 6.Terminal de Transporte de Bogotá.</v>
          </cell>
          <cell r="DZ38" t="str">
            <v/>
          </cell>
          <cell r="EA38" t="str">
            <v xml:space="preserve">Los controles identificados para  los riesgos de corrupción del "Proceso gestión de la Función Archivistica y del Patrimonio Documental", permiten mantener controladas las causas que pueden materializar estos riesgos, estos controles se documentan en los procedimientos relacionados con estos riesgos y permiten mantener su trazabilidad, al realizar el seguimiento  de forma mensual.
De igual manera y en el marco de la transparencia de la gestión en la Administración Pública, estos controles  contribuyen de manera integral  a evitar que actores tanto públicos como privados puedan hacer uso del poder para desviar la gestión de lo público hacia el beneficio privado.         
Teniendo en cuenta lo anterior se puede evidenciar que se cuenta con unos controles efectivos que a la fecha no han permitido que estos riesgos se materialicen.   
</v>
          </cell>
          <cell r="EB38">
            <v>1</v>
          </cell>
          <cell r="EC38">
            <v>1</v>
          </cell>
          <cell r="ED38" t="str">
            <v xml:space="preserve">Durante el mes de agosto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agosto hubo una consulta de 281 unidades documentales por usuarios externos y todas las unidades documentales fueron devueltas. Adicionalmente, fueron solicitadas 680 unidades documentales por las áreas técnicas para su procesamiento, de las cuales no fueron devueltas 512 unidades documentales ya que siguen tareas tales como: digitalización, descripción, encuadernación, limpieza, restauración, saneamiento documental, entre otros. Respecto al ingreso de documentos históricos al Archivo de Bogotá para el mes de agosto se firmó el acta de ingreso de expedientes de Juntas de Acción Comunal, correspondientes a 150 cajas X200,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cuatro (4) Conceptos Técnicos de términos de referencia a las siguientes entidades Distritales: 1. Empresa de Acueducto y Alcantarillado (2), 2.Terminal de Bogotá (1) y 3. Caja de Vivienda Popular (1). En relación a las visitas de seguimiento, se realizaron ocho (8) visitas al cumplimiento de la normativa archivística: 1. Subred Integrada de Servicio de Salud Sur, 2. Instituto para la Economía Social, 3. Fondo de Prestaciones Económicas y Pensiones-FONCEP, 4. Secretaría Distrital de Cultura, Recreación y Deporte, 5. Instituto Distrital de Gestión de Riesgos y Cambio Climático -IDIGER, 6. Lotería de Bogotá, 7. Capital Salud y 8. Instituto Distrital de Recreación y Deporte -IDRD, y respecto a conceptos técnicos de revisión y evaluación de TRD y/o TVD se realizaron los conceptos técnicos de revisión y evaluación de tablas de Retención Documental y/o Tablas de Valoración Documental de las siguientes entidades: 1. TRD (Actualización) Empresa de Renovación y Desarrollo Urbano, 2. TRD (Actualización) Instituto Distrital de Gestión de Riesgo y Cambio Climático - IDIGER, 3. TRD (Actualización) Departamento Administrativo del Servicio Civil Distrital - DASCD, 4. TRD (Actualización) Instituto Distrital para la Protección de la Niñez y la Juventud - IDIPRON y 5. TVD Instituto Distrital de Recreación y Deporte - IDRD (Fondo cerrado Junta Administradora de Deportes de Bogotá Distrito Especial). </v>
          </cell>
          <cell r="EE38" t="str">
            <v/>
          </cell>
          <cell r="EF38" t="str">
            <v>Para el Archivo Distrital, es de suma importancia, en  el marco de la transparencia de la gestión en la Administración Pública, mitigar que cualquiera de los riesgos se puedan materializar, es por eso la importancia de identificar controles efectivos, para que tanto actores públicos como privados, no puedan usar el poder para desviar la gestión de lo público hacia el beneficio privado.  Así las cosas, el seguimiento de manera mensual ha contribuido a tener un mayor control, generando así prácticas sostenibles que contribuyan a la eficiencia del proceso.</v>
          </cell>
          <cell r="EG38">
            <v>1</v>
          </cell>
          <cell r="EH38">
            <v>1</v>
          </cell>
          <cell r="EI38" t="str">
            <v xml:space="preserve">Durante el mes de septiembre se realizó el seguimiento a las actividades de control de los riesgos de corrupción: 1) Desvío de Recursos Físicos o económicos en el manejo de la Documentación Histórica en el Archivo de Bogotá con el fin de obtener cualquier dádiva o beneficio a nombre propio o de terceros: en el mes septiembre  hubo una consulta de 508 unidades documentales por usuarios externos y todas las unidades documentales fueron devueltas. Adicionalmente, fueron solicitadas 1044 unidades documentales por las áreas técnicas para su procesamiento, de las cuales no fueron devueltas 849 unidades documentales ya que siguen tareas tales como: digitalización, descripción, encuadernación, limpieza, restauración, saneamiento documental, entre otros. Respecto al ingreso de documentos históricos al Archivo de Bogotá para el mes de septiembre se recibió la donación de material bibliográfico de la Secretaria de Hacienda, en 90 cajas para archivo x 300 con 1544 ejemplares correspondientes a la Colección Memoria Institucional del Antiguo Centro de Documentación de la Secretaria Distrital de Hacienda: el material ingreso acompañado de un inventario detallado y el mismo fue confrontado verificando la correspondencia con el contenido de las cajas, no se presentó ninguna inconsistencia y 2) Decisiones ajustadas a intereses propios o de terceros con la modificación y/o ocultamiento de datos para la emisión de conceptos técnicos e informes de la Subdirección del Sistema Distrital de Archivos a cambio de dádivas: se remitieron cinco (5) conceptos técnicos de términos de referencia a las siguientes entidades distritales: 1. IDIPRON (2), 2. Invest in Bogotá (2), Secretaría de Ambiente (1). Se realizaron siete (7) visitas al cumplimiento de la normativa archivística, a las siguientes entidades distritales: 1. Empresa Metro de Bogotá, 2. Unidad Malla Mantenimiento Vial, 3. Unidad Administración Especial Cuerpo Oficial de Bomberos, 4. Veeduría Distrital, 5. Secretaria de Seguridad de Bogotá, 6. Secretaria de Movilidad. y 7. Secretaria General de la Alcaldía Mayor de Bogotá  y respecto a conceptos técnicos de revisión y evaluación de TRD y/o TVD se realizaron los conceptos técnicos de revisión y evaluación de tablas de Retención Documental y/o Tablas de Valoración Documental de las siguientes entidades: 1. TRD Sociedad Integral de Especialistas en Salud-SIES. 2. TRD Sociedad Revisión Plus S.A.  3. TVD. Instituto Distrital de Recreación y Deporte-Fondo Rotatorio de Espectáculos de Bogotá ( Ajustes a la TVD convalidada en Nov/2018.  </v>
          </cell>
          <cell r="EJ38" t="str">
            <v/>
          </cell>
          <cell r="EK38" t="str">
            <v>Para el Archivo Distrital, evaluar la efectividad de los controles establecidos para cada uno de los riesgos de Corrupción identificados para el Proceso Gestión de la Función Archivística y del Patrimonio Documental, es  de suma relevancia, en  el marco de la transparencia de la gestión en la Administración Pública,  al igual que mitigar  cualquiera de las causas que puedan materializar  estos riesgos, con el fin de evitar que tanto actores públicos como privados no puedan usar el poder para desviar la gestión de lo público hacia el beneficio privado.  Así las cosas, se reitera que el seguimiento de manera mensual  contribuye a evaluar  la efectividad de los controles generando de esta manera prácticas sostenibles que contribuyan a la eficiencia del proceso y al cumplimieinto de su objetivo.</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v>9</v>
          </cell>
          <cell r="FB38">
            <v>0</v>
          </cell>
          <cell r="FC38" t="str">
            <v>Cumple</v>
          </cell>
          <cell r="FD38" t="str">
            <v>Cumplido</v>
          </cell>
          <cell r="FE38" t="str">
            <v>Cumplido</v>
          </cell>
          <cell r="FF38" t="str">
            <v>Adecuado</v>
          </cell>
          <cell r="FG38" t="str">
            <v>Coherente</v>
          </cell>
          <cell r="FH38" t="str">
            <v>Concuerda</v>
          </cell>
          <cell r="FI38" t="str">
            <v>Concuerda</v>
          </cell>
          <cell r="FJ38" t="str">
            <v>Relación directa</v>
          </cell>
          <cell r="FK38" t="str">
            <v>Adecuado</v>
          </cell>
          <cell r="FL38" t="str">
            <v>Oportuna</v>
          </cell>
          <cell r="FM38" t="str">
            <v>El indicador fue reportado de forma adecuada, coherente y consistente.</v>
          </cell>
          <cell r="FN38" t="str">
            <v>Diego Daza</v>
          </cell>
          <cell r="FO38" t="str">
            <v>Cumple</v>
          </cell>
          <cell r="FP38" t="str">
            <v>Cumplido</v>
          </cell>
          <cell r="FQ38" t="e">
            <v>#N/A</v>
          </cell>
          <cell r="FR38" t="str">
            <v>Adecuado</v>
          </cell>
          <cell r="FS38" t="str">
            <v>Coherente</v>
          </cell>
          <cell r="FT38" t="str">
            <v>Concuerda</v>
          </cell>
          <cell r="FU38" t="str">
            <v>Concuerda</v>
          </cell>
          <cell r="FV38" t="str">
            <v>Relación directa</v>
          </cell>
          <cell r="FW38" t="str">
            <v>Adecuado</v>
          </cell>
          <cell r="FX38" t="str">
            <v>Oportuna</v>
          </cell>
          <cell r="FY38" t="str">
            <v>Se observa una ejecución apropiada del indicador conforme la programación. Se sugiere ampliar la información registrada sobre los beneficios obtenidos a través de la consolidación del informe y sus principales resultados que por mes se organizó.</v>
          </cell>
          <cell r="FZ38" t="str">
            <v>Yuri Galindo</v>
          </cell>
          <cell r="GA38">
            <v>0</v>
          </cell>
          <cell r="GB38" t="str">
            <v>Cumplido</v>
          </cell>
          <cell r="GC38" t="e">
            <v>#N/A</v>
          </cell>
          <cell r="GD38">
            <v>0</v>
          </cell>
          <cell r="GE38">
            <v>0</v>
          </cell>
          <cell r="GF38">
            <v>0</v>
          </cell>
          <cell r="GG38">
            <v>0</v>
          </cell>
          <cell r="GH38">
            <v>0</v>
          </cell>
          <cell r="GI38">
            <v>0</v>
          </cell>
          <cell r="GJ38">
            <v>0</v>
          </cell>
          <cell r="GK38">
            <v>0</v>
          </cell>
          <cell r="GL38">
            <v>0</v>
          </cell>
          <cell r="GM38">
            <v>0</v>
          </cell>
          <cell r="GN38">
            <v>0</v>
          </cell>
          <cell r="GO38" t="e">
            <v>#N/A</v>
          </cell>
          <cell r="GP38">
            <v>0</v>
          </cell>
          <cell r="GQ38">
            <v>0</v>
          </cell>
          <cell r="GR38">
            <v>0</v>
          </cell>
          <cell r="GS38">
            <v>0</v>
          </cell>
          <cell r="GT38">
            <v>0</v>
          </cell>
          <cell r="GU38">
            <v>0</v>
          </cell>
          <cell r="GV38">
            <v>0</v>
          </cell>
          <cell r="GW38">
            <v>0</v>
          </cell>
          <cell r="GX38">
            <v>0</v>
          </cell>
          <cell r="GY38">
            <v>1</v>
          </cell>
          <cell r="GZ38">
            <v>1</v>
          </cell>
          <cell r="HA38">
            <v>1</v>
          </cell>
          <cell r="HB38">
            <v>1</v>
          </cell>
          <cell r="HC38">
            <v>1</v>
          </cell>
          <cell r="HD38">
            <v>1</v>
          </cell>
          <cell r="HE38">
            <v>1</v>
          </cell>
          <cell r="HF38">
            <v>1</v>
          </cell>
          <cell r="HG38">
            <v>1</v>
          </cell>
          <cell r="HH38" t="str">
            <v/>
          </cell>
          <cell r="HI38" t="str">
            <v/>
          </cell>
          <cell r="HJ38" t="str">
            <v/>
          </cell>
          <cell r="HK38">
            <v>9</v>
          </cell>
          <cell r="HL38">
            <v>8.3333333333333329E-2</v>
          </cell>
          <cell r="HM38">
            <v>8.3333333333333329E-2</v>
          </cell>
          <cell r="HN38">
            <v>8.3333333333333329E-2</v>
          </cell>
          <cell r="HO38">
            <v>8.3333333333333329E-2</v>
          </cell>
          <cell r="HP38">
            <v>8.3333333333333329E-2</v>
          </cell>
          <cell r="HQ38">
            <v>8.3333333333333329E-2</v>
          </cell>
          <cell r="HR38">
            <v>8.3333333333333329E-2</v>
          </cell>
          <cell r="HS38">
            <v>8.3333333333333329E-2</v>
          </cell>
          <cell r="HT38">
            <v>8.3333333333333329E-2</v>
          </cell>
          <cell r="HU38">
            <v>0</v>
          </cell>
          <cell r="HV38">
            <v>0</v>
          </cell>
          <cell r="HW38">
            <v>0</v>
          </cell>
          <cell r="HX38">
            <v>0.75</v>
          </cell>
          <cell r="HY38">
            <v>1</v>
          </cell>
          <cell r="HZ38">
            <v>1</v>
          </cell>
          <cell r="IA38">
            <v>1</v>
          </cell>
          <cell r="IB38">
            <v>1</v>
          </cell>
          <cell r="IC38">
            <v>1</v>
          </cell>
          <cell r="ID38">
            <v>1</v>
          </cell>
          <cell r="IE38">
            <v>1</v>
          </cell>
          <cell r="IF38">
            <v>1</v>
          </cell>
          <cell r="IG38">
            <v>1</v>
          </cell>
          <cell r="IH38">
            <v>0.89999999999999991</v>
          </cell>
          <cell r="II38">
            <v>0.81818181818181812</v>
          </cell>
          <cell r="IJ38">
            <v>0.75</v>
          </cell>
          <cell r="IK38">
            <v>1</v>
          </cell>
          <cell r="IL38">
            <v>1</v>
          </cell>
          <cell r="IM38">
            <v>1</v>
          </cell>
          <cell r="IN38">
            <v>1</v>
          </cell>
          <cell r="IP38">
            <v>0.25</v>
          </cell>
        </row>
        <row r="39">
          <cell r="A39">
            <v>203</v>
          </cell>
          <cell r="B39" t="str">
            <v>Dirección Distrital de Calidad del Servicio</v>
          </cell>
          <cell r="C39" t="str">
            <v>Directora Distrital de Calidad del Servicio</v>
          </cell>
          <cell r="D39" t="str">
            <v>Diana Alejandra Ospina Moreno</v>
          </cell>
          <cell r="E39" t="str">
            <v>P1 -  ÉTICA, BUEN GOBIERNO Y TRANSPARENCIA</v>
          </cell>
          <cell r="F39" t="str">
            <v>P1O1 Consolidar a 2020 una cultura de visión y actuación ética,  integra y transparente</v>
          </cell>
          <cell r="G39" t="str">
            <v>P1O1A11 Realizar la formulación y el seguimiento a la ejecución del Plan Anticorrupción y de Atención al Ciudadano - PAAC, para la obtención de resultados óptimos en la medición del Índice de Gobierno Abierto - IGA</v>
          </cell>
          <cell r="H39" t="str">
            <v>Realizar oportunamente las publicaciones correspondientes, identificadas en el esquema de publicación de la Secretaria General</v>
          </cell>
          <cell r="I39" t="str">
            <v>Publicaciones correspondientes, identificadas en el esquema de publicación de la Secretaria General, realizadas oportunamente</v>
          </cell>
          <cell r="J39" t="str">
            <v xml:space="preserve">Este indicador permite monitorear el cumplimiento oportuno de los compromisos de publicación que posee la dependencia descritos en el esquema de publicación </v>
          </cell>
          <cell r="K39" t="str">
            <v>(Publicaciones correspondientes realizadas oportunamente / Publicaciones correspondientes del esquema de publicación de la Secretaria General)*100</v>
          </cell>
          <cell r="L39" t="str">
            <v xml:space="preserve">Publicaciones correspondientes realizadas oportunamente </v>
          </cell>
          <cell r="M39" t="str">
            <v>Publicaciones correspondientes del esquema de publicación de la Secretaria General</v>
          </cell>
          <cell r="O39" t="str">
            <v>Publicación oportuna, clara y veraz de la información relacionada con la gestión de la dependencia</v>
          </cell>
          <cell r="Q39" t="str">
            <v>http://secretariageneral.gov.co/transparencia-y-acceso-a-informacion-publica</v>
          </cell>
          <cell r="R39" t="str">
            <v xml:space="preserve">Monitorear el cumplimiento oportuno de las publicaciones a cargo de la Dirección DDCS  </v>
          </cell>
          <cell r="S39" t="str">
            <v>Constante</v>
          </cell>
          <cell r="T39" t="str">
            <v>Constante</v>
          </cell>
          <cell r="U39" t="str">
            <v>Porcentaje</v>
          </cell>
          <cell r="V39" t="str">
            <v>Eficacia</v>
          </cell>
          <cell r="W39" t="str">
            <v>Resultado</v>
          </cell>
          <cell r="X39">
            <v>2019</v>
          </cell>
          <cell r="Y39">
            <v>0</v>
          </cell>
          <cell r="Z39">
            <v>2019</v>
          </cell>
          <cell r="AA39" t="str">
            <v>No Disponible / No Aplica</v>
          </cell>
          <cell r="AB39" t="str">
            <v>No Disponible / No Aplica</v>
          </cell>
          <cell r="AC39" t="str">
            <v>No Disponible / No Aplica</v>
          </cell>
          <cell r="AD39">
            <v>24</v>
          </cell>
          <cell r="AE39" t="str">
            <v>No Disponible / No Aplica</v>
          </cell>
          <cell r="AF39" t="str">
            <v>No Disponible / No Aplica</v>
          </cell>
          <cell r="AG39" t="str">
            <v>No Aplica</v>
          </cell>
          <cell r="AH39" t="str">
            <v>No Aplica</v>
          </cell>
          <cell r="AI39" t="str">
            <v>No Aplica</v>
          </cell>
          <cell r="AJ39">
            <v>1</v>
          </cell>
          <cell r="AK39" t="str">
            <v>No Aplica</v>
          </cell>
          <cell r="AL39" t="str">
            <v>No Aplica</v>
          </cell>
          <cell r="AM39" t="str">
            <v>No Aplica</v>
          </cell>
          <cell r="AN39" t="str">
            <v>No Aplica</v>
          </cell>
          <cell r="AO39" t="str">
            <v>No Aplica</v>
          </cell>
          <cell r="AP39">
            <v>1</v>
          </cell>
          <cell r="AQ39" t="str">
            <v>No Aplica</v>
          </cell>
          <cell r="AR39" t="str">
            <v>No Aplica</v>
          </cell>
          <cell r="AS39" t="str">
            <v>No Aplica</v>
          </cell>
          <cell r="AT39" t="str">
            <v>No Aplica</v>
          </cell>
          <cell r="AU39" t="str">
            <v>No Aplica</v>
          </cell>
          <cell r="AV39" t="str">
            <v>No Aplica</v>
          </cell>
          <cell r="AW39" t="str">
            <v>No Aplica</v>
          </cell>
          <cell r="AX39" t="str">
            <v>No Aplica</v>
          </cell>
          <cell r="AY39" t="str">
            <v>No Aplica</v>
          </cell>
          <cell r="AZ39" t="str">
            <v>No Aplica</v>
          </cell>
          <cell r="BA39" t="str">
            <v>No Aplica</v>
          </cell>
          <cell r="BB39" t="str">
            <v>No Aplica</v>
          </cell>
          <cell r="BC39" t="str">
            <v>No Aplica</v>
          </cell>
          <cell r="BD39" t="str">
            <v>No Aplica</v>
          </cell>
          <cell r="BE39" t="str">
            <v>No Aplica</v>
          </cell>
          <cell r="BF39" t="str">
            <v>No Aplica</v>
          </cell>
          <cell r="BG39" t="str">
            <v>No Aplica</v>
          </cell>
          <cell r="BH39" t="str">
            <v>No Aplica</v>
          </cell>
          <cell r="BI39" t="str">
            <v>No Aplica</v>
          </cell>
          <cell r="BJ39" t="str">
            <v>No Aplica</v>
          </cell>
          <cell r="BK39" t="str">
            <v>No Aplica</v>
          </cell>
          <cell r="BL39" t="str">
            <v>No Aplica</v>
          </cell>
          <cell r="BM39" t="str">
            <v>Plan de Acción PAAC</v>
          </cell>
          <cell r="BN39" t="str">
            <v xml:space="preserve">Este indicador permite monitorear el cumplimiento oportuno de los compromisos de publicación que posee la dependencia descritos en el esquema de publicación </v>
          </cell>
          <cell r="BO39" t="str">
            <v>Publicar dos informes en las secciones 10.10 y 10.11 del boton de transparencia de la Secretaría General, y las actualizaciones a que haya lugar</v>
          </cell>
          <cell r="BP39" t="str">
            <v xml:space="preserve">Monitorear el cumplimiento oportuno de las publicaciones a cargo de la Dirección DDCS  </v>
          </cell>
          <cell r="BQ39" t="str">
            <v>http://secretariageneral.gov.co/transparencia-y-acceso-a-informacion-publica</v>
          </cell>
          <cell r="BR39" t="str">
            <v>Suma</v>
          </cell>
          <cell r="BS39">
            <v>24</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2</v>
          </cell>
          <cell r="CP39">
            <v>2</v>
          </cell>
          <cell r="CQ39">
            <v>2</v>
          </cell>
          <cell r="CR39">
            <v>24</v>
          </cell>
          <cell r="CS39">
            <v>2</v>
          </cell>
          <cell r="CT39">
            <v>2</v>
          </cell>
          <cell r="CU39" t="str">
            <v>En el mes de enero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enero se elaboraron y publicaron los Informes de gestión de PQRS  y Solicitudes  de Acceso a la información (mes vencido), es decir se elaboraron y publicaron los Informes de la  gestión de PQR y Solicitudes  de Acceso a la información adelantada en el mes anterior  (diciembre/2018), así:
Informe PQR: 
Peticiones  registradas en la Secretaría General:  2.815 peticiones.
Canal de interacción más utilizado por la ciudadanía: Canal “Escrito”, con 272 peticiones (75% del total registrado para gestión en la entidad).
Tipología más utilizada por las ciudadanía para interponer sus peticiones: Derecho de Petición de Interés particular con 264 peticiones (72% del total registrado para gestión en la entidad).  
Tiempo promedio de respuesta: 9,6 días        
Solicitudes de información:
Número de solicitudes recibidas: 3
Número de solicitudes que fueron trasladadas a otra institución: 0
Tiempo promedio de respuesta (días): 6,00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v>
          </cell>
          <cell r="CV39" t="str">
            <v>N.A</v>
          </cell>
          <cell r="CW39" t="str">
            <v>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(diciembre 2018).</v>
          </cell>
          <cell r="CX39">
            <v>2</v>
          </cell>
          <cell r="CY39">
            <v>2</v>
          </cell>
          <cell r="CZ39" t="str">
            <v xml:space="preserve">En el mes de febrero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febrero se elaboraron y publicaron los Informes de gestión de PQRS  y Solicitudes  de Acceso a la información (mes vencido), es decir se elaboraron y publicaron los Informes de la  gestión de PQR y Solicitudes  de Acceso a la información adelantada en el mes anterior  (enero/2019), así:
Informe PQR: 
Peticiones  registradas en la Secretaría General:  3.214  peticiones.
Canal de interacción más utilizado por la ciudadanía: Canal “Escrito”, con 180 peticiones 64% del total registrado para gestión en la entidad).
Tipología más utilizada por las ciudadanía para interponer sus peticiones: Derecho de Petición de Interés particular con 189 peticiones (68% del total registrado para gestión en la entidad).  
Tiempo promedio de respuesta: 9,1 días        
Solicitudes de información:
Número de solicitudes recibidas: 4
Número de solicitudes que fueron trasladadas a otra institución: 0
Tiempo promedio de respuesta (días): 6,00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A39" t="str">
            <v>N.A</v>
          </cell>
          <cell r="DB39" t="str">
            <v>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(enero 2019).</v>
          </cell>
          <cell r="DC39">
            <v>2</v>
          </cell>
          <cell r="DD39">
            <v>2</v>
          </cell>
          <cell r="DE39" t="str">
            <v xml:space="preserve">En el mes de marzo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marzo se elaboraron y publicaron los Informes de gestión de PQRS  y Solicitudes  de Acceso a la información (mes vencido), es decir se elaboraron y publicaron los Informes de la  gestión de PQR y Solicitudes  de Acceso a la información adelantada en el mes anterior  (febrero/2019), así:
Informe PQR: 
Peticiones  registradas en la Secretaría General: 4.454  peticiones.
Canal de interacción más utilizado por la ciudadanía: Canal “Escrito”, con 414 peticiones (72% del total registrado para gestión en la entidad).
Tipología más utilizada por las ciudadanía para interponer sus peticiones: Derecho de Petición de Interés particular con 391 peticiones (68% del total registrado para gestión en la entidad).  
Tiempo promedio de respuesta: 9,7 días        
Solicitudes de información:
Número de solicitudes recibidas: 4
Número de solicitudes que fueron trasladadas a otra institución:1
Tiempo promedio de respuesta (días):10,67
Número de solicitudes en las que se negó el acceso a la información: 0 
En la evidencia se observan 3 informes publicados, teniendo en cuenta que la Dirección publica también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F39" t="str">
            <v>N.A</v>
          </cell>
          <cell r="DG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(febrero/2019) </v>
          </cell>
          <cell r="DH39">
            <v>2</v>
          </cell>
          <cell r="DI39">
            <v>2</v>
          </cell>
          <cell r="DJ39" t="str">
            <v xml:space="preserve">En el mes de abril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abril  se elaboraron y publicaron los Informes de gestión de PQRS  y Solicitudes  de Acceso a la información (mes vencido), es decir se elaboraron y publicaron los Informes de la  gestión de PQR y Solicitudes  de Acceso a la información adelantada en el mes anterior  (marzo/2019), así:
Informe PQR: 
Peticiones  registradas por dependencias y canales establecidos en la Secretaría General: 4.623  peticiones.
Canal de interacción más utilizado por la ciudadanía: Canal “Escrito”, con 465 peticiones (58,05% del total registrado para gestión en la entidad).
Tipología más utilizada por las ciudadanía para interponer sus peticiones: Derecho de Petición de Interés particular con 452 peticiones (56,43% del total registrado para gestión en la entidad).  
Tiempo promedio de respuesta: 9,7 días     
Informe Solicitudes de acceso a la información:
Número de solicitudes recibidas: 7
Número de solicitudes que fueron trasladadas a otra institución: 0
Tiempo promedio de respuesta (días): 9,71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marzo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K39" t="str">
            <v>N.A</v>
          </cell>
          <cell r="DL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(marzo/2019) </v>
          </cell>
          <cell r="DM39">
            <v>2</v>
          </cell>
          <cell r="DN39">
            <v>2</v>
          </cell>
          <cell r="DO39" t="str">
            <v xml:space="preserve">En el mes de mayo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mayo  se elaboraron y publicaron los Informes de gestión de PQRS  y Solicitudes  de Acceso a la información (mes vencido), es decir se elaboraron y publicaron los Informes de la  gestión de PQR y Solicitudes  de Acceso a la información adelantada en el mes anterior  (abril2019), con los siguientes resultados:
Informe PQR: 
Peticiones  registradas por dependencias y canales establecidos en la Secretaría General: 4.007  peticiones.
Canal de interacción más utilizado por la ciudadanía: Canal “Escrito”, con 354 peticiones (64,01% del total registrado para gestión en la entidad).
Tipología más utilizada por las ciudadanía para interponer sus peticiones: Derecho de Petición de Interés particular con 347 peticiones (62,75% del total registrado para gestión en la entidad).  
Tiempo promedio de respuesta: 10,3 días     
Informe Solicitudes de acceso a la información:
Número de solicitudes recibidas: 6
Número de solicitudes que fueron trasladadas a otra institución: 0
Tiempo promedio de respuesta (días): 11,17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abril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P39" t="str">
            <v>N.A</v>
          </cell>
          <cell r="DQ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(abril/2019) </v>
          </cell>
          <cell r="DR39">
            <v>2</v>
          </cell>
          <cell r="DS39">
            <v>2</v>
          </cell>
          <cell r="DT39" t="str">
            <v xml:space="preserve">En el mes de junio se  publicaron oportunamente en el boton de transparencia de la Secretaría General, los dos (2)  informes a cargo de la Dirección Distrital de Calidad del Servicio (sección 10.10  "Informes de PQR" y sección 10.11  "Solicitudes  de Acceso a la información") dando cumplimiento a lo estipulado en el Esquema de Publicaciones de la Secretaría General -Ley de Transparencia - Ley 1712/2014  Art 12 y Resolución 3564 de 2015. 
Hay que señalar que en el mes de junio  se elaboraron y publicaron los Informes de gestión de PQRS  y Solicitudes  de Acceso a la información (mes vencido), es decir se elaboraron y publicaron los Informes de la  gestión de PQR y Solicitudes  de Acceso a la información adelantada en el mes anterior  (mayo), con los siguientes resultados:
Informe PQR: 
Peticiones  registradas por dependencias y canales establecidos en la Secretaría General: 4.673 peticiones.
Canal de interacción más utilizado por la ciudadanía: Canal “Escrito” con 727 peticiones (78% del total registrado para gestión en la entidad).
Tipología más utilizada por las ciudadanía para interponer sus peticiones: Derecho de Petición de Interés particular con 658 peticiones (70,60% del total registrado para gestión en la entidad).  
Tiempo promedio de respuesta: 10,4 días     
Informe Solicitudes de acceso a la información:
Número de solicitudes recibidas: 9
Número de solicitudes que fueron trasladadas a otra institución: 0
Tiempo promedio de respuesta (días):6,78
Número de solicitudes en las que se negó el acceso a la información: 0  
Las fuentes de verificación 2 archivos PDF (Imagenes de publicación en página de Secretaría General), dan cuenta de que los Informes  fueron elaborados y publicados en la Pagina, a los cuales se puede acceder en el repectivo link .  
En las fuentes de verificación, aparte del Informe PQR mes de mayo,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U39" t="str">
            <v>N.A</v>
          </cell>
          <cell r="DV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(mayo/2019) </v>
          </cell>
          <cell r="DW39">
            <v>2</v>
          </cell>
          <cell r="DX39">
            <v>2</v>
          </cell>
          <cell r="DY39" t="str">
            <v xml:space="preserve">En el mes de julio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julio  se elaboraron y publicaron los Informes de gestión de PQRS  y Solicitudes  de Acceso a la información (mes vencido), es decir se elaboraron y publicaron los Informes de la  gestión de PQR y Solicitudes  de Acceso a la información adelantada en el mes anterior  (junio), con los siguientes resultados:
Informe PQR: 
Peticiones  registradas por dependencias y canales establecidos en la Secretaría General: 4.017 peticiones.
Canal de interacción más utilizado por la ciudadanía: Canal “Escrito” con 488 peticiones (68,9% del total registrado para gestión en la entidad).
Tipología más utilizada por las ciudadanía para interponer sus peticiones: Derecho de Petición de Interés particular con 444 peticiones (62,6 % del total registrado para gestión en la entidad).  
Tiempo promedio de respuesta: 10,5 días     
Informe Solicitudes de acceso a la información:
Número de solicitudes recibidas: 1
Número de solicitudes que fueron trasladadas a otra institución: 0
Tiempo promedio de respuesta (días): 12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junio,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DZ39" t="str">
            <v>N.A</v>
          </cell>
          <cell r="EA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(junio/2019) </v>
          </cell>
          <cell r="EB39">
            <v>2</v>
          </cell>
          <cell r="EC39">
            <v>2</v>
          </cell>
          <cell r="ED39" t="str">
            <v xml:space="preserve">En el mes de agosto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agosto  se elaboraron y publicaron los Informes de gestión de PQRS  y Solicitudes  de Acceso a la información (mes vencido), es decir se elaboraron y publicaron los Informes de la  gestión de PQR y Solicitudes  de Acceso a la información adelantada en el mes anterior  (julio), con los siguientes resultados:
Informe PQR: 
Peticiones  registradas por dependencias y canales establecidos en la Secretaría General: 4.560 peticiones.
Canal de interacción más utilizado por la ciudadanía: Canal “Escrito” con 511 peticiones (67,41% del total registrado para gestión en la entidad).
Tipología más utilizada por las ciudadanía para interponer sus peticiones: Derecho de Petición de Interés particular con 464 peticiones (61,21 % del total registrado para gestión en la entidad).  
Tiempo promedio ponderado  de respuesta: 11,1 días     
Informe Solicitudes de acceso a la información:
Número de solicitudes recibidas: 12
Número de solicitudes que fueron trasladadas a otra institución:2
Tiempo promedio de respuesta (días): 8,80
Número de solicitudes en las que se negó el acceso a la información: 0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julio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EE39" t="str">
            <v>N.A</v>
          </cell>
          <cell r="EF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(julio/2019) </v>
          </cell>
          <cell r="EG39">
            <v>2</v>
          </cell>
          <cell r="EH39">
            <v>2</v>
          </cell>
          <cell r="EI39" t="str">
            <v xml:space="preserve">En el mes de septiembre se  publicaron oportunamente en el boton de transparencia de la Secretaría General, los dos (2)  informes a cargo de la Dirección Distrital de Calidad del Servicio (sección 10.10.a  "Informes de PQR" y sección 10.10.b  "Solicitudes  de Acceso a la información") dando cumplimiento a lo estipulado en el Esquema de Publicaciones de la Secretaría General -Ley de Transparencia - Ley 1712/2014  Art 12 y Resolución 3564 de 2015. 
Hay que señalar que en el mes de septiembre  se elaboraron y publicaron los Informes de gestión de PQRS  y Solicitudes  de Acceso a la información (mes vencido), es decir se elaboraron y publicaron los Informes de la  gestión de PQR y Solicitudes  de Acceso a la información adelantada en el mes anterior  (agosto), con los siguientes resultados:
Informe PQR: 
Peticiones  registradas por dependencias y canales establecidos en la Secretaría General: 3.438 peticiones.
Canal de interacción más utilizado por la ciudadanía: Canal “Escrito” con 533 peticiones (70,69% del total registrado para gestión en la entidad).
Tipología más utilizada por las ciudadanía para interponer sus peticiones: Derecho de Petición de Interés particular con 485 peticiones (64,32 % del total registrado para gestión en la entidad).  
Tiempo promedio ponderado  de respuesta: 11,7 días     
Informe Solicitudes de acceso a la información:
Número de solicitudes recibidas: 12
Número de solicitudes que fueron trasladadas a otra institución:0
Tiempo promedio de respuesta (días): 9
Número de solicitudes en las que se negó el acceso a la información: 1
Las fuentes de verificación 2 archivos PDF (Imagenes de publicación en página de Secretaría General), dan cuenta de la elaboración y publicación de los dos informes en la Pagina, a los cuales se puede acceder en el repectivo link .  
En las fuentes de verificación, aparte del Informe PQR mes de agosto de la Secretaría General ,  se observa publicado otro informe, teniendo en cuenta que la Dirección -DDCS también publica  el Informe de Gestión de peticiones de las entidades del Distrito Capital, el cual no   está incluido en el Esquema de Publicaciones, toda vez que no corresponde a la gestión de peticiones de la Secretaría General, sino que da cuenta del seguimiento a la gestión de peticiones de las entidades del Distrito Capital en Bogotá Te Escucha Sistema Distrital de Quejas y Soluciones (Leyes 1474/2011 (Estatuto Anticorrupción), 1712/2014 Ley de Transparencia  y Ley 1755 de 2015) </v>
          </cell>
          <cell r="EJ39" t="str">
            <v>N.A</v>
          </cell>
          <cell r="EK39" t="str">
            <v xml:space="preserve">En aplicación de lo establecido en la Ley de transparencia,  se brindó a las partes interesadas la información sobre la gestión de PQR  y Solicitudes  de Acceso a la información garantizando su derecho de acceso a la información, pública sobre peticiones  atendidas en la Secretaría General  en el mes anterior (agosto/2019)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v>18</v>
          </cell>
          <cell r="FB39">
            <v>0</v>
          </cell>
          <cell r="FC39" t="str">
            <v>Cumple</v>
          </cell>
          <cell r="FD39" t="str">
            <v>Cumplido</v>
          </cell>
          <cell r="FE39" t="str">
            <v>Cumplido</v>
          </cell>
          <cell r="FF39" t="str">
            <v>Adecuado</v>
          </cell>
          <cell r="FG39" t="str">
            <v>Coherente</v>
          </cell>
          <cell r="FH39" t="str">
            <v>Concuerda</v>
          </cell>
          <cell r="FI39" t="str">
            <v>Concuerda</v>
          </cell>
          <cell r="FJ39" t="str">
            <v>Relación directa</v>
          </cell>
          <cell r="FK39" t="str">
            <v>Adecuado</v>
          </cell>
          <cell r="FL39" t="str">
            <v>Oportuna</v>
          </cell>
          <cell r="FM39" t="str">
            <v>Aunque el informe narrativo es coherente con la descripción del indicador, se sugiere especificar cuáles son los informes que se publican y a qué ley y artículo se le está dando cumplimiento a través de esa publicación.
Adicionalmente al ingresar a los numerales descritos en las casillas de “avances y logros del indicador”, se observa que se publican tres (3) informes (Gestión de Peticiones – Peticiones Entidades – Solicitud de Acceso a la información) y no dos (2) como se reporta en el avance de cumplimiento de indicador y en su respectiva descripción. 
Es importante destacar que al revisar las evidencias se observa que presentan el mismo soporte para los meses de enero, febrero y marzo. Por lo anterior y teniendo en cuenta que no hay claridad en la descripción de la ejecución de las actividades para ninguno de los meses, no fue posible verificar el cumplimiento del avance reportado para este indicador. 
En el mismo sentido se solicita verificar el beneficio reportado, lo anterior teniendo en cuenta que se está describiendo como beneficio una actividad realizada por la dependencia y no el impacto que la ejecución de esta actividad aporta a la ciudadanía, la dependencia o la Entidad.</v>
          </cell>
          <cell r="FN39" t="str">
            <v>Yady Paola Morales</v>
          </cell>
          <cell r="FO39" t="str">
            <v>Cumple</v>
          </cell>
          <cell r="FP39" t="str">
            <v>Cumplido</v>
          </cell>
          <cell r="FQ39" t="e">
            <v>#N/A</v>
          </cell>
          <cell r="FR39" t="str">
            <v>Adecuado</v>
          </cell>
          <cell r="FS39" t="str">
            <v>Coherente</v>
          </cell>
          <cell r="FT39" t="str">
            <v>Concuerda</v>
          </cell>
          <cell r="FU39" t="str">
            <v>Concuerda</v>
          </cell>
          <cell r="FV39" t="str">
            <v>Relación directa</v>
          </cell>
          <cell r="FW39" t="str">
            <v>Adecuado</v>
          </cell>
          <cell r="FX39" t="str">
            <v>Oportuna</v>
          </cell>
          <cell r="FY39" t="str">
            <v>Es importante validar ubicación de los dos informes publicados en el Botón de Transparencia, secciones 10.10.a y 10.10.b, ya que no corresponde con el reporte cualitativo de los meses de mayo y junio, en donde se indican las secciones 10.10 y 10.11 .</v>
          </cell>
          <cell r="FZ39" t="str">
            <v>Juan Guillermo Becerra J.</v>
          </cell>
          <cell r="GA39">
            <v>0</v>
          </cell>
          <cell r="GB39" t="str">
            <v>Cumplido</v>
          </cell>
          <cell r="GC39" t="e">
            <v>#N/A</v>
          </cell>
          <cell r="GD39">
            <v>0</v>
          </cell>
          <cell r="GE39">
            <v>0</v>
          </cell>
          <cell r="GF39">
            <v>0</v>
          </cell>
          <cell r="GG39">
            <v>0</v>
          </cell>
          <cell r="GH39">
            <v>0</v>
          </cell>
          <cell r="GI39">
            <v>0</v>
          </cell>
          <cell r="GJ39">
            <v>0</v>
          </cell>
          <cell r="GK39">
            <v>0</v>
          </cell>
          <cell r="GL39">
            <v>0</v>
          </cell>
          <cell r="GM39">
            <v>0</v>
          </cell>
          <cell r="GN39">
            <v>0</v>
          </cell>
          <cell r="GO39" t="e">
            <v>#N/A</v>
          </cell>
          <cell r="GP39">
            <v>0</v>
          </cell>
          <cell r="GQ39">
            <v>0</v>
          </cell>
          <cell r="GR39">
            <v>0</v>
          </cell>
          <cell r="GS39">
            <v>0</v>
          </cell>
          <cell r="GT39">
            <v>0</v>
          </cell>
          <cell r="GU39">
            <v>0</v>
          </cell>
          <cell r="GV39">
            <v>0</v>
          </cell>
          <cell r="GW39">
            <v>0</v>
          </cell>
          <cell r="GX39">
            <v>0</v>
          </cell>
          <cell r="GY39">
            <v>1</v>
          </cell>
          <cell r="GZ39">
            <v>1</v>
          </cell>
          <cell r="HA39">
            <v>1</v>
          </cell>
          <cell r="HB39">
            <v>1</v>
          </cell>
          <cell r="HC39">
            <v>1</v>
          </cell>
          <cell r="HD39">
            <v>1</v>
          </cell>
          <cell r="HE39">
            <v>1</v>
          </cell>
          <cell r="HF39">
            <v>1</v>
          </cell>
          <cell r="HG39">
            <v>1</v>
          </cell>
          <cell r="HH39" t="str">
            <v/>
          </cell>
          <cell r="HI39" t="str">
            <v/>
          </cell>
          <cell r="HJ39" t="str">
            <v/>
          </cell>
          <cell r="HK39">
            <v>18</v>
          </cell>
          <cell r="HL39">
            <v>8.3333333333333329E-2</v>
          </cell>
          <cell r="HM39">
            <v>8.3333333333333329E-2</v>
          </cell>
          <cell r="HN39">
            <v>8.3333333333333329E-2</v>
          </cell>
          <cell r="HO39">
            <v>8.3333333333333329E-2</v>
          </cell>
          <cell r="HP39">
            <v>8.3333333333333329E-2</v>
          </cell>
          <cell r="HQ39">
            <v>8.3333333333333329E-2</v>
          </cell>
          <cell r="HR39">
            <v>8.3333333333333329E-2</v>
          </cell>
          <cell r="HS39">
            <v>8.3333333333333329E-2</v>
          </cell>
          <cell r="HT39">
            <v>8.3333333333333329E-2</v>
          </cell>
          <cell r="HU39">
            <v>0</v>
          </cell>
          <cell r="HV39">
            <v>0</v>
          </cell>
          <cell r="HW39">
            <v>0</v>
          </cell>
          <cell r="HX39">
            <v>0.75</v>
          </cell>
          <cell r="HY39">
            <v>1</v>
          </cell>
          <cell r="HZ39">
            <v>1</v>
          </cell>
          <cell r="IA39">
            <v>1</v>
          </cell>
          <cell r="IB39">
            <v>1</v>
          </cell>
          <cell r="IC39">
            <v>1</v>
          </cell>
          <cell r="ID39">
            <v>1</v>
          </cell>
          <cell r="IE39">
            <v>1</v>
          </cell>
          <cell r="IF39">
            <v>1</v>
          </cell>
          <cell r="IG39">
            <v>1</v>
          </cell>
          <cell r="IH39">
            <v>0.89999999999999991</v>
          </cell>
          <cell r="II39">
            <v>0.81818181818181812</v>
          </cell>
          <cell r="IJ39">
            <v>0.75</v>
          </cell>
          <cell r="IK39">
            <v>1</v>
          </cell>
          <cell r="IL39">
            <v>1</v>
          </cell>
          <cell r="IM39">
            <v>1</v>
          </cell>
          <cell r="IN39">
            <v>1</v>
          </cell>
          <cell r="IP39">
            <v>0.25</v>
          </cell>
        </row>
        <row r="40">
          <cell r="A40">
            <v>65</v>
          </cell>
          <cell r="B40" t="str">
            <v>Dirección Distrital de Calidad del Servicio</v>
          </cell>
          <cell r="C40" t="str">
            <v>Directora Distrital de Calidad del Servicio</v>
          </cell>
          <cell r="D40" t="str">
            <v>Diana Alejandra Ospina Moreno</v>
          </cell>
          <cell r="E40" t="str">
            <v>P2 -  SERVICIO AL CIUDADANO</v>
          </cell>
          <cell r="F40" t="str">
            <v xml:space="preserve">P2O1 Mejorar la experiencia de la ciudadanía, con enfoque diferencial y preferencial, en su relación con la Administración Distrital </v>
          </cell>
          <cell r="G40"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40" t="str">
            <v>Evaluar respuestas a requerimientos ciudadanos  en términos de calidad y calidez.</v>
          </cell>
          <cell r="I40" t="str">
            <v>Respuestas a requerimientos ciudadanos, evaluadas en términos de calidad y calidez.</v>
          </cell>
          <cell r="J40" t="str">
            <v xml:space="preserve">Mide el No de respuestas a requerimientos ciudadanos  evaluadas en términos de calidad y calidez.  </v>
          </cell>
          <cell r="K40" t="str">
            <v xml:space="preserve">  Sumatoria de respuestas evaluadas     </v>
          </cell>
          <cell r="L40" t="str">
            <v>Sumatoria de respuestas evaluadas</v>
          </cell>
          <cell r="M40">
            <v>0</v>
          </cell>
          <cell r="O40" t="str">
            <v>Respuestas a requerimientos ciudadanos  evaluadas en términos de calidad y calidez  y reporte del porcentaje de cumplimiento de los criterios.</v>
          </cell>
          <cell r="P40" t="str">
            <v>• Evaluar respuestas a requerimientos ciudadanos  en términos de calidad y calidez.</v>
          </cell>
          <cell r="Q40" t="str">
            <v>Base de datos de las peticiones evaluadas en términos de calidad y calidez (mes vencido)</v>
          </cell>
          <cell r="R40" t="str">
            <v>Identificar los aspectos a mejorar en la gestión de peticiones ciudadanas de la Secretaría General y entidades distritales en cuanto a los criterios de coherencia, claridad, calidez y oportunidad, y al uso y manejo del Sistema.</v>
          </cell>
          <cell r="S40" t="str">
            <v>Suma</v>
          </cell>
          <cell r="T40" t="str">
            <v>Suma</v>
          </cell>
          <cell r="U40" t="str">
            <v>Número</v>
          </cell>
          <cell r="V40" t="str">
            <v xml:space="preserve">Eficacia </v>
          </cell>
          <cell r="W40" t="str">
            <v>Producto</v>
          </cell>
          <cell r="X40">
            <v>2016</v>
          </cell>
          <cell r="Y40">
            <v>2400</v>
          </cell>
          <cell r="Z40">
            <v>2016</v>
          </cell>
          <cell r="AA40">
            <v>2400</v>
          </cell>
          <cell r="AB40">
            <v>9000</v>
          </cell>
          <cell r="AC40">
            <v>18000</v>
          </cell>
          <cell r="AD40">
            <v>19000</v>
          </cell>
          <cell r="AE40">
            <v>0</v>
          </cell>
          <cell r="AF40">
            <v>0</v>
          </cell>
          <cell r="AG40" t="str">
            <v>No Aplica</v>
          </cell>
          <cell r="AH40" t="str">
            <v>No Aplica</v>
          </cell>
          <cell r="AI40" t="str">
            <v>No Aplica</v>
          </cell>
          <cell r="AJ40">
            <v>1</v>
          </cell>
          <cell r="AK40" t="str">
            <v>No Aplica</v>
          </cell>
          <cell r="AL40" t="str">
            <v>No Aplica</v>
          </cell>
          <cell r="AM40" t="str">
            <v>No Aplica</v>
          </cell>
          <cell r="AN40">
            <v>1</v>
          </cell>
          <cell r="AO40" t="str">
            <v>Gestión del Sistema Distrital de servicio a la ciudadanía</v>
          </cell>
          <cell r="AP40">
            <v>1</v>
          </cell>
          <cell r="AQ40" t="str">
            <v>No Aplica</v>
          </cell>
          <cell r="AR40" t="str">
            <v>No Aplica</v>
          </cell>
          <cell r="AS40" t="str">
            <v>No Aplica</v>
          </cell>
          <cell r="AT40" t="str">
            <v>No Aplica</v>
          </cell>
          <cell r="AU40" t="str">
            <v>No Aplica</v>
          </cell>
          <cell r="AV40" t="str">
            <v>No Aplica</v>
          </cell>
          <cell r="AW40" t="str">
            <v>No Aplica</v>
          </cell>
          <cell r="AX40" t="str">
            <v>No Aplica</v>
          </cell>
          <cell r="AY40" t="str">
            <v>No Aplica</v>
          </cell>
          <cell r="AZ40" t="str">
            <v>No Aplica</v>
          </cell>
          <cell r="BA40" t="str">
            <v>No Aplica</v>
          </cell>
          <cell r="BB40" t="str">
            <v>No Aplica</v>
          </cell>
          <cell r="BC40" t="str">
            <v>No Aplica</v>
          </cell>
          <cell r="BD40" t="str">
            <v>No Aplica</v>
          </cell>
          <cell r="BE40" t="str">
            <v>No Aplica</v>
          </cell>
          <cell r="BF40" t="str">
            <v>No Aplica</v>
          </cell>
          <cell r="BG40" t="str">
            <v>No Aplica</v>
          </cell>
          <cell r="BH40" t="str">
            <v>No Aplica</v>
          </cell>
          <cell r="BI40" t="str">
            <v>No Aplica</v>
          </cell>
          <cell r="BJ40" t="str">
            <v>No Aplica</v>
          </cell>
          <cell r="BK40" t="str">
            <v>No Aplica</v>
          </cell>
          <cell r="BL40" t="str">
            <v>No Aplica</v>
          </cell>
          <cell r="BM40" t="str">
            <v>Plan de Acción SGCGestión del Sistema Distrital de servicio a la ciudadaníaPAAC</v>
          </cell>
          <cell r="BN40" t="str">
            <v xml:space="preserve">Mide el No de respuestas a requerimientos ciudadanos  evaluadas en términos de calidad y calidez.  </v>
          </cell>
          <cell r="BO40" t="str">
            <v>Analizar respuestas a requerimientos ciudadanos en términos de calidad y calidez emitidas por la Secretaría General y las entidades distritales.</v>
          </cell>
          <cell r="BP40" t="str">
            <v>Identificar los aspectos a mejorar en la gestión de peticiones ciudadanas de la Secretaría General y entidades distritales en cuanto a los criterios de coherencia, claridad, calidez y oportunidad, y al uso y manejo del Sistema.</v>
          </cell>
          <cell r="BQ40" t="str">
            <v>Base de datos de las peticiones evaluadas en términos de calidad y calidez (mes vencido)</v>
          </cell>
          <cell r="BR40" t="str">
            <v>Suma</v>
          </cell>
          <cell r="BS40">
            <v>19000</v>
          </cell>
          <cell r="BT40">
            <v>700</v>
          </cell>
          <cell r="BU40">
            <v>1900</v>
          </cell>
          <cell r="BV40">
            <v>1800</v>
          </cell>
          <cell r="BW40">
            <v>1900</v>
          </cell>
          <cell r="BX40">
            <v>1500</v>
          </cell>
          <cell r="BY40">
            <v>1900</v>
          </cell>
          <cell r="BZ40">
            <v>1500</v>
          </cell>
          <cell r="CA40">
            <v>1300</v>
          </cell>
          <cell r="CB40">
            <v>1800</v>
          </cell>
          <cell r="CC40">
            <v>1800</v>
          </cell>
          <cell r="CD40">
            <v>1800</v>
          </cell>
          <cell r="CE40">
            <v>1100</v>
          </cell>
          <cell r="CF40">
            <v>700</v>
          </cell>
          <cell r="CG40">
            <v>1900</v>
          </cell>
          <cell r="CH40">
            <v>1800</v>
          </cell>
          <cell r="CI40">
            <v>1900</v>
          </cell>
          <cell r="CJ40">
            <v>1500</v>
          </cell>
          <cell r="CK40">
            <v>1900</v>
          </cell>
          <cell r="CL40">
            <v>1500</v>
          </cell>
          <cell r="CM40">
            <v>1300</v>
          </cell>
          <cell r="CN40">
            <v>1800</v>
          </cell>
          <cell r="CO40">
            <v>1800</v>
          </cell>
          <cell r="CP40">
            <v>1800</v>
          </cell>
          <cell r="CQ40">
            <v>1100</v>
          </cell>
          <cell r="CR40">
            <v>19000</v>
          </cell>
          <cell r="CS40">
            <v>753</v>
          </cell>
          <cell r="CT40" t="str">
            <v/>
          </cell>
          <cell r="CU40" t="str">
            <v xml:space="preserve">En el mes de enero se evaluaron 753  respuestas registradas en el Sistema de Gestión de peticiones ciudadanas, emitidas en el mes anterior (diciembre/2018) por la Secretaría General y demás entidades distritales,  realizando las siguientes actividades:  
-Selección de la muestra a evaluar. 
-Evaluación de 753  respuestas, obteniendose los siguientes resultados:  el 99% de respuestas  emitidas por la Secretaría General y demás entidades distritales  que fueron evaluadas en el periodo cumplen con el criterio de “Coherencia”, el 97% cumplen con el criterio de “Claridad” y “Calidez” y el 91% cumple el criterio de “Oportunidad”; concluyéndose que el 12% (94 respuestas) no cumplen con todos los criterios de “Calidad y Calidez” y el 17% (130) no cumplen con el “Manejo del sistema. 
-Registro en el formato 2212200-FT-605. -
-Remisión de comunicaciones (6 memorandos a las dependencias de la Secretaría General y 19  oficios a las entidades distritales ) con Informe de resultados de la evaluación (reporte mes vencido). 
</v>
          </cell>
          <cell r="CV40" t="str">
            <v>N.A</v>
          </cell>
          <cell r="CW40" t="str">
            <v>Se identificaron los aspectos a mejorar en la respuesta a las peticiones ciudadanas, retroalimentando en total a 24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CX40">
            <v>1908</v>
          </cell>
          <cell r="CY40" t="str">
            <v/>
          </cell>
          <cell r="CZ40" t="str">
            <v xml:space="preserve">En el mes de febrero se evaluaron  1.908 respuestas registradas en el Sistema de Gestión de peticiones ciudadanas, emitidas en el mes anterior (enero/2019) por la Secretaría General y demás entidades distritales,  realizando las siguientes actividades:  
-Selección de la muestra a evaluar. 
-Evaluación de 1908  respuestas , obteniendose los siguientes resultados: El 99% de respuestas emitidas por la Secretaría General y demás entidades distritalesque fueron evaluadas en el periodo,  cumplen con el criterio de “Coherencia”, el 96% cumplen con el criterio de “Claridad”, el 98% cumplen con el criterio de “Calidez” y el 92% cumple el criterio de “Oportunidad”, concluyendose que el 11% (210 respuestas) no cumplen con todos los criterios de “Calidad y Calidez” y el 19% (356 respuestas) no cumplen con el “Manejo del sistema”.
-Registro en el formato 212200-FT-605.
-Remisión de comunicaciones ( 7 memorandos a  dependencias de la Secretaría General y 32 oficios a las entidades Distritales) con Informe de resultados de la evaluación (reporte mes vencido). </v>
          </cell>
          <cell r="DA40" t="str">
            <v>N.A</v>
          </cell>
          <cell r="DB40" t="str">
            <v>Se identificaron los aspectos a mejorar en la respuesta a las peticiones ciudadanas, retroalimentando en total a 38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C40">
            <v>1908</v>
          </cell>
          <cell r="DD40" t="str">
            <v/>
          </cell>
          <cell r="DE40" t="str">
            <v xml:space="preserve">En el mes de marzo se evaluaron  1.908 respuestas registradas en el Sistema de Gestión de peticiones ciudadanas, emitidas en el mes anterior (febrero/2019) por la Secretaría General y demás entidades distritales,  realizando las siguientes actividades:  
-Selección de la muestra a evaluar. 
-Evaluación de 1908  respuestas , obteniendose los siguientes resultados: el  98% de respuestas emitidas por la Secretaría General y demás entidades distritales  que fueron evaluadas en el periodo, cumplen Coherencia, el 94% cumplen claridad; el  97% (1.855) cumplen con el criterio de calidez;  el  92% cumplen con Oportunidad; concluyéndose que el 13% (239) no cumplen todos los criterios de Calidad y calidez y el  21% (406) no cumplen con el manejo del sistema.
-Remisión de comunicaciones (10 memorandos a las dependencias de la Secretaría General y 43  oficios a las entidades distritales ) con Informe de resultados de la evaluación (reporte mes vencido). </v>
          </cell>
          <cell r="DF40" t="str">
            <v>N.A</v>
          </cell>
          <cell r="DG40" t="str">
            <v>Se identificaron los aspectos a mejorar en la respuesta a peticiones ciudadanas,  retroalimentando en total a 52 dependencias de la Secretaría General y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H40">
            <v>2292</v>
          </cell>
          <cell r="DI40" t="str">
            <v/>
          </cell>
          <cell r="DJ40" t="str">
            <v>En el mes de abril se evaluaron 2.292 respuestas registradas en el Sistema de Gestión de peticiones ciudadanas, emitidas en el mes anterior (marzo/2019) por la Secretaría General y demás entidades distritales,  realizando las siguientes actividades:  
-Selección de la muestra a evaluar. 
-Evaluación de 2.292  respuestas , obteniendose los siguientes resultados: el  98% de respuestas emitidas por la Secretaría General y demás entidades distritales  que fueron evaluadas en el periodo cumplen con el criterio de Coherencia, el 94% cumplen claridad; el  94% cumplen con el criterio de calidez;  el  92% cumplen con Oportunidad; concluyéndose que el 15% (340 respuestas) no cumplen todos los criterios de Calidad y Calidez y el  21% (473) no cumplen con el manejo del sistema.
-Remisión de comunicaciones (memorando a 5 dependencias de la Secretaría General y oficios a 45  entidades distritales ) con Informe de resultados de la evaluación (reporte mes vencido). 
La fuente de verificación/evidencia "Base de Calidad y Calidez"  da cuenta del total de peticiones evaluadas en el mes de abril  (2.292  respuestas emitidas en el mes anterior  -marzo/2019 - por la Secretaría General y demás entidades distritales).</v>
          </cell>
          <cell r="DK40" t="str">
            <v>N.A</v>
          </cell>
          <cell r="DL40" t="str">
            <v>Se identificaron los aspectos a mejorar en la respuesta a peticiones ciudadanas,  retroalimentando a 50 dependencias de la Secretaría  General y entidades Distritales ( 5 dependencias de la Secretaría General y 45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M40">
            <v>1823</v>
          </cell>
          <cell r="DN40" t="str">
            <v/>
          </cell>
          <cell r="DO40" t="str">
            <v>En el mes de mayo se evaluaron 1.823 respuestas registradas en el Sistema de Gestión de peticiones ciudadanas, emitidas en el mes anterior (abril/2019) por la Secretaría General y demás entidades distritales,  realizando las siguientes actividades:  
-Selección de la muestra a evaluar. 
-Evaluación de 1.823  respuestas , obteniendose los siguientes resultados: el  99% de respuestas emitidas por la Secretaría General y demás entidades distritales  que fueron evaluadas en el periodo cumplen con el criterio de Coherencia, el 93% cumplen claridad; el  94% cumplen con el criterio de calidez;  el  91% cumplen con Oportunidad; concluyéndose que el 16% (296 respuestas) no cumplen todos los criterios de Calidad y Calidez  y el  19% (355) no cumplen con el manejo del sistema.
-Remisión de comunicaciones  (9 memorando a Dependencias de la Secretaría General y 44 oficios a  entidades distritales ) con Informe de resultados de la evaluación de Calidad y Calidez (reporte mes vencido). 
La fuente de verificación "Base de Calidad y Calidez"  da cuenta del total de peticiones evaluadas en el mes de mayo  (1.823  respuestas emitidas en el mes anterior  -abril/2019 - por la Secretaría General y demás entidades distritales).</v>
          </cell>
          <cell r="DP40" t="str">
            <v>N.A</v>
          </cell>
          <cell r="DQ40" t="str">
            <v>Se identificaron los aspectos a mejorar en la respuesta a peticiones ciudadanas,  retroalimentando a dependencias de la Secretaría  General y entidades Distritales ( 9 dependencias de la Secretaría General y 44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DR40">
            <v>2211</v>
          </cell>
          <cell r="DS40" t="str">
            <v/>
          </cell>
          <cell r="DT40" t="str">
            <v>En el mes de junio se evaluaron 2.211 respuestas registradas en el Sistema de Gestión de peticiones ciudadanas, emitidas en el mes anterior (mayo/2019) por la Secretaría General y demás entidades distritales,  realizando las siguientes actividades:  
-Selección de la muestra a evaluar. 
-Evaluación de 2.211  respuestas , obteniendose los siguientes resultados: el  99% de respuestas emitidas por la Secretaría General y demás entidades distritales  que fueron evaluadas en el periodo cumplen con el criterio de Coherencia, el 94% cumplen claridad; el  95% cumplen con el criterio de calidez;  el  91% cumplen con Oportunidad; concluyéndose que el 15% (338 respuestas) no cumplen todos los criterios de Calidad y Calidez  y el  18% (402) no cumplen con el manejo del sistema.
-Remisión de comunicaciones  (6 memorandos a Dependencias de la Secretaría General y 42 oficios a  entidades distritales ) con Informe de resultados de la evaluación de Calidad y Calidez (reporte mes vencido). 
La fuente de verificación "Base de Calidad y Calidez"  da cuenta del total de peticiones evaluadas en el mes de junio  (2.211  respuestas emitidas en el mes anterior  -mayo/2019 - por la Secretaría General y demás entidades distritales).</v>
          </cell>
          <cell r="DU40" t="str">
            <v>N.A</v>
          </cell>
          <cell r="DV40" t="str">
            <v>Se identificaron los aspectos a mejorar en la respuesta a peticiones ciudadanas,  retroalimentando a dependencias de la Secretaría  General y entidades Distritales ( 6 dependencias de la Secretaría General y 42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DW40">
            <v>1674</v>
          </cell>
          <cell r="DX40" t="str">
            <v/>
          </cell>
          <cell r="DY40" t="str">
            <v>En el mes de julio se evaluaron 1.674  respuestas registradas en el Sistema de Gestión de peticiones ciudadanas, emitidas en el mes anterior (junio/2019) por la Secretaría General y demás entidades distritales,  realizando las siguientes actividades:  
-Selección de la muestra a evaluar. 
-Evaluación de1.674  respuestas , obteniendose los siguientes resultados: el  98% de respuestas emitidas por la Secretaría General y demás entidades distritales  que fueron evaluadas en el periodo cumplen con el criterio de Coherencia, el 93% cumplen claridad; el  95% cumplen con el criterio de calidez;  el  91% cumplen con Oportunidad; concluyéndose que el 16% (264 respuestas) no cumplen todos los criterios de Calidad y Calidez  y el  22% (367) no cumplen con el manejo del sistema.
-Remisión de comunicaciones  (8 memorandos a Dependencias de la Secretaría General y 48 oficios a  entidades distritales ) con Informe de resultados de la evaluación de Calidad y Calidez (reporte mes vencido). 
La fuente de verificación "Base de Calidad y Calidez"  da cuenta del total de peticiones evaluadas en el mes de julio  (1.674  respuestas emitidas en el mes anterior  -junio/2019 - por la Secretaría General y demás entidades distritales).</v>
          </cell>
          <cell r="DZ40" t="str">
            <v>N.A</v>
          </cell>
          <cell r="EA40" t="str">
            <v>Se identificaron los aspectos a mejorar en la respuesta a peticiones ciudadanas,  retroalimentando a dependencias de la Secretaría  General y entidades Distritales ( 8 dependencias de la Secretaría General y 48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EB40">
            <v>1634</v>
          </cell>
          <cell r="EC40" t="str">
            <v/>
          </cell>
          <cell r="ED40" t="str">
            <v>En el mes de agosto se evaluaron (en términos de Calidad y Calidez)  1.634  respuestas registradas en el Sistema de Gestión de peticiones ciudadanas, emitidas en el mes anterior (julio/2019) por la Secretaría General y demás entidades distritales,  realizando las siguientes actividades:  
-Selección de la muestra a evaluar. 
-Evaluación de 1.634  respuestas , obteniendose los siguientes resultados en cuanto a los criterios evaluados: el  97% de respuestas emitidas por la Secretaría General y demás entidades distritales  que fueron evaluadas en el periodo cumplen con el criterio de Coherencia, el 93% cumplen claridad; el  96% cumplen con el criterio de calidez;  el 88% cumplen con Oportunidad; concluyéndose que el 17% (273 respuestas) no cumplen todos los criterios de Calidad y Calidez  y el  22% (366) no cumplen con el manejo del sistema.
-Remisión de comunicaciones  (10 memorandos a Dependencias de la Secretaría General y 44 oficios a  entidades distritales ) con Informe de resultados de la evaluación en términos de Calidad y Calidez (reporte mes vencido). 
La fuente de verificación "Base de Calidad y Calidez"  da cuenta del total de peticiones evaluadas en el mes de agosto  en términos de Calidad y Calidez (1.634  respuestas emitidas en el mes anterior  -julio/2019 - por la Secretaría General y demás entidades distritales).</v>
          </cell>
          <cell r="EE40" t="str">
            <v>N.A</v>
          </cell>
          <cell r="EF40" t="str">
            <v>Se identificaron los aspectos a mejorar en la respuesta a peticiones ciudadanas,  retroalimentando a dependencias de la Secretaría  General y entidades Distritales ( 10 dependencias de la Secretaría General y 44 entidades distritales) en cuanto  a la gestión de sus peticiones ciudadanas en terminos de Calidad y Calidez , de cauerdo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EG40">
            <v>2025</v>
          </cell>
          <cell r="EH40" t="str">
            <v/>
          </cell>
          <cell r="EI40" t="str">
            <v>En el mes de septiembre se evaluaron (en términos de Calidad y Calidez) 2.025  respuestas registradas en el Sistema de Gestión de peticiones ciudadanas, emitidas en el mes anterior (agosto/2019) por la Secretaría General y demás entidades distritales,  realizando las siguientes actividades:  
-Selección de la muestra a evaluar. 
-Evaluación de 2.025  respuestas, obteniendose los siguientes resultados en cuanto a los criterios evaluados: el  95% (1.922 respuestas emitidas por la Secretaría General y demás entidades distritales  que fueron evaluadas en el periodo) cumplen con el criterio de Coherencia, el 91% (1.850 respuestas) cumplen con el criterio de claridad; el  93% (1.889 respuestas)  cumplen con el criterio de calidez;  el 86% (1.745 respuestas) cumplen con Oportunidad; concluyéndose que el 18% (374 respuestas) no cumplen todos los criterios de Calidad y Calidez  y el  24% (482) no cumplen con el manejo del sistema.
-Remisión de comunicaciones  (10 memorandos a Dependencias de la Secretaría General y 40 oficios a  entidades distritales ) con Informe de resultados de la evaluación en términos de Calidad y Calidez (reporte mes vencido). 
La fuente de verificación "Base de Calidad y Calidez"  da cuenta del total de respuestas a peticiones evaluadas en el mes de septiembre  en términos de Calidad y Calidez (2.025  respuestas emitidas en el mes anterior  -agosto/2019 - por la Secretaría General y demás entidades distritales).</v>
          </cell>
          <cell r="EJ40" t="str">
            <v>N.A</v>
          </cell>
          <cell r="EK40" t="str">
            <v>Se identificaron los aspectos a mejorar en la respuesta a peticiones ciudadanas,  retroalimentando a dependencias de la Secretaría  General y entidades Distritales ( 10 dependencias de la Secretaría General y 40 entidades distritales) en cuanto  a la gestión de sus peticiones ciudadanas en terminos de Calidad y Calidez , de acuerdo con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la normatividad legal vigente).</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v>16228</v>
          </cell>
          <cell r="FB40">
            <v>0</v>
          </cell>
          <cell r="FC40" t="str">
            <v>Cumple</v>
          </cell>
          <cell r="FD40" t="str">
            <v>Anticipado</v>
          </cell>
          <cell r="FE40" t="str">
            <v>Anticipado</v>
          </cell>
          <cell r="FF40" t="str">
            <v>Adecuado</v>
          </cell>
          <cell r="FG40" t="str">
            <v>Coherente</v>
          </cell>
          <cell r="FH40" t="str">
            <v>Concuerda</v>
          </cell>
          <cell r="FI40" t="str">
            <v>Concuerda</v>
          </cell>
          <cell r="FJ40" t="str">
            <v>Relación directa</v>
          </cell>
          <cell r="FK40" t="str">
            <v>Adecuado</v>
          </cell>
          <cell r="FL40" t="str">
            <v>Oportuna</v>
          </cell>
          <cell r="FM40" t="str">
            <v>Aunque el informe narrativo es coherente con la descripción del indicador, se sugiere especificar cuáles son los avances y logros obtenidos con la ejecución de estas actividades, toda vez que la descripción numérica se observa en la medición del avance y cumplimiento del indicador.
En el mismo sentido es importante señalar que en la descripción del “Avances y logros en generación del producto y la ejecución de actividades” no se presentan las actividades desarrolladas para el cumplimiento del indicador, solo se describen los resultados obtenidos.
Teniendo en cuenta los criterios de medición del indicador de calidad y calidez, se sugiere que estos sean reflejados dentro de los beneficios del mismo, y no que en esta casilla se describan los resultados obtenido de la ejecución de las actividades.</v>
          </cell>
          <cell r="FN40" t="str">
            <v>Yady Paola Morales</v>
          </cell>
          <cell r="FO40" t="str">
            <v>Cumple</v>
          </cell>
          <cell r="FP40" t="str">
            <v>Anticipado</v>
          </cell>
          <cell r="FQ40" t="e">
            <v>#N/A</v>
          </cell>
          <cell r="FR40" t="str">
            <v>Adecuado</v>
          </cell>
          <cell r="FS40" t="str">
            <v>Coherente</v>
          </cell>
          <cell r="FT40" t="str">
            <v>Concuerda</v>
          </cell>
          <cell r="FU40" t="str">
            <v>Concuerda</v>
          </cell>
          <cell r="FV40" t="str">
            <v>Relación directa</v>
          </cell>
          <cell r="FW40" t="str">
            <v>Adecuado</v>
          </cell>
          <cell r="FX40" t="str">
            <v>Oportuna</v>
          </cell>
          <cell r="FY40" t="str">
            <v>De acuerdo con las fuentes de verificación, no se encuentran las comunicaciones enviadas a las dependencias de la SG y demás entidades. Solo se puede observar la base de datos de las respuestas evaluadas, que en el mes de junio, no coincide en el número de requerimientos reportados (2211) con los de la evidencia (2292).
15-agosto: Se efectuaron los ajsutes requeridos, de acuerdo al memorando radicado 3-2019-24086.</v>
          </cell>
          <cell r="FZ40" t="str">
            <v>Juan Guillermo Becerra J.</v>
          </cell>
          <cell r="GA40">
            <v>0</v>
          </cell>
          <cell r="GB40" t="str">
            <v>Anticipado</v>
          </cell>
          <cell r="GC40" t="e">
            <v>#N/A</v>
          </cell>
          <cell r="GD40">
            <v>0</v>
          </cell>
          <cell r="GE40">
            <v>0</v>
          </cell>
          <cell r="GF40">
            <v>0</v>
          </cell>
          <cell r="GG40">
            <v>0</v>
          </cell>
          <cell r="GH40">
            <v>0</v>
          </cell>
          <cell r="GI40">
            <v>0</v>
          </cell>
          <cell r="GJ40">
            <v>0</v>
          </cell>
          <cell r="GK40">
            <v>0</v>
          </cell>
          <cell r="GL40">
            <v>0</v>
          </cell>
          <cell r="GM40">
            <v>0</v>
          </cell>
          <cell r="GN40">
            <v>0</v>
          </cell>
          <cell r="GO40" t="e">
            <v>#N/A</v>
          </cell>
          <cell r="GP40">
            <v>0</v>
          </cell>
          <cell r="GQ40">
            <v>0</v>
          </cell>
          <cell r="GR40">
            <v>0</v>
          </cell>
          <cell r="GS40">
            <v>0</v>
          </cell>
          <cell r="GT40">
            <v>0</v>
          </cell>
          <cell r="GU40">
            <v>0</v>
          </cell>
          <cell r="GV40">
            <v>0</v>
          </cell>
          <cell r="GW40">
            <v>0</v>
          </cell>
          <cell r="GX40">
            <v>0</v>
          </cell>
          <cell r="GY40">
            <v>753</v>
          </cell>
          <cell r="GZ40">
            <v>1908</v>
          </cell>
          <cell r="HA40">
            <v>1908</v>
          </cell>
          <cell r="HB40">
            <v>2292</v>
          </cell>
          <cell r="HC40">
            <v>1823</v>
          </cell>
          <cell r="HD40">
            <v>2211</v>
          </cell>
          <cell r="HE40">
            <v>1674</v>
          </cell>
          <cell r="HF40">
            <v>1634</v>
          </cell>
          <cell r="HG40">
            <v>2025</v>
          </cell>
          <cell r="HH40" t="str">
            <v/>
          </cell>
          <cell r="HI40" t="str">
            <v/>
          </cell>
          <cell r="HJ40" t="str">
            <v/>
          </cell>
          <cell r="HK40">
            <v>16228</v>
          </cell>
          <cell r="HL40">
            <v>3.963157894736842E-2</v>
          </cell>
          <cell r="HM40">
            <v>0.10042105263157895</v>
          </cell>
          <cell r="HN40">
            <v>0.10042105263157895</v>
          </cell>
          <cell r="HO40">
            <v>0.12063157894736842</v>
          </cell>
          <cell r="HP40">
            <v>9.5947368421052628E-2</v>
          </cell>
          <cell r="HQ40">
            <v>0.11636842105263158</v>
          </cell>
          <cell r="HR40">
            <v>8.8105263157894742E-2</v>
          </cell>
          <cell r="HS40">
            <v>8.5999999999999993E-2</v>
          </cell>
          <cell r="HT40">
            <v>0.10657894736842105</v>
          </cell>
          <cell r="HU40">
            <v>0</v>
          </cell>
          <cell r="HV40">
            <v>0</v>
          </cell>
          <cell r="HW40">
            <v>0</v>
          </cell>
          <cell r="HX40">
            <v>0.8541052631578947</v>
          </cell>
          <cell r="HY40">
            <v>1.0757142857142856</v>
          </cell>
          <cell r="HZ40">
            <v>1.0234615384615384</v>
          </cell>
          <cell r="IA40">
            <v>1.0384090909090911</v>
          </cell>
          <cell r="IB40">
            <v>1.0890476190476193</v>
          </cell>
          <cell r="IC40">
            <v>1.1133333333333333</v>
          </cell>
          <cell r="ID40">
            <v>1.1231958762886598</v>
          </cell>
          <cell r="IE40">
            <v>1.1222321428571429</v>
          </cell>
          <cell r="IF40">
            <v>1.1362400000000001</v>
          </cell>
          <cell r="IG40">
            <v>1.1348251748251748</v>
          </cell>
          <cell r="IH40">
            <v>1.0079503105590062</v>
          </cell>
          <cell r="II40">
            <v>0.90659217877094966</v>
          </cell>
          <cell r="IJ40">
            <v>0.8541052631578947</v>
          </cell>
          <cell r="IK40">
            <v>1.0384090909090911</v>
          </cell>
          <cell r="IL40">
            <v>1.1231958762886598</v>
          </cell>
          <cell r="IM40">
            <v>1.1348251748251748</v>
          </cell>
          <cell r="IN40">
            <v>1.1935849056603773</v>
          </cell>
          <cell r="IP40">
            <v>0.24047368421052634</v>
          </cell>
        </row>
        <row r="41">
          <cell r="A41">
            <v>66</v>
          </cell>
          <cell r="B41" t="str">
            <v>Dirección Distrital de Calidad del Servicio</v>
          </cell>
          <cell r="C41" t="str">
            <v>Directora Distrital de Calidad del Servicio</v>
          </cell>
          <cell r="D41" t="str">
            <v>Diana Alejandra Ospina Moreno</v>
          </cell>
          <cell r="E41" t="str">
            <v>P2 -  SERVICIO AL CIUDADANO</v>
          </cell>
          <cell r="F41" t="str">
            <v xml:space="preserve">P2O1 Mejorar la experiencia de la ciudadanía, con enfoque diferencial y preferencial, en su relación con la Administración Distrital </v>
          </cell>
          <cell r="G41"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41" t="str">
            <v xml:space="preserve"> Realizar monitoreos para la medición, evaluación y seguimiento  del servicio en la Red CADE, en los diferentes canales de interacción ciudadana de la Secretaría General y en otros puntos de la Administración Distrital </v>
          </cell>
          <cell r="I41" t="str">
            <v>Monitoreos realizados para  evaluar la prestación del servicio en la Red CADE, en los diferentes canales de interacción ciudadana de la Secretaría General y en otros puntos de la Administración Distrital</v>
          </cell>
          <cell r="J41" t="str">
            <v>Mide el No de monitoreos realizados para evaluar la prestación del servicio en la Red CADE, en los diferentes canales de interacción ciudadana de la Secretaría General y en otros puntos de la Administración Distrital</v>
          </cell>
          <cell r="K41" t="str">
            <v xml:space="preserve">  Sumatoria de monitoreos realizados     </v>
          </cell>
          <cell r="L41" t="str">
            <v>Monitoreos realizados</v>
          </cell>
          <cell r="M41">
            <v>0</v>
          </cell>
          <cell r="O41" t="str">
            <v xml:space="preserve">Monitoreos de medición, evaluación y seguimiento  del servicio en la Red CADE, en los diferentes canales de interacción ciudadana de la Secretaría General y en otros puntos de la Administración Distrital.    </v>
          </cell>
          <cell r="P41" t="str">
            <v xml:space="preserve">• Realizar monitoreo para la medición, evaluación y seguimiento  del servicio en la Red CADE, en los diferentes canales de interacción ciudadana de la Secretaria General y en otros puntos de la Administración Distrital.
</v>
          </cell>
          <cell r="Q41" t="str">
            <v xml:space="preserve">Informes de monitoreo a los puntos de atención monitoreados en el mes anterior. </v>
          </cell>
          <cell r="R41" t="str">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ell>
          <cell r="S41" t="str">
            <v>Suma</v>
          </cell>
          <cell r="T41" t="str">
            <v>Suma</v>
          </cell>
          <cell r="U41" t="str">
            <v>Número</v>
          </cell>
          <cell r="V41" t="str">
            <v xml:space="preserve">Eficacia </v>
          </cell>
          <cell r="W41" t="str">
            <v>Producto</v>
          </cell>
          <cell r="X41">
            <v>2016</v>
          </cell>
          <cell r="Y41">
            <v>10</v>
          </cell>
          <cell r="Z41">
            <v>2016</v>
          </cell>
          <cell r="AA41">
            <v>10</v>
          </cell>
          <cell r="AB41">
            <v>34</v>
          </cell>
          <cell r="AC41">
            <v>100</v>
          </cell>
          <cell r="AD41">
            <v>80</v>
          </cell>
          <cell r="AE41">
            <v>0</v>
          </cell>
          <cell r="AF41">
            <v>0</v>
          </cell>
          <cell r="AG41" t="str">
            <v>No Aplica</v>
          </cell>
          <cell r="AH41" t="str">
            <v>No Aplica</v>
          </cell>
          <cell r="AI41" t="str">
            <v>No Aplica</v>
          </cell>
          <cell r="AJ41">
            <v>1</v>
          </cell>
          <cell r="AK41" t="str">
            <v>No Aplica</v>
          </cell>
          <cell r="AL41" t="str">
            <v>No Aplica</v>
          </cell>
          <cell r="AM41" t="str">
            <v>No Aplica</v>
          </cell>
          <cell r="AN41">
            <v>1</v>
          </cell>
          <cell r="AO41" t="str">
            <v>Gestión del Sistema Distrital de servicio a la ciudadanía</v>
          </cell>
          <cell r="AP41">
            <v>1</v>
          </cell>
          <cell r="AQ41" t="str">
            <v>No Aplica</v>
          </cell>
          <cell r="AR41" t="str">
            <v>No Aplica</v>
          </cell>
          <cell r="AS41" t="str">
            <v>No Aplica</v>
          </cell>
          <cell r="AT41" t="str">
            <v>No Aplica</v>
          </cell>
          <cell r="AU41" t="str">
            <v>No Aplica</v>
          </cell>
          <cell r="AV41" t="str">
            <v>No Aplica</v>
          </cell>
          <cell r="AW41" t="str">
            <v>No Aplica</v>
          </cell>
          <cell r="AX41" t="str">
            <v>No Aplica</v>
          </cell>
          <cell r="AY41" t="str">
            <v>No Aplica</v>
          </cell>
          <cell r="AZ41" t="str">
            <v>No Aplica</v>
          </cell>
          <cell r="BA41" t="str">
            <v>No Aplica</v>
          </cell>
          <cell r="BB41" t="str">
            <v>No Aplica</v>
          </cell>
          <cell r="BC41" t="str">
            <v>No Aplica</v>
          </cell>
          <cell r="BD41" t="str">
            <v>No Aplica</v>
          </cell>
          <cell r="BE41" t="str">
            <v>No Aplica</v>
          </cell>
          <cell r="BF41" t="str">
            <v>No Aplica</v>
          </cell>
          <cell r="BG41" t="str">
            <v>No Aplica</v>
          </cell>
          <cell r="BH41" t="str">
            <v>No Aplica</v>
          </cell>
          <cell r="BI41" t="str">
            <v>No Aplica</v>
          </cell>
          <cell r="BJ41" t="str">
            <v>No Aplica</v>
          </cell>
          <cell r="BK41" t="str">
            <v>No Aplica</v>
          </cell>
          <cell r="BL41" t="str">
            <v>No Aplica</v>
          </cell>
          <cell r="BM41" t="str">
            <v>Plan de Acción SGCGestión del Sistema Distrital de servicio a la ciudadaníaPAAC</v>
          </cell>
          <cell r="BN41" t="str">
            <v>Mide el No de monitoreos realizados para evaluar la prestación del servicio en la Red CADE, en los diferentes canales de interacción ciudadana de la Secretaría General y en otros puntos de la Administración Distrital</v>
          </cell>
          <cell r="BO41" t="str">
            <v xml:space="preserve">• Realizar monitoreo para la medición, evaluación y seguimiento  del servicio en la Red CADE, en los diferentes canales de interacción ciudadana de la Secretaria General y en otros puntos de la Administración Distrital.
</v>
          </cell>
          <cell r="BP41" t="str">
            <v xml:space="preserve"> Identificar  los aspectos a mejorar en la prestación del servicio a la ciudadanía en la Red CADE, en los diferentes canales de interacción ciudadana de la Secretaría General y en otros puntos de la Administración Distrital, realizando la respectiva retroalimentación. </v>
          </cell>
          <cell r="BQ41" t="str">
            <v xml:space="preserve">Informes de monitoreo a los puntos de atención monitoreados en el mes anterior. </v>
          </cell>
          <cell r="BR41" t="str">
            <v>Suma</v>
          </cell>
          <cell r="BS41">
            <v>80</v>
          </cell>
          <cell r="BT41">
            <v>6</v>
          </cell>
          <cell r="BU41">
            <v>7</v>
          </cell>
          <cell r="BV41">
            <v>9</v>
          </cell>
          <cell r="BW41">
            <v>9</v>
          </cell>
          <cell r="BX41">
            <v>8</v>
          </cell>
          <cell r="BY41">
            <v>8</v>
          </cell>
          <cell r="BZ41">
            <v>10</v>
          </cell>
          <cell r="CA41">
            <v>4</v>
          </cell>
          <cell r="CB41">
            <v>6</v>
          </cell>
          <cell r="CC41">
            <v>7</v>
          </cell>
          <cell r="CD41">
            <v>6</v>
          </cell>
          <cell r="CE41">
            <v>0</v>
          </cell>
          <cell r="CF41">
            <v>6</v>
          </cell>
          <cell r="CG41">
            <v>7</v>
          </cell>
          <cell r="CH41">
            <v>9</v>
          </cell>
          <cell r="CI41">
            <v>9</v>
          </cell>
          <cell r="CJ41">
            <v>8</v>
          </cell>
          <cell r="CK41">
            <v>8</v>
          </cell>
          <cell r="CL41">
            <v>10</v>
          </cell>
          <cell r="CM41">
            <v>4</v>
          </cell>
          <cell r="CN41">
            <v>6</v>
          </cell>
          <cell r="CO41">
            <v>7</v>
          </cell>
          <cell r="CP41">
            <v>6</v>
          </cell>
          <cell r="CQ41">
            <v>0</v>
          </cell>
          <cell r="CR41">
            <v>80</v>
          </cell>
          <cell r="CS41">
            <v>7</v>
          </cell>
          <cell r="CT41" t="str">
            <v/>
          </cell>
          <cell r="CU41" t="str">
            <v>Realización de siete (7) visitas de  monitoreo a los puntos Súper CADE Móvil Ciudad Bolívar, CADE Candelaria, CADE Chico, CADE Gaitana, Súper CADE CAD (3 Contingencias) para la medición, evaluación y seguimiento  del servicio prestado a la ciudadanía, realizando  el correspondiente diligenciamiento de la ficha técnica, elaboración del informe de Seguimiento y medición, y remisión de los mismos mediante comunicación oficial a la  Subsecretaria de Servicio a la Ciudadanía, entidad o dependencia correspondiente.</v>
          </cell>
          <cell r="CV41" t="str">
            <v>N.A</v>
          </cell>
          <cell r="CW41" t="str">
            <v xml:space="preserve">Se identificaron  los aspectos a mejorar en la prestación del servicio a la ciudadanía en siete (7)  puntos   Súper CADE Móvil Ciudad Bolívar, CADE Candelaria, CADE Chico, CADE Gaitana, Súper CADE CAD (3 Contingencias) y se realizó la respectiva retroalimentación. </v>
          </cell>
          <cell r="CX41">
            <v>7</v>
          </cell>
          <cell r="CY41" t="str">
            <v/>
          </cell>
          <cell r="CZ41" t="str">
            <v>Realización de siete (7) visitas de  monitoreo a los puntos SuperCADE Móvil Kennedy, CADE Kennedy, SuperCADE Móvil Antonio Nariño, SuperCADE CAD (4 Contingencias)  para la medición, evaluación y seguimiento  al servicio prestado a la ciudadanía, con el correspondiente diligenciamiento de la ficha técnica, elaboración del informe de Seguimiento y medición, y remisión de los mismos mediante comunicación oficial a la  Subsecretaria de Servicio a la Ciudadanía, entidad o dependencia correspondiente.</v>
          </cell>
          <cell r="DA41" t="str">
            <v>N.A</v>
          </cell>
          <cell r="DB41" t="str">
            <v>Se identificaron  los aspectos a mejorar en la prestación del servicio a la ciudadanía en siete (7)  puntos  SuperCADE Móvil Kennedy,	 CADE Kennedy,	SuperCADE Móvil Antonio Nariño, SuperCADE CAD (4 Contingencias)  y se realizó la respectiva retroalimentación.</v>
          </cell>
          <cell r="DC41">
            <v>9</v>
          </cell>
          <cell r="DD41" t="str">
            <v/>
          </cell>
          <cell r="DE41" t="str">
            <v>Realización de nueve (9) visitas de  monitoreo a los puntos CADE Fontibon, CADE Luceros, CADE Muzú, SuperCADE CAD (4  Contingencias) Súper CADE Móvil Bosa y Súper CADE Móvil Suba, para la medición, evaluación y seguimiento  del servicio prestado a la ciudadanía, con el correspondiente diligenciamiento de la ficha técnica, elaboración del informe de Seguimiento y medición, y remisión de los mismos mediante comunicación oficial a la  Subsecretaria de Servicio a la Ciudadanía, entidad o dependencia correspondiente.</v>
          </cell>
          <cell r="DF41" t="str">
            <v>N.A</v>
          </cell>
          <cell r="DG41" t="str">
            <v xml:space="preserve"> Se identificaron  los aspectos a mejorar en la prestación del servicio a la ciudadanía  en nueve puntos  CADE Fontibon, CADE Luceros, CADE Muzú, SuperCADE CAD (4  Contingencias) Súper CADE Móvil Bosa y Súper CADE Móvil Suba y se realizó la respectiva retroalimentación.</v>
          </cell>
          <cell r="DH41">
            <v>11</v>
          </cell>
          <cell r="DI41" t="str">
            <v/>
          </cell>
          <cell r="DJ41" t="str">
            <v>Realización de once (11) visitas de  monitoreo a los puntos SuperCADE CAD (Contingencia Predial 10% descuento), SuperCADE Suba (Contingencia Predial 10% descuento), SuperCADE Américas (Contingencia Predial 10% descuento), SuperCADE Bosa (Contingencia Predial 10% descuento), SuperCADE CAD (Contingencia Predial 10% descuento), SuperCADE Suba (Contingencia Predial 10% descuento), SuperCADE Américas (Contingencia Predial 10% descuento), SuperCADE Bosa (Contingencia Predial 10% descuento), SuperCADE 20 de Julio (Contingencia Predial 10% descuento), SuperCADE Móvil Barrios Unidos y SuperCADE Móvil Usaquén , para la medición, evaluación y seguimiento  del servicio prestado a la ciudadanía,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11 archivos PDF "Informe Ficha Tecnica de Monitoreo"  contienen la información de los resultados del monitoreo a los puntos de atención visitados en el mes de abril.</v>
          </cell>
          <cell r="DK41" t="str">
            <v>N.A</v>
          </cell>
          <cell r="DL41" t="str">
            <v xml:space="preserve"> Se identificaron  los aspectos a mejorar en la prestación del servicio a la ciudadanía  en once (11) puntos   de la Red CADE  (enunciados anteriormente) y se  realizó la respectiva retroalimentación en aspectos como la oportunidad en el servicio, oportunidad en el recaudo, personal disponible de apoyo, módulos/ventanillas disponibles, apoyos utilizados para el servicio, publicidad, logística, recurso humano, recurso físico, entidades participantes,tiempo de atención y  recaudo en las contingencias, entre otros. </v>
          </cell>
          <cell r="DM41">
            <v>8</v>
          </cell>
          <cell r="DN41" t="str">
            <v/>
          </cell>
          <cell r="DO41" t="str">
            <v>Realización de ocho (8) visitas de  monitoreo a los puntos SuperCADE CAD (Contingencia Vehículos 10% descuento), SuperCADE Suba (Contingencia Vehículos 10% descuento), SuperCADE Américas (Contingencia Vehículos 10% descuento), SuperCADE Bosa (Contingencia Vehículos 10% descuento), CADE Plaza de las Américas, CADE Santa Helenita, SuperCADE Móvil Barrios Fontibón y SuperCADE Móvil Puente Aranda, para la medición, evaluación y seguimiento  del servicio prestado a la ciudadanía,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8 archivos PDF "Informe Ficha Tecnica de Monitoreo"  contienen el reporte de las visitas de monitoreo realizadas a los puntos de atención visitados en el mes de mayo/2019.</v>
          </cell>
          <cell r="DP41" t="str">
            <v>N.A</v>
          </cell>
          <cell r="DQ41" t="str">
            <v xml:space="preserve"> Se identificaron  los aspectos a mejorar en la prestación del servicio a la ciudadanía  en ocho (8) puntos   de la Red CADE  (enunciados anteriormente), los cuales se  realizaron  teniendo en cuenta el ciclo del servicio, revisando aspectos como oportunidad en el servicio, oportunidad en el recaudo, personal disponible de apoyo, módulos/ventanillas disponibles, apoyos utilizados para el servicio, publicidad, logística, recurso humano, recurso físico, entidades participantes, entre otros, adicionalmente se realizaron tomas de tiempo de las contingencias. </v>
          </cell>
          <cell r="DR41">
            <v>11</v>
          </cell>
          <cell r="DS41" t="str">
            <v/>
          </cell>
          <cell r="DT41" t="str">
            <v>Realización de once (11) visitas de  monitoreo a los puntos SuperCADE Móvil Engativa, SuperCADE CAD (Contingencia Predial), SuperCADE Suba (Contingencia Predial), SuperCADE Américas (Contingencia Predial), SuperCADE Bosa (Contingencia Predial), SuperCADE 20 de Julio (Contingencia Predial), SuperCADE CAD (Contingencia Vehículos ), SuperCADE Suba (Contingencia Vehículos), SuperCADE Américas (Contingencia Vehículos), SuperCADE Bosa (Contingencia Vehículos), SuperCADE 20 de Julio (Contingencia Vehículos)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11 archivos PDF "Informe Ficha Tecnica de Monitoreo"  contienen el reporte de las visitas de monitoreo realizadas a los puntos de atención visitados en el mes de junio/2019.</v>
          </cell>
          <cell r="DU41" t="str">
            <v>N.A</v>
          </cell>
          <cell r="DV41" t="str">
            <v xml:space="preserve"> Se identificaron  los aspectos a mejorar en la prestación del servicio a la ciudadanía  en once (11) puntos   de la Red CADE  (enunciados anteriormente), los cuales se  realizaron  teniendo en cuenta el ciclo del servicio, revisando aspectos como oportunidad en el servicio, oportunidad en el recaudo, personal disponible de apoyo, módulos/ventanillas disponibles, apoyos utilizados para el servicio, publicidad, logística, recurso humano, recurso físico, entidades participantes, entre otros, adicionalmente se realizaron tomas de tiempo de las contingencias. </v>
          </cell>
          <cell r="DW41">
            <v>10</v>
          </cell>
          <cell r="DX41" t="str">
            <v/>
          </cell>
          <cell r="DY41" t="str">
            <v>Realización de diez (10) visitas de  monitoreo a los puntos CADE Santa Lucia, CADE Suba, CADE Toberín, CADE Tunal, CADE Bosa, CADE Servita, SC Móvil Chapinero, SC Móvil Teusaquillo, CLAV Suba y CLAV Rafael Uribe,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10 archivos PDF "Informe Ficha Tecnica de Monitoreo"  contienen el reporte de las visitas de monitoreo realizadas a los puntos de atención visitados en el mes de julio/2019.</v>
          </cell>
          <cell r="DZ41" t="str">
            <v>N.A</v>
          </cell>
          <cell r="EA41" t="str">
            <v xml:space="preserve"> Se identificaron  los aspectos a mejorar en la prestación del servicio a la ciudadanía  en diez (10) puntos   de la Red CADE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EB41">
            <v>5</v>
          </cell>
          <cell r="EC41" t="str">
            <v/>
          </cell>
          <cell r="ED41" t="str">
            <v>Realización de cinco (5)  visitas de  monitoreo a los puntos SúperCADE Móvil Usme, Centro Local de Atención a Víctimas Chapinero, SúperCADE Móvil Santa Fe, Centro Local de Atención a Víctimas Engativá y Centro Local de Atención a Víctimas Patio Bonito,  teniendo en cuenta el ciclo del servicio;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5 archivos PDF "Informes Ficha Tecnica de Monitoreo"  contienen el reporte de las cinco (5) visitas de monitoreo realizadas a los puntos de atención visitados en el mes de agosto/2019.</v>
          </cell>
          <cell r="EE41" t="str">
            <v>N.A</v>
          </cell>
          <cell r="EF41" t="str">
            <v xml:space="preserve"> Se identificaron  los aspectos a mejorar en la prestación del servicio a la ciudadanía  en cinco (5) puntos   de la Red CADE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EG41">
            <v>10</v>
          </cell>
          <cell r="EH41" t="str">
            <v/>
          </cell>
          <cell r="EI41" t="str">
            <v>Realización de diez (10)  visitas de  monitoreo a los puntos CLAV Bosa, CLAV Ciudad Bolivar, CLAV Sevillana, Punto de Atención Terminal, SuperCADE Móvil Tunjuelito, Alcaldía Local Candelaria, Alcaldía Local Engativa, Alcaldía Local Santa Fe, Alcaldía Local Sumapaz y Alcaldía Local Usaquen ; con el correspondiente diligenciamiento de la ficha técnica, elaboración del informe de Seguimiento y medición, y remisión de los mismos mediante comunicación oficial a la  Subsecretaria de Servicio a la Ciudadanía, entidad o dependencia correspondiente.
Las fuentes de verificación diez (10) archivos PDF "Informes Ficha Tecnica de Monitoreo"  contienen el reporte de las 10 visitas de monitoreo realizadas a los puntos de atención visitados en el mes de septiembre/2019.</v>
          </cell>
          <cell r="EJ41" t="str">
            <v>N.A</v>
          </cell>
          <cell r="EK41" t="str">
            <v xml:space="preserve"> Se identificaron  los aspectos a mejorar en la prestación del servicio a la ciudadanía  en diez (10) puntos  de atención  (enunciados anteriormente), los cuales se  realizaron  teniendo en cuenta el ciclo del servicio, revisando aspectos como  oportunidad en el servicio, oportunidad en el recaudo (cuando aplicó), personal disponible de apoyo, módulos/ventanillas disponibles, apoyos utilizados para el servicio, publicidad, logística, recurso humano, recurso físico, entidades participantes, entre otros, adicionalmente se realizaron tomas de tiempo de las contingencias.</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v>78</v>
          </cell>
          <cell r="FB41">
            <v>0</v>
          </cell>
          <cell r="FC41" t="str">
            <v>Cumple</v>
          </cell>
          <cell r="FD41" t="str">
            <v>Anticipado</v>
          </cell>
          <cell r="FE41" t="str">
            <v>Anticipado</v>
          </cell>
          <cell r="FF41" t="str">
            <v>Adecuado</v>
          </cell>
          <cell r="FG41" t="str">
            <v>Coherente</v>
          </cell>
          <cell r="FH41" t="str">
            <v>Concuerda</v>
          </cell>
          <cell r="FI41" t="str">
            <v>Concuerda</v>
          </cell>
          <cell r="FJ41" t="str">
            <v>Relación directa</v>
          </cell>
          <cell r="FK41" t="str">
            <v>Adecuado</v>
          </cell>
          <cell r="FL41" t="str">
            <v>Oportuna</v>
          </cell>
          <cell r="FM41" t="str">
            <v>Aunque el informe narrativo es coherente con la descripción del indicador, se sugiere presentar la conclusión de los monitoreos realizados, toda vez que la descripción numérica se observa en la medición del avance y cumplimiento del indicador.
En el mismo sentido es importante señalar que en la descripción del “Avances y logros en generación del producto y la ejecución de actividades” no se presentan las actividades desarrolladas para el cumplimiento del indicador, solo se describen los resultados obtenidos.
Teniendo en cuenta los criterios de medición del indicador de calidad y calidez, se sugiere que estos sean reflejados dentro de los beneficios del mismo, y no que en esta casilla se describan los resultados obtenido de la ejecución de las actividades.</v>
          </cell>
          <cell r="FN41" t="str">
            <v>Yady Paola Morales</v>
          </cell>
          <cell r="FO41" t="str">
            <v>Cumple</v>
          </cell>
          <cell r="FP41" t="str">
            <v>Anticipado</v>
          </cell>
          <cell r="FQ41" t="e">
            <v>#N/A</v>
          </cell>
          <cell r="FR41" t="str">
            <v>Adecuado</v>
          </cell>
          <cell r="FS41" t="str">
            <v>Coherente</v>
          </cell>
          <cell r="FT41" t="str">
            <v>Concuerda</v>
          </cell>
          <cell r="FU41" t="str">
            <v>Concuerda</v>
          </cell>
          <cell r="FV41" t="str">
            <v>Relación directa</v>
          </cell>
          <cell r="FW41" t="str">
            <v>Adecuado</v>
          </cell>
          <cell r="FX41" t="str">
            <v>Oportuna</v>
          </cell>
          <cell r="FY41" t="str">
            <v>Sin observaciones</v>
          </cell>
          <cell r="FZ41" t="str">
            <v>Juan Guillermo Becerra J.</v>
          </cell>
          <cell r="GA41">
            <v>0</v>
          </cell>
          <cell r="GB41" t="str">
            <v>Anticipado</v>
          </cell>
          <cell r="GC41" t="e">
            <v>#N/A</v>
          </cell>
          <cell r="GD41">
            <v>0</v>
          </cell>
          <cell r="GE41">
            <v>0</v>
          </cell>
          <cell r="GF41">
            <v>0</v>
          </cell>
          <cell r="GG41">
            <v>0</v>
          </cell>
          <cell r="GH41">
            <v>0</v>
          </cell>
          <cell r="GI41">
            <v>0</v>
          </cell>
          <cell r="GJ41">
            <v>0</v>
          </cell>
          <cell r="GK41">
            <v>0</v>
          </cell>
          <cell r="GL41">
            <v>0</v>
          </cell>
          <cell r="GM41">
            <v>0</v>
          </cell>
          <cell r="GN41">
            <v>0</v>
          </cell>
          <cell r="GO41" t="e">
            <v>#N/A</v>
          </cell>
          <cell r="GP41">
            <v>0</v>
          </cell>
          <cell r="GQ41">
            <v>0</v>
          </cell>
          <cell r="GR41">
            <v>0</v>
          </cell>
          <cell r="GS41">
            <v>0</v>
          </cell>
          <cell r="GT41">
            <v>0</v>
          </cell>
          <cell r="GU41">
            <v>0</v>
          </cell>
          <cell r="GV41">
            <v>0</v>
          </cell>
          <cell r="GW41">
            <v>0</v>
          </cell>
          <cell r="GX41">
            <v>0</v>
          </cell>
          <cell r="GY41">
            <v>7</v>
          </cell>
          <cell r="GZ41">
            <v>7</v>
          </cell>
          <cell r="HA41">
            <v>9</v>
          </cell>
          <cell r="HB41">
            <v>11</v>
          </cell>
          <cell r="HC41">
            <v>8</v>
          </cell>
          <cell r="HD41">
            <v>11</v>
          </cell>
          <cell r="HE41">
            <v>10</v>
          </cell>
          <cell r="HF41">
            <v>5</v>
          </cell>
          <cell r="HG41">
            <v>10</v>
          </cell>
          <cell r="HH41" t="str">
            <v/>
          </cell>
          <cell r="HI41" t="str">
            <v/>
          </cell>
          <cell r="HJ41" t="str">
            <v/>
          </cell>
          <cell r="HK41">
            <v>78</v>
          </cell>
          <cell r="HL41">
            <v>8.7499999999999994E-2</v>
          </cell>
          <cell r="HM41">
            <v>8.7499999999999994E-2</v>
          </cell>
          <cell r="HN41">
            <v>0.1125</v>
          </cell>
          <cell r="HO41">
            <v>0.13750000000000001</v>
          </cell>
          <cell r="HP41">
            <v>0.1</v>
          </cell>
          <cell r="HQ41">
            <v>0.13750000000000001</v>
          </cell>
          <cell r="HR41">
            <v>0.125</v>
          </cell>
          <cell r="HS41">
            <v>6.25E-2</v>
          </cell>
          <cell r="HT41">
            <v>0.125</v>
          </cell>
          <cell r="HU41">
            <v>0</v>
          </cell>
          <cell r="HV41">
            <v>0</v>
          </cell>
          <cell r="HW41">
            <v>0</v>
          </cell>
          <cell r="HX41">
            <v>0.97500000000000009</v>
          </cell>
          <cell r="HY41">
            <v>1.1666666666666665</v>
          </cell>
          <cell r="HZ41">
            <v>1.0769230769230769</v>
          </cell>
          <cell r="IA41">
            <v>1.0454545454545454</v>
          </cell>
          <cell r="IB41">
            <v>1.096774193548387</v>
          </cell>
          <cell r="IC41">
            <v>1.0769230769230771</v>
          </cell>
          <cell r="ID41">
            <v>1.1276595744680853</v>
          </cell>
          <cell r="IE41">
            <v>1.1052631578947369</v>
          </cell>
          <cell r="IF41">
            <v>1.1147540983606559</v>
          </cell>
          <cell r="IG41">
            <v>1.164179104477612</v>
          </cell>
          <cell r="IH41">
            <v>1.0540540540540542</v>
          </cell>
          <cell r="II41">
            <v>0.97500000000000009</v>
          </cell>
          <cell r="IJ41">
            <v>0.97500000000000009</v>
          </cell>
          <cell r="IK41">
            <v>1.0454545454545454</v>
          </cell>
          <cell r="IL41">
            <v>1.1276595744680853</v>
          </cell>
          <cell r="IM41">
            <v>1.164179104477612</v>
          </cell>
          <cell r="IN41">
            <v>1.2</v>
          </cell>
          <cell r="IP41">
            <v>0.28749999999999998</v>
          </cell>
        </row>
        <row r="42">
          <cell r="A42">
            <v>67</v>
          </cell>
          <cell r="B42" t="str">
            <v>Dirección Distrital de Calidad del Servicio</v>
          </cell>
          <cell r="C42" t="str">
            <v>Directora Distrital de Calidad del Servicio</v>
          </cell>
          <cell r="D42" t="str">
            <v>Diana Alejandra Ospina Moreno</v>
          </cell>
          <cell r="E42" t="str">
            <v>P2 -  SERVICIO AL CIUDADANO</v>
          </cell>
          <cell r="F42" t="str">
            <v xml:space="preserve">P2O1 Mejorar la experiencia de la ciudadanía, con enfoque diferencial y preferencial, en su relación con la Administración Distrital </v>
          </cell>
          <cell r="G42" t="str">
            <v>P2O1A2 Cualificar y capacitar los servidores públicos</v>
          </cell>
          <cell r="H42" t="str">
            <v>Cualificar servidores(as) en conocimientos, habilidades y actitudes en el servicio a la ciudadanía</v>
          </cell>
          <cell r="I42" t="str">
            <v>Servidores  fortalecidos en sus conocimientos, habilidades y actitudes en el servicio a la ciudadanía</v>
          </cell>
          <cell r="J42" t="str">
            <v>Mide el No de servidores(as)  fortalecidos en sus conocimientos, habilidades y actitudes en el servicio a la ciudadanía.</v>
          </cell>
          <cell r="K42" t="str">
            <v xml:space="preserve">  Sumatoria de servidores (as) públicos cualificados en conocimientos, habilidades y actitudes en el servicio a la ciudadanía</v>
          </cell>
          <cell r="L42" t="str">
            <v>Servidores (as) públicos cualificados en conocimientos, habilidades y actitudes en el servicio a la ciudadanía</v>
          </cell>
          <cell r="M42">
            <v>0</v>
          </cell>
          <cell r="O42" t="str">
            <v xml:space="preserve">Servidores(as) cualificados en conocimientos, habilidades y actitudes en el servicio a la ciudadanía.                                                        </v>
          </cell>
          <cell r="P42" t="str">
            <v xml:space="preserve">• Realizar cualificación de servidores  </v>
          </cell>
          <cell r="Q42" t="str">
            <v>Registros de Asistencia  (Formato 2211300-FT-211 PDF)
Cuadro resumen de cualificaciones</v>
          </cell>
          <cell r="R42" t="str">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ell>
          <cell r="S42" t="str">
            <v>Suma</v>
          </cell>
          <cell r="T42" t="str">
            <v>Suma</v>
          </cell>
          <cell r="U42" t="str">
            <v>Número</v>
          </cell>
          <cell r="V42" t="str">
            <v xml:space="preserve">Eficacia </v>
          </cell>
          <cell r="W42" t="str">
            <v>Producto</v>
          </cell>
          <cell r="X42">
            <v>2016</v>
          </cell>
          <cell r="Y42">
            <v>1003</v>
          </cell>
          <cell r="Z42">
            <v>2016</v>
          </cell>
          <cell r="AA42">
            <v>1003</v>
          </cell>
          <cell r="AB42">
            <v>4000</v>
          </cell>
          <cell r="AC42">
            <v>7000</v>
          </cell>
          <cell r="AD42">
            <v>3800</v>
          </cell>
          <cell r="AE42">
            <v>0</v>
          </cell>
          <cell r="AF42">
            <v>0</v>
          </cell>
          <cell r="AG42" t="str">
            <v>No Aplica</v>
          </cell>
          <cell r="AH42" t="str">
            <v>No Aplica</v>
          </cell>
          <cell r="AI42">
            <v>1</v>
          </cell>
          <cell r="AJ42">
            <v>1</v>
          </cell>
          <cell r="AK42" t="str">
            <v>No Aplica</v>
          </cell>
          <cell r="AL42" t="str">
            <v>No Aplica</v>
          </cell>
          <cell r="AM42" t="str">
            <v>No Aplica</v>
          </cell>
          <cell r="AN42">
            <v>1</v>
          </cell>
          <cell r="AO42" t="str">
            <v>Gestión del Sistema Distrital de servicio a la ciudadanía</v>
          </cell>
          <cell r="AP42">
            <v>1</v>
          </cell>
          <cell r="AQ42" t="str">
            <v>No Aplica</v>
          </cell>
          <cell r="AR42" t="str">
            <v>No Aplica</v>
          </cell>
          <cell r="AS42" t="str">
            <v>No Aplica</v>
          </cell>
          <cell r="AT42">
            <v>1</v>
          </cell>
          <cell r="AU42">
            <v>1</v>
          </cell>
          <cell r="AV42" t="str">
            <v>No Aplica</v>
          </cell>
          <cell r="AW42" t="str">
            <v>No Aplica</v>
          </cell>
          <cell r="AX42" t="str">
            <v>No Aplica</v>
          </cell>
          <cell r="AY42" t="str">
            <v>No Aplica</v>
          </cell>
          <cell r="AZ42" t="str">
            <v>No Aplica</v>
          </cell>
          <cell r="BA42" t="str">
            <v>No Aplica</v>
          </cell>
          <cell r="BB42" t="str">
            <v>No Aplica</v>
          </cell>
          <cell r="BC42" t="str">
            <v>No Aplica</v>
          </cell>
          <cell r="BD42" t="str">
            <v>No Aplica</v>
          </cell>
          <cell r="BE42" t="str">
            <v>No Aplica</v>
          </cell>
          <cell r="BF42" t="str">
            <v>No Aplica</v>
          </cell>
          <cell r="BG42" t="str">
            <v>No Aplica</v>
          </cell>
          <cell r="BH42" t="str">
            <v>No Aplica</v>
          </cell>
          <cell r="BI42" t="str">
            <v>No Aplica</v>
          </cell>
          <cell r="BJ42" t="str">
            <v>No Aplica</v>
          </cell>
          <cell r="BK42" t="str">
            <v>No Aplica</v>
          </cell>
          <cell r="BL42" t="str">
            <v>No Aplica</v>
          </cell>
          <cell r="BM42" t="str">
            <v>Plan Estratégico InstitucionalPlan de Acción SGCGestión del Sistema Distrital de servicio a la ciudadaníaPAACMUJERLGBTI</v>
          </cell>
          <cell r="BN42" t="str">
            <v>Mide el No de servidores(as)  fortalecidos en sus conocimientos, habilidades y actitudes en el servicio a la ciudadanía.</v>
          </cell>
          <cell r="BO42" t="str">
            <v xml:space="preserve">• Realizar cualificación de servidores  </v>
          </cell>
          <cell r="BP42" t="str">
            <v xml:space="preserve">Incrementar los conocimientos, habilidades y actitudes de los servidores(as) de la Administración Distrital y entidades presentes en la Red CADE, para el mejoramiento en la prestación  del  servicio a la ciudadanía, en el marco de la Política Pública de Servicio a la Ciudadanía.	</v>
          </cell>
          <cell r="BQ42" t="str">
            <v>Registros de Asistencia  (Formato 2211300-FT-211 PDF)
Cuadro resumen de cualificaciones</v>
          </cell>
          <cell r="BR42" t="str">
            <v>Suma</v>
          </cell>
          <cell r="BS42">
            <v>3800</v>
          </cell>
          <cell r="BT42">
            <v>50</v>
          </cell>
          <cell r="BU42">
            <v>300</v>
          </cell>
          <cell r="BV42">
            <v>350</v>
          </cell>
          <cell r="BW42">
            <v>450</v>
          </cell>
          <cell r="BX42">
            <v>450</v>
          </cell>
          <cell r="BY42">
            <v>300</v>
          </cell>
          <cell r="BZ42">
            <v>300</v>
          </cell>
          <cell r="CA42">
            <v>300</v>
          </cell>
          <cell r="CB42">
            <v>500</v>
          </cell>
          <cell r="CC42">
            <v>500</v>
          </cell>
          <cell r="CD42">
            <v>300</v>
          </cell>
          <cell r="CE42">
            <v>0</v>
          </cell>
          <cell r="CF42">
            <v>50</v>
          </cell>
          <cell r="CG42">
            <v>300</v>
          </cell>
          <cell r="CH42">
            <v>350</v>
          </cell>
          <cell r="CI42">
            <v>450</v>
          </cell>
          <cell r="CJ42">
            <v>450</v>
          </cell>
          <cell r="CK42">
            <v>300</v>
          </cell>
          <cell r="CL42">
            <v>300</v>
          </cell>
          <cell r="CM42">
            <v>300</v>
          </cell>
          <cell r="CN42">
            <v>500</v>
          </cell>
          <cell r="CO42">
            <v>500</v>
          </cell>
          <cell r="CP42">
            <v>300</v>
          </cell>
          <cell r="CQ42">
            <v>0</v>
          </cell>
          <cell r="CR42">
            <v>3800</v>
          </cell>
          <cell r="CS42">
            <v>64</v>
          </cell>
          <cell r="CT42" t="str">
            <v/>
          </cell>
          <cell r="CU42" t="str">
            <v xml:space="preserve">Diseño, planificación y ejecución de  seis (6) jornadas de cualificación, acorde a las necesidades para la prestación del servicio a la Ciudadanía en el Distrito Capital,  en las cuales se alcanzó en total a 64 servidores(as) de la Administración Distrital y entidades presentes en la Red CADE, fortaleciendo sus conocimientos, habilidades y actitudes en el servicio a la ciudadanía, especificamente en temáticas de Conceptos de servicio a la ciudadanía.    </v>
          </cell>
          <cell r="CV42" t="str">
            <v>N.A</v>
          </cell>
          <cell r="CW42" t="str">
            <v xml:space="preserve">Se incrementaron  los conocimientos, habilidades y actitudes de 64 servidores(as) de la Administración Distrital y entidades presentes en la Red CADE, para el mejoramiento en la prestación  del  servicio a la ciudadanía, en el marco de la Política Pública de Servicio a la Ciudadanía.	</v>
          </cell>
          <cell r="CX42">
            <v>319</v>
          </cell>
          <cell r="CY42" t="str">
            <v/>
          </cell>
          <cell r="CZ42" t="str">
            <v>Diseño, planificación y ejecución de  catorce (14) jornadas de cualificación, acorde a las necesidades para la prestación del servicio a la Ciudadanía en el Distrito Capital,  en las cuales se alcanzó en total a 319  servidores(as) de la Administración Distrital y entidades presentes en la Red CADE, fortaleciendo sus conocimientos, habilidades y actitudes en el servicio a la ciudadanía, especificamente en temáticas de: Conceptos de servicio a la ciudadanía; Ver más allá con inteligencia social; Coaching organizacional; Didácticas para la atención de un ciudadano inconforme; Escuchando nuestro lenguaje.</v>
          </cell>
          <cell r="DA42" t="str">
            <v>N.A</v>
          </cell>
          <cell r="DB42" t="str">
            <v xml:space="preserve">Se incrementaron  los conocimientos, habilidades y actitudes de 319   servidores(as) de la Administración Distrital y entidades presentes en la Red CADE, para el mejoramiento en la prestación  del  servicio a la ciudadanía, en el marco de la Política Pública de Servicio a la Ciudadanía.	</v>
          </cell>
          <cell r="DC42">
            <v>370</v>
          </cell>
          <cell r="DD42" t="str">
            <v/>
          </cell>
          <cell r="DE42" t="str">
            <v xml:space="preserve">Diseño, planificación y ejecución de  diecinueve (19) jornadas de cualificación, acorde a las necesidades para la prestación del servicio a la Ciudadanía en el Distrito Capital,  en las cuales se alcanzó en total a 370  servidores(as) de la Administración Distrital y entidades presentes en la Red CADE, fortaleciendo sus conocimientos, habilidades y actitudes en el servicio a la ciudadanía, especificamente en temáticas de  Conceptos de servicio a la ciudadanía; Escuchando nuestro lenguaje; Coaching organizacional y Creando confianza. </v>
          </cell>
          <cell r="DF42" t="str">
            <v>N.A</v>
          </cell>
          <cell r="DG42" t="str">
            <v xml:space="preserve">Se incrementaron  los conocimientos, habilidades y actitudes de 370   servidores(as) de la Administración Distrital y entidades presentes en la Red CADE, para el mejoramiento en la prestación  del  servicio a la ciudadanía, en el marco de la Política Pública de Servicio a la Ciudadanía.	</v>
          </cell>
          <cell r="DH42">
            <v>450</v>
          </cell>
          <cell r="DI42" t="str">
            <v/>
          </cell>
          <cell r="DJ42" t="str">
            <v xml:space="preserve">Diseño, planificación y ejecución de venticuatro (24) jornadas de cualificación, acorde a las necesidades para la prestación del servicio a la Ciudadanía en el Distrito Capital,  en las cuales se alcanzó en total a 450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Escuchando Nuestro Lenguaje;  Ética y Transparencia; Creando confianza.
Las fuentes de verificación/evidencias 2 archivos PDF "Cualificación mes de abril " y Cuadro resumen de cualificaciones" contienen los listados de asistencia alas cualificaciones realizadas y las temáticas desarrolladas en el mes de abril. </v>
          </cell>
          <cell r="DK42" t="str">
            <v>N.A</v>
          </cell>
          <cell r="DL42" t="str">
            <v xml:space="preserve">Se incrementaron  los conocimientos, habilidades y actitudes de 450   servidores(as) de la Administración Distrital y entidades presentes en la Red CADE, para el mejoramiento en la prestación  del  servicio a la ciudadanía, en el marco de la Política Pública de Servicio a la Ciudadanía.	</v>
          </cell>
          <cell r="DM42">
            <v>722</v>
          </cell>
          <cell r="DN42" t="str">
            <v/>
          </cell>
          <cell r="DO42" t="str">
            <v xml:space="preserve">Diseño, planificación y ejecución de treinta y nueve (39) jornadas de cualificación, acorde a las necesidades para la prestación del servicio a la Ciudadanía en el Distrito Capital,  en las cuales se alcanzó en total a 722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Escuchando Nuestro Lenguaje;  Ética y Transparencia; Creando confianza, Estrategias efectivas para el desarrollo de competencias al servicio de la ciudadania
Las fuentes de verificación 2 archivos PDF "Cualificación mes de mayo" contiene los listados de asistencia alas cualificaciones realizadas y  "Cuadro resumen de cualificaciones mes de mayo" con las temáticas desarrolladas en el mes de mayo/2019. </v>
          </cell>
          <cell r="DP42" t="str">
            <v>N.A</v>
          </cell>
          <cell r="DQ42" t="str">
            <v xml:space="preserve">Se incrementaron  los conocimientos, habilidades y actitudes de 722  servidores(as) de la Administración Distrital y entidades presentes en la Red CADE, para el mejoramiento en la prestación  del  servicio a la ciudadanía, en el marco de la Política Pública de Servicio a la Ciudadanía.	</v>
          </cell>
          <cell r="DR42">
            <v>579</v>
          </cell>
          <cell r="DS42" t="str">
            <v/>
          </cell>
          <cell r="DT42" t="str">
            <v xml:space="preserve">Diseño, planificación y ejecución de treinta (30) jornadas de cualificación, acorde a las necesidades para la prestación del servicio a la Ciudadanía en el Distrito Capital,  en las cuales se alcanzó en total a 579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Ética y Transparencia; Creando confianza, Estrategias efectivas para el desarrollo de competencias al servicio de la ciudadania
Las fuentes de verificación 2 archivos PDF "Asistencia Cualificación mes de junio" y "Cuadro resumen de cualificaciones mes de junio"contienen los listados de asistencia a las cualificaciones realizadas y  las temáticas desarrolladas en el mes de junio/2019. </v>
          </cell>
          <cell r="DU42" t="str">
            <v>N.A</v>
          </cell>
          <cell r="DV42" t="str">
            <v xml:space="preserve">Se fortalecieron los conocimientos, habilidades y actitudes de 579 servidores(as) de la Administración Distrital y entidades presentes en la Red CADE, para el mejoramiento en la prestación  del  servicio a la ciudadanía, en el marco de la Política Pública de Servicio a la Ciudadanía.	</v>
          </cell>
          <cell r="DW42">
            <v>597</v>
          </cell>
          <cell r="DX42" t="str">
            <v/>
          </cell>
          <cell r="DY42" t="str">
            <v xml:space="preserve">Diseño, planificación y ejecución de ventiuna (21) jornadas de cualificación, acorde a las necesidades para la prestación del servicio a la Ciudadanía en el Distrito Capital,  en las cuales se alcanzó en total a 597 servidores(as) de la Administración Distrital y entidades presentes en la Red CADE, fortaleciendo sus conocimientos, habilidades y actitudes en el servicio a la ciudadanía, especificamente en temáticas de:  Conceptos de Servicio; Resolución de Conflictos; Ver mas allá  con Inteligencia Social;  Didácticas para la atención de un ciudadano inconforme; Ética y Transparencia; Escuchando nuestro lenjuaje,  Estrategias efectivas para el desarrollo de competencias al servicio de la ciudadania
Las fuentes de verificación 2 archivos PDF "Asistencia Cualificación mes de julio" y "Cuadro resumen de cualificaciones mes de julio"contienen los listados de asistencia a las cualificaciones realizadas y  las temáticas desarrolladas en el mes de julio/2019. </v>
          </cell>
          <cell r="DZ42" t="str">
            <v>N.A</v>
          </cell>
          <cell r="EA42" t="str">
            <v xml:space="preserve">Se fortalecieron los conocimientos, habilidades y actitudes de 597 servidores(as) de la Administración Distrital y entidades presentes en la Red CADE, para el mejoramiento en la prestación  del  servicio a la ciudadanía, en el marco de la Política Pública de Servicio a la Ciudadanía.	</v>
          </cell>
          <cell r="EB42">
            <v>352</v>
          </cell>
          <cell r="EC42" t="str">
            <v/>
          </cell>
          <cell r="ED42" t="str">
            <v xml:space="preserve">Diseño, planificación y ejecución de dieciseis (16) jornadas de cualificación, acorde a las necesidades para la prestación del servicio a la Ciudadanía en el Distrito Capital,  en las cuales se alcanzó en total a 352 servidores(as) de la Administración Distrital y entidades presentes en la Red CADE, fortaleciendo sus conocimientos, habilidades y actitudes en el servicio a la ciudadanía, especificamente en temáticas de: Creando Confianza,  Conceptos de Servicio; Resolución de Conflictos; Didácticas para la atención de un ciudadano inconforme; Ética y Transparencia;   Estrategias efectivas para el desarrollo de competencias al servicio de la ciudadania y coaching organizacional.
Las fuentes de verificación 2 archivos PDF "Asistencia Cualificación mes de agosto" y "Cuadro resumen de cualificaciones mes de agosto" contienen los listados de asistencia a las cualificaciones realizadas y  las temáticas desarrolladas en el mes de agosto/2019. </v>
          </cell>
          <cell r="EE42" t="str">
            <v>N.A</v>
          </cell>
          <cell r="EF42" t="str">
            <v xml:space="preserve">Se fortalecieron los conocimientos, habilidades y actitudes de 352 servidores(as) de la Administración Distrital y entidades presentes en la Red CADE, para el mejoramiento en la prestación  del  servicio a la ciudadanía, en el marco de la Política Pública de Servicio a la Ciudadanía.	</v>
          </cell>
          <cell r="EG42">
            <v>310</v>
          </cell>
          <cell r="EH42" t="str">
            <v/>
          </cell>
          <cell r="EI42" t="str">
            <v xml:space="preserve">Diseño, planificación y ejecución de quince (15) jornadas de cualificación, acorde a las necesidades para la prestación del servicio a la Ciudadanía en el Distrito Capital,  en las cuales se alcanzó en total a 310 servidores(as) de la Administración Distrital y entidades presentes en la Red CADE, fortaleciendo sus conocimientos, habilidades y actitudes en el servicio a la ciudadanía, especificamente en temáticas de: Coaching organizacional, Estrategias efectivas para el desarrollo de competencias al servicio de la ciudadania;  Didácticas para la atención de un ciudadano inconforme; Escuchando nuestro lenguaje; Conceptos de Servicio y Ética y Transparencia;   
Las fuentes de verificación 2 archivos PDF "Asistencia Cualificación mes de septiembre" y "Cuadro resumen de cualificaciones mes de septiembre" contienen los listados de asistencia a las cualificaciones realizadas y  las temáticas desarrolladas en el mes de septiembre/2019. </v>
          </cell>
          <cell r="EJ42" t="str">
            <v>N.A</v>
          </cell>
          <cell r="EK42" t="str">
            <v xml:space="preserve">Se fortalecieron los conocimientos, habilidades y actitudes de 310 servidores(as) de la Administración Distrital y entidades presentes en la Red CADE, para el mejoramiento en la prestación  del  servicio a la ciudadanía, en el marco de la Política Pública de Servicio a la Ciudadanía.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v>3763</v>
          </cell>
          <cell r="FB42">
            <v>0</v>
          </cell>
          <cell r="FC42" t="str">
            <v>Cumple</v>
          </cell>
          <cell r="FD42" t="str">
            <v>Anticipado</v>
          </cell>
          <cell r="FE42" t="str">
            <v>Anticipado</v>
          </cell>
          <cell r="FF42" t="str">
            <v>Adecuado</v>
          </cell>
          <cell r="FG42" t="str">
            <v>Coherente</v>
          </cell>
          <cell r="FH42" t="str">
            <v>Concuerda</v>
          </cell>
          <cell r="FI42" t="str">
            <v>Concuerda</v>
          </cell>
          <cell r="FJ42" t="str">
            <v>Relación directa</v>
          </cell>
          <cell r="FK42" t="str">
            <v>Adecuado</v>
          </cell>
          <cell r="FL42" t="str">
            <v>Oportuna</v>
          </cell>
          <cell r="FM42" t="str">
            <v>Aunque el informe narrativo es coherente con la descripción del indicador, se sugiere presentar las temáticas de las capacitaciones efectuadas con el fin de definir cuáles son las competencias y habilidades adquiridas por los servidores para mejorar la prestación del servicio a la ciudadanía.</v>
          </cell>
          <cell r="FN42" t="str">
            <v>Yady Paola Morales</v>
          </cell>
          <cell r="FO42" t="str">
            <v>Cumple</v>
          </cell>
          <cell r="FP42" t="str">
            <v>Anticipado</v>
          </cell>
          <cell r="FQ42" t="e">
            <v>#N/A</v>
          </cell>
          <cell r="FR42" t="str">
            <v>Adecuado</v>
          </cell>
          <cell r="FS42" t="str">
            <v>Coherente</v>
          </cell>
          <cell r="FT42" t="str">
            <v>Concuerda</v>
          </cell>
          <cell r="FU42" t="str">
            <v>Concuerda</v>
          </cell>
          <cell r="FV42" t="str">
            <v>Relación directa</v>
          </cell>
          <cell r="FW42" t="str">
            <v>Adecuado</v>
          </cell>
          <cell r="FX42" t="str">
            <v>Oportuna</v>
          </cell>
          <cell r="FY42" t="str">
            <v>Sin observaciones</v>
          </cell>
          <cell r="FZ42" t="str">
            <v>Juan Guillermo Becerra J.</v>
          </cell>
          <cell r="GA42">
            <v>0</v>
          </cell>
          <cell r="GB42" t="str">
            <v>Anticipado</v>
          </cell>
          <cell r="GC42" t="e">
            <v>#N/A</v>
          </cell>
          <cell r="GD42">
            <v>0</v>
          </cell>
          <cell r="GE42">
            <v>0</v>
          </cell>
          <cell r="GF42">
            <v>0</v>
          </cell>
          <cell r="GG42">
            <v>0</v>
          </cell>
          <cell r="GH42">
            <v>0</v>
          </cell>
          <cell r="GI42">
            <v>0</v>
          </cell>
          <cell r="GJ42">
            <v>0</v>
          </cell>
          <cell r="GK42">
            <v>0</v>
          </cell>
          <cell r="GL42">
            <v>0</v>
          </cell>
          <cell r="GM42">
            <v>0</v>
          </cell>
          <cell r="GN42">
            <v>0</v>
          </cell>
          <cell r="GO42" t="e">
            <v>#N/A</v>
          </cell>
          <cell r="GP42">
            <v>0</v>
          </cell>
          <cell r="GQ42">
            <v>0</v>
          </cell>
          <cell r="GR42">
            <v>0</v>
          </cell>
          <cell r="GS42">
            <v>0</v>
          </cell>
          <cell r="GT42">
            <v>0</v>
          </cell>
          <cell r="GU42">
            <v>0</v>
          </cell>
          <cell r="GV42">
            <v>0</v>
          </cell>
          <cell r="GW42">
            <v>0</v>
          </cell>
          <cell r="GX42">
            <v>0</v>
          </cell>
          <cell r="GY42">
            <v>64</v>
          </cell>
          <cell r="GZ42">
            <v>319</v>
          </cell>
          <cell r="HA42">
            <v>370</v>
          </cell>
          <cell r="HB42">
            <v>450</v>
          </cell>
          <cell r="HC42">
            <v>722</v>
          </cell>
          <cell r="HD42">
            <v>579</v>
          </cell>
          <cell r="HE42">
            <v>597</v>
          </cell>
          <cell r="HF42">
            <v>352</v>
          </cell>
          <cell r="HG42">
            <v>310</v>
          </cell>
          <cell r="HH42" t="str">
            <v/>
          </cell>
          <cell r="HI42" t="str">
            <v/>
          </cell>
          <cell r="HJ42" t="str">
            <v/>
          </cell>
          <cell r="HK42">
            <v>3763</v>
          </cell>
          <cell r="HL42">
            <v>1.6842105263157894E-2</v>
          </cell>
          <cell r="HM42">
            <v>8.3947368421052632E-2</v>
          </cell>
          <cell r="HN42">
            <v>9.7368421052631576E-2</v>
          </cell>
          <cell r="HO42">
            <v>0.11842105263157894</v>
          </cell>
          <cell r="HP42">
            <v>0.19</v>
          </cell>
          <cell r="HQ42">
            <v>0.15236842105263157</v>
          </cell>
          <cell r="HR42">
            <v>0.15710526315789475</v>
          </cell>
          <cell r="HS42">
            <v>9.2631578947368426E-2</v>
          </cell>
          <cell r="HT42">
            <v>8.1578947368421056E-2</v>
          </cell>
          <cell r="HU42">
            <v>0</v>
          </cell>
          <cell r="HV42">
            <v>0</v>
          </cell>
          <cell r="HW42">
            <v>0</v>
          </cell>
          <cell r="HX42">
            <v>0.99026315789473685</v>
          </cell>
          <cell r="HY42">
            <v>1.28</v>
          </cell>
          <cell r="HZ42">
            <v>1.0942857142857143</v>
          </cell>
          <cell r="IA42">
            <v>1.0757142857142856</v>
          </cell>
          <cell r="IB42">
            <v>1.046086956521739</v>
          </cell>
          <cell r="IC42">
            <v>1.203125</v>
          </cell>
          <cell r="ID42">
            <v>1.3178947368421052</v>
          </cell>
          <cell r="IE42">
            <v>1.4095454545454544</v>
          </cell>
          <cell r="IF42">
            <v>1.3812</v>
          </cell>
          <cell r="IG42">
            <v>1.2543333333333333</v>
          </cell>
          <cell r="IH42">
            <v>1.0751428571428572</v>
          </cell>
          <cell r="II42">
            <v>0.99026315789473685</v>
          </cell>
          <cell r="IJ42">
            <v>0.99026315789473685</v>
          </cell>
          <cell r="IK42">
            <v>1.0757142857142856</v>
          </cell>
          <cell r="IL42">
            <v>1.3178947368421052</v>
          </cell>
          <cell r="IM42">
            <v>1.2543333333333333</v>
          </cell>
          <cell r="IN42">
            <v>1.4591666666666667</v>
          </cell>
          <cell r="IP42">
            <v>0.19815789473684209</v>
          </cell>
        </row>
        <row r="43">
          <cell r="A43">
            <v>69</v>
          </cell>
          <cell r="B43" t="str">
            <v>Dirección Distrital de Calidad del Servicio</v>
          </cell>
          <cell r="C43" t="str">
            <v>Directora Distrital de Calidad del Servicio</v>
          </cell>
          <cell r="D43" t="str">
            <v>Diana Alejandra Ospina Moreno</v>
          </cell>
          <cell r="E43" t="str">
            <v>P2 -  SERVICIO AL CIUDADANO</v>
          </cell>
          <cell r="F43" t="str">
            <v xml:space="preserve">P2O1 Mejorar la experiencia de la ciudadanía, con enfoque diferencial y preferencial, en su relación con la Administración Distrital </v>
          </cell>
          <cell r="G43" t="str">
            <v>P2O1A1 Desarrollar y actualizar contenidos temáticos de la cualificación</v>
          </cell>
          <cell r="H43" t="str">
            <v xml:space="preserve">Realizar con administradores y/o usuarios del Sistema Distrital para la Gestión de Peticiones Ciudadanas. capacitaciones en la funcionalidad, configuración, manejo y uso general del sistema </v>
          </cell>
          <cell r="I43" t="str">
            <v xml:space="preserve">Capacitaciones en la funcionalidad, configuración, manejo y uso general de la herramienta Bogotá te Escucha-Sistema Distrital para la Gestión de Peticiones Ciudadanas, realizadas a sus administradores y/o usuarios </v>
          </cell>
          <cell r="J43" t="str">
            <v xml:space="preserve">Mide el No de capacitaciones en  la funcionalidad, configuración, manejo y uso general de la herramienta Bogotá te Escucha-Sistema Distrital para la Gestión de Peticiones Ciudadanas, realizadas a sus administradores y/o usuarios 
</v>
          </cell>
          <cell r="K43" t="str">
            <v xml:space="preserve">  Sumatoria de capacitaciones en la configuración, uso y manejo del Sistema Distrital para la Gestión de Peticiones Ciudadanas.  </v>
          </cell>
          <cell r="L43" t="str">
            <v>Capacitaciones en la configuración, uso y manejo del Sistema Distrital para la Gestión de Peticiones Ciudadanas.</v>
          </cell>
          <cell r="M43">
            <v>0</v>
          </cell>
          <cell r="O43" t="str">
            <v>Capacitaciones funcionales en la configuración, uso y manejo del Sistema Distrital para la Gestión de Peticiones Ciudadanas.</v>
          </cell>
          <cell r="P43" t="str">
            <v>• Capacitar a los administradores del Sistema Distrital para la Gestión de Peticiones Ciudadanas, de las entidades distritales, en funcionalidad, configuración, uso y manejo del sistema.</v>
          </cell>
          <cell r="Q43" t="str">
            <v>Registros de Asistencia  (Formato 2211300-FT-211 PDF)</v>
          </cell>
          <cell r="R43" t="str">
            <v xml:space="preserve">La capacitación funcional fortalece las competencias de los servidores para operar y administrar el Sistema Distrital para la gestión de peticiones ciudadanas.     </v>
          </cell>
          <cell r="S43" t="str">
            <v>Constante</v>
          </cell>
          <cell r="T43" t="str">
            <v>Constante</v>
          </cell>
          <cell r="U43" t="str">
            <v>Número</v>
          </cell>
          <cell r="V43" t="str">
            <v xml:space="preserve">Eficacia </v>
          </cell>
          <cell r="W43" t="str">
            <v>Resultado</v>
          </cell>
          <cell r="X43">
            <v>2016</v>
          </cell>
          <cell r="Y43">
            <v>0</v>
          </cell>
          <cell r="Z43">
            <v>2016</v>
          </cell>
          <cell r="AA43" t="str">
            <v>ND</v>
          </cell>
          <cell r="AB43">
            <v>10</v>
          </cell>
          <cell r="AC43">
            <v>16</v>
          </cell>
          <cell r="AD43">
            <v>22</v>
          </cell>
          <cell r="AE43">
            <v>0</v>
          </cell>
          <cell r="AF43">
            <v>0</v>
          </cell>
          <cell r="AG43" t="str">
            <v>No Aplica</v>
          </cell>
          <cell r="AH43" t="str">
            <v>No Aplica</v>
          </cell>
          <cell r="AI43">
            <v>1</v>
          </cell>
          <cell r="AJ43">
            <v>1</v>
          </cell>
          <cell r="AK43" t="str">
            <v>No Aplica</v>
          </cell>
          <cell r="AL43" t="str">
            <v>No Aplica</v>
          </cell>
          <cell r="AM43" t="str">
            <v>No Aplica</v>
          </cell>
          <cell r="AN43" t="str">
            <v>No Aplica</v>
          </cell>
          <cell r="AO43" t="str">
            <v>No Aplica</v>
          </cell>
          <cell r="AP43" t="str">
            <v>No Aplica</v>
          </cell>
          <cell r="AQ43" t="str">
            <v>No Aplica</v>
          </cell>
          <cell r="AR43" t="str">
            <v>No Aplica</v>
          </cell>
          <cell r="AS43" t="str">
            <v>No Aplica</v>
          </cell>
          <cell r="AT43" t="str">
            <v>No Aplica</v>
          </cell>
          <cell r="AU43" t="str">
            <v>No Aplica</v>
          </cell>
          <cell r="AV43" t="str">
            <v>No Aplica</v>
          </cell>
          <cell r="AW43" t="str">
            <v>No Aplica</v>
          </cell>
          <cell r="AX43" t="str">
            <v>No Aplica</v>
          </cell>
          <cell r="AY43" t="str">
            <v>No Aplica</v>
          </cell>
          <cell r="AZ43" t="str">
            <v>No Aplica</v>
          </cell>
          <cell r="BA43" t="str">
            <v>No Aplica</v>
          </cell>
          <cell r="BB43" t="str">
            <v>No Aplica</v>
          </cell>
          <cell r="BC43" t="str">
            <v>No Aplica</v>
          </cell>
          <cell r="BD43" t="str">
            <v>No Aplica</v>
          </cell>
          <cell r="BE43" t="str">
            <v>No Aplica</v>
          </cell>
          <cell r="BF43" t="str">
            <v>No Aplica</v>
          </cell>
          <cell r="BG43" t="str">
            <v>No Aplica</v>
          </cell>
          <cell r="BH43" t="str">
            <v>No Aplica</v>
          </cell>
          <cell r="BI43" t="str">
            <v>No Aplica</v>
          </cell>
          <cell r="BJ43" t="str">
            <v>No Aplica</v>
          </cell>
          <cell r="BK43" t="str">
            <v>No Aplica</v>
          </cell>
          <cell r="BL43" t="str">
            <v>No Aplica</v>
          </cell>
          <cell r="BM43" t="str">
            <v xml:space="preserve">Plan Estratégico InstitucionalPlan de Acción </v>
          </cell>
          <cell r="BN43" t="str">
            <v xml:space="preserve">Mide el No de capacitaciones en  la funcionalidad, configuración, manejo y uso general de la herramienta Bogotá te Escucha-Sistema Distrital para la Gestión de Peticiones Ciudadanas, realizadas a sus administradores y/o usuarios 
</v>
          </cell>
          <cell r="BO43" t="str">
            <v>• Capacitar a los administradores del Sistema Distrital para la Gestión de Peticiones Ciudadanas, de las entidades distritales, en funcionalidad, configuración, uso y manejo del sistema.</v>
          </cell>
          <cell r="BP43" t="str">
            <v xml:space="preserve">La capacitación funcional fortalece las competencias de los servidores para operar y administrar el Sistema Distrital para la gestión de peticiones ciudadanas.     </v>
          </cell>
          <cell r="BQ43" t="str">
            <v>Registros de Asistencia  (Formato 2211300-FT-211 PDF)</v>
          </cell>
          <cell r="BR43" t="str">
            <v>Suma</v>
          </cell>
          <cell r="BS43">
            <v>22</v>
          </cell>
          <cell r="BT43">
            <v>1</v>
          </cell>
          <cell r="BU43">
            <v>1</v>
          </cell>
          <cell r="BV43">
            <v>2</v>
          </cell>
          <cell r="BW43">
            <v>2</v>
          </cell>
          <cell r="BX43">
            <v>1</v>
          </cell>
          <cell r="BY43">
            <v>2</v>
          </cell>
          <cell r="BZ43">
            <v>2</v>
          </cell>
          <cell r="CA43">
            <v>2</v>
          </cell>
          <cell r="CB43">
            <v>3</v>
          </cell>
          <cell r="CC43">
            <v>2</v>
          </cell>
          <cell r="CD43">
            <v>2</v>
          </cell>
          <cell r="CE43">
            <v>2</v>
          </cell>
          <cell r="CF43">
            <v>1</v>
          </cell>
          <cell r="CG43">
            <v>1</v>
          </cell>
          <cell r="CH43">
            <v>2</v>
          </cell>
          <cell r="CI43">
            <v>2</v>
          </cell>
          <cell r="CJ43">
            <v>1</v>
          </cell>
          <cell r="CK43">
            <v>2</v>
          </cell>
          <cell r="CL43">
            <v>2</v>
          </cell>
          <cell r="CM43">
            <v>2</v>
          </cell>
          <cell r="CN43">
            <v>3</v>
          </cell>
          <cell r="CO43">
            <v>2</v>
          </cell>
          <cell r="CP43">
            <v>2</v>
          </cell>
          <cell r="CQ43">
            <v>2</v>
          </cell>
          <cell r="CR43">
            <v>22</v>
          </cell>
          <cell r="CS43">
            <v>1</v>
          </cell>
          <cell r="CT43" t="str">
            <v/>
          </cell>
          <cell r="CU43" t="str">
            <v>Se realizó una (1)  capacitación a  administradores del Sistema Distrital para la Gestión de Peticiones Ciudadanas de las entidades distritales, en funcionalidad, configuración, uso y manejo del sistema.</v>
          </cell>
          <cell r="CV43" t="str">
            <v>N.A</v>
          </cell>
          <cell r="CW43" t="str">
            <v xml:space="preserve">Se  fortalecieron las competencias de 20  servidores para operar y administrar el Sistema Distrital para la gestión de peticiones ciudadanas.     </v>
          </cell>
          <cell r="CX43">
            <v>1</v>
          </cell>
          <cell r="CY43" t="str">
            <v/>
          </cell>
          <cell r="CZ43" t="str">
            <v>Se realizó una (1)  capacitación a  administradores del Sistema Distrital para la Gestión de Peticiones Ciudadanas de las entidades distritales, en funcionalidad, configuración, uso y manejo del sistema.</v>
          </cell>
          <cell r="DA43" t="str">
            <v>N.A</v>
          </cell>
          <cell r="DB43" t="str">
            <v xml:space="preserve">Se  fortalecieron las competencias de 30  servidores para operar y administrar el Sistema Distrital para la gestión de peticiones ciudadanas.     </v>
          </cell>
          <cell r="DC43">
            <v>2</v>
          </cell>
          <cell r="DD43" t="str">
            <v/>
          </cell>
          <cell r="DE43" t="str">
            <v>Se realizaron dos (2)  capacitaciones a  administradores del Sistema Distrital para la Gestión de Peticiones Ciudadanas de las entidades distritales, en funcionalidad, configuración, uso y manejo del sistema.</v>
          </cell>
          <cell r="DF43" t="str">
            <v>N.A</v>
          </cell>
          <cell r="DG43" t="str">
            <v xml:space="preserve">Se  fortalecieron las competencias de 50 servidores para operar y administrar el Sistema Distrital para la gestión de peticiones ciudadanas.     </v>
          </cell>
          <cell r="DH43">
            <v>2</v>
          </cell>
          <cell r="DI43" t="str">
            <v/>
          </cell>
          <cell r="DJ43" t="str">
            <v xml:space="preserve">Se realizaron dos (2)  capacitaciones a  administradores del Sistema Distrital para la Gestión de Peticiones Ciudadanas de las entidades distritales, en funcionalidad, configuración, uso y manejo del sistema. </v>
          </cell>
          <cell r="DK43" t="str">
            <v>N.A</v>
          </cell>
          <cell r="DL43" t="str">
            <v xml:space="preserve">Se  fortalecieron las competencias de 12 servidores para operar y administrar el Sistema Distrital para la gestión de peticiones ciudadanas.     </v>
          </cell>
          <cell r="DM43">
            <v>2</v>
          </cell>
          <cell r="DN43" t="str">
            <v/>
          </cell>
          <cell r="DO43" t="str">
            <v xml:space="preserve">Se realizaron dos (2)  capacitaciones a  administradores del Sistema Distrital para la Gestión de Peticiones Ciudadanas de las entidades distritales, en funcionalidad, configuración, uso y manejo del sistema. </v>
          </cell>
          <cell r="DP43" t="str">
            <v>N.A</v>
          </cell>
          <cell r="DQ43" t="str">
            <v xml:space="preserve">Se  fortalecieron las competencias de 26 servidores(as) de entidades del  Distrito Capital para operar y administrar el Sistema Distrital para la gestión de peticiones ciudadanas.     </v>
          </cell>
          <cell r="DR43">
            <v>2</v>
          </cell>
          <cell r="DS43" t="str">
            <v/>
          </cell>
          <cell r="DT43" t="str">
            <v xml:space="preserve">En el mes de junio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junio" contienen los listados de asistencia a las capacitaciones realizadas en el mes de junio/2019. </v>
          </cell>
          <cell r="DU43" t="str">
            <v>N.A</v>
          </cell>
          <cell r="DV43" t="str">
            <v xml:space="preserve">Se  fortalecieron las competencias de 55  servidores(as) de entidades del  Distrito Capital para operar y administrar el Sistema Distrital para la gestión de peticiones ciudadanas.     
</v>
          </cell>
          <cell r="DW43">
            <v>2</v>
          </cell>
          <cell r="DX43" t="str">
            <v/>
          </cell>
          <cell r="DY43" t="str">
            <v xml:space="preserve">En el mes de julio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julio" contienen los listados de asistencia a las capacitaciones realizadas en el mes de julio/2019. </v>
          </cell>
          <cell r="DZ43" t="str">
            <v>N.A</v>
          </cell>
          <cell r="EA43" t="str">
            <v xml:space="preserve">Se  fortalecieron las competencias de 38  servidores(as) de entidades del  Distrito Capital para operar y administrar el Sistema Distrital para la gestión de peticiones ciudadanas.     
</v>
          </cell>
          <cell r="EB43">
            <v>2</v>
          </cell>
          <cell r="EC43" t="str">
            <v/>
          </cell>
          <cell r="ED43" t="str">
            <v xml:space="preserve">En el mes de agosto  se realizaron dos (2)  capacitaciones a  administradores del Sistema Distrital para la Gestión de Peticiones Ciudadanas de las entidades distritales, en funcionalidad, configuración, uso y manejo del sistema. 
Las fuentes de verificación 2 archivos PDF "Asistenc capacitación Funcional mes de agosto" contienen los listados de asistencia a las capacitaciones funcionales realizadas en el mes de agosto/2019. </v>
          </cell>
          <cell r="EE43" t="str">
            <v>N.A</v>
          </cell>
          <cell r="EF43" t="str">
            <v xml:space="preserve">Se  fortalecieron las competencias de 21 servidores(as) de entidades del  Distrito Capital para operar y administrar el Sistema Distrital para la gestión de peticiones ciudadanas.     
</v>
          </cell>
          <cell r="EG43">
            <v>3</v>
          </cell>
          <cell r="EH43" t="str">
            <v/>
          </cell>
          <cell r="EI43" t="str">
            <v xml:space="preserve">En el mes de septiembre  se realizaron tres  (3)  capacitaciones a  administradores del Sistema Distrital para la Gestión de Peticiones Ciudadanas de las entidades distritales, en funcionalidad, configuración, uso y manejo del sistema. 
Las fuentes de verificación 3 archivos PDF "Asistenc capacitación Funcional mes de septiembre" contienen los listados de asistencia a las capacitaciones funcionales realizadas en el mes de septiembre/2019. </v>
          </cell>
          <cell r="EJ43" t="str">
            <v>N.A</v>
          </cell>
          <cell r="EK43" t="str">
            <v xml:space="preserve">Se  fortalecieron las competencias de 63 servidores(as) de entidades del  Distrito Capital para operar y administrar el Sistema Distrital para la gestión de peticiones ciudadanas.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v>17</v>
          </cell>
          <cell r="FB43">
            <v>0</v>
          </cell>
          <cell r="FC43" t="str">
            <v>Cumple</v>
          </cell>
          <cell r="FD43" t="str">
            <v>Cumplido</v>
          </cell>
          <cell r="FE43" t="str">
            <v>Anticipado</v>
          </cell>
          <cell r="FF43" t="str">
            <v>Adecuado</v>
          </cell>
          <cell r="FG43" t="str">
            <v>Coherente</v>
          </cell>
          <cell r="FH43" t="str">
            <v>Concuerda</v>
          </cell>
          <cell r="FI43" t="str">
            <v>Concuerda</v>
          </cell>
          <cell r="FJ43" t="str">
            <v>Relación directa</v>
          </cell>
          <cell r="FK43" t="str">
            <v>Adecuado</v>
          </cell>
          <cell r="FL43" t="str">
            <v>Oportuna</v>
          </cell>
          <cell r="FM43" t="str">
            <v>N/A</v>
          </cell>
          <cell r="FN43" t="str">
            <v>Yady Paola Morales</v>
          </cell>
          <cell r="FO43" t="str">
            <v>Cumple</v>
          </cell>
          <cell r="FP43" t="str">
            <v>Anticipado</v>
          </cell>
          <cell r="FQ43" t="e">
            <v>#N/A</v>
          </cell>
          <cell r="FR43" t="str">
            <v>Adecuado</v>
          </cell>
          <cell r="FS43" t="str">
            <v>Coherente</v>
          </cell>
          <cell r="FT43" t="str">
            <v>Concuerda</v>
          </cell>
          <cell r="FU43" t="str">
            <v>Concuerda</v>
          </cell>
          <cell r="FV43" t="str">
            <v>Relación directa</v>
          </cell>
          <cell r="FW43" t="str">
            <v>Adecuado</v>
          </cell>
          <cell r="FX43" t="str">
            <v>Oportuna</v>
          </cell>
          <cell r="FY43" t="str">
            <v>Sin observaciones</v>
          </cell>
          <cell r="FZ43" t="str">
            <v>Juan Guillermo Becerra J.</v>
          </cell>
          <cell r="GA43">
            <v>0</v>
          </cell>
          <cell r="GB43" t="str">
            <v>Anticipado</v>
          </cell>
          <cell r="GC43" t="e">
            <v>#N/A</v>
          </cell>
          <cell r="GD43">
            <v>0</v>
          </cell>
          <cell r="GE43">
            <v>0</v>
          </cell>
          <cell r="GF43">
            <v>0</v>
          </cell>
          <cell r="GG43">
            <v>0</v>
          </cell>
          <cell r="GH43">
            <v>0</v>
          </cell>
          <cell r="GI43">
            <v>0</v>
          </cell>
          <cell r="GJ43">
            <v>0</v>
          </cell>
          <cell r="GK43">
            <v>0</v>
          </cell>
          <cell r="GL43">
            <v>0</v>
          </cell>
          <cell r="GM43">
            <v>0</v>
          </cell>
          <cell r="GN43">
            <v>0</v>
          </cell>
          <cell r="GO43" t="e">
            <v>#N/A</v>
          </cell>
          <cell r="GP43">
            <v>0</v>
          </cell>
          <cell r="GQ43">
            <v>0</v>
          </cell>
          <cell r="GR43">
            <v>0</v>
          </cell>
          <cell r="GS43">
            <v>0</v>
          </cell>
          <cell r="GT43">
            <v>0</v>
          </cell>
          <cell r="GU43">
            <v>0</v>
          </cell>
          <cell r="GV43">
            <v>0</v>
          </cell>
          <cell r="GW43">
            <v>0</v>
          </cell>
          <cell r="GX43">
            <v>0</v>
          </cell>
          <cell r="GY43">
            <v>1</v>
          </cell>
          <cell r="GZ43">
            <v>1</v>
          </cell>
          <cell r="HA43">
            <v>2</v>
          </cell>
          <cell r="HB43">
            <v>2</v>
          </cell>
          <cell r="HC43">
            <v>2</v>
          </cell>
          <cell r="HD43">
            <v>2</v>
          </cell>
          <cell r="HE43">
            <v>2</v>
          </cell>
          <cell r="HF43">
            <v>2</v>
          </cell>
          <cell r="HG43">
            <v>3</v>
          </cell>
          <cell r="HH43" t="str">
            <v/>
          </cell>
          <cell r="HI43" t="str">
            <v/>
          </cell>
          <cell r="HJ43" t="str">
            <v/>
          </cell>
          <cell r="HK43">
            <v>17</v>
          </cell>
          <cell r="HL43">
            <v>4.5454545454545456E-2</v>
          </cell>
          <cell r="HM43">
            <v>4.5454545454545456E-2</v>
          </cell>
          <cell r="HN43">
            <v>9.0909090909090912E-2</v>
          </cell>
          <cell r="HO43">
            <v>9.0909090909090912E-2</v>
          </cell>
          <cell r="HP43">
            <v>9.0909090909090912E-2</v>
          </cell>
          <cell r="HQ43">
            <v>9.0909090909090912E-2</v>
          </cell>
          <cell r="HR43">
            <v>9.0909090909090912E-2</v>
          </cell>
          <cell r="HS43">
            <v>9.0909090909090912E-2</v>
          </cell>
          <cell r="HT43">
            <v>0.13636363636363635</v>
          </cell>
          <cell r="HU43">
            <v>0</v>
          </cell>
          <cell r="HV43">
            <v>0</v>
          </cell>
          <cell r="HW43">
            <v>0</v>
          </cell>
          <cell r="HX43">
            <v>0.77272727272727282</v>
          </cell>
          <cell r="HY43">
            <v>1</v>
          </cell>
          <cell r="HZ43">
            <v>1</v>
          </cell>
          <cell r="IA43">
            <v>1</v>
          </cell>
          <cell r="IB43">
            <v>0.99999999999999989</v>
          </cell>
          <cell r="IC43">
            <v>1.142857142857143</v>
          </cell>
          <cell r="ID43">
            <v>1.1111111111111112</v>
          </cell>
          <cell r="IE43">
            <v>1.0909090909090911</v>
          </cell>
          <cell r="IF43">
            <v>1.0769230769230771</v>
          </cell>
          <cell r="IG43">
            <v>1.0625000000000002</v>
          </cell>
          <cell r="IH43">
            <v>0.94444444444444453</v>
          </cell>
          <cell r="II43">
            <v>0.85000000000000009</v>
          </cell>
          <cell r="IJ43">
            <v>0.77272727272727271</v>
          </cell>
          <cell r="IK43">
            <v>1</v>
          </cell>
          <cell r="IL43">
            <v>1.1111111111111112</v>
          </cell>
          <cell r="IM43">
            <v>1.0625000000000002</v>
          </cell>
          <cell r="IN43">
            <v>1.2</v>
          </cell>
          <cell r="IP43">
            <v>0.18181818181818182</v>
          </cell>
        </row>
        <row r="44">
          <cell r="A44" t="str">
            <v>PAAC_06C</v>
          </cell>
          <cell r="B44" t="str">
            <v>Dirección Distrital de Calidad del Servicio</v>
          </cell>
          <cell r="C44" t="str">
            <v>Directora Distrital de Calidad del Servicio</v>
          </cell>
          <cell r="D44" t="str">
            <v>Diana Alejandra Ospina Moreno</v>
          </cell>
          <cell r="E44" t="str">
            <v>P1 -  ÉTICA, BUEN GOBIERNO Y TRANSPARENCIA</v>
          </cell>
          <cell r="F44" t="str">
            <v>P1O1 Consolidar a 2020 una cultura de visión y actuación ética,  integra y transparente</v>
          </cell>
          <cell r="G44" t="str">
            <v>P1O1A11 Realizar la formulación y el seguimiento a la ejecución del Plan Anticorrupción y de Atención al Ciudadano - PAAC, para la obtención de resultados óptimos en la medición del Índice de Gobierno Abierto - IGA</v>
          </cell>
          <cell r="H44" t="str">
            <v>Realizar revisión y monitoreo  a la gestión de los Riesgos de corrupción con el propósito de garantizar la efectividad de los controles, detectar cambios internos y externos e identificar riesgos emergentes.</v>
          </cell>
          <cell r="I44" t="str">
            <v>Informe Mensual de Revisión de Riesgos de Corrupción</v>
          </cell>
          <cell r="J4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44" t="str">
            <v xml:space="preserve">  # de informes de revisión de riesgos de corrupción realizados en el periodo</v>
          </cell>
          <cell r="L44" t="str">
            <v xml:space="preserve"># de informes de revisión de riesgos de corrupción realizados en el periodo </v>
          </cell>
          <cell r="M44">
            <v>0</v>
          </cell>
          <cell r="O44" t="str">
            <v>Informe Mensual de Revisión de Riesgos de Corrupción</v>
          </cell>
          <cell r="P44" t="str">
            <v>Realizar el  Informe Mensual de Revisión de Riesgos de Corrupción. </v>
          </cell>
          <cell r="Q44" t="str">
            <v xml:space="preserve">Informe Mensual de Revisión de Riesgos de Corrupción			</v>
          </cell>
          <cell r="R44" t="str">
            <v xml:space="preserve">Validar la efectividad de los controles relacionados a los riesgos por parte de los procesos involucrados, e identificar riesgos emergentes. 		</v>
          </cell>
          <cell r="S44" t="str">
            <v>Suma</v>
          </cell>
          <cell r="T44" t="str">
            <v>Suma</v>
          </cell>
          <cell r="U44" t="str">
            <v>Número</v>
          </cell>
          <cell r="V44" t="str">
            <v>Eficacia</v>
          </cell>
          <cell r="W44" t="str">
            <v>Producto</v>
          </cell>
          <cell r="X44">
            <v>2018</v>
          </cell>
          <cell r="Y44">
            <v>0</v>
          </cell>
          <cell r="Z44">
            <v>0</v>
          </cell>
          <cell r="AA44">
            <v>0</v>
          </cell>
          <cell r="AB44">
            <v>0</v>
          </cell>
          <cell r="AC44">
            <v>12</v>
          </cell>
          <cell r="AD44">
            <v>12</v>
          </cell>
          <cell r="AE44">
            <v>0</v>
          </cell>
          <cell r="AF44">
            <v>0</v>
          </cell>
          <cell r="AG44" t="str">
            <v>No Aplica</v>
          </cell>
          <cell r="AH44" t="str">
            <v>No Aplica</v>
          </cell>
          <cell r="AI44" t="str">
            <v>No Aplica</v>
          </cell>
          <cell r="AJ44">
            <v>1</v>
          </cell>
          <cell r="AK44" t="str">
            <v>No Aplica</v>
          </cell>
          <cell r="AL44" t="str">
            <v>No Aplica</v>
          </cell>
          <cell r="AM44" t="str">
            <v>No Aplica</v>
          </cell>
          <cell r="AN44" t="str">
            <v>No Aplica</v>
          </cell>
          <cell r="AO44" t="str">
            <v>No Aplica</v>
          </cell>
          <cell r="AP44">
            <v>1</v>
          </cell>
          <cell r="AQ44" t="str">
            <v>No Aplica</v>
          </cell>
          <cell r="AR44" t="str">
            <v>No Aplica</v>
          </cell>
          <cell r="AS44" t="str">
            <v>No Aplica</v>
          </cell>
          <cell r="AT44" t="str">
            <v>No Aplica</v>
          </cell>
          <cell r="AU44" t="str">
            <v>No Aplica</v>
          </cell>
          <cell r="AV44" t="str">
            <v>No Aplica</v>
          </cell>
          <cell r="AW44" t="str">
            <v>No Aplica</v>
          </cell>
          <cell r="AX44" t="str">
            <v>No Aplica</v>
          </cell>
          <cell r="AY44" t="str">
            <v>No Aplica</v>
          </cell>
          <cell r="AZ44" t="str">
            <v>No Aplica</v>
          </cell>
          <cell r="BA44" t="str">
            <v>No Aplica</v>
          </cell>
          <cell r="BB44" t="str">
            <v>No Aplica</v>
          </cell>
          <cell r="BC44" t="str">
            <v>No Aplica</v>
          </cell>
          <cell r="BD44" t="str">
            <v>No Aplica</v>
          </cell>
          <cell r="BE44" t="str">
            <v>No Aplica</v>
          </cell>
          <cell r="BF44" t="str">
            <v>No Aplica</v>
          </cell>
          <cell r="BG44" t="str">
            <v>No Aplica</v>
          </cell>
          <cell r="BH44" t="str">
            <v>No Aplica</v>
          </cell>
          <cell r="BI44" t="str">
            <v>No Aplica</v>
          </cell>
          <cell r="BJ44" t="str">
            <v>No Aplica</v>
          </cell>
          <cell r="BK44" t="str">
            <v>No Aplica</v>
          </cell>
          <cell r="BL44" t="str">
            <v>No Aplica</v>
          </cell>
          <cell r="BM44" t="str">
            <v>Plan de Acción PAAC</v>
          </cell>
          <cell r="BN4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44" t="str">
            <v>Realizar el  Informe Mensual de Revisión de Riesgos de Corrupción. </v>
          </cell>
          <cell r="BP44" t="str">
            <v xml:space="preserve">Validar la efectividad de los controles relacionados a los riesgos por parte de los procesos involucrados, e identificar riesgos emergentes. 		</v>
          </cell>
          <cell r="BQ44" t="str">
            <v xml:space="preserve">Informe Mensual de Revisión de Riesgos de Corrupción			</v>
          </cell>
          <cell r="BR44" t="str">
            <v>Suma</v>
          </cell>
          <cell r="BS44">
            <v>12</v>
          </cell>
          <cell r="BT44">
            <v>1</v>
          </cell>
          <cell r="BU44">
            <v>1</v>
          </cell>
          <cell r="BV44">
            <v>1</v>
          </cell>
          <cell r="BW44">
            <v>1</v>
          </cell>
          <cell r="BX44">
            <v>1</v>
          </cell>
          <cell r="BY44">
            <v>1</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1</v>
          </cell>
          <cell r="CP44">
            <v>1</v>
          </cell>
          <cell r="CQ44">
            <v>1</v>
          </cell>
          <cell r="CR44">
            <v>12</v>
          </cell>
          <cell r="CS44">
            <v>1</v>
          </cell>
          <cell r="CT44" t="str">
            <v/>
          </cell>
          <cell r="CU44" t="str">
            <v>Elaboración del  Informe Valoración del riesgo de corrupción, identificado para el proceso “Gestión del Sistema Distrital de Servicio a la Ciudadanía” - Procedimiento Seguimiento y Medición del Servicio a la Ciudadanía, correspondiente al mes de enero de 2019, realizando el seguimiento y evaluación mensual de los puntos de control, efectos de brindarle a la Oficina Asesora de Planeación información eficaz y oportuna para la toma de decisiones.
El Informe Valoración del riesgo de corrupción del mes de enero , muestra que en el mes se realizaron seis (6)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enero,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enero/2019- Memorando 3-2019-4411 y anexos.</v>
          </cell>
          <cell r="CV44" t="str">
            <v>N.A</v>
          </cell>
          <cell r="CW44"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enero de 2019, verificando la efectividad de los puntos de control y la no materialización del riesgo.
</v>
          </cell>
          <cell r="CX44">
            <v>1</v>
          </cell>
          <cell r="CY44" t="str">
            <v/>
          </cell>
          <cell r="CZ44" t="str">
            <v>Elaboración del  Informe Valoración del riesgo de corrupción, identificado para el proceso “Gestión del Sistema Distrital de Servicio a la Ciudadanía” - Procedimiento Seguimiento y Medición del Servicio a la Ciudadanía, correspondiente al mes de febrero de 2019, realizando el seguimiento y evaluación mensual de los puntos de control, efectos de brindarle a la Oficina Asesora de Planeación información eficaz y oportuna para la toma de decisiones.
El Informe Valoración del riesgo de corrupción del mes de febrero , muestra que en el mes se realizaron siete (7)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febrero,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febrero/2019 -Memorando  3-2019-7974 y anexos.</v>
          </cell>
          <cell r="DA44" t="str">
            <v>N.A</v>
          </cell>
          <cell r="DB44"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febrero de 2019, verificando la efectividad de los puntos de control y la no materialización del riesgo.
</v>
          </cell>
          <cell r="DC44">
            <v>1</v>
          </cell>
          <cell r="DD44" t="str">
            <v/>
          </cell>
          <cell r="DE44" t="str">
            <v>Elaboración del  Informe Valoración del riesgo de corrupción, identificado para el proceso “Gestión del Sistema Distrital de Servicio a la Ciudadanía” - Procedimiento Seguimiento y Medición del Servicio a la Ciudadanía, correspondiente al mes de marzo de 2019, realizando el seguimiento y evaluación mensual de los puntos de control, efectos de brindarle a la Oficina Asesora de Planeación información eficaz y oportuna para la toma de decisiones.
El Informe Valoración del riesgo de corrupción del mes de marzo , muestra que en el mes se realizaron nueve (9) monitoreos, los puntos de control son efectivos y el riesgo no se materializó; cuya valoración estuvo acompañada de las siguientes evidencias:
-Copia del acta y registro de asistencia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marzo,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marzo/2019 -Memorando  3-2019-11355 y anexos.</v>
          </cell>
          <cell r="DF44" t="str">
            <v>N.A</v>
          </cell>
          <cell r="DG44" t="str">
            <v xml:space="preserve">
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marzo de 2019, verificando la efectividad de los puntos de control y la no materialización del riesgo.
</v>
          </cell>
          <cell r="DH44">
            <v>1</v>
          </cell>
          <cell r="DI44" t="str">
            <v/>
          </cell>
          <cell r="DJ44" t="str">
            <v>Elaboración del  Informe Valoración del riesgo de corrupción, identificado para el proceso “Gestión del Sistema Distrital de Servicio a la Ciudadanía” - Procedimiento Seguimiento y Medición del Servicio a la Ciudadanía, correspondiente al mes de abril de 2019, realizando el seguimiento y evaluación mensual de los puntos de control, efectos de brindarle a la Oficina Asesora de Planeación información eficaz y oportuna para la toma de decisiones.
El Informe Valoración del riesgo de corrupción del mes de abril , muestra que en el mes se realizaron once (11)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abril, las cuales se anexan en el PAAC - Actividad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abril/2019 -Memorando  3-2019-14014 y anexos.</v>
          </cell>
          <cell r="DK44" t="str">
            <v>N.A</v>
          </cell>
          <cell r="DL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abril de 2019, verificando la efectividad de los puntos de control y la no materialización del riesgo.</v>
          </cell>
          <cell r="DM44">
            <v>1</v>
          </cell>
          <cell r="DN44" t="str">
            <v/>
          </cell>
          <cell r="DO44" t="str">
            <v>Elaboración del  Informe Valoración del riesgo de corrupción, identificado para el proceso “Gestión del Sistema Distrital de Servicio a la Ciudadanía” - Procedimiento Seguimiento y Medición del Servicio a la Ciudadanía, correspondiente al mes de mayo de 2019, realizando el seguimiento y evaluación mensual de los puntos de control, a efectos de brindarle a la Oficina Asesora de Planeación información eficaz y oportuna para la toma de decisiones.
El Informe Valoración del riesgo de corrupción del mes de mayo, muestra que en el mes se realizaron ocho (8)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mayo,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mayo/2019 -Memorando  3-2019-16952  y anexos.</v>
          </cell>
          <cell r="DP44" t="str">
            <v>N.A</v>
          </cell>
          <cell r="DQ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mayo/ 2019, verificando la efectividad de los puntos de control y la no materialización del riesgo.</v>
          </cell>
          <cell r="DR44">
            <v>1</v>
          </cell>
          <cell r="DS44" t="str">
            <v/>
          </cell>
          <cell r="DT44" t="str">
            <v>Elaboración del  Informe Valoración del riesgo de corrupción, identificado para el proceso “Gestión del Sistema Distrital de Servicio a la Ciudadanía” - Procedimiento Seguimiento y Medición del Servicio a la Ciudadanía, correspondiente al mes de junio de 2019, realizando el seguimiento y evaluación mensual de los puntos de control, a efectos de brindarle a la Oficina Asesora de Planeación información eficaz y oportuna para la toma de decisiones.
El Informe Valoración del riesgo de corrupción del mes de junio, muestra que en el mes se realizaron once (11)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junio,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junio/2019 -Memorando  3-2019-19340  y anexos.
La fuente de verificación 1 archivo PDF "Informe  Riesgo corrupc mes de junio" contiene el  Informe Valoración del riesgo de corrupción mes de junio/2019</v>
          </cell>
          <cell r="DU44" t="str">
            <v>N.A</v>
          </cell>
          <cell r="DV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junio/ 2019, verificando la efectividad de los puntos de control y la no materialización del riesgo.</v>
          </cell>
          <cell r="DW44">
            <v>1</v>
          </cell>
          <cell r="DX44" t="str">
            <v/>
          </cell>
          <cell r="DY44" t="str">
            <v>Elaboración del  Informe Valoración del riesgo de corrupción, identificado para el proceso “Gestión del Sistema Distrital de Servicio a la Ciudadanía” - Procedimiento Seguimiento y Medición del Servicio a la Ciudadanía, correspondiente al mes de julio de 2019, realizando el seguimiento y evaluación mensual de los puntos de control, a efectos de brindarle a la Oficina Asesora de Planeación información eficaz y oportuna para la toma de decisiones.
El Informe Valoración del riesgo de corrupción del mes de julio,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julio,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julio/2019 -Memorando  3-2019-23396  y anexos.
La fuente de verificación 1 archivo PDF "Informe  Riesgo corrupc mes de julio" contiene el  Informe Valoración del riesgo de corrupción mes de julio/2019</v>
          </cell>
          <cell r="DZ44" t="str">
            <v>N.A</v>
          </cell>
          <cell r="EA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julio/ 2019, verificando la efectividad de los puntos de control y la no materialización del riesgo.</v>
          </cell>
          <cell r="EB44">
            <v>1</v>
          </cell>
          <cell r="EC44" t="str">
            <v/>
          </cell>
          <cell r="ED44" t="str">
            <v>Elaboración del  Informe Valoración del riesgo de corrupción, identificado para el proceso “Gestión del Sistema Distrital de Servicio a la Ciudadanía” - Procedimiento Seguimiento y Medición del Servicio a la Ciudadanía, correspondiente al mes de agosto de 2019, realizando el seguimiento y evaluación mensual de los puntos de control, a efectos de brindarle a la Oficina Asesora de Planeación información eficaz y oportuna para la toma de decisiones.
El Informe Valoración del riesgo de corrupción del mes de agosto, muestra que en el mes se realizaron cinco (5)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agosto,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agosto/2019 -Memorando  3-2019-26431  y anexos.
La fuente de verificación 1 archivo PDF "Informe  Riesgo corrupc mes de agosto" contiene el  Informe Valoración del riesgo de corrupción mes de agosto/2019</v>
          </cell>
          <cell r="EE44" t="str">
            <v>N.A</v>
          </cell>
          <cell r="EF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agosto/ 2019, verificando la efectividad de los puntos de control y la no materialización del riesgo.</v>
          </cell>
          <cell r="EG44">
            <v>1</v>
          </cell>
          <cell r="EH44" t="str">
            <v/>
          </cell>
          <cell r="EI44" t="str">
            <v>Elaboración del  Informe Valoración del riesgo de corrupción, identificado para el proceso “Gestión del Sistema Distrital de Servicio a la Ciudadanía” - Procedimiento Seguimiento y Medición del Servicio a la Ciudadanía, correspondiente al mes de septiembre de 2019, realizando el seguimiento y evaluación mensual de los puntos de control, a efectos de brindarle a la Oficina Asesora de Planeación información eficaz y oportuna para la toma de decisiones.
El Informe Valoración del riesgo de corrupción del mes de septiembre, muestra que en el mes se realizaron diez (10) monitoreos, los puntos de control son efectivos y el riesgo no se materializó; cuya valoración estuvo acompañada de las siguientes evidencias:
-Copia del acta a reunión mensual para la discusión de los resultados de los monitoreos realizados en el periodo con el fin de socializar al interior del equipo de trabajo los posibles casos de corrupción que se pueden presentar.
-Copias de las fichas de los monitoreos realizados en el mes de septiembre, las cuales se anexan en la actividad ID 66 “Realizar monitoreo para la medición, evaluación y seguimiento del servicio en la Red CADE, en los diferentes canales de interacción ciudadana de la Secretaria General y en otros puntos de la Administración Distrital."
-Remisión a la Oficina Asesora de Planeación del respectivo Informe Valoración del riesgo de corrupción mes de septiembre/2019 -Memorando  3-2019-29665  y anexos.
La fuente de verificación 1 archivo PDF "Informe  Riesgo corrupc mes de septiembre" contiene el  Informe Valoración del riesgo de corrupción mes de septiembre/2019</v>
          </cell>
          <cell r="EJ44" t="str">
            <v>N.A</v>
          </cell>
          <cell r="EK44" t="str">
            <v>Se brindó a la Oficina Asesora de Planeación y a la Entidad la información eficaz y oportuna para la toma de decisiones, en relación con la valoración del riesgo de corrupción"Ocultamiento o manipulación de la información en los monitoreos realizados en los puntos de atención en beneficio propio o de terceros" identificado para el proceso “Gestión del Sistema Distrital de Servicio a la Ciudadanía” - Procedimiento Seguimiento y Medición del Servicio a la Ciudadanía, correspondiente al mes de septiembre/ 2019, verificando la efectividad de los puntos de control y la no materialización del riesgo.</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v>9</v>
          </cell>
          <cell r="FB44">
            <v>0</v>
          </cell>
          <cell r="FC44" t="str">
            <v>Cumple</v>
          </cell>
          <cell r="FD44" t="str">
            <v>Cumplido</v>
          </cell>
          <cell r="FE44" t="str">
            <v>Cumplido</v>
          </cell>
          <cell r="FF44" t="str">
            <v>Adecuado</v>
          </cell>
          <cell r="FG44" t="str">
            <v>Coherente</v>
          </cell>
          <cell r="FH44" t="str">
            <v>Concuerda</v>
          </cell>
          <cell r="FI44" t="str">
            <v>Concuerda</v>
          </cell>
          <cell r="FJ44" t="str">
            <v>Relación directa</v>
          </cell>
          <cell r="FK44" t="str">
            <v>Adecuado</v>
          </cell>
          <cell r="FL44" t="str">
            <v>Oportuna</v>
          </cell>
          <cell r="FM44" t="str">
            <v>Aunque el informe narrativo es coherente con la descripción del indicador, se sugiere presentar las actividades realizadas para efectuar la revisión y monitoreo a la gestión de los riesgos de corrupción identificados en el proceso. En el mismo sentido, es importante que en los beneficios se describa la efectividad de los controles implementados para mitigar los riesgos identificados inicialmente</v>
          </cell>
          <cell r="FN44" t="str">
            <v>Yady Paola Morales</v>
          </cell>
          <cell r="FO44" t="str">
            <v>Cumple</v>
          </cell>
          <cell r="FP44" t="str">
            <v>Cumplido</v>
          </cell>
          <cell r="FQ44" t="e">
            <v>#N/A</v>
          </cell>
          <cell r="FR44" t="str">
            <v>Adecuado</v>
          </cell>
          <cell r="FS44" t="str">
            <v>Coherente</v>
          </cell>
          <cell r="FT44" t="str">
            <v>Concuerda</v>
          </cell>
          <cell r="FU44" t="str">
            <v>Concuerda</v>
          </cell>
          <cell r="FV44" t="str">
            <v>Relación directa</v>
          </cell>
          <cell r="FW44" t="str">
            <v>Adecuado</v>
          </cell>
          <cell r="FX44" t="str">
            <v>Oportuna</v>
          </cell>
          <cell r="FY44" t="str">
            <v>Sin observaciones</v>
          </cell>
          <cell r="FZ44" t="str">
            <v>Juan Guillermo Becerra J.</v>
          </cell>
          <cell r="GA44">
            <v>0</v>
          </cell>
          <cell r="GB44" t="str">
            <v>Cumplido</v>
          </cell>
          <cell r="GC44" t="e">
            <v>#N/A</v>
          </cell>
          <cell r="GD44">
            <v>0</v>
          </cell>
          <cell r="GE44">
            <v>0</v>
          </cell>
          <cell r="GF44">
            <v>0</v>
          </cell>
          <cell r="GG44">
            <v>0</v>
          </cell>
          <cell r="GH44">
            <v>0</v>
          </cell>
          <cell r="GI44">
            <v>0</v>
          </cell>
          <cell r="GJ44">
            <v>0</v>
          </cell>
          <cell r="GK44">
            <v>0</v>
          </cell>
          <cell r="GL44">
            <v>0</v>
          </cell>
          <cell r="GM44">
            <v>0</v>
          </cell>
          <cell r="GN44">
            <v>0</v>
          </cell>
          <cell r="GO44" t="e">
            <v>#N/A</v>
          </cell>
          <cell r="GP44">
            <v>0</v>
          </cell>
          <cell r="GQ44">
            <v>0</v>
          </cell>
          <cell r="GR44">
            <v>0</v>
          </cell>
          <cell r="GS44">
            <v>0</v>
          </cell>
          <cell r="GT44">
            <v>0</v>
          </cell>
          <cell r="GU44">
            <v>0</v>
          </cell>
          <cell r="GV44">
            <v>0</v>
          </cell>
          <cell r="GW44">
            <v>0</v>
          </cell>
          <cell r="GX44">
            <v>0</v>
          </cell>
          <cell r="GY44">
            <v>1</v>
          </cell>
          <cell r="GZ44">
            <v>1</v>
          </cell>
          <cell r="HA44">
            <v>1</v>
          </cell>
          <cell r="HB44">
            <v>1</v>
          </cell>
          <cell r="HC44">
            <v>1</v>
          </cell>
          <cell r="HD44">
            <v>1</v>
          </cell>
          <cell r="HE44">
            <v>1</v>
          </cell>
          <cell r="HF44">
            <v>1</v>
          </cell>
          <cell r="HG44">
            <v>1</v>
          </cell>
          <cell r="HH44" t="str">
            <v/>
          </cell>
          <cell r="HI44" t="str">
            <v/>
          </cell>
          <cell r="HJ44" t="str">
            <v/>
          </cell>
          <cell r="HK44">
            <v>9</v>
          </cell>
          <cell r="HL44">
            <v>8.3333333333333329E-2</v>
          </cell>
          <cell r="HM44">
            <v>8.3333333333333329E-2</v>
          </cell>
          <cell r="HN44">
            <v>8.3333333333333329E-2</v>
          </cell>
          <cell r="HO44">
            <v>8.3333333333333329E-2</v>
          </cell>
          <cell r="HP44">
            <v>8.3333333333333329E-2</v>
          </cell>
          <cell r="HQ44">
            <v>8.3333333333333329E-2</v>
          </cell>
          <cell r="HR44">
            <v>8.3333333333333329E-2</v>
          </cell>
          <cell r="HS44">
            <v>8.3333333333333329E-2</v>
          </cell>
          <cell r="HT44">
            <v>8.3333333333333329E-2</v>
          </cell>
          <cell r="HU44">
            <v>0</v>
          </cell>
          <cell r="HV44">
            <v>0</v>
          </cell>
          <cell r="HW44">
            <v>0</v>
          </cell>
          <cell r="HX44">
            <v>0.75</v>
          </cell>
          <cell r="HY44">
            <v>1</v>
          </cell>
          <cell r="HZ44">
            <v>1</v>
          </cell>
          <cell r="IA44">
            <v>1</v>
          </cell>
          <cell r="IB44">
            <v>1</v>
          </cell>
          <cell r="IC44">
            <v>1</v>
          </cell>
          <cell r="ID44">
            <v>1</v>
          </cell>
          <cell r="IE44">
            <v>1</v>
          </cell>
          <cell r="IF44">
            <v>1</v>
          </cell>
          <cell r="IG44">
            <v>1</v>
          </cell>
          <cell r="IH44">
            <v>0.89999999999999991</v>
          </cell>
          <cell r="II44">
            <v>0.81818181818181812</v>
          </cell>
          <cell r="IJ44">
            <v>0.75</v>
          </cell>
          <cell r="IK44">
            <v>1</v>
          </cell>
          <cell r="IL44">
            <v>1</v>
          </cell>
          <cell r="IM44">
            <v>1</v>
          </cell>
          <cell r="IN44">
            <v>1</v>
          </cell>
          <cell r="IP44">
            <v>0.25</v>
          </cell>
        </row>
        <row r="45">
          <cell r="A45" t="str">
            <v>PAAC_39</v>
          </cell>
          <cell r="B45" t="str">
            <v>Dirección Distrital de Calidad del Servicio</v>
          </cell>
          <cell r="C45" t="str">
            <v>Directora Distrital de Calidad del Servicio</v>
          </cell>
          <cell r="D45" t="str">
            <v>Diana Alejandra Ospina Moreno</v>
          </cell>
          <cell r="E45" t="str">
            <v>P2 -  SERVICIO AL CIUDADANO</v>
          </cell>
          <cell r="F45" t="str">
            <v xml:space="preserve">P2O1 Mejorar la experiencia de la ciudadanía, con enfoque diferencial y preferencial, en su relación con la Administración Distrital </v>
          </cell>
          <cell r="G45"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45" t="str">
            <v xml:space="preserve"> Medir la satisfacción de los servicios prestados en la Red CADE, Red CLAVs y canales de interacción ciudadana de la Secretaría General. 
</v>
          </cell>
          <cell r="I45" t="str">
            <v>Informe del Nivel de satisfacción  ciudadana en la Red CADE, CLAVs y canales de interacción ciudadana de la Secretaría General.</v>
          </cell>
          <cell r="J45" t="str">
            <v>La herramienta pretende medir la satisfacción ciudadana con los servicios prestados en la Red CADE, Red CLAVs y canales de interacción ciudadana de la Secretaría General</v>
          </cell>
          <cell r="K45" t="str">
            <v xml:space="preserve">  Herramienta para medir  la satisfacción ciudadana aplicada  0   </v>
          </cell>
          <cell r="L45" t="str">
            <v>Herramienta para medir  la satisfacción ciudadana aplicada</v>
          </cell>
          <cell r="M45">
            <v>0</v>
          </cell>
          <cell r="O45" t="str">
            <v>Informe de medición de la satisfacción ciudadana en la Red CADE, CLAVs y canales de interacción ciudadana de la Secretaría General.</v>
          </cell>
          <cell r="Q45" t="str">
            <v>Informe del Nivel de satisfacción  ciudadana en la Red CADE, CLAVs y canales de interacción ciudadana de la Secretaría General.</v>
          </cell>
          <cell r="R45" t="str">
            <v>Conocer el nivel de  satisfacción ciudadana frente a los servicios prestados en la Red CADE, Red CLAVs y canales de interacción ciudadana de la Secretaría General</v>
          </cell>
          <cell r="S45" t="str">
            <v>Suma</v>
          </cell>
          <cell r="T45" t="str">
            <v>Suma</v>
          </cell>
          <cell r="U45" t="str">
            <v>Número</v>
          </cell>
          <cell r="V45" t="str">
            <v>Eficacia</v>
          </cell>
          <cell r="W45" t="str">
            <v>Resultado</v>
          </cell>
          <cell r="X45">
            <v>2018</v>
          </cell>
          <cell r="Y45">
            <v>0</v>
          </cell>
          <cell r="Z45">
            <v>0</v>
          </cell>
          <cell r="AA45">
            <v>0</v>
          </cell>
          <cell r="AB45">
            <v>0</v>
          </cell>
          <cell r="AC45">
            <v>1</v>
          </cell>
          <cell r="AD45">
            <v>1</v>
          </cell>
          <cell r="AE45">
            <v>0</v>
          </cell>
          <cell r="AF45">
            <v>0</v>
          </cell>
          <cell r="AG45" t="str">
            <v>No Aplica</v>
          </cell>
          <cell r="AH45" t="str">
            <v>No Aplica</v>
          </cell>
          <cell r="AI45" t="str">
            <v>No Aplica</v>
          </cell>
          <cell r="AJ45">
            <v>1</v>
          </cell>
          <cell r="AK45" t="str">
            <v>No Aplica</v>
          </cell>
          <cell r="AL45" t="str">
            <v>No Aplica</v>
          </cell>
          <cell r="AM45" t="str">
            <v>No Aplica</v>
          </cell>
          <cell r="AN45">
            <v>1</v>
          </cell>
          <cell r="AO45" t="str">
            <v>Gestión del Sistema Distrital de servicio a la ciudadanía</v>
          </cell>
          <cell r="AP45">
            <v>1</v>
          </cell>
          <cell r="AQ45" t="str">
            <v>No Aplica</v>
          </cell>
          <cell r="AR45" t="str">
            <v>No Aplica</v>
          </cell>
          <cell r="AS45" t="str">
            <v>No Aplica</v>
          </cell>
          <cell r="AT45" t="str">
            <v>No Aplica</v>
          </cell>
          <cell r="AU45" t="str">
            <v>No Aplica</v>
          </cell>
          <cell r="AV45" t="str">
            <v>No Aplica</v>
          </cell>
          <cell r="AW45" t="str">
            <v>No Aplica</v>
          </cell>
          <cell r="AX45" t="str">
            <v>No Aplica</v>
          </cell>
          <cell r="AY45" t="str">
            <v>No Aplica</v>
          </cell>
          <cell r="AZ45" t="str">
            <v>No Aplica</v>
          </cell>
          <cell r="BA45" t="str">
            <v>No Aplica</v>
          </cell>
          <cell r="BB45" t="str">
            <v>No Aplica</v>
          </cell>
          <cell r="BC45" t="str">
            <v>No Aplica</v>
          </cell>
          <cell r="BD45" t="str">
            <v>No Aplica</v>
          </cell>
          <cell r="BE45" t="str">
            <v>No Aplica</v>
          </cell>
          <cell r="BF45" t="str">
            <v>No Aplica</v>
          </cell>
          <cell r="BG45" t="str">
            <v>No Aplica</v>
          </cell>
          <cell r="BH45" t="str">
            <v>No Aplica</v>
          </cell>
          <cell r="BI45" t="str">
            <v>No Aplica</v>
          </cell>
          <cell r="BJ45" t="str">
            <v>No Aplica</v>
          </cell>
          <cell r="BK45" t="str">
            <v>No Aplica</v>
          </cell>
          <cell r="BL45" t="str">
            <v>No Aplica</v>
          </cell>
          <cell r="BM45" t="str">
            <v>Plan de Acción SGCGestión del Sistema Distrital de servicio a la ciudadaníaPAAC</v>
          </cell>
          <cell r="BN45" t="str">
            <v>La herramienta pretende medir la satisfacción ciudadana con los servicios prestados en la Red CADE, Red CLAVs y canales de interacción ciudadana de la Secretaría General</v>
          </cell>
          <cell r="BO45" t="str">
            <v xml:space="preserve">Aplicar herramienta para medir la satisfacción ciudadana frente a los servicios prestados en la Red CADE, Red CLAVs y canales de interacción ciudadana de la Secretaría General			</v>
          </cell>
          <cell r="BP45" t="str">
            <v>Conocer el nivel de  satisfacción ciudadana frente a los servicios prestados en la Red CADE, Red CLAVs y canales de interacción ciudadana de la Secretaría General</v>
          </cell>
          <cell r="BQ45" t="str">
            <v>Informe del Nivel de satisfacción  ciudadana en la Red CADE, CLAVs y canales de interacción ciudadana de la Secretaría General.</v>
          </cell>
          <cell r="BR45" t="str">
            <v>Suma</v>
          </cell>
          <cell r="BS45">
            <v>1</v>
          </cell>
          <cell r="BT45">
            <v>0</v>
          </cell>
          <cell r="BU45">
            <v>0</v>
          </cell>
          <cell r="BV45">
            <v>0</v>
          </cell>
          <cell r="BW45">
            <v>0</v>
          </cell>
          <cell r="BX45">
            <v>0</v>
          </cell>
          <cell r="BY45">
            <v>0</v>
          </cell>
          <cell r="BZ45">
            <v>0</v>
          </cell>
          <cell r="CA45">
            <v>0</v>
          </cell>
          <cell r="CB45">
            <v>0</v>
          </cell>
          <cell r="CC45">
            <v>0</v>
          </cell>
          <cell r="CD45">
            <v>0</v>
          </cell>
          <cell r="CE45">
            <v>1</v>
          </cell>
          <cell r="CF45">
            <v>0</v>
          </cell>
          <cell r="CG45">
            <v>0</v>
          </cell>
          <cell r="CH45">
            <v>0</v>
          </cell>
          <cell r="CI45">
            <v>0</v>
          </cell>
          <cell r="CJ45">
            <v>0</v>
          </cell>
          <cell r="CK45">
            <v>0</v>
          </cell>
          <cell r="CL45">
            <v>0</v>
          </cell>
          <cell r="CM45">
            <v>0</v>
          </cell>
          <cell r="CN45">
            <v>0</v>
          </cell>
          <cell r="CO45">
            <v>0</v>
          </cell>
          <cell r="CP45">
            <v>0</v>
          </cell>
          <cell r="CQ45">
            <v>1</v>
          </cell>
          <cell r="CR45">
            <v>1</v>
          </cell>
          <cell r="CS45">
            <v>0</v>
          </cell>
          <cell r="CT45" t="str">
            <v/>
          </cell>
          <cell r="CU45" t="str">
            <v>Durante el mes de enero/2019 no se programaron ni  adelantaron actividades para  aplicar la herramienta para medir la satisfacción ciudadana  en la Red CADE, CLAVs y canales de interacción ciudadana de la Secretaría General.</v>
          </cell>
          <cell r="CV45" t="str">
            <v/>
          </cell>
          <cell r="CW45" t="str">
            <v>N.A</v>
          </cell>
          <cell r="CX45">
            <v>0</v>
          </cell>
          <cell r="CY45" t="str">
            <v/>
          </cell>
          <cell r="CZ45" t="str">
            <v>Durante el mes de febrero/2019 no se programaron ni  adelantaron actividades para  aplicar la herramienta para medir la satisfacción ciudadana  en la Red CADE, CLAVs y canales de interacción ciudadana de la Secretaría General.</v>
          </cell>
          <cell r="DA45" t="str">
            <v>N.A</v>
          </cell>
          <cell r="DB45" t="str">
            <v>N.A</v>
          </cell>
          <cell r="DC45">
            <v>0</v>
          </cell>
          <cell r="DD45" t="str">
            <v/>
          </cell>
          <cell r="DE45" t="str">
            <v>Durante el mes de marzo/2019 no se programaron ni  adelantaron actividades para  aplicar la herramienta para medir la satisfacción ciudadana  en la Red CADE, CLAVs y canales de interacción ciudadana de la Secretaría General.</v>
          </cell>
          <cell r="DF45" t="str">
            <v>N.A</v>
          </cell>
          <cell r="DG45" t="str">
            <v>N.A</v>
          </cell>
          <cell r="DH45">
            <v>0</v>
          </cell>
          <cell r="DI45" t="str">
            <v/>
          </cell>
          <cell r="DJ45" t="str">
            <v>Durante el mes de abril/2019 no se programaron ni  adelantaron actividades para  aplicar la herramienta para medir la satisfacción ciudadana  en la Red CADE, CLAVs y canales de interacción ciudadana de la Secretaría General.</v>
          </cell>
          <cell r="DK45" t="str">
            <v>N.A</v>
          </cell>
          <cell r="DL45" t="str">
            <v>N.A</v>
          </cell>
          <cell r="DM45">
            <v>0</v>
          </cell>
          <cell r="DN45" t="str">
            <v/>
          </cell>
          <cell r="DO45" t="str">
            <v>Durante el mes de mayo/2019 no se programaron ni  adelantaron actividades para  aplicar la herramienta para medir la satisfacción ciudadana  en la Red CADE, CLAVs y canales de interacción ciudadana de la Secretaría General.</v>
          </cell>
          <cell r="DP45" t="str">
            <v>N.A</v>
          </cell>
          <cell r="DQ45" t="str">
            <v>N.A</v>
          </cell>
          <cell r="DR45">
            <v>0</v>
          </cell>
          <cell r="DS45" t="str">
            <v/>
          </cell>
          <cell r="DT45" t="str">
            <v>Durante el mes de junio/2019 no se programaron ni  adelantaron actividades para  aplicar la herramienta para medir la satisfacción ciudadana  en la Red CADE, CLAVs y canales de interacción ciudadana de la Secretaría General.</v>
          </cell>
          <cell r="DU45" t="str">
            <v>N.A</v>
          </cell>
          <cell r="DV45" t="str">
            <v>N.A</v>
          </cell>
          <cell r="DW45">
            <v>0</v>
          </cell>
          <cell r="DX45" t="str">
            <v/>
          </cell>
          <cell r="DY45" t="str">
            <v>Durante el mes de julio/2019 no se programaron ni  adelantaron actividades para  aplicar la herramienta para medir la satisfacción ciudadana  en la Red CADE, CLAVs y canales de interacción ciudadana de la Secretaría General.</v>
          </cell>
          <cell r="DZ45" t="str">
            <v>N.A</v>
          </cell>
          <cell r="EA45" t="str">
            <v>N.A</v>
          </cell>
          <cell r="EB45">
            <v>0</v>
          </cell>
          <cell r="EC45" t="str">
            <v/>
          </cell>
          <cell r="ED45" t="str">
            <v>Se avanzó en la Elaboración de la ficha técnica de la encuesta, la actualización de formularios y virtualización de formularios para medir la satisfacción ciudadana  en la Red CADE, CLAVs y canales de interacción ciudadana de la Secretaría General.
Las fuentes de Verificación correspodendientes:  1 Archivo PDF "Ficha Técnica Encuesta 2019" y 4 archivos PDF:  "Virtualización Encuesta Presencial de Satisfacción Red Cade 2019" (https://forms.office.com/Pages/ResponsePage.aspx?id=y6dR80r58E2WJ64DDM73xM5GtCDKQZtCvYWjUwLb8QtUNjc4MkpRQVRZMVg3MTNHQ1kxWjVNRUg4QS4u); 
"Virtualización Encuesta Presencial de Satisfacción Centro Local de Atención a Víctimas 2019"
(https://forms.office.com/Pages/ResponsePage.aspx?id=y6dR80r58E2WJ64DDM73xM5GtCDKQZtCvYWjUwLb8QtUOUFSRjlOVjJSSE03N1dWQVJXRTlGNkE1UC4u);
"Virtualización Encuesta Presencial De Satisfacción SuperCADE Móvil 2019"
(https://forms.office.com/Pages/ResponsePage.aspx?id=y6dR80r58E2WJ64DDM73xM5GtCDKQZtCvYWjUwLb8QtUQ0lXWTZQNVdVWVpET0kyQlE2S0laMUdGNC4u);
"Virtualización Encuesta Bogotá Te Escucha"
(https://forms.office.com/Pages/ResponsePage.aspx?id=y6dR80r58E2WJ64DDM73xM5GtCDKQZtCvYWjUwLb8QtUMDNOR01ISURNR0lWU0FETEJCTjNPMFJUSS4u).</v>
          </cell>
          <cell r="EE45" t="str">
            <v>N.A</v>
          </cell>
          <cell r="EF45" t="str">
            <v>Conocer el nivel de  satisfacción ciudadana frente a los servicios prestados en la Red CADE, Red CLAVs y canales de interacción ciudadana de la Secretaría General</v>
          </cell>
          <cell r="EG45">
            <v>0</v>
          </cell>
          <cell r="EH45" t="str">
            <v/>
          </cell>
          <cell r="EI45" t="str">
            <v xml:space="preserve">Avancesa Encuesta para medir la satisfacción ciudadana  en la Red CADE, CLAVs y canales de interacción ciudadana de la Secretaría General:
 . Inducción a encuestadores (11 de septiembre/2019 ) y entrega de tabletas (13 de septiembre):  Se realizó la inducción  a los 14 informadores/ encuestadores, en cada uno de los formularios a utilizar,  y entrega de la tableta .
*Realización de la Prueba Piloto  (12 y 13 de septiembre) en los puntos de la Red CADE, en la cual los encuestadores probaron el diligenciamiento de los formularios, las preguntas y la utilización de la tableta y se les realizo retroalimentación al respecto.
*Inicio de aplicación de la Encuesta de Satisfacción Ciudadana en los puntos de la Red CADE (Lunes 16 de septiembre).
Las fuentes de Verificación correspodendientes:  1 Archivo PDF "Listado de asistencia a Inducción 11 de septiembre;  y  1 Archivo PDF copia Acta de reunión entrega tabletas 13 de septiembre/2019 </v>
          </cell>
          <cell r="EJ45" t="str">
            <v>N.A</v>
          </cell>
          <cell r="EK45" t="str">
            <v>Conocer el nivel de  satisfacción ciudadana frente a los servicios prestados en la Red CADE, Red CLAVs y canales de interacción ciudadana de la Secretaría General</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v>0</v>
          </cell>
          <cell r="FB45">
            <v>0</v>
          </cell>
          <cell r="FC45" t="str">
            <v>Cumple</v>
          </cell>
          <cell r="FD45" t="str">
            <v>No programó</v>
          </cell>
          <cell r="FE45" t="str">
            <v>No programó</v>
          </cell>
          <cell r="FF45" t="str">
            <v>No aplica</v>
          </cell>
          <cell r="FG45" t="str">
            <v>No aplica</v>
          </cell>
          <cell r="FH45" t="str">
            <v>No aplica</v>
          </cell>
          <cell r="FI45" t="str">
            <v>No aplica</v>
          </cell>
          <cell r="FJ45" t="str">
            <v>No aplica</v>
          </cell>
          <cell r="FK45" t="str">
            <v>No aplica</v>
          </cell>
          <cell r="FL45" t="str">
            <v>Oportuna</v>
          </cell>
          <cell r="FM45" t="str">
            <v>Aunque la programación para el cumplimiento de este indicador esta planeada para el mes de diciembre, se sugiere de ser el caso describir las actividades realizadas para la presentación de la medición del nivel de satisfacción ciudadana en la Red CADE, CLAVs y canales de interacción ciudadana de la Secretaría General.</v>
          </cell>
          <cell r="FN45" t="str">
            <v>Yady Paola Morales</v>
          </cell>
          <cell r="FO45" t="str">
            <v>No aplica</v>
          </cell>
          <cell r="FP45" t="str">
            <v>No programó</v>
          </cell>
          <cell r="FQ45" t="e">
            <v>#N/A</v>
          </cell>
          <cell r="FR45" t="str">
            <v>No aplica</v>
          </cell>
          <cell r="FS45" t="str">
            <v>No aplica</v>
          </cell>
          <cell r="FT45" t="str">
            <v>No aplica</v>
          </cell>
          <cell r="FU45" t="str">
            <v>No aplica</v>
          </cell>
          <cell r="FV45" t="str">
            <v>No aplica</v>
          </cell>
          <cell r="FW45" t="str">
            <v>No aplica</v>
          </cell>
          <cell r="FX45" t="str">
            <v>Oportuna</v>
          </cell>
          <cell r="FY45" t="str">
            <v>Sin observaciones</v>
          </cell>
          <cell r="FZ45" t="str">
            <v>Juan Guillermo Becerra J.</v>
          </cell>
          <cell r="GA45">
            <v>0</v>
          </cell>
          <cell r="GB45" t="str">
            <v>No programó</v>
          </cell>
          <cell r="GC45" t="e">
            <v>#N/A</v>
          </cell>
          <cell r="GD45">
            <v>0</v>
          </cell>
          <cell r="GE45">
            <v>0</v>
          </cell>
          <cell r="GF45">
            <v>0</v>
          </cell>
          <cell r="GG45">
            <v>0</v>
          </cell>
          <cell r="GH45">
            <v>0</v>
          </cell>
          <cell r="GI45">
            <v>0</v>
          </cell>
          <cell r="GJ45">
            <v>0</v>
          </cell>
          <cell r="GK45">
            <v>0</v>
          </cell>
          <cell r="GL45">
            <v>0</v>
          </cell>
          <cell r="GM45">
            <v>0</v>
          </cell>
          <cell r="GN45">
            <v>0</v>
          </cell>
          <cell r="GO45" t="e">
            <v>#N/A</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t="str">
            <v/>
          </cell>
          <cell r="HI45" t="str">
            <v/>
          </cell>
          <cell r="HJ45" t="str">
            <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t="str">
            <v>No Programó</v>
          </cell>
          <cell r="HZ45" t="str">
            <v>No Programó</v>
          </cell>
          <cell r="IA45" t="str">
            <v>No Programó</v>
          </cell>
          <cell r="IB45" t="str">
            <v>No Programó</v>
          </cell>
          <cell r="IC45" t="str">
            <v>No Programó</v>
          </cell>
          <cell r="ID45" t="str">
            <v>No Programó</v>
          </cell>
          <cell r="IE45" t="str">
            <v>No Programó</v>
          </cell>
          <cell r="IF45" t="str">
            <v>No Programó</v>
          </cell>
          <cell r="IG45" t="str">
            <v>No Programó</v>
          </cell>
          <cell r="IH45" t="str">
            <v>No Programó</v>
          </cell>
          <cell r="II45" t="str">
            <v>No Programó</v>
          </cell>
          <cell r="IJ45">
            <v>0</v>
          </cell>
          <cell r="IK45" t="str">
            <v>No Programó</v>
          </cell>
          <cell r="IL45" t="str">
            <v>No Programó</v>
          </cell>
          <cell r="IM45" t="str">
            <v>No Programó</v>
          </cell>
          <cell r="IN45" t="str">
            <v>No Programó</v>
          </cell>
          <cell r="IP45">
            <v>0</v>
          </cell>
        </row>
        <row r="46">
          <cell r="A46" t="str">
            <v>PAAC_43</v>
          </cell>
          <cell r="B46" t="str">
            <v>Dirección Distrital de Calidad del Servicio</v>
          </cell>
          <cell r="C46" t="str">
            <v>Directora Distrital de Calidad del Servicio</v>
          </cell>
          <cell r="D46" t="str">
            <v>Diana Alejandra Ospina Moreno</v>
          </cell>
          <cell r="E46" t="str">
            <v>P1 -  ÉTICA, BUEN GOBIERNO Y TRANSPARENCIA</v>
          </cell>
          <cell r="F46" t="str">
            <v>P1O1 Consolidar a 2020 una cultura de visión y actuación ética,  integra y transparente</v>
          </cell>
          <cell r="G46" t="str">
            <v>P1O1A11 Realizar la formulación y el seguimiento a la ejecución del Plan Anticorrupción y de Atención al Ciudadano - PAAC, para la obtención de resultados óptimos en la medición del Índice de Gobierno Abierto - IGA</v>
          </cell>
          <cell r="H46" t="str">
            <v>Realizar el seguimiento a la calidad y calidez de las respuestas emitidas por parte de la Secretaría General y entidades distritales a través del sistema de gestión de peticiones ciudadanas</v>
          </cell>
          <cell r="I46" t="str">
            <v xml:space="preserve">Dependencias de la Secretaría General y entidades distritales retroalimentadas/ Dependencias de la Secretaría General y entidades distritales que presentan observaciones a sus respuestas evaluadas”. </v>
          </cell>
          <cell r="J46" t="str">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ell>
          <cell r="K46" t="str">
            <v>(Número de dependencias de la Secretaría General y entidades distritales retroalimentadas/ Número de dependencias de la Secretaría General y entidades Distritales que presentan observaciones a sus respuestas evaluadas)*100</v>
          </cell>
          <cell r="L46" t="str">
            <v>Entidades distritales retroalimentadas, que presentan observaciones al 10% o más de sus respuestas evaluadas, identificando aspectos a mejor en cuanto a los criterios de coherencia, claridad, calidez y oportunidad, y al uso y manejo del Sistema de gestión de Peticiones Ciudadanas</v>
          </cell>
          <cell r="M46" t="str">
            <v>Entidades distritales, que presentan observaciones al 10% o más de sus respuestas evaluadas, identificando aspectos a mejor en cuanto a los criterios de coherencia, claridad, calidez y oportunidad, y al uso y manejo del Sistema de gestión de Peticiones Ciudadanas</v>
          </cell>
          <cell r="O46" t="str">
            <v xml:space="preserve">Entidades distritales retroalimentadas, que presentan observaciones al 10% o más de sus respuestas evaluadas, identificando aspectos a mejor en cuanto a los criterios de coherencia, claridad, calidez y oportunidad, y al uso y manejo del Sistema de gestión de Peticiones Ciudadanas. (Se aclara que las comunicaciones contienen el análisis de las respuestas evaluadas en el mes anterior). </v>
          </cell>
          <cell r="Q46" t="str">
            <v>Comunicaciones enviadas a las dependencias de la Secretaría General que presenten alguna observación a sus respuestas evaluadas y a las entidades distritales que presenten  observaciones al 10% o más de sus respuestas evaluadas ( mes vencido)</v>
          </cell>
          <cell r="R46" t="str">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ell>
          <cell r="S46" t="str">
            <v>Constante</v>
          </cell>
          <cell r="T46" t="str">
            <v>Constante</v>
          </cell>
          <cell r="U46" t="str">
            <v>Porcentaje</v>
          </cell>
          <cell r="V46" t="str">
            <v>Eficacia</v>
          </cell>
          <cell r="W46" t="str">
            <v>Producto</v>
          </cell>
          <cell r="X46">
            <v>2018</v>
          </cell>
          <cell r="Y46">
            <v>0</v>
          </cell>
          <cell r="Z46">
            <v>0</v>
          </cell>
          <cell r="AA46">
            <v>0</v>
          </cell>
          <cell r="AB46">
            <v>0</v>
          </cell>
          <cell r="AC46">
            <v>1</v>
          </cell>
          <cell r="AD46">
            <v>1</v>
          </cell>
          <cell r="AE46">
            <v>0</v>
          </cell>
          <cell r="AF46">
            <v>0</v>
          </cell>
          <cell r="AG46" t="str">
            <v>No Aplica</v>
          </cell>
          <cell r="AH46" t="str">
            <v>No Aplica</v>
          </cell>
          <cell r="AI46" t="str">
            <v>No Aplica</v>
          </cell>
          <cell r="AJ46">
            <v>1</v>
          </cell>
          <cell r="AK46" t="str">
            <v>No Aplica</v>
          </cell>
          <cell r="AL46" t="str">
            <v>No Aplica</v>
          </cell>
          <cell r="AM46" t="str">
            <v>No Aplica</v>
          </cell>
          <cell r="AN46">
            <v>1</v>
          </cell>
          <cell r="AO46" t="str">
            <v>Gestión del Sistema Distrital de servicio a la ciudadanía</v>
          </cell>
          <cell r="AP46">
            <v>1</v>
          </cell>
          <cell r="AQ46" t="str">
            <v>No Aplica</v>
          </cell>
          <cell r="AR46" t="str">
            <v>No Aplica</v>
          </cell>
          <cell r="AS46" t="str">
            <v>No Aplica</v>
          </cell>
          <cell r="AT46" t="str">
            <v>No Aplica</v>
          </cell>
          <cell r="AU46" t="str">
            <v>No Aplica</v>
          </cell>
          <cell r="AV46" t="str">
            <v>No Aplica</v>
          </cell>
          <cell r="AW46" t="str">
            <v>No Aplica</v>
          </cell>
          <cell r="AX46" t="str">
            <v>No Aplica</v>
          </cell>
          <cell r="AY46" t="str">
            <v>No Aplica</v>
          </cell>
          <cell r="AZ46" t="str">
            <v>No Aplica</v>
          </cell>
          <cell r="BA46" t="str">
            <v>No Aplica</v>
          </cell>
          <cell r="BB46" t="str">
            <v>No Aplica</v>
          </cell>
          <cell r="BC46" t="str">
            <v>No Aplica</v>
          </cell>
          <cell r="BD46" t="str">
            <v>No Aplica</v>
          </cell>
          <cell r="BE46" t="str">
            <v>No Aplica</v>
          </cell>
          <cell r="BF46" t="str">
            <v>No Aplica</v>
          </cell>
          <cell r="BG46" t="str">
            <v>No Aplica</v>
          </cell>
          <cell r="BH46" t="str">
            <v>No Aplica</v>
          </cell>
          <cell r="BI46" t="str">
            <v>No Aplica</v>
          </cell>
          <cell r="BJ46" t="str">
            <v>No Aplica</v>
          </cell>
          <cell r="BK46" t="str">
            <v>No Aplica</v>
          </cell>
          <cell r="BL46" t="str">
            <v>No Aplica</v>
          </cell>
          <cell r="BM46" t="str">
            <v>Plan de Acción SGCGestión del Sistema Distrital de servicio a la ciudadaníaPAAC</v>
          </cell>
          <cell r="BN46" t="str">
            <v>Con este indicador se pretende retroalimentar a las dependencias de la Secretaría General que presenten alguna observación a sus respuestas evaluadas y a las entidades distritales que presenten observaciones al 10% o más de sus respuestas evaluadas, enviándoles comunicación con los aspectos a mejorar en cuanto a los criterios de calidad, calidez, oportunidad, y al uso y manejo del Sistema de Gestión de Peticiones Ciudadanas (Se aclara que las comunicaciones contienen el análisis de las respuestas emitidas por las dependencias y entidades en el mes anterior)</v>
          </cell>
          <cell r="BO46" t="str">
            <v xml:space="preserve">Enviar comunicaciones a las dependencias de la Secretaría General y entidades distritales retroalimentándolas en sus aspectos a mejorar en cuanto a los criterios de coherencia, claridad, calidez y oportunidad, y al uso y manejo del Sistema distrital para la gestión de Peticiones Ciudadanas </v>
          </cell>
          <cell r="BP46" t="str">
            <v xml:space="preserve">Identificar aspectos a mejorar en las dependencias de la Secretaría General y entidades distritales, retroalimentandolas en su gestión de peticiones ciudadanas en cuanto a los criterios de coherencia, claridad, calidez y oportunidad, y al uso y manejo del Sistema </v>
          </cell>
          <cell r="BQ46" t="str">
            <v>Comunicaciones enviadas a las dependencias de la Secretaría General que presenten alguna observación a sus respuestas evaluadas y a las entidades distritales que presenten  observaciones al 10% o más de sus respuestas evaluadas ( mes vencido)</v>
          </cell>
          <cell r="BR46" t="str">
            <v>Constante</v>
          </cell>
          <cell r="BS46">
            <v>1</v>
          </cell>
          <cell r="BT46">
            <v>1</v>
          </cell>
          <cell r="BU46">
            <v>1</v>
          </cell>
          <cell r="BV46">
            <v>1</v>
          </cell>
          <cell r="BW46">
            <v>1</v>
          </cell>
          <cell r="BX46">
            <v>1</v>
          </cell>
          <cell r="BY46">
            <v>1</v>
          </cell>
          <cell r="BZ46">
            <v>1</v>
          </cell>
          <cell r="CA46">
            <v>1</v>
          </cell>
          <cell r="CB46">
            <v>1</v>
          </cell>
          <cell r="CC46">
            <v>1</v>
          </cell>
          <cell r="CD46">
            <v>1</v>
          </cell>
          <cell r="CE46">
            <v>1</v>
          </cell>
          <cell r="CF46">
            <v>1</v>
          </cell>
          <cell r="CG46">
            <v>1</v>
          </cell>
          <cell r="CH46">
            <v>1</v>
          </cell>
          <cell r="CI46">
            <v>1</v>
          </cell>
          <cell r="CJ46">
            <v>1</v>
          </cell>
          <cell r="CK46">
            <v>1</v>
          </cell>
          <cell r="CL46">
            <v>1</v>
          </cell>
          <cell r="CM46">
            <v>1</v>
          </cell>
          <cell r="CN46">
            <v>1</v>
          </cell>
          <cell r="CO46">
            <v>1</v>
          </cell>
          <cell r="CP46">
            <v>1</v>
          </cell>
          <cell r="CQ46">
            <v>1</v>
          </cell>
          <cell r="CR46">
            <v>1</v>
          </cell>
          <cell r="CS46">
            <v>24</v>
          </cell>
          <cell r="CT46">
            <v>24</v>
          </cell>
          <cell r="CU46" t="str">
            <v xml:space="preserve">En el mes se evaluaron 753  respuestas registradas en el Sistema de Gestión de peticiones ciudadanas, emitidas en el mes anterior (diciembre/2018) por la Secretaría General y demás entidades distritales,  realizando las siguientes actividades:  
-Selección de la muestra a evaluar. 
-Evaluación de 753  respuestas, obteniendose los siguientes resultados:  el 99% de respuestas  emitidas por la Secretaría General y demás entidades distritales  que fueron evaluadas en el periodo cumplen con el criterio de “Coherencia”, el 97% cumplen con el criterio de “Claridad” y “Calidez” y el 91% cumple el criterio de “Oportunidad”; concluyéndose que el 12% (94 respuestas) no cumplen con todos los criterios de “Calidad y Calidez” y el 17% (130) no cumplen con el “Manejo del sistema. 
-Registro en el formato 2212200-FT-605. -
-Remisión de comunicaciones (6 memorandos a las dependencias de la Secretaría General y 19  oficios a las entidades distritales ) con Informe de resultados de la evaluación (reporte mes vencido), retroalimentándolas en sus aspectos a mejorar (en sus respuestas  a peticiones ciudadanas evaluadas en el mes de enero),  en cuanto a los criterios de coherencia, claridad, calidez y oportunidad, y al uso y manejo del Sistema distrital para la gestión de Peticiones Ciudadanas.
Las evidencias  muestran que se enviaron 25 comunicaciones, teniendo en cuenta que a la Secretaría Distrital de Gobierno se le enviaron 2 comunicaciones, lo cual no modifica las cifras reportadas en el indicador.         </v>
          </cell>
          <cell r="CV46" t="str">
            <v>N.A</v>
          </cell>
          <cell r="CW46" t="str">
            <v xml:space="preserve">
Se identificaron los aspectos a mejorar en la respuesta a las peticiones ciudadanas de seis (6) dependencias de la Secretaría General y dieciocho (18) entidades Distritales, retroalimentandolas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CX46">
            <v>38</v>
          </cell>
          <cell r="CY46">
            <v>38</v>
          </cell>
          <cell r="CZ46" t="str">
            <v xml:space="preserve">En el mes se evaluaron  1.908 respuestas registradas en el Sistema de Gestión de peticiones ciudadanas, emitidas en el mes anterior (enero/2019) por la Secretaría General y demás entidades distritales,  realizando las siguientes actividades:  
-Selección de la muestra a evaluar. 
-Evaluación de 1908  respuestas , obteniendose los siguientes resultados: El 99% de respuestas emitidas por la Secretaría General y demás entidades distritalesque fueron evaluadas en el periodo,  cumplen con el criterio de “Coherencia”, el 96% cumplen con el criterio de “Claridad”, el 98% cumplen con el criterio de “Calidez” y el 92% cumple el criterio de “Oportunidad”, concluyendose que el 11% (210 respuestas) no cumplen con todos los criterios de “Calidad y Calidez” y el 19% (356 respuestas) no cumplen con el “Manejo del sistema”.
-Registro en el formato 212200-FT-605.
-Remisión de comunicaciones ( 7 memorandos a  dependencias de la Secretaría General y 32 oficios a las entidades Distritales) con Informe de resultados de la evaluación (reporte mes vencido), retroalimentándolas en sus aspectos a mejorar (en sus respuestas  a peticiones ciudadanas evaluadas en el mes de enero),  en cuanto a los criterios de coherencia, claridad, calidez y oportunidad, y al uso y manejo del Sistema distrital para la gestión de Peticiones Ciudadanas. 
Las evidencias muestran que se enviaron 39 comunicaciones, teniendo en cuenta que a la Secretaría Distrital de Gobierno se le enviaron 2 comunicaciones, lo cual no modifica las cifras reportadas en el indicador.  </v>
          </cell>
          <cell r="DA46" t="str">
            <v>N.A</v>
          </cell>
          <cell r="DB46" t="str">
            <v xml:space="preserve">
Se identificaron los aspectos a mejorar en la respuesta a las peticiones ciudadanas de  siete (7) dependencias de la Secretaría General y treinta y una (31) entidades Distritales, retroalimentando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DC46">
            <v>52</v>
          </cell>
          <cell r="DD46">
            <v>52</v>
          </cell>
          <cell r="DE46" t="str">
            <v xml:space="preserve">En el mes se evaluaron  1.908 respuestas registradas en el Sistema de Gestión de peticiones ciudadanas, emitidas en el mes anterior (febrero/2019) por la Secretaría General y demás entidades distritales,  realizando las siguientes actividades:  
-Selección de la muestra a evaluar. 
-Evaluación de 1908  respuestas , obteniendose los siguientes resultados: el  98% de respuestas emitidas por la Secretaría General y demás entidades distritales  que fueron evaluadas en el periodo, cumplen Coherencia, el 94% cumplen claridad; el  97% (1.855) cumplen con el criterio de calidez;  el  92% cumplen con Oportunidad; concluyéndose que el 13% (239) no cumplen todos los criterios de Calidad y calidez y el  21% (406) no cumplen con el manejo del sistema.
-Remisión de comunicaciones (10 memorandos a las dependencias de la Secretaría General y 43  oficios a las entidades distritales ) con Informe de resultados de la evaluación (reporte mes vencido).
Las evidencias muestran que se enviaron 53 comunicaciones, teniendo en cuenta que la Secretaría Distrital de Gobierno se le enviaron 2 comunicaciones, lo cual no modifica las cifras reportadas en el indicador. </v>
          </cell>
          <cell r="DF46" t="str">
            <v>N.A</v>
          </cell>
          <cell r="DG46" t="str">
            <v xml:space="preserve">
 Se identificaron los aspectos a mejorar en la respuesta a peticiones ciudadanas de diez (10) dependencias de la Secretaría General y cuarenta y dos (42) entidades Distritales,  retroalimentandolas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
</v>
          </cell>
          <cell r="DH46">
            <v>50</v>
          </cell>
          <cell r="DI46">
            <v>50</v>
          </cell>
          <cell r="DJ46" t="str">
            <v xml:space="preserve">En el mes de abril se evaluaron 2.292 respuestas registradas en el Sistema de Gestión de peticiones ciudadanas, emitidas en el mes anterior (marzo/2019) por la Secretaría General y demás entidades distritales,  realizando las siguientes actividades:  
-Selección de la muestra a evaluar. 
-Evaluación de 2.292  respuestas , obteniendose los siguientes resultados: el  98% de respuestas emitidas por la Secretaría General y demás entidades distritales  que fueron evaluadas en el periodo cumplen con el criterio de Coherencia, el 94% cumplen claridad; el  94% cumplen con el criterio de calidez;  el  92% cumplen con Oportunidad; concluyéndose que el 15% (340 respuestas) no cumplen todos los criterios de Calidad y Calidez y el  21% (473) no cumplen con el manejo del sistema.
-Remisión de comunicaciones de retroalimentación  (memorando a 5 dependencias de la Secretaría General y oficios a 45  entidades distritales ) con Informe de resultados de la evaluación (reporte mes vencido). 
La fuente de verificación/evidencia da cuenta de las comunicaciones enviadas en el mes de abril mediante las cuales se retroalimentó a 5 dependencias de la Secretaría General y 45  entidades distritales.  </v>
          </cell>
          <cell r="DK46" t="str">
            <v>N.A</v>
          </cell>
          <cell r="DL46" t="str">
            <v xml:space="preserve"> Se identificaron los aspectos a mejorar en la respuesta a peticiones ciudadanas, retroalimentando a cinco (5) dependencias de la Secretaría General y cuarenta y cinco (45)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M46">
            <v>53</v>
          </cell>
          <cell r="DN46">
            <v>53</v>
          </cell>
          <cell r="DO46" t="str">
            <v xml:space="preserve">En el mes de mayo se evaluaron 1.823 respuestas registradas en el Sistema de Gestión de peticiones ciudadanas, emitidas en el mes anterior (abril/2019) por la Secretaría General y demás entidades distritales,  realizando las siguientes actividades:  
-Selección de la muestra a evaluar. 
-Evaluación de 1.823  respuestas , obteniendose los siguientes resultados: el  99% de respuestas emitidas por la Secretaría General y demás entidades distritales  que fueron evaluadas en el periodo cumplen con el criterio de Coherencia, el 93% cumplen claridad; el  94% cumplen con el criterio de calidez;  el  91% cumplen con Oportunidad; concluyéndose que el 16% (296 respuestas) no cumplen todos los criterios de Calidad y Calidez y el  19% (355) no cumplen con el manejo del sistema.
-Retroalimentación a dependencias y entidades Distritales mediante la remisión de comunicaciones  (9 memorando a Dependencias de la Secretaría General y 44 oficios a  entidades distritales ) con Informe de resultados de la evaluación (reporte mes vencido). 
La fuente de verificación 1 archivo PDF da cuenta de las comunicaciones enviadas en el mes de mayo/2019,  mediante las cuales se retroalimentó a 9 dependencias de la Secretaría General y 44  entidades distritales.  </v>
          </cell>
          <cell r="DP46" t="str">
            <v>N.A</v>
          </cell>
          <cell r="DQ46" t="str">
            <v xml:space="preserve"> Se identificaron los aspectos a mejorar en la respuesta a peticiones ciudadanas, retroalimentando a nueve (9) dependencias de la Secretaría General y cuarenta y cuatro (44)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R46">
            <v>48</v>
          </cell>
          <cell r="DS46">
            <v>48</v>
          </cell>
          <cell r="DT46" t="str">
            <v xml:space="preserve">En el mes de junio se evaluaron 2.211 respuestas registradas en el Sistema de Gestión de peticiones ciudadanas, emitidas en el mes anterior (mayo/2019) por la Secretaría General y demás entidades distritales,  realizando las siguientes actividades:  
-Selección de la muestra a evaluar. 
-Evaluación de 2.211  respuestas , obteniendose los siguientes resultados: el  99% de respuestas emitidas por la Secretaría General y demás entidades distritales  que fueron evaluadas en el periodo cumplen con el criterio de Coherencia, el 94% cumplen claridad; el  95% cumplen con el criterio de calidez;  el  91% cumplen con Oportunidad; concluyéndose que el 15% (338 respuestas) no cumplen todos los criterios de Calidad y Calidez  y el  18% (402) no cumplen con el manejo del sistema.
-Remisión de comunicaciones  retroalimentando   a 6 Dependencias de la Secretaría General y 42 entidades distritales  con Informe de resultados de la evaluación de Calidad y Calidez (reporte mes vencido). 
La fuente de verificación 1 archivo PDF da cuenta de las comunicaciones enviadas en el mes de junio/2019,  mediante las cuales se retroalimentó a 6 dependencias de la Secretaría General y 42  entidades distritales.  </v>
          </cell>
          <cell r="DU46" t="str">
            <v>N.A</v>
          </cell>
          <cell r="DV46" t="str">
            <v xml:space="preserve"> Se identificaron los aspectos a mejorar en la respuesta a peticiones ciudadanas, retroalimentando a seis (6) dependencias de la Secretaría General y cuarenta y dos (42)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DW46">
            <v>56</v>
          </cell>
          <cell r="DX46">
            <v>56</v>
          </cell>
          <cell r="DY46" t="str">
            <v xml:space="preserve">En el mes de julio se evaluaron 1.674  respuestas registradas en el Sistema de Gestión de peticiones ciudadanas, emitidas en el mes anterior (junio/2019) por la Secretaría General y demás entidades distritales,  realizando las siguientes actividades:  
-Selección de la muestra a evaluar. 
-Evaluación de1.674  respuestas , obteniendose los siguientes resultados: el  98% de respuestas emitidas por la Secretaría General y demás entidades distritales  que fueron evaluadas en el periodo cumplen con el criterio de Coherencia, el 93% cumplen claridad; el  95% cumplen con el criterio de calidez;  el  91% cumplen con Oportunidad; concluyéndose que el 16% (264 respuestas) no cumplen todos los criterios de Calidad y Calidez  y el  22% (367) no cumplen con el manejo del sistema.
-Remisión de comunicaciones  (8 memorandos a Dependencias de la Secretaría General y 48 oficios a  entidades distritales ) con Informe de resultados de la evaluación de Calidad y Calidez (reporte mes vencido). 
La fuente de verificación 1 archivo PDF da cuenta de las comunicaciones enviadas en el mes de julio/2019,  mediante las cuales se retroalimentó a ocho (8) dependencias de la Secretaría General y cuarenta y ocho (48)  entidades distritales.  </v>
          </cell>
          <cell r="DZ46" t="str">
            <v>N.A</v>
          </cell>
          <cell r="EA46" t="str">
            <v xml:space="preserve"> Se identificaron los aspectos a mejorar en la respuesta a peticiones ciudadanas, retroalimentando a ocho (8) dependencias de la Secretaría General y cuarenta y ocho (48) entidades Distritales, en cuanto  a la gestión de sus peticiones ciudadanas en terminos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EB46">
            <v>54</v>
          </cell>
          <cell r="EC46">
            <v>54</v>
          </cell>
          <cell r="ED46" t="str">
            <v xml:space="preserve">En el mes de agosto se evaluaron (en términos de Calidad y Calidez)  1.634  respuestas registradas en el Sistema de Gestión de peticiones ciudadanas, emitidas en el mes anterior (julio/2019) por la Secretaría General y demás entidades distritales,  realizando las siguientes actividades:  
-Selección de la muestra a evaluar. 
-Evaluación de 1.634  respuestas , obteniendose los siguientes resultados en cuanto a los criterios evaluados: el  97% de respuestas emitidas por la Secretaría General y demás entidades distritales  que fueron evaluadas en el periodo cumplen con el criterio de Coherencia, el 93% cumplen claridad; el  96% cumplen con el criterio de calidez;  el 88% cumplen con Oportunidad; concluyéndose que el 17% (273 respuestas) no cumplen todos los criterios de Calidad y Calidez  y el  22% (366) no cumplen con el manejo del sistema.
-Remisión de comunicaciones de retroalimentación  (10 memorandos a Dependencias de la Secretaría General y 44 oficios a  entidades distritales ) con Informe de resultados de la evaluación en términos de Calidad y Calidez (reporte mes vencido). 
La fuente de verificación 1 archivo PDF da cuenta de las comunicaciones enviadas en el mes de agosto/2019,  mediante las cuales se retroalimentó a diez (10) dependencias de la Secretaría General y cuarenta y cuatro (44)  entidades distritales.  </v>
          </cell>
          <cell r="EE46" t="str">
            <v>N.A</v>
          </cell>
          <cell r="EF46" t="str">
            <v xml:space="preserve"> Se identificaron los aspectos a mejorar (en términos de Calidad y Calidez) en la respuesta a peticiones ciudadanas emitidas por la Secretaría General  y entidades Distritales en el mes anterior (julio/2019) , retroalimentando a diez (10) dependencias de la Secretaría General y cuarenta y cuatro (44)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EG46">
            <v>50</v>
          </cell>
          <cell r="EH46">
            <v>50</v>
          </cell>
          <cell r="EI46" t="str">
            <v xml:space="preserve">En el mes de septiembre se evaluaron (en términos de Calidad y Calidez) 2.025  respuestas registradas en el Sistema de Gestión de peticiones ciudadanas, emitidas en el mes anterior (agosto/2019) por la Secretaría General y demás entidades distritales,  realizando las siguientes actividades:  
-Selección de la muestra a evaluar. 
-Evaluación de 2.025  respuestas, obteniendose los siguientes resultados en cuanto a los criterios evaluados: el  95% (1.922 respuestas emitidas por la Secretaría General y demás entidades distritales  que fueron evaluadas en el periodo) cumplen con el criterio de Coherencia, el 91% (1.850 respuestas) cumplen con el criterio de claridad; el  93% (1.889 respuestas)  cumplen con el criterio de calidez;  el 86% (1.745 respuestas) cumplen con Oportunidad; concluyéndose que el 18% (374 respuestas) no cumplen todos los criterios de Calidad y Calidez  y el  24% (482) no cumplen con el manejo del sistema.
-Remisión de comunicaciones  (10 memorandos a Dependencias de la Secretaría General y 40 oficios a  entidades distritales ) con Informe de resultados de la evaluación en términos de Calidad y Calidez (reporte mes vencido). 
La fuente de verificación 1 archivo PDF da cuenta de las comunicaciones enviadas en el mes de septiembre/2019,  mediante las cuales se retroalimentó a diez (10) dependencias de la Secretaría General y cuarenta  (40)  entidades distritales.  </v>
          </cell>
          <cell r="EJ46" t="str">
            <v>N.A</v>
          </cell>
          <cell r="EK46" t="str">
            <v xml:space="preserve"> Se identificaron los aspectos a mejorar (en términos de Calidad y Calidez) en la respuesta a peticiones ciudadanas emitidas por la Secretaría General  y entidades Distritales en el mes anterior (agosto/2019) , retroalimentando a diez (10) dependencias de la Secretaría General y cuarenta  (40) entidades Distritales en cuanto  a la gestión de sus peticiones ciudadanas, con respecto a los criterios de: Claridad (respuesta emitida por la entidad, se brinde en términos comprensibles por la ciudadanía); Coherencia (Relación que debe existir entre la respuesta emitida por la respectiva entidad y la petición ciudadana);  Calidez (trato digno, amable y respetuoso que se brinda a la ciudadanía con la respuesta a su petición); Oportunidad (respuesta emitida por la entidad se brinde dentro de los términos legales establecidos, acorde a normatividad legal vigente).</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v>425</v>
          </cell>
          <cell r="FB46">
            <v>0</v>
          </cell>
          <cell r="FC46" t="str">
            <v>Cumple</v>
          </cell>
          <cell r="FD46" t="str">
            <v>Cumplido</v>
          </cell>
          <cell r="FE46" t="str">
            <v>Cumplido</v>
          </cell>
          <cell r="FF46" t="str">
            <v>Adecuado</v>
          </cell>
          <cell r="FG46" t="str">
            <v>Coherente</v>
          </cell>
          <cell r="FH46" t="str">
            <v>Concuerda</v>
          </cell>
          <cell r="FI46" t="str">
            <v>Concuerda</v>
          </cell>
          <cell r="FJ46" t="str">
            <v>Relación directa</v>
          </cell>
          <cell r="FK46" t="str">
            <v>Adecuado</v>
          </cell>
          <cell r="FL46" t="str">
            <v>Oportuna</v>
          </cell>
          <cell r="FM46" t="str">
            <v>Se observa que el número de comunicados emitidos difiere con las evidencias que soportan el cumplimiento del indicador así: - En el mes de enero se reportan 24 comunicados, sin embargo, al revisar los soportes se observan 25 comunicados (19 dirigidos a entidades distritales y 6 a dependencias de la Secretaria General). - En el mes de febrero se reportan 38 comunicados, sin embargo, al revisar los soportes se observan 39 comunicados (32 dirigidos a entidades distritales y 7 a dependencias de la Secretaria General). - En el mes de marzo se reportan 52 comunicados, sin embargo, al revisar los soportes se observan 53 comunicados (43 dirigidos a entidades distritales y 10 a dependencias de la Secretaria General). Estas diferencias también reflejan inconsistencia en el reporte cualitativo y cuantitativo del indicador, lo cual afecta la verificación efectuada a su cumplimiento.</v>
          </cell>
          <cell r="FN46" t="str">
            <v>Yady Paola Morales</v>
          </cell>
          <cell r="FO46" t="str">
            <v>Cumple</v>
          </cell>
          <cell r="FP46" t="str">
            <v>Cumplido</v>
          </cell>
          <cell r="FQ46" t="e">
            <v>#N/A</v>
          </cell>
          <cell r="FR46" t="str">
            <v>Adecuado</v>
          </cell>
          <cell r="FS46" t="str">
            <v>Coherente</v>
          </cell>
          <cell r="FT46" t="str">
            <v>Concuerda</v>
          </cell>
          <cell r="FU46" t="str">
            <v>Concuerda</v>
          </cell>
          <cell r="FV46" t="str">
            <v>Relación directa</v>
          </cell>
          <cell r="FW46" t="str">
            <v>Adecuado</v>
          </cell>
          <cell r="FX46" t="str">
            <v>Oportuna</v>
          </cell>
          <cell r="FY46" t="str">
            <v>Sin observaciones</v>
          </cell>
          <cell r="FZ46" t="str">
            <v>Juan Guillermo Becerra J.</v>
          </cell>
          <cell r="GA46">
            <v>0</v>
          </cell>
          <cell r="GB46" t="str">
            <v>Cumplido</v>
          </cell>
          <cell r="GC46" t="e">
            <v>#N/A</v>
          </cell>
          <cell r="GD46">
            <v>0</v>
          </cell>
          <cell r="GE46">
            <v>0</v>
          </cell>
          <cell r="GF46">
            <v>0</v>
          </cell>
          <cell r="GG46">
            <v>0</v>
          </cell>
          <cell r="GH46">
            <v>0</v>
          </cell>
          <cell r="GI46">
            <v>0</v>
          </cell>
          <cell r="GJ46">
            <v>0</v>
          </cell>
          <cell r="GK46">
            <v>0</v>
          </cell>
          <cell r="GL46">
            <v>0</v>
          </cell>
          <cell r="GM46">
            <v>0</v>
          </cell>
          <cell r="GN46">
            <v>0</v>
          </cell>
          <cell r="GO46" t="e">
            <v>#N/A</v>
          </cell>
          <cell r="GP46">
            <v>0</v>
          </cell>
          <cell r="GQ46">
            <v>0</v>
          </cell>
          <cell r="GR46">
            <v>0</v>
          </cell>
          <cell r="GS46">
            <v>0</v>
          </cell>
          <cell r="GT46">
            <v>0</v>
          </cell>
          <cell r="GU46">
            <v>0</v>
          </cell>
          <cell r="GV46">
            <v>0</v>
          </cell>
          <cell r="GW46">
            <v>0</v>
          </cell>
          <cell r="GX46">
            <v>0</v>
          </cell>
          <cell r="GY46">
            <v>1</v>
          </cell>
          <cell r="GZ46">
            <v>1</v>
          </cell>
          <cell r="HA46">
            <v>1</v>
          </cell>
          <cell r="HB46">
            <v>1</v>
          </cell>
          <cell r="HC46">
            <v>1</v>
          </cell>
          <cell r="HD46">
            <v>1</v>
          </cell>
          <cell r="HE46">
            <v>1</v>
          </cell>
          <cell r="HF46">
            <v>1</v>
          </cell>
          <cell r="HG46">
            <v>1</v>
          </cell>
          <cell r="HH46" t="str">
            <v/>
          </cell>
          <cell r="HI46" t="str">
            <v/>
          </cell>
          <cell r="HJ46" t="str">
            <v/>
          </cell>
          <cell r="HK46">
            <v>425</v>
          </cell>
          <cell r="HL46">
            <v>1</v>
          </cell>
          <cell r="HM46">
            <v>1</v>
          </cell>
          <cell r="HN46">
            <v>1</v>
          </cell>
          <cell r="HO46">
            <v>1</v>
          </cell>
          <cell r="HP46">
            <v>1</v>
          </cell>
          <cell r="HQ46">
            <v>1</v>
          </cell>
          <cell r="HR46">
            <v>1</v>
          </cell>
          <cell r="HS46">
            <v>1</v>
          </cell>
          <cell r="HT46">
            <v>1</v>
          </cell>
          <cell r="HU46">
            <v>0</v>
          </cell>
          <cell r="HV46">
            <v>0</v>
          </cell>
          <cell r="HW46">
            <v>0</v>
          </cell>
          <cell r="HX46">
            <v>1</v>
          </cell>
          <cell r="HY46">
            <v>1</v>
          </cell>
          <cell r="HZ46">
            <v>1</v>
          </cell>
          <cell r="IA46">
            <v>1</v>
          </cell>
          <cell r="IB46">
            <v>1</v>
          </cell>
          <cell r="IC46">
            <v>1</v>
          </cell>
          <cell r="ID46">
            <v>1</v>
          </cell>
          <cell r="IE46">
            <v>1</v>
          </cell>
          <cell r="IF46">
            <v>1</v>
          </cell>
          <cell r="IG46">
            <v>1</v>
          </cell>
          <cell r="IH46">
            <v>1</v>
          </cell>
          <cell r="II46">
            <v>1</v>
          </cell>
          <cell r="IJ46">
            <v>1</v>
          </cell>
          <cell r="IK46">
            <v>1</v>
          </cell>
          <cell r="IL46">
            <v>1</v>
          </cell>
          <cell r="IM46">
            <v>1</v>
          </cell>
          <cell r="IN46">
            <v>1</v>
          </cell>
          <cell r="IP46">
            <v>1</v>
          </cell>
        </row>
        <row r="47">
          <cell r="A47" t="str">
            <v>PAAC_44</v>
          </cell>
          <cell r="B47" t="str">
            <v>Dirección Distrital de Calidad del Servicio</v>
          </cell>
          <cell r="C47" t="str">
            <v>Directora Distrital de Calidad del Servicio</v>
          </cell>
          <cell r="D47" t="str">
            <v>Diana Alejandra Ospina Moreno</v>
          </cell>
          <cell r="E47" t="str">
            <v>P1 -  ÉTICA, BUEN GOBIERNO Y TRANSPARENCIA</v>
          </cell>
          <cell r="F47" t="str">
            <v>P1O1 Consolidar a 2020 una cultura de visión y actuación ética,  integra y transparente</v>
          </cell>
          <cell r="G47" t="str">
            <v>P1O1A11 Realizar la formulación y el seguimiento a la ejecución del Plan Anticorrupción y de Atención al Ciudadano - PAAC, para la obtención de resultados óptimos en la medición del Índice de Gobierno Abierto - IGA</v>
          </cell>
          <cell r="H47" t="str">
            <v>Recibir, atender, registrar y consolidar los requerimientos presentados por veedurías ciudadanas, e incorporarlos en el informe de gestión (mes vencido) de PQRS presentado por la Dirección Distrital de Calidad del Servicio para publicación en la página web de la entidad.</v>
          </cell>
          <cell r="I47" t="str">
            <v xml:space="preserve">Informes mensuales de gestión de PQRS publicados, que incluyen un capítulo de peticiones de veedurías ciudadanas en la Secretaría General 
</v>
          </cell>
          <cell r="J47" t="str">
            <v>Se pretende medir la gestión mensual de PQRS presentados por las Veedurías Ciudadanas</v>
          </cell>
          <cell r="K47" t="str">
            <v>Sumatoria de informes mensuales de gestión de PQRS publicados, que incluyen un capítulo de veedurías ciudadanas recibidas</v>
          </cell>
          <cell r="L47" t="str">
            <v>Informes mensuales de gestión de PQRS publicados, que incluyen un capítulo de veedurías ciudadanas recibidas</v>
          </cell>
          <cell r="M47">
            <v>0</v>
          </cell>
          <cell r="O47" t="str">
            <v>Informes mensuales de gestión de PQRS publicados, que incluyen un capítulo de veedurías ciudadanas recibidas</v>
          </cell>
          <cell r="Q47" t="str">
            <v>Informe de gestión PQRS (mes vencido) que incluya un capítulo de veedurías ciudadanas,  publicado (http://secretariageneral.gov.co/transparencia/instrumentos-gestion-informacion-publica/peticiones-quejas-reclamos-denuncias-informe)</v>
          </cell>
          <cell r="R47" t="str">
            <v>Realizar medición de la gestión de peticiones de veedurías ciudadanas en la Secretaría General.</v>
          </cell>
          <cell r="S47" t="str">
            <v>Suma</v>
          </cell>
          <cell r="T47" t="str">
            <v>Suma</v>
          </cell>
          <cell r="U47" t="str">
            <v>Número</v>
          </cell>
          <cell r="V47" t="str">
            <v>Eficacia</v>
          </cell>
          <cell r="W47" t="str">
            <v>Producto</v>
          </cell>
          <cell r="X47">
            <v>2018</v>
          </cell>
          <cell r="Y47">
            <v>0</v>
          </cell>
          <cell r="Z47">
            <v>0</v>
          </cell>
          <cell r="AA47">
            <v>0</v>
          </cell>
          <cell r="AB47">
            <v>0</v>
          </cell>
          <cell r="AC47">
            <v>11</v>
          </cell>
          <cell r="AD47">
            <v>12</v>
          </cell>
          <cell r="AE47">
            <v>0</v>
          </cell>
          <cell r="AF47">
            <v>0</v>
          </cell>
          <cell r="AG47" t="str">
            <v>No Aplica</v>
          </cell>
          <cell r="AH47" t="str">
            <v>No Aplica</v>
          </cell>
          <cell r="AI47" t="str">
            <v>No Aplica</v>
          </cell>
          <cell r="AJ47">
            <v>1</v>
          </cell>
          <cell r="AK47" t="str">
            <v>No Aplica</v>
          </cell>
          <cell r="AL47" t="str">
            <v>No Aplica</v>
          </cell>
          <cell r="AM47" t="str">
            <v>No Aplica</v>
          </cell>
          <cell r="AN47">
            <v>1</v>
          </cell>
          <cell r="AO47" t="str">
            <v>Gestión del Sistema Distrital de servicio a la ciudadanía</v>
          </cell>
          <cell r="AP47">
            <v>1</v>
          </cell>
          <cell r="AQ47" t="str">
            <v>No Aplica</v>
          </cell>
          <cell r="AR47" t="str">
            <v>No Aplica</v>
          </cell>
          <cell r="AS47" t="str">
            <v>No Aplica</v>
          </cell>
          <cell r="AT47" t="str">
            <v>No Aplica</v>
          </cell>
          <cell r="AU47" t="str">
            <v>No Aplica</v>
          </cell>
          <cell r="AV47" t="str">
            <v>No Aplica</v>
          </cell>
          <cell r="AW47" t="str">
            <v>No Aplica</v>
          </cell>
          <cell r="AX47" t="str">
            <v>No Aplica</v>
          </cell>
          <cell r="AY47" t="str">
            <v>No Aplica</v>
          </cell>
          <cell r="AZ47" t="str">
            <v>No Aplica</v>
          </cell>
          <cell r="BA47" t="str">
            <v>No Aplica</v>
          </cell>
          <cell r="BB47" t="str">
            <v>No Aplica</v>
          </cell>
          <cell r="BC47" t="str">
            <v>No Aplica</v>
          </cell>
          <cell r="BD47" t="str">
            <v>No Aplica</v>
          </cell>
          <cell r="BE47" t="str">
            <v>No Aplica</v>
          </cell>
          <cell r="BF47" t="str">
            <v>No Aplica</v>
          </cell>
          <cell r="BG47" t="str">
            <v>No Aplica</v>
          </cell>
          <cell r="BH47" t="str">
            <v>No Aplica</v>
          </cell>
          <cell r="BI47" t="str">
            <v>No Aplica</v>
          </cell>
          <cell r="BJ47" t="str">
            <v>No Aplica</v>
          </cell>
          <cell r="BK47" t="str">
            <v>No Aplica</v>
          </cell>
          <cell r="BL47" t="str">
            <v>No Aplica</v>
          </cell>
          <cell r="BM47" t="str">
            <v>Plan de Acción SGCGestión del Sistema Distrital de servicio a la ciudadaníaPAAC</v>
          </cell>
          <cell r="BN47" t="str">
            <v xml:space="preserve">Se pretende medir la gestión mensual de las peticiones presentadas  por las Veedurías Ciudadanas ante la Secretaría General, registradas en el Sistema Distrital para la Gestión de Peticiones Ciudadanas  </v>
          </cell>
          <cell r="BO47" t="str">
            <v xml:space="preserve">Elaborar informes de gestión de PQRS (mes vencido) que incluyan un capítulo de peticiones de veedurías ciudadanas  en la Secretaría General </v>
          </cell>
          <cell r="BP47" t="str">
            <v>Realizar medición de la gestión de peticiones de veedurías ciudadanas en la Secretaría General.</v>
          </cell>
          <cell r="BQ47" t="str">
            <v>Informe de gestión PQRS (mes vencido) que incluya un capítulo de veedurías ciudadanas,  publicado (http://secretariageneral.gov.co/transparencia/instrumentos-gestion-informacion-publica/peticiones-quejas-reclamos-denuncias-informe)</v>
          </cell>
          <cell r="BR47" t="str">
            <v>Suma</v>
          </cell>
          <cell r="BS47">
            <v>12</v>
          </cell>
          <cell r="BT47">
            <v>1</v>
          </cell>
          <cell r="BU47">
            <v>1</v>
          </cell>
          <cell r="BV47">
            <v>1</v>
          </cell>
          <cell r="BW47">
            <v>1</v>
          </cell>
          <cell r="BX47">
            <v>1</v>
          </cell>
          <cell r="BY47">
            <v>1</v>
          </cell>
          <cell r="BZ47">
            <v>1</v>
          </cell>
          <cell r="CA47">
            <v>1</v>
          </cell>
          <cell r="CB47">
            <v>1</v>
          </cell>
          <cell r="CC47">
            <v>1</v>
          </cell>
          <cell r="CD47">
            <v>1</v>
          </cell>
          <cell r="CE47">
            <v>1</v>
          </cell>
          <cell r="CF47">
            <v>1</v>
          </cell>
          <cell r="CG47">
            <v>1</v>
          </cell>
          <cell r="CH47">
            <v>1</v>
          </cell>
          <cell r="CI47">
            <v>1</v>
          </cell>
          <cell r="CJ47">
            <v>1</v>
          </cell>
          <cell r="CK47">
            <v>1</v>
          </cell>
          <cell r="CL47">
            <v>1</v>
          </cell>
          <cell r="CM47">
            <v>1</v>
          </cell>
          <cell r="CN47">
            <v>1</v>
          </cell>
          <cell r="CO47">
            <v>1</v>
          </cell>
          <cell r="CP47">
            <v>1</v>
          </cell>
          <cell r="CQ47">
            <v>1</v>
          </cell>
          <cell r="CR47">
            <v>12</v>
          </cell>
          <cell r="CS47">
            <v>1</v>
          </cell>
          <cell r="CT47" t="str">
            <v/>
          </cell>
          <cell r="CU47" t="str">
            <v>Se elaboró el Informe de gestión de PQRS (mes vencido, es decir en el mes de enero se elaboró el informe de la gestión adelantada en el  mes de diciembre 2018)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v>
          </cell>
          <cell r="CV47" t="str">
            <v>N.A</v>
          </cell>
          <cell r="CW47"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CX47">
            <v>1</v>
          </cell>
          <cell r="CY47" t="str">
            <v/>
          </cell>
          <cell r="CZ47" t="str">
            <v>Se elaboró el Informe de gestión de PQRS (mes vencido, es decir en el mes de febrero se elaboró el informe de la gestión adelantada en el  mes de enero)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v>
          </cell>
          <cell r="DA47" t="str">
            <v>N.A</v>
          </cell>
          <cell r="DB47"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DC47">
            <v>1</v>
          </cell>
          <cell r="DD47" t="str">
            <v/>
          </cell>
          <cell r="DE47" t="str">
            <v xml:space="preserve">Se elaboró el Informe de gestión de PQRS (mes vencido, es decir en el mes de marzo se elaboró el informe de la gestión adelantada en el mes de febrero)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 </v>
          </cell>
          <cell r="DF47" t="str">
            <v>N.A</v>
          </cell>
          <cell r="DG47" t="str">
            <v>Se realizó medición de la gestión (mes vencido)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DH47">
            <v>1</v>
          </cell>
          <cell r="DI47" t="str">
            <v/>
          </cell>
          <cell r="DJ47" t="str">
            <v xml:space="preserve">Se elaboró el Informe de gestión de PQRS (mes vencido, es decir en el mes de abril se elaboró el informe de la gestión adelantada en el mes de marzo)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En el mes de análisis, en la Secretaría General no se registraron peticiones de veedurías ciudadanas. 
La fuente de verificación  1 archivo PDF "Imagen de  Publicación en página de Secretaría General de Informe PQR mes de marzo capítulo de Veedurias Ciudadanas" evidencia que el Informe  fue elaborado (incluyendo el capítulo  de petic. de Veedurias Ciudadanas) y publicado en la Página, al cual se puede acceder en el repectivo link .  </v>
          </cell>
          <cell r="DK47" t="str">
            <v>N.A</v>
          </cell>
          <cell r="DL47" t="str">
            <v>Se realizó medición de la gestión (mes vencido, es decir medición  del mes de marzo) de peticiones  de Veedurías Ciudadanas  en la Secretaría General, evidenciándose que en el mes de análisis, en la Secretaría General no se registraron peticiones de veedurías ciudadanas, relacionadas con la vigilancia de los recursos públicos, su asignación, presupuesto,  aprobación y distribución de acuerdo con lo establecido en la Ley Orgánica del Presupuesto, el sistema general de participaciones y en otras disposiciones legales específicas sobre uso de bienes y recursos, así como en lo previsto en los planes aprobados.</v>
          </cell>
          <cell r="DM47">
            <v>1</v>
          </cell>
          <cell r="DN47" t="str">
            <v/>
          </cell>
          <cell r="DO47" t="str">
            <v xml:space="preserve">Se elaboró el Informe de gestión de PQRS (mes vencido, es decir en el mes de mayo se elaboró el informe de la gestión adelantada en el mes de abril)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abril/2019 en la Secretaría General se registró y gestionó una (1) petición de Veeduría Ciudadana.
La fuente de verificación  1 archivo PDF "Imagen de  Publicación en página de Secretaría General de Informe PQR mes de abril capítulo de Veedurias Ciudadanas" evidencia que el Informe  fue elaborado (incluyendo el capítulo  de petic. de Veedurias Ciudadanas) y publicado en la Página, al cual se puede acceder en el repectivo link .  </v>
          </cell>
          <cell r="DP47" t="str">
            <v>N.A</v>
          </cell>
          <cell r="DQ47" t="str">
            <v xml:space="preserve">Se realizó medición de la gestión (mes vencido, es decir medición  del mes de abril) de peticiones  de Veedurías Ciudadanas  en la Secretaría General, evidenciándose que en el mes de análisis, en la Secretaría General  se registró y gestionó una (1) petición de Veeduría Ciudadana. </v>
          </cell>
          <cell r="DR47">
            <v>1</v>
          </cell>
          <cell r="DS47" t="str">
            <v/>
          </cell>
          <cell r="DT47" t="str">
            <v xml:space="preserve">Se elaboró el Informe de gestión de PQRS (mes vencido, es decir en el mes de junio se elaboró el informe de la gestión adelantada en el mes de mayo)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mayo/2019 en la Secretaría General no se registraron  peticiones de Veedurías Ciudadanas.
La fuente de verificación  1 archivo PDF "Imagen de  Publicación en página de Secretaría General de Informe PQR mes de mayo capítulo de Veedurias Ciudadanas" evidencia que el Informe  fue elaborado (incluyendo el capítulo  de petic. de Veedurias Ciudadanas) y publicado en la Página, al cual se puede acceder en el respectivo link .  </v>
          </cell>
          <cell r="DU47" t="str">
            <v>N.A</v>
          </cell>
          <cell r="DV47" t="str">
            <v xml:space="preserve">Se realizó medición de la gestión (mes vencido, es decir medición  del mes de mayo) de peticiones  de Veedurías Ciudadanas  en la Secretaría General, evidenciándose que en el mes de análisis, en la Secretaría General  no se registraron peticiones de Veedurías Ciudadanas. </v>
          </cell>
          <cell r="DW47">
            <v>1</v>
          </cell>
          <cell r="DX47" t="str">
            <v/>
          </cell>
          <cell r="DY47" t="str">
            <v xml:space="preserve">Se elaboró el Informe de gestión de PQRS (mes vencido, es decir en el mes de julio se elaboró el informe de la gestión adelantada en el mes de junio)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junio/2019 en la Secretaría General no se registraron  peticiones de Veedurías Ciudadanas.
La fuente de verificación  1 archivo PDF "Imagen de  Publicación en página de Secretaría General de Informe PQR mes de junio capítulo de Veedurias Ciudadanas" evidencia que el Informe  fue elaborado (incluyendo el capítulo  de petic. de Veedurias Ciudadanas) y publicado en la Página, al cual se puede acceder en el respectivo link .  </v>
          </cell>
          <cell r="DZ47" t="str">
            <v>N.A</v>
          </cell>
          <cell r="EA47" t="str">
            <v xml:space="preserve">Se brindó a las partes interesadas la información sobre la gestión de PQR en la Secretaría General incluyendo un capítulo de peticiones de veedurías ciudadanas  (mes vencido),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EB47">
            <v>1</v>
          </cell>
          <cell r="EC47" t="str">
            <v/>
          </cell>
          <cell r="ED47" t="str">
            <v xml:space="preserve">Se elaboró el Informe de gestión de PQRS (mes vencido, es decir en el mes de agosto se elaboró el informe de la gestión adelantada en el mes de julio)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julio/2019 en la Secretaría General se gestionó un (1) derecho de petición de la “Veeduría Nacional registro - 010 - 2017” donde solicita aclaración e información de tres funcionarios públicos de la Alta Consejería para los Derechos de las Victimas, La paz y la Reconciliación;  al respecto la Oficina de Alta Consejería para los Derechos de las Victimas, la Paz y la Reconciliación - ACDVPR dio respuesta definitiva a cada uno de los puntos.
La fuente de verificación  1 archivo PDF "Imagen de  Publicación en página de Secretaría General de Informe PQR mes de julio capítulo de Veedurias Ciudadanas" evidencia que el Informe  fue elaborado (incluyendo el capítulo  de petic. de Veedurias Ciudadanas) y publicado en la Página, al cual se puede acceder en el respectivo link .  </v>
          </cell>
          <cell r="EE47" t="str">
            <v>N.A</v>
          </cell>
          <cell r="EF47" t="str">
            <v xml:space="preserve">Se brindó a las partes interesadas la información sobre la gestión de PQR en la Secretaría General incluyendo un capítulo de peticiones de veedurías ciudadanas  (mes vencido, es decir mes dejulio/2019),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EG47">
            <v>1</v>
          </cell>
          <cell r="EH47" t="str">
            <v/>
          </cell>
          <cell r="EI47" t="str">
            <v xml:space="preserve">Se elaboró el Informe de gestión de PQRS (mes vencido, es decir en el mes de septiembre se elaboró el informe de la gestión adelantada en el mes de agosto)  incluyendo un capítulo de peticiones de veedurías ciudadanas  en la Secretaría General, dando cumplimiento a  lo establecido en el Art. 270 de la Constitución Política de Colombia y en los Arts. 100 de la Ley 134 de 1994, y 1 y 4 de la Ley 850 de 2003 en los cuales se señala expresamente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El informe da cuenta que en el mes de agosto/2019 en la Secretaría General no se registraron peticiones de veedurías ciudadanas. 
La fuente de verificación  1 archivo PDF "Imagen de  Publicación en Pag. Secretaría General del Informe PQR -Capítulo Veedurías Ciudadanas mes de agosto",  evidenciando que el Informe  fue elaborado (incluyendo un capítulo  de peticiones de Veedurias Ciudadanas) y publicado en la Página, al cual se puede acceder en el respectivo link .  </v>
          </cell>
          <cell r="EJ47" t="str">
            <v>N.A</v>
          </cell>
          <cell r="EK47" t="str">
            <v xml:space="preserve">Se brindó a las partes interesadas la información sobre la gestión de PQR en la Secretaría General incluyendo un capítulo de peticiones de veedurías ciudadanas  (mes vencido, es decir mes de agosto/2019), en aplicación de lo establecido en el Art. 270 de la Constitución Política de Colombia y en los Arts. 100 de la Ley 134 de 1994, y 1 y 4 de la Ley 850 de 2003, que señalan expresamente que “Las veedurías ciudadanas deben vigilar los recursos públicos; esto es, prestar especial atención a la forma como estos se asignan, se presupuestan, se aprueban y se distribuyen de acuerdo con lo establecido en la Ley Orgánica del Presupuesto, el sistema general de participaciones y en otras disposiciones legales específicas sobre uso de bienes y recursos, así como en lo previsto en los planes aprobados”.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v>9</v>
          </cell>
          <cell r="FB47">
            <v>0</v>
          </cell>
          <cell r="FC47" t="str">
            <v>Cumple</v>
          </cell>
          <cell r="FD47" t="str">
            <v>Cumplido</v>
          </cell>
          <cell r="FE47" t="str">
            <v>Cumplido</v>
          </cell>
          <cell r="FF47" t="str">
            <v>Adecuado</v>
          </cell>
          <cell r="FG47" t="str">
            <v>Coherente</v>
          </cell>
          <cell r="FH47" t="str">
            <v>Concuerda</v>
          </cell>
          <cell r="FI47" t="str">
            <v>Concuerda</v>
          </cell>
          <cell r="FJ47" t="str">
            <v>Relación directa</v>
          </cell>
          <cell r="FK47" t="str">
            <v>Adecuado</v>
          </cell>
          <cell r="FL47" t="str">
            <v>Oportuna</v>
          </cell>
          <cell r="FM47" t="str">
            <v>Se sugiere que en la descripción de las actividades de beneficios, se describa un resumen de los resultados obtenidos mediante la medición realizada de la gestión de peticiones, lo anterior teniendo en cuenta que la medición de la gestión es la actividad ejecutada y no refleja ningún beneficio.</v>
          </cell>
          <cell r="FN47" t="str">
            <v>Yady Paola Morales</v>
          </cell>
          <cell r="FO47" t="str">
            <v>Cumple</v>
          </cell>
          <cell r="FP47" t="str">
            <v>Cumplido</v>
          </cell>
          <cell r="FQ47" t="e">
            <v>#N/A</v>
          </cell>
          <cell r="FR47" t="str">
            <v>Adecuado</v>
          </cell>
          <cell r="FS47" t="str">
            <v>Coherente</v>
          </cell>
          <cell r="FT47" t="str">
            <v>Concuerda</v>
          </cell>
          <cell r="FU47" t="str">
            <v>Concuerda</v>
          </cell>
          <cell r="FV47" t="str">
            <v>Relación directa</v>
          </cell>
          <cell r="FW47" t="str">
            <v>Adecuado</v>
          </cell>
          <cell r="FX47" t="str">
            <v>Oportuna</v>
          </cell>
          <cell r="FY47" t="str">
            <v>Se sugiere que el reporte de  "Beneficios obtenidos de la generación del producto o ejecución de actividades" se efectúe en términos de impacto hacia nuestras partes interesadas.</v>
          </cell>
          <cell r="FZ47" t="str">
            <v>Juan Guillermo Becerra J.</v>
          </cell>
          <cell r="GA47">
            <v>0</v>
          </cell>
          <cell r="GB47" t="str">
            <v>Cumplido</v>
          </cell>
          <cell r="GC47" t="e">
            <v>#N/A</v>
          </cell>
          <cell r="GD47">
            <v>0</v>
          </cell>
          <cell r="GE47">
            <v>0</v>
          </cell>
          <cell r="GF47">
            <v>0</v>
          </cell>
          <cell r="GG47">
            <v>0</v>
          </cell>
          <cell r="GH47">
            <v>0</v>
          </cell>
          <cell r="GI47">
            <v>0</v>
          </cell>
          <cell r="GJ47">
            <v>0</v>
          </cell>
          <cell r="GK47">
            <v>0</v>
          </cell>
          <cell r="GL47">
            <v>0</v>
          </cell>
          <cell r="GM47">
            <v>0</v>
          </cell>
          <cell r="GN47">
            <v>0</v>
          </cell>
          <cell r="GO47" t="e">
            <v>#N/A</v>
          </cell>
          <cell r="GP47">
            <v>0</v>
          </cell>
          <cell r="GQ47">
            <v>0</v>
          </cell>
          <cell r="GR47">
            <v>0</v>
          </cell>
          <cell r="GS47">
            <v>0</v>
          </cell>
          <cell r="GT47">
            <v>0</v>
          </cell>
          <cell r="GU47">
            <v>0</v>
          </cell>
          <cell r="GV47">
            <v>0</v>
          </cell>
          <cell r="GW47">
            <v>0</v>
          </cell>
          <cell r="GX47">
            <v>0</v>
          </cell>
          <cell r="GY47">
            <v>1</v>
          </cell>
          <cell r="GZ47">
            <v>1</v>
          </cell>
          <cell r="HA47">
            <v>1</v>
          </cell>
          <cell r="HB47">
            <v>1</v>
          </cell>
          <cell r="HC47">
            <v>1</v>
          </cell>
          <cell r="HD47">
            <v>1</v>
          </cell>
          <cell r="HE47">
            <v>1</v>
          </cell>
          <cell r="HF47">
            <v>1</v>
          </cell>
          <cell r="HG47">
            <v>1</v>
          </cell>
          <cell r="HH47" t="str">
            <v/>
          </cell>
          <cell r="HI47" t="str">
            <v/>
          </cell>
          <cell r="HJ47" t="str">
            <v/>
          </cell>
          <cell r="HK47">
            <v>9</v>
          </cell>
          <cell r="HL47">
            <v>8.3333333333333329E-2</v>
          </cell>
          <cell r="HM47">
            <v>8.3333333333333329E-2</v>
          </cell>
          <cell r="HN47">
            <v>8.3333333333333329E-2</v>
          </cell>
          <cell r="HO47">
            <v>8.3333333333333329E-2</v>
          </cell>
          <cell r="HP47">
            <v>8.3333333333333329E-2</v>
          </cell>
          <cell r="HQ47">
            <v>8.3333333333333329E-2</v>
          </cell>
          <cell r="HR47">
            <v>8.3333333333333329E-2</v>
          </cell>
          <cell r="HS47">
            <v>8.3333333333333329E-2</v>
          </cell>
          <cell r="HT47">
            <v>8.3333333333333329E-2</v>
          </cell>
          <cell r="HU47">
            <v>0</v>
          </cell>
          <cell r="HV47">
            <v>0</v>
          </cell>
          <cell r="HW47">
            <v>0</v>
          </cell>
          <cell r="HX47">
            <v>0.75</v>
          </cell>
          <cell r="HY47">
            <v>1</v>
          </cell>
          <cell r="HZ47">
            <v>1</v>
          </cell>
          <cell r="IA47">
            <v>1</v>
          </cell>
          <cell r="IB47">
            <v>1</v>
          </cell>
          <cell r="IC47">
            <v>1</v>
          </cell>
          <cell r="ID47">
            <v>1</v>
          </cell>
          <cell r="IE47">
            <v>1</v>
          </cell>
          <cell r="IF47">
            <v>1</v>
          </cell>
          <cell r="IG47">
            <v>1</v>
          </cell>
          <cell r="IH47">
            <v>0.89999999999999991</v>
          </cell>
          <cell r="II47">
            <v>0.81818181818181812</v>
          </cell>
          <cell r="IJ47">
            <v>0.75</v>
          </cell>
          <cell r="IK47">
            <v>1</v>
          </cell>
          <cell r="IL47">
            <v>1</v>
          </cell>
          <cell r="IM47">
            <v>1</v>
          </cell>
          <cell r="IN47">
            <v>1</v>
          </cell>
          <cell r="IP47">
            <v>0.25</v>
          </cell>
        </row>
        <row r="48">
          <cell r="A48" t="str">
            <v>PAAC_47</v>
          </cell>
          <cell r="B48" t="str">
            <v>Dirección Distrital de Calidad del Servicio</v>
          </cell>
          <cell r="C48" t="str">
            <v>Directora Distrital de Calidad del Servicio</v>
          </cell>
          <cell r="D48" t="str">
            <v>Diana Alejandra Ospina Moreno</v>
          </cell>
          <cell r="E48" t="str">
            <v>P1 -  ÉTICA, BUEN GOBIERNO Y TRANSPARENCIA</v>
          </cell>
          <cell r="F48" t="str">
            <v>P1O1 Consolidar a 2020 una cultura de visión y actuación ética,  integra y transparente</v>
          </cell>
          <cell r="G48" t="str">
            <v>P1O1A11 Realizar la formulación y el seguimiento a la ejecución del Plan Anticorrupción y de Atención al Ciudadano - PAAC, para la obtención de resultados óptimos en la medición del Índice de Gobierno Abierto - IGA</v>
          </cell>
          <cell r="H48" t="str">
            <v>Realizar seguimiento a los requerimientos vencidos según los términos de ley en la Secretaría General y en las entidades distritales, registrados en el Sistema Distrital de Quejas y Soluciones.</v>
          </cell>
          <cell r="I48" t="str">
            <v xml:space="preserve">Comunicaciones de seguimiento a peticiones vencidas en la  Secretaría  General y entidades distritales.
</v>
          </cell>
          <cell r="J48" t="str">
            <v>Realizar seguimiento a los requerimientos vencidos según los términos de ley en la Secretaría General y en las entidades distritales, registrados en el Sistema Distrital de Quejas y Soluciones.</v>
          </cell>
          <cell r="K48" t="str">
            <v xml:space="preserve">(Comunicaciones de seguimientos enviados / Dependencias de la SG identificadas con peticiones vencidas en el mes anterior y entidades distritales identificadas con 3 o más peticiones vencidas en el mes anterior) *100
</v>
          </cell>
          <cell r="L48" t="str">
            <v>Comunicaciones de seguimientos enviados</v>
          </cell>
          <cell r="M48" t="str">
            <v xml:space="preserve">Entidades identificadas con 3 o más peticiones vencidas en el mes anterior
</v>
          </cell>
          <cell r="O48" t="str">
            <v>Comunicaciones del seguimiento a peticiones vencidas (reporte mes vencido)</v>
          </cell>
          <cell r="Q48" t="str">
            <v xml:space="preserve">Comunicaciones enviadas para realizar seguimiento a peticiones vencidas (reporte mes vencido)     </v>
          </cell>
          <cell r="R48" t="str">
            <v>Realizar seguimiento a los requerimientos vencidos en términos de Ley,  promoviendo a nivel Distrital la adecuada atención  de peticiones ciudadanas dentro de los tiempos establecidos por la ley.</v>
          </cell>
          <cell r="S48" t="str">
            <v>Constante</v>
          </cell>
          <cell r="T48" t="str">
            <v>Constante</v>
          </cell>
          <cell r="U48" t="str">
            <v>Porcentaje</v>
          </cell>
          <cell r="V48" t="str">
            <v>Eficacia</v>
          </cell>
          <cell r="W48" t="str">
            <v>Producto</v>
          </cell>
          <cell r="X48">
            <v>2018</v>
          </cell>
          <cell r="Y48">
            <v>0</v>
          </cell>
          <cell r="Z48">
            <v>0</v>
          </cell>
          <cell r="AA48">
            <v>0</v>
          </cell>
          <cell r="AB48">
            <v>0</v>
          </cell>
          <cell r="AC48">
            <v>1</v>
          </cell>
          <cell r="AD48">
            <v>1</v>
          </cell>
          <cell r="AE48">
            <v>0</v>
          </cell>
          <cell r="AF48">
            <v>0</v>
          </cell>
          <cell r="AG48" t="str">
            <v>No Aplica</v>
          </cell>
          <cell r="AH48" t="str">
            <v>No Aplica</v>
          </cell>
          <cell r="AI48" t="str">
            <v>No Aplica</v>
          </cell>
          <cell r="AJ48">
            <v>1</v>
          </cell>
          <cell r="AK48" t="str">
            <v>No Aplica</v>
          </cell>
          <cell r="AL48" t="str">
            <v>No Aplica</v>
          </cell>
          <cell r="AM48" t="str">
            <v>No Aplica</v>
          </cell>
          <cell r="AN48">
            <v>1</v>
          </cell>
          <cell r="AO48" t="str">
            <v>Gestión del Sistema Distrital de servicio a la ciudadanía</v>
          </cell>
          <cell r="AP48">
            <v>1</v>
          </cell>
          <cell r="AQ48" t="str">
            <v>No Aplica</v>
          </cell>
          <cell r="AR48" t="str">
            <v>No Aplica</v>
          </cell>
          <cell r="AS48" t="str">
            <v>No Aplica</v>
          </cell>
          <cell r="AT48" t="str">
            <v>No Aplica</v>
          </cell>
          <cell r="AU48" t="str">
            <v>No Aplica</v>
          </cell>
          <cell r="AV48" t="str">
            <v>No Aplica</v>
          </cell>
          <cell r="AW48" t="str">
            <v>No Aplica</v>
          </cell>
          <cell r="AX48" t="str">
            <v>No Aplica</v>
          </cell>
          <cell r="AY48" t="str">
            <v>No Aplica</v>
          </cell>
          <cell r="AZ48" t="str">
            <v>No Aplica</v>
          </cell>
          <cell r="BA48" t="str">
            <v>No Aplica</v>
          </cell>
          <cell r="BB48" t="str">
            <v>No Aplica</v>
          </cell>
          <cell r="BC48" t="str">
            <v>No Aplica</v>
          </cell>
          <cell r="BD48" t="str">
            <v>No Aplica</v>
          </cell>
          <cell r="BE48" t="str">
            <v>No Aplica</v>
          </cell>
          <cell r="BF48" t="str">
            <v>No Aplica</v>
          </cell>
          <cell r="BG48" t="str">
            <v>No Aplica</v>
          </cell>
          <cell r="BH48" t="str">
            <v>No Aplica</v>
          </cell>
          <cell r="BI48" t="str">
            <v>No Aplica</v>
          </cell>
          <cell r="BJ48" t="str">
            <v>No Aplica</v>
          </cell>
          <cell r="BK48" t="str">
            <v>No Aplica</v>
          </cell>
          <cell r="BL48" t="str">
            <v>No Aplica</v>
          </cell>
          <cell r="BM48" t="str">
            <v>Plan de Acción SGCGestión del Sistema Distrital de servicio a la ciudadaníaPAAC</v>
          </cell>
          <cell r="BN48" t="str">
            <v>Realizar seguimiento a los requerimientos (registrados en el Sistema Distrital para la Gestión de Peticiones Ciudadanas) que se encuentren vencidos según los términos de ley en la Secretaría General y en las entidades distritales, enviando comunicaciones a las dependencias de la Secretaría General que presenten requerimientos vencidos y a las entidades distritales que presenten más de tres requerimientos vencidos (se aclara que las comunicaciones  corresponden a los vencidos del mes anterior).</v>
          </cell>
          <cell r="BO48" t="str">
            <v>Realizar seguimiento a los requerimientos (registrados en el  Sistema Distrital para la Gestión de Peticiones Ciudadanas ) vencidos según términos de ley en la Secretaría General y entidades distritales, y enviar comunicaciones a las dependencias de la Secretaría General y entidades distritales.</v>
          </cell>
          <cell r="BP48" t="str">
            <v>Realizar seguimiento a los requerimientos vencidos en términos de Ley,  promoviendo a nivel Distrital la adecuada atención  de peticiones ciudadanas dentro de los tiempos establecidos por la ley.</v>
          </cell>
          <cell r="BQ48" t="str">
            <v xml:space="preserve">Comunicaciones enviadas para realizar seguimiento a peticiones vencidas (reporte mes vencido)     </v>
          </cell>
          <cell r="BR48" t="str">
            <v>Constante</v>
          </cell>
          <cell r="BS48">
            <v>1</v>
          </cell>
          <cell r="BT48">
            <v>1</v>
          </cell>
          <cell r="BU48">
            <v>1</v>
          </cell>
          <cell r="BV48">
            <v>1</v>
          </cell>
          <cell r="BW48">
            <v>1</v>
          </cell>
          <cell r="BX48">
            <v>1</v>
          </cell>
          <cell r="BY48">
            <v>1</v>
          </cell>
          <cell r="BZ48">
            <v>1</v>
          </cell>
          <cell r="CA48">
            <v>1</v>
          </cell>
          <cell r="CB48">
            <v>1</v>
          </cell>
          <cell r="CC48">
            <v>1</v>
          </cell>
          <cell r="CD48">
            <v>1</v>
          </cell>
          <cell r="CE48">
            <v>1</v>
          </cell>
          <cell r="CF48">
            <v>1</v>
          </cell>
          <cell r="CG48">
            <v>1</v>
          </cell>
          <cell r="CH48">
            <v>1</v>
          </cell>
          <cell r="CI48">
            <v>1</v>
          </cell>
          <cell r="CJ48">
            <v>1</v>
          </cell>
          <cell r="CK48">
            <v>1</v>
          </cell>
          <cell r="CL48">
            <v>1</v>
          </cell>
          <cell r="CM48">
            <v>1</v>
          </cell>
          <cell r="CN48">
            <v>1</v>
          </cell>
          <cell r="CO48">
            <v>1</v>
          </cell>
          <cell r="CP48">
            <v>1</v>
          </cell>
          <cell r="CQ48">
            <v>1</v>
          </cell>
          <cell r="CR48">
            <v>1</v>
          </cell>
          <cell r="CS48">
            <v>26</v>
          </cell>
          <cell r="CT48">
            <v>25</v>
          </cell>
          <cell r="CU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diciembre/2018)  en el Distrito Capital, se encontraron 18.495 peticiones vencidas, siendo las 10 entidades con el mayor número de peticiones vencidas, las siguientes: 
Secretaría Distrital de Gobierno (15.785 peticiones; 85,35%); Secretaría Distrital de Ambiente (603 peticiones; 3,26%); Secretaría Distrital del Hábitat  492 peticiones; 2,66%); UAESP (458 peticiones; 2,48%); Secretaría de  Educación del Distrito (353 peticiones; 1,91%); La Terminal de Transporte (204 peticiones; 1,10%); Secretaría Distrital de Movilidad (156 peticiones; 0,84%); Empresa de Acueducto, Alcantarillado y Aseo de Bogotá (155 peticiones; 0,84%); Defensoría del Espacio Publico (62 peticiones; 0,34%); Secretaría Distrital de Seguridad (61 peticiones; 0,33%); Demás entidades (166 peticiones; 0,90%).
En la Secretaría General tres (3) dependencias (Oficina de la Alta Consejería Distrital de Tecnologías de Información y comunicaciones -TIC-, Oficina Asesora Jurídica y la Oficina de Alta Consejería para los Derechos de las Victimas, la Paz y la Reconciliación) presentaron requerimientos vencidos en el mes de análisis  (mes vencido, es decir  diciembre/2018). 
En total se identificaron 3 dependencias de la Secretaría General con requerimientos vencidos y 22 entidades Distritales a las cuales se les envió comunicación; las evidencias  muestran una comunicación más (26) ya que a la Oficina de la Alta Consejería Distrital de Tecnologías de Información y comunicaciones -TIC se le enviaron 2 memorandos.    </v>
          </cell>
          <cell r="CV48" t="str">
            <v>N.A</v>
          </cell>
          <cell r="CW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CX48">
            <v>29</v>
          </cell>
          <cell r="CY48">
            <v>24</v>
          </cell>
          <cell r="CZ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enero/2019)  en el Distrito Capital, se encontraron 19.173 peticiones vencidas, siendo las 10 entidades con el mayor número de peticiones vencidas, las siguientes: 
Secretaría Distrital de Gobierno (16.441 peticiones; 85,75%); Secretaría distrital de ambiente (568 peticiones; 2,96%); UAE de Servicios Públicos -UAESP (563 peticiones; 2,94%); Secretaría de Educación del Distrito (336 peticiones; 1,75%); Secretaría Distrital de Hábitat (324 peticiones; 1,69%); La Terminal de Transporte (218 peticiones; 1,14%); Secretaría Distrital de Movilidad	(201 peticiones;	1,05%); Empresa de Acueducto, Alcantarillado y Aseo de Bogotá (140 peticiones; 0,73%); Defensoría del espacio público	(88 peticiones; 0,46%)
UMV - Unidad de Mantenimiento Vial (63 peticiones; 0,33%); Demás entidades	(231 peticiones;	1,20%).
En la  Secretaría General una (1) dependencia (Oficina Consejería de Comunicaciones) presentó requerimientos vencidos en el mes de análisis  (mes vencido, es decir  enero/2019). 
En total se identificó 1 dependencia de la Secretaría General con requerimientos vencidos y 23 entidades Distritales, a las cuales se les envió comunicación;  las evidencias  muestran cinco (5) oficios más, teniendo en cuenta que a cinco (5) de estas entidades  se les enviaron dos oficios, ya que también se le envió comunicación a los Secretarios de Despacho. 
</v>
          </cell>
          <cell r="DA48" t="str">
            <v>N.A</v>
          </cell>
          <cell r="DB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C48">
            <v>31</v>
          </cell>
          <cell r="DD48">
            <v>25</v>
          </cell>
          <cell r="DE48" t="str">
            <v xml:space="preserve">
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febrero/2019)  en el Distrito Capital, se encontraron 18.637 peticiones vencidas, siendo las 10 entidades con el mayor número de peticiones vencidas, las siguientes: 
Secretaría Distrital de Gobierno	 (14.853 peticiones; 79,70%); Secretaría Distrital de Ambiente (876 peticiones; 4,70%); Secretaría Distrital del Hábitat (781 peticiones; 4,19%); UAE de Servicios Públicos -UAESP (740 peticiones; 3,97%); Secretaría Distrital de Movilidad (277 peticiones; 1,49%); Secretaría de Educación del Distrito (277 peticiones; 1,49%); La Terminal de Transporte (235 peticiones; 1,26%); Secretaría Distrital de Seguridad, Convivencia y Justicia (147 peticiones; 0,79%); Empresa de Acueducto, Alcantarillado y Aseo de Bogotá (119 peticiones; 0,64%); Defensoría del Espacio Público (91 peticiones; 0,49%); Otras entidades (241 peticiones; 1,29%).
En la Secretaría General una (1) dependencia (Subdirección de Servicios Administrativos) presentó requerimientos vencidos en el mes de análisis  (mes vencido, es decir  febrero/2018). 
En total se identificó 1 dependencia de la Secretaría General con requerimientos vencidos y 24 entidades Distritales, a las cuales se les envió comunicación;  las evidencias  muestran seis (6) comunicaciones más, teniendo en cuenta que a seis (6) de estas entidades se les enviaron dos oficios, ya que también se le envió comunicación a los Secretarios de Despacho.
</v>
          </cell>
          <cell r="DF48" t="str">
            <v>N.A</v>
          </cell>
          <cell r="DG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H48">
            <v>26</v>
          </cell>
          <cell r="DI48">
            <v>26</v>
          </cell>
          <cell r="DJ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marzo/2019)  en el Distrito Capital, se encontraron 20.049  peticiones vencidas, siendo las 10 entidades con el mayor número de peticiones vencidas, las siguientes: 
Secretaría Distrital de Gobierno  (16.420 peticiones; 81,90%); Secretaría Distrital de Ambiente (1.231 peticiones; 6,14%); Secretaría Distrital del Hábitat (954 peticiones; 4,76%); UAE de Servicios Públicos -UAESP (593 peticiones;2,96%); Secretaría Distrital de Movilidad (150 peticiones; 0,75%); Secretaría de Educación del Distrito (148 peticiones; 0,74%); La Terminal de Transporte (93 peticiones; 0,46%); Secretaría Distrital de Seguridad, Convivencia y Justicia (77 peticiones; 0,38%); Empresa de Acueducto, Alcantarillado y Aseo de Bogotá (74 peticiones; 0,37%); Defensoría del Espacio Público (69 peticiones; 0,34%); Otras entidades (240 peticiones; 1,2%).
En la Secretaría General la dependencia Alta Consejería para los Derechos de las Víctimas, la Paz y la Reconciliación presentó 2 requerimientos vencidos en el mes de análisis  (es decir marzo/2019, teniendo en cuenta que el reporte se realiza mes vencido). 
En total se identificó 1 dependencia de la Secretaría General con requerimientos vencidos y 25 entidades Distritales, a las cuales se les envió comunicación.
La fuente de verificación/evidencia 1 archivo PDF  "Vencidos Comunicaciones enviadas" da cuenta de las dependencias de la Secretaría General y entidades Distritales a las cuales se les envió comunicación en el mes de abril.  </v>
          </cell>
          <cell r="DK48" t="str">
            <v>N.A</v>
          </cell>
          <cell r="DL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M48">
            <v>32</v>
          </cell>
          <cell r="DN48">
            <v>32</v>
          </cell>
          <cell r="DO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abril/2019)  en el Distrito Capital se encontraron 22.687  peticiones vencidas, siendo las 10 entidades con el mayor número de peticiones vencidas, las siguientes: 
Secretaría Distrital de Gobierno  (17.634 peticiones;77,82% del total vencido en el Distrito Capital); Secretaría Distrital del Hábitat (1.480 peticiones; 6,53%); Secretaría Distrital de Ambiente (1.009 peticiones; 4,45%);  UAE de Servicios Públicos -UAESP (835 peticiones; 3,69%); Secretaría Distrital de Movilidad (637 peticiones; 2,81%); Empresa de Acueducto, Alcantarillado y Aseo de Bogotá (204 peticiones; 0,90%); Secretaría Distrital de Hacienda (160 peticiones; 0,71%); Secretaría de Educación del Distrito (132 peticiones; 058%);  UAE Mantenimiento Vial (119 peticiones; 0,53%);  Defensoría del Espacio Público (114 peticiones; 0,50%). Por otra parte, las otras entidades presentaron 335 peticiones que representan el 1,48% del total.
En la Secretaría General las siguientes dependencias presentaron equerimientos vencidos en el mes de análisis  (abril/2019, teniendo en cuenta que el reporte se realiza mes vencido): Alta Consejería para los Derechos de las Víctimas, la Paz y la Reconciliación (8 requerimientos), Dirección de Contratación (1 requerimeito); Dirección de Talento Humano (1 requerimiento) y Dirección del Sistema Distrital de Servicio a la Ciudadanía (1 requerimiento).      
En total se identificaron  4 dependencias de la Secretaría General con requerimientos vencidos y 28 entidades Distritales, a las cuales se les envió comunicación.
La fuente de verificación 1 archivo PDF  "Vencidos Comunicaciones enviadas" da cuenta de las comunicaciones enviadas en el mes de mayo a las dependencias de la Secretaría General y entidades Distritales que presentaron requerimientos vencidos en el mes anterior  (es decir  abril/2019). </v>
          </cell>
          <cell r="DP48" t="str">
            <v>N.A</v>
          </cell>
          <cell r="DQ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R48">
            <v>26</v>
          </cell>
          <cell r="DS48">
            <v>26</v>
          </cell>
          <cell r="DT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mayo/2019)  en el Distrito Capital se encontraron 23.810  peticiones vencidas, siendo las 10 entidades con el mayor número de peticiones vencidas, las siguientes: 
Secretaría Distrital de Gobierno  (19.750 peticiones;82,95% del total vencido en el Distrito Capital); Secretaría Distrital del Hábitat (1.475 peticiones; 6,19%); UAE de Servicios Públicos -UAESP (764 peticiones; 3,21%); Secretaría Distrital de Movilidad (527 peticiones; 2,21%); Secretaría Distrital de Ambiente (362 peticiones; 1,52%);  Empresa de Acueducto, Alcantarillado y Aseo de Bogotá (190 peticiones; 0,80%); UAE Mantenimiento Vial (173 peticiones; 0,73%);Policía Metropolitana  (117 peticiones; 0,49%); Secretaría de Educación del Distrito (112 peticiones; 047%); Secretaría Distrital de Seguridad y Convivencia (90 peticiones; 0,38%);    Por otra parte, las otras entidades presentaron 250 peticiones que representan el 1,05% del total.
En la Secretaría General ninguna dependencia presentó requerimientos  vencidos en el mes de análisis  (mayo/2019, teniendo en cuenta que el reporte se realiza mes vencido).
En total se identificaron  26 entidades Distritales con requerimientos vencidos, a las cuales se les envió comunicación.
La fuente de verificación 1 archivo PDF  "Comunicaciones Vencidos enviadas mes de junio" da cuenta de las comunicaciones enviadas en el mes de junio a las  entidades Distritales que presentaron requerimientos vencidos en el mes anterior  (es decir  mayo/2019). </v>
          </cell>
          <cell r="DU48" t="str">
            <v>N.A</v>
          </cell>
          <cell r="DV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DW48">
            <v>26</v>
          </cell>
          <cell r="DX48">
            <v>26</v>
          </cell>
          <cell r="DY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junio/2019)  en el Distrito Capital se encontraron 26.192  peticiones vencidas, siendo las 10 entidades con el mayor número de peticiones vencidas, las siguientes: 
Secretaría Distrital de Gobierno  (21.726 peticiones;82,95% del total vencido en el Distrito Capital); Secretaría Distrital del Hábitat (1.391 peticiones; 5,31%); UAE de Servicios Públicos -UAESP  (1.051 peticiones; 4,01%); Secretaría Distrital de Movilidad (735 peticiones; 2,81%); Secretaría Distrital de Ambiente (459 peticiones; 1,75%); UAE Mantenimiento Vial (268 peticiones; 1,02%); Empresa de Acueducto, Alcantarillado y Aseo de Bogotá (203 peticiones; 0,78%); U.A.E. Defensoria del Espacio Público (84 peticiones ; 032%);  Secretaría de Educación del Distrito (65 peticiones; 025%);Policía Metropolitana  (35 peticiones; 0,13%).   Por otra parte, otras entidades presentaron 175 peticiones que representan el 0,67% del total.
En la Secretaría General ninguna dependencia presentó requerimientos  vencidos en el mes de análisis  (junio/2019, teniendo en cuenta que el reporte se realiza mes vencido).
En total se identificaron  26 entidades Distritales con requerimientos vencidos, a las cuales se les envió comunicación.
La fuente de verificación 1 archivo PDF  "Comunicaciones Vencidos enviadas julio" da cuenta de las comunicaciones enviadas en el mes de julio a las  entidades Distritales que presentaron requerimientos vencidos en el mes anterior  (es decir  junio/2019). </v>
          </cell>
          <cell r="DZ48" t="str">
            <v>N.A</v>
          </cell>
          <cell r="EA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EB48">
            <v>23</v>
          </cell>
          <cell r="EC48">
            <v>23</v>
          </cell>
          <cell r="ED48" t="str">
            <v xml:space="preserve">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julio/2019)  en el Distrito Capital se encontraron 26.318  peticiones vencidas, siendo las 10 entidades con el mayor número de peticiones vencidas, las siguientes: 
Secretaría Distrital de Gobierno  (23.030 peticiones; 87,51% del total vencido en el Distrito Capital); Secretaría Distrital del Hábitat (1.290 peticiones; 4,90%); UAE de Servicios Públicos -UAESP  (595 peticiones; 2,26%); UAE Mantenimiento Vial (296 peticiones; 1,12%); Empresa de Acueducto, Alcantarillado y Aseo de Bogotá (243 peticiones; 0,92%); Secretaría Distrital de Movilidad (218 peticiones; 0,83%); Secretaría Distrital de Ambiente (143 peticiones; 0,54%); Secretaría Seguridad Covivencia y Justicia ( 129 peticiones; 0,49%); U.A.E. Defensoria del Espacio Público (72 peticiones ; 0,27%);  CODENSA (67 peticiones; 025%).  Por otra parte, otras entidades presentaron 235 peticiones que representan el 0,89% del total.
En la Secretaría General ninguna dependencia presentó requerimientos  vencidos en el mes de análisis  (julio/2019, teniendo en cuenta que el reporte se realiza mes vencido).
En total se identificaron  23 entidades Distritales con requerimientos vencidos, a las cuales se les envió comunicación.
La fuente de verificación 1 archivo PDF  "Comunicaciones Vencidos enviadas en agosto" da cuenta de las comunicaciones enviadas en el mes de agosto a las  entidades Distritales que presentaron requerimientos vencidos en el mes anterior  (es decir  julio/2019). </v>
          </cell>
          <cell r="EE48" t="str">
            <v>N.A</v>
          </cell>
          <cell r="EF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EG48">
            <v>25</v>
          </cell>
          <cell r="EH48">
            <v>25</v>
          </cell>
          <cell r="EI48" t="str">
            <v xml:space="preserve">En el mes de septiembre se realizó seguimiento a los requerimientos (registrados en el  Sistema Distrital para la Gestión de Peticiones Ciudadanas) que se encuentran vencidos según términos de ley (sin cierre definitivo, sobrepasando los términos de ley establecidos desde su fecha de asignación) en la Secretaría General y entidades distritales, encontrándose que en el mes  de análisis (mes vencido, es decir  agosto/2019)  en el Distrito Capital se encontraron 26.017 peticiones vencidas, siendo las 10 entidades con el mayor número de peticiones vencidas, las siguientes: 
Secretaría Distrital de Gobierno  (23.763 peticiones; 90,29% del total vencido en el Distrito Capital); Secretaría Distrital del Hábitat (350 peticiones; 1,33%); UAE de Servicios Públicos -UAESP  (317 peticiones; 1,20%); UAE Mantenimiento Vial (268 peticiones; 1,02%); Empresa de Acueducto, Alcantarillado y Aseo de Bogotá (251 peticiones; 0,95%); Secretaría Distrital de Movilidad (230 peticiones; 0,87%); Secretaría Distrital de Ambiente (162 peticiones; 0,62%); Secretaría Seguridad Covivencia y Justicia (161 peticiones; 0,61%); U.A.E. Defensoria del Espacio Público (160 peticiones ; 0,61%);  CODENSA (78 peticiones; 030%).  Por otra parte, otras entidades presentaron 277 peticiones que representan el 1,05% del total.
En la Secretaría General una (1) dependencia presentó requerimientos  vencidos en el mes de análisis  (agosto/2019, teniendo en cuenta que el reporte se realiza mes vencido).
En total se identificaron  24 entidades Distritales con requerimientos vencidos, a las cuales se les envió comunicación.
La fuente de verificación 1 archivo PDF  "Comunicaciones Vencidos enviadas en septiembre" da cuenta de las comunicaciones enviadas en el mes de septiembre a las  entidades Distritales que presentaron requerimientos vencidos en el mes anterior  (es decir  agosto/2019). </v>
          </cell>
          <cell r="EJ48" t="str">
            <v>N.A</v>
          </cell>
          <cell r="EK48" t="str">
            <v xml:space="preserve">Promover a nivel Distrital la adecuada atención  de peticiones ciudadanas dentro de los tiempos establecidos por la ley, dejando evidencia de aquellas peticiones pendientes de respuesta, que deben ser atendidas de manera urgente por la entidad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v>244</v>
          </cell>
          <cell r="FB48">
            <v>0</v>
          </cell>
          <cell r="FC48" t="str">
            <v>Cumple</v>
          </cell>
          <cell r="FD48" t="str">
            <v>Anticipado</v>
          </cell>
          <cell r="FE48" t="str">
            <v>Anticipado</v>
          </cell>
          <cell r="FF48" t="str">
            <v>Adecuado</v>
          </cell>
          <cell r="FG48" t="str">
            <v>Coherente</v>
          </cell>
          <cell r="FH48" t="str">
            <v>Concuerda</v>
          </cell>
          <cell r="FI48" t="str">
            <v>Concuerda</v>
          </cell>
          <cell r="FJ48" t="str">
            <v>Relación directa</v>
          </cell>
          <cell r="FK48" t="str">
            <v>Adecuado</v>
          </cell>
          <cell r="FL48" t="str">
            <v>Oportuna</v>
          </cell>
          <cell r="FM48" t="str">
            <v xml:space="preserve">Se observa que el número de comunicados emitidos para el mes de enero, difiere con las evidencias que soportan el cumplimiento del indicador así: se reportan 25 comunicados, sin embargo, al revisar los soportes se observan 26 comunicados (22 dirigidos a entidades distritales y 4 a dependencias de la Secretaria General).
Estas diferencias también reflejan inconsistencia en el reporte cualitativo y cuantitativo del indicador, adicionalmente se ven reflejadas en el reporte cualitativo y cuantitativo del indicador.
En el mismo sentido es importante identificar los beneficios brindados por este indicador, toda vez que se describe en la casilla correspondiente una actividad ejecutada para la adecuada atención de peticiones ciudadanas. </v>
          </cell>
          <cell r="FN48" t="str">
            <v>Yady Paola Morales</v>
          </cell>
          <cell r="FO48" t="str">
            <v>Cumple</v>
          </cell>
          <cell r="FP48" t="str">
            <v>Anticipado</v>
          </cell>
          <cell r="FQ48" t="e">
            <v>#N/A</v>
          </cell>
          <cell r="FR48" t="str">
            <v>Adecuado</v>
          </cell>
          <cell r="FS48" t="str">
            <v>Coherente</v>
          </cell>
          <cell r="FT48" t="str">
            <v>Concuerda</v>
          </cell>
          <cell r="FU48" t="str">
            <v>Concuerda</v>
          </cell>
          <cell r="FV48" t="str">
            <v>Relación directa</v>
          </cell>
          <cell r="FW48" t="str">
            <v>Adecuado</v>
          </cell>
          <cell r="FX48" t="str">
            <v>Oportuna</v>
          </cell>
          <cell r="FY48" t="str">
            <v>Sin observaciones</v>
          </cell>
          <cell r="FZ48" t="str">
            <v>Juan Guillermo Becerra J.</v>
          </cell>
          <cell r="GA48">
            <v>0</v>
          </cell>
          <cell r="GB48" t="str">
            <v>Anticipado</v>
          </cell>
          <cell r="GC48" t="e">
            <v>#N/A</v>
          </cell>
          <cell r="GD48">
            <v>0</v>
          </cell>
          <cell r="GE48">
            <v>0</v>
          </cell>
          <cell r="GF48">
            <v>0</v>
          </cell>
          <cell r="GG48">
            <v>0</v>
          </cell>
          <cell r="GH48">
            <v>0</v>
          </cell>
          <cell r="GI48">
            <v>0</v>
          </cell>
          <cell r="GJ48">
            <v>0</v>
          </cell>
          <cell r="GK48">
            <v>0</v>
          </cell>
          <cell r="GL48">
            <v>0</v>
          </cell>
          <cell r="GM48">
            <v>0</v>
          </cell>
          <cell r="GN48">
            <v>0</v>
          </cell>
          <cell r="GO48" t="e">
            <v>#N/A</v>
          </cell>
          <cell r="GP48">
            <v>0</v>
          </cell>
          <cell r="GQ48">
            <v>0</v>
          </cell>
          <cell r="GR48">
            <v>0</v>
          </cell>
          <cell r="GS48">
            <v>0</v>
          </cell>
          <cell r="GT48">
            <v>0</v>
          </cell>
          <cell r="GU48">
            <v>0</v>
          </cell>
          <cell r="GV48">
            <v>0</v>
          </cell>
          <cell r="GW48">
            <v>0</v>
          </cell>
          <cell r="GX48">
            <v>0</v>
          </cell>
          <cell r="GY48">
            <v>1.04</v>
          </cell>
          <cell r="GZ48">
            <v>1.2083333333333333</v>
          </cell>
          <cell r="HA48">
            <v>1.24</v>
          </cell>
          <cell r="HB48">
            <v>1</v>
          </cell>
          <cell r="HC48">
            <v>1</v>
          </cell>
          <cell r="HD48">
            <v>1</v>
          </cell>
          <cell r="HE48">
            <v>1</v>
          </cell>
          <cell r="HF48">
            <v>1</v>
          </cell>
          <cell r="HG48">
            <v>1</v>
          </cell>
          <cell r="HH48" t="str">
            <v/>
          </cell>
          <cell r="HI48" t="str">
            <v/>
          </cell>
          <cell r="HJ48" t="str">
            <v/>
          </cell>
          <cell r="HK48">
            <v>244</v>
          </cell>
          <cell r="HL48">
            <v>1.04</v>
          </cell>
          <cell r="HM48">
            <v>1.2083333333333333</v>
          </cell>
          <cell r="HN48">
            <v>1.24</v>
          </cell>
          <cell r="HO48">
            <v>1</v>
          </cell>
          <cell r="HP48">
            <v>1</v>
          </cell>
          <cell r="HQ48">
            <v>1</v>
          </cell>
          <cell r="HR48">
            <v>1</v>
          </cell>
          <cell r="HS48">
            <v>1</v>
          </cell>
          <cell r="HT48">
            <v>1</v>
          </cell>
          <cell r="HU48">
            <v>0</v>
          </cell>
          <cell r="HV48">
            <v>0</v>
          </cell>
          <cell r="HW48">
            <v>0</v>
          </cell>
          <cell r="HX48">
            <v>1.1220833333333333</v>
          </cell>
          <cell r="HY48">
            <v>1.04</v>
          </cell>
          <cell r="HZ48">
            <v>1.1241666666666665</v>
          </cell>
          <cell r="IA48">
            <v>1.1627777777777777</v>
          </cell>
          <cell r="IB48">
            <v>1.1220833333333333</v>
          </cell>
          <cell r="IC48">
            <v>1.0976666666666666</v>
          </cell>
          <cell r="ID48">
            <v>1.081388888888889</v>
          </cell>
          <cell r="IE48">
            <v>1.0697619047619047</v>
          </cell>
          <cell r="IF48">
            <v>1.0610416666666667</v>
          </cell>
          <cell r="IG48">
            <v>1.0542592592592592</v>
          </cell>
          <cell r="IH48">
            <v>1.0542592592592592</v>
          </cell>
          <cell r="II48">
            <v>1.0542592592592592</v>
          </cell>
          <cell r="IJ48">
            <v>1.0542592592592592</v>
          </cell>
          <cell r="IK48">
            <v>1.1627777777777777</v>
          </cell>
          <cell r="IL48">
            <v>1.081388888888889</v>
          </cell>
          <cell r="IM48">
            <v>1.0542592592592592</v>
          </cell>
          <cell r="IN48">
            <v>1</v>
          </cell>
          <cell r="IP48">
            <v>1.1627777777777777</v>
          </cell>
        </row>
        <row r="49">
          <cell r="A49" t="str">
            <v>PAAC_51</v>
          </cell>
          <cell r="B49" t="str">
            <v>Dirección Distrital de Calidad del Servicio</v>
          </cell>
          <cell r="C49" t="str">
            <v>Directora Distrital de Calidad del Servicio</v>
          </cell>
          <cell r="D49" t="str">
            <v>Diana Alejandra Ospina Moreno</v>
          </cell>
          <cell r="E49" t="str">
            <v>P1 -  ÉTICA, BUEN GOBIERNO Y TRANSPARENCIA</v>
          </cell>
          <cell r="F49" t="str">
            <v>P1O1 Consolidar a 2020 una cultura de visión y actuación ética,  integra y transparente</v>
          </cell>
          <cell r="G49" t="str">
            <v>P1O1A11 Realizar la formulación y el seguimiento a la ejecución del Plan Anticorrupción y de Atención al Ciudadano - PAAC, para la obtención de resultados óptimos en la medición del Índice de Gobierno Abierto - IGA</v>
          </cell>
          <cell r="H49" t="str">
            <v>Realizar seguimiento al cumplimiento de los términos legales para resolver peticiones conforme al Art 76 de la Ley 1474 de 2011, Ley 1712/2014, el Art. 14 Ley 1755 de 2015 y la Resolución 3564/2015 del Ministerio de las Tecnologías y Comunicaciones</v>
          </cell>
          <cell r="I49" t="str">
            <v>Sistema de alertas por correo electrónico</v>
          </cell>
          <cell r="J49" t="str">
            <v>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v>
          </cell>
          <cell r="K49" t="str">
            <v xml:space="preserve">  Sistema de alertas por correo electrónico  0   </v>
          </cell>
          <cell r="L49" t="str">
            <v>Sistema de alertas por correo electrónico</v>
          </cell>
          <cell r="M49">
            <v>0</v>
          </cell>
          <cell r="O49" t="str">
            <v>Sistema de alertas por correo electrónico</v>
          </cell>
          <cell r="Q49" t="str">
            <v xml:space="preserve">Sistema de alertas  por correo electrónico </v>
          </cell>
          <cell r="R49" t="str">
            <v>Generar alertas para prevenir el cumplimiento de los términos legales para resolver peticiones,  por parte de las dependencias de la Secretaría General y entidades Distritales.</v>
          </cell>
          <cell r="S49" t="str">
            <v>Constante</v>
          </cell>
          <cell r="T49" t="str">
            <v>Constante</v>
          </cell>
          <cell r="U49" t="str">
            <v>Número</v>
          </cell>
          <cell r="V49" t="str">
            <v>Eficacia</v>
          </cell>
          <cell r="W49" t="str">
            <v>Producto</v>
          </cell>
          <cell r="X49">
            <v>2018</v>
          </cell>
          <cell r="Y49">
            <v>0</v>
          </cell>
          <cell r="Z49">
            <v>0</v>
          </cell>
          <cell r="AA49">
            <v>0</v>
          </cell>
          <cell r="AB49">
            <v>0</v>
          </cell>
          <cell r="AC49">
            <v>1</v>
          </cell>
          <cell r="AD49">
            <v>1</v>
          </cell>
          <cell r="AE49">
            <v>0</v>
          </cell>
          <cell r="AF49">
            <v>0</v>
          </cell>
          <cell r="AG49" t="str">
            <v>No Aplica</v>
          </cell>
          <cell r="AH49" t="str">
            <v>No Aplica</v>
          </cell>
          <cell r="AI49" t="str">
            <v>No Aplica</v>
          </cell>
          <cell r="AJ49">
            <v>1</v>
          </cell>
          <cell r="AK49" t="str">
            <v>No Aplica</v>
          </cell>
          <cell r="AL49" t="str">
            <v>No Aplica</v>
          </cell>
          <cell r="AM49" t="str">
            <v>No Aplica</v>
          </cell>
          <cell r="AN49" t="str">
            <v>No Aplica</v>
          </cell>
          <cell r="AO49" t="str">
            <v>No Aplica</v>
          </cell>
          <cell r="AP49">
            <v>1</v>
          </cell>
          <cell r="AQ49" t="str">
            <v>No Aplica</v>
          </cell>
          <cell r="AR49" t="str">
            <v>No Aplica</v>
          </cell>
          <cell r="AS49" t="str">
            <v>No Aplica</v>
          </cell>
          <cell r="AT49" t="str">
            <v>No Aplica</v>
          </cell>
          <cell r="AU49" t="str">
            <v>No Aplica</v>
          </cell>
          <cell r="AV49" t="str">
            <v>No Aplica</v>
          </cell>
          <cell r="AW49" t="str">
            <v>No Aplica</v>
          </cell>
          <cell r="AX49" t="str">
            <v>No Aplica</v>
          </cell>
          <cell r="AY49" t="str">
            <v>No Aplica</v>
          </cell>
          <cell r="AZ49" t="str">
            <v>No Aplica</v>
          </cell>
          <cell r="BA49" t="str">
            <v>No Aplica</v>
          </cell>
          <cell r="BB49" t="str">
            <v>No Aplica</v>
          </cell>
          <cell r="BC49" t="str">
            <v>No Aplica</v>
          </cell>
          <cell r="BD49" t="str">
            <v>No Aplica</v>
          </cell>
          <cell r="BE49" t="str">
            <v>No Aplica</v>
          </cell>
          <cell r="BF49" t="str">
            <v>No Aplica</v>
          </cell>
          <cell r="BG49" t="str">
            <v>No Aplica</v>
          </cell>
          <cell r="BH49" t="str">
            <v>No Aplica</v>
          </cell>
          <cell r="BI49" t="str">
            <v>No Aplica</v>
          </cell>
          <cell r="BJ49" t="str">
            <v>No Aplica</v>
          </cell>
          <cell r="BK49" t="str">
            <v>No Aplica</v>
          </cell>
          <cell r="BL49" t="str">
            <v>No Aplica</v>
          </cell>
          <cell r="BM49" t="str">
            <v>Plan de Acción PAAC</v>
          </cell>
          <cell r="BN49" t="str">
            <v>Realizar seguimiento al cumplimiento de los términos legales para resolver peticiones conforme al Art 76 de la Ley 1474 de 2011, Ley 1712/2014, el Art. 14 Ley 1755 de 2015 y la Resolución 3564/2015 del Ministerio de las Tecnologías y Comunicaciones y realizar el respectivo seguimiento.</v>
          </cell>
          <cell r="BO49" t="str">
            <v>Generar alertas en el Sistema Distrital para la Gestión de Peticiones Ciudadanas identificando los tiempos restantes para atender  las peticiones en la  Secretaía General y entidades Distritales.</v>
          </cell>
          <cell r="BP49" t="str">
            <v>Generar alertas para prevenir el cumplimiento de los términos legales para resolver peticiones,  por parte de las dependencias de la Secretaría General y entidades Distritales.</v>
          </cell>
          <cell r="BQ49" t="str">
            <v xml:space="preserve">Sistema de alertas  por correo electrónico </v>
          </cell>
          <cell r="BR49" t="str">
            <v>Constante</v>
          </cell>
          <cell r="BS49">
            <v>1</v>
          </cell>
          <cell r="BT49">
            <v>1</v>
          </cell>
          <cell r="BU49">
            <v>1</v>
          </cell>
          <cell r="BV49">
            <v>1</v>
          </cell>
          <cell r="BW49">
            <v>1</v>
          </cell>
          <cell r="BX49">
            <v>1</v>
          </cell>
          <cell r="BY49">
            <v>1</v>
          </cell>
          <cell r="BZ49">
            <v>1</v>
          </cell>
          <cell r="CA49">
            <v>1</v>
          </cell>
          <cell r="CB49">
            <v>1</v>
          </cell>
          <cell r="CC49">
            <v>1</v>
          </cell>
          <cell r="CD49">
            <v>1</v>
          </cell>
          <cell r="CE49">
            <v>1</v>
          </cell>
          <cell r="CF49">
            <v>1</v>
          </cell>
          <cell r="CG49">
            <v>1</v>
          </cell>
          <cell r="CH49">
            <v>1</v>
          </cell>
          <cell r="CI49">
            <v>1</v>
          </cell>
          <cell r="CJ49">
            <v>1</v>
          </cell>
          <cell r="CK49">
            <v>1</v>
          </cell>
          <cell r="CL49">
            <v>1</v>
          </cell>
          <cell r="CM49">
            <v>1</v>
          </cell>
          <cell r="CN49">
            <v>1</v>
          </cell>
          <cell r="CO49">
            <v>1</v>
          </cell>
          <cell r="CP49">
            <v>1</v>
          </cell>
          <cell r="CQ49">
            <v>1</v>
          </cell>
          <cell r="CR49">
            <v>1</v>
          </cell>
          <cell r="CS49">
            <v>1</v>
          </cell>
          <cell r="CT49" t="str">
            <v/>
          </cell>
          <cell r="CU49" t="str">
            <v>Se generaron las  alertas en el Sistema Distrital para la Gestión de Peticiones Ciudadanas en el mes de enero,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CV49" t="str">
            <v>N.A</v>
          </cell>
          <cell r="CW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CX49">
            <v>1</v>
          </cell>
          <cell r="CY49" t="str">
            <v/>
          </cell>
          <cell r="CZ49" t="str">
            <v>Se generaron las  alertas en el Sistema Distrital para la Gestión de Peticiones Ciudadanas, en el mes de febrero,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DA49" t="str">
            <v>N.A</v>
          </cell>
          <cell r="DB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C49">
            <v>1</v>
          </cell>
          <cell r="DD49" t="str">
            <v/>
          </cell>
          <cell r="DE49" t="str">
            <v>Se generaron las  alertas en el Sistema Distrital para la Gestión de Peticiones Ciudadanas, en el mes de marzo,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v>
          </cell>
          <cell r="DF49" t="str">
            <v>N.A</v>
          </cell>
          <cell r="DG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H49">
            <v>1</v>
          </cell>
          <cell r="DI49" t="str">
            <v/>
          </cell>
          <cell r="DJ49" t="str">
            <v>En el mes de abril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21 abril/2019) emitida por el sistema de manera electrónica, a un usuario  funcionario que  atiende peticiones en la entidad.</v>
          </cell>
          <cell r="DK49" t="str">
            <v>N.A</v>
          </cell>
          <cell r="DL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M49">
            <v>1</v>
          </cell>
          <cell r="DN49" t="str">
            <v/>
          </cell>
          <cell r="DO49" t="str">
            <v>En el mes de mayo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14 mayo/2019) emitida de manera electrónica por el  Sistema Distrital para la Gestión de Peticiones Ciudadanas,  a un usuario  funcionario que  atiende peticiones en la entidad.</v>
          </cell>
          <cell r="DP49" t="str">
            <v>N.A</v>
          </cell>
          <cell r="DQ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R49">
            <v>1</v>
          </cell>
          <cell r="DS49" t="str">
            <v/>
          </cell>
          <cell r="DT49" t="str">
            <v>En el mes de junio se generaron las  alertas en el Sistema Distrital para la Gestión de Peticiones Ciudadanas,  identificando los tiempos restantes para atender  las peticiones en la  Secretaía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15 junio/2019) emitida de manera electrónica por el  Sistema Distrital para la Gestión de Peticiones Ciudadanas,  a un usuario  funcionario que  atiende peticiones en la entidad.</v>
          </cell>
          <cell r="DU49" t="str">
            <v>N.A</v>
          </cell>
          <cell r="DV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DW49">
            <v>1</v>
          </cell>
          <cell r="DX49" t="str">
            <v/>
          </cell>
          <cell r="DY49" t="str">
            <v>En el mes de julio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17 julio/2019) emitida de manera electrónica por el  Sistema Distrital para la Gestión de Peticiones Ciudadanas,  a un usuario  funcionario que  atiende peticiones en la entidad.</v>
          </cell>
          <cell r="DZ49" t="str">
            <v>N.A</v>
          </cell>
          <cell r="EA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EB49">
            <v>1</v>
          </cell>
          <cell r="EC49" t="str">
            <v/>
          </cell>
          <cell r="ED49" t="str">
            <v>En el mes de agosto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14 agosto/2019) emitida de manera electrónica por el  Sistema Distrital para la Gestión de Peticiones Ciudadanas,  a un usuario  funcionario que  atiende peticiones en la entidad.</v>
          </cell>
          <cell r="EE49" t="str">
            <v>N.A</v>
          </cell>
          <cell r="EF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EG49">
            <v>1</v>
          </cell>
          <cell r="EH49" t="str">
            <v/>
          </cell>
          <cell r="EI49" t="str">
            <v>En el mes de septiembre se generaron las  alertas en el Sistema Distrital para la Gestión de Peticiones Ciudadanas,  identificando los tiempos restantes para atender  las peticiones en la  Secretaría General y entidades Distritales; el Sistema  como herramienta virtual en donde la ciudadanía interpone peticiones que puedan afectar sus intereses o los de la comunidad, cuenta con un sistema preventivo de alerta que notifica a diario a los usuarios (funcionarios delegados para administrar el sistema y/o atender las peticiones en la entidad) de manera electrónica, las peticiones pendientes de trámite.
En la bandeja de entrada, cada usuario (funcionario/delegado para administrar el sistema en la entidad) cuenta con alertas generadas por el sistema que indican los días que se cuentan para dar trámite oportuno de las peticiones desde la asignación, atención y respuesta, a través de la semaforización en cada uno de los estados de la petición.
La fuente de verificación: 1 archivo PDF  "Correo alertas tempranas" muestra una notificación (fecha 16 septiembre/2019) emitida de manera electrónica por el  Sistema Distrital para la Gestión de Peticiones Ciudadanas,  a un usuario  funcionario que  atiende peticiones en la entidad.</v>
          </cell>
          <cell r="EJ49" t="str">
            <v>N.A</v>
          </cell>
          <cell r="EK49" t="str">
            <v>Informar a los usuarios funcionarios los días restantes para el vencimiento de la petición, contribuyendo a prevenir el  incumplimiento de los términos legales para resolver peticiones,  por parte de las dependencias de la Secretaría General y entidades Distritales, generando alertas tempranas</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v>9</v>
          </cell>
          <cell r="FB49">
            <v>0</v>
          </cell>
          <cell r="FC49" t="str">
            <v>Cumple</v>
          </cell>
          <cell r="FD49" t="str">
            <v>Cumplido</v>
          </cell>
          <cell r="FE49" t="str">
            <v>Cumplido</v>
          </cell>
          <cell r="FF49" t="str">
            <v>Adecuado</v>
          </cell>
          <cell r="FG49" t="str">
            <v>Coherente</v>
          </cell>
          <cell r="FH49" t="str">
            <v>Concuerda</v>
          </cell>
          <cell r="FI49" t="str">
            <v>Concuerda</v>
          </cell>
          <cell r="FJ49" t="str">
            <v>Relación directa</v>
          </cell>
          <cell r="FK49" t="str">
            <v>Adecuado</v>
          </cell>
          <cell r="FL49" t="str">
            <v>Oportuna</v>
          </cell>
          <cell r="FM49" t="str">
            <v>Se sugiere que en el reporte efectuado se presenten las actividades realizadas y los beneficios obtenidos a través del sistema de alerta tempranas emitidas por correo electrónico.</v>
          </cell>
          <cell r="FN49" t="str">
            <v>Yady Paola Morales</v>
          </cell>
          <cell r="FO49" t="str">
            <v>Cumple</v>
          </cell>
          <cell r="FP49" t="str">
            <v>Cumplido</v>
          </cell>
          <cell r="FQ49" t="e">
            <v>#N/A</v>
          </cell>
          <cell r="FR49" t="str">
            <v>Adecuado</v>
          </cell>
          <cell r="FS49" t="str">
            <v>Coherente</v>
          </cell>
          <cell r="FT49" t="str">
            <v>Concuerda</v>
          </cell>
          <cell r="FU49" t="str">
            <v>Concuerda</v>
          </cell>
          <cell r="FV49" t="str">
            <v>Relación directa</v>
          </cell>
          <cell r="FW49" t="str">
            <v>Adecuado</v>
          </cell>
          <cell r="FX49" t="str">
            <v>Oportuna</v>
          </cell>
          <cell r="FY49" t="str">
            <v>Sin observaciones</v>
          </cell>
          <cell r="FZ49" t="str">
            <v>Juan Guillermo Becerra J.</v>
          </cell>
          <cell r="GA49">
            <v>0</v>
          </cell>
          <cell r="GB49" t="str">
            <v>Cumplido</v>
          </cell>
          <cell r="GC49" t="e">
            <v>#N/A</v>
          </cell>
          <cell r="GD49">
            <v>0</v>
          </cell>
          <cell r="GE49">
            <v>0</v>
          </cell>
          <cell r="GF49">
            <v>0</v>
          </cell>
          <cell r="GG49">
            <v>0</v>
          </cell>
          <cell r="GH49">
            <v>0</v>
          </cell>
          <cell r="GI49">
            <v>0</v>
          </cell>
          <cell r="GJ49">
            <v>0</v>
          </cell>
          <cell r="GK49">
            <v>0</v>
          </cell>
          <cell r="GL49">
            <v>0</v>
          </cell>
          <cell r="GM49">
            <v>0</v>
          </cell>
          <cell r="GN49">
            <v>0</v>
          </cell>
          <cell r="GO49" t="e">
            <v>#N/A</v>
          </cell>
          <cell r="GP49">
            <v>0</v>
          </cell>
          <cell r="GQ49">
            <v>0</v>
          </cell>
          <cell r="GR49">
            <v>0</v>
          </cell>
          <cell r="GS49">
            <v>0</v>
          </cell>
          <cell r="GT49">
            <v>0</v>
          </cell>
          <cell r="GU49">
            <v>0</v>
          </cell>
          <cell r="GV49">
            <v>0</v>
          </cell>
          <cell r="GW49">
            <v>0</v>
          </cell>
          <cell r="GX49">
            <v>0</v>
          </cell>
          <cell r="GY49">
            <v>1</v>
          </cell>
          <cell r="GZ49">
            <v>1</v>
          </cell>
          <cell r="HA49">
            <v>1</v>
          </cell>
          <cell r="HB49">
            <v>1</v>
          </cell>
          <cell r="HC49">
            <v>1</v>
          </cell>
          <cell r="HD49">
            <v>1</v>
          </cell>
          <cell r="HE49">
            <v>1</v>
          </cell>
          <cell r="HF49">
            <v>1</v>
          </cell>
          <cell r="HG49">
            <v>1</v>
          </cell>
          <cell r="HH49" t="str">
            <v/>
          </cell>
          <cell r="HI49" t="str">
            <v/>
          </cell>
          <cell r="HJ49" t="str">
            <v/>
          </cell>
          <cell r="HK49">
            <v>9</v>
          </cell>
          <cell r="HL49">
            <v>1</v>
          </cell>
          <cell r="HM49">
            <v>1</v>
          </cell>
          <cell r="HN49">
            <v>1</v>
          </cell>
          <cell r="HO49">
            <v>1</v>
          </cell>
          <cell r="HP49">
            <v>1</v>
          </cell>
          <cell r="HQ49">
            <v>1</v>
          </cell>
          <cell r="HR49">
            <v>1</v>
          </cell>
          <cell r="HS49">
            <v>1</v>
          </cell>
          <cell r="HT49">
            <v>1</v>
          </cell>
          <cell r="HU49">
            <v>0</v>
          </cell>
          <cell r="HV49">
            <v>0</v>
          </cell>
          <cell r="HW49">
            <v>0</v>
          </cell>
          <cell r="HX49">
            <v>1</v>
          </cell>
          <cell r="HY49">
            <v>1</v>
          </cell>
          <cell r="HZ49">
            <v>1</v>
          </cell>
          <cell r="IA49">
            <v>1</v>
          </cell>
          <cell r="IB49">
            <v>1</v>
          </cell>
          <cell r="IC49">
            <v>1</v>
          </cell>
          <cell r="ID49">
            <v>1</v>
          </cell>
          <cell r="IE49">
            <v>1</v>
          </cell>
          <cell r="IF49">
            <v>1</v>
          </cell>
          <cell r="IG49">
            <v>1</v>
          </cell>
          <cell r="IH49">
            <v>0.9</v>
          </cell>
          <cell r="II49">
            <v>0.81818181818181823</v>
          </cell>
          <cell r="IJ49">
            <v>0.75</v>
          </cell>
          <cell r="IK49">
            <v>1</v>
          </cell>
          <cell r="IL49">
            <v>1</v>
          </cell>
          <cell r="IM49">
            <v>1</v>
          </cell>
          <cell r="IN49">
            <v>1</v>
          </cell>
          <cell r="IP49">
            <v>1</v>
          </cell>
        </row>
        <row r="50">
          <cell r="A50" t="str">
            <v>PAAC_52</v>
          </cell>
          <cell r="B50" t="str">
            <v>Dirección Distrital de Calidad del Servicio</v>
          </cell>
          <cell r="C50" t="str">
            <v>Directora Distrital de Calidad del Servicio</v>
          </cell>
          <cell r="D50" t="str">
            <v>Diana Alejandra Ospina Moreno</v>
          </cell>
          <cell r="E50" t="str">
            <v>P1 -  ÉTICA, BUEN GOBIERNO Y TRANSPARENCIA</v>
          </cell>
          <cell r="F50" t="str">
            <v>P1O1 Consolidar a 2020 una cultura de visión y actuación ética,  integra y transparente</v>
          </cell>
          <cell r="G50" t="str">
            <v>P1O1A11 Realizar la formulación y el seguimiento a la ejecución del Plan Anticorrupción y de Atención al Ciudadano - PAAC, para la obtención de resultados óptimos en la medición del Índice de Gobierno Abierto - IGA</v>
          </cell>
          <cell r="H50" t="str">
            <v>Consolidar la información de la atención de quejas, peticiones, reclamos y sugerencias y elaborar informes (mes vencido)</v>
          </cell>
          <cell r="I50" t="str">
            <v>Informes de gestión de peticiones ciudadanas PQRS (mes vencido)</v>
          </cell>
          <cell r="J50" t="str">
            <v>Consolidar la información de la atención de quejas, peticiones, reclamos y sugerencias y elaborar informes (mes vencido)</v>
          </cell>
          <cell r="K50" t="str">
            <v>(# informes realizados  / # Informes programados) *100</v>
          </cell>
          <cell r="L50" t="str">
            <v xml:space="preserve"># informes realizados </v>
          </cell>
          <cell r="M50" t="str">
            <v># Informes programados</v>
          </cell>
          <cell r="O50" t="str">
            <v>Informes de gestión de peticiones ciudadanas PQRS (mes vencido)</v>
          </cell>
          <cell r="Q50" t="str">
            <v>Informe de gestión PQRS (mes vencido),   publicado (http://secretariageneral.gov.co/transparencia/instrumentos-gestion-informacion-publica/peticiones-quejas-reclamos-denuncias-informe)</v>
          </cell>
          <cell r="R50" t="str">
            <v>Brindar información respecto a la gestión de peticiones ciudadanas  de la Secretaría General a través del  Sistema Distrital para la Gestión de Peticiones Ciudadanas.</v>
          </cell>
          <cell r="S50" t="str">
            <v>Constante</v>
          </cell>
          <cell r="T50" t="str">
            <v>Constante</v>
          </cell>
          <cell r="U50" t="str">
            <v>Número</v>
          </cell>
          <cell r="V50" t="str">
            <v>Eficacia</v>
          </cell>
          <cell r="W50" t="str">
            <v>Producto</v>
          </cell>
          <cell r="X50">
            <v>2018</v>
          </cell>
          <cell r="Y50">
            <v>0</v>
          </cell>
          <cell r="Z50">
            <v>0</v>
          </cell>
          <cell r="AA50">
            <v>0</v>
          </cell>
          <cell r="AB50">
            <v>0</v>
          </cell>
          <cell r="AC50">
            <v>11</v>
          </cell>
          <cell r="AD50">
            <v>12</v>
          </cell>
          <cell r="AE50">
            <v>0</v>
          </cell>
          <cell r="AF50">
            <v>0</v>
          </cell>
          <cell r="AG50" t="str">
            <v>No Aplica</v>
          </cell>
          <cell r="AH50" t="str">
            <v>No Aplica</v>
          </cell>
          <cell r="AI50" t="str">
            <v>No Aplica</v>
          </cell>
          <cell r="AJ50">
            <v>1</v>
          </cell>
          <cell r="AK50" t="str">
            <v>No Aplica</v>
          </cell>
          <cell r="AL50" t="str">
            <v>No Aplica</v>
          </cell>
          <cell r="AM50" t="str">
            <v>No Aplica</v>
          </cell>
          <cell r="AN50">
            <v>1</v>
          </cell>
          <cell r="AO50" t="str">
            <v>Gestión del Sistema Distrital de servicio a la ciudadanía</v>
          </cell>
          <cell r="AP50">
            <v>1</v>
          </cell>
          <cell r="AQ50" t="str">
            <v>No Aplica</v>
          </cell>
          <cell r="AR50" t="str">
            <v>No Aplica</v>
          </cell>
          <cell r="AS50" t="str">
            <v>No Aplica</v>
          </cell>
          <cell r="AT50" t="str">
            <v>No Aplica</v>
          </cell>
          <cell r="AU50" t="str">
            <v>No Aplica</v>
          </cell>
          <cell r="AV50" t="str">
            <v>No Aplica</v>
          </cell>
          <cell r="AW50" t="str">
            <v>No Aplica</v>
          </cell>
          <cell r="AX50" t="str">
            <v>No Aplica</v>
          </cell>
          <cell r="AY50" t="str">
            <v>No Aplica</v>
          </cell>
          <cell r="AZ50" t="str">
            <v>No Aplica</v>
          </cell>
          <cell r="BA50" t="str">
            <v>No Aplica</v>
          </cell>
          <cell r="BB50" t="str">
            <v>No Aplica</v>
          </cell>
          <cell r="BC50" t="str">
            <v>No Aplica</v>
          </cell>
          <cell r="BD50" t="str">
            <v>No Aplica</v>
          </cell>
          <cell r="BE50" t="str">
            <v>No Aplica</v>
          </cell>
          <cell r="BF50" t="str">
            <v>No Aplica</v>
          </cell>
          <cell r="BG50" t="str">
            <v>No Aplica</v>
          </cell>
          <cell r="BH50" t="str">
            <v>No Aplica</v>
          </cell>
          <cell r="BI50" t="str">
            <v>No Aplica</v>
          </cell>
          <cell r="BJ50" t="str">
            <v>No Aplica</v>
          </cell>
          <cell r="BK50" t="str">
            <v>No Aplica</v>
          </cell>
          <cell r="BL50" t="str">
            <v>No Aplica</v>
          </cell>
          <cell r="BM50" t="str">
            <v>Plan de Acción SGCGestión del Sistema Distrital de servicio a la ciudadaníaPAAC</v>
          </cell>
          <cell r="BN50" t="str">
            <v>Consolidar la información de la atención de quejas, peticiones, reclamos y sugerencias y elaborar informes (mes vencido)</v>
          </cell>
          <cell r="BO50" t="str">
            <v xml:space="preserve">Elaborar informes de gestión de PQRS (mes vencido). </v>
          </cell>
          <cell r="BP50" t="str">
            <v>Brindar información respecto a la gestión de peticiones ciudadanas  de la Secretaría General a través del  Sistema Distrital para la Gestión de Peticiones Ciudadanas.</v>
          </cell>
          <cell r="BQ50" t="str">
            <v>Informe de gestión PQRS (mes vencido),   publicado (http://secretariageneral.gov.co/transparencia/instrumentos-gestion-informacion-publica/peticiones-quejas-reclamos-denuncias-informe)</v>
          </cell>
          <cell r="BR50" t="str">
            <v>Suma</v>
          </cell>
          <cell r="BS50">
            <v>12</v>
          </cell>
          <cell r="BT50">
            <v>1</v>
          </cell>
          <cell r="BU50">
            <v>1</v>
          </cell>
          <cell r="BV50">
            <v>1</v>
          </cell>
          <cell r="BW50">
            <v>1</v>
          </cell>
          <cell r="BX50">
            <v>1</v>
          </cell>
          <cell r="BY50">
            <v>1</v>
          </cell>
          <cell r="BZ50">
            <v>1</v>
          </cell>
          <cell r="CA50">
            <v>1</v>
          </cell>
          <cell r="CB50">
            <v>1</v>
          </cell>
          <cell r="CC50">
            <v>1</v>
          </cell>
          <cell r="CD50">
            <v>1</v>
          </cell>
          <cell r="CE50">
            <v>1</v>
          </cell>
          <cell r="CF50">
            <v>1</v>
          </cell>
          <cell r="CG50">
            <v>1</v>
          </cell>
          <cell r="CH50">
            <v>1</v>
          </cell>
          <cell r="CI50">
            <v>1</v>
          </cell>
          <cell r="CJ50">
            <v>1</v>
          </cell>
          <cell r="CK50">
            <v>1</v>
          </cell>
          <cell r="CL50">
            <v>1</v>
          </cell>
          <cell r="CM50">
            <v>1</v>
          </cell>
          <cell r="CN50">
            <v>1</v>
          </cell>
          <cell r="CO50">
            <v>1</v>
          </cell>
          <cell r="CP50">
            <v>1</v>
          </cell>
          <cell r="CQ50">
            <v>1</v>
          </cell>
          <cell r="CR50">
            <v>12</v>
          </cell>
          <cell r="CS50">
            <v>1</v>
          </cell>
          <cell r="CT50">
            <v>1</v>
          </cell>
          <cell r="CU50" t="str">
            <v xml:space="preserve">
En el mes de enero se  elaboró oportunamente el Informe de gestión de PQRS  (mes vencido, es decir se elaboró y publicó el Informe de la  gestión de PQR en el mes anterior  -diciembre/2018), encontrándose lo siguiente:
Peticiones  registradas en la Secretaría General:  2.815 peticiones.
Canal de interacción más utilizado por la ciudadanía: Canal “Escrito”, con 272 peticiones (75% del total registrado para gestión en la entidad).
Tipología más utilizada por las ciudadanía para interponer sus peticiones: Derecho de Petición de Interés particular con 264 peticiones (72% del total registrado para gestión en la entidad).  
Tiempo promedio de respuesta: 9,6 días        
En la evidencia, aparte del Informe de gestión de PQRS (mes de diciembre), se observa el informe de Gestión de peticiones de las entidades del Distrito Capital mes de diciembre  (que da cuenta del seguimiento a la gestión de peticiones de las entidades del Distrito Capital en Bogotá Te Escucha Sistema Distrital de Quejas y Soluciones (Leyes 1474/2011 (Estatuto Anticorrupción), 1712/2014 Ley de Transparencia  y Ley 1755 de 2015)
</v>
          </cell>
          <cell r="CV50" t="str">
            <v>N.A</v>
          </cell>
          <cell r="CW50"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(diciembre 2018), a través del  Sistema Distrital para la Gestión de Peticiones Ciudadanas.
</v>
          </cell>
          <cell r="CX50">
            <v>1</v>
          </cell>
          <cell r="CY50">
            <v>1</v>
          </cell>
          <cell r="CZ50" t="str">
            <v xml:space="preserve">En el mes de febrero se  elaboró oportunamente el Informe de gestión de PQRS  (mes vencido, es decir se elaboró y publicó el Informes de la  gestión de PQR en el mes anterior  -enero/2019), encontrándose lo siguiente:
Peticiones  registradas en la Secretaría General:  3.214  peticiones.
Canal de interacción más utilizado por la ciudadanía: Canal “Escrito”, con 180 peticiones 64% del total registrado para gestión en la entidad).
Tipología más utilizada por las ciudadanía para interponer sus peticiones: Derecho de Petición de Interés particular con 189 peticiones (68% del total registrado para gestión en la entidad).  
Tiempo promedio de respuesta: 9,1 días  
En la evidencia, aparte del Informe de gestión de PQRS (mes de enero), se observa el informe de Gestión de peticiones de las entidades del Distrito Capital mes de enero  (que da cuenta del seguimiento a la gestión de peticiones de las entidades del Distrito Capital en Bogotá Te Escucha Sistema Distrital de Quejas y Soluciones (Leyes 1474/2011 (Estatuto Anticorrupción), 1712/2014 Ley de Transparencia  y Ley 1755 de 2015)      </v>
          </cell>
          <cell r="DA50" t="str">
            <v>N.A</v>
          </cell>
          <cell r="DB50"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(enero 2019), a través del  Sistema Distrital para la Gestión de Peticiones Ciudadanas.
</v>
          </cell>
          <cell r="DC50">
            <v>1</v>
          </cell>
          <cell r="DD50">
            <v>1</v>
          </cell>
          <cell r="DE50" t="str">
            <v xml:space="preserve">En el mes de marzo se  elaboró oportunamente el Informe de gestión de PQRS  (mes vencido, es decir se elaboró y publicó el Informes de la  gestión de PQR en el mes anterior  -febrero/2019), encontrándose lo siguiente:
Peticiones  registradas en la Secretaría General: 4.454  peticiones.
Canal de interacción más utilizado por la ciudadanía: Canal “Escrito”, con 414 peticiones (72% del total registrado para gestión en la entidad).
Tipología más utilizada por las ciudadanía para interponer sus peticiones: Derecho de Petición de Interés particular con 391 peticiones (68% del total registrado para gestión en la entidad).  
Tiempo promedio de respuesta: 9,7 días    
En la evidencia, aparte del Informe de gestión de PQRS (mes de febrero), se observa el informe de Gestión de peticiones de las entidades del Distrito Capital mes de febrero  (que da cuenta del seguimiento a la gestión de peticiones de las entidades del Distrito Capital en Bogotá Te Escucha Sistema Distrital de Quejas y Soluciones (Leyes 1474/2011 (Estatuto Anticorrupción), 1712/2014 Ley de Transparencia  y Ley 1755 de 2015) </v>
          </cell>
          <cell r="DF50" t="str">
            <v>N.A</v>
          </cell>
          <cell r="DG50" t="str">
            <v xml:space="preserve">
En aplicación de lo establecido en la Ley de transparencia,  se brindó a las partes interesadas la información sobre la gestión de PQR, garantizando su derecho de acceso a la información pública sobre peticiones  atendidas en la Secretaría General  en el mes anterior (febrero 2019), a través del  Sistema Distrital para la Gestión de Peticiones Ciudadanas.
</v>
          </cell>
          <cell r="DH50">
            <v>1</v>
          </cell>
          <cell r="DI50">
            <v>1</v>
          </cell>
          <cell r="DJ50" t="str">
            <v xml:space="preserve">En el mes de abril  se elaboró oportunamente el Informe de gestión de PQRS  (mes vencido, es decir se elaboró y publicó el Informes de la  gestión de PQR en el mes anterior  -marzo/2019), concluyéndose lo siguiente:
Peticiones  registradas por dependencias y canales establecidos en la Secretaría General: 4.623  peticiones.
Canal de interacción más utilizado por la ciudadanía: Canal “Escrito”, con 465 peticiones (58,05% del total registrado para gestión en la entidad).
Tipología más utilizada por las ciudadanía para interponer sus peticiones: Derecho de Petición de Interés particular con 452 peticiones (56,43% del total registrado para gestión en la entidad).  
Tiempo promedio de respuesta: 9,7 días      
La fuente de verificación  1 archivo PDF "Imagen de  Publicación de Informe PQR mes de marzo/2019 en la página de Secretaría General " evidenciando  la elaboración  y publicación del Informe  en la Página, al cual se puede acceder en el respectivo link .       </v>
          </cell>
          <cell r="DK50" t="str">
            <v>N.A</v>
          </cell>
          <cell r="DL50" t="str">
            <v>En aplicación de lo establecido en la Ley de transparencia,  se brindó a las partes interesadas la información sobre la gestión de PQR, garantizando su derecho de acceso a la información pública sobre peticiones  atendidas en la Secretaría General  en el mes anterior (marzo 2019), a través del  Sistema Distrital para la Gestión de Peticiones Ciudadanas.</v>
          </cell>
          <cell r="DM50">
            <v>1</v>
          </cell>
          <cell r="DN50">
            <v>1</v>
          </cell>
          <cell r="DO50" t="str">
            <v xml:space="preserve">En el mes de mayo  se elaboró oportunamente el Informe de gestión de PQR  (mes vencido, es decir se elaboró y publicó el Informes de la  gestión de PQR en el mes anterior  -abril/2019), concluyéndose lo siguiente:
Peticiones  registradas por dependencias y canales establecidos en la Secretaría General: 4.007  peticiones.
Canal de interacción más utilizado por la ciudadanía: Canal “Escrito”, con 354 peticiones (64,01% del total registrado para gestión en la entidad).
Tipología más utilizada por las ciudadanía para interponer sus peticiones: Derecho de Petición de Interés particular con 347 peticiones (62,75% del total registrado para gestión en la entidad).  
Tiempo promedio de respuesta: 10,3 días     
La fuente de verificación  1 archivo PDF "Imagen de  Publicación de Informe PQR mes de abril/2019 en la página de Secretaría General " evidenciando  la elaboración  y publicación del Informe  en la Página, al cual se puede acceder en el respectivo link .       </v>
          </cell>
          <cell r="DP50" t="str">
            <v>N.A</v>
          </cell>
          <cell r="DQ50" t="str">
            <v>En aplicación de lo establecido en la Ley de transparencia,  se brindó a las partes interesadas la información sobre la gestión de PQR, garantizando su derecho de acceso a la información pública sobre peticiones  atendidas en la Secretaría General  en el mes anterior (abril/2019), a través del  Sistema Distrital para la Gestión de Peticiones Ciudadanas.</v>
          </cell>
          <cell r="DR50">
            <v>1</v>
          </cell>
          <cell r="DS50">
            <v>1</v>
          </cell>
          <cell r="DT50" t="str">
            <v xml:space="preserve">En el mes de junio  se elaboró oportunamente el Informe de gestión de PQR  (mes vencido, es decir se elaboró y publicó el Informes de la  gestión de PQR en el mes anterior  -mayo/2019), concluyéndose lo siguiente:
Peticiones  registradas por dependencias y canales establecidos en la Secretaría General: 4.673 peticiones.
Canal de interacción más utilizado por la ciudadanía: Canal “Escrito”, con 727 peticiones (78% del total registrado para gestión en la entidad).
Tipología más utilizada por las ciudadanía para interponer sus peticiones: Derecho de Petición de Interés particular con 658 peticiones (70,60% del total registrado para gestión en la entidad).  
Tiempo promedio de respuesta: 10,4 días     
La fuente de verificación  1 archivo PDF "Imagen de  Publicación de Informe PQR mes de mayo/2019 en la página de Secretaría General " evidenciando  la elaboración  y publicación del Informe  en la Página, al cual se puede acceder en el respectivo link .       </v>
          </cell>
          <cell r="DU50" t="str">
            <v>N.A</v>
          </cell>
          <cell r="DV50" t="str">
            <v>En aplicación de lo establecido en la Ley de transparencia,  se brindó a las partes interesadas la información sobre la gestión de PQR, garantizando su derecho de acceso a la información pública sobre peticiones  atendidas en la Secretaría General  en el mes anterior (mayo/2019), a través del  Sistema Distrital para la Gestión de Peticiones Ciudadanas.</v>
          </cell>
          <cell r="DW50">
            <v>1</v>
          </cell>
          <cell r="DX50">
            <v>1</v>
          </cell>
          <cell r="DY50" t="str">
            <v xml:space="preserve">En el mes de julio  se elaboró oportunamente el Informe de gestión de PQR  (mes vencido, es decir se elaboró y publicó el Informes de la  gestión de PQR en el mes anterior  -junio/2019), concluyéndose lo siguiente:
Peticiones  registradas por dependencias y canales establecidos en la Secretaría General: 4.017 peticiones.
Canal de interacción más utilizado por la ciudadanía: Canal “Escrito” con 488 peticiones (68,9% del total registrado para gestión en la entidad).
Tipología más utilizada por las ciudadanía para interponer sus peticiones: Derecho de Petición de Interés particular con 444 peticiones (62,6 % del total registrado para gestión en la entidad).  
Tiempo promedio de respuesta: 10,5 días  
La fuente de verificación  1 archivo PDF "Imagen de  Publicación de Informe PQR mes de junio/2019 en página de Secretaría General " evidenciando  la elaboración  y publicación del Informe  en la Página, al cual se puede acceder en el respectivo link .       </v>
          </cell>
          <cell r="DZ50" t="str">
            <v>N.A</v>
          </cell>
          <cell r="EA50" t="str">
            <v>En aplicación de lo establecido en la Ley de transparencia,  se brindó a las partes interesadas la información sobre la gestión de PQR, garantizando su derecho de acceso a la información pública sobre peticiones  atendidas en la Secretaría General  en el mes anterior (junio/2019), a través del  Sistema Distrital para la Gestión de Peticiones Ciudadanas.</v>
          </cell>
          <cell r="EB50">
            <v>1</v>
          </cell>
          <cell r="EC50">
            <v>1</v>
          </cell>
          <cell r="ED50" t="str">
            <v xml:space="preserve">En el mes de agosto  se elaboró oportunamente el Informe de gestión de PQR  (mes vencido, es decir se elaboró y publicó el Informes de la  gestión de PQR en el mes anterior  -julio/2019), concluyéndose lo siguiente:
Peticiones  registradas por dependencias y canales establecidos en la Secretaría General: 4.560 peticiones.
Canal de interacción más utilizado por la ciudadanía: Canal “Escrito” con 511 peticiones (67,41% del total registrado para gestión en la entidad).
Tipología más utilizada por las ciudadanía para interponer sus peticiones: Derecho de Petición de Interés particular con 464 peticiones (61,21 % del total registrado para gestión en la entidad).  
Tiempo promedio ponderado  de respuesta: 11,1 días     
La fuente de verificación  1 archivo PDF "Imagen de  Publicación de Informe PQR mes de julio/2019 en página de Secretaría General " evidenciando  la elaboración  y publicación del Informe  en la Página, al cual se puede acceder en el respectivo link .       </v>
          </cell>
          <cell r="EE50" t="str">
            <v>N.A</v>
          </cell>
          <cell r="EF50" t="str">
            <v>En aplicación de lo establecido en la Ley de transparencia,  se brindó a las partes interesadas la información sobre la gestión de PQR, garantizando su derecho de acceso a la información pública sobre peticiones  atendidas en la Secretaría General  en el mes anterior (julio/2019), a través del  Sistema Distrital para la Gestión de Peticiones Ciudadanas.</v>
          </cell>
          <cell r="EG50">
            <v>1</v>
          </cell>
          <cell r="EH50">
            <v>1</v>
          </cell>
          <cell r="EI50" t="str">
            <v xml:space="preserve">En el mes de septiembre  se elaboró oportunamente el Informe de gestión de PQR  (mes vencido, es decir se elaboró y publicó el Informes de la  gestión de PQR en el mes anterior  -agosto/2019), concluyéndose lo siguiente:
Peticiones  registradas por dependencias y canales establecidos en la Secretaría General: 3.438 peticiones.
Canal de interacción más utilizado por la ciudadanía: Canal “Escrito” con 533 peticiones (70,69% del total registrado para gestión en la entidad).
Tipología más utilizada por las ciudadanía para interponer sus peticiones: Derecho de Petición de Interés particular con 485 peticiones (64,32 % del total registrado para gestión en la entidad).  
Tiempo promedio ponderado  de respuesta: 11,7 días     
La fuente de verificación  1 archivo PDF "Imagen de  Publicación de Informe PQR mes de agosto/2019 en página de Secretaría General " evidenciando  la elaboración  y publicación del Informe  en la Página, al cual se puede acceder en el respectivo link .       </v>
          </cell>
          <cell r="EJ50" t="str">
            <v>N.A</v>
          </cell>
          <cell r="EK50" t="str">
            <v>En aplicación de lo establecido en la Ley de transparencia,  se brindó a las partes interesadas la información sobre la gestión de PQR, garantizando su derecho de acceso a la información pública sobre peticiones  atendidas en la Secretaría General  en el mes anterior (agosto/2019), a través del  Sistema Distrital para la Gestión de Peticiones Ciudadanas.</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v>9</v>
          </cell>
          <cell r="FB50">
            <v>0</v>
          </cell>
          <cell r="FC50" t="str">
            <v>Cumple</v>
          </cell>
          <cell r="FD50" t="str">
            <v>Cumplido</v>
          </cell>
          <cell r="FE50" t="str">
            <v>Cumplido</v>
          </cell>
          <cell r="FF50" t="str">
            <v>Adecuado</v>
          </cell>
          <cell r="FG50" t="str">
            <v>Coherente</v>
          </cell>
          <cell r="FH50" t="str">
            <v>Concuerda</v>
          </cell>
          <cell r="FI50" t="str">
            <v>Concuerda</v>
          </cell>
          <cell r="FJ50" t="str">
            <v>Relación directa</v>
          </cell>
          <cell r="FK50" t="str">
            <v>Adecuado</v>
          </cell>
          <cell r="FL50" t="str">
            <v>Oportuna</v>
          </cell>
          <cell r="FM50" t="str">
            <v>Se sugiere que en el reporte efectuado, se presenten las actividades ejecutadas y los beneficios obtenidos en la realización del informe de gestión de peticiones ciudadanas.</v>
          </cell>
          <cell r="FN50" t="str">
            <v>Yady Paola Morales</v>
          </cell>
          <cell r="FO50" t="str">
            <v>Cumple</v>
          </cell>
          <cell r="FP50" t="str">
            <v>Cumplido</v>
          </cell>
          <cell r="FQ50" t="e">
            <v>#N/A</v>
          </cell>
          <cell r="FR50" t="str">
            <v>Adecuado</v>
          </cell>
          <cell r="FS50" t="str">
            <v>Coherente</v>
          </cell>
          <cell r="FT50" t="str">
            <v>Concuerda</v>
          </cell>
          <cell r="FU50" t="str">
            <v>Concuerda</v>
          </cell>
          <cell r="FV50" t="str">
            <v>Relación directa</v>
          </cell>
          <cell r="FW50" t="str">
            <v>Adecuado</v>
          </cell>
          <cell r="FX50" t="str">
            <v>Oportuna</v>
          </cell>
          <cell r="FY50" t="str">
            <v>Sin observaciones</v>
          </cell>
          <cell r="FZ50" t="str">
            <v>Juan Guillermo Becerra J.</v>
          </cell>
          <cell r="GA50">
            <v>0</v>
          </cell>
          <cell r="GB50" t="str">
            <v>Cumplido</v>
          </cell>
          <cell r="GC50" t="e">
            <v>#N/A</v>
          </cell>
          <cell r="GD50">
            <v>0</v>
          </cell>
          <cell r="GE50">
            <v>0</v>
          </cell>
          <cell r="GF50">
            <v>0</v>
          </cell>
          <cell r="GG50">
            <v>0</v>
          </cell>
          <cell r="GH50">
            <v>0</v>
          </cell>
          <cell r="GI50">
            <v>0</v>
          </cell>
          <cell r="GJ50">
            <v>0</v>
          </cell>
          <cell r="GK50">
            <v>0</v>
          </cell>
          <cell r="GL50">
            <v>0</v>
          </cell>
          <cell r="GM50">
            <v>0</v>
          </cell>
          <cell r="GN50">
            <v>0</v>
          </cell>
          <cell r="GO50" t="e">
            <v>#N/A</v>
          </cell>
          <cell r="GP50">
            <v>0</v>
          </cell>
          <cell r="GQ50">
            <v>0</v>
          </cell>
          <cell r="GR50">
            <v>0</v>
          </cell>
          <cell r="GS50">
            <v>0</v>
          </cell>
          <cell r="GT50">
            <v>0</v>
          </cell>
          <cell r="GU50">
            <v>0</v>
          </cell>
          <cell r="GV50">
            <v>0</v>
          </cell>
          <cell r="GW50">
            <v>0</v>
          </cell>
          <cell r="GX50">
            <v>0</v>
          </cell>
          <cell r="GY50">
            <v>1</v>
          </cell>
          <cell r="GZ50">
            <v>1</v>
          </cell>
          <cell r="HA50">
            <v>1</v>
          </cell>
          <cell r="HB50">
            <v>1</v>
          </cell>
          <cell r="HC50">
            <v>1</v>
          </cell>
          <cell r="HD50">
            <v>1</v>
          </cell>
          <cell r="HE50">
            <v>1</v>
          </cell>
          <cell r="HF50">
            <v>1</v>
          </cell>
          <cell r="HG50">
            <v>1</v>
          </cell>
          <cell r="HH50" t="str">
            <v/>
          </cell>
          <cell r="HI50" t="str">
            <v/>
          </cell>
          <cell r="HJ50" t="str">
            <v/>
          </cell>
          <cell r="HK50">
            <v>9</v>
          </cell>
          <cell r="HL50">
            <v>8.3333333333333329E-2</v>
          </cell>
          <cell r="HM50">
            <v>8.3333333333333329E-2</v>
          </cell>
          <cell r="HN50">
            <v>8.3333333333333329E-2</v>
          </cell>
          <cell r="HO50">
            <v>8.3333333333333329E-2</v>
          </cell>
          <cell r="HP50">
            <v>8.3333333333333329E-2</v>
          </cell>
          <cell r="HQ50">
            <v>8.3333333333333329E-2</v>
          </cell>
          <cell r="HR50">
            <v>8.3333333333333329E-2</v>
          </cell>
          <cell r="HS50">
            <v>8.3333333333333329E-2</v>
          </cell>
          <cell r="HT50">
            <v>8.3333333333333329E-2</v>
          </cell>
          <cell r="HU50">
            <v>0</v>
          </cell>
          <cell r="HV50">
            <v>0</v>
          </cell>
          <cell r="HW50">
            <v>0</v>
          </cell>
          <cell r="HX50">
            <v>0.75</v>
          </cell>
          <cell r="HY50">
            <v>1</v>
          </cell>
          <cell r="HZ50">
            <v>1</v>
          </cell>
          <cell r="IA50">
            <v>1</v>
          </cell>
          <cell r="IB50">
            <v>1</v>
          </cell>
          <cell r="IC50">
            <v>1</v>
          </cell>
          <cell r="ID50">
            <v>1</v>
          </cell>
          <cell r="IE50">
            <v>1</v>
          </cell>
          <cell r="IF50">
            <v>1</v>
          </cell>
          <cell r="IG50">
            <v>1</v>
          </cell>
          <cell r="IH50">
            <v>0.89999999999999991</v>
          </cell>
          <cell r="II50">
            <v>0.81818181818181812</v>
          </cell>
          <cell r="IJ50">
            <v>0.75</v>
          </cell>
          <cell r="IK50">
            <v>1</v>
          </cell>
          <cell r="IL50">
            <v>1</v>
          </cell>
          <cell r="IM50">
            <v>1</v>
          </cell>
          <cell r="IN50">
            <v>1</v>
          </cell>
          <cell r="IP50">
            <v>0.25</v>
          </cell>
        </row>
        <row r="51">
          <cell r="A51" t="str">
            <v>PAAC_58</v>
          </cell>
          <cell r="B51" t="str">
            <v>Dirección Distrital de Calidad del Servicio</v>
          </cell>
          <cell r="C51" t="str">
            <v>Directora Distrital de Calidad del Servicio</v>
          </cell>
          <cell r="D51" t="str">
            <v>Diana Alejandra Ospina Moreno</v>
          </cell>
          <cell r="E51" t="str">
            <v>P1 -  ÉTICA, BUEN GOBIERNO Y TRANSPARENCIA</v>
          </cell>
          <cell r="F51" t="str">
            <v>P1O1 Consolidar a 2020 una cultura de visión y actuación ética,  integra y transparente</v>
          </cell>
          <cell r="G51" t="str">
            <v>P1O1A11 Realizar la formulación y el seguimiento a la ejecución del Plan Anticorrupción y de Atención al Ciudadano - PAAC, para la obtención de resultados óptimos en la medición del Índice de Gobierno Abierto - IGA</v>
          </cell>
          <cell r="H51"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I51" t="str">
            <v>Informes (mes vencido) de solicitudes de acceso a la información pública.</v>
          </cell>
          <cell r="J51"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K51" t="str">
            <v>(# Informes realizados  / # Informes programados) *100</v>
          </cell>
          <cell r="L51" t="str">
            <v xml:space="preserve"># Informes realizados </v>
          </cell>
          <cell r="M51" t="str">
            <v># Informes programados</v>
          </cell>
          <cell r="O51" t="str">
            <v>Informes (mes vencido) de solicitudes de acceso a la información pública.</v>
          </cell>
          <cell r="Q51" t="str">
            <v>Informes de seguimiento al acceso de la información públicados en    http://secretariageneral.gov.co/transparencia/instrumentos-gestion-informacion-publica/solicitudes-de-acceso-a-la-informacion</v>
          </cell>
          <cell r="R51" t="str">
            <v>Realizar seguimiento al cumplimiento  de la Ley 1712/2014.</v>
          </cell>
          <cell r="S51" t="str">
            <v>Constante</v>
          </cell>
          <cell r="T51" t="str">
            <v>Constante</v>
          </cell>
          <cell r="U51" t="str">
            <v>Número</v>
          </cell>
          <cell r="V51" t="str">
            <v>Eficacia</v>
          </cell>
          <cell r="W51" t="str">
            <v>Producto</v>
          </cell>
          <cell r="X51">
            <v>2018</v>
          </cell>
          <cell r="Y51">
            <v>0</v>
          </cell>
          <cell r="Z51">
            <v>0</v>
          </cell>
          <cell r="AA51">
            <v>0</v>
          </cell>
          <cell r="AB51">
            <v>0</v>
          </cell>
          <cell r="AC51">
            <v>10</v>
          </cell>
          <cell r="AD51">
            <v>12</v>
          </cell>
          <cell r="AE51">
            <v>0</v>
          </cell>
          <cell r="AF51">
            <v>0</v>
          </cell>
          <cell r="AG51" t="str">
            <v>No Aplica</v>
          </cell>
          <cell r="AH51" t="str">
            <v>No Aplica</v>
          </cell>
          <cell r="AI51" t="str">
            <v>No Aplica</v>
          </cell>
          <cell r="AJ51">
            <v>1</v>
          </cell>
          <cell r="AK51" t="str">
            <v>No Aplica</v>
          </cell>
          <cell r="AL51" t="str">
            <v>No Aplica</v>
          </cell>
          <cell r="AM51" t="str">
            <v>No Aplica</v>
          </cell>
          <cell r="AN51" t="str">
            <v>No Aplica</v>
          </cell>
          <cell r="AO51" t="str">
            <v>No Aplica</v>
          </cell>
          <cell r="AP51">
            <v>1</v>
          </cell>
          <cell r="AQ51" t="str">
            <v>No Aplica</v>
          </cell>
          <cell r="AR51" t="str">
            <v>No Aplica</v>
          </cell>
          <cell r="AS51" t="str">
            <v>No Aplica</v>
          </cell>
          <cell r="AT51" t="str">
            <v>No Aplica</v>
          </cell>
          <cell r="AU51" t="str">
            <v>No Aplica</v>
          </cell>
          <cell r="AV51" t="str">
            <v>No Aplica</v>
          </cell>
          <cell r="AW51" t="str">
            <v>No Aplica</v>
          </cell>
          <cell r="AX51" t="str">
            <v>No Aplica</v>
          </cell>
          <cell r="AY51" t="str">
            <v>No Aplica</v>
          </cell>
          <cell r="AZ51" t="str">
            <v>No Aplica</v>
          </cell>
          <cell r="BA51" t="str">
            <v>No Aplica</v>
          </cell>
          <cell r="BB51" t="str">
            <v>No Aplica</v>
          </cell>
          <cell r="BC51" t="str">
            <v>No Aplica</v>
          </cell>
          <cell r="BD51" t="str">
            <v>No Aplica</v>
          </cell>
          <cell r="BE51" t="str">
            <v>No Aplica</v>
          </cell>
          <cell r="BF51" t="str">
            <v>No Aplica</v>
          </cell>
          <cell r="BG51" t="str">
            <v>No Aplica</v>
          </cell>
          <cell r="BH51" t="str">
            <v>No Aplica</v>
          </cell>
          <cell r="BI51" t="str">
            <v>No Aplica</v>
          </cell>
          <cell r="BJ51" t="str">
            <v>No Aplica</v>
          </cell>
          <cell r="BK51" t="str">
            <v>No Aplica</v>
          </cell>
          <cell r="BL51" t="str">
            <v>No Aplica</v>
          </cell>
          <cell r="BM51" t="str">
            <v>Plan de Acción PAAC</v>
          </cell>
          <cell r="BN51" t="str">
            <v xml:space="preserve">Elaborar reporte de seguimiento al acceso de la información pública (informe mes vencido PQRS) en el que se especifique:
- Número de solicitudes recibidas
- Número de solicitudes que fueron trasladadas a otra entidad
- Tiempo de respuesta a cada solicitud
- Número de solicitudes en las que se negó el acceso a la información pública
</v>
          </cell>
          <cell r="BO51" t="str">
            <v>Elaborar los informes de seguimiento al acceso de la información pública (informe mes vencido PQRS).</v>
          </cell>
          <cell r="BP51" t="str">
            <v>Realizar seguimiento al cumplimiento  de la Ley 1712/2014.</v>
          </cell>
          <cell r="BQ51" t="str">
            <v>Informes de seguimiento al acceso de la información públicados en    http://secretariageneral.gov.co/transparencia/instrumentos-gestion-informacion-publica/solicitudes-de-acceso-a-la-informacion</v>
          </cell>
          <cell r="BR51" t="str">
            <v>Suma</v>
          </cell>
          <cell r="BS51">
            <v>12</v>
          </cell>
          <cell r="BT51">
            <v>1</v>
          </cell>
          <cell r="BU51">
            <v>1</v>
          </cell>
          <cell r="BV51">
            <v>1</v>
          </cell>
          <cell r="BW51">
            <v>1</v>
          </cell>
          <cell r="BX51">
            <v>1</v>
          </cell>
          <cell r="BY51">
            <v>1</v>
          </cell>
          <cell r="BZ51">
            <v>1</v>
          </cell>
          <cell r="CA51">
            <v>1</v>
          </cell>
          <cell r="CB51">
            <v>1</v>
          </cell>
          <cell r="CC51">
            <v>1</v>
          </cell>
          <cell r="CD51">
            <v>1</v>
          </cell>
          <cell r="CE51">
            <v>1</v>
          </cell>
          <cell r="CF51">
            <v>1</v>
          </cell>
          <cell r="CG51">
            <v>1</v>
          </cell>
          <cell r="CH51">
            <v>1</v>
          </cell>
          <cell r="CI51">
            <v>1</v>
          </cell>
          <cell r="CJ51">
            <v>1</v>
          </cell>
          <cell r="CK51">
            <v>1</v>
          </cell>
          <cell r="CL51">
            <v>1</v>
          </cell>
          <cell r="CM51">
            <v>1</v>
          </cell>
          <cell r="CN51">
            <v>1</v>
          </cell>
          <cell r="CO51">
            <v>1</v>
          </cell>
          <cell r="CP51">
            <v>1</v>
          </cell>
          <cell r="CQ51">
            <v>1</v>
          </cell>
          <cell r="CR51">
            <v>12</v>
          </cell>
          <cell r="CS51">
            <v>1</v>
          </cell>
          <cell r="CT51">
            <v>1</v>
          </cell>
          <cell r="CU51" t="str">
            <v xml:space="preserve">En el mes de enero se  elaboró oportunamente el Informe  de Solicitudes  de Acceso a la información (mes vencido, es decir se elaboró y publicó el Informe de Acceso a la información - gestión mes de diciembre/2018) encontrándose:
Número de solicitudes recibidas: 3
Número de solicitudes que fueron trasladadas a otra institución: 0
Tiempo promedio de respuesta (días): 6,00
Número de solicitudes en las que se negó el acceso a la información: 0  
</v>
          </cell>
          <cell r="CV51" t="str">
            <v>N.A</v>
          </cell>
          <cell r="CW51" t="str">
            <v>Se brindó a las partes interesadas la información sobre las Solicitudes  de Acceso a la información gestionadas ante la entidad (en el mes anterior -diciembre 2018), a través del  Sistema Distrital para la Gestión de Peticiones Ciudadanas; garantizando su derecho de acceso a la información pública y dando cumplimiento a la Ley 1712/2014 y Resolución 3564/2015</v>
          </cell>
          <cell r="CX51">
            <v>1</v>
          </cell>
          <cell r="CY51">
            <v>1</v>
          </cell>
          <cell r="CZ51" t="str">
            <v xml:space="preserve">En el mes de febrero se  elaboró oportunamente el Informe  de Solicitudes  de Acceso a la información (mes vencido, es decir se elaboró y publicó el Informe de Acceso a la información - gestión mes de enero/2019) encontrándose: 
Solicitudes de información:
Número de solicitudes recibidas: 4
Número de solicitudes que fueron trasladadas a otra institución: 0
Tiempo promedio de respuesta (días): 6,00
Número de solicitudes en las que se negó el acceso a la información: 0  </v>
          </cell>
          <cell r="DA51" t="str">
            <v>N.A</v>
          </cell>
          <cell r="DB51" t="str">
            <v>Se brindó a las partes interesadas la información sobre las Solicitudes  de Acceso a la información gestionadas ante la entidad (en el mes anterior -enero 2018), a través del  Sistema Distrital para la Gestión de Peticiones Ciudadanas; garantizando su derecho de acceso a la información pública y dando cumplimiento a la Ley 1712/2014 y Resolución 3564/2015</v>
          </cell>
          <cell r="DC51">
            <v>1</v>
          </cell>
          <cell r="DD51">
            <v>1</v>
          </cell>
          <cell r="DE51" t="str">
            <v xml:space="preserve">En el mes de marzo se  elaboró oportunamente el Informe  de Solicitudes  de Acceso a la información (mes vencido, es decir se elaboró y publicó el Informe de Acceso a la información - gestión mes de febrero/2019) encontrándose: 
Solicitudes de información:
Número de solicitudes recibidas: 4
Número de solicitudes que fueron trasladadas a otra institución:1
Tiempo promedio de respuesta (días):10,67
Número de solicitudes en las que se negó el acceso a la información: 0 </v>
          </cell>
          <cell r="DF51" t="str">
            <v>N.A</v>
          </cell>
          <cell r="DG51" t="str">
            <v>Se brindó a las partes interesadas la información sobre las Solicitudes  de Acceso a la información gestionadas ante la entidad (en el mes anterior -febrero 2018), a través del  Sistema Distrital para la Gestión de Peticiones Ciudadanas; garantizando su derecho de acceso a la información pública y dando cumplimiento a la Ley 1712/2014 y Resolución 3564/2015</v>
          </cell>
          <cell r="DH51">
            <v>1</v>
          </cell>
          <cell r="DI51">
            <v>1</v>
          </cell>
          <cell r="DJ51" t="str">
            <v xml:space="preserve">En el mes deabril se  elaboró oportunamente el Informe  de Solicitudes  de Acceso a la información (mes vencido, es decir se elaboró y publicó el Informe de Acceso a la información - gestión mes de marzo/2019) concluyéndose lo siguiente: 
Número de solicitudes recibidas: 7
Número de solicitudes que fueron trasladadas a otra institución: 0
Tiempo promedio de respuesta (días): 9,71
Número de solicitudes en las que se negó el acceso a la información: 0
La fuente de verificación  1 archivo PDF "Imagen de  Publicación del Informe Solicitudes de Acceso a la Información mes de marzo/2019 en la página de Secretaría General" evidenciando la elaboración  y publicación del Informe  en la Página, al cual se puede acceder en el repectivo link .     </v>
          </cell>
          <cell r="DK51" t="str">
            <v>N.A</v>
          </cell>
          <cell r="DL51" t="str">
            <v>Se brindó a las partes interesadas la información sobre las Solicitudes  de Acceso a la información gestionadas ante la entidad (en el mes anterior -marzo 2019), a través del  Sistema Distrital para la Gestión de Peticiones Ciudadanas; garantizando su derecho de acceso a la información pública y dando cumplimiento a la Ley 1712/2014 y Resolución 3564/2015</v>
          </cell>
          <cell r="DM51">
            <v>1</v>
          </cell>
          <cell r="DN51">
            <v>1</v>
          </cell>
          <cell r="DO51" t="str">
            <v xml:space="preserve">En el mes de mayo se  elaboró oportunamente el Informe  de Solicitudes  de Acceso a la información (mes vencido, es decir se elaboró y publicó el Informe de Acceso a la información - gestión mes de abril/2019) concluyéndose lo siguiente: 
Número de solicitudes recibidas: 6
Número de solicitudes que fueron trasladadas a otra institución: 0
Tiempo promedio de respuesta (días):11,17
Número de solicitudes en las que se negó el acceso a la información: 0  
La fuente de verificación  1 archivo PDF "Imagen de  Publicación del Informe Solicitudes de Acceso a la Información mes de abril/2019 en la página de Secretaría General" evidenciando la elaboración  y publicación del Informe  en la Página, al cual se puede acceder en el repectivo link .     </v>
          </cell>
          <cell r="DP51" t="str">
            <v>N.A</v>
          </cell>
          <cell r="DQ51" t="str">
            <v>Se brindó a las partes interesadas la información sobre las Solicitudes  de Acceso a la información gestionadas ante la entidad (en el mes anterior -abril 2019), a través del  Sistema Distrital para la Gestión de Peticiones Ciudadanas; garantizando su derecho de acceso a la información pública y dando cumplimiento a la Ley 1712/2014 y Resolución 3564/2015</v>
          </cell>
          <cell r="DR51">
            <v>1</v>
          </cell>
          <cell r="DS51">
            <v>1</v>
          </cell>
          <cell r="DT51" t="str">
            <v xml:space="preserve">En el mes de junio se  elaboró oportunamente el Informe  de Solicitudes  de Acceso a la información (mes vencido, es decir se elaboró y publicó el Informe de Acceso a la información - gestión mes de mayo/2019) concluyéndose lo siguiente: 
Número de solicitudes recibidas: 9
Número de solicitudes que fueron trasladadas a otra institución: 0
Tiempo promedio de respuesta (días):6,78
Número de solicitudes en las que se negó el acceso a la información: 0  
La fuente de verificación  1 archivo PDF "Imagen de  Publicación del Informe Solicitudes de Acceso a la Información mes de mayo/2019 en la página de Secretaría General" evidenciando la elaboración  y publicación del Informe  en la Página, al cual se puede acceder en el repectivo link .     </v>
          </cell>
          <cell r="DU51" t="str">
            <v>N.A</v>
          </cell>
          <cell r="DV51" t="str">
            <v>Se brindó a las partes interesadas la información sobre las Solicitudes  de Acceso a la información gestionadas ante la entidad (en el mes anterior -mayo/ 2019), a través del  Sistema Distrital para la Gestión de Peticiones Ciudadanas; garantizando su derecho de acceso a la información pública y dando cumplimiento a la Ley 1712/2014 y Resolución 3564/2015</v>
          </cell>
          <cell r="DW51">
            <v>1</v>
          </cell>
          <cell r="DX51">
            <v>1</v>
          </cell>
          <cell r="DY51" t="str">
            <v xml:space="preserve">En el mes de julio se  elaboró oportunamente el Informe  de Solicitudes  de Acceso a la información (mes vencido, es decir se elaboró y publicó el Informe de Acceso a la información - gestión mes de junio/2019) concluyéndose lo siguiente: 
Número de solicitudes recibidas: 1
Número de solicitudes que fueron trasladadas a otra institución: 0
Tiempo promedio de respuesta (días): 12
Número de solicitudes en las que se negó el acceso a la información: 0  
La fuente de verificación  1 archivo PDF "Imagen de  Publicación del Informe Solicitudes de Acceso a la Información mes de junio/2019 en la página de Secretaría General" evidenciando la elaboración  y publicación del Informe  en la Página, al cual se puede acceder en el repectivo link .     </v>
          </cell>
          <cell r="DZ51" t="str">
            <v>N.A</v>
          </cell>
          <cell r="EA51" t="str">
            <v>Se brindó a las partes interesadas la información sobre las Solicitudes  de Acceso a la información gestionadas ante la entidad (en el mes anterior -junio/ 2019), a través del  Sistema Distrital para la Gestión de Peticiones Ciudadanas; garantizando su derecho de acceso a la información pública y dando cumplimiento a la Ley 1712/2014 y Resolución 3564/2015</v>
          </cell>
          <cell r="EB51">
            <v>1</v>
          </cell>
          <cell r="EC51">
            <v>1</v>
          </cell>
          <cell r="ED51" t="str">
            <v xml:space="preserve">En el mes de agosto se  elaboró oportunamente el Informe  de Solicitudes  de Acceso a la información (mes vencido, es decir se elaboró y publicó el Informe de Acceso a la información - gestión mes de julio/2019) concluyéndose lo siguiente: 
Informe Solicitudes de acceso a la información:
Número de solicitudes recibidas: 12
Número de solicitudes que fueron trasladadas a otra institución:2
Tiempo promedio  de respuesta (días): 8,80
Número de solicitudes en las que se negó el acceso a la información: 0  
La fuente de verificación  1 archivo PDF "Imagen de  Publicación del Informe Solicitudes de Acceso a la Información mes de julio/2019 en la página de Secretaría General" evidenciando la elaboración  y publicación del Informe  en la Página, al cual se puede acceder en el repectivo link .     </v>
          </cell>
          <cell r="EE51" t="str">
            <v>N.A</v>
          </cell>
          <cell r="EF51" t="str">
            <v>Se brindó a las partes interesadas la información sobre las Solicitudes  de Acceso a la información gestionadas ante la entidad (en el mes anterior -julio/ 2019), a través del  Sistema Distrital para la Gestión de Peticiones Ciudadanas; garantizando su derecho de acceso a la información pública y dando cumplimiento a la Ley 1712/2014 y Resolución 3564/2015</v>
          </cell>
          <cell r="EG51">
            <v>1</v>
          </cell>
          <cell r="EH51">
            <v>1</v>
          </cell>
          <cell r="EI51" t="str">
            <v xml:space="preserve">En el mes de septiembre se  elaboró oportunamente el Informe  de Solicitudes  de Acceso a la información (mes vencido, es decir se elaboró y publicó el Informe de Acceso a la información - gestión mes de agosto/2019) concluyéndose lo siguiente: 
Número de solicitudes recibidas: 12
Número de solicitudes que fueron trasladadas a otra institución:0
Tiempo promedio de respuesta (días): 9
Número de solicitudes en las que se negó el acceso a la información: 1
La fuente de verificación  1 archivo PDF "Imagen de  Publicación del Informe Solicitudes de Acceso a la Información mes de  agosto/2019 en la página de Secretaría General" evidenciando la elaboración  y publicación del Informe  en la Página, al cual se puede acceder en el repectivo link .     </v>
          </cell>
          <cell r="EJ51" t="str">
            <v>N.A</v>
          </cell>
          <cell r="EK51" t="str">
            <v>Se brindó a las partes interesadas la información sobre las Solicitudes  de Acceso a la información gestionadas ante la entidad (en el mes anterior -agosto/ 2019), a través del  Sistema Distrital para la Gestión de Peticiones Ciudadanas; garantizando su derecho de acceso a la información pública y dando cumplimiento a la Ley 1712/2014 y Resolución 3564/2015</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v>9</v>
          </cell>
          <cell r="FB51">
            <v>0</v>
          </cell>
          <cell r="FC51" t="str">
            <v>Cumple</v>
          </cell>
          <cell r="FD51" t="str">
            <v>Cumplido</v>
          </cell>
          <cell r="FE51" t="str">
            <v>Cumplido</v>
          </cell>
          <cell r="FF51" t="str">
            <v>Adecuado</v>
          </cell>
          <cell r="FG51" t="str">
            <v>Coherente</v>
          </cell>
          <cell r="FH51" t="str">
            <v>Concuerda</v>
          </cell>
          <cell r="FI51" t="str">
            <v>Concuerda</v>
          </cell>
          <cell r="FJ51" t="str">
            <v>Relación directa</v>
          </cell>
          <cell r="FK51" t="str">
            <v>Adecuado</v>
          </cell>
          <cell r="FL51" t="str">
            <v>Oportuna</v>
          </cell>
          <cell r="FM51" t="str">
            <v>Se sugiere que en el reporte efectuado, se presenten las actividades ejecutadas y los beneficios obtenidos en la realización del Informes de solicitudes de acceso a la información pública.</v>
          </cell>
          <cell r="FN51" t="str">
            <v>Yady Paola Morales</v>
          </cell>
          <cell r="FO51" t="str">
            <v>Cumple</v>
          </cell>
          <cell r="FP51" t="str">
            <v>Cumplido</v>
          </cell>
          <cell r="FQ51" t="e">
            <v>#N/A</v>
          </cell>
          <cell r="FR51" t="str">
            <v>Adecuado</v>
          </cell>
          <cell r="FS51" t="str">
            <v>Coherente</v>
          </cell>
          <cell r="FT51" t="str">
            <v>Concuerda</v>
          </cell>
          <cell r="FU51" t="str">
            <v>Concuerda</v>
          </cell>
          <cell r="FV51" t="str">
            <v>Relación directa</v>
          </cell>
          <cell r="FW51" t="str">
            <v>Adecuado</v>
          </cell>
          <cell r="FX51" t="str">
            <v>Oportuna</v>
          </cell>
          <cell r="FY51" t="str">
            <v>Sin observaciones</v>
          </cell>
          <cell r="FZ51" t="str">
            <v>Juan Guillermo Becerra J.</v>
          </cell>
          <cell r="GA51">
            <v>0</v>
          </cell>
          <cell r="GB51" t="str">
            <v>Cumplido</v>
          </cell>
          <cell r="GC51" t="e">
            <v>#N/A</v>
          </cell>
          <cell r="GD51">
            <v>0</v>
          </cell>
          <cell r="GE51">
            <v>0</v>
          </cell>
          <cell r="GF51">
            <v>0</v>
          </cell>
          <cell r="GG51">
            <v>0</v>
          </cell>
          <cell r="GH51">
            <v>0</v>
          </cell>
          <cell r="GI51">
            <v>0</v>
          </cell>
          <cell r="GJ51">
            <v>0</v>
          </cell>
          <cell r="GK51">
            <v>0</v>
          </cell>
          <cell r="GL51">
            <v>0</v>
          </cell>
          <cell r="GM51">
            <v>0</v>
          </cell>
          <cell r="GN51">
            <v>0</v>
          </cell>
          <cell r="GO51" t="e">
            <v>#N/A</v>
          </cell>
          <cell r="GP51">
            <v>0</v>
          </cell>
          <cell r="GQ51">
            <v>0</v>
          </cell>
          <cell r="GR51">
            <v>0</v>
          </cell>
          <cell r="GS51">
            <v>0</v>
          </cell>
          <cell r="GT51">
            <v>0</v>
          </cell>
          <cell r="GU51">
            <v>0</v>
          </cell>
          <cell r="GV51">
            <v>0</v>
          </cell>
          <cell r="GW51">
            <v>0</v>
          </cell>
          <cell r="GX51">
            <v>0</v>
          </cell>
          <cell r="GY51">
            <v>1</v>
          </cell>
          <cell r="GZ51">
            <v>1</v>
          </cell>
          <cell r="HA51">
            <v>1</v>
          </cell>
          <cell r="HB51">
            <v>1</v>
          </cell>
          <cell r="HC51">
            <v>1</v>
          </cell>
          <cell r="HD51">
            <v>1</v>
          </cell>
          <cell r="HE51">
            <v>1</v>
          </cell>
          <cell r="HF51">
            <v>1</v>
          </cell>
          <cell r="HG51">
            <v>1</v>
          </cell>
          <cell r="HH51" t="str">
            <v/>
          </cell>
          <cell r="HI51" t="str">
            <v/>
          </cell>
          <cell r="HJ51" t="str">
            <v/>
          </cell>
          <cell r="HK51">
            <v>9</v>
          </cell>
          <cell r="HL51">
            <v>8.3333333333333329E-2</v>
          </cell>
          <cell r="HM51">
            <v>8.3333333333333329E-2</v>
          </cell>
          <cell r="HN51">
            <v>8.3333333333333329E-2</v>
          </cell>
          <cell r="HO51">
            <v>8.3333333333333329E-2</v>
          </cell>
          <cell r="HP51">
            <v>8.3333333333333329E-2</v>
          </cell>
          <cell r="HQ51">
            <v>8.3333333333333329E-2</v>
          </cell>
          <cell r="HR51">
            <v>8.3333333333333329E-2</v>
          </cell>
          <cell r="HS51">
            <v>8.3333333333333329E-2</v>
          </cell>
          <cell r="HT51">
            <v>8.3333333333333329E-2</v>
          </cell>
          <cell r="HU51">
            <v>0</v>
          </cell>
          <cell r="HV51">
            <v>0</v>
          </cell>
          <cell r="HW51">
            <v>0</v>
          </cell>
          <cell r="HX51">
            <v>0.75</v>
          </cell>
          <cell r="HY51">
            <v>1</v>
          </cell>
          <cell r="HZ51">
            <v>1</v>
          </cell>
          <cell r="IA51">
            <v>1</v>
          </cell>
          <cell r="IB51">
            <v>1</v>
          </cell>
          <cell r="IC51">
            <v>1</v>
          </cell>
          <cell r="ID51">
            <v>1</v>
          </cell>
          <cell r="IE51">
            <v>1</v>
          </cell>
          <cell r="IF51">
            <v>1</v>
          </cell>
          <cell r="IG51">
            <v>1</v>
          </cell>
          <cell r="IH51">
            <v>0.89999999999999991</v>
          </cell>
          <cell r="II51">
            <v>0.81818181818181812</v>
          </cell>
          <cell r="IJ51">
            <v>0.75</v>
          </cell>
          <cell r="IK51">
            <v>1</v>
          </cell>
          <cell r="IL51">
            <v>1</v>
          </cell>
          <cell r="IM51">
            <v>1</v>
          </cell>
          <cell r="IN51">
            <v>1</v>
          </cell>
          <cell r="IP51">
            <v>0.25</v>
          </cell>
        </row>
        <row r="52">
          <cell r="A52">
            <v>204</v>
          </cell>
          <cell r="B52" t="str">
            <v>Dirección Distrital de Desarrollo Institucional</v>
          </cell>
          <cell r="C52" t="str">
            <v>Director Distrital de Desarrollo Institucional</v>
          </cell>
          <cell r="D52" t="str">
            <v>Cesar Ocampo Caro</v>
          </cell>
          <cell r="E52" t="str">
            <v>P1 -  ÉTICA, BUEN GOBIERNO Y TRANSPARENCIA</v>
          </cell>
          <cell r="F52" t="str">
            <v>P1O1 Consolidar a 2020 una cultura de visión y actuación ética,  integra y transparente</v>
          </cell>
          <cell r="G52" t="str">
            <v>P1O1A11 Realizar la formulación y el seguimiento a la ejecución del Plan Anticorrupción y de Atención al Ciudadano - PAAC, para la obtención de resultados óptimos en la medición del Índice de Gobierno Abierto - IGA</v>
          </cell>
          <cell r="H52" t="str">
            <v>Realizar oportunamente las publicaciones correspondientes, identificadas en el esquema de publicación de la Secretaria General</v>
          </cell>
          <cell r="I52" t="str">
            <v>Publicaciones correspondientes, identificadas en el esquema de publicación de la Secretaria General, realizadas oportunamente</v>
          </cell>
          <cell r="J52" t="str">
            <v xml:space="preserve">Este indicador permite monitorear el cumplimiento oportuno de los compromisos de publicación que posee la dependencia descritos en el esquema de publicación </v>
          </cell>
          <cell r="K52" t="str">
            <v>(Publicaciones correspondientes realizadas oportunamente / Publicaciones correspondientes del esquema de publicación de la Secretaria General)*100</v>
          </cell>
          <cell r="L52" t="str">
            <v xml:space="preserve">Publicaciones correspondientes realizadas oportunamente </v>
          </cell>
          <cell r="M52" t="str">
            <v>Publicaciones correspondientes del esquema de publicación de la Secretaria General</v>
          </cell>
          <cell r="O52" t="str">
            <v>Publicación oportuna, clara y veraz de la información relacionada con la gestión de la dependencia</v>
          </cell>
          <cell r="Q52">
            <v>0</v>
          </cell>
          <cell r="R52">
            <v>0</v>
          </cell>
          <cell r="S52" t="str">
            <v>Constante</v>
          </cell>
          <cell r="T52" t="str">
            <v>Constante</v>
          </cell>
          <cell r="U52" t="str">
            <v>Porcentaje</v>
          </cell>
          <cell r="V52" t="str">
            <v>Eficacia</v>
          </cell>
          <cell r="W52" t="str">
            <v>Resultado</v>
          </cell>
          <cell r="X52">
            <v>2019</v>
          </cell>
          <cell r="Y52">
            <v>0</v>
          </cell>
          <cell r="Z52">
            <v>2019</v>
          </cell>
          <cell r="AA52" t="str">
            <v>No Disponible / No Aplica</v>
          </cell>
          <cell r="AB52" t="str">
            <v>No Disponible / No Aplica</v>
          </cell>
          <cell r="AC52" t="str">
            <v>No Disponible / No Aplica</v>
          </cell>
          <cell r="AD52">
            <v>1</v>
          </cell>
          <cell r="AE52" t="str">
            <v>No Disponible / No Aplica</v>
          </cell>
          <cell r="AF52" t="str">
            <v>No Disponible / No Aplica</v>
          </cell>
          <cell r="AG52" t="str">
            <v>No Aplica</v>
          </cell>
          <cell r="AH52" t="str">
            <v>No Aplica</v>
          </cell>
          <cell r="AI52" t="str">
            <v>No Aplica</v>
          </cell>
          <cell r="AJ52">
            <v>1</v>
          </cell>
          <cell r="AK52" t="str">
            <v>No Aplica</v>
          </cell>
          <cell r="AL52" t="str">
            <v>No Aplica</v>
          </cell>
          <cell r="AM52" t="str">
            <v>No Aplica</v>
          </cell>
          <cell r="AN52" t="str">
            <v>No Aplica</v>
          </cell>
          <cell r="AO52" t="str">
            <v>No Aplica</v>
          </cell>
          <cell r="AP52">
            <v>1</v>
          </cell>
          <cell r="AQ52" t="str">
            <v>No Aplica</v>
          </cell>
          <cell r="AR52" t="str">
            <v>No Aplica</v>
          </cell>
          <cell r="AS52" t="str">
            <v>No Aplica</v>
          </cell>
          <cell r="AT52" t="str">
            <v>No Aplica</v>
          </cell>
          <cell r="AU52" t="str">
            <v>No Aplica</v>
          </cell>
          <cell r="AV52" t="str">
            <v>No Aplica</v>
          </cell>
          <cell r="AW52" t="str">
            <v>No Aplica</v>
          </cell>
          <cell r="AX52" t="str">
            <v>No Aplica</v>
          </cell>
          <cell r="AY52" t="str">
            <v>No Aplica</v>
          </cell>
          <cell r="AZ52" t="str">
            <v>No Aplica</v>
          </cell>
          <cell r="BA52" t="str">
            <v>No Aplica</v>
          </cell>
          <cell r="BB52" t="str">
            <v>No Aplica</v>
          </cell>
          <cell r="BC52" t="str">
            <v>No Aplica</v>
          </cell>
          <cell r="BD52" t="str">
            <v>No Aplica</v>
          </cell>
          <cell r="BE52" t="str">
            <v>No Aplica</v>
          </cell>
          <cell r="BF52" t="str">
            <v>No Aplica</v>
          </cell>
          <cell r="BG52" t="str">
            <v>No Aplica</v>
          </cell>
          <cell r="BH52" t="str">
            <v>No Aplica</v>
          </cell>
          <cell r="BI52" t="str">
            <v>No Aplica</v>
          </cell>
          <cell r="BJ52" t="str">
            <v>No Aplica</v>
          </cell>
          <cell r="BK52" t="str">
            <v>No Aplica</v>
          </cell>
          <cell r="BL52" t="str">
            <v>No Aplica</v>
          </cell>
          <cell r="BM52" t="str">
            <v>Plan de Acción PAAC</v>
          </cell>
          <cell r="BN52" t="str">
            <v xml:space="preserve">Este indicador permite monitorear el cumplimiento oportuno de los compromisos de publicación que posee la dependencia descritos en el esquema de publicación </v>
          </cell>
          <cell r="BO52" t="str">
            <v/>
          </cell>
          <cell r="BP52">
            <v>0</v>
          </cell>
          <cell r="BQ52">
            <v>0</v>
          </cell>
          <cell r="BR52" t="str">
            <v>Constante</v>
          </cell>
          <cell r="BS52">
            <v>1</v>
          </cell>
          <cell r="BT52">
            <v>1</v>
          </cell>
          <cell r="BU52" t="str">
            <v/>
          </cell>
          <cell r="BV52" t="str">
            <v/>
          </cell>
          <cell r="BW52" t="str">
            <v/>
          </cell>
          <cell r="BX52">
            <v>1</v>
          </cell>
          <cell r="BY52">
            <v>1</v>
          </cell>
          <cell r="BZ52">
            <v>1</v>
          </cell>
          <cell r="CA52">
            <v>1</v>
          </cell>
          <cell r="CB52" t="str">
            <v/>
          </cell>
          <cell r="CC52" t="str">
            <v/>
          </cell>
          <cell r="CD52" t="str">
            <v/>
          </cell>
          <cell r="CE52" t="str">
            <v/>
          </cell>
          <cell r="CF52">
            <v>1</v>
          </cell>
          <cell r="CG52" t="str">
            <v/>
          </cell>
          <cell r="CH52" t="str">
            <v/>
          </cell>
          <cell r="CI52" t="str">
            <v/>
          </cell>
          <cell r="CJ52">
            <v>1</v>
          </cell>
          <cell r="CK52">
            <v>1</v>
          </cell>
          <cell r="CL52">
            <v>1</v>
          </cell>
          <cell r="CM52">
            <v>1</v>
          </cell>
          <cell r="CN52" t="str">
            <v/>
          </cell>
          <cell r="CO52" t="str">
            <v/>
          </cell>
          <cell r="CP52" t="str">
            <v/>
          </cell>
          <cell r="CQ52" t="str">
            <v/>
          </cell>
          <cell r="CR52">
            <v>1</v>
          </cell>
          <cell r="CS52">
            <v>6</v>
          </cell>
          <cell r="CT52">
            <v>6</v>
          </cell>
          <cell r="CU52" t="str">
            <v>Publicación: Presentación Mesa_Taller_MIPG.pdf. Fecha de publicación: 02/01/2019.Publicación:Guía de armonización NTD SIG 001_2011 MIPG.pdf
Fecha de publicación: 18/01/2019. Publicación:Concepto DASCD_Comité bienestar incentivos.pdf. Fecha de publicación: 17/01/2019.Publicación:Concepto CGN_Comité sostenibilidad contable.pdf. Fecha de publicación: 17/01/2019. Publicación:Plan de acción implementación MIPG distrito.pdf.Fecha de publicación: 30/01/2019. Publicación:Presentación Mesa de socialización JCI MIPG – Marco normativo e instrumentos.pdf. Fecha de publicación: 30/01/2019.</v>
          </cell>
          <cell r="CV52" t="str">
            <v>Ninguna</v>
          </cell>
          <cell r="CW52" t="str">
            <v>Dar a conocer a las partes interesadas la información resultado de la gestión institucional</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xml:space="preserve">Para el mes de Abril no se realizaron publicaciones por parte de la Dirección y Subdirección Técnica de Desarrollo Institucional. </v>
          </cell>
          <cell r="DK52" t="str">
            <v>Ninguna</v>
          </cell>
          <cell r="DL52" t="str">
            <v/>
          </cell>
          <cell r="DM52">
            <v>2</v>
          </cell>
          <cell r="DN52">
            <v>2</v>
          </cell>
          <cell r="DO52" t="str">
            <v xml:space="preserve">Para el mes de Mayo se realizaron las siguientes publicaciones en la página web: 1. "Presentación «Gestión del riesgo» del DAFP realizada en las jornadas del 26, 29, 30 de abril, y 3,6 de mayo, dirigidas a las entidades y organismos distritales." 
URL:https://secretariageneral.gov.co/transparencia/informacion-interes/mipg-distrital-    2. "Presentación realizada en las jornadas del 26, 29, 30 de abril, y 3,6 de mayo con los resultados generales de la revisión de los PAAC 2019 de las entidades y organismos distritales."  URL: https://secretariageneral.gov.co/transparencia/informacion-interes/mipg-distrital- </v>
          </cell>
          <cell r="DP52" t="str">
            <v>Ninguna</v>
          </cell>
          <cell r="DQ52" t="str">
            <v>Dar a conocer a las partes interesadas la información resultado de la gestión institucional</v>
          </cell>
          <cell r="DR52">
            <v>1</v>
          </cell>
          <cell r="DS52">
            <v>1</v>
          </cell>
          <cell r="DT52" t="str">
            <v>Para el mes de Junio se realiza publicación del Concepto expedido por Colombia Compra Eficiente, sobre el comité de contratación y su articulación con el Comité Institucional de Gestión y Desempeño. 
Https://secretariageneral.gov.co/transparencia/información-interes/mipg-distrital-</v>
          </cell>
          <cell r="DU52" t="str">
            <v>Ninguna</v>
          </cell>
          <cell r="DV52" t="str">
            <v>Dar a conocer a las partes interesadas la información resultado de la gestión institucional</v>
          </cell>
          <cell r="DW52">
            <v>6</v>
          </cell>
          <cell r="DX52">
            <v>6</v>
          </cell>
          <cell r="DY52" t="str">
            <v>Para el mes de Julio se realizaron seis publicaciones en el siguiente enlace: 
Https://secretariageneral.gov.co/transparencia/información-interes/mipg-distrital-</v>
          </cell>
          <cell r="DZ52" t="str">
            <v>Ninguna</v>
          </cell>
          <cell r="EA52" t="str">
            <v>Dar a conocer a las partes interesadas la información resultado de la gestión institucional</v>
          </cell>
          <cell r="EB52">
            <v>1</v>
          </cell>
          <cell r="EC52">
            <v>1</v>
          </cell>
          <cell r="ED52" t="str">
            <v xml:space="preserve">Para el mes de agosto se realizo (1) publicación en la página de la Secretaría General. </v>
          </cell>
          <cell r="EE52" t="str">
            <v xml:space="preserve">Ninguna </v>
          </cell>
          <cell r="EF52" t="str">
            <v>Dar a conocer a las partes interesadas la información resultado de la gestión institucional</v>
          </cell>
          <cell r="EG52" t="str">
            <v/>
          </cell>
          <cell r="EH52" t="str">
            <v/>
          </cell>
          <cell r="EI52" t="str">
            <v xml:space="preserve">Para el mes de Septiembre no se realizaron publicaciones por parte de la Dirección y Subdirección Técnica de Desarrollo Institucional. </v>
          </cell>
          <cell r="EJ52" t="str">
            <v xml:space="preserve">Ninguna </v>
          </cell>
          <cell r="EK52" t="str">
            <v xml:space="preserve">Dar a conocer a las entidades distritales la información de interés relacionada con los temas que maneja la Dirección y Subdirección Técnica de Desarrollo Institucional.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v>16</v>
          </cell>
          <cell r="FB52">
            <v>0</v>
          </cell>
          <cell r="FC52" t="str">
            <v>Cumple</v>
          </cell>
          <cell r="FD52" t="str">
            <v>Cumplido</v>
          </cell>
          <cell r="FE52" t="str">
            <v>Cumplido</v>
          </cell>
          <cell r="FF52" t="str">
            <v>Adecuado</v>
          </cell>
          <cell r="FG52" t="str">
            <v>Coherente</v>
          </cell>
          <cell r="FH52" t="str">
            <v>Concuerda</v>
          </cell>
          <cell r="FI52" t="str">
            <v>Concuerda</v>
          </cell>
          <cell r="FJ52" t="str">
            <v>Relación directa</v>
          </cell>
          <cell r="FK52" t="str">
            <v>Adecuado</v>
          </cell>
          <cell r="FL52" t="str">
            <v>Oportuna</v>
          </cell>
          <cell r="FM52" t="str">
            <v>N/A</v>
          </cell>
          <cell r="FN52" t="str">
            <v>Luisa Fernanda Ortiz</v>
          </cell>
          <cell r="FO52" t="str">
            <v>Cumple</v>
          </cell>
          <cell r="FP52" t="str">
            <v>Cumplido</v>
          </cell>
          <cell r="FQ52" t="e">
            <v>#N/A</v>
          </cell>
          <cell r="FR52" t="str">
            <v>Adecuado</v>
          </cell>
          <cell r="FS52" t="str">
            <v>Coherente</v>
          </cell>
          <cell r="FT52" t="str">
            <v>Concuerda</v>
          </cell>
          <cell r="FU52" t="str">
            <v>Concuerda</v>
          </cell>
          <cell r="FV52" t="str">
            <v>Relación directa</v>
          </cell>
          <cell r="FW52" t="str">
            <v>Adecuado</v>
          </cell>
          <cell r="FX52" t="str">
            <v>Oportuna</v>
          </cell>
          <cell r="FY52" t="str">
            <v>No se encuentran las evidencias que soporten el cumplimiento. Para las publicaciones realizadas existe un formato (publicación, actualización, activación o desactivación en los portales WEB o micrositios de la Secretaría General “4204000 – FT – 1025”) Para relacionar la ruta donde se publicó el documento y un pantallazo de esa publicación. Mediante memorando N 3-2019-22367 se realiza ajuste de las evidencias. Se modifica la oportunidad debido a que la información se remitió sobre el plazo; sin embargo no fue la versión final del reporte puesto que tuvo alcance.</v>
          </cell>
          <cell r="FZ52" t="str">
            <v>Luisa Fernanda Ortiz</v>
          </cell>
          <cell r="GA52">
            <v>0</v>
          </cell>
          <cell r="GB52" t="str">
            <v>Cumplido</v>
          </cell>
          <cell r="GC52" t="e">
            <v>#N/A</v>
          </cell>
          <cell r="GD52">
            <v>0</v>
          </cell>
          <cell r="GE52">
            <v>0</v>
          </cell>
          <cell r="GF52">
            <v>0</v>
          </cell>
          <cell r="GG52">
            <v>0</v>
          </cell>
          <cell r="GH52">
            <v>0</v>
          </cell>
          <cell r="GI52">
            <v>0</v>
          </cell>
          <cell r="GJ52">
            <v>0</v>
          </cell>
          <cell r="GK52">
            <v>0</v>
          </cell>
          <cell r="GL52">
            <v>0</v>
          </cell>
          <cell r="GM52">
            <v>0</v>
          </cell>
          <cell r="GN52">
            <v>0</v>
          </cell>
          <cell r="GO52" t="e">
            <v>#N/A</v>
          </cell>
          <cell r="GP52">
            <v>0</v>
          </cell>
          <cell r="GQ52">
            <v>0</v>
          </cell>
          <cell r="GR52">
            <v>0</v>
          </cell>
          <cell r="GS52">
            <v>0</v>
          </cell>
          <cell r="GT52">
            <v>0</v>
          </cell>
          <cell r="GU52">
            <v>0</v>
          </cell>
          <cell r="GV52">
            <v>0</v>
          </cell>
          <cell r="GW52">
            <v>0</v>
          </cell>
          <cell r="GX52">
            <v>0</v>
          </cell>
          <cell r="GY52">
            <v>1</v>
          </cell>
          <cell r="GZ52" t="str">
            <v/>
          </cell>
          <cell r="HA52" t="str">
            <v/>
          </cell>
          <cell r="HB52" t="str">
            <v/>
          </cell>
          <cell r="HC52">
            <v>1</v>
          </cell>
          <cell r="HD52">
            <v>1</v>
          </cell>
          <cell r="HE52">
            <v>1</v>
          </cell>
          <cell r="HF52">
            <v>1</v>
          </cell>
          <cell r="HG52" t="str">
            <v/>
          </cell>
          <cell r="HH52" t="str">
            <v/>
          </cell>
          <cell r="HI52" t="str">
            <v/>
          </cell>
          <cell r="HJ52" t="str">
            <v/>
          </cell>
          <cell r="HK52">
            <v>16</v>
          </cell>
          <cell r="HL52">
            <v>1</v>
          </cell>
          <cell r="HM52">
            <v>0</v>
          </cell>
          <cell r="HN52">
            <v>0</v>
          </cell>
          <cell r="HO52">
            <v>0</v>
          </cell>
          <cell r="HP52">
            <v>1</v>
          </cell>
          <cell r="HQ52">
            <v>1</v>
          </cell>
          <cell r="HR52">
            <v>1</v>
          </cell>
          <cell r="HS52">
            <v>1</v>
          </cell>
          <cell r="HT52">
            <v>0</v>
          </cell>
          <cell r="HU52">
            <v>0</v>
          </cell>
          <cell r="HV52">
            <v>0</v>
          </cell>
          <cell r="HW52">
            <v>0</v>
          </cell>
          <cell r="HX52">
            <v>0.25</v>
          </cell>
          <cell r="HY52">
            <v>1</v>
          </cell>
          <cell r="HZ52">
            <v>1</v>
          </cell>
          <cell r="IA52">
            <v>1</v>
          </cell>
          <cell r="IB52">
            <v>1</v>
          </cell>
          <cell r="IC52">
            <v>1</v>
          </cell>
          <cell r="ID52">
            <v>1</v>
          </cell>
          <cell r="IE52">
            <v>1</v>
          </cell>
          <cell r="IF52">
            <v>1</v>
          </cell>
          <cell r="IG52">
            <v>1</v>
          </cell>
          <cell r="IH52">
            <v>1</v>
          </cell>
          <cell r="II52">
            <v>1</v>
          </cell>
          <cell r="IJ52">
            <v>1</v>
          </cell>
          <cell r="IK52">
            <v>1</v>
          </cell>
          <cell r="IL52">
            <v>1</v>
          </cell>
          <cell r="IM52">
            <v>1</v>
          </cell>
          <cell r="IN52">
            <v>1</v>
          </cell>
          <cell r="IP52">
            <v>0.33333333333333331</v>
          </cell>
        </row>
        <row r="53">
          <cell r="A53">
            <v>23</v>
          </cell>
          <cell r="B53" t="str">
            <v>Dirección Distrital de Desarrollo Institucional</v>
          </cell>
          <cell r="C53" t="str">
            <v>Director Distrital de Desarrollo Institucional</v>
          </cell>
          <cell r="D53" t="str">
            <v>Cesar Ocampo Caro</v>
          </cell>
          <cell r="E53" t="str">
            <v>P1 -  ÉTICA, BUEN GOBIERNO Y TRANSPARENCIA</v>
          </cell>
          <cell r="F53" t="str">
            <v>P1O1 Consolidar a 2020 una cultura de visión y actuación ética,  integra y transparente</v>
          </cell>
          <cell r="G53" t="str">
            <v>P1O1A5 Diseñar e implementar campañas para promover la transformación de comportamientos y prácticas institucionales en materia de ética, transparencia y acceso a la información pública y no tolerancia con la corrupción.</v>
          </cell>
          <cell r="H53" t="str">
            <v>Desarrollar campañas para promover la transformación de comportamientos y prácticas institucionales en materia ética, transparencia y acceso a la información pública y no tolerancia con la corrupción</v>
          </cell>
          <cell r="I53" t="str">
            <v>Campañas para promover la trasformación de comportamientos y prácticas institucionales en materia de ética, transparencia y acceso a la información pública y no tolerancia con la corrupción, realizadas</v>
          </cell>
          <cell r="J53"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K53" t="str">
            <v xml:space="preserve">  Sumatoria de campañas  anuales para promover la trasformación de comportamientos y prácticas institucionales en materia de ética, transparencia y acceso a la información pública y no tolerancia con la corrupción, realizadas     </v>
          </cell>
          <cell r="L53" t="str">
            <v>Sumatoria de campañas  anuales para promover la trasformación de comportamientos y prácticas institucionales en materia de ética, transparencia y acceso a la información pública y no tolerancia con la corrupción, realizadas</v>
          </cell>
          <cell r="M53">
            <v>0</v>
          </cell>
          <cell r="O53" t="str">
            <v>Campañas anuales para promover la transformación de comportamientos y prácticas institucionales en materia de ética, transparencia y acceso a la información pública y no tolerancia con la corrupción.</v>
          </cell>
          <cell r="P53" t="str">
            <v>Realizar el apoyo logístico para el desarrollo de la campaña.</v>
          </cell>
          <cell r="Q53" t="str">
            <v xml:space="preserve">Campaña Premio Distrital a la Gestión 
Documento consolidado del diseño de la campaña.
Cartilla premio aprobada 
Plan de comunicaciones del premio
Informe final del evento de premiación y reporte encuesta de satisfacción
Evidencias de ejecución de cada fase del premio
Informe final del evento de premiación y reporte encuesta de satisfacción
Campaña en cultura de integridad y apropiación de lo público para servidores(as) públicos(as) y proveedores(as) de bienes y servicios a nivel local y distrital - CO.
Cronograma de la campaña
Documento técnico de la campaña
Informe ejecutivo fase II y III
Informe de evaluación y cierre de la campaña
Evidencias desarrollo de las campañas (Listados de Asistencias, Registro Fotográfico, Evidencias de reunión)  
</v>
          </cell>
          <cell r="R53" t="str">
            <v xml:space="preserve">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
</v>
          </cell>
          <cell r="S53" t="str">
            <v>Suma</v>
          </cell>
          <cell r="T53" t="str">
            <v>Suma</v>
          </cell>
          <cell r="U53" t="str">
            <v>Número</v>
          </cell>
          <cell r="V53" t="str">
            <v xml:space="preserve">Eficacia </v>
          </cell>
          <cell r="W53" t="str">
            <v>Producto</v>
          </cell>
          <cell r="X53">
            <v>2016</v>
          </cell>
          <cell r="Y53">
            <v>1</v>
          </cell>
          <cell r="Z53">
            <v>2016</v>
          </cell>
          <cell r="AA53">
            <v>1</v>
          </cell>
          <cell r="AB53">
            <v>2</v>
          </cell>
          <cell r="AC53">
            <v>2</v>
          </cell>
          <cell r="AD53">
            <v>3</v>
          </cell>
          <cell r="AE53">
            <v>0</v>
          </cell>
          <cell r="AF53">
            <v>8</v>
          </cell>
          <cell r="AG53" t="str">
            <v>No Aplica</v>
          </cell>
          <cell r="AH53">
            <v>1</v>
          </cell>
          <cell r="AI53">
            <v>1</v>
          </cell>
          <cell r="AJ53">
            <v>1</v>
          </cell>
          <cell r="AK53">
            <v>1</v>
          </cell>
          <cell r="AL53">
            <v>1125</v>
          </cell>
          <cell r="AM53" t="str">
            <v>Fortalecimiento y modernización de la gestión pública distrital</v>
          </cell>
          <cell r="AN53" t="str">
            <v>No Aplica</v>
          </cell>
          <cell r="AO53" t="str">
            <v>No Aplica</v>
          </cell>
          <cell r="AP53" t="str">
            <v>No Aplica</v>
          </cell>
          <cell r="AQ53" t="str">
            <v>No Aplica</v>
          </cell>
          <cell r="AR53" t="str">
            <v>No Aplica</v>
          </cell>
          <cell r="AS53" t="str">
            <v>No Aplica</v>
          </cell>
          <cell r="AT53" t="str">
            <v>No Aplica</v>
          </cell>
          <cell r="AU53" t="str">
            <v>No Aplica</v>
          </cell>
          <cell r="AV53" t="str">
            <v>No Aplica</v>
          </cell>
          <cell r="AW53" t="str">
            <v>No Aplica</v>
          </cell>
          <cell r="AX53" t="str">
            <v>No Aplica</v>
          </cell>
          <cell r="AY53" t="str">
            <v>No Aplica</v>
          </cell>
          <cell r="AZ53" t="str">
            <v>No Aplica</v>
          </cell>
          <cell r="BA53" t="str">
            <v>No Aplica</v>
          </cell>
          <cell r="BB53" t="str">
            <v>No Aplica</v>
          </cell>
          <cell r="BC53" t="str">
            <v>No Aplica</v>
          </cell>
          <cell r="BD53" t="str">
            <v>No Aplica</v>
          </cell>
          <cell r="BE53" t="str">
            <v>No Aplica</v>
          </cell>
          <cell r="BF53" t="str">
            <v>No Aplica</v>
          </cell>
          <cell r="BG53" t="str">
            <v>CONPES 2.1.4.</v>
          </cell>
          <cell r="BH53" t="str">
            <v>5.3. Oportunidad</v>
          </cell>
          <cell r="BI53" t="str">
            <v>No Aplica</v>
          </cell>
          <cell r="BJ53" t="str">
            <v>No Aplica</v>
          </cell>
          <cell r="BK53" t="str">
            <v>No Aplica</v>
          </cell>
          <cell r="BL53" t="str">
            <v>No Aplica</v>
          </cell>
          <cell r="BM53" t="str">
            <v>Plan de Desarrollo - Meta ProductoPlan Estratégico InstitucionalPlan de Acción Proyecto de inversión 1125 Fortalecimiento y modernización de la gestión pública distritalCONPES 2.1.4.OPORTUNIDAD contexto estrategico</v>
          </cell>
          <cell r="BN53"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BO53" t="str">
            <v xml:space="preserve">Campaña Premio Distrital a la Gestión: 
Diseñar la Campaña MIPG- Premio Distrital a la Gestion.
Elaborar propuesta y cronograma Premio
Elaborar cartilla premio
Elaborar reglamentación premio
Elaborar plan de comunicaciones
Realizar Evento de Lanzamiento del premio
Premiación
Realizar  Evento premiacion y reconocimiento a las entidades Distritales
Campaña en cultura de integridad y apropiación de lo público para servidores(as) públicos(as) y proveedores(as) de bienes y servicios a nivel local y distrital - CO.
Elaborar y aprobar documento técnico de la campaña
Establecer fases y acciones de intervención (cronograma)
Desarrollar actividades de la fase II según cronograma
Elaborar informe ejecutivo del desarrollo de la fase II
Desarrollar actividades de la fase III según cronograma 
Elaborar informe ejecutivo del desarrollo de la fase III
Desarrollar y evaluar la campaña - fase IV
Elaborar evaluación e informe de cierre de la campaña.
</v>
          </cell>
          <cell r="BP53" t="str">
            <v xml:space="preserve">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
</v>
          </cell>
          <cell r="BQ53" t="str">
            <v xml:space="preserve">Campaña Premio Distrital a la Gestión 
Documento consolidado del diseño de la campaña.
Cartilla premio aprobada 
Plan de comunicaciones del premio
Informe final del evento de premiación y reporte encuesta de satisfacción
Evidencias de ejecución de cada fase del premio
Informe final del evento de premiación y reporte encuesta de satisfacción
Campaña en cultura de integridad y apropiación de lo público para servidores(as) públicos(as) y proveedores(as) de bienes y servicios a nivel local y distrital - CO.
Cronograma de la campaña
Documento técnico de la campaña
Informe ejecutivo fase II y III
Informe de evaluación y cierre de la campaña
Evidencias desarrollo de las campañas (Listados de Asistencias, Registro Fotográfico, Evidencias de reunión)  
</v>
          </cell>
          <cell r="BR53" t="str">
            <v>Suma</v>
          </cell>
          <cell r="BS53">
            <v>3</v>
          </cell>
          <cell r="BT53">
            <v>0</v>
          </cell>
          <cell r="BU53">
            <v>0</v>
          </cell>
          <cell r="BV53">
            <v>0</v>
          </cell>
          <cell r="BW53">
            <v>0</v>
          </cell>
          <cell r="BX53">
            <v>0</v>
          </cell>
          <cell r="BY53">
            <v>0</v>
          </cell>
          <cell r="BZ53">
            <v>0</v>
          </cell>
          <cell r="CA53">
            <v>0</v>
          </cell>
          <cell r="CB53">
            <v>0</v>
          </cell>
          <cell r="CC53">
            <v>0</v>
          </cell>
          <cell r="CD53">
            <v>0</v>
          </cell>
          <cell r="CE53">
            <v>3</v>
          </cell>
          <cell r="CF53">
            <v>0</v>
          </cell>
          <cell r="CG53">
            <v>0</v>
          </cell>
          <cell r="CH53">
            <v>0</v>
          </cell>
          <cell r="CI53">
            <v>0</v>
          </cell>
          <cell r="CJ53">
            <v>0</v>
          </cell>
          <cell r="CK53">
            <v>0</v>
          </cell>
          <cell r="CL53">
            <v>0</v>
          </cell>
          <cell r="CM53">
            <v>0</v>
          </cell>
          <cell r="CN53">
            <v>0</v>
          </cell>
          <cell r="CO53">
            <v>0</v>
          </cell>
          <cell r="CP53">
            <v>0</v>
          </cell>
          <cell r="CQ53">
            <v>3</v>
          </cell>
          <cell r="CR53">
            <v>3</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Campaña integridad:Elaboración documento técnico para el desarrollo de la campaña de integridad y apropiación de lo público, para aprobación de la alta dirección
Campaña Premio: Elaboración y presentación de la estructura del contenido del premio y cronograma de la propuesta para el premio distrital a la gestión, para aprobación de la alta dirección. Elaboración propuesta de acto administrativo para la reglamentación del Premio Distrital a la Gestión, como Mecanismo de estímulo y reconocimiento, dentro del marco del Sistema Integrado de Gestión Distrital –SIG, para aprobación de la alta dirección. Elaboración propuesta de manual plan comunicaciones para las campañas a desarrollar, con el propósito de detallar las estrategias, recursos, objetivos y acciones para comunicar el premio distrital a la gestión y la interiorización de una cultura de integridad y apropiación de lo público, para aprobación de la alta dirección.</v>
          </cell>
          <cell r="DF53" t="str">
            <v>Ninguna</v>
          </cell>
          <cell r="DG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DH53" t="str">
            <v/>
          </cell>
          <cell r="DI53" t="str">
            <v/>
          </cell>
          <cell r="DJ53" t="str">
            <v xml:space="preserve">Campaña en cultura de integridad y apropiación de lo público para servidores(as) públicos(as) y proveedores(as) de bienes y servicios a nivel local y distrital: Se realiza Breaf de solicitud al punto de encuentro comunicaciones solicitando el diseño de las piezas comunicacionales (Slogan - Logos - Fases - Piezas comunicacionales)  para  el desarrollo de la campaña. 
Campaña PREMIO  (Premio Distrital de  Gestión): Se ajustan los documentos propuesta, cronograma, acto administrativo, cartilla y documento técnico para el desarrollo de la campaña, en la parte de comunicaciones de la campaña: Se realiza el Breaf de solicitud al punto de encuentro comunicaciones solicitando el diseño de las piezas comunicacionales (Slogan - Logos - Fases-Piezas Comunicacionales)  para  el desarrollo de la campaña, se diseña propuesta de logos por parte del equipo MIPG. </v>
          </cell>
          <cell r="DK53" t="str">
            <v>Ninguna</v>
          </cell>
          <cell r="DL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DM53" t="str">
            <v/>
          </cell>
          <cell r="DN53" t="str">
            <v/>
          </cell>
          <cell r="DO53" t="str">
            <v>Campaña en cultura de integridad y apropiación de lo público para servidores(as) públicos(as) y proveedores(as) de bienes y servicios a nivel local y distrital:  Durante el mes de mayo se elaboro documento sobre valor de los público solicitado por punto de encuentro de comunicaciones. 
Campaña PREMIO  (Premio Distrital de  Gestión): Se presentó y aprobo por el Comité Directivo del 14 de mayo el premio a la gestión pública distrital. Se aprobó Resolución 001 de 2019 que reglamenta el premio distrital a la gestión, se presentó a la Subsecretaría Técnica y se  realizan ajustes de la cartilla que contiene los requisitos para otorgar el premio en su primera versión, se presenta ajuste a los logos a utilizar para el premio, remitidos mediante correo electrónico por parte del equipo de comunicaciones de la Subsecretaría Técnica.</v>
          </cell>
          <cell r="DP53" t="str">
            <v>Ninguna</v>
          </cell>
          <cell r="DQ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DR53" t="str">
            <v/>
          </cell>
          <cell r="DS53" t="str">
            <v/>
          </cell>
          <cell r="DT53" t="str">
            <v>Campaña en cultura de integridad y apropiación de lo público para servidores(as) públicos(as) y proveedores(as) de bienes y servicios a nivel local y distrital:  Se elabora video preliminar alianza con lo público para revisar la conceptuzalización del mensaje a transmitir en el desarrollo de la campaña. 
Campaña PREMIO  (Premio Distrital de  Gestión): Se presenta ajustes de la cartilla que contiene los requisitos para otorgar el premio en su primera versión, y de acuerdo con los resultados de FURAG y los criterios para reconocer a las entidades, se realizó análisis de resultados para determinar las posibles entidades ganadoras.</v>
          </cell>
          <cell r="DU53" t="str">
            <v>Ninguna</v>
          </cell>
          <cell r="DV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DW53" t="str">
            <v/>
          </cell>
          <cell r="DX53" t="str">
            <v/>
          </cell>
          <cell r="DY53" t="str">
            <v xml:space="preserve">Campaña PREMIO  (Premio Distrital de  Gestión): Se presenta cartilla y criterios de premiación a la CISIGD en la sesión del mes de Julio, se realiza el proceso de cotización, preupuesto preliminar, agenda y planificación para el desarrollo del evento de premiación el cual se llevará acabo el día 03 de septiembre de 2019. </v>
          </cell>
          <cell r="DZ53" t="str">
            <v>Ninguna</v>
          </cell>
          <cell r="EA53" t="str">
            <v>Realizar una campaña que permita otorgar estimulos y reconocimientos a las entidades distrales u organismos distritales que demuestren avances significativos en la implementación del SIGD con el referente Modelo Integrado de Planeación y Gestión-MIPG.  Diseñar y desarrollar una campaña en Gobierno Abierto, Transparencia e Integridad orientada  a la transformación de comportamientos para fortalecer la cultura organizacional, el acceso a la información pública y la no tolerancia con la corrupción.</v>
          </cell>
          <cell r="EB53" t="str">
            <v/>
          </cell>
          <cell r="EC53" t="str">
            <v/>
          </cell>
          <cell r="ED53" t="str">
            <v>Campaña en cultura de integridad y apropiación de lo público para servidores(as) públicos(as) y proveedores(as) de bienes y servicios a nivel local y distrital:  Se desarrolla proceso de cotización con el operador logístico para el pin que se entregará en el lanzamiento de la Campaña Cultura de Integridad "Renueva tu compromiso", la cuál se llevará a cabo el día 03 de septiembre de 2019. 
Campaña PREMIO  (Premio Distrital de  Gestión): se desarrollaron las siguientes actividades: Ajustes Agenda evento, reuniones de seguimiento, oficios de invitación, informe premio distrital a la gestión,	resumen entidades ganadoras, Invitación DAFP, Resultados finales premio, consolidación vídeos entidades ganadoras. 
Conjuntamente con el equipo de comunicaciones se presentó guión del evento, palabras premio, palabras acto compromiso, boletin de prensa, cortinilla, mención de honor, trofeos. Se publico en la página web la cartilla con los requisitos para otorgar el premio.</v>
          </cell>
          <cell r="EE53" t="str">
            <v xml:space="preserve">Ninguna </v>
          </cell>
          <cell r="EF53" t="str">
            <v/>
          </cell>
          <cell r="EG53" t="str">
            <v/>
          </cell>
          <cell r="EH53" t="str">
            <v/>
          </cell>
          <cell r="EI53" t="str">
            <v xml:space="preserve">Campaña en cultura de integridad y apropiación de lo público para servidores(as) públicos(as) y proveedores(as) de bienes y servicios a nivel local y distrital:
Renovación del compromiso valor de lo público por parte de los servidores públicos, entrega de PIN escudo de Bogotá como simbolo del compromiso, emisión del video "Renueva tu Compromiso" y charla para promover el valor de lo publico por parte de Yokoy Kenji. 
Campaña Teletrabajo Distrital: Se elabora Documento Técnico de la campaña con las fases desarrolladas y los hitos a cumplir para el cumplimiento de la misma. 
Campaña Premio Distrital a la Gestión: Se realizá premiación Distrital el día 03 de septiembre con la participación de 380 servidores del Distrito Capital. </v>
          </cell>
          <cell r="EJ53" t="str">
            <v xml:space="preserve">Ninguna </v>
          </cell>
          <cell r="EK53" t="str">
            <v xml:space="preserve">Realizar tres campañas para el fortalecimiento institucional de las entidades distritales.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v>0</v>
          </cell>
          <cell r="FB53">
            <v>0</v>
          </cell>
          <cell r="FC53" t="str">
            <v>Cumple</v>
          </cell>
          <cell r="FD53" t="str">
            <v>No programó</v>
          </cell>
          <cell r="FE53" t="str">
            <v>No programó</v>
          </cell>
          <cell r="FF53" t="str">
            <v>No aplica</v>
          </cell>
          <cell r="FG53" t="str">
            <v>No aplica</v>
          </cell>
          <cell r="FH53" t="str">
            <v>No aplica</v>
          </cell>
          <cell r="FI53" t="str">
            <v>No aplica</v>
          </cell>
          <cell r="FJ53" t="str">
            <v>No aplica</v>
          </cell>
          <cell r="FK53" t="str">
            <v>No aplica</v>
          </cell>
          <cell r="FL53" t="str">
            <v>Oportuna</v>
          </cell>
          <cell r="FM53" t="str">
            <v>N/A</v>
          </cell>
          <cell r="FN53" t="str">
            <v>Luisa Fernanda Ortiz</v>
          </cell>
          <cell r="FO53" t="str">
            <v>Cumple</v>
          </cell>
          <cell r="FP53" t="str">
            <v>No programó</v>
          </cell>
          <cell r="FQ53" t="e">
            <v>#N/A</v>
          </cell>
          <cell r="FR53" t="str">
            <v>No aplica</v>
          </cell>
          <cell r="FS53" t="str">
            <v>No aplica</v>
          </cell>
          <cell r="FT53" t="str">
            <v>No aplica</v>
          </cell>
          <cell r="FU53" t="str">
            <v>No aplica</v>
          </cell>
          <cell r="FV53" t="str">
            <v>No aplica</v>
          </cell>
          <cell r="FW53" t="str">
            <v>No aplica</v>
          </cell>
          <cell r="FX53" t="str">
            <v>Oportuna</v>
          </cell>
          <cell r="FY53"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3" t="str">
            <v>Luisa Fernanda Ortiz</v>
          </cell>
          <cell r="GA53">
            <v>0</v>
          </cell>
          <cell r="GB53" t="str">
            <v>No programó</v>
          </cell>
          <cell r="GC53" t="e">
            <v>#N/A</v>
          </cell>
          <cell r="GD53">
            <v>0</v>
          </cell>
          <cell r="GE53">
            <v>0</v>
          </cell>
          <cell r="GF53">
            <v>0</v>
          </cell>
          <cell r="GG53">
            <v>0</v>
          </cell>
          <cell r="GH53">
            <v>0</v>
          </cell>
          <cell r="GI53">
            <v>0</v>
          </cell>
          <cell r="GJ53">
            <v>0</v>
          </cell>
          <cell r="GK53">
            <v>0</v>
          </cell>
          <cell r="GL53">
            <v>0</v>
          </cell>
          <cell r="GM53">
            <v>0</v>
          </cell>
          <cell r="GN53">
            <v>0</v>
          </cell>
          <cell r="GO53" t="e">
            <v>#N/A</v>
          </cell>
          <cell r="GP53">
            <v>0</v>
          </cell>
          <cell r="GQ53">
            <v>0</v>
          </cell>
          <cell r="GR53">
            <v>0</v>
          </cell>
          <cell r="GS53">
            <v>0</v>
          </cell>
          <cell r="GT53">
            <v>0</v>
          </cell>
          <cell r="GU53">
            <v>0</v>
          </cell>
          <cell r="GV53">
            <v>0</v>
          </cell>
          <cell r="GW53">
            <v>0</v>
          </cell>
          <cell r="GX53">
            <v>0</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t="str">
            <v>No Programó</v>
          </cell>
          <cell r="HZ53" t="str">
            <v>No Programó</v>
          </cell>
          <cell r="IA53" t="str">
            <v>No Programó</v>
          </cell>
          <cell r="IB53" t="str">
            <v>No Programó</v>
          </cell>
          <cell r="IC53" t="str">
            <v>No Programó</v>
          </cell>
          <cell r="ID53" t="str">
            <v>No Programó</v>
          </cell>
          <cell r="IE53" t="str">
            <v>No Programó</v>
          </cell>
          <cell r="IF53" t="str">
            <v>No Programó</v>
          </cell>
          <cell r="IG53" t="str">
            <v>No Programó</v>
          </cell>
          <cell r="IH53" t="str">
            <v>No Programó</v>
          </cell>
          <cell r="II53" t="str">
            <v>No Programó</v>
          </cell>
          <cell r="IJ53">
            <v>0</v>
          </cell>
          <cell r="IK53" t="str">
            <v>No Programó</v>
          </cell>
          <cell r="IL53" t="str">
            <v>No Programó</v>
          </cell>
          <cell r="IM53" t="str">
            <v>No Programó</v>
          </cell>
          <cell r="IN53" t="str">
            <v>No Programó</v>
          </cell>
          <cell r="IP53">
            <v>0</v>
          </cell>
        </row>
        <row r="54">
          <cell r="A54">
            <v>24</v>
          </cell>
          <cell r="B54" t="str">
            <v>Dirección Distrital de Desarrollo Institucional</v>
          </cell>
          <cell r="C54" t="str">
            <v>Director Distrital de Desarrollo Institucional</v>
          </cell>
          <cell r="D54" t="str">
            <v>Cesar Ocampo Caro</v>
          </cell>
          <cell r="E54" t="str">
            <v>P1 -  ÉTICA, BUEN GOBIERNO Y TRANSPARENCIA</v>
          </cell>
          <cell r="F54" t="str">
            <v>P1O1 Consolidar a 2020 una cultura de visión y actuación ética,  integra y transparente</v>
          </cell>
          <cell r="G54" t="str">
            <v xml:space="preserve">P1O1A4 Implementar estrategias conjuntas con las entidades del nivel nacional y distrital competentes, en materia de transparencia, ética y lucha contra la corrupción.
</v>
          </cell>
          <cell r="H54" t="str">
            <v>Implementar estrategias de asesoría y seguimiento frente a la implementación de los lineamientos dados en materia de gestión, ética, transparencia, planes anticorrupción y procesos de alto riesgo</v>
          </cell>
          <cell r="I54" t="str">
            <v>Estrategias implementadas de asesoría y/o seguimiento frente a la implementación de los lineamientos dados en materia de gestión, ética, transparencia, planes anticorrupción y procesos de alto riesgo.</v>
          </cell>
          <cell r="J54"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K54" t="str">
            <v xml:space="preserve">  Sumatoria de estrategias de asesoría y seguimiento frente a la implementación de los lineamientos dados en materia de gestión ética, transparencia, planes anticorrupción y procesos de alto riesgo.     </v>
          </cell>
          <cell r="L54" t="str">
            <v>Sumatoria de estrategias de asesoría y seguimiento frente a la implementación de los lineamientos dados en materia de gestión ética, transparencia, planes anticorrupción y procesos de alto riesgo.</v>
          </cell>
          <cell r="M54">
            <v>0</v>
          </cell>
          <cell r="O54" t="str">
            <v>Estrategias implementadas de asesoría y/o seguimiento frente a la implementación de los lineamientos dados en materia de gestión ética, transparencia, planes anticorrupción y procesos de alto riesgo.</v>
          </cell>
          <cell r="P54" t="str">
            <v>Diseñar e implementar una estrategia orientada a fortalecer la cultura organizacional, la probidad, la transparencia y el rechazo a la corrupción.</v>
          </cell>
          <cell r="Q54"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R54" t="str">
            <v xml:space="preserve">Fortalecer la capacidad técnica institucional de las entidades distritales, frente a la formulación , seguimiento y evaluación de los PAAC, componente gestión de riesgos. </v>
          </cell>
          <cell r="S54" t="str">
            <v>Suma</v>
          </cell>
          <cell r="T54" t="str">
            <v>Suma</v>
          </cell>
          <cell r="U54" t="str">
            <v>Número</v>
          </cell>
          <cell r="V54" t="str">
            <v xml:space="preserve">Eficacia </v>
          </cell>
          <cell r="W54" t="str">
            <v>Producto</v>
          </cell>
          <cell r="X54">
            <v>2016</v>
          </cell>
          <cell r="Y54">
            <v>0</v>
          </cell>
          <cell r="Z54">
            <v>2016</v>
          </cell>
          <cell r="AA54">
            <v>0</v>
          </cell>
          <cell r="AB54">
            <v>2</v>
          </cell>
          <cell r="AC54">
            <v>2</v>
          </cell>
          <cell r="AD54">
            <v>1</v>
          </cell>
          <cell r="AE54">
            <v>0</v>
          </cell>
          <cell r="AF54">
            <v>5</v>
          </cell>
          <cell r="AG54" t="str">
            <v>No Aplica</v>
          </cell>
          <cell r="AH54">
            <v>1</v>
          </cell>
          <cell r="AI54">
            <v>1</v>
          </cell>
          <cell r="AJ54">
            <v>1</v>
          </cell>
          <cell r="AK54">
            <v>1</v>
          </cell>
          <cell r="AL54">
            <v>1125</v>
          </cell>
          <cell r="AM54" t="str">
            <v>Fortalecimiento y modernización de la gestión pública distrital</v>
          </cell>
          <cell r="AN54">
            <v>1</v>
          </cell>
          <cell r="AO54" t="str">
            <v>Fortalecimiento de la administración y la gestión pública Distrital</v>
          </cell>
          <cell r="AP54">
            <v>1</v>
          </cell>
          <cell r="AQ54" t="str">
            <v>No Aplica</v>
          </cell>
          <cell r="AR54" t="str">
            <v>No Aplica</v>
          </cell>
          <cell r="AS54" t="str">
            <v>No Aplica</v>
          </cell>
          <cell r="AT54" t="str">
            <v>No Aplica</v>
          </cell>
          <cell r="AU54" t="str">
            <v>No Aplica</v>
          </cell>
          <cell r="AV54" t="str">
            <v>No Aplica</v>
          </cell>
          <cell r="AW54" t="str">
            <v>No Aplica</v>
          </cell>
          <cell r="AX54" t="str">
            <v>No Aplica</v>
          </cell>
          <cell r="AY54" t="str">
            <v>No Aplica</v>
          </cell>
          <cell r="AZ54" t="str">
            <v>No Aplica</v>
          </cell>
          <cell r="BA54" t="str">
            <v>No Aplica</v>
          </cell>
          <cell r="BB54" t="str">
            <v>No Aplica</v>
          </cell>
          <cell r="BC54" t="str">
            <v>No Aplica</v>
          </cell>
          <cell r="BD54" t="str">
            <v>No Aplica</v>
          </cell>
          <cell r="BE54" t="str">
            <v>No Aplica</v>
          </cell>
          <cell r="BF54" t="str">
            <v>No Aplica</v>
          </cell>
          <cell r="BG54" t="str">
            <v>CONPES 3.3.1.</v>
          </cell>
          <cell r="BH54" t="str">
            <v>5.3. Oportunidad</v>
          </cell>
          <cell r="BI54" t="str">
            <v>No Aplica</v>
          </cell>
          <cell r="BJ54" t="str">
            <v>No Aplica</v>
          </cell>
          <cell r="BK54" t="str">
            <v>No Aplica</v>
          </cell>
          <cell r="BL54" t="str">
            <v>No Aplica</v>
          </cell>
          <cell r="BM54" t="str">
            <v>Plan de Desarrollo - Meta ProductoPlan Estratégico InstitucionalPlan de Acción Proyecto de inversión 1125 Fortalecimiento y modernización de la gestión pública distritalSGCFortalecimiento de la administración y la gestión pública DistritalPAACCONPES 3.3.1.OPORTUNIDAD contexto estrategico</v>
          </cell>
          <cell r="BN54" t="str">
            <v xml:space="preserve">Brindar orientación temática y conceptualización en torno al diseño y ejecución de campañas para promover la trasformación de comportamientos y prácticas institucionales en materia de ética, transparencia y acceso a la información pública y no tolerancia con la corrupción. Se desarrolla en tres fases: 1. Diseño y desarrollo inicial de campañas  (0,3); 2. Desarrollo de las fases de las campañas (0,11). 3. Elaboración del documento de cierre y balance de las campañas (0,6). Para la presente vigencia las campañas establecidas son las siguientes:1. Campaña de Integridad y  2. Campaña Premio a la Gestión Distrital. </v>
          </cell>
          <cell r="BO54" t="str">
            <v xml:space="preserve">FASE I - Planeación - Diagnóstico
Realizar la evaluación de los PAAC de las entidades distritales e informe diagnóstico.
FASE II -Intervención componente del PAAC Gestión del Riesgo
Desplegar  la estrategia de acompañamiento a entidades en Componente de Gestión de Riesgos.
FASE III - Segunda Intervención componente del PAAC Gestión del Riesgo
Desarrollar los talleres de acompañamiento para la identificación de puntos críticos y alertas tempranas en gestión de riesgo.
FASE IV -Recomendaciones PAAC 2020, Evaluación y Cierre Estrategia
Emitir recomendaciones para formulación PAAC 2020, evaluación y cierre de la estrategia 
</v>
          </cell>
          <cell r="BP54" t="str">
            <v xml:space="preserve">Fortalecer la capacidad técnica institucional de las entidades distritales, frente a la formulación , seguimiento y evaluación de los PAAC, componente gestión de riesgos. </v>
          </cell>
          <cell r="BQ54"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BR54" t="str">
            <v>Suma</v>
          </cell>
          <cell r="BS54">
            <v>1</v>
          </cell>
          <cell r="BT54">
            <v>0</v>
          </cell>
          <cell r="BU54">
            <v>0</v>
          </cell>
          <cell r="BV54">
            <v>0</v>
          </cell>
          <cell r="BW54">
            <v>0</v>
          </cell>
          <cell r="BX54">
            <v>0</v>
          </cell>
          <cell r="BY54">
            <v>0</v>
          </cell>
          <cell r="BZ54">
            <v>0</v>
          </cell>
          <cell r="CA54">
            <v>0</v>
          </cell>
          <cell r="CB54">
            <v>0</v>
          </cell>
          <cell r="CC54">
            <v>0</v>
          </cell>
          <cell r="CD54">
            <v>0</v>
          </cell>
          <cell r="CE54">
            <v>1</v>
          </cell>
          <cell r="CF54">
            <v>0</v>
          </cell>
          <cell r="CG54">
            <v>0</v>
          </cell>
          <cell r="CH54">
            <v>0</v>
          </cell>
          <cell r="CI54">
            <v>0</v>
          </cell>
          <cell r="CJ54">
            <v>0</v>
          </cell>
          <cell r="CK54">
            <v>0</v>
          </cell>
          <cell r="CL54">
            <v>0</v>
          </cell>
          <cell r="CM54">
            <v>0</v>
          </cell>
          <cell r="CN54">
            <v>0</v>
          </cell>
          <cell r="CO54">
            <v>0</v>
          </cell>
          <cell r="CP54">
            <v>0</v>
          </cell>
          <cell r="CQ54">
            <v>1</v>
          </cell>
          <cell r="CR54">
            <v>1</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1. La documentación técnica de la estrategia, que establece la orientación para el abordaje a las entidades distritales, define el alcance, tiempos y recursos para la intervención. Además, señala las fases de preparación y diagnóstico, abordaje y evaluación, lo cual conduce a la identificación de elementos críticos en la formulación del PAAC y un esquema de intervención sectorial. 2. El diseño de las herramientas de diagnóstico, y el desarrollo de la evaluación de los Planes Anticorrupción y de Atención al Ciudadano 2019 en 56 entidades distritales, constituye el resultado principal de esta fase. En la herramienta se estableció 132 criterios de evaluación desagregados para los componentes del PAAC. 3. Con la documentación del informe general de los resultados de la evaluación del Plan Anticorrupción y de Atención al Ciudadano 2019, se señalan los principales aciertos y elementos a mejorar por las entidades distritales.</v>
          </cell>
          <cell r="DF54" t="str">
            <v>Ninguna</v>
          </cell>
          <cell r="DG54" t="str">
            <v xml:space="preserve">Fortalecer la capacidad técnica institucional de las entidades distritales, frente a la formulación , seguimiento y evaluación de los PAAC, componente gestión de riesgos. </v>
          </cell>
          <cell r="DH54" t="str">
            <v/>
          </cell>
          <cell r="DI54" t="str">
            <v/>
          </cell>
          <cell r="DJ54" t="str">
            <v>Estrategia PAAC- Riesgos: Preparación metodológica de acompañamiento a sectores en la estrategia, concertado  con el Departamento Administrativo de la Función Pública, para definir los item a intervenir en las jornadas. Se realiza el archivo para la presentación de resultados de la evaluación del PAAC de cada entidad, en el archivo se presenta los resultados por cada componente evaluado, con excepción de Racionalización de Trámites. Se adelantó mediante la Circular 002 de 2019 la convocatoria a los espacios presenciales a las entidades distritales. Se realiza el acompañamiento a entidades distritales en el Componente de Gestión de Riesgos. En el mes de abril se realizaron tres jornadas de acompañamiento en el cual participaron: 137 participantes, de 38 entidades pertenecientes a los sectores de Gestión Pública, Gobierno, Entes de Control, Desarrollo Económico, Cultura, Educación, Hacienda y Salud.</v>
          </cell>
          <cell r="DK54" t="str">
            <v>Ninguna</v>
          </cell>
          <cell r="DL54" t="str">
            <v xml:space="preserve">Fortalecer la capacidad técnica institucional de las entidades distritales, frente a la formulación , seguimiento y evaluación de los PAAC, componente gestión de riesgos. </v>
          </cell>
          <cell r="DM54" t="str">
            <v/>
          </cell>
          <cell r="DN54" t="str">
            <v/>
          </cell>
          <cell r="DO54" t="str">
            <v xml:space="preserve">Estrategia PAAC- Riesgos: Se realizan dos talleres de acompañamiento a las entidades los días 3 y 6 de mayo, estas jornadas estuvieron centradas en la identificación de las fases del ciclo de gestión de riesgo, así como la identificación de puntos críticos a partir de análisis de los mapas de riesgo. 
Se aplica encuesta de satisfacción a los participantes de los talleres y se elabora documento de resultados de los talleres realizados en el mes de Abril y Mayo de 2019. </v>
          </cell>
          <cell r="DP54" t="str">
            <v>Ninguna</v>
          </cell>
          <cell r="DQ54" t="str">
            <v xml:space="preserve">Fortalecer la capacidad técnica institucional de las entidades distritales, frente a la formulación , seguimiento y evaluación de los PAAC, componente gestión de riesgos. </v>
          </cell>
          <cell r="DR54" t="str">
            <v/>
          </cell>
          <cell r="DS54" t="str">
            <v/>
          </cell>
          <cell r="DT54" t="str">
            <v xml:space="preserve">Estrategia PAAC- Riesgos: Se elabora Informe de resultados de los talleres, desarrollo y resultados de esta estrategia.  </v>
          </cell>
          <cell r="DU54" t="str">
            <v>Ninguna</v>
          </cell>
          <cell r="DV54" t="str">
            <v xml:space="preserve">Fortalecer la capacidad técnica institucional de las entidades distritales, frente a la formulación , seguimiento y evaluación de los PAAC, componente gestión de riesgos. </v>
          </cell>
          <cell r="DW54" t="str">
            <v/>
          </cell>
          <cell r="DX54" t="str">
            <v/>
          </cell>
          <cell r="DY54" t="str">
            <v xml:space="preserve">Durante el mes de Julio no se desarrolaron actividades. </v>
          </cell>
          <cell r="DZ54" t="str">
            <v>Ninguna</v>
          </cell>
          <cell r="EA54" t="str">
            <v xml:space="preserve">Fortalecer la capacidad técnica institucional de las entidades distritales, frente a la formulación , seguimiento y evaluación de los PAAC, componente gestión de riesgos. </v>
          </cell>
          <cell r="EB54" t="str">
            <v/>
          </cell>
          <cell r="EC54" t="str">
            <v/>
          </cell>
          <cell r="ED54" t="str">
            <v xml:space="preserve"> En el marco del PAAC, se realizaron mesas con entidades distritales que solicitaron acompañamiento para aclaraciones de dudas e inquietudes frente a la medición del Índice de Transparencia de Bogotá – ITB y los resultados preliminares de la última medición. Las mesas se llevaron a cabo con las siguientes entidades:
o   Jardín Botánico
o   IDIPRON
o   Concejo de Bogotá
o   Secretaría Distrital de Cultura, Recreación y Deporte
 Se elaboró documento con un listado de observaciones sobre la medición del ITB realizado por Transparencia por Colombia para la obtención de resultados preliminares 2018-2019. 
Se expidio Circular 04 con recomendaciones ITB. </v>
          </cell>
          <cell r="EE54" t="str">
            <v xml:space="preserve">Ninguna </v>
          </cell>
          <cell r="EF54" t="str">
            <v xml:space="preserve">Fortalecer la capacidad técnica institucional de las entidades distritales, frente a la formulación , seguimiento y evaluación de los PAAC, componente gestión de riesgos. </v>
          </cell>
          <cell r="EG54" t="str">
            <v/>
          </cell>
          <cell r="EH54" t="str">
            <v/>
          </cell>
          <cell r="EI54" t="str">
            <v xml:space="preserve">Durante el mes de septiembre no se realizaron actividades en el marco de esta estrategia. </v>
          </cell>
          <cell r="EJ54" t="str">
            <v xml:space="preserve">Ninguna </v>
          </cell>
          <cell r="EK54" t="str">
            <v xml:space="preserve">Fortalecer la capacidad técnica institucional de las entidades distritales, frente a la formulación , seguimiento y evaluación de los PAAC, componente gestión de riesgos.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v>0</v>
          </cell>
          <cell r="FB54">
            <v>0</v>
          </cell>
          <cell r="FC54" t="str">
            <v>Cumple</v>
          </cell>
          <cell r="FD54" t="str">
            <v>No programó</v>
          </cell>
          <cell r="FE54" t="str">
            <v>No programó</v>
          </cell>
          <cell r="FF54" t="str">
            <v>No aplica</v>
          </cell>
          <cell r="FG54" t="str">
            <v>No aplica</v>
          </cell>
          <cell r="FH54" t="str">
            <v>No aplica</v>
          </cell>
          <cell r="FI54" t="str">
            <v>No aplica</v>
          </cell>
          <cell r="FJ54" t="str">
            <v>No aplica</v>
          </cell>
          <cell r="FK54" t="str">
            <v>No aplica</v>
          </cell>
          <cell r="FL54" t="str">
            <v>Oportuna</v>
          </cell>
          <cell r="FM54" t="str">
            <v>N/A</v>
          </cell>
          <cell r="FN54" t="str">
            <v>Luisa Fernanda Ortiz</v>
          </cell>
          <cell r="FO54" t="str">
            <v>Cumple</v>
          </cell>
          <cell r="FP54" t="str">
            <v>No programó</v>
          </cell>
          <cell r="FQ54" t="e">
            <v>#N/A</v>
          </cell>
          <cell r="FR54" t="str">
            <v>No aplica</v>
          </cell>
          <cell r="FS54" t="str">
            <v>No aplica</v>
          </cell>
          <cell r="FT54" t="str">
            <v>No aplica</v>
          </cell>
          <cell r="FU54" t="str">
            <v>No aplica</v>
          </cell>
          <cell r="FV54" t="str">
            <v>No aplica</v>
          </cell>
          <cell r="FW54" t="str">
            <v>No aplica</v>
          </cell>
          <cell r="FX54" t="str">
            <v>Oportuna</v>
          </cell>
          <cell r="FY54"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v>
          </cell>
          <cell r="FZ54" t="str">
            <v>Luisa Fernanda Ortiz</v>
          </cell>
          <cell r="GA54">
            <v>0</v>
          </cell>
          <cell r="GB54" t="str">
            <v>No programó</v>
          </cell>
          <cell r="GC54" t="e">
            <v>#N/A</v>
          </cell>
          <cell r="GD54">
            <v>0</v>
          </cell>
          <cell r="GE54">
            <v>0</v>
          </cell>
          <cell r="GF54">
            <v>0</v>
          </cell>
          <cell r="GG54">
            <v>0</v>
          </cell>
          <cell r="GH54">
            <v>0</v>
          </cell>
          <cell r="GI54">
            <v>0</v>
          </cell>
          <cell r="GJ54">
            <v>0</v>
          </cell>
          <cell r="GK54">
            <v>0</v>
          </cell>
          <cell r="GL54">
            <v>0</v>
          </cell>
          <cell r="GM54">
            <v>0</v>
          </cell>
          <cell r="GN54">
            <v>0</v>
          </cell>
          <cell r="GO54" t="e">
            <v>#N/A</v>
          </cell>
          <cell r="GP54">
            <v>0</v>
          </cell>
          <cell r="GQ54">
            <v>0</v>
          </cell>
          <cell r="GR54">
            <v>0</v>
          </cell>
          <cell r="GS54">
            <v>0</v>
          </cell>
          <cell r="GT54">
            <v>0</v>
          </cell>
          <cell r="GU54">
            <v>0</v>
          </cell>
          <cell r="GV54">
            <v>0</v>
          </cell>
          <cell r="GW54">
            <v>0</v>
          </cell>
          <cell r="GX54">
            <v>0</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t="str">
            <v>No Programó</v>
          </cell>
          <cell r="HZ54" t="str">
            <v>No Programó</v>
          </cell>
          <cell r="IA54" t="str">
            <v>No Programó</v>
          </cell>
          <cell r="IB54" t="str">
            <v>No Programó</v>
          </cell>
          <cell r="IC54" t="str">
            <v>No Programó</v>
          </cell>
          <cell r="ID54" t="str">
            <v>No Programó</v>
          </cell>
          <cell r="IE54" t="str">
            <v>No Programó</v>
          </cell>
          <cell r="IF54" t="str">
            <v>No Programó</v>
          </cell>
          <cell r="IG54" t="str">
            <v>No Programó</v>
          </cell>
          <cell r="IH54" t="str">
            <v>No Programó</v>
          </cell>
          <cell r="II54" t="str">
            <v>No Programó</v>
          </cell>
          <cell r="IJ54">
            <v>0</v>
          </cell>
          <cell r="IK54" t="str">
            <v>No Programó</v>
          </cell>
          <cell r="IL54" t="str">
            <v>No Programó</v>
          </cell>
          <cell r="IM54" t="str">
            <v>No Programó</v>
          </cell>
          <cell r="IN54" t="str">
            <v>No Programó</v>
          </cell>
          <cell r="IP54">
            <v>0</v>
          </cell>
        </row>
        <row r="55">
          <cell r="A55">
            <v>26</v>
          </cell>
          <cell r="B55" t="str">
            <v>Dirección Distrital de Desarrollo Institucional</v>
          </cell>
          <cell r="C55" t="str">
            <v>Director Distrital de Desarrollo Institucional</v>
          </cell>
          <cell r="D55" t="str">
            <v>Cesar Ocampo Caro</v>
          </cell>
          <cell r="E55" t="str">
            <v>P1 -  ÉTICA, BUEN GOBIERNO Y TRANSPARENCIA</v>
          </cell>
          <cell r="F55" t="str">
            <v>P1O1 Consolidar a 2020 una cultura de visión y actuación ética,  integra y transparente</v>
          </cell>
          <cell r="G55" t="str">
            <v>P1O1A2 Formular la política de transparencia y lucha contra la corrupción en el Distrito Capital, y otras acciones transversales en materia de transparencia.</v>
          </cell>
          <cell r="H55" t="str">
            <v>Formular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I55"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v>
          </cell>
          <cell r="J55" t="str">
            <v>Verificar el cumplimiento en la elaboración del lineamiento establecido para la vigencia</v>
          </cell>
          <cell r="K55" t="str">
            <v xml:space="preserve">  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     </v>
          </cell>
          <cell r="L55" t="str">
            <v>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v>
          </cell>
          <cell r="M55">
            <v>0</v>
          </cell>
          <cell r="O55" t="str">
            <v>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v>
          </cell>
          <cell r="P55" t="str">
            <v>Definir las temáticas, elaborar y validar los lineamientos en materia de gestión ética, armonización de la Ley de Transparencia, actualización sitios web, riesgos de corrupción, estrategia antitrámites, estrategia de atención al ciudadano.</v>
          </cell>
          <cell r="Q55" t="str">
            <v xml:space="preserve">1. Documento Técnico de Soporte 
2. Lineamiento 
3. Soportes de socialización, validación y aprobación. </v>
          </cell>
          <cell r="R55" t="str">
            <v>Orientar a las entidades del Distrito con el lineamiento elaborado y aprobado.</v>
          </cell>
          <cell r="S55" t="str">
            <v>Suma</v>
          </cell>
          <cell r="T55" t="str">
            <v>Suma</v>
          </cell>
          <cell r="U55" t="str">
            <v>Número</v>
          </cell>
          <cell r="V55" t="str">
            <v xml:space="preserve">Eficacia </v>
          </cell>
          <cell r="W55" t="str">
            <v>Producto</v>
          </cell>
          <cell r="X55">
            <v>2016</v>
          </cell>
          <cell r="Y55">
            <v>0</v>
          </cell>
          <cell r="Z55">
            <v>2016</v>
          </cell>
          <cell r="AA55">
            <v>0.9</v>
          </cell>
          <cell r="AB55">
            <v>3.1</v>
          </cell>
          <cell r="AC55">
            <v>3</v>
          </cell>
          <cell r="AD55">
            <v>1</v>
          </cell>
          <cell r="AE55">
            <v>0</v>
          </cell>
          <cell r="AF55">
            <v>8</v>
          </cell>
          <cell r="AG55" t="str">
            <v>No Aplica</v>
          </cell>
          <cell r="AH55">
            <v>1</v>
          </cell>
          <cell r="AI55" t="str">
            <v>No Aplica</v>
          </cell>
          <cell r="AJ55">
            <v>1</v>
          </cell>
          <cell r="AK55">
            <v>1</v>
          </cell>
          <cell r="AL55">
            <v>1125</v>
          </cell>
          <cell r="AM55" t="str">
            <v>Fortalecimiento y modernización de la gestión pública distrital</v>
          </cell>
          <cell r="AN55">
            <v>1</v>
          </cell>
          <cell r="AO55" t="str">
            <v>Fortalecimiento de la administración y la gestión pública Distrital</v>
          </cell>
          <cell r="AP55">
            <v>1</v>
          </cell>
          <cell r="AQ55" t="str">
            <v>No Aplica</v>
          </cell>
          <cell r="AR55" t="str">
            <v>No Aplica</v>
          </cell>
          <cell r="AS55" t="str">
            <v>No Aplica</v>
          </cell>
          <cell r="AT55" t="str">
            <v>No Aplica</v>
          </cell>
          <cell r="AU55" t="str">
            <v>No Aplica</v>
          </cell>
          <cell r="AV55" t="str">
            <v>No Aplica</v>
          </cell>
          <cell r="AW55" t="str">
            <v>No Aplica</v>
          </cell>
          <cell r="AX55" t="str">
            <v>No Aplica</v>
          </cell>
          <cell r="AY55" t="str">
            <v>No Aplica</v>
          </cell>
          <cell r="AZ55" t="str">
            <v>No Aplica</v>
          </cell>
          <cell r="BA55" t="str">
            <v>No Aplica</v>
          </cell>
          <cell r="BB55" t="str">
            <v>No Aplica</v>
          </cell>
          <cell r="BC55" t="str">
            <v>No Aplica</v>
          </cell>
          <cell r="BD55" t="str">
            <v>No Aplica</v>
          </cell>
          <cell r="BE55" t="str">
            <v>No Aplica</v>
          </cell>
          <cell r="BF55" t="str">
            <v>No Aplica</v>
          </cell>
          <cell r="BG55" t="str">
            <v>CONPES 3.1.7.</v>
          </cell>
          <cell r="BH55" t="str">
            <v>5.3.Oportunidad</v>
          </cell>
          <cell r="BI55" t="str">
            <v>No Aplica</v>
          </cell>
          <cell r="BJ55" t="str">
            <v>No Aplica</v>
          </cell>
          <cell r="BK55" t="str">
            <v>No Aplica</v>
          </cell>
          <cell r="BL55" t="str">
            <v>No Aplica</v>
          </cell>
          <cell r="BM55" t="str">
            <v>Plan de Desarrollo - Meta ProductoPlan de Acción Proyecto de inversión 1125 Fortalecimiento y modernización de la gestión pública distritalSGCFortalecimiento de la administración y la gestión pública DistritalPAACCONPES 3.1.7.OPORTUNIDAD contexto estrategico</v>
          </cell>
          <cell r="BN55" t="str">
            <v xml:space="preserve">Elaborar lineamientos a partir de la concertación con las instancias pertinentes en materia de gestión ética, armonización de la Ley de Transparencia, actualización de sitios web, riesgos de corrupción, estrategia anti trámites, estrategia de atención al ciudadano, estrategia de rendición de cuentas y estandarización del proceso de contratación. Se desarrolla a través de cuatro fases: 1. Elaboración de documentos insumo para formulación del lineamiento (0,45);  2. Elaboración del documento técnico de soporte (0,75) 3. Convocatoria y sesión de la comisión, comité o grupo de validación correspondiente (0,9); 4. Realización de ajustes y aprobación del lineamiento en la comisión, comité o grupo de validación correspondiente (0,9). El lineamiento es un “Acto administrativo que deriva de una ley u ordenamiento y que determina las bases de una actividad o proceso”, el propósito es “Describir etapas, fases y pautas para realizar una actividad de manera específica”. Para la vigencia 2019 se desarrollará el Lineamiento de Lavado de Activos Fijos: El cuál tiene  como propósito consolidar establecer el marco de acción para el desarrollo de estrategias y acciones que permita a las entidades distritales fortalecer sus acciones en la prevención y mitigación de acciones relacionadas con lavado de activos y financiación del terrorismo en conexidad con delitos de corrupción.
</v>
          </cell>
          <cell r="BO55" t="str">
            <v xml:space="preserve">1. Elaborar  documentos de insumo para el lineamiento 
 2. Elaborar el documento técnico de soporte 
3. Convocar  y sesión de la comisión, comité o grupo de validación correspondiente 
 4. Realizar ajustes y aprobación del lineamiento en la comisión, comité o grupo de validación correspondiente 
</v>
          </cell>
          <cell r="BP55" t="str">
            <v>Orientar a las entidades del Distrito con el lineamiento elaborado y aprobado.</v>
          </cell>
          <cell r="BQ55" t="str">
            <v xml:space="preserve">1. Documento Técnico de Soporte 
2. Lineamiento 
3. Soportes de socialización, validación y aprobación. </v>
          </cell>
          <cell r="BR55" t="str">
            <v>Suma</v>
          </cell>
          <cell r="BS55">
            <v>1</v>
          </cell>
          <cell r="BT55">
            <v>0</v>
          </cell>
          <cell r="BU55">
            <v>0</v>
          </cell>
          <cell r="BV55">
            <v>0</v>
          </cell>
          <cell r="BW55">
            <v>0</v>
          </cell>
          <cell r="BX55">
            <v>0</v>
          </cell>
          <cell r="BY55">
            <v>0</v>
          </cell>
          <cell r="BZ55">
            <v>0</v>
          </cell>
          <cell r="CA55">
            <v>1</v>
          </cell>
          <cell r="CB55">
            <v>0</v>
          </cell>
          <cell r="CC55">
            <v>0</v>
          </cell>
          <cell r="CD55">
            <v>0</v>
          </cell>
          <cell r="CE55">
            <v>0</v>
          </cell>
          <cell r="CF55">
            <v>0</v>
          </cell>
          <cell r="CG55">
            <v>0</v>
          </cell>
          <cell r="CH55">
            <v>0</v>
          </cell>
          <cell r="CI55">
            <v>0</v>
          </cell>
          <cell r="CJ55">
            <v>0</v>
          </cell>
          <cell r="CK55">
            <v>0</v>
          </cell>
          <cell r="CL55">
            <v>0</v>
          </cell>
          <cell r="CM55">
            <v>1</v>
          </cell>
          <cell r="CN55">
            <v>0</v>
          </cell>
          <cell r="CO55">
            <v>0</v>
          </cell>
          <cell r="CP55">
            <v>0</v>
          </cell>
          <cell r="CQ55">
            <v>0</v>
          </cell>
          <cell r="CR55">
            <v>1</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Para el periodo de reporte del presente informe se desarrollaron acciones relacionadas con la primera actividad planificada para este producto: Actividad 1: Documentos de análisis para la construcción del lineamiento. Se cumplieron todas las acciones programadas de la actividad mencionada al 100%. Para dar estructura a la proyección de estructura y contenido del lineamiento de Lavado de Activos se consolido en un documento: 1. El sondeo inicial de referencias bibliográficas. Fueron identificados nueve documentos. 2. El sondeo inicial de actores relacionados con el tema. 3. Listado con descripción de las partes de contenido para el documento de lineamiento.</v>
          </cell>
          <cell r="DF55" t="str">
            <v>Ninguna</v>
          </cell>
          <cell r="DG55" t="str">
            <v>Orientar a las entidades del Distrito con el lineamiento elaborado y aprobado.</v>
          </cell>
          <cell r="DH55" t="str">
            <v/>
          </cell>
          <cell r="DI55" t="str">
            <v/>
          </cell>
          <cell r="DJ55" t="str">
            <v>Lineamiento Activos Fijos:  Se presenta la propuesta de contenido y estructura del documento a desarrollar como lineamiento distrital de lavado de activos y lucha contra el financiamiento del terrorismo en conexidad con delitos de corrupción, el cuál presenta la siguiente estructura: Justificación, Objetivo general, Alcance general, Tabla de contenido, Cronograma general para el desarrollo del Lineamiento, el cual tiene  como fin consolidar lineamientos generales para el desarrollo de estrategias y acciones que permita a las entidades distritales prevenir fortalecer sus acciones para prevenir y mitigar acciones relacionadas con lavado de activos y financiación del terrorismo en conexidad con delitos de corrupción.</v>
          </cell>
          <cell r="DK55" t="str">
            <v>Ninguna</v>
          </cell>
          <cell r="DL55" t="str">
            <v>Orientar a las entidades del Distrito con el lineamiento elaborado y aprobado.</v>
          </cell>
          <cell r="DM55" t="str">
            <v/>
          </cell>
          <cell r="DN55" t="str">
            <v/>
          </cell>
          <cell r="DO55" t="str">
            <v>Se firma pacto entre la Adminsitración Distrital y la Unidad Financiera y Análisis Financiero -UIAF- el cual contempla la definición de parámetros y la metodología bajo la cual se llevará a cabo la cooperación y colaboración entre el Gobierno Distrital y la UIAF,  en cumplimiento de las acciones definidas en el Plan de Acción del Documento CONPES D.C. 01 de 2018 “Política Pública Distrital de Transparencia, Integridad y No Tolerancia con la Corrupción”, y mediante el cual se desarrollará el lineamiento de Lavados de activos.</v>
          </cell>
          <cell r="DP55" t="str">
            <v>Ninguna</v>
          </cell>
          <cell r="DQ55" t="str">
            <v>Orientar a las entidades del Distrito con el lineamiento elaborado y aprobado.</v>
          </cell>
          <cell r="DR55" t="str">
            <v/>
          </cell>
          <cell r="DS55" t="str">
            <v/>
          </cell>
          <cell r="DT55" t="str">
            <v>Se elaboró el documento para la prevención del Lavado de Activos en las entidades del distrito capital, con el objeto de brindar definiciones claras y dar a conocer las acciones encaminadas a prevenir, detectar a quienes se involucren en actividades relacionadas con el LA/FT</v>
          </cell>
          <cell r="DU55" t="str">
            <v>Ninguna</v>
          </cell>
          <cell r="DV55" t="str">
            <v>Orientar a las entidades del Distrito con el lineamiento elaborado y aprobado.</v>
          </cell>
          <cell r="DW55" t="str">
            <v/>
          </cell>
          <cell r="DX55" t="str">
            <v/>
          </cell>
          <cell r="DY55" t="str">
            <v>Una vez elaborado el documento para la prevención del Lavado de Activos en las entidades del distrito capital, con el objeto de brindar definiciones claras y dar a conocer las acciones encaminadas a prevenir, detectar a quienes se involucren en actividades relacionadas con el LA/FT, se procedió en trabajar en el documento como será la implementación en las entidades del distrito.</v>
          </cell>
          <cell r="DZ55" t="str">
            <v>Ninguna</v>
          </cell>
          <cell r="EA55" t="str">
            <v>Orientar a las entidades del Distrito con el lineamiento elaborado y aprobado.</v>
          </cell>
          <cell r="EB55">
            <v>1</v>
          </cell>
          <cell r="EC55">
            <v>1</v>
          </cell>
          <cell r="ED55" t="str">
            <v xml:space="preserve">Se realizá entrega del Documento en su versión No. 1, se presentaran mejoras de acuerdo a su implementación. </v>
          </cell>
          <cell r="EE55" t="str">
            <v xml:space="preserve">Ninguna </v>
          </cell>
          <cell r="EF55" t="str">
            <v>Orientar a las entidades del Distrito con el lineamiento elaborado y aprobado.</v>
          </cell>
          <cell r="EG55" t="str">
            <v/>
          </cell>
          <cell r="EH55" t="str">
            <v/>
          </cell>
          <cell r="EI55" t="str">
            <v>Se ajusta lineamiento con las observaciones recibidas por parte de la Subsecretaría Técnica mediante, obteniendo así la segunda versión del mismo.
Se realiza mesa técnica el día 26 de septiembre con expertos del sector salud en implementación del SARLAF con el fin de fortalecer el contenido de este lineamiento. Se adjunta ayuda de memoria y listado de asistencia.</v>
          </cell>
          <cell r="EJ55" t="str">
            <v xml:space="preserve">Ninguna </v>
          </cell>
          <cell r="EK55" t="str">
            <v xml:space="preserve">Se fortalece el lineamiento con las revisones técnicas de los diferentes expertos.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v>1</v>
          </cell>
          <cell r="FB55">
            <v>0</v>
          </cell>
          <cell r="FC55" t="str">
            <v>Cumple</v>
          </cell>
          <cell r="FD55" t="str">
            <v>No programó</v>
          </cell>
          <cell r="FE55" t="str">
            <v>No programó</v>
          </cell>
          <cell r="FF55" t="str">
            <v>No aplica</v>
          </cell>
          <cell r="FG55" t="str">
            <v>No aplica</v>
          </cell>
          <cell r="FH55" t="str">
            <v>No aplica</v>
          </cell>
          <cell r="FI55" t="str">
            <v>No aplica</v>
          </cell>
          <cell r="FJ55" t="str">
            <v>No aplica</v>
          </cell>
          <cell r="FK55" t="str">
            <v>No aplica</v>
          </cell>
          <cell r="FL55" t="str">
            <v>Oportuna</v>
          </cell>
          <cell r="FM55" t="str">
            <v>N/A</v>
          </cell>
          <cell r="FN55" t="str">
            <v>Luisa Fernanda Ortiz</v>
          </cell>
          <cell r="FO55" t="str">
            <v>Cumple</v>
          </cell>
          <cell r="FP55" t="str">
            <v>No programó</v>
          </cell>
          <cell r="FQ55" t="e">
            <v>#N/A</v>
          </cell>
          <cell r="FR55" t="str">
            <v>No aplica</v>
          </cell>
          <cell r="FS55" t="str">
            <v>No aplica</v>
          </cell>
          <cell r="FT55" t="str">
            <v>No aplica</v>
          </cell>
          <cell r="FU55" t="str">
            <v>No aplica</v>
          </cell>
          <cell r="FV55" t="str">
            <v>No aplica</v>
          </cell>
          <cell r="FW55" t="str">
            <v>No aplica</v>
          </cell>
          <cell r="FX55" t="str">
            <v>Oportuna</v>
          </cell>
          <cell r="FY55"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5" t="str">
            <v>Luisa Fernanda Ortiz</v>
          </cell>
          <cell r="GA55">
            <v>0</v>
          </cell>
          <cell r="GB55" t="str">
            <v>Cumplido</v>
          </cell>
          <cell r="GC55" t="e">
            <v>#N/A</v>
          </cell>
          <cell r="GD55">
            <v>0</v>
          </cell>
          <cell r="GE55">
            <v>0</v>
          </cell>
          <cell r="GF55">
            <v>0</v>
          </cell>
          <cell r="GG55">
            <v>0</v>
          </cell>
          <cell r="GH55">
            <v>0</v>
          </cell>
          <cell r="GI55">
            <v>0</v>
          </cell>
          <cell r="GJ55">
            <v>0</v>
          </cell>
          <cell r="GK55">
            <v>0</v>
          </cell>
          <cell r="GL55">
            <v>0</v>
          </cell>
          <cell r="GM55">
            <v>0</v>
          </cell>
          <cell r="GN55">
            <v>0</v>
          </cell>
          <cell r="GO55" t="e">
            <v>#N/A</v>
          </cell>
          <cell r="GP55">
            <v>0</v>
          </cell>
          <cell r="GQ55">
            <v>0</v>
          </cell>
          <cell r="GR55">
            <v>0</v>
          </cell>
          <cell r="GS55">
            <v>0</v>
          </cell>
          <cell r="GT55">
            <v>0</v>
          </cell>
          <cell r="GU55">
            <v>0</v>
          </cell>
          <cell r="GV55">
            <v>0</v>
          </cell>
          <cell r="GW55">
            <v>0</v>
          </cell>
          <cell r="GX55">
            <v>0</v>
          </cell>
          <cell r="GY55" t="str">
            <v/>
          </cell>
          <cell r="GZ55" t="str">
            <v/>
          </cell>
          <cell r="HA55" t="str">
            <v/>
          </cell>
          <cell r="HB55" t="str">
            <v/>
          </cell>
          <cell r="HC55" t="str">
            <v/>
          </cell>
          <cell r="HD55" t="str">
            <v/>
          </cell>
          <cell r="HE55" t="str">
            <v/>
          </cell>
          <cell r="HF55">
            <v>1</v>
          </cell>
          <cell r="HG55" t="str">
            <v/>
          </cell>
          <cell r="HH55" t="str">
            <v/>
          </cell>
          <cell r="HI55" t="str">
            <v/>
          </cell>
          <cell r="HJ55" t="str">
            <v/>
          </cell>
          <cell r="HK55">
            <v>1</v>
          </cell>
          <cell r="HL55">
            <v>0</v>
          </cell>
          <cell r="HM55">
            <v>0</v>
          </cell>
          <cell r="HN55">
            <v>0</v>
          </cell>
          <cell r="HO55">
            <v>0</v>
          </cell>
          <cell r="HP55">
            <v>0</v>
          </cell>
          <cell r="HQ55">
            <v>0</v>
          </cell>
          <cell r="HR55">
            <v>0</v>
          </cell>
          <cell r="HS55">
            <v>1</v>
          </cell>
          <cell r="HT55">
            <v>0</v>
          </cell>
          <cell r="HU55">
            <v>0</v>
          </cell>
          <cell r="HV55">
            <v>0</v>
          </cell>
          <cell r="HW55">
            <v>0</v>
          </cell>
          <cell r="HX55">
            <v>1</v>
          </cell>
          <cell r="HY55" t="str">
            <v>No Programó</v>
          </cell>
          <cell r="HZ55" t="str">
            <v>No Programó</v>
          </cell>
          <cell r="IA55" t="str">
            <v>No Programó</v>
          </cell>
          <cell r="IB55" t="str">
            <v>No Programó</v>
          </cell>
          <cell r="IC55" t="str">
            <v>No Programó</v>
          </cell>
          <cell r="ID55" t="str">
            <v>No Programó</v>
          </cell>
          <cell r="IE55" t="str">
            <v>No Programó</v>
          </cell>
          <cell r="IF55">
            <v>1</v>
          </cell>
          <cell r="IG55">
            <v>1</v>
          </cell>
          <cell r="IH55">
            <v>1</v>
          </cell>
          <cell r="II55">
            <v>1</v>
          </cell>
          <cell r="IJ55">
            <v>1</v>
          </cell>
          <cell r="IK55" t="str">
            <v>No Programó</v>
          </cell>
          <cell r="IL55" t="str">
            <v>No Programó</v>
          </cell>
          <cell r="IM55">
            <v>1</v>
          </cell>
          <cell r="IN55" t="str">
            <v>No Programó</v>
          </cell>
          <cell r="IP55">
            <v>0</v>
          </cell>
        </row>
        <row r="56">
          <cell r="A56">
            <v>29</v>
          </cell>
          <cell r="B56" t="str">
            <v>Dirección Distrital de Desarrollo Institucional</v>
          </cell>
          <cell r="C56" t="str">
            <v>Director Distrital de Desarrollo Institucional</v>
          </cell>
          <cell r="D56" t="str">
            <v>Cesar Ocampo Caro</v>
          </cell>
          <cell r="E56" t="str">
            <v>P1 -  ÉTICA, BUEN GOBIERNO Y TRANSPARENCIA</v>
          </cell>
          <cell r="F56" t="str">
            <v>P1O1 Consolidar a 2020 una cultura de visión y actuación ética,  integra y transparente</v>
          </cell>
          <cell r="G56" t="str">
            <v>P1O1A3 Diseñar, formular y poner en marcha un (1) Sistema de Alertas Tempranas que articule los diferentes sistemas de información existentes para la toma de medidas preventivas en ámbitos focalizados en riesgos de corrupción.</v>
          </cell>
          <cell r="H56" t="str">
            <v>Diseñar, Formular Y Poner En Marcha Sistema De Alertas Tempranas Que Articule Los Diferentes Sistemas De Información Existentes Para La Toma De Medidas Preventivas En Ámbitos Focalizados En Riesgo De Corrupción</v>
          </cell>
          <cell r="I56" t="str">
            <v>Sistema de Alertas Tempranas</v>
          </cell>
          <cell r="J56" t="str">
            <v>Establecer el porcentaje de avance de ejecución del Sistema de alerta temprana</v>
          </cell>
          <cell r="K56" t="str">
            <v>(Actividades ejecutadas para el SAT / Actividades programadas del SAT)*100</v>
          </cell>
          <cell r="L56" t="str">
            <v>Actividades ejecutadas para el SAT</v>
          </cell>
          <cell r="M56" t="str">
            <v>Actividades programadas del SAT</v>
          </cell>
          <cell r="O56" t="str">
            <v>Sistema de Alertas tempranas que articule los diferentes sistemas de información existentes para la toma de medidas preventivas en ámbitos focalizados.</v>
          </cell>
          <cell r="P56" t="str">
            <v>Realizar la identificación, conceptualización, implementación, divulgación y seguimiento a la puesta en marcha del Sistema de Alertas Tempranas.</v>
          </cell>
          <cell r="Q56" t="str">
            <v>MANUAL DE OPERACIONES DEL SAT
Fichas de los procesos con sus procedimientos  identificados
Formatos de hipotesis de riesgo
DOCUMENTO DE HIPOTESIS DE RIESGOS Y SUS  RESULTADOS 
DOCUMENTO DE GESTIÓN TECNÓLOGICA
EVENTO DE LANZAMIENTO</v>
          </cell>
          <cell r="R56" t="str">
            <v xml:space="preserve">Contar con un Sistema de Alertas tempranas que sea una herrramienta de prevencion en las entidades distritales. </v>
          </cell>
          <cell r="S56" t="str">
            <v>Suma</v>
          </cell>
          <cell r="T56" t="str">
            <v>Suma</v>
          </cell>
          <cell r="U56" t="str">
            <v>Porcentaje</v>
          </cell>
          <cell r="V56" t="str">
            <v xml:space="preserve">Eficacia </v>
          </cell>
          <cell r="W56" t="str">
            <v>Resultado</v>
          </cell>
          <cell r="X56">
            <v>2016</v>
          </cell>
          <cell r="Y56">
            <v>0</v>
          </cell>
          <cell r="Z56">
            <v>2016</v>
          </cell>
          <cell r="AA56">
            <v>0</v>
          </cell>
          <cell r="AB56">
            <v>0.25</v>
          </cell>
          <cell r="AC56">
            <v>0.5</v>
          </cell>
          <cell r="AD56">
            <v>0.25</v>
          </cell>
          <cell r="AE56">
            <v>0</v>
          </cell>
          <cell r="AF56">
            <v>1</v>
          </cell>
          <cell r="AG56" t="str">
            <v>No Aplica</v>
          </cell>
          <cell r="AH56">
            <v>1</v>
          </cell>
          <cell r="AI56">
            <v>1</v>
          </cell>
          <cell r="AJ56">
            <v>1</v>
          </cell>
          <cell r="AK56">
            <v>1</v>
          </cell>
          <cell r="AL56">
            <v>1125</v>
          </cell>
          <cell r="AM56" t="str">
            <v>Fortalecimiento y modernización de la gestión pública distrital</v>
          </cell>
          <cell r="AN56" t="str">
            <v>No Aplica</v>
          </cell>
          <cell r="AO56" t="str">
            <v>No Aplica</v>
          </cell>
          <cell r="AP56">
            <v>1</v>
          </cell>
          <cell r="AQ56" t="str">
            <v>No Aplica</v>
          </cell>
          <cell r="AR56" t="str">
            <v>No Aplica</v>
          </cell>
          <cell r="AS56" t="str">
            <v>No Aplica</v>
          </cell>
          <cell r="AT56" t="str">
            <v>No Aplica</v>
          </cell>
          <cell r="AU56" t="str">
            <v>No Aplica</v>
          </cell>
          <cell r="AV56" t="str">
            <v>No Aplica</v>
          </cell>
          <cell r="AW56" t="str">
            <v>No Aplica</v>
          </cell>
          <cell r="AX56" t="str">
            <v>No Aplica</v>
          </cell>
          <cell r="AY56" t="str">
            <v>No Aplica</v>
          </cell>
          <cell r="AZ56" t="str">
            <v>No Aplica</v>
          </cell>
          <cell r="BA56" t="str">
            <v>No Aplica</v>
          </cell>
          <cell r="BB56" t="str">
            <v>No Aplica</v>
          </cell>
          <cell r="BC56" t="str">
            <v>No Aplica</v>
          </cell>
          <cell r="BD56" t="str">
            <v>No Aplica</v>
          </cell>
          <cell r="BE56" t="str">
            <v>No Aplica</v>
          </cell>
          <cell r="BF56" t="str">
            <v>No Aplica</v>
          </cell>
          <cell r="BG56" t="str">
            <v>CONPES 3.1.2.</v>
          </cell>
          <cell r="BH56" t="str">
            <v>No Aplica</v>
          </cell>
          <cell r="BI56" t="str">
            <v>No Aplica</v>
          </cell>
          <cell r="BJ56" t="str">
            <v>No Aplica</v>
          </cell>
          <cell r="BK56" t="str">
            <v>No Aplica</v>
          </cell>
          <cell r="BL56" t="str">
            <v>No Aplica</v>
          </cell>
          <cell r="BM56" t="str">
            <v>Plan de Desarrollo - Meta ProductoPlan Estratégico InstitucionalPlan de Acción Proyecto de inversión 1125 Fortalecimiento y modernización de la gestión pública distritalPAACCONPES 3.1.2.</v>
          </cell>
          <cell r="BN56" t="str">
            <v xml:space="preserve">Formular e implementar el Sistema de Alertas Tempranas que articule los diferentes sistemas de información existentes a nivel distrital  para la toma de medidas preventivas en ámbitos focalizados de corrupción. Se desarrolla a través de las siguientes fases: 1. Realizar el Marco conceptual del SAT (Fuentes de Información y Marco Jurídico). (0,10); 2. Definir la unidad de gestión (Lineamientos de Gestión y creación de indicadores de riesgos sectoriales) (0,10); 3. Realizar la prueba piloto,  diseño, implementación, recomendaciones y entrega del documento final (Diagnóstico Sistema de Información) - SAT- (0,30). 
</v>
          </cell>
          <cell r="BO56" t="str">
            <v xml:space="preserve">Actividades: 
1. Operacionalizar los procesos  y procedimientos
2. Operacionalizar los instrumentos de gestión enfoque de riesgos
3. Identificar y recolectar insumos
4. Formular hipotesis de riesgos
5. Procesar y analizar  de resultados y proyección de componente  de aplicación priorizado.
6. Presentar alertas para acciones de mitigación de los riesgos identificados 
7. Validación arquitectura diseñada
Transformación tecnologica  de los  procesos y procedimientos.
8. Definición de componentes tecnólogicos
Proyección de componente  de aplicación priorizado.
9. Diseño de estrategia comunicacional 
Diseño de piezas y material para socialización
Logistica del evento de lanzamiento </v>
          </cell>
          <cell r="BP56" t="str">
            <v xml:space="preserve">Contar con un Sistema de Alertas tempranas que sea una herrramienta de prevencion en las entidades distritales. </v>
          </cell>
          <cell r="BQ56" t="str">
            <v>MANUAL DE OPERACIONES DEL SAT
Fichas de los procesos con sus procedimientos  identificados
Formatos de hipotesis de riesgo
DOCUMENTO DE HIPOTESIS DE RIESGOS Y SUS  RESULTADOS 
DOCUMENTO DE GESTIÓN TECNÓLOGICA
EVENTO DE LANZAMIENTO</v>
          </cell>
          <cell r="BR56" t="str">
            <v>Suma</v>
          </cell>
          <cell r="BS56">
            <v>14</v>
          </cell>
          <cell r="BT56">
            <v>0</v>
          </cell>
          <cell r="BU56">
            <v>0</v>
          </cell>
          <cell r="BV56">
            <v>2</v>
          </cell>
          <cell r="BW56">
            <v>0</v>
          </cell>
          <cell r="BX56">
            <v>0</v>
          </cell>
          <cell r="BY56">
            <v>3</v>
          </cell>
          <cell r="BZ56">
            <v>0</v>
          </cell>
          <cell r="CA56">
            <v>0</v>
          </cell>
          <cell r="CB56">
            <v>4</v>
          </cell>
          <cell r="CC56">
            <v>0</v>
          </cell>
          <cell r="CD56">
            <v>0</v>
          </cell>
          <cell r="CE56">
            <v>5</v>
          </cell>
          <cell r="CF56">
            <v>0</v>
          </cell>
          <cell r="CG56">
            <v>0</v>
          </cell>
          <cell r="CH56">
            <v>3.5714285714285712E-2</v>
          </cell>
          <cell r="CI56">
            <v>0</v>
          </cell>
          <cell r="CJ56">
            <v>0</v>
          </cell>
          <cell r="CK56">
            <v>5.3571428571428568E-2</v>
          </cell>
          <cell r="CL56">
            <v>0</v>
          </cell>
          <cell r="CM56">
            <v>0</v>
          </cell>
          <cell r="CN56">
            <v>7.1428571428571425E-2</v>
          </cell>
          <cell r="CO56">
            <v>0</v>
          </cell>
          <cell r="CP56">
            <v>0</v>
          </cell>
          <cell r="CQ56">
            <v>8.9285714285714288E-2</v>
          </cell>
          <cell r="CR56">
            <v>0.25</v>
          </cell>
          <cell r="CS56" t="str">
            <v/>
          </cell>
          <cell r="CT56" t="str">
            <v/>
          </cell>
          <cell r="CU56" t="str">
            <v/>
          </cell>
          <cell r="CV56" t="str">
            <v/>
          </cell>
          <cell r="CW56" t="str">
            <v/>
          </cell>
          <cell r="CX56" t="str">
            <v/>
          </cell>
          <cell r="CY56" t="str">
            <v/>
          </cell>
          <cell r="CZ56" t="str">
            <v/>
          </cell>
          <cell r="DA56" t="str">
            <v/>
          </cell>
          <cell r="DB56" t="str">
            <v/>
          </cell>
          <cell r="DC56">
            <v>2</v>
          </cell>
          <cell r="DD56">
            <v>2</v>
          </cell>
          <cell r="DE56" t="str">
            <v xml:space="preserve">Desarrolló del manual de procesos que contiene las fichas de estandarización de los seis (6) procedimientos operacionales del SAT, con la descripción funcional y tecnológica.Armonización de la ficha de producto del CONPES Distrital 01 de 2019, para tener en cuenta en la futura estrategia de sostenibilidad del SAT. Identificación de los flujos de información para la implementación 2019 del SAT, para esto se realizaron cuatro sesiones de trabajo. Realización de 7 solicitudes de información a las fuentes identificadas. Construcción de la matriz de priorización de iniciativas de solución encaminadas a la definición de un componente de solución para el SAT. Culminación de la diagramación en BPMN de los procedimientos del proceso SAT.Inicio del procesamiento y depuración de las bases de datos de la información recibida por parte de las fuentes secundarías. Inicio de la construcción las hojas de vida de los indicadores de evaluación para la implementación 2019 del Sistema de Alertas. </v>
          </cell>
          <cell r="DF56" t="str">
            <v>La recolección de información de las fuentes de secundarías de carácter nacional presenta mayor dificultad. La reconstrucción de los indicadores ha requerido más tiempo del estimado. La dinámica del proceso de revisión y validación de los desarrollos enmarcados en el SAT ha sido pausada.</v>
          </cell>
          <cell r="DG56" t="str">
            <v xml:space="preserve">Contar con un Sistema de Alertas tempranas que sea una herrramienta de prevencion en las entidades distritales. </v>
          </cell>
          <cell r="DH56" t="str">
            <v/>
          </cell>
          <cell r="DI56" t="str">
            <v/>
          </cell>
          <cell r="DJ56" t="str">
            <v>Documentos SAT: 
Durante el mes de abril se realizó entrega de los siguientes documentos: 
Manual de procedimientos  conformado por dos documentos: a) Fichas de procedimiento y Documento operacionalización
Hoja de vida de los indicadores
PPT de indicadores 
Casos de uso  (Parte Tecnológica)
Requerimientos funcionales (Parte Tecnológica)
Validación arquitectura (Parte Tecnológica)</v>
          </cell>
          <cell r="DK56" t="str">
            <v xml:space="preserve">Definición de los indicadores a utilizar en el SAT. </v>
          </cell>
          <cell r="DL56" t="str">
            <v xml:space="preserve">Contar con un Sistema de Alertas tempranas que sea una herrramienta de prevencion en las entidades distritales. </v>
          </cell>
          <cell r="DM56" t="str">
            <v/>
          </cell>
          <cell r="DN56" t="str">
            <v/>
          </cell>
          <cell r="DO56" t="str">
            <v>Se elaboró Documento Maestro SAT, v1 el cual se irá alimentando a medida que se desarrolle el proyecto
Medición de indicadores Desarrollo y ajuste del archivo de cálculo inicial de los indicadores SAT a la fecha para implementación 2019
Validación Arquitectura Fue adaptada una metodología de validación de arquiectura de software para la validación de la arquitectura de solución SAT, se construyeron los instrumentos de contextualización
Transformación tecnológica proceso SAT (procediemientos) Del análisis y priorización de los procedimientos del Proceso SAT se identificaron y priorizaron iniciativas de solución para la especificación de un componente de solución de transición
Definición de componentes Fue elaborado un componente de solución para la transición del SAT y se definieron los formatos para el levantamiento de requerimientos y la especificación de los casos de uso.</v>
          </cell>
          <cell r="DP56" t="str">
            <v xml:space="preserve">Documento Maestro del SAT, consolidando las diferentes etapas del proceso. </v>
          </cell>
          <cell r="DQ56" t="str">
            <v xml:space="preserve">Contar con un Sistema de Alertas tempranas que sea una herrramienta de prevencion en las entidades distritales. </v>
          </cell>
          <cell r="DR56">
            <v>3</v>
          </cell>
          <cell r="DS56">
            <v>3</v>
          </cell>
          <cell r="DT56" t="str">
            <v xml:space="preserve">SAT:  Se elaboró y reviso Directiva para intercambio de información entre entidades distritales, se socializo  con Jefatura OTIC el avance en el diseño del sistema y su arquitectura, se  elaboraron los instrumentos de alistamiento para las sesiones de validación, fue definido y presentado el componente tecnológico de transición, se realizaron primeras mesas con la UIAF, con el fin de establecer apoyo de su parte en el análisis de la información, se realizó el procesamiento de datos para la medición del Sistema de Alertas Tempranas, por parte del asesor del Secretario General Henry Polo. </v>
          </cell>
          <cell r="DU56" t="str">
            <v/>
          </cell>
          <cell r="DV56" t="str">
            <v xml:space="preserve">Contar con un Sistema de Alertas tempranas que sea una herrramienta de prevencion en las entidades distritales. </v>
          </cell>
          <cell r="DW56" t="str">
            <v/>
          </cell>
          <cell r="DX56" t="str">
            <v/>
          </cell>
          <cell r="DY56" t="str">
            <v>Se procedió a la elaboración y/o proyección del proyecto de Decreto por medio del cual se adopta el sistema de alertas tempranas para la Integridad en la Gestión Pública en el distrito capital y su respectiva Exposición de motivos.
Todo esto con el fin de garantizar la continuidad del sistema y su permanencia en el tiempo para que los fines para los cuales fue creado puedan lograr su cometido.
Se realizó de manera conjunta con los demás integrantes del grupo SAT el diligenciamiento de la ficha técnicas de los indicadores del Sistema de Alertas Tempranas para la Integridad en la Gestión Pública (SAT) en el Distrito y el de lavado de activos y financiación de terrorismo.</v>
          </cell>
          <cell r="DZ56" t="str">
            <v/>
          </cell>
          <cell r="EA56" t="str">
            <v xml:space="preserve">Contar con un Sistema de Alertas tempranas que sea una herrramienta de prevencion en las entidades distritales. </v>
          </cell>
          <cell r="EB56" t="str">
            <v/>
          </cell>
          <cell r="EC56" t="str">
            <v/>
          </cell>
          <cell r="ED56" t="str">
            <v>Se procedió a realizar las revisiones, actualizaciones y complementos pertinentes al decreto de creación del SAT y su respectiva exposición de motivos.
Fue consolidada tabla con datos históricos de contratación 2016 – 2019(1er trimestre) a partir de la fuente de información (Circular de solicitud) dada por el asesor de despacho de Secretaría General (Henry Polo) a la unidad funcional SAT.
Fue actualizado el catálogo de requerimientos para la incorporación de necesidades en el ámbito de gobierno de datos y para la administración de las diferentes fuentes de información.</v>
          </cell>
          <cell r="EE56" t="str">
            <v xml:space="preserve">Ninguna </v>
          </cell>
          <cell r="EF56" t="str">
            <v/>
          </cell>
          <cell r="EG56">
            <v>4</v>
          </cell>
          <cell r="EH56">
            <v>4</v>
          </cell>
          <cell r="EI56" t="str">
            <v>1. Decreto de Adopción SAT: Se envia propuesta decreto de adopción SAT a la Oficina Jurídica quien solicito se envie los documentos soportes para realizar la validación del Decreto, se recibe retroalimentación por parte de la OAJ, se nvia nuevamente con los documentos solicitados. 
2. Arquitectura SAT: Fueron realizadas tres mesas de validación en los dominios de negocio (estrategia y proceso), datos e información e infraestructura tecnológica con la presencia de actores funcionales e involucrados.
Se construyó vista panorámica de la arquitectura SAT como referencia de construcción del componente de aplicación priorizado.
3. Documento Maestro SAT: Se actualiza Documento respecto a las actividades que se han desarrollado. 
4. Procesos Funcionales SAT: se actualizaron las fichas de procedimientos del SAT como insumo de definición de los diagramas BPMN</v>
          </cell>
          <cell r="EJ56" t="str">
            <v xml:space="preserve">Ninguna </v>
          </cell>
          <cell r="EK56" t="str">
            <v xml:space="preserve">Reglamentar el Sistema de Alertas Tempranas a cargo de la Dirección Distrital de Desarrollo Institucional y Operacionalizar los procesos y la arquitectura tecnológica.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v>9</v>
          </cell>
          <cell r="FB56">
            <v>0</v>
          </cell>
          <cell r="FC56" t="str">
            <v>Cumple</v>
          </cell>
          <cell r="FD56" t="str">
            <v>Cumplido</v>
          </cell>
          <cell r="FE56" t="str">
            <v>Cumplido</v>
          </cell>
          <cell r="FF56" t="str">
            <v>Adecuado</v>
          </cell>
          <cell r="FG56" t="str">
            <v>Coherente</v>
          </cell>
          <cell r="FH56" t="str">
            <v>Difiere</v>
          </cell>
          <cell r="FI56" t="str">
            <v>Concuerda</v>
          </cell>
          <cell r="FJ56" t="str">
            <v>Relación directa</v>
          </cell>
          <cell r="FK56" t="str">
            <v>Adecuado</v>
          </cell>
          <cell r="FL56" t="str">
            <v>Oportuna</v>
          </cell>
          <cell r="FM56" t="str">
            <v xml:space="preserve">C6 - Se recomienda dentro del avance cualitativo especificar las (2) dos actividades programadas para el SAT  que se llevaron a cabo_x000D_
C9- Identificar las evidencias para cada actividad programada. </v>
          </cell>
          <cell r="FN56" t="str">
            <v>Luisa Fernanda Ortiz</v>
          </cell>
          <cell r="FO56" t="str">
            <v>Cumple</v>
          </cell>
          <cell r="FP56" t="str">
            <v>Cumplido</v>
          </cell>
          <cell r="FQ56" t="e">
            <v>#N/A</v>
          </cell>
          <cell r="FR56" t="str">
            <v>Indeterminado</v>
          </cell>
          <cell r="FS56" t="str">
            <v>Coherente</v>
          </cell>
          <cell r="FT56" t="str">
            <v>Indeterminado</v>
          </cell>
          <cell r="FU56" t="str">
            <v>Concuerda</v>
          </cell>
          <cell r="FV56" t="str">
            <v>Indeterminado</v>
          </cell>
          <cell r="FW56" t="str">
            <v>Adecuado</v>
          </cell>
          <cell r="FX56" t="str">
            <v>Oportuna</v>
          </cell>
          <cell r="FY56" t="str">
            <v xml:space="preserve">Sistema de Alertas tempranas: No es claro el cumplimiento de las actividades programadas, puesto que no se diferencian las 3 actividades dentro del avance cualitativo. Se sugiere enumerarlas y a continuar con la descripción de la gestión realizada. Dentro de las evidencias cargadas no se identifican cuáles corresponden al soporte del cumplimiento, se recomienda crear carpetas de producto y de gestión. El reporte no se remitió en los plazos establecidos. Si el indicador se cumplió no debe relacionarse dificultad. Se modifica la oportunidad debido a que la información se remitió sobre el plazo; sin embargo no fue la versión final del reporte puesto que tuvo alcance. No se tiene en cuenta la ccorrección remitida sobre el avance cualitativo, puesto que aún no es claro qué se hizo. </v>
          </cell>
          <cell r="FZ56" t="str">
            <v>Luisa Fernanda Ortiz</v>
          </cell>
          <cell r="GA56">
            <v>0</v>
          </cell>
          <cell r="GB56" t="str">
            <v>Cumplido</v>
          </cell>
          <cell r="GC56" t="e">
            <v>#N/A</v>
          </cell>
          <cell r="GD56">
            <v>0</v>
          </cell>
          <cell r="GE56">
            <v>0</v>
          </cell>
          <cell r="GF56">
            <v>0</v>
          </cell>
          <cell r="GG56">
            <v>0</v>
          </cell>
          <cell r="GH56">
            <v>0</v>
          </cell>
          <cell r="GI56">
            <v>0</v>
          </cell>
          <cell r="GJ56">
            <v>0</v>
          </cell>
          <cell r="GK56">
            <v>0</v>
          </cell>
          <cell r="GL56">
            <v>0</v>
          </cell>
          <cell r="GM56">
            <v>0</v>
          </cell>
          <cell r="GN56">
            <v>0</v>
          </cell>
          <cell r="GO56" t="e">
            <v>#N/A</v>
          </cell>
          <cell r="GP56">
            <v>0</v>
          </cell>
          <cell r="GQ56">
            <v>0</v>
          </cell>
          <cell r="GR56">
            <v>0</v>
          </cell>
          <cell r="GS56">
            <v>0</v>
          </cell>
          <cell r="GT56">
            <v>0</v>
          </cell>
          <cell r="GU56">
            <v>0</v>
          </cell>
          <cell r="GV56">
            <v>0</v>
          </cell>
          <cell r="GW56">
            <v>0</v>
          </cell>
          <cell r="GX56">
            <v>0</v>
          </cell>
          <cell r="GY56" t="str">
            <v/>
          </cell>
          <cell r="GZ56" t="str">
            <v/>
          </cell>
          <cell r="HA56">
            <v>1</v>
          </cell>
          <cell r="HB56" t="str">
            <v/>
          </cell>
          <cell r="HC56" t="str">
            <v/>
          </cell>
          <cell r="HD56">
            <v>1</v>
          </cell>
          <cell r="HE56" t="str">
            <v/>
          </cell>
          <cell r="HF56" t="str">
            <v/>
          </cell>
          <cell r="HG56">
            <v>1</v>
          </cell>
          <cell r="HH56" t="str">
            <v/>
          </cell>
          <cell r="HI56" t="str">
            <v/>
          </cell>
          <cell r="HJ56" t="str">
            <v/>
          </cell>
          <cell r="HK56">
            <v>9</v>
          </cell>
          <cell r="HL56">
            <v>0</v>
          </cell>
          <cell r="HM56">
            <v>0</v>
          </cell>
          <cell r="HN56">
            <v>0.14285714285714285</v>
          </cell>
          <cell r="HO56">
            <v>0</v>
          </cell>
          <cell r="HP56">
            <v>0</v>
          </cell>
          <cell r="HQ56">
            <v>0.21428571428571427</v>
          </cell>
          <cell r="HR56">
            <v>0</v>
          </cell>
          <cell r="HS56">
            <v>0</v>
          </cell>
          <cell r="HT56">
            <v>0.2857142857142857</v>
          </cell>
          <cell r="HU56">
            <v>0</v>
          </cell>
          <cell r="HV56">
            <v>0</v>
          </cell>
          <cell r="HW56">
            <v>0</v>
          </cell>
          <cell r="HX56">
            <v>0.64285714285714279</v>
          </cell>
          <cell r="HY56" t="str">
            <v>No Programó</v>
          </cell>
          <cell r="HZ56" t="str">
            <v>No Programó</v>
          </cell>
          <cell r="IA56">
            <v>1</v>
          </cell>
          <cell r="IB56">
            <v>1</v>
          </cell>
          <cell r="IC56">
            <v>1</v>
          </cell>
          <cell r="ID56">
            <v>1</v>
          </cell>
          <cell r="IE56">
            <v>1</v>
          </cell>
          <cell r="IF56">
            <v>1</v>
          </cell>
          <cell r="IG56">
            <v>1</v>
          </cell>
          <cell r="IH56">
            <v>1</v>
          </cell>
          <cell r="II56">
            <v>1</v>
          </cell>
          <cell r="IJ56">
            <v>0.64285714285714279</v>
          </cell>
          <cell r="IK56">
            <v>1</v>
          </cell>
          <cell r="IL56">
            <v>1</v>
          </cell>
          <cell r="IM56">
            <v>1</v>
          </cell>
          <cell r="IN56">
            <v>1</v>
          </cell>
          <cell r="IP56">
            <v>0.14285714285714285</v>
          </cell>
        </row>
        <row r="57">
          <cell r="A57">
            <v>30</v>
          </cell>
          <cell r="B57" t="str">
            <v>Dirección Distrital de Desarrollo Institucional</v>
          </cell>
          <cell r="C57" t="str">
            <v>Director Distrital de Desarrollo Institucional</v>
          </cell>
          <cell r="D57" t="str">
            <v>Cesar Ocampo Caro</v>
          </cell>
          <cell r="E57" t="str">
            <v>P1 -  ÉTICA, BUEN GOBIERNO Y TRANSPARENCIA</v>
          </cell>
          <cell r="F57" t="str">
            <v>P1O1 Consolidar a 2020 una cultura de visión y actuación ética,  integra y transparente</v>
          </cell>
          <cell r="G57" t="str">
            <v>P1O1A7 Diseñar y desarrollar cursos de formación virtual, en temas transversales de gestión pública.</v>
          </cell>
          <cell r="H57" t="str">
            <v>Desarrollar programa de formación anual en temas transversales de gestión pública</v>
          </cell>
          <cell r="I57" t="str">
            <v>Programas de formación virtual diseñados y desarrollados en temas transversales de gestión pública</v>
          </cell>
          <cell r="J57" t="str">
            <v>Verificar el cumplimiento en la elaboración del Programa de formación en temas transversales de gestión pública.</v>
          </cell>
          <cell r="K57" t="str">
            <v xml:space="preserve">Sumatoria de programas de formación virtual desarrollados en temas transversales de gestión pública.     </v>
          </cell>
          <cell r="L57" t="str">
            <v xml:space="preserve">  Sumatoria de programas de formación en temas transversales de gestión pública </v>
          </cell>
          <cell r="O57" t="str">
            <v>Programa de formación virtual en temas transversales de gestión pública</v>
          </cell>
          <cell r="P57" t="str">
            <v>Desarrollar cursos de formación relacionados con temas de gestión pública aplicables al D.C.</v>
          </cell>
          <cell r="Q57" t="str">
            <v xml:space="preserve">1. Plan de trabajo programa de Formación
2. Anexo técnico 
3. Cursos virtualizados
4. Material virtualizado
5. Estrategia documentada de difusión
6. Listado de participantes inscritos
7. Listado de participantes matriculados
8. Informes de avance ciclo académico
9. Informe de gestión trimestral </v>
          </cell>
          <cell r="R57" t="str">
            <v xml:space="preserve">Desarrollar un programa de formación para los servidores del Distrito Capital con la finalidad de cualificar los servicios a la ciudadanía. </v>
          </cell>
          <cell r="S57" t="str">
            <v>Constante</v>
          </cell>
          <cell r="T57" t="str">
            <v>Constante</v>
          </cell>
          <cell r="U57" t="str">
            <v>Número</v>
          </cell>
          <cell r="V57" t="str">
            <v xml:space="preserve">Eficacia </v>
          </cell>
          <cell r="W57" t="str">
            <v>Producto</v>
          </cell>
          <cell r="X57">
            <v>2016</v>
          </cell>
          <cell r="Y57">
            <v>0</v>
          </cell>
          <cell r="Z57">
            <v>2016</v>
          </cell>
          <cell r="AA57">
            <v>1</v>
          </cell>
          <cell r="AB57">
            <v>1</v>
          </cell>
          <cell r="AC57">
            <v>1</v>
          </cell>
          <cell r="AD57">
            <v>1</v>
          </cell>
          <cell r="AE57">
            <v>1</v>
          </cell>
          <cell r="AF57">
            <v>1</v>
          </cell>
          <cell r="AG57" t="str">
            <v>No Aplica</v>
          </cell>
          <cell r="AH57">
            <v>1</v>
          </cell>
          <cell r="AI57">
            <v>1</v>
          </cell>
          <cell r="AJ57">
            <v>1</v>
          </cell>
          <cell r="AK57">
            <v>1</v>
          </cell>
          <cell r="AL57">
            <v>1125</v>
          </cell>
          <cell r="AM57" t="str">
            <v>Fortalecimiento y modernización de la gestión pública distrital</v>
          </cell>
          <cell r="AN57">
            <v>1</v>
          </cell>
          <cell r="AO57" t="str">
            <v>Fortalecimiento de la administración y la gestión pública Distrital</v>
          </cell>
          <cell r="AP57" t="str">
            <v>No Aplica</v>
          </cell>
          <cell r="AQ57" t="str">
            <v>No Aplica</v>
          </cell>
          <cell r="AR57" t="str">
            <v>No Aplica</v>
          </cell>
          <cell r="AS57" t="str">
            <v>No Aplica</v>
          </cell>
          <cell r="AT57" t="str">
            <v>No Aplica</v>
          </cell>
          <cell r="AU57" t="str">
            <v>No Aplica</v>
          </cell>
          <cell r="AV57" t="str">
            <v>No Aplica</v>
          </cell>
          <cell r="AW57" t="str">
            <v>No Aplica</v>
          </cell>
          <cell r="AX57" t="str">
            <v>No Aplica</v>
          </cell>
          <cell r="AY57" t="str">
            <v>No Aplica</v>
          </cell>
          <cell r="AZ57" t="str">
            <v>No Aplica</v>
          </cell>
          <cell r="BA57" t="str">
            <v>No Aplica</v>
          </cell>
          <cell r="BB57" t="str">
            <v>No Aplica</v>
          </cell>
          <cell r="BC57" t="str">
            <v>No Aplica</v>
          </cell>
          <cell r="BD57" t="str">
            <v>No Aplica</v>
          </cell>
          <cell r="BE57" t="str">
            <v>No Aplica</v>
          </cell>
          <cell r="BF57" t="str">
            <v>No Aplica</v>
          </cell>
          <cell r="BG57" t="str">
            <v>No Aplica</v>
          </cell>
          <cell r="BH57" t="str">
            <v>No Aplica</v>
          </cell>
          <cell r="BI57" t="str">
            <v>No Aplica</v>
          </cell>
          <cell r="BJ57" t="str">
            <v>No Aplica</v>
          </cell>
          <cell r="BK57" t="str">
            <v>No Aplica</v>
          </cell>
          <cell r="BL57" t="str">
            <v>No Aplica</v>
          </cell>
          <cell r="BM57" t="str">
            <v>Plan de Desarrollo - Meta ProductoPlan Estratégico InstitucionalPlan de Acción Proyecto de inversión 1125 Fortalecimiento y modernización de la gestión pública distritalSGCFortalecimiento de la administración y la gestión pública Distrital</v>
          </cell>
          <cell r="BN57" t="str">
            <v>Realizar la preparación, ejecución, balance y cierre de programas de formación virtual en materia de gestión pública que incluyan temas de transparencia, gestión del riesgo de corrupción, formulación de estrategias anti trámites, gestión documental y atención al ciudadano. En la modalidad de cursos cortos y diplomados virtuales en el marco de alianzas estratégicas con otras entidades y/o con instituciones educativas.Se desarrolla en tres fases, según la oferta académica:1. Preparación, que incluye la identificación de aliados (de requerirse), establecimiento de requisitos técnicos y tecnológicos,  definición de contenidos (0,15). 2. Orientación en la construcción de contenidos (de requerirse), acompañamiento en la virtualización (de requerirse), y definición de estrategias de divulgación (0,25). 3. Ejecución, que incluye la convocatoria y desarrollo de estrategia de divulgación , preinscripciones e inscripciones (0,05); orientación y apoyo para el desarrollo de los módulos, y seguimiento al desarrollo de los módulos establecidos en el programa (0,25). 4. Documento de balance y cierre del programa (0,30).</v>
          </cell>
          <cell r="BO57" t="str">
            <v>Actividades 
1. Elaborar un plan de trabajo donde se detalle el desarrollo de los programas de formación virtual
2. Elaborar Documentos para la Etapa precontractual de
3. Definir los  elementos para actualizar plataforma LMS
4. Realizar el proceso de la oferta acádemica
Inscripción
Matrícula
Desarrollo proceso academico
Evaluación
5. Elaborar Informe de resultados y estadísticas</v>
          </cell>
          <cell r="BP57" t="str">
            <v xml:space="preserve">Desarrollar un programa de formación para los servidores del Distrito Capital con la finalidad de cualificar los servicios a la ciudadanía. </v>
          </cell>
          <cell r="BQ57" t="str">
            <v xml:space="preserve">1. Plan de trabajo programa de Formación
2. Anexo técnico 
3. Cursos virtualizados
4. Material virtualizado
5. Estrategia documentada de difusión
6. Listado de participantes inscritos
7. Listado de participantes matriculados
8. Informes de avance ciclo académico
9. Informe de gestión trimestral </v>
          </cell>
          <cell r="BR57" t="str">
            <v>Suma</v>
          </cell>
          <cell r="BS57">
            <v>1</v>
          </cell>
          <cell r="BT57">
            <v>0</v>
          </cell>
          <cell r="BU57">
            <v>0</v>
          </cell>
          <cell r="BV57">
            <v>0</v>
          </cell>
          <cell r="BW57">
            <v>0</v>
          </cell>
          <cell r="BX57">
            <v>0</v>
          </cell>
          <cell r="BY57">
            <v>0</v>
          </cell>
          <cell r="BZ57">
            <v>0</v>
          </cell>
          <cell r="CA57">
            <v>0</v>
          </cell>
          <cell r="CB57">
            <v>0</v>
          </cell>
          <cell r="CC57">
            <v>0</v>
          </cell>
          <cell r="CD57">
            <v>0</v>
          </cell>
          <cell r="CE57">
            <v>1</v>
          </cell>
          <cell r="CF57">
            <v>0</v>
          </cell>
          <cell r="CG57">
            <v>0</v>
          </cell>
          <cell r="CH57">
            <v>0</v>
          </cell>
          <cell r="CI57">
            <v>0</v>
          </cell>
          <cell r="CJ57">
            <v>0</v>
          </cell>
          <cell r="CK57">
            <v>0</v>
          </cell>
          <cell r="CL57">
            <v>0</v>
          </cell>
          <cell r="CM57">
            <v>0</v>
          </cell>
          <cell r="CN57">
            <v>0</v>
          </cell>
          <cell r="CO57">
            <v>0</v>
          </cell>
          <cell r="CP57">
            <v>0</v>
          </cell>
          <cell r="CQ57">
            <v>1</v>
          </cell>
          <cell r="CR57">
            <v>1</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Definición temáticas 2019:Plan de desarrollo y estructura del distrito,Gestores de integridad, Contratación estatal,Cultura de integridad,MIPG,Gobierno abierto,Teletrabajo,Políticas públicas.Para la elaboración y actualización de contenidos de las temáticas seleccionadas se realizó un estudio de capacidad operativa entre las instituciones de educación superior con las que se podría elaborar un convenio interadministrativo(UDFJC,EAN,UNAL,UMNG).Elaboración del documento Condiciones técnicas, para el convenio que se suscriba con la institución de educación superior.Para el curso en teletrabajo se inició la construcción de contenidos y se finalizó el módulo 1 de introducción.Se realizó reunión con la SDP para revisar la viabilidad de celebrar un convenio en el cual la SDP elabore los contenidos académicos que se requieren para posteriormente virtualizarlos y ofertarlos,se entregó el modelo de convenio y el anexo 1 – condiciones técnicas para revisión del equipo jurídico de la SDP.</v>
          </cell>
          <cell r="DF57" t="str">
            <v>La definición de la institución de educación superior ha tomado más tiempo del esperado</v>
          </cell>
          <cell r="DG57" t="str">
            <v xml:space="preserve">Desarrollar un programa de formación para los servidores del Distrito Capital con la finalidad de cualificar los servicios a la ciudadanía. </v>
          </cell>
          <cell r="DH57" t="str">
            <v/>
          </cell>
          <cell r="DI57" t="str">
            <v/>
          </cell>
          <cell r="DJ57" t="str">
            <v xml:space="preserve">Se realizó la estructuración del proceso de formación virtual para la vigencia 2019 con la Universidad Nacional Abierta y a Distancia – UNAD, con ellos se trabajarán las siguientes temáticas: Diplomado de 144 horas en Políticas Públicas con acompañamiento tutorial. Diplomado de 144 horas en Gobierno Abierto con acompañamiento tutorial. Curso en formación de competencias para Supervisión de Contratos Estatales: 40 horas con acompañamiento tutorial. Curso de 30 horas en Plan De Desarrollo Distrital y Estructura del Distrito. (Autodirigido). Curso de 60 horas en Teletrabajo. (Autodirigido). Los aportes para el convenio son por parte de la Secretaría General $960.000.000 y por parte de la universidad $218.000.000.
Se elaboró el “anexo 1 – condiciones técnicas”, estudio previo y estructura de aportes. Adicionalmente se llevo a cabo la revisión de los modulos y contenidos del curso de formación de Teletrabajo con el equipo de la Dirección. </v>
          </cell>
          <cell r="DK57" t="str">
            <v>Demora en la negociación en la contrapartida con la institución de educación superior que se realizará el convenio</v>
          </cell>
          <cell r="DL57" t="str">
            <v xml:space="preserve">Desarrollar un programa de formación para los servidores del Distrito Capital con la finalidad de cualificar los servicios a la ciudadanía. </v>
          </cell>
          <cell r="DM57" t="str">
            <v/>
          </cell>
          <cell r="DN57" t="str">
            <v/>
          </cell>
          <cell r="DO57" t="str">
            <v>Se suscribe convenio interadministrativo 4211000-677-2019, con la Universidad Nacional Abierta y a Distancia UNAD, con el cuál se elaboraran los contenidos de las temáticas de formación y se realizará el desarrollo de la Oferta Académica 2019.
Adicionalmente Se adelanto la elaboración del estudio previo y el anexo condiciones técnicas para elaborar un convenio con la Secretaría Distrital de Ambiente en donde elaboraran un curso en temas ambientales y en gestión del riesgo de desastres, el curso será ajustado para ofertarse de igual forma a las demás entidades distritales en cumplimiento de la responsabilidad que tiene la Secretaría General en apoyar la implementación del Modelo Integrado de Planeación y Gestión a nivel distrital. 
Para el curso de teletrabajo se terminó el contenido teórico del módulo 4 que será virtualizado por la institución de educación superior.</v>
          </cell>
          <cell r="DP57" t="str">
            <v xml:space="preserve">La retroalimentación de firmas, revisión y aceptación de documentos  por parte de la UNAD, a tardado más tiempo del previsto, afectando la planeación realizada por la Secretaría General. </v>
          </cell>
          <cell r="DQ57" t="str">
            <v xml:space="preserve">Desarrollar un programa de formación para los servidores del Distrito Capital con la finalidad de cualificar los servicios a la ciudadanía. </v>
          </cell>
          <cell r="DR57" t="str">
            <v/>
          </cell>
          <cell r="DS57" t="str">
            <v/>
          </cell>
          <cell r="DT57" t="str">
            <v>Se suscribió el acta de inicio del convenio 4211000-677-2019, para el desarrollo de la etapa contractual para  la oferta académica vigencia 2019, se realizó  reunión de apertura informando las condiciones  técnicas para llevar acabo el proceso de formación de los servidores con los representantes de talento humano de las entidades distritales, se elaboraron las piezas de comunicación a utilizar para la divulgación de la oferta academica.
mediante radicado 3-2019-15167, se solicito concepto a la Oficina Jurídica de la Secretaría General frente a la formación del personal con vicunlación provisional, de este requerimiento se da respuesta 3-2019- 18360, en donde se da viabilidad  para la etapa de inscripciones. 
Se suscribió el convenio con la Secretaría Distrital de Ambiente luego de lograr la revisión y aprobación de todas las instancias técnicas y jurídicas de las dos entidades</v>
          </cell>
          <cell r="DU57" t="str">
            <v/>
          </cell>
          <cell r="DV57" t="str">
            <v xml:space="preserve">Desarrollar un programa de formación para los servidores del Distrito Capital con la finalidad de cualificar los servicios a la ciudadanía. </v>
          </cell>
          <cell r="DW57" t="str">
            <v/>
          </cell>
          <cell r="DX57" t="str">
            <v/>
          </cell>
          <cell r="DY57" t="str">
            <v>Se realizó la difusión de la oferta académica que se desarrollará en el marco del convenio 4211000-677-2019 a la entidades y organismos distritales.
Se realiza seguimiento del avance de las inscripciones por entidad y se informa periódicamente a los gestores de capacitación el estado de su entidad.
se realiza cronograma de visitas a las entidades para reforzar la difusión de la oferta académica.
Se realizaron reuniones de seguimiento al convenio 4211000-677-2019 en donde se revisaron la elaboración de los contenidos base de las temáticas a ofertar y se aprobó el equipo de trabajo inicial de la UNAD.</v>
          </cell>
          <cell r="DZ57" t="str">
            <v xml:space="preserve">La inscripción de los funcionarios no ha sido la esperada. </v>
          </cell>
          <cell r="EA57" t="str">
            <v xml:space="preserve">Desarrollar un programa de formación para los servidores del Distrito Capital con la finalidad de cualificar los servicios a la ciudadanía. </v>
          </cell>
          <cell r="EB57" t="str">
            <v/>
          </cell>
          <cell r="EC57" t="str">
            <v/>
          </cell>
          <cell r="ED57" t="str">
            <v>Continuando con la etapa de inscripciones a la oferta académica 2019 que se desarrollará con la Universidad Nacional Abierta y a Distancia, se realizó visita a las entidades distritales para realizar difusión e inscripción a los servidores públicos, las visitas se realizaron hasta el 26 de agosto de 2019 logrando la inscripción de 4401 funcionarios públicos y 1000 contratistas distribuido en las 5 temáticas.
Se realizaron reuniones de seguimiento al convenio 4211000-677-2019 en donde se revisaron la elaboración de los contenidos base de las temáticas a ofertar y se aprobó el equipo de trabajo inicial de la UNAD, las reuniones se realizaron los días 13 y 20 del mes de agosto de 2019.
Se realizó actualización y migración de la plataforma LMS pasando de la versión Moodle 3.0 a Moodle 3.7, lo anterior para asegurar la estabilidad y compatibilidad de la plataforma con los cursos nuevos.</v>
          </cell>
          <cell r="EE57" t="str">
            <v/>
          </cell>
          <cell r="EF57" t="str">
            <v/>
          </cell>
          <cell r="EG57" t="str">
            <v/>
          </cell>
          <cell r="EH57" t="str">
            <v/>
          </cell>
          <cell r="EI57" t="str">
            <v>En el marco del convenio 4211000-677-2019 se realizó la virtualización de los módulos 1 y 2 del diplomado en políticas públicas, de igual forma para el curso en teletrabajo se realizó virtualización del modulo 1 para cada rol (teletrabajador, no teletrabajador, líder de teletrabajo, jefe de teletrabajador), otro curso del cual se virtualizo el módulo 1 fue el de plan de desarrollo y estructura del distrito. 
Se habilito el acceso a los participantes a la plataforma LMS, acorde a la temática en la que realizaron la inscripción desde el 02 de septiembre de 2019.
Se realizaron reuniones de seguimiento  en donde se revisaron temas como la virtualización de los contenidos de las temáticas a ofertar, el listado de matriculados y mesa de ayuda,
Se realizó actualización de la pagina principal donde los servidores realizan la inscripción con las temáticas que están vigentes, incluido el curso en el Modelo Integrado de Planeación y Gestión MIPG.</v>
          </cell>
          <cell r="EJ57" t="str">
            <v xml:space="preserve">Ninguna </v>
          </cell>
          <cell r="EK57" t="str">
            <v xml:space="preserve">Desarrollar un programa de formación para los servidores del Distrito Capital con la finalidad de cualificar los servicios a la ciudadanía.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v>0</v>
          </cell>
          <cell r="FB57">
            <v>0</v>
          </cell>
          <cell r="FC57" t="str">
            <v>Cumple</v>
          </cell>
          <cell r="FD57" t="str">
            <v>No programó</v>
          </cell>
          <cell r="FE57" t="str">
            <v>No programó</v>
          </cell>
          <cell r="FF57" t="str">
            <v>No aplica</v>
          </cell>
          <cell r="FG57" t="str">
            <v>No aplica</v>
          </cell>
          <cell r="FH57" t="str">
            <v>No aplica</v>
          </cell>
          <cell r="FI57" t="str">
            <v>No aplica</v>
          </cell>
          <cell r="FJ57" t="str">
            <v>No aplica</v>
          </cell>
          <cell r="FK57" t="str">
            <v>No aplica</v>
          </cell>
          <cell r="FL57" t="str">
            <v>Oportuna</v>
          </cell>
          <cell r="FM57" t="str">
            <v xml:space="preserve">"Se recomienda revisar todos los campos de las observaciones del formato de reporte de avances de las actividades por cuanto las observaciones de la actividad Desarrollar cursos de formación relacionados con temas de gestión pública aplicables al D. C. no fueron incluidas" </v>
          </cell>
          <cell r="FN57" t="str">
            <v>Luisa Fernanda Ortiz</v>
          </cell>
          <cell r="FO57" t="str">
            <v>Cumple</v>
          </cell>
          <cell r="FP57" t="str">
            <v>No programó</v>
          </cell>
          <cell r="FQ57" t="e">
            <v>#N/A</v>
          </cell>
          <cell r="FR57" t="str">
            <v>No aplica</v>
          </cell>
          <cell r="FS57" t="str">
            <v>No aplica</v>
          </cell>
          <cell r="FT57" t="str">
            <v>No aplica</v>
          </cell>
          <cell r="FU57" t="str">
            <v>No aplica</v>
          </cell>
          <cell r="FV57" t="str">
            <v>No aplica</v>
          </cell>
          <cell r="FW57" t="str">
            <v>No aplica</v>
          </cell>
          <cell r="FX57" t="str">
            <v>Oportuna</v>
          </cell>
          <cell r="FY57" t="str">
            <v>Aún, cuando no se programaron actividades para este periodo, se ha venido haciendo reporte cualitativo y cargando evidencias del mismo, de los avances para su cumplimiento en el mes de diciembre. Se recomienda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7" t="str">
            <v>Luisa Fernanda Ortiz</v>
          </cell>
          <cell r="GA57">
            <v>0</v>
          </cell>
          <cell r="GB57" t="str">
            <v>No programó</v>
          </cell>
          <cell r="GC57" t="e">
            <v>#N/A</v>
          </cell>
          <cell r="GD57">
            <v>0</v>
          </cell>
          <cell r="GE57">
            <v>0</v>
          </cell>
          <cell r="GF57">
            <v>0</v>
          </cell>
          <cell r="GG57">
            <v>0</v>
          </cell>
          <cell r="GH57">
            <v>0</v>
          </cell>
          <cell r="GI57">
            <v>0</v>
          </cell>
          <cell r="GJ57">
            <v>0</v>
          </cell>
          <cell r="GK57">
            <v>0</v>
          </cell>
          <cell r="GL57">
            <v>0</v>
          </cell>
          <cell r="GM57">
            <v>0</v>
          </cell>
          <cell r="GN57">
            <v>0</v>
          </cell>
          <cell r="GO57" t="e">
            <v>#N/A</v>
          </cell>
          <cell r="GP57">
            <v>0</v>
          </cell>
          <cell r="GQ57">
            <v>0</v>
          </cell>
          <cell r="GR57">
            <v>0</v>
          </cell>
          <cell r="GS57">
            <v>0</v>
          </cell>
          <cell r="GT57">
            <v>0</v>
          </cell>
          <cell r="GU57">
            <v>0</v>
          </cell>
          <cell r="GV57">
            <v>0</v>
          </cell>
          <cell r="GW57">
            <v>0</v>
          </cell>
          <cell r="GX57">
            <v>0</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t="str">
            <v>No Programó</v>
          </cell>
          <cell r="HZ57" t="str">
            <v>No Programó</v>
          </cell>
          <cell r="IA57" t="str">
            <v>No Programó</v>
          </cell>
          <cell r="IB57" t="str">
            <v>No Programó</v>
          </cell>
          <cell r="IC57" t="str">
            <v>No Programó</v>
          </cell>
          <cell r="ID57" t="str">
            <v>No Programó</v>
          </cell>
          <cell r="IE57" t="str">
            <v>No Programó</v>
          </cell>
          <cell r="IF57" t="str">
            <v>No Programó</v>
          </cell>
          <cell r="IG57" t="str">
            <v>No Programó</v>
          </cell>
          <cell r="IH57" t="str">
            <v>No Programó</v>
          </cell>
          <cell r="II57" t="str">
            <v>No Programó</v>
          </cell>
          <cell r="IJ57">
            <v>0</v>
          </cell>
          <cell r="IK57" t="str">
            <v>No Programó</v>
          </cell>
          <cell r="IL57" t="str">
            <v>No Programó</v>
          </cell>
          <cell r="IM57" t="str">
            <v>No Programó</v>
          </cell>
          <cell r="IN57" t="str">
            <v>No Programó</v>
          </cell>
          <cell r="IP57">
            <v>0</v>
          </cell>
        </row>
        <row r="58">
          <cell r="A58">
            <v>31</v>
          </cell>
          <cell r="B58" t="str">
            <v>Dirección Distrital de Desarrollo Institucional</v>
          </cell>
          <cell r="C58" t="str">
            <v>Director Distrital de Desarrollo Institucional</v>
          </cell>
          <cell r="D58" t="str">
            <v>Cesar Ocampo Caro</v>
          </cell>
          <cell r="E58" t="str">
            <v>P1 -  ÉTICA, BUEN GOBIERNO Y TRANSPARENCIA</v>
          </cell>
          <cell r="F58" t="str">
            <v>P1O2 Fortalecer la capacidad de formulación, implementación y seguimiento, de la política pública de competencia de la Secretaría General; así como las estrategias y mecanismos de evaluación.</v>
          </cell>
          <cell r="G58" t="str">
            <v>P1O2A3 Desarrollar e implementar estrategias para la modernización de la gestión pública distrital.</v>
          </cell>
          <cell r="H58" t="str">
            <v>Desarrollar e implementar estrategias para la modernización de la gestión pública distrital</v>
          </cell>
          <cell r="I58" t="str">
            <v>Estrategias para el fortalecimiento del sistema de coordinación y la modernización de la gestión pública distrital</v>
          </cell>
          <cell r="J58" t="str">
            <v>Verificar el cumplimiento en la elaboración de las estrategias para el fortalecimiento de coordinación y modernización establecidas en la vigencia</v>
          </cell>
          <cell r="K58" t="str">
            <v xml:space="preserve">  Sumatoria de estrategias para el fortalecimiento del sistema de coordinación y la modernización de la gestión pública distrital.     </v>
          </cell>
          <cell r="L58" t="str">
            <v>Sumatoria de estrategias para el fortalecimiento del sistema de coordinación y la modernización de la gestión pública distrital.</v>
          </cell>
          <cell r="M58">
            <v>0</v>
          </cell>
          <cell r="O58" t="str">
            <v>Estrategias para la medición y el fortalecimiento del sistema de coordinación y la modernización de la gestión pública distrital.</v>
          </cell>
          <cell r="P58" t="str">
            <v>Desarrollar estrategias enfocadas en el fortalecimiento institucional y de la estructura administrativa distrital, la racionalización de instancias, y la medición del desempeño institucional</v>
          </cell>
          <cell r="Q58"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cell r="R58" t="str">
            <v xml:space="preserve">Fortalecer la capacidad técnica institucional de las entidades distritales frente a la implementación de teletrabajo, racionalización de instancias e implementación de la resolución 233 de 2018. 
</v>
          </cell>
          <cell r="S58" t="str">
            <v>Suma</v>
          </cell>
          <cell r="T58" t="str">
            <v>Suma</v>
          </cell>
          <cell r="U58" t="str">
            <v>Número</v>
          </cell>
          <cell r="V58" t="str">
            <v xml:space="preserve">Eficacia </v>
          </cell>
          <cell r="W58" t="str">
            <v>Producto</v>
          </cell>
          <cell r="X58">
            <v>2018</v>
          </cell>
          <cell r="Y58">
            <v>0</v>
          </cell>
          <cell r="Z58">
            <v>2017</v>
          </cell>
          <cell r="AC58">
            <v>2</v>
          </cell>
          <cell r="AD58">
            <v>4</v>
          </cell>
          <cell r="AE58">
            <v>1</v>
          </cell>
          <cell r="AF58">
            <v>7</v>
          </cell>
          <cell r="AG58" t="str">
            <v>No Aplica</v>
          </cell>
          <cell r="AH58" t="str">
            <v>No Aplica</v>
          </cell>
          <cell r="AI58">
            <v>1</v>
          </cell>
          <cell r="AJ58">
            <v>1</v>
          </cell>
          <cell r="AK58">
            <v>1</v>
          </cell>
          <cell r="AL58">
            <v>1125</v>
          </cell>
          <cell r="AM58" t="str">
            <v>Fortalecimiento y modernización de la gestión pública distrital</v>
          </cell>
          <cell r="AN58">
            <v>1</v>
          </cell>
          <cell r="AO58" t="str">
            <v>Fortalecimiento de la administración y la gestión pública Distrital</v>
          </cell>
          <cell r="AP58" t="str">
            <v>No Aplica</v>
          </cell>
          <cell r="AQ58" t="str">
            <v>No Aplica</v>
          </cell>
          <cell r="AR58" t="str">
            <v>No Aplica</v>
          </cell>
          <cell r="AS58" t="str">
            <v>No Aplica</v>
          </cell>
          <cell r="AT58" t="str">
            <v>No Aplica</v>
          </cell>
          <cell r="AU58" t="str">
            <v>No Aplica</v>
          </cell>
          <cell r="AV58" t="str">
            <v>No Aplica</v>
          </cell>
          <cell r="AW58" t="str">
            <v>No Aplica</v>
          </cell>
          <cell r="AX58" t="str">
            <v>No Aplica</v>
          </cell>
          <cell r="AY58" t="str">
            <v>No Aplica</v>
          </cell>
          <cell r="AZ58" t="str">
            <v>No Aplica</v>
          </cell>
          <cell r="BA58" t="str">
            <v>No Aplica</v>
          </cell>
          <cell r="BB58" t="str">
            <v>No Aplica</v>
          </cell>
          <cell r="BC58" t="str">
            <v>No Aplica</v>
          </cell>
          <cell r="BD58" t="str">
            <v>No Aplica</v>
          </cell>
          <cell r="BE58" t="str">
            <v>No Aplica</v>
          </cell>
          <cell r="BF58" t="str">
            <v>No Aplica</v>
          </cell>
          <cell r="BG58" t="str">
            <v>No Aplica</v>
          </cell>
          <cell r="BH58" t="str">
            <v>No Aplica</v>
          </cell>
          <cell r="BI58">
            <v>1</v>
          </cell>
          <cell r="BJ58" t="str">
            <v>No Aplica</v>
          </cell>
          <cell r="BK58" t="str">
            <v>No Aplica</v>
          </cell>
          <cell r="BL58" t="str">
            <v>No Aplica</v>
          </cell>
          <cell r="BM58" t="str">
            <v>Plan Estratégico InstitucionalPlan de Acción Proyecto de inversión 1125 Fortalecimiento y modernización de la gestión pública distritalSGCFortalecimiento de la administración y la gestión pública DistritalODS</v>
          </cell>
          <cell r="BN58" t="str">
            <v xml:space="preserve">Formular, elaborar y ejecutar actividades orientadas a la socialización y fortalecimiento del Sistema de coordinación y modernización de la gestión pública distrital, a través de la racionalización de instancias.Se desarrollan en tres fases: 1.  Documento y formulación inicial de la estrategia  (0,4); 2. Desarrollo  de la estrategia (0,10); 3. Documento de cierre y  balance (0,6). Para la vigencia 2019 se llevarán a cabo las siguientes estrategias:
1. Estrategia Observatorios Distritales
2. Estrategia Implementación Teltrabajo 
3. Documentos de Modernización Institucional.
4. Estrategia Racionalización de Instancias 
5. Estrategia Implementación Resolución 233 de 2018. </v>
          </cell>
          <cell r="BO58" t="str">
            <v>1. Realizar Documentos Técnicos de las estrategias.
2. Revisar los Documentos técnico de las estrategias
3. Aprobar los documentos técnicos de las estrategias
4. Socializar los documentos técnicos de las estrategias</v>
          </cell>
          <cell r="BP58" t="str">
            <v xml:space="preserve">Fortalecer la capacidad técnica institucional de las entidades distritales frente a la implementación de teletrabajo, racionalización de instancias e implementación de la resolución 233 de 2018. 
</v>
          </cell>
          <cell r="BQ58"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cell r="BR58" t="str">
            <v>Suma</v>
          </cell>
          <cell r="BS58">
            <v>4</v>
          </cell>
          <cell r="BT58">
            <v>0</v>
          </cell>
          <cell r="BU58">
            <v>0</v>
          </cell>
          <cell r="BV58">
            <v>0</v>
          </cell>
          <cell r="BW58">
            <v>0</v>
          </cell>
          <cell r="BX58">
            <v>0</v>
          </cell>
          <cell r="BY58">
            <v>0</v>
          </cell>
          <cell r="BZ58">
            <v>0</v>
          </cell>
          <cell r="CA58">
            <v>0</v>
          </cell>
          <cell r="CB58">
            <v>0</v>
          </cell>
          <cell r="CC58">
            <v>0</v>
          </cell>
          <cell r="CD58">
            <v>0</v>
          </cell>
          <cell r="CE58">
            <v>4</v>
          </cell>
          <cell r="CF58">
            <v>0</v>
          </cell>
          <cell r="CG58">
            <v>0</v>
          </cell>
          <cell r="CH58">
            <v>0</v>
          </cell>
          <cell r="CI58">
            <v>0</v>
          </cell>
          <cell r="CJ58">
            <v>0</v>
          </cell>
          <cell r="CK58">
            <v>0</v>
          </cell>
          <cell r="CL58">
            <v>0</v>
          </cell>
          <cell r="CM58">
            <v>0</v>
          </cell>
          <cell r="CN58">
            <v>0</v>
          </cell>
          <cell r="CO58">
            <v>0</v>
          </cell>
          <cell r="CP58">
            <v>0</v>
          </cell>
          <cell r="CQ58">
            <v>4</v>
          </cell>
          <cell r="CR58">
            <v>4</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Teletrabajo:Elaboración Encuesta de experiencia a Teletrabajadores y sus Jefes, e informes de análisis de resultados y estimativos de ahorro.Definición del plan de acción 2019.Realización de 25 mesas técnicas de socialización o articulación interinstitucional.Elaboración de contenidos de los módulos 1 y 2 del curso de formación.Observatorios:Realización mesas técnicas de la fase de divulgación y diagnóstico con los servidores de la SDP,SDDE y ATIC.Remisión de actas de compromisos y avances a entidades distritales con el plan de acción conjunto.Modernización:Doc_reformas administrativas:Recopilación bibliográfica y solicitud de información a entidades que han modificado su estructura administrativa para incluir al documento.Se cuenta con 3 sectores desarrollados.Resolución 233:Realización documento técnico de Implementación.Seguimiento a sitios web verificando cumplimiento a la 233.Asesoría técnica a entidades.Instancias:Elaboración proyectos de decreto de actualización de instancias</v>
          </cell>
          <cell r="DF58" t="str">
            <v>Las convocatorias y la agenda que coincida en las tres Secretarias relacionadas con el tema. Las entidades no presentan un orden en el sitio web lo que dificulta la búsqueda del cumplimiento de la Resolución 233.</v>
          </cell>
          <cell r="DG58" t="str">
            <v xml:space="preserve">Fortalecer la capacidad técnica institucional de las entidades distritales frente a la implementación de teletrabajo, racionalización de instancias e implementación de la resolución 233 de 2018. </v>
          </cell>
          <cell r="DH58" t="str">
            <v/>
          </cell>
          <cell r="DI58" t="str">
            <v/>
          </cell>
          <cell r="DJ58" t="str">
            <v>Teletrabajo:  Socialización de la Estrategia  y metodología de la implementación con 7 entidades,  Talleres Técnicos para revisar los lineamientos del componente de Tecnología para teletrabajo, con la participación de 9 entidades. Dtos de Modernización: 1. Reformas Admin: Se avanza en el desarrollo del capitulo del sector Movilidad y se alimentan la información de los tres sectores adicionales.  
2. Logros D.D.D.I: Matriz de Articulación versión 2, con las tematicas desarrolladas. 3. Clima Organizacional: Visita a las entidades para la socialización del resultado de las encuestas. Resolución 233: Validación de la información públicada en los micrositios WEB. Observatorios Distritales: Revisión de la Guia de Observatorios y Reglamento Interno de la Comisión CIEEIEE, participación mesas de trabajo. Racionalización de Instancias: Se elaboran las versiones finales y conceptos de 11 proyectos de actos administrativos, reunión con los Juridicos de las entidades para la revisión y firma.</v>
          </cell>
          <cell r="DK58" t="str">
            <v>Dificultades por la cantidad de niveles que realizan la revisión a los actos administrativos</v>
          </cell>
          <cell r="DL58" t="str">
            <v xml:space="preserve">Fortalecer la capacidad técnica institucional de las entidades distritales frente a la implementación de teletrabajo, racionalización de instancias e implementación de la resolución 233 de 2018. </v>
          </cell>
          <cell r="DM58" t="str">
            <v/>
          </cell>
          <cell r="DN58" t="str">
            <v/>
          </cell>
          <cell r="DO58" t="str">
            <v>Teletrabajo:  Realización del evento: “El Teletrabajo, una práctica laboral que avanza en Bogotá” para presentar los logros alcanzados en la implementación de teletrabajo en las entidades distritales,  244 asistentes. Elaboración documentos en primera versión: Guía Operativa de Teletrabajo , Definición de la metodología para el seguimiento del teletrabajador, Formatos de legalización – actualización de resoluciones, Socialización de la Estrategia Distrital de Teletrabajo y la metodología de implementación del modelo en presentación a funcionarios de 10 entidades. 
Racionalización de Instancias: acompañamiento a los sectores en el proceso de recolección de firmas y radicación en la Secretaría Jurídica Distrital. 
Modernización: Se presentan avances a los documentos de modernización Reformas Administrativas y Logros D.D.D.I.
Implementación Resolución 233:  se envió a todas las entidades y una comunicación con aspectos relevantes.</v>
          </cell>
          <cell r="DP58" t="str">
            <v xml:space="preserve">Dificultades por la cantidad de niveles para el tramité de firmas de los Decretos de Racionalización. </v>
          </cell>
          <cell r="DQ58" t="str">
            <v xml:space="preserve">Fortalecer la capacidad técnica institucional de las entidades distritales frente a la implementación de teletrabajo, racionalización de instancias e implementación de la resolución 233 de 2018. </v>
          </cell>
          <cell r="DR58" t="str">
            <v/>
          </cell>
          <cell r="DS58" t="str">
            <v/>
          </cell>
          <cell r="DT58" t="str">
            <v xml:space="preserve">Teletrabajo: Socialización de la Estrategia Distrital y la metodología de implementación del modelo a 8 entidades distritales, realización del evento: “Tercera Mesa Técnica Teletrabajo Distrital –  Elaboración del Documento definición de la metodología para el seguimiento del teletrabajador y formatos de legalización– actualización de resoluciones.
Racionalización de Instancias: Emisión de 11 Decretos Distritales para la racionalización y actualización de Instancias de coordinación. 
Implementación Resolución 233: se realizó informe ejecutivo preliminar del primer semestre de 2019, con la información tomada del monitoreo realizado a los micrositios web de las entidades distritales y se cita a las entidades en el mes de Julio para realizar asesoría técnica. 
Modernización Institucional: Se realizan mesas técnicas para la validación y avance de los documentos en sus diferentes capitulos. 
Observatorios Distritales: Seguimiento a los compromisos Decreto 548 de 2016, reorganización. </v>
          </cell>
          <cell r="DU58" t="str">
            <v/>
          </cell>
          <cell r="DV58" t="str">
            <v xml:space="preserve">Fortalecer la capacidad técnica institucional de las entidades distritales frente a la implementación de teletrabajo, racionalización de instancias e implementación de la resolución 233 de 2018. </v>
          </cell>
          <cell r="DW58" t="str">
            <v/>
          </cell>
          <cell r="DX58" t="str">
            <v/>
          </cell>
          <cell r="DY58" t="str">
            <v xml:space="preserve">Teletrabajo: Se realizaron 9 nueve socializaciones  de la Estrategia Distrital de Teletrabajo y la metodología de implementación del modelo en presentación a funcionarios de las entidades distritales. 
Racionalización de Instancias: Emisión de 12 Decretos Distritales para la racionalización y actualización de Instancias de coordinación. 
Implementación Resolución 233: Se realizó capacitación el 5 de julio de 2019,  dirigido a los profesionales asignados a la implementación de los lineamientos en las entidades y organismos distritales
Modernización Institucional: Se realizan mesas técnicas para la validación y avance de los documentos en sus diferentes capitulos. 
Observatorios Distritales: Se realizan mesas jurídicas para regular funcionamiento de observatorios. </v>
          </cell>
          <cell r="DZ58" t="str">
            <v xml:space="preserve">Ninguna </v>
          </cell>
          <cell r="EA58" t="str">
            <v xml:space="preserve">Fortalecer la capacidad técnica institucional de las entidades distritales frente a la implementación de teletrabajo, racionalización de instancias e implementación de la resolución 233 de 2018. </v>
          </cell>
          <cell r="EB58" t="str">
            <v/>
          </cell>
          <cell r="EC58" t="str">
            <v/>
          </cell>
          <cell r="ED58" t="str">
            <v xml:space="preserve">Teletrabajo: Se realizaron 4 socializaciones  de la Estrategia Distrital de Teletrabajo y la metodología de implementación del modelo, se expidio la circular 032 de 2019 definición de los valores de compensación por gastos a Teletrabajadores 2019 y 2020, se hizo entrega de las versiones finales de los cuatro modulos y los sylabus del curso de teletrabajo. 
Implementación Resolución 233: Se convocaron las entidades y organismos distritales a una mesa de trabajo en el que se presentó el paso a paso que deben seguir las entidades para dar cabal cumplimiento a la Resolución 233 de 2018. Esta mesa se realizó el 28 de agosto de 2019.
Racionalización de Instancias: Se encuentra en revisión la medición de la estrategia. 
Modernización Institucional: Durante el mes de agosto no se adelantaron actividades. 
Observatorios Distritales: Se realizan visitas a 4 observatorios para revisar la red y su implementación y seguimiento tablero de control,observaciones al proyecto de decreto.  </v>
          </cell>
          <cell r="EE58" t="str">
            <v>Dificultades Teletrabajo:  Para la fase de apropiación, no todas las entidades cuentan con la disponibilidad presupuestal, vigencia 2019.</v>
          </cell>
          <cell r="EF58" t="str">
            <v xml:space="preserve">Fortalecer la capacidad técnica institucional de las entidades distritales frente a la implementación de teletrabajo, racionalización de instancias e implementación de la resolución 233 de 2018. </v>
          </cell>
          <cell r="EG58" t="str">
            <v/>
          </cell>
          <cell r="EH58" t="str">
            <v/>
          </cell>
          <cell r="EI58" t="str">
            <v xml:space="preserve">Teletrabajo: Se realizaron 10 socializaciones  de la Estrategia Distrital de Teletrabajo y la metodología de implementación del modelo, fue radicado el ajuste al acuerdo 710 de 2018 y Decreto 546 de 2013. Articulación Interistitucional con Ministerio del trabajo y TIC, se elabora plan de choque para el cumplimiento de meta 1000 trabajadores, se realiza seguimiento al curso de teletrabajadores. 
Implementación Resolución 233: Se remite informe de seguimiento a cada uan de las  entidades  y se remite informe general de la estrategia a la Subsecretaría Técnica.
Racionalización de Instancias: Se remite informe final a la Subsecretaría Técnica.  
Modernización Institucional: Se remiten documentos finales a la Subsecretaría Técnica. 
Observatorios Distritales: Se realizan mesas jurídicas para reglamentar funcionamiento de los observatorios, se realiza presentación en la CIEEIE, se realiza seguimiento a los compromisos.  </v>
          </cell>
          <cell r="EJ58" t="str">
            <v>Ninguna</v>
          </cell>
          <cell r="EK58" t="str">
            <v xml:space="preserve">Fortalecer la capacidad técnica institucional de las entidades distritales frente a la implementación de teletrabajo.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v>0</v>
          </cell>
          <cell r="FB58">
            <v>0</v>
          </cell>
          <cell r="FC58" t="str">
            <v>Cumple</v>
          </cell>
          <cell r="FD58" t="str">
            <v>No programó</v>
          </cell>
          <cell r="FE58" t="str">
            <v>No programó</v>
          </cell>
          <cell r="FF58" t="str">
            <v>No aplica</v>
          </cell>
          <cell r="FG58" t="str">
            <v>No aplica</v>
          </cell>
          <cell r="FH58" t="str">
            <v>No aplica</v>
          </cell>
          <cell r="FI58" t="str">
            <v>No aplica</v>
          </cell>
          <cell r="FJ58" t="str">
            <v>No aplica</v>
          </cell>
          <cell r="FK58" t="str">
            <v>No aplica</v>
          </cell>
          <cell r="FL58" t="str">
            <v>Oportuna</v>
          </cell>
          <cell r="FM58" t="str">
            <v>N/A</v>
          </cell>
          <cell r="FN58" t="str">
            <v>Luisa Fernanda Ortiz</v>
          </cell>
          <cell r="FO58" t="str">
            <v>Cumple</v>
          </cell>
          <cell r="FP58" t="str">
            <v>No programó</v>
          </cell>
          <cell r="FQ58" t="e">
            <v>#N/A</v>
          </cell>
          <cell r="FR58" t="str">
            <v>No aplica</v>
          </cell>
          <cell r="FS58" t="str">
            <v>No aplica</v>
          </cell>
          <cell r="FT58" t="str">
            <v>No aplica</v>
          </cell>
          <cell r="FU58" t="str">
            <v>No aplica</v>
          </cell>
          <cell r="FV58" t="str">
            <v>No aplica</v>
          </cell>
          <cell r="FW58" t="str">
            <v>No aplica</v>
          </cell>
          <cell r="FX58" t="str">
            <v>Oportuna</v>
          </cell>
          <cell r="FY58"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8" t="str">
            <v>Luisa Fernanda Ortiz</v>
          </cell>
          <cell r="GA58">
            <v>0</v>
          </cell>
          <cell r="GB58" t="str">
            <v>No programó</v>
          </cell>
          <cell r="GC58" t="e">
            <v>#N/A</v>
          </cell>
          <cell r="GD58">
            <v>0</v>
          </cell>
          <cell r="GE58">
            <v>0</v>
          </cell>
          <cell r="GF58">
            <v>0</v>
          </cell>
          <cell r="GG58">
            <v>0</v>
          </cell>
          <cell r="GH58">
            <v>0</v>
          </cell>
          <cell r="GI58">
            <v>0</v>
          </cell>
          <cell r="GJ58">
            <v>0</v>
          </cell>
          <cell r="GK58">
            <v>0</v>
          </cell>
          <cell r="GL58">
            <v>0</v>
          </cell>
          <cell r="GM58">
            <v>0</v>
          </cell>
          <cell r="GN58">
            <v>0</v>
          </cell>
          <cell r="GO58" t="e">
            <v>#N/A</v>
          </cell>
          <cell r="GP58">
            <v>0</v>
          </cell>
          <cell r="GQ58">
            <v>0</v>
          </cell>
          <cell r="GR58">
            <v>0</v>
          </cell>
          <cell r="GS58">
            <v>0</v>
          </cell>
          <cell r="GT58">
            <v>0</v>
          </cell>
          <cell r="GU58">
            <v>0</v>
          </cell>
          <cell r="GV58">
            <v>0</v>
          </cell>
          <cell r="GW58">
            <v>0</v>
          </cell>
          <cell r="GX58">
            <v>0</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t="str">
            <v>No Programó</v>
          </cell>
          <cell r="HZ58" t="str">
            <v>No Programó</v>
          </cell>
          <cell r="IA58" t="str">
            <v>No Programó</v>
          </cell>
          <cell r="IB58" t="str">
            <v>No Programó</v>
          </cell>
          <cell r="IC58" t="str">
            <v>No Programó</v>
          </cell>
          <cell r="ID58" t="str">
            <v>No Programó</v>
          </cell>
          <cell r="IE58" t="str">
            <v>No Programó</v>
          </cell>
          <cell r="IF58" t="str">
            <v>No Programó</v>
          </cell>
          <cell r="IG58" t="str">
            <v>No Programó</v>
          </cell>
          <cell r="IH58" t="str">
            <v>No Programó</v>
          </cell>
          <cell r="II58" t="str">
            <v>No Programó</v>
          </cell>
          <cell r="IJ58">
            <v>0</v>
          </cell>
          <cell r="IK58" t="str">
            <v>No Programó</v>
          </cell>
          <cell r="IL58" t="str">
            <v>No Programó</v>
          </cell>
          <cell r="IM58" t="str">
            <v>No Programó</v>
          </cell>
          <cell r="IN58" t="str">
            <v>No Programó</v>
          </cell>
          <cell r="IP58">
            <v>0</v>
          </cell>
        </row>
        <row r="59">
          <cell r="A59" t="str">
            <v>31A</v>
          </cell>
          <cell r="B59" t="str">
            <v>Dirección Distrital de Desarrollo Institucional</v>
          </cell>
          <cell r="C59" t="str">
            <v>Director Distrital de Desarrollo Institucional</v>
          </cell>
          <cell r="D59" t="str">
            <v>Cesar Ocampo Caro</v>
          </cell>
          <cell r="E59" t="str">
            <v>P1 -  ÉTICA, BUEN GOBIERNO Y TRANSPARENCIA</v>
          </cell>
          <cell r="F59" t="str">
            <v>P1O1 Consolidar a 2020 una cultura de visión y actuación ética,  integra y transparente</v>
          </cell>
          <cell r="G59" t="str">
            <v xml:space="preserve">P1O1A4 Implementar estrategias conjuntas con las entidades del nivel nacional y distrital competentes, en materia de transparencia, ética y lucha contra la corrupción.
</v>
          </cell>
          <cell r="H59" t="str">
            <v>Cumplimiento del Plan de trabajo de la política pública de transparencia y lucha contra la corrupción, bajo los lineamientos del ciclo de política pública.</v>
          </cell>
          <cell r="I59" t="str">
            <v>Política pública de transparencia y lucha contra la corrupción, con seguimiento al cumplimiento del Plan de trabajo programado, bajo los lineamientos del ciclo de política pública.</v>
          </cell>
          <cell r="J59" t="str">
            <v>Establecer el porcentaje de avance de ejecución de la política pública de transparencia y lucha contra la corrupción</v>
          </cell>
          <cell r="K59" t="str">
            <v>(Hitos del plan de trabajo de la política pública cumplidos / Hitos del plan de trabajo de la política pública programados) *100</v>
          </cell>
          <cell r="L59" t="str">
            <v>Hitos del plan de trabajo de la política pública cumplidos</v>
          </cell>
          <cell r="M59" t="str">
            <v>Hitos del plan de trabajo de la política pública programados</v>
          </cell>
          <cell r="O59" t="str">
            <v>Política pública de transparencia y lucha contra la corrupción gestionada</v>
          </cell>
          <cell r="Q59">
            <v>0</v>
          </cell>
          <cell r="R59">
            <v>0</v>
          </cell>
          <cell r="S59" t="str">
            <v>Suma</v>
          </cell>
          <cell r="T59" t="str">
            <v>Suma</v>
          </cell>
          <cell r="U59" t="str">
            <v>Porcentaje</v>
          </cell>
          <cell r="V59" t="str">
            <v xml:space="preserve">Eficacia </v>
          </cell>
          <cell r="W59" t="str">
            <v>Resultado</v>
          </cell>
          <cell r="X59">
            <v>2018</v>
          </cell>
          <cell r="Y59">
            <v>0</v>
          </cell>
          <cell r="Z59">
            <v>2018</v>
          </cell>
          <cell r="AA59">
            <v>0</v>
          </cell>
          <cell r="AB59">
            <v>0</v>
          </cell>
          <cell r="AC59">
            <v>0</v>
          </cell>
          <cell r="AD59">
            <v>1</v>
          </cell>
          <cell r="AE59">
            <v>1</v>
          </cell>
          <cell r="AF59">
            <v>0</v>
          </cell>
          <cell r="AG59" t="str">
            <v>No Aplica</v>
          </cell>
          <cell r="AH59" t="str">
            <v>No Aplica</v>
          </cell>
          <cell r="AI59" t="str">
            <v>No Aplica</v>
          </cell>
          <cell r="AJ59">
            <v>1</v>
          </cell>
          <cell r="AK59" t="str">
            <v>No Aplica</v>
          </cell>
          <cell r="AL59" t="str">
            <v>No Aplica</v>
          </cell>
          <cell r="AM59" t="str">
            <v>No Aplica</v>
          </cell>
          <cell r="AN59">
            <v>1</v>
          </cell>
          <cell r="AO59" t="str">
            <v>Gestión de Políticas públicas Distritales</v>
          </cell>
          <cell r="AP59" t="str">
            <v>No Aplica</v>
          </cell>
          <cell r="AQ59" t="str">
            <v>No Aplica</v>
          </cell>
          <cell r="AR59" t="str">
            <v>No Aplica</v>
          </cell>
          <cell r="AS59" t="str">
            <v>No Aplica</v>
          </cell>
          <cell r="AT59" t="str">
            <v>No Aplica</v>
          </cell>
          <cell r="AU59" t="str">
            <v>No Aplica</v>
          </cell>
          <cell r="AV59" t="str">
            <v>No Aplica</v>
          </cell>
          <cell r="AW59" t="str">
            <v>No Aplica</v>
          </cell>
          <cell r="AX59" t="str">
            <v>No Aplica</v>
          </cell>
          <cell r="AY59" t="str">
            <v>No Aplica</v>
          </cell>
          <cell r="AZ59" t="str">
            <v>No Aplica</v>
          </cell>
          <cell r="BA59" t="str">
            <v>No Aplica</v>
          </cell>
          <cell r="BB59" t="str">
            <v>No Aplica</v>
          </cell>
          <cell r="BC59" t="str">
            <v>No Aplica</v>
          </cell>
          <cell r="BD59" t="str">
            <v>No Aplica</v>
          </cell>
          <cell r="BE59" t="str">
            <v>No Aplica</v>
          </cell>
          <cell r="BF59" t="str">
            <v>No Aplica</v>
          </cell>
          <cell r="BG59" t="str">
            <v>No Aplica</v>
          </cell>
          <cell r="BH59" t="str">
            <v>5.3. Oportunidad</v>
          </cell>
          <cell r="BI59" t="str">
            <v>No Aplica</v>
          </cell>
          <cell r="BJ59" t="str">
            <v>No Aplica</v>
          </cell>
          <cell r="BK59" t="str">
            <v>No Aplica</v>
          </cell>
          <cell r="BL59" t="str">
            <v>No Aplica</v>
          </cell>
          <cell r="BM59" t="str">
            <v>Plan de Acción SGCGestión de Políticas públicas DistritalesOPORTUNIDAD contexto estrategico</v>
          </cell>
          <cell r="BN59" t="str">
            <v>Establecer el porcentaje de avance en la ejecución de la Política Pública de Transparencia y Lucha contra la Corrupción a nivel distrital, con base en el cumplimiento del Plan de trabajo programado para la vigencia bajo los lineamientos del ciclo de la política pública.</v>
          </cell>
          <cell r="BO59">
            <v>0</v>
          </cell>
          <cell r="BP59">
            <v>0</v>
          </cell>
          <cell r="BQ59">
            <v>0</v>
          </cell>
          <cell r="BR59" t="str">
            <v>Suma</v>
          </cell>
          <cell r="BS59">
            <v>1</v>
          </cell>
          <cell r="BT59">
            <v>0</v>
          </cell>
          <cell r="BU59">
            <v>0</v>
          </cell>
          <cell r="BV59">
            <v>0</v>
          </cell>
          <cell r="BW59">
            <v>0</v>
          </cell>
          <cell r="BX59">
            <v>0</v>
          </cell>
          <cell r="BY59">
            <v>0</v>
          </cell>
          <cell r="BZ59">
            <v>0</v>
          </cell>
          <cell r="CA59">
            <v>0</v>
          </cell>
          <cell r="CB59">
            <v>0</v>
          </cell>
          <cell r="CC59">
            <v>0</v>
          </cell>
          <cell r="CD59">
            <v>0</v>
          </cell>
          <cell r="CE59">
            <v>1</v>
          </cell>
          <cell r="CF59">
            <v>0</v>
          </cell>
          <cell r="CG59">
            <v>0</v>
          </cell>
          <cell r="CH59">
            <v>0</v>
          </cell>
          <cell r="CI59">
            <v>0</v>
          </cell>
          <cell r="CJ59">
            <v>0</v>
          </cell>
          <cell r="CK59">
            <v>0</v>
          </cell>
          <cell r="CL59">
            <v>0</v>
          </cell>
          <cell r="CM59">
            <v>0</v>
          </cell>
          <cell r="CN59">
            <v>0</v>
          </cell>
          <cell r="CO59">
            <v>0</v>
          </cell>
          <cell r="CP59">
            <v>0</v>
          </cell>
          <cell r="CQ59">
            <v>1</v>
          </cell>
          <cell r="CR59">
            <v>1</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v>2</v>
          </cell>
          <cell r="DI59">
            <v>2</v>
          </cell>
          <cell r="DJ59" t="str">
            <v xml:space="preserve">Se llevó a cabo la revisión de las 104 fichas de producto de la Política Pública, Así mismo, se solicitó acompañamiento a la Secretaría Distrital de Planeación para continuar con las fases de seguimiento y evaluación de la Política. Finalmente, se acompañó al Archivo Distrital en el establecimiento de la metodología de medición de los indicadores asociados a los productos establecidos por esta dependencia en el Plan de Acción de la Política Pública.
Mesas técnicas con la OAP de la Secretaría General. </v>
          </cell>
          <cell r="DK59" t="str">
            <v>Ninguna</v>
          </cell>
          <cell r="DL59" t="str">
            <v/>
          </cell>
          <cell r="DM59" t="str">
            <v/>
          </cell>
          <cell r="DN59" t="str">
            <v/>
          </cell>
          <cell r="DO59" t="str">
            <v>Se llevó a cabo la revisión y recomendaciones de ajuste a la Guía de Seguimiento y Evaluación de Políticas Públicas de la Secretaría Distrital de Planeación.
Se llevaron a cabo mesas de trabajo con las dependencias de la Secretaría General para hacer revisión y ajuste de las fichas de los productos establecidos por estas en el Plan de Acción de la Política Pública de Transparencia, Integridad y No Tolerancia con la Corrupción, para un total de 5 mesas de trabajo. Se realizaron Mesas técnica con SDP. Se enviaron oficios de convocatoria a las entidades distritales con firma del Secretario General para validación de las fichas del plan de acción.</v>
          </cell>
          <cell r="DP59" t="str">
            <v xml:space="preserve">Ninguna </v>
          </cell>
          <cell r="DQ59" t="str">
            <v/>
          </cell>
          <cell r="DR59" t="str">
            <v/>
          </cell>
          <cell r="DS59" t="str">
            <v/>
          </cell>
          <cell r="DT59" t="str">
            <v>Reunión con la Secretaría Distrital de Planeación para revisar y validar el instrumento de seguimiento al Plan de Acción de la Política Pública de Transparencia, Integridad y No Tolerancia con la Corrupción.
	Se llevaron a cabo 18 mesas de trabajo con las entidades distritales que establecieron productos en la Política Pública con el objetivo de presentar el instrumento de seguimiento al Plan de Acción de la Política Pública, resolver dudas e inquietudes frente a esta etapa, y revisar las fichas de los productos establecidos en el Plan de Acción.
Se diseñó instrumento para la sistematización de los ajustes realizados sobre las fichas de los 104 productos establecidos en la Política Pública.</v>
          </cell>
          <cell r="DU59" t="str">
            <v xml:space="preserve">Ninguna </v>
          </cell>
          <cell r="DV59" t="str">
            <v/>
          </cell>
          <cell r="DW59" t="str">
            <v/>
          </cell>
          <cell r="DX59" t="str">
            <v/>
          </cell>
          <cell r="DY59" t="str">
            <v>1.       Se elaboró base de datos de los ajustes realizados y solicitados por las entidades distritales que establecieron productos en el Plan de Acción de la Política Pública de Transparencia, Integridad y No Tolerancia con la Corrupción en sus fichas de producto. (ANEXO 1)
2.       Se consolidó el reporte de avance de los productos establecidos en el Plan de Acción de la Política Pública de Transparencia, Integridad y No Tolerancia con la Corrupción con corte a 30 de junio de 2019. (ANEXO 2)
3.       Se apoyó la elaboración de informe por parte de las entidades formuladoras de la Política Pública (Secretaría General, Secretaría Distrital de Gobierno y Veeduría Distrital), el cual presenta un avance sobre la implementación de este instrumento de planeación en el Distrito Capital. (ANEXO 3)
4.       Se remitió Oficio a la Secretaría Distrital de Planeación donde se envía el instrumento de seguimiento de la Política Pública consolidado y el informe de avance de la misma. (ANEXO 4)</v>
          </cell>
          <cell r="DZ59" t="str">
            <v xml:space="preserve">Ninguna </v>
          </cell>
          <cell r="EA59" t="str">
            <v/>
          </cell>
          <cell r="EB59" t="str">
            <v/>
          </cell>
          <cell r="EC59" t="str">
            <v/>
          </cell>
          <cell r="ED59" t="str">
            <v xml:space="preserve">1. Se consolidó matriz con los ajustes realizados por las entidades distritales sobre las fichas de los productos establecidos en el Plan de Acción de la PPDTINTC. 
2. Se elaboró informe sobre los cambios solicitados por las entidades distritales que afectan variables del Plan de Acción de la Política Pública. 
3. Se ajustó el Plan de Acción de la Política Pública según observaciones remitidas por la Secretaría Distrital de Planeación 
4. Se elaboró informe sobre el avance de la PPDTINTC, basado en los resultados del primer seguimiento a los productos con corte a 31 de diciembre de 2018 y 30 de junio de 2019.
5. Se consolidó la versión final de las fichas de los productos establecidos en el Plan de Acción de la Política Pública. </v>
          </cell>
          <cell r="EE59" t="str">
            <v xml:space="preserve">Ninguna </v>
          </cell>
          <cell r="EF59" t="str">
            <v/>
          </cell>
          <cell r="EG59" t="str">
            <v/>
          </cell>
          <cell r="EH59" t="str">
            <v/>
          </cell>
          <cell r="EI59" t="str">
            <v>1.  Se elaboró informe con los ajustes realizados sobre sobre las fichas de producto y sobre los cambios que afectan variables del Plan de Acción de la Política Pública.
2. Documentto Metodología y resultados agregados de 2018 y 2019-1er semestre del seguimiento a la Política Pública de Transparencia, Integridad y No Tolerancia con la Corrupción 
3. Oficios a entidades distritales que lideran productos en la política de transparencia solicitando la programaciónde recursos en anteproyecto de presupuesto 2010 con el fin de dar continuaidad a la ejecución de los mismos.
4. Remsión de analisis y solicitud de ajustes al plan de acción de la política a SDP.
5. Con el fin de socializar la experiencia de la Política Pública y los resultados del seguimiento, el 17 de septiembre de 2019, se realizó el Congreso Internacional  de Transparencia y Gobierno Abierto, con la participación de 482 servidores públicos y ciudadanos interesados.</v>
          </cell>
          <cell r="EJ59" t="str">
            <v xml:space="preserve">Ninguna </v>
          </cell>
          <cell r="EK59" t="str">
            <v xml:space="preserve">Realizar seguimiento a la implementación de la Política Pública de Transparencia por parte de las entidades distritales.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v>2</v>
          </cell>
          <cell r="FB59">
            <v>0</v>
          </cell>
          <cell r="FC59" t="str">
            <v>Cumple</v>
          </cell>
          <cell r="FD59" t="str">
            <v>No programó</v>
          </cell>
          <cell r="FE59" t="str">
            <v>No programó</v>
          </cell>
          <cell r="FF59" t="str">
            <v>No aplica</v>
          </cell>
          <cell r="FG59" t="str">
            <v>No aplica</v>
          </cell>
          <cell r="FH59" t="str">
            <v>No aplica</v>
          </cell>
          <cell r="FI59" t="str">
            <v>No aplica</v>
          </cell>
          <cell r="FJ59" t="str">
            <v>No aplica</v>
          </cell>
          <cell r="FK59" t="str">
            <v>No aplica</v>
          </cell>
          <cell r="FL59" t="str">
            <v>Oportuna</v>
          </cell>
          <cell r="FM59" t="str">
            <v>N/A</v>
          </cell>
          <cell r="FN59" t="str">
            <v>Luisa Fernanda Ortiz</v>
          </cell>
          <cell r="FO59" t="str">
            <v>Cumple</v>
          </cell>
          <cell r="FP59" t="str">
            <v>No programó</v>
          </cell>
          <cell r="FQ59" t="e">
            <v>#N/A</v>
          </cell>
          <cell r="FR59" t="str">
            <v>No aplica</v>
          </cell>
          <cell r="FS59" t="str">
            <v>No aplica</v>
          </cell>
          <cell r="FT59" t="str">
            <v>No aplica</v>
          </cell>
          <cell r="FU59" t="str">
            <v>No aplica</v>
          </cell>
          <cell r="FV59" t="str">
            <v>No aplica</v>
          </cell>
          <cell r="FW59" t="str">
            <v>No aplica</v>
          </cell>
          <cell r="FX59" t="str">
            <v>Oportuna</v>
          </cell>
          <cell r="FY59"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59" t="str">
            <v>Luisa Fernanda Ortiz</v>
          </cell>
          <cell r="GA59">
            <v>0</v>
          </cell>
          <cell r="GB59" t="str">
            <v>No programó</v>
          </cell>
          <cell r="GC59" t="e">
            <v>#N/A</v>
          </cell>
          <cell r="GD59">
            <v>0</v>
          </cell>
          <cell r="GE59">
            <v>0</v>
          </cell>
          <cell r="GF59">
            <v>0</v>
          </cell>
          <cell r="GG59">
            <v>0</v>
          </cell>
          <cell r="GH59">
            <v>0</v>
          </cell>
          <cell r="GI59">
            <v>0</v>
          </cell>
          <cell r="GJ59">
            <v>0</v>
          </cell>
          <cell r="GK59">
            <v>0</v>
          </cell>
          <cell r="GL59">
            <v>0</v>
          </cell>
          <cell r="GM59">
            <v>0</v>
          </cell>
          <cell r="GN59">
            <v>0</v>
          </cell>
          <cell r="GO59" t="e">
            <v>#N/A</v>
          </cell>
          <cell r="GP59">
            <v>0</v>
          </cell>
          <cell r="GQ59">
            <v>0</v>
          </cell>
          <cell r="GR59">
            <v>0</v>
          </cell>
          <cell r="GS59">
            <v>0</v>
          </cell>
          <cell r="GT59">
            <v>0</v>
          </cell>
          <cell r="GU59">
            <v>0</v>
          </cell>
          <cell r="GV59">
            <v>0</v>
          </cell>
          <cell r="GW59">
            <v>0</v>
          </cell>
          <cell r="GX59">
            <v>0</v>
          </cell>
          <cell r="GY59" t="str">
            <v/>
          </cell>
          <cell r="GZ59" t="str">
            <v/>
          </cell>
          <cell r="HA59" t="str">
            <v/>
          </cell>
          <cell r="HB59">
            <v>1</v>
          </cell>
          <cell r="HC59" t="str">
            <v/>
          </cell>
          <cell r="HD59" t="str">
            <v/>
          </cell>
          <cell r="HE59" t="str">
            <v/>
          </cell>
          <cell r="HF59" t="str">
            <v/>
          </cell>
          <cell r="HG59" t="str">
            <v/>
          </cell>
          <cell r="HH59" t="str">
            <v/>
          </cell>
          <cell r="HI59" t="str">
            <v/>
          </cell>
          <cell r="HJ59" t="str">
            <v/>
          </cell>
          <cell r="HK59">
            <v>2</v>
          </cell>
          <cell r="HL59">
            <v>0</v>
          </cell>
          <cell r="HM59">
            <v>0</v>
          </cell>
          <cell r="HN59">
            <v>0</v>
          </cell>
          <cell r="HO59">
            <v>2</v>
          </cell>
          <cell r="HP59">
            <v>0</v>
          </cell>
          <cell r="HQ59">
            <v>0</v>
          </cell>
          <cell r="HR59">
            <v>0</v>
          </cell>
          <cell r="HS59">
            <v>0</v>
          </cell>
          <cell r="HT59">
            <v>0</v>
          </cell>
          <cell r="HU59">
            <v>0</v>
          </cell>
          <cell r="HV59">
            <v>0</v>
          </cell>
          <cell r="HW59">
            <v>0</v>
          </cell>
          <cell r="HX59">
            <v>2</v>
          </cell>
          <cell r="HY59" t="str">
            <v>No Programó</v>
          </cell>
          <cell r="HZ59" t="str">
            <v>No Programó</v>
          </cell>
          <cell r="IA59" t="str">
            <v>No Programó</v>
          </cell>
          <cell r="IB59" t="str">
            <v>No Programó</v>
          </cell>
          <cell r="IC59" t="str">
            <v>No Programó</v>
          </cell>
          <cell r="ID59" t="str">
            <v>No Programó</v>
          </cell>
          <cell r="IE59" t="str">
            <v>No Programó</v>
          </cell>
          <cell r="IF59" t="str">
            <v>No Programó</v>
          </cell>
          <cell r="IG59" t="str">
            <v>No Programó</v>
          </cell>
          <cell r="IH59" t="str">
            <v>No Programó</v>
          </cell>
          <cell r="II59" t="str">
            <v>No Programó</v>
          </cell>
          <cell r="IJ59">
            <v>2</v>
          </cell>
          <cell r="IK59" t="str">
            <v>No Programó</v>
          </cell>
          <cell r="IL59" t="str">
            <v>No Programó</v>
          </cell>
          <cell r="IM59" t="str">
            <v>No Programó</v>
          </cell>
          <cell r="IN59" t="str">
            <v>No Programó</v>
          </cell>
          <cell r="IP59">
            <v>0</v>
          </cell>
        </row>
        <row r="60">
          <cell r="A60" t="str">
            <v>31B</v>
          </cell>
          <cell r="B60" t="str">
            <v>Dirección Distrital de Desarrollo Institucional</v>
          </cell>
          <cell r="C60" t="str">
            <v>Director Distrital de Desarrollo Institucional</v>
          </cell>
          <cell r="D60" t="str">
            <v>Cesar Ocampo Caro</v>
          </cell>
          <cell r="E60" t="str">
            <v>P1 -  ÉTICA, BUEN GOBIERNO Y TRANSPARENCIA</v>
          </cell>
          <cell r="F60" t="str">
            <v>P1O1 Consolidar a 2020 una cultura de visión y actuación ética,  integra y transparente</v>
          </cell>
          <cell r="G60" t="str">
            <v>P1O1A10  Implementar políticas, lineamientos y estrategias en sistemas de Gestión y Control en articulación con el Modelo Integrado de Planeación y Gestión (MIPG), en las entidades Distritales.</v>
          </cell>
          <cell r="H60" t="str">
            <v>Implementar el plan de adecuación y sostenibilidad del SIG-MIPG Distrital</v>
          </cell>
          <cell r="I60" t="str">
            <v>Plan de adecuación y sostenibilidad del SIG-MIPG Distrital implementado</v>
          </cell>
          <cell r="J60" t="str">
            <v>Establecer el porcentaje de avance de del plan de adecuación y sostenibilidad del SIG-MIPG</v>
          </cell>
          <cell r="K60" t="str">
            <v>(acciones de adecuación y sostenibilidad del SIG-MIPG Distrital implementadas/ acciones de adecuación y sostenibilidad del SIG-MIPG Distrital programadas)*100</v>
          </cell>
          <cell r="L60" t="str">
            <v>Acciones de adecuación y sostenibilidad del SIG-MIPG Distrital implementadas</v>
          </cell>
          <cell r="M60" t="str">
            <v>Acciones de adecuación y sostenibilidad del SIG-MIPG Distrital programadas</v>
          </cell>
          <cell r="O60" t="str">
            <v>SIG-MIPG Distrital sostenible</v>
          </cell>
          <cell r="Q60" t="str">
            <v xml:space="preserve">1. Documento guía de ajuste
2. Documento parcial de acuerdo al cronograma
3. Documento técnico final de planeación institucional
4. Soportes Desarrollo de la Estrategia ( Listados de Asistencia, Registro Fotográfico, Informe jornadas) 
5. Informes de gestión
</v>
          </cell>
          <cell r="R60" t="str">
            <v xml:space="preserve">orientar a las entidades distritales en el ajuste del SIG con el marco de refrencia MIPG </v>
          </cell>
          <cell r="S60" t="str">
            <v>Suma</v>
          </cell>
          <cell r="T60" t="str">
            <v>Suma</v>
          </cell>
          <cell r="U60" t="str">
            <v>Porcentaje</v>
          </cell>
          <cell r="V60" t="str">
            <v>Eficiencia</v>
          </cell>
          <cell r="W60" t="str">
            <v>Resultado</v>
          </cell>
          <cell r="X60">
            <v>2019</v>
          </cell>
          <cell r="Y60">
            <v>0</v>
          </cell>
          <cell r="Z60">
            <v>2019</v>
          </cell>
          <cell r="AA60" t="str">
            <v>No Disponible / No Aplica</v>
          </cell>
          <cell r="AB60" t="str">
            <v>No Disponible / No Aplica</v>
          </cell>
          <cell r="AC60" t="str">
            <v>No Disponible / No Aplica</v>
          </cell>
          <cell r="AD60">
            <v>1</v>
          </cell>
          <cell r="AE60" t="str">
            <v>No Disponible / No Aplica</v>
          </cell>
          <cell r="AF60" t="str">
            <v>No Disponible / No Aplica</v>
          </cell>
          <cell r="AG60" t="str">
            <v>No Aplica</v>
          </cell>
          <cell r="AH60">
            <v>1</v>
          </cell>
          <cell r="AI60" t="str">
            <v>No Aplica</v>
          </cell>
          <cell r="AJ60">
            <v>1</v>
          </cell>
          <cell r="AK60" t="str">
            <v>No Aplica</v>
          </cell>
          <cell r="AL60" t="str">
            <v>No Aplica</v>
          </cell>
          <cell r="AM60" t="str">
            <v>No Aplica</v>
          </cell>
          <cell r="AN60" t="str">
            <v>No Aplica</v>
          </cell>
          <cell r="AO60" t="str">
            <v>No Aplica</v>
          </cell>
          <cell r="AP60" t="str">
            <v>No Aplica</v>
          </cell>
          <cell r="AQ60" t="str">
            <v>No Aplica</v>
          </cell>
          <cell r="AR60" t="str">
            <v>No Aplica</v>
          </cell>
          <cell r="AS60" t="str">
            <v>No Aplica</v>
          </cell>
          <cell r="AT60" t="str">
            <v>No Aplica</v>
          </cell>
          <cell r="AU60" t="str">
            <v>No Aplica</v>
          </cell>
          <cell r="AV60" t="str">
            <v>No Aplica</v>
          </cell>
          <cell r="AW60" t="str">
            <v>No Aplica</v>
          </cell>
          <cell r="AX60" t="str">
            <v>No Aplica</v>
          </cell>
          <cell r="AY60" t="str">
            <v>No Aplica</v>
          </cell>
          <cell r="AZ60" t="str">
            <v>No Aplica</v>
          </cell>
          <cell r="BA60" t="str">
            <v>No Aplica</v>
          </cell>
          <cell r="BB60" t="str">
            <v>No Aplica</v>
          </cell>
          <cell r="BC60" t="str">
            <v>No Aplica</v>
          </cell>
          <cell r="BD60" t="str">
            <v>No Aplica</v>
          </cell>
          <cell r="BE60" t="str">
            <v>No Aplica</v>
          </cell>
          <cell r="BF60" t="str">
            <v>No Aplica</v>
          </cell>
          <cell r="BG60" t="str">
            <v>CONPES 4.2.6.</v>
          </cell>
          <cell r="BH60" t="str">
            <v>1.2. Oportunidad</v>
          </cell>
          <cell r="BI60" t="str">
            <v>No Aplica</v>
          </cell>
          <cell r="BJ60" t="str">
            <v>No Aplica</v>
          </cell>
          <cell r="BK60" t="str">
            <v>No Aplica</v>
          </cell>
          <cell r="BL60" t="str">
            <v>No Aplica</v>
          </cell>
          <cell r="BM60" t="str">
            <v>Plan de Desarrollo - Meta ProductoPlan de Acción CONPES 4.2.6.OPORTUNIDAD contexto estrategico</v>
          </cell>
          <cell r="BN60" t="str">
            <v xml:space="preserve">Establecer el porcentaje de avance en la ejecución del Plan de Adecuación y sostenibilidad del SIG-MIPG, a través del desarrollo de estrategias de acompañamiento a las entidades distritales las cuales incluyen para la vigencia 2019: Asesorías y acompañamiento; elaboración y actualización de la documentación relacionada con el MIPG; talleres de fortalecimiento frente a las políticas de implementación del MIPG y; seguimiento a la medición FURAG. 
</v>
          </cell>
          <cell r="BO60" t="str">
            <v>Desarrollar fase de alistamiento
Desarrollar fase de direccionamiento
Desarrollar fase de implementación
Desarrollar fase de medición</v>
          </cell>
          <cell r="BP60" t="str">
            <v xml:space="preserve">orientar a las entidades distritales en el ajuste del SIG con el marco de refrencia MIPG </v>
          </cell>
          <cell r="BQ60" t="str">
            <v xml:space="preserve">1. Documento guía de ajuste
2. Documento parcial de acuerdo al cronograma
3. Documento técnico final de planeación institucional
4. Soportes Desarrollo de la Estrategia ( Listados de Asistencia, Registro Fotográfico, Informe jornadas) 
5. Informes de gestión
</v>
          </cell>
          <cell r="BR60" t="str">
            <v>Suma</v>
          </cell>
          <cell r="BS60">
            <v>27</v>
          </cell>
          <cell r="BT60">
            <v>0</v>
          </cell>
          <cell r="BU60">
            <v>0</v>
          </cell>
          <cell r="BV60">
            <v>4</v>
          </cell>
          <cell r="BW60">
            <v>0</v>
          </cell>
          <cell r="BX60">
            <v>0</v>
          </cell>
          <cell r="BY60">
            <v>4</v>
          </cell>
          <cell r="BZ60">
            <v>0</v>
          </cell>
          <cell r="CA60">
            <v>0</v>
          </cell>
          <cell r="CB60">
            <v>6</v>
          </cell>
          <cell r="CC60">
            <v>0</v>
          </cell>
          <cell r="CD60">
            <v>0</v>
          </cell>
          <cell r="CE60">
            <v>13</v>
          </cell>
          <cell r="CF60">
            <v>0</v>
          </cell>
          <cell r="CG60">
            <v>0</v>
          </cell>
          <cell r="CH60">
            <v>0.14814814814814814</v>
          </cell>
          <cell r="CI60">
            <v>0</v>
          </cell>
          <cell r="CJ60">
            <v>0</v>
          </cell>
          <cell r="CK60">
            <v>0.14814814814814814</v>
          </cell>
          <cell r="CL60">
            <v>0</v>
          </cell>
          <cell r="CM60">
            <v>0</v>
          </cell>
          <cell r="CN60">
            <v>0.22222222222222221</v>
          </cell>
          <cell r="CO60">
            <v>0</v>
          </cell>
          <cell r="CP60">
            <v>0</v>
          </cell>
          <cell r="CQ60">
            <v>0.48148148148148145</v>
          </cell>
          <cell r="CR60">
            <v>1</v>
          </cell>
          <cell r="CS60" t="str">
            <v/>
          </cell>
          <cell r="CT60" t="str">
            <v/>
          </cell>
          <cell r="CU60" t="str">
            <v/>
          </cell>
          <cell r="CV60" t="str">
            <v/>
          </cell>
          <cell r="CW60" t="str">
            <v/>
          </cell>
          <cell r="CX60" t="str">
            <v/>
          </cell>
          <cell r="CY60" t="str">
            <v/>
          </cell>
          <cell r="CZ60" t="str">
            <v/>
          </cell>
          <cell r="DA60" t="str">
            <v/>
          </cell>
          <cell r="DB60" t="str">
            <v/>
          </cell>
          <cell r="DC60">
            <v>4</v>
          </cell>
          <cell r="DD60">
            <v>4</v>
          </cell>
          <cell r="DE60" t="str">
            <v>Asesorias técnicas:49 para socializar las orientaciones impartidas a las entidades distritales.3 a los líderes de política en la que se hizo la preparación para la CISIGD.10 para sensibilizar en generalidades del  MIPG.13 de despliegue del lineamiento de Control Interno.53 puntuales a las entidades distritales.Divulgación del reporte del diligenciamiento del FURAG.Ajuste documento Guia de ajuste MIPG.Ajuste Plan de acción para la implementación MIPG.Ajuste Reglamento interno CISIGD.Elaboración de Circulares para reglamentación e implementación del MIPG:Circulares DDDI 001, 002 y 003 de 2019.Circular STDI 001 2019.Circular Subsecretaria SC 001 2019.Realización de primera sesión de la CISIGD.</v>
          </cell>
          <cell r="DF60" t="str">
            <v>Ninguna</v>
          </cell>
          <cell r="DG60" t="str">
            <v xml:space="preserve">Orientar a las entidades distritales en el ajuste del SIG con el marco de refrencia MIPG </v>
          </cell>
          <cell r="DH60" t="str">
            <v/>
          </cell>
          <cell r="DI60" t="str">
            <v/>
          </cell>
          <cell r="DJ60" t="str">
            <v xml:space="preserve">Asesorías Técnicas:  Se realizaron 10 asesorias a las entidades IDRD, Aguas de Bogotá, JBB, Subred Sur, Sec. Salud, Sec. Integración Social, FONCEP.  Sensibilizaciones: Se realizaron 2 (dos)  sobre generalidades del MIPG y Lineamiento de Control Interno al IPES y Canal Capital. Documentos: Se ajustaron los documentos Guía de ajuste SIGD, Plan de acción, se emitio el acuerdo 001 de 2019 del CISIGD. Aportes Técnicos a la modificación del Decreto 505 de 2007, Decreto  Racionalización de Instancias. Se realizaron reuniones de articulación con el DAFP, para  el desarrollo de los documentos técnicos. Documento Planeación Institucional: se presentó ajuste ficha de la estructura del contenido del documento, ajuste mapa conceptual, presentación guía y documento preliminar de los primeros capítulos. </v>
          </cell>
          <cell r="DK60" t="str">
            <v>Ninguna</v>
          </cell>
          <cell r="DL60" t="str">
            <v xml:space="preserve">Orientar a las entidades distritales en el ajuste del SIG con el marco de refrencia MIPG </v>
          </cell>
          <cell r="DM60" t="str">
            <v/>
          </cell>
          <cell r="DN60" t="str">
            <v/>
          </cell>
          <cell r="DO60" t="str">
            <v xml:space="preserve">Asesorías Técnicas: Para el mes de mayo se realizaron 16 asesorías, de la siguiente forma: Presenciales 14 (IDEP, DASC, Sec. Salud, Capital Salud, EAGAT, IDCBIS, U. Distrital, IDT, DADEP, Aguas de Bogotá, Sec. Hacienda, Sec. Integración Social, Transmilenio); Telefónicas 1 (Concejo de Bogotá) y 1 Virtual (FONCEP) sobre las siguientes temáticas de MIPG.  
Sensibilizaciones: Se realizó despliegue de los lineamientos de control interno, talento humano y gestión ambiental, presentando el propósito y generalidades de estos documentos en cinco entidades. 
Dos (2) sensibilizaciones sobre las generalidades del MIPG, su estructura e importancia de su implementación en la generación de valor público en Aguas de Bogotá y Universidad Distrital. 
Talleres: buena práctica gestión y desempeño para la innovación pública con énfasis en control interno, dirigido a las jefes de control interno, apoyo en la elaboración y organización del Foro  Internacional de Innovación y Gestión Pública. </v>
          </cell>
          <cell r="DP60" t="str">
            <v>Ninguna</v>
          </cell>
          <cell r="DQ60" t="str">
            <v xml:space="preserve">Orientar a las entidades distritales en el ajuste del SIG con el marco de refrencia MIPG </v>
          </cell>
          <cell r="DR60">
            <v>4</v>
          </cell>
          <cell r="DS60">
            <v>4</v>
          </cell>
          <cell r="DT60" t="str">
            <v>ensibilizaciones: tres (3) sensibilizaciones sobre las generalidades del MIPG, su estructura e importancia de su implementación en la generación de valor público Dos socializaciones de la Guía de Riesgos. 
Asesorías: se realizaron 11 asesorías, distribuidas de la siguiente forma: Presenciales 4 (UAERMV, ERU, DASC); Telefónicas 3 (Concejo de Bogotá, DASC) y 3 Virtual (FONCEP, IDEP).
Jornadas de Acompañamiento: cuatro (4) sesiones de análisis y revisión para el desarrollo de la metodología para la identificación del estado del arte de las políticas de gestión y desempeño del MIPG a aplicar con cada uno de los líderes de política.
prueba piloto del taller de identificación del estado del arte de las políticas de gestión y desempeño del MIPG.
Actos Administrativos:  -	Decreto 317 de 2019, -	Circular 005 de 2019. 
FURAG: 56 informes personalizados para las entidades distritales.
Documentos: “Guía Distrital de Planeación Estratégica Institucional</v>
          </cell>
          <cell r="DU60" t="str">
            <v>Ninguna</v>
          </cell>
          <cell r="DV60" t="str">
            <v xml:space="preserve">Orientar a las entidades distritales en el ajuste del SIG con el marco de refrencia MIPG </v>
          </cell>
          <cell r="DW60" t="str">
            <v/>
          </cell>
          <cell r="DX60" t="str">
            <v/>
          </cell>
          <cell r="DY60" t="str">
            <v>Sensibilizaciones: Dos Sensibilizaciones  de las orientaciones impartidas para la implementación y generalidades del MIPG. 1. OAP Secretaría General 2. Comité Sectorial de Salud  
Asesorías:  Se realizaron 20 asesorías, distribuidas de la siguiente forma: Presenciales 4 (Aguas de Bogotá, Sec. Salud (2), Sec. Integración Social) Telefónicas 11, Virtual 7 y escritas 4 (Archivo Distrital, ERU, Sec. Planeación, Sec. Hábitat) sobre las temáticas MIPG.  
Documentos: Se socializo mediante Circular 005 de 2019: Guía de Ajuste del SIGD, Plan de Acción  y se publicaron en la página web.
Se presenta el análisis de los resultados FURAG 2018.
Simplificación de Procesos y Planeación Institucional se presentaron en la CISIGD.  
Se realizó la segunda sesión de la comisión CISIGD el 31 de julio de 2019.Circular 006 de 2019, se realiza invitación jornada sesión de aclaración de dudas resultados FURAG y formulación plan de Mejoramiento. 
Se realizó sesión de la comisión el 31 de julio de 2019.</v>
          </cell>
          <cell r="DZ60" t="str">
            <v>Ninguna</v>
          </cell>
          <cell r="EA60" t="str">
            <v xml:space="preserve">Orientar a las entidades distritales en el ajuste del SIG con el marco de refrencia MIPG </v>
          </cell>
          <cell r="EB60" t="str">
            <v/>
          </cell>
          <cell r="EC60" t="str">
            <v/>
          </cell>
          <cell r="ED60" t="str">
            <v xml:space="preserve">Sensibilizaciones: Tres Sensibilizaciones generalidades del MIPG. 1. Consejo de Bogotá  2. UAES  3.Sec.  Ambiente Asesorías: Se realizaron 19 Presenciales 7 (Sec.  Gobierno, IDPAC, Sec. Cultura, recreación y deporte, UAESP (2), Caja de Vivienda popular, Consejo de Bogotá, Metro) Telefónicas 8, Virtual 3 y escritas 1 (Sec. Planeación) sobre las  temáticas MIPG.
Sesiones Políticas: Se elaboró cronograma de trabajo, presentación taller, presentación de insumos, formatos para el levantamiento de la información y se inició el taller con  10 sesiones, para las  políticas MIPG.    
Documentos: se ajusto el artículo correspondiente al informe de empalme de las políticas MIPG,  en el documento de alcance de la Circular 002 de 2019.
Talleres: Taller de transparencia, invitación por correo electrónico al taller de gestión del conocimiento y la innovación, con el DAFP. </v>
          </cell>
          <cell r="EE60" t="str">
            <v>Ninguna</v>
          </cell>
          <cell r="EF60" t="str">
            <v xml:space="preserve">Orientar a las entidades distritales en el ajuste del SIG con el marco de refrencia MIPG </v>
          </cell>
          <cell r="EG60">
            <v>6</v>
          </cell>
          <cell r="EH60">
            <v>6</v>
          </cell>
          <cell r="EI60" t="str">
            <v>1Sensibilizaciones:  5 Sensibilizaciones generalidades del MIPG. 1.IDT  2. Comité Distrital de Auditoria   3. ERU 4.DADEP 5. Desarrollo Económico
2Asesorías: se realizaron 16 asesorías, distribuidas de la siguiente forma: Presenciales 5 (Secretaría de Salud, IDT, DADEP, ERU, UAEMV), Telefónicas 3, Virtual 4 y escritas 4 (Sec. Gobierno, Archivo Distrital, Sec. General (Subd. IVC, OTIC)) sobre  sobre las  temáticas MIPG.
3Sesiones Políticas:  Se continuo con la realización de 16 sesiones, para las 18 políticas de gestión y desempeño de acuerdo con el cronograma propuesto, con la participación de 62 servidores.
4Documentos: Se elaboró Circular “Socialización y publicación de los lineamientos"  se socializan en los Comités Sectoriales de ERU y DADEP. 
5Talleres: Se realizó taller Código de Integridad y  taller de gestión del conocimiento y la innovación bajo el convenio DAFP. 
6Análisis de Información:  se enviaron oficios remitiendo los informes personalizados a 56 entidades distritales.</v>
          </cell>
          <cell r="EJ60" t="str">
            <v xml:space="preserve">Ninguna </v>
          </cell>
          <cell r="EK60" t="str">
            <v xml:space="preserve">Orientar a las entidades distritales en el ajuste del SIG con el marco de refrencia MIPG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v>14</v>
          </cell>
          <cell r="FB60">
            <v>0</v>
          </cell>
          <cell r="FC60" t="str">
            <v>Cumple</v>
          </cell>
          <cell r="FD60" t="str">
            <v>Cumplido</v>
          </cell>
          <cell r="FE60" t="str">
            <v>Cumplido</v>
          </cell>
          <cell r="FF60" t="str">
            <v>Adecuado</v>
          </cell>
          <cell r="FG60" t="str">
            <v>Coherente</v>
          </cell>
          <cell r="FH60" t="str">
            <v>Concuerda</v>
          </cell>
          <cell r="FI60" t="str">
            <v>Concuerda</v>
          </cell>
          <cell r="FJ60" t="str">
            <v>Relación directa</v>
          </cell>
          <cell r="FK60" t="str">
            <v>Adecuado</v>
          </cell>
          <cell r="FL60" t="str">
            <v>Oportuna</v>
          </cell>
          <cell r="FM60" t="str">
            <v>N/A</v>
          </cell>
          <cell r="FN60" t="str">
            <v>Luisa Fernanda Ortiz</v>
          </cell>
          <cell r="FO60" t="str">
            <v>Cumple</v>
          </cell>
          <cell r="FP60" t="str">
            <v>Cumplido</v>
          </cell>
          <cell r="FQ60" t="e">
            <v>#N/A</v>
          </cell>
          <cell r="FR60" t="str">
            <v>Indeterminado</v>
          </cell>
          <cell r="FS60" t="str">
            <v>Coherente</v>
          </cell>
          <cell r="FT60" t="str">
            <v>Indeterminado</v>
          </cell>
          <cell r="FU60" t="str">
            <v>Concuerda</v>
          </cell>
          <cell r="FV60" t="str">
            <v>Relación directa</v>
          </cell>
          <cell r="FW60" t="str">
            <v>Adecuado</v>
          </cell>
          <cell r="FX60" t="str">
            <v>Oportuna</v>
          </cell>
          <cell r="FY60" t="str">
            <v>No es claro el cumplimiento de las actividades programadas, puesto que no se diferencian las 4 actividades dentro del avance cualitativo. Se sugiere enumerarlas y a continuar con la descripción de la gestión realizada. Dentro de las evidencias cargadas no se identifican cuáles corresponden al soporte del cumplimiento, se recomienda crear carpetas de producto y de gestión. El reporte no se remitió en los plazos establecidos.Se modifica la oportunidad debido a que la información se remitió sobre el plazo; sin embargo no fue la versión final del reporte puesto que tuvo alcance. No se incluye corrección sobre avance cualitativo puesto que aún no es claro el cumplimiento de las actividades ejecutadas. Se ajusta el criterio de evidencias.</v>
          </cell>
          <cell r="FZ60" t="str">
            <v>Luisa Fernanda Ortiz</v>
          </cell>
          <cell r="GA60">
            <v>0</v>
          </cell>
          <cell r="GB60" t="str">
            <v>Cumplido</v>
          </cell>
          <cell r="GC60" t="e">
            <v>#N/A</v>
          </cell>
          <cell r="GD60">
            <v>0</v>
          </cell>
          <cell r="GE60">
            <v>0</v>
          </cell>
          <cell r="GF60">
            <v>0</v>
          </cell>
          <cell r="GG60">
            <v>0</v>
          </cell>
          <cell r="GH60">
            <v>0</v>
          </cell>
          <cell r="GI60">
            <v>0</v>
          </cell>
          <cell r="GJ60">
            <v>0</v>
          </cell>
          <cell r="GK60">
            <v>0</v>
          </cell>
          <cell r="GL60">
            <v>0</v>
          </cell>
          <cell r="GM60">
            <v>0</v>
          </cell>
          <cell r="GN60">
            <v>0</v>
          </cell>
          <cell r="GO60" t="e">
            <v>#N/A</v>
          </cell>
          <cell r="GP60">
            <v>0</v>
          </cell>
          <cell r="GQ60">
            <v>0</v>
          </cell>
          <cell r="GR60">
            <v>0</v>
          </cell>
          <cell r="GS60">
            <v>0</v>
          </cell>
          <cell r="GT60">
            <v>0</v>
          </cell>
          <cell r="GU60">
            <v>0</v>
          </cell>
          <cell r="GV60">
            <v>0</v>
          </cell>
          <cell r="GW60">
            <v>0</v>
          </cell>
          <cell r="GX60">
            <v>0</v>
          </cell>
          <cell r="GY60" t="str">
            <v/>
          </cell>
          <cell r="GZ60" t="str">
            <v/>
          </cell>
          <cell r="HA60">
            <v>1</v>
          </cell>
          <cell r="HB60" t="str">
            <v/>
          </cell>
          <cell r="HC60" t="str">
            <v/>
          </cell>
          <cell r="HD60">
            <v>1</v>
          </cell>
          <cell r="HE60" t="str">
            <v/>
          </cell>
          <cell r="HF60" t="str">
            <v/>
          </cell>
          <cell r="HG60">
            <v>1</v>
          </cell>
          <cell r="HH60" t="str">
            <v/>
          </cell>
          <cell r="HI60" t="str">
            <v/>
          </cell>
          <cell r="HJ60" t="str">
            <v/>
          </cell>
          <cell r="HK60">
            <v>14</v>
          </cell>
          <cell r="HL60">
            <v>0</v>
          </cell>
          <cell r="HM60">
            <v>0</v>
          </cell>
          <cell r="HN60">
            <v>0.14814814814814814</v>
          </cell>
          <cell r="HO60">
            <v>0</v>
          </cell>
          <cell r="HP60">
            <v>0</v>
          </cell>
          <cell r="HQ60">
            <v>0.14814814814814814</v>
          </cell>
          <cell r="HR60">
            <v>0</v>
          </cell>
          <cell r="HS60">
            <v>0</v>
          </cell>
          <cell r="HT60">
            <v>0.22222222222222221</v>
          </cell>
          <cell r="HU60">
            <v>0</v>
          </cell>
          <cell r="HV60">
            <v>0</v>
          </cell>
          <cell r="HW60">
            <v>0</v>
          </cell>
          <cell r="HX60">
            <v>0.51851851851851849</v>
          </cell>
          <cell r="HY60" t="str">
            <v>No Programó</v>
          </cell>
          <cell r="HZ60" t="str">
            <v>No Programó</v>
          </cell>
          <cell r="IA60">
            <v>1</v>
          </cell>
          <cell r="IB60">
            <v>1</v>
          </cell>
          <cell r="IC60">
            <v>1</v>
          </cell>
          <cell r="ID60">
            <v>1</v>
          </cell>
          <cell r="IE60">
            <v>1</v>
          </cell>
          <cell r="IF60">
            <v>1</v>
          </cell>
          <cell r="IG60">
            <v>1</v>
          </cell>
          <cell r="IH60">
            <v>1</v>
          </cell>
          <cell r="II60">
            <v>1</v>
          </cell>
          <cell r="IJ60">
            <v>0.51851851851851849</v>
          </cell>
          <cell r="IK60">
            <v>1</v>
          </cell>
          <cell r="IL60">
            <v>1</v>
          </cell>
          <cell r="IM60">
            <v>1</v>
          </cell>
          <cell r="IN60">
            <v>1</v>
          </cell>
          <cell r="IP60">
            <v>0.14814814814814814</v>
          </cell>
        </row>
        <row r="61">
          <cell r="A61" t="str">
            <v>31C</v>
          </cell>
          <cell r="B61" t="str">
            <v>Dirección Distrital de Desarrollo Institucional</v>
          </cell>
          <cell r="C61" t="str">
            <v>Director Distrital de Desarrollo Institucional</v>
          </cell>
          <cell r="D61" t="str">
            <v>Cesar Ocampo Caro</v>
          </cell>
          <cell r="E61" t="str">
            <v>P1 -  ÉTICA, BUEN GOBIERNO Y TRANSPARENCIA</v>
          </cell>
          <cell r="F61" t="str">
            <v>P1O1 Consolidar a 2020 una cultura de visión y actuación ética,  integra y transparente</v>
          </cell>
          <cell r="G61" t="str">
            <v>P1O1A7 Diseñar y desarrollar cursos de formación virtual, en temas transversales de gestión pública.</v>
          </cell>
          <cell r="H61" t="str">
            <v xml:space="preserve">1.1.3 Formación a personal de las entidades y organismos distritales, capitulo gobierno abierto </v>
          </cell>
          <cell r="I61" t="str">
            <v>Personal de las entidades y organismos distritales formados en temas de gobierno abierto</v>
          </cell>
          <cell r="J61" t="str">
            <v>Establecer la cantidad de personas de las entidades distritales formadas en temas de gobierno abierto</v>
          </cell>
          <cell r="K61" t="str">
            <v>Sumatoria de personal de las entidades y organismos distritales formado en temas de gobierno abierto</v>
          </cell>
          <cell r="L61" t="str">
            <v>Personal de las entidades y organismos distritales formado en temas de gobierno abierto</v>
          </cell>
          <cell r="M61">
            <v>0</v>
          </cell>
          <cell r="O61" t="str">
            <v>Personal de las entidades y organismos distritales formados en temas de gobierno abierto</v>
          </cell>
          <cell r="Q61" t="str">
            <v>Registro de inscripción y matricula de la plataforma
Registro de notas de la plataforma
Informe de gestión del Curso</v>
          </cell>
          <cell r="R61" t="str">
            <v>Fortalecer las capacidades las personas de las entidades distritales en la tematica de gobierno abierto</v>
          </cell>
          <cell r="S61" t="str">
            <v>Suma</v>
          </cell>
          <cell r="T61" t="str">
            <v>Suma</v>
          </cell>
          <cell r="U61" t="str">
            <v>Número</v>
          </cell>
          <cell r="AA61" t="str">
            <v>No Disponible / No Aplica</v>
          </cell>
          <cell r="AB61" t="str">
            <v>No Disponible / No Aplica</v>
          </cell>
          <cell r="AC61" t="str">
            <v>No Disponible / No Aplica</v>
          </cell>
          <cell r="AD61">
            <v>500</v>
          </cell>
          <cell r="AE61" t="str">
            <v>No Disponible / No Aplica</v>
          </cell>
          <cell r="AF61" t="str">
            <v>No Disponible / No Aplica</v>
          </cell>
          <cell r="AG61" t="str">
            <v>No Aplica</v>
          </cell>
          <cell r="AH61" t="str">
            <v>No Aplica</v>
          </cell>
          <cell r="AI61" t="str">
            <v>No Aplica</v>
          </cell>
          <cell r="AJ61">
            <v>1</v>
          </cell>
          <cell r="AK61" t="str">
            <v>No Aplica</v>
          </cell>
          <cell r="AL61" t="str">
            <v>No Aplica</v>
          </cell>
          <cell r="AM61" t="str">
            <v>No Aplica</v>
          </cell>
          <cell r="AN61" t="str">
            <v>No Aplica</v>
          </cell>
          <cell r="AO61" t="str">
            <v>No Aplica</v>
          </cell>
          <cell r="AP61" t="str">
            <v>No Aplica</v>
          </cell>
          <cell r="AQ61" t="str">
            <v>No Aplica</v>
          </cell>
          <cell r="AR61" t="str">
            <v>No Aplica</v>
          </cell>
          <cell r="AS61" t="str">
            <v>No Aplica</v>
          </cell>
          <cell r="AT61" t="str">
            <v>No Aplica</v>
          </cell>
          <cell r="AU61" t="str">
            <v>No Aplica</v>
          </cell>
          <cell r="AV61" t="str">
            <v>No Aplica</v>
          </cell>
          <cell r="AW61" t="str">
            <v>No Aplica</v>
          </cell>
          <cell r="AX61" t="str">
            <v>No Aplica</v>
          </cell>
          <cell r="AY61" t="str">
            <v>No Aplica</v>
          </cell>
          <cell r="AZ61" t="str">
            <v>No Aplica</v>
          </cell>
          <cell r="BA61" t="str">
            <v>No Aplica</v>
          </cell>
          <cell r="BB61" t="str">
            <v>No Aplica</v>
          </cell>
          <cell r="BC61" t="str">
            <v>No Aplica</v>
          </cell>
          <cell r="BD61" t="str">
            <v>No Aplica</v>
          </cell>
          <cell r="BE61" t="str">
            <v>No Aplica</v>
          </cell>
          <cell r="BF61" t="str">
            <v>No Aplica</v>
          </cell>
          <cell r="BG61" t="str">
            <v xml:space="preserve">CONPES </v>
          </cell>
          <cell r="BH61" t="str">
            <v>No Aplica</v>
          </cell>
          <cell r="BI61" t="str">
            <v>No Aplica</v>
          </cell>
          <cell r="BJ61" t="str">
            <v>No Aplica</v>
          </cell>
          <cell r="BK61" t="str">
            <v>No Aplica</v>
          </cell>
          <cell r="BL61" t="str">
            <v>No Aplica</v>
          </cell>
          <cell r="BM61" t="str">
            <v xml:space="preserve">Plan de Acción CONPES </v>
          </cell>
          <cell r="BN61" t="str">
            <v xml:space="preserve">Realizar la preparación, ejecución, balance y cierre los programas de formación en temas de gobierno abierto, a través del desarrollo de las actividades planteadas en el plan de  trabajo para la vigencia. Dentro de las cuales para la presente vigencia se incluyen las siguientes: elaboración de contenidos del Curso Virtual; aplicación de la estructura pedagógica; virtualización de contenidos; desarrollo de los ciclos academicos; inscripción, matricula y evaluación de los procesos de formación virtual; desarrollo del curso; e informes de cierre. 
</v>
          </cell>
          <cell r="BO61" t="str">
            <v xml:space="preserve">4. Realizar el proceso de la oferta acádemica
Realizar el proceso Inscripción
Realizar el proceso Matrícula
Desarrollar el proceso academico
Realizar la evaluación </v>
          </cell>
          <cell r="BP61" t="str">
            <v>Fortalecer las capacidades las personas de las entidades distritales en la tematica de gobierno abierto</v>
          </cell>
          <cell r="BQ61" t="str">
            <v>Registro de inscripción y matricula de la plataforma
Registro de notas de la plataforma
Informe de gestión del Curso</v>
          </cell>
          <cell r="BR61" t="str">
            <v>Suma</v>
          </cell>
          <cell r="BS61">
            <v>500</v>
          </cell>
          <cell r="BT61">
            <v>0</v>
          </cell>
          <cell r="BU61">
            <v>0</v>
          </cell>
          <cell r="BV61">
            <v>0</v>
          </cell>
          <cell r="BW61">
            <v>0</v>
          </cell>
          <cell r="BX61">
            <v>0</v>
          </cell>
          <cell r="BY61">
            <v>0</v>
          </cell>
          <cell r="BZ61">
            <v>0</v>
          </cell>
          <cell r="CA61">
            <v>0</v>
          </cell>
          <cell r="CB61">
            <v>0</v>
          </cell>
          <cell r="CC61">
            <v>500</v>
          </cell>
          <cell r="CD61">
            <v>0</v>
          </cell>
          <cell r="CE61">
            <v>0</v>
          </cell>
          <cell r="CF61">
            <v>0</v>
          </cell>
          <cell r="CG61">
            <v>0</v>
          </cell>
          <cell r="CH61">
            <v>0</v>
          </cell>
          <cell r="CI61">
            <v>0</v>
          </cell>
          <cell r="CJ61">
            <v>0</v>
          </cell>
          <cell r="CK61">
            <v>0</v>
          </cell>
          <cell r="CL61">
            <v>0</v>
          </cell>
          <cell r="CM61">
            <v>0</v>
          </cell>
          <cell r="CN61">
            <v>0</v>
          </cell>
          <cell r="CO61">
            <v>500</v>
          </cell>
          <cell r="CP61">
            <v>0</v>
          </cell>
          <cell r="CQ61">
            <v>0</v>
          </cell>
          <cell r="CR61">
            <v>500</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Dado que en el Plan de acción de la política pública de transparencia se estableció desarrollar un programa de formación con la temática de gobierno abierto con la finalidad de orientar a las entidades en la información que deben habilitar o publicar para acceso de la ciudadanía,razón por la cual la D.D.D.I para este primer trimestre definió los ejes en que se desarrollará el curso los cuales son: Eje de Transparencia, Eje de Participación, Eje de Colaboración. El tiempo estimado del curso son 144 horas y será virtual. Para desarrollar cada eje se realizará un convenio con una institución de educación superior, la universidad creará el contenido base, aplicará diseño instruccional, virtualizará el contenido y realizará la oferta académica. Se elaboró el documento anexo 1 – condiciones técnicas donde se detalla lo que la universidad debe crear para el tema de gobierno abierto, en el mismo documento se informa la línea inicial por la que se deben desarrollar los contenidos.</v>
          </cell>
          <cell r="DF61" t="str">
            <v>Ninguna</v>
          </cell>
          <cell r="DG61" t="str">
            <v>Fortalecer las capacidades las personas de las entidades distritales en la tematica de gobierno abierto</v>
          </cell>
          <cell r="DH61" t="str">
            <v/>
          </cell>
          <cell r="DI61" t="str">
            <v/>
          </cell>
          <cell r="DJ61" t="str">
            <v>Se establecieron las condiciones técnicas para la elaboración del Diplomado en Gobierno Abierto detalladas en el documento “anexo 1 – condiciones técnicas” que se elaboró para el desarrollo del convenio entre la Secretaría General y la UNAD.</v>
          </cell>
          <cell r="DK61" t="str">
            <v>Ninguna</v>
          </cell>
          <cell r="DL61" t="str">
            <v>Fortalecer las capacidades las personas de las entidades distritales en la tematica de gobierno abierto</v>
          </cell>
          <cell r="DM61" t="str">
            <v/>
          </cell>
          <cell r="DN61" t="str">
            <v/>
          </cell>
          <cell r="DO61" t="str">
            <v>Se suscribe convenio interadministrativo 4211000-677-2019, con la Universidad Nacional Abierta y a Distancia UNAD, con el cuál se elaboraran los contenidos del diplomado en gobierno abierto.</v>
          </cell>
          <cell r="DP61" t="str">
            <v>Ninguna</v>
          </cell>
          <cell r="DQ61" t="str">
            <v>Fortalecer las capacidades las personas de las entidades distritales en la tematica de gobierno abierto</v>
          </cell>
          <cell r="DR61" t="str">
            <v/>
          </cell>
          <cell r="DS61" t="str">
            <v/>
          </cell>
          <cell r="DT61" t="str">
            <v>Suscrita el acta de inicio del convenio 4211000-677-2019 se realizó reunión con la universidad para entregar los insumos iniciales, la universidad presento el coordinador del diplomado en gobierno abierto quien elaborará el contenido y realizará el seguimiento durante el ciclo académico de los participantes.</v>
          </cell>
          <cell r="DU61" t="str">
            <v>Ninguna</v>
          </cell>
          <cell r="DV61" t="str">
            <v>Fortalecer las capacidades las personas de las entidades distritales en la tematica de gobierno abierto</v>
          </cell>
          <cell r="DW61" t="str">
            <v/>
          </cell>
          <cell r="DX61" t="str">
            <v/>
          </cell>
          <cell r="DY61" t="str">
            <v>En el marco del convenio 4211000-677-2019 se elaboraron los contenidos para el diplomado en gobierno abierto, estos están en revisión por parte de los expertos de la Secretaría General.
•	Contenidos elaborados por la UNAD.</v>
          </cell>
          <cell r="DZ61" t="str">
            <v>Ninguna</v>
          </cell>
          <cell r="EA61" t="str">
            <v>Fortalecer las capacidades las personas de las entidades distritales en la tematica de gobierno abierto</v>
          </cell>
          <cell r="EB61" t="str">
            <v/>
          </cell>
          <cell r="EC61" t="str">
            <v/>
          </cell>
          <cell r="ED61" t="str">
            <v>En el marco del convenio 4211000-677-2019 se elaboraron y aprobaron los contenidos para el diplomado en gobierno abierto, se identificó que la cantidad de inscritos al diplomado de gobierno abierto fue 802. Se inicia la virtualización de los contenidos y se adecua el modulo 0 para la temática.</v>
          </cell>
          <cell r="EE61" t="str">
            <v>Ninguna</v>
          </cell>
          <cell r="EF61" t="str">
            <v>Fortalecer las capacidades las personas de las entidades distritales en la tematica de gobierno abierto</v>
          </cell>
          <cell r="EG61" t="str">
            <v/>
          </cell>
          <cell r="EH61" t="str">
            <v/>
          </cell>
          <cell r="EI61" t="str">
            <v>En el marco del convenio 4211000-677-2019 se virtualizaron y aprobaron los módulos 1 y 2 para el diplomado en gobierno abierto, se habilito para acceso a los participantes el módulo 1.</v>
          </cell>
          <cell r="EJ61" t="str">
            <v>Ninguna</v>
          </cell>
          <cell r="EK61" t="str">
            <v>Fortalecer las capacidades las personas de las entidades distritales en la tematica de gobierno abierto</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v>0</v>
          </cell>
          <cell r="FB61">
            <v>0</v>
          </cell>
          <cell r="FC61" t="str">
            <v>Cumple</v>
          </cell>
          <cell r="FD61" t="str">
            <v>No programó</v>
          </cell>
          <cell r="FE61" t="str">
            <v>No programó</v>
          </cell>
          <cell r="FF61" t="str">
            <v>No aplica</v>
          </cell>
          <cell r="FG61" t="str">
            <v>No aplica</v>
          </cell>
          <cell r="FH61" t="str">
            <v>No aplica</v>
          </cell>
          <cell r="FI61" t="str">
            <v>No aplica</v>
          </cell>
          <cell r="FJ61" t="str">
            <v>No aplica</v>
          </cell>
          <cell r="FK61" t="str">
            <v>No aplica</v>
          </cell>
          <cell r="FL61" t="str">
            <v>Oportuna</v>
          </cell>
          <cell r="FM61" t="str">
            <v>N/A</v>
          </cell>
          <cell r="FN61" t="str">
            <v>Luisa Fernanda Ortiz</v>
          </cell>
          <cell r="FO61" t="str">
            <v>Cumple</v>
          </cell>
          <cell r="FP61" t="str">
            <v>No programó</v>
          </cell>
          <cell r="FQ61" t="e">
            <v>#N/A</v>
          </cell>
          <cell r="FR61" t="str">
            <v>No aplica</v>
          </cell>
          <cell r="FS61" t="str">
            <v>No aplica</v>
          </cell>
          <cell r="FT61" t="str">
            <v>No aplica</v>
          </cell>
          <cell r="FU61" t="str">
            <v>No aplica</v>
          </cell>
          <cell r="FV61" t="str">
            <v>No aplica</v>
          </cell>
          <cell r="FW61" t="str">
            <v>No aplica</v>
          </cell>
          <cell r="FX61" t="str">
            <v>Oportuna</v>
          </cell>
          <cell r="FY61"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1" t="str">
            <v>Luisa Fernanda Ortiz</v>
          </cell>
          <cell r="GA61">
            <v>0</v>
          </cell>
          <cell r="GB61" t="str">
            <v>No programó</v>
          </cell>
          <cell r="GC61" t="e">
            <v>#N/A</v>
          </cell>
          <cell r="GD61">
            <v>0</v>
          </cell>
          <cell r="GE61">
            <v>0</v>
          </cell>
          <cell r="GF61">
            <v>0</v>
          </cell>
          <cell r="GG61">
            <v>0</v>
          </cell>
          <cell r="GH61">
            <v>0</v>
          </cell>
          <cell r="GI61">
            <v>0</v>
          </cell>
          <cell r="GJ61">
            <v>0</v>
          </cell>
          <cell r="GK61">
            <v>0</v>
          </cell>
          <cell r="GL61">
            <v>0</v>
          </cell>
          <cell r="GM61">
            <v>0</v>
          </cell>
          <cell r="GN61">
            <v>0</v>
          </cell>
          <cell r="GO61" t="e">
            <v>#N/A</v>
          </cell>
          <cell r="GP61">
            <v>0</v>
          </cell>
          <cell r="GQ61">
            <v>0</v>
          </cell>
          <cell r="GR61">
            <v>0</v>
          </cell>
          <cell r="GS61">
            <v>0</v>
          </cell>
          <cell r="GT61">
            <v>0</v>
          </cell>
          <cell r="GU61">
            <v>0</v>
          </cell>
          <cell r="GV61">
            <v>0</v>
          </cell>
          <cell r="GW61">
            <v>0</v>
          </cell>
          <cell r="GX61">
            <v>0</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t="str">
            <v>No Programó</v>
          </cell>
          <cell r="HZ61" t="str">
            <v>No Programó</v>
          </cell>
          <cell r="IA61" t="str">
            <v>No Programó</v>
          </cell>
          <cell r="IB61" t="str">
            <v>No Programó</v>
          </cell>
          <cell r="IC61" t="str">
            <v>No Programó</v>
          </cell>
          <cell r="ID61" t="str">
            <v>No Programó</v>
          </cell>
          <cell r="IE61" t="str">
            <v>No Programó</v>
          </cell>
          <cell r="IF61" t="str">
            <v>No Programó</v>
          </cell>
          <cell r="IG61" t="str">
            <v>No Programó</v>
          </cell>
          <cell r="IH61">
            <v>0</v>
          </cell>
          <cell r="II61">
            <v>0</v>
          </cell>
          <cell r="IJ61">
            <v>0</v>
          </cell>
          <cell r="IK61" t="str">
            <v>No Programó</v>
          </cell>
          <cell r="IL61" t="str">
            <v>No Programó</v>
          </cell>
          <cell r="IM61" t="str">
            <v>No Programó</v>
          </cell>
          <cell r="IN61" t="str">
            <v>No Programó</v>
          </cell>
          <cell r="IP61">
            <v>0</v>
          </cell>
        </row>
        <row r="62">
          <cell r="A62" t="str">
            <v>31F</v>
          </cell>
          <cell r="B62" t="str">
            <v>Dirección Distrital de Desarrollo Institucional</v>
          </cell>
          <cell r="C62" t="str">
            <v>Director Distrital de Desarrollo Institucional</v>
          </cell>
          <cell r="D62" t="str">
            <v>Cesar Ocampo Caro</v>
          </cell>
          <cell r="E62" t="str">
            <v>P1 -  ÉTICA, BUEN GOBIERNO Y TRANSPARENCIA</v>
          </cell>
          <cell r="F62" t="str">
            <v>P1O1 Consolidar a 2020 una cultura de visión y actuación ética,  integra y transparente</v>
          </cell>
          <cell r="G62" t="str">
            <v>P1O1A7 Diseñar y desarrollar cursos de formación virtual, en temas transversales de gestión pública.</v>
          </cell>
          <cell r="H62" t="str">
            <v xml:space="preserve">2.1.1 Formación a personal de las entidades y organismos distritales, y gestores(as) de integridad, capitulo cultura de integridad y apropiación de lo público que incorpore el enfoque poblacional diferencial </v>
          </cell>
          <cell r="I62" t="str">
            <v xml:space="preserve">Personal de las entidades y organismos distritales, y gestores(as) de integridad formados en temas de integridad y apropiación de lo público que incorpore el enfoque poblacional diferencial </v>
          </cell>
          <cell r="J62" t="str">
            <v xml:space="preserve">Establecer la cantidad de personas de las entidades distritales formadas en temas  de integridad y apropiación de lo público que incorpore el enfoque poblacional diferencial </v>
          </cell>
          <cell r="K62" t="str">
            <v xml:space="preserve">Sumatoria de personal de las entidades y organismos distritales, y gestores(as) de integridad formados en temas de integridad y apropiación de lo público que incorpore el enfoque poblacional diferencial </v>
          </cell>
          <cell r="L62" t="str">
            <v xml:space="preserve">Personal de las entidades y organismos distritales, y gestores(as) de integridad formados en temas de integridad y apropiación de lo público que incorpore el enfoque poblacional diferencial </v>
          </cell>
          <cell r="M62">
            <v>0</v>
          </cell>
          <cell r="O62" t="str">
            <v xml:space="preserve">Personal de las entidades y organismos distritales, y gestores(as) de integridad formados en temas de integridad y apropiación de lo público que incorpore el enfoque poblacional diferencial </v>
          </cell>
          <cell r="Q62" t="str">
            <v>Registro de inscripción y matricula de la plataforma
Registro de notas de la plataforma
Informe de gestión del Curso</v>
          </cell>
          <cell r="R62" t="str">
            <v>Fortalecer las capacidades las personas de las entidades distritales en la tematica de gobierno abierto</v>
          </cell>
          <cell r="S62" t="str">
            <v>Suma</v>
          </cell>
          <cell r="T62" t="str">
            <v>Suma</v>
          </cell>
          <cell r="U62" t="str">
            <v>Número</v>
          </cell>
          <cell r="AA62" t="str">
            <v>No Disponible / No Aplica</v>
          </cell>
          <cell r="AB62" t="str">
            <v>No Disponible / No Aplica</v>
          </cell>
          <cell r="AC62" t="str">
            <v>No Disponible / No Aplica</v>
          </cell>
          <cell r="AD62">
            <v>1000</v>
          </cell>
          <cell r="AE62" t="str">
            <v>No Disponible / No Aplica</v>
          </cell>
          <cell r="AF62" t="str">
            <v>No Disponible / No Aplica</v>
          </cell>
          <cell r="AG62" t="str">
            <v>No Aplica</v>
          </cell>
          <cell r="AH62" t="str">
            <v>No Aplica</v>
          </cell>
          <cell r="AI62" t="str">
            <v>No Aplica</v>
          </cell>
          <cell r="AJ62">
            <v>1</v>
          </cell>
          <cell r="AK62" t="str">
            <v>No Aplica</v>
          </cell>
          <cell r="AL62" t="str">
            <v>No Aplica</v>
          </cell>
          <cell r="AM62" t="str">
            <v>No Aplica</v>
          </cell>
          <cell r="AN62" t="str">
            <v>No Aplica</v>
          </cell>
          <cell r="AO62" t="str">
            <v>No Aplica</v>
          </cell>
          <cell r="AP62">
            <v>1</v>
          </cell>
          <cell r="AQ62" t="str">
            <v>No Aplica</v>
          </cell>
          <cell r="AR62" t="str">
            <v>No Aplica</v>
          </cell>
          <cell r="AS62" t="str">
            <v>No Aplica</v>
          </cell>
          <cell r="AT62" t="str">
            <v>No Aplica</v>
          </cell>
          <cell r="AU62" t="str">
            <v>No Aplica</v>
          </cell>
          <cell r="AV62" t="str">
            <v>No Aplica</v>
          </cell>
          <cell r="AW62" t="str">
            <v>No Aplica</v>
          </cell>
          <cell r="AX62" t="str">
            <v>No Aplica</v>
          </cell>
          <cell r="AY62" t="str">
            <v>No Aplica</v>
          </cell>
          <cell r="AZ62" t="str">
            <v>No Aplica</v>
          </cell>
          <cell r="BA62" t="str">
            <v>No Aplica</v>
          </cell>
          <cell r="BB62" t="str">
            <v>No Aplica</v>
          </cell>
          <cell r="BC62" t="str">
            <v>No Aplica</v>
          </cell>
          <cell r="BD62" t="str">
            <v>No Aplica</v>
          </cell>
          <cell r="BE62" t="str">
            <v>No Aplica</v>
          </cell>
          <cell r="BF62" t="str">
            <v>No Aplica</v>
          </cell>
          <cell r="BG62" t="str">
            <v xml:space="preserve">CONPES </v>
          </cell>
          <cell r="BH62" t="str">
            <v>5.3. Oportunidad</v>
          </cell>
          <cell r="BI62" t="str">
            <v>No Aplica</v>
          </cell>
          <cell r="BJ62" t="str">
            <v>No Aplica</v>
          </cell>
          <cell r="BK62" t="str">
            <v>No Aplica</v>
          </cell>
          <cell r="BL62" t="str">
            <v>No Aplica</v>
          </cell>
          <cell r="BM62" t="str">
            <v>Plan de Acción PAACCONPES OPORTUNIDAD contexto estrategico</v>
          </cell>
          <cell r="BN62" t="str">
            <v xml:space="preserve">Realizar la preparación, ejecución, balance y cierre los programas de formación en temas de integridad y apropiación de lo público que incorpore el enfoque poblacional diferencial, a través del desarrollo de las actividades planteadas en el plan de trabajo para la vigencia. Dentro de las cuales para la presente vigencia se incluyen las siguientes: actualización de contenidos del curso de cultura de Integridad; desarrollo de los ciclos acádemicos; inscripción, matricula y evaluación del proceso de formación virtual; desarrollo del curso; e informes de cierre. 
</v>
          </cell>
          <cell r="BO62" t="str">
            <v xml:space="preserve">4. Realizar el proceso de la oferta acádemica
Realizar el proceso Inscripción
Realizar el proceso Matrícula
Desarrollar el proceso academico
Realizar la evaluación </v>
          </cell>
          <cell r="BP62" t="str">
            <v>Fortalecer las capacidades las personas de las entidades distritales en la tematica de gobierno abierto</v>
          </cell>
          <cell r="BQ62" t="str">
            <v>Registro de inscripción y matricula de la plataforma
Registro de notas de la plataforma
Informe de gestión del Curso</v>
          </cell>
          <cell r="BR62" t="str">
            <v>Suma</v>
          </cell>
          <cell r="BS62">
            <v>1000</v>
          </cell>
          <cell r="BT62">
            <v>0</v>
          </cell>
          <cell r="BU62">
            <v>0</v>
          </cell>
          <cell r="BV62">
            <v>0</v>
          </cell>
          <cell r="BW62">
            <v>0</v>
          </cell>
          <cell r="BX62">
            <v>0</v>
          </cell>
          <cell r="BY62">
            <v>0</v>
          </cell>
          <cell r="BZ62">
            <v>0</v>
          </cell>
          <cell r="CA62">
            <v>0</v>
          </cell>
          <cell r="CB62">
            <v>0</v>
          </cell>
          <cell r="CC62">
            <v>1000</v>
          </cell>
          <cell r="CD62">
            <v>0</v>
          </cell>
          <cell r="CE62">
            <v>0</v>
          </cell>
          <cell r="CF62">
            <v>0</v>
          </cell>
          <cell r="CG62">
            <v>0</v>
          </cell>
          <cell r="CH62">
            <v>0</v>
          </cell>
          <cell r="CI62">
            <v>0</v>
          </cell>
          <cell r="CJ62">
            <v>0</v>
          </cell>
          <cell r="CK62">
            <v>0</v>
          </cell>
          <cell r="CL62">
            <v>0</v>
          </cell>
          <cell r="CM62">
            <v>0</v>
          </cell>
          <cell r="CN62">
            <v>0</v>
          </cell>
          <cell r="CO62">
            <v>1000</v>
          </cell>
          <cell r="CP62">
            <v>0</v>
          </cell>
          <cell r="CQ62">
            <v>0</v>
          </cell>
          <cell r="CR62">
            <v>1000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Se realizó alistamiento del curso de integridad: gestores de integridad para que sea de autoaprendizaje y no necesite del acompañamiento tutorial. Al curso también se le retiraron las secciones de foros y tareas, complementos que requieren de la intervención de un tutor, y al adaptar el curso para la modalidad autoaprendizaje no se pueden dejar habilitados. Las inscripciones y el ciclo académico se habilitarán en el mes de abril de 2019. Se realizó reunión con la Secretaría Distrital de Integración Social para utilizar un curso en integridad que ya tienen listo y adelantar la oferta de formación virtual a todos los servidores de las entidades y organismos distritales, la reunión se llevó a cabo con la subsecretaria de integración social la Dra. Carine Pening, la cual informo que se debe enviar la solicitud a la Secretaria General de esa entidad la Dra Cristina Vélez Valencia, se entregó para estudio un modelo de estudio previo y anexo 1 – condiciones técnicas para revisión.</v>
          </cell>
          <cell r="DF62" t="str">
            <v>La selección del proceso y método de entrega del curso en integridad por parte de la Secretaría Distrital de Integración Social hacia la Secretaría General no se ha definido. El curso de la Secretaría Distrital de Integración Social está diseñado para un proceso tutorizado y las actividades están enfocadas a la población que trabaja en esa secretaria, se debe ajustar el curso para que sea de autoaprendizaje sin tutorización y cambiar las actividades de tal forma que sean trasversales a la gestión pública.</v>
          </cell>
          <cell r="DG62" t="str">
            <v>Fortalecer las capacidades las personas de las entidades distritales en la tematica de integridad</v>
          </cell>
          <cell r="DH62" t="str">
            <v/>
          </cell>
          <cell r="DI62" t="str">
            <v/>
          </cell>
          <cell r="DJ62" t="str">
            <v>Se cargo el curso de cultura de integridad para gestores de integridad en la plataforma LMS de la Secretaría General, de igual forma se habilito en el sitio web http://gestionacademica.bogota.gov.co el espacio para que los gestores de formación de las entidades y organismos distritales, inscriban a sus gestores de integridad para que tomen el curso, las indicaciones de cómo realizar la inscripción se enviaron mediante oficio a cada oficina de talento humano de las entidades distritales, el curso inicia el 13 de mayo de 2019</v>
          </cell>
          <cell r="DK62" t="str">
            <v>Cambio en la modalidad de cooperación con la entidad que se adelantará el curso</v>
          </cell>
          <cell r="DL62" t="str">
            <v>Fortalecer las capacidades las personas de las entidades distritales en la tematica de integridad</v>
          </cell>
          <cell r="DM62" t="str">
            <v/>
          </cell>
          <cell r="DN62" t="str">
            <v/>
          </cell>
          <cell r="DO62" t="str">
            <v>Para el curso de gestores de integridad se logro la inscripción de 597 gestores de integridad de las entidades y organismos distritales, se realizó la matricula de todos los inscritos y posteriormente se envió notificación de matrícula mediante correo electrónico desde la cuenta soy10.aprende@alcaldiabogota.gov.co, los participantes iniciaron su proceso de auto aprendizaje el día 13 de mayo de 2019, el curso estará habilitado hasta el 20 de junio de 2019 y los que superen el promedio de las evaluaciones con calificación de 8 más, se les habilitará automáticamente la generación de la respectiva constancia de participación.</v>
          </cell>
          <cell r="DP62" t="str">
            <v>Cambio en la modalidad de cooperación con la entidad que se adelantará el curso</v>
          </cell>
          <cell r="DQ62" t="str">
            <v>Fortalecer las capacidades las personas de las entidades distritales en la tematica de integridad</v>
          </cell>
          <cell r="DR62" t="str">
            <v/>
          </cell>
          <cell r="DS62" t="str">
            <v/>
          </cell>
          <cell r="DT62" t="str">
            <v>Para el curso de gestores de integridad se incrementaron las inscripciones llegando a 638 gestores de integridad de las entidades y organismos distritales, se extendió la fecha de disponibilidad del curso hasta el 15 de julio de 2019 al evidenciar que más del 50% no han culminado el curso, se elaboraron documentos de estado de participantes por entidad y se remitieron a los gestores de capacitación.</v>
          </cell>
          <cell r="DU62" t="str">
            <v/>
          </cell>
          <cell r="DV62" t="str">
            <v>Fortalecer las capacidades las personas de las entidades distritales en la tematica de integridad</v>
          </cell>
          <cell r="DW62" t="str">
            <v/>
          </cell>
          <cell r="DX62" t="str">
            <v/>
          </cell>
          <cell r="DY62" t="str">
            <v>Para el curso de gestores de integridad que esta vigente, se envió a las oficinas de talento humano mediante correo electrónico el listado del estado de los participantes por entidad, esto con el fin de contar con el apoyo de cada entidad para que la totalidad de los participantes culminen de forma exitosa el curso.
•	Listados de estado curso por entidad.</v>
          </cell>
          <cell r="DZ62" t="str">
            <v/>
          </cell>
          <cell r="EA62" t="str">
            <v>Fortalecer las capacidades las personas de las entidades distritales en la tematica de integridad</v>
          </cell>
          <cell r="EB62" t="str">
            <v/>
          </cell>
          <cell r="EC62" t="str">
            <v/>
          </cell>
          <cell r="ED62" t="str">
            <v>Se generaron 271 constancias de los participantes que ya culminaron el curso para ser remitidas a las respectivas entidades, se planea habilitar un espacio adicional para que finalicen los demás participantes.</v>
          </cell>
          <cell r="EE62" t="str">
            <v xml:space="preserve">Ninguna </v>
          </cell>
          <cell r="EF62" t="str">
            <v/>
          </cell>
          <cell r="EG62" t="str">
            <v/>
          </cell>
          <cell r="EH62" t="str">
            <v/>
          </cell>
          <cell r="EI62" t="str">
            <v>Se conservo activo el acceso al curso para que los participantes ingresaran y lo finalizaran, adicionalmente se amplió la fecha de presentación de la evaluación para el 30 de octubre de 2019.</v>
          </cell>
          <cell r="EJ62" t="str">
            <v xml:space="preserve">Ninguna </v>
          </cell>
          <cell r="EK62" t="str">
            <v>Fortalecer las capacidades las personas de las entidades distritales en la tematica de integridad</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v>0</v>
          </cell>
          <cell r="FB62">
            <v>0</v>
          </cell>
          <cell r="FC62" t="str">
            <v>Cumple</v>
          </cell>
          <cell r="FD62" t="str">
            <v>No programó</v>
          </cell>
          <cell r="FE62" t="str">
            <v>No programó</v>
          </cell>
          <cell r="FF62" t="str">
            <v>No aplica</v>
          </cell>
          <cell r="FG62" t="str">
            <v>No aplica</v>
          </cell>
          <cell r="FH62" t="str">
            <v>No aplica</v>
          </cell>
          <cell r="FI62" t="str">
            <v>No aplica</v>
          </cell>
          <cell r="FJ62" t="str">
            <v>No aplica</v>
          </cell>
          <cell r="FK62" t="str">
            <v>No aplica</v>
          </cell>
          <cell r="FL62" t="str">
            <v>Oportuna</v>
          </cell>
          <cell r="FM62" t="str">
            <v>N/A</v>
          </cell>
          <cell r="FN62" t="str">
            <v>Luisa Fernanda Ortiz</v>
          </cell>
          <cell r="FO62" t="str">
            <v>Cumple</v>
          </cell>
          <cell r="FP62" t="str">
            <v>No programó</v>
          </cell>
          <cell r="FQ62" t="e">
            <v>#N/A</v>
          </cell>
          <cell r="FR62" t="str">
            <v>No aplica</v>
          </cell>
          <cell r="FS62" t="str">
            <v>No aplica</v>
          </cell>
          <cell r="FT62" t="str">
            <v>No aplica</v>
          </cell>
          <cell r="FU62" t="str">
            <v>No aplica</v>
          </cell>
          <cell r="FV62" t="str">
            <v>No aplica</v>
          </cell>
          <cell r="FW62" t="str">
            <v>No aplica</v>
          </cell>
          <cell r="FX62" t="str">
            <v>Oportuna</v>
          </cell>
          <cell r="FY62"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2" t="str">
            <v>Luisa Fernanda Ortiz</v>
          </cell>
          <cell r="GA62">
            <v>0</v>
          </cell>
          <cell r="GB62" t="str">
            <v>No programó</v>
          </cell>
          <cell r="GC62" t="e">
            <v>#N/A</v>
          </cell>
          <cell r="GD62">
            <v>0</v>
          </cell>
          <cell r="GE62">
            <v>0</v>
          </cell>
          <cell r="GF62">
            <v>0</v>
          </cell>
          <cell r="GG62">
            <v>0</v>
          </cell>
          <cell r="GH62">
            <v>0</v>
          </cell>
          <cell r="GI62">
            <v>0</v>
          </cell>
          <cell r="GJ62">
            <v>0</v>
          </cell>
          <cell r="GK62">
            <v>0</v>
          </cell>
          <cell r="GL62">
            <v>0</v>
          </cell>
          <cell r="GM62">
            <v>0</v>
          </cell>
          <cell r="GN62">
            <v>0</v>
          </cell>
          <cell r="GO62" t="e">
            <v>#N/A</v>
          </cell>
          <cell r="GP62">
            <v>0</v>
          </cell>
          <cell r="GQ62">
            <v>0</v>
          </cell>
          <cell r="GR62">
            <v>0</v>
          </cell>
          <cell r="GS62">
            <v>0</v>
          </cell>
          <cell r="GT62">
            <v>0</v>
          </cell>
          <cell r="GU62">
            <v>0</v>
          </cell>
          <cell r="GV62">
            <v>0</v>
          </cell>
          <cell r="GW62">
            <v>0</v>
          </cell>
          <cell r="GX62">
            <v>0</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t="str">
            <v>No Programó</v>
          </cell>
          <cell r="HZ62" t="str">
            <v>No Programó</v>
          </cell>
          <cell r="IA62" t="str">
            <v>No Programó</v>
          </cell>
          <cell r="IB62" t="str">
            <v>No Programó</v>
          </cell>
          <cell r="IC62" t="str">
            <v>No Programó</v>
          </cell>
          <cell r="ID62" t="str">
            <v>No Programó</v>
          </cell>
          <cell r="IE62" t="str">
            <v>No Programó</v>
          </cell>
          <cell r="IF62" t="str">
            <v>No Programó</v>
          </cell>
          <cell r="IG62" t="str">
            <v>No Programó</v>
          </cell>
          <cell r="IH62">
            <v>0</v>
          </cell>
          <cell r="II62">
            <v>0</v>
          </cell>
          <cell r="IJ62">
            <v>0</v>
          </cell>
          <cell r="IK62" t="str">
            <v>No Programó</v>
          </cell>
          <cell r="IL62" t="str">
            <v>No Programó</v>
          </cell>
          <cell r="IM62" t="str">
            <v>No Programó</v>
          </cell>
          <cell r="IN62" t="str">
            <v>No Programó</v>
          </cell>
          <cell r="IP62">
            <v>0</v>
          </cell>
        </row>
        <row r="63">
          <cell r="A63" t="str">
            <v>31O</v>
          </cell>
          <cell r="B63" t="str">
            <v>Dirección Distrital de Desarrollo Institucional</v>
          </cell>
          <cell r="C63" t="str">
            <v>Director Distrital de Desarrollo Institucional</v>
          </cell>
          <cell r="D63" t="str">
            <v>Cesar Ocampo Caro</v>
          </cell>
          <cell r="E63" t="str">
            <v>P1 -  ÉTICA, BUEN GOBIERNO Y TRANSPARENCIA</v>
          </cell>
          <cell r="F63" t="str">
            <v>P1O1 Consolidar a 2020 una cultura de visión y actuación ética,  integra y transparente</v>
          </cell>
          <cell r="G63" t="str">
            <v>P1O1A7 Diseñar y desarrollar cursos de formación virtual, en temas transversales de gestión pública.</v>
          </cell>
          <cell r="H63" t="str">
            <v xml:space="preserve">4.3.1 Formación a personal de las entidades y organismos distritales, capitulo contratación pública </v>
          </cell>
          <cell r="I63" t="str">
            <v>Personal de las entidades y organismos distritales formados en temas de contratación pública</v>
          </cell>
          <cell r="J63" t="str">
            <v>Este indicador mide la cantidad de personal de las entidades y organismos distritales formados en temas de contratación pública</v>
          </cell>
          <cell r="K63" t="str">
            <v>Sumatoria de personal de las entidades y organismos distritales formados en temas de contratación pública</v>
          </cell>
          <cell r="L63" t="str">
            <v>Personal de las entidades y organismos distritales formados en temas de contratación pública</v>
          </cell>
          <cell r="M63">
            <v>0</v>
          </cell>
          <cell r="O63" t="str">
            <v>Personal de las entidades y organismos distritales formados en temas de contratación pública</v>
          </cell>
          <cell r="Q63" t="str">
            <v>Registro de inscripción y matricula de la plataforma
Registro de notas de la plataforma
Informe de gestión del Curso</v>
          </cell>
          <cell r="R63" t="str">
            <v>Fortalecer las capacidades las personas de las entidades distritales en la tematica de gobierno abierto</v>
          </cell>
          <cell r="S63" t="str">
            <v>Suma</v>
          </cell>
          <cell r="T63" t="str">
            <v>Suma</v>
          </cell>
          <cell r="U63" t="str">
            <v>Número</v>
          </cell>
          <cell r="AA63" t="str">
            <v>No Disponible / No Aplica</v>
          </cell>
          <cell r="AB63" t="str">
            <v>No Disponible / No Aplica</v>
          </cell>
          <cell r="AC63" t="str">
            <v>No Disponible / No Aplica</v>
          </cell>
          <cell r="AD63">
            <v>1000</v>
          </cell>
          <cell r="AE63" t="str">
            <v>No Disponible / No Aplica</v>
          </cell>
          <cell r="AF63" t="str">
            <v>No Disponible / No Aplica</v>
          </cell>
          <cell r="AG63" t="str">
            <v>No Aplica</v>
          </cell>
          <cell r="AH63" t="str">
            <v>No Aplica</v>
          </cell>
          <cell r="AI63" t="str">
            <v>No Aplica</v>
          </cell>
          <cell r="AJ63">
            <v>1</v>
          </cell>
          <cell r="AK63" t="str">
            <v>No Aplica</v>
          </cell>
          <cell r="AL63" t="str">
            <v>No Aplica</v>
          </cell>
          <cell r="AM63" t="str">
            <v>No Aplica</v>
          </cell>
          <cell r="AN63" t="str">
            <v>No Aplica</v>
          </cell>
          <cell r="AO63" t="str">
            <v>No Aplica</v>
          </cell>
          <cell r="AP63" t="str">
            <v>No Aplica</v>
          </cell>
          <cell r="AQ63" t="str">
            <v>No Aplica</v>
          </cell>
          <cell r="AR63" t="str">
            <v>No Aplica</v>
          </cell>
          <cell r="AS63" t="str">
            <v>No Aplica</v>
          </cell>
          <cell r="AT63" t="str">
            <v>No Aplica</v>
          </cell>
          <cell r="AU63" t="str">
            <v>No Aplica</v>
          </cell>
          <cell r="AV63" t="str">
            <v>No Aplica</v>
          </cell>
          <cell r="AW63" t="str">
            <v>No Aplica</v>
          </cell>
          <cell r="AX63" t="str">
            <v>No Aplica</v>
          </cell>
          <cell r="AY63" t="str">
            <v>No Aplica</v>
          </cell>
          <cell r="AZ63" t="str">
            <v>No Aplica</v>
          </cell>
          <cell r="BA63" t="str">
            <v>No Aplica</v>
          </cell>
          <cell r="BB63" t="str">
            <v>No Aplica</v>
          </cell>
          <cell r="BC63" t="str">
            <v>No Aplica</v>
          </cell>
          <cell r="BD63" t="str">
            <v>No Aplica</v>
          </cell>
          <cell r="BE63" t="str">
            <v>No Aplica</v>
          </cell>
          <cell r="BF63" t="str">
            <v>No Aplica</v>
          </cell>
          <cell r="BG63" t="str">
            <v xml:space="preserve">CONPES </v>
          </cell>
          <cell r="BH63" t="str">
            <v>No Aplica</v>
          </cell>
          <cell r="BI63" t="str">
            <v>No Aplica</v>
          </cell>
          <cell r="BJ63" t="str">
            <v>No Aplica</v>
          </cell>
          <cell r="BK63" t="str">
            <v>No Aplica</v>
          </cell>
          <cell r="BL63" t="str">
            <v>No Aplica</v>
          </cell>
          <cell r="BM63" t="str">
            <v xml:space="preserve">Plan de Acción CONPES </v>
          </cell>
          <cell r="BN63" t="str">
            <v xml:space="preserve">Realizar la preparación, ejecución, balance y cierre los programas de formación en temas de contratación pública a través del desarrollo de las actividades planteadas en el plan de trabajo para la vigencia. Dentro de las cuales para la presente vigencia se incluyen: actualización de contenidos del curso de Contratación Pública; desarrollo de los ciclos acádemicos; inscripción, matricula y evaluación del proceso de formación virtual; desarrollo del curso; e informes de cierre.
</v>
          </cell>
          <cell r="BO63" t="str">
            <v xml:space="preserve">4. Realizar el proceso de la oferta acádemica
Realizar el proceso Inscripción
Realizar el proceso Matrícula
Desarrollar el proceso academico
Realizar la evaluación </v>
          </cell>
          <cell r="BP63" t="str">
            <v>Fortalecer las capacidades las personas de las entidades distritales en la tematica de gobierno abierto</v>
          </cell>
          <cell r="BQ63" t="str">
            <v>Registro de inscripción y matricula de la plataforma
Registro de notas de la plataforma
Informe de gestión del Curso</v>
          </cell>
          <cell r="BR63" t="str">
            <v>Suma</v>
          </cell>
          <cell r="BS63">
            <v>1000</v>
          </cell>
          <cell r="BT63">
            <v>0</v>
          </cell>
          <cell r="BU63">
            <v>0</v>
          </cell>
          <cell r="BV63">
            <v>0</v>
          </cell>
          <cell r="BW63">
            <v>0</v>
          </cell>
          <cell r="BX63">
            <v>0</v>
          </cell>
          <cell r="BY63">
            <v>0</v>
          </cell>
          <cell r="BZ63">
            <v>0</v>
          </cell>
          <cell r="CA63">
            <v>0</v>
          </cell>
          <cell r="CB63">
            <v>0</v>
          </cell>
          <cell r="CC63">
            <v>1000</v>
          </cell>
          <cell r="CD63">
            <v>0</v>
          </cell>
          <cell r="CE63">
            <v>0</v>
          </cell>
          <cell r="CF63">
            <v>0</v>
          </cell>
          <cell r="CG63">
            <v>0</v>
          </cell>
          <cell r="CH63">
            <v>0</v>
          </cell>
          <cell r="CI63">
            <v>0</v>
          </cell>
          <cell r="CJ63">
            <v>0</v>
          </cell>
          <cell r="CK63">
            <v>0</v>
          </cell>
          <cell r="CL63">
            <v>0</v>
          </cell>
          <cell r="CM63">
            <v>0</v>
          </cell>
          <cell r="CN63">
            <v>0</v>
          </cell>
          <cell r="CO63">
            <v>1000</v>
          </cell>
          <cell r="CP63">
            <v>0</v>
          </cell>
          <cell r="CQ63">
            <v>0</v>
          </cell>
          <cell r="CR63">
            <v>1000</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Dado que en el Plan de acción de la política pública de transparencia se estableció desarrollar un programa de formación con temática en la contratación pública y con la finalidad de orientar a las entidades en el debido proceso de contratación y sus principios, así como la supervisión de los contratos celebrados por las distintas entidades y organismos distritales, la D.D.D.I para este primer trimestre recopilo la información del curso de profundización en la supervisión de contratos estatales, este curso será revisado y actualizado para garantizar que la normativa y procesos son actuales y acordes a la necesidad distrital, Esta línea de formación se desarrollará mediante convenio, la universidad revisará y actualizará el contenido base, realizará la oferta académica y entregará la respectiva constancia. Se elaboró el documento anexo 1 – condiciones técnicas donde se detalla lo que la universidad debe revisar para el curso de profundización en la supervisión de contratos estatales.</v>
          </cell>
          <cell r="DF63" t="str">
            <v>Ninguna</v>
          </cell>
          <cell r="DG63" t="str">
            <v>Fortalecer las capacidades las personas de las entidades distritales en la tematica de contratación pública</v>
          </cell>
          <cell r="DH63" t="str">
            <v/>
          </cell>
          <cell r="DI63" t="str">
            <v/>
          </cell>
          <cell r="DJ63" t="str">
            <v>Se establecieron las  condiciones de revisión y ajustes, del  curso en supervisión de contratos estatales, las cuales  se encuentran detalladas en el documento “anexo 1 – condiciones técnicas” que se elaboró para desarrollar el convenio.</v>
          </cell>
          <cell r="DK63" t="str">
            <v>Ninguna</v>
          </cell>
          <cell r="DL63" t="str">
            <v>Fortalecer las capacidades las personas de las entidades distritales en la tematica de contratación pública</v>
          </cell>
          <cell r="DM63" t="str">
            <v/>
          </cell>
          <cell r="DN63" t="str">
            <v/>
          </cell>
          <cell r="DO63" t="str">
            <v xml:space="preserve">Se suscribe convenio interadministrativo 4211000-677-2019, con la Universidad Nacional Abierta y a Distancia UNAD, con el cuál se actualizarán los contenidos para el Diplomado de Contratación Estatal. </v>
          </cell>
          <cell r="DP63" t="str">
            <v>Ninguna</v>
          </cell>
          <cell r="DQ63" t="str">
            <v>Fortalecer las capacidades las personas de las entidades distritales en la tematica de contratación pública</v>
          </cell>
          <cell r="DR63" t="str">
            <v/>
          </cell>
          <cell r="DS63" t="str">
            <v/>
          </cell>
          <cell r="DT63" t="str">
            <v>Suscrita el acta de inicio del convenio 4211000-677-2019 se realizó reunión con la universidad para entregar los insumos iniciales, la universidad presento el coordinador del curso en supervisión en contratación estatal quien validará el contenido y realizará el seguimiento durante el ciclo académico de los participantes.</v>
          </cell>
          <cell r="DU63" t="str">
            <v>Ninguna</v>
          </cell>
          <cell r="DV63" t="str">
            <v>Fortalecer las capacidades las personas de las entidades distritales en la tematica de contratación pública</v>
          </cell>
          <cell r="DW63" t="str">
            <v/>
          </cell>
          <cell r="DX63" t="str">
            <v/>
          </cell>
          <cell r="DY63" t="str">
            <v>En el marco del convenio 4211000-677-2019 se realizó revisión y actualización de los contenidos para el curso en fortalecimiento de competencias en la supervisión de contratos estatales, los documentos de la actualización fueron revisados por la Dirección Distrital de Desarrollo Institucional y serán revisados por la Dirección de contratos.
•	Contenidos del curso.</v>
          </cell>
          <cell r="DZ63" t="str">
            <v xml:space="preserve">Ninguna </v>
          </cell>
          <cell r="EA63" t="str">
            <v>Fortalecer las capacidades las personas de las entidades distritales en la tematica de contratación pública</v>
          </cell>
          <cell r="EB63" t="str">
            <v/>
          </cell>
          <cell r="EC63" t="str">
            <v/>
          </cell>
          <cell r="ED63" t="str">
            <v>En el marco del convenio 4211000-677-2019 se elaboraron y aprobaron los contenidos para el curso de formación de competencias para supervisión de contratos estatales, se identificó que la cantidad de inscritos al curso fue 1047. Se inicia la virtualización de los contenidos y se adecua el módulo 0 para la temática.</v>
          </cell>
          <cell r="EE63" t="str">
            <v xml:space="preserve">Ninguna </v>
          </cell>
          <cell r="EF63" t="str">
            <v>Fortalecer las capacidades las personas de las entidades distritales en la tematica de contratación pública</v>
          </cell>
          <cell r="EG63" t="str">
            <v/>
          </cell>
          <cell r="EH63" t="str">
            <v/>
          </cell>
          <cell r="EI63" t="str">
            <v>En el marco del convenio 4211000-677-2019 se virtualizaron y aprobaron los módulos 1 y 2 para el curso en formación de competencias en supervisión de contratos estatales, se habilito para acceso a los participantes el módulo 1.</v>
          </cell>
          <cell r="EJ63" t="str">
            <v xml:space="preserve">Ninguna </v>
          </cell>
          <cell r="EK63" t="str">
            <v>Fortalecer las capacidades las personas de las entidades distritales en la tematica de contratación pública</v>
          </cell>
          <cell r="EL63" t="str">
            <v/>
          </cell>
          <cell r="EM63" t="str">
            <v/>
          </cell>
          <cell r="EN63" t="str">
            <v/>
          </cell>
          <cell r="EO63" t="str">
            <v/>
          </cell>
          <cell r="EP63" t="str">
            <v/>
          </cell>
          <cell r="EQ63" t="str">
            <v/>
          </cell>
          <cell r="ER63" t="str">
            <v/>
          </cell>
          <cell r="ES63" t="str">
            <v/>
          </cell>
          <cell r="ET63" t="str">
            <v/>
          </cell>
          <cell r="EU63" t="str">
            <v/>
          </cell>
          <cell r="EV63" t="str">
            <v/>
          </cell>
          <cell r="EW63" t="str">
            <v/>
          </cell>
          <cell r="EX63" t="str">
            <v/>
          </cell>
          <cell r="EY63" t="str">
            <v/>
          </cell>
          <cell r="EZ63" t="str">
            <v/>
          </cell>
          <cell r="FA63">
            <v>0</v>
          </cell>
          <cell r="FB63">
            <v>0</v>
          </cell>
          <cell r="FC63" t="str">
            <v>Cumple</v>
          </cell>
          <cell r="FD63" t="str">
            <v>No programó</v>
          </cell>
          <cell r="FE63" t="str">
            <v>No programó</v>
          </cell>
          <cell r="FF63" t="str">
            <v>No aplica</v>
          </cell>
          <cell r="FG63" t="str">
            <v>No aplica</v>
          </cell>
          <cell r="FH63" t="str">
            <v>No aplica</v>
          </cell>
          <cell r="FI63" t="str">
            <v>No aplica</v>
          </cell>
          <cell r="FJ63" t="str">
            <v>No aplica</v>
          </cell>
          <cell r="FK63" t="str">
            <v>No aplica</v>
          </cell>
          <cell r="FL63" t="str">
            <v>Oportuna</v>
          </cell>
          <cell r="FM63" t="str">
            <v>N/A</v>
          </cell>
          <cell r="FN63" t="str">
            <v>Luisa Fernanda Ortiz</v>
          </cell>
          <cell r="FO63" t="str">
            <v>Cumple</v>
          </cell>
          <cell r="FP63" t="str">
            <v>No programó</v>
          </cell>
          <cell r="FQ63" t="e">
            <v>#N/A</v>
          </cell>
          <cell r="FR63" t="str">
            <v>No aplica</v>
          </cell>
          <cell r="FS63" t="str">
            <v>No aplica</v>
          </cell>
          <cell r="FT63" t="str">
            <v>No aplica</v>
          </cell>
          <cell r="FU63" t="str">
            <v>No aplica</v>
          </cell>
          <cell r="FV63" t="str">
            <v>No aplica</v>
          </cell>
          <cell r="FW63" t="str">
            <v>No aplica</v>
          </cell>
          <cell r="FX63" t="str">
            <v>Oportuna</v>
          </cell>
          <cell r="FY63"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3" t="str">
            <v>Luisa Fernanda Ortiz</v>
          </cell>
          <cell r="GA63">
            <v>0</v>
          </cell>
          <cell r="GB63" t="str">
            <v>No programó</v>
          </cell>
          <cell r="GC63" t="e">
            <v>#N/A</v>
          </cell>
          <cell r="GD63">
            <v>0</v>
          </cell>
          <cell r="GE63">
            <v>0</v>
          </cell>
          <cell r="GF63">
            <v>0</v>
          </cell>
          <cell r="GG63">
            <v>0</v>
          </cell>
          <cell r="GH63">
            <v>0</v>
          </cell>
          <cell r="GI63">
            <v>0</v>
          </cell>
          <cell r="GJ63">
            <v>0</v>
          </cell>
          <cell r="GK63">
            <v>0</v>
          </cell>
          <cell r="GL63">
            <v>0</v>
          </cell>
          <cell r="GM63">
            <v>0</v>
          </cell>
          <cell r="GN63">
            <v>0</v>
          </cell>
          <cell r="GO63" t="e">
            <v>#N/A</v>
          </cell>
          <cell r="GP63">
            <v>0</v>
          </cell>
          <cell r="GQ63">
            <v>0</v>
          </cell>
          <cell r="GR63">
            <v>0</v>
          </cell>
          <cell r="GS63">
            <v>0</v>
          </cell>
          <cell r="GT63">
            <v>0</v>
          </cell>
          <cell r="GU63">
            <v>0</v>
          </cell>
          <cell r="GV63">
            <v>0</v>
          </cell>
          <cell r="GW63">
            <v>0</v>
          </cell>
          <cell r="GX63">
            <v>0</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t="str">
            <v>No Programó</v>
          </cell>
          <cell r="HZ63" t="str">
            <v>No Programó</v>
          </cell>
          <cell r="IA63" t="str">
            <v>No Programó</v>
          </cell>
          <cell r="IB63" t="str">
            <v>No Programó</v>
          </cell>
          <cell r="IC63" t="str">
            <v>No Programó</v>
          </cell>
          <cell r="ID63" t="str">
            <v>No Programó</v>
          </cell>
          <cell r="IE63" t="str">
            <v>No Programó</v>
          </cell>
          <cell r="IF63" t="str">
            <v>No Programó</v>
          </cell>
          <cell r="IG63" t="str">
            <v>No Programó</v>
          </cell>
          <cell r="IH63">
            <v>0</v>
          </cell>
          <cell r="II63">
            <v>0</v>
          </cell>
          <cell r="IJ63">
            <v>0</v>
          </cell>
          <cell r="IK63" t="str">
            <v>No Programó</v>
          </cell>
          <cell r="IL63" t="str">
            <v>No Programó</v>
          </cell>
          <cell r="IM63" t="str">
            <v>No Programó</v>
          </cell>
          <cell r="IN63" t="str">
            <v>No Programó</v>
          </cell>
          <cell r="IP63">
            <v>0</v>
          </cell>
        </row>
        <row r="64">
          <cell r="A64" t="str">
            <v>31P</v>
          </cell>
          <cell r="B64" t="str">
            <v>Dirección Distrital de Desarrollo Institucional</v>
          </cell>
          <cell r="C64" t="str">
            <v>Director Distrital de Desarrollo Institucional</v>
          </cell>
          <cell r="D64" t="str">
            <v>Cesar Ocampo Caro</v>
          </cell>
          <cell r="E64" t="str">
            <v>P5 -  CAPITAL ESTRATÉGICO - COMUNICACIONES</v>
          </cell>
          <cell r="F64" t="str">
            <v>P5O2 Mejorar consistentemente la satisfacción de los servidores públicos y los ciudadanos frente a la información divulgada en materia de acciones, decisiones y resultados de la gestión del distrito capital.</v>
          </cell>
          <cell r="G64" t="str">
            <v>P5O2A6 Consolidar la imagen corporativa e institucional frente a la ciudadanía y frente a las demás entidades distritales.</v>
          </cell>
          <cell r="H64" t="str">
            <v xml:space="preserve">Aumentar el índice de satisfacción de los servidores formados </v>
          </cell>
          <cell r="I64" t="str">
            <v xml:space="preserve">Grado de Satisfacción de los servidores formados </v>
          </cell>
          <cell r="J64" t="str">
            <v xml:space="preserve">Establecer el grado de  satisfacción de los servidores formados </v>
          </cell>
          <cell r="K64" t="str">
            <v xml:space="preserve">  Promedio de evaluación de la encuesta de Satisfacción aplicada a los servidores formados </v>
          </cell>
          <cell r="L64" t="str">
            <v xml:space="preserve">  Promedio de evaluación de la encuesta de Satisfacción aplicada a los servidores formados </v>
          </cell>
          <cell r="M64">
            <v>0</v>
          </cell>
          <cell r="O64" t="str">
            <v>Servidores satisfechos con la formación impartida</v>
          </cell>
          <cell r="Q64" t="str">
            <v>Encuesta de satisfacción
Informe de análisis de la encuesta</v>
          </cell>
          <cell r="R64" t="str">
            <v xml:space="preserve">Conocer la percepión de los servidores públicos formados  para realizar mejorar en los proceso de la estrategia del programa de formación </v>
          </cell>
          <cell r="S64" t="str">
            <v>Constante</v>
          </cell>
          <cell r="T64" t="str">
            <v>Constante</v>
          </cell>
          <cell r="U64" t="str">
            <v>Porcentaje</v>
          </cell>
          <cell r="V64" t="str">
            <v>Eficiencia</v>
          </cell>
          <cell r="W64" t="str">
            <v>Resultado</v>
          </cell>
          <cell r="X64">
            <v>2019</v>
          </cell>
          <cell r="Y64">
            <v>0</v>
          </cell>
          <cell r="Z64">
            <v>2019</v>
          </cell>
          <cell r="AA64" t="str">
            <v>No Disponible / No Aplica</v>
          </cell>
          <cell r="AB64" t="str">
            <v>No Disponible / No Aplica</v>
          </cell>
          <cell r="AC64" t="str">
            <v>No Disponible / No Aplica</v>
          </cell>
          <cell r="AD64">
            <v>0.8</v>
          </cell>
          <cell r="AE64" t="str">
            <v>No Disponible / No Aplica</v>
          </cell>
          <cell r="AF64" t="str">
            <v>No Disponible / No Aplica</v>
          </cell>
          <cell r="AG64" t="str">
            <v>No Aplica</v>
          </cell>
          <cell r="AH64" t="str">
            <v>No Aplica</v>
          </cell>
          <cell r="AI64" t="str">
            <v>No Aplica</v>
          </cell>
          <cell r="AJ64">
            <v>1</v>
          </cell>
          <cell r="AK64" t="str">
            <v>No Aplica</v>
          </cell>
          <cell r="AL64" t="str">
            <v>No Aplica</v>
          </cell>
          <cell r="AM64" t="str">
            <v>No Aplica</v>
          </cell>
          <cell r="AN64">
            <v>1</v>
          </cell>
          <cell r="AO64" t="str">
            <v>Fortalecimiento de la administración y la gestión pública Distrital</v>
          </cell>
          <cell r="AP64" t="str">
            <v>No Aplica</v>
          </cell>
          <cell r="AQ64" t="str">
            <v>No Aplica</v>
          </cell>
          <cell r="AR64" t="str">
            <v>No Aplica</v>
          </cell>
          <cell r="AS64" t="str">
            <v>No Aplica</v>
          </cell>
          <cell r="AT64" t="str">
            <v>No Aplica</v>
          </cell>
          <cell r="AU64" t="str">
            <v>No Aplica</v>
          </cell>
          <cell r="AV64" t="str">
            <v>No Aplica</v>
          </cell>
          <cell r="AW64" t="str">
            <v>No Aplica</v>
          </cell>
          <cell r="AX64" t="str">
            <v>No Aplica</v>
          </cell>
          <cell r="AY64" t="str">
            <v>No Aplica</v>
          </cell>
          <cell r="AZ64" t="str">
            <v>No Aplica</v>
          </cell>
          <cell r="BA64" t="str">
            <v>No Aplica</v>
          </cell>
          <cell r="BB64" t="str">
            <v>No Aplica</v>
          </cell>
          <cell r="BC64" t="str">
            <v>No Aplica</v>
          </cell>
          <cell r="BD64" t="str">
            <v>No Aplica</v>
          </cell>
          <cell r="BE64" t="str">
            <v>No Aplica</v>
          </cell>
          <cell r="BF64" t="str">
            <v>No Aplica</v>
          </cell>
          <cell r="BG64" t="str">
            <v>No Aplica</v>
          </cell>
          <cell r="BH64" t="str">
            <v>No Aplica</v>
          </cell>
          <cell r="BI64" t="str">
            <v>No Aplica</v>
          </cell>
          <cell r="BJ64" t="str">
            <v>No Aplica</v>
          </cell>
          <cell r="BK64" t="str">
            <v>No Aplica</v>
          </cell>
          <cell r="BL64" t="str">
            <v>No Aplica</v>
          </cell>
          <cell r="BM64" t="str">
            <v>Plan de Acción SGCFortalecimiento de la administración y la gestión pública Distrital</v>
          </cell>
          <cell r="BN64" t="str">
            <v xml:space="preserve">Establecer el grado de  satisfacción de los servidores formados que participan en los programas de formación virtual en temas de Gestión Pública Distrital ofrecidos por la Dirección Distrital de Desarrollo Institucional de la Secretaría General, evaluando a través de encuestas el nivel de satisfacción que permita identificar las fortalezas y oportunidades de mejora a ejecutar en el desarrollo de los programas de formación. 
</v>
          </cell>
          <cell r="BO64" t="str">
            <v>Diseñar la encuenta de acuerdo a las tematicas de la vigencia
Aplicar la encuesta a los servidores formados
Realizar el análisis de los datos de la encuesta</v>
          </cell>
          <cell r="BP64" t="str">
            <v xml:space="preserve">Conocer la percepión de los servidores públicos formados  para realizar mejorar en los proceso de la estrategia del programa de formación </v>
          </cell>
          <cell r="BQ64" t="str">
            <v>Encuesta de satisfacción
Informe de análisis de la encuesta</v>
          </cell>
          <cell r="BR64" t="str">
            <v>Constante</v>
          </cell>
          <cell r="BS64">
            <v>0.8</v>
          </cell>
          <cell r="BT64">
            <v>0</v>
          </cell>
          <cell r="BU64">
            <v>0</v>
          </cell>
          <cell r="BV64">
            <v>0</v>
          </cell>
          <cell r="BW64">
            <v>0</v>
          </cell>
          <cell r="BX64">
            <v>0</v>
          </cell>
          <cell r="BY64">
            <v>0</v>
          </cell>
          <cell r="BZ64">
            <v>0.8</v>
          </cell>
          <cell r="CA64">
            <v>0</v>
          </cell>
          <cell r="CB64">
            <v>0</v>
          </cell>
          <cell r="CC64">
            <v>0</v>
          </cell>
          <cell r="CD64">
            <v>0.8</v>
          </cell>
          <cell r="CE64">
            <v>0</v>
          </cell>
          <cell r="CF64">
            <v>0</v>
          </cell>
          <cell r="CG64">
            <v>0</v>
          </cell>
          <cell r="CH64">
            <v>0</v>
          </cell>
          <cell r="CI64">
            <v>0</v>
          </cell>
          <cell r="CJ64">
            <v>0</v>
          </cell>
          <cell r="CK64">
            <v>0</v>
          </cell>
          <cell r="CL64">
            <v>0.8</v>
          </cell>
          <cell r="CM64">
            <v>0</v>
          </cell>
          <cell r="CN64">
            <v>0</v>
          </cell>
          <cell r="CO64">
            <v>0</v>
          </cell>
          <cell r="CP64">
            <v>0.8</v>
          </cell>
          <cell r="CQ64">
            <v>0</v>
          </cell>
          <cell r="CR64">
            <v>0.8</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Definición temáticas 2019:Plan de desarrollo y estructura del distrito,Gestores de integridad, Contratación estatal,Cultura de integridad,MIPG,Gobierno abierto,Teletrabajo,Políticas públicas.Para la elaboración y actualización de contenidos de las temáticas seleccionadas se realizó un estudio de capacidad operativa entre las instituciones de educación superior con las que se podría elaborar un convenio interadministrativo(UDFJC,EAN,UNAL,UMNG).Elaboración del documento Condiciones técnicas, para el convenio que se suscriba con la institución de educación superior.Para el curso en teletrabajo se inició la construcción de contenidos y se finalizó el módulo 1 de introducción.Se realizó reunión con la SDP para revisar la viabilidad de celebrar un convenio en el cual la SDP elabore los contenidos académicos que se requieren para posteriormente virtualizarlos y ofertarlos,se entregó el modelo de convenio y el anexo 1 – condiciones técnicas para revisión del equipo jurídico de la SDP.</v>
          </cell>
          <cell r="DF64" t="str">
            <v>La definición de la institución de educación superior ha tomado más tiempo del esperado</v>
          </cell>
          <cell r="DG64" t="str">
            <v xml:space="preserve">Desarrollar un programa de formación para los servidores del Distrito Capital con la finalidad de cualificar los servicios a la ciudadanía. </v>
          </cell>
          <cell r="DH64" t="str">
            <v/>
          </cell>
          <cell r="DI64" t="str">
            <v/>
          </cell>
          <cell r="DJ64" t="str">
            <v xml:space="preserve">Para el mes de Abril no se realizaron encuestas de satisfacción para el programa de formación. </v>
          </cell>
          <cell r="DK64" t="str">
            <v>Ninguna</v>
          </cell>
          <cell r="DL64" t="str">
            <v xml:space="preserve">Desarrollar un programa de formación para los servidores del Distrito Capital con la finalidad de cualificar los servicios a la ciudadanía. </v>
          </cell>
          <cell r="DM64" t="str">
            <v/>
          </cell>
          <cell r="DN64" t="str">
            <v/>
          </cell>
          <cell r="DO64" t="str">
            <v xml:space="preserve">Para el mes de mayo no se realizaron encuestas de satisfacción para el programa de formación. </v>
          </cell>
          <cell r="DP64" t="str">
            <v>Ninguna</v>
          </cell>
          <cell r="DQ64" t="str">
            <v xml:space="preserve">Desarrollar un programa de formación para los servidores del Distrito Capital con la finalidad de cualificar los servicios a la ciudadanía. </v>
          </cell>
          <cell r="DR64" t="str">
            <v/>
          </cell>
          <cell r="DS64" t="str">
            <v/>
          </cell>
          <cell r="DT64" t="str">
            <v xml:space="preserve">Para el mes de junio no se realizaron encuestas de satisfacción para el programa de formación. </v>
          </cell>
          <cell r="DU64" t="str">
            <v>Ninguna</v>
          </cell>
          <cell r="DV64" t="str">
            <v xml:space="preserve">Desarrollar un programa de formación para los servidores del Distrito Capital con la finalidad de cualificar los servicios a la ciudadanía. </v>
          </cell>
          <cell r="DW64">
            <v>0.8</v>
          </cell>
          <cell r="DX64">
            <v>0.8</v>
          </cell>
          <cell r="DY64" t="str">
            <v xml:space="preserve">Se reportan las encuestas realizadas al programa de formación para validar los programas de formación a ofertar. </v>
          </cell>
          <cell r="DZ64" t="str">
            <v>Ninguna</v>
          </cell>
          <cell r="EA64" t="str">
            <v xml:space="preserve">Desarrollar un programa de formación para los servidores del Distrito Capital con la finalidad de cualificar los servicios a la ciudadanía. </v>
          </cell>
          <cell r="EB64" t="str">
            <v/>
          </cell>
          <cell r="EC64" t="str">
            <v/>
          </cell>
          <cell r="ED64" t="str">
            <v xml:space="preserve">Para el mes de agosto no se realizaron encuestas de satisfacción para el programa de formación. </v>
          </cell>
          <cell r="EE64" t="str">
            <v>Ninguna</v>
          </cell>
          <cell r="EF64" t="str">
            <v xml:space="preserve">Desarrollar un programa de formación para los servidores del Distrito Capital con la finalidad de cualificar los servicios a la ciudadanía. </v>
          </cell>
          <cell r="EG64" t="str">
            <v/>
          </cell>
          <cell r="EH64" t="str">
            <v/>
          </cell>
          <cell r="EI64" t="str">
            <v xml:space="preserve">Para el mes de septiembre no se realizaron encuestas de satisfacción para el programa de formación. </v>
          </cell>
          <cell r="EJ64" t="str">
            <v>Ninguna</v>
          </cell>
          <cell r="EK64" t="str">
            <v xml:space="preserve">Desarrollar un programa de formación para los servidores del Distrito Capital con la finalidad de cualificar los servicios a la ciudadanía. </v>
          </cell>
          <cell r="EL64" t="str">
            <v/>
          </cell>
          <cell r="EM64" t="str">
            <v/>
          </cell>
          <cell r="EN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v>0.8</v>
          </cell>
          <cell r="FB64">
            <v>0</v>
          </cell>
          <cell r="FC64" t="str">
            <v>Cumple</v>
          </cell>
          <cell r="FD64" t="str">
            <v>No programó</v>
          </cell>
          <cell r="FE64" t="str">
            <v>No programó</v>
          </cell>
          <cell r="FF64" t="str">
            <v>No aplica</v>
          </cell>
          <cell r="FG64" t="str">
            <v>No aplica</v>
          </cell>
          <cell r="FH64" t="str">
            <v>No aplica</v>
          </cell>
          <cell r="FI64" t="str">
            <v>No aplica</v>
          </cell>
          <cell r="FJ64" t="str">
            <v>No aplica</v>
          </cell>
          <cell r="FK64" t="str">
            <v>No aplica</v>
          </cell>
          <cell r="FL64" t="str">
            <v>Oportuna</v>
          </cell>
          <cell r="FM64" t="str">
            <v>N/A</v>
          </cell>
          <cell r="FN64" t="str">
            <v>Luisa Fernanda Ortiz</v>
          </cell>
          <cell r="FO64" t="str">
            <v>Cumple</v>
          </cell>
          <cell r="FP64" t="str">
            <v>No programó</v>
          </cell>
          <cell r="FQ64" t="e">
            <v>#N/A</v>
          </cell>
          <cell r="FR64" t="str">
            <v>No aplica</v>
          </cell>
          <cell r="FS64" t="str">
            <v>No aplica</v>
          </cell>
          <cell r="FT64" t="str">
            <v>No aplica</v>
          </cell>
          <cell r="FU64" t="str">
            <v>No aplica</v>
          </cell>
          <cell r="FV64" t="str">
            <v>No aplica</v>
          </cell>
          <cell r="FW64" t="str">
            <v>No aplica</v>
          </cell>
          <cell r="FX64" t="str">
            <v>Oportuna</v>
          </cell>
          <cell r="FY64"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4" t="str">
            <v>Luisa Fernanda Ortiz</v>
          </cell>
          <cell r="GA64">
            <v>0</v>
          </cell>
          <cell r="GB64" t="str">
            <v>Anticipado</v>
          </cell>
          <cell r="GC64" t="e">
            <v>#N/A</v>
          </cell>
          <cell r="GD64">
            <v>0</v>
          </cell>
          <cell r="GE64">
            <v>0</v>
          </cell>
          <cell r="GF64">
            <v>0</v>
          </cell>
          <cell r="GG64">
            <v>0</v>
          </cell>
          <cell r="GH64">
            <v>0</v>
          </cell>
          <cell r="GI64">
            <v>0</v>
          </cell>
          <cell r="GJ64">
            <v>0</v>
          </cell>
          <cell r="GK64">
            <v>0</v>
          </cell>
          <cell r="GL64">
            <v>0</v>
          </cell>
          <cell r="GM64">
            <v>0</v>
          </cell>
          <cell r="GN64">
            <v>0</v>
          </cell>
          <cell r="GO64" t="e">
            <v>#N/A</v>
          </cell>
          <cell r="GP64">
            <v>0</v>
          </cell>
          <cell r="GQ64">
            <v>0</v>
          </cell>
          <cell r="GR64">
            <v>0</v>
          </cell>
          <cell r="GS64">
            <v>0</v>
          </cell>
          <cell r="GT64">
            <v>0</v>
          </cell>
          <cell r="GU64">
            <v>0</v>
          </cell>
          <cell r="GV64">
            <v>0</v>
          </cell>
          <cell r="GW64">
            <v>0</v>
          </cell>
          <cell r="GX64">
            <v>0</v>
          </cell>
          <cell r="GY64" t="str">
            <v/>
          </cell>
          <cell r="GZ64" t="str">
            <v/>
          </cell>
          <cell r="HA64" t="str">
            <v/>
          </cell>
          <cell r="HB64" t="str">
            <v/>
          </cell>
          <cell r="HC64" t="str">
            <v/>
          </cell>
          <cell r="HD64" t="str">
            <v/>
          </cell>
          <cell r="HE64">
            <v>1</v>
          </cell>
          <cell r="HF64" t="str">
            <v/>
          </cell>
          <cell r="HG64" t="str">
            <v/>
          </cell>
          <cell r="HH64" t="str">
            <v/>
          </cell>
          <cell r="HI64" t="str">
            <v/>
          </cell>
          <cell r="HJ64" t="str">
            <v/>
          </cell>
          <cell r="HK64">
            <v>0.8</v>
          </cell>
          <cell r="HL64">
            <v>0</v>
          </cell>
          <cell r="HM64">
            <v>0</v>
          </cell>
          <cell r="HN64">
            <v>0</v>
          </cell>
          <cell r="HO64">
            <v>0</v>
          </cell>
          <cell r="HP64">
            <v>0</v>
          </cell>
          <cell r="HQ64">
            <v>0</v>
          </cell>
          <cell r="HR64">
            <v>1</v>
          </cell>
          <cell r="HS64">
            <v>0</v>
          </cell>
          <cell r="HT64">
            <v>0</v>
          </cell>
          <cell r="HU64">
            <v>0</v>
          </cell>
          <cell r="HV64">
            <v>0</v>
          </cell>
          <cell r="HW64">
            <v>0</v>
          </cell>
          <cell r="HX64">
            <v>0</v>
          </cell>
          <cell r="HY64" t="str">
            <v>No Programó</v>
          </cell>
          <cell r="HZ64" t="str">
            <v>No Programó</v>
          </cell>
          <cell r="IA64" t="str">
            <v>No Programó</v>
          </cell>
          <cell r="IB64" t="str">
            <v>No Programó</v>
          </cell>
          <cell r="IC64" t="str">
            <v>No Programó</v>
          </cell>
          <cell r="ID64" t="str">
            <v>No Programó</v>
          </cell>
          <cell r="IE64">
            <v>1.25</v>
          </cell>
          <cell r="IF64">
            <v>1.25</v>
          </cell>
          <cell r="IG64">
            <v>1.25</v>
          </cell>
          <cell r="IH64">
            <v>1.25</v>
          </cell>
          <cell r="II64">
            <v>1.25</v>
          </cell>
          <cell r="IJ64">
            <v>1.25</v>
          </cell>
          <cell r="IK64" t="str">
            <v>No Programó</v>
          </cell>
          <cell r="IL64" t="str">
            <v>No Programó</v>
          </cell>
          <cell r="IM64">
            <v>1.25</v>
          </cell>
          <cell r="IN64" t="str">
            <v>No Programó</v>
          </cell>
          <cell r="IP64">
            <v>0</v>
          </cell>
        </row>
        <row r="65">
          <cell r="A65" t="str">
            <v>31Q</v>
          </cell>
          <cell r="B65" t="str">
            <v>Dirección Distrital de Desarrollo Institucional</v>
          </cell>
          <cell r="C65" t="str">
            <v>Director Distrital de Desarrollo Institucional</v>
          </cell>
          <cell r="D65" t="str">
            <v>Cesar Ocampo Caro</v>
          </cell>
          <cell r="E65" t="str">
            <v>P5 -  CAPITAL ESTRATÉGICO - COMUNICACIONES</v>
          </cell>
          <cell r="F65" t="str">
            <v>P5O2 Mejorar consistentemente la satisfacción de los servidores públicos y los ciudadanos frente a la información divulgada en materia de acciones, decisiones y resultados de la gestión del distrito capital.</v>
          </cell>
          <cell r="G65" t="str">
            <v>P5O2A6 Consolidar la imagen corporativa e institucional frente a la ciudadanía y frente a las demás entidades distritales.</v>
          </cell>
          <cell r="H65" t="str">
            <v xml:space="preserve">Aumentar el índice de satisfacción de las entidades distritales, frente a los servicios prestados </v>
          </cell>
          <cell r="I65" t="str">
            <v xml:space="preserve">Grado de Satisfacción de las entidades distritales frente a los servicios prestados </v>
          </cell>
          <cell r="J65" t="str">
            <v xml:space="preserve">Establecer el grado de  de satisfacción de  las entidades distritales frente a los servicios prestados </v>
          </cell>
          <cell r="K65" t="str">
            <v xml:space="preserve">  Promedio de evaluación de la encuesta de Satisfacción de los servicios prestados</v>
          </cell>
          <cell r="L65" t="str">
            <v xml:space="preserve">  Promedio de evaluación de la encuesta de Satisfacción de los servicios prestados</v>
          </cell>
          <cell r="M65">
            <v>0</v>
          </cell>
          <cell r="O65" t="str">
            <v>Entidades satisfechos con los servicios prestados</v>
          </cell>
          <cell r="Q65" t="str">
            <v>Encuesta de satisfacción
Informe de análisis de la encuesta</v>
          </cell>
          <cell r="R65" t="str">
            <v>Conocer la percepión de las entidades públicas que han requeridos servicios para realizar la mejora de la oferta institucional</v>
          </cell>
          <cell r="S65" t="str">
            <v>Constante</v>
          </cell>
          <cell r="T65" t="str">
            <v>Constante</v>
          </cell>
          <cell r="U65" t="str">
            <v>Porcentaje</v>
          </cell>
          <cell r="V65" t="str">
            <v>Eficiencia</v>
          </cell>
          <cell r="W65" t="str">
            <v>Resultado</v>
          </cell>
          <cell r="X65">
            <v>2019</v>
          </cell>
          <cell r="Y65">
            <v>0</v>
          </cell>
          <cell r="Z65">
            <v>2019</v>
          </cell>
          <cell r="AA65" t="str">
            <v>No Disponible / No Aplica</v>
          </cell>
          <cell r="AB65" t="str">
            <v>No Disponible / No Aplica</v>
          </cell>
          <cell r="AC65" t="str">
            <v>No Disponible / No Aplica</v>
          </cell>
          <cell r="AD65">
            <v>0.8</v>
          </cell>
          <cell r="AE65" t="str">
            <v>No Disponible / No Aplica</v>
          </cell>
          <cell r="AF65" t="str">
            <v>No Disponible / No Aplica</v>
          </cell>
          <cell r="AG65" t="str">
            <v>No Aplica</v>
          </cell>
          <cell r="AH65" t="str">
            <v>No Aplica</v>
          </cell>
          <cell r="AI65" t="str">
            <v>No Aplica</v>
          </cell>
          <cell r="AJ65">
            <v>1</v>
          </cell>
          <cell r="AK65" t="str">
            <v>No Aplica</v>
          </cell>
          <cell r="AL65" t="str">
            <v>No Aplica</v>
          </cell>
          <cell r="AM65" t="str">
            <v>No Aplica</v>
          </cell>
          <cell r="AN65">
            <v>1</v>
          </cell>
          <cell r="AO65" t="str">
            <v>Fortalecimiento de la administración y la gestión pública Distrital</v>
          </cell>
          <cell r="AP65" t="str">
            <v>No Aplica</v>
          </cell>
          <cell r="AQ65" t="str">
            <v>No Aplica</v>
          </cell>
          <cell r="AR65" t="str">
            <v>No Aplica</v>
          </cell>
          <cell r="AS65" t="str">
            <v>No Aplica</v>
          </cell>
          <cell r="AT65" t="str">
            <v>No Aplica</v>
          </cell>
          <cell r="AU65" t="str">
            <v>No Aplica</v>
          </cell>
          <cell r="AV65" t="str">
            <v>No Aplica</v>
          </cell>
          <cell r="AW65" t="str">
            <v>No Aplica</v>
          </cell>
          <cell r="AX65" t="str">
            <v>No Aplica</v>
          </cell>
          <cell r="AY65" t="str">
            <v>No Aplica</v>
          </cell>
          <cell r="AZ65" t="str">
            <v>No Aplica</v>
          </cell>
          <cell r="BA65" t="str">
            <v>No Aplica</v>
          </cell>
          <cell r="BB65" t="str">
            <v>No Aplica</v>
          </cell>
          <cell r="BC65" t="str">
            <v>No Aplica</v>
          </cell>
          <cell r="BD65" t="str">
            <v>No Aplica</v>
          </cell>
          <cell r="BE65" t="str">
            <v>No Aplica</v>
          </cell>
          <cell r="BF65" t="str">
            <v>No Aplica</v>
          </cell>
          <cell r="BG65" t="str">
            <v>No Aplica</v>
          </cell>
          <cell r="BH65" t="str">
            <v>No Aplica</v>
          </cell>
          <cell r="BI65" t="str">
            <v>No Aplica</v>
          </cell>
          <cell r="BJ65" t="str">
            <v>No Aplica</v>
          </cell>
          <cell r="BK65" t="str">
            <v>No Aplica</v>
          </cell>
          <cell r="BL65" t="str">
            <v>No Aplica</v>
          </cell>
          <cell r="BM65" t="str">
            <v>Plan de Acción SGCFortalecimiento de la administración y la gestión pública Distrital</v>
          </cell>
          <cell r="BN65" t="str">
            <v xml:space="preserve">Establecer el grado de  satisfacción de los servidores públicos pertenecientes a las entidades distritales que solicitan asesorías y talleres; y  participan de las actividades realizadas para el desarrollo de las temáticas que lidera la Dirección de Desarrollo Institucional tales como la implementación del MIPG; ética y transparencia; y modernización institucional. </v>
          </cell>
          <cell r="BO65" t="str">
            <v>Diseñar la encuenta
Aplicar la encuesta a las entidades distritales que obtuvieron servicios
Realizar el análisis de los datos de la encuesta</v>
          </cell>
          <cell r="BP65" t="str">
            <v>Conocer la percepión de las entidades públicas que han requeridos servicios para realizar la mejora de la oferta institucional</v>
          </cell>
          <cell r="BQ65" t="str">
            <v>Encuesta de satisfacción
Informe de análisis de la encuesta</v>
          </cell>
          <cell r="BR65" t="str">
            <v>Constante</v>
          </cell>
          <cell r="BS65">
            <v>0.8</v>
          </cell>
          <cell r="BT65">
            <v>0</v>
          </cell>
          <cell r="BU65">
            <v>0</v>
          </cell>
          <cell r="BV65">
            <v>0</v>
          </cell>
          <cell r="BW65">
            <v>0</v>
          </cell>
          <cell r="BX65">
            <v>0</v>
          </cell>
          <cell r="BY65">
            <v>0</v>
          </cell>
          <cell r="BZ65">
            <v>0.8</v>
          </cell>
          <cell r="CA65">
            <v>0</v>
          </cell>
          <cell r="CB65">
            <v>0</v>
          </cell>
          <cell r="CC65">
            <v>0</v>
          </cell>
          <cell r="CD65">
            <v>0.8</v>
          </cell>
          <cell r="CE65">
            <v>0</v>
          </cell>
          <cell r="CF65">
            <v>0</v>
          </cell>
          <cell r="CG65">
            <v>0</v>
          </cell>
          <cell r="CH65">
            <v>0</v>
          </cell>
          <cell r="CI65">
            <v>0</v>
          </cell>
          <cell r="CJ65">
            <v>0</v>
          </cell>
          <cell r="CK65">
            <v>0</v>
          </cell>
          <cell r="CL65">
            <v>0.8</v>
          </cell>
          <cell r="CM65">
            <v>0</v>
          </cell>
          <cell r="CN65">
            <v>0</v>
          </cell>
          <cell r="CO65">
            <v>0</v>
          </cell>
          <cell r="CP65">
            <v>0.8</v>
          </cell>
          <cell r="CQ65">
            <v>0</v>
          </cell>
          <cell r="CR65">
            <v>0.8</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Elaboración de las fichas de la estructura,mapa conceptual y desarrollo de los contenidos del primer trimestre de los documentos Planeación institucional y Simplicación de procesos.Identificación,sistematización y evaluación de 15 mejores prácticas en integridad para el documento buenas practicas.Asesorias técnicas:49 para socializar las orientaciones impartidas a las entidades distritales.3 a los líderes de política en la que se hizo la preparación para la CISIGD.10 para sensibilizar en generalidades del  MIPG.13 de despliegue del lineamiento de Control Interno.53 puntuales a las entidades distritales.Divulgación del reporte del diligenciamiento del FURAG.Ajuste documento Guia de ajuste MIPG.Ajuste Plan de acción para la implementación MIPG.Ajuste Reglamento interno CISIGD.Elaboración de Circulares para reglamentación e implementación del MIPG:Circulares DDDI 001, 002 y 003 de 2019.Circular STDI 001 2019.Circular Subsecretaria SC 001 2019.Realización de primera sesión de la CISIGD.</v>
          </cell>
          <cell r="DF65" t="str">
            <v>Ninguna</v>
          </cell>
          <cell r="DG65" t="str">
            <v xml:space="preserve">Orientar a las entidades distritales en el ajuste del SIG con el marco de refrencia MIPG </v>
          </cell>
          <cell r="DH65" t="str">
            <v/>
          </cell>
          <cell r="DI65" t="str">
            <v/>
          </cell>
          <cell r="DJ65" t="str">
            <v xml:space="preserve">Para el mes de Abril no se realizaron encuestas de satisfacción para las estrategias desarrolladas. </v>
          </cell>
          <cell r="DK65" t="str">
            <v>Ninguna</v>
          </cell>
          <cell r="DL65" t="str">
            <v xml:space="preserve">Orientar a las entidades distritales en el ajuste del SIG con el marco de refrencia MIPG </v>
          </cell>
          <cell r="DM65" t="str">
            <v/>
          </cell>
          <cell r="DN65" t="str">
            <v/>
          </cell>
          <cell r="DO65" t="str">
            <v xml:space="preserve">Para el mes de mayo no se realizaron encuestas de satisfacción para las estrategias desarrolladas.  </v>
          </cell>
          <cell r="DP65" t="str">
            <v>Ninguna</v>
          </cell>
          <cell r="DQ65" t="str">
            <v xml:space="preserve">Orientar a las entidades distritales en el ajuste del SIG con el marco de refrencia MIPG </v>
          </cell>
          <cell r="DR65" t="str">
            <v/>
          </cell>
          <cell r="DS65" t="str">
            <v/>
          </cell>
          <cell r="DT65" t="str">
            <v xml:space="preserve">Para el mes de junio no se realizaron encuestas de satisfacción para las estrategias desarrolladas.  </v>
          </cell>
          <cell r="DU65" t="str">
            <v>Ninguna</v>
          </cell>
          <cell r="DV65" t="str">
            <v xml:space="preserve">Orientar a las entidades distritales en el ajuste del SIG con el marco de refrencia MIPG </v>
          </cell>
          <cell r="DW65">
            <v>0.8</v>
          </cell>
          <cell r="DX65">
            <v>0.8</v>
          </cell>
          <cell r="DY65" t="str">
            <v xml:space="preserve">Se reportan las encuestas realizadas a las estrategias desarrolladas. </v>
          </cell>
          <cell r="DZ65" t="str">
            <v xml:space="preserve">Ninguna </v>
          </cell>
          <cell r="EA65" t="str">
            <v xml:space="preserve">Orientar a las entidades distritales en el ajuste del SIG con el marco de refrencia MIPG </v>
          </cell>
          <cell r="EB65" t="str">
            <v/>
          </cell>
          <cell r="EC65" t="str">
            <v/>
          </cell>
          <cell r="ED65" t="str">
            <v xml:space="preserve">Para el mes de agosto no se realizaron encuestas de satisfacción para las estrategias desarrolladas.  </v>
          </cell>
          <cell r="EE65" t="str">
            <v>Ninguna</v>
          </cell>
          <cell r="EF65" t="str">
            <v xml:space="preserve">Orientar a las entidades distritales en el ajuste del SIG con el marco de refrencia MIPG </v>
          </cell>
          <cell r="EG65" t="str">
            <v/>
          </cell>
          <cell r="EH65" t="str">
            <v/>
          </cell>
          <cell r="EI65" t="str">
            <v xml:space="preserve">Para el mes de septiembre no se realizaron encuestas de satisfacción para el programa de formación. </v>
          </cell>
          <cell r="EJ65" t="str">
            <v>Ninguna</v>
          </cell>
          <cell r="EK65" t="str">
            <v xml:space="preserve">Orientar a las entidades distritales en el ajuste del SIG con el marco de refrencia MIPG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v>0.8</v>
          </cell>
          <cell r="FB65">
            <v>0</v>
          </cell>
          <cell r="FC65" t="str">
            <v>Cumple</v>
          </cell>
          <cell r="FD65" t="str">
            <v>No programó</v>
          </cell>
          <cell r="FE65" t="str">
            <v>No programó</v>
          </cell>
          <cell r="FF65" t="str">
            <v>No aplica</v>
          </cell>
          <cell r="FG65" t="str">
            <v>No aplica</v>
          </cell>
          <cell r="FH65" t="str">
            <v>No aplica</v>
          </cell>
          <cell r="FI65" t="str">
            <v>No aplica</v>
          </cell>
          <cell r="FJ65" t="str">
            <v>No aplica</v>
          </cell>
          <cell r="FK65" t="str">
            <v>No aplica</v>
          </cell>
          <cell r="FL65" t="str">
            <v>Oportuna</v>
          </cell>
          <cell r="FM65" t="str">
            <v>N/A</v>
          </cell>
          <cell r="FN65" t="str">
            <v>Luisa Fernanda Ortiz</v>
          </cell>
          <cell r="FO65" t="str">
            <v>Cumple</v>
          </cell>
          <cell r="FP65" t="str">
            <v>No programó</v>
          </cell>
          <cell r="FQ65" t="e">
            <v>#N/A</v>
          </cell>
          <cell r="FR65" t="str">
            <v>No aplica</v>
          </cell>
          <cell r="FS65" t="str">
            <v>No aplica</v>
          </cell>
          <cell r="FT65" t="str">
            <v>No aplica</v>
          </cell>
          <cell r="FU65" t="str">
            <v>No aplica</v>
          </cell>
          <cell r="FV65" t="str">
            <v>No aplica</v>
          </cell>
          <cell r="FW65" t="str">
            <v>No aplica</v>
          </cell>
          <cell r="FX65" t="str">
            <v>Oportuna</v>
          </cell>
          <cell r="FY65" t="str">
            <v>Se recomida remitir el reporte de manera oportuna a la Oficina Asesora de Planeación de acuerdo a los plazos establecidos. Se modifica la oportunidad debido a que la información se remitió sobre el plazo; sin embargo no fue la versión final del reporte puesto que tuvo alcance.</v>
          </cell>
          <cell r="FZ65" t="str">
            <v>Luisa Fernanda Ortiz</v>
          </cell>
          <cell r="GA65">
            <v>0</v>
          </cell>
          <cell r="GB65" t="str">
            <v>Anticipado</v>
          </cell>
          <cell r="GC65" t="e">
            <v>#N/A</v>
          </cell>
          <cell r="GD65">
            <v>0</v>
          </cell>
          <cell r="GE65">
            <v>0</v>
          </cell>
          <cell r="GF65">
            <v>0</v>
          </cell>
          <cell r="GG65">
            <v>0</v>
          </cell>
          <cell r="GH65">
            <v>0</v>
          </cell>
          <cell r="GI65">
            <v>0</v>
          </cell>
          <cell r="GJ65">
            <v>0</v>
          </cell>
          <cell r="GK65">
            <v>0</v>
          </cell>
          <cell r="GL65">
            <v>0</v>
          </cell>
          <cell r="GM65">
            <v>0</v>
          </cell>
          <cell r="GN65">
            <v>0</v>
          </cell>
          <cell r="GO65" t="e">
            <v>#N/A</v>
          </cell>
          <cell r="GP65">
            <v>0</v>
          </cell>
          <cell r="GQ65">
            <v>0</v>
          </cell>
          <cell r="GR65">
            <v>0</v>
          </cell>
          <cell r="GS65">
            <v>0</v>
          </cell>
          <cell r="GT65">
            <v>0</v>
          </cell>
          <cell r="GU65">
            <v>0</v>
          </cell>
          <cell r="GV65">
            <v>0</v>
          </cell>
          <cell r="GW65">
            <v>0</v>
          </cell>
          <cell r="GX65">
            <v>0</v>
          </cell>
          <cell r="GY65" t="str">
            <v/>
          </cell>
          <cell r="GZ65" t="str">
            <v/>
          </cell>
          <cell r="HA65" t="str">
            <v/>
          </cell>
          <cell r="HB65" t="str">
            <v/>
          </cell>
          <cell r="HC65" t="str">
            <v/>
          </cell>
          <cell r="HD65" t="str">
            <v/>
          </cell>
          <cell r="HE65">
            <v>1</v>
          </cell>
          <cell r="HF65" t="str">
            <v/>
          </cell>
          <cell r="HG65" t="str">
            <v/>
          </cell>
          <cell r="HH65" t="str">
            <v/>
          </cell>
          <cell r="HI65" t="str">
            <v/>
          </cell>
          <cell r="HJ65" t="str">
            <v/>
          </cell>
          <cell r="HK65">
            <v>0.8</v>
          </cell>
          <cell r="HL65">
            <v>0</v>
          </cell>
          <cell r="HM65">
            <v>0</v>
          </cell>
          <cell r="HN65">
            <v>0</v>
          </cell>
          <cell r="HO65">
            <v>0</v>
          </cell>
          <cell r="HP65">
            <v>0</v>
          </cell>
          <cell r="HQ65">
            <v>0</v>
          </cell>
          <cell r="HR65">
            <v>1</v>
          </cell>
          <cell r="HS65">
            <v>0</v>
          </cell>
          <cell r="HT65">
            <v>0</v>
          </cell>
          <cell r="HU65">
            <v>0</v>
          </cell>
          <cell r="HV65">
            <v>0</v>
          </cell>
          <cell r="HW65">
            <v>0</v>
          </cell>
          <cell r="HX65">
            <v>0</v>
          </cell>
          <cell r="HY65" t="str">
            <v>No Programó</v>
          </cell>
          <cell r="HZ65" t="str">
            <v>No Programó</v>
          </cell>
          <cell r="IA65" t="str">
            <v>No Programó</v>
          </cell>
          <cell r="IB65" t="str">
            <v>No Programó</v>
          </cell>
          <cell r="IC65" t="str">
            <v>No Programó</v>
          </cell>
          <cell r="ID65" t="str">
            <v>No Programó</v>
          </cell>
          <cell r="IE65">
            <v>1.25</v>
          </cell>
          <cell r="IF65">
            <v>1.25</v>
          </cell>
          <cell r="IG65">
            <v>1.25</v>
          </cell>
          <cell r="IH65">
            <v>1.25</v>
          </cell>
          <cell r="II65">
            <v>1.25</v>
          </cell>
          <cell r="IJ65">
            <v>1.25</v>
          </cell>
          <cell r="IK65" t="str">
            <v>No Programó</v>
          </cell>
          <cell r="IL65" t="str">
            <v>No Programó</v>
          </cell>
          <cell r="IM65">
            <v>1.25</v>
          </cell>
          <cell r="IN65" t="str">
            <v>No Programó</v>
          </cell>
          <cell r="IP65">
            <v>0</v>
          </cell>
        </row>
        <row r="66">
          <cell r="A66">
            <v>43</v>
          </cell>
          <cell r="B66" t="str">
            <v>Dirección Distrital de Relaciones Internacionales</v>
          </cell>
          <cell r="C66" t="str">
            <v>Directora Distrital de Relaciones Internacionales</v>
          </cell>
          <cell r="D66" t="str">
            <v>Valentina Wieser</v>
          </cell>
          <cell r="E66" t="str">
            <v>P1 -  ÉTICA, BUEN GOBIERNO Y TRANSPARENCIA</v>
          </cell>
          <cell r="F66" t="str">
            <v xml:space="preserve">P1O4 Afianzar la efectividad de la cooperación internacional y posicionar a nivel internacional el Distrito Capital. </v>
          </cell>
          <cell r="G66" t="str">
            <v xml:space="preserve">P1O4A1 Diseñar, adoptar e implementar el modelo de cooperación internacional </v>
          </cell>
          <cell r="H66" t="str">
            <v>Identificar y compartir buenas prácticas para el Distrito Capital en temas del Plan Distrital de Desarrollo</v>
          </cell>
          <cell r="I66" t="str">
            <v>Buenas prácticas identificadas y compartidas</v>
          </cell>
          <cell r="J66" t="str">
            <v xml:space="preserve">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Se mide la cantidad de buenas prácticas identificadas y compartidas. La información se obtiene del Equipo de Buenas Prácticas. La buena práctica será documentada y registrada en un documento final como producto. Este indicador se registra trimestralmente </v>
          </cell>
          <cell r="K66" t="str">
            <v xml:space="preserve">  Sumatoria de buenas prácticas identificadas y compartidas programadas     </v>
          </cell>
          <cell r="L66" t="str">
            <v>Sumatoria de buenas prácticas identificadas y compartidas programadas</v>
          </cell>
          <cell r="M66">
            <v>0</v>
          </cell>
          <cell r="O66" t="str">
            <v>Buenas prácticas identificadas y compartidas para impulsar los proyectos priorizados en Plan de Desarrollo.</v>
          </cell>
          <cell r="P66" t="str">
            <v>Desarrollar intercambios de conocimiento y proyectos, sistematización de buenas prácticas y ejecución de eventos temáticos en torno al desarrollo urbano y la cooperación internacional pública y privada
Mapear e identificar la oferta y la demanda de necesidades y oportunidades según prioridades de cada sector en materia de buenas prácticas</v>
          </cell>
          <cell r="Q66" t="str">
            <v xml:space="preserve">Documentos de la hoja de ruta Bogotá Aprende, informe de Gestión del Evento con sus anexos
Portafolio de conocimiento
Micrositio, redes sociales, publicaciones en medios
</v>
          </cell>
          <cell r="R66" t="str">
            <v>Facilitar el acceso al conocimiento y experiencias internacionales a los sectores y entidades del Distrito.
Mejorar capacidades y mecanismos internos de Gestión de los  sectores y entidades del Distrito
Fortalecer el relacionamiento del distrito con aliados estratégicos Internacionales
Posicionar a Bogotá internacionalmente</v>
          </cell>
          <cell r="S66" t="str">
            <v>Suma</v>
          </cell>
          <cell r="T66" t="str">
            <v>Suma</v>
          </cell>
          <cell r="U66" t="str">
            <v>Número</v>
          </cell>
          <cell r="V66" t="str">
            <v>Eficacia</v>
          </cell>
          <cell r="W66" t="str">
            <v>Producto</v>
          </cell>
          <cell r="X66">
            <v>2016</v>
          </cell>
          <cell r="Y66">
            <v>0</v>
          </cell>
          <cell r="Z66">
            <v>2016</v>
          </cell>
          <cell r="AA66">
            <v>2</v>
          </cell>
          <cell r="AB66">
            <v>6</v>
          </cell>
          <cell r="AC66">
            <v>10</v>
          </cell>
          <cell r="AD66">
            <v>4</v>
          </cell>
          <cell r="AE66">
            <v>0</v>
          </cell>
          <cell r="AF66">
            <v>21</v>
          </cell>
          <cell r="AG66" t="str">
            <v>No Aplica</v>
          </cell>
          <cell r="AH66">
            <v>1</v>
          </cell>
          <cell r="AI66" t="str">
            <v>No Aplica</v>
          </cell>
          <cell r="AJ66">
            <v>1</v>
          </cell>
          <cell r="AK66">
            <v>1</v>
          </cell>
          <cell r="AL66">
            <v>1090</v>
          </cell>
          <cell r="AM66" t="str">
            <v>Lo mejor del mundo por una Bogotá para todos</v>
          </cell>
          <cell r="AN66">
            <v>1</v>
          </cell>
          <cell r="AO66" t="str">
            <v>Internacionalización de Bogotá</v>
          </cell>
          <cell r="AP66" t="str">
            <v>No Aplica</v>
          </cell>
          <cell r="AQ66" t="str">
            <v>No Aplica</v>
          </cell>
          <cell r="AR66">
            <v>1</v>
          </cell>
          <cell r="AS66" t="str">
            <v>No Aplica</v>
          </cell>
          <cell r="AT66" t="str">
            <v>No Aplica</v>
          </cell>
          <cell r="AU66" t="str">
            <v>No Aplica</v>
          </cell>
          <cell r="AV66" t="str">
            <v>No Aplica</v>
          </cell>
          <cell r="AW66" t="str">
            <v>No Aplica</v>
          </cell>
          <cell r="AX66" t="str">
            <v>No Aplica</v>
          </cell>
          <cell r="AY66" t="str">
            <v>No Aplica</v>
          </cell>
          <cell r="AZ66" t="str">
            <v>No Aplica</v>
          </cell>
          <cell r="BA66" t="str">
            <v>No Aplica</v>
          </cell>
          <cell r="BB66" t="str">
            <v>No Aplica</v>
          </cell>
          <cell r="BC66" t="str">
            <v>No Aplica</v>
          </cell>
          <cell r="BD66" t="str">
            <v>No Aplica</v>
          </cell>
          <cell r="BE66" t="str">
            <v>No Aplica</v>
          </cell>
          <cell r="BF66" t="str">
            <v>No Aplica</v>
          </cell>
          <cell r="BG66" t="str">
            <v>No Aplica</v>
          </cell>
          <cell r="BH66" t="str">
            <v>No Aplica</v>
          </cell>
          <cell r="BI66" t="str">
            <v>No Aplica</v>
          </cell>
          <cell r="BJ66" t="str">
            <v>No Aplica</v>
          </cell>
          <cell r="BK66" t="str">
            <v>No Aplica</v>
          </cell>
          <cell r="BL66" t="str">
            <v>No Aplica</v>
          </cell>
          <cell r="BM66" t="str">
            <v>Plan de Desarrollo - Meta ProductoPlan de Acción Proyecto de inversión 1090 Lo mejor del mundo por una Bogotá para todosSGCInternacionalización de BogotáPMR</v>
          </cell>
          <cell r="BN66" t="str">
            <v xml:space="preserve">Una buena práctica identificada y compartida entre un oferente internacional y uno o más entidades del Distrito, la cual comprende el mapeo, búsqueda y el acompañamiento de casos de éxito internacionales para que sirvan de referencia a necesidades de las entidades, la cual culmina con la transferencia del conocimiento.
Se mide la cantidad de buenas prácticas identificadas y compartidas. La información se obtiene del Equipo de Buenas Prácticas. La buena práctica será documentada y registrada en un documento final como producto. Este indicador se registra trimestralmente </v>
          </cell>
          <cell r="BO66" t="str">
            <v>Desarrollar intercambios de conocimiento y proyectos, sistematización de buenas prácticas y ejecución de eventos temáticos en torno al desarrollo urbano y la cooperación internacional pública y privada
Mapear e identificar la oferta y la demanda de necesidades y oportunidades según prioridades de cada sector en materia de buenas prácticas</v>
          </cell>
          <cell r="BP66" t="str">
            <v>Facilitar el acceso al conocimiento y experiencias internacionales a los sectores y entidades del Distrito.
Mejorar capacidades y mecanismos internos de Gestión de los  sectores y entidades del Distrito
Fortalecer el relacionamiento del distrito con aliados estratégicos Internacionales
Posicionar a Bogotá internacionalmente</v>
          </cell>
          <cell r="BQ66" t="str">
            <v xml:space="preserve">Documentos de la hoja de ruta Bogotá Aprende, informe de Gestión del Evento con sus anexos
Portafolio de conocimiento
Micrositio, redes sociales, publicaciones en medios
</v>
          </cell>
          <cell r="BR66" t="str">
            <v>Suma</v>
          </cell>
          <cell r="BS66">
            <v>4</v>
          </cell>
          <cell r="BT66">
            <v>0</v>
          </cell>
          <cell r="BU66">
            <v>0</v>
          </cell>
          <cell r="BV66">
            <v>0</v>
          </cell>
          <cell r="BW66">
            <v>0</v>
          </cell>
          <cell r="BX66">
            <v>2</v>
          </cell>
          <cell r="BY66">
            <v>0</v>
          </cell>
          <cell r="BZ66">
            <v>0</v>
          </cell>
          <cell r="CA66">
            <v>1</v>
          </cell>
          <cell r="CB66">
            <v>0</v>
          </cell>
          <cell r="CC66">
            <v>1</v>
          </cell>
          <cell r="CD66">
            <v>0</v>
          </cell>
          <cell r="CE66">
            <v>0</v>
          </cell>
          <cell r="CF66">
            <v>0</v>
          </cell>
          <cell r="CG66">
            <v>0</v>
          </cell>
          <cell r="CH66">
            <v>0</v>
          </cell>
          <cell r="CI66">
            <v>0</v>
          </cell>
          <cell r="CJ66">
            <v>2</v>
          </cell>
          <cell r="CK66">
            <v>0</v>
          </cell>
          <cell r="CL66">
            <v>0</v>
          </cell>
          <cell r="CM66">
            <v>1</v>
          </cell>
          <cell r="CN66">
            <v>0</v>
          </cell>
          <cell r="CO66">
            <v>1</v>
          </cell>
          <cell r="CP66">
            <v>0</v>
          </cell>
          <cell r="CQ66">
            <v>0</v>
          </cell>
          <cell r="CR66">
            <v>4</v>
          </cell>
          <cell r="CS66">
            <v>0</v>
          </cell>
          <cell r="CT66" t="str">
            <v/>
          </cell>
          <cell r="CU66" t="str">
            <v>Actualización del plegable del programa de Buenas Prácticas Bogotá Aprende</v>
          </cell>
          <cell r="CV66" t="str">
            <v>Hasta el momento se avanza conforme a lo planeado</v>
          </cell>
          <cell r="CW66" t="str">
            <v>Se reportaran una vez se realice cada una de las Buenas Prácticas programadas</v>
          </cell>
          <cell r="CX66">
            <v>0</v>
          </cell>
          <cell r="CY66" t="str">
            <v/>
          </cell>
          <cell r="CZ66" t="str">
            <v>Mapeo de  experiencias internacionales: 
Estrategia anti evasión Transmilenio:  experiencias de Melbourne y/o Singapur
Sinergias por el cambio – Atracción de Eventos (Organización Mundial de Turismo/ Copenhague​/  Gotemburgo)
Plan Integral de atención a inmigrantes (Madrid (Martha Caraballo) y/o  Barcelona)
- Selección de las experiencias internacionales y de los expertos 
- Avances en la preparación técnica y logística</v>
          </cell>
          <cell r="DA66" t="str">
            <v>Hasta el momento se avanza conforme a lo planeado</v>
          </cell>
          <cell r="DB66" t="str">
            <v>Se reportaran una vez se realice cada una de las Buenas Prácticas programadas</v>
          </cell>
          <cell r="DC66">
            <v>0</v>
          </cell>
          <cell r="DD66" t="str">
            <v/>
          </cell>
          <cell r="DE66" t="str">
            <v>Elaboración de notas conceptuales de las BP BURÒ, Migrantes y Transmilenio.</v>
          </cell>
          <cell r="DF66" t="str">
            <v>Hasta el momento se avanza conforme a lo planeado</v>
          </cell>
          <cell r="DG66" t="str">
            <v>Se reportaran una vez se realice cada una de las Buenas Prácticas programadas</v>
          </cell>
          <cell r="DH66">
            <v>0</v>
          </cell>
          <cell r="DI66" t="str">
            <v/>
          </cell>
          <cell r="DJ66" t="str">
            <v>Para el período reportado se avanzó en el alistamiento técnico y logístico de las siguientes buenas prácticas a realizarse en el mes de mayo: 
1) Estrategia antievasión Transmilenio ( Melbourne)
2)Gestión y desempeño para la innovación pública (Estados Unidos).</v>
          </cell>
          <cell r="DK66" t="str">
            <v>Inconvenientes en la coordinación de la agenda de experto de la Buena Práctica "Atención a la población migrante" y los receptores de la BP por parte de la entidades, por lo tanto esta BP se tiene planeada para el mes de julio.</v>
          </cell>
          <cell r="DL66" t="str">
            <v>Se reportarán una vez finalice cada una de las Buenas Prácticas a ejecutar</v>
          </cell>
          <cell r="DM66">
            <v>2</v>
          </cell>
          <cell r="DN66" t="str">
            <v/>
          </cell>
          <cell r="DO66" t="str">
            <v>Para el período reportado se Realizaron las siguientes dos Buenas Prácticas:
1. Estrategia Antievasión Transmilenio, la cual se realizó entre el 6 y el 10 de mayo la cual contó con la participación del experto internacional Daniel Zugna de Melbourne, Australia, quien durante su visita a Bogotá compartió las buenas prácticas de la implementación de la estrategia de protección de ingresos de Public Transport Victoria, con el fin de generar insumos para fortalecer la estrategia antievasión en el sistema de Transmilenio, en cada uno de sus componentes: cultura ciudadana, fiscalización, infraestructura y monitoreo del fenómeno de la evasión. Para el desarrollo del intercambio de conocimiento se diseñó, de manera conjunta con Transmilenio, una agenda técnica durante cinco días que incluyó sesiones de contextualización, visitas de campo, un panel de discusión, mesas de trabajo temáticas y un taller final de sistematización de lecciones aprendidas
2. Gestión y Desempeño para la Innovación Pública, la cual se realizó entre el 22 y el 24 de mayo, contó con la participación de la experta internacional Sandra Richtermeyer, quien durante su visita a Bogotá compartió las buenas prácticas del enfoque COSO (Committee of Sponsoring Organizations of the Treadway. Para el desarrollo del intercambio de conocimiento se diseñó, de manera conjunta con la Dirección Distrital de Desarrollo Institucional y el Departamento Administrativo de la Función Pública, una agenda técnica durante dos días que incluyó sesiones de contextualización, un foro, mesa de trabajo temática y un taller final de sistematización de lecciones aprendidas.</v>
          </cell>
          <cell r="DP66" t="str">
            <v>Se presentan dificultades menores para el cuadre de agendas de los expertos y directivos de las entidades participantes en las transferencias de conocimiento</v>
          </cell>
          <cell r="DQ66" t="str">
            <v>El intercambio de conocimientos con el experto internacional Daniel Zugna generó importantes conclusiones orientadas a enriquecer la estrategia antievasión del Sistema de Transporte Público de Bogotá
El intercambio de conocimientos con la experta internacional Sandra Richtermeyer generó importantes conclusiones orientadas a enriquecer el Sistema de Control Interno del Distrito a través del mejoramiento de las competencias de los jefes de control interno de las entidades públicas en el conocimiento y aplicación de las nuevas tendencias sobre modelos de control interno</v>
          </cell>
          <cell r="DR66">
            <v>0</v>
          </cell>
          <cell r="DS66" t="str">
            <v/>
          </cell>
          <cell r="DT66" t="str">
            <v>A continuación se relacionan los avances realizados en las Buenas Prácticas:
• Se avanzó en la búsqueda de expertos internacionales para el desarrollo de la buena práctica “Bogotá, una ciudad amigable con la población migrante” con la Secretaría de la Mujer. Para lo cual se elaboró nota conceptual preliminar y se solicitó apoyo a la UCCI en la identificación de expertos de Ciudad de    México, Quito, Lima y La Paz. 
• Se avanzó en la identificación de nuevas experiencias internacionales para el desarrollo de la buena práctica “Sinergias por el cambio” con Buró Bogotá. Se identificaron las experiencias de Minas Gerais, Andalucía y Austria. 
• Se elaboraron y remitieron las memorias de la buena práctica Estrategia anti-evasión Transmilenio realizada con el experto australiano Daniel Zugna.</v>
          </cell>
          <cell r="DU66" t="str">
            <v>Los normales en la coordinación de agendas de los expertos y entidades distritales.</v>
          </cell>
          <cell r="DV66" t="str">
            <v>A reportar cuando se realicen los intercambios de conocimiento a realizar en agosto y septiembre.</v>
          </cell>
          <cell r="DW66">
            <v>0</v>
          </cell>
          <cell r="DX66" t="str">
            <v/>
          </cell>
          <cell r="DY66" t="str">
            <v>Durante el mes de julio del 2019, en el marco del Programa de Buenas Prácticas se realizaron y adelantaron las siguientes avances:
• Se avanzó en la ejecución de la buena práctica “Bogotá, una ciudad amigable con la población migrante” con la Secretaría de la Mujer.
• Se avanzó en el cambio temático y la identificación de nuevas experiencias internacionales para el desarrollo de la buena práctica “El buró de convenciones como consultor en legado” con Buró Bogotá. Se identificó la experiencia de Guadalajara.  
• Se elaboraron y remitieron las memorias de la buena práctica “Gestión y desempeño para la innovación pública” realizada con la experta norteamericana Sandra Ritchermeyer del 22 al 24 de mayo.</v>
          </cell>
          <cell r="DZ66" t="str">
            <v>La ejecución de las Buenas Prácticas avanza de acuerdo con el plan de ejecución.</v>
          </cell>
          <cell r="EA66" t="str">
            <v>Obtención de intercambio de conocimiento en lo transcurrido de la Buena Práctica en ejecución</v>
          </cell>
          <cell r="EB66">
            <v>1</v>
          </cell>
          <cell r="EC66" t="str">
            <v/>
          </cell>
          <cell r="ED66" t="str">
            <v>En el período reportado se concluyó la ejecución de  la siguiente Buena Práctica:
1. BP Bogotá ciudad amigable con la población migrante: Del 30 de julio al 05 de agosto se llevó a cabo la ejecución de éste intercambio de conocimiento con la participación de la Secretaría Distrital de la Mujer y Nadia Troncoso, Directora General del instituto de Atención a Poblaciones Prioritarias de Ciudad de México y coordinadora de la caravana de migrantes, así como de las distintas entidades del Distrito relacionadas con este asunto, el cual tuvo como propósito enriquecer las acciones implementadas por la Secretaría de la Mujer para la atención a las personas migrantes de Venezuela desde una perspectiva de género, con base en las experiencias internacionales en la materia.
Avances de la siguiente Buena Práctica:
2. BP Vías Verdes para la Región Central: del Tren a la Bici: En el marco de la ejecución de este intercambio de conocimiento el cual está programado para ejecutarse en el mes de septiembre, se elaboró la nota conceptual, el perfil de los expertos, así como la agenda del evento y la solicitud logística.</v>
          </cell>
          <cell r="EE66" t="str">
            <v>Se presentaron algunos inconvenientes en las búsqueda de experiencias internacionales que se ajustaran a las necesidades de Buró Bogotá, la buena práctica mapeada inicialmente. Razón por la cual se exploró  realizar una nueva buena práctica que resultó ser la de Vías Verdes para la Región Central: del Tren a la Bici.</v>
          </cell>
          <cell r="EF66" t="str">
            <v>El intercambio de conocimientos con la experta internacional Nadia Troncoso generó importantes conclusiones orientadas a fortalecer las acciones que desde el Distrito se realiza en pro de garantizar los derechos de la población migrante en Bogotá. Durante el intercambio de conocimientos se identificaron significativos avances y similitudes en la atención de la población migrante de la Ciudad de México y Bogotá. Por otra parte, se identificó la necesidad de institucionalizar el apoyo que se brinda desde ONGs o de cooperantes internacionales.</v>
          </cell>
          <cell r="EG66">
            <v>0</v>
          </cell>
          <cell r="EH66" t="str">
            <v/>
          </cell>
          <cell r="EI66" t="str">
            <v>Durante este período se avnazó en la Buena Práctica “Vías verdes para la Región Central: del tren a la bici”:
• Se elaboró la nota conceptual de la buena práctica, la agenda técnica y la gestión logísitca de la ejecución de la Buena práctica.
• De igual manera se abordaron los espacios con los expertos entre el 26 y el 30 de septiembre. El Taller de sistematización se realizará en la primera semana del mes de octubre.</v>
          </cell>
          <cell r="EJ66" t="str">
            <v>Por agendas de las partes interesadas  hubo difucultades en la ejecución de esta última Buena Práctica.</v>
          </cell>
          <cell r="EK66" t="str">
            <v>Lograr el intercambio de conocimiento con expertos que aportan experiencias con el fin de definir y validar los principales lineamientos, identificar fortalezas y falencias, y formular un programa de largo plazo para la recuperación y reutilización del modo férreo y/o de modos no motorizados de transporte sobre los corredores férreos de la Región Central.</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v>3</v>
          </cell>
          <cell r="FB66">
            <v>0</v>
          </cell>
          <cell r="FC66" t="str">
            <v>Cumple</v>
          </cell>
          <cell r="FD66" t="str">
            <v>No programó</v>
          </cell>
          <cell r="FE66" t="str">
            <v>Cumplido</v>
          </cell>
          <cell r="FF66" t="str">
            <v>Adecuado</v>
          </cell>
          <cell r="FG66" t="str">
            <v>No aplica</v>
          </cell>
          <cell r="FH66" t="str">
            <v>No aplica</v>
          </cell>
          <cell r="FI66" t="str">
            <v>Concuerda</v>
          </cell>
          <cell r="FJ66" t="str">
            <v>Relación directa</v>
          </cell>
          <cell r="FK66" t="str">
            <v>Adecuado</v>
          </cell>
          <cell r="FL66" t="str">
            <v>Oportuna</v>
          </cell>
          <cell r="FM66" t="str">
            <v>Aun cuando no hay programación del indicador, el reporte cualitativo da cuenta de su avance.</v>
          </cell>
          <cell r="FN66" t="str">
            <v>Juan Becerra</v>
          </cell>
          <cell r="FO66" t="str">
            <v>No aplica</v>
          </cell>
          <cell r="FP66" t="str">
            <v>Cumplido</v>
          </cell>
          <cell r="FQ66" t="e">
            <v>#N/A</v>
          </cell>
          <cell r="FR66" t="str">
            <v>Adecuado</v>
          </cell>
          <cell r="FS66" t="str">
            <v>Coherente</v>
          </cell>
          <cell r="FT66" t="str">
            <v>Concuerda</v>
          </cell>
          <cell r="FU66" t="str">
            <v>No aplica</v>
          </cell>
          <cell r="FV66" t="str">
            <v>Relación directa</v>
          </cell>
          <cell r="FW66" t="str">
            <v>Adecuado</v>
          </cell>
          <cell r="FX66" t="str">
            <v>Oportuna</v>
          </cell>
          <cell r="FY66" t="str">
            <v xml:space="preserve">Se evidencia cumplimiento del indicador de acuerdo a lo programado para el trimestre. </v>
          </cell>
          <cell r="FZ66" t="str">
            <v>Bibiana Rodríguez</v>
          </cell>
          <cell r="GA66">
            <v>0</v>
          </cell>
          <cell r="GB66" t="str">
            <v>Cumplido</v>
          </cell>
          <cell r="GC66" t="e">
            <v>#N/A</v>
          </cell>
          <cell r="GD66">
            <v>0</v>
          </cell>
          <cell r="GE66">
            <v>0</v>
          </cell>
          <cell r="GF66">
            <v>0</v>
          </cell>
          <cell r="GG66">
            <v>0</v>
          </cell>
          <cell r="GH66">
            <v>0</v>
          </cell>
          <cell r="GI66">
            <v>0</v>
          </cell>
          <cell r="GJ66">
            <v>0</v>
          </cell>
          <cell r="GK66">
            <v>0</v>
          </cell>
          <cell r="GL66">
            <v>0</v>
          </cell>
          <cell r="GM66">
            <v>0</v>
          </cell>
          <cell r="GN66">
            <v>0</v>
          </cell>
          <cell r="GO66" t="e">
            <v>#N/A</v>
          </cell>
          <cell r="GP66">
            <v>0</v>
          </cell>
          <cell r="GQ66">
            <v>0</v>
          </cell>
          <cell r="GR66">
            <v>0</v>
          </cell>
          <cell r="GS66">
            <v>0</v>
          </cell>
          <cell r="GT66">
            <v>0</v>
          </cell>
          <cell r="GU66">
            <v>0</v>
          </cell>
          <cell r="GV66">
            <v>0</v>
          </cell>
          <cell r="GW66">
            <v>0</v>
          </cell>
          <cell r="GX66">
            <v>0</v>
          </cell>
          <cell r="GY66">
            <v>0</v>
          </cell>
          <cell r="GZ66">
            <v>0</v>
          </cell>
          <cell r="HA66">
            <v>0</v>
          </cell>
          <cell r="HB66">
            <v>0</v>
          </cell>
          <cell r="HC66">
            <v>2</v>
          </cell>
          <cell r="HD66">
            <v>0</v>
          </cell>
          <cell r="HE66">
            <v>0</v>
          </cell>
          <cell r="HF66">
            <v>1</v>
          </cell>
          <cell r="HG66">
            <v>0</v>
          </cell>
          <cell r="HH66" t="str">
            <v/>
          </cell>
          <cell r="HI66" t="str">
            <v/>
          </cell>
          <cell r="HJ66" t="str">
            <v/>
          </cell>
          <cell r="HK66">
            <v>3</v>
          </cell>
          <cell r="HL66">
            <v>0</v>
          </cell>
          <cell r="HM66">
            <v>0</v>
          </cell>
          <cell r="HN66">
            <v>0</v>
          </cell>
          <cell r="HO66">
            <v>0</v>
          </cell>
          <cell r="HP66">
            <v>0.5</v>
          </cell>
          <cell r="HQ66">
            <v>0</v>
          </cell>
          <cell r="HR66">
            <v>0</v>
          </cell>
          <cell r="HS66">
            <v>0.25</v>
          </cell>
          <cell r="HT66">
            <v>0</v>
          </cell>
          <cell r="HU66">
            <v>0</v>
          </cell>
          <cell r="HV66">
            <v>0</v>
          </cell>
          <cell r="HW66">
            <v>0</v>
          </cell>
          <cell r="HX66">
            <v>0.75</v>
          </cell>
          <cell r="HY66" t="str">
            <v>No Programó</v>
          </cell>
          <cell r="HZ66" t="str">
            <v>No Programó</v>
          </cell>
          <cell r="IA66" t="str">
            <v>No Programó</v>
          </cell>
          <cell r="IB66" t="str">
            <v>No Programó</v>
          </cell>
          <cell r="IC66">
            <v>1</v>
          </cell>
          <cell r="ID66">
            <v>1</v>
          </cell>
          <cell r="IE66">
            <v>1</v>
          </cell>
          <cell r="IF66">
            <v>1</v>
          </cell>
          <cell r="IG66">
            <v>1</v>
          </cell>
          <cell r="IH66">
            <v>0.75</v>
          </cell>
          <cell r="II66">
            <v>0.75</v>
          </cell>
          <cell r="IJ66">
            <v>0.75</v>
          </cell>
          <cell r="IK66" t="str">
            <v>No Programó</v>
          </cell>
          <cell r="IL66">
            <v>1</v>
          </cell>
          <cell r="IM66">
            <v>1</v>
          </cell>
          <cell r="IN66">
            <v>1</v>
          </cell>
          <cell r="IP66">
            <v>0</v>
          </cell>
        </row>
        <row r="67">
          <cell r="A67">
            <v>44</v>
          </cell>
          <cell r="B67" t="str">
            <v>Dirección Distrital de Relaciones Internacionales</v>
          </cell>
          <cell r="C67" t="str">
            <v>Directora Distrital de Relaciones Internacionales</v>
          </cell>
          <cell r="D67" t="str">
            <v>Valentina Wieser</v>
          </cell>
          <cell r="E67" t="str">
            <v>P1 -  ÉTICA, BUEN GOBIERNO Y TRANSPARENCIA</v>
          </cell>
          <cell r="F67" t="str">
            <v xml:space="preserve">P1O4 Afianzar la efectividad de la cooperación internacional y posicionar a nivel internacional el Distrito Capital. </v>
          </cell>
          <cell r="G67" t="str">
            <v xml:space="preserve">P1O4A2 Diseñar e implementar acciones que promuevan la articulación interinstitucional e intersectorial en materia internacional  y la proyección de la Ciudad en el mundo. </v>
          </cell>
          <cell r="H67" t="str">
            <v>Desarrollar acciones de articulación para la promoción, proyección y cooperación internacional de la ciudad</v>
          </cell>
          <cell r="I67" t="str">
            <v>Acciones de articulación interinstitucional</v>
          </cell>
          <cell r="J67" t="str">
            <v xml:space="preserve">La articulación internacional es aquella en la cual la DDRI genera acciones coordinadas en las cuales se acompaña, asesora, gestiona y/o relaciona los diferentes organismos internacionales, redes de ciudades entre otras con entidades distritales, en proyectos, programas y eventos de diferente naturaleza, con el objetivo de propender por la cooperación y la proyección internacional de Bogotá.
Se mide la cantidad de acciones de articulación realizadas. La información se obtiene del responsable de la articulación. Cada acción de articulación es documentada y registrada en un documento final como producto. Este indicador se registra trimestralmente 
</v>
          </cell>
          <cell r="K67" t="str">
            <v xml:space="preserve">  Sumatoria de acciones de articulación ejecutadas     </v>
          </cell>
          <cell r="L67" t="str">
            <v>Sumatoria de acciones de articulación ejecutadas</v>
          </cell>
          <cell r="M67">
            <v>0</v>
          </cell>
          <cell r="O67" t="str">
            <v>Acciones de articulación interinstitucional en materia internacional diseñadas e implementadas</v>
          </cell>
          <cell r="P67" t="str">
            <v>Diseñar acciones coordinadas de cooperación según las prioridades sectoriales y fortalecimiento del sistema de información de la cooperación  internacional
Identificar y desarrollar las acciones de proyección y promoción de ciudad respecto a los proyectos estratégicos del PDD en conjunto con los sectores y entidades distritales</v>
          </cell>
          <cell r="Q67" t="str">
            <v>Documentos de la hoja de ruta Bogotá Aprende, informe de Gestión del Evento con sus anexos
Portafolio de conocimiento
Micrositio, redes sociales, publicaciones en medios</v>
          </cell>
          <cell r="R67" t="str">
            <v>Fortalecer el relacionamiento y la cooperación internacional del distrito con aliados estratégicos Internacionales.
Posicionar a Bogotá en el Ambito Internacional mediante las acciones de articulación
Posicionar a Bogotá cómo referente internacional</v>
          </cell>
          <cell r="S67" t="str">
            <v>Suma</v>
          </cell>
          <cell r="T67" t="str">
            <v>Suma</v>
          </cell>
          <cell r="U67" t="str">
            <v>Número</v>
          </cell>
          <cell r="V67" t="str">
            <v>Eficacia</v>
          </cell>
          <cell r="W67" t="str">
            <v>Producto</v>
          </cell>
          <cell r="X67">
            <v>2016</v>
          </cell>
          <cell r="Y67">
            <v>36</v>
          </cell>
          <cell r="Z67">
            <v>2016</v>
          </cell>
          <cell r="AA67">
            <v>2</v>
          </cell>
          <cell r="AB67">
            <v>6</v>
          </cell>
          <cell r="AC67">
            <v>7</v>
          </cell>
          <cell r="AD67">
            <v>1</v>
          </cell>
          <cell r="AE67">
            <v>0</v>
          </cell>
          <cell r="AF67">
            <v>16</v>
          </cell>
          <cell r="AG67" t="str">
            <v>No Aplica</v>
          </cell>
          <cell r="AH67">
            <v>1</v>
          </cell>
          <cell r="AI67">
            <v>1</v>
          </cell>
          <cell r="AJ67">
            <v>1</v>
          </cell>
          <cell r="AK67">
            <v>1</v>
          </cell>
          <cell r="AL67">
            <v>1090</v>
          </cell>
          <cell r="AM67" t="str">
            <v>Lo mejor del mundo por una Bogotá para todos</v>
          </cell>
          <cell r="AN67">
            <v>1</v>
          </cell>
          <cell r="AO67" t="str">
            <v>Internacionalización de Bogotá</v>
          </cell>
          <cell r="AP67" t="str">
            <v>No Aplica</v>
          </cell>
          <cell r="AQ67" t="str">
            <v>No Aplica</v>
          </cell>
          <cell r="AR67">
            <v>1</v>
          </cell>
          <cell r="AS67" t="str">
            <v>No Aplica</v>
          </cell>
          <cell r="AT67" t="str">
            <v>No Aplica</v>
          </cell>
          <cell r="AU67">
            <v>1</v>
          </cell>
          <cell r="AV67" t="str">
            <v>No Aplica</v>
          </cell>
          <cell r="AW67" t="str">
            <v>No Aplica</v>
          </cell>
          <cell r="AX67" t="str">
            <v>No Aplica</v>
          </cell>
          <cell r="AY67" t="str">
            <v>No Aplica</v>
          </cell>
          <cell r="AZ67" t="str">
            <v>No Aplica</v>
          </cell>
          <cell r="BA67" t="str">
            <v>No Aplica</v>
          </cell>
          <cell r="BB67" t="str">
            <v>No Aplica</v>
          </cell>
          <cell r="BC67" t="str">
            <v>No Aplica</v>
          </cell>
          <cell r="BD67" t="str">
            <v>No Aplica</v>
          </cell>
          <cell r="BE67" t="str">
            <v>No Aplica</v>
          </cell>
          <cell r="BF67" t="str">
            <v>No Aplica</v>
          </cell>
          <cell r="BG67" t="str">
            <v>No Aplica</v>
          </cell>
          <cell r="BH67" t="str">
            <v>No Aplica</v>
          </cell>
          <cell r="BI67" t="str">
            <v>No Aplica</v>
          </cell>
          <cell r="BJ67" t="str">
            <v>No Aplica</v>
          </cell>
          <cell r="BK67" t="str">
            <v>No Aplica</v>
          </cell>
          <cell r="BL67" t="str">
            <v>No Aplica</v>
          </cell>
          <cell r="BM67" t="str">
            <v>Plan de Desarrollo - Meta ProductoPlan Estratégico InstitucionalPlan de Acción Proyecto de inversión 1090 Lo mejor del mundo por una Bogotá para todosSGCInternacionalización de BogotáPMRLGBTI</v>
          </cell>
          <cell r="BN67" t="str">
            <v xml:space="preserve">La articulación internacional es aquella en la cual la DDRI genera acciones coordinadas en las cuales se acompaña, asesora, gestiona y/o relaciona los diferentes organismos internacionales, redes de ciudades entre otras con entidades distritales, en proyectos, programas y eventos de diferente naturaleza, con el objetivo de propender por la cooperación y la proyección internacional de Bogotá.
Se mide la cantidad de acciones de articulación realizadas. La información se obtiene del responsable de la articulación. Cada acción de articulación es documentada y registrada en un documento final como producto. Este indicador se registra trimestralmente 
</v>
          </cell>
          <cell r="BO67" t="str">
            <v>Diseñar acciones coordinadas de cooperación según las prioridades sectoriales y fortalecimiento del sistema de información de la cooperación  internacional
Identificar y desarrollar las acciones de proyección y promoción de ciudad respecto a los proyectos estratégicos del PDD en conjunto con los sectores y entidades distritales</v>
          </cell>
          <cell r="BP67" t="str">
            <v>Fortalecer el relacionamiento y la cooperación internacional del distrito con aliados estratégicos Internacionales.
Posicionar a Bogotá en el Ambito Internacional mediante las acciones de articulación
Posicionar a Bogotá cómo referente internacional</v>
          </cell>
          <cell r="BQ67" t="str">
            <v>Documentos de la hoja de ruta Bogotá Aprende, informe de Gestión del Evento con sus anexos
Portafolio de conocimiento
Micrositio, redes sociales, publicaciones en medios</v>
          </cell>
          <cell r="BR67" t="str">
            <v>Suma</v>
          </cell>
          <cell r="BS67">
            <v>1</v>
          </cell>
          <cell r="BT67">
            <v>0</v>
          </cell>
          <cell r="BU67">
            <v>0</v>
          </cell>
          <cell r="BV67">
            <v>0</v>
          </cell>
          <cell r="BW67">
            <v>0</v>
          </cell>
          <cell r="BX67">
            <v>0</v>
          </cell>
          <cell r="BY67">
            <v>0</v>
          </cell>
          <cell r="BZ67">
            <v>0</v>
          </cell>
          <cell r="CA67">
            <v>0</v>
          </cell>
          <cell r="CB67">
            <v>1</v>
          </cell>
          <cell r="CC67">
            <v>0</v>
          </cell>
          <cell r="CD67">
            <v>0</v>
          </cell>
          <cell r="CE67">
            <v>0</v>
          </cell>
          <cell r="CF67">
            <v>0</v>
          </cell>
          <cell r="CG67">
            <v>0</v>
          </cell>
          <cell r="CH67">
            <v>0</v>
          </cell>
          <cell r="CI67">
            <v>0</v>
          </cell>
          <cell r="CJ67">
            <v>0</v>
          </cell>
          <cell r="CK67">
            <v>0</v>
          </cell>
          <cell r="CL67">
            <v>0</v>
          </cell>
          <cell r="CM67">
            <v>0</v>
          </cell>
          <cell r="CN67">
            <v>1</v>
          </cell>
          <cell r="CO67">
            <v>0</v>
          </cell>
          <cell r="CP67">
            <v>0</v>
          </cell>
          <cell r="CQ67">
            <v>0</v>
          </cell>
          <cell r="CR67">
            <v>1</v>
          </cell>
          <cell r="CS67">
            <v>0</v>
          </cell>
          <cell r="CT67" t="str">
            <v/>
          </cell>
          <cell r="CU67" t="str">
            <v>Actualización del plegable del programa de Buenas Prácticas Bogotá Enseña</v>
          </cell>
          <cell r="CV67" t="str">
            <v>Hasta el momento se avanza conforme a lo planeado</v>
          </cell>
          <cell r="CW67" t="str">
            <v>Se reportaran una vez se realice la acción de articulación programada</v>
          </cell>
          <cell r="CX67">
            <v>0</v>
          </cell>
          <cell r="CY67" t="str">
            <v/>
          </cell>
          <cell r="CZ67" t="str">
            <v xml:space="preserve">Identificación de 15 Buenas Prácticas a sistematizar en el marco del Programa Bogotá Enseña 2019
</v>
          </cell>
          <cell r="DA67" t="str">
            <v>Hasta el momento se avanza conforme a lo planeado</v>
          </cell>
          <cell r="DB67" t="str">
            <v>Se reportaran una vez se realice cada una de las acciones de articulación programadas</v>
          </cell>
          <cell r="DC67">
            <v>0</v>
          </cell>
          <cell r="DD67" t="str">
            <v/>
          </cell>
          <cell r="DE67" t="str">
            <v>Gestión de coordinación y realización de los Talleres de Sistematización de las Buenas Prácticas:
- Centros de desarrollo comunitario 
- Los Niños Promero
- Cuenta Satélite</v>
          </cell>
          <cell r="DF67" t="str">
            <v>Hasta el momento se avanza conforme a lo planeado</v>
          </cell>
          <cell r="DG67" t="str">
            <v>Se reportaran una vez se realice cada una de las acciones de articulación programadas</v>
          </cell>
          <cell r="DH67">
            <v>0</v>
          </cell>
          <cell r="DI67" t="str">
            <v/>
          </cell>
          <cell r="DJ67" t="str">
            <v>En el período reportado se avanzó en la realización del taller de sistematización de las siguientes buenas prácticas:
1) ESTRATEGIA DE JUSTICIA DE GÉNERO.
2) ESTRATEGIA MEJOR POLICÍA.
3) IDCBIS
Igualmente  se avanzó en la elaboración de la pieza gráfica de la buena práctica ESTRATEGIA DE JUSTICIA DE GÉNERO y se elaboraron las estrategias de promoción y difusión de las siguientes buenas prácticas de 2018:
1) POLÍTICA PÚBLICA LGBTI
2) EQUIPO USAR</v>
          </cell>
          <cell r="DK67" t="str">
            <v>Se avanza normalmente en la realización de talleres y acciones para la consolidación de la estrategia Bogotá Enseña</v>
          </cell>
          <cell r="DL67" t="str">
            <v>Se reportarán una vez finalice la acción de articulación en ejecución</v>
          </cell>
          <cell r="DM67">
            <v>0</v>
          </cell>
          <cell r="DN67" t="str">
            <v/>
          </cell>
          <cell r="DO67" t="str">
            <v>En el período reportado se avanzó en la realización de los talleres de sistematización de las siguientes buenas prácticas:
1. Rutas Distritales de atenión &amp; Protección
2. Semilleros de Esperanza
3. Habitarte
4. Proyecto Integral Trasnmicable
Se avanzó en la elaboración del contenido de la pieza gráfica de las siguientes buenas prácticas:
• CENTROS DE DESARROLLO COMUNITARIO
• LOS NIÑOS PRIMERO.
Se elaboró el documento de seguimiento a la estrategia de promoción y difusión de las siguientes buenas prácticas:
• POLÍTICA PÚBLICA LGBTI
• PROGRAMA DE JUSTICIA RESTAURATIVA
• EQUIPO USAR BOMBEROS
• URBAN 95
• ESTRATEGIA JUSTICIA DE GÉNERO</v>
          </cell>
          <cell r="DP67" t="str">
            <v>Se avanza normalmente en la realización de talleres y acciones para la consolidación de la estrategia Bogotá Enseña</v>
          </cell>
          <cell r="DQ67" t="str">
            <v>Se reportarán una vez finalice la acción de articulación en ejecución</v>
          </cell>
          <cell r="DR67">
            <v>0</v>
          </cell>
          <cell r="DS67" t="str">
            <v/>
          </cell>
          <cell r="DT67" t="str">
            <v xml:space="preserve">Para la acción de articualción que se adelanta es pertinente indicar los siguientes avances:
• Se realizó el taller de sistematización de las siguientes buenas prácticas: ESTRATEGIA PAZIEMPRE (Alta Consejería para los Derechos de las Víctimas), CÓDIGO DE INTEGRIDAD (Secretaría General - Dirección Distrital de Desarrollo Institucional). 
• Se elaboraron los siguientes documentos técnicos: Documento preliminar de sistematización de la buena práctica Rutas de Atención y Protección (Secretaría de Gobierno), Documento preliminar de sistematización de la buena práctica IDCBIS (Secretaría de Salud), Documento de sistematización de la buena práctica SEXPERTO (Secretaría de Salud).
• Se elaboraron los contenidos para el sitio web de las siguientes buenas prácticas: Los niños primero (Secretaría de Movilidad) y Centros de Desarrollo Comunitario (Secretaría de Integración Social). 
• Se ha avanzado en la estrategia de promoción de algunas buenas prácticas a través del apoyo a:
- Aplicación al Premio Interamericano a la Innovación para la Gestión Pública Efectiva 2019 del Programa de justicia restaurativa (Secretaría de seguridad) y la Ruta Distrital de Atención y Protección a Defensores y Defensoras de Derechos Humanos (Secretaría de Gobierno). 
- La misión técnica de Bomberos de Concepción, Chile que conoció la experiencia del Equipo USAR y BRAE de Bomberos de Bogotá; 
- La inclusión de algunas buenas prácticas en la plataforma de buenas prácticas de Metropolis.  </v>
          </cell>
          <cell r="DU67" t="str">
            <v>Reprogramación de los dos últimos talleres por agendas de las entidades.</v>
          </cell>
          <cell r="DV67" t="str">
            <v>Proyección de la ciudad por la aplicación a premios.</v>
          </cell>
          <cell r="DW67">
            <v>0</v>
          </cell>
          <cell r="DX67" t="str">
            <v/>
          </cell>
          <cell r="DY67" t="str">
            <v>Para este período se realizaron las siguientes acciones como avance a la acción de articulación Bogotá Enseña:
• Se realizó el taller de sistematización de las siguientes buenas prácticas: MODELO DE GESTIÓN DE PLAZAS DE MERCADO (Instituto para la Economía Social - IPES), COLEGIOS EN ADMINISTRACIÓN (Secretaría de Educación Distrital). 
• Se elaboraron los siguientes documentos técnicos: Documento preliminar de sistematización de la buena práctica Habitarte (Secretaría de Hábitat), Documento preliminar de sistematización de la buena práctica Código de Integridad (Secretaría General)
• Se elaboraron los contenidos para el sitio web de las siguientes buenas prácticas: Los niños primero (Secretaría de Movilidad) y Centros de Desarrollo Comunitario (Secretaría de Integración Social). 
• Se ha avanzado en la estrategia de promoción de algunas buenas prácticas a través de:
- Reunión con IDARTES para identificar canales de difusión de la buena práctica “Festivales al parque”. 
- Reunión con Asuntos Culturales de Cancillería para solicitar apoyo en la promoción de las buenas prácticas del sector cultura. 
- Reunión con Fundación Casa de la Infancia para identificar canales de difusión de la buena práctica “Urban 95”.</v>
          </cell>
          <cell r="DZ67" t="str">
            <v>Se avanza de acuerdo con el plan de acción</v>
          </cell>
          <cell r="EA67" t="str">
            <v>Sistematización de 15 buenas prácticas del Distrito Capital y participación en premios internacionales.</v>
          </cell>
          <cell r="EB67">
            <v>0</v>
          </cell>
          <cell r="EC67" t="str">
            <v/>
          </cell>
          <cell r="ED67" t="str">
            <v xml:space="preserve">Durante este período se realizaron los siguientes avances:
• Se elaboraron los siguientes documentos técnicos: Documento preliminar de sistematización de la buena práctica Colegios en administración (Secretaría de Educación) y se avanza en el  documento preliminar de sistematización de la buena práctica Modelo de gestión de plazas de mercado (Ipes). 
• Se elaboraron los contenidos para el sitio web de las siguientes buenas prácticas: Estrategia Mejor Policía (Secretaría de Seguridad) y Sexperto (Secretaría de Salud). 
• Se ha avanzado en la estrategia de promoción de algunas buenas prácticas a través de:
- La inclusión de las buenas prácticas de Habitarte y Estrategia de Justicia de Género en la plataforma de la red de ciudad Metropolis. 
- Recepción de la delegación de Metepec, México para conocer la experiencia de Festivales al Parque. 
- La solicitud a la organización Project for Public Spaces, con sede en la ciudad de Nueva York, información para incluir la buena práctica Habitarte en su página de Internet, específicamente en la sección "Great Public Places".
- Socialización de la buena práctica “Urban 95” con la experta en desarrollo urbano Elisa Maceratini. 
</v>
          </cell>
          <cell r="EE67" t="str">
            <v>Los principales retrasos están asociados a: las demoras en la aprobación de los documentos por parte de las entidades beneficiarias, las demoras en la recepción de las fotografías requeridas para el desarrollo de las piezas gráficas y las demoras asociadas a los ajustes que solicitan las entidades beneficiarias a los documentos y a los que desde la DDRI debemos hacer a las piezas gráficas diseñadas por Punto de Encuentro.</v>
          </cell>
          <cell r="EF67" t="str">
            <v xml:space="preserve">Se avanza en el cumplimiento de la meta de Bogotá Enseña de contar este año con un total de (20) buenas prácticas de la ciudad sistematizadas y promovidas internacionalmente en diferentes escenarios. Adicionalmente, se cuenta con información útil para ser promovida y consultada en el micrositio de buenas prácticas. </v>
          </cell>
          <cell r="EG67">
            <v>1</v>
          </cell>
          <cell r="EH67" t="str">
            <v/>
          </cell>
          <cell r="EI67" t="str">
            <v xml:space="preserve">En este período se logró concluir la la acción de articulación Bogotá Enseña así:
• Se elaboraron los Documento de sistematización de las buenas prácticas: Transmicable, Paziempre y Modelo de gestión de plazas de mercado.
• Se elaboraron las piezas gráficas de las buenas prácticas: Estrategia Mejor Policía, Sexperto e IDCBIS. 
• Se avanzó en la estrategia de promoción de algunas buenas prácticas a través de:
- La inclusión de la buena práctica de la Cuenta Satélite de Cultura en la plataforma de la red de ciudad Metropolis. 
- Recepción de la delegación de Jalisco, México para conocer la experiencia de Festivales al Parque. 
- La elaboración de la pieza para incluir la buena práctica Habitarte en la plataforma "Great Public Places".
- Presentación de la buena práctica del “Equipo USAR” a la delegación de Costa Rica y Ecuador para pasantía con Bomberos Bogotá. 
- Apoyo en la formulación del proyecto de cooperación entre Colombia y Brasil en equipo USAR en el marco de la Comixta entre ambos países.   
- Reunión con Asuntos Culturales de Cancillería para dar a conocer las buenas prácticas del sector cultura: Festivales al parque y Cuenta Satélite de Cultura. 
</v>
          </cell>
          <cell r="EJ67" t="str">
            <v>No se presentaron mayor deficultades.</v>
          </cell>
          <cell r="EK67" t="str">
            <v>Consolidas buenas prácticas del distrito y así poder proyectar la ciudad y posicionar a Boogtá en el ámbito internacional.</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v>1</v>
          </cell>
          <cell r="FB67">
            <v>0</v>
          </cell>
          <cell r="FC67" t="str">
            <v>Cumple</v>
          </cell>
          <cell r="FD67" t="str">
            <v>No programó</v>
          </cell>
          <cell r="FE67" t="str">
            <v>No programó</v>
          </cell>
          <cell r="FF67" t="str">
            <v>Adecuado</v>
          </cell>
          <cell r="FG67" t="str">
            <v>No aplica</v>
          </cell>
          <cell r="FH67" t="str">
            <v>No aplica</v>
          </cell>
          <cell r="FI67" t="str">
            <v>Concuerda</v>
          </cell>
          <cell r="FJ67" t="str">
            <v>Relación directa</v>
          </cell>
          <cell r="FK67" t="str">
            <v>Adecuado</v>
          </cell>
          <cell r="FL67" t="str">
            <v>Oportuna</v>
          </cell>
          <cell r="FM67" t="str">
            <v>Aun cuando no hay programación del indicador, el reporte cualitativo da cuenta de su avance.</v>
          </cell>
          <cell r="FN67" t="str">
            <v>Juan Becerra</v>
          </cell>
          <cell r="FO67" t="str">
            <v>No aplica</v>
          </cell>
          <cell r="FP67" t="str">
            <v>No programó</v>
          </cell>
          <cell r="FQ67" t="e">
            <v>#N/A</v>
          </cell>
          <cell r="FR67" t="str">
            <v>Adecuado</v>
          </cell>
          <cell r="FS67" t="str">
            <v>Coherente</v>
          </cell>
          <cell r="FT67" t="str">
            <v>Concuerda</v>
          </cell>
          <cell r="FU67" t="str">
            <v>Concuerda</v>
          </cell>
          <cell r="FV67" t="str">
            <v>Relación directa</v>
          </cell>
          <cell r="FW67" t="str">
            <v>Adecuado</v>
          </cell>
          <cell r="FX67" t="str">
            <v>Oportuna</v>
          </cell>
          <cell r="FY67" t="str">
            <v>No se programó ejecución del indicador para el trimestre. Sin embargo, el reporte cualitativo da cuenta de su avance.</v>
          </cell>
          <cell r="FZ67" t="str">
            <v>Bibiana Rodríguez</v>
          </cell>
          <cell r="GA67">
            <v>0</v>
          </cell>
          <cell r="GB67" t="str">
            <v>Cumplido</v>
          </cell>
          <cell r="GC67" t="e">
            <v>#N/A</v>
          </cell>
          <cell r="GD67">
            <v>0</v>
          </cell>
          <cell r="GE67">
            <v>0</v>
          </cell>
          <cell r="GF67">
            <v>0</v>
          </cell>
          <cell r="GG67">
            <v>0</v>
          </cell>
          <cell r="GH67">
            <v>0</v>
          </cell>
          <cell r="GI67">
            <v>0</v>
          </cell>
          <cell r="GJ67">
            <v>0</v>
          </cell>
          <cell r="GK67">
            <v>0</v>
          </cell>
          <cell r="GL67">
            <v>0</v>
          </cell>
          <cell r="GM67">
            <v>0</v>
          </cell>
          <cell r="GN67">
            <v>0</v>
          </cell>
          <cell r="GO67" t="e">
            <v>#N/A</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1</v>
          </cell>
          <cell r="HH67" t="str">
            <v/>
          </cell>
          <cell r="HI67" t="str">
            <v/>
          </cell>
          <cell r="HJ67" t="str">
            <v/>
          </cell>
          <cell r="HK67">
            <v>1</v>
          </cell>
          <cell r="HL67">
            <v>0</v>
          </cell>
          <cell r="HM67">
            <v>0</v>
          </cell>
          <cell r="HN67">
            <v>0</v>
          </cell>
          <cell r="HO67">
            <v>0</v>
          </cell>
          <cell r="HP67">
            <v>0</v>
          </cell>
          <cell r="HQ67">
            <v>0</v>
          </cell>
          <cell r="HR67">
            <v>0</v>
          </cell>
          <cell r="HS67">
            <v>0</v>
          </cell>
          <cell r="HT67">
            <v>1</v>
          </cell>
          <cell r="HU67">
            <v>0</v>
          </cell>
          <cell r="HV67">
            <v>0</v>
          </cell>
          <cell r="HW67">
            <v>0</v>
          </cell>
          <cell r="HX67">
            <v>1</v>
          </cell>
          <cell r="HY67" t="str">
            <v>No Programó</v>
          </cell>
          <cell r="HZ67" t="str">
            <v>No Programó</v>
          </cell>
          <cell r="IA67" t="str">
            <v>No Programó</v>
          </cell>
          <cell r="IB67" t="str">
            <v>No Programó</v>
          </cell>
          <cell r="IC67" t="str">
            <v>No Programó</v>
          </cell>
          <cell r="ID67" t="str">
            <v>No Programó</v>
          </cell>
          <cell r="IE67" t="str">
            <v>No Programó</v>
          </cell>
          <cell r="IF67" t="str">
            <v>No Programó</v>
          </cell>
          <cell r="IG67">
            <v>1</v>
          </cell>
          <cell r="IH67">
            <v>1</v>
          </cell>
          <cell r="II67">
            <v>1</v>
          </cell>
          <cell r="IJ67">
            <v>1</v>
          </cell>
          <cell r="IK67" t="str">
            <v>No Programó</v>
          </cell>
          <cell r="IL67" t="str">
            <v>No Programó</v>
          </cell>
          <cell r="IM67">
            <v>1</v>
          </cell>
          <cell r="IN67" t="str">
            <v>No Programó</v>
          </cell>
          <cell r="IP67">
            <v>0</v>
          </cell>
        </row>
        <row r="68">
          <cell r="A68">
            <v>45</v>
          </cell>
          <cell r="B68" t="str">
            <v>Dirección Distrital de Relaciones Internacionales</v>
          </cell>
          <cell r="C68" t="str">
            <v>Directora Distrital de Relaciones Internacionales</v>
          </cell>
          <cell r="D68" t="str">
            <v>Valentina Wieser</v>
          </cell>
          <cell r="E68" t="str">
            <v>P1 -  ÉTICA, BUEN GOBIERNO Y TRANSPARENCIA</v>
          </cell>
          <cell r="F68" t="str">
            <v xml:space="preserve">P1O4 Afianzar la efectividad de la cooperación internacional y posicionar a nivel internacional el Distrito Capital. </v>
          </cell>
          <cell r="G68" t="str">
            <v xml:space="preserve">P1O4A2 Diseñar e implementar acciones que promuevan la articulación interinstitucional e intersectorial en materia internacional  y la proyección de la Ciudad en el mundo. </v>
          </cell>
          <cell r="H68" t="str">
            <v>Desarrollar acciones de mercadeo de ciudad para la promoción y proyección internacional de la ciudad</v>
          </cell>
          <cell r="I68" t="str">
            <v>Acciones de mercadeo de ciudad desarrolladas</v>
          </cell>
          <cell r="J68" t="str">
            <v xml:space="preserve">Denomínese acciones de mercadeo de ciudad aquellas en las cuales se proyecta a Bogotá en el ámbito internacional. Hace referencia a la identificación, diseño e implementación de iniciativas que permitan visibilizar y posicionar a Bogotá a nivel internacional.
Se mide la cantidad de acciones de Mercadeo de Ciudad realizadas. La información se obtiene del Equipo de la Subdirección de Proyección Internacional. La acción de Mercadeo de Ciudad es documentada y registrada en un documento final como producto. Este indicador se registra trimestralmente 
</v>
          </cell>
          <cell r="K68" t="str">
            <v xml:space="preserve">  Sumatoria de acciones de mercadeo de ciudad  desarrolladas     </v>
          </cell>
          <cell r="L68" t="str">
            <v>Sumatoria de acciones de mercadeo de ciudad  desarrolladas</v>
          </cell>
          <cell r="M68">
            <v>0</v>
          </cell>
          <cell r="O68" t="str">
            <v>Acciones de mercadeo de ciudad para posicionar a Bogotá en el contexto internacional diseñadas e implementadas</v>
          </cell>
          <cell r="P68" t="str">
            <v>Apoyar la construcción e implementación de la estrategia de comunicaciones para divulgar a nivel internacional los logros del Distrito Capital
Diseñar e implementar estrategias de mercadeo de ciudad con actores públicos y privados
Participar, tener presencia y/o ser anfitriones en eventos de carácter Internacional</v>
          </cell>
          <cell r="Q68" t="str">
            <v>Informe de Gestión de las diferentes acciones junto con las evidencias y documentos de gestión.
Métricas y Publicaciones de medios Internacionales
Micrositio, redes sociales, publcaciones en medios,</v>
          </cell>
          <cell r="R68" t="str">
            <v xml:space="preserve">Fortalecer el relacionamiento del distrito con aliados estratégicos Internacionales.
Posicionar a Bogotá y su Marca Ciudad cómo referente internacional, en las lineas estratégicas del PDD y en el ámbito de los eventos priorizados en el marco de la estrategia de Mercadeo de Ciudad
  </v>
          </cell>
          <cell r="S68" t="str">
            <v>Suma</v>
          </cell>
          <cell r="T68" t="str">
            <v>Suma</v>
          </cell>
          <cell r="U68" t="str">
            <v>Número</v>
          </cell>
          <cell r="V68" t="str">
            <v>Eficacia</v>
          </cell>
          <cell r="W68" t="str">
            <v>Producto</v>
          </cell>
          <cell r="X68">
            <v>2016</v>
          </cell>
          <cell r="Y68">
            <v>0</v>
          </cell>
          <cell r="Z68">
            <v>2016</v>
          </cell>
          <cell r="AA68">
            <v>2</v>
          </cell>
          <cell r="AB68">
            <v>3</v>
          </cell>
          <cell r="AC68">
            <v>5</v>
          </cell>
          <cell r="AD68">
            <v>2</v>
          </cell>
          <cell r="AE68">
            <v>0</v>
          </cell>
          <cell r="AF68">
            <v>12</v>
          </cell>
          <cell r="AG68">
            <v>1</v>
          </cell>
          <cell r="AH68">
            <v>1</v>
          </cell>
          <cell r="AI68">
            <v>1</v>
          </cell>
          <cell r="AJ68">
            <v>1</v>
          </cell>
          <cell r="AK68">
            <v>1</v>
          </cell>
          <cell r="AL68">
            <v>1090</v>
          </cell>
          <cell r="AM68" t="str">
            <v>Lo mejor del mundo por una Bogotá para todos</v>
          </cell>
          <cell r="AN68">
            <v>1</v>
          </cell>
          <cell r="AO68" t="str">
            <v>Internacionalización de Bogotá</v>
          </cell>
          <cell r="AP68" t="str">
            <v>No Aplica</v>
          </cell>
          <cell r="AQ68" t="str">
            <v>No Aplica</v>
          </cell>
          <cell r="AR68">
            <v>1</v>
          </cell>
          <cell r="AS68" t="str">
            <v>No Aplica</v>
          </cell>
          <cell r="AT68" t="str">
            <v>No Aplica</v>
          </cell>
          <cell r="AU68" t="str">
            <v>No Aplica</v>
          </cell>
          <cell r="AV68" t="str">
            <v>No Aplica</v>
          </cell>
          <cell r="AW68" t="str">
            <v>No Aplica</v>
          </cell>
          <cell r="AX68" t="str">
            <v>No Aplica</v>
          </cell>
          <cell r="AY68" t="str">
            <v>No Aplica</v>
          </cell>
          <cell r="AZ68" t="str">
            <v>No Aplica</v>
          </cell>
          <cell r="BA68" t="str">
            <v>No Aplica</v>
          </cell>
          <cell r="BB68" t="str">
            <v>No Aplica</v>
          </cell>
          <cell r="BC68" t="str">
            <v>No Aplica</v>
          </cell>
          <cell r="BD68" t="str">
            <v>No Aplica</v>
          </cell>
          <cell r="BE68" t="str">
            <v>No Aplica</v>
          </cell>
          <cell r="BF68" t="str">
            <v>No Aplica</v>
          </cell>
          <cell r="BG68" t="str">
            <v>No Aplica</v>
          </cell>
          <cell r="BH68" t="str">
            <v>No Aplica</v>
          </cell>
          <cell r="BI68" t="str">
            <v>No Aplica</v>
          </cell>
          <cell r="BJ68" t="str">
            <v>No Aplica</v>
          </cell>
          <cell r="BK68" t="str">
            <v>No Aplica</v>
          </cell>
          <cell r="BL68" t="str">
            <v>No Aplica</v>
          </cell>
          <cell r="BM68" t="str">
            <v>Plan de Desarrollo - Meta ResultadoPlan de Desarrollo - Meta ProductoPlan Estratégico InstitucionalPlan de Acción Proyecto de inversión 1090 Lo mejor del mundo por una Bogotá para todosSGCInternacionalización de BogotáPMR</v>
          </cell>
          <cell r="BN68" t="str">
            <v xml:space="preserve">Denomínese acciones de mercadeo de ciudad aquellas en las cuales se proyecta a Bogotá en el ámbito internacional. Hace referencia a la identificación, diseño e implementación de iniciativas que permitan visibilizar y posicionar a Bogotá a nivel internacional.
Se mide la cantidad de acciones de Mercadeo de Ciudad realizadas. La información se obtiene del Equipo de la Subdirección de Proyección Internacional. La acción de Mercadeo de Ciudad es documentada y registrada en un documento final como producto. Este indicador se registra trimestralmente 
</v>
          </cell>
          <cell r="BO68" t="str">
            <v>Apoyar la construcción e implementación de la estrategia de comunicaciones para divulgar a nivel internacional los logros del Distrito Capital
Diseñar e implementar estrategias de mercadeo de ciudad con actores públicos y privados
Participar, tener presencia y/o ser anfitriones en eventos de carácter Internacional</v>
          </cell>
          <cell r="BP68" t="str">
            <v xml:space="preserve">Fortalecer el relacionamiento del distrito con aliados estratégicos Internacionales.
Posicionar a Bogotá y su Marca Ciudad cómo referente internacional, en las lineas estratégicas del PDD y en el ámbito de los eventos priorizados en el marco de la estrategia de Mercadeo de Ciudad
  </v>
          </cell>
          <cell r="BQ68" t="str">
            <v>Informe de Gestión de las diferentes acciones junto con las evidencias y documentos de gestión.
Métricas y Publicaciones de medios Internacionales
Micrositio, redes sociales, publcaciones en medios,</v>
          </cell>
          <cell r="BR68" t="str">
            <v>Suma</v>
          </cell>
          <cell r="BS68">
            <v>2</v>
          </cell>
          <cell r="BT68">
            <v>0</v>
          </cell>
          <cell r="BU68">
            <v>0</v>
          </cell>
          <cell r="BV68">
            <v>0</v>
          </cell>
          <cell r="BW68">
            <v>0</v>
          </cell>
          <cell r="BX68">
            <v>0</v>
          </cell>
          <cell r="BY68">
            <v>0</v>
          </cell>
          <cell r="BZ68">
            <v>0</v>
          </cell>
          <cell r="CA68">
            <v>0</v>
          </cell>
          <cell r="CB68">
            <v>1</v>
          </cell>
          <cell r="CC68">
            <v>0</v>
          </cell>
          <cell r="CD68">
            <v>0</v>
          </cell>
          <cell r="CE68">
            <v>1</v>
          </cell>
          <cell r="CF68">
            <v>0</v>
          </cell>
          <cell r="CG68">
            <v>0</v>
          </cell>
          <cell r="CH68">
            <v>0</v>
          </cell>
          <cell r="CI68">
            <v>0</v>
          </cell>
          <cell r="CJ68">
            <v>0</v>
          </cell>
          <cell r="CK68">
            <v>0</v>
          </cell>
          <cell r="CL68">
            <v>0</v>
          </cell>
          <cell r="CM68">
            <v>0</v>
          </cell>
          <cell r="CN68">
            <v>1</v>
          </cell>
          <cell r="CO68">
            <v>0</v>
          </cell>
          <cell r="CP68">
            <v>0</v>
          </cell>
          <cell r="CQ68">
            <v>1</v>
          </cell>
          <cell r="CR68">
            <v>2</v>
          </cell>
          <cell r="CS68">
            <v>0</v>
          </cell>
          <cell r="CT68" t="str">
            <v/>
          </cell>
          <cell r="CU68" t="str">
            <v>Realización del plan de acción de Mercadeo de Ciudad</v>
          </cell>
          <cell r="CV68" t="str">
            <v>Hasta el momento se avanza conforme a lo planeado</v>
          </cell>
          <cell r="CW68" t="str">
            <v>Se reportaran una vez se realice cada una de las acciones de mercado de ciudad programadas</v>
          </cell>
          <cell r="CX68">
            <v>0</v>
          </cell>
          <cell r="CY68" t="str">
            <v/>
          </cell>
          <cell r="CZ68" t="str">
            <v xml:space="preserve">1. ARTICULACIÓN ESTRATEGIA MERCADEO DE CIUDAD
Realización de la mesa táctica de Mercadeo de Ciudad, porpuesta experiencia de ciudad directivos, estructura Brandbook, ficha téctina Brandbook.
2. BOGOTANOS EN EL EXTERIOR
Implementación de campaña pauta digital "Bogotanos en el Exterior" </v>
          </cell>
          <cell r="DA68" t="str">
            <v>Hasta el momento se avanza conforme a lo planeado</v>
          </cell>
          <cell r="DB68" t="str">
            <v>Se reportaran una vez se realice cada una de las  acciones de mercado de ciudad programadas</v>
          </cell>
          <cell r="DC68">
            <v>0</v>
          </cell>
          <cell r="DD68" t="str">
            <v/>
          </cell>
          <cell r="DE68" t="str">
            <v>1. ARTICULACIÓN ESTRATEGIA MERCADEO DE CIUDAD
Realización de la mesa táctica de Mercadeo de Ciudad:
Divulgación Revista Dinero a audiencias estratégicas internacionales
Experiencia de Ciudad Directivos
 Narrativa de Ciudad
Acciones de Coordinación FILBo 2019
Propuesta articulada de estrategia de MC para
Bogotá Fashion Week
Festival de Música Sacra
2. BOGOTANOS EN EL EXTERIOR
Diseño de campaña para pauta digital 2019 de Orgullo Bogotano y Bogotanos en el Exterior (vídeo de Marca Ciudad)</v>
          </cell>
          <cell r="DF68" t="str">
            <v>Hasta el momento se avanza conforme a lo planeado</v>
          </cell>
          <cell r="DG68" t="str">
            <v>Se reportaran una vez se realice cada una de las  acciones de mercado de ciudad programadas</v>
          </cell>
          <cell r="DH68">
            <v>0</v>
          </cell>
          <cell r="DI68" t="str">
            <v/>
          </cell>
          <cell r="DJ68" t="str">
            <v>Se realizó el siguiente avance en lagestión durante el período reportado:
1. ESTRATEGIA MERCADEO DE CIUDAD
- Bogotá Fashion Week: Sinergias Digitales con aliados de la Mesa y acciones de Mercadeo de Ciudad en el marco del evento.
- Festival Internacionale de Música Clásica: Experiencias de Ciudad en Plaza deMercado La Perseverancia y Museo Botero, Sinergias Digitales y Proyección del Video "Bogotá Internacional"
- FiLBo: Aparición del Video "Bogotá Internacional" en la página Web FiLBo, Visibilización de Marca Ciudad con el Volumétrico y Material POP y Activación de Marca en el Aeropuerto El Dorado con Visitantes Internacionales.
- Video Marca Ciudad: Aprobación de propuesta gráfica, casting, locaciones, Grabación y Ajustes a voz en off.
- Brand Book: Elaboración de ficha técnica del Brandbook, definición de estructura de contenidos del Brandbook, elaboración de formato para recopilación de información.
2. BOGOTANOS EN EL EXTERIOR:
Se desarrollaron  publicaciones con el HT #BogotanosEnElExterior invitando a los ciudadanos que se encuentran fuera del país a registrarse en nuestra base.
Resultados: - 1.003 perfiles alcanzados
                    - 22 publicaciones 
                    - 18.109 registros con corte al 7 de mayo de 2019
Se realizó la primera reunión para gestionar las acciones y procesos   del contrato de central de medios con ETB, allí se definió el proceso de ordenación y presupuesto para el 2019 en cuanto a pauta digital.
En el marco de la Feria Internacional del Libro 2019, se realizaron 4 videos que se publicaron en Facebook, en los cuales se mostraba los diferentes pabellones e información importante de la feria, estas publicaciones se enlazaron con la URL del formulario para el registro de Bogotanos en el Exterior</v>
          </cell>
          <cell r="DK68" t="str">
            <v>Las acciones se desarrollan de acuerdo con los cronogramas establecidos sin ninguna dificultad a considerar</v>
          </cell>
          <cell r="DL68" t="str">
            <v>Se reportarán una vez se finalicen la acciones de mercadeo de ciudad programadas</v>
          </cell>
          <cell r="DM68">
            <v>0</v>
          </cell>
          <cell r="DN68" t="str">
            <v/>
          </cell>
          <cell r="DO68" t="str">
            <v>Se realizó el siguiente avance en lagestión durante el período reportado:
1. ESTRATEGIA MERCADEO DE CIUDAD
 FiLBo: Se logró consolidar la estrategia ejecutada desde la DDRI y la SPI cuyos resultados se muestran en el informe final del evento.
Festival de Música Clásica: Consolidaciñon de Informe
Mesa de Mercadeo de ciudad: Se llevó a cabo la mesa Técnica del mes de mayo e informe semestral para Directivos.
BrandBook: socialización y envío de formato para recopilación de información y creación de contenidos.
2. BOGOTANOS EN EL EXTERIOR:
- Se estructuró y solicitó la campaña de "Bogotanos en el Exteriror" de mayo - junio, con la consturcción del Plan de Pauta Digital y el presupuesto de la misma.</v>
          </cell>
          <cell r="DP68" t="str">
            <v>Las acciones y eventos se ejecutaron de acuerdo con el plan trazado.</v>
          </cell>
          <cell r="DQ68" t="str">
            <v>Se logró posicionar la ciudad con las estrategias de activación de marca de bogotá y la marca ciudad en los diferentes medios y caneles.</v>
          </cell>
          <cell r="DR68">
            <v>0</v>
          </cell>
          <cell r="DS68" t="str">
            <v/>
          </cell>
          <cell r="DT68" t="str">
            <v>Se realizaron los siguientes avances en las dos acciones de mercadeo de ciudad que se adelantan:
1. ESTRATEGIA MERCADEO DE CIUDAD
En el marco de Rock al parque 2019 se realizó sinergia digital, la activación de marca ciudad y la fidelización de internacionales (bandas musicales de rock e invitados).
Se realizó la Mesa Táctica Mercadeo de Ciudad en la cual se incluyó el Foro Ágora Bogotá el cual trendrá lugar el 20 de Julio y Política Pública de Industrias Culturales.
Se consolidó la Primera versión del BrandBook
Revisión final video Marca Ciudad
2. BOGOTANOS EN EL EXTERIOR
Se realizó el monitoreo a la pauta realizada entre los meses de mayo y junio, evidenciando un incremento en los registros de la Base de datos de Bogotanos en el exterior de 5.082 nuevos seguidores para  un total de 20.279 registrados.</v>
          </cell>
          <cell r="DU68" t="str">
            <v xml:space="preserve">Se avanza de acuerdo con lo establecido en el plan de trabajo </v>
          </cell>
          <cell r="DV68" t="str">
            <v>Proyección de la ciudad a través de la activación de marca, sinergias digitales y fidelización de internacionales</v>
          </cell>
          <cell r="DW68">
            <v>0</v>
          </cell>
          <cell r="DX68" t="str">
            <v/>
          </cell>
          <cell r="DY68" t="str">
            <v>Durante el mes de julio de 2019 Se realizaron los siguientes avances en las dos acciones de mercadeo de ciudad que se adelantan:
1. ESTRATEGIA MERCADEO DE CIUDAD
-Se articularon acciones de Mercadeo de Ciudad en marco de Rock al Parque y se elaboró el informe de gestión de dicho evento. 
- Se ajustó el Brandbook de Marca Ciudad de acuerdo con observaciones recibidas de algunos integrantes de la Mesa y se socializó versión ajustada con la Mesa de Mercadeo de Ciudad.
-Se llevó a cabo la quinta Mesa Táctica de Mercadeo de Ciudad en la cual se inició la articulación de acciones de Mercadeo de Ciudad para los eventos priorizados para agosto.
2. BOGOTANOS EN EL EXTERIOR
- Se desarrollaron  publicaciones con el HT #BogotanosEnElExterior invitando a los ciudadanos que se encuentran fuera del país a registrarse en nuestra base
- Se encuentra ordenada la campaña solicitada de registros en la base de datos aprobada por Felipe Serrano y Adriana Fonseca para su ejecución entre julio y agosto</v>
          </cell>
          <cell r="DZ68" t="str">
            <v xml:space="preserve">Se avanza de acuerdo con lo establecido en el plan de trabajo </v>
          </cell>
          <cell r="EA68" t="str">
            <v xml:space="preserve">Proyección de la ciudad a través de las estrategias con los siguientes logros:
- 1.856 perfiles alcanzados
- 8 publicaciones 
- 20.279 registros </v>
          </cell>
          <cell r="EB68">
            <v>0</v>
          </cell>
          <cell r="EC68" t="str">
            <v/>
          </cell>
          <cell r="ED68" t="str">
            <v>En agosto en el marco de las acciones de mercadeo de ciudad se adelantaron actividades de las siguientes dos acciones programadas de mercadeo de ciudad para la presente vigencia:
1. ESTRATEGIA MERCADEO DE CIUDAD
Gestión y realización de evento de Activación de Marca Ciudad en el marco del Cumpleaños Bogotá el día 9 de agosto
Soporte para el 4to Encuentro de Inversión Extranjera realizado el 14 de agosto a través de almuerzo de relacionamiento estratégico y obsequio de marca ciudad
Mesa Táctica Mercadeo de Ciudad: 29 de agosto con la  Presentación de resultados de las acciones de Mercadeo de Ciudad articuladas los eventos de julio, articulación de acciones de Mercadeo de Ciudad a implementar en marco de los próximos eventos priorizados e inicio de construcción del Plan de Acción 2020.
2. ESTRATEGIA BOGOTANOS EN EL EXTERIOR
Se realizó la Implementación de la campaña video Marca Ciudad
Estructurazón y Diseño de la pauta del video "Marca Ciudad"
REalización del diseño de lasinergia digital #LoMejorDeBogotá con entidades del Distrito</v>
          </cell>
          <cell r="EE68" t="str">
            <v>Durante el período no se registraron dificultades en la ejecucíon de las actividades y acciones establecidas en el plan de mercadeo de ciudad</v>
          </cell>
          <cell r="EF68" t="str">
            <v xml:space="preserve">
1. ESTRATEGIA MERCADEO DE CIUDAD
Retorno de $25.000.000 medidos por la valorización del espacio que ocupó la activación en el Aeropuerto el Dorado (60 mts2): $30.000.000 aprox.
Más de 8.537 personas impactadas con la activación de Marca Ciudad
Alcance de 6.300 personas y 285 interacciones en Twitter como resultado de las sinergias digitales realizadas entre los aliados de la activación.
Alcance de 4.300 personas y 324 interacciones en Facebook como resultado de las sinergias digitales realizadas entre los aliados de la activación.
Fidelización de 15 invitados internacionales
2. ESTRATEGIA BOGOTANOS EN EL EXTERIOR
Proyección de la ciudad a nivel nacional e internacional de la Marca Ciudad.
Posicionamiento de la ciudad con la generación de tráfico a los diferentes canales digitales.
Internacionalización de la ciudad a través de los  productos audiovisuales</v>
          </cell>
          <cell r="EG68">
            <v>1</v>
          </cell>
          <cell r="EH68" t="str">
            <v/>
          </cell>
          <cell r="EI68" t="str">
            <v xml:space="preserve">En este período se culminó la ejecución de:
1. ESTRATEGIA DE MERCADEO DE CIUDAD:
Se trabajó en esta estrategia en cuatro grandes retos que son: 1.Articulación de estrategia (Mesas Mercadeo de Ciudad y Eventos priorizados 2019), 2. Brandbook Marca Ciudad, 3. Plan de Acción 2020 y 4. Video Marca Ciudad, lo cual se detalla en el informe adjunto.
En este período se realizaron los siguientes avances en:
2. ESTRATEGIA BOGOTANOS EN EL EXTERIOR:
Se realizó la difusión a través de pauta digital del Video de Marca Ciudad ligado y la campaña de registros en la Base de Datos de Bogotanos en el Exterior, con esto cumplimos a las metas de gestión de pauta con las campañas presupuestadas. Está pauta se realizó en Facebook, YouTbube y principales salas de cine de Cinepolis, Cinemark y Cine Colombia.
También se estructuraron y solicitaron las campañas para los meses de cotubre y noviembre.
</v>
          </cell>
          <cell r="EJ68" t="str">
            <v>Con la Estrategia de Bogotanos en el Exterior en este momento se llega al punto máximo de registros, lo cual diiculta el incremento de los mismos con la progresión que se venía presentando.</v>
          </cell>
          <cell r="EK68" t="str">
            <v>Con la Estrategia de Mercadeo de Ciudad se hace entrega de tres productos principales:
• Brandbook
• Plan de Acción 2020
• Video Marca Ciudad
Adicionalmente, se obtuvieron resultados de las acciones articuladas en la Mesa en marco de los eventos priorizados dentro del Plan de Acción 2019.
Con la Campaña de Bogotanos en el Exterior se logró la difusión del video de Marca Ciudad a nivel mundial que contribuye a la internacionalización de la ciudad, mostrando sus cualidades e infraestructura para la economía y el turismo, al mismo tiempo, se realiza un llamado a la acción para que los ciudadanos en el exterior se registren en nuestra base de datos</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v>1</v>
          </cell>
          <cell r="FB68">
            <v>0</v>
          </cell>
          <cell r="FC68" t="str">
            <v>Cumple</v>
          </cell>
          <cell r="FD68" t="str">
            <v>No programó</v>
          </cell>
          <cell r="FE68" t="str">
            <v>No programó</v>
          </cell>
          <cell r="FF68" t="str">
            <v>Adecuado</v>
          </cell>
          <cell r="FG68" t="str">
            <v>No aplica</v>
          </cell>
          <cell r="FH68" t="str">
            <v>No aplica</v>
          </cell>
          <cell r="FI68" t="str">
            <v>Concuerda</v>
          </cell>
          <cell r="FJ68" t="str">
            <v>Relación directa</v>
          </cell>
          <cell r="FK68" t="str">
            <v>Adecuado</v>
          </cell>
          <cell r="FL68" t="str">
            <v>Oportuna</v>
          </cell>
          <cell r="FM68" t="str">
            <v>Aun cuando no hay programación del indicador, el reporte cualitativo da cuenta de su avance.</v>
          </cell>
          <cell r="FN68" t="str">
            <v>Juan Becerra</v>
          </cell>
          <cell r="FO68" t="str">
            <v>No aplica</v>
          </cell>
          <cell r="FP68" t="str">
            <v>No programó</v>
          </cell>
          <cell r="FQ68" t="e">
            <v>#N/A</v>
          </cell>
          <cell r="FR68" t="str">
            <v>Adecuado</v>
          </cell>
          <cell r="FS68" t="str">
            <v>Coherente</v>
          </cell>
          <cell r="FT68" t="str">
            <v>Concuerda</v>
          </cell>
          <cell r="FU68" t="str">
            <v>Concuerda</v>
          </cell>
          <cell r="FV68" t="str">
            <v>Relación directa</v>
          </cell>
          <cell r="FW68" t="str">
            <v>Adecuado</v>
          </cell>
          <cell r="FX68" t="str">
            <v>Oportuna</v>
          </cell>
          <cell r="FY68" t="str">
            <v>No se programó ejecución del indicador para el trimestre. Sin embargo, el reporte cualitativo da cuenta de su avance.</v>
          </cell>
          <cell r="FZ68" t="str">
            <v>Bibiana Rodríguez</v>
          </cell>
          <cell r="GA68">
            <v>0</v>
          </cell>
          <cell r="GB68" t="str">
            <v>Cumplido</v>
          </cell>
          <cell r="GC68" t="e">
            <v>#N/A</v>
          </cell>
          <cell r="GD68">
            <v>0</v>
          </cell>
          <cell r="GE68">
            <v>0</v>
          </cell>
          <cell r="GF68">
            <v>0</v>
          </cell>
          <cell r="GG68">
            <v>0</v>
          </cell>
          <cell r="GH68">
            <v>0</v>
          </cell>
          <cell r="GI68">
            <v>0</v>
          </cell>
          <cell r="GJ68">
            <v>0</v>
          </cell>
          <cell r="GK68">
            <v>0</v>
          </cell>
          <cell r="GL68">
            <v>0</v>
          </cell>
          <cell r="GM68">
            <v>0</v>
          </cell>
          <cell r="GN68">
            <v>0</v>
          </cell>
          <cell r="GO68" t="e">
            <v>#N/A</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v>
          </cell>
          <cell r="HH68" t="str">
            <v/>
          </cell>
          <cell r="HI68" t="str">
            <v/>
          </cell>
          <cell r="HJ68" t="str">
            <v/>
          </cell>
          <cell r="HK68">
            <v>1</v>
          </cell>
          <cell r="HL68">
            <v>0</v>
          </cell>
          <cell r="HM68">
            <v>0</v>
          </cell>
          <cell r="HN68">
            <v>0</v>
          </cell>
          <cell r="HO68">
            <v>0</v>
          </cell>
          <cell r="HP68">
            <v>0</v>
          </cell>
          <cell r="HQ68">
            <v>0</v>
          </cell>
          <cell r="HR68">
            <v>0</v>
          </cell>
          <cell r="HS68">
            <v>0</v>
          </cell>
          <cell r="HT68">
            <v>0.5</v>
          </cell>
          <cell r="HU68">
            <v>0</v>
          </cell>
          <cell r="HV68">
            <v>0</v>
          </cell>
          <cell r="HW68">
            <v>0</v>
          </cell>
          <cell r="HX68">
            <v>0.5</v>
          </cell>
          <cell r="HY68" t="str">
            <v>No Programó</v>
          </cell>
          <cell r="HZ68" t="str">
            <v>No Programó</v>
          </cell>
          <cell r="IA68" t="str">
            <v>No Programó</v>
          </cell>
          <cell r="IB68" t="str">
            <v>No Programó</v>
          </cell>
          <cell r="IC68" t="str">
            <v>No Programó</v>
          </cell>
          <cell r="ID68" t="str">
            <v>No Programó</v>
          </cell>
          <cell r="IE68" t="str">
            <v>No Programó</v>
          </cell>
          <cell r="IF68" t="str">
            <v>No Programó</v>
          </cell>
          <cell r="IG68">
            <v>1</v>
          </cell>
          <cell r="IH68">
            <v>1</v>
          </cell>
          <cell r="II68">
            <v>1</v>
          </cell>
          <cell r="IJ68">
            <v>0.5</v>
          </cell>
          <cell r="IK68" t="str">
            <v>No Programó</v>
          </cell>
          <cell r="IL68" t="str">
            <v>No Programó</v>
          </cell>
          <cell r="IM68">
            <v>1</v>
          </cell>
          <cell r="IN68" t="str">
            <v>No Programó</v>
          </cell>
          <cell r="IP68">
            <v>0</v>
          </cell>
        </row>
        <row r="69">
          <cell r="A69" t="str">
            <v>48A</v>
          </cell>
          <cell r="B69" t="str">
            <v>Dirección Distrital de Relaciones Internacionales</v>
          </cell>
          <cell r="C69" t="str">
            <v>Directora Distrital de Relaciones Internacionales</v>
          </cell>
          <cell r="D69" t="str">
            <v>Valentina Wieser</v>
          </cell>
          <cell r="E69" t="str">
            <v>P1 -  ÉTICA, BUEN GOBIERNO Y TRANSPARENCIA</v>
          </cell>
          <cell r="F69" t="str">
            <v xml:space="preserve">P1O4 Afianzar la efectividad de la cooperación internacional y posicionar a nivel internacional el Distrito Capital. </v>
          </cell>
          <cell r="G69" t="str">
            <v xml:space="preserve">P1O4A1 Diseñar, adoptar e implementar el modelo de cooperación internacional </v>
          </cell>
          <cell r="H69" t="str">
            <v>Realizar acciones de relacionamiento estratégico con redes internacionales, ciudades homólogas, estados y organizaciones internacionales</v>
          </cell>
          <cell r="I69" t="str">
            <v>Acciones de relacionamiento estratégico con redes internacionales, ciudades homólogas, estados y organizaciones internacionales realizadas</v>
          </cell>
          <cell r="J69" t="str">
            <v xml:space="preserve">Las acciones de Relacionamiento 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Relacionamiento estratégico es documentada y registrada en un documento final como producto. Este indicador se registra trimestralmente </v>
          </cell>
          <cell r="K69" t="str">
            <v xml:space="preserve">  Sumatoria de acciones de relacionamiento estratégico desarrolladas     </v>
          </cell>
          <cell r="L69" t="str">
            <v>Sumatoria de acciones de relacionamiento estratégico desarrolladas</v>
          </cell>
          <cell r="M69">
            <v>0</v>
          </cell>
          <cell r="O69" t="str">
            <v>Acciones de relacionamiento estratégico con actores internacionales.</v>
          </cell>
          <cell r="P69" t="str">
            <v xml:space="preserve">1. Análisis y evaluación de solicitudes de relacionamiento recibidas o identificadas
2. Formulación, gestión, desarrollo y seguimiento de la agenda de relacionamiento </v>
          </cell>
          <cell r="Q69" t="str">
            <v xml:space="preserve">Informe de Gestión de las diferentes acciones junto con las evidencias y documentos de gestión.
Micrositio, redes sociales, publicaciones en medios cuando aplique
</v>
          </cell>
          <cell r="R69" t="str">
            <v xml:space="preserve">Fortalecer las relaciones internacionales de la ciudad con redes internacionales, ciudades, estados y organizaciones internacionales. 
Posicionar a Bogotá en el Ámbito Internacional mediante las acciones de relacionamiento estratégico
Generación de alianzas estratégicas en el marco de la cooperación y de proyección internacional
</v>
          </cell>
          <cell r="S69" t="str">
            <v>Suma</v>
          </cell>
          <cell r="T69" t="str">
            <v>Suma</v>
          </cell>
          <cell r="U69" t="str">
            <v>Número</v>
          </cell>
          <cell r="V69" t="str">
            <v>Eficiencia</v>
          </cell>
          <cell r="W69" t="str">
            <v>Resultado</v>
          </cell>
          <cell r="X69">
            <v>2018</v>
          </cell>
          <cell r="Y69">
            <v>0</v>
          </cell>
          <cell r="Z69">
            <v>2018</v>
          </cell>
          <cell r="AA69">
            <v>0</v>
          </cell>
          <cell r="AB69">
            <v>0</v>
          </cell>
          <cell r="AC69">
            <v>12</v>
          </cell>
          <cell r="AD69">
            <v>18</v>
          </cell>
          <cell r="AE69">
            <v>0</v>
          </cell>
          <cell r="AF69">
            <v>0</v>
          </cell>
          <cell r="AG69" t="str">
            <v>No Aplica</v>
          </cell>
          <cell r="AH69" t="str">
            <v>No Aplica</v>
          </cell>
          <cell r="AI69" t="str">
            <v>No Aplica</v>
          </cell>
          <cell r="AJ69">
            <v>1</v>
          </cell>
          <cell r="AK69" t="str">
            <v>No Aplica</v>
          </cell>
          <cell r="AL69" t="str">
            <v>No Aplica</v>
          </cell>
          <cell r="AM69" t="str">
            <v>No Aplica</v>
          </cell>
          <cell r="AN69">
            <v>1</v>
          </cell>
          <cell r="AO69" t="str">
            <v>Internacionalización de Bogotá</v>
          </cell>
          <cell r="AP69" t="str">
            <v>No Aplica</v>
          </cell>
          <cell r="AQ69" t="str">
            <v>No Aplica</v>
          </cell>
          <cell r="AR69" t="str">
            <v>No Aplica</v>
          </cell>
          <cell r="AS69" t="str">
            <v>No Aplica</v>
          </cell>
          <cell r="AT69" t="str">
            <v>No Aplica</v>
          </cell>
          <cell r="AU69" t="str">
            <v>No Aplica</v>
          </cell>
          <cell r="AV69" t="str">
            <v>No Aplica</v>
          </cell>
          <cell r="AW69" t="str">
            <v>No Aplica</v>
          </cell>
          <cell r="AX69" t="str">
            <v>No Aplica</v>
          </cell>
          <cell r="AY69" t="str">
            <v>No Aplica</v>
          </cell>
          <cell r="AZ69" t="str">
            <v>No Aplica</v>
          </cell>
          <cell r="BA69" t="str">
            <v>No Aplica</v>
          </cell>
          <cell r="BB69" t="str">
            <v>No Aplica</v>
          </cell>
          <cell r="BC69" t="str">
            <v>No Aplica</v>
          </cell>
          <cell r="BD69" t="str">
            <v>No Aplica</v>
          </cell>
          <cell r="BE69" t="str">
            <v>No Aplica</v>
          </cell>
          <cell r="BF69" t="str">
            <v>No Aplica</v>
          </cell>
          <cell r="BG69" t="str">
            <v>No Aplica</v>
          </cell>
          <cell r="BH69" t="str">
            <v>No Aplica</v>
          </cell>
          <cell r="BI69" t="str">
            <v>No Aplica</v>
          </cell>
          <cell r="BJ69" t="str">
            <v>No Aplica</v>
          </cell>
          <cell r="BK69" t="str">
            <v>No Aplica</v>
          </cell>
          <cell r="BL69" t="str">
            <v>No Aplica</v>
          </cell>
          <cell r="BM69" t="str">
            <v>Plan de Acción SGCInternacionalización de Bogotá</v>
          </cell>
          <cell r="BN69" t="str">
            <v xml:space="preserve">Las acciones de Relacionamiento estratégico son
Actividades de identificación y gestión de relaciones institucionales entre sectores y entidades distritales con actores internacionales para la formulación y/o ejecución de acciones de generales o especificas de relacionamiento internacional que potencien o impulsen los proyectos estratégicos de la ciudad.
Se mide la cantidad de acciones de Relacionamiento Estratégico gestionadas. La información se obtiene del Equipo de Cooperación y Relacionamiento Estratégico. La acción de Relacionamiento estratégico es documentada y registrada en un documento final como producto. Este indicador se registra trimestralmente </v>
          </cell>
          <cell r="BO69" t="str">
            <v xml:space="preserve">1. Análisis y evaluación de solicitudes de relacionamiento recibidas o identificadas
2. Formulación, gestión, desarrollo y seguimiento de la agenda de relacionamiento </v>
          </cell>
          <cell r="BP69" t="str">
            <v xml:space="preserve">Fortalecer las relaciones internacionales de la ciudad con redes internacionales, ciudades, estados y organizaciones internacionales. 
Posicionar a Bogotá en el Ámbito Internacional mediante las acciones de relacionamiento estratégico
Generación de alianzas estratégicas en el marco de la cooperación y de proyección internacional
</v>
          </cell>
          <cell r="BQ69" t="str">
            <v xml:space="preserve">Informe de Gestión de las diferentes acciones junto con las evidencias y documentos de gestión.
Micrositio, redes sociales, publicaciones en medios cuando aplique
</v>
          </cell>
          <cell r="BR69" t="str">
            <v>Suma</v>
          </cell>
          <cell r="BS69">
            <v>18</v>
          </cell>
          <cell r="BT69">
            <v>0</v>
          </cell>
          <cell r="BU69">
            <v>0</v>
          </cell>
          <cell r="BV69">
            <v>3</v>
          </cell>
          <cell r="BW69">
            <v>2</v>
          </cell>
          <cell r="BX69">
            <v>3</v>
          </cell>
          <cell r="BY69">
            <v>0</v>
          </cell>
          <cell r="BZ69">
            <v>0</v>
          </cell>
          <cell r="CA69">
            <v>4</v>
          </cell>
          <cell r="CB69">
            <v>2</v>
          </cell>
          <cell r="CC69">
            <v>2</v>
          </cell>
          <cell r="CD69">
            <v>1</v>
          </cell>
          <cell r="CE69">
            <v>1</v>
          </cell>
          <cell r="CF69">
            <v>0</v>
          </cell>
          <cell r="CG69">
            <v>0</v>
          </cell>
          <cell r="CH69">
            <v>3</v>
          </cell>
          <cell r="CI69">
            <v>2</v>
          </cell>
          <cell r="CJ69">
            <v>3</v>
          </cell>
          <cell r="CK69">
            <v>0</v>
          </cell>
          <cell r="CL69">
            <v>0</v>
          </cell>
          <cell r="CM69">
            <v>4</v>
          </cell>
          <cell r="CN69">
            <v>2</v>
          </cell>
          <cell r="CO69">
            <v>2</v>
          </cell>
          <cell r="CP69">
            <v>1</v>
          </cell>
          <cell r="CQ69">
            <v>1</v>
          </cell>
          <cell r="CR69">
            <v>18</v>
          </cell>
          <cell r="CS69">
            <v>0</v>
          </cell>
          <cell r="CT69" t="str">
            <v/>
          </cell>
          <cell r="CU69" t="str">
            <v>1. Planeación y Coordinación Visita protiocolaria Presidente de Alemania CADE Social - Concepto Técnico Visita.</v>
          </cell>
          <cell r="CV69" t="str">
            <v>No se presentaron dificultades con las acciones adelantadas</v>
          </cell>
          <cell r="CW69" t="str">
            <v>Fortalecimiento de las relaciones con Alemania</v>
          </cell>
          <cell r="CX69">
            <v>0</v>
          </cell>
          <cell r="CY69" t="str">
            <v/>
          </cell>
          <cell r="CZ69" t="str">
            <v>1. Realización Visita Protocolaria Presidente de Alemania CADE Social</v>
          </cell>
          <cell r="DA69" t="str">
            <v>No se presentaron dificultades con las acciones adelantadas</v>
          </cell>
          <cell r="DB69" t="str">
            <v>Fortalecimiento de las relaciones con Alemania</v>
          </cell>
          <cell r="DC69">
            <v>3</v>
          </cell>
          <cell r="DD69" t="str">
            <v/>
          </cell>
          <cell r="DE69" t="str">
            <v>1. Informe Final Visita Protocolaria Presidente de Almenia CADE Social
2. Planeación y acompañamiento de la reunión protocolaria con el Embajador de Emiratos Arabos Unidos y el Alcalde Mayor 
3. Articulación con la Embajada de Irlanda: Planeación de la visita del Ministro de Trabajo en el CIAM y apoyo para la realización del Día Nacional de Irlanda en el marco de la Ciclovía 
Acompañamiento y articulación con Gerencia para Atención a Venezolanos para el Seguimiento a visita del Ministro de Trabajo de Irlanda al CIAM 
4. Avances en la organización de la AGENDA ALCALDE visita a China y Francia: Coordinación de la reunión Protocolaria con Alcalde de Chengdú con posterior firma de MOU, con el Vice-Alcalde de Shanghái y la Secretaria de Integración Social de París</v>
          </cell>
          <cell r="DF69" t="str">
            <v>No se presentaron dificultades con las acciones adelantadas</v>
          </cell>
          <cell r="DG69" t="str">
            <v>Fortalecimiento de las relaciones con Alemania, Irlanda, y Emiratos Árabes.</v>
          </cell>
          <cell r="DH69">
            <v>2</v>
          </cell>
          <cell r="DI69" t="str">
            <v/>
          </cell>
          <cell r="DJ69" t="str">
            <v>Para este peíodo se realizron las siguientes acciones de relacionamiento estratégico:
 1. Agenda Alcalde visitas a Chengdú, Shanghai y París
- Coordinación, preparación y seguimiento de la agenda del Alcalde por las tres ciudades anunciadas, emisión del concepto técnico de realcionamiento y gestión de las cartas de invitación.
2. Visita Delegación de Sahnghai: 
- Se coordinó la temática de la visita con la Secretaría Distrital de Hacienda
- Coordinación de la gestión logística
- Coordinacón de la Reunión
Se realizó gestión como avance en la siguiente acción de relacionamiento estratégico
3. Visita de la Comisión del Parlamento Neerlandés
-  Se gestionó la preparación de la agenda técnica y el Brief</v>
          </cell>
          <cell r="DK69" t="str">
            <v>Las acciones se desarrollaron de acuerdo con los cronogramas establecidos sin ninguna dificultad a considerar.</v>
          </cell>
          <cell r="DL69" t="str">
            <v>Cómo beneficio de la ejecución de las acciones de relacionamiento estratégico se obtuvo el afianzamiento de los lazos de amistad entre Bogotá y las ciudades del relacionamiento</v>
          </cell>
          <cell r="DM69">
            <v>3</v>
          </cell>
          <cell r="DN69" t="str">
            <v/>
          </cell>
          <cell r="DO69" t="str">
            <v>Para este período se realizron las siguientes acciones de relacionamiento estratégico:
1. Participación de Hans Koster en el Lanzamiento del ODUR: Apoyo en la parcicipación del experto en el lanzamiento del Observatorio  ODUR y apoyo del axperto en el programa de Buenas Prácticas en coordinación con Catastro Distrital.
2. Visita de la Embajadora de Turquía y el Director de TIKA con el Alcalde Mayor: Se coordinó con la Secretaría Disdtrital de Integración Social el acompañamiento a la visita así como la coordinación logística y de protocolo de la misma.
3. Visita de la Comisión de Comercio Exterior y Cooperación al Desarrollo del Parlamenteo Neerlandés: Se coordinó con la Secretaría Distrital de Integración Social y FUGA el acompañamiento a la visita así como la coordinación logística y de protocolo de la misma.</v>
          </cell>
          <cell r="DP69" t="str">
            <v>Se llevaron a cabo las acciones de relacionamiento sin dificultades ni contratiempos.</v>
          </cell>
          <cell r="DQ69" t="str">
            <v>Cómo beneficio de la ejecución de las acciones de relacionamiento estratégico se obtuvo el afianzamiento de los lazos de amistad entre Bogotá y las ciudades del relacionamiento.</v>
          </cell>
          <cell r="DR69">
            <v>0</v>
          </cell>
          <cell r="DS69" t="str">
            <v/>
          </cell>
          <cell r="DT69" t="str">
            <v xml:space="preserve">Durante el mes de junio re realizó la gestión de las siguientes solicitudes de visitas de Cortesía:
- Alclade de Seúl Park Won-Soon, para lo cual se elabró el correpondiente Concepto Técnico y la coordinación de la agenda del señor Alcalde
- Vice Alcalde de Chengdu Niu Quinbao para lo cual se elabró el correpondiente Concepto Técnico y la coordinación de la agenda del señor Alcalde
</v>
          </cell>
          <cell r="DU69" t="str">
            <v>Se realiza gestión de coordinación de visitas de acuerdo con lo requerido</v>
          </cell>
          <cell r="DV69" t="str">
            <v>A reportar una vez de realicen las respectivas visitas.</v>
          </cell>
          <cell r="DW69">
            <v>0</v>
          </cell>
          <cell r="DX69" t="str">
            <v/>
          </cell>
          <cell r="DY69" t="str">
            <v>Durante el mes de julio se realizó gestión para los siguiente relacionamientos:
1. Gestión para la visita del Alcalde de Seúl Park, Won-Soon, para lo cual se elaboró el correspondiente Concepto Técnico.
2. Gestión para la visita del Consejal de la Ciudad de Riberao Preto,  Marcos Papa, para lo cual se elaboró el correspondiente Concepto Técnico.
3. Gestión para la visita del Vice-Alcalde de Chengdu Niu Quingbao, para lo cual se elaboró el correspondiente Concepto Técnico.
4. Participación del Subsecretario de Gobernabilidad y Garantía de Derechos de la Secretaría de Gobierno, para lo cual se anexa el correspondiente concepto Técnico</v>
          </cell>
          <cell r="DZ69" t="str">
            <v>Se realizaron las actividades en el marco de las accioes planteadas cuyos informes finales se presentarán en el mes de agosto.</v>
          </cell>
          <cell r="EA69" t="str">
            <v>Reporte de los beneficios en el mes de agosto cuando se consoliden los respectivos informes.</v>
          </cell>
          <cell r="EB69">
            <v>4</v>
          </cell>
          <cell r="EC69" t="str">
            <v/>
          </cell>
          <cell r="ED69" t="str">
            <v>Durante el período reportado se realizó el cierre de las siguiente relacionamientos:
1. Gestión para la visita del Alcalde de Seúl Park, Won-Soon - Se coordinó la reunión y las visitas de la delegación que acompañó al Alcalde con Transmicable, IDT y el IDRD, adicinalmente se realizó reunión de avanzada con la embajada de Corea.
2. Gestión para la visita del Consejal de la Ciudad de Riberao Preto,  Marcos Papa - Se coordinaron las temáticvas de la reunión con la embajada y la Secretaría de Movilidad, y se coordinaron y ejecutaron todos los aspectos logísticos y de protocolo de la visita.
3. Gestión para la visita del Vice-Alcalde de Chengdu Niu Quingbao - Se dio concepto positivo para que el Alcalde de Bogotá atendiera la visita y gestionó el relacionamiento respectivo para la realización de la misma.
4. Visita Del Banco Centroamericano De Integración Económica: Se coordinó la reunión a la cual asistieron: Dr. Dante Ariel Mossi Reyes- Presidente Ejecutivo del Banco; Dr. Angel Custodio Cabrera Baez- Director por Colombia; Hernan Danery Alvarado Gomez- Gerente de Finanzas, Salvador Sacasa- Jefe de la Oficina de Relaciones Institucionales; Carlos Eduardo Gómez Díaz- Coordinador de Estructuración; Juan Miguel Raad Berrio- Asesor Ejecutivo por Argentina y Colombia; Nelly Patricia Mosquera Murcia- Concejal de Bogotá; Enrique Peñalosa Londoño- Alcalde Mayor Bogotá; Raúl Buitrago- Secretario General; Beatriz Arbeláez- Secretaria de Hacienda; Carlos Humberto Moreno- Empresa de Metro de Bogotá; Gisele Manrique- Secretaria Privada y miembro de la Junta Directiva de la Empresa de Energía de Bogotá; Valentina Wieser – Directora Distrital de Relaciones Internacionales.
Se avanzó en la siguiente Visita de relacionamiento:
1. Visita de la delegación a la Alcaldía Mayor de Bogotá, con ocasión de la celebración de los diez años con la ciudad de Chicago, para lo cual se elaboró el correspondiente concepto técnico.</v>
          </cell>
          <cell r="EE69" t="str">
            <v>Durante el período no se registraron dificultades en la ejecucíon de las actividades y acciones establecidas en el marco del relacionamiento estratégico</v>
          </cell>
          <cell r="EF69" t="str">
            <v xml:space="preserve">_ Visibilización de las obras de ciudad con Seúl, y sugerencia de posible colaboración entre las ciudades.
- Visibilización de Bogotá como ciudad pionera en transporte en bicicleta, y fianzamiento de la relación entre las ciudades.
- Posible cooperación en temas educativos y propuesta de feria comercial entre emprendedores Bogotanos y empresarios de Chengdú.
- Dar a conocer la "Ruta de Atención para la Víctimas de la Trata de Perosnas" 
</v>
          </cell>
          <cell r="EG69">
            <v>2</v>
          </cell>
          <cell r="EH69" t="str">
            <v/>
          </cell>
          <cell r="EI69" t="str">
            <v xml:space="preserve">En este período se desarrollaron 2 acciones de relacionamiento estratégico:
1. Visita delegación World Bussines Chicago - Se emitió el concepto de pertinencia de la visita, se coordinó la reunión con la CEO de World Bussines Chicago Andrea L. Zopp en la que se habló de las relaciones existentes entre las dos ciudades y los proyectos a desarrollar en áreas como la de educación, tecnología, desarrollo económico, medio ambiente y desarrollo urbano.
2. Visita Oficial del Alcalde de Rotterdam - Se coordinó la reunión a la cual asistieron el Alcalde Mayor de Bogotá Enrique Peñalosa Londoño, Mónica Ramírez directora de FUGA, Galdys Samaniel Secretaria de Integración Social, Ahmed Aboutaleb Alcalde de Rotterdam entre otras personalidades. En esta reunión se dieron a conocer los logros y avances de la Administración, y se habló de temas como la caminabilidad, movilidad y sobre el Bronx Distrito Creativo.
De igual manera se avanzó en las siguientes acciones de relacionamiento durante este mes:
1. Visita Oficial del Alcalde de Mirafliores - Se realizó el concepto técnico en el que se recomienda la atención de la visita del Alcalde de Miraflores, Lima, por parte del Alcalde Mayor de Bogotá Enrique Peñalosa Londoño.
2. Asistencia Bogotá Cumbre C40 - Se realizó el concepto técnico en el que se analizó la pertinencia de la asistencia del Señor Alcalde a la Cumbre Mundial de Alcaldes C40” a celebrarse en Copenhaguen.  </v>
          </cell>
          <cell r="EJ69" t="str">
            <v>No se presentaron mayor deficultades en la gestión de las visitas y acciones en el marco de Relacionamiento Internacional para este período</v>
          </cell>
          <cell r="EK69" t="str">
            <v>Afianzamiento de las relaciones de Bogotá con Rotterdam, Miraflores y Chicago, así como la gestión para realizar proyectos conjuntos que pueden beneficiar a la ciudad de Bogotá. De la misma manera se asegura la asistencia de Bogotá a la cumbre C40 por lo tanto consolidará su posición como miembro de esta Red.</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v>14</v>
          </cell>
          <cell r="FB69">
            <v>0</v>
          </cell>
          <cell r="FC69" t="str">
            <v>Cumple</v>
          </cell>
          <cell r="FD69" t="str">
            <v>Cumplido</v>
          </cell>
          <cell r="FE69" t="str">
            <v>Cumplido</v>
          </cell>
          <cell r="FF69" t="str">
            <v>Adecuado</v>
          </cell>
          <cell r="FG69" t="str">
            <v>Coherente</v>
          </cell>
          <cell r="FH69" t="str">
            <v>Concuerda</v>
          </cell>
          <cell r="FI69" t="str">
            <v>Concuerda</v>
          </cell>
          <cell r="FJ69" t="str">
            <v>Relación directa</v>
          </cell>
          <cell r="FK69" t="str">
            <v>Adecuado</v>
          </cell>
          <cell r="FL69" t="str">
            <v>Oportuna</v>
          </cell>
          <cell r="FM69">
            <v>0</v>
          </cell>
          <cell r="FN69" t="str">
            <v>Juan Becerra</v>
          </cell>
          <cell r="FO69" t="str">
            <v>No aplica</v>
          </cell>
          <cell r="FP69" t="str">
            <v>Cumplido</v>
          </cell>
          <cell r="FQ69" t="e">
            <v>#N/A</v>
          </cell>
          <cell r="FR69" t="str">
            <v>Adecuado</v>
          </cell>
          <cell r="FS69" t="str">
            <v>Coherente</v>
          </cell>
          <cell r="FT69" t="str">
            <v>Concuerda</v>
          </cell>
          <cell r="FU69" t="str">
            <v>No aplica</v>
          </cell>
          <cell r="FV69" t="str">
            <v>Relación directa</v>
          </cell>
          <cell r="FW69" t="str">
            <v>Adecuado</v>
          </cell>
          <cell r="FX69" t="str">
            <v>Oportuna</v>
          </cell>
          <cell r="FY69" t="str">
            <v>Se evidencia cumplimiento del indicador de acuerdo a lo programado para el trimestre.</v>
          </cell>
          <cell r="FZ69" t="str">
            <v>Bibiana Rodríguez</v>
          </cell>
          <cell r="GA69">
            <v>0</v>
          </cell>
          <cell r="GB69" t="str">
            <v>Cumplido</v>
          </cell>
          <cell r="GC69" t="e">
            <v>#N/A</v>
          </cell>
          <cell r="GD69">
            <v>0</v>
          </cell>
          <cell r="GE69">
            <v>0</v>
          </cell>
          <cell r="GF69">
            <v>0</v>
          </cell>
          <cell r="GG69">
            <v>0</v>
          </cell>
          <cell r="GH69">
            <v>0</v>
          </cell>
          <cell r="GI69">
            <v>0</v>
          </cell>
          <cell r="GJ69">
            <v>0</v>
          </cell>
          <cell r="GK69">
            <v>0</v>
          </cell>
          <cell r="GL69">
            <v>0</v>
          </cell>
          <cell r="GM69">
            <v>0</v>
          </cell>
          <cell r="GN69">
            <v>0</v>
          </cell>
          <cell r="GO69" t="e">
            <v>#N/A</v>
          </cell>
          <cell r="GP69">
            <v>0</v>
          </cell>
          <cell r="GQ69">
            <v>0</v>
          </cell>
          <cell r="GR69">
            <v>0</v>
          </cell>
          <cell r="GS69">
            <v>0</v>
          </cell>
          <cell r="GT69">
            <v>0</v>
          </cell>
          <cell r="GU69">
            <v>0</v>
          </cell>
          <cell r="GV69">
            <v>0</v>
          </cell>
          <cell r="GW69">
            <v>0</v>
          </cell>
          <cell r="GX69">
            <v>0</v>
          </cell>
          <cell r="GY69">
            <v>0</v>
          </cell>
          <cell r="GZ69">
            <v>0</v>
          </cell>
          <cell r="HA69">
            <v>3</v>
          </cell>
          <cell r="HB69">
            <v>2</v>
          </cell>
          <cell r="HC69">
            <v>3</v>
          </cell>
          <cell r="HD69">
            <v>0</v>
          </cell>
          <cell r="HE69">
            <v>0</v>
          </cell>
          <cell r="HF69">
            <v>4</v>
          </cell>
          <cell r="HG69">
            <v>2</v>
          </cell>
          <cell r="HH69" t="str">
            <v/>
          </cell>
          <cell r="HI69" t="str">
            <v/>
          </cell>
          <cell r="HJ69" t="str">
            <v/>
          </cell>
          <cell r="HK69">
            <v>14</v>
          </cell>
          <cell r="HL69">
            <v>0</v>
          </cell>
          <cell r="HM69">
            <v>0</v>
          </cell>
          <cell r="HN69">
            <v>0.16666666666666666</v>
          </cell>
          <cell r="HO69">
            <v>0.1111111111111111</v>
          </cell>
          <cell r="HP69">
            <v>0.16666666666666666</v>
          </cell>
          <cell r="HQ69">
            <v>0</v>
          </cell>
          <cell r="HR69">
            <v>0</v>
          </cell>
          <cell r="HS69">
            <v>0.22222222222222221</v>
          </cell>
          <cell r="HT69">
            <v>0.1111111111111111</v>
          </cell>
          <cell r="HU69">
            <v>0</v>
          </cell>
          <cell r="HV69">
            <v>0</v>
          </cell>
          <cell r="HW69">
            <v>0</v>
          </cell>
          <cell r="HX69">
            <v>0.77777777777777768</v>
          </cell>
          <cell r="HY69" t="str">
            <v>No Programó</v>
          </cell>
          <cell r="HZ69" t="str">
            <v>No Programó</v>
          </cell>
          <cell r="IA69">
            <v>1</v>
          </cell>
          <cell r="IB69">
            <v>1</v>
          </cell>
          <cell r="IC69">
            <v>1</v>
          </cell>
          <cell r="ID69">
            <v>1</v>
          </cell>
          <cell r="IE69">
            <v>1</v>
          </cell>
          <cell r="IF69">
            <v>1</v>
          </cell>
          <cell r="IG69">
            <v>0.99999999999999978</v>
          </cell>
          <cell r="IH69">
            <v>0.87499999999999989</v>
          </cell>
          <cell r="II69">
            <v>0.82352941176470584</v>
          </cell>
          <cell r="IJ69">
            <v>0.77777777777777768</v>
          </cell>
          <cell r="IK69">
            <v>1</v>
          </cell>
          <cell r="IL69">
            <v>1</v>
          </cell>
          <cell r="IM69">
            <v>0.99999999999999978</v>
          </cell>
          <cell r="IN69">
            <v>1</v>
          </cell>
          <cell r="IP69">
            <v>0.16666666666666666</v>
          </cell>
        </row>
        <row r="70">
          <cell r="A70" t="str">
            <v>48B</v>
          </cell>
          <cell r="B70" t="str">
            <v>Dirección Distrital de Relaciones Internacionales</v>
          </cell>
          <cell r="C70" t="str">
            <v>Directora Distrital de Relaciones Internacionales</v>
          </cell>
          <cell r="D70" t="str">
            <v>Valentina Wieser</v>
          </cell>
          <cell r="E70" t="str">
            <v>P1 -  ÉTICA, BUEN GOBIERNO Y TRANSPARENCIA</v>
          </cell>
          <cell r="F70" t="str">
            <v xml:space="preserve">P1O4 Afianzar la efectividad de la cooperación internacional y posicionar a nivel internacional el Distrito Capital. </v>
          </cell>
          <cell r="G70" t="str">
            <v xml:space="preserve">P1O4A2 Diseñar e implementar acciones que promuevan la articulación interinstitucional e intersectorial en materia internacional  y la proyección de la Ciudad en el mundo. </v>
          </cell>
          <cell r="H70" t="str">
            <v>Prestar asesorías o asistencias técnicas a los sectores y entidades distritales en materia de internacionalización</v>
          </cell>
          <cell r="I70" t="str">
            <v>Asesorías o asistencias técnicas a los sectores y entidades distritales en materia de internacionalización prestadas</v>
          </cell>
          <cell r="J70" t="str">
            <v>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v>
          </cell>
          <cell r="K70" t="str">
            <v xml:space="preserve">  Sumatoria de acciones de Asesorías o Asistencias Técnicas gestionadas     </v>
          </cell>
          <cell r="L70" t="str">
            <v>Sumatoria de acciones de Asesorías o Asistencias Técnicas gestionadas</v>
          </cell>
          <cell r="M70">
            <v>0</v>
          </cell>
          <cell r="O70" t="str">
            <v>Acciones de asistencia técnica específica para sectores y entidades distritales</v>
          </cell>
          <cell r="P70" t="str">
            <v>1. Análisis de la solicitud y formulación del concepto técnico.
2. Prestar asesoría y acompañamiento técnico en el desarrollo de la acción establecida</v>
          </cell>
          <cell r="Q70" t="str">
            <v xml:space="preserve">Informe de Gestión de las diferentes acciones junto con las evidencias y documentos de gestión.
</v>
          </cell>
          <cell r="R70" t="str">
            <v xml:space="preserve">Mejorar las capacidades técnicas y brindar acompañamiento y asesoría técnica a los sectores y entidades beneficiarias de cara al desarrollo de sus actividades en el marco de la cooperación y proyección internacional
</v>
          </cell>
          <cell r="S70" t="str">
            <v>Suma</v>
          </cell>
          <cell r="T70" t="str">
            <v>Suma</v>
          </cell>
          <cell r="U70" t="str">
            <v>Número</v>
          </cell>
          <cell r="V70" t="str">
            <v>Eficiencia</v>
          </cell>
          <cell r="W70" t="str">
            <v>Resultado</v>
          </cell>
          <cell r="X70">
            <v>2018</v>
          </cell>
          <cell r="Y70">
            <v>0</v>
          </cell>
          <cell r="Z70">
            <v>2018</v>
          </cell>
          <cell r="AA70">
            <v>0</v>
          </cell>
          <cell r="AB70">
            <v>0</v>
          </cell>
          <cell r="AC70">
            <v>3</v>
          </cell>
          <cell r="AD70">
            <v>10</v>
          </cell>
          <cell r="AE70">
            <v>1</v>
          </cell>
          <cell r="AF70">
            <v>0</v>
          </cell>
          <cell r="AG70" t="str">
            <v>No Aplica</v>
          </cell>
          <cell r="AH70" t="str">
            <v>No Aplica</v>
          </cell>
          <cell r="AI70" t="str">
            <v>No Aplica</v>
          </cell>
          <cell r="AJ70">
            <v>1</v>
          </cell>
          <cell r="AK70" t="str">
            <v>No Aplica</v>
          </cell>
          <cell r="AL70" t="str">
            <v>No Aplica</v>
          </cell>
          <cell r="AM70" t="str">
            <v>No Aplica</v>
          </cell>
          <cell r="AN70">
            <v>1</v>
          </cell>
          <cell r="AO70" t="str">
            <v>Internacionalización de Bogotá</v>
          </cell>
          <cell r="AP70" t="str">
            <v>No Aplica</v>
          </cell>
          <cell r="AQ70" t="str">
            <v>No Aplica</v>
          </cell>
          <cell r="AR70" t="str">
            <v>No Aplica</v>
          </cell>
          <cell r="AS70" t="str">
            <v>No Aplica</v>
          </cell>
          <cell r="AT70" t="str">
            <v>No Aplica</v>
          </cell>
          <cell r="AU70" t="str">
            <v>No Aplica</v>
          </cell>
          <cell r="AV70" t="str">
            <v>No Aplica</v>
          </cell>
          <cell r="AW70" t="str">
            <v>No Aplica</v>
          </cell>
          <cell r="AX70" t="str">
            <v>No Aplica</v>
          </cell>
          <cell r="AY70" t="str">
            <v>No Aplica</v>
          </cell>
          <cell r="AZ70" t="str">
            <v>No Aplica</v>
          </cell>
          <cell r="BA70" t="str">
            <v>No Aplica</v>
          </cell>
          <cell r="BB70" t="str">
            <v>No Aplica</v>
          </cell>
          <cell r="BC70" t="str">
            <v>No Aplica</v>
          </cell>
          <cell r="BD70" t="str">
            <v>No Aplica</v>
          </cell>
          <cell r="BE70" t="str">
            <v>No Aplica</v>
          </cell>
          <cell r="BF70" t="str">
            <v>No Aplica</v>
          </cell>
          <cell r="BG70" t="str">
            <v>No Aplica</v>
          </cell>
          <cell r="BH70" t="str">
            <v>No Aplica</v>
          </cell>
          <cell r="BI70" t="str">
            <v>No Aplica</v>
          </cell>
          <cell r="BJ70" t="str">
            <v>No Aplica</v>
          </cell>
          <cell r="BK70" t="str">
            <v>No Aplica</v>
          </cell>
          <cell r="BL70" t="str">
            <v>No Aplica</v>
          </cell>
          <cell r="BM70" t="str">
            <v>Plan de Acción SGCInternacionalización de Bogotá</v>
          </cell>
          <cell r="BN70" t="str">
            <v>Las Asesorías o asistencias técnicas son acciones de apoyo u orientación técnica a sectores y entidades distritales para la identificación, formulación y/o ejecución de programas, proyectos o actividades de cooperación, relacionamiento o proyección internacional.
Se mide la cantidad de asesorías o asistencias técnicas brindadas. La información se obtiene del responsable de realizar la asistencia de acuerdo con el tema. La asesoría o asistencia técnica es documentada y registrada en un documento final como producto. Este indicador se registra trimestralmente.</v>
          </cell>
          <cell r="BO70" t="str">
            <v>1. Análisis de la solicitud y formulación del concepto técnico.
2. Prestar asesoría y acompañamiento técnico en el desarrollo de la acción establecida</v>
          </cell>
          <cell r="BP70" t="str">
            <v xml:space="preserve">Mejorar las capacidades técnicas y brindar acompañamiento y asesoría técnica a los sectores y entidades beneficiarias de cara al desarrollo de sus actividades en el marco de la cooperación y proyección internacional
</v>
          </cell>
          <cell r="BQ70" t="str">
            <v xml:space="preserve">Informe de Gestión de las diferentes acciones junto con las evidencias y documentos de gestión.
</v>
          </cell>
          <cell r="BR70" t="str">
            <v>Suma</v>
          </cell>
          <cell r="BS70">
            <v>10</v>
          </cell>
          <cell r="BT70">
            <v>0</v>
          </cell>
          <cell r="BU70">
            <v>0</v>
          </cell>
          <cell r="BV70">
            <v>0</v>
          </cell>
          <cell r="BW70">
            <v>2</v>
          </cell>
          <cell r="BX70">
            <v>0</v>
          </cell>
          <cell r="BY70">
            <v>0</v>
          </cell>
          <cell r="BZ70">
            <v>0</v>
          </cell>
          <cell r="CA70">
            <v>1</v>
          </cell>
          <cell r="CB70">
            <v>2</v>
          </cell>
          <cell r="CC70">
            <v>1</v>
          </cell>
          <cell r="CD70">
            <v>1</v>
          </cell>
          <cell r="CE70">
            <v>3</v>
          </cell>
          <cell r="CF70">
            <v>0</v>
          </cell>
          <cell r="CG70">
            <v>0</v>
          </cell>
          <cell r="CH70">
            <v>0</v>
          </cell>
          <cell r="CI70">
            <v>2</v>
          </cell>
          <cell r="CJ70">
            <v>0</v>
          </cell>
          <cell r="CK70">
            <v>0</v>
          </cell>
          <cell r="CL70">
            <v>0</v>
          </cell>
          <cell r="CM70">
            <v>1</v>
          </cell>
          <cell r="CN70">
            <v>2</v>
          </cell>
          <cell r="CO70">
            <v>1</v>
          </cell>
          <cell r="CP70">
            <v>1</v>
          </cell>
          <cell r="CQ70">
            <v>3</v>
          </cell>
          <cell r="CR70">
            <v>10</v>
          </cell>
          <cell r="CS70">
            <v>0</v>
          </cell>
          <cell r="CT70" t="str">
            <v/>
          </cell>
          <cell r="CU70" t="str">
            <v>1. Plan de Acción Atención población Venezolana
Formulación Plan de acción
3. Comité Igualdad con UCCI
Gestión técnica ante la UCCI para designación de Bogotá como  sede 2019 y presidencia 2018-2020 del Comité</v>
          </cell>
          <cell r="CV70" t="str">
            <v>No se presentaron dificultades con las acciones adelantadas</v>
          </cell>
          <cell r="CW70" t="str">
            <v>Se reportaran una vez se realice cada una de las asesorías y asistencias técnicas programadas</v>
          </cell>
          <cell r="CX70">
            <v>0</v>
          </cell>
          <cell r="CY70" t="str">
            <v/>
          </cell>
          <cell r="CZ70" t="str">
            <v>1. Plan de Acción Atención población Venezolana
Gestión con ACNUR
Solicitud de Cooperación gestión flujos migratorios
Elaboración concepto técnico gestión inmigración venezolana
2. LGBTI
Elaboración de la ficha de proyecto para presentar a la UCCI sobre el II Encuentro de Ciudades Aliadas en el Orgullo LGBTI
Elaboración de la agenda preliminar del evento a realizarse en abril
Reunión  virtual con la UCCI para conocer aspectos y definir detalles del Encuentro.
Concepto Técnico Encuentro Ciudades aliadas con el Orgullo LGBTI
3. Comité Igualdad con UCCI
Asesoría para la formulación de la agenda de trabajo y la inclusión de un componente especifico de intercambio de experiencias.
Articulación UCCI - SDMujer para la realización de la convocatoria a las 29 ciudades de la UCCI</v>
          </cell>
          <cell r="DA70" t="str">
            <v>No se presentaron dificultades con las acciones adelantadas</v>
          </cell>
          <cell r="DB70" t="str">
            <v>Se reportaran una vez se realice cada una de las asesorías y asistencias técnicas programadas</v>
          </cell>
          <cell r="DC70">
            <v>0</v>
          </cell>
          <cell r="DD70" t="str">
            <v/>
          </cell>
          <cell r="DE70" t="str">
            <v>1. Plan de Acción Atención población Venezolana
 Elaboración matriz gestión de flujos migratorios
2. LGBTI
Envío de oficios de convocatoria para las 8 ciudades miembro de la UCCI (Asunción, Buenos Aires, La Habana, La Paz, Madrid, Ciudad de México, Montevideo y San José de Costa Rica) 
Coordinación con la Dirección de Diversidad Sexual y la UCCI en aspectos logísticos y de agenda
3. Comité Igualdad con UCCI
Confirmación de asistentes y preparación logísticas
Cierre de agenda: definición de taller, visbilización buenas practicas sector y experiencia de ciudad</v>
          </cell>
          <cell r="DF70" t="str">
            <v>No se presentaron dificultades con las acciones adelantadas</v>
          </cell>
          <cell r="DG70" t="str">
            <v>Se reportaran una vez se realice cada una de las asesorías y asistencias técnicas programadas</v>
          </cell>
          <cell r="DH70">
            <v>2</v>
          </cell>
          <cell r="DI70" t="str">
            <v/>
          </cell>
          <cell r="DJ70" t="str">
            <v>En el período reportado se ejecutaron las siguientes acciones de asesoría y asistencia técnica:
1. X Comité de Igualdad con UCCI:
- Relacionamiento estratégico con la Secretaria de la Mujer y la UCCI
- Gestión de la convocatoria y confirmación de asistencia de las representantes de las 19 ciudades
- Gestión logística y atención protocolaria de las representantes de las 19 ciudades
- Posicionamiento de la buena práctica en el acceso de las mujeres víctimas de violencias a la justicia
2. II Encuentro de Ciudades aliadas con el Orgullo LGBTI
- Construcción de la agenda metodológica del evento
- Gestión de apoyo logístico del evento
- Soporte y asistencia en el desarrollo de la agenda
- Desarrollo de estragia digital en el marco del evento
En el período se realizaron las siguientes acciones como avance en la siguiente acción de asistencia técnica por parte de la DDRI
3. Plan de Acción Atención población Venezolana: 
- Inicio tramitación Carta de Entendimiento ACNUR-Alcaldía Mayor
- Formulación y presentación ante la UCCI del PCI para la Plan de Atención y el PCI regional para intercambio de experiencias con Quito y La Paz</v>
          </cell>
          <cell r="DK70" t="str">
            <v>Las acciones se desarrollaron de acuerdo con los cronogramas establecidos sin ninguna dificultad a considerar.</v>
          </cell>
          <cell r="DL70" t="str">
            <v>Iniciar el proceso de posicionamiento regional de Bogotá como ciudad comprometida con resultados tangibles en la promoción de igualdad de género y posicionamiento de la política LGBTI</v>
          </cell>
          <cell r="DM70">
            <v>0</v>
          </cell>
          <cell r="DN70" t="str">
            <v/>
          </cell>
          <cell r="DO70" t="str">
            <v xml:space="preserve">En el período se realizaron las siguientes acciones como avance en la siguiente acción de asistencia técnica por parte de la DDRI
Plan de Acción Atención población Venezolana:
- Coordinación de la Visita de la delegación de Staffers del Congreso de USA, cuyo objeto fue la de dar a conocer el funcionamiento de los servicios distritales para atender la la población de migrantes venezolanos, así como darles a conocer la experiencia migratoria.
- Coordinación de la Visita de la delegación de Staffers del Congreso de USA, cuyo objeto fue la de dar a conocer el funcionamiento de los servicios distritales para atender la la población de migrantes venezolanos, así como darles a conocer la experiencia migratoria.
- Se avanzó en la construcción del documento de "Retos y medidas frente al flujo migratorio proveniente de Venezuela"
- Elaboración de la propuesta de "Memorando de entendimiento entre La oficina del Alto Comisionado de las Naciones Unidas para los refugiados y la ciudad de Bogotá D.C."
</v>
          </cell>
          <cell r="DP70" t="str">
            <v>Se avanza en la estrategía con la atención a Migrantes Venezolanos de acuerdo con el plan de acción.</v>
          </cell>
          <cell r="DQ70" t="str">
            <v>Construcción de relacionamiento de la ciudad con aliados en la estrategia de atención a migración Venezolana.</v>
          </cell>
          <cell r="DR70">
            <v>0</v>
          </cell>
          <cell r="DS70" t="str">
            <v/>
          </cell>
          <cell r="DT70" t="str">
            <v>Durante el mes de junio se avanzó en las siguientes acciones de asistencia técnica:
1. Foro de Transparencia y Gobierno Abierto
• Envío a la UCCI del primer documento técnico con los contenidos de la reunión del Grupo de Trabajo de Transparencia y Gobierno Abierto 
• Definición del borrador de cronograma para la preparación exitosa de la reunión del Grupo de Trabajo de Transparencia y Gobierno Abierto (Enviado a la DDDI)
• Consecución de los contactos de los miembros del Grupo de Trabajo de Transparencia y Gobierno Abierto para el envío de invitaciones a la reunión del mes de septiembre 
• Contacto telefónico con la UCCI para los preparativos de la reunión del Grupo de Trabajo 
2. Plan Distrital de Atención e Integración de Migrantes:
• Desarrollo del documento Retos y medidas frente al flujo migratorio proveniente de Venezuela-Documento preliminar
• Formulación del nuevo PCI 2019AIG3BOG "Plan Distrital de Atención e Integración de Migrantes" 
• Reuniones de trabajo con el equipo UCCI para incorporar las recomendaciones a la propuesta de PCI 2019AIG3BOG "Plan Distrital de Atención e Integración de Migrantes" 
3. II Seminario Internacional de Servicio al Ciudadano
Se realizaron actividades de Coordinación logística y de atticulación con la Subsecretaría de Servicio a la Ciudadanía
4. Grupo de Trabajo Habitabilidad en Calle
Se realizó la Agenta Técnica para la Sesión de Trabajo con UCCI</v>
          </cell>
          <cell r="DU70" t="str">
            <v xml:space="preserve">Se avanza de acuerdo con lo establecido en el plan de trabajo </v>
          </cell>
          <cell r="DV70" t="str">
            <v>Estrechar relacionamiento con UCCI</v>
          </cell>
          <cell r="DW70">
            <v>0</v>
          </cell>
          <cell r="DX70" t="str">
            <v/>
          </cell>
          <cell r="DY70" t="str">
            <v>Durante eeste período se realizó gestión para las siguientes acciones de asistencia técnica:
1. Mesas Técnicas Habitabilidad de Calle
Bogotá como coordinadora del grupo de habitabilidad en calle de la UCCI, desde la Dirección se apoyó la elaboración de la agenda y la convocatoria para la primera reunión virtual de este grupo a las 15 ciudades que hicieron parte del I Foro  Iberoamericano sobre Habitabilidad en Calle. con la participación de las ciudades de: Santiago de Chile, Ciudad de Panamá, Asunción, La Paz, Lima, San Salvador, Ciudad de México, Sao Paulo, Madrid y Bogotá, y representantes de la UCCI.
 Como resultado de esta primera reunión se lograron tres cosas: 
a. Priorizar dos de los seis componentes del grupo (1. Desarrollo humano y atención social; 2: Atención integral e integrada en salud)
b. Priorizar del primer componente, cinco desafíos a trabajar a marzo de 2020 
c. Definir los instrumentos a través de los cuales se llevarían a cabo acciones para los desafíos priorizados.
2. Articulación Congreso Servicio a la Ciudadanía
Se realizó coordinación logística y asistencia técnica internacional para la realización del evento a llevarse a cabo en el mes de septiembre
3. Atención de Población Migrante:
Recepción de Oferta Técnica enviada por el Consultor a la UCCI para la construcción del Plan de Atención e Integración de Migrantes y realización de observaciones al mismo
Envió documentación actualizada para emisión del primer pago e inicio de labores por parte del consultor. 
Cuarta entrega del documento preliminar: Migración venezolana en Bogotá: una mirada desde la cooperación
4. Asistencia Evento de Transparecnia
Gestión de coordinación con el grupo de trabajo de la UCCI Transparencia y Gobierno Abierto
5. Conmemoración del día de la Mujer Afrolatina, Afrocaribeña y de la Diáspora.
Gestión de Coordinación con el Sector y emisión del concepto Técnico
6. III SEminario Internacional de Archivos
Gestión de Coordinación con la Dirección Archivo de Bogotá y emisión del concepto Técnico</v>
          </cell>
          <cell r="DZ70" t="str">
            <v>Se avance conforme a los planes de acción correspondientes.</v>
          </cell>
          <cell r="EA70" t="str">
            <v>A reportarse una vez se concluya con las respectivas acciones de Asistencia Técnica</v>
          </cell>
          <cell r="EB70">
            <v>1</v>
          </cell>
          <cell r="EC70" t="str">
            <v/>
          </cell>
          <cell r="ED70" t="str">
            <v>En el período de este reporte, se realizó la siguiente asesoría y asistencia técnica en materia de Internacionalización:
1. III Congreso de Archivos: Se cerró la acción de asistencia técnica, en la cual se brindó soporte en la participación de la conferencista isternacioanl Manuela Moro
Se realizaron avances de las siguientes acciones de asistencia técnica:
1. Mesas Técnicas Habitabilidad de Calle: Teniendo en cuenta los acuerdos de la primera reunión virtual del grupo de trabajo, realizada el 10 de julio, desde la DDRI se realizaron las siguientes actividades:
• Se construyeron los formatos de las matrices para la consolidación de la información de las ciudades, estas fueron:  
• Estas matrices fueron enviadas desde la DDRI a las ciudades que hicieron parte de la primera reunión y a las demás ciudades que hacen parte del grupo.
• Se realizó la consolidación de la información que presentaron las ciudades  en un solo archivo para ser presentada en la segunda reunión del 27 de agosto.
• El 27 de agosto se realizó la segunda reunión del grupo de trabajo, liderada por la DDRI, se presentó la información enviada por las ciudades y cada una dio una breve explicación de la información presentada. 
• La DDRI realizó el ajuste de las matrices de acuerdo con las observaciones realizadas en la segunda reunión y envió a UCCI para retroalimentación, antes de ser enviadas a las ciudades.
2. Plan de acción Migrantes: Coordinación y preparación de la Mesa de Articulación con las Entidades del Distrito y avance en el documento "Migración venezolana en Bogotá: una mirada desde la cooperación". Reformulación del Plan de Acción de Flujos Migratorios.
3. Congreso de las Américas de Educación Internacional: Coordinación en la asistencia téctina internacional desde la DDRI.
4.II Reunión del Grupo de Trabajo en Transparencia y Gobierno Abierto:  Proyección, envío y contacto directo con los Coordinadores UCCI de las ciudades miembro del Grupo de Trabajo en Transparencia y Gobierno Abierto, para gestionar su asistencia al evento. Coordinación con la UCCI y la DDDI para la definición de temas programáticos, logísticos y administrativos relacionados con el evento.</v>
          </cell>
          <cell r="EE70" t="str">
            <v>No se presentan mayores dificultades en la ejecución de las acciones</v>
          </cell>
          <cell r="EF70" t="str">
            <v>En el Congreso de archivos se generason espacios de discusión que permitieron la construcción de conocimento en torno a las iniciativas que promuevan el acceso a la información y la cualificación de servicio al ciudadano</v>
          </cell>
          <cell r="EG70">
            <v>2</v>
          </cell>
          <cell r="EH70" t="str">
            <v/>
          </cell>
          <cell r="EI70" t="str">
            <v>En este período se gestionaron dos acciones de asistencia técnica:
1. Mujer afrolatina, afrocaribeña y de la diáspora - Se prestó la asistencia técnica para la participación de la conferencista Beatriz Ramirez, activista feminista, y la coordinación para la asistencia de la Secretaria de la Mujer Ángela Anzola de Toro y representantes y liderezas de la comunidad afro.
2. II Reunión del Grupo de Trabajo en Transparencia y Gobierno Abierto - Se coordinó la participación de los expertos de las diferentes ciudades Iberoamericanas. Asi mismo, se coordinó con el operador logístico los requerimientos para la realización del Congreso y de la Reunión de Trabajo.
Se avanzó en las siguientes acciones:
1. Congreso de Servicio a la ciudadanía:  Se organizó no solo la participación del experto Juan Pablo Escobar en el Foro del Servicio al Ciudadano, sino que también una Experiencia de Ciudad por el Centro Histórico de Bogotá. A la cual también asistieron los otros conferencistas internacionales invitados. Y se realizó apoyó en la coordinación de la participación de la representante de Bloomberg Associates.
2. Plan de acción Migrantes: Se realizó la reunión de articulación de las entidades del Distrito con el GIFMM, se propició la reunión con ACNUR y Secretaria de la Mujer para evaluar posibilidades de cooperación, principalmente para la actividad que desarrolla Casa de Todas
Reunión para gestionar cooperación de USAID para la SDIS, en particular con destino a La Maloka.
La visita de funcionarios de la Embajada de Estados Unidos al Supercade Social y La Maloka.</v>
          </cell>
          <cell r="EJ70" t="str">
            <v xml:space="preserve">
Hay sectores que no tienen aún bien definido su potencial de colaboración en el tema migrantes, como Desarrollo Económico, Ambiente y Hábitat. 
El no contar con enlaces institucionales de cooperación en algunas entidades dificulta los procesos de articulación y definición de acciones</v>
          </cell>
          <cell r="EK70" t="str">
            <v>Se logró la articulación entre entidades y cooperantes para la posible colocación de 3 demandas de cooperación identificadas previamente en la II Mesa de Cooperación realizada el 20 de agosto por la DDRI</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v>5</v>
          </cell>
          <cell r="FB70">
            <v>0</v>
          </cell>
          <cell r="FC70" t="str">
            <v>Cumple</v>
          </cell>
          <cell r="FD70" t="str">
            <v>No programó</v>
          </cell>
          <cell r="FE70" t="str">
            <v>Cumplido</v>
          </cell>
          <cell r="FF70" t="str">
            <v>Adecuado</v>
          </cell>
          <cell r="FG70" t="str">
            <v>No aplica</v>
          </cell>
          <cell r="FH70" t="str">
            <v>No aplica</v>
          </cell>
          <cell r="FI70" t="str">
            <v>Concuerda</v>
          </cell>
          <cell r="FJ70" t="str">
            <v>Relación directa</v>
          </cell>
          <cell r="FK70" t="str">
            <v>Adecuado</v>
          </cell>
          <cell r="FL70" t="str">
            <v>Oportuna</v>
          </cell>
          <cell r="FM70" t="str">
            <v>Aun cuando no hay programación del indicador, el reporte cualitativo da cuenta de su avance.</v>
          </cell>
          <cell r="FN70" t="str">
            <v>Juan Becerra</v>
          </cell>
          <cell r="FO70" t="str">
            <v>No aplica</v>
          </cell>
          <cell r="FP70" t="str">
            <v>Cumplido</v>
          </cell>
          <cell r="FQ70" t="e">
            <v>#N/A</v>
          </cell>
          <cell r="FR70" t="str">
            <v>Adecuado</v>
          </cell>
          <cell r="FS70" t="str">
            <v>Coherente</v>
          </cell>
          <cell r="FT70" t="str">
            <v>Concuerda</v>
          </cell>
          <cell r="FU70" t="str">
            <v>No aplica</v>
          </cell>
          <cell r="FV70" t="str">
            <v>Relación directa</v>
          </cell>
          <cell r="FW70" t="str">
            <v>Adecuado</v>
          </cell>
          <cell r="FX70" t="str">
            <v>Oportuna</v>
          </cell>
          <cell r="FY70" t="str">
            <v>Se evidencia cumplimiento del indicador de acuerdo a lo programado para el trimestre.</v>
          </cell>
          <cell r="FZ70" t="str">
            <v>Bibiana Rodríguez</v>
          </cell>
          <cell r="GA70">
            <v>0</v>
          </cell>
          <cell r="GB70" t="str">
            <v>Cumplido</v>
          </cell>
          <cell r="GC70" t="e">
            <v>#N/A</v>
          </cell>
          <cell r="GD70">
            <v>0</v>
          </cell>
          <cell r="GE70">
            <v>0</v>
          </cell>
          <cell r="GF70">
            <v>0</v>
          </cell>
          <cell r="GG70">
            <v>0</v>
          </cell>
          <cell r="GH70">
            <v>0</v>
          </cell>
          <cell r="GI70">
            <v>0</v>
          </cell>
          <cell r="GJ70">
            <v>0</v>
          </cell>
          <cell r="GK70">
            <v>0</v>
          </cell>
          <cell r="GL70">
            <v>0</v>
          </cell>
          <cell r="GM70">
            <v>0</v>
          </cell>
          <cell r="GN70">
            <v>0</v>
          </cell>
          <cell r="GO70" t="e">
            <v>#N/A</v>
          </cell>
          <cell r="GP70">
            <v>0</v>
          </cell>
          <cell r="GQ70">
            <v>0</v>
          </cell>
          <cell r="GR70">
            <v>0</v>
          </cell>
          <cell r="GS70">
            <v>0</v>
          </cell>
          <cell r="GT70">
            <v>0</v>
          </cell>
          <cell r="GU70">
            <v>0</v>
          </cell>
          <cell r="GV70">
            <v>0</v>
          </cell>
          <cell r="GW70">
            <v>0</v>
          </cell>
          <cell r="GX70">
            <v>0</v>
          </cell>
          <cell r="GY70">
            <v>0</v>
          </cell>
          <cell r="GZ70">
            <v>0</v>
          </cell>
          <cell r="HA70">
            <v>0</v>
          </cell>
          <cell r="HB70">
            <v>2</v>
          </cell>
          <cell r="HC70">
            <v>0</v>
          </cell>
          <cell r="HD70">
            <v>0</v>
          </cell>
          <cell r="HE70">
            <v>0</v>
          </cell>
          <cell r="HF70">
            <v>1</v>
          </cell>
          <cell r="HG70">
            <v>2</v>
          </cell>
          <cell r="HH70" t="str">
            <v/>
          </cell>
          <cell r="HI70" t="str">
            <v/>
          </cell>
          <cell r="HJ70" t="str">
            <v/>
          </cell>
          <cell r="HK70">
            <v>5</v>
          </cell>
          <cell r="HL70">
            <v>0</v>
          </cell>
          <cell r="HM70">
            <v>0</v>
          </cell>
          <cell r="HN70">
            <v>0</v>
          </cell>
          <cell r="HO70">
            <v>0.2</v>
          </cell>
          <cell r="HP70">
            <v>0</v>
          </cell>
          <cell r="HQ70">
            <v>0</v>
          </cell>
          <cell r="HR70">
            <v>0</v>
          </cell>
          <cell r="HS70">
            <v>0.1</v>
          </cell>
          <cell r="HT70">
            <v>0.2</v>
          </cell>
          <cell r="HU70">
            <v>0</v>
          </cell>
          <cell r="HV70">
            <v>0</v>
          </cell>
          <cell r="HW70">
            <v>0</v>
          </cell>
          <cell r="HX70">
            <v>0.5</v>
          </cell>
          <cell r="HY70" t="str">
            <v>No Programó</v>
          </cell>
          <cell r="HZ70" t="str">
            <v>No Programó</v>
          </cell>
          <cell r="IA70" t="str">
            <v>No Programó</v>
          </cell>
          <cell r="IB70">
            <v>1</v>
          </cell>
          <cell r="IC70">
            <v>1</v>
          </cell>
          <cell r="ID70">
            <v>1</v>
          </cell>
          <cell r="IE70">
            <v>1</v>
          </cell>
          <cell r="IF70">
            <v>1.0000000000000002</v>
          </cell>
          <cell r="IG70">
            <v>1</v>
          </cell>
          <cell r="IH70">
            <v>0.83333333333333326</v>
          </cell>
          <cell r="II70">
            <v>0.71428571428571419</v>
          </cell>
          <cell r="IJ70">
            <v>0.5</v>
          </cell>
          <cell r="IK70" t="str">
            <v>No Programó</v>
          </cell>
          <cell r="IL70">
            <v>1</v>
          </cell>
          <cell r="IM70">
            <v>1</v>
          </cell>
          <cell r="IN70">
            <v>1</v>
          </cell>
          <cell r="IP70">
            <v>0</v>
          </cell>
        </row>
        <row r="71">
          <cell r="A71" t="str">
            <v>48C</v>
          </cell>
          <cell r="B71" t="str">
            <v>Dirección Distrital de Relaciones Internacionales</v>
          </cell>
          <cell r="C71" t="str">
            <v>Directora Distrital de Relaciones Internacionales</v>
          </cell>
          <cell r="D71" t="str">
            <v>Valentina Wieser</v>
          </cell>
          <cell r="E71" t="str">
            <v>P5 -  CAPITAL ESTRATÉGICO - COMUNICACIONES</v>
          </cell>
          <cell r="F71" t="str">
            <v>P5O2 Mejorar consistentemente la satisfacción de los servidores públicos y los ciudadanos frente a la información divulgada en materia de acciones, decisiones y resultados de la gestión del distrito capital.</v>
          </cell>
          <cell r="G71" t="str">
            <v>P5O2A6 Consolidar la imagen corporativa e institucional frente a la ciudadanía y frente a las demás entidades distritales.</v>
          </cell>
          <cell r="H71" t="str">
            <v>Alcanzar el 85% o más de satisfacción en los servicios prestados por la Dirección de Relaciones Internacionales</v>
          </cell>
          <cell r="I71" t="str">
            <v>Grado de Satisfacción de los servicios prestados por la Dirección de Relaciones Internacionales</v>
          </cell>
          <cell r="K71" t="str">
            <v xml:space="preserve">  Promedio del resultado de las encuestas de satisfacción de los servicios  prestados     </v>
          </cell>
          <cell r="L71" t="str">
            <v xml:space="preserve">  Promedio del resultado de las encuestas de satisfacción de los servicios  prestados     </v>
          </cell>
          <cell r="M71">
            <v>0</v>
          </cell>
          <cell r="O71" t="str">
            <v>Servicios prestados a satisfacción, por la Dirección de Relaciones Internacionales</v>
          </cell>
          <cell r="Q71" t="str">
            <v>Reportes periódicos a la Oficina Asesora de Planeación con el análisis y resultado de la aplicación de las encuestas.
Encuentas aplicadas</v>
          </cell>
          <cell r="R71" t="str">
            <v>Tener un referente para tomar accionaes encaminadas a realizar mejoras en la prestación de servcios del proceso "Internacionalización de Bogotá"</v>
          </cell>
          <cell r="S71" t="str">
            <v>Constante</v>
          </cell>
          <cell r="T71" t="str">
            <v>Constante</v>
          </cell>
          <cell r="U71" t="str">
            <v>Porcentaje</v>
          </cell>
          <cell r="V71" t="str">
            <v>Efectividad</v>
          </cell>
          <cell r="W71" t="str">
            <v>Resultado</v>
          </cell>
          <cell r="X71">
            <v>2019</v>
          </cell>
          <cell r="Y71">
            <v>0</v>
          </cell>
          <cell r="Z71">
            <v>2019</v>
          </cell>
          <cell r="AA71" t="str">
            <v>No Disponible / No Aplica</v>
          </cell>
          <cell r="AB71" t="str">
            <v>No Disponible / No Aplica</v>
          </cell>
          <cell r="AC71" t="str">
            <v>No Disponible / No Aplica</v>
          </cell>
          <cell r="AD71">
            <v>0.85</v>
          </cell>
          <cell r="AE71" t="str">
            <v>No Disponible / No Aplica</v>
          </cell>
          <cell r="AF71" t="str">
            <v>No Disponible / No Aplica</v>
          </cell>
          <cell r="AG71" t="str">
            <v>No Aplica</v>
          </cell>
          <cell r="AH71" t="str">
            <v>No Aplica</v>
          </cell>
          <cell r="AI71" t="str">
            <v>No Aplica</v>
          </cell>
          <cell r="AJ71">
            <v>1</v>
          </cell>
          <cell r="AK71" t="str">
            <v>No Aplica</v>
          </cell>
          <cell r="AL71" t="str">
            <v>No Aplica</v>
          </cell>
          <cell r="AM71" t="str">
            <v>No Aplica</v>
          </cell>
          <cell r="AN71">
            <v>1</v>
          </cell>
          <cell r="AO71" t="str">
            <v>Internacionalización de Bogotá</v>
          </cell>
          <cell r="AP71" t="str">
            <v>No Aplica</v>
          </cell>
          <cell r="AQ71" t="str">
            <v>No Aplica</v>
          </cell>
          <cell r="AR71" t="str">
            <v>No Aplica</v>
          </cell>
          <cell r="AS71" t="str">
            <v>No Aplica</v>
          </cell>
          <cell r="AT71" t="str">
            <v>No Aplica</v>
          </cell>
          <cell r="AU71" t="str">
            <v>No Aplica</v>
          </cell>
          <cell r="AV71" t="str">
            <v>No Aplica</v>
          </cell>
          <cell r="AW71" t="str">
            <v>No Aplica</v>
          </cell>
          <cell r="AX71" t="str">
            <v>No Aplica</v>
          </cell>
          <cell r="AY71" t="str">
            <v>No Aplica</v>
          </cell>
          <cell r="AZ71" t="str">
            <v>No Aplica</v>
          </cell>
          <cell r="BA71" t="str">
            <v>No Aplica</v>
          </cell>
          <cell r="BB71" t="str">
            <v>No Aplica</v>
          </cell>
          <cell r="BC71" t="str">
            <v>No Aplica</v>
          </cell>
          <cell r="BD71" t="str">
            <v>No Aplica</v>
          </cell>
          <cell r="BE71" t="str">
            <v>No Aplica</v>
          </cell>
          <cell r="BF71" t="str">
            <v>No Aplica</v>
          </cell>
          <cell r="BG71" t="str">
            <v>No Aplica</v>
          </cell>
          <cell r="BH71" t="str">
            <v>No Aplica</v>
          </cell>
          <cell r="BI71" t="str">
            <v>No Aplica</v>
          </cell>
          <cell r="BJ71" t="str">
            <v>No Aplica</v>
          </cell>
          <cell r="BK71" t="str">
            <v>No Aplica</v>
          </cell>
          <cell r="BL71" t="str">
            <v>No Aplica</v>
          </cell>
          <cell r="BM71" t="str">
            <v>Plan de Acción SGCInternacionalización de Bogotá</v>
          </cell>
          <cell r="BN71" t="str">
            <v>Medición del grado de satisfacción de los clientes a los cuales se les brinda apoyo, asesoría y/o asistencia técnica, en temas de proyección, relacionamiento y cooperación internacional por parte de la Dirección Distrital de Relaciones Internacionales y la Subdirección de Proyección Internacional.</v>
          </cell>
          <cell r="BO71" t="str">
            <v>1. Aplicación de la encuesta
2. Procesamiento y análisis de las encuestas aplicadas</v>
          </cell>
          <cell r="BP71" t="str">
            <v>Tener un referente para tomar accionaes encaminadas a realizar mejoras en la prestación de servcios del proceso "Internacionalización de Bogotá"</v>
          </cell>
          <cell r="BQ71" t="str">
            <v>Reportes periódicos a la Oficina Asesora de Planeación con el análisis y resultado de la aplicación de las encuestas.
Encuentas aplicadas</v>
          </cell>
          <cell r="BR71" t="str">
            <v>Suma</v>
          </cell>
          <cell r="BS71">
            <v>0.85</v>
          </cell>
          <cell r="BT71">
            <v>0</v>
          </cell>
          <cell r="BU71">
            <v>0</v>
          </cell>
          <cell r="BV71">
            <v>0</v>
          </cell>
          <cell r="BW71">
            <v>0</v>
          </cell>
          <cell r="BX71">
            <v>0</v>
          </cell>
          <cell r="BY71">
            <v>0</v>
          </cell>
          <cell r="BZ71">
            <v>0</v>
          </cell>
          <cell r="CA71">
            <v>0</v>
          </cell>
          <cell r="CB71">
            <v>0</v>
          </cell>
          <cell r="CC71">
            <v>0</v>
          </cell>
          <cell r="CD71">
            <v>0</v>
          </cell>
          <cell r="CE71">
            <v>0.85</v>
          </cell>
          <cell r="CF71">
            <v>0</v>
          </cell>
          <cell r="CG71">
            <v>0</v>
          </cell>
          <cell r="CH71">
            <v>0</v>
          </cell>
          <cell r="CI71">
            <v>0</v>
          </cell>
          <cell r="CJ71">
            <v>0</v>
          </cell>
          <cell r="CK71">
            <v>0</v>
          </cell>
          <cell r="CL71">
            <v>0</v>
          </cell>
          <cell r="CM71">
            <v>0</v>
          </cell>
          <cell r="CN71">
            <v>0</v>
          </cell>
          <cell r="CO71">
            <v>0</v>
          </cell>
          <cell r="CP71">
            <v>0</v>
          </cell>
          <cell r="CQ71">
            <v>0.85</v>
          </cell>
          <cell r="CR71">
            <v>0.85</v>
          </cell>
          <cell r="CS71">
            <v>0</v>
          </cell>
          <cell r="CT71" t="str">
            <v/>
          </cell>
          <cell r="CU71" t="str">
            <v>Presentación de resultados de encuesta 2018</v>
          </cell>
          <cell r="CV71" t="str">
            <v>No se presentaron dificultades con las acciones adelantadas</v>
          </cell>
          <cell r="CW71" t="str">
            <v>Se reportaran una vez se aplique y se analicen los resultados de la encuesta</v>
          </cell>
          <cell r="CX71">
            <v>0</v>
          </cell>
          <cell r="CY71" t="str">
            <v/>
          </cell>
          <cell r="CZ71" t="str">
            <v>Elaboración propuesta de Ficha Técnica y Encuesta</v>
          </cell>
          <cell r="DA71" t="str">
            <v>No se presentaron dificultades con las acciones adelantadas</v>
          </cell>
          <cell r="DB71" t="str">
            <v>Se reportaran una vez se aplique y se analicen los resultados de la encuesta</v>
          </cell>
          <cell r="DC71">
            <v>0</v>
          </cell>
          <cell r="DD71" t="str">
            <v/>
          </cell>
          <cell r="DE71" t="str">
            <v>Presentación de Ficha Técnica y Encuesta en el Subcomité de Autocontrol</v>
          </cell>
          <cell r="DF71" t="str">
            <v>No se presentaron dificultades con las acciones adelantadas</v>
          </cell>
          <cell r="DG71" t="str">
            <v>Se reportaran una vez se aplique y se analicen los resultados de la encuesta</v>
          </cell>
          <cell r="DH71">
            <v>0</v>
          </cell>
          <cell r="DI71" t="str">
            <v/>
          </cell>
          <cell r="DJ71" t="str">
            <v>Durante el período reportado se ajustó la encuesta con base en las observaciones y validaciones del equipo para ser remitida a la OAP en el mes de mayo e iniciar su aplicación una vez avalada por la misma.</v>
          </cell>
          <cell r="DK71" t="str">
            <v>Por las agendas del equipo se dilató un poco la validación final de la encuesta</v>
          </cell>
          <cell r="DL71" t="str">
            <v>Una vez aplicada la encuesta se podrán establecer los aportes de la misma al proceso de acuerdo con las metas y acciones ejecuadas y a ejecutar para la vigencia</v>
          </cell>
          <cell r="DM71">
            <v>0</v>
          </cell>
          <cell r="DN71" t="str">
            <v/>
          </cell>
          <cell r="DO71" t="str">
            <v>Se remitió a la OAP en el mes de mayo la encuesta y ficha técnica para su aprobación.</v>
          </cell>
          <cell r="DP71" t="str">
            <v>No se ha iniciado la aplicación de la encuesta por no tenerla aprobada, pero dicha aplicación se iniciará a partir del mes de junio.</v>
          </cell>
          <cell r="DQ71" t="str">
            <v>Una vez aplicada la encuesta se podrán establecer los aportes de la misma al proceso de acuerdo con las metas y acciones ejecuadas y a ejecutar para la vigencia</v>
          </cell>
          <cell r="DR71">
            <v>0</v>
          </cell>
          <cell r="DS71" t="str">
            <v/>
          </cell>
          <cell r="DT71" t="str">
            <v>En el mes Se recibió de la OAP observaciones a la ficha técnica y aprobación de la encuesta para su aplicación a partir del mes de julio.</v>
          </cell>
          <cell r="DU71" t="str">
            <v>No se inició la aplicación de la encuesta en junio puesto que esta se socializará en el Subcomité de Autocontrol del mes de julio.</v>
          </cell>
          <cell r="DV71" t="str">
            <v>A partir del mes de julio con el inicio de la aplicación será posible evidenciar la percepción del grupo de valor a cerca de los servicios del Proceso "Internacionalización de Bogotá"</v>
          </cell>
          <cell r="DW71">
            <v>0</v>
          </cell>
          <cell r="DX71" t="str">
            <v/>
          </cell>
          <cell r="DY71" t="str">
            <v>Si nició la aplicación de la Encuenta aprobada ente mes y se remitió el ajuste a la Ficha técnica de Encuesta a la OAP</v>
          </cell>
          <cell r="DZ71" t="str">
            <v>Se avancza con la  apicación de encuesta, en el mes de agosto se hará el primer análisis</v>
          </cell>
          <cell r="EA71" t="str">
            <v>Se obtendrán una vez se realice el análisis final en noviembre-diciembre 2019</v>
          </cell>
          <cell r="EB71">
            <v>0</v>
          </cell>
          <cell r="EC71" t="str">
            <v/>
          </cell>
          <cell r="ED71" t="str">
            <v>Si está realizando la aplicación de la Encuenta en las diferentes acciones con las entidades, actores internacionales y aliados.</v>
          </cell>
          <cell r="EE71" t="str">
            <v>Se avancza con la  aplicación de encuesta. Todavía no hay un número de encuestas significativo para hacer un análisis que arroje datos útiles.</v>
          </cell>
          <cell r="EF71" t="str">
            <v>Se obtendrán una vez se realice el análisis final en los meses de noviembre-diciembre 2019</v>
          </cell>
          <cell r="EG71">
            <v>0</v>
          </cell>
          <cell r="EH71" t="str">
            <v/>
          </cell>
          <cell r="EI71" t="str">
            <v>Para este mes se aplicaron las encuentas de satisfacción con lo cual se logró realizar un análisis preliminar con las encuestas obtenidas en los programas de Buenas Prácticas Bogotá Aprende y Bogotá Enseña.</v>
          </cell>
          <cell r="EJ71" t="str">
            <v>Se presentan difucultades para la obtención de las encuestas por la dinámica de los eventos y los servicios que se prestan.</v>
          </cell>
          <cell r="EK71" t="str">
            <v>Conocer la percepción de los clientes con el fin de realizar ajustes que correspondan en la prestación de unos productos y servicios de calidad.</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v>0</v>
          </cell>
          <cell r="FB71">
            <v>0</v>
          </cell>
          <cell r="FC71" t="str">
            <v>Cumple</v>
          </cell>
          <cell r="FD71" t="str">
            <v>No programó</v>
          </cell>
          <cell r="FE71" t="str">
            <v>No programó</v>
          </cell>
          <cell r="FF71" t="str">
            <v>Adecuado</v>
          </cell>
          <cell r="FG71" t="str">
            <v>No aplica</v>
          </cell>
          <cell r="FH71" t="str">
            <v>No aplica</v>
          </cell>
          <cell r="FI71" t="str">
            <v>Concuerda</v>
          </cell>
          <cell r="FJ71" t="str">
            <v>Relación directa</v>
          </cell>
          <cell r="FK71" t="str">
            <v>Adecuado</v>
          </cell>
          <cell r="FL71" t="str">
            <v>Oportuna</v>
          </cell>
          <cell r="FM71" t="str">
            <v>Aun cuando no hay programación del indicador, el reporte cualitativo da cuenta de su avance.</v>
          </cell>
          <cell r="FN71" t="str">
            <v>Juan Becerra</v>
          </cell>
          <cell r="FO71" t="str">
            <v>Cumple</v>
          </cell>
          <cell r="FP71" t="str">
            <v>No programó</v>
          </cell>
          <cell r="FQ71" t="e">
            <v>#N/A</v>
          </cell>
          <cell r="FR71" t="str">
            <v>Adecuado</v>
          </cell>
          <cell r="FS71" t="str">
            <v>Coherente</v>
          </cell>
          <cell r="FT71" t="str">
            <v>Concuerda</v>
          </cell>
          <cell r="FU71" t="str">
            <v>Concuerda</v>
          </cell>
          <cell r="FV71" t="str">
            <v>Relación directa</v>
          </cell>
          <cell r="FW71" t="str">
            <v>Adecuado</v>
          </cell>
          <cell r="FX71" t="str">
            <v>Oportuna</v>
          </cell>
          <cell r="FY71" t="str">
            <v>No se programó ejecución del indicador para el trimestre. Sin embargo, el reporte cualitativo da cuenta de su avance.</v>
          </cell>
          <cell r="FZ71" t="str">
            <v>Bibiana Rodríguez</v>
          </cell>
          <cell r="GA71">
            <v>0</v>
          </cell>
          <cell r="GB71" t="str">
            <v>No programó</v>
          </cell>
          <cell r="GC71" t="e">
            <v>#N/A</v>
          </cell>
          <cell r="GD71">
            <v>0</v>
          </cell>
          <cell r="GE71">
            <v>0</v>
          </cell>
          <cell r="GF71">
            <v>0</v>
          </cell>
          <cell r="GG71">
            <v>0</v>
          </cell>
          <cell r="GH71">
            <v>0</v>
          </cell>
          <cell r="GI71">
            <v>0</v>
          </cell>
          <cell r="GJ71">
            <v>0</v>
          </cell>
          <cell r="GK71">
            <v>0</v>
          </cell>
          <cell r="GL71">
            <v>0</v>
          </cell>
          <cell r="GM71">
            <v>0</v>
          </cell>
          <cell r="GN71">
            <v>0</v>
          </cell>
          <cell r="GO71" t="e">
            <v>#N/A</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t="str">
            <v>No Programó</v>
          </cell>
          <cell r="HZ71" t="str">
            <v>No Programó</v>
          </cell>
          <cell r="IA71" t="str">
            <v>No Programó</v>
          </cell>
          <cell r="IB71" t="str">
            <v>No Programó</v>
          </cell>
          <cell r="IC71" t="str">
            <v>No Programó</v>
          </cell>
          <cell r="ID71" t="str">
            <v>No Programó</v>
          </cell>
          <cell r="IE71" t="str">
            <v>No Programó</v>
          </cell>
          <cell r="IF71" t="str">
            <v>No Programó</v>
          </cell>
          <cell r="IG71" t="str">
            <v>No Programó</v>
          </cell>
          <cell r="IH71" t="str">
            <v>No Programó</v>
          </cell>
          <cell r="II71" t="str">
            <v>No Programó</v>
          </cell>
          <cell r="IJ71">
            <v>0</v>
          </cell>
          <cell r="IK71" t="str">
            <v>No Programó</v>
          </cell>
          <cell r="IL71" t="str">
            <v>No Programó</v>
          </cell>
          <cell r="IM71" t="str">
            <v>No Programó</v>
          </cell>
          <cell r="IN71" t="str">
            <v>No Programó</v>
          </cell>
          <cell r="IP71">
            <v>0</v>
          </cell>
        </row>
        <row r="72">
          <cell r="A72" t="str">
            <v>184M</v>
          </cell>
          <cell r="B72" t="str">
            <v>Oficina Alta Consejería Distrital de Tecnologías de Información y Comunicaciones - TIC</v>
          </cell>
          <cell r="C72" t="str">
            <v>Alto Consejero Distrital de Tecnologías de Información y Comunicaciones - TIC</v>
          </cell>
          <cell r="D72" t="str">
            <v>Sergio Martínez Medina</v>
          </cell>
          <cell r="E72" t="str">
            <v>P4 -  INNOVACIÓN</v>
          </cell>
          <cell r="F72" t="str">
            <v>P4O2 Orientar la implementación de Gobierno Abierto en el Distrito Capital y ejecutar lo correspondiente en la Secretaría General</v>
          </cell>
          <cell r="G72" t="str">
            <v>P4O2A1 Orientar la implementación de la Estrategia Gobierno en Línea en la Secretaría General</v>
          </cell>
          <cell r="H72" t="str">
            <v>1.1.10 Conjunto de datos de las entidades distritales publicados en el portal de datos abiertos</v>
          </cell>
          <cell r="I72" t="str">
            <v>Datos publicados en el portal de datos abiertos</v>
          </cell>
          <cell r="K72" t="str">
            <v>Sumatoria de datos publicados por las entidades distritales en el portal de datos abiertos</v>
          </cell>
          <cell r="L72" t="str">
            <v>Datos publicados por las entidades distritales en el portal de datos abiertos</v>
          </cell>
          <cell r="M72">
            <v>0</v>
          </cell>
          <cell r="O72" t="str">
            <v>Datos publicados en el portal de datos abiertos</v>
          </cell>
          <cell r="Q72" t="str">
            <v>Datos Abiertos:
Marzo: Informe Conjunto de Datos Publicados</v>
          </cell>
          <cell r="R72" t="str">
            <v>Datos Abiertos:
Generar emprendimiento, innovación, gobierno abierto y cumplimiento de la política de transparencia por parte de las entidades distritales.</v>
          </cell>
          <cell r="S72" t="str">
            <v>Creciente</v>
          </cell>
          <cell r="T72" t="str">
            <v>Creciente</v>
          </cell>
          <cell r="U72" t="str">
            <v>Número</v>
          </cell>
          <cell r="Y72">
            <v>32</v>
          </cell>
          <cell r="Z72">
            <v>2017</v>
          </cell>
          <cell r="AA72" t="str">
            <v>No Disponible / No Aplica</v>
          </cell>
          <cell r="AB72" t="str">
            <v>No Disponible / No Aplica</v>
          </cell>
          <cell r="AC72" t="str">
            <v>No Disponible / No Aplica</v>
          </cell>
          <cell r="AD72">
            <v>106</v>
          </cell>
          <cell r="AE72" t="str">
            <v>No Disponible / No Aplica</v>
          </cell>
          <cell r="AF72" t="str">
            <v>No Disponible / No Aplica</v>
          </cell>
          <cell r="AG72" t="str">
            <v>No Aplica</v>
          </cell>
          <cell r="AH72" t="str">
            <v>No Aplica</v>
          </cell>
          <cell r="AI72" t="str">
            <v>No Aplica</v>
          </cell>
          <cell r="AJ72" t="str">
            <v>No Aplica</v>
          </cell>
          <cell r="AK72" t="str">
            <v>No Aplica</v>
          </cell>
          <cell r="AL72" t="str">
            <v>No Aplica</v>
          </cell>
          <cell r="AM72" t="str">
            <v>No Aplica</v>
          </cell>
          <cell r="AN72" t="str">
            <v>No Aplica</v>
          </cell>
          <cell r="AO72" t="str">
            <v>No Aplica</v>
          </cell>
          <cell r="AP72" t="str">
            <v>No Aplica</v>
          </cell>
          <cell r="AQ72" t="str">
            <v>No Aplica</v>
          </cell>
          <cell r="AR72" t="str">
            <v>No Aplica</v>
          </cell>
          <cell r="AS72" t="str">
            <v>No Aplica</v>
          </cell>
          <cell r="AT72" t="str">
            <v>No Aplica</v>
          </cell>
          <cell r="AU72" t="str">
            <v>No Aplica</v>
          </cell>
          <cell r="AV72" t="str">
            <v>No Aplica</v>
          </cell>
          <cell r="AW72" t="str">
            <v>No Aplica</v>
          </cell>
          <cell r="AX72" t="str">
            <v>No Aplica</v>
          </cell>
          <cell r="AY72" t="str">
            <v>No Aplica</v>
          </cell>
          <cell r="AZ72" t="str">
            <v>No Aplica</v>
          </cell>
          <cell r="BA72" t="str">
            <v>No Aplica</v>
          </cell>
          <cell r="BB72" t="str">
            <v>No Aplica</v>
          </cell>
          <cell r="BC72" t="str">
            <v>No Aplica</v>
          </cell>
          <cell r="BD72" t="str">
            <v>No Aplica</v>
          </cell>
          <cell r="BE72" t="str">
            <v>No Aplica</v>
          </cell>
          <cell r="BF72" t="str">
            <v>No Aplica</v>
          </cell>
          <cell r="BG72" t="str">
            <v>CONPES</v>
          </cell>
          <cell r="BH72" t="str">
            <v>No Aplica</v>
          </cell>
          <cell r="BI72" t="str">
            <v>No Aplica</v>
          </cell>
          <cell r="BJ72" t="str">
            <v>No Aplica</v>
          </cell>
          <cell r="BK72" t="str">
            <v>No Aplica</v>
          </cell>
          <cell r="BL72" t="str">
            <v>No Aplica</v>
          </cell>
          <cell r="BM72" t="str">
            <v>CONPES</v>
          </cell>
          <cell r="BN72" t="str">
            <v>Los datos publicados en el portal de datos abiertos muestran la información que las entidades distritales ponen a disposición de la ciudadanía para ser analizados, revisados y verificados. Adicionalmente, muestran la gestión y trasparencia de las entidades distritales.
El indicador mide el número de datos publicados en el portal de datos abiertos en el marco del CONPES Distrital.</v>
          </cell>
          <cell r="BO72" t="str">
            <v>Diseñar y ejecutar la estrategia de gobierno y ciudadano digital
Monitorear y evaluar la estrategia de gobierno y ciudadano digital</v>
          </cell>
          <cell r="BP72" t="str">
            <v>Datos Abiertos:
Generar emprendimiento, innovación, gobierno abierto y cumplimiento de la política de transparencia por parte de las entidades distritales.</v>
          </cell>
          <cell r="BQ72" t="str">
            <v>Datos Abiertos:
Marzo: Informe Conjunto de Datos Publicados</v>
          </cell>
          <cell r="BR72" t="str">
            <v>Suma</v>
          </cell>
          <cell r="BS72">
            <v>106</v>
          </cell>
          <cell r="BT72">
            <v>0</v>
          </cell>
          <cell r="BU72">
            <v>0</v>
          </cell>
          <cell r="BV72">
            <v>106</v>
          </cell>
          <cell r="BW72">
            <v>0</v>
          </cell>
          <cell r="BX72">
            <v>0</v>
          </cell>
          <cell r="BY72">
            <v>0</v>
          </cell>
          <cell r="BZ72">
            <v>0</v>
          </cell>
          <cell r="CA72">
            <v>0</v>
          </cell>
          <cell r="CB72">
            <v>0</v>
          </cell>
          <cell r="CC72">
            <v>0</v>
          </cell>
          <cell r="CD72">
            <v>0</v>
          </cell>
          <cell r="CE72">
            <v>0</v>
          </cell>
          <cell r="CF72">
            <v>0</v>
          </cell>
          <cell r="CG72">
            <v>0</v>
          </cell>
          <cell r="CH72">
            <v>106</v>
          </cell>
          <cell r="CI72">
            <v>0</v>
          </cell>
          <cell r="CJ72">
            <v>0</v>
          </cell>
          <cell r="CK72">
            <v>0</v>
          </cell>
          <cell r="CL72">
            <v>0</v>
          </cell>
          <cell r="CM72">
            <v>0</v>
          </cell>
          <cell r="CN72">
            <v>0</v>
          </cell>
          <cell r="CO72">
            <v>0</v>
          </cell>
          <cell r="CP72">
            <v>0</v>
          </cell>
          <cell r="CQ72">
            <v>0</v>
          </cell>
          <cell r="CR72">
            <v>106</v>
          </cell>
          <cell r="CS72">
            <v>0</v>
          </cell>
          <cell r="CT72" t="str">
            <v/>
          </cell>
          <cell r="CU72" t="str">
            <v>Datos abiertos: 
Durante el mes no se programaron actividades.</v>
          </cell>
          <cell r="CV72" t="str">
            <v>Datos abiertos: 
Durante el mes no se programaron actividades.</v>
          </cell>
          <cell r="CW72" t="str">
            <v>Datos abiertos: 
Durante el mes no se programaron actividades.</v>
          </cell>
          <cell r="CX72">
            <v>0</v>
          </cell>
          <cell r="CY72" t="str">
            <v/>
          </cell>
          <cell r="CZ72" t="str">
            <v>Datos abiertos: 
Durante el mes no se programaron actividades.</v>
          </cell>
          <cell r="DA72" t="str">
            <v>Datos abiertos: 
Durante el mes no se programaron actividades.</v>
          </cell>
          <cell r="DB72" t="str">
            <v>Datos abiertos: 
Durante el mes no se programaron actividades.</v>
          </cell>
          <cell r="DC72">
            <v>453</v>
          </cell>
          <cell r="DD72" t="str">
            <v/>
          </cell>
          <cell r="DE72" t="str">
            <v>Datos abiertos: 
Se logró cumplir con la meta de datos publicados por las Entidades Distritales en el portal de datos abiertos. Se tenía una programación de 106 datos, y para el presente mes se alcanzó la publicación de 453 conjuntos de datos abiertos, de 51 entidades distritales, en el portal de datos abiertos de Bogotá http://datosabiertos.bogota.gov.co/</v>
          </cell>
          <cell r="DF72" t="str">
            <v>Datos abiertos: 
No se presentaron retrasos o dificultades durante el mes.</v>
          </cell>
          <cell r="DG72" t="str">
            <v>Datos abiertos: 
El proyecto de Datos Abiertos, permitió la realización de datajam con entidades distritales, realización de talleres de datos abiertos en Entidades Distritales y resolución a problemáticas de ciudad.</v>
          </cell>
          <cell r="DH72">
            <v>0</v>
          </cell>
          <cell r="DI72" t="str">
            <v/>
          </cell>
          <cell r="DJ72" t="str">
            <v>Datos abiertos: De acuerdo con lo reportado en marzo, ya se cumplió la meta afiliada al CONPES para la vigencia 2019. Dentro de la actividad de monitoreo, para el presente mes se ha alcanzado la publicación de 497 conjuntos de datos abiertos de 52 Entidades Distritales. Esta información se encuentra publicada en el portal de datos abiertos de Bogotá http://datosabiertos.bogota.gov.co/</v>
          </cell>
          <cell r="DK72" t="str">
            <v>Datos abiertos: No se presentaron retrasos o dificultades durante el mes.</v>
          </cell>
          <cell r="DL7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DM72">
            <v>0</v>
          </cell>
          <cell r="DN72" t="str">
            <v/>
          </cell>
          <cell r="DO72" t="str">
            <v>Datos abiertos: De acuerdo con lo reportado en marzo, ya se cumplió la meta afiliada al CONPES para la vigencia 2019. Dentro de la actividad de monitoreo, para el presente mes se ha alcanzado la publicación de 590 conjuntos de datos abiertos de 53 Entidades Distritales. Esta información se encuentra publicada en el portal de datos abiertos de Bogotá http://datosabiertos.bogota.gov.co/</v>
          </cell>
          <cell r="DP72" t="str">
            <v>Datos abiertos: No se presentaron retrasos o dificultades durante el mes.</v>
          </cell>
          <cell r="DQ7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DR72">
            <v>0</v>
          </cell>
          <cell r="DS72" t="str">
            <v/>
          </cell>
          <cell r="DT72" t="str">
            <v>Datos abiertos: De acuerdo con lo reportado en marzo, ya se cumplió la meta afiliada al CONPES para la vigencia 2019. Dentro de la actividad de monitoreo, para el presente mes se ha alcanzado la publicación de 597 conjuntos de datos abiertos de 53 Entidades Distritales. Esta información se encuentra publicada en el portal de datos abiertos de Bogotá http://datosabiertos.bogota.gov.co/</v>
          </cell>
          <cell r="DU72" t="str">
            <v>Datos abiertos: No se presentaron retrasos o dificultades durante el mes.</v>
          </cell>
          <cell r="DV7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DW72">
            <v>0</v>
          </cell>
          <cell r="DX72" t="str">
            <v/>
          </cell>
          <cell r="DY72" t="str">
            <v>Datos abiertos: De acuerdo con lo reportado en marzo, ya se cumplió la meta afiliada al CONPES para la vigencia 2019. Dentro de la actividad de monitoreo, para el presente mes se ha alcanzado la publicación de 660 conjuntos de datos abiertos de 55 Entidades Distritales. Esta información se encuentra publicada en el portal de datos abiertos de Bogotá http://datosabiertos.bogota.gov.co/</v>
          </cell>
          <cell r="DZ72" t="str">
            <v>Datos abiertos: No se presentaron retrasos o dificultades durante el mes.</v>
          </cell>
          <cell r="EA7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EB72">
            <v>0</v>
          </cell>
          <cell r="EC72" t="str">
            <v/>
          </cell>
          <cell r="ED72" t="str">
            <v>Datos abiertos: De acuerdo con lo reportado en marzo, ya se cumplió la meta afiliada al CONPES para la vigencia 2019. Dentro de la actividad de monitoreo, para el presente mes se ha alcanzado la publicación de 810 conjuntos de datos abiertos de 55 Entidades Distritales. Esta información se encuentra publicada en el portal de datos abiertos de Bogotá http://datosabiertos.bogota.gov.co/</v>
          </cell>
          <cell r="EE72" t="str">
            <v>Datos abiertos: No se presentaron retrasos o dificultades durante el mes.</v>
          </cell>
          <cell r="EF7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EG72">
            <v>0</v>
          </cell>
          <cell r="EH72" t="str">
            <v/>
          </cell>
          <cell r="EI72" t="str">
            <v>Datos abiertos: De acuerdo con lo reportado en marzo, ya se cumplió la meta afiliada al CONPES para la vigencia 2019. Dentro de la actividad de monitoreo, para el presente mes se ha alcanzado la publicación de 900 conjuntos de datos abiertos de 55 Entidades Distritales. Esta información se encuentra publicada en el portal de datos abiertos de Bogotá http://datosabiertos.bogota.gov.co/</v>
          </cell>
          <cell r="EJ72" t="str">
            <v>Datos abiertos: No se presentaron retrasos o dificultades durante el mes.</v>
          </cell>
          <cell r="EK72" t="str">
            <v>Datos abiertos: Se disponen datos abiertos para que puedan ser usados por cualquier persona, con el fin de realizar distintas actividades, ya sea de investigación, emprendimiento, innovación, etc. De igual forma, permiten ver la gestión y transparencia de las Entidades Distritales.</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v>453</v>
          </cell>
          <cell r="FB72">
            <v>0</v>
          </cell>
          <cell r="FC72" t="str">
            <v>Cumple</v>
          </cell>
          <cell r="FD72" t="str">
            <v>Anticipado</v>
          </cell>
          <cell r="FE72" t="str">
            <v>Anticipado</v>
          </cell>
          <cell r="FF72" t="str">
            <v>Adecuado</v>
          </cell>
          <cell r="FG72" t="str">
            <v>Coherente</v>
          </cell>
          <cell r="FH72" t="str">
            <v>Concuerda</v>
          </cell>
          <cell r="FI72" t="str">
            <v>Concuerda</v>
          </cell>
          <cell r="FJ72" t="str">
            <v>Relación directa</v>
          </cell>
          <cell r="FK72" t="str">
            <v>Adecuado</v>
          </cell>
          <cell r="FL72" t="str">
            <v>Oportuna</v>
          </cell>
          <cell r="FM72" t="str">
            <v>El reporte del indicador evidencia un sobrecumplimiento de 427% para el trimestre. Lo cual es una clara evidencia de que la meta programada se encuentra subestimada con respecto a la realidad del indicador. Esto ocasiona que el indicador pierda eficacia y utilidad pues no da cuenta real de la gestión o de los resultados del Proceso en este aspecto. Se recomienda reprogramar el indicador y ajustarlo a la realidad del mismo.
Por otro lado, con la información cualitativa suministrada no es posible determinar la relación entre los avances y logros con la ejecución de las actividades programadas para el indicador: "Diseñar y ejecutar la estrategia de gobierno y ciudadano digital, Monitorear y evaluar la estrategia de gobierno y ciudadano digital"
22-abril: La dependencia ajustó favorablemente el indicador conforme a las observaciones de OAP</v>
          </cell>
          <cell r="FN72" t="str">
            <v>Sebastian Malpica</v>
          </cell>
          <cell r="FO72" t="str">
            <v>Cumple</v>
          </cell>
          <cell r="FP72" t="str">
            <v>Anticipado</v>
          </cell>
          <cell r="FQ72" t="e">
            <v>#N/A</v>
          </cell>
          <cell r="FR72" t="str">
            <v>Adecuado</v>
          </cell>
          <cell r="FS72" t="str">
            <v>Coherente</v>
          </cell>
          <cell r="FT72" t="str">
            <v>Concuerda</v>
          </cell>
          <cell r="FU72" t="str">
            <v>Concuerda</v>
          </cell>
          <cell r="FV72" t="str">
            <v>Relación directa</v>
          </cell>
          <cell r="FW72" t="str">
            <v>Adecuado</v>
          </cell>
          <cell r="FX72" t="str">
            <v>Oportuna</v>
          </cell>
          <cell r="FY72" t="str">
            <v>Se recomienda por parte de la OAP para reprogramar el indicador teniendo en cuenta el cumplimiento anticipado y elevado que viene presentando desde el primer trimestre.</v>
          </cell>
          <cell r="FZ72" t="str">
            <v>Sebastian Malpica</v>
          </cell>
          <cell r="GA72" t="str">
            <v>No cumple</v>
          </cell>
          <cell r="GB72" t="str">
            <v>Anticipado</v>
          </cell>
          <cell r="GC72" t="e">
            <v>#N/A</v>
          </cell>
          <cell r="GD72" t="str">
            <v>Adecuado</v>
          </cell>
          <cell r="GE72" t="str">
            <v>Coherente</v>
          </cell>
          <cell r="GF72" t="str">
            <v>Concuerda</v>
          </cell>
          <cell r="GG72" t="str">
            <v>Concuerda</v>
          </cell>
          <cell r="GH72" t="str">
            <v>Relación directa</v>
          </cell>
          <cell r="GI72" t="str">
            <v>Adecuado</v>
          </cell>
          <cell r="GJ72" t="str">
            <v>Oportuna</v>
          </cell>
          <cell r="GK72" t="str">
            <v>Se evidencia que no se hizo reprogramación por parte del área, entendiendo que desde marzo el indicador presenta un sobrecumplimiento mayor al 400%. Por esta razón se solicita que se agregue el dato cuantitativo de conjunto de datos abiertos publicados al cierre del año y que sea consistente con la información de las actas que se encuentran cargadas como evidencias.</v>
          </cell>
          <cell r="GL72" t="str">
            <v>Sebastian Malpica</v>
          </cell>
          <cell r="GM72">
            <v>0</v>
          </cell>
          <cell r="GN72">
            <v>0</v>
          </cell>
          <cell r="GO72" t="e">
            <v>#N/A</v>
          </cell>
          <cell r="GP72">
            <v>0</v>
          </cell>
          <cell r="GQ72">
            <v>0</v>
          </cell>
          <cell r="GR72">
            <v>0</v>
          </cell>
          <cell r="GS72">
            <v>0</v>
          </cell>
          <cell r="GT72">
            <v>0</v>
          </cell>
          <cell r="GU72">
            <v>0</v>
          </cell>
          <cell r="GV72">
            <v>0</v>
          </cell>
          <cell r="GW72">
            <v>0</v>
          </cell>
          <cell r="GX72">
            <v>0</v>
          </cell>
          <cell r="GY72">
            <v>0</v>
          </cell>
          <cell r="GZ72">
            <v>0</v>
          </cell>
          <cell r="HA72">
            <v>453</v>
          </cell>
          <cell r="HB72">
            <v>0</v>
          </cell>
          <cell r="HC72">
            <v>0</v>
          </cell>
          <cell r="HD72">
            <v>0</v>
          </cell>
          <cell r="HE72">
            <v>0</v>
          </cell>
          <cell r="HF72">
            <v>0</v>
          </cell>
          <cell r="HG72">
            <v>0</v>
          </cell>
          <cell r="HH72" t="str">
            <v/>
          </cell>
          <cell r="HI72" t="str">
            <v/>
          </cell>
          <cell r="HJ72" t="str">
            <v/>
          </cell>
          <cell r="HK72">
            <v>453</v>
          </cell>
          <cell r="HL72">
            <v>0</v>
          </cell>
          <cell r="HM72">
            <v>0</v>
          </cell>
          <cell r="HN72">
            <v>4.2735849056603774</v>
          </cell>
          <cell r="HO72">
            <v>0</v>
          </cell>
          <cell r="HP72">
            <v>0</v>
          </cell>
          <cell r="HQ72">
            <v>0</v>
          </cell>
          <cell r="HR72">
            <v>0</v>
          </cell>
          <cell r="HS72">
            <v>0</v>
          </cell>
          <cell r="HT72">
            <v>0</v>
          </cell>
          <cell r="HU72">
            <v>0</v>
          </cell>
          <cell r="HV72">
            <v>0</v>
          </cell>
          <cell r="HW72">
            <v>0</v>
          </cell>
          <cell r="HX72">
            <v>4.2735849056603774</v>
          </cell>
          <cell r="HY72" t="str">
            <v>No Programó</v>
          </cell>
          <cell r="HZ72" t="str">
            <v>No Programó</v>
          </cell>
          <cell r="IA72">
            <v>4.0316838732645071</v>
          </cell>
          <cell r="IB72">
            <v>4.0316838732645071</v>
          </cell>
          <cell r="IC72">
            <v>4.0316838732645071</v>
          </cell>
          <cell r="ID72">
            <v>4.0316838732645071</v>
          </cell>
          <cell r="IE72">
            <v>4.0316838732645071</v>
          </cell>
          <cell r="IF72">
            <v>4.0316838732645071</v>
          </cell>
          <cell r="IG72">
            <v>4.0316838732645071</v>
          </cell>
          <cell r="IH72">
            <v>4.0316838732645071</v>
          </cell>
          <cell r="II72">
            <v>4.0316838732645071</v>
          </cell>
          <cell r="IJ72">
            <v>4.0316838732645071</v>
          </cell>
          <cell r="IK72">
            <v>4.0316838732645071</v>
          </cell>
          <cell r="IL72">
            <v>4.0316838732645071</v>
          </cell>
          <cell r="IM72">
            <v>4.0316838732645071</v>
          </cell>
          <cell r="IN72" t="str">
            <v>No Programó</v>
          </cell>
          <cell r="IP72">
            <v>4.2735849056603774</v>
          </cell>
        </row>
        <row r="73">
          <cell r="A73" t="str">
            <v>184N</v>
          </cell>
          <cell r="B73" t="str">
            <v>Oficina Alta Consejería Distrital de Tecnologías de Información y Comunicaciones - TIC</v>
          </cell>
          <cell r="C73" t="str">
            <v>Alto Consejero Distrital de Tecnologías de Información y Comunicaciones - TIC</v>
          </cell>
          <cell r="D73" t="str">
            <v>Sergio Martínez Medina</v>
          </cell>
          <cell r="E73" t="str">
            <v>P4 -  INNOVACIÓN</v>
          </cell>
          <cell r="F73" t="str">
            <v>P4O3 Monitorear la implementación del ERP Distrital, en el marco del convenio de cooperación suscrito con la Secretaria de Hacienda Distrital</v>
          </cell>
          <cell r="G73" t="str">
            <v>P4O3A1 Acompañar con asistencia técnica, el proceso de implementación del ERP Distrital</v>
          </cell>
          <cell r="H73" t="str">
            <v>1.1.32 Implementación del ERP Distrital en las demás entidades del Distrito</v>
          </cell>
          <cell r="I73" t="str">
            <v>Porcentaje de avance en la implementación de los módulos básicos del ERP Distrital</v>
          </cell>
          <cell r="K73" t="str">
            <v>(Número de entidades con la implementación de los módulos básicos del ERP/Total de entidades distritales)*100</v>
          </cell>
          <cell r="L73" t="str">
            <v>Número de entidades con la implementación de los módulos básicos del ERP</v>
          </cell>
          <cell r="M73" t="str">
            <v>Total de entidades distritales</v>
          </cell>
          <cell r="O73" t="str">
            <v>Porcentaje de avance en la implementación de los módulos básicos del ERP Distrital</v>
          </cell>
          <cell r="Q73" t="str">
            <v>Gestión Estrategia de Implementación ERP Distrital:
Diciembre: Documento Gestión de la estrategia de implementación del ERP Distrital BogData en la Secretaría General</v>
          </cell>
          <cell r="R73" t="str">
            <v>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S73" t="str">
            <v>Creciente</v>
          </cell>
          <cell r="T73" t="str">
            <v>Creciente</v>
          </cell>
          <cell r="U73" t="str">
            <v>Porcentaje</v>
          </cell>
          <cell r="Y73">
            <v>0</v>
          </cell>
          <cell r="Z73">
            <v>2017</v>
          </cell>
          <cell r="AA73" t="str">
            <v>No Disponible / No Aplica</v>
          </cell>
          <cell r="AB73" t="str">
            <v>No Disponible / No Aplica</v>
          </cell>
          <cell r="AC73" t="str">
            <v>No Disponible / No Aplica</v>
          </cell>
          <cell r="AD73">
            <v>1.2195121951219513E-2</v>
          </cell>
          <cell r="AE73" t="str">
            <v>No Disponible / No Aplica</v>
          </cell>
          <cell r="AF73" t="str">
            <v>No Disponible / No Aplica</v>
          </cell>
          <cell r="AG73" t="str">
            <v>No Aplica</v>
          </cell>
          <cell r="AH73" t="str">
            <v>No Aplica</v>
          </cell>
          <cell r="AI73" t="str">
            <v>No Aplica</v>
          </cell>
          <cell r="AJ73" t="str">
            <v>No Aplica</v>
          </cell>
          <cell r="AK73" t="str">
            <v>No Aplica</v>
          </cell>
          <cell r="AL73" t="str">
            <v>No Aplica</v>
          </cell>
          <cell r="AM73" t="str">
            <v>No Aplica</v>
          </cell>
          <cell r="AN73" t="str">
            <v>No Aplica</v>
          </cell>
          <cell r="AO73" t="str">
            <v>No Aplica</v>
          </cell>
          <cell r="AP73" t="str">
            <v>No Aplica</v>
          </cell>
          <cell r="AQ73" t="str">
            <v>No Aplica</v>
          </cell>
          <cell r="AR73" t="str">
            <v>No Aplica</v>
          </cell>
          <cell r="AS73" t="str">
            <v>No Aplica</v>
          </cell>
          <cell r="AT73" t="str">
            <v>No Aplica</v>
          </cell>
          <cell r="AU73" t="str">
            <v>No Aplica</v>
          </cell>
          <cell r="AV73" t="str">
            <v>No Aplica</v>
          </cell>
          <cell r="AW73" t="str">
            <v>No Aplica</v>
          </cell>
          <cell r="AX73" t="str">
            <v>No Aplica</v>
          </cell>
          <cell r="AY73" t="str">
            <v>No Aplica</v>
          </cell>
          <cell r="AZ73" t="str">
            <v>No Aplica</v>
          </cell>
          <cell r="BA73" t="str">
            <v>No Aplica</v>
          </cell>
          <cell r="BB73" t="str">
            <v>No Aplica</v>
          </cell>
          <cell r="BC73" t="str">
            <v>No Aplica</v>
          </cell>
          <cell r="BD73" t="str">
            <v>No Aplica</v>
          </cell>
          <cell r="BE73" t="str">
            <v>No Aplica</v>
          </cell>
          <cell r="BF73" t="str">
            <v>No Aplica</v>
          </cell>
          <cell r="BG73" t="str">
            <v>CONPES</v>
          </cell>
          <cell r="BH73" t="str">
            <v>No Aplica</v>
          </cell>
          <cell r="BI73" t="str">
            <v>No Aplica</v>
          </cell>
          <cell r="BJ73" t="str">
            <v>No Aplica</v>
          </cell>
          <cell r="BK73" t="str">
            <v>No Aplica</v>
          </cell>
          <cell r="BL73" t="str">
            <v>No Aplica</v>
          </cell>
          <cell r="BM73" t="str">
            <v>CONPES</v>
          </cell>
          <cell r="BN73" t="str">
            <v>La estrategia consiste en el acompañamiento a la ejecución del plan de acción 2019 para la implementación del ERP distrital en el marco del convenio 663 de 2017 suscrito con la SHD. 
El indicador mide el avance en la implementación de la estrategia en el marco del CONPES Distrital. Para la vigencia 2019, corresponde a la gestión para la implementación en la Secretaría General de un universo de 82 entidades distritales identificadas.</v>
          </cell>
          <cell r="BO73" t="str">
            <v>Diseñar y ejecutar la estrategia de promoción y desarrollo de servicios tic
Monitorear y evaluar la estrategia de promoción y desarrollo de servicios tic</v>
          </cell>
          <cell r="BP73" t="str">
            <v>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BQ73" t="str">
            <v>Gestión Estrategia de Implementación ERP Distrital:
Diciembre: Documento Gestión de la estrategia de implementación del ERP Distrital BogData en la Secretaría General</v>
          </cell>
          <cell r="BR73" t="str">
            <v>Suma</v>
          </cell>
          <cell r="BS73">
            <v>1</v>
          </cell>
          <cell r="BT73">
            <v>0</v>
          </cell>
          <cell r="BU73">
            <v>0</v>
          </cell>
          <cell r="BV73">
            <v>0</v>
          </cell>
          <cell r="BW73">
            <v>0</v>
          </cell>
          <cell r="BX73">
            <v>0</v>
          </cell>
          <cell r="BY73">
            <v>0</v>
          </cell>
          <cell r="BZ73">
            <v>0</v>
          </cell>
          <cell r="CA73">
            <v>0</v>
          </cell>
          <cell r="CB73">
            <v>0</v>
          </cell>
          <cell r="CC73">
            <v>0</v>
          </cell>
          <cell r="CD73">
            <v>0</v>
          </cell>
          <cell r="CE73">
            <v>1</v>
          </cell>
          <cell r="CF73">
            <v>0</v>
          </cell>
          <cell r="CG73">
            <v>0</v>
          </cell>
          <cell r="CH73">
            <v>0</v>
          </cell>
          <cell r="CI73">
            <v>0</v>
          </cell>
          <cell r="CJ73">
            <v>0</v>
          </cell>
          <cell r="CK73">
            <v>0</v>
          </cell>
          <cell r="CL73">
            <v>0</v>
          </cell>
          <cell r="CM73">
            <v>0</v>
          </cell>
          <cell r="CN73">
            <v>0</v>
          </cell>
          <cell r="CO73">
            <v>0</v>
          </cell>
          <cell r="CP73">
            <v>0</v>
          </cell>
          <cell r="CQ73">
            <v>1.2195121951219513E-2</v>
          </cell>
          <cell r="CR73">
            <v>1.2195121951219513E-2</v>
          </cell>
          <cell r="CS73">
            <v>0</v>
          </cell>
          <cell r="CT73">
            <v>0</v>
          </cell>
          <cell r="CU73" t="str">
            <v xml:space="preserve">Gestión Estrategia de Implementación ERP Distrital: Dentro de los proyectos de la Alta Consejería Distrital de TIC para la vigencia 2019, se tiene planeada la gestión y articulación de la implementación ERP en la Secretaría General. Razón por lo cual, las actividades de avance del anterior proyecto que se relacionan en la meta "Implementar el 100% de la Estrategia de Promoción y Desarrollo de Servicios TIC en el DC." del Proyecto de Inversión 1111 (Indicador 176), tienen relación con el presente indicador afiliado al CONPES Distrital. 
Según lo anterior, para este mes se identificó la necesidad del proyecto y se hizo revisión del perfil del mismo, de acuerdo con las actividades 1 y 3 del procedimiento 1210200-PR-306 “Asesoría Técnica o Formulación y Ejecución de Proyectos en el Distrito Capital”.
</v>
          </cell>
          <cell r="CV73" t="str">
            <v>Gestión Estrategia de Implementación ERP Distrital: No se presentaron retrasos o dificultades durante el mes.</v>
          </cell>
          <cell r="CW73" t="str">
            <v>Gestión Estrategia de Implementación ERP Distrital: Se comienza con la planeación  y estructuración del proyecto, con el cual se hará gestión y articulación de la disposición de una solución tecnológica que posibilite acceso a los ciudadanos a la información Financiera y Contable.</v>
          </cell>
          <cell r="CX73">
            <v>0</v>
          </cell>
          <cell r="CY73">
            <v>0</v>
          </cell>
          <cell r="CZ73" t="str">
            <v xml:space="preserve">Gestión Estrategia de Implementación ERP Distrital: Se concluye la planeación y estructuración del proyecto con la aprobación del mismo. Adicionalmente, se trabaja en la contratación del Asesor Especializado SAP para apoyar operativamente el proyecto.
</v>
          </cell>
          <cell r="DA73" t="str">
            <v>Gestión Estrategia de Implementación ERP Distrital: No se presentaron retrasos o dificultades durante el mes.</v>
          </cell>
          <cell r="DB73" t="str">
            <v xml:space="preserve">Gestión Estrategia de Implementación ERP Distrital:
Se terminan las actividades de planeación del procedimiento 1210200-PR-306, y se inicia la gestión para la contratación del Asesor Especializado SAP (operativo), que permitirá disponer de  una solución que integra la información administrativa y financiera del Distrito Capital.
</v>
          </cell>
          <cell r="DC73">
            <v>0</v>
          </cell>
          <cell r="DD73">
            <v>0</v>
          </cell>
          <cell r="DE73" t="str">
            <v>Gestión Estrategia de Implementación ERP Distrital: 
Se trabajó en la contratación del Asesor Especializado SAP para el apoyo funcional del proyecto.
Adicionalmente, se realizó informe de gestión de las actividades ejecutadas del proyecto BogData en el marco del convenio interadministrativo 4130000-663-2017, suscrito entre la Secretaría Distrital de Hacienda y la Secretaría General.</v>
          </cell>
          <cell r="DF73" t="str">
            <v>Gestión Estrategia de Implementación ERP Distrital: No se presentaron retrasos o dificultades durante el mes.</v>
          </cell>
          <cell r="DG73" t="str">
            <v>Gestión Estrategia de Implementación ERP Distrital:
La gestión para la contratación del Asesor Especializado SAP (funcional), permitirá la disposición de un modelo de gobernanza y gestión unificada de la solución del sistema Administrativo y Financiero Distrital BogData, para gestionar la implementación del mismo en la Secretaría General.</v>
          </cell>
          <cell r="DH73">
            <v>0</v>
          </cell>
          <cell r="DI73">
            <v>0</v>
          </cell>
          <cell r="DJ73" t="str">
            <v>Gestión Estrategia de Implementación ERP Distrital: Como avance para la elaboración de Estudios Previos para el Modelo de Gobernanza, se identificó el equipo funcional y técnico de las Dependencias de la Secretaría General (Subsecretaría Corporativa, OTIC y OAP) y se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DK73" t="str">
            <v>Gestión Estrategia de Implementación ERP Distrital: No se presentaron retrasos o dificultades durante el mes.</v>
          </cell>
          <cell r="DL73" t="str">
            <v>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M73">
            <v>0</v>
          </cell>
          <cell r="DN73">
            <v>0</v>
          </cell>
          <cell r="DO73" t="str">
            <v>Gestión Estrategia de Implementación ERP Distrital: Se avanza en la elaboración del Anexo Técnico para Modelo de Gobernanza proyecto ERP Distrital, incluido el Centro de Excelencia. Se identifica Tabla de Contenido y Anexo Técnico preliminar, así como de experiencias en otras Entidades Distritales. Se dispone de modelo de estudio previo con justificación, análisis de sector, matriz de riesgos, cálculo de indicadores financieros.
Adicionalmente, se avanza en construcción del Anexo Técnico con una versión preliminar y una matriz con la identificación de alto nivel de brechas de los documentos de diseño BBPs (business blue print) del BogData de la Secretaría Distrital de Hacienda, frente a los requerimientos generales de las áreas funcionales de la Subsecretaría Corporativa de la Entidad. Se dispone de un modelo de estudio previo con justificación, análisis de sector, matriz de riesgos, cálculo de indicadores financieros.
Se elaboró el documento de evolución del SI-Capital a ERP BogData, basado en SAP, que incluye descripción de antecedentes, justificación, el proceso previo a la selección de la solución, los productos que incluyen el ERP BogData, la perspectiva del proyecto Distrital y se identificaron estadísticas de inversión en TIC de las Entidades Cabezas de Sector, entre otras.</v>
          </cell>
          <cell r="DP73" t="str">
            <v>Gestión Estrategia de Implementación ERP Distrital: No se presentaron retrasos o dificultades durante el mes.</v>
          </cell>
          <cell r="DQ73" t="str">
            <v>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R73">
            <v>0</v>
          </cell>
          <cell r="DS73">
            <v>0</v>
          </cell>
          <cell r="DT73" t="str">
            <v>Gestión Estrategia de Implementación ERP Distrital: Se culminó la construcción del documento de Anexo Técnico, estudio previo, análisis de sector y matriz de riesgos, a fin de adelantar el proceso de Modelo de Gobernanza del proyecto ERP Distrital, incluido el Centro de Excelencia.
Adicionalmente, se avanza en la construcción del Anexo Técnico tipo para la implementación del ERP en otras Entidades. Se cuenta con una versión preliminar y una la matriz con la identificación de alto nivel de brechas de los documentos de diseño BBPs (business blue print), del BogData de la Secretaría Distrital de Hacienda, frente a los requerimientos generales de las áreas funcionales de la Subsecretaría Corporativa de la Entidad, BBPS y matriz con las que se están construyendo requerimientos funcionales a nivel más detallado, conforme lo expresan las Dependencias de la Secretaría General. Adicionalmente, se dispone de un modelo de estudio previo con justificación, análisis de sector, matriz de riesgos y cálculo de indicadores financieros.</v>
          </cell>
          <cell r="DU73" t="str">
            <v>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DV73" t="str">
            <v xml:space="preserve">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v>
          </cell>
          <cell r="DW73">
            <v>0</v>
          </cell>
          <cell r="DX73">
            <v>0</v>
          </cell>
          <cell r="DY73" t="str">
            <v>Gestión Estrategia de Implementación ERP Distrital: Se adelanta el proceso de concurso de méritos SGA-CM-06-2019,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el cual se proyecta quede adjudicado en agosto de 2019.
Ante la postergación de la SDH en cuanto a la fecha de salida a producción y estabilización de la implementación del ERP BOGDATA para el cuarto trimestre de 2019, la Oficina Alta Consejería Distrital de TIC y la Oficina TIC de la Secretaría General, como plan de choque avanzan en la construcción del Anexo Técnico tipo para la implementación del ERP en otras Entidades, considerando las necesidades propias de la Secretaría General como Entidad modelo. Se identifican los requisitos de interoperabilidad y se construye matriz de requerimientos por procesos administrativos y financieros, para luego ser confrontados frente a las brechas identificadas y a los procedimientos de diseño de módulos SAP BBPs definitivos, que la Secretaría Distrital de Hacienda entregue una vez implementado y estabilizado el ERP basado en SAP en dicha Entidad.</v>
          </cell>
          <cell r="DZ73" t="str">
            <v>Gestión Estrategia de Implementación ERP Distrital: No se presentaron retrasos o dificultades durante el mes.</v>
          </cell>
          <cell r="EA73" t="str">
            <v>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EB73">
            <v>0</v>
          </cell>
          <cell r="EC73">
            <v>0</v>
          </cell>
          <cell r="ED73" t="str">
            <v>Gestión Estrategia de Implementación ERP Distrital: Culminó la avaluación del proceso de concurso de méritos SGA-CM-06-2019, quedando adjudicada a la firma Unión Temporal DATATIC, contrato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el cual se proyecta quede firmado e iniciado en el mes septiembre de 2019.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cuarto trimestre de 2019. Para el Anexo Técnico, se están considerando las necesidades propias de la Secretaría General como Entidad modelo. Se identifica los requisitos de interoperabilidad, se construye matriz de requerimientos por procesos administrativos y financieros, para luego ser confrontados frente a las brechas identificadas y frente a los procedimientos de diseño de módulos SAP BBPs definitivos, que la Secretaría Distrital de Hacienda entregue una vez implementado y estabilizado el ERP basado en SAP en dicha Entidad.</v>
          </cell>
          <cell r="EE73" t="str">
            <v>Gestión Estrategia de Implementación ERP Distrital: No se presentaron retrasos o dificultades durante el mes.</v>
          </cell>
          <cell r="EF73" t="str">
            <v xml:space="preserve">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v>
          </cell>
          <cell r="EG73">
            <v>0</v>
          </cell>
          <cell r="EH73">
            <v>0</v>
          </cell>
          <cell r="EI73" t="str">
            <v xml:space="preserve">Gestión Estrategia de Implementación ERP Distrital: Se adelanta la ejecución del contrato 4130000-788-2019, cuyo objeto es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para lo cual se dispone de un plan de trabajo de la consultoría con su correspondiente cronograma.
La Oficina Alta Consejería Distrital de TIC y la Oficina TIC de la Secretaría General, avanzan en la construcción del Anexo Técnico tipo para la implementación del ERP en otras Entidades, teniendo en cuenta que la SDH ha postergado la fecha de salida a producción y estabilización de la implementación del ERP BOGDATA, para el cuarto trimestre de 2019. Para el Anexo Técnico, se están considerando las necesidades propias de la Secretaría General como Entidad modelo. Se identifica la infraestructura tecnológica, licenciamiento requerido, servicios profesionales de capacitación, certificación, migración de datos y se adelanta la definición de la  matriz de requerimientos por procesos administrativos y financieros, para luego ser confrontados frente a las brechas identificadas y frente a los procedimientos de diseño de módulos SAP BBPs definitivos, que la Secretaría Distrital de Hacienda entregue una vez implementado y estabilizado el ERP basado en SAP en dicha Entidad. </v>
          </cell>
          <cell r="EJ73" t="str">
            <v>Gestión Estrategia de Implementación ERP Distrital: No se presentaron retrasos o dificultades durante el mes.</v>
          </cell>
          <cell r="EK73" t="str">
            <v>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v>0</v>
          </cell>
          <cell r="FB73">
            <v>0</v>
          </cell>
          <cell r="FC73" t="str">
            <v>Cumple</v>
          </cell>
          <cell r="FD73" t="str">
            <v>No programó</v>
          </cell>
          <cell r="FE73" t="str">
            <v>No programó</v>
          </cell>
          <cell r="FF73" t="str">
            <v>No aplica</v>
          </cell>
          <cell r="FG73" t="str">
            <v>No aplica</v>
          </cell>
          <cell r="FH73" t="str">
            <v>No aplica</v>
          </cell>
          <cell r="FI73" t="str">
            <v>No aplica</v>
          </cell>
          <cell r="FJ73" t="str">
            <v>No aplica</v>
          </cell>
          <cell r="FK73" t="str">
            <v>No aplica</v>
          </cell>
          <cell r="FL73" t="str">
            <v>Oportuna</v>
          </cell>
          <cell r="FM73" t="str">
            <v>Se evidencia en la programación que la dependencia no programó este indicador para el trimestre, por tal razón no se genera retroalimentación al respecto</v>
          </cell>
          <cell r="FN73" t="str">
            <v>Sebastian Malpica</v>
          </cell>
          <cell r="FO73" t="str">
            <v>No aplica</v>
          </cell>
          <cell r="FP73" t="str">
            <v>No programó</v>
          </cell>
          <cell r="FQ73" t="e">
            <v>#N/A</v>
          </cell>
          <cell r="FR73" t="str">
            <v>No aplica</v>
          </cell>
          <cell r="FS73" t="str">
            <v>No aplica</v>
          </cell>
          <cell r="FT73" t="str">
            <v>No aplica</v>
          </cell>
          <cell r="FU73" t="str">
            <v>No aplica</v>
          </cell>
          <cell r="FV73" t="str">
            <v>No aplica</v>
          </cell>
          <cell r="FW73" t="str">
            <v>No aplica</v>
          </cell>
          <cell r="FX73" t="str">
            <v>Oportuna</v>
          </cell>
          <cell r="FY73" t="str">
            <v>Se evidencia en la programación que la dependencia no programó este indicador para el trimestre, por tal razón no se genera retroalimentación al respecto</v>
          </cell>
          <cell r="FZ73" t="str">
            <v>Sebastian Malpica</v>
          </cell>
          <cell r="GA73" t="str">
            <v>Cumple</v>
          </cell>
          <cell r="GB73" t="str">
            <v>No programó</v>
          </cell>
          <cell r="GC73" t="e">
            <v>#N/A</v>
          </cell>
          <cell r="GD73" t="str">
            <v>Adecuado</v>
          </cell>
          <cell r="GE73" t="str">
            <v>Coherente</v>
          </cell>
          <cell r="GF73" t="str">
            <v>No aplica</v>
          </cell>
          <cell r="GG73" t="str">
            <v>Concuerda</v>
          </cell>
          <cell r="GH73" t="str">
            <v>Relación directa</v>
          </cell>
          <cell r="GI73" t="str">
            <v>Adecuado</v>
          </cell>
          <cell r="GJ73" t="str">
            <v>Oportuna</v>
          </cell>
          <cell r="GK73" t="str">
            <v>Si bien el indicador está programado para cumplirse en el último trimestre, se considera pertinente realizar una retroalimentación cualitativa de la información reportada. En términos generales el indicador se encuentra bien reportado pues cumple con los criterios de coherencia, suficiencia y consistencia.</v>
          </cell>
          <cell r="GL73" t="str">
            <v>Sebastian Malpica</v>
          </cell>
          <cell r="GM73">
            <v>0</v>
          </cell>
          <cell r="GN73">
            <v>0</v>
          </cell>
          <cell r="GO73" t="e">
            <v>#N/A</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t="str">
            <v>No Programó</v>
          </cell>
          <cell r="HZ73" t="str">
            <v>No Programó</v>
          </cell>
          <cell r="IA73" t="str">
            <v>No Programó</v>
          </cell>
          <cell r="IB73" t="str">
            <v>No Programó</v>
          </cell>
          <cell r="IC73" t="str">
            <v>No Programó</v>
          </cell>
          <cell r="ID73" t="str">
            <v>No Programó</v>
          </cell>
          <cell r="IE73" t="str">
            <v>No Programó</v>
          </cell>
          <cell r="IF73" t="str">
            <v>No Programó</v>
          </cell>
          <cell r="IG73" t="str">
            <v>No Programó</v>
          </cell>
          <cell r="IH73" t="str">
            <v>No Programó</v>
          </cell>
          <cell r="II73" t="str">
            <v>No Programó</v>
          </cell>
          <cell r="IJ73">
            <v>0</v>
          </cell>
          <cell r="IK73" t="str">
            <v>No Programó</v>
          </cell>
          <cell r="IL73" t="str">
            <v>No Programó</v>
          </cell>
          <cell r="IM73" t="str">
            <v>No Programó</v>
          </cell>
          <cell r="IN73" t="str">
            <v>No Programó</v>
          </cell>
          <cell r="IP73">
            <v>0</v>
          </cell>
        </row>
        <row r="74">
          <cell r="A74" t="str">
            <v>PAAC_06G</v>
          </cell>
          <cell r="B74" t="str">
            <v>Oficina Alta Consejería Distrital de Tecnologías de Información y Comunicaciones - TIC</v>
          </cell>
          <cell r="C74" t="str">
            <v>Alto Consejero Distrital de Tecnologías de Información y Comunicaciones - TIC</v>
          </cell>
          <cell r="D74" t="str">
            <v>Sergio Martínez Medina</v>
          </cell>
          <cell r="E74" t="str">
            <v>P1 -  ÉTICA, BUEN GOBIERNO Y TRANSPARENCIA</v>
          </cell>
          <cell r="F74" t="str">
            <v>P1O1 Consolidar a 2020 una cultura de visión y actuación ética,  integra y transparente</v>
          </cell>
          <cell r="G74" t="str">
            <v>P1O1A11 Realizar la formulación y el seguimiento a la ejecución del Plan Anticorrupción y de Atención al Ciudadano - PAAC, para la obtención de resultados óptimos en la medición del Índice de Gobierno Abierto - IGA</v>
          </cell>
          <cell r="H74" t="str">
            <v>Realizar revisión y monitoreo  a la gestión de los Riesgos de corrupción con el propósito de garantizar la efectividad de los controles, detectar cambios internos y externos e identificar riesgos emergentes.</v>
          </cell>
          <cell r="I74" t="str">
            <v>Informe Mensual de Revisión de Riesgos de Corrupción</v>
          </cell>
          <cell r="J74"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74" t="str">
            <v xml:space="preserve">  # de informes de revisión de riesgos de corrupción realizados en el periodo</v>
          </cell>
          <cell r="L74" t="str">
            <v xml:space="preserve"># de informes de revisión de riesgos de corrupción realizados en el periodo </v>
          </cell>
          <cell r="M74">
            <v>0</v>
          </cell>
          <cell r="O74" t="str">
            <v>Informe Mensual de Revisión de Riesgos de Corrupción</v>
          </cell>
          <cell r="P74" t="str">
            <v>• Acciones disciplinarias correspondientes</v>
          </cell>
          <cell r="Q74" t="str">
            <v xml:space="preserve"> Remisión de informe de monitoreo de Riesgos de Corrupción.</v>
          </cell>
          <cell r="R74" t="str">
            <v>Fomentar una cultura de transparencia en la entidad a través del seguimiento preventivo de la matriz de riesgos de corrupción.</v>
          </cell>
          <cell r="S74" t="str">
            <v>Suma</v>
          </cell>
          <cell r="T74" t="str">
            <v>Suma</v>
          </cell>
          <cell r="U74" t="str">
            <v>Número</v>
          </cell>
          <cell r="V74" t="str">
            <v>Eficacia</v>
          </cell>
          <cell r="W74" t="str">
            <v>Producto</v>
          </cell>
          <cell r="X74">
            <v>2019</v>
          </cell>
          <cell r="Y74">
            <v>0</v>
          </cell>
          <cell r="Z74">
            <v>2019</v>
          </cell>
          <cell r="AA74">
            <v>0</v>
          </cell>
          <cell r="AB74">
            <v>0</v>
          </cell>
          <cell r="AC74">
            <v>0</v>
          </cell>
          <cell r="AD74">
            <v>6</v>
          </cell>
          <cell r="AE74">
            <v>0</v>
          </cell>
          <cell r="AF74">
            <v>0</v>
          </cell>
          <cell r="AG74" t="str">
            <v>No Aplica</v>
          </cell>
          <cell r="AH74" t="str">
            <v>No Aplica</v>
          </cell>
          <cell r="AI74" t="str">
            <v>No Aplica</v>
          </cell>
          <cell r="AJ74">
            <v>1</v>
          </cell>
          <cell r="AK74" t="str">
            <v>No Aplica</v>
          </cell>
          <cell r="AL74" t="str">
            <v>No Aplica</v>
          </cell>
          <cell r="AM74" t="str">
            <v>No Aplica</v>
          </cell>
          <cell r="AN74" t="str">
            <v>No Aplica</v>
          </cell>
          <cell r="AO74" t="str">
            <v>No Aplica</v>
          </cell>
          <cell r="AP74">
            <v>1</v>
          </cell>
          <cell r="AQ74" t="str">
            <v>No Aplica</v>
          </cell>
          <cell r="AR74" t="str">
            <v>No Aplica</v>
          </cell>
          <cell r="AS74" t="str">
            <v>No Aplica</v>
          </cell>
          <cell r="AT74" t="str">
            <v>No Aplica</v>
          </cell>
          <cell r="AU74" t="str">
            <v>No Aplica</v>
          </cell>
          <cell r="AV74" t="str">
            <v>No Aplica</v>
          </cell>
          <cell r="AW74" t="str">
            <v>No Aplica</v>
          </cell>
          <cell r="AX74" t="str">
            <v>No Aplica</v>
          </cell>
          <cell r="AY74" t="str">
            <v>No Aplica</v>
          </cell>
          <cell r="AZ74" t="str">
            <v>No Aplica</v>
          </cell>
          <cell r="BA74" t="str">
            <v>No Aplica</v>
          </cell>
          <cell r="BB74" t="str">
            <v>No Aplica</v>
          </cell>
          <cell r="BC74" t="str">
            <v>No Aplica</v>
          </cell>
          <cell r="BD74" t="str">
            <v>No Aplica</v>
          </cell>
          <cell r="BE74" t="str">
            <v>No Aplica</v>
          </cell>
          <cell r="BF74" t="str">
            <v>No Aplica</v>
          </cell>
          <cell r="BG74" t="str">
            <v>No Aplica</v>
          </cell>
          <cell r="BH74" t="str">
            <v>No Aplica</v>
          </cell>
          <cell r="BI74" t="str">
            <v>No Aplica</v>
          </cell>
          <cell r="BJ74" t="str">
            <v>No Aplica</v>
          </cell>
          <cell r="BK74" t="str">
            <v>No Aplica</v>
          </cell>
          <cell r="BL74" t="str">
            <v>No Aplica</v>
          </cell>
          <cell r="BM74" t="str">
            <v>Plan de Acción PAAC</v>
          </cell>
          <cell r="BN74" t="str">
            <v>De acuerdo con la “Guía para la Gestión del Riesgo de Corrupción”, se debe efectuar la revisión y monitoreo a su gestión, por parte de los procesos involucrados para garantizar la efectividad de sus controles e identificar riesgos emergentes</v>
          </cell>
          <cell r="BO74" t="str">
            <v>Realizar las acciones de control frente a la probabilidad (Preventivas) y al impacto (Detectivas), que se encuentran definidas en la matriz de riesgos del proceso y deben ser reportadas en el Informe Mensual de Revisión Riesgos de Corrupción.</v>
          </cell>
          <cell r="BP74" t="str">
            <v>Fomentar una cultura de transparencia en la entidad a través del seguimiento preventivo de la matriz de riesgos de corrupción.</v>
          </cell>
          <cell r="BQ74" t="str">
            <v xml:space="preserve"> Remisión de informe de monitoreo de Riesgos de Corrupción.</v>
          </cell>
          <cell r="BR74" t="str">
            <v>Suma</v>
          </cell>
          <cell r="BS74">
            <v>6</v>
          </cell>
          <cell r="BT74">
            <v>0</v>
          </cell>
          <cell r="BU74">
            <v>0</v>
          </cell>
          <cell r="BV74">
            <v>0</v>
          </cell>
          <cell r="BW74">
            <v>0</v>
          </cell>
          <cell r="BX74">
            <v>0</v>
          </cell>
          <cell r="BY74">
            <v>0</v>
          </cell>
          <cell r="BZ74">
            <v>1</v>
          </cell>
          <cell r="CA74">
            <v>1</v>
          </cell>
          <cell r="CB74">
            <v>1</v>
          </cell>
          <cell r="CC74">
            <v>1</v>
          </cell>
          <cell r="CD74">
            <v>1</v>
          </cell>
          <cell r="CE74">
            <v>1</v>
          </cell>
          <cell r="CF74">
            <v>0</v>
          </cell>
          <cell r="CG74">
            <v>0</v>
          </cell>
          <cell r="CH74">
            <v>0</v>
          </cell>
          <cell r="CI74">
            <v>0</v>
          </cell>
          <cell r="CJ74">
            <v>0</v>
          </cell>
          <cell r="CK74">
            <v>0</v>
          </cell>
          <cell r="CL74">
            <v>1</v>
          </cell>
          <cell r="CM74">
            <v>1</v>
          </cell>
          <cell r="CN74">
            <v>1</v>
          </cell>
          <cell r="CO74">
            <v>1</v>
          </cell>
          <cell r="CP74">
            <v>1</v>
          </cell>
          <cell r="CQ74">
            <v>1</v>
          </cell>
          <cell r="CR74">
            <v>6</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v>1</v>
          </cell>
          <cell r="DX74" t="str">
            <v/>
          </cell>
          <cell r="DY74" t="str">
            <v>Informe Mensual de revisión de riesgo de corrupción: Se hizo revisión y monitoreo a la gestión del riesgo de corrupción el 2 de julio, mediante el Subcomité de Autocontrol, con la participación del equipo de la Oficina Alta Consejería de TIC. No se ha evidenciado la materialización del riesgo.</v>
          </cell>
          <cell r="DZ74" t="str">
            <v>Informe Mensual de revisión de riesgo de corrupción: No se presentaron retrasos o dificultades durante el mes.</v>
          </cell>
          <cell r="EA74" t="str">
            <v>Informe Mensual de revisión de riesgo de corrupción: La gestión de riesgos de corrupción realizada por la Oficina, le permite revisar y monitorear los posibles hechos generadores de corrupción, tanto internos como externos.</v>
          </cell>
          <cell r="EB74">
            <v>1</v>
          </cell>
          <cell r="EC74" t="str">
            <v/>
          </cell>
          <cell r="ED74" t="str">
            <v>Informe Mensual de revisión de riesgo de corrupción: Se hizo revisión y monitoreo a la gestión del riesgo de corrupción el 13 de agosto, mediante el Subcomité de Autocontrol, con la participación del equipo de la Oficina Alta Consejería de TIC. Para garantizar la efectividad de los controles, detectar cambios internos y externos, e identificar riesgos emergentes. No se ha evidenciado la materialización del riesgo.</v>
          </cell>
          <cell r="EE74" t="str">
            <v>Informe Mensual de revisión de riesgo de corrupción: No se presentaron retrasos o dificultades durante el mes.</v>
          </cell>
          <cell r="EF74" t="str">
            <v>Informe Mensual de revisión de riesgo de corrupción: La gestión de riesgos de corrupción realizada por la Oficina, le permite revisar y monitorear los posibles hechos generadores de corrupción, tanto internos como externos.</v>
          </cell>
          <cell r="EG74">
            <v>1</v>
          </cell>
          <cell r="EH74" t="str">
            <v/>
          </cell>
          <cell r="EI74" t="str">
            <v>Informe Mensual de revisión de riesgo de corrupción: Se hizo revisión y monitoreo a la gestión del riesgo de corrupción el 3 de septiembre, mediante el Subcomité de Autocontrol, con la participación del equipo de la Oficina Alta Consejería de TIC. Se socializó el cuadro de frecuencias de los seguimientos hechos a los Proyectos de la Oficina, con base en la ejecución de la actividad 6 del procedimiento 1210200-PR-306. Los seguimientos son realizados cada vez que se requiera, mediante mesas técnicas enfocadas al desarrollo de los Proyectos. Es así como con esta actividad se mitiga la materialización del riesgo de corrupción.</v>
          </cell>
          <cell r="EJ74" t="str">
            <v>Informe Mensual de revisión de riesgo de corrupción: No se presentaron retrasos o dificultades durante el mes.</v>
          </cell>
          <cell r="EK74" t="str">
            <v>Informe Mensual de revisión de riesgo de corrupción: La gestión de riesgos de corrupción realizada por la Oficina, le permite revisar y monitorear los posibles hechos generadores de corrupción, mediante el seguimiento a la ejecución de los Proyectos.</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v>3</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t="e">
            <v>#N/A</v>
          </cell>
          <cell r="FR74">
            <v>0</v>
          </cell>
          <cell r="FS74">
            <v>0</v>
          </cell>
          <cell r="FT74">
            <v>0</v>
          </cell>
          <cell r="FU74">
            <v>0</v>
          </cell>
          <cell r="FV74">
            <v>0</v>
          </cell>
          <cell r="FW74">
            <v>0</v>
          </cell>
          <cell r="FX74">
            <v>0</v>
          </cell>
          <cell r="FY74">
            <v>0</v>
          </cell>
          <cell r="FZ74">
            <v>0</v>
          </cell>
          <cell r="GA74" t="str">
            <v>Cumple</v>
          </cell>
          <cell r="GB74" t="str">
            <v>Cumplido</v>
          </cell>
          <cell r="GC74" t="e">
            <v>#N/A</v>
          </cell>
          <cell r="GD74" t="str">
            <v>Adecuado</v>
          </cell>
          <cell r="GE74" t="str">
            <v>Coherente</v>
          </cell>
          <cell r="GF74" t="str">
            <v>Concuerda</v>
          </cell>
          <cell r="GG74" t="str">
            <v>Concuerda</v>
          </cell>
          <cell r="GH74" t="str">
            <v>Relación directa</v>
          </cell>
          <cell r="GI74" t="str">
            <v>Adecuado</v>
          </cell>
          <cell r="GJ74" t="str">
            <v>Oportuna</v>
          </cell>
          <cell r="GK74" t="str">
            <v>Se incorporó este indicador para su reporte en el tercer trimestre. Si bien los beneficios corresponden al avance del indicador, se recomienda ampliar el detalle de cada mes para no repetir la totalidad del beneficio.</v>
          </cell>
          <cell r="GL74" t="str">
            <v>Sebastian Malpica</v>
          </cell>
          <cell r="GM74">
            <v>0</v>
          </cell>
          <cell r="GN74">
            <v>0</v>
          </cell>
          <cell r="GO74" t="e">
            <v>#N/A</v>
          </cell>
          <cell r="GP74">
            <v>0</v>
          </cell>
          <cell r="GQ74">
            <v>0</v>
          </cell>
          <cell r="GR74">
            <v>0</v>
          </cell>
          <cell r="GS74">
            <v>0</v>
          </cell>
          <cell r="GT74">
            <v>0</v>
          </cell>
          <cell r="GU74">
            <v>0</v>
          </cell>
          <cell r="GV74">
            <v>0</v>
          </cell>
          <cell r="GW74">
            <v>0</v>
          </cell>
          <cell r="GX74">
            <v>0</v>
          </cell>
          <cell r="GY74" t="str">
            <v/>
          </cell>
          <cell r="GZ74" t="str">
            <v/>
          </cell>
          <cell r="HA74" t="str">
            <v/>
          </cell>
          <cell r="HB74" t="str">
            <v/>
          </cell>
          <cell r="HC74" t="str">
            <v/>
          </cell>
          <cell r="HD74" t="str">
            <v/>
          </cell>
          <cell r="HE74">
            <v>1</v>
          </cell>
          <cell r="HF74">
            <v>1</v>
          </cell>
          <cell r="HG74">
            <v>1</v>
          </cell>
          <cell r="HH74" t="str">
            <v/>
          </cell>
          <cell r="HI74" t="str">
            <v/>
          </cell>
          <cell r="HJ74" t="str">
            <v/>
          </cell>
          <cell r="HK74">
            <v>3</v>
          </cell>
          <cell r="HL74">
            <v>0</v>
          </cell>
          <cell r="HM74">
            <v>0</v>
          </cell>
          <cell r="HN74">
            <v>0</v>
          </cell>
          <cell r="HO74">
            <v>0</v>
          </cell>
          <cell r="HP74">
            <v>0</v>
          </cell>
          <cell r="HQ74">
            <v>0</v>
          </cell>
          <cell r="HR74">
            <v>0.16666666666666666</v>
          </cell>
          <cell r="HS74">
            <v>0.16666666666666666</v>
          </cell>
          <cell r="HT74">
            <v>0.16666666666666666</v>
          </cell>
          <cell r="HU74">
            <v>0</v>
          </cell>
          <cell r="HV74">
            <v>0</v>
          </cell>
          <cell r="HW74">
            <v>0</v>
          </cell>
          <cell r="HX74">
            <v>0.5</v>
          </cell>
          <cell r="HY74" t="str">
            <v>No Programó</v>
          </cell>
          <cell r="HZ74" t="str">
            <v>No Programó</v>
          </cell>
          <cell r="IA74" t="str">
            <v>No Programó</v>
          </cell>
          <cell r="IB74" t="str">
            <v>No Programó</v>
          </cell>
          <cell r="IC74" t="str">
            <v>No Programó</v>
          </cell>
          <cell r="ID74" t="str">
            <v>No Programó</v>
          </cell>
          <cell r="IE74">
            <v>1</v>
          </cell>
          <cell r="IF74">
            <v>1</v>
          </cell>
          <cell r="IG74">
            <v>1</v>
          </cell>
          <cell r="IH74">
            <v>0.75</v>
          </cell>
          <cell r="II74">
            <v>0.60000000000000009</v>
          </cell>
          <cell r="IJ74">
            <v>0.5</v>
          </cell>
          <cell r="IK74" t="str">
            <v>No Programó</v>
          </cell>
          <cell r="IL74" t="str">
            <v>No Programó</v>
          </cell>
          <cell r="IM74">
            <v>1</v>
          </cell>
          <cell r="IN74" t="str">
            <v>No Programó</v>
          </cell>
          <cell r="IP74">
            <v>0</v>
          </cell>
        </row>
        <row r="75">
          <cell r="A75">
            <v>209</v>
          </cell>
          <cell r="B75" t="str">
            <v>Oficina Alta Consejería Distrital de Tecnologías de Información y Comunicaciones - TIC</v>
          </cell>
          <cell r="C75" t="str">
            <v>Alto Consejero Distrital de Tecnologías de Información y Comunicaciones - TIC</v>
          </cell>
          <cell r="D75" t="str">
            <v>Sergio Martínez Medina</v>
          </cell>
          <cell r="E75" t="str">
            <v>P1 -  ÉTICA, BUEN GOBIERNO Y TRANSPARENCIA</v>
          </cell>
          <cell r="F75" t="str">
            <v>P1O1 Consolidar a 2020 una cultura de visión y actuación ética,  integra y transparente</v>
          </cell>
          <cell r="G75" t="str">
            <v>P1O1A11 Realizar la formulación y el seguimiento a la ejecución del Plan Anticorrupción y de Atención al Ciudadano - PAAC, para la obtención de resultados óptimos en la medición del Índice de Gobierno Abierto - IGA</v>
          </cell>
          <cell r="H75" t="str">
            <v>Realizar oportunamente las publicaciones correspondientes, identificadas en el esquema de publicación de la Secretaria General</v>
          </cell>
          <cell r="I75" t="str">
            <v>Publicaciones correspondientes, identificadas en el esquema de publicación de la Secretaria General, realizadas oportunamente</v>
          </cell>
          <cell r="J75" t="str">
            <v xml:space="preserve">Este indicador permite monitorear el cumplimiento oportuno de los compromisos de publicación que posee la dependencia descritos en el esquema de publicación </v>
          </cell>
          <cell r="K75" t="str">
            <v>(Publicaciones correspondientes realizadas oportunamente / Publicaciones correspondientes del esquema de publicación de la Secretaria General)*100</v>
          </cell>
          <cell r="L75" t="str">
            <v xml:space="preserve">Publicaciones correspondientes realizadas oportunamente </v>
          </cell>
          <cell r="M75" t="str">
            <v>Publicaciones correspondientes del esquema de publicación de la Secretaria General</v>
          </cell>
          <cell r="O75" t="str">
            <v>Publicación oportuna, clara y veraz de la información relacionada con la gestión de la dependencia</v>
          </cell>
          <cell r="Q75" t="str">
            <v>Esquema de publicación:
http://ticbogota.gov.co/noticias</v>
          </cell>
          <cell r="R75" t="str">
            <v>Esquema de publicación:
Comunicar oportuna y verazmente a la ciudadanía acerca de los temas en materia TIC que adelanta la Secretaría General, sobre capacitación, formación, entre otros.</v>
          </cell>
          <cell r="S75" t="str">
            <v>Constante</v>
          </cell>
          <cell r="T75" t="str">
            <v>Constante</v>
          </cell>
          <cell r="U75" t="str">
            <v>Porcentaje</v>
          </cell>
          <cell r="V75" t="str">
            <v>Eficacia</v>
          </cell>
          <cell r="W75" t="str">
            <v>Resultado</v>
          </cell>
          <cell r="X75">
            <v>2019</v>
          </cell>
          <cell r="Y75">
            <v>0</v>
          </cell>
          <cell r="Z75">
            <v>2019</v>
          </cell>
          <cell r="AA75" t="str">
            <v>No Disponible / No Aplica</v>
          </cell>
          <cell r="AB75" t="str">
            <v>No Disponible / No Aplica</v>
          </cell>
          <cell r="AC75" t="str">
            <v>No Disponible / No Aplica</v>
          </cell>
          <cell r="AD75">
            <v>1</v>
          </cell>
          <cell r="AE75" t="str">
            <v>No Disponible / No Aplica</v>
          </cell>
          <cell r="AF75" t="str">
            <v>No Disponible / No Aplica</v>
          </cell>
          <cell r="AG75" t="str">
            <v>No Aplica</v>
          </cell>
          <cell r="AH75" t="str">
            <v>No Aplica</v>
          </cell>
          <cell r="AI75" t="str">
            <v>No Aplica</v>
          </cell>
          <cell r="AJ75">
            <v>1</v>
          </cell>
          <cell r="AK75" t="str">
            <v>No Aplica</v>
          </cell>
          <cell r="AL75" t="str">
            <v>No Aplica</v>
          </cell>
          <cell r="AM75" t="str">
            <v>No Aplica</v>
          </cell>
          <cell r="AN75" t="str">
            <v>No Aplica</v>
          </cell>
          <cell r="AO75" t="str">
            <v>No Aplica</v>
          </cell>
          <cell r="AP75">
            <v>1</v>
          </cell>
          <cell r="AQ75" t="str">
            <v>No Aplica</v>
          </cell>
          <cell r="AR75" t="str">
            <v>No Aplica</v>
          </cell>
          <cell r="AS75" t="str">
            <v>No Aplica</v>
          </cell>
          <cell r="AT75" t="str">
            <v>No Aplica</v>
          </cell>
          <cell r="AU75" t="str">
            <v>No Aplica</v>
          </cell>
          <cell r="AV75" t="str">
            <v>No Aplica</v>
          </cell>
          <cell r="AW75" t="str">
            <v>No Aplica</v>
          </cell>
          <cell r="AX75" t="str">
            <v>No Aplica</v>
          </cell>
          <cell r="AY75" t="str">
            <v>No Aplica</v>
          </cell>
          <cell r="AZ75" t="str">
            <v>No Aplica</v>
          </cell>
          <cell r="BA75" t="str">
            <v>No Aplica</v>
          </cell>
          <cell r="BB75" t="str">
            <v>No Aplica</v>
          </cell>
          <cell r="BC75" t="str">
            <v>No Aplica</v>
          </cell>
          <cell r="BD75" t="str">
            <v>No Aplica</v>
          </cell>
          <cell r="BE75" t="str">
            <v>No Aplica</v>
          </cell>
          <cell r="BF75" t="str">
            <v>No Aplica</v>
          </cell>
          <cell r="BG75" t="str">
            <v>No Aplica</v>
          </cell>
          <cell r="BH75" t="str">
            <v>No Aplica</v>
          </cell>
          <cell r="BI75" t="str">
            <v>No Aplica</v>
          </cell>
          <cell r="BJ75" t="str">
            <v>No Aplica</v>
          </cell>
          <cell r="BK75" t="str">
            <v>No Aplica</v>
          </cell>
          <cell r="BL75" t="str">
            <v>No Aplica</v>
          </cell>
          <cell r="BM75" t="str">
            <v>Plan de Acción PAAC</v>
          </cell>
          <cell r="BN75" t="str">
            <v xml:space="preserve">Este indicador permite monitorear el cumplimiento oportuno de los compromisos de publicación que posee la dependencia descritos en el esquema de publicación </v>
          </cell>
          <cell r="BO75" t="str">
            <v xml:space="preserve">*Redacción de Noticias en la Alta Consejería TIC
*Revisión de Noticias por parte de equipo Portal Bogotá (OCC)
*Publicación de Noticias en la página de la Alta Consejería TIC </v>
          </cell>
          <cell r="BP75" t="str">
            <v>Esquema de publicación:
Comunicar oportuna y verazmente a la ciudadanía acerca de los temas en materia TIC que adelanta la Secretaría General, sobre capacitación, formación, entre otros.</v>
          </cell>
          <cell r="BQ75" t="str">
            <v>Esquema de publicación:
http://ticbogota.gov.co/noticias</v>
          </cell>
          <cell r="BR75" t="str">
            <v>Constante</v>
          </cell>
          <cell r="BS75">
            <v>1</v>
          </cell>
          <cell r="BT75">
            <v>1</v>
          </cell>
          <cell r="BU75">
            <v>1</v>
          </cell>
          <cell r="BV75">
            <v>1</v>
          </cell>
          <cell r="BW75">
            <v>1</v>
          </cell>
          <cell r="BX75">
            <v>1</v>
          </cell>
          <cell r="BY75">
            <v>1</v>
          </cell>
          <cell r="BZ75">
            <v>1</v>
          </cell>
          <cell r="CA75">
            <v>1</v>
          </cell>
          <cell r="CB75">
            <v>1</v>
          </cell>
          <cell r="CC75">
            <v>1</v>
          </cell>
          <cell r="CD75">
            <v>1</v>
          </cell>
          <cell r="CE75">
            <v>1</v>
          </cell>
          <cell r="CF75">
            <v>1</v>
          </cell>
          <cell r="CG75">
            <v>1</v>
          </cell>
          <cell r="CH75">
            <v>1</v>
          </cell>
          <cell r="CI75">
            <v>1</v>
          </cell>
          <cell r="CJ75">
            <v>1</v>
          </cell>
          <cell r="CK75">
            <v>1</v>
          </cell>
          <cell r="CL75">
            <v>1</v>
          </cell>
          <cell r="CM75">
            <v>1</v>
          </cell>
          <cell r="CN75">
            <v>1</v>
          </cell>
          <cell r="CO75">
            <v>1</v>
          </cell>
          <cell r="CP75">
            <v>1</v>
          </cell>
          <cell r="CQ75">
            <v>1</v>
          </cell>
          <cell r="CR75">
            <v>1</v>
          </cell>
          <cell r="CS75">
            <v>1</v>
          </cell>
          <cell r="CT75">
            <v>1</v>
          </cell>
          <cell r="CU75" t="str">
            <v>Esquema de publicación:
Durante el mes de enero, se publicó una noticia en el portal de la Alta Consejería Distrital de TIC: "Cursos digitales gratuitos para todos los bogotanos, ¡inscríbase!" (26/01/2019).</v>
          </cell>
          <cell r="CV75" t="str">
            <v>Esquema de publicación: 
No se presentaron retrasos o dificultades durante el mes.</v>
          </cell>
          <cell r="CW75" t="str">
            <v>Esquema de publicación: 
Por medio de la noticia publicada en el portal de la Alta Consejería Distrital de TIC, se invitó a los ciudadanos de Bogotá a potenciar el talento digital y a aprender sobre nuevas tecnologías, realizando diferentes cursos de capacitación digital disponibles en niveles básico e intermedio. En total fueron 8 cursos ofrecidos: (1) Computación en la Nube, (2) Experiencia Inmersiva, (3) Blockchain, (4) Datos Masivos, (5) Inteligencia Artificial, (6) Arquitectura Dirigida por Eventos, (7) Internet de las Cosas y (8) Gig Economy. Estos cursos estuvieron orientados a mejorar la competitividad de la ciudad a través de la tecnología.</v>
          </cell>
          <cell r="CX75">
            <v>3</v>
          </cell>
          <cell r="CY75">
            <v>3</v>
          </cell>
          <cell r="CZ75" t="str">
            <v>Esquema de publicación:
Durante el mes de febrero, se publicaron tres noticias en el portal de la Alta Consejería Distrital de TIC: 
-"¡Mujeres! Inscríbanse en este curso de ‘Ciencia de Datos’ dedicado para ustedes" (02/02/2019).
- "Así funcionan los laboratorios digitales en Ciudad Bolívar"  (08/02/2019).
- "Elección de personeros estudiantiles con tecnología 4.0 - Blockchain" (21/02/2019).</v>
          </cell>
          <cell r="DA75" t="str">
            <v>Esquema de publicación: 
No se presentaron retrasos o dificultades durante el mes.</v>
          </cell>
          <cell r="DB75" t="str">
            <v xml:space="preserve">Esquema de publicación:
-“¡Mujeres! Inscríbanse en este curso de ‘Ciencia de Datos’ dedicado para ustedes”: se invitó a las mujeres residentes en Bogotá a formarse en este tema, lo que  fomenta su rol de liderazgo en la industria digital.  
-“Así funcionan los laboratorios digitales en Ciudad Bolívar”: se comunicó que por medio de los portales interactivos que ha implementado la Alcaldía Mayor en Ciudad Bolívar, 120 habitantes se graduaron en temas de alfabetización digital, informática, herramientas TIC para niños, herramientas web 2.0, economía digital y dispositivos móviles.  
-“Elección de personeros estudiantiles con tecnología 4.0 – Blockchain”: se dio a conocer el ejercicio de elecciones de personeros utilizando Blockchain, a desarrollarse por la Alta Consejería TIC en el Colegio El Rodeo. Está actividad busca que los ciudadanos usen las tecnologías que soportan la industria 4.0, y así se avance en la construcción de una ciudad inteligente. 
</v>
          </cell>
          <cell r="DC75">
            <v>2</v>
          </cell>
          <cell r="DD75">
            <v>2</v>
          </cell>
          <cell r="DE75" t="str">
            <v>Esquema de publicación:
Durante el mes de marzo, se publicaron dos noticias:  
-"Estos son los ‘Guardianes de la información’ de la Alcaldía de Bogotá" (06/03/2019).
- "Inscríbase en el reto ´Hackatón por la seguridad´" (15/03/2019).</v>
          </cell>
          <cell r="DF75" t="str">
            <v>Esquema de publicación: 
No se presentaron retrasos o dificultades durante el mes.</v>
          </cell>
          <cell r="DG75" t="str">
            <v xml:space="preserve">Esquema de publicación:
-"Estos son los ‘Guardianes de la información’ de la Alcaldía de Bogotá": se informa que teniendo en cuenta la cantidad de información que manejan las organizaciones públicas y privadas, y las malas prácticas de uso, se generaron 6 cartillas que son manuales de buenas prácticas dentro del marco del plan de acción en seguridad y privacidad de la información, para empoderar a funcionarios a que sean vigilantes de la información pública y apliquen las prácticas necesarias para protegerla.
- "Inscríbase en el reto ´Hackatón por la seguridad´": se invitó a cerca de 100 ciudadanos a solucionar un reto de seguridad de Bogotá a través de la tecnología. Se trató de una hackatón, donde profesionales de diferentes disciplinas estuvieron inmersos durante 36 horas pensando en la ciudad. Lo anterior, permite que los ciudadanos respondan al espíritu de la innovación, del trabajo en equipo y el aprendizaje colaborativo.
</v>
          </cell>
          <cell r="DH75">
            <v>3</v>
          </cell>
          <cell r="DI75">
            <v>3</v>
          </cell>
          <cell r="DJ75" t="str">
            <v xml:space="preserve">Esquema de publicación: Durante el mes de abril, se publicaron tres noticias en el portal de la Alta Consejería Distrital de TIC:
- "Bogotá reunirá exponentes de talla mundial para hablar sobre el "Futuro TIC"" (04/04/2019).
- "Páginas web al alcance de todos" (04/04/2019).
- "Se acerca el evento de Software Libre más grande de Latinoamérica" (24/04/2019).
</v>
          </cell>
          <cell r="DK75" t="str">
            <v>Esquema de publicación: No se presentaron retrasos o dificultades durante el mes.</v>
          </cell>
          <cell r="DL75" t="str">
            <v>Esquema de publicación: 
-"Bogotá reunirá exponentes de talla mundial para hablar sobre el "Futuro TIC"": Se comunicó que Bogotá fue el punto de encuentro del VII Foro Futuro TIC. Los países invitados fueron Suecia y España, quienes presentaron la política pública que ha transformado digitalmente a las ciudades que son modelo en el mundo, y que podría ser replicada en Latinoamérica. Por medio de la noticia se invitó a los ciudadanos a participar del evento.
- Páginas web al alcance de todos: Se informa que desde la Alta Consejería Distrital de TIC, se implementó la estrategia Govimentum para estandarizar las páginas Web del Distrito. Govimentum es una plataforma de gestión de contenidos, por medio de la cual todas las Entidades pueden tener sitios Web para el servicio y acceso de los ciudadanos. Actualmente, más de 50 Entidades Distritales, entre Colegios, Alcaldías locales y Secretarías, cuentan con esta plataforma.
- "Se acerca el evento de Software Libre más grande de Latinoamérica": Se invitó a los ciudadanos interesados en Software Libre a participar en el Festival Latinoamericano de Instalación de Software Libre -  Flisol. Allí los asistentes conocieron las tendencias en herramientas tecnológicas libres. La Alta Consejería Distrital de TIC presentó en el evento el tema de Blockchain y Govimentum.</v>
          </cell>
          <cell r="DM75">
            <v>4</v>
          </cell>
          <cell r="DN75">
            <v>4</v>
          </cell>
          <cell r="DO75" t="str">
            <v>Esquema de publicación: Durante el mes de mayo, se publicaron cuatro noticias en el portal de la Alta Consejería Distrital de TIC:
-"La Tecnología es Mejor Para Todos" (02/05/2019).
-"Si le gustan los Videojuegos, esta competencia es para usted" (08/05/2019).
-"Así celebramos el día del Internet en la Alcaldía de Bogotá" (15/05/2019).
-"8 cursos de formación digital gratis y virtuales" (29/05/2019).</v>
          </cell>
          <cell r="DP75" t="str">
            <v>Esquema de publicación: No se presentaron retrasos o dificultades durante el mes.</v>
          </cell>
          <cell r="DQ75" t="str">
            <v>Esquema de publicación:
-"La Tecnología es Mejor Para Todos": Gracias a los 8 nodos de formación que se encuentran en el Laboratorio Digital de Ciudad Bolívar, el uso de la tecnología esta accesible para los ciudadanos de la localidad. En la noticia se resalta el caso de un adulto mayor que se capacitó en Word básico, herramientas digitales y redes sociales.
-"Si le gustan los Videojuegos, esta competencia es para usted": Se invitó a los desarrolladores de videojuegos residentes en Bogotá, a participar en un reto de 24 horas denominado “Game Challenge”, asociado a mejorar la movilidad de ciudad. Esta actividad se desarrolló en el Laboratorio Digital de la Universidad EAN, en el marco de la celebración del día del Internet. 
-"Así celebramos el día del Internet en la Alcaldía de Bogotá": Se invitó a la ciudadanía a participar en la conmemoración del Día Internacional del Internet, que se desarrolló en el Archivo Distrital de la Ciudad el 17 de mayo. En este evento los asistentes conocieron acerca de los proyectos digitales que se han implementado en las Entidades del Distrito.
-"8 cursos de formación digital gratis y virtuales": Se invita a la ciudadanía a capacitarse en cursos virtuales de formación digital. Los cursos ofrecidos son: Inteligencia Artificial, Experiencia Inmersiva, Gig Economy, Datos Masivos, Blockchain, Computación en la Nube, Internet de las Cosas y Arquitectura Dirigida por Eventos. Estos cursos hacen parte del programa de formación virtual “Bogotá Aprende TIC”, que tiene como objetivo promover y generar una cultura digital en los habitantes de Bogotá.</v>
          </cell>
          <cell r="DR75">
            <v>3</v>
          </cell>
          <cell r="DS75">
            <v>3</v>
          </cell>
          <cell r="DT75" t="str">
            <v>Esquema de publicación: Durante el mes de junio, se publicaron tres noticias en el portal de la Alta Consejería Distrital de TIC:
- “Este es el Videojuego ganador del Bogotá Game Challenge” (09/06/2019).
- “Bogotá tiene un nuevo Laboratorio Digital” (13/06/2019).
- “Una Aplicación para Tod@s” (20/06/2019).</v>
          </cell>
          <cell r="DU75" t="str">
            <v>Esquema de publicación: No se presentaron retrasos o dificultades durante el mes.</v>
          </cell>
          <cell r="DV75" t="str">
            <v>Esquema de publicación:
- “Este es el Videojuego ganador del Bogotá Game Challenge”: En esta noticia se dio a conocer el juego ganador del Bogotá “Game Challenge”, competencia que se desarrolló el pasado 17 de mayo en el marco del Día Internacional del Internet. “Un Cabrón en Transmilenio” fue el juego ganador. Se premió por las mecánicas de juego sencillas y entretenidas, la experiencia de usuario y los gráficos bien implementados. En la noticia se informó a la ciudadanía el nombre del equipo ganador, el software usado para el desarrollo del videojuego y se comunicó un enlace donde los interesados pueden ingresar a jugarlo.
- “Bogotá tiene un nuevo Laboratorio Digital”: En esta noticia se informó a todos los ciudadanos de la entrega del nuevo Laboratorio Digital ubicado en la Nueva Cinemateca de Bogotá. En la nota se describen todas las actividades que los asistentes podrán desarrollar, al ser un lugar que cuenta con tecnología de punta, los ciudadanos podrán generar proyectos de emprendimiento en el campo audiovisual.
- “Una Aplicación para Tod@s”: Esta noticia realza el lanzamiento de la nueva APP llamada “En Bogotá Se Puede Ser”, esta contiene toda la información de las acciones que realiza la Alcaldía Mayor de Bogotá entorno a la política pública LGBTI. Por medio del APP las personas de la comunidad pueden denunciar los actos de violencia, también se incluyen secciones de eventos, noticias, una amplia agenda donde los usuarios podrán enterarse de las actividades de su interés, entre otras.</v>
          </cell>
          <cell r="DW75">
            <v>3</v>
          </cell>
          <cell r="DX75">
            <v>3</v>
          </cell>
          <cell r="DY75" t="str">
            <v>Esquema de publicación: Durante el mes de julio, se publicaron tres noticias en el portal de la Alta Consejería Distrital de TIC: 
- “No sea presa fácil de los ciberdelincuentes” (10/07/2019). 
- “La Alcaldía de Bogotá aumenta su portafolio de servicios en línea” (17/07/2019). 
- “Llega el Womenize para mujeres inspiradas por la industria de los videojuegos” (26/07/2019).</v>
          </cell>
          <cell r="DZ75" t="str">
            <v>Esquema de publicación: No se presentaron retrasos o dificultades durante el mes.</v>
          </cell>
          <cell r="EA75" t="str">
            <v>Esquema de publicación:
- “No sea presa fácil de los ciberdelincuentes”: En esta noticia se dio a conocer cómo las amas de casa, padres de familia, jóvenes o cualquier ciudadano que tenga acceso a un computador o celular, son acechados por ataques sofisticados que usan los ciberdelincuentes en la red.  Se explica en qué consiste cada uno y se dan tips de cómo prevenirlos.   
- “La Alcaldía de Bogotá aumenta su portafolio de servicios en línea”: En esta noticia se informa a la ciudadanía que se dio cumplimiento a la meta de virtualizar 72 trámites durante el cuatrienio, para hacer más efectiva la prestación de los servicios en las Entidades del Distrito. Se describe cada trámite virtualizado, y se incluye en la noticia un link de acceso para que los ciudadanos conozcan acerca de cada uno 
- “Llega el Womenize para mujeres inspiradas por la industria de los videojuegos”: En esta noticia se invita a las mujeres de Bogotá interesadas en la industria de los videojuegos, a participar en un evento denominado Womenize, una actividad que reúne a mujeres inspiradas, impulsadas y conectadas en el ecosistema tecnológico de videojuego y entretenimiento. La nota informa sobre los conferencistas de talla nacional e internacional que estarán presentes e invita a inscribirse a través de un link.</v>
          </cell>
          <cell r="EB75">
            <v>2</v>
          </cell>
          <cell r="EC75">
            <v>2</v>
          </cell>
          <cell r="ED75" t="str">
            <v xml:space="preserve">Esquema de publicación: Durante el mes de agosto, se publicaron dos noticias en el portal de la Alta Consejería Distrital de TIC: 
- “La Alcaldía de Bogotá realiza panel sobre Inteligencia Artificial para las empresas” (23/08/2019). 
- “Qué es y cómo funciona Govimentum, la plataforma de sitios web del Distrito” (28/08/2019). </v>
          </cell>
          <cell r="EE75" t="str">
            <v>Esquema de publicación: No se presentaron retrasos o dificultades durante el mes.</v>
          </cell>
          <cell r="EF75" t="str">
            <v>Esquema de publicación:
- “La Alcaldía de Bogotá realiza panel sobre Inteligencia Artificial para las empresas”: se informa sobre el evento dirigido a líderes de la industria de inteligencia artificial, organizado en la Sede Principal del Politécnico Internacional el 27 de agosto, para hablar sobre el desafío que tiene el desarrollo de esta tecnología en Bogotá. Se comunica que la Alcaldía de Bogotá y la Organización Colombia.AI, convocaron a cinco líderes de esta industria para que compartieran su visión sobre las posibilidades, experiencias y recomendaciones de esta tecnología.
- “Qué es y cómo funciona Govimentum, la plataforma de sitios web del Distrito”: se comunica acerca de la reunión llevada a cabo el 22 de agosto entre los webmasters del Distrito, para dar el balance de la implementación del sistema de gestión de contenidos Govimentum. El sistema fue entregado de forma oficial a la ciudad. Govimentum es una plataforma de software libre que permite que cualquier Entidad pueda implementar su sitio web con facilidad y rapidez.</v>
          </cell>
          <cell r="EG75">
            <v>3</v>
          </cell>
          <cell r="EH75">
            <v>3</v>
          </cell>
          <cell r="EI75" t="str">
            <v>Esquema de publicación: Durante el mes de septiembre, se publicaron tres noticias en el portal de la Alta Consejería Distrital de TIC: 
- "Inscríbase en este evento sobre seguridad y privacidad de información" (13/09/2019). 
- "Bogotá cuenta con 66 zonas gratuitas de internet para conectar a los ciudadanos" (21/09/2019).
-“ Vea en realidad aumentada la transformación de Bogotá” (29/09/2019)</v>
          </cell>
          <cell r="EJ75" t="str">
            <v>Esquema de publicación: No se presentaron retrasos o dificultades durante el mes.</v>
          </cell>
          <cell r="EK75" t="str">
            <v xml:space="preserve">Esquema de publicación: 
- “Inscríbase en este evento sobre seguridad y privacidad de información":  Se invitó al público en general a conocer los últimos adelantos que ha tenido Colombia en cuanto a las tecnologías y metodologías para la defensa ante las ciberamenazas, que pueden ser tanto personal como corporativo. La Alcaldía de Bogotá realizó las charlas los días 13 y 14 de septiembre.
- “Bogotá cuenta con 66 zonas gratuitas de internet para conectar a los ciudadanos": Se comunica a la ciudadanía que Bogotá cuenta con 66 zonas gratuitas de Internet, gracias al trabajo del Distrito y la ETB. Lo anterior, ha permitido que los ciudadanos y turistas que transitan por las calles de la ciudad puedan disfrutar durante una hora, y sin costo del servicio de Wifi. Adicionalmente, la noticia informa la frecuencia de zonas WiFi por Localidad.
- “Vea en realidad aumentada la transformación de Bogotá”: Se informa a la ciudadanía que tiene a disposición una nueva “app” para conocer los logros digitales de la administración, por medio de escenas 3D en realidad aumentada. Esta herramienta fue desarrollada en alianza con el Laboratorio Digital de la Universidad Nacional.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v>24</v>
          </cell>
          <cell r="FB75">
            <v>0</v>
          </cell>
          <cell r="FC75" t="str">
            <v>Cumple</v>
          </cell>
          <cell r="FD75" t="str">
            <v>Cumplido</v>
          </cell>
          <cell r="FE75" t="str">
            <v>Cumplido</v>
          </cell>
          <cell r="FF75" t="str">
            <v>Adecuado</v>
          </cell>
          <cell r="FG75" t="str">
            <v>Coherente</v>
          </cell>
          <cell r="FH75" t="str">
            <v>Concuerda</v>
          </cell>
          <cell r="FI75" t="str">
            <v>Concuerda</v>
          </cell>
          <cell r="FJ75" t="str">
            <v>Relación directa</v>
          </cell>
          <cell r="FK75" t="str">
            <v>Adecuado</v>
          </cell>
          <cell r="FL75" t="str">
            <v>Oportuna</v>
          </cell>
          <cell r="FM75" t="str">
            <v>El reporte del indicador es adecuado en términos de suficiencia y coherencia.</v>
          </cell>
          <cell r="FN75" t="str">
            <v>Sebastian Malpica</v>
          </cell>
          <cell r="FO75" t="str">
            <v>Cumple</v>
          </cell>
          <cell r="FP75" t="str">
            <v>Cumplido</v>
          </cell>
          <cell r="FQ75" t="e">
            <v>#N/A</v>
          </cell>
          <cell r="FR75" t="str">
            <v>Adecuado</v>
          </cell>
          <cell r="FS75" t="str">
            <v>Coherente</v>
          </cell>
          <cell r="FT75" t="str">
            <v>Concuerda</v>
          </cell>
          <cell r="FU75" t="str">
            <v>Concuerda</v>
          </cell>
          <cell r="FV75" t="str">
            <v>Relación directa</v>
          </cell>
          <cell r="FW75" t="str">
            <v>Adecuado</v>
          </cell>
          <cell r="FX75" t="str">
            <v>Oportuna</v>
          </cell>
          <cell r="FY75" t="str">
            <v>El reporte del indicador es adecuado en términos de suficiencia y coherencia.</v>
          </cell>
          <cell r="FZ75" t="str">
            <v>Sebastian Malpica</v>
          </cell>
          <cell r="GA75" t="str">
            <v>Cumple</v>
          </cell>
          <cell r="GB75" t="str">
            <v>Cumplido</v>
          </cell>
          <cell r="GC75" t="e">
            <v>#N/A</v>
          </cell>
          <cell r="GD75" t="str">
            <v>Adecuado</v>
          </cell>
          <cell r="GE75" t="str">
            <v>Coherente</v>
          </cell>
          <cell r="GF75" t="str">
            <v>Concuerda</v>
          </cell>
          <cell r="GG75" t="str">
            <v>Concuerda</v>
          </cell>
          <cell r="GH75" t="str">
            <v>Relación directa</v>
          </cell>
          <cell r="GI75" t="str">
            <v>Adecuado</v>
          </cell>
          <cell r="GJ75" t="str">
            <v>Oportuna</v>
          </cell>
          <cell r="GK75" t="str">
            <v>El reporte del indicador es adecuado en términos de suficiencia y coherencia.</v>
          </cell>
          <cell r="GL75" t="str">
            <v>Sebastian Malpica</v>
          </cell>
          <cell r="GM75">
            <v>0</v>
          </cell>
          <cell r="GN75">
            <v>0</v>
          </cell>
          <cell r="GO75" t="e">
            <v>#N/A</v>
          </cell>
          <cell r="GP75">
            <v>0</v>
          </cell>
          <cell r="GQ75">
            <v>0</v>
          </cell>
          <cell r="GR75">
            <v>0</v>
          </cell>
          <cell r="GS75">
            <v>0</v>
          </cell>
          <cell r="GT75">
            <v>0</v>
          </cell>
          <cell r="GU75">
            <v>0</v>
          </cell>
          <cell r="GV75">
            <v>0</v>
          </cell>
          <cell r="GW75">
            <v>0</v>
          </cell>
          <cell r="GX75">
            <v>0</v>
          </cell>
          <cell r="GY75">
            <v>1</v>
          </cell>
          <cell r="GZ75">
            <v>1</v>
          </cell>
          <cell r="HA75">
            <v>1</v>
          </cell>
          <cell r="HB75">
            <v>1</v>
          </cell>
          <cell r="HC75">
            <v>1</v>
          </cell>
          <cell r="HD75">
            <v>1</v>
          </cell>
          <cell r="HE75">
            <v>1</v>
          </cell>
          <cell r="HF75">
            <v>1</v>
          </cell>
          <cell r="HG75">
            <v>1</v>
          </cell>
          <cell r="HH75" t="str">
            <v/>
          </cell>
          <cell r="HI75" t="str">
            <v/>
          </cell>
          <cell r="HJ75" t="str">
            <v/>
          </cell>
          <cell r="HK75">
            <v>24</v>
          </cell>
          <cell r="HL75">
            <v>1</v>
          </cell>
          <cell r="HM75">
            <v>1</v>
          </cell>
          <cell r="HN75">
            <v>1</v>
          </cell>
          <cell r="HO75">
            <v>1</v>
          </cell>
          <cell r="HP75">
            <v>1</v>
          </cell>
          <cell r="HQ75">
            <v>1</v>
          </cell>
          <cell r="HR75">
            <v>1</v>
          </cell>
          <cell r="HS75">
            <v>1</v>
          </cell>
          <cell r="HT75">
            <v>1</v>
          </cell>
          <cell r="HU75">
            <v>0</v>
          </cell>
          <cell r="HV75">
            <v>0</v>
          </cell>
          <cell r="HW75">
            <v>0</v>
          </cell>
          <cell r="HX75">
            <v>1</v>
          </cell>
          <cell r="HY75">
            <v>1</v>
          </cell>
          <cell r="HZ75">
            <v>1</v>
          </cell>
          <cell r="IA75">
            <v>1</v>
          </cell>
          <cell r="IB75">
            <v>1</v>
          </cell>
          <cell r="IC75">
            <v>1</v>
          </cell>
          <cell r="ID75">
            <v>1</v>
          </cell>
          <cell r="IE75">
            <v>1</v>
          </cell>
          <cell r="IF75">
            <v>1</v>
          </cell>
          <cell r="IG75">
            <v>1</v>
          </cell>
          <cell r="IH75">
            <v>1</v>
          </cell>
          <cell r="II75">
            <v>1</v>
          </cell>
          <cell r="IJ75">
            <v>1</v>
          </cell>
          <cell r="IK75">
            <v>1</v>
          </cell>
          <cell r="IL75">
            <v>1</v>
          </cell>
          <cell r="IM75">
            <v>1</v>
          </cell>
          <cell r="IN75">
            <v>1</v>
          </cell>
          <cell r="IP75">
            <v>1</v>
          </cell>
        </row>
        <row r="76">
          <cell r="A76">
            <v>175</v>
          </cell>
          <cell r="B76" t="str">
            <v>Oficina Alta Consejería Distrital de Tecnologías de Información y Comunicaciones - TIC</v>
          </cell>
          <cell r="C76" t="str">
            <v>Alto Consejero Distrital de Tecnologías de Información y Comunicaciones - TIC</v>
          </cell>
          <cell r="D76" t="str">
            <v>Sergio Martínez Medina</v>
          </cell>
          <cell r="E76" t="str">
            <v>P1 -  ÉTICA, BUEN GOBIERNO Y TRANSPARENCIA</v>
          </cell>
          <cell r="F76" t="str">
            <v>P1O2 Fortalecer la capacidad de formulación, implementación y seguimiento, de la política pública de competencia de la Secretaría General; así como las estrategias y mecanismos de evaluación.</v>
          </cell>
          <cell r="G76" t="str">
            <v>P1O2A1 Formular, implementar y realizar seguimiento a las políticas públicas de competencia de la Entidad</v>
          </cell>
          <cell r="H76" t="str">
            <v>Promover Comunidades o Ecosistemas Inteligentes</v>
          </cell>
          <cell r="I76" t="str">
            <v>Comunidades y Ecosistemas Inteligentes promovidos</v>
          </cell>
          <cell r="J76" t="str">
            <v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técnicamente para su estabilización y consolidación. </v>
          </cell>
          <cell r="K76" t="str">
            <v xml:space="preserve">  Sumatoria de comunidades o ecosistemas promovidos     </v>
          </cell>
          <cell r="L76" t="str">
            <v>Sumatoria de comunidades o ecosistemas promovidos</v>
          </cell>
          <cell r="M76">
            <v>0</v>
          </cell>
          <cell r="O76" t="str">
            <v>Comunidades y Ecosistemas Inteligentes.</v>
          </cell>
          <cell r="P76" t="str">
            <v>Diseñar y ejecutar la estrategia para implementar comunidades o ecosistemas inteligentes</v>
          </cell>
          <cell r="Q76" t="str">
            <v>Promoción de 6 Comunidades o Ecosistemas Inteligentes:
Febrero, Marzo, Abril, Junio, Julio, Agosto: Acta o Evidencia de Reunión (puede incluir soportes: presentaciones, fotografías, videos, etc.)</v>
          </cell>
          <cell r="R76" t="str">
            <v>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S76" t="str">
            <v>Suma</v>
          </cell>
          <cell r="T76" t="str">
            <v>Suma</v>
          </cell>
          <cell r="U76" t="str">
            <v>Número</v>
          </cell>
          <cell r="V76" t="str">
            <v>Eficacia</v>
          </cell>
          <cell r="W76" t="str">
            <v>Resultado</v>
          </cell>
          <cell r="X76">
            <v>2016</v>
          </cell>
          <cell r="Y76">
            <v>2</v>
          </cell>
          <cell r="Z76">
            <v>2016</v>
          </cell>
          <cell r="AA76">
            <v>2</v>
          </cell>
          <cell r="AB76">
            <v>5</v>
          </cell>
          <cell r="AC76">
            <v>7</v>
          </cell>
          <cell r="AD76">
            <v>6</v>
          </cell>
          <cell r="AE76">
            <v>0</v>
          </cell>
          <cell r="AF76">
            <v>20</v>
          </cell>
          <cell r="AG76" t="str">
            <v>No Aplica</v>
          </cell>
          <cell r="AH76" t="str">
            <v>No Aplica</v>
          </cell>
          <cell r="AI76" t="str">
            <v>No Aplica</v>
          </cell>
          <cell r="AJ76">
            <v>1</v>
          </cell>
          <cell r="AK76">
            <v>1</v>
          </cell>
          <cell r="AL76">
            <v>1111</v>
          </cell>
          <cell r="AM76" t="str">
            <v>Fortalecimiento de la economía, el gobierno y la ciudad digital de Bogotá D. C.</v>
          </cell>
          <cell r="AN76" t="str">
            <v>No Aplica</v>
          </cell>
          <cell r="AO76" t="str">
            <v>No Aplica</v>
          </cell>
          <cell r="AP76" t="str">
            <v>No Aplica</v>
          </cell>
          <cell r="AQ76" t="str">
            <v>No Aplica</v>
          </cell>
          <cell r="AR76">
            <v>1</v>
          </cell>
          <cell r="AS76" t="str">
            <v>No Aplica</v>
          </cell>
          <cell r="AT76" t="str">
            <v>No Aplica</v>
          </cell>
          <cell r="AU76" t="str">
            <v>No Aplica</v>
          </cell>
          <cell r="AV76" t="str">
            <v>No Aplica</v>
          </cell>
          <cell r="AW76" t="str">
            <v>No Aplica</v>
          </cell>
          <cell r="AX76" t="str">
            <v>No Aplica</v>
          </cell>
          <cell r="AY76" t="str">
            <v>No Aplica</v>
          </cell>
          <cell r="AZ76" t="str">
            <v>No Aplica</v>
          </cell>
          <cell r="BA76" t="str">
            <v>No Aplica</v>
          </cell>
          <cell r="BB76" t="str">
            <v>No Aplica</v>
          </cell>
          <cell r="BC76" t="str">
            <v>No Aplica</v>
          </cell>
          <cell r="BD76" t="str">
            <v>No Aplica</v>
          </cell>
          <cell r="BE76" t="str">
            <v>No Aplica</v>
          </cell>
          <cell r="BF76" t="str">
            <v>No Aplica</v>
          </cell>
          <cell r="BG76" t="str">
            <v>No Aplica</v>
          </cell>
          <cell r="BH76" t="str">
            <v>No Aplica</v>
          </cell>
          <cell r="BI76" t="str">
            <v>No Aplica</v>
          </cell>
          <cell r="BJ76" t="str">
            <v>No Aplica</v>
          </cell>
          <cell r="BK76" t="str">
            <v>No Aplica</v>
          </cell>
          <cell r="BL76" t="str">
            <v>No Aplica</v>
          </cell>
          <cell r="BM76" t="str">
            <v>Plan de Acción Proyecto de inversión 1111 Fortalecimiento de la economía, el gobierno y la ciudad digital de Bogotá D. C.PMR</v>
          </cell>
          <cell r="BN76" t="str">
            <v xml:space="preserve">Una comunidad o ecosistema en el marco del proyecto, es un grupo interconectado de personas con intereses similares, para este caso alrededor de las TIC. El concepto de una comunidad se basa en la colaboración. En este caso, la colaboración social, sus herramientas y sus tecnologías (por ejemplo, Web 2.0) pueden tener una función muy importante en lo que hace a crear, esparcir, actualizar y volver a usar conocimientos, lo que, a su vez, puede generar importantes ingresos para los negocios. La comunidad se cuenta promovida cuando ha cumplido las tres fases del ciclo (Caracterización, trabajo conjunto, y ejecución).  
El indicador mide el numero de comunidades promovidas o ecosistemas que desde la Alta Consejería TIC se impulsan y acompañan técnicamente para su estabilización y consolidación. </v>
          </cell>
          <cell r="BO76" t="str">
            <v>Diseñar y ejecutar la estrategia para implementar comunidades o ecosistemas inteligentes</v>
          </cell>
          <cell r="BP76" t="str">
            <v>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BQ76" t="str">
            <v>Promoción de 6 Comunidades o Ecosistemas Inteligentes:
Febrero, Marzo, Abril, Junio, Julio, Agosto: Acta o Evidencia de Reunión (puede incluir soportes: presentaciones, fotografías, videos, etc.)</v>
          </cell>
          <cell r="BR76" t="str">
            <v>Suma</v>
          </cell>
          <cell r="BS76">
            <v>6</v>
          </cell>
          <cell r="BT76">
            <v>0</v>
          </cell>
          <cell r="BU76">
            <v>1</v>
          </cell>
          <cell r="BV76">
            <v>1</v>
          </cell>
          <cell r="BW76">
            <v>1</v>
          </cell>
          <cell r="BX76">
            <v>0</v>
          </cell>
          <cell r="BY76">
            <v>1</v>
          </cell>
          <cell r="BZ76">
            <v>1</v>
          </cell>
          <cell r="CA76">
            <v>1</v>
          </cell>
          <cell r="CB76">
            <v>0</v>
          </cell>
          <cell r="CC76">
            <v>0</v>
          </cell>
          <cell r="CD76">
            <v>0</v>
          </cell>
          <cell r="CE76">
            <v>0</v>
          </cell>
          <cell r="CF76">
            <v>0</v>
          </cell>
          <cell r="CG76">
            <v>1</v>
          </cell>
          <cell r="CH76">
            <v>1</v>
          </cell>
          <cell r="CI76">
            <v>1</v>
          </cell>
          <cell r="CJ76">
            <v>0</v>
          </cell>
          <cell r="CK76">
            <v>1</v>
          </cell>
          <cell r="CL76">
            <v>1</v>
          </cell>
          <cell r="CM76">
            <v>1</v>
          </cell>
          <cell r="CN76">
            <v>0</v>
          </cell>
          <cell r="CO76">
            <v>0</v>
          </cell>
          <cell r="CP76">
            <v>0</v>
          </cell>
          <cell r="CQ76">
            <v>0</v>
          </cell>
          <cell r="CR76">
            <v>6</v>
          </cell>
          <cell r="CS76">
            <v>0</v>
          </cell>
          <cell r="CT76" t="str">
            <v/>
          </cell>
          <cell r="CU76" t="str">
            <v xml:space="preserve">Comunidades y ecosistemas promovidos:
Se elaboró la ficha preliminar perfil del proyecto. Se realizó acercamiento a los principales representantes de los laboratorios digitales que hacen parte del ecosistema TIC de Bogotá, con fin de crear y estructurar una comunidad.
</v>
          </cell>
          <cell r="CV76" t="str">
            <v>Comunidades y ecosistemas promovidos:
No se presentaron retrasos o dificultades durante el mes.</v>
          </cell>
          <cell r="CW76" t="str">
            <v xml:space="preserve">Comunidades y ecosistemas promovidos:
Al identificar las comunidades a desarrollar en la vigencia, se procede a la estructuración del proyecto, el cual busca promover el trabajo colaborativo en materia TIC con cada una de las comunidades.
</v>
          </cell>
          <cell r="CX76">
            <v>1</v>
          </cell>
          <cell r="CY76" t="str">
            <v/>
          </cell>
          <cell r="CZ76" t="str">
            <v xml:space="preserve">Comunidades y ecosistemas promovidos:
Se realizó la identificación de la necesidad y su aprobación. Se elaboró el perfil y la formulación del proyecto que son aprobados. Se logró el hito de promoción de la Comunidad Red de Laboratorios Digitales.
</v>
          </cell>
          <cell r="DA76" t="str">
            <v>Comunidades y ecosistemas promovidos:
No se presentaron retrasos o dificultades durante el mes.</v>
          </cell>
          <cell r="DB76" t="str">
            <v xml:space="preserve">Comunidades y ecosistemas promovidos:
Al crear la comunidad Red de Laboratorios Digitales, se logró una sinergia entre laboratorios digitales existentes en la ciudad, promoviendo el trabajo colaborativo entre los miembros de la comunidad.
</v>
          </cell>
          <cell r="DC76">
            <v>1</v>
          </cell>
          <cell r="DD76" t="str">
            <v/>
          </cell>
          <cell r="DE76" t="str">
            <v xml:space="preserve">Comunidades y ecosistemas promovidos:
Se realizó acercamiento a la Comunidad Científicas de Datos, con el fin de promover las actividades a desarrollar. Se logró el hito de promoción de la Comunidad Científicas de Datos.
Adicionalmente, se elaboró Informe Trimestral de Comunidades.
</v>
          </cell>
          <cell r="DF76" t="str">
            <v>Comunidades y ecosistemas promovidos:
No se presentaron retrasos o dificultades durante el mes.</v>
          </cell>
          <cell r="DG76" t="str">
            <v xml:space="preserve">Comunidades y ecosistemas promovidos:
Con la promoción de la Comunidad Científica de Datos, se logra eliminar barreras de espacio tiempo y costo, a través del trabajo colaborativo utilizando herramientas tecnológicas por medio de (Boot Camp y hackatones).
</v>
          </cell>
          <cell r="DH76">
            <v>1</v>
          </cell>
          <cell r="DI76" t="str">
            <v/>
          </cell>
          <cell r="DJ76" t="str">
            <v xml:space="preserve">Comunidades y ecosistemas promovidos: Se logró el hito programado, debido a que se realizaron actividades de promoción para la comunidad Innovación en Distrito, que para el mes de abril cuenta con 81 miembros en su grupo de WhatsApp.
Para el cumplimiento de este hito se desarrollaron las siguientes actividades:
1. Acercamiento a la Comunidad
2. Promoción a la Comunidad, miércoles 24 de abril.
</v>
          </cell>
          <cell r="DK76" t="str">
            <v>Comunidades y ecosistemas promovidos: No se presentaron retrasos o dificultades durante el mes.</v>
          </cell>
          <cell r="DL76" t="str">
            <v>Comunidades y ecosistemas promovidos: Al promover la comunidad de Innovación en Distrito, se obtuvo como beneficio: 1. La divulgación en buenas prácticas de innovación al interior del Distrito, 2. Acercamiento de la comunidad con  representantes de la Alta Dirección del Distrito, que adelantan proyectos innovadores. Esto repercute en la apropiación de metodologías de innovación y gestión del conocimiento al interior de las Entidades.</v>
          </cell>
          <cell r="DM76">
            <v>0</v>
          </cell>
          <cell r="DN76" t="str">
            <v/>
          </cell>
          <cell r="DO76" t="str">
            <v>Comunidades y ecosistemas promovidos: Se realiza acercamiento con la comunidad “Grafoscopio”, y se acuerda promover la comunidad participando en un “meetup”, que se realizará durante el mes de junio.
Adicionalmente, se realiza acercamiento con la comunidad “Colombia AI”, para promoverla mediante el apoyo en la organización del “Panel sobre el mercado laboral de Machine Learning en Colombia", a realizarse tentativamente durante el mes de julio o agosto.</v>
          </cell>
          <cell r="DP76" t="str">
            <v>Comunidades y ecosistemas promovidos: No se presentaron retrasos o dificultades durante el mes.</v>
          </cell>
          <cell r="DQ76" t="str">
            <v>Comunidades y ecosistemas promovidos: Se gestiona acercamiento con las comunidades con anticipación, lo que permitirá ejecutar las actividades con más certeza.</v>
          </cell>
          <cell r="DR76">
            <v>1</v>
          </cell>
          <cell r="DS76" t="str">
            <v/>
          </cell>
          <cell r="DT76" t="str">
            <v>Comunidades y ecosistemas promovidos: Se promovió la Comunidad de Gamers durante junio, logrando así el hito para el mes. Como antecedentes, entre los meses de mayo y junio del 2019, se realizó el ejercicio para promover la Comunidad de Gamers en Bogota. Que inició con talleres en mayo y terminó en junio con la premiación del proyecto ganador. Durante el mes de mayo se hizo el acercamiento a la Comunidad, desarrollando un evento con la inscripción previa de 60 personas y la asistencia de 56 de ellas, conformadas en su mayoría por equipos interdisciplinarios de expertos en videojuegos. La actividad se realizó desde las 2:00 p.m. del 17 de mayo, hasta las 6:00 p.m. del 18 de mayo en las instalaciones del PVD LAB de la Universidad EAN. En la jornada, participaron cerca de 11 equipos trabajando en el reto que proponía crear un videojuego que aportará a mejorar la cultura ciudadana, en el sistema de transporte masivo – Transmilenio. Con la finalidad de ofrecer las mejores condiciones a los participantes se ofrecieron refrigerios y comida, estación de café, zonas de descanso y servicio de enfermería. 
Durante el mes de junio de 2019, un jurado de expertos en videojuegos evaluó las propuestas presentadas y determinó que la más ajustada a lo que el reglamento del evento requería, fue el videojuego llamado “Un cabrón en Transmilenio”. A los participantes se les emitió un diploma de asistencia y a los ganadores uno ser el mejor. El videojuego ganador del Bogotá “Game Challenge”, es sencillo y de acción; para jugarlo, el usuario tendrá que controlar un "cabrito" que debe abrirse paso entre los pasajeros (vacas y cerdos), para poder bajarse en su estación de destino antes de que las puertas se cierren y el bus siga su camino.
En cuanto a la Comunidad de “Grafoscopio” anunciada en mayo para promover en junio, se decidió reprogramarla para el mes de julio, debido a que se dio prioridad a la Comunidad de Gamers cuya promoción comenzó en el marco del día del Internet y culminó en junio. Para el mes de agosto se promoverá la Comunidad “Colombia AI”. 
Adicionalmente, se elaboró Informe Trimestral de Comunidades.</v>
          </cell>
          <cell r="DU76" t="str">
            <v>Comunidades y ecosistemas promovidos: No se presentaron retrasos o dificultades durante el mes.</v>
          </cell>
          <cell r="DV76" t="str">
            <v>Comunidades y ecosistemas promovidos: Se fortaleció la Comunidad de Gamers en Bogotá, donde se establecieron sinergias entre personas con diferente formación académica y experiencia laboral, logrando conectar diferentes maneras de pensar en función de resolver retos de manera holística.</v>
          </cell>
          <cell r="DW76">
            <v>1</v>
          </cell>
          <cell r="DX76" t="str">
            <v/>
          </cell>
          <cell r="DY76" t="str">
            <v>Comunidades y ecosistemas promovidos: Se logró el hito de promover la comunidad ¡Womenize! Games and Tech! durante el mes de julio. Como resultado de la Comunidad de Gamers promovida en el mes de anterior, se planteó continuar la línea de videojuegos y apoyar a la comunidad de mujeres que trabajan esta temática. Por lo anterior, se apoyó a la revista “Gamers – on” en la versión 2019 del proyecto ¡Womenize! Games and Tech! – Colombia!, la cual es una plataforma global que conecta y desarrolla los talentos de las mujeres en áreas de tecnología, videojuegos y negocios digitales. El programa está diseñado para la comunidad de mujeres que quieren desarrollar una carrera en economía digital, videojuegos o TI. El ejercicio de promoción se desarrolló el 30 de julio de 8:00 a.m. a 6:00 p.m., realizando actividades como: 1. Conferencias y talleres que se desarrollaron mediante charlas, sesiones magistrales y paneles de discusión con un enfoque que cubrió realización personal, historias de éxito inspiradoras y creatividad, 2. Networking, que abrió espacios de relacionamiento para gestionar contactos entre emprendedores que hacen parte de la economía digital, y 3. Reclutamiento, que fueron espacios de orientación, consultoría y auto organización para una audiencia femenina, y para compañías que planean contratar a más mujeres. La Alcaldía Mayor de Bogotá apoyó la comunidad suministrando estación de café y difusión del evento en el portal de Bogotá y en el de la Alta Consejería Distrital de TIC.
Con respecto a la Comunidad de Grafoscopio, debido a la agenda de actividades entre la Comunidad y la Consejería TIC, no se logró articular esfuerzos. Por lo anterior, la Comunidad ¡Womenize! Games and Tech! la reemplazó para el reporte del indicador.</v>
          </cell>
          <cell r="DZ76" t="str">
            <v>Comunidades y ecosistemas promovidos: No se presentaron retrasos o dificultades durante el mes.</v>
          </cell>
          <cell r="EA76" t="str">
            <v>Comunidades y ecosistemas promovidos: Se fortaleció la Comunidad de mujeres enfocadas a videojuegos en Bogotá, mediante el intercambio de conocimiento entre personas representantes de los diferentes actores del Sector TI y de la Industria de videojuegos, brindándoles a las mujeres miembros de la Comunidad más herramientas en su desarrollo y competencias profesionales.</v>
          </cell>
          <cell r="EB76">
            <v>1</v>
          </cell>
          <cell r="EC76" t="str">
            <v/>
          </cell>
          <cell r="ED76" t="str">
            <v>Comunidades y ecosistemas promovidos: Se logró el hito al promover la Comunidad de Machine Learning - Colombia A.I, con la divulgación en portal de Bogotá y de la Alta Consejería TIC, del Panel “Mercado Laboral de Machine Learning en Colombia”. Para el ejercicio de networking, la Consejería TIC aportó refrigerios entre los asistentes. En el panel, 5 líderes de la industria de la Inteligencia Artificial presentaron un panorama completo del mercado laboral de Machine Learning en el país. Además, se compartieron los resultados de la Encuesta sobre el Mercado Laboral de esta tecnología, realizada por la Comunidad Colombia A.I.</v>
          </cell>
          <cell r="EE76" t="str">
            <v>Comunidades y ecosistemas promovidos: No se presentaron retrasos o dificultades durante el mes.</v>
          </cell>
          <cell r="EF76" t="str">
            <v>Comunidades y ecosistemas promovidos: Se apoyó a la Comunidad de Machine Learning – Colombia A.I., para lograr la realización del panel con la participación de 296 personas. En el marco del evento, se realizó intercambio de conocimiento entre expertos en data science de la ciudad. Además, se discutieron temas de interés tanto para quienes desean trabajar en Machine Learning, como para quienes necesitan contratar talento o liderar equipos de ciencias de datos y analítica.</v>
          </cell>
          <cell r="EG76">
            <v>0</v>
          </cell>
          <cell r="EH76" t="str">
            <v/>
          </cell>
          <cell r="EI76" t="str">
            <v>Comunidades y ecosistemas promovidos: Se elaboró informe trimestral, acerca de las comunidades promovidas durante el tercer trimestre de la vigencia: ¡Womenize! Games and Tech! y Machine Learning - Colombia A.I. En el informe se recopilan las actividades adelantadas en los eventos realizados con el apoyo de la Alta Consejería TIC.</v>
          </cell>
          <cell r="EJ76" t="str">
            <v>Comunidades y ecosistemas promovidos: No se presentaron retrasos o dificultades durante el mes.</v>
          </cell>
          <cell r="EK76" t="str">
            <v>Comunidades y ecosistemas promovidos: Se documentan de manera concreta las acciones adelantadas en el tercer trimestre. Este documento facilitará las tareas de cierre del proyecto, de acuerdo con lo establecido en el procedimiento 1210200-PR-306 “Asesoría Técnica o Formulación y Ejecución de Proyectos en el Distrito Capital”.</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v>6</v>
          </cell>
          <cell r="FB76">
            <v>0</v>
          </cell>
          <cell r="FC76" t="str">
            <v>Cumple</v>
          </cell>
          <cell r="FD76" t="str">
            <v>Cumplido</v>
          </cell>
          <cell r="FE76" t="str">
            <v>Cumplido</v>
          </cell>
          <cell r="FF76" t="str">
            <v>Adecuado</v>
          </cell>
          <cell r="FG76" t="str">
            <v>Coherente</v>
          </cell>
          <cell r="FH76" t="str">
            <v>Concuerda</v>
          </cell>
          <cell r="FI76" t="str">
            <v>Concuerda</v>
          </cell>
          <cell r="FJ76" t="str">
            <v>Relación directa</v>
          </cell>
          <cell r="FK76" t="str">
            <v>Adecuado</v>
          </cell>
          <cell r="FL76" t="str">
            <v>Oportuna</v>
          </cell>
          <cell r="FM76" t="str">
            <v>El reporte del indicador es adecuado en términos de suficiencia y coherencia. 
No obstante, los comentarios incluidos en el reporte de avance de actividades para proyecto de inversión son insuficientes por cuanto no explican los datos numéricos incluidos. Por esto, se sugiere ampliar las descripciones de forma tal que se dé cuenta de la gestión desarrollada por el área en cada una de las actividades.</v>
          </cell>
          <cell r="FN76" t="str">
            <v>Sebastian Malpica</v>
          </cell>
          <cell r="FO76" t="str">
            <v>Cumple</v>
          </cell>
          <cell r="FP76" t="str">
            <v>Cumplido</v>
          </cell>
          <cell r="FQ76" t="e">
            <v>#N/A</v>
          </cell>
          <cell r="FR76" t="str">
            <v>Adecuado</v>
          </cell>
          <cell r="FS76" t="str">
            <v>Coherente</v>
          </cell>
          <cell r="FT76" t="str">
            <v>Concuerda</v>
          </cell>
          <cell r="FU76" t="str">
            <v>Concuerda</v>
          </cell>
          <cell r="FV76" t="str">
            <v>Relación directa</v>
          </cell>
          <cell r="FW76" t="str">
            <v>Adecuado</v>
          </cell>
          <cell r="FX76" t="str">
            <v>Oportuna</v>
          </cell>
          <cell r="FY76" t="str">
            <v>El reporte del indicador es adecuado en términos de suficiencia y coherencia.</v>
          </cell>
          <cell r="FZ76" t="str">
            <v>Sebastian Malpica</v>
          </cell>
          <cell r="GA76" t="str">
            <v>Cumple</v>
          </cell>
          <cell r="GB76" t="str">
            <v>Cumplido</v>
          </cell>
          <cell r="GC76" t="e">
            <v>#N/A</v>
          </cell>
          <cell r="GD76" t="str">
            <v>Adecuado</v>
          </cell>
          <cell r="GE76" t="str">
            <v>Coherente</v>
          </cell>
          <cell r="GF76" t="str">
            <v>Concuerda</v>
          </cell>
          <cell r="GG76" t="str">
            <v>Concuerda</v>
          </cell>
          <cell r="GH76" t="str">
            <v>Relación directa</v>
          </cell>
          <cell r="GI76" t="str">
            <v>Adecuado</v>
          </cell>
          <cell r="GJ76" t="str">
            <v>Oportuna</v>
          </cell>
          <cell r="GK76" t="str">
            <v>El reporte del indicador es adecuado en términos de suficiencia y coherencia.</v>
          </cell>
          <cell r="GL76" t="str">
            <v>Sebastian Malpica</v>
          </cell>
          <cell r="GM76">
            <v>0</v>
          </cell>
          <cell r="GN76">
            <v>0</v>
          </cell>
          <cell r="GO76" t="e">
            <v>#N/A</v>
          </cell>
          <cell r="GP76">
            <v>0</v>
          </cell>
          <cell r="GQ76">
            <v>0</v>
          </cell>
          <cell r="GR76">
            <v>0</v>
          </cell>
          <cell r="GS76">
            <v>0</v>
          </cell>
          <cell r="GT76">
            <v>0</v>
          </cell>
          <cell r="GU76">
            <v>0</v>
          </cell>
          <cell r="GV76">
            <v>0</v>
          </cell>
          <cell r="GW76">
            <v>0</v>
          </cell>
          <cell r="GX76">
            <v>0</v>
          </cell>
          <cell r="GY76">
            <v>0</v>
          </cell>
          <cell r="GZ76">
            <v>1</v>
          </cell>
          <cell r="HA76">
            <v>1</v>
          </cell>
          <cell r="HB76">
            <v>1</v>
          </cell>
          <cell r="HC76">
            <v>0</v>
          </cell>
          <cell r="HD76">
            <v>1</v>
          </cell>
          <cell r="HE76">
            <v>1</v>
          </cell>
          <cell r="HF76">
            <v>1</v>
          </cell>
          <cell r="HG76">
            <v>0</v>
          </cell>
          <cell r="HH76" t="str">
            <v/>
          </cell>
          <cell r="HI76" t="str">
            <v/>
          </cell>
          <cell r="HJ76" t="str">
            <v/>
          </cell>
          <cell r="HK76">
            <v>6</v>
          </cell>
          <cell r="HL76">
            <v>0</v>
          </cell>
          <cell r="HM76">
            <v>0.16666666666666666</v>
          </cell>
          <cell r="HN76">
            <v>0.16666666666666666</v>
          </cell>
          <cell r="HO76">
            <v>0.16666666666666666</v>
          </cell>
          <cell r="HP76">
            <v>0</v>
          </cell>
          <cell r="HQ76">
            <v>0.16666666666666666</v>
          </cell>
          <cell r="HR76">
            <v>0.16666666666666666</v>
          </cell>
          <cell r="HS76">
            <v>0.16666666666666666</v>
          </cell>
          <cell r="HT76">
            <v>0</v>
          </cell>
          <cell r="HU76">
            <v>0</v>
          </cell>
          <cell r="HV76">
            <v>0</v>
          </cell>
          <cell r="HW76">
            <v>0</v>
          </cell>
          <cell r="HX76">
            <v>0.99999999999999989</v>
          </cell>
          <cell r="HY76" t="str">
            <v>No Programó</v>
          </cell>
          <cell r="HZ76">
            <v>1</v>
          </cell>
          <cell r="IA76">
            <v>1</v>
          </cell>
          <cell r="IB76">
            <v>1</v>
          </cell>
          <cell r="IC76">
            <v>1</v>
          </cell>
          <cell r="ID76">
            <v>1</v>
          </cell>
          <cell r="IE76">
            <v>1</v>
          </cell>
          <cell r="IF76">
            <v>1</v>
          </cell>
          <cell r="IG76">
            <v>1</v>
          </cell>
          <cell r="IH76">
            <v>1</v>
          </cell>
          <cell r="II76">
            <v>1</v>
          </cell>
          <cell r="IJ76">
            <v>1</v>
          </cell>
          <cell r="IK76">
            <v>1</v>
          </cell>
          <cell r="IL76">
            <v>1</v>
          </cell>
          <cell r="IM76">
            <v>1</v>
          </cell>
          <cell r="IN76">
            <v>1</v>
          </cell>
          <cell r="IP76">
            <v>0.33333333333333331</v>
          </cell>
        </row>
        <row r="77">
          <cell r="A77">
            <v>176</v>
          </cell>
          <cell r="B77" t="str">
            <v>Oficina Alta Consejería Distrital de Tecnologías de Información y Comunicaciones - TIC</v>
          </cell>
          <cell r="C77" t="str">
            <v>Alto Consejero Distrital de Tecnologías de Información y Comunicaciones - TIC</v>
          </cell>
          <cell r="D77" t="str">
            <v>Sergio Martínez Medina</v>
          </cell>
          <cell r="E77" t="str">
            <v>P1 -  ÉTICA, BUEN GOBIERNO Y TRANSPARENCIA</v>
          </cell>
          <cell r="F77" t="str">
            <v>P1O2 Fortalecer la capacidad de formulación, implementación y seguimiento, de la política pública de competencia de la Secretaría General; así como las estrategias y mecanismos de evaluación.</v>
          </cell>
          <cell r="G77" t="str">
            <v>P1O2A1 Formular, implementar y realizar seguimiento a las políticas públicas de competencia de la Entidad</v>
          </cell>
          <cell r="H77" t="str">
            <v>Implementar la Estrategia de Promoción y Desarrollo de Servicios TIC</v>
          </cell>
          <cell r="I77" t="str">
            <v>Estrategia de Promoción  y Desarrollo de Servicios TIC ejecutada</v>
          </cell>
          <cell r="J77"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v>
          </cell>
          <cell r="K77" t="str">
            <v>(No. hitos de la estrategia alcanzados  / Total de hitos de la estrategia programados) *100</v>
          </cell>
          <cell r="L77" t="str">
            <v xml:space="preserve">No. hitos de la estrategia alcanzados </v>
          </cell>
          <cell r="M77" t="str">
            <v>Total de hitos de la estrategia programados</v>
          </cell>
          <cell r="O77" t="str">
            <v>Estrategia de Promoción y Desarrollo de servicios TIC.</v>
          </cell>
          <cell r="P77" t="str">
            <v>Diseñar y ejecutar la estrategia de promocion y desarrollo de servicios tic
Monitorear y evaluar la estrategia de promocion y desarrollo de servicios tic</v>
          </cell>
          <cell r="Q77" t="str">
            <v>Programa de promoción y desarrollo TIC :
Marzo: Informe trimestral de avance Q1
Junio: Informe trimestral de avance Q2
Septiembre: Informe trimestral de avance Q3
Diciembre: Informe final de cierre de actividades
Sostenibilidad Zonas WiFi gratis para Bogotá:
Junio: 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cell r="R77"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S77" t="str">
            <v>Creciente</v>
          </cell>
          <cell r="T77" t="str">
            <v>Creciente</v>
          </cell>
          <cell r="U77" t="str">
            <v>Porcentaje</v>
          </cell>
          <cell r="V77" t="str">
            <v>Eficacia</v>
          </cell>
          <cell r="W77" t="str">
            <v>Resultado</v>
          </cell>
          <cell r="X77">
            <v>2016</v>
          </cell>
          <cell r="Y77">
            <v>0.2374</v>
          </cell>
          <cell r="Z77">
            <v>2016</v>
          </cell>
          <cell r="AA77">
            <v>0.2374</v>
          </cell>
          <cell r="AB77">
            <v>0.5</v>
          </cell>
          <cell r="AC77">
            <v>0.7</v>
          </cell>
          <cell r="AD77">
            <v>0.9</v>
          </cell>
          <cell r="AE77">
            <v>1</v>
          </cell>
          <cell r="AF77">
            <v>1</v>
          </cell>
          <cell r="AG77" t="str">
            <v>No Aplica</v>
          </cell>
          <cell r="AH77" t="str">
            <v>No Aplica</v>
          </cell>
          <cell r="AI77" t="str">
            <v>No Aplica</v>
          </cell>
          <cell r="AJ77">
            <v>1</v>
          </cell>
          <cell r="AK77">
            <v>1</v>
          </cell>
          <cell r="AL77">
            <v>1111</v>
          </cell>
          <cell r="AM77" t="str">
            <v>Fortalecimiento de la economía, el gobierno y la ciudad digital de Bogotá D. C.</v>
          </cell>
          <cell r="AN77" t="str">
            <v>No Aplica</v>
          </cell>
          <cell r="AO77" t="str">
            <v>No Aplica</v>
          </cell>
          <cell r="AP77" t="str">
            <v>No Aplica</v>
          </cell>
          <cell r="AQ77" t="str">
            <v>No Aplica</v>
          </cell>
          <cell r="AR77" t="str">
            <v>No Aplica</v>
          </cell>
          <cell r="AS77" t="str">
            <v>No Aplica</v>
          </cell>
          <cell r="AT77" t="str">
            <v>No Aplica</v>
          </cell>
          <cell r="AU77" t="str">
            <v>No Aplica</v>
          </cell>
          <cell r="AV77" t="str">
            <v>No Aplica</v>
          </cell>
          <cell r="AW77" t="str">
            <v>No Aplica</v>
          </cell>
          <cell r="AX77" t="str">
            <v>No Aplica</v>
          </cell>
          <cell r="AY77" t="str">
            <v>No Aplica</v>
          </cell>
          <cell r="AZ77" t="str">
            <v>No Aplica</v>
          </cell>
          <cell r="BA77" t="str">
            <v>No Aplica</v>
          </cell>
          <cell r="BB77" t="str">
            <v>No Aplica</v>
          </cell>
          <cell r="BC77" t="str">
            <v>No Aplica</v>
          </cell>
          <cell r="BD77" t="str">
            <v>No Aplica</v>
          </cell>
          <cell r="BE77" t="str">
            <v>No Aplica</v>
          </cell>
          <cell r="BF77" t="str">
            <v>No Aplica</v>
          </cell>
          <cell r="BG77" t="str">
            <v>No Aplica</v>
          </cell>
          <cell r="BH77" t="str">
            <v>No Aplica</v>
          </cell>
          <cell r="BI77" t="str">
            <v>No Aplica</v>
          </cell>
          <cell r="BJ77" t="str">
            <v>No Aplica</v>
          </cell>
          <cell r="BK77" t="str">
            <v>No Aplica</v>
          </cell>
          <cell r="BL77" t="str">
            <v>No Aplica</v>
          </cell>
          <cell r="BM77" t="str">
            <v>Plan de Acción Proyecto de inversión 1111 Fortalecimiento de la economía, el gobierno y la ciudad digital de Bogotá D. C.</v>
          </cell>
          <cell r="BN77"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Adicionalmente, para la vigencia 2019 se incorpora el proyecto ERP Distrital a esta meta por un ejercicio de alineación estratégica.
El indicador mide el avance en la implementación de la estrategia, en términos de porcentaje sobre un 100% que representa el total de las acciones establecidas. </v>
          </cell>
          <cell r="BO77" t="str">
            <v>Diseñar y ejecutar la estrategia de promocion y desarrollo de servicios tic
Monitorear y evaluar la estrategia de promocion y desarrollo de servicios tic</v>
          </cell>
          <cell r="BP77"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BQ77" t="str">
            <v>Programa de promoción y desarrollo TIC :
Marzo: Informe trimestral de avance Q1
Junio: Informe trimestral de avance Q2
Septiembre: Informe trimestral de avance Q3
Diciembre: Informe final de cierre de actividades
Sostenibilidad Zonas WiFi gratis para Bogotá:
Junio: 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cell r="BR77" t="str">
            <v>Suma</v>
          </cell>
          <cell r="BS77">
            <v>12</v>
          </cell>
          <cell r="BT77">
            <v>0</v>
          </cell>
          <cell r="BU77">
            <v>0</v>
          </cell>
          <cell r="BV77">
            <v>2</v>
          </cell>
          <cell r="BW77">
            <v>0</v>
          </cell>
          <cell r="BX77">
            <v>0</v>
          </cell>
          <cell r="BY77">
            <v>3</v>
          </cell>
          <cell r="BZ77">
            <v>0</v>
          </cell>
          <cell r="CA77">
            <v>0</v>
          </cell>
          <cell r="CB77">
            <v>3</v>
          </cell>
          <cell r="CC77">
            <v>0</v>
          </cell>
          <cell r="CD77">
            <v>0</v>
          </cell>
          <cell r="CE77">
            <v>4</v>
          </cell>
          <cell r="CF77">
            <v>0</v>
          </cell>
          <cell r="CG77">
            <v>0</v>
          </cell>
          <cell r="CH77">
            <v>3.333333333333334E-2</v>
          </cell>
          <cell r="CI77">
            <v>0</v>
          </cell>
          <cell r="CJ77">
            <v>0</v>
          </cell>
          <cell r="CK77">
            <v>5.0000000000000017E-2</v>
          </cell>
          <cell r="CL77">
            <v>0</v>
          </cell>
          <cell r="CM77">
            <v>0</v>
          </cell>
          <cell r="CN77">
            <v>5.0000000000000017E-2</v>
          </cell>
          <cell r="CO77">
            <v>0</v>
          </cell>
          <cell r="CP77">
            <v>0</v>
          </cell>
          <cell r="CQ77">
            <v>6.666666666666668E-2</v>
          </cell>
          <cell r="CR77">
            <v>0.9</v>
          </cell>
          <cell r="CS77">
            <v>0</v>
          </cell>
          <cell r="CT77">
            <v>0</v>
          </cell>
          <cell r="CU77" t="str">
            <v xml:space="preserve">Programa de promoción y desarrollo TIC: Se realizó identificación de la necesidad del proyecto, según 1210200-PR-306.
Sostenibilidad Zonas WiFi gratis para Bogotá: Se avanzó en actividades preliminares para la estructuración del proyecto: realización del convenio interadministrativo marco 841-2018 con ETB, firma acta de inicio del convenio interadministrativo marco 841-2018 con ETB, versión inicial del Plan de Trabajo y Cronograma, y revisión de la oferta de conectividad por ETB.
Sostenibilidad Laboratorios Digitales: Se planeó el proyecto. Laboratorio Vivelab: Avance mesas de trabajo aliados, elaboración, revisión, ajustes y seguimiento precontractual nuevo convenio; Laboratorio Cinemateca: Monitoreo y seguimiento ejecución técnica y financiera convenio 613-2018. Acompañamiento aliados red Puntos Vive Digital y reunión red Laboratorios Digitales.
Gestión Estrategia de Implementación ERP Distrital: Se identificó la necesidad del proyecto y se hizo revisión del perfil del proyecto.
</v>
          </cell>
          <cell r="CV77"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CW77" t="str">
            <v>Programa de promoción y desarrollo TIC: Diseño del programa, con lo cual se dará continuidad al proyecto de promoción y desarrollo, para aumentar la apropiación digital.
Sostenibilidad Zonas WiFi gratis para Bogotá: Se estructuró el Plan de Trabajo del proyecto, por medio del cual se busca dar acceso a Internet a través de zonas WiFi. 
Sostenibilidad Laboratorios Digitales: (a) Laboratorio Vivelab: se formuló proyecto acorde con las necesidades de tecnologías; (b) Laboratorio de la Nueva Cinemateca: monitoreo y seguimiento a la consolidación de actividades de apropiación e inicio de dotación tecnológica; (c) Redes PVD y Laboratorios: acompañamiento con el acercamiento de dos aliados, programación y desarrollo de reunión comunidad de Laboratorios.
Gestión Estrategia de Implementación ERP: Planeación del proyecto, con el cual se hará gestión y articulación de la disposición de una solución tecnológica que posibilite acceso a los ciudadanos a la información Financiera y Contable.</v>
          </cell>
          <cell r="CX77">
            <v>0</v>
          </cell>
          <cell r="CY77">
            <v>0</v>
          </cell>
          <cell r="CZ77" t="str">
            <v>Programa de promoción y desarrollo TIC: Se estructuró perfil del proyecto, y se dio aprobación del mismo para su formulación y ejecución. Además, se realizó monitoreo y seguimiento, compilando actividades de promoción y formación de la Oficina.
Sostenibilidad Zonas WiFi gratis para Bogotá: Se realizó la identificación, validación del perfil y aprobación del proyecto. Adicionalmente, se realizó anexo técnico, se actualizó estudio de mercado, se revisó oferta de servicios y se conformaron estudios previos para garantizar conectividad.
Sostenibilidad Laboratorios Digitales: Se estructuró y aprobó el proyecto. Laboratorio Vivelab: Mesas de trabajo, elaboración, revisión, ajustes y seguimiento etapa precontractual convenio; Laboratorio Cinemateca: Monitoreo y seguimiento convenio 613-2018. Acompañamiento aliados red Puntos Vive Digital y reunión red Laboratorios.
Gestión Estrategia de Implementación ERP: Aprobación proyecto. Se trabaja en la contratación del Asesor SAP (operativo).</v>
          </cell>
          <cell r="DA77"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B77" t="str">
            <v>Programa de promoción y desarrollo TIC: Aprobación del proyecto, con el cual se aumentará la apropiación digita..
Sostenibilidad Zonas WiFi gratis para Bogotá: Se elaboró, revisó, y aprobó el anexo técnico y se actualizaron ofertas para estructurar estudio de mercado y análisis de sector, que son insumos que soportan los estudios previos del proyecto.
Sostenibilidad Laboratorios Digitales: (a) Laboratorio Vivelab: se estructuró proyecto acorde con las necesidades de tecnologías emergentes; (b) Laboratorio de la Nueva Cinemateca: se realizó el monitoreo y seguimiento a dotación tecnológica; (c) Redes PVD y Laboratorios Digitales: se realizó acompañamiento con el acercamiento de un aliado, programación y desarrollo de reunión comunidad Laboratorios.
Gestión Estrategia de Implementación ERP: Se aprueba proyecto y se inicia la gestión para la contratación del Asesor SAP (operativo), que contribuirá para la disposición de una solución que integra la información administrativa y financiera.</v>
          </cell>
          <cell r="DC77">
            <v>2</v>
          </cell>
          <cell r="DD77">
            <v>2</v>
          </cell>
          <cell r="DE77" t="str">
            <v>Programa de promoción y desarrollo: Se logró el hito de informe trimestral de avance de procesos de formación y eventos. Incluye gestión precontractual para apoyar el programa. Además, se realizó monitoreo y seguimiento, compilando actividades de promoción y formación. 
Sostenibilidad Zonas WiFi gratis: Se envió la solicitud de contratación a la Dirección de Contratos.
Sostenibilidad Laboratorios Digitales: Se logró el hito de informe trimestral con avance de los Laboratorios Vivelab y Cinemateca, y redes PVD; Laboratorio Vivelab: Elaboración, revisión, ajustes y seguimiento etapa precontractual convenio; Laboratorio Cinemateca: Monitoreo y seguimiento convenio 613-2018. Acompañamiento aliados redes de Puntos Vive Digital y Laboratorios.
Gestión Estrategia de Implementación ERP: Se gestionó la contratación del Asesor SAP (funcional). Se realizó informe de gestión del convenio interadministrativo 663-2017, suscrito entre la Secretaría Distrital de Hacienda y la Secretaría General.</v>
          </cell>
          <cell r="DF77"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G77" t="str">
            <v>Programa de promoción y desarrollo TIC: Avance en el desarrollo de actividades y presentación de primeras cifras de resultado, para aumentar la apropiación digital.
Sostenibilidad Zonas WiFi gratis para Bogotá: Se consolidó la solicitud de contratación para disponer de conectividad para las zonas WiFi.
Sostenibilidad Laboratorios Digitales: (a) Laboratorio Vivelab: se formalizó la etapa precontractual del convenio; (b) Laboratorio de la Nueva Cinemateca: monitoreo y seguimiento a la ejecución de la dotación tecnológica; (c) Redes PVD y Laboratorios: se realizó acompañamiento y coordinación de aliados, programación y desarrollo reuniones comunidades de PVD y Laboratorios.
Gestión Estrategia de Implementación ERP: La gestión de la contratación del Asesor SAP (funcional), permitirá la disposición de un modelo de gobernanza y gestión unificada de la solución del sistema Administrativo y Financiero Distrital BogData, para gestionar su implementación en la Secretaría General.</v>
          </cell>
          <cell r="DH77">
            <v>0</v>
          </cell>
          <cell r="DI77">
            <v>0</v>
          </cell>
          <cell r="DJ77" t="str">
            <v>Programa de promoción y desarrollo TIC: Se realizó monitoreo y seguimiento, compilando actividades de promoción y formación de los eventos desarrollados o apoyados por la Alta Consejería TIC durante el mes. Además, se revisaron las propuestas para adelantar la suscripción de Convenios Interadministrativos con la Universidad EAN e Idartes.
Sostenibilidad Zonas WiFi gratis para Bogotá: Se realizó monitoreo y seguimiento del  proyecto, mediante las actividades relacionadas a continuación: a) Restructuración del Contrato por un Convenio por el servicio de conectividad para las zonas WiFi, b) Se oficializó el mandato del Alcalde para la transferencia de los elementos y dispositivos que conformar las zonas WiFi, por parte de los operadores a ETB, c) Se presentó y aprobó el documento de justificación del proyecto de zonas WiFi para Bogotá, por los Asesores de la Alta Consejería TIC contratados para tal fin, y d) Se verificó la información compartida por los operadores Metrotel y Emtel. Los resultados fueron consolidados y compartidos a ETB y a MINTIC.
Sostenibilidad Laboratorios Digitales: Se realizó acompañamiento a la Red de Puntos Vive Digital a través de la gestión de aliados (Idartes, Veeduría Distrital). Adicionalmente, se hizo acercamiento con APC Colombia para sinergia con la Red de Laboratorios. Finalmente, se hizo monitoreo y seguimiento al Convenio 613-2018, y se formalizó la minuta del Convenio con la Universidad Nacional, Convenio 614-2019.
Gestión Estrategia de Implementación ERP: Como avance para la elaboración de Estudios Previos para el Modelo de Gobernanza, se identificó el equipo funcional y técnico de las Dependencias de la Secretaría General (Subsecretaría Corporativa, OTIC y OAP), y se les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DK77"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L77" t="str">
            <v>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Sostenibilidad Zonas WiFi gratis para Bogotá: Se revisó y depuró la información de la operatividad de las zonas WiFi, compartida por los operadores, y se reestructuró el Convenio para suministrar la conectividad.
Sostenibilidad Laboratorios Digitales: (a) Laboratorio Vivelab: con la legalización del convenio 614-2019, se facilita el uso y apropiación de tecnologías emergentes que beneficien a Bogotá; (b)  Laboratorio de la Nueva Cinemateca: se hizo monitoreo y seguimiento a la ejecución de la dotación tecnológica, que permitirá su uso y aprovechamiento  para el ecosistema de laboratorios que integran la Nueva Cinemateca de Bogotá; (c) Redes PVD y Laboratorios: el acercamiento y gestión con aliados, le permitirá a estos espacios oportunidades de consecución de recursos y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M77">
            <v>0</v>
          </cell>
          <cell r="DN77">
            <v>0</v>
          </cell>
          <cell r="DO77" t="str">
            <v>Promoción y desarrollo: Se hizo monitoreo y seguimiento a los eventos y procesos de formación a ciudadanos, desarrollados y/o apoyados por la Oficina. En el día del Internet, la Consejería TIC realizó eventos en diferentes lugares de la ciudad. Se destaca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Pero,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o Contratos.
Sostenibilidad Zonas WiFi: Se hizo monitoreo y seguimiento: a) Revisión y verificación del Anexo Técnico; b) Revisión estudios previos; c) Solicitud y recepción de documentos de ETB; d) Recepción y validación de oferta de conectividad de ETB, y e) Envió de solicitud de elaboración del Convenio. Por parte de la Dirección de Contratación se surtió elaboración, firma y legalización del Convenio.
Sostenibilidad Laboratorios Digitales: Se hizo reunión de trabajo y se formalizó presentación de aliados (Idartes, Veeduría Distrital) con la Red Puntos Vive Digital, y algunos Laboratorios de la Red (Vivelab, EAN, Ciudad Bolívar, entre otros). Además, se hizo monitoreo y seguimiento al Convenio 613-2018, y se formalizó Plan de Trabajo, Cronograma e inicio de acciones con las entidades beneficiarias de las líneas de investigación 1, 2 y 3 (ACDVPR, Portal de Servicios GOV.CO y Portal Institución Educativa Distrital).
Gestión ERP Distrital: Se avanza en elaboración de Anexo Técnico para Modelo de Gobernanza, incluido Centro de Excelencia. Se identifica Tabla de Contenido y Anexo Técnico preliminar, así como de experiencias en otras Entidades Distritales. Se dispone de modelo de estudio previo.
Se avanza en construcción del Anexo Técnico con una versión preliminar y una matriz con la identificación de alto nivel de brechas de los documentos de diseño (business blue print) del BogData de la SDH, frente a los requerimientos generales de las áreas funcionales de la Subsecretaría Corporativa de la Entidad. Se dispone de un modelo de estudio previo.
Se elaboró documento de evolución del SI-Capital a ERP BogData, basado en SAP, que incluye descripción de antecedentes, justificación, el proceso previo a la selección de la solución, los productos que incluyen el ERP BogData, la perspectiva del proyecto y se identificaron estadísticas de inversión en TIC de las Entidades Cabezas de Sector, entre otras.</v>
          </cell>
          <cell r="DP77" t="str">
            <v>Programa de promoción y desarrollo TIC: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Q77"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Sostenibilidad Zonas WiFi gratis para Bogotá: Se materializó y legalizó el Convenio 643-2019 con ETB, garantizando la conectividad para 69 zonas WiFi para Bogotá.
Sostenibilidad Laboratorios Digitales: (a) Laboratorio Vivelab: con la definición del Plan de Trabajo, Cronograma e inicio de acciones del convenio 614-2019, se facilita el uso y apropiación de tecnologías emergentes que beneficien a Bogotá; (b) Laboratorio de la Nueva Cinemateca: se hizo monitoreo, seguimiento y visita técnica a la ejecución de la dotación tecnológica, que permitirá su uso y aprovechamiento para el ecosistema de laboratorios que integran la Nueva Cinemateca de Bogotá; (c) Redes PVD y Laboratorios: la gestión y formalización con aliados (Idartes, Veeduría Distrital),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R77">
            <v>3</v>
          </cell>
          <cell r="DS77">
            <v>3</v>
          </cell>
          <cell r="DT77" t="str">
            <v>Programa de promoción y desarrollo TIC: Se logró hito de informe trimestral que recopila las actividades hechas. Incluye reporte de la plataforma Bogotá Aprende TIC, que está en propiedad de la Consejería TIC. Además, se realizó monitoreo y seguimiento, compilando actividades de promoción y formación.
Sostenibilidad zonas WiFi: Se logró hito de Informe Consolidado de Conectividad, que registra la gestión realizada para disponer de conectividad de hasta 69 zonas, mediante Convenio Interadministrativo 413000-643-2019 con ETB.
Además, se hizo monitoreo y seguimiento al proyecto con: a) Solicitud de continuidad de permisos del uso de infraestructura física y eléctrica de sitios donde se habilitarán zonas, b) Solicitud de trámite de legalización a ETB de la zona del Parque San Andrés, c) Visita a las instalaciones del Parque Gilma Jiménez para realizar validación técnica para reinstalar zona, d) Solicitud y gestión de la asignación ingeniero postventa por ETB, e) Reuniones de seguimiento y Comités Técnicos, y f) Revisión de los documentos presentados por ETB: Cronograma, Plan de instalación de zonas y Plan de Actividades con recursos del Convenio.
Sostenibilidad Laboratorios Digitales: Se logró hito de informe trimestral que contiene avance de Laboratorios Vivelab, Cinemateca y EAN, y redes PVD. Además, se hizo monitoreo y seguimiento al Convenio 613-2018 Idartes mediante gestión y programación para la visita técnica de dotación tecnológica. Se hizo informe parcial de supervisión, y gestión de elaboración, revisión, validación y formalización de prórroga 2. En cuanto al Convenio 614-2019 Vivelab se hizo gestión y articulación a Entidades beneficiarias para avance de líneas de investigación 1, 2 y 3. Se hizo informe parcial de supervisión y gestión, revisión y validación de entregables con cargo al primer desembolso, elaboración y revisión de modificación número 1. Para el Laboratorio de la EAN se hizo gestión, revisión y validación jurídica para la suscripción del Contrato Comodato 763-2019. Finalmente, se envió propuesta del aliado estratégico “Equipo Organizador de BogotáJS” para generar alianzas y sinergias con PVD o Laboratorios Digitales.
Gestión Implementación ERP Distrital: Se culminó el Anexo Técnico, estudio previo, análisis de sector y matriz de riesgos, para adelantar proceso de Modelo de Gobernanza del ERP Distrital, incluido Centro de Excelencia.
Se avanza en construcción del Anexo Técnico tipo para implementación del ERP en Entidades. Se cuenta con una versión preliminar y matriz con la identificación de alto nivel de brechas de documentos de diseño BBPs (business blue print) del BogData de la SDH. Se dispone de un modelo de estudio previo con justificación, análisis de sector, matriz de riesgos y cálculo de indicadores financieros.
Se elaboró informe de gestión del proyecto e Informes de Supervisión del Seguimiento de Convenios Interadministrativos 642-2017 y 663-2017, suscritos entre la SDH y la Secretaría General.</v>
          </cell>
          <cell r="DU77" t="str">
            <v>Programa de promoción y desarrollo TIC: No se presentaron retrasos o dificultades durante el mes.
Sostenibilidad Zonas WiFi gratis para Bogotá: La no asignación oportuna por parte de ETB del ingeniero postventa ha generado retrasos en la ejecución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DV77" t="str">
            <v>Programa de formación y desarrollo TIC: Mediante el cumplimiento del hito se evidencia que el programa ha logrado impactar positivamente a gran parte de la ciudad, a través de las diferentes capacitaciones en tecnologías emergentes y conocimiento básico e intermedio de TIC, además de contar con una cuantificación verídica del alcance de los programas.
Sostenibilidad zonas WiFi: Contar con la conectividad de las zonas WiFi desde Secretaría General, en el marco del plan de Desarrollo “Bogotá Mejor para Todos”, significa seguir liderando de manera eficaz el programa “Bogotá, una ciudad digital”, cuyo objetivo es masificar y estimular el uso de Internet, ofreciendo conectividad gratuita para mejorar la vida de los ciudadanos.
Sostenibilidad Laboratorios Digitales: (a) Laboratorio Vivelab: con el desarrollo de las mesas de trabajo, sesiones y jornadas con las Entidades beneficiadas (ACDVPR, Portal de Servicios GOV.CO y Portal Institución Educativa Distrital) se logró el avance del plan de trabajo y cronograma establecidos para las líneas de investigación 1, 2, y 3, (b) Laboratorio de la Nueva Cinemateca: se continuo con el monitoreo, seguimiento como también con la revisión y verificación técnica del Contrato de suministro de la dotación tecnológica, que permitieron la inauguración el 12 de junio del Ecosistema de Laboratorios de la Nueva Cinemateca de Bogotá; (c) Redes PVD y Laboratorios: la gestión y formalización con el aliados (Equipo Organizador de BogotáJS),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v>
          </cell>
          <cell r="DW77">
            <v>0</v>
          </cell>
          <cell r="DX77">
            <v>0</v>
          </cell>
          <cell r="DY77" t="str">
            <v xml:space="preserve">Programa de promoción y desarrollo: Se hizo monitoreo y seguimiento a eventos y procesos de formación ciudadana, desarrollados y/o apoyados por la Oficina. Se destacan "Womenize", que busca conectar y desarrollar el talento digital de las mujeres de Bogotá en tecnología, videojuegos y negocios digitales, y "Segundo concurso de innovadores escolares en seguridad vial", para fomentar el uso de herramientas tecnológicas que generen habilidades de programación, diseño y creatividad en torno a una movilidad inteligente y segura.
Sostenibilidad zonas WiFi: Se realizó monitoreo y seguimiento mediante: 1. Aprobación de documentos: (Plan de trabajo, Plan de actividades a desarrollar con recursos del Convenio, y Cronograma general), 2. Gestión continuidad de permisos de uso de infraestructura física y eléctrica de espacios con IPES, Dirección Local de Bosa y UAESP, y 3. Reuniones de seguimiento a la ejecución del Convenio.
Sostenibilidad Laboratorios Digitales: Se realizó monitoreo y seguimiento al avance técnico y financiero del Convenio 613-2018 Idartes, mediante gestión y programación para desarrollar mesas de trabajo, comité técnico y requerimientos para visita técnica del componente de dotación tecnológica. Se realizó informe parcial de supervisión. Para el Convenio 614-2019 Vivelab, se continuo gestión y articulación con Entidades beneficiarias para avance de líneas de investigación 1, 2 y 3. Se hizo informe parcial de supervisión. Gestión, revisión y validación de entregables líneas 1, 2 y 3 con cargo al segundo desembolso. Revisión y validación modificación N°1 (prórroga). Para el Laboratorio de la EAN se hizo gestión, revisión y aprobación acta de inicio, así como revisión y validación de pólizas en cumplimiento al Contrato Comodato 763-2019. Para los puntos PVD, se realizó informe con registro fotográfico de actividades de formación.
Gestión ERP Distrital: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 Se identifican requisitos de interoperabilidad y se construye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
</v>
          </cell>
          <cell r="DZ77" t="str">
            <v>Programa de promoción y desarrollo TIC: No se presentaron retrasos o dificultades durante el mes.
Sostenibilidad Zonas WiFi gratis para Bogotá: Persiste la dificultad reportada en el mes de junio para la ejecución del proyecto. La no asignación oportuna por parte de ETB del ingeniero postventa ha generado retrasos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No se presentaron retrasos o dificultades durante el mes.</v>
          </cell>
          <cell r="EA77" t="str">
            <v>Programa de promoción y desarrollo TIC: Mediante monitoreo y seguimiento, se evidencia y cuantifica la participación ciudadana en diferentes eventos y procesos liderados por la Consejería TIC, que buscan fortalecer habilidades TIC de ciudadanos.
Sostenibilidad zonas WiFi: A la fecha se disponen de 55 de 69 zonas WiFi con conectividad, lo que le brinda a la ciudadanía la posibilidad de acceder a servicios y consultas que les permita mejorar su calidad de vida e integrar la comunidad a través del uso del Internet.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plan de trabajo y cronograma establecidos para las líneas de investigación 1, 2, y 3, (b) Laboratorio de la Nueva Cinemateca: se continuo con el monitoreo y seguimiento al avance técnico y financiero Contrato de suministro del componente dotación tecnológica; (c) Red PVD: Elaboración informe con el registro fotográfico de las actividades de formación.
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EB77">
            <v>0</v>
          </cell>
          <cell r="EC77">
            <v>0</v>
          </cell>
          <cell r="ED77" t="str">
            <v>Programa de promoción y desarrollo: Se hizo monitoreo y seguimiento a los eventos y procesos de formación, desarrollados y apoyados por la Oficina. Entre los eventos se destaca el Panel Mercado Laboral de Machine Learning. Además, se desarrolló segunda sesión "Segundo concurso de Innovadores Escolares en Seguridad Vial".
Sostenibilidad zonas WiFi: Se realizó monitorio y seguimiento, mediante: a) 3 reuniones de seguimiento a la ejecución del Convenio 4130000-643-2019, b) Realización del Tercer Comité Técnico para evaluación temas críticos y solicitud de presentación del plan de acción, C) Revisión, aprobación y envío de entregables establecidos para el primer desembolso del Convenio, y d) Se recibió de parte de ETB el plan de acción que está en ejecución.
Sostenibilidad Laboratorios Digitales: Se realizó monitoreo y seguimiento al avance técnico y financiero final del Convenio 613-2018 Idartes, mediante gestión, revisión y validación de actas de comité técnico de junio y julio (debido a diferencias en ejecución financiera aclaradas por Idartes), gestión de los soportes requeridos para elaboración de informes técnicos del componente de dotación tecnológica especializada, con visitas técnicas de la Consejería TIC 27 de julio y 20 de agosto, y se inició con elaboración informe final de supervisión.
Para el Convenio 614-2019 Vivelab, se continuo gestión y articulación con Entidades beneficiarias para avance de líneas de investigación 1, 2 y 3. Se encuentra en elaboración informe parcial de supervisión. Gestión, revisión y validación de entregables líneas 1, 2 y 3 según anexo técnico. Gestión, revisión y validación con Dirección de Contratación de modificación N°1 y articulación con el Vivelab para oportuna respuesta. Para el Laboratorio de la EAN se hizo gestión y revisión del acta de entrega (en proceso de validación los elementos de software), validación de póliza, esto en cumplimiento al Contrato Comodato 763-2019. Para los puntos PVD, se realizó informe con registro fotográfico de actividades de formación.
Gestión Implementación ERP Distrital: Culminó la avaluación del proceso de concurso de méritos SGA-CM-06-2019, quedando adjudicada a la firma Unión Temporal DATATIC, el cual se proyecta quede firmado e iniciado en el mes septiembre de 2019.
La Oficina Alta Consejería Distrital de TIC y la Oficina TIC de la Secretaría General, avanzan en la construcción del Anexo Técnico tipo para la implementación del ERP en otras Entidades. Para el Anexo Técnico, se consideran las necesidades propias de la Secretaría General como Entidad modelo. Se identifica los requisitos de interoperabilidad, se construye matriz de requerimientos por procesos administrativos y financieros, para ser confrontados frente a las brechas identificadas y frente a los procedimientos de diseño de módulos SAP BBPs definitivos, que la SDH entregue una vez implementado y estabilizado el ERP basado en SAP en dicha Entidad.</v>
          </cell>
          <cell r="EE77" t="str">
            <v>Programa de promoción y desarrollo TIC: No se presentaron retrasos o dificultades durante el mes.
Sostenibilidad zonas WiFi: Se han presentado demoras en los tiempos de atención a fallas, puesta en funcionamiento y unificación de la línea de reporte de incidentes, problemas en la imagen en los tótems, y en la presentación de informes. Lo anterior ha generado dificultades que inciden directamente en la normal ejecución del Convenio. Desde la Alta Consejería Distrital de TIC, para contrarrestar la situación se solicitó un Plan de Acción a ETB, el cual se encuentra en ejecución para estabilizar la ejecución del proyecto.
Sostenibilidad Laboratorios Digitales: No se presentaron retrasos o dificultades durante el mes.
Gestión Estrategia de Implementación ERP Distrital: No se presentaron retrasos o dificultades durante el mes.</v>
          </cell>
          <cell r="EF77" t="str">
            <v>Programa de promoción y desarrollo TIC: Mediante monitoreo y seguimiento, se evidencia y cuantifica la participación ciudadana en diferentes eventos y procesos liderados por la Consejería TIC, que buscan fortalecer habilidades TIC de ciudadanos.
Sostenibilidad zonas WiFi: El disponer de 66 de hasta 69 de las zonas WiFi de Bogotá, activadas nuevamente, permite continuar masificando y estimulando el uso de Internet, ofreciendo conectividad gratuita para mejorar la vida de los ciudadanos.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G77">
            <v>3</v>
          </cell>
          <cell r="EH77">
            <v>3</v>
          </cell>
          <cell r="EI77" t="str">
            <v>Programa de promoción y desarrollo TIC: Se logró hito Informe Trimestral que recopila las actividades hechas. Incluye reporte de plataforma Bogotá Aprende TIC y eventos realizados. Además, se realizó monitoreo y seguimiento, compilando actividades de promoción y formación.
Sostenibilidad zonas WiFi: Se logró hito Informe Trimestral. Este registra la implementación de 69 zonas WiFi (100% de los puntos). Además, como monitoreo y seguimiento se realizó: a) Activación 69 zonas WiFi, b) Reuniones seguimiento a ejecución Convenio 643-2019, c) Cuarto Comité Técnico para temas críticos y agilización, d) Revisión temas prioritarios Convenio, e) Revisión condiciones y diseño del portal cautivo, f) Gestión legalización financiera julio y agosto, y g) Asignación ingeniero postventa definitivo y gerente de proyecto por ETB.
Sostenibilidad Laboratorios Digitales: Se logró hito Informe Trimestral que contiene avance de Laboratorios Vivelab, Cinemateca y EAN, y Red PVD. Además, se realizó monitoreo y seguimiento al avance técnico y financiero final Convenio 613-2018 Idartes, mediante gestión, revisión y validación primera parte informe final de Idartes (avance técnico y financiero, corte 31/08/2019), seguimiento a la respuesta de los comprobantes de ingreso y gestión para el avance en la validación de los informe de visitas técnicas de la Consejería TIC, 27 de julio y 20 de agosto, se continúa con avance en elaboración informe final de supervisión.
Para Convenio 614-2019 Vivelab, se continuó revisión y validación de entregables líneas 1, 2 y 3 según anexo técnico para validación en comité de cierre. Se continúa en elaboración informe parcial de supervisión y final, para completar el avance técnico según recomendaciones del apoyo técnico. 
Para Laboratorio de EAN se continuó con gestión, revisión y validación del acta de entrega (en proceso de revisión y elaboración de notas aclaratorias del inventario de software), esto en cumplimiento al Contrato Comodato 763-2019. Para puntos PVD, se realizó acompañamiento en elaboración del documento de acciones adelantadas con los PVD (preguntas para diagnóstico, antecedentes y observaciones).
Gestión ERP Distrital: Se adelanta ejecución del contrato 788-2019. Se dispone de plan de trabajo y cronograma de la consultoría.
La Consejería TIC y la Oficina TIC de la Secretaría General, avanzan en la construcción del Anexo Técnico tipo para implementación del ERP en otras Entidades. Para el Anexo Técnico, se consideran necesidades propias de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EJ77" t="str">
            <v>Programa de promoción y desarrollo TIC: No se presentaron retrasos o dificultades durante el mes.
Sostenibilidad zonas WiFi: Se han presentado demoras en los tiempos de atención a fallas, puesta en funcionamiento y unificación de la línea de reporte, inconvenientes en la presentación de informes y conciliación de los ANS para los meses de julio y agosto. Lo anterior ha generado atrasos que inciden en la normal ejecución del Convenio. Desde la Alta Consejería TIC, para contrarrestar la situación, se solicitó a ETB elaborar un Plan de Acción, el cual ya se ejecutó, sin embargo, aún persisten algunos inconvenientes los cuales se están trabajado conjuntamente para solucionarlos. 
Sostenibilidad Laboratorios Digitales: No se presentaron retrasos o dificultades durante el mes.
Gestión Estrategia de Implementación ERP Distrital: No se presentaron retrasos o dificultades durante el mes.</v>
          </cell>
          <cell r="EK77" t="str">
            <v>Programa de promoción y desarrollo TIC: Mediante el cumplimiento del hito se evidencia que el programa ha logrado impactar positivamente a gran parte de la ciudad, a través de las diferentes capacitaciones en TIC en niveles básico e intermedio, principalmente a grupos poblacionales de interés para el desarrollo de la ciudad. De igual manera, se resalta el poder contar con un cálculo verídico de los alcances del programa en la ciudad.
Sostenibilidad zonas WiFi: Disponer del 100% de las zonas WiFi de Bogotá activadas (69 zonas), es continuar masificando y estimulando el uso de Internet, ofreciendo conectividad gratuita para mejorar la vida de los ciudadanos y visitantes.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v>8</v>
          </cell>
          <cell r="FB77">
            <v>0</v>
          </cell>
          <cell r="FC77" t="str">
            <v>Cumple</v>
          </cell>
          <cell r="FD77" t="str">
            <v>Cumplido</v>
          </cell>
          <cell r="FE77" t="str">
            <v>Cumplido</v>
          </cell>
          <cell r="FF77" t="str">
            <v>Adecuado</v>
          </cell>
          <cell r="FG77" t="str">
            <v>Coherente</v>
          </cell>
          <cell r="FH77" t="str">
            <v>Concuerda</v>
          </cell>
          <cell r="FI77" t="str">
            <v>Concuerda</v>
          </cell>
          <cell r="FJ77" t="str">
            <v>Relación directa</v>
          </cell>
          <cell r="FK77" t="str">
            <v>Adecuado</v>
          </cell>
          <cell r="FL77" t="str">
            <v>Oportuna</v>
          </cell>
          <cell r="FM77"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77" t="str">
            <v>Sebastian Malpica</v>
          </cell>
          <cell r="FO77" t="str">
            <v>Cumple</v>
          </cell>
          <cell r="FP77" t="str">
            <v>Cumplido</v>
          </cell>
          <cell r="FQ77" t="e">
            <v>#N/A</v>
          </cell>
          <cell r="FR77" t="str">
            <v>Adecuado</v>
          </cell>
          <cell r="FS77" t="str">
            <v>Coherente</v>
          </cell>
          <cell r="FT77" t="str">
            <v>Concuerda</v>
          </cell>
          <cell r="FU77" t="str">
            <v>Concuerda</v>
          </cell>
          <cell r="FV77" t="str">
            <v>Relación directa</v>
          </cell>
          <cell r="FW77" t="str">
            <v>Adecuado</v>
          </cell>
          <cell r="FX77" t="str">
            <v>Oportuna</v>
          </cell>
          <cell r="FY77" t="str">
            <v>El reporte del indicador es adecuado en términos de suficiencia y coherencia.</v>
          </cell>
          <cell r="FZ77" t="str">
            <v>Sebastian Malpica</v>
          </cell>
          <cell r="GA77" t="str">
            <v>Cumple</v>
          </cell>
          <cell r="GB77" t="str">
            <v>Cumplido</v>
          </cell>
          <cell r="GC77" t="e">
            <v>#N/A</v>
          </cell>
          <cell r="GD77" t="str">
            <v>Adecuado</v>
          </cell>
          <cell r="GE77" t="str">
            <v>Coherente</v>
          </cell>
          <cell r="GF77" t="str">
            <v>Concuerda</v>
          </cell>
          <cell r="GG77" t="str">
            <v>Concuerda</v>
          </cell>
          <cell r="GH77" t="str">
            <v>Relación directa</v>
          </cell>
          <cell r="GI77" t="str">
            <v>Adecuado</v>
          </cell>
          <cell r="GJ77" t="str">
            <v>Oportuna</v>
          </cell>
          <cell r="GK77" t="str">
            <v>El reporte del indicador es adecuado en términos de suficiencia y coherencia.</v>
          </cell>
          <cell r="GL77" t="str">
            <v>Sebastian Malpica</v>
          </cell>
          <cell r="GM77">
            <v>0</v>
          </cell>
          <cell r="GN77">
            <v>0</v>
          </cell>
          <cell r="GO77" t="e">
            <v>#N/A</v>
          </cell>
          <cell r="GP77">
            <v>0</v>
          </cell>
          <cell r="GQ77">
            <v>0</v>
          </cell>
          <cell r="GR77">
            <v>0</v>
          </cell>
          <cell r="GS77">
            <v>0</v>
          </cell>
          <cell r="GT77">
            <v>0</v>
          </cell>
          <cell r="GU77">
            <v>0</v>
          </cell>
          <cell r="GV77">
            <v>0</v>
          </cell>
          <cell r="GW77">
            <v>0</v>
          </cell>
          <cell r="GX77">
            <v>0</v>
          </cell>
          <cell r="GY77">
            <v>0</v>
          </cell>
          <cell r="GZ77">
            <v>0</v>
          </cell>
          <cell r="HA77">
            <v>1</v>
          </cell>
          <cell r="HB77">
            <v>0</v>
          </cell>
          <cell r="HC77">
            <v>0</v>
          </cell>
          <cell r="HD77">
            <v>1</v>
          </cell>
          <cell r="HE77">
            <v>0</v>
          </cell>
          <cell r="HF77">
            <v>0</v>
          </cell>
          <cell r="HG77">
            <v>1</v>
          </cell>
          <cell r="HH77" t="str">
            <v/>
          </cell>
          <cell r="HI77" t="str">
            <v/>
          </cell>
          <cell r="HJ77" t="str">
            <v/>
          </cell>
          <cell r="HK77">
            <v>8</v>
          </cell>
          <cell r="HL77">
            <v>0</v>
          </cell>
          <cell r="HM77">
            <v>0</v>
          </cell>
          <cell r="HN77">
            <v>3.333333333333334E-2</v>
          </cell>
          <cell r="HO77">
            <v>0</v>
          </cell>
          <cell r="HP77">
            <v>0</v>
          </cell>
          <cell r="HQ77">
            <v>5.0000000000000017E-2</v>
          </cell>
          <cell r="HR77">
            <v>0</v>
          </cell>
          <cell r="HS77">
            <v>0</v>
          </cell>
          <cell r="HT77">
            <v>5.0000000000000017E-2</v>
          </cell>
          <cell r="HU77">
            <v>0</v>
          </cell>
          <cell r="HV77">
            <v>0</v>
          </cell>
          <cell r="HW77">
            <v>0</v>
          </cell>
          <cell r="HX77">
            <v>0.13333333333333336</v>
          </cell>
          <cell r="HY77" t="str">
            <v>No Programó</v>
          </cell>
          <cell r="HZ77" t="str">
            <v>No Programó</v>
          </cell>
          <cell r="IA77">
            <v>1</v>
          </cell>
          <cell r="IB77">
            <v>1</v>
          </cell>
          <cell r="IC77">
            <v>1</v>
          </cell>
          <cell r="ID77">
            <v>1</v>
          </cell>
          <cell r="IE77">
            <v>1</v>
          </cell>
          <cell r="IF77">
            <v>1</v>
          </cell>
          <cell r="IG77">
            <v>1</v>
          </cell>
          <cell r="IH77">
            <v>1</v>
          </cell>
          <cell r="II77">
            <v>1</v>
          </cell>
          <cell r="IJ77">
            <v>0.66666666666666663</v>
          </cell>
          <cell r="IK77">
            <v>1</v>
          </cell>
          <cell r="IL77">
            <v>1</v>
          </cell>
          <cell r="IM77">
            <v>1</v>
          </cell>
          <cell r="IN77">
            <v>1</v>
          </cell>
          <cell r="IP77">
            <v>3.333333333333334E-2</v>
          </cell>
        </row>
        <row r="78">
          <cell r="A78">
            <v>178</v>
          </cell>
          <cell r="B78" t="str">
            <v>Oficina Alta Consejería Distrital de Tecnologías de Información y Comunicaciones - TIC</v>
          </cell>
          <cell r="C78" t="str">
            <v>Alto Consejero Distrital de Tecnologías de Información y Comunicaciones - TIC</v>
          </cell>
          <cell r="D78" t="str">
            <v>Sergio Martínez Medina</v>
          </cell>
          <cell r="E78" t="str">
            <v>P1 -  ÉTICA, BUEN GOBIERNO Y TRANSPARENCIA</v>
          </cell>
          <cell r="F78" t="str">
            <v>P1O2 Fortalecer la capacidad de formulación, implementación y seguimiento, de la política pública de competencia de la Secretaría General; así como las estrategias y mecanismos de evaluación.</v>
          </cell>
          <cell r="G78" t="str">
            <v>P1O2A1 Formular, implementar y realizar seguimiento a las políticas públicas de competencia de la Entidad</v>
          </cell>
          <cell r="H78" t="str">
            <v>Implementar el Plan De Fomento de la Industria Digital y TIC</v>
          </cell>
          <cell r="I78" t="str">
            <v>Plan De Fomento de la Industria Digital y TIC - Bogotá implementado</v>
          </cell>
          <cell r="J78" t="str">
            <v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Bogotá-Región) -  Internacionalización sector TIC (Modelo de excelencia para empresas TIC con presencia Bogotá-Región) - ▪ Presencia web MIPYMES  Bogotá-Región - Desarrollo Comercio Electrónico - Big Data y Data Analysis y catálogos privados de datos abiertos capitulo Bogotá-Región  (Alianza Caoba)
El indicador mide el avance en la implementación del plan, en términos de porcentaje sobre un 100% que representa el total de las acciones establecidas. </v>
          </cell>
          <cell r="K78" t="str">
            <v>(No. hitos del Plan FITI por hitos alcanzados / Total de hitos del Plan FITI programados) *100</v>
          </cell>
          <cell r="L78" t="str">
            <v>No. hitos del Plan FITI por hitos alcanzados</v>
          </cell>
          <cell r="M78" t="str">
            <v>Total de hitos del Plan FITI programados</v>
          </cell>
          <cell r="O78" t="str">
            <v>Plan de Fomento de la Industria Digital y TIC de la ciudad.</v>
          </cell>
          <cell r="P78" t="str">
            <v>Diseñar y ejecutar  el plan fi.ti bogota
Monitorear y evaluar el plan fi.ti Bogota</v>
          </cell>
          <cell r="Q78" t="str">
            <v>Transformación Digital Empresarial:
Marzo: Documento en el que se relacionan las MiPymes beneficiadas de las intervenciones desarrolladas en el marco del fomento de la industria TIC que se realizará con Fenalco y Fitic 
Junio: Documento en el que se relacionan las MiPymes beneficiadas de las intervenciones desarrolladas en el marco del fomento de la industria TIC que se realizará con Fenalco y Fitic. 
Septiembre: Documento en el que se relacionan las MiPymes beneficiadas de las intervenciones desarrolladas en el marco del fomento de la industria TIC que se realizará con Fenalco y Fitic. 
Noviembre: Documento en el que se relacionan las MiPymes beneficiadas de las intervenciones desarrolladas en el marco del fomento de la industria TIC que se realizará con Fenalco y Fitic.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v>
          </cell>
          <cell r="R78" t="str">
            <v>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v>
          </cell>
          <cell r="S78" t="str">
            <v>Creciente</v>
          </cell>
          <cell r="T78" t="str">
            <v>Creciente</v>
          </cell>
          <cell r="U78" t="str">
            <v>Porcentaje</v>
          </cell>
          <cell r="V78" t="str">
            <v>Eficacia</v>
          </cell>
          <cell r="W78" t="str">
            <v>Resultado</v>
          </cell>
          <cell r="X78">
            <v>2016</v>
          </cell>
          <cell r="Y78">
            <v>0.179228</v>
          </cell>
          <cell r="Z78">
            <v>2016</v>
          </cell>
          <cell r="AA78">
            <v>0.18</v>
          </cell>
          <cell r="AB78">
            <v>0.5</v>
          </cell>
          <cell r="AC78">
            <v>0.7</v>
          </cell>
          <cell r="AD78">
            <v>1</v>
          </cell>
          <cell r="AE78">
            <v>0</v>
          </cell>
          <cell r="AF78">
            <v>1</v>
          </cell>
          <cell r="AG78" t="str">
            <v>No Aplica</v>
          </cell>
          <cell r="AH78" t="str">
            <v>No Aplica</v>
          </cell>
          <cell r="AI78" t="str">
            <v>No Aplica</v>
          </cell>
          <cell r="AJ78">
            <v>1</v>
          </cell>
          <cell r="AK78">
            <v>1</v>
          </cell>
          <cell r="AL78">
            <v>1111</v>
          </cell>
          <cell r="AM78" t="str">
            <v>Fortalecimiento de la economía, el gobierno y la ciudad digital de Bogotá D. C.</v>
          </cell>
          <cell r="AN78" t="str">
            <v>No Aplica</v>
          </cell>
          <cell r="AO78" t="str">
            <v>No Aplica</v>
          </cell>
          <cell r="AP78" t="str">
            <v>No Aplica</v>
          </cell>
          <cell r="AQ78" t="str">
            <v>No Aplica</v>
          </cell>
          <cell r="AR78" t="str">
            <v>No Aplica</v>
          </cell>
          <cell r="AS78" t="str">
            <v>No Aplica</v>
          </cell>
          <cell r="AT78" t="str">
            <v>No Aplica</v>
          </cell>
          <cell r="AU78" t="str">
            <v>No Aplica</v>
          </cell>
          <cell r="AV78" t="str">
            <v>No Aplica</v>
          </cell>
          <cell r="AW78" t="str">
            <v>No Aplica</v>
          </cell>
          <cell r="AX78" t="str">
            <v>No Aplica</v>
          </cell>
          <cell r="AY78" t="str">
            <v>No Aplica</v>
          </cell>
          <cell r="AZ78" t="str">
            <v>No Aplica</v>
          </cell>
          <cell r="BA78" t="str">
            <v>No Aplica</v>
          </cell>
          <cell r="BB78" t="str">
            <v>No Aplica</v>
          </cell>
          <cell r="BC78" t="str">
            <v>No Aplica</v>
          </cell>
          <cell r="BD78">
            <v>1</v>
          </cell>
          <cell r="BE78" t="str">
            <v>No Aplica</v>
          </cell>
          <cell r="BF78" t="str">
            <v>No Aplica</v>
          </cell>
          <cell r="BG78" t="str">
            <v>No Aplica</v>
          </cell>
          <cell r="BH78" t="str">
            <v>No Aplica</v>
          </cell>
          <cell r="BI78" t="str">
            <v>No Aplica</v>
          </cell>
          <cell r="BJ78" t="str">
            <v>No Aplica</v>
          </cell>
          <cell r="BK78" t="str">
            <v>No Aplica</v>
          </cell>
          <cell r="BL78" t="str">
            <v>No Aplica</v>
          </cell>
          <cell r="BM78" t="str">
            <v>Plan de Acción Proyecto de inversión 1111 Fortalecimiento de la economía, el gobierno y la ciudad digital de Bogotá D. C.PLAN ESTRATÉGICO DE TECNOLOGÍAS DE INFORMACIÓN Y LAS COMUNICACIONES (PETI)</v>
          </cell>
          <cell r="BN78" t="str">
            <v xml:space="preserve">Políticas, lineamientos, estrategias para eliminar barreras (económicas, legales, sociales) y lograr  el posicionamiento de la industria TI y la generación efectiva de servicios y aplicaciones para el mercado en Bogotá, potenciando el desarrollo y crecimiento de la ciudad  a partir de TIC.  Incluye: Bogotá aceleradora de negocios e incubadora TIC (aumento de presencia de empresas TIC en Bogotá-Región) -  Internacionalización sector TIC (Modelo de excelencia para empresas TIC con presencia Bogotá-Región) - ▪ Presencia web MIPYMES  Bogotá-Región - Desarrollo Comercio Electrónico - Big Data y Data Analysis y catálogos privados de datos abiertos capitulo Bogotá-Región  (Alianza Caoba)
El indicador mide el avance en la implementación del plan, en términos de porcentaje sobre un 100% que representa el total de las acciones establecidas. </v>
          </cell>
          <cell r="BO78" t="str">
            <v>Diseñar y ejecutar  el plan fi.ti Bogotá</v>
          </cell>
          <cell r="BP78" t="str">
            <v>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v>
          </cell>
          <cell r="BQ78" t="str">
            <v>Transformación Digital Empresarial:
Marzo: Documento en el que se relacionan las MiPymes beneficiadas de las intervenciones desarrolladas en el marco del fomento de la industria TIC que se realizará con Fenalco y Fitic 
Junio: Documento en el que se relacionan las MiPymes beneficiadas de las intervenciones desarrolladas en el marco del fomento de la industria TIC que se realizará con Fenalco y Fitic. 
Septiembre: Documento en el que se relacionan las MiPymes beneficiadas de las intervenciones desarrolladas en el marco del fomento de la industria TIC que se realizará con Fenalco y Fitic. 
Noviembre: Documento en el que se relacionan las MiPymes beneficiadas de las intervenciones desarrolladas en el marco del fomento de la industria TIC que se realizará con Fenalco y Fitic.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v>
          </cell>
          <cell r="BR78" t="str">
            <v>Suma</v>
          </cell>
          <cell r="BS78">
            <v>8</v>
          </cell>
          <cell r="BT78">
            <v>0</v>
          </cell>
          <cell r="BU78">
            <v>0</v>
          </cell>
          <cell r="BV78">
            <v>2</v>
          </cell>
          <cell r="BW78">
            <v>0</v>
          </cell>
          <cell r="BX78">
            <v>1</v>
          </cell>
          <cell r="BY78">
            <v>1</v>
          </cell>
          <cell r="BZ78">
            <v>0</v>
          </cell>
          <cell r="CA78">
            <v>1</v>
          </cell>
          <cell r="CB78">
            <v>1</v>
          </cell>
          <cell r="CC78">
            <v>1</v>
          </cell>
          <cell r="CD78">
            <v>1</v>
          </cell>
          <cell r="CE78">
            <v>0</v>
          </cell>
          <cell r="CF78">
            <v>0</v>
          </cell>
          <cell r="CG78">
            <v>0</v>
          </cell>
          <cell r="CH78">
            <v>7.5000000000000011E-2</v>
          </cell>
          <cell r="CI78">
            <v>0</v>
          </cell>
          <cell r="CJ78">
            <v>3.7500000000000006E-2</v>
          </cell>
          <cell r="CK78">
            <v>3.7500000000000006E-2</v>
          </cell>
          <cell r="CL78">
            <v>0</v>
          </cell>
          <cell r="CM78">
            <v>3.7500000000000006E-2</v>
          </cell>
          <cell r="CN78">
            <v>3.7500000000000006E-2</v>
          </cell>
          <cell r="CO78">
            <v>3.7500000000000006E-2</v>
          </cell>
          <cell r="CP78">
            <v>3.7500000000000006E-2</v>
          </cell>
          <cell r="CQ78">
            <v>0</v>
          </cell>
          <cell r="CR78">
            <v>1</v>
          </cell>
          <cell r="CS78">
            <v>0</v>
          </cell>
          <cell r="CT78">
            <v>0</v>
          </cell>
          <cell r="CU78" t="str">
            <v>Transformación Digital Empresarial: 
Se realizó la planeación y estructuración del proyecto de TDE.
Analítica de Datos:
Se identificó la necesidad del proyecto, y se realizó perfil del mismo, según procedimiento 1210200-PR-306.</v>
          </cell>
          <cell r="CV78" t="str">
            <v xml:space="preserve">Transformación Digital Empresarial: 
No se presentaron retrasos o dificultades durante el mes.
Analítica de Datos:
No se presentaron retrasos o dificultades durante el mes.
</v>
          </cell>
          <cell r="CW78" t="str">
            <v xml:space="preserve">Transformación Digital Empresarial: 
Al realizar la planeación del proyecto, se pretende fortalecer la Industria TI para lograr una mayor competitividad, innovación y creación de empresas.
Analítica de Datos:
Se identifica el proyecto que apoyará a las Entidades a la toma de decisiones, y a la generación de políticas públicas basadas en el análisis de los datos.
</v>
          </cell>
          <cell r="CX78">
            <v>0</v>
          </cell>
          <cell r="CY78">
            <v>0</v>
          </cell>
          <cell r="CZ78" t="str">
            <v xml:space="preserve">Transformación Digital Empresarial: 
Se terminaron las actividades de planeación del proyecto. Adicionalmente, se estableció la consolidación de Aliados Estratégicos para impulsar la Estrategia de TDE, y apertura de convocatorias MinTIC-FENALCO-SDDE.
Analítica de Datos:
Se realizó formulación y aprobación del proyecto, según procedimiento 1210200-PR-306.
</v>
          </cell>
          <cell r="DA78" t="str">
            <v xml:space="preserve">Transformación Digital Empresarial: 
No se presentaron retrasos o dificultades durante el mes.
Analítica de Datos:
No se presentaron retrasos o dificultades durante el mes.
</v>
          </cell>
          <cell r="DB78" t="str">
            <v xml:space="preserve">Transformación Digital Empresarial:  
Al culminar la planeación del proyecto, se diseña la hoja de ruta para el fortalecimiento de la Industria TI, para lograr una mayor competitividad, innovación y creación de empresas.
Analítica de Datos:
Con la aprobación del proyecto, se da vía libre para identificar una problemática de ciudad, y trabajar articuladamente con las Entidades Distritales para la resolución de la misma, mediante la Analítica de Datos
</v>
          </cell>
          <cell r="DC78">
            <v>2</v>
          </cell>
          <cell r="DD78">
            <v>2</v>
          </cell>
          <cell r="DE78" t="str">
            <v>Transformación Digital Empresarial: 
Se logró el hito de la vinculación de treinta (30) MiPymes como resultado convocatoria de FITIC – SDDE: siete (7) en presencia Web, nueve (9) en Comercio Electrónico, siete (7) en Incubación y aceleración, y siete (7) en Internacionalización.
Analítica de Datos: 
Se logró el hito del informe definición de la problemática y recolección de los datos para análisis, el cual incluye las mesas de trabajo realizadas con las Entidades Distritales, con el fin de identificar una problemática de ciudad que pueda ser susceptible de resolución por medio de la Analítica de Datos.</v>
          </cell>
          <cell r="DF78" t="str">
            <v xml:space="preserve">Transformación Digital Empresarial: 
No se presentaron retrasos o dificultades durante el mes.
Analítica de Datos:
No se presentaron retrasos o dificultades durante el mes.
</v>
          </cell>
          <cell r="DG78" t="str">
            <v xml:space="preserve">Transformación Digital Empresarial: 
Al vincular 30 nuevas MiPymes, se logra fortalecer la transformación digital de las mismas, y mejorar la competitividad e innovación del sector.
Analítica de Datos: 
El ejercicio de analítica de datos se puede aprovechar como un piloto para viabilizar cómo los datos conllevan a mejorar la toma de decisiones, y se vuelven un activo estratégico para las Entidades Distritales, para el desarrollo de su gestión y cumplimiento de metas.
</v>
          </cell>
          <cell r="DH78">
            <v>0</v>
          </cell>
          <cell r="DI78">
            <v>0</v>
          </cell>
          <cell r="DJ78" t="str">
            <v xml:space="preserve">Transformación Digital Empresarial: Se gestionó el desarrollo de dos eventos con la apertura de las convocatorias del Centro de Transformación Digital Empresarial-CTDE Fenalco y la Alta Consejería Distrital de TIC, dando así cumplimiento al compromiso programado.
Analítica de Datos: 
En asocio con la Alta Consejería para los Derechos de las Víctimas, la Paz y la Reconciliación – ACDVPR,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v>
          </cell>
          <cell r="DK78" t="str">
            <v>Transformación Digital Empresarial: No se presentaron retrasos o dificultades durante el mes.
Analítica de Datos: No se presentaron retrasos o dificultades durante el mes.</v>
          </cell>
          <cell r="DL78" t="str">
            <v xml:space="preserve">Transformación Digital Empresarial: Por medio de la gestión realizada durante el mes, se permite conocer el nivel de madurez digital de las MiPymes vinculadas al CTDE, y enfocarlas hacia la transformación digital. 
Analítica de Datos: Con la gestión para la recolección de las bases de datos de las Entidades Distritales, se podrá diseñar el modelo predictivo y descriptivo en atención de las víctimas, lo cual beneficiará esta población para focalizar la oferta de bienes y servicios, y contribuir a superar los criterios e índices de vulnerabilidad.
</v>
          </cell>
          <cell r="DM78">
            <v>1</v>
          </cell>
          <cell r="DN78">
            <v>1</v>
          </cell>
          <cell r="DO78" t="str">
            <v>Transformación Digital Empresarial: Se realizó reunión de seguimiento el 2 y 27 de mayo de 2019 con el CTDE Fenalco y el Fondo de Innovación FITIC, acerca del acompañamiento que vienen recibiendo las MiPymes beneficiadas por Bogotá, de acuerdo con el diagnóstico y el estado de madurez digital de las empresas. 
Analítica de Datos: Se logró hito de definición de la metodología para el modelo predictivo y descriptivo, que permitirá focalizar la atención a víctimas, por parte de la Alta Consejería para los Derechos de las Víctimas, la Paz y la Reconciliación – ACDVPR.</v>
          </cell>
          <cell r="DP78" t="str">
            <v>Transformación Digital Empresarial: No se presentaron retrasos o dificultades durante el mes.
Analítica de Datos: No se presentaron retrasos o dificultades durante el mes.</v>
          </cell>
          <cell r="DQ78" t="str">
            <v>Transformación Digital Empresarial: Con el acompañamiento que se viene realizando desde el CTDE, se benefician las MiPymes con el provisionamiento de aplicaciones (www.centrodigital.fenalco.com.co) como CRM y/o ERP, que fortalecen su digitalización y formación virtual empresarial (www.empresariodigital.gov.co).
Analítica de Datos: La definición de la metodología para el modelo predictivo y descriptivo, permitirá entender patrones de comportamiento relacionados con las solicitudes y otorgamiento de ayuda humanitaria inmediata para las personas víctimas de conflicto armado, residentes en Bogotá.</v>
          </cell>
          <cell r="DR78">
            <v>1</v>
          </cell>
          <cell r="DS78">
            <v>1</v>
          </cell>
          <cell r="DT78" t="str">
            <v>Transformación Digital Empresarial: Se logró el hito de la vinculación de cuarenta (40) MiPymes como resultado de la convocatoria por parte del FONDO FITIC de la Secretaría Distrital de Desarrollo Económico y de FENALCO con el Centro de Transformación Digital, con acompañamiento y mentoría a: diez (10) en presencia web, diez (10) en comercio electrónico, diez (10) en Incubación y aceleración, y diez (10) en Internacionalización.
Analítica de Datos: Se realiza seguimiento a la metodología de construcción del modelo predictivo y descriptivo, que responda a los procesos actuales relacionados con la atención primaria a las víctimas. Lo anterior, coordinado con la Alta Consejería para los Derechos de las Víctimas, la Paz y la Reconciliación – ACDVPR.</v>
          </cell>
          <cell r="DU78" t="str">
            <v>Transformación Digital Empresarial: No se presentaron retrasos o dificultades durante el mes.
Analítica de Datos: No se presentaron retrasos o dificultades durante el mes.</v>
          </cell>
          <cell r="DV78" t="str">
            <v>Transformación Digital Empresarial: Al vincular 40 nuevas MiPymes, se logra la apropiación de la Transformación Digital Empresarial, mejorando el nivel de madurez de las MiPymes, la cultura digital e innovación en el sector.
Analítica de Datos: Con el seguimiento a la construcción metodológica para el modelo predictivo y descriptivo, se supervisa el desarrollo del proyecto que tiene como propósito entender patrones de comportamiento relacionados con las solicitudes y otorgamiento de ayuda humanitaria inmediata para las personas víctimas de conflicto armado, residentes en Bogotá.</v>
          </cell>
          <cell r="DW78">
            <v>0</v>
          </cell>
          <cell r="DX78">
            <v>0</v>
          </cell>
          <cell r="DY78" t="str">
            <v>Transformación Digital Empresarial: Se adelantó un evento el 11 de julio de 1:00 p.m. a 5:00 p.m. entre FENALCO Bogotá, la SDDE y la Consejería TIC, entre otros, para la apertura de nuevas convocatorias para aquellas MiPymes vinculadas al Centro de Transformación Digital Empresarial, con el fin de socializar los diferentes métodos para acceder a los recursos económicos de financiación (Innpulsa y Fondo Nacional de Garantías), orientados a la consolidación de sus productos y/o servicios, a través del Fondo de Innovación FITIC http://www.desarrolloeconomico.gov.co/noticias/mipymes-innovadoras-tendran-respaldo-la-alcaldia-bogota-acceder-creditos
Analítica de Datos: Para la generación de los conjuntos de datos para el Modelo Predictivo y Descriptivo, se disponen los datos de caracterización de la base del SIVIC (Sistema de Información para Victimas) de la Alta Consejería para los Derechos de las Víctimas, la Paz y la Reconciliación – ACDVPR, con el fin de resolver las siguientes preguntas, mediante el Modelo de Analítica de Datos:
 Pregunta 1 - ¿Existen patrones de comportamiento relacionados con las solicitudes y el otorgamiento de medidas de Ayuda Humanitaria Inmediata para las personas víctima de conflicto armado en Bogotá?
 Pregunta 2 - ¿Existe relación entre características demográficas de las víctimas del conflicto armado y el tipo de bienes y servicios a los que acceden y que son dispuestos por Entidades del Distrito?
Durante el mes, se recolectaron y anonimizaron los datos de caracterización relacionados con el SIVIC, teniendo en cuenta la Ley 1581 del 2012 de Protección de Datos Personales. Con estos datos se realizará el Modelo para análisis de resolución de las preguntas previas. Lo anterior, se relaciona en el cuadro con las variables y la descripción de los campos a usar de los conjuntos de datos del SIVIC.</v>
          </cell>
          <cell r="DZ78" t="str">
            <v>Transformación Digital Empresarial: No se presentaron retrasos o dificultades durante el mes.
Analítica de Datos: No se presentaron retrasos o dificultades durante el mes.</v>
          </cell>
          <cell r="EA78" t="str">
            <v>Transformación Digital Empresarial: Con el acompañamiento que se viene realizando desde el CTDE, se benefician las MiPymes con el acceso a recursos financieros (Innpulsa y FNG) orientados a la consolidación de sus productos y/o servicios, a través del Fondo de Innovación FITIC http://www.desarrolloeconomico.gov.co/noticias/mipymes-innovadoras-tendran-respaldo-la-alcaldia-bogota-acceder-creditos. 
Analítica de Datos: Con la generación de los conjuntos de datos del SIVIC, se desarrollará un Modelo Predictivo y Descriptivo para el análisis de atención a víctimas, en cuanto a la solicitud y otorgamiento de medidas de Ayuda Humanitaria Inmediata para las personas víctima de conflicto armado en Bogotá, y la relación entre características demográficas de las víctimas del conflicto armado y el tipo de bienes y servicios a los que acceden, y que son dispuestos por Entidades del Distrito.</v>
          </cell>
          <cell r="EB78">
            <v>1</v>
          </cell>
          <cell r="EC78">
            <v>1</v>
          </cell>
          <cell r="ED78" t="str">
            <v>Transformación Digital: Se realizaron 2 reuniones de seguimiento y avance al desarrollo de la Estrategia de Transformación Digital Empresarial. Con FENALCO Bogotá (21/08/2019), se realizó un taller de exportación de productos y servicios con las MiPymes vinculadas al Centro de Transformación Empresarial, y la asistencia técnica por parte de la Secretaría de Desarrollo Económico para temas de financiamiento. Con el FONDO Innovación FITIC, se realizó comité (26/08/2019) sobre los avances consolidados y empresas beneficiadas por cada una de las Líneas Estratégicas (Incubación y aceleración, Internacionalización, Presencia Web y Comercio Electrónico).
Analítica de Datos: Se logró el hito del desarrollo de un Modelo Predictivo y Descriptivo para atención a las víctimas del conflicto armado residentes en Bogotá, el cual contiene un tablero de control para toma de decisiones de prestación de servicios prestados por Entidades del Distrito, y una herramienta de predicción de la ayuda humanitaria inmediata básica más adecuada, de acuerdo con la solicitud de la víctima.</v>
          </cell>
          <cell r="EE78" t="str">
            <v>Transformación Digital Empresarial: No se presentaron retrasos o dificultades durante el mes.
Analítica de Datos: No se presentaron retrasos o dificultades durante el mes.</v>
          </cell>
          <cell r="EF78" t="str">
            <v>Transformación Digital Empresarial: Por medio de las 2 reuniones de seguimiento y avances al desarrollo de la Estrategia de Transformación Digital Empresarial, se benefician las MiPymes con el acceso a recursos desde el FONDO de Innovación, orientados a la consolidación de sus productos y/o servicios (http://www.desarrolloeconomico.gov.co/noticias/mipymes-innovadoras-tendran-respaldo-la-alcaldia-bogota-acceder-creditos). Se logra la articulación de oferta de recursos económicos para las MiPymes beneficiadas del CTDE.
Analítica de Datos: Con el desarrollo del Modelo Predictivo y Descriptivo, se obtiene focalización de la ayuda humanitaria inmediata de las personas víctimas del conflicto armando residentes en la ciudad de Bogotá, y una herramienta para toma de decisiones a nivel directivo de atención a esta población para superar su índice de vulnerabilidad.</v>
          </cell>
          <cell r="EG78">
            <v>1</v>
          </cell>
          <cell r="EH78">
            <v>1</v>
          </cell>
          <cell r="EI78" t="str">
            <v>Transformación Digital Empresarial: Se logró el hito de vincular 40 nuevas MiPymes en la Estrategia de Transformación Digital Empresarial. En articulación con FENALCO Bogotá se vincularon MiPymes en las siguientes líneas estratégicas: 10 en Comercio electrónico, 10 en Presencia Web y 10 en Internacionalización. Con la Secretaría Distrital de Desarrollo Económico, a través del Fondo de Innovación, se promovieron 10 nuevas MiPymes Aceleración e Incubación. 
Adicionalmente, se organizó un evento en articulación con MinTIC el 10 de septiembre de 2019, el cual se llevó a cabo en la Cinemateca de Bogotá, para la entrega formal de 8.000 tiendas virtuales de comercio electrónico. En este ejercicio, liderado por MinTIC, la Alcaldía Mayor de Bogotá participó e hizo presencia con el aliado “Elvecino.com”, y las empresas vinculadas y beneficiadas por Bogotá de la Estrategia de Transformación Digital Empresarial, con el uso y apropiación de la plataforma de comercio electrónico www.elvecino.com. Además, se realizó una reunión de seguimiento y avance al desarrollo de la Estrategia de Transformación Digital Empresarial con FENALCO Bogotá (23/09/2019). 
Analítica de Datos: Con el apoyo del ViveLab de la Universidad Nacional, en el marco del Convenio 614-2019, se realizaron los algoritmos del Modelo Predictivo y Descriptivo que respondan a los procesos actuales, relacionados con la atención primaria a las víctimas. Los algoritmos fueron verificados por la Alta Consejería para los Derechos de las Víctimas, la Paz y la Reconciliación – ACDVPR, y servirán como una herramienta que permita una toma de decisión más acertada sobre la asignación de bienes y servicios, de los cuales son beneficiados las víctimas del conflicto armado en Bogotá.</v>
          </cell>
          <cell r="EJ78" t="str">
            <v>Transformación Digital Empresarial: No se presentaron retrasos o dificultades durante el mes.
Analítica de Datos: No se presentaron retrasos o dificultades durante el mes.</v>
          </cell>
          <cell r="EK78" t="str">
            <v>Transformación Digital Empresarial: Con el acompañamiento que se viene realizando desde el Centro de Transformación Digital Empresarial, se benefician en este periodo 40 MiPymes en temas de Innovación y Transformación Digital, como también en acceso a recursos de financiamiento con el Fondo de Tecnología, Innovación e Industrias Creativas FITIC. 
Analítica de Datos: Mediante los algoritmos del Modelo Predictivo y Descriptivo, se logra dar respuesta a las preguntas planteadas por la ACDVPR: 1) ¿Existen patrones de comportamiento relacionados con las solicitudes y el otorgamiento de medidas de Ayuda Humanitaria Inmediata para las personas víctima de conflicto armado en Bogotá?, y 2)  ¿Existe relación entre características demográficas de las víctimas del conflicto armado y el tipo de bienes y servicios a los que acceden y que son dispuestos por Entidades del Distrito?. Lo anterior, permite la toma de decisiones de política pública frente a la atención y asignación de bienes y servicios para la población víctima del conflicto armado en Bogotá.</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v>6</v>
          </cell>
          <cell r="FB78">
            <v>0</v>
          </cell>
          <cell r="FC78" t="str">
            <v>Cumple</v>
          </cell>
          <cell r="FD78" t="str">
            <v>Cumplido</v>
          </cell>
          <cell r="FE78" t="str">
            <v>Cumplido</v>
          </cell>
          <cell r="FF78" t="str">
            <v>Adecuado</v>
          </cell>
          <cell r="FG78" t="str">
            <v>Coherente</v>
          </cell>
          <cell r="FH78" t="str">
            <v>Concuerda</v>
          </cell>
          <cell r="FI78" t="str">
            <v>Concuerda</v>
          </cell>
          <cell r="FJ78" t="str">
            <v>Relación directa</v>
          </cell>
          <cell r="FK78" t="str">
            <v>Adecuado</v>
          </cell>
          <cell r="FL78" t="str">
            <v>Oportuna</v>
          </cell>
          <cell r="FM78"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78" t="str">
            <v>Sebastian Malpica</v>
          </cell>
          <cell r="FO78" t="str">
            <v>Cumple</v>
          </cell>
          <cell r="FP78" t="str">
            <v>Cumplido</v>
          </cell>
          <cell r="FQ78" t="e">
            <v>#N/A</v>
          </cell>
          <cell r="FR78" t="str">
            <v>Adecuado</v>
          </cell>
          <cell r="FS78" t="str">
            <v>Coherente</v>
          </cell>
          <cell r="FT78" t="str">
            <v>Concuerda</v>
          </cell>
          <cell r="FU78" t="str">
            <v>Concuerda</v>
          </cell>
          <cell r="FV78" t="str">
            <v>Relación directa</v>
          </cell>
          <cell r="FW78" t="str">
            <v>Adecuado</v>
          </cell>
          <cell r="FX78" t="str">
            <v>Oportuna</v>
          </cell>
          <cell r="FY78" t="str">
            <v>El reporte del indicador es adecuado en términos de suficiencia y coherencia.</v>
          </cell>
          <cell r="FZ78" t="str">
            <v>Sebastian Malpica</v>
          </cell>
          <cell r="GA78" t="str">
            <v>Cumple</v>
          </cell>
          <cell r="GB78" t="str">
            <v>Cumplido</v>
          </cell>
          <cell r="GC78" t="e">
            <v>#N/A</v>
          </cell>
          <cell r="GD78" t="str">
            <v>Adecuado</v>
          </cell>
          <cell r="GE78" t="str">
            <v>Coherente</v>
          </cell>
          <cell r="GF78" t="str">
            <v>Concuerda</v>
          </cell>
          <cell r="GG78" t="str">
            <v>Concuerda</v>
          </cell>
          <cell r="GH78" t="str">
            <v>Relación directa</v>
          </cell>
          <cell r="GI78" t="str">
            <v>Adecuado</v>
          </cell>
          <cell r="GJ78" t="str">
            <v>Oportuna</v>
          </cell>
          <cell r="GK78" t="str">
            <v>El reporte del indicador es adecuado en términos de suficiencia y coherencia.</v>
          </cell>
          <cell r="GL78" t="str">
            <v>Sebastian Malpica</v>
          </cell>
          <cell r="GM78">
            <v>0</v>
          </cell>
          <cell r="GN78">
            <v>0</v>
          </cell>
          <cell r="GO78" t="e">
            <v>#N/A</v>
          </cell>
          <cell r="GP78">
            <v>0</v>
          </cell>
          <cell r="GQ78">
            <v>0</v>
          </cell>
          <cell r="GR78">
            <v>0</v>
          </cell>
          <cell r="GS78">
            <v>0</v>
          </cell>
          <cell r="GT78">
            <v>0</v>
          </cell>
          <cell r="GU78">
            <v>0</v>
          </cell>
          <cell r="GV78">
            <v>0</v>
          </cell>
          <cell r="GW78">
            <v>0</v>
          </cell>
          <cell r="GX78">
            <v>0</v>
          </cell>
          <cell r="GY78">
            <v>0</v>
          </cell>
          <cell r="GZ78">
            <v>0</v>
          </cell>
          <cell r="HA78">
            <v>1</v>
          </cell>
          <cell r="HB78">
            <v>0</v>
          </cell>
          <cell r="HC78">
            <v>1</v>
          </cell>
          <cell r="HD78">
            <v>1</v>
          </cell>
          <cell r="HE78">
            <v>0</v>
          </cell>
          <cell r="HF78">
            <v>1</v>
          </cell>
          <cell r="HG78">
            <v>1</v>
          </cell>
          <cell r="HH78" t="str">
            <v/>
          </cell>
          <cell r="HI78" t="str">
            <v/>
          </cell>
          <cell r="HJ78" t="str">
            <v/>
          </cell>
          <cell r="HK78">
            <v>6</v>
          </cell>
          <cell r="HL78">
            <v>0</v>
          </cell>
          <cell r="HM78">
            <v>0</v>
          </cell>
          <cell r="HN78">
            <v>7.5000000000000011E-2</v>
          </cell>
          <cell r="HO78">
            <v>0</v>
          </cell>
          <cell r="HP78">
            <v>3.7500000000000006E-2</v>
          </cell>
          <cell r="HQ78">
            <v>3.7500000000000006E-2</v>
          </cell>
          <cell r="HR78">
            <v>0</v>
          </cell>
          <cell r="HS78">
            <v>3.7500000000000006E-2</v>
          </cell>
          <cell r="HT78">
            <v>3.7500000000000006E-2</v>
          </cell>
          <cell r="HU78">
            <v>0</v>
          </cell>
          <cell r="HV78">
            <v>0</v>
          </cell>
          <cell r="HW78">
            <v>0</v>
          </cell>
          <cell r="HX78">
            <v>0.22500000000000003</v>
          </cell>
          <cell r="HY78" t="str">
            <v>No Programó</v>
          </cell>
          <cell r="HZ78" t="str">
            <v>No Programó</v>
          </cell>
          <cell r="IA78">
            <v>1</v>
          </cell>
          <cell r="IB78">
            <v>1</v>
          </cell>
          <cell r="IC78">
            <v>1</v>
          </cell>
          <cell r="ID78">
            <v>1</v>
          </cell>
          <cell r="IE78">
            <v>1</v>
          </cell>
          <cell r="IF78">
            <v>1</v>
          </cell>
          <cell r="IG78">
            <v>1</v>
          </cell>
          <cell r="IH78">
            <v>0.8571428571428571</v>
          </cell>
          <cell r="II78">
            <v>0.75</v>
          </cell>
          <cell r="IJ78">
            <v>0.75</v>
          </cell>
          <cell r="IK78">
            <v>1</v>
          </cell>
          <cell r="IL78">
            <v>1</v>
          </cell>
          <cell r="IM78">
            <v>1</v>
          </cell>
          <cell r="IN78">
            <v>1</v>
          </cell>
          <cell r="IP78">
            <v>7.5000000000000011E-2</v>
          </cell>
        </row>
        <row r="79">
          <cell r="A79">
            <v>180</v>
          </cell>
          <cell r="B79" t="str">
            <v>Oficina Alta Consejería Distrital de Tecnologías de Información y Comunicaciones - TIC</v>
          </cell>
          <cell r="C79" t="str">
            <v>Alto Consejero Distrital de Tecnologías de Información y Comunicaciones - TIC</v>
          </cell>
          <cell r="D79" t="str">
            <v>Sergio Martínez Medina</v>
          </cell>
          <cell r="E79" t="str">
            <v>P1 -  ÉTICA, BUEN GOBIERNO Y TRANSPARENCIA</v>
          </cell>
          <cell r="F79" t="str">
            <v>P1O2 Fortalecer la capacidad de formulación, implementación y seguimiento, de la política pública de competencia de la Secretaría General; así como las estrategias y mecanismos de evaluación.</v>
          </cell>
          <cell r="G79" t="str">
            <v>P1O2A1 Formular, implementar y realizar seguimiento a las políticas públicas de competencia de la Entidad</v>
          </cell>
          <cell r="H79" t="str">
            <v>Implementar el modelo de seguridad de la información para el Distrito Capital</v>
          </cell>
          <cell r="I79" t="str">
            <v>Modelo de Seguridad de la información para el Distrito Capital  implementado</v>
          </cell>
          <cell r="J79" t="str">
            <v xml:space="preserve">La estrategia de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v>
          </cell>
          <cell r="K79" t="str">
            <v>(No. hitos de del Modelo de seguridad de la Información alcanzados / Total de hitos del Modelo de seguridad de la Información programados) *100</v>
          </cell>
          <cell r="L79" t="str">
            <v>No. hitos de del Modelo de seguridad de la Información alcanzados</v>
          </cell>
          <cell r="M79" t="str">
            <v>Total de hitos del Modelo de seguridad de la Información programados</v>
          </cell>
          <cell r="O79" t="str">
            <v>Modelo de Seguridad de la Información.</v>
          </cell>
          <cell r="P79" t="str">
            <v>Implementar el modelo seguridad de la informacion</v>
          </cell>
          <cell r="Q79" t="str">
            <v>Seguridad y privacidad de la Información:
Marzo: Documento marco de referencia Modelo Seguridad de la Información.
Junio: Documento consolidación Modelo Seguridad de la Información
Septiembre: Documento final Modelo Seguridad de la Información</v>
          </cell>
          <cell r="R79" t="str">
            <v>Seguridad y privacidad de la Información:
Promover que las entidades distritales disminuyan la brecha de incumplimiento frente al modelo de seguridad y privacidad propuesto por MinTIC, con lo cual se fortalece la confidencialidad, integridad y disponibilidad de la información.</v>
          </cell>
          <cell r="S79" t="str">
            <v>Creciente</v>
          </cell>
          <cell r="T79" t="str">
            <v>Creciente</v>
          </cell>
          <cell r="U79" t="str">
            <v>Porcentaje</v>
          </cell>
          <cell r="V79" t="str">
            <v>Eficacia</v>
          </cell>
          <cell r="W79" t="str">
            <v>Resultado</v>
          </cell>
          <cell r="X79">
            <v>2016</v>
          </cell>
          <cell r="Y79">
            <v>0.2</v>
          </cell>
          <cell r="Z79">
            <v>2016</v>
          </cell>
          <cell r="AA79">
            <v>0.2</v>
          </cell>
          <cell r="AB79">
            <v>0.7</v>
          </cell>
          <cell r="AC79">
            <v>0.9</v>
          </cell>
          <cell r="AD79">
            <v>1</v>
          </cell>
          <cell r="AE79">
            <v>0</v>
          </cell>
          <cell r="AF79">
            <v>1</v>
          </cell>
          <cell r="AG79" t="str">
            <v>No Aplica</v>
          </cell>
          <cell r="AH79">
            <v>1</v>
          </cell>
          <cell r="AI79" t="str">
            <v>No Aplica</v>
          </cell>
          <cell r="AJ79">
            <v>1</v>
          </cell>
          <cell r="AK79">
            <v>1</v>
          </cell>
          <cell r="AL79">
            <v>1111</v>
          </cell>
          <cell r="AM79" t="str">
            <v>Fortalecimiento de la economía, el gobierno y la ciudad digital de Bogotá D. C.</v>
          </cell>
          <cell r="AN79" t="str">
            <v>No Aplica</v>
          </cell>
          <cell r="AO79" t="str">
            <v>No Aplica</v>
          </cell>
          <cell r="AP79" t="str">
            <v>No Aplica</v>
          </cell>
          <cell r="AQ79" t="str">
            <v>No Aplica</v>
          </cell>
          <cell r="AR79" t="str">
            <v>No Aplica</v>
          </cell>
          <cell r="AS79" t="str">
            <v>No Aplica</v>
          </cell>
          <cell r="AT79" t="str">
            <v>No Aplica</v>
          </cell>
          <cell r="AU79" t="str">
            <v>No Aplica</v>
          </cell>
          <cell r="AV79" t="str">
            <v>No Aplica</v>
          </cell>
          <cell r="AW79" t="str">
            <v>No Aplica</v>
          </cell>
          <cell r="AX79" t="str">
            <v>No Aplica</v>
          </cell>
          <cell r="AY79" t="str">
            <v>No Aplica</v>
          </cell>
          <cell r="AZ79" t="str">
            <v>No Aplica</v>
          </cell>
          <cell r="BA79" t="str">
            <v>No Aplica</v>
          </cell>
          <cell r="BB79" t="str">
            <v>No Aplica</v>
          </cell>
          <cell r="BC79" t="str">
            <v>No Aplica</v>
          </cell>
          <cell r="BD79" t="str">
            <v>No Aplica</v>
          </cell>
          <cell r="BE79" t="str">
            <v>No Aplica</v>
          </cell>
          <cell r="BF79" t="str">
            <v>No Aplica</v>
          </cell>
          <cell r="BG79" t="str">
            <v>No Aplica</v>
          </cell>
          <cell r="BH79" t="str">
            <v>No Aplica</v>
          </cell>
          <cell r="BI79" t="str">
            <v>No Aplica</v>
          </cell>
          <cell r="BJ79" t="str">
            <v>No Aplica</v>
          </cell>
          <cell r="BK79" t="str">
            <v>No Aplica</v>
          </cell>
          <cell r="BL79" t="str">
            <v>No Aplica</v>
          </cell>
          <cell r="BM79" t="str">
            <v>Plan de Desarrollo - Meta ProductoPlan de Acción Proyecto de inversión 1111 Fortalecimiento de la economía, el gobierno y la ciudad digital de Bogotá D. C.</v>
          </cell>
          <cell r="BN79" t="str">
            <v xml:space="preserve">La estrategia se orienta a facilitar la implementación de hojas de ruta para la consolidación de un sistema de seguridad digital en las 15 cabezas de sector. El indicador mide el avance en la implementación de la estrategia, en términos de porcentaje sobre un 100% que representa el total de las acciones establecidas. </v>
          </cell>
          <cell r="BO79" t="str">
            <v>Implementar el modelo  sistema único de información definido</v>
          </cell>
          <cell r="BP79" t="str">
            <v>Seguridad y privacidad de la Información:
Promover que las entidades distritales disminuyan la brecha de incumplimiento frente al modelo de seguridad y privacidad propuesto por MinTIC, con lo cual se fortalece la confidencialidad, integridad y disponibilidad de la información.</v>
          </cell>
          <cell r="BQ79" t="str">
            <v>Seguridad y privacidad de la Información:
Marzo: Documento marco de referencia Modelo Seguridad de la Información.
Junio: Documento consolidación Modelo Seguridad de la Información
Septiembre: Documento final Modelo Seguridad de la Información</v>
          </cell>
          <cell r="BR79" t="str">
            <v>Suma</v>
          </cell>
          <cell r="BS79">
            <v>3</v>
          </cell>
          <cell r="BT79">
            <v>0</v>
          </cell>
          <cell r="BU79">
            <v>0</v>
          </cell>
          <cell r="BV79">
            <v>1</v>
          </cell>
          <cell r="BW79">
            <v>0</v>
          </cell>
          <cell r="BX79">
            <v>0</v>
          </cell>
          <cell r="BY79">
            <v>1</v>
          </cell>
          <cell r="BZ79">
            <v>0</v>
          </cell>
          <cell r="CA79">
            <v>0</v>
          </cell>
          <cell r="CB79">
            <v>1</v>
          </cell>
          <cell r="CC79">
            <v>0</v>
          </cell>
          <cell r="CD79">
            <v>0</v>
          </cell>
          <cell r="CE79">
            <v>0</v>
          </cell>
          <cell r="CF79">
            <v>0</v>
          </cell>
          <cell r="CG79">
            <v>0</v>
          </cell>
          <cell r="CH79">
            <v>3.3333333333333326E-2</v>
          </cell>
          <cell r="CI79">
            <v>0</v>
          </cell>
          <cell r="CJ79">
            <v>0</v>
          </cell>
          <cell r="CK79">
            <v>3.3333333333333326E-2</v>
          </cell>
          <cell r="CL79">
            <v>0</v>
          </cell>
          <cell r="CM79">
            <v>0</v>
          </cell>
          <cell r="CN79">
            <v>3.3333333333333326E-2</v>
          </cell>
          <cell r="CO79">
            <v>0</v>
          </cell>
          <cell r="CP79">
            <v>0</v>
          </cell>
          <cell r="CQ79">
            <v>0</v>
          </cell>
          <cell r="CR79">
            <v>1</v>
          </cell>
          <cell r="CS79">
            <v>0</v>
          </cell>
          <cell r="CT79">
            <v>0</v>
          </cell>
          <cell r="CU79" t="str">
            <v xml:space="preserve">Seguridad de la Información: 
Durante el mes, se desarrolló reunión con MinTIC respecto a la mesa técnica csirt (Centro de respuesta ante incidentes cibernéticos) de gobierno.
</v>
          </cell>
          <cell r="CV79" t="str">
            <v>Seguridad de la Información: 
No se presentaron retrasos o dificultades durante el mes.</v>
          </cell>
          <cell r="CW79" t="str">
            <v>Seguridad de la Información:
Por medio de la reunión con MinTIC, se determinó que el csirt de gobierno aún no está funcional, con lo cual se gestionó apoyo directo del colCERT (Grupo de Respuestas a Emergencias Cibernéticas de Colombia), con el fin de actualizar al Distrito en temas cibernéticos. Esta información es insumo para la elaboración de tips de seguridad, capacitaciones, entre otros, lo que permite fortalecer la confidencialidad, integridad y disponibilidad de la información en las entidades distritales.</v>
          </cell>
          <cell r="CX79">
            <v>0</v>
          </cell>
          <cell r="CY79">
            <v>0</v>
          </cell>
          <cell r="CZ79" t="str">
            <v xml:space="preserve">Seguridad de la Información:
De acuerdo con el procedimiento 1210200-PR-306, se realizaron las actividades de planeación y estructuración del proyecto. Adicionalmente, se definió y estructuró la estrategia de comunicación del mismo.
</v>
          </cell>
          <cell r="DA79" t="str">
            <v>Seguridad de la Información: 
No se presentaron retrasos o dificultades durante el mes.</v>
          </cell>
          <cell r="DB79" t="str">
            <v xml:space="preserve">Seguridad de la Información:
Con base en la planeación y estructuración del proyecto, se definió la estrategia para dar cumplimiento y cierre a la meta Proyecto de Inversión 1111 y meta producto Plan Distrital de Desarrollo asociadas, disminuyendo de esta manera la brecha de incumplimiento frente al modelo de seguridad y privacidad propuesto por MinTIC. Con el plan de comunicación, se estructura la estrategia para la socialización de dicha estrategia en el Distrito.
</v>
          </cell>
          <cell r="DC79">
            <v>1</v>
          </cell>
          <cell r="DD79">
            <v>1</v>
          </cell>
          <cell r="DE79" t="str">
            <v xml:space="preserve">Seguridad de la Información:
Se logró el hito de realizar el documento marco de referencia del modelo seguridad de la información, el cual es la hoja de ruta para la puesta en marcha de la estrategia de seguridad del Distrito 
Adicionalmente, se hizo la presentación al Ministerio TIC  de las cartillas de seguridad, elaboradas en el marco de la consultoría del 2018, que generó ADALID para la Alta Consejería Distrital TIC. Lo anterior, con el fin de obtener retroalimentación por parte del MinTIC. Estas cartillas también fueron presentadas en un evento, al cual asistieron Entidades de diferentes sectores del Distrito
</v>
          </cell>
          <cell r="DF79" t="str">
            <v>Seguridad de la Información: 
No se presentaron retrasos o dificultades durante el mes.</v>
          </cell>
          <cell r="DG79" t="str">
            <v xml:space="preserve">Seguridad de la Información:
El documento marco de referencia modelo seguridad de la información, es la hoja de ruta que permite a la Alta Consejería Distrital de TIC la ejecución del plan de trabajo, y presenta además casos particulares en los cuales la estrategia ha permitido minimizar la superficie de impacto respecto a la materialización de un riesgo de ciberseguridad.
Por medio de la presentación de las cartillas al MinTIC, se pudo verificar la pertinencia de las mismas, y se obtuvieron respuestas favorables respecto a la estrategia presentada. El MinTIC solicitó el préstamo de las cartillas para validar la posibilidad de usarlas a nivel nacional. Estas cartillas fueron socializadas a nivel del Distrito, en un evento al cual asistieron alrededor de 120 funcionarios públicos del sector, lo cual fortalece la confidencialidad, integridad y disponibilidad de la información en las Entidades Distritales.
</v>
          </cell>
          <cell r="DH79">
            <v>0</v>
          </cell>
          <cell r="DI79">
            <v>0</v>
          </cell>
          <cell r="DJ79" t="str">
            <v>Seguridad de la Información: Se realizó reunión con el equipo de comunicaciones de la Alta Consejería TIC, con el fin de hacer seguimiento a la estrategia de comunicaciones planeada para Privacidad y Seguridad de la Información. En la reunión se socializó el requerimiento de la Dirección de Talento Humano, de la Secretaría General, para realizar una sensibilización con respecto a los peligros de Internet a los que se exponen los menores de edad. Para este ejercicio, el equipo de comunicación elaboró la presentación como apoyo visual.</v>
          </cell>
          <cell r="DK79" t="str">
            <v>Seguridad de la Información: No se presentaron retrasos o dificultades durante el mes.</v>
          </cell>
          <cell r="DL79" t="str">
            <v>Seguridad de la Información: Con la sensibilización realizada, se buscó que los funcionarios públicos del Distrito conocieran sobre la Seguridad y Privacidad de la Información, con lo cual sus datos y los de sus hijos estarán mejor protegidos.</v>
          </cell>
          <cell r="DM79">
            <v>0</v>
          </cell>
          <cell r="DN79">
            <v>0</v>
          </cell>
          <cell r="DO79" t="str">
            <v xml:space="preserve">Seguridad de la Información: Durante el mes se enviaron Tips de Seguridad de la Información a las Entidades Distritales, como parte del proceso de acompañamiento en la implementación de Modelo de Seguridad de la Información. Estas recomendaciones se divulgaron en una pieza gráfica, para realizar campañas de sensibilización en confidencialidad de la información. Adicionalmente, se ofreció en colaboración con Cisco una capacitación en Ciberseguridad, orientada a la detección de amenazas en la red para 15 Entidades Distritales. </v>
          </cell>
          <cell r="DP79" t="str">
            <v>Seguridad de la Información: No se presentaron retrasos o dificultades durante el mes.</v>
          </cell>
          <cell r="DQ79" t="str">
            <v>Seguridad de la Información: mediante el envío de los Tips se da herramientas a las Entidades para fortalecer las capacidades en seguridad, basadas en el conocimiento. Además, por medio de la capacitación se brinda a las Entidades Distritales espacios de formación técnico especializada respecto a temas de Ciberseguridad.</v>
          </cell>
          <cell r="DR79">
            <v>1</v>
          </cell>
          <cell r="DS79">
            <v>1</v>
          </cell>
          <cell r="DT79" t="str">
            <v>Seguridad de la Información: Se logró el hito de realizar el documento de consolidación del Modelo Seguridad de la Información, el cual es compendio de la estrategia adelantada por parte de la Alta Consejería Distrital de TIC para brindar acompañamiento a las Entidades Distritales en la implementación del MSPI.
Adicionalmente, se realizó seguimiento al Plan de Trabajo y Cronograma del proyecto para asegurar el cumplimiento y adecuada ejecución del mismo.</v>
          </cell>
          <cell r="DU79" t="str">
            <v>Seguridad de la Información: No se presentaron retrasos o dificultades durante el mes.</v>
          </cell>
          <cell r="DV79" t="str">
            <v xml:space="preserve">Seguridad de la Información: Por medio del documento de consolidación del Modelo Seguridad de la Información, se deja planteada y estructurada la estrategia de cómo con base en la propuesta de MinTIC y el aporte de la Alta Consejería Distrital de TIC, las Entidades pueden implementar seguridad digital. </v>
          </cell>
          <cell r="DW79">
            <v>0</v>
          </cell>
          <cell r="DX79">
            <v>0</v>
          </cell>
          <cell r="DY79" t="str">
            <v>Seguridad de la Información: Durante el mes no se programaron actividades. Sin embargo, se dio cumplimiento a la solicitud de hacer una capacitación en temas de ciberseguridad para el personal de la Secretaría Distrital de Salud. En la capacitación se expuso las cartillas de seguridad dispuestas por la Oficina, para el uso y apropiación del Modelo de Seguridad y Privacidad de la Información.</v>
          </cell>
          <cell r="DZ79" t="str">
            <v>Seguridad de la Información: No se presentaron retrasos o dificultades durante el mes.</v>
          </cell>
          <cell r="EA79" t="str">
            <v>Seguridad y privacidad de la Información:  Por medio de la sensibilización realizada al personal de la Secretaría Distrital de Salud, los funcionarios toman conciencia respecto al tema de información personal y por ende al tratamiento de la información de la ciudadanía con la cual trabajan.</v>
          </cell>
          <cell r="EB79">
            <v>0</v>
          </cell>
          <cell r="EC79">
            <v>0</v>
          </cell>
          <cell r="ED79" t="str">
            <v>Seguridad de la Información: Se hizo envío del boletín de seguridad respecto a ataques maliciosos persistentes, a los oficiales de seguridad y directores de TI de las Entidades Distritales, con el fin de tomar medidas preventivas respecto al bloqueo de direcciones IP peligrosas. Además, se realizó mesa de trabajo con la Secretaría Distrital de Gobierno, respecto al uso y apropiación de las cartillas de “Guardianes de la información”, explicando cómo promoverlas al interior de la Entidad. Finalmente, se realizó procesos de socialización dirigido a los funcionarios del IDU, sobre los riesgos en el uso de Internet.</v>
          </cell>
          <cell r="EE79" t="str">
            <v>Seguridad de la Información: No se presentaron retrasos o dificultades durante el mes.</v>
          </cell>
          <cell r="EF79" t="str">
            <v>Seguridad de la Información: Mediante el envío del boletín de seguridad respecto a ataques maliciosos persistentes, se da herramientas a las Entidades Distritales para fortalecer las capacidades en ciberseguridad. Por otro lado, la socialización de las cartillas permite por medio de autogestión, generar capacidades en seguridad de la información. Además, a través de la sensibilización realizada a los funcionarios del IDU, se permite hacer procesos de concientización respecto al tema de información personal, y por ende al tratamiento de la información de la ciudadanía con la cual trabajan.</v>
          </cell>
          <cell r="EG79">
            <v>1</v>
          </cell>
          <cell r="EH79">
            <v>1</v>
          </cell>
          <cell r="EI79" t="str">
            <v>Seguridad de la Información: Se logró el hito de consolidar el documento final de la Estrategia del Modelo de Seguridad y Privacidad de la Información (MSPI), el cual se convierte en la hoja de ruta para la implementación del Modelo a nivel Distrital. En el mismo se detalla: marco técnico, marco jurídico, indicadores, planes estratégicos, tácticos y operativos.
De igual manera, durante el 13 y 14 de septiembre la Alta Consejería TIC apoyó el evento BSides, con el fin de acercar los temas de ciberseguridad a los compañeros del Distrito y ciudadanía en general.</v>
          </cell>
          <cell r="EJ79" t="str">
            <v>Seguridad de la Información: No se presentaron retrasos o dificultades durante el mes.</v>
          </cell>
          <cell r="EK79" t="str">
            <v>Seguridad de la Información: El documento final se convierte en una herramienta fundamental en el apoyo de las funciones de los Oficiales de Seguridad de la Información (segurinfos) del Distrito, y se genera documentación clara sobre cómo las Entidades Distritales deben implementar de forma eficaz el Modelo de Seguridad y Privacidad de la Información.</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v>3</v>
          </cell>
          <cell r="FB79">
            <v>0</v>
          </cell>
          <cell r="FC79" t="str">
            <v>Cumple</v>
          </cell>
          <cell r="FD79" t="str">
            <v>Cumplido</v>
          </cell>
          <cell r="FE79" t="str">
            <v>Cumplido</v>
          </cell>
          <cell r="FF79" t="str">
            <v>Adecuado</v>
          </cell>
          <cell r="FG79" t="str">
            <v>Coherente</v>
          </cell>
          <cell r="FH79" t="str">
            <v>Concuerda</v>
          </cell>
          <cell r="FI79" t="str">
            <v>Concuerda</v>
          </cell>
          <cell r="FJ79" t="str">
            <v>Relación directa</v>
          </cell>
          <cell r="FK79" t="str">
            <v>Adecuado</v>
          </cell>
          <cell r="FL79" t="str">
            <v>Oportuna</v>
          </cell>
          <cell r="FM79"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79" t="str">
            <v>Sebastian Malpica</v>
          </cell>
          <cell r="FO79" t="str">
            <v>Cumple</v>
          </cell>
          <cell r="FP79" t="str">
            <v>Cumplido</v>
          </cell>
          <cell r="FQ79" t="e">
            <v>#N/A</v>
          </cell>
          <cell r="FR79" t="str">
            <v>Adecuado</v>
          </cell>
          <cell r="FS79" t="str">
            <v>Coherente</v>
          </cell>
          <cell r="FT79" t="str">
            <v>Concuerda</v>
          </cell>
          <cell r="FU79" t="str">
            <v>Concuerda</v>
          </cell>
          <cell r="FV79" t="str">
            <v>Relación directa</v>
          </cell>
          <cell r="FW79" t="str">
            <v>Adecuado</v>
          </cell>
          <cell r="FX79" t="str">
            <v>Oportuna</v>
          </cell>
          <cell r="FY79" t="str">
            <v>El reporte del indicador es adecuado en términos de suficiencia y coherencia.</v>
          </cell>
          <cell r="FZ79" t="str">
            <v>Sebastian Malpica</v>
          </cell>
          <cell r="GA79" t="str">
            <v>Cumple</v>
          </cell>
          <cell r="GB79" t="str">
            <v>Cumplido</v>
          </cell>
          <cell r="GC79" t="e">
            <v>#N/A</v>
          </cell>
          <cell r="GD79" t="str">
            <v>Adecuado</v>
          </cell>
          <cell r="GE79" t="str">
            <v>Coherente</v>
          </cell>
          <cell r="GF79" t="str">
            <v>Concuerda</v>
          </cell>
          <cell r="GG79" t="str">
            <v>Concuerda</v>
          </cell>
          <cell r="GH79" t="str">
            <v>Relación directa</v>
          </cell>
          <cell r="GI79" t="str">
            <v>Adecuado</v>
          </cell>
          <cell r="GJ79" t="str">
            <v>Oportuna</v>
          </cell>
          <cell r="GK79" t="str">
            <v>El reporte del indicador es adecuado en términos de suficiencia y coherencia.</v>
          </cell>
          <cell r="GL79" t="str">
            <v>Sebastian Malpica</v>
          </cell>
          <cell r="GM79">
            <v>0</v>
          </cell>
          <cell r="GN79">
            <v>0</v>
          </cell>
          <cell r="GO79" t="e">
            <v>#N/A</v>
          </cell>
          <cell r="GP79">
            <v>0</v>
          </cell>
          <cell r="GQ79">
            <v>0</v>
          </cell>
          <cell r="GR79">
            <v>0</v>
          </cell>
          <cell r="GS79">
            <v>0</v>
          </cell>
          <cell r="GT79">
            <v>0</v>
          </cell>
          <cell r="GU79">
            <v>0</v>
          </cell>
          <cell r="GV79">
            <v>0</v>
          </cell>
          <cell r="GW79">
            <v>0</v>
          </cell>
          <cell r="GX79">
            <v>0</v>
          </cell>
          <cell r="GY79">
            <v>0</v>
          </cell>
          <cell r="GZ79">
            <v>0</v>
          </cell>
          <cell r="HA79">
            <v>1</v>
          </cell>
          <cell r="HB79">
            <v>0</v>
          </cell>
          <cell r="HC79">
            <v>0</v>
          </cell>
          <cell r="HD79">
            <v>1</v>
          </cell>
          <cell r="HE79">
            <v>0</v>
          </cell>
          <cell r="HF79">
            <v>0</v>
          </cell>
          <cell r="HG79">
            <v>1</v>
          </cell>
          <cell r="HH79" t="str">
            <v/>
          </cell>
          <cell r="HI79" t="str">
            <v/>
          </cell>
          <cell r="HJ79" t="str">
            <v/>
          </cell>
          <cell r="HK79">
            <v>3</v>
          </cell>
          <cell r="HL79">
            <v>0</v>
          </cell>
          <cell r="HM79">
            <v>0</v>
          </cell>
          <cell r="HN79">
            <v>3.3333333333333326E-2</v>
          </cell>
          <cell r="HO79">
            <v>0</v>
          </cell>
          <cell r="HP79">
            <v>0</v>
          </cell>
          <cell r="HQ79">
            <v>3.3333333333333326E-2</v>
          </cell>
          <cell r="HR79">
            <v>0</v>
          </cell>
          <cell r="HS79">
            <v>0</v>
          </cell>
          <cell r="HT79">
            <v>3.3333333333333326E-2</v>
          </cell>
          <cell r="HU79">
            <v>0</v>
          </cell>
          <cell r="HV79">
            <v>0</v>
          </cell>
          <cell r="HW79">
            <v>0</v>
          </cell>
          <cell r="HX79">
            <v>9.9999999999999978E-2</v>
          </cell>
          <cell r="HY79" t="str">
            <v>No Programó</v>
          </cell>
          <cell r="HZ79" t="str">
            <v>No Programó</v>
          </cell>
          <cell r="IA79">
            <v>1</v>
          </cell>
          <cell r="IB79">
            <v>1</v>
          </cell>
          <cell r="IC79">
            <v>1</v>
          </cell>
          <cell r="ID79">
            <v>1</v>
          </cell>
          <cell r="IE79">
            <v>1</v>
          </cell>
          <cell r="IF79">
            <v>1</v>
          </cell>
          <cell r="IG79">
            <v>1</v>
          </cell>
          <cell r="IH79">
            <v>1</v>
          </cell>
          <cell r="II79">
            <v>1</v>
          </cell>
          <cell r="IJ79">
            <v>1</v>
          </cell>
          <cell r="IK79">
            <v>1</v>
          </cell>
          <cell r="IL79">
            <v>1</v>
          </cell>
          <cell r="IM79">
            <v>1</v>
          </cell>
          <cell r="IN79">
            <v>1</v>
          </cell>
          <cell r="IP79">
            <v>3.3333333333333326E-2</v>
          </cell>
        </row>
        <row r="80">
          <cell r="A80">
            <v>181</v>
          </cell>
          <cell r="B80" t="str">
            <v>Oficina Alta Consejería Distrital de Tecnologías de Información y Comunicaciones - TIC</v>
          </cell>
          <cell r="C80" t="str">
            <v>Alto Consejero Distrital de Tecnologías de Información y Comunicaciones - TIC</v>
          </cell>
          <cell r="D80" t="str">
            <v>Sergio Martínez Medina</v>
          </cell>
          <cell r="E80" t="str">
            <v>P1 -  ÉTICA, BUEN GOBIERNO Y TRANSPARENCIA</v>
          </cell>
          <cell r="F80" t="str">
            <v>P1O2 Fortalecer la capacidad de formulación, implementación y seguimiento, de la política pública de competencia de la Secretaría General; así como las estrategias y mecanismos de evaluación.</v>
          </cell>
          <cell r="G80" t="str">
            <v>P1O2A1 Formular, implementar y realizar seguimiento a las políticas públicas de competencia de la Entidad</v>
          </cell>
          <cell r="H80" t="str">
            <v>Impulsar Acuerdos Marco o Procesos Agregados de Compras de TI para las entidades del Distrito</v>
          </cell>
          <cell r="I80" t="str">
            <v>Acuerdos Marco o Procesos Agregados de Compras de TI para las entidades del Distrito impulsados</v>
          </cell>
          <cell r="J80" t="str">
            <v xml:space="preserve">La estrategia permite impulsar (caracterización, comunicación y promoción) la suscripción de acuerdos marco de precios o la gestión de procesos de compras agregadas en materia TIC en el D.C. El indicador mide el avance en la implementación de la estrategia, en términos de numero de acuerdos o procesos impulsados, lo que no implica que sean procesos adelantados directamente por la Oficina de la Alta Consejería TIC cuyo rol se circunscribe a articular, impulsar, promover y asesorar a las entidades. </v>
          </cell>
          <cell r="K80" t="str">
            <v xml:space="preserve">  Sumatoria de Acuerdos Marco o Procesos Agregados de Compras de TI     </v>
          </cell>
          <cell r="L80" t="str">
            <v>Sumatoria de Acuerdos Marco o Procesos Agregados de Compras de TI</v>
          </cell>
          <cell r="M80">
            <v>0</v>
          </cell>
          <cell r="O80" t="str">
            <v>Promoción de Compras Agregadas y Acuerdos Marco.</v>
          </cell>
          <cell r="P80" t="str">
            <v>Identificar objetos o procesos marco</v>
          </cell>
          <cell r="Q80" t="str">
            <v xml:space="preserve">Acuerdos Marco de Precio o Procesos de Demanda Agregada:
Junio: Circular instrumento de compra pública TI (AMP o Proceso Demanda Agregada) </v>
          </cell>
          <cell r="R80" t="str">
            <v>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v>
          </cell>
          <cell r="S80" t="str">
            <v>Suma</v>
          </cell>
          <cell r="T80" t="str">
            <v>Suma</v>
          </cell>
          <cell r="U80" t="str">
            <v>Número</v>
          </cell>
          <cell r="V80" t="str">
            <v>Eficacia</v>
          </cell>
          <cell r="W80" t="str">
            <v>Resultado</v>
          </cell>
          <cell r="X80">
            <v>2016</v>
          </cell>
          <cell r="Y80">
            <v>1</v>
          </cell>
          <cell r="Z80">
            <v>2016</v>
          </cell>
          <cell r="AA80">
            <v>1</v>
          </cell>
          <cell r="AB80">
            <v>1</v>
          </cell>
          <cell r="AC80">
            <v>2</v>
          </cell>
          <cell r="AD80">
            <v>1</v>
          </cell>
          <cell r="AE80">
            <v>0</v>
          </cell>
          <cell r="AF80">
            <v>0</v>
          </cell>
          <cell r="AG80" t="str">
            <v>No Aplica</v>
          </cell>
          <cell r="AH80" t="str">
            <v>No Aplica</v>
          </cell>
          <cell r="AI80" t="str">
            <v>No Aplica</v>
          </cell>
          <cell r="AJ80">
            <v>1</v>
          </cell>
          <cell r="AK80">
            <v>1</v>
          </cell>
          <cell r="AL80">
            <v>1111</v>
          </cell>
          <cell r="AM80" t="str">
            <v>Fortalecimiento de la economía, el gobierno y la ciudad digital de Bogotá D. C.</v>
          </cell>
          <cell r="AN80" t="str">
            <v>No Aplica</v>
          </cell>
          <cell r="AO80" t="str">
            <v>No Aplica</v>
          </cell>
          <cell r="AP80" t="str">
            <v>No Aplica</v>
          </cell>
          <cell r="AQ80" t="str">
            <v>No Aplica</v>
          </cell>
          <cell r="AR80" t="str">
            <v>No Aplica</v>
          </cell>
          <cell r="AS80" t="str">
            <v>No Aplica</v>
          </cell>
          <cell r="AT80" t="str">
            <v>No Aplica</v>
          </cell>
          <cell r="AU80" t="str">
            <v>No Aplica</v>
          </cell>
          <cell r="AV80" t="str">
            <v>No Aplica</v>
          </cell>
          <cell r="AW80" t="str">
            <v>No Aplica</v>
          </cell>
          <cell r="AX80" t="str">
            <v>No Aplica</v>
          </cell>
          <cell r="AY80" t="str">
            <v>No Aplica</v>
          </cell>
          <cell r="AZ80" t="str">
            <v>No Aplica</v>
          </cell>
          <cell r="BA80" t="str">
            <v>No Aplica</v>
          </cell>
          <cell r="BB80" t="str">
            <v>No Aplica</v>
          </cell>
          <cell r="BC80" t="str">
            <v>No Aplica</v>
          </cell>
          <cell r="BD80">
            <v>1</v>
          </cell>
          <cell r="BE80" t="str">
            <v>No Aplica</v>
          </cell>
          <cell r="BF80">
            <v>1</v>
          </cell>
          <cell r="BG80" t="str">
            <v>No Aplica</v>
          </cell>
          <cell r="BH80" t="str">
            <v>No Aplica</v>
          </cell>
          <cell r="BI80" t="str">
            <v>No Aplica</v>
          </cell>
          <cell r="BJ80" t="str">
            <v>No Aplica</v>
          </cell>
          <cell r="BK80" t="str">
            <v>No Aplica</v>
          </cell>
          <cell r="BL80" t="str">
            <v>No Aplica</v>
          </cell>
          <cell r="BM80" t="str">
            <v>Plan de Acción Proyecto de inversión 1111 Fortalecimiento de la economía, el gobierno y la ciudad digital de Bogotá D. C.PLAN ESTRATÉGICO DE TECNOLOGÍAS DE INFORMACIÓN Y LAS COMUNICACIONES (PETI)PLAN DE SEGURIDAD Y PRIVACIDAD DE LA INFORMACIÓN</v>
          </cell>
          <cell r="BN80" t="str">
            <v xml:space="preserve">La estrategia permite impulsar (caracterización, comunicación y promoción) la suscripción de acuerdos marco de precios o la gestión de procesos de compras agregadas en materia TIC en el D.C. El indicador mide el avance en la implementación de la estrategia, en términos de numero de acuerdos o procesos impulsados, lo que no implica que sean procesos adelantados directamente por la Oficina de la Alta Consejería TIC cuyo rol se circunscribe a articular, impulsar, promover y asesorar a las entidades. </v>
          </cell>
          <cell r="BO80" t="str">
            <v>Identificar objetos o procesos marco</v>
          </cell>
          <cell r="BP80" t="str">
            <v>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v>
          </cell>
          <cell r="BQ80" t="str">
            <v xml:space="preserve">Acuerdos Marco de Precio o Procesos de Demanda Agregada:
Junio: Circular instrumento de compra pública TI (AMP o Proceso Demanda Agregada) </v>
          </cell>
          <cell r="BR80" t="str">
            <v>Suma</v>
          </cell>
          <cell r="BS80">
            <v>1</v>
          </cell>
          <cell r="BT80">
            <v>0</v>
          </cell>
          <cell r="BU80">
            <v>0</v>
          </cell>
          <cell r="BV80">
            <v>0</v>
          </cell>
          <cell r="BW80">
            <v>0</v>
          </cell>
          <cell r="BX80">
            <v>0</v>
          </cell>
          <cell r="BY80">
            <v>0</v>
          </cell>
          <cell r="BZ80">
            <v>0</v>
          </cell>
          <cell r="CA80">
            <v>1</v>
          </cell>
          <cell r="CB80">
            <v>0</v>
          </cell>
          <cell r="CC80">
            <v>0</v>
          </cell>
          <cell r="CD80">
            <v>0</v>
          </cell>
          <cell r="CE80">
            <v>0</v>
          </cell>
          <cell r="CF80">
            <v>0</v>
          </cell>
          <cell r="CG80">
            <v>0</v>
          </cell>
          <cell r="CH80">
            <v>0</v>
          </cell>
          <cell r="CI80">
            <v>0</v>
          </cell>
          <cell r="CJ80">
            <v>0</v>
          </cell>
          <cell r="CK80">
            <v>0</v>
          </cell>
          <cell r="CL80">
            <v>0</v>
          </cell>
          <cell r="CM80">
            <v>1</v>
          </cell>
          <cell r="CN80">
            <v>0</v>
          </cell>
          <cell r="CO80">
            <v>0</v>
          </cell>
          <cell r="CP80">
            <v>0</v>
          </cell>
          <cell r="CQ80">
            <v>0</v>
          </cell>
          <cell r="CR80">
            <v>1</v>
          </cell>
          <cell r="CS80">
            <v>0</v>
          </cell>
          <cell r="CT80" t="str">
            <v/>
          </cell>
          <cell r="CU80" t="str">
            <v>Acuerdos Marco de Precio o Procesos de Demanda Agregada:
En cumplimiento al procedimiento 1210200-PR-306 "Asesoría Técnica o Formulación y Ejecución de Proyectos en el Distrito Capital", se adelantó la elaboración de la identificación de la necesidad del Proyecto para la vigencia 2019.</v>
          </cell>
          <cell r="CV80" t="str">
            <v>Acuerdos Marco de Precio o Procesos de Demanda Agregada:
No se presentaron retrasos o dificultades durante el mes.</v>
          </cell>
          <cell r="CW80" t="str">
            <v xml:space="preserve">Acuerdos Marco de Precio o Procesos de Demanda Agregada:
Teniendo en cuenta la población objetivo (Entidades Distritales), y la necesidad de ampliar el alcance de conocimiento de los instrumentos de compras públicas de TI, se identificó la selección del instrumento de compra pública para innovación - CPI, habilitado y publicado por Colombia Compra Eficiente, para sustentar la necesidad del proyecto, cumplimiento y cierre de la meta proyecto de inversión 1111 para la vigencia 2019. 
</v>
          </cell>
          <cell r="CX80">
            <v>0</v>
          </cell>
          <cell r="CY80" t="str">
            <v/>
          </cell>
          <cell r="CZ80" t="str">
            <v xml:space="preserve">Acuerdos Marco de Precio o Procesos de Demanda Agregada:
Según el procedimiento 1210200-PR-306 "Asesoría Técnica o Formulación y Ejecución de Proyectos en el Distrito Capital", se adelantó la elaboración y revisión del perfil del proyecto, y la formulación y aprobación del mismo.
Además, se realizó primera revisión de la normatividad relacionada con las compras públicas en innovación (instrumento de compra pública impulsado para la vigencia 2019, publicado por Colombia Compra Eficiente).
</v>
          </cell>
          <cell r="DA80" t="str">
            <v>Acuerdos Marco de Precio o Procesos de Demanda Agregada:
No se presentaron retrasos o dificultades durante el mes.</v>
          </cell>
          <cell r="DB80" t="str">
            <v xml:space="preserve">Acuerdos Marco de Precio o Procesos de Demanda Agregada:
De acuerdo con  la identificación del instrumento de compra pública para innovación - CPI, habilitado y publicado por Colombia Compra Eficiente, se adelantó la revisión del perfil del proyecto, y la formulación y aprobación del mismo. Adicionalmente, se adelantó la primera revisión de los antecedentes y normatividad proceso de compra pública para la innovación, con el propósito de construir parte de los fundamentos de la circular con la cual se cumplirá la meta.
</v>
          </cell>
          <cell r="DC80">
            <v>0</v>
          </cell>
          <cell r="DD80" t="str">
            <v/>
          </cell>
          <cell r="DE80" t="str">
            <v xml:space="preserve">Acuerdos Marco de Precio o Procesos de Demanda Agregada:
Se realizó la segunda revisión de la normatividad relacionada con las compras públicas en innovación (instrumento de compra pública impulsado para la vigencia 2019, publicado por Colombia Compra Eficiente). Adicionalmente, se elaboró borrador (avance 1) de la guía de adquisición de productos y servicios de TI (revisión de 6/10 instrumentos de compras públicas de TI, definición objetivo y condiciones AMP y Agregación de Demanda).
</v>
          </cell>
          <cell r="DF80" t="str">
            <v>Acuerdos Marco de Precio o Procesos de Demanda Agregada:
No se presentaron retrasos o dificultades durante el mes.</v>
          </cell>
          <cell r="DG80" t="str">
            <v xml:space="preserve">Acuerdos Marco de Precio o Procesos de Demanda Agregada:
Se adelantó la segunda revisión de los antecedentes y normatividad proceso de compra pública para la innovación (Política Pública, Definición, Anexos relacionados), con el fin de continuar construyendo los fundamentos de la circular con la cual se cumplirá la meta.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1.
</v>
          </cell>
          <cell r="DH80">
            <v>0</v>
          </cell>
          <cell r="DI80" t="str">
            <v/>
          </cell>
          <cell r="DJ80" t="str">
            <v>Acuerdos Marco de Precios o Procesos de Agregación de Demanda: Se consolidó la información actualizada de los instrumentos de compras públicas (acuerdos marcos de precio AMP y procesos de compra agregada), estructurados en el formato de Circular. Adicionalmente, se elaboró borrador (avance 2) de la guía de adquisición de productos y servicios de TI (revisión de 10/10 instrumentos de compras públicas de TI, definición objetivo y condiciones AMP y Agregación de Demanda).</v>
          </cell>
          <cell r="DK80" t="str">
            <v>Acuerdos Marco de Precios o Procesos de Agregación de Demanda: No se presentaron retrasos o dificultades durante el mes.</v>
          </cell>
          <cell r="DL80" t="str">
            <v xml:space="preserve">Acuerdos Marco de Precios o Procesos de Agregación de Demanda: Se adelantó la verificación de la normatividad del proceso de compra pública para la innovación (Política Pública, Definición, Anexos relacionados), con el fin de proyectar la circular con la cual se cumplirá la meta.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2.
</v>
          </cell>
          <cell r="DM80">
            <v>0</v>
          </cell>
          <cell r="DN80" t="str">
            <v/>
          </cell>
          <cell r="DO80" t="str">
            <v>Acuerdos Marco de Precios o Procesos de Agregación de Demanda: Se elaboró borrador de la definición del plan de acción para la formulación del acto administrativo, en el cual se presentará a la Asesora Jurídica de la Oficina la proyección de la Circular para revisión.  
Además, se elaboró borrador (avance 3) de la guía de adquisición de productos y servicios de TI.</v>
          </cell>
          <cell r="DP80" t="str">
            <v>Acuerdos Marco de Precios o Procesos de Agregación de Demanda: No se presentaron retrasos o dificultades durante el mes.</v>
          </cell>
          <cell r="DQ80" t="str">
            <v>Acuerdos Marco de Precios o Procesos de Agregación de Demanda: La definición del plan de acción para la formulación de la circular, permite parametrizar los aspectos relevantes que se deben tener en cuenta para la divulgación y socialización de esta.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3.</v>
          </cell>
          <cell r="DR80">
            <v>0</v>
          </cell>
          <cell r="DS80" t="str">
            <v/>
          </cell>
          <cell r="DT80" t="str">
            <v>Acuerdos Marco de Precios o Procesos de Agregación de Demanda: Se elaboró avance con ajustes de la Circular, según observaciones de la Asesora Jurídica de la Oficina.</v>
          </cell>
          <cell r="DU80" t="str">
            <v>Acuerdos Marco de Precios o Procesos de Agregación de Demanda: No se presentaron retrasos o dificultades durante el mes.</v>
          </cell>
          <cell r="DV80" t="str">
            <v>Acuerdos Marco de Precios o Procesos de Agregación de Demanda: El avance con ajustes de la Circular, permitirá la promoción y difusión de la oferta del proceso de compra pública para la innovación CPI.</v>
          </cell>
          <cell r="DW80">
            <v>0</v>
          </cell>
          <cell r="DX80" t="str">
            <v/>
          </cell>
          <cell r="DY80" t="str">
            <v>Acuerdos Marco de Precios o Procesos de Agregación de Demanda: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v>
          </cell>
          <cell r="DZ80" t="str">
            <v>Acuerdos Marco de Precios o Procesos de Agregación de Demanda: No se presentaron retrasos o dificultades durante el mes.</v>
          </cell>
          <cell r="EA80" t="str">
            <v>Acuerdos Marco de Precios o Procesos de Agregación de Demanda: Por medio del nuevo enfoque al hito del proyecto, se identificó la oportunidad de promocionar y difundir la oferta de instrumentos de compra pública de TI (Acuerdos Marco de Precios AMP, Procesos Demanda Agregada de la línea de tecnología), y Compra Pública para la Innovación CPI publicados a la fecha por Colombia Compra Eficiente.</v>
          </cell>
          <cell r="EB80">
            <v>1</v>
          </cell>
          <cell r="EC80" t="str">
            <v/>
          </cell>
          <cell r="ED80" t="str">
            <v>Acuerdos Marco de Precios o Procesos de Agregación de Demanda: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v>
          </cell>
          <cell r="EE80" t="str">
            <v>Acuerdos Marco de Precios o Procesos de Agregación de Demanda: No se presentaron retrasos o dificultades durante el mes.</v>
          </cell>
          <cell r="EF80" t="str">
            <v>Acuerdos Marco de Precios o Procesos de Agregación de Demanda: Por medio del nuevo enfoque al hito del proyecto, se consolidó y elaboró, como también se adelantó la revisión y validación con uno de los asesores jurídicos de la Dirección Distrital de Política e Informática Jurídica de la Secretaría Jurídica Distrital, finalmente su aprobación y publicación con la circular No. 024 de 30 de agosto de 2019, la cual se enmarca con la oferta de instrumentos de compra pública de TI (Acuerdos Marco de Precios AMP, Procesos de Demanda Agregada y Compra Pública para la Innovación CPI), esto con el fin de promocionar y difundir la oferta de instrumentos de compra pública de TI, que se encuentran habilitados y publicados a la fecha en la línea de tecnología por Colombia Compra Eficiente CCE.</v>
          </cell>
          <cell r="EG80">
            <v>0</v>
          </cell>
          <cell r="EH80" t="str">
            <v/>
          </cell>
          <cell r="EI80" t="str">
            <v>Acuerdos Marco de Precios o Procesos de Agregación de Demanda: Durante el mes de septiembre se estructuró el documento de cierre del proyecto, con las acciones adelantadas en la vigencia 2019. Este documento incluye, según procedimiento 1210200-PR-306 “Asesoría Técnica o Formulación y Ejecución de Proyectos en el Distrito Capital”, Informe Final y Lecciones Aprendidas.</v>
          </cell>
          <cell r="EJ80" t="str">
            <v>Acuerdos Marco de Precios o Procesos de Agregación de Demanda: No se presentaron retrasos o dificultades durante el mes.</v>
          </cell>
          <cell r="EK80" t="str">
            <v>Acuerdos Marco de Precios o Procesos de Agregación de Demanda: Con el documento de cierre del proyecto, se registra la ejecución de este en 2019. Así mismo, se documentan las lecciones aprendidas y puntos críticos (factores positivos y negativos).</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v>1</v>
          </cell>
          <cell r="FB80">
            <v>0</v>
          </cell>
          <cell r="FC80" t="str">
            <v>Cumple</v>
          </cell>
          <cell r="FD80" t="str">
            <v>No programó</v>
          </cell>
          <cell r="FE80" t="str">
            <v>No programó</v>
          </cell>
          <cell r="FF80" t="str">
            <v>No aplica</v>
          </cell>
          <cell r="FG80" t="str">
            <v>No aplica</v>
          </cell>
          <cell r="FH80" t="str">
            <v>No aplica</v>
          </cell>
          <cell r="FI80" t="str">
            <v>No aplica</v>
          </cell>
          <cell r="FJ80" t="str">
            <v>No aplica</v>
          </cell>
          <cell r="FK80" t="str">
            <v>No aplica</v>
          </cell>
          <cell r="FL80" t="str">
            <v>Oportuna</v>
          </cell>
          <cell r="FM80" t="str">
            <v>Se evidencia en la programación que la dependencia no programó este indicador para el trimestre, por tal razón no se genera retroalimentación al respecto</v>
          </cell>
          <cell r="FN80" t="str">
            <v>Sebastian Malpica</v>
          </cell>
          <cell r="FO80" t="str">
            <v>No aplica</v>
          </cell>
          <cell r="FP80" t="str">
            <v>No programó</v>
          </cell>
          <cell r="FQ80" t="e">
            <v>#N/A</v>
          </cell>
          <cell r="FR80" t="str">
            <v>No aplica</v>
          </cell>
          <cell r="FS80" t="str">
            <v>No aplica</v>
          </cell>
          <cell r="FT80" t="str">
            <v>No aplica</v>
          </cell>
          <cell r="FU80" t="str">
            <v>No aplica</v>
          </cell>
          <cell r="FV80" t="str">
            <v>No aplica</v>
          </cell>
          <cell r="FW80" t="str">
            <v>No aplica</v>
          </cell>
          <cell r="FX80" t="str">
            <v>Oportuna</v>
          </cell>
          <cell r="FY80" t="str">
            <v>Aún, cuando no se programaron actividades para este periodo, se ha venido haciendo reporte cualitativo y cargando evidencias del mismo, de los avances para su cumplimiento en el mes de julio.</v>
          </cell>
          <cell r="FZ80" t="str">
            <v>Sebastian Malpica</v>
          </cell>
          <cell r="GA80" t="str">
            <v>Cumple</v>
          </cell>
          <cell r="GB80" t="str">
            <v>Cumplido</v>
          </cell>
          <cell r="GC80" t="e">
            <v>#N/A</v>
          </cell>
          <cell r="GD80" t="str">
            <v>Adecuado</v>
          </cell>
          <cell r="GE80" t="str">
            <v>Coherente</v>
          </cell>
          <cell r="GF80" t="str">
            <v>Concuerda</v>
          </cell>
          <cell r="GG80" t="str">
            <v>Concuerda</v>
          </cell>
          <cell r="GH80" t="str">
            <v>Relación directa</v>
          </cell>
          <cell r="GI80" t="str">
            <v>Adecuado</v>
          </cell>
          <cell r="GJ80" t="str">
            <v>Oportuna</v>
          </cell>
          <cell r="GK80" t="str">
            <v>El reporte del indicador es adecuado en términos de suficiencia y coherencia.</v>
          </cell>
          <cell r="GL80" t="str">
            <v>Sebastian Malpica</v>
          </cell>
          <cell r="GM80">
            <v>0</v>
          </cell>
          <cell r="GN80">
            <v>0</v>
          </cell>
          <cell r="GO80" t="e">
            <v>#N/A</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1</v>
          </cell>
          <cell r="HG80">
            <v>0</v>
          </cell>
          <cell r="HH80" t="str">
            <v/>
          </cell>
          <cell r="HI80" t="str">
            <v/>
          </cell>
          <cell r="HJ80" t="str">
            <v/>
          </cell>
          <cell r="HK80">
            <v>1</v>
          </cell>
          <cell r="HL80">
            <v>0</v>
          </cell>
          <cell r="HM80">
            <v>0</v>
          </cell>
          <cell r="HN80">
            <v>0</v>
          </cell>
          <cell r="HO80">
            <v>0</v>
          </cell>
          <cell r="HP80">
            <v>0</v>
          </cell>
          <cell r="HQ80">
            <v>0</v>
          </cell>
          <cell r="HR80">
            <v>0</v>
          </cell>
          <cell r="HS80">
            <v>1</v>
          </cell>
          <cell r="HT80">
            <v>0</v>
          </cell>
          <cell r="HU80">
            <v>0</v>
          </cell>
          <cell r="HV80">
            <v>0</v>
          </cell>
          <cell r="HW80">
            <v>0</v>
          </cell>
          <cell r="HX80">
            <v>1</v>
          </cell>
          <cell r="HY80" t="str">
            <v>No Programó</v>
          </cell>
          <cell r="HZ80" t="str">
            <v>No Programó</v>
          </cell>
          <cell r="IA80" t="str">
            <v>No Programó</v>
          </cell>
          <cell r="IB80" t="str">
            <v>No Programó</v>
          </cell>
          <cell r="IC80" t="str">
            <v>No Programó</v>
          </cell>
          <cell r="ID80" t="str">
            <v>No Programó</v>
          </cell>
          <cell r="IE80" t="str">
            <v>No Programó</v>
          </cell>
          <cell r="IF80">
            <v>1</v>
          </cell>
          <cell r="IG80">
            <v>1</v>
          </cell>
          <cell r="IH80">
            <v>1</v>
          </cell>
          <cell r="II80">
            <v>1</v>
          </cell>
          <cell r="IJ80">
            <v>1</v>
          </cell>
          <cell r="IK80" t="str">
            <v>No Programó</v>
          </cell>
          <cell r="IL80" t="str">
            <v>No Programó</v>
          </cell>
          <cell r="IM80">
            <v>1</v>
          </cell>
          <cell r="IN80" t="str">
            <v>No Programó</v>
          </cell>
          <cell r="IP80">
            <v>0</v>
          </cell>
        </row>
        <row r="81">
          <cell r="A81">
            <v>182</v>
          </cell>
          <cell r="B81" t="str">
            <v>Oficina Alta Consejería Distrital de Tecnologías de Información y Comunicaciones - TIC</v>
          </cell>
          <cell r="C81" t="str">
            <v>Alto Consejero Distrital de Tecnologías de Información y Comunicaciones - TIC</v>
          </cell>
          <cell r="D81" t="str">
            <v>Sergio Martínez Medina</v>
          </cell>
          <cell r="E81" t="str">
            <v>P1 -  ÉTICA, BUEN GOBIERNO Y TRANSPARENCIA</v>
          </cell>
          <cell r="F81" t="str">
            <v>P1O2 Fortalecer la capacidad de formulación, implementación y seguimiento, de la política pública de competencia de la Secretaría General; así como las estrategias y mecanismos de evaluación.</v>
          </cell>
          <cell r="G81" t="str">
            <v>P1O2A1 Formular, implementar y realizar seguimiento a las políticas públicas de competencia de la Entidad</v>
          </cell>
          <cell r="H81" t="str">
            <v>Implementar el Sistema Único de Información definido</v>
          </cell>
          <cell r="I81" t="str">
            <v xml:space="preserve"> Sistema Único de Información definido, implementado</v>
          </cell>
          <cell r="J81" t="str">
            <v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términos de porcentaje sobre un 100% que representa el total de las acciones establecidas. </v>
          </cell>
          <cell r="K81" t="str">
            <v>(No. hitos del Sistema Único de Información alcanzados /  Total de hitos del Sistema Único de Información programados) *100</v>
          </cell>
          <cell r="L81" t="str">
            <v>No. hitos del Sistema Único de Información alcanzados</v>
          </cell>
          <cell r="M81" t="str">
            <v xml:space="preserve"> Total de hitos del Sistema Único de Información programados</v>
          </cell>
          <cell r="O81" t="str">
            <v>Sistema Único de Información.</v>
          </cell>
          <cell r="P81" t="str">
            <v>Implementar el modelo  sistema unico de informacion definido</v>
          </cell>
          <cell r="Q81"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
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cell r="R81"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
Interoperabilidad y estandarización:
Apropiar el marco de interoperabilidad definido por el Ministerio TIC en las entidades distritales, mejorando los procesos de intercambio de información aplicando un lenguaje común, facilitando la compatibilidad de información proveniente de diferentes fuentes. El proyecto busca apropiar el marco de interoperabilidad del Estado Colombiano en las entidades del distrito, logrando la certificación en nivel 1 de interoperabilidad del marco.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de información, donde se consolide la información administrativa y financiera del distrito capital, generando las respectivas interoperabilidades de los ERP de las entidades con el BogData Distrital.</v>
          </cell>
          <cell r="S81" t="str">
            <v>Creciente</v>
          </cell>
          <cell r="T81" t="str">
            <v>Creciente</v>
          </cell>
          <cell r="U81" t="str">
            <v>Porcentaje</v>
          </cell>
          <cell r="V81" t="str">
            <v>Eficacia</v>
          </cell>
          <cell r="W81" t="str">
            <v>Resultado</v>
          </cell>
          <cell r="X81">
            <v>2016</v>
          </cell>
          <cell r="Y81">
            <v>0.2</v>
          </cell>
          <cell r="Z81">
            <v>2016</v>
          </cell>
          <cell r="AA81">
            <v>0.2</v>
          </cell>
          <cell r="AB81">
            <v>0.7</v>
          </cell>
          <cell r="AC81">
            <v>0.9</v>
          </cell>
          <cell r="AD81">
            <v>1</v>
          </cell>
          <cell r="AE81">
            <v>0</v>
          </cell>
          <cell r="AF81">
            <v>1</v>
          </cell>
          <cell r="AG81" t="str">
            <v>No Aplica</v>
          </cell>
          <cell r="AH81" t="str">
            <v>No Aplica</v>
          </cell>
          <cell r="AI81" t="str">
            <v>No Aplica</v>
          </cell>
          <cell r="AJ81">
            <v>1</v>
          </cell>
          <cell r="AK81">
            <v>1</v>
          </cell>
          <cell r="AL81">
            <v>1111</v>
          </cell>
          <cell r="AM81" t="str">
            <v>Fortalecimiento de la economía, el gobierno y la ciudad digital de Bogotá D. C.</v>
          </cell>
          <cell r="AN81" t="str">
            <v>No Aplica</v>
          </cell>
          <cell r="AO81" t="str">
            <v>No Aplica</v>
          </cell>
          <cell r="AP81" t="str">
            <v>No Aplica</v>
          </cell>
          <cell r="AQ81" t="str">
            <v>No Aplica</v>
          </cell>
          <cell r="AR81" t="str">
            <v>No Aplica</v>
          </cell>
          <cell r="AS81" t="str">
            <v>No Aplica</v>
          </cell>
          <cell r="AT81" t="str">
            <v>No Aplica</v>
          </cell>
          <cell r="AU81" t="str">
            <v>No Aplica</v>
          </cell>
          <cell r="AV81" t="str">
            <v>No Aplica</v>
          </cell>
          <cell r="AW81" t="str">
            <v>No Aplica</v>
          </cell>
          <cell r="AX81" t="str">
            <v>No Aplica</v>
          </cell>
          <cell r="AY81" t="str">
            <v>No Aplica</v>
          </cell>
          <cell r="AZ81" t="str">
            <v>No Aplica</v>
          </cell>
          <cell r="BA81" t="str">
            <v>No Aplica</v>
          </cell>
          <cell r="BB81" t="str">
            <v>No Aplica</v>
          </cell>
          <cell r="BC81" t="str">
            <v>No Aplica</v>
          </cell>
          <cell r="BD81" t="str">
            <v>No Aplica</v>
          </cell>
          <cell r="BE81" t="str">
            <v>No Aplica</v>
          </cell>
          <cell r="BF81" t="str">
            <v>No Aplica</v>
          </cell>
          <cell r="BG81" t="str">
            <v>No Aplica</v>
          </cell>
          <cell r="BH81" t="str">
            <v>No Aplica</v>
          </cell>
          <cell r="BI81" t="str">
            <v>No Aplica</v>
          </cell>
          <cell r="BJ81" t="str">
            <v>No Aplica</v>
          </cell>
          <cell r="BK81" t="str">
            <v>No Aplica</v>
          </cell>
          <cell r="BL81" t="str">
            <v>No Aplica</v>
          </cell>
          <cell r="BM81" t="str">
            <v>Plan de Acción Proyecto de inversión 1111 Fortalecimiento de la economía, el gobierno y la ciudad digital de Bogotá D. C.</v>
          </cell>
          <cell r="BN81" t="str">
            <v xml:space="preserve">La estrategia consiste en la definición de una hoja de ruta para implementar el sistema poblacional diseñado para consolidar un sistema único de información; la definición e implementación del esquema de interoperabilidad y estandarización distrital y la implementación de un marco de gestión de TI - Arquitectura territorial implementado en las ED.
El indicador mide el avance en la implementación de la estrategia, en términos de porcentaje sobre un 100% que representa el total de las acciones establecidas. </v>
          </cell>
          <cell r="BO81" t="str">
            <v>Implementar el modelo  sistema unico de informacion definido</v>
          </cell>
          <cell r="BP81"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
Interoperabilidad y estandarización:
Apropiar el marco de interoperabilidad definido por el Ministerio TIC en las entidades distritales, mejorando los procesos de intercambio de información aplicando un lenguaje común, facilitando la compatibilidad de información proveniente de diferentes fuentes. El proyecto busca apropiar el marco de interoperabilidad del Estado Colombiano en las entidades del distrito, logrando la certificación en nivel 1 de interoperabilidad del marco.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de información, donde se consolide la información administrativa y financiera del distrito capital, generando las respectivas interoperabilidades de los ERP de las entidades con el BogData Distrital.</v>
          </cell>
          <cell r="BQ81"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
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cell r="BR81" t="str">
            <v>Suma</v>
          </cell>
          <cell r="BS81">
            <v>9</v>
          </cell>
          <cell r="BT81">
            <v>0</v>
          </cell>
          <cell r="BU81">
            <v>0</v>
          </cell>
          <cell r="BV81">
            <v>2</v>
          </cell>
          <cell r="BW81">
            <v>0</v>
          </cell>
          <cell r="BX81">
            <v>0</v>
          </cell>
          <cell r="BY81">
            <v>2</v>
          </cell>
          <cell r="BZ81">
            <v>0</v>
          </cell>
          <cell r="CA81">
            <v>0</v>
          </cell>
          <cell r="CB81">
            <v>2</v>
          </cell>
          <cell r="CC81">
            <v>0</v>
          </cell>
          <cell r="CD81">
            <v>1</v>
          </cell>
          <cell r="CE81">
            <v>2</v>
          </cell>
          <cell r="CF81">
            <v>0</v>
          </cell>
          <cell r="CG81">
            <v>0</v>
          </cell>
          <cell r="CH81">
            <v>2.2222222222222216E-2</v>
          </cell>
          <cell r="CI81">
            <v>0</v>
          </cell>
          <cell r="CJ81">
            <v>0</v>
          </cell>
          <cell r="CK81">
            <v>2.2222222222222216E-2</v>
          </cell>
          <cell r="CL81">
            <v>0</v>
          </cell>
          <cell r="CM81">
            <v>0</v>
          </cell>
          <cell r="CN81">
            <v>2.2222222222222216E-2</v>
          </cell>
          <cell r="CO81">
            <v>0</v>
          </cell>
          <cell r="CP81">
            <v>1.1111111111111108E-2</v>
          </cell>
          <cell r="CQ81">
            <v>2.2222222222222216E-2</v>
          </cell>
          <cell r="CR81">
            <v>1</v>
          </cell>
          <cell r="CS81">
            <v>0</v>
          </cell>
          <cell r="CT81">
            <v>0</v>
          </cell>
          <cell r="CU81" t="str">
            <v xml:space="preserve">SIIP-Sistema Integrado de Información Poblacional Distrital: Se realizó la contextualización e identificación de la necesidad de continuación del proyecto, para lo cual se analizó y estableció la hoja de ruta preliminar con la que se alcanzaran los objetivos y cierre. Se elaboró primera versión plan y cronograma.
Interoperabilidad y estandarización: Se elaboró Ficha preliminar del perfil del proyecto.
Gestión Estrategia de Implementación ERP: Para 2019, la nómina de la Planta Temporal asociada al proyecto ERP sale por la Meta de Sistema Único de Información Definido,  del Proyecto de Inversión 1111. Por alineación estratégica, los recursos para  la gestión y articulación de la implementación ERP, salen por la meta de Promoción y Desarrollo de Servicios TIC. Por lo anterior, los avances reportados están enfocados a la gestión de los líderes. Durante el mes, los profesionales líderes del proyecto ERP, identificaron la necesidad del proyecto y se hizo revisión del perfil del mismo.
</v>
          </cell>
          <cell r="CV81"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CW81" t="str">
            <v xml:space="preserve">SIIP-Sistema Integrado de Información Poblacional Distrital: 
Disponer de una primera versión del plan de trabajo y cronograma, permite establecer la hoja de ruta preliminar para contar posteriormente con información en cuanto a programas y servicios que prestan las diferentes entidades del distrito.
Interoperabilidad y estandarización: 
Al realizar la ficha preliminar del proyecto, se podrá contar con el alcance y objetivos generales para la estructuración del mismo.
Gestión Estrategia de Implementación ERP Distrital:
Los profesionales especializados líderes del proyecto ERP de la Oficina, comenzaron con la planeación  y estructuración del proyecto, mediante el cual se hará gestión y articulación de la disposición de una solución tecnológica que posibilite acceso a los ciudadanos a la información Financiera y Contable.
</v>
          </cell>
          <cell r="CX81">
            <v>0</v>
          </cell>
          <cell r="CY81">
            <v>0</v>
          </cell>
          <cell r="CZ81" t="str">
            <v xml:space="preserve">SIIP-Sistema Integrado de Información Poblacional Distrital: Se determinó el alcance del proyecto, el resultado esperado y el impacto del mismo, mediante el perfil del proyecto. Se realizó acompañamiento y apoyo técnico a la Secretaria Distrital de Planeación, en la actualización del documento SIIP, y se definió la oficina de la entidad distrital con la cual se trabajará para realizar la prueba de concepto.
Interoperabilidad y estandarización: Se realizó la identificación de la necesidad del proyecto de interoperabilidad. Se ajustó y aprobó el documento Perfil de Proyecto y el documento de la formulación.
Se elaboró Documento preliminar -  Documento Índice de Gobierno en Línea en el Distrito
Gestión Estrategia de Implementación ERP Distrital: Los líderes del proyecto ERP, concluyeron la planeación y estructuración del proyecto con la aprobación del mismo. Adicionalmente, se trabajó en la contratación del Asesor Especializado SAP para el apoyo operativo.
</v>
          </cell>
          <cell r="DA81"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DB81" t="str">
            <v xml:space="preserve">SIIP-Sistema Integrado de Información Poblacional Distrital: Con los productos alcanzados en el mes, se definió la oficina de la entidad distrital con la cual se trabajará para realizar la prueba de concepto, que permitirá identificar los programas y servicios que presta.
Interoperabilidad y estandarización: Con la elaboración de la formulación del proyecto aprobado, se dio inicio a la construcción de entregables y ejecución del proyecto, el cual busca apropiar el marco de interoperabilidad del Estado Colombiano en la Entidades del Distrito.
Gestión Estrategia de Implementación ERP: Los líderes del proyecto ERP,  terminaron las actividades del procedimiento 1210200-PR-306, e iniciaron la gestión para la contratación del Asesor Especializado SAP (operativo), que permitirá disponer de  una solución que integra la información administrativa y financiera del Distrito Capital.
</v>
          </cell>
          <cell r="DC81">
            <v>2</v>
          </cell>
          <cell r="DD81">
            <v>2</v>
          </cell>
          <cell r="DE81" t="str">
            <v>SIIP-Sistema Integrado de Información Poblacional Distrital: Se actualizó la hoja de ruta, se elaboró la formulación del proyecto, y se dio aprobación del mismo. Por otra parte, se logró el hito de realizar acompañamiento y apoyo técnico a la Secretaria Distrital de Planeación, en la en la actualización del documento Sistema Integrado de Información Poblacional SIIP, y se inicia con la revisión del Sistema de Información de Gestión de Oferta -SIGO de la Unidad de Víctimas de la Nación.
Interoperabilidad y estandarización: Se logró el hito de hacer el Documento Índice de Gobierno en Línea en el Distrito, el cual fue publicado en la página de la Consejería TIC.
Gestión Estrategia de Implementación ERP: Se trabajó en la contratación del Asesor SAP para el apoyo funcional. Se realizó informe de gestión de las actividades ejecutadas del proyecto BogData en el marco del convenio interadministrativo 4130000-663-2017, suscrito entre la Secretaría Distrital de Hacienda y la Secretaría General.</v>
          </cell>
          <cell r="DF81"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DG81" t="str">
            <v>SIIP-Sistema Integrado de Información Poblacional Distrital: Se inició prueba de concepto a través del SIGO, el cual tiene la utilidad de permitir el cargue de la oferta de programas y servicios que prestan las entidades. Esta información es un insumo para la Secretaría Distrital de Planeación, con  el fin de cruzarla con los indicadores de vida que hacen parte del diseño del SIIP.
Interoperabilidad y estandarización: Con la elaboración y publicación del Documento Índice de GEL en el Distrito, se logra contar con la Línea Base en materia de Interoperabilidad, el cual busca dar inicio al acompañamiento a las entidades del Distrito, en el proceso de certificación de Nivel 1.
Gestión Estrategia de Implementación ERP: La gestión de la contratación de los Asesores SAP (funcional), permitirá la disposición de un modelo de gobernanza y gestión unificada de la solución del sistema Administrativo y Financiero Distrital BogData, para gestionar la implementación del mismo en la Secretaría Gral.</v>
          </cell>
          <cell r="DH81">
            <v>0</v>
          </cell>
          <cell r="DI81">
            <v>0</v>
          </cell>
          <cell r="DJ81" t="str">
            <v>SIIP-Sistema Integrado de Información Poblacional Distrital: Como cumplimiento al acompañamiento en el diseño del SIIP, durante el mes se realizó reunión en la Secretaría Distrital de Planeación. En esta la Alta Consejería TIC se comprometió a solicitar información a la Alta Consejería para los Derechos de las Víctimas, la Paz y la Reconciliación – ACDVPR, de los programas y servicios de las siguientes Entidades: Secretaría de Educación Distrital, IDPAC e IDRD, que se encuentran cargados en el SIGO. Este requerimiento fue realizado vía correo electrónico al administrador SIGO de la ACDVPR, y se está a la espera de recibir respuesta.
Interoperabilidad y estandarización: Para lograr la certificación nivel 1 del marco de interoperabilidad del Estado Colombiano, se da cumplimiento a las siguientes actividades programadas:
1. Reunión con MinTIC para acordar acompañamiento.
2. Proyección y envió de Oficios a Entidades Distritales, solicitando asistencia al taller de interoperabilidad.
Gestión Estrategia de Implementación ERP Distrital: Por gestión de los líderes del proyecto, se articulan acciones con la SDH en el marco del Convenio 663-2017 para que las Entidades Distritales: Secretarías Movilidad, Gobierno, IDU, IDIPRON, IDRD, Fondo Financiero Distrital de Salud – FFDS y Universidad Distrital Francisco José de Caldas, conozcan las funcionalidades básicas del BogData y las plantillas para que interconecten sus ERP al BogData, en los módulos: Presupuesto, Tesorería  - Cuentas Por Pagar y Consolidación de Contabilidad (http://www.shd.gov.co/shd/bogdata).
Adicionalmente, se avanza en la definición del Anexo Técnico para implementar ERP en otras Entidades Distritales, y el Modelo de Gobernanza de ERP Distrital, partiendo de la documentación de implementación del ERP BogData de la SDH. Además, en cuanto al documento de la evolución del SI-Capital a ERP BogData, basado en SAP, se avanzó en su construcción y en la identificaron de estadísticas de inversión en TIC de las Entidades Cabezas de Sector, entre otras.</v>
          </cell>
          <cell r="DK81"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DL81" t="str">
            <v xml:space="preserve">SIIP-Sistema Integrado de Información Poblacional Distrital:
Con la información solicitada a la Alta Consejería para los Derechos de las Víctimas, la Paz y la Reconciliación – ACDVPR, se podrá continuar con la prueba de concepto e identificar si el SIGO puede utilizarse para generar los indicadores de capacidad a nivel distrital. 
Interoperabilidad y estandarización: Mediante el envío de los Oficios, 18 Entidades del Distrito conocerán que existe el marco de interoperabilidad del Estado Colombiano, lo que les permitirá desarrollar actividades previas que conduzcan a su certificación en nivel 1.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v>
          </cell>
          <cell r="DM81">
            <v>0</v>
          </cell>
          <cell r="DN81">
            <v>0</v>
          </cell>
          <cell r="DO81" t="str">
            <v>SIIP-Sistema Integrado de Información Poblacional Distrital: Se realizó reunión de acompañamiento a la Secretaría Distrital de Planeación, para el diseño del SIIP. La Unidad para la atención y reparación integral de las víctimas de la Nación, por protección de datos personales no suministró la información requerida del SIGO a la ACDVPR, por lo cual la Alta Consejería Distrital de TC solicita a la Secretaría Distrital de Planeación que entregue la primera versión de los flujos de procesos de los indicadores de capacidad a nivel distrital, para iniciar con el levantamiento de requerimientos para el SIIP.
Interoperabilidad y estandarización: Durante el mes, se remitieron 17 Oficios adicionales a los 18 enviados en el mes de abril, en los cuales se invitó a las Entidades Distritales a participar en talleres de Interoperabilidad ofrecidos por MinTIC y la Alta Consejería TIC. De las 35 Entidades invitadas a los cuatro talleres programados, asistieron representantes de 25 Entidades.  
Gestión Estrategia de Implementación ERP Distrital: Por gestión de los líderes del proyecto, se articulan acciones con la SDH en el marco del convenio 663-2017, para que las Entidades Distritales Secretarías de Gobierno, General, Jurídica, Desarrollo Económico, Planeación, Mujer, Ambiente, Cultura Recreación y Deportes, y las entidades Jardín Botánico, FONCEP, IDEGER, UAE-Bomberos, OFB, IDU, DADSC y DADEP, conozcan funcionalidades básicas del BogData y la presentación de plantillas para que Entidades interconecten sus ERP al BogData módulos: Presupuesto, Tesorería  - Cuentas Por Pagar  (http://www.shd.gov.co/shd/bogdata).
Adicionalmente, se dispone de versión preliminar del Anexo Técnico para implementar ERP en otras Entidades Distritales y de Modelo de Gobernanza de ERP Distrital, partiendo de la documentación de implementación del ERP BogData de la SDH. Además, se elaboró el documento de Evolución del SI-Capital a ERP BogData, basado en SAP, que incluye estadísticas de inversión en TIC de las Entidades Cabezas de Sector, entre otras.</v>
          </cell>
          <cell r="DP81"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DQ81" t="str">
            <v>SIIP-Sistema Integrado de Información Poblacional Distrital: Se está evaluando la adopción del SIGO como base del SIIP. Por lo cual, es fundamental el levantamiento de requerimientos para identificar si económicamente es más conveniente usar el SIGO o desarrollar un sistema propio para el Distrito del SIIP.
Interoperabilidad y estandarización: 17 entidades del Distrito diferentes a las 18 relacionadas en el mes anterior, empiezan a conocer que existe el marco de interoperabilidad del Estado Colombiano, lo que les permitirá desarrollar actividades previas que conduzcan a su certificación en nivel 1.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R81">
            <v>2</v>
          </cell>
          <cell r="DS81">
            <v>2</v>
          </cell>
          <cell r="DT81" t="str">
            <v>SIIP: Se hizo reunión para articular acciones entre los proyectos Analítica de Datos y SIIP. Con base en lo anterior, se logró el hito de Informe de avance del diseño del SIIP, que registra el avance de la posible metodología a seguir para la implementación del modelo predictivo y descriptivo para los servicios que presta la ACDVPR. 
En cuanto a la solicitud hecha en mayo por la Alta Consejería TIC a la Secretaría Distrital de Planeación de la primera versión de los flujos de proceso, no se ha obtenido respuesta. Esto no es un retraso o dificultad, ya que el diseño de implementación se realiza por prueba y error verificando sistemas de información existentes o creando el sistema desde el inicio.
Interoperabilidad y estandarización: Se logró el hito de acompañamiento y documentación de Notificación Nivel 1 de Interoperabilidad a 30 Entidades del Distrito, de la siguiente manera: 22 Entidades lograron la Notificación, 3 Entidades manifestaron que no tienen servicios de intercambio de información y 5 Entidades adelantaron el proceso establecido en el Marco de Interoperabilidad del Estado Colombiano, y están en proceso de estudio y verificación por parte del MinTIC.
Además, según los resultados del FURAG 2018 divulgados en mayo por el DAFP, se actualizó documento reportado en febrero con la información del año 2018, y se solicita al área de comunicaciones de la Consejería TIC su publicación en el portal http://ticbogota.gov.co.
Gestión ERP: Se articulan acciones con la SDH para que las Entidades Distritales se integren o interconecten además de digitar, mediante archivos planos (plantillas), al ERP BogData de la SDH. Las plantillas para integración al ERP BogData módulos: Presupuesto, Tesorería - Cuentas Por Pagar y Consolidación de Contabilidad, están en http://www.shd.gov.co/shd/bogdata. 
Se articularon acciones para la publicación de encuesta a Entidades Distritales. Participaron 76 funcionarios. Según resultados, las Entidades no han apropiado ni culminado los desarrollos para la generación de archivos planos, por lo cual estas solicitan plazo para alistamiento y pruebas.
Se elaboró informe de gestión del proyecto con corte junio 12, e Informes de Supervisión del seguimiento de los Convenios Interadministrativos 642-2017 y 663-2017, suscritos entre la SDH y la Secretaría General.
La Alta Consejería TIC, emitió la Resolución 001 de 2019. Con esta se modifica la abstención para adquirir o arrendar software o soluciones que en el mediano o largo plazo brinden soluciones ERP, que puedan ser cubiertas por el ERP Distrital contratado por la SDH.
Se culminó el documento de Anexo Técnico, estudio previo, análisis de sector y matriz de riesgos, para el proceso de Modelo de Gobernanza del proyecto ERP Distrital. Se continúa la construcción del Anexo Técnico tipo para la implementación del ERP en otras Entidades. Se dispone de un modelo de estudio previo con justificación, análisis de sector, matriz de riesgos y cálculo de indicadores financieros.</v>
          </cell>
          <cell r="DU81" t="str">
            <v>SIIP-Sistema Integrado de Información Poblacional Distrital: No se presentaron retrasos o dificultades durante el mes.
Interoperabilidad y estandarización: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DV81" t="str">
            <v xml:space="preserve">SIIP-Sistema Integrado de Información Poblacional Distrital: Con el ejercicio de Analítica de Datos enfocado al SIIP, se avanza en la construcción de una metodología que permita recopilar información anonimizada de los servicios que presta la Alta Consejería para los Derechos de las Víctimas, la Paz y la Reconciliación – ACDVPR, para que en un futuro la Secretaría Distrital de Planeación, en caso de considerarlo viable, pueda replicar el modelo a nivel distrital. 
Interoperabilidad y estandarización: 22 Entidades del Distrito lograron la Notificación Nivel 1 del marco de Interoperabilidad del Estado Colombiano, lo que les permite mejorar los procesos de intercambio de información aplicando un lenguaje común, facilitando la compatibilidad de información proveniente de diferentes fuentes. Por otro lado, 3 Entidades identificaron que no utilizan servicios de intercambio de información y 5 Entidades se encuentran en proceso de estudio por parte del MinTIC para obtener la respectiva notificación, lo anterior con acompañamiento de la Alta Consejería Distrital de TIC.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v>
          </cell>
          <cell r="DW81">
            <v>0</v>
          </cell>
          <cell r="DX81">
            <v>0</v>
          </cell>
          <cell r="DY81" t="str">
            <v>SIIP: Se envió comunicación a la Secretaría Distrital de Planeación, invitándola a participar en una mesa técnica para completar el documento de diseño del SIIP, el cual ha sido elaborado de modo cooperativo entre ambas partes. Según lo anterior, se programó mesa técnica en agosto con la SDP, para revisar y ajustar el avance del documento. 
La Alta Consejería TIC, la Universidad Nacional junto con la ACDVPR, bajo el Convenio Interadministrativo 614-2019, está realizando un ejercicio experimental de Analítica de Datos, el cual deja a disposición del Distrito la metodología de desarrollo del Modelo Descriptivo y Predictivo. Dentro de sus anexos está el protocolo de anonimización y transmisión de datos, los cuales se podrán usar para aplicarlos en las Entidades del Distrito. Estos documentos están validados y aprobados por la Consejería de TIC y la ACDVPR.
Interoperabilidad y estandarización: Se realizó la proyección y envío de Oficios invitando al taller de acompañamiento a las Entidades que no han participado en anteriores actividades, y tampoco han iniciado proceso de notificación ante el MinTIC (Universidad Distrital, FONCEP y Bomberos). Adicionalmente, se hizo la notificación Nivel 1 por parte del MinTIC a cuatro Entidades que durante el mes de junio adelantaron el proceso establecido en el Marco de Interoperabilidad del Estado Colombiano (Capital Salud EPS-S SAS, Subred Integrada De Servicios Salud Centro Oriente, Norte y Sur). Además, en el mes la Subred Integrada de Servicios Salud SurOccidente obtuvo la Notificación en Nivel 1 en Interoperabilidad. 
Gestión ERP: Por gestión de los líderes, se articulan acciones con la SDH en el marco del Convenio 663-2017. Se hizo el correspondiente seguimiento al Convenio y se articulan acciones para que las Entidades Distritales se integren o interconecten, además de digitar, mediante archivos planos al ERP BOGDATA de la SDH. Se adelanta un ejercicio piloto entre la SDH y la Secretaría General para el diligenciamiento de plantillas de tesorería en cuentas por pagar y nómina, con el que se proyecta sirva de modelo para otras Entidades Distritales.
Las Entidades que aún no han apropiado ni culminado los desarrollos para la generación de archivos planos, están atentas a la nueva versión de las plantillas y el cronograma que defina la SDH para su alistamiento y pruebas, teniendo en cuenta que la SDH postergó la fecha de entrada en operación del ERP BOGDATA. Se elaboró el informe de gestión del proyecto e informe de gestión de Convenio Interadministrativos 663 suscritos entre la SDH y la Secretaría General. Se adelanta concurso de méritos SGA-CM-06-2019.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v>
          </cell>
          <cell r="DZ81"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EA81" t="str">
            <v>SIIP-Sistema Integrado de Información Poblacional Distrital: Con el ejercicio experimental de Analítica de Datos enfocado al SIIP, y la aprobación del protocolo de anonimización y transmisión de datos, se estructura la metodología que permite recopilar información anonimizada de los servicios que presta la ACDVPR, para que la Secretaría Distrital de Planeación, pueda replicar el modelo en otras Entidades del Distrito. 
Interoperabilidad y estandarización: 3 entidades del Distrito empiezan a conocer que existe el marco de interoperabilidad del Estado Colombiano, lo que les permitirá desarrollar actividades previas que conduzcan a su certificación en nivel 1. Además, 5 Entidades del Distrito lograron la Notificación Nivel 1 del marco de Interoperabilidad del Estado Colombiano, permitiéndoles mejorar los procesos de intercambio de información aplicando un lenguaje común, facilitando la compatibilidad de información proveniente de diferentes fuentes. 
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EB81">
            <v>0</v>
          </cell>
          <cell r="EC81">
            <v>0</v>
          </cell>
          <cell r="ED81" t="str">
            <v>SIIP: La SDP junto con la Alta Consejería TIC, realizó mesa de trabajo para acordar los capítulos faltantes en el documento de diseño del SIIP. A la Alta Consejería TIC, le corresponde realizar el capítulo de “Datos”, el cual incluye su importancia, custodia y calidad. Además, debe anexar el Modelo Descriptivo y Predictivo, desarrollado por la Universidad Nacional.
En una mesa de trabajo adicional con la SDP, la Consejería TIC socializó el trabajo realizado por la Universidad Nacional. Por otra parte, la SDP expuso el ejercicio que realizó en el Plan Estadístico Distrital, que contempla información actualizada y generada por los sistemas de información del Distrito. También contiene el inventario de programas, servicios y beneficio que prestan las Entidades Distritales. Por lo anterior, la SDP no contempla realizar los flujos de procesos de los indicadores de capacidad.
Interoperabilidad y estandarización: Se realizó taller de acompañamiento para la notificación nivel 1 del marco de interoperabilidad del Estado Colombiano, con la participación de las Entidades faltantes: Universidad Distrital y FONCEP. A este taller asistieron IDARTES, la UMV y la Secretaria de Integración Social, Entidades acompañadas previamente. Debido a la no asistencia al taller por parte de Bomberos, la Consejería TIC realizó el acompañamiento vía correo electrónico, mediante el envío de instrucciones para solicitar la notificación nivel 1 a MinTIC. Con estos ejercicios se completa el acompañamiento a las 56 Entidades del Distrito, durante cuatrienio.
Gestión ERP Distrital: Por gestión de los líderes del proyecto, se continua en articulación de acciones con la SDH en el marco de los Convenios 642 y 663 del 2017, para lo cual los Supervisores elaboraron acta de seguimiento. Se elaboró informe de gestión y se remitió a Dirección de Contratación.
Se continúa apoyando a la SDH para que las Entidades se interoperen o interconecten además de digitar, mediante archivos planos (plantillas) al ERP BogData de la SDH. Para ello se culminó el ejercicio piloto entre la SDH y la Secretaría General, para el diligenciamiento de plantillas de tesorería en cuentas por pagar. Se tiene pendiente nómina, que se proyecta sirva de modelo para otras Entidades Distritales. Culminó la avaluación del proceso de concurso de méritos SGA-CM-06-2019, adjudicado a Unión Temporal DATATIC.
 La Consejería TIC y la Oficina TIC de la Secretaría General, avanzan en la construcción del Anexo Técnico tipo para la implementación del ERP en otras Entidades. Para el Anexo Técnico, se están considerando las necesidades de la Secretaría General como Entidad modelo. Se identifica los requisitos de interoperabilidad, se construye matriz de requerimientos por procesos administrativos y financieros, para ser confrontados frente a las brechas identificadas y a los procedimientos de diseño de módulos SAP BBPs definitivos, que la SDH entregue una vez implementado y estabilizado el ERP basado en SAP en dicha Entidad.</v>
          </cell>
          <cell r="EE81"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EF81" t="str">
            <v>SIIP-Sistema Integrado de Información Poblacional Distrital: Con la identificación y posterior inclusión de los capítulos faltantes, el documento pasará a validación y revisión tanto de la Dirección de Sistemas y la Dirección de Estudios Macro de la Secretaria Distrital de Planeación, como de la Alta Consejería TIC, para su posterior aprobación y publicación.
Interoperabilidad y estandarización: Se realizó taller de acompañamiento a las Entidades faltantes. Con esto las Entidades logran obtener los conocimientos necesarios para certificar sus servicios de intercambio de información en los diferentes niveles de madurez, establecidos por el marco de interoperabilidad del Estado Colombiano.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G81">
            <v>2</v>
          </cell>
          <cell r="EH81">
            <v>2</v>
          </cell>
          <cell r="EI81" t="str">
            <v>SIIP: La SDP junto con la Consejería TIC, realizaron mesa de trabajo para consolidar los capítulos faltantes del documento de diseño del SIIP. De esta manera se logró el hito del Informe preliminar del Diseño del Sistema Integrado de Información Poblacional. Posteriormente, el documento pasó a revisión del Director de Equidad y Políticas Poblacionales de la SDP, el cual solicitó a sus colaboradores ajustes. Luego, el documento pasará a la Dirección de Sistemas y a la Dirección de Estudios Macro de la SDP, y paralelamente al Alto Consejero Distrital de TIC para revisión.
Interoperabilidad y estandarización: Como producto de los talleres de acompañamiento liderados por la Alta Consejería TIC, en septiembre se alcanzó la certificación nivel 1 del marco de Interoperabilidad del Estado Colombiano para la Fundación Gilberto Álzate Avendaño, Universidad Distrital, FONCEP y Bomberos. Por lo cual, se logró el hito de acompañamiento y documentación para la notificación en nivel 1 de 34 Entidades Distritales en 2019, para un total de 56 durante el cuatrienio. Por otra parte, se emitió Circular 25 de 2019 dirigida a las Entidades del Distrito informando los logros en materia de Interoperabilidad.
Gestión ERP Distrital: Por gestión de los líderes del proyecto, se continúa en la articulación de acciones con la SDH en el marco de los Convenios 642 y 663 de 2017, para lo cual se elaboró informe de seguimiento con corte 20 de septiembre de 2019, el cual se remitió a la Dirección de Contratación para que repose en el archivo.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(CXP). Se continúa definiendo el requerimiento para CXP nómina. Por otra, se identifica la integración de CXP tesorería y uso de extractores con la entidad Caja de Vivienda Popular, con el que se proyecta sirva de modelo para otras Entidades Distritales. Se adelanta la ejecución del contrato 4130000-788-2019, para lo cual se dispone de un plan de trabajo de la consultoría con cronograma.
La Consejería TIC y la Oficina TIC de la Secretaría General, avanzan en la construcción del Anexo Técnico tipo para la implementación del ERP en otras Entidades. Para el Anexo Técnico, se están considerando necesidades propias de la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ser confrontados frente a brechas identificadas y a procedimientos de diseño de módulos SAP BBPs definitivos, que la SDH entregue una vez implementado y estabilizado el ERP basado en SAP en dicha Entidad.</v>
          </cell>
          <cell r="EJ81" t="str">
            <v>SIIP-Sistema Integrado de Información Poblacional Distrital: No se presentaron retrasos o dificultades durante el mes.
Interoperabilidad y estandarización: No se presentaron retrasos o dificultades durante el mes.
Gestión Estrategia de Implementación ERP Distrital: No se presentaron retrasos o dificultades durante el mes.</v>
          </cell>
          <cell r="EK81" t="str">
            <v>SIIP-Sistema Integrado de Información Poblacional Distrital: Con el cumplimiento del hito de lograr el Informe preliminar del Diseño del Sistema Integrado de Información Poblacional, se obtuvo el insumo necesario para que la SDP y la Alta Consejería TIC hagan la revisión y ajustes del mismo. La versión final de este documento, será una herramienta para el desarrollo y posterior implementación del Sistema Integrado Poblacional en el Distrito Capital.
Interoperabilidad y estandarización: Se logró la apropiación del Marco de Interoperabilidad del Estado Colombiano, representado en la notificación nivel 1 para 34 Entidades Distritales durante el año 2019, completando un total de 56 en el cuatrienio. Lo anterior, contribuye a que las Entidades del Distrito puedan mejorar los procesos de intercambio de información aplicando un lenguaje común, facilitando la compatibilidad de información proveniente de diferentes fuentes.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v>6</v>
          </cell>
          <cell r="FB81">
            <v>0</v>
          </cell>
          <cell r="FC81" t="str">
            <v>Cumple</v>
          </cell>
          <cell r="FD81" t="str">
            <v>Cumplido</v>
          </cell>
          <cell r="FE81" t="str">
            <v>Cumplido</v>
          </cell>
          <cell r="FF81" t="str">
            <v>Adecuado</v>
          </cell>
          <cell r="FG81" t="str">
            <v>Coherente</v>
          </cell>
          <cell r="FH81" t="str">
            <v>Concuerda</v>
          </cell>
          <cell r="FI81" t="str">
            <v>Concuerda</v>
          </cell>
          <cell r="FJ81" t="str">
            <v>Relación directa</v>
          </cell>
          <cell r="FK81" t="str">
            <v>Adecuado</v>
          </cell>
          <cell r="FL81" t="str">
            <v>Oportuna</v>
          </cell>
          <cell r="FM81"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1" t="str">
            <v>Sebastian Malpica</v>
          </cell>
          <cell r="FO81" t="str">
            <v>Cumple</v>
          </cell>
          <cell r="FP81" t="str">
            <v>Cumplido</v>
          </cell>
          <cell r="FQ81" t="e">
            <v>#N/A</v>
          </cell>
          <cell r="FR81" t="str">
            <v>Adecuado</v>
          </cell>
          <cell r="FS81" t="str">
            <v>Coherente</v>
          </cell>
          <cell r="FT81" t="str">
            <v>Concuerda</v>
          </cell>
          <cell r="FU81" t="str">
            <v>Concuerda</v>
          </cell>
          <cell r="FV81" t="str">
            <v>Relación directa</v>
          </cell>
          <cell r="FW81" t="str">
            <v>Adecuado</v>
          </cell>
          <cell r="FX81" t="str">
            <v>Oportuna</v>
          </cell>
          <cell r="FY81" t="str">
            <v>El reporte del indicador es adecuado en términos de suficiencia y coherencia.</v>
          </cell>
          <cell r="FZ81" t="str">
            <v>Sebastian Malpica</v>
          </cell>
          <cell r="GA81" t="str">
            <v>Cumple</v>
          </cell>
          <cell r="GB81" t="str">
            <v>Cumplido</v>
          </cell>
          <cell r="GC81" t="e">
            <v>#N/A</v>
          </cell>
          <cell r="GD81" t="str">
            <v>Adecuado</v>
          </cell>
          <cell r="GE81" t="str">
            <v>Coherente</v>
          </cell>
          <cell r="GF81" t="str">
            <v>Concuerda</v>
          </cell>
          <cell r="GG81" t="str">
            <v>Concuerda</v>
          </cell>
          <cell r="GH81" t="str">
            <v>Relación directa</v>
          </cell>
          <cell r="GI81" t="str">
            <v>Adecuado</v>
          </cell>
          <cell r="GJ81" t="str">
            <v>Oportuna</v>
          </cell>
          <cell r="GK81" t="str">
            <v>El reporte del indicador es adecuado en términos de suficiencia y coherencia.</v>
          </cell>
          <cell r="GL81" t="str">
            <v>Sebastian Malpica</v>
          </cell>
          <cell r="GM81">
            <v>0</v>
          </cell>
          <cell r="GN81">
            <v>0</v>
          </cell>
          <cell r="GO81" t="e">
            <v>#N/A</v>
          </cell>
          <cell r="GP81">
            <v>0</v>
          </cell>
          <cell r="GQ81">
            <v>0</v>
          </cell>
          <cell r="GR81">
            <v>0</v>
          </cell>
          <cell r="GS81">
            <v>0</v>
          </cell>
          <cell r="GT81">
            <v>0</v>
          </cell>
          <cell r="GU81">
            <v>0</v>
          </cell>
          <cell r="GV81">
            <v>0</v>
          </cell>
          <cell r="GW81">
            <v>0</v>
          </cell>
          <cell r="GX81">
            <v>0</v>
          </cell>
          <cell r="GY81">
            <v>0</v>
          </cell>
          <cell r="GZ81">
            <v>0</v>
          </cell>
          <cell r="HA81">
            <v>1</v>
          </cell>
          <cell r="HB81">
            <v>0</v>
          </cell>
          <cell r="HC81">
            <v>0</v>
          </cell>
          <cell r="HD81">
            <v>1</v>
          </cell>
          <cell r="HE81">
            <v>0</v>
          </cell>
          <cell r="HF81">
            <v>0</v>
          </cell>
          <cell r="HG81">
            <v>1</v>
          </cell>
          <cell r="HH81" t="str">
            <v/>
          </cell>
          <cell r="HI81" t="str">
            <v/>
          </cell>
          <cell r="HJ81" t="str">
            <v/>
          </cell>
          <cell r="HK81">
            <v>6</v>
          </cell>
          <cell r="HL81">
            <v>0</v>
          </cell>
          <cell r="HM81">
            <v>0</v>
          </cell>
          <cell r="HN81">
            <v>2.2222222222222216E-2</v>
          </cell>
          <cell r="HO81">
            <v>0</v>
          </cell>
          <cell r="HP81">
            <v>0</v>
          </cell>
          <cell r="HQ81">
            <v>2.2222222222222216E-2</v>
          </cell>
          <cell r="HR81">
            <v>0</v>
          </cell>
          <cell r="HS81">
            <v>0</v>
          </cell>
          <cell r="HT81">
            <v>2.2222222222222216E-2</v>
          </cell>
          <cell r="HU81">
            <v>0</v>
          </cell>
          <cell r="HV81">
            <v>0</v>
          </cell>
          <cell r="HW81">
            <v>0</v>
          </cell>
          <cell r="HX81">
            <v>6.6666666666666652E-2</v>
          </cell>
          <cell r="HY81" t="str">
            <v>No Programó</v>
          </cell>
          <cell r="HZ81" t="str">
            <v>No Programó</v>
          </cell>
          <cell r="IA81">
            <v>1</v>
          </cell>
          <cell r="IB81">
            <v>1</v>
          </cell>
          <cell r="IC81">
            <v>1</v>
          </cell>
          <cell r="ID81">
            <v>1</v>
          </cell>
          <cell r="IE81">
            <v>1</v>
          </cell>
          <cell r="IF81">
            <v>1</v>
          </cell>
          <cell r="IG81">
            <v>1</v>
          </cell>
          <cell r="IH81">
            <v>1</v>
          </cell>
          <cell r="II81">
            <v>0.8571428571428571</v>
          </cell>
          <cell r="IJ81">
            <v>0.66666666666666663</v>
          </cell>
          <cell r="IK81">
            <v>1</v>
          </cell>
          <cell r="IL81">
            <v>1</v>
          </cell>
          <cell r="IM81">
            <v>1</v>
          </cell>
          <cell r="IN81">
            <v>1</v>
          </cell>
          <cell r="IP81">
            <v>2.2222222222222216E-2</v>
          </cell>
        </row>
        <row r="82">
          <cell r="A82">
            <v>183</v>
          </cell>
          <cell r="B82" t="str">
            <v>Oficina Alta Consejería Distrital de Tecnologías de Información y Comunicaciones - TIC</v>
          </cell>
          <cell r="C82" t="str">
            <v>Alto Consejero Distrital de Tecnologías de Información y Comunicaciones - TIC</v>
          </cell>
          <cell r="D82" t="str">
            <v>Sergio Martínez Medina</v>
          </cell>
          <cell r="E82" t="str">
            <v>P4 -  INNOVACIÓN</v>
          </cell>
          <cell r="F82" t="str">
            <v>P4O2 Orientar la implementación de Gobierno Abierto en el Distrito Capital y ejecutar lo correspondiente en la Secretaría General</v>
          </cell>
          <cell r="G82" t="str">
            <v>P4O2A1 Orientar la implementación de la Estrategia Gobierno en Línea en la Secretaría General</v>
          </cell>
          <cell r="H82" t="str">
            <v>Implementar, promover o acompañar proyectos de innovación y servicios Distritales de TI</v>
          </cell>
          <cell r="I82" t="str">
            <v>Proyectos de innovación y servicios Distritales de TI implementados o promovidos o acompañados</v>
          </cell>
          <cell r="J82" t="str">
            <v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v>
          </cell>
          <cell r="K82" t="str">
            <v xml:space="preserve">  Sumatoria de proyectos de articulación implementados, promovidos o acompañados     </v>
          </cell>
          <cell r="L82" t="str">
            <v>Sumatoria de proyectos de articulación implementados, promovidos o acompañados</v>
          </cell>
          <cell r="M82">
            <v>0</v>
          </cell>
          <cell r="O82" t="str">
            <v>Articulación nodos distritales de innovación, servicios distritales y TIC.</v>
          </cell>
          <cell r="P82" t="str">
            <v>Diseñar y ejecutar la estrategia de articulacion de nodos distritales de innovacion, servicios distritales y tic
Monitorear y evaluar la estrategia de articulacion de nodos distritales de innovacion, servicios distritales y tic</v>
          </cell>
          <cell r="Q82" t="str">
            <v>Proyectos de Innovación:
Marzo: APP OFB (Evidencia de Reunión o Acta con anexos, si aplica).
Junio: APP Se puede Ser (Evidencia de Reunión o Acta con anexos, si aplica).</v>
          </cell>
          <cell r="R82" t="str">
            <v>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v>
          </cell>
          <cell r="S82" t="str">
            <v>Suma</v>
          </cell>
          <cell r="T82" t="str">
            <v>Suma</v>
          </cell>
          <cell r="U82" t="str">
            <v>Número</v>
          </cell>
          <cell r="V82" t="str">
            <v>Eficacia</v>
          </cell>
          <cell r="W82" t="str">
            <v>Resultado</v>
          </cell>
          <cell r="X82">
            <v>2016</v>
          </cell>
          <cell r="Y82">
            <v>1.4</v>
          </cell>
          <cell r="Z82">
            <v>2016</v>
          </cell>
          <cell r="AA82">
            <v>1.4</v>
          </cell>
          <cell r="AB82">
            <v>2.6</v>
          </cell>
          <cell r="AC82">
            <v>2</v>
          </cell>
          <cell r="AD82">
            <v>2</v>
          </cell>
          <cell r="AE82">
            <v>0</v>
          </cell>
          <cell r="AF82">
            <v>8</v>
          </cell>
          <cell r="AG82" t="str">
            <v>No Aplica</v>
          </cell>
          <cell r="AH82" t="str">
            <v>No Aplica</v>
          </cell>
          <cell r="AI82" t="str">
            <v>No Aplica</v>
          </cell>
          <cell r="AJ82">
            <v>1</v>
          </cell>
          <cell r="AK82">
            <v>1</v>
          </cell>
          <cell r="AL82">
            <v>1111</v>
          </cell>
          <cell r="AM82" t="str">
            <v>Fortalecimiento de la economía, el gobierno y la ciudad digital de Bogotá D. C.</v>
          </cell>
          <cell r="AN82" t="str">
            <v>No Aplica</v>
          </cell>
          <cell r="AO82" t="str">
            <v>No Aplica</v>
          </cell>
          <cell r="AP82" t="str">
            <v>No Aplica</v>
          </cell>
          <cell r="AQ82" t="str">
            <v>No Aplica</v>
          </cell>
          <cell r="AR82">
            <v>1</v>
          </cell>
          <cell r="AS82" t="str">
            <v>No Aplica</v>
          </cell>
          <cell r="AT82" t="str">
            <v>No Aplica</v>
          </cell>
          <cell r="AU82">
            <v>1</v>
          </cell>
          <cell r="AV82" t="str">
            <v>No Aplica</v>
          </cell>
          <cell r="AW82" t="str">
            <v>No Aplica</v>
          </cell>
          <cell r="AX82" t="str">
            <v>No Aplica</v>
          </cell>
          <cell r="AY82" t="str">
            <v>No Aplica</v>
          </cell>
          <cell r="AZ82" t="str">
            <v>No Aplica</v>
          </cell>
          <cell r="BA82" t="str">
            <v>No Aplica</v>
          </cell>
          <cell r="BB82" t="str">
            <v>No Aplica</v>
          </cell>
          <cell r="BC82" t="str">
            <v>No Aplica</v>
          </cell>
          <cell r="BD82" t="str">
            <v>No Aplica</v>
          </cell>
          <cell r="BE82" t="str">
            <v>No Aplica</v>
          </cell>
          <cell r="BF82" t="str">
            <v>No Aplica</v>
          </cell>
          <cell r="BG82" t="str">
            <v>No Aplica</v>
          </cell>
          <cell r="BH82" t="str">
            <v>No Aplica</v>
          </cell>
          <cell r="BI82" t="str">
            <v>No Aplica</v>
          </cell>
          <cell r="BJ82" t="str">
            <v>No Aplica</v>
          </cell>
          <cell r="BK82" t="str">
            <v>No Aplica</v>
          </cell>
          <cell r="BL82" t="str">
            <v>No Aplica</v>
          </cell>
          <cell r="BM82" t="str">
            <v>Plan de Acción Proyecto de inversión 1111 Fortalecimiento de la economía, el gobierno y la ciudad digital de Bogotá D. C.PMRLGBTI</v>
          </cell>
          <cell r="BN82" t="str">
            <v xml:space="preserve">Proyectos que en el marco del articulo 125 del PDD (Acuerdo 645 de 2016) permiten o persiguen la articulación nodos distritales de innovación, servicios distritales y TIC (SALUD, MOVILIDAD, AMBIENTE, SEGURIDAD, EDUCACIÓN, CONTROL) en concordancia con lo dispuesto por el PND (Ley 1753 de 2015-Articulo 45). El proyecto se cuenta implementado con la gestión del plan de acción para su implementación, promoción o acompañamiento. 
El indicador mide el numero de proyectos que desde la Alta Consejería TIC se identifican, documentan y gestionan. 
</v>
          </cell>
          <cell r="BO82" t="str">
            <v>Diseñar y ejecutar la estrategia de articulacion de nodos distritales de innovacion, servicios distritales y tic
Monitorear y evaluar la estrategia de articulacion de nodos distritales de innovacion, servicios distritales y tic</v>
          </cell>
          <cell r="BP82" t="str">
            <v>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v>
          </cell>
          <cell r="BQ82" t="str">
            <v>Proyectos de Innovación:
Marzo: APP OFB (Evidencia de Reunión o Acta con anexos, si aplica).
Junio: APP Se puede Ser (Evidencia de Reunión o Acta con anexos, si aplica).</v>
          </cell>
          <cell r="BR82" t="str">
            <v>Suma</v>
          </cell>
          <cell r="BS82">
            <v>2</v>
          </cell>
          <cell r="BT82">
            <v>0</v>
          </cell>
          <cell r="BU82">
            <v>0</v>
          </cell>
          <cell r="BV82">
            <v>1</v>
          </cell>
          <cell r="BW82">
            <v>0</v>
          </cell>
          <cell r="BX82">
            <v>0</v>
          </cell>
          <cell r="BY82">
            <v>1</v>
          </cell>
          <cell r="BZ82">
            <v>0</v>
          </cell>
          <cell r="CA82">
            <v>0</v>
          </cell>
          <cell r="CB82">
            <v>0</v>
          </cell>
          <cell r="CC82">
            <v>0</v>
          </cell>
          <cell r="CD82">
            <v>0</v>
          </cell>
          <cell r="CE82">
            <v>0</v>
          </cell>
          <cell r="CF82">
            <v>0</v>
          </cell>
          <cell r="CG82">
            <v>0</v>
          </cell>
          <cell r="CH82">
            <v>1</v>
          </cell>
          <cell r="CI82">
            <v>0</v>
          </cell>
          <cell r="CJ82">
            <v>0</v>
          </cell>
          <cell r="CK82">
            <v>1</v>
          </cell>
          <cell r="CL82">
            <v>0</v>
          </cell>
          <cell r="CM82">
            <v>0</v>
          </cell>
          <cell r="CN82">
            <v>0</v>
          </cell>
          <cell r="CO82">
            <v>0</v>
          </cell>
          <cell r="CP82">
            <v>0</v>
          </cell>
          <cell r="CQ82">
            <v>0</v>
          </cell>
          <cell r="CR82">
            <v>2</v>
          </cell>
          <cell r="CS82">
            <v>0</v>
          </cell>
          <cell r="CT82" t="str">
            <v/>
          </cell>
          <cell r="CU82" t="str">
            <v>Proyectos de Innovación:
Este proyecto continua su ejecución desde el 2018, con los productos establecidos para esa vigencia, apoyado por el convenio interadministrativo 578-2018. Por lo cual, no se requirió actividades de planeación según el procedimiento 1210200-PR-306. Para el cierre de la meta “Implementar, promover o acompañar 8 proyectos de innovación y servicios Distritales de TI en el DC”, afiliada al Proyecto de Inversión 1111, se reportará la disponibilidad en tiendas de las aplicaciones móviles “Fil Bogotá” de la Orquesta Filarmónica de Bogotá, y “En Bogotá se Puede Ser” de la Dirección de Diversidad Sexual - Secretaría Distrital de Planeación.
Durante el mes de enero, no se programaron actividades.</v>
          </cell>
          <cell r="CV82" t="str">
            <v>Proyectos de Innovación: 
Durante el mes no se programaron actividades.</v>
          </cell>
          <cell r="CW82" t="str">
            <v>Proyectos de Innovación: 
Durante el mes no se programaron actividades.</v>
          </cell>
          <cell r="CX82">
            <v>0</v>
          </cell>
          <cell r="CY82" t="str">
            <v/>
          </cell>
          <cell r="CZ82" t="str">
            <v>Proyectos de Innovación: 
Durante el mes no se programaron actividades.</v>
          </cell>
          <cell r="DA82" t="str">
            <v>Proyectos de Innovación: 
Durante el mes no se programaron actividades.</v>
          </cell>
          <cell r="DB82" t="str">
            <v>Proyectos de Innovación: 
Durante el mes no se programaron actividades.</v>
          </cell>
          <cell r="DC82">
            <v>1</v>
          </cell>
          <cell r="DD82" t="str">
            <v/>
          </cell>
          <cell r="DE82" t="str">
            <v xml:space="preserve">Proyectos de Innovación:
Se logró el hito de publicación en tiendas de la aplicación móvil “Fil Bogotá”, de la Orquesta Filarmónica de Bogotá, en tiendas App Store y Google Play. Adicionalmente, se realizó monitoreo del estado de avance de las dos aplicaciones móviles para el trimestre.
</v>
          </cell>
          <cell r="DF82" t="str">
            <v>Proyectos de Innovación: 
Durante el mes no se programaron actividades.</v>
          </cell>
          <cell r="DG82" t="str">
            <v>Proyectos de Innovación: 
Con la publicación de la aplicación móvil “Fil Bogotá”, se permite el acercamiento y la interacción de la población objetivo o actores, con el acceso de información de programas y servicios que presta la Orquesta Filarmónica de Bogotá.</v>
          </cell>
          <cell r="DH82">
            <v>0</v>
          </cell>
          <cell r="DI82" t="str">
            <v/>
          </cell>
          <cell r="DJ82" t="str">
            <v>Proyectos de Innovación: Durante el mes no se programaron actividades.</v>
          </cell>
          <cell r="DK82" t="str">
            <v>Proyectos de Innovación: Durante el mes no se programaron actividades.</v>
          </cell>
          <cell r="DL82" t="str">
            <v>Proyectos de Innovación: Durante el mes no se programaron actividades.</v>
          </cell>
          <cell r="DM82">
            <v>0</v>
          </cell>
          <cell r="DN82" t="str">
            <v/>
          </cell>
          <cell r="DO82" t="str">
            <v>Proyectos de Innovación: Durante el mes no se programaron actividades.</v>
          </cell>
          <cell r="DP82" t="str">
            <v>Proyectos de Innovación: Durante el mes no se programaron actividades.</v>
          </cell>
          <cell r="DQ82" t="str">
            <v>Proyectos de Innovación: Durante el mes no se programaron actividades.</v>
          </cell>
          <cell r="DR82">
            <v>1</v>
          </cell>
          <cell r="DS82" t="str">
            <v/>
          </cell>
          <cell r="DT82" t="str">
            <v>Proyectos de Innovación: Se logró el hito de publicar la aplicación móvil “En Bogotá Se Puede Ser”, de la Dirección de Diversidad Sexual de la Secretaría Distrital de Planeación, en tiendas App Store y Google Play. En articulación entre la Alta Consejería Distrital de TIC y la SDP se hizo evento de lanzamiento durante el mes. Con este hito y el reportado en el mes de marzo, se cumple con el Indicador “Proyectos de innovación y servicios Distritales de TI implementados o promovidos o acompañados”. 
Adicionalmente, se realizó monitoreo del estado de las dos aplicaciones móviles publicadas en la vigencia.</v>
          </cell>
          <cell r="DU82" t="str">
            <v>Proyectos de Innovación: No se presentaron retrasos o dificultades durante el mes.</v>
          </cell>
          <cell r="DV82" t="str">
            <v>Proyectos de Innovación: Con la publicación de la aplicación móvil “En Bogotá Se Puede Ser”, se ofrece información sobre la oferta institucional de la Alcaldía Mayor de Bogotá para personas LGBTI y el acceso de información de programas y servicios que presta la Secretaría Distrital de Planeación - Dirección de Diversidad Sexual. De igual forma el sector puede acceder a canales de denuncia ante cualquier vulneración a sus derechos e identificar si es víctima de discriminación.</v>
          </cell>
          <cell r="DW82">
            <v>0</v>
          </cell>
          <cell r="DX82" t="str">
            <v/>
          </cell>
          <cell r="DY82" t="str">
            <v>Proyectos de Innovación: Durante el mes no se programaron actividades.</v>
          </cell>
          <cell r="DZ82" t="str">
            <v>Proyectos de Innovación: Durante el mes no se programaron actividades.</v>
          </cell>
          <cell r="EA82" t="str">
            <v>Proyectos de Innovación: Durante el mes no se programaron actividades.</v>
          </cell>
          <cell r="EB82">
            <v>0</v>
          </cell>
          <cell r="EC82" t="str">
            <v/>
          </cell>
          <cell r="ED82" t="str">
            <v>Proyectos de Innovación: Durante el mes no se programaron actividades.</v>
          </cell>
          <cell r="EE82" t="str">
            <v>Proyectos de Innovación: Durante el mes no se programaron actividades.</v>
          </cell>
          <cell r="EF82" t="str">
            <v>Proyectos de Innovación: Durante el mes no se programaron actividades.</v>
          </cell>
          <cell r="EG82">
            <v>0</v>
          </cell>
          <cell r="EH82" t="str">
            <v/>
          </cell>
          <cell r="EI82" t="str">
            <v>Proyectos de Innovación: Se realizó monitoreo y seguimiento de los proyectos logrados en la vigencia 2019: aplicación móvil “Fil Bogotá”, de la Orquesta Filarmónica de Bogotá y aplicación móvil “En Bogotá Se Puede Ser”, de la Dirección de Diversidad Sexual de la Secretaría Distrital de Planeación. Adicionalmente, se realizó seguimiento de los proyectos de innovación reportados durante el cuatrienio: Govimentum, Sistema de Alertas Tempranas, Historia Clínica Unificada, Aprovechamiento y Promoción de Datos Abiertos, Carpeta Ciudadana y Biblioteca Electrónica de Bogotá – BiblioRed.</v>
          </cell>
          <cell r="EJ82" t="str">
            <v>Proyectos de Innovación: No se presentaron retrasos o dificultades durante el mes.</v>
          </cell>
          <cell r="EK82" t="str">
            <v>Proyectos de Innovación: Mediante el monitoreo y seguimiento de los proyectos de innovación desarrollados en 2019, se documenta el estado de las aplicaciones y las estadísticas de uso y descarga realizadas en tiendas App Store y Google Play, por parte de la ciudadanía. En cuanto a los demás proyectos de innovación reportados en vigencias anteriores, el seguimiento permite identificar el estado actual de los mismos.</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v>2</v>
          </cell>
          <cell r="FB82">
            <v>0</v>
          </cell>
          <cell r="FC82" t="str">
            <v>Cumple</v>
          </cell>
          <cell r="FD82" t="str">
            <v>Cumplido</v>
          </cell>
          <cell r="FE82" t="str">
            <v>Cumplido</v>
          </cell>
          <cell r="FF82" t="str">
            <v>Adecuado</v>
          </cell>
          <cell r="FG82" t="str">
            <v>Coherente</v>
          </cell>
          <cell r="FH82" t="str">
            <v>Concuerda</v>
          </cell>
          <cell r="FI82" t="str">
            <v>Concuerda</v>
          </cell>
          <cell r="FJ82" t="str">
            <v>Relación directa</v>
          </cell>
          <cell r="FK82" t="str">
            <v>Adecuado</v>
          </cell>
          <cell r="FL82" t="str">
            <v>Oportuna</v>
          </cell>
          <cell r="FM82" t="str">
            <v>El reporte del indicador es adecuado en términos de suficiencia y coherencia. 
No obstante, los comentarios incluidos en el reporte de avance de actividades para proyecto de inversión son insuficientes por cuanto no explican los datos numéricos incluidos. Por esto, se sugiere ampliar las descripciones de forma tal que se dé cuenta de la gestión desarrollada por el área en cada una de las actividades</v>
          </cell>
          <cell r="FN82" t="str">
            <v>Sebastian Malpica</v>
          </cell>
          <cell r="FO82" t="str">
            <v>Cumple</v>
          </cell>
          <cell r="FP82" t="str">
            <v>Cumplido</v>
          </cell>
          <cell r="FQ82" t="e">
            <v>#N/A</v>
          </cell>
          <cell r="FR82" t="str">
            <v>Adecuado</v>
          </cell>
          <cell r="FS82" t="str">
            <v>Coherente</v>
          </cell>
          <cell r="FT82" t="str">
            <v>Concuerda</v>
          </cell>
          <cell r="FU82" t="str">
            <v>Concuerda</v>
          </cell>
          <cell r="FV82" t="str">
            <v>Relación directa</v>
          </cell>
          <cell r="FW82" t="str">
            <v>Adecuado</v>
          </cell>
          <cell r="FX82" t="str">
            <v>Oportuna</v>
          </cell>
          <cell r="FY82" t="str">
            <v>El reporte del indicador es adecuado en términos de suficiencia y coherencia.</v>
          </cell>
          <cell r="FZ82" t="str">
            <v>Sebastian Malpica</v>
          </cell>
          <cell r="GA82" t="str">
            <v>Cumple</v>
          </cell>
          <cell r="GB82" t="str">
            <v>Cumplido</v>
          </cell>
          <cell r="GC82" t="e">
            <v>#N/A</v>
          </cell>
          <cell r="GD82" t="str">
            <v>Adecuado</v>
          </cell>
          <cell r="GE82" t="str">
            <v>Coherente</v>
          </cell>
          <cell r="GF82" t="str">
            <v>Concuerda</v>
          </cell>
          <cell r="GG82" t="str">
            <v>Concuerda</v>
          </cell>
          <cell r="GH82" t="str">
            <v>Relación directa</v>
          </cell>
          <cell r="GI82" t="str">
            <v>Adecuado</v>
          </cell>
          <cell r="GJ82" t="str">
            <v>Oportuna</v>
          </cell>
          <cell r="GK82" t="str">
            <v>El reporte del indicador es adecuado en términos de suficiencia y coherencia.</v>
          </cell>
          <cell r="GL82" t="str">
            <v>Sebastian Malpica</v>
          </cell>
          <cell r="GM82">
            <v>0</v>
          </cell>
          <cell r="GN82">
            <v>0</v>
          </cell>
          <cell r="GO82" t="e">
            <v>#N/A</v>
          </cell>
          <cell r="GP82">
            <v>0</v>
          </cell>
          <cell r="GQ82">
            <v>0</v>
          </cell>
          <cell r="GR82">
            <v>0</v>
          </cell>
          <cell r="GS82">
            <v>0</v>
          </cell>
          <cell r="GT82">
            <v>0</v>
          </cell>
          <cell r="GU82">
            <v>0</v>
          </cell>
          <cell r="GV82">
            <v>0</v>
          </cell>
          <cell r="GW82">
            <v>0</v>
          </cell>
          <cell r="GX82">
            <v>0</v>
          </cell>
          <cell r="GY82">
            <v>0</v>
          </cell>
          <cell r="GZ82">
            <v>0</v>
          </cell>
          <cell r="HA82">
            <v>1</v>
          </cell>
          <cell r="HB82">
            <v>0</v>
          </cell>
          <cell r="HC82">
            <v>0</v>
          </cell>
          <cell r="HD82">
            <v>1</v>
          </cell>
          <cell r="HE82">
            <v>0</v>
          </cell>
          <cell r="HF82">
            <v>0</v>
          </cell>
          <cell r="HG82">
            <v>0</v>
          </cell>
          <cell r="HH82" t="str">
            <v/>
          </cell>
          <cell r="HI82" t="str">
            <v/>
          </cell>
          <cell r="HJ82" t="str">
            <v/>
          </cell>
          <cell r="HK82">
            <v>2</v>
          </cell>
          <cell r="HL82">
            <v>0</v>
          </cell>
          <cell r="HM82">
            <v>0</v>
          </cell>
          <cell r="HN82">
            <v>0.5</v>
          </cell>
          <cell r="HO82">
            <v>0</v>
          </cell>
          <cell r="HP82">
            <v>0</v>
          </cell>
          <cell r="HQ82">
            <v>0.5</v>
          </cell>
          <cell r="HR82">
            <v>0</v>
          </cell>
          <cell r="HS82">
            <v>0</v>
          </cell>
          <cell r="HT82">
            <v>0</v>
          </cell>
          <cell r="HU82">
            <v>0</v>
          </cell>
          <cell r="HV82">
            <v>0</v>
          </cell>
          <cell r="HW82">
            <v>0</v>
          </cell>
          <cell r="HX82">
            <v>1</v>
          </cell>
          <cell r="HY82" t="str">
            <v>No Programó</v>
          </cell>
          <cell r="HZ82" t="str">
            <v>No Programó</v>
          </cell>
          <cell r="IA82">
            <v>1</v>
          </cell>
          <cell r="IB82">
            <v>1</v>
          </cell>
          <cell r="IC82">
            <v>1</v>
          </cell>
          <cell r="ID82">
            <v>1</v>
          </cell>
          <cell r="IE82">
            <v>1</v>
          </cell>
          <cell r="IF82">
            <v>1</v>
          </cell>
          <cell r="IG82">
            <v>1</v>
          </cell>
          <cell r="IH82">
            <v>1</v>
          </cell>
          <cell r="II82">
            <v>1</v>
          </cell>
          <cell r="IJ82">
            <v>1</v>
          </cell>
          <cell r="IK82">
            <v>1</v>
          </cell>
          <cell r="IL82">
            <v>1</v>
          </cell>
          <cell r="IM82">
            <v>1</v>
          </cell>
          <cell r="IN82">
            <v>1</v>
          </cell>
          <cell r="IP82">
            <v>0.5</v>
          </cell>
        </row>
        <row r="83">
          <cell r="A83">
            <v>184</v>
          </cell>
          <cell r="B83" t="str">
            <v>Oficina Alta Consejería Distrital de Tecnologías de Información y Comunicaciones - TIC</v>
          </cell>
          <cell r="C83" t="str">
            <v>Alto Consejero Distrital de Tecnologías de Información y Comunicaciones - TIC</v>
          </cell>
          <cell r="D83" t="str">
            <v>Sergio Martínez Medina</v>
          </cell>
          <cell r="E83" t="str">
            <v>P4 -  INNOVACIÓN</v>
          </cell>
          <cell r="F83" t="str">
            <v>P4O2 Orientar la implementación de Gobierno Abierto en el Distrito Capital y ejecutar lo correspondiente en la Secretaría General</v>
          </cell>
          <cell r="G83" t="str">
            <v>P4O2A1 Orientar la implementación de la Estrategia Gobierno en Línea en la Secretaría General</v>
          </cell>
          <cell r="H83" t="str">
            <v>Implementar la Estrategia de Gobierno y Ciudadano Digital</v>
          </cell>
          <cell r="I83" t="str">
            <v>Estrategia de Gobierno y Ciudadano Digital implementada</v>
          </cell>
          <cell r="J83" t="str">
            <v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digital del ciudadano, datos abiertos y virtualización y el cumplimiento del marco definido por la estrategia GEL definida por MINTIC. 
El indicador mide el avance en la implementación de la estrategia, en términos de porcentaje sobre un 100% que representa el total de las acciones establecidas. </v>
          </cell>
          <cell r="K83" t="str">
            <v>(No. hitos de la estrategia alcanzados  / Total de hitos de la estrategia programados) *100</v>
          </cell>
          <cell r="L83" t="str">
            <v xml:space="preserve">No. hitos de la estrategia alcanzados </v>
          </cell>
          <cell r="M83" t="str">
            <v>Total de hitos de la estrategia programados</v>
          </cell>
          <cell r="O83" t="str">
            <v>Estrategia de Gobierno y Ciudadano Digital.</v>
          </cell>
          <cell r="P83" t="str">
            <v>Diseñar y ejecutar la estrategia de gobierno y ciudadano digital
Monitorear y evaluar la estrategia de gobierno y ciudadano digital</v>
          </cell>
          <cell r="Q83" t="str">
            <v>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Datos Abiertos:
Marzo: Informe Conjunto de Datos Publicados
Junio: Informe Conjunto de Datos Publicados
Septiembre: Informe Conjunto de Datos Publicados
Virtualización de trámites:
Junio: Informe Reporte Trámites Virtualizados</v>
          </cell>
          <cell r="R83" t="str">
            <v>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Datos Abiertos:
Generar emprendiendo, innovación, gobierno abierto y cumplimiento de la política de transparencia por parte de las entidades distritales.
Virtualización de trámites:
Determinar las necesidades de las entidades frente a la ciudadanía, ofreciendo servicios más eficientes mediante la ampliación de trámites virtualizados, para el beneficio de los ciudadanos.</v>
          </cell>
          <cell r="S83" t="str">
            <v>Creciente</v>
          </cell>
          <cell r="T83" t="str">
            <v>Creciente</v>
          </cell>
          <cell r="U83" t="str">
            <v>Porcentaje</v>
          </cell>
          <cell r="V83" t="str">
            <v>Eficacia</v>
          </cell>
          <cell r="W83" t="str">
            <v>Resultado</v>
          </cell>
          <cell r="X83">
            <v>2016</v>
          </cell>
          <cell r="Y83">
            <v>0.1429</v>
          </cell>
          <cell r="Z83">
            <v>2016</v>
          </cell>
          <cell r="AA83">
            <v>0.14000000000000001</v>
          </cell>
          <cell r="AB83">
            <v>0.5</v>
          </cell>
          <cell r="AC83">
            <v>0.7</v>
          </cell>
          <cell r="AD83">
            <v>1</v>
          </cell>
          <cell r="AE83">
            <v>0</v>
          </cell>
          <cell r="AF83">
            <v>1</v>
          </cell>
          <cell r="AG83" t="str">
            <v>No Aplica</v>
          </cell>
          <cell r="AH83" t="str">
            <v>No Aplica</v>
          </cell>
          <cell r="AI83">
            <v>1</v>
          </cell>
          <cell r="AJ83">
            <v>1</v>
          </cell>
          <cell r="AK83">
            <v>1</v>
          </cell>
          <cell r="AL83">
            <v>1111</v>
          </cell>
          <cell r="AM83" t="str">
            <v>Fortalecimiento de la economía, el gobierno y la ciudad digital de Bogotá D. C.</v>
          </cell>
          <cell r="AN83" t="str">
            <v>No Aplica</v>
          </cell>
          <cell r="AO83" t="str">
            <v>No Aplica</v>
          </cell>
          <cell r="AP83" t="str">
            <v>No Aplica</v>
          </cell>
          <cell r="AQ83" t="str">
            <v>No Aplica</v>
          </cell>
          <cell r="AR83" t="str">
            <v>No Aplica</v>
          </cell>
          <cell r="AS83" t="str">
            <v>No Aplica</v>
          </cell>
          <cell r="AT83" t="str">
            <v>No Aplica</v>
          </cell>
          <cell r="AU83" t="str">
            <v>No Aplica</v>
          </cell>
          <cell r="AV83" t="str">
            <v>No Aplica</v>
          </cell>
          <cell r="AW83" t="str">
            <v>No Aplica</v>
          </cell>
          <cell r="AX83" t="str">
            <v>No Aplica</v>
          </cell>
          <cell r="AY83" t="str">
            <v>No Aplica</v>
          </cell>
          <cell r="AZ83" t="str">
            <v>No Aplica</v>
          </cell>
          <cell r="BA83" t="str">
            <v>No Aplica</v>
          </cell>
          <cell r="BB83" t="str">
            <v>No Aplica</v>
          </cell>
          <cell r="BC83" t="str">
            <v>No Aplica</v>
          </cell>
          <cell r="BD83">
            <v>1</v>
          </cell>
          <cell r="BE83" t="str">
            <v>No Aplica</v>
          </cell>
          <cell r="BF83">
            <v>1</v>
          </cell>
          <cell r="BG83" t="str">
            <v>No Aplica</v>
          </cell>
          <cell r="BH83" t="str">
            <v>No Aplica</v>
          </cell>
          <cell r="BI83" t="str">
            <v>No Aplica</v>
          </cell>
          <cell r="BJ83" t="str">
            <v>No Aplica</v>
          </cell>
          <cell r="BK83" t="str">
            <v>No Aplica</v>
          </cell>
          <cell r="BL83" t="str">
            <v>No Aplica</v>
          </cell>
          <cell r="BM83" t="str">
            <v>Plan Estratégico InstitucionalPlan de Acción Proyecto de inversión 1111 Fortalecimiento de la economía, el gobierno y la ciudad digital de Bogotá D. C.PLAN ESTRATÉGICO DE TECNOLOGÍAS DE INFORMACIÓN Y LAS COMUNICACIONES (PETI)PLAN DE SEGURIDAD Y PRIVACIDAD DE LA INFORMACIÓN</v>
          </cell>
          <cell r="BN83" t="str">
            <v xml:space="preserve">La estrategia de ciudadano digital esta orientada a la consolidación de  una administración pública de calidad, eficiente, colaborativa y transparente, orientada a la maximización del valor público, a la promoción de la participación incidente y al logro de los objetivos misionales, mediante el uso intensivo de las TIC y así lograr la consolidación de un gobierno abierto para la ciudad.  Incluye: perfil del ciudadano digital, datos abiertos y virtualización y el cumplimiento del marco definido por la estrategia GEL definida por MINTIC. 
El indicador mide el avance en la implementación de la estrategia, en términos de porcentaje sobre un 100% que representa el total de las acciones establecidas. </v>
          </cell>
          <cell r="BO83" t="str">
            <v>Diseñar y ejecutar la estrategia de gobierno y ciudadano digital
Monitorear y evaluar la estrategia de gobierno y ciudadano digital</v>
          </cell>
          <cell r="BP83" t="str">
            <v>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Datos Abiertos:
Generar emprendiendo, innovación, gobierno abierto y cumplimiento de la política de transparencia por parte de las entidades distritales.
Virtualización de trámites:
Determinar las necesidades de las entidades frente a la ciudadanía, ofreciendo servicios más eficientes mediante la ampliación de trámites virtualizados, para el beneficio de los ciudadanos.</v>
          </cell>
          <cell r="BQ83" t="str">
            <v>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Datos Abiertos:
Marzo: Informe Conjunto de Datos Publicados
Junio: Informe Conjunto de Datos Publicados
Septiembre: Informe Conjunto de Datos Publicados
Virtualización de trámites:
Junio: Informe Reporte Trámites Virtualizados</v>
          </cell>
          <cell r="BR83" t="str">
            <v>Suma</v>
          </cell>
          <cell r="BS83">
            <v>10</v>
          </cell>
          <cell r="BT83">
            <v>0</v>
          </cell>
          <cell r="BU83">
            <v>0</v>
          </cell>
          <cell r="BV83">
            <v>2</v>
          </cell>
          <cell r="BW83">
            <v>0</v>
          </cell>
          <cell r="BX83">
            <v>0</v>
          </cell>
          <cell r="BY83">
            <v>3</v>
          </cell>
          <cell r="BZ83">
            <v>0</v>
          </cell>
          <cell r="CA83">
            <v>0</v>
          </cell>
          <cell r="CB83">
            <v>3</v>
          </cell>
          <cell r="CC83">
            <v>0</v>
          </cell>
          <cell r="CD83">
            <v>2</v>
          </cell>
          <cell r="CE83">
            <v>0</v>
          </cell>
          <cell r="CF83">
            <v>0</v>
          </cell>
          <cell r="CG83">
            <v>0</v>
          </cell>
          <cell r="CH83">
            <v>6.0000000000000012E-2</v>
          </cell>
          <cell r="CI83">
            <v>0</v>
          </cell>
          <cell r="CJ83">
            <v>0</v>
          </cell>
          <cell r="CK83">
            <v>9.0000000000000011E-2</v>
          </cell>
          <cell r="CL83">
            <v>0</v>
          </cell>
          <cell r="CM83">
            <v>0</v>
          </cell>
          <cell r="CN83">
            <v>9.0000000000000011E-2</v>
          </cell>
          <cell r="CO83">
            <v>0</v>
          </cell>
          <cell r="CP83">
            <v>6.0000000000000012E-2</v>
          </cell>
          <cell r="CQ83">
            <v>0</v>
          </cell>
          <cell r="CR83">
            <v>1</v>
          </cell>
          <cell r="CS83">
            <v>0</v>
          </cell>
          <cell r="CT83">
            <v>0</v>
          </cell>
          <cell r="CU83" t="str">
            <v xml:space="preserve">Gobierno Digital: Durante el mes no se programaron actividades.
Perfil del Ciudadano Digital: Se realizó contextualización e identificación de la necesidad del proyecto. Se analizó y estableció la hoja de ruta preliminar con la que se alcanzaran los objetivos y cierre del mismo. Se elaboró el plan y cronograma de trabajo 2019.
Datos Abiertos: Se identificó la necesidad del proyecto, y se realizó perfil del mismo. Además, se identifican los conjuntos de datos generados por las Entidades Distritales y disponibles en el portal de Datos Abiertos, y que cumplan con las condiciones técnicas para su publicación.
Virtualización de trámites: Se identificó la necesidad de continuar con la estrategia, para completar la meta del PDD de lograr 72 trámites virtualizados en el cuatrenio. Además, se elaboró el Perfil del Proyecto. Durante la vigencia 2019, el compromiso es virtualizar 15 trámites, con lo cual se dará cumplimiento a la totalidad de la meta.
</v>
          </cell>
          <cell r="CV83" t="str">
            <v>Gobierno Digital: 
Durante el mes no se programaron actividades.
Perfil del Ciudadano Digital: 
No se presentaron retrasos o dificultades durante el mes.
Datos Abiertos:
No se presentaron retrasos o dificultades durante el mes.
Virtualización de trámites:
No se presentaron retrasos o dificultades durante el mes.</v>
          </cell>
          <cell r="CW83" t="str">
            <v xml:space="preserve">Gobierno Digital: Durante el mes no se programaron actividades.
Perfil del Ciudadano Digital: Disponer de una primera versión del plan de trabajo y cronograma, permite establecer la hoja de ruta preliminar para posteriormente diseñar, ejecutar la estrategia de gobierno y ciudadano digital.
Datos Abiertos: Se identifica el proyecto, que apoyará a las Entidades en el cumplimiento de la ley de transparencia y disposición de datos, que apoyen la gestión y toma de decisiones en las Entidades Distritales.
Virtualización de trámites: Con la identificación de la necesidad y la elaboración del perfil del proyecto, se da continuidad a la estrategia de virtualización para que por medio del trabajo articulado con las Entidades, se aumente el portafolio de trámites virtualizados y se cumpla la meta del Plan Distrital de Desarrollo.
</v>
          </cell>
          <cell r="CX83">
            <v>0</v>
          </cell>
          <cell r="CY83">
            <v>0</v>
          </cell>
          <cell r="CZ83" t="str">
            <v xml:space="preserve">Gobierno Digital: Se realizó la planeación del proyecto. Este proyecto cosiste en dos componentes. El primero es la alineación del DAFP y el MIPG con el PETIC, y cómo este se debe estructurar frente a lo dispuesto por MinTIC. El segundo componente consiste en un estudio de prospectiva tecnológica, en el cual se validará la pertinencia de los PETIC frente a las tendencias del mercado.
Perfil del Ciudadano Digital: Se determinó el alcance del proyecto, el resultado esperado y el impacto del mismo, se elaboró y aprobó Perfil del Proyecto.
Datos Abiertos: Se realizó formulación y aprobación del proyecto. Adicionalmente, se identifican los conjuntos de datos generados por las Entidades Distritales y disponibles en el portal de Datos Abiertos de Bogotá, y que cumplan con las condiciones técnicas para su publicación.
Virtualización de trámites: De acuerdo con el procedimiento 1210200-PR-306, se aprueba la ejecución del proyecto.
</v>
          </cell>
          <cell r="DA83"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DB83" t="str">
            <v xml:space="preserve">Gobierno Digital: La planeación y estructuración del proyecto, permitió identificar la necesidad de tener prácticas generalizadas alineadas a lo requerido por MinTIC, lo que permite estandarización de los PETI.
Perfil del Ciudadano Digital: Con la estructuración del proyecto, se podrá contar con la elaboración de un documento que le permita a las Entidades del Distrito ejecutar la estrategia
Datos Abiertos: Con la aprobación del proyecto se da vía libre para continuar con la estrategia de datos abiertos del Distrito Capital, y de esta forma asesorar y acompañar técnicamente a las Entidades Distritales en la generación y publicación de Datos Abiertos 
Virtualización de trámites: Por medio de la terminación de actividades de planeación, se diseñó la hoja de ruta para lograr los 15 trámites programados para la vigencia, y cerrar la meta Plan Distrital de Desarrollo. Con este grupo, se ampliará el portafolio de trámites virtualizados, para el beneficio de los ciudadanos.
</v>
          </cell>
          <cell r="DC83">
            <v>2</v>
          </cell>
          <cell r="DD83">
            <v>2</v>
          </cell>
          <cell r="DE83" t="str">
            <v>Gobierno Digital: Se termina planeación del proyecto. Se espera que al conocer el estado de los PETI y mediante el análisis de los mismos, se pueda avanzar en la prospectiva tecnológica de las Entidades Distritales.
Perfil del Ciudadano Digital: Se logró el hito de avance del Documento Perfil del Ciudadano Digital. Se actualizó la hoja de ruta, se elaboró la formulación del proyecto, y se dio aprobación del mismo. Por otra parte, se socializó mesa de trabajo sostenida con MinTIC donde indican que van a realizar cambios al Decreto 1413 de 2017.
Datos abiertos: Se logró el hito de Informe de Conjunto de Datos Publicados.
Virtualización de trámites: Se realizó monitoreo de la estrategia, mediante mesas de trabajo articuladas con las áreas de la Secretaría General y el DAFP, revisando la información contenida en los  PAAC, para la identificación de trámites que tengan programadas acciones de racionalización tecnológica.</v>
          </cell>
          <cell r="DF83"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DG83" t="str">
            <v>Gobierno Digital: Con la finalización de la planeación del proyecto, se diseñó la hoja de ruta para su ejecución, lo que permitirá tener recomendaciones generales para las Entidades Distritales respecto a los PETI. 
Perfil del Ciudadano Digital: Trabajar con MinTIC y la Agencia Nacional de Gobierno Digital para la buena implementación de esta estrategia de gobierno y ciudadano digital en el Distrito.
Datos abiertos: El proyecto ha permitido la realización de datajam con Entidades Distritales, realización de talleres de datos abiertos en Entidades Distritales y resolución a problemáticas de ciudad.
Virtualización de trámites: Por medio de la información contendida en los PAAC, se identifican las potenciales iniciativas de las Entidades para la racionalización de trámites, particularmente la tecnológica. Estas acciones hacen parte de la estrategia de la Alta Consejería Distrital de TIC, para que por medio del trabajo articulado con las entidades se dé cumplimiento a la meta.</v>
          </cell>
          <cell r="DH83">
            <v>0</v>
          </cell>
          <cell r="DI83">
            <v>0</v>
          </cell>
          <cell r="DJ83" t="str">
            <v>Gobierno Digital: Para el desarrollo del proyecto, se realizó la Ficha Técnica, Estudio y Análisis de Mercado. Además, se apoyó al área jurídica de la Alta Consejería TIC en el Análisis del Sector, y se solicitaron a los proponentes el estado financiero como insumo de los respectivos índices. 
Adicionalmente, se propuso la elaboración de una Circular para recordar a las Entidades Distritales la necesidad de publicación del PETI y de los Planes Estratégicos de MIPG. No obstante, durante la revisión de la proyección de la Circular se desestimó su remisión, lo cual no impacta el desarrollo del proyecto.
Perfil del Ciudadano Digital: Se realizó reunión de seguimiento y monitoreo del proyecto con el Jefe y Asesor de la Oficina Alta Consejería Distrital de TIC, en la que se contextualizó la Estrategia de Integración Digital del Estado, comprendida por dos documentos emitidos por MinTIC. Estos relacionan los servicios del Ciudadano Digital, y el tiempo para la implementación para las Entidades Públicas de Orden Nacional y Territorial, entre otros temas.
Datos Abiertos: Durante el mes se ha logrado la publicación de 497 conjuntos de datos abiertos de 52 Entidades Distritales, en el portal de datos abiertos de Bogotá http://datosabiertos.bogota.gov.co/
Virtualización de trámites: Durante el mes no se programaron actividades.</v>
          </cell>
          <cell r="DK83" t="str">
            <v xml:space="preserve">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
</v>
          </cell>
          <cell r="DL83" t="str">
            <v xml:space="preserve">Gobierno Digital: Con lo gestionado se avanzó en la definición de la necesidad de tener alineados los planes respecto a MIPG, y la brecha existente entre lo proyectado por las Entidades Distritales y lo requerido por el MinTIC. Además, se buscará mediante una consultoría impulsar el proyecto, lo que permitirá generar recomendaciones a las Entidades en el momento de crear sus planes estratégicos y que estos sean fuente de una prospectiva tecnológica alineada a nivel distrital.
Perfil del Ciudadano Digital: Por medio de la Estrategia de Integración Digital del Estado, los ciudadanos podrán realizar transacciones con todas las Entidades Públicas a través de un único portal, “GOV.CO”. Esta integración se hará incrementalmente, iniciando con las Entidades Públicas de Orden Nacional y terminando en el 2020 con las Entidades Públicas de Orden Territorial. Esta es una línea base para documentar la versión inicial de la implementación del Perfil del Ciudadano Digital en el Distrito Capital.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
</v>
          </cell>
          <cell r="DM83">
            <v>0</v>
          </cell>
          <cell r="DN83">
            <v>0</v>
          </cell>
          <cell r="DO83" t="str">
            <v>Gobierno Digital: Para el mes de mayo se consolidó la Ficha Técnica y el Estudio de Mercado para la Consultoría que impulsará el desarrollo del proyecto. Adicionalmente, se realiza seguimiento y monitoreo del proyecto, con el área jurídica de la Oficina Alta Consejería de TIC en la que se validan las respuestas a los proponentes. 
Perfil del Ciudadano Digital: Se envió al MinTIC dos Oficios. El primero de ellos solicitando concepto de la aplicación de la Directiva No. 02 de 2019 para las Entidades del Orden Territorial, y el segundo solicitando información sobre la publicación y adopción de los Manuales y Estándares para la Carpeta Ciudadana Electrónica. Lo anterior, para recibir por parte del MinTIC instrucciones precisas y plazos para incorporar en el documento de Perfil Del Ciudadano Digital, recomendaciones a nivel distrital.
Datos Abiertos: Durante el mes se ha logrado la publicación de 590 conjuntos de datos abiertos de 53 Entidades Distritales, en el portal de datos abiertos de Bogotá http://datosabiertos.bogota.gov.co/
Virtualización de trámites: Se realizó seguimiento de la estrategia de uso y apropiación, la cual será divulgada a las Entidades Distritales, con el propósito de impulsar los trámites virtualizados, dirigidos al grupo de valor de cada una de estas.
Para el reporte de los 15 trámites programados para el mes de junio, se ha trabajo con las Entidades Distritales: Secretaria Distrital de Educación, Subredes Integradas de Salud, Secretaria Distrital de Salud, Secretaría Jurídica Distrital e IDARTES.</v>
          </cell>
          <cell r="DP83"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DQ83" t="str">
            <v>Gobierno Digital: Mediante la consolidación de la Ficha Técnica y el Estudio de Mercado para la Consultoría, que impulsará el desarrollo del proyecto, se tiene un margen de probabilidad alto que los proponentes se presenten, puesto que se determinó pluralidad en las ofertas.
Perfil del Ciudadano Digital: Con la solicitud hecha a MinTIC, se espera recibir la información requerida para incorporarla en el documento de Perfil Del Ciudadano Digital, como recomendaciones para el Distrito. Lo anterior, permitirá hacer más eficiente el proceso de integración digital de las Entidades Distritales con el portal “GOV.CO”.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La estrategia de uso y apropiación permitirá a las Entidades Distritales disponer de una hoja ruta para el uso y apropiación de los trámites virtualizados, que facilite el acercamiento del ciudadano (grupo de valor) al portafolio de servicios en línea de la Entidad.
Adicionalmente, el trabajo adelantado con las Entidades Distritales, permitirá el cumplimiento de la meta 2019 de reportar la virtualización de 15 trámites, por medio de la cual se ampliará el portafolio de trámites virtualizados, para el beneficio de los ciudadanos.</v>
          </cell>
          <cell r="DR83">
            <v>3</v>
          </cell>
          <cell r="DS83">
            <v>3</v>
          </cell>
          <cell r="DT83" t="str">
            <v>Gobierno Digital: Se hizo seguimiento al plan de trabajo y cronograma del proyecto, y análisis precontractual de la Consultoría que impulsará su desarrollo.
Perfil del Ciudadano Digital: En junio MinTIC publicó en su página el borrador de Decreto que modifica lineamientos de Servicios Ciudadanos Digitales, para recibir comentarios de las partes interesadas, con el fin de mejorar el texto definitivo. Lo anterior, para contar con una normativa que responda a las necesidades y expectativas respecto de algunos temas centrales del modelo que estaba planteado en el Decreto 1413 de 2017. El modelo presenta 3 servicios base: Interoperabilidad, Autenticación Digital y Carpeta Ciudadana Digital.
Según lo anterior, se logró el hito de avance del Documento de Perfil del Ciudadano Digital, que comprende las disposiciones generales (definiciones, recursos, infraestructura tecnológica, normatividad, implicaciones, entre otros).
Además, se emitió Circular 16 a las Entidades del Distrito, para que realicen comentarios al borrador del Decreto que modifica los lineamientos de Servicios Ciudadanos Digitales.
Datos Abiertos: Se logró hito de informe de datos abiertos, que presenta los resultados alcanzados de la estrategia en el Distrito Capital. Se ha alcanzado la publicación 597 conjuntos de datos de 53 Entidades Distritales en el portal http://datosabiertos.bogota.gov.co/. Además, se realiza seguimiento del proyecto. 
Virtualización de trámites: Se logró el hito de reportar 15 trámites: 1 Ruta de la gestión para la estabilización socioeconómica - Secretaría General Alcaldía Mayor de Bogotá - ACDVPR, 2 Ascenso en el escalafón nacional docente - SED, 3 Certificación de Contrato o Convenio - SED, 4 Certificado estudiante no activo Institución Educativa Distrital - SED, 5 Licencia de funcionamiento de IE que ofrezcan programas de educación formal de adultos - SED, 6 Licencia de funcionamiento de establecimientos educativos promovidos por particulares para prestar el servicio público educativo en los niveles de preescolar, básica y media - SED, 7 Licencia de funcionamiento para las instituciones promovidas por particulares que ofrezcan el servicio educativo para el trabajo y el desarrollo humano - SED, 8 Reconocimiento y/o ajuste salarial por posgrado - SED, 9 Registro o renovación de programas de las instituciones promovidas por particulares que ofrezcan el servicio educativo para el trabajo y desarrollo humano - SED,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Además, se monitoreó la información entregada por el DAFP en el SUIT en relación con los trámites.</v>
          </cell>
          <cell r="DU83"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DV83" t="str">
            <v>Gobierno Digital: Mediante el seguimiento y monitoreo al cronograma del proyecto, y el análisis precontractual de la Consultoría que impulsará el desarrollo de este, se tiene un margen de probabilidad alto que los proponentes se presenten, puesto que se determinó pluralidad en las ofertas, además se garantiza transparencia en el proceso.
Perfil del Ciudadano Digital: La modificación del Decreto le permitirá al ciudadano acceder a los servicios y trámites públicos de una manera más económica y cómoda, ya que podrá realizar los trámites habilitados en línea sin tener que desplazarse hasta la Entidad, sin cargar con los documentos que se requieren para ese trámite, y que ya poseen otras entidades del Estado. Por otra parte, las Entidades incurrirán en menores costos y proveerán servicios de mayor calidad, cumpliendo requisitos en términos de seguridad y confiabilidad.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Se logró el reporte de 15 trámites para la vigencia, mediante la identificación o articulación con las Entidades Distritales, ampliando de esta manera el portafolio de trámites virtualizados y brindando servicios más eficientes para el beneficio de la ciudadanía por medio de la transformación digital.</v>
          </cell>
          <cell r="DW83">
            <v>0</v>
          </cell>
          <cell r="DX83">
            <v>0</v>
          </cell>
          <cell r="DY83" t="str">
            <v>Gobierno Digital: Se realizó seguimiento y monitoreo del proyecto, el cual será impulsado en el marco del proceso SGA-CM-05-2019, adjudicado a la empresa consultora Grow Data S.A.S. Durante el mes de julio de está verificando las hojas de vida del talento humano relacionado al proceso.
Perfil del Ciudadano Digital: En julio se participó en el seguimiento del proyecto, mediante sesión presencial de aclaración a los comentarios recibidos al "Borrador del Decreto de Servicios Ciudadanos Digitales", convocada por MinTIC. En esta jornada se aclararon los comentarios y preguntas frecuentes que realizaron los interesados de la empresa privada, sector público, academia y ciudadanos durante la etapa de consulta pública a este documento, que subroga las disposiciones del Decreto 1413 de 2017. La nueva versión del modelo de Servicios Ciudadanos Digitales es necesaria para mejorar la relación del ciudadano y el Estado.
Datos abiertos: Durante el mes se ha logrado la publicación de 660 conjuntos de datos abiertos de 55 Entidades Distritales, en el portal de datos abiertos de Bogotá http://datosabiertos.bogota.gov.co/
Virtualización de trámites: Durante el mes no se programaron actividades.</v>
          </cell>
          <cell r="DZ83" t="str">
            <v>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v>
          </cell>
          <cell r="EA83" t="str">
            <v>Gobierno Digital: Por medio del seguimiento y monitoreo del proyecto, se puede detectar de manera anticipada oportunidades de mejora en cuanto al personal asignado por parte del consultor para el desarrollo del proyecto, garantizando la idoneidad del talento humano.
Perfil del Ciudadano Digital: Por medio del seguimiento del proyecto, se aclararon los comentarios recibidos al "Borrador del Decreto de Servicios Ciudadanos Digitales". Lo anterior permite que MinTIC tenga un mayor entendimiento de las necesidades de las Entidades, y pueda ajustar el borrador del Decreto antes de su publicación. Para la Alta Consejería TIC es de importancia esta actividad, ya que le permite tener a la Oficina una directriz definida para su implementación en el Distrito.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v>
          </cell>
          <cell r="EB83">
            <v>0</v>
          </cell>
          <cell r="EC83">
            <v>0</v>
          </cell>
          <cell r="ED83" t="str">
            <v>Gobierno Digital: Se realizó seguimiento y monitoreo, mediante la aprobación del entregable número 1 de la consultoría Grow Data S.A.S., que impulsará el proyecto. Este entregable consiste en el cronograma y plan de ejecución. Se está validando el PETI de las Entidades Distritales.
Perfil del Ciudadano Digital: Se realizó mesa de trabajo con el Profesional Especializado de la Alta Consejería de TIC, que coliderará el proyecto en su etapa final. Se elaboró un plan de trabajo para la socialización de lo avanzado hasta la fecha.
Datos abiertos: De acuerdo con lo reportado en marzo, ya se cumplió la meta afiliada al CONPES para la vigencia 2019. Dentro de la actividad de monitoreo, para el presente mes se ha alcanzado la publicación de 810 conjuntos de datos abiertos de 55 Entidades Distritales. Esta información se encuentra publicada en el portal de datos abiertos de Bogotá http://datosabiertos.bogota.gov.co/
Virtualización de trámites: Durante el mes no se programaron actividades.</v>
          </cell>
          <cell r="EE83" t="str">
            <v>Gobierno Digital: No se presentaron retrasos o dificultades durante el mes.
Perfil del Ciudadano Digital: No se presentaron retrasos o dificultades durante el mes.
Datos Abiertos: No se presentaron retrasos o dificultades durante el mes.
Virtualización de trámites: Durante el mes no se programaron actividades.</v>
          </cell>
          <cell r="EF83" t="str">
            <v>Gobierno Digital: La gestión realizada en el mes permitirá conocer el estado de avance de los PETI y cómo estos se alinean con el marco establecido por MinTIC.
Perfil del Ciudadano Digital: Con la mesa de trabajo se refuerza el proyecto con la participación de un líder adicional. Lo anterior, para que el proyecto continúe con su debida ejecución según lo programado.
Datos Abiertos: Se disponen datos abiertos para que puedan ser usados por cualquier persona, con el fin de realizar distintas actividades, ya sea de investigación, emprendimiento, innovación, etc. De igual forma, permiten ver la gestión y transparencia de las Entidades Distritales.
Virtualización de trámites: Durante el mes no se programaron actividades.</v>
          </cell>
          <cell r="EG83">
            <v>3</v>
          </cell>
          <cell r="EH83">
            <v>3</v>
          </cell>
          <cell r="EI83" t="str">
            <v>Gobierno Digital: Mediante el impulso del proyecto hecho a través de la consultoría, se logró el hito de generar el documento de recomendación del Plan Estratégico de Tecnologías de Información (PETI), el cual contiene la interrelación existente entre los planes estratégicos mencionados en el Decreto 612 del 2018, expedido por el DAFP, la brecha de alineamiento entre el PETI y la Propuesta hecha por MinTIC. Adicionalmente, se realizó seguimiento a la ejecución del proyecto.
Perfil del Ciudadano Digital: Se logró el hito de avance del documento del Perfil del Ciudadano Digital, el cual contiene las nuevas disposiciones emitidas por MinTIC para la Implementación del Modelo de Servicios Ciudadanos Digitales, que incluye el Perfil del Ciudadano Digital, ahora denominado por MinTIC como Carpeta del Ciudadano Digital. Adicionalmente, se realizó mesa de trabajo entre la Alta Consejería de TIC y MinTIC, en la cual se estableció como compromiso que la Oficina apoye la convocatoria de las Entidades Distritales, para participar del taller de Servicios Ciudadanos Digitales – Carpeta del Ciudadano Digital, que se realizará el día 17 de octubre de 2019. En este evento se socializarán las disposiciones del Gobierno Nacional, según el Decreto que reglamentará el nuevo Modelo de Servicios Ciudadanos Digitales.
Por otra parte, MinTIC informó que el proyecto de Decreto que reglamenta el nuevo modelo de Servicios Ciudadanos Digitales, está siendo verificado por parte de la Superintendencia de Industria y Comercio, para posteriormente, pasar a la firma en Presidencia de la República.
Datos Abiertos: Se logró el hito de informe de datos abiertos, que presenta las estadísticas de publicación de cada uno de los sectores de la Administración Distrital y los resultados alcanzados de la estrategia en el Distrito Capital, con la publicación de 900 conjuntos de datos correspondientes a 55 Entidades Distritales. La información se encuentra en el portal de datos abiertos de Bogotá: http://datosabiertos.bogota.gov.co/, administrado por la Gerencia de IDECA de la Unidad Administrativa Especial de Catastro Distrital (UAECD). 
Adicionalmente, como actividad de seguimiento y control, se remitió Circular conjunta entre la Alta Consejería TIC y la UAECD acerca de la calidad y recomendaciones sobre la protección de datos personales de la información a publicar, por parte de las Entidades con relación a los conjuntos de datos abiertos.
Virtualización de trámites: Se publicó en la página de la Alta Consejería TIC la “Estrategia de virtualización de Trámites de Bogotá”, con el propósito de socializar a la ciudadanía el alcance, los beneficios e impacto. De esta manera se les invitó a hacer uso y apropiación de los trámites o servicios virtualizados del portafolio de Entidades del Distrito (http://ticbogota.gov.co/virtualizacion). 
Adicionalmente, se realiza la validación del estado de disponibilidad de los trámites reportados en la meta de virtualización, durante el cuatrienio.</v>
          </cell>
          <cell r="EJ83" t="str">
            <v>Gobierno Digital: No se presentaron retrasos o dificultades durante el mes.
Perfil del Ciudadano Digital: No se presentaron retrasos o dificultades durante el mes.
Datos Abiertos: No se presentaron retrasos o dificultades durante el mes.
Virtualización de trámites: No se presentaron retrasos o dificultades durante el mes.</v>
          </cell>
          <cell r="EK83" t="str">
            <v>Gobierno Digital: Se le entregará a la Administración Distrital entrante el estado de los PETI, y las recomendaciones sobre actividades a realizar para cerrar la brecha de cumplimiento frente al MinTIC.
Perfil del Ciudadano Digital: El avance del documento Perfil del Ciudadano Digital, le permitirá a las Entidades del Distrito contar con la guía para la implementación de los Servicios Ciudadanos Digitales, para que los usuarios accedan a los servicios y trámites públicos de una manera más económica, ya que esto permitirá el ahorro de tiempo y desplazamiento.
Datos Abiertos: Se disponen datos abiertos para que puedan ser usados por cualquier persona, con el fin de realizar distintas actividades, ya sea de investigación, emprendimiento, innovación, etc. De igual forma, permiten ver la gestión y transparencia de las Entidades Distritales. Además, con la actividad de seguimiento y control se busca que las Entidades Distritales mejoren la calidad en la calidad e impacto de los conjuntos datos a publicar.
Virtualización de trámites: La “Estrategia de virtualización de Trámites de Bogotá”, permitirá que los ciudadanos ahorren tiempo, costos y puedan hacer sus solicitudes desde la comodidad de un computador, celular u otro dispositivo. Por otro lado, la validación del estado de disponibilidad de los trámites reportados en la meta de virtualización, permite monitorear el inventario de trámites y servicios en línea ofrecidos para la ciudadanía.</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v>8</v>
          </cell>
          <cell r="FB83">
            <v>0</v>
          </cell>
          <cell r="FC83" t="str">
            <v>Cumple</v>
          </cell>
          <cell r="FD83" t="str">
            <v>Cumplido</v>
          </cell>
          <cell r="FE83" t="str">
            <v>Cumplido</v>
          </cell>
          <cell r="FF83" t="str">
            <v>Adecuado</v>
          </cell>
          <cell r="FG83" t="str">
            <v>Coherente</v>
          </cell>
          <cell r="FH83" t="str">
            <v>Concuerda</v>
          </cell>
          <cell r="FI83" t="str">
            <v>Concuerda</v>
          </cell>
          <cell r="FJ83" t="str">
            <v>Relación directa</v>
          </cell>
          <cell r="FK83" t="str">
            <v>Adecuado</v>
          </cell>
          <cell r="FL83" t="str">
            <v>Oportuna</v>
          </cell>
          <cell r="FM83"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3" t="str">
            <v>Sebastian Malpica</v>
          </cell>
          <cell r="FO83" t="str">
            <v>Cumple</v>
          </cell>
          <cell r="FP83" t="str">
            <v>Cumplido</v>
          </cell>
          <cell r="FQ83" t="e">
            <v>#N/A</v>
          </cell>
          <cell r="FR83" t="str">
            <v>Adecuado</v>
          </cell>
          <cell r="FS83" t="str">
            <v>Coherente</v>
          </cell>
          <cell r="FT83" t="str">
            <v>Concuerda</v>
          </cell>
          <cell r="FU83" t="str">
            <v>Concuerda</v>
          </cell>
          <cell r="FV83" t="str">
            <v>Relación directa</v>
          </cell>
          <cell r="FW83" t="str">
            <v>Adecuado</v>
          </cell>
          <cell r="FX83" t="str">
            <v>Oportuna</v>
          </cell>
          <cell r="FY83" t="str">
            <v>El reporte del indicador es adecuado en términos de suficiencia y coherencia.</v>
          </cell>
          <cell r="FZ83" t="str">
            <v>Sebastian Malpica</v>
          </cell>
          <cell r="GA83" t="str">
            <v>Cumple</v>
          </cell>
          <cell r="GB83" t="str">
            <v>Cumplido</v>
          </cell>
          <cell r="GC83" t="e">
            <v>#N/A</v>
          </cell>
          <cell r="GD83" t="str">
            <v>Adecuado</v>
          </cell>
          <cell r="GE83" t="str">
            <v>Coherente</v>
          </cell>
          <cell r="GF83" t="str">
            <v>Concuerda</v>
          </cell>
          <cell r="GG83" t="str">
            <v>Concuerda</v>
          </cell>
          <cell r="GH83" t="str">
            <v>Relación directa</v>
          </cell>
          <cell r="GI83" t="str">
            <v>Adecuado</v>
          </cell>
          <cell r="GJ83" t="str">
            <v>Oportuna</v>
          </cell>
          <cell r="GK83" t="str">
            <v>El reporte del indicador es adecuado en términos de suficiencia y coherencia.</v>
          </cell>
          <cell r="GL83" t="str">
            <v>Sebastian Malpica</v>
          </cell>
          <cell r="GM83">
            <v>0</v>
          </cell>
          <cell r="GN83">
            <v>0</v>
          </cell>
          <cell r="GO83" t="e">
            <v>#N/A</v>
          </cell>
          <cell r="GP83">
            <v>0</v>
          </cell>
          <cell r="GQ83">
            <v>0</v>
          </cell>
          <cell r="GR83">
            <v>0</v>
          </cell>
          <cell r="GS83">
            <v>0</v>
          </cell>
          <cell r="GT83">
            <v>0</v>
          </cell>
          <cell r="GU83">
            <v>0</v>
          </cell>
          <cell r="GV83">
            <v>0</v>
          </cell>
          <cell r="GW83">
            <v>0</v>
          </cell>
          <cell r="GX83">
            <v>0</v>
          </cell>
          <cell r="GY83">
            <v>0</v>
          </cell>
          <cell r="GZ83">
            <v>0</v>
          </cell>
          <cell r="HA83">
            <v>1</v>
          </cell>
          <cell r="HB83">
            <v>0</v>
          </cell>
          <cell r="HC83">
            <v>0</v>
          </cell>
          <cell r="HD83">
            <v>1</v>
          </cell>
          <cell r="HE83">
            <v>0</v>
          </cell>
          <cell r="HF83">
            <v>0</v>
          </cell>
          <cell r="HG83">
            <v>1</v>
          </cell>
          <cell r="HH83" t="str">
            <v/>
          </cell>
          <cell r="HI83" t="str">
            <v/>
          </cell>
          <cell r="HJ83" t="str">
            <v/>
          </cell>
          <cell r="HK83">
            <v>8</v>
          </cell>
          <cell r="HL83">
            <v>0</v>
          </cell>
          <cell r="HM83">
            <v>0</v>
          </cell>
          <cell r="HN83">
            <v>6.0000000000000012E-2</v>
          </cell>
          <cell r="HO83">
            <v>0</v>
          </cell>
          <cell r="HP83">
            <v>0</v>
          </cell>
          <cell r="HQ83">
            <v>9.0000000000000011E-2</v>
          </cell>
          <cell r="HR83">
            <v>0</v>
          </cell>
          <cell r="HS83">
            <v>0</v>
          </cell>
          <cell r="HT83">
            <v>9.0000000000000011E-2</v>
          </cell>
          <cell r="HU83">
            <v>0</v>
          </cell>
          <cell r="HV83">
            <v>0</v>
          </cell>
          <cell r="HW83">
            <v>0</v>
          </cell>
          <cell r="HX83">
            <v>0.24000000000000005</v>
          </cell>
          <cell r="HY83" t="str">
            <v>No Programó</v>
          </cell>
          <cell r="HZ83" t="str">
            <v>No Programó</v>
          </cell>
          <cell r="IA83">
            <v>1</v>
          </cell>
          <cell r="IB83">
            <v>1</v>
          </cell>
          <cell r="IC83">
            <v>1</v>
          </cell>
          <cell r="ID83">
            <v>1</v>
          </cell>
          <cell r="IE83">
            <v>1</v>
          </cell>
          <cell r="IF83">
            <v>1</v>
          </cell>
          <cell r="IG83">
            <v>1</v>
          </cell>
          <cell r="IH83">
            <v>1</v>
          </cell>
          <cell r="II83">
            <v>0.8</v>
          </cell>
          <cell r="IJ83">
            <v>0.8</v>
          </cell>
          <cell r="IK83">
            <v>1</v>
          </cell>
          <cell r="IL83">
            <v>1</v>
          </cell>
          <cell r="IM83">
            <v>1</v>
          </cell>
          <cell r="IN83">
            <v>1</v>
          </cell>
          <cell r="IP83">
            <v>6.0000000000000012E-2</v>
          </cell>
        </row>
        <row r="84">
          <cell r="A84" t="str">
            <v>184D</v>
          </cell>
          <cell r="B84" t="str">
            <v>Oficina Alta Consejería Distrital de Tecnologías de Información y Comunicaciones - TIC</v>
          </cell>
          <cell r="C84" t="str">
            <v>Alto Consejero Distrital de Tecnologías de Información y Comunicaciones - TIC</v>
          </cell>
          <cell r="D84" t="str">
            <v>Sergio Martínez Medina</v>
          </cell>
          <cell r="E84" t="str">
            <v>P1 -  ÉTICA, BUEN GOBIERNO Y TRANSPARENCIA</v>
          </cell>
          <cell r="F84" t="str">
            <v>P1O2 Fortalecer la capacidad de formulación, implementación y seguimiento, de la política pública de competencia de la Secretaría General; así como las estrategias y mecanismos de evaluación.</v>
          </cell>
          <cell r="G84" t="str">
            <v>P1O2A1 Formular, implementar y realizar seguimiento a las políticas públicas de competencia de la Entidad</v>
          </cell>
          <cell r="H84" t="str">
            <v>Diseñar e implementar una estrategia para el fortalecimiento de la apropiación de las TIC</v>
          </cell>
          <cell r="I84" t="str">
            <v>Estrategia para el fortalecimiento y apropiación de TIC diseñada e implementada</v>
          </cell>
          <cell r="J84"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El indicador mide el avance en la implementación de la estrategia, en términos de porcentaje sobre un 100% que representa el total de las acciones establecidas. </v>
          </cell>
          <cell r="K84" t="str">
            <v>(No. hitos de la estrategia alcanzados  / Total de hitos de la estrategia programados) *100</v>
          </cell>
          <cell r="L84" t="str">
            <v xml:space="preserve">No. hitos de la estrategia alcanzados </v>
          </cell>
          <cell r="M84" t="str">
            <v>Total de hitos de la estrategia programados</v>
          </cell>
          <cell r="O84" t="str">
            <v xml:space="preserve"> Estrategia ejecutada</v>
          </cell>
          <cell r="P84" t="str">
            <v xml:space="preserve"> • Diseñar y ejecutar  el plan FI.TI Bogotá
• Monitorear y evaluar el plan FI.TI Bogotá 
Gestionar 5 comunidades y ecosistemas inteligentes</v>
          </cell>
          <cell r="Q84" t="str">
            <v>Programa de promoción y desarrollo TIC :
Marzo: Informe trimestral de avance Q1
Junio: Informe trimestral de avance Q2
Septiembre: Informe trimestral de avance Q3
Diciembre: Informe final de cierre de actividades
Sostenibilidad Zonas WiFi gratis para Bogotá:
Junio:Documento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cell r="R84"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S84" t="str">
            <v>Creciente</v>
          </cell>
          <cell r="T84" t="str">
            <v>Creciente</v>
          </cell>
          <cell r="U84" t="str">
            <v>Porcentaje</v>
          </cell>
          <cell r="V84" t="str">
            <v>Eficacia</v>
          </cell>
          <cell r="W84" t="str">
            <v>Resultado</v>
          </cell>
          <cell r="X84">
            <v>2016</v>
          </cell>
          <cell r="Y84">
            <v>0</v>
          </cell>
          <cell r="Z84">
            <v>2016</v>
          </cell>
          <cell r="AA84">
            <v>0.24</v>
          </cell>
          <cell r="AB84">
            <v>0.5</v>
          </cell>
          <cell r="AC84">
            <v>0.7</v>
          </cell>
          <cell r="AD84">
            <v>0.9</v>
          </cell>
          <cell r="AE84">
            <v>1</v>
          </cell>
          <cell r="AF84">
            <v>1</v>
          </cell>
          <cell r="AG84" t="str">
            <v>No Aplica</v>
          </cell>
          <cell r="AH84">
            <v>1</v>
          </cell>
          <cell r="AI84" t="str">
            <v>No Aplica</v>
          </cell>
          <cell r="AJ84">
            <v>1</v>
          </cell>
          <cell r="AK84" t="str">
            <v>No Aplica</v>
          </cell>
          <cell r="AL84" t="str">
            <v>No Aplica</v>
          </cell>
          <cell r="AM84" t="str">
            <v>No Aplica</v>
          </cell>
          <cell r="AN84" t="str">
            <v>No Aplica</v>
          </cell>
          <cell r="AO84" t="str">
            <v>No Aplica</v>
          </cell>
          <cell r="AP84" t="str">
            <v>No Aplica</v>
          </cell>
          <cell r="AQ84" t="str">
            <v>No Aplica</v>
          </cell>
          <cell r="AR84" t="str">
            <v>No Aplica</v>
          </cell>
          <cell r="AS84" t="str">
            <v>No Aplica</v>
          </cell>
          <cell r="AT84" t="str">
            <v>No Aplica</v>
          </cell>
          <cell r="AU84" t="str">
            <v>No Aplica</v>
          </cell>
          <cell r="AV84" t="str">
            <v>No Aplica</v>
          </cell>
          <cell r="AW84" t="str">
            <v>No Aplica</v>
          </cell>
          <cell r="AX84" t="str">
            <v>No Aplica</v>
          </cell>
          <cell r="AY84" t="str">
            <v>No Aplica</v>
          </cell>
          <cell r="AZ84" t="str">
            <v>No Aplica</v>
          </cell>
          <cell r="BA84" t="str">
            <v>No Aplica</v>
          </cell>
          <cell r="BB84" t="str">
            <v>No Aplica</v>
          </cell>
          <cell r="BC84" t="str">
            <v>No Aplica</v>
          </cell>
          <cell r="BD84">
            <v>1</v>
          </cell>
          <cell r="BE84" t="str">
            <v>No Aplica</v>
          </cell>
          <cell r="BF84" t="str">
            <v>No Aplica</v>
          </cell>
          <cell r="BG84" t="str">
            <v>No Aplica</v>
          </cell>
          <cell r="BH84" t="str">
            <v>No Aplica</v>
          </cell>
          <cell r="BI84" t="str">
            <v>No Aplica</v>
          </cell>
          <cell r="BJ84" t="str">
            <v>No Aplica</v>
          </cell>
          <cell r="BK84" t="str">
            <v>No Aplica</v>
          </cell>
          <cell r="BL84" t="str">
            <v>No Aplica</v>
          </cell>
          <cell r="BM84" t="str">
            <v>Plan de Desarrollo - Meta ProductoPlan de Acción PLAN ESTRATÉGICO DE TECNOLOGÍAS DE INFORMACIÓN Y LAS COMUNICACIONES (PETI)</v>
          </cell>
          <cell r="BN84" t="str">
            <v xml:space="preserve">Estrategias orientadas a crear capacidad de base en la Ciudad para acercar las necesidades e ideas, al talento y al mercado de la ciudad y del mundo. Incluye: Capacidades y cultura digital (programas de formación y apropiación niñez y juventud, profesionales, mujeres, emprendedores, docentes), Teletrabajo y Fomento a producción de contenidos digitales. Adicionalmente, para la vigencia 2019 se incorpora el proyecto ERP Distrital a esta meta por un ejercicio de alineación estratégica.
El indicador mide el avance en la implementación de la estrategia, en términos de porcentaje sobre un 100% que representa el total de las acciones establecidas. </v>
          </cell>
          <cell r="BO84" t="str">
            <v>Diseñar y ejecutar la estrategia de promocion y desarrollo de servicios tic
Monitorear y evaluar la estrategia de promocion y desarrollo de servicios tic</v>
          </cell>
          <cell r="BP84" t="str">
            <v xml:space="preserve">Programa de promoción y desarrollo TIC :
Aumentar el grado de apropiación digital existente en la Ciudad, generar emprendimientos y mejorar la economía digital de Bogotá.
Sostenibilidad Zonas WiFi gratis para Bogotá:
Disponer del suministro de Internet en 69 parques o lugares emblemáticos de la ciudad de Bogotá, donde funcionan actualmente las zonas WiFi públicas.
Dar continuidad al acceso a la tecnología de manera fácil y confiable mediante las zonas WiFi, con aplicaciones y servicios que les permita a los ciudadanos mejorar su calidad de vida e integrar la comunidad a través del uso del Internet.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
Sostenibilidad Laboratorios Digitales:
Facilitar el uso y apropiación de tecnologías emergentes que beneficien a Bogotá.
</v>
          </cell>
          <cell r="BQ84" t="str">
            <v>Programa de promoción y desarrollo TIC :
Marzo: Informe trimestral de avance Q1
Junio: Informe trimestral de avance Q2
Septiembre: Informe trimestral de avance Q3
Diciembre: Informe final de cierre de actividades
Sostenibilidad Zonas WiFi gratis para Bogotá:
Junio:Documento Disponibilidad conectividad zona WiFi para Bogotá (Acta o Evidencia de Reunión con anexo).
Septiembre: Informe seguimiento a la ejecución
Diciembre: Informe final de cierre de actividades.
Gestión Estrategia de Implementación ERP Distrital:
Octubre: Documento Modelo de Gobernanza ERP Distrital
Diciembre: Documento Gestión de la estrategia de implementación del ERP Distrital BogData en la Secretaría General
Sostenibilidad Laboratorios Digitales:
Marzo: Informe I de Acompañamiento y Seguimiento -Sostenibilidad Laboratorios 
Junio: Informe II de Acompañamiento y Seguimiento -Sostenibilidad Laboratorios 
Septiembre: Informe III de Acompañamiento y Seguimiento -Sostenibilidad Laboratorios </v>
          </cell>
          <cell r="BR84" t="str">
            <v>Suma</v>
          </cell>
          <cell r="BS84">
            <v>12</v>
          </cell>
          <cell r="BT84">
            <v>0</v>
          </cell>
          <cell r="BU84">
            <v>0</v>
          </cell>
          <cell r="BV84">
            <v>2</v>
          </cell>
          <cell r="BW84">
            <v>0</v>
          </cell>
          <cell r="BX84">
            <v>0</v>
          </cell>
          <cell r="BY84">
            <v>3</v>
          </cell>
          <cell r="BZ84">
            <v>0</v>
          </cell>
          <cell r="CA84">
            <v>0</v>
          </cell>
          <cell r="CB84">
            <v>3</v>
          </cell>
          <cell r="CC84">
            <v>0</v>
          </cell>
          <cell r="CD84">
            <v>0</v>
          </cell>
          <cell r="CE84">
            <v>4</v>
          </cell>
          <cell r="CF84">
            <v>0</v>
          </cell>
          <cell r="CG84">
            <v>0</v>
          </cell>
          <cell r="CH84">
            <v>3.333333333333334E-2</v>
          </cell>
          <cell r="CI84">
            <v>0</v>
          </cell>
          <cell r="CJ84">
            <v>0</v>
          </cell>
          <cell r="CK84">
            <v>5.0000000000000017E-2</v>
          </cell>
          <cell r="CL84">
            <v>0</v>
          </cell>
          <cell r="CM84">
            <v>0</v>
          </cell>
          <cell r="CN84">
            <v>5.0000000000000017E-2</v>
          </cell>
          <cell r="CO84">
            <v>0</v>
          </cell>
          <cell r="CP84">
            <v>0</v>
          </cell>
          <cell r="CQ84">
            <v>6.666666666666668E-2</v>
          </cell>
          <cell r="CR84">
            <v>0.9</v>
          </cell>
          <cell r="CS84">
            <v>0</v>
          </cell>
          <cell r="CT84">
            <v>0</v>
          </cell>
          <cell r="CU84" t="str">
            <v xml:space="preserve">Programa de promoción y desarrollo TIC: Se realizó identificación de la necesidad del proyecto, según 1210200-PR-306.
Sostenibilidad Zonas WiFi gratis para Bogotá: Se avanzó en actividades preliminares para la estructuración del proyecto: realización del convenio interadministrativo marco 841-2018 con ETB, firma acta de inicio del convenio interadministrativo marco 841-2018 con ETB, versión inicial del Plan de Trabajo y Cronograma, y revisión de la oferta de conectividad por ETB.
Sostenibilidad Laboratorios Digitales: Se planeó el proyecto. Laboratorio Vivelab: Avance mesas de trabajo aliados, elaboración, revisión, ajustes y seguimiento precontractual nuevo convenio; Laboratorio Cinemateca: Monitoreo y seguimiento ejecución técnica y financiera convenio 613-2018. Acompañamiento aliados red Puntos Vive Digital y reunión red Laboratorios Digitales.
Gestión Estrategia de Implementación ERP Distrital: Se identificó la necesidad del proyecto y se hizo revisión del perfil del proyecto.
</v>
          </cell>
          <cell r="CV84"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CW84" t="str">
            <v>Programa de promoción y desarrollo TIC: Diseño del programa, con lo cual se dará continuidad al proyecto de promoción y desarrollo, para aumentar la apropiación digital.
Sostenibilidad Zonas WiFi gratis para Bogotá: Se estructuró el Plan de Trabajo del proyecto, por medio del cual se busca dar acceso a Internet a través de zonas WiFi. 
Sostenibilidad Laboratorios Digitales: (a) Laboratorio Vivelab: se formuló proyecto acorde con las necesidades de tecnologías; (b) Laboratorio de la Nueva Cinemateca: monitoreo y seguimiento a la consolidación de actividades de apropiación e inicio de dotación tecnológica; (c) Redes PVD y Laboratorios: acompañamiento con el acercamiento de dos aliados, programación y desarrollo de reunión comunidad de Laboratorios.
Gestión Estrategia de Implementación ERP: Planeación del proyecto, con el cual se hará gestión y articulación de la disposición de una solución tecnológica que posibilite acceso a los ciudadanos a la información Financiera y Contable.</v>
          </cell>
          <cell r="CX84">
            <v>0</v>
          </cell>
          <cell r="CY84">
            <v>0</v>
          </cell>
          <cell r="CZ84" t="str">
            <v>Programa de promoción y desarrollo TIC: Se estructuró perfil del proyecto, y se dio aprobación del mismo para su formulación y ejecución. Además, se realizó monitoreo y seguimiento, compilando actividades de promoción y formación de la Oficina.
Sostenibilidad Zonas WiFi gratis para Bogotá: Se realizó la identificación, validación del perfil y aprobación del proyecto. Adicionalmente, se realizó anexo técnico, se actualizó estudio de mercado, se revisó oferta de servicios y se conformaron estudios previos para garantizar conectividad.
Sostenibilidad Laboratorios Digitales: Se estructuró y aprobó el proyecto. Laboratorio Vivelab: Mesas de trabajo, elaboración, revisión, ajustes y seguimiento etapa precontractual convenio; Laboratorio Cinemateca: Monitoreo y seguimiento convenio 613-2018. Acompañamiento aliados red Puntos Vive Digital y reunión red Laboratorios.
Gestión Estrategia de Implementación ERP: Aprobación proyecto. Se trabaja en la contratación del Asesor SAP (operativo).</v>
          </cell>
          <cell r="DA84"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B84" t="str">
            <v>Programa de promoción y desarrollo TIC: Aprobación del proyecto, con el cual se aumentará la apropiación digita..
Sostenibilidad Zonas WiFi gratis para Bogotá: Se elaboró, revisó, y aprobó el anexo técnico y se actualizaron ofertas para estructurar estudio de mercado y análisis de sector, que son insumos que soportan los estudios previos del proyecto.
Sostenibilidad Laboratorios Digitales: (a) Laboratorio Vivelab: se estructuró proyecto acorde con las necesidades de tecnologías emergentes; (b) Laboratorio de la Nueva Cinemateca: se realizó el monitoreo y seguimiento a dotación tecnológica; (c) Redes PVD y Laboratorios Digitales: se realizó acompañamiento con el acercamiento de un aliado, programación y desarrollo de reunión comunidad Laboratorios.
Gestión Estrategia de Implementación ERP: Se aprueba proyecto y se inicia la gestión para la contratación del Asesor SAP (operativo), que contribuirá para la disposición de una solución que integra la información administrativa y financiera.</v>
          </cell>
          <cell r="DC84">
            <v>2</v>
          </cell>
          <cell r="DD84">
            <v>2</v>
          </cell>
          <cell r="DE84" t="str">
            <v xml:space="preserve">Programa de promoción y desarrollo: Se logró el hito de informe trimestral de avance de procesos de formación y eventos. Incluye gestión precontractual para apoyar el programa. Además, se realizó monitoreo y seguimiento, compilando actividades de promoción y formación. 
Sostenibilidad Zonas WiFi gratis: Se envió la solicitud de contratación a la Dirección de Contratos.
Sostenibilidad Laboratorios Digitales: Se logró el hito de informe trimestral con avance de los Laboratorios Vivelab y Cinemateca, y redes PVD; Laboratorio Vivelab: Elaboración, revisión, ajustes y seguimiento etapa precontractual convenio; Laboratorio Cinemateca: Monitoreo y seguimiento convenio 613-2018. Acompañamiento aliados redes de Puntos Vive Digital y Laboratorios.
Gestión Estrategia de Implementación ERP: Se gestionó la contratación del Asesor SAP (funcional). Se realizó informe de gestión del convenio interadministrativo 663-2017, suscrito entre la Secretaría Distrital de Hacienda y la Secretaría General.
</v>
          </cell>
          <cell r="DF84"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G84" t="str">
            <v>Programa de promoción y desarrollo TIC: Avance en el desarrollo de actividades y presentación de primeras cifras de resultado, para aumentar la apropiación digital.
Sostenibilidad Zonas WiFi gratis para Bogotá: Se consolidó la solicitud de contratación para disponer de conectividad para las zonas WiFi.
Sostenibilidad Laboratorios Digitales: (a) Laboratorio Vivelab: se formalizó la etapa precontractual del convenio; (b) Laboratorio de la Nueva Cinemateca: monitoreo y seguimiento a la ejecución de la dotación tecnológica; (c) Redes PVD y Laboratorios: se realizó acompañamiento y coordinación de aliados, programación y desarrollo reuniones comunidades de PVD y Laboratorios.
Gestión Estrategia de Implementación ERP: La gestión de la contratación del Asesor SAP (funcional), permitirá la disposición de un modelo de gobernanza y gestión unificada de la solución del sistema Administrativo y Financiero Distrital BogData, para gestionar su implementación en la Secretaría General.</v>
          </cell>
          <cell r="DH84">
            <v>0</v>
          </cell>
          <cell r="DI84">
            <v>0</v>
          </cell>
          <cell r="DJ84" t="str">
            <v>Programa de promoción y desarrollo TIC: Se realizó monitoreo y seguimiento, compilando actividades de promoción y formación de los eventos desarrollados o apoyados por la Alta Consejería TIC durante el mes. Además, se revisaron las propuestas para adelantar la suscripción de Convenios Interadministrativos con la Universidad EAN e Idartes.
Sostenibilidad Zonas WiFi gratis para Bogotá: Se realizó monitoreo y seguimiento del  proyecto, mediante las actividades relacionadas a continuación: a) Restructuración del Contrato por un Convenio por el servicio de conectividad para las zonas WiFi, b) Se oficializó el mandato del Alcalde para la transferencia de los elementos y dispositivos que conformar las zonas WiFi, por parte de los operadores a ETB, c) Se presentó y aprobó el documento de justificación del proyecto de zonas WiFi para Bogotá, por los Asesores de la Alta Consejería TIC contratados para tal fin, y d) Se verificó la información compartida por los operadores Metrotel y Emtel. Los resultados fueron consolidados y compartidos a ETB y a MINTIC.
Sostenibilidad Laboratorios Digitales: Se realizó acompañamiento a la Red de Puntos Vive Digital a través de la gestión de aliados (Idartes, Veeduría Distrital). Adicionalmente, se hizo acercamiento con APC Colombia para sinergia con la Red de Laboratorios. Finalmente, se hizo monitoreo y seguimiento al Convenio 613-2018, y se formalizó la minuta del Convenio con la Universidad Nacional, Convenio 614-2019.
Gestión Estrategia de Implementación ERP: Como avance para la elaboración de Estudios Previos para el Modelo de Gobernanza, se identificó el equipo funcional y técnico de las Dependencias de la Secretaría General (Subsecretaría Corporativa, OTIC y OAP), y se les presentó el proyecto BogData.
Adicionalmente, se avanza en la construcción del Anexo Técnico con la identificación de brechas entre los diseños de procesos ERP SAP Secretaria Distrital de Hacienda-SDH (Business Blue Print - BBPs), frente a: Proyectos, Presupuesto, Compras, Contabilidad, Nómina y Mantenimiento de la Secretaría General. Además, se avanzó en la justificación, análisis de sector, matriz de riesgos, y en la definición de requerimientos básicos funcionales de los módulos SAP.
En cuanto al documento de la evolución del SI-Capital a ERP BogData, basado en SAP, se avanzó en su construcción y en la identificación de estadísticas de inversión en TIC de las Entidades Cabezas de Sector, entre otras.</v>
          </cell>
          <cell r="DK84" t="str">
            <v>Programa de promoción y desarrollo TIC :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L84" t="str">
            <v>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Sostenibilidad Zonas WiFi gratis para Bogotá: Se revisó y depuró la información de la operatividad de las zonas WiFi, compartida por los operadores, y se reestructuró el Convenio para suministrar la conectividad.
Sostenibilidad Laboratorios Digitales: (a) Laboratorio Vivelab: con la legalización del convenio 614-2019, se facilita el uso y apropiación de tecnologías emergentes que beneficien a Bogotá; (b)  Laboratorio de la Nueva Cinemateca: se hizo monitoreo y seguimiento a la ejecución de la dotación tecnológica, que permitirá su uso y aprovechamiento  para el ecosistema de laboratorios que integran la Nueva Cinemateca de Bogotá; (c) Redes PVD y Laboratorios: el acercamiento y gestión con aliados, le permitirá a estos espacios oportunidades de consecución de recursos y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M84">
            <v>0</v>
          </cell>
          <cell r="DN84">
            <v>0</v>
          </cell>
          <cell r="DO84" t="str">
            <v>Promoción y desarrollo: Se hizo monitoreo y seguimiento a los eventos y procesos de formación a ciudadanos, desarrollados y/o apoyados por la Oficina. En el día del Internet, la Consejería TIC realizó eventos en diferentes lugares de la ciudad. Se destaca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Pero,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o Contratos.
Sostenibilidad Zonas WiFi: Se hizo monitoreo y seguimiento: a) Revisión y verificación del Anexo Técnico; b) Revisión estudios previos; c) Solicitud y recepción de documentos de ETB; d) Recepción y validación de oferta de conectividad de ETB, y e) Envió de solicitud de elaboración del Convenio. Por parte de la Dirección de Contratación se surtió elaboración, firma y legalización del Convenio.
Sostenibilidad Laboratorios Digitales: Se hizo reunión de trabajo y se formalizó presentación de aliados (Idartes, Veeduría Distrital) con la Red Puntos Vive Digital, y algunos Laboratorios de la Red (Vivelab, EAN, Ciudad Bolívar, entre otros). Además, se hizo monitoreo y seguimiento al Convenio 613-2018, y se formalizó Plan de Trabajo, Cronograma e inicio de acciones con las entidades beneficiarias de las líneas de investigación 1, 2 y 3 (ACDVPR, Portal de Servicios GOV.CO y Portal Institución Educativa Distrital).
Gestión ERP Distrital: Se avanza en elaboración de Anexo Técnico para Modelo de Gobernanza, incluido Centro de Excelencia. Se identifica Tabla de Contenido y Anexo Técnico preliminar, así como de experiencias en otras Entidades Distritales. Se dispone de modelo de estudio previo.
Se avanza en construcción del Anexo Técnico con una versión preliminar y una matriz con la identificación de alto nivel de brechas de los documentos de diseño (business blue print) del BogData de la SDH, frente a los requerimientos generales de las áreas funcionales de la Subsecretaría Corporativa de la Entidad. Se dispone de un modelo de estudio previo.
Se elaboró documento de evolución del SI-Capital a ERP BogData, basado en SAP, que incluye descripción de antecedentes, justificación, el proceso previo a la selección de la solución, los productos que incluyen el ERP BogData, la perspectiva del proyecto y se identificaron estadísticas de inversión en TIC de las Entidades Cabezas de Sector, entre otras.</v>
          </cell>
          <cell r="DP84" t="str">
            <v>Programa de promoción y desarrollo TIC: No se presentaron retrasos o dificultades durante el mes.
Sostenibilidad Zonas WiFi gratis para Bogotá: No se presentaron retrasos o dificultades durante el mes.
Sostenibilidad Laboratorios Digitales: No se presentaron retrasos o dificultades durante el mes.
Gestión Estrategia de Implementación ERP Distrital: No se presentaron retrasos o dificultades durante el mes.</v>
          </cell>
          <cell r="DQ84"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Sostenibilidad Zonas WiFi gratis para Bogotá: Se materializó y legalizó el Convenio 643-2019 con ETB, garantizando la conectividad para 69 zonas WiFi para Bogotá.
Sostenibilidad Laboratorios Digitales: (a) Laboratorio Vivelab: con la definición del Plan de Trabajo, Cronograma e inicio de acciones del convenio 614-2019, se facilita el uso y apropiación de tecnologías emergentes que beneficien a Bogotá; (b) Laboratorio de la Nueva Cinemateca: se hizo monitoreo, seguimiento y visita técnica a la ejecución de la dotación tecnológica, que permitirá su uso y aprovechamiento para el ecosistema de laboratorios que integran la Nueva Cinemateca de Bogotá; (c) Redes PVD y Laboratorios: la gestión y formalización con aliados (Idartes, Veeduría Distrital),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v>
          </cell>
          <cell r="DR84">
            <v>3</v>
          </cell>
          <cell r="DS84">
            <v>3</v>
          </cell>
          <cell r="DT84" t="str">
            <v>Programa de promoción y desarrollo TIC: Se logró hito de informe trimestral que recopila las actividades hechas. Incluye reporte de la plataforma Bogotá Aprende TIC, que está en propiedad de la Consejería TIC. Además, se realizó monitoreo y seguimiento, compilando actividades de promoción y formación.
Sostenibilidad zonas WiFi: Se logró hito de Informe Consolidado de Conectividad, que registra la gestión realizada para disponer de conectividad de hasta 69 zonas, mediante Convenio Interadministrativo 413000-643-2019 con ETB.
Además, se hizo monitoreo y seguimiento al proyecto con: a) Solicitud de continuidad de permisos del uso de infraestructura física y eléctrica de sitios donde se habilitarán zonas, b) Solicitud de trámite de legalización a ETB de la zona del Parque San Andrés, c) Visita a las instalaciones del Parque Gilma Jiménez para realizar validación técnica para reinstalar zona, d) Solicitud y gestión de la asignación ingeniero postventa por ETB, e) Reuniones de seguimiento y Comités Técnicos, y f) Revisión de los documentos presentados por ETB: Cronograma, Plan de instalación de zonas y Plan de Actividades con recursos del Convenio.
Sostenibilidad Laboratorios Digitales: Se logró hito de informe trimestral que contiene avance de Laboratorios Vivelab, Cinemateca y EAN, y redes PVD. Además, se hizo monitoreo y seguimiento al Convenio 613-2018 Idartes mediante gestión y programación para la visita técnica de dotación tecnológica. Se hizo informe parcial de supervisión, y gestión de elaboración, revisión, validación y formalización de prórroga 2. En cuanto al Convenio 614-2019 Vivelab se hizo gestión y articulación a Entidades beneficiarias para avance de líneas de investigación 1, 2 y 3. Se hizo informe parcial de supervisión y gestión, revisión y validación de entregables con cargo al primer desembolso, elaboración y revisión de modificación número 1. Para el Laboratorio de la EAN se hizo gestión, revisión y validación jurídica para la suscripción del Contrato Comodato 763-2019. Finalmente, se envió propuesta del aliado estratégico “Equipo Organizador de BogotáJS” para generar alianzas y sinergias con PVD o Laboratorios Digitales.
Gestión Implementación ERP Distrital: Se culminó el Anexo Técnico, estudio previo, análisis de sector y matriz de riesgos, para adelantar proceso de Modelo de Gobernanza del ERP Distrital, incluido Centro de Excelencia.
Se avanza en construcción del Anexo Técnico tipo para implementación del ERP en Entidades. Se cuenta con una versión preliminar y matriz con la identificación de alto nivel de brechas de documentos de diseño BBPs (business blue print) del BogData de la SDH. Se dispone de un modelo de estudio previo con justificación, análisis de sector, matriz de riesgos y cálculo de indicadores financieros.
Se elaboró informe de gestión del proyecto e Informes de Supervisión del Seguimiento de Convenios Interadministrativos 642-2017 y 663-2017, suscritos entre la SDH y la Secretaría General.</v>
          </cell>
          <cell r="DU84" t="str">
            <v>Programa de promoción y desarrollo TIC: No se presentaron retrasos o dificultades durante el mes.
Sostenibilidad Zonas WiFi gratis para Bogotá: La no asignación oportuna por parte de ETB del ingeniero postventa ha generado retrasos en la ejecución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v>
          </cell>
          <cell r="DV84" t="str">
            <v>Programa de formación y desarrollo TIC: Mediante el cumplimiento del hito se evidencia que el programa ha logrado impactar positivamente a gran parte de la ciudad, a través de las diferentes capacitaciones en tecnologías emergentes y conocimiento básico e intermedio de TIC, además de contar con una cuantificación verídica del alcance de los programas.
Sostenibilidad zonas WiFi: Contar con la conectividad de las zonas WiFi desde Secretaría General, en el marco del plan de Desarrollo “Bogotá Mejor para Todos”, significa seguir liderando de manera eficaz el programa “Bogotá, una ciudad digital”, cuyo objetivo es masificar y estimular el uso de Internet, ofreciendo conectividad gratuita para mejorar la vida de los ciudadanos.
Sostenibilidad Laboratorios Digitales: (a) Laboratorio Vivelab: con el desarrollo de las mesas de trabajo, sesiones y jornadas con las Entidades beneficiadas (ACDVPR, Portal de Servicios GOV.CO y Portal Institución Educativa Distrital) se logró el avance del plan de trabajo y cronograma establecidos para las líneas de investigación 1, 2, y 3, (b) Laboratorio de la Nueva Cinemateca: se continuo con el monitoreo, seguimiento como también con la revisión y verificación técnica del Contrato de suministro de la dotación tecnológica, que permitieron la inauguración el 12 de junio del Ecosistema de Laboratorios de la Nueva Cinemateca de Bogotá; (c) Redes PVD y Laboratorios: la gestión y formalización con el aliados (Equipo Organizador de BogotáJS), le permitirá a estos espacios la diversificación del portafolio de servicios (oferta de formación virtual) para su población sujeto de atención.
Gestión Estrategia de Implementación ERP Distrital: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v>
          </cell>
          <cell r="DW84">
            <v>0</v>
          </cell>
          <cell r="DX84">
            <v>0</v>
          </cell>
          <cell r="DY84" t="str">
            <v>Programa de promoción y desarrollo: Se hizo monitoreo y seguimiento a eventos y procesos de formación ciudadana, desarrollados y/o apoyados por la Oficina. Se destacan "Womenize", que busca conectar y desarrollar el talento digital de las mujeres de Bogotá en tecnología, videojuegos y negocios digitales, y "Segundo concurso de innovadores escolares en seguridad vial", para fomentar el uso de herramientas tecnológicas que generen habilidades de programación, diseño y creatividad en torno a una movilidad inteligente y segura.
Sostenibilidad zonas WiFi: Se realizó monitoreo y seguimiento mediante: 1. Aprobación de documentos: (Plan de trabajo, Plan de actividades a desarrollar con recursos del Convenio, y Cronograma general), 2. Gestión continuidad de permisos de uso de infraestructura física y eléctrica de espacios con IPES, Dirección Local de Bosa y UAESP, y 3. Reuniones de seguimiento a la ejecución del Convenio.
Sostenibilidad Laboratorios Digitales: Se realizó monitoreo y seguimiento al avance técnico y financiero del Convenio 613-2018 Idartes, mediante gestión y programación para desarrollar mesas de trabajo, comité técnico y requerimientos para visita técnica del componente de dotación tecnológica. Se realizó informe parcial de supervisión. Para el Convenio 614-2019 Vivelab, se continuo gestión y articulación con Entidades beneficiarias para avance de líneas de investigación 1, 2 y 3. Se hizo informe parcial de supervisión. Gestión, revisión y validación de entregables líneas 1, 2 y 3 con cargo al segundo desembolso. Revisión y validación modificación N°1 (prórroga). Para el Laboratorio de la EAN se hizo gestión, revisión y aprobación acta de inicio, así como revisión y validación de pólizas en cumplimiento al Contrato Comodato 763-2019. Para los puntos PVD, se realizó informe con registro fotográfico de actividades de formación.
Gestión ERP Distrital: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SDH para salida a producción y estabilización de implementación del ERP BOGDATA, la Consejería TIC y la Oficina TIC como plan de choque avanzan en la construcción del Anexo Técnico tipo para implementación del ERP en otras Entidades, considerando necesidades propias de Secretaría General como modelo. Se identifican requisitos de interoperabilidad y se construye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DZ84" t="str">
            <v>Programa de promoción y desarrollo TIC: No se presentaron retrasos o dificultades durante el mes.
Sostenibilidad Zonas WiFi gratis para Bogotá: Persiste la dificultad reportada en el mes de junio para la ejecución del proyecto. La no asignación oportuna por parte de ETB del ingeniero postventa ha generado retrasos del convenio 643-2019 celebrado con ETB, ya que el objetivo del aporte de dicho recurso humano es mejorar el proceso de atención y de garantizar una mejor interacción entre ETB y la Secretaría General de la Alcaldía Mayor de Bogotá. Ante esta situación la Alta Consejería TIC ha solicitado y reiterado la asignación del ingeniero por parte de la ETB.
Sostenibilidad Laboratorios Digitales: No se presentaron retrasos o dificultades durante el mes.
Gestión Estrategia de Implementación ERP Distrital: No se presentaron retrasos o dificultades durante el mes.</v>
          </cell>
          <cell r="EA84" t="str">
            <v>Programa de promoción y desarrollo TIC: Mediante monitoreo y seguimiento, se evidencia y cuantifica la participación ciudadana en diferentes eventos y procesos liderados por la Consejería TIC, que buscan fortalecer habilidades TIC de ciudadanos.
Sostenibilidad zonas WiFi: A la fecha se disponen de 55 de 69 zonas WiFi con conectividad, lo que le brinda a la ciudadanía la posibilidad de acceder a servicios y consultas que les permita mejorar su calidad de vida e integrar la comunidad a través del uso del Internet.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plan de trabajo y cronograma establecidos para las líneas de investigación 1, 2, y 3, (b) Laboratorio de la Nueva Cinemateca: se continuo con el monitoreo y seguimiento al avance técnico y financiero Contrato de suministro del componente dotación tecnológica; (c) Red PVD: Elaboración informe con el registro fotográfico de las actividades de formación.
Gestión Estrategia de Implementación ERP Distrital: Se tendrá un Modelo de Gestión para implementar el ERP BogData basado en SAP en las Entidades Distritales, partiendo de la solución instalada en la SDH. Además, contar con el Anexo Técnico permite identificar los requerimientos funcionales y no funcionales para la apropiación del ERP basado en el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v>
          </cell>
          <cell r="EB84">
            <v>0</v>
          </cell>
          <cell r="EC84">
            <v>0</v>
          </cell>
          <cell r="ED84" t="str">
            <v>Programa de promoción y desarrollo: Se hizo monitoreo y seguimiento a los eventos y procesos de formación, desarrollados y apoyados por la Oficina. Entre los eventos se destaca el Panel Mercado Laboral de Machine Learning. Además, se desarrolló segunda sesión "Segundo concurso de Innovadores Escolares en Seguridad Vial".
Sostenibilidad zonas WiFi: Se realizó monitorio y seguimiento, mediante: a) 3 reuniones de seguimiento a la ejecución del Convenio 4130000-643-2019, b) Realización del Tercer Comité Técnico para evaluación temas críticos y solicitud de presentación del plan de acción, C) Revisión, aprobación y envío de entregables establecidos para el primer desembolso del Convenio, y d) Se recibió de parte de ETB el plan de acción que está en ejecución.
Sostenibilidad Laboratorios Digitales: Se realizó monitoreo y seguimiento al avance técnico y financiero final del Convenio 613-2018 Idartes, mediante gestión, revisión y validación de actas de comité técnico de junio y julio (debido a diferencias en ejecución financiera aclaradas por Idartes), gestión de los soportes requeridos para elaboración de informes técnicos del componente de dotación tecnológica especializada, con visitas técnicas de la Consejería TIC 27 de julio y 20 de agosto, y se inició con elaboración informe final de supervisión.
Para el Convenio 614-2019 Vivelab, se continuo gestión y articulación con Entidades beneficiarias para avance de líneas de investigación 1, 2 y 3. Se encuentra en elaboración informe parcial de supervisión. Gestión, revisión y validación de entregables líneas 1, 2 y 3 según anexo técnico. Gestión, revisión y validación con Dirección de Contratación de modificación N°1 y articulación con el Vivelab para oportuna respuesta. Para el Laboratorio de la EAN se hizo gestión y revisión del acta de entrega (en proceso de validación los elementos de software), validación de póliza, esto en cumplimiento al Contrato Comodato 763-2019. Para los puntos PVD, se realizó informe con registro fotográfico de actividades de formación.
Gestión Implementación ERP Distrital: Culminó la avaluación del proceso de concurso de méritos SGA-CM-06-2019, quedando adjudicada a la firma Unión Temporal DATATIC, el cual se proyecta quede firmado e iniciado en el mes septiembre de 2019.
La Oficina Alta Consejería Distrital de TIC y la Oficina TIC de la Secretaría General, avanzan en la construcción del Anexo Técnico tipo para la implementación del ERP en otras Entidades. Para el Anexo Técnico, se consideran las necesidades propias de la Secretaría General como Entidad modelo. Se identifica los requisitos de interoperabilidad, se construye matriz de requerimientos por procesos administrativos y financieros, para ser confrontados frente a las brechas identificadas y frente a los procedimientos de diseño de módulos SAP BBPs definitivos, que la SDH entregue una vez implementado y estabilizado el ERP basado en SAP en dicha Entidad.</v>
          </cell>
          <cell r="EE84" t="str">
            <v>Programa de promoción y desarrollo TIC: No se presentaron retrasos o dificultades durante el mes.
Sostenibilidad zonas WiFi: Se han presentado demoras en los tiempos de atención a fallas, puesta en funcionamiento y unificación de la línea de reporte de incidentes, problemas en la imagen en los tótems, y en la presentación de informes. Lo anterior ha generado dificultades que inciden directamente en la normal ejecución del Convenio. Desde la Alta Consejería Distrital de TIC, para contrarrestar la situación se solicitó un Plan de Acción a ETB, el cual se encuentra en ejecución para estabilizar la ejecución del proyecto.
Sostenibilidad Laboratorios Digitales: No se presentaron retrasos o dificultades durante el mes.
Gestión Estrategia de Implementación ERP Distrital: No se presentaron retrasos o dificultades durante el mes.</v>
          </cell>
          <cell r="EF84" t="str">
            <v>Programa de promoción y desarrollo TIC: Mediante monitoreo y seguimiento, se evidencia y cuantifica la participación ciudadana en diferentes eventos y procesos liderados por la Consejería TIC, que buscan fortalecer habilidades TIC de ciudadanos.
Sostenibilidad zonas WiFi: El disponer de 66 de hasta 69 de las zonas WiFi de Bogotá, activadas nuevamente, permite continuar masificando y estimulando el uso de Internet, ofreciendo conectividad gratuita para mejorar la vida de los ciudadanos.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G84">
            <v>3</v>
          </cell>
          <cell r="EH84">
            <v>3</v>
          </cell>
          <cell r="EI84" t="str">
            <v>Programa de promoción y desarrollo TIC: Se logró hito Informe Trimestral que recopila las actividades hechas. Incluye reporte de plataforma Bogotá Aprende TIC y eventos realizados. Además, se realizó monitoreo y seguimiento, compilando actividades de promoción y formación.
Sostenibilidad zonas WiFi: Se logró hito Informe Trimestral. Este registra la implementación de 69 zonas WiFi (100% de los puntos). Además, como monitoreo y seguimiento se realizó: a) Activación 69 zonas WiFi, b) Reuniones seguimiento a ejecución Convenio 643-2019, c) Cuarto Comité Técnico para temas críticos y agilización, d) Revisión temas prioritarios Convenio, e) Revisión condiciones y diseño del portal cautivo, f) Gestión legalización financiera julio y agosto, y g) Asignación ingeniero postventa definitivo y gerente de proyecto por ETB.
Sostenibilidad Laboratorios Digitales: Se logró hito Informe Trimestral que contiene avance de Laboratorios Vivelab, Cinemateca y EAN, y Red PVD. Además, se realizó monitoreo y seguimiento al avance técnico y financiero final Convenio 613-2018 Idartes, mediante gestión, revisión y validación primera parte informe final de Idartes (avance técnico y financiero, corte 31/08/2019), seguimiento a la respuesta de los comprobantes de ingreso y gestión para el avance en la validación de los informe de visitas técnicas de la Consejería TIC, 27 de julio y 20 de agosto, se continúa con avance en elaboración informe final de supervisión.
Para Convenio 614-2019 Vivelab, se continuó revisión y validación de entregables líneas 1, 2 y 3 según anexo técnico para validación en comité de cierre. Se continúa en elaboración informe parcial de supervisión y final, para completar el avance técnico según recomendaciones del apoyo técnico. 
Para Laboratorio de EAN se continuó con gestión, revisión y validación del acta de entrega (en proceso de revisión y elaboración de notas aclaratorias del inventario de software), esto en cumplimiento al Contrato Comodato 763-2019. Para puntos PVD, se realizó acompañamiento en elaboración del documento de acciones adelantadas con los PVD (preguntas para diagnóstico, antecedentes y observaciones).
Gestión ERP Distrital: Se adelanta ejecución del contrato 788-2019. Se dispone de plan de trabajo y cronograma de la consultoría.
La Consejería TIC y la Oficina TIC de la Secretaría General, avanzan en la construcción del Anexo Técnico tipo para implementación del ERP en otras Entidades. Para el Anexo Técnico, se consideran necesidades propias de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luego ser confrontados frente a brechas identificadas y a procedimientos de diseño de módulos SAP BBPs definitivos, que la SDH entregue una vez implementado y estabilizado el ERP basado en SAP en dicha Entidad.</v>
          </cell>
          <cell r="EJ84" t="str">
            <v>Programa de promoción y desarrollo TIC: No se presentaron retrasos o dificultades durante el mes.
Sostenibilidad zonas WiFi: Se han presentado demoras en los tiempos de atención a fallas, puesta en funcionamiento y unificación de la línea de reporte, inconvenientes en la presentación de informes y conciliación de los ANS para los meses de julio y agosto. Lo anterior ha generado atrasos que inciden en la normal ejecución del Convenio. Desde la Alta Consejería TIC, para contrarrestar la situación, se solicitó a ETB elaborar un Plan de Acción, el cual ya se ejecutó, sin embargo, aún persisten algunos inconvenientes los cuales se están trabajado conjuntamente para solucionarlos. 
Sostenibilidad Laboratorios Digitales: No se presentaron retrasos o dificultades durante el mes.
Gestión Estrategia de Implementación ERP Distrital: No se presentaron retrasos o dificultades durante el mes.</v>
          </cell>
          <cell r="EK84" t="str">
            <v>Programa de promoción y desarrollo TIC: Mediante el cumplimiento del hito se evidencia que el programa ha logrado impactar positivamente a gran parte de la ciudad, a través de las diferentes capacitaciones en TIC en niveles básico e intermedio, principalmente a grupos poblacionales de interés para el desarrollo de la ciudad. De igual manera, se resalta el poder contar con un cálculo verídico de los alcances del programa en la ciudad.
Sostenibilidad zonas WiFi: Disponer del 100% de las zonas WiFi de Bogotá activadas (69 zonas), es continuar masificando y estimulando el uso de Internet, ofreciendo conectividad gratuita para mejorar la vida de los ciudadanos y visitantes.
Sostenibilidad Laboratorios Digitales: (a) Laboratorio Vivelab: Con el desarrollo de las mesas de trabajo, sesiones y jornadas con las Entidades beneficiadas: ACDVPR (línea 1), portal de Servicios GOV.CO, portal Bogotá y portal Institución Educativa Distrital (línea 2) y equipo de trabajo de la Consejería TIC (línea 3), se logró el avance técnico y financiero según plan de trabajo y cronograma establecidos para las líneas de investigación 1, 2, y 3; 
(b) Laboratorio de la Nueva Cinemateca: Se continuo con la gestión, monitoreo, seguimiento y aclaración con Idartes, relacionada con el avance técnico y financiero final del componente dotación tecnológica especializada; 
(c) Red PVD: Elaboración informe con el registro fotográfico de las actividades de formación.
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v>8</v>
          </cell>
          <cell r="FB84">
            <v>0</v>
          </cell>
          <cell r="FC84" t="str">
            <v>Cumple</v>
          </cell>
          <cell r="FD84" t="str">
            <v>Cumplido</v>
          </cell>
          <cell r="FE84" t="str">
            <v>Cumplido</v>
          </cell>
          <cell r="FF84" t="str">
            <v>Adecuado</v>
          </cell>
          <cell r="FG84" t="str">
            <v>Coherente</v>
          </cell>
          <cell r="FH84" t="str">
            <v>Concuerda</v>
          </cell>
          <cell r="FI84" t="str">
            <v>Concuerda</v>
          </cell>
          <cell r="FJ84" t="str">
            <v>Relación directa</v>
          </cell>
          <cell r="FK84" t="str">
            <v>Adecuado</v>
          </cell>
          <cell r="FL84" t="str">
            <v>Oportuna</v>
          </cell>
          <cell r="FM84"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4" t="str">
            <v>Sebastian Malpica</v>
          </cell>
          <cell r="FO84" t="str">
            <v>Cumple</v>
          </cell>
          <cell r="FP84" t="str">
            <v>Cumplido</v>
          </cell>
          <cell r="FQ84" t="e">
            <v>#N/A</v>
          </cell>
          <cell r="FR84" t="str">
            <v>Adecuado</v>
          </cell>
          <cell r="FS84" t="str">
            <v>Coherente</v>
          </cell>
          <cell r="FT84" t="str">
            <v>Concuerda</v>
          </cell>
          <cell r="FU84" t="str">
            <v>Concuerda</v>
          </cell>
          <cell r="FV84" t="str">
            <v>Relación directa</v>
          </cell>
          <cell r="FW84" t="str">
            <v>Adecuado</v>
          </cell>
          <cell r="FX84" t="str">
            <v>Oportuna</v>
          </cell>
          <cell r="FY84" t="str">
            <v>El reporte del indicador es adecuado en términos de suficiencia y coherencia.</v>
          </cell>
          <cell r="FZ84" t="str">
            <v>Sebastian Malpica</v>
          </cell>
          <cell r="GA84" t="str">
            <v>Cumple</v>
          </cell>
          <cell r="GB84" t="str">
            <v>Cumplido</v>
          </cell>
          <cell r="GC84" t="e">
            <v>#N/A</v>
          </cell>
          <cell r="GD84" t="str">
            <v>Adecuado</v>
          </cell>
          <cell r="GE84" t="str">
            <v>Coherente</v>
          </cell>
          <cell r="GF84" t="str">
            <v>Concuerda</v>
          </cell>
          <cell r="GG84" t="str">
            <v>Concuerda</v>
          </cell>
          <cell r="GH84" t="str">
            <v>Relación directa</v>
          </cell>
          <cell r="GI84" t="str">
            <v>Adecuado</v>
          </cell>
          <cell r="GJ84" t="str">
            <v>Oportuna</v>
          </cell>
          <cell r="GK84" t="str">
            <v>El reporte del indicador es adecuado en términos de suficiencia y coherencia.</v>
          </cell>
          <cell r="GL84" t="str">
            <v>Sebastian Malpica</v>
          </cell>
          <cell r="GM84">
            <v>0</v>
          </cell>
          <cell r="GN84">
            <v>0</v>
          </cell>
          <cell r="GO84" t="e">
            <v>#N/A</v>
          </cell>
          <cell r="GP84">
            <v>0</v>
          </cell>
          <cell r="GQ84">
            <v>0</v>
          </cell>
          <cell r="GR84">
            <v>0</v>
          </cell>
          <cell r="GS84">
            <v>0</v>
          </cell>
          <cell r="GT84">
            <v>0</v>
          </cell>
          <cell r="GU84">
            <v>0</v>
          </cell>
          <cell r="GV84">
            <v>0</v>
          </cell>
          <cell r="GW84">
            <v>0</v>
          </cell>
          <cell r="GX84">
            <v>0</v>
          </cell>
          <cell r="GY84">
            <v>0</v>
          </cell>
          <cell r="GZ84">
            <v>0</v>
          </cell>
          <cell r="HA84">
            <v>1</v>
          </cell>
          <cell r="HB84">
            <v>0</v>
          </cell>
          <cell r="HC84">
            <v>0</v>
          </cell>
          <cell r="HD84">
            <v>1</v>
          </cell>
          <cell r="HE84">
            <v>0</v>
          </cell>
          <cell r="HF84">
            <v>0</v>
          </cell>
          <cell r="HG84">
            <v>1</v>
          </cell>
          <cell r="HH84" t="str">
            <v/>
          </cell>
          <cell r="HI84" t="str">
            <v/>
          </cell>
          <cell r="HJ84" t="str">
            <v/>
          </cell>
          <cell r="HK84">
            <v>8</v>
          </cell>
          <cell r="HL84">
            <v>0</v>
          </cell>
          <cell r="HM84">
            <v>0</v>
          </cell>
          <cell r="HN84">
            <v>3.333333333333334E-2</v>
          </cell>
          <cell r="HO84">
            <v>0</v>
          </cell>
          <cell r="HP84">
            <v>0</v>
          </cell>
          <cell r="HQ84">
            <v>5.0000000000000017E-2</v>
          </cell>
          <cell r="HR84">
            <v>0</v>
          </cell>
          <cell r="HS84">
            <v>0</v>
          </cell>
          <cell r="HT84">
            <v>5.0000000000000017E-2</v>
          </cell>
          <cell r="HU84">
            <v>0</v>
          </cell>
          <cell r="HV84">
            <v>0</v>
          </cell>
          <cell r="HW84">
            <v>0</v>
          </cell>
          <cell r="HX84">
            <v>0.13333333333333336</v>
          </cell>
          <cell r="HY84" t="str">
            <v>No Programó</v>
          </cell>
          <cell r="HZ84" t="str">
            <v>No Programó</v>
          </cell>
          <cell r="IA84">
            <v>1</v>
          </cell>
          <cell r="IB84">
            <v>1</v>
          </cell>
          <cell r="IC84">
            <v>1</v>
          </cell>
          <cell r="ID84">
            <v>1</v>
          </cell>
          <cell r="IE84">
            <v>1</v>
          </cell>
          <cell r="IF84">
            <v>1</v>
          </cell>
          <cell r="IG84">
            <v>1</v>
          </cell>
          <cell r="IH84">
            <v>1</v>
          </cell>
          <cell r="II84">
            <v>1</v>
          </cell>
          <cell r="IJ84">
            <v>0.66666666666666663</v>
          </cell>
          <cell r="IK84">
            <v>1</v>
          </cell>
          <cell r="IL84">
            <v>1</v>
          </cell>
          <cell r="IM84">
            <v>1</v>
          </cell>
          <cell r="IN84">
            <v>1</v>
          </cell>
          <cell r="IP84">
            <v>3.333333333333334E-2</v>
          </cell>
        </row>
        <row r="85">
          <cell r="A85" t="str">
            <v>184E</v>
          </cell>
          <cell r="B85" t="str">
            <v>Oficina Alta Consejería Distrital de Tecnologías de Información y Comunicaciones - TIC</v>
          </cell>
          <cell r="C85" t="str">
            <v>Alto Consejero Distrital de Tecnologías de Información y Comunicaciones - TIC</v>
          </cell>
          <cell r="D85" t="str">
            <v>Sergio Martínez Medina</v>
          </cell>
          <cell r="E85" t="str">
            <v>P4 -  INNOVACIÓN</v>
          </cell>
          <cell r="F85" t="str">
            <v>P4O2 Orientar la implementación de Gobierno Abierto en el Distrito Capital y ejecutar lo correspondiente en la Secretaría General</v>
          </cell>
          <cell r="G85" t="str">
            <v>P4O2A1 Orientar la implementación de la Estrategia Gobierno en Línea en la Secretaría General</v>
          </cell>
          <cell r="H85" t="str">
            <v>Diseñar el sistema poblacional</v>
          </cell>
          <cell r="I85" t="str">
            <v>Sistema poblacional diseñado</v>
          </cell>
          <cell r="J85" t="str">
            <v>El indicador mide el grado de avance en el diseño del sistema de información poblacional en el marco del diseño de los sistemas únicos de información distritales. Hace parte de la línea de infraestructura e institucionalidad-sistemas únicos de información del proyecto 1111.</v>
          </cell>
          <cell r="K85" t="str">
            <v>(No. hitos del diseño del sistema poblacional alcanzados /  Total de hitos del diseño del sistema poblacional programados) *100</v>
          </cell>
          <cell r="L85" t="str">
            <v>No. hitos del diseño del sistema poblacional alcanzados</v>
          </cell>
          <cell r="M85" t="str">
            <v xml:space="preserve"> Total de hitos del diseño del sistema poblacional programados</v>
          </cell>
          <cell r="O85" t="str">
            <v xml:space="preserve"> Sistema poblacional diseñado</v>
          </cell>
          <cell r="P85" t="str">
            <v xml:space="preserve">• Definir el esquema de interoperabilidad y estandarización 
• Implementar el esquema de interoperabilidad y estandarización     </v>
          </cell>
          <cell r="Q85"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v>
          </cell>
          <cell r="R85"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v>
          </cell>
          <cell r="S85" t="str">
            <v>Creciente</v>
          </cell>
          <cell r="T85" t="str">
            <v>Creciente</v>
          </cell>
          <cell r="U85" t="str">
            <v>Porcentaje</v>
          </cell>
          <cell r="V85" t="str">
            <v>Eficacia</v>
          </cell>
          <cell r="W85" t="str">
            <v>Resultado</v>
          </cell>
          <cell r="X85">
            <v>2016</v>
          </cell>
          <cell r="Y85">
            <v>0.2</v>
          </cell>
          <cell r="Z85">
            <v>2016</v>
          </cell>
          <cell r="AA85">
            <v>0.2</v>
          </cell>
          <cell r="AB85">
            <v>0.7</v>
          </cell>
          <cell r="AC85">
            <v>0.9</v>
          </cell>
          <cell r="AD85">
            <v>1</v>
          </cell>
          <cell r="AE85">
            <v>0</v>
          </cell>
          <cell r="AF85">
            <v>1</v>
          </cell>
          <cell r="AG85" t="str">
            <v>No Aplica</v>
          </cell>
          <cell r="AH85">
            <v>1</v>
          </cell>
          <cell r="AI85" t="str">
            <v>No Aplica</v>
          </cell>
          <cell r="AJ85">
            <v>1</v>
          </cell>
          <cell r="AK85" t="str">
            <v>No Aplica</v>
          </cell>
          <cell r="AL85" t="str">
            <v>No Aplica</v>
          </cell>
          <cell r="AM85" t="str">
            <v>No Aplica</v>
          </cell>
          <cell r="AN85" t="str">
            <v>No Aplica</v>
          </cell>
          <cell r="AO85" t="str">
            <v>No Aplica</v>
          </cell>
          <cell r="AP85" t="str">
            <v>No Aplica</v>
          </cell>
          <cell r="AQ85" t="str">
            <v>No Aplica</v>
          </cell>
          <cell r="AR85" t="str">
            <v>No Aplica</v>
          </cell>
          <cell r="AS85" t="str">
            <v>No Aplica</v>
          </cell>
          <cell r="AT85" t="str">
            <v>No Aplica</v>
          </cell>
          <cell r="AU85" t="str">
            <v>No Aplica</v>
          </cell>
          <cell r="AV85" t="str">
            <v>No Aplica</v>
          </cell>
          <cell r="AW85" t="str">
            <v>No Aplica</v>
          </cell>
          <cell r="AX85" t="str">
            <v>No Aplica</v>
          </cell>
          <cell r="AY85" t="str">
            <v>No Aplica</v>
          </cell>
          <cell r="AZ85" t="str">
            <v>No Aplica</v>
          </cell>
          <cell r="BA85" t="str">
            <v>No Aplica</v>
          </cell>
          <cell r="BB85" t="str">
            <v>No Aplica</v>
          </cell>
          <cell r="BC85" t="str">
            <v>No Aplica</v>
          </cell>
          <cell r="BD85" t="str">
            <v>No Aplica</v>
          </cell>
          <cell r="BE85" t="str">
            <v>No Aplica</v>
          </cell>
          <cell r="BF85" t="str">
            <v>No Aplica</v>
          </cell>
          <cell r="BG85" t="str">
            <v>No Aplica</v>
          </cell>
          <cell r="BH85" t="str">
            <v>No Aplica</v>
          </cell>
          <cell r="BI85" t="str">
            <v>No Aplica</v>
          </cell>
          <cell r="BJ85" t="str">
            <v>No Aplica</v>
          </cell>
          <cell r="BK85" t="str">
            <v>No Aplica</v>
          </cell>
          <cell r="BL85" t="str">
            <v>No Aplica</v>
          </cell>
          <cell r="BM85" t="str">
            <v xml:space="preserve">Plan de Desarrollo - Meta ProductoPlan de Acción </v>
          </cell>
          <cell r="BN85" t="str">
            <v>El indicador mide el grado de avance en el diseño del sistema de información poblacional en el marco del diseño de los sistemas únicos de información distritales. Hace parte de la línea de infraestructura e institucionalidad-sistemas únicos de información del proyecto 1111.</v>
          </cell>
          <cell r="BO85" t="str">
            <v>Implementar el modelo  sistema único de información definido</v>
          </cell>
          <cell r="BP85" t="str">
            <v>SIIP-Sistema Integrado de Información Poblacional Distrital: 
Recopilar información anonimizada en cuanto a los programas, servicios y beneficios que prestan las diferentes entidades del distrito a la ciudadanía, a través de un sistema de información, para conocer indicadores a nivel distrital (calidad de vida, salud, educación, economía, etc.).</v>
          </cell>
          <cell r="BQ85" t="str">
            <v>SIIP-Sistema Integrado de Información Poblacional Distrital: 
Marzo: Informe avance del diseño del Sistema Integrado de Información poblacional Q1
Junio: Informe avance Diseño del Sistema Integrado de Información Poblacional Q2
Septiembre: Informe avance Diseño del Sistema Integrado de Información Poblacional Q3
Noviembre: Informe final del diseño del Sistema Integrado de Información Poblacional</v>
          </cell>
          <cell r="BR85" t="str">
            <v>Suma</v>
          </cell>
          <cell r="BS85">
            <v>4</v>
          </cell>
          <cell r="BT85">
            <v>0</v>
          </cell>
          <cell r="BU85">
            <v>0</v>
          </cell>
          <cell r="BV85">
            <v>1</v>
          </cell>
          <cell r="BW85">
            <v>0</v>
          </cell>
          <cell r="BX85">
            <v>0</v>
          </cell>
          <cell r="BY85">
            <v>1</v>
          </cell>
          <cell r="BZ85">
            <v>0</v>
          </cell>
          <cell r="CA85">
            <v>0</v>
          </cell>
          <cell r="CB85">
            <v>1</v>
          </cell>
          <cell r="CC85">
            <v>0</v>
          </cell>
          <cell r="CD85">
            <v>1</v>
          </cell>
          <cell r="CE85">
            <v>0</v>
          </cell>
          <cell r="CF85">
            <v>0</v>
          </cell>
          <cell r="CG85">
            <v>0</v>
          </cell>
          <cell r="CH85">
            <v>2.4999999999999994E-2</v>
          </cell>
          <cell r="CI85">
            <v>0</v>
          </cell>
          <cell r="CJ85">
            <v>0</v>
          </cell>
          <cell r="CK85">
            <v>2.4999999999999994E-2</v>
          </cell>
          <cell r="CL85">
            <v>0</v>
          </cell>
          <cell r="CM85">
            <v>0</v>
          </cell>
          <cell r="CN85">
            <v>2.4999999999999994E-2</v>
          </cell>
          <cell r="CO85">
            <v>0</v>
          </cell>
          <cell r="CP85">
            <v>2.4999999999999994E-2</v>
          </cell>
          <cell r="CQ85">
            <v>0</v>
          </cell>
          <cell r="CR85">
            <v>1</v>
          </cell>
          <cell r="CS85">
            <v>0</v>
          </cell>
          <cell r="CT85">
            <v>0</v>
          </cell>
          <cell r="CU85" t="str">
            <v xml:space="preserve">SIIP-Sistema Integrado de Información Poblacional Distrital: 
Se realizó la contextualización e identificación de la necesidad para continuar el proyecto, según lo cual se analizó y estableció de la hoja de ruta preliminar con la cual se alcanzaran los objetivos y cierre del mismo. Se elaboró primera versión del Plan de Trabajo y Cronograma 2019.
</v>
          </cell>
          <cell r="CV85" t="str">
            <v>SIIP-Sistema Integrado de Información Poblacional Distrital: 
No se presentaron retrasos o dificultades durante el mes.</v>
          </cell>
          <cell r="CW85" t="str">
            <v xml:space="preserve">SIIP-Sistema Integrado de Información Poblacional Distrital: 
Disponer de una primera versión del Plan de Trabajo y Cronograma, permite establecer la hoja de ruta preliminar para contar posteriormente con información en cuanto a programas y servicios que prestan las diferentes Entidades del Distrito.
</v>
          </cell>
          <cell r="CX85">
            <v>0</v>
          </cell>
          <cell r="CY85">
            <v>0</v>
          </cell>
          <cell r="CZ85" t="str">
            <v xml:space="preserve">SIIP-Sistema Integrado de Información Poblacional Distrital:
Se determinó el alcance del proyecto, el resultado esperado y el impacto del mismo, mediante el perfil del proyecto. Se realizó acompañamiento y apoyo técnico a la Secretaria Distrital de Planeación, en la actualización del documento Sistema Integrado de Información Poblacional SIIP, y se definió la Oficina de la Entidad Distrital con la cual se trabajará para realizar la prueba de concepto.
</v>
          </cell>
          <cell r="DA85" t="str">
            <v>SIIP-Sistema Integrado de Información Poblacional Distrital: 
No se presentaron retrasos o dificultades durante el mes.</v>
          </cell>
          <cell r="DB85" t="str">
            <v xml:space="preserve">SIIP-Sistema Integrado de Información Poblacional Distrital: 
Con los productos alcanzados en el mes, se definió la Oficina de la Entidad Distrital con la cual se trabajará para realizar la prueba de concepto, que permitirá identificar los programas y servicios que presta.
</v>
          </cell>
          <cell r="DC85">
            <v>1</v>
          </cell>
          <cell r="DD85">
            <v>1</v>
          </cell>
          <cell r="DE85" t="str">
            <v xml:space="preserve">SIIP-Sistema Integrado de Información Poblacional Distrital: 
Se actualizó la hoja de ruta, se elaboró la formulación del proyecto, y se dio aprobación del mismo para su ejecución. Por otra parte, se logró el hito de realizar acompañamiento y apoyo técnico a la Secretaria Distrital de Planeación, en la en la actualización del documento Sistema Integrado de Información Poblacional SIIP, y se inicia con la revisión del Sistema de Información de Gestión de Oferta – SIGO, de la Unidad de Víctimas de la Nación.
</v>
          </cell>
          <cell r="DF85" t="str">
            <v>SIIP-Sistema Integrado de Información Poblacional Distrital: 
No se presentaron retrasos o dificultades durante el mes.</v>
          </cell>
          <cell r="DG85" t="str">
            <v xml:space="preserve">SIIP-Sistema Integrado de Información Poblacional Distrital: 
Se inició prueba de concepto a través del Sistema de Información de Gestión de Oferta – SIGO, el cual tiene la utilidad de permitir el cargue de la oferta de programas y servicios que prestan las Entidades Públicas. Esta información es un insumo para la Secretaría Distrital de Planeación, con  el fin de cruzarla con los indicadores de vida (calidad de vida, salud, educación, economía, etc.) que hacen parte del diseño del Sistema Integrado de Información Poblacional.
</v>
          </cell>
          <cell r="DH85">
            <v>0</v>
          </cell>
          <cell r="DI85">
            <v>0</v>
          </cell>
          <cell r="DJ85" t="str">
            <v>SIIP-Sistema Integrado de Información Poblacional Distrital: Como cumplimiento al acompañamiento en el diseño del SIIP, durante el mes se realizó reunión en la Secretaría Distrital de Planeación. En esta la Alta Consejería TIC se comprometió a solicitar información a la Alta Consejería para los Derechos de las Víctimas, la Paz y la Reconciliación – ACDVPR, de los programas y servicios de las siguientes Entidades: Secretaría de Educación Distrital, IDPAC e IDRD que se encuentran cargados en el SIGO. Este requerimiento fue realizado vía correo electrónico al administrador SIGO de la ACDVPR, y se está a la espera de recibir respuesta.</v>
          </cell>
          <cell r="DK85" t="str">
            <v>SIIP-Sistema Integrado de Información Poblacional Distrital: No se presentaron retrasos o dificultades durante el mes.</v>
          </cell>
          <cell r="DL85" t="str">
            <v xml:space="preserve">SIIP-Sistema Integrado de Información Poblacional Distrital: Con la información solicitada a la Alta Consejería para los Derechos de las Víctimas, la Paz y la Reconciliación – ACDVPR, se podrá continuar con la prueba de concepto e identificar si el SIGO puede utilizarse para generar los indicadores de capacidad a nivel distrital. </v>
          </cell>
          <cell r="DM85">
            <v>0</v>
          </cell>
          <cell r="DN85">
            <v>0</v>
          </cell>
          <cell r="DO85" t="str">
            <v>SIIP-Sistema Integrado de Información Poblacional Distrital: Se realizó reunión de acompañamiento a la Secretaría Distrital de Planeación, para el diseño del SIIP. La Unidad para la atención y reparación integral de las víctimas de la Nación, por protección de datos personales no suministró la información requerida del SIGO a la  ACDVPR, por lo cual la Alta Consejería Distrital de TC solicita a la Secretaría Distrital de Planeación que entregue la primera versión de los flujos de procesos de los indicadores de capacidad a nivel distrital, para iniciar con el levantamiento de requerimientos para el SIIP.</v>
          </cell>
          <cell r="DP85" t="str">
            <v>SIIP-Sistema Integrado de Información Poblacional Distrital:  No se presentaron retrasos o dificultades durante el mes.</v>
          </cell>
          <cell r="DQ85" t="str">
            <v>SIIP-Sistema Integrado de Información Poblacional Distrital: Se está evaluando la adopción del SIGO como base del SIIP. Por lo cual, es fundamental el levantamiento de requerimientos para identificar si económicamente es más conveniente usar el SIGO o desarrollar un sistema propio para el Distrito del SIIP.</v>
          </cell>
          <cell r="DR85">
            <v>1</v>
          </cell>
          <cell r="DS85">
            <v>1</v>
          </cell>
          <cell r="DT85" t="str">
            <v>SIIP-Sistema Integrado de Información Poblacional Distrital: Se realizó mesa de trabajo para articular las acciones realizadas entre el proyecto Analítica de Datos y el proyecto SIIP, con el propósito de documentar la metodología. Con base en lo anterior, se logró el hito de Informe de avance del diseño del SIIP, en el cual se registra el avance de la posible metodología a seguir para la implementación del modelo predictivo y descriptivo para los servicios que presta la Alta Consejería para los Derechos de las Víctimas, la Paz y la Reconciliación – ACDVPR, a la población atendida por esta Oficina. 
Adicionalmente, en cuanto a la solicitud hecha en el mes de mayo por la Alta Consejería Distrital de TIC a la Secretaría Distrital de Planeación de la primera versión de los flujos de proceso, no se ha obtenido respuesta. Sin embargo, esto no constituye un retraso o dificultad, debido a que el ejercicio de diseño de implementación se realiza a través de prueba y error verificando sistemas de información existentes, o creando sistema desde el inicio.</v>
          </cell>
          <cell r="DU85" t="str">
            <v>SIIP-Sistema Integrado de Información Poblacional Distrital: No se presentaron retrasos o dificultades durante el mes.</v>
          </cell>
          <cell r="DV85" t="str">
            <v xml:space="preserve">SIIP-Sistema Integrado de Información Poblacional Distrital: Con el ejercicio de Analítica de Datos enfocado al SIIP, se avanza en la construcción de una metodología que permita recopilar información anonimizada de los servicios que presta la Alta Consejería para los Derechos de las Víctimas, la Paz y la Reconciliación – ACDVPR, para que en un futuro la Secretaría Distrital de Planeación, en caso de considerarlo viable, pueda replicar el modelo a nivel distrital. </v>
          </cell>
          <cell r="DW85">
            <v>0</v>
          </cell>
          <cell r="DX85">
            <v>0</v>
          </cell>
          <cell r="DY85" t="str">
            <v>SIIP-Sistema Integrado de Información Poblacional Distrital: Se envió comunicación a la Secretaría Distrital de Planeación, invitándola a participar en una mesa técnica para completar el documento de diseño del SIIP, el cual ha sido elaborado de modo cooperativo entre ambas partes. Según lo anterior, se programó mesa técnica en agosto con la SDP, para revisar y ajustar el avance del documento. 
La Alta Consejería TIC, la Universidad Nacional junto con la ACDVPR, bajo el Convenio Interadministrativo 614-2019, está realizando un ejercicio experimental de Analítica de Datos, el cual deja a disposición del Distrito la metodología de desarrollo del Modelo Descriptivo y Predictivo. Dentro de sus anexos está el protocolo de anonimización y transmisión de datos, los cuales se podrán usar para aplicarlos en las Entidades del Distrito. Estos documentos están validados y aprobados por la Consejería de TIC y la ACDVPR.</v>
          </cell>
          <cell r="DZ85" t="str">
            <v>SIIP-Sistema Integrado de Información Poblacional Distrital: No se presentaron retrasos o dificultades durante el mes.</v>
          </cell>
          <cell r="EA85" t="str">
            <v xml:space="preserve">SIIP-Sistema Integrado de Información Poblacional Distrital: Con el ejercicio experimental de Analítica de Datos enfocado al SIIP, y la aprobación del protocolo de anonimización y transmisión de datos, se estructura la metodología que permite recopilar información anonimizada de los servicios que presta la ACDVPR, para que la Secretaría Distrital de Planeación, pueda replicar el modelo en otras Entidades del Distrito. </v>
          </cell>
          <cell r="EB85">
            <v>0</v>
          </cell>
          <cell r="EC85">
            <v>0</v>
          </cell>
          <cell r="ED85" t="str">
            <v>SIIP-Sistema Integrado de Información Poblacional Distrital: La Secretaria Distrital de Planeación junto con la Alta Consejería Distrital de TIC, realizó mesa de trabajo para acordar los capítulos faltantes en el documento de diseño del SIIP. A la Alta Consejería Distrital de TIC, le corresponde realizar el capítulo de “Datos”, el cual incluye su importancia, custodia y calidad de los mismos. Además, debe anexar el Modelo Descriptivo y Predictivo, desarrollado por la Universidad Nacional de Colombia.
En una mesa de trabajo adicional con la SDP, la Alta Consejería Distrital de TIC, socializó el trabajo realizado por la Universidad Nacional. Por otra parte, la Secretaria Distrital de Planeación expuso el ejercicio que realizó en el Plan Estadístico Distrital, el cual contempla información actualizada y generada por los sistemas de información del Distrito. También contiene el inventario de programas, servicios y beneficio que prestan las Entidades Distritales. Por lo anterior, la SDP no tiene contemplado realizar los flujos de procesos de los indicadores de capacidad.</v>
          </cell>
          <cell r="EE85" t="str">
            <v>SIIP-Sistema Integrado de Información Poblacional Distrital: No se presentaron retrasos o dificultades durante el mes.</v>
          </cell>
          <cell r="EF85" t="str">
            <v>SIIP-Sistema Integrado de Información Poblacional Distrital: Con la identificación y posterior inclusión de los capítulos faltantes, el documento pasará a validación y revisión tanto de la Dirección de Sistemas y la Dirección de Estudios Macro de la Secretaria Distrital de Planeación, como de la Alta Consejería TIC, para su posterior aprobación y publicación.</v>
          </cell>
          <cell r="EG85">
            <v>1</v>
          </cell>
          <cell r="EH85">
            <v>1</v>
          </cell>
          <cell r="EI85" t="str">
            <v>SIIP-Sistema Integrado de Información Poblacional Distrital: La SDP junto con la Consejería TIC, realizaron mesa de trabajo para consolidar los capítulos faltantes del documento de diseño del SIIP. De esta manera se logró el hito del Informe preliminar del Diseño del Sistema Integrado de Información Poblacional. Posteriormente, el documento pasó a revisión del Director de Equidad y Políticas Poblacionales de la SDP, el cual solicitó a sus colaboradores ajustes. Luego, el documento pasará a la Dirección de Sistemas y a la Dirección de Estudios Macro de la SDP, y paralelamente al Alto Consejero Distrital de TIC para revisión.</v>
          </cell>
          <cell r="EJ85" t="str">
            <v>SIIP-Sistema Integrado de Información Poblacional Distrital: No se presentaron retrasos o dificultades durante el mes.</v>
          </cell>
          <cell r="EK85" t="str">
            <v>SIIP-Sistema Integrado de Información Poblacional Distrital: Con el cumplimiento del hito de lograr el Informe preliminar del Diseño del Sistema Integrado de Información Poblacional, se obtuvo el insumo necesario para que la SDP y la Alta Consejería TIC hagan la revisión y ajustes del mismo. La versión final de este documento, será una herramienta para el desarrollo y posterior implementación del Sistema Integrado Poblacional en el Distrito Capital.</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v>3</v>
          </cell>
          <cell r="FB85">
            <v>0</v>
          </cell>
          <cell r="FC85" t="str">
            <v>Cumple</v>
          </cell>
          <cell r="FD85" t="str">
            <v>Cumplido</v>
          </cell>
          <cell r="FE85" t="str">
            <v>Cumplido</v>
          </cell>
          <cell r="FF85" t="str">
            <v>Adecuado</v>
          </cell>
          <cell r="FG85" t="str">
            <v>Coherente</v>
          </cell>
          <cell r="FH85" t="str">
            <v>Concuerda</v>
          </cell>
          <cell r="FI85" t="str">
            <v>Concuerda</v>
          </cell>
          <cell r="FJ85" t="str">
            <v>Relación directa</v>
          </cell>
          <cell r="FK85" t="str">
            <v>Adecuado</v>
          </cell>
          <cell r="FL85" t="str">
            <v>Oportuna</v>
          </cell>
          <cell r="FM85"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5" t="str">
            <v>Sebastian Malpica</v>
          </cell>
          <cell r="FO85" t="str">
            <v>Cumple</v>
          </cell>
          <cell r="FP85" t="str">
            <v>Cumplido</v>
          </cell>
          <cell r="FQ85" t="e">
            <v>#N/A</v>
          </cell>
          <cell r="FR85" t="str">
            <v>Adecuado</v>
          </cell>
          <cell r="FS85" t="str">
            <v>Coherente</v>
          </cell>
          <cell r="FT85" t="str">
            <v>Concuerda</v>
          </cell>
          <cell r="FU85" t="str">
            <v>Concuerda</v>
          </cell>
          <cell r="FV85" t="str">
            <v>Relación directa</v>
          </cell>
          <cell r="FW85" t="str">
            <v>Adecuado</v>
          </cell>
          <cell r="FX85" t="str">
            <v>Oportuna</v>
          </cell>
          <cell r="FY85" t="str">
            <v>El reporte del indicador es adecuado en términos de suficiencia y coherencia.</v>
          </cell>
          <cell r="FZ85" t="str">
            <v>Sebastian Malpica</v>
          </cell>
          <cell r="GA85" t="str">
            <v>Cumple</v>
          </cell>
          <cell r="GB85" t="str">
            <v>Cumplido</v>
          </cell>
          <cell r="GC85" t="e">
            <v>#N/A</v>
          </cell>
          <cell r="GD85" t="str">
            <v>Adecuado</v>
          </cell>
          <cell r="GE85" t="str">
            <v>Coherente</v>
          </cell>
          <cell r="GF85" t="str">
            <v>Concuerda</v>
          </cell>
          <cell r="GG85" t="str">
            <v>Concuerda</v>
          </cell>
          <cell r="GH85" t="str">
            <v>Relación directa</v>
          </cell>
          <cell r="GI85" t="str">
            <v>Adecuado</v>
          </cell>
          <cell r="GJ85" t="str">
            <v>Oportuna</v>
          </cell>
          <cell r="GK85" t="str">
            <v>El reporte del indicador es adecuado en términos de suficiencia y coherencia.</v>
          </cell>
          <cell r="GL85" t="str">
            <v>Sebastian Malpica</v>
          </cell>
          <cell r="GM85">
            <v>0</v>
          </cell>
          <cell r="GN85">
            <v>0</v>
          </cell>
          <cell r="GO85" t="e">
            <v>#N/A</v>
          </cell>
          <cell r="GP85">
            <v>0</v>
          </cell>
          <cell r="GQ85">
            <v>0</v>
          </cell>
          <cell r="GR85">
            <v>0</v>
          </cell>
          <cell r="GS85">
            <v>0</v>
          </cell>
          <cell r="GT85">
            <v>0</v>
          </cell>
          <cell r="GU85">
            <v>0</v>
          </cell>
          <cell r="GV85">
            <v>0</v>
          </cell>
          <cell r="GW85">
            <v>0</v>
          </cell>
          <cell r="GX85">
            <v>0</v>
          </cell>
          <cell r="GY85">
            <v>0</v>
          </cell>
          <cell r="GZ85">
            <v>0</v>
          </cell>
          <cell r="HA85">
            <v>1</v>
          </cell>
          <cell r="HB85">
            <v>0</v>
          </cell>
          <cell r="HC85">
            <v>0</v>
          </cell>
          <cell r="HD85">
            <v>1</v>
          </cell>
          <cell r="HE85">
            <v>0</v>
          </cell>
          <cell r="HF85">
            <v>0</v>
          </cell>
          <cell r="HG85">
            <v>1</v>
          </cell>
          <cell r="HH85" t="str">
            <v/>
          </cell>
          <cell r="HI85" t="str">
            <v/>
          </cell>
          <cell r="HJ85" t="str">
            <v/>
          </cell>
          <cell r="HK85">
            <v>3</v>
          </cell>
          <cell r="HL85">
            <v>0</v>
          </cell>
          <cell r="HM85">
            <v>0</v>
          </cell>
          <cell r="HN85">
            <v>2.4999999999999994E-2</v>
          </cell>
          <cell r="HO85">
            <v>0</v>
          </cell>
          <cell r="HP85">
            <v>0</v>
          </cell>
          <cell r="HQ85">
            <v>2.4999999999999994E-2</v>
          </cell>
          <cell r="HR85">
            <v>0</v>
          </cell>
          <cell r="HS85">
            <v>0</v>
          </cell>
          <cell r="HT85">
            <v>2.4999999999999994E-2</v>
          </cell>
          <cell r="HU85">
            <v>0</v>
          </cell>
          <cell r="HV85">
            <v>0</v>
          </cell>
          <cell r="HW85">
            <v>0</v>
          </cell>
          <cell r="HX85">
            <v>7.4999999999999983E-2</v>
          </cell>
          <cell r="HY85" t="str">
            <v>No Programó</v>
          </cell>
          <cell r="HZ85" t="str">
            <v>No Programó</v>
          </cell>
          <cell r="IA85">
            <v>1</v>
          </cell>
          <cell r="IB85">
            <v>1</v>
          </cell>
          <cell r="IC85">
            <v>1</v>
          </cell>
          <cell r="ID85">
            <v>1</v>
          </cell>
          <cell r="IE85">
            <v>1</v>
          </cell>
          <cell r="IF85">
            <v>1</v>
          </cell>
          <cell r="IG85">
            <v>1</v>
          </cell>
          <cell r="IH85">
            <v>1</v>
          </cell>
          <cell r="II85">
            <v>0.75</v>
          </cell>
          <cell r="IJ85">
            <v>0.75</v>
          </cell>
          <cell r="IK85">
            <v>1</v>
          </cell>
          <cell r="IL85">
            <v>1</v>
          </cell>
          <cell r="IM85">
            <v>1</v>
          </cell>
          <cell r="IN85">
            <v>1</v>
          </cell>
          <cell r="IP85">
            <v>2.4999999999999994E-2</v>
          </cell>
        </row>
        <row r="86">
          <cell r="A86" t="str">
            <v>184F</v>
          </cell>
          <cell r="B86" t="str">
            <v>Oficina Alta Consejería Distrital de Tecnologías de Información y Comunicaciones - TIC</v>
          </cell>
          <cell r="C86" t="str">
            <v>Alto Consejero Distrital de Tecnologías de Información y Comunicaciones - TIC</v>
          </cell>
          <cell r="D86" t="str">
            <v>Sergio Martínez Medina</v>
          </cell>
          <cell r="E86" t="str">
            <v>P4 -  INNOVACIÓN</v>
          </cell>
          <cell r="F86" t="str">
            <v>P4O2 Orientar la implementación de Gobierno Abierto en el Distrito Capital y ejecutar lo correspondiente en la Secretaría General</v>
          </cell>
          <cell r="G86" t="str">
            <v>P4O2A1 Orientar la implementación de la Estrategia Gobierno en Línea en la Secretaría General</v>
          </cell>
          <cell r="H86" t="str">
            <v>Definir e implementar el esquema de interoperabilidad y estandarización distrital</v>
          </cell>
          <cell r="I86" t="str">
            <v>Esquema de interoperabilidad y estandarización distrital definido e implementado</v>
          </cell>
          <cell r="J86" t="str">
            <v>El indicador mide el grade de avance en el diseño e implementación del esquema de interoperabilidad y estandarización distrital definido en el marco del diseño de los sistemas únicos de información distritales. Hace parte de la línea de infraestructura e institucionalidad-sistemas únicos de información del proyecto 1111.</v>
          </cell>
          <cell r="K86" t="str">
            <v>(No. hitos del esquema de interoperabilidad y estandarización distrital alcanzados /  Total de hitos de interoperabilidad y estandarización distrital programados) *100</v>
          </cell>
          <cell r="L86" t="str">
            <v>No. hitos del esquema de interoperabilidad y estandarización distrital alcanzados</v>
          </cell>
          <cell r="M86" t="str">
            <v xml:space="preserve"> Total de hitos de interoperabilidad y estandarización distrital programados</v>
          </cell>
          <cell r="O86" t="str">
            <v>Esquema de interoperabilidad y estandarización implementado</v>
          </cell>
          <cell r="P86" t="str">
            <v xml:space="preserve">• Definir el esquema de interoperabilidad y estandarización 
• Implementar el esquema de interoperabilidad y estandarización </v>
          </cell>
          <cell r="Q86" t="str">
            <v>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cell r="R86" t="str">
            <v>Interoperabilidad y estandarización:
Apropiar el marco de interoperabilidad definido por el Ministerio TIC en las entidades distritales.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S86" t="str">
            <v>Creciente</v>
          </cell>
          <cell r="T86" t="str">
            <v>Creciente</v>
          </cell>
          <cell r="U86" t="str">
            <v>Porcentaje</v>
          </cell>
          <cell r="V86" t="str">
            <v>Eficacia</v>
          </cell>
          <cell r="W86" t="str">
            <v>Resultado</v>
          </cell>
          <cell r="X86">
            <v>2016</v>
          </cell>
          <cell r="Y86">
            <v>0</v>
          </cell>
          <cell r="Z86">
            <v>2016</v>
          </cell>
          <cell r="AA86">
            <v>0.2</v>
          </cell>
          <cell r="AB86">
            <v>0.7</v>
          </cell>
          <cell r="AC86">
            <v>0.9</v>
          </cell>
          <cell r="AD86">
            <v>1</v>
          </cell>
          <cell r="AE86">
            <v>0</v>
          </cell>
          <cell r="AF86">
            <v>1</v>
          </cell>
          <cell r="AG86" t="str">
            <v>No Aplica</v>
          </cell>
          <cell r="AH86">
            <v>1</v>
          </cell>
          <cell r="AI86" t="str">
            <v>No Aplica</v>
          </cell>
          <cell r="AJ86">
            <v>1</v>
          </cell>
          <cell r="AK86" t="str">
            <v>No Aplica</v>
          </cell>
          <cell r="AL86" t="str">
            <v>No Aplica</v>
          </cell>
          <cell r="AM86" t="str">
            <v>No Aplica</v>
          </cell>
          <cell r="AN86" t="str">
            <v>No Aplica</v>
          </cell>
          <cell r="AO86" t="str">
            <v>No Aplica</v>
          </cell>
          <cell r="AP86" t="str">
            <v>No Aplica</v>
          </cell>
          <cell r="AQ86" t="str">
            <v>No Aplica</v>
          </cell>
          <cell r="AR86" t="str">
            <v>No Aplica</v>
          </cell>
          <cell r="AS86" t="str">
            <v>No Aplica</v>
          </cell>
          <cell r="AT86" t="str">
            <v>No Aplica</v>
          </cell>
          <cell r="AU86" t="str">
            <v>No Aplica</v>
          </cell>
          <cell r="AV86" t="str">
            <v>No Aplica</v>
          </cell>
          <cell r="AW86" t="str">
            <v>No Aplica</v>
          </cell>
          <cell r="AX86" t="str">
            <v>No Aplica</v>
          </cell>
          <cell r="AY86" t="str">
            <v>No Aplica</v>
          </cell>
          <cell r="AZ86" t="str">
            <v>No Aplica</v>
          </cell>
          <cell r="BA86" t="str">
            <v>No Aplica</v>
          </cell>
          <cell r="BB86" t="str">
            <v>No Aplica</v>
          </cell>
          <cell r="BC86" t="str">
            <v>No Aplica</v>
          </cell>
          <cell r="BD86" t="str">
            <v>No Aplica</v>
          </cell>
          <cell r="BE86" t="str">
            <v>No Aplica</v>
          </cell>
          <cell r="BF86" t="str">
            <v>No Aplica</v>
          </cell>
          <cell r="BG86" t="str">
            <v>No Aplica</v>
          </cell>
          <cell r="BH86" t="str">
            <v>No Aplica</v>
          </cell>
          <cell r="BI86" t="str">
            <v>No Aplica</v>
          </cell>
          <cell r="BJ86" t="str">
            <v>No Aplica</v>
          </cell>
          <cell r="BK86" t="str">
            <v>No Aplica</v>
          </cell>
          <cell r="BL86" t="str">
            <v>No Aplica</v>
          </cell>
          <cell r="BM86" t="str">
            <v xml:space="preserve">Plan de Desarrollo - Meta ProductoPlan de Acción </v>
          </cell>
          <cell r="BN86" t="str">
            <v>El indicador mide el grado de avance en el diseño e implementación del esquema de interoperabilidad y estandarización distrital definido en el marco del diseño de los sistemas únicos de información distritales. Hace parte de la línea de infraestructura e institucionalidad-sistemas únicos de información del proyecto 1111.</v>
          </cell>
          <cell r="BO86" t="str">
            <v>Implementar el modelo  sistema único de información definido</v>
          </cell>
          <cell r="BP86" t="str">
            <v>Interoperabilidad y estandarización:
Apropiar el marco de interoperabilidad definido por el Ministerio TIC en las entidades distritales.
Gestión Estrategia de Implementación ERP Distrital:
Desarrollar un plan estratégico de implementación ERP que incluye el Modelo de Centro de Excelencia, Modelo de Gobernanza y Alistamiento de la entidad distrital que liderará el proyecto ERP BogData Distrital, lo que permitirá que las entidades distritales cuenten con un sistema único, donde se consolide la información administrativa y financiera del distrito capital, generando las respectivas interoperabilidades de los ERP de las entidades con el BogData Distrital.</v>
          </cell>
          <cell r="BQ86" t="str">
            <v>Interoperabilidad y estandarización: 
Marzo: Documento Índice de Gobierno en Línea en el Distrito
Junio: Acompañamiento y documentación Notificación nivel 1 entidades Distritales (Acta o Evidencia de Reunión con anexos).
Septiembre: Acompañamiento y documentación Notificación nivel 1 entidades Distritales (Acta o Evidencia de Reunión con anexos).
Gestión, Estrategia de Implementación ERP Distrital:
Octubre: Documento Modelo de Gobernanza ERP Distrital
Diciembre: Documento Gestión de la estrategia de implementación del ERP Distrital BogData en la Secretaría General</v>
          </cell>
          <cell r="BR86" t="str">
            <v>Suma</v>
          </cell>
          <cell r="BS86">
            <v>5.0199999999999996</v>
          </cell>
          <cell r="BT86">
            <v>0</v>
          </cell>
          <cell r="BU86">
            <v>0</v>
          </cell>
          <cell r="BV86">
            <v>1</v>
          </cell>
          <cell r="BW86">
            <v>0</v>
          </cell>
          <cell r="BX86">
            <v>0</v>
          </cell>
          <cell r="BY86">
            <v>1</v>
          </cell>
          <cell r="BZ86">
            <v>0</v>
          </cell>
          <cell r="CA86">
            <v>0</v>
          </cell>
          <cell r="CB86">
            <v>1</v>
          </cell>
          <cell r="CC86">
            <v>0</v>
          </cell>
          <cell r="CD86">
            <v>0</v>
          </cell>
          <cell r="CE86">
            <v>2</v>
          </cell>
          <cell r="CF86">
            <v>0</v>
          </cell>
          <cell r="CG86">
            <v>0</v>
          </cell>
          <cell r="CH86">
            <v>1.9920318725099598E-2</v>
          </cell>
          <cell r="CI86">
            <v>0</v>
          </cell>
          <cell r="CJ86">
            <v>0</v>
          </cell>
          <cell r="CK86">
            <v>1.9920318725099598E-2</v>
          </cell>
          <cell r="CL86">
            <v>0</v>
          </cell>
          <cell r="CM86">
            <v>0</v>
          </cell>
          <cell r="CN86">
            <v>1.9920318725099598E-2</v>
          </cell>
          <cell r="CO86">
            <v>0</v>
          </cell>
          <cell r="CP86">
            <v>0</v>
          </cell>
          <cell r="CQ86">
            <v>3.9840637450199196E-2</v>
          </cell>
          <cell r="CR86">
            <v>1</v>
          </cell>
          <cell r="CS86">
            <v>0</v>
          </cell>
          <cell r="CT86">
            <v>0</v>
          </cell>
          <cell r="CU86" t="str">
            <v>Gestión Estrategia de Implementación ERP Distrital: 
Los profesionales especializados líderes del proyecto ERP, identificaron la necesidad del proyecto y se hizo revisión del perfil del mismo.
Interoperabilidad y estandarización:
Se elaboró Ficha preliminar del perfil del proyecto.</v>
          </cell>
          <cell r="CV86" t="str">
            <v>Gestión Estrategia de Implementación ERP Distrital:
No se presentaron retrasos o dificultades durante el mes.
Interoperabilidad y estandarización:
No se presentaron retrasos o dificultades durante el mes.</v>
          </cell>
          <cell r="CW86" t="str">
            <v>Gestión Estrategia de Implementación ERP Distrital:
Los profesionales especializados líderes del proyecto ERP de la Oficina, comenzaron con la planeación  y estructuración del proyecto, mediante el cual se hará gestión y articulación de la disposición de una solución tecnológica que posibilite acceso a los ciudadanos a la información Financiera y Contable.
Interoperabilidad y estandarización: 
Al realizar la ficha preliminar del proyecto, se podrá contar con el alcance y objetivos generales para la estructuración del mismo.</v>
          </cell>
          <cell r="CX86">
            <v>0</v>
          </cell>
          <cell r="CY86">
            <v>0</v>
          </cell>
          <cell r="CZ86" t="str">
            <v>Gestión Estrategia de Implementación ERP Distrital:
Los profesionales especializados líderes del proyecto ERP de la Oficina, concluyeron la planeación y estructuración del proyecto con la aprobación del mismo. Adicionalmente, se trabaja en la contratación del Asesor Especializado SAP para el apoyo operativo del proyecto.
Interoperabilidad y estandarización: 
Se realizó la identificación de la necesidad del proyecto de interoperabilidad. Se ajustó y aprobó el documento Perfil de Proyecto y el documento de la formulación.
Se elaboró Documento preliminar -  Documento Índice de Gobierno en Línea en el Distrito</v>
          </cell>
          <cell r="DA86" t="str">
            <v>Gestión Estrategia de Implementación ERP Distrital:
No se presentaron retrasos o dificultades durante el mes.
Interoperabilidad y estandarización:
No se presentaron retrasos o dificultades durante el mes.</v>
          </cell>
          <cell r="DB86" t="str">
            <v>Gestión Estrategia de Implementación ERP Distrital:
Los profesionales especializados líderes del proyecto ERP de la Oficina,  terminaron las actividades del procedimiento 1210200-PR-306, e iniciaron la gestión para la contratación del Asesor Especializado SAP (operativo), que permitirá disponer de  una solución que integra la información administrativa y financiera del Distrito Capital.
Interoperabilidad y estandarización: 
Con la elaboración de la formulación del proyecto aprobado, se dio inicio a la construcción de entregables y ejecución del proyecto, el cual busca apropiar el marco de interoperabilidad del Estado Colombiano en la Entidades del Distrito.</v>
          </cell>
          <cell r="DC86">
            <v>1</v>
          </cell>
          <cell r="DD86">
            <v>1</v>
          </cell>
          <cell r="DE86" t="str">
            <v>Gestión Estrategia de Implementación ERP Distrital: 
Se trabajó en la contratación del Asesor Especializado SAP para el apoyo funcional del proyecto.
Adicionalmente, se realizó informe de gestión de las actividades ejecutadas del proyecto BogData en el marco del convenio interadministrativo 4130000-663-2017, suscrito entre la Secretaría Distrital de Hacienda y la Secretaría General.
Interoperabilidad y estandarización: 
Se logró el hito de realizar el Documento Índice de Gobierno en Línea en el Distrito, el cual fue publicado en la página de la Consejería TIC.</v>
          </cell>
          <cell r="DF86" t="str">
            <v>Gestión Estrategia de Implementación ERP Distrital:
No se presentaron retrasos o dificultades durante el mes.
Interoperabilidad y estandarización:
No se presentaron retrasos o dificultades durante el mes.</v>
          </cell>
          <cell r="DG86" t="str">
            <v>Gestión Estrategia de Implementación ERP Distrital:
La gestión de la contratación de los Asesores Especializados SAP (operativo y funcional), permitirá la disposición de un modelo de gobernanza y gestión unificada de la solución del sistema Administrativo y Financiero Distrital BogData, para getionar la implementación del mismo en la Secretaría General.
Interoperabilidad y estandarización: 
Con la elaboración y publicación del Documento Índice de GEL en el Distrito, se logra contar con la Línea Base en materia de Interoperabilidad, el cual busca dar inicio al acompañamiento a las entidades del Distrito, en el proceso de certificación de Nivel 1.</v>
          </cell>
          <cell r="DH86">
            <v>0</v>
          </cell>
          <cell r="DI86">
            <v>0</v>
          </cell>
          <cell r="DJ86" t="str">
            <v>Gestión Estrategia de Implementación ERP Distrital: Por gestión de los líderes del proyecto, se articulan acciones con la SDH en el marco del Convenio 663-2017 para que las Entidades Distritales: Secretarías Movilidad, Gobierno, IDU, IDIPRON, IDRD, Fondo Financiero Distrital de Salud – FFDS y Universidad Distrital Francisco José de Caldas, conozcan funcionalidades básicas del BogData y las plantillas para que interconecten sus ERP al BogData, en los módulos: Presupuesto, Tesorería  - Cuentas Por Pagar y Consolidación de Contabilidad (http://www.shd.gov.co/shd/bogdata).
Adicionalmente, se avanza en la definición del Anexo Técnico para implementar ERP en otras Entidades Distritales, y el Modelo de Gobernanza de ERP Distrital, partiendo de la documentación de implementación del ERP BogData de la SDH. Además, en cuanto al documento de la evolución del SI-Capital a ERP BogData, basado en SAP, se avanzó en su construcción y en la identificaron de estadísticas de inversión en TIC de las Entidades Cabezas de Sector, entre otras. 
Interoperabilidad y estandarización: Para lograr la certificación nivel 1 del marco de interoperabilidad del Estado Colombiano, se da cumplimiento a las siguientes actividades programadas:
1. Reunión con MinTIC para acordar acompañamiento.
2. Proyección y envió de Oficios a Entidades Distritales, solicitando asistencia al taller de interoperabilidad.</v>
          </cell>
          <cell r="DK86" t="str">
            <v>Gestión Estrategia de Implementación ERP Distrital: No se presentaron retrasos o dificultades durante el mes.
Interoperabilidad y estandarización: No se presentaron retrasos o dificultades durante el mes.</v>
          </cell>
          <cell r="DL86" t="str">
            <v xml:space="preserve">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Interoperabilidad y estandarización: Mediante el envío de los Oficio, 18 Entidades del Distrito conocerán que existe el marco de interoperabilidad del Estado Colombiano, lo que les permitirá desarrollar actividades previas que conduzcan a su certificación en nivel 1. </v>
          </cell>
          <cell r="DM86">
            <v>0</v>
          </cell>
          <cell r="DN86">
            <v>0</v>
          </cell>
          <cell r="DO86" t="str">
            <v xml:space="preserve">Gestión Estrategia de Implementación ERP Distrital: Por gestión de los líderes del proyecto, se articulan acciones con la SDH en el marco del convenio 663-2017, para que las Entidades Distritales Secretarías de Gobierno, General, Jurídica, Desarrollo Económico, Planeación, Mujer, Ambiente, Cultura Recreación y Deportes, y las entidades Jardín Botánico, FONCEP, IDEGER, UAE-Bomberos, OFB, IDU, DADSC y DADEP, conozcan funcionalidades básicas del BogData y la presentación de plantillas para que Entidades interconecten sus ERP al BogData módulos: Presupuesto, Tesorería  - Cuentas Por Pagar  (http://www.shd.gov.co/shd/bogdata).
Adicionalmente, se dispone de versión preliminar del Anexo Técnico para implementar ERP en otras Entidades Distritales y de Modelo de Gobernanza de ERP Distrital, partiendo de la documentación de implementación del ERP BogData de la SDH. Además, se elaboró el documento de Evolución del SI-Capital a ERP BogData, basado en SAP, que incluye estadísticas de inversión en TIC de las Entidades Cabezas de Sector, entre otras.
Interoperabilidad y estandarización: Durante el mes, se remitieron 17 Oficios adicionales a los 18 enviados en el mes de abril, en los cuales se invitó a las Entidades Distritales a participar en talleres de Interoperabilidad ofrecidos por MinTIC y la Alta Consejería TIC. De las 35 Entidades invitadas a los cuatro talleres programados, asistieron representantes de 25 Entidades.  </v>
          </cell>
          <cell r="DP86" t="str">
            <v>Gestión Estrategia de Implementación ERP Distrital: No se presentaron retrasos o dificultades durante el mes.
Interoperabilidad y estandarización: No se presentaron retrasos o dificultades durante el mes.</v>
          </cell>
          <cell r="DQ86"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En cuanto al documento de la evolución del SI-Capital a ERP BogData, basado en SAP, este es una referencia en la transición entre modelos, resaltando la justificación, beneficios y ventajas del ERP.
Interoperabilidad y estandarización: 17 entidades del Distrito diferentes a las 18 relacionadas en el mes anterior, empiezan  a conocer que existe el marco de interoperabilidad del Estado Colombiano, lo que les permitirá desarrollar actividades previas que conduzcan a su certificación en nivel 1.</v>
          </cell>
          <cell r="DR86">
            <v>1</v>
          </cell>
          <cell r="DS86">
            <v>1</v>
          </cell>
          <cell r="DT86" t="str">
            <v>Gestión Implementación ERP Distrital: Se articulan acciones con la SDH para que las Entidades Distritales se integren o interconecten además de digitar, mediante archivos planos (plantillas), al ERP BogData de la SDH. Las plantillas para integración al ERP BogData módulos: Presupuesto, Tesorería - Cuentas Por Pagar y Consolidación de Contabilidad, están en http://www.shd.gov.co/shd/bogdata. 
Se articularon acciones para la publicación de encuesta a Entidades Distritales. Participaron 76 funcionarios. Según resultados, las Entidades no han apropiado ni culminado los desarrollos para la generación de archivos planos, por lo cual estas solicitan plazo para alistamiento y pruebas.
Se elaboró informe de gestión del proyecto con corte junio 12, e informe de Supervisión del seguimiento de los Convenios Interadministrativos 642-2017 y 663-2017, suscritos entre la SDH y la Secretaría General.
La Alta Consejería Distrital TIC, emitió la Resolución 001 de 2019 "Por la cual se modifica la Resolución 002 de 2018 de la CDS". Con esta, se cambia la abstención para adquirir o arrendar software o soluciones que en el mediano o largo plazo brinden soluciones ERP, que puedan ser cubiertas por el ERP Distrital contratado por la SDH.
Se culminó el documento de Anexo Técnico, estudio previo, análisis de sector y matriz de riesgos, para el proceso de Modelo de Gobernanza del proyecto ERP Distrital. Se continúa la construcción del Anexo Técnico tipo para la implementación del ERP en otras Entidades. Se dispone de un modelo de estudio previo con justificación, análisis de sector, matriz de riesgos y cálculo de indicadores financieros.
Interoperabilidad y estandarización: Se logró el hito de acompañamiento y documentación de Notificación Nivel 1 de Interoperabilidad a 30 Entidades del Distrito, de la siguiente manera: 22 Entidades lograron la Notificación (Canal Capital, ERU, Empresa de Transporte del Tercer Milenio Transmilenio S.A., Empresa Metro de Bogotá S.A., IDPAC, IDRD, IDT, Orquesta Filarmónica de Bogotá, SED, Secretaría Distrital de Integración Social, Secretaría Distrital de la Mujer, Secretaría Distrital de Planeación, Terminal de Transportes S.A., Lotería de Bogotá, Concejo de Bogotá, Contraloría de Bogotá, IDEP, IDIPRON, IPES, IDPYBA, IDCBIS, EAGAT), 3 Entidades manifestaron que no tienen servicios de intercambio de información (IDARTES, Corporación para el Desarrollo y la Productividad Bogotá Región - Invest in Bogotá, FFDS) y 5 Entidades adelantaron el proceso establecido en el Marco de Interoperabilidad del Estado Colombiano(FUGA, Capital Salud EPS-S SAS, Subred Integrada De Servicios Salud  (1) Centro  Oriente, (2) Norte, (3)  Sur), y están en proceso  de estudio y  verificación por parte del MinTIC.
Además, debido a la divulgación de los resultados del FURAG 2018 en mayo por el DAFP, se actualizó documento reportado en febrero, y se solicita al área de comunicaciones de la Consejería TIC su publicación en el portal http://ticbogota.gov.co.</v>
          </cell>
          <cell r="DU86" t="str">
            <v>Gestión Estrategia de Implementación ERP Distrital: La SDH informa que posterga la fecha de salida a producción y estabilización del ERP BogData para el cuarto trimestre de 2019, dado que se han prologando las pruebas integrales con los usuarios del sistema. Esta situación posterga la elaboración por el contratista de la SDH de los BBPS o Definición de Diseños de módulos SAP definitivos y demás documentación técnica, que se requiere para poder culminar el Anexo Técnico tipo para la Implementación del ERP en la Secretaría General.
Interoperabilidad y estandarización: No se presentaron retrasos o dificultades durante el mes.</v>
          </cell>
          <cell r="DV86"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Interoperabilidad y estandarización: 22 Entidades del Distrito lograron la Notificación Nivel 1 del marco de Interoperabilidad del Estado Colombiano, lo que les permite mejorar los procesos de intercambio de información aplicando un lenguaje común, facilitando la compatibilidad de información proveniente de diferentes fuentes. Por otro lado, 3 Entidades identificaron que no utilizan servicios de intercambio de información y 5 Entidades se encuentran en proceso de estudio por parte del MinTIC para obtener la respectiva notificación, lo anterior con acompañamiento de la Alta Consejería Distrital de TIC.</v>
          </cell>
          <cell r="DW86">
            <v>0</v>
          </cell>
          <cell r="DX86">
            <v>0</v>
          </cell>
          <cell r="DY86" t="str">
            <v>Gestión Implementación ERP Distrital: Por gestión de los líderes, se articulan acciones con la SDH en el marco del Convenio 663-2017. Se hizo el correspondiente seguimiento al Convenio y se articulan acciones para que las Entidades Distritales se integren o interconecten, además de digitar, mediante archivos planos al ERP BOGDATA de la SDH. Se adelanta un ejercicio piloto entre la SDH y la Secretaría General para el diligenciamiento de plantillas de tesorería en cuentas por pagar y nómina, con el que se proyecta sirva de modelo para otras Entidades Distritales.
Las Entidades que aún no han apropiado ni culminado los desarrollos para la generación de archivos planos, están atentas a la nueva versión de las plantillas y el cronograma que defina la SDH para su alistamiento y pruebas, teniendo en cuenta que la SDH postergó la fecha de entrada en operación del ERP BOGDATA. Se elaboró el informe de gestión del proyecto e informe de gestión de Convenio Interadministrativos 663 suscritos entre la SDH y la Secretaría General. 
Se adelanta concurso de méritos SGA-CM-06-2019, objeto “Contratar la consultoría para la definición y diseño del Modelo de Gobierno y del Modelo de Gestión del Centro de Competencia que permita la gestión de la implementación del ERP Distrital BOGDATA basado en SAP S/4 HANNA, vía rollout del ERP SAP previamente implementado en la Secretaría Distrital de Hacienda de Bogotá, D.C”.
Ante la postergación de la SDH en cuanto a la fecha de salida a producción y estabilización de la implementación del ERP BOGDATA para el cuarto trimestre de 2019, la Oficina Alta Consejería Distrital de TIC y la Oficina TIC de la Secretaría General, como plan de choque avanzan en la construcción del Anexo Técnico tipo para la implementación del ERP en otras Entidades, considerando las necesidades propias de la Secretaría General como Entidad modelo. Se identifican los requisitos de interoperabilidad y se construye matriz de requerimientos por procesos administrativos y financieros, para luego ser confrontados frente a las brechas identificadas y a los procedimientos de diseño de módulos SAP BBPs definitivos, que la Secretaría Distrital de Hacienda entregue una vez implementado y estabilizado el ERP basado en SAP en dicha Entidad.
Interoperabilidad y estandarización: Se realizó la proyección y envío de Oficios invitando al taller de acompañamiento a las Entidades que no han participado en anteriores actividades, y tampoco han iniciado proceso de notificación ante el MinTIC (Universidad Distrital, FONCEP y Bomberos). Adicionalmente, se hizo la notificación Nivel 1 por parte del MinTIC a cuatro Entidades que durante el mes de junio adelantaron el proceso establecido en el Marco de Interoperabilidad del Estado Colombiano (Capital Salud EPS-S SAS, Subred Integrada De Servicios Salud Centro Oriente, Norte y Sur). Además, en el mes la Subred Integrada de Servicios Salud SurOccidente obtuvo la Notificación en Nivel 1 en Interoperabilidad.</v>
          </cell>
          <cell r="DZ86" t="str">
            <v>Gestión Estrategia de Implementación ERP Distrital: No se presentaron retrasos o dificultades durante el mes.
Interoperabilidad y estandarización: No se presentaron retrasos o dificultades durante el mes.</v>
          </cell>
          <cell r="EA86" t="str">
            <v>Gestión Estrategia de Implementación ERP Distrital: Se articulan acciones en conjunto con la SDH para que los sistemas de la Entidades Distritales que gestionan la información administrativa y financiera, se integren al ERP BogData de la SDH, para unificar dicha información. Además, se dispondrá de un Modelo de Gestión para implementar el ERP BogData basado en SAP en las Entidades Distritales, partiendo de la solución instalada en la SDH. Adicionalmente, contar con el Anexo Técnico permite identificar los requerimientos funcionales y no funcionales para la apropiación del ERP basado en sistema SAP de la SDH (rollout), iniciando con el piloto en la Secretaría General, como solución para la gestión administrativa y financiera unificada en el Distrito Capital. 
Adicionalmente, el plan de choque implementado permitirá contar con el Anexo Técnico que se requiere para implementar vía rollout el ERP basado en SAP en la Secretaría General.
Interoperabilidad y estandarización: 3 entidades del Distrito empiezan a conocer que existe el marco de interoperabilidad del Estado Colombiano, lo que les permitirá desarrollar actividades previas que conduzcan a su certificación en nivel 1. Además, 5 Entidades del Distrito lograron la Notificación Nivel 1 del marco de Interoperabilidad del Estado Colombiano, permitiéndoles mejorar los procesos de intercambio de información aplicando un lenguaje común, facilitando la compatibilidad de información proveniente de diferentes fuentes.</v>
          </cell>
          <cell r="EB86">
            <v>0</v>
          </cell>
          <cell r="EC86">
            <v>0</v>
          </cell>
          <cell r="ED86" t="str">
            <v>Gestión Estrategia de Implementación ERP Distrital: Por gestión de los líderes del proyecto, se continua en la articulación de acciones con la SDH en el marco de los Convenios 642-2017 y 663-2017, para lo cual los Supervisores elaboraron acta de seguimiento. Se elaboró informe de gestión y se remitió a la Dirección de Contratación.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Se tiene pendiente el de nómina, que se proyecta sirva de modelo para otras Entidades Distritales. Culminó la avaluación del proceso de concurso de méritos SGA-CM-06-2019, quedando adjudicada a la firma Unión Temporal DATATIC, el cual se proyecta quede firmado e iniciado en el mes septiembre de 2019.
La Alta Consejería TIC y la Oficina TIC de la Secretaría General, avanzan en la construcción del Anexo Técnico tipo para la implementación del ERP en otras Entidades, teniendo en cuenta que la SDH ha postergado la salida a producción y estabilización de la implementación del ERP BogData. Para el Anexo Técnico, se están considerando las necesidades de la Secretaría General como Entidad modelo. Se identifica los requisitos de interoperabilidad, se construye matriz de requerimientos por procesos administrativos y financieros, para ser confrontados frente a las brechas identificadas y a los procedimientos de diseño de módulos SAP BBPs definitivos, que la SDH entregue una vez implementado y estabilizado el ERP basado en SAP en dicha Entidad.
Interoperabilidad y estandarización: Se realizó taller de acompañamiento para la notificación nivel 1 del marco de interoperabilidad del Estado Colombiano con la participación de las Entidades faltantes: Universidad Distrital y FONCEP. Adicionalmente, a este taller asistieron IDARTES, la UMV y la Secretaria de Integración Social, Entidades acompañadas previamente. Debido a la no asistencia al taller por parte de la Unidad Administrativa Especial Cuerpo Oficial Bomberos Bogotá, la Alta Consejería Distrital de TIC realizó el acompañamiento vía correo electrónico, mediante el envío de instrucciones para solicitar la notificación nivel 1 a MinTIC. Con estos ejercicios se completa el ciclo de acompañamiento con las 56 Entidades del Distrito durante cuatrienio.</v>
          </cell>
          <cell r="EE86" t="str">
            <v>Gestión Estrategia de Implementación ERP Distrital: No se presentaron retrasos o dificultades durante el mes.
Interoperabilidad y estandarización: No se presentaron retrasos o dificultades durante el mes.</v>
          </cell>
          <cell r="EF86" t="str">
            <v>Gestión Estrategia de Implementación ERP Distrital: Definir un Modelo de Gestión para implementar el ERP BogData basado en SAP en las Entidades Distritales, partiendo de la solución instalada en la SDH. Además, contar con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Interoperabilidad y estandarización: Se realizó taller de acompañamiento a las Entidades faltantes, con esto las Entidades logran obtener los conocimientos necesarios para certificar sus servicios de intercambio de información en los diferentes niveles de madurez establecidos por el marco de interoperabilidad del Estado Colombiano.</v>
          </cell>
          <cell r="EG86">
            <v>1</v>
          </cell>
          <cell r="EH86">
            <v>1</v>
          </cell>
          <cell r="EI86" t="str">
            <v>Gestión Estrategia de Implementación ERP Distrital: Por gestión de los líderes del proyecto, se continúa en la articulación de acciones con la SDH en el marco de los Convenios 642 y 663 de 2017, para lo cual se elaboró informe de seguimiento con corte 20 de septiembre de 2019, el cual se remitió a la Dirección de Contratación para que repose en el archivo.
Se continúa apoyando a la SDH para que las Entidades Distritales se interoperen o interconecten, además de digitar, mediante archivos planos (plantillas) al ERP BogData de la SDH. Para ello se culminó el ejercicio piloto entre la SDH y la Secretaría General para el diligenciamiento de plantillas de tesorería en cuentas por pagar (CXP). Se continúa definiendo el requerimiento para CXP nómina. Por otra, se identifica la integración de CXP tesorería y uso de extractores con la entidad Caja de Vivienda Popular, con el que se proyecta sirva de modelo para otras Entidades Distritales. Se adelanta la ejecución del contrato 4130000-788-2019, para lo cual se dispone de un plan de trabajo de la consultoría con cronograma.
La Consejería TIC y la Oficina TIC de la Secretaría General, avanzan en la construcción del Anexo Técnico tipo para la implementación del ERP en otras Entidades. Para el Anexo Técnico, se están considerando necesidades propias de la Secretaría General como Entidad modelo. Se identifica infraestructura tecnológica, licenciamiento requerido, servicios profesionales de capacitación, certificación, migración de datos y se adelanta definición de matriz de requerimientos por procesos administrativos y financieros, para ser confrontados frente a brechas identificadas y a procedimientos de diseño de módulos SAP BBPs definitivos, que la SDH entregue una vez implementado y estabilizado el ERP basado en SAP en dicha Entidad.
Interoperabilidad y estandarización: Como producto de los talleres de acompañamiento liderados por la Alta Consejería TIC, en septiembre se alcanzó la certificación nivel 1 del marco de Interoperabilidad del Estado Colombiano para la Fundación Gilberto Álzate Avendaño, Universidad Distrital, FONCEP y Bomberos. Por lo cual, se logró el hito de acompañamiento y documentación para la notificación en nivel 1 de 34 Entidades Distritales en 2019, para un total de 56 durante el cuatrienio. Por otra parte, se emitió Circular 25 de 2019 dirigida a las Entidades del Distrito informando los logros en materia de Interoperabilidad.</v>
          </cell>
          <cell r="EJ86" t="str">
            <v>Gestión Estrategia de Implementación ERP Distrital: No se presentaron retrasos o dificultades durante el mes.
Interoperabilidad y estandarización: No se presentaron retrasos o dificultades durante el mes.</v>
          </cell>
          <cell r="EK86" t="str">
            <v>Gestión Estrategia de Implementación ERP Distrital: Se contará con un análisis de mercado de experiencia en Gobernanza y Centros de Competencias para desarrollar del Modelo de Gestión, con el objetivo de implementar el ERP BogData basado en SAP en las Entidades Distritales, partiendo de la solución instalada en la SDH. Además, tener el Anexo Técnico, permite identificar los requerimientos funcionales y no funcionales, que incluye la identificación de requerimientos de Interoperabilidad del BogData, para la apropiación del ERP basado en el Sistema SAP de la SDH (rollout), iniciando con el piloto en la Secretaría General, como solución para la gestión administrativa y financiera unificada en el Distrito Capital.
Interoperabilidad y estandarización: Se logró la apropiación del Marco de Interoperabilidad del Estado Colombiano, representado en la notificación nivel 1 para 34 Entidades Distritales durante el año 2019, completando un total de 56 en el cuatrienio. Lo anterior, contribuye a que las Entidades del Distrito puedan mejorar los procesos de intercambio de información aplicando un lenguaje común, facilitando la compatibilidad de información proveniente de diferentes fuentes.</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v>3</v>
          </cell>
          <cell r="FB86">
            <v>0</v>
          </cell>
          <cell r="FC86" t="str">
            <v>Cumple</v>
          </cell>
          <cell r="FD86" t="str">
            <v>Cumplido</v>
          </cell>
          <cell r="FE86" t="str">
            <v>Cumplido</v>
          </cell>
          <cell r="FF86" t="str">
            <v>Adecuado</v>
          </cell>
          <cell r="FG86" t="str">
            <v>Coherente</v>
          </cell>
          <cell r="FH86" t="str">
            <v>Concuerda</v>
          </cell>
          <cell r="FI86" t="str">
            <v>Concuerda</v>
          </cell>
          <cell r="FJ86" t="str">
            <v>Relación directa</v>
          </cell>
          <cell r="FK86" t="str">
            <v>Adecuado</v>
          </cell>
          <cell r="FL86" t="str">
            <v>Oportuna</v>
          </cell>
          <cell r="FM86"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6" t="str">
            <v>Sebastian Malpica</v>
          </cell>
          <cell r="FO86" t="str">
            <v>Cumple</v>
          </cell>
          <cell r="FP86" t="str">
            <v>Cumplido</v>
          </cell>
          <cell r="FQ86" t="e">
            <v>#N/A</v>
          </cell>
          <cell r="FR86" t="str">
            <v>Adecuado</v>
          </cell>
          <cell r="FS86" t="str">
            <v>Coherente</v>
          </cell>
          <cell r="FT86" t="str">
            <v>Concuerda</v>
          </cell>
          <cell r="FU86" t="str">
            <v>Concuerda</v>
          </cell>
          <cell r="FV86" t="str">
            <v>Relación directa</v>
          </cell>
          <cell r="FW86" t="str">
            <v>Adecuado</v>
          </cell>
          <cell r="FX86" t="str">
            <v>Oportuna</v>
          </cell>
          <cell r="FY86" t="str">
            <v>El reporte del indicador es adecuado en términos de suficiencia y coherencia.</v>
          </cell>
          <cell r="FZ86" t="str">
            <v>Sebastian Malpica</v>
          </cell>
          <cell r="GA86" t="str">
            <v>Cumple</v>
          </cell>
          <cell r="GB86" t="str">
            <v>Cumplido</v>
          </cell>
          <cell r="GC86" t="e">
            <v>#N/A</v>
          </cell>
          <cell r="GD86" t="str">
            <v>Adecuado</v>
          </cell>
          <cell r="GE86" t="str">
            <v>Coherente</v>
          </cell>
          <cell r="GF86" t="str">
            <v>Concuerda</v>
          </cell>
          <cell r="GG86" t="str">
            <v>Concuerda</v>
          </cell>
          <cell r="GH86" t="str">
            <v>Relación directa</v>
          </cell>
          <cell r="GI86" t="str">
            <v>Adecuado</v>
          </cell>
          <cell r="GJ86" t="str">
            <v>Oportuna</v>
          </cell>
          <cell r="GK86" t="str">
            <v>El reporte del indicador es adecuado en términos de suficiencia y coherencia.</v>
          </cell>
          <cell r="GL86" t="str">
            <v>Sebastian Malpica</v>
          </cell>
          <cell r="GM86">
            <v>0</v>
          </cell>
          <cell r="GN86">
            <v>0</v>
          </cell>
          <cell r="GO86" t="e">
            <v>#N/A</v>
          </cell>
          <cell r="GP86">
            <v>0</v>
          </cell>
          <cell r="GQ86">
            <v>0</v>
          </cell>
          <cell r="GR86">
            <v>0</v>
          </cell>
          <cell r="GS86">
            <v>0</v>
          </cell>
          <cell r="GT86">
            <v>0</v>
          </cell>
          <cell r="GU86">
            <v>0</v>
          </cell>
          <cell r="GV86">
            <v>0</v>
          </cell>
          <cell r="GW86">
            <v>0</v>
          </cell>
          <cell r="GX86">
            <v>0</v>
          </cell>
          <cell r="GY86">
            <v>0</v>
          </cell>
          <cell r="GZ86">
            <v>0</v>
          </cell>
          <cell r="HA86">
            <v>1</v>
          </cell>
          <cell r="HB86">
            <v>0</v>
          </cell>
          <cell r="HC86">
            <v>0</v>
          </cell>
          <cell r="HD86">
            <v>1</v>
          </cell>
          <cell r="HE86">
            <v>0</v>
          </cell>
          <cell r="HF86">
            <v>0</v>
          </cell>
          <cell r="HG86">
            <v>1</v>
          </cell>
          <cell r="HH86" t="str">
            <v/>
          </cell>
          <cell r="HI86" t="str">
            <v/>
          </cell>
          <cell r="HJ86" t="str">
            <v/>
          </cell>
          <cell r="HK86">
            <v>3</v>
          </cell>
          <cell r="HL86">
            <v>0</v>
          </cell>
          <cell r="HM86">
            <v>0</v>
          </cell>
          <cell r="HN86">
            <v>1.9920318725099598E-2</v>
          </cell>
          <cell r="HO86">
            <v>0</v>
          </cell>
          <cell r="HP86">
            <v>0</v>
          </cell>
          <cell r="HQ86">
            <v>1.9920318725099598E-2</v>
          </cell>
          <cell r="HR86">
            <v>0</v>
          </cell>
          <cell r="HS86">
            <v>0</v>
          </cell>
          <cell r="HT86">
            <v>1.9920318725099598E-2</v>
          </cell>
          <cell r="HU86">
            <v>0</v>
          </cell>
          <cell r="HV86">
            <v>0</v>
          </cell>
          <cell r="HW86">
            <v>0</v>
          </cell>
          <cell r="HX86">
            <v>5.9760956175298793E-2</v>
          </cell>
          <cell r="HY86" t="str">
            <v>No Programó</v>
          </cell>
          <cell r="HZ86" t="str">
            <v>No Programó</v>
          </cell>
          <cell r="IA86">
            <v>1</v>
          </cell>
          <cell r="IB86">
            <v>1</v>
          </cell>
          <cell r="IC86">
            <v>1</v>
          </cell>
          <cell r="ID86">
            <v>1</v>
          </cell>
          <cell r="IE86">
            <v>1</v>
          </cell>
          <cell r="IF86">
            <v>1</v>
          </cell>
          <cell r="IG86">
            <v>1</v>
          </cell>
          <cell r="IH86">
            <v>1</v>
          </cell>
          <cell r="II86">
            <v>1</v>
          </cell>
          <cell r="IJ86">
            <v>0.6</v>
          </cell>
          <cell r="IK86">
            <v>1</v>
          </cell>
          <cell r="IL86">
            <v>1</v>
          </cell>
          <cell r="IM86">
            <v>1</v>
          </cell>
          <cell r="IN86">
            <v>1</v>
          </cell>
          <cell r="IP86">
            <v>1.9920318725099598E-2</v>
          </cell>
        </row>
        <row r="87">
          <cell r="A87" t="str">
            <v>184H</v>
          </cell>
          <cell r="B87" t="str">
            <v>Oficina Alta Consejería Distrital de Tecnologías de Información y Comunicaciones - TIC</v>
          </cell>
          <cell r="C87" t="str">
            <v>Alto Consejero Distrital de Tecnologías de Información y Comunicaciones - TIC</v>
          </cell>
          <cell r="D87" t="str">
            <v>Sergio Martínez Medina</v>
          </cell>
          <cell r="E87" t="str">
            <v>P2 -  SERVICIO AL CIUDADANO</v>
          </cell>
          <cell r="F87" t="str">
            <v xml:space="preserve">P2O2 Simplificar, racionalizar y virtualizar trámites y servicios para contribuir al mejoramiento del clima de negocios y facilitar el ejercicio de los derechos y el cumplimiento de deberes de la ciudadanía </v>
          </cell>
          <cell r="G87" t="str">
            <v>P2O2A2 Optimizar herramientas tecnológicas que soporten la prestación del servicio a la ciudadanía</v>
          </cell>
          <cell r="H87" t="str">
            <v>Virtualizar el 15% de los trámites de mayor impacto de las entidades distritales</v>
          </cell>
          <cell r="I87" t="str">
            <v>Trámites de mayor impacto de las entidades distritales virtualizados</v>
          </cell>
          <cell r="J87" t="str">
            <v xml:space="preserve">Corresponde a la meta Plan de Desarrollo de virtualizar un total de 72 trámites de las diferentes entidades distritales para el cuatrienio. Para la vigencia 2018 corresponde virtualizar un total de 38 trámites. </v>
          </cell>
          <cell r="K87" t="str">
            <v>(Trámites Virtualizados / Total trámites a virtualizar) *100</v>
          </cell>
          <cell r="L87" t="str">
            <v>Trámites Virtualizados</v>
          </cell>
          <cell r="M87" t="str">
            <v>Total trámites a virtualizar</v>
          </cell>
          <cell r="O87" t="str">
            <v>Tramites virtualizados</v>
          </cell>
          <cell r="P87" t="str">
            <v xml:space="preserve"> Brindar asistencia técnica  directa e indirecta a las entidades distritales para la virtualización de los trámites de mayor impacto</v>
          </cell>
          <cell r="Q87" t="str">
            <v>Virtualización de trámites:
Junio: Informe Reporte Trámites Virtualizados</v>
          </cell>
          <cell r="R87" t="str">
            <v>Virtualización de trámites:
Determinar las necesidades de las entidades frente a la ciudadanía, ofreciendo servicios más eficientes mediante la ampliación de trámites virtualizados, para el beneficio de los ciudadanos.</v>
          </cell>
          <cell r="S87" t="str">
            <v>Suma</v>
          </cell>
          <cell r="T87" t="str">
            <v>Suma</v>
          </cell>
          <cell r="U87" t="str">
            <v>Porcentaje</v>
          </cell>
          <cell r="V87" t="str">
            <v xml:space="preserve">Eficacia </v>
          </cell>
          <cell r="W87" t="str">
            <v>Producto</v>
          </cell>
          <cell r="X87">
            <v>2016</v>
          </cell>
          <cell r="Y87">
            <v>0</v>
          </cell>
          <cell r="Z87">
            <v>2016</v>
          </cell>
          <cell r="AA87">
            <v>0</v>
          </cell>
          <cell r="AB87">
            <v>3.9600000000000003E-2</v>
          </cell>
          <cell r="AC87">
            <v>7.9200000000000007E-2</v>
          </cell>
          <cell r="AD87">
            <v>3.1199999999999999E-2</v>
          </cell>
          <cell r="AE87">
            <v>0</v>
          </cell>
          <cell r="AF87">
            <v>0.15</v>
          </cell>
          <cell r="AG87" t="str">
            <v>No Aplica</v>
          </cell>
          <cell r="AH87">
            <v>1</v>
          </cell>
          <cell r="AI87" t="str">
            <v>No Aplica</v>
          </cell>
          <cell r="AJ87">
            <v>1</v>
          </cell>
          <cell r="AK87" t="str">
            <v>No Aplica</v>
          </cell>
          <cell r="AL87" t="str">
            <v>No Aplica</v>
          </cell>
          <cell r="AM87" t="str">
            <v>No Aplica</v>
          </cell>
          <cell r="AN87" t="str">
            <v>No Aplica</v>
          </cell>
          <cell r="AO87" t="str">
            <v>No Aplica</v>
          </cell>
          <cell r="AP87" t="str">
            <v>No Aplica</v>
          </cell>
          <cell r="AQ87" t="str">
            <v>No Aplica</v>
          </cell>
          <cell r="AR87" t="str">
            <v>No Aplica</v>
          </cell>
          <cell r="AS87" t="str">
            <v>No Aplica</v>
          </cell>
          <cell r="AT87" t="str">
            <v>No Aplica</v>
          </cell>
          <cell r="AU87" t="str">
            <v>No Aplica</v>
          </cell>
          <cell r="AV87" t="str">
            <v>No Aplica</v>
          </cell>
          <cell r="AW87" t="str">
            <v>No Aplica</v>
          </cell>
          <cell r="AX87" t="str">
            <v>No Aplica</v>
          </cell>
          <cell r="AY87" t="str">
            <v>No Aplica</v>
          </cell>
          <cell r="AZ87" t="str">
            <v>No Aplica</v>
          </cell>
          <cell r="BA87" t="str">
            <v>No Aplica</v>
          </cell>
          <cell r="BB87" t="str">
            <v>No Aplica</v>
          </cell>
          <cell r="BC87" t="str">
            <v>No Aplica</v>
          </cell>
          <cell r="BD87" t="str">
            <v>No Aplica</v>
          </cell>
          <cell r="BE87" t="str">
            <v>No Aplica</v>
          </cell>
          <cell r="BF87" t="str">
            <v>No Aplica</v>
          </cell>
          <cell r="BG87" t="str">
            <v>No Aplica</v>
          </cell>
          <cell r="BH87" t="str">
            <v>No Aplica</v>
          </cell>
          <cell r="BI87" t="str">
            <v>No Aplica</v>
          </cell>
          <cell r="BJ87" t="str">
            <v>No Aplica</v>
          </cell>
          <cell r="BK87" t="str">
            <v>No Aplica</v>
          </cell>
          <cell r="BL87" t="str">
            <v>No Aplica</v>
          </cell>
          <cell r="BM87" t="str">
            <v xml:space="preserve">Plan de Desarrollo - Meta ProductoPlan de Acción </v>
          </cell>
          <cell r="BN87" t="str">
            <v xml:space="preserve">Corresponde a la meta Plan de Desarrollo de virtualizar un total de 72 trámites de las diferentes entidades distritales para el cuatrienio. Para la vigencia 2019 corresponde virtualizar un total de 15 trámites. </v>
          </cell>
          <cell r="BO87" t="str">
            <v>Realizar mesas de trabajo con las entidades distritales para la virtualización de los trámites de mayor impacto</v>
          </cell>
          <cell r="BP87" t="str">
            <v>Virtualización de trámites:
Determinar las necesidades de las entidades frente a la ciudadanía, ofreciendo servicios más eficientes mediante la ampliación de trámites virtualizados, para el beneficio de los ciudadanos.</v>
          </cell>
          <cell r="BQ87" t="str">
            <v>Virtualización de trámites:
Junio: Informe Reporte Trámites Virtualizados</v>
          </cell>
          <cell r="BR87" t="str">
            <v>Suma</v>
          </cell>
          <cell r="BS87">
            <v>15</v>
          </cell>
          <cell r="BT87">
            <v>0</v>
          </cell>
          <cell r="BU87">
            <v>0</v>
          </cell>
          <cell r="BV87">
            <v>0</v>
          </cell>
          <cell r="BW87">
            <v>0</v>
          </cell>
          <cell r="BX87">
            <v>0</v>
          </cell>
          <cell r="BY87">
            <v>15</v>
          </cell>
          <cell r="BZ87">
            <v>0</v>
          </cell>
          <cell r="CA87">
            <v>0</v>
          </cell>
          <cell r="CB87">
            <v>0</v>
          </cell>
          <cell r="CC87">
            <v>0</v>
          </cell>
          <cell r="CD87">
            <v>0</v>
          </cell>
          <cell r="CE87">
            <v>0</v>
          </cell>
          <cell r="CF87">
            <v>0</v>
          </cell>
          <cell r="CG87">
            <v>0</v>
          </cell>
          <cell r="CH87">
            <v>0</v>
          </cell>
          <cell r="CI87">
            <v>0</v>
          </cell>
          <cell r="CJ87">
            <v>0</v>
          </cell>
          <cell r="CK87">
            <v>3.1199999999999999E-2</v>
          </cell>
          <cell r="CL87">
            <v>0</v>
          </cell>
          <cell r="CM87">
            <v>0</v>
          </cell>
          <cell r="CN87">
            <v>0</v>
          </cell>
          <cell r="CO87">
            <v>0</v>
          </cell>
          <cell r="CP87">
            <v>0</v>
          </cell>
          <cell r="CQ87">
            <v>0</v>
          </cell>
          <cell r="CR87">
            <v>3.1199999999999999E-2</v>
          </cell>
          <cell r="CS87">
            <v>0</v>
          </cell>
          <cell r="CT87">
            <v>0</v>
          </cell>
          <cell r="CU87" t="str">
            <v xml:space="preserve">Virtualización de trámites:
Durante enero se identificó la necesidad de continuar con la estrategia de virtualización de trámites, para completar la meta del Plan Distrital de Desarrollo de lograr 72 trámites virtualizados en el cuatrenio. Adicionalmente, se elaboró el Perfil del Proyecto, el cual contempla las características iniciales para su formulación. Durante la vigencia 2019, el compromiso es virtualizar 15 trámites, con lo cual se dará cumplimiento a la totalidad de la meta.
</v>
          </cell>
          <cell r="CV87" t="str">
            <v>Virtualización de trámites:
No se presentaron retrasos o dificultades durante el mes.</v>
          </cell>
          <cell r="CW87" t="str">
            <v xml:space="preserve">Virtualización de trámites:
Con la identificación de la necesidad y la elaboración del perfil del proyecto, se da continuidad a la estrategia de virtualización para que por medio del trabajo articulado con las Entidades, se aumente el portafolio de trámites virtualizados y se cumpla la meta del Plan Distrital de Desarrollo.
</v>
          </cell>
          <cell r="CX87">
            <v>0</v>
          </cell>
          <cell r="CY87">
            <v>0</v>
          </cell>
          <cell r="CZ87" t="str">
            <v xml:space="preserve">Virtualización de trámites:
De acuerdo con el procedimiento 1210200-PR-306, se aprueba la ejecución del proyecto
</v>
          </cell>
          <cell r="DA87" t="str">
            <v>Virtualización de trámites:
No se presentaron retrasos o dificultades durante el mes.</v>
          </cell>
          <cell r="DB87" t="str">
            <v xml:space="preserve">Virtualización de trámites:
Por medio de la terminación de actividades de planeación, se diseñó la hoja de ruta para lograr los 15 trámites programados para la vigencia, y cerrar la meta Plan Distrital de Desarrollo. Con este grupo, se ampliará el portafolio de trámites virtualizados, para el beneficio de los ciudadanos.
</v>
          </cell>
          <cell r="DC87">
            <v>0</v>
          </cell>
          <cell r="DD87">
            <v>0</v>
          </cell>
          <cell r="DE87" t="str">
            <v xml:space="preserve">Virtualización de trámites:
Se realiza monitoreo de la estrategia de virtualización de trámites, mediante mesas de trabajo articuladas con las áreas de la Secretaría General y el Departamento Administrativo de la Función Pública, revisando la información contenida en los  Planes Anticorrupción y de Atención al Ciudadano –PAAC, para la identificación de trámites que tengan programadas acciones de racionalización tecnológica. 
</v>
          </cell>
          <cell r="DF87" t="str">
            <v>Virtualización de trámites:
No se presentaron retrasos o dificultades durante el mes.</v>
          </cell>
          <cell r="DG87" t="str">
            <v>Virtualización de trámites:
Por medio de la información contendida en los PAAC, se identifican las potenciales iniciativas de las Entidades para la racionalización de trámites, particularmente la tecnológica (virtualización). Estas acciones hacen parte de la estrategia de la Alta Consejería Distrital de TIC, para que por medio del trabajo articulado con las entidades se dé cumplimiento a la meta.</v>
          </cell>
          <cell r="DH87">
            <v>0</v>
          </cell>
          <cell r="DI87">
            <v>0</v>
          </cell>
          <cell r="DJ87" t="str">
            <v>Virtualización de trámites: Durante el mes no se programaron actividades.</v>
          </cell>
          <cell r="DK87" t="str">
            <v>Virtualización de trámites: Durante el mes no se programaron actividades.</v>
          </cell>
          <cell r="DL87" t="str">
            <v>Virtualización de trámites: Durante el mes no se programaron actividades.</v>
          </cell>
          <cell r="DM87">
            <v>0</v>
          </cell>
          <cell r="DN87">
            <v>0</v>
          </cell>
          <cell r="DO87" t="str">
            <v>Virtualización de trámites:  Se realizó seguimiento de la estrategia de uso y apropiación, la cual será divulgada a las Entidades Distritales, con el propósito de impulsar los trámites virtualizados, dirigidos al grupo de valor de cada una de estas.
Para el reporte de los 15 trámites programados para el mes de junio, se ha trabajo con las Entidades Distritales: Secretaria Distrital de Educación, Subredes Integradas de Salud, Secretaria Distrital de Salud, Secretaría Jurídica Distrital e IDARTES.</v>
          </cell>
          <cell r="DP87" t="str">
            <v>Virtualización de trámites: No se presentaron retrasos o dificultades durante el mes.</v>
          </cell>
          <cell r="DQ87" t="str">
            <v>Virtualización de trámites: La estrategia de uso y apropiación permitirá a las Entidades Distritales disponer de una hoja ruta para el uso y apropiación de los trámites virtualizados, que facilite el acercamiento del ciudadano (grupo de valor) al portafolio de servicios en línea de la Entidad.
Adicionalmente, el trabajo adelantado con las Entidades Distritales, permitirá el cumplimiento de la meta 2019 de reportar la virtualización de 15 trámites, por medio de la cual se ampliará el portafolio de trámites virtualizados, para el beneficio de los ciudadanos.</v>
          </cell>
          <cell r="DR87">
            <v>15</v>
          </cell>
          <cell r="DS87">
            <v>15</v>
          </cell>
          <cell r="DT87" t="str">
            <v>Virtualización de trámites: Se logró el hito de reportar 15 trámites virtualizados para la vigencia 2019. Los trámites identificados y reportados son los siguientes: (1) Ruta de la gestión para la estabilización socioeconómica - Secretaría General de la Alcaldía Mayor de Bogotá - Alta Consejería para los Derechos de las Víctimas la Paz y la Reconciliación, (2) Ascenso en el escalafón nacional docente - Secretaría de Educación del Distrito, (3) Certificación de Contrato o Convenio - Secretaría de Educación del Distrito, (4) Certificado estudiante no activo Institución Educativa Distrital - Secretaría de Educación del Distrito, (5) Licencia de funcionamiento de IE que ofrezcan programas de educación formal de adultos - Secretaría de Educación del Distrito, (6) Licencia de funcionamiento de establecimientos educativos promovidos por particulares para prestar el servicio público educativo en los niveles de preescolar, básica y media - Secretaría de Educación del Distrito, (7) Licencia de funcionamiento para las instituciones promovidas por particulares que ofrezcan el servicio educativo para el trabajo y el desarrollo humano - Secretaría de Educación del Distrito, (8) Reconocimiento y/o ajuste salarial por posgrado - Secretaría de Educación del Distrito, (9) Registro o renovación de programas de las instituciones promovidas por particulares que ofrezcan el servicio educativo para el trabajo y desarrollo humano - Secretaría de Educación del Distrito,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Adicionalmente, se realizó monitoreo de la información entregada por el DAFP en su plataforma SUIT en relación con los trámites virtualizados.</v>
          </cell>
          <cell r="DU87" t="str">
            <v>Virtualización de trámites: No se presentaron retrasos o dificultades durante el mes.</v>
          </cell>
          <cell r="DV87" t="str">
            <v>Virtualización de trámites: Se logró el reporte de 15 trámites para la vigencia, mediante la identificación o articulación con las Entidades Distritales, ampliando de esta manera el portafolio de trámites virtualizados y brindando servicios más eficientes para el beneficio de la ciudadanía por medio de la transformación digital.</v>
          </cell>
          <cell r="DW87">
            <v>0</v>
          </cell>
          <cell r="DX87">
            <v>0</v>
          </cell>
          <cell r="DY87" t="str">
            <v>Virtualización de trámites: Durante el mes no se programaron actividades.</v>
          </cell>
          <cell r="DZ87" t="str">
            <v>Virtualización de trámites: Durante el mes no se programaron actividades.</v>
          </cell>
          <cell r="EA87" t="str">
            <v>Virtualización de trámites: Durante el mes no se programaron actividades.</v>
          </cell>
          <cell r="EB87">
            <v>0</v>
          </cell>
          <cell r="EC87">
            <v>0</v>
          </cell>
          <cell r="ED87" t="str">
            <v>Virtualización de trámites: Durante el mes no se programaron actividades.</v>
          </cell>
          <cell r="EE87" t="str">
            <v>Virtualización de trámites: Durante el mes no se programaron actividades.</v>
          </cell>
          <cell r="EF87" t="str">
            <v>Virtualización de trámites: Durante el mes no se programaron actividades.</v>
          </cell>
          <cell r="EG87">
            <v>0</v>
          </cell>
          <cell r="EH87">
            <v>0</v>
          </cell>
          <cell r="EI87" t="str">
            <v>Virtualización de trámites: Se publicó en la página de la Alta Consejería TIC la “Estrategia de virtualización de Trámites de Bogotá”, con el propósito de socializar a la ciudadanía el alcance, los beneficios e impacto. De esta manera se les invitó a hacer uso y apropiación de los trámites o servicios virtualizados del portafolio de Entidades del Distrito (http://ticbogota.gov.co/virtualizacion). 
Adicionalmente, se realiza la validación del estado de disponibilidad de los trámites reportados en la meta de virtualización, durante el cuatrienio.</v>
          </cell>
          <cell r="EJ87" t="str">
            <v>Virtualización de trámites: No se presentaron retrasos o dificultades durante el mes.</v>
          </cell>
          <cell r="EK87" t="str">
            <v>Virtualización de trámites: La “Estrategia de virtualización de Trámites de Bogotá”, permitirá que los ciudadanos ahorren tiempo, costos y puedan hacer sus solicitudes desde la comodidad de un computador, celular u otro dispositivo. Por otro lado, la validación del estado de disponibilidad de los trámites reportados en la meta de virtualización, permite monitorear el inventario de trámites y servicios en línea ofrecidos para la ciudadanía.</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v>15</v>
          </cell>
          <cell r="FB87">
            <v>0</v>
          </cell>
          <cell r="FC87" t="str">
            <v>Cumple</v>
          </cell>
          <cell r="FD87" t="str">
            <v>No programó</v>
          </cell>
          <cell r="FE87" t="str">
            <v>Cumplido</v>
          </cell>
          <cell r="FF87" t="str">
            <v>No aplica</v>
          </cell>
          <cell r="FG87" t="str">
            <v>No aplica</v>
          </cell>
          <cell r="FH87" t="str">
            <v>No aplica</v>
          </cell>
          <cell r="FI87" t="str">
            <v>No aplica</v>
          </cell>
          <cell r="FJ87" t="str">
            <v>No aplica</v>
          </cell>
          <cell r="FK87" t="str">
            <v>No aplica</v>
          </cell>
          <cell r="FL87" t="str">
            <v>Oportuna</v>
          </cell>
          <cell r="FM87" t="str">
            <v>Se evidencia en la programación que la dependencia no programó este indicador para el trimestre, por tal razón no se genera retroalimentación al respecto</v>
          </cell>
          <cell r="FN87" t="str">
            <v>Sebastian Malpica</v>
          </cell>
          <cell r="FO87" t="str">
            <v>Cumple</v>
          </cell>
          <cell r="FP87" t="str">
            <v>Cumplido</v>
          </cell>
          <cell r="FQ87" t="e">
            <v>#N/A</v>
          </cell>
          <cell r="FR87" t="str">
            <v>Adecuado</v>
          </cell>
          <cell r="FS87" t="str">
            <v>Coherente</v>
          </cell>
          <cell r="FT87" t="str">
            <v>Concuerda</v>
          </cell>
          <cell r="FU87" t="str">
            <v>Concuerda</v>
          </cell>
          <cell r="FV87" t="str">
            <v>Relación directa</v>
          </cell>
          <cell r="FW87" t="str">
            <v>Adecuado</v>
          </cell>
          <cell r="FX87" t="str">
            <v>Oportuna</v>
          </cell>
          <cell r="FY87" t="str">
            <v>El reporte del indicador es adecuado en términos de suficiencia y coherencia.</v>
          </cell>
          <cell r="FZ87" t="str">
            <v>Sebastian Malpica</v>
          </cell>
          <cell r="GA87" t="str">
            <v>Cumple</v>
          </cell>
          <cell r="GB87" t="str">
            <v>Cumplido</v>
          </cell>
          <cell r="GC87" t="e">
            <v>#N/A</v>
          </cell>
          <cell r="GD87" t="str">
            <v>Adecuado</v>
          </cell>
          <cell r="GE87" t="str">
            <v>Coherente</v>
          </cell>
          <cell r="GF87" t="str">
            <v>Concuerda</v>
          </cell>
          <cell r="GG87" t="str">
            <v>Concuerda</v>
          </cell>
          <cell r="GH87" t="str">
            <v>Relación directa</v>
          </cell>
          <cell r="GI87" t="str">
            <v>Adecuado</v>
          </cell>
          <cell r="GJ87" t="str">
            <v>Oportuna</v>
          </cell>
          <cell r="GK87" t="str">
            <v>El reporte del indicador es adecuado en términos de suficiencia y coherencia.</v>
          </cell>
          <cell r="GL87" t="str">
            <v>Sebastian Malpica</v>
          </cell>
          <cell r="GM87">
            <v>0</v>
          </cell>
          <cell r="GN87">
            <v>0</v>
          </cell>
          <cell r="GO87" t="e">
            <v>#N/A</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1</v>
          </cell>
          <cell r="HE87">
            <v>0</v>
          </cell>
          <cell r="HF87">
            <v>0</v>
          </cell>
          <cell r="HG87">
            <v>0</v>
          </cell>
          <cell r="HH87" t="str">
            <v/>
          </cell>
          <cell r="HI87" t="str">
            <v/>
          </cell>
          <cell r="HJ87" t="str">
            <v/>
          </cell>
          <cell r="HK87">
            <v>15</v>
          </cell>
          <cell r="HL87">
            <v>0</v>
          </cell>
          <cell r="HM87">
            <v>0</v>
          </cell>
          <cell r="HN87">
            <v>0</v>
          </cell>
          <cell r="HO87">
            <v>0</v>
          </cell>
          <cell r="HP87">
            <v>0</v>
          </cell>
          <cell r="HQ87">
            <v>1</v>
          </cell>
          <cell r="HR87">
            <v>0</v>
          </cell>
          <cell r="HS87">
            <v>0</v>
          </cell>
          <cell r="HT87">
            <v>0</v>
          </cell>
          <cell r="HU87">
            <v>0</v>
          </cell>
          <cell r="HV87">
            <v>0</v>
          </cell>
          <cell r="HW87">
            <v>0</v>
          </cell>
          <cell r="HX87">
            <v>1</v>
          </cell>
          <cell r="HY87" t="str">
            <v>No Programó</v>
          </cell>
          <cell r="HZ87" t="str">
            <v>No Programó</v>
          </cell>
          <cell r="IA87" t="str">
            <v>No Programó</v>
          </cell>
          <cell r="IB87" t="str">
            <v>No Programó</v>
          </cell>
          <cell r="IC87" t="str">
            <v>No Programó</v>
          </cell>
          <cell r="ID87">
            <v>1</v>
          </cell>
          <cell r="IE87">
            <v>1</v>
          </cell>
          <cell r="IF87">
            <v>1</v>
          </cell>
          <cell r="IG87">
            <v>1</v>
          </cell>
          <cell r="IH87">
            <v>1</v>
          </cell>
          <cell r="II87">
            <v>1</v>
          </cell>
          <cell r="IJ87">
            <v>1</v>
          </cell>
          <cell r="IK87" t="str">
            <v>No Programó</v>
          </cell>
          <cell r="IL87">
            <v>1</v>
          </cell>
          <cell r="IM87">
            <v>1</v>
          </cell>
          <cell r="IN87">
            <v>1</v>
          </cell>
          <cell r="IP87">
            <v>0</v>
          </cell>
        </row>
        <row r="88">
          <cell r="A88" t="str">
            <v>184J</v>
          </cell>
          <cell r="B88" t="str">
            <v>Oficina Alta Consejería Distrital de Tecnologías de Información y Comunicaciones - TIC</v>
          </cell>
          <cell r="C88" t="str">
            <v>Alto Consejero Distrital de Tecnologías de Información y Comunicaciones - TIC</v>
          </cell>
          <cell r="D88" t="str">
            <v>Sergio Martínez Medina</v>
          </cell>
          <cell r="E88" t="str">
            <v>P1 -  ÉTICA, BUEN GOBIERNO Y TRANSPARENCIA</v>
          </cell>
          <cell r="F88" t="str">
            <v>P1O2 Fortalecer la capacidad de formulación, implementación y seguimiento, de la política pública de competencia de la Secretaría General; así como las estrategias y mecanismos de evaluación.</v>
          </cell>
          <cell r="G88" t="str">
            <v>P1O2A1 Formular, implementar y realizar seguimiento a las políticas públicas de competencia de la Entidad</v>
          </cell>
          <cell r="H88" t="str">
            <v>Diseñar e implementar una estrategia para el fomento de la economía digital a través de la potenciación de aplicaciones, contenidos y software</v>
          </cell>
          <cell r="I88" t="str">
            <v>Estrategia para el fomento de la economía digital a través de potenciar el desarrollo de aplicaciones, contenidos y software, diseñada e implementada</v>
          </cell>
          <cell r="J88" t="str">
            <v xml:space="preserve">El indicador mide el avance en la estrategia orientada a crear capacidad de base en la Ciudad para acercar las necesidades e ideas, al talento y al mercado de la ciudad y del mundo. Incluye el resultado de sumar las estrategias de promoción y desarrollo de servicios (excepto programa de capacidades y cultura digital) y fomento a la industria TI (excepto programa big data y data analysis y catálogos privados de datos abiertos) del proyecto 1111. </v>
          </cell>
          <cell r="K88" t="str">
            <v>(No. hitos de la estrategia alcanzados  / Total de hitos de la estrategia programados) *100</v>
          </cell>
          <cell r="L88" t="str">
            <v xml:space="preserve">No. hitos de la estrategia alcanzados </v>
          </cell>
          <cell r="M88" t="str">
            <v>Total de hitos de la estrategia programados</v>
          </cell>
          <cell r="O88" t="str">
            <v xml:space="preserve"> Estrategia ejecutada</v>
          </cell>
          <cell r="Q88" t="str">
            <v>Programa de promoción y desarrollo TIC :
Marzo: Informe trimestral de avance Q1
Junio: Informe trimestral de avance Q2
Septiembre: Informe trimestral de avance Q3
Diciembre: Informe final de cierre de actividades
Transformación Digital Empresarial:
Marzo: Documento en el que se relacionan las MiPymes beneficiadas de las intervenciones desarrolladas en el marco del fomento de la industria TIC que se realizará con Fenalco y Fitic (30 empresas)
Junio: Documento en el que se relacionan las MiPymes beneficiadas de las intervenciones desarrolladas en el marco del fomento de la industria TIC que se realizará con Fenalco y Fitic. (40 empresas)
Septiembre: Documento en el que se relacionan las MiPymes beneficiadas de las intervenciones desarrolladas en el marco del fomento de la industria TIC que se realizará con Fenalco y Fitic. (40 empresas)
Noviembre: Documento en el que se relacionan las MiPymes beneficiadas de las intervenciones desarrolladas en el marco del fomento de la industria TIC que se realizará con Fenalco y Fitic. (40 empresas)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
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Proyectos de Innovación:
Marzo: APP OFB (Evidencia de Reunión o Acta con anexos, si aplica).
Junio: APP Se puede Ser (Evidencia de Reunión o Acta con anexos, si aplica).
Acuerdos Marco de Precio o Procesos de Demanda Agregada:
Junio: Circular instrumento de compra pública TI (AMP o Proceso Demanda Agregada) 
Promoción de 6 Comunidades o Ecosistemas Inteligentes:
Febrero, Marzo, Abril, Junio, Julio, Agosto: Acta o Evidencia de Reunión (puede incluir soportes: presentaciones, fotografías, videos, etc.)</v>
          </cell>
          <cell r="R88" t="str">
            <v>Programa de promoción y desarrollo TIC :
Aumentar el grado de apropiación digital existente en la Ciudad, generar emprendimientos y mejorar la economía digital de Bogotá.
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
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
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S88" t="str">
            <v>Creciente</v>
          </cell>
          <cell r="T88" t="str">
            <v>Creciente</v>
          </cell>
          <cell r="U88" t="str">
            <v>Porcentaje</v>
          </cell>
          <cell r="V88" t="str">
            <v>Eficacia</v>
          </cell>
          <cell r="W88" t="str">
            <v>Resultado</v>
          </cell>
          <cell r="X88">
            <v>2016</v>
          </cell>
          <cell r="Y88">
            <v>0.21</v>
          </cell>
          <cell r="Z88">
            <v>2016</v>
          </cell>
          <cell r="AA88">
            <v>0.21</v>
          </cell>
          <cell r="AB88">
            <v>0.5</v>
          </cell>
          <cell r="AC88">
            <v>0.7</v>
          </cell>
          <cell r="AD88">
            <v>1</v>
          </cell>
          <cell r="AE88">
            <v>0</v>
          </cell>
          <cell r="AF88">
            <v>1</v>
          </cell>
          <cell r="AG88" t="str">
            <v>No Aplica</v>
          </cell>
          <cell r="AH88">
            <v>1</v>
          </cell>
          <cell r="AI88" t="str">
            <v>No Aplica</v>
          </cell>
          <cell r="AJ88">
            <v>1</v>
          </cell>
          <cell r="AK88" t="str">
            <v>No Aplica</v>
          </cell>
          <cell r="AL88" t="str">
            <v>No Aplica</v>
          </cell>
          <cell r="AM88" t="str">
            <v>No Aplica</v>
          </cell>
          <cell r="AN88" t="str">
            <v>No Aplica</v>
          </cell>
          <cell r="AO88" t="str">
            <v>No Aplica</v>
          </cell>
          <cell r="AP88" t="str">
            <v>No Aplica</v>
          </cell>
          <cell r="AQ88" t="str">
            <v>No Aplica</v>
          </cell>
          <cell r="AR88" t="str">
            <v>No Aplica</v>
          </cell>
          <cell r="AS88" t="str">
            <v>No Aplica</v>
          </cell>
          <cell r="AT88" t="str">
            <v>No Aplica</v>
          </cell>
          <cell r="AU88" t="str">
            <v>No Aplica</v>
          </cell>
          <cell r="AV88" t="str">
            <v>No Aplica</v>
          </cell>
          <cell r="AW88" t="str">
            <v>No Aplica</v>
          </cell>
          <cell r="AX88" t="str">
            <v>No Aplica</v>
          </cell>
          <cell r="AY88" t="str">
            <v>No Aplica</v>
          </cell>
          <cell r="AZ88" t="str">
            <v>No Aplica</v>
          </cell>
          <cell r="BA88" t="str">
            <v>No Aplica</v>
          </cell>
          <cell r="BB88" t="str">
            <v>No Aplica</v>
          </cell>
          <cell r="BC88" t="str">
            <v>No Aplica</v>
          </cell>
          <cell r="BD88" t="str">
            <v>No Aplica</v>
          </cell>
          <cell r="BE88" t="str">
            <v>No Aplica</v>
          </cell>
          <cell r="BF88" t="str">
            <v>No Aplica</v>
          </cell>
          <cell r="BG88" t="str">
            <v>No Aplica</v>
          </cell>
          <cell r="BH88" t="str">
            <v>No Aplica</v>
          </cell>
          <cell r="BI88" t="str">
            <v>No Aplica</v>
          </cell>
          <cell r="BJ88" t="str">
            <v>No Aplica</v>
          </cell>
          <cell r="BK88" t="str">
            <v>No Aplica</v>
          </cell>
          <cell r="BL88" t="str">
            <v>No Aplica</v>
          </cell>
          <cell r="BM88" t="str">
            <v xml:space="preserve">Plan de Desarrollo - Meta ProductoPlan de Acción </v>
          </cell>
          <cell r="BN88" t="str">
            <v xml:space="preserve">El indicador mide el avance en la estrategia orientada a crear capacidad de base en la Ciudad para acercar las necesidades e ideas, al talento y al mercado de la ciudad y del mundo. </v>
          </cell>
          <cell r="BO88" t="str">
            <v>Diseñar y ejecutar la estrategia de promoción y desarrollo de servicios tic
Monitorear y evaluar la estrategia de promocion y desarrollo de servicios tic
Diseñar y ejecutar  el plan fi.ti Bogotá
Diseñar y ejecutar la estrategia de gobierno y ciudadano digital
Monitorear y evaluar la estrategia de gobierno y ciudadano digital
Diseñar y ejecutar la estrategia de articulacion de nodos distritales de innovacion, servicios distritales y tic
Monitorear y evaluar la estrategia de articulacion de nodos distritales de innovacion, servicios distritales y tic
Identificar objetos o procesos marco
Diseñar y ejecutar la estrategia para implementar comunidades o ecosistemas inteligentes</v>
          </cell>
          <cell r="BP88" t="str">
            <v>Programa de promoción y desarrollo TIC :
Aumentar el grado de apropiación digital existente en la Ciudad, generar emprendimientos y mejorar la economía digital de Bogotá.
Transformación Digital Empresarial:
Fortalecer la industria TI, una mayor competitividad, innovación, creación de empresas y desarrollo económico en la ciudad (150 empresas acompañadas).
Analítica de Datos: 
Ayudar a la toma de decisiones de una problemática de ciudad y apoyar la generación de política pública de las entidades distritales.
Perfil del ciudadano digital:
Recopilación de la información personal del ciudadano en la nube, para realizar transacciones con las entidades públicas de una forma eficiente. 
Gobierno Digital:
Generar recomendaciones acerca de las mejores prácticas respecto a la creación de un plan estratégico de tecnología para las Entidades Distritales. Adicionalmente, brindar un análisis cualitativo que permite evidenciar cómo desde las entidades distritales se aporta a las tendencias tecnológicas.
Proyectos de Innovación:
Permitir el acercamiento y la interacción de la población objetivo o actores, a través de aplicaciones móviles, con el acceso de información de programas y servicios que prestan las entidades distritales: Secretaría Distrital de Planeación - Dirección de Diversidad Sexual y Orquesta Filarmónica de Bogotá.
Acuerdos Marco de Precio o Procesos de Demanda Agregada:
Apropiar los instrumentos de compras públicas de TI (Acuerdos Marco de Precio o Procesos de Demanda Agregada) en las entidades distritales.
Lograr que las entidades distritales hagan uso y aprovechamiento de los instrumentos de compras públicas de TI para la adquisición de productos y servicios de TI.
Promoción de 6 Comunidades o Ecosistemas Inteligentes:
Desarrollar trabajo colaborativo en materia TIC con las comunidades y ecosistemas inteligentes promovidos, mejorando la comunicación entre los miembros e impulsando acciones que dinamicen a la comunidad y sus miembros.
Para los tipos de comunidades distritales con las cuales se trabaja se generan diferentes beneficios. En materia de comunidades distritales eliminar las barreras de espacio tiempo y costo, a través del trabajo colaborativo utilizando herramientas tecnológicas. En cuanto a las comunidades del ecosistema digital de Bogotá  se impulsa el fortalecimiento de capacidades en la temática que desarrolla.</v>
          </cell>
          <cell r="BQ88" t="str">
            <v>Programa de promoción y desarrollo TIC :
Marzo: Informe trimestral de avance Q1
Junio: Informe trimestral de avance Q2
Septiembre: Informe trimestral de avance Q3
Diciembre: Informe final de cierre de actividades
Transformación Digital Empresarial:
Marzo: Documento en el que se relacionan las MiPymes beneficiadas de las intervenciones desarrolladas en el marco del fomento de la industria TIC que se realizará con Fenalco y Fitic (30 empresas)
Junio: Documento en el que se relacionan las MiPymes beneficiadas de las intervenciones desarrolladas en el marco del fomento de la industria TIC que se realizará con Fenalco y Fitic. (40 empresas)
Septiembre: Documento en el que se relacionan las MiPymes beneficiadas de las intervenciones desarrolladas en el marco del fomento de la industria TIC que se realizará con Fenalco y Fitic. (40 empresas)
Noviembre: Documento en el que se relacionan las MiPymes beneficiadas de las intervenciones desarrolladas en el marco del fomento de la industria TIC que se realizará con Fenalco y Fitic. (40 empresas)
Analítica de Datos: 
Marzo: Informe Definición de la Problemática y recolección de los datos para análisis
Mayo: Informe Definición del Modelo y Metodología de Desarrollo
Agosto: Documento Desarrollo de la Analítica de los Datos Asociados a la problemática de ciudad
Octubre: Documento Modelo descriptivo y predictivo para una problemática de Bogotá
Perfil del ciudadano digital:
Marzo: Avance documento Perfil del Ciudadano Digital Q1
Junio: Avance documento Perfil del Ciudadano Digital Q2
Septiembre: Avance documento Perfil del Ciudadano Digital q3
Noviembre: Documento Perfil del Ciudadano Digital
Gobierno Digital:
Junio: Documento de recomendaciones PETI
Octubre: Documento prospectivo de tendencias tecnológicas para Bogotá
Proyectos de Innovación:
Marzo: APP OFB (Evidencia de Reunión o Acta con anexos, si aplica).
Junio: APP Se puede Ser (Evidencia de Reunión o Acta con anexos, si aplica).
Acuerdos Marco de Precio o Procesos de Demanda Agregada:
Junio: Circular instrumento de compra pública TI (AMP o Proceso Demanda Agregada) 
Promoción de 6 Comunidades o Ecosistemas Inteligentes:
Febrero, Marzo, Abril, Junio, Julio, Agosto: Acta o Evidencia de Reunión (puede incluir soportes: presentaciones, fotografías, videos, etc.)</v>
          </cell>
          <cell r="BR88" t="str">
            <v>Suma</v>
          </cell>
          <cell r="BS88">
            <v>27</v>
          </cell>
          <cell r="BT88">
            <v>0</v>
          </cell>
          <cell r="BU88">
            <v>1</v>
          </cell>
          <cell r="BV88">
            <v>6</v>
          </cell>
          <cell r="BW88">
            <v>1</v>
          </cell>
          <cell r="BX88">
            <v>1</v>
          </cell>
          <cell r="BY88">
            <v>5</v>
          </cell>
          <cell r="BZ88">
            <v>1</v>
          </cell>
          <cell r="CA88">
            <v>3</v>
          </cell>
          <cell r="CB88">
            <v>4</v>
          </cell>
          <cell r="CC88">
            <v>1</v>
          </cell>
          <cell r="CD88">
            <v>3</v>
          </cell>
          <cell r="CE88">
            <v>1</v>
          </cell>
          <cell r="CF88">
            <v>0</v>
          </cell>
          <cell r="CG88">
            <v>1.1111111111111112E-2</v>
          </cell>
          <cell r="CH88">
            <v>6.666666666666668E-2</v>
          </cell>
          <cell r="CI88">
            <v>1.1111111111111112E-2</v>
          </cell>
          <cell r="CJ88">
            <v>1.1111111111111112E-2</v>
          </cell>
          <cell r="CK88">
            <v>5.5555555555555559E-2</v>
          </cell>
          <cell r="CL88">
            <v>1.1111111111111112E-2</v>
          </cell>
          <cell r="CM88">
            <v>3.333333333333334E-2</v>
          </cell>
          <cell r="CN88">
            <v>4.4444444444444446E-2</v>
          </cell>
          <cell r="CO88">
            <v>1.1111111111111112E-2</v>
          </cell>
          <cell r="CP88">
            <v>3.333333333333334E-2</v>
          </cell>
          <cell r="CQ88">
            <v>1.1111111111111112E-2</v>
          </cell>
          <cell r="CR88">
            <v>1</v>
          </cell>
          <cell r="CS88">
            <v>0</v>
          </cell>
          <cell r="CT88">
            <v>0</v>
          </cell>
          <cell r="CU88" t="str">
            <v xml:space="preserve">Programa de promoción y desarrollo TIC: Se realizó la planeación del proyecto, que incluye la identificación de la necesidad.
Transformación Digital Empresarial: Se realizó la planeación y estructuración del proyecto.
Analítica de Datos: Se identificó la necesidad del proyecto, y se realizó perfil.
Gobierno Digital: No se programaron actividades.
Perfil del Ciudadano Digital: Se realizó contextualización e identificación de la necesidad del proyecto. Se analizó y estableció la hoja de ruta preliminar con la que se alcanzaran los objetivos y cierre. 
Proyectos de Innovación: No se programaron actividades.
Acuerdos Marco de Precio o Procesos de Demanda Agregada: Se adelantó la elaboración de la identificación de la necesidad del Proyecto.
Comunidades y ecosistemas promovidos: Se elaboró la ficha preliminar perfil del proyecto. Se realizó acercamiento a los principales representantes de los laboratorios digitales, con fin de crear y estructurar una comunidad.
</v>
          </cell>
          <cell r="CV88"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Durante el mes no se programaron actividades.
Perfil del Ciudadano Digital:
No se presentaron retrasos o dificultades durante el mes.
Proyectos de Innovación: 
No se programaron actividades.
Acuerdos Marco de Precio o Procesos de Demanda Agregada:
No se presentaron retrasos o dificultades durante el mes.
Comunidades y ecosistemas promovidos:
No se presentaron retrasos o dificultades durante el mes.</v>
          </cell>
          <cell r="CW88" t="str">
            <v xml:space="preserve">Programa de promoción y desarrollo TIC: Diseño del programa, que incluye iniciativas y propuestas audiovisuales, cinematográficas y/o audiovisuales.
Transformación Digital Empresarial: Se pretende fortalecer la Industria TI para lograr una mayor competitividad, innovación y creación de empresas.
Analítica de Datos: El proyecto apoyará a las Entidades a la toma de decisiones, y a la generación de políticas públicas.
Gobierno Digital: No se programaron actividades.
Perfil del Ciudadano Digital: Se establece la hoja de ruta preliminar, para diseñar y ejecutar la estrategia.
Proyectos de Innovación: No hubo programaron.
Acuerdos Marco de Precio o Procesos de Demanda Agregada: Se identificó la selección del instrumento de compra pública para innovación, para que las Entidades Distritales puedan identificar sus necesidades en materia de TI por medio de soluciones innovadoras.  
Comunidades y ecosistemas promovidos: Se estructura el proyecto, el cual busca promover el trabajo colaborativo.
</v>
          </cell>
          <cell r="CX88">
            <v>1</v>
          </cell>
          <cell r="CY88">
            <v>1</v>
          </cell>
          <cell r="CZ88" t="str">
            <v>Programa de promoción y desarrollo: Se realizó estructuración del proyecto. Se realizó monitoreo y seguimiento.
Transformación Digital Empresarial: Se estableció la consolidación de Aliados Estratégicos, y apertura de convocatorias MinTIC-FENALCO-SDDE.
Analítica de Datos: Se realizó formulación y aprobación del proyecto.
Gobierno Digital: Se realizó la planeación del proyecto, que tiene 2 componentes: alineación del DAFP y el MIPG con el PETIC, y estudio de prospectiva tecnológica.
Perfil del Ciudadano Digital: Se elaboró y aprobó Perfil del Proyecto.
Proyectos de Innovación: No hubo programación.
Acuerdos Marco de Precio o Procesos de Demanda Agregada: Se estructuró el proyecto. Se realizó primera revisión de normatividad relacionada con las compras públicas en innovación.
Comunidades y ecosistemas promovidos: Se realizó la identificación de la necesidad y se elaboró el perfil y la formulación del proyecto. Se logró el hito de promoción de la Comunidad Red de Laboratorios Digitales.</v>
          </cell>
          <cell r="DA88"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 o Procesos de Demanda Agregada:
No se presentaron retrasos o dificultades durante el mes.
Comunidades y ecosistemas promovidos:
No se presentaron retrasos o dificultades durante el mes.</v>
          </cell>
          <cell r="DB88" t="str">
            <v xml:space="preserve">Programa de promoción y desarrollo: Estructuración del programa. Incluye iniciativas y propuestas audiovisuales, cinematográficas y/o audiovisuales.
Transformación Digital: Se diseñó hoja de ruta para el fortalecimiento de la Industria.
Analítica de Datos: Se da vía libre para identificar problemática de ciudad, y trabajar con Entidades Distritales.
Gobierno Digital: Se identificó la necesidad de tener prácticas alineadas a MinTIC.
Perfil del Ciudadano Digital: Con la estructuración del proyecto, se podrá contar con la elaboración de un documento que le permita a las Entidades del Distrito ejecutar la estrategia.
Proyectos de Innovación: No hubo programación.
AMP o Procesos de Demanda Agregada: Se adelantó la revisión de los antecedentes y normatividad proceso de compra pública para la innovación, para que las Entidades Distritales puedan priorizar sus necesidades en materia de TI.
Comunidades promovidas: Se logró una sinergia entre laboratorios digitales.
</v>
          </cell>
          <cell r="DC88">
            <v>6</v>
          </cell>
          <cell r="DD88">
            <v>6</v>
          </cell>
          <cell r="DE88" t="str">
            <v>Programa de promoción y desarrollo: Se logró hito del primer informe. Además, se hizo monitoreo y seguimiento.
Transformación Digital Empresarial: Se logró hito de la vinculación de 30 MiPymes.
Analítica de Datos: Se logró hito informe definición de la problemática y recolección de los datos para análisis.
Gobierno Digital: Se termina estructuración del proyecto. 
Perfil del Ciudadano Digital: Se logró hito avance del documento del proyecto. Se estructuró el proyecto. 
Proyectos de Innovación: Se logró hito publicación de la aplicación móvil “Fil Bogotá”. Además, se realizó monitoreo de las dos aplicaciones para el trimestre.
Acuerdos Marco de Precio o Procesos de Demanda Agregada: Se realizó la segunda revisión de la normatividad de compras públicas en innovación. Se elaboró borrador de la guía de adquisición de productos y servicios de TI.
Comunidades y ecosistemas: Se logró hito promoción de la Comunidad Científicas de Datos. Además, se elaboró Informe Trimestral de Comunidades.</v>
          </cell>
          <cell r="DF88" t="str">
            <v>Programa de promoción y desarrollo TIC :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 o Procesos de Demanda Agregada:
No se presentaron retrasos o dificultades durante el mes.
Comunidades y ecosistemas promovidos:
No se presentaron retrasos o dificultades durante el mes.</v>
          </cell>
          <cell r="DG88" t="str">
            <v xml:space="preserve">Programa de promoción y desarrollo: Avance en actividades y presentación primeras cifras.
Transformación Digital: Vincular 30 MiPymes, permite mejorar competitividad e innovación.
Analítica de Datos: El proyecto se puede aprovechar como un piloto para viabilizar cómo los datos mejoran la toma de decisiones.
Gobierno Digital: Se crearán contenidos que aporten a la economía digital.
Perfil del Ciudadano: Trabajar con MinTIC y la Agencia Nacional de Gobierno Digital para la implementación del proyecto.
Proyectos de Innovación: La publicación de “Fil Bogotá”, permite el acceso de información de programas y servicios que presta la Filarmónica de Bogotá a los ciudadanos.
AMP o Procesos Demanda Agregada: Se hizo revisión de los antecedentes y normatividad, con el propósito que las Entidades Distritales puedan satisfacer sus necesidades en materia de TI.
Comunidades: Con la promoción de la Comunidad Científica de Datos, se logra eliminar barreras de espacio tiempo y costo.
</v>
          </cell>
          <cell r="DH88">
            <v>1</v>
          </cell>
          <cell r="DI88">
            <v>1</v>
          </cell>
          <cell r="DJ88" t="str">
            <v xml:space="preserve">Programa de promoción y desarrollo TIC: Se realizó monitoreo y seguimiento, compilando actividades de promoción y formación de los eventos desarrollados con el apoyo de la Alta Consejería TIC. Además, se revisaron las propuestas para adelantar la suscripción de Convenios con la Universidad EAN e Idartes.
Transformación Digital Empresarial: Se gestionó el desarrollo de dos eventos con la apertura de las convocatorias del Centro de Transformación Digital Empresarial-CTDE Fenalco y la Alta Consejería Distrital de TIC.
Analítica de Datos: En asocio con la Alta Consejería para los Derechos de las Víctimas, la Paz y la Reconciliación, se define realizar un modelo predictivo y descriptivo, que permita la focalización y atención de las víctimas. Para lo anterior, se va a realizar el cruce y análisis de las bases datos que poseen las Entidades Distritales, de acuerdo con la oferta de servicios y programas de atención a víctimas. Así  mismo, se realizará la verificación en las bases de datos del registro de la Unidad para la Atención y Reparación Integral a las Victimas - UARIV.
Gobierno Digital: Para el desarrollo del proyecto, se realizó la Ficha Técnica, Estudio y Análisis de Mercado. Además, se apoyó al área jurídica de la Alta Consejería TIC en el Análisis del Sector, y se solicitaron a los proponentes el estado financiero como insumo de los respectivos índices. 
Adicionalmente, se propuso la elaboración de una Circular para recordar a las Entidades Distritales la necesidad de publicación del PETI y de los Planes Estratégicos de MIPG. No obstante, durante la revisión de la proyección de la Circular se desestimó su remisión, lo cual no impacta el desarrollo del proyecto.
Perfil del Ciudadano Digital: Se realizó reunión de seguimiento y monitoreo del proyecto con el Jefe y Asesor de la Alta Consejería TIC, en la que se contextualizó la Estrategia de Integración Digital del Estado, comprendida por dos documentos emitidos por MinTIC. Estos relacionan los servicios del Ciudadano Digital, y el tiempo para la implementación para las Entidades Públicas de Orden Nacional y Territorial, entre otros temas.
Proyectos de Innovación: No se programaron actividades.
Acuerdos Marco de Precios o Procesos de Agregación de Demanda: Se consolidó la información actualizada de los instrumentos de compras públicas, estructurados en el formato de Circular. Adicionalmente, se elaboró borrador (avance 2) de la guía de adquisición de productos y servicios de TI (revisión de 10/10 instrumentos de compras públicas de TI, definición objetivo y condiciones AMP y Agregación de Demanda).
Comunidades y ecosistemas promovidos: Se logró el hito programado, debido a que se realizaron actividades de promoción para la comunidad Innovación en Distrito, que para el mes de abril cuenta con 81 miembros en su grupo de WhatsApp. Para el cumplimiento de este hito se desarrollaron las siguientes actividades: 1. Acercamiento a la Comunidad, 2. Promoción a la Comunidad, miércoles 24 de abril.
</v>
          </cell>
          <cell r="DK88" t="str">
            <v xml:space="preserve">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
</v>
          </cell>
          <cell r="DL88" t="str">
            <v xml:space="preserve">Programa de promoción y desarrollo TIC: Mediante el monitoreo y seguimiento, se evidencia y cuantifica la participación de los ciudadanos en los diferentes eventos liderados por la Alta Consejería TIC. Con la suscripción de los Convenios Interadministrativos, se desarrollarán procesos de formación especializada en contenidos digitales.
Transformación Digital Empresarial: Por medio de la gestión realizada durante el mes, se permite conocer el nivel de madurez digital de las MiPymes vinculadas al CTDE, y enfocarlas hacia la transformación digital. 
Analítica de Datos: Con la gestión para la recolección de las bases de datos de las Entidades Distritales, se podrá diseñar el modelo predictivo y descriptivo en atención de las víctimas, lo cual beneficiará esta población para focalizar la oferta de bienes y servicios, y contribuir a superar los criterios e índices de vulnerabilidad. La Analítica de Datos permite la generación de política pública para la toma de decisiones y herramientas tecnológicas (aplicaciones, contenidos y software), que contribuyan al fortalecimiento y capacidades institucionales de las Entidades.
Gobierno Digital: Se avanzó en la definición de la necesidad de alineación de los PETI frente a MIPG y MinTIC. Por otra parte, esta información será insumo para las Entidades Distritales con el propósito de generar contenidos de prospectiva tecnológica alineada a nivel distrital.
Perfil del Ciudadano Digital: Por medio de la Estrategia de Integración Digital del Estado, los ciudadanos podrán realizar transacciones con todas las Entidades Públicas a través de un único portal, “GOV.CO”. Lo anterior, permite que las Entidades Públicas inviertan menos recursos para la transaccionalidad entre el ciudadano con estas. Adicionalmente, los ciudadanos gastarán menos tiempo para llevar los trámites con el Distrito.
Proyectos de Innovación: Durante el mes no se programaron actividades.
Acuerdos Marco de Precios o Procesos de Agregación de Demanda: Se hizo revisión de los normatividad, con el propósito que las Entidades Distritales puedan satisfacer sus necesidades en materia de TI.
Comunidades y ecosistemas promovidos: Al promover la comunidad de Innovación en Distrito, se obtuvo como beneficio: 1. La divulgación en buenas prácticas de innovación al interior del Distrito, 2. Acercamiento de la comunidad con  representantes de la Alta Dirección del Distrito, que adelantan proyectos innovadores. Esto repercute en la apropiación de metodologías de innovación y gestión del conocimiento al interior de las Entidades.
</v>
          </cell>
          <cell r="DM88">
            <v>1</v>
          </cell>
          <cell r="DN88">
            <v>1</v>
          </cell>
          <cell r="DO88" t="str">
            <v>Promoción y desarrollo: Se hizo monitoreo y seguimiento a los eventos y procesos de formación a ciudadanos, desarrollados y/o apoyados por la Oficina. En el día del Internet, la Consejería TIC realizó eventos en diferentes lugares de la ciudad. Se destaca el relanzamiento de la plataforma de formación virtual "Bogotá Aprende TIC" y el “Game Challenge”, realizado en el Laboratorio Digital EAN, con la participación de más de 50 personas en jornada continua de 24 horas, en la que se desarrollaron videojuegos alusivos a movilidad.  
En el Plan de Trabajo y Cronograma del proyecto, se planeó que para el impulso de este se elaboraría un Convenio con la EAN y otro con IDARTES, para procesos de apropiación en los Laboratorios Digitales. Sin embargo, por vencimiento del término fijado por la Dirección de Contratación, no se alcanzaron a presentar. Esto no es un retraso o dificultad para lograr los productos, ya que en la etapa de planeación se definió que el cumplimiento de los hitos no depende de la suscripción de Convenios.
Transformación Digital Empresarial: Se realizó reunión de seguimiento con el CTDE Fenalco y el Fondo de Innovación FITIC, acerca del acompañamiento que vienen recibiendo las MiPymes beneficiadas por Bogotá, de acuerdo con el diagnóstico y el estado de madurez digital de las empresas. 
Analítica de Datos: Se logró hito de definición de la metodología para el modelo predictivo y descriptivo, que permitirá focalizar la atención a víctimas, por parte de la ACDVPR.
Gobierno Digital: Se consolidó la Ficha Técnica y el Estudio de Mercado para la Consultoría que impulsará el proyecto. Además, se realizó seguimiento y monitoreo del mismo, con el área jurídica de la Oficina en la que se validan las respuestas a los proponentes. 
Perfil del Ciudadano Digital: Se envió al MinTIC dos Oficios solicitando concepto de la aplicación de la Directiva No. 02 de 2019 para las Entidades del Orden Territorial e información sobre la publicación y adopción de los Manuales y Estándares para la Carpeta Ciudadana Electrónica. Esto, para recibir por parte del MinTIC instrucciones y plazos para incorporar en el documento de Perfil Del Ciudadano Digital, recomendaciones a nivel distrital.
Proyectos de Innovación: No se programaron actividades.
Acuerdos Marco de Precios o Procesos de Agregación de Demanda: Se elaboró borrador de la definición del plan de acción para la formulación del acto administrativo, en el cual se presentará a la Asesora Jurídica de la Oficina la proyección de la Circular para revisión.  
Además, se elaboró borrador (avance 3) de la guía de adquisición de productos y servicios de TI.
Comunidades y ecosistemas promovidos: Se realizó acercamiento con la comunidad “Grafoscopio”, y se acordó promoverla en junio. Además, se realizó acercamiento con la comunidad “Colombia AI”, para promoverla mediante el apoyo en la organización del “Panel sobre el mercado laboral de Machine Learning en Colombia", a realizarse en julio o agosto.</v>
          </cell>
          <cell r="DP88"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DQ88" t="str">
            <v>Programa de promoción y desarrollo TIC: Mediante el monitoreo y seguimiento, se evidencia y cuantifica la participación de los ciudadanos en los diferentes eventos liderados por la Alta Consejería TIC. Adicionalmente, mediante el relanzamiento del programa de formación virtual “Bogotá Aprende TIC”, con 8 temas en tendencias digitales (niveles básico e intermedio), se beneficiará a los ciudadanos residentes en Bogotá.
Transformación Digital Empresarial: Con el acompañamiento que se viene realizando desde el CTDE, se benefician las MiPymes con el provisionamiento de aplicaciones (www.centrodigital.fenalco.com.co) como CRM y/o ERP, que fortalecen su digitalización y formación virtual empresarial (www.empresariodigital.gov.co).
Analítica de Datos: La definición de la metodología para el modelo predictivo y descriptivo, permitirá entender patrones de comportamiento relacionados con las solicitudes y otorgamiento de ayuda humanitaria inmediata para las personas víctimas de conflicto armado, residentes en Bogotá.
Gobierno Digital: Mediante la consolidación de la Ficha Técnica y el Estudio de Mercado para la Consultoría, que impulsará el desarrollo del proyecto, se tiene un margen de probabilidad alto que los proponentes se presenten, puesto que se determinó pluralidad en las ofertas.
Perfil del Ciudadano Digital: Con la solicitud hecha a MinTIC, se espera recibir la información requerida para incorporarla en el documento de Perfil Del Ciudadano Digital, como recomendaciones para el Distrito. Lo anterior, permitirá hacer más eficiente el proceso de integración digital de las Entidades Distritales con el portal “GOV.CO”.
Proyectos de Innovación: Durante el mes no se programaron actividades.
Acuerdos Marco de Precios o Procesos de Agregación de Demanda: La definición del plan de acción para la formulación de la circular, permite parametrizar los aspectos relevantes que se deben tener en cuenta para la divulgación y socialización de esta.
Adicional a la elaboración de la circular, se elaborará una guía de adquisición de productos y servicios de TI, la cual permitirá otras alternativas a las Entidades Distritales en la adquisición de bienes y servicios de TI. Durante el presente mes, se presenta el borrador de avance 3.
Comunidades y ecosistemas promovidos: Se gestiona acercamiento a las comunidades con anticipación, lo que permitirá ejecutar las actividades con más certeza.</v>
          </cell>
          <cell r="DR88">
            <v>5</v>
          </cell>
          <cell r="DS88">
            <v>5</v>
          </cell>
          <cell r="DT88" t="str">
            <v>Programa de promoción y desarrollo TIC: Se logró el hito de informe trimestral donde se recopilan las actividades realizadas. Incluye un primer reporte del funcionamiento de la plataforma Bogotá Aprende TIC. Además, se realizó monitoreo y seguimiento, compilando actividades de promoción y formación.
Transformación Digital Empresarial: Se logró el hito de vinculación de 40 MiPymes como resultado de la convocatoria por parte del FONDO FITIC de la Secretaría Distrital de Desarrollo Económico y de FENALCO con el Centro de Transformación Digital, con acompañamiento y mentoría a: 10 en presencia web, 10 en comercio electrónico, 10 en Incubación y aceleración, y diez 10 en Internacionalización.
Analítica de Datos: Se realiza seguimiento a la metodología de construcción del modelo predictivo y descriptivo, que responda a los procesos actuales relacionados con la atención primaria a las víctimas. Lo anterior, coordinado con la ACDVPR.
Gobierno Digital: Se hizo seguimiento al plan de trabajo y cronograma del proyecto, y análisis precontractual de la Consultoría que impulsará su desarrollo.
Perfil del Ciudadano Digital: En junio MinTIC publicó en su página el borrador de Decreto que modifica lineamientos de Servicios Ciudadanos Digitales, con el fin de mejorar el texto definitivo. Lo anterior, para contar con una normativa que responda a las necesidades y expectativas de temas centrales del modelo que estaba planteado en el Decreto 1413 de 2017 (Interoperabilidad, Autenticación Digital y Carpeta Ciudadana Digital).
Con base en lo anterior, se logró el hito de avance del Documento de Perfil del Ciudadano Digital, el cual comprende las disposiciones generales (definiciones, recursos, infraestructura tecnológica, normatividad, implicaciones, etc.).
Además, se emitió Circular 16 a las Entidades del Distrito, para que realicen comentarios al borrador del Decreto que modifica los lineamientos de Servicios Ciudadanos Digitales.
Proyectos de Innovación: Se logró el hito de publicar la aplicación móvil “En Bogotá Se Puede Ser”, de la Dirección de Diversidad Sexual de la Secretaría Distrital de Planeación, en tiendas App Store y Google Play. En articulación entre la Alta Consejería TIC y la SDP se hizo evento de lanzamiento en el mes. Además, se realizó monitoreo de las dos aplicaciones móviles publicadas en la vigencia.
Acuerdos Marco de Precios o Procesos de Agregación de Demanda: Se elaboró avance con ajustes de la Circular, según observaciones de la Asesora Jurídica de la Oficina.
Comunidades y ecosistemas promovidos: Se promovió la Comunidad de Gamers, logrando así el hito. En cuanto a la Comunidad de “Grafoscopio” anunciada en mayo para promover en junio, se decidió reprogramarla para julio, debido a que se dio prioridad a la Comunidad de Gamers cuya promoción comenzó en el marco del día del Internet y culminó en junio. Para agosto se promoverá la Comunidad “Colombia AI”. Además, se elaboró Informe Trimestral de Comunidades.</v>
          </cell>
          <cell r="DU88"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No se presentaron retrasos o dificultades durante el mes.
Comunidades y ecosistemas promovidos: No se presentaron retrasos o dificultades durante el mes.</v>
          </cell>
          <cell r="DV88" t="str">
            <v>Programa de promoción y desarrollo TIC: Mediante el seguimiento se evidencia que el programa ha logrado potenciar y fomentar el desarrollo de la Economía Digital a través de las iniciativas lideradas por la Alta Consejería TIC, como lo es la plataforma Bogotá Aprende TIC y los diferentes eventos desarrollados.
Transformación Digital Empresarial: Al vincular 40 nuevas MiPymes, se logra la apropiación de la Transformación Digital Empresarial, mejorando el nivel de madurez de las MiPymes, la cultura digital e innovación en el sector.
Analítica de Datos: Con el seguimiento a la construcción metodológica para el modelo predictivo y descriptivo, se supervisa el desarrollo del proyecto que tiene como propósito entender patrones de comportamiento relacionados con las solicitudes y otorgamiento de ayuda humanitaria inmediata para las personas víctimas de conflicto armado.
Gobierno Digital: Mediante el seguimiento al plan de trabajo y cronograma del proyecto, y análisis precontractual de la Consultoría que impulsará su desarrollo, se tiene un margen de probabilidad alto que los proponentes se presenten, puesto que se determinó pluralidad en las ofertas, además se garantiza transparencia en el proceso.
Perfil del Ciudadano Digital: La modificación del Decreto le permitirá al ciudadano acceder a los servicios y trámites públicos de una manera más económica y cómoda, ya que podrá realizar los trámites habilitados en línea sin tener que desplazarse hasta la Entidad. Por otra parte, las Entidades tendrán menos costos y proveerán servicios de mayor calidad, cumpliendo requisitos de seguridad y confiabilidad.
Proyectos de Innovación: Con la publicación de la aplicación móvil “En Bogotá Se Puede Ser”, se ofrece información sobre la oferta institucional de la Alcaldía Mayor de Bogotá para personas LGBTI y el acceso de información de programas y servicios que presta la Secretaría Distrital de Planeación - Dirección de Diversidad Sexual. De igual forma el sector puede acceder a canales de denuncia ante cualquier vulneración a sus derechos e identificar si es víctima de discriminación. Por las características de aplicación móvil, la SDP dispone de un canal de comunicación innovador y eficiente al cual puede acceder mayor número de personas, en el marco de la Economía Digital.
Acuerdos Marco de Precios o Procesos de Agregación de Demanda: El avance con ajustes permitirá la promoción y difusión de la oferta del proceso de compra pública para la innovación CPI.
Comunidades y ecosistemas promovidos: Se fortaleció la Comunidad de Gamers, donde se establecieron sinergias entre personas con diferente formación académica y experiencia laboral, logrando conectar diferentes maneras de pensar en función de resolver retos de manera holística. El desarrollo de videojuegos fortalece la industria de contenidos digitales y mejora las capacidades técnicas y humanas en materia de economía digital en la Ciudad.</v>
          </cell>
          <cell r="DW88">
            <v>1</v>
          </cell>
          <cell r="DX88">
            <v>1</v>
          </cell>
          <cell r="DY88" t="str">
            <v>Programa de promoción y desarrollo: Se hizo monitoreo y seguimiento a eventos y procesos de formación ciudadana, desarrollados y/o apoyados por la Oficina. Se destacan "Womenize" y "Segundo concurso de innovadores escolares en seguridad vial".
Transformación Digital Empresarial: Se adelantó un evento el 11 de julio entre FENALCO Bogotá, la SDDE y la Consejería TIC, entre otros, para apertura de nuevas convocatorias para MiPymes vinculadas al CTDE, con el fin de socializar los diferentes métodos para acceder a los recursos económicos de financiación (Innpulsa y Fondo Nacional de Garantías), orientados a la consolidación de sus productos y/o servicios, a través del Fondo de Innovación FITIC.
Analítica de Datos: Para la generación de los conjuntos de datos para el Modelo Predictivo y Descriptivo, se disponen los datos de caracterización de la base del SIVIC de la ACDVPR, con el fin de resolver las preguntas: ¿Existen patrones de comportamiento relacionados con las solicitudes y el otorgamiento de medidas de Ayuda Humanitaria Inmediata para las personas víctima de conflicto armado en Bogotá?, y ¿Existe relación entre características demográficas de las víctimas del conflicto armado y el tipo de bienes y servicios a los que acceden y que son dispuestos por Entidades del Distrito?
Gobierno Digital: Se realizó seguimiento y monitoreo del proyecto, el cual será impulsado en el marco del proceso SGA-CM-05-2019, adjudicado a la empresa consultora Grow Data S.A.S. Durante el mes de julio de está verificando las hojas de vida del talento humano relacionado al proceso.
Perfil del Ciudadano Digital: Se participó en el seguimiento del proyecto, mediante sesión presencial de aclaración a los comentarios recibidos al “Borrador del Decreto de Servicios Ciudadanos Digitales”, convocada por MinTIC. La nueva versión del modelo de Servicios Ciudadanos Digitales es necesaria para mejorar la relación del ciudadano y el Estado.
Proyectos de Innovación: No se programaron actividades.
Acuerdos Marco de Precios o Procesos de Agregación de Demanda: Una vez analizados los lineamientos y directrices establecidos por Colombia Compra Eficiente frente a los Instrumentos de compra pública AMP o Proceso Demanda Agregada o Compra Pública para la Innovación CPI, entre otros; se evidenció la necesidad de integrar la Compra Pública para la Innovación (CPI), dentro de la oferta de los otros instrumentos de compra pública de la línea de tecnología, habilitados y publicados a la fecha en el sitio web de Colombia Compra Eficiente CCE; los cuales se consolidarán como avance en los registros requeridos para la formulación y expedición de la Circular.
Comunidades y ecosistemas promovidos: Se logró el hito de promover la comunidad ¡Womenize! Games and Tech! durante el mes de julio. El ejercicio de promoción se desarrolló el 30 de julio de 8:00 a.m. a 6:00 p.m., realizando actividades como: conferencias y talleres, “networking” y reclutamiento.</v>
          </cell>
          <cell r="DZ88"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EA88" t="str">
            <v>Programa de promoción y desarrollo TIC: Mediante el seguimiento y monitoreo del proyecto, se encuentra que este ha logrado acercar la tecnología a los ciudadanos de tal manera que estos puedan usarla en sus actividades diarias, y de esta forma se pueda fomentar y potenciar el desarrollo de la Economía Digital.
Transformación Digital Empresarial: Con el acompañamiento que se viene realizando desde el CTDE, se benefician las MiPymes con el acceso a recursos financieros (Innpulsa y FNG) orientados a la consolidación de sus productos y/o servicios, a través del Fondo de Innovación FITIC. 
Analítica de Datos: Con la generación de los conjuntos de datos del SIVIC, se desarrollará un Modelo Predictivo y Descriptivo para el análisis de atención a víctimas, en cuanto a la solicitud y otorgamiento de medidas de Ayuda Humanitaria Inmediata para las personas víctima de conflicto armado en Bogotá, y la relación entre características demográficas de las víctimas del conflicto armado y el tipo de bienes y servicios a los que acceden, y que son dispuestos por Entidades del Distrito.
Gobierno Digital: Por medio del seguimiento y monitoreo del proyecto, se puede detectar de manera anticipada oportunidades de mejora en cuanto al personal asignado por parte del consultor para el desarrollo del proyecto, garantizando la idoneidad del talento humano.
Perfil del Ciudadano Digital: Por medio del seguimiento del proyecto, se aclararon los comentarios recibidos al “Borrador del Decreto de Servicios Ciudadanos Digitales”. Lo anterior permite que MinTIC tenga un mayor entendimiento de las necesidades de las Entidades, y pueda ajustar el borrador del Decreto antes de su publicación. Para la Alta Consejería TIC es de importancia esta actividad, ya que le permite tener a la Oficina una directriz definida para su implementación en el Distrito. 
Proyectos de Innovación: Durante el mes no se programaron actividades.
Acuerdos Marco de Precios o Procesos de Agregación de Demanda: Por medio del nuevo enfoque al hito del proyecto, se identificó la oportunidad de promocionar y difundir la oferta de instrumentos de compra pública de TI (Acuerdos Marco de Precios AMP, Procesos Demanda Agregada de la línea de tecnología), y Compra Pública para la Innovación CPI publicados a la fecha por Colombia Compra Eficiente.
Comunidades y ecosistemas promovidos: Se fortaleció la Comunidad de mujeres enfocadas a videojuegos en Bogotá, mediante el intercambio de conocimiento entre personas representantes de los diferentes actores del Sector TI y de la Industria de videojuegos, brindándoles a las mujeres miembros de la Comunidad más herramientas en su desarrollo y competencias profesionales.</v>
          </cell>
          <cell r="EB88">
            <v>3</v>
          </cell>
          <cell r="EC88">
            <v>3</v>
          </cell>
          <cell r="ED88" t="str">
            <v>Programa de promoción y desarrollo: Se hizo monitoreo y seguimiento a eventos y procesos de formación, desarrollados y apoyados por la Oficina. Se destaca el Panel Mercado Laboral de Machine Learning. Además, se desarrolló segunda sesión del "Segundo Concurso de Innovadores Escolares en Seguridad Vial”.
Transformación Digital: Se realizaron 2 reuniones de seguimiento y avances al desarrollo de la estrategia. Con FENALCO Bogotá, se realizó taller de exportación de productos y servicios con las MiPymes vinculadas al Centro de Transformación Empresarial, y la asistencia técnica por parte de la Secretaría de Desarrollo Económico para financiamiento. Con el FONDO Innovación FITIC, se realizó comité sobre avances consolidados y empresas beneficiadas por las líneas: Incubación y aceleración, Internacionalización, Presencia Web y Comercio Electrónico.
Analítica de Datos: Se logró el hito del desarrollo de un Modelo Predictivo y Descriptivo para atención a víctimas del conflicto armado residentes en Bogotá, el cual contiene un tablero de control para toma de decisiones de prestación de servicios por Entidades del Distrito, y una herramienta de predicción de la ayuda humanitaria inmediata básica más adecuada, según la solicitud de la víctima.
Gobierno Digital: Se realizó seguimiento y monitoreo, con la aprobación del entregable número 1 de la consultoría. Este entregable consiste en el cronograma y plan de ejecución. Se está validando el PETI de Entidades Distritales.
Perfil del Ciudadano Digital: Se realizó mesa de trabajo con el Profesional de la Consejería TIC, que coliderará el proyecto. Se elaboró un plan de trabajo para la socialización de lo avanzado.
Proyectos de Innovación: No se programaron actividades.
Acuerdos Marco de Precios o Procesos de Agregación de Demanda: Con el objetivo de integrar los Instrumentos de compra pública AMP, Procesos Demanda Agregada y Compra Pública para la Innovación CPI, entre otros, como oferta de instrumentos de compra pública de la línea de tecnología, habilitados y publicados a la fecha en el sitio web de Colombia Compra Eficiente CCE; los cuales se consolidaron, validaron y aprobaron, como avance en los registros requeridos del procedimiento 4210000-PR-371 “Formulación y Expedición de Lineamientos” (Actividades 1 y 2), posteriormente se publicó la circular No. 024 de 30 de agosto de 2019 (hito).
Comunidades y ecosistemas promovidos: Se logró el hito al promover la Comunidad de Machine Learning - Colombia A.I, con la divulgación en portal de Bogotá y de la Alta Consejería TIC, del Panel “Mercado Laboral de Machine Learning en Colombia”. Para el ejercicio de networking, la Consejería TIC aportó refrigerios entre los asistentes. En el panel, 5 líderes de la industria de la Inteligencia Artificial presentaron un panorama completo del mercado laboral de Machine Learning en el país. Además, se compartieron los resultados de la Encuesta sobre el Mercado Laboral de esta tecnología, realizada por la Comunidad Colombia A.I.</v>
          </cell>
          <cell r="EE88"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Durante el mes no se programaron actividades.
Acuerdos Marco de Precios o Procesos de Agregación de Demanda: No se presentaron retrasos o dificultades durante el mes.
Comunidades y ecosistemas promovidos: No se presentaron retrasos o dificultades durante el mes.</v>
          </cell>
          <cell r="EF88" t="str">
            <v xml:space="preserve">Programa de promoción y desarrollo TIC: A través del monitoreo y seguimiento al programa, se evidencia que este ha logrado acercar la tecnología a los ciudadanos, de tal manera que estos puedan incorporarla a su quehacer diario, y se pueda fomentar e impulsar el desarrollo de la economía digital en la ciudad.
Transformación Digital Empresarial: Por medio de las 2 reuniones de seguimiento y avances al desarrollo de la Estrategia de Transformación Digital Empresarial, se benefician las MiPymes con el acceso a recursos desde el FONDO de Innovación, orientados a la consolidación de sus productos y/o servicios (http://www.desarrolloeconomico.gov.co/noticias/mipymes-innovadoras-tendran-respaldo-la-alcaldia-bogota-acceder-creditos). Se logra la articulación de oferta de recursos económicos para las MiPymes beneficiadas del CTDE.
Analítica de Datos: Con el desarrollo del Modelo Predictivo y Descriptivo se obtiene focalización de la ayuda humanitaria inmediata de las personas víctimas del conflicto armando residentes en la ciudad de Bogotá, y una herramienta para toma de decisiones a nivel directivo de atención a esta población para superar su índice de vulnerabilidad.
Gobierno Digital: La gestión realizada en el mes permitirá conocer el estado de avance de los PETI y cómo estos se alinean con el marco establecido por MinTIC.
Perfil del Ciudadano Digital: Con la mesa de trabajo se refuerza el proyecto con la participación de un líder adicional. Lo anterior, para que el proyecto continúe con su debida ejecución según lo programado.
Proyectos de Innovación: Durante el mes no se programaron actividades.
Acuerdos Marco de Precios o Procesos de Agregación de Demanda: Por medio del nuevo enfoque al hito del proyecto, se consolidó y elaboró, como también se adelantó la revisión y validación con uno de los asesores jurídicos de la Dirección Distrital de Política e Informática Jurídica de la Secretaría Jurídica Distrital, finalmente su aprobación y publicación con la circular No. 024 de 30 de agosto de 2019, la cual se enmarca con la oferta de instrumentos de compra pública de TI (Acuerdos Marco de Precios AMP, Procesos de Demanda Agregada y Compra Pública para la Innovación CPI), esto con el fin de promocionar y difundir la oferta de instrumentos de compra pública de TI, que se encuentran habilitados y publicados a la fecha en la línea de tecnología por Colombia Compra Eficiente CCE.
Comunidades y ecosistemas promovidos: Se apoyó a la Comunidad de Machine Learning – Colombia A.I.., para lograr la realización del panel con la participación de 296 personas. En el marco del evento, se realizó el intercambio de conocimiento entre expertos en data science de la ciudad. Además, se discutieron temas de interés tanto para quienes desean trabajar en Machine Learning, como para quienes necesitan contratar talento o liderar equipos de ciencias de datos y analítica.  </v>
          </cell>
          <cell r="EG88">
            <v>4</v>
          </cell>
          <cell r="EH88">
            <v>4</v>
          </cell>
          <cell r="EI88" t="str">
            <v xml:space="preserve">Programa de promoción y desarrollo TIC: Se logró hito de Informe Trimestral que recopila las actividades hechas. Incluye reporte de la plataforma Bogotá Aprende TIC y los diferentes eventos realizados en el tercer trimestre. Además, se realizó monitoreo y seguimiento, compilando las actividades de promoción y formación.
Transformación Digital Empresarial: Se logró hito de vincular 40 nuevas MiPymes. En articulación con FENALCO Bogotá se vincularon MiPymes en las siguientes líneas: 10 en Comercio electrónico, 10 en Presencia Web y 10 en Internacionalización. Con la Secretaría Distrital de Desarrollo Económico, a través del Fondo de Innovación, se promovieron 10 MiPymes Aceleración e Incubación. 
Además, se organizó evento en articulación con MinTIC (10/09/2019), para entrega de 8.000 tiendas virtuales de comercio electrónico. En este ejercicio, liderado por MinTIC, la Alcaldía Mayor de Bogotá participó e hizo presencia con el aliado “Elvecino.com”, y las empresas vinculadas y beneficiadas por la estrategia, con el uso y apropiación de la plataforma de comercio electrónico www.elvecino.com. Así mismo, se realizó reunión de seguimiento y avance al desarrollo de la estrategia con FENALCO Bogotá (23/09/2019).
Analítica de Datos: Con el apoyo del ViveLab de la Universidad Nacional (Convenio 614-2019), se realizaron los algoritmos del Modelo Predictivo y Descriptivo que respondan a procesos actuales, relacionados con atención primaria a víctimas. Los algoritmos fueron verificados por la ACDVPR, y servirán como herramienta que permita una toma de decisión más acertada sobre asignación de bienes y servicios.
Gobierno Digital: Mediante el impulso del proyecto hecho por la consultoría, se logró hito de generar el documento de recomendación del PETI, el cual contiene la interrelación existente entre los planes estratégicos mencionados en el Decreto 612 del 2018, expedido por el DAFP, la brecha de alineamiento entre el PETI y la propuesta hecha por MinTIC. Además, se realizó seguimiento del proyecto.
Perfil del Ciudadano Digital: Se logró hito de avance del documento del Perfil del Ciudadano Digital, que contiene las disposiciones emitidas por MinTIC para la implementación del Modelo de Servicios Ciudadanos Digitales, que incluye el Perfil del Ciudadano Digital, ahora denominado por MinTIC como Carpeta del Ciudadano Digital. 
Proyectos de Innovación: Se realizó monitoreo y seguimiento de las aplicaciones móviles de 2019: Fil Bogotá y En Bogotá Se Puede Ser. Además, se realizó seguimiento de los proyectos reportados en el cuatrienio: Govimentum, Sistema de Alertas Tempranas, Historia Clínica Unificada, Datos Abiertos, Carpeta Ciudadana y Biblioteca Electrónica de Bogotá.
Acuerdos Marco de Precios o Procesos de Agregación de Demanda: Se estructuró el documento de cierre del proyecto. Este incluye: Informe Final y Lecciones Aprendidas.
Comunidades y ecosistemas promovidos: Se elaboró informe trimestral, acerca de las comunidades promovidas durante el trimestre. </v>
          </cell>
          <cell r="EJ88" t="str">
            <v>Programa de promoción y desarrollo TIC: No se presentaron retrasos o dificultades durante el mes.
Transformación Digital Empresarial: No se presentaron retrasos o dificultades durante el mes.
Analítica de Datos: No se presentaron retrasos o dificultades durante el mes.
Gobierno Digital: No se presentaron retrasos o dificultades durante el mes.
Perfil del Ciudadano Digital: No se presentaron retrasos o dificultades durante el mes.
Proyectos de Innovación: No se presentaron retrasos o dificultades durante el mes.
Acuerdos Marco de Precios o Procesos de Agregación de Demanda: No se presentaron retrasos o dificultades durante el mes.
Comunidades y ecosistemas promovidos: No se presentaron retrasos o dificultades durante el mes.</v>
          </cell>
          <cell r="EK88" t="str">
            <v>Programa de promoción y desarrollo TIC: Con el cumplimiento del hito, se evidencia que el programa ha logrado impactar positivamente a gran parte de la ciudad, a través de las diferentes capacitaciones en TIC en niveles básico e intermedio, principalmente, a grupos poblacionales de interés para el desarrollo de la ciudad. Se resalta el poder contar con un cálculo verídico de los alcances del programa en la ciudad.
Transformación Digital Empresarial: Con el acompañamiento que se viene realizando desde el Centro de Transformación Digital Empresarial, se beneficiaron 40 MiPymes en temas de Innovación y Transformación Digital, como también en acceso a recursos de financiamiento con el Fondo de Tecnología, Innovación e Industrias Creativas FITIC.
Analítica de Datos: Con los algoritmos del Modelo Predictivo y Descriptivo, se logra dar respuesta a las preguntas planteadas por la ACDVPR: 1) ¿Existen patrones de comportamiento relacionados con las solicitudes y el otorgamiento de medidas de Ayuda Humanitaria Inmediata para las personas víctima de conflicto armado en Bogotá?, y 2)  ¿Existe relación entre características demográficas de las víctimas del conflicto armado y el tipo de bienes y servicios a los que acceden y que son dispuestos por Entidades del Distrito?. Lo anterior, permite la toma de decisiones de política pública frente a la atención y asignación de bienes y servicios para la población víctima del conflicto armado en Bogotá.
Gobierno Digital: Se le entregará a la Administración Distrital entrante el estado de los PETI, y las recomendaciones sobre actividades a realizar para cerrar la brecha de cumplimiento frente al MinTIC.
Perfil del Ciudadano Digital: El avance del documento Perfil del Ciudadano Digital, le permitirá a las Entidades del Distrito contar con la guía para la implementación de los Servicios Ciudadanos Digitales, para que los usuarios accedan a los servicios y trámites públicos de una manera económica, ya que esto permitirá el ahorro de tiempo y desplazamiento. 
Proyectos de Innovación: Con el monitoreo y seguimiento de los proyectos de innovación desarrollados en 2019, se documenta el estado de las aplicaciones y las estadísticas de uso y descarga realizadas en tiendas App Store y Google Play, por parte de la ciudadanía. En cuanto a los proyectos de innovación reportados en vigencias anteriores, el seguimiento permite identificar el estado actual de los mismos.
Acuerdos Marco de Precios o Procesos de Agregación de Demanda: Con el documento de cierre del proyecto, se registra la ejecución de este en 2019. Así mismo, se documentan las lecciones aprendidas y puntos críticos (factores positivos y negativos).
Comunidades y ecosistemas promovidos: Se documentan de manera concreta las acciones adelantadas en el tercer trimestre. Este documento facilitará las tareas de cierre del proyecto, de acuerdo con lo establecido en el procedimiento 1210200-PR-306 “Asesoría Técnica o Formulación y Ejecución de Proyectos en el Distrito Capital”.</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v>22</v>
          </cell>
          <cell r="FB88">
            <v>0</v>
          </cell>
          <cell r="FC88" t="str">
            <v>Cumple</v>
          </cell>
          <cell r="FD88" t="str">
            <v>Cumplido</v>
          </cell>
          <cell r="FE88" t="str">
            <v>Cumplido</v>
          </cell>
          <cell r="FF88" t="str">
            <v>Adecuado</v>
          </cell>
          <cell r="FG88" t="str">
            <v>Coherente</v>
          </cell>
          <cell r="FH88" t="str">
            <v>Concuerda</v>
          </cell>
          <cell r="FI88" t="str">
            <v>Concuerda</v>
          </cell>
          <cell r="FJ88" t="str">
            <v>Relación directa</v>
          </cell>
          <cell r="FK88" t="str">
            <v>Adecuado</v>
          </cell>
          <cell r="FL88" t="str">
            <v>Oportuna</v>
          </cell>
          <cell r="FM88" t="str">
            <v>En términos generales el indicador presenta un adecuado seguimiento. Sin embargo, el reporte cualitativo del indicador no permite evidenciar una relación clara con los hitos reportados como ejecutados. Se sugiere dejar explícito en el avance cualitativo cuáles son los hitos a los que hace referencia el avance cuantitativo.
22-abril: La dependencia ajustó favorablemente el indicador conforme a las observaciones de OAP</v>
          </cell>
          <cell r="FN88" t="str">
            <v>Sebastian Malpica</v>
          </cell>
          <cell r="FO88" t="str">
            <v>Cumple</v>
          </cell>
          <cell r="FP88" t="str">
            <v>Cumplido</v>
          </cell>
          <cell r="FQ88" t="e">
            <v>#N/A</v>
          </cell>
          <cell r="FR88" t="str">
            <v>Adecuado</v>
          </cell>
          <cell r="FS88" t="str">
            <v>Coherente</v>
          </cell>
          <cell r="FT88" t="str">
            <v>Concuerda</v>
          </cell>
          <cell r="FU88" t="str">
            <v>Concuerda</v>
          </cell>
          <cell r="FV88" t="str">
            <v>Relación directa</v>
          </cell>
          <cell r="FW88" t="str">
            <v>Adecuado</v>
          </cell>
          <cell r="FX88" t="str">
            <v>Oportuna</v>
          </cell>
          <cell r="FY88" t="str">
            <v>El reporte del indicador es adecuado en términos de suficiencia y coherencia.</v>
          </cell>
          <cell r="FZ88" t="str">
            <v>Sebastian Malpica</v>
          </cell>
          <cell r="GA88" t="str">
            <v>Cumple</v>
          </cell>
          <cell r="GB88" t="str">
            <v>Cumplido</v>
          </cell>
          <cell r="GC88" t="e">
            <v>#N/A</v>
          </cell>
          <cell r="GD88" t="str">
            <v>Adecuado</v>
          </cell>
          <cell r="GE88" t="str">
            <v>Coherente</v>
          </cell>
          <cell r="GF88" t="str">
            <v>Concuerda</v>
          </cell>
          <cell r="GG88" t="str">
            <v>Concuerda</v>
          </cell>
          <cell r="GH88" t="str">
            <v>Relación directa</v>
          </cell>
          <cell r="GI88" t="str">
            <v>Adecuado</v>
          </cell>
          <cell r="GJ88" t="str">
            <v>Oportuna</v>
          </cell>
          <cell r="GK88" t="str">
            <v>El reporte del indicador es adecuado en términos de suficiencia y coherencia.</v>
          </cell>
          <cell r="GL88" t="str">
            <v>Sebastian Malpica</v>
          </cell>
          <cell r="GM88">
            <v>0</v>
          </cell>
          <cell r="GN88">
            <v>0</v>
          </cell>
          <cell r="GO88" t="e">
            <v>#N/A</v>
          </cell>
          <cell r="GP88">
            <v>0</v>
          </cell>
          <cell r="GQ88">
            <v>0</v>
          </cell>
          <cell r="GR88">
            <v>0</v>
          </cell>
          <cell r="GS88">
            <v>0</v>
          </cell>
          <cell r="GT88">
            <v>0</v>
          </cell>
          <cell r="GU88">
            <v>0</v>
          </cell>
          <cell r="GV88">
            <v>0</v>
          </cell>
          <cell r="GW88">
            <v>0</v>
          </cell>
          <cell r="GX88">
            <v>0</v>
          </cell>
          <cell r="GY88">
            <v>0</v>
          </cell>
          <cell r="GZ88">
            <v>1</v>
          </cell>
          <cell r="HA88">
            <v>1</v>
          </cell>
          <cell r="HB88">
            <v>1</v>
          </cell>
          <cell r="HC88">
            <v>1</v>
          </cell>
          <cell r="HD88">
            <v>1</v>
          </cell>
          <cell r="HE88">
            <v>1</v>
          </cell>
          <cell r="HF88">
            <v>1</v>
          </cell>
          <cell r="HG88">
            <v>1</v>
          </cell>
          <cell r="HH88" t="str">
            <v/>
          </cell>
          <cell r="HI88" t="str">
            <v/>
          </cell>
          <cell r="HJ88" t="str">
            <v/>
          </cell>
          <cell r="HK88">
            <v>22</v>
          </cell>
          <cell r="HL88">
            <v>0</v>
          </cell>
          <cell r="HM88">
            <v>1.1111111111111112E-2</v>
          </cell>
          <cell r="HN88">
            <v>6.666666666666668E-2</v>
          </cell>
          <cell r="HO88">
            <v>1.1111111111111112E-2</v>
          </cell>
          <cell r="HP88">
            <v>1.1111111111111112E-2</v>
          </cell>
          <cell r="HQ88">
            <v>5.5555555555555559E-2</v>
          </cell>
          <cell r="HR88">
            <v>1.1111111111111112E-2</v>
          </cell>
          <cell r="HS88">
            <v>3.333333333333334E-2</v>
          </cell>
          <cell r="HT88">
            <v>4.4444444444444446E-2</v>
          </cell>
          <cell r="HU88">
            <v>0</v>
          </cell>
          <cell r="HV88">
            <v>0</v>
          </cell>
          <cell r="HW88">
            <v>0</v>
          </cell>
          <cell r="HX88">
            <v>0.24444444444444446</v>
          </cell>
          <cell r="HY88" t="str">
            <v>No Programó</v>
          </cell>
          <cell r="HZ88">
            <v>1</v>
          </cell>
          <cell r="IA88">
            <v>1</v>
          </cell>
          <cell r="IB88">
            <v>1</v>
          </cell>
          <cell r="IC88">
            <v>1</v>
          </cell>
          <cell r="ID88">
            <v>1</v>
          </cell>
          <cell r="IE88">
            <v>1</v>
          </cell>
          <cell r="IF88">
            <v>1</v>
          </cell>
          <cell r="IG88">
            <v>1</v>
          </cell>
          <cell r="IH88">
            <v>0.9565217391304347</v>
          </cell>
          <cell r="II88">
            <v>0.84615384615384615</v>
          </cell>
          <cell r="IJ88">
            <v>0.81481481481481477</v>
          </cell>
          <cell r="IK88">
            <v>1</v>
          </cell>
          <cell r="IL88">
            <v>1</v>
          </cell>
          <cell r="IM88">
            <v>1</v>
          </cell>
          <cell r="IN88">
            <v>1</v>
          </cell>
          <cell r="IP88">
            <v>7.7777777777777793E-2</v>
          </cell>
        </row>
        <row r="89">
          <cell r="A89" t="str">
            <v>184L</v>
          </cell>
          <cell r="B89" t="str">
            <v>Oficina Alta Consejería Distrital de Tecnologías de Información y Comunicaciones - TIC</v>
          </cell>
          <cell r="C89" t="str">
            <v>Alto Consejero Distrital de Tecnologías de Información y Comunicaciones - TIC</v>
          </cell>
          <cell r="D89" t="str">
            <v>Sergio Martínez Medina</v>
          </cell>
          <cell r="E89" t="str">
            <v>P4 -  INNOVACIÓN</v>
          </cell>
          <cell r="F89" t="str">
            <v>P4O2 Orientar la implementación de Gobierno Abierto en el Distrito Capital y ejecutar lo correspondiente en la Secretaría General</v>
          </cell>
          <cell r="G89" t="str">
            <v>P4O2A1 Orientar la implementación de la Estrategia Gobierno en Línea en la Secretaría General</v>
          </cell>
          <cell r="H89" t="str">
            <v xml:space="preserve">1.1.5 Lineamiento de accesibilidad digital para fortalecer el criterio diferencial de acceso a la información pública de las entidades distritales </v>
          </cell>
          <cell r="I89" t="str">
            <v>Lineamiento de accesibilidad digital para fortalecer el criterio diferencial de acceso a la información pública de las entidades distritales emitido</v>
          </cell>
          <cell r="K89" t="str">
            <v>Sumatoria de lineamientos emitidos</v>
          </cell>
          <cell r="L89" t="str">
            <v>Lineamientos emitidos</v>
          </cell>
          <cell r="M89">
            <v>0</v>
          </cell>
          <cell r="O89" t="str">
            <v>Lineamiento emitido</v>
          </cell>
          <cell r="Q89" t="str">
            <v>Lineamiento accesibilidad:
Octubre: Circular Lineamiento de accesibilidad digital expedido</v>
          </cell>
          <cell r="R89" t="str">
            <v xml:space="preserve">Lineamiento accesibilidad:
Busca garantizar el ejercicio de los derechos a la información pública y a la comunicación a través de la promoción del acceso, uso, apropiación y aprovechamiento de las TIC por parte y en beneficio de las personas con discapacidad visual y auditiva, como parte fundamental del desarrollo equitativo de la ciudad y en aras de las inclusión social, económica, educativa y laboral.
Mejora la usabilidad de la web para todo tipo de usuarios.
Permite mejorar el acceso a los contenidos Web, y en especial para las personas en situación de discapacidad, en aplicación del criterio diferencial de accesibilidad.
Permite la reutilización de contenidos por múltiples formatos o dispositivos.
Ayuda a reducir la llamada brecha digital.
</v>
          </cell>
          <cell r="S89" t="str">
            <v>Creciente</v>
          </cell>
          <cell r="T89" t="str">
            <v>Creciente</v>
          </cell>
          <cell r="U89" t="str">
            <v>Número</v>
          </cell>
          <cell r="Y89">
            <v>1</v>
          </cell>
          <cell r="Z89">
            <v>2017</v>
          </cell>
          <cell r="AA89" t="str">
            <v>No Disponible / No Aplica</v>
          </cell>
          <cell r="AB89" t="str">
            <v>No Disponible / No Aplica</v>
          </cell>
          <cell r="AC89" t="str">
            <v>No Disponible / No Aplica</v>
          </cell>
          <cell r="AD89">
            <v>1</v>
          </cell>
          <cell r="AE89" t="str">
            <v>No Disponible / No Aplica</v>
          </cell>
          <cell r="AF89" t="str">
            <v>No Disponible / No Aplica</v>
          </cell>
          <cell r="AG89" t="str">
            <v>No Aplica</v>
          </cell>
          <cell r="AH89" t="str">
            <v>No Aplica</v>
          </cell>
          <cell r="AI89" t="str">
            <v>No Aplica</v>
          </cell>
          <cell r="AJ89" t="str">
            <v>No Aplica</v>
          </cell>
          <cell r="AK89" t="str">
            <v>No Aplica</v>
          </cell>
          <cell r="AL89" t="str">
            <v>No Aplica</v>
          </cell>
          <cell r="AM89" t="str">
            <v>No Aplica</v>
          </cell>
          <cell r="AN89" t="str">
            <v>No Aplica</v>
          </cell>
          <cell r="AO89" t="str">
            <v>No Aplica</v>
          </cell>
          <cell r="AP89" t="str">
            <v>No Aplica</v>
          </cell>
          <cell r="AQ89" t="str">
            <v>No Aplica</v>
          </cell>
          <cell r="AR89" t="str">
            <v>No Aplica</v>
          </cell>
          <cell r="AS89" t="str">
            <v>No Aplica</v>
          </cell>
          <cell r="AT89" t="str">
            <v>No Aplica</v>
          </cell>
          <cell r="AU89" t="str">
            <v>No Aplica</v>
          </cell>
          <cell r="AV89" t="str">
            <v>No Aplica</v>
          </cell>
          <cell r="AW89" t="str">
            <v>No Aplica</v>
          </cell>
          <cell r="AX89" t="str">
            <v>No Aplica</v>
          </cell>
          <cell r="AY89" t="str">
            <v>No Aplica</v>
          </cell>
          <cell r="AZ89" t="str">
            <v>No Aplica</v>
          </cell>
          <cell r="BA89" t="str">
            <v>No Aplica</v>
          </cell>
          <cell r="BB89" t="str">
            <v>No Aplica</v>
          </cell>
          <cell r="BC89" t="str">
            <v>No Aplica</v>
          </cell>
          <cell r="BD89" t="str">
            <v>No Aplica</v>
          </cell>
          <cell r="BE89" t="str">
            <v>No Aplica</v>
          </cell>
          <cell r="BF89" t="str">
            <v>No Aplica</v>
          </cell>
          <cell r="BG89" t="str">
            <v>CONPES</v>
          </cell>
          <cell r="BH89" t="str">
            <v>No Aplica</v>
          </cell>
          <cell r="BI89" t="str">
            <v>No Aplica</v>
          </cell>
          <cell r="BJ89" t="str">
            <v>No Aplica</v>
          </cell>
          <cell r="BK89" t="str">
            <v>No Aplica</v>
          </cell>
          <cell r="BL89" t="str">
            <v>No Aplica</v>
          </cell>
          <cell r="BM89" t="str">
            <v>CONPES</v>
          </cell>
          <cell r="BN89" t="str">
            <v xml:space="preserve">Este indicador mide el cumplimiento de la elaboración y oficialización del lineamiento de accesibilidad digital en el marco del CONPES Distrital. 
Con la implementación en las Entidades Distritales del lineamiento emitido, se busca la estandarización de las páginas web institucionales mediante la aplicación del criterio diferencial de accesibilidad a la información pública, que tienen los diferentes grupos poblacionales del Distrito Capital, y el principio acceso y calidad de la información, específicamente en la  reducción las barreras de accesibilidad que afectan especialmente a las personas con discapacidad.
</v>
          </cell>
          <cell r="BO89" t="str">
            <v>*Identificar el alcance que se espera con esta meta en el Plan de Acción del CONPES.
*Revisión puntos críticos de las entidades distritales de los resultados del FURAG.
*Verificación herramientas disponibles en MinTIC y demás entidades competentes.
*Revisión de la compatibilidad de niveles de accesibilidad de MIPG vs norma NTC 5854.
*Identificar mejores prácticas de INSOR e INCI.
*Con lo anterior, se estructura, revisa y aprueba el lineamiento.</v>
          </cell>
          <cell r="BP89" t="str">
            <v xml:space="preserve">Lineamiento accesibilidad:
Busca garantizar el ejercicio de los derechos a la información pública y a la comunicación a través de la promoción del acceso, uso, apropiación y aprovechamiento de las TIC por parte y en beneficio de las personas con discapacidad visual y auditiva, como parte fundamental del desarrollo equitativo de la ciudad y en aras de las inclusión social, económica, educativa y laboral.
Mejora la usabilidad de la web para todo tipo de usuarios.
Permite mejorar el acceso a los contenidos Web, y en especial para las personas en situación de discapacidad, en aplicación del criterio diferencial de accesibilidad.
Permite la reutilización de contenidos por múltiples formatos o dispositivos.
Ayuda a reducir la llamada brecha digital.
</v>
          </cell>
          <cell r="BQ89" t="str">
            <v>Lineamiento accesibilidad:
Octubre: Circular Lineamiento de accesibilidad digital expedido</v>
          </cell>
          <cell r="BR89" t="str">
            <v>Suma</v>
          </cell>
          <cell r="BS89">
            <v>1</v>
          </cell>
          <cell r="BT89">
            <v>0</v>
          </cell>
          <cell r="BU89">
            <v>0</v>
          </cell>
          <cell r="BV89">
            <v>0</v>
          </cell>
          <cell r="BW89">
            <v>0</v>
          </cell>
          <cell r="BX89">
            <v>0</v>
          </cell>
          <cell r="BY89">
            <v>0</v>
          </cell>
          <cell r="BZ89">
            <v>0</v>
          </cell>
          <cell r="CA89">
            <v>0</v>
          </cell>
          <cell r="CB89">
            <v>0</v>
          </cell>
          <cell r="CC89">
            <v>1</v>
          </cell>
          <cell r="CD89">
            <v>0</v>
          </cell>
          <cell r="CE89">
            <v>0</v>
          </cell>
          <cell r="CF89">
            <v>0</v>
          </cell>
          <cell r="CG89">
            <v>0</v>
          </cell>
          <cell r="CH89">
            <v>0</v>
          </cell>
          <cell r="CI89">
            <v>0</v>
          </cell>
          <cell r="CJ89">
            <v>0</v>
          </cell>
          <cell r="CK89">
            <v>0</v>
          </cell>
          <cell r="CL89">
            <v>0</v>
          </cell>
          <cell r="CM89">
            <v>0</v>
          </cell>
          <cell r="CN89">
            <v>0</v>
          </cell>
          <cell r="CO89">
            <v>1</v>
          </cell>
          <cell r="CP89">
            <v>0</v>
          </cell>
          <cell r="CQ89">
            <v>0</v>
          </cell>
          <cell r="CR89">
            <v>1</v>
          </cell>
          <cell r="CS89">
            <v>0</v>
          </cell>
          <cell r="CT89" t="str">
            <v/>
          </cell>
          <cell r="CU89" t="str">
            <v>Lineamiento accesibilidad:
Durante el mes no se programaron actividades.</v>
          </cell>
          <cell r="CV89" t="str">
            <v>Lineamiento accesibilidad:
Durante el mes no se programaron actividades.</v>
          </cell>
          <cell r="CW89" t="str">
            <v>Lineamiento accesibilidad:
Durante el mes no se programaron actividades.</v>
          </cell>
          <cell r="CX89">
            <v>0</v>
          </cell>
          <cell r="CY89" t="str">
            <v/>
          </cell>
          <cell r="CZ89" t="str">
            <v>Lineamiento accesibilidad:
Se realizó reunión con la Dirección Distrital de Desarrollo Institucional de la Secretaría General, con el fin de contextualizar y verificar el alcance del lineamiento en el marco del Plan de Acción del CONPES Distrital.
De acuerdo con el procedimiento 1210200-PR-306 “Asesoría Técnica o Formulación y Ejecución de Proyectos en el Distrito Capital”, se trabajó el lineamiento como un proyecto. Para lo anterior, se realizó la identificación, validación del perfil y aprobación del Lineamiento de accesibilidad digital para fortalecer el criterio diferencial de acceso a la información pública de las Entidades Distritales.</v>
          </cell>
          <cell r="DA89" t="str">
            <v>Lineamiento accesibilidad:
No se presentaron retrasos o dificultades durante el mes.</v>
          </cell>
          <cell r="DB89" t="str">
            <v>Lineamiento accesibilidad:
Con las actividades realizadas, se estructura el plan de trabajo con el cual se dará cumplimiento a la meta afiliada al CONPES Distrital, la cual busca garantizar los derechos a la información pública y a la comunicación a través de la promoción del acceso, uso, apropiación y aprovechamiento de las TIC por parte y en beneficio de las personas con discapacidad visual y auditiva.</v>
          </cell>
          <cell r="DC89">
            <v>0</v>
          </cell>
          <cell r="DD89" t="str">
            <v/>
          </cell>
          <cell r="DE89" t="str">
            <v>Lineamiento accesibilidad:
Se realizó asesoría por parte del Instituto Nacional para Sordos - INSOR sobre los lineamientos de accesibilidad digital implementados.
Se dictó charla por parte del Instituto Nacional para Ciegos -INCI sobre “Introducción y generalidades de la accesibilidad digital a funcionarios y contratistas de la Alta Consejería Distrital de TIC”.
Se realizó consulta a MinTIC sobre las herramientas disponibles para implementar accesibilidad digital (ConVerTic – herramienta que promueve la autonomía e inclusión de personas con discapacidad visual, centro de relevo – herramienta de apropiación de TIC  para el acceso a la información, el aprendizaje, la comprensión, construcción de conocimientos y la motivación al uso de las TIC en las personas sordas, etc.) por parte de las Entidades Públicas.</v>
          </cell>
          <cell r="DF89" t="str">
            <v>Lineamiento accesibilidad:
No se presentaron retrasos o dificultades durante el mes.</v>
          </cell>
          <cell r="DG89" t="str">
            <v>Lineamiento accesibilidad:
Con las actividades realizadas, se inicia el Plan de Trabajo con la exploración del marco conceptual brindado por las Entidades Nacionales líderes en las mejores prácticas de accesibilidad digital, implementadas en beneficio de personas con discapacidad auditiva y visual, a través de uso del TIC.</v>
          </cell>
          <cell r="DH89">
            <v>0</v>
          </cell>
          <cell r="DI89" t="str">
            <v/>
          </cell>
          <cell r="DJ89" t="str">
            <v>Lineamiento accesibilidad: Se logró respuesta por parte de MinTIC a la consulta realizada sobre las herramientas, estándares y mejores prácticas que tiene disponible sobre el tema de accesibilidad digital, para fortalecer el criterio diferencial de acceso a la información pública. Dicha información es el  insumo para continuar estructurando el Lineamiento mencionado.</v>
          </cell>
          <cell r="DK89" t="str">
            <v>Lineamiento accesibilidad: No se presentaron retrasos o dificultades durante el mes.</v>
          </cell>
          <cell r="DL89" t="str">
            <v>Lineamiento accesibilidad: Se dispone de la información de MinTIC para contextualizar el Lineamiento.</v>
          </cell>
          <cell r="DM89">
            <v>0</v>
          </cell>
          <cell r="DN89" t="str">
            <v/>
          </cell>
          <cell r="DO89" t="str">
            <v>Lineamiento accesibilidad: Durante el mes no se programaron actividades.</v>
          </cell>
          <cell r="DP89" t="str">
            <v>Lineamiento accesibilidad: Durante el mes no se programaron actividades.</v>
          </cell>
          <cell r="DQ89" t="str">
            <v>Lineamiento accesibilidad: Durante el mes no se programaron actividades.</v>
          </cell>
          <cell r="DR89">
            <v>0</v>
          </cell>
          <cell r="DS89" t="str">
            <v/>
          </cell>
          <cell r="DT89" t="str">
            <v>Lineamiento accesibilidad: Durante el mes no se programaron actividades.</v>
          </cell>
          <cell r="DU89" t="str">
            <v>Lineamiento accesibilidad: Durante el mes no se programaron actividades.</v>
          </cell>
          <cell r="DV89" t="str">
            <v>Lineamiento accesibilidad: Durante el mes no se programaron actividades.</v>
          </cell>
          <cell r="DW89">
            <v>0</v>
          </cell>
          <cell r="DX89" t="str">
            <v/>
          </cell>
          <cell r="DY89" t="str">
            <v>Lineamiento accesibilidad: Durante el mes de julio se realizó estructuración del lineamiento de accesibilidad para sitios web institucionales, marco CONPES versión 0.1. En el cual se hace una descripción introductoria de los contenidos del documento que responden a las necesidades identificadas en esta Política Pública con respecto a los puntos críticos 11, 12 y 13, en donde se plantea de manera transversal la necesidad de fortalecer el criterio diferencial que asegure la inclusión para personas en condición o situación de discapacidad. La estructura del documento propone a las Entidades Distritales la ejecución de un macroproceso que incluye las etapas: diagnóstico, sensibilización, aseguramiento de la calidad y evaluación de los niveles de conformidad de los estándares de accesibilidad web. Asimismo, se elaboraron los antecedentes que servirán de base para la justificación de este lineamiento.</v>
          </cell>
          <cell r="DZ89" t="str">
            <v>Lineamiento accesibilidad: No se presentaron retrasos o dificultades durante el mes.</v>
          </cell>
          <cell r="EA89" t="str">
            <v>Lineamiento accesibilidad: La estructuración define la hoja de ruta que guiará a las Entidades Distritales, en la ejecución del proceso de mejoramiento de la accesibilidad de sus sitios web institucionales, que aporten al componente de transparencia del CONPES Distrital 01, y a mitigar la debilidad institucional para prevenir, investigar, y sancionar las prácticas corruptas en el Distrito Capital que involucran tanto al sector público como al privado y a la ciudadanía.</v>
          </cell>
          <cell r="EB89">
            <v>0</v>
          </cell>
          <cell r="EC89" t="str">
            <v/>
          </cell>
          <cell r="ED89" t="str">
            <v>Lineamiento accesibilidad: Se completó la versión borrador del lineamiento de accesibilidad para sitios web institucionales, que describe las tapas de optimización y aseguramiento de calidad. Este primer borrador incluye: 1) Identificación del alcance que se espera con esta meta en el Plan de Acción del CONPES, 2) Revisión puntos críticos de las Entidades Distritales de los resultados del FURAG 2017, 3) Verificación de herramientas externas disponibles en Internet, 4) Revisión de la compatibilidad de niveles de accesibilidad de MIPG vs norma NTC 5854, 5) Escenario general de calidad en accesibilidad Web, 6) Tácticas arquitecturales para abordar Incidentes de calidad y claves generales de optimización, 7) Interfaces gráficas de usuario. Adicionalmente, se elabora una presentación para socializar este borrador, ante la sesión plenaria de la Comisión Distrital de Sistemas.</v>
          </cell>
          <cell r="EE89" t="str">
            <v>Lineamiento accesibilidad: No se presentaron retrasos o dificultades durante el mes.</v>
          </cell>
          <cell r="EF89" t="str">
            <v>Lineamiento accesibilidad: La versión borrador del lineamiento permite iniciar un proceso de revisión por parte de actores externos, especialistas en materia de accesibilidad web, para detectar oportunidades de mejora y fortalecer su contenido en beneficio de la población en condición de discapacidad, asegurando el acceso a la información pública a través de sitios web institucionales.</v>
          </cell>
          <cell r="EG89">
            <v>0</v>
          </cell>
          <cell r="EH89" t="str">
            <v/>
          </cell>
          <cell r="EI89" t="str">
            <v>Lineamiento de accesibilidad: Luego de la presentación del borrador del lineamiento de accesibilidad web en la sesión plenaria de la Comisión Distrital de Sistemas (30/08/2019), se publicó el documento en el sitio web de la Alta Consejería Distrital de TIC para recibir comentarios sobre el mismo, hasta el 6 de septiembre. Durante este tiempo se recibieron comentarios por parte de funcionarios de la ERU y la Alta Consejería Distrital de TIC. Posteriormente, se socializó el documento con la Dirección Distrital de Desarrollo Institucional, en donde también se recibieron comentarios y sugerencias sobre el Borrado del Lineamiento Técnico, las cuales fueron incorporadas en el documento, originando una tercera versión del mismo que se reporta como evidencia.  Adicionalmente, se producen dos anexos que corresponden a instrumentos que facilitan el registro de incidentes de calidad en accesibilidad web, los cuales se incluyen como evidencia para el presente seguimiento. El documento revisado pasará a una fase de diagramación, y posterior divulgación mediante circular oficial emitida por la Alta Consejería Distrital de TIC.</v>
          </cell>
          <cell r="EJ89" t="str">
            <v>Lineamiento accesibilidad: No se presentaron retrasos o dificultades durante el mes.</v>
          </cell>
          <cell r="EK89" t="str">
            <v>Lineamiento accesibilidad: Se logra la tercera versión del borrador, revisada con comentarios de actores externos e instrumentos para el registro de incidentes de calidad de accesibilidad web. Este último representa un beneficio a los webmasters, responsables web o equipos de accesibilidad de las Entidades Distritales para llevar a cabo el registro organizado de los incidentes de calidad en accesibilidad web, backlog de producto y trazabilidad del proceso de optimización del sitio web institucional en esta materia.</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v>0</v>
          </cell>
          <cell r="FB89">
            <v>0</v>
          </cell>
          <cell r="FC89" t="str">
            <v>Cumple</v>
          </cell>
          <cell r="FD89" t="str">
            <v>No programó</v>
          </cell>
          <cell r="FE89" t="str">
            <v>No programó</v>
          </cell>
          <cell r="FF89" t="str">
            <v>No aplica</v>
          </cell>
          <cell r="FG89" t="str">
            <v>No aplica</v>
          </cell>
          <cell r="FH89" t="str">
            <v>No aplica</v>
          </cell>
          <cell r="FI89" t="str">
            <v>No aplica</v>
          </cell>
          <cell r="FJ89" t="str">
            <v>No aplica</v>
          </cell>
          <cell r="FK89" t="str">
            <v>No aplica</v>
          </cell>
          <cell r="FL89" t="str">
            <v>Oportuna</v>
          </cell>
          <cell r="FM89" t="str">
            <v>Se evidencia en la programación que la dependencia no programó este indicador para el trimestre, por tal razón no se genera retroalimentación al respecto</v>
          </cell>
          <cell r="FN89" t="str">
            <v>Sebastian Malpica</v>
          </cell>
          <cell r="FO89" t="str">
            <v>No aplica</v>
          </cell>
          <cell r="FP89" t="str">
            <v>No programó</v>
          </cell>
          <cell r="FQ89" t="e">
            <v>#N/A</v>
          </cell>
          <cell r="FR89" t="str">
            <v>No aplica</v>
          </cell>
          <cell r="FS89" t="str">
            <v>No aplica</v>
          </cell>
          <cell r="FT89" t="str">
            <v>No aplica</v>
          </cell>
          <cell r="FU89" t="str">
            <v>No aplica</v>
          </cell>
          <cell r="FV89" t="str">
            <v>No aplica</v>
          </cell>
          <cell r="FW89" t="str">
            <v>No aplica</v>
          </cell>
          <cell r="FX89" t="str">
            <v>Oportuna</v>
          </cell>
          <cell r="FY89" t="str">
            <v>Se evidencia en la programación que la dependencia no programó este indicador para el trimestre, por tal razón no se genera retroalimentación al respecto</v>
          </cell>
          <cell r="FZ89" t="str">
            <v>Sebastian Malpica</v>
          </cell>
          <cell r="GA89" t="str">
            <v>Cumple</v>
          </cell>
          <cell r="GB89" t="str">
            <v>No programó</v>
          </cell>
          <cell r="GC89" t="e">
            <v>#N/A</v>
          </cell>
          <cell r="GD89" t="str">
            <v>Adecuado</v>
          </cell>
          <cell r="GE89" t="str">
            <v>Coherente</v>
          </cell>
          <cell r="GF89" t="str">
            <v>Concuerda</v>
          </cell>
          <cell r="GG89" t="str">
            <v>Concuerda</v>
          </cell>
          <cell r="GH89" t="str">
            <v>Relación directa</v>
          </cell>
          <cell r="GI89" t="str">
            <v>Adecuado</v>
          </cell>
          <cell r="GJ89" t="str">
            <v>Oportuna</v>
          </cell>
          <cell r="GK89" t="str">
            <v>El reporte del indicador es adecuado en términos de suficiencia y coherencia.</v>
          </cell>
          <cell r="GL89" t="str">
            <v>Sebastian Malpica</v>
          </cell>
          <cell r="GM89">
            <v>0</v>
          </cell>
          <cell r="GN89">
            <v>0</v>
          </cell>
          <cell r="GO89" t="e">
            <v>#N/A</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t="str">
            <v/>
          </cell>
          <cell r="HI89" t="str">
            <v/>
          </cell>
          <cell r="HJ89" t="str">
            <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t="str">
            <v>No Programó</v>
          </cell>
          <cell r="HZ89" t="str">
            <v>No Programó</v>
          </cell>
          <cell r="IA89" t="str">
            <v>No Programó</v>
          </cell>
          <cell r="IB89" t="str">
            <v>No Programó</v>
          </cell>
          <cell r="IC89" t="str">
            <v>No Programó</v>
          </cell>
          <cell r="ID89" t="str">
            <v>No Programó</v>
          </cell>
          <cell r="IE89" t="str">
            <v>No Programó</v>
          </cell>
          <cell r="IF89" t="str">
            <v>No Programó</v>
          </cell>
          <cell r="IG89" t="str">
            <v>No Programó</v>
          </cell>
          <cell r="IH89">
            <v>0</v>
          </cell>
          <cell r="II89">
            <v>0</v>
          </cell>
          <cell r="IJ89">
            <v>0</v>
          </cell>
          <cell r="IK89" t="str">
            <v>No Programó</v>
          </cell>
          <cell r="IL89" t="str">
            <v>No Programó</v>
          </cell>
          <cell r="IM89" t="str">
            <v>No Programó</v>
          </cell>
          <cell r="IN89" t="str">
            <v>No Programó</v>
          </cell>
          <cell r="IP89">
            <v>0</v>
          </cell>
        </row>
        <row r="90">
          <cell r="A90">
            <v>206</v>
          </cell>
          <cell r="B90" t="str">
            <v>Oficina Alta Consejería para los Derechos de las Víctimas, la Paz y la Reconciliación</v>
          </cell>
          <cell r="C90" t="str">
            <v>Alto Consejero para los Derechos de las Víctimas, la Paz y la Reconciliación</v>
          </cell>
          <cell r="D90" t="str">
            <v>Gustavo Alberto Quintero Ardila</v>
          </cell>
          <cell r="E90" t="str">
            <v>P1 -  ÉTICA, BUEN GOBIERNO Y TRANSPARENCIA</v>
          </cell>
          <cell r="F90" t="str">
            <v>P1O1 Consolidar a 2020 una cultura de visión y actuación ética,  integra y transparente</v>
          </cell>
          <cell r="G90" t="str">
            <v>P1O1A11 Realizar la formulación y el seguimiento a la ejecución del Plan Anticorrupción y de Atención al Ciudadano - PAAC, para la obtención de resultados óptimos en la medición del Índice de Gobierno Abierto - IGA</v>
          </cell>
          <cell r="H90" t="str">
            <v>Realizar oportunamente las publicaciones correspondientes, identificadas en el esquema de publicación de la Secretaria General</v>
          </cell>
          <cell r="I90" t="str">
            <v>Publicaciones correspondientes, identificadas en el esquema de publicación de la Secretaria General, realizadas oportunamente</v>
          </cell>
          <cell r="J90" t="str">
            <v xml:space="preserve">Este indicador permite monitorear el cumplimiento oportuno de los compromisos de publicación que posee la dependencia descritos en el esquema de publicación </v>
          </cell>
          <cell r="K90" t="str">
            <v>(Publicaciones correspondientes realizadas oportunamente / Publicaciones correspondientes del esquema de publicación de la Secretaria General)*100</v>
          </cell>
          <cell r="L90" t="str">
            <v xml:space="preserve">Publicaciones correspondientes realizadas oportunamente </v>
          </cell>
          <cell r="M90" t="str">
            <v>Publicaciones correspondientes del esquema de publicación de la Secretaria General</v>
          </cell>
          <cell r="O90" t="str">
            <v>Publicación oportuna, clara y veraz de la información relacionada con la gestión de la dependencia</v>
          </cell>
          <cell r="Q90" t="str">
            <v>-Fotografias
-Actas de reunión
-Videos
-Talleres
-Exposiciones
-Piezas visuales</v>
          </cell>
          <cell r="R90">
            <v>0</v>
          </cell>
          <cell r="S90" t="str">
            <v>Constante</v>
          </cell>
          <cell r="T90" t="str">
            <v>Constante</v>
          </cell>
          <cell r="U90" t="str">
            <v>Porcentaje</v>
          </cell>
          <cell r="V90" t="str">
            <v>Eficacia</v>
          </cell>
          <cell r="W90" t="str">
            <v>Resultado</v>
          </cell>
          <cell r="X90">
            <v>2019</v>
          </cell>
          <cell r="Y90">
            <v>0</v>
          </cell>
          <cell r="Z90">
            <v>2019</v>
          </cell>
          <cell r="AA90" t="str">
            <v>No Disponible / No Aplica</v>
          </cell>
          <cell r="AB90" t="str">
            <v>No Disponible / No Aplica</v>
          </cell>
          <cell r="AC90" t="str">
            <v>No Disponible / No Aplica</v>
          </cell>
          <cell r="AD90">
            <v>1</v>
          </cell>
          <cell r="AE90" t="str">
            <v>No Disponible / No Aplica</v>
          </cell>
          <cell r="AF90" t="str">
            <v>No Disponible / No Aplica</v>
          </cell>
          <cell r="AG90" t="str">
            <v>No Aplica</v>
          </cell>
          <cell r="AH90" t="str">
            <v>No Aplica</v>
          </cell>
          <cell r="AI90" t="str">
            <v>No Aplica</v>
          </cell>
          <cell r="AJ90">
            <v>1</v>
          </cell>
          <cell r="AK90" t="str">
            <v>No Aplica</v>
          </cell>
          <cell r="AL90" t="str">
            <v>No Aplica</v>
          </cell>
          <cell r="AM90" t="str">
            <v>No Aplica</v>
          </cell>
          <cell r="AN90" t="str">
            <v>No Aplica</v>
          </cell>
          <cell r="AO90" t="str">
            <v>No Aplica</v>
          </cell>
          <cell r="AP90">
            <v>1</v>
          </cell>
          <cell r="AQ90" t="str">
            <v>No Aplica</v>
          </cell>
          <cell r="AR90" t="str">
            <v>No Aplica</v>
          </cell>
          <cell r="AS90" t="str">
            <v>No Aplica</v>
          </cell>
          <cell r="AT90" t="str">
            <v>No Aplica</v>
          </cell>
          <cell r="AU90" t="str">
            <v>No Aplica</v>
          </cell>
          <cell r="AV90" t="str">
            <v>No Aplica</v>
          </cell>
          <cell r="AW90" t="str">
            <v>No Aplica</v>
          </cell>
          <cell r="AX90" t="str">
            <v>No Aplica</v>
          </cell>
          <cell r="AY90" t="str">
            <v>No Aplica</v>
          </cell>
          <cell r="AZ90" t="str">
            <v>No Aplica</v>
          </cell>
          <cell r="BA90" t="str">
            <v>No Aplica</v>
          </cell>
          <cell r="BB90" t="str">
            <v>No Aplica</v>
          </cell>
          <cell r="BC90" t="str">
            <v>No Aplica</v>
          </cell>
          <cell r="BD90" t="str">
            <v>No Aplica</v>
          </cell>
          <cell r="BE90" t="str">
            <v>No Aplica</v>
          </cell>
          <cell r="BF90" t="str">
            <v>No Aplica</v>
          </cell>
          <cell r="BG90" t="str">
            <v>No Aplica</v>
          </cell>
          <cell r="BH90" t="str">
            <v>No Aplica</v>
          </cell>
          <cell r="BI90" t="str">
            <v>No Aplica</v>
          </cell>
          <cell r="BJ90" t="str">
            <v>No Aplica</v>
          </cell>
          <cell r="BK90" t="str">
            <v>No Aplica</v>
          </cell>
          <cell r="BL90" t="str">
            <v>No Aplica</v>
          </cell>
          <cell r="BM90" t="str">
            <v>Plan de Acción PAAC</v>
          </cell>
          <cell r="BN90" t="str">
            <v xml:space="preserve">Este indicador permite monitorear el cumplimiento oportuno de los compromisos de publicación que posee la dependencia descritos en el esquema de publicación. </v>
          </cell>
          <cell r="BO90" t="str">
            <v>Publicación 9 de abril y 25 de noviembre.</v>
          </cell>
          <cell r="BP90">
            <v>0</v>
          </cell>
          <cell r="BQ90" t="str">
            <v>-Fotografias
-Actas de reunión
-Videos
-Talleres
-Exposiciones
-Piezas visuales</v>
          </cell>
          <cell r="BR90" t="str">
            <v>Suma</v>
          </cell>
          <cell r="BS90">
            <v>12</v>
          </cell>
          <cell r="BT90">
            <v>1</v>
          </cell>
          <cell r="BU90">
            <v>1</v>
          </cell>
          <cell r="BV90">
            <v>1</v>
          </cell>
          <cell r="BW90">
            <v>1</v>
          </cell>
          <cell r="BX90">
            <v>1</v>
          </cell>
          <cell r="BY90">
            <v>1</v>
          </cell>
          <cell r="BZ90">
            <v>1</v>
          </cell>
          <cell r="CA90">
            <v>1</v>
          </cell>
          <cell r="CB90">
            <v>1</v>
          </cell>
          <cell r="CC90">
            <v>1</v>
          </cell>
          <cell r="CD90">
            <v>1</v>
          </cell>
          <cell r="CE90">
            <v>1</v>
          </cell>
          <cell r="CF90">
            <v>8.3333333333333329E-2</v>
          </cell>
          <cell r="CG90">
            <v>8.3333333333333329E-2</v>
          </cell>
          <cell r="CH90">
            <v>8.3333333333333329E-2</v>
          </cell>
          <cell r="CI90">
            <v>8.3333333333333329E-2</v>
          </cell>
          <cell r="CJ90">
            <v>8.3333333333333329E-2</v>
          </cell>
          <cell r="CK90">
            <v>8.3333333333333329E-2</v>
          </cell>
          <cell r="CL90">
            <v>8.3333333333333329E-2</v>
          </cell>
          <cell r="CM90">
            <v>8.3333333333333329E-2</v>
          </cell>
          <cell r="CN90">
            <v>8.3333333333333329E-2</v>
          </cell>
          <cell r="CO90">
            <v>8.3333333333333329E-2</v>
          </cell>
          <cell r="CP90">
            <v>8.3333333333333329E-2</v>
          </cell>
          <cell r="CQ90">
            <v>8.3333333333333329E-2</v>
          </cell>
          <cell r="CR90">
            <v>1</v>
          </cell>
          <cell r="CS90">
            <v>1</v>
          </cell>
          <cell r="CT90" t="str">
            <v/>
          </cell>
          <cell r="CU90" t="str">
            <v>Para el mes de enero de 2019, se realiza la publicación de 1 noticia en la pagina web www.victimasbogota.gov.co
1.El Centro de Memoria, Paz y Reconciliación extiende su horario de atención al público</v>
          </cell>
          <cell r="CV90" t="str">
            <v>NA</v>
          </cell>
          <cell r="CW90"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CX90">
            <v>1</v>
          </cell>
          <cell r="CY90" t="str">
            <v/>
          </cell>
          <cell r="CZ90" t="str">
            <v xml:space="preserve">Para el mes de febrero de 2019, se realiza la publicación de las siguientes 5 noticias en la pagina web www.victimasbogota.gov.co:
1.Recorrido en bicicleta por las memorias del conflicto en Bogotá #RompiendoElMiedo
2.En Diálogo: Sanar heridas del conflicto
3.Cine desde África en el Centro de Memoria, Paz y Reconciliación
4.Mesa Distrital de Víctimas de Bogotá, rinde cuentas
5.Rebeldes y Paz’ en exposición fotográfica en el Centro de Memoria, Paz y Reconciliación
</v>
          </cell>
          <cell r="DA90" t="str">
            <v>NA</v>
          </cell>
          <cell r="DB90"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C90">
            <v>1</v>
          </cell>
          <cell r="DD90" t="str">
            <v/>
          </cell>
          <cell r="DE90" t="str">
            <v>Para el mes de marzo de 2019, se realiza la publicación de las siguientes 8 noticias en la pagina web www.victimasbogota.gov.co:
1. Nueve motivos que inspiran rendirán homenaje a las víctimas del conflicto en la conmemoración del 9 de abril
2.Cine foro sobre el impacto del conflicto en el pueblo Sinú
3.Atavico, una nueva propuesta gastronómica de mujeres víctimas del conflicto en Bogotá
4.Sumapaz: una mirada rural sobre la reparación a las víctimas del conflicto
5.Proyecto de decreto Protocolo participación Víctimas
6.Erik Arellana con arte transita por las memorias del “Inxilio”
7.Así conmemoraremos el Día de la Mujer en el Centro de Memoria, Paz y Reconciliación
8.Convocatoria para elegir representantes de víctimas del conflicto en Bogotá</v>
          </cell>
          <cell r="DF90" t="str">
            <v>NA</v>
          </cell>
          <cell r="DG90"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H90">
            <v>1</v>
          </cell>
          <cell r="DI90" t="str">
            <v/>
          </cell>
          <cell r="DJ90" t="str">
            <v xml:space="preserve">Para el mes de abril de 2019, se realiza la publicación de las siguientes 10 noticias en la página web www.victimasbogota.gov.co:
1. Exposición de imágenes que representan la reparación, la ruina y el olvido
2. 84 de cada 1.000 declaraciones de víctimas del conflicto, son en Bogotá
3. Así conmemorará Bogotá, el día por la Memoria y la Solidaridad con las Víctimas del Conflicto Armado
4. 100 sobrevivientes del conflicto, comercializarán sus productos para conmemorar el día de las víctimas
5. Rodada en bici para conmemorar a las víctimas del conflicto en Bogotá
6. Informe Sobre Medición De Indicadores De Goce Efectivo De Derechos De Las Víctimas Del Conflicto Armado En Bogotá D.C.
7. Conversatorio: Jesús Abad, fotografías inspiradoras para la construcción de memoria
8. Curso gratuito de “Componentes para la construcción de Paz”
9. Between Joyce Remembrance: verdad y reconciliación tras el apartheid
10. Víctimas y excombatientes lanzan libro “Almas que escriben: vidas en medio del conflicto armado”
</v>
          </cell>
          <cell r="DK90" t="str">
            <v>NA</v>
          </cell>
          <cell r="DL90"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M90">
            <v>1</v>
          </cell>
          <cell r="DN90" t="str">
            <v/>
          </cell>
          <cell r="DO90" t="str">
            <v xml:space="preserve">"Para el mes de mayo de 2019, se realizo la publicación de las siguientes 10 noticias en la página web www.victimasbogota.gov.co:
1. Miguel Torres, presenta su trilogía sobre El Bogotazo en el Centro de Memoria, Paz y Reconciliación
2. Proyecto de Decreto
3. Bogotá no fue ajena a la violencia sexual, 120 casos ocurrieron en el marco del conflicto armado
4. Mujeres víctimas de violencia sexual en el marco del conflicto compartirán experiencias de sanación a través del arte
5. Concierto: Un viaje por ritmos latinoamericanos, para el perdón y la libertad
6. Convocatoria de educación superior para víctimas del conflicto armado
7. Cine: ‘Kamchatka’, la dictadura militar argentina a través de las experiencias de un niño de diez años
8. Centro de Memoria, Paz y Reconciliación sede de ‘Fotográfica Bogotá’
9. Bogotá, aliada de la protesta pacífica
10. Teatro: ‘Óleo de un río rojo’ en el Centro de Memoria, Paz y Reconciliación
</v>
          </cell>
          <cell r="DP90" t="str">
            <v>NA</v>
          </cell>
          <cell r="DQ90"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R90">
            <v>1</v>
          </cell>
          <cell r="DS90" t="str">
            <v/>
          </cell>
          <cell r="DT90" t="str">
            <v>Para el mes de junio de 2019, se realiza la publicación de las siguientes 9 noticias en la pagina web www.victimasbogota.gov.co:
1. Ampliación de la convocatoria de educación superior para víctimas del conflicto armado
2.Ciclo de cine argentino: ‘Andrés no quiere dormir la siesta’
3.Cine Foro ‘Nunca invisibles: mujeres Farianas, adiós a la guerra’
4.Bogotá rinde homenaje a su ruralidad con el ‘Festival de Páramo y el Agua’
5.Convocatoria de incentivos para integrantes de Mesas de Participación Efectiva de Víctimas
6.Modificación al Protocolo de Participación Efectiva de las Víctimas
7.En Diálogo: “Una verdad Capital: la Comisión de la Verdad en Bogotá”
8.Ciclo de cine argentino: ‘Verdades verdaderas, la vida de Estela’
9.El ‘Muro de la Esperanza’ por las mujeres víctimas de violencia sexual</v>
          </cell>
          <cell r="DU90" t="str">
            <v>NA</v>
          </cell>
          <cell r="DV90"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W90">
            <v>1</v>
          </cell>
          <cell r="DX90" t="str">
            <v/>
          </cell>
          <cell r="DY90" t="str">
            <v xml:space="preserve">Para el mes de julio de 2019, se realiza la publicación de las siguientes 5 noticias en la página web www.victimasbogota.gov.co:
1. En Diálogo: secuestros y falsos positivos en Bogotá
2. Música y danza: ´Si Yo Fuera Pajarito´ en el Centro de Memoria
3. Cine argentino: Documental ‘El poder de la palabra y la escritura en medio de las dictaduras militares’
4. Concierto: Palo´e Corozo, música con transformación social en el Centro de Memoria
5. Víctimas del conflicto en alianza con artistas crearán grafiti
</v>
          </cell>
          <cell r="DZ90" t="str">
            <v xml:space="preserve">No se presentó ningún retraso </v>
          </cell>
          <cell r="EA90" t="str">
            <v>Estas acciones permiten visibilizar las acciones en materia de reparación simbólica a todo el público en general, en el marco del cumplimiento del artículo 33 de la Ley 1448 de 2011.</v>
          </cell>
          <cell r="EB90">
            <v>1</v>
          </cell>
          <cell r="EC90" t="str">
            <v/>
          </cell>
          <cell r="ED90" t="str">
            <v xml:space="preserve">Para el mes de agosto de 2019, se realiza la publicación de las siguientes 5 noticias en la página web www.victimasbogota.gov.co:
1. Vigilia de ‘24 horas por los desaparecidos’ en Colombia
2. Encuentro afro de víctimas del conflicto en Bogotá
3. Bogotá inaugura la primera oficina indígena para víctimas del conflicto
4. La multiculturalidad de las víctimas del conflicto armado en ‘Festiparque’
5. Víctimas del conflicto emprenden con el arte de la bisutería
</v>
          </cell>
          <cell r="EE90" t="str">
            <v xml:space="preserve">No se presentó ningún retraso </v>
          </cell>
          <cell r="EF90" t="str">
            <v>Con las publicaciones realizadas en la pagina web permitieron informar a la ciudadania en general de las actividades que se realizaron en el mes de agosto tales como la invitación a la ciudadanía en general relacionada con la conmemoración del día internacional del desaparecido, haciendolos parte activa y de compartir espacios con las victimas.</v>
          </cell>
          <cell r="EG90">
            <v>1</v>
          </cell>
          <cell r="EH90" t="str">
            <v/>
          </cell>
          <cell r="EI90" t="str">
            <v xml:space="preserve">Para el mes de septiembre de 2019, se realizó la publicación de  7 noticias en la página web www.victimasbogota.gov.co:
1. Seleccionados del reto ´Reconciliando Bogotá´
2. Convocatoria Inscripciones Mesas de Enfoque Diferencial de víctimas del conflicto armado
3. El espíritu del tambor presente en encuentro afro en Bogotá
4. Comunicado
5. Acepta el desafío ‘Reconciliando Bogotá’
6. Reconciliando Bogotá Reto Innovación Tecnología Oracle Colombia Jóvenes Joven Reconciliación Paz Laboratorio
7. Protocolo de Participación Efectiva de las Víctimas del Conflicto Armado para Bogotá
</v>
          </cell>
          <cell r="EJ90" t="str">
            <v xml:space="preserve">No se presentó ningún retraso </v>
          </cell>
          <cell r="EK90" t="str">
            <v>Con las publicaciones realizadas en la página web permitieron informar a la ciudadanía en general de las actividades que programo la ACDVPR en el mes de septiembre, entre estas, la noticia acerca de la convocatoria a inscripciones para los candidatos a representar las mesas de enfoque diferencial, asi como la convocatoria dirigida a jovenes víctimas relacioanda con el reto innovación con Oracle Colombia.</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v>9</v>
          </cell>
          <cell r="FB90">
            <v>0</v>
          </cell>
          <cell r="FC90" t="str">
            <v>Cumple</v>
          </cell>
          <cell r="FD90" t="str">
            <v>Cumplido</v>
          </cell>
          <cell r="FE90" t="str">
            <v>Cumplido</v>
          </cell>
          <cell r="FF90" t="str">
            <v>Adecuado</v>
          </cell>
          <cell r="FG90" t="str">
            <v>Coherente</v>
          </cell>
          <cell r="FH90" t="str">
            <v>Concuerda</v>
          </cell>
          <cell r="FI90" t="str">
            <v>No aplica</v>
          </cell>
          <cell r="FJ90" t="str">
            <v>Indeterminado</v>
          </cell>
          <cell r="FK90" t="str">
            <v>Adecuado</v>
          </cell>
          <cell r="FL90" t="str">
            <v>Oportuna</v>
          </cell>
          <cell r="FM90" t="str">
            <v>En la programación del indicador se identificaron seis publicaciones que se realizarían durante toda la vigencia 2019 iniciando en el mes de febrero con la primera publicación. No obstante, revisando la ejecución del indicador se evidencia que no se realizó la publicación establecida para el primer trimestre, lo cual implica que la ejecución del indicador fue deficiente, que se deben describir los retrasos o dificultades en la generación del producto y que se debe reprogramar en la vigencia esa publicación que no se realizó en febrero. 
Subsanado.</v>
          </cell>
          <cell r="FN90" t="str">
            <v>Luisa Fernanda Ortiz y Yuri Galindo</v>
          </cell>
          <cell r="FO90" t="str">
            <v>Cumple</v>
          </cell>
          <cell r="FP90" t="str">
            <v>Cumplido</v>
          </cell>
          <cell r="FQ90" t="e">
            <v>#N/A</v>
          </cell>
          <cell r="FR90" t="str">
            <v>Adecuado</v>
          </cell>
          <cell r="FS90" t="str">
            <v>Coherente</v>
          </cell>
          <cell r="FT90" t="str">
            <v>Concuerda</v>
          </cell>
          <cell r="FU90" t="str">
            <v>Concuerda</v>
          </cell>
          <cell r="FV90" t="str">
            <v>Sin relación</v>
          </cell>
          <cell r="FW90" t="str">
            <v>Adecuado</v>
          </cell>
          <cell r="FX90" t="str">
            <v>Oportuna</v>
          </cell>
          <cell r="FY90" t="str">
            <v xml:space="preserve">Ajustar las actividades registradas en la hoja de vida del indicador 206 conforme la descripción del mismo. Las actividades constituyen los principales pasos a seguir mensualmente para la generación del producto asociado al indicador (publicaciones)._x000D_
_x000D_
Una vez ajustadas dichas actividades se puede evidenciar su relación con el avance cualitativo que la dependencia registra mensualmente por el momento no. Además, deben vincular los beneficios o efectos esperados en la hoja de vida del indicador de manera que mensualmente en la casilla de beneficios de vea el desarrollo de los mismos. Actualmente en ese punto están registrando el público al cual está dirigido el producto, pero no es claro el beneficio._x000D_
</v>
          </cell>
          <cell r="FZ90" t="str">
            <v>Yuri Galindo</v>
          </cell>
          <cell r="GA90">
            <v>0</v>
          </cell>
          <cell r="GB90" t="str">
            <v>Cumplido</v>
          </cell>
          <cell r="GC90" t="e">
            <v>#N/A</v>
          </cell>
          <cell r="GD90">
            <v>0</v>
          </cell>
          <cell r="GE90">
            <v>0</v>
          </cell>
          <cell r="GF90">
            <v>0</v>
          </cell>
          <cell r="GG90">
            <v>0</v>
          </cell>
          <cell r="GH90">
            <v>0</v>
          </cell>
          <cell r="GI90">
            <v>0</v>
          </cell>
          <cell r="GJ90">
            <v>0</v>
          </cell>
          <cell r="GK90">
            <v>0</v>
          </cell>
          <cell r="GL90">
            <v>0</v>
          </cell>
          <cell r="GM90">
            <v>0</v>
          </cell>
          <cell r="GN90">
            <v>0</v>
          </cell>
          <cell r="GO90" t="e">
            <v>#N/A</v>
          </cell>
          <cell r="GP90">
            <v>0</v>
          </cell>
          <cell r="GQ90">
            <v>0</v>
          </cell>
          <cell r="GR90">
            <v>0</v>
          </cell>
          <cell r="GS90">
            <v>0</v>
          </cell>
          <cell r="GT90">
            <v>0</v>
          </cell>
          <cell r="GU90">
            <v>0</v>
          </cell>
          <cell r="GV90">
            <v>0</v>
          </cell>
          <cell r="GW90">
            <v>0</v>
          </cell>
          <cell r="GX90">
            <v>0</v>
          </cell>
          <cell r="GY90">
            <v>1</v>
          </cell>
          <cell r="GZ90">
            <v>1</v>
          </cell>
          <cell r="HA90">
            <v>1</v>
          </cell>
          <cell r="HB90">
            <v>1</v>
          </cell>
          <cell r="HC90">
            <v>1</v>
          </cell>
          <cell r="HD90">
            <v>1</v>
          </cell>
          <cell r="HE90">
            <v>1</v>
          </cell>
          <cell r="HF90">
            <v>1</v>
          </cell>
          <cell r="HG90">
            <v>1</v>
          </cell>
          <cell r="HH90" t="str">
            <v/>
          </cell>
          <cell r="HI90" t="str">
            <v/>
          </cell>
          <cell r="HJ90" t="str">
            <v/>
          </cell>
          <cell r="HK90">
            <v>9</v>
          </cell>
          <cell r="HL90">
            <v>8.3333333333333329E-2</v>
          </cell>
          <cell r="HM90">
            <v>8.3333333333333329E-2</v>
          </cell>
          <cell r="HN90">
            <v>8.3333333333333329E-2</v>
          </cell>
          <cell r="HO90">
            <v>8.3333333333333329E-2</v>
          </cell>
          <cell r="HP90">
            <v>8.3333333333333329E-2</v>
          </cell>
          <cell r="HQ90">
            <v>8.3333333333333329E-2</v>
          </cell>
          <cell r="HR90">
            <v>8.3333333333333329E-2</v>
          </cell>
          <cell r="HS90">
            <v>8.3333333333333329E-2</v>
          </cell>
          <cell r="HT90">
            <v>8.3333333333333329E-2</v>
          </cell>
          <cell r="HU90">
            <v>0</v>
          </cell>
          <cell r="HV90">
            <v>0</v>
          </cell>
          <cell r="HW90">
            <v>0</v>
          </cell>
          <cell r="HX90">
            <v>0.75</v>
          </cell>
          <cell r="HY90">
            <v>1</v>
          </cell>
          <cell r="HZ90">
            <v>1</v>
          </cell>
          <cell r="IA90">
            <v>1</v>
          </cell>
          <cell r="IB90">
            <v>1</v>
          </cell>
          <cell r="IC90">
            <v>1</v>
          </cell>
          <cell r="ID90">
            <v>1</v>
          </cell>
          <cell r="IE90">
            <v>1</v>
          </cell>
          <cell r="IF90">
            <v>1</v>
          </cell>
          <cell r="IG90">
            <v>1</v>
          </cell>
          <cell r="IH90">
            <v>0.89999999999999991</v>
          </cell>
          <cell r="II90">
            <v>0.81818181818181812</v>
          </cell>
          <cell r="IJ90">
            <v>0.75</v>
          </cell>
          <cell r="IK90">
            <v>1</v>
          </cell>
          <cell r="IL90">
            <v>1</v>
          </cell>
          <cell r="IM90">
            <v>1</v>
          </cell>
          <cell r="IN90">
            <v>1</v>
          </cell>
          <cell r="IP90">
            <v>0.25</v>
          </cell>
        </row>
        <row r="91">
          <cell r="A91">
            <v>162</v>
          </cell>
          <cell r="B91" t="str">
            <v>Oficina Alta Consejería para los Derechos de las Víctimas, la Paz y la Reconciliación</v>
          </cell>
          <cell r="C91" t="str">
            <v>Alto Consejero para los Derechos de las Víctimas, la Paz y la Reconciliación</v>
          </cell>
          <cell r="D91" t="str">
            <v>Gustavo Alberto Quintero Ardila</v>
          </cell>
          <cell r="E91" t="str">
            <v>P1 -  ÉTICA, BUEN GOBIERNO Y TRANSPARENCIA</v>
          </cell>
          <cell r="F91" t="str">
            <v>P1O2 Fortalecer la capacidad de formulación, implementación y seguimiento, de la política pública de competencia de la Secretaría General; así como las estrategias y mecanismos de evaluación.</v>
          </cell>
          <cell r="G91" t="str">
            <v>P1O2A1 Formular, implementar y realizar seguimiento a las políticas públicas de competencia de la Entidad</v>
          </cell>
          <cell r="H91" t="str">
            <v>Implementar las medidas de reparación integral que fueron acordadas con los sujetos, en el Distrito Capital</v>
          </cell>
          <cell r="I91" t="str">
            <v>Implementación de las medidas de reparación integral que fueron acordadas con los sujetos en el Distrito Capital.</v>
          </cell>
          <cell r="J91" t="str">
            <v xml:space="preserve">La medición del nivel de implementación se realizará a través de la ejecución de las medidas de reparación integral, las cuales se trabajan en las líneas de a) Reparación colectiva, b) Retornos y reubicaciones, c) Restitución de tierras y d) Gestión para la estabilización socioeconómica. A continuación, se hace una descripción de cada una de estas.
a) Reparación colectiva
Desde la línea de Reparación colectiva, se trabajan los siguientes componentes:
Las medidas de reparación colectiva se entienden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Colectiva -PIRC realizados por la Unidad Administrativa Especial para la Atención y Reparación Integral a las Víctimas - UARIV y los sujetos de reparación colectiva, y que posteriormente son aprobadas por el Comité Distrital de Justicia Transicional –CDJT.
Posteriormente la ACDVPR implementa estas medidas que tiene a cargo y a la vez, realiza el seguimiento del cumplimiento de las medidas que tienen a cargo otras entidades distritales responsables, permitiendo la verificación del cumplimiento total de las medidas acordadas con los sujetos de reparación.
Es importante resaltar que para poder implementar las medidas, se deben territorializar los PIRC de carácter nacional, con el objetivo de definir con las entidades distritales y los sujetos de reparación qué acciones se deben realizar por parte del Distrito.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 lias o masivos y son una herramienta para el acompañamiento y seguimiento con enfoque psicosocial a la garantía de derechos. La formulación del plan permite determinar la población objetivo, identificación de necesidades territoriales y comu- nitarias, así como el planteamiento de responsabilidades por cada entidad según sus competencias misionales frente a los derechos vulnerados. La ACDVPR reali- za seguimiento y monitoreo de los compromisos establecidos por las entidades distritales y nacionales.
• Retorno o reubicación desde Bogotá a otros entes territoriales o hacia Bogotá des- de otros países: La ACDVPR realiza gestión, coordinación y apoyo a las entidades del SNARIV para la consecución de procesos de retorno de población asentada transitoriamente en la ciudad de Bogotá hacia sus sitios de origen y apoyo a la lle- gada de víctimas del conflicto en el exterior a la ciudad de Bogotá (Connacionales) que con anterioridad se encuentren registrados en el registro único de víctimas. El apoyo comprende soluciones temporales de alojamiento (en las modalidades de albergue, hotel o arriendo), transporte de personas, traslados de enseres, Kit de trabajo, Kit de vivienda saludable, Kit de cocina, Kit vajilla, Kit semillas y kit panco- ger que se brindan a los hogares que se encuentran en proceso de retorno o reu- bicación.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Gestión para la estabilización socioeconómica
Desde la línea de gestión para la estabilización socioeconómica, se enmarcan los siguientes componentes:
• Caracterización socio-económica: Es el proceso de recolección, análisis y segui- miento de la información realizado a través del Sistema de Información para Vícti- mas- SIVIC, el cual permite identificar características de la historia ocupacional y del desempeño productivo de una persona, a través de la identificación de habili- dades, intereses, destrezas, formación y experiencia laboral, creando así su perfil ocupacional con la perspectiva de orientar y fomentar la autogestión de ingresos, desde un enfoque transformador.
Dentro de la caracterización socioeconómica que se hace se desprenden tres lí- neas de acción para gestionar las necesidades manifestadas por la población vícti- ma: Empleabilidad, Educación y Desarrollo Empresarial.
• Ferias de Servicios: son espacios informativos que se realizan en conjunto con otras entidades que prestan los servicios de empleabilidad, formación o desarrollo empresarial a los que puedan acceder las víctimas del conflicto armado.
• Ruta de gestión para la estabilización socioeconómica: Orientación que se le brin- da a las víctimas del conflicto armado con el propósito de facilitar el acceso a las lí- neas de empleabilidad, formación o desarrollo empresarial, y con base en la carac- terización, la articulación de la oferta con entidades públicas o privadas, el segui- miento y la verificación de las medidas entregadas.
</v>
          </cell>
          <cell r="K91" t="str">
            <v>(Numero de medidas implementadas/ Número de medidas programadas)*100</v>
          </cell>
          <cell r="L91" t="str">
            <v xml:space="preserve">1. Número de personas caracterizadas socioeconómicamente
2. Número de ferias de empleabilidad realizadas
3. Número de rutas de gestión para la estabilización socioeconómica es- tablecidas
4. Número de familias víctimas del conflicto armado con representa- ción jurídica
5. Número de medidas de reparación colectiva implementadas
6. Número de medidas implementa- das en procesos de integración lo- cal (kit)
</v>
          </cell>
          <cell r="M91" t="str">
            <v>1. Número de personas que demandan alternativas de generación de ingresos
2. Número de ferias de empleabilidad programadas
3. Número de rutas de gestión para la estabilización socioeconómica pro- gramadas
4. Número de familias víctimas del conflicto armado que requieren re- presentación jurídica de acuerdo con la viabilidad administrativa y ju- dicial de los procesos de restitución de tierra
5. Número de medidas de reparación colectiva
6. Número de medidas implementa- das en procesos de integración lo- cal (kit)</v>
          </cell>
          <cell r="O91" t="str">
            <v>Medidas implementadas como contribución del distrito a la reparación integral</v>
          </cell>
          <cell r="P91" t="str">
            <v>Desarrollar acciones de fortalecimiento empresarial y formación para el trabajo, en fases de alistamiento, implementación y seguimiento
Implementación  de medidas del plan de retornos o reubicaciones
Priorizar, implementar y monitorear las medidas de reparación con los sujetos colectivos de acuerdo con los compromisos adquiridos por el Distrito</v>
          </cell>
          <cell r="Q91" t="str">
            <v xml:space="preserve">-Actas de reunión
-Correos electronicos
-Fotografías
</v>
          </cell>
          <cell r="R91" t="str">
            <v xml:space="preserve">Dentro de los beneficios de la población de retornos y reubicaciones al identificar el universo de víctimas se podrá activar oferta institucional en los casos que se requiera y hacer partícipe a las víctimas en los procesos de integración local. 
El principal beneficio es dar cumplimiento a los derechos mediante el apoyo a la implementación de las medidas incluidas en los planes de reparación acordadas con los sujetos de reparación colectiva en el Distrito, visibilizándolos y robusteciéndolos como organizaciones y fortaleciendo los lazos con la institucionalidad.
Poder acceder a los diferentes espacios de visibilización y comercialización de productos realizados por víctimas, luego de un proceso de fortalecimiento de sus negocios.
</v>
          </cell>
          <cell r="S91" t="str">
            <v>Constante</v>
          </cell>
          <cell r="T91" t="str">
            <v>Constante</v>
          </cell>
          <cell r="U91" t="str">
            <v>Porcentaje</v>
          </cell>
          <cell r="V91" t="str">
            <v>Eficacia</v>
          </cell>
          <cell r="W91" t="str">
            <v>Producto</v>
          </cell>
          <cell r="X91">
            <v>2015</v>
          </cell>
          <cell r="Y91">
            <v>0</v>
          </cell>
          <cell r="Z91">
            <v>2015</v>
          </cell>
          <cell r="AA91">
            <v>0</v>
          </cell>
          <cell r="AB91">
            <v>1.02</v>
          </cell>
          <cell r="AC91">
            <v>1</v>
          </cell>
          <cell r="AD91">
            <v>1</v>
          </cell>
          <cell r="AE91">
            <v>1</v>
          </cell>
          <cell r="AF91">
            <v>1</v>
          </cell>
          <cell r="AG91" t="str">
            <v>No Aplica</v>
          </cell>
          <cell r="AH91" t="str">
            <v>No Aplica</v>
          </cell>
          <cell r="AI91" t="str">
            <v>No Aplica</v>
          </cell>
          <cell r="AJ91">
            <v>1</v>
          </cell>
          <cell r="AK91">
            <v>1</v>
          </cell>
          <cell r="AL91">
            <v>1156</v>
          </cell>
          <cell r="AM91" t="str">
            <v>Bogotá Mejor para las víctimas, la paz y la reconciliación</v>
          </cell>
          <cell r="AN91">
            <v>1</v>
          </cell>
          <cell r="AO91" t="str">
            <v>Asistencia, Atención y Reparación Integral a Víctimas del Conflicto Armado e Implementación de Acciones de Memoria, Paz y Reconciliación en Bogotá.</v>
          </cell>
          <cell r="AP91" t="str">
            <v>No Aplica</v>
          </cell>
          <cell r="AQ91" t="str">
            <v>No Aplica</v>
          </cell>
          <cell r="AR91" t="str">
            <v>No Aplica</v>
          </cell>
          <cell r="AS91" t="str">
            <v>No Aplica</v>
          </cell>
          <cell r="AT91" t="str">
            <v>No Aplica</v>
          </cell>
          <cell r="AU91" t="str">
            <v>No Aplica</v>
          </cell>
          <cell r="AV91" t="str">
            <v>No Aplica</v>
          </cell>
          <cell r="AW91" t="str">
            <v>No Aplica</v>
          </cell>
          <cell r="AX91" t="str">
            <v>No Aplica</v>
          </cell>
          <cell r="AY91" t="str">
            <v>No Aplica</v>
          </cell>
          <cell r="AZ91" t="str">
            <v>No Aplica</v>
          </cell>
          <cell r="BA91" t="str">
            <v>No Aplica</v>
          </cell>
          <cell r="BB91" t="str">
            <v>No Aplica</v>
          </cell>
          <cell r="BC91" t="str">
            <v>No Aplica</v>
          </cell>
          <cell r="BD91" t="str">
            <v>No Aplica</v>
          </cell>
          <cell r="BE91" t="str">
            <v>No Aplica</v>
          </cell>
          <cell r="BF91" t="str">
            <v>No Aplica</v>
          </cell>
          <cell r="BG91" t="str">
            <v>No Aplica</v>
          </cell>
          <cell r="BH91" t="str">
            <v>3.1. Oportunidad</v>
          </cell>
          <cell r="BI91" t="str">
            <v>No Aplica</v>
          </cell>
          <cell r="BJ91" t="str">
            <v>No Aplica</v>
          </cell>
          <cell r="BK91" t="str">
            <v>No Aplica</v>
          </cell>
          <cell r="BL91" t="str">
            <v>No Aplica</v>
          </cell>
          <cell r="BM91" t="str">
            <v>Plan de Acción Proyecto de inversión 1156 Bogotá Mejor para las víctimas, la paz y la reconciliaciónSGCAsistencia, Atención y Reparación Integral a Víctimas del Conflicto Armado e Implementación de Acciones de Memoria, Paz y Reconciliación en Bogotá.OPORTUNIDAD contexto estrategico</v>
          </cell>
          <cell r="BN91" t="str">
            <v xml:space="preserve">La medición del nivel de implementación se realizará a través de la ejecución de las medidas de reparación integral programadas. La reparación integral desde la ACDVPR se trabaja en cuatro (4) líneas de acción que consisten en: Reparación Colectiva, Retornos y Reubicaciones, Restitución de Tierras y Gestión para la Estabilización Socioeconómica.
1. REPARACIÓN COLECTIVA
Desde la línea de Reparación Colectiva, se trabajan los siguientes componentes: 
• Medidas de reparación colectiva: Se entiende que son todas aquellas acciones que realiza el estado para resarcir los daños colectivos producidos a las víctimas por parte del conflicto armado que han afectado comunidades campesinas y barriales, pueblos étnicos, organizaciones, grupos y movimientos sociales preexistentes a los hechos que los victimizaron, con el fin de contribuir a su reparación desde los componentes político, material y simbólico, a través de las medidas de restitución, indemnización, rehabilitación, satisfacción y garantías de no repetición.
Estas medidas son definidas en los Planes Integrales de Reparación Integral -PIRC por la UARIV- Unidad Administrativa Especial para la Atención y Reparación Integral a las Víctimas y los Sujetos de Reparación Colectiva y aprobadas por el Comité Distrital de Justicia Transicional-CDJT.
La ACDVPR implementa las medidas de reparación colectiva que tiene a cargo y realiza el seguimiento del cumplimiento de las medidas que se encuentran a cargo de las entidades responsables del Distrito.
• Protocolo Distrital de Reparación Colectiva: Con el objetivo de articular y coordinar la implementación de la ruta de reparación colectiva en el Distrito Capital, se elabora el Protocolo Distrital de Reparación Colectiva el cual es presentado ante las entidades del Distrito, la UARIV y el CDJT. Este protocolo será actualizado en cada vigencia.
• Territorialización:  Para poder implementar las medidas, se deben territorializar los Planes integrales de Reparación Colectiva de carácter nacional, con el objetivo de definir con las entidades distritales y los sujetos de Reparación qué acciones se deben realizar por parte del Distrito.
2. RETORNOS Y REUBICACIONES 
La tarea principal del proceso de Retornos y Reubicaciones es la restitución de los derechos, por medio de la formulación, ejecución y seguimiento al plan y la articulación y coordinación de acciones con las entidades distritales y nacionales. 
• Planes de Integración Local:  Los planes de integración local se realizan para familias o masivos y son una herramienta para el acompañamiento y seguimiento con enfoque psicosocial a la garantía de derechos.  La formulación del plan permite determinar la población objetivo, identificación de necesidades territoriales y comunitarias, así como el planteamiento de responsabilidades por cada entidad según sus competencias misionales frente a los derechos vulnerados. La ACDVPR realiza seguimiento y monitoreo de los compromisos establecidos por las entidades distritales y nacionales.
• Retorno o reubicación desde Bogotá a otros entes territoriales o hacia Bogotá desde otros países: La ACDVPR realiza gestión, coordinación y apoyo a las entidades del SNARIV para la consecución de procesos de retorno de población asentada transitoriamente en la ciudad de Bogotá hacia sus sitios de origen y apoyo a la llegada de víctimas del conflicto en el exterior a la ciudad de Bogotá (Connacionales) que con anterioridad se encuentren registrados en el Registro Único de Victimas. El apoyo comprende soluciones temporales de alojamiento (en las modalidades de albergue, hotel o arriendo), transporte de personas, traslados de enseres, Kit de trabajo, Kit de vivienda saludable, Kit de cocina, Kit vajilla, Kit semillas y kit pan coger que se brindan a los hogares que se encuentran en proceso de retorno o reubicación.
• Plan Distrital de Retornos y Reubicaciones:  La formulación del Plan de Retornos o Reubicaciones a nivel Distrital se realizó y fue aprobado en el CDJT en el 2017 con una vigencia de dos años. El Plan es un instrumento que permite planificar las acciones y definir las responsabilidades institucionales para que las víctimas desplazamiento forzado en proceso de retorno o reubicación en la ciudad alcancen el goce efectivo de sus derechos. El plan puede requerir ajustes en respuesta a la dinámica del fenómeno de desplazamiento forzado, razón por la cual, se hace necesario actualizarlo en cada vigencia. 
• Caracterización de hogares: Es la identificación respecto a quiénes son, cuántos son, su condición de víctimas, el nivel de acceso al sistema de salud, población escolarizada y nivel educativo, voluntariedad de retorno, reubicación o integración a la ciudad de los hogares en la ciudad de Bogotá. Este proceso también incluye la sistematización del proceso y un documento analítico de presentación de resultados. 
3. RESTITUCIÓN DE TIERRAS
Es el proceso de acompañamiento y asistencia a las víctimas del conflicto armado a través de la prestación de servicios jurídicos profesionales de asesoría legal y la representación extrajudicial y/o judicial en los procesos para la restitución jurídica y material de las tierras a las víctimas del conflicto armado interno despojadas y desplazadas a la ciudad de Bogotá D.C. Esta representación se realiza en las fases Administrativas, Judicial y Control Postfallo.
Se realiza el acompañamiento jurídico y representación legal en casos distribuidos en las Territoriales de la Unidad Administrativa Especial de Gestión de Restitución de Tierras Despojadas y en Juzgados del Circuito y Tribunales Especializados en Restitución de Tierras, ubicados en Bogotá y en quince (15) departamentos (Santander, Antioquia, Tolima, Valle del Cauca, Cundinamarca, Putumayo, Meta, Cauca, Nariño, Magdalena, Norte de Santander, Risaralda, Quindío, Caldas y Cesar).
4. GESTIÓN PARA LA ESTABILIZACIÓN SOCIOECONÓMICA
Desde la línea de Gestión para la Estabilización Socioeconómica, se enmarcan los siguientes componentes:
• Caracterización Socio-Económica: Es el proceso de recolección, análisis y seguimiento de la información realizado a través del Sistema de Información para Víctimas- SIVIC, el cual permite identificar características de la historia ocupacional y del desempeño productivo de una persona, a través de la identificación de habilidades, intereses, destrezas, formación y experiencia laboral, creando así su perfil ocupacional con la perspectiva de orientar y fomentar la autogestión de ingresos, desde un enfoque transformador.
• Ruta de gestión para la estabilización socioeconómica: Orientación que se le brinda a las víctimas del conflicto armado con el propósito de facilitar el acceso a las líneas de empleabilidad, formación o desarrollo empresarial, y con base en la caracterización, la articulación de la oferta con entidades públicas o privadas, el seguimiento y la verificación de las medidas entregadas.
• Ferias de Servicios: son espacios informativos que se realizan en conjunto con otras entidades que prestan los servicios de empleabilidad, formación o desarrollo empresarial a los que puedan acceder las víctimas del conflicto armado.  
• Desarrollo de los talleres de Orientación Vocacional: En los 7 CLAVS dirigidos a la población víctima que se caracteriza en GESE.
• Programa de acompañamiento psicosocial: Este programa está definido a víctimas del conflicto armado caracterizadas por GESE con el fin de apoyar sus procesos en materia de formación, empleo y/o desarrollo empresarial.
• Participación en los Mercados Campesinos de la SDDE: donde se benefician Unidades Productivas lideradas por víctimas caracterizadas por GESE.
NOTA  ACLARATORIA: En la variable 1 quedan las sumatoria de las medidas de reparación implementadas, sobre la variable 2 que es la sumatoria de las medidas programadas. Todos esto se debe multiplicar por 100%, teniendo en cuenta que este indicador es de tipo constante.
</v>
          </cell>
          <cell r="BO91" t="str">
            <v>Desarrollar acciones de fortalecimiento empresarial y formación para el trabajo, en fases de alistamiento, implementación y seguimiento
Implementación  de medidas del plan de retornos o reubicaciones
Priorizar, implementar y monitorear las medidas de reparación con los sujetos colectivos de acuerdo con los compromisos adquiridos por el Distrito</v>
          </cell>
          <cell r="BP91" t="str">
            <v xml:space="preserve">Dentro de los beneficios de la población de retornos y reubicaciones al identificar el universo de víctimas se podrá activar oferta institucional en los casos que se requiera y hacer partícipe a las víctimas en los procesos de integración local. 
El principal beneficio es dar cumplimiento a los derechos mediante el apoyo a la implementación de las medidas incluidas en los planes de reparación acordadas con los sujetos de reparación colectiva en el Distrito, visibilizándolos y robusteciéndolos como organizaciones y fortaleciendo los lazos con la institucionalidad.
Poder acceder a los diferentes espacios de visibilización y comercialización de productos realizados por víctimas, luego de un proceso de fortalecimiento de sus negocios.
</v>
          </cell>
          <cell r="BQ91" t="str">
            <v xml:space="preserve">-Actas de reunión
-Correos electronicos
-Fotografías
</v>
          </cell>
          <cell r="BR91" t="str">
            <v>Suma</v>
          </cell>
          <cell r="BS91">
            <v>2923</v>
          </cell>
          <cell r="BT91">
            <v>216</v>
          </cell>
          <cell r="BU91">
            <v>243</v>
          </cell>
          <cell r="BV91">
            <v>234</v>
          </cell>
          <cell r="BW91">
            <v>245</v>
          </cell>
          <cell r="BX91">
            <v>258</v>
          </cell>
          <cell r="BY91">
            <v>250</v>
          </cell>
          <cell r="BZ91">
            <v>250</v>
          </cell>
          <cell r="CA91">
            <v>246</v>
          </cell>
          <cell r="CB91">
            <v>242</v>
          </cell>
          <cell r="CC91">
            <v>248</v>
          </cell>
          <cell r="CD91">
            <v>246</v>
          </cell>
          <cell r="CE91">
            <v>245</v>
          </cell>
          <cell r="CF91">
            <v>7.3896681491618196E-2</v>
          </cell>
          <cell r="CG91">
            <v>8.3133766678070473E-2</v>
          </cell>
          <cell r="CH91">
            <v>8.0054738282586385E-2</v>
          </cell>
          <cell r="CI91">
            <v>8.3817995210400273E-2</v>
          </cell>
          <cell r="CJ91">
            <v>8.8265480670543961E-2</v>
          </cell>
          <cell r="CK91">
            <v>8.5528566541224774E-2</v>
          </cell>
          <cell r="CL91">
            <v>8.5528566541224774E-2</v>
          </cell>
          <cell r="CM91">
            <v>8.4160109476565173E-2</v>
          </cell>
          <cell r="CN91">
            <v>8.2791652411905572E-2</v>
          </cell>
          <cell r="CO91">
            <v>8.4844338008894973E-2</v>
          </cell>
          <cell r="CP91">
            <v>8.4160109476565173E-2</v>
          </cell>
          <cell r="CQ91">
            <v>8.3817995210400273E-2</v>
          </cell>
          <cell r="CR91">
            <v>1</v>
          </cell>
          <cell r="CS91">
            <v>213</v>
          </cell>
          <cell r="CT91" t="str">
            <v/>
          </cell>
          <cell r="CU91" t="str">
            <v>Para enero del 2019 se realizaron 213 acciones discriminadas así:
• 203 caracterizaciones socioeconómicas a víctimas del conflicto residentes en Bogotá e incluidas en Registro Único de Víctimas - RUV, que hacen presencia en los Centros Locales de Atención a Víctimas - CLAV.  
• No se programaron Ferias de empleabilidad.
• No se programaron rutas de gestión para la estabilización socioeconómica.
• No se programaron acciones para impulsar los procesos de familias víctimas del conflicto armado con representación juridica.
• Los 5 productos de reparación colectiva para este mes correspondieron a la realización de la planeación estratégica para los (5) sujetos de reparación: 1.Afromupaz, 2.Redepaz, 3.Unión Romaní, 4.ProRrom 5.Anmucic.
• El producto para este mes consistía en la realización de (5) Planes de Integración Local, para la cual la ACDVPR firmo acta de voluntariedad con las localidades de: Bosa, Ciudad Bolivar, Kennedy, Puente Aranda, Rafael Uribe y Usme.</v>
          </cell>
          <cell r="CV91" t="str">
            <v xml:space="preserve">No se presentó ningún retraso </v>
          </cell>
          <cell r="CW91" t="str">
            <v>Por medio de la planeación de la estartegia de integración local  la comunidad podra ver reflejadas acciones encaminadas a la reparación individual que les permitan ejercer su ciudadania al integrarse localmente en sus lugares de residencia.
Por medio de la planeación de las actividades a desarrolla en los PIRC en 2019 los sujetos de reparación colectiva podran organizar la ejecución de sus actividades para dar cumplimiento a las acciones y medidas que restan para el cierre de su proceso de reparación con el distrito</v>
          </cell>
          <cell r="CX91">
            <v>307</v>
          </cell>
          <cell r="CY91" t="str">
            <v/>
          </cell>
          <cell r="CZ91" t="str">
            <v xml:space="preserve">Para el mes de febrero de 2019 se realizaron 309 acciones discriminadas así:
• (273) caracterizaciones socioeconómicas a víctimas del conflicto residentes en Bogotá
• No se programaron Ferias de empleabilidad.
• No se programaron rutas de gestión para la estabilización socioeconómica.
• Se realizo (1) acción referente a impulsos de los 174 casos con representación jurídica, para ello realizaron 11 impulsos de los casos micro focalizados.
• El producto reparación colectiva para este mes correspondió a (18) productos distribuidos en cada colectivo: REDEPAZ (1) acción, AFROMUPAZ (7) acciones, UNIÓN ROMANÍ (4) acciones, PROROM (4) acciones, ANMUCIC (2) acciones.
• El producto para este mes consistía en la realización de (5) Planes de Integración Local, para la cual la ACDVPR firmo acta de voluntariedad con las localidades de: Bosa, Ciudad Bolivar, Kennedy, Puente Aranda, Rafael Uribe y Usme.
</v>
          </cell>
          <cell r="DA91" t="str">
            <v xml:space="preserve">No se presentó ningún retraso </v>
          </cell>
          <cell r="DB91" t="str">
            <v xml:space="preserve">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 
Se garantiza un seguimiento efectivo de las acciones concertadas y dirigidas a la población víctima indígena en ruta de integración local, de esta manera se generarán los mecanismos de seguimiento de garantía de derechos y se establecerán criterios y necesidades para el seguimiento de derechos 
Se socializa la ruta para denuncias en problemas de seguridad tanto al interior como al exterior de las Manzanas Bosa Porvenir.  Se entrega número de contacto del cuadrante y CAI del Sector. Se recibe informe por parte de Secretaria de Educación sobre implementación de rutas y asignación de subsidios y cupos escolares.  Se enviará a SED matriz para revisión de casos de movilidad. Se revisan los compromisos asumidos por Secretaría de Seguridad y Secretaría de Integración Social.  Se precisan las rutas de acceso de derechos con cada una de estas instituciones.  Se fijan acciones de intervención y articulación con Alcaldía Local para población Manzanas Bosa Porvenir y PVG. 
Realizar el seguimiento y monitoreo de los 1788 casos inactivos permitirá trasladar el poder a la Unidad de Restitución de Tierras y asignarle un abogado por parte de esta entidad que realice el acompañamiento de los mismos. 
Por medio de la articulación institucional se podrá ofrecer a las víctimas mejores oportunidades en cuanto a la oferta y actividades de integración local
</v>
          </cell>
          <cell r="DC91">
            <v>244</v>
          </cell>
          <cell r="DD91" t="str">
            <v/>
          </cell>
          <cell r="DE91" t="str">
            <v xml:space="preserve">Para marzo de 2019 se realizaron 244 acciones discriminadas así:
•(224) caracterizaciones socioeconómicas a víctimas del conflicto residentes en Bogotá
• Se realizó (1) una feria de empleabilidad “feria PAZiempre”, la cual tuvo lugar en la localidad de Patio Bonito en el marco de la estrategia Centros de Encuentro, en la cual participaron 19 unidades productivas lideradas por víctimas del conflicto armado que viven en la localidad de Kennedy en la ciudad de Bogotá.
• No se programaron rutas de gestión para la estabilización socioeconómica.
• No se programaron acciones referentes a impulsos de los 174 casos con representación jurídica.
• El producto reparación colectiva para este mes correspondió a (11) productos distribuidos en cada colectivo: REDEPAZ (1) acción, AFROMUPAZ (5) acciones, UNIÓN ROMANÍ (1) acciones, PROROM (3) acciones, ANMUCIC (1) acciones.
• El producto de las medidas implementadas para este mes correspondió a (8) acciones, discriminadas en: Apoyar los procesos de retorno y reubicaciones de las personas que se encuentran en Bogotá con intención de retornar o reubicarse en otros entes territoriales (1) acción, Planes de Integración Local (1), Transversalización del Enfoque Psicosocial para reparación integral (2), Mesas distritales de retornos y reubicaciones, reparación colectiva, subcomités de reparación integral y Comité distrital de justicia transicional (4)
</v>
          </cell>
          <cell r="DF91" t="str">
            <v xml:space="preserve">No se presentó ningún retraso </v>
          </cell>
          <cell r="DG91" t="str">
            <v>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v>
          </cell>
          <cell r="DH91">
            <v>193</v>
          </cell>
          <cell r="DI91" t="str">
            <v/>
          </cell>
          <cell r="DJ91" t="str">
            <v xml:space="preserve">Para abril de 2019 se realizaron 193 acciones discriminadas así:
•(177) caracterizaciones socioeconómicas a víctimas del conflicto residentes en Bogotá
• Se realizó (1) una feria de empleabilidad “feria PAZiempre”, en el marco del día de conmemoración por la memoria y la solidaridad con las víctimas del conflicto armado en Colombia. Participaron 86 unidades productivas lideradas por víctimas del conflicto residentes en Bogotá, con ventas totales (entre todas las unidades productivas) aproximadas en 14 millones de pesos. 
•(0) No se programaron rutas de gestión para la estabilización socioeconómica.
•(1)  familia víctima del conflicto con representación jurídica
•(1) medida de reparación colectiva implementada
• El producto de las medidas implementadas para este mes correspondió a (13) acciones, discriminadas en: Apoyar los procesos de retorno y reubicaciones de las personas que se encuentran en Bogotá con intención de retornar o reubicarse en otros entes territoriales (2) acción, Implementar y hacer seguimiento el a las acciones de las mesas autonomas del pueblo indigena y de la comunidad negra, afrocolombiana, palenquera y raizal concertado con el colectivo (2), Realizar los procesos de connacionales que se presenten en la ciudad de Bogotá (1), Planes de Integración Local (8).
</v>
          </cell>
          <cell r="DK91" t="str">
            <v xml:space="preserve">Se han presentado retrasos, puesto que con el colectivo Redepaz la reuión con GESE fue aplazada para los primeros días de mayo puesto que se realizara en conjunto con AFROMUPAZ y ANMUCIC y así se presentara una propuesta para los tres indican que por  actividades internas no pueden realizar los talleres que se habian planeado en el primer semestre
para Afromupaz se presentan tress retrasos el primero relacionado con la imprenta, puesto la maquina bajo la cual se imprimen los productos del colectivo se encontraba en mantenimiento y empezo a funcionar los ultimos días del mes, se cumplira en mayo,  el observatorio puesto que solicitaron mas talleres que implican presupuesto que no se habia planeado puesto que el colectivo en la concertación no lo habia contemplado y el tema de la capacitación de la JEP, la cual estaba programada para el 29 de Abril y el colectivo por cruce de actividades solicito aplazarla para el mes de mayo.
Para los pueblos gitanos se presenta un retaso con respecto a una reunion para la casa de la cultura gitana, que debio ser escalado a un nivel de secretarios para discutir el tema, por tanto la coordinación de la agenda es más complicada, para el tema de los colegio los niños gitanos ya ingresaron pero se notifico los ultimos días de abril por tanto no se ha podido realizar la reunion de planeacin que se llevara a cabo en Mayo, con respecto al día de la cultura gitana por cruce de eventos de los gitanos solicitaron aplazar este evento para julio, el tema de la ruta de productividad ha tenido retrasos puesto que requiere una caracterización de los gitanos y ellos estan revisando el tema del espacio puesto que no desean hacerlo en un CLAV, estamos pendientes de la confirmación de ellos.
Para el colectivo ANMUCIC se presenta el mismo retraso de las impresiones que se presento con AFROMUPAZ, por tanto como la maquina ya funciona estos elementos, seran entregados en el mes de Mayo
</v>
          </cell>
          <cell r="DL91" t="str">
            <v>Dentro de los beneficios de la población de retornos y reubicaciones al identificar el universo de víctimas se podrá activar oferta institucional en los casos que se requiera y hacer partícipe a las víctimas en los procesos de integración local. Se avanza en el compromiso de la ACDVPR de acompañar y apoyar la sostenibilidad del retorno de las familias Emberá en sus territorios.</v>
          </cell>
          <cell r="DM91">
            <v>277</v>
          </cell>
          <cell r="DN91" t="str">
            <v/>
          </cell>
          <cell r="DO91" t="str">
            <v xml:space="preserve">Para mayo de 2019 se realizaron 277 acciones discriminadas así:
•(240) caracterizaciones socioeconómicas a víctimas del conflicto residentes en Bogotá
• Se realizó (1) una feria de empleabilidad “feria PAZiempre” en la localidad de Suba, en las instalaciones del CLAV de dicha localidad. Se invitó entidades y ONGs que llevaron la oferta en materia de educación, empleo y emprendimiento para la población víctima asistente al CLAV.  • No se programaron rutas de gestión para la estabilización socioeconómica.
• Se realizó (2) producto de representación jurídica de los 174 casos, 1. Entregar informe de gestión y acompañamiento efectivo a los casos priorizados a cargo de la ACDVPR, incluyendo el estado de los archivos, 2. Realizar un diagnóstico de los procesos que están en el CLAV de chapinero.
• El producto reparación colectiva para este mes correspondió a (4) producto de los colectivos: AFROMUPAZ (2) acciones, ANMUCIC (1) acción, UNION ROMANI (1) acción.
• El producto de las medidas implementadas para este mes correspondió a (30) acciones, discriminadas en: Implementar y hacer seguimiento el a las acciones de las mesas autonomas del pueblo indigena y de la comunidad negra, afrocolombiana, palenquera y raizal concertado con el colectivo (2), Planes de Integración Local (13), Transversalizacion del Enfoque Psicosocial para reparación integral (2), Mesas distritales de retornos y reubicaciones, reparación colectiva, subcomités de reparación integral y Comité distrital de justicia transicional (13) acciones
</v>
          </cell>
          <cell r="DP91" t="str">
            <v xml:space="preserve">Para el colectivo de Redepaz si bien no se tiene un avance en sus acciones puesto que habían solicitado reprogramar las cátedras, ya se tiene el nuevo cronograma de encuentros locales, en él también se especifican las localidades en las cuales va a hacer intervención REDEPAZ a partir del mes de Junio. 
Para el colectivo de Prorrom se presenta un retraso puesto que el colectivo solicito por temas logísticos posponer la celebración del día de la cultura gitana y las acciones que a este competen para el mes de Julio.
Se presentaron modificaciones en la forma de cumplimiento del plan de Retornos y Reubicaciones, puesto que el espacio para su aprobación fue modificado y se encuentra en proceso de definir un espacio ratificar el documento.
</v>
          </cell>
          <cell r="DQ91" t="str">
            <v>Dentro de los beneficios de la población de retornos y reubicaciones al identificar el universo de víctimas se podrá activar oferta institucional en los casos que se requiera y hacer partícipe a las víctimas en los procesos de integración local.</v>
          </cell>
          <cell r="DR91">
            <v>234</v>
          </cell>
          <cell r="DS91" t="str">
            <v/>
          </cell>
          <cell r="DT91" t="str">
            <v xml:space="preserve">Para junio de 2019 se realizaron 234 acciones discriminadas así:
•(204) caracterizaciones socioeconómicas a víctimas del conflicto residentes en Bogotá
• No programo feria de empleabilidad “feria PAZiempre” 
• (1) Se desarrolló una ruta con Secretaría Distrital de Desarrollo Económico - emprendimiento.
• Se realizó (2) producto de representación jurídica de los 174 casos, 1. Consolidar la estrategia de acompañamiento de restitución de tierras a través de un documento técnico. 2. Realizar un diagnóstico de los procesos que están en el CLAV de chapinero.
• El producto reparación colectiva para este mes correspondió a (6) producto de los colectivos: AFROMUPAZ (2) acciones, ANMUCIC (3) acción, REDEPAZ (1).
• (21) acciones de reparación, discriminadas en: Apoyar  los procesos de retorno y reubicaciones de las personas que se encuentran en Bogotá con intención de retornar o reubicarse en otros entes territoriales, Planes de Integración Local, Transversalizacion del Enfoque Psicosocial para reparación integral, y Mesas distritales de retornos y reubicaciones, reparación colectiva, subcomités de reparación integral y Comité distrital de justicia transicional
</v>
          </cell>
          <cell r="DU91" t="str">
            <v>La actividad con Prorrom a solicitud de la secretaria de cultura se corrio al final del mes de julio y se modificaran unos elementos en la celebración del día de la cultura gitana, por tanto no se realizo aun la solicitud mientras ajustan la solicitud para relizar a finales de julio</v>
          </cell>
          <cell r="DV91" t="str">
            <v>Dentro de los beneficios de la población de retornos y reubicaciones al identificar el universo de víctimas se podrá activar oferta institucional en los casos que se requiera y hacer partícipe a las víctimas en los procesos de integración local.</v>
          </cell>
          <cell r="DW91">
            <v>275</v>
          </cell>
          <cell r="DX91" t="str">
            <v/>
          </cell>
          <cell r="DY91" t="str">
            <v xml:space="preserve">Para julio de 2019 se realizaron 275 acciones discriminadas así:
• (249) caracterizaciones socioeconómicas a víctimas del conflicto residentes en Bogotá de las cuales 118 personas se enrutaron en la línea de empleabilidad ,63 personas en formación, 62 personas en desarrollo empresarial y 6 personas que no quedaron enrutadas pero si caracterizadas en el aplicativo SIVIC. 
•Se realizó una (1) feria de empleabilidad “feria PAZiempre”, en las instalaciones del CLAV de Sevillana - Localidad de Kennedy, done se invitaron entidades y ONGs que llevaron la oferta en materia de educación, empleo y emprendimiento para la población víctima asistente al CLAV. 
• Se realizó una (1) ruta con Secretaría Distrital de Desarrollo Económico y ACDVPR mediante una feria de servicios para entrar en la ruta de empleo y/o emprendimiento de la SDDE,dirigida a solamente los beneficiarios de los procesos de acompañamiento psicosocial por parte del operador Cedavida. Por otra parte se realizó seguimiento a las personas que hacen parte del proceso con SODEXO, también se realizó taller de prealistamiento a candidatos laborales en empresa de seguridad Securitas, seguimiento al proceso de selección (etapa entrevistas candidatos), de personas con perfil laboral para TEXMODA.  
• Se entregan dos (2) productos de representación jurídica de los 174 casos a saber: 1. Consolidar la estrategia de acompañamiento de restitución de tierras a través de un documento técnico. 2. Realizar un diagnóstico de los procesos que están en el CLAV de chapinero, en el cual se lleva una revisión del 50%.
• (5) Productos reparación colectiva desagregado entre los colectivos así: AFROMUPAZ (3) acciones, UNION ROMANI (1) acción, PRORROM (1) acción.
• (17) Acciones de reparación, discriminadas en:  Una acción (1) para apoyar los procesos de retorno y reubicaciones de las personas que se encuentran en Bogotá con intención de retornar o reubicarse en otros entes territoriales, (12) Planes de Integración Local y (4) Mesas distritales de retornos y reubicaciones, reparación colectiva, subcomités de reparación integral y Comité distrital de justicia transicional.
</v>
          </cell>
          <cell r="DZ91" t="str">
            <v>Aunque no se presentan retrasos, si existieron dificultades por el cumplimiento de las actividades que están relacionadas con el informe de seguimiento a los 13 proyectos de vivienda gratuita pues el proceso se ha retrasado con el operador en la concertación de las reuniones con la comunidad, se presentara el siguiente informe con los avances. Por otra parte el documento del plan de Retornos y Reubicaciones, se encuentra en proceso de revisión por parte del Alto Consejero, todo esto para poder ser expuesto en los espacios de articulación que se tiene con las víctimas. El protocolo de restitución de tierras se entregará en septiembre, teniendo en cuenta que aún hace falta una jornada con los abogados de la ADCVPR para terminar de revisar los expedientes de este proceso.</v>
          </cell>
          <cell r="EA91" t="str">
            <v>Dentro de los beneficios se enuncian 1)El Plan de Retornos y Reubicaciones permite el mejoramiento de las condiciones en que se desarrollan estas acciones, 2)Las acciones implementadas garantiza a la población víctima tengan un enfoque reparador a través de la incorporación del enfoque psicosocial y de acción sin daño, fortaleciendo el desarrollo del plan de integración local en cada una de las localidades en las que la entidad hace presencia. 3) Permitir que las víctimas continuen con un proyecto de vida fortaleciendo sus capacidades y habilidades en materia laboral.</v>
          </cell>
          <cell r="EB91">
            <v>204</v>
          </cell>
          <cell r="EC91" t="str">
            <v/>
          </cell>
          <cell r="ED91" t="str">
            <v xml:space="preserve">Para agosto de 2019 se realizaron 204 acciones discriminadas así:
• (174) caracterizaciones socioeconómicas a víctimas del conflicto residentes en Bogotá de las cuales: 90 personas se enrutaron en la línea de empleabilidad, 43 personas en formación, 30 personas en desarrollo empresarial y 7 personas que no quedaron enrutadas pero si caracterizadas en el aplicativo SIVIC. 
• No se realizó la feria de empleabilidad “feria PAZiempre”, que estaba programada para este mes por temas logísticos, relacionados con espacios. 
• Se realizó una (1) ruta SENA –Emprendimiento- esta ruta corresponde al convenio que se tiene con el programa fondo emprender donde a 31 de agosto de 2019 hay 31 beneficiarios desarrollando sus negocios.  
• Se entregó un (1) producto de representación jurídica de los 174 casos a saber: Entregar informe de gestión y acompañamiento efectivo a los casos priorizados a cargo de la ACDVPR, incluyendo el estado de los archivos.
• (7) Productos reparación colectiva desagregado entre los colectivos así: AFROMUPAZ (2) acciones, REDEPAZ (5).
• (21) Acciones de reparación, discriminadas en: (2) acciones para Implementar y hacer seguimiento a las acciones de las mesas autónomas del pueblo indígena y de la comunidad negra, afrocolombiana, palenquera y raizal concertado con el colectivo, (1) procesos de connacionales que se presenten en la ciudad de Bogotá, (8) Planes de Integración Local, (1) transversalización del Enfoque Psicosocial para reparación integral, (9) Mesas distritales de retornos y reubicaciones, reparación colectiva, subcomités de reparación integral y Comité distrital de justicia transicional
</v>
          </cell>
          <cell r="EE91" t="str">
            <v xml:space="preserve">Se presentó en el mes de agosto una menor demanda por parte de la población víctima relacionado con las caracterizaciones socioeconómicas por factores externos a nuestra operación, ya que dependemos de las dinámicas nacionales frente al tema. 
Por otra parte, el retraso del producto “Feria Paziempre”, es producido por retrasos en la programación logística del evento (Espacios, recursos), por lo que se realizará en el mes de octubre de 2019.
</v>
          </cell>
          <cell r="EF91" t="str">
            <v xml:space="preserve">Dentro de los beneficios de la población de retornos y reubicaciones al identificar el universo de víctimas se podrá activar oferta institucional en los casos que se requiera y hacer partícipe a las víctimas en los procesos de integración local. La actualización del plan redunda en el mejoramiento de las condiciones en que se desarrollan los retornos y las reubicaciones. Las acciones implementadas responden a los daños causados y además se garantiza que tengan un enfoque reparador a través de la incorporación del enfoque psicosocial y de acción sin daño. 
Se garantiza el respectivo acompañamiento a la población Emberá víctima que se encuentra en la ciudad, facilitando el acceso a la oferta dirigida a la garantía de sus derechos. Se garantiza el seguimiento a las entidades para que responsan los compromisos que fueron generados por los representantes de víctimas de las diferentes mesas y/o subcomités.
La capacitación de presentación de informes ante la JEP beneficiara a todas las mujeres de la organización, cuyo hecho victimizante haya sido cometido en el marco del conflicto armado por la guerrilla de las Farc o la fuerza pública y quieran presentar su caso ante dicha jurisdicción. Así mismo la capacitación busca fortalecer al colectivo sobre los temas de la JEP y la incidencia del mismo en los procesos de las víctimas. 
</v>
          </cell>
          <cell r="EG91">
            <v>292</v>
          </cell>
          <cell r="EH91" t="str">
            <v/>
          </cell>
          <cell r="EI91" t="str">
            <v xml:space="preserve">Para septiembre de 2019 se realizaron 186 acciones discriminadas así:
• (292) caracterizaciones socioeconómicas a víctimas del conflicto residentes en Bogotá de las cuales: 65 personas se enrutaron en la línea de empleabilidad, 53 personas en formación, 37 personas en desarrollo empresarial y 1 personas que no quedaron enrutadas pero si caracterizadas en el aplicativo SIVIC. 
• Se realizaron dos (2) ferias “feria PAZiempre  ”, 1ra. En la Localidad de Rafael Uribe Uribe, con la participación de 9 unidades productivas de población víctima del conflicto armado, alcanzando ventas por valor de $964.500 COP, y 2da. en la Plaza de Bolívar, en la que se contó con la participación de 83 unidades productivas de la población víctima del conflicto se obtuvo ventas que ascienden a la suma de $18.319.000 COP.
• No se tenía ruta de Emprendimiento (0) programada para el mes. Es importante mencionar que la ruta de emprendimiento con el SENA es el convenio que se tiene con el programa fondo emprender donde a 30 de septiembre de 2019 hay 31 beneficiarios desarrollando sus negocios.
• Se entregó un (1) producto de representación jurídica de los 174 casos a saber: 1.Entrega informe trimestral de monitoreo y seguimiento sobre los procesos que están en el CLAV de chapinero.
• (7) Productos reparación colectiva desagregado entre los colectivos así: AFROMUPAZ (3) acciones, REDEPAZ (4).
• (20) Acciones de reparación, discriminadas en: (1) Apoyar  los procesos de retorno y reubicaciones de las personas que se encuentran en Bogotá con intención de retornar o reubicarse en otros entes territoriales, (10) Planes de Integración Local, (5) transversalización del Enfoque Psicosocial para reparación integral, (4) Mesas distritales de retornos y reubicaciones, reparación colectiva, subcomités de reparación integral y Comité distrital de justicia transicional.
</v>
          </cell>
          <cell r="EJ91" t="str">
            <v>No se presentan retrasos.</v>
          </cell>
          <cell r="EK91" t="str">
            <v xml:space="preserve">Los beneficios refieren que con la implementación de las acciones, responden a los daños causados posterior al hecho vícitmizante, garantizando  un enfoque reparador con enfoque psicosocial y de acción sin daño. 
Por otra parte se garantiza que a través del seguimiento con  enfoque psicosocial y de acción sin daño,  se fortalezca el desarrollo del plan de integración local en cada una de las localidades en las que como ACDVPR hace presencia.
Se vincularon a los distintos procesos de ferias de empleo en diferentes localidades de la ciudad y se brindó espacios de visibilización a los productores, en contextos como la feria PAZiempre en Plaza de Bolívar y en lo local en Rafael Uribe Uribe.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v>2239</v>
          </cell>
          <cell r="FB91">
            <v>0</v>
          </cell>
          <cell r="FC91" t="str">
            <v>Cumple</v>
          </cell>
          <cell r="FD91" t="str">
            <v>Anticipado</v>
          </cell>
          <cell r="FE91" t="str">
            <v>Anticipado</v>
          </cell>
          <cell r="FF91" t="str">
            <v>Adecuado</v>
          </cell>
          <cell r="FG91" t="str">
            <v>Incoherente</v>
          </cell>
          <cell r="FH91" t="str">
            <v>Concuerda</v>
          </cell>
          <cell r="FI91" t="str">
            <v>Concuerda</v>
          </cell>
          <cell r="FJ91" t="str">
            <v>Relación directa</v>
          </cell>
          <cell r="FK91" t="str">
            <v>Adecuado</v>
          </cell>
          <cell r="FL91" t="str">
            <v>Oportuna</v>
          </cell>
          <cell r="FM91" t="str">
            <v>Teniendo en cuenta las líneas y las variables definidas por la Alta Consejería para los Derechos de las Víctimas, la Paz y la Reconciliación en el memorando 3-2019-9690 para la medición del indicador 162 se evidencia en el reporte del primer trimestre que en la magnitud de ejecución se registró una cifra que no coincide con la descripción cualitativa. Por otra parte, se esperaría encontrar en la descripción de ejecución del indicador toda la información relacionada a los seis aspectos definidos para la medición del indicador que son: 
1. Número de personas caracterizadas socioeconómicamente
2. Número de ferias de empleabilidad realizadas
3. Número de rutas de gestión para la estabilización socioeconómica establecidas
4. Número de familias víctimas del conflicto armado con representación jurídica
5. Número de medidas de reparación colectiva implementadas
6. Número de medidas implementadas en procesos de integración local (kit)
No obstante, al revisar la descripción se ubican avances sobre algunos de los aspectos y se enfocan más en las cuatro líneas de acción lo cual resulta confuso y no coherente. Por lo referido anteriormente, se solicita realizar ajuste en la descripción cualitativa del indicador que dé cuenta de la ejecución registrada en la magnitud.  
Subsanado.</v>
          </cell>
          <cell r="FN91" t="str">
            <v>Luisa Fernanda Ortiz y Yuri Galindo</v>
          </cell>
          <cell r="FO91" t="str">
            <v>Cumple</v>
          </cell>
          <cell r="FP91" t="str">
            <v>Anticipado</v>
          </cell>
          <cell r="FQ91" t="e">
            <v>#N/A</v>
          </cell>
          <cell r="FR91" t="str">
            <v>Adecuado</v>
          </cell>
          <cell r="FS91" t="str">
            <v>Coherente</v>
          </cell>
          <cell r="FT91" t="str">
            <v>Concuerda</v>
          </cell>
          <cell r="FU91" t="str">
            <v>Concuerda</v>
          </cell>
          <cell r="FV91" t="str">
            <v>Relación directa</v>
          </cell>
          <cell r="FW91" t="str">
            <v>Adecuado</v>
          </cell>
          <cell r="FX91" t="str">
            <v>Oportuna</v>
          </cell>
          <cell r="FY91" t="str">
            <v xml:space="preserve">Teniendo en cuenta que mes a mes se ejecutan diferentes números de acciones en el marco de la implementación de las medidas de reparación integral acordadas con los sujetos en el Distrito Capital, es necesario que se diferencien los beneficios, efectos o impactos registrados mensualmente. Actualmente en ese punto están registrando el público al cual está dirigido la generación de los productos, pero no son claros los beneficio. _x000D_
_x000D_
Por otra parte, se les sugiere respetuosamente revisar la redacción y la ortografía del reporte de este indicador.  </v>
          </cell>
          <cell r="FZ91" t="str">
            <v>Yuri Galindo</v>
          </cell>
          <cell r="GA91">
            <v>0</v>
          </cell>
          <cell r="GB91" t="str">
            <v>Anticipado</v>
          </cell>
          <cell r="GC91" t="e">
            <v>#N/A</v>
          </cell>
          <cell r="GD91">
            <v>0</v>
          </cell>
          <cell r="GE91">
            <v>0</v>
          </cell>
          <cell r="GF91">
            <v>0</v>
          </cell>
          <cell r="GG91">
            <v>0</v>
          </cell>
          <cell r="GH91">
            <v>0</v>
          </cell>
          <cell r="GI91">
            <v>0</v>
          </cell>
          <cell r="GJ91">
            <v>0</v>
          </cell>
          <cell r="GK91">
            <v>0</v>
          </cell>
          <cell r="GL91">
            <v>0</v>
          </cell>
          <cell r="GM91">
            <v>0</v>
          </cell>
          <cell r="GN91">
            <v>0</v>
          </cell>
          <cell r="GO91" t="e">
            <v>#N/A</v>
          </cell>
          <cell r="GP91">
            <v>0</v>
          </cell>
          <cell r="GQ91">
            <v>0</v>
          </cell>
          <cell r="GR91">
            <v>0</v>
          </cell>
          <cell r="GS91">
            <v>0</v>
          </cell>
          <cell r="GT91">
            <v>0</v>
          </cell>
          <cell r="GU91">
            <v>0</v>
          </cell>
          <cell r="GV91">
            <v>0</v>
          </cell>
          <cell r="GW91">
            <v>0</v>
          </cell>
          <cell r="GX91">
            <v>0</v>
          </cell>
          <cell r="GY91">
            <v>213</v>
          </cell>
          <cell r="GZ91">
            <v>307</v>
          </cell>
          <cell r="HA91">
            <v>244</v>
          </cell>
          <cell r="HB91">
            <v>193</v>
          </cell>
          <cell r="HC91">
            <v>277</v>
          </cell>
          <cell r="HD91">
            <v>234</v>
          </cell>
          <cell r="HE91">
            <v>275</v>
          </cell>
          <cell r="HF91">
            <v>204</v>
          </cell>
          <cell r="HG91">
            <v>292</v>
          </cell>
          <cell r="HH91" t="str">
            <v/>
          </cell>
          <cell r="HI91" t="str">
            <v/>
          </cell>
          <cell r="HJ91" t="str">
            <v/>
          </cell>
          <cell r="HK91">
            <v>2239</v>
          </cell>
          <cell r="HL91">
            <v>7.287033869312351E-2</v>
          </cell>
          <cell r="HM91">
            <v>0.10502907971262401</v>
          </cell>
          <cell r="HN91">
            <v>8.3475880944235373E-2</v>
          </cell>
          <cell r="HO91">
            <v>6.6028053369825521E-2</v>
          </cell>
          <cell r="HP91">
            <v>9.476565172767705E-2</v>
          </cell>
          <cell r="HQ91">
            <v>8.0054738282586385E-2</v>
          </cell>
          <cell r="HR91">
            <v>9.408142319534725E-2</v>
          </cell>
          <cell r="HS91">
            <v>6.9791310297639408E-2</v>
          </cell>
          <cell r="HT91">
            <v>9.9897365720150524E-2</v>
          </cell>
          <cell r="HU91">
            <v>0</v>
          </cell>
          <cell r="HV91">
            <v>0</v>
          </cell>
          <cell r="HW91">
            <v>0</v>
          </cell>
          <cell r="HX91">
            <v>0.76599384194320908</v>
          </cell>
          <cell r="HY91">
            <v>0.98611111111111127</v>
          </cell>
          <cell r="HZ91">
            <v>1.1328976034858389</v>
          </cell>
          <cell r="IA91">
            <v>1.1024531024531024</v>
          </cell>
          <cell r="IB91">
            <v>1.0202558635394456</v>
          </cell>
          <cell r="IC91">
            <v>1.031772575250836</v>
          </cell>
          <cell r="ID91">
            <v>1.0152143845089903</v>
          </cell>
          <cell r="IE91">
            <v>1.0277122641509435</v>
          </cell>
          <cell r="IF91">
            <v>1.0025746652935119</v>
          </cell>
          <cell r="IG91">
            <v>1.0251831501831503</v>
          </cell>
          <cell r="IH91">
            <v>0.92064144736842102</v>
          </cell>
          <cell r="II91">
            <v>0.83607169529499625</v>
          </cell>
          <cell r="IJ91">
            <v>0.76599384194320908</v>
          </cell>
          <cell r="IK91">
            <v>1.1024531024531024</v>
          </cell>
          <cell r="IL91">
            <v>1.0152143845089903</v>
          </cell>
          <cell r="IM91">
            <v>1.0251831501831503</v>
          </cell>
          <cell r="IN91">
            <v>0.93492695883134136</v>
          </cell>
          <cell r="IP91">
            <v>0.26137529934998288</v>
          </cell>
        </row>
        <row r="92">
          <cell r="A92">
            <v>163</v>
          </cell>
          <cell r="B92" t="str">
            <v>Oficina Alta Consejería para los Derechos de las Víctimas, la Paz y la Reconciliación</v>
          </cell>
          <cell r="C92" t="str">
            <v>Alto Consejero para los Derechos de las Víctimas, la Paz y la Reconciliación</v>
          </cell>
          <cell r="D92" t="str">
            <v>Gustavo Alberto Quintero Ardila</v>
          </cell>
          <cell r="E92" t="str">
            <v>P2 -  SERVICIO AL CIUDADANO</v>
          </cell>
          <cell r="F92" t="str">
            <v xml:space="preserve">P2O4 Aumentar el uso y aprovechamiento ciudadano de la infraestructura  de la Secretaría General </v>
          </cell>
          <cell r="G92" t="str">
            <v xml:space="preserve">P2O4A1 Generar acciones en territorio (localidades) </v>
          </cell>
          <cell r="H92" t="str">
            <v>Desarrollar 2 laboratorios de paz en dos territorios del  Distrito Capital</v>
          </cell>
          <cell r="I92" t="str">
            <v>Laboratorios de paz en 2 territorios del D.C., implementados</v>
          </cell>
          <cell r="J92" t="str">
            <v>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v>
          </cell>
          <cell r="K92" t="str">
            <v>(Actividades realizadas de cada fase de los  laboratorios de paz 
 / Act programadas de cada fase en los laboratorios de paz) *100</v>
          </cell>
          <cell r="L92" t="str">
            <v xml:space="preserve">Actividades realizadas de cada fase de los  laboratorios de paz 
</v>
          </cell>
          <cell r="M92" t="str">
            <v>Act programadas de cada fase en los laboratorios de paz</v>
          </cell>
          <cell r="O92" t="str">
            <v>Laboratorios de paz desarrollados</v>
          </cell>
          <cell r="P92" t="str">
            <v>Implementar acciones en el marco de los laboratorios de paz, contando con la participacion de actores sociales.</v>
          </cell>
          <cell r="Q92" t="str">
            <v xml:space="preserve">-Actas de reunión
-Correos electronicos
-Fotografías
</v>
          </cell>
          <cell r="R9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S92" t="str">
            <v>Creciente</v>
          </cell>
          <cell r="T92" t="str">
            <v>Creciente</v>
          </cell>
          <cell r="U92" t="str">
            <v>Porcentaje</v>
          </cell>
          <cell r="V92" t="str">
            <v>Eficacia</v>
          </cell>
          <cell r="W92" t="str">
            <v>Producto</v>
          </cell>
          <cell r="X92">
            <v>2015</v>
          </cell>
          <cell r="Y92">
            <v>0</v>
          </cell>
          <cell r="Z92">
            <v>2015</v>
          </cell>
          <cell r="AA92">
            <v>0.05</v>
          </cell>
          <cell r="AB92">
            <v>0.35</v>
          </cell>
          <cell r="AC92">
            <v>0.65</v>
          </cell>
          <cell r="AD92">
            <v>1</v>
          </cell>
          <cell r="AE92">
            <v>0</v>
          </cell>
          <cell r="AF92">
            <v>1</v>
          </cell>
          <cell r="AG92" t="str">
            <v>No Aplica</v>
          </cell>
          <cell r="AH92">
            <v>1</v>
          </cell>
          <cell r="AI92">
            <v>1</v>
          </cell>
          <cell r="AJ92">
            <v>1</v>
          </cell>
          <cell r="AK92">
            <v>1</v>
          </cell>
          <cell r="AL92">
            <v>1156</v>
          </cell>
          <cell r="AM92" t="str">
            <v>Bogotá Mejor para las víctimas, la paz y la reconciliación</v>
          </cell>
          <cell r="AN92" t="str">
            <v>No Aplica</v>
          </cell>
          <cell r="AO92" t="str">
            <v>No Aplica</v>
          </cell>
          <cell r="AP92" t="str">
            <v>No Aplica</v>
          </cell>
          <cell r="AQ92" t="str">
            <v>No Aplica</v>
          </cell>
          <cell r="AR92" t="str">
            <v>No Aplica</v>
          </cell>
          <cell r="AS92" t="str">
            <v>No Aplica</v>
          </cell>
          <cell r="AT92" t="str">
            <v>No Aplica</v>
          </cell>
          <cell r="AU92" t="str">
            <v>No Aplica</v>
          </cell>
          <cell r="AV92" t="str">
            <v>No Aplica</v>
          </cell>
          <cell r="AW92" t="str">
            <v>No Aplica</v>
          </cell>
          <cell r="AX92" t="str">
            <v>No Aplica</v>
          </cell>
          <cell r="AY92" t="str">
            <v>No Aplica</v>
          </cell>
          <cell r="AZ92" t="str">
            <v>No Aplica</v>
          </cell>
          <cell r="BA92" t="str">
            <v>No Aplica</v>
          </cell>
          <cell r="BB92" t="str">
            <v>No Aplica</v>
          </cell>
          <cell r="BC92" t="str">
            <v>No Aplica</v>
          </cell>
          <cell r="BD92" t="str">
            <v>No Aplica</v>
          </cell>
          <cell r="BE92" t="str">
            <v>No Aplica</v>
          </cell>
          <cell r="BF92" t="str">
            <v>No Aplica</v>
          </cell>
          <cell r="BG92" t="str">
            <v>No Aplica</v>
          </cell>
          <cell r="BH92" t="str">
            <v>No Aplica</v>
          </cell>
          <cell r="BI92" t="str">
            <v>No Aplica</v>
          </cell>
          <cell r="BJ92" t="str">
            <v>No Aplica</v>
          </cell>
          <cell r="BK92" t="str">
            <v>No Aplica</v>
          </cell>
          <cell r="BL92" t="str">
            <v>No Aplica</v>
          </cell>
          <cell r="BM92" t="str">
            <v>Plan de Desarrollo - Meta ProductoPlan Estratégico InstitucionalPlan de Acción Proyecto de inversión 1156 Bogotá Mejor para las víctimas, la paz y la reconciliación</v>
          </cell>
          <cell r="BN92" t="str">
            <v>Territorio: Se entiende como el limite espacial definido en la fase de diseño de la estrategia de intervención para la construcción de los laboratorios de paz. Para efectos del presente indicador los territorios a intervenir corresponden principalmente,  pero no únicamente a la localidad urbana de Usme y a la localidad rural de Sumapaz. 
Laboratorios de Paz: Intervención público-privada de carácter territorial orientada a la Construcción de paz y reconciliación desde los territorios y sus poblaciones a partir de la articulación de elementos como: (1) interacción con población víctima del conflicto armado y de la sociedad en general; (2) tramitación de los conflictos a través de los métodos de transformación pacífica de los mismos; (3) articulación institucional y comunitaria en los territorios, e (4) impulso de procesos culturales en los territorios. 
La implementación de la estrategia en cada Laboratorio de Paz consta de 3 fases: 
Fase i. Diseño de una estrategia de intervención para la construcción de paz en los territorios de Usme y Sumapaz. 
Fase ii. Implementación y seguimiento de la estrategia de intervención para la construcción de paz en los territorios de Usme y Sumapaz. 
Fase iii. Evaluación de la estrategia de intervención para la construcción de paz en los territorios de Usme y Sumapaz.</v>
          </cell>
          <cell r="BO92" t="str">
            <v>Implementar acciones en el marco de los laboratorios de paz, contando con la participacion de actores sociales.</v>
          </cell>
          <cell r="BP9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BQ92" t="str">
            <v xml:space="preserve">-Actas de reunión
-Correos electronicos
-Fotografías
</v>
          </cell>
          <cell r="BR92" t="str">
            <v>Suma</v>
          </cell>
          <cell r="BS92">
            <v>28</v>
          </cell>
          <cell r="BT92">
            <v>0</v>
          </cell>
          <cell r="BU92">
            <v>0</v>
          </cell>
          <cell r="BV92">
            <v>1</v>
          </cell>
          <cell r="BW92">
            <v>5</v>
          </cell>
          <cell r="BX92">
            <v>4</v>
          </cell>
          <cell r="BY92">
            <v>4</v>
          </cell>
          <cell r="BZ92">
            <v>3</v>
          </cell>
          <cell r="CA92">
            <v>4</v>
          </cell>
          <cell r="CB92">
            <v>3</v>
          </cell>
          <cell r="CC92">
            <v>2</v>
          </cell>
          <cell r="CD92">
            <v>2</v>
          </cell>
          <cell r="CE92">
            <v>0</v>
          </cell>
          <cell r="CF92">
            <v>0</v>
          </cell>
          <cell r="CG92">
            <v>0</v>
          </cell>
          <cell r="CH92">
            <v>1.2499999999999999E-2</v>
          </cell>
          <cell r="CI92">
            <v>6.25E-2</v>
          </cell>
          <cell r="CJ92">
            <v>4.9999999999999996E-2</v>
          </cell>
          <cell r="CK92">
            <v>4.9999999999999996E-2</v>
          </cell>
          <cell r="CL92">
            <v>3.7499999999999999E-2</v>
          </cell>
          <cell r="CM92">
            <v>4.9999999999999996E-2</v>
          </cell>
          <cell r="CN92">
            <v>3.7499999999999999E-2</v>
          </cell>
          <cell r="CO92">
            <v>2.4999999999999998E-2</v>
          </cell>
          <cell r="CP92">
            <v>2.4999999999999998E-2</v>
          </cell>
          <cell r="CQ92">
            <v>0</v>
          </cell>
          <cell r="CR92">
            <v>1</v>
          </cell>
          <cell r="CS92">
            <v>0</v>
          </cell>
          <cell r="CT92" t="str">
            <v/>
          </cell>
          <cell r="CU92" t="str">
            <v>Durante el mes de enero, no se programaron actividades sin embargo se trabajó en la identificación de las acciones a implementar para 2019 en los Laboratorios de Paz de Usme y Sumapaz, así como en la identificación de los actores claves con los cuales se requiere iniciar gestiones y articulación. </v>
          </cell>
          <cell r="CV92" t="str">
            <v xml:space="preserve">No se presentó ningún retraso </v>
          </cell>
          <cell r="CW9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CX92">
            <v>0</v>
          </cell>
          <cell r="CY92" t="str">
            <v/>
          </cell>
          <cell r="CZ92" t="str">
            <v>Durante el mes de febrero, no se programaron actividades sin embargo se realizaron las siguientes gestiones:_x000D_
1.	Reunión de articulación interinstitucional con la Cámara de Comercio de Bogotá para explorar posibles alianzas en el marco de los Laboratorios de Paz._x000D_
2.	Reunión de articulación interinstitucional con el Centro de Pensamiento y Seguimiento a los Diálogos de Paz para concertar acciones conjuntas que permitan realizar la presentación del libro "Arando el pasado para sembrar la paz" en la Feria del Libro, en el marco del Laboratorio de Paz de Sumapaz._x000D_
3.	Sesión de trabajo en Usme con mujeres del proceso de escritura del Taller Exprésalo con Palabras para la validación de la versión corregida de los textos._x000D_
4.	Participación en Mesa Local de Participación Efectiva de Víctimas de Sumapaz para gestionar la participación de los miembros de la mesa al En Diálogo "Sumapaz, una mirada rural sobre la reparación"._x000D_</v>
          </cell>
          <cell r="DA92" t="str">
            <v xml:space="preserve">No se presentó ningún retraso </v>
          </cell>
          <cell r="DB9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C92">
            <v>1</v>
          </cell>
          <cell r="DD92" t="str">
            <v/>
          </cell>
          <cell r="DE92" t="str">
            <v xml:space="preserve">Para el mes de marzo se realizó una (1) actividad denominada "Posicionamiento de la ruralidad", para lo cual se realizaron las siguientes acciones enfocadas unicamente en el laboratorio de Sumapaz:
A)En Diálogo “Sumapaz: Una mirada rural sobre la reparación”: El 21 de marzo, se realizó el conversatorio En Diálogo: Sumapaz,  Con el objetivo de dirigir la mirada a la reparación, la construcción de paz, la inclusión y el reconocimiento a las víctimas y a los territorios de esta localidad, al evento asistieron 250 personas y se les hizo entrega de productos del laboratorio de paz a integrantes del Sistema Integral de Justicia, Verdad, Reparación y No repetición, y a los miembros de la Mesa Local de Participación de Víctimas de Sumapaz.
B)Se realizó acompañamiento al equipo periodístico de El Espectador para reportaje sobre Sumapaz, con el fin de realizar la publicación de un artículo que visibilizará las acciones que se realizan y el territorio en sí.
</v>
          </cell>
          <cell r="DF92" t="str">
            <v xml:space="preserve">No se presentó ningún retraso </v>
          </cell>
          <cell r="DG9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H92">
            <v>5</v>
          </cell>
          <cell r="DI92" t="str">
            <v/>
          </cell>
          <cell r="DJ92" t="str">
            <v xml:space="preserve">Para el mes de abril se realizaron las siguientes 5 acciones: 
1. Proyección del guión para la propuesta de podcast para Radioambulante, como parte de la estrategia de visibilización de Sumapaz
2. Proyección de la propuesta inicial de la socialización del libro Arando el Pasado para sembrar la Paz (Sumapaz), en el marco de la Feria del Libro 2019
3. Proyección de la propuesta inicial del evento Festival del Páramo y del Agua, como parte de la estrategia de visibilización de Sumapaz
4. Se implementó el Plan de Distribución de los Libros Arando el Pasado para sembrar La Paz, Cuentos de mi Sumapaz y Conflicto y Memoria Histórica en el Sumapaz
5. Actualización de la sección de Laboratorios de Paz en la página web del CMPR.
</v>
          </cell>
          <cell r="DK92" t="str">
            <v xml:space="preserve">No se presentó ningún retraso </v>
          </cell>
          <cell r="DL9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M92">
            <v>4</v>
          </cell>
          <cell r="DN92" t="str">
            <v/>
          </cell>
          <cell r="DO92" t="str">
            <v xml:space="preserve">"Para el mes de mayo se realizaron las siguientes 4 acciones: 
 1. Festival del Páramo y el Agua: Se adelantaron las acciones necesarias para la planeación y desarrollo del evento. Estas acciones incluyeron: Diseño de la pieza comunicativa, convocatoria a artistas de Sumapaz, trámites para la reserva del parque de los novios, confirmación de participación de entidades como IDRD, Secretaría de Ambiente y de la ONG Conservación Internacional.  
2. Desarrollo de acciones para la implementación de la estrategia de distribución de los libros Arando el Pasado para Sembrar la Paz, Cuentos de mi Sumapaz y documento Histórico de Sumapaz. Adicionalmente, se realizaron las siguientes socializaciones:  
3. Socialización del libro Arando el Pasado para Sembrar la Paz en Feria del Libro. Igualmente participamos en el conversatorio de Cuentos de mi Sumapaz con el Espectador, en el marco de la Feria del Libro. De otra parte se realizó la socialización de la serie documental Después de la Niebla y el Libro Arando el Pasado para Sembrar la Paz con la Subred-Sur.  
4. Jornada de grabación de la canción para la paz y la reconciliación de Sumapaz. 
</v>
          </cell>
          <cell r="DP92" t="str">
            <v xml:space="preserve">No se presentó ningún retraso </v>
          </cell>
          <cell r="DQ9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R92">
            <v>2</v>
          </cell>
          <cell r="DS92" t="str">
            <v/>
          </cell>
          <cell r="DT92" t="str">
            <v xml:space="preserve">Para el mes de junio se realizaron dos (2) actividades, para lo cual se realizaron las siguientes acciones: 
A. Festival del Páramo y el Agua 1. Se adelantaron las acciones necesarias para la planeación y desarrollo del evento. Estas acciones incluyeron: i. Confirmación de artistas y repertorios musicales para presentaciones folclóricas en el Festival del Páramo; ii. Distribución de afiches promocionales del Festival del Páramo; iii. Guion para presentador del Festival del Páramo; iv. Elaboración de contenidos para el boletín de prensa sobre el Festival; v. Sinergia para redes sociales para promoción del Festival; y vi. Grabación de videos de las presentaciones musicales y artísticas. El festival contó con la participación de 150 personas y tuvo entre sus objetivos realizar una muestra artística y cultural de la ruralidad de Usme y Sumapaz, crear conciencia de la importancia de estos territorios como fuente de agua de la ciudad, promover prácticas de cuidado del medio ambiente, promover el liderazgo de colectivos locales y visibilizar la ruralidad de Bogotá. 
B. Exposición sobre Sumapaz En el mes de junio se han adelantado reuniones de trabajo con el objeto de configurar la exposición temporal del Centro de Memoria, Paz y Reconciliación en la que se abordará la temática de la Bogotá rural y los impactos que ha experimentado su población y el territorio por cuenta del conflicto armado.  Esto incluyó además la elaboración del brief curatorial de la exposición y una propuesta gráfica de la modulación de los espacios que se intervendrán con la museografía (sala de exposiciones temporales y deck costado occidental). 
</v>
          </cell>
          <cell r="DU92" t="str">
            <v xml:space="preserve">No se presentó ningún retraso </v>
          </cell>
          <cell r="DV92"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W92">
            <v>3</v>
          </cell>
          <cell r="DX92" t="str">
            <v/>
          </cell>
          <cell r="DY92" t="str">
            <v xml:space="preserve">Para el mes de julio se realizaron tres (3) actividades:
A. Plan de distribución de productos de los laboratorios: se hizo entrega de las publicaciones en la ESAP, Universidad Externado, Biblioteca Luis Ángel Arango, Universidad Distrital, Universidad Javeriana, Universidad Nacional y Universidad Minuto de Dios.
B. Acciones visibilización y posicionamiento simbólico de Sumapaz: se realizó la edición del videoclip de la canción Paz y Reconciliación del cantautor sumapaceño Wilson Rey.
C. Reparación integral en el  componente individual y el colectivo:En lo que respecta a reparación individual, se realizó un primer análisis del proceso de declaración e inclusión en el RUV de las víctimas de Sumapaz, y a nivel de reparación colectiva, se construyó la primera versión del documento de análisis de Sumapaz como sujeto de reparación colectiva.
</v>
          </cell>
          <cell r="DZ92" t="str">
            <v xml:space="preserve">No se presentó ningún retraso </v>
          </cell>
          <cell r="EA92" t="str">
            <v>Con acciones de reparación simbólica como el videoclip de la canción "Paz y Reconciliación", se busca la comprensión sensible de los DDHH y la construcción de paz y reconcliación.</v>
          </cell>
          <cell r="EB92">
            <v>3</v>
          </cell>
          <cell r="EC92" t="str">
            <v/>
          </cell>
          <cell r="ED92" t="str">
            <v xml:space="preserve">Para el mes de agosto se realizaron las siguientes tres (3) actividades:
1. Plan de distribución de productos de los laboratorios
Durante el mes de agosto se realizó la distribución del material bibliográfico en cuatro entidades: Bliblored, Universidad Sergio Arboleda, Biblioteca Nacional y Universidad Libre. 
2. Acciones visibilización y posicionamiento simbólico de Sumapaz
Se realizó un desayuno con integrantes de la Comisión de la Verdad, la Unidad de Búsqueda de Personas Dadas por Desaparecidas y la Jurisdicción Especial para la Paz, entidades que conforman el Sistema Integral de Justicia Especial para la Paz, con el objetivo de dar a conocer y contextualizar el caso de Sumapaz y su abordaje territorial de cara a la garantía de derechos de las víctimas. Adicionalmente, se adelantó reunión con el Equipo de Comunicaciones de la ACDVPR para continuar con el diseño de la campaña de comunicaciones sobre la ruralidad: Bogotá corazón rural, la cual tiene como propósito posicionar la ruralidad de Bogotá ante la ciudadanía en general.
3. Reparación integral
Para el componente de reparación individual, el equipo jurídico de la ACDVPR, avanzó en la revisión del proceso de declaración e inclusión en el Registro Único de Víctimas, de los 126 casos identificados en Sumapaz. Adicionalmente, se elaboró un informe final en el cual se definió la ruta a seguir en el abordaje de los casos individuales. En lo que respecta al componente de reparación colectiva, se coordinó con la Defensoría del Pueblo, la Alcaldía Local de Sumapaz y la ACDVPR, la ruta para la toma de declaración colectiva de la comunidad de Sumapaz, con el objetivo de que puedan solicitar ser reconocidos como Sujetos de Reparación Colectiva. 
</v>
          </cell>
          <cell r="EE92" t="str">
            <v>Se presenta dificultades con uno de los productos por tal motivo ser realizara reprogramación con de los productos ante la oficina de planeación</v>
          </cell>
          <cell r="EF92" t="str">
            <v>Para este mes, se realizaron acciones en pro del posicionamiento de la Localidad de Sumapaz, como sujeto de reparación.</v>
          </cell>
          <cell r="EG92">
            <v>3</v>
          </cell>
          <cell r="EH92" t="str">
            <v/>
          </cell>
          <cell r="EI92" t="str">
            <v xml:space="preserve">Para el mes de septiembre se realizaron las siguientes tres (3) actividades:
1. Lanzamiento del cortometraje: Somos memoria, somos paz, somos Sumapaz
En el marco del Encuentro distrital de docentes y estudiantes constructores de memoria para la paz y la reconciliación, se realizó el lanzamiento de cortometraje Somos memoria, somos paz, somos Sumapaz, el cual fue desarrollado por estudiantes del Colegio Jaime Garzón sede Adelina Gutiérrez de la localidad de Sumapaz. 
2. Implementación de los talleres Cuentos de mi Sumapaz
Se construyó una metodología pedagógica para la socialización de la cartilla Cuentos de mi Sumapaz en 4 colegios de la localidad de Sumapaz: i. Colegio Jaime Garzón; ii. Colegio Juan de la Cruz Varela de la vereda La Unión; iii. Colegio Juan de la Cruz Varela vereda Las Vegas; y iv. Colegio Juan de la Cruz Varela vereda Tunal Alto. La metodología fue implementada con estudiantes de los grados sexto, séptimo y octavo. 
3. Ruta de reparación colectiva para Sumapaz
Se desarrollaron 2 jornadas de trabajo para la socialización de la ruta de reparación colectiva y para la toma de declaración de la comunidad. Las jornadas fueron desarrolladas con personas de las comunidades de las cuencas del Río Blanco y el Río Sumapaz. Las jornadas fueron articuladas con la Defensoría del Pueblo. 
</v>
          </cell>
          <cell r="EJ92" t="str">
            <v xml:space="preserve">No se presentó ningún retraso </v>
          </cell>
          <cell r="EK92" t="str">
            <v>Con estas acciones, se busca el poscionamiento más solido de la ruralidad en la ciudad.</v>
          </cell>
          <cell r="EL92" t="str">
            <v/>
          </cell>
          <cell r="EM92" t="str">
            <v/>
          </cell>
          <cell r="EN92" t="str">
            <v/>
          </cell>
          <cell r="EO92" t="str">
            <v/>
          </cell>
          <cell r="EP92" t="str">
            <v/>
          </cell>
          <cell r="EQ92" t="str">
            <v/>
          </cell>
          <cell r="ER92" t="str">
            <v/>
          </cell>
          <cell r="ES92" t="str">
            <v/>
          </cell>
          <cell r="ET92" t="str">
            <v/>
          </cell>
          <cell r="EU92" t="str">
            <v/>
          </cell>
          <cell r="EV92" t="str">
            <v/>
          </cell>
          <cell r="EW92" t="str">
            <v/>
          </cell>
          <cell r="EX92" t="str">
            <v/>
          </cell>
          <cell r="EY92" t="str">
            <v/>
          </cell>
          <cell r="EZ92" t="str">
            <v/>
          </cell>
          <cell r="FA92">
            <v>21</v>
          </cell>
          <cell r="FB92">
            <v>0</v>
          </cell>
          <cell r="FC92" t="str">
            <v>Cumple</v>
          </cell>
          <cell r="FD92" t="str">
            <v>Cumplido</v>
          </cell>
          <cell r="FE92" t="str">
            <v>Aceptable</v>
          </cell>
          <cell r="FF92" t="str">
            <v>Adecuado</v>
          </cell>
          <cell r="FG92" t="str">
            <v>Coherente</v>
          </cell>
          <cell r="FH92" t="str">
            <v>Concuerda</v>
          </cell>
          <cell r="FI92" t="str">
            <v>Concuerda</v>
          </cell>
          <cell r="FJ92" t="str">
            <v>Relación directa</v>
          </cell>
          <cell r="FK92" t="str">
            <v>No adecuado</v>
          </cell>
          <cell r="FL92" t="str">
            <v>Oportuna</v>
          </cell>
          <cell r="FM92" t="str">
            <v>El indicador se mide a través de una relación entre el número de actividades realizadas en cada fase de los laboratorios de paz frente al número de actividades programadas en el periodo. Por lo anterior, en la programación del indicador es necesario que se establezca el número de actividades planeadas para la vigencia que den cuenta de la implementación de los laboratorios de paz. Teniendo en cuenta que la programación no puede ser constante dado que mes a mes varía el número de actividades programadas y ejecutadas se solicita ajustar la programación del indicador y registrar la ejecución del número de actividades para los meses de enero a marzo que permitan analizar la ejecución del indicador. En relación con las evidencias no se reportaron para el mes de marzo.
Subsanado Parcialmente porque no subieron evidencias para el mes de marzo.</v>
          </cell>
          <cell r="FN92" t="str">
            <v>Luisa Fernanda Ortiz y Yuri Galindo</v>
          </cell>
          <cell r="FO92" t="str">
            <v>Cumple</v>
          </cell>
          <cell r="FP92" t="str">
            <v>Aceptable</v>
          </cell>
          <cell r="FQ92" t="e">
            <v>#N/A</v>
          </cell>
          <cell r="FR92" t="str">
            <v>Adecuado</v>
          </cell>
          <cell r="FS92" t="str">
            <v>Coherente</v>
          </cell>
          <cell r="FT92" t="str">
            <v>Concuerda</v>
          </cell>
          <cell r="FU92" t="str">
            <v>Indeterminado</v>
          </cell>
          <cell r="FV92" t="str">
            <v>Relación directa</v>
          </cell>
          <cell r="FW92" t="str">
            <v>Adecuado</v>
          </cell>
          <cell r="FX92" t="str">
            <v>Oportuna</v>
          </cell>
          <cell r="FY92" t="str">
            <v xml:space="preserve">Para el mes de junio se programó realizar cuatro (4) actividades en el marco de la implementación de los “Laboratorios de Paz” y se ejecutaron dos (2) según lo reportado por la dependencia. Por lo anterior, es necesario, que se registren los retrasos o dificultades en la generación del producto y la ejecución de actividades en la respectiva casilla del mes de junio. _x000D_
Y teniendo en cuenta que mes a mes se ejecutan diferentes actividades es necesario que se diferencien los “beneficios, efectos o impactos” y se registren mensualmente. _x000D_
Se solicita organizar las evidencias por número de acciones implementadas de manera que sea sencillo verificarlas._x000D_
</v>
          </cell>
          <cell r="FZ92" t="str">
            <v>Yuri Galindo</v>
          </cell>
          <cell r="GA92">
            <v>0</v>
          </cell>
          <cell r="GB92" t="str">
            <v>Aceptable</v>
          </cell>
          <cell r="GC92" t="e">
            <v>#N/A</v>
          </cell>
          <cell r="GD92">
            <v>0</v>
          </cell>
          <cell r="GE92">
            <v>0</v>
          </cell>
          <cell r="GF92">
            <v>0</v>
          </cell>
          <cell r="GG92">
            <v>0</v>
          </cell>
          <cell r="GH92">
            <v>0</v>
          </cell>
          <cell r="GI92">
            <v>0</v>
          </cell>
          <cell r="GJ92">
            <v>0</v>
          </cell>
          <cell r="GK92">
            <v>0</v>
          </cell>
          <cell r="GL92">
            <v>0</v>
          </cell>
          <cell r="GM92">
            <v>0</v>
          </cell>
          <cell r="GN92">
            <v>0</v>
          </cell>
          <cell r="GO92" t="e">
            <v>#N/A</v>
          </cell>
          <cell r="GP92">
            <v>0</v>
          </cell>
          <cell r="GQ92">
            <v>0</v>
          </cell>
          <cell r="GR92">
            <v>0</v>
          </cell>
          <cell r="GS92">
            <v>0</v>
          </cell>
          <cell r="GT92">
            <v>0</v>
          </cell>
          <cell r="GU92">
            <v>0</v>
          </cell>
          <cell r="GV92">
            <v>0</v>
          </cell>
          <cell r="GW92">
            <v>0</v>
          </cell>
          <cell r="GX92">
            <v>0</v>
          </cell>
          <cell r="GY92">
            <v>0</v>
          </cell>
          <cell r="GZ92">
            <v>0</v>
          </cell>
          <cell r="HA92">
            <v>1</v>
          </cell>
          <cell r="HB92">
            <v>5</v>
          </cell>
          <cell r="HC92">
            <v>4</v>
          </cell>
          <cell r="HD92">
            <v>2</v>
          </cell>
          <cell r="HE92">
            <v>3</v>
          </cell>
          <cell r="HF92">
            <v>3</v>
          </cell>
          <cell r="HG92">
            <v>3</v>
          </cell>
          <cell r="HH92" t="str">
            <v/>
          </cell>
          <cell r="HI92" t="str">
            <v/>
          </cell>
          <cell r="HJ92" t="str">
            <v/>
          </cell>
          <cell r="HK92">
            <v>21</v>
          </cell>
          <cell r="HL92">
            <v>0</v>
          </cell>
          <cell r="HM92">
            <v>0</v>
          </cell>
          <cell r="HN92">
            <v>1.2499999999999999E-2</v>
          </cell>
          <cell r="HO92">
            <v>6.25E-2</v>
          </cell>
          <cell r="HP92">
            <v>4.9999999999999996E-2</v>
          </cell>
          <cell r="HQ92">
            <v>2.4999999999999998E-2</v>
          </cell>
          <cell r="HR92">
            <v>3.7499999999999999E-2</v>
          </cell>
          <cell r="HS92">
            <v>3.7499999999999999E-2</v>
          </cell>
          <cell r="HT92">
            <v>3.7499999999999999E-2</v>
          </cell>
          <cell r="HU92">
            <v>0</v>
          </cell>
          <cell r="HV92">
            <v>0</v>
          </cell>
          <cell r="HW92">
            <v>0</v>
          </cell>
          <cell r="HX92">
            <v>0.26250000000000001</v>
          </cell>
          <cell r="HY92" t="str">
            <v>No Programó</v>
          </cell>
          <cell r="HZ92" t="str">
            <v>No Programó</v>
          </cell>
          <cell r="IA92">
            <v>1</v>
          </cell>
          <cell r="IB92">
            <v>1</v>
          </cell>
          <cell r="IC92">
            <v>1</v>
          </cell>
          <cell r="ID92">
            <v>0.85714285714285721</v>
          </cell>
          <cell r="IE92">
            <v>0.88235294117647056</v>
          </cell>
          <cell r="IF92">
            <v>0.8571428571428571</v>
          </cell>
          <cell r="IG92">
            <v>0.87500000000000011</v>
          </cell>
          <cell r="IH92">
            <v>0.80769230769230771</v>
          </cell>
          <cell r="II92">
            <v>0.75</v>
          </cell>
          <cell r="IJ92">
            <v>0.75</v>
          </cell>
          <cell r="IK92">
            <v>1</v>
          </cell>
          <cell r="IL92">
            <v>0.85714285714285721</v>
          </cell>
          <cell r="IM92">
            <v>0.87500000000000011</v>
          </cell>
          <cell r="IN92">
            <v>0.84615384615384615</v>
          </cell>
          <cell r="IP92">
            <v>1.2499999999999999E-2</v>
          </cell>
        </row>
        <row r="93">
          <cell r="A93">
            <v>164</v>
          </cell>
          <cell r="B93" t="str">
            <v>Oficina Alta Consejería para los Derechos de las Víctimas, la Paz y la Reconciliación</v>
          </cell>
          <cell r="C93" t="str">
            <v>Alto Consejero para los Derechos de las Víctimas, la Paz y la Reconciliación</v>
          </cell>
          <cell r="D93" t="str">
            <v>Gustavo Alberto Quintero Ardila</v>
          </cell>
          <cell r="E93" t="str">
            <v>P1 -  ÉTICA, BUEN GOBIERNO Y TRANSPARENCIA</v>
          </cell>
          <cell r="F93" t="str">
            <v>P1O2 Fortalecer la capacidad de formulación, implementación y seguimiento, de la política pública de competencia de la Secretaría General; así como las estrategias y mecanismos de evaluación.</v>
          </cell>
          <cell r="G93" t="str">
            <v>P1O2A1 Formular, implementar y realizar seguimiento a las políticas públicas de competencia de la Entidad</v>
          </cell>
          <cell r="H93" t="str">
            <v>Implementar el protocolo de participación efectiva de las víctimas del conflicto armado en el Distrito Capital</v>
          </cell>
          <cell r="I93" t="str">
            <v>Protocolo de participación efectivo de las victimas del conflicto armado, implementado y ajustado</v>
          </cell>
          <cell r="J93" t="str">
            <v>Componente 1. Discusión del protocolo de participación con las mesas locales (14 mesas a junio de 2017), las mesas autónomas (3 mesas a junio de 2017)  y la Mesa Distrital de Participación Efectiva de las Víctimas (1 mesas a junio de 2017),  así como, la socialización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*Nota: En total son 21 mesas (19 locales, 1 distrital y 1 de mujeres) en las cuales cada mesa tiene derecho al pago de 10 sesiones ordinarias durante el año.</v>
          </cell>
          <cell r="K93" t="str">
            <v>(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 *100</v>
          </cell>
          <cell r="L93" t="str">
            <v xml:space="preserve">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v>
          </cell>
          <cell r="M93" t="str">
            <v xml:space="preserve"> Sesiones ordinarias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v>
          </cell>
          <cell r="O93" t="str">
            <v>Protocolo distrital de participación efectiva de las víctimas del conflicto armado ajustado, implementado y con seguimiento</v>
          </cell>
          <cell r="P93" t="str">
            <v>Apoyar técnica y operativamente a las mesas de participación efectiva de las víctimas del conflicto armado del distrito capital de acuerdo con el protocolo de participación
Implementar y evaluar procesos de formación y fortalecimiento de las mesas de participación efectiva de las víctimas del conflicto armado</v>
          </cell>
          <cell r="Q93" t="str">
            <v>-Actas de reunión
-Correos electronicos
-Fotografías</v>
          </cell>
          <cell r="R93" t="str">
            <v xml:space="preserve">Las víctimas del conflicto armado residentes en la ciudad de Bogotá, se fortaleceno sus capacidades y habilidades blandas, así como han visibilizado el ejercicio de la participación efectiva  ante entidades y organizaciones locales y distritales. </v>
          </cell>
          <cell r="S93" t="str">
            <v>Creciente</v>
          </cell>
          <cell r="T93" t="str">
            <v>Creciente</v>
          </cell>
          <cell r="U93" t="str">
            <v>Porcentaje</v>
          </cell>
          <cell r="V93" t="str">
            <v>Eficacia</v>
          </cell>
          <cell r="W93" t="str">
            <v>Producto</v>
          </cell>
          <cell r="X93">
            <v>2016</v>
          </cell>
          <cell r="Y93">
            <v>0</v>
          </cell>
          <cell r="Z93">
            <v>2016</v>
          </cell>
          <cell r="AA93">
            <v>0.2</v>
          </cell>
          <cell r="AB93">
            <v>0.5</v>
          </cell>
          <cell r="AC93">
            <v>0.7</v>
          </cell>
          <cell r="AD93">
            <v>0.98</v>
          </cell>
          <cell r="AE93">
            <v>1</v>
          </cell>
          <cell r="AF93">
            <v>1</v>
          </cell>
          <cell r="AG93" t="str">
            <v>No Aplica</v>
          </cell>
          <cell r="AH93" t="str">
            <v>No Aplica</v>
          </cell>
          <cell r="AI93" t="str">
            <v>No Aplica</v>
          </cell>
          <cell r="AJ93">
            <v>1</v>
          </cell>
          <cell r="AK93">
            <v>1</v>
          </cell>
          <cell r="AL93">
            <v>1156</v>
          </cell>
          <cell r="AM93" t="str">
            <v>Bogotá Mejor para las víctimas, la paz y la reconciliación</v>
          </cell>
          <cell r="AN93" t="str">
            <v>No Aplica</v>
          </cell>
          <cell r="AO93" t="str">
            <v>No Aplica</v>
          </cell>
          <cell r="AP93" t="str">
            <v>No Aplica</v>
          </cell>
          <cell r="AQ93" t="str">
            <v>No Aplica</v>
          </cell>
          <cell r="AR93" t="str">
            <v>No Aplica</v>
          </cell>
          <cell r="AS93" t="str">
            <v>No Aplica</v>
          </cell>
          <cell r="AT93" t="str">
            <v>No Aplica</v>
          </cell>
          <cell r="AU93" t="str">
            <v>No Aplica</v>
          </cell>
          <cell r="AV93" t="str">
            <v>No Aplica</v>
          </cell>
          <cell r="AW93" t="str">
            <v>No Aplica</v>
          </cell>
          <cell r="AX93" t="str">
            <v>No Aplica</v>
          </cell>
          <cell r="AY93" t="str">
            <v>No Aplica</v>
          </cell>
          <cell r="AZ93" t="str">
            <v>No Aplica</v>
          </cell>
          <cell r="BA93" t="str">
            <v>No Aplica</v>
          </cell>
          <cell r="BB93" t="str">
            <v>No Aplica</v>
          </cell>
          <cell r="BC93" t="str">
            <v>No Aplica</v>
          </cell>
          <cell r="BD93" t="str">
            <v>No Aplica</v>
          </cell>
          <cell r="BE93" t="str">
            <v>No Aplica</v>
          </cell>
          <cell r="BF93" t="str">
            <v>No Aplica</v>
          </cell>
          <cell r="BG93" t="str">
            <v>No Aplica</v>
          </cell>
          <cell r="BH93" t="str">
            <v>No Aplica</v>
          </cell>
          <cell r="BI93" t="str">
            <v>No Aplica</v>
          </cell>
          <cell r="BJ93" t="str">
            <v>No Aplica</v>
          </cell>
          <cell r="BK93" t="str">
            <v>No Aplica</v>
          </cell>
          <cell r="BL93" t="str">
            <v>No Aplica</v>
          </cell>
          <cell r="BM93" t="str">
            <v>Plan de Acción Proyecto de inversión 1156 Bogotá Mejor para las víctimas, la paz y la reconciliación</v>
          </cell>
          <cell r="BN93" t="str">
            <v>Componente 1. Discusión del protocolo de participación con las mesas locales (14 mesas a junio de 2017), las mesas autónomas (3 mesas a junio de 2017)  y la Mesa Distrital de Participación Efectiva de las Víctimas (1 mesas a junio de 2017),  así como, la socialización de las modificaciones o ajustes y la elaboración del Plan de Acción de las mesas que corresponde al 20% del indicador en el cuatrienio.
Componente 2. Implementación del protocolo de participación vigente que se define por la proporción de reuniones realizadas que han sido convocadas previamente por la Secretaría Técnica respectiva  y en las cuales se contó con las garantías de participación tales como ( (i) Suministro de refrigerios y/o almuerzos, (ii) Entrega de apoyo de transporte y, (iii) Asistencia técnica). Este componente corresponde al 80% del indicador en el cuatrienio.
*Nota: En total son 21 mesas (19 locales, 1 distrital y 1 de mujeres) en las cuales cada mesa tiene derecho al pago de 10 sesiones ordinarias durante el año.</v>
          </cell>
          <cell r="BO93" t="str">
            <v>Apoyar técnica y operativamente a las mesas de participación efectiva de las víctimas del conflicto armado del distrito capital de acuerdo con el protocolo de participación
Implementar y evaluar procesos de formación y fortalecimiento de las mesas de participación efectiva de las víctimas del conflicto armado</v>
          </cell>
          <cell r="BP93" t="str">
            <v xml:space="preserve">Las víctimas del conflicto armado residentes en la ciudad de Bogotá, se fortaleceno sus capacidades y habilidades blandas, así como han visibilizado el ejercicio de la participación efectiva  ante entidades y organizaciones locales y distritales. </v>
          </cell>
          <cell r="BQ93" t="str">
            <v>-Actas de reunión
-Correos electronicos
-Fotografías</v>
          </cell>
          <cell r="BR93" t="str">
            <v>suma</v>
          </cell>
          <cell r="BS93">
            <v>214</v>
          </cell>
          <cell r="BT93">
            <v>16</v>
          </cell>
          <cell r="BU93">
            <v>20</v>
          </cell>
          <cell r="BV93">
            <v>18</v>
          </cell>
          <cell r="BW93">
            <v>18</v>
          </cell>
          <cell r="BX93">
            <v>18</v>
          </cell>
          <cell r="BY93">
            <v>18</v>
          </cell>
          <cell r="BZ93">
            <v>18</v>
          </cell>
          <cell r="CA93">
            <v>18</v>
          </cell>
          <cell r="CB93">
            <v>19</v>
          </cell>
          <cell r="CC93">
            <v>19</v>
          </cell>
          <cell r="CD93">
            <v>19</v>
          </cell>
          <cell r="CE93">
            <v>13</v>
          </cell>
          <cell r="CF93">
            <v>2.0934579439252338E-2</v>
          </cell>
          <cell r="CG93">
            <v>2.6168224299065426E-2</v>
          </cell>
          <cell r="CH93">
            <v>2.355140186915888E-2</v>
          </cell>
          <cell r="CI93">
            <v>2.355140186915888E-2</v>
          </cell>
          <cell r="CJ93">
            <v>2.355140186915888E-2</v>
          </cell>
          <cell r="CK93">
            <v>2.355140186915888E-2</v>
          </cell>
          <cell r="CL93">
            <v>2.355140186915888E-2</v>
          </cell>
          <cell r="CM93">
            <v>2.355140186915888E-2</v>
          </cell>
          <cell r="CN93">
            <v>2.4859813084112149E-2</v>
          </cell>
          <cell r="CO93">
            <v>2.4859813084112149E-2</v>
          </cell>
          <cell r="CP93">
            <v>2.4859813084112149E-2</v>
          </cell>
          <cell r="CQ93">
            <v>1.7009345794392526E-2</v>
          </cell>
          <cell r="CR93">
            <v>0.98</v>
          </cell>
          <cell r="CS93">
            <v>16</v>
          </cell>
          <cell r="CT93" t="str">
            <v/>
          </cell>
          <cell r="CU93" t="str">
            <v xml:space="preserve">En enero de 2019 se realizaron 16 sesiones ordinarias a saber: a) Una (1) sesión de la mesa distrital el día 4 de febrero; b) Catorce (14) sesiones ordinarias en las mesas locales de Bosa, Chapinero, Ciudad Bolívar, Engativá, Fontibón, Kennedy, Candelaria, Puente Aranda, Rafael Uribe Uribe, San Cristóbal, Santa fé, Suba, Sumapaz y Usaquén (Una sesión por mesa) y c) Una (1) sesión Mesa autónoma de mujeres.
Para el desarrollo de estas mesas, se prestó asistencia técnica y apoyo operativo con los recursos de bolsa logística.
En otro punto se ha venido trabajando con el equipo en la preparación de las asambleas de socialización de las inscripciones para conformación de las mesas para el periodo 2019-2021, así como en los documentos que las soportan. En otro punto se ha trabajado en el cambio y optimización del procedimiento de pago de apoyos a la participación.
</v>
          </cell>
          <cell r="CV93" t="str">
            <v>Con respecto a la programación se presentaron retrasos en 2 sesiones, ya que algunas mesas decidieron no sesionar durante el mes. Para el correspondiente mes de febrero se eliminará el retraso.</v>
          </cell>
          <cell r="CW93" t="str">
            <v xml:space="preserve">Las víctimas del conflicto armado residentes en la ciudad de Bogotá, han fortalecido sus capacidades y habilidades blandas, así como han visibilizado el ejercicio de la participación efectiva  ante entidades y organizaciones locales y distritales. </v>
          </cell>
          <cell r="CX93">
            <v>20</v>
          </cell>
          <cell r="CY93" t="str">
            <v/>
          </cell>
          <cell r="CZ93" t="str">
            <v xml:space="preserve">En febrero de 2019 se realizaron 20 sesiones ordinarias a saber: a) Una (1) sesión de la mesa distrital el día 4 de febrero; b) Dieciocho (18) sesiones ordinarias en las mesas locales de Antonio Nariño, Bosa, Candelaria, Chapinero, Ciudad Bolívar, Engativá, Fontibón, Kennedy, Mártires, Puente Aranda, Rafael Uribe Uribe, San Cristóbal, Santa Fé, Suba, Sumapaz, Tunjuelito, Usaquén y Usme (Una sesión por mesa) y c) Una (1) sesión Mesa autónoma de mujeres.
NOTA: Aunque las mesas autónomas indígena y afro sesionaron una vez en el mes, no se encuentran formalizadas en el protocolo vigente, razón por la cual no se cuentan dentro del total de sesiones.
Además, se han realizado diversas estrategias de fortalecimiento a la participación como la aplicación y sistematización de ejercicios de cartografía social, documento diagnóstico de incentivos a la participación y mapa de actores; pasos previos a la construcción de un documento diagnóstico de las mesas de participación, de los cuales ya se encuentran listos los de Engativá, Bosa, Rafael Uribe Uribe, Chapinero y Sumapaz. 
</v>
          </cell>
          <cell r="DA93" t="str">
            <v>Con respecto a la programación  se presentó un  retraso correspondiente a la sesión de Teusaquillo, la cual no se pudo realizar por falta de quorum.
NOTA: Aunque las mesas autónomas indígena y afro sesionaron una vez en el mes, no se encuentran formalizadas en el protocolo vigente, razón por la cual no se cuentan dentro del total de sesiones.</v>
          </cell>
          <cell r="DB93" t="str">
            <v xml:space="preserve">Las víctimas del conflicto armado residentes en la ciudad de Bogotá, han fortalecido sus capacidades y habilidades blandas, así como han visibilizado el ejercicio de la participación efectiva  ante entidades y organizaciones locales y distritales. </v>
          </cell>
          <cell r="DC93">
            <v>21</v>
          </cell>
          <cell r="DD93" t="str">
            <v/>
          </cell>
          <cell r="DE93" t="str">
            <v xml:space="preserve">En marzo de 2019 se realizaron 21 sesiones ordinarias a saber: a) Una (1) sesión de la mesa distrital; b) Diecinueve (19) sesiones ordinarias en las mesas locales de Antonio Nariño, Bosa, Chapinero, Ciudad Bolívar, Engativá, Fontibón, Kennedy, Candelaria, Mártires, Puente Aranda, Rafael Uribe Uribe, San Cristóbal, Santa Fe, Suba, Sumapaz, Teusaquillo, Tunjuelito, Usaquén y Usme (Una sesión por mesa) y c) Una (1) sesión Mesa autónoma de mujeres.
NOTA: Aunque las mesas autónomas indígena y afro sesionaron una vez en el mes, estas no se encuentran formalizadas en el protocolo vigente, razón por la cual no se cuentan dentro del total de sesiones.
Además, en el marco de la expedición del protocolo de participación efectiva de las víctimas, se realizó la publicación del proyecto modificatorio en la página de la Secretaría General, en donde los representantes de las víctimas participaron a través de diversas estrategias de fortalecimiento a la participación. En otro punto y con el fin de elegir los delegados de las mesas para el periodo 2019-2021, la ACDVPR realizó una estrategia de divulgación del proceso que contempló 17 recorridos territoriales en las diferentes localidades y 15 asambleas informativas en la ciudad de Bogotá en donde se aplicó una metodología enfocada en el desarrollo de capacidades.  
</v>
          </cell>
          <cell r="DF93" t="str">
            <v>No se presentaron retrasos y las sesiones ordinarias se encuentran al día con respecto a la programación.
NOTA: Aunque las mesas autónomas indígena y afro sesionaron una vez en el mes, no se encuentran formalizadas en el protocolo vigente, razón por la cual no se cuentan dentro del total de sesiones.</v>
          </cell>
          <cell r="DG93" t="str">
            <v>Las víctimas del conflicto armado residentes en la ciudad de Bogotá, han fortalecido sus capacidades y habilidades blandas, así como han visibilizado el ejercicio de la participación efectiva  ante entidades y organizaciones locales y distritales. </v>
          </cell>
          <cell r="DH93">
            <v>19</v>
          </cell>
          <cell r="DI93" t="str">
            <v/>
          </cell>
          <cell r="DJ93" t="str">
            <v>En abril de 2019 se realizaron 19 sesiones ordinarias a saber: a)una (1) sesión de la mesa distrital de vícitmas del 02 de abril de 2019t, b) Diecisiete (17) sesiones ordinarias en las mesas locales de Antonio Nariño, Bosa, Chapinero, Ciudad Bolívar, Engativá, Fontibón, Kennedy, Candelaria, Puente Aranda, Rafael Uribe Uribe, San Cristóbal, Santa Fe, Suba, Sumapaz, Tunjuelito, Usaquén y Usme (Una sesión por mesa) y c) Una (1) sesión Mesa autónoma de mujeres.
En el marco del cumplimiento del protocolo actual, las mesas definieron e implementaron las diversas actividades que fueron realizadas por las víctimas durante el mes de abril, teniendo como objetivo la conmemoración del día nacional por la solidaridad con las víctimas, dentro de la implementación de sus procesos de fortalecimiento a través de la acción participativa.</v>
          </cell>
          <cell r="DK93" t="str">
            <v>Las mesas de Teusaquillo y de Mártires no sesionaron ordinariamente durante el mes ya que no hubo quorum para realizarlas, de acuerdo con el reglamento interno de cada mesa</v>
          </cell>
          <cell r="DL93" t="str">
            <v>Las víctimas del conflicto armado residentes en la ciudad de Bogotá, han fortalecido sus capacidades y habilidades blandas, así como han visibilizado el ejercicio de la participación efectiva  ante entidades y organizaciones locales y distritales. </v>
          </cell>
          <cell r="DM93">
            <v>17</v>
          </cell>
          <cell r="DN93" t="str">
            <v/>
          </cell>
          <cell r="DO93" t="str">
            <v xml:space="preserve">En mayo de 2019 se realizaron 17 sesiones ordinarias a saber: a) una (1) sesión de la mesa distrital de víctimas del 06 de junio de 2019), Quince (15) sesiones ordinarias en las mesas locales de Bosa, La Candelaria,  Chapinero, Ciudad Bolívar, Engativá, Fontibón, Kennedy, Rafael Uribe Uribe, San Cristóbal, Santafé, Suba, Sumapaz, Tunjuelito,  Usaquén y Usme (Una sesión por mesa) y una(1) sesión ordinaria de la Mesa Autónima de Mujeres Víctimas -MAMVI.
En el marco del cumplimiento del protocolo actual, en las mesas se han provisto las condiciones técnicas y logísticas a través de las cuales las Mesas de Participación ejercen su función de representación de las víctimas. 
</v>
          </cell>
          <cell r="DP93" t="str">
            <v>Las mesas de Teusaquillo, Mártires y Antonio Nariño no tuvieron sesión ordinaria durante el mes,debido a la falta de quorum para cada una de estas.</v>
          </cell>
          <cell r="DQ93" t="str">
            <v>Las víctimas del conflicto armado residentes en la ciudad de Bogotá, han fortalecido sus capacidades y habilidades blandas, así como han visibilizado el ejercicio de la participación efectiva  ante entidades y organizaciones locales y distritales. </v>
          </cell>
          <cell r="DR93">
            <v>19</v>
          </cell>
          <cell r="DS93" t="str">
            <v/>
          </cell>
          <cell r="DT93" t="str">
            <v xml:space="preserve">En junio de 2019 se realizaron 19 sesiones ordinarias a saber: a) Mesa Distrital, b) Diecisiete (17) sesiones ordinarias en las mesas locales de Bosa, Candelaria, Chapinero, Ciudad Bolívar, Engativá, Fontibón, Kennedy, Mártires, Puente Aranda, Rafael Uribe Uribe, San Cristóbal, Santafé, Suba, Teusaquillo, Tunjuelito, Usaquén y Usme (Una sesión por mesa) y c) Una (1) sesión Mesa autónoma de mujeres.
En el marco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que consiste en ubicar en cada localidad una placa como un reconocimiento y visibilización de su gestión en pro de la construcción de paz y fomento de la reconciliación, destacando las buenas prácticas por el fortalecimiento a la participación de las víctimas, y en espacios ampliados se ha desarrollado el incentivo de capacitación y formación en alianza con la Cámara de Comercio de Bogotá, así como el Ipazud desarrolló la estrategia de incentivos a la participación, la cual es una estrategia de capacitación que  consiste en que miembros de las mesas de participación, tienen la opción de tomar cursos y/o capacitaciones sobre temas relacionados con el ejercicio de sus funciones y pertinentes para fortalecer sus competencias y formación de líderes.
</v>
          </cell>
          <cell r="DU93" t="str">
            <v>Pese a que se realizaron las sesiones, la mesa de Antonio Nariño y Sumapaz no tuvo el quorum requerido para el desarrollo de la mesa</v>
          </cell>
          <cell r="DV93" t="str">
            <v>Las víctimas del conflicto armado residentes en la ciudad de Bogotá, han fortalecido sus capacidades y habilidades blandas, así como han visibilizado el ejercicio de la participación efectiva  ante entidades y organizaciones locales y distritales. </v>
          </cell>
          <cell r="DW93">
            <v>21</v>
          </cell>
          <cell r="DX93" t="str">
            <v/>
          </cell>
          <cell r="DY93" t="str">
            <v>En julio de 2019 se realizaron 21 sesiones ordinarias a saber: a) Mesa Distrital (1), b) diecinueve (19) sesiones ordinarias en las mesas locales de Antonio Nariño, Bosa, Chapinero, Ciudad Bolívar, Engativá, Fontibón, Kennedy, La candelaria, Los Mártires, Puente Aranda, Rafael Uribe Uribe, San Cristóbal, Santafé, Suba, Sumapaz, Teusaquillo, Tunjuelito, Usaquén y Usme (Una sesión por mesa) y c) Una (1) sesión Mesa autónoma de mujeres.
Al mes de julio de 2019 se vincularon a las mesas de participación a diversas actividades que hacen parte de la estrategia de Incentivos a la participación como la definición del proyecto de placas conmemorativas en la localidad como reconocimiento y visiblización de su gestión, el desarrollo del incentivo de capacitación y formación en alianza con SIPAZ y la Universidad Javeriana, la cual  consiste en que miembros de las mesas de participación, tienen la opción de tomar cursos y/o capacitaciones sobre temas relacionados con el ejercicio de sus funciones y pertinentes para fortalecer sus competencias.</v>
          </cell>
          <cell r="DZ93" t="str">
            <v xml:space="preserve">No se presentó ningún retraso </v>
          </cell>
          <cell r="EA93" t="str">
            <v>Estos espacios de participación permiten a la población víctima exprese a través de sus representantes locales y distritales, sus propuestas en pro de la visiblización de sus hechos y acciones en el DC.</v>
          </cell>
          <cell r="EB93">
            <v>22</v>
          </cell>
          <cell r="EC93" t="str">
            <v/>
          </cell>
          <cell r="ED93" t="str">
            <v xml:space="preserve">En el mes de agosto se llevó a cabo el ejercicio de elección de las 22 mesas de participación efectiva, a saber: a) Mesa Distrital (1), b) veinte (20) sesiones ordinarias en las mesas locales de Antonio Nariño, Bosa, Chapinero, Ciudad Bolívar, Engativá, Fontibón, Kennedy, La candelaria, Los Mártires, Puente Aranda, Rafael Uribe Uribe, San Cristóbal, Santafé, Suba, Sumapaz, Teusaquillo, Tunjuelito, Usaquén, Usme y Barrios Unidos siendo esta una mesa nueva en el Distrito) y c) Una (1) sesión Mesa autónoma de mujeres.
Adicional a esto se llevaron a cabo las siguientes acciones:
La mesa de Ciudad Bolívar realizó una gala de empalme y rendición de cuentas
La mesa MAMVI realizó la metodología para la iniciativa de murales, seguimiento a casos puntuales de acceso a oferta en Casa de Todas y otros servicios de la secretaría de la mujer y establecieron acuerdos para la presentación de la obra “Mujeres sobrevivientes”
</v>
          </cell>
          <cell r="EE93" t="str">
            <v xml:space="preserve">No se presentó ningún retraso </v>
          </cell>
          <cell r="EF93" t="str">
            <v>Se logro la consolidación de los nuevos integrantes de las mesas locales de participación por los próximos dos (2) años, así como los delegados a los subcomités temáticos y delegados de los Comités de Justicia Transicional en las distintas localidades, así como la consolidación de los candidatos a integrar la próxima mesa distrital de víctimas.</v>
          </cell>
          <cell r="EG93">
            <v>18</v>
          </cell>
          <cell r="EH93" t="str">
            <v/>
          </cell>
          <cell r="EI93" t="str">
            <v xml:space="preserve">En septiembre de 2019 se realizaron 18 sesiones ordinarias a saber: a) Mesa Distrital (1), b) dieciseis (16) sesiones ordinarias en las mesas locales de Bosa, Ciudad Bolívar, Engativá, Fontibón, La Candelaria, Los Mártires, Puente Aranda, Rafael Uribe Uribe, San Cristóbal, Santafé, Suba, Sumapaz, Teusaquillo, Tunjuelito, Usaquén y Usme (Una sesión por mesa) y c) Una (1) sesión Mesa autónoma de mujeres.
Se realizó la jornada de bienvenida de las nuevas Mesas Locales de Participación Efectiva de Víctimas, en esta jornada se socializó con los delegados y delegadas de las mesas de participación el decreto 512 de 2019 correspondiente al nuevo protocolo de participación, así como con las entidades convocadas. Esto permitió que el trabajo en las sesiones ordinarias fuera más armónico.
</v>
          </cell>
          <cell r="EJ93" t="str">
            <v>Las mesas locales de Antonio Nariño y Kennedy no sesionaron por decisión del espacio de participación en el ejericicio de su autonomía. Esta sesión se suplirá en diciembre.</v>
          </cell>
          <cell r="EK93" t="str">
            <v>Se realizo el empalme y con los nuevos delegados de las mesas, adicionalmente se realizo la socialización del nuevo protocolo de participación a estos integrantes.</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v>173</v>
          </cell>
          <cell r="FB93">
            <v>0</v>
          </cell>
          <cell r="FC93" t="str">
            <v>Cumple</v>
          </cell>
          <cell r="FD93" t="str">
            <v>Anticipado</v>
          </cell>
          <cell r="FE93" t="str">
            <v>Anticipado</v>
          </cell>
          <cell r="FF93" t="str">
            <v>Adecuado</v>
          </cell>
          <cell r="FG93" t="str">
            <v>Coherente</v>
          </cell>
          <cell r="FH93" t="str">
            <v>Concuerda</v>
          </cell>
          <cell r="FI93" t="str">
            <v>Concuerda</v>
          </cell>
          <cell r="FJ93" t="str">
            <v>Relación directa</v>
          </cell>
          <cell r="FK93" t="str">
            <v>Adecuado</v>
          </cell>
          <cell r="FL93" t="str">
            <v>Oportuna</v>
          </cell>
          <cell r="FM93" t="str">
            <v>En la programación del indicador se registró que para el mes de enero se realizarían 16 sesiones en las diferentes mesas locales, autónomas y distrital según correspondiera frente a lo cual en la ejecución de la magnitud se registró que se dio cumplimiento a todas las sesiones ordinarias programadas lo cual no coincide con la descripción cualitativa de ejecución del indicador dado que allí se refiere que se realizaron 14 sesiones y 2 no se ejecutaron porque las mesas no sesionaron. Lo mismo sucede para el mes de febrero donde se registra como cumplida la magnitud programada cuando no se llevó a cabo una sesión en la mesa de Teusaquillo. Para el mes de marzo se registra una ejecución de dos sesiones más, pero en la descripción cualitativa se registró que se realizó lo programado. Por lo anterior, se solicita verificar la coherencia entre la magnitud programada, ejecutada y la descripción cualitativa puesto que no es clara la ejecución del indicador.  Se subsano.</v>
          </cell>
          <cell r="FN93" t="str">
            <v>Luisa Fernanda Ortiz y Yuri Galindo</v>
          </cell>
          <cell r="FO93" t="str">
            <v>Cumple</v>
          </cell>
          <cell r="FP93" t="str">
            <v>Anticipado</v>
          </cell>
          <cell r="FQ93" t="e">
            <v>#N/A</v>
          </cell>
          <cell r="FR93" t="str">
            <v>No adecuado</v>
          </cell>
          <cell r="FS93" t="str">
            <v>Coherente</v>
          </cell>
          <cell r="FT93" t="str">
            <v>Concuerda</v>
          </cell>
          <cell r="FU93" t="str">
            <v>Concuerda</v>
          </cell>
          <cell r="FV93" t="str">
            <v>Relación directa</v>
          </cell>
          <cell r="FW93" t="str">
            <v>Adecuado</v>
          </cell>
          <cell r="FX93" t="str">
            <v>Oportuna</v>
          </cell>
          <cell r="FY93" t="str">
            <v>El avance cualitativo no se reportó con suficiencia dado que mes a mes se ejecutan diferentes números de sesiones ordinarias con distintas localidades del Distrito Capital en el marco de la implementación del Protocolo de Participación de Víctimas del Conflicto Armado, pero no se diferencian los “beneficios, efectos o impactos” alcanzados mes a mes. _x000D_
Actualmente, en ese punto están registrando el público al cual está dirigido la generación de los productos, pero no son claros los beneficio alcanzados al impactar esa población. Por lo anterior, se solicita registrar los beneficios diferenciados.</v>
          </cell>
          <cell r="FZ93" t="str">
            <v>Yuri Galindo</v>
          </cell>
          <cell r="GA93">
            <v>0</v>
          </cell>
          <cell r="GB93" t="str">
            <v>Anticipado</v>
          </cell>
          <cell r="GC93" t="e">
            <v>#N/A</v>
          </cell>
          <cell r="GD93">
            <v>0</v>
          </cell>
          <cell r="GE93">
            <v>0</v>
          </cell>
          <cell r="GF93">
            <v>0</v>
          </cell>
          <cell r="GG93">
            <v>0</v>
          </cell>
          <cell r="GH93">
            <v>0</v>
          </cell>
          <cell r="GI93">
            <v>0</v>
          </cell>
          <cell r="GJ93">
            <v>0</v>
          </cell>
          <cell r="GK93">
            <v>0</v>
          </cell>
          <cell r="GL93">
            <v>0</v>
          </cell>
          <cell r="GM93">
            <v>0</v>
          </cell>
          <cell r="GN93">
            <v>0</v>
          </cell>
          <cell r="GO93" t="e">
            <v>#N/A</v>
          </cell>
          <cell r="GP93">
            <v>0</v>
          </cell>
          <cell r="GQ93">
            <v>0</v>
          </cell>
          <cell r="GR93">
            <v>0</v>
          </cell>
          <cell r="GS93">
            <v>0</v>
          </cell>
          <cell r="GT93">
            <v>0</v>
          </cell>
          <cell r="GU93">
            <v>0</v>
          </cell>
          <cell r="GV93">
            <v>0</v>
          </cell>
          <cell r="GW93">
            <v>0</v>
          </cell>
          <cell r="GX93">
            <v>0</v>
          </cell>
          <cell r="GY93">
            <v>16</v>
          </cell>
          <cell r="GZ93">
            <v>20</v>
          </cell>
          <cell r="HA93">
            <v>21</v>
          </cell>
          <cell r="HB93">
            <v>19</v>
          </cell>
          <cell r="HC93">
            <v>17</v>
          </cell>
          <cell r="HD93">
            <v>19</v>
          </cell>
          <cell r="HE93">
            <v>21</v>
          </cell>
          <cell r="HF93">
            <v>22</v>
          </cell>
          <cell r="HG93">
            <v>18</v>
          </cell>
          <cell r="HH93" t="str">
            <v/>
          </cell>
          <cell r="HI93" t="str">
            <v/>
          </cell>
          <cell r="HJ93" t="str">
            <v/>
          </cell>
          <cell r="HK93">
            <v>173</v>
          </cell>
          <cell r="HL93">
            <v>2.0934579439252338E-2</v>
          </cell>
          <cell r="HM93">
            <v>2.6168224299065422E-2</v>
          </cell>
          <cell r="HN93">
            <v>2.7476635514018695E-2</v>
          </cell>
          <cell r="HO93">
            <v>2.4859813084112149E-2</v>
          </cell>
          <cell r="HP93">
            <v>2.2242990654205607E-2</v>
          </cell>
          <cell r="HQ93">
            <v>2.4859813084112149E-2</v>
          </cell>
          <cell r="HR93">
            <v>2.7476635514018695E-2</v>
          </cell>
          <cell r="HS93">
            <v>2.8785046728971964E-2</v>
          </cell>
          <cell r="HT93">
            <v>2.355140186915888E-2</v>
          </cell>
          <cell r="HU93">
            <v>0</v>
          </cell>
          <cell r="HV93">
            <v>0</v>
          </cell>
          <cell r="HW93">
            <v>0</v>
          </cell>
          <cell r="HX93">
            <v>0.22635514018691591</v>
          </cell>
          <cell r="HY93">
            <v>1</v>
          </cell>
          <cell r="HZ93">
            <v>0.99999999999999989</v>
          </cell>
          <cell r="IA93">
            <v>1.0555555555555554</v>
          </cell>
          <cell r="IB93">
            <v>1.0555555555555554</v>
          </cell>
          <cell r="IC93">
            <v>1.0333333333333332</v>
          </cell>
          <cell r="ID93">
            <v>1.037037037037037</v>
          </cell>
          <cell r="IE93">
            <v>1.0555555555555554</v>
          </cell>
          <cell r="IF93">
            <v>1.0763888888888888</v>
          </cell>
          <cell r="IG93">
            <v>1.0613496932515336</v>
          </cell>
          <cell r="IH93">
            <v>0.9505494505494505</v>
          </cell>
          <cell r="II93">
            <v>0.86069651741293529</v>
          </cell>
          <cell r="IJ93">
            <v>0.80841121495327106</v>
          </cell>
          <cell r="IK93">
            <v>1.0555555555555554</v>
          </cell>
          <cell r="IL93">
            <v>1.037037037037037</v>
          </cell>
          <cell r="IM93">
            <v>1.0613496932515336</v>
          </cell>
          <cell r="IN93">
            <v>1.0185185185185186</v>
          </cell>
          <cell r="IP93">
            <v>7.4579439252336455E-2</v>
          </cell>
        </row>
        <row r="94">
          <cell r="A94">
            <v>165</v>
          </cell>
          <cell r="B94" t="str">
            <v>Oficina Alta Consejería para los Derechos de las Víctimas, la Paz y la Reconciliación</v>
          </cell>
          <cell r="C94" t="str">
            <v>Alto Consejero para los Derechos de las Víctimas, la Paz y la Reconciliación</v>
          </cell>
          <cell r="D94" t="str">
            <v>Gustavo Alberto Quintero Ardila</v>
          </cell>
          <cell r="E94" t="str">
            <v>P1 -  ÉTICA, BUEN GOBIERNO Y TRANSPARENCIA</v>
          </cell>
          <cell r="F94" t="str">
            <v>P1O2 Fortalecer la capacidad de formulación, implementación y seguimiento, de la política pública de competencia de la Secretaría General; así como las estrategias y mecanismos de evaluación.</v>
          </cell>
          <cell r="G94" t="str">
            <v>P1O2A1 Formular, implementar y realizar seguimiento a las políticas públicas de competencia de la Entidad</v>
          </cell>
          <cell r="H94" t="str">
            <v>Realizar Comités Distritales de Justicia Transicional anualmente  para la coordinación del Sistema Distrital de Atención y Reparación integral a las Victimas - SDARIV</v>
          </cell>
          <cell r="I94" t="str">
            <v>Comités Distritales de Justicia Transicional realizados anualmente, para la coordinación del Sistema Distrital de Atención y Reparación Integral a las Víctimas - SDARIV-</v>
          </cell>
          <cell r="J94" t="str">
            <v>De acuerdo con el Artículo 1 del Decreto Distrital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K94" t="str">
            <v xml:space="preserve">  Sumatoria de Comités de Justicia Transicional realizados en la vigencia.     </v>
          </cell>
          <cell r="L94" t="str">
            <v>Sumatoria de Comités de Justicia Transicional realizados en la vigencia.</v>
          </cell>
          <cell r="M94">
            <v>0</v>
          </cell>
          <cell r="O94" t="str">
            <v>Un sistema coordinado para la implementación de la política pública de víctimas, paz y reconciliación</v>
          </cell>
          <cell r="P94" t="str">
            <v>Brindar asistencia técnica para la formulación, implementación, seguimiento y evaluación a la politica pública en el Distrito.
Diseñar, implementar y hacer seguimiento a una estrategia de divulgación y sensibilización de la polìtica pública de víctimas
Ejercer la secretaría técnica del Comité Distrital de Justicia Transicional y sus espacios respectivos
Formular, actualizar y hacer seguimiento al Plan de Acción Distrital de víctimas, paz y reconciliación en el marco del Comité Distrital de Justicia Transicional
Gestión de alianzas con entidades públicas y/o privadas y cooperación internacional para la implementación de la política de víctimas, paz y reconciliación
Gestión de la información para el mejoramiento de la coordinación, articulación y toma de decisiones en el Sistema Distrital de Atención y Reparación a Víctimas, Paz y Reconciliación
Realizar las gestiones corporativas y de planificación necesarias para brindar medidas de asistencia, atención y reparación integral a las víctimas del conflicto armado en cumplimiento de las competencias de ACDVPR</v>
          </cell>
          <cell r="Q94" t="str">
            <v>-Actas de reunión del comite
-Correos electronicos
-Fotografías
-Listados de asistencia</v>
          </cell>
          <cell r="R94" t="str">
            <v>Durante las sesiones de los Subcomités Temáticos, las víctimas podrán identificar en las matrices del POA de cada Subcomité, las principales apuestas, actividades, para el cumplimiento de los objetivos estratégicos de los componentes de asistencia y atención, prevención y protección, memoria, paz y reconciliación, y sistemas de información.
Con las acciones desarrolladas a través del PIOEG se avanza en el reconocimiento, garantía y restitución de los derechos humanos de las mujeres, para alcanzar la igualdad de oportunidades y la equidad de género, a través de la incorporación de acciones afirmativas en la política de población víctima del conflicto armado.
Con las acciones desarrolladas a través del PSTG se avanza en el reconocimiento, garantía y restitución de los derechos humanos de las mujeres, para alcanzar la igualdad de oportunidades y la equidad de género, a través de la incorporación de acciones afirmativas en la política de población víctima del conflicto armado.</v>
          </cell>
          <cell r="S94" t="str">
            <v>Constante</v>
          </cell>
          <cell r="T94" t="str">
            <v>Constante</v>
          </cell>
          <cell r="U94" t="str">
            <v>Número</v>
          </cell>
          <cell r="V94" t="str">
            <v>Eficacia</v>
          </cell>
          <cell r="W94" t="str">
            <v>Producto</v>
          </cell>
          <cell r="X94">
            <v>2016</v>
          </cell>
          <cell r="Y94">
            <v>3</v>
          </cell>
          <cell r="Z94">
            <v>2016</v>
          </cell>
          <cell r="AA94" t="str">
            <v>NA</v>
          </cell>
          <cell r="AB94">
            <v>3</v>
          </cell>
          <cell r="AC94">
            <v>3</v>
          </cell>
          <cell r="AD94">
            <v>3</v>
          </cell>
          <cell r="AE94">
            <v>3</v>
          </cell>
          <cell r="AF94">
            <v>3</v>
          </cell>
          <cell r="AG94" t="str">
            <v>No Aplica</v>
          </cell>
          <cell r="AH94" t="str">
            <v>No Aplica</v>
          </cell>
          <cell r="AI94" t="str">
            <v>No Aplica</v>
          </cell>
          <cell r="AJ94">
            <v>1</v>
          </cell>
          <cell r="AK94">
            <v>1</v>
          </cell>
          <cell r="AL94">
            <v>1156</v>
          </cell>
          <cell r="AM94" t="str">
            <v>Bogotá Mejor para las víctimas, la paz y la reconciliación</v>
          </cell>
          <cell r="AN94">
            <v>1</v>
          </cell>
          <cell r="AO94" t="str">
            <v>Asistencia, Atención y Reparación Integral a Víctimas del Conflicto Armado e Implementación de Acciones de Memoria, Paz y Reconciliación en Bogotá.</v>
          </cell>
          <cell r="AP94" t="str">
            <v>No Aplica</v>
          </cell>
          <cell r="AQ94" t="str">
            <v>No Aplica</v>
          </cell>
          <cell r="AR94" t="str">
            <v>No Aplica</v>
          </cell>
          <cell r="AS94" t="str">
            <v>No Aplica</v>
          </cell>
          <cell r="AT94" t="str">
            <v>No Aplica</v>
          </cell>
          <cell r="AU94" t="str">
            <v>No Aplica</v>
          </cell>
          <cell r="AV94" t="str">
            <v>No Aplica</v>
          </cell>
          <cell r="AW94" t="str">
            <v>No Aplica</v>
          </cell>
          <cell r="AX94" t="str">
            <v>No Aplica</v>
          </cell>
          <cell r="AY94" t="str">
            <v>No Aplica</v>
          </cell>
          <cell r="AZ94" t="str">
            <v>No Aplica</v>
          </cell>
          <cell r="BA94" t="str">
            <v>No Aplica</v>
          </cell>
          <cell r="BB94" t="str">
            <v>No Aplica</v>
          </cell>
          <cell r="BC94" t="str">
            <v>No Aplica</v>
          </cell>
          <cell r="BD94" t="str">
            <v>No Aplica</v>
          </cell>
          <cell r="BE94" t="str">
            <v>No Aplica</v>
          </cell>
          <cell r="BF94" t="str">
            <v>No Aplica</v>
          </cell>
          <cell r="BG94" t="str">
            <v>No Aplica</v>
          </cell>
          <cell r="BH94" t="str">
            <v>No Aplica</v>
          </cell>
          <cell r="BI94" t="str">
            <v>No Aplica</v>
          </cell>
          <cell r="BJ94" t="str">
            <v>No Aplica</v>
          </cell>
          <cell r="BK94" t="str">
            <v>No Aplica</v>
          </cell>
          <cell r="BL94" t="str">
            <v>No Aplica</v>
          </cell>
          <cell r="BM94" t="str">
            <v>Plan de Acción Proyecto de inversión 1156 Bogotá Mejor para las víctimas, la paz y la reconciliaciónSGCAsistencia, Atención y Reparación Integral a Víctimas del Conflicto Armado e Implementación de Acciones de Memoria, Paz y Reconciliación en Bogotá.</v>
          </cell>
          <cell r="BN94" t="str">
            <v>De acuerdo con el Artículo 1 del Decreto Distrital 083 de 2012, el Comité Distrital de Justicia Transicional para Bogotá D.C., es la máxima instancia de articulación Distrital, encargada de elaborar planes de acción en el marco de los planes de desarrollo a fin de lograr la atención, asistencia y reparación integral a las víctimas, coordinar las acciones con las entidades que conforman el Sistema Nacional de Atención y Reparación a las Víctimas en el nivel departamental, distrital y municipal, articular la oferta institucional para garantizar los derechos de las víctimas a la verdad, la justicia y la reparación, así como, la materialización de las garantías de no repetición, coordinar las actividades en materia de inclusión social e inversión social para la población vulnerable y adoptar las medidas conducentes a materializar la política, planes, programas y estrategias en materia de desarme, desmovilización y reintegración.</v>
          </cell>
          <cell r="BO94" t="str">
            <v>Brindar asistencia técnica para la formulación, implementación, seguimiento y evaluación a la politica pública en el Distrito.
Diseñar, implementar y hacer seguimiento a una estrategia de divulgación y sensibilización de la polìtica pública de víctimas
Ejercer la secretaría técnica del Comité Distrital de Justicia Transicional y sus espacios respectivos
Formular, actualizar y hacer seguimiento al Plan de Acción Distrital de víctimas, paz y reconciliación en el marco del Comité Distrital de Justicia Transicional
Gestión de alianzas con entidades públicas y/o privadas y cooperación internacional para la implementación de la política de víctimas, paz y reconciliación
Gestión de la información para el mejoramiento de la coordinación, articulación y toma de decisiones en el Sistema Distrital de Atención y Reparación a Víctimas, Paz y Reconciliación
Realizar las gestiones corporativas y de planificación necesarias para brindar medidas de asistencia, atención y reparación integral a las víctimas del conflicto armado en cumplimiento de las competencias de ACDVPR</v>
          </cell>
          <cell r="BP94" t="str">
            <v>Durante las sesiones de los Subcomités Temáticos, las víctimas podrán identificar en las matrices del POA de cada Subcomité, las principales apuestas, actividades, para el cumplimiento de los objetivos estratégicos de los componentes de asistencia y atención, prevención y protección, memoria, paz y reconciliación, y sistemas de información.
Con las acciones desarrolladas a través del PIOEG se avanza en el reconocimiento, garantía y restitución de los derechos humanos de las mujeres, para alcanzar la igualdad de oportunidades y la equidad de género, a través de la incorporación de acciones afirmativas en la política de población víctima del conflicto armado.
Con las acciones desarrolladas a través del PSTG se avanza en el reconocimiento, garantía y restitución de los derechos humanos de las mujeres, para alcanzar la igualdad de oportunidades y la equidad de género, a través de la incorporación de acciones afirmativas en la política de población víctima del conflicto armado.</v>
          </cell>
          <cell r="BQ94" t="str">
            <v>-Actas de reunión del comite
-Correos electronicos
-Fotografías
-Listados de asistencia</v>
          </cell>
          <cell r="BR94" t="str">
            <v>suma</v>
          </cell>
          <cell r="BS94">
            <v>3</v>
          </cell>
          <cell r="BT94">
            <v>0</v>
          </cell>
          <cell r="BU94">
            <v>0</v>
          </cell>
          <cell r="BV94">
            <v>0</v>
          </cell>
          <cell r="BW94">
            <v>1</v>
          </cell>
          <cell r="BX94">
            <v>0</v>
          </cell>
          <cell r="BY94">
            <v>0</v>
          </cell>
          <cell r="BZ94">
            <v>0</v>
          </cell>
          <cell r="CA94">
            <v>1</v>
          </cell>
          <cell r="CB94">
            <v>0</v>
          </cell>
          <cell r="CC94">
            <v>0</v>
          </cell>
          <cell r="CD94">
            <v>0</v>
          </cell>
          <cell r="CE94">
            <v>1</v>
          </cell>
          <cell r="CF94">
            <v>0</v>
          </cell>
          <cell r="CG94">
            <v>0</v>
          </cell>
          <cell r="CH94">
            <v>0</v>
          </cell>
          <cell r="CI94">
            <v>1</v>
          </cell>
          <cell r="CJ94">
            <v>0</v>
          </cell>
          <cell r="CK94">
            <v>0</v>
          </cell>
          <cell r="CL94">
            <v>0</v>
          </cell>
          <cell r="CM94">
            <v>1</v>
          </cell>
          <cell r="CN94">
            <v>0</v>
          </cell>
          <cell r="CO94">
            <v>0</v>
          </cell>
          <cell r="CP94">
            <v>0</v>
          </cell>
          <cell r="CQ94">
            <v>1</v>
          </cell>
          <cell r="CR94">
            <v>3</v>
          </cell>
          <cell r="CS94">
            <v>0</v>
          </cell>
          <cell r="CT94" t="str">
            <v/>
          </cell>
          <cell r="CU94" t="str">
            <v xml:space="preserve">Para este mes no hay programación de CDJT, sin embargo se realizó el balance del Comité Distrital de Justicia Transicional para el año 2018. Los hechos más importantes del CDJT para la vigencia 2018 estuvieron referidos a la aprobación de la actualización del Plan de Contingencia 2018 y la aprobación de la actualización del Plan de Acción Distrital-PAD (2019). Otros hechos claves que se desarrollaron en el marco de los Subcomités Temáticos fueron la socialización del capítulo indígena del Plan de Retornos y Reubicaciones al igual que la socialización de Plan de Prevención y Protección. </v>
          </cell>
          <cell r="CV94" t="str">
            <v xml:space="preserve">No se presentó ningún retraso </v>
          </cell>
          <cell r="CW94"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CX94">
            <v>0</v>
          </cell>
          <cell r="CY94" t="str">
            <v/>
          </cell>
          <cell r="CZ94" t="str">
            <v xml:space="preserve">Para este mes no hay programación de CDJT, sin embargo se realizó una guía para el diligenciamiento de los Planes Operativos Anuales de los Subcomités, la cual fue compartida con los equipos que coordinan las agendas temáticas de estos espacios de coordinación. 
Y para la actividad de coordinación local, sesionaron tres (3) Comité locales de justicia trasnacional en San Cristóbal 20 y 28 de febrero, Puente Aranda 26 febrero y Usme 28 de Febrero
Con el fin de concretar el plan de acción local de cada una de estas localidades. 
En el marco del desarrollo de acciones del modelo de articulación local, se asistió a la mesa de integración local para infirmar los avances y los productos con los diferentes equipos de la ACDVPR de los productos correspondientes al laboratorio de paz; se construyeron instrumentos de manejo interno para la recolección de información cualitativa de localidades del distrito en relación con las víctimas del conflicto armado y sobre las necesidades de articulación de las distintas áreas técnicas de la Alta Consejería para los Derechos de las Víctimas, la Paz y la Reconciliación.
Y para la generación de insumos de información para el trabajo en localidades, se realizaron los primeros acercamientos con entidades académicas y empresariales para realizar actividades relacionadas hacia los productos del laboratorio de paz en Usme y Sumapaz; se realizaron reuniones con el equipo de los laboratorios de paz para construir el proceso metodológico de la implementación de los productos en diferentes localidades en Bogotá, y por ultimo se construyó una propuesta de ficha de información local que se construye en articulación con el Observatorio Distrital de Víctimas.
</v>
          </cell>
          <cell r="DA94" t="str">
            <v xml:space="preserve">No se presentó ningún retraso </v>
          </cell>
          <cell r="DB94"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DC94">
            <v>1</v>
          </cell>
          <cell r="DD94" t="str">
            <v/>
          </cell>
          <cell r="DE94" t="str">
            <v xml:space="preserve">En el mes de marzo se realizaron las siguientes actividades: 
- Se realizó el 29 de marzo la primera sesión ordinaria del Comité Distrital de Justicia Transicional, la agenda de la sesión fue el siguiente: (1) Implementación de medida de reparación colectiva: Pueblo Rrom. (2) Presentación y aprobación del Concepto de Seguridad. 
- Se diseñaron cinco planes operativos anuales en el marco de los cinco subcomités temáticos de: asistencia y atención, reparación integral, sistemas de información, prevención y protección y memoria, paz y reconciliación. Luego de socializados estos instrumentos, se ajustaron siguiendo las observaciones realizadas por los integrantes de los subcomités temáticos, entre los que se incluyen entidades distritales, ministerio público y delegados/as de las Mesas de Participación de Víctimas.
- Durante el 6, 7 y 12 de marzo se llevaron a cabo cinco subcomités temáticos previos al Comité Distrital de Justicia Transicional, todos cumplieron con las agendas programadas y se lograron los objetivos trazados de socializar los Planes Operativos Anuales y presentar los principales logros de la vigencia 2018 y retos del 2019. Además de estos puntos comunes a todos los subcomités, algunos temas adicionales fueron la actualización del Plan de Contingencia para la Atención y Ayuda Humanitaria Inmediata a Víctimas del Conflicto Armado, avances en caracterización y Gestión de Oferta, estado de informe de medición de indicadores - IGED, socialización cronograma anual - POSI y seguimiento Plan de Acción Distrital – PAD 2018. 
- Respecto a la coordinación local, se desarrollaron sesiones ordinarias de los Comités Locales de Justicia Transicional de Tunjuelito el 6 de marzo; Usme 7 de marzo: Kennedy 12 de marzo Rafael Uribe Uribe el 14 y 20 de marzo; de Bosa el 21 de marzo; San Cristobal22 de marzo y Chapinero 27 de marzo instalación CLJT. 
Se desarrollaron reuniones con el equipo de Reparación Integral de la Alta Consejería para definir la articulación de la apuesta de integración local de víctimas del conflicto armado en proceso de reubicación, con el trabajo de los espacios de articulación local como los Comités Locales de Justicia Transicional, Se desarrolla reunión el día 13 para rendición de cuentas 2018 de la localidad de Usme y el 28 de marzo se asistió al consejo de seguridad de Puente Aranda.
Se desarrolló el proceso de articulación con los actores del territorio y las instituciones relacionadas al sistema integral de justicia y paz. 
Se elaboró el directorio de enlaces de entidades del SDARIV para las 20 localidades del Distrito, se logra mediante correo y llamadas tener 6 directorios del total de 16 entidades que integran los comités locales de justicia transicional
</v>
          </cell>
          <cell r="DF94" t="str">
            <v xml:space="preserve">No se presentó ningún retraso </v>
          </cell>
          <cell r="DG94" t="str">
            <v xml:space="preserve">En primer lugar, se llevó a cabo la implementación de una medida de reparación colectiva para el pueblo Rrom/gitano, aprobada por el Comité Distrital de Justicia Transicional en la vigencia 2015. En segundo lugar, se aprobó el concepto de seguridad requisito imprescindible para la subsiguiente puesta en marcha del Plan de Retornos y Reubicaciones. _x000D_
Se cumplió con el desarrollo de las agendas y se definieron compromisos que benefician a la población víctima del conflicto armado, como lo es por ejemplo, la gestión para que la Unidad de Vpictimas presente en próximas sesiones del subcomité de reparación integral, un informe sobre el avance en indemnizaciones. </v>
          </cell>
          <cell r="DH94">
            <v>0</v>
          </cell>
          <cell r="DI94" t="str">
            <v/>
          </cell>
          <cell r="DJ94" t="str">
            <v>Aunque en este mes no hay CDJT programado, se realizaron en abril  las siguientes actividades: 1).Envío del acta a los asistentes de la primera sesión ordinaria 2019 del CDJT que se celebró el pasado 30 de marzo.  2). Se realizó el acta de la reunión del Comité Local de Justicia Transicional de Usme para firma del Alcalde,así como se llevó a cabo la instalación del Comité Local de Justicia Transicional de Antonio Nariño. También se desarrolló una sesión de mesa de trabajo del Comité Local de Justicia Transicional de Rafael Uribe Uribe. 3). Se desarrollaron dos reuniones de articulación local con entidades del SDARIV que asisten al CLJT de Usme para la realización de una actividad conversatorio. 4).Se desarrollaron reuniones de articulación con las casas de justicia de San Cristóbal y Rafael Uribe Uribe, con el objetivo de analizar vías para realizar aportes de manera conjunta a la política pública de víctimas y, en particular, a la implementación del componente de prevención, protección y garantías de no repetición.</v>
          </cell>
          <cell r="DK94" t="str">
            <v xml:space="preserve">No se presentó ningún retraso </v>
          </cell>
          <cell r="DL94"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DM94">
            <v>0</v>
          </cell>
          <cell r="DN94">
            <v>0</v>
          </cell>
          <cell r="DO94" t="str">
            <v xml:space="preserve">Aunque en este mes no hay CDJT programado, se realizaron en mayo  las siguientes actividades: 
-Se realizaron tres (3) Comité Locales de Justicia Transicional  Sumapaz, Santa Fe  y Tunjuelito  20 de mayo  del año en curso  sesionaron con Quórum.
-Se apoyó en el seguimiento a las acciones de la mesa de víctimas de la localidad de Usme para la realización de actividades en las diferentes UPZ de la localidad de Usme, con el fin de organizar ferias de servicios. 
-Se asistió a la reunión de articulación local, para la implementación de los pilotos de prevención en las diferentes localidades de la ciudad. Esto con el fin de socializar las actividades y avances con las localidades que han sido priorizadas para su implementación. 
-Se desarrolló jornada informativa y de servicios para víctimas del conflicto armado de Rafael Uribe Uribe y Antonio Nariño. Dicha jornada tuvo lugar en el Centro Local de Atención a Vícitimas de Rafael Uribe Uribe, el día 25 de mayo entre 8:00am y 12:30pm
-Reunión 10 de mayo de 2019, equipo de Gestión Interinstitucional sobre tareas con Alcaldes Locales para gestión de placas conmemorativas de la población víctima y temas relevantes del trabajo territorial.
</v>
          </cell>
          <cell r="DP94" t="str">
            <v xml:space="preserve">No se presentó ningún retraso </v>
          </cell>
          <cell r="DQ94"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DR94">
            <v>0</v>
          </cell>
          <cell r="DS94" t="str">
            <v/>
          </cell>
          <cell r="DT94" t="str">
            <v xml:space="preserve">En el mes de junio se realizaron las siguientes actividades:
1. Como parte del proceso de balance de los Subcomités Temáticos, se realizó seguimiento a los compromisos definidos en estos espacios desde noviembre del año 2017 a marzo de 2019. Este balance arrojó los siguientes porcentajes: un 73,3 % de cumplimiento, un 18, 3% de cumplimiento parcial y un 8,3 % de no cumplimiento. El no cumplimiento o cumplimiento parcial, se debe a compromisos recientes cuyo cumplimiento todavía se encuentra en curso o gestión. Asociado a lo anterior, se realizó seguimiento a los Planes Operativos de los Subcomités Temáticos para la vigencia 2019. El seguimiento a los planes operativos vigencia 2019 arroja como resultado avances diferenciales en las apuestas de cada subcomité, por ejemplo, el subcomité de prevención y protección evidencia un avance de casi la totalidad de las apuestas trazadas en el primer subcomité de la presente vigencia, los otros cuatro subcomités evidencian un avance acorde con el cronograma trazado al inicio de la vigencia.
2. Se realizo una ayuda pedagógica que hace referencia al funcionamiento de los principales espacios de coordinación distrital para la política pública de víctimas, estos son: el Comité Distrital de Justicia Transicional y los cinco Subcomités Temáticos. El contenido del guión está orientado a informar sobre el funcionamiento de estos espacios de coordinación, para que las víctimas puedan fortalecer su derecho a participar en los mismos; también se incluye los deberes y responsabilidades que poseen como delegados/as.
3. Desde la coordinación local, se acompañó reunión de comisión técnica el día 30 de mayo de 2019, derivada de la sesión del CLJT de Santa Fe, sobre gestiones y cumplimiento de compromisos dentro de las actividades programadas de ese espacio. Se incluye esta actividad, dado que a la fecha 30 de mayo ya se había cargado el informe del respectivo mes. Anexo evidencia de reunión, Se desarrolló la gestión para programar las sesiones de los Comités Locales de Justicia Transicional y se formalizó la respectiva convocatoria en las localidades de Puente Aranda el 7 y 21, San Cristóbal el 25 y Chapinero el 26 de junio de 2019. 
4. Se realizó Acompañamiento a sesiones y brindar apoyo técnico a los Comités Locales de Justicia Transicional de Puente Aranda 7 y 21 de junio, San Cristóbal 25 de junio y Chapinero 26 del mismo mes. 
5. Se acompañaron dos (2) reuniones preparatorias, previas a realizar las sesiones de los Comités Locales de ajusticia Transicional, en Teusaquillo el 4 de junio y San Cristóbal el 20 de la misma mensualidad. Acompañamiento a reunión (20 de junio de 2019) sobre los procesos de formación del IDPAC y delegados de la Mesa Local de Participación Efectiva de Víctimas de Teusaquillo, en el marco de la gestión para el cumplimiento de las acciones priorizadas por las víctimas y del Plan de Acción del CLJT de Teusaquillo.
</v>
          </cell>
          <cell r="DU94" t="str">
            <v xml:space="preserve">No se presentó ningún retraso </v>
          </cell>
          <cell r="DV94" t="str">
            <v>Los beneficios a la población objetivo estuvieron referidos a la aprobación de la actualización de planes y/o documentos que son claves para la atención, asistencia y reparación de las Víctimas, como lo fueron: la aprobación de la actualización del Plan de Contingencia 2018 y la aprobación de la actualización del Plan de Acción Distrital-PAD (2019); la socialización del capítulo indígena del Plan de Retornos y Reubicaciones al igual que la socialización de Plan de Prevención y Protección. Estos dos últimos se realizaron el marco de los Subcomités Temáticos que sesionan previo al CDJT.</v>
          </cell>
          <cell r="DW94">
            <v>0</v>
          </cell>
          <cell r="DX94" t="str">
            <v/>
          </cell>
          <cell r="DY94" t="str">
            <v xml:space="preserve">Aunque en este mes no hay CDJT programado, se realizaron en julio las siguientes actividades:- Se desarrollaron cinco (5) comités locales de justicia transicional  en las localidades de  San Cristóbal  el 11, Santa Fe el 16, Usme 17, Rafael  Uribe Uribe  el 18 y el 24 Bosa, donde se realizaron presentación de las actividades a desarrollar en cada una  de  las localidades con relación a la población víctima.De igual forma se hizo seguimiento a los  compromisos asumidos por los integrantes del comité en relación con el desarrollo de jornadas de atención en servicios para víctimas y el fortalecimiento de las mesas 
-Se desarrollaron las asistencias técnicas en la consolidación de información, para socializar la estrategia metodológica de los diálogos Prisma, como parte de las acciones de prevención en las localidades priorizadas por la ACDVPR, de acuerdo a los mapas locales de riesgo y el Plan Distrital de Prevención y Protección,
-Se presentaron los resultados finales de la formulación programa de promoción de esquemas y proyectos productivos para la población víctima del conflicto armado residente en la localidad de Kennedy, desarrollado en el marco del contrato de consultoría 453-2018, suscrito entre el Fondo de Desarrollo Local y la firma Beta Group Services SAS.Por otra partes se realizó asistencia técnica para el seguimiento PAD 2019, de manera telefónicamente a la Caja de la Vivienda Popular.
- Para el Plan Integral de Prevención, protección y garantías de no repetición, se presentó de manera oportuna los invitados especiales y la agenda que será abordada en la segunda sesión del año del subcomité de Prevención, Protección y Garantías de No Repetición.
- Se realizó asistencia técnica para la formulación del POSI, se realizó un espacio de trabajo el 4 de julio de 2019 con la Secretaría Distrital de Gobierno y la Secretaría Distrital de Planeación, para la tarea de fortalecimiento "Compromiso con Secretaría Distrital de Gobierno y Secretaría Distrital de Planeación para integrar las mediciones"
Se realizó reunión con la Secretaría de Educación Distrital para brindar asistencia técnica en las siguientes tareas de fortalecimiento de POSI: Intercambio de información con las entidades distritales y de orden Nacional, que cuentan con información disponible de datos de contacto y ubicación de las víctimas que residen en la ciudad; Actualizar periódicamente, la oferta y beneficiarios en el Sistema de Gestión de Oferta -SIGO-
- Realización de los subcomités de Sistemas de información para la implementación y el seguimiento al POSI; Socializar con las entidades el procedimiento de solicitud de usuario vivanto, uso y asignación.
</v>
          </cell>
          <cell r="DZ94" t="str">
            <v xml:space="preserve">No se presentó ningún retraso </v>
          </cell>
          <cell r="EA94" t="str">
            <v>Con el seguimiento y realización de los subcomites, permiten recoger herramientas para fortalecer la capacidad institucional del distrito en materia de protección a víctimas. Por otra parte, realizar asistencias técnicas, hace que las entidades informen de manera oportuna y de calidad, los resultados de los compromisos de las entidades que conforman el PAD.</v>
          </cell>
          <cell r="EB94">
            <v>0</v>
          </cell>
          <cell r="EC94" t="str">
            <v/>
          </cell>
          <cell r="ED94" t="str">
            <v xml:space="preserve">Aunque en el mes de agosto no se tenía programado realizar CDJT, se desarrollaron las siguientes actividades:
Se realizaron cinco (5) Subcomités Temáticos para los cuales fueron convocadas cuarenta y cinco (45) entidades de orden distrital y nacional; además de ser convocados de igual forma, los delegados de las Mesas de Participación de Víctimas. En todos los Subcomités Temáticos se realizó la presentación de los Planes Operativos Anuales, estos son los planes de trabajo donde se evidencian las acciones de articulación interinstitucional a favor de las víctimas del conflicto residentes en Bogotá. Por otro lado, los Subcomités de Reparación Integral y de Prevención y Protección socializaron los dos documentos que se llevarán a aprobación del próximo Comité Distrital de Justicia Transicional, como lo son: el Plan de Retornos y Reubicaciones y el Plan de Contingencia; ambos son actualizaciones. 
Se realizaron acompañamientos desde el equipo de Gestión Interinstitucional, al desarrollo de encuentros de la estrategia PRISMA en las localidades de Bosa, Rafael Uribe Uribe y Ciudad Bolivar. Además, se realizó un ejercicio de transferencia metodológica de la iniciativa Localidades Constructoras de Paz.
</v>
          </cell>
          <cell r="EE94" t="str">
            <v>Considerando que el comité debe realizarse cada 4 meses y debido a la agenda ajustada de los altos funcionarios integrantes del comité, este fue programado para el 20 de septiembre de 2019.</v>
          </cell>
          <cell r="EF94" t="str">
            <v>Con la realización de estos subcomites, permiten identificar temas prioritarios para desarrollar en el próximo Comité Distrital de Justicia Transicional.</v>
          </cell>
          <cell r="EG94">
            <v>1</v>
          </cell>
          <cell r="EH94" t="str">
            <v/>
          </cell>
          <cell r="EI94" t="str">
            <v xml:space="preserve">Aunque el CDJT estaba programado para agosto, por temas de agenda del señor Alcalde, fue necesario reprogramarlo para el 20 de septiembre de 2019; ya con esto se cumpliría la segunda sesión del año. 
La agenda ejecutada fue la siguiente: 1. Aprobación del acta del Comité Distrital de Justicia Transicional realizado el pasado 29 de marzo de 2019. 2. Aprobación de la actualización del Plan de Contingencia para la Atención y Ayuda Humanitaria Inmediata a Víctimas del Conflicto Armado. 3. Presentación y aprobación del Concepto de Seguridad.
Adicionalmente se desarrollaron sesiones ordinarias de los Comité Locales de Justicia Transicional.
</v>
          </cell>
          <cell r="EJ94" t="str">
            <v xml:space="preserve">No se presentó ningún retraso </v>
          </cell>
          <cell r="EK94" t="str">
            <v>Se aprobo la actualización del plan de contingencia para la atención y ayuda humanitaria inmediata a víctimas del conflicto armado y presentación y aprobación del concepto de seguridad.</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v>2</v>
          </cell>
          <cell r="FB94">
            <v>0</v>
          </cell>
          <cell r="FC94" t="str">
            <v>Cumple</v>
          </cell>
          <cell r="FD94" t="str">
            <v>No programó</v>
          </cell>
          <cell r="FE94" t="str">
            <v>Cumplido</v>
          </cell>
          <cell r="FF94" t="str">
            <v>Adecuado</v>
          </cell>
          <cell r="FG94" t="str">
            <v>Coherente</v>
          </cell>
          <cell r="FH94" t="str">
            <v>Concuerda</v>
          </cell>
          <cell r="FI94" t="str">
            <v>Concuerda</v>
          </cell>
          <cell r="FJ94" t="str">
            <v>Relación directa</v>
          </cell>
          <cell r="FK94" t="str">
            <v>Adecuado</v>
          </cell>
          <cell r="FL94" t="str">
            <v>Oportuna</v>
          </cell>
          <cell r="FM94" t="str">
            <v>El indicador se programó a realizar en el mes de abril de 2019 pero se dio cumplimiento en el mes de marzo se recomienda realizar una planeación prospectiva ajustada con el desarrollo de la ejecución de la meta. En relación con las evidencias es necesario que se vinculen las carpetas que para el periodo muestran ejecución. Se subsanó parcialmente porque no tuvieron en cuenta la observación relacionada con las evidencias.</v>
          </cell>
          <cell r="FN94" t="str">
            <v>Luisa Fernanda Ortiz y Yuri Galindo</v>
          </cell>
          <cell r="FO94" t="str">
            <v>Cumple</v>
          </cell>
          <cell r="FP94" t="str">
            <v>Cumplido</v>
          </cell>
          <cell r="FQ94" t="e">
            <v>#N/A</v>
          </cell>
          <cell r="FR94" t="str">
            <v>No adecuado</v>
          </cell>
          <cell r="FS94" t="str">
            <v>Coherente</v>
          </cell>
          <cell r="FT94" t="str">
            <v>Concuerda</v>
          </cell>
          <cell r="FU94" t="str">
            <v>Concuerda</v>
          </cell>
          <cell r="FV94" t="str">
            <v>Relación directa</v>
          </cell>
          <cell r="FW94" t="str">
            <v>Adecuado</v>
          </cell>
          <cell r="FX94" t="str">
            <v>Oportuna</v>
          </cell>
          <cell r="FY94" t="str">
            <v xml:space="preserve">Para el mes de abril se tenía programado ejecutar una sesión del Comité Distrital de Justicia Transicional que se ejecutó en el mes de marzo de la presente vigencia. Por lo anterior, es necesario que se ajuste la casilla de “avances y logros en generación del producto y la ejecución de actividades” describiendo que si se tenía programada una sesión que se ejecutó en marzo, describir la razón del por qué se realizó así y continuar con el resto de actividades que se tienen allí vinculadas. _x000D_
_x000D_
Además, es necesario que se diferencien los beneficios por mes dado que no todos los meses se ejecutan sesiones, pero si todos los meses se ejecutan actividades. </v>
          </cell>
          <cell r="FZ94" t="str">
            <v>Yuri Galindo</v>
          </cell>
          <cell r="GA94">
            <v>0</v>
          </cell>
          <cell r="GB94" t="str">
            <v>Cumplido</v>
          </cell>
          <cell r="GC94" t="e">
            <v>#N/A</v>
          </cell>
          <cell r="GD94">
            <v>0</v>
          </cell>
          <cell r="GE94">
            <v>0</v>
          </cell>
          <cell r="GF94">
            <v>0</v>
          </cell>
          <cell r="GG94">
            <v>0</v>
          </cell>
          <cell r="GH94">
            <v>0</v>
          </cell>
          <cell r="GI94">
            <v>0</v>
          </cell>
          <cell r="GJ94">
            <v>0</v>
          </cell>
          <cell r="GK94">
            <v>0</v>
          </cell>
          <cell r="GL94">
            <v>0</v>
          </cell>
          <cell r="GM94">
            <v>0</v>
          </cell>
          <cell r="GN94">
            <v>0</v>
          </cell>
          <cell r="GO94" t="e">
            <v>#N/A</v>
          </cell>
          <cell r="GP94">
            <v>0</v>
          </cell>
          <cell r="GQ94">
            <v>0</v>
          </cell>
          <cell r="GR94">
            <v>0</v>
          </cell>
          <cell r="GS94">
            <v>0</v>
          </cell>
          <cell r="GT94">
            <v>0</v>
          </cell>
          <cell r="GU94">
            <v>0</v>
          </cell>
          <cell r="GV94">
            <v>0</v>
          </cell>
          <cell r="GW94">
            <v>0</v>
          </cell>
          <cell r="GX94">
            <v>0</v>
          </cell>
          <cell r="GY94">
            <v>0</v>
          </cell>
          <cell r="GZ94">
            <v>0</v>
          </cell>
          <cell r="HA94">
            <v>1</v>
          </cell>
          <cell r="HB94">
            <v>0</v>
          </cell>
          <cell r="HC94">
            <v>0</v>
          </cell>
          <cell r="HD94">
            <v>0</v>
          </cell>
          <cell r="HE94">
            <v>0</v>
          </cell>
          <cell r="HF94">
            <v>0</v>
          </cell>
          <cell r="HG94">
            <v>1</v>
          </cell>
          <cell r="HH94" t="str">
            <v/>
          </cell>
          <cell r="HI94" t="str">
            <v/>
          </cell>
          <cell r="HJ94" t="str">
            <v/>
          </cell>
          <cell r="HK94">
            <v>2</v>
          </cell>
          <cell r="HL94">
            <v>0</v>
          </cell>
          <cell r="HM94">
            <v>0</v>
          </cell>
          <cell r="HN94">
            <v>0.33333333333333331</v>
          </cell>
          <cell r="HO94">
            <v>0</v>
          </cell>
          <cell r="HP94">
            <v>0</v>
          </cell>
          <cell r="HQ94">
            <v>0</v>
          </cell>
          <cell r="HR94">
            <v>0</v>
          </cell>
          <cell r="HS94">
            <v>0</v>
          </cell>
          <cell r="HT94">
            <v>0.33333333333333331</v>
          </cell>
          <cell r="HU94">
            <v>0</v>
          </cell>
          <cell r="HV94">
            <v>0</v>
          </cell>
          <cell r="HW94">
            <v>0</v>
          </cell>
          <cell r="HX94">
            <v>0.66666666666666663</v>
          </cell>
          <cell r="HY94" t="str">
            <v>No Programó</v>
          </cell>
          <cell r="HZ94" t="str">
            <v>No Programó</v>
          </cell>
          <cell r="IA94" t="str">
            <v>No Programó</v>
          </cell>
          <cell r="IB94">
            <v>1</v>
          </cell>
          <cell r="IC94">
            <v>1</v>
          </cell>
          <cell r="ID94">
            <v>1</v>
          </cell>
          <cell r="IE94">
            <v>1</v>
          </cell>
          <cell r="IF94">
            <v>0.5</v>
          </cell>
          <cell r="IG94">
            <v>1</v>
          </cell>
          <cell r="IH94">
            <v>1</v>
          </cell>
          <cell r="II94">
            <v>1</v>
          </cell>
          <cell r="IJ94">
            <v>0.66666666666666663</v>
          </cell>
          <cell r="IK94" t="str">
            <v>No Programó</v>
          </cell>
          <cell r="IL94">
            <v>1</v>
          </cell>
          <cell r="IM94">
            <v>1</v>
          </cell>
          <cell r="IN94">
            <v>0</v>
          </cell>
          <cell r="IP94">
            <v>0.33333333333333331</v>
          </cell>
        </row>
        <row r="95">
          <cell r="A95">
            <v>166</v>
          </cell>
          <cell r="B95" t="str">
            <v>Oficina Alta Consejería para los Derechos de las Víctimas, la Paz y la Reconciliación</v>
          </cell>
          <cell r="C95" t="str">
            <v>Alto Consejero para los Derechos de las Víctimas, la Paz y la Reconciliación</v>
          </cell>
          <cell r="D95" t="str">
            <v>Gustavo Alberto Quintero Ardila</v>
          </cell>
          <cell r="E95" t="str">
            <v>P1 -  ÉTICA, BUEN GOBIERNO Y TRANSPARENCIA</v>
          </cell>
          <cell r="F95" t="str">
            <v>P1O2 Fortalecer la capacidad de formulación, implementación y seguimiento, de la política pública de competencia de la Secretaría General; así como las estrategias y mecanismos de evaluación.</v>
          </cell>
          <cell r="G95" t="str">
            <v>P1O2A1 Formular, implementar y realizar seguimiento a las políticas públicas de competencia de la Entidad</v>
          </cell>
          <cell r="H95" t="str">
            <v>Cumplir Las Metas Del Pad Por Parte De La Administración Distrital</v>
          </cell>
          <cell r="I95" t="str">
            <v>Metas del PAD (Plan de Acción Distrital) cumplidas por la Administración Distrital</v>
          </cell>
          <cell r="J95" t="str">
            <v>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v>
          </cell>
          <cell r="K95" t="str">
            <v>(Sumatoria de datos del avance de todas las metas PAD para la vigencia / Numero total de metas programadas PAD para la vigencia) *100</v>
          </cell>
          <cell r="L95" t="str">
            <v>Sumatoria de datos del avance de todas las metas PAD para la vigencia</v>
          </cell>
          <cell r="M95" t="str">
            <v>Numero total de metas programadas PAD para la vigencia</v>
          </cell>
          <cell r="O95" t="str">
            <v xml:space="preserve">Un sistema coordinado para la implementación de la política pública de víctimas, paz y reconciliación
</v>
          </cell>
          <cell r="P95" t="str">
            <v>*Gestión de la información para el mejoramiento de la coordinación, articulación y toma de decisiones en el Sistema Distrital de Atención y Reparación a Víctimas, Paz y Reconciliación
*Brindar asistencia técnica para la formulación, implementación, seguimiento y evaluación de los planes de mejoramiento a las entidades del orden distrital frente a la política pública de víctimas, paz y reconciliación.
*Formular, actualizar y hacer seguimiento al Plan de Acción Distrital de víctimas, paz y reconciliación en el marco del Comité Distrital de Justicia Transicional
*Gestión de alianzas público privadas, articulación nación distrito y cooperación internacional para la implementación de la política de víctimas, paz y reconciliación
*Ejercer la secretaría técnica del Comité Distrital de Justicia Transicional y sus espacios respectivos</v>
          </cell>
          <cell r="Q95" t="str">
            <v>-Matriz de seguimiento de metas del PAD páa la vigencia.</v>
          </cell>
          <cell r="R95" t="str">
            <v>Permite el seguimiento al cumplimiento de las metas que los diferentes sectores de la Administración Distrital frente a la contribución al goce efectivo de los derechos de las víctimas .</v>
          </cell>
          <cell r="S95" t="str">
            <v>Constante</v>
          </cell>
          <cell r="T95" t="str">
            <v>Constante</v>
          </cell>
          <cell r="U95" t="str">
            <v>Porcentaje</v>
          </cell>
          <cell r="V95" t="str">
            <v>Eficacia</v>
          </cell>
          <cell r="W95" t="str">
            <v>Resultado</v>
          </cell>
          <cell r="X95">
            <v>2015</v>
          </cell>
          <cell r="Y95">
            <v>0.83</v>
          </cell>
          <cell r="Z95">
            <v>2015</v>
          </cell>
          <cell r="AA95">
            <v>0.85</v>
          </cell>
          <cell r="AB95">
            <v>0.94</v>
          </cell>
          <cell r="AC95">
            <v>0.85</v>
          </cell>
          <cell r="AD95">
            <v>0.85</v>
          </cell>
          <cell r="AE95">
            <v>0.85</v>
          </cell>
          <cell r="AF95">
            <v>0</v>
          </cell>
          <cell r="AG95">
            <v>1</v>
          </cell>
          <cell r="AH95" t="str">
            <v>No Aplica</v>
          </cell>
          <cell r="AI95" t="str">
            <v>No Aplica</v>
          </cell>
          <cell r="AJ95">
            <v>1</v>
          </cell>
          <cell r="AK95" t="str">
            <v>No Aplica</v>
          </cell>
          <cell r="AL95" t="str">
            <v>No Aplica</v>
          </cell>
          <cell r="AM95" t="str">
            <v>No Aplica</v>
          </cell>
          <cell r="AN95">
            <v>1</v>
          </cell>
          <cell r="AO95" t="str">
            <v>Asistencia, Atención y Reparación Integral a Víctimas del Conflicto Armado e Implementación de Acciones de Memoria, Paz y Reconciliación en Bogotá.</v>
          </cell>
          <cell r="AP95" t="str">
            <v>No Aplica</v>
          </cell>
          <cell r="AQ95" t="str">
            <v>No Aplica</v>
          </cell>
          <cell r="AR95" t="str">
            <v>No Aplica</v>
          </cell>
          <cell r="AS95" t="str">
            <v>No Aplica</v>
          </cell>
          <cell r="AT95" t="str">
            <v>No Aplica</v>
          </cell>
          <cell r="AU95" t="str">
            <v>No Aplica</v>
          </cell>
          <cell r="AV95" t="str">
            <v>No Aplica</v>
          </cell>
          <cell r="AW95" t="str">
            <v>No Aplica</v>
          </cell>
          <cell r="AX95" t="str">
            <v>No Aplica</v>
          </cell>
          <cell r="AY95" t="str">
            <v>No Aplica</v>
          </cell>
          <cell r="AZ95" t="str">
            <v>No Aplica</v>
          </cell>
          <cell r="BA95" t="str">
            <v>No Aplica</v>
          </cell>
          <cell r="BB95" t="str">
            <v>No Aplica</v>
          </cell>
          <cell r="BC95" t="str">
            <v>No Aplica</v>
          </cell>
          <cell r="BD95" t="str">
            <v>No Aplica</v>
          </cell>
          <cell r="BE95" t="str">
            <v>No Aplica</v>
          </cell>
          <cell r="BF95" t="str">
            <v>No Aplica</v>
          </cell>
          <cell r="BG95" t="str">
            <v>No Aplica</v>
          </cell>
          <cell r="BH95" t="str">
            <v>5.2.Oportunidad</v>
          </cell>
          <cell r="BI95" t="str">
            <v>No Aplica</v>
          </cell>
          <cell r="BJ95" t="str">
            <v>No Aplica</v>
          </cell>
          <cell r="BK95" t="str">
            <v>No Aplica</v>
          </cell>
          <cell r="BL95" t="str">
            <v>No Aplica</v>
          </cell>
          <cell r="BM95" t="str">
            <v>Plan de Desarrollo - Meta ResultadoPlan de Acción SGCAsistencia, Atención y Reparación Integral a Víctimas del Conflicto Armado e Implementación de Acciones de Memoria, Paz y Reconciliación en Bogotá.OPORTUNIDAD contexto estrategico</v>
          </cell>
          <cell r="BN95" t="str">
            <v>Para el primer el año: los productos de la fase de planeación corresponde a: diseño metodológico PAD; formulación del PAD y aprobación 2016-2020.
A partir del segundo año:
Numerador: sumatoria del Avance físico (ejec./prog.) de las metas consignadas  en el Plan de Acción Distrital - PAD - por cada entidad distrital del Sistema Distrital de Atención y Reparación Integral a las Víctimas - SDARIV.
El  cumplimiento o avance físico de las metas corresponderá a la información reportada por las entidades del SDARIV de acuerdo con  los lineamientos dados en la directiva para seguimiento y evaluación a la política pública de víctimas. (Directiva 004 de 2013 que se encuentra en actualización).
Denominador: sumatoria del total metas programadas consignadas por cada entidad del -SDARIV. en el Plan de Acción Distrital aprobado por el Comité Distrital de Justicia Transicional. Esta programación anual corresponde al 100% de metas programadas.</v>
          </cell>
          <cell r="BO95" t="str">
            <v>Esta es la meta plan de desarrollo resultado.</v>
          </cell>
          <cell r="BP95" t="str">
            <v>Permite el seguimiento al cumplimiento de las metas que los diferentes sectores de la Administración Distrital frente a la contribución al goce efectivo de los derechos de las víctimas .</v>
          </cell>
          <cell r="BQ95" t="str">
            <v>-Matriz de seguimiento de metas del PAD páa la vigencia.</v>
          </cell>
          <cell r="BR95" t="str">
            <v>Creciente</v>
          </cell>
          <cell r="BS95">
            <v>0.85</v>
          </cell>
          <cell r="BT95">
            <v>0</v>
          </cell>
          <cell r="BU95">
            <v>0</v>
          </cell>
          <cell r="BV95">
            <v>0</v>
          </cell>
          <cell r="BW95">
            <v>0</v>
          </cell>
          <cell r="BX95">
            <v>0</v>
          </cell>
          <cell r="BY95">
            <v>0.85</v>
          </cell>
          <cell r="BZ95">
            <v>0</v>
          </cell>
          <cell r="CA95">
            <v>0</v>
          </cell>
          <cell r="CB95">
            <v>0</v>
          </cell>
          <cell r="CC95">
            <v>0.7</v>
          </cell>
          <cell r="CD95">
            <v>0</v>
          </cell>
          <cell r="CE95">
            <v>0.85</v>
          </cell>
          <cell r="CF95">
            <v>0</v>
          </cell>
          <cell r="CG95">
            <v>0</v>
          </cell>
          <cell r="CH95">
            <v>0</v>
          </cell>
          <cell r="CI95">
            <v>0</v>
          </cell>
          <cell r="CJ95">
            <v>0</v>
          </cell>
          <cell r="CK95">
            <v>0.85</v>
          </cell>
          <cell r="CL95">
            <v>0</v>
          </cell>
          <cell r="CM95">
            <v>0</v>
          </cell>
          <cell r="CN95">
            <v>0</v>
          </cell>
          <cell r="CO95">
            <v>0.7</v>
          </cell>
          <cell r="CP95">
            <v>0</v>
          </cell>
          <cell r="CQ95">
            <v>0.85</v>
          </cell>
          <cell r="CR95">
            <v>0.85</v>
          </cell>
          <cell r="CS95">
            <v>0</v>
          </cell>
          <cell r="CT95" t="str">
            <v/>
          </cell>
          <cell r="CU95"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CV95" t="str">
            <v xml:space="preserve">No se presentó ningún retraso </v>
          </cell>
          <cell r="CW95" t="str">
            <v>NA</v>
          </cell>
          <cell r="CX95">
            <v>0</v>
          </cell>
          <cell r="CY95" t="str">
            <v/>
          </cell>
          <cell r="CZ95"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DA95" t="str">
            <v xml:space="preserve">No se presentó ningún retraso </v>
          </cell>
          <cell r="DB95" t="str">
            <v>NA</v>
          </cell>
          <cell r="DC95">
            <v>0</v>
          </cell>
          <cell r="DD95" t="str">
            <v/>
          </cell>
          <cell r="DE95"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DF95" t="str">
            <v xml:space="preserve">No se presentó ningún retraso </v>
          </cell>
          <cell r="DG95" t="str">
            <v>NA</v>
          </cell>
          <cell r="DH95">
            <v>0</v>
          </cell>
          <cell r="DI95" t="str">
            <v/>
          </cell>
          <cell r="DJ95" t="str">
            <v>No se tienen programadas acciones, sin embargo Se mantiene el avance presentado a 31 de diciembre de 2018, el cual correspondió a un 87%, distribuidos en 151 metas a desarrollar por 18 entidades de la administración Distrital, donde se ejecutaron un total de $556.411.991.918 de pesos.</v>
          </cell>
          <cell r="DK95" t="str">
            <v xml:space="preserve">No se presentó ningún retraso </v>
          </cell>
          <cell r="DL95" t="str">
            <v>NA</v>
          </cell>
          <cell r="DM95">
            <v>0.46</v>
          </cell>
          <cell r="DN95">
            <v>1</v>
          </cell>
          <cell r="DO95" t="str">
            <v xml:space="preserve">Al mes de mayo, una vez consolidada y validada la información del Plan de Acción Distrital – PAD a corte 31 de marzo de 2019, se ha cumplido con el 46% de la meta programada para la vigencia, que corresponde al 85%, y una ejecución presupuestal de $166.155 millones de $620.953 millones de pesos aprobados (27 %).
Este 46% corresponde al avance acumulado en el primer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 solicitó la creación de una nueva meta PAD, quedando finalmente para la vigencia 147 metas y un presupuesto de $620.953 millones de pesos.
</v>
          </cell>
          <cell r="DP95" t="str">
            <v>Frente a la esta solicitud de seguimiento al PAD, la Caja de la Vivienda Popular envió la información hasta el 16 de mayo de 2019, retrasando el seguimiento total; ya que el plazo máximo para envío de las entidades vencía el día 8 de abril.</v>
          </cell>
          <cell r="DQ95" t="str">
            <v>NA</v>
          </cell>
          <cell r="DR95">
            <v>0.46</v>
          </cell>
          <cell r="DS95">
            <v>1</v>
          </cell>
          <cell r="DT95" t="str">
            <v xml:space="preserve">Al mes de junio, una vez consolidada y validada la información del Plan de Acción Distrital – PAD a corte 31 de marzo de 2019, se ha cumplido con el 46% de la meta programada para la vigencia, que corresponde al 85%, y una ejecución presupuestal de $166.155 millones de $620.953 millones de pesos aprobados (27 %).
Este 46% corresponde al avance acumulado en el primer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 solicitó la creación de una nueva meta PAD, quedando finalmente para la vigencia 147 metas y un presupuesto de $620.953 millones de pesos.
</v>
          </cell>
          <cell r="DU95" t="str">
            <v xml:space="preserve">No se presentó ningún retraso </v>
          </cell>
          <cell r="DV95" t="str">
            <v>NA</v>
          </cell>
          <cell r="DW95">
            <v>0.63380000000000003</v>
          </cell>
          <cell r="DX95">
            <v>1</v>
          </cell>
          <cell r="DY95" t="str">
            <v xml:space="preserve">Al mes de julio, una vez consolidada y validada la información del Plan de Acción Distrital – PAD a corte 30 de junio de 2019, se ha cumplido con el 63,38% de la meta programada para la vigencia y una ejecución presupuestal de $323.126 millones de $620.953 millones de pesos aprobados (51 %).
Este procentaje de cumplimeinto de metas físcias corresponden al avance acumulado en el segundo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DZ95" t="str">
            <v xml:space="preserve">No se presentó ningún retraso </v>
          </cell>
          <cell r="EA95"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EB95">
            <v>0.63380000000000003</v>
          </cell>
          <cell r="EC95">
            <v>1</v>
          </cell>
          <cell r="ED95" t="str">
            <v xml:space="preserve">Al mes de agosto una vez consolidada y validada la información del Plan de Acción Distrital – PAD a corte 30 de junio de 2019, se ha cumplido con el 63,38% de la meta programada para la vigencia y una ejecución presupuestal de $323.126 millones de $620.953 millones de pesos aprobados (51 %).
Este procentaje de cumplimeinto de metas físcias corresponden al avance acumulado en el segundo trimestre de las 147 metas programadas para la vigencia. Se aclara a que estas 147 metas hacen parte de los planes de acción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EE95" t="str">
            <v xml:space="preserve">No se presentó ningún retraso </v>
          </cell>
          <cell r="EF95"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EG95">
            <v>0.63380000000000003</v>
          </cell>
          <cell r="EH95">
            <v>1</v>
          </cell>
          <cell r="EI95" t="str">
            <v xml:space="preserve">Al mes de septiembre de 2019, una vez consolidada y validada la información del Plan de Acción Distrital – PAD a corte 30 de junio de 2019, se ha cumplido con el 63,38% de la meta programada para la vigencia y una ejecución presupuestal de $323.126 millones.Este porcentaje de cumplimiento de metas físicas corresponden al avance acumulado en el segundo trimestre de las 147 metas programadas para la vigencia, de las 18 entidades que conforman el SDARIV.
Nota 1: Es importante aclarar que el seguimiento al PAD se realiza trimestre vencido, una vez las entidades hayan realizado el su seguimiento al plan de acción de cada entidad en los plazos establecidos por la SDP.
Nota 2: Se aclara que, en el CDJT del 31 de diciembre, se aprobaron 146 metas con un presupuesto de $620.453 millones de pesos. Posteriormente la Secretaría Distrital de Cultura Recreación y Deporte solicitó el 2 de abril, solicitó la creación de una nueva meta PAD, quedando finalmente para la vigencia 147 metas y un presupuesto de $620.953 millones de pesos.
</v>
          </cell>
          <cell r="EJ95" t="str">
            <v xml:space="preserve">No se presentó ningún retraso </v>
          </cell>
          <cell r="EK95" t="str">
            <v>Con este seguimento, permite visibilizar el compromiso de las entidades que conforman el PAD para el cumplimiento de las acciones que estas se han trazado, productos de las acciones dadas por la Ley 1448 de 2011, el Plan de Desarrollo Distrital y los pactos acordados con las víctimas del conflicto residentes en Bogotá</v>
          </cell>
          <cell r="EL95" t="str">
            <v/>
          </cell>
          <cell r="EM95">
            <v>1</v>
          </cell>
          <cell r="EN95" t="str">
            <v/>
          </cell>
          <cell r="EO95" t="str">
            <v/>
          </cell>
          <cell r="EP95" t="str">
            <v/>
          </cell>
          <cell r="EQ95" t="str">
            <v/>
          </cell>
          <cell r="ER95">
            <v>1</v>
          </cell>
          <cell r="ES95" t="str">
            <v/>
          </cell>
          <cell r="ET95" t="str">
            <v/>
          </cell>
          <cell r="EU95" t="str">
            <v/>
          </cell>
          <cell r="EV95" t="str">
            <v/>
          </cell>
          <cell r="EW95">
            <v>1</v>
          </cell>
          <cell r="EX95" t="str">
            <v/>
          </cell>
          <cell r="EY95" t="str">
            <v/>
          </cell>
          <cell r="EZ95" t="str">
            <v/>
          </cell>
          <cell r="FA95">
            <v>2.8214000000000001</v>
          </cell>
          <cell r="FB95">
            <v>0</v>
          </cell>
          <cell r="FC95" t="str">
            <v>No cumple</v>
          </cell>
          <cell r="FD95" t="str">
            <v>No programó</v>
          </cell>
          <cell r="FE95" t="str">
            <v>Deficiente</v>
          </cell>
          <cell r="FF95" t="str">
            <v>Adecuado</v>
          </cell>
          <cell r="FG95" t="str">
            <v>Coherente</v>
          </cell>
          <cell r="FH95" t="str">
            <v>Concuerda</v>
          </cell>
          <cell r="FI95" t="str">
            <v>No aplica</v>
          </cell>
          <cell r="FJ95" t="str">
            <v>Relación directa</v>
          </cell>
          <cell r="FK95" t="str">
            <v>No adecuado</v>
          </cell>
          <cell r="FL95" t="str">
            <v>Oportuna</v>
          </cell>
          <cell r="FM95" t="str">
            <v>Teniendo en cuenta que la meta del indicador en el 2019 es del 85% medido a través de la sumatoria de datos del avance de todas las metas PAD para la vigencia en relación con el número total de las metas programadas PAD para la vigencia, se evidencia que en la programación se programó sobre el 100% lo cual se debe ajustar a la meta de la vigencia. Por otra parte, en la descripción cualitativa se indica que se mantiene el avance presentado al 31 de diciembre de 2018 pero no se aclara si esas 151 mesas se ejecutaron entre enero y marzo. Y no se subió ningún soporte de ejecución de la meta que se refiere en magnitud numérica. En este caso es necesario aclarar la ejecución del indicador y tienen como plazo máximo hasta el 22 de abril para remitirlo a la Oficina Asesora de Planeación. El área indica que es un indicador compuesto y por ello reportarán el avance porcentual sin discriminar entre numerador y denominador. Subsanaron parcialmente.</v>
          </cell>
          <cell r="FN95" t="str">
            <v>Luisa Fernanda Ortiz y Yuri Galindo</v>
          </cell>
          <cell r="FO95" t="str">
            <v>Cumple</v>
          </cell>
          <cell r="FP95" t="str">
            <v>Satisfactorio</v>
          </cell>
          <cell r="FQ95" t="e">
            <v>#N/A</v>
          </cell>
          <cell r="FR95" t="str">
            <v>No adecuado</v>
          </cell>
          <cell r="FS95" t="str">
            <v>Incoherente</v>
          </cell>
          <cell r="FT95" t="str">
            <v>Difiere</v>
          </cell>
          <cell r="FU95" t="str">
            <v>Difiere</v>
          </cell>
          <cell r="FV95" t="str">
            <v>Indeterminado</v>
          </cell>
          <cell r="FW95" t="str">
            <v>Adecuado</v>
          </cell>
          <cell r="FX95" t="str">
            <v>Oportuna</v>
          </cell>
          <cell r="FY95" t="str">
            <v>Ajustar las actividades registradas en la hoja de vida del indicador 166 conforme la descripción del mismo. Las actividades constituyen los principales pasos a seguir mensualmente para la generación del producto asociado al indicador (cumplimiento de metas para el goce efectivo de las víctimas). Una vez ajustadas dichas actividades se puede evidenciar su relación con el avance cualitativo que la dependencia registra mensualmente por el momento no.  Se debe registrar para el mes de mayo los beneficios generados a partir de la consecución del 46%. Para el mes de junio no se registra ejecución de magnitud, se debe aclarar en la descripción cualitativa para junio que se mantiene la ejecución de mayo y se debe diligenciar la casilla de “retrasos o dificultades en la generación del producto y ejecución de actividades”.</v>
          </cell>
          <cell r="FZ95" t="str">
            <v>Yuri Galindo</v>
          </cell>
          <cell r="GA95">
            <v>0</v>
          </cell>
          <cell r="GB95" t="str">
            <v>Anticipado</v>
          </cell>
          <cell r="GC95" t="e">
            <v>#N/A</v>
          </cell>
          <cell r="GD95">
            <v>0</v>
          </cell>
          <cell r="GE95">
            <v>0</v>
          </cell>
          <cell r="GF95">
            <v>0</v>
          </cell>
          <cell r="GG95">
            <v>0</v>
          </cell>
          <cell r="GH95">
            <v>0</v>
          </cell>
          <cell r="GI95">
            <v>0</v>
          </cell>
          <cell r="GJ95">
            <v>0</v>
          </cell>
          <cell r="GK95">
            <v>0</v>
          </cell>
          <cell r="GL95">
            <v>0</v>
          </cell>
          <cell r="GM95">
            <v>0</v>
          </cell>
          <cell r="GN95">
            <v>0</v>
          </cell>
          <cell r="GO95" t="e">
            <v>#N/A</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0.46</v>
          </cell>
          <cell r="HD95">
            <v>0.46</v>
          </cell>
          <cell r="HE95">
            <v>0.63380000000000003</v>
          </cell>
          <cell r="HF95">
            <v>0.63380000000000003</v>
          </cell>
          <cell r="HG95">
            <v>0.63380000000000003</v>
          </cell>
          <cell r="HH95" t="str">
            <v/>
          </cell>
          <cell r="HI95" t="str">
            <v/>
          </cell>
          <cell r="HJ95" t="str">
            <v/>
          </cell>
          <cell r="HK95">
            <v>2.8214000000000001</v>
          </cell>
          <cell r="HL95">
            <v>0</v>
          </cell>
          <cell r="HM95">
            <v>0</v>
          </cell>
          <cell r="HN95">
            <v>0</v>
          </cell>
          <cell r="HO95">
            <v>0</v>
          </cell>
          <cell r="HP95">
            <v>0.46</v>
          </cell>
          <cell r="HQ95">
            <v>0.46</v>
          </cell>
          <cell r="HR95">
            <v>0.63380000000000003</v>
          </cell>
          <cell r="HS95">
            <v>0.63380000000000003</v>
          </cell>
          <cell r="HT95">
            <v>0.63380000000000003</v>
          </cell>
          <cell r="HU95">
            <v>0</v>
          </cell>
          <cell r="HV95">
            <v>0</v>
          </cell>
          <cell r="HW95">
            <v>0</v>
          </cell>
          <cell r="HX95">
            <v>0</v>
          </cell>
          <cell r="HY95" t="str">
            <v>No Programó</v>
          </cell>
          <cell r="HZ95" t="str">
            <v>No Programó</v>
          </cell>
          <cell r="IA95" t="str">
            <v>No Programó</v>
          </cell>
          <cell r="IB95" t="str">
            <v>No Programó</v>
          </cell>
          <cell r="IC95">
            <v>0.46</v>
          </cell>
          <cell r="ID95">
            <v>0.46</v>
          </cell>
          <cell r="IE95">
            <v>0.63380000000000003</v>
          </cell>
          <cell r="IF95">
            <v>0.63380000000000003</v>
          </cell>
          <cell r="IG95">
            <v>0.63380000000000003</v>
          </cell>
          <cell r="IH95">
            <v>0.63380000000000003</v>
          </cell>
          <cell r="II95">
            <v>0.63380000000000003</v>
          </cell>
          <cell r="IJ95">
            <v>0.63380000000000003</v>
          </cell>
          <cell r="IK95" t="str">
            <v>No Programó</v>
          </cell>
          <cell r="IL95">
            <v>0.92000000000000015</v>
          </cell>
          <cell r="IM95">
            <v>2.8214000000000001</v>
          </cell>
          <cell r="IN95">
            <v>0.92000000000000015</v>
          </cell>
          <cell r="IP95">
            <v>0</v>
          </cell>
        </row>
        <row r="96">
          <cell r="A96">
            <v>167</v>
          </cell>
          <cell r="B96" t="str">
            <v>Oficina Alta Consejería para los Derechos de las Víctimas, la Paz y la Reconciliación</v>
          </cell>
          <cell r="C96" t="str">
            <v>Alto Consejero para los Derechos de las Víctimas, la Paz y la Reconciliación</v>
          </cell>
          <cell r="D96" t="str">
            <v>Gustavo Alberto Quintero Ardila</v>
          </cell>
          <cell r="E96" t="str">
            <v>P1 -  ÉTICA, BUEN GOBIERNO Y TRANSPARENCIA</v>
          </cell>
          <cell r="F96" t="str">
            <v>P1O2 Fortalecer la capacidad de formulación, implementación y seguimiento, de la política pública de competencia de la Secretaría General; así como las estrategias y mecanismos de evaluación.</v>
          </cell>
          <cell r="G96" t="str">
            <v>P1O2A1 Formular, implementar y realizar seguimiento a las políticas públicas de competencia de la Entidad</v>
          </cell>
          <cell r="H96" t="str">
            <v>Otorgar las medidas de ayuda humanitaria en el Distrito Capital</v>
          </cell>
          <cell r="I96" t="str">
            <v>Medidas de ayuda humanitaria otorgadas en los términos establecidos en la Ley 1448 de 2011, la normatividad y la jurisprudencia vigente</v>
          </cell>
          <cell r="J96" t="str">
            <v>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v>
          </cell>
          <cell r="K96" t="str">
            <v>(Sumatoria de medidas de AHIn y AHTn  otorgadas  / Sumatoria de medidas AHIn y AHTn solicitadas de acuerdo con los requisitos de ley) *100</v>
          </cell>
          <cell r="L96" t="str">
            <v xml:space="preserve">Sumatoria de medidas de AHIn y AHTn  otorgadas </v>
          </cell>
          <cell r="M96" t="str">
            <v>Sumatoria de medidas AHIn y AHTn solicitadas de acuerdo con los requisitos de ley</v>
          </cell>
          <cell r="O96" t="str">
            <v xml:space="preserve">Medidas de ayuda humanitaria entregadas
</v>
          </cell>
          <cell r="P96" t="str">
            <v>Otorgar ayuda humanitaria en los términos establecidos en la Ley 1448 de 2011 y la normatividad y jurisprudencia vigente</v>
          </cell>
          <cell r="Q96" t="str">
            <v>Informe cualitativo con reporte de las medidas entregadas mensualmente
Carpeta articulación CLAV
Carpeta de articulación nivel central
Carpeta de asistencia funeraria
Carpeta de capacitaciones
Carpeta de informes de coordinación CLAV</v>
          </cell>
          <cell r="R96"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S96" t="str">
            <v>Constante</v>
          </cell>
          <cell r="T96" t="str">
            <v>Constante</v>
          </cell>
          <cell r="U96" t="str">
            <v>Porcentaje</v>
          </cell>
          <cell r="V96" t="str">
            <v>Eficacia</v>
          </cell>
          <cell r="W96" t="str">
            <v>Producto</v>
          </cell>
          <cell r="X96">
            <v>2016</v>
          </cell>
          <cell r="Y96">
            <v>0</v>
          </cell>
          <cell r="Z96">
            <v>2016</v>
          </cell>
          <cell r="AA96">
            <v>1</v>
          </cell>
          <cell r="AB96">
            <v>1</v>
          </cell>
          <cell r="AC96">
            <v>1</v>
          </cell>
          <cell r="AD96">
            <v>1</v>
          </cell>
          <cell r="AE96">
            <v>1</v>
          </cell>
          <cell r="AF96">
            <v>1</v>
          </cell>
          <cell r="AG96" t="str">
            <v>No Aplica</v>
          </cell>
          <cell r="AH96">
            <v>1</v>
          </cell>
          <cell r="AI96" t="str">
            <v>No Aplica</v>
          </cell>
          <cell r="AJ96">
            <v>1</v>
          </cell>
          <cell r="AK96">
            <v>1</v>
          </cell>
          <cell r="AL96">
            <v>1156</v>
          </cell>
          <cell r="AM96" t="str">
            <v>Bogotá Mejor para las víctimas, la paz y la reconciliación</v>
          </cell>
          <cell r="AN96">
            <v>1</v>
          </cell>
          <cell r="AO96" t="str">
            <v>Asistencia, Atención y Reparación Integral a Víctimas del Conflicto Armado e Implementación de Acciones de Memoria, Paz y Reconciliación en Bogotá.</v>
          </cell>
          <cell r="AP96" t="str">
            <v>No Aplica</v>
          </cell>
          <cell r="AQ96" t="str">
            <v>No Aplica</v>
          </cell>
          <cell r="AR96">
            <v>1</v>
          </cell>
          <cell r="AS96" t="str">
            <v>No Aplica</v>
          </cell>
          <cell r="AT96" t="str">
            <v>No Aplica</v>
          </cell>
          <cell r="AU96" t="str">
            <v>No Aplica</v>
          </cell>
          <cell r="AV96" t="str">
            <v>No Aplica</v>
          </cell>
          <cell r="AW96" t="str">
            <v>No Aplica</v>
          </cell>
          <cell r="AX96" t="str">
            <v>No Aplica</v>
          </cell>
          <cell r="AY96" t="str">
            <v>No Aplica</v>
          </cell>
          <cell r="AZ96" t="str">
            <v>No Aplica</v>
          </cell>
          <cell r="BA96" t="str">
            <v>No Aplica</v>
          </cell>
          <cell r="BB96" t="str">
            <v>No Aplica</v>
          </cell>
          <cell r="BC96" t="str">
            <v>No Aplica</v>
          </cell>
          <cell r="BD96" t="str">
            <v>No Aplica</v>
          </cell>
          <cell r="BE96" t="str">
            <v>No Aplica</v>
          </cell>
          <cell r="BF96" t="str">
            <v>No Aplica</v>
          </cell>
          <cell r="BG96" t="str">
            <v>No Aplica</v>
          </cell>
          <cell r="BH96" t="str">
            <v>No Aplica</v>
          </cell>
          <cell r="BI96" t="str">
            <v>No Aplica</v>
          </cell>
          <cell r="BJ96" t="str">
            <v>No Aplica</v>
          </cell>
          <cell r="BK96" t="str">
            <v>No Aplica</v>
          </cell>
          <cell r="BL96" t="str">
            <v>No Aplica</v>
          </cell>
          <cell r="BM96" t="str">
            <v>Plan de Desarrollo - Meta ProductoPlan de Acción Proyecto de inversión 1156 Bogotá Mejor para las víctimas, la paz y la reconciliaciónSGCAsistencia, Atención y Reparación Integral a Víctimas del Conflicto Armado e Implementación de Acciones de Memoria, Paz y Reconciliación en Bogotá.PMR</v>
          </cell>
          <cell r="BN96" t="str">
            <v>AYUDA HUMANITARIA:   De acuerdo con lo establecido en el artículo 63 de Ley 1448 de 2011:  "Es la ayuda humanitaria entregada a aquellas personas que manifiestan haber sido desplazadas y que se encuentran en situación de vulnerabilidad acentuad y requieren de albergue temporal y asistencia alimentaria”.
MEDIDAS DE  AYUDA  HUMANITARIA  INMEDIATA - AHI -
Alimentación,  alojamiento  transitorio,  artículos  de  aseo  personal, manejo de abastecimientos (Gestión de la economía doméstica), utensilios de cocina, asistencia funeraria, transporte de emergencia (traslados a otro municipio), atención médica y psicológica de emergencia, salud, educación, y en general el portafolio de servicios del Distrito Capital. (PR-315)
MEDIDAS DE  AYUDA  HUMANITARIA DE TRANSICION - AHT -
Para Ayuda Humanitaria de Transición se deben cumplir los requisitos establecidos en la Ley 1448 de 2011.
Medidas de ayuda humanitaria  otorgadas:  Medidas entregadas por el operador efectivamente a las víctimas. 
Medidas de ayuda humanitaria solicitadas: solicitadas por las personas que han presentado declaración ante el Ministerio Público y que cumplen con los requisitos establecidos en el procedimiento Otorgamiento de Ayuda Humanitaria Inmediata. 
Requisitos de Ley 1448 de 2011:
-Realizar declaración ante Ministerio Público o haber dado a conocer los hechos ante una autoridad competente.
-Acreditar identidad.
-Para menores de edad se debe contar con un acompañante mayor de edad acreditado por ICBF.
-Valoración del grado de vulnerabilidad y debilidad manifiesta.</v>
          </cell>
          <cell r="BO96" t="str">
            <v>Otorgar ayuda humanitaria en los términos establecidos en la Ley 1448 de 2011 y la normatividad y jurisprudencia vigente</v>
          </cell>
          <cell r="BP96"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BQ96" t="str">
            <v>Informe cualitativo con reporte de las medidas entregadas mensualmente
Carpeta articulación CLAV
Carpeta de articulación nivel central
Carpeta de asistencia funeraria
Carpeta de capacitaciones
Carpeta de informes de coordinación CLAV</v>
          </cell>
          <cell r="BR96" t="str">
            <v>Constante</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2502</v>
          </cell>
          <cell r="CT96">
            <v>2502</v>
          </cell>
          <cell r="CU96" t="str">
            <v xml:space="preserve">Al 31 de enero de 2019, se ha otorgado el 100% de las medidas de Ayuda Humanitaria Inmediata de acuerdo con lo dispuesto por la Ley 1448 de 2011 y sus decretos reglamentarios, lo que equivale a 2.502 medidas entregadas a las víctimas del conflicto que cumplieron con los requisitos establecidos en la Ley sobre 2.543 medidas solicitadas. Las 41 medidas que no fueron otorgadas, se debe a que no cumplian los requisitos de la Ley.  (Fuente: Sistema Información para Víctimas – SIVIC, corte: 31/01/2019).
De las 2.502 medidas otorgadas en Ayuda Humanitaria Inmediata - AHI, 1.211 medidas corresponden al componente de alimentación, 839 medidas al componente de alojamiento transitorio, 434 medidas corresponden a Artículos de aseo personal - Elementos dormitorio -  utensilios de cocina y vajilla y 18 medidas de transporte de emergencia. De esto, se beneficiaron 1.268 personas.
Durante lo corrido del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Durante el mes de enero de 2019 se gestiona y articula de manera permanente al interior de los Centros Locales de Atención a Víctimas con las siguientes entidades de orden distrital y nacional que favorece de manera directa a la población víctima:  
- Unidad para la Atención y Reparación Integral a Víctimas, Secretaría de Salud, Personería, Secretaría de Integración Social, SENA, Secretaria de Educación, manteniendo permanente comunicación con el propósito de garantizar la atención a la población y fortalecer las rutas para el acceso a servicios sociales.  Como proceso de articulación favorable durante este periodo de tiempo se fortalece la articulación de manera permanente   con estas entidades con el fin de hacer seguimiento a las acciones realizadas durante el mes y revisar las acciones conjuntas que permitan fortalecer la atención de la población víctima. 
La secretaria dela mujer, integración social, salud y el SENA no estuvieron presentes de forma continua en los CLAV durante el mes por dificultades de orden administrativo al interior de cada una de estas entidades relacionadas con la finalización de contratos, la secretaria de Hábitat estuvo de forma intermitente en los CLAV de Ciudad Bolívar y Rafael Uribe, también se realiza articulación con entidades del tercer sector en especial desde el CLAV de RUU, con la organización CEPCA en el cual se establece el contacto y exploración de organizaciones interesadas en prestar apoyo a población víctima del conflicto. 
Tambíen, las unidades móviles de atención permanecieron activas en los territorios de la ciudad donde no hay presencia institucional realizando orientación e información sobre la ruta de atención de la ACDVPR a la población víctima del conflicto armado interno en pro de la garantía de los derechos, realizando las siguientes acciones:
• Sensibilización de la oferta institucional de la ACDVPR:En el mes de Enero se realizó un (1) acercamiento territorial organizado por la Alcaldía Local de  Kennedy en el barrio Vereditas, en el marco de la recuperación del espacio  público, allí se brindo orientación e información sobre la ruta de atención de la ACDVPR y Unidad de Victimas  a la población reconocida como víctima del conflicto armado interno en pro de la garantía de los derechos.  
• Acciones psicosociales y jurídicas:Se realizaron tres (3) evaluaciones preliminares a tres sistemas familiares que realizaron declaración ante Ministerio Publico (Personería delegada de 24 Hrs) en horarios diferentes a los establecidos para la atención en CLAV – PAV (después de las 4:30 pm y fines de semana), de tal forma que se identificara la situación de vulnerabilidad acentuada derivada de los hechos victimizantes, permitiendo el ingreso al alojamiento transitorio modalidad de Albergue, previo al otorgamiento de la AHÍ.
• Atención en crisis y contención:En este mes se hizo acompañamiento a una (1) vía de hecho en el CLAV de Chapinero realizada por un ciudadano, quien solicitó una Ayuda Humanitaria de Emergencia a la UARIV, dada a su situación de vulnerabilidad actual, allí se realizó contención emocional y se logró articular con entidades como Policía, UARIV y Personería, de tal forma que se diera respuesta al ciudadano y se levantara la vía de hecho. 
</v>
          </cell>
          <cell r="CV96" t="str">
            <v xml:space="preserve">No se presentó ningún retraso </v>
          </cell>
          <cell r="CW96" t="str">
            <v xml:space="preserve">Durante el primer mes de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SNARIV)._x000D_
La población victima cuenta con una oferta de servicios más estructurada gracias a la articulación continua con las entidades del Distrito y Nación. Además, se mejora la calidad del acompañamiento y orientación a la población victima gracias a los procesos de capacitación del equipo presente en los CLAV._x000D_
Con la iniciativa “Localidades Constructoras de Paz” se consolidará la presencia de las entidades en el territorio._x000D_
Con las estrategias de acercamiento territorial, ferias y presencia de la unidad móvil se logra ampliar la presencia institucional y comunicar la ruta de atención y oferta institucional a la población victima presente en diferentes puntos de la cuidad._x000D_
Se evidencio que la implementación del Sistema de Asignación de Turnos SAT en el CLAV Rafael Uribe Uribe, ha contribuido a mejorar atención a la población en el marco de la política de servicio al ciudadano y a su vez ha permitido revisar los pasos de implementación, con el fin de replicar el, sistema en los demás puntos. </v>
          </cell>
          <cell r="CX96">
            <v>3001</v>
          </cell>
          <cell r="CY96">
            <v>3001</v>
          </cell>
          <cell r="CZ96" t="str">
            <v xml:space="preserve">En el primer bimestre de la vigencia 2019, se ha otorgado el 100% de las medidas de Ayuda Humanitaria Inmediata de acuerdo con lo dispuesto por la Ley 1448 de 2011 y sus decretos reglamentarios, lo que equivale a 3.001 medidas entregadas a las víctimas del conflicto que cumplieron con los requisitos establecidos en la Ley sobre 3.051 medidas solicitadas, de estas 50 no cumplieron con los requisitos de la Ley.  (Fuente: Sistema Información para Víctimas – SIVIC,  corte: 01/03/2019)._x000D_
_x000D_
Las 3.001 medidas otorgadas en Ayuda Humanitaria Inmediata (AHI) del 2019, se clasifican de la siguiente manera:_x000D_
• Alimentación 1.425 medidas.
• Alojamiento transitorio 1.020
• Artículos de aseo personal - Elementos dormitorio -  utensilios de cocina y vajilla 536 medidas.
• Transporte de emergencia 19 medidas.
• Y por último, la medida de asistencia funeraria, la cual en el mes de febrero se entregó una (1).  _x000D_
_x000D_
</v>
          </cell>
          <cell r="DA96" t="str">
            <v>En lo corrido de la presente vigencia en relación al otorgamiento no se han presentado retrasos ni dificultades para atender la demanda que se ha presentado. Sin embargo, al revisar los comportamientos mensuales de una vigencia frente a otra, persisten incrementos que evidencia que no existe una tendencia que describa como se regula el número de medidas otorgadas. Por otra parte, en relación a la articulación con entidades u organizaciones desde los CLAV, a la fecha no se logró articular presencia del SENA en los CLAV</v>
          </cell>
          <cell r="DB96" t="str">
            <v xml:space="preserve">En el primer bimestre se han sido beneficiado con medidas 2.046 personas, de los cuales el 54% son mujeres y 46% hombres. Del total de la población, el 30.5% son personas que se encuentran entre los 29 a 59 años de edad, seguido del rango de jóvenes entre 18 a 28 años (24.2%). Los rangos entre 0 a 17 años representan el 41% mientras que los adultos (mayores a 60 años) solo representan el 3.2% del total de la población. _x000D_
Con relación a la partencia étnica, en lo corrido del año el 44% de la población se identifica como mestiza, seguida del 27% como negra, mulata o afrodescendiente, 5,7% como indígena y un 1% que respondió ninguna._x000D_
Por último, del total de la población, el 97,6% no presenta ningún tipo de discapacidad, mientras 50 personas presentaron un tipo de discapacidad física, mental o múltiple; siendo la discapacidad fisca la de mayor reporte con 33 casos, mental 16 casos y solo una persona con discapacidad múltiple.       _x000D_
</v>
          </cell>
          <cell r="DC96">
            <v>2997</v>
          </cell>
          <cell r="DD96">
            <v>2997</v>
          </cell>
          <cell r="DE96" t="str">
            <v>En el mes de marzo de 2019, se ha otorgado el 100% de las medidas de AHI de acuerdo con lo dispuesto por la Ley 1448 de 2011 y sus decretos reglamentarios, lo que equivale a 2.997 medidas entregadas a las víctimas del conflicto que cumplieron con los requisitos establecidos en la Ley sobre 3.069 medidas solicitadas, de estas 72 no cumplieron con los requisitos de la Ley.  (Fuente: Sistema Información para Víctimas – SIVIC,  corte: 01/04/2019).
Las 2.997 medidas otorgadas en Ayuda Humanitaria Inmediata (AHI) del 2019, se clasifican de la siguiente manera: • Alimentación 1.398 medidas entregadas. • Alojamiento transitorio 1.023 medidas   entregadas. • Artículos de aseo personal - Elementos dormitorio -  utensilios de cocina y vajilla 562 medidas entregadas. • Transporte de emergencia 14 medidas entregadas. Para el presente mes en relación a la medida de Asistencia funeraria, no se presentó requerimientos. 
De las personas beneficiarias en el mes de marzo (1.475). En relación al grupo etario, 54.64% son personas entre los 18 a 59 años; en primaria infancia el porcentaje es de 14,78 y mayores a 60 años es de 3,05%. Con relación a como se identifican étnicamente, 26,51% no registro información, 49.2% mestizo, 25,02% negro, mulato o afrodescendiente e indígena un 4,20%.</v>
          </cell>
          <cell r="DF96" t="str">
            <v xml:space="preserve">En el mes de marzo no se han presentado retrasos en relación al otorgamiento de medidas de AHI. Por el contrario, en este mes se dio terminación al contrato 541 de 2018 suscrito con la Cruz Roja para dar respuesta a las medidas de alojamiento transitorio en la modalidad de albergue y se dio inicio al nuevo proceso sin sufrir interrupción alguna.  
Por otra parte, en terminos de brindar una mejor atención en los CLAV, durante el mes de marzo de se ha gestionado y articulado de manera permanente con entidades de orden distrital y nacional, así como con organizaciones del tercer sector, las cuales prestan servicios que favorecen de manera directa a la población víctima. Las articulaciones se han desarrollado con:_x000D_
-	Entidades: CORCINDEP, Unidad para la Atención y Reparación Integral a Víctimas, Secretaría de Salud, Secretaría de Integración Social, Secretaria de la Mujer, Secretaria de Educación, Servicio a la Ciudadanía, Secretaria de Desarrollo Económico, Personería, ICBF, Agencias de empleo de Colsubsidio y Compensar._x000D_
Con entidades como Secretaria de Salud y Secretaria de Integración Social se realizaron ejercicios de articulación con diferentes programas que hacen presencia en el territorio local. _x000D_
-	Frente a organizaciones del tercer sector, se articuló con Save the Children (CLAV Chapinero), Fundación Nazareth (CLAV Ciudad Bolívar) y Fundación Batuta (CLAV Suba). La articulación con estas organizaciones se centró en establecer contacto y exploración del tipo de apoyo a prestar con población víctima del conflicto armado._x000D_
Como resultado de las articulaciones se ha generado una ruta de comunicación bidireccional definida entre el/la referente de la entidad y el/la referente de la ACDVPR en CLAV, en aras de facilitar la remisión y/o vinculación efectiva a programas para algunos ciudadanos o sistemas familiares en etapa de atención humanitaria inmediata o ya reconocidos como víctimas del conflicto armado.  _x000D_
Así mismo, se han estructurado estrategias de seguimiento frente al impacto de las articulaciones, tales como ferias de servicio o jornadas de atención al interior de los CLAV._x000D_
Aunado a lo anterior, es importante destacar que con entidades como el SENA se logró articular presencia en los CLAV a partir del mes de marzo; hacia finales de febrero se realizaron gestiones con el SENA desde los equipos de GESE y AyA de la ACDVPR, con quienes se acuerdo retomar la atención en los Centros de Atención. _x000D_
La Secretaría Distrital de Hábitat continua su presencia en dos (2) de los siete (7) CLAV, a saber: en el CLAV Ciudad Bolívar se encuentra los días martes y jueves en una franja horaria de 7:00 am a 3:30 pm y en el CLAV Rafael Uribe Uribe hace presencia los días martes y jueves en una franja horaria de 7:00 am a 4:30 pm.  _x000D_
</v>
          </cell>
          <cell r="DG96" t="str">
            <v>En el mes de marzo la ACDVPR dio respuesta en el otorgamiento de medidas a 1.475 personas. Al realizar un comparativo en el número de medidas otorgadas en el primer trimestre 2019 frente al 2018, se evidencia que la ACDVPR ha aumentado el otorgamiento de las mismas en un 58.5%</v>
          </cell>
          <cell r="DH96">
            <v>2812</v>
          </cell>
          <cell r="DI96">
            <v>2812</v>
          </cell>
          <cell r="DJ96" t="str">
            <v xml:space="preserve">En el mes de abril de 2019, se ha otorgado el 100% de las medidas de AHI de acuerdo con la Ley 1448 de 2011 y sus decretos reglamentarios, lo que equivale a 2.812 medidas entregadas a las víctimas del conflicto que cumplieron con los requisitos establecidos en la Ley sobre 2.868 medidas solicitadas, de estas 56 no cumplieron con los requisitos de Ley.  (Fuente: Sistema Información para Víctimas – SIVIC,  corte: 01/04/2019).
Las 2.812 medidas otorgadas en AHI se clasifican en: • Alimentación 1.300 medidas entregadas •Alojamiento transitorio 946 medidas •Artículos de aseo personal - Elementos dormitorio -  utensilios de cocina y vajilla 545 medidas •Transporte emergencia 21 medidas. Es de anotar que para este mes no fue solicitada la medida de asistencia funeraria.
De las personas beneficiarias en el mes de abril (1.333) personas. Por grupo etario: infancia y adolescencia (582); adultos (713) y adulto mayor (38).
</v>
          </cell>
          <cell r="DK96" t="str">
            <v xml:space="preserve">En lo corrido de la presente vigencia en relación al otorgamiento de medidas, no se han presentado retrasos ni dificultades para atender la demanda que se ha presentado en los CLAV. </v>
          </cell>
          <cell r="DL96" t="str">
            <v xml:space="preserve">Durante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v>
          </cell>
          <cell r="DM96">
            <v>2938</v>
          </cell>
          <cell r="DN96">
            <v>2938</v>
          </cell>
          <cell r="DO96" t="str">
            <v xml:space="preserve">En el mes de mayo de 2019, se ha otorgado el 100% de las medidas de AHI de acuerdo con la Ley 1448 de 2011 y sus decretos reglamentarios, lo que equivale 2.938 medidas entregadas a las víctimas del conflicto que cumplieron con los requisitos establecidos en la Ley,sobre 2.974 medidas solicitadas, de estas 36 no cumplieron con los requisitos de Ley.  (Fuente: Sistema Información para Víctimas – SIVIC, corte: 01/06/2019).
Las 2.938 medidas otorgadas en AHI se clasifican en: • Alimentación 1.417 medidas entregadas •Alojamiento transitorio 1.073 medidas •Artículos de aseo personal - Elementos dormitorio -  utensilios de cocina y vajilla 430 medidas •Transporte emergencia 18 medidas. Es de anotar que para este mes no fue solicitada la medida de asistencia funeraria.
De estas medidas otorgadas, fueron beneficiarias 1.367 personas. Por grupo etario: infancia y adolescencia (926); adultos (405) y adulto mayor (36).
</v>
          </cell>
          <cell r="DP96" t="str">
            <v xml:space="preserve">No se presentó ningún retraso </v>
          </cell>
          <cell r="DQ96" t="str">
            <v xml:space="preserve">Durante la vigencia 2019 la población víctima que necesitó de ayuda o atención humanitaria inmediata, recibió asistencia mediante la entrega de medidas,  las cuales contribuyeron al restablecimiento de los derechos, garantizando la subsistencia mínima a través de alimentos, alojamiento o arriendo, y elementos como los  kit de dormitorio,  kit vajilla, kit cocina, de igual manera recibieron atención mediante la información, orientación  y  acompañamiento en la que se incentivó a la  autodeterminación en cuanto a la ampliación del panorama de las diferentes alternativas con las que cuenta el distrito mediante la  articulación y enrutamiento efectivo de oferta existente de las entidades del Sistema Distrital y Sistema Nacional de Atención y Reparación Integral a Víctimas (SDARIV y SNARIV). </v>
          </cell>
          <cell r="DR96">
            <v>2783</v>
          </cell>
          <cell r="DS96">
            <v>2783</v>
          </cell>
          <cell r="DT96" t="str">
            <v>"En el mes de junio de 2019, se ha otorgado el 100% de las medidas de AHI de acuerdo con la Ley 1448 de 2011 y sus decretos reglamentarios, lo que equivale a 2.783 medidas entregadas a las víctimas del conflicto que cumplieron con los requisitos establecidos en la Ley sobre 2.783 medidas solicitadas, es importante mencionar que para este mes no presentaron incumplimientos con los requisitos de Ley.  (Fuente: Sistema Información para Víctimas – SIVIC,  corte: 01/04/2019).
Las 2.783 medidas otorgadas en AHI se clasifican en: • Alimentación 1.316 medidas entregadas •Alojamiento transitorio 995 medidas •Artículos de aseo personal - Elementos dormitorio -  utensilios de cocina y vajilla 443 medidas •Asistencia funeraria 1 medida  •Transporte emergencia 28 medidas.
De las personas beneficiarias en el mes de abril (1.263) personas. Por grupo etario: infancia y adolescencia (542); adultos (373), adulto mayor (27) y sin información (1).</v>
          </cell>
          <cell r="DU96" t="str">
            <v>En lo corrido de la presente vigencia en relación al otorgamiento de medidas, no se han presentado retrasos ni dificultades para atender la demanda que se ha presentado en los CLAV. Sin embargo, al revisar los comportamientos mensuales de una vigencia frente a otra, persisten incrementos que evidencia que no existe una tendencia que describa como se regula el número de medidas otorgadas, lo cual dificulta toda actividad relacionada con estrategias de planeación</v>
          </cell>
          <cell r="DV96" t="str">
            <v>En el mes de junio la demanda de medidas de AHÍ presento una disminución del -5.3% con relación al mes de mayo, lo anterior obedece a que el mes de junio presentó menos días hábiles a causa de los días festivos (Fuente: Sistema Información para Víctimas – SIVIC, corte: 01/07/2019).</v>
          </cell>
          <cell r="DW96">
            <v>4147</v>
          </cell>
          <cell r="DX96">
            <v>4147</v>
          </cell>
          <cell r="DY96" t="str">
            <v xml:space="preserve">En el mes de julio de 2019, se ha otorgo el 100% de las medidas de AHI de acuerdo con la Ley 1448 de 2011 y sus decretos reglamentarios, lo que correspondió a 4.147 medidas entregadas a las víctimas del conflicto que cumplieron con los requisitos establecidos en la Ley y 71 solicitudes que no cumplieron los requisitos, para un total de  4.218 medidas (Fuente: Sistema Información para Víctimas – SIVIC, corte: 01/08/2019).
Las 4.147 medidas otorgadas en AHI se clasifican en: • Alimentación 1.646 medidas entregadas •Alojamiento transitorio 1.683 medidas •Artículos de aseo personal - Elementos dormitorio -  utensilios de cocina y vajilla 792 medidas •Asistencia funeraria 0 medida •Transporte emergencia 26 medidas.
De las personas beneficiarias en el mes de julio (1.528) personas. Por grupo etario: infancia y adolescencia (631); adultos (858), adulto mayor (38) y sin información (1).
</v>
          </cell>
          <cell r="DZ96" t="str">
            <v>No se presentan retrasos.</v>
          </cell>
          <cell r="EA96" t="str">
            <v>En el mes de julio la demanda de medidas de AHI presento un incremento significativo equivalente al 49% con relación al mes de junio. De igual manera, la medida que mayor participación presento fue alojamiento transitorio.</v>
          </cell>
          <cell r="EB96">
            <v>3023</v>
          </cell>
          <cell r="EC96">
            <v>3023</v>
          </cell>
          <cell r="ED96" t="str">
            <v xml:space="preserve">En el mes de agosto de 2019, se ha otorgo el 100% de las medidas de AHI de acuerdo con la Ley 1448 de 2011 y sus decretos reglamentarios, lo que correspondió a 3.023 medidas entregadas a las víctimas del conflicto que cumplieron con los requisitos establecidos en la Ley y 111 solicitudes que no cumplieron los requisitos, para un total de 3.134 medidas (Fuente: Sistema Información para Víctimas – SIVIC, corte: 01/09/2019).
Las 3.023 medidas otorgadas en AHI se clasifican en: • Alimentación 1.241 medidas entregadas •Alojamiento transitorio 1.158 medidas •Artículos de aseo personal - Elementos dormitorio -  utensilios de cocina y vajilla 599 medidas •Asistencia funeraria 0 medida •Transporte emergencia 25 medidas.
De las personas beneficiarias en el mes de agosto (1.245) personas. Por grupo etario: infancia y adolescencia (825); adultos (377), adulto mayor (42) y sin información (1).
</v>
          </cell>
          <cell r="EE96" t="str">
            <v>No se presentan retrasos.</v>
          </cell>
          <cell r="EF96" t="str">
            <v xml:space="preserve"> Para este periodo el total de medidas otorgadas, se identificó que la medida que mas se otorgó fue la medida de alimentación, seguida de alojamiento transitorio y artículos de aseo personal.</v>
          </cell>
          <cell r="EG96">
            <v>3628</v>
          </cell>
          <cell r="EH96">
            <v>3628</v>
          </cell>
          <cell r="EI96" t="str">
            <v xml:space="preserve">En el mes de septiembre de 2019, se ha otorgo el 100% de las medidas de AHI de acuerdo con la Ley 1448 de 2011 y sus decretos reglamentarios, lo que correspondió a 3.628 medidas entregadas a las víctimas del conflicto que cumplieron con los requisitos establecidos en la Ley y 119 solicitudes que no cumplieron los requisitos, para un total de 3.747 medidas (Fuente: Sistema Información para Víctimas – SIVIC, corte: 30/09/2019).
Las 3.628 medidas otorgadas en AHI se clasifican en: • Alimentación 1.376 medidas entregadas •Alojamiento transitorio 1.439 medidas •Artículos de aseo personal - Elementos dormitorio -  utensilios de cocina y vajilla 789 medidas •Asistencia funeraria 0 medida •Transporte emergencia 24 medidas.
De las personas beneficiarias en el mes de septiembre (1.247) personas. Por grupo etario: infancia y adolescencia (824); adultos (386), adulto mayor (36) y sin información (1).
</v>
          </cell>
          <cell r="EJ96" t="str">
            <v>No se presentan retrasos.</v>
          </cell>
          <cell r="EK96" t="str">
            <v>En el mes de septiembre las medidas otorgadas fueron de 3.628, en donde la medida que mayor participación presento fue alojamiento transitorio, seguida de la medida de  alimentación.</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v>27831</v>
          </cell>
          <cell r="FB96">
            <v>0</v>
          </cell>
          <cell r="FC96" t="str">
            <v>Cumple</v>
          </cell>
          <cell r="FD96" t="str">
            <v>Cumplido</v>
          </cell>
          <cell r="FE96" t="str">
            <v>Cumplido</v>
          </cell>
          <cell r="FF96" t="str">
            <v>Adecuado</v>
          </cell>
          <cell r="FG96" t="str">
            <v>Coherente</v>
          </cell>
          <cell r="FH96" t="str">
            <v>Concuerda</v>
          </cell>
          <cell r="FI96" t="str">
            <v>Concuerda</v>
          </cell>
          <cell r="FJ96" t="str">
            <v>Relación directa</v>
          </cell>
          <cell r="FK96" t="str">
            <v>Adecuado</v>
          </cell>
          <cell r="FL96" t="str">
            <v>Oportuna</v>
          </cell>
          <cell r="FM96" t="str">
            <v>Se evidencia el cumplimiento del indicador conforme lo programado y se encuentra respaldado en el soporte documental subido.</v>
          </cell>
          <cell r="FN96" t="str">
            <v>Luisa Fernanda Ortiz y Yuri Galindo</v>
          </cell>
          <cell r="FO96" t="str">
            <v>Cumple</v>
          </cell>
          <cell r="FP96" t="str">
            <v>Cumplido</v>
          </cell>
          <cell r="FQ96" t="e">
            <v>#N/A</v>
          </cell>
          <cell r="FR96" t="str">
            <v>Adecuado</v>
          </cell>
          <cell r="FS96" t="str">
            <v>Coherente</v>
          </cell>
          <cell r="FT96" t="str">
            <v>Concuerda</v>
          </cell>
          <cell r="FU96" t="str">
            <v>Concuerda</v>
          </cell>
          <cell r="FV96" t="str">
            <v>Relación directa</v>
          </cell>
          <cell r="FW96" t="str">
            <v>No adecuado</v>
          </cell>
          <cell r="FX96" t="str">
            <v>Oportuna</v>
          </cell>
          <cell r="FY96" t="str">
            <v>Se observa una ejecución apropiada del indicador conforme la programación, se diligenció la casilla de retrasos y son claros los beneficios obtenidos por la generación de los productos y la ejecución de actividades. Sin embargo, para el mes de junio la mayoría de las carpetas donde se deben reportar las evidencias están en blanco por lo cual no se puede verificar la información cualitativa y cuantitativa reportada. Se deben verificar las carpetas y subir los respectivos soportes.</v>
          </cell>
          <cell r="FZ96" t="str">
            <v>Yuri Galindo</v>
          </cell>
          <cell r="GA96">
            <v>0</v>
          </cell>
          <cell r="GB96" t="str">
            <v>Cumplido</v>
          </cell>
          <cell r="GC96" t="e">
            <v>#N/A</v>
          </cell>
          <cell r="GD96">
            <v>0</v>
          </cell>
          <cell r="GE96">
            <v>0</v>
          </cell>
          <cell r="GF96">
            <v>0</v>
          </cell>
          <cell r="GG96">
            <v>0</v>
          </cell>
          <cell r="GH96">
            <v>0</v>
          </cell>
          <cell r="GI96">
            <v>0</v>
          </cell>
          <cell r="GJ96">
            <v>0</v>
          </cell>
          <cell r="GK96">
            <v>0</v>
          </cell>
          <cell r="GL96">
            <v>0</v>
          </cell>
          <cell r="GM96">
            <v>0</v>
          </cell>
          <cell r="GN96">
            <v>0</v>
          </cell>
          <cell r="GO96" t="e">
            <v>#N/A</v>
          </cell>
          <cell r="GP96">
            <v>0</v>
          </cell>
          <cell r="GQ96">
            <v>0</v>
          </cell>
          <cell r="GR96">
            <v>0</v>
          </cell>
          <cell r="GS96">
            <v>0</v>
          </cell>
          <cell r="GT96">
            <v>0</v>
          </cell>
          <cell r="GU96">
            <v>0</v>
          </cell>
          <cell r="GV96">
            <v>0</v>
          </cell>
          <cell r="GW96">
            <v>0</v>
          </cell>
          <cell r="GX96">
            <v>0</v>
          </cell>
          <cell r="GY96">
            <v>1</v>
          </cell>
          <cell r="GZ96">
            <v>1</v>
          </cell>
          <cell r="HA96">
            <v>1</v>
          </cell>
          <cell r="HB96">
            <v>1</v>
          </cell>
          <cell r="HC96">
            <v>1</v>
          </cell>
          <cell r="HD96">
            <v>1</v>
          </cell>
          <cell r="HE96">
            <v>1</v>
          </cell>
          <cell r="HF96">
            <v>1</v>
          </cell>
          <cell r="HG96">
            <v>1</v>
          </cell>
          <cell r="HH96" t="str">
            <v/>
          </cell>
          <cell r="HI96" t="str">
            <v/>
          </cell>
          <cell r="HJ96" t="str">
            <v/>
          </cell>
          <cell r="HK96">
            <v>27831</v>
          </cell>
          <cell r="HL96">
            <v>1</v>
          </cell>
          <cell r="HM96">
            <v>1</v>
          </cell>
          <cell r="HN96">
            <v>1</v>
          </cell>
          <cell r="HO96">
            <v>1</v>
          </cell>
          <cell r="HP96">
            <v>1</v>
          </cell>
          <cell r="HQ96">
            <v>1</v>
          </cell>
          <cell r="HR96">
            <v>1</v>
          </cell>
          <cell r="HS96">
            <v>1</v>
          </cell>
          <cell r="HT96">
            <v>1</v>
          </cell>
          <cell r="HU96">
            <v>0</v>
          </cell>
          <cell r="HV96">
            <v>0</v>
          </cell>
          <cell r="HW96">
            <v>0</v>
          </cell>
          <cell r="HX96">
            <v>1</v>
          </cell>
          <cell r="HY96">
            <v>1</v>
          </cell>
          <cell r="HZ96">
            <v>1</v>
          </cell>
          <cell r="IA96">
            <v>1</v>
          </cell>
          <cell r="IB96">
            <v>1</v>
          </cell>
          <cell r="IC96">
            <v>1</v>
          </cell>
          <cell r="ID96">
            <v>1</v>
          </cell>
          <cell r="IE96">
            <v>1</v>
          </cell>
          <cell r="IF96">
            <v>1</v>
          </cell>
          <cell r="IG96">
            <v>1</v>
          </cell>
          <cell r="IH96">
            <v>1</v>
          </cell>
          <cell r="II96">
            <v>1</v>
          </cell>
          <cell r="IJ96">
            <v>1</v>
          </cell>
          <cell r="IK96">
            <v>1</v>
          </cell>
          <cell r="IL96">
            <v>1</v>
          </cell>
          <cell r="IM96">
            <v>1</v>
          </cell>
          <cell r="IN96">
            <v>1</v>
          </cell>
          <cell r="IP96">
            <v>1</v>
          </cell>
        </row>
        <row r="97">
          <cell r="A97">
            <v>168</v>
          </cell>
          <cell r="B97" t="str">
            <v>Oficina Alta Consejería para los Derechos de las Víctimas, la Paz y la Reconciliación</v>
          </cell>
          <cell r="C97" t="str">
            <v>Alto Consejero para los Derechos de las Víctimas, la Paz y la Reconciliación</v>
          </cell>
          <cell r="D97" t="str">
            <v>Gustavo Alberto Quintero Ardila</v>
          </cell>
          <cell r="E97" t="str">
            <v>P1 -  ÉTICA, BUEN GOBIERNO Y TRANSPARENCIA</v>
          </cell>
          <cell r="F97" t="str">
            <v>P1O2 Fortalecer la capacidad de formulación, implementación y seguimiento, de la política pública de competencia de la Secretaría General; así como las estrategias y mecanismos de evaluación.</v>
          </cell>
          <cell r="G97" t="str">
            <v>P1O2A1 Formular, implementar y realizar seguimiento a las políticas públicas de competencia de la Entidad</v>
          </cell>
          <cell r="H97" t="str">
            <v>Aplicar los Planes Integrales de Atención con seguimiento en el Distrito Capital. (PIA)</v>
          </cell>
          <cell r="I97" t="str">
            <v>Personas con Planes Integrales de Atención con seguimiento (PIA) aplicados</v>
          </cell>
          <cell r="J97" t="str">
            <v xml:space="preserve">La aplicación del PAS se realiza cuando una persona víctima del conflicto armado interno se acerca a solicitar servicios brindados por las entidades distritales del Sistema Distrital de Atención y Reparación Integral a las Víctimas SDARIV en los Centros Locales de Atención (CLAV`s). (i) Inicia con una caracterización básica individual, (ii) continuando con un diagnóstico de necesidades en términos de derechos y condiciones especiales, a partir de lo cual (iii) se formula el Plan de Atención con Seguimiento – PAS por persona una única vez. Este Plan contempla (iv) la realización de trámites y gestiones necesarios para el otorgamiento de medidas, con bienes y servicios propios de la Alta Consejería para los Derechos de las Víctimas, la Paz y la Reconciliación, así como la referencia a oferta de otras entidades y (v) el seguimiento a la contrarreferencia suministrada por dichas entidades, sobre el otorgamiento de bienes y servicios de su competencia. </v>
          </cell>
          <cell r="K97" t="str">
            <v xml:space="preserve">  Sumatoria personas con Planes Integrales de Atención con seguimiento     </v>
          </cell>
          <cell r="L97" t="str">
            <v>Sumatoria personas con Planes Integrales de Atención con seguimiento</v>
          </cell>
          <cell r="M97">
            <v>0</v>
          </cell>
          <cell r="O97" t="str">
            <v xml:space="preserve">Planes Integrales de Atención con seguimiento (PIA)
</v>
          </cell>
          <cell r="P97" t="str">
            <v>Articular la oferta de las entidades que tienen presencia en los CLAV
Garantizar la operación y normal funcionamiento de los Centros Locales de Atención - CLAV y puntos de operación
Operar el sistema de referencia y contra referencia de los servicios prestados en el  marco de los PIA</v>
          </cell>
          <cell r="Q97" t="str">
            <v>-Informe cualitativo con reporte de las personas caracterizadas mensualmente.
-</v>
          </cell>
          <cell r="R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S97" t="str">
            <v>Suma</v>
          </cell>
          <cell r="T97" t="str">
            <v>Suma</v>
          </cell>
          <cell r="U97" t="str">
            <v>Número</v>
          </cell>
          <cell r="V97" t="str">
            <v>Eficacia</v>
          </cell>
          <cell r="W97" t="str">
            <v>Producto</v>
          </cell>
          <cell r="X97">
            <v>2016</v>
          </cell>
          <cell r="Y97">
            <v>1294</v>
          </cell>
          <cell r="Z97">
            <v>2016</v>
          </cell>
          <cell r="AA97">
            <v>372</v>
          </cell>
          <cell r="AB97">
            <v>25170</v>
          </cell>
          <cell r="AC97">
            <v>25040</v>
          </cell>
          <cell r="AD97">
            <v>25418</v>
          </cell>
          <cell r="AE97">
            <v>4000</v>
          </cell>
          <cell r="AF97">
            <v>80000</v>
          </cell>
          <cell r="AG97" t="str">
            <v>No Aplica</v>
          </cell>
          <cell r="AH97">
            <v>1</v>
          </cell>
          <cell r="AI97" t="str">
            <v>No Aplica</v>
          </cell>
          <cell r="AJ97">
            <v>1</v>
          </cell>
          <cell r="AK97">
            <v>1</v>
          </cell>
          <cell r="AL97">
            <v>1156</v>
          </cell>
          <cell r="AM97" t="str">
            <v>Bogotá Mejor para las víctimas, la paz y la reconciliación</v>
          </cell>
          <cell r="AN97">
            <v>1</v>
          </cell>
          <cell r="AO97" t="str">
            <v>Asistencia, Atención y Reparación Integral a Víctimas del Conflicto Armado e Implementación de Acciones de Memoria, Paz y Reconciliación en Bogotá.</v>
          </cell>
          <cell r="AP97" t="str">
            <v>No Aplica</v>
          </cell>
          <cell r="AQ97" t="str">
            <v>No Aplica</v>
          </cell>
          <cell r="AR97" t="str">
            <v>No Aplica</v>
          </cell>
          <cell r="AS97" t="str">
            <v>No Aplica</v>
          </cell>
          <cell r="AT97" t="str">
            <v>No Aplica</v>
          </cell>
          <cell r="AU97" t="str">
            <v>No Aplica</v>
          </cell>
          <cell r="AV97" t="str">
            <v>No Aplica</v>
          </cell>
          <cell r="AW97" t="str">
            <v>No Aplica</v>
          </cell>
          <cell r="AX97" t="str">
            <v>No Aplica</v>
          </cell>
          <cell r="AY97" t="str">
            <v>No Aplica</v>
          </cell>
          <cell r="AZ97" t="str">
            <v>No Aplica</v>
          </cell>
          <cell r="BA97" t="str">
            <v>No Aplica</v>
          </cell>
          <cell r="BB97" t="str">
            <v>No Aplica</v>
          </cell>
          <cell r="BC97" t="str">
            <v>No Aplica</v>
          </cell>
          <cell r="BD97" t="str">
            <v>No Aplica</v>
          </cell>
          <cell r="BE97" t="str">
            <v>No Aplica</v>
          </cell>
          <cell r="BF97" t="str">
            <v>No Aplica</v>
          </cell>
          <cell r="BG97" t="str">
            <v>No Aplica</v>
          </cell>
          <cell r="BH97" t="str">
            <v>No Aplica</v>
          </cell>
          <cell r="BI97" t="str">
            <v>No Aplica</v>
          </cell>
          <cell r="BJ97" t="str">
            <v>No Aplica</v>
          </cell>
          <cell r="BK97" t="str">
            <v>No Aplica</v>
          </cell>
          <cell r="BL97" t="str">
            <v>No Aplica</v>
          </cell>
          <cell r="BM97" t="str">
            <v>Plan de Desarrollo - Meta ProductoPlan de Acción Proyecto de inversión 1156 Bogotá Mejor para las víctimas, la paz y la reconciliaciónSGCAsistencia, Atención y Reparación Integral a Víctimas del Conflicto Armado e Implementación de Acciones de Memoria, Paz y Reconciliación en Bogotá.</v>
          </cell>
          <cell r="BN97" t="str">
            <v xml:space="preserve">La aplicación del PAS se realiza cuando una persona víctima del conflicto armado interno se acerca a solicitar servicios brindados por las entidades distritales del Sistema Distrital de Atención y Reparación Integral a las Víctimas SDARIV en los Centros Locales de Atención (CLAV`s). (i) Inicia con una caracterización básica individual, (ii) continuando con un diagnóstico de necesidades en términos de derechos y condiciones especiales, a partir de lo cual (iii) se formula el Plan de Atención con Seguimiento – PAS por persona una única vez. Este Plan contempla (iv) la realización de trámites y gestiones necesarios para el otorgamiento de medidas, con bienes y servicios propios de la Alta Consejería para los Derechos de las Víctimas, la Paz y la Reconciliación, así como la referencia a oferta de otras entidades y (v) el seguimiento a la contrarreferencia suministrada por dichas entidades, sobre el otorgamiento de bienes y servicios de su competencia. </v>
          </cell>
          <cell r="BO97" t="str">
            <v>Articular la oferta de las entidades que tienen presencia en los CLAV
Garantizar la operación y normal funcionamiento de los Centros Locales de Atención - CLAV y puntos de operación
Operar el sistema de referencia y contra referencia de los servicios prestados en el  marco de los PIA</v>
          </cell>
          <cell r="BP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BQ97" t="str">
            <v>-Informe cualitativo con reporte de las personas caracterizadas mensualmente.
-</v>
          </cell>
          <cell r="BR97" t="str">
            <v>suma</v>
          </cell>
          <cell r="BS97">
            <v>25418</v>
          </cell>
          <cell r="BT97">
            <v>1759</v>
          </cell>
          <cell r="BU97">
            <v>3307</v>
          </cell>
          <cell r="BV97">
            <v>2176</v>
          </cell>
          <cell r="BW97">
            <v>2481</v>
          </cell>
          <cell r="BX97">
            <v>2329</v>
          </cell>
          <cell r="BY97">
            <v>1754</v>
          </cell>
          <cell r="BZ97">
            <v>1896</v>
          </cell>
          <cell r="CA97">
            <v>2158</v>
          </cell>
          <cell r="CB97">
            <v>1995</v>
          </cell>
          <cell r="CC97">
            <v>2295</v>
          </cell>
          <cell r="CD97">
            <v>1823</v>
          </cell>
          <cell r="CE97">
            <v>1445</v>
          </cell>
          <cell r="CF97">
            <v>1759</v>
          </cell>
          <cell r="CG97">
            <v>3307</v>
          </cell>
          <cell r="CH97">
            <v>2176</v>
          </cell>
          <cell r="CI97">
            <v>2481</v>
          </cell>
          <cell r="CJ97">
            <v>2329</v>
          </cell>
          <cell r="CK97">
            <v>1754</v>
          </cell>
          <cell r="CL97">
            <v>1896</v>
          </cell>
          <cell r="CM97">
            <v>2158</v>
          </cell>
          <cell r="CN97">
            <v>1995</v>
          </cell>
          <cell r="CO97">
            <v>2295</v>
          </cell>
          <cell r="CP97">
            <v>1823</v>
          </cell>
          <cell r="CQ97">
            <v>1445</v>
          </cell>
          <cell r="CR97">
            <v>25418</v>
          </cell>
          <cell r="CS97">
            <v>1780</v>
          </cell>
          <cell r="CT97" t="str">
            <v/>
          </cell>
          <cell r="CU97" t="str">
            <v>Para enero de 2019 se han aplicado planes de atención y seguimiento a un total de 1.780 personas. Los servicios solicitados fueron: Acompañamiento jurídico y psicosocial (629 personas), servicios de valoración, trámites y AHI (581), Orientación jurídica a víctimas (442), remisiones a Secretaría Distrital de Salud (355),  remisiones a Registraduría (334), gestión para estabilización socioeconómica (231), remisiones a Secretaría de Integración Social (27), remisiones de Acciones comunitarias (1), remisiones a Secretaría de Educación (24), remisiones al ICBF (12). Es importante mencionar que una persona puede acceder a más de un servicio, razón por la cual, los datos de proporciones y totales no son sumables entre si. Esta población se compone por hombres (730), por mujeres (1.049), no brindó información (1).</v>
          </cell>
          <cell r="CV97" t="str">
            <v xml:space="preserve">En comparación con el avance en el mes de enero de 2018 se tiene una diferencia de 1.395 personas. Por esta razón, se hace una proyección de distribución de esta diferencia entre los demás meses de la vigencia, asignando 131 personas a cada uno de los 11 meses restantes. </v>
          </cell>
          <cell r="CW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CX97">
            <v>2095</v>
          </cell>
          <cell r="CY97" t="str">
            <v/>
          </cell>
          <cell r="CZ97" t="str">
            <v>Para febrero de 2019 se han aplicado planes de atención y seguimiento a un total de 2.095 personas. Los servicios solicitados fueron: Acompañamiento jurídico y psicosocial (780 personas), servicios de valoración, trámites y AHI (706), Orientación jurídica a víctimas (529), remisiones a Secretaría Distrital de Salud (483),  remisiones a Registraduría (296), gestión para estabilización socioeconómica (338), remisiones a Secretaría de Integración Social (39), remisiones de Acciones comunitarias (33), remisiones a Secretaría de Educación (17), remisiones al ICBF (18), Comisarias de familia 3. Es importante mencionar que una persona puede acceder a más de un servicio, razón por la cual, los datos de proporciones y totales no son sumables entre si. Esta población se compone por hombres (869), por mujeres (1.223), no brindo información(1), intersexual (2).</v>
          </cell>
          <cell r="DA97" t="str">
            <v xml:space="preserve">En comparación con el avance en el mes de enero de 2018 se tiene una diferencia de 1.395 personas. Por esta razón, se hace una proyección de distribución de esta diferencia entre los demás meses de la vigencia 2019, asignando 131 personas a cada uno de los 11 meses restantes para lograr cumplir con la meta anual. Para el mes de febrero de 2019 esta diferencia se superó, presentándose ahora un incremento de 748 personas más que en el mismo periodo en 2018.  </v>
          </cell>
          <cell r="DB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C97">
            <v>1788</v>
          </cell>
          <cell r="DD97" t="str">
            <v/>
          </cell>
          <cell r="DE97" t="str">
            <v>Para marzo de 2019 se han aplicado planes de atención y seguimiento a un total de 1.788 personas. Los servicios solicitados fueron: Acompañamiento jurídico y psicosocial (663 personas), Orientación jurídica a víctimas (422), servicios de valoración, trámites y AHI (697), remisiones a Secretaría de Educación (8), remisiones al ICBF (9), gestión para estabilización socioeconómica (258), remisiones a Registraduría (230), remisiones a Secretaría Distrital de Salud (413), remisiones a Secretaría Integración Social (8). Es importante mencionar que una persona puede acceder a más de un servicio, razón por la cual, los datos de proporciones y totales no son sumables entre si. Esta población se compone por hombres (772), por mujeres (1.012), no brindo información (2), intersexual (2). Por otro lado, recibieron contención y acompañamiento 215 personas que presentaron alguna situación de crisis emocional en los CLAV o Puntos de Atención.</v>
          </cell>
          <cell r="DF97" t="str">
            <v xml:space="preserve">En comparación con el avance en el mes de enero de 2018 se tiene una diferencia de 1.395 personas. Por esta razón, se hace una proyección de distribución de esta diferencia entre los demás meses de la vigencia 2019, asignando 131 personas a cada uno de los 11 meses restantes para lograr cumplir con la meta anual. Para el mes de marzo de 2019 esta diferencia ha aumentado, presentándose ahora una total de 2.652 personas menos que en el mismo periodo en 2018.  Para mitigar esta diferencia se ha contemplado recurrir a los procesos por focalización que viene desarrollando el Equipo de Reparación Integral con los Planes Operativos de Integración Local. </v>
          </cell>
          <cell r="DG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H97">
            <v>1574</v>
          </cell>
          <cell r="DI97" t="str">
            <v/>
          </cell>
          <cell r="DJ97" t="str">
            <v>Para abril de 2019 se han aplicado planes de atención y seguimiento a un total de 1.574 personas. Los servicios solicitados fueron: Vinculación a acciones comunitarias (20 personas), Acompañamiento jurídico y psicosocial (664), Orientación jurídica a víctimas (366), servicios de valoración, trámites y AHI (580), remisiones a Secretaría de Educación (8), remisiones al ICBF (6), gestión para estabilización socioeconómica (116), remisiones a Registraduría (215), remisiones a Secretaría Distrital de Salud (396), remisiones a Secretaría Integración Social (22). Es importante mencionar que una persona puede acceder a más de un servicio, razón por la cual, los datos de proporciones y totales no son sumables entre sí. Esta población se compone por hombres (732), por mujeres (841), no brindo información (1). Por otro lado, para el mes de abril 186 personas declararon hechos victimizantes con ocasión al conflicto armado interno iniciaron proceso de acompañamiento psicosocial.</v>
          </cell>
          <cell r="DK97" t="str">
            <v xml:space="preserve">Para el mes de abril no se alcanzó la meta planeada ya que la proyección de esta meta es indicativa, además porque estos planes operan por demanda. En este sentido, y para mitigar esta diferencia, se revisarán los Planes Operativos de Integración Local para incentivar el PAS. 
</v>
          </cell>
          <cell r="DL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M97">
            <v>1676</v>
          </cell>
          <cell r="DN97" t="str">
            <v/>
          </cell>
          <cell r="DO97" t="str">
            <v xml:space="preserve">Para mayo de 2019 se han aplicado planes de atención y seguimiento a un total de 1.676 personas. Los servicios solicitados fueron: Vinculación a acciones comunitarias (9 personas), Acompañamiento jurídico y psicosocial (640), Orientación jurídica a víctimas (411), servicios de valoración, trámites y AHI (635), remisiones a Secretaría de Educación (1), remisiones al ICBF (9), gestión para estabilización socioeconómica (192), remisiones a Registraduría (215), remisiones a Secretaría Distrital de Salud (424), remisiones a Secretaría Integración Social (51).Es importante mencionar que una persona puede acceder a más de un servicio, razón por la cual, los datos de proporciones y totales no son sumables entre sí.
Esta población se compone por hombres (732) y por mujeres (944) . Por otro lado, para el mes de mayo 206 personas declararon hechos victimizantes con ocasión al conflicto armado interno iniciaron proceso de acompañamiento psicosocial.  Adicionalmente, se realizó cierre a 212 procesos de acompañamiento psicosocial por cumplimiento de objetivos, remisión a PAPSIVI (medida de rehabilitación) o por pérdida de contacto. Finalmente, durante el mes de mayo 104 personas recibieron proceso de acompañamiento psicosocial, con mínimo 5 encuentros o cierre por cumplimiento de objetivos.
</v>
          </cell>
          <cell r="DP97" t="str">
            <v>Para mitigar esta diferencia se ha contemplado recurrir a los procesos por focalización que viene desarrollando el Equipo de Reparación Integral con los Planes Operativos de Integración Local. Para ello, durante el mes de abril se realizó un cruce entre los PAS reportados a corte marzo de 2019 y los Planes Operativos de Integración Local para incluirlos dentro de la solicitud de contrarreferencia o retroalimentación hecha a las entidades en el mes de mayo. Una vez se surtan las operaciones estadísticas que permitan establecer las personas que no han sido incluidas en el reporte de acuerdo a estas contrarreferencias, serán incluidos dentro de lo ejecutado.</v>
          </cell>
          <cell r="DQ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R97">
            <v>1561</v>
          </cell>
          <cell r="DS97" t="str">
            <v/>
          </cell>
          <cell r="DT97" t="str">
            <v xml:space="preserve">Para junio de 2019 se han aplicado planes de atención y seguimiento a un total de 1.561 personas. Los servicios solicitados fueron: Vinculación a acciones comunitarias (56 personas), Acompañamiento jurídico y psicosocial (568), Orientación jurídica a víctimas (416), servicios de valoración, trámites y AHI (617), remisiones a Secretaría de Educación (7), remisiones al ICBF (3), gestión para estabilización socioeconómica (173), remisiones a Registraduría (187), remisiones a Secretaría Distrital de Salud (399), remisiones a Secretaría Integración Social (19). Es importante mencionar que una persona puede acceder a más de un servicio, razón por la cual, los datos de proporciones y totales no son sumables entre sí. Esta población se compone por hombres (4.540), por mujeres (5923), Intersexual (6), sin información (5).
Durante junio de 2019, (293) personas declararon hechos victimizantes con ocasión al conflicto armado interno e iniciaron proceso de acompañamiento psicosocial en los CLAV,  Punto de Atención PAV, Terminal y Unidad Móvil. Adicionalmente, se realizó cierre a 245 procesos de acompañamiento psicosocial por cumplimiento de objetivos, remisión a PAPSIVI (medida de rehabilitación) o por pérdida de contacto. Finalmente, durante el mes de junio 131 personas recibieron proceso de acompañamiento psicosocial, con mínimo 5 encuentros o cierre por cumplimiento de objetivos.
</v>
          </cell>
          <cell r="DU97" t="str">
            <v>Actualmente se presentamdo un retrato en el cumplimiento de PAS y para mitigar esta diferencia se ha contemplado recurrir a los procesos por focalización que viene desarrollando el Equipo de Reparación Integral con los Planes Operativos de Integración Local. Para ello, durante el mes de abril se realizó un cruce entre los PAS reportados a corte marzo de 2019 y los Planes Operativos de Integración Local para incluirlos dentro de la solicitud de contrarreferencia o retroalimentación hecha a las entidades en el mes de mayo. 
En el mes de junio, dentro del ejercicio de analítica descriptiva que se está realizando con el ViveLab de la Universidad Nacional, se realizó un ejercicio de cruces de las contrarreferencias recibidas por parte de las entidades.</v>
          </cell>
          <cell r="DV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v>
          </cell>
          <cell r="DW97">
            <v>1939</v>
          </cell>
          <cell r="DX97" t="str">
            <v/>
          </cell>
          <cell r="DY97" t="str">
            <v xml:space="preserve">Para julio de 2019 se han aplicado planes de atención y seguimiento a un total de 1.939 personas. Los servicios solicitados fueron: Vinculación a acciones comunitarias (43 personas), Acompañamiento jurídico y psicosocial (626), Orientación jurídica a víctimas (526), servicios de valoración, trámites y AHI (836), remisiones a comisarías de familia (2), remisiones al ICBF (4), gestión para estabilización socioeconómica (245), remisiones a Registraduría Nacional (202), remisiones a Secretaría Distrital de Salud (596), remisiones a Secretaría Integración Social (9). Es importante mencionar que una persona puede acceder a más de un servicio, razón por la cual, los datos de proporciones y totales no son sumables entre sí. Esta población se compone por hombres (861), por mujeres (1075), Intersexual (3).
Por otra parte, en este mes 301 personas declararon hechos victimizantes con ocasión al conflicto armado interno e iniciaron proceso de acompañamiento psicosocial en los CLAV, Punto de Atención PAV, Terminal y Unidad Móvil. Adicionalmente, se realizó cierre a 239 procesos de acompañamiento psicosocial por cumplimiento de objetivos, remisión a PAPSIVI (medida de rehabilitación) o por pérdida de contacto. 
Igualmente, se realizaron orientaciones psicosociales a las personas víctimas de violencias en el marco del conflicto armado interno, en las que se otorgó información sobre la oferta Distrital, Nacional y del tercer sector a partir de las necesidades manifestadas. Con relación a las orientaciones psicosocial en los CLAV y Puntos de Atención, en julio se ofreció 1.845. Por otro lado, de las personas que presentaron alguna situación de crisis emocional en los CLAV o Puntos de Atención, 19 personas recibieron contención y acompañamiento ante las afectaciones identificadas. 
</v>
          </cell>
          <cell r="DZ97" t="str">
            <v xml:space="preserve">En el mes de julio, dentro del ejercicio de analítica descriptiva que se está realizando con el ViveLab de la Universidad Nacional, se realizó un ejercicio de cruces de las contrarreferencias recibidas por parte de las entidades. Este ejercicio arrojó como resultado preliminar que de las 315.571 personas únicas que se enviaron para contrarreferencia, 139.969 personas aún no se encuentran registrados en el reporte realizado hasta el momento en la meta PAS. Lo anterior implica que son potenciales casos a incluir en el reporte de la meta. Adicionalmente, la cantidad de registros que tienen contra - referencia por dependencia son: 
- De PUAS (SDIS) corresponden 11.159 coincidencias - De IPES corresponden 12.174 coincidencias - De SDM corresponden 3.244 coincidencias - De SDDE corresponden 499 coincidencias - De SED corresponden 29.275 coincidencias    - De CVP corresponden 1.951 coincidencias   - De SDIS corresponden 95 coincidencias    - De SDS corresponden 101.707 coincidencias    - De SDH corresponden 70.363 coincidencias Una vez se surtan las operaciones estadísticas que permitan establecer las personas que no han sido incluidas en el reporte de acuerdo a estas contrarreferencias, serán incluidos dentro de lo ejecutado.Estos resultados se entregarán en el mes de agosto por parte del ViveLab.  
</v>
          </cell>
          <cell r="EA97" t="str">
            <v>Estos planes, permiten realizar diagnósticos de necesidades reales y particularizadas de cda persona, con el fin que esta acceda  a bienes y servicios dispuestos por las entidades del SDARIV. Por otra parte, se presentó un incremento  del 2.7% frente a lo reportado en el mes de junio.</v>
          </cell>
          <cell r="EB97">
            <v>4327</v>
          </cell>
          <cell r="EC97" t="str">
            <v/>
          </cell>
          <cell r="ED97" t="str">
            <v xml:space="preserve">Para el mes de agosto de 2019 se han aplicado planes de atención y seguimiento a un total de 4.327 personas. Los servicios solicitados fueron: Vinculación a acciones comunitarias (24 personas), Acompañamiento jurídico y psicosocial (595), Orientación jurídica a víctimas (346), servicios de valoración, trámites y AHI (670), Secretaria de Educación (2), remisiones al ICBF (7), gestión para estabilización socioeconómica (160), Retornos y Reubicaciones (2896), remisiones a Registraduría Nacional (100), remisiones a Secretaría Distrital de Salud (377), remisiones a Secretaría Integración Social (8). Es importante mencionar que una persona puede acceder a más de un servicio, razón por la cual, los datos de proporciones y totales no son sumables entre sí. Por otro lado se tienen que esta población se compone por hombres (2.041), por mujeres (2.285), Intersexual (1).
Por otra parte, en este mes 301 personas declararon hechos victimizantes con ocasión al conflicto armado interno e iniciaron proceso de acompañamiento psicosocial en los CLAV, Punto de Atención PAV, Terminal y Unidad Móvil. Adicionalmente, se realizó cierre a 127 procesos de acompañamiento psicosocial por cumplimiento de objetivos, remisión a PAPSIVI (medida de rehabilitación) o por pérdida de contacto. Asi mismo durante el mes 63 personas recibieron proceso de acompañamiento psicosocial, con mínimo 5 encuentros o cierre por cumplimiento de objetivos, se realizaron orientaciones psicosociales a las personas víctimas de violencias en el marco del conflicto armado interno, en las que se otorgó información sobre la oferta Distrital, Nacional y del Tercer Sector a partir de las necesidades manifestadas. 
Con relación a las orientaciones psicosocial en los CLAV y Puntos de Atención, en agosto se ofreció 1.327 orientaciones. Asi mismo de las personas que presentaron alguna situación de crisis emocional en los CLAV o Puntos de Atención, 30 personas recibieron contención y acompañamiento ante las afectaciones identificadas.
</v>
          </cell>
          <cell r="EE97" t="str">
            <v>Si bien no hubo retraso durante el mes, aun se encuentra realizando los cruces para el cumplimiento de las acciones de mejora planteadas para el cumplimiento de la meta.</v>
          </cell>
          <cell r="EF97" t="str">
            <v>Con los Planes de Atención y Seguimiento las personas atendidas cuentan con un proceso en donde además de actualizar sus datos de caracterización básica, se les realiza un diagnóstico de necesidades sobre el cual se sustenta la formulación de un plan de atención al cual se le realiza seguimiento en términos de su vinculación o acceso a bienes y servicios dispuestos por las entidades del SDARIV. Lo cual contribuye ha orientar los recursos disponibles por las entidades del SDARIV.</v>
          </cell>
          <cell r="EG97">
            <v>2404</v>
          </cell>
          <cell r="EH97" t="str">
            <v/>
          </cell>
          <cell r="EI97" t="str">
            <v xml:space="preserve">Para el mes de septiembre de 2019 se han aplicado planes de atención y seguimiento a un total de 2.404 personas. Los servicios solicitados fueron: Vinculación a acciones comunitarias (13personas), Acompañamiento jurídico y psicosocial (649), Orientación jurídica a víctimas (641), servicios de valoración, trámites y AHI (684), Comisarias de familia (1), Secretaria de Educación (8), remisiones al ICBF (5), gestión para estabilización socioeconómica (856), Retornos y Reubicaciones (27), remisiones a Registraduría Nacional (66), remisiones a Secretaría Distrital de Salud (435), remisiones a Secretaría Integración Social (9). Es importante mencionar que una persona puede acceder a más de un servicio, razón por la cual, los datos de proporciones y totales no son sumables entre sí. Por otro lado, se tienen que esta población se compone por hombres (8.460), por mujeres (10.667), Intersexual (12), sin información (5).
En el mes de septiembre 254 personas declararon hechos victimizantes con ocasión al conflicto armado interno e iniciaron proceso de acompañamiento psicosocial en los CLAV, Punto de Atención PAV, Terminal y Unidad Móvil. Adicionalmente, se realizó cierre a 424 procesos de acompañamiento psicosocial por cumplimiento de objetivos, remisión a PAPSIVI (medida de rehabilitación) o por pérdida de contacto.
Por otra parte, se realizaron 2.236 orientaciones psicosociales a personas víctimas de violencias en el marco del conflicto armado interno, a las cuales se les otorgó información sobre la oferta Distrital, Nacional y del Tercer Sector a partir de las necesidades manifestadas. Aunado a lo anterior fue necesario atender a 52 personas que presentaron alguna situación de crisis emocional en los CLAV o Puntos de Atención.
Finalmente, durante el mes de septiembre 781 personas víctimas del conflicto armado interno participaron en acciones con la comunidad.
</v>
          </cell>
          <cell r="EJ97" t="str">
            <v>Si bien no hubo retraso durante el mes, aun se encuentra realizando los cruces para el cumplimiento de las acciones de mejora planteadas para el cumplimiento de la meta.</v>
          </cell>
          <cell r="EK97" t="str">
            <v>Con los 2404  Planes de Atención y Seguimiento a las víctimas del conficto armado, permiten a que esta población  se les realice un  diagnóstico de necesidades  real, el cual, sustenta la formulación de un plan de atención. 
Seguidamente, se raliza un seguimiento en términos de su vinculación o acceso a bienes y servicios dispuestos por las entidades del SDARIV, lo cual contribuye a orientar los recursos disponibles por las entidades del SDARIV.</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v>19144</v>
          </cell>
          <cell r="FB97">
            <v>0</v>
          </cell>
          <cell r="FC97" t="str">
            <v>Cumple</v>
          </cell>
          <cell r="FD97" t="str">
            <v>Aceptable</v>
          </cell>
          <cell r="FE97" t="str">
            <v>Aceptable</v>
          </cell>
          <cell r="FF97" t="str">
            <v>Adecuado</v>
          </cell>
          <cell r="FG97" t="str">
            <v>Coherente</v>
          </cell>
          <cell r="FH97" t="str">
            <v>Concuerda</v>
          </cell>
          <cell r="FI97" t="str">
            <v>Concuerda</v>
          </cell>
          <cell r="FJ97" t="str">
            <v>Relación directa</v>
          </cell>
          <cell r="FK97" t="str">
            <v>Adecuado</v>
          </cell>
          <cell r="FL97" t="str">
            <v>Oportuna</v>
          </cell>
          <cell r="FM97" t="str">
            <v>En el reporte mensual se registró una magnitud numérica que difiere de la descripción cualitativa reportada. Por lo anterior, se solicita aclarar la ejecución del indicador dado existe incoherencia y para ello tienen plazo máximo hasta el 22 de abril de 2019.  Se subsano.</v>
          </cell>
          <cell r="FN97" t="str">
            <v>Luisa Fernanda Ortiz y Yuri Galindo</v>
          </cell>
          <cell r="FO97" t="str">
            <v>Cumple</v>
          </cell>
          <cell r="FP97" t="str">
            <v>Aceptable</v>
          </cell>
          <cell r="FQ97" t="e">
            <v>#N/A</v>
          </cell>
          <cell r="FR97" t="str">
            <v>Adecuado</v>
          </cell>
          <cell r="FS97" t="str">
            <v>Coherente</v>
          </cell>
          <cell r="FT97" t="str">
            <v>Concuerda</v>
          </cell>
          <cell r="FU97" t="str">
            <v>Concuerda</v>
          </cell>
          <cell r="FV97" t="str">
            <v>Relación directa</v>
          </cell>
          <cell r="FW97" t="str">
            <v>Adecuado</v>
          </cell>
          <cell r="FX97" t="str">
            <v>Oportuna</v>
          </cell>
          <cell r="FY97" t="str">
            <v xml:space="preserve">Teniendo en cuenta que la sumatoria de personas beneficiadas con los Planes Integrales de Atención y Seguimiento al mes de junio es de 10.474 frente a 13.806 programadas para el semestre que equivalen al cumplimiento del 76% acumulado para la vigencia, de se sugiere aplicar las metodologías identificadas para mitigar la diferencia lo más rápido posible. _x000D_
_x000D_
Por otra parte, se les sugiere respetuosamente revisar la redacción y la ortografía del reporte de este indicador.  </v>
          </cell>
          <cell r="FZ97" t="str">
            <v>Yuri Galindo</v>
          </cell>
          <cell r="GA97">
            <v>0</v>
          </cell>
          <cell r="GB97" t="str">
            <v>Satisfactorio</v>
          </cell>
          <cell r="GC97" t="e">
            <v>#N/A</v>
          </cell>
          <cell r="GD97">
            <v>0</v>
          </cell>
          <cell r="GE97">
            <v>0</v>
          </cell>
          <cell r="GF97">
            <v>0</v>
          </cell>
          <cell r="GG97">
            <v>0</v>
          </cell>
          <cell r="GH97">
            <v>0</v>
          </cell>
          <cell r="GI97">
            <v>0</v>
          </cell>
          <cell r="GJ97">
            <v>0</v>
          </cell>
          <cell r="GK97">
            <v>0</v>
          </cell>
          <cell r="GL97">
            <v>0</v>
          </cell>
          <cell r="GM97">
            <v>0</v>
          </cell>
          <cell r="GN97">
            <v>0</v>
          </cell>
          <cell r="GO97" t="e">
            <v>#N/A</v>
          </cell>
          <cell r="GP97">
            <v>0</v>
          </cell>
          <cell r="GQ97">
            <v>0</v>
          </cell>
          <cell r="GR97">
            <v>0</v>
          </cell>
          <cell r="GS97">
            <v>0</v>
          </cell>
          <cell r="GT97">
            <v>0</v>
          </cell>
          <cell r="GU97">
            <v>0</v>
          </cell>
          <cell r="GV97">
            <v>0</v>
          </cell>
          <cell r="GW97">
            <v>0</v>
          </cell>
          <cell r="GX97">
            <v>0</v>
          </cell>
          <cell r="GY97">
            <v>1780</v>
          </cell>
          <cell r="GZ97">
            <v>2095</v>
          </cell>
          <cell r="HA97">
            <v>1788</v>
          </cell>
          <cell r="HB97">
            <v>1574</v>
          </cell>
          <cell r="HC97">
            <v>1676</v>
          </cell>
          <cell r="HD97">
            <v>1561</v>
          </cell>
          <cell r="HE97">
            <v>1939</v>
          </cell>
          <cell r="HF97">
            <v>4327</v>
          </cell>
          <cell r="HG97">
            <v>2404</v>
          </cell>
          <cell r="HH97" t="str">
            <v/>
          </cell>
          <cell r="HI97" t="str">
            <v/>
          </cell>
          <cell r="HJ97" t="str">
            <v/>
          </cell>
          <cell r="HK97">
            <v>19144</v>
          </cell>
          <cell r="HL97">
            <v>7.0029113226847114E-2</v>
          </cell>
          <cell r="HM97">
            <v>8.2421905736092538E-2</v>
          </cell>
          <cell r="HN97">
            <v>7.0343850814383505E-2</v>
          </cell>
          <cell r="HO97">
            <v>6.1924620347785037E-2</v>
          </cell>
          <cell r="HP97">
            <v>6.593752458887403E-2</v>
          </cell>
          <cell r="HQ97">
            <v>6.1413171768038399E-2</v>
          </cell>
          <cell r="HR97">
            <v>7.6284522779132904E-2</v>
          </cell>
          <cell r="HS97">
            <v>0.17023369265874577</v>
          </cell>
          <cell r="HT97">
            <v>9.4578645054685662E-2</v>
          </cell>
          <cell r="HU97">
            <v>0</v>
          </cell>
          <cell r="HV97">
            <v>0</v>
          </cell>
          <cell r="HW97">
            <v>0</v>
          </cell>
          <cell r="HX97">
            <v>0.75316704697458503</v>
          </cell>
          <cell r="HY97">
            <v>1.0119386014781127</v>
          </cell>
          <cell r="HZ97">
            <v>0.76490327674694047</v>
          </cell>
          <cell r="IA97">
            <v>0.78196630764982045</v>
          </cell>
          <cell r="IB97">
            <v>0.744317597449347</v>
          </cell>
          <cell r="IC97">
            <v>0.73954530368403593</v>
          </cell>
          <cell r="ID97">
            <v>0.75865565696074178</v>
          </cell>
          <cell r="IE97">
            <v>0.79053623742198442</v>
          </cell>
          <cell r="IF97">
            <v>0.93729003359462482</v>
          </cell>
          <cell r="IG97">
            <v>0.96419038025686232</v>
          </cell>
          <cell r="IH97">
            <v>0.86428893905191884</v>
          </cell>
          <cell r="II97">
            <v>0.79856505235056119</v>
          </cell>
          <cell r="IJ97">
            <v>0.75316704697458503</v>
          </cell>
          <cell r="IK97">
            <v>0.78196630764982045</v>
          </cell>
          <cell r="IL97">
            <v>0.75865565696074178</v>
          </cell>
          <cell r="IM97">
            <v>0.96419038025686232</v>
          </cell>
          <cell r="IN97">
            <v>0.73293723339427186</v>
          </cell>
          <cell r="IP97">
            <v>0.22279486977732316</v>
          </cell>
        </row>
        <row r="98">
          <cell r="A98">
            <v>170</v>
          </cell>
          <cell r="B98" t="str">
            <v>Oficina Alta Consejería para los Derechos de las Víctimas, la Paz y la Reconciliación</v>
          </cell>
          <cell r="C98" t="str">
            <v>Alto Consejero para los Derechos de las Víctimas, la Paz y la Reconciliación</v>
          </cell>
          <cell r="D98" t="str">
            <v>Gustavo Alberto Quintero Ardila</v>
          </cell>
          <cell r="E98" t="str">
            <v>P2 -  SERVICIO AL CIUDADANO</v>
          </cell>
          <cell r="F98" t="str">
            <v xml:space="preserve">P2O4 Aumentar el uso y aprovechamiento ciudadano de la infraestructura  de la Secretaría General </v>
          </cell>
          <cell r="G98" t="str">
            <v>P2O4A2 Realizar o acompañar la generación de productos educativos y culturales realizados por el Centro de Memoria, Paz y Reconciliación</v>
          </cell>
          <cell r="H98" t="str">
            <v>Realizar o acompañar productos educativos y culturales por parte del CMPR</v>
          </cell>
          <cell r="I98" t="str">
            <v>Productos educativos y culturales realizados por el Centro de Memoria, Paz y Reconciliación - CMPR o con el acompañamiento de éste.</v>
          </cell>
          <cell r="J98" t="str">
            <v>Producto acompañado: Es el resultado de las actividades que surgen por iniciativa de actores externos al CMPR (Organizaciones, Fundaciones, Universidades, Instituciones del Sector Público, entre otros) y que se adelantan en el espacio del CMPR exigiendo de un nivel de coordinación y asistencia técnica para su implementación por parte del equipo del CMPR.
Producto realizado: Es el resultado de las actividades que surgen con iniciativa del equipo del CMPR con miras de generar procesos de reparación simbólica, sensibilización a la ciudadanía y reconciliación.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K98" t="str">
            <v xml:space="preserve">  Sumatoria de los productos educativos y culturales realizados por el CMPR o con el acompañamiento de este.      </v>
          </cell>
          <cell r="L98" t="str">
            <v xml:space="preserve">Sumatoria de los productos educativos y culturales realizados por el CMPR o con el acompañamiento de este. </v>
          </cell>
          <cell r="M98">
            <v>0</v>
          </cell>
          <cell r="O98" t="str">
            <v>Instrumentos de pedagogía social de memoria y paz para la no repetición de la violencia política</v>
          </cell>
          <cell r="P98" t="str">
            <v>Desarrollar  productos culturales y artísticos creados para la ciudadanía en temas de memoria, paz y reconciliación
Desarrollar productos educativos para la pedagogía social y la formación de ciudadanía en memoria, paz y reconciliación
Realizar adecuaciones y mantenimiento a la infraestructura física y tecnológica del CMPR</v>
          </cell>
          <cell r="Q98" t="str">
            <v>-Fotografias
-Actas de reunión
-Videos
-Talleres
-Exposiciones
-Piezas visuales
-APP</v>
          </cell>
          <cell r="R9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S98" t="str">
            <v>Suma</v>
          </cell>
          <cell r="T98" t="str">
            <v>Suma</v>
          </cell>
          <cell r="U98" t="str">
            <v>Número</v>
          </cell>
          <cell r="V98" t="str">
            <v>Eficacia</v>
          </cell>
          <cell r="W98" t="str">
            <v>Producto</v>
          </cell>
          <cell r="X98">
            <v>2016</v>
          </cell>
          <cell r="Y98">
            <v>0</v>
          </cell>
          <cell r="Z98">
            <v>2016</v>
          </cell>
          <cell r="AA98">
            <v>10</v>
          </cell>
          <cell r="AB98">
            <v>40</v>
          </cell>
          <cell r="AC98">
            <v>40</v>
          </cell>
          <cell r="AD98">
            <v>56</v>
          </cell>
          <cell r="AE98">
            <v>0</v>
          </cell>
          <cell r="AF98">
            <v>146</v>
          </cell>
          <cell r="AG98" t="str">
            <v>No Aplica</v>
          </cell>
          <cell r="AH98" t="str">
            <v>No Aplica</v>
          </cell>
          <cell r="AI98">
            <v>1</v>
          </cell>
          <cell r="AJ98">
            <v>1</v>
          </cell>
          <cell r="AK98">
            <v>1</v>
          </cell>
          <cell r="AL98">
            <v>1156</v>
          </cell>
          <cell r="AM98" t="str">
            <v>Bogotá Mejor para las víctimas, la paz y la reconciliación</v>
          </cell>
          <cell r="AN98" t="str">
            <v>No Aplica</v>
          </cell>
          <cell r="AO98" t="str">
            <v>No Aplica</v>
          </cell>
          <cell r="AP98" t="str">
            <v>No Aplica</v>
          </cell>
          <cell r="AQ98" t="str">
            <v>No Aplica</v>
          </cell>
          <cell r="AR98" t="str">
            <v>No Aplica</v>
          </cell>
          <cell r="AS98" t="str">
            <v>No Aplica</v>
          </cell>
          <cell r="AT98" t="str">
            <v>No Aplica</v>
          </cell>
          <cell r="AU98" t="str">
            <v>No Aplica</v>
          </cell>
          <cell r="AV98" t="str">
            <v>No Aplica</v>
          </cell>
          <cell r="AW98" t="str">
            <v>No Aplica</v>
          </cell>
          <cell r="AX98" t="str">
            <v>No Aplica</v>
          </cell>
          <cell r="AY98" t="str">
            <v>No Aplica</v>
          </cell>
          <cell r="AZ98" t="str">
            <v>No Aplica</v>
          </cell>
          <cell r="BA98" t="str">
            <v>No Aplica</v>
          </cell>
          <cell r="BB98" t="str">
            <v>No Aplica</v>
          </cell>
          <cell r="BC98" t="str">
            <v>No Aplica</v>
          </cell>
          <cell r="BD98" t="str">
            <v>No Aplica</v>
          </cell>
          <cell r="BE98" t="str">
            <v>No Aplica</v>
          </cell>
          <cell r="BF98" t="str">
            <v>No Aplica</v>
          </cell>
          <cell r="BG98" t="str">
            <v>No Aplica</v>
          </cell>
          <cell r="BH98" t="str">
            <v>No Aplica</v>
          </cell>
          <cell r="BI98" t="str">
            <v>No Aplica</v>
          </cell>
          <cell r="BJ98" t="str">
            <v>No Aplica</v>
          </cell>
          <cell r="BK98" t="str">
            <v>No Aplica</v>
          </cell>
          <cell r="BL98" t="str">
            <v>No Aplica</v>
          </cell>
          <cell r="BM98" t="str">
            <v>Plan Estratégico InstitucionalPlan de Acción Proyecto de inversión 1156 Bogotá Mejor para las víctimas, la paz y la reconciliación</v>
          </cell>
          <cell r="BN98" t="str">
            <v xml:space="preserve">Este indicador evidencia los productos educativos y culturales realizados por el CMPR o con el acompañamiento de este, y corresponde a la sumatoria de los productos realizados para transformar y concientizar sobre la importancia de la violencia en la historia y los derechos humanos.
A continuación, se describen los 2 tipos de productos generados:
Productos educativos: Son acciones pedagógicas o académicas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Productos culturales: Son acciones artísticas y culturales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v>
          </cell>
          <cell r="BO98" t="str">
            <v xml:space="preserve">
Desarrollar productos educativos para la pedagogía social y la formación de ciudadanía en memoria, paz y reconciliación.
Realizar el acompañamiento administrativo en el CMPR y el mantenimiento a la infraestructura física, tecnológica y las actividades derivadas de las obras de la construcción del CMPR.
Desarrollar productos culturales y artísticos creados para la ciudadanía en temas de memoria, paz y reconciliación.</v>
          </cell>
          <cell r="BP9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BQ98" t="str">
            <v>-Fotografias
-Actas de reunión
-Videos
-Talleres
-Exposiciones
-Piezas visuales
-APP</v>
          </cell>
          <cell r="BR98" t="str">
            <v>Suma</v>
          </cell>
          <cell r="BS98">
            <v>56</v>
          </cell>
          <cell r="BT98">
            <v>0</v>
          </cell>
          <cell r="BU98">
            <v>3</v>
          </cell>
          <cell r="BV98">
            <v>1</v>
          </cell>
          <cell r="BW98">
            <v>11</v>
          </cell>
          <cell r="BX98">
            <v>1</v>
          </cell>
          <cell r="BY98">
            <v>1</v>
          </cell>
          <cell r="BZ98">
            <v>8</v>
          </cell>
          <cell r="CA98">
            <v>1</v>
          </cell>
          <cell r="CB98">
            <v>0</v>
          </cell>
          <cell r="CC98">
            <v>8</v>
          </cell>
          <cell r="CD98">
            <v>10</v>
          </cell>
          <cell r="CE98">
            <v>12</v>
          </cell>
          <cell r="CF98">
            <v>0</v>
          </cell>
          <cell r="CG98">
            <v>3</v>
          </cell>
          <cell r="CH98">
            <v>1</v>
          </cell>
          <cell r="CI98">
            <v>11</v>
          </cell>
          <cell r="CJ98">
            <v>1</v>
          </cell>
          <cell r="CK98">
            <v>1</v>
          </cell>
          <cell r="CL98">
            <v>8</v>
          </cell>
          <cell r="CM98">
            <v>1</v>
          </cell>
          <cell r="CN98">
            <v>0</v>
          </cell>
          <cell r="CO98">
            <v>8</v>
          </cell>
          <cell r="CP98">
            <v>10</v>
          </cell>
          <cell r="CQ98">
            <v>12</v>
          </cell>
          <cell r="CR98">
            <v>56</v>
          </cell>
          <cell r="CS98">
            <v>0</v>
          </cell>
          <cell r="CT98" t="str">
            <v/>
          </cell>
          <cell r="CU98" t="str">
            <v xml:space="preserve">"Durante el mes de enero de 2019, no se evidencia entrega de alguno de los productos programados, sin embargo, se presentan los avances en los siguientes productos educativos:
1. Camino a casa
2. Publicación Caminos a la memoria
3. Visitas guiadas de sectores
4. Visitas guiadas informativas
5. Análisis de visitas 
6. Proceso 4 colegios
Igualmente, durante el mes de enero se avanzó en productos culturales, mediante la elaboración y distribución de agendas conmemorativas CMPR 2019 “20 años sin Jaime”. 
</v>
          </cell>
          <cell r="CV98" t="str">
            <v xml:space="preserve">No se presentó ningún retraso </v>
          </cell>
          <cell r="CW98" t="str">
            <v>Con estas acciones, busca realizar una programación para que se logren los objetivos trazados por la administración para la vigencia 2019</v>
          </cell>
          <cell r="CX98">
            <v>3</v>
          </cell>
          <cell r="CY98" t="str">
            <v/>
          </cell>
          <cell r="CZ98" t="str">
            <v xml:space="preserve">Durante el mes de febrero se entregaron tres (3) productos a saber: 
1. “Trazado vuelta a la memoria”, el cual es una iniciativa que articula al sector privado, al sector público y a la ciudadanía, en la que, a través de distintos recorridos en bicicleta, se busca hacer una resignifación de ciertos espacios de la ciudad y la forma en que nos relacionamos con ellos.
2. “Agenda conmemorativa”. Esta agenda conmemorativa” CMPR 2019 - 20 años sin Jaime”, es un producto que pretende servir de herramienta pedagógica para distintos sectores de la ciudadanía al visibilizar los distintos hechos de violencia y de paz acontecidos en la ciudad de Bogotá.
3. “Taller de oficios”. se dispuso un espacio en CMPR, denominado Taller de oficios, y tiene como objetivo servir como espacio de encuentro y visibilización de los oficios de la memoria.
</v>
          </cell>
          <cell r="DA98" t="str">
            <v xml:space="preserve">No se presentó ningún retraso </v>
          </cell>
          <cell r="DB9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C98">
            <v>1</v>
          </cell>
          <cell r="DD98" t="str">
            <v/>
          </cell>
          <cell r="DE98" t="str">
            <v>"Durante el mes de marzo se entregó 1 producto educativo denominado “Proceso 4 colegios”. Con este producto se realizó una lectura de la información recolectada a partir de las pruebas aplicadas a los grupos de los cuatro colegios, identificando tendencias generales dentro de las respuestas aportadas por los estudiantes. Así mismo, se identificaron respuestas reiterativas, desde donde se formularon categorías analíticas. Este producto se realiza bajo la línea pedagógica.</v>
          </cell>
          <cell r="DF98" t="str">
            <v xml:space="preserve">No se presentó ningún retraso </v>
          </cell>
          <cell r="DG9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H98">
            <v>9</v>
          </cell>
          <cell r="DI98" t="str">
            <v/>
          </cell>
          <cell r="DJ98" t="str">
            <v xml:space="preserve">Durante el mes de abril se entregaron cinco (5) productos pedagógicos a saber: 
1. “En Diálogo para la reparación”, se llevó a cabo la sesión de “En diálogo, La escritura como proceso de reparación”, en la cual se presentó el libro “Almas que escriben, Vidas en medio del conflicto armado”: En el conversatorio participaron los autores del libro y se contó con la asistencia de cerca de 300 personas al evento.
2. “Camino a casa – Agenda de reparación” Se adelantaron acciones de articulación con Vórtice compañía escénica, con quienes se estableció que en el mes de junio se desarrollará un encuentro sobre “Memoria, artes e infancia en Bogotá”. 
3. “Un lugar para recordar – Agenda de reparación”, Un lugar para recordar hace referencia a las metodologías elaboradas y activadas en la sala infantil “Camino a casa. 
4. “Publicación del libro almas que escriben, Vidas en medio del conflicto armado”, el 23 de abril, se realizó el lanzamiento del libro en el marco del conversatorio En Diálogo: La escritura como proceso de reparación. Se imprimieron 3.000 ejemplares.
5. “Recorridos vuelta a la memoria para la reparación”, El martes 9 de abril, en el marco de la conmemoración del “Día nacional de la memoria y solidaridad con las víctimas del conflicto armado”, se realizó la 13ª Vuelta a la Memoria, denominada #SinOlvido. A la jornada hicieron presencia 250 personas. 
Igualmente, durante el mes de abril se entregaron los siguientes cuatro (4) productos culturales:
1. Conmemoraciones para la reparación, i. Se realizó la divulgación del video de conmemoración de los asesinatos de Eduardo Umaña Mendoza, José Raquel Mercado, Carlos Pizarro y Rodrigo Lara Bonilla, ii. Se realizó y divulgó el video para la conmemoración del Día Internacional para la Sensibilización contra las Minas Antipersonal, iii. Se realizó la conmemoración del Día Nacional de la Memoria y la Solidaridad con las Víctimas del Conflicto Armado 
2. Cine para la reparación i. El miércoles 03 de abril se proyectó el documental “Todos son mis hijos”. ii. El miércoles 24 de abril, se presentó el cine foro sobre la película “Between Joyce and Remembrance”. 
3. Teatro y música para la reparación
4.  Exposiciones temporales, Para el mes de abril se efectuó la apertura de la exposición “Imágenes que se desdibujan en el tiempo” en alianza con la galería Nueveochenta y la performance sonora “Nuestras historias del 9 de abril” en alianza con el departamento de artes de la Universidad de los Andes. De igual manera se hizo la apertura de la exposición sobre desminado humanitario “Life of Mines” a cargo de la Embajada de Suiza y con el acompañamiento técnico del CMPR.
</v>
          </cell>
          <cell r="DK98" t="str">
            <v>Por temas logisticos se reprograman 2 productos</v>
          </cell>
          <cell r="DL9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M98">
            <v>1</v>
          </cell>
          <cell r="DN98" t="str">
            <v/>
          </cell>
          <cell r="DO98" t="str">
            <v xml:space="preserve">"Durante el mes de mayo se entregó un (1) producto educativo a saber: 
1.“Relatorías de los conversatorios En Diálogo para la reparación” Se hizo entrega de las relatorías de los conversatorios En Diálogo: i. Sanar las heridas, conversaciones sobre reparación, ii. Sumapaz, una mirada rural sobre la reparación; y iii. Escritura como proceso de reparación.
Igualmente se adelantaron acciones en materia de:
I. En Diálogo para la Justicia y Verdad
II. Camino a casa – Agenda de Justicia y Verdad
III. Viaje en el tiempo – Agenda de Justicia y Verdad
IV. Un lugar para recordar – Agenda de Justicia y Verdad
V. Publicación del libro Caminos hacia la memoria 
VI. Visitas guiadas sectores
VII. Análisis visitas guiadas
VIII. Visitas guiadas apropiación
IX. Visitas guiadas con taller
X. Micrositio
XI. APP
Es de anotar que para el mes de mayo no se programaron productos culturales, sin embargo, se realizaron acciones en materia de:
I. Conmemoraciones para la Justicia y la Verdad
II. Cine para la Justicia y la Verdad
III. Teatro y música para la Justicia y la Verdad
IV.  Exposiciones temporales
V. Siembras simbólicas
</v>
          </cell>
          <cell r="DP98" t="str">
            <v xml:space="preserve">No se presentó ningún retraso </v>
          </cell>
          <cell r="DQ9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R98">
            <v>1</v>
          </cell>
          <cell r="DS98" t="str">
            <v/>
          </cell>
          <cell r="DT98" t="str">
            <v xml:space="preserve">Durante el mes de junio se entregó un (1) producto cultural a saber: 
I. “Siembras simbólicas”, Durante el mes de junio se hizo entrega de las siembras simbólicas programadas para el primer semestre y se proyectaron acciones simbólicas con organizaciones y sectores sociales y de víctimas.
Así mismo, se presentan los avances en los siguientes productos culturales:
I. Conmemoraciones para la Justicia y la Verdad.
II. Cine para la Justicia y la Verdad
III.  Exposiciones temporales
Igualmente, aunque no se programaron productos educativos, se realizaron acciones en los siguientes productos
I. En Diálogo para la Justicia y Verdad
II. Relatorías de los conversatorios En Diálogo para la reparación
III. Camino a casa – Agenda de Justicia y Verdad
IV. Viaje en el tiempo – Agenda de Justicia y Verdad
IV. Un lugar para recordar – Agenda de Justicia y Verdad
V. Publicación del libro Caminos hacia la memoria 
VI. Visitas guiadas sectores
VII. Análisis visitas guiadas
VIII. Visitas guiadas apropiación
IX. Visitas guiadas con taller
X. Micrositio
</v>
          </cell>
          <cell r="DU98" t="str">
            <v xml:space="preserve">No se presentó ningún retraso </v>
          </cell>
          <cell r="DV98"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W98">
            <v>8</v>
          </cell>
          <cell r="DX98" t="str">
            <v/>
          </cell>
          <cell r="DY98" t="str">
            <v xml:space="preserve">Durante el mes de julio se entregaron cuatro (4) productos culturales a saber: 
I. Conmemoraciones para la Justicia y Verdad
En el marco de las acciones preparatorias para la conmemoración del Día Internacional de las Víctimas de Desapariciones Forzadas, que tendrá lugar el próximo 30 de agosto se adelantaron las siguientes acciones: i. Realización de taller para la escritura de las cartas que serán utilizadas en el proceso conmemorativo; ii. Edición y estructuración final de las cartas; y iii. Gestiones con aliados del sector público, sector privado, colegios, universidades y medios de comunicación para la materialización del proceso. 
II. Cine para la Justicia y Verdad
Se proyectó la película SC: Recortes de Prensa. LA película, expone como un grupo de periodistas e intelectuales exiliados políticos de la Argentina, entre ellos Julio Cortázar y Osvaldo Soriano, se proponen hacer un periódico llamado Sin Censura, para contrarrestar la campaña de desinformación de las dictaduras militares esparcidas por Latinoamérica en la década del setenta. 
III. Teatro para la Justicia y Verdad
Se presentó el grupo musical “Palo E´ Corozo”. Palo ‘e Corozo hace de la música una herramienta de transformación social y de generación de paz: mostrando los conocimientos ancestrales del Bullarengue entrelazado con las experiencias del conflicto y la guerra para contar historias de dolor y resiliencia desde una narrativa melódica. 
IV. Exposiciones para la Justicia y Verdad:En el mes de julio se adelantaron acciones de reactivación de la exposición temporal de la bienal de Fotográfica Bogotá “Memoria y Resilencia”, en colaboración con la Embajada Suiza y la Campaña Colombiana de Desminado Humanitario. 
Igualmente, se entregaron cuatro (4) productos educativos a saber:
I. En diálogo para Justicia y verdad
Para el mes de julio, se llevó a cabo la sesión de “En Diálogo, La JEP en Bogotá: Secuestros y Falsos Positivos”. El conversatorio contó con los panelistas Reinere de los Ángeles Jaramillo, Viviana Arias y James Núñez.  
II. Agenda camino a casa
Durante el mes de julio se llevó a cabo una sesión de balance y retroalimentación con el equipo de pedagogía del Centro de Memoria, del proceso Fiesta de las artes para la infancia. 
III. Viaje en el tiempo
En el mes de julio se dio cierre al proceso a partir de un taller realizado el día sábado 13 de julio en el Centro de Memoria titulado “Los tesoros de la memoria”. Adicionalmente, se elaboró el informe final del proceso, en el cual se recoge lo realizado en articulación con el colectivo Suba Nativa y la Biblioteca Comunitaria “El fuerte del viejo topo” a lo largo de 10 encuentros.
IV. Un lugar para recordar
Para el mes de julio, en la implementación de las metodologías se desarrollaron un total de 13 visitas guiadas con talleres (10 talleres creativos, 2 talleres de sensibilización y 1 talleres en articulación con la exposición Recordar.
</v>
          </cell>
          <cell r="DZ98" t="str">
            <v xml:space="preserve">No se presentó ningún retraso </v>
          </cell>
          <cell r="EA98" t="str">
            <v>Con estos productos, se busca que se generen acciones de encuentro entre diferentes actores del DC, para entender la afectación del conflicto armado en la ciudad.</v>
          </cell>
          <cell r="EB98">
            <v>1</v>
          </cell>
          <cell r="EC98" t="str">
            <v/>
          </cell>
          <cell r="ED98" t="str">
            <v xml:space="preserve">Durante el mes de agosto se entregó 1 producto educativo denominado: “I. Relatorías conversatorios: En Diálogo para la Justicia y Verdad”, en donde  se elaboró la relatoría del conversatorio En Diálogo: “La JEP en Bogotá, Secuestros y falsos positivos”.
Así mismo se adelantaron acciones en los productos educativos como : I. Camino a casa, II. Un lugar para recordar, III. Publicación del libro Caminos hacia la memoria, IV. Visitas guiadas apropiación, V. Visitas guiadas con taller.
En cuanto a productos culturales, no se entregaron productos; sin embargo, se adelantaron acciones en los siguientes:I. Conmemoraciones para la reconciliación,II. Cine para la reconciliación,III. Teatro y música para la reconciliación,IV. Exposiciones para la reconciliación,V. Libro paisajes inadvertidos.
</v>
          </cell>
          <cell r="EE98" t="str">
            <v xml:space="preserve">No se presentó ningún retraso </v>
          </cell>
          <cell r="EF98" t="str">
            <v>Con este producto se busca articular acciones para desarrollar talleres dirigidos a niños y niñas a través de propuestas pedagógica, exposiciones en la sala infantil y visitas guiadas al CMPR, para abordar temáticas de: Territorios y desplazamiento, Ausencias presentes, Memoria e infancia.</v>
          </cell>
          <cell r="EG98">
            <v>2</v>
          </cell>
          <cell r="EH98" t="str">
            <v/>
          </cell>
          <cell r="EI98" t="str">
            <v xml:space="preserve">Durante el mes de septiembre se entregaron 2 productos educativos denominados:
I. Publicación del libro Caminos hacia la memoria
El libro Caminos hacia la memoria: Herramientas metodológicas para el trabajo con niños, niñas y adolescentes, fue entregado publicado el día 25 de septiembre. Esta publicación busca contribuir a la formación territorial con actores educativos y gestores culturales en distintas comunidades interesada en la exploración del pasado reciente, a través de ejercicios de memoria que contribuyan a la construcción de paz y a la reconciliación.
II. Encuentro distrital sector educativo
El encuentro distrital denominado Encuentro distrital de docentes y estudiantes constructores de memoria para la paz y la reconciliación. Este encuentro contó con la participación de 330 docentes y estudiantes de aproximadamente 45 colegios públicos de 9 localidades de Bogotá. En este espacio, se llevó a cabo la presentación de las iniciativas ganadoras en el marco de las becas del programa estímulos en 2018. El encuentro tuvo 3 espacios: i. Puesta en escena de obras de teatro y grupos musicales, y exhibición de iniciativas; ii. Conversatorio con docentes, estudiantes y educadores que han participado en la implementación de las metodologías del libro Caminos hacia la memoria; y iii. Taller Camino a casa, cuentos de mi Sumpaz.
En cuanto a productos culturales, no se tenían programados productos.
</v>
          </cell>
          <cell r="EJ98" t="str">
            <v xml:space="preserve">No se presentó ningún retraso </v>
          </cell>
          <cell r="EK98" t="str">
            <v xml:space="preserve">Con la publiación del libro "Caminos hacia la memoria", permiten a que facilitadores y facilitadoras que deseen promover iniciativas de memoria con niños, niñas y adolescentes para su formación integral, se les brinden herramientas dentro de ámbitos formales y no formales de educación.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v>26</v>
          </cell>
          <cell r="FB98">
            <v>0</v>
          </cell>
          <cell r="FC98" t="str">
            <v>Cumple</v>
          </cell>
          <cell r="FD98" t="str">
            <v>Cumplido</v>
          </cell>
          <cell r="FE98" t="str">
            <v>Aceptable</v>
          </cell>
          <cell r="FF98" t="str">
            <v>Adecuado</v>
          </cell>
          <cell r="FG98" t="str">
            <v>Coherente</v>
          </cell>
          <cell r="FH98" t="str">
            <v>Concuerda</v>
          </cell>
          <cell r="FI98" t="str">
            <v>Concuerda</v>
          </cell>
          <cell r="FJ98" t="str">
            <v>Relación directa</v>
          </cell>
          <cell r="FK98" t="str">
            <v>No adecuado</v>
          </cell>
          <cell r="FL98" t="str">
            <v>Oportuna</v>
          </cell>
          <cell r="FM98" t="str">
            <v>No existen evidencias de la ejecución del indicador para el primer trimestre por lo cual se solicita subir los soportes documentales que permitan verificar el cumplimiento de la ejecución del indicador y para ello tienen plazo hasta el día 22 de abril de 2019. Se subsanó parcialmente dado que no subieron evidencias.</v>
          </cell>
          <cell r="FN98" t="str">
            <v>Luisa Fernanda Ortiz y Yuri Galindo</v>
          </cell>
          <cell r="FO98" t="str">
            <v>Cumple</v>
          </cell>
          <cell r="FP98" t="str">
            <v>Aceptable</v>
          </cell>
          <cell r="FQ98" t="e">
            <v>#N/A</v>
          </cell>
          <cell r="FR98" t="str">
            <v>No adecuado</v>
          </cell>
          <cell r="FS98" t="str">
            <v>Coherente</v>
          </cell>
          <cell r="FT98" t="str">
            <v>Concuerda</v>
          </cell>
          <cell r="FU98" t="str">
            <v>Concuerda</v>
          </cell>
          <cell r="FV98" t="str">
            <v>Relación directa</v>
          </cell>
          <cell r="FW98" t="str">
            <v>No adecuado</v>
          </cell>
          <cell r="FX98" t="str">
            <v>Oportuna</v>
          </cell>
          <cell r="FY98" t="str">
            <v>Según la programación del indicador para el mes de abril se tenían planeados ejecutar 11 productos educativos y culturales, pero sólo se realizaron 9 relacionando en la casilla de retrasos que los 2 productos restantes se re programarían, pero hasta el momento la Oficina Asesora de Planeación no ha recibido memorando electrónico indicando el mes en que se ejecutarán esos dos productos y así reprogramar el indicador. 
Teniendo en cuenta que mes a mes se ejecutan diferentes productos educativos y culturales dirigidos a las Víctimas del Conflicto Armado, es necesario que se diferencien los beneficios, efectos o impactos registrados mensualmente. 
Es necesario que se depuren las evidencias subidas para el mes de abril dado que están mezcladas con evidencias del primer trimestre y otras carpetas en blanco. Para los otros dos meses no se pueden verificar las evidencias dado que algunas carpetas están en blanco y otras en desorden.</v>
          </cell>
          <cell r="FZ98" t="str">
            <v>Yuri Galindo</v>
          </cell>
          <cell r="GA98">
            <v>0</v>
          </cell>
          <cell r="GB98" t="str">
            <v>Cumplido</v>
          </cell>
          <cell r="GC98" t="e">
            <v>#N/A</v>
          </cell>
          <cell r="GD98">
            <v>0</v>
          </cell>
          <cell r="GE98">
            <v>0</v>
          </cell>
          <cell r="GF98">
            <v>0</v>
          </cell>
          <cell r="GG98">
            <v>0</v>
          </cell>
          <cell r="GH98">
            <v>0</v>
          </cell>
          <cell r="GI98">
            <v>0</v>
          </cell>
          <cell r="GJ98">
            <v>0</v>
          </cell>
          <cell r="GK98">
            <v>0</v>
          </cell>
          <cell r="GL98">
            <v>0</v>
          </cell>
          <cell r="GM98">
            <v>0</v>
          </cell>
          <cell r="GN98">
            <v>0</v>
          </cell>
          <cell r="GO98" t="e">
            <v>#N/A</v>
          </cell>
          <cell r="GP98">
            <v>0</v>
          </cell>
          <cell r="GQ98">
            <v>0</v>
          </cell>
          <cell r="GR98">
            <v>0</v>
          </cell>
          <cell r="GS98">
            <v>0</v>
          </cell>
          <cell r="GT98">
            <v>0</v>
          </cell>
          <cell r="GU98">
            <v>0</v>
          </cell>
          <cell r="GV98">
            <v>0</v>
          </cell>
          <cell r="GW98">
            <v>0</v>
          </cell>
          <cell r="GX98">
            <v>0</v>
          </cell>
          <cell r="GY98">
            <v>0</v>
          </cell>
          <cell r="GZ98">
            <v>3</v>
          </cell>
          <cell r="HA98">
            <v>1</v>
          </cell>
          <cell r="HB98">
            <v>9</v>
          </cell>
          <cell r="HC98">
            <v>1</v>
          </cell>
          <cell r="HD98">
            <v>1</v>
          </cell>
          <cell r="HE98">
            <v>8</v>
          </cell>
          <cell r="HF98">
            <v>1</v>
          </cell>
          <cell r="HG98">
            <v>2</v>
          </cell>
          <cell r="HH98" t="str">
            <v/>
          </cell>
          <cell r="HI98" t="str">
            <v/>
          </cell>
          <cell r="HJ98" t="str">
            <v/>
          </cell>
          <cell r="HK98">
            <v>26</v>
          </cell>
          <cell r="HL98">
            <v>0</v>
          </cell>
          <cell r="HM98">
            <v>5.3571428571428568E-2</v>
          </cell>
          <cell r="HN98">
            <v>1.7857142857142856E-2</v>
          </cell>
          <cell r="HO98">
            <v>0.16071428571428573</v>
          </cell>
          <cell r="HP98">
            <v>1.7857142857142856E-2</v>
          </cell>
          <cell r="HQ98">
            <v>1.7857142857142856E-2</v>
          </cell>
          <cell r="HR98">
            <v>0.14285714285714285</v>
          </cell>
          <cell r="HS98">
            <v>1.7857142857142856E-2</v>
          </cell>
          <cell r="HT98">
            <v>3.5714285714285712E-2</v>
          </cell>
          <cell r="HU98">
            <v>0</v>
          </cell>
          <cell r="HV98">
            <v>0</v>
          </cell>
          <cell r="HW98">
            <v>0</v>
          </cell>
          <cell r="HX98">
            <v>0.46428571428571425</v>
          </cell>
          <cell r="HY98" t="str">
            <v>No Programó</v>
          </cell>
          <cell r="HZ98">
            <v>1</v>
          </cell>
          <cell r="IA98">
            <v>1</v>
          </cell>
          <cell r="IB98">
            <v>0.8666666666666667</v>
          </cell>
          <cell r="IC98">
            <v>0.875</v>
          </cell>
          <cell r="ID98">
            <v>0.88235294117647056</v>
          </cell>
          <cell r="IE98">
            <v>0.91999999999999993</v>
          </cell>
          <cell r="IF98">
            <v>0.92307692307692313</v>
          </cell>
          <cell r="IG98">
            <v>1</v>
          </cell>
          <cell r="IH98">
            <v>0.76470588235294112</v>
          </cell>
          <cell r="II98">
            <v>0.59090909090909083</v>
          </cell>
          <cell r="IJ98">
            <v>0.46428571428571419</v>
          </cell>
          <cell r="IK98">
            <v>1</v>
          </cell>
          <cell r="IL98">
            <v>0.88235294117647056</v>
          </cell>
          <cell r="IM98">
            <v>1</v>
          </cell>
          <cell r="IN98">
            <v>0.84615384615384615</v>
          </cell>
          <cell r="IP98">
            <v>7.1428571428571425E-2</v>
          </cell>
        </row>
        <row r="99">
          <cell r="A99">
            <v>171</v>
          </cell>
          <cell r="B99" t="str">
            <v>Oficina Alta Consejería para los Derechos de las Víctimas, la Paz y la Reconciliación</v>
          </cell>
          <cell r="C99" t="str">
            <v>Alto Consejero para los Derechos de las Víctimas, la Paz y la Reconciliación</v>
          </cell>
          <cell r="D99" t="str">
            <v>Gustavo Alberto Quintero Ardila</v>
          </cell>
          <cell r="E99" t="str">
            <v>P2 -  SERVICIO AL CIUDADANO</v>
          </cell>
          <cell r="F99" t="str">
            <v xml:space="preserve">P2O4 Aumentar el uso y aprovechamiento ciudadano de la infraestructura  de la Secretaría General </v>
          </cell>
          <cell r="G99" t="str">
            <v>P2O4A3 Generar acciones comunicativas para que la ciudadanía conozca los avances en la implementación de la política pública de víctimas, a nivel Distrital, y las actividades realizadas por el Centro de Memoria, Paz y Reconciliación - CMPR-.</v>
          </cell>
          <cell r="H99" t="str">
            <v xml:space="preserve">Generar acciones comunicativas para dar a conocer el Centro de Memoria, Paz y Reconciliación - CMPR </v>
          </cell>
          <cell r="I99" t="str">
            <v xml:space="preserve">Acciones comunicativas generadas para dar a conocer el Centro de Memoria, Paz y Reconciliación - CMPR </v>
          </cell>
          <cell r="J99" t="str">
            <v>Acción comunicativa: son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Generar acciones comunicativas: se entiende que se ha generado una acción comunicativa cuando se ha puesto a disposición del público a través de los medios antes reseñados información pertinente y actualizada sobre las distintas actividades que se realizan o acompañan por parte del CMPR.</v>
          </cell>
          <cell r="K99" t="str">
            <v xml:space="preserve">  Sumatoria de las acciones comunicativas realizadas.     </v>
          </cell>
          <cell r="L99" t="str">
            <v>Sumatoria de las acciones comunicativas realizadas.</v>
          </cell>
          <cell r="M99">
            <v>0</v>
          </cell>
          <cell r="O99" t="str">
            <v>Piezas comunicativas a través de las redes sociales, el desarrollo de estrategias de free press, página WEB entre otras, y que contribuyan a  visibilizar  el CMPR y su accionar diario</v>
          </cell>
          <cell r="P99" t="str">
            <v>• Realizar boletines comunicativos de las líneas de acción del CMPR
• Realizar la actividades relacionas con  Free Press
• Realizar el Programa radial 
• Trabajo en redes sociales y página WEB</v>
          </cell>
          <cell r="Q99" t="str">
            <v xml:space="preserve">- Piezas comunicativas
- Videos
- Agendas de programación mensual y trimestral
- Publicaciones en redes sociales para las líneas de reparación, reconciliación, memoria, y justicia y verdad
1. Facebook
2. Twitter
3. Instagram
- Plataforma web del CMPR
- Banner
</v>
          </cell>
          <cell r="R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S99" t="str">
            <v>Suma</v>
          </cell>
          <cell r="T99" t="str">
            <v>Suma</v>
          </cell>
          <cell r="U99" t="str">
            <v>Número</v>
          </cell>
          <cell r="V99" t="str">
            <v>Eficacia</v>
          </cell>
          <cell r="W99" t="str">
            <v>Producto</v>
          </cell>
          <cell r="X99">
            <v>2016</v>
          </cell>
          <cell r="Y99">
            <v>0</v>
          </cell>
          <cell r="Z99">
            <v>2016</v>
          </cell>
          <cell r="AA99">
            <v>0</v>
          </cell>
          <cell r="AB99">
            <v>4</v>
          </cell>
          <cell r="AC99">
            <v>7</v>
          </cell>
          <cell r="AD99">
            <v>7</v>
          </cell>
          <cell r="AE99">
            <v>0</v>
          </cell>
          <cell r="AF99">
            <v>0</v>
          </cell>
          <cell r="AG99" t="str">
            <v>No Aplica</v>
          </cell>
          <cell r="AH99" t="str">
            <v>No Aplica</v>
          </cell>
          <cell r="AI99">
            <v>1</v>
          </cell>
          <cell r="AJ99">
            <v>1</v>
          </cell>
          <cell r="AK99" t="str">
            <v>No Aplica</v>
          </cell>
          <cell r="AL99" t="str">
            <v>No Aplica</v>
          </cell>
          <cell r="AM99" t="str">
            <v>No Aplica</v>
          </cell>
          <cell r="AN99" t="str">
            <v>No Aplica</v>
          </cell>
          <cell r="AO99" t="str">
            <v>No Aplica</v>
          </cell>
          <cell r="AP99" t="str">
            <v>No Aplica</v>
          </cell>
          <cell r="AQ99" t="str">
            <v>No Aplica</v>
          </cell>
          <cell r="AR99" t="str">
            <v>No Aplica</v>
          </cell>
          <cell r="AS99" t="str">
            <v>No Aplica</v>
          </cell>
          <cell r="AT99" t="str">
            <v>No Aplica</v>
          </cell>
          <cell r="AU99" t="str">
            <v>No Aplica</v>
          </cell>
          <cell r="AV99" t="str">
            <v>No Aplica</v>
          </cell>
          <cell r="AW99" t="str">
            <v>No Aplica</v>
          </cell>
          <cell r="AX99" t="str">
            <v>No Aplica</v>
          </cell>
          <cell r="AY99" t="str">
            <v>No Aplica</v>
          </cell>
          <cell r="AZ99" t="str">
            <v>No Aplica</v>
          </cell>
          <cell r="BA99" t="str">
            <v>No Aplica</v>
          </cell>
          <cell r="BB99" t="str">
            <v>No Aplica</v>
          </cell>
          <cell r="BC99" t="str">
            <v>No Aplica</v>
          </cell>
          <cell r="BD99" t="str">
            <v>No Aplica</v>
          </cell>
          <cell r="BE99" t="str">
            <v>No Aplica</v>
          </cell>
          <cell r="BF99" t="str">
            <v>No Aplica</v>
          </cell>
          <cell r="BG99" t="str">
            <v>No Aplica</v>
          </cell>
          <cell r="BH99" t="str">
            <v>No Aplica</v>
          </cell>
          <cell r="BI99" t="str">
            <v>No Aplica</v>
          </cell>
          <cell r="BJ99" t="str">
            <v>No Aplica</v>
          </cell>
          <cell r="BK99" t="str">
            <v>No Aplica</v>
          </cell>
          <cell r="BL99" t="str">
            <v>No Aplica</v>
          </cell>
          <cell r="BM99" t="str">
            <v xml:space="preserve">Plan Estratégico InstitucionalPlan de Acción </v>
          </cell>
          <cell r="BN99" t="str">
            <v xml:space="preserve">Este indicador es de tipo producto y le corresponde sumar las acciones que contribuyen a informar y sensibilizar a la ciudadanía sobre las causas, consecuencias e impactos del conflicto armado, a reparar simbólicamente a las víctimas y a transformar imaginarios históricos que reproducen la violencia a través del uso de diferentes herramientas de comunicación.
Entre las acciones comunicativas se cuenta con el uso y actualización permanente de las redes sociales, el desarrollo de estrategias de free pres, página web entre otras, y que contribuyen al posicionamiento y visibilidad del CMPR y su accionar diario. Estas están dirigidas a públicos diversos entre los cuales encontramos a víctimas, desmovilizados, sector Público, y ciudadanía en general.
</v>
          </cell>
          <cell r="BO99" t="str">
            <v>Realizar acciones comunicativas  para dar a conocer el CMPR.</v>
          </cell>
          <cell r="BP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BQ99" t="str">
            <v xml:space="preserve">- Piezas comunicativas
- Videos
- Agendas de programación mensual y trimestral
- Publicaciones en redes sociales para las líneas de reparación, reconciliación, memoria, y justicia y verdad
1. Facebook
2. Twitter
3. Instagram
- Plataforma web del CMPR
- Banner
</v>
          </cell>
          <cell r="BR99" t="str">
            <v>Constante</v>
          </cell>
          <cell r="BS99">
            <v>7</v>
          </cell>
          <cell r="BT99">
            <v>7</v>
          </cell>
          <cell r="BU99">
            <v>7</v>
          </cell>
          <cell r="BV99">
            <v>7</v>
          </cell>
          <cell r="BW99">
            <v>7</v>
          </cell>
          <cell r="BX99">
            <v>7</v>
          </cell>
          <cell r="BY99">
            <v>7</v>
          </cell>
          <cell r="BZ99">
            <v>7</v>
          </cell>
          <cell r="CA99">
            <v>7</v>
          </cell>
          <cell r="CB99">
            <v>7</v>
          </cell>
          <cell r="CC99">
            <v>7</v>
          </cell>
          <cell r="CD99">
            <v>7</v>
          </cell>
          <cell r="CE99">
            <v>7</v>
          </cell>
          <cell r="CF99">
            <v>7</v>
          </cell>
          <cell r="CG99">
            <v>7</v>
          </cell>
          <cell r="CH99">
            <v>7</v>
          </cell>
          <cell r="CI99">
            <v>7</v>
          </cell>
          <cell r="CJ99">
            <v>7</v>
          </cell>
          <cell r="CK99">
            <v>7</v>
          </cell>
          <cell r="CL99">
            <v>7</v>
          </cell>
          <cell r="CM99">
            <v>7</v>
          </cell>
          <cell r="CN99">
            <v>7</v>
          </cell>
          <cell r="CO99">
            <v>7</v>
          </cell>
          <cell r="CP99">
            <v>7</v>
          </cell>
          <cell r="CQ99">
            <v>7</v>
          </cell>
          <cell r="CR99">
            <v>7</v>
          </cell>
          <cell r="CS99">
            <v>4</v>
          </cell>
          <cell r="CT99" t="str">
            <v/>
          </cell>
          <cell r="CU99" t="str">
            <v>Para el mes de enero de 2019, s realizaron  (4) productos los cuales corresponde a: 1. Agendas de programación: Se realizó el diseño de la agenda para el primer trimestre de 2019. 2. Piezas audiovisuales de los procesos: se desarrollaron 4 videos: i. Video socialización de la exposición permanente e invitación a visitarla; ii. Video para lanzamiento de la exposición permanente y asi mismo para promocionarla; iii. Video promoción de la agenda conmemorativa CMPR 2020; y iv. Video entrega de las agendas conmemorativas a público universitario. 3. Publicaciones en redes sociales: i. Twitter se realizaron en total 54 trinos, se lograron en total 529 nuevos seguidores; ii. Facebook se realizaron 48 publicaciones con las que se lograron 124 nuevos seguidores; y iii. Instagram se realizaron 3 publicaciones y se cuenta con un total de 553 seguidores. 4. Plataforma web del CMPR: Se realizó la publicación de la invitación al lanzamiento de la exposición temporal “Cuando seca la Tinta”.</v>
          </cell>
          <cell r="CV99" t="str">
            <v xml:space="preserve">No se presentó ningún retraso </v>
          </cell>
          <cell r="CW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CX99">
            <v>7</v>
          </cell>
          <cell r="CY99" t="str">
            <v/>
          </cell>
          <cell r="CZ99" t="str">
            <v xml:space="preserve">Para el mes de febrero de 2019,se consolidaron los  (7) productos:
"I.Piezas comunicativas de conmemoraciones: 1. Video conmemorativo, 2. Video Club El Nogal, 3. Video Día contra el Uso de Niños Soldado
II.Agendas de programación mensual: Se realizó la distribución y divulgación de la agenda trimestral de actividades del CMPR
III.Piezas comunicativas trimestrales: 1. Video de la exposición temporal “Cuando seca la tinta”; y 2.Video vuelta a la memoria
IV.Piezas audiovisuales de los procesos: 1. Video visitas guiadas del CMPR; 2. Videovisitas guiadas de colegios al CMPR; 3. Video Camino a casa; 4. Video horario los sábados; 5. Video presentación CMPR; y 6. Video espacios CMPR.
V.Publicaciones en redes sociales: i. Twitter 50 trinos, ii. Facebook 52 publicaciones; y iii. Instagram 15 publicaciones. 
VI.Herramientas multimedia: Transmisión del conversatorio En Diálogo “Sanar las heridas: conversaciones sobre reparación”.
VII.Plataforma web del CMPR: Se realizó la publicación de un banner y dos comunicados relacionados con la vuelta a la memoria y con la proyección de la película Algo necesario.
</v>
          </cell>
          <cell r="DA99" t="str">
            <v xml:space="preserve">No se presentó ningún retraso </v>
          </cell>
          <cell r="DB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C99">
            <v>7</v>
          </cell>
          <cell r="DD99" t="str">
            <v/>
          </cell>
          <cell r="DE99" t="str">
            <v xml:space="preserve">Para el mes de marzo de 2019,se mantiene la consolidación de los siguientes (7) productos:
"I.Piezas comunicativas de conmemoraciones: 1. Video víctimas de crímenes de Estado, 2. Video conmemorativo por el Día Internacional de la Mujer.
II.Agendas programación mensual: Se realizó la divulgación de la agenda de marzo CMPR.
III.Piezas comunicativas trimestrales: i. Video presentación del contenido del libro para la exposición permanente; y ii. Video vuelta a la memoria.
IV.Piezas audiovisuales de los procesos: i.(1)Un Video laboratorios de paz en Sumapaz; y ii. (8) videos de invitación a la vuelta a la memoria. 
V.Publicaciones en redes sociales: i.Twitter 76 trinos, ii. Facebook 65 publicaciones, y iii. Instagram 12 publicaciones. 
VI.Herramientas multimedia: Se transmitió el conversatorio “Sumapaz, una mirada rural sobre la reparación”.
VII.Plataforma web del CMPR: Se publicaron 3 comunicados relacionados con la exposición Proyecto 30, la obra de teatro Inxilio y el conversatorio En Diálogo Sumapaz.
</v>
          </cell>
          <cell r="DF99" t="str">
            <v xml:space="preserve">No se presentó ningún retraso </v>
          </cell>
          <cell r="DG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H99">
            <v>7</v>
          </cell>
          <cell r="DI99" t="str">
            <v/>
          </cell>
          <cell r="DJ99" t="str">
            <v xml:space="preserve">En el marco de las siete (7) acciones comunicativas, en el mes de abril se realizaron las siguientes actividades:
I. Piezas comunicativas de conmemoraciones integradas
 Se elaboró la siguiente pieza audiovisual “Video conmemorativo del Día Internacional para la Sensibilización contra las Minas Antipersonal”.
II. Agendas de programación mensual y trimestral: Se realizó la divulgación de la agenda de abril del CMPR.
 III. Piezas comunicativas trimestrales: Durante el mes de abril se desarrolló 1 video: i. Video de Luz Marina Ache sobre el conflicto armado.
IV. Piezas audiovisuales de los procesos: Durante el mes de abril se desarrolló 1 video relacionado con estudiantes universitarios invitando a la vuelta a la memoria.
V. Publicaciones en redes sociales para las líneas de reparación, reconciliación, memoria, y justicia y verdad: Durante el mes de abril el Centro de Memoria continuó con su estrategia de visibilización de las actividades a través de las redes sociales, obteniendo los siguientes resultados: i. Twitter se realizaron un total de 80 trinos, logrando un total de 500 nuevos seguidores; ii. Facebook se realizaron 78 publicaciones nuevas con las que se lograron 251 nuevos seguidores; y iii. Instagram se realizaron 24 publicaciones y se cuenta con un total de 105 seguidores.
 VI. Herramientas multimedia para difusión y transmisión de eventos: Se realizó la transmisión del conversatorio “Vidas en medio del conflicto armado”.
VII. Plataforma web del CMPR: Se realizó la publicación de tres comunicados: i. Comunicado del 9 de abril; ii. Almas que escriben; y iii. Between Joyce and remembrance.
</v>
          </cell>
          <cell r="DK99" t="str">
            <v>No presenta retrasos</v>
          </cell>
          <cell r="DL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M99">
            <v>7</v>
          </cell>
          <cell r="DN99" t="str">
            <v/>
          </cell>
          <cell r="DO99" t="str">
            <v xml:space="preserve">"En el marco de las siete (7) acciones comunicativas, en el mes de mayo se realizaron las siguientes actividades:
I. Piezas comunicativas de conmemoraciones integradas. Se elaboraron las siguientes piezas audiovisuales: 
1. Video conmemorativo de los 22 años del asesinato de Mario Calderón y Elsa Alvarado
2. Video conmemorativo del Día Internacional de la Libertad de Prensa
3. Video conmemorativo de los líderes asesinados entre mayo y julio
4. Video conmemorativo de la Semana del Detenido Desaparecido
II. Agendas de programación mensual y trimestral: Se realizó la divulgación de la agenda de mayo del CMPR.
III. Piezas comunicativas trimestrales:
Durante el mes de mayo se desarrollaron 2 videos: 
1. Video del evento de conmemoración del Día Nacional por la Dignidad de Víctimas de Violencia Sexual
2.Video producido en el marco de la conmemoración del Día Nacional por la Memoria y la Solidaridad con las Víctimas del Conflicto Armado
IV. Piezas audiovisuales de los procesos
Durante el mes de abril se desarrollaron 4 videos: 1. Video de la intervención de Bertha Fries en la vuelta a la memoria del 9 de abril,  2. Video de la intervención de Camilo Umaña en la vuelta a la memoria del 9 de abril, 3. Video de la intervención de Luz Marina Hache en la vuelta a la memoria del 9 de abril, 4. Video de la intervención de Luis Miguel Morantes en la vuelta a la memoria del 9 de abril.
V. Publicaciones en redes sociales para las líneas de reparación, reconciliación, memoria, y justicia y verdad: Durante el mes de mayo el Centro de Memoria continuó con su estrategia de visibilización de las actividades a través de las redes sociales, obteniendo los siguientes resultados: i. Twitter se realizaron un total de 96 trinos, logrando un total de 679 nuevos seguidores; ii. Facebook se realizaron 85 publicaciones nuevas con las que se lograron 481 nuevos seguidores; y iii. Instagram se realizaron 24 publicaciones y se cuenta con un total de 105 seguidores. 
VI. Herramientas multimedia para difusión y transmisión de eventos: Se realizó la transmisión de los conversatorios: i. El cuerpo como territorio; y ii. El Crimen del Siglo, con el escritor Miguel Torres. Adicionalmente, se implementó la sinergia para la socialización de acciones en el espacio de la exposición permanente Recordar Volver a pasar por el Corazón y de espacio infantil Camino a Casa. 
VII. Plataforma web del CMPR: Se realizó la publicación de dos comunicados: i. Comunicado del evento Colombia canta sus historias; y ii. Comunicado del evento Kamchatka. 
</v>
          </cell>
          <cell r="DP99" t="str">
            <v>No presenta retrasos</v>
          </cell>
          <cell r="DQ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R99">
            <v>7</v>
          </cell>
          <cell r="DS99" t="str">
            <v/>
          </cell>
          <cell r="DT99" t="str">
            <v xml:space="preserve">I. Piezas comunicativas de conmemoraciones .Se elaboró pieza audiovisual video para la conmemoración de los asesinatos de Guadalupe Salcedo, Uriel Gutiérrez y Gonzalo Bravo Pérez. 
II. Agendas de programación mensual y trimestral agenda CMPR.
III. Piezas comunicativas trimestrales  1. Video programa estímulos l proyecto Bocenteando la Paz.2. proyecto ¿Qué es lo que somos?3. Sumapaz con entrevista realizada a Wilson Rey 
IV. Piezas audiovisuales de los procesos  1. Video del conversatorio El incendio de abril.2. libro La invención del pasado de Miguel Torres
3. Festival del páramo y el agua 
V. Publicaciones en redes sociales para las líneas de reparación, reconciliación, memoria, y justicia y verdad 
VI. Herramientas multimedia para difusión y transmisión de eventos Se realizó la transmisión del conversatorio En Diálogo.
VII. Plataforma web del CMPR  i. Comunicado del evento Colombia canta su historia; y ii. Pieza comunicativa del Festival del páramo y el agua  
V. Publicaciones en redes sociales
 VI. Herramientas multimedia para difusión y transmisión de eventos de conversatorios: i. El cuerpo como territorio; y ii. El Crimen del Siglo.
VII. Plataforma web del CMPR
</v>
          </cell>
          <cell r="DU99" t="str">
            <v>No presenta retrasos</v>
          </cell>
          <cell r="DV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DW99">
            <v>7</v>
          </cell>
          <cell r="DX99" t="str">
            <v/>
          </cell>
          <cell r="DY99" t="str">
            <v xml:space="preserve">En el marco de las siete (7) acciones comunicativas, en el mes de julio se realizaron las siguientes actividades:
I. Piezas comunicativas de conmemoraciones integradas
Se elaboró la siguiente pieza audiovisual:
Para el mes de julio se realizó y rotó el video conmemorativo de los asesinatos que han sucedido en los meses de mayo a julio.
II. Agendas de programación mensual y trimestral
Se realizó la divulgación de la agenda de julio del CMPR en la página web, redes sociales y en el aplicativo de Agéndate Bogotá. 
III. Piezas comunicativas trimestrales
Durante el mes de julio se desarrollaron 3 videos: 
(1) Video de la beca del programa estímulos entregada al proyecto ¿Y cuándo vuelve el desaparecido?
(1) Video de la beca del programa estímulos entregada al proyecto Radioscopia
(3) Videos del proceso de transferencia oral de las acciones que se adelantaron en cada una de las casas de pensamiento indígena: Semillas Ambiká Pijao, Wawitakunapa Wasi y Muiscas Gueatÿqíb.
IV. Piezas audiovisuales de los procesos
Durante el mes de julio se desarrollaron 4 videos: 
(1) Video de la presentación del grupo musical Palo’e Corozo
(1) Video de la obra de teatro Pajarito 
(2) Videos de la marcha en apoyo a los líderes sociales
V. Publicaciones en redes sociales para las líneas de reparación, reconciliación, memoria, y justicia y verdad
Durante el mes de julio el Centro de Memoria continuó con su estrategia de visibilización de las actividades a través de las redes sociales, obteniendo los siguientes resultados: i. Twitter se realizaron un total de 63 trinos, logrando un total de 461 nuevos seguidores; ii. Facebook se realizaron 64 publicaciones nuevas con las que se lograron 224 nuevos seguidores; y iii. Instagram se realizaron 12 publicaciones y se cuenta con un total de 54 seguidores. 
VI. Herramientas multimedia para difusión y transmisión de eventos
Se realizó la transmisión del conversatorio En Diálogo, La JEP en Bogotá: Secuestros y Falsos Positivos.
VII. Plataforma web del CMPR
Se realizó la publicación de dos comunicados: i. Comunicado del evento presentación del grupo musical Palo’e Corozo; y ii. Pieza comunicativa del cine foro S.C. Recortes de prensa.
</v>
          </cell>
          <cell r="DZ99" t="str">
            <v>No presenta retrasos</v>
          </cell>
          <cell r="EA99" t="str">
            <v>Las acciones adelantadas han estado dirigidas a diversos públicos entre los que se encuentran víctimas,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v>
          </cell>
          <cell r="EB99">
            <v>7</v>
          </cell>
          <cell r="EC99" t="str">
            <v/>
          </cell>
          <cell r="ED99" t="str">
            <v xml:space="preserve">En el marco de las siete (7) acciones comunicativas, en el mes de agosto se realizaron las siguientes actividades:
I. Piezas comunicativas de conmemoraciones integradas
Se elaboraron las siguientes piezas audiovisuales: 1. Video conmemorativo de líderes asesinados
2. Video conmemorativo del asesinado de Jaime Garzón y 3. Video conmemorativo “20 años sin Jaime Garzón”
II. Agendas de programación mensual y trimestral
Se realizó la divulgación de la agenda de agosto del CMPR en la página web, redes sociales y en el aplicativo de Agéndate Bogotá. 
III. Piezas comunicativas trimestrales
Durante el mes de agosto se desarrollaron 8 videos: 
1. Se elaboraron 4 videos que hicieron parte de la campaña de expectativa de la conmemoración del Día Internacional de las Víctimas de Desapariciones Forzadas.
2. Se elaboraron 4 videos en los que se registra el proceso de divulgación de las cartas elaboradas por las víctimas de desaparición forzada.
IV. Piezas audiovisuales de los procesos
Durante el mes de agosto se desarrollaron 7 videos: 
1. Video de la presentación del colectivo La paz despierta.
2. Video del recital de poesía, música y teatro Tejido a tierra.
3. Video de la presentación de música y danza El Clamor del Anfibio.
4. Video del documental “N.N”.
5. Video de invitación a participar en la programación de Camino a Casa.
6. Video de la presentación de la obra de teatro Rita.
7. Video de la presentación de la obra de teatro “¿…Y cuándo vuelve el desaparecido? Cada vez que lo trae el pensamiento”
V. Publicaciones en redes sociales para las líneas de reparación, reconciliación, memoria, y justicia y verdad
Durante el mes de agosto el CMPR continuó con su estrategia de visibilización de las actividades a través de las redes sociales: i. Twitter 93 trinos, logrando un total de 128 nuevos seguidores; ii. Facebook 85 publicaciones nuevas, logrando 268 nuevos seguidores; y iii. Instagram 42 publicaciones y se cuenta con un total de 87 seguidores. 
VI. Herramientas multimedia para difusión y transmisión de eventos
Se realizó la transmisión del acto 24 horas por los desaparecidos, realizado en el marco de la conmemoración del 30 de agosto, Día Internacional de las Víctimas de Desapariciones Forzadas.
VII. Plataforma web del CMPR
Se realizó la publicación de cuatro comunicados: i. Comunicado de invitación al evento 24 horas por los desaparecidos; ii. Pieza comunicativa de la obra de teatro ¿…Y cuándo vuelve el desaparecido? Cada vez que lo trae el pensamiento; iii. Pieza comunicativa de la obra de teatro Rita; y iv. Pieza comunicativa de la proyección del documental “N.N.”.
</v>
          </cell>
          <cell r="EE99" t="str">
            <v>No presenta retrasos</v>
          </cell>
          <cell r="EF99" t="str">
            <v xml:space="preserve">Las acciones adelantadas han permitido que las acciones de reparación y reconciliación, sean visibles a distitos públicos diferentes a las víctimas tales como delegados de entidades nacionales, fuerza pública, embajadas, organizaciones sociales, organizaciones políticas, organizaciones defensoras de derechos humanos, comunidades étnicas, estudiantes de colegios, estudiantes de pregrados y posgrados de Universidades públicas y privadas y ciudadanía en general. Por otra parte, la acción comunicativa más destacada estuvo relacionada con la conmemoración del Día Internacional de las Víctimas de Desapariciones Forzadas.
</v>
          </cell>
          <cell r="EG99">
            <v>7</v>
          </cell>
          <cell r="EH99" t="str">
            <v/>
          </cell>
          <cell r="EI99" t="str">
            <v xml:space="preserve">En el marco de las siete (7) acciones comunicativas, en el mes de septiembre se realizaron las siguientes actividades:
I. Piezas comunicativas de conmemoraciones integradas
Se elaboraron las siguientes piezas audiovisuales: 
1. Videos de 3 de los participantes del proceso ausencias presentes con quienes se trabajó en la escritura de cartas para la conmemoración del Día Internacional de las Víctimas de Desapariciones Forzadas. 
2. Video del proceso de conmemoraciones compartidas, elaborado con el objetivo de socializarlo en el marco del Peace Prize.
II. Agendas de programación mensual y trimestral
Se realizó la divulgación de la agenda de septiembre del CMPR en la página web, redes sociales y en el aplicativo de Agéndate Bogotá. 
III. Piezas comunicativas trimestrales
Durante el mes de septiembre se desarrollaron 6 videos: 
1) Se elaboraron 4 videos de las personas con quienes se construyeron los testimonios que hacen parte del libro Paisajes Inadvertidos. 
2) Se elaboraron 2 videos relacionados con los recorridos de la Desaparición Forzada y de la Memoria, los cuales fueron incluidos en el libro Paisajes Inadvertidos.
IV. Piezas audiovisuales de los procesos
Durante el mes de septiembre se desarrollaron 3 videos: 
1. Video de la iniciativa ganadora de una de las becas del programa estímulos: ¿Y si mañana?
2. Video de invitación a participar en el evento Pelis por Bogotá de la Cinemateca Distrital. 
3. Video la presentación del grupo musical Candesound.
V. Publicaciones en redes sociales para las líneas de reparación, reconciliación, memoria, y justicia y verdad.
Durante el mes de septiembre el Centro de Memoria continuó con su estrategia de visibilización de las actividades a través de las redes sociales, obteniendo los siguientes resultados: i. Twitter se realizaron un total de 52 trinos; ii. Facebook se realizaron 55 publicaciones nuevas con las que se lograron 247 nuevos seguidores; y iii. Instagram se realizaron 31 publicaciones y se cuenta con un total de 143 seguidores. 
VI. Herramientas multimedia para difusión y transmisión de eventos
Se realizó la transmisión de los eventos: 
1. Lanzamiento del libro Paisajes Inadvertidos
2. Encuentro distrital de docentes y estudiantes constructores de memoria para la paz y la reconciliación
VII. Plataforma web del CMPR
Se realizó la publicación de 2 comunicados: i) Comunicado de invitación al evento ¿Y si mañana?; y 
ii) Comunicado de invitación al Encuentro distrital de docentes y estudiantes constructores de memoria para la paz y la reconciliación.
</v>
          </cell>
          <cell r="EJ99" t="str">
            <v>No presenta retrasos</v>
          </cell>
          <cell r="EK99" t="str">
            <v>Las acciones adelantadas han permitido que diferentes públicos distintos a los gurpos de interes en materia de víctimas, sean concientes de las acciones que hace el Distrito en materia de memoria, paz y reconciliación. Por otra parte, las acciones comunicativas correspondiente al mes de septiembre de 2019, estuvieron orientadas a visibilizar el lanzamiento del libro “Paisajes Inadvertidos”.</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v>60</v>
          </cell>
          <cell r="FB99">
            <v>0</v>
          </cell>
          <cell r="FC99" t="str">
            <v>Cumple</v>
          </cell>
          <cell r="FD99" t="str">
            <v>Aceptable</v>
          </cell>
          <cell r="FE99" t="str">
            <v>Satisfactorio</v>
          </cell>
          <cell r="FF99" t="str">
            <v>Adecuado</v>
          </cell>
          <cell r="FG99" t="str">
            <v>Coherente</v>
          </cell>
          <cell r="FH99" t="str">
            <v>Concuerda</v>
          </cell>
          <cell r="FI99" t="str">
            <v>No aplica</v>
          </cell>
          <cell r="FJ99" t="str">
            <v>Relación directa</v>
          </cell>
          <cell r="FK99" t="str">
            <v>Adecuado</v>
          </cell>
          <cell r="FL99" t="str">
            <v>Oportuna</v>
          </cell>
          <cell r="FM99" t="str">
            <v>Teniendo en cuenta que en este indicador se suman las acciones que contribuyen a informar y sensibilizar a la ciudadanía a la ciudadanía sobre las causas, consecuencias e impactos del conflicto armado no puede registrarse la programación constante al interior de la vigencia por ello se debe diferenciar por periodo el número de acciones a implementar. Por lo anterior, se debe ajustar la programación del indicador y reportar para cada mes el número de acciones ejecutadas hasta completar las siete de la vigencia. Para ello tienen plazo hasta el día 22 de abril de 2019 para remitir a la Oficina Asesora de Planeación y soportarlo en las respectivas evidencias documentales.  Se subsanó</v>
          </cell>
          <cell r="FN99" t="str">
            <v>Luisa Fernanda Ortiz y Yuri Galindo</v>
          </cell>
          <cell r="FO99" t="str">
            <v>Cumple</v>
          </cell>
          <cell r="FP99" t="str">
            <v>Satisfactorio</v>
          </cell>
          <cell r="FQ99" t="e">
            <v>#N/A</v>
          </cell>
          <cell r="FR99" t="str">
            <v>Adecuado</v>
          </cell>
          <cell r="FS99" t="str">
            <v>Coherente</v>
          </cell>
          <cell r="FT99" t="str">
            <v>Concuerda</v>
          </cell>
          <cell r="FU99" t="str">
            <v>Indeterminado</v>
          </cell>
          <cell r="FV99" t="str">
            <v>Relación directa</v>
          </cell>
          <cell r="FW99" t="str">
            <v>No adecuado</v>
          </cell>
          <cell r="FX99" t="str">
            <v>Oportuna</v>
          </cell>
          <cell r="FY99"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FZ99" t="str">
            <v>Yuri Galindo</v>
          </cell>
          <cell r="GA99">
            <v>0</v>
          </cell>
          <cell r="GB99" t="str">
            <v>Satisfactorio</v>
          </cell>
          <cell r="GC99" t="e">
            <v>#N/A</v>
          </cell>
          <cell r="GD99">
            <v>0</v>
          </cell>
          <cell r="GE99">
            <v>0</v>
          </cell>
          <cell r="GF99">
            <v>0</v>
          </cell>
          <cell r="GG99">
            <v>0</v>
          </cell>
          <cell r="GH99">
            <v>0</v>
          </cell>
          <cell r="GI99">
            <v>0</v>
          </cell>
          <cell r="GJ99">
            <v>0</v>
          </cell>
          <cell r="GK99">
            <v>0</v>
          </cell>
          <cell r="GL99">
            <v>0</v>
          </cell>
          <cell r="GM99">
            <v>0</v>
          </cell>
          <cell r="GN99">
            <v>0</v>
          </cell>
          <cell r="GO99" t="e">
            <v>#N/A</v>
          </cell>
          <cell r="GP99">
            <v>0</v>
          </cell>
          <cell r="GQ99">
            <v>0</v>
          </cell>
          <cell r="GR99">
            <v>0</v>
          </cell>
          <cell r="GS99">
            <v>0</v>
          </cell>
          <cell r="GT99">
            <v>0</v>
          </cell>
          <cell r="GU99">
            <v>0</v>
          </cell>
          <cell r="GV99">
            <v>0</v>
          </cell>
          <cell r="GW99">
            <v>0</v>
          </cell>
          <cell r="GX99">
            <v>0</v>
          </cell>
          <cell r="GY99">
            <v>4</v>
          </cell>
          <cell r="GZ99">
            <v>7</v>
          </cell>
          <cell r="HA99">
            <v>7</v>
          </cell>
          <cell r="HB99">
            <v>7</v>
          </cell>
          <cell r="HC99">
            <v>7</v>
          </cell>
          <cell r="HD99">
            <v>7</v>
          </cell>
          <cell r="HE99">
            <v>7</v>
          </cell>
          <cell r="HF99">
            <v>7</v>
          </cell>
          <cell r="HG99">
            <v>7</v>
          </cell>
          <cell r="HH99" t="str">
            <v/>
          </cell>
          <cell r="HI99" t="str">
            <v/>
          </cell>
          <cell r="HJ99" t="str">
            <v/>
          </cell>
          <cell r="HK99">
            <v>60</v>
          </cell>
          <cell r="HL99">
            <v>0.5714285714285714</v>
          </cell>
          <cell r="HM99">
            <v>1</v>
          </cell>
          <cell r="HN99">
            <v>1</v>
          </cell>
          <cell r="HO99">
            <v>1</v>
          </cell>
          <cell r="HP99">
            <v>1</v>
          </cell>
          <cell r="HQ99">
            <v>1</v>
          </cell>
          <cell r="HR99">
            <v>1</v>
          </cell>
          <cell r="HS99">
            <v>1</v>
          </cell>
          <cell r="HT99">
            <v>1</v>
          </cell>
          <cell r="HU99">
            <v>0</v>
          </cell>
          <cell r="HV99">
            <v>0</v>
          </cell>
          <cell r="HW99">
            <v>0</v>
          </cell>
          <cell r="HX99">
            <v>0.89285714285714279</v>
          </cell>
          <cell r="HY99">
            <v>0.5714285714285714</v>
          </cell>
          <cell r="HZ99">
            <v>0.7857142857142857</v>
          </cell>
          <cell r="IA99">
            <v>0.85714285714285698</v>
          </cell>
          <cell r="IB99">
            <v>0.8928571428571429</v>
          </cell>
          <cell r="IC99">
            <v>0.91428571428571415</v>
          </cell>
          <cell r="ID99">
            <v>0.92857142857142838</v>
          </cell>
          <cell r="IE99">
            <v>0.93877551020408168</v>
          </cell>
          <cell r="IF99">
            <v>0.94642857142857129</v>
          </cell>
          <cell r="IG99">
            <v>0.95238095238095233</v>
          </cell>
          <cell r="IH99">
            <v>0.8571428571428571</v>
          </cell>
          <cell r="II99">
            <v>0.77922077922077926</v>
          </cell>
          <cell r="IJ99">
            <v>0.7142857142857143</v>
          </cell>
          <cell r="IK99">
            <v>0.85714285714285698</v>
          </cell>
          <cell r="IL99">
            <v>0.92857142857142838</v>
          </cell>
          <cell r="IM99">
            <v>0.95238095238095233</v>
          </cell>
          <cell r="IN99">
            <v>1</v>
          </cell>
          <cell r="IP99">
            <v>0.8571428571428571</v>
          </cell>
        </row>
        <row r="100">
          <cell r="A100">
            <v>172</v>
          </cell>
          <cell r="B100" t="str">
            <v>Oficina Alta Consejería para los Derechos de las Víctimas, la Paz y la Reconciliación</v>
          </cell>
          <cell r="C100" t="str">
            <v>Alto Consejero para los Derechos de las Víctimas, la Paz y la Reconciliación</v>
          </cell>
          <cell r="D100" t="str">
            <v>Gustavo Alberto Quintero Ardila</v>
          </cell>
          <cell r="E100" t="str">
            <v>P1 -  ÉTICA, BUEN GOBIERNO Y TRANSPARENCIA</v>
          </cell>
          <cell r="F100" t="str">
            <v>P1O2 Fortalecer la capacidad de formulación, implementación y seguimiento, de la política pública de competencia de la Secretaría General; así como las estrategias y mecanismos de evaluación.</v>
          </cell>
          <cell r="G100" t="str">
            <v>P1O2A1 Formular, implementar y realizar seguimiento a las políticas públicas de competencia de la Entidad</v>
          </cell>
          <cell r="H100" t="str">
            <v>Realizar programaciones con seguimiento al Plan de Acción Distrital para la Atención y Reparación Integral a las Víctimas del conflicto armado residentes en Bogotá, D.C.</v>
          </cell>
          <cell r="I100" t="str">
            <v>Programaciones con seguimiento al Plan de Acción Distrital - PAD para la Atención y Reparación Integral a las víctimas del conflicto armado residentes en Bogotá, D.C realizado</v>
          </cell>
          <cell r="J100" t="str">
            <v>Variable 1= Programaciones al Plan de Acción Distrital – PAD, que corresponde al 0,5. 
De acuerdo con lo establecido tanto en el artículo 174 de la Ley 1448 de 2011 como en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
Por armonización de PDD se hace programación de manera indicativa para el periodo 2016-2020, por tanto, el seguimiento se hace de 2017. La última programación corresponde a la programación al 2021. 
Variable 2 : Seguimiento al Plan de Acción Distrital – PAD, que corresponde al 0,5.
En concordancia con lo establecido en el artículo 142 de la Ley 1448 de 2011, el Concejo de Bogotá celebrará una sesión plenaria el 9 de abril de cada año, para que la Administración presente el informe de avance de la política Publica de Víctimas y escuchar a las víctimas del conflicto establecidas en la ciudad, de conformidad a lo dispuesto en Artículo 8, del Acuerdo 491 de 2012.</v>
          </cell>
          <cell r="K100" t="str">
            <v xml:space="preserve">  Sumatoria del Seguimiento  y la  programación del Plan de Acción Distrital – PAD.     </v>
          </cell>
          <cell r="L100" t="str">
            <v>Sumatoria del Seguimiento  y la  programación del Plan de Acción Distrital – PAD.</v>
          </cell>
          <cell r="M100">
            <v>0</v>
          </cell>
          <cell r="O100" t="str">
            <v xml:space="preserve">Un sistema coordinado para la implementación de la política pública de víctimas, paz y reconciliación
</v>
          </cell>
          <cell r="P100" t="str">
            <v>Realizar comités de justicia transicional
Implementar 100% de medidas de reparación integral
Implementar 100% de protocolo de participación</v>
          </cell>
          <cell r="Q100" t="str">
            <v>-Informe de seguimiento al PAD
-Libro presupuestal
-Acta del Comité de justicia transicional donde aprueban el PAD para la siguiente vigencia.</v>
          </cell>
          <cell r="R100" t="str">
            <v>Permite el seguimiento al cumplimiento de las responsabilidades que los diferentes sectores de la Administración Distrital tienen frente a la contribución al goce efectivo de los derechos de las víctimas .
Este seguimiento permite la generación de informes de gestión sectorial y la planeación estrategica de la implementación de la policitica publica de victimas.</v>
          </cell>
          <cell r="S100" t="str">
            <v>Suma</v>
          </cell>
          <cell r="T100" t="str">
            <v>Suma</v>
          </cell>
          <cell r="U100" t="str">
            <v>Número</v>
          </cell>
          <cell r="V100" t="str">
            <v>Eficacia</v>
          </cell>
          <cell r="W100" t="str">
            <v>Producto</v>
          </cell>
          <cell r="X100">
            <v>2016</v>
          </cell>
          <cell r="Y100">
            <v>1</v>
          </cell>
          <cell r="Z100">
            <v>2016</v>
          </cell>
          <cell r="AA100">
            <v>0</v>
          </cell>
          <cell r="AB100">
            <v>1</v>
          </cell>
          <cell r="AC100">
            <v>1</v>
          </cell>
          <cell r="AD100">
            <v>1</v>
          </cell>
          <cell r="AE100">
            <v>1</v>
          </cell>
          <cell r="AF100">
            <v>4</v>
          </cell>
          <cell r="AG100" t="str">
            <v>No Aplica</v>
          </cell>
          <cell r="AH100">
            <v>1</v>
          </cell>
          <cell r="AI100" t="str">
            <v>No Aplica</v>
          </cell>
          <cell r="AJ100">
            <v>1</v>
          </cell>
          <cell r="AK100" t="str">
            <v>No Aplica</v>
          </cell>
          <cell r="AL100" t="str">
            <v>No Aplica</v>
          </cell>
          <cell r="AM100" t="str">
            <v>No Aplica</v>
          </cell>
          <cell r="AN100" t="str">
            <v>No Aplica</v>
          </cell>
          <cell r="AO100" t="str">
            <v>No Aplica</v>
          </cell>
          <cell r="AP100" t="str">
            <v>No Aplica</v>
          </cell>
          <cell r="AQ100" t="str">
            <v>No Aplica</v>
          </cell>
          <cell r="AR100" t="str">
            <v>No Aplica</v>
          </cell>
          <cell r="AS100" t="str">
            <v>No Aplica</v>
          </cell>
          <cell r="AT100" t="str">
            <v>No Aplica</v>
          </cell>
          <cell r="AU100" t="str">
            <v>No Aplica</v>
          </cell>
          <cell r="AV100" t="str">
            <v>No Aplica</v>
          </cell>
          <cell r="AW100" t="str">
            <v>No Aplica</v>
          </cell>
          <cell r="AX100" t="str">
            <v>No Aplica</v>
          </cell>
          <cell r="AY100" t="str">
            <v>No Aplica</v>
          </cell>
          <cell r="AZ100" t="str">
            <v>No Aplica</v>
          </cell>
          <cell r="BA100" t="str">
            <v>No Aplica</v>
          </cell>
          <cell r="BB100" t="str">
            <v>No Aplica</v>
          </cell>
          <cell r="BC100" t="str">
            <v>No Aplica</v>
          </cell>
          <cell r="BD100" t="str">
            <v>No Aplica</v>
          </cell>
          <cell r="BE100" t="str">
            <v>No Aplica</v>
          </cell>
          <cell r="BF100" t="str">
            <v>No Aplica</v>
          </cell>
          <cell r="BG100" t="str">
            <v>No Aplica</v>
          </cell>
          <cell r="BH100" t="str">
            <v>No Aplica</v>
          </cell>
          <cell r="BI100" t="str">
            <v>No Aplica</v>
          </cell>
          <cell r="BJ100" t="str">
            <v>No Aplica</v>
          </cell>
          <cell r="BK100" t="str">
            <v>No Aplica</v>
          </cell>
          <cell r="BL100" t="str">
            <v>No Aplica</v>
          </cell>
          <cell r="BM100" t="str">
            <v xml:space="preserve">Plan de Desarrollo - Meta ProductoPlan de Acción </v>
          </cell>
          <cell r="BN100" t="str">
            <v>Este indicador pretende medir lo establecido en el artículo 174 de la Ley 1448 de 2011 así como el artículo 2.2.8.3.1.5 del Decreto 2460 de 2015 por el cual “(…) en la cual se adopta la Estrategia de Corresponsabilidad de la política pública para las víctimas del conflicto armado interno (…)”, Así mismo, es obligación de las entidades territoriales diseñar el Plan de Acción Territorial especificando los programas y proyectos orientados a contribuir en la prevención, protección, asistencia, atención y reparación integral a las víctimas del conflicto armado, incluyendo metas y recursos indicativos para los cuatro años siguientes a la adopción del mismo. De igual manera, establece el mencionado Decreto que el Plan de Acción Territorial deberá ajustarse anualmente antes del 31 de diciembre de cada año.</v>
          </cell>
          <cell r="BO100" t="str">
            <v>Realizar la programación y seguimiento al Plan de Acción Distrital - PAD, para la atención y reparación integral a las vb{icitmas del conflicto armado residentes en Bogotá.</v>
          </cell>
          <cell r="BP100" t="str">
            <v>Permite el seguimiento al cumplimiento de las responsabilidades que los diferentes sectores de la Administración Distrital tienen frente a la contribución al goce efectivo de los derechos de las víctimas .
Este seguimiento permite la generación de informes de gestión sectorial y la planeación estrategica de la implementación de la policitica publica de victimas.</v>
          </cell>
          <cell r="BQ100" t="str">
            <v>-Informe de seguimiento al PAD
-Libro presupuestal
-Acta del Comité de justicia transicional donde aprueban el PAD para la siguiente vigencia.</v>
          </cell>
          <cell r="BR100" t="str">
            <v>Suma</v>
          </cell>
          <cell r="BS100">
            <v>1</v>
          </cell>
          <cell r="BT100">
            <v>0</v>
          </cell>
          <cell r="BU100">
            <v>0</v>
          </cell>
          <cell r="BV100">
            <v>0</v>
          </cell>
          <cell r="BW100">
            <v>0.5</v>
          </cell>
          <cell r="BX100">
            <v>0</v>
          </cell>
          <cell r="BY100">
            <v>0</v>
          </cell>
          <cell r="BZ100">
            <v>0</v>
          </cell>
          <cell r="CA100">
            <v>0</v>
          </cell>
          <cell r="CB100">
            <v>0</v>
          </cell>
          <cell r="CC100">
            <v>0</v>
          </cell>
          <cell r="CD100">
            <v>0</v>
          </cell>
          <cell r="CE100">
            <v>0.5</v>
          </cell>
          <cell r="CF100">
            <v>0</v>
          </cell>
          <cell r="CG100">
            <v>0</v>
          </cell>
          <cell r="CH100">
            <v>0</v>
          </cell>
          <cell r="CI100">
            <v>0.5</v>
          </cell>
          <cell r="CJ100">
            <v>0</v>
          </cell>
          <cell r="CK100">
            <v>0</v>
          </cell>
          <cell r="CL100">
            <v>0</v>
          </cell>
          <cell r="CM100">
            <v>0</v>
          </cell>
          <cell r="CN100">
            <v>0</v>
          </cell>
          <cell r="CO100">
            <v>0</v>
          </cell>
          <cell r="CP100">
            <v>0</v>
          </cell>
          <cell r="CQ100">
            <v>0.5</v>
          </cell>
          <cell r="CR100">
            <v>1</v>
          </cell>
          <cell r="CS100">
            <v>0</v>
          </cell>
          <cell r="CT100" t="str">
            <v/>
          </cell>
          <cell r="CU100" t="str">
            <v>Este seguimiento se hace a partir del mes de abril de 2019</v>
          </cell>
          <cell r="CV100" t="str">
            <v>NA</v>
          </cell>
          <cell r="CW100" t="str">
            <v>NA</v>
          </cell>
          <cell r="CX100">
            <v>0</v>
          </cell>
          <cell r="CY100" t="str">
            <v/>
          </cell>
          <cell r="CZ100" t="str">
            <v>Este seguimiento se hace a partir del mes de abril de 2019</v>
          </cell>
          <cell r="DA100" t="str">
            <v>NA</v>
          </cell>
          <cell r="DB100" t="str">
            <v>NA</v>
          </cell>
          <cell r="DC100">
            <v>0</v>
          </cell>
          <cell r="DD100" t="str">
            <v/>
          </cell>
          <cell r="DE100" t="str">
            <v>Este seguimiento se hace a partir del mes de abril de 2019</v>
          </cell>
          <cell r="DF100" t="str">
            <v>NA</v>
          </cell>
          <cell r="DG100" t="str">
            <v>NA</v>
          </cell>
          <cell r="DH100">
            <v>0.5</v>
          </cell>
          <cell r="DI100" t="str">
            <v/>
          </cell>
          <cell r="DJ100" t="str">
            <v>En el mes de  abril se realizó y presentó el  informe sobre la implementación  de la política pública de víctimas del conflicto armado residentes en la ciudad para la vigencia  - 2018, en concordancia con  el Acuerdo 491 de 2012  emitido por el Concejo de Bogotá D. C., y el Decreto 531 de 2015 promulgado por la Alcaldía Mayor de Bogotá D. C., el cual  establece que el Observatorio Distrital de Víctimas del Conflicto Armado tiene como una de sus principales funciones presentar anualmente un informe de gestión, seguimiento e implementación de las acciones, proyectos y programas de la política pública de víctimas en el Distrito.</v>
          </cell>
          <cell r="DK100" t="str">
            <v>NA</v>
          </cell>
          <cell r="DL100" t="str">
            <v>Con este seguimiento, se presentan las acciones que realizó el distrito en materia de víctimas durante la vigencia 2018, así como la distribución de los recursos para soportar estas acciones.</v>
          </cell>
          <cell r="DM100">
            <v>0</v>
          </cell>
          <cell r="DN100" t="str">
            <v/>
          </cell>
          <cell r="DO100" t="str">
            <v>No se tienen actividades programadas para el mes.</v>
          </cell>
          <cell r="DP100" t="str">
            <v>NA</v>
          </cell>
          <cell r="DQ100" t="str">
            <v>NA</v>
          </cell>
          <cell r="DR100">
            <v>0</v>
          </cell>
          <cell r="DS100" t="str">
            <v/>
          </cell>
          <cell r="DT100" t="str">
            <v>No se tienen actividades programadas para el mes.</v>
          </cell>
          <cell r="DU100" t="str">
            <v>NA</v>
          </cell>
          <cell r="DV100" t="str">
            <v>NA</v>
          </cell>
          <cell r="DW100">
            <v>0</v>
          </cell>
          <cell r="DX100" t="str">
            <v/>
          </cell>
          <cell r="DY100" t="str">
            <v>No se tienen actividades programadas para el mes.</v>
          </cell>
          <cell r="DZ100" t="str">
            <v>NA</v>
          </cell>
          <cell r="EA100" t="str">
            <v>NA</v>
          </cell>
          <cell r="EB100">
            <v>0</v>
          </cell>
          <cell r="EC100" t="str">
            <v/>
          </cell>
          <cell r="ED100" t="str">
            <v>No se tienen actividades programadas para el mes.</v>
          </cell>
          <cell r="EE100" t="str">
            <v>NA</v>
          </cell>
          <cell r="EF100" t="str">
            <v>NA</v>
          </cell>
          <cell r="EG100">
            <v>0</v>
          </cell>
          <cell r="EH100" t="str">
            <v/>
          </cell>
          <cell r="EI100" t="str">
            <v>No se tienen actividades programadas para el mes.</v>
          </cell>
          <cell r="EJ100" t="str">
            <v>NA</v>
          </cell>
          <cell r="EK100" t="str">
            <v>NA</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v>0.5</v>
          </cell>
          <cell r="FB100">
            <v>0</v>
          </cell>
          <cell r="FC100" t="str">
            <v>Cumple</v>
          </cell>
          <cell r="FD100" t="str">
            <v>No programó</v>
          </cell>
          <cell r="FE100" t="str">
            <v>Cumplido</v>
          </cell>
          <cell r="FF100" t="str">
            <v>Adecuado</v>
          </cell>
          <cell r="FG100" t="str">
            <v>Coherente</v>
          </cell>
          <cell r="FH100" t="str">
            <v>Concuerda</v>
          </cell>
          <cell r="FI100" t="str">
            <v>Concuerda</v>
          </cell>
          <cell r="FJ100" t="str">
            <v>Relación directa</v>
          </cell>
          <cell r="FK100" t="str">
            <v>Adecuado</v>
          </cell>
          <cell r="FL100" t="str">
            <v>Oportuna</v>
          </cell>
          <cell r="FM100" t="str">
            <v>El indicador está programado a partir de abril de 2019.</v>
          </cell>
          <cell r="FN100" t="str">
            <v>Luisa Fernanda Ortiz y Yuri Galindo</v>
          </cell>
          <cell r="FO100" t="str">
            <v>Cumple</v>
          </cell>
          <cell r="FP100" t="str">
            <v>Cumplido</v>
          </cell>
          <cell r="FQ100" t="e">
            <v>#N/A</v>
          </cell>
          <cell r="FR100" t="str">
            <v>No adecuado</v>
          </cell>
          <cell r="FS100" t="str">
            <v>Coherente</v>
          </cell>
          <cell r="FT100" t="str">
            <v>Concuerda</v>
          </cell>
          <cell r="FU100" t="str">
            <v>Concuerda</v>
          </cell>
          <cell r="FV100" t="str">
            <v>Relación directa</v>
          </cell>
          <cell r="FW100" t="str">
            <v>Adecuado</v>
          </cell>
          <cell r="FX100" t="str">
            <v>Oportuna</v>
          </cell>
          <cell r="FY100" t="str">
            <v>Teniendo en cuenta que para el mes de abril se presentó el informe sobre la implementación de la política pública de víctimas del conflicto armado residentes en el Distrito Capital, es necesario que además de referir en la casilla de beneficios que con este seguimiento se presentan las acciones que realizó el Distrito en la materia para el 2018, se especifiquen los principales efectos o impactos que genera la implementación de la política.</v>
          </cell>
          <cell r="FZ100" t="str">
            <v>Yuri Galindo</v>
          </cell>
          <cell r="GA100">
            <v>0</v>
          </cell>
          <cell r="GB100" t="str">
            <v>Cumplido</v>
          </cell>
          <cell r="GC100" t="e">
            <v>#N/A</v>
          </cell>
          <cell r="GD100">
            <v>0</v>
          </cell>
          <cell r="GE100">
            <v>0</v>
          </cell>
          <cell r="GF100">
            <v>0</v>
          </cell>
          <cell r="GG100">
            <v>0</v>
          </cell>
          <cell r="GH100">
            <v>0</v>
          </cell>
          <cell r="GI100">
            <v>0</v>
          </cell>
          <cell r="GJ100">
            <v>0</v>
          </cell>
          <cell r="GK100">
            <v>0</v>
          </cell>
          <cell r="GL100">
            <v>0</v>
          </cell>
          <cell r="GM100">
            <v>0</v>
          </cell>
          <cell r="GN100">
            <v>0</v>
          </cell>
          <cell r="GO100" t="e">
            <v>#N/A</v>
          </cell>
          <cell r="GP100">
            <v>0</v>
          </cell>
          <cell r="GQ100">
            <v>0</v>
          </cell>
          <cell r="GR100">
            <v>0</v>
          </cell>
          <cell r="GS100">
            <v>0</v>
          </cell>
          <cell r="GT100">
            <v>0</v>
          </cell>
          <cell r="GU100">
            <v>0</v>
          </cell>
          <cell r="GV100">
            <v>0</v>
          </cell>
          <cell r="GW100">
            <v>0</v>
          </cell>
          <cell r="GX100">
            <v>0</v>
          </cell>
          <cell r="GY100">
            <v>0</v>
          </cell>
          <cell r="GZ100">
            <v>0</v>
          </cell>
          <cell r="HA100">
            <v>0</v>
          </cell>
          <cell r="HB100">
            <v>0.5</v>
          </cell>
          <cell r="HC100">
            <v>0</v>
          </cell>
          <cell r="HD100">
            <v>0</v>
          </cell>
          <cell r="HE100">
            <v>0</v>
          </cell>
          <cell r="HF100">
            <v>0</v>
          </cell>
          <cell r="HG100">
            <v>0</v>
          </cell>
          <cell r="HH100" t="str">
            <v/>
          </cell>
          <cell r="HI100" t="str">
            <v/>
          </cell>
          <cell r="HJ100" t="str">
            <v/>
          </cell>
          <cell r="HK100">
            <v>0.5</v>
          </cell>
          <cell r="HL100">
            <v>0</v>
          </cell>
          <cell r="HM100">
            <v>0</v>
          </cell>
          <cell r="HN100">
            <v>0</v>
          </cell>
          <cell r="HO100">
            <v>0.5</v>
          </cell>
          <cell r="HP100">
            <v>0</v>
          </cell>
          <cell r="HQ100">
            <v>0</v>
          </cell>
          <cell r="HR100">
            <v>0</v>
          </cell>
          <cell r="HS100">
            <v>0</v>
          </cell>
          <cell r="HT100">
            <v>0</v>
          </cell>
          <cell r="HU100">
            <v>0</v>
          </cell>
          <cell r="HV100">
            <v>0</v>
          </cell>
          <cell r="HW100">
            <v>0</v>
          </cell>
          <cell r="HX100">
            <v>0.5</v>
          </cell>
          <cell r="HY100" t="str">
            <v>No Programó</v>
          </cell>
          <cell r="HZ100" t="str">
            <v>No Programó</v>
          </cell>
          <cell r="IA100" t="str">
            <v>No Programó</v>
          </cell>
          <cell r="IB100">
            <v>1</v>
          </cell>
          <cell r="IC100">
            <v>1</v>
          </cell>
          <cell r="ID100">
            <v>1</v>
          </cell>
          <cell r="IE100">
            <v>1</v>
          </cell>
          <cell r="IF100">
            <v>1</v>
          </cell>
          <cell r="IG100">
            <v>1</v>
          </cell>
          <cell r="IH100">
            <v>1</v>
          </cell>
          <cell r="II100">
            <v>1</v>
          </cell>
          <cell r="IJ100">
            <v>0.5</v>
          </cell>
          <cell r="IK100" t="str">
            <v>No Programó</v>
          </cell>
          <cell r="IL100">
            <v>1</v>
          </cell>
          <cell r="IM100">
            <v>1</v>
          </cell>
          <cell r="IN100">
            <v>1</v>
          </cell>
          <cell r="IP100">
            <v>0</v>
          </cell>
        </row>
        <row r="101">
          <cell r="A101">
            <v>173</v>
          </cell>
          <cell r="B101" t="str">
            <v>Oficina Alta Consejería para los Derechos de las Víctimas, la Paz y la Reconciliación</v>
          </cell>
          <cell r="C101" t="str">
            <v>Alto Consejero para los Derechos de las Víctimas, la Paz y la Reconciliación</v>
          </cell>
          <cell r="D101" t="str">
            <v>Gustavo Alberto Quintero Ardila</v>
          </cell>
          <cell r="E101" t="str">
            <v>P1 -  ÉTICA, BUEN GOBIERNO Y TRANSPARENCIA</v>
          </cell>
          <cell r="F101" t="str">
            <v>P1O2 Fortalecer la capacidad de formulación, implementación y seguimiento, de la política pública de competencia de la Secretaría General; así como las estrategias y mecanismos de evaluación.</v>
          </cell>
          <cell r="G101" t="str">
            <v>P1O2A1 Formular, implementar y realizar seguimiento a las políticas públicas de competencia de la Entidad</v>
          </cell>
          <cell r="H101" t="str">
            <v>Diseñar e implementar estrategias para la memoria, la paz y la reconciliación</v>
          </cell>
          <cell r="I101" t="str">
            <v>Estrategias implementadas para la memoria, la paz y la reconciliación</v>
          </cell>
          <cell r="J101" t="str">
            <v xml:space="preserve">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
Nota: 
A partir del segundo año se tendrá en cuenta el avance del (los)  año(s) anterior(es) porque esta meta es de tipo incremental.
</v>
          </cell>
          <cell r="K101" t="str">
            <v xml:space="preserve">  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L101" t="str">
            <v xml:space="preserve">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v>
          </cell>
          <cell r="M101">
            <v>0</v>
          </cell>
          <cell r="O101" t="str">
            <v xml:space="preserve">Instrumentos de pedagogía social de memoria y paz para la no repetición de la violencia política
</v>
          </cell>
          <cell r="P101" t="str">
            <v xml:space="preserve"> •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Q101" t="str">
            <v>- Piezas comunicativas
- Agendas de programación mensual
-Registros de asistencia</v>
          </cell>
          <cell r="R101" t="str">
            <v>La ACDVPR a traves del CMPR, es el núcleo  de los procesos distritales de construcción de memoria, paz y reconciliación, y en conjunto con las entidades distritales busca hacer presencia territorial. Con esta meta la ACDVPR aporta al desarrollo de iniciativas de convivencia, buscando procesos de reconstrucción del tejido social y confianza, con el ánimo de generar garantías de no repetición.</v>
          </cell>
          <cell r="S101" t="str">
            <v>Suma</v>
          </cell>
          <cell r="T101" t="str">
            <v>Suma</v>
          </cell>
          <cell r="U101" t="str">
            <v>Número</v>
          </cell>
          <cell r="V101" t="str">
            <v>Eficacia</v>
          </cell>
          <cell r="W101" t="str">
            <v>Producto</v>
          </cell>
          <cell r="X101">
            <v>2016</v>
          </cell>
          <cell r="Y101">
            <v>0</v>
          </cell>
          <cell r="Z101">
            <v>2016</v>
          </cell>
          <cell r="AA101">
            <v>0</v>
          </cell>
          <cell r="AB101">
            <v>0.3</v>
          </cell>
          <cell r="AC101">
            <v>1.4</v>
          </cell>
          <cell r="AD101">
            <v>1.3</v>
          </cell>
          <cell r="AE101">
            <v>0</v>
          </cell>
          <cell r="AF101">
            <v>3</v>
          </cell>
          <cell r="AG101" t="str">
            <v>No Aplica</v>
          </cell>
          <cell r="AH101">
            <v>1</v>
          </cell>
          <cell r="AI101" t="str">
            <v>No Aplica</v>
          </cell>
          <cell r="AJ101">
            <v>1</v>
          </cell>
          <cell r="AK101" t="str">
            <v>No Aplica</v>
          </cell>
          <cell r="AL101" t="str">
            <v>No Aplica</v>
          </cell>
          <cell r="AM101" t="str">
            <v>No Aplica</v>
          </cell>
          <cell r="AN101">
            <v>1</v>
          </cell>
          <cell r="AO101" t="str">
            <v>Asistencia, Atención y Reparación Integral a Víctimas del Conflicto Armado e Implementación de Acciones de Memoria, Paz y Reconciliación en Bogotá.</v>
          </cell>
          <cell r="AP101" t="str">
            <v>No Aplica</v>
          </cell>
          <cell r="AQ101" t="str">
            <v>No Aplica</v>
          </cell>
          <cell r="AR101" t="str">
            <v>No Aplica</v>
          </cell>
          <cell r="AS101" t="str">
            <v>No Aplica</v>
          </cell>
          <cell r="AT101" t="str">
            <v>No Aplica</v>
          </cell>
          <cell r="AU101" t="str">
            <v>No Aplica</v>
          </cell>
          <cell r="AV101" t="str">
            <v>No Aplica</v>
          </cell>
          <cell r="AW101" t="str">
            <v>No Aplica</v>
          </cell>
          <cell r="AX101" t="str">
            <v>No Aplica</v>
          </cell>
          <cell r="AY101" t="str">
            <v>No Aplica</v>
          </cell>
          <cell r="AZ101" t="str">
            <v>No Aplica</v>
          </cell>
          <cell r="BA101" t="str">
            <v>No Aplica</v>
          </cell>
          <cell r="BB101" t="str">
            <v>No Aplica</v>
          </cell>
          <cell r="BC101" t="str">
            <v>No Aplica</v>
          </cell>
          <cell r="BD101" t="str">
            <v>No Aplica</v>
          </cell>
          <cell r="BE101" t="str">
            <v>No Aplica</v>
          </cell>
          <cell r="BF101" t="str">
            <v>No Aplica</v>
          </cell>
          <cell r="BG101" t="str">
            <v>No Aplica</v>
          </cell>
          <cell r="BH101" t="str">
            <v>No Aplica</v>
          </cell>
          <cell r="BI101" t="str">
            <v>No Aplica</v>
          </cell>
          <cell r="BJ101" t="str">
            <v>No Aplica</v>
          </cell>
          <cell r="BK101" t="str">
            <v>No Aplica</v>
          </cell>
          <cell r="BL101" t="str">
            <v>No Aplica</v>
          </cell>
          <cell r="BM101" t="str">
            <v>Plan de Desarrollo - Meta ProductoPlan de Acción SGCAsistencia, Atención y Reparación Integral a Víctimas del Conflicto Armado e Implementación de Acciones de Memoria, Paz y Reconciliación en Bogotá.</v>
          </cell>
          <cell r="BN101" t="str">
            <v>Componente 1:  Estrategia de memoria.
Componente 2:  Estrategia de paz.
Componente 3:  Estrategia de reconciliación.
Estrategia de memoria: Acciones encaminadas a identificar, diseñar e implementar ejercicios de memoria transformadora, involucrando distintos actores de la sociedad.
Estrategia de paz: Acciones encaminadas a identificar, diseñar e implementar ejercicios que contribuyan a la construcción de paz, involucrando distintos actores de la sociedad. 
Estrategia de reconciliación: Acciones encaminadas a generar espacios de encuentro y diálogo entre distintos actores sociales entorno a temas sobre el conflicto armado, paz y memoria, entre otros.</v>
          </cell>
          <cell r="BO101" t="str">
            <v>Implementar la última fase de la estratégia de memoria, paz y reconciliación.</v>
          </cell>
          <cell r="BP101" t="str">
            <v>La ACDVPR a traves del CMPR, es el núcleo  de los procesos distritales de construcción de memoria, paz y reconciliación, y en conjunto con las entidades distritales busca hacer presencia territorial. Con esta meta la ACDVPR aporta al desarrollo de iniciativas de convivencia, buscando procesos de reconstrucción del tejido social y confianza, con el ánimo de generar garantías de no repetición.</v>
          </cell>
          <cell r="BQ101" t="str">
            <v>- Piezas comunicativas
- Agendas de programación mensual
-Registros de asistencia</v>
          </cell>
          <cell r="BR101" t="str">
            <v>Suma</v>
          </cell>
          <cell r="BS101">
            <v>1.3</v>
          </cell>
          <cell r="BT101">
            <v>0.04</v>
          </cell>
          <cell r="BU101">
            <v>0.08</v>
          </cell>
          <cell r="BV101">
            <v>0.13</v>
          </cell>
          <cell r="BW101">
            <v>0.13</v>
          </cell>
          <cell r="BX101">
            <v>0.13</v>
          </cell>
          <cell r="BY101">
            <v>0.13</v>
          </cell>
          <cell r="BZ101">
            <v>0.18</v>
          </cell>
          <cell r="CA101">
            <v>0.11</v>
          </cell>
          <cell r="CB101">
            <v>0.11</v>
          </cell>
          <cell r="CC101">
            <v>0.11</v>
          </cell>
          <cell r="CD101">
            <v>7.0000000000000007E-2</v>
          </cell>
          <cell r="CE101">
            <v>0.08</v>
          </cell>
          <cell r="CF101">
            <v>0.04</v>
          </cell>
          <cell r="CG101">
            <v>0.08</v>
          </cell>
          <cell r="CH101">
            <v>0.13</v>
          </cell>
          <cell r="CI101">
            <v>0.13</v>
          </cell>
          <cell r="CJ101">
            <v>0.13</v>
          </cell>
          <cell r="CK101">
            <v>0.13</v>
          </cell>
          <cell r="CL101">
            <v>0.18</v>
          </cell>
          <cell r="CM101">
            <v>0.11</v>
          </cell>
          <cell r="CN101">
            <v>0.11</v>
          </cell>
          <cell r="CO101">
            <v>0.11</v>
          </cell>
          <cell r="CP101">
            <v>7.0000000000000007E-2</v>
          </cell>
          <cell r="CQ101">
            <v>0.08</v>
          </cell>
          <cell r="CR101">
            <v>1.3</v>
          </cell>
          <cell r="CS101">
            <v>0.04</v>
          </cell>
          <cell r="CT101" t="str">
            <v/>
          </cell>
          <cell r="CU101" t="str">
            <v xml:space="preserve">Durante el mes de enero, se inició con el proceso de planeación en la implementación de las estrategias de memoria y reconciliación para el 2019, para lo cual se definieron cuatro acciones: i) divulgación; ii) diálogos por la memoria; iii) recorridos por la memoria; y iv) instalación de monumentos. De acuerdo a lo anterior, se elaboraron los siguientes documentos de planeación, que contribuirán a la consecución de los objetivos propuestos: i. Cronograma 2019; ii. Matriz de estrategias; iii. Matriz de acción sin daño, y iv. Presentación con la propuesta de divulgación de los productos de estrategias.
Procesos
1. GeneRando Paz: Reconociendo el potencial que la consolidación de redes de mujeres tiene para la construcción de paz, el proceso GeneRandoPaz congrega a mujeres de las organizaciones MOVICE, Defensoras, FARC, Red Nacional de Mujeres Excombatientes de la Insurgencia, y Color y Esperanza en un ejercicio de intercambio y construcción conjunta que pretende generar espacios horizontales de reconocimiento y diálogo entre conciudadanas, en un esfuerzo por contribuir a la transformación de imaginarios y a la consolidación de procesos de reconciliación. En enero se avanzó en la estructuración de lo que será la primera de las cuatro iniciativas de GeneRandoPaz. Se trata del encuentro de reconciliación entre las FARC y la organización Color y Esperanza (conformada por mujeres cuyos hijos de las Fuerzas Militares fueron víctimas del conflicto armado). Este acto será realizado en marzo en el CMPR. 
2. Conmemoraciones compartidas: Estos actos conmemorativos serán una apuesta en común concertada con actores, organizaciones o grupos poblacionales que hayan vivido el conflicto armado desde orillas diversas o antagónicas. En enero se avanzó en la estructuración de lo que será el proceso Memorias del sabor a lo largo del 2019. El proceso es una indagación en la memoria sensorial a partir del sabor con un grupo de 20 mujeres provenientes de la organización Madres de Falsos Positivos y mujeres cuyos familiares del Ejército Nacional están desaparecidos. Memorias del Sabor será desarrollado en articulación con Crepes &amp; Waffles y tendrá tres fases: Talleres (Afianzamiento, Intercambio con familias, Realización de helado en fábricas), Instalación y Obras.
</v>
          </cell>
          <cell r="CV101" t="str">
            <v xml:space="preserve">No se presentó ningún retraso </v>
          </cell>
          <cell r="CW101"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CX101">
            <v>0.08</v>
          </cell>
          <cell r="CY101" t="str">
            <v/>
          </cell>
          <cell r="CZ101" t="str">
            <v xml:space="preserve">A. Durante el mes de febrero se desarrollaron las siguientes acciones en el marco de la implementación de las Estrategias de Memoria y Reconciliación: _x000D_
Con el fin de dar inicio a la socialización de los resultados de la investigación sobre “Imaginarios y conocimientos sobre memoria, paz y reconciliación” realizada durante el segundo semestre del 2018, se coordinó con las áreas de comunicaciones, participación y atención de la ACDVPR, la programación y desarrollo de cuatro desayunos en las localidades de Bosa, Rafael Uribe Uribe, San Cristóbal y Suba, en los cuales se convocaron diferentes actores del territorio, con el fin de conformar un espacio de diálogo y participación, donde las personas tuvieran la oportunidad de proponer las actividades que se puedan desarrollar en el marco de las estrategias de memoria y reconciliación del Distrito._x000D_
 _x000D_
A la fecha se realizaron los cuatro desayunos previstos en los territorios correspondientes a las localidades de Bosa, San Cristóbal, Rafael Uribe Uribe y Suba, y a partir de ellos, se acordó programar un nuevo espacio en donde se puedan realizar un taller que permita concertar las actividades a desarrollar durante el 9 de abril._x000D_
_x000D_
B. Durante el mes de febrero se desarrollaron las siguientes acciones en el marco de la implementación de la Estrategia de Paz: _x000D_
1. Estrategia PRISMA: i. Diseño y programación; y ii. Gestión Primer Encuentro de Paz y Reconciliación: Se planeó, gestionó y confirmó el primer Encuentro PRISMA en territorio, que se hará el 8 de marzo en la Casa de Igualdad de Oportunidades de Usaquén._x000D_
2. Legado paz: i. Trabajo en definición de logros y legado paz; y ii. Articulación con estrategias de memoria y reconciliación: Se inició el proceso de relacionamiento con externos para el fortalecimiento de las acciones derivadas de la Estrategia de Paz. De manera particular, se sostuvo reunión con el CINEP y se acordó: a) la participación de la ACDVPR en las sesiones de la Mesa Nacional de Iniciativas para la Reconciliación y b) la presentación de la Estrategia PRISMA en una de las sesiones mensuales, con el propósito de compartir metodologías y buenas prácticas._x000D_
</v>
          </cell>
          <cell r="DA101" t="str">
            <v xml:space="preserve">No se presentó ningún retraso </v>
          </cell>
          <cell r="DB101"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C101">
            <v>0.13</v>
          </cell>
          <cell r="DD101" t="str">
            <v/>
          </cell>
          <cell r="DE101" t="str">
            <v xml:space="preserve">A. Durante el mes de marzo se desarrollaron las siguientes acciones en el marco de la implementación de las Estrategias de Memoria y Reconciliación: 
En el marco de los objetivos propuestos para la implementación de las estrategias de Memoria y Reconciliación, se acordó realizar la activación de los cuatro recorridos de la memoria de cada Ubica durante la jornada del 9 de abril. Con el fin de coordinar las actividades que se realizarán durante este ejercicio, durante el mes de marzo se sostuvieron reuniones de coordinación con las instituciones y con los líderes y colectivos de cada uno de los territorios, que se resumen a continuación:
1. Seis reuniones con líderes y funcionarios de la localidad de San Cristóbal, en las cuales se presentaron y acordaron las actividades a realizar durante el Día Nacional de la Memoria y la Solidaridad con las Víctimas.
2. Tres reuniones con líderes y funcionarios de la localidad de Rafael Uribe, en las cuales se presentaron y acordaron las actividades a realizar durante el Día Nacional de la Memoria y la Solidaridad con las Víctimas.
3. Dos reuniones con líderes y funcionarios de la localidad de Bosa, en las cuales se presentaron y acordaron las actividades a realizar durante el Día Nacional de la Memoria y la Solidaridad con las Víctimas.
4. Cinco reuniones con líderes y funcionarios de la localidad de Suba, en las cuales se presentaron y acordaron las actividades a realizar durante el Día Nacional de la Memoria y la Solidaridad con las Víctimas.
Adicionalmente se realizaron contactos con otros sectores del Distrito que pudieran vincularse con las actividades del 9 de abril, como la Secretaría de Seguridad y de Cultura.
B. Durante el mes de marzo se desarrollaron las siguientes acciones en el marco de la implementación de la Estrategia de Paz: 
1. Legado paz: Se inició la participación de la ACDVPR en la Mesa Nacional de Iniciativas para la Reconciliación, bajo la secretaría técnica y articulación del CINEP. Se acordó que la ACDVPR liderará una de las sesiones de la mesa y se abrió la posibilidad de desarrollar un Diálogo PRISMA en colaboración ACDVPR – CINEP. 
Se inició la articulación con el CMPR para la creación de un documento de análisis sobre los resultados de la encuesta sobre perspectivas de la reconciliación en Bogotá, llevada a cabo en el marco de la Estrategia de Memoria y las UBICA.  
</v>
          </cell>
          <cell r="DF101" t="str">
            <v xml:space="preserve">No se presentó ningún retraso </v>
          </cell>
          <cell r="DG101"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H101">
            <v>0.13</v>
          </cell>
          <cell r="DI101" t="str">
            <v/>
          </cell>
          <cell r="DJ101" t="str">
            <v xml:space="preserve">A. Durante el mes de abril se desarrollaron las siguientes acciones para las Estrategias de Memoria y Reconciliación: 
1. Durante el mes de abril, las acciones estuvieron enfocadas hacia la realización de las actividades conmemorativas del 9 de abril, en las localidades de Bosa, Rafael Uribe, San Cristóbal y Suba, para lo cual se llevaron a cabo las siguientes acciones:
• Tres reuniones en la localidad de Bosa con la comunidad del barrio Nuevo Chile.
• Una reunión en la localidad de Rafael Uribe con la comunidad del barrio Molinos.
• Cuatro reuniones en la localidad de San Cristóbal con la comunidad del barrio Corinto.
• Dos reuniones en la localidad de Suba.
• Elaboración de cuatro guiones metodológicos.
2. Conmemoraciones compartidas
En abril se avanzó en la estructuración de lo que será la conmemoración compartida del Día Nacional por la Dignidad de las Mujeres Víctimas de Violencia Sexual (25 de mayo) y en la convocatoria a las participantes. El objetivo del proceso es trabajar alrededor de las artes plásticas y la conexión con los procesos creativos para propiciar procesos de exteriorización de experiencias y reconocimiento mutuo entre mujeres que han vivenciado la violencia sexual desde orillas diversas (integrantes de la Fuerza Pública, civiles, e integrantes de grupos armados).  
El proceso constará de cuatro sesiones que iniciarán el 6 de mayo y culminará el 24 de mayo con una acción simbólica y con la inauguración de una exposición con los productos que resulten de cada una de las sesiones. En el proceso participarán mujeres de la Mesa Autónoma de Mujeres Víctimas, de la organización Dhefensoras, de la Policía Nacional, del proceso Almas que Escriben y mujeres excombatientes.  
B. Durante el mes de abril se desarrollaron las siguientes acciones para la Estrategia de Paz: 
1. Estrategia PRISMA, se llevó a cabo el Encuentro PRISMA #2 en la urbanización de Viviendas de Interés Prioritario Margaritas I, en Kenneddy. Se logró la entrega del primer contenido audiovisual de la estrategia y se articuló con el equipo de Divulgación Estratégica y Misional la ruta para el desarrollo de contenidos como videos, podcasts y cápsulas de video.
2. Legado paz: El trabajo se ha enfocado en la participación, aporte y legado de la ACDVPR en espacios sostenibles y protagonistas alrededor de la construcción de paz y la reconciliación. Durante el mes de abril se concertó con la Mesa de Iniciativas de Reconciliación que la ACDVPR liderará la tercera sesión del año. Durante la sesión se implementará la metodología de un Encuentro Prisma y se hará un recorrido por la exposición Recordar del Centro de Memoria, Paz y Reconciliación. En la sesión participarán organizaciones de sociedad civil que participan en la Mesa de Iniciativas de Reconciliación. Se anexa pieza publicitaria elaborada para invitar a este evento.
</v>
          </cell>
          <cell r="DK101" t="str">
            <v xml:space="preserve">No se presentó ningún retraso </v>
          </cell>
          <cell r="DL101"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M101">
            <v>0.14000000000000001</v>
          </cell>
          <cell r="DN101" t="str">
            <v/>
          </cell>
          <cell r="DO101" t="str">
            <v xml:space="preserve">Durante el mes de mayo de 2019, se realizó un avance en las 3 estrategias asi:
1. Productos estrategias de memoria y reconciliación 
• Desarrollo de acciones de la estrategia de comunicaciones
Se realizó la revisión de los componentes de la estrategia de comunicaciones, a fin de definir un plan de divulgación, así como para identificar a los actores con los cuales es clave articular su desarrollo. Para ello se adelantaron reuniones con colectivos de las localidades de Rafael Uribe Uribe, Bosa y Teusaquillo, con quienes se revisaron las posibles actividades que se podrán articular en el territorio.
• Línea Base UBICA Mártires
Se llevó a cabo la aplicación de las encuestas para el levantamiento de la línea base de la Ubica del Centro de Memoria, Paz y Reconciliación. Para esto se aplicaron 50 encuestas en los barrios Armenia, Estrella y Teusaquillo, de la localidad de Teusaquillo, y Florida, Santa Fe, Samper Mendoza, Usatama, La Favorita, El Listón, Paloquemao y Colseguros de la localidad de Los Mártires.
• Encuentro ciudadano de la UBICA CMPR
Con el objetivo de coordinar el desarrollo del encuentro ciudadano para la UBICA CMPR, se adelantaron reuniones con colectivos de las localidades de Teusaquillo y Mártires, entre los que se encuentran Épsilon y ArtMenia. Con el colectivo ArtMenia, se adelantó, además un ejercicio de cartografía de memoria del territorio.
2. Productos estrategia de paz
• Encuentro de paz y reconciliación
Durante el mes de mayo se adelantaron 3 encuentros territoriales, en las localidades de Suba, Mártires y San Cristóbal.
</v>
          </cell>
          <cell r="DP101" t="str">
            <v xml:space="preserve">No se presentó ningún retraso </v>
          </cell>
          <cell r="DQ101"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R101">
            <v>0.25</v>
          </cell>
          <cell r="DS101" t="str">
            <v/>
          </cell>
          <cell r="DT101" t="str">
            <v xml:space="preserve">Para el mes de junio de 2019, se desarrollaron las siguientes acciones en el marco de las tres estratégias:
1. Desarrollo de acciones de la estrategia de comunicaciones
Revisión de las piezas de comunicaciones del 2018, con el objetivo de definir las piezas que serán difundidas, espacios de divulgación y los mensajes que se espera transmitir.
2. Línea Base UBICA Mártires
A partir de los resultados de las 50 encuestas aplicadas en los barrios Armenia, Estrella y Teusaquillo, de la localidad de Teusaquillo, y Florida, Santa Fe, Samper Mendoza, Usatama, La Favorita, El Listón, Paloquemao y Colseguros de la localidad de Los Mártires, se realizó el análisis de los resultados y se construyó el documento de línea base para la UBICA CMPR.
3. Articulación de la REDIME
A partir de las piezas gráficas, se identificaron los mensajes y material gráfico con el que se cuenta para la activación de la REDIME.
4. Encuentro ciudadano de la UBICA CMPR: Construcción metodológica para el encuentro ciudadano de la UBICA CMPR y se desarrolló el encuentro. 
5. Documentos contexto de la UBICA
Durante el mes de junio se elaboró el documento de contexto de la UBICA CMPR y se realizó la unificación de los documentos de contexto de las UBICAS de las localidades de Bosa, San Cristobal, Suba y Rafael Uribe Uribe.
6. Monumento UBICA CMPR
Se llevó a cabo la instalación del monumento de la UBICA CMPR. Para ello, con 7 banderas en la asta de la paz. Estas banderas tienen impresas la flor de No Me Olvides, 
7. Conmemoraciones compartidas: Se trabajó en la identificación del material audiovisual relacionado con conmemoraciones compartidas que será rotado con actores locales de las UBICAS, a fin de que puedan ser presentados en los distintos espacios en los que participan actores, organizaciones o grupos poblacionales que hayan vivido el conflicto armado.
</v>
          </cell>
          <cell r="DU101" t="str">
            <v xml:space="preserve">No se presentó ningún retraso </v>
          </cell>
          <cell r="DV101"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DW101">
            <v>0.18</v>
          </cell>
          <cell r="DX101" t="str">
            <v/>
          </cell>
          <cell r="DY101" t="str">
            <v xml:space="preserve">Para el mes de julio de 2019, se desarrollaron las siguientes acciones en el marco de las tres estrategias:
A. Productos estrategias de memoria y reconciliación 
1. Desarrollo de acciones de la estrategia de comunicaciones
Se trabajó en la definición de los contenidos que harán parte de las piezas gráficas que serán publicadas en redes sociales y distribuidas en las localidades priorizadas. 
2. Articulación de la REDIME
Se realizó la proyección del oficio para la articulación de la estrategia de comunicaciones con el sistema integrado de transporte público. 
3. Monumentos móviles
Se trabajó en la definición del diseño y contenido de los monumentos móviles que serán instalados en las localidades de Rafael Uribe, Uribe, San Cristobal, Bosa y Suba. 
4. Lugares de memoria 
Se realizó la descripción de los lugares de memoria de la localidad de Mártires y se elaboró el mapa con cada uno de los lugares. 
B. Desarrollo de procesos pedagógicos 
1. GeneRando Paz
Se avanzó en la estructuración de la metodología de la ""Feria para la memoria y la construcción de paz"" y se avanzó en gestiones para la transferencia metodológica en localidades con actores locales. 
Se definió que la "Feria para la memoria y la construcción de paz" será realizada en septiembre en la Casa de Igualdad de Oportunidades de la localidad de Rafael Uribe Uribe. Además de las cinco organizaciones participantes en el proceso, la feria convocará a mujeres en proceso de reincorporación con la ARN y de la mesa local de participación. 
2. Almas que Escriben
Durante el mes de julio se realizaron 8 espacios de socialización del libro Almas que escriben, impactando 174 personas. Cada espacio de socialización es acompañado por algunos de los autores, según su disponibilidad. Dentro del público impactado, se encuentran estudiantes de Universidades Públicas, aprendices SENA organizaciones defensoras de DDHH y de víctimas, funcionarios públicos, Centros de Atención Local e IDIPRON. 
C. Estrategia de Paz 
1. Estrategia PRISMA
Según el avance de la estrategia PRISMA, que hasta el momento se ha logrado con antelación a lo programado, se llevó a cabo el Encuentro PRISMA #8 en la localidad de Suba, el pasado 26 de julio. 
2. Legado Paz
Se realizó la entrega al despacho de la Alta Consejería, de la presentación y documento guía de avances y logros de la estrategia de paz.
</v>
          </cell>
          <cell r="DZ101" t="str">
            <v xml:space="preserve">No se presentó ningún retraso </v>
          </cell>
          <cell r="EA101" t="str">
            <v>Estas acciones buscan que los ciudadanos tomen conciencia del día a día que el conflicto armado no es ajeno a ningún actor y que tampoco, las víctimas se vean invisibilizadas o reducidas a una cifra.</v>
          </cell>
          <cell r="EB101">
            <v>0.11</v>
          </cell>
          <cell r="EC101" t="str">
            <v/>
          </cell>
          <cell r="ED101" t="str">
            <v xml:space="preserve">Para el mes de agosto de 2019, se desarrollaron las siguientes acciones en el marco de las tres estrategias:
A. Productos estrategias de memoria y reconciliación 
1. Desarrollo de acciones de la estrategia de comunicaciones
Se adelantaron acciones para la identificación de espacios en los cuales podría llevarse a cabo la divulgación de las piezas comunicativas.
2. Articulación de la REDIME
Se llevó a cabo la socialización, en el marco del Subcomité de Memoria, Paz y Reconciliación, de las acciones proyectadas para la implementación de la estrategia de comunicaciones.
3. Monumentos móviles
Se trabajó en la identificación de los espacios de cada localidad (Rafael Uribe, Uribe, San Cristóbal, Bosa y Suba) en los cuales podrían instalarse los monumentos móviles.
4. Lugares de memoria 
Se construyó la pieza gráfica que integra los lugares de memoria de las 5 localidades focalizadas (Mártires, Rafael Uribe, Uribe, San Cristobal, Bosa y Suba).
B. Desarrollo de procesos pedagógicos 
1. GeneRando Paz
Se avanzó en la consolidación de la base de datos de las Casas de Igualdad de Oportunidades, en las cuales se realizará la transferencia metodológica del proceso GeneRandoPaz.  
2. Almas que Escriben
Se desarrolló un espacio de socialización del libro Almas que escriben, impactando a 60 estudiantes de la I. E Gimnasio Colombo Británico de Bogotá. El espacio estuvo acompañado por la autora Martha Luz Amorocho.
</v>
          </cell>
          <cell r="EE101" t="str">
            <v xml:space="preserve">No se presentó ningún retraso </v>
          </cell>
          <cell r="EF101" t="str">
            <v>Con estas acciones, se busca contar con herramientas para la reparación simbólica de las víctimas, instrumentos de reconciliación, mecanismos para la comprensión sensible de los DDHH, y estrategias que permitan comprender los procesos y dinámicas del conflicto armado, y los retos que plantea la construcción de paz y reconciliación.</v>
          </cell>
          <cell r="EG101">
            <v>0.11</v>
          </cell>
          <cell r="EH101" t="str">
            <v/>
          </cell>
          <cell r="EI101" t="str">
            <v xml:space="preserve">"Para el mes de septiembre de 2019, se desarrollaron las siguientes acciones en el marco de las tres estrategias:
"1. GeneRando Paz
En septiembre se avanzó en la elaboración del documento que será utilizado como base para la transferencia metodológica del proceso GeneRandoPaz en las localidades del Distrito a través de las Casas de Igualdad de Oportunidades de la Secretaría Distrital de la Mujer.
2. Almas que Escriben
Se desarrollaron 2 espacios de socialización del libro Almas que escriben, impactando 47 personas. Las socializaciones se realizaron en la Secretaria Distrital de Planeación y en la Instituciones Educativa Juan de la Cruz Varela de Sumapaz. Este espacio fue acompañado por una de los autores del libro, Martha Luz Amorocho.
</v>
          </cell>
          <cell r="EJ101" t="str">
            <v xml:space="preserve">No se presentó ningún retraso </v>
          </cell>
          <cell r="EK101" t="str">
            <v>Con estas acciones, se plantean que todos los actores (víctimas, ex combatientes y ciudadanía en general), entiendan y asuman los retos que plantea la construcción de paz y reconciliación el Bogotá</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v>1.1700000000000002</v>
          </cell>
          <cell r="FB101">
            <v>0</v>
          </cell>
          <cell r="FC101" t="str">
            <v>Cumple</v>
          </cell>
          <cell r="FD101" t="str">
            <v>Cumplido</v>
          </cell>
          <cell r="FE101" t="str">
            <v>Anticipado</v>
          </cell>
          <cell r="FF101" t="str">
            <v>Adecuado</v>
          </cell>
          <cell r="FG101" t="str">
            <v>Coherente</v>
          </cell>
          <cell r="FH101" t="str">
            <v>Concuerda</v>
          </cell>
          <cell r="FI101" t="str">
            <v>Concuerda</v>
          </cell>
          <cell r="FJ101" t="str">
            <v>Relación directa</v>
          </cell>
          <cell r="FK101" t="str">
            <v>Adecuado</v>
          </cell>
          <cell r="FL101" t="str">
            <v>Oportuna</v>
          </cell>
          <cell r="FM101" t="str">
            <v xml:space="preserve">Se subsanaron las observaciones </v>
          </cell>
          <cell r="FN101" t="str">
            <v>Luisa Fernanda Ortiz y Yuri Galindo</v>
          </cell>
          <cell r="FO101" t="str">
            <v>Cumple</v>
          </cell>
          <cell r="FP101" t="str">
            <v>Anticipado</v>
          </cell>
          <cell r="FQ101" t="e">
            <v>#N/A</v>
          </cell>
          <cell r="FR101" t="str">
            <v>Adecuado</v>
          </cell>
          <cell r="FS101" t="str">
            <v>Coherente</v>
          </cell>
          <cell r="FT101" t="str">
            <v>Concuerda</v>
          </cell>
          <cell r="FU101" t="str">
            <v>Indeterminado</v>
          </cell>
          <cell r="FV101" t="str">
            <v>Relación directa</v>
          </cell>
          <cell r="FW101" t="str">
            <v>No adecuado</v>
          </cell>
          <cell r="FX101" t="str">
            <v>Oportuna</v>
          </cell>
          <cell r="FY101"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FZ101" t="str">
            <v>Yuri Galindo</v>
          </cell>
          <cell r="GA101">
            <v>0</v>
          </cell>
          <cell r="GB101" t="str">
            <v>Anticipado</v>
          </cell>
          <cell r="GC101" t="e">
            <v>#N/A</v>
          </cell>
          <cell r="GD101">
            <v>0</v>
          </cell>
          <cell r="GE101">
            <v>0</v>
          </cell>
          <cell r="GF101">
            <v>0</v>
          </cell>
          <cell r="GG101">
            <v>0</v>
          </cell>
          <cell r="GH101">
            <v>0</v>
          </cell>
          <cell r="GI101">
            <v>0</v>
          </cell>
          <cell r="GJ101">
            <v>0</v>
          </cell>
          <cell r="GK101">
            <v>0</v>
          </cell>
          <cell r="GL101">
            <v>0</v>
          </cell>
          <cell r="GM101">
            <v>0</v>
          </cell>
          <cell r="GN101">
            <v>0</v>
          </cell>
          <cell r="GO101" t="e">
            <v>#N/A</v>
          </cell>
          <cell r="GP101">
            <v>0</v>
          </cell>
          <cell r="GQ101">
            <v>0</v>
          </cell>
          <cell r="GR101">
            <v>0</v>
          </cell>
          <cell r="GS101">
            <v>0</v>
          </cell>
          <cell r="GT101">
            <v>0</v>
          </cell>
          <cell r="GU101">
            <v>0</v>
          </cell>
          <cell r="GV101">
            <v>0</v>
          </cell>
          <cell r="GW101">
            <v>0</v>
          </cell>
          <cell r="GX101">
            <v>0</v>
          </cell>
          <cell r="GY101">
            <v>0.04</v>
          </cell>
          <cell r="GZ101">
            <v>0.08</v>
          </cell>
          <cell r="HA101">
            <v>0.13</v>
          </cell>
          <cell r="HB101">
            <v>0.13</v>
          </cell>
          <cell r="HC101">
            <v>0.14000000000000001</v>
          </cell>
          <cell r="HD101">
            <v>0.25</v>
          </cell>
          <cell r="HE101">
            <v>0.18</v>
          </cell>
          <cell r="HF101">
            <v>0.11</v>
          </cell>
          <cell r="HG101">
            <v>0.11</v>
          </cell>
          <cell r="HH101" t="str">
            <v/>
          </cell>
          <cell r="HI101" t="str">
            <v/>
          </cell>
          <cell r="HJ101" t="str">
            <v/>
          </cell>
          <cell r="HK101">
            <v>1.1700000000000002</v>
          </cell>
          <cell r="HL101">
            <v>3.0769230769230767E-2</v>
          </cell>
          <cell r="HM101">
            <v>6.1538461538461535E-2</v>
          </cell>
          <cell r="HN101">
            <v>0.1</v>
          </cell>
          <cell r="HO101">
            <v>0.1</v>
          </cell>
          <cell r="HP101">
            <v>0.1076923076923077</v>
          </cell>
          <cell r="HQ101">
            <v>0.19230769230769229</v>
          </cell>
          <cell r="HR101">
            <v>0.13846153846153844</v>
          </cell>
          <cell r="HS101">
            <v>8.4615384615384606E-2</v>
          </cell>
          <cell r="HT101">
            <v>8.4615384615384606E-2</v>
          </cell>
          <cell r="HU101">
            <v>0</v>
          </cell>
          <cell r="HV101">
            <v>0</v>
          </cell>
          <cell r="HW101">
            <v>0</v>
          </cell>
          <cell r="HX101">
            <v>0.89999999999999991</v>
          </cell>
          <cell r="HY101">
            <v>1</v>
          </cell>
          <cell r="HZ101">
            <v>1</v>
          </cell>
          <cell r="IA101">
            <v>1</v>
          </cell>
          <cell r="IB101">
            <v>1</v>
          </cell>
          <cell r="IC101">
            <v>1.0196078431372548</v>
          </cell>
          <cell r="ID101">
            <v>1.2031249999999998</v>
          </cell>
          <cell r="IE101">
            <v>1.1585365853658534</v>
          </cell>
          <cell r="IF101">
            <v>1.139784946236559</v>
          </cell>
          <cell r="IG101">
            <v>1.125</v>
          </cell>
          <cell r="IH101">
            <v>1.017391304347826</v>
          </cell>
          <cell r="II101">
            <v>0.95901639344262279</v>
          </cell>
          <cell r="IJ101">
            <v>0.89999999999999969</v>
          </cell>
          <cell r="IK101">
            <v>1</v>
          </cell>
          <cell r="IL101">
            <v>1.2031249999999998</v>
          </cell>
          <cell r="IM101">
            <v>1.125</v>
          </cell>
          <cell r="IN101">
            <v>1.3333333333333335</v>
          </cell>
          <cell r="IP101">
            <v>0.19230769230769229</v>
          </cell>
        </row>
        <row r="102">
          <cell r="A102">
            <v>174</v>
          </cell>
          <cell r="B102" t="str">
            <v>Oficina Alta Consejería para los Derechos de las Víctimas, la Paz y la Reconciliación</v>
          </cell>
          <cell r="C102" t="str">
            <v>Alto Consejero para los Derechos de las Víctimas, la Paz y la Reconciliación</v>
          </cell>
          <cell r="D102" t="str">
            <v>Gustavo Alberto Quintero Ardila</v>
          </cell>
          <cell r="E102" t="str">
            <v>P1 -  ÉTICA, BUEN GOBIERNO Y TRANSPARENCIA</v>
          </cell>
          <cell r="F102" t="str">
            <v>P1O2 Fortalecer la capacidad de formulación, implementación y seguimiento, de la política pública de competencia de la Secretaría General; así como las estrategias y mecanismos de evaluación.</v>
          </cell>
          <cell r="G102" t="str">
            <v>P1O2A1 Formular, implementar y realizar seguimiento a las políticas públicas de competencia de la Entidad</v>
          </cell>
          <cell r="H102" t="str">
            <v>Beneficiar a las localidades con organizaciones sociales a través de acciones artística, culturales y pedagógicas en materia de memoria, paz y reconciliación</v>
          </cell>
          <cell r="I102" t="str">
            <v>Localidades beneficiadas con productos educativos y culturales en materia de memoria, paz y reconciliación</v>
          </cell>
          <cell r="J102" t="str">
            <v>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K102" t="str">
            <v xml:space="preserve">  Sumatoria de localidades  en las que se realizan actividades artísticas, culturales y pedagógicas en la vigencia de acuerdo con las actividades realizadas.     </v>
          </cell>
          <cell r="L102" t="str">
            <v>Sumatoria de localidades  en las que se realizan actividades artísticas, culturales y pedagógicas en la vigencia de acuerdo con las actividades realizadas.</v>
          </cell>
          <cell r="M102">
            <v>0</v>
          </cell>
          <cell r="O102" t="str">
            <v>Instrumentos de pedagogía social de memoria y paz para la no repetición de la violencia política</v>
          </cell>
          <cell r="P102" t="str">
            <v xml:space="preserve">•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v>
          </cell>
          <cell r="Q102" t="str">
            <v>-Fotografias
-Actas de reunión
-Videos
-Talleres
-Exposiciones
-Piezas visuales</v>
          </cell>
          <cell r="R102" t="str">
            <v xml:space="preserve">Los beneficios de las acciones desarrolladas en el marco las intervenciones en las localidades priorizadas son el fortalecimiento y desarrollo de capacidades para la construcción de paz. </v>
          </cell>
          <cell r="S102" t="str">
            <v>Suma</v>
          </cell>
          <cell r="T102" t="str">
            <v>Suma</v>
          </cell>
          <cell r="U102" t="str">
            <v>Número</v>
          </cell>
          <cell r="V102" t="str">
            <v>Eficacia</v>
          </cell>
          <cell r="W102" t="str">
            <v>Producto</v>
          </cell>
          <cell r="X102">
            <v>2015</v>
          </cell>
          <cell r="Y102">
            <v>0</v>
          </cell>
          <cell r="Z102">
            <v>2015</v>
          </cell>
          <cell r="AA102">
            <v>0</v>
          </cell>
          <cell r="AB102">
            <v>4</v>
          </cell>
          <cell r="AC102">
            <v>4</v>
          </cell>
          <cell r="AD102">
            <v>4</v>
          </cell>
          <cell r="AE102">
            <v>0</v>
          </cell>
          <cell r="AF102">
            <v>12</v>
          </cell>
          <cell r="AG102" t="str">
            <v>No Aplica</v>
          </cell>
          <cell r="AH102">
            <v>1</v>
          </cell>
          <cell r="AI102" t="str">
            <v>No Aplica</v>
          </cell>
          <cell r="AJ102">
            <v>1</v>
          </cell>
          <cell r="AK102" t="str">
            <v>No Aplica</v>
          </cell>
          <cell r="AL102" t="str">
            <v>No Aplica</v>
          </cell>
          <cell r="AM102" t="str">
            <v>No Aplica</v>
          </cell>
          <cell r="AN102" t="str">
            <v>No Aplica</v>
          </cell>
          <cell r="AO102" t="str">
            <v>No Aplica</v>
          </cell>
          <cell r="AP102" t="str">
            <v>No Aplica</v>
          </cell>
          <cell r="AQ102" t="str">
            <v>No Aplica</v>
          </cell>
          <cell r="AR102" t="str">
            <v>No Aplica</v>
          </cell>
          <cell r="AS102" t="str">
            <v>No Aplica</v>
          </cell>
          <cell r="AT102" t="str">
            <v>No Aplica</v>
          </cell>
          <cell r="AU102" t="str">
            <v>No Aplica</v>
          </cell>
          <cell r="AV102" t="str">
            <v>No Aplica</v>
          </cell>
          <cell r="AW102" t="str">
            <v>No Aplica</v>
          </cell>
          <cell r="AX102" t="str">
            <v>No Aplica</v>
          </cell>
          <cell r="AY102" t="str">
            <v>No Aplica</v>
          </cell>
          <cell r="AZ102" t="str">
            <v>No Aplica</v>
          </cell>
          <cell r="BA102" t="str">
            <v>No Aplica</v>
          </cell>
          <cell r="BB102" t="str">
            <v>No Aplica</v>
          </cell>
          <cell r="BC102" t="str">
            <v>No Aplica</v>
          </cell>
          <cell r="BD102" t="str">
            <v>No Aplica</v>
          </cell>
          <cell r="BE102" t="str">
            <v>No Aplica</v>
          </cell>
          <cell r="BF102" t="str">
            <v>No Aplica</v>
          </cell>
          <cell r="BG102" t="str">
            <v>No Aplica</v>
          </cell>
          <cell r="BH102" t="str">
            <v>No Aplica</v>
          </cell>
          <cell r="BI102" t="str">
            <v>No Aplica</v>
          </cell>
          <cell r="BJ102" t="str">
            <v>No Aplica</v>
          </cell>
          <cell r="BK102" t="str">
            <v>No Aplica</v>
          </cell>
          <cell r="BL102" t="str">
            <v>No Aplica</v>
          </cell>
          <cell r="BM102" t="str">
            <v xml:space="preserve">Plan de Desarrollo - Meta ProductoPlan de Acción </v>
          </cell>
          <cell r="BN102" t="str">
            <v>Localidad intervenida: Localidad en la cual se va a identificar un grupo poblacional para adelantar las acciones pedagógicas, artísticas y culturales. 
Acciones pedagógicas: Son acciones o productos que contribuyen a transformar imaginarios históricos que reproducen la violencia y la legitimidad de esta en el marco del conflicto armado. Asimismo, los productos pedagógicos están pensados para involucrar nuevas audiencias como el sector privado, los funcionarios públicos, la población en condición de discapacidad y todos los actores del conflicto, entre otros. A través de la reflexión crítica sobre la memoria histórica, se espera que nuestras audiencias puedan reconocerse como sujetos históricos capaces de construir paz y reconciliación. Entre las principales acciones pedagógicas que se desarrollarán en el Centro están conversatorios, cátedras, diplomados, visitas guiadas, procesos de formación docente y la adaptación de metodologías y espacios especializados como la ludoteca.
Acciones artísticas y culturales: Son acciones o productos que contribuyen a transformar imaginarios históricos que reproducen la violencia y la legitimidad de esta en el marco del conflicto armado. Son los resultados de talleres, actos conmemorativos en el espacio público e intervenciones de participación con la comunidad en las localidades, en torno a la memoria expresados a través de la danza, grafiti la música, literatura, el teatro, fotografía, cine, cómic, performance, artes plásticas; estos productos están cargados de contenidos simbólicos acorde a la realidad, conscientes del momento histórico. Estos productos  circulan y se reproducen socialmente a partir de discursos y mensajes que permiten transformar imaginarios de violencia y concientizar, sensibilizar y visibilizar la importancia sobre los derechos humanos. 
Igualmente utiliza la creatividad como estrategia para abrir espacios de reconciliación y prácticas de paz en la ciudad, apuntando a audiencias claves y relaciones con los actores que se involucran en estos procesos.</v>
          </cell>
          <cell r="BO102" t="str">
            <v>Realizar en las cuatro (4) localidades priorizadas en el año con productos educativos y culturales en materia de memoria, paz y reconciliación.</v>
          </cell>
          <cell r="BP102" t="str">
            <v xml:space="preserve">Los beneficios de las acciones desarrolladas en el marco las intervenciones en las localidades priorizadas son el fortalecimiento y desarrollo de capacidades para la construcción de paz. </v>
          </cell>
          <cell r="BQ102" t="str">
            <v>-Fotografias
-Actas de reunión
-Videos
-Talleres
-Exposiciones
-Piezas visuales</v>
          </cell>
          <cell r="BR102" t="str">
            <v>Suma</v>
          </cell>
          <cell r="BS102">
            <v>4</v>
          </cell>
          <cell r="BT102">
            <v>0</v>
          </cell>
          <cell r="BU102">
            <v>0</v>
          </cell>
          <cell r="BV102">
            <v>0</v>
          </cell>
          <cell r="BW102">
            <v>0.5</v>
          </cell>
          <cell r="BX102">
            <v>0.5</v>
          </cell>
          <cell r="BY102">
            <v>0.5</v>
          </cell>
          <cell r="BZ102">
            <v>0.5</v>
          </cell>
          <cell r="CA102">
            <v>0.5</v>
          </cell>
          <cell r="CB102">
            <v>0.5</v>
          </cell>
          <cell r="CC102">
            <v>0.5</v>
          </cell>
          <cell r="CD102">
            <v>0.5</v>
          </cell>
          <cell r="CE102">
            <v>0</v>
          </cell>
          <cell r="CF102">
            <v>0</v>
          </cell>
          <cell r="CG102">
            <v>0</v>
          </cell>
          <cell r="CH102">
            <v>0</v>
          </cell>
          <cell r="CI102">
            <v>0.5</v>
          </cell>
          <cell r="CJ102">
            <v>0.5</v>
          </cell>
          <cell r="CK102">
            <v>0.5</v>
          </cell>
          <cell r="CL102">
            <v>0.5</v>
          </cell>
          <cell r="CM102">
            <v>0.5</v>
          </cell>
          <cell r="CN102">
            <v>0.5</v>
          </cell>
          <cell r="CO102">
            <v>0.5</v>
          </cell>
          <cell r="CP102">
            <v>0.5</v>
          </cell>
          <cell r="CQ102">
            <v>0</v>
          </cell>
          <cell r="CR102">
            <v>4</v>
          </cell>
          <cell r="CS102">
            <v>0</v>
          </cell>
          <cell r="CT102" t="str">
            <v/>
          </cell>
          <cell r="CU102" t="str">
            <v xml:space="preserve">Para enero de 2019 no se programaron acciones en localidades sin embargo, se seleccionaron las cuatro localidades priorizadas para las intervenciones a realizarse en el 2019 en el marco de Localidades Constructoras de Paz. Para la priorización de las localidades se tuvieron en cuenta distintos criterios como la conformación de Comités Locales de Justicia Transicional, la relación de la ACDVPR con cada Alcaldía Local, el número de población víctima residente en la localidad, la pluralidad de actores allí presentes, entre otras. Tras el análisis de las variables mencionadas anteriormente se priorizaron las localidades de Chapinero, Santa Fe, Tunjuelito y Puente Aranda que serán intervenidas a lo largo del 2019.
Posteriormente, se elaboró un documento en el que se realizó un diagnóstico. Este documento ofrece un contexto de cada localidad, identifica sus actores clave, sus escenarios importantes y las dinámicas sociales que ocurren en su territorio. Este diagnóstico es una herramienta esencial en la fase de alistamiento de las intervenciones pues contribuye en el diseño y la definición de las acciones a ser realizadas. 
</v>
          </cell>
          <cell r="CV102" t="str">
            <v xml:space="preserve">No se presentó ningún retraso </v>
          </cell>
          <cell r="CW102" t="str">
            <v xml:space="preserve">En la fase de alistamiento se están definiendo las acciones a realizar en Localidades Constructoras de Paz 2019, por lo que aún no ha habido beneficiarios directos </v>
          </cell>
          <cell r="CX102">
            <v>0</v>
          </cell>
          <cell r="CY102" t="str">
            <v/>
          </cell>
          <cell r="CZ102" t="str">
            <v xml:space="preserve">Para febrero de 2019 no se programaron acciones en localidades sin embargo, se concentraron los esfuerzos en identificar las posibles acciones a realizar en el marco de Localidades Constructoras de Paz para el año 2019. En primer lugar, se trabajó en el desarrollo de una metodología para propiciar un diálogo entre opuestos en las localidades priorizadas con el objetivo de generar un espacio de encuentro entre dos grupos que reconocen el potencial de encontrarse a partir de su reconocimiento y para aprender mutuamente. En este mismo sentido, se identificó como posible aliado para la realización de esta acción la Dirección para la Convivencia y Diálogo Social de la Secretaría Distrital de Gobierno para desarrollar esta acción.
Por otro lado, desde el Centro de Memoria, Paz y Reconciliación se avanzó en la identificación de acciones a ser realizadas en el marco de Localidades Constructoras de Paz como es el caso de ‘GeneRando Paz’. A partir de este análisis, se identificó que las acciones de ‘GeneRando Paz’ responderán a las siguientes líneas: a) transformación de imaginarios y construcción de memorias plurales, b) fortalecimiento organizativo y consolidación de redes entre organizaciones y c) derechos de las mujeres. En este sentido, la acción de ‘GeneRando Paz’ se enmarcaría en el componente de acciones de memoria, paz y reconciliación de la iniciativa. De igual forma, se avanzó en el diseño e implementación del taller "Encuentro con nosotras y con nuestras otras historias" con las mujeres de la organización Color y Esperanza. En el taller se implementaron herramientas psicosociales para fortalecer el empoderamiento de las mujeres de la organización a través de la construcción de nuevas narrativas sobre sus vidas y sus experiencias como mujeres, y así, contribuir al fortalecimiento de la organización. Se trabajó a partir de ejercicios simbólicos, ejercicios plásticos a partir de la realización de siluetas y meditaciones en movimiento. De este taller participaron 12 mujeres. Esta acción respondió a las líneas de fortalecimiento organizativo y consolidación de redes entre organizaciones y derechos de las mujeres.     
Finalmente, se identificó la posibilidad de desarrollar una acción orientada a la deconstrucción de imaginarios y a la generación de confianza para la cual se ha venido trabajando en una metodología. 
</v>
          </cell>
          <cell r="DA102" t="str">
            <v xml:space="preserve">No se presentó ningún retraso </v>
          </cell>
          <cell r="DB102" t="str">
            <v xml:space="preserve">La mayoría de las acciones aún están en fase de alistamiento, por lo que todavía no ha habido población beneficiada directamente. En el caso del taller "Encuentro con nosotras y con nuestras otras historias", realizado en el Centro de Memoria, Paz y Reconciliación, se benefició a mujeres de la organización "Color y Esperanza". </v>
          </cell>
          <cell r="DC102">
            <v>0</v>
          </cell>
          <cell r="DD102" t="str">
            <v/>
          </cell>
          <cell r="DE102" t="str">
            <v xml:space="preserve">Para marzo de 2019 no se programaron acciones en localidades sin embargo, durante el mes de marzo en la “Fase 1: Alistamiento”, se realizaron las siguientes acciones:
A lo largo del mes de marzo se concentraron los esfuerzos alrededor de dos ejes: (i) la continuación en la identificación de posibles acciones a realizar en el marco de Localidades Constructoras de Paz y (ii) el avance en el desarrollo de las acciones ya identificadas. 
Por el lado de la identificación de nuevas acciones a realizar hubo dos avances. En primer lugar, se hizo un acercamiento con el equipo de Gestión para la Estabilización Socioeconómica de la Alta Consejería para los Derechos de las Víctimas, la Paz y la Reconciliación orientado a construir una propuesta de un proceso socio-comunitario que tenga como elemento central un componente socio-productivo. Por otro lado, con el equipo de Estrategia, Seguimiento y Evaluación se identificó la posibilidad de realizar una transferencia metodológica para la implementación de la Caja de Herramientas para la identificación, fortalecimiento y visibilización de iniciativas locales en memoria, paz y reconcilaición, un producto que resultó de la alianza realizada con el Trust for The Americas, a actores institucionales presentes en las localidades priorizadas con el propósito de propiciar la implementación de la misma. Para esto, se elaboró proyecto tipo que tiene el proposito de ser una guía que permita que otras entidades puedan financiar este tipo de procesos en la localidad. 
En cuanto al avance en el desarrollo de las acciones ya identificadas, en primer lugar se concretó la acción a ser realizada con el equipo de Asistencia y Atención. Este proceso denonimado  “Diferencias en Diálogo” está compuesto por una serie de talleres que tienen el objetivo de propiciar el encuentro entre grupos de víctimas y otros actores de cada una de las localidades priorizadas. El objetivo de estos porcesos de encuentro es el de deconstruir imaginarios , reconstruir el tejido social y aportar así a una mejor convivencia en las localidades priorizadas. Con la definición de esta acción, el equipo de Asistencia y Atención se encargó de elegir los grupos de víctimas que participarían en cada localidad y avanzó en la definición de la metodología que se implementaría en el desarrollo de los talleres así como un cronograma tentativo de las distintas etapas del proceso. De igual forma, se hizo un primer acercamiento con la Dirección para la Convivencia y Diálogo Social de la Secretaría Distrital de Gobierno con el fin de desarrollar el proceso de manera conjunta y que se pudiera definir el grupo de otros actores que entraían a dialogar con los grupos de víctimas ya definidos. 
Por otro lado, desde el Centro de Memoria, Paz y Reconciliación, se continuó con el proceso GeneRandoPaz. Este busca ser un espacio horizontal de reconocimiento y diálogo entre conciudadanas pertenecientes a diferentes organizaciones sociales, el cual, a través de la consolidación de una red de mujeres, busca que mujeres víctimas del conflicto armado y mujeres excombatientes transformen los imaginarios que tienen respecto a sí mismas y las demás participantes y consoliden procesos de reconciliación. El proceso es liderado en conjunto con la Secretaría Distrital de la Mujer y tendrá tres fases. En marzo de 2019 se avanzó en el diseño e implementación del taller ""Narrando nuestras historias"" con mujeres de la organización Color y Esperanza y mujeres familiares de guerrilleros caídos en combate. El taller implementó herramientas psicosociales y literarias para propiciar un reconocimiento mutuo entre las participantes y una resignificación de imaginarios frente a la experiencia de la alteridad en el marco del conflicto armado. Se trabajó a partir de ejercicios plásticos y escritos para la elaboración de relatos que fueron presentados en el espacio autónomo y autogestionado por Color y Esperanza y FARC "Ni un hijo más para la guerra", realizado el 22 de marzo. Esta acción respondió a las líneas de a) transformación de imaginarios y construcción de memorias plurales y b) fortalecimiento organizativo. En total, se contó con la participación de 14 personas. </v>
          </cell>
          <cell r="DF102" t="str">
            <v xml:space="preserve">No se presentó ningún retraso </v>
          </cell>
          <cell r="DG102" t="str">
            <v xml:space="preserve">Se benefició a 14 mujeres de la Fundación Color y Esperanza en el taller "Narrando nuestras historias" de la mano del Centro de Memoria, Paz y Reconciliación. En el resto de iniciativas, como aún están en fase de alistamiento, todavía no ha habido un beneficio directo a la población objetivo. </v>
          </cell>
          <cell r="DH102">
            <v>0.5</v>
          </cell>
          <cell r="DI102" t="str">
            <v/>
          </cell>
          <cell r="DJ102" t="str">
            <v>A lo largo del mes de abril se avanzó en i) la definición de las acciones que se van a realizar en Localidades Constructoras de Paz y ii) en la ejecución de las actividades ya determinadas. 
i) En cuanto al avance en la definición de nuevas acciones a realizar en el marco de Localidades Constructoras de Paz, se determinó que con el equipo de Gestión para la Estabilización Socioeconómica (GESE) se va a realizar un fortalecimiento en capacidades de formación, emprendimiento y formalización a población vulnerable, incluyendo población víctima, de las cuatro localidades priorizadas: Chapinero, Tunjuelito, Puente Aranda y Santa Fe. Mediante la selección de 15 personas por localidad interesadas en adelantar un proceso de fortalecimiento de capacidades de manera personal, se propone diseñar los siguientes elementos: Cursos cortos orientados a búsqueda activa de trabajo, charlas inspiradoras y programa de capacitaciones para personas emprendedoras, encuentros con empresarios locales y sesiones de coaching para desarrollo empresarial, directorio comercial para exposición de servicios y evento de cierre. Este último, se realizará en alianza con distintas entidades como la Cámara de Comercio de Bogotá y la Secretaría de Integración Social. 
ii) En cuanto al desarrollo de las actividades ya determinadas, hubo avances en la acción “Diferencias en Diálogo”. Se adelantaron acciones de planeación y gestión para la puesta en marcha del proceso, por parte del área de Asistencia y Atención de la Alta Consejería en el marco de las activaciones socio-comunitarias que se realizan en los Centros Locales de Atención a Víctimas (CLAV). En este sentido, se realizó la construcción metodológica de los 4 momentos para el desarrollo de los encuentros “Diferencias en diálogo”: 1) El primer momento será un acercamiento a los grupos para co-construir conceptos locales de paz y reconciliación. 2) El segundo momento consistirá en favorecer un encuentro de reconocimiento y generación de confianza entre los grupos. 3) El tercer encuentro se centrará en la construcción de una cartografía local de conflictividades, con las miradas micro, media y macro. 4) El cuarto encuentro buscará fortalecer reflexiones sobre la confianza como elemento para la construcción de paz y reconciliación, así como cerrar con un acto simbólico el proceso realizado.
Igualmente, se realizaron reuniones con la Dirección de Convivencia y Diálogo Social de la Secretaria de Gobierno con el fin de gestionar espacios y grupos de personas para el desarrollo del proceso. Desde los equipos psicosociales de Unidad Móvil y CLAV Chapinero se realizará la convocatoria y garantizará refrigerios a los participantes. La Dirección de Convivencia y Diálogo Social estará a cargo de gestionar los espacios para la realización de los encuentros en cada localidad. Finalmente, los equipos de campo de ambas entidades van a estar a cargo de realizar los encuentros entre los actores opuestos.</v>
          </cell>
          <cell r="DK102" t="str">
            <v xml:space="preserve">No se presentó ningún retraso </v>
          </cell>
          <cell r="DL102" t="str">
            <v>Fortalecimiento y desarrollo de capacidades para con construcción de PAS en el Distrito, desde las localidades, con una apuesta por la reconciliación y la convivencia, con el fin de brindar un entorno que posibilite la inclusión de las victimas con las comunidades receptoras</v>
          </cell>
          <cell r="DM102">
            <v>0.5</v>
          </cell>
          <cell r="DN102" t="str">
            <v/>
          </cell>
          <cell r="DO102" t="str">
            <v xml:space="preserve">En el mes de mayo se finalizó la etapa de planeación de la acción a cargo del equipo de Gestión para la Estabilización Socioeconómica  y de “Diferencias en Diálogo”. Además, se avanzó en la implementación de esta última acción de “PAZeando la Memoria”. 
Se avanzó en el diseño del proceso de fortalecimiento a emprendimientos de población vulnerable en las cuatro localidades priorizadas. Este proceso se realizará a través de una serie de talleres dictados por la Cámara de Comercio. Para la realización de esta acción se van a gestionar alianzas con la Secretaría Distrital de Integración Social, las Alcaldías Locales, la Secretaría Distrital de Desarrollo Económico, Compensar, entre otros. Estas alianzas estarán orientadas a identificar a la población que hará parte del proceso. Para el cierre se realizará un espacio de encuentro entre los distintos participantes con el fin de tejer lazos de confianza y generar redes potenciando sus capacidades como emprendedores. 
Por otro lado, durante el mes de mayo se realizó la última reunión de planeación de la acción “Diferencias en Diálogo” entre la ACDVPR y la Dirección de Convivencia y Diálogo Social de la Secretaría de Gobierno, para concretar las poblaciones que se van a convocar para la realización de los cinco talleres por localidad y las fechas de cada uno de estos talleres.
En cuanto al proceso “PAZeando la Memoria” se continuó con la implementación de la acción. Durante el mes de mayo se llevó a cabo la presentación del proceso al Colegio Sorrento IED, en la localidad de Puente Aranda, y se avanzó en la concertación de un cronograma conjunto con las docentes del colegio que participarán en la facilitación de este proceso. El inicio del proceso se articuló con la socialización del libro Almas que Escriben. La primera sesión de trabajo se desarrolló mediante una visita al Centro de Memoria, Paz y Reconciliación, en la cual se buscó el reconocimiento por parte de los estudiantes de este espacio como un lugar significativo de memoria en la ciudad. De igual forma se exploró la fotografía como un medio para el cambio social. En el taller participaron 35 estudiantes de grado 10°, los cuales tienen énfasis en humanidades. 
</v>
          </cell>
          <cell r="DP102" t="str">
            <v xml:space="preserve">No se presentó ningún retraso </v>
          </cell>
          <cell r="DQ102" t="str">
            <v>Fortalecimiento y desarrollo de capacidades para con construcción de PAS en el Distrito, desde las localidades, con una apuesta por la reconciliación y la convivencia, con el fin de brindar un entorno que posibilite la inclusión de las victimas con las comunidades receptoras</v>
          </cell>
          <cell r="DR102">
            <v>0.5</v>
          </cell>
          <cell r="DS102" t="str">
            <v/>
          </cell>
          <cell r="DT102" t="str">
            <v>Durante el mes de junio, se realizaron los primeros encuentros en el marco de la acción “Diferencias en Diálogo” en las localidades de Tunjuelito, Santa Fe y Chapinero. En estos encuentros se avanzó en generar un espacio de confianza entre los participantes para abordar y construir conceptos de paz y reconciliación. La visión de los participantes frente a estos conceptos se compartió en el marco de un espacio de diálogo en el que participaron desde lo que saben que viven otras personas, desde los anhelos que tienen de paz en el país y desde la importancia de que hombres y mujeres de diferentes edades puedan emprender acciones de reconciliación. Igualmente, se logró sensibilizar frente al desarrollo del proceso, en el que en un segundo encuentro se reunirán con otro grupo de personas con el fin de de-construir imaginarios y prejuicios sobre la diferencia. En el marco de este proceso, se han presentado dificultades a revisar con respecto a la convocatoria, traslado de la población y articulación con la Secretaría de Gobierno, por lo que para el mes de julio se estima realizar reuniones para revisar oportunidades de mejora.</v>
          </cell>
          <cell r="DU102" t="str">
            <v xml:space="preserve">No se presentó ningún retraso </v>
          </cell>
          <cell r="DV102" t="str">
            <v>La mayoría de las acciones aún están en fase de alistamiento, por lo que todavía no ha habido población beneficiada directamente.</v>
          </cell>
          <cell r="DW102">
            <v>0.5</v>
          </cell>
          <cell r="DX102" t="str">
            <v/>
          </cell>
          <cell r="DY102" t="str">
            <v xml:space="preserve">Durante el mes de julio, desde el Centro de Memoria, Paz y Reconciliación en el marco del proceso Pazeando la Memoria, se llevó a cabo la aplicación de la metodología de reconocimiento de lugares significativos de memoria. Para esto, se trabajó en articulación con la docente de ciencias sociales del Colegio Sorrento IED de la Localidad de Puente Aranda, para que en conjunto con los estudiantes de grado 10° se identificaran los lugares de memoria en su barrio y localidad. Adicionalmente, se trabajó en la definición de los requerimientos para el desarrollo del taller "la memoria y el territorio", el cual tendrá lugar en el mes de agosto y cuyo objetivo es realizar la construcción del trazado para el safari fotográfico. 
Por otra parte, en el marco de la acción ‘Diferencias en Diálogo’ se realizaron los segundos encuentros en las localidades de Tunjuelito, Santa Fe, Chapinero y Puente Aranda. Estos encuentros propiciaron un primer diálogo entre poblaciones ajenas que a partir de esta iniciativa tienen la oportunidad de reconocerse para de construir los imaginarios que tienen en relación con el otro. En la localidad de Chapinero participaron un total de 11 personas entre víctimas del conflicto armado y habitantes de la localidad en dos encuentros. En la localidad de Tunjuelito participaron 12 personas entre víctimas del conflicto armado y adultos mayores de la localidad. En la localidad de Santa Fe se realizó el segundo encuentro entre víctimas del conflicto armado y población LGBTI, del cual tomaron parte 30 personas. En la localidad de Puente Aranda se realizó el segundo encuentro en el que dialogaron vendedores informales y víctimas del conflicto armado alcanzando la participación de 30 personas. 
</v>
          </cell>
          <cell r="DZ102" t="str">
            <v xml:space="preserve">No se presentó ningún retraso </v>
          </cell>
          <cell r="EA102" t="str">
            <v>Estas acciones en las localidades, permiten que con acciones pedagógicas se reconozcan sitios que fueron afectados por el conflicto, los cuales anteriormente han sido invisibilizados, tal como es el reconocer con los dialogos o recorridos en bicicleta.</v>
          </cell>
          <cell r="EB102">
            <v>0.5</v>
          </cell>
          <cell r="EC102" t="str">
            <v/>
          </cell>
          <cell r="ED102" t="str">
            <v xml:space="preserve">En el marco de las Localidades beneficiadas con productos educativos y culturales en materia de memoria, paz y reconciliación, en el mes de agosto se realizaron las siguientes acciones:
Acción 1. Pazeando la Memoria
Durante el mes de agosto, en el marco de la acción Pazeando la Memoria, tuvo lugar el taller "Escuelas que construyen memorias para la paz", el cual estuvo dirigido a docentes de instituciones educativas pertenecientes a las localidades de Chapinero, Santa Fe, Tunjuelito y Puente Aranda. Adicionalmente, se realizaron talleres en lógica de hacer seguimiento a las localidades intervenidas en 2017 y 2018 (Bosa, Ciudad Bolívar, Rafael Uribe Uribe, Usme, Kennedy, Suba y San Cristóbal) con el objetivo de fortalecer capacidades docentes en el abordaje del pasado violento. 
Acción 2. Diferencias en Diálogo 
En el marco del proceso Diferencias en Diálogo, en el mes de agosto el ejercicio se enfocó en el reconocimiento del territorio en el que habitan los participantes, así mismo se realizó la actividad denominada cartografía de los conflictos, permitiendo identificar las diferentes conflictividades que se viven en lo local.  En la localidad de Chapinero el ejercicio se realizó en el Centro Local de Atención a Víctimas. En la localidad de Tunjuelito se realizó el tercer encuentro en la casa de la Cultura.
En la localidad de Puente Aranda se llevó a cabo el segundo encuentro en las instalaciones de la Junta Administradora Local (JAL).
Acción 3. Construyendo capacidades empresariales para la Paz
En el marco del proceso “Construyendo capacidades empresariales para la Paz” que se realiza en articulación con la Secretaría de Desarrollo Económico, la Secretaría de Integración Social y la Cámara de Comercio de Bogotá, se desarrolló la reunión introductoria al proceso en el Centro de Memoria, Paz y Reconciliación, con la participación de 12 víctimas del conflicto armado de las localidades de Puente Aranda, Tunjuelito, Chapinero y Santa Fé. Posteriormente, en el CDC Asunción en la localidad de Puente Aranda, se llevó a cabo el taller “Motivación o armadura de hierro” y “requisitos de ley para el funcionamiento de su negocio”.
Acción 4. Caja de Herramientas para la identificación, fortalecimiento y visibilización de iniciativas de memoria, paz y reconciliación
En el marco del proceso de implementación de la Caja de Herramientas para la identificación, fortalecimiento y visibilización de iniciativas de memoria, paz y reconciliación en las cuatro localidades se realizó una capacitación desde el Observatorio Distrital de Víctimas, al equipo encargado de aplicar la metodología en territorio; se capacitó a 5 personas. Ais mismo, se realizaron gestiones con el IDPAC y la Secretaría de Gobierno con el fin de contar con información de organizaciones sociales en las localidades con el fin de convocarlas a ser parte del proceso. Se proyecta trabajar con entre dos o cinco organizaciones de base por localidad. 
</v>
          </cell>
          <cell r="EE102" t="str">
            <v xml:space="preserve">No se presentó ningún retraso </v>
          </cell>
          <cell r="EF102" t="str">
            <v>Estas acciones han permitido que tanto la ciudadanía como las instituciones, generen espacios de encuentro en pro de la reconciliación y la paz.</v>
          </cell>
          <cell r="EG102">
            <v>0.5</v>
          </cell>
          <cell r="EH102" t="str">
            <v/>
          </cell>
          <cell r="EI102" t="str">
            <v>En el marco del modelo de articulación local, se realizaron las siguientes actividades: Asistencia a dos (2) reuniones del equipo de apoyo territorial , donde se abordaron temas metodológicos y operativos para la implementación de la estrategia Localidades Constructoras de Paz, priorizadas por la ACDVPR para el año 2019, que corresponden a Puente Aranda, Santa Fe, Chapinero y Tunjuelito.
Se efectuó la gestión del espacio, los correos de invitación para organizaciones y la realización de reunión el día 18 de septiembre de 2019, en la Alcaldía Local de Puente Aranda, para socializar el proceso de Localidades Constructoras de Paz que lidera la ACDVPR.
Reunión con profesionales de la UNICEF para conocer la metodología de trabajo con niños niñas y adolescentes de ese organismo, en temas relacionados con la construcción de paz en los territorios. 
En el marco del acompañamiento y gestión del proceso de Kennedy, se acudió a reunión del Comité Técnico del convenio 452 – 2018, suscrito entre el Fondo de Desarrollo Local de Kennedy y la Universidad Nacional, en el que se abordó la programación del museo itinerante y los avances en el diplomado para los líderes de población víctima del conflicto armado.</v>
          </cell>
          <cell r="EJ102" t="str">
            <v xml:space="preserve">No se presentó ningún retraso </v>
          </cell>
          <cell r="EK102" t="str">
            <v>Con estas acciones en las localidades priorizadas, han permitido que se realicen acciones de acercamiento del ciudadano en común y la población víctima que habitan en ellas.</v>
          </cell>
          <cell r="EL102" t="str">
            <v/>
          </cell>
          <cell r="EM102" t="str">
            <v/>
          </cell>
          <cell r="EN102" t="str">
            <v/>
          </cell>
          <cell r="EO102" t="str">
            <v/>
          </cell>
          <cell r="EP102" t="str">
            <v/>
          </cell>
          <cell r="EQ102" t="str">
            <v/>
          </cell>
          <cell r="ER102" t="str">
            <v/>
          </cell>
          <cell r="ES102" t="str">
            <v/>
          </cell>
          <cell r="ET102" t="str">
            <v/>
          </cell>
          <cell r="EU102" t="str">
            <v/>
          </cell>
          <cell r="EV102" t="str">
            <v/>
          </cell>
          <cell r="EW102" t="str">
            <v/>
          </cell>
          <cell r="EX102" t="str">
            <v/>
          </cell>
          <cell r="EY102" t="str">
            <v/>
          </cell>
          <cell r="EZ102" t="str">
            <v/>
          </cell>
          <cell r="FA102">
            <v>3</v>
          </cell>
          <cell r="FB102">
            <v>0</v>
          </cell>
          <cell r="FC102" t="str">
            <v>Cumple</v>
          </cell>
          <cell r="FD102" t="str">
            <v>No programó</v>
          </cell>
          <cell r="FE102" t="str">
            <v>Cumplido</v>
          </cell>
          <cell r="FF102" t="str">
            <v>No aplica</v>
          </cell>
          <cell r="FG102" t="str">
            <v>No aplica</v>
          </cell>
          <cell r="FH102" t="str">
            <v>No aplica</v>
          </cell>
          <cell r="FI102" t="str">
            <v>No aplica</v>
          </cell>
          <cell r="FJ102" t="str">
            <v>No aplica</v>
          </cell>
          <cell r="FK102" t="str">
            <v>No aplica</v>
          </cell>
          <cell r="FL102" t="str">
            <v>No oportuna</v>
          </cell>
          <cell r="FM102" t="str">
            <v>N/A</v>
          </cell>
          <cell r="FN102" t="str">
            <v>Luisa Fernanda Ortiz y Yuri Galindo</v>
          </cell>
          <cell r="FO102" t="str">
            <v>Cumple</v>
          </cell>
          <cell r="FP102" t="str">
            <v>Cumplido</v>
          </cell>
          <cell r="FQ102" t="e">
            <v>#N/A</v>
          </cell>
          <cell r="FR102" t="str">
            <v>Adecuado</v>
          </cell>
          <cell r="FS102" t="str">
            <v>Coherente</v>
          </cell>
          <cell r="FT102" t="str">
            <v>Concuerda</v>
          </cell>
          <cell r="FU102" t="str">
            <v>Indeterminado</v>
          </cell>
          <cell r="FV102" t="str">
            <v>Relación directa</v>
          </cell>
          <cell r="FW102" t="str">
            <v>No adecuado</v>
          </cell>
          <cell r="FX102" t="str">
            <v>Oportuna</v>
          </cell>
          <cell r="FY102" t="str">
            <v>Se observa una ejecución apropiada del indicador conforme la programación. Sin embargo, para el mes de abril se deben organizar las evidencias que dan cuenta de la ejecución del indicador conforme se tiene para los meses de mayo y junio. Además, se debe verificar que no se suban carpetas en blanco para ninguno de los meses.</v>
          </cell>
          <cell r="FZ102" t="str">
            <v>Yuri Galindo</v>
          </cell>
          <cell r="GA102">
            <v>0</v>
          </cell>
          <cell r="GB102" t="str">
            <v>Cumplido</v>
          </cell>
          <cell r="GC102" t="e">
            <v>#N/A</v>
          </cell>
          <cell r="GD102">
            <v>0</v>
          </cell>
          <cell r="GE102">
            <v>0</v>
          </cell>
          <cell r="GF102">
            <v>0</v>
          </cell>
          <cell r="GG102">
            <v>0</v>
          </cell>
          <cell r="GH102">
            <v>0</v>
          </cell>
          <cell r="GI102">
            <v>0</v>
          </cell>
          <cell r="GJ102">
            <v>0</v>
          </cell>
          <cell r="GK102">
            <v>0</v>
          </cell>
          <cell r="GL102">
            <v>0</v>
          </cell>
          <cell r="GM102">
            <v>0</v>
          </cell>
          <cell r="GN102">
            <v>0</v>
          </cell>
          <cell r="GO102" t="e">
            <v>#N/A</v>
          </cell>
          <cell r="GP102">
            <v>0</v>
          </cell>
          <cell r="GQ102">
            <v>0</v>
          </cell>
          <cell r="GR102">
            <v>0</v>
          </cell>
          <cell r="GS102">
            <v>0</v>
          </cell>
          <cell r="GT102">
            <v>0</v>
          </cell>
          <cell r="GU102">
            <v>0</v>
          </cell>
          <cell r="GV102">
            <v>0</v>
          </cell>
          <cell r="GW102">
            <v>0</v>
          </cell>
          <cell r="GX102">
            <v>0</v>
          </cell>
          <cell r="GY102">
            <v>0</v>
          </cell>
          <cell r="GZ102">
            <v>0</v>
          </cell>
          <cell r="HA102">
            <v>0</v>
          </cell>
          <cell r="HB102">
            <v>0.5</v>
          </cell>
          <cell r="HC102">
            <v>0.5</v>
          </cell>
          <cell r="HD102">
            <v>0.5</v>
          </cell>
          <cell r="HE102">
            <v>0.5</v>
          </cell>
          <cell r="HF102">
            <v>0.5</v>
          </cell>
          <cell r="HG102">
            <v>0.5</v>
          </cell>
          <cell r="HH102" t="str">
            <v/>
          </cell>
          <cell r="HI102" t="str">
            <v/>
          </cell>
          <cell r="HJ102" t="str">
            <v/>
          </cell>
          <cell r="HK102">
            <v>3</v>
          </cell>
          <cell r="HL102">
            <v>0</v>
          </cell>
          <cell r="HM102">
            <v>0</v>
          </cell>
          <cell r="HN102">
            <v>0</v>
          </cell>
          <cell r="HO102">
            <v>0.125</v>
          </cell>
          <cell r="HP102">
            <v>0.125</v>
          </cell>
          <cell r="HQ102">
            <v>0.125</v>
          </cell>
          <cell r="HR102">
            <v>0.125</v>
          </cell>
          <cell r="HS102">
            <v>0.125</v>
          </cell>
          <cell r="HT102">
            <v>0.125</v>
          </cell>
          <cell r="HU102">
            <v>0</v>
          </cell>
          <cell r="HV102">
            <v>0</v>
          </cell>
          <cell r="HW102">
            <v>0</v>
          </cell>
          <cell r="HX102">
            <v>0.75</v>
          </cell>
          <cell r="HY102" t="str">
            <v>No Programó</v>
          </cell>
          <cell r="HZ102" t="str">
            <v>No Programó</v>
          </cell>
          <cell r="IA102" t="str">
            <v>No Programó</v>
          </cell>
          <cell r="IB102">
            <v>1</v>
          </cell>
          <cell r="IC102">
            <v>1</v>
          </cell>
          <cell r="ID102">
            <v>1</v>
          </cell>
          <cell r="IE102">
            <v>1</v>
          </cell>
          <cell r="IF102">
            <v>1</v>
          </cell>
          <cell r="IG102">
            <v>1</v>
          </cell>
          <cell r="IH102">
            <v>0.8571428571428571</v>
          </cell>
          <cell r="II102">
            <v>0.75</v>
          </cell>
          <cell r="IJ102">
            <v>0.75</v>
          </cell>
          <cell r="IK102" t="str">
            <v>No Programó</v>
          </cell>
          <cell r="IL102">
            <v>1</v>
          </cell>
          <cell r="IM102">
            <v>1</v>
          </cell>
          <cell r="IN102">
            <v>1</v>
          </cell>
          <cell r="IP102">
            <v>0</v>
          </cell>
        </row>
        <row r="103">
          <cell r="A103" t="str">
            <v>174A</v>
          </cell>
          <cell r="B103" t="str">
            <v>Oficina Alta Consejería para los Derechos de las Víctimas, la Paz y la Reconciliación</v>
          </cell>
          <cell r="C103" t="str">
            <v>Alto Consejero para los Derechos de las Víctimas, la Paz y la Reconciliación</v>
          </cell>
          <cell r="D103" t="str">
            <v>Gustavo Alberto Quintero Ardila</v>
          </cell>
          <cell r="E103" t="str">
            <v>P1 -  ÉTICA, BUEN GOBIERNO Y TRANSPARENCIA</v>
          </cell>
          <cell r="F103" t="str">
            <v>P1O2 Fortalecer la capacidad de formulación, implementación y seguimiento, de la política pública de competencia de la Secretaría General; así como las estrategias y mecanismos de evaluación.</v>
          </cell>
          <cell r="G103" t="str">
            <v>P1O2A1 Formular, implementar y realizar seguimiento a las políticas públicas de competencia de la Entidad</v>
          </cell>
          <cell r="H103" t="str">
            <v xml:space="preserve">1.1.21 Garantías e incentivos para la Participación Efectiva de las Víctimas del Conflicto Armado en Bogotá  </v>
          </cell>
          <cell r="I103" t="str">
            <v>Porcentaje de garantías e incentivos cumplidos</v>
          </cell>
          <cell r="K103" t="str">
            <v>(Número garantías e incentivos cumplidos/Número garantías e incentivos pactados)*100</v>
          </cell>
          <cell r="L103" t="str">
            <v>Número garantías e incentivos cumplidos</v>
          </cell>
          <cell r="M103" t="str">
            <v>Número garantías e incentivos pactados</v>
          </cell>
          <cell r="O103" t="str">
            <v>Porcentaje de garantías e incentivos cumplidos</v>
          </cell>
          <cell r="Q103" t="str">
            <v>Listado de asistencia de las vicitmas a las mesas de participacion, verificación de garantias e incentivos entegrados.</v>
          </cell>
          <cell r="R103" t="str">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ell>
          <cell r="S103" t="str">
            <v>Constante</v>
          </cell>
          <cell r="T103" t="str">
            <v>Constante</v>
          </cell>
          <cell r="U103" t="str">
            <v>Porcentaje</v>
          </cell>
          <cell r="X103">
            <v>2018</v>
          </cell>
          <cell r="AA103">
            <v>0</v>
          </cell>
          <cell r="AB103">
            <v>0</v>
          </cell>
          <cell r="AC103">
            <v>0</v>
          </cell>
          <cell r="AD103">
            <v>1</v>
          </cell>
          <cell r="AE103">
            <v>0</v>
          </cell>
          <cell r="AF103">
            <v>0</v>
          </cell>
          <cell r="AG103" t="str">
            <v>No Aplica</v>
          </cell>
          <cell r="AH103" t="str">
            <v>No Aplica</v>
          </cell>
          <cell r="AI103" t="str">
            <v>No Aplica</v>
          </cell>
          <cell r="AJ103">
            <v>1</v>
          </cell>
          <cell r="AK103" t="str">
            <v>No Aplica</v>
          </cell>
          <cell r="AL103" t="str">
            <v>No Aplica</v>
          </cell>
          <cell r="AM103" t="str">
            <v>No Aplica</v>
          </cell>
          <cell r="AN103" t="str">
            <v>No Aplica</v>
          </cell>
          <cell r="AO103" t="str">
            <v>No Aplica</v>
          </cell>
          <cell r="AP103" t="str">
            <v>No Aplica</v>
          </cell>
          <cell r="AQ103" t="str">
            <v>No Aplica</v>
          </cell>
          <cell r="AR103" t="str">
            <v>No Aplica</v>
          </cell>
          <cell r="AS103" t="str">
            <v>No Aplica</v>
          </cell>
          <cell r="AT103" t="str">
            <v>No Aplica</v>
          </cell>
          <cell r="AU103" t="str">
            <v>No Aplica</v>
          </cell>
          <cell r="AV103" t="str">
            <v>No Aplica</v>
          </cell>
          <cell r="AW103" t="str">
            <v>No Aplica</v>
          </cell>
          <cell r="AX103" t="str">
            <v>No Aplica</v>
          </cell>
          <cell r="AY103" t="str">
            <v>No Aplica</v>
          </cell>
          <cell r="AZ103" t="str">
            <v>No Aplica</v>
          </cell>
          <cell r="BA103" t="str">
            <v>No Aplica</v>
          </cell>
          <cell r="BB103" t="str">
            <v>No Aplica</v>
          </cell>
          <cell r="BC103" t="str">
            <v>No Aplica</v>
          </cell>
          <cell r="BD103" t="str">
            <v>No Aplica</v>
          </cell>
          <cell r="BE103" t="str">
            <v>No Aplica</v>
          </cell>
          <cell r="BF103" t="str">
            <v>No Aplica</v>
          </cell>
          <cell r="BG103" t="str">
            <v>CONPES</v>
          </cell>
          <cell r="BH103" t="str">
            <v>No Aplica</v>
          </cell>
          <cell r="BI103" t="str">
            <v>No Aplica</v>
          </cell>
          <cell r="BJ103" t="str">
            <v>No Aplica</v>
          </cell>
          <cell r="BK103" t="str">
            <v>No Aplica</v>
          </cell>
          <cell r="BL103" t="str">
            <v>No Aplica</v>
          </cell>
          <cell r="BM103" t="str">
            <v>Plan de Acción CONPES</v>
          </cell>
          <cell r="BN103" t="str">
            <v>Son las garantías e incentivos entregados a las víctimas del conflicto armado que hacen parte de los espacios de participación efectiva. Por garantías se entiende, de acuerdo con el Decreto Distrital 035 de 2015,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 (apoyo compensatorio, apoyo transporte, logistico, de alimentación y tecnico para la elaboración de documentos y proyectos, apoyo para las victimas en condición de discapacidad, apoyo a mujeres victimas con niños menores de 5 años, para la elaboración y presentación de los programas y proyectos que beneficien a las víctimas en los Encuentros Distritales para la formulación de los Planes de Desarrollo local y distrital, así como en la formulación y presentación de los planes de trabajo). Por incentivos, los definidos en el marco de la misma norma para promover buenas prácticas y el fomento de la participación, a saber: incentivos de capacitación y formación, formación e intercambio de experiencias, acceso a la educación, financiación de proyectos de promoción de la participación de las víctimas, apoyo en la preparación y presentación de los programas y proyectos de las víctimas en los encuentros ciudadanos de planeacióny presupuestación locales y distritales, una vez sean reglamentados para las Mesas de Participación Distrital y Locales.</v>
          </cell>
          <cell r="BO103" t="str">
            <v>Realizar la revisión para  el pago de las garantías e incentivos que cumplieron con los parametros establecidos</v>
          </cell>
          <cell r="BP103" t="str">
            <v>De acuerdo a lo establecido en los capítulos I y II, le corresponde a la ACDVPR y en general a la "Administración Distrital, proveer las condiciones mínimas, técnicas y logísticas para la creación y sostenimiento a través de las cuales las Mesas de Participación podrán ejercer su función de representación de las víctimas, y el logro de la participación efectiva en los subcomités Distritales y los plenarios de las Mesas."</v>
          </cell>
          <cell r="BQ103" t="str">
            <v>Listado de asistencia de las vicitmas a las mesas de participacion, verificación de garantias e incentivos entegrados.</v>
          </cell>
          <cell r="BR103" t="str">
            <v>Constante</v>
          </cell>
          <cell r="BS103">
            <v>1</v>
          </cell>
          <cell r="BT103" t="str">
            <v/>
          </cell>
          <cell r="BU103">
            <v>1</v>
          </cell>
          <cell r="BV103">
            <v>1</v>
          </cell>
          <cell r="BW103">
            <v>1</v>
          </cell>
          <cell r="BX103">
            <v>1</v>
          </cell>
          <cell r="BY103">
            <v>1</v>
          </cell>
          <cell r="BZ103">
            <v>1</v>
          </cell>
          <cell r="CA103">
            <v>1</v>
          </cell>
          <cell r="CB103">
            <v>1</v>
          </cell>
          <cell r="CC103" t="str">
            <v/>
          </cell>
          <cell r="CD103" t="str">
            <v/>
          </cell>
          <cell r="CE103" t="str">
            <v/>
          </cell>
          <cell r="CF103" t="str">
            <v/>
          </cell>
          <cell r="CG103">
            <v>1</v>
          </cell>
          <cell r="CH103">
            <v>1</v>
          </cell>
          <cell r="CI103">
            <v>1</v>
          </cell>
          <cell r="CJ103">
            <v>1</v>
          </cell>
          <cell r="CK103">
            <v>1</v>
          </cell>
          <cell r="CL103">
            <v>1</v>
          </cell>
          <cell r="CM103">
            <v>1</v>
          </cell>
          <cell r="CN103">
            <v>1</v>
          </cell>
          <cell r="CO103" t="str">
            <v/>
          </cell>
          <cell r="CP103" t="str">
            <v/>
          </cell>
          <cell r="CQ103" t="str">
            <v/>
          </cell>
          <cell r="CR103">
            <v>1</v>
          </cell>
          <cell r="CS103">
            <v>0</v>
          </cell>
          <cell r="CT103">
            <v>0</v>
          </cell>
          <cell r="CU103" t="str">
            <v>No se programaron productos</v>
          </cell>
          <cell r="CV103" t="str">
            <v>NA</v>
          </cell>
          <cell r="CW103" t="str">
            <v>NA</v>
          </cell>
          <cell r="CX103">
            <v>270</v>
          </cell>
          <cell r="CY103">
            <v>270</v>
          </cell>
          <cell r="CZ103" t="str">
            <v>Durante el febrero de 2019, con el fin de cumplir con el pago de garantías, se expidió la resolución 008 de 2019, y mediante el cual se reconocieron las sesiones del mes de enero entregando 142 apoyos de transporte y 128 apoyos compensatorios.</v>
          </cell>
          <cell r="DA103" t="str">
            <v>Se presentan retrasos administrativos, por lo tanto es necesario definir un nuevo procedimiento.</v>
          </cell>
          <cell r="DB103" t="str">
            <v>Se logra la participación activa de las victimas en la generación de politica de victimas, asi como el seguimiento a la misma.</v>
          </cell>
          <cell r="DC103">
            <v>347</v>
          </cell>
          <cell r="DD103">
            <v>347</v>
          </cell>
          <cell r="DE103" t="str">
            <v>Durante el marzo de 2019, con el fin de cumplir con el pago de garantías, se expidió la resolución 011 de 2019, y se emitio el primero proyecto de memorando de pagos con 4 mesas en concordancia con el nuevo proceso de pago. Durante el mes de marzo se reconocieron las sesiones del mes de febrero entregando 178 apoyos de transporte y 169 apoyos compensatorios.</v>
          </cell>
          <cell r="DF103" t="str">
            <v>Frente al tema de pagos se venían generando retrasos por el tiempo administrativo de la Secretaría General para el pago, por lo que se reestableción un nuevo proceso que agiliza el nuevo procedimiento.</v>
          </cell>
          <cell r="DG103" t="str">
            <v>Se logra la participación activa de las victimas en la generación de politica de victimas, asi como el seguimiento a la misma.</v>
          </cell>
          <cell r="DH103">
            <v>369</v>
          </cell>
          <cell r="DI103">
            <v>369</v>
          </cell>
          <cell r="DJ103" t="str">
            <v>Durante abril de 2019 con el fin de cumplir con el pago de garantías, se expidió Certificación de pago reconociendo las sesiones del mes de marzo de 2019 entregando 194 apoyos de transporte y 175 apoyos compensatorios.</v>
          </cell>
          <cell r="DK103" t="str">
            <v>NA</v>
          </cell>
          <cell r="DL103" t="str">
            <v>Se logra la participación activa de las victimas en la generación de politica de victimas, asi como el seguimiento a la misma.</v>
          </cell>
          <cell r="DM103">
            <v>326</v>
          </cell>
          <cell r="DN103">
            <v>326</v>
          </cell>
          <cell r="DO103" t="str">
            <v>Durante mayo de 2019 con el fin de cumplir con el pago de garantías, se expidió el certificación de pago reconociendo las sesiones que se desarrollaron en el mes de abril de 2019,  entregando 174 apoyos de transporte y 152 apoyos compensatorios.</v>
          </cell>
          <cell r="DP103" t="str">
            <v>NA</v>
          </cell>
          <cell r="DQ103" t="str">
            <v>Se logra la participación activa de las victimas en la generación de politica de victimas, asi como el seguimiento a la misma.</v>
          </cell>
          <cell r="DR103">
            <v>285</v>
          </cell>
          <cell r="DS103">
            <v>285</v>
          </cell>
          <cell r="DT103" t="str">
            <v>Durante junio de 2019 con el fin de cumplir con el pago de garantías, se expidió Certificación de pago reconociendo las sesiones del mes de mayo de 2019 entregando 152 apoyos de transporte y 133 apoyos compensatorios</v>
          </cell>
          <cell r="DU103" t="str">
            <v>Frente al tema de pagos se venían generando retrasos por el tiempo administrativo de la Secretaría General para el pago, por lo que se reestableción un nuevo proceso que agiliza el nuevo procedimiento.</v>
          </cell>
          <cell r="DV103" t="str">
            <v>Se logra la participación activa de las victimas en la generación de politica de victimas, asi como el seguimiento a la misma.</v>
          </cell>
          <cell r="DW103">
            <v>329</v>
          </cell>
          <cell r="DX103">
            <v>329</v>
          </cell>
          <cell r="DY103"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julio de 2019 con el fin de cumplir con el pago de garantías, se expidió Certificación de pago reconociendo las sesiones del mes de junio de 2019 entregando 170 apoyos de transporte y 159 apoyos compensatorios. 
Al mes de julio de 2019 en el marco del cumplimiento del protocolo actual, las mesas dentro de la implementación de sus procesos de fortalecimiento a través de la acción participativa se vincularon a diversas actividades que hacen parte de la estrategia de Incentivos a la participación, la cual tienen como objetivo el fortalecimiento organizativo: Al interior de las mesas  se ha venido realizando la definición del proyecto de placas conmemorativas, y en espacios ampliados se ha desarrollado el incentivo de capacitación y formación en alianza con SIPAZ. Asi mismo la Universidad Javeriana desarrolló la estrategia de incentivos a la participación. 
</v>
          </cell>
          <cell r="DZ103" t="str">
            <v xml:space="preserve">No se presentó ningún retraso </v>
          </cell>
          <cell r="EA103" t="str">
            <v xml:space="preserve">Los incentivos para la participación se constituyen en herramientas que pueden materializar este ejercicio para las víctimas, en la medida en que las acercan a la oferta institucional, las visibilizan y de alguna manera colocan un acento en las acciones que se deberían emprender para fortalecer la participación más allá de una visión tradicional pasiva, a espacios donde se propicie la reflexión, el diálogo desde la diferencia y la construcción de conocimiento basado en el intercambio de saberes entre los distintos actores.  
Dicho esto, los incentivos son los puntos de partida para ejercicios de auto reconocimiento de los procesos organizativos de las víctimas y la gestión que realizan en torno al acceso y la garantía de sus derechos, dadas sus condiciones particulares y diferenciales.  
Es por ello que durante el mes se consolidaron los documentos de diagnóstico de las mesas locales, con el fin de evidenciar el fortalecimiento organizativo que desde el inicio hasta hoy se han dado en las mesas. De esta manera se finalizaron los diagnósticos de las localidades de:  San Cristóbal, Bosa, Engativá, Rafael Uribe Uribe, Antonio Nariño, Suba, Tunjuelito, Sumapaz, Fontibón. 
Para el caso de los diagnósticos de las localidades de Kennedy, Chapinero, La Candelaria, Santafé y Usaquén.  Finalmente se realizó un documento que une la información de los diagnósticos.
</v>
          </cell>
          <cell r="EB103">
            <v>312</v>
          </cell>
          <cell r="EC103">
            <v>312</v>
          </cell>
          <cell r="ED103"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agosto de 2019 con el fin de cumplir con el pago de garantías, se expidió Certificación de pago reconociendo las sesiones del mes de julio de 2019 entregando 154 apoyos de transporte y 158 apoyos compensatorios. 
Por otra parte, se realizaron la elección de los nuevos integrantes de las mesas participación autónomas, así como la publicación del nuevo protocolo para el fortalecimiento a través de la acción participativa.
</v>
          </cell>
          <cell r="EE103" t="str">
            <v xml:space="preserve">No se presentó ningún retraso </v>
          </cell>
          <cell r="EF103" t="str">
            <v>Facilitar la realización de la convocatoria para elegir nuevos integrantes de las mesas locales de participación.</v>
          </cell>
          <cell r="EG103">
            <v>45</v>
          </cell>
          <cell r="EH103">
            <v>45</v>
          </cell>
          <cell r="EI103" t="str">
            <v xml:space="preserve">La Alta Consejería para los Derechos de las Víctimas, La Paz y la Reconciliación ha implementado su estrategia de incentivos para la participación efectiva de las víctimas del conflicto armado residentes en Bogotá, con el objeto de fortalecer la participación efectiva de las mismas, así como generar de buenas prácticas en el ejercicio de su representación.  Durante el mes de septiembre de 2019 con el fin de cumplir con el pago de garantías, se expidió Certificación de pago reconociendo las sesiones del mes de agosto de 2019 entregando 26 apoyos de transporte y 19 apoyos compensatorios. 
Durante el mes de septiembre se realizó el reconocimiento de incentivos de las personas que asistieron a las sesiones ordinarias del mes anterior, es decir, el mes de agosto de 2019, considerando que en ese mes, solo sesionaron ordinariamente 3 mesa : Distrital, Engativá y mujeres. Los reconocimientos otorgados fueron pocos, debido al proceso de elección de los nuevos integrantes de las mesas participación autónomas.
Es importante mencionar que, aunque las mesas no sesionaron ordinariamente, la ACDVPR si participó activamente en todas las mesas para coordinar el proceso de elección de nuevos integrantes de las mesas.
</v>
          </cell>
          <cell r="EJ103" t="str">
            <v xml:space="preserve">No se presentó ningún retraso </v>
          </cell>
          <cell r="EK103" t="str">
            <v xml:space="preserve">A continuación se describen los temas abordados en algunas de las mesas:Usaquén: adicional a la sesión ordinaria se llevó a cabo una jornada de conmemoración de la semana de la paz en la que se plasmó un mural en las paredes de una de las UPZ donde habitan más víctimas, así como la entrega de placas de reconocimiento a los delegados y delegadas por su gestión.  
Chapinero: se realizó una sesión informal donde se habló de plan de trabajo 
Santa Fe: se adelantó la creación del reglamento interno
San Cristóbal: presentación de los miembros de la mesa en la nueva vigencia 
Usme: se trabajó la contextualización del decreto 052/2019, reglamento interno y se hicieron gestiones para la brigada de servicios para la población víctima
Tunjuelito: se adelantó la inducción impartida por la Personería sobre la estructura y las funciones de los delegados en la Mesa. Así mismo, un acercamiento con la Alcaldía Local, en el cual se solicitó conocer y la posibilidad de incidir en el PAL; por otra parte, la Alcaldía Local ofreció a la Mesa una pequeña capacitación sobre gestión de proyectos, enfocada a su interés de incidencia, esta capacitación se llevará a cabo en la próxima sesión.
Bosa: se llevó a cabo un ejercicio de empalme entre la mesa entrante y la que sale, se eligieron los comités temáticos y se definió la fecha de las sesiones
Fontibón: en la sesión ordinaria se llevó a cabo el reglamento interno el cual quedó listo para aprobación 
Engativá: Construcción del Reglamento Interno de la Mesa Local de Participación Efectiva de Víctimas de Engativá periodo 2019-2021. Participación en las elecciones de la Mesa Distrital de Participación Efectiva de Víctimas periodo 2019-2021. 
Suba: se elaboró y aprobó el reglamento interno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v>2283</v>
          </cell>
          <cell r="FB103">
            <v>0</v>
          </cell>
          <cell r="FC103" t="str">
            <v>Cumple</v>
          </cell>
          <cell r="FD103" t="str">
            <v>Cumplido</v>
          </cell>
          <cell r="FE103" t="str">
            <v>Cumplido</v>
          </cell>
          <cell r="FF103" t="str">
            <v>Adecuado</v>
          </cell>
          <cell r="FG103" t="str">
            <v>Coherente</v>
          </cell>
          <cell r="FH103" t="str">
            <v>Concuerda</v>
          </cell>
          <cell r="FI103" t="str">
            <v>Concuerda</v>
          </cell>
          <cell r="FJ103" t="str">
            <v>Relación directa</v>
          </cell>
          <cell r="FK103" t="str">
            <v>No adecuado</v>
          </cell>
          <cell r="FL103" t="str">
            <v>Oportuna</v>
          </cell>
          <cell r="FM103" t="str">
            <v>C4- Dentro del reporte del trimestre solo se registra avance cualitativo para el mes de marzo, no se registra avance, ni logros, ni análisis del indicador para los meses de enero y febrero.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garantías e incentivos cumplidos, las actividades realizadas y se describan logros. No se describió, ni se registró el número de garantías e incentivos pactados 
C7- No se puede determinar el criterio. 
C8- No se puede determinar el criterio puesto que no se registra información relacionada al avance cualitativo
C9- No se cargaron evidencias que soporten el cumplimiento registrado para el trimestre. Para el cargue de estas evidencias hay un plazo límite hasta el 22 de abril de 2019, en caso de no realizar el ajuste, el cumplimiento no se tendrá en cuenta, puesto que no se relaciona la evidencia que soporte ese avance. 
Se subsanó parcialmente porque no se subieron las evidencias requeridas.</v>
          </cell>
          <cell r="FN103" t="str">
            <v>Luisa Fernanda Ortiz y Yuri Galindo</v>
          </cell>
          <cell r="FO103" t="str">
            <v>Cumple</v>
          </cell>
          <cell r="FP103" t="str">
            <v>Cumplido</v>
          </cell>
          <cell r="FQ103" t="e">
            <v>#N/A</v>
          </cell>
          <cell r="FR103" t="str">
            <v>No adecuado</v>
          </cell>
          <cell r="FS103" t="str">
            <v>Coherente</v>
          </cell>
          <cell r="FT103" t="str">
            <v>Difiere</v>
          </cell>
          <cell r="FU103" t="str">
            <v>Concuerda</v>
          </cell>
          <cell r="FV103" t="str">
            <v>Relación directa</v>
          </cell>
          <cell r="FW103" t="str">
            <v>Adecuado</v>
          </cell>
          <cell r="FX103" t="str">
            <v>Oportuna</v>
          </cell>
          <cell r="FY103" t="str">
            <v xml:space="preserve">Se deben ampliar los avances y logros en la generación del producto y la ejecución de las actividades dado que al relacionar que se expidió la certificación de pago reconociendo las sesiones que se desarrollaron en un determinado mes para entregar apoyos no es claro a partir de cuales subcomités distritales surgieron los reconocimientos. _x000D_
_x000D_
Además, se debe ampliar los beneficios obtenidos por la generación del producto y la ejecución de las actividades para cada uno de los meses.  _x000D_
  </v>
          </cell>
          <cell r="FZ103" t="str">
            <v>Yuri Galindo</v>
          </cell>
          <cell r="GA103">
            <v>0</v>
          </cell>
          <cell r="GB103" t="str">
            <v>Cumplido</v>
          </cell>
          <cell r="GC103" t="e">
            <v>#N/A</v>
          </cell>
          <cell r="GD103">
            <v>0</v>
          </cell>
          <cell r="GE103">
            <v>0</v>
          </cell>
          <cell r="GF103">
            <v>0</v>
          </cell>
          <cell r="GG103">
            <v>0</v>
          </cell>
          <cell r="GH103">
            <v>0</v>
          </cell>
          <cell r="GI103">
            <v>0</v>
          </cell>
          <cell r="GJ103">
            <v>0</v>
          </cell>
          <cell r="GK103">
            <v>0</v>
          </cell>
          <cell r="GL103">
            <v>0</v>
          </cell>
          <cell r="GM103">
            <v>0</v>
          </cell>
          <cell r="GN103">
            <v>0</v>
          </cell>
          <cell r="GO103" t="e">
            <v>#N/A</v>
          </cell>
          <cell r="GP103">
            <v>0</v>
          </cell>
          <cell r="GQ103">
            <v>0</v>
          </cell>
          <cell r="GR103">
            <v>0</v>
          </cell>
          <cell r="GS103">
            <v>0</v>
          </cell>
          <cell r="GT103">
            <v>0</v>
          </cell>
          <cell r="GU103">
            <v>0</v>
          </cell>
          <cell r="GV103">
            <v>0</v>
          </cell>
          <cell r="GW103">
            <v>0</v>
          </cell>
          <cell r="GX103">
            <v>0</v>
          </cell>
          <cell r="GY103">
            <v>0</v>
          </cell>
          <cell r="GZ103">
            <v>1</v>
          </cell>
          <cell r="HA103">
            <v>1</v>
          </cell>
          <cell r="HB103">
            <v>1</v>
          </cell>
          <cell r="HC103">
            <v>1</v>
          </cell>
          <cell r="HD103">
            <v>1</v>
          </cell>
          <cell r="HE103">
            <v>1</v>
          </cell>
          <cell r="HF103">
            <v>1</v>
          </cell>
          <cell r="HG103">
            <v>1</v>
          </cell>
          <cell r="HH103" t="str">
            <v/>
          </cell>
          <cell r="HI103" t="str">
            <v/>
          </cell>
          <cell r="HJ103" t="str">
            <v/>
          </cell>
          <cell r="HK103">
            <v>2283</v>
          </cell>
          <cell r="HL103">
            <v>0</v>
          </cell>
          <cell r="HM103">
            <v>1</v>
          </cell>
          <cell r="HN103">
            <v>1</v>
          </cell>
          <cell r="HO103">
            <v>1</v>
          </cell>
          <cell r="HP103">
            <v>1</v>
          </cell>
          <cell r="HQ103">
            <v>1</v>
          </cell>
          <cell r="HR103">
            <v>1</v>
          </cell>
          <cell r="HS103">
            <v>1</v>
          </cell>
          <cell r="HT103">
            <v>1</v>
          </cell>
          <cell r="HU103">
            <v>0</v>
          </cell>
          <cell r="HV103">
            <v>0</v>
          </cell>
          <cell r="HW103">
            <v>0</v>
          </cell>
          <cell r="HX103">
            <v>0.75</v>
          </cell>
          <cell r="HY103" t="str">
            <v>No Programó</v>
          </cell>
          <cell r="HZ103">
            <v>1</v>
          </cell>
          <cell r="IA103">
            <v>1</v>
          </cell>
          <cell r="IB103">
            <v>1</v>
          </cell>
          <cell r="IC103">
            <v>1</v>
          </cell>
          <cell r="ID103">
            <v>1</v>
          </cell>
          <cell r="IE103">
            <v>1</v>
          </cell>
          <cell r="IF103">
            <v>1</v>
          </cell>
          <cell r="IG103">
            <v>1</v>
          </cell>
          <cell r="IH103">
            <v>1</v>
          </cell>
          <cell r="II103">
            <v>1</v>
          </cell>
          <cell r="IJ103">
            <v>1</v>
          </cell>
          <cell r="IK103">
            <v>1</v>
          </cell>
          <cell r="IL103">
            <v>1</v>
          </cell>
          <cell r="IM103">
            <v>1</v>
          </cell>
          <cell r="IN103">
            <v>1</v>
          </cell>
          <cell r="IP103">
            <v>0.66666666666666663</v>
          </cell>
        </row>
        <row r="104">
          <cell r="A104" t="str">
            <v>174B</v>
          </cell>
          <cell r="B104" t="str">
            <v>Oficina Alta Consejería para los Derechos de las Víctimas, la Paz y la Reconciliación</v>
          </cell>
          <cell r="C104" t="str">
            <v>Alto Consejero para los Derechos de las Víctimas, la Paz y la Reconciliación</v>
          </cell>
          <cell r="D104" t="str">
            <v>Gustavo Alberto Quintero Ardila</v>
          </cell>
          <cell r="E104" t="str">
            <v>P1 -  ÉTICA, BUEN GOBIERNO Y TRANSPARENCIA</v>
          </cell>
          <cell r="F104" t="str">
            <v>P1O2 Fortalecer la capacidad de formulación, implementación y seguimiento, de la política pública de competencia de la Secretaría General; así como las estrategias y mecanismos de evaluación.</v>
          </cell>
          <cell r="G104" t="str">
            <v>P1O2A1 Formular, implementar y realizar seguimiento a las políticas públicas de competencia de la Entidad</v>
          </cell>
          <cell r="H104" t="str">
            <v xml:space="preserve">1.1.26 Sistema de información para consulta de avances en la ejecución del Plan de Acción Distrital para la Atención y la Reparación  Integral a las Víctimas que incorpore las variables que den cuenta del enfoque poblacional diferencial </v>
          </cell>
          <cell r="I104" t="str">
            <v>Porcentaje de avance en la mejora del Sistema de Información de seguimiento al Plan de Acción Distrital</v>
          </cell>
          <cell r="K104" t="str">
            <v>(Sumatoria de fases de mejoramiento del Sistema de Información del Plan de Acción Distrital para la Atención y la Reparación Integral a las Víctimas requerimientos de mejora del sistema de información implementadas/ Sumatoria de fases de mejoramiento del Sistema de Información del Plan de Acción Distrital para la Atención y la Reparación Integral a las Víctimas requerimientos de mejora del sistema de información programadas)*100</v>
          </cell>
          <cell r="L104" t="str">
            <v>Sumatoria de fases de mejoramiento del Sistema de Información del Plan de Acción Distrital para la Atención y la Reparación Integral a las Víctimas requerimientos de mejora del sistema de información implementadas</v>
          </cell>
          <cell r="M104" t="str">
            <v>Sumatoria de fases de mejoramiento del Sistema de Información del Plan de Acción Distrital para la Atención y la Reparación Integral a las Víctimas requerimientos de mejora del sistema de información programadas</v>
          </cell>
          <cell r="O104" t="str">
            <v>Porcentaje de avance en la mejora del Sistema de Información de seguimiento al Plan de Acción Distrital</v>
          </cell>
          <cell r="Q104" t="str">
            <v>Evidencias y soportes que den cuenta del logro de los hitos trazados por el año para la mejora del sistema.</v>
          </cell>
          <cell r="R104" t="str">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ell>
          <cell r="S104" t="str">
            <v>Creciente</v>
          </cell>
          <cell r="T104" t="str">
            <v>Creciente</v>
          </cell>
          <cell r="U104" t="str">
            <v>Porcentaje</v>
          </cell>
          <cell r="AA104" t="str">
            <v>No Disponible / No Aplica</v>
          </cell>
          <cell r="AB104" t="str">
            <v>No Disponible / No Aplica</v>
          </cell>
          <cell r="AC104" t="str">
            <v>No Disponible / No Aplica</v>
          </cell>
          <cell r="AD104">
            <v>1</v>
          </cell>
          <cell r="AE104" t="str">
            <v>No Disponible / No Aplica</v>
          </cell>
          <cell r="AF104" t="str">
            <v>No Disponible / No Aplica</v>
          </cell>
          <cell r="AG104" t="str">
            <v>No Aplica</v>
          </cell>
          <cell r="AH104" t="str">
            <v>No Aplica</v>
          </cell>
          <cell r="AI104" t="str">
            <v>No Aplica</v>
          </cell>
          <cell r="AJ104">
            <v>1</v>
          </cell>
          <cell r="AK104" t="str">
            <v>No Aplica</v>
          </cell>
          <cell r="AL104" t="str">
            <v>No Aplica</v>
          </cell>
          <cell r="AM104" t="str">
            <v>No Aplica</v>
          </cell>
          <cell r="AN104" t="str">
            <v>No Aplica</v>
          </cell>
          <cell r="AO104" t="str">
            <v>No Aplica</v>
          </cell>
          <cell r="AP104" t="str">
            <v>No Aplica</v>
          </cell>
          <cell r="AQ104" t="str">
            <v>No Aplica</v>
          </cell>
          <cell r="AR104" t="str">
            <v>No Aplica</v>
          </cell>
          <cell r="AS104" t="str">
            <v>No Aplica</v>
          </cell>
          <cell r="AT104" t="str">
            <v>No Aplica</v>
          </cell>
          <cell r="AU104" t="str">
            <v>No Aplica</v>
          </cell>
          <cell r="AV104" t="str">
            <v>No Aplica</v>
          </cell>
          <cell r="AW104" t="str">
            <v>No Aplica</v>
          </cell>
          <cell r="AX104" t="str">
            <v>No Aplica</v>
          </cell>
          <cell r="AY104" t="str">
            <v>No Aplica</v>
          </cell>
          <cell r="AZ104" t="str">
            <v>No Aplica</v>
          </cell>
          <cell r="BA104" t="str">
            <v>No Aplica</v>
          </cell>
          <cell r="BB104" t="str">
            <v>No Aplica</v>
          </cell>
          <cell r="BC104" t="str">
            <v>No Aplica</v>
          </cell>
          <cell r="BD104" t="str">
            <v>No Aplica</v>
          </cell>
          <cell r="BE104" t="str">
            <v>No Aplica</v>
          </cell>
          <cell r="BF104" t="str">
            <v>No Aplica</v>
          </cell>
          <cell r="BG104" t="str">
            <v>CONPES</v>
          </cell>
          <cell r="BH104" t="str">
            <v>No Aplica</v>
          </cell>
          <cell r="BI104" t="str">
            <v>No Aplica</v>
          </cell>
          <cell r="BJ104" t="str">
            <v>No Aplica</v>
          </cell>
          <cell r="BK104" t="str">
            <v>No Aplica</v>
          </cell>
          <cell r="BL104" t="str">
            <v>No Aplica</v>
          </cell>
          <cell r="BM104" t="str">
            <v>Plan de Acción CONPES</v>
          </cell>
          <cell r="BN104" t="str">
            <v xml:space="preserve">La Alta Consejería para los Derechos de las Víctimas, la Paz y la Reconciliación cuenta con un sistema de información llamado AVANTI, que fue creado para la realización del seguimiento a los compromisos que las entidades distritales han adquirido para contribuir a la implementación de las medidas de asistencia, atención y reparación integral a personas víctimas del conflicto armado, en cumplimiento de la ley de víctimas (Ley 1448 de 2011) y sus decretos reglamentarios. Actualmente, este sistema cuenta con la información general del PAD 2017 en donde la ciudadanía puede verificar cada uno de los componentes, metas, entidad y verificar el cumplimento.  El sistema se compone de 3 módulos: Módulo de visualización, Módulo Transaccional y Módulo de Gestión de Conocimiento.   A continuación se describen las actividades que hacen parte del cálculo de avance. 
1. Analisis de viabilidad técnica y misional para Modulo Visualización se estima un porcentaje de ejecución de 6,5
2. Prototipado para Modulo Visualización se estima un porcentaje de ejecución de 6,5
3. Arquitectura para Modulo Visualización se estima un porcentaje de ejecución de 8,1
4. codificación para Modulo Visualización se estima un porcentaje de ejecución de 6,5
5. pruebas funcionales para Modulo Visualización se estima un porcentaje de ejecución de 3,5
6. Pruebas de aceptación para Modulo Visualización se estima un porcentaje de ejecución de 1,9
7. Analisis de viabilidad técnica y misional para Modulo Transaccional se estima un porcentaje de ejecución de 1,9
8. Prototipado para Modulo Transaccional se estima un porcentaje de ejecución de 6,5
9. Arquitectura para Modulo Transaccional se estima un porcentaje de ejecución de 6,5
10. codificación para Modulo Transaccional se estima un porcentaje de ejecución de 8,1
11. pruebas funcionales para Modulo Transaccional se estima un porcentaje de ejecución de 6,5
12. Pruebas de aceptación para Modulo Transaccional se estima un porcentaje de ejecución de 3,5
13. Analisis de viabilidad técnica y misional para Modulo Gestión de Conocimiento se estima un porcentaje de ejecución de 1,9
14. Prototipado para Modulo Gestión de Conocimiento se estima un porcentaje de ejecución de 6,5
15. Arquitectura para Modulo Gestión de Conocimiento se estima un porcentaje de ejecución de 5,5
16. codificación para Modulo Gestión de Conocimiento se estima un porcentaje de ejecución de 8,1
17. pruebas funcionales para Modulo Gestión de Conocimiento se estima un porcentaje de ejecución de 6,5
18. Pruebas de aceptación para Modulo Gestión de Conocimiento se estima un porcentaje de ejecución de 3,5
A 2017 se contaba con un desarrollo del 33% con las actividades 1,2,3,4,5,6  A diciembre 31 de 2018 se estima alcanzar un avance de 66%. con las actividades 7, 8, 9, 13 y 14. 
</v>
          </cell>
          <cell r="BO104" t="str">
            <v>Desarrollar el seguimiento a las acicones, metas e indicadores del PAD.</v>
          </cell>
          <cell r="BP104" t="str">
            <v>De acuerdo a lo establecido en los capítulos I y II del Decreto Distrital 035 del 2015, le corresponde a la ACDVPR proveer las condiciones mínimas para que las mesas de participación, ejerzan su función como representantes de las víctimas; donde tales garantías son: apoyo de transporte, apoyo logístico y técnico.  Con el fin de asignar dichas garantías, la ACDVPR realiza este apoyo una vez se compruebe efectivamente que los representantes de las mesas asistieron a estos espacios, para proceder a su posterior pago.</v>
          </cell>
          <cell r="BQ104" t="str">
            <v>Evidencias y soportes que den cuenta del logro de los hitos trazados por el año para la mejora del sistema.</v>
          </cell>
          <cell r="BR104" t="str">
            <v>Constante</v>
          </cell>
          <cell r="BS104">
            <v>1</v>
          </cell>
          <cell r="BT104" t="str">
            <v/>
          </cell>
          <cell r="BU104" t="str">
            <v/>
          </cell>
          <cell r="BV104">
            <v>1</v>
          </cell>
          <cell r="BW104">
            <v>1</v>
          </cell>
          <cell r="BX104">
            <v>1</v>
          </cell>
          <cell r="BY104">
            <v>1</v>
          </cell>
          <cell r="BZ104">
            <v>1</v>
          </cell>
          <cell r="CA104">
            <v>1</v>
          </cell>
          <cell r="CB104">
            <v>1</v>
          </cell>
          <cell r="CC104" t="str">
            <v/>
          </cell>
          <cell r="CD104" t="str">
            <v/>
          </cell>
          <cell r="CE104" t="str">
            <v/>
          </cell>
          <cell r="CF104" t="str">
            <v/>
          </cell>
          <cell r="CG104" t="str">
            <v/>
          </cell>
          <cell r="CH104">
            <v>1</v>
          </cell>
          <cell r="CI104">
            <v>1</v>
          </cell>
          <cell r="CJ104">
            <v>1</v>
          </cell>
          <cell r="CK104">
            <v>1</v>
          </cell>
          <cell r="CL104">
            <v>1</v>
          </cell>
          <cell r="CM104">
            <v>1</v>
          </cell>
          <cell r="CN104">
            <v>1</v>
          </cell>
          <cell r="CO104" t="str">
            <v/>
          </cell>
          <cell r="CP104" t="str">
            <v/>
          </cell>
          <cell r="CQ104" t="str">
            <v/>
          </cell>
          <cell r="CR104">
            <v>1</v>
          </cell>
          <cell r="CS104">
            <v>0</v>
          </cell>
          <cell r="CT104">
            <v>0</v>
          </cell>
          <cell r="CU104" t="str">
            <v>NA</v>
          </cell>
          <cell r="CV104" t="str">
            <v>NA</v>
          </cell>
          <cell r="CW104" t="str">
            <v>NA</v>
          </cell>
          <cell r="CX104">
            <v>0</v>
          </cell>
          <cell r="CY104">
            <v>0</v>
          </cell>
          <cell r="CZ104" t="str">
            <v>NA</v>
          </cell>
          <cell r="DA104" t="str">
            <v>NA</v>
          </cell>
          <cell r="DB104" t="str">
            <v>NA</v>
          </cell>
          <cell r="DC104">
            <v>3.4</v>
          </cell>
          <cell r="DD104">
            <v>3.4</v>
          </cell>
          <cell r="DE104" t="str">
            <v>Para el mes de marzo de 2019, se avanzo en:SIVIC - AVANTI 
- Registro de resultados seguimiento cuarto trimestre de 2018. 
Se registró la información en el ambiente de pruebas del sistema para la revisión y aprobación de los funcionarios encargados (Diego Castiblanco y Natalia Rodríguez). Posterior a esto, procede el cargue en el ambiente de producción.
- Registro de programación metas PAD 2019. 
Se registró la información en el ambiente de pruebas del sistema para la revisión y aprobación de los funcionarios encargados (Diego Castiblanco y Natalia Rodríguez). Posterior a esto, procede el cargue en el ambiente de producción.
- Rediseño del módulo de visualización. 
Se registró la información en el ambiente de pruebas del sistema para la revisión y aprobación de los funcionarios encargados (Mariao Redondo y Rodrigo Rojas). Posterior a esto, procede el despliegue del sistema en el ambiente de producción.
- Construcción de funcionalidad para disponer datos abiertos. (3%)
Se registró la información en el ambiente de pruebas del sistema para la revisión y aprobación de los funcionarios encargados (Mariao Redondo y Rodrigo Rojas). Posterior a esto, procede el despliegue del sistema en el ambiente de producción.
- Construcción de funcionalidad para registro de seguimiento por entidades. (1.5%)
Esta actividad no estaba programada para este mes, sin embargo, se avanzó en la construcción del prototipo del registro de seguimiento para cada una de las entidades que tienen compromisos en el Plan de Acción Distrital - PAD. Se tomó como referencia el formulario FUT del Ministerio de Hacienda.</v>
          </cell>
          <cell r="DF104" t="str">
            <v>SIVIC - AVANTI
Cada una de las actividades tiene un peso porcentual de 3.70% aproximadamente. Hay actividades que se reportaron con un 3% debido a que hizo falta pasar esa actividad al ambiente de producción por no contar con la revisión previa en su momento.
El paso a producción se reprograma para el mes de abril.</v>
          </cell>
          <cell r="DG104"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DH104">
            <v>10.199999999999999</v>
          </cell>
          <cell r="DI104">
            <v>10.199999999999999</v>
          </cell>
          <cell r="DJ104" t="str">
            <v xml:space="preserve">SIVIC - AVANTI (10.2%)
Las primeras cuatro actividades quedaron pendientes del mes anterior y fueron finalizadas durante el mes de abril. Las actividades 5 y 6 se programaron por demanda y se atendieron de acuerdo a solicitudes realizadas.
1. Registro resultados seguimiento cuarto trimestre de 2018. (0.7%)
De acuerdo a la información remitida por Diego Castiblanco y Natalia Rodríguez, se subió al sistema en su versión de producción, el seguimiento del cuarto trimestre para los indicadores programados 2018.
2. Registro programación metas 2019. (0.7%)
De acuerdo a la información remitida por Diego Castiblanco y Natalia Rodríguez, se subió al sistema en su versión de producción, la programación de indicadores para la vigencia 2019.
3. Rediseño del módulo de visualización. (0.7%)
De acuerdo a la revisión realizada por Mariano Redondo, se rediseñó el sistema en su versión de producción, conforme a los lineamientos del Equipo de Divulgación.
4. Construcción de funcionalidad para disponer datos abiertos. (0.7%)
Se construyó el módulo de datos abiertos y se puso en producción, de acuerdo al prototipo para este módulo.
5. Disposición de datos abiertos por demanda. (3.7%)
De acuerdo a la información remitida por Rodrigo Rojas, se subió al sistema en su versión de producción, los archivos de datos abiertos clasificados por entidades de SDARIV y por componentes de la Política Pública de Víctimas.
6. Adecuaciones al sistema por demanda. (3.7%)
Se puso en producción la nueva versión del sistema, la cual puede ser accedida desde la URL de http://avanti.bogota.gov.co/pad, con las siguientes funcionalidades:
- Rediseño del módulo de visualización.
- Construcción de funcionalidad para disponer datos abiertos.
</v>
          </cell>
          <cell r="DK104" t="str">
            <v>NA</v>
          </cell>
          <cell r="DL104"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DM104">
            <v>10.199999999999999</v>
          </cell>
          <cell r="DN104">
            <v>10.199999999999999</v>
          </cell>
          <cell r="DO104" t="str">
            <v xml:space="preserve">Para mayo de 2019, se presenta un porcentaje de avance en las memoras del SIVIC - AVANTI correspondiente al (7.4%), distribuido asi:
1. Disposición de datos abiertos por demanda. (3.7%)
Durante el mes de mayo no solicitaron registrar nuevos datos abiertos para visualizar en el sistema.
2. Adecuaciones al sistema por demanda. (3.7%)
Durante el mes de mayo no solicitaron adecuaciones nuevas al sistema.
</v>
          </cell>
          <cell r="DP104" t="str">
            <v>NA</v>
          </cell>
          <cell r="DQ104"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DR104">
            <v>10.199999999999999</v>
          </cell>
          <cell r="DS104">
            <v>10.199999999999999</v>
          </cell>
          <cell r="DT104" t="str">
            <v>Se mantienen los avances reportados en el mes de mayo de 2019</v>
          </cell>
          <cell r="DU104" t="str">
            <v>NA</v>
          </cell>
          <cell r="DV104"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DW104">
            <v>11.11</v>
          </cell>
          <cell r="DX104">
            <v>11.11</v>
          </cell>
          <cell r="DY104" t="str">
            <v xml:space="preserve">Para el mes de julio de 2019, se presenta un avance del (11.11%) en la mejora del sistema de Información SIVIC – AVANTI:
1. Construcción de funcionalidad para registro de seguimiento por entidades. (3.7%)
Se construyeron en el ambiente de pruebas las diferentes funcionalidades para que las entidades registren o carguen el seguimiento, dentro de las que se encuentran:
- Construcción de tablero de control para entidades SDARIV.
- Inclusión de recuadro para visualizar estado de cargue de seguimientos por parte de las entidades.
- Inclusión de recuadro para visualizar actividades pendientes de las entidades.
- Construcción de funcionalidad donde la entidad cargará el seguimiento de un corte específico a través de archivos excel, los cuales se reflejan en una carpeta en la nube.
2. Adecuaciones al sistema por demanda. (3.7%)
Se realizaron ajustes y adecuaciones necesarias para el registro o cargue de seguimientos por entidades. Por otro lado, actualmente estamos prototipando interfaces para el administrador del sistema, donde tenga intervención en el proceso de cargue de seguimientos de las diferentes entidades SDARIV, tales como:
- Activación de cortes en una vigencia.
- Registro de retroalimentación de los seguimientos cargados.
3. Disposición de datos abiertos por demanda. (3.7%)
Durante el mes de julio no solicitaron registrar nuevos datos abiertos para visualizar en el sistema, sin embargo se mantienen actualizados los solicitados con anterioridad.
</v>
          </cell>
          <cell r="DZ104" t="str">
            <v xml:space="preserve">No se presentó ningún retraso </v>
          </cell>
          <cell r="EA104"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EB104">
            <v>7.4</v>
          </cell>
          <cell r="EC104">
            <v>7.4</v>
          </cell>
          <cell r="ED104" t="str">
            <v xml:space="preserve">Para el mes de agosto de 2019, se presenta un avance del (7,4%) en la mejora del sistema de Información SIVIC – AVANTI:
1.Adecuaciones al sistema por demanda. (3.7%) 
Se realizaron adecuaciones al sistema para activar el cargue masivo de seguimientos por parte de las entidades del SDARIV. Adicionalmente, se crearon funcionalidades en el tablero de control del rol administrador del sistema, tales como: - Visualización del avance cumplimiento global y de cada una de las entidades. - Visualización del presupuesto global y de cada una de las entidades. - Registro de retroalimentación de los seguimientos cargados por las entidades. - Aprobación de seguimientos cargados por las entidades. 
2. Disposición de datos abiertos por demanda. Durante el mes de agosto no solicitaron registrar nuevos datos abiertos para visualizar en el sistema. 
3. Cargue resultados seguimiento segundo trimestre de 2019. (3.7%) De acuerdo a la información remitida por los encargados, se subió al sistema en su versión de producción, el seguimiento del segundo trimestre para los indicadores programados en 2019. </v>
          </cell>
          <cell r="EE104" t="str">
            <v xml:space="preserve">No se presentó ningún retraso </v>
          </cell>
          <cell r="EF104"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EG104">
            <v>12.96</v>
          </cell>
          <cell r="EH104">
            <v>12.96</v>
          </cell>
          <cell r="EI104" t="str">
            <v xml:space="preserve">Para el mes de septiembre de 2019, se presenta un avance del (12.96%) en la mejora del sistema de Información SIVIC – AVANTI:
1. Registro de resultados seguimiento segundo trimestre de 2019. (3.7%)
El seguimiento de las metas PAD correspondiente al segundo trimestre se cargó en el mes anterior.
2. Registro de resultados seguimiento tercer trimestre de 2019. (0%)
A la fecha no se contó con el insumo de parte del funcionario responsable para cargar la información en el sistema, sin embargo, a partir de este momento el sistema se encuentra disponible para que las entidades carguen masivamente el respectivo seguimiento en los siguientes cortes de la vigencia.
3. Adecuaciones al sistema por demanda. (3.7%)
Se realizaron adecuaciones al sistema para activar el cargue masivo de seguimientos por parte de las entidades del SDARIV. Adicionalmente, se crearon funcionalidades en el tablero de control del rol administrador del sistema, tales como:
- Activación de cortes y pendientes en una vigencia especificada.
- Aprobación de los seguimientos cargados por las entidades SDARIV.
- Posibilidad de marcar como cumplida las actividades pendientes en las entidades SDARIV.
Adicionalmente, se construyó un módulo de procesamiento por lotes para cargue masivo de seguimientos, donde el sistema monitorea diariamente si existen cargues realizados por las entidades y aprobados por el administrador del sistema. Como resultado del procesamiento, el sistema envía un correo informando las operaciones realizadas.
Por otro lado, se adecuó el sistema para que los datos abiertos se dispongan en una unidad de almacenamiento en la nube, para evitar realizar un despliegue en el servidor por cada archivo cargado.
4. Disposición de datos abiertos por demanda. (3.7%)
Se cargaron al sistema los archivos de las fichas locales provistos por la ACDVPR.
</v>
          </cell>
          <cell r="EJ104" t="str">
            <v xml:space="preserve">No se presentó ningún retraso </v>
          </cell>
          <cell r="EK104" t="str">
            <v>Teniendo en cuenta que nuestra población objetivo son todas las entidades que hacen parte del SDARIV, hemos estado en una mejora continua del Sistema de Información de Víctimas en Bogotá - SIVIC, el cual es el principal instrumento de vinculación del Distrito a la Red Nacional de Información, donde fortalecemos la gestión de información del SDARIV, facilitando el análisis, seguimiento, evaluación y toma de decisiones respecto a la Política Pública de Víctimas.</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v>65.47</v>
          </cell>
          <cell r="FB104">
            <v>0</v>
          </cell>
          <cell r="FC104" t="str">
            <v>Cumple</v>
          </cell>
          <cell r="FD104" t="str">
            <v>Cumplido</v>
          </cell>
          <cell r="FE104" t="str">
            <v>Cumplido</v>
          </cell>
          <cell r="FF104" t="str">
            <v>Adecuado</v>
          </cell>
          <cell r="FG104" t="str">
            <v>Coherente</v>
          </cell>
          <cell r="FH104" t="str">
            <v>Concuerda</v>
          </cell>
          <cell r="FI104" t="str">
            <v>Concuerda</v>
          </cell>
          <cell r="FJ104" t="str">
            <v>Relación directa</v>
          </cell>
          <cell r="FK104" t="str">
            <v>No adecuado</v>
          </cell>
          <cell r="FL104" t="str">
            <v>Oportuna</v>
          </cell>
          <cell r="FM104" t="str">
            <v>C4- Dentro del reporte del trimestre solo se registra avance cualitativo para el mes de marzo, no se registra avance, ni logros, ni análisis del indicador para los meses de enero y febrero.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indiquen las fases, las actividades realizadas y se describan logros. No se describió el número de fases, ni las fases programadas para el mes de enero y febrero. 
C7- No se puede determinar el criterio. 
C8- No se puede determinar el criterio puesto que no se registra información relacionada al avance cualitativo
C9- No se cargaron evidencias que soporten el cumplimiento registrado para el mes de enero y febrero. Para el cargue de estas evidencias hay un plazo límite hasta el 22 de abril de 2019, en caso de no realizar el ajuste, el cumplimiento no se tendrá en cuenta, puesto que no se relaciona la evidencia que soporte ese avance correpondiente a la sumatoria de fases implementadas. 
Se subsanó parcialmente porque no subieron las evidencias requeridas.</v>
          </cell>
          <cell r="FN104" t="str">
            <v>Luisa Fernanda Ortiz y Yuri Galindo</v>
          </cell>
          <cell r="FO104" t="str">
            <v>Cumple</v>
          </cell>
          <cell r="FP104" t="str">
            <v>Cumplido</v>
          </cell>
          <cell r="FQ104" t="e">
            <v>#N/A</v>
          </cell>
          <cell r="FR104" t="str">
            <v>No adecuado</v>
          </cell>
          <cell r="FS104" t="str">
            <v>Coherente</v>
          </cell>
          <cell r="FT104" t="str">
            <v>Difiere</v>
          </cell>
          <cell r="FU104" t="str">
            <v>Difiere</v>
          </cell>
          <cell r="FV104" t="str">
            <v>Relación directa</v>
          </cell>
          <cell r="FW104" t="str">
            <v>No adecuado</v>
          </cell>
          <cell r="FX104" t="str">
            <v>Oportuna</v>
          </cell>
          <cell r="FY104" t="str">
            <v>Según la programación del indicador para los meses de abril, mayo y junio se debían ejecutar hitos que dieran cuenta de la mejora del Sistema de Información de Seguimiento al Plan de Acción Distrital y según lo reportado en la ficha se observa que para el mes de abril se ejecutaron cuatro hitos equivalentes al 10.2%, para el mes de mayo se desarrollaron dos hitos equivalentes al 7.4% y para el mes de junio no se ejecutaron hitos, sino que se mantiene la ejecución hasta el mes de mayo. Por lo anterior, no se debe reportar ejecución en la magnitud del mes de junio, se deben relacionar únicamente las actividades que se ejecutaron para el indicador en el mes de junio y también diligenciar la casilla de retrasos o dificultades en la generación del producto que no les permitió lograr la meta propuesta para el mes.  
Además, se deben diferenciar los beneficios registrados mensualmente teniendo en cuenta que la implementación porcentual varia mes a mes a través de la ejecución de hitos.</v>
          </cell>
          <cell r="FZ104" t="str">
            <v>Yuri Galindo</v>
          </cell>
          <cell r="GA104">
            <v>0</v>
          </cell>
          <cell r="GB104" t="str">
            <v>Cumplido</v>
          </cell>
          <cell r="GC104" t="e">
            <v>#N/A</v>
          </cell>
          <cell r="GD104">
            <v>0</v>
          </cell>
          <cell r="GE104">
            <v>0</v>
          </cell>
          <cell r="GF104">
            <v>0</v>
          </cell>
          <cell r="GG104">
            <v>0</v>
          </cell>
          <cell r="GH104">
            <v>0</v>
          </cell>
          <cell r="GI104">
            <v>0</v>
          </cell>
          <cell r="GJ104">
            <v>0</v>
          </cell>
          <cell r="GK104">
            <v>0</v>
          </cell>
          <cell r="GL104">
            <v>0</v>
          </cell>
          <cell r="GM104">
            <v>0</v>
          </cell>
          <cell r="GN104">
            <v>0</v>
          </cell>
          <cell r="GO104" t="e">
            <v>#N/A</v>
          </cell>
          <cell r="GP104">
            <v>0</v>
          </cell>
          <cell r="GQ104">
            <v>0</v>
          </cell>
          <cell r="GR104">
            <v>0</v>
          </cell>
          <cell r="GS104">
            <v>0</v>
          </cell>
          <cell r="GT104">
            <v>0</v>
          </cell>
          <cell r="GU104">
            <v>0</v>
          </cell>
          <cell r="GV104">
            <v>0</v>
          </cell>
          <cell r="GW104">
            <v>0</v>
          </cell>
          <cell r="GX104">
            <v>0</v>
          </cell>
          <cell r="GY104">
            <v>0</v>
          </cell>
          <cell r="GZ104">
            <v>0</v>
          </cell>
          <cell r="HA104">
            <v>1</v>
          </cell>
          <cell r="HB104">
            <v>1</v>
          </cell>
          <cell r="HC104">
            <v>1</v>
          </cell>
          <cell r="HD104">
            <v>1</v>
          </cell>
          <cell r="HE104">
            <v>1</v>
          </cell>
          <cell r="HF104">
            <v>1</v>
          </cell>
          <cell r="HG104">
            <v>1</v>
          </cell>
          <cell r="HH104" t="str">
            <v/>
          </cell>
          <cell r="HI104" t="str">
            <v/>
          </cell>
          <cell r="HJ104" t="str">
            <v/>
          </cell>
          <cell r="HK104">
            <v>65.47</v>
          </cell>
          <cell r="HL104">
            <v>0</v>
          </cell>
          <cell r="HM104">
            <v>0</v>
          </cell>
          <cell r="HN104">
            <v>1</v>
          </cell>
          <cell r="HO104">
            <v>1</v>
          </cell>
          <cell r="HP104">
            <v>1</v>
          </cell>
          <cell r="HQ104">
            <v>1</v>
          </cell>
          <cell r="HR104">
            <v>1</v>
          </cell>
          <cell r="HS104">
            <v>1</v>
          </cell>
          <cell r="HT104">
            <v>1</v>
          </cell>
          <cell r="HU104">
            <v>0</v>
          </cell>
          <cell r="HV104">
            <v>0</v>
          </cell>
          <cell r="HW104">
            <v>0</v>
          </cell>
          <cell r="HX104">
            <v>0.5</v>
          </cell>
          <cell r="HY104" t="str">
            <v>No Programó</v>
          </cell>
          <cell r="HZ104" t="str">
            <v>No Programó</v>
          </cell>
          <cell r="IA104">
            <v>1</v>
          </cell>
          <cell r="IB104">
            <v>1</v>
          </cell>
          <cell r="IC104">
            <v>1</v>
          </cell>
          <cell r="ID104">
            <v>1</v>
          </cell>
          <cell r="IE104">
            <v>1</v>
          </cell>
          <cell r="IF104">
            <v>1</v>
          </cell>
          <cell r="IG104">
            <v>1</v>
          </cell>
          <cell r="IH104">
            <v>1</v>
          </cell>
          <cell r="II104">
            <v>1</v>
          </cell>
          <cell r="IJ104">
            <v>1</v>
          </cell>
          <cell r="IK104">
            <v>1</v>
          </cell>
          <cell r="IL104">
            <v>1</v>
          </cell>
          <cell r="IM104">
            <v>1</v>
          </cell>
          <cell r="IN104">
            <v>1</v>
          </cell>
          <cell r="IP104">
            <v>0.33333333333333331</v>
          </cell>
        </row>
        <row r="105">
          <cell r="A105" t="str">
            <v>174C</v>
          </cell>
          <cell r="B105" t="str">
            <v>Oficina Alta Consejería para los Derechos de las Víctimas, la Paz y la Reconciliación</v>
          </cell>
          <cell r="C105" t="str">
            <v>Alto Consejero para los Derechos de las Víctimas, la Paz y la Reconciliación</v>
          </cell>
          <cell r="D105" t="str">
            <v>Gustavo Alberto Quintero Ardila</v>
          </cell>
          <cell r="E105" t="str">
            <v>P1 -  ÉTICA, BUEN GOBIERNO Y TRANSPARENCIA</v>
          </cell>
          <cell r="F105" t="str">
            <v>P1O2 Fortalecer la capacidad de formulación, implementación y seguimiento, de la política pública de competencia de la Secretaría General; así como las estrategias y mecanismos de evaluación.</v>
          </cell>
          <cell r="G105" t="str">
            <v>P1O2A1 Formular, implementar y realizar seguimiento a las políticas públicas de competencia de la Entidad</v>
          </cell>
          <cell r="H105" t="str">
            <v>1.1.28 Uso de mecanismos de consulta para la acreditación de personas en el Registro Único de Víctimas</v>
          </cell>
          <cell r="I105" t="str">
            <v>Porcentaje de entidades del SDARIV con metas vigentes en el PAD con mecanismos de acreditación en el RUV implementados</v>
          </cell>
          <cell r="J105" t="str">
            <v xml:space="preserve">El termino " mecanismos de acreditación en el RUV" hace referencia a la gestión de intermediación que realiza la Alta Consejería para las Víctimas para el acceso de los usuarios al sistema de información VIVANTO  </v>
          </cell>
          <cell r="K105" t="str">
            <v>(Entidades del SDARIV con metas vigentes en el PAD con mecanismos de acreditación en el RUV implementados/Entidades del SDARIV con metas vigentes en el PAD)*100</v>
          </cell>
          <cell r="L105" t="str">
            <v>Entidades del SDARIV con metas vigentes en el PAD con mecanismos de acreditación en el RUV implementados</v>
          </cell>
          <cell r="M105" t="str">
            <v>Entidades del SDARIV con metas vigentes en el PAD</v>
          </cell>
          <cell r="O105" t="str">
            <v>Porcentaje de entidades del SDARIV con metas vigentes en el PAD con mecanismos de acreditación en el RUV implementados</v>
          </cell>
          <cell r="Q105" t="str">
            <v>Sistema de información a víctimas - SIVIC/ Sistema de información de oferta sigo</v>
          </cell>
          <cell r="R105" t="str">
            <v>Permite el acceso a información consolidada de los diferentes sistemas de las entidades del SNARIV y  los marcos normativos que conforman el RUV (SIPOD, SIV, SIRAV y LEY 1448 de 2011), con las restricciones de seguridad y confidencialidad de la información.</v>
          </cell>
          <cell r="S105" t="str">
            <v>Constante</v>
          </cell>
          <cell r="T105" t="str">
            <v>Constante</v>
          </cell>
          <cell r="U105" t="str">
            <v>Porcentaje</v>
          </cell>
          <cell r="AA105" t="str">
            <v>No Disponible / No Aplica</v>
          </cell>
          <cell r="AB105" t="str">
            <v>No Disponible / No Aplica</v>
          </cell>
          <cell r="AC105" t="str">
            <v>No Disponible / No Aplica</v>
          </cell>
          <cell r="AD105">
            <v>1</v>
          </cell>
          <cell r="AE105" t="str">
            <v>No Disponible / No Aplica</v>
          </cell>
          <cell r="AF105" t="str">
            <v>No Disponible / No Aplica</v>
          </cell>
          <cell r="AG105" t="str">
            <v>No Aplica</v>
          </cell>
          <cell r="AH105" t="str">
            <v>No Aplica</v>
          </cell>
          <cell r="AI105" t="str">
            <v>No Aplica</v>
          </cell>
          <cell r="AJ105">
            <v>1</v>
          </cell>
          <cell r="AK105" t="str">
            <v>No Aplica</v>
          </cell>
          <cell r="AL105" t="str">
            <v>No Aplica</v>
          </cell>
          <cell r="AM105" t="str">
            <v>No Aplica</v>
          </cell>
          <cell r="AN105" t="str">
            <v>No Aplica</v>
          </cell>
          <cell r="AO105" t="str">
            <v>No Aplica</v>
          </cell>
          <cell r="AP105" t="str">
            <v>No Aplica</v>
          </cell>
          <cell r="AQ105" t="str">
            <v>No Aplica</v>
          </cell>
          <cell r="AR105" t="str">
            <v>No Aplica</v>
          </cell>
          <cell r="AS105" t="str">
            <v>No Aplica</v>
          </cell>
          <cell r="AT105" t="str">
            <v>No Aplica</v>
          </cell>
          <cell r="AU105" t="str">
            <v>No Aplica</v>
          </cell>
          <cell r="AV105" t="str">
            <v>No Aplica</v>
          </cell>
          <cell r="AW105" t="str">
            <v>No Aplica</v>
          </cell>
          <cell r="AX105" t="str">
            <v>No Aplica</v>
          </cell>
          <cell r="AY105" t="str">
            <v>No Aplica</v>
          </cell>
          <cell r="AZ105" t="str">
            <v>No Aplica</v>
          </cell>
          <cell r="BA105" t="str">
            <v>No Aplica</v>
          </cell>
          <cell r="BB105" t="str">
            <v>No Aplica</v>
          </cell>
          <cell r="BC105" t="str">
            <v>No Aplica</v>
          </cell>
          <cell r="BD105" t="str">
            <v>No Aplica</v>
          </cell>
          <cell r="BE105" t="str">
            <v>No Aplica</v>
          </cell>
          <cell r="BF105" t="str">
            <v>No Aplica</v>
          </cell>
          <cell r="BG105" t="str">
            <v>CONPES</v>
          </cell>
          <cell r="BH105" t="str">
            <v>No Aplica</v>
          </cell>
          <cell r="BI105" t="str">
            <v>No Aplica</v>
          </cell>
          <cell r="BJ105" t="str">
            <v>No Aplica</v>
          </cell>
          <cell r="BK105" t="str">
            <v>No Aplica</v>
          </cell>
          <cell r="BL105" t="str">
            <v>No Aplica</v>
          </cell>
          <cell r="BM105" t="str">
            <v>Plan de Acción CONPES</v>
          </cell>
          <cell r="BN105" t="str">
            <v xml:space="preserve">La ACDVPR  ha establecido un acuerdo con la Unidad para las víctimas para el acceso al sistema de información VIVANTO por parte de las entidades del SDARIV que tienen competencias en la garantía de los derechos de las víctimas en el Distrito. Este sistema administrado por la RNI permite acceso a información consolidada de los diferentes sistemas de las entidades del SNARIV y de los cuatro marcos normativos que conforman el RUV (SIPOD, SIV, SIRAV y LEY 1448 de 2011), con las restricciones de seguridad y confidencialidad de la información respectiva y cuenta con un modulo denominado de acreditación. De manera, que mediante el rol de coordinación de la ACDVPR las entidades del SDARIV pueden contar con usuarios de acceso para verificar el estado de inclusión o no el el RUV. </v>
          </cell>
          <cell r="BO105" t="str">
            <v>Realizar asistencia, acompañamiento y soporte técnico a las entidades en el SIVIC</v>
          </cell>
          <cell r="BP105" t="str">
            <v>Permite el acceso a información consolidada de los diferentes sistemas de las entidades del SNARIV y  los marcos normativos que conforman el RUV (SIPOD, SIV, SIRAV y LEY 1448 de 2011), con las restricciones de seguridad y confidencialidad de la información.</v>
          </cell>
          <cell r="BQ105" t="str">
            <v>Sistema de información a víctimas - SIVIC/ Sistema de información de oferta sigo</v>
          </cell>
          <cell r="BR105" t="str">
            <v>Constante</v>
          </cell>
          <cell r="BS105">
            <v>1</v>
          </cell>
          <cell r="BT105" t="str">
            <v/>
          </cell>
          <cell r="BU105" t="str">
            <v/>
          </cell>
          <cell r="BV105">
            <v>1</v>
          </cell>
          <cell r="BW105">
            <v>1</v>
          </cell>
          <cell r="BX105">
            <v>1</v>
          </cell>
          <cell r="BY105" t="str">
            <v/>
          </cell>
          <cell r="BZ105">
            <v>1</v>
          </cell>
          <cell r="CA105">
            <v>1</v>
          </cell>
          <cell r="CB105">
            <v>1</v>
          </cell>
          <cell r="CC105" t="str">
            <v/>
          </cell>
          <cell r="CD105" t="str">
            <v/>
          </cell>
          <cell r="CE105" t="str">
            <v/>
          </cell>
          <cell r="CF105" t="str">
            <v/>
          </cell>
          <cell r="CG105" t="str">
            <v/>
          </cell>
          <cell r="CH105">
            <v>1</v>
          </cell>
          <cell r="CI105">
            <v>1</v>
          </cell>
          <cell r="CJ105">
            <v>1</v>
          </cell>
          <cell r="CK105" t="str">
            <v/>
          </cell>
          <cell r="CL105">
            <v>1</v>
          </cell>
          <cell r="CM105">
            <v>1</v>
          </cell>
          <cell r="CN105">
            <v>1</v>
          </cell>
          <cell r="CO105" t="str">
            <v/>
          </cell>
          <cell r="CP105" t="str">
            <v/>
          </cell>
          <cell r="CQ105" t="str">
            <v/>
          </cell>
          <cell r="CR105">
            <v>1</v>
          </cell>
          <cell r="CS105">
            <v>0</v>
          </cell>
          <cell r="CT105">
            <v>0</v>
          </cell>
          <cell r="CU105" t="str">
            <v>NA</v>
          </cell>
          <cell r="CV105" t="str">
            <v>NA</v>
          </cell>
          <cell r="CW105" t="str">
            <v>NA</v>
          </cell>
          <cell r="CX105">
            <v>0</v>
          </cell>
          <cell r="CY105">
            <v>0</v>
          </cell>
          <cell r="CZ105" t="str">
            <v>NA</v>
          </cell>
          <cell r="DA105" t="str">
            <v>NA</v>
          </cell>
          <cell r="DB105" t="str">
            <v>NA</v>
          </cell>
          <cell r="DC105">
            <v>100</v>
          </cell>
          <cell r="DD105">
            <v>100</v>
          </cell>
          <cell r="DE105" t="str">
            <v xml:space="preserve">Mediante el rol de coordinación de la ACDVPR  de las entidades del SDARIV, para el mes de marzo se realizaron solicitudes de usuarios Vivanto para las entidades distritales como la Secretaria de Integración Social y Alta Consejeria para los Derechos de las Víctimas la Paz y la Reconciliación. 
 </v>
          </cell>
          <cell r="DF105" t="str">
            <v xml:space="preserve">No se presentó ningún retraso </v>
          </cell>
          <cell r="DG105" t="str">
            <v>Estas acciones permiten a las entidades conocer la oferta distrital para la atención a víctimas del conflicto armado en el DC.</v>
          </cell>
          <cell r="DH105">
            <v>100</v>
          </cell>
          <cell r="DI105">
            <v>100</v>
          </cell>
          <cell r="DJ105" t="str">
            <v xml:space="preserve">En el mes de abril se gestionaron 2 usuarios Vivanto,  uno de la secretaria de integración y otro de la Alta Consejería para los Derechos de las Víctimas la Paz y la Reconciliación.
</v>
          </cell>
          <cell r="DK105" t="str">
            <v xml:space="preserve">No se presentó ningún retraso </v>
          </cell>
          <cell r="DL105" t="str">
            <v>Estas acciones permiten a las entidades conocer la oferta distrital para la atención a víctimas del conflicto armado en el DC.</v>
          </cell>
          <cell r="DM105">
            <v>100</v>
          </cell>
          <cell r="DN105">
            <v>100</v>
          </cell>
          <cell r="DO105" t="str">
            <v xml:space="preserve">En el mes de mayo se gestionaron 4 usuarios en el aplicativo Vivant, correspondientes a tres entidades Distritales a saber: (1)Secretaria de Integración Social, (2)Secretaria Distrital de Salud y (1) Secretaria General. </v>
          </cell>
          <cell r="DP105" t="str">
            <v xml:space="preserve">No se presentó ningún retraso </v>
          </cell>
          <cell r="DQ105" t="str">
            <v>Estas acciones permiten a las entidades conocer la oferta distrital para la atención a víctimas del conflicto armado en el DC.</v>
          </cell>
          <cell r="DR105">
            <v>0</v>
          </cell>
          <cell r="DS105">
            <v>0</v>
          </cell>
          <cell r="DT105" t="str">
            <v>No se recibieron solicitudes de creación de usuarios</v>
          </cell>
          <cell r="DU105" t="str">
            <v xml:space="preserve">No se presentó ningún retraso </v>
          </cell>
          <cell r="DV105" t="str">
            <v>Estas acciones permiten a las entidades conocer la oferta distrital para la atención a víctimas del conflicto armado en el DC.</v>
          </cell>
          <cell r="DW105">
            <v>100</v>
          </cell>
          <cell r="DX105">
            <v>100</v>
          </cell>
          <cell r="DY105" t="str">
            <v xml:space="preserve">En el mes de julio se gestionaron 4 usuarios  vivanto,  para las entidades de Secretaria General y Secretaria Distrital de Integracion social </v>
          </cell>
          <cell r="DZ105" t="str">
            <v xml:space="preserve">No se presentó ningún retraso </v>
          </cell>
          <cell r="EA105" t="str">
            <v xml:space="preserve">La herramienta Vivanto consolida información y permite la consulta individual sobre las víctimas del conflicto armado.   </v>
          </cell>
          <cell r="EB105">
            <v>100</v>
          </cell>
          <cell r="EC105">
            <v>100</v>
          </cell>
          <cell r="ED105" t="str">
            <v>Para el mes de agosto de 2019, se gestionaron 13 usuarios de vivanto con la Red Nacional de Información de la Unidad para las Víctimas, pertenecientes a la Secretaria General y a la Secretaria de Educación.</v>
          </cell>
          <cell r="EE105" t="str">
            <v xml:space="preserve">No se presentó ningún retraso </v>
          </cell>
          <cell r="EF105" t="str">
            <v xml:space="preserve">La herramienta Vivanto consolida información y permite la consulta individual sobre las víctimas del conflicto armado.   </v>
          </cell>
          <cell r="EG105">
            <v>100</v>
          </cell>
          <cell r="EH105">
            <v>100</v>
          </cell>
          <cell r="EI105" t="str">
            <v xml:space="preserve">Para el en el mes de septiembre se gestionaron con la Red Nacional de Información de la Unidad para las Víctimas 30 usuarios  de vivanto , pertenecientes a la Secretaria General y a la Secretaria de Educación. </v>
          </cell>
          <cell r="EJ105" t="str">
            <v xml:space="preserve">No se presentó ningún retraso </v>
          </cell>
          <cell r="EK105" t="str">
            <v>La herramienta Vivanto consolida información y permite la consulta individual sobre las víctimas del conflicto armado por los distintos colaboradores que dentro de las entidades tienen funciones relacionadas con atención a victimas. Es a la vez el sistema que permite consultar información del Registro Unico de Victimas y verificar los turnos de asignación de ayuda humanitaria.</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v>600</v>
          </cell>
          <cell r="FB105">
            <v>0</v>
          </cell>
          <cell r="FC105" t="str">
            <v>Cumple</v>
          </cell>
          <cell r="FD105" t="str">
            <v>Cumplido</v>
          </cell>
          <cell r="FE105" t="str">
            <v>Cumplido</v>
          </cell>
          <cell r="FF105" t="str">
            <v>Adecuado</v>
          </cell>
          <cell r="FG105" t="str">
            <v>Coherente</v>
          </cell>
          <cell r="FH105" t="str">
            <v>Concuerda</v>
          </cell>
          <cell r="FI105" t="str">
            <v>No aplica</v>
          </cell>
          <cell r="FJ105" t="str">
            <v>Relación directa</v>
          </cell>
          <cell r="FK105" t="str">
            <v>No adecuado</v>
          </cell>
          <cell r="FL105" t="str">
            <v>Oportuna</v>
          </cell>
          <cell r="FM105" t="str">
            <v>C4- Dentro del reporte del trimestre solo se registra avance cualitativo para el mes de marzo,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entidades, las actividades realizadas y se describan logros. No se describió el número de entidades del SDARIV con metas vigentes en el PAD. 
C7- No se puede determinar el criterio.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correpondiente a las entidades del SDARIV con metas vigentes en el PAD con mecanismos de acreditación en el RUV implementados. 
Se subsanó parcialmente porque no se subieron las evidencias requeridas.</v>
          </cell>
          <cell r="FN105" t="str">
            <v>Luisa Fernanda Ortiz y Yuri Galindo</v>
          </cell>
          <cell r="FO105" t="str">
            <v>Cumple</v>
          </cell>
          <cell r="FP105" t="str">
            <v>Cumplido</v>
          </cell>
          <cell r="FQ105" t="e">
            <v>#N/A</v>
          </cell>
          <cell r="FR105" t="str">
            <v>No adecuado</v>
          </cell>
          <cell r="FS105" t="str">
            <v>Coherente</v>
          </cell>
          <cell r="FT105" t="str">
            <v>Concuerda</v>
          </cell>
          <cell r="FU105" t="str">
            <v>Indeterminado</v>
          </cell>
          <cell r="FV105" t="str">
            <v>Relación directa</v>
          </cell>
          <cell r="FW105" t="str">
            <v>Adecuado</v>
          </cell>
          <cell r="FX105" t="str">
            <v>Oportuna</v>
          </cell>
          <cell r="FY105" t="str">
            <v>Se deben ampliar los avances y logros en la generación del producto y la ejecución de las actividades dado que al relacionar que se gestionaron usuarios nuevos en un determinado mes no se indica para qué o con qué propósito. Además, se debe ampliar los beneficios obtenidos por la generación del producto y la ejecución de las actividades para cada uno de los meses.</v>
          </cell>
          <cell r="FZ105" t="str">
            <v>Yuri Galindo</v>
          </cell>
          <cell r="GA105">
            <v>0</v>
          </cell>
          <cell r="GB105" t="str">
            <v>Cumplido</v>
          </cell>
          <cell r="GC105" t="e">
            <v>#N/A</v>
          </cell>
          <cell r="GD105">
            <v>0</v>
          </cell>
          <cell r="GE105">
            <v>0</v>
          </cell>
          <cell r="GF105">
            <v>0</v>
          </cell>
          <cell r="GG105">
            <v>0</v>
          </cell>
          <cell r="GH105">
            <v>0</v>
          </cell>
          <cell r="GI105">
            <v>0</v>
          </cell>
          <cell r="GJ105">
            <v>0</v>
          </cell>
          <cell r="GK105">
            <v>0</v>
          </cell>
          <cell r="GL105">
            <v>0</v>
          </cell>
          <cell r="GM105">
            <v>0</v>
          </cell>
          <cell r="GN105">
            <v>0</v>
          </cell>
          <cell r="GO105" t="e">
            <v>#N/A</v>
          </cell>
          <cell r="GP105">
            <v>0</v>
          </cell>
          <cell r="GQ105">
            <v>0</v>
          </cell>
          <cell r="GR105">
            <v>0</v>
          </cell>
          <cell r="GS105">
            <v>0</v>
          </cell>
          <cell r="GT105">
            <v>0</v>
          </cell>
          <cell r="GU105">
            <v>0</v>
          </cell>
          <cell r="GV105">
            <v>0</v>
          </cell>
          <cell r="GW105">
            <v>0</v>
          </cell>
          <cell r="GX105">
            <v>0</v>
          </cell>
          <cell r="GY105">
            <v>0</v>
          </cell>
          <cell r="GZ105">
            <v>0</v>
          </cell>
          <cell r="HA105">
            <v>1</v>
          </cell>
          <cell r="HB105">
            <v>1</v>
          </cell>
          <cell r="HC105">
            <v>1</v>
          </cell>
          <cell r="HD105">
            <v>0</v>
          </cell>
          <cell r="HE105">
            <v>1</v>
          </cell>
          <cell r="HF105">
            <v>1</v>
          </cell>
          <cell r="HG105">
            <v>1</v>
          </cell>
          <cell r="HH105" t="str">
            <v/>
          </cell>
          <cell r="HI105" t="str">
            <v/>
          </cell>
          <cell r="HJ105" t="str">
            <v/>
          </cell>
          <cell r="HK105">
            <v>600</v>
          </cell>
          <cell r="HL105">
            <v>0</v>
          </cell>
          <cell r="HM105">
            <v>0</v>
          </cell>
          <cell r="HN105">
            <v>1</v>
          </cell>
          <cell r="HO105">
            <v>1</v>
          </cell>
          <cell r="HP105">
            <v>1</v>
          </cell>
          <cell r="HQ105">
            <v>0</v>
          </cell>
          <cell r="HR105">
            <v>1</v>
          </cell>
          <cell r="HS105">
            <v>1</v>
          </cell>
          <cell r="HT105">
            <v>1</v>
          </cell>
          <cell r="HU105">
            <v>0</v>
          </cell>
          <cell r="HV105">
            <v>0</v>
          </cell>
          <cell r="HW105">
            <v>0</v>
          </cell>
          <cell r="HX105">
            <v>0.5</v>
          </cell>
          <cell r="HY105" t="str">
            <v>No Programó</v>
          </cell>
          <cell r="HZ105" t="str">
            <v>No Programó</v>
          </cell>
          <cell r="IA105">
            <v>1</v>
          </cell>
          <cell r="IB105">
            <v>1</v>
          </cell>
          <cell r="IC105">
            <v>1</v>
          </cell>
          <cell r="ID105">
            <v>1</v>
          </cell>
          <cell r="IE105">
            <v>1</v>
          </cell>
          <cell r="IF105">
            <v>1</v>
          </cell>
          <cell r="IG105">
            <v>1</v>
          </cell>
          <cell r="IH105">
            <v>1</v>
          </cell>
          <cell r="II105">
            <v>1</v>
          </cell>
          <cell r="IJ105">
            <v>1</v>
          </cell>
          <cell r="IK105">
            <v>1</v>
          </cell>
          <cell r="IL105">
            <v>1</v>
          </cell>
          <cell r="IM105">
            <v>1</v>
          </cell>
          <cell r="IN105">
            <v>1</v>
          </cell>
          <cell r="IP105">
            <v>0.33333333333333331</v>
          </cell>
        </row>
        <row r="106">
          <cell r="A106" t="str">
            <v>174D</v>
          </cell>
          <cell r="B106" t="str">
            <v>Oficina Alta Consejería para los Derechos de las Víctimas, la Paz y la Reconciliación</v>
          </cell>
          <cell r="C106" t="str">
            <v>Alto Consejero para los Derechos de las Víctimas, la Paz y la Reconciliación</v>
          </cell>
          <cell r="D106" t="str">
            <v>Gustavo Alberto Quintero Ardila</v>
          </cell>
          <cell r="E106" t="str">
            <v>P1 -  ÉTICA, BUEN GOBIERNO Y TRANSPARENCIA</v>
          </cell>
          <cell r="F106" t="str">
            <v>P1O2 Fortalecer la capacidad de formulación, implementación y seguimiento, de la política pública de competencia de la Secretaría General; así como las estrategias y mecanismos de evaluación.</v>
          </cell>
          <cell r="G106" t="str">
            <v>P1O2A1 Formular, implementar y realizar seguimiento a las políticas públicas de competencia de la Entidad</v>
          </cell>
          <cell r="H106" t="str">
            <v>1.2.4 Bienes, servicios y beneficios de las entidades distritales que hacen parte del Sistema de Atención y Reparación Integral a las Víctimas publicados en el Sistema de Información de Gestión de Oferta (SIGO)</v>
          </cell>
          <cell r="I106" t="str">
            <v>Porcentaje de entidades acompañadas con asistencia técnica para la publicación de información de bienes, servicios y beneficios  en el SIGO</v>
          </cell>
          <cell r="K106" t="str">
            <v>(Entidades acompañadas con asistencia técnica para la publicación de información de bienes, servicios y beneficios  en el SIGO/Total de entidades distritales pertenecientes al SDARIV)*100</v>
          </cell>
          <cell r="L106" t="str">
            <v>Entidades acompañadas con asistencia técnica para la publicación de información de bienes, servicios y beneficios  en el SIGO</v>
          </cell>
          <cell r="M106" t="str">
            <v>Total de entidades distritales pertenecientes al SDARIV</v>
          </cell>
          <cell r="O106" t="str">
            <v>Porcentaje de entidades acompañadas con asistencia técnica para la publicación de información de bienes, servicios y beneficios  en el SIGO</v>
          </cell>
          <cell r="Q106" t="str">
            <v>Sistema de gestión de oferta - SIGO</v>
          </cell>
          <cell r="R106" t="str">
            <v>Este proceso representa para los ciudadanos acceso condensado a la oferta de servicios que ofrece el Distrito Capital. Y para las entidades distritales representa la articulación e interoperatividad institucional (sinergia de procesos).</v>
          </cell>
          <cell r="S106" t="str">
            <v>Constante</v>
          </cell>
          <cell r="T106" t="str">
            <v>Constante</v>
          </cell>
          <cell r="U106" t="str">
            <v>Porcentaje</v>
          </cell>
          <cell r="AA106" t="str">
            <v>No Disponible / No Aplica</v>
          </cell>
          <cell r="AB106" t="str">
            <v>No Disponible / No Aplica</v>
          </cell>
          <cell r="AC106" t="str">
            <v>No Disponible / No Aplica</v>
          </cell>
          <cell r="AD106">
            <v>1</v>
          </cell>
          <cell r="AE106" t="str">
            <v>No Disponible / No Aplica</v>
          </cell>
          <cell r="AF106" t="str">
            <v>No Disponible / No Aplica</v>
          </cell>
          <cell r="AG106" t="str">
            <v>No Aplica</v>
          </cell>
          <cell r="AH106" t="str">
            <v>No Aplica</v>
          </cell>
          <cell r="AI106" t="str">
            <v>No Aplica</v>
          </cell>
          <cell r="AJ106">
            <v>1</v>
          </cell>
          <cell r="AK106" t="str">
            <v>No Aplica</v>
          </cell>
          <cell r="AL106" t="str">
            <v>No Aplica</v>
          </cell>
          <cell r="AM106" t="str">
            <v>No Aplica</v>
          </cell>
          <cell r="AN106" t="str">
            <v>No Aplica</v>
          </cell>
          <cell r="AO106" t="str">
            <v>No Aplica</v>
          </cell>
          <cell r="AP106" t="str">
            <v>No Aplica</v>
          </cell>
          <cell r="AQ106" t="str">
            <v>No Aplica</v>
          </cell>
          <cell r="AR106" t="str">
            <v>No Aplica</v>
          </cell>
          <cell r="AS106" t="str">
            <v>No Aplica</v>
          </cell>
          <cell r="AT106" t="str">
            <v>No Aplica</v>
          </cell>
          <cell r="AU106" t="str">
            <v>No Aplica</v>
          </cell>
          <cell r="AV106" t="str">
            <v>No Aplica</v>
          </cell>
          <cell r="AW106" t="str">
            <v>No Aplica</v>
          </cell>
          <cell r="AX106" t="str">
            <v>No Aplica</v>
          </cell>
          <cell r="AY106" t="str">
            <v>No Aplica</v>
          </cell>
          <cell r="AZ106" t="str">
            <v>No Aplica</v>
          </cell>
          <cell r="BA106" t="str">
            <v>No Aplica</v>
          </cell>
          <cell r="BB106" t="str">
            <v>No Aplica</v>
          </cell>
          <cell r="BC106" t="str">
            <v>No Aplica</v>
          </cell>
          <cell r="BD106" t="str">
            <v>No Aplica</v>
          </cell>
          <cell r="BE106" t="str">
            <v>No Aplica</v>
          </cell>
          <cell r="BF106" t="str">
            <v>No Aplica</v>
          </cell>
          <cell r="BG106" t="str">
            <v>CONPES</v>
          </cell>
          <cell r="BH106" t="str">
            <v>No Aplica</v>
          </cell>
          <cell r="BI106" t="str">
            <v>No Aplica</v>
          </cell>
          <cell r="BJ106" t="str">
            <v>No Aplica</v>
          </cell>
          <cell r="BK106" t="str">
            <v>No Aplica</v>
          </cell>
          <cell r="BL106" t="str">
            <v>No Aplica</v>
          </cell>
          <cell r="BM106" t="str">
            <v>Plan de Acción CONPES</v>
          </cell>
          <cell r="BN106" t="str">
            <v xml:space="preserve">SIGO, es una plataforma tecnológica, administrada por la Unidad para las Víctimas (nivel nacional), que facilita la articulación de las fases de planeación, implementación y seguimiento de la política pública de víctimas, a partir de la identificación de las acciones de gestión para el acceso a la oferta institucional de la población víctima residente en Bogotá. Cuenta con un modulo de caracterización de oferta y registro de beneficiarios que acceden a la misma, no obstante, debido a la diversidad de bienes y servicios a los que acceden las víctimas no en todos los casos es posible identificar el uno a uno de los beneficiarios. </v>
          </cell>
          <cell r="BO106" t="str">
            <v>Realizar asistencia, acompañamiento y soporte técnico a las entidades en SIGO</v>
          </cell>
          <cell r="BP106" t="str">
            <v>Este proceso representa para los ciudadanos acceso condensado a la oferta de servicios que ofrece el Distrito Capital. Y para las entidades distritales representa la articulación e interoperatividad institucional (sinergia de procesos).</v>
          </cell>
          <cell r="BQ106" t="str">
            <v>Sistema de gestión de oferta - SIGO</v>
          </cell>
          <cell r="BR106" t="str">
            <v>Constante</v>
          </cell>
          <cell r="BS106">
            <v>1</v>
          </cell>
          <cell r="BT106" t="str">
            <v/>
          </cell>
          <cell r="BU106" t="str">
            <v/>
          </cell>
          <cell r="BV106" t="str">
            <v/>
          </cell>
          <cell r="BW106" t="str">
            <v/>
          </cell>
          <cell r="BX106">
            <v>1</v>
          </cell>
          <cell r="BY106">
            <v>1</v>
          </cell>
          <cell r="BZ106" t="str">
            <v/>
          </cell>
          <cell r="CA106" t="str">
            <v/>
          </cell>
          <cell r="CB106" t="str">
            <v/>
          </cell>
          <cell r="CC106" t="str">
            <v/>
          </cell>
          <cell r="CD106" t="str">
            <v/>
          </cell>
          <cell r="CE106" t="str">
            <v/>
          </cell>
          <cell r="CF106" t="str">
            <v/>
          </cell>
          <cell r="CG106" t="str">
            <v/>
          </cell>
          <cell r="CH106" t="str">
            <v/>
          </cell>
          <cell r="CI106" t="str">
            <v/>
          </cell>
          <cell r="CJ106">
            <v>1</v>
          </cell>
          <cell r="CK106">
            <v>1</v>
          </cell>
          <cell r="CL106" t="str">
            <v/>
          </cell>
          <cell r="CM106" t="str">
            <v/>
          </cell>
          <cell r="CN106" t="str">
            <v/>
          </cell>
          <cell r="CO106" t="str">
            <v/>
          </cell>
          <cell r="CP106" t="str">
            <v/>
          </cell>
          <cell r="CQ106" t="str">
            <v/>
          </cell>
          <cell r="CR106">
            <v>1</v>
          </cell>
          <cell r="CS106">
            <v>0</v>
          </cell>
          <cell r="CT106" t="str">
            <v/>
          </cell>
          <cell r="CU106" t="str">
            <v>NA</v>
          </cell>
          <cell r="CV106" t="str">
            <v>NA</v>
          </cell>
          <cell r="CW106" t="str">
            <v>NA</v>
          </cell>
          <cell r="CX106">
            <v>0</v>
          </cell>
          <cell r="CY106" t="str">
            <v/>
          </cell>
          <cell r="CZ106" t="str">
            <v>NA</v>
          </cell>
          <cell r="DA106" t="str">
            <v>NA</v>
          </cell>
          <cell r="DB106" t="str">
            <v>NA</v>
          </cell>
          <cell r="DC106">
            <v>1</v>
          </cell>
          <cell r="DD106" t="str">
            <v/>
          </cell>
          <cell r="DE106" t="str">
            <v xml:space="preserve">Durante el mes de marzo de 2019 se brindaron las siguientes asistencias técnicas:
- Para el Sistema de Gestión de Oferta- SIGO, se brindó asistencia técnica a la ACDVPR al grupo GESE, para el ajuste a beneficiarios de 2018 cargados en la herramienta correspondientes a la oferta Ferias Paziempre, de la ACDVPR grupo GESE, y a la Caja de Vivienda Popular, se realizó una contextualización con la nueva enlace de la entidad para los temas referentes a la población víctima y se revisó el formato de cargue de beneficiarios.
</v>
          </cell>
          <cell r="DF106" t="str">
            <v xml:space="preserve">No se presentó ningún retraso </v>
          </cell>
          <cell r="DG106" t="str">
            <v>En la medida que se presta asistencia  y acompañamiento a las entidades involucradas con el SIGO, se esta fortaleciendo la herramienta y brindando confiabilidad de la información y del uso del aplicativo.</v>
          </cell>
          <cell r="DH106">
            <v>0</v>
          </cell>
          <cell r="DI106" t="str">
            <v/>
          </cell>
          <cell r="DJ106" t="str">
            <v>No se presenta solicitudes por parte de las entidades  Distritales.</v>
          </cell>
          <cell r="DK106" t="str">
            <v>No se presenta retrado dado que este acompañamiento es realizado a demanda de las entidades.</v>
          </cell>
          <cell r="DL106" t="str">
            <v>NA</v>
          </cell>
          <cell r="DM106">
            <v>100</v>
          </cell>
          <cell r="DN106">
            <v>100</v>
          </cell>
          <cell r="DO106" t="str">
            <v xml:space="preserve">Durante el mes de mayo de 2019 se brindaron las siguientes asistencias técnicas:
- Para el Sistema de Gestión de Oferta- SIGO, se brindó asistencia técnica a la ACDVPR al grupo GESE, para el ajuste a beneficiarios de 2018 cargados en la herramienta correspondientes a la oferta Ferias Paziempre.
Para grupo GESE y a la Caja de Vivienda Popular, se realizó una contextualización con el nuevo enlace de la entidad para los temas referentes a la población víctima y se revisó el formato de cargue de beneficiarios.
Se realizó asistencia técnica para la caracterización de la oferta, con la Secretaria de la Mujer, IDIPRON, Secretaria de Gobierno y Secretaria Distrital de Desarrollo Económico.
</v>
          </cell>
          <cell r="DP106" t="str">
            <v>No se presenta retrado dado que este acompañamiento es realizado a demanda de las entidades.</v>
          </cell>
          <cell r="DQ106" t="str">
            <v>NA</v>
          </cell>
          <cell r="DR106">
            <v>100</v>
          </cell>
          <cell r="DS106">
            <v>100</v>
          </cell>
          <cell r="DT106" t="str">
            <v xml:space="preserve">Para el mes de junio:
Para el Sistema de Gestión de Oferta- SIGO, se brindó asistencia técnica a el IDIPRON, donde se realizó una contextualización sobre los temas referentes a la plataforma SIGO, como la caracterización de oferta y el formato de cargue de beneficiarios.
</v>
          </cell>
          <cell r="DU106" t="str">
            <v>No se presenta retrado dado que este acompañamiento es realizado a demanda de las entidades.</v>
          </cell>
          <cell r="DV106" t="str">
            <v>NA</v>
          </cell>
          <cell r="DW106">
            <v>0</v>
          </cell>
          <cell r="DX106">
            <v>0</v>
          </cell>
          <cell r="DY106" t="str">
            <v>Para el mes de julio las entidades distritales, no solicitaron asistencias técnicas para la herramienta SIGO.</v>
          </cell>
          <cell r="DZ106" t="str">
            <v>No se presenta retrado dado que este acompañamiento es realizado a demanda de las entidades.</v>
          </cell>
          <cell r="EA106" t="str">
            <v>NA</v>
          </cell>
          <cell r="EB106">
            <v>0</v>
          </cell>
          <cell r="EC106">
            <v>0</v>
          </cell>
          <cell r="ED106" t="str">
            <v>Para el mes de agosto las entidades distritales, no solicitaron asistencias técnicas para la herramienta SIGO.</v>
          </cell>
          <cell r="EE106" t="str">
            <v>No se presenta retrado dado que este acompañamiento es realizado a demanda de las entidades.</v>
          </cell>
          <cell r="EF106" t="str">
            <v>NA</v>
          </cell>
          <cell r="EG106">
            <v>0</v>
          </cell>
          <cell r="EH106">
            <v>0</v>
          </cell>
          <cell r="EI106" t="str">
            <v>Para el mes de septiembre las entidades distritales, no solicitaron asistencias técnicas para la herramienta SIGO.</v>
          </cell>
          <cell r="EJ106" t="str">
            <v>No se presenta retrado dado que este acompañamiento es realizado a demanda de las entidades.</v>
          </cell>
          <cell r="EK106" t="str">
            <v>NA</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v>201</v>
          </cell>
          <cell r="FB106">
            <v>0</v>
          </cell>
          <cell r="FC106" t="str">
            <v>Cumple</v>
          </cell>
          <cell r="FD106" t="str">
            <v>No programó</v>
          </cell>
          <cell r="FE106" t="str">
            <v>Cumplido</v>
          </cell>
          <cell r="FF106" t="str">
            <v>Adecuado</v>
          </cell>
          <cell r="FG106" t="str">
            <v>Coherente</v>
          </cell>
          <cell r="FH106" t="str">
            <v>Concuerda</v>
          </cell>
          <cell r="FI106" t="str">
            <v>Concuerda</v>
          </cell>
          <cell r="FJ106" t="str">
            <v>Relación directa</v>
          </cell>
          <cell r="FK106" t="str">
            <v>No adecuado</v>
          </cell>
          <cell r="FL106" t="str">
            <v>Oportuna</v>
          </cell>
          <cell r="FM106" t="str">
            <v xml:space="preserve">C4- Dentro del reporte del trimestre solo se registra avance cualitativo para el mes de marzo,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entidades, las actividades realizadas y se describan logros. No se describió el número de solicitudes allegadas. 
C7- No se puede determinar el criterio.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Se subsanó parcialmente porque no subieron las respectivas evidencias. </v>
          </cell>
          <cell r="FN106" t="str">
            <v>Luisa Fernanda Ortiz y Yuri Galindo</v>
          </cell>
          <cell r="FO106" t="str">
            <v>Cumple</v>
          </cell>
          <cell r="FP106" t="str">
            <v>Cumplido</v>
          </cell>
          <cell r="FQ106" t="e">
            <v>#N/A</v>
          </cell>
          <cell r="FR106" t="str">
            <v>No adecuado</v>
          </cell>
          <cell r="FS106" t="str">
            <v>Coherente</v>
          </cell>
          <cell r="FT106" t="str">
            <v>Concuerda</v>
          </cell>
          <cell r="FU106" t="str">
            <v>Indeterminado</v>
          </cell>
          <cell r="FV106" t="str">
            <v>Relación directa</v>
          </cell>
          <cell r="FW106" t="str">
            <v>Adecuado</v>
          </cell>
          <cell r="FX106" t="str">
            <v>Oportuna</v>
          </cell>
          <cell r="FY106" t="str">
            <v xml:space="preserve">Se deben registrar los beneficios obtenidos a través de las asistencias técnicas brindadas en temas de la plataforma SIGO. Por otra parte, se les sugiere respetuosamente revisar la redacción y la ortografía del reporte de este indicador.   </v>
          </cell>
          <cell r="FZ106" t="str">
            <v>Yuri Galindo</v>
          </cell>
          <cell r="GA106">
            <v>0</v>
          </cell>
          <cell r="GB106" t="str">
            <v>Cumplido</v>
          </cell>
          <cell r="GC106" t="e">
            <v>#N/A</v>
          </cell>
          <cell r="GD106">
            <v>0</v>
          </cell>
          <cell r="GE106">
            <v>0</v>
          </cell>
          <cell r="GF106">
            <v>0</v>
          </cell>
          <cell r="GG106">
            <v>0</v>
          </cell>
          <cell r="GH106">
            <v>0</v>
          </cell>
          <cell r="GI106">
            <v>0</v>
          </cell>
          <cell r="GJ106">
            <v>0</v>
          </cell>
          <cell r="GK106">
            <v>0</v>
          </cell>
          <cell r="GL106">
            <v>0</v>
          </cell>
          <cell r="GM106">
            <v>0</v>
          </cell>
          <cell r="GN106">
            <v>0</v>
          </cell>
          <cell r="GO106" t="e">
            <v>#N/A</v>
          </cell>
          <cell r="GP106">
            <v>0</v>
          </cell>
          <cell r="GQ106">
            <v>0</v>
          </cell>
          <cell r="GR106">
            <v>0</v>
          </cell>
          <cell r="GS106">
            <v>0</v>
          </cell>
          <cell r="GT106">
            <v>0</v>
          </cell>
          <cell r="GU106">
            <v>0</v>
          </cell>
          <cell r="GV106">
            <v>0</v>
          </cell>
          <cell r="GW106">
            <v>0</v>
          </cell>
          <cell r="GX106">
            <v>0</v>
          </cell>
          <cell r="GY106">
            <v>0</v>
          </cell>
          <cell r="GZ106">
            <v>0</v>
          </cell>
          <cell r="HA106">
            <v>1</v>
          </cell>
          <cell r="HB106">
            <v>0</v>
          </cell>
          <cell r="HC106">
            <v>1</v>
          </cell>
          <cell r="HD106">
            <v>1</v>
          </cell>
          <cell r="HE106">
            <v>0</v>
          </cell>
          <cell r="HF106">
            <v>0</v>
          </cell>
          <cell r="HG106">
            <v>0</v>
          </cell>
          <cell r="HH106" t="str">
            <v/>
          </cell>
          <cell r="HI106" t="str">
            <v/>
          </cell>
          <cell r="HJ106" t="str">
            <v/>
          </cell>
          <cell r="HK106">
            <v>201</v>
          </cell>
          <cell r="HL106">
            <v>0</v>
          </cell>
          <cell r="HM106">
            <v>0</v>
          </cell>
          <cell r="HN106">
            <v>1</v>
          </cell>
          <cell r="HO106">
            <v>0</v>
          </cell>
          <cell r="HP106">
            <v>1</v>
          </cell>
          <cell r="HQ106">
            <v>1</v>
          </cell>
          <cell r="HR106">
            <v>0</v>
          </cell>
          <cell r="HS106">
            <v>0</v>
          </cell>
          <cell r="HT106">
            <v>0</v>
          </cell>
          <cell r="HU106">
            <v>0</v>
          </cell>
          <cell r="HV106">
            <v>0</v>
          </cell>
          <cell r="HW106">
            <v>0</v>
          </cell>
          <cell r="HX106">
            <v>0.25</v>
          </cell>
          <cell r="HY106" t="str">
            <v>No Programó</v>
          </cell>
          <cell r="HZ106" t="str">
            <v>No Programó</v>
          </cell>
          <cell r="IA106" t="str">
            <v>No Programó</v>
          </cell>
          <cell r="IB106" t="str">
            <v>No Programó</v>
          </cell>
          <cell r="IC106">
            <v>1</v>
          </cell>
          <cell r="ID106">
            <v>1</v>
          </cell>
          <cell r="IE106">
            <v>1</v>
          </cell>
          <cell r="IF106">
            <v>1</v>
          </cell>
          <cell r="IG106">
            <v>1</v>
          </cell>
          <cell r="IH106">
            <v>1</v>
          </cell>
          <cell r="II106">
            <v>1</v>
          </cell>
          <cell r="IJ106">
            <v>1</v>
          </cell>
          <cell r="IK106" t="str">
            <v>No Programó</v>
          </cell>
          <cell r="IL106">
            <v>1</v>
          </cell>
          <cell r="IM106">
            <v>1</v>
          </cell>
          <cell r="IN106">
            <v>1</v>
          </cell>
          <cell r="IP106">
            <v>0.33333333333333331</v>
          </cell>
        </row>
        <row r="107">
          <cell r="A107" t="str">
            <v>174E</v>
          </cell>
          <cell r="B107" t="str">
            <v>Oficina Alta Consejería para los Derechos de las Víctimas, la Paz y la Reconciliación</v>
          </cell>
          <cell r="C107" t="str">
            <v>Alto Consejero para los Derechos de las Víctimas, la Paz y la Reconciliación</v>
          </cell>
          <cell r="D107" t="str">
            <v>Gustavo Alberto Quintero Ardila</v>
          </cell>
          <cell r="E107" t="str">
            <v>P1 -  ÉTICA, BUEN GOBIERNO Y TRANSPARENCIA</v>
          </cell>
          <cell r="F107" t="str">
            <v>P1O2 Fortalecer la capacidad de formulación, implementación y seguimiento, de la política pública de competencia de la Secretaría General; así como las estrategias y mecanismos de evaluación.</v>
          </cell>
          <cell r="G107" t="str">
            <v>P1O2A1 Formular, implementar y realizar seguimiento a las políticas públicas de competencia de la Entidad</v>
          </cell>
          <cell r="H107" t="str">
            <v xml:space="preserve">3.2.3 Criterios de valoración de situación de vulnerabilidad para el otorgamiento de medidas de ayuda humanitaria inmediata </v>
          </cell>
          <cell r="I107" t="str">
            <v>Porcentaje de personas evaluadas con los criterios implementados para el otorgamiento de ayuda humanitaria inmediata</v>
          </cell>
          <cell r="K107" t="str">
            <v>(Sumatoria de personas que son evaluadas con los criterios implementados para el otorgamiento de ayuda humanitaria inmediata/Total de personas que solicitan la ayuda humanitaria inmediata)*100</v>
          </cell>
          <cell r="L107" t="str">
            <v>Sumatoria de personas que son evaluadas con los criterios implementados para el otorgamiento de ayuda humanitaria inmediata</v>
          </cell>
          <cell r="M107" t="str">
            <v>Total de personas que solicitan la ayuda humanitaria inmediata</v>
          </cell>
          <cell r="O107" t="str">
            <v>Porcentaje de personas evaluadas con los criterios implementados para el otorgamiento de ayuda humanitaria inmediata</v>
          </cell>
          <cell r="Q107" t="str">
            <v>Sistema de información a víctimas - SIVIC</v>
          </cell>
          <cell r="R107"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S107" t="str">
            <v>Constante</v>
          </cell>
          <cell r="T107" t="str">
            <v>Constante</v>
          </cell>
          <cell r="U107" t="str">
            <v>Porcentaje</v>
          </cell>
          <cell r="AA107" t="str">
            <v>No Disponible / No Aplica</v>
          </cell>
          <cell r="AB107" t="str">
            <v>No Disponible / No Aplica</v>
          </cell>
          <cell r="AC107" t="str">
            <v>No Disponible / No Aplica</v>
          </cell>
          <cell r="AD107">
            <v>1</v>
          </cell>
          <cell r="AE107" t="str">
            <v>No Disponible / No Aplica</v>
          </cell>
          <cell r="AF107" t="str">
            <v>No Disponible / No Aplica</v>
          </cell>
          <cell r="AG107" t="str">
            <v>No Aplica</v>
          </cell>
          <cell r="AH107" t="str">
            <v>No Aplica</v>
          </cell>
          <cell r="AI107" t="str">
            <v>No Aplica</v>
          </cell>
          <cell r="AJ107">
            <v>1</v>
          </cell>
          <cell r="AK107" t="str">
            <v>No Aplica</v>
          </cell>
          <cell r="AL107" t="str">
            <v>No Aplica</v>
          </cell>
          <cell r="AM107" t="str">
            <v>No Aplica</v>
          </cell>
          <cell r="AN107" t="str">
            <v>No Aplica</v>
          </cell>
          <cell r="AO107" t="str">
            <v>No Aplica</v>
          </cell>
          <cell r="AP107" t="str">
            <v>No Aplica</v>
          </cell>
          <cell r="AQ107" t="str">
            <v>No Aplica</v>
          </cell>
          <cell r="AR107" t="str">
            <v>No Aplica</v>
          </cell>
          <cell r="AS107" t="str">
            <v>No Aplica</v>
          </cell>
          <cell r="AT107" t="str">
            <v>No Aplica</v>
          </cell>
          <cell r="AU107" t="str">
            <v>No Aplica</v>
          </cell>
          <cell r="AV107" t="str">
            <v>No Aplica</v>
          </cell>
          <cell r="AW107" t="str">
            <v>No Aplica</v>
          </cell>
          <cell r="AX107" t="str">
            <v>No Aplica</v>
          </cell>
          <cell r="AY107" t="str">
            <v>No Aplica</v>
          </cell>
          <cell r="AZ107" t="str">
            <v>No Aplica</v>
          </cell>
          <cell r="BA107" t="str">
            <v>No Aplica</v>
          </cell>
          <cell r="BB107" t="str">
            <v>No Aplica</v>
          </cell>
          <cell r="BC107" t="str">
            <v>No Aplica</v>
          </cell>
          <cell r="BD107" t="str">
            <v>No Aplica</v>
          </cell>
          <cell r="BE107" t="str">
            <v>No Aplica</v>
          </cell>
          <cell r="BF107" t="str">
            <v>No Aplica</v>
          </cell>
          <cell r="BG107" t="str">
            <v>CONPES</v>
          </cell>
          <cell r="BH107" t="str">
            <v>No Aplica</v>
          </cell>
          <cell r="BI107" t="str">
            <v>No Aplica</v>
          </cell>
          <cell r="BJ107" t="str">
            <v>No Aplica</v>
          </cell>
          <cell r="BK107" t="str">
            <v>No Aplica</v>
          </cell>
          <cell r="BL107" t="str">
            <v>No Aplica</v>
          </cell>
          <cell r="BM107" t="str">
            <v>Plan de Acción CONPES</v>
          </cell>
          <cell r="BN107" t="str">
            <v>Son  los criterios establecidos en la ley 1448 de 2011</v>
          </cell>
          <cell r="BO107" t="str">
            <v>Realizar evaluación de vulnerabilidad de las personas que solicitan AHÍ y que cumplan los requisitos establecidos en el LEY</v>
          </cell>
          <cell r="BP107" t="str">
            <v xml:space="preserve">Las víctimas de que trata el artículo 3o de la ley 1448 de 2011, recibirán ayuda humanitaria de acuerdo a las necesidades inmediatas que guarden relación directa con el hecho victimizante, con el objetivo de socorrer, asistir, proteger y atender sus necesidades de alimentación, aseo personal, manejo de abastecimientos, utensilios de cocina, atención médica y psicológica de emergencia, transporte de emergencia y alojamiento transitorio en condiciones dignas, y con enfoque diferencial, en el momento de la violación de los derechos o en el momento en el que las autoridades tengan conocimiento de la misma.
Lo anterior, es establecido por el Gobierno Nacional en el marco de una promoción de politica de paz sostenible, con estrategias construidas territorialmente y en un escenario de transición hacia la paz.
</v>
          </cell>
          <cell r="BQ107" t="str">
            <v>Sistema de información a víctimas - SIVIC</v>
          </cell>
          <cell r="BR107" t="str">
            <v>Constante</v>
          </cell>
          <cell r="BS107">
            <v>1</v>
          </cell>
          <cell r="BT107">
            <v>1</v>
          </cell>
          <cell r="BU107">
            <v>1</v>
          </cell>
          <cell r="BV107">
            <v>1</v>
          </cell>
          <cell r="BW107">
            <v>1</v>
          </cell>
          <cell r="BX107">
            <v>1</v>
          </cell>
          <cell r="BY107">
            <v>1</v>
          </cell>
          <cell r="BZ107">
            <v>1</v>
          </cell>
          <cell r="CA107">
            <v>1</v>
          </cell>
          <cell r="CB107">
            <v>1</v>
          </cell>
          <cell r="CC107">
            <v>1</v>
          </cell>
          <cell r="CD107">
            <v>1</v>
          </cell>
          <cell r="CE107">
            <v>1</v>
          </cell>
          <cell r="CF107">
            <v>1</v>
          </cell>
          <cell r="CG107">
            <v>1</v>
          </cell>
          <cell r="CH107">
            <v>1</v>
          </cell>
          <cell r="CI107">
            <v>1</v>
          </cell>
          <cell r="CJ107">
            <v>1</v>
          </cell>
          <cell r="CK107">
            <v>1</v>
          </cell>
          <cell r="CL107">
            <v>1</v>
          </cell>
          <cell r="CM107">
            <v>1</v>
          </cell>
          <cell r="CN107">
            <v>1</v>
          </cell>
          <cell r="CO107">
            <v>1</v>
          </cell>
          <cell r="CP107">
            <v>1</v>
          </cell>
          <cell r="CQ107">
            <v>1</v>
          </cell>
          <cell r="CR107">
            <v>1</v>
          </cell>
          <cell r="CS107">
            <v>1268</v>
          </cell>
          <cell r="CT107">
            <v>1268</v>
          </cell>
          <cell r="CU107" t="str">
            <v>Para el mes de enero de 2019, se evaluan 1268 personas con los criterios de otorgamiento de ayuda humanitaria inmediata.
De las 1268 personas con  Ayuda Humanitaria Inmediata - AHI, 598 corresponde a hombres y 670 corresponden a mujeres.</v>
          </cell>
          <cell r="CV107" t="str">
            <v xml:space="preserve">No se presentó ningún retraso </v>
          </cell>
          <cell r="CW107" t="str">
            <v>Permite tener trazabilidad de atención de las personas víctimas en estado de vulnerabilidad</v>
          </cell>
          <cell r="CX107">
            <v>1381</v>
          </cell>
          <cell r="CY107">
            <v>1381</v>
          </cell>
          <cell r="CZ107" t="str">
            <v>Para el mes de febrero de 2019, se evaluan 1.381 personas con los criterios de otorgamiento de ayuda humanitaria inmediata.
De las 1.381 personas con  Ayuda Humanitaria Inmediata - AHI, 563 corresponde a niños-adolecentes, 773 adultos y 45 adultos mayores.</v>
          </cell>
          <cell r="DA107" t="str">
            <v xml:space="preserve">No se presentó ningún retraso </v>
          </cell>
          <cell r="DB107" t="str">
            <v>Permite tener trazabilidad de atención de las personas víctimas en estado de vulnerabilidad</v>
          </cell>
          <cell r="DC107">
            <v>1475</v>
          </cell>
          <cell r="DD107">
            <v>1475</v>
          </cell>
          <cell r="DE107" t="str">
            <v>Para el mes de marzo de 2019, se evaluan 1475 personas con los criterios de otorgamiento de ayuda humanitaria inmediata.
De las 1475 personas con  Ayuda Humanitaria Inmediata - AHI, 624 corresponde a niños-adolecentes, 806 adultos y 45 adultos mayores.</v>
          </cell>
          <cell r="DF107" t="str">
            <v xml:space="preserve">No se presentó ningún retraso </v>
          </cell>
          <cell r="DG107" t="str">
            <v>Permite tener trazabilidad de atención de las personas víctimas en estado de vulnerabilidad</v>
          </cell>
          <cell r="DH107">
            <v>1333</v>
          </cell>
          <cell r="DI107">
            <v>1333</v>
          </cell>
          <cell r="DJ107" t="str">
            <v>Para el mes de abril de 2019, se evaluaron 1.333 personas con los criterios de otorgamiento de ayuda humanitaria inmediata.</v>
          </cell>
          <cell r="DK107" t="str">
            <v xml:space="preserve">No se presentó ningún retraso </v>
          </cell>
          <cell r="DL107" t="str">
            <v>Permite tener trazabilidad de atención de las personas víctimas en estado de vulnerabilidad</v>
          </cell>
          <cell r="DM107">
            <v>1367</v>
          </cell>
          <cell r="DN107">
            <v>1367</v>
          </cell>
          <cell r="DO107" t="str">
            <v>Para el mes de mayo de 2019, se evaluaron 1.367 personas con los criterios de otorgamiento de ayuda humanitaria inmediata.</v>
          </cell>
          <cell r="DP107" t="str">
            <v xml:space="preserve">No se presentó ningún retraso </v>
          </cell>
          <cell r="DQ107" t="str">
            <v>Permite tener trazabilidad de atención de las personas víctimas en estado de vulnerabilidad</v>
          </cell>
          <cell r="DR107">
            <v>1263</v>
          </cell>
          <cell r="DS107">
            <v>1263</v>
          </cell>
          <cell r="DT107" t="str">
            <v>Para el mes de mayo de 2019, se evaluaron 1.263 personas con los criterios de otorgamiento de ayuda humanitaria inmediata.</v>
          </cell>
          <cell r="DU107" t="str">
            <v xml:space="preserve">No se presentó ningún retraso </v>
          </cell>
          <cell r="DV107" t="str">
            <v>Permite tener trazabilidad de atención de las personas víctimas en estado de vulnerabilidad</v>
          </cell>
          <cell r="DW107">
            <v>1528</v>
          </cell>
          <cell r="DX107">
            <v>1528</v>
          </cell>
          <cell r="DY107" t="str">
            <v xml:space="preserve">Para el mes de julio de 2019, se evaluaron 1.528 personas con los criterios de otorgamiento de ayuda humanitaria inmediata.
A este número de personas les fueron otorgadas 4.147 medidas otorgadas en AHI, que se clasifican de la siguiente manera: • Alimentación 1.646 medidas entregadas. • Alojamiento transitorio 1.683 medidas entregadas. • Artículos de aseo personal - Elementos dormitorio -  utensilios de cocina y vajilla 792 medidas entregadas. • Transporte de emergencia 26 medidas ayudas entregadas, y por último, la medida de asistencia funeraria la cual para el mes de julio no fue solicitada. Es importante mencionar que una persona puede acceder a más de una medida razón por la cual, los datos de proporciones y totales no son sumables entre sí.
</v>
          </cell>
          <cell r="DZ107" t="str">
            <v xml:space="preserve">No se presentó ningún retraso </v>
          </cell>
          <cell r="EA107" t="str">
            <v>Permitió otorgarle ayuda humanitaria a 1528 personas, que requerían asistencia inmediata, asi mismo le permitió a la ACDVPR tener trazabilidad de la clase y tipo de atención que fue prestada a las personas víctimas en estado de vulnerabilidad.</v>
          </cell>
          <cell r="EB107">
            <v>1245</v>
          </cell>
          <cell r="EC107">
            <v>1245</v>
          </cell>
          <cell r="ED107" t="str">
            <v xml:space="preserve">Para el mes de agosto de 2019, se evaluaron 1.245 personas con los criterios de otorgamiento de ayuda humanitaria inmediata.
A este número de personas les fueron otorgadas 3.023 medidas otorgadas en AHI, que se clasifican de la siguiente manera: • Alimentación 1.241 medidas entregadas •Alojamiento transitorio 1.158 medidas •Artículos de aseo personal - Elementos dormitorio -  utensilios de cocina y vajilla 599 medidas •Asistencia funeraria 0 medida •Transporte emergencia 25 medidas. Es importante mencionar que una persona puede acceder a más de una medida razón por la cual, los datos de proporciones y totales no son sumables entre sí.
De estas 1.245 personas evaluadas con los criterios implementados para el otorgamiento de ayuda humanitaria inmediata presentaron algún tipo de discapacidad distribuidas, asi: 14 discapacidad física o motora, 3 visual, 2 auditiva, 1 mental o psicosocial, 1 sensorial y ningún tipo de discapacidad 1.224.
</v>
          </cell>
          <cell r="EE107" t="str">
            <v xml:space="preserve">No se presentó ningún retraso </v>
          </cell>
          <cell r="EF107" t="str">
            <v>Permitió otorgarle ayuda humanitaria a 1.245 personas, que requerían asistencia inmediata, asi mismo le permitió a la ACDVPR tener trazabilidad de la clase y tipo de atención que fue prestada a las personas víctimas en estado de vulnerabilidad.</v>
          </cell>
          <cell r="EG107">
            <v>1247</v>
          </cell>
          <cell r="EH107">
            <v>1247</v>
          </cell>
          <cell r="EI107" t="str">
            <v xml:space="preserve">Para el mes de septiembre de 2019, se evaluaron 1.247 personas con los criterios de otorgamiento de ayuda humanitaria inmediata.
A este número de personas les fueron otorgadas Las 3.628 medidas otorgadas en AHI se clasifican en: • Alimentación 1.376 medidas entregadas •Alojamiento transitorio 1.439 medidas •Artículos de aseo personal - Elementos dormitorio -  utensilios de cocina y vajilla 789 medidas •Asistencia funeraria 0 medida •Transporte emergencia 24 medidas. Es importante mencionar que una persona puede acceder a más de una medida razón por la cual, los datos de proporciones y totales no son sumables entre sí.
De estas 1.247 personas evaluadas con los criterios implementados para el otorgamiento de ayuda humanitaria inmediata presentaron algún tipo de discapacidad distribuidas, así: 12 discapacidad física o motora, 3 sensorial, 1 oir, aun con aparatos especiales, 1 mental o psicosocial, 1 sensorial auditiva, 1 visual y ningún tipo de discapacidad 1.228.
</v>
          </cell>
          <cell r="EJ107" t="str">
            <v xml:space="preserve">No se presentó ningún retraso </v>
          </cell>
          <cell r="EK107" t="str">
            <v>Permitió otorgarle ayuda humanitaria a 1.247 personas, que requerían asistencia inmediata, asi mismo le permitió a la ACDVPR tener trazabilidad de la clase y tipo de atención que fue prestada a las personas víctimas en estado de vulnerabilidad.</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v>12107</v>
          </cell>
          <cell r="FB107">
            <v>0</v>
          </cell>
          <cell r="FC107" t="str">
            <v>Cumple</v>
          </cell>
          <cell r="FD107" t="str">
            <v>Cumplido</v>
          </cell>
          <cell r="FE107" t="str">
            <v>Cumplido</v>
          </cell>
          <cell r="FF107" t="str">
            <v>Adecuado</v>
          </cell>
          <cell r="FG107" t="str">
            <v>Coherente</v>
          </cell>
          <cell r="FH107" t="str">
            <v>Concuerda</v>
          </cell>
          <cell r="FI107" t="str">
            <v>Concuerda</v>
          </cell>
          <cell r="FJ107" t="str">
            <v>Relación directa</v>
          </cell>
          <cell r="FK107" t="str">
            <v>No adecuado</v>
          </cell>
          <cell r="FL107" t="str">
            <v>Oportuna</v>
          </cell>
          <cell r="FM107" t="str">
            <v xml:space="preserve">C4- Dentro del reporte del trimestre no se registra avance cualitativo, no se presentan logros ni análisis de indicador. Se recomienda que estos campos se diligencien pues dan cuenta de las actividades, acciones y avances que se realizaron. 
C5- No se puede determinar el criterio puesto que no se registra información
C6- El avance cuantitativo es diferente al avance cualitativo. Se debe registrar el avance cualitativo correspondiente al trimestre, donde se indique  el número de personas, las actividades realizadas y se describan logros.
C8- No se puede determinar el criterio puesto que no se registra información relacionada al avance cualitativo
C9- No se cargaron evidencias que soporten el cumplimiento registrado. Para el cargue de estas evidencias hay un plazo limite hasta el 22 de abril de 2019, en caso de no realizar el ajuste el cumplimiento no se tendrá en cuenta, puesto que no se relaciona la evidencia que soporte ese avance.
Se subsanó parcialmente porque no subieron evidencias. </v>
          </cell>
          <cell r="FN107" t="str">
            <v>Luisa Fernanda Ortiz y Yuri Galindo</v>
          </cell>
          <cell r="FO107" t="str">
            <v>Cumple</v>
          </cell>
          <cell r="FP107" t="str">
            <v>Cumplido</v>
          </cell>
          <cell r="FQ107" t="e">
            <v>#N/A</v>
          </cell>
          <cell r="FR107" t="str">
            <v>No adecuado</v>
          </cell>
          <cell r="FS107" t="str">
            <v>Coherente</v>
          </cell>
          <cell r="FT107" t="str">
            <v>Difiere</v>
          </cell>
          <cell r="FU107" t="str">
            <v>Indeterminado</v>
          </cell>
          <cell r="FV107" t="str">
            <v>Relación directa</v>
          </cell>
          <cell r="FW107" t="str">
            <v>No adecuado</v>
          </cell>
          <cell r="FX107" t="str">
            <v>Oportuna</v>
          </cell>
          <cell r="FY107" t="str">
            <v xml:space="preserve">Se deben ampliar los avances y logros en la generación del producto y la ejecución de las actividades dado que al relacionar que se evaluaron un determinado número de personas por mes no se indica para qué, con qué propósito y cómo se distribuyen las ayudas humanitarias inmediatas. _x000D_
_x000D_
Además, se debe ampliar los beneficios obtenidos por la generación del producto y la ejecución de las actividades para cada uno de los meses. _x000D_
_x000D_
Para el mes de abril se deben organizar las evidencias que dan cuenta de la ejecución del indicador conforme se tiene para el mes de mayo y en el mes de junio no hay evidencias en las carpetas pues se encuentran en blanco. Por lo anterior se deben organizar y subir todas las evidencias para los dos meses en mención.  _x000D_
</v>
          </cell>
          <cell r="FZ107" t="str">
            <v>Yuri Galindo</v>
          </cell>
          <cell r="GA107">
            <v>0</v>
          </cell>
          <cell r="GB107" t="str">
            <v>Cumplido</v>
          </cell>
          <cell r="GC107" t="e">
            <v>#N/A</v>
          </cell>
          <cell r="GD107">
            <v>0</v>
          </cell>
          <cell r="GE107">
            <v>0</v>
          </cell>
          <cell r="GF107">
            <v>0</v>
          </cell>
          <cell r="GG107">
            <v>0</v>
          </cell>
          <cell r="GH107">
            <v>0</v>
          </cell>
          <cell r="GI107">
            <v>0</v>
          </cell>
          <cell r="GJ107">
            <v>0</v>
          </cell>
          <cell r="GK107">
            <v>0</v>
          </cell>
          <cell r="GL107">
            <v>0</v>
          </cell>
          <cell r="GM107">
            <v>0</v>
          </cell>
          <cell r="GN107">
            <v>0</v>
          </cell>
          <cell r="GO107" t="e">
            <v>#N/A</v>
          </cell>
          <cell r="GP107">
            <v>0</v>
          </cell>
          <cell r="GQ107">
            <v>0</v>
          </cell>
          <cell r="GR107">
            <v>0</v>
          </cell>
          <cell r="GS107">
            <v>0</v>
          </cell>
          <cell r="GT107">
            <v>0</v>
          </cell>
          <cell r="GU107">
            <v>0</v>
          </cell>
          <cell r="GV107">
            <v>0</v>
          </cell>
          <cell r="GW107">
            <v>0</v>
          </cell>
          <cell r="GX107">
            <v>0</v>
          </cell>
          <cell r="GY107">
            <v>1</v>
          </cell>
          <cell r="GZ107">
            <v>1</v>
          </cell>
          <cell r="HA107">
            <v>1</v>
          </cell>
          <cell r="HB107">
            <v>1</v>
          </cell>
          <cell r="HC107">
            <v>1</v>
          </cell>
          <cell r="HD107">
            <v>1</v>
          </cell>
          <cell r="HE107">
            <v>1</v>
          </cell>
          <cell r="HF107">
            <v>1</v>
          </cell>
          <cell r="HG107">
            <v>1</v>
          </cell>
          <cell r="HH107" t="str">
            <v/>
          </cell>
          <cell r="HI107" t="str">
            <v/>
          </cell>
          <cell r="HJ107" t="str">
            <v/>
          </cell>
          <cell r="HK107">
            <v>12107</v>
          </cell>
          <cell r="HL107">
            <v>1</v>
          </cell>
          <cell r="HM107">
            <v>1</v>
          </cell>
          <cell r="HN107">
            <v>1</v>
          </cell>
          <cell r="HO107">
            <v>1</v>
          </cell>
          <cell r="HP107">
            <v>1</v>
          </cell>
          <cell r="HQ107">
            <v>1</v>
          </cell>
          <cell r="HR107">
            <v>1</v>
          </cell>
          <cell r="HS107">
            <v>1</v>
          </cell>
          <cell r="HT107">
            <v>1</v>
          </cell>
          <cell r="HU107">
            <v>0</v>
          </cell>
          <cell r="HV107">
            <v>0</v>
          </cell>
          <cell r="HW107">
            <v>0</v>
          </cell>
          <cell r="HX107">
            <v>1</v>
          </cell>
          <cell r="HY107">
            <v>1</v>
          </cell>
          <cell r="HZ107">
            <v>1</v>
          </cell>
          <cell r="IA107">
            <v>1</v>
          </cell>
          <cell r="IB107">
            <v>1</v>
          </cell>
          <cell r="IC107">
            <v>1</v>
          </cell>
          <cell r="ID107">
            <v>1</v>
          </cell>
          <cell r="IE107">
            <v>1</v>
          </cell>
          <cell r="IF107">
            <v>1</v>
          </cell>
          <cell r="IG107">
            <v>1</v>
          </cell>
          <cell r="IH107">
            <v>1</v>
          </cell>
          <cell r="II107">
            <v>1</v>
          </cell>
          <cell r="IJ107">
            <v>1</v>
          </cell>
          <cell r="IK107">
            <v>1</v>
          </cell>
          <cell r="IL107">
            <v>1</v>
          </cell>
          <cell r="IM107">
            <v>1</v>
          </cell>
          <cell r="IN107">
            <v>1</v>
          </cell>
          <cell r="IP107">
            <v>1</v>
          </cell>
        </row>
        <row r="108">
          <cell r="A108" t="str">
            <v>PAAC_06F</v>
          </cell>
          <cell r="B108" t="str">
            <v>Oficina Alta Consejería para los Derechos de las Víctimas, la Paz y la Reconciliación</v>
          </cell>
          <cell r="C108" t="str">
            <v>Alto Consejero para los Derechos de las Víctimas, la Paz y la Reconciliación</v>
          </cell>
          <cell r="D108" t="str">
            <v>Gustavo Alberto Quintero Ardila</v>
          </cell>
          <cell r="E108" t="str">
            <v>P1 -  ÉTICA, BUEN GOBIERNO Y TRANSPARENCIA</v>
          </cell>
          <cell r="F108" t="str">
            <v>P1O1 Consolidar a 2020 una cultura de visión y actuación ética,  integra y transparente</v>
          </cell>
          <cell r="G108" t="str">
            <v>P1O1A11 Realizar la formulación y el seguimiento a la ejecución del Plan Anticorrupción y de Atención al Ciudadano - PAAC, para la obtención de resultados óptimos en la medición del Índice de Gobierno Abierto - IGA</v>
          </cell>
          <cell r="H108" t="str">
            <v>Realizar revisión y monitoreo  a la gestión de los Riesgos de corrupción con el propósito de garantizar la efectividad de los controles, detectar cambios internos y externos e identificar riesgos emergentes.</v>
          </cell>
          <cell r="I108" t="str">
            <v>Informe Mensual de Revisión de Riesgos de Corrupción</v>
          </cell>
          <cell r="J108"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08" t="str">
            <v xml:space="preserve">  # de informes de revisión de riesgos de corrupción realizados en el periodo</v>
          </cell>
          <cell r="L108" t="str">
            <v xml:space="preserve"># de informes de revisión de riesgos de corrupción realizados en el periodo </v>
          </cell>
          <cell r="M108">
            <v>0</v>
          </cell>
          <cell r="O108" t="str">
            <v>Informe Mensual de Revisión de Riesgos de Corrupción</v>
          </cell>
          <cell r="Q108" t="str">
            <v>-Informe de revisión de riesgos
-Actas de reunión
-Cuadro de ayuda humanitaria entregada mensualmente</v>
          </cell>
          <cell r="R108" t="str">
            <v>Establecer una estrategia preventiva de lucha contra la corrupción mediante el desarrollo y seguimiento de acciones que permitan el tratamiento oportuno de los riesgos, la participación ciudadana en la toma de decisiones.</v>
          </cell>
          <cell r="S108" t="str">
            <v>Suma</v>
          </cell>
          <cell r="T108" t="str">
            <v>Suma</v>
          </cell>
          <cell r="U108" t="str">
            <v>Número</v>
          </cell>
          <cell r="V108" t="str">
            <v>Eficacia</v>
          </cell>
          <cell r="W108" t="str">
            <v>Producto</v>
          </cell>
          <cell r="X108">
            <v>2018</v>
          </cell>
          <cell r="Y108">
            <v>0</v>
          </cell>
          <cell r="Z108">
            <v>0</v>
          </cell>
          <cell r="AA108">
            <v>0</v>
          </cell>
          <cell r="AB108">
            <v>0</v>
          </cell>
          <cell r="AC108">
            <v>12</v>
          </cell>
          <cell r="AD108">
            <v>12</v>
          </cell>
          <cell r="AE108">
            <v>0</v>
          </cell>
          <cell r="AF108">
            <v>0</v>
          </cell>
          <cell r="AG108" t="str">
            <v>No Aplica</v>
          </cell>
          <cell r="AH108" t="str">
            <v>No Aplica</v>
          </cell>
          <cell r="AI108" t="str">
            <v>No Aplica</v>
          </cell>
          <cell r="AJ108">
            <v>1</v>
          </cell>
          <cell r="AK108" t="str">
            <v>No Aplica</v>
          </cell>
          <cell r="AL108" t="str">
            <v>No Aplica</v>
          </cell>
          <cell r="AM108" t="str">
            <v>No Aplica</v>
          </cell>
          <cell r="AN108" t="str">
            <v>No Aplica</v>
          </cell>
          <cell r="AO108" t="str">
            <v>No Aplica</v>
          </cell>
          <cell r="AP108">
            <v>1</v>
          </cell>
          <cell r="AQ108" t="str">
            <v>No Aplica</v>
          </cell>
          <cell r="AR108" t="str">
            <v>No Aplica</v>
          </cell>
          <cell r="AS108" t="str">
            <v>No Aplica</v>
          </cell>
          <cell r="AT108" t="str">
            <v>No Aplica</v>
          </cell>
          <cell r="AU108" t="str">
            <v>No Aplica</v>
          </cell>
          <cell r="AV108" t="str">
            <v>No Aplica</v>
          </cell>
          <cell r="AW108" t="str">
            <v>No Aplica</v>
          </cell>
          <cell r="AX108" t="str">
            <v>No Aplica</v>
          </cell>
          <cell r="AY108" t="str">
            <v>No Aplica</v>
          </cell>
          <cell r="AZ108" t="str">
            <v>No Aplica</v>
          </cell>
          <cell r="BA108" t="str">
            <v>No Aplica</v>
          </cell>
          <cell r="BB108" t="str">
            <v>No Aplica</v>
          </cell>
          <cell r="BC108" t="str">
            <v>No Aplica</v>
          </cell>
          <cell r="BD108" t="str">
            <v>No Aplica</v>
          </cell>
          <cell r="BE108" t="str">
            <v>No Aplica</v>
          </cell>
          <cell r="BF108" t="str">
            <v>No Aplica</v>
          </cell>
          <cell r="BG108" t="str">
            <v>No Aplica</v>
          </cell>
          <cell r="BH108" t="str">
            <v>No Aplica</v>
          </cell>
          <cell r="BI108" t="str">
            <v>No Aplica</v>
          </cell>
          <cell r="BJ108" t="str">
            <v>No Aplica</v>
          </cell>
          <cell r="BK108" t="str">
            <v>No Aplica</v>
          </cell>
          <cell r="BL108" t="str">
            <v>No Aplica</v>
          </cell>
          <cell r="BM108" t="str">
            <v>Plan de Acción PAAC</v>
          </cell>
          <cell r="BN108" t="str">
            <v>Este informe atiende el seguimiento a los riesgos de corrupción identificados para la ACDVPR.</v>
          </cell>
          <cell r="BO108" t="str">
            <v>Se desarrollan de acuerdo al informe.</v>
          </cell>
          <cell r="BP108" t="str">
            <v>Establecer una estrategia preventiva de lucha contra la corrupción mediante el desarrollo y seguimiento de acciones que permitan el tratamiento oportuno de los riesgos, la participación ciudadana en la toma de decisiones.</v>
          </cell>
          <cell r="BQ108" t="str">
            <v>-Informe de revisión de riesgos
-Actas de reunión
-Cuadro de ayuda humanitaria entregada mensualmente</v>
          </cell>
          <cell r="BR108" t="str">
            <v>Suma</v>
          </cell>
          <cell r="BS108">
            <v>12</v>
          </cell>
          <cell r="BT108">
            <v>1</v>
          </cell>
          <cell r="BU108">
            <v>1</v>
          </cell>
          <cell r="BV108">
            <v>1</v>
          </cell>
          <cell r="BW108">
            <v>1</v>
          </cell>
          <cell r="BX108">
            <v>1</v>
          </cell>
          <cell r="BY108">
            <v>1</v>
          </cell>
          <cell r="BZ108">
            <v>1</v>
          </cell>
          <cell r="CA108">
            <v>1</v>
          </cell>
          <cell r="CB108">
            <v>1</v>
          </cell>
          <cell r="CC108">
            <v>1</v>
          </cell>
          <cell r="CD108">
            <v>1</v>
          </cell>
          <cell r="CE108">
            <v>1</v>
          </cell>
          <cell r="CF108">
            <v>1</v>
          </cell>
          <cell r="CG108">
            <v>1</v>
          </cell>
          <cell r="CH108">
            <v>1</v>
          </cell>
          <cell r="CI108">
            <v>1</v>
          </cell>
          <cell r="CJ108">
            <v>1</v>
          </cell>
          <cell r="CK108">
            <v>1</v>
          </cell>
          <cell r="CL108">
            <v>1</v>
          </cell>
          <cell r="CM108">
            <v>1</v>
          </cell>
          <cell r="CN108">
            <v>1</v>
          </cell>
          <cell r="CO108">
            <v>1</v>
          </cell>
          <cell r="CP108">
            <v>1</v>
          </cell>
          <cell r="CQ108">
            <v>1</v>
          </cell>
          <cell r="CR108">
            <v>12</v>
          </cell>
          <cell r="CS108">
            <v>1</v>
          </cell>
          <cell r="CT108" t="str">
            <v/>
          </cell>
          <cell r="CU108" t="str">
            <v xml:space="preserve">En el monitoreo que se realizó para el mes de enero las mejoras establecidas se dan en términos, de la actualización de los documentos del sistema integrado de gestión con respecto a las acciones no conformes resultantes de la auditoría de calidad realizada en octubre del 2018. 
Con respeto al SIVIC y las entregas de Ayuda Humanitaria Inmediata este sistema por medio de la verificación de módulos hace que cada coordinador de Clav apruebe las medidas, de la manera mas objetiva posible, así que desde este reporte y concordante con el memorando 3-2019-2783 "Seguimiento mapas de riesgo de corrupción", donde manifiestan que no se está realizando el control efectivo de " las actividades desarrolladas para evitar  el otorgamiento indebido de  ayudas humanitarias", se reporta las medidas de ayuda que fueron aprobadas y las que no procedieron. </v>
          </cell>
          <cell r="CV108" t="str">
            <v>No se presento ningún retraso</v>
          </cell>
          <cell r="CW108" t="str">
            <v>Evitar que se materalice el riesgo</v>
          </cell>
          <cell r="CX108">
            <v>1</v>
          </cell>
          <cell r="CY108" t="str">
            <v/>
          </cell>
          <cell r="CZ108" t="str">
            <v xml:space="preserve">En el monitoreo que se realizó el mes de febrero de 2019, esta relacionado con las mejoras establecidas se dan en términos de la actualización de los procedimientos PR- 314-325-318 del sistema integrado de gestión con respecto a las acciones no conformes resultantes de la auditoría de calidad realizada en octubre del 2018, de igual manera se da el cambio de “Acta de entrega de AHÍ” a “Resolución de entrega de AHI”, evitando la materialización del riesgo en el componente de “abuso de condición” .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v>
          </cell>
          <cell r="DA108" t="str">
            <v>No se presento ningún retraso</v>
          </cell>
          <cell r="DB108" t="str">
            <v>Evitar que se materalice el riesgo</v>
          </cell>
          <cell r="DC108">
            <v>1</v>
          </cell>
          <cell r="DD108" t="str">
            <v/>
          </cell>
          <cell r="DE108" t="str">
            <v>El monitoreo que se realizó para el mes de marzo, estaba relacionado con la materialización del riesgo relacionado con el otorgamiento de AHI, para lo cual se realizaron las siguientes acciones relacionadas con el Procedimiento PR - 315 "otorgamiento de ayuda humanitaria Inmediata", así: a)Guion de acogida: Entrega de las modificaciones para qué sean contenidas en el manual de servicio a la ciudadanía a cargo de la Subsecretaría de Servicio al Ciudadano y b) Monitoreo de avances en el sistema SIVIC, relacioandas con el otorgamiento de AHI
Estos cambios se realizarán conforme al monitoreo qué se realice en el mes de abril.</v>
          </cell>
          <cell r="DF108" t="str">
            <v>No se presento ningún retraso</v>
          </cell>
          <cell r="DG108" t="str">
            <v>Evitar que se materalice el riesgo</v>
          </cell>
          <cell r="DH108">
            <v>1</v>
          </cell>
          <cell r="DI108" t="str">
            <v/>
          </cell>
          <cell r="DJ108" t="str">
            <v xml:space="preserve">Durante el mes de abril se realizaron acciones en términos de la actualización de los procesos y procedimiento en torno a:  
• 11 de abril Realizar seguimiento al plan de tratamiento
• 23 de abril Revisión y ajuste nueva matriz de riesgos 
• 23 de abril Revisión nuevos documentos propuestos por el equipo Gese.  
• 25 de abril Segunda revisión y ajuste de nueva matriz de riesgos. 
• 29 de abril Aclaratoria inquietudes para el formato de recurso de reposición.
• 30 de abril Asesoría sobre la utilización de formatos de recurso de reposición.
Nota: se adjuntan evidencias de reunión y reporte de entrega de medidas.
En el monitoreo que se realizó para este mes las mejoras establecidas se dan en términos de la actualización de la nueva matriz de riesgos elaborada por la oficina asesora de planeación, la propuesta por uno de los grupos que componen la Alta consejería de la actualización de formatos para las ferias Paziempre y la aclaración a las inquietudes que se tienen respecto al formato que deben utilizar los servidores de los centros de atención cuando se realizan los recursos de reposición de la resolución de entrega de ayuda humanitaria inmediata
</v>
          </cell>
          <cell r="DK108" t="str">
            <v>No se presento ningún retraso</v>
          </cell>
          <cell r="DL108" t="str">
            <v xml:space="preserve">La nueva actualización de los riesgos de gestión y el reisgo de corrupción benefician a la población objetivo en la definición de como se puede materializar el riesgo , y con respecto a la definición del formato que se debe utilizar para la reposición es la manera mas adecuada de oficializar la respuesta. </v>
          </cell>
          <cell r="DM108">
            <v>1</v>
          </cell>
          <cell r="DN108" t="str">
            <v/>
          </cell>
          <cell r="DO108" t="str">
            <v xml:space="preserve">Durante el mes de mayo se realizaron acciones en términos de la actualización de los procesos y procedimiento en torno a:  
• Realizar las acciones de contingencia para los riesgos del proceso (13 de mayo)
• Revisión matriz de contingencia, relacionado con el riesgo de AHÍ (14 de mayo)
Nota: se adjuntan evidencias de reunión y reporte de entrega de medidas.
En el monitoreo que se realizó en el mes de mayo se evidencia el cambio del  riesgo de corrupción a partir de la metodología que se realizó por parte de la OAP, y las reuniones son principalmente para la elaboración de un plan de contingencia en el caso de que el riesgo se materializará en algún momento. 
</v>
          </cell>
          <cell r="DP108" t="str">
            <v>No se presento ningún retraso</v>
          </cell>
          <cell r="DQ108" t="str">
            <v xml:space="preserve">La nueva actualización de los riesgos de gestión y el reisgo de corrupción benefician a la población objetivo en la definición de como se puede materializar el riesgo , y con respecto a la definición del formato que se debe utilizar para la reposición es la manera mas adecuada de oficializar la respuesta. </v>
          </cell>
          <cell r="DR108">
            <v>1</v>
          </cell>
          <cell r="DS108" t="str">
            <v/>
          </cell>
          <cell r="DT108" t="str">
            <v>En el monitoreo que se realizó en el mes de junio se evidencia que se hizo el seguimiento a las acciones en gestión a esta fecha donde se incluyen los cambios al formato de resolución “Por el cual se otorga una ayuda humanitaria inmediata”, se hace el cierre de la acción correctiva N°20 que se produjo de la auditoría de octubre de 2018 y finalmente se realizó y aprobó los formatos que están anidados al PR-315 “Otorgamiento de ayuda y atención humanitaria ”</v>
          </cell>
          <cell r="DU108" t="str">
            <v>No se presento ningún retraso</v>
          </cell>
          <cell r="DV108" t="str">
            <v xml:space="preserve">La nueva actualización de los riesgos de gestión y el reisgo de corrupción benefician a la población objetivo en la definición de como se puede materializar el riesgo , y con respecto a la definición del formato que se debe utilizar para la reposición es la manera mas adecuada de oficializar la respuesta. </v>
          </cell>
          <cell r="DW108">
            <v>1</v>
          </cell>
          <cell r="DX108" t="str">
            <v/>
          </cell>
          <cell r="DY108" t="str">
            <v xml:space="preserve">En el monitoreo que se realizó para julio, se dan en términos de la construcción de acciones correctivas, preventivas y de mejora producto de la auditoría integral de gestión que realizó la oficina de control interno, de igual manera se hizo la actualización de las fichas de productos y servicios frente a nuestros usuarios externos junto con la matriz, finalmente cada mes se hará una reunión de seguimiento de acciones en el SIG. 
Respecto a SIVIC y las entregas de Ayuda Humanitaria Inmediata, se reporta las medidas de ayuda que fueron aprobadas y las que no procedieron. Para este mes y de acuerdo con los compromisos adquiridos con el reporte de este riesgo se realizaron las siguientes actividades: 1) Matriz de revisión de los otorgamientos efectuados por para cada uno de los CLAV, PAv y la Unidad Móvil, donde se realizó una muestra de 358 otorgamientos, correspondiente a una muestra del 28% de los casos.2) Correos electrónicos de retroalimentación enviado a cada una de las coordinaciones, donde se presenta el panorama general del punto y se emiten algunas solicitudes para cumplir con el 100% de las revisiones.  
Se verificaron que los puntos de control han sido efectivos y el riesgo no se materializo para este mes
</v>
          </cell>
          <cell r="DZ108" t="str">
            <v>No se presento ningún retraso</v>
          </cell>
          <cell r="EA108" t="str">
            <v>Los beneficios del monitoreo de riesgos de corrupción se derivan en las siguientes acciones: - Las reuniones periódicas para el mantenimiento del sistema integrado de gestión, benefician a la población ya que los documentos se mantienen verificados.</v>
          </cell>
          <cell r="EB108">
            <v>1</v>
          </cell>
          <cell r="EC108" t="str">
            <v/>
          </cell>
          <cell r="ED108" t="str">
            <v xml:space="preserve">Durante el mes de agosto se realizaron acciones en términos de la actualización de las acciones de mejora o correctivas propuestas en torno a:  
•Retroalimentación de seguimiento de indicadores y propuesta de acciones en el Sistema SIG.
•Cierre de acción correctiva N°21.  
•Registrar la acción de mejora relacionada con el plan de acción y aclarar el tema de caracterización de usuarios para el folleto donde se evidencia los bienes y servicios prestados por la Alta Consejeria para los Derechos de las Victimas, la Paz y la Reconciliación. 
SIVIC:
1.Se realiza la Matriz de revisión de los otorgamientos efectuados por para cada uno de los Clav, Pav y la Unidad Móvil. Para el mes de agosto se efectuaron 998 otorgamientos, de los cuales se revisaron 277, es decir, la muestra fue del 28% de los casos.
2. Se enviaron correos electrónicos de retroalimentación a cada una de las coordinaciones, donde se presenta el panorama general y se emiten algunas solicitudes para cumplir con el 100% de las revisiones. 
</v>
          </cell>
          <cell r="EE108" t="str">
            <v>No se presento ningún retraso</v>
          </cell>
          <cell r="EF108" t="str">
            <v xml:space="preserve">Los beneficios del monitoreo de riesgos de corrupción se derivan en las siguientes acciones: -revisión y monitoreo de las acciones de mejora registradas en el SIG, -Seguimiento y acompañamiento a los equipos de trabajo para alcanzar los objetivos de las acciones propuestas en el SIG.
Otro de los beneficios encontrados es la matriz que se ha venido implementando, relacionada con la revisión de ayudas humanitarias dado que ayuda a evitar la indebida entrega y /o desviación de recursos.
</v>
          </cell>
          <cell r="EG108">
            <v>1</v>
          </cell>
          <cell r="EH108" t="str">
            <v/>
          </cell>
          <cell r="EI108" t="str">
            <v xml:space="preserve">Durante el mes de septiembre se realizaron acciones en términos de la actualización de los procesos y procedimiento en torno a:  
• 4 de septiembre Revisar y diligenciar el formato de monitoreo de riesgos del proceso
• 12 de septiembre Realizar seguimiento a los pendientes relacionados con el sistema de gestión de calidad. 
• 25 de septiembre Realizar el cierre de la acción 35  
En el monitoreo que se realizó para este mes las mejoras establecidas se dan en términos de realizar el formato de monitoreo de riesgos, las acciones que quedaban en el sistema y el cierre de la acción 35 que estaba relacionada con el reporte del plan de acción en el que algunos de los indicadores no alcanzaban las metas. 
Con respeto al SIVIC y las entregas de Ayuda Humanitaria Inmediata este sistema por medio de la verificación de módulos hace que cada coordinador de Clav apruebe las medidas, de la manera más objetiva posible, se reporta las medidas de ayuda que fueron aprobadas y las que no procedieron. Para este mes y de acuerdo con los compromisos adquiridos con el reporte de este riesgo se realizaron las siguientes actividades: 
Matriz de revisión de los otorgamientos efectuados por para cada uno de los Clav, Pav y la Unidad Móvil. Para el mes de agosto se efectuaron 1071 otorgamientos, de los cuales se revisaron 283, es decir, la muestra fue del 26% de los casos.
</v>
          </cell>
          <cell r="EJ108" t="str">
            <v>No se presento ningún retraso</v>
          </cell>
          <cell r="EK108" t="str">
            <v xml:space="preserve">Los beneficios del monitoreo de riesgos de corrupción se derivan en las siguientes acciones: -revisión y monitoreo de las acciones de mejora registradas en el SIG, -Seguimiento y acompañamiento a los equipos de trabajo para alcanzar los objetivos de las acciones propuestas en el SIG.
Otro de los beneficios encontrados es la matriz que se ha venido implementando, relacionada con la revisión de ayudas humanitarias dado que ayuda a evitar la indebida entrega y /o desviación de recursos.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v>9</v>
          </cell>
          <cell r="FB108">
            <v>0</v>
          </cell>
          <cell r="FC108" t="str">
            <v>Cumple</v>
          </cell>
          <cell r="FD108" t="str">
            <v>Cumplido</v>
          </cell>
          <cell r="FE108" t="str">
            <v>Cumplido</v>
          </cell>
          <cell r="FF108" t="str">
            <v>Adecuado</v>
          </cell>
          <cell r="FG108" t="str">
            <v>Coherente</v>
          </cell>
          <cell r="FH108" t="str">
            <v>Concuerda</v>
          </cell>
          <cell r="FI108" t="str">
            <v>Concuerda</v>
          </cell>
          <cell r="FJ108" t="str">
            <v>Relación directa</v>
          </cell>
          <cell r="FK108" t="str">
            <v>Adecuado</v>
          </cell>
          <cell r="FL108" t="str">
            <v>Oportuna</v>
          </cell>
          <cell r="FM108" t="str">
            <v>C4- Para el mes de marzo se programo una meta a ejecutar, sin embargo no se incluye avance cualitativo, ni dificultades. Para los beneficios relacionados, se recomienda describir el impácto que genere el cumplimiento del indicador. 
C6- El avance cuantitativo es diferente al avance cualitativo. Se debe registrar el avance cualitativo para el mes de marzo. Se recomienda revisar el avance cuantitativo registrado pues se digitó 100 lo que da un cumplimiento del 1000%.  
Se subsanó.</v>
          </cell>
          <cell r="FN108" t="str">
            <v>Luisa Fernanda Ortiz y Yuri Galindo</v>
          </cell>
          <cell r="FO108" t="str">
            <v>Cumple</v>
          </cell>
          <cell r="FP108" t="str">
            <v>Cumplido</v>
          </cell>
          <cell r="FQ108" t="e">
            <v>#N/A</v>
          </cell>
          <cell r="FR108" t="str">
            <v>No adecuado</v>
          </cell>
          <cell r="FS108" t="str">
            <v>Coherente</v>
          </cell>
          <cell r="FT108" t="str">
            <v>Concuerda</v>
          </cell>
          <cell r="FU108" t="str">
            <v>Indeterminado</v>
          </cell>
          <cell r="FV108" t="str">
            <v>Relación directa</v>
          </cell>
          <cell r="FW108" t="str">
            <v>Adecuado</v>
          </cell>
          <cell r="FX108" t="str">
            <v>Oportuna</v>
          </cell>
          <cell r="FY108" t="str">
            <v>Se deben registrar los beneficios obtenidos a través de la consolidación del informe mensual de riesgos de corrupción. Por otra parte, se les sugiere respetuosamente revisar la redacción y la ortografía del reporte de este indicador.</v>
          </cell>
          <cell r="FZ108" t="str">
            <v>Yuri Galindo</v>
          </cell>
          <cell r="GA108">
            <v>0</v>
          </cell>
          <cell r="GB108" t="str">
            <v>Cumplido</v>
          </cell>
          <cell r="GC108" t="e">
            <v>#N/A</v>
          </cell>
          <cell r="GD108">
            <v>0</v>
          </cell>
          <cell r="GE108">
            <v>0</v>
          </cell>
          <cell r="GF108">
            <v>0</v>
          </cell>
          <cell r="GG108">
            <v>0</v>
          </cell>
          <cell r="GH108">
            <v>0</v>
          </cell>
          <cell r="GI108">
            <v>0</v>
          </cell>
          <cell r="GJ108">
            <v>0</v>
          </cell>
          <cell r="GK108">
            <v>0</v>
          </cell>
          <cell r="GL108">
            <v>0</v>
          </cell>
          <cell r="GM108">
            <v>0</v>
          </cell>
          <cell r="GN108">
            <v>0</v>
          </cell>
          <cell r="GO108" t="e">
            <v>#N/A</v>
          </cell>
          <cell r="GP108">
            <v>0</v>
          </cell>
          <cell r="GQ108">
            <v>0</v>
          </cell>
          <cell r="GR108">
            <v>0</v>
          </cell>
          <cell r="GS108">
            <v>0</v>
          </cell>
          <cell r="GT108">
            <v>0</v>
          </cell>
          <cell r="GU108">
            <v>0</v>
          </cell>
          <cell r="GV108">
            <v>0</v>
          </cell>
          <cell r="GW108">
            <v>0</v>
          </cell>
          <cell r="GX108">
            <v>0</v>
          </cell>
          <cell r="GY108">
            <v>1</v>
          </cell>
          <cell r="GZ108">
            <v>1</v>
          </cell>
          <cell r="HA108">
            <v>1</v>
          </cell>
          <cell r="HB108">
            <v>1</v>
          </cell>
          <cell r="HC108">
            <v>1</v>
          </cell>
          <cell r="HD108">
            <v>1</v>
          </cell>
          <cell r="HE108">
            <v>1</v>
          </cell>
          <cell r="HF108">
            <v>1</v>
          </cell>
          <cell r="HG108">
            <v>1</v>
          </cell>
          <cell r="HH108" t="str">
            <v/>
          </cell>
          <cell r="HI108" t="str">
            <v/>
          </cell>
          <cell r="HJ108" t="str">
            <v/>
          </cell>
          <cell r="HK108">
            <v>9</v>
          </cell>
          <cell r="HL108">
            <v>8.3333333333333329E-2</v>
          </cell>
          <cell r="HM108">
            <v>8.3333333333333329E-2</v>
          </cell>
          <cell r="HN108">
            <v>8.3333333333333329E-2</v>
          </cell>
          <cell r="HO108">
            <v>8.3333333333333329E-2</v>
          </cell>
          <cell r="HP108">
            <v>8.3333333333333329E-2</v>
          </cell>
          <cell r="HQ108">
            <v>8.3333333333333329E-2</v>
          </cell>
          <cell r="HR108">
            <v>8.3333333333333329E-2</v>
          </cell>
          <cell r="HS108">
            <v>8.3333333333333329E-2</v>
          </cell>
          <cell r="HT108">
            <v>8.3333333333333329E-2</v>
          </cell>
          <cell r="HU108">
            <v>0</v>
          </cell>
          <cell r="HV108">
            <v>0</v>
          </cell>
          <cell r="HW108">
            <v>0</v>
          </cell>
          <cell r="HX108">
            <v>0.75</v>
          </cell>
          <cell r="HY108">
            <v>1</v>
          </cell>
          <cell r="HZ108">
            <v>1</v>
          </cell>
          <cell r="IA108">
            <v>1</v>
          </cell>
          <cell r="IB108">
            <v>1</v>
          </cell>
          <cell r="IC108">
            <v>1</v>
          </cell>
          <cell r="ID108">
            <v>1</v>
          </cell>
          <cell r="IE108">
            <v>1</v>
          </cell>
          <cell r="IF108">
            <v>1</v>
          </cell>
          <cell r="IG108">
            <v>1</v>
          </cell>
          <cell r="IH108">
            <v>0.89999999999999991</v>
          </cell>
          <cell r="II108">
            <v>0.81818181818181812</v>
          </cell>
          <cell r="IJ108">
            <v>0.75</v>
          </cell>
          <cell r="IK108">
            <v>1</v>
          </cell>
          <cell r="IL108">
            <v>1</v>
          </cell>
          <cell r="IM108">
            <v>1</v>
          </cell>
          <cell r="IN108">
            <v>1</v>
          </cell>
          <cell r="IP108">
            <v>0.25</v>
          </cell>
        </row>
        <row r="109">
          <cell r="A109" t="str">
            <v>PAAC_35</v>
          </cell>
          <cell r="B109" t="str">
            <v>Oficina Alta Consejería para los Derechos de las Víctimas, la Paz y la Reconciliación</v>
          </cell>
          <cell r="C109" t="str">
            <v>Alto Consejero para los Derechos de las Víctimas, la Paz y la Reconciliación</v>
          </cell>
          <cell r="D109" t="str">
            <v>Gustavo Alberto Quintero Ardila</v>
          </cell>
          <cell r="E109" t="str">
            <v>P1 -  ÉTICA, BUEN GOBIERNO Y TRANSPARENCIA</v>
          </cell>
          <cell r="F109" t="str">
            <v>P1O1 Consolidar a 2020 una cultura de visión y actuación ética,  integra y transparente</v>
          </cell>
          <cell r="G109" t="str">
            <v>P1O1A11 Realizar la formulación y el seguimiento a la ejecución del Plan Anticorrupción y de Atención al Ciudadano - PAAC, para la obtención de resultados óptimos en la medición del Índice de Gobierno Abierto - IGA</v>
          </cell>
          <cell r="H109" t="str">
            <v>Adelantar procesos de cualificación a servidores(as) de la Administración Distrital y entidades presentes en los Centros Locales de Atención a Víctimas (CLAV), programados, que permitan incrementar las competencias en temas relacionados con atención a población víctima del conflicto armado.</v>
          </cell>
          <cell r="I109" t="str">
            <v xml:space="preserve">Servidores(as) cualificados 
en temas relacionados  con  atención a población víctima del conflicto armado.
</v>
          </cell>
          <cell r="J109" t="str">
            <v>Con esta actividad se pretende mejorar las competencias de los servidores presentes en los CLAV, en temas relacionados con atención a población víctima del conflicto armado.</v>
          </cell>
          <cell r="K109" t="str">
            <v>(# servidores cualificados en atención a población víctima / # servidores programados para cualificar en atención a población víctima) *100</v>
          </cell>
          <cell r="L109" t="str">
            <v># servidores cualificados en atención a población víctima</v>
          </cell>
          <cell r="M109" t="str">
            <v># servidores programados para cualificar en atención a población víctima</v>
          </cell>
          <cell r="O109" t="str">
            <v xml:space="preserve">Servidores(as) cualificados 
en temas relacionados  con  atención a población víctima del conflicto armado.
</v>
          </cell>
          <cell r="Q109" t="str">
            <v>-Actas de reunion
-Presentaciones powerpoint
-Informe de servidores cualificados</v>
          </cell>
          <cell r="R109" t="str">
            <v>Buscar fortalecer el trabajo intersectorial y la formulación de estrategias enfocadas a la calidad en la prestación de los servicios haciendo énfasis en la cualificación y formación permanente de servidores públicos de las entidades distritales, responsables de la implementación de los diferentes programas, que permita la apropiación y adecuada implementación del marco normativo y de las políticas públicas que reglamentan los derechos de las víctimas, que redunde en la garantía de los mismos, así como en un trato digno, humanizado y solidario.</v>
          </cell>
          <cell r="S109" t="str">
            <v>Constante</v>
          </cell>
          <cell r="T109" t="str">
            <v>Constante</v>
          </cell>
          <cell r="U109" t="str">
            <v>Porcentaje</v>
          </cell>
          <cell r="V109" t="str">
            <v>Eficacia</v>
          </cell>
          <cell r="W109" t="str">
            <v>Producto</v>
          </cell>
          <cell r="X109">
            <v>2018</v>
          </cell>
          <cell r="Y109">
            <v>0</v>
          </cell>
          <cell r="Z109">
            <v>0</v>
          </cell>
          <cell r="AA109">
            <v>0</v>
          </cell>
          <cell r="AB109">
            <v>0</v>
          </cell>
          <cell r="AC109">
            <v>1</v>
          </cell>
          <cell r="AD109">
            <v>1</v>
          </cell>
          <cell r="AE109">
            <v>0</v>
          </cell>
          <cell r="AF109">
            <v>0</v>
          </cell>
          <cell r="AG109" t="str">
            <v>No Aplica</v>
          </cell>
          <cell r="AH109" t="str">
            <v>No Aplica</v>
          </cell>
          <cell r="AI109" t="str">
            <v>No Aplica</v>
          </cell>
          <cell r="AJ109">
            <v>1</v>
          </cell>
          <cell r="AK109" t="str">
            <v>No Aplica</v>
          </cell>
          <cell r="AL109" t="str">
            <v>No Aplica</v>
          </cell>
          <cell r="AM109" t="str">
            <v>No Aplica</v>
          </cell>
          <cell r="AN109" t="str">
            <v>No Aplica</v>
          </cell>
          <cell r="AO109" t="str">
            <v>No Aplica</v>
          </cell>
          <cell r="AP109">
            <v>1</v>
          </cell>
          <cell r="AQ109" t="str">
            <v>No Aplica</v>
          </cell>
          <cell r="AR109" t="str">
            <v>No Aplica</v>
          </cell>
          <cell r="AS109" t="str">
            <v>No Aplica</v>
          </cell>
          <cell r="AT109" t="str">
            <v>No Aplica</v>
          </cell>
          <cell r="AU109" t="str">
            <v>No Aplica</v>
          </cell>
          <cell r="AV109" t="str">
            <v>No Aplica</v>
          </cell>
          <cell r="AW109" t="str">
            <v>No Aplica</v>
          </cell>
          <cell r="AX109" t="str">
            <v>No Aplica</v>
          </cell>
          <cell r="AY109" t="str">
            <v>No Aplica</v>
          </cell>
          <cell r="AZ109" t="str">
            <v>No Aplica</v>
          </cell>
          <cell r="BA109" t="str">
            <v>No Aplica</v>
          </cell>
          <cell r="BB109" t="str">
            <v>No Aplica</v>
          </cell>
          <cell r="BC109" t="str">
            <v>No Aplica</v>
          </cell>
          <cell r="BD109" t="str">
            <v>No Aplica</v>
          </cell>
          <cell r="BE109" t="str">
            <v>No Aplica</v>
          </cell>
          <cell r="BF109" t="str">
            <v>No Aplica</v>
          </cell>
          <cell r="BG109" t="str">
            <v>No Aplica</v>
          </cell>
          <cell r="BH109" t="str">
            <v>No Aplica</v>
          </cell>
          <cell r="BI109" t="str">
            <v>No Aplica</v>
          </cell>
          <cell r="BJ109" t="str">
            <v>No Aplica</v>
          </cell>
          <cell r="BK109" t="str">
            <v>No Aplica</v>
          </cell>
          <cell r="BL109" t="str">
            <v>No Aplica</v>
          </cell>
          <cell r="BM109" t="str">
            <v>Plan de Acción PAAC</v>
          </cell>
          <cell r="BN109" t="str">
            <v>Con esta actividad se pretende mejorar las competencias de los servidores presentes en los CLAV, en temas relacionados con atención a población víctima del conflicto armado.</v>
          </cell>
          <cell r="BO109" t="str">
            <v>Se realiza cualificación a los servidores en temas relacionados con victimas del conflicto armado.</v>
          </cell>
          <cell r="BP109" t="str">
            <v>Buscar fortalecer el trabajo intersectorial y la formulación de estrategias enfocadas a la calidad en la prestación de los servicios haciendo énfasis en la cualificación y formación permanente de servidores públicos de las entidades distritales, responsables de la implementación de los diferentes programas, que permita la apropiación y adecuada implementación del marco normativo y de las políticas públicas que reglamentan los derechos de las víctimas, que redunde en la garantía de los mismos, así como en un trato digno, humanizado y solidario.</v>
          </cell>
          <cell r="BQ109" t="str">
            <v>-Actas de reunion
-Presentaciones powerpoint
-Informe de servidores cualificados</v>
          </cell>
          <cell r="BR109" t="str">
            <v>constante</v>
          </cell>
          <cell r="BS109">
            <v>1</v>
          </cell>
          <cell r="BT109">
            <v>0</v>
          </cell>
          <cell r="BU109">
            <v>0</v>
          </cell>
          <cell r="BV109">
            <v>1</v>
          </cell>
          <cell r="BW109">
            <v>1</v>
          </cell>
          <cell r="BX109">
            <v>1</v>
          </cell>
          <cell r="BY109">
            <v>1</v>
          </cell>
          <cell r="BZ109">
            <v>1</v>
          </cell>
          <cell r="CA109">
            <v>1</v>
          </cell>
          <cell r="CB109">
            <v>1</v>
          </cell>
          <cell r="CC109">
            <v>1</v>
          </cell>
          <cell r="CD109">
            <v>1</v>
          </cell>
          <cell r="CE109">
            <v>1</v>
          </cell>
          <cell r="CF109">
            <v>0</v>
          </cell>
          <cell r="CG109">
            <v>0</v>
          </cell>
          <cell r="CH109">
            <v>1</v>
          </cell>
          <cell r="CI109">
            <v>1</v>
          </cell>
          <cell r="CJ109">
            <v>1</v>
          </cell>
          <cell r="CK109">
            <v>1</v>
          </cell>
          <cell r="CL109">
            <v>1</v>
          </cell>
          <cell r="CM109">
            <v>1</v>
          </cell>
          <cell r="CN109">
            <v>1</v>
          </cell>
          <cell r="CO109">
            <v>1</v>
          </cell>
          <cell r="CP109">
            <v>1</v>
          </cell>
          <cell r="CQ109">
            <v>1</v>
          </cell>
          <cell r="CR109">
            <v>1</v>
          </cell>
          <cell r="CS109">
            <v>0</v>
          </cell>
          <cell r="CT109">
            <v>0</v>
          </cell>
          <cell r="CU109" t="str">
            <v>No se programaron acciones para este mes.</v>
          </cell>
          <cell r="CV109" t="str">
            <v>NA</v>
          </cell>
          <cell r="CW109" t="str">
            <v>NA</v>
          </cell>
          <cell r="CX109">
            <v>21</v>
          </cell>
          <cell r="CY109">
            <v>21</v>
          </cell>
          <cell r="CZ109" t="str">
            <v xml:space="preserve">Se realizo la cualificación en coaching organizacional para 21 servidores del clav de (13)Bosa,(8) Suba  </v>
          </cell>
          <cell r="DA109" t="str">
            <v>No se presento ningún retraso</v>
          </cell>
          <cell r="DB109" t="str">
            <v>Permiten que los servidores desasarrollen habilidades de liderazgo en sus procesos</v>
          </cell>
          <cell r="DC109">
            <v>61</v>
          </cell>
          <cell r="DD109">
            <v>61</v>
          </cell>
          <cell r="DE109" t="str">
            <v>Se realizó la cualificación de 61 servidores en coaching organizacional (15) Sevillana, (9) Chapinero, (9) Ciudad bolivar, (15)Patio bonito, (13)Rafael uribe.</v>
          </cell>
          <cell r="DF109" t="str">
            <v>No se presento ningún retraso</v>
          </cell>
          <cell r="DG109" t="str">
            <v>Permiten que los servidores desasarrollen habilidades de liderazgo en sus procesos</v>
          </cell>
          <cell r="DH109">
            <v>76</v>
          </cell>
          <cell r="DI109">
            <v>76</v>
          </cell>
          <cell r="DJ109" t="str">
            <v xml:space="preserve">Se realizaron cualificaciones en los siguientes temas: 
-Bogotá te escucha 11 de abril, 20 servidores.
-Coaching organizacional Clav Bosa 7 de abril, 12 servidores.
-Viendo más allá del lenguaje Clav Chapinero 4 de abril, 13 servidores .
-Fortalecimiento de actitudes Servicio a la ciudadanía 26 de abril, 31 servidores.
Para un total de 76 servidores 
</v>
          </cell>
          <cell r="DK109" t="str">
            <v>No se presento ningún retraso</v>
          </cell>
          <cell r="DL109"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DM109">
            <v>18</v>
          </cell>
          <cell r="DN109">
            <v>18</v>
          </cell>
          <cell r="DO109" t="str">
            <v xml:space="preserve">Durante el mes de mayo se cualificaron a 18 servidores de los CLAVS de Suba y Sevillana en temas de inteligencia emocional. </v>
          </cell>
          <cell r="DP109" t="str">
            <v>No se presento ningún retraso</v>
          </cell>
          <cell r="DQ109"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DR109">
            <v>112</v>
          </cell>
          <cell r="DS109">
            <v>112</v>
          </cell>
          <cell r="DT109" t="str">
            <v xml:space="preserve">Para el mes de junio de 2019:
Se realizó la cualificación de 112 servidores en dos capacitaciones organizadas por la subsecretaría de servicio al ciudadano desagregadas así: 
Lenguaje Claro 
Unidad movil: 9 servidores 
Suba: 7 servidores 
Sevillana: 6 servidores 
Rafael Uribe: 15 servidores 
Patio Bonito : 11 servidores 
Nivel central: 5 servidores 
Ciudad Bolivar: 8 servidores 
Chapinero 9 servidores
Lenguaje de señas 
21/06/19 26 servidores 
28/06/19  25 servidores
</v>
          </cell>
          <cell r="DU109" t="str">
            <v>No se presento ningún retraso</v>
          </cell>
          <cell r="DV109"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DW109">
            <v>112</v>
          </cell>
          <cell r="DX109">
            <v>112</v>
          </cell>
          <cell r="DY109" t="str">
            <v>En el mes de julio se realizaron 2 capacitaciones a 112 servidores y servidoras de los CLAVS en los siguientes temas: 
*E-cualificación: Que es una estrategia liderada por la Dirección de calidad del servicio donde se realiza a traves de una metodología de juego la experiencia de servicio al ciudadano (unidad movil 4; Pav terminal 1; Pav engativa 1; Nivel central 9; Suba 5; Sevillana 6; Rafael Uribe 3; Patio Bonito 5; iudad Bolivar 2; Chapinero 7; Bosa 2)
* Lenguaje de señas: Que es una cualificación dirigida a los servidores y servidoras de CLAV por medio de la Subsecretaría de servicio al ciudadano donde se enseñan las principales formas de comunicarse por lenguaje de señas. (26/07/19 (21 ); 19/07/2019 (11); 12/07/2019 (11); 02/07/2019 (12); 05/07/2019 (12))</v>
          </cell>
          <cell r="DZ109" t="str">
            <v>No se presento ningún retraso</v>
          </cell>
          <cell r="EA109" t="str">
            <v xml:space="preserve">Las cualificaciones de servicio que se desarrollaron este mes fueron enfocadas al servicio al cliente que en el caso de la ACDVPR, son las victimas del conflicto armado que se beneficiaran de los conocimientos aprehendidos por los servidores y servidoras de la dependencia. </v>
          </cell>
          <cell r="EB109">
            <v>0</v>
          </cell>
          <cell r="EC109">
            <v>0</v>
          </cell>
          <cell r="ED109" t="str">
            <v>No se realizaron capacitaciones a los funcionarios para este periodo, se encuentra en curso la capacitación  en Lenguaje de Señas con dos grupos, de los cuales se enviaran los soportes una vez culminen.</v>
          </cell>
          <cell r="EE109" t="str">
            <v>No se presento ningún retraso</v>
          </cell>
          <cell r="EF109" t="str">
            <v>NA</v>
          </cell>
          <cell r="EG109">
            <v>370</v>
          </cell>
          <cell r="EH109">
            <v>370</v>
          </cell>
          <cell r="EI109" t="str">
            <v xml:space="preserve">En el mes de septiembre de 2019, se realizó el seminario " Hacia la excelencia en el servicio a las victimas del conflicto armado", donde se trataron temas como la experiencia psicosocial y la calidad del servicio en los centros de atención, además de modelos y desafíos para la atención. 
Uno de los objetivos principales del seminario fue el de promover un espacio reflexivo con los colaboradores de las entidades pertenecientes al Sistema nacional de atención y reparación a victimas - SNARIV- y el Sistema distrital de atención y reparación integral a victimas SDARVI-, que atienden a población víctimas del conflicto armado a fin de elevar los estándares de servicio, propiciando la mejora continua de la calidez y calidad en la atención.
</v>
          </cell>
          <cell r="EJ109" t="str">
            <v>No se presento ningún retraso</v>
          </cell>
          <cell r="EK109" t="str">
            <v>La realización del seminario tuvo como objetivo principal, el mejoramiento del servicio en los puntos de atención que ofrecen nuestros colaboradores a las victimas del conflicto armado.</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v>770</v>
          </cell>
          <cell r="FB109">
            <v>0</v>
          </cell>
          <cell r="FC109" t="str">
            <v>Cumple</v>
          </cell>
          <cell r="FD109" t="str">
            <v>Anticipado</v>
          </cell>
          <cell r="FE109" t="str">
            <v>Cumplido</v>
          </cell>
          <cell r="FF109" t="str">
            <v>Adecuado</v>
          </cell>
          <cell r="FG109" t="str">
            <v>Coherente</v>
          </cell>
          <cell r="FH109" t="str">
            <v>Concuerda</v>
          </cell>
          <cell r="FI109" t="str">
            <v>Concuerda</v>
          </cell>
          <cell r="FJ109" t="str">
            <v>Relación directa</v>
          </cell>
          <cell r="FK109" t="str">
            <v>Adecuado</v>
          </cell>
          <cell r="FL109" t="str">
            <v>Oportuna</v>
          </cell>
          <cell r="FM109" t="str">
            <v xml:space="preserve">C4- El avance cualitativo aunque incluye y especifica el avance se recomienda que se describan los logros que hubo dentro de la realización, un análisis de los datos. 
C9- Se recomienda relacionar la presentación en power point si se construyó.
C10- No hubo oportunidad en la radicación del comunicado con el respectivo avance.
Se subsanó parcialmente porque no revisaron las recomendaciones relacionadas con las evidencias. </v>
          </cell>
          <cell r="FN109" t="str">
            <v>Luisa Fernanda Ortiz y Yuri Galindo</v>
          </cell>
          <cell r="FO109" t="str">
            <v>Cumple</v>
          </cell>
          <cell r="FP109" t="str">
            <v>Cumplido</v>
          </cell>
          <cell r="FQ109" t="e">
            <v>#N/A</v>
          </cell>
          <cell r="FR109" t="str">
            <v>Adecuado</v>
          </cell>
          <cell r="FS109" t="str">
            <v>Coherente</v>
          </cell>
          <cell r="FT109" t="str">
            <v>Concuerda</v>
          </cell>
          <cell r="FU109" t="str">
            <v>Concuerda</v>
          </cell>
          <cell r="FV109" t="str">
            <v>Relación directa</v>
          </cell>
          <cell r="FW109" t="str">
            <v>Adecuado</v>
          </cell>
          <cell r="FX109" t="str">
            <v>Oportuna</v>
          </cell>
          <cell r="FY109" t="str">
            <v xml:space="preserve">Ajustar las actividades registradas en la hoja de vida del indicador conforme la descripción del mismo. Las actividades constituyen los principales pasos a seguir mensualmente para la generación del producto asociado al indicador. _x000D_
_x000D_
Se deben registrar los beneficios obtenidos a través de la cualificación de los servidores públicos en los temas que se abordaron por mes relacionados con atención a población víctima del conflicto armado._x000D_
</v>
          </cell>
          <cell r="FZ109" t="str">
            <v>Yuri Galindo</v>
          </cell>
          <cell r="GA109">
            <v>0</v>
          </cell>
          <cell r="GB109" t="str">
            <v>Cumplido</v>
          </cell>
          <cell r="GC109" t="e">
            <v>#N/A</v>
          </cell>
          <cell r="GD109">
            <v>0</v>
          </cell>
          <cell r="GE109">
            <v>0</v>
          </cell>
          <cell r="GF109">
            <v>0</v>
          </cell>
          <cell r="GG109">
            <v>0</v>
          </cell>
          <cell r="GH109">
            <v>0</v>
          </cell>
          <cell r="GI109">
            <v>0</v>
          </cell>
          <cell r="GJ109">
            <v>0</v>
          </cell>
          <cell r="GK109">
            <v>0</v>
          </cell>
          <cell r="GL109">
            <v>0</v>
          </cell>
          <cell r="GM109">
            <v>0</v>
          </cell>
          <cell r="GN109">
            <v>0</v>
          </cell>
          <cell r="GO109" t="e">
            <v>#N/A</v>
          </cell>
          <cell r="GP109">
            <v>0</v>
          </cell>
          <cell r="GQ109">
            <v>0</v>
          </cell>
          <cell r="GR109">
            <v>0</v>
          </cell>
          <cell r="GS109">
            <v>0</v>
          </cell>
          <cell r="GT109">
            <v>0</v>
          </cell>
          <cell r="GU109">
            <v>0</v>
          </cell>
          <cell r="GV109">
            <v>0</v>
          </cell>
          <cell r="GW109">
            <v>0</v>
          </cell>
          <cell r="GX109">
            <v>0</v>
          </cell>
          <cell r="GY109">
            <v>0</v>
          </cell>
          <cell r="GZ109">
            <v>1</v>
          </cell>
          <cell r="HA109">
            <v>1</v>
          </cell>
          <cell r="HB109">
            <v>1</v>
          </cell>
          <cell r="HC109">
            <v>1</v>
          </cell>
          <cell r="HD109">
            <v>1</v>
          </cell>
          <cell r="HE109">
            <v>1</v>
          </cell>
          <cell r="HF109">
            <v>0</v>
          </cell>
          <cell r="HG109">
            <v>1</v>
          </cell>
          <cell r="HH109" t="str">
            <v/>
          </cell>
          <cell r="HI109" t="str">
            <v/>
          </cell>
          <cell r="HJ109" t="str">
            <v/>
          </cell>
          <cell r="HK109">
            <v>770</v>
          </cell>
          <cell r="HL109">
            <v>0</v>
          </cell>
          <cell r="HM109">
            <v>1</v>
          </cell>
          <cell r="HN109">
            <v>1</v>
          </cell>
          <cell r="HO109">
            <v>1</v>
          </cell>
          <cell r="HP109">
            <v>1</v>
          </cell>
          <cell r="HQ109">
            <v>1</v>
          </cell>
          <cell r="HR109">
            <v>1</v>
          </cell>
          <cell r="HS109">
            <v>0</v>
          </cell>
          <cell r="HT109">
            <v>1</v>
          </cell>
          <cell r="HU109">
            <v>0</v>
          </cell>
          <cell r="HV109">
            <v>0</v>
          </cell>
          <cell r="HW109">
            <v>0</v>
          </cell>
          <cell r="HX109">
            <v>0.75</v>
          </cell>
          <cell r="HY109" t="str">
            <v>No Programó</v>
          </cell>
          <cell r="HZ109" t="str">
            <v>No Programó</v>
          </cell>
          <cell r="IA109">
            <v>1</v>
          </cell>
          <cell r="IB109">
            <v>1</v>
          </cell>
          <cell r="IC109">
            <v>1</v>
          </cell>
          <cell r="ID109">
            <v>1</v>
          </cell>
          <cell r="IE109">
            <v>1</v>
          </cell>
          <cell r="IF109">
            <v>1</v>
          </cell>
          <cell r="IG109">
            <v>1</v>
          </cell>
          <cell r="IH109">
            <v>1</v>
          </cell>
          <cell r="II109">
            <v>1</v>
          </cell>
          <cell r="IJ109">
            <v>1</v>
          </cell>
          <cell r="IK109">
            <v>2</v>
          </cell>
          <cell r="IL109">
            <v>1</v>
          </cell>
          <cell r="IM109">
            <v>1</v>
          </cell>
          <cell r="IN109">
            <v>1</v>
          </cell>
          <cell r="IP109">
            <v>0.66666666666666663</v>
          </cell>
        </row>
        <row r="110">
          <cell r="A110">
            <v>207</v>
          </cell>
          <cell r="B110" t="str">
            <v>Oficina Asesora de Jurídica</v>
          </cell>
          <cell r="C110" t="str">
            <v>Jefe Oficina Asesora de Jurídica</v>
          </cell>
          <cell r="D110" t="str">
            <v>Juliana Valencia Andrade</v>
          </cell>
          <cell r="E110" t="str">
            <v>P1 -  ÉTICA, BUEN GOBIERNO Y TRANSPARENCIA</v>
          </cell>
          <cell r="F110" t="str">
            <v>P1O1 Consolidar a 2020 una cultura de visión y actuación ética,  integra y transparente</v>
          </cell>
          <cell r="G110" t="str">
            <v>P1O1A11 Realizar la formulación y el seguimiento a la ejecución del Plan Anticorrupción y de Atención al Ciudadano - PAAC, para la obtención de resultados óptimos en la medición del Índice de Gobierno Abierto - IGA</v>
          </cell>
          <cell r="H110" t="str">
            <v>Realizar oportunamente las publicaciones correspondientes, identificadas en el esquema de publicación de la Secretaria General</v>
          </cell>
          <cell r="I110" t="str">
            <v>Publicaciones correspondientes, identificadas en el esquema de publicación de la Secretaria General, realizadas oportunamente</v>
          </cell>
          <cell r="J110" t="str">
            <v xml:space="preserve">Este indicador permite monitorear el cumplimiento oportuno de los compromisos de publicación que posee la dependencia descritos en el esquema de publicación </v>
          </cell>
          <cell r="K110" t="str">
            <v>(Publicaciones correspondientes realizadas oportunamente / Publicaciones correspondientes del esquema de publicación de la Secretaria General)*100</v>
          </cell>
          <cell r="L110" t="str">
            <v xml:space="preserve">Publicaciones correspondientes realizadas oportunamente </v>
          </cell>
          <cell r="M110" t="str">
            <v>Publicaciones correspondientes del esquema de publicación de la Secretaria General</v>
          </cell>
          <cell r="O110" t="str">
            <v>Publicación oportuna, clara y veraz de la información relacionada con la gestión de la dependencia</v>
          </cell>
          <cell r="Q110" t="str">
            <v xml:space="preserve">Página  Web de la Secretaría General </v>
          </cell>
          <cell r="R110" t="str">
            <v>Que tanto los servidores públicos de la Secretaría General como los ciudadanos esten informados.</v>
          </cell>
          <cell r="S110" t="str">
            <v>Constante</v>
          </cell>
          <cell r="T110" t="str">
            <v>Constante</v>
          </cell>
          <cell r="U110" t="str">
            <v>Porcentaje</v>
          </cell>
          <cell r="V110" t="str">
            <v>Eficacia</v>
          </cell>
          <cell r="W110" t="str">
            <v>Resultado</v>
          </cell>
          <cell r="X110">
            <v>2019</v>
          </cell>
          <cell r="Y110">
            <v>0</v>
          </cell>
          <cell r="Z110">
            <v>2019</v>
          </cell>
          <cell r="AA110" t="str">
            <v>No Disponible / No Aplica</v>
          </cell>
          <cell r="AB110" t="str">
            <v>No Disponible / No Aplica</v>
          </cell>
          <cell r="AC110" t="str">
            <v>No Disponible / No Aplica</v>
          </cell>
          <cell r="AD110">
            <v>1</v>
          </cell>
          <cell r="AE110" t="str">
            <v>No Disponible / No Aplica</v>
          </cell>
          <cell r="AF110" t="str">
            <v>No Disponible / No Aplica</v>
          </cell>
          <cell r="AG110" t="str">
            <v>No Aplica</v>
          </cell>
          <cell r="AH110" t="str">
            <v>No Aplica</v>
          </cell>
          <cell r="AI110" t="str">
            <v>No Aplica</v>
          </cell>
          <cell r="AJ110">
            <v>1</v>
          </cell>
          <cell r="AK110" t="str">
            <v>No Aplica</v>
          </cell>
          <cell r="AL110" t="str">
            <v>No Aplica</v>
          </cell>
          <cell r="AM110" t="str">
            <v>No Aplica</v>
          </cell>
          <cell r="AN110" t="str">
            <v>No Aplica</v>
          </cell>
          <cell r="AO110" t="str">
            <v>No Aplica</v>
          </cell>
          <cell r="AP110">
            <v>1</v>
          </cell>
          <cell r="AQ110" t="str">
            <v>No Aplica</v>
          </cell>
          <cell r="AR110" t="str">
            <v>No Aplica</v>
          </cell>
          <cell r="AS110" t="str">
            <v>No Aplica</v>
          </cell>
          <cell r="AT110" t="str">
            <v>No Aplica</v>
          </cell>
          <cell r="AU110" t="str">
            <v>No Aplica</v>
          </cell>
          <cell r="AV110" t="str">
            <v>No Aplica</v>
          </cell>
          <cell r="AW110" t="str">
            <v>No Aplica</v>
          </cell>
          <cell r="AX110" t="str">
            <v>No Aplica</v>
          </cell>
          <cell r="AY110" t="str">
            <v>No Aplica</v>
          </cell>
          <cell r="AZ110" t="str">
            <v>No Aplica</v>
          </cell>
          <cell r="BA110" t="str">
            <v>No Aplica</v>
          </cell>
          <cell r="BB110" t="str">
            <v>No Aplica</v>
          </cell>
          <cell r="BC110" t="str">
            <v>No Aplica</v>
          </cell>
          <cell r="BD110" t="str">
            <v>No Aplica</v>
          </cell>
          <cell r="BE110" t="str">
            <v>No Aplica</v>
          </cell>
          <cell r="BF110" t="str">
            <v>No Aplica</v>
          </cell>
          <cell r="BG110" t="str">
            <v>No Aplica</v>
          </cell>
          <cell r="BH110" t="str">
            <v>No Aplica</v>
          </cell>
          <cell r="BI110" t="str">
            <v>No Aplica</v>
          </cell>
          <cell r="BJ110" t="str">
            <v>No Aplica</v>
          </cell>
          <cell r="BK110" t="str">
            <v>No Aplica</v>
          </cell>
          <cell r="BL110" t="str">
            <v>No Aplica</v>
          </cell>
          <cell r="BM110" t="str">
            <v>Plan de Acción PAAC</v>
          </cell>
          <cell r="BN110" t="str">
            <v xml:space="preserve">Este indicador permite monitorear el cumplimiento oportuno de los compromisos de publicación que posee la dependencia descritos en el esquema de publicación </v>
          </cell>
          <cell r="BO110" t="str">
            <v>Revisar y publicar.</v>
          </cell>
          <cell r="BP110" t="str">
            <v>Que tanto los servidores públicos de la Secretaría General como los ciudadanos esten informados.</v>
          </cell>
          <cell r="BQ110" t="str">
            <v xml:space="preserve">Página  Web de la Secretaría General </v>
          </cell>
          <cell r="BR110" t="str">
            <v>Constante</v>
          </cell>
          <cell r="BS110">
            <v>1</v>
          </cell>
          <cell r="BT110" t="str">
            <v/>
          </cell>
          <cell r="BU110">
            <v>1</v>
          </cell>
          <cell r="BV110">
            <v>1</v>
          </cell>
          <cell r="BW110" t="str">
            <v/>
          </cell>
          <cell r="BX110" t="str">
            <v/>
          </cell>
          <cell r="BY110">
            <v>1</v>
          </cell>
          <cell r="BZ110" t="str">
            <v/>
          </cell>
          <cell r="CA110">
            <v>1</v>
          </cell>
          <cell r="CB110">
            <v>1</v>
          </cell>
          <cell r="CC110" t="str">
            <v/>
          </cell>
          <cell r="CD110" t="str">
            <v/>
          </cell>
          <cell r="CE110" t="str">
            <v/>
          </cell>
          <cell r="CF110" t="str">
            <v/>
          </cell>
          <cell r="CG110">
            <v>1</v>
          </cell>
          <cell r="CH110">
            <v>1</v>
          </cell>
          <cell r="CI110" t="str">
            <v/>
          </cell>
          <cell r="CJ110" t="str">
            <v/>
          </cell>
          <cell r="CK110">
            <v>1</v>
          </cell>
          <cell r="CL110" t="str">
            <v/>
          </cell>
          <cell r="CM110">
            <v>1</v>
          </cell>
          <cell r="CN110">
            <v>1</v>
          </cell>
          <cell r="CO110" t="str">
            <v/>
          </cell>
          <cell r="CP110" t="str">
            <v/>
          </cell>
          <cell r="CQ110" t="str">
            <v/>
          </cell>
          <cell r="CR110">
            <v>1</v>
          </cell>
          <cell r="CS110">
            <v>0</v>
          </cell>
          <cell r="CT110">
            <v>0</v>
          </cell>
          <cell r="CU110" t="str">
            <v/>
          </cell>
          <cell r="CV110" t="str">
            <v/>
          </cell>
          <cell r="CW110" t="str">
            <v>Que tanto los servidores públicos de la Secretaría General como los ciudadanos esten informados.</v>
          </cell>
          <cell r="CX110">
            <v>1</v>
          </cell>
          <cell r="CY110">
            <v>1</v>
          </cell>
          <cell r="CZ110" t="str">
            <v>En febrero se publicó la Circular 006 de 2019. Lineamientos para las entidades y los organismos del Distrito Capital para el proceso de negociación con las organizaciones sindicales en la vigencia 2019.</v>
          </cell>
          <cell r="DA110" t="str">
            <v xml:space="preserve">no se presentaron retrasos </v>
          </cell>
          <cell r="DB110" t="str">
            <v>Que tanto los servidores públicos de la Secretaría General como los ciudadanos esten informados.</v>
          </cell>
          <cell r="DC110">
            <v>1</v>
          </cell>
          <cell r="DD110">
            <v>1</v>
          </cell>
          <cell r="DE110" t="str">
            <v>En marzo se publicó la Circular  007 de 2019. Lineamientos para la implementación de la politica Distrital de Servicio a la Ciudadanía.</v>
          </cell>
          <cell r="DF110" t="str">
            <v xml:space="preserve">no se presentaron retrasos </v>
          </cell>
          <cell r="DG110" t="str">
            <v>Que tanto los servidores públicos de la Secretaría General como los ciudadanos esten informados.</v>
          </cell>
          <cell r="DH110">
            <v>0</v>
          </cell>
          <cell r="DI110">
            <v>0</v>
          </cell>
          <cell r="DJ110" t="str">
            <v>En el mes de abril no se  identificó actos administrativos de importancia jurídica para publicar.</v>
          </cell>
          <cell r="DK110" t="str">
            <v xml:space="preserve">no se presentaron retrasos </v>
          </cell>
          <cell r="DL110" t="str">
            <v>Que tanto los servidores públicos de la Secretaría General como los ciudadanos esten informados.</v>
          </cell>
          <cell r="DM110">
            <v>0</v>
          </cell>
          <cell r="DN110">
            <v>0</v>
          </cell>
          <cell r="DO110" t="str">
            <v>En el mes de mayo no se  identificó actos administrativos de importancia jurídica para publicar.</v>
          </cell>
          <cell r="DP110" t="str">
            <v xml:space="preserve">no se presentaron retrasos </v>
          </cell>
          <cell r="DQ110" t="str">
            <v>Que tanto los servidores públicos de la Secretaría General como los ciudadanos esten informados.</v>
          </cell>
          <cell r="DR110">
            <v>1</v>
          </cell>
          <cell r="DS110">
            <v>1</v>
          </cell>
          <cell r="DT110" t="str">
            <v>Durante el mes de junio se publicó la Circular 15 de 2019</v>
          </cell>
          <cell r="DU110" t="str">
            <v xml:space="preserve">no se presentaron retrasos </v>
          </cell>
          <cell r="DV110" t="str">
            <v>Que tanto los servidores públicos de la Secretaría General como los ciudadanos esten informados.</v>
          </cell>
          <cell r="DW110">
            <v>0</v>
          </cell>
          <cell r="DX110">
            <v>0</v>
          </cell>
          <cell r="DY110" t="str">
            <v>En el mes de julio no se  identificó actos administrativos de importancia jurídica para publicar.</v>
          </cell>
          <cell r="DZ110" t="str">
            <v xml:space="preserve">no se presentaron retrasos </v>
          </cell>
          <cell r="EA110" t="str">
            <v>Que tanto los servidores públicos de la Secretaría General como los ciudadanos estén informados.</v>
          </cell>
          <cell r="EB110">
            <v>10</v>
          </cell>
          <cell r="EC110">
            <v>10</v>
          </cell>
          <cell r="ED110" t="str">
            <v>En el mes de agosto se identificaron 10 normas y actos administrativos que por su relevancia y por tener relación con la misionalidad de la Secretaría General deben publicarse en el boton de transparencia.</v>
          </cell>
          <cell r="EE110" t="str">
            <v>no se presentaron retrasos.</v>
          </cell>
          <cell r="EF110" t="str">
            <v>Que tanto los servidores públicos de la Secretaría General como los ciudadanos estén informados.</v>
          </cell>
          <cell r="EG110">
            <v>21</v>
          </cell>
          <cell r="EH110">
            <v>21</v>
          </cell>
          <cell r="EI110" t="str">
            <v>En el mes de septiembre  se identificaron 21  normas y actos administrativos que por su relevancia y por tener relación con la misionalidad de la Secretaría General deben publicarse en el boton de transparencia.</v>
          </cell>
          <cell r="EJ110" t="str">
            <v>no se presentaron retrasos.</v>
          </cell>
          <cell r="EK110" t="str">
            <v>Que tanto los servidores públicos de la Secretaría General como los ciudadanos estén informados.</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str">
            <v/>
          </cell>
          <cell r="EZ110" t="str">
            <v/>
          </cell>
          <cell r="FA110">
            <v>34</v>
          </cell>
          <cell r="FB110">
            <v>0</v>
          </cell>
          <cell r="FC110" t="str">
            <v>No aplica</v>
          </cell>
          <cell r="FD110" t="str">
            <v>Cumplido</v>
          </cell>
          <cell r="FE110" t="str">
            <v>Cumplido</v>
          </cell>
          <cell r="FF110" t="str">
            <v>Adecuado</v>
          </cell>
          <cell r="FG110" t="str">
            <v>Coherente</v>
          </cell>
          <cell r="FH110" t="str">
            <v>Concuerda</v>
          </cell>
          <cell r="FI110" t="str">
            <v>No aplica</v>
          </cell>
          <cell r="FJ110" t="str">
            <v>Relación directa</v>
          </cell>
          <cell r="FK110" t="str">
            <v>Adecuado</v>
          </cell>
          <cell r="FL110" t="str">
            <v>Oportuna</v>
          </cell>
          <cell r="FM110" t="str">
            <v xml:space="preserve">Es necesario que los soportes de publicación tengan coherencia con los descrito en el procedimiento 4204000-PR-359 “publicación, actualización y desactivación de información para los grupos de valor, usuarios e interesados en los portales y micrositios web de la secretaría general” la Oficina Asesora Jurídica debe verificar si esta dando cumplimiento a dicho procedimiento.
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 y se anexaron los respectivos soportes de evidencia
</v>
          </cell>
          <cell r="FN110" t="str">
            <v>Esneider Bernal</v>
          </cell>
          <cell r="FO110" t="str">
            <v>Cumple</v>
          </cell>
          <cell r="FP110" t="str">
            <v>Cumplido</v>
          </cell>
          <cell r="FQ110" t="e">
            <v>#N/A</v>
          </cell>
          <cell r="FR110" t="str">
            <v>Adecuado</v>
          </cell>
          <cell r="FS110" t="str">
            <v>Coherente</v>
          </cell>
          <cell r="FT110" t="str">
            <v>Concuerda</v>
          </cell>
          <cell r="FU110" t="str">
            <v>No aplica</v>
          </cell>
          <cell r="FV110" t="str">
            <v>No aplica</v>
          </cell>
          <cell r="FW110" t="str">
            <v>Adecuado</v>
          </cell>
          <cell r="FX110" t="str">
            <v>Oportuna</v>
          </cell>
          <cell r="FY110">
            <v>0</v>
          </cell>
          <cell r="FZ110" t="str">
            <v>Esneider Bernal</v>
          </cell>
          <cell r="GA110">
            <v>0</v>
          </cell>
          <cell r="GB110" t="str">
            <v>Cumplido</v>
          </cell>
          <cell r="GC110" t="e">
            <v>#N/A</v>
          </cell>
          <cell r="GD110">
            <v>0</v>
          </cell>
          <cell r="GE110">
            <v>0</v>
          </cell>
          <cell r="GF110">
            <v>0</v>
          </cell>
          <cell r="GG110">
            <v>0</v>
          </cell>
          <cell r="GH110">
            <v>0</v>
          </cell>
          <cell r="GI110">
            <v>0</v>
          </cell>
          <cell r="GJ110">
            <v>0</v>
          </cell>
          <cell r="GK110">
            <v>0</v>
          </cell>
          <cell r="GL110">
            <v>0</v>
          </cell>
          <cell r="GM110">
            <v>0</v>
          </cell>
          <cell r="GN110">
            <v>0</v>
          </cell>
          <cell r="GO110" t="e">
            <v>#N/A</v>
          </cell>
          <cell r="GP110">
            <v>0</v>
          </cell>
          <cell r="GQ110">
            <v>0</v>
          </cell>
          <cell r="GR110">
            <v>0</v>
          </cell>
          <cell r="GS110">
            <v>0</v>
          </cell>
          <cell r="GT110">
            <v>0</v>
          </cell>
          <cell r="GU110">
            <v>0</v>
          </cell>
          <cell r="GV110">
            <v>0</v>
          </cell>
          <cell r="GW110">
            <v>0</v>
          </cell>
          <cell r="GX110">
            <v>0</v>
          </cell>
          <cell r="GY110">
            <v>0</v>
          </cell>
          <cell r="GZ110">
            <v>1</v>
          </cell>
          <cell r="HA110">
            <v>1</v>
          </cell>
          <cell r="HB110">
            <v>0</v>
          </cell>
          <cell r="HC110">
            <v>0</v>
          </cell>
          <cell r="HD110">
            <v>1</v>
          </cell>
          <cell r="HE110">
            <v>0</v>
          </cell>
          <cell r="HF110">
            <v>1</v>
          </cell>
          <cell r="HG110">
            <v>1</v>
          </cell>
          <cell r="HH110" t="str">
            <v/>
          </cell>
          <cell r="HI110" t="str">
            <v/>
          </cell>
          <cell r="HJ110" t="str">
            <v/>
          </cell>
          <cell r="HK110">
            <v>34</v>
          </cell>
          <cell r="HL110">
            <v>0</v>
          </cell>
          <cell r="HM110">
            <v>1</v>
          </cell>
          <cell r="HN110">
            <v>1</v>
          </cell>
          <cell r="HO110">
            <v>0</v>
          </cell>
          <cell r="HP110">
            <v>0</v>
          </cell>
          <cell r="HQ110">
            <v>1</v>
          </cell>
          <cell r="HR110">
            <v>0</v>
          </cell>
          <cell r="HS110">
            <v>1</v>
          </cell>
          <cell r="HT110">
            <v>1</v>
          </cell>
          <cell r="HU110">
            <v>0</v>
          </cell>
          <cell r="HV110">
            <v>0</v>
          </cell>
          <cell r="HW110">
            <v>0</v>
          </cell>
          <cell r="HX110">
            <v>0.5</v>
          </cell>
          <cell r="HY110" t="str">
            <v>No Programó</v>
          </cell>
          <cell r="HZ110">
            <v>1</v>
          </cell>
          <cell r="IA110">
            <v>1</v>
          </cell>
          <cell r="IB110">
            <v>1</v>
          </cell>
          <cell r="IC110">
            <v>1</v>
          </cell>
          <cell r="ID110">
            <v>1</v>
          </cell>
          <cell r="IE110">
            <v>1</v>
          </cell>
          <cell r="IF110">
            <v>1</v>
          </cell>
          <cell r="IG110">
            <v>1</v>
          </cell>
          <cell r="IH110">
            <v>1</v>
          </cell>
          <cell r="II110">
            <v>1</v>
          </cell>
          <cell r="IJ110">
            <v>1</v>
          </cell>
          <cell r="IK110">
            <v>1</v>
          </cell>
          <cell r="IL110">
            <v>1</v>
          </cell>
          <cell r="IM110">
            <v>1</v>
          </cell>
          <cell r="IN110">
            <v>1</v>
          </cell>
          <cell r="IP110">
            <v>0.66666666666666663</v>
          </cell>
        </row>
        <row r="111">
          <cell r="A111" t="str">
            <v>PAAC_06I</v>
          </cell>
          <cell r="B111" t="str">
            <v>Oficina Asesora de Jurídica</v>
          </cell>
          <cell r="C111" t="str">
            <v>Jefe Oficina Asesora de Jurídica</v>
          </cell>
          <cell r="D111" t="str">
            <v>Juliana Valencia Andrade</v>
          </cell>
          <cell r="E111" t="str">
            <v>P1 -  ÉTICA, BUEN GOBIERNO Y TRANSPARENCIA</v>
          </cell>
          <cell r="F111" t="str">
            <v>P1O1 Consolidar a 2020 una cultura de visión y actuación ética,  integra y transparente</v>
          </cell>
          <cell r="G111" t="str">
            <v>P1O1A11 Realizar la formulación y el seguimiento a la ejecución del Plan Anticorrupción y de Atención al Ciudadano - PAAC, para la obtención de resultados óptimos en la medición del Índice de Gobierno Abierto - IGA</v>
          </cell>
          <cell r="H111" t="str">
            <v>Realizar revisión y monitoreo  a la gestión de los Riesgos de corrupción con el propósito de garantizar la efectividad de los controles, detectar cambios internos y externos e identificar riesgos emergentes.</v>
          </cell>
          <cell r="I111" t="str">
            <v>Informe Mensual de Revisión de Riesgos de Corrupción</v>
          </cell>
          <cell r="J111"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11" t="str">
            <v xml:space="preserve">  # de informes de revisión de riesgos de corrupción realizados en el periodo</v>
          </cell>
          <cell r="L111" t="str">
            <v xml:space="preserve"># de informes de revisión de riesgos de corrupción realizados en el periodo </v>
          </cell>
          <cell r="M111">
            <v>0</v>
          </cell>
          <cell r="O111" t="str">
            <v>Informe Mensual de Revisión de Riesgos de Corrupción</v>
          </cell>
          <cell r="P111" t="str">
            <v>• Acciones disciplinarias correspondientes</v>
          </cell>
          <cell r="Q111" t="str">
            <v xml:space="preserve"> Remisión de informe de monitoreo de Riesgos de Corrupción.</v>
          </cell>
          <cell r="R111" t="str">
            <v>Fomentar una cultura de transparencia en la entidad a través del seguimiento preventivo de la matriz de riesgos de corrupción.</v>
          </cell>
          <cell r="S111" t="str">
            <v>Suma</v>
          </cell>
          <cell r="T111" t="str">
            <v>Suma</v>
          </cell>
          <cell r="U111" t="str">
            <v>Número</v>
          </cell>
          <cell r="V111" t="str">
            <v>Eficacia</v>
          </cell>
          <cell r="W111" t="str">
            <v>Producto</v>
          </cell>
          <cell r="X111">
            <v>2019</v>
          </cell>
          <cell r="Y111">
            <v>0</v>
          </cell>
          <cell r="Z111">
            <v>2019</v>
          </cell>
          <cell r="AA111">
            <v>0</v>
          </cell>
          <cell r="AB111">
            <v>0</v>
          </cell>
          <cell r="AC111">
            <v>0</v>
          </cell>
          <cell r="AD111">
            <v>6</v>
          </cell>
          <cell r="AE111">
            <v>0</v>
          </cell>
          <cell r="AF111">
            <v>0</v>
          </cell>
          <cell r="AG111" t="str">
            <v>No Aplica</v>
          </cell>
          <cell r="AH111" t="str">
            <v>No Aplica</v>
          </cell>
          <cell r="AI111" t="str">
            <v>No Aplica</v>
          </cell>
          <cell r="AJ111">
            <v>1</v>
          </cell>
          <cell r="AK111" t="str">
            <v>No Aplica</v>
          </cell>
          <cell r="AL111" t="str">
            <v>No Aplica</v>
          </cell>
          <cell r="AM111" t="str">
            <v>No Aplica</v>
          </cell>
          <cell r="AN111" t="str">
            <v>No Aplica</v>
          </cell>
          <cell r="AO111" t="str">
            <v>No Aplica</v>
          </cell>
          <cell r="AP111">
            <v>1</v>
          </cell>
          <cell r="AQ111" t="str">
            <v>No Aplica</v>
          </cell>
          <cell r="AR111" t="str">
            <v>No Aplica</v>
          </cell>
          <cell r="AS111" t="str">
            <v>No Aplica</v>
          </cell>
          <cell r="AT111" t="str">
            <v>No Aplica</v>
          </cell>
          <cell r="AU111" t="str">
            <v>No Aplica</v>
          </cell>
          <cell r="AV111" t="str">
            <v>No Aplica</v>
          </cell>
          <cell r="AW111" t="str">
            <v>No Aplica</v>
          </cell>
          <cell r="AX111" t="str">
            <v>No Aplica</v>
          </cell>
          <cell r="AY111" t="str">
            <v>No Aplica</v>
          </cell>
          <cell r="AZ111" t="str">
            <v>No Aplica</v>
          </cell>
          <cell r="BA111" t="str">
            <v>No Aplica</v>
          </cell>
          <cell r="BB111" t="str">
            <v>No Aplica</v>
          </cell>
          <cell r="BC111" t="str">
            <v>No Aplica</v>
          </cell>
          <cell r="BD111" t="str">
            <v>No Aplica</v>
          </cell>
          <cell r="BE111" t="str">
            <v>No Aplica</v>
          </cell>
          <cell r="BF111" t="str">
            <v>No Aplica</v>
          </cell>
          <cell r="BG111" t="str">
            <v>No Aplica</v>
          </cell>
          <cell r="BH111" t="str">
            <v>No Aplica</v>
          </cell>
          <cell r="BI111" t="str">
            <v>No Aplica</v>
          </cell>
          <cell r="BJ111" t="str">
            <v>No Aplica</v>
          </cell>
          <cell r="BK111" t="str">
            <v>No Aplica</v>
          </cell>
          <cell r="BL111" t="str">
            <v>No Aplica</v>
          </cell>
          <cell r="BM111" t="str">
            <v>Plan de Acción PAAC</v>
          </cell>
          <cell r="BN111" t="str">
            <v>De acuerdo con la “Guía para la Gestión del Riesgo de Corrupción”, se debe efectuar la revisión y monitoreo a su gestión, por parte de los procesos involucrados para garantizar la efectividad de sus controles e identificar riesgos emergentes</v>
          </cell>
          <cell r="BO111" t="str">
            <v>Realizar las acciones de control frente a la probabilidad (Preventivas) y al impacto (Detectivas), que se encuentran definidas en la matriz de riesgos del proceso y deben ser reportadas en el Informe Mensual de Revisión Riesgos de Corrupción.</v>
          </cell>
          <cell r="BP111" t="str">
            <v>Fomentar una cultura de transparencia en la entidad a través del seguimiento preventivo de la matriz de riesgos de corrupción.</v>
          </cell>
          <cell r="BQ111" t="str">
            <v xml:space="preserve"> Remisión de informe de monitoreo de Riesgos de Corrupción.</v>
          </cell>
          <cell r="BR111" t="str">
            <v>Suma</v>
          </cell>
          <cell r="BS111">
            <v>6</v>
          </cell>
          <cell r="BT111">
            <v>0</v>
          </cell>
          <cell r="BU111">
            <v>0</v>
          </cell>
          <cell r="BV111">
            <v>0</v>
          </cell>
          <cell r="BW111">
            <v>0</v>
          </cell>
          <cell r="BX111">
            <v>0</v>
          </cell>
          <cell r="BY111">
            <v>0</v>
          </cell>
          <cell r="BZ111">
            <v>1</v>
          </cell>
          <cell r="CA111">
            <v>1</v>
          </cell>
          <cell r="CB111">
            <v>1</v>
          </cell>
          <cell r="CC111">
            <v>1</v>
          </cell>
          <cell r="CD111">
            <v>1</v>
          </cell>
          <cell r="CE111">
            <v>1</v>
          </cell>
          <cell r="CF111">
            <v>0</v>
          </cell>
          <cell r="CG111">
            <v>0</v>
          </cell>
          <cell r="CH111">
            <v>0</v>
          </cell>
          <cell r="CI111">
            <v>0</v>
          </cell>
          <cell r="CJ111">
            <v>0</v>
          </cell>
          <cell r="CK111">
            <v>0</v>
          </cell>
          <cell r="CL111">
            <v>1</v>
          </cell>
          <cell r="CM111">
            <v>1</v>
          </cell>
          <cell r="CN111">
            <v>1</v>
          </cell>
          <cell r="CO111">
            <v>1</v>
          </cell>
          <cell r="CP111">
            <v>1</v>
          </cell>
          <cell r="CQ111">
            <v>1</v>
          </cell>
          <cell r="CR111">
            <v>6</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v>1</v>
          </cell>
          <cell r="DX111">
            <v>1</v>
          </cell>
          <cell r="DY111" t="str">
            <v>Se realizó un informe en el cual se indicó que en el mes de julio no se presentaron actuaciones dentro de los procesos ordinarios en los cuales la Oficina Asesora de Jurídica ejerce la representación judicial, toda vez que el riesgo de corrupción identificado en el proceso de gestión jurídica es “decisiones ajustadas a intereses propios o de terceros durante de la preparación y el ejercicio de la defensa judicial y extrajudicial de la Secretaría General”, estableciéndose como control que la jefe de la Oficina Asesora de Jurídica verifica que los memoriales radicados por los apoderados correspondan a los revisados y aprobados por la misma</v>
          </cell>
          <cell r="DZ111" t="str">
            <v>no se presentaron actuaciones judiciales ya que los procesos a cargo no tuvieron movimiento.</v>
          </cell>
          <cell r="EA111" t="str">
            <v>Evitar decisiones ajustadas a intereses propios o de terceros durante la prepación y el ejercicio de la defensa judicial  y extrajudicial de la secretaria General</v>
          </cell>
          <cell r="EB111">
            <v>1</v>
          </cell>
          <cell r="EC111">
            <v>1</v>
          </cell>
          <cell r="ED111" t="str">
            <v>Se realizó un informe en el cual se indicó que en el mes de agosto se presentaron tres actuaciones dentro de los procesos ordinarios en los cuales la Oficina Asesora de Jurídica ejerce la representación judicial, toda vez que el riesgo de corrupción identificado en el proceso de gestión jurídica es “decisiones ajustadas a intereses propios o de terceros durante de la preparación y el ejercicio de la defensa judicial y extrajudicial de la Secretaría General”, estableciéndose como control que la jefe de la Oficina Asesora de Jurídica verifica que los memoriales radicados por los apoderados correspondan a los revisados y aprobados por la misma.</v>
          </cell>
          <cell r="EE111" t="str">
            <v>no se presentaron retrasos en las actuaciones judiciales, las mismas se presentaron dentro del término legal oportuno y de acuerdo a los movimientos que tuvieron los procesos judiciales en los cuales se adelanta la representación</v>
          </cell>
          <cell r="EF111" t="str">
            <v>Evitar decisiones ajustadas a intereses propios o de terceros durante la prepación y el ejercicio de la defensa judicial  y extrajudicial de la secretaria General</v>
          </cell>
          <cell r="EG111">
            <v>1</v>
          </cell>
          <cell r="EH111">
            <v>1</v>
          </cell>
          <cell r="EI111" t="str">
            <v>En el mes de septiembre no se presentaron actuaciones dentro de los procesos ordinarios en los cuales laOficina Asesora de Juridica ejerce la representación judicial</v>
          </cell>
          <cell r="EJ111" t="str">
            <v>no se presentaron actuaciones judiciales ya que los procesos a cargo no tuvieron movimiento.</v>
          </cell>
          <cell r="EK111" t="str">
            <v>Evitar decisiones ajustadas a intereses propios o de terceros durante la prepación y el ejercicio de la defensa judicial  y extrajudicial de la secretaria General</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v>3</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e">
            <v>#N/A</v>
          </cell>
          <cell r="FR111">
            <v>0</v>
          </cell>
          <cell r="FS111">
            <v>0</v>
          </cell>
          <cell r="FT111">
            <v>0</v>
          </cell>
          <cell r="FU111">
            <v>0</v>
          </cell>
          <cell r="FV111">
            <v>0</v>
          </cell>
          <cell r="FW111">
            <v>0</v>
          </cell>
          <cell r="FX111">
            <v>0</v>
          </cell>
          <cell r="FY111">
            <v>0</v>
          </cell>
          <cell r="FZ111">
            <v>0</v>
          </cell>
          <cell r="GA111">
            <v>0</v>
          </cell>
          <cell r="GB111" t="str">
            <v>Cumplido</v>
          </cell>
          <cell r="GC111" t="e">
            <v>#N/A</v>
          </cell>
          <cell r="GD111">
            <v>0</v>
          </cell>
          <cell r="GE111">
            <v>0</v>
          </cell>
          <cell r="GF111">
            <v>0</v>
          </cell>
          <cell r="GG111">
            <v>0</v>
          </cell>
          <cell r="GH111">
            <v>0</v>
          </cell>
          <cell r="GI111">
            <v>0</v>
          </cell>
          <cell r="GJ111">
            <v>0</v>
          </cell>
          <cell r="GK111">
            <v>0</v>
          </cell>
          <cell r="GL111">
            <v>0</v>
          </cell>
          <cell r="GM111">
            <v>0</v>
          </cell>
          <cell r="GN111">
            <v>0</v>
          </cell>
          <cell r="GO111" t="e">
            <v>#N/A</v>
          </cell>
          <cell r="GP111">
            <v>0</v>
          </cell>
          <cell r="GQ111">
            <v>0</v>
          </cell>
          <cell r="GR111">
            <v>0</v>
          </cell>
          <cell r="GS111">
            <v>0</v>
          </cell>
          <cell r="GT111">
            <v>0</v>
          </cell>
          <cell r="GU111">
            <v>0</v>
          </cell>
          <cell r="GV111">
            <v>0</v>
          </cell>
          <cell r="GW111">
            <v>0</v>
          </cell>
          <cell r="GX111">
            <v>0</v>
          </cell>
          <cell r="GY111" t="str">
            <v/>
          </cell>
          <cell r="GZ111" t="str">
            <v/>
          </cell>
          <cell r="HA111" t="str">
            <v/>
          </cell>
          <cell r="HB111" t="str">
            <v/>
          </cell>
          <cell r="HC111" t="str">
            <v/>
          </cell>
          <cell r="HD111" t="str">
            <v/>
          </cell>
          <cell r="HE111">
            <v>1</v>
          </cell>
          <cell r="HF111">
            <v>1</v>
          </cell>
          <cell r="HG111">
            <v>1</v>
          </cell>
          <cell r="HH111" t="str">
            <v/>
          </cell>
          <cell r="HI111" t="str">
            <v/>
          </cell>
          <cell r="HJ111" t="str">
            <v/>
          </cell>
          <cell r="HK111">
            <v>3</v>
          </cell>
          <cell r="HL111">
            <v>0</v>
          </cell>
          <cell r="HM111">
            <v>0</v>
          </cell>
          <cell r="HN111">
            <v>0</v>
          </cell>
          <cell r="HO111">
            <v>0</v>
          </cell>
          <cell r="HP111">
            <v>0</v>
          </cell>
          <cell r="HQ111">
            <v>0</v>
          </cell>
          <cell r="HR111">
            <v>0.16666666666666666</v>
          </cell>
          <cell r="HS111">
            <v>0.16666666666666666</v>
          </cell>
          <cell r="HT111">
            <v>0.16666666666666666</v>
          </cell>
          <cell r="HU111">
            <v>0</v>
          </cell>
          <cell r="HV111">
            <v>0</v>
          </cell>
          <cell r="HW111">
            <v>0</v>
          </cell>
          <cell r="HX111">
            <v>0.5</v>
          </cell>
          <cell r="HY111" t="str">
            <v>No Programó</v>
          </cell>
          <cell r="HZ111" t="str">
            <v>No Programó</v>
          </cell>
          <cell r="IA111" t="str">
            <v>No Programó</v>
          </cell>
          <cell r="IB111" t="str">
            <v>No Programó</v>
          </cell>
          <cell r="IC111" t="str">
            <v>No Programó</v>
          </cell>
          <cell r="ID111" t="str">
            <v>No Programó</v>
          </cell>
          <cell r="IE111">
            <v>1</v>
          </cell>
          <cell r="IF111">
            <v>1</v>
          </cell>
          <cell r="IG111">
            <v>1</v>
          </cell>
          <cell r="IH111">
            <v>0.75</v>
          </cell>
          <cell r="II111">
            <v>0.60000000000000009</v>
          </cell>
          <cell r="IJ111">
            <v>0.5</v>
          </cell>
          <cell r="IK111" t="str">
            <v>No Programó</v>
          </cell>
          <cell r="IL111" t="str">
            <v>No Programó</v>
          </cell>
          <cell r="IM111">
            <v>1</v>
          </cell>
          <cell r="IN111" t="str">
            <v>No Programó</v>
          </cell>
          <cell r="IP111">
            <v>0</v>
          </cell>
        </row>
        <row r="112">
          <cell r="A112">
            <v>153</v>
          </cell>
          <cell r="B112" t="str">
            <v>Oficina Asesora de Jurídica</v>
          </cell>
          <cell r="C112" t="str">
            <v>Jefe Oficina Asesora de Jurídica</v>
          </cell>
          <cell r="D112" t="str">
            <v>Juliana Valencia Andrade</v>
          </cell>
          <cell r="E112" t="str">
            <v>P3 -  EFICIENCIA</v>
          </cell>
          <cell r="F112" t="str">
            <v xml:space="preserve">P3O1 Lograr la excelencia en procesos de gestión y convertir a la Secretaría General en referente distrital </v>
          </cell>
          <cell r="G112" t="str">
            <v>P3O1A6 Definir estrategias para evitar la ocurrencia de fallas administrativas y riesgos en la gestión de la Secretaría General, previniendo el daño antijurídico, a partir del fortalecimiento de la defensa judicial y extrajudicial de la entidad.</v>
          </cell>
          <cell r="H112" t="str">
            <v>Realizar el análisis jurídico de anteproyectos, proyectos de acuerdo y proyectos de ley solicitados a la Oficina Asesora de Jurídica</v>
          </cell>
          <cell r="I112" t="str">
            <v>Análisis jurídico de anteproyectos, proyectos de acuerdo y proyectos de ley, solicitados a la Oficina Asesora de Jurídica, realizado</v>
          </cell>
          <cell r="J112" t="str">
            <v>El indicador mide la cantidad de anteproyectos y proyectos de Acuerdo y proyectos de Ley  analizados por la Oficina Asesora de Jurídica frente a las solicitudes que   se presenten a la Dependencia.</v>
          </cell>
          <cell r="K112" t="str">
            <v>(Cantidad de Anteproyectos, Proyectos de Acuerdo y Proyectos de Ley, con análisis emitido /  (Cantidad de Anteproyectos, Proyectos de Acuerdo y Proyectos de ley solicitados - Cantidad de Anteproyectos, Proyectos de Acuerdo y Proyectos de Ley en termino, pendientes por resolver)  ) *100</v>
          </cell>
          <cell r="L112" t="str">
            <v>Cantidad de Anteproyectos, Proyectos de Acuerdo y Proyectos de Ley, con análisis emitido</v>
          </cell>
          <cell r="M112" t="str">
            <v>(Cantidad de Anteproyectos, Proyectos de Acuerdo y Proyectos de ley solicitados - Cantidad de Anteproyectos, Proyectos de Acuerdo y Proyectos de Ley en termino, pendientes por resolver)</v>
          </cell>
          <cell r="O112" t="str">
            <v>Análisis jurídico de anteproyectos y proyectos de acuerdo y proyectos de ley solicitados a la Secretaría General</v>
          </cell>
          <cell r="P112" t="str">
            <v>• Realizar el análisis jurídico de los anteproyectos, proyectos de Acuerdo y de Ley que sean solicitados a la Oficina Asesora de Jurídica con el fin de que la Secretaría General emita conceptos de viabilidad solamente a los que se ajusten a derecho</v>
          </cell>
          <cell r="Q112" t="str">
            <v>Base de datos en excel</v>
          </cell>
          <cell r="R112" t="str">
            <v>Respaldar jurídicamente a la Secretaría General para avalar solamente los proyectos de acuerdo y de ley que se ajusten al ordenamiento jurídico y que tengan relación con las funciones de la entidad.</v>
          </cell>
          <cell r="S112" t="str">
            <v>Constante</v>
          </cell>
          <cell r="T112" t="str">
            <v>Constante</v>
          </cell>
          <cell r="U112" t="str">
            <v>Porcentaje</v>
          </cell>
          <cell r="V112" t="str">
            <v>Eficiencia</v>
          </cell>
          <cell r="W112" t="str">
            <v>Resultado</v>
          </cell>
          <cell r="X112">
            <v>2016</v>
          </cell>
          <cell r="Y112">
            <v>0</v>
          </cell>
          <cell r="Z112">
            <v>2016</v>
          </cell>
          <cell r="AA112" t="str">
            <v>ND</v>
          </cell>
          <cell r="AB112">
            <v>1</v>
          </cell>
          <cell r="AC112">
            <v>1</v>
          </cell>
          <cell r="AD112">
            <v>1</v>
          </cell>
          <cell r="AE112">
            <v>1</v>
          </cell>
          <cell r="AF112">
            <v>0</v>
          </cell>
          <cell r="AG112" t="str">
            <v>No Aplica</v>
          </cell>
          <cell r="AH112" t="str">
            <v>No Aplica</v>
          </cell>
          <cell r="AI112" t="str">
            <v>No Aplica</v>
          </cell>
          <cell r="AJ112">
            <v>1</v>
          </cell>
          <cell r="AK112" t="str">
            <v>No Aplica</v>
          </cell>
          <cell r="AL112" t="str">
            <v>No Aplica</v>
          </cell>
          <cell r="AM112" t="str">
            <v>No Aplica</v>
          </cell>
          <cell r="AN112">
            <v>1</v>
          </cell>
          <cell r="AO112" t="str">
            <v>Gestión Jurídica</v>
          </cell>
          <cell r="AP112" t="str">
            <v>No Aplica</v>
          </cell>
          <cell r="AQ112" t="str">
            <v>No Aplica</v>
          </cell>
          <cell r="AR112" t="str">
            <v>No Aplica</v>
          </cell>
          <cell r="AS112" t="str">
            <v>No Aplica</v>
          </cell>
          <cell r="AT112" t="str">
            <v>No Aplica</v>
          </cell>
          <cell r="AU112" t="str">
            <v>No Aplica</v>
          </cell>
          <cell r="AV112" t="str">
            <v>No Aplica</v>
          </cell>
          <cell r="AW112" t="str">
            <v>No Aplica</v>
          </cell>
          <cell r="AX112" t="str">
            <v>No Aplica</v>
          </cell>
          <cell r="AY112" t="str">
            <v>No Aplica</v>
          </cell>
          <cell r="AZ112">
            <v>1</v>
          </cell>
          <cell r="BA112" t="str">
            <v>No Aplica</v>
          </cell>
          <cell r="BB112" t="str">
            <v>No Aplica</v>
          </cell>
          <cell r="BC112" t="str">
            <v>No Aplica</v>
          </cell>
          <cell r="BD112" t="str">
            <v>No Aplica</v>
          </cell>
          <cell r="BE112" t="str">
            <v>No Aplica</v>
          </cell>
          <cell r="BF112" t="str">
            <v>No Aplica</v>
          </cell>
          <cell r="BG112" t="str">
            <v>No Aplica</v>
          </cell>
          <cell r="BH112" t="str">
            <v>No Aplica</v>
          </cell>
          <cell r="BI112" t="str">
            <v>No Aplica</v>
          </cell>
          <cell r="BJ112" t="str">
            <v>No Aplica</v>
          </cell>
          <cell r="BK112" t="str">
            <v>No Aplica</v>
          </cell>
          <cell r="BL112" t="str">
            <v>No Aplica</v>
          </cell>
          <cell r="BM112" t="str">
            <v xml:space="preserve">Plan de Acción SGCGestión JurídicaPLAN ESTRATÉGICO DE TALENTO HUMANO
</v>
          </cell>
          <cell r="BN112" t="str">
            <v>El indicador mide la cantidad de anteproyectos y proyectos de Acuerdo y proyectos de Ley  analizados por la Oficina Asesora de Jurídica frente a las solicitudes que   se presenten a la Dependencia.</v>
          </cell>
          <cell r="BO112" t="str">
            <v>• Realizar el análisis jurídico de los anteproyectos, proyectos de Acuerdo y de Ley que sean solicitados a la Oficina Asesora de Jurídica con el fin de que la Secretaría General emita conceptos de viabilidad solamente a los que se ajusten a derecho</v>
          </cell>
          <cell r="BP112" t="str">
            <v>Respaldar jurídicamente a la Secretaría General para avalar solamente los proyectos de acuerdo y de ley que se ajusten al ordenamiento jurídico y que tengan relación con las funciones de la entidad.</v>
          </cell>
          <cell r="BQ112" t="str">
            <v>Base de datos en excel</v>
          </cell>
          <cell r="BR112" t="str">
            <v>Constante</v>
          </cell>
          <cell r="BS112">
            <v>1</v>
          </cell>
          <cell r="BT112">
            <v>1</v>
          </cell>
          <cell r="BU112">
            <v>1</v>
          </cell>
          <cell r="BV112">
            <v>1</v>
          </cell>
          <cell r="BW112">
            <v>1</v>
          </cell>
          <cell r="BX112">
            <v>1</v>
          </cell>
          <cell r="BY112">
            <v>1</v>
          </cell>
          <cell r="BZ112">
            <v>1</v>
          </cell>
          <cell r="CA112">
            <v>1</v>
          </cell>
          <cell r="CB112">
            <v>1</v>
          </cell>
          <cell r="CC112">
            <v>1</v>
          </cell>
          <cell r="CD112">
            <v>1</v>
          </cell>
          <cell r="CE112">
            <v>1</v>
          </cell>
          <cell r="CF112">
            <v>1</v>
          </cell>
          <cell r="CG112">
            <v>1</v>
          </cell>
          <cell r="CH112">
            <v>1</v>
          </cell>
          <cell r="CI112">
            <v>1</v>
          </cell>
          <cell r="CJ112">
            <v>1</v>
          </cell>
          <cell r="CK112">
            <v>1</v>
          </cell>
          <cell r="CL112">
            <v>1</v>
          </cell>
          <cell r="CM112">
            <v>1</v>
          </cell>
          <cell r="CN112">
            <v>1</v>
          </cell>
          <cell r="CO112">
            <v>1</v>
          </cell>
          <cell r="CP112">
            <v>1</v>
          </cell>
          <cell r="CQ112">
            <v>1</v>
          </cell>
          <cell r="CR112">
            <v>1</v>
          </cell>
          <cell r="CS112">
            <v>2</v>
          </cell>
          <cell r="CT112">
            <v>2</v>
          </cell>
          <cell r="CU112" t="str">
            <v>Durante el mes de enero se realizó el análisis jurídico de dos (2) (anteproyectos, proyectos de Acuerdo y de Ley) solicitados a la Oficina Asesora de Jurídica, los cuales fueron resueltos dentro del término legal</v>
          </cell>
          <cell r="CV112" t="str">
            <v>No se presentaron retrasos</v>
          </cell>
          <cell r="CW112" t="str">
            <v>Respaldar jurídicamente la viabilidad juridica o no de los proyectos de acuerdo o de Ley donde la Secretaría General tenga interes y se enmarque dentro de sus funciones.</v>
          </cell>
          <cell r="CX112">
            <v>26</v>
          </cell>
          <cell r="CY112">
            <v>26</v>
          </cell>
          <cell r="CZ112" t="str">
            <v>Durante el mes de febrero se realizó el análisis jurídico de veintiséis (26) (anteproyectos, proyectos de Acuerdo y de Ley) solicitados a la Oficina Asesora de Jurídica, los cuales fueron resueltos dentro del término legal.</v>
          </cell>
          <cell r="DA112" t="str">
            <v xml:space="preserve">no se presentaron retrasos </v>
          </cell>
          <cell r="DB112" t="str">
            <v>Respaldar jurídicamente la viabilidad juridica o no de los proyectos de acuerdo o de Ley donde la Secretaría General tenga interes y se enmarque dentro de sus funciones.</v>
          </cell>
          <cell r="DC112">
            <v>12</v>
          </cell>
          <cell r="DD112">
            <v>12</v>
          </cell>
          <cell r="DE112" t="str">
            <v>Durante el mes de marzo se realizó el análisis jurídico de doce (12) (anteproyectos, proyectos de Acuerdo y de Ley) solicitados a la Oficina Asesora de Jurídica, los cuales fueron resueltos dentro del término legal</v>
          </cell>
          <cell r="DF112" t="str">
            <v xml:space="preserve">no se presentaron retrasos </v>
          </cell>
          <cell r="DG112" t="str">
            <v>Respaldar jurídicamente la viabilidad juridica o no de los proyectos de acuerdo o de Ley donde la Secretaría General tenga interes y se enmarque dentro de sus funciones.</v>
          </cell>
          <cell r="DH112">
            <v>13</v>
          </cell>
          <cell r="DI112">
            <v>13</v>
          </cell>
          <cell r="DJ112" t="str">
            <v>Durante el mes de abril  se realizó el análisis jurídico de trece  (13) (anteproyectos, proyectos de Acuerdo y de Ley) solicitados a la Oficina Asesora de Jurídica, los cuales fueron resueltos dentro del término legal</v>
          </cell>
          <cell r="DK112" t="str">
            <v>No se presentaron retrasos</v>
          </cell>
          <cell r="DL112" t="str">
            <v>Respaldar jurídicamente la viabilidad juridica o no de los proyectos de acuerdo o de Ley donde la Secretaría General tenga interes y se enmarque dentro de sus funciones.</v>
          </cell>
          <cell r="DM112">
            <v>18</v>
          </cell>
          <cell r="DN112">
            <v>18</v>
          </cell>
          <cell r="DO112" t="str">
            <v>Durante el mes de mayo  se realizó el análisis jurídico de diesciocho  (18) (anteproyectos, proyectos de Acuerdo y de Ley) solicitados a la Oficina Asesora de Jurídica, los cuales fueron resueltos dentro del término legal</v>
          </cell>
          <cell r="DP112" t="str">
            <v>No se presentaron retrasos</v>
          </cell>
          <cell r="DQ112" t="str">
            <v>Respaldar jurídicamente la viabilidad juridica o no de los proyectos de acuerdo o de Ley donde la Secretaría General tenga interes y se enmarque dentro de sus funciones.</v>
          </cell>
          <cell r="DR112">
            <v>4</v>
          </cell>
          <cell r="DS112">
            <v>4</v>
          </cell>
          <cell r="DT112" t="str">
            <v>Durante el mes de junio se realizó el análisis jurídico de cuatro (04 ) (anteproyectos, proyectos de Acuerdo y de Ley) solicitados a la Oficina Asesora de Jurídica.</v>
          </cell>
          <cell r="DU112" t="str">
            <v>No se presentaron retrasos</v>
          </cell>
          <cell r="DV112" t="str">
            <v>Respaldar jurídicamente la viabilidad juridica o no de los proyectos de acuerdo o de Ley donde la Secretaría General tenga interes y se enmarque dentro de sus funciones.</v>
          </cell>
          <cell r="DW112">
            <v>9</v>
          </cell>
          <cell r="DX112">
            <v>9</v>
          </cell>
          <cell r="DY112" t="str">
            <v>Durante el mes de julio se realizó el análisis jurídico de nueve (09) (anteproyectos, proyectos de Acuerdo y de Ley) solicitados a la Oficina Asesora de Jurídica, los cuales fueron resueltos dentro del término legal</v>
          </cell>
          <cell r="DZ112" t="str">
            <v>No se presentaron retrasos</v>
          </cell>
          <cell r="EA112" t="str">
            <v>Respaldar jurídicamente la viabilidad jurídica o no de los proyectos de acuerdo o de Ley donde la Secretaría General tenga interés y se enmarque dentro de sus funciones.</v>
          </cell>
          <cell r="EB112">
            <v>10</v>
          </cell>
          <cell r="EC112">
            <v>10</v>
          </cell>
          <cell r="ED112" t="str">
            <v xml:space="preserve">Durante el mes de agosto se realizó el análisis jurídico de diez (10) (anteproyectos, proyectos de Acuerdo y de Ley) solicitados a la Oficina Asesora de Jurídica, los cuales fueron resueltos en menos del tiempo que establece el Decreto Distrital 438 de 2019 </v>
          </cell>
          <cell r="EE112" t="str">
            <v>No se presentaron retrasos, se resolvieron en menos del termino que establece el Decreto Distrital 438 de 2019.</v>
          </cell>
          <cell r="EF112" t="str">
            <v>Respaldar jurídicamente la viabilidad jurídica o no de los proyectos de acuerdo o de Ley donde la Secretaría General tenga interés y se enmarque dentro de sus funciones.</v>
          </cell>
          <cell r="EG112">
            <v>2</v>
          </cell>
          <cell r="EH112">
            <v>2</v>
          </cell>
          <cell r="EI112" t="str">
            <v xml:space="preserve">Durante el mes de septiembre se realizó el análisis jurídico de dos (02) (anteproyectos, proyectos de Acuerdo y de Ley) solicitados a la Oficina Asesora de Jurídica, los cuales fueron resueltos en menos del tiempo que establece el Decreto Distrital 438 de 2019 </v>
          </cell>
          <cell r="EJ112" t="str">
            <v>No se presentaron retrasos, se resolvieron en menos del termino que establece el Decreto Distrital 438 de 2019. La disminución en las solicitudes por parte del Consejo distrital se debe a que se encuentran sesionando  otros temas importantes para el Distrito.</v>
          </cell>
          <cell r="EK112" t="str">
            <v>Respaldar jurídicamente la viabilidad jurídica o no de los proyectos de acuerdo o de Ley donde la Secretaría General tenga interés y se enmarque dentro de sus funciones.</v>
          </cell>
          <cell r="EL112" t="str">
            <v/>
          </cell>
          <cell r="EM112" t="str">
            <v/>
          </cell>
          <cell r="EN112" t="str">
            <v/>
          </cell>
          <cell r="EO112" t="str">
            <v/>
          </cell>
          <cell r="EP112" t="str">
            <v/>
          </cell>
          <cell r="EQ112" t="str">
            <v/>
          </cell>
          <cell r="ER112" t="str">
            <v/>
          </cell>
          <cell r="ES112" t="str">
            <v/>
          </cell>
          <cell r="ET112" t="str">
            <v/>
          </cell>
          <cell r="EU112" t="str">
            <v/>
          </cell>
          <cell r="EV112" t="str">
            <v/>
          </cell>
          <cell r="EW112" t="str">
            <v/>
          </cell>
          <cell r="EX112" t="str">
            <v/>
          </cell>
          <cell r="EY112" t="str">
            <v/>
          </cell>
          <cell r="EZ112" t="str">
            <v/>
          </cell>
          <cell r="FA112">
            <v>96</v>
          </cell>
          <cell r="FB112">
            <v>0</v>
          </cell>
          <cell r="FC112" t="str">
            <v>No aplica</v>
          </cell>
          <cell r="FD112" t="str">
            <v>Cumplido</v>
          </cell>
          <cell r="FE112" t="str">
            <v>Cumplido</v>
          </cell>
          <cell r="FF112" t="str">
            <v>Adecuado</v>
          </cell>
          <cell r="FG112" t="str">
            <v>Coherente</v>
          </cell>
          <cell r="FH112" t="str">
            <v>Concuerda</v>
          </cell>
          <cell r="FI112" t="str">
            <v>No aplica</v>
          </cell>
          <cell r="FJ112" t="str">
            <v>Relación directa</v>
          </cell>
          <cell r="FK112" t="str">
            <v>Adecuado</v>
          </cell>
          <cell r="FL112" t="str">
            <v>Oportuna</v>
          </cell>
          <cell r="FM112"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FN112" t="str">
            <v>Esneider Bernal</v>
          </cell>
          <cell r="FO112" t="str">
            <v>Cumple</v>
          </cell>
          <cell r="FP112" t="str">
            <v>Cumplido</v>
          </cell>
          <cell r="FQ112" t="e">
            <v>#N/A</v>
          </cell>
          <cell r="FR112" t="str">
            <v>Adecuado</v>
          </cell>
          <cell r="FS112" t="str">
            <v>Coherente</v>
          </cell>
          <cell r="FT112" t="str">
            <v>Concuerda</v>
          </cell>
          <cell r="FU112" t="str">
            <v>No aplica</v>
          </cell>
          <cell r="FV112" t="str">
            <v>No aplica</v>
          </cell>
          <cell r="FW112" t="str">
            <v>Adecuado</v>
          </cell>
          <cell r="FX112" t="str">
            <v>Oportuna</v>
          </cell>
          <cell r="FY112">
            <v>0</v>
          </cell>
          <cell r="FZ112" t="str">
            <v>Esneider Bernal</v>
          </cell>
          <cell r="GA112">
            <v>0</v>
          </cell>
          <cell r="GB112" t="str">
            <v>Cumplido</v>
          </cell>
          <cell r="GC112" t="e">
            <v>#N/A</v>
          </cell>
          <cell r="GD112">
            <v>0</v>
          </cell>
          <cell r="GE112">
            <v>0</v>
          </cell>
          <cell r="GF112">
            <v>0</v>
          </cell>
          <cell r="GG112">
            <v>0</v>
          </cell>
          <cell r="GH112">
            <v>0</v>
          </cell>
          <cell r="GI112">
            <v>0</v>
          </cell>
          <cell r="GJ112">
            <v>0</v>
          </cell>
          <cell r="GK112">
            <v>0</v>
          </cell>
          <cell r="GL112">
            <v>0</v>
          </cell>
          <cell r="GM112">
            <v>0</v>
          </cell>
          <cell r="GN112">
            <v>0</v>
          </cell>
          <cell r="GO112" t="e">
            <v>#N/A</v>
          </cell>
          <cell r="GP112">
            <v>0</v>
          </cell>
          <cell r="GQ112">
            <v>0</v>
          </cell>
          <cell r="GR112">
            <v>0</v>
          </cell>
          <cell r="GS112">
            <v>0</v>
          </cell>
          <cell r="GT112">
            <v>0</v>
          </cell>
          <cell r="GU112">
            <v>0</v>
          </cell>
          <cell r="GV112">
            <v>0</v>
          </cell>
          <cell r="GW112">
            <v>0</v>
          </cell>
          <cell r="GX112">
            <v>0</v>
          </cell>
          <cell r="GY112">
            <v>1</v>
          </cell>
          <cell r="GZ112">
            <v>1</v>
          </cell>
          <cell r="HA112">
            <v>1</v>
          </cell>
          <cell r="HB112">
            <v>1</v>
          </cell>
          <cell r="HC112">
            <v>1</v>
          </cell>
          <cell r="HD112">
            <v>1</v>
          </cell>
          <cell r="HE112">
            <v>1</v>
          </cell>
          <cell r="HF112">
            <v>1</v>
          </cell>
          <cell r="HG112">
            <v>1</v>
          </cell>
          <cell r="HH112" t="str">
            <v/>
          </cell>
          <cell r="HI112" t="str">
            <v/>
          </cell>
          <cell r="HJ112" t="str">
            <v/>
          </cell>
          <cell r="HK112">
            <v>96</v>
          </cell>
          <cell r="HL112">
            <v>1</v>
          </cell>
          <cell r="HM112">
            <v>1</v>
          </cell>
          <cell r="HN112">
            <v>1</v>
          </cell>
          <cell r="HO112">
            <v>1</v>
          </cell>
          <cell r="HP112">
            <v>1</v>
          </cell>
          <cell r="HQ112">
            <v>1</v>
          </cell>
          <cell r="HR112">
            <v>1</v>
          </cell>
          <cell r="HS112">
            <v>1</v>
          </cell>
          <cell r="HT112">
            <v>1</v>
          </cell>
          <cell r="HU112">
            <v>0</v>
          </cell>
          <cell r="HV112">
            <v>0</v>
          </cell>
          <cell r="HW112">
            <v>0</v>
          </cell>
          <cell r="HX112">
            <v>1</v>
          </cell>
          <cell r="HY112">
            <v>1</v>
          </cell>
          <cell r="HZ112">
            <v>1</v>
          </cell>
          <cell r="IA112">
            <v>1</v>
          </cell>
          <cell r="IB112">
            <v>1</v>
          </cell>
          <cell r="IC112">
            <v>1</v>
          </cell>
          <cell r="ID112">
            <v>1</v>
          </cell>
          <cell r="IE112">
            <v>1</v>
          </cell>
          <cell r="IF112">
            <v>1</v>
          </cell>
          <cell r="IG112">
            <v>1</v>
          </cell>
          <cell r="IH112">
            <v>1</v>
          </cell>
          <cell r="II112">
            <v>1</v>
          </cell>
          <cell r="IJ112">
            <v>1</v>
          </cell>
          <cell r="IK112">
            <v>1</v>
          </cell>
          <cell r="IL112">
            <v>1</v>
          </cell>
          <cell r="IM112">
            <v>1</v>
          </cell>
          <cell r="IN112">
            <v>1</v>
          </cell>
          <cell r="IP112">
            <v>1</v>
          </cell>
        </row>
        <row r="113">
          <cell r="A113">
            <v>154</v>
          </cell>
          <cell r="B113" t="str">
            <v>Oficina Asesora de Jurídica</v>
          </cell>
          <cell r="C113" t="str">
            <v>Jefe Oficina Asesora de Jurídica</v>
          </cell>
          <cell r="D113" t="str">
            <v>Juliana Valencia Andrade</v>
          </cell>
          <cell r="E113" t="str">
            <v>P3 -  EFICIENCIA</v>
          </cell>
          <cell r="F113" t="str">
            <v xml:space="preserve">P3O1 Lograr la excelencia en procesos de gestión y convertir a la Secretaría General en referente distrital </v>
          </cell>
          <cell r="G113" t="str">
            <v>P3O1A6 Definir estrategias para evitar la ocurrencia de fallas administrativas y riesgos en la gestión de la Secretaría General, previniendo el daño antijurídico, a partir del fortalecimiento de la defensa judicial y extrajudicial de la entidad.</v>
          </cell>
          <cell r="H113" t="str">
            <v>Emitir oportunamente los conceptos jurídicos solicitados</v>
          </cell>
          <cell r="I113" t="str">
            <v>Conceptos jurídicos emitidos oportunamente</v>
          </cell>
          <cell r="J113" t="str">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ell>
          <cell r="K113" t="str">
            <v>(Cantidad de conceptos jurídicos emitidos oportunamente  / (Cantidad de conceptos jurídicos solicitados - Cantidad de conceptos jurídicos en termino, pendientes por resolver) ) *100</v>
          </cell>
          <cell r="L113" t="str">
            <v>Cantidad de conceptos jurídicos emitidos oportunamente</v>
          </cell>
          <cell r="M113" t="str">
            <v>(Cantidad de conceptos jurídicos solicitados - Cantidad de conceptos jurídicos en termino, pendientes por resolver)</v>
          </cell>
          <cell r="O113" t="str">
            <v>Conceptos jurídicos emitidos oportunamente por la Oficina Asesora de Jurídica</v>
          </cell>
          <cell r="P113" t="str">
            <v>Emitir conceptos jurídicos  para dar respuesta a las solicitudes y  orientar a las dependencias de la Secretaría General en aras de que sus actuaciones sean acordes al ordenamiento jurídico.</v>
          </cell>
          <cell r="Q113" t="str">
            <v>Base de datos en excel</v>
          </cell>
          <cell r="R113" t="str">
            <v xml:space="preserve">Orientar a las diferentes dependencias con el fin de prevenir el daño antijuridico </v>
          </cell>
          <cell r="S113" t="str">
            <v>Constante</v>
          </cell>
          <cell r="T113" t="str">
            <v>Constante</v>
          </cell>
          <cell r="U113" t="str">
            <v>Porcentaje</v>
          </cell>
          <cell r="V113" t="str">
            <v>Eficiencia</v>
          </cell>
          <cell r="W113" t="str">
            <v>Resultado</v>
          </cell>
          <cell r="X113">
            <v>2016</v>
          </cell>
          <cell r="Y113">
            <v>0</v>
          </cell>
          <cell r="Z113">
            <v>2016</v>
          </cell>
          <cell r="AA113" t="str">
            <v>ND</v>
          </cell>
          <cell r="AB113">
            <v>1</v>
          </cell>
          <cell r="AC113">
            <v>1</v>
          </cell>
          <cell r="AD113">
            <v>1</v>
          </cell>
          <cell r="AE113">
            <v>1</v>
          </cell>
          <cell r="AF113">
            <v>0</v>
          </cell>
          <cell r="AG113" t="str">
            <v>No Aplica</v>
          </cell>
          <cell r="AH113" t="str">
            <v>No Aplica</v>
          </cell>
          <cell r="AI113" t="str">
            <v>No Aplica</v>
          </cell>
          <cell r="AJ113">
            <v>1</v>
          </cell>
          <cell r="AK113" t="str">
            <v>No Aplica</v>
          </cell>
          <cell r="AL113" t="str">
            <v>No Aplica</v>
          </cell>
          <cell r="AM113" t="str">
            <v>No Aplica</v>
          </cell>
          <cell r="AN113">
            <v>1</v>
          </cell>
          <cell r="AO113" t="str">
            <v>Gestión Jurídica</v>
          </cell>
          <cell r="AP113" t="str">
            <v>No Aplica</v>
          </cell>
          <cell r="AQ113" t="str">
            <v>No Aplica</v>
          </cell>
          <cell r="AR113" t="str">
            <v>No Aplica</v>
          </cell>
          <cell r="AS113" t="str">
            <v>No Aplica</v>
          </cell>
          <cell r="AT113" t="str">
            <v>No Aplica</v>
          </cell>
          <cell r="AU113" t="str">
            <v>No Aplica</v>
          </cell>
          <cell r="AV113" t="str">
            <v>No Aplica</v>
          </cell>
          <cell r="AW113" t="str">
            <v>No Aplica</v>
          </cell>
          <cell r="AX113" t="str">
            <v>No Aplica</v>
          </cell>
          <cell r="AY113" t="str">
            <v>No Aplica</v>
          </cell>
          <cell r="AZ113">
            <v>1</v>
          </cell>
          <cell r="BA113" t="str">
            <v>No Aplica</v>
          </cell>
          <cell r="BB113" t="str">
            <v>No Aplica</v>
          </cell>
          <cell r="BC113" t="str">
            <v>No Aplica</v>
          </cell>
          <cell r="BD113" t="str">
            <v>No Aplica</v>
          </cell>
          <cell r="BE113" t="str">
            <v>No Aplica</v>
          </cell>
          <cell r="BF113" t="str">
            <v>No Aplica</v>
          </cell>
          <cell r="BG113" t="str">
            <v>No Aplica</v>
          </cell>
          <cell r="BH113" t="str">
            <v>No Aplica</v>
          </cell>
          <cell r="BI113" t="str">
            <v>No Aplica</v>
          </cell>
          <cell r="BJ113" t="str">
            <v>No Aplica</v>
          </cell>
          <cell r="BK113" t="str">
            <v>No Aplica</v>
          </cell>
          <cell r="BL113" t="str">
            <v>No Aplica</v>
          </cell>
          <cell r="BM113" t="str">
            <v xml:space="preserve">Plan de Acción SGCGestión JurídicaPLAN ESTRATÉGICO DE TALENTO HUMANO
</v>
          </cell>
          <cell r="BN113" t="str">
            <v>El indicador mide la cantidad  de conceptos jurídicos emitidos por la Oficina Asesora de Jurídica frente  al numero de consultas formuladas por las diferentes Dependencias de la Secretaría General, el cual deberá ser resuelto dentro del término de 30 días, de conformidad con el numeral 2 del artículo 14 de la Ley 1755 de 2015.</v>
          </cell>
          <cell r="BO113" t="str">
            <v>Emitir conceptos jurídicos  para dar respuesta a las solicitudes y  orientar a las dependencias de la Secretaría General en aras de que sus actuaciones sean acordes al ordenamiento jurídico.</v>
          </cell>
          <cell r="BP113" t="str">
            <v xml:space="preserve">Orientar a las diferentes dependencias con el fin de prevenir el daño antijuridico </v>
          </cell>
          <cell r="BQ113" t="str">
            <v>Base de datos en excel</v>
          </cell>
          <cell r="BR113" t="str">
            <v>Constante</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1</v>
          </cell>
          <cell r="CL113">
            <v>1</v>
          </cell>
          <cell r="CM113">
            <v>1</v>
          </cell>
          <cell r="CN113">
            <v>1</v>
          </cell>
          <cell r="CO113">
            <v>1</v>
          </cell>
          <cell r="CP113">
            <v>1</v>
          </cell>
          <cell r="CQ113">
            <v>1</v>
          </cell>
          <cell r="CR113">
            <v>1</v>
          </cell>
          <cell r="CS113">
            <v>2</v>
          </cell>
          <cell r="CT113">
            <v>2</v>
          </cell>
          <cell r="CU113" t="str">
            <v xml:space="preserve">Durante el mes de enero se emitió dos (2) conceptos jurídicos para dar respuesta a dos solicitudes de conceptos jurídicos </v>
          </cell>
          <cell r="CV113" t="str">
            <v>No se presentaron retrasos los dos conceptos que fueron resueltos venian del año 2018, los cuales fueron resueltos dentro de término legal.</v>
          </cell>
          <cell r="CW113" t="str">
            <v xml:space="preserve">Orientar a las diferentes dependencias con el fin de prevenir el daño antijuridico </v>
          </cell>
          <cell r="CX113">
            <v>3</v>
          </cell>
          <cell r="CY113">
            <v>3</v>
          </cell>
          <cell r="CZ113" t="str">
            <v xml:space="preserve">Durante el mes de febrero se emitió tres (3) conceptos jurídicos para dar respuesta a tres solicitudes de conceptos jurídicos </v>
          </cell>
          <cell r="DA113" t="str">
            <v>No se presentaron retrasos-uno de los conceptos venía de diciembre de 2018, se respondio dentro del término legal</v>
          </cell>
          <cell r="DB113" t="str">
            <v xml:space="preserve">Orientar a las diferentes dependencias con el fin de prevenir el daño antijuridico </v>
          </cell>
          <cell r="DC113">
            <v>4</v>
          </cell>
          <cell r="DD113">
            <v>4</v>
          </cell>
          <cell r="DE113" t="str">
            <v xml:space="preserve">Durante el mes de marzo se emitió cuatro (4) conceptos jurídicos para dar respuesta a cuatro solicitudes de conceptos jurídicos </v>
          </cell>
          <cell r="DF113" t="str">
            <v>no se presentaron retrasos, del total recibido en el mes quedaron en término de respuesta 5 solicitudes.</v>
          </cell>
          <cell r="DG113" t="str">
            <v xml:space="preserve">Orientar a las diferentes dependencias con el fin de prevenir el daño antijuridico </v>
          </cell>
          <cell r="DH113">
            <v>3</v>
          </cell>
          <cell r="DI113">
            <v>3</v>
          </cell>
          <cell r="DJ113" t="str">
            <v>Durante el mes de abril se emitió tres (3) conceptos jurídicos que habian quedado en termino legal de contestar.</v>
          </cell>
          <cell r="DK113" t="str">
            <v xml:space="preserve">No se presentaron retrasos,  de los tres conceptos que estaban dentro del término se resolvieron tres. </v>
          </cell>
          <cell r="DL113" t="str">
            <v xml:space="preserve">Orientar a las diferentes dependencias con el fin de prevenir el daño antijuridico </v>
          </cell>
          <cell r="DM113">
            <v>3</v>
          </cell>
          <cell r="DN113">
            <v>3</v>
          </cell>
          <cell r="DO113" t="str">
            <v>Durante el mes de mayo se emitió tres (3) conceptos jurídicos que habian quedado en termino legal de contestar.</v>
          </cell>
          <cell r="DP113" t="str">
            <v xml:space="preserve">No se presentaron retrasos,  de los tres conceptos que estaban dentro del término se resolvieron tres. </v>
          </cell>
          <cell r="DQ113" t="str">
            <v xml:space="preserve">Orientar a las diferentes dependencias con el fin de prevenir el daño antijuridico </v>
          </cell>
          <cell r="DR113">
            <v>3</v>
          </cell>
          <cell r="DS113">
            <v>3</v>
          </cell>
          <cell r="DT113" t="str">
            <v>Durante el mes de junio se emitió tres (3) conceptos jurídicos que habian quedado en término legal de contestar.</v>
          </cell>
          <cell r="DU113" t="str">
            <v xml:space="preserve">No se presentaron retrasos,  de los tres conceptos que estaban dentro del término se resolvieron tres. </v>
          </cell>
          <cell r="DV113" t="str">
            <v xml:space="preserve">Orientar a las diferentes dependencias con el fin de prevenir el daño antijuridico </v>
          </cell>
          <cell r="DW113">
            <v>5</v>
          </cell>
          <cell r="DX113">
            <v>5</v>
          </cell>
          <cell r="DY113" t="str">
            <v>Durante el mes de julio se emitió cinco (5) conceptos jurídicos que habían quedado en termino legal de contestar.</v>
          </cell>
          <cell r="DZ113" t="str">
            <v xml:space="preserve">No se presentaron retrasos, de los cinco conceptos que estaban dentro del término se resolvieron cinco. </v>
          </cell>
          <cell r="EA113" t="str">
            <v xml:space="preserve">Orientar a las diferentes dependencias con el fin de prevenir el daño antijuridico </v>
          </cell>
          <cell r="EB113">
            <v>4</v>
          </cell>
          <cell r="EC113">
            <v>4</v>
          </cell>
          <cell r="ED113" t="str">
            <v>Durante el mes de agosto se emitió tres (3) conceptos jurídicos que habían quedado en termino legal de contestar, se aclara que por error involuntario en el mes de julio no se reportó el concepto solicitado con el radicado 1-2019-15176, el cual se relaciona en el mes de agosto y el cual fue emitido dentro del término legal.</v>
          </cell>
          <cell r="EE113" t="str">
            <v xml:space="preserve">No se presentaron retrasos, de los tres  conceptos que estaban dentro del término se resolvieron tres. </v>
          </cell>
          <cell r="EF113" t="str">
            <v xml:space="preserve">Orientar a las diferentes dependencias con el fin de prevenir el daño antijuridico </v>
          </cell>
          <cell r="EG113">
            <v>3</v>
          </cell>
          <cell r="EH113">
            <v>3</v>
          </cell>
          <cell r="EI113" t="str">
            <v>Durante el mes deseptiembre se emitió dos (2) conceptos jurídicos que habían quedado en termino legal de contestar y se elaboró 1 concepto de oficio.</v>
          </cell>
          <cell r="EJ113" t="str">
            <v xml:space="preserve">No se presentaron retrasos, de los dos conceptos que estaban dentro del término se resolvierondos. </v>
          </cell>
          <cell r="EK113" t="str">
            <v xml:space="preserve">Orientar a las diferentes dependencias con el fin de prevenir el daño antijuridico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v>30</v>
          </cell>
          <cell r="FB113">
            <v>0</v>
          </cell>
          <cell r="FC113" t="str">
            <v>No aplica</v>
          </cell>
          <cell r="FD113" t="str">
            <v>Cumplido</v>
          </cell>
          <cell r="FE113" t="str">
            <v>Cumplido</v>
          </cell>
          <cell r="FF113" t="str">
            <v>Adecuado</v>
          </cell>
          <cell r="FG113" t="str">
            <v>Coherente</v>
          </cell>
          <cell r="FH113" t="str">
            <v>Concuerda</v>
          </cell>
          <cell r="FI113" t="str">
            <v>No aplica</v>
          </cell>
          <cell r="FJ113" t="str">
            <v>Relación directa</v>
          </cell>
          <cell r="FK113" t="str">
            <v>Adecuado</v>
          </cell>
          <cell r="FL113" t="str">
            <v>Oportuna</v>
          </cell>
          <cell r="FM113"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FN113" t="str">
            <v>Esneider Bernal</v>
          </cell>
          <cell r="FO113" t="str">
            <v>Cumple</v>
          </cell>
          <cell r="FP113" t="str">
            <v>Cumplido</v>
          </cell>
          <cell r="FQ113" t="e">
            <v>#N/A</v>
          </cell>
          <cell r="FR113" t="str">
            <v>Adecuado</v>
          </cell>
          <cell r="FS113" t="str">
            <v>Coherente</v>
          </cell>
          <cell r="FT113" t="str">
            <v>Concuerda</v>
          </cell>
          <cell r="FU113" t="str">
            <v>No aplica</v>
          </cell>
          <cell r="FV113" t="str">
            <v>No aplica</v>
          </cell>
          <cell r="FW113" t="str">
            <v>Adecuado</v>
          </cell>
          <cell r="FX113" t="str">
            <v>Oportuna</v>
          </cell>
          <cell r="FY113">
            <v>0</v>
          </cell>
          <cell r="FZ113" t="str">
            <v>Esneider Bernal</v>
          </cell>
          <cell r="GA113">
            <v>0</v>
          </cell>
          <cell r="GB113" t="str">
            <v>Cumplido</v>
          </cell>
          <cell r="GC113" t="e">
            <v>#N/A</v>
          </cell>
          <cell r="GD113">
            <v>0</v>
          </cell>
          <cell r="GE113">
            <v>0</v>
          </cell>
          <cell r="GF113">
            <v>0</v>
          </cell>
          <cell r="GG113">
            <v>0</v>
          </cell>
          <cell r="GH113">
            <v>0</v>
          </cell>
          <cell r="GI113">
            <v>0</v>
          </cell>
          <cell r="GJ113">
            <v>0</v>
          </cell>
          <cell r="GK113">
            <v>0</v>
          </cell>
          <cell r="GL113">
            <v>0</v>
          </cell>
          <cell r="GM113">
            <v>0</v>
          </cell>
          <cell r="GN113">
            <v>0</v>
          </cell>
          <cell r="GO113" t="e">
            <v>#N/A</v>
          </cell>
          <cell r="GP113">
            <v>0</v>
          </cell>
          <cell r="GQ113">
            <v>0</v>
          </cell>
          <cell r="GR113">
            <v>0</v>
          </cell>
          <cell r="GS113">
            <v>0</v>
          </cell>
          <cell r="GT113">
            <v>0</v>
          </cell>
          <cell r="GU113">
            <v>0</v>
          </cell>
          <cell r="GV113">
            <v>0</v>
          </cell>
          <cell r="GW113">
            <v>0</v>
          </cell>
          <cell r="GX113">
            <v>0</v>
          </cell>
          <cell r="GY113">
            <v>1</v>
          </cell>
          <cell r="GZ113">
            <v>1</v>
          </cell>
          <cell r="HA113">
            <v>1</v>
          </cell>
          <cell r="HB113">
            <v>1</v>
          </cell>
          <cell r="HC113">
            <v>1</v>
          </cell>
          <cell r="HD113">
            <v>1</v>
          </cell>
          <cell r="HE113">
            <v>1</v>
          </cell>
          <cell r="HF113">
            <v>1</v>
          </cell>
          <cell r="HG113">
            <v>1</v>
          </cell>
          <cell r="HH113" t="str">
            <v/>
          </cell>
          <cell r="HI113" t="str">
            <v/>
          </cell>
          <cell r="HJ113" t="str">
            <v/>
          </cell>
          <cell r="HK113">
            <v>30</v>
          </cell>
          <cell r="HL113">
            <v>1</v>
          </cell>
          <cell r="HM113">
            <v>1</v>
          </cell>
          <cell r="HN113">
            <v>1</v>
          </cell>
          <cell r="HO113">
            <v>1</v>
          </cell>
          <cell r="HP113">
            <v>1</v>
          </cell>
          <cell r="HQ113">
            <v>1</v>
          </cell>
          <cell r="HR113">
            <v>1</v>
          </cell>
          <cell r="HS113">
            <v>1</v>
          </cell>
          <cell r="HT113">
            <v>1</v>
          </cell>
          <cell r="HU113">
            <v>0</v>
          </cell>
          <cell r="HV113">
            <v>0</v>
          </cell>
          <cell r="HW113">
            <v>0</v>
          </cell>
          <cell r="HX113">
            <v>1</v>
          </cell>
          <cell r="HY113">
            <v>1</v>
          </cell>
          <cell r="HZ113">
            <v>1</v>
          </cell>
          <cell r="IA113">
            <v>1</v>
          </cell>
          <cell r="IB113">
            <v>1</v>
          </cell>
          <cell r="IC113">
            <v>1</v>
          </cell>
          <cell r="ID113">
            <v>1</v>
          </cell>
          <cell r="IE113">
            <v>1</v>
          </cell>
          <cell r="IF113">
            <v>1</v>
          </cell>
          <cell r="IG113">
            <v>1</v>
          </cell>
          <cell r="IH113">
            <v>1</v>
          </cell>
          <cell r="II113">
            <v>1</v>
          </cell>
          <cell r="IJ113">
            <v>1</v>
          </cell>
          <cell r="IK113">
            <v>1</v>
          </cell>
          <cell r="IL113">
            <v>1</v>
          </cell>
          <cell r="IM113">
            <v>1</v>
          </cell>
          <cell r="IN113">
            <v>1</v>
          </cell>
          <cell r="IP113">
            <v>1</v>
          </cell>
        </row>
        <row r="114">
          <cell r="A114">
            <v>156</v>
          </cell>
          <cell r="B114" t="str">
            <v>Oficina Asesora de Jurídica</v>
          </cell>
          <cell r="C114" t="str">
            <v>Jefe Oficina Asesora de Jurídica</v>
          </cell>
          <cell r="D114" t="str">
            <v>Juliana Valencia Andrade</v>
          </cell>
          <cell r="E114" t="str">
            <v>P3 -  EFICIENCIA</v>
          </cell>
          <cell r="F114" t="str">
            <v xml:space="preserve">P3O1 Lograr la excelencia en procesos de gestión y convertir a la Secretaría General en referente distrital </v>
          </cell>
          <cell r="G114" t="str">
            <v>P3O1A6 Definir estrategias para evitar la ocurrencia de fallas administrativas y riesgos en la gestión de la Secretaría General, previniendo el daño antijurídico, a partir del fortalecimiento de la defensa judicial y extrajudicial de la entidad.</v>
          </cell>
          <cell r="H114" t="str">
            <v>Revisar los proyectos de Actos Administrativos, a solicitud de las dependencias</v>
          </cell>
          <cell r="I114" t="str">
            <v>Proyectos de Actos Administrativos, a solicitud de las dependencias, revisados</v>
          </cell>
          <cell r="J114" t="str">
            <v xml:space="preserve">El indicador pretende medir  la cantidad de Proyectos de Actos Administrativos revisados frente al número de solicitudes de revisión de Proyectos de  Actos Administrativos </v>
          </cell>
          <cell r="K114" t="str">
            <v>(Cantidad de Proyectos de Actos Administrativos revisados  / Cantidad de Proyectos de Actos Administrativos solicitados - cantidad de actos administrativos en oportunidad de revisión. ) *100</v>
          </cell>
          <cell r="L114" t="str">
            <v xml:space="preserve">Cantidad de Proyectos de Actos Administrativos revisados </v>
          </cell>
          <cell r="M114" t="str">
            <v xml:space="preserve">Cantidad de Proyectos de Actos Administrativos solicitados. </v>
          </cell>
          <cell r="O114" t="str">
            <v>Proyectos de Actos Administrativos revisados</v>
          </cell>
          <cell r="P114" t="str">
            <v>• Revisar los Proyectos de actos administrativos  de la Secretaría General, solicitados a la Oficina Asesora de Jurídica,  verificando que se ajusten al ordenamiento jurídico y a los propósitos de los mismos</v>
          </cell>
          <cell r="Q114" t="str">
            <v>Base de datos en excel</v>
          </cell>
          <cell r="R114" t="str">
            <v xml:space="preserve">Prestar apoyo juridico a todas las dependencias con el fin de prevenir el daño antijuridico </v>
          </cell>
          <cell r="S114" t="str">
            <v>Constante</v>
          </cell>
          <cell r="T114" t="str">
            <v>Constante</v>
          </cell>
          <cell r="U114" t="str">
            <v>Porcentaje</v>
          </cell>
          <cell r="V114" t="str">
            <v>Eficiencia</v>
          </cell>
          <cell r="W114" t="str">
            <v>Resultado</v>
          </cell>
          <cell r="X114">
            <v>2016</v>
          </cell>
          <cell r="Y114">
            <v>0</v>
          </cell>
          <cell r="Z114">
            <v>2016</v>
          </cell>
          <cell r="AA114" t="str">
            <v>ND</v>
          </cell>
          <cell r="AB114">
            <v>1</v>
          </cell>
          <cell r="AC114">
            <v>1</v>
          </cell>
          <cell r="AD114">
            <v>1</v>
          </cell>
          <cell r="AE114">
            <v>1</v>
          </cell>
          <cell r="AF114">
            <v>0</v>
          </cell>
          <cell r="AG114" t="str">
            <v>No Aplica</v>
          </cell>
          <cell r="AH114" t="str">
            <v>No Aplica</v>
          </cell>
          <cell r="AI114" t="str">
            <v>No Aplica</v>
          </cell>
          <cell r="AJ114">
            <v>1</v>
          </cell>
          <cell r="AK114" t="str">
            <v>No Aplica</v>
          </cell>
          <cell r="AL114" t="str">
            <v>No Aplica</v>
          </cell>
          <cell r="AM114" t="str">
            <v>No Aplica</v>
          </cell>
          <cell r="AN114">
            <v>1</v>
          </cell>
          <cell r="AO114" t="str">
            <v>Gestión Jurídica</v>
          </cell>
          <cell r="AP114" t="str">
            <v>No Aplica</v>
          </cell>
          <cell r="AQ114" t="str">
            <v>No Aplica</v>
          </cell>
          <cell r="AR114" t="str">
            <v>No Aplica</v>
          </cell>
          <cell r="AS114" t="str">
            <v>No Aplica</v>
          </cell>
          <cell r="AT114" t="str">
            <v>No Aplica</v>
          </cell>
          <cell r="AU114" t="str">
            <v>No Aplica</v>
          </cell>
          <cell r="AV114" t="str">
            <v>No Aplica</v>
          </cell>
          <cell r="AW114" t="str">
            <v>No Aplica</v>
          </cell>
          <cell r="AX114" t="str">
            <v>No Aplica</v>
          </cell>
          <cell r="AY114" t="str">
            <v>No Aplica</v>
          </cell>
          <cell r="AZ114">
            <v>1</v>
          </cell>
          <cell r="BA114" t="str">
            <v>No Aplica</v>
          </cell>
          <cell r="BB114" t="str">
            <v>No Aplica</v>
          </cell>
          <cell r="BC114" t="str">
            <v>No Aplica</v>
          </cell>
          <cell r="BD114" t="str">
            <v>No Aplica</v>
          </cell>
          <cell r="BE114" t="str">
            <v>No Aplica</v>
          </cell>
          <cell r="BF114" t="str">
            <v>No Aplica</v>
          </cell>
          <cell r="BG114" t="str">
            <v>No Aplica</v>
          </cell>
          <cell r="BH114" t="str">
            <v>No Aplica</v>
          </cell>
          <cell r="BI114" t="str">
            <v>No Aplica</v>
          </cell>
          <cell r="BJ114" t="str">
            <v>No Aplica</v>
          </cell>
          <cell r="BK114" t="str">
            <v>No Aplica</v>
          </cell>
          <cell r="BL114" t="str">
            <v>No Aplica</v>
          </cell>
          <cell r="BM114" t="str">
            <v xml:space="preserve">Plan de Acción SGCGestión JurídicaPLAN ESTRATÉGICO DE TALENTO HUMANO
</v>
          </cell>
          <cell r="BN114" t="str">
            <v xml:space="preserve">El indicador pretende medir  la cantidad de Proyectos de Actos Administrativos revisados frente al número de solicitudes de revisión de Proyectos de  Actos Administrativos </v>
          </cell>
          <cell r="BO114" t="str">
            <v>• Revisar los Proyectos de actos administrativos  de la Secretaría General, solicitados a la Oficina Asesora de Jurídica,  verificando que se ajusten al ordenamiento jurídico y a los propósitos de los mismos</v>
          </cell>
          <cell r="BP114" t="str">
            <v xml:space="preserve">Prestar apoyo juridico a todas las dependencias con el fin de prevenir el daño antijuridico </v>
          </cell>
          <cell r="BQ114" t="str">
            <v>Base de datos en excel</v>
          </cell>
          <cell r="BR114" t="str">
            <v>Constante</v>
          </cell>
          <cell r="BS114">
            <v>1</v>
          </cell>
          <cell r="BT114">
            <v>1</v>
          </cell>
          <cell r="BU114">
            <v>1</v>
          </cell>
          <cell r="BV114">
            <v>1</v>
          </cell>
          <cell r="BW114">
            <v>1</v>
          </cell>
          <cell r="BX114">
            <v>1</v>
          </cell>
          <cell r="BY114">
            <v>1</v>
          </cell>
          <cell r="BZ114">
            <v>1</v>
          </cell>
          <cell r="CA114">
            <v>1</v>
          </cell>
          <cell r="CB114">
            <v>1</v>
          </cell>
          <cell r="CC114">
            <v>1</v>
          </cell>
          <cell r="CD114">
            <v>1</v>
          </cell>
          <cell r="CE114">
            <v>1</v>
          </cell>
          <cell r="CF114">
            <v>1</v>
          </cell>
          <cell r="CG114">
            <v>1</v>
          </cell>
          <cell r="CH114">
            <v>1</v>
          </cell>
          <cell r="CI114">
            <v>1</v>
          </cell>
          <cell r="CJ114">
            <v>1</v>
          </cell>
          <cell r="CK114">
            <v>1</v>
          </cell>
          <cell r="CL114">
            <v>1</v>
          </cell>
          <cell r="CM114">
            <v>1</v>
          </cell>
          <cell r="CN114">
            <v>1</v>
          </cell>
          <cell r="CO114">
            <v>1</v>
          </cell>
          <cell r="CP114">
            <v>1</v>
          </cell>
          <cell r="CQ114">
            <v>1</v>
          </cell>
          <cell r="CR114">
            <v>1</v>
          </cell>
          <cell r="CS114">
            <v>250</v>
          </cell>
          <cell r="CT114">
            <v>250</v>
          </cell>
          <cell r="CU114" t="str">
            <v>Durante el mes de enero se revisó doscientos cincuenta (250) Proyectos de actos administrativos de los 250 solicitados a la Oficina Asesora de Jurídica, dando cumplimiento al 100% de lo solicitado.</v>
          </cell>
          <cell r="CV114" t="str">
            <v xml:space="preserve">no se presentaron retrasos </v>
          </cell>
          <cell r="CW114" t="str">
            <v xml:space="preserve">Prestar apoyo juridico a todas las dependencias con el fin de prevenir el daño antijuridico </v>
          </cell>
          <cell r="CX114">
            <v>214</v>
          </cell>
          <cell r="CY114">
            <v>214</v>
          </cell>
          <cell r="CZ114" t="str">
            <v>Durante el mes de febrero se revisó doscientos catorce (214) Proyectos de actos administrativos de los 214 solicitados a la Oficina Asesora de Jurídica, dando cumplimiento al 100% de lo solicitado.</v>
          </cell>
          <cell r="DA114" t="str">
            <v xml:space="preserve">no se presentaron retrasos </v>
          </cell>
          <cell r="DB114" t="str">
            <v xml:space="preserve">Prestar apoyo juridico a todas las dependencias con el fin de prevenir el daño antijuridico </v>
          </cell>
          <cell r="DC114">
            <v>249</v>
          </cell>
          <cell r="DD114">
            <v>249</v>
          </cell>
          <cell r="DE114" t="str">
            <v>Durante el mes de marzo se revisó doscientos cuarenta y nueve (249) Proyectos de actos administrativos de los 249 solicitados a la Oficina Asesora de Jurídica, dando cumplimiento al 100% de lo solicitado.</v>
          </cell>
          <cell r="DF114" t="str">
            <v>no se presentaron retrasos, del total recibido quedaron en oportunidad de revisar 5 solicitudes.</v>
          </cell>
          <cell r="DG114" t="str">
            <v xml:space="preserve">Prestar apoyo juridico a todas las dependencias con el fin de prevenir el daño antijuridico </v>
          </cell>
          <cell r="DH114">
            <v>172</v>
          </cell>
          <cell r="DI114">
            <v>172</v>
          </cell>
          <cell r="DJ114" t="str">
            <v>Durante el mes de abril se revisó Ciento setenta y dos (172) Proyectos de actos administrativos de los 172 solicitados a la Oficina Asesora de Jurídica, dando cumplimiento al 100% de lo solicitado.</v>
          </cell>
          <cell r="DK114" t="str">
            <v xml:space="preserve">no se presentaron retrasos </v>
          </cell>
          <cell r="DL114" t="str">
            <v xml:space="preserve">Prestar apoyo juridico a todas las dependencias con el fin de prevenir el daño antijuridico </v>
          </cell>
          <cell r="DM114">
            <v>262</v>
          </cell>
          <cell r="DN114">
            <v>262</v>
          </cell>
          <cell r="DO114" t="str">
            <v>Durante el mes de mayo se revisó doscientos sesenta y dos (262) Proyectos de actos administrativos de los 262 solicitados a la Oficina Asesora de Jurídica, dando cumplimiento al 100% de lo solicitado.</v>
          </cell>
          <cell r="DP114" t="str">
            <v xml:space="preserve">no se presentaron retrasos </v>
          </cell>
          <cell r="DQ114" t="str">
            <v xml:space="preserve">Prestar apoyo juridico a todas las dependencias con el fin de prevenir el daño antijuridico </v>
          </cell>
          <cell r="DR114">
            <v>249</v>
          </cell>
          <cell r="DS114">
            <v>249</v>
          </cell>
          <cell r="DT114" t="str">
            <v>Durante el mes de junio se revisó doscientos cuarenta y nueve (249) Proyectos de actos administrativos de los 249 solicitados a la Oficina Asesora de Jurídica, dando cumplimiento al 100% de lo solicitado.</v>
          </cell>
          <cell r="DU114" t="str">
            <v xml:space="preserve">no se presentaron retrasos </v>
          </cell>
          <cell r="DV114" t="str">
            <v xml:space="preserve">Prestar apoyo juridico a todas las dependencias con el fin de prevenir el daño antijuridico </v>
          </cell>
          <cell r="DW114">
            <v>434</v>
          </cell>
          <cell r="DX114">
            <v>434</v>
          </cell>
          <cell r="DY114" t="str">
            <v>Durante el mes de julio se revisó cuatrocientos treinta y cuatro (434) Proyectos de actos administrativos de los 434 solicitados a la Oficina Asesora de Jurídica, dando cumplimiento al 100% de lo solicitado.</v>
          </cell>
          <cell r="DZ114" t="str">
            <v xml:space="preserve">no se presentaron retrasos </v>
          </cell>
          <cell r="EA114" t="str">
            <v xml:space="preserve">Prestar apoyo jurídico a todas las dependencias con el fin de prevenir el daño antijuridico </v>
          </cell>
          <cell r="EB114">
            <v>251</v>
          </cell>
          <cell r="EC114">
            <v>251</v>
          </cell>
          <cell r="ED114" t="str">
            <v>Durante el mes de agosto  se revisó doscientos cincuenta y un (251) Proyectos de actos administrativos de los 251 solicitados a la Oficina Asesora de Jurídica, dando cumplimiento al 100% de lo solicitado.Resulta pertinente indicar que la disminución en la revisión en comparación con el mes anterior, obedeció a que en el mes de julio  se generaron bastantes actas de posesión.</v>
          </cell>
          <cell r="EE114" t="str">
            <v xml:space="preserve">no se presentaron retrasos </v>
          </cell>
          <cell r="EF114" t="str">
            <v xml:space="preserve">Prestar apoyo jurídico a todas las dependencias con el fin de prevenir el daño antijuridico </v>
          </cell>
          <cell r="EG114">
            <v>223</v>
          </cell>
          <cell r="EH114">
            <v>223</v>
          </cell>
          <cell r="EI114" t="str">
            <v>Durante el mes de septiembre se revisó doscientos veintitres (223) Proyectos de actos administrativos de los 223 solicitados a la Oficina Asesora de Jurídica, dando cumplimiento al 100% de lo solicitado.Resulta pertinente indicar que la disminución en la revisión en comparación con el mes anterior, obedeció a que en el mes de julio  se generaron bastantes actas de posesión.</v>
          </cell>
          <cell r="EJ114" t="str">
            <v xml:space="preserve">no se presentaron retrasos </v>
          </cell>
          <cell r="EK114" t="str">
            <v xml:space="preserve">Prestar apoyo jurídico a todas las dependencias con el fin de prevenir el daño antijuridico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v>2304</v>
          </cell>
          <cell r="FB114">
            <v>0</v>
          </cell>
          <cell r="FC114" t="str">
            <v>No aplica</v>
          </cell>
          <cell r="FD114" t="str">
            <v>Cumplido</v>
          </cell>
          <cell r="FE114" t="str">
            <v>Cumplido</v>
          </cell>
          <cell r="FF114" t="str">
            <v>Adecuado</v>
          </cell>
          <cell r="FG114" t="str">
            <v>Coherente</v>
          </cell>
          <cell r="FH114" t="str">
            <v>Concuerda</v>
          </cell>
          <cell r="FI114" t="str">
            <v>No aplica</v>
          </cell>
          <cell r="FJ114" t="str">
            <v>Relación directa</v>
          </cell>
          <cell r="FK114" t="str">
            <v>Adecuado</v>
          </cell>
          <cell r="FL114" t="str">
            <v>Oportuna</v>
          </cell>
          <cell r="FM114"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FN114" t="str">
            <v>Esneider Bernal</v>
          </cell>
          <cell r="FO114" t="str">
            <v>Cumple</v>
          </cell>
          <cell r="FP114" t="str">
            <v>Cumplido</v>
          </cell>
          <cell r="FQ114" t="e">
            <v>#N/A</v>
          </cell>
          <cell r="FR114" t="str">
            <v>Adecuado</v>
          </cell>
          <cell r="FS114" t="str">
            <v>Coherente</v>
          </cell>
          <cell r="FT114" t="str">
            <v>Concuerda</v>
          </cell>
          <cell r="FU114" t="str">
            <v>No aplica</v>
          </cell>
          <cell r="FV114" t="str">
            <v>No aplica</v>
          </cell>
          <cell r="FW114" t="str">
            <v>Adecuado</v>
          </cell>
          <cell r="FX114" t="str">
            <v>Oportuna</v>
          </cell>
          <cell r="FY114">
            <v>0</v>
          </cell>
          <cell r="FZ114" t="str">
            <v>Esneider Bernal</v>
          </cell>
          <cell r="GA114">
            <v>0</v>
          </cell>
          <cell r="GB114" t="str">
            <v>Cumplido</v>
          </cell>
          <cell r="GC114" t="e">
            <v>#N/A</v>
          </cell>
          <cell r="GD114">
            <v>0</v>
          </cell>
          <cell r="GE114">
            <v>0</v>
          </cell>
          <cell r="GF114">
            <v>0</v>
          </cell>
          <cell r="GG114">
            <v>0</v>
          </cell>
          <cell r="GH114">
            <v>0</v>
          </cell>
          <cell r="GI114">
            <v>0</v>
          </cell>
          <cell r="GJ114">
            <v>0</v>
          </cell>
          <cell r="GK114">
            <v>0</v>
          </cell>
          <cell r="GL114">
            <v>0</v>
          </cell>
          <cell r="GM114">
            <v>0</v>
          </cell>
          <cell r="GN114">
            <v>0</v>
          </cell>
          <cell r="GO114" t="e">
            <v>#N/A</v>
          </cell>
          <cell r="GP114">
            <v>0</v>
          </cell>
          <cell r="GQ114">
            <v>0</v>
          </cell>
          <cell r="GR114">
            <v>0</v>
          </cell>
          <cell r="GS114">
            <v>0</v>
          </cell>
          <cell r="GT114">
            <v>0</v>
          </cell>
          <cell r="GU114">
            <v>0</v>
          </cell>
          <cell r="GV114">
            <v>0</v>
          </cell>
          <cell r="GW114">
            <v>0</v>
          </cell>
          <cell r="GX114">
            <v>0</v>
          </cell>
          <cell r="GY114">
            <v>1</v>
          </cell>
          <cell r="GZ114">
            <v>1</v>
          </cell>
          <cell r="HA114">
            <v>1</v>
          </cell>
          <cell r="HB114">
            <v>1</v>
          </cell>
          <cell r="HC114">
            <v>1</v>
          </cell>
          <cell r="HD114">
            <v>1</v>
          </cell>
          <cell r="HE114">
            <v>1</v>
          </cell>
          <cell r="HF114">
            <v>1</v>
          </cell>
          <cell r="HG114">
            <v>1</v>
          </cell>
          <cell r="HH114" t="str">
            <v/>
          </cell>
          <cell r="HI114" t="str">
            <v/>
          </cell>
          <cell r="HJ114" t="str">
            <v/>
          </cell>
          <cell r="HK114">
            <v>2304</v>
          </cell>
          <cell r="HL114">
            <v>1</v>
          </cell>
          <cell r="HM114">
            <v>1</v>
          </cell>
          <cell r="HN114">
            <v>1</v>
          </cell>
          <cell r="HO114">
            <v>1</v>
          </cell>
          <cell r="HP114">
            <v>1</v>
          </cell>
          <cell r="HQ114">
            <v>1</v>
          </cell>
          <cell r="HR114">
            <v>1</v>
          </cell>
          <cell r="HS114">
            <v>1</v>
          </cell>
          <cell r="HT114">
            <v>1</v>
          </cell>
          <cell r="HU114">
            <v>0</v>
          </cell>
          <cell r="HV114">
            <v>0</v>
          </cell>
          <cell r="HW114">
            <v>0</v>
          </cell>
          <cell r="HX114">
            <v>1</v>
          </cell>
          <cell r="HY114">
            <v>1</v>
          </cell>
          <cell r="HZ114">
            <v>1</v>
          </cell>
          <cell r="IA114">
            <v>1</v>
          </cell>
          <cell r="IB114">
            <v>1</v>
          </cell>
          <cell r="IC114">
            <v>1</v>
          </cell>
          <cell r="ID114">
            <v>1</v>
          </cell>
          <cell r="IE114">
            <v>1</v>
          </cell>
          <cell r="IF114">
            <v>1</v>
          </cell>
          <cell r="IG114">
            <v>1</v>
          </cell>
          <cell r="IH114">
            <v>1</v>
          </cell>
          <cell r="II114">
            <v>1</v>
          </cell>
          <cell r="IJ114">
            <v>1</v>
          </cell>
          <cell r="IK114">
            <v>1</v>
          </cell>
          <cell r="IL114">
            <v>1</v>
          </cell>
          <cell r="IM114">
            <v>1</v>
          </cell>
          <cell r="IN114">
            <v>1</v>
          </cell>
          <cell r="IP114">
            <v>1</v>
          </cell>
        </row>
        <row r="115">
          <cell r="A115">
            <v>159</v>
          </cell>
          <cell r="B115" t="str">
            <v>Oficina Asesora de Jurídica</v>
          </cell>
          <cell r="C115" t="str">
            <v>Jefe Oficina Asesora de Jurídica</v>
          </cell>
          <cell r="D115" t="str">
            <v>Juliana Valencia Andrade</v>
          </cell>
          <cell r="E115" t="str">
            <v>P3 -  EFICIENCIA</v>
          </cell>
          <cell r="F115" t="str">
            <v xml:space="preserve">P3O1 Lograr la excelencia en procesos de gestión y convertir a la Secretaría General en referente distrital </v>
          </cell>
          <cell r="G115" t="str">
            <v>P3O1A6 Definir estrategias para evitar la ocurrencia de fallas administrativas y riesgos en la gestión de la Secretaría General, previniendo el daño antijurídico, a partir del fortalecimiento de la defensa judicial y extrajudicial de la entidad.</v>
          </cell>
          <cell r="H115" t="str">
            <v xml:space="preserve">Realizar las actuaciones correspondientes, dentro de los  procesos judiciales y trámites extrajudiciales </v>
          </cell>
          <cell r="I115" t="str">
            <v>Procesos judiciales y trámites extrajudiciales, con actuaciones correspondientes realizadas</v>
          </cell>
          <cell r="J115" t="str">
            <v>El indicador mide la cantidad de requerimientos, frente a los procesos judiciales y trámites extrajudiciales,  las cuales deben responderse dentro del término que otorga la ley para cada caso en especial.</v>
          </cell>
          <cell r="K115" t="str">
            <v>(Cantidad de requerimientos realizados, frente a los procesos judiciales y trámites extrajudiciales  / (Cantidad de requerimientos solicitados, frente a los procesos judiciales y trámites extrajudiciales - Cantidad de requerimientos, frente a los procesos judiciales y trámites extrajudiciales en termino, pendientes por resolver) ) *100</v>
          </cell>
          <cell r="L115" t="str">
            <v xml:space="preserve">Cantidad de requerimientos realizados, frente a los procesos judiciales y trámites extrajudiciales </v>
          </cell>
          <cell r="M115" t="str">
            <v>(Cantidad de requerimientos solicitados, frente a los procesos judiciales y trámites extrajudiciales - Cantidad de requerimientos, frente a los procesos judiciales y trámites extrajudiciales en termino, pendientes por resolver)</v>
          </cell>
          <cell r="O115" t="str">
            <v xml:space="preserve">Actuaciones realizadas  dentro de los  procesos judiciales y trámites extrajudiciales </v>
          </cell>
          <cell r="P115" t="str">
            <v>• Responder oportuna y eficazmente los requerimientos generados con ocasión del desarrollo de los procesos judiciales y trámites extrajudiciales en los que sea parte la Secretaría General.</v>
          </cell>
          <cell r="Q115" t="str">
            <v>Base de datos en excel</v>
          </cell>
          <cell r="R115" t="str">
            <v>Obtener resultados favorables para la entidad en los procesos judiciales y extrajudiciales y evitar el pago de condenas.</v>
          </cell>
          <cell r="S115" t="str">
            <v>Constante</v>
          </cell>
          <cell r="T115" t="str">
            <v>Constante</v>
          </cell>
          <cell r="U115" t="str">
            <v>Porcentaje</v>
          </cell>
          <cell r="V115" t="str">
            <v>Eficiencia</v>
          </cell>
          <cell r="W115" t="str">
            <v>Resultado</v>
          </cell>
          <cell r="X115">
            <v>2016</v>
          </cell>
          <cell r="Y115">
            <v>0</v>
          </cell>
          <cell r="Z115">
            <v>2016</v>
          </cell>
          <cell r="AA115" t="str">
            <v>ND</v>
          </cell>
          <cell r="AB115">
            <v>1</v>
          </cell>
          <cell r="AC115">
            <v>1</v>
          </cell>
          <cell r="AD115">
            <v>1</v>
          </cell>
          <cell r="AE115">
            <v>1</v>
          </cell>
          <cell r="AF115">
            <v>0</v>
          </cell>
          <cell r="AG115" t="str">
            <v>No Aplica</v>
          </cell>
          <cell r="AH115" t="str">
            <v>No Aplica</v>
          </cell>
          <cell r="AI115" t="str">
            <v>No Aplica</v>
          </cell>
          <cell r="AJ115">
            <v>1</v>
          </cell>
          <cell r="AK115" t="str">
            <v>No Aplica</v>
          </cell>
          <cell r="AL115" t="str">
            <v>No Aplica</v>
          </cell>
          <cell r="AM115" t="str">
            <v>No Aplica</v>
          </cell>
          <cell r="AN115">
            <v>1</v>
          </cell>
          <cell r="AO115" t="str">
            <v>Gestión Jurídica</v>
          </cell>
          <cell r="AP115" t="str">
            <v>No Aplica</v>
          </cell>
          <cell r="AQ115" t="str">
            <v>No Aplica</v>
          </cell>
          <cell r="AR115" t="str">
            <v>No Aplica</v>
          </cell>
          <cell r="AS115" t="str">
            <v>No Aplica</v>
          </cell>
          <cell r="AT115" t="str">
            <v>No Aplica</v>
          </cell>
          <cell r="AU115" t="str">
            <v>No Aplica</v>
          </cell>
          <cell r="AV115" t="str">
            <v>No Aplica</v>
          </cell>
          <cell r="AW115" t="str">
            <v>No Aplica</v>
          </cell>
          <cell r="AX115" t="str">
            <v>No Aplica</v>
          </cell>
          <cell r="AY115" t="str">
            <v>No Aplica</v>
          </cell>
          <cell r="AZ115">
            <v>1</v>
          </cell>
          <cell r="BA115">
            <v>1</v>
          </cell>
          <cell r="BB115" t="str">
            <v>No Aplica</v>
          </cell>
          <cell r="BC115" t="str">
            <v>No Aplica</v>
          </cell>
          <cell r="BD115" t="str">
            <v>No Aplica</v>
          </cell>
          <cell r="BE115" t="str">
            <v>No Aplica</v>
          </cell>
          <cell r="BF115" t="str">
            <v>No Aplica</v>
          </cell>
          <cell r="BG115" t="str">
            <v>No Aplica</v>
          </cell>
          <cell r="BH115" t="str">
            <v>No Aplica</v>
          </cell>
          <cell r="BI115" t="str">
            <v>No Aplica</v>
          </cell>
          <cell r="BJ115" t="str">
            <v>No Aplica</v>
          </cell>
          <cell r="BK115" t="str">
            <v>No Aplica</v>
          </cell>
          <cell r="BL115" t="str">
            <v>No Aplica</v>
          </cell>
          <cell r="BM115" t="str">
            <v>Plan de Acción SGCGestión JurídicaPLAN ESTRATÉGICO DE TALENTO HUMANO
PLAN INSTITUCIONAL DE CAPACITACIÓN</v>
          </cell>
          <cell r="BN115" t="str">
            <v>El indicador mide la cantidad de requerimientos, frente a los procesos judiciales y trámites extrajudiciales,  las cuales deben responderse dentro del término que otorga la ley para cada caso en especial.</v>
          </cell>
          <cell r="BO115" t="str">
            <v>• Responder oportuna y eficazmente los requerimientos generados con ocasión del desarrollo de los procesos judiciales y trámites extrajudiciales en los que sea parte la Secretaría General.</v>
          </cell>
          <cell r="BP115" t="str">
            <v>Obtener resultados favorables para la entidad en los procesos judiciales y extrajudiciales y evitar el pago de condenas.</v>
          </cell>
          <cell r="BQ115" t="str">
            <v>Base de datos en excel</v>
          </cell>
          <cell r="BR115" t="str">
            <v>Constante</v>
          </cell>
          <cell r="BS115">
            <v>1</v>
          </cell>
          <cell r="BT115">
            <v>1</v>
          </cell>
          <cell r="BU115">
            <v>1</v>
          </cell>
          <cell r="BV115">
            <v>1</v>
          </cell>
          <cell r="BW115">
            <v>1</v>
          </cell>
          <cell r="BX115">
            <v>1</v>
          </cell>
          <cell r="BY115">
            <v>1</v>
          </cell>
          <cell r="BZ115">
            <v>1</v>
          </cell>
          <cell r="CA115">
            <v>1</v>
          </cell>
          <cell r="CB115">
            <v>1</v>
          </cell>
          <cell r="CC115">
            <v>1</v>
          </cell>
          <cell r="CD115">
            <v>1</v>
          </cell>
          <cell r="CE115">
            <v>1</v>
          </cell>
          <cell r="CF115">
            <v>1</v>
          </cell>
          <cell r="CG115">
            <v>1</v>
          </cell>
          <cell r="CH115">
            <v>1</v>
          </cell>
          <cell r="CI115">
            <v>1</v>
          </cell>
          <cell r="CJ115">
            <v>1</v>
          </cell>
          <cell r="CK115">
            <v>1</v>
          </cell>
          <cell r="CL115">
            <v>1</v>
          </cell>
          <cell r="CM115">
            <v>1</v>
          </cell>
          <cell r="CN115">
            <v>1</v>
          </cell>
          <cell r="CO115">
            <v>1</v>
          </cell>
          <cell r="CP115">
            <v>1</v>
          </cell>
          <cell r="CQ115">
            <v>1</v>
          </cell>
          <cell r="CR115">
            <v>1</v>
          </cell>
          <cell r="CS115">
            <v>45</v>
          </cell>
          <cell r="CT115">
            <v>45</v>
          </cell>
          <cell r="CU115" t="str">
            <v>Durante el mes de enero se respondió oportuna y eficazmente cuarenta y cinco (45) de los 45 requerimientos solicitados a la Oficina Asesora de Jurídica, dando un cumplimiento del 100%.</v>
          </cell>
          <cell r="CV115" t="str">
            <v xml:space="preserve">no se presentaron retrasos </v>
          </cell>
          <cell r="CW115" t="str">
            <v xml:space="preserve">Prestar apoyo juridico a todas las dependencias con el fin de prevenir el daño antijuridico </v>
          </cell>
          <cell r="CX115">
            <v>46</v>
          </cell>
          <cell r="CY115">
            <v>46</v>
          </cell>
          <cell r="CZ115" t="str">
            <v xml:space="preserve">Durante el mes de febrero se respondió oportuna y eficazmente cuarenta y seis (46) de los 46 requerimientos solicitados a la Oficina Asesora de Jurídica, dando un cumplimiento del 100%. </v>
          </cell>
          <cell r="DA115" t="str">
            <v xml:space="preserve">no se presentaron retrasos </v>
          </cell>
          <cell r="DB115" t="str">
            <v xml:space="preserve">Prestar apoyo juridico a todas las dependencias con el fin de prevenir el daño antijuridico </v>
          </cell>
          <cell r="DC115">
            <v>74</v>
          </cell>
          <cell r="DD115">
            <v>74</v>
          </cell>
          <cell r="DE115" t="str">
            <v>Durante el mes de marzo se respondió oportuna y eficazmente setenta y cuatro (74) de los 74 requerimientos solicitados a la Oficina Asesora de Jurídica, dando un cumplimiento del 100%.</v>
          </cell>
          <cell r="DF115" t="str">
            <v xml:space="preserve">no se presentaron retrasos </v>
          </cell>
          <cell r="DG115" t="str">
            <v xml:space="preserve">Prestar apoyo juridico a todas las dependencias con el fin de prevenir el daño antijuridico </v>
          </cell>
          <cell r="DH115">
            <v>75</v>
          </cell>
          <cell r="DI115">
            <v>75</v>
          </cell>
          <cell r="DJ115" t="str">
            <v>Durante el mes de abril  se respondió oportuna y eficazmente setenta y cinco (75) de los 75 requerimientos solicitados a la Oficina Asesora de Jurídica, dando un cumplimiento del 100%.</v>
          </cell>
          <cell r="DK115" t="str">
            <v xml:space="preserve">no se presentaron retrasos </v>
          </cell>
          <cell r="DL115" t="str">
            <v xml:space="preserve">Prestar apoyo juridico a todas las dependencias con el fin de prevenir el daño antijuridico </v>
          </cell>
          <cell r="DM115">
            <v>104</v>
          </cell>
          <cell r="DN115">
            <v>104</v>
          </cell>
          <cell r="DO115" t="str">
            <v>Durante el mes de mayo se respondió oportuna y eficazmente ciento cuatro (104) de los 104 requerimientos solicitados a la Oficina Asesora de Jurídica, dando un cumplimiento del 100%.</v>
          </cell>
          <cell r="DP115" t="str">
            <v xml:space="preserve">no se presentaron retrasos </v>
          </cell>
          <cell r="DQ115" t="str">
            <v xml:space="preserve">Prestar apoyo juridico a todas las dependencias con el fin de prevenir el daño antijuridico </v>
          </cell>
          <cell r="DR115">
            <v>99</v>
          </cell>
          <cell r="DS115">
            <v>99</v>
          </cell>
          <cell r="DT115" t="str">
            <v>Durante el mes de junio se respondió oportuna y eficazmente noventa y nueve (99) de los 99 requerimientos solicitados a la Oficina Asesora de Jurídica, dando un cumplimiento del 100%.</v>
          </cell>
          <cell r="DU115" t="str">
            <v xml:space="preserve">no se presentaron retrasos </v>
          </cell>
          <cell r="DV115" t="str">
            <v xml:space="preserve">Prestar apoyo juridico a todas las dependencias con el fin de prevenir el daño antijuridico </v>
          </cell>
          <cell r="DW115">
            <v>105</v>
          </cell>
          <cell r="DX115">
            <v>105</v>
          </cell>
          <cell r="DY115" t="str">
            <v>Durante el mes de julio se respondió oportuna y eficazmente ciento cinco (105) de los 105 requerimientos solicitados a la Oficina Asesora de Jurídica, dando un cumplimiento del 100%.</v>
          </cell>
          <cell r="DZ115" t="str">
            <v xml:space="preserve">no se presentaron retrasos </v>
          </cell>
          <cell r="EA115" t="str">
            <v xml:space="preserve">Prestar apoyo jurídico a todas las dependencias con el fin de prevenir el daño antijuridico </v>
          </cell>
          <cell r="EB115">
            <v>101</v>
          </cell>
          <cell r="EC115">
            <v>101</v>
          </cell>
          <cell r="ED115" t="str">
            <v>Durante el mes de agosto  se respondió oportuna y eficazmente ciento un (101) de los 101 requerimientos solicitados a la Oficina Asesora de Jurídica, dando un cumplimiento del 100%. Es importsaante indicar que de las 101 actuaciones 97 corresponden a acciones de tutela, las cuales cuentan con un término perentorio para contestar.</v>
          </cell>
          <cell r="EE115" t="str">
            <v xml:space="preserve">no se presentaron retrasos </v>
          </cell>
          <cell r="EF115" t="str">
            <v xml:space="preserve">Prestar apoyo jurídico a todas las dependencias con el fin de prevenir el daño antijuridico </v>
          </cell>
          <cell r="EG115">
            <v>84</v>
          </cell>
          <cell r="EH115">
            <v>84</v>
          </cell>
          <cell r="EI115" t="str">
            <v>Durante el mes de septiembre se respondió oportuna y eficazmente ochenta y cuatro (84) de los 84 requerimientos solicitados a la Oficina Asesora de Jurídica, dando un cumplimiento del 100%. Es importsaante indicar que de las 101 actuaciones 97 corresponden a acciones de tutela, las cuales cuentan con un término perentorio para contestar.</v>
          </cell>
          <cell r="EJ115" t="str">
            <v xml:space="preserve">no se presentaron retrasos </v>
          </cell>
          <cell r="EK115" t="str">
            <v xml:space="preserve">Prestar apoyo jurídico a todas las dependencias con el fin de prevenir el daño antijuridico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v>733</v>
          </cell>
          <cell r="FB115">
            <v>0</v>
          </cell>
          <cell r="FC115" t="str">
            <v>No aplica</v>
          </cell>
          <cell r="FD115" t="str">
            <v>Cumplido</v>
          </cell>
          <cell r="FE115" t="str">
            <v>Cumplido</v>
          </cell>
          <cell r="FF115" t="str">
            <v>Adecuado</v>
          </cell>
          <cell r="FG115" t="str">
            <v>Coherente</v>
          </cell>
          <cell r="FH115" t="str">
            <v>Concuerda</v>
          </cell>
          <cell r="FI115" t="str">
            <v>No aplica</v>
          </cell>
          <cell r="FJ115" t="str">
            <v>Relación directa</v>
          </cell>
          <cell r="FK115" t="str">
            <v>Adecuado</v>
          </cell>
          <cell r="FL115" t="str">
            <v>Oportuna</v>
          </cell>
          <cell r="FM115" t="str">
            <v>Los Avances y logros en generación del producto y la ejecución de actividades, debe describir el numero de productos y actividades desarrolladas en el periodo, y la relevancia de los logros alcanzados, no es valido simplemente indicar que se cargan las evidencias, es necesario indicar o describir el avance alcanzado de manera cualitativa.
25-abr: se ajustop por parte de la dependencia el avance cualitativo</v>
          </cell>
          <cell r="FN115" t="str">
            <v>Esneider Bernal</v>
          </cell>
          <cell r="FO115" t="str">
            <v>Cumple</v>
          </cell>
          <cell r="FP115" t="str">
            <v>Cumplido</v>
          </cell>
          <cell r="FQ115" t="e">
            <v>#N/A</v>
          </cell>
          <cell r="FR115" t="str">
            <v>Adecuado</v>
          </cell>
          <cell r="FS115" t="str">
            <v>Coherente</v>
          </cell>
          <cell r="FT115" t="str">
            <v>Concuerda</v>
          </cell>
          <cell r="FU115" t="str">
            <v>No aplica</v>
          </cell>
          <cell r="FV115" t="str">
            <v>No aplica</v>
          </cell>
          <cell r="FW115" t="str">
            <v>Adecuado</v>
          </cell>
          <cell r="FX115" t="str">
            <v>Oportuna</v>
          </cell>
          <cell r="FY115">
            <v>0</v>
          </cell>
          <cell r="FZ115" t="str">
            <v>Esneider Bernal</v>
          </cell>
          <cell r="GA115">
            <v>0</v>
          </cell>
          <cell r="GB115" t="str">
            <v>Cumplido</v>
          </cell>
          <cell r="GC115" t="e">
            <v>#N/A</v>
          </cell>
          <cell r="GD115">
            <v>0</v>
          </cell>
          <cell r="GE115">
            <v>0</v>
          </cell>
          <cell r="GF115">
            <v>0</v>
          </cell>
          <cell r="GG115">
            <v>0</v>
          </cell>
          <cell r="GH115">
            <v>0</v>
          </cell>
          <cell r="GI115">
            <v>0</v>
          </cell>
          <cell r="GJ115">
            <v>0</v>
          </cell>
          <cell r="GK115">
            <v>0</v>
          </cell>
          <cell r="GL115">
            <v>0</v>
          </cell>
          <cell r="GM115">
            <v>0</v>
          </cell>
          <cell r="GN115">
            <v>0</v>
          </cell>
          <cell r="GO115" t="e">
            <v>#N/A</v>
          </cell>
          <cell r="GP115">
            <v>0</v>
          </cell>
          <cell r="GQ115">
            <v>0</v>
          </cell>
          <cell r="GR115">
            <v>0</v>
          </cell>
          <cell r="GS115">
            <v>0</v>
          </cell>
          <cell r="GT115">
            <v>0</v>
          </cell>
          <cell r="GU115">
            <v>0</v>
          </cell>
          <cell r="GV115">
            <v>0</v>
          </cell>
          <cell r="GW115">
            <v>0</v>
          </cell>
          <cell r="GX115">
            <v>0</v>
          </cell>
          <cell r="GY115">
            <v>1</v>
          </cell>
          <cell r="GZ115">
            <v>1</v>
          </cell>
          <cell r="HA115">
            <v>1</v>
          </cell>
          <cell r="HB115">
            <v>1</v>
          </cell>
          <cell r="HC115">
            <v>1</v>
          </cell>
          <cell r="HD115">
            <v>1</v>
          </cell>
          <cell r="HE115">
            <v>1</v>
          </cell>
          <cell r="HF115">
            <v>1</v>
          </cell>
          <cell r="HG115">
            <v>1</v>
          </cell>
          <cell r="HH115" t="str">
            <v/>
          </cell>
          <cell r="HI115" t="str">
            <v/>
          </cell>
          <cell r="HJ115" t="str">
            <v/>
          </cell>
          <cell r="HK115">
            <v>733</v>
          </cell>
          <cell r="HL115">
            <v>1</v>
          </cell>
          <cell r="HM115">
            <v>1</v>
          </cell>
          <cell r="HN115">
            <v>1</v>
          </cell>
          <cell r="HO115">
            <v>1</v>
          </cell>
          <cell r="HP115">
            <v>1</v>
          </cell>
          <cell r="HQ115">
            <v>1</v>
          </cell>
          <cell r="HR115">
            <v>1</v>
          </cell>
          <cell r="HS115">
            <v>1</v>
          </cell>
          <cell r="HT115">
            <v>1</v>
          </cell>
          <cell r="HU115">
            <v>0</v>
          </cell>
          <cell r="HV115">
            <v>0</v>
          </cell>
          <cell r="HW115">
            <v>0</v>
          </cell>
          <cell r="HX115">
            <v>1</v>
          </cell>
          <cell r="HY115">
            <v>1</v>
          </cell>
          <cell r="HZ115">
            <v>1</v>
          </cell>
          <cell r="IA115">
            <v>1</v>
          </cell>
          <cell r="IB115">
            <v>1</v>
          </cell>
          <cell r="IC115">
            <v>1</v>
          </cell>
          <cell r="ID115">
            <v>1</v>
          </cell>
          <cell r="IE115">
            <v>1</v>
          </cell>
          <cell r="IF115">
            <v>1</v>
          </cell>
          <cell r="IG115">
            <v>1</v>
          </cell>
          <cell r="IH115">
            <v>1</v>
          </cell>
          <cell r="II115">
            <v>1</v>
          </cell>
          <cell r="IJ115">
            <v>1</v>
          </cell>
          <cell r="IK115">
            <v>1</v>
          </cell>
          <cell r="IL115">
            <v>1</v>
          </cell>
          <cell r="IM115">
            <v>1</v>
          </cell>
          <cell r="IN115">
            <v>1</v>
          </cell>
          <cell r="IP115">
            <v>1</v>
          </cell>
        </row>
        <row r="116">
          <cell r="A116" t="str">
            <v>PAAC_48</v>
          </cell>
          <cell r="B116" t="str">
            <v>Oficina Asesora de Planeación</v>
          </cell>
          <cell r="C116" t="str">
            <v>Jefe Oficina Asesora de Planeación</v>
          </cell>
          <cell r="D116" t="str">
            <v>Luz Alejandra Barbosa Tarazona</v>
          </cell>
          <cell r="E116" t="str">
            <v>P1 -  ÉTICA, BUEN GOBIERNO Y TRANSPARENCIA</v>
          </cell>
          <cell r="F116" t="str">
            <v>P1O1 Consolidar a 2020 una cultura de visión y actuación ética,  integra y transparente</v>
          </cell>
          <cell r="G116" t="str">
            <v>P1O1A11 Realizar la formulación y el seguimiento a la ejecución del Plan Anticorrupción y de Atención al Ciudadano - PAAC, para la obtención de resultados óptimos en la medición del Índice de Gobierno Abierto - IGA</v>
          </cell>
          <cell r="H116" t="str">
            <v>Efectuar la actualización de la caracterización del portafolio de bienes y servicios, de acuerdo con la modificación de procesos y procedimientos.</v>
          </cell>
          <cell r="I116" t="str">
            <v>Portafolio de bienes y servicios</v>
          </cell>
          <cell r="J116" t="str">
            <v>Efectuar la actualización de la caracterización del  portafolio de bienes y servicios, de acuerdo con la modificación de procesos y procedimientos.</v>
          </cell>
          <cell r="K116" t="str">
            <v xml:space="preserve">  portafolio de bienes y servicios  0   </v>
          </cell>
          <cell r="L116" t="str">
            <v>portafolio de bienes y servicios</v>
          </cell>
          <cell r="M116">
            <v>0</v>
          </cell>
          <cell r="O116" t="str">
            <v>Portafolio de bienes y servicios</v>
          </cell>
          <cell r="Q116" t="str">
            <v xml:space="preserve">PLAN DE TRABAJO PARA SOSTENIMIENTO DEL SISTEMA DE GESTIÓN DE CALIDAD E IMPLEMENTACIÓN DE MIPG - 2019
</v>
          </cell>
          <cell r="R116" t="str">
            <v xml:space="preserve">Disponer de un documento que describe las características y requisitos completos que deben cumplir los productos y servicios de la Entidad, de manera que se pueda hacer un control de los mismo y determinar de manera objetiva las posibles no conformidades.
</v>
          </cell>
          <cell r="S116" t="str">
            <v>Suma</v>
          </cell>
          <cell r="T116" t="str">
            <v>Suma</v>
          </cell>
          <cell r="U116" t="str">
            <v>Número</v>
          </cell>
          <cell r="V116" t="str">
            <v>Eficacia</v>
          </cell>
          <cell r="W116" t="str">
            <v>Producto</v>
          </cell>
          <cell r="X116">
            <v>2018</v>
          </cell>
          <cell r="Y116">
            <v>0</v>
          </cell>
          <cell r="Z116">
            <v>0</v>
          </cell>
          <cell r="AA116">
            <v>0</v>
          </cell>
          <cell r="AB116">
            <v>0</v>
          </cell>
          <cell r="AC116">
            <v>1</v>
          </cell>
          <cell r="AD116">
            <v>1</v>
          </cell>
          <cell r="AE116">
            <v>0</v>
          </cell>
          <cell r="AF116">
            <v>0</v>
          </cell>
          <cell r="AG116" t="str">
            <v>No Aplica</v>
          </cell>
          <cell r="AH116" t="str">
            <v>No Aplica</v>
          </cell>
          <cell r="AI116" t="str">
            <v>No Aplica</v>
          </cell>
          <cell r="AJ116">
            <v>1</v>
          </cell>
          <cell r="AK116" t="str">
            <v>No Aplica</v>
          </cell>
          <cell r="AL116" t="str">
            <v>No Aplica</v>
          </cell>
          <cell r="AM116" t="str">
            <v>No Aplica</v>
          </cell>
          <cell r="AN116" t="str">
            <v>No Aplica</v>
          </cell>
          <cell r="AO116" t="str">
            <v>No Aplica</v>
          </cell>
          <cell r="AP116">
            <v>1</v>
          </cell>
          <cell r="AQ116" t="str">
            <v>No Aplica</v>
          </cell>
          <cell r="AR116" t="str">
            <v>No Aplica</v>
          </cell>
          <cell r="AS116" t="str">
            <v>No Aplica</v>
          </cell>
          <cell r="AT116" t="str">
            <v>No Aplica</v>
          </cell>
          <cell r="AU116" t="str">
            <v>No Aplica</v>
          </cell>
          <cell r="AV116" t="str">
            <v>No Aplica</v>
          </cell>
          <cell r="AW116" t="str">
            <v>No Aplica</v>
          </cell>
          <cell r="AX116" t="str">
            <v>No Aplica</v>
          </cell>
          <cell r="AY116" t="str">
            <v>No Aplica</v>
          </cell>
          <cell r="AZ116" t="str">
            <v>No Aplica</v>
          </cell>
          <cell r="BA116" t="str">
            <v>No Aplica</v>
          </cell>
          <cell r="BB116" t="str">
            <v>No Aplica</v>
          </cell>
          <cell r="BC116" t="str">
            <v>No Aplica</v>
          </cell>
          <cell r="BD116" t="str">
            <v>No Aplica</v>
          </cell>
          <cell r="BE116" t="str">
            <v>No Aplica</v>
          </cell>
          <cell r="BF116" t="str">
            <v>No Aplica</v>
          </cell>
          <cell r="BG116" t="str">
            <v>No Aplica</v>
          </cell>
          <cell r="BH116" t="str">
            <v>No Aplica</v>
          </cell>
          <cell r="BI116" t="str">
            <v>No Aplica</v>
          </cell>
          <cell r="BJ116" t="str">
            <v>No Aplica</v>
          </cell>
          <cell r="BK116" t="str">
            <v>No Aplica</v>
          </cell>
          <cell r="BL116" t="str">
            <v>No Aplica</v>
          </cell>
          <cell r="BM116" t="str">
            <v>Plan de Acción PAAC</v>
          </cell>
          <cell r="BN116" t="str">
            <v>Efectuar la actualización de la caracterización del  portafolio de productos y servicios, de acuerdo con la modificación de procesos y procedimientos.</v>
          </cell>
          <cell r="BO116" t="str">
            <v>"13. Elaborar los lineamientos metodológicos para la actualización de los productos y servicios de la Secretaría General.
14. Actualizar de la matriz de productos y servicios de la Secretaría General.
34. Socializar, publicar y divulgar el portafolio de productos y servicios."</v>
          </cell>
          <cell r="BP116" t="str">
            <v xml:space="preserve">Disponer de un documento que describe las características y requisitos completos que deben cumplir los productos y servicios de la Entidad, de manera que se pueda hacer un control de los mismo y determinar de manera objetiva las posibles no conformidades.
</v>
          </cell>
          <cell r="BQ116" t="str">
            <v xml:space="preserve">PLAN DE TRABAJO PARA SOSTENIMIENTO DEL SISTEMA DE GESTIÓN DE CALIDAD E IMPLEMENTACIÓN DE MIPG - 2019
</v>
          </cell>
          <cell r="BR116" t="str">
            <v>Suma</v>
          </cell>
          <cell r="BS116">
            <v>1</v>
          </cell>
          <cell r="BT116">
            <v>0</v>
          </cell>
          <cell r="BU116">
            <v>0</v>
          </cell>
          <cell r="BV116">
            <v>0</v>
          </cell>
          <cell r="BW116">
            <v>0</v>
          </cell>
          <cell r="BX116">
            <v>0</v>
          </cell>
          <cell r="BY116">
            <v>0</v>
          </cell>
          <cell r="BZ116">
            <v>0</v>
          </cell>
          <cell r="CA116">
            <v>1</v>
          </cell>
          <cell r="CB116">
            <v>0</v>
          </cell>
          <cell r="CC116">
            <v>0</v>
          </cell>
          <cell r="CD116">
            <v>0</v>
          </cell>
          <cell r="CE116">
            <v>0</v>
          </cell>
          <cell r="CF116">
            <v>0</v>
          </cell>
          <cell r="CG116">
            <v>0</v>
          </cell>
          <cell r="CH116">
            <v>0</v>
          </cell>
          <cell r="CI116">
            <v>0</v>
          </cell>
          <cell r="CJ116">
            <v>0</v>
          </cell>
          <cell r="CK116">
            <v>0</v>
          </cell>
          <cell r="CL116">
            <v>0</v>
          </cell>
          <cell r="CM116">
            <v>1</v>
          </cell>
          <cell r="CN116">
            <v>0</v>
          </cell>
          <cell r="CO116">
            <v>0</v>
          </cell>
          <cell r="CP116">
            <v>0</v>
          </cell>
          <cell r="CQ116">
            <v>0</v>
          </cell>
          <cell r="CR116">
            <v>1</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N/A</v>
          </cell>
          <cell r="DP116" t="str">
            <v>N/A</v>
          </cell>
          <cell r="DQ116" t="str">
            <v>N/A</v>
          </cell>
          <cell r="DR116" t="str">
            <v/>
          </cell>
          <cell r="DS116" t="str">
            <v/>
          </cell>
          <cell r="DT116" t="str">
            <v>N/A</v>
          </cell>
          <cell r="DU116" t="str">
            <v>N/A</v>
          </cell>
          <cell r="DV116" t="str">
            <v>N/A</v>
          </cell>
          <cell r="DW116" t="str">
            <v/>
          </cell>
          <cell r="DX116" t="str">
            <v/>
          </cell>
          <cell r="DY116" t="str">
            <v/>
          </cell>
          <cell r="DZ116" t="str">
            <v/>
          </cell>
          <cell r="EA116" t="str">
            <v/>
          </cell>
          <cell r="EB116">
            <v>1</v>
          </cell>
          <cell r="EC116" t="str">
            <v/>
          </cell>
          <cell r="ED116" t="str">
            <v xml:space="preserve">En el mes de agosto se finalizó la actualización del portafolio de productos y servicios; esta labor se realizó desde el mes de junio cuando se establecieron los lineamientos para la revisión y posterior de ajuste. Se creó un nuevo instrumento con el cual se identificaron y caracterizaron los productos de manera articulada con los documentos que describen su obtención, así como con los mapas de riesgo correspondientes, determinando los eventos que podrían afectar las características de los productos o servicios y los controles que previenen la materialización de dichos riesgos. Cada líder de los 8 procesos misionales aprobó y remitió memorando adjuntando las Ficha técnicas de producto o servicio actualizadas con las cuales se elaboró el portafolio, documento que consolida y resume la oferta institucional de la Secretaría General de la Alcaldía Mayor de Bogota, de conformidad con su misión. </v>
          </cell>
          <cell r="EE116" t="str">
            <v>N/A</v>
          </cell>
          <cell r="EF116" t="str">
            <v xml:space="preserve">Se dispone de un portafolio de productos actualizado, en un nuevo instrumento que articula otros elementos del sistema como los riesgos y los controles de los procedimientos, el cual fue diligenciado con las áreas misionales y debidamente avalado por los líderes de proceso.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v>1</v>
          </cell>
          <cell r="FB116">
            <v>0</v>
          </cell>
          <cell r="FC116" t="str">
            <v>No aplica</v>
          </cell>
          <cell r="FD116" t="str">
            <v>No programó</v>
          </cell>
          <cell r="FE116" t="str">
            <v>No programó</v>
          </cell>
          <cell r="FF116" t="str">
            <v>No aplica</v>
          </cell>
          <cell r="FG116" t="str">
            <v>No aplica</v>
          </cell>
          <cell r="FH116" t="str">
            <v>No aplica</v>
          </cell>
          <cell r="FI116" t="str">
            <v>No aplica</v>
          </cell>
          <cell r="FJ116" t="str">
            <v>No aplica</v>
          </cell>
          <cell r="FK116" t="str">
            <v>No aplica</v>
          </cell>
          <cell r="FL116" t="str">
            <v>Oportuna</v>
          </cell>
          <cell r="FM116">
            <v>0</v>
          </cell>
          <cell r="FN116" t="str">
            <v>Esneider Bernal</v>
          </cell>
          <cell r="FO116" t="str">
            <v>No aplica</v>
          </cell>
          <cell r="FP116" t="str">
            <v>No programó</v>
          </cell>
          <cell r="FQ116" t="e">
            <v>#N/A</v>
          </cell>
          <cell r="FR116" t="str">
            <v>No aplica</v>
          </cell>
          <cell r="FS116" t="str">
            <v>No aplica</v>
          </cell>
          <cell r="FT116" t="str">
            <v>No aplica</v>
          </cell>
          <cell r="FU116" t="str">
            <v>No aplica</v>
          </cell>
          <cell r="FV116" t="str">
            <v>No aplica</v>
          </cell>
          <cell r="FW116" t="str">
            <v>No aplica</v>
          </cell>
          <cell r="FX116" t="str">
            <v>No oportuna</v>
          </cell>
          <cell r="FY116">
            <v>0</v>
          </cell>
          <cell r="FZ116" t="str">
            <v>Esneider Bernal</v>
          </cell>
          <cell r="GA116">
            <v>0</v>
          </cell>
          <cell r="GB116" t="str">
            <v>Cumplido</v>
          </cell>
          <cell r="GC116" t="e">
            <v>#N/A</v>
          </cell>
          <cell r="GD116">
            <v>0</v>
          </cell>
          <cell r="GE116">
            <v>0</v>
          </cell>
          <cell r="GF116">
            <v>0</v>
          </cell>
          <cell r="GG116">
            <v>0</v>
          </cell>
          <cell r="GH116">
            <v>0</v>
          </cell>
          <cell r="GI116">
            <v>0</v>
          </cell>
          <cell r="GJ116">
            <v>0</v>
          </cell>
          <cell r="GK116">
            <v>0</v>
          </cell>
          <cell r="GL116">
            <v>0</v>
          </cell>
          <cell r="GM116">
            <v>0</v>
          </cell>
          <cell r="GN116">
            <v>0</v>
          </cell>
          <cell r="GO116" t="e">
            <v>#N/A</v>
          </cell>
          <cell r="GP116">
            <v>0</v>
          </cell>
          <cell r="GQ116">
            <v>0</v>
          </cell>
          <cell r="GR116">
            <v>0</v>
          </cell>
          <cell r="GS116">
            <v>0</v>
          </cell>
          <cell r="GT116">
            <v>0</v>
          </cell>
          <cell r="GU116">
            <v>0</v>
          </cell>
          <cell r="GV116">
            <v>0</v>
          </cell>
          <cell r="GW116">
            <v>0</v>
          </cell>
          <cell r="GX116">
            <v>0</v>
          </cell>
          <cell r="GY116" t="str">
            <v/>
          </cell>
          <cell r="GZ116" t="str">
            <v/>
          </cell>
          <cell r="HA116" t="str">
            <v/>
          </cell>
          <cell r="HB116" t="str">
            <v/>
          </cell>
          <cell r="HC116" t="str">
            <v/>
          </cell>
          <cell r="HD116" t="str">
            <v/>
          </cell>
          <cell r="HE116" t="str">
            <v/>
          </cell>
          <cell r="HF116">
            <v>1</v>
          </cell>
          <cell r="HG116" t="str">
            <v/>
          </cell>
          <cell r="HH116" t="str">
            <v/>
          </cell>
          <cell r="HI116" t="str">
            <v/>
          </cell>
          <cell r="HJ116" t="str">
            <v/>
          </cell>
          <cell r="HK116">
            <v>1</v>
          </cell>
          <cell r="HL116">
            <v>0</v>
          </cell>
          <cell r="HM116">
            <v>0</v>
          </cell>
          <cell r="HN116">
            <v>0</v>
          </cell>
          <cell r="HO116">
            <v>0</v>
          </cell>
          <cell r="HP116">
            <v>0</v>
          </cell>
          <cell r="HQ116">
            <v>0</v>
          </cell>
          <cell r="HR116">
            <v>0</v>
          </cell>
          <cell r="HS116">
            <v>1</v>
          </cell>
          <cell r="HT116">
            <v>0</v>
          </cell>
          <cell r="HU116">
            <v>0</v>
          </cell>
          <cell r="HV116">
            <v>0</v>
          </cell>
          <cell r="HW116">
            <v>0</v>
          </cell>
          <cell r="HX116">
            <v>1</v>
          </cell>
          <cell r="HY116" t="str">
            <v>No Programó</v>
          </cell>
          <cell r="HZ116" t="str">
            <v>No Programó</v>
          </cell>
          <cell r="IA116" t="str">
            <v>No Programó</v>
          </cell>
          <cell r="IB116" t="str">
            <v>No Programó</v>
          </cell>
          <cell r="IC116" t="str">
            <v>No Programó</v>
          </cell>
          <cell r="ID116" t="str">
            <v>No Programó</v>
          </cell>
          <cell r="IE116" t="str">
            <v>No Programó</v>
          </cell>
          <cell r="IF116">
            <v>1</v>
          </cell>
          <cell r="IG116">
            <v>1</v>
          </cell>
          <cell r="IH116">
            <v>1</v>
          </cell>
          <cell r="II116">
            <v>1</v>
          </cell>
          <cell r="IJ116">
            <v>1</v>
          </cell>
          <cell r="IK116" t="str">
            <v>No Programó</v>
          </cell>
          <cell r="IL116" t="str">
            <v>No Programó</v>
          </cell>
          <cell r="IM116">
            <v>1</v>
          </cell>
          <cell r="IN116" t="str">
            <v>No Programó</v>
          </cell>
          <cell r="IP116">
            <v>0</v>
          </cell>
        </row>
        <row r="117">
          <cell r="A117">
            <v>208</v>
          </cell>
          <cell r="B117" t="str">
            <v>Oficina Asesora de Planeación</v>
          </cell>
          <cell r="C117" t="str">
            <v>Jefe Oficina Asesora de Planeación</v>
          </cell>
          <cell r="D117" t="str">
            <v>Luz Alejandra Barbosa Tarazona</v>
          </cell>
          <cell r="E117" t="str">
            <v>P1 -  ÉTICA, BUEN GOBIERNO Y TRANSPARENCIA</v>
          </cell>
          <cell r="F117" t="str">
            <v>P1O1 Consolidar a 2020 una cultura de visión y actuación ética,  integra y transparente</v>
          </cell>
          <cell r="G117" t="str">
            <v>P1O1A11 Realizar la formulación y el seguimiento a la ejecución del Plan Anticorrupción y de Atención al Ciudadano - PAAC, para la obtención de resultados óptimos en la medición del Índice de Gobierno Abierto - IGA</v>
          </cell>
          <cell r="H117" t="str">
            <v>Realizar oportunamente las publicaciones correspondientes, identificadas en el esquema de publicación de la Secretaria General</v>
          </cell>
          <cell r="I117" t="str">
            <v>Publicaciones correspondientes, identificadas en el esquema de publicación de la Secretaria General, realizadas oportunamente</v>
          </cell>
          <cell r="J117" t="str">
            <v xml:space="preserve">Este indicador permite monitorear el cumplimiento oportuno de los compromisos de publicación que posee la dependencia descritos en el esquema de publicación </v>
          </cell>
          <cell r="K117" t="str">
            <v>(Publicaciones correspondientes realizadas oportunamente / Publicaciones correspondientes  a la OAP del esquema de publicación de la Secretaria General)*100</v>
          </cell>
          <cell r="L117" t="str">
            <v xml:space="preserve">Publicaciones correspondientes a la OAP realizadas oportunamente </v>
          </cell>
          <cell r="M117" t="str">
            <v>Publicaciones correspondientes a la OAP del esquema de publicación de la Secretaria General</v>
          </cell>
          <cell r="O117" t="str">
            <v>Publicación oportuna, clara y veraz de la información relacionada con la gestión de la dependencia</v>
          </cell>
          <cell r="Q117" t="str">
            <v xml:space="preserve">Cumplimiento Resolución 3564 de 2015
Ley 1712 de 2014
Ley 1474 de 2011
Resolución 233 de 2018 </v>
          </cell>
          <cell r="R117" t="str">
            <v>Brindarle a la ciudadanía información  de  la Entidad actualizada y oportuna.</v>
          </cell>
          <cell r="S117" t="str">
            <v>Constante</v>
          </cell>
          <cell r="T117" t="str">
            <v>Constante</v>
          </cell>
          <cell r="U117" t="str">
            <v>Porcentaje</v>
          </cell>
          <cell r="V117" t="str">
            <v>Eficacia</v>
          </cell>
          <cell r="W117" t="str">
            <v>Resultado</v>
          </cell>
          <cell r="X117">
            <v>2019</v>
          </cell>
          <cell r="Y117">
            <v>0</v>
          </cell>
          <cell r="Z117">
            <v>2019</v>
          </cell>
          <cell r="AA117" t="str">
            <v>No Disponible / No Aplica</v>
          </cell>
          <cell r="AB117" t="str">
            <v>No Disponible / No Aplica</v>
          </cell>
          <cell r="AC117" t="str">
            <v>No Disponible / No Aplica</v>
          </cell>
          <cell r="AD117">
            <v>1</v>
          </cell>
          <cell r="AE117" t="str">
            <v>No Disponible / No Aplica</v>
          </cell>
          <cell r="AF117" t="str">
            <v>No Disponible / No Aplica</v>
          </cell>
          <cell r="AG117" t="str">
            <v>No Aplica</v>
          </cell>
          <cell r="AH117" t="str">
            <v>No Aplica</v>
          </cell>
          <cell r="AI117" t="str">
            <v>No Aplica</v>
          </cell>
          <cell r="AJ117">
            <v>1</v>
          </cell>
          <cell r="AK117" t="str">
            <v>No Aplica</v>
          </cell>
          <cell r="AL117" t="str">
            <v>No Aplica</v>
          </cell>
          <cell r="AM117" t="str">
            <v>No Aplica</v>
          </cell>
          <cell r="AN117" t="str">
            <v>No Aplica</v>
          </cell>
          <cell r="AO117" t="str">
            <v>No Aplica</v>
          </cell>
          <cell r="AP117">
            <v>1</v>
          </cell>
          <cell r="AQ117" t="str">
            <v>No Aplica</v>
          </cell>
          <cell r="AR117" t="str">
            <v>No Aplica</v>
          </cell>
          <cell r="AS117" t="str">
            <v>No Aplica</v>
          </cell>
          <cell r="AT117" t="str">
            <v>No Aplica</v>
          </cell>
          <cell r="AU117" t="str">
            <v>No Aplica</v>
          </cell>
          <cell r="AV117" t="str">
            <v>No Aplica</v>
          </cell>
          <cell r="AW117" t="str">
            <v>No Aplica</v>
          </cell>
          <cell r="AX117" t="str">
            <v>No Aplica</v>
          </cell>
          <cell r="AY117" t="str">
            <v>No Aplica</v>
          </cell>
          <cell r="AZ117" t="str">
            <v>No Aplica</v>
          </cell>
          <cell r="BA117" t="str">
            <v>No Aplica</v>
          </cell>
          <cell r="BB117" t="str">
            <v>No Aplica</v>
          </cell>
          <cell r="BC117" t="str">
            <v>No Aplica</v>
          </cell>
          <cell r="BD117" t="str">
            <v>No Aplica</v>
          </cell>
          <cell r="BE117" t="str">
            <v>No Aplica</v>
          </cell>
          <cell r="BF117" t="str">
            <v>No Aplica</v>
          </cell>
          <cell r="BG117" t="str">
            <v>No Aplica</v>
          </cell>
          <cell r="BH117" t="str">
            <v>No Aplica</v>
          </cell>
          <cell r="BI117" t="str">
            <v>No Aplica</v>
          </cell>
          <cell r="BJ117" t="str">
            <v>No Aplica</v>
          </cell>
          <cell r="BK117" t="str">
            <v>No Aplica</v>
          </cell>
          <cell r="BL117" t="str">
            <v>No Aplica</v>
          </cell>
          <cell r="BM117" t="str">
            <v>Plan de Acción PAAC</v>
          </cell>
          <cell r="BN117" t="str">
            <v xml:space="preserve">Este indicador permite monitorear el cumplimiento oportuno de los compromisos de publicación que posee la dependencia descritos en el esquema de publicación </v>
          </cell>
          <cell r="BO117" t="str">
            <v>Monitorear el cumplimiento del Esquema de Publicación de información de la Secretaría General a cargo de la Oficina Asesora de Planeación</v>
          </cell>
          <cell r="BP117" t="str">
            <v>Brindarle a la ciudadanía información  de  la Entidad actualizada y oportuna.</v>
          </cell>
          <cell r="BQ117" t="str">
            <v xml:space="preserve">Cumplimiento Resolución 3564 de 2015
Ley 1712 de 2014
Ley 1474 de 2011
Resolución 233 de 2018 </v>
          </cell>
          <cell r="BR117" t="str">
            <v>Suma</v>
          </cell>
          <cell r="BS117">
            <v>100</v>
          </cell>
          <cell r="BT117">
            <v>25</v>
          </cell>
          <cell r="BU117">
            <v>1</v>
          </cell>
          <cell r="BV117">
            <v>4</v>
          </cell>
          <cell r="BW117">
            <v>16</v>
          </cell>
          <cell r="BX117">
            <v>0</v>
          </cell>
          <cell r="BY117">
            <v>0</v>
          </cell>
          <cell r="BZ117">
            <v>26</v>
          </cell>
          <cell r="CA117">
            <v>0</v>
          </cell>
          <cell r="CB117">
            <v>0</v>
          </cell>
          <cell r="CC117">
            <v>16</v>
          </cell>
          <cell r="CD117">
            <v>0</v>
          </cell>
          <cell r="CE117">
            <v>12</v>
          </cell>
          <cell r="CF117">
            <v>0.25</v>
          </cell>
          <cell r="CG117">
            <v>0.01</v>
          </cell>
          <cell r="CH117">
            <v>0.04</v>
          </cell>
          <cell r="CI117">
            <v>0.16</v>
          </cell>
          <cell r="CJ117">
            <v>0</v>
          </cell>
          <cell r="CK117">
            <v>0</v>
          </cell>
          <cell r="CL117">
            <v>0.26</v>
          </cell>
          <cell r="CM117">
            <v>0</v>
          </cell>
          <cell r="CN117">
            <v>0</v>
          </cell>
          <cell r="CO117">
            <v>0.16</v>
          </cell>
          <cell r="CP117">
            <v>0</v>
          </cell>
          <cell r="CQ117">
            <v>0.12</v>
          </cell>
          <cell r="CR117">
            <v>1</v>
          </cell>
          <cell r="CS117">
            <v>22</v>
          </cell>
          <cell r="CT117" t="str">
            <v/>
          </cell>
          <cell r="CU117" t="str">
            <v xml:space="preserve">Se divulgó en el Botón de Transparencia el 88% de las publicaciones programadas para el periodo (faltó la publicación de la totalidad de los informes de gestión del II semestre de 2018 a saber: Comité Distrital de Justicia Transicional para Bogotá D.C. y Consejo de Gobierno). </v>
          </cell>
          <cell r="CV117" t="str">
            <v>Dos Instancias de Coordinación remitieron de manera extemporanea los informes de gestión del II Semestre de 2018 (Comité Distrital de Justicia Transicional para Bogotá D.C. y Consejo de Gobierno), estos no fueron publicados en el mes de enero de 2019.</v>
          </cell>
          <cell r="CW117" t="str">
            <v>Promover la visibilidad de la Entidad ante la ciudadanía, apoyando los procesos de Transparencia, el acceso a la información pública y los procedimientos para el ejercicio y garantía del derecho a la publicidad de la información.</v>
          </cell>
          <cell r="CX117">
            <v>2</v>
          </cell>
          <cell r="CY117" t="str">
            <v/>
          </cell>
          <cell r="CZ117" t="str">
            <v xml:space="preserve">Se divulgó en el Botón de Transparencia el 100% de las publicaciones programadas para el periodo , adicionalmete se realizó la publicación extemporanea de un informe de gestión del II semestre de 2018 de una Instancia de Coordinación (Comité Distrital de Justicia Transicional para Bogotá D.C. la cual debió realizarse en el mes de enero de 2019). </v>
          </cell>
          <cell r="DA117" t="str">
            <v>Sin novedad</v>
          </cell>
          <cell r="DB117" t="str">
            <v>Promover la visibilidad de la Entidad ante la ciudadanía, apoyando los procesos de Transparencia, el acceso a la información pública y los procedimientos para el ejercicio y garantía del derecho a la publicidad de la información.</v>
          </cell>
          <cell r="DC117">
            <v>3</v>
          </cell>
          <cell r="DD117" t="str">
            <v/>
          </cell>
          <cell r="DE117" t="str">
            <v xml:space="preserve">Se divulgó en el Botón de Transparencia el 50% de las publicaciones programadas para el periodo (faltaron por divulgar las publicaciones asociadas a la Estratégia de Rendición de Cuentas las cuales se encuentran en proceso de revisión). Adicionalmete se realizó la publicación extemporanea de un informe de gestión del II semestre de 2018 de una Instancia de Coordinación (Consejo de Gobierno, la cual debió ser publica en el mes de enero de 2019). </v>
          </cell>
          <cell r="DF117" t="str">
            <v>No se realizó la publicación asociada a la Estratégia de Rendición de Cuentas en los puntos 6.1.d y 7.1.c del Botón de Transparencia dentro del plazo establecido, ya que la información asociada a este punto se encuentra en proceso de revisión para su divulgación.</v>
          </cell>
          <cell r="DG117" t="str">
            <v>Promover la visibilidad de la Entidad ante la ciudadanía, apoyando los procesos de Transparencia, el acceso a la información pública y los procedimientos para el ejercicio y garantía del derecho a la publicidad de la información.</v>
          </cell>
          <cell r="DH117">
            <v>16</v>
          </cell>
          <cell r="DI117" t="str">
            <v/>
          </cell>
          <cell r="DJ117" t="str">
            <v>Se divulgó en el Botón de Transparencia el 93% de las publicaciones programadas para el periodo. Adicionalmente se realizó la publicación extemporánea del Informe de Diálogos Ciudadanos (la cual debió ser publicada en el mes de marzo de 2019).</v>
          </cell>
          <cell r="DK117" t="str">
            <v>No se realizó la publicación asociada al Seguimiento al Plan de Acción Integrado en los puntos 6.1.c.2 y 6.4 del Botón de Transparencia dentro del plazo establecido, ya que la información asociada a este punto se encuentra en proceso de revisión para su divulgación.</v>
          </cell>
          <cell r="DL117"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DM117">
            <v>3</v>
          </cell>
          <cell r="DN117" t="str">
            <v/>
          </cell>
          <cell r="DO117" t="str">
            <v xml:space="preserve">Se divulgó en el Botón de Transparencia de manera extemporanea la  publicación asociada al   Seguimiento al Plan de Acción Integrado en los puntos 6.1.c.2 y 6.4 (este informe se encontraba programado para el mes de abril del año en curso).
Adicionalmete se realizó la publicación del Informe enviado al Concejo dentro del punto 7.1.a (este informe se habia publicado en la fecha requerida dentro del punto 6.2, pero no se encontraba habilitado el enlace dentro del Botón de Transparencia). </v>
          </cell>
          <cell r="DP117" t="str">
            <v/>
          </cell>
          <cell r="DQ117"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DR117" t="str">
            <v/>
          </cell>
          <cell r="DS117" t="str">
            <v/>
          </cell>
          <cell r="DT117" t="str">
            <v>Se divulgó en el Botón de Transparencia la actualización de Documentos relacionados con la Gestión de la Entidad. Estos fueron solicitados por Demanda tanto por funcionarios de la Oficina Asesora de Planeación como de otras dependencias (No se encuentran dentro de la programación, sin embargo se reporta para evidenciar estas actualizaciones).
Las publicaciones fueron: 
- Seguimiento Plan de Acción Integrado (nueva versión)
- Plan Anticorrupción y de Atención al Ciudadano (nueva versión)
- Mapa de Riesgos Institucional (nueva versión)
- Reglamento Comisión Sectorial de Gestión y Desempeño del Sector Gestión Pública (nueva versión)
- Procesos (nueva versión 3 procesos - Direccionamiento Estratégico, Contratación y Gestión Jurídica)
- Manual del Sistema Integrado de Gestión  (nueva versión)
- Manual de Gestión de Peticiones Ciudadanas (documento nuevo)
- Caracterización de Usuarios y Grupos de Valor (documento nuevo)
- Mapa de Riesgos de Corrupción (nueva versión)</v>
          </cell>
          <cell r="DU117" t="str">
            <v>N/A</v>
          </cell>
          <cell r="DV117"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DW117">
            <v>23</v>
          </cell>
          <cell r="DX117" t="str">
            <v/>
          </cell>
          <cell r="DY117" t="str">
            <v>Se divulgó en el Botón de Transparencia el 82% de las publicaciones programadas para el periodo. Aclarando que dos de las publicaciones programadas para el mes de julio se realizaron durante el mes de junio (corresponden a nuevas versiones del PAAC y del Mapa de Riesgos).</v>
          </cell>
          <cell r="DZ117" t="str">
            <v>No se realizó la publicación del Informe de Gestión del I Semestre 2019 de la Instancia de Coordinación Consejo de Gobierno (publicación del punto 2.9 del Botón de Transparencia), ya que esta no fue enviada a la Oficina Asesora de Planeación en el plazo establecido.
Están pendientes las publicaciones del seguimiento al Plan estratégico y el Seguimiento a la Planeación   (la información se encuentra incluida dentro del Plan de Acción Integrado. Por definir si se realiza una publicación a parte o si solo se deja vinculado).</v>
          </cell>
          <cell r="EA117"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B117">
            <v>5</v>
          </cell>
          <cell r="EC117" t="str">
            <v/>
          </cell>
          <cell r="ED117" t="str">
            <v>Se publicó de manera extemporánea el Informe del Consejo de Gobierno correspondiente al I Semestre de 2019.
Se divulgó en el Botón de Transparencia la publicación de los documentos solicitados por Demanda (tanto por funcionarios de la Oficina Asesora de Planeación como de otras dependencias). Las publicaciones fueron: 
-	Manual de Servicio a la ciudadanía del Distrito Capital 2019
-	Manual para la Gestión de Peticiones Ciudadanas 2018
-	Plan Anticorrupción y de Atención al Ciudadano versión 3
-	Portafolio de Productos y Servicios de la Secretaría General</v>
          </cell>
          <cell r="EE117" t="str">
            <v>No se presentaron novedades durante el desarrollo de esta actividad.</v>
          </cell>
          <cell r="EF117"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v>
          </cell>
          <cell r="EG117">
            <v>2</v>
          </cell>
          <cell r="EH117" t="str">
            <v/>
          </cell>
          <cell r="EI117" t="str">
            <v xml:space="preserve">Se divulgó en el Botón de Transparencia la actualización de Documentos relacionados con la Gestión de la Entidad. Estos fueron solicitados por Demanda por funcionarios de la Oficina Asesora de Planeación. Las publicaciones fueron: 
- Descripción de Procesos y Procedimientos (documento nuevo)
- Plan Anticorrupción y de Atención al Ciudadano (nueva versión)
</v>
          </cell>
          <cell r="EJ117" t="str">
            <v>N/A</v>
          </cell>
          <cell r="EK117"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v>76</v>
          </cell>
          <cell r="FB117">
            <v>0</v>
          </cell>
          <cell r="FC117" t="str">
            <v>No aplica</v>
          </cell>
          <cell r="FD117" t="str">
            <v>Aceptable</v>
          </cell>
          <cell r="FE117" t="str">
            <v>Cumplido</v>
          </cell>
          <cell r="FF117" t="str">
            <v>Adecuado</v>
          </cell>
          <cell r="FG117" t="str">
            <v>Coherente</v>
          </cell>
          <cell r="FH117" t="str">
            <v>Concuerda</v>
          </cell>
          <cell r="FI117" t="str">
            <v>Concuerda</v>
          </cell>
          <cell r="FJ117" t="str">
            <v>No aplica</v>
          </cell>
          <cell r="FK117" t="str">
            <v>Adecuado</v>
          </cell>
          <cell r="FL117" t="str">
            <v>Oportuna</v>
          </cell>
          <cell r="FM117" t="str">
            <v xml:space="preserve">Es necesario que los soportes de publicación tengan coherencia con los descrito en el procedimiento 4204000-PR-359 “publicación, actualización y desactivación de información para los grupos de valor, usuarios e interesados en los portales y micrositios web de la secretaría general” la Oficina Asesora de Planeación debe verificar si está dando cumplimiento a dicho procedimiento.
Por otra parte, el descriptor de los “Avances y logros en generación del producto y la ejecución de actividades” identifica publicaciones realizadas de manera “Extemporánea” esto entrevé que se han presentado atrasos en las publicaciones, pero estas no son manifestadas por parte de la OAP en el descriptor “Retrasos o dificultades en la generación del producto y la ejecución de actividades”  se hace necesario verificar el esquema de publicación y establecer en que mes se debía publicar esas  “extemporáneas” con el fin de tener claridad de en que momento se presento el retraso y en que momento se subsana.  
Por último, es necesario verificar los beneficios obtenidos por la generación del producto y la ejecución de actividades, puesto que el cumplimiento de la normatividad vigente es una obligación no un beneficio.
</v>
          </cell>
          <cell r="FN117" t="str">
            <v>Esneider Bernal</v>
          </cell>
          <cell r="FO117" t="str">
            <v>Cumple</v>
          </cell>
          <cell r="FP117" t="str">
            <v>Cumplido</v>
          </cell>
          <cell r="FQ117" t="e">
            <v>#N/A</v>
          </cell>
          <cell r="FR117" t="str">
            <v>Adecuado</v>
          </cell>
          <cell r="FS117" t="str">
            <v>Coherente</v>
          </cell>
          <cell r="FT117" t="str">
            <v>Concuerda</v>
          </cell>
          <cell r="FU117" t="str">
            <v>Concuerda</v>
          </cell>
          <cell r="FV117" t="str">
            <v>No aplica</v>
          </cell>
          <cell r="FW117" t="str">
            <v>Adecuado</v>
          </cell>
          <cell r="FX117" t="str">
            <v>No oportuna</v>
          </cell>
          <cell r="FY117" t="str">
            <v>El descriptor de los “Avances y logros en generación del producto y la ejecución de actividades” reporta lo siguiente “no se publicó el informe de Gestión y Resultados, ya que la programación de este informe para esta vigencia es semestral” esto entrevé no un atraso o incumplimiento, si no, una falta de actualización en la programación del indicador, puesto que, la explicación del retraso es clara en que la programación de esta publicación en la vigencia 2019 es semestral no trimestral;  se hace necesario verificar el esquema de publicación, establecer y actualizar la periodicidad de publicación de dicho informe.
Por último, es necesario verificar los beneficios obtenidos por la generación del producto y la ejecución de actividades, puesto que “Promover la visibilidad” es una acción, no un beneficio.  </v>
          </cell>
          <cell r="FZ117" t="str">
            <v>Esneider Bernal</v>
          </cell>
          <cell r="GA117">
            <v>0</v>
          </cell>
          <cell r="GB117" t="str">
            <v>Anticipado</v>
          </cell>
          <cell r="GC117" t="e">
            <v>#N/A</v>
          </cell>
          <cell r="GD117">
            <v>0</v>
          </cell>
          <cell r="GE117">
            <v>0</v>
          </cell>
          <cell r="GF117">
            <v>0</v>
          </cell>
          <cell r="GG117">
            <v>0</v>
          </cell>
          <cell r="GH117">
            <v>0</v>
          </cell>
          <cell r="GI117">
            <v>0</v>
          </cell>
          <cell r="GJ117">
            <v>0</v>
          </cell>
          <cell r="GK117">
            <v>0</v>
          </cell>
          <cell r="GL117">
            <v>0</v>
          </cell>
          <cell r="GM117">
            <v>0</v>
          </cell>
          <cell r="GN117">
            <v>0</v>
          </cell>
          <cell r="GO117" t="e">
            <v>#N/A</v>
          </cell>
          <cell r="GP117">
            <v>0</v>
          </cell>
          <cell r="GQ117">
            <v>0</v>
          </cell>
          <cell r="GR117">
            <v>0</v>
          </cell>
          <cell r="GS117">
            <v>0</v>
          </cell>
          <cell r="GT117">
            <v>0</v>
          </cell>
          <cell r="GU117">
            <v>0</v>
          </cell>
          <cell r="GV117">
            <v>0</v>
          </cell>
          <cell r="GW117">
            <v>0</v>
          </cell>
          <cell r="GX117">
            <v>0</v>
          </cell>
          <cell r="GY117">
            <v>22</v>
          </cell>
          <cell r="GZ117">
            <v>2</v>
          </cell>
          <cell r="HA117">
            <v>3</v>
          </cell>
          <cell r="HB117">
            <v>16</v>
          </cell>
          <cell r="HC117">
            <v>3</v>
          </cell>
          <cell r="HD117" t="str">
            <v/>
          </cell>
          <cell r="HE117">
            <v>23</v>
          </cell>
          <cell r="HF117">
            <v>5</v>
          </cell>
          <cell r="HG117">
            <v>2</v>
          </cell>
          <cell r="HH117" t="str">
            <v/>
          </cell>
          <cell r="HI117" t="str">
            <v/>
          </cell>
          <cell r="HJ117" t="str">
            <v/>
          </cell>
          <cell r="HK117">
            <v>76</v>
          </cell>
          <cell r="HL117">
            <v>0.22</v>
          </cell>
          <cell r="HM117">
            <v>0.02</v>
          </cell>
          <cell r="HN117">
            <v>0.03</v>
          </cell>
          <cell r="HO117">
            <v>0.16</v>
          </cell>
          <cell r="HP117">
            <v>0.03</v>
          </cell>
          <cell r="HQ117">
            <v>0</v>
          </cell>
          <cell r="HR117">
            <v>0.23</v>
          </cell>
          <cell r="HS117">
            <v>0.05</v>
          </cell>
          <cell r="HT117">
            <v>0.02</v>
          </cell>
          <cell r="HU117">
            <v>0</v>
          </cell>
          <cell r="HV117">
            <v>0</v>
          </cell>
          <cell r="HW117">
            <v>0</v>
          </cell>
          <cell r="HX117">
            <v>0.76000000000000012</v>
          </cell>
          <cell r="HY117">
            <v>0.88</v>
          </cell>
          <cell r="HZ117">
            <v>0.92307692307692302</v>
          </cell>
          <cell r="IA117">
            <v>0.90000000000000013</v>
          </cell>
          <cell r="IB117">
            <v>0.93478260869565233</v>
          </cell>
          <cell r="IC117">
            <v>1.0000000000000002</v>
          </cell>
          <cell r="ID117">
            <v>1.0000000000000002</v>
          </cell>
          <cell r="IE117">
            <v>0.95833333333333348</v>
          </cell>
          <cell r="IF117">
            <v>1.0277777777777779</v>
          </cell>
          <cell r="IG117">
            <v>1.0555555555555558</v>
          </cell>
          <cell r="IH117">
            <v>0.86363636363636376</v>
          </cell>
          <cell r="II117">
            <v>0.86363636363636376</v>
          </cell>
          <cell r="IJ117">
            <v>0.76000000000000012</v>
          </cell>
          <cell r="IK117">
            <v>0.90000000000000013</v>
          </cell>
          <cell r="IL117">
            <v>1.0000000000000002</v>
          </cell>
          <cell r="IM117">
            <v>1.0555555555555558</v>
          </cell>
          <cell r="IN117">
            <v>1.1875</v>
          </cell>
          <cell r="IP117">
            <v>0.27</v>
          </cell>
        </row>
        <row r="118">
          <cell r="A118">
            <v>150</v>
          </cell>
          <cell r="B118" t="str">
            <v>Oficina Asesora de Planeación</v>
          </cell>
          <cell r="C118" t="str">
            <v>Jefe Oficina Asesora de Planeación</v>
          </cell>
          <cell r="D118" t="str">
            <v>Luz Alejandra Barbosa Tarazona</v>
          </cell>
          <cell r="E118" t="str">
            <v>P3 -  EFICIENCIA</v>
          </cell>
          <cell r="F118" t="str">
            <v>P3O2
Mejorar la calidad y oportunidad de la ejecución presupuestal y de cumplimiento de metas, afianzando la austeridad y la eficiencia en el uso de los recursos como conductas distintivas de nuestra cultura institucional.</v>
          </cell>
          <cell r="G118" t="str">
            <v>P3O2A3 Implementar estrategias internas de austeridad y eficiencia en el uso de recursos</v>
          </cell>
          <cell r="H118" t="str">
            <v>Elaborar el Anteproyecto de Presupuesto Secretaria General</v>
          </cell>
          <cell r="I118" t="str">
            <v>Anteproyecto de Presupuesto Secretaria General,  radicados</v>
          </cell>
          <cell r="J118" t="str">
            <v>Mide el avance de la presentación ante las entidades distritales del Libro del Anteproyecto de Presupuesto para la Vigencia 2020.</v>
          </cell>
          <cell r="K118" t="str">
            <v xml:space="preserve">  Número de Libros Anteproyecto de Presupuesto Vigencia 2020     </v>
          </cell>
          <cell r="L118" t="str">
            <v xml:space="preserve">  Número de Libros Anteproyecto de Presupuesto Vigencia 2020     </v>
          </cell>
          <cell r="M118" t="str">
            <v>N/A</v>
          </cell>
          <cell r="O118" t="str">
            <v>Anteproyecto Secretaria General Radicado</v>
          </cell>
          <cell r="P118" t="str">
            <v>• Desarrollo de anteproyecto de presupuesto</v>
          </cell>
          <cell r="Q118" t="str">
            <v>Presentación del Libro de Anteproyecto de Presupuesto Vigencia 2020.</v>
          </cell>
          <cell r="R118" t="str">
            <v>Programación para una eficiente ejecución de los recursos de la entidad</v>
          </cell>
          <cell r="S118" t="str">
            <v>Constante</v>
          </cell>
          <cell r="T118" t="str">
            <v>Constante</v>
          </cell>
          <cell r="U118" t="str">
            <v>Número</v>
          </cell>
          <cell r="V118" t="str">
            <v>Eficiencia</v>
          </cell>
          <cell r="W118" t="str">
            <v>Producto</v>
          </cell>
          <cell r="X118">
            <v>2016</v>
          </cell>
          <cell r="Y118">
            <v>0</v>
          </cell>
          <cell r="Z118">
            <v>2016</v>
          </cell>
          <cell r="AA118">
            <v>0</v>
          </cell>
          <cell r="AB118">
            <v>1</v>
          </cell>
          <cell r="AC118">
            <v>1</v>
          </cell>
          <cell r="AD118">
            <v>1</v>
          </cell>
          <cell r="AE118">
            <v>1</v>
          </cell>
          <cell r="AF118">
            <v>0</v>
          </cell>
          <cell r="AG118" t="str">
            <v>No Aplica</v>
          </cell>
          <cell r="AH118" t="str">
            <v>No Aplica</v>
          </cell>
          <cell r="AI118">
            <v>1</v>
          </cell>
          <cell r="AJ118">
            <v>1</v>
          </cell>
          <cell r="AK118" t="str">
            <v>No Aplica</v>
          </cell>
          <cell r="AL118" t="str">
            <v>No Aplica</v>
          </cell>
          <cell r="AM118" t="str">
            <v>No Aplica</v>
          </cell>
          <cell r="AN118" t="str">
            <v>No Aplica</v>
          </cell>
          <cell r="AO118" t="str">
            <v>Direccionamiento estratégico</v>
          </cell>
          <cell r="AP118" t="str">
            <v>No Aplica</v>
          </cell>
          <cell r="AQ118" t="str">
            <v>No Aplica</v>
          </cell>
          <cell r="AR118" t="str">
            <v>No Aplica</v>
          </cell>
          <cell r="AS118" t="str">
            <v>No Aplica</v>
          </cell>
          <cell r="AT118" t="str">
            <v>No Aplica</v>
          </cell>
          <cell r="AU118" t="str">
            <v>No Aplica</v>
          </cell>
          <cell r="AV118" t="str">
            <v>No Aplica</v>
          </cell>
          <cell r="AW118" t="str">
            <v>No Aplica</v>
          </cell>
          <cell r="AX118" t="str">
            <v>No Aplica</v>
          </cell>
          <cell r="AY118" t="str">
            <v>No Aplica</v>
          </cell>
          <cell r="AZ118">
            <v>1</v>
          </cell>
          <cell r="BA118" t="str">
            <v>No Aplica</v>
          </cell>
          <cell r="BB118" t="str">
            <v>No Aplica</v>
          </cell>
          <cell r="BC118" t="str">
            <v>No Aplica</v>
          </cell>
          <cell r="BD118" t="str">
            <v>No Aplica</v>
          </cell>
          <cell r="BE118" t="str">
            <v>No Aplica</v>
          </cell>
          <cell r="BF118" t="str">
            <v>No Aplica</v>
          </cell>
          <cell r="BG118" t="str">
            <v>No Aplica</v>
          </cell>
          <cell r="BH118" t="str">
            <v>No Aplica</v>
          </cell>
          <cell r="BI118" t="str">
            <v>No Aplica</v>
          </cell>
          <cell r="BJ118" t="str">
            <v>No Aplica</v>
          </cell>
          <cell r="BK118" t="str">
            <v>No Aplica</v>
          </cell>
          <cell r="BL118" t="str">
            <v>No Aplica</v>
          </cell>
          <cell r="BM118" t="str">
            <v xml:space="preserve">Plan Estratégico InstitucionalPlan de Acción Direccionamiento estratégicoPLAN ESTRATÉGICO DE TALENTO HUMANO
</v>
          </cell>
          <cell r="BN118" t="str">
            <v>Mide el avance de la presentación ante las entidades distritales del Libro del Anteproyecto de Presupuesto para la Vigencia 2020.</v>
          </cell>
          <cell r="BO118" t="str">
            <v xml:space="preserve">"•Socialización de lineamientos para estructuración de Anteproyecto de Presupuesto.
•Coordinación de mesas de trabajo para recopilación de la información.
•Viabilidad de las solicitudes realizadas
•Recopilación de la información
•Solicitud Anteproyecto ante Entidades Distritales
•Realización y presentación de libro de Anteproyecto de Presupuesto."
</v>
          </cell>
          <cell r="BP118" t="str">
            <v>Programación para una eficiente ejecución de los recursos de la entidad</v>
          </cell>
          <cell r="BQ118" t="str">
            <v>Presentación del Libro de Anteproyecto de Presupuesto Vigencia 2020.</v>
          </cell>
          <cell r="BR118" t="str">
            <v>Suma</v>
          </cell>
          <cell r="BS118">
            <v>1</v>
          </cell>
          <cell r="BT118">
            <v>0</v>
          </cell>
          <cell r="BU118">
            <v>0</v>
          </cell>
          <cell r="BV118">
            <v>0</v>
          </cell>
          <cell r="BW118">
            <v>0</v>
          </cell>
          <cell r="BX118">
            <v>0</v>
          </cell>
          <cell r="BY118">
            <v>0</v>
          </cell>
          <cell r="BZ118">
            <v>0</v>
          </cell>
          <cell r="CA118">
            <v>0</v>
          </cell>
          <cell r="CB118">
            <v>0</v>
          </cell>
          <cell r="CC118">
            <v>1</v>
          </cell>
          <cell r="CD118">
            <v>0</v>
          </cell>
          <cell r="CE118">
            <v>0</v>
          </cell>
          <cell r="CF118">
            <v>0</v>
          </cell>
          <cell r="CG118">
            <v>0</v>
          </cell>
          <cell r="CH118">
            <v>0</v>
          </cell>
          <cell r="CI118">
            <v>0</v>
          </cell>
          <cell r="CJ118">
            <v>0</v>
          </cell>
          <cell r="CK118">
            <v>0</v>
          </cell>
          <cell r="CL118">
            <v>0</v>
          </cell>
          <cell r="CM118">
            <v>0</v>
          </cell>
          <cell r="CN118">
            <v>0</v>
          </cell>
          <cell r="CO118">
            <v>1</v>
          </cell>
          <cell r="CP118">
            <v>0</v>
          </cell>
          <cell r="CQ118">
            <v>0</v>
          </cell>
          <cell r="CR118">
            <v>1</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No se reportaron actividades durante el mes de mayo en el cumplimiento de este indicador.</v>
          </cell>
          <cell r="DP118" t="str">
            <v>N/A</v>
          </cell>
          <cell r="DQ118" t="str">
            <v>N/A</v>
          </cell>
          <cell r="DR118" t="str">
            <v/>
          </cell>
          <cell r="DS118" t="str">
            <v/>
          </cell>
          <cell r="DT118" t="str">
            <v>N/A</v>
          </cell>
          <cell r="DU118" t="str">
            <v>N/A</v>
          </cell>
          <cell r="DV118" t="str">
            <v>N/A</v>
          </cell>
          <cell r="DW118" t="str">
            <v/>
          </cell>
          <cell r="DX118" t="str">
            <v/>
          </cell>
          <cell r="DY118" t="str">
            <v>la Oficina Asesora de Planeación realizó las siguientes actividades durante el mes de Julio:
- Presentación de los lineamientos del anteproyecto de presupuesto ante el Comité Directivo realizado el 03 de julio de 2019.
- Proyección de la Circular Nº 006 sobre las consideraciones para la programación presupuestal 2020.
- Socialización de los lineamientos para la construcción del Anteproyecto de Presupuesto a todas las dependencias de la Secretaria General.</v>
          </cell>
          <cell r="DZ118" t="str">
            <v>N/A</v>
          </cell>
          <cell r="EA118" t="str">
            <v>Mediante la realización de las actividades ejecutadas para la consolidación del Anteproyecto de Presupuesto, se invita a las dependencias a planificar actividades teniendo como base el análisis costo beneficio de los productos que se entregaran en la vigencia 2020.</v>
          </cell>
          <cell r="EB118" t="str">
            <v/>
          </cell>
          <cell r="EC118" t="str">
            <v/>
          </cell>
          <cell r="ED118" t="str">
            <v>Para el mes de agosto, la Oficina Asesora de Planeación realizó las siguientes actividades en cumplimiento de la consolidación y elaboración del Anteproyecto de Presupuesto para la vigencia 2020:
- Mesas de trabajo para la revisión y consolidación de los gastos proyectados en funcionamiento.
- Presentación para aprobación ante comité directivo de los gastos proyectados para funcionamiento durante la vigencia 2020.
- Presentación y sustentación en mesa técnica con la Secretaria Distrital de Hacienda de la programación de gastos para funcionamiento.
-  Realización de mesas de trabajo con los Gerentes de los Proyectos de Inversión y de Componente de la Secretaria General, con el fin de definir la programación de los gastos de inversión para la vigencia 2020.
- Consolidación de la información reportada por los Gerentes de los Proyectos de inversión y Componente y realización de la presentación de la programación de gastos de inversión en la jornada de Planeación Estratégica realizada por la entidad el 23 de agosto de 2019.
- Ajuste de la Información según los lineamientos brindados en la Jornada de Planeación estratégica y presentación a la Secretaria Distrital de Hacienda y Secretaria Distrital de Planeación de la presentación en Power Point con la programación de inversión de la vigencia 2020 así como la proyección de los conceptos de gasto que se ejecutaran en 2020.</v>
          </cell>
          <cell r="EE118" t="str">
            <v>N/A</v>
          </cell>
          <cell r="EF118" t="str">
            <v>Mediante la realización de las actividades ejecutadas para la consolidación del Anteproyecto de Presupuesto, se invita a las dependencias a planificar actividades teniendo como base el análisis costo beneficio de los productos que se entregarán en la vigencia 2020.</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v>0</v>
          </cell>
          <cell r="FB118">
            <v>0</v>
          </cell>
          <cell r="FC118" t="str">
            <v>No aplica</v>
          </cell>
          <cell r="FD118" t="str">
            <v>No programó</v>
          </cell>
          <cell r="FE118" t="str">
            <v>No programó</v>
          </cell>
          <cell r="FF118" t="str">
            <v>No aplica</v>
          </cell>
          <cell r="FG118" t="str">
            <v>No aplica</v>
          </cell>
          <cell r="FH118" t="str">
            <v>No aplica</v>
          </cell>
          <cell r="FI118" t="str">
            <v>No aplica</v>
          </cell>
          <cell r="FJ118" t="str">
            <v>No aplica</v>
          </cell>
          <cell r="FK118" t="str">
            <v>No aplica</v>
          </cell>
          <cell r="FL118" t="str">
            <v>Oportuna</v>
          </cell>
          <cell r="FM118">
            <v>0</v>
          </cell>
          <cell r="FN118" t="str">
            <v>Esneider Bernal</v>
          </cell>
          <cell r="FO118" t="str">
            <v>No aplica</v>
          </cell>
          <cell r="FP118" t="str">
            <v>No programó</v>
          </cell>
          <cell r="FQ118" t="e">
            <v>#N/A</v>
          </cell>
          <cell r="FR118" t="str">
            <v>No aplica</v>
          </cell>
          <cell r="FS118" t="str">
            <v>No aplica</v>
          </cell>
          <cell r="FT118" t="str">
            <v>No aplica</v>
          </cell>
          <cell r="FU118" t="str">
            <v>No aplica</v>
          </cell>
          <cell r="FV118" t="str">
            <v>No aplica</v>
          </cell>
          <cell r="FW118" t="str">
            <v>No aplica</v>
          </cell>
          <cell r="FX118" t="str">
            <v>No oportuna</v>
          </cell>
          <cell r="FY118">
            <v>0</v>
          </cell>
          <cell r="FZ118" t="str">
            <v>Esneider Bernal</v>
          </cell>
          <cell r="GA118">
            <v>0</v>
          </cell>
          <cell r="GB118" t="str">
            <v>No programó</v>
          </cell>
          <cell r="GC118" t="e">
            <v>#N/A</v>
          </cell>
          <cell r="GD118">
            <v>0</v>
          </cell>
          <cell r="GE118">
            <v>0</v>
          </cell>
          <cell r="GF118">
            <v>0</v>
          </cell>
          <cell r="GG118">
            <v>0</v>
          </cell>
          <cell r="GH118">
            <v>0</v>
          </cell>
          <cell r="GI118">
            <v>0</v>
          </cell>
          <cell r="GJ118">
            <v>0</v>
          </cell>
          <cell r="GK118">
            <v>0</v>
          </cell>
          <cell r="GL118">
            <v>0</v>
          </cell>
          <cell r="GM118">
            <v>0</v>
          </cell>
          <cell r="GN118">
            <v>0</v>
          </cell>
          <cell r="GO118" t="e">
            <v>#N/A</v>
          </cell>
          <cell r="GP118">
            <v>0</v>
          </cell>
          <cell r="GQ118">
            <v>0</v>
          </cell>
          <cell r="GR118">
            <v>0</v>
          </cell>
          <cell r="GS118">
            <v>0</v>
          </cell>
          <cell r="GT118">
            <v>0</v>
          </cell>
          <cell r="GU118">
            <v>0</v>
          </cell>
          <cell r="GV118">
            <v>0</v>
          </cell>
          <cell r="GW118">
            <v>0</v>
          </cell>
          <cell r="GX118">
            <v>0</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t="str">
            <v>No Programó</v>
          </cell>
          <cell r="HZ118" t="str">
            <v>No Programó</v>
          </cell>
          <cell r="IA118" t="str">
            <v>No Programó</v>
          </cell>
          <cell r="IB118" t="str">
            <v>No Programó</v>
          </cell>
          <cell r="IC118" t="str">
            <v>No Programó</v>
          </cell>
          <cell r="ID118" t="str">
            <v>No Programó</v>
          </cell>
          <cell r="IE118" t="str">
            <v>No Programó</v>
          </cell>
          <cell r="IF118" t="str">
            <v>No Programó</v>
          </cell>
          <cell r="IG118" t="str">
            <v>No Programó</v>
          </cell>
          <cell r="IH118">
            <v>0</v>
          </cell>
          <cell r="II118">
            <v>0</v>
          </cell>
          <cell r="IJ118">
            <v>0</v>
          </cell>
          <cell r="IK118" t="str">
            <v>No Programó</v>
          </cell>
          <cell r="IL118" t="str">
            <v>No Programó</v>
          </cell>
          <cell r="IM118" t="str">
            <v>No Programó</v>
          </cell>
          <cell r="IN118" t="str">
            <v>No Programó</v>
          </cell>
          <cell r="IP118">
            <v>0</v>
          </cell>
        </row>
        <row r="119">
          <cell r="A119" t="str">
            <v>152A</v>
          </cell>
          <cell r="B119" t="str">
            <v>Oficina Asesora de Planeación</v>
          </cell>
          <cell r="C119" t="str">
            <v>Jefe Oficina Asesora de Planeación</v>
          </cell>
          <cell r="D119" t="str">
            <v>Luz Alejandra Barbosa Tarazona</v>
          </cell>
          <cell r="E119" t="str">
            <v>P1 -  ÉTICA, BUEN GOBIERNO Y TRANSPARENCIA</v>
          </cell>
          <cell r="F119" t="str">
            <v>P1O1 Consolidar a 2020 una cultura de visión y actuación ética,  integra y transparente</v>
          </cell>
          <cell r="G119" t="str">
            <v xml:space="preserve">P1O1A4 Implementar estrategias conjuntas con las entidades del nivel nacional y distrital competentes, en materia de transparencia, ética y lucha contra la corrupción.
</v>
          </cell>
          <cell r="H119" t="str">
            <v xml:space="preserve">Llevar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v>
          </cell>
          <cell r="I119" t="str">
            <v>Implementación de las leyes 1712 de 2014 y 1474 de 2011</v>
          </cell>
          <cell r="J119" t="str">
            <v>Mide el seguimiento realizado por la OAP al cumplimiento de la aplicación de las leyes 1712 de 2014 y 1474 de 2011</v>
          </cell>
          <cell r="K119" t="str">
            <v xml:space="preserve">(Actividades de implementación de las Leyes 1712 de 2014 y 1474 de 2011 ejecutadas / Actividades de implementación de las Leyes 1712 de 2014 y 1474 de 2011 programadas) *100 </v>
          </cell>
          <cell r="L119" t="str">
            <v>Actividades de implementación de las Leyes 1712 de 2014 y 1474 de 2011 ejecutadas</v>
          </cell>
          <cell r="M119" t="str">
            <v>Actividades de implementación de las Leyes 1712 de 2014 y 1474 de 2011 programadas</v>
          </cell>
          <cell r="O119" t="str">
            <v xml:space="preserve">Plan de Implementación Leyes 1712 de 2014 y 1474 de 2011 implementadas </v>
          </cell>
          <cell r="P119" t="str">
            <v xml:space="preserve">Monitorear la ejecución del Plan de Implementación Leyes 1712 de 2014 y 1474 de 2011 implementadas </v>
          </cell>
          <cell r="Q119" t="str">
            <v>Productos asociados al plan de trabajo</v>
          </cell>
          <cell r="R119" t="str">
            <v xml:space="preserve"> Calificación índice de Transparencia de Bogotá</v>
          </cell>
          <cell r="S119" t="str">
            <v>Constante</v>
          </cell>
          <cell r="T119" t="str">
            <v>Constante</v>
          </cell>
          <cell r="U119" t="str">
            <v>Porcentaje</v>
          </cell>
          <cell r="V119" t="str">
            <v>Eficiencia</v>
          </cell>
          <cell r="W119" t="str">
            <v>Resultado</v>
          </cell>
          <cell r="X119">
            <v>2016</v>
          </cell>
          <cell r="Y119">
            <v>0</v>
          </cell>
          <cell r="Z119">
            <v>2016</v>
          </cell>
          <cell r="AA119">
            <v>0.7</v>
          </cell>
          <cell r="AB119">
            <v>0.8</v>
          </cell>
          <cell r="AC119">
            <v>1</v>
          </cell>
          <cell r="AD119">
            <v>1</v>
          </cell>
          <cell r="AE119">
            <v>1</v>
          </cell>
          <cell r="AF119">
            <v>1</v>
          </cell>
          <cell r="AG119" t="str">
            <v>No Aplica</v>
          </cell>
          <cell r="AH119">
            <v>1</v>
          </cell>
          <cell r="AI119" t="str">
            <v>No Aplica</v>
          </cell>
          <cell r="AJ119">
            <v>1</v>
          </cell>
          <cell r="AK119" t="str">
            <v>No Aplica</v>
          </cell>
          <cell r="AL119" t="str">
            <v>No Aplica</v>
          </cell>
          <cell r="AM119" t="str">
            <v>No Aplica</v>
          </cell>
          <cell r="AN119" t="str">
            <v>No Aplica</v>
          </cell>
          <cell r="AO119" t="str">
            <v>No Aplica</v>
          </cell>
          <cell r="AP119" t="str">
            <v>No Aplica</v>
          </cell>
          <cell r="AQ119" t="str">
            <v>No Aplica</v>
          </cell>
          <cell r="AR119" t="str">
            <v>No Aplica</v>
          </cell>
          <cell r="AS119" t="str">
            <v>No Aplica</v>
          </cell>
          <cell r="AT119" t="str">
            <v>No Aplica</v>
          </cell>
          <cell r="AU119" t="str">
            <v>No Aplica</v>
          </cell>
          <cell r="AV119" t="str">
            <v>No Aplica</v>
          </cell>
          <cell r="AW119" t="str">
            <v>No Aplica</v>
          </cell>
          <cell r="AX119" t="str">
            <v>No Aplica</v>
          </cell>
          <cell r="AY119" t="str">
            <v>No Aplica</v>
          </cell>
          <cell r="AZ119" t="str">
            <v>No Aplica</v>
          </cell>
          <cell r="BA119" t="str">
            <v>No Aplica</v>
          </cell>
          <cell r="BB119" t="str">
            <v>No Aplica</v>
          </cell>
          <cell r="BC119" t="str">
            <v>No Aplica</v>
          </cell>
          <cell r="BD119" t="str">
            <v>No Aplica</v>
          </cell>
          <cell r="BE119" t="str">
            <v>No Aplica</v>
          </cell>
          <cell r="BF119" t="str">
            <v>No Aplica</v>
          </cell>
          <cell r="BG119" t="str">
            <v>No Aplica</v>
          </cell>
          <cell r="BH119" t="str">
            <v>No Aplica</v>
          </cell>
          <cell r="BI119" t="str">
            <v>No Aplica</v>
          </cell>
          <cell r="BJ119" t="str">
            <v>No Aplica</v>
          </cell>
          <cell r="BK119" t="str">
            <v>No Aplica</v>
          </cell>
          <cell r="BL119" t="str">
            <v>No Aplica</v>
          </cell>
          <cell r="BM119" t="str">
            <v xml:space="preserve">Plan de Desarrollo - Meta ProductoPlan de Acción </v>
          </cell>
          <cell r="BN119" t="str">
            <v>Mide el seguimiento realizado por la OAP al cumplimiento de la aplicación de las leyes 1712 de 2014 y 1474 de 2011</v>
          </cell>
          <cell r="BO119" t="str">
            <v xml:space="preserve">Monitorear la ejecución del Plan de Implementación Leyes 1712 de 2014 y 1474 de 2011 implementadas </v>
          </cell>
          <cell r="BP119" t="str">
            <v xml:space="preserve"> Calificación índice de Transparencia de Bogotá</v>
          </cell>
          <cell r="BQ119" t="str">
            <v>Productos asociados al plan de trabajo</v>
          </cell>
          <cell r="BR119" t="str">
            <v>Suma</v>
          </cell>
          <cell r="BS119">
            <v>4</v>
          </cell>
          <cell r="BT119">
            <v>0</v>
          </cell>
          <cell r="BU119">
            <v>0</v>
          </cell>
          <cell r="BV119">
            <v>1</v>
          </cell>
          <cell r="BW119">
            <v>0</v>
          </cell>
          <cell r="BX119">
            <v>0</v>
          </cell>
          <cell r="BY119">
            <v>1</v>
          </cell>
          <cell r="BZ119">
            <v>0</v>
          </cell>
          <cell r="CA119">
            <v>0</v>
          </cell>
          <cell r="CB119">
            <v>1</v>
          </cell>
          <cell r="CC119">
            <v>0</v>
          </cell>
          <cell r="CD119">
            <v>0</v>
          </cell>
          <cell r="CE119">
            <v>1</v>
          </cell>
          <cell r="CF119">
            <v>0</v>
          </cell>
          <cell r="CG119">
            <v>0</v>
          </cell>
          <cell r="CH119">
            <v>0.25</v>
          </cell>
          <cell r="CI119">
            <v>0</v>
          </cell>
          <cell r="CJ119">
            <v>0</v>
          </cell>
          <cell r="CK119">
            <v>0.25</v>
          </cell>
          <cell r="CL119">
            <v>0</v>
          </cell>
          <cell r="CM119">
            <v>0</v>
          </cell>
          <cell r="CN119">
            <v>0.25</v>
          </cell>
          <cell r="CO119">
            <v>0</v>
          </cell>
          <cell r="CP119">
            <v>0</v>
          </cell>
          <cell r="CQ119">
            <v>0.25</v>
          </cell>
          <cell r="CR119">
            <v>1</v>
          </cell>
          <cell r="CS119" t="str">
            <v/>
          </cell>
          <cell r="CT119" t="str">
            <v/>
          </cell>
          <cell r="CU119" t="str">
            <v/>
          </cell>
          <cell r="CV119" t="str">
            <v/>
          </cell>
          <cell r="CW119" t="str">
            <v/>
          </cell>
          <cell r="CX119" t="str">
            <v/>
          </cell>
          <cell r="CY119" t="str">
            <v/>
          </cell>
          <cell r="CZ119" t="str">
            <v/>
          </cell>
          <cell r="DA119" t="str">
            <v/>
          </cell>
          <cell r="DB119" t="str">
            <v/>
          </cell>
          <cell r="DC119">
            <v>1</v>
          </cell>
          <cell r="DD119" t="str">
            <v/>
          </cell>
          <cell r="DE119" t="str">
            <v>Se realizaron el 100% de las actividades de monitoreo programadas para el I Trimestre del año, las cuales se encuentran registradas en el seguimiento a la implementación de las Leyes 1712 de 2014 y 1474 de 2011.</v>
          </cell>
          <cell r="DF119" t="str">
            <v>Sin novedad</v>
          </cell>
          <cell r="DG119" t="str">
            <v>Promueve los mecanismos de  visibilidad y de Transparencia de la Entidad ante la ciudadanía, fortaleciendo los mecanismos implementados para la efectividad del Control de la Gestión Pública.</v>
          </cell>
          <cell r="DH119" t="str">
            <v/>
          </cell>
          <cell r="DI119" t="str">
            <v/>
          </cell>
          <cell r="DJ119" t="str">
            <v/>
          </cell>
          <cell r="DK119" t="str">
            <v/>
          </cell>
          <cell r="DL119" t="str">
            <v/>
          </cell>
          <cell r="DM119" t="str">
            <v/>
          </cell>
          <cell r="DN119" t="str">
            <v/>
          </cell>
          <cell r="DO119" t="str">
            <v>No se reportaron actividades durante el mes de mayo en el cumplimiento de este indicador.</v>
          </cell>
          <cell r="DP119" t="str">
            <v>N/A</v>
          </cell>
          <cell r="DQ119" t="str">
            <v>N/A</v>
          </cell>
          <cell r="DR119">
            <v>1</v>
          </cell>
          <cell r="DS119" t="str">
            <v/>
          </cell>
          <cell r="DT119" t="str">
            <v>Se programó y se ejecutaron las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Adopción de procedimiento para publicación, actualización y desactivación de información.
- Jornada de capacitación a delegados para cargue de información de cada dependencia.
- Seguimiento al cumplimiento de Resolución 3564/2015 (contenidos publicados en el Botón de Transparencia de la Entidad).
- Verificación de publicación de información mínima.
- Verificación de acceso a la información pública "Bogotá te Escucha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V2 Incluye observaciones de la ciudadanía.
- Publicación de la Estrategia de Rendición de Cuentas.
- Monitoreo a la estrategia de racionalización de trámites.
- Diálogo Ciudadano Sector Gestión Pública.
- Caracterización de usuarios.
- Informes de PQRS.
- Actualización del Mapa de Riesgos.
- Seguimiento a Riesgos de Corrupción.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DU119" t="str">
            <v>N/A</v>
          </cell>
          <cell r="DV119" t="str">
            <v>Reducción del riesgo de corrupción en la entidad gracias a la participación democrática, empoderamiento de los ciudadanos y el acceso a la información pública.</v>
          </cell>
          <cell r="DW119" t="str">
            <v/>
          </cell>
          <cell r="DX119" t="str">
            <v/>
          </cell>
          <cell r="DY119" t="str">
            <v/>
          </cell>
          <cell r="DZ119" t="str">
            <v/>
          </cell>
          <cell r="EA119" t="str">
            <v/>
          </cell>
          <cell r="EB119" t="str">
            <v/>
          </cell>
          <cell r="EC119" t="str">
            <v/>
          </cell>
          <cell r="ED119" t="str">
            <v/>
          </cell>
          <cell r="EE119" t="str">
            <v/>
          </cell>
          <cell r="EF119" t="str">
            <v/>
          </cell>
          <cell r="EG119">
            <v>1</v>
          </cell>
          <cell r="EH119" t="str">
            <v/>
          </cell>
          <cell r="EI119" t="str">
            <v>La Secretaria General de la Alcaldía Mayor de Bogotá programó y ha ejecutado acciones que permiten el mejoramiento continuo en materia de Transparencia activa (publicaciones actualizadas en el portal web, en lenguaje claro, incluyente y datos abiertos) y Transparencia pasiva (Derecho al acceso a la información pública). Las actividades más relevantes durante el periodo son:
- Verificación del procedimiento para la publicación, actualización y desactivación de información.
- Seguimiento al cumplimiento de Resolución 3564/2015 (contenidos publicados en el Botón de Transparencia de la Entidad).
- Verificación de publicación de información mínima. 
- Verificación de acceso a la información pública "Bogotá te Escucha".
De igual forma la entidad a través del PAAC – 2019, establece la estrategia de Lucha contra la Corrupción y de Atención al ciudadano, la cual incluye actividades de mantenimiento y sostenibilidad de estas dos Leyes en lo referente a la Gestión del Riesgo de Corrupción, Racionalización de Trámites, Rendición de Cuentas, Mecanismos para mejorar la Atención al Ciudadano, Mecanismos para la Transparencia y Acceso a la Información Pública y por último implementación del Código de Integridad, las actividades más relevantes son:
- Publicación del PAAC – 2019 V4.
- Publicación de la identificación y caracterización de usuarios y partes interesadas
- Monitoreo a la estrategia de racionalización de trámites.
- Monitoreo a la estrategia de rendición de cuentas.
- Informes de PQRS. 
- Actualización del Mapa de Riesgos.
- Seguimiento a Riesgos de Corrupción.
Adicionalmente, se han desarrollado campañas y acciones de comunicación pública que brindan información hacia la ciudadanía clara, precisa, objetiva y oportuna en el marco del desarrollo de los diferentes planes, programas y/o proyectos de la Administración Distrital; informes de evaluación de percepción ciudadana que buscan conocer la apreciación frente a los temas de interés de la ciudad y emprender acciones para el fortalecimiento de las actividades de comunicación pública; acciones de fortalecimiento de tecnologías digitales que prestan servicios a la ciudadanía a través del portal web, información de interés ciudadano divulgada en las redes sociales que permite la interacción administración-ciudadanía; generación de mensajes a la ciudadanía a través de los medios de comunicación sobre las acciones de la Administración Distrital de forma oportuna, ágil, clara y verídica y viabilización de los requerimientos gráficos utilizando al 100% la capacidad instalada que tiene la Imprenta Distrital para producción de impresos.</v>
          </cell>
          <cell r="EJ119" t="str">
            <v>N/A</v>
          </cell>
          <cell r="EK119" t="str">
            <v>Reducción del riesgo de corrupción en la entidad gracias a la participación democrática, empoderamiento de los ciudadanos y el acceso a la información pública.</v>
          </cell>
          <cell r="EL119" t="str">
            <v/>
          </cell>
          <cell r="EM119" t="str">
            <v/>
          </cell>
          <cell r="EN119" t="str">
            <v/>
          </cell>
          <cell r="EO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v>3</v>
          </cell>
          <cell r="FB119">
            <v>0</v>
          </cell>
          <cell r="FC119" t="str">
            <v>No aplica</v>
          </cell>
          <cell r="FD119" t="str">
            <v>Cumplido</v>
          </cell>
          <cell r="FE119" t="str">
            <v>Cumplido</v>
          </cell>
          <cell r="FF119" t="str">
            <v>Adecuado</v>
          </cell>
          <cell r="FG119" t="str">
            <v>Coherente</v>
          </cell>
          <cell r="FH119" t="str">
            <v>Concuerda</v>
          </cell>
          <cell r="FI119" t="str">
            <v>Concuerda</v>
          </cell>
          <cell r="FJ119" t="str">
            <v>Relación directa</v>
          </cell>
          <cell r="FK119" t="str">
            <v>Adecuado</v>
          </cell>
          <cell r="FL119" t="str">
            <v>Oportuna</v>
          </cell>
          <cell r="FM119" t="str">
            <v xml:space="preserve">El indicador “Implementación de las Leyes 1712 de 2014 y 1474 de 2011” tiene relación directa con el cumplimiento de las dos Leyes, pero en la descripción del avance solo se puede identificar actividades relacionadas con la Ley  1712 de 2014, es necesario que se aclare como se da cumplimiento a la implementación de cada una de las leyes de manera detallada.  
Por otra parte, el descriptor de los “Avances y logros en generación del producto y la ejecución de actividades” identifica un plan de trabajo para la implementación de la ley 1712 de 2014 (el cual no permite su visualización), de acuerdo con el significado de plan de trabajo “Un plan de trabajo es una herramienta que nos permite organizar y simplificar las actividades necesarias para concretar una acción” pero no es en si mismo, una muestra del cumplimiento de la acción, se solicita que la descripción y las evidencias de avance del indicador muestren de manera concreta como las actividades desarrolladas son prueba o aportan a la implementación de Leyes 1712 de 2014 y 1474 de 2011.
Por último, es necesario verificar los beneficios obtenidos por la generación del producto y la ejecución de actividades, puesto que el cumplimiento de la normatividad vigente es una obligación no un beneficio.
</v>
          </cell>
          <cell r="FN119" t="str">
            <v>Esneider Bernal</v>
          </cell>
          <cell r="FO119" t="str">
            <v>Cumple</v>
          </cell>
          <cell r="FP119" t="str">
            <v>Cumplido</v>
          </cell>
          <cell r="FQ119" t="e">
            <v>#N/A</v>
          </cell>
          <cell r="FR119" t="str">
            <v>Adecuado</v>
          </cell>
          <cell r="FS119" t="str">
            <v>Coherente</v>
          </cell>
          <cell r="FT119" t="str">
            <v>Concuerda</v>
          </cell>
          <cell r="FU119" t="str">
            <v>No aplica</v>
          </cell>
          <cell r="FV119" t="str">
            <v>Relación directa</v>
          </cell>
          <cell r="FW119" t="str">
            <v>Adecuado</v>
          </cell>
          <cell r="FX119" t="str">
            <v>No oportuna</v>
          </cell>
          <cell r="FY119" t="str">
            <v xml:space="preserve">El indicador “Implementación de las Leyes 1712 de 2014 y 1474 de 2011” tiene relación directa con el cumplimiento de las dos Leyes, pero en la descripción del avance solo se puede identificar actividades relacionadas con la Ley 1712 de 2014, es necesario que se aclare cómo se da cumplimiento a la implementación de cada una de las leyes de manera detallada.   Por otra parte, el descriptor de los “Avances y logros en generación del producto y la ejecución de actividades” identifica unas “verificaciones”, pero, no se entregan soportes de estas, no es claro como dichas verificaciones dan cumplimiento a las Leyes mencionadas. Por último, es necesario verificar los beneficios obtenidos por la generación del producto y la ejecución de actividades, puesto que el cumplimiento de la normatividad vigente es una obligación no un beneficio. </v>
          </cell>
          <cell r="FZ119" t="str">
            <v>Esneider Bernal</v>
          </cell>
          <cell r="GA119">
            <v>0</v>
          </cell>
          <cell r="GB119" t="str">
            <v>Cumplido</v>
          </cell>
          <cell r="GC119" t="e">
            <v>#N/A</v>
          </cell>
          <cell r="GD119">
            <v>0</v>
          </cell>
          <cell r="GE119">
            <v>0</v>
          </cell>
          <cell r="GF119">
            <v>0</v>
          </cell>
          <cell r="GG119">
            <v>0</v>
          </cell>
          <cell r="GH119">
            <v>0</v>
          </cell>
          <cell r="GI119">
            <v>0</v>
          </cell>
          <cell r="GJ119">
            <v>0</v>
          </cell>
          <cell r="GK119">
            <v>0</v>
          </cell>
          <cell r="GL119">
            <v>0</v>
          </cell>
          <cell r="GM119">
            <v>0</v>
          </cell>
          <cell r="GN119">
            <v>0</v>
          </cell>
          <cell r="GO119" t="e">
            <v>#N/A</v>
          </cell>
          <cell r="GP119">
            <v>0</v>
          </cell>
          <cell r="GQ119">
            <v>0</v>
          </cell>
          <cell r="GR119">
            <v>0</v>
          </cell>
          <cell r="GS119">
            <v>0</v>
          </cell>
          <cell r="GT119">
            <v>0</v>
          </cell>
          <cell r="GU119">
            <v>0</v>
          </cell>
          <cell r="GV119">
            <v>0</v>
          </cell>
          <cell r="GW119">
            <v>0</v>
          </cell>
          <cell r="GX119">
            <v>0</v>
          </cell>
          <cell r="GY119" t="str">
            <v/>
          </cell>
          <cell r="GZ119" t="str">
            <v/>
          </cell>
          <cell r="HA119">
            <v>1</v>
          </cell>
          <cell r="HB119" t="str">
            <v/>
          </cell>
          <cell r="HC119" t="str">
            <v/>
          </cell>
          <cell r="HD119">
            <v>1</v>
          </cell>
          <cell r="HE119" t="str">
            <v/>
          </cell>
          <cell r="HF119" t="str">
            <v/>
          </cell>
          <cell r="HG119">
            <v>1</v>
          </cell>
          <cell r="HH119" t="str">
            <v/>
          </cell>
          <cell r="HI119" t="str">
            <v/>
          </cell>
          <cell r="HJ119" t="str">
            <v/>
          </cell>
          <cell r="HK119">
            <v>3</v>
          </cell>
          <cell r="HL119">
            <v>0</v>
          </cell>
          <cell r="HM119">
            <v>0</v>
          </cell>
          <cell r="HN119">
            <v>0.25</v>
          </cell>
          <cell r="HO119">
            <v>0</v>
          </cell>
          <cell r="HP119">
            <v>0</v>
          </cell>
          <cell r="HQ119">
            <v>0.25</v>
          </cell>
          <cell r="HR119">
            <v>0</v>
          </cell>
          <cell r="HS119">
            <v>0</v>
          </cell>
          <cell r="HT119">
            <v>0.25</v>
          </cell>
          <cell r="HU119">
            <v>0</v>
          </cell>
          <cell r="HV119">
            <v>0</v>
          </cell>
          <cell r="HW119">
            <v>0</v>
          </cell>
          <cell r="HX119">
            <v>0.75</v>
          </cell>
          <cell r="HY119" t="str">
            <v>No Programó</v>
          </cell>
          <cell r="HZ119" t="str">
            <v>No Programó</v>
          </cell>
          <cell r="IA119">
            <v>1</v>
          </cell>
          <cell r="IB119">
            <v>1</v>
          </cell>
          <cell r="IC119">
            <v>1</v>
          </cell>
          <cell r="ID119">
            <v>1</v>
          </cell>
          <cell r="IE119">
            <v>1</v>
          </cell>
          <cell r="IF119">
            <v>1</v>
          </cell>
          <cell r="IG119">
            <v>1</v>
          </cell>
          <cell r="IH119">
            <v>1</v>
          </cell>
          <cell r="II119">
            <v>1</v>
          </cell>
          <cell r="IJ119">
            <v>0.75</v>
          </cell>
          <cell r="IK119">
            <v>1</v>
          </cell>
          <cell r="IL119">
            <v>1</v>
          </cell>
          <cell r="IM119">
            <v>1</v>
          </cell>
          <cell r="IN119">
            <v>1</v>
          </cell>
          <cell r="IP119">
            <v>0.25</v>
          </cell>
          <cell r="JC119" t="str">
            <v>Se cambia tendencia de Creciente a Constante. Se revisó con Mónica, y para el 2019 este indicador ya se cumplió, así que para esta vigencia se programa es mantener el nivel en un 100%</v>
          </cell>
        </row>
        <row r="120">
          <cell r="A120" t="str">
            <v>152C</v>
          </cell>
          <cell r="B120" t="str">
            <v>Oficina Asesora de Planeación</v>
          </cell>
          <cell r="C120" t="str">
            <v>Jefe Oficina Asesora de Planeación</v>
          </cell>
          <cell r="D120" t="str">
            <v>Luz Alejandra Barbosa Tarazona</v>
          </cell>
          <cell r="E120" t="str">
            <v>P3 -  EFICIENCIA</v>
          </cell>
          <cell r="F120" t="str">
            <v xml:space="preserve">P3O1 Lograr la excelencia en procesos de gestión y convertir a la Secretaría General en referente distrital </v>
          </cell>
          <cell r="G120" t="str">
            <v>P3O1A3 Implementar mecanismos de retroalimentación para conocer el estado de la gestión y tomar decisiones.</v>
          </cell>
          <cell r="H120" t="str">
            <v>Acompañar a las dependencias en la formulación y seguimiento técnico, financiero y administrativo de la planeación institucional y la ejecución de los proyectos de inversión</v>
          </cell>
          <cell r="I120" t="str">
            <v xml:space="preserve">Dependencias acompañadas en la formulación y seguimiento técnico, financiero y administrativo de la planeación institucional y la ejecución de los proyectos de inversión </v>
          </cell>
          <cell r="J120" t="str">
            <v>Mide el avance en el desarrollo de las actividades realizadas para la formulación y retroalimentación al seguimiento de la planeación institucional y de los proyectos de inversión.</v>
          </cell>
          <cell r="K120" t="str">
            <v xml:space="preserve">(Acciones de Formulación y Seguimiento Realizadas / Acciones de Formulación y Seguimiento Programadas) *100 </v>
          </cell>
          <cell r="L120" t="str">
            <v xml:space="preserve">Acciones de Formulación y Seguimiento Realizadas </v>
          </cell>
          <cell r="M120" t="str">
            <v>Acciones de Formulación y Seguimiento Programadas</v>
          </cell>
          <cell r="O120" t="str">
            <v>Dependencias acompañadas</v>
          </cell>
          <cell r="P120" t="str">
            <v>Acompañamiento a la ejecución de políticas y estrategias en el fortalecimiento y modernización de la Gestión Pública.
Formulación y seguimiento técnico, financiero y administrativo a la planeación institucional y la ejecución de los proyectos de inversión</v>
          </cell>
          <cell r="Q120" t="str">
            <v xml:space="preserve">Productos asociados al plan de trabajo
</v>
          </cell>
          <cell r="R120" t="str">
            <v xml:space="preserve">Cumplimiento a los diferentes planes de la entidad, de manera oportuna. 
</v>
          </cell>
          <cell r="S120" t="str">
            <v>Constante</v>
          </cell>
          <cell r="T120" t="str">
            <v>Constante</v>
          </cell>
          <cell r="U120" t="str">
            <v>Porcentaje</v>
          </cell>
          <cell r="V120" t="str">
            <v>Eficiencia</v>
          </cell>
          <cell r="W120" t="str">
            <v>Resultado</v>
          </cell>
          <cell r="X120">
            <v>2018</v>
          </cell>
          <cell r="Y120">
            <v>0</v>
          </cell>
          <cell r="Z120">
            <v>2018</v>
          </cell>
          <cell r="AA120">
            <v>0</v>
          </cell>
          <cell r="AB120">
            <v>0</v>
          </cell>
          <cell r="AC120">
            <v>1</v>
          </cell>
          <cell r="AD120">
            <v>1</v>
          </cell>
          <cell r="AE120">
            <v>1</v>
          </cell>
          <cell r="AF120">
            <v>1</v>
          </cell>
          <cell r="AG120" t="str">
            <v>No Aplica</v>
          </cell>
          <cell r="AH120" t="str">
            <v>No Aplica</v>
          </cell>
          <cell r="AI120">
            <v>1</v>
          </cell>
          <cell r="AJ120">
            <v>1</v>
          </cell>
          <cell r="AK120">
            <v>1</v>
          </cell>
          <cell r="AL120">
            <v>1125</v>
          </cell>
          <cell r="AM120" t="str">
            <v>Fortalecimiento y modernización de la gestión pública distrital</v>
          </cell>
          <cell r="AN120">
            <v>1</v>
          </cell>
          <cell r="AO120" t="str">
            <v>Direccionamiento estratégico</v>
          </cell>
          <cell r="AP120" t="str">
            <v>No Aplica</v>
          </cell>
          <cell r="AQ120" t="str">
            <v>No Aplica</v>
          </cell>
          <cell r="AR120" t="str">
            <v>No Aplica</v>
          </cell>
          <cell r="AS120" t="str">
            <v>No Aplica</v>
          </cell>
          <cell r="AT120" t="str">
            <v>No Aplica</v>
          </cell>
          <cell r="AU120" t="str">
            <v>No Aplica</v>
          </cell>
          <cell r="AV120" t="str">
            <v>No Aplica</v>
          </cell>
          <cell r="AW120">
            <v>1</v>
          </cell>
          <cell r="AX120" t="str">
            <v>No Aplica</v>
          </cell>
          <cell r="AY120" t="str">
            <v>No Aplica</v>
          </cell>
          <cell r="AZ120" t="str">
            <v>No Aplica</v>
          </cell>
          <cell r="BA120" t="str">
            <v>No Aplica</v>
          </cell>
          <cell r="BB120" t="str">
            <v>No Aplica</v>
          </cell>
          <cell r="BC120" t="str">
            <v>No Aplica</v>
          </cell>
          <cell r="BD120" t="str">
            <v>No Aplica</v>
          </cell>
          <cell r="BE120" t="str">
            <v>No Aplica</v>
          </cell>
          <cell r="BF120" t="str">
            <v>No Aplica</v>
          </cell>
          <cell r="BG120" t="str">
            <v>No Aplica</v>
          </cell>
          <cell r="BH120" t="str">
            <v>No Aplica</v>
          </cell>
          <cell r="BI120" t="str">
            <v>No Aplica</v>
          </cell>
          <cell r="BJ120" t="str">
            <v>No Aplica</v>
          </cell>
          <cell r="BK120" t="str">
            <v>No Aplica</v>
          </cell>
          <cell r="BL120" t="str">
            <v>No Aplica</v>
          </cell>
          <cell r="BM120" t="str">
            <v>Plan Estratégico InstitucionalPlan de Acción Proyecto de inversión 1125 Fortalecimiento y modernización de la gestión pública distritalSGCDireccionamiento estratégicoPLAN ANUAL DE ADQUISICIONES
PAA</v>
          </cell>
          <cell r="BN120" t="str">
            <v>Mide el avance en el desarrollo de las actividades realizadas para la formulación y retroalimentación al seguimiento de la planeación institucional y de los proyectos de inversión.</v>
          </cell>
          <cell r="BO120" t="str">
            <v>Acompañamiento a la ejecución de políticas y estrategias en el fortalecimiento y modernización de la Gestión Pública.
Formulación y seguimiento técnico, financiero y administrativo a la planeación institucional y la ejecución de los proyectos de inversión</v>
          </cell>
          <cell r="BP120" t="str">
            <v xml:space="preserve">Cumplimiento a los diferentes planes de la entidad, de manera oportuna. 
</v>
          </cell>
          <cell r="BQ120" t="str">
            <v xml:space="preserve">Productos asociados al plan de trabajo
</v>
          </cell>
          <cell r="BR120" t="str">
            <v>Suma</v>
          </cell>
          <cell r="BS120">
            <v>186</v>
          </cell>
          <cell r="BT120">
            <v>17</v>
          </cell>
          <cell r="BU120">
            <v>21</v>
          </cell>
          <cell r="BV120">
            <v>12</v>
          </cell>
          <cell r="BW120">
            <v>18</v>
          </cell>
          <cell r="BX120">
            <v>17</v>
          </cell>
          <cell r="BY120">
            <v>11</v>
          </cell>
          <cell r="BZ120">
            <v>17</v>
          </cell>
          <cell r="CA120">
            <v>14</v>
          </cell>
          <cell r="CB120">
            <v>16</v>
          </cell>
          <cell r="CC120">
            <v>16</v>
          </cell>
          <cell r="CD120">
            <v>11</v>
          </cell>
          <cell r="CE120">
            <v>16</v>
          </cell>
          <cell r="CF120">
            <v>9.1397849462365593E-2</v>
          </cell>
          <cell r="CG120">
            <v>0.11290322580645161</v>
          </cell>
          <cell r="CH120">
            <v>6.4516129032258063E-2</v>
          </cell>
          <cell r="CI120">
            <v>9.6774193548387094E-2</v>
          </cell>
          <cell r="CJ120">
            <v>9.1397849462365593E-2</v>
          </cell>
          <cell r="CK120">
            <v>5.9139784946236562E-2</v>
          </cell>
          <cell r="CL120">
            <v>9.1397849462365593E-2</v>
          </cell>
          <cell r="CM120">
            <v>7.5268817204301078E-2</v>
          </cell>
          <cell r="CN120">
            <v>8.6021505376344093E-2</v>
          </cell>
          <cell r="CO120">
            <v>8.6021505376344093E-2</v>
          </cell>
          <cell r="CP120">
            <v>5.9139784946236562E-2</v>
          </cell>
          <cell r="CQ120">
            <v>8.6021505376344093E-2</v>
          </cell>
          <cell r="CR120">
            <v>1</v>
          </cell>
          <cell r="CS120">
            <v>17</v>
          </cell>
          <cell r="CT120" t="str">
            <v/>
          </cell>
          <cell r="CU120" t="str">
            <v>Se realizaron las 17 actividades así:
1. Actualización de las fichas EBI-D 2018 y ajuste en SEGPLAN
2. Cruce entre PAA y ppto apropiado
3. Seguimiento a 2 comités ordinarios de contratación (17 procesos)
4. Seguimiento a la ejecución técnica y pptal en SEGPLAN
5. Remisión a la OCI de conciliación Pptal
6. Seguimiento a la ejecución de las metas resultado del PDD
7. Distribución de la ejecución presupuestal entre productos PMR.
8. Se inicia la elaboración de la curva S correspondiente a fachada y cierre a curva S de 2018
9. Contratación de las personas asociadas a las metas de la Oficina Asesora de Planeación. 
10. Se tramitaron 13 solicitudes de modificaciones pptales
11. Se realizó seguimiento y envío de la matriz de indicadores de ciudad de la SDP
12. Se realizaron las actividades de la estrategia de seguimiento al eje IV del PDD
13. Se realizaron las actividades correspondientes al componente Gerencia Estratégica y Agenda Gubernamental
14. Seguimiento a los convenios APP.
15.  Seguimiento a la reglamentación del Decreto 828 de 2018
16. Seguimiento al Plan de comunicaciones de la Subtécnica
17. Apoyo supervisión técnica bolsa logística de la Subtécnica</v>
          </cell>
          <cell r="CV120" t="str">
            <v>No se presentaron</v>
          </cell>
          <cell r="CW120"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CX120">
            <v>21</v>
          </cell>
          <cell r="CY120" t="str">
            <v/>
          </cell>
          <cell r="CZ120" t="str">
            <v>Se realizaron 21 actividades así: 
1. Se formuló el PAAC 2019
2. Actualización a fichas EBI-D 2019
3. Diseño de curva S
4. Mapeo de políticas públicas Distritales en las que incide la entidad
5. Cronograma de políticas públicas Distritales
6. Retroalimentación de PAI 2019
7. Retroalimientación PAAC 2018
8. Cruce entre el presupuesto apropiado y el programado
9. Seguimiento al comité de contratación
10. Informe de cierre a la estrategia de rendición de cuentas 2018
11. Monitoreo a la estrategia de racionalización de trámites
12. Informe de modificaciones presupuestales
13. Se enviaron comunicados a las dependencias para la revisión de los indicadores del PAI 2019
14. Se realizó seguimiento y envío de la matríz de indicadores de ciudad de la Secretaría Distrital de Planeación.
15. Se realizaron las actividades relacionadas con la estrategia de seguimiento al eje IV del Plan Distrital de Desarrollo
16. Se realizaron las actividades correspondientes al componente Gerencia Estratégica y Agenda Gubernamental
17. Seguimiento a los convenios APP.
18.  Seguimiento a la reglamentación del Decreto 828 de 2018.
19. Seguimiento al Plan de comunicaciones de la Subsecretaría técnica.
20. Apoyo supervisión técnica bolsa logística de la Subsecretaría técnica
21. Seguimiento en curva S</v>
          </cell>
          <cell r="DA120" t="str">
            <v>No se presentaron</v>
          </cell>
          <cell r="DB120"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DC120">
            <v>12</v>
          </cell>
          <cell r="DD120" t="str">
            <v/>
          </cell>
          <cell r="DE120" t="str">
            <v>Se realizaron 12 actividades así: 
1. Acompañamiento a 28 dependencias en la programación mensual del PAI 2019
2. Cruce entre el presupuesto apropiado y el programado
3. Seguimiento al comité de contratación
4. Informe de modificaciones presupuestales
5. Seguimiento en curva S.
6. Presentación de retroalimentaciones al componente "Eficiencia Administrativa"
7. Se realizaron las actividades relacionadas con la estrategia de seguimiento al eje IV del Plan Distrital de Desarrollo
8. Se realizaron las actividades correspondientes al componente Gerencia Estratégica y Agenda Gubernamental
9. Seguimiento a los convenios APP.
10.  Seguimiento a la reglamentación del Decreto 828 de 2018.
11. Seguimiento al Plan de comunicaciones de la Subsecretaría técnica.
12. Apoyo supervisión técnica bolsa logística de la Subsecretaría técnica</v>
          </cell>
          <cell r="DF120" t="str">
            <v>No se presentaron</v>
          </cell>
          <cell r="DG120"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DH120">
            <v>18</v>
          </cell>
          <cell r="DI120" t="str">
            <v/>
          </cell>
          <cell r="DJ120" t="str">
            <v>Se realizaron las 18 actividades así:
1. Actualización de las fichas EBI-D 2018 y ajuste en SEGPLAN
2.  Estrategia de rendición de cuentas
3. Cruce entre PAA y ppto apropiado
4. Seguimiento a 4 comités ordinarios de contratación (62 procesos)
5. Análisis de las Instancias de Coordinación Internas susceptibles de racionalización modificación en la Resolución 307 de 2015.
6. Seguimiento a la ejecución técnica y pptal en SEGPLAN
7. Remisión a la OCI de conciliación Pptal
8. Distribución de la ejecución presupuestal entre productos PMR.
9. Se mantienen actualizadas las curva S conforme necesidades manifestadas en comité directivo
10. Corrección de lineamientos al componente “Eficiencia Administrativa” y retroalimentación
11. Monitoreo a Políticas Distritales, 16 la Secretaría tiene incidencia, de las cuales se han generado 11 conceptos técnicos para la inclusión del enfoque poblacional para las víctimas, se está participando en 6 actualizaciones o construcciones de política y se han propuesto compromisos, entendidos como indicadores meta producto en 4 políticas.
12. Se tramitaron 13 solicitudes de modificaciones pptales
13. Se realizaron las actividades de la estrategia de seguimiento al eje IV del PDD
14. Se realizaron las actividades correspondientes al componente Gerencia Estratégica y Agenda Gubernamental
15. Seguimiento a los convenios APP.
16.  Seguimiento a la reglamentación del Decreto 828 de 2018
17. Seguimiento al Plan de comunicaciones de la Subtécnica
18. Apoyo supervisión técnica bolsa logística de la Subtécnica</v>
          </cell>
          <cell r="DK120" t="str">
            <v>No se presentaron</v>
          </cell>
          <cell r="DL120" t="str">
            <v xml:space="preserve">Un seguimiento periódico a los distintos proyectos o gestiones de la entidad, para garantizar el cumplimiento de los mismos y poder fortalecer los servicios que se prestan a la ciudadanía.
- Información actualizada y oportuna sobre la ejecución de los proyectos de inversión y el cumplimiento de las metas a cargo de la Secretaría General, poniéndola a disposición ante entes de control y ciudadanía en general; resaltando los principales aportes de la entidad para el mejoramiento de la calidad de vida de los habitantes de Bogotá y la gestión de las entidades distritales.
-Contar con información confiable, consistente y comparable en diferentes sistemas de información; la cual es fuente de información para la toma de decisiones y la evaluación de la gestión.
- Acompañar el avance de las programaciones realizadas para generar  impactos en el Plan de Desarrollo "Bogotá Mejor Para Todos" </v>
          </cell>
          <cell r="DM120">
            <v>17</v>
          </cell>
          <cell r="DN120" t="str">
            <v/>
          </cell>
          <cell r="DO120" t="str">
            <v>Se reportaron las 17 actividades estipuladas en el Plan de Trabajo en el cumplimiento de la ejecución del indicador, las cuales son descritas en la matriz de cumplimiento de actividades subida como anexo en las evidencias y desarrollas así:
La Oficina Asesora de Planeación ejecutó 11 de las 17 actividades:
1. Retroalimentación (PAI)
2. PAAC Seguimiento Retroalimentación
3. Cruce presupuestal - Programación y apropiación
4. Seguimiento Comité contratación
5. "Racionalización de Instancias: Mayo. Constitución comité de Gestión y Desempeño institucional"
6. Curvas S 
7. Seguimiento Componente "Eficiencia Administrativa"
8. Actividades de formuladas en Rendición de cuentas: Informe Trimestral del seguimiento a la Rendición de Cuentas
9. Actualización de trámites y OPAS SUIT: Informe trimestral de la actualización de trámites.
10. Racionalización de trámites: Informe trimestral de la estrategia de racionalización
11. Informe modificaciones presupuestales.
La Subsecretaria Técnica ejecutó las 6 actividades restantes: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DP120" t="str">
            <v>N/A</v>
          </cell>
          <cell r="DQ120"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DR120">
            <v>11</v>
          </cell>
          <cell r="DS120" t="str">
            <v/>
          </cell>
          <cell r="DT120" t="str">
            <v>Se reportaron las 11 actividades estipuladas en el Plan de Trabajo en el cumplimiento de la ejecución del indicador, las cuales son descritas en la matriz de cumplimiento de actividades subida como anexo en las evidencias y desarrollas así:
La Oficina Asesora de Planeación ejecutó:
1. Cruce presupuestal – Programación y apropiación
2. Seguimiento al comité de contratación
3. Curvas S
4. Seguimiento al componente “Eficiencia Administrativa”
5. Informe de modificaciones presupuestales
La subsecretaría técnica ejecuto:
6. Estrategia de seguimiento al Eje IV del Plan Distrital de Desarrollo
8. Seguimiento actividades componente Gerencia Estratégica y Agenda Gubernamental3. Seguimiento convenios APP
9. Seguimiento reglamentación Decreto 828 2018
10. Seguimiento plan comunicaciones Subsecretaría Técnica
11. Apoyo supervisión técnica contrato bolsa logística</v>
          </cell>
          <cell r="DU120" t="str">
            <v>N/A</v>
          </cell>
          <cell r="DV120"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DW120">
            <v>17</v>
          </cell>
          <cell r="DX120" t="str">
            <v/>
          </cell>
          <cell r="DY120" t="str">
            <v>Se realizaron 17 actividades así:
11 de ellas correspondientes a la Oficina Asesora de Planeación:
1.	Actualización Proyectos - Modificación Ficha EBI 
2.	Cruce presupuestal - Programación y apropiación
3.	Seguimiento Comité contratación
4.	Seguimiento PMR
5.	Proyectos de Inversión: SEGPLAN
6.	Proyecto de inversión: Conciliación
7.	Proyectos de inversión: Metas Resultado
8.	Curvas S
9.	Seguimiento Componente "Eficiencia Administrativa"
10.	Seguimiento Políticas Públicas Distritales
11.	Informe modificaciones presupuestales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DZ120" t="str">
            <v>N/A</v>
          </cell>
          <cell r="EA120"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v>
          </cell>
          <cell r="EB120">
            <v>14</v>
          </cell>
          <cell r="EC120" t="str">
            <v/>
          </cell>
          <cell r="ED120" t="str">
            <v>Se realizaron 14 actividades así:
08 de ellas correspondientes a la Oficina Asesora de Planeación:
1.	Consolidación y elaboración de Anteproyecto de Presupuesto  
2.	Cruce presupuestal - Programación y apropiación
3.	Seguimiento Comité contratación
4.	Reporte ITA
5.	Curvas S
6.           Seguimiento a Componente “Eficiencia Administrativa”
7.           Informe de Modificaciones Presupuestales
8.           Indicadores Ciudad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v>
          </cell>
          <cell r="EE120" t="str">
            <v>N/A</v>
          </cell>
          <cell r="EF120"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EG120">
            <v>16</v>
          </cell>
          <cell r="EH120" t="str">
            <v/>
          </cell>
          <cell r="EI120" t="str">
            <v xml:space="preserve">Se realizaron 16 actividades así:
10 de ellas correspondientes a la Oficina Asesora de Planeación:
1. Retroalimentación Plan de Acción Institucional  
2. Rtroalimentación PAAC
3. Cruce presupuestal - Programación y apropiación
4. Seguimiento Comité contratación
5. Curvas S
6. Seguimiento a Componente “Eficiencia Administrativa”
7. Informe trimestral del seguimiento a la rendición de cuentas
8. Informe trimestral de actualización de trámites 
9. Informe trimestral de la estrategia de racionalización 
10. Informe de Modificaciones Presupuestales
6 de ellas correspondientes a la subsecretaría técnica:
1. Estrategia de seguimiento al Eje IV del Plan Distrital de Desarrollo
2. Seguimiento actividades componente Gerencia Estratégica y Agenda Gubernamental
3. Seguimiento convenios APP
4. Seguimiento reglamentación Decreto 828 2018
5. Seguimiento plan comunicaciones Subsecretaría Técnica
6. Apoyo supervisión técnica contrato bolsa logística
</v>
          </cell>
          <cell r="EJ120" t="str">
            <v>N/A</v>
          </cell>
          <cell r="EK120" t="str">
            <v>Fortalecer la planeación, ejecución y control institucional a través del direccionamiento integrado de las iniciativas plasmadas en el plan de Desarrollo para la vigencia 2019,  Atendiendo al ciclo de mejora continua mediante el monitoreo de acciones orientadas a la sostenibilidad y mantenimiento de los sistemas de desarrollo administrativo, Sistema Integrado de Gestión y Sistema de Control Interno en el marco de la implementación del Modelo Integrado de Planeación y Gestión, acompañado de garantizar el desarrollo institucional y las actividades de planeación, seguimiento y control de proyectos, que contribuyen a la mejora continua de los procesos y el cumplimiento de los objetivos institucionales.
Planificación de las actividades teniendo como base el análisis costo beneficio de los productos que se entregarán en la vigencia 2020.</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v>143</v>
          </cell>
          <cell r="FB120">
            <v>0</v>
          </cell>
          <cell r="FC120" t="str">
            <v>No aplica</v>
          </cell>
          <cell r="FD120" t="str">
            <v>Cumplido</v>
          </cell>
          <cell r="FE120" t="str">
            <v>Cumplido</v>
          </cell>
          <cell r="FF120" t="str">
            <v>Adecuado</v>
          </cell>
          <cell r="FG120" t="str">
            <v>Coherente</v>
          </cell>
          <cell r="FH120" t="str">
            <v>Concuerda</v>
          </cell>
          <cell r="FI120" t="str">
            <v>Concuerda</v>
          </cell>
          <cell r="FJ120" t="str">
            <v>Relación directa</v>
          </cell>
          <cell r="FK120" t="str">
            <v>Adecuado</v>
          </cell>
          <cell r="FL120" t="str">
            <v>Oportuna</v>
          </cell>
          <cell r="FM120">
            <v>0</v>
          </cell>
          <cell r="FN120" t="str">
            <v>Esneider Bernal</v>
          </cell>
          <cell r="FO120" t="str">
            <v>Cumple</v>
          </cell>
          <cell r="FP120" t="str">
            <v>Cumplido</v>
          </cell>
          <cell r="FQ120" t="e">
            <v>#N/A</v>
          </cell>
          <cell r="FR120" t="str">
            <v>Adecuado</v>
          </cell>
          <cell r="FS120" t="str">
            <v>Coherente</v>
          </cell>
          <cell r="FT120" t="str">
            <v>Concuerda</v>
          </cell>
          <cell r="FU120" t="str">
            <v>Concuerda</v>
          </cell>
          <cell r="FV120" t="str">
            <v>Relación directa</v>
          </cell>
          <cell r="FW120" t="str">
            <v>Adecuado</v>
          </cell>
          <cell r="FX120" t="str">
            <v>No oportuna</v>
          </cell>
          <cell r="FY120">
            <v>0</v>
          </cell>
          <cell r="FZ120" t="str">
            <v>Esneider Bernal</v>
          </cell>
          <cell r="GA120">
            <v>0</v>
          </cell>
          <cell r="GB120" t="str">
            <v>Cumplido</v>
          </cell>
          <cell r="GC120" t="e">
            <v>#N/A</v>
          </cell>
          <cell r="GD120">
            <v>0</v>
          </cell>
          <cell r="GE120">
            <v>0</v>
          </cell>
          <cell r="GF120">
            <v>0</v>
          </cell>
          <cell r="GG120">
            <v>0</v>
          </cell>
          <cell r="GH120">
            <v>0</v>
          </cell>
          <cell r="GI120">
            <v>0</v>
          </cell>
          <cell r="GJ120">
            <v>0</v>
          </cell>
          <cell r="GK120">
            <v>0</v>
          </cell>
          <cell r="GL120">
            <v>0</v>
          </cell>
          <cell r="GM120">
            <v>0</v>
          </cell>
          <cell r="GN120">
            <v>0</v>
          </cell>
          <cell r="GO120" t="e">
            <v>#N/A</v>
          </cell>
          <cell r="GP120">
            <v>0</v>
          </cell>
          <cell r="GQ120">
            <v>0</v>
          </cell>
          <cell r="GR120">
            <v>0</v>
          </cell>
          <cell r="GS120">
            <v>0</v>
          </cell>
          <cell r="GT120">
            <v>0</v>
          </cell>
          <cell r="GU120">
            <v>0</v>
          </cell>
          <cell r="GV120">
            <v>0</v>
          </cell>
          <cell r="GW120">
            <v>0</v>
          </cell>
          <cell r="GX120">
            <v>0</v>
          </cell>
          <cell r="GY120">
            <v>17</v>
          </cell>
          <cell r="GZ120">
            <v>21</v>
          </cell>
          <cell r="HA120">
            <v>12</v>
          </cell>
          <cell r="HB120">
            <v>18</v>
          </cell>
          <cell r="HC120">
            <v>17</v>
          </cell>
          <cell r="HD120">
            <v>11</v>
          </cell>
          <cell r="HE120">
            <v>17</v>
          </cell>
          <cell r="HF120">
            <v>14</v>
          </cell>
          <cell r="HG120">
            <v>16</v>
          </cell>
          <cell r="HH120" t="str">
            <v/>
          </cell>
          <cell r="HI120" t="str">
            <v/>
          </cell>
          <cell r="HJ120" t="str">
            <v/>
          </cell>
          <cell r="HK120">
            <v>143</v>
          </cell>
          <cell r="HL120">
            <v>9.1397849462365593E-2</v>
          </cell>
          <cell r="HM120">
            <v>0.11290322580645161</v>
          </cell>
          <cell r="HN120">
            <v>6.4516129032258063E-2</v>
          </cell>
          <cell r="HO120">
            <v>9.6774193548387094E-2</v>
          </cell>
          <cell r="HP120">
            <v>9.1397849462365593E-2</v>
          </cell>
          <cell r="HQ120">
            <v>5.9139784946236562E-2</v>
          </cell>
          <cell r="HR120">
            <v>9.1397849462365593E-2</v>
          </cell>
          <cell r="HS120">
            <v>7.5268817204301078E-2</v>
          </cell>
          <cell r="HT120">
            <v>8.6021505376344093E-2</v>
          </cell>
          <cell r="HU120">
            <v>0</v>
          </cell>
          <cell r="HV120">
            <v>0</v>
          </cell>
          <cell r="HW120">
            <v>0</v>
          </cell>
          <cell r="HX120">
            <v>0.76881720430107536</v>
          </cell>
          <cell r="HY120">
            <v>1</v>
          </cell>
          <cell r="HZ120">
            <v>1</v>
          </cell>
          <cell r="IA120">
            <v>1</v>
          </cell>
          <cell r="IB120">
            <v>1</v>
          </cell>
          <cell r="IC120">
            <v>1</v>
          </cell>
          <cell r="ID120">
            <v>1</v>
          </cell>
          <cell r="IE120">
            <v>1</v>
          </cell>
          <cell r="IF120">
            <v>1</v>
          </cell>
          <cell r="IG120">
            <v>1</v>
          </cell>
          <cell r="IH120">
            <v>0.89937106918238996</v>
          </cell>
          <cell r="II120">
            <v>0.8411764705882353</v>
          </cell>
          <cell r="IJ120">
            <v>0.76881720430107536</v>
          </cell>
          <cell r="IK120">
            <v>1</v>
          </cell>
          <cell r="IL120">
            <v>1</v>
          </cell>
          <cell r="IM120">
            <v>1</v>
          </cell>
          <cell r="IN120">
            <v>1</v>
          </cell>
          <cell r="IP120">
            <v>0.26881720430107525</v>
          </cell>
        </row>
        <row r="121">
          <cell r="A121" t="str">
            <v>152D</v>
          </cell>
          <cell r="B121" t="str">
            <v>Oficina Asesora de Planeación</v>
          </cell>
          <cell r="C121" t="str">
            <v>Jefe Oficina Asesora de Planeación</v>
          </cell>
          <cell r="D121" t="str">
            <v>Luz Alejandra Barbosa Tarazona</v>
          </cell>
          <cell r="E121" t="str">
            <v>P1 -  ÉTICA, BUEN GOBIERNO Y TRANSPARENCIA</v>
          </cell>
          <cell r="F121" t="str">
            <v>P1O1 Consolidar a 2020 una cultura de visión y actuación ética,  integra y transparente</v>
          </cell>
          <cell r="G121" t="str">
            <v>P1O1A11 Realizar la formulación y el seguimiento a la ejecución del Plan Anticorrupción y de Atención al Ciudadano - PAAC, para la obtención de resultados óptimos en la medición del Índice de Gobierno Abierto - IGA</v>
          </cell>
          <cell r="H121" t="str">
            <v xml:space="preserve">Realizar el monitoreo a la ejecución del Plan Anticorrupción y de Atención al Ciudadano - PAAC </v>
          </cell>
          <cell r="I121" t="str">
            <v xml:space="preserve">Plan Anticorrupción y de Atención al Ciudadano - PAAC con monitoreo a la ejecución. </v>
          </cell>
          <cell r="J121" t="str">
            <v>Mide el monitoreo realizado por la OAP al cumplimiento de la aplicación del Plan Anticorrupción en la Entidad.</v>
          </cell>
          <cell r="K121" t="str">
            <v xml:space="preserve">(Actividades de monitoreo ejecutadas en el trimestre / Actividades de monitoreo programadas en el trimestre) *100 </v>
          </cell>
          <cell r="L121" t="str">
            <v>Actividades de monitoreo ejecutadas en el trimestre</v>
          </cell>
          <cell r="M121" t="str">
            <v>Actividades de monitoreo programadas en el trimestre</v>
          </cell>
          <cell r="O121" t="str">
            <v>Plan Anticorrupción y de Atención al Ciudadano - PAAC</v>
          </cell>
          <cell r="P121" t="str">
            <v xml:space="preserve">Realizar el monitoreo bimestral a la ejecución del Plan Anticorrupción y de Atención al Ciudadano - PAAC </v>
          </cell>
          <cell r="Q121" t="str">
            <v>Verificación de diligenciamiento de la matriz de seguimiento PAAC</v>
          </cell>
          <cell r="R121" t="str">
            <v>Cumplimiento del 100% de las actividades programadas en el marco de la lucha contra la corrupción en la Secretaria General de la Alcaldía mayor de Bogotá.</v>
          </cell>
          <cell r="S121" t="str">
            <v>Constante</v>
          </cell>
          <cell r="T121" t="str">
            <v>Constante</v>
          </cell>
          <cell r="U121" t="str">
            <v>Porcentaje</v>
          </cell>
          <cell r="V121" t="str">
            <v>Eficiencia</v>
          </cell>
          <cell r="W121" t="str">
            <v>Resultado</v>
          </cell>
          <cell r="X121">
            <v>2017</v>
          </cell>
          <cell r="Y121">
            <v>0</v>
          </cell>
          <cell r="Z121">
            <v>2017</v>
          </cell>
          <cell r="AA121">
            <v>0</v>
          </cell>
          <cell r="AB121">
            <v>1</v>
          </cell>
          <cell r="AC121">
            <v>1</v>
          </cell>
          <cell r="AD121">
            <v>1</v>
          </cell>
          <cell r="AE121">
            <v>1</v>
          </cell>
          <cell r="AF121">
            <v>0</v>
          </cell>
          <cell r="AG121" t="str">
            <v>No Aplica</v>
          </cell>
          <cell r="AH121" t="str">
            <v>No Aplica</v>
          </cell>
          <cell r="AI121">
            <v>1</v>
          </cell>
          <cell r="AJ121">
            <v>1</v>
          </cell>
          <cell r="AK121" t="str">
            <v>No Aplica</v>
          </cell>
          <cell r="AL121" t="str">
            <v>No Aplica</v>
          </cell>
          <cell r="AM121" t="str">
            <v>No Aplica</v>
          </cell>
          <cell r="AN121" t="str">
            <v>No Aplica</v>
          </cell>
          <cell r="AO121" t="str">
            <v>No Aplica</v>
          </cell>
          <cell r="AP121" t="str">
            <v>No Aplica</v>
          </cell>
          <cell r="AQ121" t="str">
            <v>No Aplica</v>
          </cell>
          <cell r="AR121" t="str">
            <v>No Aplica</v>
          </cell>
          <cell r="AS121" t="str">
            <v>No Aplica</v>
          </cell>
          <cell r="AT121" t="str">
            <v>No Aplica</v>
          </cell>
          <cell r="AU121" t="str">
            <v>No Aplica</v>
          </cell>
          <cell r="AV121" t="str">
            <v>No Aplica</v>
          </cell>
          <cell r="AW121" t="str">
            <v>No Aplica</v>
          </cell>
          <cell r="AX121" t="str">
            <v>No Aplica</v>
          </cell>
          <cell r="AY121" t="str">
            <v>No Aplica</v>
          </cell>
          <cell r="AZ121" t="str">
            <v>No Aplica</v>
          </cell>
          <cell r="BA121" t="str">
            <v>No Aplica</v>
          </cell>
          <cell r="BB121" t="str">
            <v>No Aplica</v>
          </cell>
          <cell r="BC121" t="str">
            <v>No Aplica</v>
          </cell>
          <cell r="BD121" t="str">
            <v>No Aplica</v>
          </cell>
          <cell r="BE121" t="str">
            <v>No Aplica</v>
          </cell>
          <cell r="BF121" t="str">
            <v>No Aplica</v>
          </cell>
          <cell r="BG121" t="str">
            <v>No Aplica</v>
          </cell>
          <cell r="BH121" t="str">
            <v>No Aplica</v>
          </cell>
          <cell r="BI121" t="str">
            <v>No Aplica</v>
          </cell>
          <cell r="BJ121" t="str">
            <v>No Aplica</v>
          </cell>
          <cell r="BK121" t="str">
            <v>No Aplica</v>
          </cell>
          <cell r="BL121" t="str">
            <v>No Aplica</v>
          </cell>
          <cell r="BM121" t="str">
            <v xml:space="preserve">Plan Estratégico InstitucionalPlan de Acción </v>
          </cell>
          <cell r="BN121" t="str">
            <v>Mide el monitoreo realizado por la OAP al cumplimiento de la aplicación del Plan Anticorrupción en la Entidad.</v>
          </cell>
          <cell r="BO121" t="str">
            <v xml:space="preserve">Realizar el monitoreo trimestral a la ejecución del Plan Anticorrupción y de Atención al Ciudadano - PAAC </v>
          </cell>
          <cell r="BP121" t="str">
            <v>Cumplimiento del 100% de las actividades programadas en el marco de la lucha contra la corrupción en la Secretaria General de la Alcaldía mayor de Bogotá.</v>
          </cell>
          <cell r="BQ121" t="str">
            <v>Verificación de diligenciamiento de la matriz de seguimiento PAAC</v>
          </cell>
          <cell r="BR121" t="str">
            <v>Suma</v>
          </cell>
          <cell r="BS121">
            <v>4</v>
          </cell>
          <cell r="BT121">
            <v>0</v>
          </cell>
          <cell r="BU121">
            <v>1</v>
          </cell>
          <cell r="BV121">
            <v>0</v>
          </cell>
          <cell r="BW121">
            <v>0</v>
          </cell>
          <cell r="BX121">
            <v>1</v>
          </cell>
          <cell r="BY121">
            <v>0</v>
          </cell>
          <cell r="BZ121">
            <v>0</v>
          </cell>
          <cell r="CA121">
            <v>1</v>
          </cell>
          <cell r="CB121">
            <v>0</v>
          </cell>
          <cell r="CC121">
            <v>0</v>
          </cell>
          <cell r="CD121">
            <v>1</v>
          </cell>
          <cell r="CE121">
            <v>0</v>
          </cell>
          <cell r="CF121">
            <v>0</v>
          </cell>
          <cell r="CG121">
            <v>0.25</v>
          </cell>
          <cell r="CH121">
            <v>0</v>
          </cell>
          <cell r="CI121">
            <v>0</v>
          </cell>
          <cell r="CJ121">
            <v>0.25</v>
          </cell>
          <cell r="CK121">
            <v>0</v>
          </cell>
          <cell r="CL121">
            <v>0</v>
          </cell>
          <cell r="CM121">
            <v>0.25</v>
          </cell>
          <cell r="CN121">
            <v>0</v>
          </cell>
          <cell r="CO121">
            <v>0</v>
          </cell>
          <cell r="CP121">
            <v>0.25</v>
          </cell>
          <cell r="CQ121">
            <v>0</v>
          </cell>
          <cell r="CR121">
            <v>1</v>
          </cell>
          <cell r="CS121" t="str">
            <v/>
          </cell>
          <cell r="CT121" t="str">
            <v/>
          </cell>
          <cell r="CU121" t="str">
            <v/>
          </cell>
          <cell r="CV121" t="str">
            <v/>
          </cell>
          <cell r="CW121" t="str">
            <v/>
          </cell>
          <cell r="CX121">
            <v>1</v>
          </cell>
          <cell r="CY121" t="str">
            <v/>
          </cell>
          <cell r="CZ121" t="str">
            <v>Se realizo la retroalimentación del PAAC para el ultimo trimestre de la vigencia 2018, en la cual no se encontraron incumplimientos en ninguna de las actividades programadas, alcanzando un 100% de cumplimiento del PAAC 2018.</v>
          </cell>
          <cell r="DA121" t="str">
            <v>No se presentaron</v>
          </cell>
          <cell r="DB121" t="str">
            <v>Control sobre la ejecución de actividades que propenden a la prevención de actos corruptos en la entidad, beneficiando a la población en general puesto que genera confianza en la correcta ejecución de los dineros públicos.</v>
          </cell>
          <cell r="DC121" t="str">
            <v/>
          </cell>
          <cell r="DD121" t="str">
            <v/>
          </cell>
          <cell r="DE121" t="str">
            <v/>
          </cell>
          <cell r="DF121" t="str">
            <v/>
          </cell>
          <cell r="DG121" t="str">
            <v/>
          </cell>
          <cell r="DH121" t="str">
            <v/>
          </cell>
          <cell r="DI121" t="str">
            <v/>
          </cell>
          <cell r="DJ121" t="str">
            <v/>
          </cell>
          <cell r="DK121" t="str">
            <v/>
          </cell>
          <cell r="DL121" t="str">
            <v/>
          </cell>
          <cell r="DM121">
            <v>1</v>
          </cell>
          <cell r="DN121" t="str">
            <v/>
          </cell>
          <cell r="DO121" t="str">
            <v>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primer trimestre de la vigencia.</v>
          </cell>
          <cell r="DP121" t="str">
            <v>N/A</v>
          </cell>
          <cell r="DQ121" t="str">
            <v>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v>
          </cell>
          <cell r="DR121" t="str">
            <v/>
          </cell>
          <cell r="DS121" t="str">
            <v/>
          </cell>
          <cell r="DT121" t="str">
            <v>N/A</v>
          </cell>
          <cell r="DU121" t="str">
            <v>N/A</v>
          </cell>
          <cell r="DV121" t="str">
            <v>N/A</v>
          </cell>
          <cell r="DW121" t="str">
            <v/>
          </cell>
          <cell r="DX121" t="str">
            <v/>
          </cell>
          <cell r="DY121" t="str">
            <v/>
          </cell>
          <cell r="DZ121" t="str">
            <v/>
          </cell>
          <cell r="EA121" t="str">
            <v/>
          </cell>
          <cell r="EB121">
            <v>1</v>
          </cell>
          <cell r="EC121" t="str">
            <v/>
          </cell>
          <cell r="ED121" t="str">
            <v>Se realizó la retroalimentación del Plan de Acción Integrado del cual hacen parte los indicadores del Plan Anticorrupción y de Atención al Ciudadano 2019, para lo cual se remitió vía memorando electrónico a cada una de las dependencias las observaciones encontradas en cada uno de los indicadores PAAC – 2019, una vez realizada la verificación de los criterios establecidos para el monitoreo del segundo trimestre de la vigencia.</v>
          </cell>
          <cell r="EE121" t="str">
            <v>N/A</v>
          </cell>
          <cell r="EF121" t="str">
            <v>Control sobre la ejecución de actividades que propenden a la prevención de actos corruptos en la entidad, beneficiando a la población en general puesto que genera confianza en la correcta ejecución de los dineros públicos.
Los jefes dependencias reciben observaciones basadas en criterios preestablecidos, que permite a estos tomar acciones para la mejora continua y cumplimiento de las actividades programadas en el Plan Anticorrupción y de Atención al Ciudadano de la vigencia 2019.</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v>3</v>
          </cell>
          <cell r="FB121">
            <v>0</v>
          </cell>
          <cell r="FC121" t="str">
            <v>No aplica</v>
          </cell>
          <cell r="FD121" t="str">
            <v>Cumplido</v>
          </cell>
          <cell r="FE121" t="str">
            <v>Cumplido</v>
          </cell>
          <cell r="FF121" t="str">
            <v>Adecuado</v>
          </cell>
          <cell r="FG121" t="str">
            <v>Coherente</v>
          </cell>
          <cell r="FH121" t="str">
            <v>Concuerda</v>
          </cell>
          <cell r="FI121" t="str">
            <v>Concuerda</v>
          </cell>
          <cell r="FJ121" t="str">
            <v>Relación directa</v>
          </cell>
          <cell r="FK121" t="str">
            <v>Adecuado</v>
          </cell>
          <cell r="FL121" t="str">
            <v>Oportuna</v>
          </cell>
          <cell r="FM121">
            <v>0</v>
          </cell>
          <cell r="FN121" t="str">
            <v>Esneider Bernal</v>
          </cell>
          <cell r="FO121" t="str">
            <v>Cumple</v>
          </cell>
          <cell r="FP121" t="str">
            <v>Cumplido</v>
          </cell>
          <cell r="FQ121" t="e">
            <v>#N/A</v>
          </cell>
          <cell r="FR121" t="str">
            <v>Adecuado</v>
          </cell>
          <cell r="FS121" t="str">
            <v>Coherente</v>
          </cell>
          <cell r="FT121" t="str">
            <v>Concuerda</v>
          </cell>
          <cell r="FU121" t="str">
            <v>Concuerda</v>
          </cell>
          <cell r="FV121" t="str">
            <v>Relación directa</v>
          </cell>
          <cell r="FW121" t="str">
            <v>Adecuado</v>
          </cell>
          <cell r="FX121" t="str">
            <v>No oportuna</v>
          </cell>
          <cell r="FY121">
            <v>0</v>
          </cell>
          <cell r="FZ121" t="str">
            <v>Esneider Bernal</v>
          </cell>
          <cell r="GA121">
            <v>0</v>
          </cell>
          <cell r="GB121" t="str">
            <v>Cumplido</v>
          </cell>
          <cell r="GC121" t="e">
            <v>#N/A</v>
          </cell>
          <cell r="GD121">
            <v>0</v>
          </cell>
          <cell r="GE121">
            <v>0</v>
          </cell>
          <cell r="GF121">
            <v>0</v>
          </cell>
          <cell r="GG121">
            <v>0</v>
          </cell>
          <cell r="GH121">
            <v>0</v>
          </cell>
          <cell r="GI121">
            <v>0</v>
          </cell>
          <cell r="GJ121">
            <v>0</v>
          </cell>
          <cell r="GK121">
            <v>0</v>
          </cell>
          <cell r="GL121">
            <v>0</v>
          </cell>
          <cell r="GM121">
            <v>0</v>
          </cell>
          <cell r="GN121">
            <v>0</v>
          </cell>
          <cell r="GO121" t="e">
            <v>#N/A</v>
          </cell>
          <cell r="GP121">
            <v>0</v>
          </cell>
          <cell r="GQ121">
            <v>0</v>
          </cell>
          <cell r="GR121">
            <v>0</v>
          </cell>
          <cell r="GS121">
            <v>0</v>
          </cell>
          <cell r="GT121">
            <v>0</v>
          </cell>
          <cell r="GU121">
            <v>0</v>
          </cell>
          <cell r="GV121">
            <v>0</v>
          </cell>
          <cell r="GW121">
            <v>0</v>
          </cell>
          <cell r="GX121">
            <v>0</v>
          </cell>
          <cell r="GY121" t="str">
            <v/>
          </cell>
          <cell r="GZ121">
            <v>1</v>
          </cell>
          <cell r="HA121" t="str">
            <v/>
          </cell>
          <cell r="HB121" t="str">
            <v/>
          </cell>
          <cell r="HC121">
            <v>1</v>
          </cell>
          <cell r="HD121" t="str">
            <v/>
          </cell>
          <cell r="HE121" t="str">
            <v/>
          </cell>
          <cell r="HF121">
            <v>1</v>
          </cell>
          <cell r="HG121" t="str">
            <v/>
          </cell>
          <cell r="HH121" t="str">
            <v/>
          </cell>
          <cell r="HI121" t="str">
            <v/>
          </cell>
          <cell r="HJ121" t="str">
            <v/>
          </cell>
          <cell r="HK121">
            <v>3</v>
          </cell>
          <cell r="HL121">
            <v>0</v>
          </cell>
          <cell r="HM121">
            <v>0.25</v>
          </cell>
          <cell r="HN121">
            <v>0</v>
          </cell>
          <cell r="HO121">
            <v>0</v>
          </cell>
          <cell r="HP121">
            <v>0.25</v>
          </cell>
          <cell r="HQ121">
            <v>0</v>
          </cell>
          <cell r="HR121">
            <v>0</v>
          </cell>
          <cell r="HS121">
            <v>0.25</v>
          </cell>
          <cell r="HT121">
            <v>0</v>
          </cell>
          <cell r="HU121">
            <v>0</v>
          </cell>
          <cell r="HV121">
            <v>0</v>
          </cell>
          <cell r="HW121">
            <v>0</v>
          </cell>
          <cell r="HX121">
            <v>0.75</v>
          </cell>
          <cell r="HY121" t="str">
            <v>No Programó</v>
          </cell>
          <cell r="HZ121">
            <v>1</v>
          </cell>
          <cell r="IA121">
            <v>1</v>
          </cell>
          <cell r="IB121">
            <v>1</v>
          </cell>
          <cell r="IC121">
            <v>1</v>
          </cell>
          <cell r="ID121">
            <v>1</v>
          </cell>
          <cell r="IE121">
            <v>1</v>
          </cell>
          <cell r="IF121">
            <v>1</v>
          </cell>
          <cell r="IG121">
            <v>1</v>
          </cell>
          <cell r="IH121">
            <v>1</v>
          </cell>
          <cell r="II121">
            <v>0.75</v>
          </cell>
          <cell r="IJ121">
            <v>0.75</v>
          </cell>
          <cell r="IK121">
            <v>1</v>
          </cell>
          <cell r="IL121">
            <v>1</v>
          </cell>
          <cell r="IM121">
            <v>1</v>
          </cell>
          <cell r="IN121">
            <v>1</v>
          </cell>
          <cell r="IP121">
            <v>0.25</v>
          </cell>
        </row>
        <row r="122">
          <cell r="A122" t="str">
            <v>152E</v>
          </cell>
          <cell r="B122" t="str">
            <v>Oficina Asesora de Planeación</v>
          </cell>
          <cell r="C122" t="str">
            <v>Jefe Oficina Asesora de Planeación</v>
          </cell>
          <cell r="D122" t="str">
            <v>Luz Alejandra Barbosa Tarazona</v>
          </cell>
          <cell r="E122" t="str">
            <v>P3 -  EFICIENCIA</v>
          </cell>
          <cell r="F122" t="str">
            <v xml:space="preserve">P3O1 Lograr la excelencia en procesos de gestión y convertir a la Secretaría General en referente distrital </v>
          </cell>
          <cell r="G122" t="str">
            <v>P3O1A4 Identificar oportunidades de mejora en el SIG, a través de la ejecución del proceso de evaluación independiente</v>
          </cell>
          <cell r="H122" t="str">
            <v>Implementar el plan de adecuación y sostenibilidad del SIG-MIPG en la Secretaria General</v>
          </cell>
          <cell r="I122" t="str">
            <v>Plan de adecuación y sostenibilidad del SIG-MIPG implementado en la Secretaria General</v>
          </cell>
          <cell r="K122" t="str">
            <v>(Acciones de adecuación y sostenibilidad del SIG-MIPG en la Secretaria General implementadas/ Acciones de adecuación y sostenibilidad del SIG-MIPG en la Secretaria General programadas)*100</v>
          </cell>
          <cell r="L122" t="str">
            <v>Número de Acciones de adecuación y sostenibilidad del SIG-MIPG implementadas en la Secretaria General</v>
          </cell>
          <cell r="M122" t="str">
            <v>Número de Acciones de adecuación y sostenibilidad del SIG-MIPG programadas en la Secretaria General</v>
          </cell>
          <cell r="O122" t="str">
            <v>SIG-MIPG sostenible  en la Secretaria General</v>
          </cell>
          <cell r="P122" t="str">
            <v>Desarrollar el plan de mejoramiento y fortalecimiento del Sistema de Gestión de Calidad de la Secretaría General en la norma ISO 9001:2015.
Gestionar estratégicamente el Talento Humano, la integridad y gestion del conocimiento e innovación.
Implementar y operar la defensa juridica de la Entidad.
Implementar y operara la politica de gestion y desmpeño institucional del control interno</v>
          </cell>
          <cell r="Q122" t="str">
            <v>ENTREGABLES DEL PLAN DE TRABAJO PARA SOSTENIMIENTO DEL SISTEMA DE GESTIÓN DE CALIDAD E IMPLEMENTACIÓN DE MIPG - 2019</v>
          </cell>
          <cell r="R122" t="str">
            <v xml:space="preserve">Mantener la certificación de gestión de calidad para la Secretaría General y lograr la implementación de los componentes basicos del Modelo Integrado de Gestión y Planeación en el alcance definido por la entidad para la vigencia 2019.  
</v>
          </cell>
          <cell r="S122" t="str">
            <v>Constante</v>
          </cell>
          <cell r="T122" t="str">
            <v>Constante</v>
          </cell>
          <cell r="U122" t="str">
            <v>Porcentaje</v>
          </cell>
          <cell r="V122" t="str">
            <v>Eficiencia</v>
          </cell>
          <cell r="W122" t="str">
            <v>Resultado</v>
          </cell>
          <cell r="X122">
            <v>2019</v>
          </cell>
          <cell r="Y122">
            <v>0</v>
          </cell>
          <cell r="Z122">
            <v>2019</v>
          </cell>
          <cell r="AA122" t="str">
            <v>No Disponible / No Aplica</v>
          </cell>
          <cell r="AB122" t="str">
            <v>No Disponible / No Aplica</v>
          </cell>
          <cell r="AC122" t="str">
            <v>No Disponible / No Aplica</v>
          </cell>
          <cell r="AD122">
            <v>1</v>
          </cell>
          <cell r="AE122">
            <v>1</v>
          </cell>
          <cell r="AF122">
            <v>1</v>
          </cell>
          <cell r="AG122" t="str">
            <v>No Aplica</v>
          </cell>
          <cell r="AH122">
            <v>1</v>
          </cell>
          <cell r="AI122" t="str">
            <v>No Aplica</v>
          </cell>
          <cell r="AJ122">
            <v>1</v>
          </cell>
          <cell r="AK122">
            <v>1</v>
          </cell>
          <cell r="AL122">
            <v>1125</v>
          </cell>
          <cell r="AM122" t="str">
            <v>Fortalecimiento y modernización de la gestión pública distrital</v>
          </cell>
          <cell r="AN122" t="str">
            <v>No Aplica</v>
          </cell>
          <cell r="AO122" t="str">
            <v>No Aplica</v>
          </cell>
          <cell r="AP122" t="str">
            <v>No Aplica</v>
          </cell>
          <cell r="AQ122" t="str">
            <v>No Aplica</v>
          </cell>
          <cell r="AR122" t="str">
            <v>No Aplica</v>
          </cell>
          <cell r="AS122" t="str">
            <v>No Aplica</v>
          </cell>
          <cell r="AT122" t="str">
            <v>No Aplica</v>
          </cell>
          <cell r="AU122" t="str">
            <v>No Aplica</v>
          </cell>
          <cell r="AV122" t="str">
            <v>No Aplica</v>
          </cell>
          <cell r="AW122" t="str">
            <v>No Aplica</v>
          </cell>
          <cell r="AX122" t="str">
            <v>No Aplica</v>
          </cell>
          <cell r="AY122" t="str">
            <v>No Aplica</v>
          </cell>
          <cell r="AZ122" t="str">
            <v>No Aplica</v>
          </cell>
          <cell r="BA122" t="str">
            <v>No Aplica</v>
          </cell>
          <cell r="BB122" t="str">
            <v>No Aplica</v>
          </cell>
          <cell r="BC122" t="str">
            <v>No Aplica</v>
          </cell>
          <cell r="BD122" t="str">
            <v>No Aplica</v>
          </cell>
          <cell r="BE122" t="str">
            <v>No Aplica</v>
          </cell>
          <cell r="BF122" t="str">
            <v>No Aplica</v>
          </cell>
          <cell r="BG122" t="str">
            <v>No Aplica</v>
          </cell>
          <cell r="BH122" t="str">
            <v>No Aplica</v>
          </cell>
          <cell r="BI122" t="str">
            <v>No Aplica</v>
          </cell>
          <cell r="BJ122" t="str">
            <v>No Aplica</v>
          </cell>
          <cell r="BK122" t="str">
            <v>No Aplica</v>
          </cell>
          <cell r="BL122" t="str">
            <v>No Aplica</v>
          </cell>
          <cell r="BM122" t="str">
            <v>Plan de Desarrollo - Meta ProductoPlan de Acción Proyecto de inversión 1125 Fortalecimiento y modernización de la gestión pública distrital</v>
          </cell>
          <cell r="BN122" t="str">
            <v>Mide el avance obtenido en el desarrollo de las actividades previstas para el sostenimiento y mejora del sistema de gestión de calidad, asi como las actividades definadas para establecer y activar los elelemtos que dinamizan el Modelo Integrado de Planeación y Gestión que no se han implementado en la Entidad.</v>
          </cell>
          <cell r="BO122" t="str">
            <v>Desarrollar el plan de mejoramiento y fortalecimiento del Sistema de Gestión de Calidad de la Secretaría General en la norma ISO 9001:2015.
Gestionar estratégicamente el Talento Humano, la integridad y gestion del conocimiento e innovación.
Implementar y operar la defensa juridica de la Entidad.
Implementar y operara la politica de gestion y desmpeño institucional del control interno</v>
          </cell>
          <cell r="BP122" t="str">
            <v xml:space="preserve">Mantener la certificación de gestión de calidad para la Secretaría General y lograr la implementación de los componentes basicos del Modelo Integrado de Gestión y Planeación en el alcance definido por la entidad para la vigencia 2019.  
</v>
          </cell>
          <cell r="BQ122" t="str">
            <v>ENTREGABLES DEL PLAN DE TRABAJO PARA SOSTENIMIENTO DEL SISTEMA DE GESTIÓN DE CALIDAD E IMPLEMENTACIÓN DE MIPG - 2019</v>
          </cell>
          <cell r="BR122" t="str">
            <v>Suma</v>
          </cell>
          <cell r="BS122">
            <v>128</v>
          </cell>
          <cell r="BT122">
            <v>1</v>
          </cell>
          <cell r="BU122">
            <v>11</v>
          </cell>
          <cell r="BV122">
            <v>7</v>
          </cell>
          <cell r="BW122">
            <v>22</v>
          </cell>
          <cell r="BX122">
            <v>12</v>
          </cell>
          <cell r="BY122">
            <v>10</v>
          </cell>
          <cell r="BZ122">
            <v>18</v>
          </cell>
          <cell r="CA122">
            <v>8</v>
          </cell>
          <cell r="CB122">
            <v>14</v>
          </cell>
          <cell r="CC122">
            <v>12</v>
          </cell>
          <cell r="CD122">
            <v>10</v>
          </cell>
          <cell r="CE122">
            <v>3</v>
          </cell>
          <cell r="CF122">
            <v>7.8125E-3</v>
          </cell>
          <cell r="CG122">
            <v>8.59375E-2</v>
          </cell>
          <cell r="CH122">
            <v>5.46875E-2</v>
          </cell>
          <cell r="CI122">
            <v>0.171875</v>
          </cell>
          <cell r="CJ122">
            <v>9.375E-2</v>
          </cell>
          <cell r="CK122">
            <v>7.8125E-2</v>
          </cell>
          <cell r="CL122">
            <v>0.140625</v>
          </cell>
          <cell r="CM122">
            <v>6.25E-2</v>
          </cell>
          <cell r="CN122">
            <v>0.109375</v>
          </cell>
          <cell r="CO122">
            <v>9.375E-2</v>
          </cell>
          <cell r="CP122">
            <v>7.8125E-2</v>
          </cell>
          <cell r="CQ122">
            <v>2.34375E-2</v>
          </cell>
          <cell r="CR122">
            <v>1</v>
          </cell>
          <cell r="CS122">
            <v>1</v>
          </cell>
          <cell r="CT122" t="str">
            <v/>
          </cell>
          <cell r="CU122" t="str">
            <v>En el mes de enero el resultado obtenido se centró en la definición de la propuesta del plan de trabajo para  mantenimiento del sistema y la certificación obtenida en 201, con  base en los componentes elementales para la administración del sistema de gestión de calidad, establecidos por la norma ISO 9001: 2015,los aspectos por mejorar identificados en las auditorías (interna y externa). Adicionalmente se ideo la base de la implementación del Modelo Integrado de Planeación y gestión MIPG a partir del análisis de la estrategia de gestión del conocimiento, en la cual se identificaron elementos de la metodología PMI que podían ser útiles para implementación de las políticas que propone el modelo.</v>
          </cell>
          <cell r="CV122" t="str">
            <v>Para la definición de las actividades del sostenimiento del Sistema de Gestión no se presentaron dificultades; en la definición del plan para implementación del MIPG, no se contaba con información completa del estado actual de implementación respecta a las políticas; se tenía una correlación de elementos del Sistema de Gestión de Calidad que podrían cubrir algunos requerimientos de las Dimensiones del Modelo.</v>
          </cell>
          <cell r="CW122" t="str">
            <v>Se cuenta con una programación articulada con la agenda institucional.</v>
          </cell>
          <cell r="CX122">
            <v>11</v>
          </cell>
          <cell r="CY122" t="str">
            <v/>
          </cell>
          <cell r="CZ122" t="str">
            <v>Durante el periodo se adelantaron 11 actividades, dentro de estas las relacionadas con el ajuste a las metodologías de acciones de mejora, gestión del riesgo y elaboración de encuestas; se desarrollo la metodología de confirmación de entendimiento y la socialización de las mismas.  de otra parte se trabajó en la definición de los planes de mejoramiento para las observaciones de la auditoría de certificación. Se desarrollo la estrategia completa para el plan de implementación del MIPG, se definieron responsables y entregables generales del proyecto.</v>
          </cell>
          <cell r="DA122" t="str">
            <v>Durante el periodo se realizó la distribución de preguntas y construcción de formularios para responder el Formulario Único de Reporte de Avances de la Gestión - FURAG del Departamento Administrativo de la Función Pública - DAFP, lo cual focalizó los esfuerzos del equipo en esta labor, viéndose la necesidad de reprogramar algunas actividades para marzo y abril del 2019</v>
          </cell>
          <cell r="DB122" t="str">
            <v xml:space="preserve">Se dio formación al equipo de Gestores en los ajustes a las metodologías de Riesgos, Acciones de mejoramiento, Elaboración de Encuestas de satisfacción y Confirmación de entendimiento, con las cuales se resuelven dudas y desarrolla su competencia para sostenimiento del Sistema de Gestión en la Entidad.
Se formularon los planes de acción correctiva y preventiva respecto a las observaciones de auditoría de certificación con lo cual se fortalece la gestión de la Entidad orientada a la calidad en procesos, productos y servicios.  </v>
          </cell>
          <cell r="DC122">
            <v>7</v>
          </cell>
          <cell r="DD122" t="str">
            <v/>
          </cell>
          <cell r="DE122" t="str">
            <v>Durante el mes de marzo se realizaron 7 actividades, se trabajó en la formalización de las metodologías de Confirmación de Entendimiento y  Elaboración de Encuestas. Se continuó trabajando en las demás metodologías, sin embargo no se logró avanzar para su formalización. Se culminó la actualización de logos en los formatos del Sistema Integrado de Gestión (Evidencia en el SIG). Se realizó seguimiento a los planes de mejora de las acciones establecidas para cierre de las observaciones de auditoría de certificación, particularmente en los procesos de la OAP, la DTH y la OCI. Se realizó el primer informe de seguimiento a la conformidad de productos y servicios; con base en los reportes de análisis de tendencias reportados a la OAP.</v>
          </cell>
          <cell r="DF122" t="str">
            <v xml:space="preserve">Durante el mes de marzo las actividades del plan se vieron afectadas por el apoyo que se prestó en la obtención de respuestas y evidencias para los cuestionarios FURAG de la OAP y otras áreas consultadas. Adicionalmente se prestó apoyo en la preparación y realización de la Rendición anual de cuentas a la ciudadanía. </v>
          </cell>
          <cell r="DG122" t="str">
            <v>Con la Finalización de las preguntas de FURAG se cuenta con un elemento clave en la definición del plan de trabajo para consolidar el MIPG en la Entidad; adicionalmente se adelantaron actividades encaminadas al cierre de las observaciones de auditoría de certificación, representadas en el ajuste de las metodologías para administración del sistema de gestión de calidad.</v>
          </cell>
          <cell r="DH122">
            <v>22</v>
          </cell>
          <cell r="DI122" t="str">
            <v/>
          </cell>
          <cell r="DJ122" t="str">
            <v>Se elaboró y presentó para aprobación los cuestionarios de evaluación en el Formato FT- 374 para realizar confirmación de entendimiento de los temas expuestos en el mes de febrero de 20019 (Riesgos de Corrupción y Acciones de Mejoramiento). Se elaboró informe de línea base con los resultados de los cuestionarios aplicados antes y después de las jornadas de formación.
Se actualizó la metodología para formulación, actualización y seguimiento de los indicadores y se presentó para revisión y aprobación. 
Se presentó el documento con la propuesta de nuevos Objetivos de Calidad a partir de los demás objetivos institucionales, especialmente aquellos relacionados directamente con la calidad de los servicios que presta la Secretaría, para aprobación del comité directivo. Se ajustó la Base de Datos de con el reporte de indicadores de gestión en la entidad, con corte al primer trimestre de 2019.
Se elaboró y presentó el documento actualizado de caracterización de grupos de valor de la Secretaría General Alcaldía Mayor de Bogotá. 
Se elaboró y presentó a revisión la actualización de la metodología para formulación y seguimiento de acciones de mejoramiento con instrucciones para formulación y seguimiento de acciones de mejora derivadas del Monitoreo a la Planeación Institucional y Gestión de Proyectos de Inversión. Se elaboró el Informe de seguimiento del estado de implementación de los planes de mejoramiento, análisis de la Entidad, correspondiente al primer trimestre de 2019.  Se realizó seguimiento a los planes de mejoramiento provenientes de las observaciones de la auditoría de certificación.
Se ajustó la metodología y el instrumento para la gestión de riesgos de gestión y corrupción. Informe de seguimiento bimestral al monitoreo de los riesgos de corrupción. Se actualizar y documentaron los riesgos de corrupción bajo la nueva metodología. 7 mapas de riesgo de corrupción actualizados. Se realizó la migración de los riesgos de gestión al nuevo instrumento y se ajustaron de acuerdo con los resultados del monitoreo del 3er ciclo 2018. 22 mapas de riesgo de gestión ajustados.
Se elaboró y presentó para actualización el Lineamiento para la elaboración, modificación y/o anulación de documentos del Sistema de Gestión de Calidad OT-165. Se elaboró y presentó el informe de solicitudes de elaboración, modificación y anulación de documentos.
Se elaboró y presentó el informe de análisis y recomendaciones de los resultados de las encuestas de satisfacción generadas en el trimestre. 
Se definió y elaboró el formato que define el esquema para implementación del MIPG (Acta de constitución del Proyectos)
Se elaboró el cuadro de seguimiento con los compromisos definidos en la Revisión por la Dirección 2018 y se realizó seguimiento al cumplimiento de los mismos.
Se elaboró Plan de formación SGC con sesiones periódicas de formación para Asesores de la OAP y Gestores de las dependencias. 
Se realizó seguimiento y retroalimentación a los profesionales de a la OAP en el desarrollo del presente plan y los requerimientos realizados.</v>
          </cell>
          <cell r="DK122" t="str">
            <v>N/A</v>
          </cell>
          <cell r="DL122" t="str">
            <v>Los beneficios que se generan de las actividades desarrolladas en el mes de abril están representados en la disposición de los mapas de riesgo por procesos que contienen riesgos de corrupción y gestión; de igual forma, la disponibilidad de las metodologías ajustadas para gestión del riesgo, formulación y seguimiento de planes de mejoramiento.</v>
          </cell>
          <cell r="DM122">
            <v>12</v>
          </cell>
          <cell r="DN122" t="str">
            <v/>
          </cell>
          <cell r="DO122" t="str">
            <v xml:space="preserve">De acuerdo con lo previsto en el Plan de Trabajo, durante el periodo se logró: 
Consolidar y publicar la nueva versión del mapa de riesgos institucional (gestión y corrupción), que a su vez permitió hacer seguimiento cuatrimestral al monitoreo de los riesgos de gestión y elaborar un informe de análisis y recomendaciones; Presentar informe consolidado de análisis y recomendaciones sobre los resultados de las encuestas de satisfacción obtenidos en lo transcurrido de vigencia 
Hacer seguimiento a los planes de mejoramiento provenientes de las observaciones de la auditoría de certificación; Realizar una sesión de formación a los Gestores de las dependencias, con el fin de sensibilizar, capacitar, reforzar conceptos y unificar criterios en la Entidad con relación a la documentación del Sistema Gestión de Calidad; Gestionar la contratación de la auditoría de seguimiento a la certificación del Sistema de Gestión de Calidad ISO 9001:2015; Diseñar y presentar los cuestionarios para confirmación de entendimiento de los conceptos y pautas tratados en la jornada de capacitación; Hacer seguimiento y retroalimentación en la creación y actualización de documentos, el seguimiento de indicadores mediante la formulación de planes de mejoramiento; Hacer seguimiento al cumplimiento de los compromisos definidos en la Revisión por la Dirección 2018; y realizar el análisis bimestral de las No conformidades asociadas a los productos y servicios. 
</v>
          </cell>
          <cell r="DP122" t="str">
            <v>N/A</v>
          </cell>
          <cell r="DQ122" t="str">
            <v xml:space="preserve">Se actualiza mapa de riesgos; se retroalimenta a la Dirección sobre compromisos definidos en 2018 para la Entidad, el avance en acciones de mejora determinadas en auditoría de certificación y los resultados de  encuestas de satisfacción; Se adelanta proceso de contratación en previsión de entrada en vigencia de restricción a contratación directa por ley de gatrantías.
Se da sensibilización, formación y refuerzan conceptos relacionados con la documentación del SGC en el aplicativo de la Entidad. </v>
          </cell>
          <cell r="DR122">
            <v>10</v>
          </cell>
          <cell r="DS122" t="str">
            <v/>
          </cell>
          <cell r="DT122" t="str">
            <v>Durante el periodo se desarrollaron las actas de constitución y la definición del plan específico de trabajo para  implementación del Modelo Integrado de Planeación y Gestión – MIPG, a partir de la respuestas con bajo nivel de cumplimiento y el análisis de las respuestas por índice de política del FURAG 2018 en la Entidad alcanzando un nivel de ejecución ponderado del 19%. Dentro del plan también se trabajó en la elaboración del acto administrativo que crea el comité institucional de gestión y desempeño. Se hizo una alineación entre las mesas de técnicas que lo componen, con el ejercicio de racionalización de instancias de coordinación y control.
Se elaboraron los cuestionarios de evaluación de confirmación de entendimiento correspondientes al tema de Elaboración y control de la información documentada en el aplicativo del SIG y el de evaluación 360 para Gestores del SGC y Asesores de la OAP. Se programó la actividad de socialización de la Guía de elaboración y monitoreo de indicadores, con el fin de afianzar, los criterios definidos en la misma de manera preliminar a la jornada de socialización prevista en PIC para el mes de agosto de 2019.
Se participó en la realización de las auditorías internas de calidad a los procesos asignados mediante la labor de auditores y o acompañamiento a las dependencias como observador, según el programa definido por la Oficina de Control Interno.
Se realizó seguimiento y retroalimentación a los profesionales de a la OAP en el desarrollo de las actividades de sostenimiento del sistema de gestión.
Se realizó seguimiento a los planes de mejoramiento provenientes de las observaciones de la auditoría de certificación y al cumplimiento compromisos definidos en la Revisión por la Dirección 2018.</v>
          </cell>
          <cell r="DU122" t="str">
            <v>N/A</v>
          </cell>
          <cell r="DV122" t="str">
            <v xml:space="preserve"> Durante el periodo se logró avanzar en el plan específico de trabajo para  implementación del Modelo Integrado de Planeación y Gestión – MIPG, con la realización de los autodiagnósticos y el análisis de las respuestas por índice de política del FURAG 2018 con lo cual la Entidad pudo identificar las brechas a cerrar en el corto plazo durante el segundo semestre de 2019, a mediano plazo en las dos siguientes vigencias y a largo plazo más de dos años. Dentro de este mismo plan también se  avanzó en la simplificación de instancias lo cual permitirá enfocar de manera más adecuada y eficiente los esfuerzos en cuanto a control, seguimiento y toma de decisiones en los niveles pertinentes. Con la realización de las auditorías internas de calidad a los procesos se logró identificar aspectos por mejorar en la gestión.</v>
          </cell>
          <cell r="DW122">
            <v>16</v>
          </cell>
          <cell r="DX122" t="str">
            <v/>
          </cell>
          <cell r="DY122" t="str">
            <v xml:space="preserve">Durante el periodo se desarrollaron los reportes bimestrales y trimestrales programados
a) Solicitudes de elaboración, modificación y anulación de documentos.
b) Seguimiento al estado las acciones correctivas, preventivas y de mejora de la Entidad. 
c) Cumplimiento de los objetivos de calidad con base el comportamiento de los indicadores de gestión de los procesos. 
d) Análisis de las No conformidades asociadas a los procesos, productos y servicios de la Entidad
e) Seguimiento al monitoreo de los riesgos de corrupción.
Durante julio se finalizó el trabajo de actualización de las caracterizaciones de productos y servicios y se llevó a cabo la auditoría de seguimiento a la certificación.
Se realizó seguimiento a los planes de mejoramiento provenientes de las observaciones de la auditoría de certificación y los compromisos provenientes de la revisión por la Dirección 2018.
Se hizo seguimiento a la ejecución del plan específico de trabajo para implementación del Modelo Integrado de Planeación y Gestión – MIPG en la Entidad, particularmente en lo relacionada a la determinación de la línea base con base en el análisis de resultados de la evaluación FURAG 2018.
En el mes de mayo se realizó la primera parte de la Revisión del Sistema de Gestión 2019 por parte de la Alta Dirección y en julio la Oficina de Control Interno presentó los resultados de la Auditoría Interna de Calidad 
Se presentaron para revisión y aprobación de la Jefe de la Oficina Asesora de Planeación la metodología para abordar y gestionar las oportunidades al interior de la Entidad. y la metodología para gestión del cambio, con el fin de que se formalicen dentro del Sistema de Gestión de Calidad.
Se presentó para revisión y aplicación el cuestionario de confirmación de entendimiento y cierre de brechas relacionado con la caracterización de productos y servicios. 
Se aplicó el cuestionario de confirmación de entendimiento relacionado con elaboración y control de información documentada.  
Se desarrolló concurso ¿Qué tanto sabes de indicadores? en aplicativo Quizizz, efectuada como estrategia de socialización de la Guía para construcción y seguimiento de indicadores.
Se programó y comenzó a realizarla evaluación de Gestores de Calidad y Asesores de la OAP y Gestores de las dependencias.
Se realizó campaña con el área de comunicaciones de sensibilización y preparación para la auditoría de seguimiento a la certificación de calidad.
</v>
          </cell>
          <cell r="DZ122" t="str">
            <v>Teniendo en cuenta que se acumularon los cuestionarios para aplicar y que algunas metodologías se están afinando y ajustando para su formalización en el sistema de gestión de calidad no se pudo ejecutar al 100% la evaluación de confirmación de entendimiento de la capacitación en elaboración y control de la Información documentada y su informe. Se requiere realizar estas 2 actividades pendientes durante el mes de agosto.</v>
          </cell>
          <cell r="EA122" t="str">
            <v>Durante el periodo se logró avanzar en la actualización y definición de metodologías previstas en los planes de mejora de la oficina y el plan de sostenimiento del Sistema de Gestión; se desarrolló con éxito la auditoría de seguimiento de la certificación, con lo cual se da valor a las tareas efectuadas en la actualización de mapas de riesgos de gestión y corrupción y la actualización de la metodología de indicadores aplicada en la entidad. Por ultimo con los informes de seguimiento ejecutados en el mes de julio que marca el cierre del primer semestre del año se logra tener control y certeza de la ejecución de los compromisos y los planes formulados para la entidad y su sistema de gestión.</v>
          </cell>
          <cell r="EB122">
            <v>9</v>
          </cell>
          <cell r="EC122" t="str">
            <v/>
          </cell>
          <cell r="ED122" t="str">
            <v>Durante el mes de agosto se elaboró el informe de análisis de resultados de la evaluación de confirmación de entendimiento correspondiente al tema “Elaboración y control de información documentada”. El cual estaba pendiente por entregar en el mes de julio. 
Se realizó el análisis de los resultados obtenidos de la valoración de 360 grados sobre la labor desempeñada por los Gestores de Calidad en cada área y por los Asesores del Sistema de Gestión de la Oficina Asesora de Planeación.
En el marco de la capacitación de indicadores de gestión se aplicó el cuestionario de evaluación de entendimiento previo y posterior.
Se generó el informe de resultados del concurso efectuado para promover la guía de indicadores realizado el pasado mes de julio. A partir del informe se identificaron deficiencias en la comprensión efectiva del documento.
Se realizó el seguimiento a la ejecución del plan específico de trabajo para implementación del Modelo Integrado de Planeación y Gestión – MIPG en la Entidad, en el que se avanzó en la definición de productos o entregables para el cierre de brechas de implementación.
Se finalizó la actualización de la caracterización de productos y servicios de la Secretaría General con los 8 procesos misionales.
Se actualizó y socializó con los procesos misionales el portafolio de productos y servicios de la entidad el cual se divulgó en página web y aplicativo SIG. 
En el mes de agosto se ejecutó la capacitación y taller de indicadores de gestión, en la cual se contó con la participación de gestores de calidad y enlaces de planeación. 
Se hizo seguimiento al plan de sostenimiento y mejora del sistema de Gestión. Se hizo retroalimentación a los profesionales de a la OAP en la creación y actualización de documentos (Gestión del riesgo, Revisión por la Dirección, Gestión del Cambio, Gestión de Oportunidades, Formulación y seguimiento de acciones de mejora); se preparó y acondicionó el instrumento para monitoreo de riesgos de gestión y corrupción. Se apoyó en el reporte y tratamiento de no conformidades producto de la auditoría de seguimiento a la certificación y la formulación y seguimiento de acciones de mejora derivadas de las auditorías internas y la gestión de riesgos principalmente. Por último, en el mes de agosto se presentó la información de entrada pendiente de verificar por la Alta dirección en sesión del Comité Directivo ampliado, que se reunió con ocasión del ejercicio anual de planeación estratégica.</v>
          </cell>
          <cell r="EE122" t="str">
            <v>N/A</v>
          </cell>
          <cell r="EF122" t="str">
            <v>Durante el periodo se completó el ejercicio de Revisión del Sistema de Gestión de la Calidad por parte de la Alta Dirección; se generaron 3 compromisos de acuerdo a las oportunidades de mejora y cambios en la Entidad con impacto en el sistema. Se concluyó el proceso de actualización de la metodología de indicadores con la capacitación a Gestores y Enlaces de Planeación. Igualmente se logró identificar las debilidades y puntos de mejora para Gestores y asesores como producto de la evaluación de desempeño practicada. Se dispone de un portafolio de productos actualizado, en un nuevo instrumento que articula otros elementos del sistema como los riesgos y los controles de los procedimientos, el cual fue diligenciado con las áreas misionales y debidamente avalado por los líderes de procesos.</v>
          </cell>
          <cell r="EG122">
            <v>12</v>
          </cell>
          <cell r="EH122" t="str">
            <v/>
          </cell>
          <cell r="EI122" t="str">
            <v xml:space="preserve">En septiembre se realizaron 12 actividades así: Seguimiento al monitoreo de riesgos de gestión del 2 cuatrimestre 2019 y seguimiento al monitoreo de los riesgos de corrupción del 4 bimestre, del cual se generó un reporte consolidado; Teniendo en cuenta que con corte Agosto 31 se juntan los reportes de los riesgos de corrupción y gestión se genera un solo informe. Se hizo retroalimentación al monitoreo con análisis y recomendaciones para el posterior ajuste de los mapas de riesgo de los 22 procesos de la Entidad. 
Se envió Brief a Comunicaciones  con el documento que prioriza y resume los aspectos relevantes de la caracterización de los grupos de valor en la Secretaría General, para que se diagrame una cartilla, inicialmente virtual y posteriormente impresa, con la cual se realizará la socialización de este tema a todos los servidores y contratistas.  Se realizó el análisis sobre los 45 productos del SIG que establecía la NTD  en la entidad respecto a las políticas asociadas del MIPG con el fin de establecer su estado actual y las recomendaciones para la mejora e implementación completa de cada uno de estos. Se realizó análisis bimestral de las No Conformidades asociadas a los procesos, los productos y servicios de la Entidad.
Con la publicación de las metodologías asociadas a Gestión del Riesgo y Acciones Correctivas, Preventivas y de Mejora, se procedió a la aplicación de cuestionarios de evaluación de entendimiento correspondientes a Riesgos y Acciones. Se aplicó el cuestionario de evaluación de entendimiento relacionado con el portafolio de Productos y Servicios a los gestores de los procesos misionales, luego de su actualización y se generó y presentó el informe de resultados correspondiente, con análisis y recomendaciones. Se diseñó y presentó para aprobación el cuestionario de evaluación de entendimiento para confirmación de entendimiento de la metodología para Gestión del Cambio, la cual se aplicará en el mes de octubre de 2019.
Seguimiento a la ejecución del plan específico de trabajo para  implementación del Modelo Integrado de Planeación y Gestión – MIPG en la Entidad y se envió reporte de este a la Oficina de Control Interno. Con relación a la formación periódica para asesores de la OAP y gestores de las dependencias, se brindó apoyo en la capacitación y sensibilización en el monitoreo de los riesgos de gestión y de corrupción, así como para la retroalimentación del mismo; orientación en la definición de los productos que cierran las brechas en la implementación del MIPG y se programó la socialización de la metodología de Gestión del Cambio. Por último se hizo seguimiento y retroalimentación a los profesionales de a la OAP en las labores de la creación y actualización de documentos, gestión de riesgos, tratamiento de no conformidades y la formulación y seguimiento de acciones de mejora.
</v>
          </cell>
          <cell r="EJ122" t="str">
            <v xml:space="preserve">No se logró establecer y documentar los criterios sobre la identificación, determinación y reporte de salidas no conformes en razón a que se dio prioridad a finalizar otros temas a cargo del profesional responsable de la OAP.
No se pudo obtener el  informe de resultados de la evaluación de confirmación de entendimiento de las metodologías de Gestión de Riesgos y  Acciones de Mejoramiento debido a que recién a finales del mes de septiembre se aplicó el cuestionario, el cual no se liberó hasta que las metodologías correspondientes no estuvieran publicadas en el Aplicativo SIG y debidamente divulgadas por correo y en Intranet en Soy 10.
</v>
          </cell>
          <cell r="EK122" t="str">
            <v xml:space="preserve">Afianzar el pensamiento basado en riesgos en la gestión de los procesos.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v>100</v>
          </cell>
          <cell r="FB122">
            <v>0</v>
          </cell>
          <cell r="FC122" t="str">
            <v>No aplica</v>
          </cell>
          <cell r="FD122" t="str">
            <v>Cumplido</v>
          </cell>
          <cell r="FE122" t="str">
            <v>Cumplido</v>
          </cell>
          <cell r="FF122" t="str">
            <v>Adecuado</v>
          </cell>
          <cell r="FG122" t="str">
            <v>Coherente</v>
          </cell>
          <cell r="FH122" t="str">
            <v>Concuerda</v>
          </cell>
          <cell r="FI122" t="str">
            <v>Concuerda</v>
          </cell>
          <cell r="FJ122" t="str">
            <v>Relación directa</v>
          </cell>
          <cell r="FK122" t="str">
            <v>Adecuado</v>
          </cell>
          <cell r="FL122" t="str">
            <v>Oportuna</v>
          </cell>
          <cell r="FM122">
            <v>0</v>
          </cell>
          <cell r="FN122" t="str">
            <v>Esneider Bernal</v>
          </cell>
          <cell r="FO122" t="str">
            <v>Cumple</v>
          </cell>
          <cell r="FP122" t="str">
            <v>Cumplido</v>
          </cell>
          <cell r="FQ122" t="e">
            <v>#N/A</v>
          </cell>
          <cell r="FR122" t="str">
            <v>Adecuado</v>
          </cell>
          <cell r="FS122" t="str">
            <v>Coherente</v>
          </cell>
          <cell r="FT122" t="str">
            <v>Concuerda</v>
          </cell>
          <cell r="FU122" t="str">
            <v>Concuerda</v>
          </cell>
          <cell r="FV122" t="str">
            <v>Relación directa</v>
          </cell>
          <cell r="FW122" t="str">
            <v>Adecuado</v>
          </cell>
          <cell r="FX122" t="str">
            <v>No oportuna</v>
          </cell>
          <cell r="FY122">
            <v>0</v>
          </cell>
          <cell r="FZ122" t="str">
            <v>Esneider Bernal</v>
          </cell>
          <cell r="GA122">
            <v>0</v>
          </cell>
          <cell r="GB122" t="str">
            <v>Satisfactorio</v>
          </cell>
          <cell r="GC122" t="e">
            <v>#N/A</v>
          </cell>
          <cell r="GD122">
            <v>0</v>
          </cell>
          <cell r="GE122">
            <v>0</v>
          </cell>
          <cell r="GF122">
            <v>0</v>
          </cell>
          <cell r="GG122">
            <v>0</v>
          </cell>
          <cell r="GH122">
            <v>0</v>
          </cell>
          <cell r="GI122">
            <v>0</v>
          </cell>
          <cell r="GJ122">
            <v>0</v>
          </cell>
          <cell r="GK122">
            <v>0</v>
          </cell>
          <cell r="GL122">
            <v>0</v>
          </cell>
          <cell r="GM122">
            <v>0</v>
          </cell>
          <cell r="GN122">
            <v>0</v>
          </cell>
          <cell r="GO122" t="e">
            <v>#N/A</v>
          </cell>
          <cell r="GP122">
            <v>0</v>
          </cell>
          <cell r="GQ122">
            <v>0</v>
          </cell>
          <cell r="GR122">
            <v>0</v>
          </cell>
          <cell r="GS122">
            <v>0</v>
          </cell>
          <cell r="GT122">
            <v>0</v>
          </cell>
          <cell r="GU122">
            <v>0</v>
          </cell>
          <cell r="GV122">
            <v>0</v>
          </cell>
          <cell r="GW122">
            <v>0</v>
          </cell>
          <cell r="GX122">
            <v>0</v>
          </cell>
          <cell r="GY122">
            <v>1</v>
          </cell>
          <cell r="GZ122">
            <v>11</v>
          </cell>
          <cell r="HA122">
            <v>7</v>
          </cell>
          <cell r="HB122">
            <v>22</v>
          </cell>
          <cell r="HC122">
            <v>12</v>
          </cell>
          <cell r="HD122">
            <v>10</v>
          </cell>
          <cell r="HE122">
            <v>16</v>
          </cell>
          <cell r="HF122">
            <v>9</v>
          </cell>
          <cell r="HG122">
            <v>12</v>
          </cell>
          <cell r="HH122" t="str">
            <v/>
          </cell>
          <cell r="HI122" t="str">
            <v/>
          </cell>
          <cell r="HJ122" t="str">
            <v/>
          </cell>
          <cell r="HK122">
            <v>100</v>
          </cell>
          <cell r="HL122">
            <v>7.8125E-3</v>
          </cell>
          <cell r="HM122">
            <v>8.59375E-2</v>
          </cell>
          <cell r="HN122">
            <v>5.46875E-2</v>
          </cell>
          <cell r="HO122">
            <v>0.171875</v>
          </cell>
          <cell r="HP122">
            <v>9.375E-2</v>
          </cell>
          <cell r="HQ122">
            <v>7.8125E-2</v>
          </cell>
          <cell r="HR122">
            <v>0.125</v>
          </cell>
          <cell r="HS122">
            <v>7.03125E-2</v>
          </cell>
          <cell r="HT122">
            <v>9.375E-2</v>
          </cell>
          <cell r="HU122">
            <v>0</v>
          </cell>
          <cell r="HV122">
            <v>0</v>
          </cell>
          <cell r="HW122">
            <v>0</v>
          </cell>
          <cell r="HX122">
            <v>0.78125</v>
          </cell>
          <cell r="HY122">
            <v>1</v>
          </cell>
          <cell r="HZ122">
            <v>1</v>
          </cell>
          <cell r="IA122">
            <v>1</v>
          </cell>
          <cell r="IB122">
            <v>1</v>
          </cell>
          <cell r="IC122">
            <v>1</v>
          </cell>
          <cell r="ID122">
            <v>1</v>
          </cell>
          <cell r="IE122">
            <v>0.97530864197530864</v>
          </cell>
          <cell r="IF122">
            <v>0.9887640449438202</v>
          </cell>
          <cell r="IG122">
            <v>0.970873786407767</v>
          </cell>
          <cell r="IH122">
            <v>0.86956521739130432</v>
          </cell>
          <cell r="II122">
            <v>0.8</v>
          </cell>
          <cell r="IJ122">
            <v>0.78125</v>
          </cell>
          <cell r="IK122">
            <v>1</v>
          </cell>
          <cell r="IL122">
            <v>1</v>
          </cell>
          <cell r="IM122">
            <v>0.970873786407767</v>
          </cell>
          <cell r="IN122">
            <v>1</v>
          </cell>
          <cell r="IP122">
            <v>0.1484375</v>
          </cell>
        </row>
        <row r="123">
          <cell r="A123" t="str">
            <v>152F</v>
          </cell>
          <cell r="B123" t="str">
            <v>Oficina Asesora de Planeación</v>
          </cell>
          <cell r="C123" t="str">
            <v>Jefe Oficina Asesora de Planeación</v>
          </cell>
          <cell r="D123" t="str">
            <v>Luz Alejandra Barbosa Tarazona</v>
          </cell>
          <cell r="E123" t="str">
            <v>P3 -  EFICIENCIA</v>
          </cell>
          <cell r="F123" t="str">
            <v xml:space="preserve">P3O1 Lograr la excelencia en procesos de gestión y convertir a la Secretaría General en referente distrital </v>
          </cell>
          <cell r="G123" t="str">
            <v>P3O1A1  Consolidar la actualización de los procesos alineados con la nueva plataforma estratégica de la Secretaría General</v>
          </cell>
          <cell r="H123" t="str">
            <v>Implementar el plan de sostenibilidad del Sistema de Gestión de Calidad - SGC en la Secretaria General</v>
          </cell>
          <cell r="I123" t="str">
            <v>Plan de sostenibilidad del Sistema de Gestión de Calidad - SGC en la Secretaria General implementado</v>
          </cell>
          <cell r="K123" t="str">
            <v>(Acciones de sostenibilidad del Sistema de Gestión de Calidad - SGC en la Secretaria General implementadas/ Acciones de sostenibilidad del Sistema de Gestión de Calidad - SGC en la Secretaria General programadas)*100</v>
          </cell>
          <cell r="L123" t="str">
            <v>Acciones de sostenibilidad del Sistema de Gestión de Calidad - SGC en la Secretaria General implementadas</v>
          </cell>
          <cell r="M123" t="str">
            <v>Acciones de sostenibilidad del Sistema de Gestión de Calidad - SGC en la Secretaria General programadas</v>
          </cell>
          <cell r="O123" t="str">
            <v>SGC sostenible  en la Secretaria General</v>
          </cell>
          <cell r="Q123" t="e">
            <v>#N/A</v>
          </cell>
          <cell r="R123" t="e">
            <v>#N/A</v>
          </cell>
          <cell r="S123" t="str">
            <v>Constante</v>
          </cell>
          <cell r="T123" t="str">
            <v>Constante</v>
          </cell>
          <cell r="U123" t="str">
            <v>Porcentaje</v>
          </cell>
          <cell r="V123" t="str">
            <v>Eficiencia</v>
          </cell>
          <cell r="W123" t="str">
            <v>Resultado</v>
          </cell>
          <cell r="X123">
            <v>2019</v>
          </cell>
          <cell r="Y123">
            <v>0</v>
          </cell>
          <cell r="Z123">
            <v>2019</v>
          </cell>
          <cell r="AA123" t="str">
            <v>No Disponible / No Aplica</v>
          </cell>
          <cell r="AB123" t="str">
            <v>No Disponible / No Aplica</v>
          </cell>
          <cell r="AC123" t="str">
            <v>No Disponible / No Aplica</v>
          </cell>
          <cell r="AD123">
            <v>1</v>
          </cell>
          <cell r="AE123" t="str">
            <v>No Disponible / No Aplica</v>
          </cell>
          <cell r="AF123" t="str">
            <v>No Disponible / No Aplica</v>
          </cell>
          <cell r="AG123" t="str">
            <v>No Aplica</v>
          </cell>
          <cell r="AH123" t="str">
            <v>No Aplica</v>
          </cell>
          <cell r="AI123" t="str">
            <v>No Aplica</v>
          </cell>
          <cell r="AJ123">
            <v>1</v>
          </cell>
          <cell r="AK123" t="str">
            <v>No Aplica</v>
          </cell>
          <cell r="AL123" t="str">
            <v>No Aplica</v>
          </cell>
          <cell r="AM123" t="str">
            <v>No Aplica</v>
          </cell>
          <cell r="AN123">
            <v>1</v>
          </cell>
          <cell r="AO123" t="str">
            <v>Direccionamiento estratégico</v>
          </cell>
          <cell r="AP123" t="str">
            <v>No Aplica</v>
          </cell>
          <cell r="AQ123" t="str">
            <v>No Aplica</v>
          </cell>
          <cell r="AR123" t="str">
            <v>No Aplica</v>
          </cell>
          <cell r="AS123" t="str">
            <v>No Aplica</v>
          </cell>
          <cell r="AT123" t="str">
            <v>No Aplica</v>
          </cell>
          <cell r="AU123" t="str">
            <v>No Aplica</v>
          </cell>
          <cell r="AV123" t="str">
            <v>No Aplica</v>
          </cell>
          <cell r="AW123" t="str">
            <v>No Aplica</v>
          </cell>
          <cell r="AX123" t="str">
            <v>No Aplica</v>
          </cell>
          <cell r="AY123" t="str">
            <v>No Aplica</v>
          </cell>
          <cell r="AZ123" t="str">
            <v>No Aplica</v>
          </cell>
          <cell r="BA123" t="str">
            <v>No Aplica</v>
          </cell>
          <cell r="BB123" t="str">
            <v>No Aplica</v>
          </cell>
          <cell r="BC123" t="str">
            <v>No Aplica</v>
          </cell>
          <cell r="BD123" t="str">
            <v>No Aplica</v>
          </cell>
          <cell r="BE123" t="str">
            <v>No Aplica</v>
          </cell>
          <cell r="BF123" t="str">
            <v>No Aplica</v>
          </cell>
          <cell r="BG123" t="str">
            <v>No Aplica</v>
          </cell>
          <cell r="BH123" t="str">
            <v>No Aplica</v>
          </cell>
          <cell r="BI123" t="str">
            <v>No Aplica</v>
          </cell>
          <cell r="BJ123" t="str">
            <v>No Aplica</v>
          </cell>
          <cell r="BK123" t="str">
            <v>No Aplica</v>
          </cell>
          <cell r="BL123" t="str">
            <v>No Aplica</v>
          </cell>
          <cell r="BM123" t="str">
            <v>Plan de Acción SGCDireccionamiento estratégico</v>
          </cell>
          <cell r="BN123" t="e">
            <v>#N/A</v>
          </cell>
          <cell r="BO123" t="e">
            <v>#N/A</v>
          </cell>
          <cell r="BP123" t="e">
            <v>#N/A</v>
          </cell>
          <cell r="BQ123" t="e">
            <v>#N/A</v>
          </cell>
          <cell r="BR123" t="e">
            <v>#N/A</v>
          </cell>
          <cell r="BS123" t="e">
            <v>#N/A</v>
          </cell>
          <cell r="BT123" t="e">
            <v>#N/A</v>
          </cell>
          <cell r="BU123" t="e">
            <v>#N/A</v>
          </cell>
          <cell r="BV123" t="e">
            <v>#N/A</v>
          </cell>
          <cell r="BW123" t="e">
            <v>#N/A</v>
          </cell>
          <cell r="BX123" t="e">
            <v>#N/A</v>
          </cell>
          <cell r="BY123" t="e">
            <v>#N/A</v>
          </cell>
          <cell r="BZ123" t="e">
            <v>#N/A</v>
          </cell>
          <cell r="CA123" t="e">
            <v>#N/A</v>
          </cell>
          <cell r="CB123" t="e">
            <v>#N/A</v>
          </cell>
          <cell r="CC123" t="e">
            <v>#N/A</v>
          </cell>
          <cell r="CD123" t="e">
            <v>#N/A</v>
          </cell>
          <cell r="CE123" t="e">
            <v>#N/A</v>
          </cell>
          <cell r="CF123" t="e">
            <v>#N/A</v>
          </cell>
          <cell r="CG123" t="e">
            <v>#N/A</v>
          </cell>
          <cell r="CH123" t="e">
            <v>#N/A</v>
          </cell>
          <cell r="CI123" t="e">
            <v>#N/A</v>
          </cell>
          <cell r="CJ123" t="e">
            <v>#N/A</v>
          </cell>
          <cell r="CK123" t="e">
            <v>#N/A</v>
          </cell>
          <cell r="CL123" t="e">
            <v>#N/A</v>
          </cell>
          <cell r="CM123" t="e">
            <v>#N/A</v>
          </cell>
          <cell r="CN123" t="e">
            <v>#N/A</v>
          </cell>
          <cell r="CO123" t="e">
            <v>#N/A</v>
          </cell>
          <cell r="CP123" t="e">
            <v>#N/A</v>
          </cell>
          <cell r="CQ123" t="e">
            <v>#N/A</v>
          </cell>
          <cell r="CR123" t="e">
            <v>#N/A</v>
          </cell>
          <cell r="CS123" t="e">
            <v>#N/A</v>
          </cell>
          <cell r="CT123" t="e">
            <v>#N/A</v>
          </cell>
          <cell r="CU123" t="e">
            <v>#N/A</v>
          </cell>
          <cell r="CV123" t="e">
            <v>#N/A</v>
          </cell>
          <cell r="CW123" t="e">
            <v>#N/A</v>
          </cell>
          <cell r="CX123" t="e">
            <v>#N/A</v>
          </cell>
          <cell r="CY123" t="e">
            <v>#N/A</v>
          </cell>
          <cell r="CZ123" t="e">
            <v>#N/A</v>
          </cell>
          <cell r="DA123" t="e">
            <v>#N/A</v>
          </cell>
          <cell r="DB123" t="e">
            <v>#N/A</v>
          </cell>
          <cell r="DC123" t="e">
            <v>#N/A</v>
          </cell>
          <cell r="DD123" t="e">
            <v>#N/A</v>
          </cell>
          <cell r="DE123" t="e">
            <v>#N/A</v>
          </cell>
          <cell r="DF123" t="e">
            <v>#N/A</v>
          </cell>
          <cell r="DG123" t="e">
            <v>#N/A</v>
          </cell>
          <cell r="DH123" t="e">
            <v>#N/A</v>
          </cell>
          <cell r="DI123" t="e">
            <v>#N/A</v>
          </cell>
          <cell r="DJ123" t="e">
            <v>#N/A</v>
          </cell>
          <cell r="DK123" t="e">
            <v>#N/A</v>
          </cell>
          <cell r="DL123" t="e">
            <v>#N/A</v>
          </cell>
          <cell r="DM123" t="e">
            <v>#N/A</v>
          </cell>
          <cell r="DN123" t="e">
            <v>#N/A</v>
          </cell>
          <cell r="DO123" t="e">
            <v>#N/A</v>
          </cell>
          <cell r="DP123" t="e">
            <v>#N/A</v>
          </cell>
          <cell r="DQ123" t="e">
            <v>#N/A</v>
          </cell>
          <cell r="DR123" t="e">
            <v>#N/A</v>
          </cell>
          <cell r="DS123" t="e">
            <v>#N/A</v>
          </cell>
          <cell r="DT123" t="e">
            <v>#N/A</v>
          </cell>
          <cell r="DU123" t="e">
            <v>#N/A</v>
          </cell>
          <cell r="DV123" t="e">
            <v>#N/A</v>
          </cell>
          <cell r="DW123" t="e">
            <v>#N/A</v>
          </cell>
          <cell r="DX123" t="e">
            <v>#N/A</v>
          </cell>
          <cell r="DY123" t="e">
            <v>#N/A</v>
          </cell>
          <cell r="DZ123" t="e">
            <v>#N/A</v>
          </cell>
          <cell r="EA123" t="e">
            <v>#N/A</v>
          </cell>
          <cell r="EB123" t="e">
            <v>#N/A</v>
          </cell>
          <cell r="EC123" t="e">
            <v>#N/A</v>
          </cell>
          <cell r="ED123" t="e">
            <v>#N/A</v>
          </cell>
          <cell r="EE123" t="e">
            <v>#N/A</v>
          </cell>
          <cell r="EF123" t="e">
            <v>#N/A</v>
          </cell>
          <cell r="EG123" t="e">
            <v>#N/A</v>
          </cell>
          <cell r="EH123" t="e">
            <v>#N/A</v>
          </cell>
          <cell r="EI123" t="e">
            <v>#N/A</v>
          </cell>
          <cell r="EJ123" t="e">
            <v>#N/A</v>
          </cell>
          <cell r="EK123" t="e">
            <v>#N/A</v>
          </cell>
          <cell r="EL123" t="e">
            <v>#N/A</v>
          </cell>
          <cell r="EM123" t="e">
            <v>#N/A</v>
          </cell>
          <cell r="EN123" t="e">
            <v>#N/A</v>
          </cell>
          <cell r="EO123" t="e">
            <v>#N/A</v>
          </cell>
          <cell r="EP123" t="e">
            <v>#N/A</v>
          </cell>
          <cell r="EQ123" t="e">
            <v>#N/A</v>
          </cell>
          <cell r="ER123" t="e">
            <v>#N/A</v>
          </cell>
          <cell r="ES123" t="e">
            <v>#N/A</v>
          </cell>
          <cell r="ET123" t="e">
            <v>#N/A</v>
          </cell>
          <cell r="EU123" t="e">
            <v>#N/A</v>
          </cell>
          <cell r="EV123" t="e">
            <v>#N/A</v>
          </cell>
          <cell r="EW123" t="e">
            <v>#N/A</v>
          </cell>
          <cell r="EX123" t="e">
            <v>#N/A</v>
          </cell>
          <cell r="EY123" t="e">
            <v>#N/A</v>
          </cell>
          <cell r="EZ123" t="e">
            <v>#N/A</v>
          </cell>
          <cell r="FA123" t="e">
            <v>#N/A</v>
          </cell>
          <cell r="FB123" t="e">
            <v>#N/A</v>
          </cell>
          <cell r="FC123" t="e">
            <v>#N/A</v>
          </cell>
          <cell r="FD123" t="e">
            <v>#N/A</v>
          </cell>
          <cell r="FE123" t="e">
            <v>#N/A</v>
          </cell>
          <cell r="FF123" t="e">
            <v>#N/A</v>
          </cell>
          <cell r="FG123" t="e">
            <v>#N/A</v>
          </cell>
          <cell r="FH123" t="e">
            <v>#N/A</v>
          </cell>
          <cell r="FI123" t="e">
            <v>#N/A</v>
          </cell>
          <cell r="FJ123" t="e">
            <v>#N/A</v>
          </cell>
          <cell r="FK123" t="e">
            <v>#N/A</v>
          </cell>
          <cell r="FL123" t="e">
            <v>#N/A</v>
          </cell>
          <cell r="FM123" t="e">
            <v>#N/A</v>
          </cell>
          <cell r="FN123" t="e">
            <v>#N/A</v>
          </cell>
          <cell r="FO123" t="e">
            <v>#N/A</v>
          </cell>
          <cell r="FP123" t="e">
            <v>#N/A</v>
          </cell>
          <cell r="FQ123" t="e">
            <v>#N/A</v>
          </cell>
          <cell r="FR123" t="e">
            <v>#N/A</v>
          </cell>
          <cell r="FS123" t="e">
            <v>#N/A</v>
          </cell>
          <cell r="FT123" t="e">
            <v>#N/A</v>
          </cell>
          <cell r="FU123" t="e">
            <v>#N/A</v>
          </cell>
          <cell r="FV123" t="e">
            <v>#N/A</v>
          </cell>
          <cell r="FW123" t="e">
            <v>#N/A</v>
          </cell>
          <cell r="FX123" t="e">
            <v>#N/A</v>
          </cell>
          <cell r="FY123" t="e">
            <v>#N/A</v>
          </cell>
          <cell r="FZ123" t="e">
            <v>#N/A</v>
          </cell>
          <cell r="GA123" t="e">
            <v>#N/A</v>
          </cell>
          <cell r="GB123" t="e">
            <v>#N/A</v>
          </cell>
          <cell r="GC123" t="e">
            <v>#N/A</v>
          </cell>
          <cell r="GD123" t="e">
            <v>#N/A</v>
          </cell>
          <cell r="GE123" t="e">
            <v>#N/A</v>
          </cell>
          <cell r="GF123" t="e">
            <v>#N/A</v>
          </cell>
          <cell r="GG123" t="e">
            <v>#N/A</v>
          </cell>
          <cell r="GH123" t="e">
            <v>#N/A</v>
          </cell>
          <cell r="GI123" t="e">
            <v>#N/A</v>
          </cell>
          <cell r="GJ123" t="e">
            <v>#N/A</v>
          </cell>
          <cell r="GK123" t="e">
            <v>#N/A</v>
          </cell>
          <cell r="GL123" t="e">
            <v>#N/A</v>
          </cell>
          <cell r="GM123" t="e">
            <v>#N/A</v>
          </cell>
          <cell r="GN123" t="e">
            <v>#N/A</v>
          </cell>
          <cell r="GO123" t="e">
            <v>#N/A</v>
          </cell>
          <cell r="GP123" t="e">
            <v>#N/A</v>
          </cell>
          <cell r="GQ123" t="e">
            <v>#N/A</v>
          </cell>
          <cell r="GR123" t="e">
            <v>#N/A</v>
          </cell>
          <cell r="GS123" t="e">
            <v>#N/A</v>
          </cell>
          <cell r="GT123" t="e">
            <v>#N/A</v>
          </cell>
          <cell r="GU123" t="e">
            <v>#N/A</v>
          </cell>
          <cell r="GV123" t="e">
            <v>#N/A</v>
          </cell>
          <cell r="GW123" t="e">
            <v>#N/A</v>
          </cell>
          <cell r="GX123" t="e">
            <v>#N/A</v>
          </cell>
          <cell r="GY123" t="e">
            <v>#N/A</v>
          </cell>
          <cell r="GZ123" t="e">
            <v>#N/A</v>
          </cell>
          <cell r="HA123" t="e">
            <v>#N/A</v>
          </cell>
          <cell r="HB123" t="e">
            <v>#N/A</v>
          </cell>
          <cell r="HC123" t="e">
            <v>#N/A</v>
          </cell>
          <cell r="HD123" t="e">
            <v>#N/A</v>
          </cell>
          <cell r="HE123" t="e">
            <v>#N/A</v>
          </cell>
          <cell r="HF123" t="e">
            <v>#N/A</v>
          </cell>
          <cell r="HG123" t="e">
            <v>#N/A</v>
          </cell>
          <cell r="HH123" t="e">
            <v>#N/A</v>
          </cell>
          <cell r="HI123" t="e">
            <v>#N/A</v>
          </cell>
          <cell r="HJ123" t="e">
            <v>#N/A</v>
          </cell>
          <cell r="HK123" t="e">
            <v>#N/A</v>
          </cell>
          <cell r="HL123" t="e">
            <v>#N/A</v>
          </cell>
          <cell r="HM123" t="e">
            <v>#N/A</v>
          </cell>
          <cell r="HN123" t="e">
            <v>#N/A</v>
          </cell>
          <cell r="HO123" t="e">
            <v>#N/A</v>
          </cell>
          <cell r="HP123" t="e">
            <v>#N/A</v>
          </cell>
          <cell r="HQ123" t="e">
            <v>#N/A</v>
          </cell>
          <cell r="HR123" t="e">
            <v>#N/A</v>
          </cell>
          <cell r="HS123" t="e">
            <v>#N/A</v>
          </cell>
          <cell r="HT123" t="e">
            <v>#N/A</v>
          </cell>
          <cell r="HU123" t="e">
            <v>#N/A</v>
          </cell>
          <cell r="HV123" t="e">
            <v>#N/A</v>
          </cell>
          <cell r="HW123" t="e">
            <v>#N/A</v>
          </cell>
          <cell r="HX123" t="e">
            <v>#N/A</v>
          </cell>
          <cell r="HY123" t="str">
            <v>No Programó</v>
          </cell>
          <cell r="HZ123" t="str">
            <v>No Programó</v>
          </cell>
          <cell r="IA123" t="str">
            <v>No Programó</v>
          </cell>
          <cell r="IB123" t="str">
            <v>No Programó</v>
          </cell>
          <cell r="IC123" t="str">
            <v>No Programó</v>
          </cell>
          <cell r="ID123" t="str">
            <v>No Programó</v>
          </cell>
          <cell r="IE123" t="str">
            <v>No Programó</v>
          </cell>
          <cell r="IF123" t="str">
            <v>No Programó</v>
          </cell>
          <cell r="IG123" t="str">
            <v>No Programó</v>
          </cell>
          <cell r="IH123" t="str">
            <v>No Programó</v>
          </cell>
          <cell r="II123" t="str">
            <v>No Programó</v>
          </cell>
          <cell r="IJ123" t="str">
            <v>No Programó</v>
          </cell>
          <cell r="IK123" t="str">
            <v>No Programó</v>
          </cell>
          <cell r="IL123" t="str">
            <v>No Programó</v>
          </cell>
          <cell r="IM123" t="str">
            <v>No Programó</v>
          </cell>
          <cell r="IN123" t="str">
            <v>No Programó</v>
          </cell>
          <cell r="IP123" t="e">
            <v>#N/A</v>
          </cell>
          <cell r="JC123" t="str">
            <v>Inactivado para la vigencia 2019. Memo 3-2019-10474</v>
          </cell>
        </row>
        <row r="124">
          <cell r="A124" t="str">
            <v>PAAC_01</v>
          </cell>
          <cell r="B124" t="str">
            <v>Oficina Asesora de Planeación</v>
          </cell>
          <cell r="C124" t="str">
            <v>Jefe Oficina Asesora de Planeación</v>
          </cell>
          <cell r="D124" t="str">
            <v>Luz Alejandra Barbosa Tarazona</v>
          </cell>
          <cell r="E124" t="str">
            <v>P1 -  ÉTICA, BUEN GOBIERNO Y TRANSPARENCIA</v>
          </cell>
          <cell r="F124" t="str">
            <v>P1O1 Consolidar a 2020 una cultura de visión y actuación ética,  integra y transparente</v>
          </cell>
          <cell r="G124" t="str">
            <v>P1O1A11 Realizar la formulación y el seguimiento a la ejecución del Plan Anticorrupción y de Atención al Ciudadano - PAAC, para la obtención de resultados óptimos en la medición del Índice de Gobierno Abierto - IGA</v>
          </cell>
          <cell r="H124" t="str">
            <v>Ajustar y divulgar la Política de Administración de Riesgos de acuerdo con los lineamientos del Decreto 1499 de 2017, respecto al Modelo Integrado de Planeación y Gestión V2 y la Normatividad Vigente.</v>
          </cell>
          <cell r="I124" t="str">
            <v>Política de Administración de Riesgos revisada y aprobada.</v>
          </cell>
          <cell r="J124" t="str">
            <v>Mide el avance en el ajuste, aprobación y divulgación del documento Política de Administración de Riesgos</v>
          </cell>
          <cell r="K124" t="str">
            <v xml:space="preserve">  Número de documentos de Política de Administración de Riesgos  </v>
          </cell>
          <cell r="L124" t="str">
            <v xml:space="preserve">  Número de documentos de Política de Administración de Riesgos  </v>
          </cell>
          <cell r="M124" t="str">
            <v>N/A</v>
          </cell>
          <cell r="O124" t="str">
            <v>N/A</v>
          </cell>
          <cell r="Q124" t="str">
            <v xml:space="preserve">Política de Administración de Riesgos revisada.
</v>
          </cell>
          <cell r="R124" t="str">
            <v xml:space="preserve">Disponer de un documento ajustado a las condiciones reales de administración del riesgo aplicadas en la Secretaría General de la Alcaldía Mayor de Bogotá D.C. 
</v>
          </cell>
          <cell r="S124" t="str">
            <v>Suma</v>
          </cell>
          <cell r="T124" t="str">
            <v>Suma</v>
          </cell>
          <cell r="U124" t="str">
            <v>Número</v>
          </cell>
          <cell r="V124" t="str">
            <v>Eficacia</v>
          </cell>
          <cell r="W124" t="str">
            <v>Producto</v>
          </cell>
          <cell r="X124">
            <v>2018</v>
          </cell>
          <cell r="Y124">
            <v>0</v>
          </cell>
          <cell r="Z124">
            <v>0</v>
          </cell>
          <cell r="AA124">
            <v>0</v>
          </cell>
          <cell r="AB124">
            <v>0</v>
          </cell>
          <cell r="AC124">
            <v>1</v>
          </cell>
          <cell r="AD124">
            <v>1</v>
          </cell>
          <cell r="AE124">
            <v>0</v>
          </cell>
          <cell r="AF124">
            <v>0</v>
          </cell>
          <cell r="AG124" t="str">
            <v>No Aplica</v>
          </cell>
          <cell r="AH124" t="str">
            <v>No Aplica</v>
          </cell>
          <cell r="AI124" t="str">
            <v>No Aplica</v>
          </cell>
          <cell r="AJ124">
            <v>1</v>
          </cell>
          <cell r="AK124" t="str">
            <v>No Aplica</v>
          </cell>
          <cell r="AL124" t="str">
            <v>No Aplica</v>
          </cell>
          <cell r="AM124" t="str">
            <v>No Aplica</v>
          </cell>
          <cell r="AN124" t="str">
            <v>No Aplica</v>
          </cell>
          <cell r="AO124" t="str">
            <v>No Aplica</v>
          </cell>
          <cell r="AP124">
            <v>1</v>
          </cell>
          <cell r="AQ124" t="str">
            <v>No Aplica</v>
          </cell>
          <cell r="AR124" t="str">
            <v>No Aplica</v>
          </cell>
          <cell r="AS124" t="str">
            <v>No Aplica</v>
          </cell>
          <cell r="AT124" t="str">
            <v>No Aplica</v>
          </cell>
          <cell r="AU124" t="str">
            <v>No Aplica</v>
          </cell>
          <cell r="AV124" t="str">
            <v>No Aplica</v>
          </cell>
          <cell r="AW124" t="str">
            <v>No Aplica</v>
          </cell>
          <cell r="AX124" t="str">
            <v>No Aplica</v>
          </cell>
          <cell r="AY124" t="str">
            <v>No Aplica</v>
          </cell>
          <cell r="AZ124" t="str">
            <v>No Aplica</v>
          </cell>
          <cell r="BA124" t="str">
            <v>No Aplica</v>
          </cell>
          <cell r="BB124" t="str">
            <v>No Aplica</v>
          </cell>
          <cell r="BC124" t="str">
            <v>No Aplica</v>
          </cell>
          <cell r="BD124" t="str">
            <v>No Aplica</v>
          </cell>
          <cell r="BE124" t="str">
            <v>No Aplica</v>
          </cell>
          <cell r="BF124" t="str">
            <v>No Aplica</v>
          </cell>
          <cell r="BG124" t="str">
            <v>No Aplica</v>
          </cell>
          <cell r="BH124" t="str">
            <v>No Aplica</v>
          </cell>
          <cell r="BI124" t="str">
            <v>No Aplica</v>
          </cell>
          <cell r="BJ124" t="str">
            <v>No Aplica</v>
          </cell>
          <cell r="BK124" t="str">
            <v>No Aplica</v>
          </cell>
          <cell r="BL124" t="str">
            <v>No Aplica</v>
          </cell>
          <cell r="BM124" t="str">
            <v>Plan de Acción PAAC</v>
          </cell>
          <cell r="BN124" t="str">
            <v xml:space="preserve">Una vez definidos los ajustes a la metodología de identificación, analisis y evaluación de los riesgos de corrupción, se debe verificar cual es su impacto en la  Política de Administración de Riesgos para ajustar revisar y aprobar el documento vigente.
</v>
          </cell>
          <cell r="BO124" t="str">
            <v xml:space="preserve">Verificar el impacto de los cambios generados en la metodología identificación, analisis y evaluación de los riesgos de corrupción en la Política de Administración de riesgos; de ser necesario realizar ajustes y tramitar su revisión, aprobación y publicación. 
</v>
          </cell>
          <cell r="BP124" t="str">
            <v xml:space="preserve">Disponer de un documento ajustado a las condiciones reales de administración del riesgo aplicadas en la Secretaría General de la Alcaldía Mayor de Bogotá D.C. 
</v>
          </cell>
          <cell r="BQ124" t="str">
            <v xml:space="preserve">Política de Administración de Riesgos revisada.
</v>
          </cell>
          <cell r="BR124" t="str">
            <v>Suma</v>
          </cell>
          <cell r="BS124">
            <v>1</v>
          </cell>
          <cell r="BT124">
            <v>0</v>
          </cell>
          <cell r="BU124">
            <v>0</v>
          </cell>
          <cell r="BV124">
            <v>0</v>
          </cell>
          <cell r="BW124">
            <v>0</v>
          </cell>
          <cell r="BX124">
            <v>0</v>
          </cell>
          <cell r="BY124">
            <v>0</v>
          </cell>
          <cell r="BZ124">
            <v>0</v>
          </cell>
          <cell r="CA124">
            <v>0</v>
          </cell>
          <cell r="CB124">
            <v>1</v>
          </cell>
          <cell r="CC124">
            <v>0</v>
          </cell>
          <cell r="CD124">
            <v>0</v>
          </cell>
          <cell r="CE124">
            <v>0</v>
          </cell>
          <cell r="CF124">
            <v>0</v>
          </cell>
          <cell r="CG124">
            <v>0</v>
          </cell>
          <cell r="CH124">
            <v>0</v>
          </cell>
          <cell r="CI124">
            <v>0</v>
          </cell>
          <cell r="CJ124">
            <v>0</v>
          </cell>
          <cell r="CK124">
            <v>0</v>
          </cell>
          <cell r="CL124">
            <v>0</v>
          </cell>
          <cell r="CM124">
            <v>0</v>
          </cell>
          <cell r="CN124">
            <v>1</v>
          </cell>
          <cell r="CO124">
            <v>0</v>
          </cell>
          <cell r="CP124">
            <v>0</v>
          </cell>
          <cell r="CQ124">
            <v>0</v>
          </cell>
          <cell r="CR124">
            <v>1</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N/A</v>
          </cell>
          <cell r="DP124" t="str">
            <v>N/A</v>
          </cell>
          <cell r="DQ124" t="str">
            <v>N/A</v>
          </cell>
          <cell r="DR124" t="str">
            <v/>
          </cell>
          <cell r="DS124" t="str">
            <v/>
          </cell>
          <cell r="DT124" t="str">
            <v>N/A</v>
          </cell>
          <cell r="DU124" t="str">
            <v>N/A</v>
          </cell>
          <cell r="DV124" t="str">
            <v>N/A</v>
          </cell>
          <cell r="DW124" t="str">
            <v/>
          </cell>
          <cell r="DX124" t="str">
            <v/>
          </cell>
          <cell r="DY124" t="str">
            <v/>
          </cell>
          <cell r="DZ124" t="str">
            <v/>
          </cell>
          <cell r="EA124" t="str">
            <v/>
          </cell>
          <cell r="EB124" t="str">
            <v/>
          </cell>
          <cell r="EC124" t="str">
            <v/>
          </cell>
          <cell r="ED124" t="str">
            <v/>
          </cell>
          <cell r="EE124" t="str">
            <v/>
          </cell>
          <cell r="EF124" t="str">
            <v/>
          </cell>
          <cell r="EG124">
            <v>1</v>
          </cell>
          <cell r="EH124" t="str">
            <v/>
          </cell>
          <cell r="EI124" t="str">
            <v xml:space="preserve">En el mes de septiembre se finalizó el análisis de adecuación de la Política de Administración de Riesgos de la Secretaría General luego de recoger las observaciones y las recomendaciones efectuadas por la Oficina de Control Interno, la Veeduría Distrital efectuadas en el primer semestre del año; la revisión de los resultados de la encuesta FURAG 2018 en los meses de junio y julio; el seguimiento al monitoreo de los riesgos efectuados, en enero de 2019 para riesgos de gestión y bimestralmente durante 2019 para riesgos de corrupción y los ajustes realizados en la metodología y el instrumento para gestión de riesgos formalizada en agosto de 2019 y la actualización de los mapas de riesgo de los procesos finalizada en mayo de este año. Con este análisis se procedió a identificar en el documento vigente las variaciones, aclaraciones y exclusiones que se deberían realizar de manera que se ajuste a la situación actual de la administración de riesgos de la Entidad. Se generó la propuesta preliminar  del documento de política actualizado para que sea sometida a consideración del Comité Institucional de Coordinación de Control Interno y avalada por el Secretario General. 
Si bien en el PAAC se determinó que el entregable debería ser la Política Aprobada, se considera que la propuesta cumple como el entregable, toda vez que no se tiene injerencia directa de los responsables de la OAP en la aprobación del documento.
</v>
          </cell>
          <cell r="EJ124" t="str">
            <v>N/A</v>
          </cell>
          <cell r="EK124" t="str">
            <v xml:space="preserve">Durante el periodo se logró finalizar con éxito la revisión y adecuación de la política de administración de riesgos, la cual se alinea con el estándar establecido por el Departamento Administrativo de la Función Pública en octubre de 2018, la metodología para Gestión de Riesgos de Gestión y Corrupción definida y aplicada en la Secretaría General en 2019, y las observaciones y recomendaciones efectuadas por las instancias y entes de control.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v>1</v>
          </cell>
          <cell r="FB124">
            <v>0</v>
          </cell>
          <cell r="FC124" t="str">
            <v>No aplica</v>
          </cell>
          <cell r="FD124" t="str">
            <v>No programó</v>
          </cell>
          <cell r="FE124" t="str">
            <v>No programó</v>
          </cell>
          <cell r="FF124" t="str">
            <v>No aplica</v>
          </cell>
          <cell r="FG124" t="str">
            <v>No aplica</v>
          </cell>
          <cell r="FH124" t="str">
            <v>No aplica</v>
          </cell>
          <cell r="FI124" t="str">
            <v>No aplica</v>
          </cell>
          <cell r="FJ124" t="str">
            <v>No aplica</v>
          </cell>
          <cell r="FK124" t="str">
            <v>No aplica</v>
          </cell>
          <cell r="FL124" t="str">
            <v>Oportuna</v>
          </cell>
          <cell r="FM124">
            <v>0</v>
          </cell>
          <cell r="FN124" t="str">
            <v>Esneider Bernal</v>
          </cell>
          <cell r="FO124" t="str">
            <v>No aplica</v>
          </cell>
          <cell r="FP124" t="str">
            <v>No programó</v>
          </cell>
          <cell r="FQ124" t="e">
            <v>#N/A</v>
          </cell>
          <cell r="FR124" t="str">
            <v>No aplica</v>
          </cell>
          <cell r="FS124" t="str">
            <v>No aplica</v>
          </cell>
          <cell r="FT124" t="str">
            <v>No aplica</v>
          </cell>
          <cell r="FU124" t="str">
            <v>No aplica</v>
          </cell>
          <cell r="FV124" t="str">
            <v>No aplica</v>
          </cell>
          <cell r="FW124" t="str">
            <v>No aplica</v>
          </cell>
          <cell r="FX124" t="str">
            <v>No oportuna</v>
          </cell>
          <cell r="FY124">
            <v>0</v>
          </cell>
          <cell r="FZ124" t="str">
            <v>Esneider Bernal</v>
          </cell>
          <cell r="GA124">
            <v>0</v>
          </cell>
          <cell r="GB124" t="str">
            <v>Cumplido</v>
          </cell>
          <cell r="GC124" t="e">
            <v>#N/A</v>
          </cell>
          <cell r="GD124">
            <v>0</v>
          </cell>
          <cell r="GE124">
            <v>0</v>
          </cell>
          <cell r="GF124">
            <v>0</v>
          </cell>
          <cell r="GG124">
            <v>0</v>
          </cell>
          <cell r="GH124">
            <v>0</v>
          </cell>
          <cell r="GI124">
            <v>0</v>
          </cell>
          <cell r="GJ124">
            <v>0</v>
          </cell>
          <cell r="GK124">
            <v>0</v>
          </cell>
          <cell r="GL124">
            <v>0</v>
          </cell>
          <cell r="GM124">
            <v>0</v>
          </cell>
          <cell r="GN124">
            <v>0</v>
          </cell>
          <cell r="GO124" t="e">
            <v>#N/A</v>
          </cell>
          <cell r="GP124">
            <v>0</v>
          </cell>
          <cell r="GQ124">
            <v>0</v>
          </cell>
          <cell r="GR124">
            <v>0</v>
          </cell>
          <cell r="GS124">
            <v>0</v>
          </cell>
          <cell r="GT124">
            <v>0</v>
          </cell>
          <cell r="GU124">
            <v>0</v>
          </cell>
          <cell r="GV124">
            <v>0</v>
          </cell>
          <cell r="GW124">
            <v>0</v>
          </cell>
          <cell r="GX124">
            <v>0</v>
          </cell>
          <cell r="GY124" t="str">
            <v/>
          </cell>
          <cell r="GZ124" t="str">
            <v/>
          </cell>
          <cell r="HA124" t="str">
            <v/>
          </cell>
          <cell r="HB124" t="str">
            <v/>
          </cell>
          <cell r="HC124" t="str">
            <v/>
          </cell>
          <cell r="HD124" t="str">
            <v/>
          </cell>
          <cell r="HE124" t="str">
            <v/>
          </cell>
          <cell r="HF124" t="str">
            <v/>
          </cell>
          <cell r="HG124">
            <v>1</v>
          </cell>
          <cell r="HH124" t="str">
            <v/>
          </cell>
          <cell r="HI124" t="str">
            <v/>
          </cell>
          <cell r="HJ124" t="str">
            <v/>
          </cell>
          <cell r="HK124">
            <v>1</v>
          </cell>
          <cell r="HL124">
            <v>0</v>
          </cell>
          <cell r="HM124">
            <v>0</v>
          </cell>
          <cell r="HN124">
            <v>0</v>
          </cell>
          <cell r="HO124">
            <v>0</v>
          </cell>
          <cell r="HP124">
            <v>0</v>
          </cell>
          <cell r="HQ124">
            <v>0</v>
          </cell>
          <cell r="HR124">
            <v>0</v>
          </cell>
          <cell r="HS124">
            <v>0</v>
          </cell>
          <cell r="HT124">
            <v>1</v>
          </cell>
          <cell r="HU124">
            <v>0</v>
          </cell>
          <cell r="HV124">
            <v>0</v>
          </cell>
          <cell r="HW124">
            <v>0</v>
          </cell>
          <cell r="HX124">
            <v>1</v>
          </cell>
          <cell r="HY124" t="str">
            <v>No Programó</v>
          </cell>
          <cell r="HZ124" t="str">
            <v>No Programó</v>
          </cell>
          <cell r="IA124" t="str">
            <v>No Programó</v>
          </cell>
          <cell r="IB124" t="str">
            <v>No Programó</v>
          </cell>
          <cell r="IC124" t="str">
            <v>No Programó</v>
          </cell>
          <cell r="ID124" t="str">
            <v>No Programó</v>
          </cell>
          <cell r="IE124" t="str">
            <v>No Programó</v>
          </cell>
          <cell r="IF124" t="str">
            <v>No Programó</v>
          </cell>
          <cell r="IG124">
            <v>1</v>
          </cell>
          <cell r="IH124">
            <v>1</v>
          </cell>
          <cell r="II124">
            <v>1</v>
          </cell>
          <cell r="IJ124">
            <v>1</v>
          </cell>
          <cell r="IK124" t="str">
            <v>No Programó</v>
          </cell>
          <cell r="IL124" t="str">
            <v>No Programó</v>
          </cell>
          <cell r="IM124">
            <v>1</v>
          </cell>
          <cell r="IN124" t="str">
            <v>No Programó</v>
          </cell>
          <cell r="IP124">
            <v>0</v>
          </cell>
        </row>
        <row r="125">
          <cell r="A125" t="str">
            <v>PAAC_02</v>
          </cell>
          <cell r="B125" t="str">
            <v>Oficina Asesora de Planeación</v>
          </cell>
          <cell r="C125" t="str">
            <v>Jefe Oficina Asesora de Planeación</v>
          </cell>
          <cell r="D125" t="str">
            <v>Luz Alejandra Barbosa Tarazona</v>
          </cell>
          <cell r="E125" t="str">
            <v>P1 -  ÉTICA, BUEN GOBIERNO Y TRANSPARENCIA</v>
          </cell>
          <cell r="F125" t="str">
            <v>P1O1 Consolidar a 2020 una cultura de visión y actuación ética,  integra y transparente</v>
          </cell>
          <cell r="G125" t="str">
            <v>P1O1A11 Realizar la formulación y el seguimiento a la ejecución del Plan Anticorrupción y de Atención al Ciudadano - PAAC, para la obtención de resultados óptimos en la medición del Índice de Gobierno Abierto - IGA</v>
          </cell>
          <cell r="H125" t="str">
            <v xml:space="preserve">Realiza jornada de capacitación para funcionarios y contratistas de la Entidad, sobre Riesgos de corrupción y su respectivo seguimiento. </v>
          </cell>
          <cell r="I125" t="str">
            <v>Número de capacitaciones en gestión de riesgos</v>
          </cell>
          <cell r="J125" t="str">
            <v>Una vez definidos los riesgos de corrupción, se efectuará la capacitación a los colaboradores de la entidad, respecto de su identificación, gestión y monitoreo.</v>
          </cell>
          <cell r="K125" t="str">
            <v xml:space="preserve">  Suma de capacitaciones a los colaboradores de la entidad, respecto de la identificación, gestión y monitoreo de los riesgos de corrupción.  0   </v>
          </cell>
          <cell r="L125" t="str">
            <v>Número de capacitaciones realizadas a los colaboradores de la entidad, respecto de la identificación, gestión y monitoreo de los riesgos de corrupción</v>
          </cell>
          <cell r="M125" t="str">
            <v>N/A</v>
          </cell>
          <cell r="O125" t="str">
            <v>N/A</v>
          </cell>
          <cell r="Q125" t="str">
            <v xml:space="preserve">"Evaluación de conceptos
Listados de asistencia
Presentación de la capacitación"
</v>
          </cell>
          <cell r="R125" t="str">
            <v xml:space="preserve">"Afianzar conocimentos específicos y la metodología para gestionar los riesgos de corrupción. 
Aplicar  adecuadamente los instrumentos establecidos a nivel institucional, por la DDDI y el DAFP.
Realizar la actualización y documentación de los mapas de riesgos asociados a los procesos de la Entidad."
</v>
          </cell>
          <cell r="S125" t="str">
            <v>Suma</v>
          </cell>
          <cell r="T125" t="str">
            <v>Suma</v>
          </cell>
          <cell r="U125" t="str">
            <v>Número</v>
          </cell>
          <cell r="V125" t="str">
            <v>Eficacia</v>
          </cell>
          <cell r="W125" t="str">
            <v>Producto</v>
          </cell>
          <cell r="X125">
            <v>2018</v>
          </cell>
          <cell r="Y125">
            <v>0</v>
          </cell>
          <cell r="Z125">
            <v>0</v>
          </cell>
          <cell r="AA125">
            <v>0</v>
          </cell>
          <cell r="AB125">
            <v>0</v>
          </cell>
          <cell r="AC125">
            <v>1</v>
          </cell>
          <cell r="AD125">
            <v>1</v>
          </cell>
          <cell r="AE125">
            <v>0</v>
          </cell>
          <cell r="AF125">
            <v>0</v>
          </cell>
          <cell r="AG125" t="str">
            <v>No Aplica</v>
          </cell>
          <cell r="AH125" t="str">
            <v>No Aplica</v>
          </cell>
          <cell r="AI125" t="str">
            <v>No Aplica</v>
          </cell>
          <cell r="AJ125">
            <v>1</v>
          </cell>
          <cell r="AK125" t="str">
            <v>No Aplica</v>
          </cell>
          <cell r="AL125" t="str">
            <v>No Aplica</v>
          </cell>
          <cell r="AM125" t="str">
            <v>No Aplica</v>
          </cell>
          <cell r="AN125" t="str">
            <v>No Aplica</v>
          </cell>
          <cell r="AO125" t="str">
            <v>No Aplica</v>
          </cell>
          <cell r="AP125">
            <v>1</v>
          </cell>
          <cell r="AQ125" t="str">
            <v>No Aplica</v>
          </cell>
          <cell r="AR125" t="str">
            <v>No Aplica</v>
          </cell>
          <cell r="AS125" t="str">
            <v>No Aplica</v>
          </cell>
          <cell r="AT125" t="str">
            <v>No Aplica</v>
          </cell>
          <cell r="AU125" t="str">
            <v>No Aplica</v>
          </cell>
          <cell r="AV125" t="str">
            <v>No Aplica</v>
          </cell>
          <cell r="AW125" t="str">
            <v>No Aplica</v>
          </cell>
          <cell r="AX125" t="str">
            <v>No Aplica</v>
          </cell>
          <cell r="AY125" t="str">
            <v>No Aplica</v>
          </cell>
          <cell r="AZ125" t="str">
            <v>No Aplica</v>
          </cell>
          <cell r="BA125" t="str">
            <v>No Aplica</v>
          </cell>
          <cell r="BB125" t="str">
            <v>No Aplica</v>
          </cell>
          <cell r="BC125" t="str">
            <v>No Aplica</v>
          </cell>
          <cell r="BD125" t="str">
            <v>No Aplica</v>
          </cell>
          <cell r="BE125" t="str">
            <v>No Aplica</v>
          </cell>
          <cell r="BF125" t="str">
            <v>No Aplica</v>
          </cell>
          <cell r="BG125" t="str">
            <v>No Aplica</v>
          </cell>
          <cell r="BH125" t="str">
            <v>No Aplica</v>
          </cell>
          <cell r="BI125" t="str">
            <v>No Aplica</v>
          </cell>
          <cell r="BJ125" t="str">
            <v>No Aplica</v>
          </cell>
          <cell r="BK125" t="str">
            <v>No Aplica</v>
          </cell>
          <cell r="BL125" t="str">
            <v>No Aplica</v>
          </cell>
          <cell r="BM125" t="str">
            <v>Plan de Acción PAAC</v>
          </cell>
          <cell r="BN125" t="str">
            <v xml:space="preserve">Una vez definidos los ajustes a la metodología de identificación, analisis y evaluación de los riesgos de corrupción, se efectuará la capacitación a los colaboradores de la entidad.
</v>
          </cell>
          <cell r="BO125" t="str">
            <v xml:space="preserve">35. Realizar Jornada de socializaciónde la metodología de riesgos dirigida al equipo de gestores de calidad
</v>
          </cell>
          <cell r="BP125" t="str">
            <v xml:space="preserve">"Afianzar conocimentos específicos y la metodología para gestionar los riesgos de corrupción. 
Aplicar  adecuadamente los instrumentos establecidos a nivel institucional, por la DDDI y el DAFP.
Realizar la actualización y documentación de los mapas de riesgos asociados a los procesos de la Entidad."
</v>
          </cell>
          <cell r="BQ125" t="str">
            <v xml:space="preserve">"Evaluación de conceptos
Listados de asistencia
Presentación de la capacitación"
</v>
          </cell>
          <cell r="BR125" t="str">
            <v>Suma</v>
          </cell>
          <cell r="BS125">
            <v>1</v>
          </cell>
          <cell r="BT125">
            <v>0</v>
          </cell>
          <cell r="BU125">
            <v>1</v>
          </cell>
          <cell r="BV125">
            <v>0</v>
          </cell>
          <cell r="BW125">
            <v>0</v>
          </cell>
          <cell r="BX125">
            <v>0</v>
          </cell>
          <cell r="BY125">
            <v>0</v>
          </cell>
          <cell r="BZ125">
            <v>0</v>
          </cell>
          <cell r="CA125">
            <v>0</v>
          </cell>
          <cell r="CB125">
            <v>0</v>
          </cell>
          <cell r="CC125">
            <v>0</v>
          </cell>
          <cell r="CD125">
            <v>0</v>
          </cell>
          <cell r="CE125">
            <v>0</v>
          </cell>
          <cell r="CF125">
            <v>0</v>
          </cell>
          <cell r="CG125">
            <v>1</v>
          </cell>
          <cell r="CH125">
            <v>0</v>
          </cell>
          <cell r="CI125">
            <v>0</v>
          </cell>
          <cell r="CJ125">
            <v>0</v>
          </cell>
          <cell r="CK125">
            <v>0</v>
          </cell>
          <cell r="CL125">
            <v>0</v>
          </cell>
          <cell r="CM125">
            <v>0</v>
          </cell>
          <cell r="CN125">
            <v>0</v>
          </cell>
          <cell r="CO125">
            <v>0</v>
          </cell>
          <cell r="CP125">
            <v>0</v>
          </cell>
          <cell r="CQ125">
            <v>0</v>
          </cell>
          <cell r="CR125">
            <v>1</v>
          </cell>
          <cell r="CS125" t="str">
            <v/>
          </cell>
          <cell r="CT125" t="str">
            <v/>
          </cell>
          <cell r="CU125" t="str">
            <v/>
          </cell>
          <cell r="CV125" t="str">
            <v/>
          </cell>
          <cell r="CW125" t="str">
            <v/>
          </cell>
          <cell r="CX125">
            <v>1</v>
          </cell>
          <cell r="CY125" t="str">
            <v/>
          </cell>
          <cell r="CZ125" t="str">
            <v>Una vez establecidas las mejoras a realizar en la metodología de administración del riesgo de corrupción, así como para los riesgos de gestión se programó una taller de sensibilización a partir del análisis de casos prácticos en los que se deberían identificar los elementos claves en la gestión de riesgos.</v>
          </cell>
          <cell r="DA125" t="str">
            <v>No se presentaron</v>
          </cell>
          <cell r="DB125" t="str">
            <v>Con la formación en gestión de riesgos se dio una visión mas completa al tema de riesgos de corrupción de conformidad con las indicaciones que señala el DAFP, en la "Guía para Adminsitración del Riesgo" en su versión mas reciente. Con esta capacitación se puede proceder a la actualización de los mapas de riesgo de corrupción y gestión</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No se reportaron actividades durante el mes de mayo en el cumplimiento de este indicador.</v>
          </cell>
          <cell r="DP125" t="str">
            <v>N/A</v>
          </cell>
          <cell r="DQ125" t="str">
            <v>N/A</v>
          </cell>
          <cell r="DR125" t="str">
            <v/>
          </cell>
          <cell r="DS125" t="str">
            <v/>
          </cell>
          <cell r="DT125" t="str">
            <v>N/A</v>
          </cell>
          <cell r="DU125" t="str">
            <v>N/A</v>
          </cell>
          <cell r="DV125" t="str">
            <v>N/A</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v>1</v>
          </cell>
          <cell r="FB125">
            <v>0</v>
          </cell>
          <cell r="FC125" t="str">
            <v>No aplica</v>
          </cell>
          <cell r="FD125" t="str">
            <v>Cumplido</v>
          </cell>
          <cell r="FE125" t="str">
            <v>Cumplido</v>
          </cell>
          <cell r="FF125" t="str">
            <v>Adecuado</v>
          </cell>
          <cell r="FG125" t="str">
            <v>Coherente</v>
          </cell>
          <cell r="FH125" t="str">
            <v>Concuerda</v>
          </cell>
          <cell r="FI125" t="str">
            <v>Concuerda</v>
          </cell>
          <cell r="FJ125" t="str">
            <v>Relación directa</v>
          </cell>
          <cell r="FK125" t="str">
            <v>Adecuado</v>
          </cell>
          <cell r="FL125" t="str">
            <v>Oportuna</v>
          </cell>
          <cell r="FM125">
            <v>0</v>
          </cell>
          <cell r="FN125" t="str">
            <v>Esneider Bernal</v>
          </cell>
          <cell r="FO125" t="str">
            <v>Cumple</v>
          </cell>
          <cell r="FP125" t="str">
            <v>Cumplido</v>
          </cell>
          <cell r="FQ125" t="e">
            <v>#N/A</v>
          </cell>
          <cell r="FR125" t="str">
            <v>No aplica</v>
          </cell>
          <cell r="FS125" t="str">
            <v>No aplica</v>
          </cell>
          <cell r="FT125" t="str">
            <v>No aplica</v>
          </cell>
          <cell r="FU125" t="str">
            <v>No aplica</v>
          </cell>
          <cell r="FV125" t="str">
            <v>No aplica</v>
          </cell>
          <cell r="FW125" t="str">
            <v>No aplica</v>
          </cell>
          <cell r="FX125" t="str">
            <v>No oportuna</v>
          </cell>
          <cell r="FY125" t="str">
            <v>Indicador cumplido en el mes de febrero</v>
          </cell>
          <cell r="FZ125" t="str">
            <v>Esneider Bernal</v>
          </cell>
          <cell r="GA125">
            <v>0</v>
          </cell>
          <cell r="GB125" t="str">
            <v>Cumplido</v>
          </cell>
          <cell r="GC125" t="e">
            <v>#N/A</v>
          </cell>
          <cell r="GD125">
            <v>0</v>
          </cell>
          <cell r="GE125">
            <v>0</v>
          </cell>
          <cell r="GF125">
            <v>0</v>
          </cell>
          <cell r="GG125">
            <v>0</v>
          </cell>
          <cell r="GH125">
            <v>0</v>
          </cell>
          <cell r="GI125">
            <v>0</v>
          </cell>
          <cell r="GJ125">
            <v>0</v>
          </cell>
          <cell r="GK125">
            <v>0</v>
          </cell>
          <cell r="GL125">
            <v>0</v>
          </cell>
          <cell r="GM125">
            <v>0</v>
          </cell>
          <cell r="GN125">
            <v>0</v>
          </cell>
          <cell r="GO125" t="e">
            <v>#N/A</v>
          </cell>
          <cell r="GP125">
            <v>0</v>
          </cell>
          <cell r="GQ125">
            <v>0</v>
          </cell>
          <cell r="GR125">
            <v>0</v>
          </cell>
          <cell r="GS125">
            <v>0</v>
          </cell>
          <cell r="GT125">
            <v>0</v>
          </cell>
          <cell r="GU125">
            <v>0</v>
          </cell>
          <cell r="GV125">
            <v>0</v>
          </cell>
          <cell r="GW125">
            <v>0</v>
          </cell>
          <cell r="GX125">
            <v>0</v>
          </cell>
          <cell r="GY125" t="str">
            <v/>
          </cell>
          <cell r="GZ125">
            <v>1</v>
          </cell>
          <cell r="HA125" t="str">
            <v/>
          </cell>
          <cell r="HB125" t="str">
            <v/>
          </cell>
          <cell r="HC125" t="str">
            <v/>
          </cell>
          <cell r="HD125" t="str">
            <v/>
          </cell>
          <cell r="HE125" t="str">
            <v/>
          </cell>
          <cell r="HF125" t="str">
            <v/>
          </cell>
          <cell r="HG125" t="str">
            <v/>
          </cell>
          <cell r="HH125" t="str">
            <v/>
          </cell>
          <cell r="HI125" t="str">
            <v/>
          </cell>
          <cell r="HJ125" t="str">
            <v/>
          </cell>
          <cell r="HK125">
            <v>1</v>
          </cell>
          <cell r="HL125">
            <v>0</v>
          </cell>
          <cell r="HM125">
            <v>1</v>
          </cell>
          <cell r="HN125">
            <v>0</v>
          </cell>
          <cell r="HO125">
            <v>0</v>
          </cell>
          <cell r="HP125">
            <v>0</v>
          </cell>
          <cell r="HQ125">
            <v>0</v>
          </cell>
          <cell r="HR125">
            <v>0</v>
          </cell>
          <cell r="HS125">
            <v>0</v>
          </cell>
          <cell r="HT125">
            <v>0</v>
          </cell>
          <cell r="HU125">
            <v>0</v>
          </cell>
          <cell r="HV125">
            <v>0</v>
          </cell>
          <cell r="HW125">
            <v>0</v>
          </cell>
          <cell r="HX125">
            <v>1</v>
          </cell>
          <cell r="HY125" t="str">
            <v>No Programó</v>
          </cell>
          <cell r="HZ125">
            <v>1</v>
          </cell>
          <cell r="IA125">
            <v>1</v>
          </cell>
          <cell r="IB125">
            <v>1</v>
          </cell>
          <cell r="IC125">
            <v>1</v>
          </cell>
          <cell r="ID125">
            <v>1</v>
          </cell>
          <cell r="IE125">
            <v>1</v>
          </cell>
          <cell r="IF125">
            <v>1</v>
          </cell>
          <cell r="IG125">
            <v>1</v>
          </cell>
          <cell r="IH125">
            <v>1</v>
          </cell>
          <cell r="II125">
            <v>1</v>
          </cell>
          <cell r="IJ125">
            <v>1</v>
          </cell>
          <cell r="IK125">
            <v>1</v>
          </cell>
          <cell r="IL125">
            <v>1</v>
          </cell>
          <cell r="IM125">
            <v>1</v>
          </cell>
          <cell r="IN125" t="str">
            <v>No Programó</v>
          </cell>
          <cell r="IP125">
            <v>1</v>
          </cell>
        </row>
        <row r="126">
          <cell r="A126" t="str">
            <v>PAAC_03</v>
          </cell>
          <cell r="B126" t="str">
            <v>Oficina Asesora de Planeación</v>
          </cell>
          <cell r="C126" t="str">
            <v>Jefe Oficina Asesora de Planeación</v>
          </cell>
          <cell r="D126" t="str">
            <v>Luz Alejandra Barbosa Tarazona</v>
          </cell>
          <cell r="E126" t="str">
            <v>P1 -  ÉTICA, BUEN GOBIERNO Y TRANSPARENCIA</v>
          </cell>
          <cell r="F126" t="str">
            <v>P1O1 Consolidar a 2020 una cultura de visión y actuación ética,  integra y transparente</v>
          </cell>
          <cell r="G126" t="str">
            <v>P1O1A11 Realizar la formulación y el seguimiento a la ejecución del Plan Anticorrupción y de Atención al Ciudadano - PAAC, para la obtención de resultados óptimos en la medición del Índice de Gobierno Abierto - IGA</v>
          </cell>
          <cell r="H126" t="str">
            <v>Actualizar, publicar y promocionar el mapa de Riesgos de Corrupción, de acuerdo con la Política de Administración de Riesgos, la "Guía para la gestión del riesgo de corrupción", los lineamientos del Decreto 1499 de 2017, respecto al Modelo Integrado de Planeación y Gestión V2 y la normatividad vigente. Nota: en caso de realizar cambios o ajustes durante la vigencia 2018, se deberán informar en la sección de publicación con las justificaciones correspondientes.</v>
          </cell>
          <cell r="I126" t="str">
            <v>Mapa de Riesgos de Corrupción Institucional actualizado y publicado</v>
          </cell>
          <cell r="J126" t="str">
            <v>El Mapa de Riesgos de Corrupción debe ser actualizado cada vez que identifique la necesidad por parte de los procesos de la entidad, por lo que la OAP, debe publicarlo en la página web de la Secretaría General.</v>
          </cell>
          <cell r="K126" t="str">
            <v>N° de Mapas de Riesgos de Corrupción Institucional actualizado y publicado</v>
          </cell>
          <cell r="L126" t="str">
            <v>N° de Mapas de Riesgos de Corrupción Institucional actualizado y publicado</v>
          </cell>
          <cell r="M126" t="str">
            <v>N/A</v>
          </cell>
          <cell r="O126" t="str">
            <v>Mapa de Riesgos de Corrupción Institucional actualizado y publicado</v>
          </cell>
          <cell r="Q126" t="str">
            <v>Mapa de Riesgos de Corrupción Institucional actualizado y publicado</v>
          </cell>
          <cell r="R126" t="str">
            <v>Asegurar el cumplimiento de la ley  ley 1474 de 2011.
Identificar y gestionar adecuadamente las situaciones que den lugar hechos de corrupción en la Entidad.</v>
          </cell>
          <cell r="S126" t="str">
            <v>Suma</v>
          </cell>
          <cell r="T126" t="str">
            <v>Suma</v>
          </cell>
          <cell r="U126" t="str">
            <v>Número</v>
          </cell>
          <cell r="V126" t="str">
            <v>Eficacia</v>
          </cell>
          <cell r="W126" t="str">
            <v>Producto</v>
          </cell>
          <cell r="X126">
            <v>2018</v>
          </cell>
          <cell r="Y126">
            <v>0</v>
          </cell>
          <cell r="Z126">
            <v>0</v>
          </cell>
          <cell r="AA126">
            <v>0</v>
          </cell>
          <cell r="AB126">
            <v>0</v>
          </cell>
          <cell r="AC126">
            <v>1</v>
          </cell>
          <cell r="AD126">
            <v>1</v>
          </cell>
          <cell r="AE126">
            <v>0</v>
          </cell>
          <cell r="AF126">
            <v>0</v>
          </cell>
          <cell r="AG126" t="str">
            <v>No Aplica</v>
          </cell>
          <cell r="AH126" t="str">
            <v>No Aplica</v>
          </cell>
          <cell r="AI126" t="str">
            <v>No Aplica</v>
          </cell>
          <cell r="AJ126">
            <v>1</v>
          </cell>
          <cell r="AK126" t="str">
            <v>No Aplica</v>
          </cell>
          <cell r="AL126" t="str">
            <v>No Aplica</v>
          </cell>
          <cell r="AM126" t="str">
            <v>No Aplica</v>
          </cell>
          <cell r="AN126" t="str">
            <v>No Aplica</v>
          </cell>
          <cell r="AO126" t="str">
            <v>No Aplica</v>
          </cell>
          <cell r="AP126">
            <v>1</v>
          </cell>
          <cell r="AQ126" t="str">
            <v>No Aplica</v>
          </cell>
          <cell r="AR126" t="str">
            <v>No Aplica</v>
          </cell>
          <cell r="AS126" t="str">
            <v>No Aplica</v>
          </cell>
          <cell r="AT126" t="str">
            <v>No Aplica</v>
          </cell>
          <cell r="AU126" t="str">
            <v>No Aplica</v>
          </cell>
          <cell r="AV126" t="str">
            <v>No Aplica</v>
          </cell>
          <cell r="AW126" t="str">
            <v>No Aplica</v>
          </cell>
          <cell r="AX126" t="str">
            <v>No Aplica</v>
          </cell>
          <cell r="AY126" t="str">
            <v>No Aplica</v>
          </cell>
          <cell r="AZ126" t="str">
            <v>No Aplica</v>
          </cell>
          <cell r="BA126" t="str">
            <v>No Aplica</v>
          </cell>
          <cell r="BB126" t="str">
            <v>No Aplica</v>
          </cell>
          <cell r="BC126" t="str">
            <v>No Aplica</v>
          </cell>
          <cell r="BD126" t="str">
            <v>No Aplica</v>
          </cell>
          <cell r="BE126" t="str">
            <v>No Aplica</v>
          </cell>
          <cell r="BF126" t="str">
            <v>No Aplica</v>
          </cell>
          <cell r="BG126" t="str">
            <v>No Aplica</v>
          </cell>
          <cell r="BH126" t="str">
            <v>No Aplica</v>
          </cell>
          <cell r="BI126" t="str">
            <v>No Aplica</v>
          </cell>
          <cell r="BJ126" t="str">
            <v>No Aplica</v>
          </cell>
          <cell r="BK126" t="str">
            <v>No Aplica</v>
          </cell>
          <cell r="BL126" t="str">
            <v>No Aplica</v>
          </cell>
          <cell r="BM126" t="str">
            <v>Plan de Acción PAAC</v>
          </cell>
          <cell r="BN126" t="str">
            <v xml:space="preserve">Mide el avance en el de sarrollo de actividades para actualización y publicación del Mapa de Riesgos de Corrupción Institucional .
</v>
          </cell>
          <cell r="BO126" t="str">
            <v xml:space="preserve">"15. Elaborar diagnóstico de la metodología de gestión de riesgos de gestión y corrupción.
16. Ajustar la metodología y el instrumento para la gestión de riesgos de gestión y corrupción.
24. Actualizar y documentar los riesgos de corrupción bajo la nueva metodología.
26. Consolidar y publicar la nueva versión del mapa de riesgos de corrupción institucional.
50. Realizar seguimiento al monitoreo de los riesgos de corrupción y bimestralmente, elaborar un informe de análisis y recomendaciones."
</v>
          </cell>
          <cell r="BP126" t="str">
            <v>Asegurar el cumplimiento de la ley  ley 1474 de 2011.
Identificar y gestionar adecuadamente las situaciones que den lugar hechos de corrupción en la Entidad.</v>
          </cell>
          <cell r="BQ126" t="str">
            <v>Mapa de Riesgos de Corrupción Institucional actualizado y publicado</v>
          </cell>
          <cell r="BR126" t="str">
            <v>Suma</v>
          </cell>
          <cell r="BS126">
            <v>1</v>
          </cell>
          <cell r="BT126">
            <v>0</v>
          </cell>
          <cell r="BU126">
            <v>0</v>
          </cell>
          <cell r="BV126">
            <v>0</v>
          </cell>
          <cell r="BW126">
            <v>0</v>
          </cell>
          <cell r="BX126">
            <v>1</v>
          </cell>
          <cell r="BY126">
            <v>0</v>
          </cell>
          <cell r="BZ126">
            <v>0</v>
          </cell>
          <cell r="CA126">
            <v>0</v>
          </cell>
          <cell r="CB126">
            <v>0</v>
          </cell>
          <cell r="CC126">
            <v>0</v>
          </cell>
          <cell r="CD126">
            <v>0</v>
          </cell>
          <cell r="CE126">
            <v>0</v>
          </cell>
          <cell r="CF126">
            <v>0</v>
          </cell>
          <cell r="CG126">
            <v>0</v>
          </cell>
          <cell r="CH126">
            <v>0</v>
          </cell>
          <cell r="CI126">
            <v>0</v>
          </cell>
          <cell r="CJ126">
            <v>1</v>
          </cell>
          <cell r="CK126">
            <v>0</v>
          </cell>
          <cell r="CL126">
            <v>0</v>
          </cell>
          <cell r="CM126">
            <v>0</v>
          </cell>
          <cell r="CN126">
            <v>0</v>
          </cell>
          <cell r="CO126">
            <v>0</v>
          </cell>
          <cell r="CP126">
            <v>0</v>
          </cell>
          <cell r="CQ126">
            <v>0</v>
          </cell>
          <cell r="CR126">
            <v>1</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v>1</v>
          </cell>
          <cell r="DN126" t="str">
            <v/>
          </cell>
          <cell r="DO126" t="str">
            <v>Se actualizó y publicó el mapa de riesgos institucional que consolida los riesgos de gestión y corrupción a nivel de procesos. El resultado se socializó en sesión de comité directivo ampliado del día 14 de mayo de 2018.</v>
          </cell>
          <cell r="DP126" t="str">
            <v xml:space="preserve">Si bien no se presentó ningún retraso respecto a la fecha prevista para actualizar los riesgos de corrupción en la entidad, obtener los mapas de riesgo representó un labor pedagógica y de acompañamiento permanente a las dependencias por parte del equipo de asesores de la Oficina Asesora de Planeación, que afecto la realización de otras actividades previstas. </v>
          </cell>
          <cell r="DQ126" t="str">
            <v>La Entidad cuenta con un esquema completo, ordenado y lógico de identificación, análisis y evaluación de riesgos de corrupción acorde con las disposiciones del gobierno nacional definidas en la Guía para Administración del Riesgo, emitida por El Departamento Administrativo de la Función pública en Octubre de 2018. Este esquema se encuentra integrado al de administración de los riesgos de gestión de los procesos de la Secretaría General.</v>
          </cell>
          <cell r="DR126" t="str">
            <v/>
          </cell>
          <cell r="DS126" t="str">
            <v/>
          </cell>
          <cell r="DT126" t="str">
            <v>N/A</v>
          </cell>
          <cell r="DU126" t="str">
            <v>N/A</v>
          </cell>
          <cell r="DV126" t="str">
            <v>N/A</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v>1</v>
          </cell>
          <cell r="FB126">
            <v>0</v>
          </cell>
          <cell r="FC126" t="str">
            <v>No aplica</v>
          </cell>
          <cell r="FD126" t="str">
            <v>No programó</v>
          </cell>
          <cell r="FE126" t="str">
            <v>Cumplido</v>
          </cell>
          <cell r="FF126" t="str">
            <v>No aplica</v>
          </cell>
          <cell r="FG126" t="str">
            <v>No aplica</v>
          </cell>
          <cell r="FH126" t="str">
            <v>No aplica</v>
          </cell>
          <cell r="FI126" t="str">
            <v>No aplica</v>
          </cell>
          <cell r="FJ126" t="str">
            <v>No aplica</v>
          </cell>
          <cell r="FK126" t="str">
            <v>No aplica</v>
          </cell>
          <cell r="FL126" t="str">
            <v>Oportuna</v>
          </cell>
          <cell r="FM126">
            <v>0</v>
          </cell>
          <cell r="FN126" t="str">
            <v>Esneider Bernal</v>
          </cell>
          <cell r="FO126" t="str">
            <v>Cumple</v>
          </cell>
          <cell r="FP126" t="str">
            <v>Cumplido</v>
          </cell>
          <cell r="FQ126" t="e">
            <v>#N/A</v>
          </cell>
          <cell r="FR126" t="str">
            <v>Adecuado</v>
          </cell>
          <cell r="FS126" t="str">
            <v>Coherente</v>
          </cell>
          <cell r="FT126" t="str">
            <v>Concuerda</v>
          </cell>
          <cell r="FU126" t="str">
            <v>Concuerda</v>
          </cell>
          <cell r="FV126" t="str">
            <v>No aplica</v>
          </cell>
          <cell r="FW126" t="str">
            <v>Adecuado</v>
          </cell>
          <cell r="FX126" t="str">
            <v>No oportuna</v>
          </cell>
          <cell r="FY126">
            <v>0</v>
          </cell>
          <cell r="FZ126" t="str">
            <v>Esneider Bernal</v>
          </cell>
          <cell r="GA126">
            <v>0</v>
          </cell>
          <cell r="GB126" t="str">
            <v>Cumplido</v>
          </cell>
          <cell r="GC126" t="e">
            <v>#N/A</v>
          </cell>
          <cell r="GD126">
            <v>0</v>
          </cell>
          <cell r="GE126">
            <v>0</v>
          </cell>
          <cell r="GF126">
            <v>0</v>
          </cell>
          <cell r="GG126">
            <v>0</v>
          </cell>
          <cell r="GH126">
            <v>0</v>
          </cell>
          <cell r="GI126">
            <v>0</v>
          </cell>
          <cell r="GJ126">
            <v>0</v>
          </cell>
          <cell r="GK126">
            <v>0</v>
          </cell>
          <cell r="GL126">
            <v>0</v>
          </cell>
          <cell r="GM126">
            <v>0</v>
          </cell>
          <cell r="GN126">
            <v>0</v>
          </cell>
          <cell r="GO126" t="e">
            <v>#N/A</v>
          </cell>
          <cell r="GP126">
            <v>0</v>
          </cell>
          <cell r="GQ126">
            <v>0</v>
          </cell>
          <cell r="GR126">
            <v>0</v>
          </cell>
          <cell r="GS126">
            <v>0</v>
          </cell>
          <cell r="GT126">
            <v>0</v>
          </cell>
          <cell r="GU126">
            <v>0</v>
          </cell>
          <cell r="GV126">
            <v>0</v>
          </cell>
          <cell r="GW126">
            <v>0</v>
          </cell>
          <cell r="GX126">
            <v>0</v>
          </cell>
          <cell r="GY126" t="str">
            <v/>
          </cell>
          <cell r="GZ126" t="str">
            <v/>
          </cell>
          <cell r="HA126" t="str">
            <v/>
          </cell>
          <cell r="HB126" t="str">
            <v/>
          </cell>
          <cell r="HC126">
            <v>1</v>
          </cell>
          <cell r="HD126" t="str">
            <v/>
          </cell>
          <cell r="HE126" t="str">
            <v/>
          </cell>
          <cell r="HF126" t="str">
            <v/>
          </cell>
          <cell r="HG126" t="str">
            <v/>
          </cell>
          <cell r="HH126" t="str">
            <v/>
          </cell>
          <cell r="HI126" t="str">
            <v/>
          </cell>
          <cell r="HJ126" t="str">
            <v/>
          </cell>
          <cell r="HK126">
            <v>1</v>
          </cell>
          <cell r="HL126">
            <v>0</v>
          </cell>
          <cell r="HM126">
            <v>0</v>
          </cell>
          <cell r="HN126">
            <v>0</v>
          </cell>
          <cell r="HO126">
            <v>0</v>
          </cell>
          <cell r="HP126">
            <v>1</v>
          </cell>
          <cell r="HQ126">
            <v>0</v>
          </cell>
          <cell r="HR126">
            <v>0</v>
          </cell>
          <cell r="HS126">
            <v>0</v>
          </cell>
          <cell r="HT126">
            <v>0</v>
          </cell>
          <cell r="HU126">
            <v>0</v>
          </cell>
          <cell r="HV126">
            <v>0</v>
          </cell>
          <cell r="HW126">
            <v>0</v>
          </cell>
          <cell r="HX126">
            <v>1</v>
          </cell>
          <cell r="HY126" t="str">
            <v>No Programó</v>
          </cell>
          <cell r="HZ126" t="str">
            <v>No Programó</v>
          </cell>
          <cell r="IA126" t="str">
            <v>No Programó</v>
          </cell>
          <cell r="IB126" t="str">
            <v>No Programó</v>
          </cell>
          <cell r="IC126">
            <v>1</v>
          </cell>
          <cell r="ID126">
            <v>1</v>
          </cell>
          <cell r="IE126">
            <v>1</v>
          </cell>
          <cell r="IF126">
            <v>1</v>
          </cell>
          <cell r="IG126">
            <v>1</v>
          </cell>
          <cell r="IH126">
            <v>1</v>
          </cell>
          <cell r="II126">
            <v>1</v>
          </cell>
          <cell r="IJ126">
            <v>1</v>
          </cell>
          <cell r="IK126" t="str">
            <v>No Programó</v>
          </cell>
          <cell r="IL126">
            <v>1</v>
          </cell>
          <cell r="IM126">
            <v>1</v>
          </cell>
          <cell r="IN126">
            <v>1</v>
          </cell>
          <cell r="IP126">
            <v>0</v>
          </cell>
        </row>
        <row r="127">
          <cell r="A127" t="str">
            <v>PAAC_04</v>
          </cell>
          <cell r="B127" t="str">
            <v>Oficina Asesora de Planeación</v>
          </cell>
          <cell r="C127" t="str">
            <v>Jefe Oficina Asesora de Planeación</v>
          </cell>
          <cell r="D127" t="str">
            <v>Luz Alejandra Barbosa Tarazona</v>
          </cell>
          <cell r="E127" t="str">
            <v>P1 -  ÉTICA, BUEN GOBIERNO Y TRANSPARENCIA</v>
          </cell>
          <cell r="F127" t="str">
            <v>P1O1 Consolidar a 2020 una cultura de visión y actuación ética,  integra y transparente</v>
          </cell>
          <cell r="G127" t="str">
            <v>P1O1A11 Realizar la formulación y el seguimiento a la ejecución del Plan Anticorrupción y de Atención al Ciudadano - PAAC, para la obtención de resultados óptimos en la medición del Índice de Gobierno Abierto - IGA</v>
          </cell>
          <cell r="H127" t="str">
            <v>Analizar observaciones internas y externas el Plan Anticorrupción y de Atención al Ciudadano y el mapa de riesgos de corrupción, con la finalidad de conocer las opiniones y sugerencias de los servidores y contratistas de la Entidad y de los ciudadanos.</v>
          </cell>
          <cell r="I127" t="str">
            <v>Incorporación de las Observaciones internas y externas al Plan Anticorrupción y de Atención al Ciudadano  analizadas.</v>
          </cell>
          <cell r="J127" t="str">
            <v>Una vez efectuado el ejercicio de ajuste al Mapa de Riesgos de Corrupción, se debe someter a consulta para tener en cuenta las observaciones presentadas por la ciudadanía y los colaboradores de la entidad</v>
          </cell>
          <cell r="K127" t="str">
            <v>Número de Planes Anticorrupción y de Atención al Ciudadano con observaciones analizadas e incorporadas</v>
          </cell>
          <cell r="L127" t="str">
            <v>Número de Planes Anticorrupción y de Atención al Ciudadano con observaciones analizadas e incorporadas</v>
          </cell>
          <cell r="M127" t="str">
            <v>N/A</v>
          </cell>
          <cell r="O127" t="str">
            <v>Plan Anticorrupción y de Atención al Ciudadano y el  mapa de riesgos de corrupción publicados con incidencia de los servidores y contratistas de la Entidad y de los ciudadanos.</v>
          </cell>
          <cell r="Q127" t="str">
            <v xml:space="preserve">Publicación del Plan Anticorrupción y de Atención al Ciudadano con observaciones analizadas e incorporadas </v>
          </cell>
          <cell r="R127" t="str">
            <v>Análisis de la participación ciudadana y su incorporación en el PAAC 2019</v>
          </cell>
          <cell r="S127" t="str">
            <v>Suma</v>
          </cell>
          <cell r="T127" t="str">
            <v>Suma</v>
          </cell>
          <cell r="U127" t="str">
            <v>Número</v>
          </cell>
          <cell r="V127" t="str">
            <v>Eficacia</v>
          </cell>
          <cell r="W127" t="str">
            <v>Producto</v>
          </cell>
          <cell r="X127">
            <v>2018</v>
          </cell>
          <cell r="Y127">
            <v>0</v>
          </cell>
          <cell r="Z127">
            <v>0</v>
          </cell>
          <cell r="AA127">
            <v>0</v>
          </cell>
          <cell r="AB127">
            <v>0</v>
          </cell>
          <cell r="AC127">
            <v>1</v>
          </cell>
          <cell r="AD127">
            <v>1</v>
          </cell>
          <cell r="AE127">
            <v>0</v>
          </cell>
          <cell r="AF127">
            <v>0</v>
          </cell>
          <cell r="AG127" t="str">
            <v>No Aplica</v>
          </cell>
          <cell r="AH127" t="str">
            <v>No Aplica</v>
          </cell>
          <cell r="AI127" t="str">
            <v>No Aplica</v>
          </cell>
          <cell r="AJ127">
            <v>1</v>
          </cell>
          <cell r="AK127" t="str">
            <v>No Aplica</v>
          </cell>
          <cell r="AL127" t="str">
            <v>No Aplica</v>
          </cell>
          <cell r="AM127" t="str">
            <v>No Aplica</v>
          </cell>
          <cell r="AN127" t="str">
            <v>No Aplica</v>
          </cell>
          <cell r="AO127" t="str">
            <v>No Aplica</v>
          </cell>
          <cell r="AP127">
            <v>1</v>
          </cell>
          <cell r="AQ127" t="str">
            <v>No Aplica</v>
          </cell>
          <cell r="AR127" t="str">
            <v>No Aplica</v>
          </cell>
          <cell r="AS127" t="str">
            <v>No Aplica</v>
          </cell>
          <cell r="AT127" t="str">
            <v>No Aplica</v>
          </cell>
          <cell r="AU127" t="str">
            <v>No Aplica</v>
          </cell>
          <cell r="AV127" t="str">
            <v>No Aplica</v>
          </cell>
          <cell r="AW127" t="str">
            <v>No Aplica</v>
          </cell>
          <cell r="AX127" t="str">
            <v>No Aplica</v>
          </cell>
          <cell r="AY127" t="str">
            <v>No Aplica</v>
          </cell>
          <cell r="AZ127" t="str">
            <v>No Aplica</v>
          </cell>
          <cell r="BA127" t="str">
            <v>No Aplica</v>
          </cell>
          <cell r="BB127" t="str">
            <v>No Aplica</v>
          </cell>
          <cell r="BC127" t="str">
            <v>No Aplica</v>
          </cell>
          <cell r="BD127" t="str">
            <v>No Aplica</v>
          </cell>
          <cell r="BE127" t="str">
            <v>No Aplica</v>
          </cell>
          <cell r="BF127" t="str">
            <v>No Aplica</v>
          </cell>
          <cell r="BG127" t="str">
            <v>No Aplica</v>
          </cell>
          <cell r="BH127" t="str">
            <v>No Aplica</v>
          </cell>
          <cell r="BI127" t="str">
            <v>No Aplica</v>
          </cell>
          <cell r="BJ127" t="str">
            <v>No Aplica</v>
          </cell>
          <cell r="BK127" t="str">
            <v>No Aplica</v>
          </cell>
          <cell r="BL127" t="str">
            <v>No Aplica</v>
          </cell>
          <cell r="BM127" t="str">
            <v>Plan de Acción PAAC</v>
          </cell>
          <cell r="BN127" t="str">
            <v>Una vez efectuado el ejercicio de ajuste al Mapa de Riesgos de Corrupción, se debe someter a consulta para tener en cuenta las observaciones presentadas por la ciudadanía y los colaboradores de la entidad</v>
          </cell>
          <cell r="BO127" t="str">
            <v>Publicación del formulario de participación
Creación de la base para realizar el análisis de las observaciones
Análisis de las observaciones</v>
          </cell>
          <cell r="BP127" t="str">
            <v>Análisis de la participación ciudadana y su incorporación en el PAAC 2019</v>
          </cell>
          <cell r="BQ127" t="str">
            <v xml:space="preserve">Publicación del Plan Anticorrupción y de Atención al Ciudadano con observaciones analizadas e incorporadas </v>
          </cell>
          <cell r="BR127" t="str">
            <v>Suma</v>
          </cell>
          <cell r="BS127">
            <v>1</v>
          </cell>
          <cell r="BT127">
            <v>0</v>
          </cell>
          <cell r="BU127">
            <v>0</v>
          </cell>
          <cell r="BV127">
            <v>0</v>
          </cell>
          <cell r="BW127">
            <v>1</v>
          </cell>
          <cell r="BX127">
            <v>0</v>
          </cell>
          <cell r="BY127">
            <v>0</v>
          </cell>
          <cell r="BZ127">
            <v>0</v>
          </cell>
          <cell r="CA127">
            <v>0</v>
          </cell>
          <cell r="CB127">
            <v>0</v>
          </cell>
          <cell r="CC127">
            <v>0</v>
          </cell>
          <cell r="CD127">
            <v>0</v>
          </cell>
          <cell r="CE127">
            <v>0</v>
          </cell>
          <cell r="CF127">
            <v>0</v>
          </cell>
          <cell r="CG127">
            <v>0</v>
          </cell>
          <cell r="CH127">
            <v>0</v>
          </cell>
          <cell r="CI127">
            <v>1</v>
          </cell>
          <cell r="CJ127">
            <v>0</v>
          </cell>
          <cell r="CK127">
            <v>0</v>
          </cell>
          <cell r="CL127">
            <v>0</v>
          </cell>
          <cell r="CM127">
            <v>0</v>
          </cell>
          <cell r="CN127">
            <v>0</v>
          </cell>
          <cell r="CO127">
            <v>0</v>
          </cell>
          <cell r="CP127">
            <v>0</v>
          </cell>
          <cell r="CQ127">
            <v>0</v>
          </cell>
          <cell r="CR127">
            <v>1</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v>1</v>
          </cell>
          <cell r="DI127" t="str">
            <v/>
          </cell>
          <cell r="DJ127" t="str">
            <v>Se realizo la recopilación de observaciones ciudadanas al Plan Anticorrupción y de Atención al Ciudadano 2019, en dicho proceso se recibieron un total de ochocientas sesenta y cuatro (864) consideraciones manifestadas por usuarios externos y novecientas ochenta y dos  (982) por usuarios internos.</v>
          </cell>
          <cell r="DK127" t="str">
            <v>Dada la complegidad de las observaciones y al alto numero de participaciones, en la actualidad no se ha culminado el proceso de incorporacion de las observaciones en el PAAC 2019, dichja labor se reprograma para el mes de mayop de 2019.</v>
          </cell>
          <cell r="DL127" t="str">
            <v/>
          </cell>
          <cell r="DM127" t="str">
            <v/>
          </cell>
          <cell r="DN127" t="str">
            <v/>
          </cell>
          <cell r="DO127" t="str">
            <v>No se reportaron actividades durante el mes de mayo en el cumplimiento de este indicador.</v>
          </cell>
          <cell r="DP127" t="str">
            <v>N/A</v>
          </cell>
          <cell r="DQ127" t="str">
            <v>N/A</v>
          </cell>
          <cell r="DR127" t="str">
            <v/>
          </cell>
          <cell r="DS127" t="str">
            <v/>
          </cell>
          <cell r="DT127" t="str">
            <v>N/A</v>
          </cell>
          <cell r="DU127" t="str">
            <v>N/A</v>
          </cell>
          <cell r="DV127" t="str">
            <v>N/A</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v>1</v>
          </cell>
          <cell r="FB127">
            <v>0</v>
          </cell>
          <cell r="FC127" t="str">
            <v>No aplica</v>
          </cell>
          <cell r="FD127" t="str">
            <v>No programó</v>
          </cell>
          <cell r="FE127" t="str">
            <v>Cumplido</v>
          </cell>
          <cell r="FF127" t="str">
            <v>No aplica</v>
          </cell>
          <cell r="FG127" t="str">
            <v>No aplica</v>
          </cell>
          <cell r="FH127" t="str">
            <v>No aplica</v>
          </cell>
          <cell r="FI127" t="str">
            <v>No aplica</v>
          </cell>
          <cell r="FJ127" t="str">
            <v>No aplica</v>
          </cell>
          <cell r="FK127" t="str">
            <v>No aplica</v>
          </cell>
          <cell r="FL127" t="str">
            <v>Oportuna</v>
          </cell>
          <cell r="FM127">
            <v>0</v>
          </cell>
          <cell r="FN127" t="str">
            <v>Esneider Bernal</v>
          </cell>
          <cell r="FO127" t="str">
            <v>Cumple</v>
          </cell>
          <cell r="FP127" t="str">
            <v>Cumplido</v>
          </cell>
          <cell r="FQ127" t="e">
            <v>#N/A</v>
          </cell>
          <cell r="FR127" t="str">
            <v>Adecuado</v>
          </cell>
          <cell r="FS127" t="str">
            <v>Coherente</v>
          </cell>
          <cell r="FT127" t="str">
            <v>Concuerda</v>
          </cell>
          <cell r="FU127" t="str">
            <v>Concuerda</v>
          </cell>
          <cell r="FV127" t="str">
            <v>No aplica</v>
          </cell>
          <cell r="FW127" t="str">
            <v>Adecuado</v>
          </cell>
          <cell r="FX127" t="str">
            <v>No oportuna</v>
          </cell>
          <cell r="FY127">
            <v>0</v>
          </cell>
          <cell r="FZ127" t="str">
            <v>Esneider Bernal</v>
          </cell>
          <cell r="GA127">
            <v>0</v>
          </cell>
          <cell r="GB127" t="str">
            <v>Cumplido</v>
          </cell>
          <cell r="GC127" t="e">
            <v>#N/A</v>
          </cell>
          <cell r="GD127">
            <v>0</v>
          </cell>
          <cell r="GE127">
            <v>0</v>
          </cell>
          <cell r="GF127">
            <v>0</v>
          </cell>
          <cell r="GG127">
            <v>0</v>
          </cell>
          <cell r="GH127">
            <v>0</v>
          </cell>
          <cell r="GI127">
            <v>0</v>
          </cell>
          <cell r="GJ127">
            <v>0</v>
          </cell>
          <cell r="GK127">
            <v>0</v>
          </cell>
          <cell r="GL127">
            <v>0</v>
          </cell>
          <cell r="GM127">
            <v>0</v>
          </cell>
          <cell r="GN127">
            <v>0</v>
          </cell>
          <cell r="GO127" t="e">
            <v>#N/A</v>
          </cell>
          <cell r="GP127">
            <v>0</v>
          </cell>
          <cell r="GQ127">
            <v>0</v>
          </cell>
          <cell r="GR127">
            <v>0</v>
          </cell>
          <cell r="GS127">
            <v>0</v>
          </cell>
          <cell r="GT127">
            <v>0</v>
          </cell>
          <cell r="GU127">
            <v>0</v>
          </cell>
          <cell r="GV127">
            <v>0</v>
          </cell>
          <cell r="GW127">
            <v>0</v>
          </cell>
          <cell r="GX127">
            <v>0</v>
          </cell>
          <cell r="GY127" t="str">
            <v/>
          </cell>
          <cell r="GZ127" t="str">
            <v/>
          </cell>
          <cell r="HA127" t="str">
            <v/>
          </cell>
          <cell r="HB127">
            <v>1</v>
          </cell>
          <cell r="HC127" t="str">
            <v/>
          </cell>
          <cell r="HD127" t="str">
            <v/>
          </cell>
          <cell r="HE127" t="str">
            <v/>
          </cell>
          <cell r="HF127" t="str">
            <v/>
          </cell>
          <cell r="HG127" t="str">
            <v/>
          </cell>
          <cell r="HH127" t="str">
            <v/>
          </cell>
          <cell r="HI127" t="str">
            <v/>
          </cell>
          <cell r="HJ127" t="str">
            <v/>
          </cell>
          <cell r="HK127">
            <v>1</v>
          </cell>
          <cell r="HL127">
            <v>0</v>
          </cell>
          <cell r="HM127">
            <v>0</v>
          </cell>
          <cell r="HN127">
            <v>0</v>
          </cell>
          <cell r="HO127">
            <v>1</v>
          </cell>
          <cell r="HP127">
            <v>0</v>
          </cell>
          <cell r="HQ127">
            <v>0</v>
          </cell>
          <cell r="HR127">
            <v>0</v>
          </cell>
          <cell r="HS127">
            <v>0</v>
          </cell>
          <cell r="HT127">
            <v>0</v>
          </cell>
          <cell r="HU127">
            <v>0</v>
          </cell>
          <cell r="HV127">
            <v>0</v>
          </cell>
          <cell r="HW127">
            <v>0</v>
          </cell>
          <cell r="HX127">
            <v>1</v>
          </cell>
          <cell r="HY127" t="str">
            <v>No Programó</v>
          </cell>
          <cell r="HZ127" t="str">
            <v>No Programó</v>
          </cell>
          <cell r="IA127" t="str">
            <v>No Programó</v>
          </cell>
          <cell r="IB127">
            <v>1</v>
          </cell>
          <cell r="IC127">
            <v>1</v>
          </cell>
          <cell r="ID127">
            <v>1</v>
          </cell>
          <cell r="IE127">
            <v>1</v>
          </cell>
          <cell r="IF127">
            <v>1</v>
          </cell>
          <cell r="IG127">
            <v>1</v>
          </cell>
          <cell r="IH127">
            <v>1</v>
          </cell>
          <cell r="II127">
            <v>1</v>
          </cell>
          <cell r="IJ127">
            <v>1</v>
          </cell>
          <cell r="IK127" t="str">
            <v>No Programó</v>
          </cell>
          <cell r="IL127">
            <v>1</v>
          </cell>
          <cell r="IM127">
            <v>1</v>
          </cell>
          <cell r="IN127">
            <v>1</v>
          </cell>
          <cell r="IP127">
            <v>0</v>
          </cell>
        </row>
        <row r="128">
          <cell r="A128" t="str">
            <v>PAAC_05</v>
          </cell>
          <cell r="B128" t="str">
            <v>Oficina Asesora de Planeación</v>
          </cell>
          <cell r="C128" t="str">
            <v>Jefe Oficina Asesora de Planeación</v>
          </cell>
          <cell r="D128" t="str">
            <v>Luz Alejandra Barbosa Tarazona</v>
          </cell>
          <cell r="E128" t="str">
            <v>P1 -  ÉTICA, BUEN GOBIERNO Y TRANSPARENCIA</v>
          </cell>
          <cell r="F128" t="str">
            <v>P1O1 Consolidar a 2020 una cultura de visión y actuación ética,  integra y transparente</v>
          </cell>
          <cell r="G128" t="str">
            <v>P1O1A11 Realizar la formulación y el seguimiento a la ejecución del Plan Anticorrupción y de Atención al Ciudadano - PAAC, para la obtención de resultados óptimos en la medición del Índice de Gobierno Abierto - IGA</v>
          </cell>
          <cell r="H128" t="str">
            <v xml:space="preserve">Publicar, divulgar y socializar en página Web el Plan Anticorrupción y de Atención al Ciudadano y mapa de riesgos de corrupción ajustado de acuerdo a las observaciones recibidas. </v>
          </cell>
          <cell r="I128" t="str">
            <v xml:space="preserve">Publicación, divulgación y socialización en página Web el Plan Anticorrupción y de Atención al Ciudadano y mapa de riesgos de corrupción ajustado de acuerdo a las observaciones recibidas. </v>
          </cell>
          <cell r="J128" t="str">
            <v>Una vez efectuada la consulta, se hace la publicación en la web del PAAC Y Mapa de Riesgos de Corrupción definitiva, posterior se debe socializar.</v>
          </cell>
          <cell r="K128" t="str">
            <v>Número de PAAC y Mapa de Riesgos de Corrupción publicados, socializados y divulgados en la Secretaría General</v>
          </cell>
          <cell r="L128" t="str">
            <v>Número de PAAC y Mapa de Riesgos de Corrupción publicados, socializados y divulgados en la Secretaría General</v>
          </cell>
          <cell r="M128" t="str">
            <v>N/A</v>
          </cell>
          <cell r="O128" t="str">
            <v>Plan Anticorrupción y de Atención al Ciudadano y mapa de riesgos de corrupción socializado, divulgado y publicado</v>
          </cell>
          <cell r="Q128" t="str">
            <v>publicación pagina web
listas de asistencia socialización</v>
          </cell>
          <cell r="R128" t="str">
            <v>Conocimiento de los funcionarios y contratistas sobre el PAAC - 2019</v>
          </cell>
          <cell r="S128" t="str">
            <v>Suma</v>
          </cell>
          <cell r="T128" t="str">
            <v>Suma</v>
          </cell>
          <cell r="U128" t="str">
            <v>Número</v>
          </cell>
          <cell r="V128" t="str">
            <v>Eficacia</v>
          </cell>
          <cell r="W128" t="str">
            <v>Producto</v>
          </cell>
          <cell r="X128">
            <v>2018</v>
          </cell>
          <cell r="Y128">
            <v>0</v>
          </cell>
          <cell r="Z128">
            <v>0</v>
          </cell>
          <cell r="AA128">
            <v>0</v>
          </cell>
          <cell r="AB128">
            <v>0</v>
          </cell>
          <cell r="AC128">
            <v>1</v>
          </cell>
          <cell r="AD128">
            <v>1</v>
          </cell>
          <cell r="AE128">
            <v>0</v>
          </cell>
          <cell r="AF128">
            <v>0</v>
          </cell>
          <cell r="AG128" t="str">
            <v>No Aplica</v>
          </cell>
          <cell r="AH128" t="str">
            <v>No Aplica</v>
          </cell>
          <cell r="AI128" t="str">
            <v>No Aplica</v>
          </cell>
          <cell r="AJ128">
            <v>1</v>
          </cell>
          <cell r="AK128" t="str">
            <v>No Aplica</v>
          </cell>
          <cell r="AL128" t="str">
            <v>No Aplica</v>
          </cell>
          <cell r="AM128" t="str">
            <v>No Aplica</v>
          </cell>
          <cell r="AN128" t="str">
            <v>No Aplica</v>
          </cell>
          <cell r="AO128" t="str">
            <v>No Aplica</v>
          </cell>
          <cell r="AP128">
            <v>1</v>
          </cell>
          <cell r="AQ128" t="str">
            <v>No Aplica</v>
          </cell>
          <cell r="AR128" t="str">
            <v>No Aplica</v>
          </cell>
          <cell r="AS128" t="str">
            <v>No Aplica</v>
          </cell>
          <cell r="AT128" t="str">
            <v>No Aplica</v>
          </cell>
          <cell r="AU128" t="str">
            <v>No Aplica</v>
          </cell>
          <cell r="AV128" t="str">
            <v>No Aplica</v>
          </cell>
          <cell r="AW128" t="str">
            <v>No Aplica</v>
          </cell>
          <cell r="AX128" t="str">
            <v>No Aplica</v>
          </cell>
          <cell r="AY128" t="str">
            <v>No Aplica</v>
          </cell>
          <cell r="AZ128" t="str">
            <v>No Aplica</v>
          </cell>
          <cell r="BA128" t="str">
            <v>No Aplica</v>
          </cell>
          <cell r="BB128" t="str">
            <v>No Aplica</v>
          </cell>
          <cell r="BC128" t="str">
            <v>No Aplica</v>
          </cell>
          <cell r="BD128" t="str">
            <v>No Aplica</v>
          </cell>
          <cell r="BE128" t="str">
            <v>No Aplica</v>
          </cell>
          <cell r="BF128" t="str">
            <v>No Aplica</v>
          </cell>
          <cell r="BG128" t="str">
            <v>No Aplica</v>
          </cell>
          <cell r="BH128" t="str">
            <v>No Aplica</v>
          </cell>
          <cell r="BI128" t="str">
            <v>No Aplica</v>
          </cell>
          <cell r="BJ128" t="str">
            <v>No Aplica</v>
          </cell>
          <cell r="BK128" t="str">
            <v>No Aplica</v>
          </cell>
          <cell r="BL128" t="str">
            <v>No Aplica</v>
          </cell>
          <cell r="BM128" t="str">
            <v>Plan de Acción PAAC</v>
          </cell>
          <cell r="BN128" t="str">
            <v>Una vez efectuada la consulta, se hace la publicación en la web del PAAC Y Mapa de Riesgos de Corrupción definitiva, posterior se debe socializar.</v>
          </cell>
          <cell r="BO128" t="str">
            <v>publicación pagina web
listas de asistencia socialización</v>
          </cell>
          <cell r="BP128" t="str">
            <v>Conocimiento de los funcionarios y contratistas sobre el PAAC - 2019</v>
          </cell>
          <cell r="BQ128" t="str">
            <v>publicación pagina web
listas de asistencia socialización</v>
          </cell>
          <cell r="BR128" t="str">
            <v>Suma</v>
          </cell>
          <cell r="BS128">
            <v>1</v>
          </cell>
          <cell r="BT128">
            <v>0</v>
          </cell>
          <cell r="BU128">
            <v>0</v>
          </cell>
          <cell r="BV128">
            <v>0</v>
          </cell>
          <cell r="BW128">
            <v>1</v>
          </cell>
          <cell r="BX128">
            <v>0</v>
          </cell>
          <cell r="BY128">
            <v>0</v>
          </cell>
          <cell r="BZ128">
            <v>0</v>
          </cell>
          <cell r="CA128">
            <v>0</v>
          </cell>
          <cell r="CB128">
            <v>0</v>
          </cell>
          <cell r="CC128">
            <v>0</v>
          </cell>
          <cell r="CD128">
            <v>0</v>
          </cell>
          <cell r="CE128">
            <v>0</v>
          </cell>
          <cell r="CF128">
            <v>0</v>
          </cell>
          <cell r="CG128">
            <v>0</v>
          </cell>
          <cell r="CH128">
            <v>0</v>
          </cell>
          <cell r="CI128">
            <v>1</v>
          </cell>
          <cell r="CJ128">
            <v>0</v>
          </cell>
          <cell r="CK128">
            <v>0</v>
          </cell>
          <cell r="CL128">
            <v>0</v>
          </cell>
          <cell r="CM128">
            <v>0</v>
          </cell>
          <cell r="CN128">
            <v>0</v>
          </cell>
          <cell r="CO128">
            <v>0</v>
          </cell>
          <cell r="CP128">
            <v>0</v>
          </cell>
          <cell r="CQ128">
            <v>0</v>
          </cell>
          <cell r="CR128">
            <v>1</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v>1</v>
          </cell>
          <cell r="DI128" t="str">
            <v/>
          </cell>
          <cell r="DJ128" t="str">
            <v>Se realizo la publicación del Plan Anticorrupción y de Atención al Ciudadano 2019, al igual que del mapa de riesgos para la misma vigencia en el botón de transparencia y acceso a la información publica del portal web de la Secretaria General.</v>
          </cell>
          <cell r="DK128" t="str">
            <v>Sin novedad</v>
          </cell>
          <cell r="DL128" t="str">
            <v>Mantener informada a la ciudadanía, grupos de interés y usuarios sobre las acciones anticorrupción y los riesgos de la Secretaria General.</v>
          </cell>
          <cell r="DM128" t="str">
            <v/>
          </cell>
          <cell r="DN128" t="str">
            <v/>
          </cell>
          <cell r="DO128" t="str">
            <v>No se reportaron actividades durante el mes de mayo en el cumplimiento de este indicador.</v>
          </cell>
          <cell r="DP128" t="str">
            <v>N/A</v>
          </cell>
          <cell r="DQ128" t="str">
            <v>N/A</v>
          </cell>
          <cell r="DR128" t="str">
            <v/>
          </cell>
          <cell r="DS128" t="str">
            <v/>
          </cell>
          <cell r="DT128" t="str">
            <v>N/A</v>
          </cell>
          <cell r="DU128" t="str">
            <v>N/A</v>
          </cell>
          <cell r="DV128" t="str">
            <v>N/A</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v>1</v>
          </cell>
          <cell r="FB128">
            <v>0</v>
          </cell>
          <cell r="FC128" t="str">
            <v>No aplica</v>
          </cell>
          <cell r="FD128" t="str">
            <v>No programó</v>
          </cell>
          <cell r="FE128" t="str">
            <v>Cumplido</v>
          </cell>
          <cell r="FF128" t="str">
            <v>No aplica</v>
          </cell>
          <cell r="FG128" t="str">
            <v>No aplica</v>
          </cell>
          <cell r="FH128" t="str">
            <v>No aplica</v>
          </cell>
          <cell r="FI128" t="str">
            <v>No aplica</v>
          </cell>
          <cell r="FJ128" t="str">
            <v>No aplica</v>
          </cell>
          <cell r="FK128" t="str">
            <v>No aplica</v>
          </cell>
          <cell r="FL128" t="str">
            <v>Oportuna</v>
          </cell>
          <cell r="FM128">
            <v>0</v>
          </cell>
          <cell r="FN128" t="str">
            <v>Esneider Bernal</v>
          </cell>
          <cell r="FO128" t="str">
            <v>Cumple</v>
          </cell>
          <cell r="FP128" t="str">
            <v>Cumplido</v>
          </cell>
          <cell r="FQ128" t="e">
            <v>#N/A</v>
          </cell>
          <cell r="FR128" t="str">
            <v>Adecuado</v>
          </cell>
          <cell r="FS128" t="str">
            <v>Coherente</v>
          </cell>
          <cell r="FT128" t="str">
            <v>Concuerda</v>
          </cell>
          <cell r="FU128" t="str">
            <v>Concuerda</v>
          </cell>
          <cell r="FV128" t="str">
            <v>No aplica</v>
          </cell>
          <cell r="FW128" t="str">
            <v>Adecuado</v>
          </cell>
          <cell r="FX128" t="str">
            <v>No oportuna</v>
          </cell>
          <cell r="FY128">
            <v>0</v>
          </cell>
          <cell r="FZ128" t="str">
            <v>Esneider Bernal</v>
          </cell>
          <cell r="GA128">
            <v>0</v>
          </cell>
          <cell r="GB128" t="str">
            <v>Cumplido</v>
          </cell>
          <cell r="GC128" t="e">
            <v>#N/A</v>
          </cell>
          <cell r="GD128">
            <v>0</v>
          </cell>
          <cell r="GE128">
            <v>0</v>
          </cell>
          <cell r="GF128">
            <v>0</v>
          </cell>
          <cell r="GG128">
            <v>0</v>
          </cell>
          <cell r="GH128">
            <v>0</v>
          </cell>
          <cell r="GI128">
            <v>0</v>
          </cell>
          <cell r="GJ128">
            <v>0</v>
          </cell>
          <cell r="GK128">
            <v>0</v>
          </cell>
          <cell r="GL128">
            <v>0</v>
          </cell>
          <cell r="GM128">
            <v>0</v>
          </cell>
          <cell r="GN128">
            <v>0</v>
          </cell>
          <cell r="GO128" t="e">
            <v>#N/A</v>
          </cell>
          <cell r="GP128">
            <v>0</v>
          </cell>
          <cell r="GQ128">
            <v>0</v>
          </cell>
          <cell r="GR128">
            <v>0</v>
          </cell>
          <cell r="GS128">
            <v>0</v>
          </cell>
          <cell r="GT128">
            <v>0</v>
          </cell>
          <cell r="GU128">
            <v>0</v>
          </cell>
          <cell r="GV128">
            <v>0</v>
          </cell>
          <cell r="GW128">
            <v>0</v>
          </cell>
          <cell r="GX128">
            <v>0</v>
          </cell>
          <cell r="GY128" t="str">
            <v/>
          </cell>
          <cell r="GZ128" t="str">
            <v/>
          </cell>
          <cell r="HA128" t="str">
            <v/>
          </cell>
          <cell r="HB128">
            <v>1</v>
          </cell>
          <cell r="HC128" t="str">
            <v/>
          </cell>
          <cell r="HD128" t="str">
            <v/>
          </cell>
          <cell r="HE128" t="str">
            <v/>
          </cell>
          <cell r="HF128" t="str">
            <v/>
          </cell>
          <cell r="HG128" t="str">
            <v/>
          </cell>
          <cell r="HH128" t="str">
            <v/>
          </cell>
          <cell r="HI128" t="str">
            <v/>
          </cell>
          <cell r="HJ128" t="str">
            <v/>
          </cell>
          <cell r="HK128">
            <v>1</v>
          </cell>
          <cell r="HL128">
            <v>0</v>
          </cell>
          <cell r="HM128">
            <v>0</v>
          </cell>
          <cell r="HN128">
            <v>0</v>
          </cell>
          <cell r="HO128">
            <v>1</v>
          </cell>
          <cell r="HP128">
            <v>0</v>
          </cell>
          <cell r="HQ128">
            <v>0</v>
          </cell>
          <cell r="HR128">
            <v>0</v>
          </cell>
          <cell r="HS128">
            <v>0</v>
          </cell>
          <cell r="HT128">
            <v>0</v>
          </cell>
          <cell r="HU128">
            <v>0</v>
          </cell>
          <cell r="HV128">
            <v>0</v>
          </cell>
          <cell r="HW128">
            <v>0</v>
          </cell>
          <cell r="HX128">
            <v>1</v>
          </cell>
          <cell r="HY128" t="str">
            <v>No Programó</v>
          </cell>
          <cell r="HZ128" t="str">
            <v>No Programó</v>
          </cell>
          <cell r="IA128" t="str">
            <v>No Programó</v>
          </cell>
          <cell r="IB128">
            <v>1</v>
          </cell>
          <cell r="IC128">
            <v>1</v>
          </cell>
          <cell r="ID128">
            <v>1</v>
          </cell>
          <cell r="IE128">
            <v>1</v>
          </cell>
          <cell r="IF128">
            <v>1</v>
          </cell>
          <cell r="IG128">
            <v>1</v>
          </cell>
          <cell r="IH128">
            <v>1</v>
          </cell>
          <cell r="II128">
            <v>1</v>
          </cell>
          <cell r="IJ128">
            <v>1</v>
          </cell>
          <cell r="IK128" t="str">
            <v>No Programó</v>
          </cell>
          <cell r="IL128">
            <v>1</v>
          </cell>
          <cell r="IM128">
            <v>1</v>
          </cell>
          <cell r="IN128">
            <v>1</v>
          </cell>
          <cell r="IP128">
            <v>0</v>
          </cell>
        </row>
        <row r="129">
          <cell r="A129" t="str">
            <v>PAAC_14</v>
          </cell>
          <cell r="B129" t="str">
            <v>Oficina Asesora de Planeación</v>
          </cell>
          <cell r="C129" t="str">
            <v>Jefe Oficina Asesora de Planeación</v>
          </cell>
          <cell r="D129" t="str">
            <v>Luz Alejandra Barbosa Tarazona</v>
          </cell>
          <cell r="E129" t="str">
            <v>P1 -  ÉTICA, BUEN GOBIERNO Y TRANSPARENCIA</v>
          </cell>
          <cell r="F129" t="str">
            <v>P1O1 Consolidar a 2020 una cultura de visión y actuación ética,  integra y transparente</v>
          </cell>
          <cell r="G129" t="str">
            <v>P1O1A11 Realizar la formulación y el seguimiento a la ejecución del Plan Anticorrupción y de Atención al Ciudadano - PAAC, para la obtención de resultados óptimos en la medición del Índice de Gobierno Abierto - IGA</v>
          </cell>
          <cell r="H129" t="str">
            <v xml:space="preserve">Expedir lineamientos para el empalme y el cierre de la gestión del cuatrienio en el marco del Plan de Desarrollo Bogotá Mejor para Todos. </v>
          </cell>
          <cell r="I129" t="str">
            <v>Lineamientos para el empalme y el cierre de la gestión del cuatrienio en el marco del Plan de Desarrollo Bogotá Mejor para Todos.</v>
          </cell>
          <cell r="K129" t="str">
            <v>Suma de lineamientos expedidos para el empalme y el cierre de la gestión del cuatrienio en el marco del Plan de Desarrollo Bogotá Mejor para Todos.</v>
          </cell>
          <cell r="L129" t="str">
            <v>Número de lineamientos expedidos para el empalme y el cierre de la gestión del cuatrienio en el marco del Plan de Desarrollo Bogotá Mejor para Todos.</v>
          </cell>
          <cell r="M129" t="str">
            <v>N/A</v>
          </cell>
          <cell r="O129" t="str">
            <v>Lineamientos expedidos para el empalme y el cierre de la gestión del cuatrienio en el marco del Plan de Desarrollo Bogotá Mejor para Todos.</v>
          </cell>
          <cell r="Q129" t="str">
            <v>Memorando
Listados de asistencia</v>
          </cell>
          <cell r="R129" t="str">
            <v>Empalme realizado de manera optima</v>
          </cell>
          <cell r="S129" t="str">
            <v>Suma</v>
          </cell>
          <cell r="T129" t="str">
            <v>Suma</v>
          </cell>
          <cell r="U129" t="str">
            <v>Número</v>
          </cell>
          <cell r="V129" t="str">
            <v>Eficacia</v>
          </cell>
          <cell r="W129" t="str">
            <v>Producto</v>
          </cell>
          <cell r="X129">
            <v>2018</v>
          </cell>
          <cell r="Y129">
            <v>0</v>
          </cell>
          <cell r="Z129">
            <v>0</v>
          </cell>
          <cell r="AA129">
            <v>0</v>
          </cell>
          <cell r="AB129">
            <v>0</v>
          </cell>
          <cell r="AC129">
            <v>1</v>
          </cell>
          <cell r="AD129">
            <v>1</v>
          </cell>
          <cell r="AE129">
            <v>0</v>
          </cell>
          <cell r="AF129">
            <v>0</v>
          </cell>
          <cell r="AG129" t="str">
            <v>No Aplica</v>
          </cell>
          <cell r="AH129" t="str">
            <v>No Aplica</v>
          </cell>
          <cell r="AI129" t="str">
            <v>No Aplica</v>
          </cell>
          <cell r="AJ129">
            <v>1</v>
          </cell>
          <cell r="AK129" t="str">
            <v>No Aplica</v>
          </cell>
          <cell r="AL129" t="str">
            <v>No Aplica</v>
          </cell>
          <cell r="AM129" t="str">
            <v>No Aplica</v>
          </cell>
          <cell r="AN129" t="str">
            <v>No Aplica</v>
          </cell>
          <cell r="AO129" t="str">
            <v>No Aplica</v>
          </cell>
          <cell r="AP129">
            <v>1</v>
          </cell>
          <cell r="AQ129" t="str">
            <v>No Aplica</v>
          </cell>
          <cell r="AR129" t="str">
            <v>No Aplica</v>
          </cell>
          <cell r="AS129" t="str">
            <v>No Aplica</v>
          </cell>
          <cell r="AT129" t="str">
            <v>No Aplica</v>
          </cell>
          <cell r="AU129" t="str">
            <v>No Aplica</v>
          </cell>
          <cell r="AV129" t="str">
            <v>No Aplica</v>
          </cell>
          <cell r="AW129" t="str">
            <v>No Aplica</v>
          </cell>
          <cell r="AX129" t="str">
            <v>No Aplica</v>
          </cell>
          <cell r="AY129" t="str">
            <v>No Aplica</v>
          </cell>
          <cell r="AZ129" t="str">
            <v>No Aplica</v>
          </cell>
          <cell r="BA129" t="str">
            <v>No Aplica</v>
          </cell>
          <cell r="BB129" t="str">
            <v>No Aplica</v>
          </cell>
          <cell r="BC129" t="str">
            <v>No Aplica</v>
          </cell>
          <cell r="BD129" t="str">
            <v>No Aplica</v>
          </cell>
          <cell r="BE129" t="str">
            <v>No Aplica</v>
          </cell>
          <cell r="BF129" t="str">
            <v>No Aplica</v>
          </cell>
          <cell r="BG129" t="str">
            <v>No Aplica</v>
          </cell>
          <cell r="BH129" t="str">
            <v>No Aplica</v>
          </cell>
          <cell r="BI129" t="str">
            <v>No Aplica</v>
          </cell>
          <cell r="BJ129" t="str">
            <v>No Aplica</v>
          </cell>
          <cell r="BK129" t="str">
            <v>No Aplica</v>
          </cell>
          <cell r="BL129" t="str">
            <v>No Aplica</v>
          </cell>
          <cell r="BM129" t="str">
            <v>Plan de Acción PAAC</v>
          </cell>
          <cell r="BN129" t="str">
            <v>Lineamientos expedidos para el empalme y el cierre de la gestión del cuatrienio en el marco del Plan de Desarrollo Bogotá Mejor para Todos.</v>
          </cell>
          <cell r="BO129" t="str">
            <v>Formular lineamientos para el empalme.
Socializar Lineamientos</v>
          </cell>
          <cell r="BP129" t="str">
            <v>Empalme realizado de manera optima</v>
          </cell>
          <cell r="BQ129" t="str">
            <v>Memorando
Listados de asistencia</v>
          </cell>
          <cell r="BR129" t="str">
            <v>Suma</v>
          </cell>
          <cell r="BS129">
            <v>1</v>
          </cell>
          <cell r="BT129">
            <v>0</v>
          </cell>
          <cell r="BU129">
            <v>0</v>
          </cell>
          <cell r="BV129">
            <v>0</v>
          </cell>
          <cell r="BW129">
            <v>0</v>
          </cell>
          <cell r="BX129">
            <v>0</v>
          </cell>
          <cell r="BY129">
            <v>0</v>
          </cell>
          <cell r="BZ129">
            <v>0</v>
          </cell>
          <cell r="CA129">
            <v>1</v>
          </cell>
          <cell r="CB129">
            <v>0</v>
          </cell>
          <cell r="CC129">
            <v>0</v>
          </cell>
          <cell r="CD129">
            <v>0</v>
          </cell>
          <cell r="CE129">
            <v>0</v>
          </cell>
          <cell r="CF129">
            <v>0</v>
          </cell>
          <cell r="CG129">
            <v>0</v>
          </cell>
          <cell r="CH129">
            <v>0</v>
          </cell>
          <cell r="CI129">
            <v>0</v>
          </cell>
          <cell r="CJ129">
            <v>0</v>
          </cell>
          <cell r="CK129">
            <v>0</v>
          </cell>
          <cell r="CL129">
            <v>0</v>
          </cell>
          <cell r="CM129">
            <v>1</v>
          </cell>
          <cell r="CN129">
            <v>0</v>
          </cell>
          <cell r="CO129">
            <v>0</v>
          </cell>
          <cell r="CP129">
            <v>0</v>
          </cell>
          <cell r="CQ129">
            <v>0</v>
          </cell>
          <cell r="CR129">
            <v>1</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No se reportaron actividades durante el mes de mayo en el cumplimiento de este indicador.</v>
          </cell>
          <cell r="DP129" t="str">
            <v>N/A</v>
          </cell>
          <cell r="DQ129" t="str">
            <v>N/A</v>
          </cell>
          <cell r="DR129" t="str">
            <v/>
          </cell>
          <cell r="DS129" t="str">
            <v/>
          </cell>
          <cell r="DT129" t="str">
            <v>N/A</v>
          </cell>
          <cell r="DU129" t="str">
            <v>N/A</v>
          </cell>
          <cell r="DV129" t="str">
            <v>N/A</v>
          </cell>
          <cell r="DW129" t="str">
            <v/>
          </cell>
          <cell r="DX129" t="str">
            <v/>
          </cell>
          <cell r="DY129" t="str">
            <v/>
          </cell>
          <cell r="DZ129" t="str">
            <v/>
          </cell>
          <cell r="EA129" t="str">
            <v/>
          </cell>
          <cell r="EB129">
            <v>1</v>
          </cell>
          <cell r="EC129" t="str">
            <v/>
          </cell>
          <cell r="ED129" t="str">
            <v>Frente a los lineamientos para empalme y el cierre de la Gestión del cuatrienio, la Secretaria General solicitó mediante correo electrónico a cada una de las dependencias:
- Una breve descripción del estado actual de las áreas, presentando: La descripción del estado en el que entrega de la dependencia.
- Los grandes logros alcanzados (tomando como base el informe de gerencia adjunto).
- Los retos o desafíos que deben ser abordados a futuro en materia de gestión administrativa.
- Las recomendaciones sobre los temas a los cuales se les debe dar continuidad por su importancia en términos de representar compromisos asumidos bajo instrumentos de planeación de mediano o largo plazo, o compromisos regionales, nacionales o internacionales, alertando sobre los riesgos que conllevaría asumir una postura contraria.
Una vez consolidada la anterior información, se consolidaron y reportaron los siguientes informes: 
I. Informes de Gestión y Desarrollo Institucional
II. Informe de balance del Plan de Desarrollo
III. Diagnóstico sectorial
IV. Balance estratégico de la Administración Distrital</v>
          </cell>
          <cell r="EE129" t="str">
            <v>N/A</v>
          </cell>
          <cell r="EF129" t="str">
            <v>Lograr una transición armoniosa entre la administración que termina su periodo y el nuevo gobernante, para la construcción de procesos de buen gobierno y transparencia como soporte transversal de punto de partida garantizando así, un mayor bienestar de la población.</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v>1</v>
          </cell>
          <cell r="FB129">
            <v>0</v>
          </cell>
          <cell r="FC129" t="str">
            <v>No aplica</v>
          </cell>
          <cell r="FD129" t="str">
            <v>No programó</v>
          </cell>
          <cell r="FE129" t="str">
            <v>No programó</v>
          </cell>
          <cell r="FF129" t="str">
            <v>No aplica</v>
          </cell>
          <cell r="FG129" t="str">
            <v>No aplica</v>
          </cell>
          <cell r="FH129" t="str">
            <v>No aplica</v>
          </cell>
          <cell r="FI129" t="str">
            <v>No aplica</v>
          </cell>
          <cell r="FJ129" t="str">
            <v>No aplica</v>
          </cell>
          <cell r="FK129" t="str">
            <v>No aplica</v>
          </cell>
          <cell r="FL129" t="str">
            <v>Oportuna</v>
          </cell>
          <cell r="FM129">
            <v>0</v>
          </cell>
          <cell r="FN129" t="str">
            <v>Esneider Bernal</v>
          </cell>
          <cell r="FO129" t="str">
            <v>No aplica</v>
          </cell>
          <cell r="FP129" t="str">
            <v>No programó</v>
          </cell>
          <cell r="FQ129" t="e">
            <v>#N/A</v>
          </cell>
          <cell r="FR129" t="str">
            <v>No aplica</v>
          </cell>
          <cell r="FS129" t="str">
            <v>No aplica</v>
          </cell>
          <cell r="FT129" t="str">
            <v>No aplica</v>
          </cell>
          <cell r="FU129" t="str">
            <v>No aplica</v>
          </cell>
          <cell r="FV129" t="str">
            <v>No aplica</v>
          </cell>
          <cell r="FW129" t="str">
            <v>No aplica</v>
          </cell>
          <cell r="FX129" t="str">
            <v>No oportuna</v>
          </cell>
          <cell r="FY129">
            <v>0</v>
          </cell>
          <cell r="FZ129" t="str">
            <v>Esneider Bernal</v>
          </cell>
          <cell r="GA129">
            <v>0</v>
          </cell>
          <cell r="GB129" t="str">
            <v>Cumplido</v>
          </cell>
          <cell r="GC129" t="e">
            <v>#N/A</v>
          </cell>
          <cell r="GD129">
            <v>0</v>
          </cell>
          <cell r="GE129">
            <v>0</v>
          </cell>
          <cell r="GF129">
            <v>0</v>
          </cell>
          <cell r="GG129">
            <v>0</v>
          </cell>
          <cell r="GH129">
            <v>0</v>
          </cell>
          <cell r="GI129">
            <v>0</v>
          </cell>
          <cell r="GJ129">
            <v>0</v>
          </cell>
          <cell r="GK129">
            <v>0</v>
          </cell>
          <cell r="GL129">
            <v>0</v>
          </cell>
          <cell r="GM129">
            <v>0</v>
          </cell>
          <cell r="GN129">
            <v>0</v>
          </cell>
          <cell r="GO129" t="e">
            <v>#N/A</v>
          </cell>
          <cell r="GP129">
            <v>0</v>
          </cell>
          <cell r="GQ129">
            <v>0</v>
          </cell>
          <cell r="GR129">
            <v>0</v>
          </cell>
          <cell r="GS129">
            <v>0</v>
          </cell>
          <cell r="GT129">
            <v>0</v>
          </cell>
          <cell r="GU129">
            <v>0</v>
          </cell>
          <cell r="GV129">
            <v>0</v>
          </cell>
          <cell r="GW129">
            <v>0</v>
          </cell>
          <cell r="GX129">
            <v>0</v>
          </cell>
          <cell r="GY129" t="str">
            <v/>
          </cell>
          <cell r="GZ129" t="str">
            <v/>
          </cell>
          <cell r="HA129" t="str">
            <v/>
          </cell>
          <cell r="HB129" t="str">
            <v/>
          </cell>
          <cell r="HC129" t="str">
            <v/>
          </cell>
          <cell r="HD129" t="str">
            <v/>
          </cell>
          <cell r="HE129" t="str">
            <v/>
          </cell>
          <cell r="HF129">
            <v>1</v>
          </cell>
          <cell r="HG129" t="str">
            <v/>
          </cell>
          <cell r="HH129" t="str">
            <v/>
          </cell>
          <cell r="HI129" t="str">
            <v/>
          </cell>
          <cell r="HJ129" t="str">
            <v/>
          </cell>
          <cell r="HK129">
            <v>1</v>
          </cell>
          <cell r="HL129">
            <v>0</v>
          </cell>
          <cell r="HM129">
            <v>0</v>
          </cell>
          <cell r="HN129">
            <v>0</v>
          </cell>
          <cell r="HO129">
            <v>0</v>
          </cell>
          <cell r="HP129">
            <v>0</v>
          </cell>
          <cell r="HQ129">
            <v>0</v>
          </cell>
          <cell r="HR129">
            <v>0</v>
          </cell>
          <cell r="HS129">
            <v>1</v>
          </cell>
          <cell r="HT129">
            <v>0</v>
          </cell>
          <cell r="HU129">
            <v>0</v>
          </cell>
          <cell r="HV129">
            <v>0</v>
          </cell>
          <cell r="HW129">
            <v>0</v>
          </cell>
          <cell r="HX129">
            <v>1</v>
          </cell>
          <cell r="HY129" t="str">
            <v>No Programó</v>
          </cell>
          <cell r="HZ129" t="str">
            <v>No Programó</v>
          </cell>
          <cell r="IA129" t="str">
            <v>No Programó</v>
          </cell>
          <cell r="IB129" t="str">
            <v>No Programó</v>
          </cell>
          <cell r="IC129" t="str">
            <v>No Programó</v>
          </cell>
          <cell r="ID129" t="str">
            <v>No Programó</v>
          </cell>
          <cell r="IE129" t="str">
            <v>No Programó</v>
          </cell>
          <cell r="IF129">
            <v>1</v>
          </cell>
          <cell r="IG129">
            <v>1</v>
          </cell>
          <cell r="IH129">
            <v>1</v>
          </cell>
          <cell r="II129">
            <v>1</v>
          </cell>
          <cell r="IJ129">
            <v>1</v>
          </cell>
          <cell r="IK129" t="str">
            <v>No Programó</v>
          </cell>
          <cell r="IL129" t="str">
            <v>No Programó</v>
          </cell>
          <cell r="IM129">
            <v>1</v>
          </cell>
          <cell r="IN129" t="str">
            <v>No Programó</v>
          </cell>
          <cell r="IP129">
            <v>0</v>
          </cell>
        </row>
        <row r="130">
          <cell r="A130" t="str">
            <v>PAAC_15</v>
          </cell>
          <cell r="B130" t="str">
            <v>Oficina Asesora de Planeación</v>
          </cell>
          <cell r="C130" t="str">
            <v>Jefe Oficina Asesora de Planeación</v>
          </cell>
          <cell r="D130" t="str">
            <v>Luz Alejandra Barbosa Tarazona</v>
          </cell>
          <cell r="E130" t="str">
            <v>P1 -  ÉTICA, BUEN GOBIERNO Y TRANSPARENCIA</v>
          </cell>
          <cell r="F130" t="str">
            <v>P1O1 Consolidar a 2020 una cultura de visión y actuación ética,  integra y transparente</v>
          </cell>
          <cell r="G130" t="str">
            <v>P1O1A11 Realizar la formulación y el seguimiento a la ejecución del Plan Anticorrupción y de Atención al Ciudadano - PAAC, para la obtención de resultados óptimos en la medición del Índice de Gobierno Abierto - IGA</v>
          </cell>
          <cell r="H130" t="str">
            <v xml:space="preserve">Elaborar y publicar el informe de gestión de la vigencia 2019, en periodos semestrales, que reflejen de manera acumulada la gestión que se realiza. </v>
          </cell>
          <cell r="I130" t="str">
            <v>Informes de Gestión semestrales</v>
          </cell>
          <cell r="J130" t="str">
            <v>Informe que permite evidenciar la ejecución, seguimiento, evaluación y control de la gestión en la entidad.</v>
          </cell>
          <cell r="K130" t="str">
            <v xml:space="preserve">  Número de informes de gestión realizados </v>
          </cell>
          <cell r="L130" t="str">
            <v>Número de informes de gestión realizados</v>
          </cell>
          <cell r="M130" t="str">
            <v>N/A</v>
          </cell>
          <cell r="O130" t="str">
            <v>N/A</v>
          </cell>
          <cell r="Q130" t="str">
            <v>Publicación de los informes de Gestión y resultado</v>
          </cell>
          <cell r="R130" t="str">
            <v>Seguimiento continuo de la gestión de la entidad para la toma de decisiones</v>
          </cell>
          <cell r="S130" t="str">
            <v>Suma</v>
          </cell>
          <cell r="T130" t="str">
            <v>Suma</v>
          </cell>
          <cell r="U130" t="str">
            <v>Número</v>
          </cell>
          <cell r="V130" t="str">
            <v>Eficacia</v>
          </cell>
          <cell r="W130" t="str">
            <v>Producto</v>
          </cell>
          <cell r="X130">
            <v>2018</v>
          </cell>
          <cell r="Y130">
            <v>0</v>
          </cell>
          <cell r="Z130">
            <v>0</v>
          </cell>
          <cell r="AA130">
            <v>0</v>
          </cell>
          <cell r="AB130">
            <v>0</v>
          </cell>
          <cell r="AC130">
            <v>3</v>
          </cell>
          <cell r="AD130">
            <v>2</v>
          </cell>
          <cell r="AE130">
            <v>0</v>
          </cell>
          <cell r="AF130">
            <v>0</v>
          </cell>
          <cell r="AG130" t="str">
            <v>No Aplica</v>
          </cell>
          <cell r="AH130" t="str">
            <v>No Aplica</v>
          </cell>
          <cell r="AI130" t="str">
            <v>No Aplica</v>
          </cell>
          <cell r="AJ130">
            <v>1</v>
          </cell>
          <cell r="AK130" t="str">
            <v>No Aplica</v>
          </cell>
          <cell r="AL130" t="str">
            <v>No Aplica</v>
          </cell>
          <cell r="AM130" t="str">
            <v>No Aplica</v>
          </cell>
          <cell r="AN130" t="str">
            <v>No Aplica</v>
          </cell>
          <cell r="AO130" t="str">
            <v>No Aplica</v>
          </cell>
          <cell r="AP130">
            <v>1</v>
          </cell>
          <cell r="AQ130" t="str">
            <v>No Aplica</v>
          </cell>
          <cell r="AR130" t="str">
            <v>No Aplica</v>
          </cell>
          <cell r="AS130" t="str">
            <v>No Aplica</v>
          </cell>
          <cell r="AT130" t="str">
            <v>No Aplica</v>
          </cell>
          <cell r="AU130" t="str">
            <v>No Aplica</v>
          </cell>
          <cell r="AV130" t="str">
            <v>No Aplica</v>
          </cell>
          <cell r="AW130" t="str">
            <v>No Aplica</v>
          </cell>
          <cell r="AX130" t="str">
            <v>No Aplica</v>
          </cell>
          <cell r="AY130" t="str">
            <v>No Aplica</v>
          </cell>
          <cell r="AZ130" t="str">
            <v>No Aplica</v>
          </cell>
          <cell r="BA130" t="str">
            <v>No Aplica</v>
          </cell>
          <cell r="BB130" t="str">
            <v>No Aplica</v>
          </cell>
          <cell r="BC130" t="str">
            <v>No Aplica</v>
          </cell>
          <cell r="BD130" t="str">
            <v>No Aplica</v>
          </cell>
          <cell r="BE130" t="str">
            <v>No Aplica</v>
          </cell>
          <cell r="BF130" t="str">
            <v>No Aplica</v>
          </cell>
          <cell r="BG130" t="str">
            <v>No Aplica</v>
          </cell>
          <cell r="BH130" t="str">
            <v>No Aplica</v>
          </cell>
          <cell r="BI130" t="str">
            <v>No Aplica</v>
          </cell>
          <cell r="BJ130" t="str">
            <v>No Aplica</v>
          </cell>
          <cell r="BK130" t="str">
            <v>No Aplica</v>
          </cell>
          <cell r="BL130" t="str">
            <v>No Aplica</v>
          </cell>
          <cell r="BM130" t="str">
            <v>Plan de Acción PAAC</v>
          </cell>
          <cell r="BN130" t="str">
            <v>Informe que permite evidenciar la ejecución, seguimiento, evaluación y control de la gestión en la entidad.</v>
          </cell>
          <cell r="BO130" t="str">
            <v>•Presentación de lineamientos para recopilación de información. 
•Revisión y verificación de la información recopilada  •Estructuración de los informes</v>
          </cell>
          <cell r="BP130" t="str">
            <v>Seguimiento continuo de la gestión de la entidad para la toma de decisiones</v>
          </cell>
          <cell r="BQ130" t="str">
            <v>Publicación de los informes de Gestión y resultado</v>
          </cell>
          <cell r="BR130" t="str">
            <v>Suma</v>
          </cell>
          <cell r="BS130">
            <v>2</v>
          </cell>
          <cell r="BT130">
            <v>1</v>
          </cell>
          <cell r="BU130">
            <v>0</v>
          </cell>
          <cell r="BV130">
            <v>0</v>
          </cell>
          <cell r="BW130">
            <v>0</v>
          </cell>
          <cell r="BX130">
            <v>0</v>
          </cell>
          <cell r="BY130">
            <v>0</v>
          </cell>
          <cell r="BZ130">
            <v>1</v>
          </cell>
          <cell r="CA130">
            <v>0</v>
          </cell>
          <cell r="CB130">
            <v>0</v>
          </cell>
          <cell r="CC130">
            <v>0</v>
          </cell>
          <cell r="CD130">
            <v>0</v>
          </cell>
          <cell r="CE130">
            <v>0</v>
          </cell>
          <cell r="CF130">
            <v>1</v>
          </cell>
          <cell r="CG130">
            <v>0</v>
          </cell>
          <cell r="CH130">
            <v>0</v>
          </cell>
          <cell r="CI130">
            <v>0</v>
          </cell>
          <cell r="CJ130">
            <v>0</v>
          </cell>
          <cell r="CK130">
            <v>0</v>
          </cell>
          <cell r="CL130">
            <v>1</v>
          </cell>
          <cell r="CM130">
            <v>0</v>
          </cell>
          <cell r="CN130">
            <v>0</v>
          </cell>
          <cell r="CO130">
            <v>0</v>
          </cell>
          <cell r="CP130">
            <v>0</v>
          </cell>
          <cell r="CQ130">
            <v>0</v>
          </cell>
          <cell r="CR130">
            <v>2</v>
          </cell>
          <cell r="CS130">
            <v>1</v>
          </cell>
          <cell r="CT130" t="str">
            <v/>
          </cell>
          <cell r="CU130" t="str">
            <v>En cumplimiento a lo establecido en el artículo 74 de la ley 1474 de 2011, se consolidó la información del cumplimento y avance de la gestión y resultados de las diferentes dependencias de la Entidad, las cuales fueron publicadas en el siguiente link: http://secretariageneral.gov.co/transparencia/planeacion/politicas-lineamientos-y-manuales/informe-gesti%C3%B3n-y-resultados-vigencia-2018.
En el mismo sentido, esta información fue emitida como medida de transparencia e insumo para la estrategia de rendición de cuentas, puesto que la entrega de la información contenida en dicho informe, se constituye como un elemento básico a disposición de la ciudadanía.</v>
          </cell>
          <cell r="CV130" t="str">
            <v>No se presentaron</v>
          </cell>
          <cell r="CW130" t="str">
            <v xml:space="preserve">Este producto es un insumo para el cumplimiento de la ley de transparencia teniendo en cuanta que es un elemento básico a disposición de la ciudadanía.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No se reportaron actividades durante el mes de mayo en el cumplimiento de este indicador.</v>
          </cell>
          <cell r="DP130" t="str">
            <v>N/A</v>
          </cell>
          <cell r="DQ130" t="str">
            <v>N/A</v>
          </cell>
          <cell r="DR130" t="str">
            <v/>
          </cell>
          <cell r="DS130" t="str">
            <v/>
          </cell>
          <cell r="DT130" t="str">
            <v>N/A</v>
          </cell>
          <cell r="DU130" t="str">
            <v>N/A</v>
          </cell>
          <cell r="DV130" t="str">
            <v>N/A</v>
          </cell>
          <cell r="DW130">
            <v>1</v>
          </cell>
          <cell r="DX130" t="str">
            <v/>
          </cell>
          <cell r="DY130" t="str">
            <v>En cumplimiento de las actividades estipuladas en el marco de la ley 1474 de 2011, se publica en el link https://secretariageneral.gov.co/transparencia/planeacion/informe-la-gestion-y-resultados-la-secretaria-general-la-alcaldia-mayor-bogota-2019, el Informe de Gestión y Resultados de la Secretaria General de la Alcaldía Mayor de Bogotá, en el cual tiene como objetivo dar a conocer las actividades desarrolladas por la Entidad en cumplimiento de su objeto misional, permitiendo visualizar de manera general la plataforma estratégica de la entidad, así como la ejecución de metas e indicadores en el periodo comprendido entre el entre 1° de enero y el 31 de junio de 2019.</v>
          </cell>
          <cell r="DZ130" t="str">
            <v>N/A</v>
          </cell>
          <cell r="EA130" t="str">
            <v>Mediante la consolidación de esta información, la Secretaria general de la Alcaldía Mayor de Bogotá, busca realizar un seguimiento continuo a las actividades ejecutadas en marco de la misionalidad de la Entidad y el cumplimiento de sus metas y promoviendo la visibilidad de esta información ante la ciudadanía, apoyando los procesos de Transparencia, el acceso a la información pública y los procedimientos para el ejercicio y garantía del derecho a la publicidad de la información actualizada y oportuna.</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v>2</v>
          </cell>
          <cell r="FB130">
            <v>0</v>
          </cell>
          <cell r="FC130" t="str">
            <v>No aplica</v>
          </cell>
          <cell r="FD130" t="str">
            <v>Cumplido</v>
          </cell>
          <cell r="FE130" t="str">
            <v>Cumplido</v>
          </cell>
          <cell r="FF130" t="str">
            <v>Adecuado</v>
          </cell>
          <cell r="FG130" t="str">
            <v>Coherente</v>
          </cell>
          <cell r="FH130" t="str">
            <v>Concuerda</v>
          </cell>
          <cell r="FI130" t="str">
            <v>Concuerda</v>
          </cell>
          <cell r="FJ130" t="str">
            <v>Relación directa</v>
          </cell>
          <cell r="FK130" t="str">
            <v>Adecuado</v>
          </cell>
          <cell r="FL130" t="str">
            <v>Oportuna</v>
          </cell>
          <cell r="FM130">
            <v>0</v>
          </cell>
          <cell r="FN130" t="str">
            <v>Esneider Bernal</v>
          </cell>
          <cell r="FO130" t="str">
            <v>No aplica</v>
          </cell>
          <cell r="FP130" t="str">
            <v>Cumplido</v>
          </cell>
          <cell r="FQ130" t="e">
            <v>#N/A</v>
          </cell>
          <cell r="FR130" t="str">
            <v>No aplica</v>
          </cell>
          <cell r="FS130" t="str">
            <v>No aplica</v>
          </cell>
          <cell r="FT130" t="str">
            <v>No aplica</v>
          </cell>
          <cell r="FU130" t="str">
            <v>No aplica</v>
          </cell>
          <cell r="FV130" t="str">
            <v>No aplica</v>
          </cell>
          <cell r="FW130" t="str">
            <v>No aplica</v>
          </cell>
          <cell r="FX130" t="str">
            <v>No oportuna</v>
          </cell>
          <cell r="FY130">
            <v>0</v>
          </cell>
          <cell r="FZ130" t="str">
            <v>Esneider Bernal</v>
          </cell>
          <cell r="GA130">
            <v>0</v>
          </cell>
          <cell r="GB130" t="str">
            <v>Cumplido</v>
          </cell>
          <cell r="GC130" t="e">
            <v>#N/A</v>
          </cell>
          <cell r="GD130">
            <v>0</v>
          </cell>
          <cell r="GE130">
            <v>0</v>
          </cell>
          <cell r="GF130">
            <v>0</v>
          </cell>
          <cell r="GG130">
            <v>0</v>
          </cell>
          <cell r="GH130">
            <v>0</v>
          </cell>
          <cell r="GI130">
            <v>0</v>
          </cell>
          <cell r="GJ130">
            <v>0</v>
          </cell>
          <cell r="GK130">
            <v>0</v>
          </cell>
          <cell r="GL130">
            <v>0</v>
          </cell>
          <cell r="GM130">
            <v>0</v>
          </cell>
          <cell r="GN130">
            <v>0</v>
          </cell>
          <cell r="GO130" t="e">
            <v>#N/A</v>
          </cell>
          <cell r="GP130">
            <v>0</v>
          </cell>
          <cell r="GQ130">
            <v>0</v>
          </cell>
          <cell r="GR130">
            <v>0</v>
          </cell>
          <cell r="GS130">
            <v>0</v>
          </cell>
          <cell r="GT130">
            <v>0</v>
          </cell>
          <cell r="GU130">
            <v>0</v>
          </cell>
          <cell r="GV130">
            <v>0</v>
          </cell>
          <cell r="GW130">
            <v>0</v>
          </cell>
          <cell r="GX130">
            <v>0</v>
          </cell>
          <cell r="GY130">
            <v>1</v>
          </cell>
          <cell r="GZ130" t="str">
            <v/>
          </cell>
          <cell r="HA130" t="str">
            <v/>
          </cell>
          <cell r="HB130" t="str">
            <v/>
          </cell>
          <cell r="HC130" t="str">
            <v/>
          </cell>
          <cell r="HD130" t="str">
            <v/>
          </cell>
          <cell r="HE130">
            <v>1</v>
          </cell>
          <cell r="HF130" t="str">
            <v/>
          </cell>
          <cell r="HG130" t="str">
            <v/>
          </cell>
          <cell r="HH130" t="str">
            <v/>
          </cell>
          <cell r="HI130" t="str">
            <v/>
          </cell>
          <cell r="HJ130" t="str">
            <v/>
          </cell>
          <cell r="HK130">
            <v>2</v>
          </cell>
          <cell r="HL130">
            <v>0.5</v>
          </cell>
          <cell r="HM130">
            <v>0</v>
          </cell>
          <cell r="HN130">
            <v>0</v>
          </cell>
          <cell r="HO130">
            <v>0</v>
          </cell>
          <cell r="HP130">
            <v>0</v>
          </cell>
          <cell r="HQ130">
            <v>0</v>
          </cell>
          <cell r="HR130">
            <v>0.5</v>
          </cell>
          <cell r="HS130">
            <v>0</v>
          </cell>
          <cell r="HT130">
            <v>0</v>
          </cell>
          <cell r="HU130">
            <v>0</v>
          </cell>
          <cell r="HV130">
            <v>0</v>
          </cell>
          <cell r="HW130">
            <v>0</v>
          </cell>
          <cell r="HX130">
            <v>1</v>
          </cell>
          <cell r="HY130">
            <v>1</v>
          </cell>
          <cell r="HZ130">
            <v>1</v>
          </cell>
          <cell r="IA130">
            <v>1</v>
          </cell>
          <cell r="IB130">
            <v>1</v>
          </cell>
          <cell r="IC130">
            <v>1</v>
          </cell>
          <cell r="ID130">
            <v>1</v>
          </cell>
          <cell r="IE130">
            <v>1</v>
          </cell>
          <cell r="IF130">
            <v>1</v>
          </cell>
          <cell r="IG130">
            <v>1</v>
          </cell>
          <cell r="IH130">
            <v>1</v>
          </cell>
          <cell r="II130">
            <v>1</v>
          </cell>
          <cell r="IJ130">
            <v>1</v>
          </cell>
          <cell r="IK130">
            <v>1</v>
          </cell>
          <cell r="IL130">
            <v>1</v>
          </cell>
          <cell r="IM130">
            <v>1</v>
          </cell>
          <cell r="IN130" t="str">
            <v>No Programó</v>
          </cell>
          <cell r="IP130">
            <v>0.5</v>
          </cell>
        </row>
        <row r="131">
          <cell r="A131" t="str">
            <v>PAAC_17</v>
          </cell>
          <cell r="B131" t="str">
            <v>Oficina Asesora de Planeación</v>
          </cell>
          <cell r="C131" t="str">
            <v>Jefe Oficina Asesora de Planeación</v>
          </cell>
          <cell r="D131" t="str">
            <v>Luz Alejandra Barbosa Tarazona</v>
          </cell>
          <cell r="E131" t="str">
            <v>P1 -  ÉTICA, BUEN GOBIERNO Y TRANSPARENCIA</v>
          </cell>
          <cell r="F131" t="str">
            <v>P1O1 Consolidar a 2020 una cultura de visión y actuación ética,  integra y transparente</v>
          </cell>
          <cell r="G131" t="str">
            <v>P1O1A11 Realizar la formulación y el seguimiento a la ejecución del Plan Anticorrupción y de Atención al Ciudadano - PAAC, para la obtención de resultados óptimos en la medición del Índice de Gobierno Abierto - IGA</v>
          </cell>
          <cell r="H131" t="str">
            <v>Consolidar, remitir y publicar la información de la gestión sectorial 2018 en el marco del Acuerdo 380 de 2009</v>
          </cell>
          <cell r="I131" t="str">
            <v>Informe “Diálogo Ciudadano Sector Gestión Pública 2018"</v>
          </cell>
          <cell r="J131" t="str">
            <v xml:space="preserve">Informe de “Diálogo Ciudadano Sector Gestión Pública 2017”, donde se presentan los logros sobre la gestión 2018 y los retos para 2019,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v>
          </cell>
          <cell r="K131" t="str">
            <v xml:space="preserve">Informe “Diálogo Ciudadano Sector Gestión Pública 2018" </v>
          </cell>
          <cell r="L131" t="str">
            <v>Informe “Diálogo Ciudadano Sector Gestión Pública 2018"</v>
          </cell>
          <cell r="M131">
            <v>0</v>
          </cell>
          <cell r="O131" t="str">
            <v>Informe "Diálogo Ciudadano Sector Gestión Pública 2018" Consolidado, remitido y publicado</v>
          </cell>
          <cell r="Q131" t="str">
            <v>Informe de “Diálogo Ciudadano Sector Gestión Pública 2018” publicado</v>
          </cell>
          <cell r="R131" t="str">
            <v>Ciudadanos, usuarios, grupos de valor y partes interesadas informados sobre los resultados y compromisos de la Rendición de Cuentas.</v>
          </cell>
          <cell r="S131" t="str">
            <v>Suma</v>
          </cell>
          <cell r="T131" t="str">
            <v>Suma</v>
          </cell>
          <cell r="U131" t="str">
            <v>Número</v>
          </cell>
          <cell r="V131" t="str">
            <v>Eficacia</v>
          </cell>
          <cell r="W131" t="str">
            <v>Producto</v>
          </cell>
          <cell r="X131">
            <v>2018</v>
          </cell>
          <cell r="Y131">
            <v>0</v>
          </cell>
          <cell r="Z131">
            <v>0</v>
          </cell>
          <cell r="AA131">
            <v>0</v>
          </cell>
          <cell r="AB131">
            <v>0</v>
          </cell>
          <cell r="AC131">
            <v>1</v>
          </cell>
          <cell r="AD131">
            <v>1</v>
          </cell>
          <cell r="AE131">
            <v>0</v>
          </cell>
          <cell r="AF131">
            <v>0</v>
          </cell>
          <cell r="AG131" t="str">
            <v>No Aplica</v>
          </cell>
          <cell r="AH131" t="str">
            <v>No Aplica</v>
          </cell>
          <cell r="AI131" t="str">
            <v>No Aplica</v>
          </cell>
          <cell r="AJ131">
            <v>1</v>
          </cell>
          <cell r="AK131" t="str">
            <v>No Aplica</v>
          </cell>
          <cell r="AL131" t="str">
            <v>No Aplica</v>
          </cell>
          <cell r="AM131" t="str">
            <v>No Aplica</v>
          </cell>
          <cell r="AN131" t="str">
            <v>No Aplica</v>
          </cell>
          <cell r="AO131" t="str">
            <v>No Aplica</v>
          </cell>
          <cell r="AP131">
            <v>1</v>
          </cell>
          <cell r="AQ131" t="str">
            <v>No Aplica</v>
          </cell>
          <cell r="AR131" t="str">
            <v>No Aplica</v>
          </cell>
          <cell r="AS131" t="str">
            <v>No Aplica</v>
          </cell>
          <cell r="AT131" t="str">
            <v>No Aplica</v>
          </cell>
          <cell r="AU131" t="str">
            <v>No Aplica</v>
          </cell>
          <cell r="AV131" t="str">
            <v>No Aplica</v>
          </cell>
          <cell r="AW131" t="str">
            <v>No Aplica</v>
          </cell>
          <cell r="AX131" t="str">
            <v>No Aplica</v>
          </cell>
          <cell r="AY131" t="str">
            <v>No Aplica</v>
          </cell>
          <cell r="AZ131" t="str">
            <v>No Aplica</v>
          </cell>
          <cell r="BA131" t="str">
            <v>No Aplica</v>
          </cell>
          <cell r="BB131" t="str">
            <v>No Aplica</v>
          </cell>
          <cell r="BC131" t="str">
            <v>No Aplica</v>
          </cell>
          <cell r="BD131" t="str">
            <v>No Aplica</v>
          </cell>
          <cell r="BE131" t="str">
            <v>No Aplica</v>
          </cell>
          <cell r="BF131" t="str">
            <v>No Aplica</v>
          </cell>
          <cell r="BG131" t="str">
            <v>No Aplica</v>
          </cell>
          <cell r="BH131" t="str">
            <v>No Aplica</v>
          </cell>
          <cell r="BI131" t="str">
            <v>No Aplica</v>
          </cell>
          <cell r="BJ131" t="str">
            <v>No Aplica</v>
          </cell>
          <cell r="BK131" t="str">
            <v>No Aplica</v>
          </cell>
          <cell r="BL131" t="str">
            <v>No Aplica</v>
          </cell>
          <cell r="BM131" t="str">
            <v>Plan de Acción PAAC</v>
          </cell>
          <cell r="BN131" t="str">
            <v xml:space="preserve">Informe de “Diálogo Ciudadano Sector Gestión Pública 2018”, donde se presentan los logros sobre la gestión 2018 y los retos para 2019, así como los resultados del diálogo directo, con el Secretario General y el equipo directivo del sector, a través de la participación en las mesas temáticas: Víctimas, Paz y Reconciliación, Tecnologías de Información y Comunicaciones, Servicio a la Ciudadanía, Ética y Transparencia y por último Gestión, Empleo Público y Buen Gobierno. </v>
          </cell>
          <cell r="BO131" t="str">
            <v>Analizar el material resultado de la actividad de diálogos ciudadanos.
Redacción del Informe.
Publicación pagina web.</v>
          </cell>
          <cell r="BP131" t="str">
            <v>Ciudadanos, usuarios, grupos de valor y partes interesadas informados sobre los resultados y compromisos de la Rendición de Cuentas.</v>
          </cell>
          <cell r="BQ131" t="str">
            <v>Informe de “Diálogo Ciudadano Sector Gestión Pública 2018” publicado</v>
          </cell>
          <cell r="BR131" t="str">
            <v>Suma</v>
          </cell>
          <cell r="BS131">
            <v>1</v>
          </cell>
          <cell r="BT131">
            <v>0</v>
          </cell>
          <cell r="BU131">
            <v>0</v>
          </cell>
          <cell r="BV131">
            <v>0</v>
          </cell>
          <cell r="BW131">
            <v>1</v>
          </cell>
          <cell r="BX131">
            <v>0</v>
          </cell>
          <cell r="BY131">
            <v>0</v>
          </cell>
          <cell r="BZ131">
            <v>0</v>
          </cell>
          <cell r="CA131">
            <v>0</v>
          </cell>
          <cell r="CB131">
            <v>0</v>
          </cell>
          <cell r="CC131">
            <v>0</v>
          </cell>
          <cell r="CD131">
            <v>0</v>
          </cell>
          <cell r="CE131">
            <v>0</v>
          </cell>
          <cell r="CF131">
            <v>0</v>
          </cell>
          <cell r="CG131">
            <v>0</v>
          </cell>
          <cell r="CH131">
            <v>0</v>
          </cell>
          <cell r="CI131">
            <v>1</v>
          </cell>
          <cell r="CJ131">
            <v>0</v>
          </cell>
          <cell r="CK131">
            <v>0</v>
          </cell>
          <cell r="CL131">
            <v>0</v>
          </cell>
          <cell r="CM131">
            <v>0</v>
          </cell>
          <cell r="CN131">
            <v>0</v>
          </cell>
          <cell r="CO131">
            <v>0</v>
          </cell>
          <cell r="CP131">
            <v>0</v>
          </cell>
          <cell r="CQ131">
            <v>0</v>
          </cell>
          <cell r="CR131">
            <v>1</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v>1</v>
          </cell>
          <cell r="DI131" t="str">
            <v/>
          </cell>
          <cell r="DJ131" t="str">
            <v>Se efectuó el informe de  "Dialogo ciudadano sector gestión pública 2018" el cual se encuentra publicado en el botón de transparencia y acceso a la información pública del portal web de la Secretaria General.</v>
          </cell>
          <cell r="DK131" t="str">
            <v>Sin novedad</v>
          </cell>
          <cell r="DL131" t="str">
            <v xml:space="preserve">Mantener informada a la ciudadanía, grupos de interés y usuarios sobre los resultados y compromisos formalizados en la Audiencia Publica y Diálogos Ciudadanos del Sector Gestión Publica. </v>
          </cell>
          <cell r="DM131" t="str">
            <v/>
          </cell>
          <cell r="DN131" t="str">
            <v/>
          </cell>
          <cell r="DO131" t="str">
            <v>No se reportaron actividades durante el mes de mayo en el cumplimiento de este indicador.</v>
          </cell>
          <cell r="DP131" t="str">
            <v>N/A</v>
          </cell>
          <cell r="DQ131" t="str">
            <v>N/A</v>
          </cell>
          <cell r="DR131" t="str">
            <v/>
          </cell>
          <cell r="DS131" t="str">
            <v/>
          </cell>
          <cell r="DT131" t="str">
            <v>N/A</v>
          </cell>
          <cell r="DU131" t="str">
            <v>N/A</v>
          </cell>
          <cell r="DV131" t="str">
            <v>N/A</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v>1</v>
          </cell>
          <cell r="FB131">
            <v>0</v>
          </cell>
          <cell r="FC131" t="str">
            <v>No aplica</v>
          </cell>
          <cell r="FD131" t="str">
            <v>No programó</v>
          </cell>
          <cell r="FE131" t="str">
            <v>Cumplido</v>
          </cell>
          <cell r="FF131" t="str">
            <v>No aplica</v>
          </cell>
          <cell r="FG131" t="str">
            <v>No aplica</v>
          </cell>
          <cell r="FH131" t="str">
            <v>No aplica</v>
          </cell>
          <cell r="FI131" t="str">
            <v>No aplica</v>
          </cell>
          <cell r="FJ131" t="str">
            <v>No aplica</v>
          </cell>
          <cell r="FK131" t="str">
            <v>No aplica</v>
          </cell>
          <cell r="FL131" t="str">
            <v>Oportuna</v>
          </cell>
          <cell r="FM131">
            <v>0</v>
          </cell>
          <cell r="FN131" t="str">
            <v>Esneider Bernal</v>
          </cell>
          <cell r="FO131" t="str">
            <v>Cumple</v>
          </cell>
          <cell r="FP131" t="str">
            <v>Cumplido</v>
          </cell>
          <cell r="FQ131" t="e">
            <v>#N/A</v>
          </cell>
          <cell r="FR131" t="str">
            <v>Adecuado</v>
          </cell>
          <cell r="FS131" t="str">
            <v>Coherente</v>
          </cell>
          <cell r="FT131" t="str">
            <v>Concuerda</v>
          </cell>
          <cell r="FU131" t="str">
            <v>Concuerda</v>
          </cell>
          <cell r="FV131" t="str">
            <v>No aplica</v>
          </cell>
          <cell r="FW131" t="str">
            <v>Adecuado</v>
          </cell>
          <cell r="FX131" t="str">
            <v>No oportuna</v>
          </cell>
          <cell r="FY131">
            <v>0</v>
          </cell>
          <cell r="FZ131" t="str">
            <v>Esneider Bernal</v>
          </cell>
          <cell r="GA131">
            <v>0</v>
          </cell>
          <cell r="GB131" t="str">
            <v>Cumplido</v>
          </cell>
          <cell r="GC131" t="e">
            <v>#N/A</v>
          </cell>
          <cell r="GD131">
            <v>0</v>
          </cell>
          <cell r="GE131">
            <v>0</v>
          </cell>
          <cell r="GF131">
            <v>0</v>
          </cell>
          <cell r="GG131">
            <v>0</v>
          </cell>
          <cell r="GH131">
            <v>0</v>
          </cell>
          <cell r="GI131">
            <v>0</v>
          </cell>
          <cell r="GJ131">
            <v>0</v>
          </cell>
          <cell r="GK131">
            <v>0</v>
          </cell>
          <cell r="GL131">
            <v>0</v>
          </cell>
          <cell r="GM131">
            <v>0</v>
          </cell>
          <cell r="GN131">
            <v>0</v>
          </cell>
          <cell r="GO131" t="e">
            <v>#N/A</v>
          </cell>
          <cell r="GP131">
            <v>0</v>
          </cell>
          <cell r="GQ131">
            <v>0</v>
          </cell>
          <cell r="GR131">
            <v>0</v>
          </cell>
          <cell r="GS131">
            <v>0</v>
          </cell>
          <cell r="GT131">
            <v>0</v>
          </cell>
          <cell r="GU131">
            <v>0</v>
          </cell>
          <cell r="GV131">
            <v>0</v>
          </cell>
          <cell r="GW131">
            <v>0</v>
          </cell>
          <cell r="GX131">
            <v>0</v>
          </cell>
          <cell r="GY131" t="str">
            <v/>
          </cell>
          <cell r="GZ131" t="str">
            <v/>
          </cell>
          <cell r="HA131" t="str">
            <v/>
          </cell>
          <cell r="HB131">
            <v>1</v>
          </cell>
          <cell r="HC131" t="str">
            <v/>
          </cell>
          <cell r="HD131" t="str">
            <v/>
          </cell>
          <cell r="HE131" t="str">
            <v/>
          </cell>
          <cell r="HF131" t="str">
            <v/>
          </cell>
          <cell r="HG131" t="str">
            <v/>
          </cell>
          <cell r="HH131" t="str">
            <v/>
          </cell>
          <cell r="HI131" t="str">
            <v/>
          </cell>
          <cell r="HJ131" t="str">
            <v/>
          </cell>
          <cell r="HK131">
            <v>1</v>
          </cell>
          <cell r="HL131">
            <v>0</v>
          </cell>
          <cell r="HM131">
            <v>0</v>
          </cell>
          <cell r="HN131">
            <v>0</v>
          </cell>
          <cell r="HO131">
            <v>1</v>
          </cell>
          <cell r="HP131">
            <v>0</v>
          </cell>
          <cell r="HQ131">
            <v>0</v>
          </cell>
          <cell r="HR131">
            <v>0</v>
          </cell>
          <cell r="HS131">
            <v>0</v>
          </cell>
          <cell r="HT131">
            <v>0</v>
          </cell>
          <cell r="HU131">
            <v>0</v>
          </cell>
          <cell r="HV131">
            <v>0</v>
          </cell>
          <cell r="HW131">
            <v>0</v>
          </cell>
          <cell r="HX131">
            <v>1</v>
          </cell>
          <cell r="HY131" t="str">
            <v>No Programó</v>
          </cell>
          <cell r="HZ131" t="str">
            <v>No Programó</v>
          </cell>
          <cell r="IA131" t="str">
            <v>No Programó</v>
          </cell>
          <cell r="IB131">
            <v>1</v>
          </cell>
          <cell r="IC131">
            <v>1</v>
          </cell>
          <cell r="ID131">
            <v>1</v>
          </cell>
          <cell r="IE131">
            <v>1</v>
          </cell>
          <cell r="IF131">
            <v>1</v>
          </cell>
          <cell r="IG131">
            <v>1</v>
          </cell>
          <cell r="IH131">
            <v>1</v>
          </cell>
          <cell r="II131">
            <v>1</v>
          </cell>
          <cell r="IJ131">
            <v>1</v>
          </cell>
          <cell r="IK131" t="str">
            <v>No Programó</v>
          </cell>
          <cell r="IL131">
            <v>1</v>
          </cell>
          <cell r="IM131">
            <v>1</v>
          </cell>
          <cell r="IN131">
            <v>1</v>
          </cell>
          <cell r="IP131">
            <v>0</v>
          </cell>
        </row>
        <row r="132">
          <cell r="A132" t="str">
            <v>PAAC_18</v>
          </cell>
          <cell r="B132" t="str">
            <v>Oficina Asesora de Planeación</v>
          </cell>
          <cell r="C132" t="str">
            <v>Jefe Oficina Asesora de Planeación</v>
          </cell>
          <cell r="D132" t="str">
            <v>Luz Alejandra Barbosa Tarazona</v>
          </cell>
          <cell r="E132" t="str">
            <v>P1 -  ÉTICA, BUEN GOBIERNO Y TRANSPARENCIA</v>
          </cell>
          <cell r="F132" t="str">
            <v>P1O1 Consolidar a 2020 una cultura de visión y actuación ética,  integra y transparente</v>
          </cell>
          <cell r="G132" t="str">
            <v>P1O1A11 Realizar la formulación y el seguimiento a la ejecución del Plan Anticorrupción y de Atención al Ciudadano - PAAC, para la obtención de resultados óptimos en la medición del Índice de Gobierno Abierto - IGA</v>
          </cell>
          <cell r="H132" t="str">
            <v>Identificar y caracterizar usuarios y partes interesadas de la Secretaría General.</v>
          </cell>
          <cell r="I132" t="str">
            <v>Matriz de Caracterización de Grupos de Valor y otras Partes Interesadas  de la Entidad consolidada y publicada</v>
          </cell>
          <cell r="J132" t="str">
            <v>Teniendo en cuenta, la caracterización de grupos de valor y otros de interés de la Función Pública Versión 2 (mayo 2017); la Oficina Asesora de Planeación, diseña un formato que contiene los lineamientos de caracterización de los grupos de valor y se socializa a cada líder del equipo interno de apoyo para su respectiva gestión.</v>
          </cell>
          <cell r="K132" t="str">
            <v>suma de Matrices de Caracterización de Grupos de Valor y otras Partes Interesadas  de la Entidad consolidada y publicada</v>
          </cell>
          <cell r="L132" t="str">
            <v>Número de Matrices de Caracterización de Grupos de Valor y otras Partes Interesadas  de la Entidad consolidada y publicada</v>
          </cell>
          <cell r="M132" t="str">
            <v>N/A</v>
          </cell>
          <cell r="O132" t="str">
            <v>Matriz de Caracterización de Grupos de Valor y otras Partes Interesadas  de la Entidad consolidada</v>
          </cell>
          <cell r="Q132" t="str">
            <v xml:space="preserve">Matriz de Caracterización de Grupos de Valor y otras Partes Interesadas  de la Entidad consolidada
</v>
          </cell>
          <cell r="R132" t="str">
            <v xml:space="preserve">"Identificar oportuna y adecuadamente  las nercesidades y expectativas de publicos que reciben productos, servicios o información de la Entidad. 
Facilitar el entendimiento y relacionamiento con las partes interesadas en la gestión de la Secretaría General de la Alacaldía Mayor de Bogotá D.C."
</v>
          </cell>
          <cell r="S132" t="str">
            <v>Suma</v>
          </cell>
          <cell r="T132" t="str">
            <v>Suma</v>
          </cell>
          <cell r="U132" t="str">
            <v>Número</v>
          </cell>
          <cell r="V132" t="str">
            <v>Eficacia</v>
          </cell>
          <cell r="W132" t="str">
            <v>Producto</v>
          </cell>
          <cell r="X132">
            <v>2018</v>
          </cell>
          <cell r="Y132">
            <v>0</v>
          </cell>
          <cell r="Z132">
            <v>0</v>
          </cell>
          <cell r="AA132">
            <v>0</v>
          </cell>
          <cell r="AB132">
            <v>0</v>
          </cell>
          <cell r="AC132">
            <v>1</v>
          </cell>
          <cell r="AD132">
            <v>1</v>
          </cell>
          <cell r="AE132">
            <v>0</v>
          </cell>
          <cell r="AF132">
            <v>0</v>
          </cell>
          <cell r="AG132" t="str">
            <v>No Aplica</v>
          </cell>
          <cell r="AH132" t="str">
            <v>No Aplica</v>
          </cell>
          <cell r="AI132" t="str">
            <v>No Aplica</v>
          </cell>
          <cell r="AJ132">
            <v>1</v>
          </cell>
          <cell r="AK132" t="str">
            <v>No Aplica</v>
          </cell>
          <cell r="AL132" t="str">
            <v>No Aplica</v>
          </cell>
          <cell r="AM132" t="str">
            <v>No Aplica</v>
          </cell>
          <cell r="AN132" t="str">
            <v>No Aplica</v>
          </cell>
          <cell r="AO132" t="str">
            <v>No Aplica</v>
          </cell>
          <cell r="AP132">
            <v>1</v>
          </cell>
          <cell r="AQ132" t="str">
            <v>No Aplica</v>
          </cell>
          <cell r="AR132" t="str">
            <v>No Aplica</v>
          </cell>
          <cell r="AS132" t="str">
            <v>No Aplica</v>
          </cell>
          <cell r="AT132" t="str">
            <v>No Aplica</v>
          </cell>
          <cell r="AU132" t="str">
            <v>No Aplica</v>
          </cell>
          <cell r="AV132" t="str">
            <v>No Aplica</v>
          </cell>
          <cell r="AW132" t="str">
            <v>No Aplica</v>
          </cell>
          <cell r="AX132" t="str">
            <v>No Aplica</v>
          </cell>
          <cell r="AY132" t="str">
            <v>No Aplica</v>
          </cell>
          <cell r="AZ132" t="str">
            <v>No Aplica</v>
          </cell>
          <cell r="BA132" t="str">
            <v>No Aplica</v>
          </cell>
          <cell r="BB132" t="str">
            <v>No Aplica</v>
          </cell>
          <cell r="BC132" t="str">
            <v>No Aplica</v>
          </cell>
          <cell r="BD132" t="str">
            <v>No Aplica</v>
          </cell>
          <cell r="BE132" t="str">
            <v>No Aplica</v>
          </cell>
          <cell r="BF132" t="str">
            <v>No Aplica</v>
          </cell>
          <cell r="BG132" t="str">
            <v>No Aplica</v>
          </cell>
          <cell r="BH132" t="str">
            <v>No Aplica</v>
          </cell>
          <cell r="BI132" t="str">
            <v>No Aplica</v>
          </cell>
          <cell r="BJ132" t="str">
            <v>No Aplica</v>
          </cell>
          <cell r="BK132" t="str">
            <v>No Aplica</v>
          </cell>
          <cell r="BL132" t="str">
            <v>No Aplica</v>
          </cell>
          <cell r="BM132" t="str">
            <v>Plan de Acción PAAC</v>
          </cell>
          <cell r="BN132" t="str">
            <v xml:space="preserve">Mide el avance en el desarrollo de las actividades definidas para la caracterización de Grupos de Valor y otras Partes Interesadas de acuerdo con los lineamientos dados por el DAFP.
</v>
          </cell>
          <cell r="BO132" t="str">
            <v xml:space="preserve">"12 Presentar la propuesta de caracterización de grupos de valor de la Secretaría General Alcaldía Mayor de Bogotá.
28 Socializar la matriz de caracterización de los grupos de valor en la Secretaría General
Ajustar la matriz de caracterización de otras partes interesadas."
</v>
          </cell>
          <cell r="BP132" t="str">
            <v xml:space="preserve">"Identificar oportuna y adecuadamente  las nercesidades y expectativas de publicos que reciben productos, servicios o información de la Entidad. 
Facilitar el entendimiento y relacionamiento con las partes interesadas en la gestión de la Secretaría General de la Alacaldía Mayor de Bogotá D.C."
</v>
          </cell>
          <cell r="BQ132" t="str">
            <v xml:space="preserve">Matriz de Caracterización de Grupos de Valor y otras Partes Interesadas  de la Entidad consolidada
</v>
          </cell>
          <cell r="BR132" t="str">
            <v>Suma</v>
          </cell>
          <cell r="BS132">
            <v>1</v>
          </cell>
          <cell r="BT132">
            <v>0</v>
          </cell>
          <cell r="BU132">
            <v>0</v>
          </cell>
          <cell r="BV132">
            <v>0</v>
          </cell>
          <cell r="BW132">
            <v>0</v>
          </cell>
          <cell r="BX132">
            <v>1</v>
          </cell>
          <cell r="BY132">
            <v>0</v>
          </cell>
          <cell r="BZ132">
            <v>0</v>
          </cell>
          <cell r="CA132">
            <v>0</v>
          </cell>
          <cell r="CB132">
            <v>0</v>
          </cell>
          <cell r="CC132">
            <v>0</v>
          </cell>
          <cell r="CD132">
            <v>0</v>
          </cell>
          <cell r="CE132">
            <v>0</v>
          </cell>
          <cell r="CF132">
            <v>0</v>
          </cell>
          <cell r="CG132">
            <v>0</v>
          </cell>
          <cell r="CH132">
            <v>0</v>
          </cell>
          <cell r="CI132">
            <v>0</v>
          </cell>
          <cell r="CJ132">
            <v>1</v>
          </cell>
          <cell r="CK132">
            <v>0</v>
          </cell>
          <cell r="CL132">
            <v>0</v>
          </cell>
          <cell r="CM132">
            <v>0</v>
          </cell>
          <cell r="CN132">
            <v>0</v>
          </cell>
          <cell r="CO132">
            <v>0</v>
          </cell>
          <cell r="CP132">
            <v>0</v>
          </cell>
          <cell r="CQ132">
            <v>0</v>
          </cell>
          <cell r="CR132">
            <v>1</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v>1</v>
          </cell>
          <cell r="DN132" t="str">
            <v/>
          </cell>
          <cell r="DO132" t="str">
            <v>Se actualizó documento con caracterización de grupos de valor después de hacer el analisis de la metodología que propone el DNP para el tema, revisión y análisis de la normativa aplicable, caracterización de los procesos misionales, la matriz de caracterización de productos y servicios de la Secretaría General; el diseño, elaboración y aplicación de la encuesta de caracterización de grupos de valor durante la rendición de cuentas efectuada el 8 de marzo de 2019, con su respectiva tabulación de datos y análisis de resultados. 
Con lo anterior se elaboró la propuesta de documento para revisión y aprobación por parte de los lideres de proceso y la jefe de la Oficina Asesora de Planeación.</v>
          </cell>
          <cell r="DP132" t="str">
            <v>Demora en la revisión del Documento preliminar por parte de la Alta consejería de Víctimas y aprobación en la OAP.</v>
          </cell>
          <cell r="DQ132" t="str">
            <v>Se cuenta con un documento detallado que describe las características  de los grupos de valor de los procesos misionales de la Entidad; permite a los líderes de estos procesos conocer sus necesisidades reales,  y particularidades como distribución, intereses, problematicas entre otros.</v>
          </cell>
          <cell r="DR132" t="str">
            <v/>
          </cell>
          <cell r="DS132" t="str">
            <v/>
          </cell>
          <cell r="DT132" t="str">
            <v>N/A</v>
          </cell>
          <cell r="DU132" t="str">
            <v>N/A</v>
          </cell>
          <cell r="DV132" t="str">
            <v>N/A</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v>1</v>
          </cell>
          <cell r="FB132">
            <v>0</v>
          </cell>
          <cell r="FC132" t="str">
            <v>No aplica</v>
          </cell>
          <cell r="FD132" t="str">
            <v>No programó</v>
          </cell>
          <cell r="FE132" t="str">
            <v>Cumplido</v>
          </cell>
          <cell r="FF132" t="str">
            <v>No aplica</v>
          </cell>
          <cell r="FG132" t="str">
            <v>No aplica</v>
          </cell>
          <cell r="FH132" t="str">
            <v>No aplica</v>
          </cell>
          <cell r="FI132" t="str">
            <v>No aplica</v>
          </cell>
          <cell r="FJ132" t="str">
            <v>No aplica</v>
          </cell>
          <cell r="FK132" t="str">
            <v>No aplica</v>
          </cell>
          <cell r="FL132" t="str">
            <v>Oportuna</v>
          </cell>
          <cell r="FM132">
            <v>0</v>
          </cell>
          <cell r="FN132" t="str">
            <v>Esneider Bernal</v>
          </cell>
          <cell r="FO132" t="str">
            <v>Cumple</v>
          </cell>
          <cell r="FP132" t="str">
            <v>Cumplido</v>
          </cell>
          <cell r="FQ132" t="e">
            <v>#N/A</v>
          </cell>
          <cell r="FR132" t="str">
            <v>Adecuado</v>
          </cell>
          <cell r="FS132" t="str">
            <v>Coherente</v>
          </cell>
          <cell r="FT132" t="str">
            <v>Concuerda</v>
          </cell>
          <cell r="FU132" t="str">
            <v>Concuerda</v>
          </cell>
          <cell r="FV132" t="str">
            <v>No aplica</v>
          </cell>
          <cell r="FW132" t="str">
            <v>Adecuado</v>
          </cell>
          <cell r="FX132" t="str">
            <v>No oportuna</v>
          </cell>
          <cell r="FY132">
            <v>0</v>
          </cell>
          <cell r="FZ132" t="str">
            <v>Esneider Bernal</v>
          </cell>
          <cell r="GA132">
            <v>0</v>
          </cell>
          <cell r="GB132" t="str">
            <v>Cumplido</v>
          </cell>
          <cell r="GC132" t="e">
            <v>#N/A</v>
          </cell>
          <cell r="GD132">
            <v>0</v>
          </cell>
          <cell r="GE132">
            <v>0</v>
          </cell>
          <cell r="GF132">
            <v>0</v>
          </cell>
          <cell r="GG132">
            <v>0</v>
          </cell>
          <cell r="GH132">
            <v>0</v>
          </cell>
          <cell r="GI132">
            <v>0</v>
          </cell>
          <cell r="GJ132">
            <v>0</v>
          </cell>
          <cell r="GK132">
            <v>0</v>
          </cell>
          <cell r="GL132">
            <v>0</v>
          </cell>
          <cell r="GM132">
            <v>0</v>
          </cell>
          <cell r="GN132">
            <v>0</v>
          </cell>
          <cell r="GO132" t="e">
            <v>#N/A</v>
          </cell>
          <cell r="GP132">
            <v>0</v>
          </cell>
          <cell r="GQ132">
            <v>0</v>
          </cell>
          <cell r="GR132">
            <v>0</v>
          </cell>
          <cell r="GS132">
            <v>0</v>
          </cell>
          <cell r="GT132">
            <v>0</v>
          </cell>
          <cell r="GU132">
            <v>0</v>
          </cell>
          <cell r="GV132">
            <v>0</v>
          </cell>
          <cell r="GW132">
            <v>0</v>
          </cell>
          <cell r="GX132">
            <v>0</v>
          </cell>
          <cell r="GY132" t="str">
            <v/>
          </cell>
          <cell r="GZ132" t="str">
            <v/>
          </cell>
          <cell r="HA132" t="str">
            <v/>
          </cell>
          <cell r="HB132" t="str">
            <v/>
          </cell>
          <cell r="HC132">
            <v>1</v>
          </cell>
          <cell r="HD132" t="str">
            <v/>
          </cell>
          <cell r="HE132" t="str">
            <v/>
          </cell>
          <cell r="HF132" t="str">
            <v/>
          </cell>
          <cell r="HG132" t="str">
            <v/>
          </cell>
          <cell r="HH132" t="str">
            <v/>
          </cell>
          <cell r="HI132" t="str">
            <v/>
          </cell>
          <cell r="HJ132" t="str">
            <v/>
          </cell>
          <cell r="HK132">
            <v>1</v>
          </cell>
          <cell r="HL132">
            <v>0</v>
          </cell>
          <cell r="HM132">
            <v>0</v>
          </cell>
          <cell r="HN132">
            <v>0</v>
          </cell>
          <cell r="HO132">
            <v>0</v>
          </cell>
          <cell r="HP132">
            <v>1</v>
          </cell>
          <cell r="HQ132">
            <v>0</v>
          </cell>
          <cell r="HR132">
            <v>0</v>
          </cell>
          <cell r="HS132">
            <v>0</v>
          </cell>
          <cell r="HT132">
            <v>0</v>
          </cell>
          <cell r="HU132">
            <v>0</v>
          </cell>
          <cell r="HV132">
            <v>0</v>
          </cell>
          <cell r="HW132">
            <v>0</v>
          </cell>
          <cell r="HX132">
            <v>1</v>
          </cell>
          <cell r="HY132" t="str">
            <v>No Programó</v>
          </cell>
          <cell r="HZ132" t="str">
            <v>No Programó</v>
          </cell>
          <cell r="IA132" t="str">
            <v>No Programó</v>
          </cell>
          <cell r="IB132" t="str">
            <v>No Programó</v>
          </cell>
          <cell r="IC132">
            <v>1</v>
          </cell>
          <cell r="ID132">
            <v>1</v>
          </cell>
          <cell r="IE132">
            <v>1</v>
          </cell>
          <cell r="IF132">
            <v>1</v>
          </cell>
          <cell r="IG132">
            <v>1</v>
          </cell>
          <cell r="IH132">
            <v>1</v>
          </cell>
          <cell r="II132">
            <v>1</v>
          </cell>
          <cell r="IJ132">
            <v>1</v>
          </cell>
          <cell r="IK132" t="str">
            <v>No Programó</v>
          </cell>
          <cell r="IL132">
            <v>1</v>
          </cell>
          <cell r="IM132">
            <v>1</v>
          </cell>
          <cell r="IN132">
            <v>1</v>
          </cell>
          <cell r="IP132">
            <v>0</v>
          </cell>
        </row>
        <row r="133">
          <cell r="A133" t="str">
            <v>PAAC_19</v>
          </cell>
          <cell r="B133" t="str">
            <v>Oficina Asesora de Planeación</v>
          </cell>
          <cell r="C133" t="str">
            <v>Jefe Oficina Asesora de Planeación</v>
          </cell>
          <cell r="D133" t="str">
            <v>Luz Alejandra Barbosa Tarazona</v>
          </cell>
          <cell r="E133" t="str">
            <v>P1 -  ÉTICA, BUEN GOBIERNO Y TRANSPARENCIA</v>
          </cell>
          <cell r="F133" t="str">
            <v>P1O1 Consolidar a 2020 una cultura de visión y actuación ética,  integra y transparente</v>
          </cell>
          <cell r="G133" t="str">
            <v>P1O1A11 Realizar la formulación y el seguimiento a la ejecución del Plan Anticorrupción y de Atención al Ciudadano - PAAC, para la obtención de resultados óptimos en la medición del Índice de Gobierno Abierto - IGA</v>
          </cell>
          <cell r="H133" t="str">
            <v xml:space="preserve">Diseñar y publicar la Estrategia de Rendición de cuentas con la ciudadanía y las organizaciones usando técnicas de innovación y colaboración. 
Nota: se deberá contemplar durante la vigencia, acciones relacionadas con la generación de espacios y encuentros presenciales, y/o complementarlos con espacios virtuales, o a través de mecanismos electrónicos tales como foros, mesas de trabajo, reuniones zonales, ferias de la gestión o audiencias públicas, para que los ciudadanos y las organizaciones sociales evalúen la gestión y sus resultados.
</v>
          </cell>
          <cell r="I133" t="str">
            <v>Estrategia de Rendición de Cuentas con la ciudadanía y las organizaciones</v>
          </cell>
          <cell r="J133" t="str">
            <v xml:space="preserve">Definir las acciones centrales que se realizarán en la Secretaria General de la Alcaldía mayor de Bogotá durante la vigencia 2019 para rendir cuentas a la ciudadanía, de acuerdo con los parámetros establecidos tanto en materia de participación ciudadana como de rendición de cuentas a la ciudadanía, con el propósito de mejorar la gestión institucional, elevando los niveles de credibilidad y confianza en todas las partes interesadas. 
</v>
          </cell>
          <cell r="K133" t="str">
            <v xml:space="preserve"> Número de  documentos de estrategia Rendición de Cuentas 2019 de la entidad.  </v>
          </cell>
          <cell r="L133" t="str">
            <v>Número de documentos estrategia Rendición de Cuentas 2019 de la entidad.</v>
          </cell>
          <cell r="M133" t="str">
            <v>N/A</v>
          </cell>
          <cell r="O133" t="str">
            <v>N/A</v>
          </cell>
          <cell r="Q133" t="str">
            <v>Estrategia de Rendición de Cuentas con la ciudadanía y las organizaciones publicada</v>
          </cell>
          <cell r="R133" t="str">
            <v>Ciudadanos, usuarios, grupos de valor y partes interesadas informados sobre las actividades a realizar en la estrategia de Rendición de Cuentas.</v>
          </cell>
          <cell r="S133" t="str">
            <v>Suma</v>
          </cell>
          <cell r="T133" t="str">
            <v>Suma</v>
          </cell>
          <cell r="U133" t="str">
            <v>Número</v>
          </cell>
          <cell r="V133" t="str">
            <v>Eficacia</v>
          </cell>
          <cell r="W133" t="str">
            <v>Producto</v>
          </cell>
          <cell r="X133">
            <v>2018</v>
          </cell>
          <cell r="Y133">
            <v>0</v>
          </cell>
          <cell r="Z133">
            <v>0</v>
          </cell>
          <cell r="AA133">
            <v>0</v>
          </cell>
          <cell r="AB133">
            <v>0</v>
          </cell>
          <cell r="AC133">
            <v>1</v>
          </cell>
          <cell r="AD133">
            <v>1</v>
          </cell>
          <cell r="AE133">
            <v>0</v>
          </cell>
          <cell r="AF133">
            <v>0</v>
          </cell>
          <cell r="AG133" t="str">
            <v>No Aplica</v>
          </cell>
          <cell r="AH133" t="str">
            <v>No Aplica</v>
          </cell>
          <cell r="AI133" t="str">
            <v>No Aplica</v>
          </cell>
          <cell r="AJ133">
            <v>1</v>
          </cell>
          <cell r="AK133" t="str">
            <v>No Aplica</v>
          </cell>
          <cell r="AL133" t="str">
            <v>No Aplica</v>
          </cell>
          <cell r="AM133" t="str">
            <v>No Aplica</v>
          </cell>
          <cell r="AN133" t="str">
            <v>No Aplica</v>
          </cell>
          <cell r="AO133" t="str">
            <v>No Aplica</v>
          </cell>
          <cell r="AP133">
            <v>1</v>
          </cell>
          <cell r="AQ133" t="str">
            <v>No Aplica</v>
          </cell>
          <cell r="AR133" t="str">
            <v>No Aplica</v>
          </cell>
          <cell r="AS133" t="str">
            <v>No Aplica</v>
          </cell>
          <cell r="AT133" t="str">
            <v>No Aplica</v>
          </cell>
          <cell r="AU133" t="str">
            <v>No Aplica</v>
          </cell>
          <cell r="AV133" t="str">
            <v>No Aplica</v>
          </cell>
          <cell r="AW133" t="str">
            <v>No Aplica</v>
          </cell>
          <cell r="AX133" t="str">
            <v>No Aplica</v>
          </cell>
          <cell r="AY133" t="str">
            <v>No Aplica</v>
          </cell>
          <cell r="AZ133" t="str">
            <v>No Aplica</v>
          </cell>
          <cell r="BA133" t="str">
            <v>No Aplica</v>
          </cell>
          <cell r="BB133" t="str">
            <v>No Aplica</v>
          </cell>
          <cell r="BC133" t="str">
            <v>No Aplica</v>
          </cell>
          <cell r="BD133" t="str">
            <v>No Aplica</v>
          </cell>
          <cell r="BE133" t="str">
            <v>No Aplica</v>
          </cell>
          <cell r="BF133" t="str">
            <v>No Aplica</v>
          </cell>
          <cell r="BG133" t="str">
            <v>No Aplica</v>
          </cell>
          <cell r="BH133" t="str">
            <v>No Aplica</v>
          </cell>
          <cell r="BI133" t="str">
            <v>No Aplica</v>
          </cell>
          <cell r="BJ133" t="str">
            <v>No Aplica</v>
          </cell>
          <cell r="BK133" t="str">
            <v>No Aplica</v>
          </cell>
          <cell r="BL133" t="str">
            <v>No Aplica</v>
          </cell>
          <cell r="BM133" t="str">
            <v>Plan de Acción PAAC</v>
          </cell>
          <cell r="BN133" t="str">
            <v xml:space="preserve">Definir las acciones centrales que se realizarán en la Secretaria General de la Alcaldía mayor de Bogotá durante la vigencia 2019 para rendir cuentas a la ciudadanía, de acuerdo con los parámetros establecidos tanto en materia de participación ciudadana como de rendición de cuentas a la ciudadanía, con el propósito de mejorar la gestión institucional, elevando los niveles de credibilidad y confianza en todas las partes interesadas. 
</v>
          </cell>
          <cell r="BO133" t="str">
            <v>Formular las actividades de entrega de información, dialogo de doble vía y responsabilidad.
Publicar en pagina web</v>
          </cell>
          <cell r="BP133" t="str">
            <v>Ciudadanos, usuarios, grupos de valor y partes interesadas informados sobre las actividades a realizar en la estrategia de Rendición de Cuentas.</v>
          </cell>
          <cell r="BQ133" t="str">
            <v>Estrategia de Rendición de Cuentas con la ciudadanía y las organizaciones publicada</v>
          </cell>
          <cell r="BR133" t="str">
            <v>Suma</v>
          </cell>
          <cell r="BS133">
            <v>1</v>
          </cell>
          <cell r="BT133">
            <v>0</v>
          </cell>
          <cell r="BU133">
            <v>0</v>
          </cell>
          <cell r="BV133">
            <v>0</v>
          </cell>
          <cell r="BW133">
            <v>0</v>
          </cell>
          <cell r="BX133">
            <v>1</v>
          </cell>
          <cell r="BY133">
            <v>0</v>
          </cell>
          <cell r="BZ133">
            <v>0</v>
          </cell>
          <cell r="CA133">
            <v>0</v>
          </cell>
          <cell r="CB133">
            <v>0</v>
          </cell>
          <cell r="CC133">
            <v>0</v>
          </cell>
          <cell r="CD133">
            <v>0</v>
          </cell>
          <cell r="CE133">
            <v>0</v>
          </cell>
          <cell r="CF133">
            <v>0</v>
          </cell>
          <cell r="CG133">
            <v>0</v>
          </cell>
          <cell r="CH133">
            <v>0</v>
          </cell>
          <cell r="CI133">
            <v>0</v>
          </cell>
          <cell r="CJ133">
            <v>1</v>
          </cell>
          <cell r="CK133">
            <v>0</v>
          </cell>
          <cell r="CL133">
            <v>0</v>
          </cell>
          <cell r="CM133">
            <v>0</v>
          </cell>
          <cell r="CN133">
            <v>0</v>
          </cell>
          <cell r="CO133">
            <v>0</v>
          </cell>
          <cell r="CP133">
            <v>0</v>
          </cell>
          <cell r="CQ133">
            <v>0</v>
          </cell>
          <cell r="CR133">
            <v>1</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v>1</v>
          </cell>
          <cell r="DN133" t="str">
            <v/>
          </cell>
          <cell r="DO133" t="str">
            <v xml:space="preserve">Se formuló la Estrategía de Rendición de Cuentas de la Secretaria General de la Alcaldía Mayor de Bogotá, la cual hace parte integral del Plan Anticorrupción y de Atención al Ciudadano 2019 en su tercer componente, dicho documento fue publicado el 31 de enero de 2019 en el portal web de la Secretaría General. </v>
          </cell>
          <cell r="DP133" t="str">
            <v>N/A</v>
          </cell>
          <cell r="DQ133" t="str">
            <v>antener informada a la población en general respecto a la gestión que la entidad realiza</v>
          </cell>
          <cell r="DR133" t="str">
            <v/>
          </cell>
          <cell r="DS133" t="str">
            <v/>
          </cell>
          <cell r="DT133" t="str">
            <v>N/A</v>
          </cell>
          <cell r="DU133" t="str">
            <v>N/A</v>
          </cell>
          <cell r="DV133" t="str">
            <v>N/A</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v>1</v>
          </cell>
          <cell r="FB133">
            <v>0</v>
          </cell>
          <cell r="FC133" t="str">
            <v>No aplica</v>
          </cell>
          <cell r="FD133" t="str">
            <v>No programó</v>
          </cell>
          <cell r="FE133" t="str">
            <v>Cumplido</v>
          </cell>
          <cell r="FF133" t="str">
            <v>No aplica</v>
          </cell>
          <cell r="FG133" t="str">
            <v>No aplica</v>
          </cell>
          <cell r="FH133" t="str">
            <v>No aplica</v>
          </cell>
          <cell r="FI133" t="str">
            <v>No aplica</v>
          </cell>
          <cell r="FJ133" t="str">
            <v>No aplica</v>
          </cell>
          <cell r="FK133" t="str">
            <v>No aplica</v>
          </cell>
          <cell r="FL133" t="str">
            <v>Oportuna</v>
          </cell>
          <cell r="FM133">
            <v>0</v>
          </cell>
          <cell r="FN133" t="str">
            <v>Esneider Bernal</v>
          </cell>
          <cell r="FO133" t="str">
            <v>Cumple</v>
          </cell>
          <cell r="FP133" t="str">
            <v>Cumplido</v>
          </cell>
          <cell r="FQ133" t="e">
            <v>#N/A</v>
          </cell>
          <cell r="FR133" t="str">
            <v>Adecuado</v>
          </cell>
          <cell r="FS133" t="str">
            <v>Coherente</v>
          </cell>
          <cell r="FT133" t="str">
            <v>Concuerda</v>
          </cell>
          <cell r="FU133" t="str">
            <v>Concuerda</v>
          </cell>
          <cell r="FV133" t="str">
            <v>No aplica</v>
          </cell>
          <cell r="FW133" t="str">
            <v>Adecuado</v>
          </cell>
          <cell r="FX133" t="str">
            <v>No oportuna</v>
          </cell>
          <cell r="FY133">
            <v>0</v>
          </cell>
          <cell r="FZ133" t="str">
            <v>Esneider Bernal</v>
          </cell>
          <cell r="GA133">
            <v>0</v>
          </cell>
          <cell r="GB133" t="str">
            <v>Cumplido</v>
          </cell>
          <cell r="GC133" t="e">
            <v>#N/A</v>
          </cell>
          <cell r="GD133">
            <v>0</v>
          </cell>
          <cell r="GE133">
            <v>0</v>
          </cell>
          <cell r="GF133">
            <v>0</v>
          </cell>
          <cell r="GG133">
            <v>0</v>
          </cell>
          <cell r="GH133">
            <v>0</v>
          </cell>
          <cell r="GI133">
            <v>0</v>
          </cell>
          <cell r="GJ133">
            <v>0</v>
          </cell>
          <cell r="GK133">
            <v>0</v>
          </cell>
          <cell r="GL133">
            <v>0</v>
          </cell>
          <cell r="GM133">
            <v>0</v>
          </cell>
          <cell r="GN133">
            <v>0</v>
          </cell>
          <cell r="GO133" t="e">
            <v>#N/A</v>
          </cell>
          <cell r="GP133">
            <v>0</v>
          </cell>
          <cell r="GQ133">
            <v>0</v>
          </cell>
          <cell r="GR133">
            <v>0</v>
          </cell>
          <cell r="GS133">
            <v>0</v>
          </cell>
          <cell r="GT133">
            <v>0</v>
          </cell>
          <cell r="GU133">
            <v>0</v>
          </cell>
          <cell r="GV133">
            <v>0</v>
          </cell>
          <cell r="GW133">
            <v>0</v>
          </cell>
          <cell r="GX133">
            <v>0</v>
          </cell>
          <cell r="GY133" t="str">
            <v/>
          </cell>
          <cell r="GZ133" t="str">
            <v/>
          </cell>
          <cell r="HA133" t="str">
            <v/>
          </cell>
          <cell r="HB133" t="str">
            <v/>
          </cell>
          <cell r="HC133">
            <v>1</v>
          </cell>
          <cell r="HD133" t="str">
            <v/>
          </cell>
          <cell r="HE133" t="str">
            <v/>
          </cell>
          <cell r="HF133" t="str">
            <v/>
          </cell>
          <cell r="HG133" t="str">
            <v/>
          </cell>
          <cell r="HH133" t="str">
            <v/>
          </cell>
          <cell r="HI133" t="str">
            <v/>
          </cell>
          <cell r="HJ133" t="str">
            <v/>
          </cell>
          <cell r="HK133">
            <v>1</v>
          </cell>
          <cell r="HL133">
            <v>0</v>
          </cell>
          <cell r="HM133">
            <v>0</v>
          </cell>
          <cell r="HN133">
            <v>0</v>
          </cell>
          <cell r="HO133">
            <v>0</v>
          </cell>
          <cell r="HP133">
            <v>1</v>
          </cell>
          <cell r="HQ133">
            <v>0</v>
          </cell>
          <cell r="HR133">
            <v>0</v>
          </cell>
          <cell r="HS133">
            <v>0</v>
          </cell>
          <cell r="HT133">
            <v>0</v>
          </cell>
          <cell r="HU133">
            <v>0</v>
          </cell>
          <cell r="HV133">
            <v>0</v>
          </cell>
          <cell r="HW133">
            <v>0</v>
          </cell>
          <cell r="HX133">
            <v>1</v>
          </cell>
          <cell r="HY133" t="str">
            <v>No Programó</v>
          </cell>
          <cell r="HZ133" t="str">
            <v>No Programó</v>
          </cell>
          <cell r="IA133" t="str">
            <v>No Programó</v>
          </cell>
          <cell r="IB133" t="str">
            <v>No Programó</v>
          </cell>
          <cell r="IC133">
            <v>1</v>
          </cell>
          <cell r="ID133">
            <v>1</v>
          </cell>
          <cell r="IE133">
            <v>1</v>
          </cell>
          <cell r="IF133">
            <v>1</v>
          </cell>
          <cell r="IG133">
            <v>1</v>
          </cell>
          <cell r="IH133">
            <v>1</v>
          </cell>
          <cell r="II133">
            <v>1</v>
          </cell>
          <cell r="IJ133">
            <v>1</v>
          </cell>
          <cell r="IK133" t="str">
            <v>No Programó</v>
          </cell>
          <cell r="IL133">
            <v>1</v>
          </cell>
          <cell r="IM133">
            <v>1</v>
          </cell>
          <cell r="IN133">
            <v>1</v>
          </cell>
          <cell r="IP133">
            <v>0</v>
          </cell>
        </row>
        <row r="134">
          <cell r="A134" t="str">
            <v>PAAC_20</v>
          </cell>
          <cell r="B134" t="str">
            <v>Oficina Asesora de Planeación</v>
          </cell>
          <cell r="C134" t="str">
            <v>Jefe Oficina Asesora de Planeación</v>
          </cell>
          <cell r="D134" t="str">
            <v>Luz Alejandra Barbosa Tarazona</v>
          </cell>
          <cell r="E134" t="str">
            <v>P1 -  ÉTICA, BUEN GOBIERNO Y TRANSPARENCIA</v>
          </cell>
          <cell r="F134" t="str">
            <v>P1O1 Consolidar a 2020 una cultura de visión y actuación ética,  integra y transparente</v>
          </cell>
          <cell r="G134" t="str">
            <v>P1O1A11 Realizar la formulación y el seguimiento a la ejecución del Plan Anticorrupción y de Atención al Ciudadano - PAAC, para la obtención de resultados óptimos en la medición del Índice de Gobierno Abierto - IGA</v>
          </cell>
          <cell r="H134" t="str">
            <v>Emitir respuesta a todos los requerimientos de la ciudadanía ingresados en el marco de la estrategia de Rendición de Cuentas.</v>
          </cell>
          <cell r="I134" t="str">
            <v xml:space="preserve">Respuestas a los interesados </v>
          </cell>
          <cell r="J134" t="str">
            <v>En el marco de la Rendición de Cuentas realizada por la entidad, registrar en el SDQS “Bogotá Te Escucha”, las preguntas formuladas por la ciudadanía para emitir respuesta de acuerdo a competencia de las entidades involucradas.</v>
          </cell>
          <cell r="K134" t="str">
            <v>(Número de preguntas registradas en el SDQS “Bogotá Te Escucha” /Número de preguntas recibidas ) *100</v>
          </cell>
          <cell r="L134" t="str">
            <v>Número de preguntas registradas en el SDQS “Bogotá Te Escucha”</v>
          </cell>
          <cell r="M134" t="str">
            <v>N/A</v>
          </cell>
          <cell r="O134" t="str">
            <v xml:space="preserve">Respuestas a los interesados </v>
          </cell>
          <cell r="Q134" t="str">
            <v>Respuestas enviadas a los ciudadanos</v>
          </cell>
          <cell r="R134" t="str">
            <v>Ciudadanos informados sobre sus dudas e inquietudes</v>
          </cell>
          <cell r="S134" t="str">
            <v>Constante</v>
          </cell>
          <cell r="T134" t="str">
            <v>Constante</v>
          </cell>
          <cell r="U134" t="str">
            <v>Porcentaje</v>
          </cell>
          <cell r="V134" t="str">
            <v>Eficacia</v>
          </cell>
          <cell r="W134" t="str">
            <v>Producto</v>
          </cell>
          <cell r="X134">
            <v>2018</v>
          </cell>
          <cell r="Y134">
            <v>0</v>
          </cell>
          <cell r="Z134">
            <v>0</v>
          </cell>
          <cell r="AA134">
            <v>0</v>
          </cell>
          <cell r="AB134">
            <v>0</v>
          </cell>
          <cell r="AC134">
            <v>1</v>
          </cell>
          <cell r="AD134">
            <v>1</v>
          </cell>
          <cell r="AE134">
            <v>0</v>
          </cell>
          <cell r="AF134">
            <v>0</v>
          </cell>
          <cell r="AG134" t="str">
            <v>No Aplica</v>
          </cell>
          <cell r="AH134" t="str">
            <v>No Aplica</v>
          </cell>
          <cell r="AI134" t="str">
            <v>No Aplica</v>
          </cell>
          <cell r="AJ134">
            <v>1</v>
          </cell>
          <cell r="AK134" t="str">
            <v>No Aplica</v>
          </cell>
          <cell r="AL134" t="str">
            <v>No Aplica</v>
          </cell>
          <cell r="AM134" t="str">
            <v>No Aplica</v>
          </cell>
          <cell r="AN134" t="str">
            <v>No Aplica</v>
          </cell>
          <cell r="AO134" t="str">
            <v>No Aplica</v>
          </cell>
          <cell r="AP134">
            <v>1</v>
          </cell>
          <cell r="AQ134" t="str">
            <v>No Aplica</v>
          </cell>
          <cell r="AR134" t="str">
            <v>No Aplica</v>
          </cell>
          <cell r="AS134" t="str">
            <v>No Aplica</v>
          </cell>
          <cell r="AT134" t="str">
            <v>No Aplica</v>
          </cell>
          <cell r="AU134" t="str">
            <v>No Aplica</v>
          </cell>
          <cell r="AV134" t="str">
            <v>No Aplica</v>
          </cell>
          <cell r="AW134" t="str">
            <v>No Aplica</v>
          </cell>
          <cell r="AX134" t="str">
            <v>No Aplica</v>
          </cell>
          <cell r="AY134" t="str">
            <v>No Aplica</v>
          </cell>
          <cell r="AZ134" t="str">
            <v>No Aplica</v>
          </cell>
          <cell r="BA134" t="str">
            <v>No Aplica</v>
          </cell>
          <cell r="BB134" t="str">
            <v>No Aplica</v>
          </cell>
          <cell r="BC134" t="str">
            <v>No Aplica</v>
          </cell>
          <cell r="BD134" t="str">
            <v>No Aplica</v>
          </cell>
          <cell r="BE134" t="str">
            <v>No Aplica</v>
          </cell>
          <cell r="BF134" t="str">
            <v>No Aplica</v>
          </cell>
          <cell r="BG134" t="str">
            <v>No Aplica</v>
          </cell>
          <cell r="BH134" t="str">
            <v>No Aplica</v>
          </cell>
          <cell r="BI134" t="str">
            <v>No Aplica</v>
          </cell>
          <cell r="BJ134" t="str">
            <v>No Aplica</v>
          </cell>
          <cell r="BK134" t="str">
            <v>No Aplica</v>
          </cell>
          <cell r="BL134" t="str">
            <v>No Aplica</v>
          </cell>
          <cell r="BM134" t="str">
            <v>Plan de Acción PAAC</v>
          </cell>
          <cell r="BN134" t="str">
            <v>En el marco de la Rendición de Cuentas realizada por la entidad, registrar en el SDQS “Bogotá Te Escucha”, las preguntas formuladas por la ciudadanía para emitir respuesta de acuerdo a competencia de las entidades involucradas.</v>
          </cell>
          <cell r="BO134" t="str">
            <v>Recibir las preguntas de los ciudadanos.
Subir las preguntas a la Plataforma Bogotá te Escucha.
Hacer seguimiento a las respuestas.</v>
          </cell>
          <cell r="BP134" t="str">
            <v>Ciudadanos informados sobre sus dudas e inquietudes</v>
          </cell>
          <cell r="BQ134" t="str">
            <v>Respuestas enviadas a los ciudadanos</v>
          </cell>
          <cell r="BR134" t="str">
            <v>Suma</v>
          </cell>
          <cell r="BS134">
            <v>53</v>
          </cell>
          <cell r="BT134">
            <v>0</v>
          </cell>
          <cell r="BU134">
            <v>0</v>
          </cell>
          <cell r="BV134">
            <v>0</v>
          </cell>
          <cell r="BW134">
            <v>53</v>
          </cell>
          <cell r="BX134">
            <v>0</v>
          </cell>
          <cell r="BY134">
            <v>0</v>
          </cell>
          <cell r="BZ134">
            <v>0</v>
          </cell>
          <cell r="CA134">
            <v>0</v>
          </cell>
          <cell r="CB134">
            <v>0</v>
          </cell>
          <cell r="CC134">
            <v>0</v>
          </cell>
          <cell r="CD134">
            <v>0</v>
          </cell>
          <cell r="CE134">
            <v>0</v>
          </cell>
          <cell r="CF134">
            <v>0</v>
          </cell>
          <cell r="CG134">
            <v>0</v>
          </cell>
          <cell r="CH134">
            <v>0</v>
          </cell>
          <cell r="CI134">
            <v>1</v>
          </cell>
          <cell r="CJ134">
            <v>0</v>
          </cell>
          <cell r="CK134">
            <v>0</v>
          </cell>
          <cell r="CL134">
            <v>0</v>
          </cell>
          <cell r="CM134">
            <v>0</v>
          </cell>
          <cell r="CN134">
            <v>0</v>
          </cell>
          <cell r="CO134">
            <v>0</v>
          </cell>
          <cell r="CP134">
            <v>0</v>
          </cell>
          <cell r="CQ134">
            <v>0</v>
          </cell>
          <cell r="CR134">
            <v>1</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v>53</v>
          </cell>
          <cell r="DI134" t="str">
            <v/>
          </cell>
          <cell r="DJ134" t="str">
            <v>La Secretaria General de la Alcaldía Mayor de Bogotá incorporo las cincuenta y tres (53) preguntas ciudadanas expuestas en el marco de la “Rendición de Cuentas, Audiencia Pública del Sector Gestión Pública “, realizada el 8 de marzo de 2019, en el sistema “Bogotá te Escucha” garantizando de esta forma el debido proceso para la respuesta de cada una de estas preguntas. 
Estas se encuentran publicadas en el informe de "Dialogo ciudadano sector gestión pública 2018" en el cual se pueden verificar cada una de las preguntas y el código de seguimiento a la respuesta en el sistema “Bogotá te Escucha”.</v>
          </cell>
          <cell r="DK134" t="str">
            <v>Sin novedad</v>
          </cell>
          <cell r="DL134" t="str">
            <v>Garantizar la respuesta a cada una de las preguntas formuladas en la Rendición de Cuentas.</v>
          </cell>
          <cell r="DM134" t="str">
            <v/>
          </cell>
          <cell r="DN134" t="str">
            <v/>
          </cell>
          <cell r="DO134" t="str">
            <v>No se reportaron actividades durante el mes de mayo en el cumplimiento de este indicador.</v>
          </cell>
          <cell r="DP134" t="str">
            <v>N/A</v>
          </cell>
          <cell r="DQ134" t="str">
            <v>N/A</v>
          </cell>
          <cell r="DR134" t="str">
            <v/>
          </cell>
          <cell r="DS134" t="str">
            <v/>
          </cell>
          <cell r="DT134" t="str">
            <v>N/A</v>
          </cell>
          <cell r="DU134" t="str">
            <v>N/A</v>
          </cell>
          <cell r="DV134" t="str">
            <v>N/A</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v>53</v>
          </cell>
          <cell r="FB134">
            <v>0</v>
          </cell>
          <cell r="FC134" t="str">
            <v>No aplica</v>
          </cell>
          <cell r="FD134" t="str">
            <v>No programó</v>
          </cell>
          <cell r="FE134" t="str">
            <v>Cumplido</v>
          </cell>
          <cell r="FF134" t="str">
            <v>No aplica</v>
          </cell>
          <cell r="FG134" t="str">
            <v>No aplica</v>
          </cell>
          <cell r="FH134" t="str">
            <v>No aplica</v>
          </cell>
          <cell r="FI134" t="str">
            <v>No aplica</v>
          </cell>
          <cell r="FJ134" t="str">
            <v>No aplica</v>
          </cell>
          <cell r="FK134" t="str">
            <v>No aplica</v>
          </cell>
          <cell r="FL134" t="str">
            <v>Oportuna</v>
          </cell>
          <cell r="FM134">
            <v>0</v>
          </cell>
          <cell r="FN134" t="str">
            <v>Esneider Bernal</v>
          </cell>
          <cell r="FO134" t="str">
            <v>Cumple</v>
          </cell>
          <cell r="FP134" t="str">
            <v>Cumplido</v>
          </cell>
          <cell r="FQ134" t="e">
            <v>#N/A</v>
          </cell>
          <cell r="FR134" t="str">
            <v>Adecuado</v>
          </cell>
          <cell r="FS134" t="str">
            <v>Coherente</v>
          </cell>
          <cell r="FT134" t="str">
            <v>Concuerda</v>
          </cell>
          <cell r="FU134" t="str">
            <v>Concuerda</v>
          </cell>
          <cell r="FV134" t="str">
            <v>No aplica</v>
          </cell>
          <cell r="FW134" t="str">
            <v>Adecuado</v>
          </cell>
          <cell r="FX134" t="str">
            <v>No oportuna</v>
          </cell>
          <cell r="FY134">
            <v>0</v>
          </cell>
          <cell r="FZ134" t="str">
            <v>Esneider Bernal</v>
          </cell>
          <cell r="GA134">
            <v>0</v>
          </cell>
          <cell r="GB134" t="str">
            <v>Cumplido</v>
          </cell>
          <cell r="GC134" t="e">
            <v>#N/A</v>
          </cell>
          <cell r="GD134">
            <v>0</v>
          </cell>
          <cell r="GE134">
            <v>0</v>
          </cell>
          <cell r="GF134">
            <v>0</v>
          </cell>
          <cell r="GG134">
            <v>0</v>
          </cell>
          <cell r="GH134">
            <v>0</v>
          </cell>
          <cell r="GI134">
            <v>0</v>
          </cell>
          <cell r="GJ134">
            <v>0</v>
          </cell>
          <cell r="GK134">
            <v>0</v>
          </cell>
          <cell r="GL134">
            <v>0</v>
          </cell>
          <cell r="GM134">
            <v>0</v>
          </cell>
          <cell r="GN134">
            <v>0</v>
          </cell>
          <cell r="GO134" t="e">
            <v>#N/A</v>
          </cell>
          <cell r="GP134">
            <v>0</v>
          </cell>
          <cell r="GQ134">
            <v>0</v>
          </cell>
          <cell r="GR134">
            <v>0</v>
          </cell>
          <cell r="GS134">
            <v>0</v>
          </cell>
          <cell r="GT134">
            <v>0</v>
          </cell>
          <cell r="GU134">
            <v>0</v>
          </cell>
          <cell r="GV134">
            <v>0</v>
          </cell>
          <cell r="GW134">
            <v>0</v>
          </cell>
          <cell r="GX134">
            <v>0</v>
          </cell>
          <cell r="GY134" t="str">
            <v/>
          </cell>
          <cell r="GZ134" t="str">
            <v/>
          </cell>
          <cell r="HA134" t="str">
            <v/>
          </cell>
          <cell r="HB134">
            <v>53</v>
          </cell>
          <cell r="HC134" t="str">
            <v/>
          </cell>
          <cell r="HD134" t="str">
            <v/>
          </cell>
          <cell r="HE134" t="str">
            <v/>
          </cell>
          <cell r="HF134" t="str">
            <v/>
          </cell>
          <cell r="HG134" t="str">
            <v/>
          </cell>
          <cell r="HH134" t="str">
            <v/>
          </cell>
          <cell r="HI134" t="str">
            <v/>
          </cell>
          <cell r="HJ134" t="str">
            <v/>
          </cell>
          <cell r="HK134">
            <v>53</v>
          </cell>
          <cell r="HL134">
            <v>0</v>
          </cell>
          <cell r="HM134">
            <v>0</v>
          </cell>
          <cell r="HN134">
            <v>0</v>
          </cell>
          <cell r="HO134">
            <v>1</v>
          </cell>
          <cell r="HP134">
            <v>0</v>
          </cell>
          <cell r="HQ134">
            <v>0</v>
          </cell>
          <cell r="HR134">
            <v>0</v>
          </cell>
          <cell r="HS134">
            <v>0</v>
          </cell>
          <cell r="HT134">
            <v>0</v>
          </cell>
          <cell r="HU134">
            <v>0</v>
          </cell>
          <cell r="HV134">
            <v>0</v>
          </cell>
          <cell r="HW134">
            <v>0</v>
          </cell>
          <cell r="HX134">
            <v>1</v>
          </cell>
          <cell r="HY134" t="str">
            <v>No Programó</v>
          </cell>
          <cell r="HZ134" t="str">
            <v>No Programó</v>
          </cell>
          <cell r="IA134" t="str">
            <v>No Programó</v>
          </cell>
          <cell r="IB134">
            <v>1</v>
          </cell>
          <cell r="IC134">
            <v>1</v>
          </cell>
          <cell r="ID134">
            <v>1</v>
          </cell>
          <cell r="IE134">
            <v>1</v>
          </cell>
          <cell r="IF134">
            <v>1</v>
          </cell>
          <cell r="IG134">
            <v>1</v>
          </cell>
          <cell r="IH134">
            <v>1</v>
          </cell>
          <cell r="II134">
            <v>1</v>
          </cell>
          <cell r="IJ134">
            <v>1</v>
          </cell>
          <cell r="IK134" t="str">
            <v>No Programó</v>
          </cell>
          <cell r="IL134">
            <v>1</v>
          </cell>
          <cell r="IM134">
            <v>1</v>
          </cell>
          <cell r="IN134">
            <v>1</v>
          </cell>
          <cell r="IP134">
            <v>0</v>
          </cell>
        </row>
        <row r="135">
          <cell r="A135" t="str">
            <v>PAAC_21</v>
          </cell>
          <cell r="B135" t="str">
            <v>Oficina Asesora de Planeación</v>
          </cell>
          <cell r="C135" t="str">
            <v>Jefe Oficina Asesora de Planeación</v>
          </cell>
          <cell r="D135" t="str">
            <v>Luz Alejandra Barbosa Tarazona</v>
          </cell>
          <cell r="E135" t="str">
            <v>P1 -  ÉTICA, BUEN GOBIERNO Y TRANSPARENCIA</v>
          </cell>
          <cell r="F135" t="str">
            <v>P1O1 Consolidar a 2020 una cultura de visión y actuación ética,  integra y transparente</v>
          </cell>
          <cell r="G135" t="str">
            <v>P1O1A11 Realizar la formulación y el seguimiento a la ejecución del Plan Anticorrupción y de Atención al Ciudadano - PAAC, para la obtención de resultados óptimos en la medición del Índice de Gobierno Abierto - IGA</v>
          </cell>
          <cell r="H135" t="str">
            <v>Realizar acciones de sensibilización e incentivo a servidores y contratistas sobre la rendición de cuentas, la normatividad aplicable, las responsabilidades frente a la misma, su importancia y la forma en que la entidad rinde cuentas.</v>
          </cell>
          <cell r="I135" t="str">
            <v xml:space="preserve">Acciones de sensibilización e incentivo a servidores y contratistas sobre la rendición de cuentas, la normatividad aplicable realizadas </v>
          </cell>
          <cell r="J135" t="str">
            <v>Sensibilizar e incentivar a servidores y contratistas sobre la rendición de cuentas, la normatividad aplicable, las responsabilidades frente a la misma, su importancia y la forma en que la entidad rinde cuentas.</v>
          </cell>
          <cell r="K135" t="str">
            <v xml:space="preserve"> Número de  documentos de estrategia Rendición de Cuentas 2019 de la entidad.  </v>
          </cell>
          <cell r="L135" t="str">
            <v>Número de documentos estrategia Rendición de Cuentas 2019 de la entidad.</v>
          </cell>
          <cell r="M135" t="str">
            <v>N/A</v>
          </cell>
          <cell r="O135" t="str">
            <v xml:space="preserve">Acciones de sensibilización e incentivo a servidores y contratistas sobre la rendición de cuentas, la normatividad aplicable realizadas </v>
          </cell>
          <cell r="Q135" t="str">
            <v>Listas de asistencia a las sensibilizaciones</v>
          </cell>
          <cell r="R135" t="str">
            <v>Funcionarios y contratistas entregando información de calidad a la ciudadanía</v>
          </cell>
          <cell r="S135" t="str">
            <v>Suma</v>
          </cell>
          <cell r="T135" t="str">
            <v>Suma</v>
          </cell>
          <cell r="U135" t="str">
            <v>Número</v>
          </cell>
          <cell r="V135" t="str">
            <v>Eficacia</v>
          </cell>
          <cell r="W135" t="str">
            <v>Producto</v>
          </cell>
          <cell r="X135">
            <v>2018</v>
          </cell>
          <cell r="Y135">
            <v>0</v>
          </cell>
          <cell r="Z135">
            <v>0</v>
          </cell>
          <cell r="AA135">
            <v>0</v>
          </cell>
          <cell r="AB135">
            <v>0</v>
          </cell>
          <cell r="AC135">
            <v>1</v>
          </cell>
          <cell r="AD135">
            <v>2</v>
          </cell>
          <cell r="AE135">
            <v>0</v>
          </cell>
          <cell r="AF135">
            <v>0</v>
          </cell>
          <cell r="AG135" t="str">
            <v>No Aplica</v>
          </cell>
          <cell r="AH135" t="str">
            <v>No Aplica</v>
          </cell>
          <cell r="AI135" t="str">
            <v>No Aplica</v>
          </cell>
          <cell r="AJ135">
            <v>1</v>
          </cell>
          <cell r="AK135" t="str">
            <v>No Aplica</v>
          </cell>
          <cell r="AL135" t="str">
            <v>No Aplica</v>
          </cell>
          <cell r="AM135" t="str">
            <v>No Aplica</v>
          </cell>
          <cell r="AN135" t="str">
            <v>No Aplica</v>
          </cell>
          <cell r="AO135" t="str">
            <v>No Aplica</v>
          </cell>
          <cell r="AP135">
            <v>1</v>
          </cell>
          <cell r="AQ135" t="str">
            <v>No Aplica</v>
          </cell>
          <cell r="AR135" t="str">
            <v>No Aplica</v>
          </cell>
          <cell r="AS135" t="str">
            <v>No Aplica</v>
          </cell>
          <cell r="AT135" t="str">
            <v>No Aplica</v>
          </cell>
          <cell r="AU135" t="str">
            <v>No Aplica</v>
          </cell>
          <cell r="AV135" t="str">
            <v>No Aplica</v>
          </cell>
          <cell r="AW135" t="str">
            <v>No Aplica</v>
          </cell>
          <cell r="AX135" t="str">
            <v>No Aplica</v>
          </cell>
          <cell r="AY135" t="str">
            <v>No Aplica</v>
          </cell>
          <cell r="AZ135" t="str">
            <v>No Aplica</v>
          </cell>
          <cell r="BA135" t="str">
            <v>No Aplica</v>
          </cell>
          <cell r="BB135" t="str">
            <v>No Aplica</v>
          </cell>
          <cell r="BC135" t="str">
            <v>No Aplica</v>
          </cell>
          <cell r="BD135" t="str">
            <v>No Aplica</v>
          </cell>
          <cell r="BE135" t="str">
            <v>No Aplica</v>
          </cell>
          <cell r="BF135" t="str">
            <v>No Aplica</v>
          </cell>
          <cell r="BG135" t="str">
            <v>No Aplica</v>
          </cell>
          <cell r="BH135" t="str">
            <v>No Aplica</v>
          </cell>
          <cell r="BI135" t="str">
            <v>No Aplica</v>
          </cell>
          <cell r="BJ135" t="str">
            <v>No Aplica</v>
          </cell>
          <cell r="BK135" t="str">
            <v>No Aplica</v>
          </cell>
          <cell r="BL135" t="str">
            <v>No Aplica</v>
          </cell>
          <cell r="BM135" t="str">
            <v>Plan de Acción PAAC</v>
          </cell>
          <cell r="BN135" t="str">
            <v>Sensibilizar e incentivar a servidores y contratistas sobre la rendición de cuentas, la normatividad aplicable, las responsabilidades frente a la misma, su importancia y la forma en que la entidad rinde cuentas.</v>
          </cell>
          <cell r="BO135" t="str">
            <v>Sensibilizaciones realizadas</v>
          </cell>
          <cell r="BP135" t="str">
            <v>Funcionarios y contratistas entregando información de calidad a la ciudadanía</v>
          </cell>
          <cell r="BQ135" t="str">
            <v>Listas de asistencia a las sensibilizaciones</v>
          </cell>
          <cell r="BR135" t="str">
            <v>Suma</v>
          </cell>
          <cell r="BS135">
            <v>2</v>
          </cell>
          <cell r="BT135">
            <v>0</v>
          </cell>
          <cell r="BU135">
            <v>0</v>
          </cell>
          <cell r="BV135">
            <v>0</v>
          </cell>
          <cell r="BW135">
            <v>0</v>
          </cell>
          <cell r="BX135">
            <v>0</v>
          </cell>
          <cell r="BY135">
            <v>0</v>
          </cell>
          <cell r="BZ135">
            <v>0</v>
          </cell>
          <cell r="CA135">
            <v>0</v>
          </cell>
          <cell r="CB135">
            <v>0</v>
          </cell>
          <cell r="CC135">
            <v>1</v>
          </cell>
          <cell r="CD135">
            <v>1</v>
          </cell>
          <cell r="CE135">
            <v>0</v>
          </cell>
          <cell r="CF135">
            <v>0</v>
          </cell>
          <cell r="CG135">
            <v>0</v>
          </cell>
          <cell r="CH135">
            <v>0</v>
          </cell>
          <cell r="CI135">
            <v>0</v>
          </cell>
          <cell r="CJ135">
            <v>0</v>
          </cell>
          <cell r="CK135">
            <v>0</v>
          </cell>
          <cell r="CL135">
            <v>0</v>
          </cell>
          <cell r="CM135">
            <v>0</v>
          </cell>
          <cell r="CN135">
            <v>0</v>
          </cell>
          <cell r="CO135">
            <v>1</v>
          </cell>
          <cell r="CP135">
            <v>1</v>
          </cell>
          <cell r="CQ135">
            <v>0</v>
          </cell>
          <cell r="CR135">
            <v>2</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No se reportaron actividades durante el mes de mayo en el cumplimiento de este indicador.</v>
          </cell>
          <cell r="DP135" t="str">
            <v>N/A</v>
          </cell>
          <cell r="DQ135" t="str">
            <v>N/A</v>
          </cell>
          <cell r="DR135" t="str">
            <v/>
          </cell>
          <cell r="DS135" t="str">
            <v/>
          </cell>
          <cell r="DT135" t="str">
            <v>N/A</v>
          </cell>
          <cell r="DU135" t="str">
            <v>N/A</v>
          </cell>
          <cell r="DV135" t="str">
            <v>N/A</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v>0</v>
          </cell>
          <cell r="FB135">
            <v>0</v>
          </cell>
          <cell r="FC135" t="str">
            <v>No aplica</v>
          </cell>
          <cell r="FD135" t="str">
            <v>No programó</v>
          </cell>
          <cell r="FE135" t="str">
            <v>No programó</v>
          </cell>
          <cell r="FF135" t="str">
            <v>No aplica</v>
          </cell>
          <cell r="FG135" t="str">
            <v>No aplica</v>
          </cell>
          <cell r="FH135" t="str">
            <v>No aplica</v>
          </cell>
          <cell r="FI135" t="str">
            <v>No aplica</v>
          </cell>
          <cell r="FJ135" t="str">
            <v>No aplica</v>
          </cell>
          <cell r="FK135" t="str">
            <v>No aplica</v>
          </cell>
          <cell r="FL135" t="str">
            <v>Oportuna</v>
          </cell>
          <cell r="FM135">
            <v>0</v>
          </cell>
          <cell r="FN135" t="str">
            <v>Esneider Bernal</v>
          </cell>
          <cell r="FO135" t="str">
            <v>No aplica</v>
          </cell>
          <cell r="FP135" t="str">
            <v>No programó</v>
          </cell>
          <cell r="FQ135" t="e">
            <v>#N/A</v>
          </cell>
          <cell r="FR135" t="str">
            <v>No aplica</v>
          </cell>
          <cell r="FS135" t="str">
            <v>No aplica</v>
          </cell>
          <cell r="FT135" t="str">
            <v>No aplica</v>
          </cell>
          <cell r="FU135" t="str">
            <v>No aplica</v>
          </cell>
          <cell r="FV135" t="str">
            <v>No aplica</v>
          </cell>
          <cell r="FW135" t="str">
            <v>No aplica</v>
          </cell>
          <cell r="FX135" t="str">
            <v>No oportuna</v>
          </cell>
          <cell r="FY135">
            <v>0</v>
          </cell>
          <cell r="FZ135" t="str">
            <v>Esneider Bernal</v>
          </cell>
          <cell r="GA135">
            <v>0</v>
          </cell>
          <cell r="GB135" t="str">
            <v>No programó</v>
          </cell>
          <cell r="GC135" t="e">
            <v>#N/A</v>
          </cell>
          <cell r="GD135">
            <v>0</v>
          </cell>
          <cell r="GE135">
            <v>0</v>
          </cell>
          <cell r="GF135">
            <v>0</v>
          </cell>
          <cell r="GG135">
            <v>0</v>
          </cell>
          <cell r="GH135">
            <v>0</v>
          </cell>
          <cell r="GI135">
            <v>0</v>
          </cell>
          <cell r="GJ135">
            <v>0</v>
          </cell>
          <cell r="GK135">
            <v>0</v>
          </cell>
          <cell r="GL135">
            <v>0</v>
          </cell>
          <cell r="GM135">
            <v>0</v>
          </cell>
          <cell r="GN135">
            <v>0</v>
          </cell>
          <cell r="GO135" t="e">
            <v>#N/A</v>
          </cell>
          <cell r="GP135">
            <v>0</v>
          </cell>
          <cell r="GQ135">
            <v>0</v>
          </cell>
          <cell r="GR135">
            <v>0</v>
          </cell>
          <cell r="GS135">
            <v>0</v>
          </cell>
          <cell r="GT135">
            <v>0</v>
          </cell>
          <cell r="GU135">
            <v>0</v>
          </cell>
          <cell r="GV135">
            <v>0</v>
          </cell>
          <cell r="GW135">
            <v>0</v>
          </cell>
          <cell r="GX135">
            <v>0</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t="str">
            <v>No Programó</v>
          </cell>
          <cell r="HZ135" t="str">
            <v>No Programó</v>
          </cell>
          <cell r="IA135" t="str">
            <v>No Programó</v>
          </cell>
          <cell r="IB135" t="str">
            <v>No Programó</v>
          </cell>
          <cell r="IC135" t="str">
            <v>No Programó</v>
          </cell>
          <cell r="ID135" t="str">
            <v>No Programó</v>
          </cell>
          <cell r="IE135" t="str">
            <v>No Programó</v>
          </cell>
          <cell r="IF135" t="str">
            <v>No Programó</v>
          </cell>
          <cell r="IG135" t="str">
            <v>No Programó</v>
          </cell>
          <cell r="IH135">
            <v>0</v>
          </cell>
          <cell r="II135">
            <v>0</v>
          </cell>
          <cell r="IJ135">
            <v>0</v>
          </cell>
          <cell r="IK135" t="str">
            <v>No Programó</v>
          </cell>
          <cell r="IL135" t="str">
            <v>No Programó</v>
          </cell>
          <cell r="IM135" t="str">
            <v>No Programó</v>
          </cell>
          <cell r="IN135" t="str">
            <v>No Programó</v>
          </cell>
          <cell r="IP135">
            <v>0</v>
          </cell>
        </row>
        <row r="136">
          <cell r="A136" t="str">
            <v>PAAC_22</v>
          </cell>
          <cell r="B136" t="str">
            <v>Oficina Asesora de Planeación</v>
          </cell>
          <cell r="C136" t="str">
            <v>Jefe Oficina Asesora de Planeación</v>
          </cell>
          <cell r="D136" t="str">
            <v>Luz Alejandra Barbosa Tarazona</v>
          </cell>
          <cell r="E136" t="str">
            <v>P1 -  ÉTICA, BUEN GOBIERNO Y TRANSPARENCIA</v>
          </cell>
          <cell r="F136" t="str">
            <v>P1O1 Consolidar a 2020 una cultura de visión y actuación ética,  integra y transparente</v>
          </cell>
          <cell r="G136" t="str">
            <v>P1O1A11 Realizar la formulación y el seguimiento a la ejecución del Plan Anticorrupción y de Atención al Ciudadano - PAAC, para la obtención de resultados óptimos en la medición del Índice de Gobierno Abierto - IGA</v>
          </cell>
          <cell r="H136" t="str">
            <v>Sensibilizar a la ciudadanía y partes interesadas sobre la rendición de cuentas y su rol en las mismas, a través de los medios de comunicación de la Secretaría General, con el fin de motivarlos a participar en este proceso.</v>
          </cell>
          <cell r="I136" t="str">
            <v>Plan de medios sobre la importancia de rendición de cuentas</v>
          </cell>
          <cell r="J136" t="str">
            <v>Sensibilizar a la ciudadanía y partes interesadas sobre la rendición de cuentas y su rol en las mismas, a través de los medios de comunicación de la Secretaría General, con el fin de motivarlos a participar en este proceso.</v>
          </cell>
          <cell r="K136" t="str">
            <v xml:space="preserve">Plan de medios sobre la importancia de rendición de cuentas </v>
          </cell>
          <cell r="L136" t="str">
            <v xml:space="preserve">Plan de medios sobre la importancia de rendición de cuentas </v>
          </cell>
          <cell r="M136">
            <v>0</v>
          </cell>
          <cell r="O136" t="str">
            <v>Un Plan de medios sobre la importancia de rendición de cuentas ejecutado</v>
          </cell>
          <cell r="Q136" t="str">
            <v xml:space="preserve">Publicación pagina web
Informe de ejecución Plan de medios </v>
          </cell>
          <cell r="R136" t="str">
            <v>Ciudadanos informados sobre las actividades, medios e información que será comunicada.</v>
          </cell>
          <cell r="S136" t="str">
            <v>Suma</v>
          </cell>
          <cell r="T136" t="str">
            <v>Suma</v>
          </cell>
          <cell r="U136" t="str">
            <v>Número</v>
          </cell>
          <cell r="V136" t="str">
            <v>Eficacia</v>
          </cell>
          <cell r="W136" t="str">
            <v>Producto</v>
          </cell>
          <cell r="X136">
            <v>2018</v>
          </cell>
          <cell r="Y136">
            <v>0</v>
          </cell>
          <cell r="Z136">
            <v>0</v>
          </cell>
          <cell r="AA136">
            <v>0</v>
          </cell>
          <cell r="AB136">
            <v>0</v>
          </cell>
          <cell r="AC136">
            <v>1</v>
          </cell>
          <cell r="AD136">
            <v>1</v>
          </cell>
          <cell r="AE136">
            <v>0</v>
          </cell>
          <cell r="AF136">
            <v>0</v>
          </cell>
          <cell r="AG136" t="str">
            <v>No Aplica</v>
          </cell>
          <cell r="AH136" t="str">
            <v>No Aplica</v>
          </cell>
          <cell r="AI136" t="str">
            <v>No Aplica</v>
          </cell>
          <cell r="AJ136">
            <v>1</v>
          </cell>
          <cell r="AK136" t="str">
            <v>No Aplica</v>
          </cell>
          <cell r="AL136" t="str">
            <v>No Aplica</v>
          </cell>
          <cell r="AM136" t="str">
            <v>No Aplica</v>
          </cell>
          <cell r="AN136" t="str">
            <v>No Aplica</v>
          </cell>
          <cell r="AO136" t="str">
            <v>No Aplica</v>
          </cell>
          <cell r="AP136">
            <v>1</v>
          </cell>
          <cell r="AQ136" t="str">
            <v>No Aplica</v>
          </cell>
          <cell r="AR136" t="str">
            <v>No Aplica</v>
          </cell>
          <cell r="AS136" t="str">
            <v>No Aplica</v>
          </cell>
          <cell r="AT136" t="str">
            <v>No Aplica</v>
          </cell>
          <cell r="AU136" t="str">
            <v>No Aplica</v>
          </cell>
          <cell r="AV136" t="str">
            <v>No Aplica</v>
          </cell>
          <cell r="AW136" t="str">
            <v>No Aplica</v>
          </cell>
          <cell r="AX136" t="str">
            <v>No Aplica</v>
          </cell>
          <cell r="AY136" t="str">
            <v>No Aplica</v>
          </cell>
          <cell r="AZ136" t="str">
            <v>No Aplica</v>
          </cell>
          <cell r="BA136" t="str">
            <v>No Aplica</v>
          </cell>
          <cell r="BB136" t="str">
            <v>No Aplica</v>
          </cell>
          <cell r="BC136" t="str">
            <v>No Aplica</v>
          </cell>
          <cell r="BD136" t="str">
            <v>No Aplica</v>
          </cell>
          <cell r="BE136" t="str">
            <v>No Aplica</v>
          </cell>
          <cell r="BF136" t="str">
            <v>No Aplica</v>
          </cell>
          <cell r="BG136" t="str">
            <v>No Aplica</v>
          </cell>
          <cell r="BH136" t="str">
            <v>No Aplica</v>
          </cell>
          <cell r="BI136" t="str">
            <v>No Aplica</v>
          </cell>
          <cell r="BJ136" t="str">
            <v>No Aplica</v>
          </cell>
          <cell r="BK136" t="str">
            <v>No Aplica</v>
          </cell>
          <cell r="BL136" t="str">
            <v>No Aplica</v>
          </cell>
          <cell r="BM136" t="str">
            <v>Plan de Acción PAAC</v>
          </cell>
          <cell r="BN136" t="str">
            <v>Sensibilizar a la ciudadanía y partes interesadas sobre la rendición de cuentas y su rol en las mismas, a través de los medios de comunicación de la Secretaría General, con el fin de motivarlos a participar en este proceso.</v>
          </cell>
          <cell r="BO136" t="str">
            <v>Formular el plan de medios de la estrategia de rendición de cuentas
Publicar en la pagina web</v>
          </cell>
          <cell r="BP136" t="str">
            <v>Ciudadanos informados sobre las actividades, medios e información que será comunicada.</v>
          </cell>
          <cell r="BQ136" t="str">
            <v xml:space="preserve">Publicación pagina web
Informe de ejecución Plan de medios </v>
          </cell>
          <cell r="BR136" t="str">
            <v>Suma</v>
          </cell>
          <cell r="BS136">
            <v>1</v>
          </cell>
          <cell r="BT136">
            <v>0</v>
          </cell>
          <cell r="BU136">
            <v>0</v>
          </cell>
          <cell r="BV136">
            <v>0</v>
          </cell>
          <cell r="BW136">
            <v>0</v>
          </cell>
          <cell r="BX136">
            <v>1</v>
          </cell>
          <cell r="BY136">
            <v>0</v>
          </cell>
          <cell r="BZ136">
            <v>0</v>
          </cell>
          <cell r="CA136">
            <v>0</v>
          </cell>
          <cell r="CB136">
            <v>0</v>
          </cell>
          <cell r="CC136">
            <v>0</v>
          </cell>
          <cell r="CD136">
            <v>0</v>
          </cell>
          <cell r="CE136">
            <v>0</v>
          </cell>
          <cell r="CF136">
            <v>0</v>
          </cell>
          <cell r="CG136">
            <v>0</v>
          </cell>
          <cell r="CH136">
            <v>0</v>
          </cell>
          <cell r="CI136">
            <v>0</v>
          </cell>
          <cell r="CJ136">
            <v>1</v>
          </cell>
          <cell r="CK136">
            <v>0</v>
          </cell>
          <cell r="CL136">
            <v>0</v>
          </cell>
          <cell r="CM136">
            <v>0</v>
          </cell>
          <cell r="CN136">
            <v>0</v>
          </cell>
          <cell r="CO136">
            <v>0</v>
          </cell>
          <cell r="CP136">
            <v>0</v>
          </cell>
          <cell r="CQ136">
            <v>0</v>
          </cell>
          <cell r="CR136">
            <v>1</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v>1</v>
          </cell>
          <cell r="DN136" t="str">
            <v/>
          </cell>
          <cell r="DO136" t="str">
            <v xml:space="preserve">Se realizó el documento plan de medios, a través del cual se explican los canales que se utilizaran para incentivar la participación de los ciudadanos en la Rendición de Cuentas.  </v>
          </cell>
          <cell r="DP136" t="str">
            <v>N/A</v>
          </cell>
          <cell r="DQ136" t="str">
            <v>Generar a través de los medios de comunicación un incentivo a la ciudadanía para participar en la rendición de cuentas.</v>
          </cell>
          <cell r="DR136" t="str">
            <v/>
          </cell>
          <cell r="DS136" t="str">
            <v/>
          </cell>
          <cell r="DT136" t="str">
            <v>N/A</v>
          </cell>
          <cell r="DU136" t="str">
            <v>N/A</v>
          </cell>
          <cell r="DV136" t="str">
            <v>N/A</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v>1</v>
          </cell>
          <cell r="FB136">
            <v>0</v>
          </cell>
          <cell r="FC136" t="str">
            <v>No aplica</v>
          </cell>
          <cell r="FD136" t="str">
            <v>No programó</v>
          </cell>
          <cell r="FE136" t="str">
            <v>Cumplido</v>
          </cell>
          <cell r="FF136" t="str">
            <v>No aplica</v>
          </cell>
          <cell r="FG136" t="str">
            <v>No aplica</v>
          </cell>
          <cell r="FH136" t="str">
            <v>No aplica</v>
          </cell>
          <cell r="FI136" t="str">
            <v>No aplica</v>
          </cell>
          <cell r="FJ136" t="str">
            <v>No aplica</v>
          </cell>
          <cell r="FK136" t="str">
            <v>No aplica</v>
          </cell>
          <cell r="FL136" t="str">
            <v>Oportuna</v>
          </cell>
          <cell r="FM136">
            <v>0</v>
          </cell>
          <cell r="FN136" t="str">
            <v>Esneider Bernal</v>
          </cell>
          <cell r="FO136" t="str">
            <v>Cumple</v>
          </cell>
          <cell r="FP136" t="str">
            <v>Cumplido</v>
          </cell>
          <cell r="FQ136" t="e">
            <v>#N/A</v>
          </cell>
          <cell r="FR136" t="str">
            <v>Adecuado</v>
          </cell>
          <cell r="FS136" t="str">
            <v>Coherente</v>
          </cell>
          <cell r="FT136" t="str">
            <v>Concuerda</v>
          </cell>
          <cell r="FU136" t="str">
            <v>Concuerda</v>
          </cell>
          <cell r="FV136" t="str">
            <v>No aplica</v>
          </cell>
          <cell r="FW136" t="str">
            <v>Adecuado</v>
          </cell>
          <cell r="FX136" t="str">
            <v>No oportuna</v>
          </cell>
          <cell r="FY136">
            <v>0</v>
          </cell>
          <cell r="FZ136" t="str">
            <v>Esneider Bernal</v>
          </cell>
          <cell r="GA136">
            <v>0</v>
          </cell>
          <cell r="GB136" t="str">
            <v>Cumplido</v>
          </cell>
          <cell r="GC136" t="e">
            <v>#N/A</v>
          </cell>
          <cell r="GD136">
            <v>0</v>
          </cell>
          <cell r="GE136">
            <v>0</v>
          </cell>
          <cell r="GF136">
            <v>0</v>
          </cell>
          <cell r="GG136">
            <v>0</v>
          </cell>
          <cell r="GH136">
            <v>0</v>
          </cell>
          <cell r="GI136">
            <v>0</v>
          </cell>
          <cell r="GJ136">
            <v>0</v>
          </cell>
          <cell r="GK136">
            <v>0</v>
          </cell>
          <cell r="GL136">
            <v>0</v>
          </cell>
          <cell r="GM136">
            <v>0</v>
          </cell>
          <cell r="GN136">
            <v>0</v>
          </cell>
          <cell r="GO136" t="e">
            <v>#N/A</v>
          </cell>
          <cell r="GP136">
            <v>0</v>
          </cell>
          <cell r="GQ136">
            <v>0</v>
          </cell>
          <cell r="GR136">
            <v>0</v>
          </cell>
          <cell r="GS136">
            <v>0</v>
          </cell>
          <cell r="GT136">
            <v>0</v>
          </cell>
          <cell r="GU136">
            <v>0</v>
          </cell>
          <cell r="GV136">
            <v>0</v>
          </cell>
          <cell r="GW136">
            <v>0</v>
          </cell>
          <cell r="GX136">
            <v>0</v>
          </cell>
          <cell r="GY136" t="str">
            <v/>
          </cell>
          <cell r="GZ136" t="str">
            <v/>
          </cell>
          <cell r="HA136" t="str">
            <v/>
          </cell>
          <cell r="HB136" t="str">
            <v/>
          </cell>
          <cell r="HC136">
            <v>1</v>
          </cell>
          <cell r="HD136" t="str">
            <v/>
          </cell>
          <cell r="HE136" t="str">
            <v/>
          </cell>
          <cell r="HF136" t="str">
            <v/>
          </cell>
          <cell r="HG136" t="str">
            <v/>
          </cell>
          <cell r="HH136" t="str">
            <v/>
          </cell>
          <cell r="HI136" t="str">
            <v/>
          </cell>
          <cell r="HJ136" t="str">
            <v/>
          </cell>
          <cell r="HK136">
            <v>1</v>
          </cell>
          <cell r="HL136">
            <v>0</v>
          </cell>
          <cell r="HM136">
            <v>0</v>
          </cell>
          <cell r="HN136">
            <v>0</v>
          </cell>
          <cell r="HO136">
            <v>0</v>
          </cell>
          <cell r="HP136">
            <v>1</v>
          </cell>
          <cell r="HQ136">
            <v>0</v>
          </cell>
          <cell r="HR136">
            <v>0</v>
          </cell>
          <cell r="HS136">
            <v>0</v>
          </cell>
          <cell r="HT136">
            <v>0</v>
          </cell>
          <cell r="HU136">
            <v>0</v>
          </cell>
          <cell r="HV136">
            <v>0</v>
          </cell>
          <cell r="HW136">
            <v>0</v>
          </cell>
          <cell r="HX136">
            <v>1</v>
          </cell>
          <cell r="HY136" t="str">
            <v>No Programó</v>
          </cell>
          <cell r="HZ136" t="str">
            <v>No Programó</v>
          </cell>
          <cell r="IA136" t="str">
            <v>No Programó</v>
          </cell>
          <cell r="IB136" t="str">
            <v>No Programó</v>
          </cell>
          <cell r="IC136">
            <v>1</v>
          </cell>
          <cell r="ID136">
            <v>1</v>
          </cell>
          <cell r="IE136">
            <v>1</v>
          </cell>
          <cell r="IF136">
            <v>1</v>
          </cell>
          <cell r="IG136">
            <v>1</v>
          </cell>
          <cell r="IH136">
            <v>1</v>
          </cell>
          <cell r="II136">
            <v>1</v>
          </cell>
          <cell r="IJ136">
            <v>1</v>
          </cell>
          <cell r="IK136" t="str">
            <v>No Programó</v>
          </cell>
          <cell r="IL136">
            <v>1</v>
          </cell>
          <cell r="IM136">
            <v>1</v>
          </cell>
          <cell r="IN136">
            <v>1</v>
          </cell>
          <cell r="IP136">
            <v>0</v>
          </cell>
        </row>
        <row r="137">
          <cell r="A137" t="str">
            <v>PAAC_55</v>
          </cell>
          <cell r="B137" t="str">
            <v>Oficina Asesora de Planeación</v>
          </cell>
          <cell r="C137" t="str">
            <v>Jefe Oficina Asesora de Planeación</v>
          </cell>
          <cell r="D137" t="str">
            <v>Luz Alejandra Barbosa Tarazona</v>
          </cell>
          <cell r="E137" t="str">
            <v>P1 -  ÉTICA, BUEN GOBIERNO Y TRANSPARENCIA</v>
          </cell>
          <cell r="F137" t="str">
            <v>P1O1 Consolidar a 2020 una cultura de visión y actuación ética,  integra y transparente</v>
          </cell>
          <cell r="G137" t="str">
            <v>P1O1A11 Realizar la formulación y el seguimiento a la ejecución del Plan Anticorrupción y de Atención al Ciudadano - PAAC, para la obtención de resultados óptimos en la medición del Índice de Gobierno Abierto - IGA</v>
          </cell>
          <cell r="H137" t="str">
            <v>Revisar y actualizar el Esquema de Publicación.</v>
          </cell>
          <cell r="I137" t="str">
            <v>Esquema de publicación</v>
          </cell>
          <cell r="J137" t="str">
            <v>Revisar y actualizar el Esquema de Publicación.</v>
          </cell>
          <cell r="K137" t="str">
            <v xml:space="preserve">Número de esquemas de publicación actualizados </v>
          </cell>
          <cell r="L137" t="str">
            <v xml:space="preserve">Número de esquemas de publicación actualizados </v>
          </cell>
          <cell r="M137" t="str">
            <v>N/A</v>
          </cell>
          <cell r="O137" t="str">
            <v>Esquema de publicación</v>
          </cell>
          <cell r="Q137" t="str">
            <v>Botón de Transparencia página web de la Entidad</v>
          </cell>
          <cell r="R137" t="str">
            <v xml:space="preserve">Brindarles a las dependecias un esquema que los guíe y les presente las publicaciones que se deben realizar. </v>
          </cell>
          <cell r="S137" t="str">
            <v>creciente</v>
          </cell>
          <cell r="T137" t="str">
            <v>creciente</v>
          </cell>
          <cell r="U137" t="str">
            <v>Porcentaje</v>
          </cell>
          <cell r="V137" t="str">
            <v>Eficacia</v>
          </cell>
          <cell r="W137" t="str">
            <v>Producto</v>
          </cell>
          <cell r="X137">
            <v>2018</v>
          </cell>
          <cell r="Y137">
            <v>0</v>
          </cell>
          <cell r="Z137">
            <v>0</v>
          </cell>
          <cell r="AA137">
            <v>0</v>
          </cell>
          <cell r="AB137">
            <v>0</v>
          </cell>
          <cell r="AC137">
            <v>1</v>
          </cell>
          <cell r="AD137">
            <v>1</v>
          </cell>
          <cell r="AE137">
            <v>0</v>
          </cell>
          <cell r="AF137">
            <v>0</v>
          </cell>
          <cell r="AG137" t="str">
            <v>No Aplica</v>
          </cell>
          <cell r="AH137" t="str">
            <v>No Aplica</v>
          </cell>
          <cell r="AI137" t="str">
            <v>No Aplica</v>
          </cell>
          <cell r="AJ137">
            <v>1</v>
          </cell>
          <cell r="AK137" t="str">
            <v>No Aplica</v>
          </cell>
          <cell r="AL137" t="str">
            <v>No Aplica</v>
          </cell>
          <cell r="AM137" t="str">
            <v>No Aplica</v>
          </cell>
          <cell r="AN137" t="str">
            <v>No Aplica</v>
          </cell>
          <cell r="AO137" t="str">
            <v>No Aplica</v>
          </cell>
          <cell r="AP137">
            <v>1</v>
          </cell>
          <cell r="AQ137" t="str">
            <v>No Aplica</v>
          </cell>
          <cell r="AR137" t="str">
            <v>No Aplica</v>
          </cell>
          <cell r="AS137" t="str">
            <v>No Aplica</v>
          </cell>
          <cell r="AT137" t="str">
            <v>No Aplica</v>
          </cell>
          <cell r="AU137" t="str">
            <v>No Aplica</v>
          </cell>
          <cell r="AV137" t="str">
            <v>No Aplica</v>
          </cell>
          <cell r="AW137" t="str">
            <v>No Aplica</v>
          </cell>
          <cell r="AX137" t="str">
            <v>No Aplica</v>
          </cell>
          <cell r="AY137" t="str">
            <v>No Aplica</v>
          </cell>
          <cell r="AZ137" t="str">
            <v>No Aplica</v>
          </cell>
          <cell r="BA137" t="str">
            <v>No Aplica</v>
          </cell>
          <cell r="BB137" t="str">
            <v>No Aplica</v>
          </cell>
          <cell r="BC137" t="str">
            <v>No Aplica</v>
          </cell>
          <cell r="BD137" t="str">
            <v>No Aplica</v>
          </cell>
          <cell r="BE137" t="str">
            <v>No Aplica</v>
          </cell>
          <cell r="BF137" t="str">
            <v>No Aplica</v>
          </cell>
          <cell r="BG137" t="str">
            <v>No Aplica</v>
          </cell>
          <cell r="BH137" t="str">
            <v>No Aplica</v>
          </cell>
          <cell r="BI137" t="str">
            <v>No Aplica</v>
          </cell>
          <cell r="BJ137" t="str">
            <v>No Aplica</v>
          </cell>
          <cell r="BK137" t="str">
            <v>No Aplica</v>
          </cell>
          <cell r="BL137" t="str">
            <v>No Aplica</v>
          </cell>
          <cell r="BM137" t="str">
            <v>Plan de Acción PAAC</v>
          </cell>
          <cell r="BN137" t="str">
            <v>Revisar y actualizar el Esquema de Publicación.</v>
          </cell>
          <cell r="BO137" t="str">
            <v xml:space="preserve">Revisar con la dependencias el esquema de publicación
Actualizar el esquema de publicación de acuerdo a la revisión y mesas de trabajo que se realicen </v>
          </cell>
          <cell r="BP137" t="str">
            <v xml:space="preserve">Brindarles a las dependecias un esquema que los guíe y les presente las publicaciones que se deben realizar. </v>
          </cell>
          <cell r="BQ137" t="str">
            <v>Botón de Transparencia página web de la Entidad</v>
          </cell>
          <cell r="BR137" t="str">
            <v>Suma</v>
          </cell>
          <cell r="BS137">
            <v>2</v>
          </cell>
          <cell r="BT137">
            <v>0</v>
          </cell>
          <cell r="BU137">
            <v>0</v>
          </cell>
          <cell r="BV137">
            <v>0</v>
          </cell>
          <cell r="BW137">
            <v>1</v>
          </cell>
          <cell r="BX137">
            <v>0</v>
          </cell>
          <cell r="BY137">
            <v>0</v>
          </cell>
          <cell r="BZ137">
            <v>0</v>
          </cell>
          <cell r="CA137">
            <v>0</v>
          </cell>
          <cell r="CB137">
            <v>0</v>
          </cell>
          <cell r="CC137">
            <v>1</v>
          </cell>
          <cell r="CD137">
            <v>0</v>
          </cell>
          <cell r="CE137">
            <v>0</v>
          </cell>
          <cell r="CF137">
            <v>0</v>
          </cell>
          <cell r="CG137">
            <v>0</v>
          </cell>
          <cell r="CH137">
            <v>0</v>
          </cell>
          <cell r="CI137">
            <v>0.5</v>
          </cell>
          <cell r="CJ137">
            <v>0</v>
          </cell>
          <cell r="CK137">
            <v>0</v>
          </cell>
          <cell r="CL137">
            <v>0</v>
          </cell>
          <cell r="CM137">
            <v>0</v>
          </cell>
          <cell r="CN137">
            <v>0</v>
          </cell>
          <cell r="CO137">
            <v>0.5</v>
          </cell>
          <cell r="CP137">
            <v>0</v>
          </cell>
          <cell r="CQ137">
            <v>0</v>
          </cell>
          <cell r="CR137">
            <v>1</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v>1</v>
          </cell>
          <cell r="DI137" t="str">
            <v/>
          </cell>
          <cell r="DJ137" t="str">
            <v>Se realizó la actualización del Esquema de Publicación de la Información teniendo en cuenta los requerimientos del Anexo 1 de la Resolución 3564 de 2015.
Adicionalmente, se hizo la respectiva divulgación del Esquema dentro del Botón de Transparencia de la Secretaría General (punto 10.4 Esquema de Publicación de la Información)</v>
          </cell>
          <cell r="DK137" t="str">
            <v>Sin novedad</v>
          </cell>
          <cell r="DL137" t="str">
            <v>Suministrar instrumentos para la gestión de la información pública, con el fin de que los ciudadanos, usuarios o grupos de interés conozcan de manera detallada los documentos a ser publicados por la Entidad en el Botón de Transparencia y Acceso a la Información, junto con la periodicidad de divulgación de la misma.</v>
          </cell>
          <cell r="DM137" t="str">
            <v/>
          </cell>
          <cell r="DN137" t="str">
            <v/>
          </cell>
          <cell r="DO137" t="str">
            <v>No se reportaron actividades durante el mes de mayo en el cumplimiento de este indicador.</v>
          </cell>
          <cell r="DP137" t="str">
            <v>N/A</v>
          </cell>
          <cell r="DQ137" t="str">
            <v>N/A</v>
          </cell>
          <cell r="DR137" t="str">
            <v/>
          </cell>
          <cell r="DS137" t="str">
            <v/>
          </cell>
          <cell r="DT137" t="str">
            <v>N/A</v>
          </cell>
          <cell r="DU137" t="str">
            <v>N/A</v>
          </cell>
          <cell r="DV137" t="str">
            <v>N/A</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v>1</v>
          </cell>
          <cell r="FB137">
            <v>0</v>
          </cell>
          <cell r="FC137" t="str">
            <v>No aplica</v>
          </cell>
          <cell r="FD137" t="str">
            <v>No programó</v>
          </cell>
          <cell r="FE137" t="str">
            <v>Cumplido</v>
          </cell>
          <cell r="FF137" t="str">
            <v>No aplica</v>
          </cell>
          <cell r="FG137" t="str">
            <v>No aplica</v>
          </cell>
          <cell r="FH137" t="str">
            <v>No aplica</v>
          </cell>
          <cell r="FI137" t="str">
            <v>No aplica</v>
          </cell>
          <cell r="FJ137" t="str">
            <v>No aplica</v>
          </cell>
          <cell r="FK137" t="str">
            <v>No aplica</v>
          </cell>
          <cell r="FL137" t="str">
            <v>Oportuna</v>
          </cell>
          <cell r="FM137">
            <v>0</v>
          </cell>
          <cell r="FN137" t="str">
            <v>Esneider Bernal</v>
          </cell>
          <cell r="FO137" t="str">
            <v>Cumple</v>
          </cell>
          <cell r="FP137" t="str">
            <v>Cumplido</v>
          </cell>
          <cell r="FQ137" t="e">
            <v>#N/A</v>
          </cell>
          <cell r="FR137" t="str">
            <v>Adecuado</v>
          </cell>
          <cell r="FS137" t="str">
            <v>Coherente</v>
          </cell>
          <cell r="FT137" t="str">
            <v>Concuerda</v>
          </cell>
          <cell r="FU137" t="str">
            <v>Concuerda</v>
          </cell>
          <cell r="FV137" t="str">
            <v>No aplica</v>
          </cell>
          <cell r="FW137" t="str">
            <v>Adecuado</v>
          </cell>
          <cell r="FX137" t="str">
            <v>No oportuna</v>
          </cell>
          <cell r="FY137">
            <v>0</v>
          </cell>
          <cell r="FZ137" t="str">
            <v>Esneider Bernal</v>
          </cell>
          <cell r="GA137">
            <v>0</v>
          </cell>
          <cell r="GB137" t="str">
            <v>Cumplido</v>
          </cell>
          <cell r="GC137" t="e">
            <v>#N/A</v>
          </cell>
          <cell r="GD137">
            <v>0</v>
          </cell>
          <cell r="GE137">
            <v>0</v>
          </cell>
          <cell r="GF137">
            <v>0</v>
          </cell>
          <cell r="GG137">
            <v>0</v>
          </cell>
          <cell r="GH137">
            <v>0</v>
          </cell>
          <cell r="GI137">
            <v>0</v>
          </cell>
          <cell r="GJ137">
            <v>0</v>
          </cell>
          <cell r="GK137">
            <v>0</v>
          </cell>
          <cell r="GL137">
            <v>0</v>
          </cell>
          <cell r="GM137">
            <v>0</v>
          </cell>
          <cell r="GN137">
            <v>0</v>
          </cell>
          <cell r="GO137" t="e">
            <v>#N/A</v>
          </cell>
          <cell r="GP137">
            <v>0</v>
          </cell>
          <cell r="GQ137">
            <v>0</v>
          </cell>
          <cell r="GR137">
            <v>0</v>
          </cell>
          <cell r="GS137">
            <v>0</v>
          </cell>
          <cell r="GT137">
            <v>0</v>
          </cell>
          <cell r="GU137">
            <v>0</v>
          </cell>
          <cell r="GV137">
            <v>0</v>
          </cell>
          <cell r="GW137">
            <v>0</v>
          </cell>
          <cell r="GX137">
            <v>0</v>
          </cell>
          <cell r="GY137" t="str">
            <v/>
          </cell>
          <cell r="GZ137" t="str">
            <v/>
          </cell>
          <cell r="HA137" t="str">
            <v/>
          </cell>
          <cell r="HB137">
            <v>1</v>
          </cell>
          <cell r="HC137" t="str">
            <v/>
          </cell>
          <cell r="HD137" t="str">
            <v/>
          </cell>
          <cell r="HE137" t="str">
            <v/>
          </cell>
          <cell r="HF137" t="str">
            <v/>
          </cell>
          <cell r="HG137" t="str">
            <v/>
          </cell>
          <cell r="HH137" t="str">
            <v/>
          </cell>
          <cell r="HI137" t="str">
            <v/>
          </cell>
          <cell r="HJ137" t="str">
            <v/>
          </cell>
          <cell r="HK137">
            <v>1</v>
          </cell>
          <cell r="HL137">
            <v>0</v>
          </cell>
          <cell r="HM137">
            <v>0</v>
          </cell>
          <cell r="HN137">
            <v>0</v>
          </cell>
          <cell r="HO137">
            <v>0.5</v>
          </cell>
          <cell r="HP137">
            <v>0</v>
          </cell>
          <cell r="HQ137">
            <v>0</v>
          </cell>
          <cell r="HR137">
            <v>0</v>
          </cell>
          <cell r="HS137">
            <v>0</v>
          </cell>
          <cell r="HT137">
            <v>0</v>
          </cell>
          <cell r="HU137">
            <v>0</v>
          </cell>
          <cell r="HV137">
            <v>0</v>
          </cell>
          <cell r="HW137">
            <v>0</v>
          </cell>
          <cell r="HX137">
            <v>0.5</v>
          </cell>
          <cell r="HY137" t="str">
            <v>No Programó</v>
          </cell>
          <cell r="HZ137" t="str">
            <v>No Programó</v>
          </cell>
          <cell r="IA137" t="str">
            <v>No Programó</v>
          </cell>
          <cell r="IB137">
            <v>1</v>
          </cell>
          <cell r="IC137">
            <v>1</v>
          </cell>
          <cell r="ID137">
            <v>1</v>
          </cell>
          <cell r="IE137">
            <v>1</v>
          </cell>
          <cell r="IF137">
            <v>1</v>
          </cell>
          <cell r="IG137">
            <v>1</v>
          </cell>
          <cell r="IH137">
            <v>0.5</v>
          </cell>
          <cell r="II137">
            <v>0.5</v>
          </cell>
          <cell r="IJ137">
            <v>0.5</v>
          </cell>
          <cell r="IK137" t="str">
            <v>No Programó</v>
          </cell>
          <cell r="IL137">
            <v>1</v>
          </cell>
          <cell r="IM137">
            <v>1</v>
          </cell>
          <cell r="IN137">
            <v>1</v>
          </cell>
          <cell r="IP137">
            <v>0</v>
          </cell>
        </row>
        <row r="138">
          <cell r="A138" t="str">
            <v>PAAC_23</v>
          </cell>
          <cell r="B138" t="str">
            <v>Oficina Asesora de Planeación</v>
          </cell>
          <cell r="C138" t="str">
            <v>Jefe Oficina Asesora de Planeación</v>
          </cell>
          <cell r="D138" t="str">
            <v>Luz Alejandra Barbosa Tarazona</v>
          </cell>
          <cell r="E138" t="str">
            <v>P1 -  ÉTICA, BUEN GOBIERNO Y TRANSPARENCIA</v>
          </cell>
          <cell r="F138" t="str">
            <v>P1O1 Consolidar a 2020 una cultura de visión y actuación ética,  integra y transparente</v>
          </cell>
          <cell r="G138" t="str">
            <v>P1O1A11 Realizar la formulación y el seguimiento a la ejecución del Plan Anticorrupción y de Atención al Ciudadano - PAAC, para la obtención de resultados óptimos en la medición del Índice de Gobierno Abierto - IGA</v>
          </cell>
          <cell r="H138" t="str">
            <v>Gestionar las oportunidades de mejora con base en las propuestas, quejas y expectativas pertinentes planteadas por la ciudadanía en las acciones de Dialogo de doble vía.</v>
          </cell>
          <cell r="I138" t="str">
            <v xml:space="preserve">Oportunidades de mejora  </v>
          </cell>
          <cell r="J138" t="str">
            <v>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v>
          </cell>
          <cell r="K138" t="str">
            <v xml:space="preserve">Numero de oportunidades de mejora gestionadas/ numero de observaciones pertinentes  </v>
          </cell>
          <cell r="L138" t="str">
            <v>Numero de oportunidades de mejora gestionadas</v>
          </cell>
          <cell r="M138" t="str">
            <v xml:space="preserve">Numero de observaciones pertinentes  </v>
          </cell>
          <cell r="O138" t="str">
            <v>Plan de oportunidades de mejora derivadas de las acciones de dialogo de doble vía</v>
          </cell>
          <cell r="Q138" t="str">
            <v>Las Acciones  establecidas en el SIG</v>
          </cell>
          <cell r="R138" t="str">
            <v>Retroalimentación y mejoramiento continuo basado en los aportes ciudadanos</v>
          </cell>
          <cell r="S138" t="str">
            <v>Suma</v>
          </cell>
          <cell r="T138" t="str">
            <v>Suma</v>
          </cell>
          <cell r="U138" t="str">
            <v>Número</v>
          </cell>
          <cell r="V138" t="str">
            <v>Eficacia</v>
          </cell>
          <cell r="W138" t="str">
            <v>Producto</v>
          </cell>
          <cell r="X138">
            <v>2018</v>
          </cell>
          <cell r="Y138">
            <v>0</v>
          </cell>
          <cell r="Z138">
            <v>0</v>
          </cell>
          <cell r="AA138">
            <v>0</v>
          </cell>
          <cell r="AB138">
            <v>0</v>
          </cell>
          <cell r="AC138">
            <v>4</v>
          </cell>
          <cell r="AD138">
            <v>1</v>
          </cell>
          <cell r="AE138">
            <v>0</v>
          </cell>
          <cell r="AF138">
            <v>0</v>
          </cell>
          <cell r="AG138" t="str">
            <v>No Aplica</v>
          </cell>
          <cell r="AH138" t="str">
            <v>No Aplica</v>
          </cell>
          <cell r="AI138" t="str">
            <v>No Aplica</v>
          </cell>
          <cell r="AJ138">
            <v>1</v>
          </cell>
          <cell r="AK138" t="str">
            <v>No Aplica</v>
          </cell>
          <cell r="AL138" t="str">
            <v>No Aplica</v>
          </cell>
          <cell r="AM138" t="str">
            <v>No Aplica</v>
          </cell>
          <cell r="AN138" t="str">
            <v>No Aplica</v>
          </cell>
          <cell r="AO138" t="str">
            <v>No Aplica</v>
          </cell>
          <cell r="AP138">
            <v>1</v>
          </cell>
          <cell r="AQ138" t="str">
            <v>No Aplica</v>
          </cell>
          <cell r="AR138" t="str">
            <v>No Aplica</v>
          </cell>
          <cell r="AS138" t="str">
            <v>No Aplica</v>
          </cell>
          <cell r="AT138" t="str">
            <v>No Aplica</v>
          </cell>
          <cell r="AU138" t="str">
            <v>No Aplica</v>
          </cell>
          <cell r="AV138" t="str">
            <v>No Aplica</v>
          </cell>
          <cell r="AW138" t="str">
            <v>No Aplica</v>
          </cell>
          <cell r="AX138" t="str">
            <v>No Aplica</v>
          </cell>
          <cell r="AY138" t="str">
            <v>No Aplica</v>
          </cell>
          <cell r="AZ138" t="str">
            <v>No Aplica</v>
          </cell>
          <cell r="BA138" t="str">
            <v>No Aplica</v>
          </cell>
          <cell r="BB138" t="str">
            <v>No Aplica</v>
          </cell>
          <cell r="BC138" t="str">
            <v>No Aplica</v>
          </cell>
          <cell r="BD138" t="str">
            <v>No Aplica</v>
          </cell>
          <cell r="BE138" t="str">
            <v>No Aplica</v>
          </cell>
          <cell r="BF138" t="str">
            <v>No Aplica</v>
          </cell>
          <cell r="BG138" t="str">
            <v>No Aplica</v>
          </cell>
          <cell r="BH138" t="str">
            <v>No Aplica</v>
          </cell>
          <cell r="BI138" t="str">
            <v>No Aplica</v>
          </cell>
          <cell r="BJ138" t="str">
            <v>No Aplica</v>
          </cell>
          <cell r="BK138" t="str">
            <v>No Aplica</v>
          </cell>
          <cell r="BL138" t="str">
            <v>No Aplica</v>
          </cell>
          <cell r="BM138" t="str">
            <v>Plan de Acción PAAC</v>
          </cell>
          <cell r="BN138" t="str">
            <v>formular un plan de mejoramiento con base en las propuestas, quejas y expectativas planteadas por la ciudadanía y posteriormente comunicar las actividades previstas para el mejoramiento de la entidad y el cumplimiento de los compromisos derivados del proceso de rendición de cuentas.</v>
          </cell>
          <cell r="BO138" t="str">
            <v>Analizar las oportunidades de mejora y consolidar un plan de mejoramiento</v>
          </cell>
          <cell r="BP138" t="str">
            <v>Retroalimentación y mejoramiento continuo basado en los aportes ciudadanos</v>
          </cell>
          <cell r="BQ138" t="str">
            <v>Las Acciones  establecidas en el SIG</v>
          </cell>
          <cell r="BR138" t="str">
            <v>Constante</v>
          </cell>
          <cell r="BS138">
            <v>1</v>
          </cell>
          <cell r="BT138">
            <v>0</v>
          </cell>
          <cell r="BU138">
            <v>0</v>
          </cell>
          <cell r="BV138">
            <v>0</v>
          </cell>
          <cell r="BW138">
            <v>0</v>
          </cell>
          <cell r="BX138">
            <v>1</v>
          </cell>
          <cell r="BY138">
            <v>0</v>
          </cell>
          <cell r="BZ138">
            <v>0</v>
          </cell>
          <cell r="CA138">
            <v>0</v>
          </cell>
          <cell r="CB138">
            <v>0</v>
          </cell>
          <cell r="CC138">
            <v>0</v>
          </cell>
          <cell r="CD138">
            <v>0</v>
          </cell>
          <cell r="CE138">
            <v>0</v>
          </cell>
          <cell r="CF138">
            <v>0</v>
          </cell>
          <cell r="CG138">
            <v>0</v>
          </cell>
          <cell r="CH138">
            <v>0</v>
          </cell>
          <cell r="CI138">
            <v>0</v>
          </cell>
          <cell r="CJ138">
            <v>1</v>
          </cell>
          <cell r="CK138">
            <v>0</v>
          </cell>
          <cell r="CL138">
            <v>0</v>
          </cell>
          <cell r="CM138">
            <v>0</v>
          </cell>
          <cell r="CN138">
            <v>0</v>
          </cell>
          <cell r="CO138">
            <v>0</v>
          </cell>
          <cell r="CP138">
            <v>0</v>
          </cell>
          <cell r="CQ138">
            <v>0</v>
          </cell>
          <cell r="CR138">
            <v>1</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v>1</v>
          </cell>
          <cell r="DN138" t="str">
            <v/>
          </cell>
          <cell r="DO138" t="str">
            <v>Una vez realizado el dialogo ciudadano del sector Gestión Pública del día 7 de marzo de 2019, y verificadas todas las preguntas, sugerencias y felicitaciones, realizadas por los participantes, no se presentaron oportunidades de mejora, razón por la cual no fu necesario crear n plan de mejoramiento como resultado del ejercicio de rendición de cuentas.</v>
          </cell>
          <cell r="DP138" t="str">
            <v>N/A</v>
          </cell>
          <cell r="DQ138" t="str">
            <v>Informe dialogos ciudadanos sector Gestión pública 2019.</v>
          </cell>
          <cell r="DR138" t="str">
            <v/>
          </cell>
          <cell r="DS138" t="str">
            <v/>
          </cell>
          <cell r="DT138" t="str">
            <v>N/A</v>
          </cell>
          <cell r="DU138" t="str">
            <v>N/A</v>
          </cell>
          <cell r="DV138" t="str">
            <v>N/A</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v>1</v>
          </cell>
          <cell r="FB138">
            <v>0</v>
          </cell>
          <cell r="FC138" t="str">
            <v>No aplica</v>
          </cell>
          <cell r="FD138" t="str">
            <v>No programó</v>
          </cell>
          <cell r="FE138" t="str">
            <v>Cumplido</v>
          </cell>
          <cell r="FF138" t="str">
            <v>No aplica</v>
          </cell>
          <cell r="FG138" t="str">
            <v>No aplica</v>
          </cell>
          <cell r="FH138" t="str">
            <v>No aplica</v>
          </cell>
          <cell r="FI138" t="str">
            <v>No aplica</v>
          </cell>
          <cell r="FJ138" t="str">
            <v>No aplica</v>
          </cell>
          <cell r="FK138" t="str">
            <v>No aplica</v>
          </cell>
          <cell r="FL138" t="str">
            <v>Oportuna</v>
          </cell>
          <cell r="FM138">
            <v>0</v>
          </cell>
          <cell r="FN138" t="str">
            <v>Esneider Bernal</v>
          </cell>
          <cell r="FO138" t="str">
            <v>Cumple</v>
          </cell>
          <cell r="FP138" t="str">
            <v>Cumplido</v>
          </cell>
          <cell r="FQ138" t="e">
            <v>#N/A</v>
          </cell>
          <cell r="FR138" t="str">
            <v>Adecuado</v>
          </cell>
          <cell r="FS138" t="str">
            <v>Coherente</v>
          </cell>
          <cell r="FT138" t="str">
            <v>Concuerda</v>
          </cell>
          <cell r="FU138" t="str">
            <v>Concuerda</v>
          </cell>
          <cell r="FV138" t="str">
            <v>No aplica</v>
          </cell>
          <cell r="FW138" t="str">
            <v>Adecuado</v>
          </cell>
          <cell r="FX138" t="str">
            <v>No oportuna</v>
          </cell>
          <cell r="FY138">
            <v>0</v>
          </cell>
          <cell r="FZ138" t="str">
            <v>Esneider Bernal</v>
          </cell>
          <cell r="GA138">
            <v>0</v>
          </cell>
          <cell r="GB138" t="str">
            <v>Cumplido</v>
          </cell>
          <cell r="GC138" t="e">
            <v>#N/A</v>
          </cell>
          <cell r="GD138">
            <v>0</v>
          </cell>
          <cell r="GE138">
            <v>0</v>
          </cell>
          <cell r="GF138">
            <v>0</v>
          </cell>
          <cell r="GG138">
            <v>0</v>
          </cell>
          <cell r="GH138">
            <v>0</v>
          </cell>
          <cell r="GI138">
            <v>0</v>
          </cell>
          <cell r="GJ138">
            <v>0</v>
          </cell>
          <cell r="GK138">
            <v>0</v>
          </cell>
          <cell r="GL138">
            <v>0</v>
          </cell>
          <cell r="GM138">
            <v>0</v>
          </cell>
          <cell r="GN138">
            <v>0</v>
          </cell>
          <cell r="GO138" t="e">
            <v>#N/A</v>
          </cell>
          <cell r="GP138">
            <v>0</v>
          </cell>
          <cell r="GQ138">
            <v>0</v>
          </cell>
          <cell r="GR138">
            <v>0</v>
          </cell>
          <cell r="GS138">
            <v>0</v>
          </cell>
          <cell r="GT138">
            <v>0</v>
          </cell>
          <cell r="GU138">
            <v>0</v>
          </cell>
          <cell r="GV138">
            <v>0</v>
          </cell>
          <cell r="GW138">
            <v>0</v>
          </cell>
          <cell r="GX138">
            <v>0</v>
          </cell>
          <cell r="GY138" t="str">
            <v/>
          </cell>
          <cell r="GZ138" t="str">
            <v/>
          </cell>
          <cell r="HA138" t="str">
            <v/>
          </cell>
          <cell r="HB138" t="str">
            <v/>
          </cell>
          <cell r="HC138">
            <v>1</v>
          </cell>
          <cell r="HD138" t="str">
            <v/>
          </cell>
          <cell r="HE138" t="str">
            <v/>
          </cell>
          <cell r="HF138" t="str">
            <v/>
          </cell>
          <cell r="HG138" t="str">
            <v/>
          </cell>
          <cell r="HH138" t="str">
            <v/>
          </cell>
          <cell r="HI138" t="str">
            <v/>
          </cell>
          <cell r="HJ138" t="str">
            <v/>
          </cell>
          <cell r="HK138">
            <v>1</v>
          </cell>
          <cell r="HL138">
            <v>0</v>
          </cell>
          <cell r="HM138">
            <v>0</v>
          </cell>
          <cell r="HN138">
            <v>0</v>
          </cell>
          <cell r="HO138">
            <v>0</v>
          </cell>
          <cell r="HP138">
            <v>1</v>
          </cell>
          <cell r="HQ138">
            <v>0</v>
          </cell>
          <cell r="HR138">
            <v>0</v>
          </cell>
          <cell r="HS138">
            <v>0</v>
          </cell>
          <cell r="HT138">
            <v>0</v>
          </cell>
          <cell r="HU138">
            <v>0</v>
          </cell>
          <cell r="HV138">
            <v>0</v>
          </cell>
          <cell r="HW138">
            <v>0</v>
          </cell>
          <cell r="HX138">
            <v>0</v>
          </cell>
          <cell r="HY138" t="str">
            <v>No Programó</v>
          </cell>
          <cell r="HZ138" t="str">
            <v>No Programó</v>
          </cell>
          <cell r="IA138" t="str">
            <v>No Programó</v>
          </cell>
          <cell r="IB138" t="str">
            <v>No Programó</v>
          </cell>
          <cell r="IC138">
            <v>1</v>
          </cell>
          <cell r="ID138">
            <v>1</v>
          </cell>
          <cell r="IE138">
            <v>1</v>
          </cell>
          <cell r="IF138">
            <v>1</v>
          </cell>
          <cell r="IG138">
            <v>1</v>
          </cell>
          <cell r="IH138">
            <v>1</v>
          </cell>
          <cell r="II138">
            <v>1</v>
          </cell>
          <cell r="IJ138">
            <v>1</v>
          </cell>
          <cell r="IK138" t="str">
            <v>No Programó</v>
          </cell>
          <cell r="IL138">
            <v>1</v>
          </cell>
          <cell r="IM138">
            <v>1</v>
          </cell>
          <cell r="IN138">
            <v>1</v>
          </cell>
          <cell r="IP138">
            <v>0</v>
          </cell>
        </row>
        <row r="139">
          <cell r="A139" t="str">
            <v>PAAC_49</v>
          </cell>
          <cell r="B139" t="str">
            <v>Oficina Asesora de Planeación</v>
          </cell>
          <cell r="C139" t="str">
            <v>Jefe Oficina Asesora de Planeación</v>
          </cell>
          <cell r="D139" t="str">
            <v>Luz Alejandra Barbosa Tarazona</v>
          </cell>
          <cell r="E139" t="str">
            <v>P1 -  ÉTICA, BUEN GOBIERNO Y TRANSPARENCIA</v>
          </cell>
          <cell r="F139" t="str">
            <v>P1O1 Consolidar a 2020 una cultura de visión y actuación ética,  integra y transparente</v>
          </cell>
          <cell r="G139" t="str">
            <v>P1O1A11 Realizar la formulación y el seguimiento a la ejecución del Plan Anticorrupción y de Atención al Ciudadano - PAAC, para la obtención de resultados óptimos en la medición del Índice de Gobierno Abierto - IGA</v>
          </cell>
          <cell r="H139" t="str">
            <v xml:space="preserve">Realizar seguimiento al cumplimiento del esquema de publicación  </v>
          </cell>
          <cell r="I139" t="str">
            <v xml:space="preserve">Seguimiento al esquema de publicación  </v>
          </cell>
          <cell r="K139" t="str">
            <v>Sumatoria del % de Cumplimiento de Publicaciones realizadas Oportunamente del Esquema de Publicación de la Secretaría General por parte de las Dependencias de la Entidad/ Total dependencias que publican</v>
          </cell>
          <cell r="L139" t="str">
            <v>Sumatoria del % de Cumplimiento de Publicaciones realizadas Oportunamente del Esquema de Publicación de la Secretaría General por parte de las Dependencias de la Entidad</v>
          </cell>
          <cell r="M139" t="str">
            <v>Total dependecias que publican</v>
          </cell>
          <cell r="O139" t="str">
            <v xml:space="preserve">Publicación oportuna, clara y veraz de la información relacionada con la gestión institucional </v>
          </cell>
          <cell r="Q139" t="str">
            <v>Botón de Transparencia página web de la Entidad</v>
          </cell>
          <cell r="R139" t="str">
            <v>Brindarle a la ciudadanía información  de  la Entidad actualizada y oportuna.</v>
          </cell>
          <cell r="S139" t="str">
            <v>Suma</v>
          </cell>
          <cell r="T139" t="str">
            <v>Suma</v>
          </cell>
          <cell r="U139" t="str">
            <v>Porcentaje</v>
          </cell>
          <cell r="V139" t="str">
            <v>Eficacia</v>
          </cell>
          <cell r="W139" t="str">
            <v>Producto</v>
          </cell>
          <cell r="X139">
            <v>2018</v>
          </cell>
          <cell r="Y139">
            <v>0</v>
          </cell>
          <cell r="Z139">
            <v>0</v>
          </cell>
          <cell r="AA139">
            <v>0</v>
          </cell>
          <cell r="AB139">
            <v>0</v>
          </cell>
          <cell r="AC139">
            <v>1</v>
          </cell>
          <cell r="AD139">
            <v>1</v>
          </cell>
          <cell r="AE139">
            <v>0</v>
          </cell>
          <cell r="AF139">
            <v>0</v>
          </cell>
          <cell r="AG139" t="str">
            <v>No Aplica</v>
          </cell>
          <cell r="AH139" t="str">
            <v>No Aplica</v>
          </cell>
          <cell r="AI139" t="str">
            <v>No Aplica</v>
          </cell>
          <cell r="AJ139">
            <v>1</v>
          </cell>
          <cell r="AK139" t="str">
            <v>No Aplica</v>
          </cell>
          <cell r="AL139" t="str">
            <v>No Aplica</v>
          </cell>
          <cell r="AM139" t="str">
            <v>No Aplica</v>
          </cell>
          <cell r="AN139" t="str">
            <v>No Aplica</v>
          </cell>
          <cell r="AO139" t="str">
            <v>No Aplica</v>
          </cell>
          <cell r="AP139">
            <v>1</v>
          </cell>
          <cell r="AQ139" t="str">
            <v>No Aplica</v>
          </cell>
          <cell r="AR139" t="str">
            <v>No Aplica</v>
          </cell>
          <cell r="AS139" t="str">
            <v>No Aplica</v>
          </cell>
          <cell r="AT139" t="str">
            <v>No Aplica</v>
          </cell>
          <cell r="AU139" t="str">
            <v>No Aplica</v>
          </cell>
          <cell r="AV139" t="str">
            <v>No Aplica</v>
          </cell>
          <cell r="AW139" t="str">
            <v>No Aplica</v>
          </cell>
          <cell r="AX139" t="str">
            <v>No Aplica</v>
          </cell>
          <cell r="AY139" t="str">
            <v>No Aplica</v>
          </cell>
          <cell r="AZ139" t="str">
            <v>No Aplica</v>
          </cell>
          <cell r="BA139" t="str">
            <v>No Aplica</v>
          </cell>
          <cell r="BB139" t="str">
            <v>No Aplica</v>
          </cell>
          <cell r="BC139" t="str">
            <v>No Aplica</v>
          </cell>
          <cell r="BD139" t="str">
            <v>No Aplica</v>
          </cell>
          <cell r="BE139" t="str">
            <v>No Aplica</v>
          </cell>
          <cell r="BF139" t="str">
            <v>No Aplica</v>
          </cell>
          <cell r="BG139" t="str">
            <v>No Aplica</v>
          </cell>
          <cell r="BH139" t="str">
            <v>No Aplica</v>
          </cell>
          <cell r="BI139" t="str">
            <v>No Aplica</v>
          </cell>
          <cell r="BJ139" t="str">
            <v>No Aplica</v>
          </cell>
          <cell r="BK139" t="str">
            <v>No Aplica</v>
          </cell>
          <cell r="BL139" t="str">
            <v>No Aplica</v>
          </cell>
          <cell r="BM139" t="str">
            <v>Plan de Acción PAAC</v>
          </cell>
          <cell r="BN139" t="str">
            <v>Arroja el promedio de publicaciones realizadas en la entidad</v>
          </cell>
          <cell r="BO139" t="str">
            <v>Monitorear el cumplimiento del Esquema de Publicación de información de la Secretaría General a cargo de las Dependencias de la Entidad</v>
          </cell>
          <cell r="BP139" t="str">
            <v>Brindarle a la ciudadanía información  de  la Entidad actualizada y oportuna.</v>
          </cell>
          <cell r="BQ139" t="str">
            <v>Botón de Transparencia página web de la Entidad</v>
          </cell>
          <cell r="BR139" t="str">
            <v>Constante</v>
          </cell>
          <cell r="BS139">
            <v>1</v>
          </cell>
          <cell r="BT139">
            <v>0</v>
          </cell>
          <cell r="BU139">
            <v>0</v>
          </cell>
          <cell r="BV139">
            <v>0</v>
          </cell>
          <cell r="BW139">
            <v>1</v>
          </cell>
          <cell r="BX139">
            <v>0</v>
          </cell>
          <cell r="BY139">
            <v>0</v>
          </cell>
          <cell r="BZ139">
            <v>1</v>
          </cell>
          <cell r="CA139">
            <v>0</v>
          </cell>
          <cell r="CB139">
            <v>0</v>
          </cell>
          <cell r="CC139">
            <v>1</v>
          </cell>
          <cell r="CD139">
            <v>0</v>
          </cell>
          <cell r="CE139">
            <v>1</v>
          </cell>
          <cell r="CF139">
            <v>0</v>
          </cell>
          <cell r="CG139">
            <v>0</v>
          </cell>
          <cell r="CH139">
            <v>0</v>
          </cell>
          <cell r="CI139">
            <v>1</v>
          </cell>
          <cell r="CJ139">
            <v>0</v>
          </cell>
          <cell r="CK139">
            <v>0</v>
          </cell>
          <cell r="CL139">
            <v>1</v>
          </cell>
          <cell r="CM139">
            <v>0</v>
          </cell>
          <cell r="CN139">
            <v>0</v>
          </cell>
          <cell r="CO139">
            <v>1</v>
          </cell>
          <cell r="CP139">
            <v>0</v>
          </cell>
          <cell r="CQ139">
            <v>1</v>
          </cell>
          <cell r="CR139">
            <v>1</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v>1</v>
          </cell>
          <cell r="DI139" t="str">
            <v/>
          </cell>
          <cell r="DJ139"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primer trimestre de la vigencia se publicó el 98% del total de las publicaciones solicitadas.</v>
          </cell>
          <cell r="DK139" t="str">
            <v>Sin novedad</v>
          </cell>
          <cell r="DL139" t="str">
            <v>Promover la visibilidad de la Entidad ante la ciudadanía, apoyando los procesos de Transparencia, el acceso a la información pública y los procedimientos para el ejercicio y garantía del derecho a la publicidad de la información.</v>
          </cell>
          <cell r="DM139" t="str">
            <v/>
          </cell>
          <cell r="DN139" t="str">
            <v/>
          </cell>
          <cell r="DO139" t="str">
            <v>No se reportaron actividades durante el mes de mayo en el cumplimiento de este indicador.</v>
          </cell>
          <cell r="DP139" t="str">
            <v>N/A</v>
          </cell>
          <cell r="DQ139" t="str">
            <v>N/A</v>
          </cell>
          <cell r="DR139" t="str">
            <v/>
          </cell>
          <cell r="DS139" t="str">
            <v/>
          </cell>
          <cell r="DT139" t="str">
            <v>N/A</v>
          </cell>
          <cell r="DU139" t="str">
            <v>N/A</v>
          </cell>
          <cell r="DV139" t="str">
            <v>N/A</v>
          </cell>
          <cell r="DW139">
            <v>1</v>
          </cell>
          <cell r="DX139" t="str">
            <v/>
          </cell>
          <cell r="DY139" t="str">
            <v>Se realizó el seguimiento a las publicaciones  realizadas por las diferentes dependencias de la Entidad, relacionadas con el Esquema de Publicación de la Información identificando el cumplimiento en la divulgación de la información dentro del Botón de Transparencia de la Secretaría General.
Durante el segundo trimestre de la vigencia se publicó el 100% del total de las publicaciones solicitadas.
Adicionalmente se realizó la publicación -actualización- de Documentos relacionados con la Gestión de la Entidad. Estos fueron solicitados por Demanda.</v>
          </cell>
          <cell r="DZ139" t="str">
            <v>N/A</v>
          </cell>
          <cell r="EA139" t="str">
            <v>Garantizar el conocimiento de la gestión realizada por la Entidad junto con el estado de ejecución de los recursos públicos, permitiendo a la ciudadanía indagar y cuestionar si se están cumpliendo efectivamente las funciones, ejerciendo así el control social de la gestión pública.
Por otra parte, el ejercicio del derecho de acceso a la información pública sirve como herramienta de participación democrática, es un medio efectivo para empoderar a los ciudadanos y sirve como instrumento facilitador de otros derechos humanos.</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v>2</v>
          </cell>
          <cell r="FB139">
            <v>0</v>
          </cell>
          <cell r="FC139" t="str">
            <v>No aplica</v>
          </cell>
          <cell r="FD139" t="str">
            <v>No programó</v>
          </cell>
          <cell r="FE139" t="str">
            <v>Cumplido</v>
          </cell>
          <cell r="FF139" t="str">
            <v>No aplica</v>
          </cell>
          <cell r="FG139" t="str">
            <v>No aplica</v>
          </cell>
          <cell r="FH139" t="str">
            <v>No aplica</v>
          </cell>
          <cell r="FI139" t="str">
            <v>No aplica</v>
          </cell>
          <cell r="FJ139" t="str">
            <v>No aplica</v>
          </cell>
          <cell r="FK139" t="str">
            <v>No aplica</v>
          </cell>
          <cell r="FL139" t="str">
            <v>Oportuna</v>
          </cell>
          <cell r="FM139">
            <v>0</v>
          </cell>
          <cell r="FN139" t="str">
            <v>Esneider Bernal</v>
          </cell>
          <cell r="FO139" t="str">
            <v>Cumple</v>
          </cell>
          <cell r="FP139" t="str">
            <v>Cumplido</v>
          </cell>
          <cell r="FQ139" t="e">
            <v>#N/A</v>
          </cell>
          <cell r="FR139" t="str">
            <v>Adecuado</v>
          </cell>
          <cell r="FS139" t="str">
            <v>Coherente</v>
          </cell>
          <cell r="FT139" t="str">
            <v>Concuerda</v>
          </cell>
          <cell r="FU139" t="str">
            <v>Concuerda</v>
          </cell>
          <cell r="FV139" t="str">
            <v>No aplica</v>
          </cell>
          <cell r="FW139" t="str">
            <v>Adecuado</v>
          </cell>
          <cell r="FX139" t="str">
            <v>No oportuna</v>
          </cell>
          <cell r="FY139">
            <v>0</v>
          </cell>
          <cell r="FZ139" t="str">
            <v>Esneider Bernal</v>
          </cell>
          <cell r="GA139">
            <v>0</v>
          </cell>
          <cell r="GB139" t="str">
            <v>Cumplido</v>
          </cell>
          <cell r="GC139" t="e">
            <v>#N/A</v>
          </cell>
          <cell r="GD139">
            <v>0</v>
          </cell>
          <cell r="GE139">
            <v>0</v>
          </cell>
          <cell r="GF139">
            <v>0</v>
          </cell>
          <cell r="GG139">
            <v>0</v>
          </cell>
          <cell r="GH139">
            <v>0</v>
          </cell>
          <cell r="GI139">
            <v>0</v>
          </cell>
          <cell r="GJ139">
            <v>0</v>
          </cell>
          <cell r="GK139">
            <v>0</v>
          </cell>
          <cell r="GL139">
            <v>0</v>
          </cell>
          <cell r="GM139">
            <v>0</v>
          </cell>
          <cell r="GN139">
            <v>0</v>
          </cell>
          <cell r="GO139" t="e">
            <v>#N/A</v>
          </cell>
          <cell r="GP139">
            <v>0</v>
          </cell>
          <cell r="GQ139">
            <v>0</v>
          </cell>
          <cell r="GR139">
            <v>0</v>
          </cell>
          <cell r="GS139">
            <v>0</v>
          </cell>
          <cell r="GT139">
            <v>0</v>
          </cell>
          <cell r="GU139">
            <v>0</v>
          </cell>
          <cell r="GV139">
            <v>0</v>
          </cell>
          <cell r="GW139">
            <v>0</v>
          </cell>
          <cell r="GX139">
            <v>0</v>
          </cell>
          <cell r="GY139" t="str">
            <v/>
          </cell>
          <cell r="GZ139" t="str">
            <v/>
          </cell>
          <cell r="HA139" t="str">
            <v/>
          </cell>
          <cell r="HB139">
            <v>1</v>
          </cell>
          <cell r="HC139" t="str">
            <v/>
          </cell>
          <cell r="HD139" t="str">
            <v/>
          </cell>
          <cell r="HE139">
            <v>1</v>
          </cell>
          <cell r="HF139" t="str">
            <v/>
          </cell>
          <cell r="HG139" t="str">
            <v/>
          </cell>
          <cell r="HH139" t="str">
            <v/>
          </cell>
          <cell r="HI139" t="str">
            <v/>
          </cell>
          <cell r="HJ139" t="str">
            <v/>
          </cell>
          <cell r="HK139">
            <v>2</v>
          </cell>
          <cell r="HL139">
            <v>0</v>
          </cell>
          <cell r="HM139">
            <v>0</v>
          </cell>
          <cell r="HN139">
            <v>0</v>
          </cell>
          <cell r="HO139">
            <v>1</v>
          </cell>
          <cell r="HP139">
            <v>0</v>
          </cell>
          <cell r="HQ139">
            <v>0</v>
          </cell>
          <cell r="HR139">
            <v>1</v>
          </cell>
          <cell r="HS139">
            <v>0</v>
          </cell>
          <cell r="HT139">
            <v>0</v>
          </cell>
          <cell r="HU139">
            <v>0</v>
          </cell>
          <cell r="HV139">
            <v>0</v>
          </cell>
          <cell r="HW139">
            <v>0</v>
          </cell>
          <cell r="HX139">
            <v>0.25</v>
          </cell>
          <cell r="HY139" t="str">
            <v>No Programó</v>
          </cell>
          <cell r="HZ139" t="str">
            <v>No Programó</v>
          </cell>
          <cell r="IA139" t="str">
            <v>No Programó</v>
          </cell>
          <cell r="IB139">
            <v>1</v>
          </cell>
          <cell r="IC139">
            <v>1</v>
          </cell>
          <cell r="ID139">
            <v>1</v>
          </cell>
          <cell r="IE139">
            <v>1</v>
          </cell>
          <cell r="IF139">
            <v>1</v>
          </cell>
          <cell r="IG139">
            <v>1</v>
          </cell>
          <cell r="IH139">
            <v>1</v>
          </cell>
          <cell r="II139">
            <v>1</v>
          </cell>
          <cell r="IJ139">
            <v>1</v>
          </cell>
          <cell r="IK139" t="str">
            <v>No Programó</v>
          </cell>
          <cell r="IL139">
            <v>1</v>
          </cell>
          <cell r="IM139">
            <v>1</v>
          </cell>
          <cell r="IN139">
            <v>1</v>
          </cell>
          <cell r="IP139">
            <v>0</v>
          </cell>
        </row>
        <row r="140">
          <cell r="A140">
            <v>210</v>
          </cell>
          <cell r="B140" t="str">
            <v>Oficina Consejería de Comunicaciones</v>
          </cell>
          <cell r="C140" t="str">
            <v>Jefe Oficina Consejería de Comunicaciones</v>
          </cell>
          <cell r="D140" t="str">
            <v>Paola Andrea Tovar Niño</v>
          </cell>
          <cell r="E140" t="str">
            <v>P1 -  ÉTICA, BUEN GOBIERNO Y TRANSPARENCIA</v>
          </cell>
          <cell r="F140" t="str">
            <v>P1O1 Consolidar a 2020 una cultura de visión y actuación ética,  integra y transparente</v>
          </cell>
          <cell r="G140" t="str">
            <v>P1O1A11 Realizar la formulación y el seguimiento a la ejecución del Plan Anticorrupción y de Atención al Ciudadano - PAAC, para la obtención de resultados óptimos en la medición del Índice de Gobierno Abierto - IGA</v>
          </cell>
          <cell r="H140" t="str">
            <v>Realizar oportunamente las publicaciones correspondientes, identificadas en el esquema de publicación de la Secretaria General</v>
          </cell>
          <cell r="I140" t="str">
            <v>Publicaciones correspondientes, identificadas en el esquema de publicación de la Secretaria General, realizadas oportunamente</v>
          </cell>
          <cell r="J140" t="str">
            <v xml:space="preserve">Este indicador permite monitorear el cumplimiento oportuno de los compromisos de publicación que posee la dependencia descritos en el esquema de publicación </v>
          </cell>
          <cell r="K140" t="str">
            <v>(Publicaciones correspondientes realizadas oportunamente / Publicaciones correspondientes del esquema de publicación de la Secretaria General)*100</v>
          </cell>
          <cell r="L140" t="str">
            <v xml:space="preserve">Publicaciones correspondientes realizadas oportunamente </v>
          </cell>
          <cell r="M140" t="str">
            <v>Publicaciones correspondientes del esquema de publicación de la Secretaria General</v>
          </cell>
          <cell r="O140" t="str">
            <v>Publicación oportuna, clara y veraz de la información relacionada con la gestión de la dependencia</v>
          </cell>
          <cell r="Q140" t="str">
            <v>Formato 1025 del Sistema Integrado de Gestión. 
Botón de transparencia</v>
          </cell>
          <cell r="R140" t="str">
            <v>Dar cumplimiento a la Ley de Transparencia y acceso a la información.</v>
          </cell>
          <cell r="S140" t="str">
            <v>Constante</v>
          </cell>
          <cell r="T140" t="str">
            <v>Constante</v>
          </cell>
          <cell r="U140" t="str">
            <v>Porcentaje</v>
          </cell>
          <cell r="V140" t="str">
            <v>Eficacia</v>
          </cell>
          <cell r="W140" t="str">
            <v>Resultado</v>
          </cell>
          <cell r="X140">
            <v>2019</v>
          </cell>
          <cell r="Y140">
            <v>0</v>
          </cell>
          <cell r="Z140">
            <v>2019</v>
          </cell>
          <cell r="AA140" t="str">
            <v>No Disponible / No Aplica</v>
          </cell>
          <cell r="AB140" t="str">
            <v>No Disponible / No Aplica</v>
          </cell>
          <cell r="AC140" t="str">
            <v>No Disponible / No Aplica</v>
          </cell>
          <cell r="AD140">
            <v>1</v>
          </cell>
          <cell r="AE140" t="str">
            <v>No Disponible / No Aplica</v>
          </cell>
          <cell r="AF140" t="str">
            <v>No Disponible / No Aplica</v>
          </cell>
          <cell r="AG140" t="str">
            <v>No Aplica</v>
          </cell>
          <cell r="AH140" t="str">
            <v>No Aplica</v>
          </cell>
          <cell r="AI140" t="str">
            <v>No Aplica</v>
          </cell>
          <cell r="AJ140">
            <v>1</v>
          </cell>
          <cell r="AK140" t="str">
            <v>No Aplica</v>
          </cell>
          <cell r="AL140" t="str">
            <v>No Aplica</v>
          </cell>
          <cell r="AM140" t="str">
            <v>No Aplica</v>
          </cell>
          <cell r="AN140" t="str">
            <v>No Aplica</v>
          </cell>
          <cell r="AO140" t="str">
            <v>No Aplica</v>
          </cell>
          <cell r="AP140">
            <v>1</v>
          </cell>
          <cell r="AQ140" t="str">
            <v>No Aplica</v>
          </cell>
          <cell r="AR140" t="str">
            <v>No Aplica</v>
          </cell>
          <cell r="AS140" t="str">
            <v>No Aplica</v>
          </cell>
          <cell r="AT140" t="str">
            <v>No Aplica</v>
          </cell>
          <cell r="AU140" t="str">
            <v>No Aplica</v>
          </cell>
          <cell r="AV140" t="str">
            <v>No Aplica</v>
          </cell>
          <cell r="AW140" t="str">
            <v>No Aplica</v>
          </cell>
          <cell r="AX140" t="str">
            <v>No Aplica</v>
          </cell>
          <cell r="AY140" t="str">
            <v>No Aplica</v>
          </cell>
          <cell r="AZ140" t="str">
            <v>No Aplica</v>
          </cell>
          <cell r="BA140" t="str">
            <v>No Aplica</v>
          </cell>
          <cell r="BB140" t="str">
            <v>No Aplica</v>
          </cell>
          <cell r="BC140" t="str">
            <v>No Aplica</v>
          </cell>
          <cell r="BD140" t="str">
            <v>No Aplica</v>
          </cell>
          <cell r="BE140" t="str">
            <v>No Aplica</v>
          </cell>
          <cell r="BF140" t="str">
            <v>No Aplica</v>
          </cell>
          <cell r="BG140" t="str">
            <v>No Aplica</v>
          </cell>
          <cell r="BH140" t="str">
            <v>No Aplica</v>
          </cell>
          <cell r="BI140" t="str">
            <v>No Aplica</v>
          </cell>
          <cell r="BJ140" t="str">
            <v>No Aplica</v>
          </cell>
          <cell r="BK140" t="str">
            <v>No Aplica</v>
          </cell>
          <cell r="BL140" t="str">
            <v>No Aplica</v>
          </cell>
          <cell r="BM140" t="str">
            <v>Plan de Acción PAAC</v>
          </cell>
          <cell r="BN140" t="str">
            <v xml:space="preserve">Este indicador permite monitorear el cumplimiento oportuno de los compromisos de publicación que posee la dependencia descritos en el esquema de publicación </v>
          </cell>
          <cell r="BO140" t="str">
            <v xml:space="preserve">Recibir y verificar la inforamación a publicar en el sitio web de la Secretaría General. Publicar la información remitida en el sitio web de la Secretaría General. Generar el soporte de publicación en el formato 1025. </v>
          </cell>
          <cell r="BP140" t="str">
            <v>Dar cumplimiento a la Ley de Transparencia y acceso a la información.</v>
          </cell>
          <cell r="BQ140" t="str">
            <v>Formato 1025 del Sistema Integrado de Gestión. 
Botón de transparencia</v>
          </cell>
          <cell r="BR140" t="str">
            <v>Constante</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t="str">
            <v>Durante este mes se publicó en la página de la Secretaría General, el formulario de participación ciudadana PAAC-2019 para el ejercicio de construcción del PAAC-2019 de la entidad.</v>
          </cell>
          <cell r="CV140" t="str">
            <v>No se presentaron dificultades o retrasos que afectaran la ejecución de las actividades programadas.</v>
          </cell>
          <cell r="CW140" t="str">
            <v>Dar cumplimiento a la Ley de Transparencia y acceso a la información.</v>
          </cell>
          <cell r="CX140">
            <v>2</v>
          </cell>
          <cell r="CY140">
            <v>2</v>
          </cell>
          <cell r="CZ140" t="str">
            <v>Durante este mes se publicó en la página de la Secretaría General, el formulario de participación ciudadana, generando un espacio participativo a la ciudadanía, donde se pudo identificar los temas propuestos y prioritarios de interés que se presentaron en la Rendición de Cuentas del Sector Gestión Pública. Asi mismo, con el fin de dar cumplimiento al Numeral 8 del artículo 8 de la Ley 1437 de 2011, se publicó el Proyecto de Decreto por medio de la cual se racionalizan las instancias de coordinación del Sector Gestión pública.</v>
          </cell>
          <cell r="DA140" t="str">
            <v>No se presentaron dificultades o retrasos que afectaran la ejecución de las actividades programadas.</v>
          </cell>
          <cell r="DB140" t="str">
            <v>Dar cumplimiento a la Ley de Transparencia y acceso a la información.</v>
          </cell>
          <cell r="DC140">
            <v>1</v>
          </cell>
          <cell r="DD140">
            <v>1</v>
          </cell>
          <cell r="DE140" t="str">
            <v>Durante este mes con el fin de dar cumplimiento a lo dispuesto en el numeral 8 del artículo 8 de la Ley 1437 de 2011, se publicó en la página de la Secretaría General, la exposición de motivos y proyecto de decreto: "Por medio del cual se dictan disposiciones referentes al Consejo de Gobierno Distrital, al Comité Distrital de Gestión y Desempeño".</v>
          </cell>
          <cell r="DF140" t="str">
            <v>No se presentaron dificultades o retrasos que afectaran la ejecución de las actividades programadas.</v>
          </cell>
          <cell r="DG140" t="str">
            <v>Dar cumplimiento a la Ley de Transparencia y acceso a la información.</v>
          </cell>
          <cell r="DH140">
            <v>4</v>
          </cell>
          <cell r="DI140">
            <v>4</v>
          </cell>
          <cell r="DJ140" t="str">
            <v>Se recibieron  y gestionaron cuatro (4) solicitudes para publicación en el portal de la Secretaría General, las cuales se relacionan a continuación: 
1. Esquema de Publicación de la Secretaría General, en cumplimiento de la Ley 1712 de 2015 y Resolución 3564 de 2015.
2. Enajenación a título gratuito, bienes obsoletos para enajenación, en cumplimiento de la Resolución 218 de marzo de 2019.
3. Proyecto de Decreto y Exposición de motivos "Por medio del cual se adopta el protocolo de participación efectiva de las víctimas del conflicto armado en Bogotá" en cumplimiento del numeral 8 del artículo 8 de la Ley 1437 de 2011.
4. Proyecto de Decreto por medio del cual se racionalizan y se actualizan las instancias de coordinación del Sector Gestión pública, en cumplimiento del numeral 8 del artículo 8 de la Ley 1437 de 2011.</v>
          </cell>
          <cell r="DK140" t="str">
            <v>No se presentaron dificultades o retrasos que afectaran la ejecución de las actividades programadas.</v>
          </cell>
          <cell r="DL140" t="str">
            <v>Dar cumplimiento a la Ley de Transparencia y acceso a la información.</v>
          </cell>
          <cell r="DM140">
            <v>4</v>
          </cell>
          <cell r="DN140">
            <v>4</v>
          </cell>
          <cell r="DO140" t="str">
            <v xml:space="preserve">Durante el mes de mayo de la presente vigencia se realizaron las siguientes publicaciones en la página web de la Secretaria General:
1.	En cumplimiento de la Ley 1712 de 2015 y de la resolución 3564 de 2015 y con el fin de dejar trazabilidad, se publica el esquema de publicación de la Secretaria General para la vigencia 2018.
2.	En cumplimiento de la Ley 1712 de 2015 y de la resolución 3564 de 2015 y con el fin de dejar trazabilidad, se publica el esquema de publicación de la Secretaria General para la vigencia 2017.
3.	Resolución que reglamenta mecanismos de participación y premiación de las mejores tesis, trabajos de investigaciones u otras iniciativas que versen sobre la historia del Distrito Capital.
4.	Proyecto de Decreto por medio de la cual modifica el articulo 29 del decreto distrital 035 de 2015 “Por medio del cual se adopta el protocolo de participación efectiva de las victimas del conflicto armado para Bogotá D.C., y dicta otra disposición” con el fin de garantizar la representación efectiva de las victimas del conflicto armado en las mesas locales de participación.eral:
</v>
          </cell>
          <cell r="DP140" t="str">
            <v>No se presentaron dificultades o retrasos que afectaran la ejecución de las actividades programadas.</v>
          </cell>
          <cell r="DQ140" t="str">
            <v>Dar cumplimiento a la Ley de Transparencia y acceso a la información.</v>
          </cell>
          <cell r="DR140">
            <v>5</v>
          </cell>
          <cell r="DS140">
            <v>5</v>
          </cell>
          <cell r="DT140" t="str">
            <v xml:space="preserve">Durante el mes de junio de la presente vigencia se realizaron las siguientes publicaciones en la página web de la Secretaria General:
1. Convocatoria para la prestación de servicios para la "Clasificación, recolección, transporte y disposición final de los residuos sólidos aprovechables de carácter no peligroso generados en sedes de la Secretaría General de la Alcaldía Mayor de Bogotá D.C.
2. "Oferta Institucional de Servicios 2019", que se desarrolla en Territorio por parte de la Secretaría General de la Alcaldía Mayor de Bogotá D.C. durante el año 2019.
Actividad: SuperCade Móvil
Fecha: 25,26 y 27 de Julio
Lugar: Localidad Sumapaz
Dependencia: Dirección del Sistema Distrital del Servicio a la Ciudadanía
3. "Oferta Institucional de Servicios 2019", que se desarrolla en Territorio por parte de la Secretaría General de la Alcaldía Mayor de Bogotá D.C. durante el año 2019.
Exposición: Heroínas de la Libertad
Fecha: 02 de agosto al 26 de septiembre de 2019
Lugar: Archivo de Bogotá - Localidad Candelaria
Dependencia: Dirección Distrital de Archivo
4."Oferta Institucional de Servicios 2019", que se desarrolla en Territorio por parte de la Secretaría General de la Alcaldía Mayor de Bogotá D.C. durante el año 2019.
Exposición: Memorias de la ciudad - Hitos y Relatos
Fecha: 12 de abril al 28 de junio de 2019
Lugar: Archivo de Bogotá - Localidad Candelaria
Dependencia: Dirección Distrital de Archivo
5. "Oferta Institucional de Servicios 2019", que se desarrolla en Territorio por parte de la Secretaría General de la Alcaldía Mayor de Bogotá D.C. durante el año 2019.
Exposición: Exposición de los cien años de la Imprenta Distrital 
Fecha: noviembre de 2019
Lugar: Archivo de Bogotá - Localidad Candelaria
Dependencia: Subdirección de Imprenta Distrital
</v>
          </cell>
          <cell r="DU140" t="str">
            <v>No se presentaron dificultades o retrasos que afectaran la ejecución de las actividades programadas.</v>
          </cell>
          <cell r="DV140" t="str">
            <v>Dar cumplimiento a la Ley de Transparencia y acceso a la información.</v>
          </cell>
          <cell r="DW140">
            <v>6</v>
          </cell>
          <cell r="DX140">
            <v>6</v>
          </cell>
          <cell r="DY140" t="str">
            <v xml:space="preserve">Durante el mes de julio de la presente vigencia se realizaron las siguientes publicaciones en la página web de la Secretaria General:
1. Nueva jornada del SuperCADE visita la localidad de Teusaquillo
2. Alcaldía de Bogotá capacitará a 6 mil funcionarios con el apoyo de la Universidad Nacional Abierta y a Distancia - UNAD.
3. Ahora en Bogotá Te Escucha puedes sumarte a peticiones de otros ciudadanos
4. El Nuevo CAD: Primera APP de un edificio público en el país
5. Bogotá, líder de iniciativas digitales que les facilitan la vida a las personas
6. Proyecto de decreto IVC.
</v>
          </cell>
          <cell r="DZ140" t="str">
            <v>No se presentaron dificultades o retrasos que afectaran la ejecución de las actividades programadas.</v>
          </cell>
          <cell r="EA140" t="str">
            <v>Dar cumplimiento a la Ley de Transparencia y acceso a la información.</v>
          </cell>
          <cell r="EB140">
            <v>2</v>
          </cell>
          <cell r="EC140">
            <v>2</v>
          </cell>
          <cell r="ED140" t="str">
            <v xml:space="preserve">Durante el mes de Agosto de la presente vigencia se realizaron las siguientes publicaciones en la
página web de la Secretaria General:
1. Divulgación feria de servicios SuperCADE móvil localidad Usme.
2. Reporte de seguimiento sobre el avance de los productos establecidos en el Plan de Acción de la Política Pública Distrital de Transparencia, Integridad y No Tolerancia con la Corrupción, con corte a 31 de diciembre de 2018 y 30 de junio de 2019.
</v>
          </cell>
          <cell r="EE140" t="str">
            <v>No se presentaron dificultades o retrasos que afectaran la ejecución de las actividades programadas.</v>
          </cell>
          <cell r="EF140" t="str">
            <v>Dar cumplimiento a la Ley de Transparencia y acceso a la información.</v>
          </cell>
          <cell r="EG140">
            <v>2</v>
          </cell>
          <cell r="EH140">
            <v>2</v>
          </cell>
          <cell r="EI140" t="str">
            <v xml:space="preserve">Durante el mes de septiembre la Oficina Consejería de Comunicaciones realizó las siguientes publicaciones en la página web de la Secretaria General:
1. Boletín Informativo Feria de Servicios SuperCADE móvil localidad Tunjuelito.
2. Banner Información del Congreso Internacional de Servicio a la Ciudadanía.
</v>
          </cell>
          <cell r="EJ140" t="str">
            <v>No se presentaron dificultades o retrasos que afectaran la ejecución de las actividades programadas.</v>
          </cell>
          <cell r="EK140" t="str">
            <v>Dar cumplimiento a la Ley de Transparencia y acceso a la información.</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v>27</v>
          </cell>
          <cell r="FB140">
            <v>0</v>
          </cell>
          <cell r="FC140" t="str">
            <v>Cumple</v>
          </cell>
          <cell r="FD140" t="str">
            <v>Cumplido</v>
          </cell>
          <cell r="FE140" t="str">
            <v>Cumplido</v>
          </cell>
          <cell r="FF140" t="str">
            <v>Adecuado</v>
          </cell>
          <cell r="FG140" t="str">
            <v>Coherente</v>
          </cell>
          <cell r="FH140" t="str">
            <v>Concuerda</v>
          </cell>
          <cell r="FI140" t="str">
            <v>Concuerda</v>
          </cell>
          <cell r="FJ140" t="str">
            <v>Relación directa</v>
          </cell>
          <cell r="FK140" t="str">
            <v>Adecuado</v>
          </cell>
          <cell r="FL140" t="str">
            <v>No oportuna</v>
          </cell>
          <cell r="FM140" t="str">
            <v>N/A</v>
          </cell>
          <cell r="FN140" t="str">
            <v>Sebastian Malpica</v>
          </cell>
          <cell r="FO140" t="str">
            <v>Cumple</v>
          </cell>
          <cell r="FP140" t="str">
            <v>Cumplido</v>
          </cell>
          <cell r="FQ140" t="e">
            <v>#N/A</v>
          </cell>
          <cell r="FR140" t="str">
            <v>Indeterminado</v>
          </cell>
          <cell r="FS140" t="str">
            <v>Coherente</v>
          </cell>
          <cell r="FT140" t="str">
            <v>Concuerda</v>
          </cell>
          <cell r="FU140" t="str">
            <v>Concuerda</v>
          </cell>
          <cell r="FV140" t="str">
            <v>Relación directa</v>
          </cell>
          <cell r="FW140" t="str">
            <v>Adecuado</v>
          </cell>
          <cell r="FX140" t="str">
            <v>Oportuna</v>
          </cell>
          <cell r="FY140" t="str">
            <v>El reporte del indicador es adecuado.
Sin embargo, se debe ampliar el reporte cualitativo de beneficios (C4) identificando lo positivo que se deriva de cumplir la Ley de transparencia.</v>
          </cell>
          <cell r="FZ140" t="str">
            <v>Sebastian Malpica</v>
          </cell>
          <cell r="GA140" t="str">
            <v>No cumple</v>
          </cell>
          <cell r="GB140" t="str">
            <v>Cumplido</v>
          </cell>
          <cell r="GC140" t="e">
            <v>#N/A</v>
          </cell>
          <cell r="GD140" t="str">
            <v>No adecuado</v>
          </cell>
          <cell r="GE140" t="str">
            <v>Coherente</v>
          </cell>
          <cell r="GF140" t="str">
            <v>Concuerda</v>
          </cell>
          <cell r="GG140" t="str">
            <v>Concuerda</v>
          </cell>
          <cell r="GH140" t="str">
            <v>Relación directa</v>
          </cell>
          <cell r="GI140" t="str">
            <v>Adecuado</v>
          </cell>
          <cell r="GJ140" t="str">
            <v>Oportuna</v>
          </cell>
          <cell r="GK140" t="str">
            <v>No se acataron las recomendaciones del trimestre anterior. Conforme a las observaciones de la auditoría externa realizada este año es obligatorio que se amplíe la descripción de los beneficios.</v>
          </cell>
          <cell r="GL140" t="str">
            <v>Sebastian Malpica</v>
          </cell>
          <cell r="GM140">
            <v>0</v>
          </cell>
          <cell r="GN140">
            <v>0</v>
          </cell>
          <cell r="GO140" t="e">
            <v>#N/A</v>
          </cell>
          <cell r="GP140">
            <v>0</v>
          </cell>
          <cell r="GQ140">
            <v>0</v>
          </cell>
          <cell r="GR140">
            <v>0</v>
          </cell>
          <cell r="GS140">
            <v>0</v>
          </cell>
          <cell r="GT140">
            <v>0</v>
          </cell>
          <cell r="GU140">
            <v>0</v>
          </cell>
          <cell r="GV140">
            <v>0</v>
          </cell>
          <cell r="GW140">
            <v>0</v>
          </cell>
          <cell r="GX140">
            <v>0</v>
          </cell>
          <cell r="GY140">
            <v>1</v>
          </cell>
          <cell r="GZ140">
            <v>1</v>
          </cell>
          <cell r="HA140">
            <v>1</v>
          </cell>
          <cell r="HB140">
            <v>1</v>
          </cell>
          <cell r="HC140">
            <v>1</v>
          </cell>
          <cell r="HD140">
            <v>1</v>
          </cell>
          <cell r="HE140">
            <v>1</v>
          </cell>
          <cell r="HF140">
            <v>1</v>
          </cell>
          <cell r="HG140">
            <v>1</v>
          </cell>
          <cell r="HH140" t="str">
            <v/>
          </cell>
          <cell r="HI140" t="str">
            <v/>
          </cell>
          <cell r="HJ140" t="str">
            <v/>
          </cell>
          <cell r="HK140">
            <v>27</v>
          </cell>
          <cell r="HL140">
            <v>1</v>
          </cell>
          <cell r="HM140">
            <v>1</v>
          </cell>
          <cell r="HN140">
            <v>1</v>
          </cell>
          <cell r="HO140">
            <v>1</v>
          </cell>
          <cell r="HP140">
            <v>1</v>
          </cell>
          <cell r="HQ140">
            <v>1</v>
          </cell>
          <cell r="HR140">
            <v>1</v>
          </cell>
          <cell r="HS140">
            <v>1</v>
          </cell>
          <cell r="HT140">
            <v>1</v>
          </cell>
          <cell r="HU140">
            <v>0</v>
          </cell>
          <cell r="HV140">
            <v>0</v>
          </cell>
          <cell r="HW140">
            <v>0</v>
          </cell>
          <cell r="HX140">
            <v>1</v>
          </cell>
          <cell r="HY140">
            <v>1</v>
          </cell>
          <cell r="HZ140">
            <v>1</v>
          </cell>
          <cell r="IA140">
            <v>1</v>
          </cell>
          <cell r="IB140">
            <v>1</v>
          </cell>
          <cell r="IC140">
            <v>1</v>
          </cell>
          <cell r="ID140">
            <v>1</v>
          </cell>
          <cell r="IE140">
            <v>1</v>
          </cell>
          <cell r="IF140">
            <v>1</v>
          </cell>
          <cell r="IG140">
            <v>1</v>
          </cell>
          <cell r="IH140">
            <v>1</v>
          </cell>
          <cell r="II140">
            <v>1</v>
          </cell>
          <cell r="IJ140">
            <v>1</v>
          </cell>
          <cell r="IK140">
            <v>1</v>
          </cell>
          <cell r="IL140">
            <v>1</v>
          </cell>
          <cell r="IM140">
            <v>1</v>
          </cell>
          <cell r="IN140">
            <v>1</v>
          </cell>
          <cell r="IP140">
            <v>1</v>
          </cell>
        </row>
        <row r="141">
          <cell r="A141">
            <v>185</v>
          </cell>
          <cell r="B141" t="str">
            <v>Oficina Consejería de Comunicaciones</v>
          </cell>
          <cell r="C141" t="str">
            <v>Jefe Oficina Consejería de Comunicaciones</v>
          </cell>
          <cell r="D141" t="str">
            <v>Paola Andrea Tovar Niño</v>
          </cell>
          <cell r="E141" t="str">
            <v>P5 -  CAPITAL ESTRATÉGICO - COMUNICACIONES</v>
          </cell>
          <cell r="F141" t="str">
            <v>P5O2 Mejorar consistentemente la satisfacción de los servidores públicos y los ciudadanos frente a la información divulgada en materia de acciones, decisiones y resultados de la gestión del distrito capital.</v>
          </cell>
          <cell r="G141" t="str">
            <v>P5O2A1 Diseñar estrategias y planes de comunicación bidireccionales  que permitan divulgar eficazmente y generar impacto en las diferentes plataformas (impreso/digital/medios masivos).</v>
          </cell>
          <cell r="H141" t="str">
            <v>Realizar campañas y acciones de comunicación pública</v>
          </cell>
          <cell r="I141" t="str">
            <v>Campañas y acciones de comunicación pública realizadas</v>
          </cell>
          <cell r="J141" t="str">
            <v>Generar procesos de información y sensibilización para divulgar las acciones, logros y avances del Plan de Desarrollo del Alcalde y/o del Distrito.</v>
          </cell>
          <cell r="K141" t="str">
            <v xml:space="preserve">  Sumatoria de campañas y acciones de comunicación pública realizadas     </v>
          </cell>
          <cell r="L141" t="str">
            <v>Sumatoria de campañas y acciones de comunicación pública realizadas</v>
          </cell>
          <cell r="M141">
            <v>0</v>
          </cell>
          <cell r="O141" t="str">
            <v>Campañas y acciones de comunicación de bien público dirigidas a la ciudadanía o públicos objetivos</v>
          </cell>
          <cell r="P141" t="str">
            <v>Apoyar el desarrollo de los procesos misionales de la oficina consejería de comunicaciones de la Secretaría de Gobierno 
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ell>
          <cell r="Q141" t="str">
            <v>Audios, Comerciales y material grafico de las piezas creativas y audiovisuales utilizadas en las campañas de comunicación divulgadas.</v>
          </cell>
          <cell r="R141" t="str">
            <v>Información hacia la ciudadanía clara, precisa, objetiva y oportuna en el marco del desarrollo de los diferentes planes, programas y/o proyectos de la administración distrital.</v>
          </cell>
          <cell r="S141" t="str">
            <v>Suma</v>
          </cell>
          <cell r="T141" t="str">
            <v>Suma</v>
          </cell>
          <cell r="U141" t="str">
            <v>Número</v>
          </cell>
          <cell r="V141" t="str">
            <v>Eficacia</v>
          </cell>
          <cell r="W141" t="str">
            <v>Resultado</v>
          </cell>
          <cell r="X141">
            <v>2016</v>
          </cell>
          <cell r="Y141">
            <v>0</v>
          </cell>
          <cell r="Z141">
            <v>2016</v>
          </cell>
          <cell r="AA141">
            <v>15</v>
          </cell>
          <cell r="AB141">
            <v>18</v>
          </cell>
          <cell r="AC141">
            <v>20</v>
          </cell>
          <cell r="AD141">
            <v>13</v>
          </cell>
          <cell r="AE141">
            <v>1</v>
          </cell>
          <cell r="AF141">
            <v>67</v>
          </cell>
          <cell r="AG141" t="str">
            <v>No Aplica</v>
          </cell>
          <cell r="AH141" t="str">
            <v>No Aplica</v>
          </cell>
          <cell r="AI141">
            <v>1</v>
          </cell>
          <cell r="AJ141">
            <v>1</v>
          </cell>
          <cell r="AK141">
            <v>1</v>
          </cell>
          <cell r="AL141">
            <v>1143</v>
          </cell>
          <cell r="AM141" t="str">
            <v>Comunicación para fortalecer las instituciones y acercar a la ciudadanía a la Alcaldía Mayor de Bogotá</v>
          </cell>
          <cell r="AN141">
            <v>1</v>
          </cell>
          <cell r="AO141" t="str">
            <v>Comunicación Pública</v>
          </cell>
          <cell r="AP141" t="str">
            <v>No Aplica</v>
          </cell>
          <cell r="AQ141" t="str">
            <v>No Aplica</v>
          </cell>
          <cell r="AR141" t="str">
            <v>No Aplica</v>
          </cell>
          <cell r="AS141" t="str">
            <v>No Aplica</v>
          </cell>
          <cell r="AT141" t="str">
            <v>No Aplica</v>
          </cell>
          <cell r="AU141" t="str">
            <v>No Aplica</v>
          </cell>
          <cell r="AV141" t="str">
            <v>No Aplica</v>
          </cell>
          <cell r="AW141" t="str">
            <v>No Aplica</v>
          </cell>
          <cell r="AX141" t="str">
            <v>No Aplica</v>
          </cell>
          <cell r="AY141" t="str">
            <v>No Aplica</v>
          </cell>
          <cell r="AZ141" t="str">
            <v>No Aplica</v>
          </cell>
          <cell r="BA141" t="str">
            <v>No Aplica</v>
          </cell>
          <cell r="BB141" t="str">
            <v>No Aplica</v>
          </cell>
          <cell r="BC141" t="str">
            <v>No Aplica</v>
          </cell>
          <cell r="BD141" t="str">
            <v>No Aplica</v>
          </cell>
          <cell r="BE141" t="str">
            <v>No Aplica</v>
          </cell>
          <cell r="BF141" t="str">
            <v>No Aplica</v>
          </cell>
          <cell r="BG141" t="str">
            <v>No Aplica</v>
          </cell>
          <cell r="BH141" t="str">
            <v>No Aplica</v>
          </cell>
          <cell r="BI141" t="str">
            <v>No Aplica</v>
          </cell>
          <cell r="BJ141" t="str">
            <v>No Aplica</v>
          </cell>
          <cell r="BK141" t="str">
            <v>No Aplica</v>
          </cell>
          <cell r="BL141" t="str">
            <v>No Aplica</v>
          </cell>
          <cell r="BM141" t="str">
            <v>Plan Estratégico InstitucionalPlan de Acción Proyecto de inversión 1143 Comunicación para fortalecer las instituciones y acercar a la ciudadanía a la Alcaldía Mayor de BogotáSGCComunicación Pública</v>
          </cell>
          <cell r="BN141" t="str">
            <v>Generar procesos de información y sensibilización para divulgar las acciones, logros y avances del Plan de Desarrollo del Alcalde y/o del Distrito.</v>
          </cell>
          <cell r="BO141" t="str">
            <v>Apoyar el desarrollo de los procesos misionales de la oficina consejería de comunicaciones de la Secretaría General 
Diseñar y elaborar estrategías, campañas y piezas comunicacionales para los procesos de comunicación interna de la Secretaría GeneralDiseñar y elaborar las estrategías, campañas y piezas comunicacionales y de merchandising solicitadas por los diferentes actores del distrito capitalEmprender acciones para la divulgación de las campañas o piezas producidas en los medios o canales de comunicación definidos para tal fin</v>
          </cell>
          <cell r="BP141" t="str">
            <v>Información hacia la ciudadanía clara, precisa, objetiva y oportuna en el marco del desarrollo de los diferentes planes, programas y/o proyectos de la administración distrital.</v>
          </cell>
          <cell r="BQ141" t="str">
            <v>Audios, Comerciales y material grafico de las piezas creativas y audiovisuales utilizadas en las campañas de comunicación divulgadas.</v>
          </cell>
          <cell r="BR141" t="str">
            <v>Suma</v>
          </cell>
          <cell r="BS141">
            <v>13</v>
          </cell>
          <cell r="BT141">
            <v>0</v>
          </cell>
          <cell r="BU141">
            <v>2</v>
          </cell>
          <cell r="BV141">
            <v>1</v>
          </cell>
          <cell r="BW141">
            <v>2</v>
          </cell>
          <cell r="BX141">
            <v>1</v>
          </cell>
          <cell r="BY141">
            <v>1</v>
          </cell>
          <cell r="BZ141">
            <v>1</v>
          </cell>
          <cell r="CA141">
            <v>1</v>
          </cell>
          <cell r="CB141">
            <v>1</v>
          </cell>
          <cell r="CC141">
            <v>1</v>
          </cell>
          <cell r="CD141">
            <v>1</v>
          </cell>
          <cell r="CE141">
            <v>1</v>
          </cell>
          <cell r="CF141">
            <v>0</v>
          </cell>
          <cell r="CG141">
            <v>2</v>
          </cell>
          <cell r="CH141">
            <v>1</v>
          </cell>
          <cell r="CI141">
            <v>2</v>
          </cell>
          <cell r="CJ141">
            <v>1</v>
          </cell>
          <cell r="CK141">
            <v>1</v>
          </cell>
          <cell r="CL141">
            <v>1</v>
          </cell>
          <cell r="CM141">
            <v>1</v>
          </cell>
          <cell r="CN141">
            <v>1</v>
          </cell>
          <cell r="CO141">
            <v>1</v>
          </cell>
          <cell r="CP141">
            <v>1</v>
          </cell>
          <cell r="CQ141">
            <v>1</v>
          </cell>
          <cell r="CR141">
            <v>13</v>
          </cell>
          <cell r="CS141" t="str">
            <v/>
          </cell>
          <cell r="CT141" t="str">
            <v/>
          </cell>
          <cell r="CU141" t="str">
            <v>N/A</v>
          </cell>
          <cell r="CV141" t="str">
            <v>N/A</v>
          </cell>
          <cell r="CW141" t="str">
            <v>N/A</v>
          </cell>
          <cell r="CX141">
            <v>1</v>
          </cell>
          <cell r="CY141" t="str">
            <v/>
          </cell>
          <cell r="CZ141" t="str">
            <v>En el mes de Febrero la Oficina Consejeria de Comunicaciones desarrollo nuevos concpetos para dar continuidad a la campaña denominada " Bogota Sin Carreta", evidenciando que esta Administración se dedica a hacer y no a hablar, mostrando que en la actualidad se tienen 2,500 frentes de obra. En esta oportunidad se divulgaron avances y gestión en temas como Arborización, Centros de Felicidad, Obras Viales, Salud y Transmilenio.</v>
          </cell>
          <cell r="DA141" t="str">
            <v>La campaña denominada "Colados en Transmilenio" requirió mayor alcance por lo que en el transcurso del mes de febrero se trabajó en ampliar las referencias que serían utilizadas para su diseño, razón por la cual su lanzamiento se dio hasta el mes de marzo de 2019.</v>
          </cell>
          <cell r="DB141" t="str">
            <v>Información hacia la ciudadanía clara, precisa, objetiva y oportuna en el marco del desarrollo de los diferentes planes, programas y/o proyectos de la administración distrital.</v>
          </cell>
          <cell r="DC141">
            <v>2</v>
          </cell>
          <cell r="DD141" t="str">
            <v/>
          </cell>
          <cell r="DE141" t="str">
            <v>Para el mes de Marzo se desarrollaron dos (02) campañas de comunicación publica:
1. Colados en Transmilenio: Bajo el concepto: "La mejor lección es el buen ejemplo" "Pagar el pasaje es lo hacer lo correcto" se buscó crear conciencia a la ciudadanía que al no pagar el pasaje de transmilenio esta robando, ya que cerca de 2.000.000 de personas evaden a la semana el pago del pasaje en Transmilenio, dinero que se podria invertir en la ciudad.
2. Semana Santa: Bogotá es un destino turistico por su oferta gastronomica, cultural y recreativa y un lugar ideal para una experiencia espiritual, de alli que se desarrollara esta campaña bajo el concepto "Bogotá, resulta ser un destino ideal para vivir un viaje interior".</v>
          </cell>
          <cell r="DF141" t="str">
            <v>No se presentaron dificultades o retrasos que afectaran la ejecución de las actividades programadas.</v>
          </cell>
          <cell r="DG141" t="str">
            <v>Información hacia la ciudadanía clara, precisa, objetiva y oportuna en el marco del desarrollo de los diferentes planes, programas y/o proyectos de la administración distrital.</v>
          </cell>
          <cell r="DH141">
            <v>1</v>
          </cell>
          <cell r="DI141" t="str">
            <v/>
          </cell>
          <cell r="DJ141" t="str">
            <v xml:space="preserve">En el contexto de la Feria del Libro y bajo el concepto: Pequeñas acciones, grandes ciudadanos, se desarrolló la campaña "Te Amo Bogotá Feria del Libro" invitando al ciudadano a realizar acciones cotidianas que generan bienestar y buena convivencia entre la gente.
Para esta campaña se desarrollaron diez (10) referencias de acciones cotidianas relacionadas con Movilidad,  Transmilenio, Protección  Animal, etc, que se llevaron a piezas graficas como paneles, separadores de libros y juegos.
</v>
          </cell>
          <cell r="DK141" t="str">
            <v>Se reporta dificultades en cuanto a la realización de una campaña de las dos programadas, dado que la realización, cubrimiento y actividades especiales desarrolladas en torno a la FILBO demandó el 100% de las actividades del equipo creativo y de comunicación directa, en tal sentido se instaló un STAND en el marco de la campaña "Te Amo Bogotá FILBO 2019”, entregando las piezas producidas y realizando diferentes actividades con los asistentes a la Feria.</v>
          </cell>
          <cell r="DL141" t="str">
            <v>Fue una campaña grafica con un tono positivo, juvenil y alegre que generó en la ciudadanía buenas reacciones y aceptación.</v>
          </cell>
          <cell r="DM141">
            <v>0</v>
          </cell>
          <cell r="DN141" t="str">
            <v/>
          </cell>
          <cell r="DO141" t="str">
            <v>N/A</v>
          </cell>
          <cell r="DP141" t="str">
            <v>Durante el mes de mayo se realizaron varias reuniones para establecer un plan de comunicación plasmado en una campaña que sea diferente, disruptiva y que tenga como objetivo mostrar que sí es mucho lo que esta administración ha hecho por Bogotá.
Si bien, es muy importante que la campaña salga pronto al aire, también es clave dar el paso con seguridad y contundencia. Es así como se han escrito cuatro modelos de guiones desde mayo hasta los primeros días de junio, tratando de encontrar la manera más adecuada que el mensaje llegue a los ciudadanos, razón por la cual no se presenta ninguna campaña en el respectivo mes.</v>
          </cell>
          <cell r="DQ141" t="str">
            <v>N/A</v>
          </cell>
          <cell r="DR141">
            <v>2</v>
          </cell>
          <cell r="DS141" t="str">
            <v/>
          </cell>
          <cell r="DT141" t="str">
            <v xml:space="preserve">Para el mes de junio se desarrollaron dos (02) campañas de comunicación pública:
1. Campaña Copa América Celebra en Paz: Dirigida a quienes les gusta el fútbol, para hablarles de la importancia de celebrar en paz. 
2. Campaña Obras para Bogota: Bajo el concepto "Impopulares pero eficientes" Campaña para comunicar a los ciudadanos los diferentes proyectos realizados durante los 4 años de la administración y sus innumerables beneficios.
</v>
          </cell>
          <cell r="DU141" t="str">
            <v>No se presentaron dificultades o retrasos que afectaran la ejecución de las actividades programadas.</v>
          </cell>
          <cell r="DV141" t="str">
            <v>Información hacia la ciudadanía clara, precisa, objetiva y oportuna en el marco del desarrollo de los diferentes planes, programas y/o proyectos de la administración distrital.</v>
          </cell>
          <cell r="DW141">
            <v>1</v>
          </cell>
          <cell r="DX141" t="str">
            <v/>
          </cell>
          <cell r="DY141" t="str">
            <v xml:space="preserve">Para el mes de julio se desarrolló la) campaña de comunicación pública denominada “Salud Digital” creada para facilitar la vida de un millón de usuarios de la Red Pública Hospitalaria de Bogotá. </v>
          </cell>
          <cell r="DZ141" t="str">
            <v>No se presentaron dificultades o retrasos que afectaran la ejecución de las actividades programadas.</v>
          </cell>
          <cell r="EA141" t="str">
            <v xml:space="preserve">Personas de la tercera edad y madres cabeza de familia, de estratos 1 y 2, que hacen parte de Bogotá Salud Capital a través de internet, pueden acceder a información como su historia clínica, fórmulas médicas y agendamiento de citas. </v>
          </cell>
          <cell r="EB141">
            <v>1</v>
          </cell>
          <cell r="EC141" t="str">
            <v/>
          </cell>
          <cell r="ED141" t="str">
            <v xml:space="preserve">Durante este mes se desarrolló la campaña bajo el concepto: Todos somos anfitriones, Bogotá tuya y mía. La cual consiste en reemplazar los oficios típicos que tienen que ver con atender a los turistas como azafatas, guías turísticos y personal hotelero, por personas comunes y corrientes como estudiantes de colegio, cocineras o maestros de obra.
La campaña está compuesta por piezas para televisión, radio, gráfica y redes sociales.
</v>
          </cell>
          <cell r="EE141" t="str">
            <v>No se presentaron dificultades o retrasos que afectaran la ejecución de las actividades programadas.</v>
          </cell>
          <cell r="EF141" t="str">
            <v xml:space="preserve">Generar un sentido de pertenencia en cada ciudadano, sea bogotano o de fuera, y hacerle ver que su conocimiento es valioso a la hora de recomendar la ciudad a un turista colombiano o extranjero. </v>
          </cell>
          <cell r="EG141">
            <v>1</v>
          </cell>
          <cell r="EH141" t="str">
            <v/>
          </cell>
          <cell r="EI141" t="str">
            <v>Para el mes de septiembre de la presente vigencia, la Oficina Consejería de Comunicaciones desarrolló la campaña denominada denominada “Obras para Bogotá II", bajo el concepto de “Impopulares pero Eficientes”, mostrando a través de historias, cómo los ciudadanos expresan su inconformidad manifestando que no han visto gestión de la Administración Distrital durante estos cuatro años, pero a la vez disfrutan y resaltan los beneficios que han obtenido de los programas, planes y obras realizadas en sus localidades.</v>
          </cell>
          <cell r="EJ141" t="str">
            <v>Para el presente mes no se genero ninguna dificultad para el cumplimiento de la programacion de la meta.</v>
          </cell>
          <cell r="EK141" t="str">
            <v>Informar a los ciudadanos las obras gestionadas por la Administración Distrital durante estos años de gobierno.</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v>9</v>
          </cell>
          <cell r="FB141">
            <v>0</v>
          </cell>
          <cell r="FC141" t="str">
            <v>Cumple</v>
          </cell>
          <cell r="FD141" t="str">
            <v>Cumplido</v>
          </cell>
          <cell r="FE141" t="str">
            <v>Aceptable</v>
          </cell>
          <cell r="FF141" t="str">
            <v>Adecuado</v>
          </cell>
          <cell r="FG141" t="str">
            <v>Coherente</v>
          </cell>
          <cell r="FH141" t="str">
            <v>Concuerda</v>
          </cell>
          <cell r="FI141" t="str">
            <v>Concuerda</v>
          </cell>
          <cell r="FJ141" t="str">
            <v>Relación directa</v>
          </cell>
          <cell r="FK141" t="str">
            <v>Adecuado</v>
          </cell>
          <cell r="FL141" t="str">
            <v>No oportuna</v>
          </cell>
          <cell r="FM141" t="str">
            <v>Se evidencia un incumplimiento en el mes de febrero que fue subsanado en marzo. Sin embargo, en el espacio dispuesto para redactar las dificultades o retrasos no se realizó ninguna observación.
23-abril: se ajustó por parte del área</v>
          </cell>
          <cell r="FN141" t="str">
            <v>Sebastian Malpica</v>
          </cell>
          <cell r="FO141" t="str">
            <v>Cumple</v>
          </cell>
          <cell r="FP141" t="str">
            <v>Aceptable</v>
          </cell>
          <cell r="FQ141" t="e">
            <v>#N/A</v>
          </cell>
          <cell r="FR141" t="str">
            <v>Adecuado</v>
          </cell>
          <cell r="FS141" t="str">
            <v>Coherente</v>
          </cell>
          <cell r="FT141" t="str">
            <v>Concuerda</v>
          </cell>
          <cell r="FU141" t="str">
            <v>Concuerda</v>
          </cell>
          <cell r="FV141" t="str">
            <v>Relación directa</v>
          </cell>
          <cell r="FW141" t="str">
            <v>Adecuado</v>
          </cell>
          <cell r="FX141" t="str">
            <v>Oportuna</v>
          </cell>
          <cell r="FY141" t="str">
            <v>El indicador está bien reportado . Sin embargo, a Junio debían haberse realizado 7 campañas o acciones de comunicación pública, se lograron 6. Se recomienda revisar la programacion vencida</v>
          </cell>
          <cell r="FZ141" t="str">
            <v>Sebastian Malpica</v>
          </cell>
          <cell r="GA141" t="str">
            <v>No cumple</v>
          </cell>
          <cell r="GB141" t="str">
            <v>Aceptable</v>
          </cell>
          <cell r="GC141" t="e">
            <v>#N/A</v>
          </cell>
          <cell r="GD141" t="str">
            <v>Adecuado</v>
          </cell>
          <cell r="GE141" t="str">
            <v>Coherente</v>
          </cell>
          <cell r="GF141" t="str">
            <v>Concuerda</v>
          </cell>
          <cell r="GG141" t="str">
            <v>Concuerda</v>
          </cell>
          <cell r="GH141" t="str">
            <v>Relación directa</v>
          </cell>
          <cell r="GI141" t="str">
            <v>Adecuado</v>
          </cell>
          <cell r="GJ141" t="str">
            <v>Oportuna</v>
          </cell>
          <cell r="GK141" t="str">
            <v>Se logró la meta trimestral para el indicador. No obstante, aún hay una brecha de una unidad que deja al indicador con cumplimiento aceptable. Sobre este indicador se levantó una acción de mejora el trimestre anterior pero no se evidencia en el SIG ningún seguimiento a la misma.</v>
          </cell>
          <cell r="GL141" t="str">
            <v>Sebastian Malpica</v>
          </cell>
          <cell r="GM141">
            <v>0</v>
          </cell>
          <cell r="GN141">
            <v>0</v>
          </cell>
          <cell r="GO141" t="e">
            <v>#N/A</v>
          </cell>
          <cell r="GP141">
            <v>0</v>
          </cell>
          <cell r="GQ141">
            <v>0</v>
          </cell>
          <cell r="GR141">
            <v>0</v>
          </cell>
          <cell r="GS141">
            <v>0</v>
          </cell>
          <cell r="GT141">
            <v>0</v>
          </cell>
          <cell r="GU141">
            <v>0</v>
          </cell>
          <cell r="GV141">
            <v>0</v>
          </cell>
          <cell r="GW141">
            <v>0</v>
          </cell>
          <cell r="GX141">
            <v>0</v>
          </cell>
          <cell r="GY141" t="str">
            <v/>
          </cell>
          <cell r="GZ141">
            <v>1</v>
          </cell>
          <cell r="HA141">
            <v>2</v>
          </cell>
          <cell r="HB141">
            <v>1</v>
          </cell>
          <cell r="HC141">
            <v>0</v>
          </cell>
          <cell r="HD141">
            <v>2</v>
          </cell>
          <cell r="HE141">
            <v>1</v>
          </cell>
          <cell r="HF141">
            <v>1</v>
          </cell>
          <cell r="HG141">
            <v>1</v>
          </cell>
          <cell r="HH141" t="str">
            <v/>
          </cell>
          <cell r="HI141" t="str">
            <v/>
          </cell>
          <cell r="HJ141" t="str">
            <v/>
          </cell>
          <cell r="HK141">
            <v>9</v>
          </cell>
          <cell r="HL141">
            <v>0</v>
          </cell>
          <cell r="HM141">
            <v>7.6923076923076927E-2</v>
          </cell>
          <cell r="HN141">
            <v>0.15384615384615385</v>
          </cell>
          <cell r="HO141">
            <v>7.6923076923076927E-2</v>
          </cell>
          <cell r="HP141">
            <v>0</v>
          </cell>
          <cell r="HQ141">
            <v>0.15384615384615385</v>
          </cell>
          <cell r="HR141">
            <v>7.6923076923076927E-2</v>
          </cell>
          <cell r="HS141">
            <v>7.6923076923076927E-2</v>
          </cell>
          <cell r="HT141">
            <v>7.6923076923076927E-2</v>
          </cell>
          <cell r="HU141">
            <v>0</v>
          </cell>
          <cell r="HV141">
            <v>0</v>
          </cell>
          <cell r="HW141">
            <v>0</v>
          </cell>
          <cell r="HX141">
            <v>0.69230769230769229</v>
          </cell>
          <cell r="HY141" t="str">
            <v>No Programó</v>
          </cell>
          <cell r="HZ141">
            <v>0.5</v>
          </cell>
          <cell r="IA141">
            <v>1</v>
          </cell>
          <cell r="IB141">
            <v>0.8</v>
          </cell>
          <cell r="IC141">
            <v>0.66666666666666674</v>
          </cell>
          <cell r="ID141">
            <v>0.85714285714285721</v>
          </cell>
          <cell r="IE141">
            <v>0.87500000000000011</v>
          </cell>
          <cell r="IF141">
            <v>0.88888888888888895</v>
          </cell>
          <cell r="IG141">
            <v>0.9</v>
          </cell>
          <cell r="IH141">
            <v>0.81818181818181812</v>
          </cell>
          <cell r="II141">
            <v>0.75</v>
          </cell>
          <cell r="IJ141">
            <v>0.69230769230769229</v>
          </cell>
          <cell r="IK141">
            <v>1</v>
          </cell>
          <cell r="IL141">
            <v>0.85714285714285721</v>
          </cell>
          <cell r="IM141">
            <v>0.9</v>
          </cell>
          <cell r="IN141">
            <v>0.75</v>
          </cell>
          <cell r="IP141">
            <v>0.23076923076923078</v>
          </cell>
        </row>
        <row r="142">
          <cell r="A142">
            <v>186</v>
          </cell>
          <cell r="B142" t="str">
            <v>Oficina Consejería de Comunicaciones</v>
          </cell>
          <cell r="C142" t="str">
            <v>Jefe Oficina Consejería de Comunicaciones</v>
          </cell>
          <cell r="D142" t="str">
            <v>Paola Andrea Tovar Niño</v>
          </cell>
          <cell r="E142" t="str">
            <v>P1 -  ÉTICA, BUEN GOBIERNO Y TRANSPARENCIA</v>
          </cell>
          <cell r="F142" t="str">
            <v>P1O2 Fortalecer la capacidad de formulación, implementación y seguimiento, de la política pública de competencia de la Secretaría General; así como las estrategias y mecanismos de evaluación.</v>
          </cell>
          <cell r="G142" t="str">
            <v>P1O2A2 Realizar seguimiento a los resultados de los programas pertenecientes al Eje cuatro (4) "Gobierno Legítimo, Fortalecimiento Local y Eficiencia"</v>
          </cell>
          <cell r="H142" t="str">
            <v>Realizar informes de evaluaciones de percepción ciudadana respecto a problemas de ciudad, políticas publicas, programas, acciones y decisiones de la administración distrital</v>
          </cell>
          <cell r="I142" t="str">
            <v>Informes de evaluaciones de percepción ciudadana respecto a problemas de ciudad, políticas públicas, programas, acciones y decisiones de la Administración Distrital realizados</v>
          </cell>
          <cell r="J142" t="str">
            <v>Realizar informes resultado de la evaluación de percepción ciudadana respecto a problemas de ciudad, políticas públicas, programas, acciones y decisiones de la Administración Distrital.</v>
          </cell>
          <cell r="K142" t="str">
            <v xml:space="preserve">  Sumatoria de evaluaciones de percepción ciudadana respecto a problemas de ciudad, políticas públicas, programas, acciones y decisiones de la Administración Distrital, realizadas     </v>
          </cell>
          <cell r="L142" t="str">
            <v>Sumatoria de evaluaciones de percepción ciudadana respecto a problemas de ciudad, políticas públicas, programas, acciones y decisiones de la Administración Distrital, realizadas</v>
          </cell>
          <cell r="M142">
            <v>0</v>
          </cell>
          <cell r="O142" t="str">
            <v>Informe de evaluaciones de percepción ciudadana respecto a problemas de ciudad, políticas públicas, programas, acciones y decisiones de la Administración Distrital.</v>
          </cell>
          <cell r="P142" t="str">
            <v>Realizar el monitoreo permanente de la información generada respecto de la Alcaldía Mayor de Bogotá D.C., en los diferentes medios de comunicación
Realizar medición y análisis de opinión pública de manera cuantitativa y cualitativa en el distrito capital, abordando diferentes temáticas</v>
          </cell>
          <cell r="Q142" t="str">
            <v xml:space="preserve">Informes de Percepción- Carpeta Compartida </v>
          </cell>
          <cell r="R142" t="str">
            <v>Conocer la percepcion ciudadana frente a los temas de interes de la ciudad y emprender acciones para el fortalecimiento de las actividades de comunicación publica.</v>
          </cell>
          <cell r="S142" t="str">
            <v>Suma</v>
          </cell>
          <cell r="T142" t="str">
            <v>Suma</v>
          </cell>
          <cell r="U142" t="str">
            <v>Número</v>
          </cell>
          <cell r="V142" t="str">
            <v xml:space="preserve">Eficiencia </v>
          </cell>
          <cell r="W142" t="str">
            <v>Resultado</v>
          </cell>
          <cell r="X142">
            <v>2016</v>
          </cell>
          <cell r="Y142">
            <v>0</v>
          </cell>
          <cell r="Z142">
            <v>2016</v>
          </cell>
          <cell r="AA142">
            <v>0</v>
          </cell>
          <cell r="AB142">
            <v>16</v>
          </cell>
          <cell r="AC142">
            <v>21</v>
          </cell>
          <cell r="AD142">
            <v>23</v>
          </cell>
          <cell r="AE142">
            <v>1</v>
          </cell>
          <cell r="AF142">
            <v>61</v>
          </cell>
          <cell r="AG142" t="str">
            <v>No Aplica</v>
          </cell>
          <cell r="AH142" t="str">
            <v>No Aplica</v>
          </cell>
          <cell r="AI142" t="str">
            <v>No Aplica</v>
          </cell>
          <cell r="AJ142">
            <v>1</v>
          </cell>
          <cell r="AK142">
            <v>1</v>
          </cell>
          <cell r="AL142">
            <v>1143</v>
          </cell>
          <cell r="AM142" t="str">
            <v>Comunicación para fortalecer las instituciones y acercar a la ciudadanía a la Alcaldía Mayor de Bogotá</v>
          </cell>
          <cell r="AN142" t="str">
            <v>No Aplica</v>
          </cell>
          <cell r="AO142" t="str">
            <v>No Aplica</v>
          </cell>
          <cell r="AP142" t="str">
            <v>No Aplica</v>
          </cell>
          <cell r="AQ142" t="str">
            <v>No Aplica</v>
          </cell>
          <cell r="AR142" t="str">
            <v>No Aplica</v>
          </cell>
          <cell r="AS142" t="str">
            <v>No Aplica</v>
          </cell>
          <cell r="AT142" t="str">
            <v>No Aplica</v>
          </cell>
          <cell r="AU142" t="str">
            <v>No Aplica</v>
          </cell>
          <cell r="AV142" t="str">
            <v>No Aplica</v>
          </cell>
          <cell r="AW142" t="str">
            <v>No Aplica</v>
          </cell>
          <cell r="AX142" t="str">
            <v>No Aplica</v>
          </cell>
          <cell r="AY142" t="str">
            <v>No Aplica</v>
          </cell>
          <cell r="AZ142" t="str">
            <v>No Aplica</v>
          </cell>
          <cell r="BA142" t="str">
            <v>No Aplica</v>
          </cell>
          <cell r="BB142" t="str">
            <v>No Aplica</v>
          </cell>
          <cell r="BC142" t="str">
            <v>No Aplica</v>
          </cell>
          <cell r="BD142">
            <v>1</v>
          </cell>
          <cell r="BE142" t="str">
            <v>No Aplica</v>
          </cell>
          <cell r="BF142" t="str">
            <v>No Aplica</v>
          </cell>
          <cell r="BG142" t="str">
            <v>No Aplica</v>
          </cell>
          <cell r="BH142" t="str">
            <v>No Aplica</v>
          </cell>
          <cell r="BI142" t="str">
            <v>No Aplica</v>
          </cell>
          <cell r="BJ142" t="str">
            <v>No Aplica</v>
          </cell>
          <cell r="BK142" t="str">
            <v>No Aplica</v>
          </cell>
          <cell r="BL142" t="str">
            <v>No Aplica</v>
          </cell>
          <cell r="BM142" t="str">
            <v>Plan de Acción Proyecto de inversión 1143 Comunicación para fortalecer las instituciones y acercar a la ciudadanía a la Alcaldía Mayor de BogotáPLAN ESTRATÉGICO DE TECNOLOGÍAS DE INFORMACIÓN Y LAS COMUNICACIONES (PETI)</v>
          </cell>
          <cell r="BN142" t="str">
            <v>Realizar informes resultado de la evaluación de percepción ciudadana respecto a problemas de ciudad, políticas públicas, programas, acciones y decisiones de la Administración Distrital.</v>
          </cell>
          <cell r="BO142" t="str">
            <v>Realizar el monitoreo permanente de la información generada respecto de la Alcaldía Mayor de Bogotá D.C., en los diferentes medios de comunicación
Realizar medición y análisis de opinión pública de manera cuantitativa y cualitativa en el distrito capital, abordando diferentes temáticas</v>
          </cell>
          <cell r="BP142" t="str">
            <v>Conocer la percepcion ciudadana frente a los temas de interes de la ciudad y emprender acciones para el fortalecimiento de las actividades de comunicación publica.</v>
          </cell>
          <cell r="BQ142" t="str">
            <v xml:space="preserve">Informes de Percepción- Carpeta Compartida </v>
          </cell>
          <cell r="BR142" t="str">
            <v>Suma</v>
          </cell>
          <cell r="BS142">
            <v>23</v>
          </cell>
          <cell r="BT142">
            <v>2</v>
          </cell>
          <cell r="BU142">
            <v>2</v>
          </cell>
          <cell r="BV142">
            <v>2</v>
          </cell>
          <cell r="BW142">
            <v>2</v>
          </cell>
          <cell r="BX142">
            <v>2</v>
          </cell>
          <cell r="BY142">
            <v>2</v>
          </cell>
          <cell r="BZ142">
            <v>2</v>
          </cell>
          <cell r="CA142">
            <v>2</v>
          </cell>
          <cell r="CB142">
            <v>2</v>
          </cell>
          <cell r="CC142">
            <v>2</v>
          </cell>
          <cell r="CD142">
            <v>2</v>
          </cell>
          <cell r="CE142">
            <v>1</v>
          </cell>
          <cell r="CF142">
            <v>2</v>
          </cell>
          <cell r="CG142">
            <v>2</v>
          </cell>
          <cell r="CH142">
            <v>2</v>
          </cell>
          <cell r="CI142">
            <v>2</v>
          </cell>
          <cell r="CJ142">
            <v>2</v>
          </cell>
          <cell r="CK142">
            <v>2</v>
          </cell>
          <cell r="CL142">
            <v>2</v>
          </cell>
          <cell r="CM142">
            <v>2</v>
          </cell>
          <cell r="CN142">
            <v>2</v>
          </cell>
          <cell r="CO142">
            <v>2</v>
          </cell>
          <cell r="CP142">
            <v>2</v>
          </cell>
          <cell r="CQ142">
            <v>1</v>
          </cell>
          <cell r="CR142">
            <v>23</v>
          </cell>
          <cell r="CS142">
            <v>2</v>
          </cell>
          <cell r="CT142" t="str">
            <v/>
          </cell>
          <cell r="CU142" t="str">
            <v>Para el mes de Enero se realizarón dos (02) mediciones de la siguiente forma:
1. Sondeo realizado del 17 al 21 de enero a hombres y mujeres de las 20 localidades de Bogotá con 1.500 encuestas efectivas, el tema principal es la percepción ciudadana frente al código de policia.
2. Sondeo realizado del 25 al 31 de enero a hombres y mujeres en las zonas centro y chapinero de la ciudad con 1.500 encuestas efectivas, el tema principal es la percepción en estas localidades.</v>
          </cell>
          <cell r="CV142" t="str">
            <v>No se presentaron dificultades o retrasos que afectaran la ejecución de las actividades programadas.</v>
          </cell>
          <cell r="CW142" t="str">
            <v>Conocer la percepcion ciudadana frente a los temas de interes de la ciudad y emprender acciones para el fortalecimiento de las actividades de comunicación publica.</v>
          </cell>
          <cell r="CX142">
            <v>3</v>
          </cell>
          <cell r="CY142" t="str">
            <v/>
          </cell>
          <cell r="CZ142" t="str">
            <v>Durante el mes de Febrero se realizarón tres mediciones de la siguiente forma:
1. Sondeo realizado del 5 al 16 de febrero a hombres y mujeres en las zonas noroccidente y norte de la ciudad con 1.500 encuestas efectivas, el tema principal es la percepción en estas localidades.
2. Sondeo realizado del 19 de febrero al 2 de marzo a hombres y mujeres en las zonas occidente y sur de la ciudad con 1.500 encuestas efectivas, el tema principal es la percepción en estas localidades.
3. Sondeo realizado del 20 al 22 de febrero de manera telefónica a hombres y mujeres en todas las localidades de la ciudad con 1.000 encuestas efectivas, el tema principal es la percepción sobre el pico y placa implementado por la crisis ambiental.</v>
          </cell>
          <cell r="DA142" t="str">
            <v>No se presentaron dificultades o retrasos que afectaran la ejecución de las actividades programadas.</v>
          </cell>
          <cell r="DB142" t="str">
            <v>Conocer la percepcion ciudadana frente a los temas de interes de la ciudad y emprender acciones para el fortalecimiento de las actividades de comunicación publica.</v>
          </cell>
          <cell r="DC142">
            <v>2</v>
          </cell>
          <cell r="DD142" t="str">
            <v/>
          </cell>
          <cell r="DE142" t="str">
            <v>En el mes de Marzo se realizarón dos (02) mediciones de la siguiente forma:
1. Sondeo realizado del 7 al 11 de marzo a hombres y mujeres de todas las localidades de la ciudad con 1.500 encuestas efectivas, el tema principal son las prioridades de los Bogotanos.
2. Sondeo realizado del 16 al 20 de marzo a hombres y mujeres de todas las localidades de la ciudad con 1.000 encuestas efectivas, el tema principal es preguntar sobre porque se tiene una baja imagen de Bogotá.</v>
          </cell>
          <cell r="DF142" t="str">
            <v>No se presentaron dificultades o retrasos que afectaran la ejecución de las actividades programadas.</v>
          </cell>
          <cell r="DG142" t="str">
            <v>Conocer la percepcion ciudadana frente a los temas de interes de la ciudad y emprender acciones para el fortalecimiento de las actividades de comunicación publica.</v>
          </cell>
          <cell r="DH142">
            <v>0</v>
          </cell>
          <cell r="DI142" t="str">
            <v/>
          </cell>
          <cell r="DJ142" t="str">
            <v>N/A</v>
          </cell>
          <cell r="DK142" t="str">
            <v>Durante este periodo no se realizaron informes de evaluación de percepción ciudadana, debido a que el Nuevo contrato de medición de opinión publica se suscribió el 28 de marzo de la presente vigencia, en el transcurso del mes de abril se realizaron mesas de trabajo con el fin de dar continuidad con la metodología que se ha venido desarrollando, exponiendo los resultados obtenidos de las mediciones anteriormente adelantadas.</v>
          </cell>
          <cell r="DL142" t="str">
            <v>N/A</v>
          </cell>
          <cell r="DM142">
            <v>3</v>
          </cell>
          <cell r="DN142" t="str">
            <v/>
          </cell>
          <cell r="DO142" t="str">
            <v>Durante el mes de mayo de la presente vigencia y en el marco del contrato No 4140000-564-2019, se llevó a cabo la medición y análisis de opinión pública de 3 informes (encuestas) dos (2) presenciales y una (1) telefónica de manera cuantitativa a Tres Mil Novecientos Sesenta y Ocho (3.968) residentes habituales de la ciudad de Bogotá en los siguientes temas:
Conocimiento de secretarias, Infraestructura y movilidad, Transmilenio por la carrera séptima, Medios de comunicación, Conocimiento del acoso (Especial) y Percepción de proyectos.</v>
          </cell>
          <cell r="DP142" t="str">
            <v>No se presentaron dificultades o retrasos que afectaran la ejecución de las actividades programadas.</v>
          </cell>
          <cell r="DQ142" t="str">
            <v>Conocer la percepcion ciudadana frente a los temas de interes de la ciudad y emprender acciones para el fortalecimiento de las actividades de comunicación publica.</v>
          </cell>
          <cell r="DR142">
            <v>1</v>
          </cell>
          <cell r="DS142" t="str">
            <v/>
          </cell>
          <cell r="DT142" t="str">
            <v>En el mes de junio se realizó un (01) Informe de evaluación de percepción ciudadana resultado de las 1.504 encuestas presenciales en las localidades del Distrito Capital, relacionadas con las obras, programas y proyectos para la ciudad.</v>
          </cell>
          <cell r="DU142" t="str">
            <v>No se presentaron dificultades o retrasos que afectaran la ejecución de las actividades programadas.</v>
          </cell>
          <cell r="DV142" t="str">
            <v>Conocer la percepcion ciudadana frente a los temas de interes de la ciudad y emprender acciones para el fortalecimiento de las actividades de comunicación publica.</v>
          </cell>
          <cell r="DW142">
            <v>1</v>
          </cell>
          <cell r="DX142" t="str">
            <v/>
          </cell>
          <cell r="DY142" t="str">
            <v>En el mes de julio se realizó un (01) Informe de evaluación de percepción ciudadana resultado de las 1.527 encuestas presenciales en las localidades del Distrito Capital, relacionadas con los temas como transporte, educación, infraestructura vial y apoyo a la cultura y el deporte entre otros.</v>
          </cell>
          <cell r="DZ142" t="str">
            <v>De acuerdo a los recursos asignados al proyecto, se determinó en el contrato No 4140000-564-2019 con el contratista DATEXCO, que se realizaría una (01) medición mensual de precepción ciudadana, sin embargo, la O.C.C en cumplimiento de las metas establecidas generara unas mediciones especiales de acuerdo a las necesidades que se identifiquen.</v>
          </cell>
          <cell r="EA142" t="str">
            <v>Conocer la percepcion ciudadana frente a los temas de interes de la ciudad y emprender acciones para el fortalecimiento de las actividades de comunicación publica.</v>
          </cell>
          <cell r="EB142">
            <v>4</v>
          </cell>
          <cell r="EC142" t="str">
            <v/>
          </cell>
          <cell r="ED142" t="str">
            <v>En el mes de agosto se realizaron cuatro (04) Informes de evaluación de percepción ciudadana resultado de las Tres mil Novecientas Once (3.911) encuestas presenciales y telefónicas, relacionadas con la Gestión de la Administración Distrital.</v>
          </cell>
          <cell r="EE142" t="str">
            <v>No se presentaron dificultades o retrasos que afectaran la ejecución de las actividades programadas.</v>
          </cell>
          <cell r="EF142" t="str">
            <v>Conocer la percepcion ciudadana frente a los temas de interes de la ciudad y emprender acciones para el fortalecimiento de las actividades de comunicación publica.</v>
          </cell>
          <cell r="EG142">
            <v>2</v>
          </cell>
          <cell r="EH142" t="str">
            <v/>
          </cell>
          <cell r="EI142" t="str">
            <v>En el mes de agosto se realizaron dos (02) Informes de evaluación de percepción ciudadana resultado de las Dos Mil Quinientas Cuatro (2.504) encuestas presenciales y telefónicas, relacionadas con la Gestión de la Administración Distrital.</v>
          </cell>
          <cell r="EJ142" t="str">
            <v>No se presentaron dificultades o retrasos que afectaran la ejecución de las actividades programadas.</v>
          </cell>
          <cell r="EK142" t="str">
            <v>Conocer la percepcion ciudadana frente a los temas de interes de la ciudad y emprender acciones para el fortalecimiento de las actividades de comunicación publica.</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v>18</v>
          </cell>
          <cell r="FB142">
            <v>0</v>
          </cell>
          <cell r="FC142" t="str">
            <v>Cumple</v>
          </cell>
          <cell r="FD142" t="str">
            <v>Anticipado</v>
          </cell>
          <cell r="FE142" t="str">
            <v>Satisfactorio</v>
          </cell>
          <cell r="FF142" t="str">
            <v>Adecuado</v>
          </cell>
          <cell r="FG142" t="str">
            <v>Coherente</v>
          </cell>
          <cell r="FH142" t="str">
            <v>Concuerda</v>
          </cell>
          <cell r="FI142" t="str">
            <v>Concuerda</v>
          </cell>
          <cell r="FJ142" t="str">
            <v>Relación directa</v>
          </cell>
          <cell r="FK142" t="str">
            <v>Adecuado</v>
          </cell>
          <cell r="FL142" t="str">
            <v>No oportuna</v>
          </cell>
          <cell r="FM142" t="str">
            <v>N/A</v>
          </cell>
          <cell r="FN142" t="str">
            <v>Sebastian Malpica</v>
          </cell>
          <cell r="FO142" t="str">
            <v>Cumple</v>
          </cell>
          <cell r="FP142" t="str">
            <v>Satisfactorio</v>
          </cell>
          <cell r="FQ142" t="e">
            <v>#N/A</v>
          </cell>
          <cell r="FR142" t="str">
            <v>Adecuado</v>
          </cell>
          <cell r="FS142" t="str">
            <v>Coherente</v>
          </cell>
          <cell r="FT142" t="str">
            <v>Concuerda</v>
          </cell>
          <cell r="FU142" t="str">
            <v>Concuerda</v>
          </cell>
          <cell r="FV142" t="str">
            <v>Relación directa</v>
          </cell>
          <cell r="FW142" t="str">
            <v>Adecuado</v>
          </cell>
          <cell r="FX142" t="str">
            <v>Oportuna</v>
          </cell>
          <cell r="FY142" t="str">
            <v>El indicador está bien reportado . Sin embargo, a Junio debían haberse realizado 12 informes, se lograron 11. Se recomienda revisar la programacion vencida</v>
          </cell>
          <cell r="FZ142" t="str">
            <v>Sebastian Malpica</v>
          </cell>
          <cell r="GA142" t="str">
            <v>Cumple</v>
          </cell>
          <cell r="GB142" t="str">
            <v>Cumplido</v>
          </cell>
          <cell r="GC142" t="e">
            <v>#N/A</v>
          </cell>
          <cell r="GD142" t="str">
            <v>Adecuado</v>
          </cell>
          <cell r="GE142" t="str">
            <v>Coherente</v>
          </cell>
          <cell r="GF142" t="str">
            <v>Concuerda</v>
          </cell>
          <cell r="GG142" t="str">
            <v>Concuerda</v>
          </cell>
          <cell r="GH142" t="str">
            <v>Relación directa</v>
          </cell>
          <cell r="GI142" t="str">
            <v>Adecuado</v>
          </cell>
          <cell r="GJ142" t="str">
            <v>Oportuna</v>
          </cell>
          <cell r="GK142" t="str">
            <v>El indicador se encuentra bien reportado</v>
          </cell>
          <cell r="GL142" t="str">
            <v>Sebastian Malpica</v>
          </cell>
          <cell r="GM142">
            <v>0</v>
          </cell>
          <cell r="GN142">
            <v>0</v>
          </cell>
          <cell r="GO142" t="e">
            <v>#N/A</v>
          </cell>
          <cell r="GP142">
            <v>0</v>
          </cell>
          <cell r="GQ142">
            <v>0</v>
          </cell>
          <cell r="GR142">
            <v>0</v>
          </cell>
          <cell r="GS142">
            <v>0</v>
          </cell>
          <cell r="GT142">
            <v>0</v>
          </cell>
          <cell r="GU142">
            <v>0</v>
          </cell>
          <cell r="GV142">
            <v>0</v>
          </cell>
          <cell r="GW142">
            <v>0</v>
          </cell>
          <cell r="GX142">
            <v>0</v>
          </cell>
          <cell r="GY142">
            <v>2</v>
          </cell>
          <cell r="GZ142">
            <v>3</v>
          </cell>
          <cell r="HA142">
            <v>2</v>
          </cell>
          <cell r="HB142">
            <v>0</v>
          </cell>
          <cell r="HC142">
            <v>3</v>
          </cell>
          <cell r="HD142">
            <v>1</v>
          </cell>
          <cell r="HE142">
            <v>1</v>
          </cell>
          <cell r="HF142">
            <v>4</v>
          </cell>
          <cell r="HG142">
            <v>2</v>
          </cell>
          <cell r="HH142" t="str">
            <v/>
          </cell>
          <cell r="HI142" t="str">
            <v/>
          </cell>
          <cell r="HJ142" t="str">
            <v/>
          </cell>
          <cell r="HK142">
            <v>18</v>
          </cell>
          <cell r="HL142">
            <v>8.6956521739130432E-2</v>
          </cell>
          <cell r="HM142">
            <v>0.13043478260869565</v>
          </cell>
          <cell r="HN142">
            <v>8.6956521739130432E-2</v>
          </cell>
          <cell r="HO142">
            <v>0</v>
          </cell>
          <cell r="HP142">
            <v>0.13043478260869565</v>
          </cell>
          <cell r="HQ142">
            <v>4.3478260869565216E-2</v>
          </cell>
          <cell r="HR142">
            <v>4.3478260869565216E-2</v>
          </cell>
          <cell r="HS142">
            <v>0.17391304347826086</v>
          </cell>
          <cell r="HT142">
            <v>8.6956521739130432E-2</v>
          </cell>
          <cell r="HU142">
            <v>0</v>
          </cell>
          <cell r="HV142">
            <v>0</v>
          </cell>
          <cell r="HW142">
            <v>0</v>
          </cell>
          <cell r="HX142">
            <v>0.78260869565217384</v>
          </cell>
          <cell r="HY142">
            <v>1</v>
          </cell>
          <cell r="HZ142">
            <v>1.25</v>
          </cell>
          <cell r="IA142">
            <v>1.1666666666666667</v>
          </cell>
          <cell r="IB142">
            <v>0.875</v>
          </cell>
          <cell r="IC142">
            <v>1.0000000000000002</v>
          </cell>
          <cell r="ID142">
            <v>0.91666666666666674</v>
          </cell>
          <cell r="IE142">
            <v>0.85714285714285721</v>
          </cell>
          <cell r="IF142">
            <v>1</v>
          </cell>
          <cell r="IG142">
            <v>1</v>
          </cell>
          <cell r="IH142">
            <v>0.89999999999999991</v>
          </cell>
          <cell r="II142">
            <v>0.81818181818181812</v>
          </cell>
          <cell r="IJ142">
            <v>0.78260869565217384</v>
          </cell>
          <cell r="IK142">
            <v>1.1666666666666667</v>
          </cell>
          <cell r="IL142">
            <v>0.91666666666666674</v>
          </cell>
          <cell r="IM142">
            <v>1</v>
          </cell>
          <cell r="IN142">
            <v>0.66666666666666663</v>
          </cell>
          <cell r="IP142">
            <v>0.30434782608695654</v>
          </cell>
        </row>
        <row r="143">
          <cell r="A143">
            <v>187</v>
          </cell>
          <cell r="B143" t="str">
            <v>Oficina Consejería de Comunicaciones</v>
          </cell>
          <cell r="C143" t="str">
            <v>Jefe Oficina Consejería de Comunicaciones</v>
          </cell>
          <cell r="D143" t="str">
            <v>Paola Andrea Tovar Niño</v>
          </cell>
          <cell r="E143" t="str">
            <v>P5 -  CAPITAL ESTRATÉGICO - COMUNICACIONES</v>
          </cell>
          <cell r="F143" t="str">
            <v>P5O2 Mejorar consistentemente la satisfacción de los servidores públicos y los ciudadanos frente a la información divulgada en materia de acciones, decisiones y resultados de la gestión del distrito capital.</v>
          </cell>
          <cell r="G143" t="str">
            <v>P5O2A3 Fortalecer la apertura de procesos y el uso de redes sociales y plataformas de participación ciudadana (Open Action)</v>
          </cell>
          <cell r="H143" t="str">
            <v>Fortalecer el uso gradual y progresivo de tecnologías digitales como medio de comunicación e información con la ciudadanía</v>
          </cell>
          <cell r="I143" t="str">
            <v>Tecnologías Digitales como medio de comunicación e información con la ciudadanía fortalecidas</v>
          </cell>
          <cell r="J143" t="str">
            <v xml:space="preserve">Medición del porcentaje de acciones y/o procesos de fortalecimiento de tecnologías digitales, como medio de participación, comunicación e información al  ciudadano. </v>
          </cell>
          <cell r="K143" t="str">
            <v>(Acciones o procesos de fortalecimiento ejecutados / Acciones o procesos de fortalecimiento programados) *100</v>
          </cell>
          <cell r="L143" t="str">
            <v>Acciones o procesos de fortalecimiento ejecutados</v>
          </cell>
          <cell r="M143" t="str">
            <v>Acciones o procesos de fortalecimiento programados</v>
          </cell>
          <cell r="O143" t="str">
            <v>Tecnologías Digitales fortalecidas como medio de comunicación e información con la ciudadanía (Tablero de redes/página web)</v>
          </cell>
          <cell r="P143" t="str">
            <v>Apoyar la administración de las plataformas virtuales de la Alcaldía de Bogotá
Emprender acciones que permitan el acceso a los medios virtuales por parte de la ciudadania frente a la gestión de la administración distrital</v>
          </cell>
          <cell r="Q143" t="str">
            <v>Informes que contienen la gestión para el funcionamiento del portal bogota y sus micrositios.
Matriz de seguimiento a publicaciones en redes sociales</v>
          </cell>
          <cell r="R143" t="str">
            <v>Prestar servicios a la ciudadania atraves del portal web, informacion de interes ciudadano divulgada a traves de las redes sociales que permite la interacción administración-ciudadania.</v>
          </cell>
          <cell r="S143" t="str">
            <v>Creciente</v>
          </cell>
          <cell r="T143" t="str">
            <v>Creciente</v>
          </cell>
          <cell r="U143" t="str">
            <v>Porcentaje</v>
          </cell>
          <cell r="V143" t="str">
            <v xml:space="preserve">Eficacia </v>
          </cell>
          <cell r="W143" t="str">
            <v>Resultado</v>
          </cell>
          <cell r="X143">
            <v>2016</v>
          </cell>
          <cell r="Y143">
            <v>0</v>
          </cell>
          <cell r="Z143">
            <v>2016</v>
          </cell>
          <cell r="AA143">
            <v>0</v>
          </cell>
          <cell r="AB143">
            <v>0.15</v>
          </cell>
          <cell r="AC143">
            <v>0.8</v>
          </cell>
          <cell r="AD143">
            <v>1</v>
          </cell>
          <cell r="AE143">
            <v>1</v>
          </cell>
          <cell r="AF143">
            <v>1</v>
          </cell>
          <cell r="AG143" t="str">
            <v>No Aplica</v>
          </cell>
          <cell r="AH143" t="str">
            <v>No Aplica</v>
          </cell>
          <cell r="AI143">
            <v>1</v>
          </cell>
          <cell r="AJ143">
            <v>1</v>
          </cell>
          <cell r="AK143">
            <v>1</v>
          </cell>
          <cell r="AL143">
            <v>1143</v>
          </cell>
          <cell r="AM143" t="str">
            <v>Comunicación para fortalecer las instituciones y acercar a la ciudadanía a la Alcaldía Mayor de Bogotá</v>
          </cell>
          <cell r="AN143">
            <v>1</v>
          </cell>
          <cell r="AO143" t="str">
            <v>Comunicación Pública</v>
          </cell>
          <cell r="AP143" t="str">
            <v>No Aplica</v>
          </cell>
          <cell r="AQ143" t="str">
            <v>No Aplica</v>
          </cell>
          <cell r="AR143" t="str">
            <v>No Aplica</v>
          </cell>
          <cell r="AS143" t="str">
            <v>No Aplica</v>
          </cell>
          <cell r="AT143" t="str">
            <v>No Aplica</v>
          </cell>
          <cell r="AU143" t="str">
            <v>No Aplica</v>
          </cell>
          <cell r="AV143" t="str">
            <v>No Aplica</v>
          </cell>
          <cell r="AW143" t="str">
            <v>No Aplica</v>
          </cell>
          <cell r="AX143" t="str">
            <v>No Aplica</v>
          </cell>
          <cell r="AY143" t="str">
            <v>No Aplica</v>
          </cell>
          <cell r="AZ143" t="str">
            <v>No Aplica</v>
          </cell>
          <cell r="BA143" t="str">
            <v>No Aplica</v>
          </cell>
          <cell r="BB143" t="str">
            <v>No Aplica</v>
          </cell>
          <cell r="BC143" t="str">
            <v>No Aplica</v>
          </cell>
          <cell r="BD143" t="str">
            <v>No Aplica</v>
          </cell>
          <cell r="BE143" t="str">
            <v>No Aplica</v>
          </cell>
          <cell r="BF143" t="str">
            <v>No Aplica</v>
          </cell>
          <cell r="BG143" t="str">
            <v>No Aplica</v>
          </cell>
          <cell r="BH143" t="str">
            <v>No Aplica</v>
          </cell>
          <cell r="BI143" t="str">
            <v>No Aplica</v>
          </cell>
          <cell r="BJ143" t="str">
            <v>No Aplica</v>
          </cell>
          <cell r="BK143" t="str">
            <v>No Aplica</v>
          </cell>
          <cell r="BL143" t="str">
            <v>No Aplica</v>
          </cell>
          <cell r="BM143" t="str">
            <v>Plan Estratégico InstitucionalPlan de Acción Proyecto de inversión 1143 Comunicación para fortalecer las instituciones y acercar a la ciudadanía a la Alcaldía Mayor de BogotáSGCComunicación Pública</v>
          </cell>
          <cell r="BN143" t="str">
            <v xml:space="preserve">Medición del porcentaje de acciones y/o procesos de fortalecimiento de tecnologías digitales, como medio de participación, comunicación e información al  ciudadano. </v>
          </cell>
          <cell r="BO143" t="str">
            <v>Apoyar la administración de las plataformas virtuales de la Alcaldía de Bogotá
Emprender acciones que permitan el acceso a los medios virtuales por parte de la ciudadania frente a la gestión de la administración distrital</v>
          </cell>
          <cell r="BP143" t="str">
            <v>Prestar servicios a la ciudadania atraves del portal web, informacion de interes ciudadano divulgada a traves de las redes sociales que permite la interacción administración-ciudadania.</v>
          </cell>
          <cell r="BQ143" t="str">
            <v>Informes que contienen la gestión para el funcionamiento del portal bogota y sus micrositios.
Matriz de seguimiento a publicaciones en redes sociales</v>
          </cell>
          <cell r="BR143" t="str">
            <v>Suma</v>
          </cell>
          <cell r="BS143">
            <v>6030</v>
          </cell>
          <cell r="BT143">
            <v>118</v>
          </cell>
          <cell r="BU143">
            <v>536</v>
          </cell>
          <cell r="BV143">
            <v>537</v>
          </cell>
          <cell r="BW143">
            <v>538</v>
          </cell>
          <cell r="BX143">
            <v>536</v>
          </cell>
          <cell r="BY143">
            <v>540</v>
          </cell>
          <cell r="BZ143">
            <v>537</v>
          </cell>
          <cell r="CA143">
            <v>538</v>
          </cell>
          <cell r="CB143">
            <v>537</v>
          </cell>
          <cell r="CC143">
            <v>538</v>
          </cell>
          <cell r="CD143">
            <v>538</v>
          </cell>
          <cell r="CE143">
            <v>537</v>
          </cell>
          <cell r="CF143">
            <v>3.9137645107794354E-3</v>
          </cell>
          <cell r="CG143">
            <v>1.7777777777777774E-2</v>
          </cell>
          <cell r="CH143">
            <v>1.7810945273631834E-2</v>
          </cell>
          <cell r="CI143">
            <v>1.7844112769485901E-2</v>
          </cell>
          <cell r="CJ143">
            <v>1.7777777777777774E-2</v>
          </cell>
          <cell r="CK143">
            <v>1.7910447761194024E-2</v>
          </cell>
          <cell r="CL143">
            <v>1.7810945273631834E-2</v>
          </cell>
          <cell r="CM143">
            <v>1.7844112769485901E-2</v>
          </cell>
          <cell r="CN143">
            <v>1.7810945273631834E-2</v>
          </cell>
          <cell r="CO143">
            <v>1.7844112769485901E-2</v>
          </cell>
          <cell r="CP143">
            <v>1.7844112769485901E-2</v>
          </cell>
          <cell r="CQ143">
            <v>1.7810945273631834E-2</v>
          </cell>
          <cell r="CR143">
            <v>1</v>
          </cell>
          <cell r="CS143">
            <v>118</v>
          </cell>
          <cell r="CT143" t="str">
            <v/>
          </cell>
          <cell r="CU143" t="str">
            <v xml:space="preserve">En el mes de Enero la Oficina Consejería de Comunicaciones generó los siguientes productos para el fortalecimiento de sus tecnologías digitales:
1. Reporte de Resolución de Issues por parte del equipo técnico del Portal Bogota.gov.co.
2. Reporte Analytics portal web Bogota.gov.co
3. Análisis de Data (Redes Sociales).
4. 115 Publicaciones en las redes sociales de la Alcaldía de Bogotá (Facebook, Instagram, Twitter y YouTube)
</v>
          </cell>
          <cell r="CV143" t="str">
            <v>No se presentaron dificultades o retrasos que afectaran la ejecución de las actividades programadas.</v>
          </cell>
          <cell r="CW143" t="str">
            <v>Prestar servicios a la ciudadania atraves del portal web, informacion de interes ciudadano divulgada a traves de las redes sociales que permite la interacción administración-ciudadania.</v>
          </cell>
          <cell r="CX143">
            <v>536</v>
          </cell>
          <cell r="CY143" t="str">
            <v/>
          </cell>
          <cell r="CZ143" t="str">
            <v xml:space="preserve">En el mes de Febrero la Oficina Consejería de Comunicaciones generó los siguientes productos para el fortalecimiento de sus tecnologías digitales:
1. Reporte de Resolución de Issues por parte del equipo técnico del Portal Bogota.gov.co.
2. Reporte Analytics portal web Bogota.gov.co
3. Cronograma de Análisis SEO para el Portal Bogotá 2019.
4. Informe SEO (Search Engine Optimization)
5. Análisis de Data (Redes Sociales).
6. 531 Publicaciones en las redes sociales de la Alcaldía de Bogotá (Facebook, Instagram, Twitter y YouTube)
</v>
          </cell>
          <cell r="DA143" t="str">
            <v>No se presentaron dificultades o retrasos que afectaran la ejecución de las actividades programadas.</v>
          </cell>
          <cell r="DB143" t="str">
            <v>Prestar servicios a la ciudadania atraves del portal web, informacion de interes ciudadano divulgada a traves de las redes sociales que permite la interacción administración-ciudadania.</v>
          </cell>
          <cell r="DC143">
            <v>537</v>
          </cell>
          <cell r="DD143" t="str">
            <v/>
          </cell>
          <cell r="DE143" t="str">
            <v xml:space="preserve">En el mes de Marzo  la Oficina Consejería de Comunicaciones generó los siguientes productos para el fortalecimiento de sus tecnologías digitales:
1. Reporte de Resolución de Issues por parte del equipo técnico del Portal Bogota.gov.co.
2. Reporte Analytics portal web Bogota.gov.co
3. Análisis de Data (Redes Sociales).
4. 534 Publicaciones en las redes sociales de la Alcaldía de Bogotá (Facebook, Instagram, Twitter y YouTube)
</v>
          </cell>
          <cell r="DF143" t="str">
            <v>No se presentaron dificultades o retrasos que afectaran la ejecución de las actividades programadas.</v>
          </cell>
          <cell r="DG143" t="str">
            <v>Prestar servicios a la ciudadania atraves del portal web, informacion de interes ciudadano divulgada a traves de las redes sociales que permite la interacción administración-ciudadania.</v>
          </cell>
          <cell r="DH143">
            <v>536</v>
          </cell>
          <cell r="DI143" t="str">
            <v/>
          </cell>
          <cell r="DJ143" t="str">
            <v>En el mes de Abril la Oficina Consejería de Comunicaciones generó los siguientes productos para el fortalecimiento de sus tecnologías digitales:
1.  Un (1) Informe con la corrección de 8o problemas resueltos en el Portal Bogota.gov.co.
2. Un (1) Informe que contiene el resultado del análisis de métricas del portal Bogota.gov.co
3. Un (1) Informe SEO (Search Engine Optimization)
4.  Un (1) Análisis de Data (Redes Sociales).
5.  Quinientos Treinta y Dos (532) Publicaciones en las redes sociales de la Alcaldía de Bogotá (Facebook, Instagram, Twitter y YouTube) relacionadas con la gestión de la Administración Distrital.</v>
          </cell>
          <cell r="DK143" t="str">
            <v xml:space="preserve">Para este periodo se presentó dificultad en la entrega de los siguientes productos:
Un (1) Diseño de un micrositio para niños y niñas en el portal Bogota.gov.co
Un (1) Diseño WEB del primer especial multimedia en el Portal Bogota.gov.co.
En relación con la creación de un primer especial multimedia sobre la calidad del aire en Bogotá, no fue posible entregarlo a tiempo debido al retraso con el que fue entregada la información esencial para el especial por parte de la Secretaría Distrital de Salud. La entrega de información quedó pactada para el 29 de marzo, según consta en el acta de reunión, pero realmente solo hasta el 29 de abril se recibió, lo que retrasó la entrega del especial. Ver imágenes adjuntas Carpeta Dificultades.
En lo que tiene que ver con el micrositio de niños y niñas, este sería diseñado e implementado una vez se lanzara el portal, lo que aún no ha ocurrido en efecto. Se espera que el lanzamiento del portal se dé el 14 de mayo del presente año. Después de esa fecha se tiene tres (3) meses para diseñar, implementar y publicar el micrositio de niños y niñas.
</v>
          </cell>
          <cell r="DL143" t="str">
            <v>Prestar servicios a la ciudadania atraves del portal web, informacion de interes ciudadano divulgada a traves de las redes sociales que permite la interacción administración-ciudadania.</v>
          </cell>
          <cell r="DM143">
            <v>537</v>
          </cell>
          <cell r="DN143" t="str">
            <v/>
          </cell>
          <cell r="DO143" t="str">
            <v>En el mes de Mayo la Oficina Consejería de Comunicaciones generó los siguientes productos para el fortalecimiento de sus tecnologías digitales:
* Un (1) informe que contiene la corrección de ochenta (80) problemas resueltos en el portal Bogotá.
* Un (1) Informe que contiene el resultado del análisis de métricas del portal Bogota.gov.co
* Un (1) Informe SEO (Search Engine Optimization).
* Un (1) Informe Especial Multimedia (Bronx)
* Un (1) Análisis de Data (Redes Sociales).
*Quinientos Treinta y Dos (532) Publicaciones en las redes sociales de la Alcaldía de Bogotá (Facebook, Instagram, Twitter y YouTube) relacionadas con la gestión de la Administración Distrital.</v>
          </cell>
          <cell r="DP143" t="str">
            <v xml:space="preserve">Para este periodo se presentó dificultad en la entrega de los siguientes productos:
Un (1) Diseño de un micrositio para niños y niñas en el portal Bogota.gov.co
Un (1) Diseño WEB del primer especial multimedia en el Portal Bogota.gov.co.
En relación con la creación de un primer especial multimedia sobre la calidad del aire en Bogotá, no fue posible entregarlo a tiempo debido al retraso con el que fue entregada la información esencial para el especial por parte de la Secretaría Distrital de Salud. La entrega de información quedó pactada para el 29 de marzo, según consta en el acta de reunión, pero realmente solo hasta el 29 de abril se recibió, lo que retrasó la entrega del especial. Ver imágenes adjuntas Carpeta Dificultades.
En lo que tiene que ver con el micrositio de niños y niñas, este sería diseñado e implementado una vez se lanzara el portal, lo que aún no ha ocurrido en efecto. Se espera que el lanzamiento del portal se dé el 14 de mayo del presente año. Después de esa fecha se tiene tres (3) meses para diseñar, implementar y publicar el micrositio de niños y niñas.
</v>
          </cell>
          <cell r="DQ143" t="str">
            <v>Prestar servicios a la ciudadanía atreves del portal web, información de interés ciudadano divulgada a través de las redes sociales que permite la interacción administración-ciudadanía</v>
          </cell>
          <cell r="DR143">
            <v>540</v>
          </cell>
          <cell r="DS143" t="str">
            <v/>
          </cell>
          <cell r="DT143" t="str">
            <v xml:space="preserve">En el mes de junio la Oficina Consejería de Comunicaciones generó los siguientes productos para el fortalecimiento de sus tecnologías digitales:
• Un informe que contiene la corrección de cincuenta (50) problemas resueltos en el portal Bogotá 
• Un Informe con mejoras al mapa mi barrio, proyecto de interoperabilidad que permite entregar información georreferenciada a la ciudadanía
• Diseño web del segundo especial multimedia en el portal web Bogotá
• Un Informe que contiene el resultado del análisis de métricas del portal web Bogotá
• Un Informe mensual SEO (posicionamiento de contenidos en google) 
• Un Informe de Métricas de las Redes Sociales de la Alcaldía de Bogotá
• Quinientos Treinta y Dos (534) Publicaciones en las redes sociales de la Alcaldía de Bogotá (Facebook, Instagram, Twitter y YouTube) relacionadas con la gestión de la Administración Distrital.
</v>
          </cell>
          <cell r="DU143" t="str">
            <v>No se presentaron retrasos o dificultades que afectaran la ejecución de las actividades programadas.</v>
          </cell>
          <cell r="DV143" t="str">
            <v>Prestar servicios a la ciudadanía atreves del portal web, información de interés ciudadano divulgada a través de las redes sociales que permite la interacción administración-ciudadanía</v>
          </cell>
          <cell r="DW143">
            <v>537</v>
          </cell>
          <cell r="DX143" t="str">
            <v/>
          </cell>
          <cell r="DY143" t="str">
            <v xml:space="preserve">En el mes de julio la Oficina Consejería de Comunicaciones generó los siguientes productos para el fortalecimiento de sus tecnologías digitales:
• Informe que contiene la corrección problemas resueltos en el portal Bogotá.
• Informe de mejoras a la importación de eventos a publicar en el portal web Bogotá.
• Informe que contiene el resultado del análisis de métricas del portal web Bogotá.
• Informe mensual SEO (posicionamiento de contenidos en google).
• Informe de Métricas de las Redes Sociales de la Alcaldía de Bogotá.
• Quinientos Treinta y Dos (532) Publicaciones en las redes sociales de la Alcaldía de Bogotá (Facebook, Instagram, Twitter y YouTube) relacionadas con la gestión de la Administración Distrital.
</v>
          </cell>
          <cell r="DZ143" t="str">
            <v>No se presentaron retrasos o dificultades que afectaran la ejecución de las actividades programadas.</v>
          </cell>
          <cell r="EA143" t="str">
            <v>Mantener informada a la ciudadanía de las actuaciones realizadas por la Administración Distrital y otros temas de interés.</v>
          </cell>
          <cell r="EB143">
            <v>538</v>
          </cell>
          <cell r="EC143" t="str">
            <v/>
          </cell>
          <cell r="ED143" t="str">
            <v xml:space="preserve">En el mes de agosto la Oficina Consejería de Comunicaciones generó los siguientes productos para el fortalecimiento de sus tecnologías digitales:
• Informe que contiene la corrección problemas resueltos en el portal Bogotá. 
• Informe de importación de las ofertas de empleo provenientes de la Secretaría de desarrollo económico, a publicar en el portal web Bogotá.
• Informe que contiene el resultado del análisis de métricas del portal web Bogotá.
• Informe mensual SEO (posicionamiento de contenidos en google).
• Informe de Métricas de las Redes Sociales de la Alcaldía de Bogotá.
• Quinientos Treinta y Tres (533) Publicaciones en las redes sociales de la Alcaldía de Bogotá (Facebook, Instagram, Twitter y YouTube) relacionadas con la gestión de la Administración Distrital.
</v>
          </cell>
          <cell r="EE143" t="str">
            <v>No se presentaron retrasos o dificultades que afectaran la ejecución de las actividades programadas.</v>
          </cell>
          <cell r="EF143" t="str">
            <v>Mantener informada a la ciudadanía de las actuaciones realizadas por la Administración Distrital y otros temas de interés a traves de las plataformas digitales.</v>
          </cell>
          <cell r="EG143">
            <v>537</v>
          </cell>
          <cell r="EH143" t="str">
            <v/>
          </cell>
          <cell r="EI143" t="str">
            <v>Para el mes de septiembre la Oficina Consejería de Comunicaciones a través del Portal Bogotá y Redes Sociales desarrolló y entregó los siguientes informes y productos:
1. Un informe que contiene la corrección de treinta y cinco (35) problemas resueltos en el portal Bogotá.
2. Diseño web del tercer especial multimedia en el portal web Bogotá.
3. Un Informe que contiene el resultado del análisis de métricas del portal web Bogotá.
4. Un Informe mensual SEO (posicionamiento de contenidos en google).
5. Un Informe de métricas de las Redes Sociales de la Alcaldía de Bogotá.
6. Divulgación de Quinientos Treinta y Dos (532) mensajes relacionados con la gestión y los avances de la Administración Distrital en las Redes Sociales de la Alcaldía (Instagram, Twitter, YouTube, Facebook).</v>
          </cell>
          <cell r="EJ143" t="str">
            <v>Para el presente mes no se genero ninguna dificultad para el cumplimiento de la programacion de la meta.</v>
          </cell>
          <cell r="EK143" t="str">
            <v>Divulgar informacion a traves de los diferentes medios de comunicación digital, fortaleciendo las plataformas digitales y  promoviendo la interacción ciudadana.</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v>4416</v>
          </cell>
          <cell r="FB143">
            <v>0</v>
          </cell>
          <cell r="FC143" t="str">
            <v>Cumple</v>
          </cell>
          <cell r="FD143" t="str">
            <v>Cumplido</v>
          </cell>
          <cell r="FE143" t="str">
            <v>Satisfactorio</v>
          </cell>
          <cell r="FF143" t="str">
            <v>Adecuado</v>
          </cell>
          <cell r="FG143" t="str">
            <v>Coherente</v>
          </cell>
          <cell r="FH143" t="str">
            <v>Concuerda</v>
          </cell>
          <cell r="FI143" t="str">
            <v>Concuerda</v>
          </cell>
          <cell r="FJ143" t="str">
            <v>Relación directa</v>
          </cell>
          <cell r="FK143" t="str">
            <v>Adecuado</v>
          </cell>
          <cell r="FL143" t="str">
            <v>No oportuna</v>
          </cell>
          <cell r="FM143" t="str">
            <v>N/A</v>
          </cell>
          <cell r="FN143" t="str">
            <v>Sebastian Malpica</v>
          </cell>
          <cell r="FO143" t="str">
            <v>Cumple</v>
          </cell>
          <cell r="FP143" t="str">
            <v>Satisfactorio</v>
          </cell>
          <cell r="FQ143" t="e">
            <v>#N/A</v>
          </cell>
          <cell r="FR143" t="str">
            <v>Adecuado</v>
          </cell>
          <cell r="FS143" t="str">
            <v>Coherente</v>
          </cell>
          <cell r="FT143" t="str">
            <v>Concuerda</v>
          </cell>
          <cell r="FU143" t="str">
            <v>Concuerda</v>
          </cell>
          <cell r="FV143" t="str">
            <v>Relación directa</v>
          </cell>
          <cell r="FW143" t="str">
            <v>Adecuado</v>
          </cell>
          <cell r="FX143" t="str">
            <v>Oportuna</v>
          </cell>
          <cell r="FY143" t="str">
            <v>El indicador está bien reportado</v>
          </cell>
          <cell r="FZ143" t="str">
            <v>Sebastian Malpica</v>
          </cell>
          <cell r="GA143" t="str">
            <v>Cumple</v>
          </cell>
          <cell r="GB143" t="str">
            <v>Satisfactorio</v>
          </cell>
          <cell r="GC143" t="e">
            <v>#N/A</v>
          </cell>
          <cell r="GD143" t="str">
            <v>Adecuado</v>
          </cell>
          <cell r="GE143" t="str">
            <v>Coherente</v>
          </cell>
          <cell r="GF143" t="str">
            <v>Concuerda</v>
          </cell>
          <cell r="GG143" t="str">
            <v>Concuerda</v>
          </cell>
          <cell r="GH143" t="str">
            <v>Relación directa</v>
          </cell>
          <cell r="GI143" t="str">
            <v>Adecuado</v>
          </cell>
          <cell r="GJ143" t="str">
            <v>Oportuna</v>
          </cell>
          <cell r="GK143" t="str">
            <v>El indicador se encuentra bien reportado</v>
          </cell>
          <cell r="GL143" t="str">
            <v>Sebastian Malpica</v>
          </cell>
          <cell r="GM143">
            <v>0</v>
          </cell>
          <cell r="GN143">
            <v>0</v>
          </cell>
          <cell r="GO143" t="e">
            <v>#N/A</v>
          </cell>
          <cell r="GP143">
            <v>0</v>
          </cell>
          <cell r="GQ143">
            <v>0</v>
          </cell>
          <cell r="GR143">
            <v>0</v>
          </cell>
          <cell r="GS143">
            <v>0</v>
          </cell>
          <cell r="GT143">
            <v>0</v>
          </cell>
          <cell r="GU143">
            <v>0</v>
          </cell>
          <cell r="GV143">
            <v>0</v>
          </cell>
          <cell r="GW143">
            <v>0</v>
          </cell>
          <cell r="GX143">
            <v>0</v>
          </cell>
          <cell r="GY143">
            <v>118</v>
          </cell>
          <cell r="GZ143">
            <v>536</v>
          </cell>
          <cell r="HA143">
            <v>537</v>
          </cell>
          <cell r="HB143">
            <v>536</v>
          </cell>
          <cell r="HC143">
            <v>537</v>
          </cell>
          <cell r="HD143">
            <v>540</v>
          </cell>
          <cell r="HE143">
            <v>537</v>
          </cell>
          <cell r="HF143">
            <v>538</v>
          </cell>
          <cell r="HG143">
            <v>537</v>
          </cell>
          <cell r="HH143" t="str">
            <v/>
          </cell>
          <cell r="HI143" t="str">
            <v/>
          </cell>
          <cell r="HJ143" t="str">
            <v/>
          </cell>
          <cell r="HK143">
            <v>4416</v>
          </cell>
          <cell r="HL143">
            <v>3.9137645107794354E-3</v>
          </cell>
          <cell r="HM143">
            <v>1.7777777777777774E-2</v>
          </cell>
          <cell r="HN143">
            <v>1.7810945273631834E-2</v>
          </cell>
          <cell r="HO143">
            <v>1.7777777777777774E-2</v>
          </cell>
          <cell r="HP143">
            <v>1.7810945273631834E-2</v>
          </cell>
          <cell r="HQ143">
            <v>1.7910447761194024E-2</v>
          </cell>
          <cell r="HR143">
            <v>1.7810945273631834E-2</v>
          </cell>
          <cell r="HS143">
            <v>1.7844112769485901E-2</v>
          </cell>
          <cell r="HT143">
            <v>1.7810945273631834E-2</v>
          </cell>
          <cell r="HU143">
            <v>0</v>
          </cell>
          <cell r="HV143">
            <v>0</v>
          </cell>
          <cell r="HW143">
            <v>0</v>
          </cell>
          <cell r="HX143">
            <v>0.14646766169154227</v>
          </cell>
          <cell r="HY143">
            <v>1</v>
          </cell>
          <cell r="HZ143">
            <v>1</v>
          </cell>
          <cell r="IA143">
            <v>1</v>
          </cell>
          <cell r="IB143">
            <v>0.9988432620011567</v>
          </cell>
          <cell r="IC143">
            <v>0.99955849889624737</v>
          </cell>
          <cell r="ID143">
            <v>0.99964349376114092</v>
          </cell>
          <cell r="IE143">
            <v>0.9997007779772592</v>
          </cell>
          <cell r="IF143">
            <v>0.99974226804123745</v>
          </cell>
          <cell r="IG143">
            <v>0.9997736019923027</v>
          </cell>
          <cell r="IH143">
            <v>0.89122098890010104</v>
          </cell>
          <cell r="II143">
            <v>0.80393227744401985</v>
          </cell>
          <cell r="IJ143">
            <v>0.73233830845771164</v>
          </cell>
          <cell r="IK143">
            <v>1</v>
          </cell>
          <cell r="IL143">
            <v>0.99964349376114092</v>
          </cell>
          <cell r="IM143">
            <v>0.9997736019923027</v>
          </cell>
          <cell r="IN143">
            <v>0.99938042131350679</v>
          </cell>
          <cell r="IP143">
            <v>3.9502487562189048E-2</v>
          </cell>
        </row>
        <row r="144">
          <cell r="A144">
            <v>188</v>
          </cell>
          <cell r="B144" t="str">
            <v>Oficina Consejería de Comunicaciones</v>
          </cell>
          <cell r="C144" t="str">
            <v>Jefe Oficina Consejería de Comunicaciones</v>
          </cell>
          <cell r="D144" t="str">
            <v>Paola Andrea Tovar Niño</v>
          </cell>
          <cell r="E144" t="str">
            <v>P2 -  SERVICIO AL CIUDADANO</v>
          </cell>
          <cell r="F144" t="str">
            <v xml:space="preserve">P2O1 Mejorar la experiencia de la ciudadanía, con enfoque diferencial y preferencial, en su relación con la Administración Distrital </v>
          </cell>
          <cell r="G144" t="str">
            <v>P2O1A4 Implementar la estrategia de lenguaje claro de los contenidos generados por la Secretaría General</v>
          </cell>
          <cell r="H144" t="str">
            <v>Generar mensajes en distintas plataformas y espacios ( escritos/ digitales/ virtuales) oportunos que informen y retroalimenten a los ciudadanos sobre la gestión de políticas de la administración distrital</v>
          </cell>
          <cell r="I144" t="str">
            <v>Mensajes (escritos/ digitales/ virtuales) oportunos que informen y retroalimenten a los ciudadanos sobre la gestión de políticas de la administración distrital generados
virtuales ) generados</v>
          </cell>
          <cell r="J144" t="str">
            <v>Reporte de mensajes (Escritos/digitales/virtuales) que informen y retroalimenten a los ciudadanos sobre la gestión de políticas de la administración distrital</v>
          </cell>
          <cell r="K144" t="str">
            <v xml:space="preserve">  Sumatoria de mensajes (Escritos/digitales/virtuales) que informen y retroalimenten a los ciudadanos sobre la gestión de políticas de la administración distrital     </v>
          </cell>
          <cell r="L144" t="str">
            <v>Sumatoria de mensajes (Escritos/digitales/virtuales) que informen y retroalimenten a los ciudadanos sobre la gestión de políticas de la administración distrital</v>
          </cell>
          <cell r="M144">
            <v>0</v>
          </cell>
          <cell r="O144" t="str">
            <v>Mensajes  (Escritos/digitales/virtuales) que informen y retroalimenten a los ciudadanos sobre la gestión de políticas de la administración distrital</v>
          </cell>
          <cell r="P144" t="str">
            <v>Divulgar los contenidos informativos en las distintas localidades del distrito
Generar contenidos informativos de interes ciudadano, respecto a las politicas de la administración distrital</v>
          </cell>
          <cell r="Q144" t="str">
            <v>Contenidos Periodisticos divulgados en el Portal Bogota http://www.bogota.gov.co y Boletines de Prensa.</v>
          </cell>
          <cell r="R144" t="str">
            <v>Ciudadanía a traves de los medios de comunicación sobre las acciones de la Administración Distrital de forma oportuna, agil, clara y veridica.</v>
          </cell>
          <cell r="S144" t="str">
            <v>Suma</v>
          </cell>
          <cell r="T144" t="str">
            <v>Suma</v>
          </cell>
          <cell r="U144" t="str">
            <v>Número</v>
          </cell>
          <cell r="V144" t="str">
            <v xml:space="preserve">Eficacia </v>
          </cell>
          <cell r="W144" t="str">
            <v>Resultado</v>
          </cell>
          <cell r="X144">
            <v>2016</v>
          </cell>
          <cell r="Y144">
            <v>0</v>
          </cell>
          <cell r="Z144">
            <v>2016</v>
          </cell>
          <cell r="AA144">
            <v>0</v>
          </cell>
          <cell r="AB144">
            <v>1334</v>
          </cell>
          <cell r="AC144">
            <v>2125</v>
          </cell>
          <cell r="AD144">
            <v>1251</v>
          </cell>
          <cell r="AE144">
            <v>0</v>
          </cell>
          <cell r="AF144">
            <v>4710</v>
          </cell>
          <cell r="AG144" t="str">
            <v>No Aplica</v>
          </cell>
          <cell r="AH144" t="str">
            <v>No Aplica</v>
          </cell>
          <cell r="AI144" t="str">
            <v>No Aplica</v>
          </cell>
          <cell r="AJ144">
            <v>1</v>
          </cell>
          <cell r="AK144">
            <v>1</v>
          </cell>
          <cell r="AL144">
            <v>1143</v>
          </cell>
          <cell r="AM144" t="str">
            <v>Comunicación para fortalecer las instituciones y acercar a la ciudadanía a la Alcaldía Mayor de Bogotá</v>
          </cell>
          <cell r="AN144" t="str">
            <v>No Aplica</v>
          </cell>
          <cell r="AO144" t="str">
            <v>No Aplica</v>
          </cell>
          <cell r="AP144" t="str">
            <v>No Aplica</v>
          </cell>
          <cell r="AQ144" t="str">
            <v>No Aplica</v>
          </cell>
          <cell r="AR144" t="str">
            <v>No Aplica</v>
          </cell>
          <cell r="AS144" t="str">
            <v>No Aplica</v>
          </cell>
          <cell r="AT144" t="str">
            <v>No Aplica</v>
          </cell>
          <cell r="AU144" t="str">
            <v>No Aplica</v>
          </cell>
          <cell r="AV144" t="str">
            <v>No Aplica</v>
          </cell>
          <cell r="AW144" t="str">
            <v>No Aplica</v>
          </cell>
          <cell r="AX144" t="str">
            <v>No Aplica</v>
          </cell>
          <cell r="AY144" t="str">
            <v>No Aplica</v>
          </cell>
          <cell r="AZ144" t="str">
            <v>No Aplica</v>
          </cell>
          <cell r="BA144" t="str">
            <v>No Aplica</v>
          </cell>
          <cell r="BB144" t="str">
            <v>No Aplica</v>
          </cell>
          <cell r="BC144" t="str">
            <v>No Aplica</v>
          </cell>
          <cell r="BD144" t="str">
            <v>No Aplica</v>
          </cell>
          <cell r="BE144" t="str">
            <v>No Aplica</v>
          </cell>
          <cell r="BF144" t="str">
            <v>No Aplica</v>
          </cell>
          <cell r="BG144" t="str">
            <v>No Aplica</v>
          </cell>
          <cell r="BH144" t="str">
            <v>No Aplica</v>
          </cell>
          <cell r="BI144" t="str">
            <v>No Aplica</v>
          </cell>
          <cell r="BJ144" t="str">
            <v>No Aplica</v>
          </cell>
          <cell r="BK144" t="str">
            <v>No Aplica</v>
          </cell>
          <cell r="BL144" t="str">
            <v>No Aplica</v>
          </cell>
          <cell r="BM144" t="str">
            <v>Plan de Acción Proyecto de inversión 1143 Comunicación para fortalecer las instituciones y acercar a la ciudadanía a la Alcaldía Mayor de Bogotá</v>
          </cell>
          <cell r="BN144" t="str">
            <v>Reporte de mensajes (Escritos/digitales/virtuales) que informen y retroalimenten a los ciudadanos sobre la gestión de políticas de la administración distrital</v>
          </cell>
          <cell r="BO144" t="str">
            <v>Divulgar los contenidos informativos en las distintas localidades del distrito
Generar contenidos informativos de interes ciudadano, respecto a las politicas de la administración distrital</v>
          </cell>
          <cell r="BP144" t="str">
            <v>Ciudadanía a traves de los medios de comunicación sobre las acciones de la Administración Distrital de forma oportuna, agil, clara y veridica.</v>
          </cell>
          <cell r="BQ144" t="str">
            <v>Contenidos Periodisticos divulgados en el Portal Bogota http://www.bogota.gov.co y Boletines de Prensa.</v>
          </cell>
          <cell r="BR144" t="str">
            <v>Suma</v>
          </cell>
          <cell r="BS144">
            <v>1251</v>
          </cell>
          <cell r="BT144">
            <v>104</v>
          </cell>
          <cell r="BU144">
            <v>104</v>
          </cell>
          <cell r="BV144">
            <v>104</v>
          </cell>
          <cell r="BW144">
            <v>104</v>
          </cell>
          <cell r="BX144">
            <v>104</v>
          </cell>
          <cell r="BY144">
            <v>104</v>
          </cell>
          <cell r="BZ144">
            <v>104</v>
          </cell>
          <cell r="CA144">
            <v>107</v>
          </cell>
          <cell r="CB144">
            <v>104</v>
          </cell>
          <cell r="CC144">
            <v>104</v>
          </cell>
          <cell r="CD144">
            <v>104</v>
          </cell>
          <cell r="CE144">
            <v>104</v>
          </cell>
          <cell r="CF144">
            <v>104</v>
          </cell>
          <cell r="CG144">
            <v>104</v>
          </cell>
          <cell r="CH144">
            <v>104</v>
          </cell>
          <cell r="CI144">
            <v>104</v>
          </cell>
          <cell r="CJ144">
            <v>104</v>
          </cell>
          <cell r="CK144">
            <v>104</v>
          </cell>
          <cell r="CL144">
            <v>104</v>
          </cell>
          <cell r="CM144">
            <v>107</v>
          </cell>
          <cell r="CN144">
            <v>104</v>
          </cell>
          <cell r="CO144">
            <v>104</v>
          </cell>
          <cell r="CP144">
            <v>104</v>
          </cell>
          <cell r="CQ144">
            <v>104</v>
          </cell>
          <cell r="CR144">
            <v>1251</v>
          </cell>
          <cell r="CS144">
            <v>104</v>
          </cell>
          <cell r="CT144" t="str">
            <v/>
          </cell>
          <cell r="CU144" t="str">
            <v>En el mes de Enero la O.C.C emitió 31 Boletines de Prensa a los medios de comunicación y genero 73 contenidos periodisticos divulgados en el portal Bogotá.</v>
          </cell>
          <cell r="CV144" t="str">
            <v>No se presentaron dificultades o retrasos que afectaran la ejecución de las actividades programadas.</v>
          </cell>
          <cell r="CW144" t="str">
            <v>Ciudadanía a traves de los medios de comunicación sobre las acciones de la Administración Distrital de forma oportuna, agil, clara y veridica.</v>
          </cell>
          <cell r="CX144">
            <v>104</v>
          </cell>
          <cell r="CY144" t="str">
            <v/>
          </cell>
          <cell r="CZ144" t="str">
            <v>En el mes de Febrero se emitieron 22 boletines de prensa para los medios de comunicación y se generaron 82 notas para el portal Bogotá.</v>
          </cell>
          <cell r="DA144" t="str">
            <v>No se presentaron dificultades o retrasos que afectaran la ejecución de las actividades programadas.</v>
          </cell>
          <cell r="DB144" t="str">
            <v>Ciudadanía a traves de los medios de comunicación sobre las acciones de la Administración Distrital de forma oportuna, agil, clara y veridica.</v>
          </cell>
          <cell r="DC144">
            <v>104</v>
          </cell>
          <cell r="DD144" t="str">
            <v/>
          </cell>
          <cell r="DE144" t="str">
            <v>En el mes de Marzo la O.C.C emitió  17 Boletines de Prensa para los medios de comunicación y se generaron 87 notas para el portal Bogotá.</v>
          </cell>
          <cell r="DF144" t="str">
            <v>No se presentaron dificultades o retrasos que afectaran la ejecución de las actividades programadas.</v>
          </cell>
          <cell r="DG144" t="str">
            <v>Ciudadanía a traves de los medios de comunicación sobre las acciones de la Administración Distrital de forma oportuna, agil, clara y veridica.</v>
          </cell>
          <cell r="DH144">
            <v>104</v>
          </cell>
          <cell r="DI144" t="str">
            <v/>
          </cell>
          <cell r="DJ144" t="str">
            <v>En el mes de abril, la O.C.C emitió 33 Boletines de Prensa para los medios de comunicación y se generaron 71 notas para el portal Bogotá relacionadas con la gestión de la Administración Distrital.</v>
          </cell>
          <cell r="DK144" t="str">
            <v>No se presentaron retrasos o dificultades que afectaran la ejecución de las actividades programadas.</v>
          </cell>
          <cell r="DL144" t="str">
            <v>Ciudadanía informada a traves de los medios de comunicación sobre las acciones de la Administración Distrital de forma oportuna, agil, clara y veridica.</v>
          </cell>
          <cell r="DM144">
            <v>104</v>
          </cell>
          <cell r="DN144" t="str">
            <v/>
          </cell>
          <cell r="DO144" t="str">
            <v>En el mes de Mayo, la O.C.C emitió veintiocho (28) Boletines de Prensa para los medios de comunicación y se generaron setenta y seis (76) notas para el portal Bogotá relacionadas con la gestión de la Administración Distrital.</v>
          </cell>
          <cell r="DP144" t="str">
            <v>No se presentaron retrasos o dificultades que afectaran la ejecución de las actividades programadas.</v>
          </cell>
          <cell r="DQ144" t="str">
            <v>Ciudadanía informada a traves de los medios de comunicación sobre las acciones de la Administración Distrital de forma oportuna, agil, clara y veridica.</v>
          </cell>
          <cell r="DR144">
            <v>104</v>
          </cell>
          <cell r="DS144" t="str">
            <v/>
          </cell>
          <cell r="DT144" t="str">
            <v>En el mes de Junio, la O.C.C emitió treinta (30) Boletines de Prensa para los medios de comunicación y se generaron setenta y cuatro (74) notas para el portal Bogotá relacionadas con la gestión de la Administración Distrital.</v>
          </cell>
          <cell r="DU144" t="str">
            <v>No se presentaron retrasos o dificultades que afectaran la ejecución de las actividades programadas.</v>
          </cell>
          <cell r="DV144" t="str">
            <v>Ciudadanía informada a traves de los medios de comunicación sobre las acciones de la Administración Distrital de forma oportuna, agil, clara y veridica.</v>
          </cell>
          <cell r="DW144">
            <v>104</v>
          </cell>
          <cell r="DX144" t="str">
            <v/>
          </cell>
          <cell r="DY144" t="str">
            <v>En el mes de Julio, la O.C.C emitió veintiocho (28) Boletines de Prensa para los medios de comunicación y se generaron setenta y seis (76) notas para el portal Bogotá relacionadas con la gestión de la Administración Distrital.</v>
          </cell>
          <cell r="DZ144" t="str">
            <v>No se presentaron retrasos o dificultades que afectaran la ejecución de las actividades programadas.</v>
          </cell>
          <cell r="EA144" t="str">
            <v>Informar a la Ciudadanía y medios de comunicación sobre las actividades y gestión de la Administración Distrital.</v>
          </cell>
          <cell r="EB144">
            <v>104</v>
          </cell>
          <cell r="EC144" t="str">
            <v/>
          </cell>
          <cell r="ED144" t="str">
            <v>En el mes de Agosto, la Oficina Consejería de Comunicaciones emitió Treinta y Un (31) Boletines de Prensa para los medios de comunicación y se generaron setenta y Tres (73) notas para el portal Bogotá relacionadas con la gestión de la Administración Distrital.</v>
          </cell>
          <cell r="EE144" t="str">
            <v>No se presentaron retrasos o dificultades que afectaran la ejecución de las actividades programadas.</v>
          </cell>
          <cell r="EF144" t="str">
            <v>Informar a la Ciudadanía y medios de comunicación sobre las actividades y gestión de la Administración Distrital.</v>
          </cell>
          <cell r="EG144">
            <v>104</v>
          </cell>
          <cell r="EH144" t="str">
            <v/>
          </cell>
          <cell r="EI144" t="str">
            <v>Para el presente mes, la Oficina Consejeria de Comunicaciones genero ciento cuatro (104) mensajes (escritos/digitales/virtuales) entre boletines de prensa y contenidos informativos y/o periodisticos, divulgados a los diferentes medios de comunicación y en la pagina web de la Alcaldia de Bogota www.bogota.gov.co</v>
          </cell>
          <cell r="EJ144" t="str">
            <v>Para el presente mes no se genero ninguna dificultad para el cumplimiento de la programacion de la meta.</v>
          </cell>
          <cell r="EK144" t="str">
            <v>Ciudadanía informada a traves de los medios de comunicación sobre las acciones de la Administración Distrital de forma oportuna, agil, clara y veridica.</v>
          </cell>
          <cell r="EL144" t="str">
            <v/>
          </cell>
          <cell r="EM144" t="str">
            <v/>
          </cell>
          <cell r="EN144" t="str">
            <v/>
          </cell>
          <cell r="EO144" t="str">
            <v/>
          </cell>
          <cell r="EP144" t="str">
            <v/>
          </cell>
          <cell r="EQ144" t="str">
            <v/>
          </cell>
          <cell r="ER144" t="str">
            <v/>
          </cell>
          <cell r="ES144" t="str">
            <v/>
          </cell>
          <cell r="ET144" t="str">
            <v/>
          </cell>
          <cell r="EU144" t="str">
            <v/>
          </cell>
          <cell r="EV144" t="str">
            <v/>
          </cell>
          <cell r="EW144" t="str">
            <v/>
          </cell>
          <cell r="EX144" t="str">
            <v/>
          </cell>
          <cell r="EY144" t="str">
            <v/>
          </cell>
          <cell r="EZ144" t="str">
            <v/>
          </cell>
          <cell r="FA144">
            <v>936</v>
          </cell>
          <cell r="FB144">
            <v>0</v>
          </cell>
          <cell r="FC144" t="str">
            <v>Cumple</v>
          </cell>
          <cell r="FD144" t="str">
            <v>Cumplido</v>
          </cell>
          <cell r="FE144" t="str">
            <v>Cumplido</v>
          </cell>
          <cell r="FF144" t="str">
            <v>Adecuado</v>
          </cell>
          <cell r="FG144" t="str">
            <v>Coherente</v>
          </cell>
          <cell r="FH144" t="str">
            <v>Concuerda</v>
          </cell>
          <cell r="FI144" t="str">
            <v>Concuerda</v>
          </cell>
          <cell r="FJ144" t="str">
            <v>Relación directa</v>
          </cell>
          <cell r="FK144" t="str">
            <v>Adecuado</v>
          </cell>
          <cell r="FL144" t="str">
            <v>No oportuna</v>
          </cell>
          <cell r="FM144" t="str">
            <v>N/A</v>
          </cell>
          <cell r="FN144" t="str">
            <v>Sebastian Malpica</v>
          </cell>
          <cell r="FO144" t="str">
            <v>Cumple</v>
          </cell>
          <cell r="FP144" t="str">
            <v>Cumplido</v>
          </cell>
          <cell r="FQ144" t="e">
            <v>#N/A</v>
          </cell>
          <cell r="FR144" t="str">
            <v>Adecuado</v>
          </cell>
          <cell r="FS144" t="str">
            <v>Coherente</v>
          </cell>
          <cell r="FT144" t="str">
            <v>Concuerda</v>
          </cell>
          <cell r="FU144" t="str">
            <v>Concuerda</v>
          </cell>
          <cell r="FV144" t="str">
            <v>Relación directa</v>
          </cell>
          <cell r="FW144" t="str">
            <v>Adecuado</v>
          </cell>
          <cell r="FX144" t="str">
            <v>Oportuna</v>
          </cell>
          <cell r="FY144" t="str">
            <v>El indicador está bien reportado</v>
          </cell>
          <cell r="FZ144" t="str">
            <v>Sebastian Malpica</v>
          </cell>
          <cell r="GA144" t="str">
            <v>Cumple</v>
          </cell>
          <cell r="GB144" t="str">
            <v>Satisfactorio</v>
          </cell>
          <cell r="GC144" t="e">
            <v>#N/A</v>
          </cell>
          <cell r="GD144" t="str">
            <v>Adecuado</v>
          </cell>
          <cell r="GE144" t="str">
            <v>Coherente</v>
          </cell>
          <cell r="GF144" t="str">
            <v>Concuerda</v>
          </cell>
          <cell r="GG144" t="str">
            <v>Concuerda</v>
          </cell>
          <cell r="GH144" t="str">
            <v>Relación directa</v>
          </cell>
          <cell r="GI144" t="str">
            <v>Adecuado</v>
          </cell>
          <cell r="GJ144" t="str">
            <v>Oportuna</v>
          </cell>
          <cell r="GK144" t="str">
            <v>El indicador se encuentra bien reportado</v>
          </cell>
          <cell r="GL144" t="str">
            <v>Sebastian Malpica</v>
          </cell>
          <cell r="GM144">
            <v>0</v>
          </cell>
          <cell r="GN144">
            <v>0</v>
          </cell>
          <cell r="GO144" t="e">
            <v>#N/A</v>
          </cell>
          <cell r="GP144">
            <v>0</v>
          </cell>
          <cell r="GQ144">
            <v>0</v>
          </cell>
          <cell r="GR144">
            <v>0</v>
          </cell>
          <cell r="GS144">
            <v>0</v>
          </cell>
          <cell r="GT144">
            <v>0</v>
          </cell>
          <cell r="GU144">
            <v>0</v>
          </cell>
          <cell r="GV144">
            <v>0</v>
          </cell>
          <cell r="GW144">
            <v>0</v>
          </cell>
          <cell r="GX144">
            <v>0</v>
          </cell>
          <cell r="GY144">
            <v>104</v>
          </cell>
          <cell r="GZ144">
            <v>104</v>
          </cell>
          <cell r="HA144">
            <v>104</v>
          </cell>
          <cell r="HB144">
            <v>104</v>
          </cell>
          <cell r="HC144">
            <v>104</v>
          </cell>
          <cell r="HD144">
            <v>104</v>
          </cell>
          <cell r="HE144">
            <v>104</v>
          </cell>
          <cell r="HF144">
            <v>104</v>
          </cell>
          <cell r="HG144">
            <v>104</v>
          </cell>
          <cell r="HH144" t="str">
            <v/>
          </cell>
          <cell r="HI144" t="str">
            <v/>
          </cell>
          <cell r="HJ144" t="str">
            <v/>
          </cell>
          <cell r="HK144">
            <v>936</v>
          </cell>
          <cell r="HL144">
            <v>8.3133493205435657E-2</v>
          </cell>
          <cell r="HM144">
            <v>8.3133493205435657E-2</v>
          </cell>
          <cell r="HN144">
            <v>8.3133493205435657E-2</v>
          </cell>
          <cell r="HO144">
            <v>8.3133493205435657E-2</v>
          </cell>
          <cell r="HP144">
            <v>8.3133493205435657E-2</v>
          </cell>
          <cell r="HQ144">
            <v>8.3133493205435657E-2</v>
          </cell>
          <cell r="HR144">
            <v>8.3133493205435657E-2</v>
          </cell>
          <cell r="HS144">
            <v>8.3133493205435657E-2</v>
          </cell>
          <cell r="HT144">
            <v>8.3133493205435657E-2</v>
          </cell>
          <cell r="HU144">
            <v>0</v>
          </cell>
          <cell r="HV144">
            <v>0</v>
          </cell>
          <cell r="HW144">
            <v>0</v>
          </cell>
          <cell r="HX144">
            <v>0.74820143884892087</v>
          </cell>
          <cell r="HY144">
            <v>1.0000000000000002</v>
          </cell>
          <cell r="HZ144">
            <v>1.0000000000000002</v>
          </cell>
          <cell r="IA144">
            <v>1</v>
          </cell>
          <cell r="IB144">
            <v>1.0000000000000002</v>
          </cell>
          <cell r="IC144">
            <v>1.0000000000000002</v>
          </cell>
          <cell r="ID144">
            <v>1.0000000000000002</v>
          </cell>
          <cell r="IE144">
            <v>1.0000000000000002</v>
          </cell>
          <cell r="IF144">
            <v>0.99640718562874253</v>
          </cell>
          <cell r="IG144">
            <v>0.99680511182108633</v>
          </cell>
          <cell r="IH144">
            <v>0.89741131351869607</v>
          </cell>
          <cell r="II144">
            <v>0.81604184829991289</v>
          </cell>
          <cell r="IJ144">
            <v>0.74820143884892087</v>
          </cell>
          <cell r="IK144">
            <v>1</v>
          </cell>
          <cell r="IL144">
            <v>1.0000000000000002</v>
          </cell>
          <cell r="IM144">
            <v>0.99680511182108633</v>
          </cell>
          <cell r="IN144">
            <v>1</v>
          </cell>
          <cell r="IP144">
            <v>0.24940047961630696</v>
          </cell>
        </row>
        <row r="145">
          <cell r="A145" t="str">
            <v>190A</v>
          </cell>
          <cell r="B145" t="str">
            <v>Oficina Consejería de Comunicaciones</v>
          </cell>
          <cell r="C145" t="str">
            <v>Jefe Oficina Consejería de Comunicaciones</v>
          </cell>
          <cell r="D145" t="str">
            <v>Paola Andrea Tovar Niño</v>
          </cell>
          <cell r="E145" t="str">
            <v>P5 -  CAPITAL ESTRATÉGICO - COMUNICACIONES</v>
          </cell>
          <cell r="F145" t="str">
            <v>P5O2 Mejorar consistentemente la satisfacción de los servidores públicos y los ciudadanos frente a la información divulgada en materia de acciones, decisiones y resultados de la gestión del distrito capital.</v>
          </cell>
          <cell r="G145" t="str">
            <v>P5O2A2 Hacer de cada servidor público un multiplicador del mensaje de la administración.</v>
          </cell>
          <cell r="H145" t="str">
            <v>Implementar la Estrategia de multiplicadores</v>
          </cell>
          <cell r="I145" t="str">
            <v>Estrategia de multiplicadores implementada</v>
          </cell>
          <cell r="J145" t="str">
            <v>Establecer información para ser divulgada por los servidores públicos
y socializada dentro de la estrategia Soy 10</v>
          </cell>
          <cell r="K145" t="str">
            <v xml:space="preserve">  Sumatoria de Boletines SOY 10 divulgados     </v>
          </cell>
          <cell r="L145" t="str">
            <v>Sumatoria de Boletines SOY 10 divulgados</v>
          </cell>
          <cell r="M145">
            <v>0</v>
          </cell>
          <cell r="O145" t="str">
            <v>Boletines con la información para ser divulgada dentro la estrategia Soy 10</v>
          </cell>
          <cell r="P145" t="str">
            <v>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v>
          </cell>
          <cell r="Q145" t="str">
            <v xml:space="preserve">Boletin Soy 10 Distrital </v>
          </cell>
          <cell r="R145" t="str">
            <v>Informar a los Servidores del Distrito por medio de un boletin de los programas, proyectos y gestión en general de la Administración Distrital.</v>
          </cell>
          <cell r="S145" t="str">
            <v>Suma</v>
          </cell>
          <cell r="T145" t="str">
            <v>Suma</v>
          </cell>
          <cell r="U145" t="str">
            <v>Número</v>
          </cell>
          <cell r="V145" t="str">
            <v xml:space="preserve">Eficacia </v>
          </cell>
          <cell r="W145" t="str">
            <v>Resultado</v>
          </cell>
          <cell r="X145">
            <v>2016</v>
          </cell>
          <cell r="Y145">
            <v>0</v>
          </cell>
          <cell r="Z145">
            <v>2016</v>
          </cell>
          <cell r="AA145">
            <v>0</v>
          </cell>
          <cell r="AB145">
            <v>9</v>
          </cell>
          <cell r="AC145">
            <v>22</v>
          </cell>
          <cell r="AD145">
            <v>12</v>
          </cell>
          <cell r="AE145">
            <v>0</v>
          </cell>
          <cell r="AF145">
            <v>0</v>
          </cell>
          <cell r="AG145" t="str">
            <v>No Aplica</v>
          </cell>
          <cell r="AH145" t="str">
            <v>No Aplica</v>
          </cell>
          <cell r="AI145">
            <v>1</v>
          </cell>
          <cell r="AJ145">
            <v>1</v>
          </cell>
          <cell r="AK145" t="str">
            <v>No Aplica</v>
          </cell>
          <cell r="AL145" t="str">
            <v>No Aplica</v>
          </cell>
          <cell r="AM145" t="str">
            <v>No Aplica</v>
          </cell>
          <cell r="AN145">
            <v>1</v>
          </cell>
          <cell r="AO145" t="str">
            <v>Comunicación Pública</v>
          </cell>
          <cell r="AP145" t="str">
            <v>No Aplica</v>
          </cell>
          <cell r="AQ145" t="str">
            <v>No Aplica</v>
          </cell>
          <cell r="AR145" t="str">
            <v>No Aplica</v>
          </cell>
          <cell r="AS145" t="str">
            <v>No Aplica</v>
          </cell>
          <cell r="AT145" t="str">
            <v>No Aplica</v>
          </cell>
          <cell r="AU145" t="str">
            <v>No Aplica</v>
          </cell>
          <cell r="AV145" t="str">
            <v>No Aplica</v>
          </cell>
          <cell r="AW145" t="str">
            <v>No Aplica</v>
          </cell>
          <cell r="AX145" t="str">
            <v>No Aplica</v>
          </cell>
          <cell r="AY145" t="str">
            <v>No Aplica</v>
          </cell>
          <cell r="AZ145" t="str">
            <v>No Aplica</v>
          </cell>
          <cell r="BA145" t="str">
            <v>No Aplica</v>
          </cell>
          <cell r="BB145" t="str">
            <v>No Aplica</v>
          </cell>
          <cell r="BC145" t="str">
            <v>No Aplica</v>
          </cell>
          <cell r="BD145" t="str">
            <v>No Aplica</v>
          </cell>
          <cell r="BE145" t="str">
            <v>No Aplica</v>
          </cell>
          <cell r="BF145" t="str">
            <v>No Aplica</v>
          </cell>
          <cell r="BG145" t="str">
            <v>No Aplica</v>
          </cell>
          <cell r="BH145" t="str">
            <v>No Aplica</v>
          </cell>
          <cell r="BI145" t="str">
            <v>No Aplica</v>
          </cell>
          <cell r="BJ145" t="str">
            <v>No Aplica</v>
          </cell>
          <cell r="BK145" t="str">
            <v>No Aplica</v>
          </cell>
          <cell r="BL145" t="str">
            <v>No Aplica</v>
          </cell>
          <cell r="BM145" t="str">
            <v>Plan Estratégico InstitucionalPlan de Acción SGCComunicación Pública</v>
          </cell>
          <cell r="BN145" t="str">
            <v>Establecer información para ser divulgada por los servidores públicos
y socializada dentro de la estrategia Soy 10</v>
          </cell>
          <cell r="BO145" t="str">
            <v>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v>
          </cell>
          <cell r="BP145" t="str">
            <v>Informar a los Servidores del Distrito por medio de un boletin de los programas, proyectos y gestión en general de la Administración Distrital.</v>
          </cell>
          <cell r="BQ145" t="str">
            <v xml:space="preserve">Boletin Soy 10 Distrital </v>
          </cell>
          <cell r="BR145" t="str">
            <v>Suma</v>
          </cell>
          <cell r="BS145">
            <v>12</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12</v>
          </cell>
          <cell r="CS145">
            <v>1</v>
          </cell>
          <cell r="CT145" t="str">
            <v/>
          </cell>
          <cell r="CU145" t="str">
            <v>En el mes de Enero la O.C.C generó un Boletin SOY 10 Distrital que contenia información relacionada con: Super Cade Movil, Venezolanos en Bogotá, como actuar en caso de terremoto entre otros.</v>
          </cell>
          <cell r="CV145" t="str">
            <v>No se presentaron dificultades o retrasos que afectaran la ejecución de las actividades programadas.</v>
          </cell>
          <cell r="CW145" t="str">
            <v>Informar a los Servidores del Distrito por medio de un boletin de los programas, proyectos y gestión en general de la Administración Distrital.</v>
          </cell>
          <cell r="CX145">
            <v>1</v>
          </cell>
          <cell r="CY145" t="str">
            <v/>
          </cell>
          <cell r="CZ145" t="str">
            <v>En el mes de Febrero  la O.C.C generó un Boletin SOY 10 Distrital que contenia información relacionada con: Mi Casa Ya en Bogotá, convocatoria para estudiar en la UNAD y Biblioestaciones entre otros.</v>
          </cell>
          <cell r="DA145" t="str">
            <v>No se presentaron dificultades o retrasos que afectaran la ejecución de las actividades programadas.</v>
          </cell>
          <cell r="DB145" t="str">
            <v>Informar a los Servidores del Distrito por medio de un boletin de los programas, proyectos y gestión en general de la Administración Distrital.</v>
          </cell>
          <cell r="DC145">
            <v>1</v>
          </cell>
          <cell r="DD145" t="str">
            <v/>
          </cell>
          <cell r="DE145" t="str">
            <v>En el mes de Marzo  la O.C.C generó un Boletin SOY 10 Distrital que contenia información relacionada con: La estructuración Integral del Proyecto Bronx, Adecuación del Parque San Rafael y 20 especies de árboles para sembrar entre otros.</v>
          </cell>
          <cell r="DF145" t="str">
            <v>No se presentaron dificultades o retrasos que afectaran la ejecución de las actividades programadas.</v>
          </cell>
          <cell r="DG145" t="str">
            <v>Informar a los Servidores del Distrito por medio de un boletin de los programas, proyectos y gestión en general de la Administración Distrital.</v>
          </cell>
          <cell r="DH145">
            <v>1</v>
          </cell>
          <cell r="DI145" t="str">
            <v/>
          </cell>
          <cell r="DJ145" t="str">
            <v>Para el presente mes, la Oficina Consejería de Comunicaciones emitió un (01) Boletín SOY 10 Distrital para todos los servidores del Distrito, invitándolos a participar gratuitamente en los cursos virtuales para abogados e informándolos acerca de diferentes actividades de la Administración.</v>
          </cell>
          <cell r="DK145" t="str">
            <v>No se presentaron dificultades o retrasos que afectaran la ejecución de las actividades programadas.</v>
          </cell>
          <cell r="DL145" t="str">
            <v>Informar a los Servidores del Distrito por medio de un boletin de los programas, proyectos y gestión en general de la Administración Distrital.</v>
          </cell>
          <cell r="DM145">
            <v>1</v>
          </cell>
          <cell r="DN145" t="str">
            <v/>
          </cell>
          <cell r="DO145" t="str">
            <v>Durante el mes de mayo de la presente vigencia, se generó un (1)  Boletín Soy 10 Distrital, abordando los siguientes temas:
Reconocimiento por el trabajo realizado para esta administración que hizo el  Alcalde Enrique Peñalosa y que contó con la participación de 12.000 servidores públicos.
Agenda de eventos en Bogotá.
Día de la Familia
Aprender a reciclar.</v>
          </cell>
          <cell r="DP145" t="str">
            <v>No se presentaron dificultades o retrasos que afectaran la ejecución de las actividades programadas.</v>
          </cell>
          <cell r="DQ145" t="str">
            <v>Informar a los Servidores del Distrito por medio de un boletin de los programas, proyectos y gestión en general de la Administración Distrital.</v>
          </cell>
          <cell r="DR145">
            <v>1</v>
          </cell>
          <cell r="DS145" t="str">
            <v/>
          </cell>
          <cell r="DT145" t="str">
            <v xml:space="preserve">Durante el mes de junio de la presente vigencia, se generó un (1)  Boletín Soy 10 Distrital, abordando los siguientes temas:
Segundo congreso distrital de gestión de riesgo y cambio climático, Bogotá seleccionada como finalista para el premio internacional, El museo de Bogotá se renueva para la ciudad, entre otros.
</v>
          </cell>
          <cell r="DU145" t="str">
            <v>No se presentaron dificultades o retrasos que afectaran la ejecución de las actividades programadas.</v>
          </cell>
          <cell r="DV145" t="str">
            <v>Informar a los Servidores del Distrito por medio de un boletin de los programas, proyectos y gestión en general de la Administración Distrital.</v>
          </cell>
          <cell r="DW145">
            <v>1</v>
          </cell>
          <cell r="DX145" t="str">
            <v/>
          </cell>
          <cell r="DY145" t="str">
            <v xml:space="preserve">Durante el mes de julio de la presente vigencia, se generó un (1)  Boletín Soy 10 Distrital, abordando los siguientes temas:
Cumpleaños de Bogotá, Festival de Verano, Visita de Peter Tabichi (Mejor Profesor del Mundo) al colegio Rodrigo Lara Bonilla entre otros.
</v>
          </cell>
          <cell r="DZ145" t="str">
            <v>No se presentaron dificultades o retrasos que afectaran la ejecución de las actividades programadas.</v>
          </cell>
          <cell r="EA145" t="str">
            <v>Mantener informados a los Servidores del Distrito en lo que tiene que ver con la gestión de la Administración Distrital y otros temas de interés.</v>
          </cell>
          <cell r="EB145">
            <v>1</v>
          </cell>
          <cell r="EC145" t="str">
            <v/>
          </cell>
          <cell r="ED145" t="str">
            <v xml:space="preserve">Durante el mes de agosto de la presente vigencia, se generó un (1)  Boletín Soy 10 Distrital, abordando los siguientes temas:
Bomberos en acción.
Adecuaciones en Humedales para proteger flora y fauna.
Exposición sobre la historia no contada de las mujeres en el Archivo de Bogotá, entre otros.
</v>
          </cell>
          <cell r="EE145" t="str">
            <v>No se presentaron dificultades o retrasos que afectaran la ejecución de las actividades programadas.</v>
          </cell>
          <cell r="EF145" t="str">
            <v>Informar a los servidores del Distrito sobre temas de interes y gestión de la Administración Distrital.</v>
          </cell>
          <cell r="EG145">
            <v>1</v>
          </cell>
          <cell r="EH145" t="str">
            <v/>
          </cell>
          <cell r="EI145" t="str">
            <v>En el mes de Septiembre la Oficina Consejería de Comunicaciones generó y remitió a los servidores del distrito un (01) Boletin Soy 10 Distrital, con los siguientes temas:
* Iniciativas que transforman a Bogota en una ciudad inteligente.
* Reconocimiento de la Secretaría de Salud.
* Juegos Distritales, entre otros.</v>
          </cell>
          <cell r="EJ145" t="str">
            <v>No se presentaron dificultades o retrasos que afectaran la ejecución de las actividades programadas.</v>
          </cell>
          <cell r="EK145" t="str">
            <v>Informar a los servidores del Distrito sobre temas de interes y gestión de la Administración Distrital.</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v>9</v>
          </cell>
          <cell r="FB145">
            <v>0</v>
          </cell>
          <cell r="FC145" t="str">
            <v>Cumple</v>
          </cell>
          <cell r="FD145" t="str">
            <v>Cumplido</v>
          </cell>
          <cell r="FE145" t="str">
            <v>Cumplido</v>
          </cell>
          <cell r="FF145" t="str">
            <v>Adecuado</v>
          </cell>
          <cell r="FG145" t="str">
            <v>Coherente</v>
          </cell>
          <cell r="FH145" t="str">
            <v>Concuerda</v>
          </cell>
          <cell r="FI145" t="str">
            <v>Concuerda</v>
          </cell>
          <cell r="FJ145" t="str">
            <v>Relación directa</v>
          </cell>
          <cell r="FK145" t="str">
            <v>Adecuado</v>
          </cell>
          <cell r="FL145" t="str">
            <v>No oportuna</v>
          </cell>
          <cell r="FM145" t="str">
            <v>N/A</v>
          </cell>
          <cell r="FN145" t="str">
            <v>Sebastian Malpica</v>
          </cell>
          <cell r="FO145" t="str">
            <v>Cumple</v>
          </cell>
          <cell r="FP145" t="str">
            <v>Cumplido</v>
          </cell>
          <cell r="FQ145" t="e">
            <v>#N/A</v>
          </cell>
          <cell r="FR145" t="str">
            <v>Adecuado</v>
          </cell>
          <cell r="FS145" t="str">
            <v>Coherente</v>
          </cell>
          <cell r="FT145" t="str">
            <v>Concuerda</v>
          </cell>
          <cell r="FU145" t="str">
            <v>Concuerda</v>
          </cell>
          <cell r="FV145" t="str">
            <v>Relación directa</v>
          </cell>
          <cell r="FW145" t="str">
            <v>Adecuado</v>
          </cell>
          <cell r="FX145" t="str">
            <v>Oportuna</v>
          </cell>
          <cell r="FY145" t="str">
            <v>El indicador está bien reportado</v>
          </cell>
          <cell r="FZ145" t="str">
            <v>Sebastian Malpica</v>
          </cell>
          <cell r="GA145" t="str">
            <v>Cumple</v>
          </cell>
          <cell r="GB145" t="str">
            <v>Cumplido</v>
          </cell>
          <cell r="GC145" t="e">
            <v>#N/A</v>
          </cell>
          <cell r="GD145" t="str">
            <v>Adecuado</v>
          </cell>
          <cell r="GE145" t="str">
            <v>Coherente</v>
          </cell>
          <cell r="GF145" t="str">
            <v>Concuerda</v>
          </cell>
          <cell r="GG145" t="str">
            <v>Concuerda</v>
          </cell>
          <cell r="GH145" t="str">
            <v>Relación directa</v>
          </cell>
          <cell r="GI145" t="str">
            <v>Adecuado</v>
          </cell>
          <cell r="GJ145" t="str">
            <v>Oportuna</v>
          </cell>
          <cell r="GK145" t="str">
            <v>El indicador se encuentra bien reportado</v>
          </cell>
          <cell r="GL145" t="str">
            <v>Sebastian Malpica</v>
          </cell>
          <cell r="GM145">
            <v>0</v>
          </cell>
          <cell r="GN145">
            <v>0</v>
          </cell>
          <cell r="GO145" t="e">
            <v>#N/A</v>
          </cell>
          <cell r="GP145">
            <v>0</v>
          </cell>
          <cell r="GQ145">
            <v>0</v>
          </cell>
          <cell r="GR145">
            <v>0</v>
          </cell>
          <cell r="GS145">
            <v>0</v>
          </cell>
          <cell r="GT145">
            <v>0</v>
          </cell>
          <cell r="GU145">
            <v>0</v>
          </cell>
          <cell r="GV145">
            <v>0</v>
          </cell>
          <cell r="GW145">
            <v>0</v>
          </cell>
          <cell r="GX145">
            <v>0</v>
          </cell>
          <cell r="GY145">
            <v>1</v>
          </cell>
          <cell r="GZ145">
            <v>1</v>
          </cell>
          <cell r="HA145">
            <v>1</v>
          </cell>
          <cell r="HB145">
            <v>1</v>
          </cell>
          <cell r="HC145">
            <v>1</v>
          </cell>
          <cell r="HD145">
            <v>1</v>
          </cell>
          <cell r="HE145">
            <v>1</v>
          </cell>
          <cell r="HF145">
            <v>1</v>
          </cell>
          <cell r="HG145">
            <v>1</v>
          </cell>
          <cell r="HH145" t="str">
            <v/>
          </cell>
          <cell r="HI145" t="str">
            <v/>
          </cell>
          <cell r="HJ145" t="str">
            <v/>
          </cell>
          <cell r="HK145">
            <v>9</v>
          </cell>
          <cell r="HL145">
            <v>8.3333333333333329E-2</v>
          </cell>
          <cell r="HM145">
            <v>8.3333333333333329E-2</v>
          </cell>
          <cell r="HN145">
            <v>8.3333333333333329E-2</v>
          </cell>
          <cell r="HO145">
            <v>8.3333333333333329E-2</v>
          </cell>
          <cell r="HP145">
            <v>8.3333333333333329E-2</v>
          </cell>
          <cell r="HQ145">
            <v>8.3333333333333329E-2</v>
          </cell>
          <cell r="HR145">
            <v>8.3333333333333329E-2</v>
          </cell>
          <cell r="HS145">
            <v>8.3333333333333329E-2</v>
          </cell>
          <cell r="HT145">
            <v>8.3333333333333329E-2</v>
          </cell>
          <cell r="HU145">
            <v>0</v>
          </cell>
          <cell r="HV145">
            <v>0</v>
          </cell>
          <cell r="HW145">
            <v>0</v>
          </cell>
          <cell r="HX145">
            <v>0.75</v>
          </cell>
          <cell r="HY145">
            <v>1</v>
          </cell>
          <cell r="HZ145">
            <v>1</v>
          </cell>
          <cell r="IA145">
            <v>1</v>
          </cell>
          <cell r="IB145">
            <v>1</v>
          </cell>
          <cell r="IC145">
            <v>1</v>
          </cell>
          <cell r="ID145">
            <v>1</v>
          </cell>
          <cell r="IE145">
            <v>1</v>
          </cell>
          <cell r="IF145">
            <v>1</v>
          </cell>
          <cell r="IG145">
            <v>1</v>
          </cell>
          <cell r="IH145">
            <v>0.89999999999999991</v>
          </cell>
          <cell r="II145">
            <v>0.81818181818181812</v>
          </cell>
          <cell r="IJ145">
            <v>0.75</v>
          </cell>
          <cell r="IK145">
            <v>1</v>
          </cell>
          <cell r="IL145">
            <v>1</v>
          </cell>
          <cell r="IM145">
            <v>1</v>
          </cell>
          <cell r="IN145">
            <v>1</v>
          </cell>
          <cell r="IP145">
            <v>0.25</v>
          </cell>
        </row>
        <row r="146">
          <cell r="A146" t="str">
            <v>10K</v>
          </cell>
          <cell r="B146" t="str">
            <v>Oficina Consejería de Comunicaciones</v>
          </cell>
          <cell r="C146" t="str">
            <v>Jefe Oficina Consejería de Comunicaciones</v>
          </cell>
          <cell r="D146" t="str">
            <v>Paola Andrea Tovar Niño</v>
          </cell>
          <cell r="E146" t="str">
            <v>P5 -  CAPITAL ESTRATÉGICO - COMUNICACIONES</v>
          </cell>
          <cell r="F146" t="str">
            <v>P5O2 Mejorar consistentemente la satisfacción de los servidores públicos y los ciudadanos frente a la información divulgada en materia de acciones, decisiones y resultados de la gestión del distrito capital.</v>
          </cell>
          <cell r="G146" t="str">
            <v>P5O2A6 Consolidar la imagen corporativa e institucional frente a la ciudadanía y frente a las demás entidades distritales.</v>
          </cell>
          <cell r="H146" t="str">
            <v xml:space="preserve">Implementar Plan de Comunicaciones de los servicios  y las acciones que desarrolla la Secretaria General </v>
          </cell>
          <cell r="I146" t="str">
            <v xml:space="preserve">Plan de Comunicaciones de los servicios  y las acciones que desarrolla la Secretaria General implementado </v>
          </cell>
          <cell r="K146" t="str">
            <v>(Hitos del Plan de Comunicaciones ejecutados / Hitos del Plan de Comunicaciones programados)*100</v>
          </cell>
          <cell r="L146" t="str">
            <v>Hitos del Plan de Comunicaciones ejecutados</v>
          </cell>
          <cell r="M146" t="str">
            <v>Hitos del Plan de Comunicaciones programados</v>
          </cell>
          <cell r="O146" t="str">
            <v>Servicios  y acciones que desarrolla la Secretaria General comunicados</v>
          </cell>
          <cell r="Q146" t="str">
            <v xml:space="preserve">Carpeta Compartida - Matriz </v>
          </cell>
          <cell r="R146" t="str">
            <v>Grantiza la ejecución ordenada de las necesidades de comunicación de las dependencias de la Secretaría General.</v>
          </cell>
          <cell r="S146" t="str">
            <v>Suma</v>
          </cell>
          <cell r="T146" t="str">
            <v>Suma</v>
          </cell>
          <cell r="U146" t="str">
            <v>Porcentaje</v>
          </cell>
          <cell r="V146" t="str">
            <v>Eficiencia</v>
          </cell>
          <cell r="W146" t="str">
            <v>Resultado</v>
          </cell>
          <cell r="X146">
            <v>2019</v>
          </cell>
          <cell r="Y146">
            <v>0</v>
          </cell>
          <cell r="Z146">
            <v>2019</v>
          </cell>
          <cell r="AA146" t="str">
            <v>No Disponible / No Aplica</v>
          </cell>
          <cell r="AB146" t="str">
            <v>No Disponible / No Aplica</v>
          </cell>
          <cell r="AC146" t="str">
            <v>No Disponible / No Aplica</v>
          </cell>
          <cell r="AD146">
            <v>1</v>
          </cell>
          <cell r="AE146" t="str">
            <v>No Disponible / No Aplica</v>
          </cell>
          <cell r="AF146" t="str">
            <v>No Disponible / No Aplica</v>
          </cell>
          <cell r="AG146" t="str">
            <v>No Aplica</v>
          </cell>
          <cell r="AH146" t="str">
            <v>No Aplica</v>
          </cell>
          <cell r="AI146">
            <v>1</v>
          </cell>
          <cell r="AJ146">
            <v>1</v>
          </cell>
          <cell r="AK146" t="str">
            <v>No Aplica</v>
          </cell>
          <cell r="AL146" t="str">
            <v>No Aplica</v>
          </cell>
          <cell r="AM146" t="str">
            <v>No Aplica</v>
          </cell>
          <cell r="AN146" t="str">
            <v>No Aplica</v>
          </cell>
          <cell r="AO146" t="str">
            <v>No Aplica</v>
          </cell>
          <cell r="AP146" t="str">
            <v>No Aplica</v>
          </cell>
          <cell r="AQ146" t="str">
            <v>No Aplica</v>
          </cell>
          <cell r="AR146" t="str">
            <v>No Aplica</v>
          </cell>
          <cell r="AS146" t="str">
            <v>No Aplica</v>
          </cell>
          <cell r="AT146" t="str">
            <v>No Aplica</v>
          </cell>
          <cell r="AU146" t="str">
            <v>No Aplica</v>
          </cell>
          <cell r="AV146" t="str">
            <v>No Aplica</v>
          </cell>
          <cell r="AW146" t="str">
            <v>No Aplica</v>
          </cell>
          <cell r="AX146" t="str">
            <v>No Aplica</v>
          </cell>
          <cell r="AY146" t="str">
            <v>No Aplica</v>
          </cell>
          <cell r="AZ146" t="str">
            <v>No Aplica</v>
          </cell>
          <cell r="BA146" t="str">
            <v>No Aplica</v>
          </cell>
          <cell r="BB146" t="str">
            <v>No Aplica</v>
          </cell>
          <cell r="BC146" t="str">
            <v>No Aplica</v>
          </cell>
          <cell r="BD146" t="str">
            <v>No Aplica</v>
          </cell>
          <cell r="BE146" t="str">
            <v>No Aplica</v>
          </cell>
          <cell r="BF146" t="str">
            <v>No Aplica</v>
          </cell>
          <cell r="BG146" t="str">
            <v>No Aplica</v>
          </cell>
          <cell r="BH146" t="str">
            <v>No Aplica</v>
          </cell>
          <cell r="BI146" t="str">
            <v>No Aplica</v>
          </cell>
          <cell r="BJ146" t="str">
            <v>No Aplica</v>
          </cell>
          <cell r="BK146" t="str">
            <v>No Aplica</v>
          </cell>
          <cell r="BL146" t="str">
            <v>No Aplica</v>
          </cell>
          <cell r="BM146" t="str">
            <v xml:space="preserve">Plan Estratégico InstitucionalPlan de Acción </v>
          </cell>
          <cell r="BN146" t="str">
            <v>Implementar Plan de Comunicaciones de los servicios y las acciones que desarrolla la Secretaría General.</v>
          </cell>
          <cell r="BO146" t="str">
            <v>Definir y establecer las acciones de la vigencia que cada dependencia de la Secretaría General necesite divulgar.</v>
          </cell>
          <cell r="BP146" t="str">
            <v>Grantiza la ejecución ordenada de las necesidades de comunicación de las dependencias de la Secretaría General.</v>
          </cell>
          <cell r="BQ146" t="str">
            <v xml:space="preserve">Carpeta Compartida - Matriz </v>
          </cell>
          <cell r="BR146" t="str">
            <v>Suma</v>
          </cell>
          <cell r="BS146">
            <v>193</v>
          </cell>
          <cell r="BT146">
            <v>2</v>
          </cell>
          <cell r="BU146">
            <v>16</v>
          </cell>
          <cell r="BV146">
            <v>26</v>
          </cell>
          <cell r="BW146">
            <v>19</v>
          </cell>
          <cell r="BX146">
            <v>23</v>
          </cell>
          <cell r="BY146">
            <v>22</v>
          </cell>
          <cell r="BZ146">
            <v>20</v>
          </cell>
          <cell r="CA146">
            <v>20</v>
          </cell>
          <cell r="CB146">
            <v>16</v>
          </cell>
          <cell r="CC146">
            <v>16</v>
          </cell>
          <cell r="CD146">
            <v>8</v>
          </cell>
          <cell r="CE146">
            <v>5</v>
          </cell>
          <cell r="CF146">
            <v>1.0362694300518135E-2</v>
          </cell>
          <cell r="CG146">
            <v>8.2901554404145081E-2</v>
          </cell>
          <cell r="CH146">
            <v>0.13471502590673576</v>
          </cell>
          <cell r="CI146">
            <v>9.8445595854922283E-2</v>
          </cell>
          <cell r="CJ146">
            <v>0.11917098445595854</v>
          </cell>
          <cell r="CK146">
            <v>0.11398963730569948</v>
          </cell>
          <cell r="CL146">
            <v>0.10362694300518134</v>
          </cell>
          <cell r="CM146">
            <v>0.10362694300518134</v>
          </cell>
          <cell r="CN146">
            <v>8.2901554404145081E-2</v>
          </cell>
          <cell r="CO146">
            <v>8.2901554404145081E-2</v>
          </cell>
          <cell r="CP146">
            <v>4.145077720207254E-2</v>
          </cell>
          <cell r="CQ146">
            <v>2.5906735751295335E-2</v>
          </cell>
          <cell r="CR146">
            <v>1</v>
          </cell>
          <cell r="CS146">
            <v>2</v>
          </cell>
          <cell r="CT146" t="str">
            <v/>
          </cell>
          <cell r="CU146" t="str">
            <v>En el mes de Enero el Equipo Punto de Encuentro de la Oficina Consejería de Comunicaciones de la Secretaría General, divulgó (02) hitos de comunicación (mensajes y/o campañas) internas previamente identificados con las áreas de la entidad, denominados: Bogotanos en el Exterior y Ferias Servicio a la Ciudadanía.</v>
          </cell>
          <cell r="CV146" t="str">
            <v>No se presentaron dificultades o retrasos que afectaran la ejecución de las actividades programadas.</v>
          </cell>
          <cell r="CW146" t="str">
            <v>Grantizar la ejecución ordenada de las necesidades de comunicación de las dependencias de la Secretaría General.</v>
          </cell>
          <cell r="CX146">
            <v>16</v>
          </cell>
          <cell r="CY146" t="str">
            <v/>
          </cell>
          <cell r="CZ146" t="str">
            <v>En el mes de Febrero y siguiendo la estrategia de comunicaciones, se realizaron acciones que muestran la gestión realizada en temas bandera como el SuperCADE Manitas, el programa de buenas prácticas, a través de las cartillas Bogotá Aprende y la conservación del patrimonio, por medio del Archivo de Bogotá.
Igualmente,  se divulgaron las campañas de los planes institucionales de PIGA, PESV y PIMS de la Oficina de Planeación, así como actividades enmarcadas en el Plan de la Dirección de Talento Humano.</v>
          </cell>
          <cell r="DA146" t="str">
            <v>No se presentaron dificultades o retrasos que afectaran la ejecución de las actividades programadas.</v>
          </cell>
          <cell r="DB146" t="str">
            <v>Grantizar la ejecución ordenada de las necesidades de comunicación de las dependencias de la Secretaría General.</v>
          </cell>
          <cell r="DC146">
            <v>26</v>
          </cell>
          <cell r="DD146" t="str">
            <v/>
          </cell>
          <cell r="DE146" t="str">
            <v>Para el mes de Marzo se realizó la rendición de cuentas del Sector Gestión Pública, como componente de comunicación de cara al ciduadano, el cual engloba todo el trabajo realizado por la entidad a través de sus dependencias. Asi mismo, En el mes de marzo,  se promocionaron campañas correspondientes al plan de Bienestar, Salud en el Trabajo y Capacitación de la Dirección de Talento Humano y los planes institucionales de PIGA, PESV y PIMS de la Oficina de Planeación.</v>
          </cell>
          <cell r="DF146" t="str">
            <v>No se presentaron dificultades o retrasos que afectaran la ejecución de las actividades programadas.</v>
          </cell>
          <cell r="DG146" t="str">
            <v>Grantizar la ejecución ordenada de las necesidades de comunicación de las dependencias de la Secretaría General.</v>
          </cell>
          <cell r="DH146">
            <v>19</v>
          </cell>
          <cell r="DI146" t="str">
            <v/>
          </cell>
          <cell r="DJ146" t="str">
            <v xml:space="preserve">En el Presente mes se desarrollaron las siguientes campañas Internas:
1. Archivo de Bogotá más cerca de la ciudad.
2. Gestión Pública al día.
3. Lo mejor del Mundo.
4. Una red a su servicio.
De igual manera se generaron quince (15) publicaciones en la Intranet Soy 10 relacionados con temas de interés de las diferentes dependencias de la Secretaría General de la Alcaldía de Bogotá.
</v>
          </cell>
          <cell r="DK146" t="str">
            <v>No se presentaron dificultades o retrasos que afectaran la ejecución de las actividades programadas.</v>
          </cell>
          <cell r="DL146" t="str">
            <v>Grantizar la ejecución ordenada de las necesidades de comunicación de las dependencias de la Secretaría General.</v>
          </cell>
          <cell r="DM146">
            <v>23</v>
          </cell>
          <cell r="DN146" t="str">
            <v/>
          </cell>
          <cell r="DO146" t="str">
            <v>En el mes de mayo de la presente vigencia se continuo en la divulgación de las siguientes campañas Internas:
1. Archivo de Bogotá más cerca de la ciudad.
2. Gestión Pública al día.
3. Lo mejor del Mundo.
4. Una red a su servicio.
De igual manera se generaron diecinueve (19) publicaciones en la Intranet Soy 10 relacionados con temas de interés de las diferentes dependencias de la Secretaría General de la Alcaldía de Bogotá.</v>
          </cell>
          <cell r="DP146" t="str">
            <v>No se presentaron dificultades o retrasos que afectaran la ejecución de las actividades programadas.</v>
          </cell>
          <cell r="DQ146" t="str">
            <v>Grantizar la ejecución ordenada de las necesidades de comunicación de las dependencias de la Secretaría General.</v>
          </cell>
          <cell r="DR146">
            <v>22</v>
          </cell>
          <cell r="DS146" t="str">
            <v/>
          </cell>
          <cell r="DT146" t="str">
            <v>En el mes de junio de la presente vigencia se generaron veintitrés (23) publicaciones en la Intranet Soy 10 relacionados con temas de interés de las diferentes dependencias de la Secretaría General de la Alcaldía de Bogotá, como financiación de estudios, formación de competencias, mejores servidores, eventos ente otros.</v>
          </cell>
          <cell r="DU146" t="str">
            <v>No se presentaron dificultades o retrasos que afectaran la ejecución de las actividades programadas.</v>
          </cell>
          <cell r="DV146" t="str">
            <v>Grantizar la ejecución ordenada de las necesidades de comunicación de las dependencias de la Secretaría General.</v>
          </cell>
          <cell r="DW146">
            <v>20</v>
          </cell>
          <cell r="DX146" t="str">
            <v/>
          </cell>
          <cell r="DY146" t="str">
            <v>En el mes de julio de la presente vigencia se generaron veinte (20) publicaciones en la Intranet Soy 10, relacionados con temas de interés de las diferentes dependencias de la Secretaría General de la Alcaldía de Bogotá, como acuerdos laborales, plan de incentivos a mejores servidores, elecciones COPASST, Auditorias de Calidad para certificación ente otros.</v>
          </cell>
          <cell r="DZ146" t="str">
            <v>No se presentaron dificultades o retrasos que afectaran la ejecución de las actividades programadas.</v>
          </cell>
          <cell r="EA146" t="str">
            <v xml:space="preserve">Acciones  relacionadas en la realización de actividades en las que participan las oficinas como Talento Humano, dirección administrativa entre otros.  </v>
          </cell>
          <cell r="EB146">
            <v>20</v>
          </cell>
          <cell r="EC146" t="str">
            <v/>
          </cell>
          <cell r="ED146" t="str">
            <v>En el mes de agosto de la presente vigencia se desarrollaron cuatro campañas internas relacionadas con el Nuevo CAD, 100 de Imprenta, Soy 10 aprende y Concurso Rendición de Cuentas, de igual manera se generaron 16 publicaciones en la Intranet Soy 10, relacionados con temas de interés de las diferentes dependencias de la Secretaría General de la Alcaldía de Bogotá, como capacitaciones, clima laboral, festival de verano, puntos ecológicos entre otros.</v>
          </cell>
          <cell r="EE146" t="str">
            <v>No se presentaron dificultades o retrasos que afectaran la ejecución de las actividades programadas.</v>
          </cell>
          <cell r="EF146" t="str">
            <v>Acciones  relacionadas en la realización de actividades en las que participan lasdiferentes dependencias de la entidad.</v>
          </cell>
          <cell r="EG146">
            <v>16</v>
          </cell>
          <cell r="EH146" t="str">
            <v/>
          </cell>
          <cell r="EI146" t="str">
            <v>En el mes de septiembre de la presente vigencia se desarrolló la Campaña para el Congreso de Servicio a la Ciudadanía que se llevó a cabo el 25 del presente mes, de igual manera se generaron 15 publicaciones en la Intranet Soy 10, relacionados con temas de interés de las diferentes dependencias de la Secretaría General de la Alcaldía de Bogotá, como: Día de la Movilidad Sostenible, Feria de Servicios, Semana de la Salud, Actualización de Documentos SIG, Teletrabajo entre otros.</v>
          </cell>
          <cell r="EJ146" t="str">
            <v>No se presentaron dificultades o retrasos que afectaran la ejecución de las actividades programadas.</v>
          </cell>
          <cell r="EK146" t="str">
            <v>Acciones  relacionadas en la realización de actividades en las que participan lasdiferentes dependencias de la entidad.</v>
          </cell>
          <cell r="EL146" t="str">
            <v/>
          </cell>
          <cell r="EM146" t="str">
            <v/>
          </cell>
          <cell r="EN146" t="str">
            <v/>
          </cell>
          <cell r="EO146" t="str">
            <v/>
          </cell>
          <cell r="EP146" t="str">
            <v/>
          </cell>
          <cell r="EQ146" t="str">
            <v/>
          </cell>
          <cell r="ER146" t="str">
            <v/>
          </cell>
          <cell r="ES146" t="str">
            <v/>
          </cell>
          <cell r="ET146" t="str">
            <v/>
          </cell>
          <cell r="EU146" t="str">
            <v/>
          </cell>
          <cell r="EV146" t="str">
            <v/>
          </cell>
          <cell r="EW146" t="str">
            <v/>
          </cell>
          <cell r="EX146" t="str">
            <v/>
          </cell>
          <cell r="EY146" t="str">
            <v/>
          </cell>
          <cell r="EZ146" t="str">
            <v/>
          </cell>
          <cell r="FA146">
            <v>164</v>
          </cell>
          <cell r="FB146">
            <v>0</v>
          </cell>
          <cell r="FC146" t="str">
            <v>Cumple</v>
          </cell>
          <cell r="FD146" t="str">
            <v>Cumplido</v>
          </cell>
          <cell r="FE146" t="str">
            <v>Cumplido</v>
          </cell>
          <cell r="FF146" t="str">
            <v>Adecuado</v>
          </cell>
          <cell r="FG146" t="str">
            <v>Coherente</v>
          </cell>
          <cell r="FH146" t="str">
            <v>Concuerda</v>
          </cell>
          <cell r="FI146" t="str">
            <v>Concuerda</v>
          </cell>
          <cell r="FJ146" t="str">
            <v>Relación directa</v>
          </cell>
          <cell r="FK146" t="str">
            <v>Indeterminado</v>
          </cell>
          <cell r="FL146" t="str">
            <v>No oportuna</v>
          </cell>
          <cell r="FM146" t="str">
            <v>Se recomienda relacionar mejor las evidencias, lo anterior dado que la carpeta compartida no permite realizar una distribución que lleve a identificar los 26 hitos realizados.</v>
          </cell>
          <cell r="FN146" t="str">
            <v>Sebastian Malpica</v>
          </cell>
          <cell r="FO146" t="str">
            <v>Cumple</v>
          </cell>
          <cell r="FP146" t="str">
            <v>Cumplido</v>
          </cell>
          <cell r="FQ146" t="e">
            <v>#N/A</v>
          </cell>
          <cell r="FR146" t="str">
            <v>Adecuado</v>
          </cell>
          <cell r="FS146" t="str">
            <v>Coherente</v>
          </cell>
          <cell r="FT146" t="str">
            <v>Concuerda</v>
          </cell>
          <cell r="FU146" t="str">
            <v>Concuerda</v>
          </cell>
          <cell r="FV146" t="str">
            <v>Relación directa</v>
          </cell>
          <cell r="FW146" t="str">
            <v>Adecuado</v>
          </cell>
          <cell r="FX146" t="str">
            <v>Oportuna</v>
          </cell>
          <cell r="FY146" t="str">
            <v>El indicador está bien reportado</v>
          </cell>
          <cell r="FZ146" t="str">
            <v>Sebastian Malpica</v>
          </cell>
          <cell r="GA146" t="str">
            <v>Cumple</v>
          </cell>
          <cell r="GB146" t="str">
            <v>Cumplido</v>
          </cell>
          <cell r="GC146" t="e">
            <v>#N/A</v>
          </cell>
          <cell r="GD146" t="str">
            <v>Adecuado</v>
          </cell>
          <cell r="GE146" t="str">
            <v>Coherente</v>
          </cell>
          <cell r="GF146" t="str">
            <v>Concuerda</v>
          </cell>
          <cell r="GG146" t="str">
            <v>Concuerda</v>
          </cell>
          <cell r="GH146" t="str">
            <v>Relación directa</v>
          </cell>
          <cell r="GI146" t="str">
            <v>Adecuado</v>
          </cell>
          <cell r="GJ146" t="str">
            <v>Oportuna</v>
          </cell>
          <cell r="GK146" t="str">
            <v>El indicador se encuentra bien reportado</v>
          </cell>
          <cell r="GL146" t="str">
            <v>Sebastian Malpica</v>
          </cell>
          <cell r="GM146">
            <v>0</v>
          </cell>
          <cell r="GN146">
            <v>0</v>
          </cell>
          <cell r="GO146" t="e">
            <v>#N/A</v>
          </cell>
          <cell r="GP146">
            <v>0</v>
          </cell>
          <cell r="GQ146">
            <v>0</v>
          </cell>
          <cell r="GR146">
            <v>0</v>
          </cell>
          <cell r="GS146">
            <v>0</v>
          </cell>
          <cell r="GT146">
            <v>0</v>
          </cell>
          <cell r="GU146">
            <v>0</v>
          </cell>
          <cell r="GV146">
            <v>0</v>
          </cell>
          <cell r="GW146">
            <v>0</v>
          </cell>
          <cell r="GX146">
            <v>0</v>
          </cell>
          <cell r="GY146">
            <v>2</v>
          </cell>
          <cell r="GZ146">
            <v>16</v>
          </cell>
          <cell r="HA146">
            <v>26</v>
          </cell>
          <cell r="HB146">
            <v>19</v>
          </cell>
          <cell r="HC146">
            <v>23</v>
          </cell>
          <cell r="HD146">
            <v>22</v>
          </cell>
          <cell r="HE146">
            <v>20</v>
          </cell>
          <cell r="HF146">
            <v>20</v>
          </cell>
          <cell r="HG146">
            <v>16</v>
          </cell>
          <cell r="HH146" t="str">
            <v/>
          </cell>
          <cell r="HI146" t="str">
            <v/>
          </cell>
          <cell r="HJ146" t="str">
            <v/>
          </cell>
          <cell r="HK146">
            <v>164</v>
          </cell>
          <cell r="HL146">
            <v>1.0362694300518135E-2</v>
          </cell>
          <cell r="HM146">
            <v>8.2901554404145081E-2</v>
          </cell>
          <cell r="HN146">
            <v>0.13471502590673576</v>
          </cell>
          <cell r="HO146">
            <v>9.8445595854922283E-2</v>
          </cell>
          <cell r="HP146">
            <v>0.11917098445595854</v>
          </cell>
          <cell r="HQ146">
            <v>0.11398963730569948</v>
          </cell>
          <cell r="HR146">
            <v>0.10362694300518134</v>
          </cell>
          <cell r="HS146">
            <v>0.10362694300518134</v>
          </cell>
          <cell r="HT146">
            <v>8.2901554404145081E-2</v>
          </cell>
          <cell r="HU146">
            <v>0</v>
          </cell>
          <cell r="HV146">
            <v>0</v>
          </cell>
          <cell r="HW146">
            <v>0</v>
          </cell>
          <cell r="HX146">
            <v>0.84974093264248707</v>
          </cell>
          <cell r="HY146">
            <v>1</v>
          </cell>
          <cell r="HZ146">
            <v>1</v>
          </cell>
          <cell r="IA146">
            <v>1</v>
          </cell>
          <cell r="IB146">
            <v>1</v>
          </cell>
          <cell r="IC146">
            <v>1</v>
          </cell>
          <cell r="ID146">
            <v>1</v>
          </cell>
          <cell r="IE146">
            <v>1</v>
          </cell>
          <cell r="IF146">
            <v>1</v>
          </cell>
          <cell r="IG146">
            <v>1</v>
          </cell>
          <cell r="IH146">
            <v>0.9111111111111112</v>
          </cell>
          <cell r="II146">
            <v>0.87234042553191493</v>
          </cell>
          <cell r="IJ146">
            <v>0.84974093264248707</v>
          </cell>
          <cell r="IK146">
            <v>1</v>
          </cell>
          <cell r="IL146">
            <v>1</v>
          </cell>
          <cell r="IM146">
            <v>1</v>
          </cell>
          <cell r="IN146">
            <v>1</v>
          </cell>
          <cell r="IP146">
            <v>0.22797927461139897</v>
          </cell>
        </row>
        <row r="147">
          <cell r="A147" t="str">
            <v>PAAC_07</v>
          </cell>
          <cell r="B147" t="str">
            <v>Oficina de Control Interno</v>
          </cell>
          <cell r="C147" t="str">
            <v>Jefe de Oficina de Control Interno</v>
          </cell>
          <cell r="D147" t="str">
            <v>Andrea Camila Garrido Collazos</v>
          </cell>
          <cell r="E147" t="str">
            <v>P1 -  ÉTICA, BUEN GOBIERNO Y TRANSPARENCIA</v>
          </cell>
          <cell r="F147" t="str">
            <v>P1O1 Consolidar a 2020 una cultura de visión y actuación ética,  integra y transparente</v>
          </cell>
          <cell r="G147" t="str">
            <v>P1O1A11 Realizar la formulación y el seguimiento a la ejecución del Plan Anticorrupción y de Atención al Ciudadano - PAAC, para la obtención de resultados óptimos en la medición del Índice de Gobierno Abierto - IGA</v>
          </cell>
          <cell r="H147" t="str">
            <v>Realizar y publicar el seguimiento al mapa de riesgos de corrupción y la evaluación de la efectividad de los controles, de acuerdo con lo establecido en la normatividad vigente.</v>
          </cell>
          <cell r="I147" t="str">
            <v>Informe de Seguimiento al Mapa de Riesgos de Corrupción publicado en la página web y en la intranet de la entidad</v>
          </cell>
          <cell r="J147" t="str">
            <v>Posteriormente al monitoreo a los riesgos de corrupción, efectuado por la OAP, se adelanta el seguimiento a los mismos por parte de la OCI, la cual emite un informe. Se hace la publicación del mismo  en la página web de la entidad.</v>
          </cell>
          <cell r="K147" t="str">
            <v xml:space="preserve">  Sumatoria de informes de Seguimiento a los Riesgos de Corrupción realizados y publicados en la vigencia</v>
          </cell>
          <cell r="L147" t="str">
            <v>Informes de Seguimiento a los Riesgos de Corrupción realizados y publicados en la vigencia</v>
          </cell>
          <cell r="M147">
            <v>0</v>
          </cell>
          <cell r="O147" t="str">
            <v>Seguimiento a mapa de riesgos de corrupción</v>
          </cell>
          <cell r="Q147" t="str">
            <v>Informes de seguimiento a los riesgos de corrupción de la Entidad y registro de publicación en la pagina web.</v>
          </cell>
          <cell r="R147" t="str">
            <v xml:space="preserve">Evaluar la efectividad de los controles para mitigar riesgos de fraude y corrupción de la Entidad, apoyando el cumplimiento del código de integridad de la Entidad y el fortalecimiento de los controles, cuando aplica. 
</v>
          </cell>
          <cell r="S147" t="str">
            <v>Suma</v>
          </cell>
          <cell r="T147" t="str">
            <v>Suma</v>
          </cell>
          <cell r="U147" t="str">
            <v>Número</v>
          </cell>
          <cell r="V147" t="str">
            <v>Eficacia</v>
          </cell>
          <cell r="W147" t="str">
            <v>Producto</v>
          </cell>
          <cell r="X147">
            <v>2018</v>
          </cell>
          <cell r="Y147">
            <v>0</v>
          </cell>
          <cell r="Z147">
            <v>0</v>
          </cell>
          <cell r="AA147">
            <v>0</v>
          </cell>
          <cell r="AB147">
            <v>0</v>
          </cell>
          <cell r="AC147">
            <v>3</v>
          </cell>
          <cell r="AD147">
            <v>3</v>
          </cell>
          <cell r="AE147">
            <v>0</v>
          </cell>
          <cell r="AF147">
            <v>0</v>
          </cell>
          <cell r="AG147" t="str">
            <v>No Aplica</v>
          </cell>
          <cell r="AH147" t="str">
            <v>No Aplica</v>
          </cell>
          <cell r="AI147" t="str">
            <v>No Aplica</v>
          </cell>
          <cell r="AJ147">
            <v>1</v>
          </cell>
          <cell r="AK147" t="str">
            <v>No Aplica</v>
          </cell>
          <cell r="AL147" t="str">
            <v>No Aplica</v>
          </cell>
          <cell r="AM147" t="str">
            <v>No Aplica</v>
          </cell>
          <cell r="AN147" t="str">
            <v>No Aplica</v>
          </cell>
          <cell r="AO147" t="str">
            <v>No Aplica</v>
          </cell>
          <cell r="AP147">
            <v>1</v>
          </cell>
          <cell r="AQ147" t="str">
            <v>No Aplica</v>
          </cell>
          <cell r="AR147" t="str">
            <v>No Aplica</v>
          </cell>
          <cell r="AS147" t="str">
            <v>No Aplica</v>
          </cell>
          <cell r="AT147" t="str">
            <v>No Aplica</v>
          </cell>
          <cell r="AU147" t="str">
            <v>No Aplica</v>
          </cell>
          <cell r="AV147" t="str">
            <v>No Aplica</v>
          </cell>
          <cell r="AW147" t="str">
            <v>No Aplica</v>
          </cell>
          <cell r="AX147" t="str">
            <v>No Aplica</v>
          </cell>
          <cell r="AY147" t="str">
            <v>No Aplica</v>
          </cell>
          <cell r="AZ147" t="str">
            <v>No Aplica</v>
          </cell>
          <cell r="BA147" t="str">
            <v>No Aplica</v>
          </cell>
          <cell r="BB147" t="str">
            <v>No Aplica</v>
          </cell>
          <cell r="BC147" t="str">
            <v>No Aplica</v>
          </cell>
          <cell r="BD147" t="str">
            <v>No Aplica</v>
          </cell>
          <cell r="BE147" t="str">
            <v>No Aplica</v>
          </cell>
          <cell r="BF147" t="str">
            <v>No Aplica</v>
          </cell>
          <cell r="BG147" t="str">
            <v>No Aplica</v>
          </cell>
          <cell r="BH147" t="str">
            <v>No Aplica</v>
          </cell>
          <cell r="BI147" t="str">
            <v>No Aplica</v>
          </cell>
          <cell r="BJ147" t="str">
            <v>No Aplica</v>
          </cell>
          <cell r="BK147" t="str">
            <v>No Aplica</v>
          </cell>
          <cell r="BL147" t="str">
            <v>No Aplica</v>
          </cell>
          <cell r="BM147" t="str">
            <v>Plan de Acción PAAC</v>
          </cell>
          <cell r="BN147" t="str">
            <v>Posteriormente al monitoreo a los riesgos de corrupción, efectuado por la OAP, se adelanta el seguimiento a los mismos por parte de la OCI, la cual emite un informe. Se hace la publicación del mismo  en la página web de la entidad.</v>
          </cell>
          <cell r="BO147" t="str">
            <v>Verificar los controles establecidos en la Entidad para mitigar los riesgos de corrupción.
Verificar la documentación soporte que de cuenta de la aplicación de los controles así como la idoneidad de los mismos frente a los riesgos.
Se documenta el respectivo informe el cual es publicado en la pagina web de la Entidad.</v>
          </cell>
          <cell r="BP147" t="str">
            <v xml:space="preserve">Evaluar la efectividad de los controles para mitigar riesgos de fraude y corrupción de la Entidad, apoyando el cumplimiento del código de integridad de la Entidad y el fortalecimiento de los controles, cuando aplica. 
</v>
          </cell>
          <cell r="BQ147" t="str">
            <v>Informes de seguimiento a los riesgos de corrupción de la Entidad y registro de publicación en la pagina web.</v>
          </cell>
          <cell r="BR147" t="str">
            <v>Suma</v>
          </cell>
          <cell r="BS147">
            <v>3</v>
          </cell>
          <cell r="BT147">
            <v>1</v>
          </cell>
          <cell r="BU147">
            <v>0</v>
          </cell>
          <cell r="BV147">
            <v>0</v>
          </cell>
          <cell r="BW147">
            <v>0</v>
          </cell>
          <cell r="BX147">
            <v>1</v>
          </cell>
          <cell r="BY147">
            <v>0</v>
          </cell>
          <cell r="BZ147">
            <v>0</v>
          </cell>
          <cell r="CA147">
            <v>0</v>
          </cell>
          <cell r="CB147">
            <v>1</v>
          </cell>
          <cell r="CC147">
            <v>0</v>
          </cell>
          <cell r="CD147">
            <v>0</v>
          </cell>
          <cell r="CE147">
            <v>0</v>
          </cell>
          <cell r="CF147">
            <v>1</v>
          </cell>
          <cell r="CG147">
            <v>0</v>
          </cell>
          <cell r="CH147">
            <v>0</v>
          </cell>
          <cell r="CI147">
            <v>0</v>
          </cell>
          <cell r="CJ147">
            <v>1</v>
          </cell>
          <cell r="CK147">
            <v>0</v>
          </cell>
          <cell r="CL147">
            <v>0</v>
          </cell>
          <cell r="CM147">
            <v>0</v>
          </cell>
          <cell r="CN147">
            <v>1</v>
          </cell>
          <cell r="CO147">
            <v>0</v>
          </cell>
          <cell r="CP147">
            <v>0</v>
          </cell>
          <cell r="CQ147">
            <v>0</v>
          </cell>
          <cell r="CR147">
            <v>3</v>
          </cell>
          <cell r="CS147">
            <v>1</v>
          </cell>
          <cell r="CT147" t="str">
            <v/>
          </cell>
          <cell r="CU147" t="str">
            <v>Realizada la verificación de los controles asociados a los riesgos de corrupción de la Entidad, se llevo a cabo el respectivo informe, así como su publicación en la pagina web de la Entidad.</v>
          </cell>
          <cell r="CV147" t="str">
            <v>No se presentaron</v>
          </cell>
          <cell r="CW147" t="str">
            <v>Por medio de la evaluación realizada se propendió por el fortalecimiento de los controles asociados a los riesgos de corrupción.</v>
          </cell>
          <cell r="CX147" t="str">
            <v/>
          </cell>
          <cell r="CY147" t="str">
            <v/>
          </cell>
          <cell r="CZ147" t="str">
            <v/>
          </cell>
          <cell r="DA147" t="str">
            <v>No se presentaron</v>
          </cell>
          <cell r="DB147" t="str">
            <v/>
          </cell>
          <cell r="DC147" t="str">
            <v/>
          </cell>
          <cell r="DD147" t="str">
            <v/>
          </cell>
          <cell r="DE147" t="str">
            <v/>
          </cell>
          <cell r="DF147" t="str">
            <v>No se presentaron</v>
          </cell>
          <cell r="DG147" t="str">
            <v/>
          </cell>
          <cell r="DH147" t="str">
            <v/>
          </cell>
          <cell r="DI147" t="str">
            <v/>
          </cell>
          <cell r="DJ147" t="str">
            <v>no se programo</v>
          </cell>
          <cell r="DK147" t="str">
            <v>no se programo</v>
          </cell>
          <cell r="DL147" t="str">
            <v>no se programo</v>
          </cell>
          <cell r="DM147">
            <v>1</v>
          </cell>
          <cell r="DN147" t="str">
            <v/>
          </cell>
          <cell r="DO147" t="str">
            <v>Realizada la verificación de los controles asociados a los riesgos de corrupción de la Entidad, se llevo a cabo el respectivo informe, así como su publicación en la pagina web de la Entidad.</v>
          </cell>
          <cell r="DP147" t="str">
            <v>No se presentaron</v>
          </cell>
          <cell r="DQ147" t="str">
            <v>Por medio de la evaluación realizada se propendió por el fortalecimiento de los controles asociados a los riesgos de corrupción.</v>
          </cell>
          <cell r="DR147" t="str">
            <v/>
          </cell>
          <cell r="DS147" t="str">
            <v/>
          </cell>
          <cell r="DT147" t="str">
            <v>no se programo</v>
          </cell>
          <cell r="DU147" t="str">
            <v>no se programo</v>
          </cell>
          <cell r="DV147" t="str">
            <v>no se programo</v>
          </cell>
          <cell r="DW147" t="str">
            <v/>
          </cell>
          <cell r="DX147" t="str">
            <v/>
          </cell>
          <cell r="DY147" t="str">
            <v>no se programo</v>
          </cell>
          <cell r="DZ147" t="str">
            <v>no se programo</v>
          </cell>
          <cell r="EA147" t="str">
            <v>no se programo</v>
          </cell>
          <cell r="EB147" t="str">
            <v/>
          </cell>
          <cell r="EC147" t="str">
            <v/>
          </cell>
          <cell r="ED147" t="str">
            <v>no se programo</v>
          </cell>
          <cell r="EE147" t="str">
            <v>no se programo</v>
          </cell>
          <cell r="EF147" t="str">
            <v>no se programo</v>
          </cell>
          <cell r="EG147">
            <v>1</v>
          </cell>
          <cell r="EH147" t="str">
            <v/>
          </cell>
          <cell r="EI147" t="str">
            <v>Realizada la verificación de los controles asociados a los riesgos de corrupción de la Entidad, se llevo a cabo el respectivo informe, así como su publicación en la pagina web de la Entidad.</v>
          </cell>
          <cell r="EJ147" t="str">
            <v>No se presentaron</v>
          </cell>
          <cell r="EK147" t="str">
            <v>Por medio de la evaluación realizada se propendió por el fortalecimiento de los controles asociados a los riesgos de corrupción.</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v>3</v>
          </cell>
          <cell r="FB147">
            <v>0</v>
          </cell>
          <cell r="FC147" t="str">
            <v>Cumple</v>
          </cell>
          <cell r="FD147" t="str">
            <v>Cumplido</v>
          </cell>
          <cell r="FE147" t="str">
            <v>Cumplido</v>
          </cell>
          <cell r="FF147" t="str">
            <v>Adecuado</v>
          </cell>
          <cell r="FG147" t="str">
            <v>Coherente</v>
          </cell>
          <cell r="FH147" t="str">
            <v>Concuerda</v>
          </cell>
          <cell r="FI147" t="str">
            <v>No aplica</v>
          </cell>
          <cell r="FJ147" t="str">
            <v>Relación directa</v>
          </cell>
          <cell r="FK147" t="str">
            <v>Adecuado</v>
          </cell>
          <cell r="FL147" t="str">
            <v>Oportuna</v>
          </cell>
          <cell r="FM147">
            <v>0</v>
          </cell>
          <cell r="FN147" t="str">
            <v xml:space="preserve">Bibiana Rodríguez </v>
          </cell>
          <cell r="FO147" t="str">
            <v>No aplica</v>
          </cell>
          <cell r="FP147" t="str">
            <v>Cumplido</v>
          </cell>
          <cell r="FQ147" t="e">
            <v>#N/A</v>
          </cell>
          <cell r="FR147" t="str">
            <v>Adecuado</v>
          </cell>
          <cell r="FS147" t="str">
            <v>Coherente</v>
          </cell>
          <cell r="FT147" t="str">
            <v>Concuerda</v>
          </cell>
          <cell r="FU147" t="str">
            <v>No aplica</v>
          </cell>
          <cell r="FV147" t="str">
            <v>Relación directa</v>
          </cell>
          <cell r="FW147" t="str">
            <v>Adecuado</v>
          </cell>
          <cell r="FX147" t="str">
            <v>Oportuna</v>
          </cell>
          <cell r="FY147" t="str">
            <v>Se evidencia cumplimiento del indicador de acuerdo a lo programado para el trimestre.</v>
          </cell>
          <cell r="FZ147" t="str">
            <v xml:space="preserve">Bibiana Rodríguez </v>
          </cell>
          <cell r="GA147">
            <v>0</v>
          </cell>
          <cell r="GB147" t="str">
            <v>Cumplido</v>
          </cell>
          <cell r="GC147" t="e">
            <v>#N/A</v>
          </cell>
          <cell r="GD147">
            <v>0</v>
          </cell>
          <cell r="GE147">
            <v>0</v>
          </cell>
          <cell r="GF147">
            <v>0</v>
          </cell>
          <cell r="GG147">
            <v>0</v>
          </cell>
          <cell r="GH147">
            <v>0</v>
          </cell>
          <cell r="GI147">
            <v>0</v>
          </cell>
          <cell r="GJ147">
            <v>0</v>
          </cell>
          <cell r="GK147">
            <v>0</v>
          </cell>
          <cell r="GL147">
            <v>0</v>
          </cell>
          <cell r="GM147">
            <v>0</v>
          </cell>
          <cell r="GN147">
            <v>0</v>
          </cell>
          <cell r="GO147" t="e">
            <v>#N/A</v>
          </cell>
          <cell r="GP147">
            <v>0</v>
          </cell>
          <cell r="GQ147">
            <v>0</v>
          </cell>
          <cell r="GR147">
            <v>0</v>
          </cell>
          <cell r="GS147">
            <v>0</v>
          </cell>
          <cell r="GT147">
            <v>0</v>
          </cell>
          <cell r="GU147">
            <v>0</v>
          </cell>
          <cell r="GV147">
            <v>0</v>
          </cell>
          <cell r="GW147">
            <v>0</v>
          </cell>
          <cell r="GX147">
            <v>0</v>
          </cell>
          <cell r="GY147">
            <v>1</v>
          </cell>
          <cell r="GZ147" t="str">
            <v/>
          </cell>
          <cell r="HA147" t="str">
            <v/>
          </cell>
          <cell r="HB147" t="str">
            <v/>
          </cell>
          <cell r="HC147">
            <v>1</v>
          </cell>
          <cell r="HD147" t="str">
            <v/>
          </cell>
          <cell r="HE147" t="str">
            <v/>
          </cell>
          <cell r="HF147" t="str">
            <v/>
          </cell>
          <cell r="HG147">
            <v>1</v>
          </cell>
          <cell r="HH147" t="str">
            <v/>
          </cell>
          <cell r="HI147" t="str">
            <v/>
          </cell>
          <cell r="HJ147" t="str">
            <v/>
          </cell>
          <cell r="HK147">
            <v>3</v>
          </cell>
          <cell r="HL147">
            <v>0.33333333333333331</v>
          </cell>
          <cell r="HM147">
            <v>0</v>
          </cell>
          <cell r="HN147">
            <v>0</v>
          </cell>
          <cell r="HO147">
            <v>0</v>
          </cell>
          <cell r="HP147">
            <v>0.33333333333333331</v>
          </cell>
          <cell r="HQ147">
            <v>0</v>
          </cell>
          <cell r="HR147">
            <v>0</v>
          </cell>
          <cell r="HS147">
            <v>0</v>
          </cell>
          <cell r="HT147">
            <v>0.33333333333333331</v>
          </cell>
          <cell r="HU147">
            <v>0</v>
          </cell>
          <cell r="HV147">
            <v>0</v>
          </cell>
          <cell r="HW147">
            <v>0</v>
          </cell>
          <cell r="HX147">
            <v>1</v>
          </cell>
          <cell r="HY147">
            <v>1</v>
          </cell>
          <cell r="HZ147">
            <v>1</v>
          </cell>
          <cell r="IA147">
            <v>1</v>
          </cell>
          <cell r="IB147">
            <v>1</v>
          </cell>
          <cell r="IC147">
            <v>1</v>
          </cell>
          <cell r="ID147">
            <v>1</v>
          </cell>
          <cell r="IE147">
            <v>1</v>
          </cell>
          <cell r="IF147">
            <v>1</v>
          </cell>
          <cell r="IG147">
            <v>1</v>
          </cell>
          <cell r="IH147">
            <v>1</v>
          </cell>
          <cell r="II147">
            <v>1</v>
          </cell>
          <cell r="IJ147">
            <v>1</v>
          </cell>
          <cell r="IK147">
            <v>1</v>
          </cell>
          <cell r="IL147">
            <v>1</v>
          </cell>
          <cell r="IM147">
            <v>1</v>
          </cell>
          <cell r="IN147">
            <v>1</v>
          </cell>
          <cell r="IP147">
            <v>0.33333333333333331</v>
          </cell>
        </row>
        <row r="148">
          <cell r="A148">
            <v>211</v>
          </cell>
          <cell r="B148" t="str">
            <v>Oficina de Control Interno</v>
          </cell>
          <cell r="C148" t="str">
            <v>Jefe de Oficina de Control Interno</v>
          </cell>
          <cell r="D148" t="str">
            <v>Andrea Camila Garrido Collazos</v>
          </cell>
          <cell r="E148" t="str">
            <v>P1 -  ÉTICA, BUEN GOBIERNO Y TRANSPARENCIA</v>
          </cell>
          <cell r="F148" t="str">
            <v>P1O1 Consolidar a 2020 una cultura de visión y actuación ética,  integra y transparente</v>
          </cell>
          <cell r="G148" t="str">
            <v>P1O1A11 Realizar la formulación y el seguimiento a la ejecución del Plan Anticorrupción y de Atención al Ciudadano - PAAC, para la obtención de resultados óptimos en la medición del Índice de Gobierno Abierto - IGA</v>
          </cell>
          <cell r="H148" t="str">
            <v>Realizar oportunamente las publicaciones correspondientes, identificadas en el esquema de publicación de la Secretaria General</v>
          </cell>
          <cell r="I148" t="str">
            <v>Publicaciones correspondientes, identificadas en el esquema de publicación de la Secretaria General, realizadas oportunamente</v>
          </cell>
          <cell r="J148" t="str">
            <v xml:space="preserve">Este indicador permite monitorear el cumplimiento oportuno de los compromisos de publicación que posee la dependencia descritos en el esquema de publicación </v>
          </cell>
          <cell r="K148" t="str">
            <v>(Publicaciones correspondientes realizadas oportunamente / Publicaciones correspondientes del esquema de publicación de la Secretaria General)*100</v>
          </cell>
          <cell r="L148" t="str">
            <v xml:space="preserve">Publicaciones correspondientes realizadas oportunamente </v>
          </cell>
          <cell r="M148" t="str">
            <v>Publicaciones correspondientes del esquema de publicación de la Secretaria General</v>
          </cell>
          <cell r="O148" t="str">
            <v>Publicación oportuna, clara y veraz de la información relacionada con la gestión de la dependencia</v>
          </cell>
          <cell r="Q148" t="str">
            <v>Página web de la Entidad - boton de transparencia y acceso a la información pública.</v>
          </cell>
          <cell r="R148" t="str">
            <v>Propende por la divulgación y comunicación de la información relativa a la gestión desarrollada por la Secretaría General y la Oficina de Control Interno, apoyando el cumplimiento de los principios de transparencia y publicidad exigibles a la misma.</v>
          </cell>
          <cell r="S148" t="str">
            <v>Constante</v>
          </cell>
          <cell r="T148" t="str">
            <v>Constante</v>
          </cell>
          <cell r="U148" t="str">
            <v>Porcentaje</v>
          </cell>
          <cell r="V148" t="str">
            <v>Eficacia</v>
          </cell>
          <cell r="W148" t="str">
            <v>Resultado</v>
          </cell>
          <cell r="X148">
            <v>2019</v>
          </cell>
          <cell r="Y148">
            <v>0</v>
          </cell>
          <cell r="Z148">
            <v>2019</v>
          </cell>
          <cell r="AA148" t="str">
            <v>No Disponible / No Aplica</v>
          </cell>
          <cell r="AB148" t="str">
            <v>No Disponible / No Aplica</v>
          </cell>
          <cell r="AC148" t="str">
            <v>No Disponible / No Aplica</v>
          </cell>
          <cell r="AD148">
            <v>1</v>
          </cell>
          <cell r="AE148" t="str">
            <v>No Disponible / No Aplica</v>
          </cell>
          <cell r="AF148" t="str">
            <v>No Disponible / No Aplica</v>
          </cell>
          <cell r="AG148" t="str">
            <v>No Aplica</v>
          </cell>
          <cell r="AH148" t="str">
            <v>No Aplica</v>
          </cell>
          <cell r="AI148" t="str">
            <v>No Aplica</v>
          </cell>
          <cell r="AJ148">
            <v>1</v>
          </cell>
          <cell r="AK148" t="str">
            <v>No Aplica</v>
          </cell>
          <cell r="AL148" t="str">
            <v>No Aplica</v>
          </cell>
          <cell r="AM148" t="str">
            <v>No Aplica</v>
          </cell>
          <cell r="AN148" t="str">
            <v>No Aplica</v>
          </cell>
          <cell r="AO148" t="str">
            <v>No Aplica</v>
          </cell>
          <cell r="AP148">
            <v>1</v>
          </cell>
          <cell r="AQ148" t="str">
            <v>No Aplica</v>
          </cell>
          <cell r="AR148" t="str">
            <v>No Aplica</v>
          </cell>
          <cell r="AS148" t="str">
            <v>No Aplica</v>
          </cell>
          <cell r="AT148" t="str">
            <v>No Aplica</v>
          </cell>
          <cell r="AU148" t="str">
            <v>No Aplica</v>
          </cell>
          <cell r="AV148" t="str">
            <v>No Aplica</v>
          </cell>
          <cell r="AW148" t="str">
            <v>No Aplica</v>
          </cell>
          <cell r="AX148" t="str">
            <v>No Aplica</v>
          </cell>
          <cell r="AY148" t="str">
            <v>No Aplica</v>
          </cell>
          <cell r="AZ148" t="str">
            <v>No Aplica</v>
          </cell>
          <cell r="BA148" t="str">
            <v>No Aplica</v>
          </cell>
          <cell r="BB148" t="str">
            <v>No Aplica</v>
          </cell>
          <cell r="BC148" t="str">
            <v>No Aplica</v>
          </cell>
          <cell r="BD148" t="str">
            <v>No Aplica</v>
          </cell>
          <cell r="BE148" t="str">
            <v>No Aplica</v>
          </cell>
          <cell r="BF148" t="str">
            <v>No Aplica</v>
          </cell>
          <cell r="BG148" t="str">
            <v>No Aplica</v>
          </cell>
          <cell r="BH148" t="str">
            <v>No Aplica</v>
          </cell>
          <cell r="BI148" t="str">
            <v>No Aplica</v>
          </cell>
          <cell r="BJ148" t="str">
            <v>No Aplica</v>
          </cell>
          <cell r="BK148" t="str">
            <v>No Aplica</v>
          </cell>
          <cell r="BL148" t="str">
            <v>No Aplica</v>
          </cell>
          <cell r="BM148" t="str">
            <v>Plan de Acción PAAC</v>
          </cell>
          <cell r="BN148" t="str">
            <v xml:space="preserve">Este indicador permite monitorear el cumplimiento oportuno de los compromisos de publicación que posee la dependencia descritos en el esquema de publicación </v>
          </cell>
          <cell r="BO148" t="str">
            <v>De acuerdo a la ejecución de las actividades realizadas por la Oficina de Control Interno y según el esquema de publicación al generar los resultados de cada una de las mismas se procede a la respectiva publicación en la pagina web de la Entidad.</v>
          </cell>
          <cell r="BP148" t="str">
            <v>Propende por la divulgación y comunicación de la información relativa a la gestión desarrollada por la Secretaría General y la Oficina de Control Interno, apoyando el cumplimiento de los principios de transparencia y publicidad exigibles a la misma.</v>
          </cell>
          <cell r="BQ148" t="str">
            <v>Página web de la Entidad - boton de transparencia y acceso a la información pública.</v>
          </cell>
          <cell r="BR148" t="str">
            <v>Constante</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1</v>
          </cell>
          <cell r="CH148">
            <v>1</v>
          </cell>
          <cell r="CI148">
            <v>1</v>
          </cell>
          <cell r="CJ148">
            <v>1</v>
          </cell>
          <cell r="CK148">
            <v>1</v>
          </cell>
          <cell r="CL148">
            <v>1</v>
          </cell>
          <cell r="CM148">
            <v>1</v>
          </cell>
          <cell r="CN148">
            <v>1</v>
          </cell>
          <cell r="CO148">
            <v>1</v>
          </cell>
          <cell r="CP148">
            <v>1</v>
          </cell>
          <cell r="CQ148">
            <v>1</v>
          </cell>
          <cell r="CR148">
            <v>1</v>
          </cell>
          <cell r="CS148">
            <v>4</v>
          </cell>
          <cell r="CT148">
            <v>4</v>
          </cell>
          <cell r="CU148" t="str">
            <v>Se realizo la publicaciones de informes gestión, evaluación y auditoria, así como reportes de control interno</v>
          </cell>
          <cell r="CV148" t="str">
            <v>No se presentaron</v>
          </cell>
          <cell r="CW148" t="str">
            <v>Se propendió por la divulgación y comunicación de la información relativa a la gestión desarrollada por la Secretaría General y la Oficina de Control Interno, apoyando el cumplimiento de los principios de transparencia y publicidad exigibles a la misma.</v>
          </cell>
          <cell r="CX148">
            <v>4</v>
          </cell>
          <cell r="CY148">
            <v>4</v>
          </cell>
          <cell r="CZ148" t="str">
            <v>Se realizo la publicaciones de informes gestión, evaluación y auditoria, así como reportes de control interno</v>
          </cell>
          <cell r="DA148" t="str">
            <v>No se presentaron</v>
          </cell>
          <cell r="DB148" t="str">
            <v>Se propendió por la divulgación y comunicación de la información relativa a la gestión desarrollada por la Secretaría General y la Oficina de Control Interno, apoyando el cumplimiento de los principios de transparencia y publicidad exigibles a la misma.</v>
          </cell>
          <cell r="DC148">
            <v>4</v>
          </cell>
          <cell r="DD148">
            <v>4</v>
          </cell>
          <cell r="DE148" t="str">
            <v>Se realizo la publicaciones de informes gestión, evaluación y auditoria, así como reportes de control interno</v>
          </cell>
          <cell r="DF148" t="str">
            <v>No se presentaron</v>
          </cell>
          <cell r="DG148" t="str">
            <v>Se propendió por la divulgación y comunicación de la información relativa a la gestión desarrollada por la Secretaría General y la Oficina de Control Interno, apoyando el cumplimiento de los principios de transparencia y publicidad exigibles a la misma.</v>
          </cell>
          <cell r="DH148">
            <v>5</v>
          </cell>
          <cell r="DI148">
            <v>5</v>
          </cell>
          <cell r="DJ148" t="str">
            <v>Se realizo la publicaciones de informes gestión, evaluación y auditoria, así como reportes de control interno</v>
          </cell>
          <cell r="DK148" t="str">
            <v>No se presentaron</v>
          </cell>
          <cell r="DL148" t="str">
            <v>Se propendió por la divulgación y comunicación de la información relativa a la gestión desarrollada por la Secretaría General y la Oficina de Control Interno, apoyando el cumplimiento de los principios de transparencia y publicidad exigibles a la misma.</v>
          </cell>
          <cell r="DM148">
            <v>7</v>
          </cell>
          <cell r="DN148">
            <v>7</v>
          </cell>
          <cell r="DO148" t="str">
            <v>Se realizo la publicaciones de informes gestión, evaluación y auditoria, así como reportes de control interno</v>
          </cell>
          <cell r="DP148" t="str">
            <v>No se presentaron</v>
          </cell>
          <cell r="DQ148" t="str">
            <v>Se propendió por la divulgación y comunicación de la información relativa a la gestión desarrollada por la Secretaría General y la Oficina de Control Interno, apoyando el cumplimiento de los principios de transparencia y publicidad exigibles a la misma.</v>
          </cell>
          <cell r="DR148">
            <v>0</v>
          </cell>
          <cell r="DS148">
            <v>0</v>
          </cell>
          <cell r="DT148" t="str">
            <v>Para el mes sujeto de reporte no se realizaron publicaciones</v>
          </cell>
          <cell r="DU148" t="str">
            <v>No se presentaron</v>
          </cell>
          <cell r="DV148" t="str">
            <v>Se propende por la divulgacion y comunicación de la información relativa a la gestión desarrollada por la Secretaria General de la Alcaldia Mayor de Bogota.</v>
          </cell>
          <cell r="DW148">
            <v>12</v>
          </cell>
          <cell r="DX148">
            <v>12</v>
          </cell>
          <cell r="DY148" t="str">
            <v>Se realizo la publicaciones de informes gestión, evaluación y auditoria, así como reportes de control interno</v>
          </cell>
          <cell r="DZ148" t="str">
            <v>No se presentaron</v>
          </cell>
          <cell r="EA148" t="str">
            <v>Se propendió por la divulgación y comunicación de la información relativa a la gestión desarrollada por la Secretaría General y la Oficina de Control Interno, apoyando el cumplimiento de los principios de transparencia y publicidad exigibles a la misma.</v>
          </cell>
          <cell r="EB148">
            <v>2</v>
          </cell>
          <cell r="EC148">
            <v>2</v>
          </cell>
          <cell r="ED148" t="str">
            <v>Se realizo la publicaciones de informes ejecucion presupuestal y contractual y seguimiento a los planes de mejroamiento de la Contraloria de Bogota</v>
          </cell>
          <cell r="EE148" t="str">
            <v>No se presentaron</v>
          </cell>
          <cell r="EF148" t="str">
            <v>Se propendió por la divulgación y comunicación de la información relativa a la gestión desarrollada por la Secretaría General y la Oficina de Control Interno, apoyando el cumplimiento de los principios de transparencia y publicidad exigibles a la misma.</v>
          </cell>
          <cell r="EG148">
            <v>6</v>
          </cell>
          <cell r="EH148">
            <v>6</v>
          </cell>
          <cell r="EI148" t="str">
            <v>Se realizo la publicación de los informes de seguimiento a los riesgos de corrupción, matriz riesgos de corrupción, gestión presupuestal y contractual, austeridad en el gasto, metas plan de desarrollo y seguimiento plan Contraloría.</v>
          </cell>
          <cell r="EJ148" t="str">
            <v>No se presentaron</v>
          </cell>
          <cell r="EK148" t="str">
            <v>Se propendió por la divulgación y comunicación de la información relativa a la gestión desarrollada por la Secretaría General y la Oficina de Control Interno, apoyando el cumplimiento de los principios de transparencia y publicidad exigibles a la misma.</v>
          </cell>
          <cell r="EL148" t="str">
            <v/>
          </cell>
          <cell r="EM148" t="str">
            <v/>
          </cell>
          <cell r="EN148" t="str">
            <v/>
          </cell>
          <cell r="EO148" t="str">
            <v/>
          </cell>
          <cell r="EP148" t="str">
            <v/>
          </cell>
          <cell r="EQ148" t="str">
            <v/>
          </cell>
          <cell r="ER148" t="str">
            <v/>
          </cell>
          <cell r="ES148" t="str">
            <v/>
          </cell>
          <cell r="ET148" t="str">
            <v/>
          </cell>
          <cell r="EU148" t="str">
            <v/>
          </cell>
          <cell r="EV148" t="str">
            <v/>
          </cell>
          <cell r="EW148" t="str">
            <v/>
          </cell>
          <cell r="EX148" t="str">
            <v/>
          </cell>
          <cell r="EY148" t="str">
            <v/>
          </cell>
          <cell r="EZ148" t="str">
            <v/>
          </cell>
          <cell r="FA148">
            <v>44</v>
          </cell>
          <cell r="FB148">
            <v>0</v>
          </cell>
          <cell r="FC148" t="str">
            <v>Cumple</v>
          </cell>
          <cell r="FD148" t="str">
            <v>Cumplido</v>
          </cell>
          <cell r="FE148" t="str">
            <v>Cumplido</v>
          </cell>
          <cell r="FF148" t="str">
            <v>Adecuado</v>
          </cell>
          <cell r="FG148" t="str">
            <v>Coherente</v>
          </cell>
          <cell r="FH148" t="str">
            <v>Concuerda</v>
          </cell>
          <cell r="FI148" t="str">
            <v>No aplica</v>
          </cell>
          <cell r="FJ148" t="str">
            <v>Relación directa</v>
          </cell>
          <cell r="FK148" t="str">
            <v>Adecuado</v>
          </cell>
          <cell r="FL148" t="str">
            <v>Oportuna</v>
          </cell>
          <cell r="FM148">
            <v>0</v>
          </cell>
          <cell r="FN148" t="str">
            <v xml:space="preserve">Bibiana Rodríguez </v>
          </cell>
          <cell r="FO148" t="str">
            <v>No aplica</v>
          </cell>
          <cell r="FP148" t="str">
            <v>Cumplido</v>
          </cell>
          <cell r="FQ148" t="e">
            <v>#N/A</v>
          </cell>
          <cell r="FR148" t="str">
            <v>Adecuado</v>
          </cell>
          <cell r="FS148" t="str">
            <v>Coherente</v>
          </cell>
          <cell r="FT148" t="str">
            <v>Concuerda</v>
          </cell>
          <cell r="FU148" t="str">
            <v>No aplica</v>
          </cell>
          <cell r="FV148" t="str">
            <v>Relación directa</v>
          </cell>
          <cell r="FW148" t="str">
            <v>Adecuado</v>
          </cell>
          <cell r="FX148" t="str">
            <v>Oportuna</v>
          </cell>
          <cell r="FY148" t="str">
            <v>Se evidencia cumplimiento del indicador de acuerdo a lo programado para el trimestre.</v>
          </cell>
          <cell r="FZ148" t="str">
            <v xml:space="preserve">Bibiana Rodríguez </v>
          </cell>
          <cell r="GA148">
            <v>0</v>
          </cell>
          <cell r="GB148" t="str">
            <v>Cumplido</v>
          </cell>
          <cell r="GC148" t="e">
            <v>#N/A</v>
          </cell>
          <cell r="GD148">
            <v>0</v>
          </cell>
          <cell r="GE148">
            <v>0</v>
          </cell>
          <cell r="GF148">
            <v>0</v>
          </cell>
          <cell r="GG148">
            <v>0</v>
          </cell>
          <cell r="GH148">
            <v>0</v>
          </cell>
          <cell r="GI148">
            <v>0</v>
          </cell>
          <cell r="GJ148">
            <v>0</v>
          </cell>
          <cell r="GK148">
            <v>0</v>
          </cell>
          <cell r="GL148">
            <v>0</v>
          </cell>
          <cell r="GM148">
            <v>0</v>
          </cell>
          <cell r="GN148">
            <v>0</v>
          </cell>
          <cell r="GO148" t="e">
            <v>#N/A</v>
          </cell>
          <cell r="GP148">
            <v>0</v>
          </cell>
          <cell r="GQ148">
            <v>0</v>
          </cell>
          <cell r="GR148">
            <v>0</v>
          </cell>
          <cell r="GS148">
            <v>0</v>
          </cell>
          <cell r="GT148">
            <v>0</v>
          </cell>
          <cell r="GU148">
            <v>0</v>
          </cell>
          <cell r="GV148">
            <v>0</v>
          </cell>
          <cell r="GW148">
            <v>0</v>
          </cell>
          <cell r="GX148">
            <v>0</v>
          </cell>
          <cell r="GY148">
            <v>1</v>
          </cell>
          <cell r="GZ148">
            <v>1</v>
          </cell>
          <cell r="HA148">
            <v>1</v>
          </cell>
          <cell r="HB148">
            <v>1</v>
          </cell>
          <cell r="HC148">
            <v>1</v>
          </cell>
          <cell r="HD148">
            <v>0</v>
          </cell>
          <cell r="HE148">
            <v>1</v>
          </cell>
          <cell r="HF148">
            <v>1</v>
          </cell>
          <cell r="HG148">
            <v>1</v>
          </cell>
          <cell r="HH148" t="str">
            <v/>
          </cell>
          <cell r="HI148" t="str">
            <v/>
          </cell>
          <cell r="HJ148" t="str">
            <v/>
          </cell>
          <cell r="HK148">
            <v>44</v>
          </cell>
          <cell r="HL148">
            <v>1</v>
          </cell>
          <cell r="HM148">
            <v>1</v>
          </cell>
          <cell r="HN148">
            <v>1</v>
          </cell>
          <cell r="HO148">
            <v>1</v>
          </cell>
          <cell r="HP148">
            <v>1</v>
          </cell>
          <cell r="HQ148">
            <v>0</v>
          </cell>
          <cell r="HR148">
            <v>1</v>
          </cell>
          <cell r="HS148">
            <v>1</v>
          </cell>
          <cell r="HT148">
            <v>1</v>
          </cell>
          <cell r="HU148">
            <v>0</v>
          </cell>
          <cell r="HV148">
            <v>0</v>
          </cell>
          <cell r="HW148">
            <v>0</v>
          </cell>
          <cell r="HX148">
            <v>1</v>
          </cell>
          <cell r="HY148">
            <v>1</v>
          </cell>
          <cell r="HZ148">
            <v>1</v>
          </cell>
          <cell r="IA148">
            <v>1</v>
          </cell>
          <cell r="IB148">
            <v>1</v>
          </cell>
          <cell r="IC148">
            <v>1</v>
          </cell>
          <cell r="ID148">
            <v>1</v>
          </cell>
          <cell r="IE148">
            <v>1</v>
          </cell>
          <cell r="IF148">
            <v>1</v>
          </cell>
          <cell r="IG148">
            <v>1</v>
          </cell>
          <cell r="IH148">
            <v>1</v>
          </cell>
          <cell r="II148">
            <v>1</v>
          </cell>
          <cell r="IJ148">
            <v>1</v>
          </cell>
          <cell r="IK148">
            <v>1</v>
          </cell>
          <cell r="IL148">
            <v>1</v>
          </cell>
          <cell r="IM148">
            <v>1</v>
          </cell>
          <cell r="IN148">
            <v>0.66666666666666663</v>
          </cell>
          <cell r="IP148">
            <v>1</v>
          </cell>
        </row>
        <row r="149">
          <cell r="A149">
            <v>134</v>
          </cell>
          <cell r="B149" t="str">
            <v>Oficina de Control Interno</v>
          </cell>
          <cell r="C149" t="str">
            <v>Jefe de Oficina de Control Interno</v>
          </cell>
          <cell r="D149" t="str">
            <v>Andrea Camila Garrido Collazos</v>
          </cell>
          <cell r="E149" t="str">
            <v>P3 -  EFICIENCIA</v>
          </cell>
          <cell r="F149" t="str">
            <v xml:space="preserve">P3O1 Lograr la excelencia en procesos de gestión y convertir a la Secretaría General en referente distrital </v>
          </cell>
          <cell r="G149" t="str">
            <v>P3O1A4 Identificar oportunidades de mejora en el SIG, a través de la ejecución del proceso de evaluación independiente</v>
          </cell>
          <cell r="H149" t="str">
            <v xml:space="preserve">Ejecutar las Auditorias Internas de Calidad </v>
          </cell>
          <cell r="I149" t="str">
            <v>Auditorias Internas de Calidad ejecutadas</v>
          </cell>
          <cell r="J149" t="str">
            <v xml:space="preserve">Mide el grado de ejecución de las Auditorías Internas de calidad planificadas en la vigencia </v>
          </cell>
          <cell r="K149" t="str">
            <v>(Número de  Auditorías Internas de calidad ejecutadas en el periodo / Número de  Auditorías Internas de calidad planificadas en el periodo) *100</v>
          </cell>
          <cell r="L149" t="str">
            <v>Número de  Auditorías Internas de calidad ejecutadas en el periodo</v>
          </cell>
          <cell r="M149" t="str">
            <v>Número de  Auditorías Internas de calidad planificadas en el periodo</v>
          </cell>
          <cell r="O149" t="str">
            <v>Informes de Auditorías Internas de calidad</v>
          </cell>
          <cell r="P149" t="str">
            <v>1. Planificar la evaluación del SIG
2. Evaluar  integralmente los requisitos del SIG 
3. Presentar resultados de las auditorías realizadas.</v>
          </cell>
          <cell r="Q149" t="str">
            <v xml:space="preserve">Cronograma de Auditorias Internas de Calidad
Informes de Auditorias Interna de Calidad
Presentación de Resultados </v>
          </cell>
          <cell r="R149" t="str">
            <v>1. Contribuye al mejoramiento de la calidad dirigido al usuario que requiere de los productos o servicio ofrecidos por la Entidad.
2. Promueve la mejora continua de los procesos de la organización
3. Tomar medidas frente a fallos existentes en los diferentes procesos.</v>
          </cell>
          <cell r="S149" t="str">
            <v>Constante</v>
          </cell>
          <cell r="T149" t="str">
            <v>Constante</v>
          </cell>
          <cell r="U149" t="str">
            <v>Porcentaje</v>
          </cell>
          <cell r="V149" t="str">
            <v xml:space="preserve">Eficacia </v>
          </cell>
          <cell r="W149" t="str">
            <v>Resultado</v>
          </cell>
          <cell r="X149">
            <v>2018</v>
          </cell>
          <cell r="Y149">
            <v>3</v>
          </cell>
          <cell r="Z149">
            <v>2016</v>
          </cell>
          <cell r="AA149">
            <v>1</v>
          </cell>
          <cell r="AB149">
            <v>0</v>
          </cell>
          <cell r="AC149">
            <v>1</v>
          </cell>
          <cell r="AD149">
            <v>1</v>
          </cell>
          <cell r="AE149">
            <v>1</v>
          </cell>
          <cell r="AF149">
            <v>0</v>
          </cell>
          <cell r="AG149" t="str">
            <v>No Aplica</v>
          </cell>
          <cell r="AH149" t="str">
            <v>No Aplica</v>
          </cell>
          <cell r="AI149">
            <v>1</v>
          </cell>
          <cell r="AJ149">
            <v>1</v>
          </cell>
          <cell r="AK149" t="str">
            <v>No Aplica</v>
          </cell>
          <cell r="AL149" t="str">
            <v>No Aplica</v>
          </cell>
          <cell r="AM149" t="str">
            <v>No Aplica</v>
          </cell>
          <cell r="AN149">
            <v>1</v>
          </cell>
          <cell r="AO149" t="str">
            <v>Evaluación del Sistema de Control Interno</v>
          </cell>
          <cell r="AP149" t="str">
            <v>No Aplica</v>
          </cell>
          <cell r="AQ149" t="str">
            <v>No Aplica</v>
          </cell>
          <cell r="AR149" t="str">
            <v>No Aplica</v>
          </cell>
          <cell r="AS149" t="str">
            <v>No Aplica</v>
          </cell>
          <cell r="AT149" t="str">
            <v>No Aplica</v>
          </cell>
          <cell r="AU149" t="str">
            <v>No Aplica</v>
          </cell>
          <cell r="AV149" t="str">
            <v>No Aplica</v>
          </cell>
          <cell r="AW149" t="str">
            <v>No Aplica</v>
          </cell>
          <cell r="AX149" t="str">
            <v>No Aplica</v>
          </cell>
          <cell r="AY149" t="str">
            <v>No Aplica</v>
          </cell>
          <cell r="AZ149">
            <v>1</v>
          </cell>
          <cell r="BA149" t="str">
            <v>No Aplica</v>
          </cell>
          <cell r="BB149" t="str">
            <v>No Aplica</v>
          </cell>
          <cell r="BC149">
            <v>1</v>
          </cell>
          <cell r="BD149" t="str">
            <v>No Aplica</v>
          </cell>
          <cell r="BE149" t="str">
            <v>No Aplica</v>
          </cell>
          <cell r="BF149" t="str">
            <v>No Aplica</v>
          </cell>
          <cell r="BG149" t="str">
            <v>No Aplica</v>
          </cell>
          <cell r="BH149" t="str">
            <v>No Aplica</v>
          </cell>
          <cell r="BI149" t="str">
            <v>No Aplica</v>
          </cell>
          <cell r="BJ149" t="str">
            <v>No Aplica</v>
          </cell>
          <cell r="BK149" t="str">
            <v>No Aplica</v>
          </cell>
          <cell r="BL149" t="str">
            <v>No Aplica</v>
          </cell>
          <cell r="BM149" t="str">
            <v>Plan Estratégico InstitucionalPlan de Acción SGCEvaluación del Sistema de Control InternoPLAN ESTRATÉGICO DE TALENTO HUMANO
PLAN DE TRABAJO ANUAL EN SEGURIDAD Y SALUD EN EL TRABAJO</v>
          </cell>
          <cell r="BN149" t="str">
            <v xml:space="preserve">Mide el grado de ejecución de las Auditorías Internas de calidad planificadas en la vigencia </v>
          </cell>
          <cell r="BO149" t="str">
            <v>1. Planificar la evaluación del SIG
2. Evaluar  integralmente los requisitos del SIG 
3. Presentar resultados de las auditorías realizadas.</v>
          </cell>
          <cell r="BP149" t="str">
            <v>1. Contribuye al mejoramiento de la calidad dirigido al usuario que requiere de los productos o servicio ofrecidos por la Entidad.
2. Promueve la mejora continua de los procesos de la organización
3. Tomar medidas frente a fallos existentes en los diferentes procesos.</v>
          </cell>
          <cell r="BQ149" t="str">
            <v xml:space="preserve">Cronograma de Auditorias Internas de Calidad
Informes de Auditorias Interna de Calidad
Presentación de Resultados </v>
          </cell>
          <cell r="BR149" t="str">
            <v>Suma</v>
          </cell>
          <cell r="BS149">
            <v>22</v>
          </cell>
          <cell r="BT149">
            <v>0</v>
          </cell>
          <cell r="BU149">
            <v>1</v>
          </cell>
          <cell r="BV149">
            <v>1</v>
          </cell>
          <cell r="BW149">
            <v>1</v>
          </cell>
          <cell r="BX149">
            <v>9</v>
          </cell>
          <cell r="BY149">
            <v>6</v>
          </cell>
          <cell r="BZ149">
            <v>1</v>
          </cell>
          <cell r="CA149">
            <v>2</v>
          </cell>
          <cell r="CB149">
            <v>1</v>
          </cell>
          <cell r="CC149">
            <v>0</v>
          </cell>
          <cell r="CD149">
            <v>0</v>
          </cell>
          <cell r="CE149">
            <v>0</v>
          </cell>
          <cell r="CF149">
            <v>0</v>
          </cell>
          <cell r="CG149">
            <v>4.5454545454545456E-2</v>
          </cell>
          <cell r="CH149">
            <v>4.5454545454545456E-2</v>
          </cell>
          <cell r="CI149">
            <v>4.5454545454545456E-2</v>
          </cell>
          <cell r="CJ149">
            <v>0.40909090909090912</v>
          </cell>
          <cell r="CK149">
            <v>0.27272727272727271</v>
          </cell>
          <cell r="CL149">
            <v>4.5454545454545456E-2</v>
          </cell>
          <cell r="CM149">
            <v>9.0909090909090912E-2</v>
          </cell>
          <cell r="CN149">
            <v>4.5454545454545456E-2</v>
          </cell>
          <cell r="CO149">
            <v>0</v>
          </cell>
          <cell r="CP149">
            <v>0</v>
          </cell>
          <cell r="CQ149">
            <v>0</v>
          </cell>
          <cell r="CR149">
            <v>1</v>
          </cell>
          <cell r="CS149" t="str">
            <v/>
          </cell>
          <cell r="CT149" t="str">
            <v/>
          </cell>
          <cell r="CU149" t="str">
            <v/>
          </cell>
          <cell r="CV149" t="str">
            <v/>
          </cell>
          <cell r="CW149" t="str">
            <v/>
          </cell>
          <cell r="CX149">
            <v>1</v>
          </cell>
          <cell r="CY149" t="str">
            <v/>
          </cell>
          <cell r="CZ149" t="str">
            <v>Se realizo la evaluación a los requisitos de la ISO 9001/2015 con el fin de identificar los posibles incumplimientos a la norma.</v>
          </cell>
          <cell r="DA149" t="str">
            <v>No se presentaron</v>
          </cell>
          <cell r="DB149" t="str">
            <v xml:space="preserve">
1. Se promovió el mejoramiento del proceso.
2. Se tomaron medidas frente a fallos existentes </v>
          </cell>
          <cell r="DC149">
            <v>1</v>
          </cell>
          <cell r="DD149" t="str">
            <v/>
          </cell>
          <cell r="DE149" t="str">
            <v>Se realizo la evaluación a los requisitos de la ISO 9001/2015 con el fin de identificar los posibles incumplimientos a la norma.</v>
          </cell>
          <cell r="DF149" t="str">
            <v>No se presentaron</v>
          </cell>
          <cell r="DG149" t="str">
            <v xml:space="preserve">
1. Se promovió el mejoramiento del proceso.
2. Se tomaron medidas frente a fallos existentes </v>
          </cell>
          <cell r="DH149">
            <v>1</v>
          </cell>
          <cell r="DI149" t="str">
            <v/>
          </cell>
          <cell r="DJ149" t="str">
            <v>Se realizo la evaluación a los requisitos de la ISO 9001/2015 con el fin de identificar los posibles incumplimientos a la norma.</v>
          </cell>
          <cell r="DK149" t="str">
            <v>No se presentaron</v>
          </cell>
          <cell r="DL149" t="str">
            <v xml:space="preserve">
1. Se promovió el mejoramiento del proceso.
2. Se tomaron medidas frente a fallos existentes </v>
          </cell>
          <cell r="DM149">
            <v>5</v>
          </cell>
          <cell r="DN149" t="str">
            <v/>
          </cell>
          <cell r="DO149" t="str">
            <v>Se realizo la evaluación a los requisitos de la ISO 9001/2015 con el fin de identificar los posibles incumplimientos a la norma.</v>
          </cell>
          <cell r="DP149" t="str">
            <v>De las 9 actividades planeadas para el mes, 3 correspondian a Auditoria Integrales ( contratacion, atencion a victimas y estrategia TIC) y 6 auditorias de calidad ( politica publica, gestion humana, Comunicaciones, seguridad y salud en el trabajo, asuntos internacionales e imprenta distrital), teniendo en cuenta la flexibilidad de la ejecucion del ciclo entre mayo y junio, por la carga de actividades de los auditores lideres en el mes de mayo se hizo necesario realizar la reprogramacion de la relacionadas a  comunicaciones, seguridad y salud en el trabajo, asuntos internacionales e imprenta distrital para el mes de junio, sin embargo a la fecha de este reporte estas actividades ya se encuentran ejecutadas.</v>
          </cell>
          <cell r="DQ149" t="str">
            <v xml:space="preserve">
1. Se promovió el mejoramiento del proceso.
2. Se tomaron medidas frente a fallos existentes </v>
          </cell>
          <cell r="DR149">
            <v>9</v>
          </cell>
          <cell r="DS149" t="str">
            <v/>
          </cell>
          <cell r="DT149" t="str">
            <v xml:space="preserve">De las  6 auditorias programadas para el mes de junio, se ejecutaron 5, se encuentra por realizar la correspondiente a la Evaluacion del Sistema de Control Interno, la cual por necesidad del servicio tanto del equipo auditor como del proceso sujeto de auditoria se debio reprogramar para el dia martes 9 de julio.
Se reportan 4 adicionales
</v>
          </cell>
          <cell r="DU149" t="str">
            <v>Se encuentra por realizar la correspondiente a la Evaluacion del Sistema de Control Interno, la cual por necesidad del servicio tanto del equipo auditor como del proceso sujeto de auditoria se debio reprogramar para el dia martes 9 de julio.</v>
          </cell>
          <cell r="DV149" t="str">
            <v xml:space="preserve">
1. Se promovió el mejoramiento del proceso.
2. Se tomaron medidas frente a fallos existentes </v>
          </cell>
          <cell r="DW149">
            <v>1</v>
          </cell>
          <cell r="DX149" t="str">
            <v/>
          </cell>
          <cell r="DY149" t="str">
            <v>Evaluacion del Sistema de Control Interno, la cual por necesidad del servicio tanto del equipo auditor como del proceso sujeto de auditoria se debio reprogramar para el dia martes 9 de julio.</v>
          </cell>
          <cell r="DZ149" t="str">
            <v>No se presentaron</v>
          </cell>
          <cell r="EA149" t="str">
            <v xml:space="preserve">
1. Se promovió el mejoramiento del proceso.
2. Se tomaron medidas frente a fallos existentes </v>
          </cell>
          <cell r="EB149">
            <v>4</v>
          </cell>
          <cell r="EC149" t="str">
            <v/>
          </cell>
          <cell r="ED149" t="str">
            <v>Se realizo la auditoria del proceso de servicio a la ciudadania y se reporta las ejecutadas de comunicaciones, seguridad y salud en el trabajo y estrategias TIC, realizadas dentro del ciclo de auditorias de calidad.</v>
          </cell>
          <cell r="EE149" t="str">
            <v>No se presentaron</v>
          </cell>
          <cell r="EF149" t="str">
            <v xml:space="preserve">
1. Se promovió el mejoramiento del proceso.
2. Se tomaron medidas frente a fallos existentes </v>
          </cell>
          <cell r="EG149">
            <v>0</v>
          </cell>
          <cell r="EH149" t="str">
            <v/>
          </cell>
          <cell r="EI149" t="str">
            <v>Corresponde a la auditoria de seguridad salud en el trabajo la cual se desarrollo dentro del ciclo de auditorias internas de calidad (junio - julio).</v>
          </cell>
          <cell r="EJ149" t="str">
            <v>No se presentaron</v>
          </cell>
          <cell r="EK149" t="str">
            <v xml:space="preserve">
1. Se promovió el mejoramiento del proceso.
2. Se tomaron medidas frente a fallos existentes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v>22</v>
          </cell>
          <cell r="FB149">
            <v>0</v>
          </cell>
          <cell r="FC149" t="str">
            <v>Cumple</v>
          </cell>
          <cell r="FD149" t="str">
            <v>Cumplido</v>
          </cell>
          <cell r="FE149" t="str">
            <v>Satisfactorio</v>
          </cell>
          <cell r="FF149" t="str">
            <v>No adecuado</v>
          </cell>
          <cell r="FG149" t="str">
            <v>Incoherente</v>
          </cell>
          <cell r="FH149" t="str">
            <v>Concuerda</v>
          </cell>
          <cell r="FI149" t="str">
            <v>No aplica</v>
          </cell>
          <cell r="FJ149" t="str">
            <v>Relación directa</v>
          </cell>
          <cell r="FK149" t="str">
            <v>Adecuado</v>
          </cell>
          <cell r="FL149" t="str">
            <v>Oportuna</v>
          </cell>
          <cell r="FM149" t="str">
            <v>Si bien es cierto se cuenta con las evidencias del Informe de Auditoria Interna de Calidad realizado en el mes de febrero, se solicita subir en el One Drive el Informe de Auditoria Interna de Calidad realizado en el mes de marzo; hasta el 22 de abril de 2019 para evitar que este criterio quede inconsistente.
24042019 la Oficina de Control Interno, atiende las recomendaciones realizadas por la Oficina Asesora de Planeación. Así mismo, y con el objetivo de actualizar la base de datos y realizar los ajustes respectivos a la retroalimentación, se oficializan los mismos a través de los memorandos 3-2019-12411.</v>
          </cell>
          <cell r="FN149" t="str">
            <v xml:space="preserve">Bibiana Rodríguez </v>
          </cell>
          <cell r="FO149" t="str">
            <v>Cumple</v>
          </cell>
          <cell r="FP149" t="str">
            <v>Satisfactorio</v>
          </cell>
          <cell r="FQ149" t="e">
            <v>#N/A</v>
          </cell>
          <cell r="FR149" t="str">
            <v>Adecuado</v>
          </cell>
          <cell r="FS149" t="str">
            <v>Coherente</v>
          </cell>
          <cell r="FT149" t="str">
            <v>Concuerda</v>
          </cell>
          <cell r="FU149" t="str">
            <v>Concuerda</v>
          </cell>
          <cell r="FV149" t="str">
            <v>Relación directa</v>
          </cell>
          <cell r="FW149" t="str">
            <v>Adecuado</v>
          </cell>
          <cell r="FX149" t="str">
            <v>Oportuna</v>
          </cell>
          <cell r="FY149">
            <v>0</v>
          </cell>
          <cell r="FZ149" t="str">
            <v xml:space="preserve">Bibiana Rodríguez </v>
          </cell>
          <cell r="GA149">
            <v>0</v>
          </cell>
          <cell r="GB149" t="str">
            <v>Cumplido</v>
          </cell>
          <cell r="GC149" t="e">
            <v>#N/A</v>
          </cell>
          <cell r="GD149">
            <v>0</v>
          </cell>
          <cell r="GE149">
            <v>0</v>
          </cell>
          <cell r="GF149">
            <v>0</v>
          </cell>
          <cell r="GG149">
            <v>0</v>
          </cell>
          <cell r="GH149">
            <v>0</v>
          </cell>
          <cell r="GI149">
            <v>0</v>
          </cell>
          <cell r="GJ149">
            <v>0</v>
          </cell>
          <cell r="GK149">
            <v>0</v>
          </cell>
          <cell r="GL149">
            <v>0</v>
          </cell>
          <cell r="GM149">
            <v>0</v>
          </cell>
          <cell r="GN149">
            <v>0</v>
          </cell>
          <cell r="GO149" t="e">
            <v>#N/A</v>
          </cell>
          <cell r="GP149">
            <v>0</v>
          </cell>
          <cell r="GQ149">
            <v>0</v>
          </cell>
          <cell r="GR149">
            <v>0</v>
          </cell>
          <cell r="GS149">
            <v>0</v>
          </cell>
          <cell r="GT149">
            <v>0</v>
          </cell>
          <cell r="GU149">
            <v>0</v>
          </cell>
          <cell r="GV149">
            <v>0</v>
          </cell>
          <cell r="GW149">
            <v>0</v>
          </cell>
          <cell r="GX149">
            <v>0</v>
          </cell>
          <cell r="GY149" t="str">
            <v/>
          </cell>
          <cell r="GZ149">
            <v>1</v>
          </cell>
          <cell r="HA149">
            <v>1</v>
          </cell>
          <cell r="HB149">
            <v>1</v>
          </cell>
          <cell r="HC149">
            <v>5</v>
          </cell>
          <cell r="HD149">
            <v>9</v>
          </cell>
          <cell r="HE149">
            <v>1</v>
          </cell>
          <cell r="HF149">
            <v>4</v>
          </cell>
          <cell r="HG149">
            <v>0</v>
          </cell>
          <cell r="HH149" t="str">
            <v/>
          </cell>
          <cell r="HI149" t="str">
            <v/>
          </cell>
          <cell r="HJ149" t="str">
            <v/>
          </cell>
          <cell r="HK149">
            <v>22</v>
          </cell>
          <cell r="HL149">
            <v>0</v>
          </cell>
          <cell r="HM149">
            <v>4.5454545454545456E-2</v>
          </cell>
          <cell r="HN149">
            <v>4.5454545454545456E-2</v>
          </cell>
          <cell r="HO149">
            <v>4.5454545454545456E-2</v>
          </cell>
          <cell r="HP149">
            <v>0.22727272727272727</v>
          </cell>
          <cell r="HQ149">
            <v>0.40909090909090912</v>
          </cell>
          <cell r="HR149">
            <v>4.5454545454545456E-2</v>
          </cell>
          <cell r="HS149">
            <v>0.18181818181818182</v>
          </cell>
          <cell r="HT149">
            <v>0</v>
          </cell>
          <cell r="HU149">
            <v>0</v>
          </cell>
          <cell r="HV149">
            <v>0</v>
          </cell>
          <cell r="HW149">
            <v>0</v>
          </cell>
          <cell r="HX149">
            <v>1</v>
          </cell>
          <cell r="HY149" t="str">
            <v>No Programó</v>
          </cell>
          <cell r="HZ149">
            <v>1</v>
          </cell>
          <cell r="IA149">
            <v>1</v>
          </cell>
          <cell r="IB149">
            <v>1</v>
          </cell>
          <cell r="IC149">
            <v>0.66666666666666674</v>
          </cell>
          <cell r="ID149">
            <v>0.94444444444444453</v>
          </cell>
          <cell r="IE149">
            <v>0.94736842105263164</v>
          </cell>
          <cell r="IF149">
            <v>1.0476190476190477</v>
          </cell>
          <cell r="IG149">
            <v>1.0000000000000002</v>
          </cell>
          <cell r="IH149">
            <v>1.0000000000000002</v>
          </cell>
          <cell r="II149">
            <v>1.0000000000000002</v>
          </cell>
          <cell r="IJ149">
            <v>1.0000000000000002</v>
          </cell>
          <cell r="IK149">
            <v>1</v>
          </cell>
          <cell r="IL149">
            <v>0.94444444444444453</v>
          </cell>
          <cell r="IM149">
            <v>1.0000000000000002</v>
          </cell>
          <cell r="IN149">
            <v>0.93750000000000011</v>
          </cell>
          <cell r="IP149">
            <v>9.0909090909090912E-2</v>
          </cell>
        </row>
        <row r="150">
          <cell r="A150" t="str">
            <v>136A</v>
          </cell>
          <cell r="B150" t="str">
            <v>Oficina de Control Interno</v>
          </cell>
          <cell r="C150" t="str">
            <v>Jefe de Oficina de Control Interno</v>
          </cell>
          <cell r="D150" t="str">
            <v>Andrea Camila Garrido Collazos</v>
          </cell>
          <cell r="E150" t="str">
            <v>P3 -  EFICIENCIA</v>
          </cell>
          <cell r="F150" t="str">
            <v xml:space="preserve">P3O1 Lograr la excelencia en procesos de gestión y convertir a la Secretaría General en referente distrital </v>
          </cell>
          <cell r="G150" t="str">
            <v>P3O1A5 Monitorear el cumplimento de los objetivos estratégicos y metas institucionales de la Secretaría General</v>
          </cell>
          <cell r="H150" t="str">
            <v xml:space="preserve">Ejecutar el Plan Anual de Auditorías </v>
          </cell>
          <cell r="I150" t="str">
            <v>Actividades de aseguramiento y reportes contenidas en el Plan Anual de auditorias, ejecutadas</v>
          </cell>
          <cell r="J150" t="str">
            <v>El indicador mide el grado de avance en la ejecución de las evaluaciones y seguimientos del Plan Anual de Auditorías realizados en el periodo, con respecto a la programación de la vigencia.</v>
          </cell>
          <cell r="K150" t="str">
            <v>(Actividades de aseguramiento y reportes contenidas en el Plan Anual de auditorias ejecutadas / Actividades de aseguramiento y reportes contenidas en el Plan Anual de auditorias programadas) *100</v>
          </cell>
          <cell r="L150" t="str">
            <v xml:space="preserve">Actividades de aseguramiento y reportes contenidas en el Plan Anual de auditorias ejecutadas </v>
          </cell>
          <cell r="M150" t="str">
            <v>Actividades de aseguramiento y reportes contenidas en el Plan Anual de auditorias programadas</v>
          </cell>
          <cell r="O150" t="str">
            <v>Plan Anual de auditorias ejecutado</v>
          </cell>
          <cell r="P150" t="str">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ell>
          <cell r="Q150" t="str">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ell>
          <cell r="R150" t="str">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ell>
          <cell r="S150" t="str">
            <v>Constante</v>
          </cell>
          <cell r="T150" t="str">
            <v>Constante</v>
          </cell>
          <cell r="U150" t="str">
            <v>Porcentaje</v>
          </cell>
          <cell r="V150" t="str">
            <v xml:space="preserve">Eficacia </v>
          </cell>
          <cell r="W150" t="str">
            <v>Resultado</v>
          </cell>
          <cell r="X150">
            <v>2018</v>
          </cell>
          <cell r="Y150">
            <v>31</v>
          </cell>
          <cell r="Z150">
            <v>2016</v>
          </cell>
          <cell r="AA150">
            <v>1</v>
          </cell>
          <cell r="AB150">
            <v>1</v>
          </cell>
          <cell r="AC150">
            <v>1</v>
          </cell>
          <cell r="AD150">
            <v>1</v>
          </cell>
          <cell r="AE150">
            <v>1</v>
          </cell>
          <cell r="AF150">
            <v>0</v>
          </cell>
          <cell r="AG150" t="str">
            <v>No Aplica</v>
          </cell>
          <cell r="AH150" t="str">
            <v>No Aplica</v>
          </cell>
          <cell r="AI150">
            <v>1</v>
          </cell>
          <cell r="AJ150">
            <v>1</v>
          </cell>
          <cell r="AK150" t="str">
            <v>No Aplica</v>
          </cell>
          <cell r="AL150" t="str">
            <v>No Aplica</v>
          </cell>
          <cell r="AM150" t="str">
            <v>No Aplica</v>
          </cell>
          <cell r="AN150">
            <v>1</v>
          </cell>
          <cell r="AO150" t="str">
            <v>Evaluación del Sistema de Control Interno</v>
          </cell>
          <cell r="AP150" t="str">
            <v>No Aplica</v>
          </cell>
          <cell r="AQ150" t="str">
            <v>No Aplica</v>
          </cell>
          <cell r="AR150" t="str">
            <v>No Aplica</v>
          </cell>
          <cell r="AS150" t="str">
            <v>No Aplica</v>
          </cell>
          <cell r="AT150" t="str">
            <v>No Aplica</v>
          </cell>
          <cell r="AU150" t="str">
            <v>No Aplica</v>
          </cell>
          <cell r="AV150" t="str">
            <v>No Aplica</v>
          </cell>
          <cell r="AW150" t="str">
            <v>No Aplica</v>
          </cell>
          <cell r="AX150" t="str">
            <v>No Aplica</v>
          </cell>
          <cell r="AY150" t="str">
            <v>No Aplica</v>
          </cell>
          <cell r="AZ150" t="str">
            <v>No Aplica</v>
          </cell>
          <cell r="BA150" t="str">
            <v>No Aplica</v>
          </cell>
          <cell r="BB150" t="str">
            <v>No Aplica</v>
          </cell>
          <cell r="BC150" t="str">
            <v>No Aplica</v>
          </cell>
          <cell r="BD150" t="str">
            <v>No Aplica</v>
          </cell>
          <cell r="BE150" t="str">
            <v>No Aplica</v>
          </cell>
          <cell r="BF150" t="str">
            <v>No Aplica</v>
          </cell>
          <cell r="BG150" t="str">
            <v>No Aplica</v>
          </cell>
          <cell r="BH150" t="str">
            <v>No Aplica</v>
          </cell>
          <cell r="BI150" t="str">
            <v>No Aplica</v>
          </cell>
          <cell r="BJ150" t="str">
            <v>No Aplica</v>
          </cell>
          <cell r="BK150" t="str">
            <v>No Aplica</v>
          </cell>
          <cell r="BL150" t="str">
            <v>No Aplica</v>
          </cell>
          <cell r="BM150" t="str">
            <v>Plan Estratégico InstitucionalPlan de Acción SGCEvaluación del Sistema de Control Interno</v>
          </cell>
          <cell r="BN150" t="str">
            <v>El indicador mide el grado de avance en la ejecución de las evaluaciones y seguimientos del Plan Anual de Auditorías realizados en el periodo, con respecto a la programación de la vigencia.</v>
          </cell>
          <cell r="BO150" t="str">
            <v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v>
          </cell>
          <cell r="BP150" t="str">
            <v>1. Aplicar acciones frente a las situaciones que puedan afectar el cumplimiento de los objetivos institucionales de la Entidad.
2. Suministra información para la toma de decisiones.
3. Propone mejoras continuas en los procesos de la entidad.
4.Previene posibles fraudes y errores.
5.Genera transparencia en los procesos, planes y proyectos de la Entidad.
6. Identifica riesgos de la entidad.</v>
          </cell>
          <cell r="BQ150" t="str">
            <v xml:space="preserve">Informes de auditoria y seguimientos (preliminar o final) realizados,
registro de presentación de información normativa -Veeduría Distrital, Contraloría, DAFP, entre otros,  registro de publicación en pagina web, cuadro consolidado de actividades ejecutadas por mes. 
</v>
          </cell>
          <cell r="BR150" t="str">
            <v>Suma</v>
          </cell>
          <cell r="BS150">
            <v>340</v>
          </cell>
          <cell r="BT150">
            <v>26</v>
          </cell>
          <cell r="BU150">
            <v>48</v>
          </cell>
          <cell r="BV150">
            <v>27</v>
          </cell>
          <cell r="BW150">
            <v>24</v>
          </cell>
          <cell r="BX150">
            <v>34</v>
          </cell>
          <cell r="BY150">
            <v>31</v>
          </cell>
          <cell r="BZ150">
            <v>28</v>
          </cell>
          <cell r="CA150">
            <v>23</v>
          </cell>
          <cell r="CB150">
            <v>26</v>
          </cell>
          <cell r="CC150">
            <v>25</v>
          </cell>
          <cell r="CD150">
            <v>25</v>
          </cell>
          <cell r="CE150">
            <v>23</v>
          </cell>
          <cell r="CF150">
            <v>7.6470588235294124E-2</v>
          </cell>
          <cell r="CG150">
            <v>0.14117647058823529</v>
          </cell>
          <cell r="CH150">
            <v>7.9411764705882348E-2</v>
          </cell>
          <cell r="CI150">
            <v>7.0588235294117646E-2</v>
          </cell>
          <cell r="CJ150">
            <v>0.1</v>
          </cell>
          <cell r="CK150">
            <v>9.1176470588235289E-2</v>
          </cell>
          <cell r="CL150">
            <v>8.2352941176470587E-2</v>
          </cell>
          <cell r="CM150">
            <v>6.7647058823529407E-2</v>
          </cell>
          <cell r="CN150">
            <v>7.6470588235294124E-2</v>
          </cell>
          <cell r="CO150">
            <v>7.3529411764705885E-2</v>
          </cell>
          <cell r="CP150">
            <v>7.3529411764705885E-2</v>
          </cell>
          <cell r="CQ150">
            <v>6.7647058823529407E-2</v>
          </cell>
          <cell r="CR150">
            <v>1</v>
          </cell>
          <cell r="CS150">
            <v>26</v>
          </cell>
          <cell r="CT150" t="str">
            <v/>
          </cell>
          <cell r="CU150" t="str">
            <v>De acuerdo a las actividades planeadas se dio cumplimiento a la totalidad de las mismas.</v>
          </cell>
          <cell r="CV150" t="str">
            <v>No se presentaron</v>
          </cell>
          <cell r="CW150" t="str">
            <v xml:space="preserve">Se aplicaron acciones frente a las debilidades observadas.
Se identifican situaciones que pueden materializar los riesgos asociados a los procesos y proyectos.
</v>
          </cell>
          <cell r="CX150">
            <v>48</v>
          </cell>
          <cell r="CY150" t="str">
            <v/>
          </cell>
          <cell r="CZ150" t="str">
            <v>De acuerdo a las actividades planeadas se dio cumplimiento a la totalidad de las mismas.</v>
          </cell>
          <cell r="DA150" t="str">
            <v>No se presentaron</v>
          </cell>
          <cell r="DB150" t="str">
            <v xml:space="preserve">Se aplicaron acciones frente a las debilidades observadas.
Se identifican situaciones que pueden materializar los riesgos asociados a los procesos y proyectos.
</v>
          </cell>
          <cell r="DC150">
            <v>27</v>
          </cell>
          <cell r="DD150" t="str">
            <v/>
          </cell>
          <cell r="DE150" t="str">
            <v>De acuerdo a las actividades planeadas se dio cumplimiento a la totalidad de las mismas.</v>
          </cell>
          <cell r="DF150" t="str">
            <v>No se presentaron</v>
          </cell>
          <cell r="DG150" t="str">
            <v xml:space="preserve">Se aplicaron acciones frente a las debilidades observadas.
Se identifican situaciones que pueden materializar los riesgos asociados a los procesos y proyectos.
</v>
          </cell>
          <cell r="DH150">
            <v>23</v>
          </cell>
          <cell r="DI150">
            <v>24</v>
          </cell>
          <cell r="DJ150" t="str">
            <v>Del total de las actividades por capacidad operativa la actividad correspondeinte a seguimiento NICPS se reprogramo para el mes de mayo.</v>
          </cell>
          <cell r="DK150" t="str">
            <v>Del total de las actividades por capacidad operativa la actividad correspondeinte a seguimiento NICPS se reprogramo para el mes de mayo.</v>
          </cell>
          <cell r="DL150" t="str">
            <v xml:space="preserve">Se aplicaron acciones frente a las debilidades observadas.
Se identifican situaciones que pueden materializar los riesgos asociados a los procesos y proyectos.
</v>
          </cell>
          <cell r="DM150">
            <v>33</v>
          </cell>
          <cell r="DN150" t="str">
            <v/>
          </cell>
          <cell r="DO150" t="str">
            <v>1. La actividad relacionada con el seguimiento NICPS se encontraba programada para el mes de abril, sin embargo, por las diferentes actividades que se requirió atender la misma se ejecuto en el mes de mayo del año en curso.
2 De las 7 auditorias internas de calidad planeadas para el mes, 3 correspondían a Auditoria Integrales ( contratación, atención a victimas y estrategia TIC) y 4 auditorias de calidad ( política publica, gestión humana, asuntos internacionales e imprenta distrital), se hizo necesario realizar la reprogramación de la relacionadas a asuntos internacionales e imprenta distrital para el mes de junio, sin embargo a la fecha de este reporte estas actividades ya se encuentran ejecutadas.
Existe una diferencia en las auditorias de calidad del indicador de calidad y de gestión , toda vez que esta atiende a un cambio que se requirió realizar con las auditorias de comunicaciones y seguridad en el trabajo que se contemplaron inicialmente realizarse de forma integral (calidad y gestión) y se solicito su ejecución dentro del ciclo de calidad, por lo anterior en este indicador se reporta planeada 7 y en calidad 9.</v>
          </cell>
          <cell r="DP150" t="str">
            <v>1. La actividad relacionada con el seguimiento NICPS se encontraba programada para el mes de abril, sin embargo, por las diferentes actividades que se requirió atender la misma se ejecuto en el mes de mayo del año en curso.
2 De las 7 auditorias internas de calidad planeadas para el mes, 3 correspondían a Auditoria Integrales ( contratación, atención a victimas y estrategia TIC) y 4 auditorias de calidad ( política publica, gestión humana, asuntos internacionales e imprenta distrital), se hizo necesario realizar la reprogramación de la relacionadas a asuntos internacionales e imprenta distrital para el mes de junio, sin embargo a la fecha de este reporte estas actividades ya se encuentran ejecutadas.
Existe una diferencia en las auditorias de calidad del indicador de calidad y de gestión , toda vez que esta atiende a un cambio que se requirió realizar con las auditorias de comunicaciones y seguridad en el trabajo que se contemplaron inicialmente realizarse de forma integral (calidad y gestión) y se solicito su ejecución dentro del ciclo de calidad, por lo anterior en este indicador se reporta planeada 7 y en calidad 9.</v>
          </cell>
          <cell r="DQ150" t="str">
            <v xml:space="preserve">Se aplicaron acciones frente a las debilidades observadas.
Se identifican situaciones que pueden materializar los riesgos asociados a los procesos y proyectos.
</v>
          </cell>
          <cell r="DR150">
            <v>33</v>
          </cell>
          <cell r="DS150" t="str">
            <v/>
          </cell>
          <cell r="DT150" t="str">
            <v>Se realizo la totalidad de las actividades programadas a excepcion del seguimeinto de asuteridad en el gasto la cual se encuentra en curso lo anterior en ocasión de la solicitud de prórroga de entrega de información por parte de la Dependencia auditada.
Adicionalmente, se encuentra por realizar la auditoria de calidad correspondiente a la Evaluacion del Sistema de Control Interno, la cual por necesidad del servicio tanto del equipo auditor como del proceso sujeto de auditoria se debio reprogramar para el dia martes 9 de julio.</v>
          </cell>
          <cell r="DU150" t="str">
            <v>Se encuentra por realizar la auditoria de calidad correspondiente a la Evaluacion del Sistema de Control Interno, la cual por necesidad del servicio tanto del equipo auditor como del proceso sujeto de auditoria se debio reprogramar para el dia martes 9 de julio.
Resepcto a la actividad de seguimiento de asuteridad en el gasto se encuentra en curso con ocasión de solicitud de prórroga de entrega de información por parte de la Dependencia auditada.</v>
          </cell>
          <cell r="DV150" t="str">
            <v xml:space="preserve">Se aplicaron acciones frente a las debilidades observadas.
Se identifican situaciones que pueden materializar los riesgos asociados a los procesos y proyectos.
</v>
          </cell>
          <cell r="DW150">
            <v>29.3</v>
          </cell>
          <cell r="DX150" t="str">
            <v/>
          </cell>
          <cell r="DY150" t="str">
            <v xml:space="preserve">El mayor numero reportado atiende a:
Las actividades que se encontraba por cumplir en el mes de junio correspondiente a Austeridad en el Gasto y la auditoria interna de calidad de Evaluacion del sistema de control interno. 
Adicionalmente aun cuando lo se cumplio en el 100% dos de las actividades planeadas para el mes de julio, las mismas reportan un avance del 50% (Proceso Gestión del Sistema Distrital de servicio a la Ciudadanía) y 80% (Gestión, Administración Y Soporte De Infraestructura y Recursos - Proyecto 1081). </v>
          </cell>
          <cell r="DZ150" t="str">
            <v xml:space="preserve">El mayor numero reportado atiende a:
Las actividades que se encontraba por cumplir en el mes de junio correspondiente a Austeridad en el Gasto y la auditoria interna de calidad de Evaluacion del sistema de control interno. 
Adicionalmente aun cuando lo se cumplio en el 100% dos de las actividades planeadas para el mes de julio, las mismas reportan un avance del 50% (Proceso Gestión del Sistema Distrital de servicio a la Ciudadanía) y 80% (Gestión, Administración Y Soporte De Infraestructura y Recursos - Proyecto 1081). </v>
          </cell>
          <cell r="EA150" t="str">
            <v xml:space="preserve">Se aplicaron acciones frente a las debilidades observadas.
Se identifican situaciones que pueden materializar los riesgos asociados a los procesos y proyectos.
</v>
          </cell>
          <cell r="EB150">
            <v>20.6</v>
          </cell>
          <cell r="EC150" t="str">
            <v/>
          </cell>
          <cell r="ED150" t="str">
            <v>De las actividades programas se dio cumplimiento se encuentran en ejecucion  las relacionadas con servicio a la ciudadania, Auditoría Plan de Seguridad Vial y seguimiento NICSP, las cuales por necesidas del servicio en atencion a los diferentes entes de control no se logaron finalizar dentro del mes de agosto.</v>
          </cell>
          <cell r="EE150" t="str">
            <v>De las actividades programas se dio cumplimiento se encuentran en ejecucion  las relacionadas con servicio a la ciudadania, Auditoría Plan de Seguridad Vial y seguimiento NICSP, las cuales por necesidas del servicio en atencion a los diferentes entes de control no se logaron finalizar dentro del mes de agosto.</v>
          </cell>
          <cell r="EF150" t="str">
            <v xml:space="preserve">Se aplicaron acciones frente a las debilidades observadas.
Se identifican situaciones que pueden materializar los riesgos asociados a los procesos y proyectos.
</v>
          </cell>
          <cell r="EG150">
            <v>25</v>
          </cell>
          <cell r="EH150" t="str">
            <v/>
          </cell>
          <cell r="EI150"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EJ150"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EK150" t="str">
            <v>Los rezagos presentados en el mes de agosto 2019, se culminaron en el mes de septiembre principalmente en lo relacionado a proyecto de inversión 1126, Auditoría Plan de Seguridad Vial y seguimiento NICSP, Gestión, Administración Y Soporte De Infraestructura y Recursos - Proyecto 1081 y atención de quejas, sugerencias y reclamos, de las actividades programas se dio cumplimiento a la totalidad de las mismas a excepción del seguimiento a los subcomités de autocontrol, actividad que se encuentra en etapa de culminación.</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v>264.89999999999998</v>
          </cell>
          <cell r="FB150">
            <v>0</v>
          </cell>
          <cell r="FC150" t="str">
            <v>Cumple</v>
          </cell>
          <cell r="FD150" t="str">
            <v>Cumplido</v>
          </cell>
          <cell r="FE150" t="str">
            <v>Cumplido</v>
          </cell>
          <cell r="FF150" t="str">
            <v>Adecuado</v>
          </cell>
          <cell r="FG150" t="str">
            <v>Coherente</v>
          </cell>
          <cell r="FH150" t="str">
            <v>Concuerda</v>
          </cell>
          <cell r="FI150" t="str">
            <v>No aplica</v>
          </cell>
          <cell r="FJ150" t="str">
            <v>Relación directa</v>
          </cell>
          <cell r="FK150" t="str">
            <v>Adecuado</v>
          </cell>
          <cell r="FL150" t="str">
            <v>Oportuna</v>
          </cell>
          <cell r="FM150">
            <v>0</v>
          </cell>
          <cell r="FN150" t="str">
            <v xml:space="preserve">Bibiana Rodríguez </v>
          </cell>
          <cell r="FO150" t="str">
            <v>No aplica</v>
          </cell>
          <cell r="FP150" t="str">
            <v>Cumplido</v>
          </cell>
          <cell r="FQ150" t="e">
            <v>#N/A</v>
          </cell>
          <cell r="FR150" t="str">
            <v>Adecuado</v>
          </cell>
          <cell r="FS150" t="str">
            <v>Coherente</v>
          </cell>
          <cell r="FT150" t="str">
            <v>Concuerda</v>
          </cell>
          <cell r="FU150" t="str">
            <v>Concuerda</v>
          </cell>
          <cell r="FV150" t="str">
            <v>Relación directa</v>
          </cell>
          <cell r="FW150" t="str">
            <v>Adecuado</v>
          </cell>
          <cell r="FX150" t="str">
            <v>Oportuna</v>
          </cell>
          <cell r="FY150">
            <v>0</v>
          </cell>
          <cell r="FZ150" t="str">
            <v xml:space="preserve">Bibiana Rodríguez </v>
          </cell>
          <cell r="GA150">
            <v>0</v>
          </cell>
          <cell r="GB150" t="str">
            <v>Satisfactorio</v>
          </cell>
          <cell r="GC150" t="e">
            <v>#N/A</v>
          </cell>
          <cell r="GD150">
            <v>0</v>
          </cell>
          <cell r="GE150">
            <v>0</v>
          </cell>
          <cell r="GF150">
            <v>0</v>
          </cell>
          <cell r="GG150">
            <v>0</v>
          </cell>
          <cell r="GH150">
            <v>0</v>
          </cell>
          <cell r="GI150">
            <v>0</v>
          </cell>
          <cell r="GJ150">
            <v>0</v>
          </cell>
          <cell r="GK150">
            <v>0</v>
          </cell>
          <cell r="GL150">
            <v>0</v>
          </cell>
          <cell r="GM150">
            <v>0</v>
          </cell>
          <cell r="GN150">
            <v>0</v>
          </cell>
          <cell r="GO150" t="e">
            <v>#N/A</v>
          </cell>
          <cell r="GP150">
            <v>0</v>
          </cell>
          <cell r="GQ150">
            <v>0</v>
          </cell>
          <cell r="GR150">
            <v>0</v>
          </cell>
          <cell r="GS150">
            <v>0</v>
          </cell>
          <cell r="GT150">
            <v>0</v>
          </cell>
          <cell r="GU150">
            <v>0</v>
          </cell>
          <cell r="GV150">
            <v>0</v>
          </cell>
          <cell r="GW150">
            <v>0</v>
          </cell>
          <cell r="GX150">
            <v>0</v>
          </cell>
          <cell r="GY150">
            <v>26</v>
          </cell>
          <cell r="GZ150">
            <v>48</v>
          </cell>
          <cell r="HA150">
            <v>27</v>
          </cell>
          <cell r="HB150">
            <v>0.95833333333333337</v>
          </cell>
          <cell r="HC150">
            <v>33</v>
          </cell>
          <cell r="HD150">
            <v>33</v>
          </cell>
          <cell r="HE150">
            <v>29.3</v>
          </cell>
          <cell r="HF150">
            <v>20.6</v>
          </cell>
          <cell r="HG150">
            <v>25</v>
          </cell>
          <cell r="HH150" t="str">
            <v/>
          </cell>
          <cell r="HI150" t="str">
            <v/>
          </cell>
          <cell r="HJ150" t="str">
            <v/>
          </cell>
          <cell r="HK150">
            <v>264.89999999999998</v>
          </cell>
          <cell r="HL150">
            <v>7.6470588235294124E-2</v>
          </cell>
          <cell r="HM150">
            <v>0.14117647058823529</v>
          </cell>
          <cell r="HN150">
            <v>7.9411764705882348E-2</v>
          </cell>
          <cell r="HO150">
            <v>6.7647058823529407E-2</v>
          </cell>
          <cell r="HP150">
            <v>9.7058823529411767E-2</v>
          </cell>
          <cell r="HQ150">
            <v>9.7058823529411767E-2</v>
          </cell>
          <cell r="HR150">
            <v>8.6176470588235299E-2</v>
          </cell>
          <cell r="HS150">
            <v>6.0588235294117651E-2</v>
          </cell>
          <cell r="HT150">
            <v>7.3529411764705885E-2</v>
          </cell>
          <cell r="HU150">
            <v>0</v>
          </cell>
          <cell r="HV150">
            <v>0</v>
          </cell>
          <cell r="HW150">
            <v>0</v>
          </cell>
          <cell r="HX150">
            <v>0.77911764705882347</v>
          </cell>
          <cell r="HY150">
            <v>1</v>
          </cell>
          <cell r="HZ150">
            <v>1</v>
          </cell>
          <cell r="IA150">
            <v>1</v>
          </cell>
          <cell r="IB150">
            <v>0.99199999999999988</v>
          </cell>
          <cell r="IC150">
            <v>0.98742138364779863</v>
          </cell>
          <cell r="ID150">
            <v>1</v>
          </cell>
          <cell r="IE150">
            <v>1.0059633027522936</v>
          </cell>
          <cell r="IF150">
            <v>0.99543568464730281</v>
          </cell>
          <cell r="IG150">
            <v>0.99213483146067394</v>
          </cell>
          <cell r="IH150">
            <v>0.90719178082191765</v>
          </cell>
          <cell r="II150">
            <v>0.83564668769716077</v>
          </cell>
          <cell r="IJ150">
            <v>0.77911764705882347</v>
          </cell>
          <cell r="IK150">
            <v>1</v>
          </cell>
          <cell r="IL150">
            <v>1</v>
          </cell>
          <cell r="IM150">
            <v>0.99213483146067394</v>
          </cell>
          <cell r="IN150">
            <v>1</v>
          </cell>
          <cell r="IP150">
            <v>0.29705882352941176</v>
          </cell>
        </row>
        <row r="151">
          <cell r="A151" t="str">
            <v>PAAC_06B</v>
          </cell>
          <cell r="B151" t="str">
            <v>Oficina de Control Interno</v>
          </cell>
          <cell r="C151" t="str">
            <v>Jefe de Oficina de Control Interno</v>
          </cell>
          <cell r="D151" t="str">
            <v>Andrea Camila Garrido Collazos</v>
          </cell>
          <cell r="E151" t="str">
            <v>P1 -  ÉTICA, BUEN GOBIERNO Y TRANSPARENCIA</v>
          </cell>
          <cell r="F151" t="str">
            <v>P1O1 Consolidar a 2020 una cultura de visión y actuación ética,  integra y transparente</v>
          </cell>
          <cell r="G151" t="str">
            <v>P1O1A11 Realizar la formulación y el seguimiento a la ejecución del Plan Anticorrupción y de Atención al Ciudadano - PAAC, para la obtención de resultados óptimos en la medición del Índice de Gobierno Abierto - IGA</v>
          </cell>
          <cell r="H151" t="str">
            <v>Realizar revisión y monitoreo  a la gestión de los Riesgos de corrupción con el propósito de garantizar la efectividad de los controles, detectar cambios internos y externos e identificar riesgos emergentes.</v>
          </cell>
          <cell r="I151" t="str">
            <v>Informe Mensual de Revisión de Riesgos de Corrupción</v>
          </cell>
          <cell r="J151"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51" t="str">
            <v xml:space="preserve">  # de informes de revisión de riesgos de corrupción realizados en el periodo</v>
          </cell>
          <cell r="L151" t="str">
            <v xml:space="preserve"># de informes de revisión de riesgos de corrupción realizados en el periodo </v>
          </cell>
          <cell r="M151">
            <v>0</v>
          </cell>
          <cell r="O151" t="str">
            <v>Informe Mensual de Revisión de Riesgos de Corrupción</v>
          </cell>
          <cell r="Q151" t="str">
            <v>Informe de seguimiento a los riesgos de corrupción de la OCI y soportes que dan cuenta de la aplicación de controles.</v>
          </cell>
          <cell r="R151" t="str">
            <v>Verificar y validar la efectividad de los controles frente a la mitigación de los riesgos de la Oficina</v>
          </cell>
          <cell r="S151" t="str">
            <v>Suma</v>
          </cell>
          <cell r="T151" t="str">
            <v>Suma</v>
          </cell>
          <cell r="U151" t="str">
            <v>Número</v>
          </cell>
          <cell r="V151" t="str">
            <v>Eficacia</v>
          </cell>
          <cell r="W151" t="str">
            <v>Producto</v>
          </cell>
          <cell r="X151">
            <v>2018</v>
          </cell>
          <cell r="Y151">
            <v>0</v>
          </cell>
          <cell r="Z151">
            <v>0</v>
          </cell>
          <cell r="AA151">
            <v>0</v>
          </cell>
          <cell r="AB151">
            <v>0</v>
          </cell>
          <cell r="AC151">
            <v>12</v>
          </cell>
          <cell r="AD151">
            <v>12</v>
          </cell>
          <cell r="AE151">
            <v>0</v>
          </cell>
          <cell r="AF151">
            <v>0</v>
          </cell>
          <cell r="AG151" t="str">
            <v>No Aplica</v>
          </cell>
          <cell r="AH151" t="str">
            <v>No Aplica</v>
          </cell>
          <cell r="AI151" t="str">
            <v>No Aplica</v>
          </cell>
          <cell r="AJ151">
            <v>1</v>
          </cell>
          <cell r="AK151" t="str">
            <v>No Aplica</v>
          </cell>
          <cell r="AL151" t="str">
            <v>No Aplica</v>
          </cell>
          <cell r="AM151" t="str">
            <v>No Aplica</v>
          </cell>
          <cell r="AN151" t="str">
            <v>No Aplica</v>
          </cell>
          <cell r="AO151" t="str">
            <v>No Aplica</v>
          </cell>
          <cell r="AP151">
            <v>1</v>
          </cell>
          <cell r="AQ151" t="str">
            <v>No Aplica</v>
          </cell>
          <cell r="AR151" t="str">
            <v>No Aplica</v>
          </cell>
          <cell r="AS151" t="str">
            <v>No Aplica</v>
          </cell>
          <cell r="AT151" t="str">
            <v>No Aplica</v>
          </cell>
          <cell r="AU151" t="str">
            <v>No Aplica</v>
          </cell>
          <cell r="AV151" t="str">
            <v>No Aplica</v>
          </cell>
          <cell r="AW151" t="str">
            <v>No Aplica</v>
          </cell>
          <cell r="AX151" t="str">
            <v>No Aplica</v>
          </cell>
          <cell r="AY151" t="str">
            <v>No Aplica</v>
          </cell>
          <cell r="AZ151" t="str">
            <v>No Aplica</v>
          </cell>
          <cell r="BA151" t="str">
            <v>No Aplica</v>
          </cell>
          <cell r="BB151" t="str">
            <v>No Aplica</v>
          </cell>
          <cell r="BC151" t="str">
            <v>No Aplica</v>
          </cell>
          <cell r="BD151" t="str">
            <v>No Aplica</v>
          </cell>
          <cell r="BE151" t="str">
            <v>No Aplica</v>
          </cell>
          <cell r="BF151" t="str">
            <v>No Aplica</v>
          </cell>
          <cell r="BG151" t="str">
            <v>No Aplica</v>
          </cell>
          <cell r="BH151" t="str">
            <v>No Aplica</v>
          </cell>
          <cell r="BI151" t="str">
            <v>No Aplica</v>
          </cell>
          <cell r="BJ151" t="str">
            <v>No Aplica</v>
          </cell>
          <cell r="BK151" t="str">
            <v>No Aplica</v>
          </cell>
          <cell r="BL151" t="str">
            <v>No Aplica</v>
          </cell>
          <cell r="BM151" t="str">
            <v>Plan de Acción PAAC</v>
          </cell>
          <cell r="BN151"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BO151" t="str">
            <v xml:space="preserve">1. Realizar la verificación de los controles establecidos para mitigar los riesgos de corrupción identificados en el proceso de Evaluación del Sistema de Control Interno. </v>
          </cell>
          <cell r="BP151" t="str">
            <v>Verificar y validar la efectividad de los controles frente a la mitigación de los riesgos de la Oficina</v>
          </cell>
          <cell r="BQ151" t="str">
            <v>Informe de seguimiento a los riesgos de corrupción de la OCI y soportes que dan cuenta de la aplicación de controles.</v>
          </cell>
          <cell r="BR151" t="str">
            <v>Suma</v>
          </cell>
          <cell r="BS151">
            <v>12</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1</v>
          </cell>
          <cell r="CQ151">
            <v>1</v>
          </cell>
          <cell r="CR151">
            <v>12</v>
          </cell>
          <cell r="CS151">
            <v>1</v>
          </cell>
          <cell r="CT151" t="str">
            <v/>
          </cell>
          <cell r="CU151" t="str">
            <v>Se realizo la revisión de los riesgos de corrupción asociados al proceso, sin observarse cambios en los mismos.</v>
          </cell>
          <cell r="CV151" t="str">
            <v>No se presentaron</v>
          </cell>
          <cell r="CW151" t="str">
            <v>Confirmar la efectividad de los controles frente a la mitigación de los riesgos.</v>
          </cell>
          <cell r="CX151">
            <v>1</v>
          </cell>
          <cell r="CY151" t="str">
            <v/>
          </cell>
          <cell r="CZ151" t="str">
            <v>Se realizo la revisión de los riesgos de corrupción asociados al proceso, sin observarse cambios en los mismos.</v>
          </cell>
          <cell r="DA151" t="str">
            <v>No se presentaron</v>
          </cell>
          <cell r="DB151" t="str">
            <v>Confirmar la efectividad de los controles frente a la mitigación de los riesgos.</v>
          </cell>
          <cell r="DC151">
            <v>1</v>
          </cell>
          <cell r="DD151" t="str">
            <v/>
          </cell>
          <cell r="DE151" t="str">
            <v>Se realizo la revisión de los riesgos de corrupción asociados al proceso, sin observarse cambios en los mismos.</v>
          </cell>
          <cell r="DF151" t="str">
            <v>No se presentaron</v>
          </cell>
          <cell r="DG151" t="str">
            <v>Confirmar la efectividad de los controles frente a la mitigación de los riesgos.</v>
          </cell>
          <cell r="DH151">
            <v>1</v>
          </cell>
          <cell r="DI151" t="str">
            <v/>
          </cell>
          <cell r="DJ151" t="str">
            <v>Se realizo la revisión de los riesgos de corrupción asociados al proceso, sin observarse cambios en los mismos.</v>
          </cell>
          <cell r="DK151" t="str">
            <v>No se presentaron</v>
          </cell>
          <cell r="DL151" t="str">
            <v>Confirmar la efectividad de los controles frente a la mitigación de los riesgos.</v>
          </cell>
          <cell r="DM151">
            <v>1</v>
          </cell>
          <cell r="DN151" t="str">
            <v/>
          </cell>
          <cell r="DO151" t="str">
            <v>Se realizo la revisión de los riesgos de corrupción asociados al proceso, sin observarse cambios en los mismos.</v>
          </cell>
          <cell r="DP151" t="str">
            <v>No se presentaron</v>
          </cell>
          <cell r="DQ151" t="str">
            <v>Confirmar la efectividad de los controles frente a la mitigación de los riesgos.</v>
          </cell>
          <cell r="DR151">
            <v>1</v>
          </cell>
          <cell r="DS151" t="str">
            <v/>
          </cell>
          <cell r="DT151" t="str">
            <v>Se realizo la revisión de los riesgos de corrupción asociados al proceso, sin observarse cambios en los mismos.</v>
          </cell>
          <cell r="DU151" t="str">
            <v>No se presentaron</v>
          </cell>
          <cell r="DV151" t="str">
            <v>Confirmar la efectividad de los controles frente a la mitigación de los riesgos.</v>
          </cell>
          <cell r="DW151">
            <v>1</v>
          </cell>
          <cell r="DX151" t="str">
            <v/>
          </cell>
          <cell r="DY151" t="str">
            <v>Se realizo la revisión de los riesgos de corrupción asociados al proceso, sin observarse cambios en los mismos.</v>
          </cell>
          <cell r="DZ151" t="str">
            <v>No se presentaron</v>
          </cell>
          <cell r="EA151" t="str">
            <v>Confirmar la efectividad de los controles frente a la mitigación de los riesgos.</v>
          </cell>
          <cell r="EB151">
            <v>1</v>
          </cell>
          <cell r="EC151" t="str">
            <v/>
          </cell>
          <cell r="ED151" t="str">
            <v>Se realizo la revisión de los riesgos de corrupción asociados al proceso, sin observarse cambios en los mismos.</v>
          </cell>
          <cell r="EE151" t="str">
            <v>No se presentaron</v>
          </cell>
          <cell r="EF151" t="str">
            <v>Confirmar la efectividad de los controles frente a la mitigación de los riesgos.</v>
          </cell>
          <cell r="EG151">
            <v>1</v>
          </cell>
          <cell r="EH151" t="str">
            <v/>
          </cell>
          <cell r="EI151" t="str">
            <v>Se realizo la revisión de los riesgos de corrupción asociados al proceso, sin observarse cambios en los mismos.</v>
          </cell>
          <cell r="EJ151" t="str">
            <v>No se presentaron</v>
          </cell>
          <cell r="EK151" t="str">
            <v>Confirmar la efectividad de los controles frente a la mitigación de los riesgos.</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v>9</v>
          </cell>
          <cell r="FB151">
            <v>0</v>
          </cell>
          <cell r="FC151" t="str">
            <v>Cumple</v>
          </cell>
          <cell r="FD151" t="str">
            <v>Cumplido</v>
          </cell>
          <cell r="FE151" t="str">
            <v>Cumplido</v>
          </cell>
          <cell r="FF151" t="str">
            <v>Adecuado</v>
          </cell>
          <cell r="FG151" t="str">
            <v>Coherente</v>
          </cell>
          <cell r="FH151" t="str">
            <v>Concuerda</v>
          </cell>
          <cell r="FI151" t="str">
            <v>No aplica</v>
          </cell>
          <cell r="FJ151" t="str">
            <v>Relación directa</v>
          </cell>
          <cell r="FK151" t="str">
            <v>Adecuado</v>
          </cell>
          <cell r="FL151" t="str">
            <v>Oportuna</v>
          </cell>
          <cell r="FM151">
            <v>0</v>
          </cell>
          <cell r="FN151" t="str">
            <v xml:space="preserve">Bibiana Rodríguez </v>
          </cell>
          <cell r="FO151" t="str">
            <v>No aplica</v>
          </cell>
          <cell r="FP151" t="str">
            <v>Cumplido</v>
          </cell>
          <cell r="FQ151" t="e">
            <v>#N/A</v>
          </cell>
          <cell r="FR151" t="str">
            <v>Adecuado</v>
          </cell>
          <cell r="FS151" t="str">
            <v>Coherente</v>
          </cell>
          <cell r="FT151" t="str">
            <v>Concuerda</v>
          </cell>
          <cell r="FU151" t="str">
            <v>Concuerda</v>
          </cell>
          <cell r="FV151" t="str">
            <v>Relación directa</v>
          </cell>
          <cell r="FW151" t="str">
            <v>Adecuado</v>
          </cell>
          <cell r="FX151" t="str">
            <v>Oportuna</v>
          </cell>
          <cell r="FY151">
            <v>0</v>
          </cell>
          <cell r="FZ151" t="str">
            <v xml:space="preserve">Bibiana Rodríguez </v>
          </cell>
          <cell r="GA151">
            <v>0</v>
          </cell>
          <cell r="GB151" t="str">
            <v>Cumplido</v>
          </cell>
          <cell r="GC151" t="e">
            <v>#N/A</v>
          </cell>
          <cell r="GD151">
            <v>0</v>
          </cell>
          <cell r="GE151">
            <v>0</v>
          </cell>
          <cell r="GF151">
            <v>0</v>
          </cell>
          <cell r="GG151">
            <v>0</v>
          </cell>
          <cell r="GH151">
            <v>0</v>
          </cell>
          <cell r="GI151">
            <v>0</v>
          </cell>
          <cell r="GJ151">
            <v>0</v>
          </cell>
          <cell r="GK151">
            <v>0</v>
          </cell>
          <cell r="GL151">
            <v>0</v>
          </cell>
          <cell r="GM151">
            <v>0</v>
          </cell>
          <cell r="GN151">
            <v>0</v>
          </cell>
          <cell r="GO151" t="e">
            <v>#N/A</v>
          </cell>
          <cell r="GP151">
            <v>0</v>
          </cell>
          <cell r="GQ151">
            <v>0</v>
          </cell>
          <cell r="GR151">
            <v>0</v>
          </cell>
          <cell r="GS151">
            <v>0</v>
          </cell>
          <cell r="GT151">
            <v>0</v>
          </cell>
          <cell r="GU151">
            <v>0</v>
          </cell>
          <cell r="GV151">
            <v>0</v>
          </cell>
          <cell r="GW151">
            <v>0</v>
          </cell>
          <cell r="GX151">
            <v>0</v>
          </cell>
          <cell r="GY151">
            <v>1</v>
          </cell>
          <cell r="GZ151">
            <v>1</v>
          </cell>
          <cell r="HA151">
            <v>1</v>
          </cell>
          <cell r="HB151">
            <v>1</v>
          </cell>
          <cell r="HC151">
            <v>1</v>
          </cell>
          <cell r="HD151">
            <v>1</v>
          </cell>
          <cell r="HE151">
            <v>1</v>
          </cell>
          <cell r="HF151">
            <v>1</v>
          </cell>
          <cell r="HG151">
            <v>1</v>
          </cell>
          <cell r="HH151" t="str">
            <v/>
          </cell>
          <cell r="HI151" t="str">
            <v/>
          </cell>
          <cell r="HJ151" t="str">
            <v/>
          </cell>
          <cell r="HK151">
            <v>9</v>
          </cell>
          <cell r="HL151">
            <v>8.3333333333333329E-2</v>
          </cell>
          <cell r="HM151">
            <v>8.3333333333333329E-2</v>
          </cell>
          <cell r="HN151">
            <v>8.3333333333333329E-2</v>
          </cell>
          <cell r="HO151">
            <v>8.3333333333333329E-2</v>
          </cell>
          <cell r="HP151">
            <v>8.3333333333333329E-2</v>
          </cell>
          <cell r="HQ151">
            <v>8.3333333333333329E-2</v>
          </cell>
          <cell r="HR151">
            <v>8.3333333333333329E-2</v>
          </cell>
          <cell r="HS151">
            <v>8.3333333333333329E-2</v>
          </cell>
          <cell r="HT151">
            <v>8.3333333333333329E-2</v>
          </cell>
          <cell r="HU151">
            <v>0</v>
          </cell>
          <cell r="HV151">
            <v>0</v>
          </cell>
          <cell r="HW151">
            <v>0</v>
          </cell>
          <cell r="HX151">
            <v>0.75</v>
          </cell>
          <cell r="HY151">
            <v>1</v>
          </cell>
          <cell r="HZ151">
            <v>1</v>
          </cell>
          <cell r="IA151">
            <v>1</v>
          </cell>
          <cell r="IB151">
            <v>1</v>
          </cell>
          <cell r="IC151">
            <v>1</v>
          </cell>
          <cell r="ID151">
            <v>1</v>
          </cell>
          <cell r="IE151">
            <v>1</v>
          </cell>
          <cell r="IF151">
            <v>1</v>
          </cell>
          <cell r="IG151">
            <v>1</v>
          </cell>
          <cell r="IH151">
            <v>0.89999999999999991</v>
          </cell>
          <cell r="II151">
            <v>0.81818181818181812</v>
          </cell>
          <cell r="IJ151">
            <v>0.75</v>
          </cell>
          <cell r="IK151">
            <v>1</v>
          </cell>
          <cell r="IL151">
            <v>1</v>
          </cell>
          <cell r="IM151">
            <v>1</v>
          </cell>
          <cell r="IN151">
            <v>1</v>
          </cell>
          <cell r="IP151">
            <v>0.25</v>
          </cell>
        </row>
        <row r="152">
          <cell r="A152">
            <v>160</v>
          </cell>
          <cell r="B152" t="str">
            <v>Oficina de Control Interno Disciplinario</v>
          </cell>
          <cell r="C152" t="str">
            <v>Jefe Oficina de Control Interno Disciplinario</v>
          </cell>
          <cell r="D152" t="str">
            <v>Adriana Margarita Urbina Pinedo</v>
          </cell>
          <cell r="E152" t="str">
            <v>P3 -  EFICIENCIA</v>
          </cell>
          <cell r="F152" t="str">
            <v xml:space="preserve">P3O1 Lograr la excelencia en procesos de gestión y convertir a la Secretaría General en referente distrital </v>
          </cell>
          <cell r="G152" t="str">
            <v>P3O1A1  Consolidar la actualización de los procesos alineados con la nueva plataforma estratégica de la Secretaría General</v>
          </cell>
          <cell r="H152" t="str">
            <v>Emitir decisiones interlocutorias</v>
          </cell>
          <cell r="I152" t="str">
            <v>Decisiones interlocutorias emitidas</v>
          </cell>
          <cell r="J152" t="str">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ell>
          <cell r="K152" t="str">
            <v xml:space="preserve">  Sumatoria de autos o providencias interlocutorias emitidas en los procesos disciplinarios gestionados por la oficina de control interno disciplinario de la Secretaría General.       </v>
          </cell>
          <cell r="L152" t="str">
            <v xml:space="preserve">Sumatoria de autos o providencias interlocutorias emitidas en los procesos disciplinarios gestionados por la oficina de control interno disciplinario de la Secretaría General.  </v>
          </cell>
          <cell r="M152">
            <v>0</v>
          </cell>
          <cell r="O152" t="str">
            <v>Actos Administrativos vinculantes o no de responsabilidad disciplinaria</v>
          </cell>
          <cell r="P152" t="str">
            <v>• Acciones disciplinarias correspondientes</v>
          </cell>
          <cell r="Q152" t="str">
            <v>Listado de autos proferidos en el periodo.</v>
          </cell>
          <cell r="R152" t="str">
            <v>El beneficio de este indicador es que los funcionarios que tengan a cargo el expediente del proceso disciplinario avancen en las etapas respectivas del proceso.</v>
          </cell>
          <cell r="S152" t="str">
            <v>Suma</v>
          </cell>
          <cell r="T152" t="str">
            <v>Suma</v>
          </cell>
          <cell r="U152" t="str">
            <v>Número</v>
          </cell>
          <cell r="V152" t="str">
            <v>Eficacia</v>
          </cell>
          <cell r="W152" t="str">
            <v>Resultado</v>
          </cell>
          <cell r="X152">
            <v>2016</v>
          </cell>
          <cell r="Y152">
            <v>0</v>
          </cell>
          <cell r="Z152">
            <v>2016</v>
          </cell>
          <cell r="AA152">
            <v>0</v>
          </cell>
          <cell r="AB152">
            <v>100</v>
          </cell>
          <cell r="AC152">
            <v>100</v>
          </cell>
          <cell r="AD152">
            <v>100</v>
          </cell>
          <cell r="AE152">
            <v>100</v>
          </cell>
          <cell r="AF152">
            <v>0</v>
          </cell>
          <cell r="AG152" t="str">
            <v>No Aplica</v>
          </cell>
          <cell r="AH152" t="str">
            <v>No Aplica</v>
          </cell>
          <cell r="AI152" t="str">
            <v>No Aplica</v>
          </cell>
          <cell r="AJ152">
            <v>1</v>
          </cell>
          <cell r="AK152" t="str">
            <v>No Aplica</v>
          </cell>
          <cell r="AL152" t="str">
            <v>No Aplica</v>
          </cell>
          <cell r="AM152" t="str">
            <v>No Aplica</v>
          </cell>
          <cell r="AN152">
            <v>1</v>
          </cell>
          <cell r="AO152" t="str">
            <v>Control Disciplinario</v>
          </cell>
          <cell r="AP152" t="str">
            <v>No Aplica</v>
          </cell>
          <cell r="AQ152" t="str">
            <v>No Aplica</v>
          </cell>
          <cell r="AR152" t="str">
            <v>No Aplica</v>
          </cell>
          <cell r="AS152" t="str">
            <v>No Aplica</v>
          </cell>
          <cell r="AT152" t="str">
            <v>No Aplica</v>
          </cell>
          <cell r="AU152" t="str">
            <v>No Aplica</v>
          </cell>
          <cell r="AV152" t="str">
            <v>No Aplica</v>
          </cell>
          <cell r="AW152" t="str">
            <v>No Aplica</v>
          </cell>
          <cell r="AX152" t="str">
            <v>No Aplica</v>
          </cell>
          <cell r="AY152" t="str">
            <v>No Aplica</v>
          </cell>
          <cell r="AZ152" t="str">
            <v>No Aplica</v>
          </cell>
          <cell r="BA152" t="str">
            <v>No Aplica</v>
          </cell>
          <cell r="BB152" t="str">
            <v>No Aplica</v>
          </cell>
          <cell r="BC152" t="str">
            <v>No Aplica</v>
          </cell>
          <cell r="BD152" t="str">
            <v>No Aplica</v>
          </cell>
          <cell r="BE152" t="str">
            <v>No Aplica</v>
          </cell>
          <cell r="BF152" t="str">
            <v>No Aplica</v>
          </cell>
          <cell r="BG152" t="str">
            <v>No Aplica</v>
          </cell>
          <cell r="BH152" t="str">
            <v>No Aplica</v>
          </cell>
          <cell r="BI152" t="str">
            <v>No Aplica</v>
          </cell>
          <cell r="BJ152" t="str">
            <v>No Aplica</v>
          </cell>
          <cell r="BK152" t="str">
            <v>No Aplica</v>
          </cell>
          <cell r="BL152" t="str">
            <v>No Aplica</v>
          </cell>
          <cell r="BM152" t="str">
            <v>Plan de Acción SGCControl Disciplinario</v>
          </cell>
          <cell r="BN152" t="str">
            <v>El indicador mide la cantidad de providencias y/o autos emitidos por la oficina de control interno disciplinario que contienen decisión relevante para la culminación de determinada etapa procesal o terminación definitiva de la actuación disciplinaria, es decir, aquellos que deciden una etapa fundamental del proceso disciplinario (indagación preliminar, investigación disciplinaria, pliego de cargos) y/o el mismo proceso disciplinario (terminación y archivo definitivo, inhibitorio, terminación por falta de competencia, sentencia absolutoria y/o condenatoria).</v>
          </cell>
          <cell r="BO152" t="str">
            <v>Expedir autos interlocutorios dentro del proceso disciplinario</v>
          </cell>
          <cell r="BP152" t="str">
            <v>El beneficio de este indicador es que los funcionarios que tengan a cargo el expediente del proceso disciplinario avancen en las etapas respectivas del proceso.</v>
          </cell>
          <cell r="BQ152" t="str">
            <v>Listado de autos proferidos en el periodo.</v>
          </cell>
          <cell r="BR152" t="str">
            <v>Suma</v>
          </cell>
          <cell r="BS152">
            <v>100</v>
          </cell>
          <cell r="BT152">
            <v>8</v>
          </cell>
          <cell r="BU152">
            <v>8</v>
          </cell>
          <cell r="BV152">
            <v>8</v>
          </cell>
          <cell r="BW152">
            <v>8</v>
          </cell>
          <cell r="BX152">
            <v>8</v>
          </cell>
          <cell r="BY152">
            <v>8</v>
          </cell>
          <cell r="BZ152">
            <v>8</v>
          </cell>
          <cell r="CA152">
            <v>9</v>
          </cell>
          <cell r="CB152">
            <v>9</v>
          </cell>
          <cell r="CC152">
            <v>9</v>
          </cell>
          <cell r="CD152">
            <v>9</v>
          </cell>
          <cell r="CE152">
            <v>8</v>
          </cell>
          <cell r="CF152">
            <v>8</v>
          </cell>
          <cell r="CG152">
            <v>8</v>
          </cell>
          <cell r="CH152">
            <v>8</v>
          </cell>
          <cell r="CI152">
            <v>8</v>
          </cell>
          <cell r="CJ152">
            <v>8</v>
          </cell>
          <cell r="CK152">
            <v>8</v>
          </cell>
          <cell r="CL152">
            <v>8</v>
          </cell>
          <cell r="CM152">
            <v>9</v>
          </cell>
          <cell r="CN152">
            <v>9</v>
          </cell>
          <cell r="CO152">
            <v>9</v>
          </cell>
          <cell r="CP152">
            <v>9</v>
          </cell>
          <cell r="CQ152">
            <v>8</v>
          </cell>
          <cell r="CR152">
            <v>100</v>
          </cell>
          <cell r="CS152">
            <v>7</v>
          </cell>
          <cell r="CT152" t="str">
            <v/>
          </cell>
          <cell r="CU152" t="str">
            <v>Durante el trimestre se cumplió con la meta establecida en el pland e acción.</v>
          </cell>
          <cell r="CV152" t="str">
            <v>En el trimestre tuvimos inconvenientes con la planta de personal pues no teniamos contratista.  Hasta el mes de marzo se vinculó un profesional especializado que ayudó a incrementar la meta propuesta.</v>
          </cell>
          <cell r="CW152" t="str">
            <v>Los expedientes surtieron las etapas procesales correspondientes y a</v>
          </cell>
          <cell r="CX152">
            <v>6</v>
          </cell>
          <cell r="CY152" t="str">
            <v/>
          </cell>
          <cell r="CZ152" t="str">
            <v>Durante el trimestre se cumplió con la meta establecida en el pland e acción.</v>
          </cell>
          <cell r="DA152" t="str">
            <v>En el trimestre tuvimos inconvenientes con la planta de personal pues no teniamos contratista.  Hasta el mes de marzo se vinculó un profesional especializado que ayudó a incrementar la meta propuesta.</v>
          </cell>
          <cell r="DB152" t="str">
            <v>Los expedientes surtieron las etapas procesales correspondientes y a</v>
          </cell>
          <cell r="DC152">
            <v>9</v>
          </cell>
          <cell r="DD152" t="str">
            <v/>
          </cell>
          <cell r="DE152" t="str">
            <v>Durante el trimestre se cumplió con la meta establecida en el pland e acción.</v>
          </cell>
          <cell r="DF152" t="str">
            <v>En el trimestre tuvimos inconvenientes con la planta de personal pues no teniamos contratista.  Hasta el mes de marzo se vinculó un profesional especializado que ayudó a incrementar la meta propuesta.</v>
          </cell>
          <cell r="DG152" t="str">
            <v>Los expedientes surtieron las etapas procesales correspondientes y a</v>
          </cell>
          <cell r="DH152">
            <v>7</v>
          </cell>
          <cell r="DI152" t="str">
            <v/>
          </cell>
          <cell r="DJ152" t="str">
            <v>Las dificultades en la expedición de los actos administrativos de los expedientes por fuera de termino obedece a que la planta de personal de la oficina no esta completa, y se presentaron los turnos de semana santa y las vacaciones de uno de los profesion</v>
          </cell>
          <cell r="DK152" t="str">
            <v>La dificultad se presentó porque la planta de personal no estuvo completa durante el mes de abril.</v>
          </cell>
          <cell r="DL152" t="str">
            <v>En el mes de abril los expedientes surtieron la etapa correspondiente.</v>
          </cell>
          <cell r="DM152">
            <v>8</v>
          </cell>
          <cell r="DN152" t="str">
            <v/>
          </cell>
          <cell r="DO152" t="str">
            <v>En este mes se logró cumplir con la meta programada.</v>
          </cell>
          <cell r="DP152" t="str">
            <v>Las dificultades se presentaron por la falta de personal de planta suficiente para realizar la labor encomendada.</v>
          </cell>
          <cell r="DQ152" t="str">
            <v>Durante el mes se logró cumplir el objetivo fijado por lo que los procesos correspondientes fueron sustanciados y pasaron a la siguiente etapa procesal.</v>
          </cell>
          <cell r="DR152">
            <v>10</v>
          </cell>
          <cell r="DS152" t="str">
            <v/>
          </cell>
          <cell r="DT152" t="str">
            <v>Este mes se logró cumplir con la meta y excedimos la cifra en dos actos administrativos adicionales.</v>
          </cell>
          <cell r="DU152" t="str">
            <v>En este mes no se presentaron dificultades frente al cumplimiento de este indicador.</v>
          </cell>
          <cell r="DV152" t="str">
            <v>La llegada de un nuevo funcionario a la Oficina  contribuyó al cumplimiento de la meta propuesta y de esta forma se logró avanzar en la sustanciación de los procesos a cargo de la dependencia.</v>
          </cell>
          <cell r="DW152">
            <v>12</v>
          </cell>
          <cell r="DX152" t="str">
            <v/>
          </cell>
          <cell r="DY152" t="str">
            <v>Este mes se logró cumplir con la meta y excedimos la cifra en cuatro actos administrativos adicionales.</v>
          </cell>
          <cell r="DZ152" t="str">
            <v>En este mes no se presentaron dificultades frente al cumplimiento de este indicador.</v>
          </cell>
          <cell r="EA152" t="str">
            <v>Teniendo en cuenta que el equipo se encuentra completo, se cumplió con la meta propuesta.</v>
          </cell>
          <cell r="EB152">
            <v>17</v>
          </cell>
          <cell r="EC152" t="str">
            <v/>
          </cell>
          <cell r="ED152" t="str">
            <v>En el mes de agosto se mantuvo la tendencia del mes anterior, se cumplió con la meta propuesta y nos excedimos en 8 autos dentro el mismo numero de procesos.</v>
          </cell>
          <cell r="EE152" t="str">
            <v>En este mes no se presentaron dificultades en el cumplimiento de la meta propuesta.</v>
          </cell>
          <cell r="EF152" t="str">
            <v>Los funcionarios de la Oficina cumplieron con las metas propuestas dentro del tiempo establecido.</v>
          </cell>
          <cell r="EG152">
            <v>13</v>
          </cell>
          <cell r="EH152" t="str">
            <v/>
          </cell>
          <cell r="EI152" t="str">
            <v>En el mes de septiembre se garantizó el cumplimiento de la meta propuesta, excediendolo en 4 actos administrativos adicionales.</v>
          </cell>
          <cell r="EJ152" t="str">
            <v>En este mes no se presentaron dificultades en el cumplimiento de la meta propuesta.</v>
          </cell>
          <cell r="EK152" t="str">
            <v>Los funcionarios de la Oficina cumplieron con las metas propuestas dentro del tiempo establecido.</v>
          </cell>
          <cell r="EL152" t="str">
            <v/>
          </cell>
          <cell r="EM152" t="str">
            <v/>
          </cell>
          <cell r="EN152" t="str">
            <v/>
          </cell>
          <cell r="EO152" t="str">
            <v/>
          </cell>
          <cell r="EP152" t="str">
            <v/>
          </cell>
          <cell r="EQ152" t="str">
            <v/>
          </cell>
          <cell r="ER152" t="str">
            <v/>
          </cell>
          <cell r="ES152" t="str">
            <v/>
          </cell>
          <cell r="ET152" t="str">
            <v/>
          </cell>
          <cell r="EU152" t="str">
            <v/>
          </cell>
          <cell r="EV152" t="str">
            <v/>
          </cell>
          <cell r="EW152" t="str">
            <v/>
          </cell>
          <cell r="EX152" t="str">
            <v/>
          </cell>
          <cell r="EY152" t="str">
            <v/>
          </cell>
          <cell r="EZ152" t="str">
            <v/>
          </cell>
          <cell r="FA152">
            <v>89</v>
          </cell>
          <cell r="FB152">
            <v>0</v>
          </cell>
          <cell r="FC152" t="str">
            <v>Cumple</v>
          </cell>
          <cell r="FD152" t="str">
            <v>Satisfactorio</v>
          </cell>
          <cell r="FE152" t="str">
            <v>Satisfactorio</v>
          </cell>
          <cell r="FF152" t="str">
            <v>No adecuado</v>
          </cell>
          <cell r="FG152" t="str">
            <v>Incoherente</v>
          </cell>
          <cell r="FH152" t="str">
            <v>Difiere</v>
          </cell>
          <cell r="FI152" t="str">
            <v>Concuerda</v>
          </cell>
          <cell r="FJ152" t="str">
            <v>Indeterminado</v>
          </cell>
          <cell r="FK152" t="str">
            <v>No adecuado</v>
          </cell>
          <cell r="FL152" t="str">
            <v>No oportuna</v>
          </cell>
          <cell r="FM152" t="str">
            <v>No se efectuó reporte mensual de avances retrasos ni beneficios (se hizo un solo reporte del trimestre en el mes de enero). La descripción de los avances no es específica. Durante el reporte del trimestre se incluyó como fuente de verificación las actas de Subcomité de Autocontrol, la cual no estaba definida en la fase de programación.  SE SOLICITA COMPLETAR LAS EVIDENCIAS A MAS TARDAR EL 22/04/2019</v>
          </cell>
          <cell r="FN152" t="str">
            <v>Juan Becerra</v>
          </cell>
          <cell r="FO152" t="str">
            <v>Cumple</v>
          </cell>
          <cell r="FP152" t="str">
            <v>Satisfactorio</v>
          </cell>
          <cell r="FQ152" t="e">
            <v>#N/A</v>
          </cell>
          <cell r="FR152" t="str">
            <v>Adecuado</v>
          </cell>
          <cell r="FS152" t="str">
            <v>Coherente</v>
          </cell>
          <cell r="FT152" t="str">
            <v>Concuerda</v>
          </cell>
          <cell r="FU152" t="str">
            <v>No aplica</v>
          </cell>
          <cell r="FV152" t="str">
            <v>Relación directa</v>
          </cell>
          <cell r="FW152" t="str">
            <v>Adecuado</v>
          </cell>
          <cell r="FX152" t="str">
            <v>No oportuna</v>
          </cell>
          <cell r="FY152">
            <v>0</v>
          </cell>
          <cell r="FZ152" t="str">
            <v xml:space="preserve">Bibiana Rodríguez </v>
          </cell>
          <cell r="GA152">
            <v>0</v>
          </cell>
          <cell r="GB152" t="str">
            <v>Anticipado</v>
          </cell>
          <cell r="GC152" t="e">
            <v>#N/A</v>
          </cell>
          <cell r="GD152">
            <v>0</v>
          </cell>
          <cell r="GE152">
            <v>0</v>
          </cell>
          <cell r="GF152">
            <v>0</v>
          </cell>
          <cell r="GG152">
            <v>0</v>
          </cell>
          <cell r="GH152">
            <v>0</v>
          </cell>
          <cell r="GI152">
            <v>0</v>
          </cell>
          <cell r="GJ152">
            <v>0</v>
          </cell>
          <cell r="GK152">
            <v>0</v>
          </cell>
          <cell r="GL152">
            <v>0</v>
          </cell>
          <cell r="GM152">
            <v>0</v>
          </cell>
          <cell r="GN152">
            <v>0</v>
          </cell>
          <cell r="GO152" t="e">
            <v>#N/A</v>
          </cell>
          <cell r="GP152">
            <v>0</v>
          </cell>
          <cell r="GQ152">
            <v>0</v>
          </cell>
          <cell r="GR152">
            <v>0</v>
          </cell>
          <cell r="GS152">
            <v>0</v>
          </cell>
          <cell r="GT152">
            <v>0</v>
          </cell>
          <cell r="GU152">
            <v>0</v>
          </cell>
          <cell r="GV152">
            <v>0</v>
          </cell>
          <cell r="GW152">
            <v>0</v>
          </cell>
          <cell r="GX152">
            <v>0</v>
          </cell>
          <cell r="GY152">
            <v>7</v>
          </cell>
          <cell r="GZ152">
            <v>6</v>
          </cell>
          <cell r="HA152">
            <v>9</v>
          </cell>
          <cell r="HB152">
            <v>7</v>
          </cell>
          <cell r="HC152">
            <v>8</v>
          </cell>
          <cell r="HD152">
            <v>10</v>
          </cell>
          <cell r="HE152">
            <v>12</v>
          </cell>
          <cell r="HF152">
            <v>17</v>
          </cell>
          <cell r="HG152">
            <v>13</v>
          </cell>
          <cell r="HH152" t="str">
            <v/>
          </cell>
          <cell r="HI152" t="str">
            <v/>
          </cell>
          <cell r="HJ152" t="str">
            <v/>
          </cell>
          <cell r="HK152">
            <v>89</v>
          </cell>
          <cell r="HL152">
            <v>7.0000000000000007E-2</v>
          </cell>
          <cell r="HM152">
            <v>0.06</v>
          </cell>
          <cell r="HN152">
            <v>0.09</v>
          </cell>
          <cell r="HO152">
            <v>7.0000000000000007E-2</v>
          </cell>
          <cell r="HP152">
            <v>0.08</v>
          </cell>
          <cell r="HQ152">
            <v>0.1</v>
          </cell>
          <cell r="HR152">
            <v>0.12</v>
          </cell>
          <cell r="HS152">
            <v>0.17</v>
          </cell>
          <cell r="HT152">
            <v>0.13</v>
          </cell>
          <cell r="HU152">
            <v>0</v>
          </cell>
          <cell r="HV152">
            <v>0</v>
          </cell>
          <cell r="HW152">
            <v>0</v>
          </cell>
          <cell r="HX152">
            <v>0.89000000000000012</v>
          </cell>
          <cell r="HY152">
            <v>0.87500000000000011</v>
          </cell>
          <cell r="HZ152">
            <v>0.8125</v>
          </cell>
          <cell r="IA152">
            <v>0.91666666666666663</v>
          </cell>
          <cell r="IB152">
            <v>0.90625000000000011</v>
          </cell>
          <cell r="IC152">
            <v>0.92500000000000016</v>
          </cell>
          <cell r="ID152">
            <v>0.97916666666666685</v>
          </cell>
          <cell r="IE152">
            <v>1.0535714285714288</v>
          </cell>
          <cell r="IF152">
            <v>1.1692307692307695</v>
          </cell>
          <cell r="IG152">
            <v>1.2027027027027029</v>
          </cell>
          <cell r="IH152">
            <v>1.072289156626506</v>
          </cell>
          <cell r="II152">
            <v>0.96739130434782616</v>
          </cell>
          <cell r="IJ152">
            <v>0.89000000000000012</v>
          </cell>
          <cell r="IK152">
            <v>0.91666666666666663</v>
          </cell>
          <cell r="IL152">
            <v>0.97916666666666685</v>
          </cell>
          <cell r="IM152">
            <v>1.2027027027027029</v>
          </cell>
          <cell r="IN152">
            <v>1.0416666666666665</v>
          </cell>
          <cell r="IP152">
            <v>0.22</v>
          </cell>
        </row>
        <row r="153">
          <cell r="A153" t="str">
            <v>PAAC_06J</v>
          </cell>
          <cell r="B153" t="str">
            <v>Oficina de Control Interno Disciplinario</v>
          </cell>
          <cell r="C153" t="str">
            <v>Jefe Oficina de Control Interno Disciplinario</v>
          </cell>
          <cell r="D153" t="str">
            <v>Adriana Margarita Urbina Pinedo</v>
          </cell>
          <cell r="E153" t="str">
            <v>P1 -  ÉTICA, BUEN GOBIERNO Y TRANSPARENCIA</v>
          </cell>
          <cell r="F153" t="str">
            <v>P1O1 Consolidar a 2020 una cultura de visión y actuación ética,  integra y transparente</v>
          </cell>
          <cell r="G153" t="str">
            <v>P1O1A11 Realizar la formulación y el seguimiento a la ejecución del Plan Anticorrupción y de Atención al Ciudadano - PAAC, para la obtención de resultados óptimos en la medición del Índice de Gobierno Abierto - IGA</v>
          </cell>
          <cell r="H153" t="str">
            <v>Realizar revisión y monitoreo  a la gestión de los Riesgos de corrupción con el propósito de garantizar la efectividad de los controles, detectar cambios internos y externos e identificar riesgos emergentes.</v>
          </cell>
          <cell r="I153" t="str">
            <v>Informe Mensual de Revisión de Riesgos de Corrupción</v>
          </cell>
          <cell r="J153"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53" t="str">
            <v xml:space="preserve">  # de informes de revisión de riesgos de corrupción realizados en el periodo</v>
          </cell>
          <cell r="L153" t="str">
            <v xml:space="preserve"># de informes de revisión de riesgos de corrupción realizados en el periodo </v>
          </cell>
          <cell r="M153">
            <v>0</v>
          </cell>
          <cell r="O153" t="str">
            <v>Informe Mensual de Revisión de Riesgos de Corrupción</v>
          </cell>
          <cell r="P153" t="str">
            <v>• Acciones disciplinarias correspondientes</v>
          </cell>
          <cell r="Q153" t="str">
            <v xml:space="preserve"> Remisión de informe de monitoreo de Riesgos de Corrupción.</v>
          </cell>
          <cell r="R153" t="str">
            <v>Fomentar una cultura de transparencia en la entidad a través del seguimiento preventivo de la matriz de riesgos de corrupción.</v>
          </cell>
          <cell r="S153" t="str">
            <v>Suma</v>
          </cell>
          <cell r="T153" t="str">
            <v>Suma</v>
          </cell>
          <cell r="U153" t="str">
            <v>Número</v>
          </cell>
          <cell r="V153" t="str">
            <v>Eficacia</v>
          </cell>
          <cell r="W153" t="str">
            <v>Producto</v>
          </cell>
          <cell r="X153">
            <v>2019</v>
          </cell>
          <cell r="Y153">
            <v>0</v>
          </cell>
          <cell r="Z153">
            <v>2019</v>
          </cell>
          <cell r="AA153">
            <v>0</v>
          </cell>
          <cell r="AB153">
            <v>0</v>
          </cell>
          <cell r="AC153">
            <v>0</v>
          </cell>
          <cell r="AD153">
            <v>6</v>
          </cell>
          <cell r="AE153">
            <v>0</v>
          </cell>
          <cell r="AF153">
            <v>0</v>
          </cell>
          <cell r="AG153" t="str">
            <v>No Aplica</v>
          </cell>
          <cell r="AH153" t="str">
            <v>No Aplica</v>
          </cell>
          <cell r="AI153" t="str">
            <v>No Aplica</v>
          </cell>
          <cell r="AJ153">
            <v>1</v>
          </cell>
          <cell r="AK153" t="str">
            <v>No Aplica</v>
          </cell>
          <cell r="AL153" t="str">
            <v>No Aplica</v>
          </cell>
          <cell r="AM153" t="str">
            <v>No Aplica</v>
          </cell>
          <cell r="AN153" t="str">
            <v>No Aplica</v>
          </cell>
          <cell r="AO153" t="str">
            <v>No Aplica</v>
          </cell>
          <cell r="AP153">
            <v>1</v>
          </cell>
          <cell r="AQ153" t="str">
            <v>No Aplica</v>
          </cell>
          <cell r="AR153" t="str">
            <v>No Aplica</v>
          </cell>
          <cell r="AS153" t="str">
            <v>No Aplica</v>
          </cell>
          <cell r="AT153" t="str">
            <v>No Aplica</v>
          </cell>
          <cell r="AU153" t="str">
            <v>No Aplica</v>
          </cell>
          <cell r="AV153" t="str">
            <v>No Aplica</v>
          </cell>
          <cell r="AW153" t="str">
            <v>No Aplica</v>
          </cell>
          <cell r="AX153" t="str">
            <v>No Aplica</v>
          </cell>
          <cell r="AY153" t="str">
            <v>No Aplica</v>
          </cell>
          <cell r="AZ153" t="str">
            <v>No Aplica</v>
          </cell>
          <cell r="BA153" t="str">
            <v>No Aplica</v>
          </cell>
          <cell r="BB153" t="str">
            <v>No Aplica</v>
          </cell>
          <cell r="BC153" t="str">
            <v>No Aplica</v>
          </cell>
          <cell r="BD153" t="str">
            <v>No Aplica</v>
          </cell>
          <cell r="BE153" t="str">
            <v>No Aplica</v>
          </cell>
          <cell r="BF153" t="str">
            <v>No Aplica</v>
          </cell>
          <cell r="BG153" t="str">
            <v>No Aplica</v>
          </cell>
          <cell r="BH153" t="str">
            <v>No Aplica</v>
          </cell>
          <cell r="BI153" t="str">
            <v>No Aplica</v>
          </cell>
          <cell r="BJ153" t="str">
            <v>No Aplica</v>
          </cell>
          <cell r="BK153" t="str">
            <v>No Aplica</v>
          </cell>
          <cell r="BL153" t="str">
            <v>No Aplica</v>
          </cell>
          <cell r="BM153" t="str">
            <v>Plan de Acción PAAC</v>
          </cell>
          <cell r="BN153" t="str">
            <v>De acuerdo con la “Guía para la Gestión del Riesgo de Corrupción”, se debe efectuar la revisión y monitoreo a su gestión, por parte de los procesos involucrados para garantizar la efectividad de sus controles e identificar riesgos emergentes</v>
          </cell>
          <cell r="BO153" t="str">
            <v>Realizar las acciones de control frente a la probabilidad (Preventivas) y al impacto (Detectivas), que se encuentran definidas en la matriz de riesgos del proceso y deben ser reportadas en el Informe Mensual de Revisión Riesgos de Corrupción.</v>
          </cell>
          <cell r="BP153" t="str">
            <v>Fomentar una cultura de transparencia en la entidad a través del seguimiento preventivo de la matriz de riesgos de corrupción.</v>
          </cell>
          <cell r="BQ153" t="str">
            <v xml:space="preserve"> Remisión de informe de monitoreo de Riesgos de Corrupción.</v>
          </cell>
          <cell r="BR153" t="str">
            <v>Suma</v>
          </cell>
          <cell r="BS153">
            <v>6</v>
          </cell>
          <cell r="BT153">
            <v>0</v>
          </cell>
          <cell r="BU153">
            <v>0</v>
          </cell>
          <cell r="BV153">
            <v>0</v>
          </cell>
          <cell r="BW153">
            <v>0</v>
          </cell>
          <cell r="BX153">
            <v>0</v>
          </cell>
          <cell r="BY153">
            <v>0</v>
          </cell>
          <cell r="BZ153">
            <v>1</v>
          </cell>
          <cell r="CA153">
            <v>1</v>
          </cell>
          <cell r="CB153">
            <v>1</v>
          </cell>
          <cell r="CC153">
            <v>1</v>
          </cell>
          <cell r="CD153">
            <v>1</v>
          </cell>
          <cell r="CE153">
            <v>1</v>
          </cell>
          <cell r="CF153">
            <v>0</v>
          </cell>
          <cell r="CG153">
            <v>0</v>
          </cell>
          <cell r="CH153">
            <v>0</v>
          </cell>
          <cell r="CI153">
            <v>0</v>
          </cell>
          <cell r="CJ153">
            <v>0</v>
          </cell>
          <cell r="CK153">
            <v>0</v>
          </cell>
          <cell r="CL153">
            <v>1</v>
          </cell>
          <cell r="CM153">
            <v>1</v>
          </cell>
          <cell r="CN153">
            <v>1</v>
          </cell>
          <cell r="CO153">
            <v>1</v>
          </cell>
          <cell r="CP153">
            <v>1</v>
          </cell>
          <cell r="CQ153">
            <v>1</v>
          </cell>
          <cell r="CR153">
            <v>6</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v>1</v>
          </cell>
          <cell r="DX153" t="str">
            <v/>
          </cell>
          <cell r="DY153" t="str">
            <v xml:space="preserve">La oficina vela porque los terminos de los procesos no prescriban.  Durante el periodo ningún expediente fue archivado por prescripción. </v>
          </cell>
          <cell r="DZ153" t="str">
            <v xml:space="preserve">No se presentaron retrazos, ni inconvenientes en la generación del producto. </v>
          </cell>
          <cell r="EA153" t="str">
            <v>Los controles implementados en la oficina evitan que los procesos prescriban por el paso del tiempo sin ejercer actividad.</v>
          </cell>
          <cell r="EB153">
            <v>1</v>
          </cell>
          <cell r="EC153" t="str">
            <v/>
          </cell>
          <cell r="ED153" t="str">
            <v xml:space="preserve">La oficina vela porque los terminos de los procesos no prescriban.  Durante el periodo ningún expediente fue archivado por prescripción. </v>
          </cell>
          <cell r="EE153" t="str">
            <v xml:space="preserve">No se presentaron retrazos, ni inconvenientes en la generación del producto. </v>
          </cell>
          <cell r="EF153" t="str">
            <v>Los controles implementados en la oficina evitan que los procesos prescriban por el paso del tiempo sin ejercer actividad.</v>
          </cell>
          <cell r="EG153">
            <v>1</v>
          </cell>
          <cell r="EH153" t="str">
            <v/>
          </cell>
          <cell r="EI153" t="str">
            <v>Durante el mes de septiembre se verificó que los expedientes a cargo de la Oficina estuvieran dentro de los terminos legales y que no estuvieran proximos a prescribir.</v>
          </cell>
          <cell r="EJ153" t="str">
            <v xml:space="preserve">No se presentaron retrazos, ni inconvenientes en la generación del producto. </v>
          </cell>
          <cell r="EK153" t="str">
            <v>Los controles implementados en la oficina evitan que los procesos prescriban por el paso del tiempo sin ejercer actividad.</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v>3</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e">
            <v>#N/A</v>
          </cell>
          <cell r="FR153">
            <v>0</v>
          </cell>
          <cell r="FS153">
            <v>0</v>
          </cell>
          <cell r="FT153">
            <v>0</v>
          </cell>
          <cell r="FU153">
            <v>0</v>
          </cell>
          <cell r="FV153">
            <v>0</v>
          </cell>
          <cell r="FW153">
            <v>0</v>
          </cell>
          <cell r="FX153">
            <v>0</v>
          </cell>
          <cell r="FY153">
            <v>0</v>
          </cell>
          <cell r="FZ153">
            <v>0</v>
          </cell>
          <cell r="GA153">
            <v>0</v>
          </cell>
          <cell r="GB153" t="str">
            <v>Cumplido</v>
          </cell>
          <cell r="GC153" t="e">
            <v>#N/A</v>
          </cell>
          <cell r="GD153">
            <v>0</v>
          </cell>
          <cell r="GE153">
            <v>0</v>
          </cell>
          <cell r="GF153">
            <v>0</v>
          </cell>
          <cell r="GG153">
            <v>0</v>
          </cell>
          <cell r="GH153">
            <v>0</v>
          </cell>
          <cell r="GI153">
            <v>0</v>
          </cell>
          <cell r="GJ153">
            <v>0</v>
          </cell>
          <cell r="GK153">
            <v>0</v>
          </cell>
          <cell r="GL153">
            <v>0</v>
          </cell>
          <cell r="GM153">
            <v>0</v>
          </cell>
          <cell r="GN153">
            <v>0</v>
          </cell>
          <cell r="GO153" t="e">
            <v>#N/A</v>
          </cell>
          <cell r="GP153">
            <v>0</v>
          </cell>
          <cell r="GQ153">
            <v>0</v>
          </cell>
          <cell r="GR153">
            <v>0</v>
          </cell>
          <cell r="GS153">
            <v>0</v>
          </cell>
          <cell r="GT153">
            <v>0</v>
          </cell>
          <cell r="GU153">
            <v>0</v>
          </cell>
          <cell r="GV153">
            <v>0</v>
          </cell>
          <cell r="GW153">
            <v>0</v>
          </cell>
          <cell r="GX153">
            <v>0</v>
          </cell>
          <cell r="GY153" t="str">
            <v/>
          </cell>
          <cell r="GZ153" t="str">
            <v/>
          </cell>
          <cell r="HA153" t="str">
            <v/>
          </cell>
          <cell r="HB153" t="str">
            <v/>
          </cell>
          <cell r="HC153" t="str">
            <v/>
          </cell>
          <cell r="HD153" t="str">
            <v/>
          </cell>
          <cell r="HE153">
            <v>1</v>
          </cell>
          <cell r="HF153">
            <v>1</v>
          </cell>
          <cell r="HG153">
            <v>1</v>
          </cell>
          <cell r="HH153" t="str">
            <v/>
          </cell>
          <cell r="HI153" t="str">
            <v/>
          </cell>
          <cell r="HJ153" t="str">
            <v/>
          </cell>
          <cell r="HK153">
            <v>3</v>
          </cell>
          <cell r="HL153">
            <v>0</v>
          </cell>
          <cell r="HM153">
            <v>0</v>
          </cell>
          <cell r="HN153">
            <v>0</v>
          </cell>
          <cell r="HO153">
            <v>0</v>
          </cell>
          <cell r="HP153">
            <v>0</v>
          </cell>
          <cell r="HQ153">
            <v>0</v>
          </cell>
          <cell r="HR153">
            <v>0.16666666666666666</v>
          </cell>
          <cell r="HS153">
            <v>0.16666666666666666</v>
          </cell>
          <cell r="HT153">
            <v>0.16666666666666666</v>
          </cell>
          <cell r="HU153">
            <v>0</v>
          </cell>
          <cell r="HV153">
            <v>0</v>
          </cell>
          <cell r="HW153">
            <v>0</v>
          </cell>
          <cell r="HX153">
            <v>0.5</v>
          </cell>
          <cell r="HY153" t="str">
            <v>No Programó</v>
          </cell>
          <cell r="HZ153" t="str">
            <v>No Programó</v>
          </cell>
          <cell r="IA153" t="str">
            <v>No Programó</v>
          </cell>
          <cell r="IB153" t="str">
            <v>No Programó</v>
          </cell>
          <cell r="IC153" t="str">
            <v>No Programó</v>
          </cell>
          <cell r="ID153" t="str">
            <v>No Programó</v>
          </cell>
          <cell r="IE153">
            <v>1</v>
          </cell>
          <cell r="IF153">
            <v>1</v>
          </cell>
          <cell r="IG153">
            <v>1</v>
          </cell>
          <cell r="IH153">
            <v>0.75</v>
          </cell>
          <cell r="II153">
            <v>0.60000000000000009</v>
          </cell>
          <cell r="IJ153">
            <v>0.5</v>
          </cell>
          <cell r="IK153" t="str">
            <v>No Programó</v>
          </cell>
          <cell r="IL153" t="str">
            <v>No Programó</v>
          </cell>
          <cell r="IM153">
            <v>1</v>
          </cell>
          <cell r="IN153" t="str">
            <v>No Programó</v>
          </cell>
          <cell r="IP153">
            <v>0</v>
          </cell>
        </row>
        <row r="154">
          <cell r="A154" t="str">
            <v>160A</v>
          </cell>
          <cell r="B154" t="str">
            <v>Oficina de Control Interno Disciplinario</v>
          </cell>
          <cell r="C154" t="str">
            <v>Jefe Oficina de Control Interno Disciplinario</v>
          </cell>
          <cell r="D154" t="str">
            <v>Adriana Margarita Urbina Pinedo</v>
          </cell>
          <cell r="E154" t="str">
            <v>P3 -  EFICIENCIA</v>
          </cell>
          <cell r="F154" t="str">
            <v xml:space="preserve">P3O1 Lograr la excelencia en procesos de gestión y convertir a la Secretaría General en referente distrital </v>
          </cell>
          <cell r="G154" t="str">
            <v>P3O1A1  Consolidar la actualización de los procesos alineados con la nueva plataforma estratégica de la Secretaría General</v>
          </cell>
          <cell r="H154" t="str">
            <v>Realizar jornadas de orientación en materia de prevención disciplinaria</v>
          </cell>
          <cell r="I154" t="str">
            <v>Jornadas de orientación en materia de prevención disciplinaria realizadas</v>
          </cell>
          <cell r="J154" t="str">
            <v>Actividades de prevención en materia disciplinaria: orientaciones en materia de prevención disciplinaria realizadas.</v>
          </cell>
          <cell r="K154" t="str">
            <v xml:space="preserve">  Sumatoria de orientaciones realizadas     </v>
          </cell>
          <cell r="L154" t="str">
            <v>Sumatoria de orientaciones realizadas</v>
          </cell>
          <cell r="M154">
            <v>0</v>
          </cell>
          <cell r="O154" t="str">
            <v>Orientaciones en materia de prevención disciplinaria realizadas</v>
          </cell>
          <cell r="Q154" t="str">
            <v>Listados de asistencia. Y/o soportes visuales.</v>
          </cell>
          <cell r="R154" t="str">
            <v>El beneficio de este indicador es propender por la disminución de procesos disciplinarios.</v>
          </cell>
          <cell r="S154">
            <v>0</v>
          </cell>
          <cell r="T154" t="str">
            <v>Suma</v>
          </cell>
          <cell r="U154" t="str">
            <v>Número</v>
          </cell>
          <cell r="V154">
            <v>0</v>
          </cell>
          <cell r="W154">
            <v>0</v>
          </cell>
          <cell r="X154">
            <v>2018</v>
          </cell>
          <cell r="Y154">
            <v>0</v>
          </cell>
          <cell r="Z154">
            <v>2018</v>
          </cell>
          <cell r="AA154">
            <v>0</v>
          </cell>
          <cell r="AB154">
            <v>0</v>
          </cell>
          <cell r="AC154">
            <v>10</v>
          </cell>
          <cell r="AD154">
            <v>4</v>
          </cell>
          <cell r="AE154">
            <v>0</v>
          </cell>
          <cell r="AF154">
            <v>0</v>
          </cell>
          <cell r="AG154" t="str">
            <v>No Aplica</v>
          </cell>
          <cell r="AH154" t="str">
            <v>No Aplica</v>
          </cell>
          <cell r="AI154" t="str">
            <v>No Aplica</v>
          </cell>
          <cell r="AJ154">
            <v>1</v>
          </cell>
          <cell r="AK154" t="str">
            <v>No Aplica</v>
          </cell>
          <cell r="AL154" t="str">
            <v>No Aplica</v>
          </cell>
          <cell r="AM154" t="str">
            <v>No Aplica</v>
          </cell>
          <cell r="AN154" t="str">
            <v>No Aplica</v>
          </cell>
          <cell r="AO154" t="str">
            <v>No Aplica</v>
          </cell>
          <cell r="AP154">
            <v>1</v>
          </cell>
          <cell r="AQ154" t="str">
            <v>No Aplica</v>
          </cell>
          <cell r="AR154" t="str">
            <v>No Aplica</v>
          </cell>
          <cell r="AS154" t="str">
            <v>No Aplica</v>
          </cell>
          <cell r="AT154" t="str">
            <v>No Aplica</v>
          </cell>
          <cell r="AU154" t="str">
            <v>No Aplica</v>
          </cell>
          <cell r="AV154" t="str">
            <v>No Aplica</v>
          </cell>
          <cell r="AW154" t="str">
            <v>No Aplica</v>
          </cell>
          <cell r="AX154" t="str">
            <v>No Aplica</v>
          </cell>
          <cell r="AY154" t="str">
            <v>No Aplica</v>
          </cell>
          <cell r="AZ154" t="str">
            <v>No Aplica</v>
          </cell>
          <cell r="BA154" t="str">
            <v>No Aplica</v>
          </cell>
          <cell r="BB154" t="str">
            <v>No Aplica</v>
          </cell>
          <cell r="BC154" t="str">
            <v>No Aplica</v>
          </cell>
          <cell r="BD154" t="str">
            <v>No Aplica</v>
          </cell>
          <cell r="BE154" t="str">
            <v>No Aplica</v>
          </cell>
          <cell r="BF154" t="str">
            <v>No Aplica</v>
          </cell>
          <cell r="BG154" t="str">
            <v>No Aplica</v>
          </cell>
          <cell r="BH154" t="str">
            <v>No Aplica</v>
          </cell>
          <cell r="BI154" t="str">
            <v>No Aplica</v>
          </cell>
          <cell r="BJ154" t="str">
            <v>No Aplica</v>
          </cell>
          <cell r="BK154" t="str">
            <v>No Aplica</v>
          </cell>
          <cell r="BL154" t="str">
            <v>No Aplica</v>
          </cell>
          <cell r="BM154" t="str">
            <v>Plan de Acción PAAC</v>
          </cell>
          <cell r="BN154" t="str">
            <v>El indicador mide la cantidad de jornadas realizadas por la oficina de control interno disciplinario brindando orientaciones a servidores de la Secretaría General de la Alcaldía Mayor de Bogotá en materia de prevención disciplinaria realizadas</v>
          </cell>
          <cell r="BO154" t="str">
            <v>Charlas orientaciones a servidores de la Secretaría General de la Alcaldía Mayor de Bogotá en materia de prevención disciplinaria realizadas. Y/o ayuda visual que contenga las orientaciones.</v>
          </cell>
          <cell r="BP154" t="str">
            <v>El beneficio de este indicador es propender por la disminución de procesos disciplinarios.</v>
          </cell>
          <cell r="BQ154" t="str">
            <v>Listados de asistencia. Y/o soportes visuales.</v>
          </cell>
          <cell r="BR154" t="str">
            <v>Suma</v>
          </cell>
          <cell r="BS154">
            <v>4</v>
          </cell>
          <cell r="BT154">
            <v>0</v>
          </cell>
          <cell r="BU154">
            <v>0</v>
          </cell>
          <cell r="BV154">
            <v>0</v>
          </cell>
          <cell r="BW154">
            <v>1</v>
          </cell>
          <cell r="BX154">
            <v>1</v>
          </cell>
          <cell r="BY154">
            <v>0</v>
          </cell>
          <cell r="BZ154">
            <v>0</v>
          </cell>
          <cell r="CA154">
            <v>1</v>
          </cell>
          <cell r="CB154">
            <v>0</v>
          </cell>
          <cell r="CC154">
            <v>1</v>
          </cell>
          <cell r="CD154">
            <v>0</v>
          </cell>
          <cell r="CE154">
            <v>0</v>
          </cell>
          <cell r="CF154">
            <v>0</v>
          </cell>
          <cell r="CG154">
            <v>0</v>
          </cell>
          <cell r="CH154">
            <v>0</v>
          </cell>
          <cell r="CI154">
            <v>1</v>
          </cell>
          <cell r="CJ154">
            <v>1</v>
          </cell>
          <cell r="CK154">
            <v>0</v>
          </cell>
          <cell r="CL154">
            <v>0</v>
          </cell>
          <cell r="CM154">
            <v>1</v>
          </cell>
          <cell r="CN154">
            <v>0</v>
          </cell>
          <cell r="CO154">
            <v>1</v>
          </cell>
          <cell r="CP154">
            <v>0</v>
          </cell>
          <cell r="CQ154">
            <v>0</v>
          </cell>
          <cell r="CR154">
            <v>4</v>
          </cell>
          <cell r="CS154" t="str">
            <v/>
          </cell>
          <cell r="CT154" t="str">
            <v/>
          </cell>
          <cell r="CU154" t="str">
            <v>En el mes de enero no se programaron actividades de orientacion disciplinaria</v>
          </cell>
          <cell r="CV154" t="str">
            <v>En el mes de enero no se programaron actividades de orientacion disciplinaria</v>
          </cell>
          <cell r="CW154" t="str">
            <v>En el mes de enero no se programaron actividades de orientacion disciplinaria</v>
          </cell>
          <cell r="CX154" t="str">
            <v/>
          </cell>
          <cell r="CY154" t="str">
            <v/>
          </cell>
          <cell r="CZ154" t="str">
            <v>En el mes de febrero no se programaron actividades de orientacion disciplinaria</v>
          </cell>
          <cell r="DA154" t="str">
            <v>En el mes de febrero no se programaron actividades de orientacion disciplinaria</v>
          </cell>
          <cell r="DB154" t="str">
            <v>En el mes de febrero no se programaron actividades de orientacion disciplinaria</v>
          </cell>
          <cell r="DC154">
            <v>0</v>
          </cell>
          <cell r="DD154" t="str">
            <v/>
          </cell>
          <cell r="DE154" t="str">
            <v>En el mes de marzo no se programaron actividades de orientacion disciplinaria</v>
          </cell>
          <cell r="DF154" t="str">
            <v>En el mes de marzo no se programaron actividades de orientacion disciplinaria</v>
          </cell>
          <cell r="DG154" t="str">
            <v>En el mes de marzo no se programaron actividades de orientacion disciplinaria</v>
          </cell>
          <cell r="DH154">
            <v>1</v>
          </cell>
          <cell r="DI154" t="str">
            <v/>
          </cell>
          <cell r="DJ154" t="str">
            <v>En el mes de abril la OCID participó en la jornada de inducción para los servidores públicos de la Entidad.</v>
          </cell>
          <cell r="DK154" t="str">
            <v>No se presentaron retrasos, ni inconvenientes en la ejecución de la actividad.</v>
          </cell>
          <cell r="DL154" t="str">
            <v>Con la charla realizada los funcionarios que ingresaron recientemente a la entidad conocieron sus deberes,  derechos y las faltas contenidas en la ley 734 de 2002</v>
          </cell>
          <cell r="DM154">
            <v>1</v>
          </cell>
          <cell r="DN154" t="str">
            <v/>
          </cell>
          <cell r="DO154" t="str">
            <v>El 14 de mayo de 2018 la Jefe de la Oficina participó en el comité  directivo ampliado exponiendo los principales cambios que introdujo el nuevo código disciplinario (Ley 1952 de 2019)</v>
          </cell>
          <cell r="DP154" t="str">
            <v>No se presentaron retrasos ni dificultades.</v>
          </cell>
          <cell r="DQ154" t="str">
            <v>Con la exposición los directivos conocieron los proincipales cambios de la norma disciplinaria.</v>
          </cell>
          <cell r="DR154">
            <v>0</v>
          </cell>
          <cell r="DS154" t="str">
            <v/>
          </cell>
          <cell r="DT154" t="str">
            <v>En el mes de junio no se programo jornadas de orientación en materia de prevención  disciplinaria.</v>
          </cell>
          <cell r="DU154" t="str">
            <v>No se presentaron retrazos no dificultades en la programación de la actividad.</v>
          </cell>
          <cell r="DV154" t="str">
            <v>En el mes de junio no se programo jornadas de orientación en materia de prevención  disciplinaria.</v>
          </cell>
          <cell r="DW154">
            <v>0</v>
          </cell>
          <cell r="DX154" t="str">
            <v/>
          </cell>
          <cell r="DY154" t="str">
            <v>En el mes de julio no se programaron orientaciones en materia disciplinaria</v>
          </cell>
          <cell r="DZ154" t="str">
            <v>No se presentaron retrazos no dificultades en la programación de la actividad.</v>
          </cell>
          <cell r="EA154" t="str">
            <v>En el mes de julio no se programo jornadas de orientación en materia de prevención  disciplinaria.</v>
          </cell>
          <cell r="EB154">
            <v>1</v>
          </cell>
          <cell r="EC154" t="str">
            <v/>
          </cell>
          <cell r="ED154" t="str">
            <v>En el mes de agosto la Oficina de Control Interno Disciplinario participó en la jornada de inducción con la charla preventiva en materia disciplinaria a los funcionarios de la entidad.</v>
          </cell>
          <cell r="EE154" t="str">
            <v>No se presentaron retrazos no dificultades en la programación de la actividad.</v>
          </cell>
          <cell r="EF154" t="str">
            <v>El beneficio que reporta esta actividad es que busca que los funcionarios de la Entidad conozcan las condiciones en que opera el derecho disciplinario y evita que el numero de faltas se incremente por violacion al código disciplinario único por parte de los funcionarios.</v>
          </cell>
          <cell r="EG154">
            <v>1</v>
          </cell>
          <cell r="EH154" t="str">
            <v/>
          </cell>
          <cell r="EI154" t="str">
            <v>En el mes de septiembre la OCID participó en una charla sobre derecho disciplinario para funcionarios de la Alta Consejería para los Derechos de las Víctimas, la Paz y la Reconciliación.</v>
          </cell>
          <cell r="EJ154" t="str">
            <v>No se presentaron retrazos no dificultades en la programación de la actividad.</v>
          </cell>
          <cell r="EK154" t="str">
            <v>El beneficio que reporta esta actividad es que busca que los funcionarios de la Alta Consejería para los Derchos de las Víctimas, la Paz y la Reconciliación conozcan las condiciones en que opera el derecho disciplinario y evita que el numero de faltas cometidas por sus funcionarios se incremente por violacion al código disciplinario único.</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v>4</v>
          </cell>
          <cell r="FB154">
            <v>0</v>
          </cell>
          <cell r="FC154" t="str">
            <v>Cumple</v>
          </cell>
          <cell r="FD154" t="str">
            <v>No programó</v>
          </cell>
          <cell r="FE154" t="str">
            <v>Cumplido</v>
          </cell>
          <cell r="FF154" t="str">
            <v>No aplica</v>
          </cell>
          <cell r="FG154" t="str">
            <v>No aplica</v>
          </cell>
          <cell r="FH154" t="str">
            <v>No aplica</v>
          </cell>
          <cell r="FI154" t="str">
            <v>No aplica</v>
          </cell>
          <cell r="FJ154" t="str">
            <v>No aplica</v>
          </cell>
          <cell r="FK154" t="str">
            <v>No aplica</v>
          </cell>
          <cell r="FL154" t="str">
            <v>No oportuna</v>
          </cell>
          <cell r="FM154">
            <v>0</v>
          </cell>
          <cell r="FN154" t="str">
            <v>Juan Becerra</v>
          </cell>
          <cell r="FO154" t="str">
            <v>No aplica</v>
          </cell>
          <cell r="FP154" t="str">
            <v>Cumplido</v>
          </cell>
          <cell r="FQ154" t="e">
            <v>#N/A</v>
          </cell>
          <cell r="FR154" t="str">
            <v>Adecuado</v>
          </cell>
          <cell r="FS154" t="str">
            <v>Coherente</v>
          </cell>
          <cell r="FT154" t="str">
            <v>Concuerda</v>
          </cell>
          <cell r="FU154" t="str">
            <v>No aplica</v>
          </cell>
          <cell r="FV154" t="str">
            <v>Relación directa</v>
          </cell>
          <cell r="FW154" t="str">
            <v>Adecuado</v>
          </cell>
          <cell r="FX154" t="str">
            <v>No oportuna</v>
          </cell>
          <cell r="FY154" t="str">
            <v xml:space="preserve">El Acta del Comité Directivo Ampliado del día 14 de mayo de 2019, donde se exponen los principales cambios que introdujo el nuevo código disciplinario (Ley 1952 de 2019), reposa en la Oficina Asesora de Planeación._x000D_
En la columna “Avances y logros en generación del producto y la ejecución de actividades” Se debe corregir en la descripción cualitativa del mes de mayo el año 2018 por el año 2019._x000D_
</v>
          </cell>
          <cell r="FZ154" t="str">
            <v xml:space="preserve">Bibiana Rodríguez </v>
          </cell>
          <cell r="GA154">
            <v>0</v>
          </cell>
          <cell r="GB154" t="str">
            <v>Anticipado</v>
          </cell>
          <cell r="GC154" t="e">
            <v>#N/A</v>
          </cell>
          <cell r="GD154">
            <v>0</v>
          </cell>
          <cell r="GE154">
            <v>0</v>
          </cell>
          <cell r="GF154">
            <v>0</v>
          </cell>
          <cell r="GG154">
            <v>0</v>
          </cell>
          <cell r="GH154">
            <v>0</v>
          </cell>
          <cell r="GI154">
            <v>0</v>
          </cell>
          <cell r="GJ154">
            <v>0</v>
          </cell>
          <cell r="GK154">
            <v>0</v>
          </cell>
          <cell r="GL154">
            <v>0</v>
          </cell>
          <cell r="GM154">
            <v>0</v>
          </cell>
          <cell r="GN154">
            <v>0</v>
          </cell>
          <cell r="GO154" t="e">
            <v>#N/A</v>
          </cell>
          <cell r="GP154">
            <v>0</v>
          </cell>
          <cell r="GQ154">
            <v>0</v>
          </cell>
          <cell r="GR154">
            <v>0</v>
          </cell>
          <cell r="GS154">
            <v>0</v>
          </cell>
          <cell r="GT154">
            <v>0</v>
          </cell>
          <cell r="GU154">
            <v>0</v>
          </cell>
          <cell r="GV154">
            <v>0</v>
          </cell>
          <cell r="GW154">
            <v>0</v>
          </cell>
          <cell r="GX154">
            <v>0</v>
          </cell>
          <cell r="GY154" t="str">
            <v/>
          </cell>
          <cell r="GZ154" t="str">
            <v/>
          </cell>
          <cell r="HA154">
            <v>0</v>
          </cell>
          <cell r="HB154">
            <v>1</v>
          </cell>
          <cell r="HC154">
            <v>1</v>
          </cell>
          <cell r="HD154">
            <v>0</v>
          </cell>
          <cell r="HE154">
            <v>0</v>
          </cell>
          <cell r="HF154">
            <v>1</v>
          </cell>
          <cell r="HG154">
            <v>1</v>
          </cell>
          <cell r="HH154" t="str">
            <v/>
          </cell>
          <cell r="HI154" t="str">
            <v/>
          </cell>
          <cell r="HJ154" t="str">
            <v/>
          </cell>
          <cell r="HK154">
            <v>4</v>
          </cell>
          <cell r="HL154">
            <v>0</v>
          </cell>
          <cell r="HM154">
            <v>0</v>
          </cell>
          <cell r="HN154">
            <v>0</v>
          </cell>
          <cell r="HO154">
            <v>0.25</v>
          </cell>
          <cell r="HP154">
            <v>0.25</v>
          </cell>
          <cell r="HQ154">
            <v>0</v>
          </cell>
          <cell r="HR154">
            <v>0</v>
          </cell>
          <cell r="HS154">
            <v>0.25</v>
          </cell>
          <cell r="HT154">
            <v>0.25</v>
          </cell>
          <cell r="HU154">
            <v>0</v>
          </cell>
          <cell r="HV154">
            <v>0</v>
          </cell>
          <cell r="HW154">
            <v>0</v>
          </cell>
          <cell r="HX154">
            <v>1</v>
          </cell>
          <cell r="HY154" t="str">
            <v>No Programó</v>
          </cell>
          <cell r="HZ154" t="str">
            <v>No Programó</v>
          </cell>
          <cell r="IA154" t="str">
            <v>No Programó</v>
          </cell>
          <cell r="IB154">
            <v>1</v>
          </cell>
          <cell r="IC154">
            <v>1</v>
          </cell>
          <cell r="ID154">
            <v>1</v>
          </cell>
          <cell r="IE154">
            <v>1</v>
          </cell>
          <cell r="IF154">
            <v>1</v>
          </cell>
          <cell r="IG154">
            <v>1.3333333333333333</v>
          </cell>
          <cell r="IH154">
            <v>1</v>
          </cell>
          <cell r="II154">
            <v>1</v>
          </cell>
          <cell r="IJ154">
            <v>1</v>
          </cell>
          <cell r="IK154" t="str">
            <v>No Programó</v>
          </cell>
          <cell r="IL154">
            <v>1</v>
          </cell>
          <cell r="IM154">
            <v>1.3333333333333333</v>
          </cell>
          <cell r="IN154">
            <v>1</v>
          </cell>
          <cell r="IP154">
            <v>0</v>
          </cell>
        </row>
        <row r="155">
          <cell r="A155" t="str">
            <v>160B</v>
          </cell>
          <cell r="B155" t="str">
            <v>Oficina de Control Interno Disciplinario</v>
          </cell>
          <cell r="C155" t="str">
            <v>Jefe Oficina de Control Interno Disciplinario</v>
          </cell>
          <cell r="D155" t="str">
            <v>Adriana Margarita Urbina Pinedo</v>
          </cell>
          <cell r="E155" t="str">
            <v>P3 -  EFICIENCIA</v>
          </cell>
          <cell r="F155" t="str">
            <v xml:space="preserve">P3O1 Lograr la excelencia en procesos de gestión y convertir a la Secretaría General en referente distrital </v>
          </cell>
          <cell r="G155" t="str">
            <v>P3O1A1  Consolidar la actualización de los procesos alineados con la nueva plataforma estratégica de la Secretaría General</v>
          </cell>
          <cell r="H155" t="str">
            <v>Emitir decisiones disciplinarias, tomadas en los procesos próximos a vencer por términos</v>
          </cell>
          <cell r="I155" t="str">
            <v>Expedientes gestionados dentro del término legal</v>
          </cell>
          <cell r="J155" t="str">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ell>
          <cell r="K155" t="str">
            <v># de expedientes con etapa procesal dentro de los términos legales/# de expedientes totales en curso, en las diferentes etapas del procesodisciplinario</v>
          </cell>
          <cell r="L155" t="str">
            <v># de expedientes con etapa procesal dentro de los términos legales</v>
          </cell>
          <cell r="M155" t="str">
            <v># de expedientes totales en curso, en las diferentes etapas del procesodisciplinario</v>
          </cell>
          <cell r="O155" t="str">
            <v>Procesos con decisiones emitidas en término</v>
          </cell>
          <cell r="Q155" t="str">
            <v>Listado de expedientes.</v>
          </cell>
          <cell r="R155" t="str">
            <v>Mantener el proceso dentro de los términos legales establecidos, lo cual redunda en garantía de derechos para el investigado.</v>
          </cell>
          <cell r="S155" t="str">
            <v>Constante</v>
          </cell>
          <cell r="T155" t="str">
            <v>Constante</v>
          </cell>
          <cell r="U155" t="str">
            <v>Porcentaje</v>
          </cell>
          <cell r="V155" t="str">
            <v>eficiencia</v>
          </cell>
          <cell r="W155" t="str">
            <v>Resultado</v>
          </cell>
          <cell r="X155">
            <v>2018</v>
          </cell>
          <cell r="Z155">
            <v>2018</v>
          </cell>
          <cell r="AA155" t="str">
            <v>No Disponible / No Aplica</v>
          </cell>
          <cell r="AB155" t="str">
            <v>No Disponible / No Aplica</v>
          </cell>
          <cell r="AC155" t="str">
            <v>No Disponible / No Aplica</v>
          </cell>
          <cell r="AD155">
            <v>1</v>
          </cell>
          <cell r="AE155" t="str">
            <v>No Disponible / No Aplica</v>
          </cell>
          <cell r="AF155" t="str">
            <v>No Disponible / No Aplica</v>
          </cell>
          <cell r="AG155" t="str">
            <v>No Aplica</v>
          </cell>
          <cell r="AH155" t="str">
            <v>No Aplica</v>
          </cell>
          <cell r="AI155" t="str">
            <v>No Aplica</v>
          </cell>
          <cell r="AJ155">
            <v>1</v>
          </cell>
          <cell r="AK155" t="str">
            <v>No Aplica</v>
          </cell>
          <cell r="AL155" t="str">
            <v>No Aplica</v>
          </cell>
          <cell r="AM155" t="str">
            <v>No Aplica</v>
          </cell>
          <cell r="AN155">
            <v>1</v>
          </cell>
          <cell r="AO155" t="str">
            <v>Control Disciplinario</v>
          </cell>
          <cell r="AP155" t="str">
            <v>No Aplica</v>
          </cell>
          <cell r="AQ155" t="str">
            <v>No Aplica</v>
          </cell>
          <cell r="AR155" t="str">
            <v>No Aplica</v>
          </cell>
          <cell r="AS155" t="str">
            <v>No Aplica</v>
          </cell>
          <cell r="AT155" t="str">
            <v>No Aplica</v>
          </cell>
          <cell r="AU155" t="str">
            <v>No Aplica</v>
          </cell>
          <cell r="AV155" t="str">
            <v>No Aplica</v>
          </cell>
          <cell r="AW155" t="str">
            <v>No Aplica</v>
          </cell>
          <cell r="AX155" t="str">
            <v>No Aplica</v>
          </cell>
          <cell r="AY155" t="str">
            <v>No Aplica</v>
          </cell>
          <cell r="AZ155" t="str">
            <v>No Aplica</v>
          </cell>
          <cell r="BA155" t="str">
            <v>No Aplica</v>
          </cell>
          <cell r="BB155" t="str">
            <v>No Aplica</v>
          </cell>
          <cell r="BC155" t="str">
            <v>No Aplica</v>
          </cell>
          <cell r="BD155" t="str">
            <v>No Aplica</v>
          </cell>
          <cell r="BE155" t="str">
            <v>No Aplica</v>
          </cell>
          <cell r="BF155" t="str">
            <v>No Aplica</v>
          </cell>
          <cell r="BG155" t="str">
            <v>No Aplica</v>
          </cell>
          <cell r="BH155" t="str">
            <v>No Aplica</v>
          </cell>
          <cell r="BI155" t="str">
            <v>No Aplica</v>
          </cell>
          <cell r="BJ155" t="str">
            <v>No Aplica</v>
          </cell>
          <cell r="BK155" t="str">
            <v>No Aplica</v>
          </cell>
          <cell r="BL155" t="str">
            <v>No Aplica</v>
          </cell>
          <cell r="BM155" t="str">
            <v>Plan de Acción SGCControl Disciplinario</v>
          </cell>
          <cell r="BN155" t="str">
            <v>Este indicador mide el cumplimiento de los términos legales en el marco de los procesos que se adelanten al interior de la Oficina de Control Interno Disciplinario. La variable 2 se acumula mes a mes agregando en el Sistema de Información Disciplinario los nuevos expedientes. Sin embargo, la variable 1 no necesariamente debe ser acumulativa ya que pueden existir casos cuyos expedientes estén en términos legales en un mes y al siguiente mes salgan de los términos legales por vencimiento de los términos.</v>
          </cell>
          <cell r="BO155" t="str">
            <v>Emitir los actos administrativos antes de su fecha de vencimiento.</v>
          </cell>
          <cell r="BP155" t="str">
            <v>Mantener el proceso dentro de los términos legales establecidos, lo cual redunda en garantía de derechos para el investigado.</v>
          </cell>
          <cell r="BQ155" t="str">
            <v>Listado de expedientes.</v>
          </cell>
          <cell r="BR155" t="str">
            <v>Constante</v>
          </cell>
          <cell r="BS155">
            <v>1</v>
          </cell>
          <cell r="BT155">
            <v>0.8</v>
          </cell>
          <cell r="BU155">
            <v>0.8</v>
          </cell>
          <cell r="BV155">
            <v>0.8</v>
          </cell>
          <cell r="BW155">
            <v>0.8</v>
          </cell>
          <cell r="BX155">
            <v>0.8</v>
          </cell>
          <cell r="BY155">
            <v>0.8</v>
          </cell>
          <cell r="BZ155">
            <v>0.8</v>
          </cell>
          <cell r="CA155">
            <v>0.8</v>
          </cell>
          <cell r="CB155">
            <v>0.8</v>
          </cell>
          <cell r="CC155">
            <v>0.8</v>
          </cell>
          <cell r="CD155">
            <v>0.8</v>
          </cell>
          <cell r="CE155">
            <v>0.8</v>
          </cell>
          <cell r="CF155">
            <v>0.8</v>
          </cell>
          <cell r="CG155">
            <v>0.8</v>
          </cell>
          <cell r="CH155">
            <v>0.8</v>
          </cell>
          <cell r="CI155">
            <v>0.8</v>
          </cell>
          <cell r="CJ155">
            <v>0.8</v>
          </cell>
          <cell r="CK155">
            <v>0.8</v>
          </cell>
          <cell r="CL155">
            <v>0.8</v>
          </cell>
          <cell r="CM155">
            <v>0.8</v>
          </cell>
          <cell r="CN155">
            <v>0.8</v>
          </cell>
          <cell r="CO155">
            <v>0.8</v>
          </cell>
          <cell r="CP155">
            <v>0.8</v>
          </cell>
          <cell r="CQ155">
            <v>0.8</v>
          </cell>
          <cell r="CR155">
            <v>1</v>
          </cell>
          <cell r="CS155">
            <v>44</v>
          </cell>
          <cell r="CT155">
            <v>52</v>
          </cell>
          <cell r="CU155" t="str">
            <v>Las actividades ejecutadas durante el mes de enero permitieron impulsar las actuaciones disciplinarias tanto en procesos en termino como en procesos vencidos</v>
          </cell>
          <cell r="CV155" t="str">
            <v>Los retrasos o dificultades en el cumplimiento de la meta del mes de enero obedecen en primera medida a la falta de personal suficiente y a la complejidad de los procesos que se encuentran con terminos vencidos.</v>
          </cell>
          <cell r="CW155" t="str">
            <v>En mes de enero la oficina contaba con un total de con un total de 52 procesos activos donde encontramos un total de 8 procesos por fuera de los términos legales. El cumplimiento de la meta nos permite evacuar los expedientes que se encuentran vencidos.</v>
          </cell>
          <cell r="CX155">
            <v>36</v>
          </cell>
          <cell r="CY155">
            <v>55</v>
          </cell>
          <cell r="CZ155" t="str">
            <v>Las actividades ejecutadas durante el mes de febrero permitieron impulsar las actuaciones disciplinarias tanto en procesos en termino como en procesos vencidos</v>
          </cell>
          <cell r="DA155" t="str">
            <v>Los retrasos o dificultades en el cumplimiento de la meta en el mes de febrero obedecen en primera medida a la falta de personal suficiente y a la complejidad de los procesos que se encuentran con terminos vencidos.</v>
          </cell>
          <cell r="DB155" t="str">
            <v>En la actualidad la Oficina cuenta con un total de 55 procesos activos donde encontramos un total de 19 procesos por fuera de los términos legales. El cumplimiento de la meta nos permite evacuar los expedientes que se encuentran vencidos.</v>
          </cell>
          <cell r="DC155">
            <v>41</v>
          </cell>
          <cell r="DD155">
            <v>58</v>
          </cell>
          <cell r="DE155" t="str">
            <v>Las actividades ejecutadas durante el mes de marzo permitieron impulsar las actuaciones disciplinarias tanto en procesos en termino como en procesos vencidos</v>
          </cell>
          <cell r="DF155" t="str">
            <v>Los retrasos o dificultades en el cumplimiento de la meta del mes de marzo obedecen en primera medida a la falta de personal suficiente y a la complejidad de los procesos que se encuentran con terminos vencidos.</v>
          </cell>
          <cell r="DG155" t="str">
            <v>En la actualidad la Oficina cuenta con un total de 58 procesos activos donde encontramos un total de 17 procesos por fuera de los términos legales. El cumplimiento de la meta nos permite evacuar los expedientes que se encuentran vencidos.</v>
          </cell>
          <cell r="DH155">
            <v>45</v>
          </cell>
          <cell r="DI155">
            <v>59</v>
          </cell>
          <cell r="DJ155" t="str">
            <v>Durante el mes de abril la mayoría de los expedientes vigentes y en curso se encuentran dentro de los terminos de ley.</v>
          </cell>
          <cell r="DK155" t="str">
            <v>Las dificultades en la expedición de los actos administrativos de los expedientes por fuera de termino obedece a que la planta de personal de la oficina no esta completa, y se presentaron los turnos de semana santa y las vacaciones de uno de los profesionales que tienen a cargo la sustanciación de los procesos.</v>
          </cell>
          <cell r="DL155" t="str">
            <v>Durante el mes de abril logramos expedir  dos autos de expedientes que se encontraban por fuera de los términos.</v>
          </cell>
          <cell r="DM155">
            <v>36</v>
          </cell>
          <cell r="DN155">
            <v>61</v>
          </cell>
          <cell r="DO155" t="str">
            <v>Durante el mes de mayo se expidieron algunos actos administrativos dentro de expedientes que se encontraban con los terminos vencidos. Estos expedientes son los que se encuentran con actuaciones en etapas del proceso que requieren de mayor cuidado pues son definitivas para la determinación de la responsabilidad de los sujetos procesales.</v>
          </cell>
          <cell r="DP155" t="str">
            <v>Este mes se aumentó el numero de expedientes con terminos vencidos. La dificultad presentada en este periodo obedece a que la planta de personal no estuvo completa en lo que va del semestre, lo que genera retrazos en las actuaciones procesales que comienzan a acumularse.</v>
          </cell>
          <cell r="DQ155" t="str">
            <v xml:space="preserve">Los beneficios consisten en que algunos de los expedientes con terminos vencidos fueron trabajados en aras de que el proximo mes pueda evacuarse un mayor numero de procesos. </v>
          </cell>
          <cell r="DR155">
            <v>51</v>
          </cell>
          <cell r="DS155">
            <v>72</v>
          </cell>
          <cell r="DT155" t="str">
            <v>Durante el mes de junio se logró dar tramite a 5 procesos que se encontraban con el termino procesal vencido.</v>
          </cell>
          <cell r="DU155" t="str">
            <v>La dificultad que se presentó en el periodo obedece a la cantidad de procesos acumulados con terminos vencidos y a la complejidad de los mismos.  Tal situación hace que la evacuación de los procesos sea un poco mas lenta.</v>
          </cell>
          <cell r="DV155" t="str">
            <v>En el mes junio se logró avanzar en la evacuación de los expedientes con terminos vencidos gracias a que la planta de personal de la oficina se completó.</v>
          </cell>
          <cell r="DW155">
            <v>56</v>
          </cell>
          <cell r="DX155">
            <v>71</v>
          </cell>
          <cell r="DY155" t="str">
            <v>Durante el mes de julio se lograron evacuar 5 procesos que se encontraban por fuera de los terminos legales.</v>
          </cell>
          <cell r="DZ155" t="str">
            <v>La dificultad que se presenta con los expedientes fuera de termino es que son expedientes con un grado de dificultad mas alto y además vienen expedientes resagados de los meses anteriores.</v>
          </cell>
          <cell r="EA155" t="str">
            <v>En el mes de julio se hizo mayor énfasis en los expedientes que se encuentran por fuera del termino para poder disminuir su número.</v>
          </cell>
          <cell r="EB155">
            <v>53</v>
          </cell>
          <cell r="EC155">
            <v>64</v>
          </cell>
          <cell r="ED155" t="str">
            <v>Del total de expedientes que había con término vencido 4 procesos fueron impulsados a la siguiente etapa procesal</v>
          </cell>
          <cell r="EE155" t="str">
            <v>La dificultad que se presenta en el periodo tiene que ver con la complejidad de los procesos cuyos términos se encuentran vencidos.</v>
          </cell>
          <cell r="EF155" t="str">
            <v>En el mes de agosto, el tramite de los procesos con terminos vencidos permitó que el porcentaje de cumplimiento en un total de 81.54%.</v>
          </cell>
          <cell r="EG155">
            <v>47</v>
          </cell>
          <cell r="EH155">
            <v>56</v>
          </cell>
          <cell r="EI155" t="str">
            <v>Durante el mes de septiembre se avanzó en el cumplimiento de la meta propuesta.  Este mes se termina con un total de 9 procesos con términos vencidos y durante el periodo se finalizaron 11 procesos disciplinarios.</v>
          </cell>
          <cell r="EJ155" t="str">
            <v>La dificultad que se presenta en el periodo tiene que ver con la complejidad de los procesos cuyos términos se encuentran vencidos.</v>
          </cell>
          <cell r="EK155" t="str">
            <v>Durante el periodo se tramitaron expedientes que se encontraban vencidos lo que la meta se mejora alcanzando un porcentaje del 83%</v>
          </cell>
          <cell r="EL155" t="str">
            <v/>
          </cell>
          <cell r="EM155" t="str">
            <v/>
          </cell>
          <cell r="EN155" t="str">
            <v/>
          </cell>
          <cell r="EO155" t="str">
            <v/>
          </cell>
          <cell r="EP155" t="str">
            <v/>
          </cell>
          <cell r="EQ155" t="str">
            <v/>
          </cell>
          <cell r="ER155" t="str">
            <v/>
          </cell>
          <cell r="ES155" t="str">
            <v/>
          </cell>
          <cell r="ET155" t="str">
            <v/>
          </cell>
          <cell r="EU155" t="str">
            <v/>
          </cell>
          <cell r="EV155" t="str">
            <v/>
          </cell>
          <cell r="EW155" t="str">
            <v/>
          </cell>
          <cell r="EX155" t="str">
            <v/>
          </cell>
          <cell r="EY155" t="str">
            <v/>
          </cell>
          <cell r="EZ155" t="str">
            <v/>
          </cell>
          <cell r="FA155">
            <v>409</v>
          </cell>
          <cell r="FB155">
            <v>0</v>
          </cell>
          <cell r="FC155" t="str">
            <v>Cumple</v>
          </cell>
          <cell r="FD155" t="str">
            <v>Satisfactorio</v>
          </cell>
          <cell r="FE155" t="str">
            <v>Aceptable</v>
          </cell>
          <cell r="FF155" t="str">
            <v>No adecuado</v>
          </cell>
          <cell r="FG155" t="str">
            <v>Incoherente</v>
          </cell>
          <cell r="FH155" t="str">
            <v>Difiere</v>
          </cell>
          <cell r="FI155" t="str">
            <v>Concuerda</v>
          </cell>
          <cell r="FJ155" t="str">
            <v>Indeterminado</v>
          </cell>
          <cell r="FK155" t="str">
            <v>No adecuado</v>
          </cell>
          <cell r="FL155" t="str">
            <v>No oportuna</v>
          </cell>
          <cell r="FM155" t="str">
            <v xml:space="preserve">No se efectuó reporte mensual de avances retrasos ni beneficios (se hizo un solo reporte del trimestre en el mes de enero). La descripción de los avances no es específica (cualitativo y cuantitativo). Se recomienda aclarar, y si es del caso ajustar, la fórmula del indicador, toda vez que se hace reporte de decisiones emitidas dentro de los procesos, sin tener en cuenta la posibilidad que dentro del mismo proceso se pueda generar más de una decisión. Ej. Durante el mes de Enero se evidencian siete (7) decisiones disciplinarias emitidas (Acta de Subcomité de Autocontrol del 12/02/2019), aún cuando el reporte indica que fueron tres (3). Se recomienda el ajuste de la base de datos en Excel, incluyendo campo que contenga la fecha en la cual inician los 30 días finales para el vencimiento de términos. Igualmente, no es claro cual es el tipo de decisiones que se deben tener en cuenta para el reporte, ya que la evidencia “listado de expedientes” da cuenta de que en el mes de febrero se contabilizan 4 decisiones, mientras que en el reporte se indican 3. </v>
          </cell>
          <cell r="FN155" t="str">
            <v>Juan Becerra</v>
          </cell>
          <cell r="FO155" t="str">
            <v>Cumple</v>
          </cell>
          <cell r="FP155" t="str">
            <v>Aceptable</v>
          </cell>
          <cell r="FQ155" t="e">
            <v>#N/A</v>
          </cell>
          <cell r="FR155" t="str">
            <v>Adecuado</v>
          </cell>
          <cell r="FS155" t="str">
            <v>Coherente</v>
          </cell>
          <cell r="FT155" t="str">
            <v>Concuerda</v>
          </cell>
          <cell r="FU155" t="str">
            <v>Concuerda</v>
          </cell>
          <cell r="FV155" t="str">
            <v>Relación directa</v>
          </cell>
          <cell r="FW155" t="str">
            <v>Adecuado</v>
          </cell>
          <cell r="FX155" t="str">
            <v>Oportuna</v>
          </cell>
          <cell r="FY155" t="str">
            <v>Es importante tener en cuenta el universo total de la variable 2 que corresponde al número de expedientes totales en curso, en las diferentes etapas del proceso disciplinario, en el reporte correspondiente a los meses de mayo y junio_2019.  
De acuerdo con la retroalimentación del seguimiento al plan de acción vigencia 2019 – trimestre 2 realizado a la Oficina de Control Interno Disciplinario mediante radicado No. 3-2019-21062, se generan las modificaciones frente al indicador ID 160B “Expedientes gestionados dentro del término legal” mediante radicado No.3-2019-21760 del 25 de Julio de 2019. Así mismo, se establece acción de mejora, teniendo en cuenta el % de cumplimiento acumulado correspondiente a un 89% y acción correctiva por incumplimiento en la entrega oportuna de la información, conforme a lo establecido en el Procedimiento 2210111-PR-183 Monitoreo a los Planes Institucionales.</v>
          </cell>
          <cell r="FZ155" t="str">
            <v xml:space="preserve">Bibiana Rodríguez </v>
          </cell>
          <cell r="GA155">
            <v>0</v>
          </cell>
          <cell r="GB155" t="str">
            <v>Satisfactorio</v>
          </cell>
          <cell r="GC155" t="e">
            <v>#N/A</v>
          </cell>
          <cell r="GD155">
            <v>0</v>
          </cell>
          <cell r="GE155">
            <v>0</v>
          </cell>
          <cell r="GF155">
            <v>0</v>
          </cell>
          <cell r="GG155">
            <v>0</v>
          </cell>
          <cell r="GH155">
            <v>0</v>
          </cell>
          <cell r="GI155">
            <v>0</v>
          </cell>
          <cell r="GJ155">
            <v>0</v>
          </cell>
          <cell r="GK155">
            <v>0</v>
          </cell>
          <cell r="GL155">
            <v>0</v>
          </cell>
          <cell r="GM155">
            <v>0</v>
          </cell>
          <cell r="GN155">
            <v>0</v>
          </cell>
          <cell r="GO155" t="e">
            <v>#N/A</v>
          </cell>
          <cell r="GP155">
            <v>0</v>
          </cell>
          <cell r="GQ155">
            <v>0</v>
          </cell>
          <cell r="GR155">
            <v>0</v>
          </cell>
          <cell r="GS155">
            <v>0</v>
          </cell>
          <cell r="GT155">
            <v>0</v>
          </cell>
          <cell r="GU155">
            <v>0</v>
          </cell>
          <cell r="GV155">
            <v>0</v>
          </cell>
          <cell r="GW155">
            <v>0</v>
          </cell>
          <cell r="GX155">
            <v>0</v>
          </cell>
          <cell r="GY155">
            <v>0.84615384615384615</v>
          </cell>
          <cell r="GZ155">
            <v>0.65454545454545454</v>
          </cell>
          <cell r="HA155">
            <v>0.7068965517241379</v>
          </cell>
          <cell r="HB155">
            <v>0.76271186440677963</v>
          </cell>
          <cell r="HC155">
            <v>0.5901639344262295</v>
          </cell>
          <cell r="HD155">
            <v>0.70833333333333337</v>
          </cell>
          <cell r="HE155">
            <v>0.78873239436619713</v>
          </cell>
          <cell r="HF155">
            <v>0.828125</v>
          </cell>
          <cell r="HG155">
            <v>0.8392857142857143</v>
          </cell>
          <cell r="HH155" t="str">
            <v/>
          </cell>
          <cell r="HI155" t="str">
            <v/>
          </cell>
          <cell r="HJ155" t="str">
            <v/>
          </cell>
          <cell r="HK155">
            <v>409</v>
          </cell>
          <cell r="HL155">
            <v>0.84615384615384615</v>
          </cell>
          <cell r="HM155">
            <v>0.65454545454545454</v>
          </cell>
          <cell r="HN155">
            <v>0.7068965517241379</v>
          </cell>
          <cell r="HO155">
            <v>0.76271186440677963</v>
          </cell>
          <cell r="HP155">
            <v>0.5901639344262295</v>
          </cell>
          <cell r="HQ155">
            <v>0.70833333333333337</v>
          </cell>
          <cell r="HR155">
            <v>0.78873239436619713</v>
          </cell>
          <cell r="HS155">
            <v>0.828125</v>
          </cell>
          <cell r="HT155">
            <v>0.8392857142857143</v>
          </cell>
          <cell r="HU155">
            <v>0</v>
          </cell>
          <cell r="HV155">
            <v>0</v>
          </cell>
          <cell r="HW155">
            <v>0</v>
          </cell>
          <cell r="HX155">
            <v>0.74257692920755458</v>
          </cell>
          <cell r="HY155">
            <v>1.0576923076923077</v>
          </cell>
          <cell r="HZ155">
            <v>0.9379370629370628</v>
          </cell>
          <cell r="IA155">
            <v>0.91983160517643248</v>
          </cell>
          <cell r="IB155">
            <v>0.92822116150944323</v>
          </cell>
          <cell r="IC155">
            <v>0.8901179128141119</v>
          </cell>
          <cell r="ID155">
            <v>0.88933437178953767</v>
          </cell>
          <cell r="IE155">
            <v>0.90313167481356749</v>
          </cell>
          <cell r="IF155">
            <v>0.91963474671187162</v>
          </cell>
          <cell r="IG155">
            <v>0.93402056850579074</v>
          </cell>
          <cell r="IH155">
            <v>0.93402056850579074</v>
          </cell>
          <cell r="II155">
            <v>0.93402056850579074</v>
          </cell>
          <cell r="IJ155">
            <v>0.93402056850579074</v>
          </cell>
          <cell r="IK155">
            <v>0.91983160517643259</v>
          </cell>
          <cell r="IL155">
            <v>0.88933437178953767</v>
          </cell>
          <cell r="IM155">
            <v>0.93402056850579074</v>
          </cell>
          <cell r="IN155">
            <v>0.85883713840264264</v>
          </cell>
          <cell r="IP155">
            <v>0.73586528414114616</v>
          </cell>
        </row>
        <row r="156">
          <cell r="A156">
            <v>161</v>
          </cell>
          <cell r="B156" t="str">
            <v>Oficina de Protocolo</v>
          </cell>
          <cell r="C156" t="str">
            <v>Jefe Oficina de Protocolo</v>
          </cell>
          <cell r="D156" t="str">
            <v>Liliana Henao Arteaga</v>
          </cell>
          <cell r="E156" t="str">
            <v>P1 -  ÉTICA, BUEN GOBIERNO Y TRANSPARENCIA</v>
          </cell>
          <cell r="F156" t="str">
            <v>P1O2 Fortalecer la capacidad de formulación, implementación y seguimiento, de la política pública de competencia de la Secretaría General; así como las estrategias y mecanismos de evaluación.</v>
          </cell>
          <cell r="G156" t="str">
            <v>P1O2A4 Aplicar, implementar y ajustar el Índice de Desarrollo Institucional Distrital</v>
          </cell>
          <cell r="H156" t="str">
            <v>Superar el nivel de satisfacción de los servicios protocolarios prestados</v>
          </cell>
          <cell r="I156" t="str">
            <v>Nivel de satisfacción de los servicios protocolarios prestados</v>
          </cell>
          <cell r="J156" t="str">
            <v>El indicador evalúa la satisfacción respecto a las actividades  relacionadas con los servicios protocolarios, surgidos en el marco de la gestión pública del Alcalde Mayor y las entidades referentes.</v>
          </cell>
          <cell r="K156" t="str">
            <v>0Promedio de evaluación de las encuestas de satisfacción de los servicios protocolarios prestados000</v>
          </cell>
          <cell r="L156" t="str">
            <v>Promedio de evaluación de las encuestas de satisfacción de los servicios protocolarios prestados</v>
          </cell>
          <cell r="M156">
            <v>0</v>
          </cell>
          <cell r="O156" t="str">
            <v>Medición de la satisfacción de los servicios protocolarios prestados</v>
          </cell>
          <cell r="Q156" t="str">
            <v>Resultados de las encuestas de satisfacción aplicadas</v>
          </cell>
          <cell r="R156" t="str">
            <v>Identificar los potenciales riesgos que se puedan presentar y que afecten la satisfacción de los usuarios de los servicios protocolarios</v>
          </cell>
          <cell r="S156" t="str">
            <v>Constante</v>
          </cell>
          <cell r="T156" t="str">
            <v>Constante</v>
          </cell>
          <cell r="U156" t="str">
            <v>Porcentaje</v>
          </cell>
          <cell r="V156" t="str">
            <v>Eficiencia</v>
          </cell>
          <cell r="W156" t="str">
            <v>Resultado</v>
          </cell>
          <cell r="X156">
            <v>2016</v>
          </cell>
          <cell r="Y156">
            <v>0</v>
          </cell>
          <cell r="Z156">
            <v>2016</v>
          </cell>
          <cell r="AA156">
            <v>0</v>
          </cell>
          <cell r="AB156">
            <v>0.85</v>
          </cell>
          <cell r="AC156">
            <v>0.9</v>
          </cell>
          <cell r="AD156">
            <v>0.95</v>
          </cell>
          <cell r="AE156">
            <v>0</v>
          </cell>
          <cell r="AF156">
            <v>0</v>
          </cell>
          <cell r="AG156" t="str">
            <v>No Aplica</v>
          </cell>
          <cell r="AH156" t="str">
            <v>No Aplica</v>
          </cell>
          <cell r="AI156" t="str">
            <v>No Aplica</v>
          </cell>
          <cell r="AJ156">
            <v>1</v>
          </cell>
          <cell r="AK156" t="str">
            <v>No Aplica</v>
          </cell>
          <cell r="AL156" t="str">
            <v>No Aplica</v>
          </cell>
          <cell r="AM156" t="str">
            <v>No Aplica</v>
          </cell>
          <cell r="AN156" t="str">
            <v>No Aplica</v>
          </cell>
          <cell r="AO156" t="str">
            <v>No Aplica</v>
          </cell>
          <cell r="AP156" t="str">
            <v>No Aplica</v>
          </cell>
          <cell r="AQ156" t="str">
            <v>No Aplica</v>
          </cell>
          <cell r="AR156" t="str">
            <v>No Aplica</v>
          </cell>
          <cell r="AS156" t="str">
            <v>No Aplica</v>
          </cell>
          <cell r="AT156" t="str">
            <v>No Aplica</v>
          </cell>
          <cell r="AU156" t="str">
            <v>No Aplica</v>
          </cell>
          <cell r="AV156" t="str">
            <v>No Aplica</v>
          </cell>
          <cell r="AW156" t="str">
            <v>No Aplica</v>
          </cell>
          <cell r="AX156" t="str">
            <v>No Aplica</v>
          </cell>
          <cell r="AY156" t="str">
            <v>No Aplica</v>
          </cell>
          <cell r="AZ156" t="str">
            <v>No Aplica</v>
          </cell>
          <cell r="BA156" t="str">
            <v>No Aplica</v>
          </cell>
          <cell r="BB156" t="str">
            <v>No Aplica</v>
          </cell>
          <cell r="BC156" t="str">
            <v>No Aplica</v>
          </cell>
          <cell r="BD156" t="str">
            <v>No Aplica</v>
          </cell>
          <cell r="BE156" t="str">
            <v>No Aplica</v>
          </cell>
          <cell r="BF156" t="str">
            <v>No Aplica</v>
          </cell>
          <cell r="BG156" t="str">
            <v>No Aplica</v>
          </cell>
          <cell r="BH156" t="str">
            <v>No Aplica</v>
          </cell>
          <cell r="BI156" t="str">
            <v>No Aplica</v>
          </cell>
          <cell r="BJ156" t="str">
            <v>No Aplica</v>
          </cell>
          <cell r="BK156" t="str">
            <v>No Aplica</v>
          </cell>
          <cell r="BL156" t="str">
            <v>No Aplica</v>
          </cell>
          <cell r="BM156" t="str">
            <v xml:space="preserve">Plan de Acción </v>
          </cell>
          <cell r="BN156" t="str">
            <v>El indicador evalúa la satisfacción respecto a las actividades  relacionadas con los servicios protocolarios, surgidos en el marco de la gestión pública del Alcalde Mayor y las entidades referentes.</v>
          </cell>
          <cell r="BO156" t="str">
            <v>Aplicación de Instumento "Encuesta de Satisfaccion"</v>
          </cell>
          <cell r="BP156" t="str">
            <v>Identificar los potenciales riesgos que se puedan presentar y que afecten la satisfacción de los usuarios de los servicios protocolarios</v>
          </cell>
          <cell r="BQ156" t="str">
            <v>Resultados de las encuestas de satisfacción aplicadas</v>
          </cell>
          <cell r="BR156" t="str">
            <v>Constante</v>
          </cell>
          <cell r="BS156">
            <v>0.95</v>
          </cell>
          <cell r="BT156">
            <v>0</v>
          </cell>
          <cell r="BU156">
            <v>0</v>
          </cell>
          <cell r="BV156">
            <v>0.95</v>
          </cell>
          <cell r="BW156">
            <v>0</v>
          </cell>
          <cell r="BX156">
            <v>0</v>
          </cell>
          <cell r="BY156">
            <v>0.95</v>
          </cell>
          <cell r="BZ156">
            <v>0</v>
          </cell>
          <cell r="CA156">
            <v>0</v>
          </cell>
          <cell r="CB156">
            <v>0.95</v>
          </cell>
          <cell r="CC156">
            <v>0</v>
          </cell>
          <cell r="CD156">
            <v>0</v>
          </cell>
          <cell r="CE156">
            <v>0.95</v>
          </cell>
          <cell r="CF156">
            <v>0</v>
          </cell>
          <cell r="CG156">
            <v>0</v>
          </cell>
          <cell r="CH156">
            <v>0.95</v>
          </cell>
          <cell r="CI156">
            <v>0</v>
          </cell>
          <cell r="CJ156">
            <v>0</v>
          </cell>
          <cell r="CK156">
            <v>0.95</v>
          </cell>
          <cell r="CL156">
            <v>0</v>
          </cell>
          <cell r="CM156">
            <v>0</v>
          </cell>
          <cell r="CN156">
            <v>0.95</v>
          </cell>
          <cell r="CO156">
            <v>0</v>
          </cell>
          <cell r="CP156">
            <v>0</v>
          </cell>
          <cell r="CQ156">
            <v>0.95</v>
          </cell>
          <cell r="CR156">
            <v>0.95</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v>1</v>
          </cell>
          <cell r="DI156" t="str">
            <v/>
          </cell>
          <cell r="DJ156" t="str">
            <v>Para el mes de abril se realizaó la aplicación de 8 instrumentos de medición. Una vez tabulados los resultados de los 8 instrumentos encontramos que para el mes de abril tenemos una satisfacción del 100%. Encontramos que el item que mas seleccionan los encuestados es "My Satisfecho", con una selección promedio del 80%</v>
          </cell>
          <cell r="DK156" t="str">
            <v>Evidenciamos que las mayores dificultades se encuentran en la pregunta 6 del instrumento aplicado, el cual se relaciona con las condiciones de los elementos protocolarios. Muestra de lo anterior es evidenciar que la pregunta 6 es, según la tabulación de los resultados, la que registra un nivel "satisfecho", en lugar de "muy satisfecho". Lo anterior se ha evidenciado tambien en las anteriores mediciones, en donde la insatisfacción se muestra puntualmente en este item.</v>
          </cell>
          <cell r="DL156" t="str">
            <v xml:space="preserve">Los resultados nos permiten evidenciar que las acciones que se han tomado constantemente en mejorar los aspectos del servicio, puntualmente en lo que tiene que ver con los elementos protocolarios, han sido efectivas y han elevado la satisfacción de los usuarios ante los servicios que presta la oficina de protocolo. </v>
          </cell>
          <cell r="DM156">
            <v>1</v>
          </cell>
          <cell r="DN156" t="str">
            <v/>
          </cell>
          <cell r="DO156" t="str">
            <v>Para el mes de Mayo se realizó la aplicación de 9 instrumentos, encontrando que la satisfacción es del 100%.</v>
          </cell>
          <cell r="DP156" t="str">
            <v>Si bien la satisfacción para el mes de Mayo es del 100%, encontramos que el item "Muy Satisfecho", es del 83,27% promesio, por lo cual se hace necesario implementar medidas para aumentar este item hacia el 90% promedio</v>
          </cell>
          <cell r="DQ156" t="str">
            <v>Lios resultados obtenidos nos permiten evidenciar que para el mes de mayo no hay insatisfacción en la prestación del servicio de la Oficina de Protocolo, para lo cual se hace necesario que se implementen acciones de mejora para lograr elevar los indices de "Muy Satisfecho"</v>
          </cell>
          <cell r="DR156">
            <v>0.97899999999999998</v>
          </cell>
          <cell r="DS156" t="str">
            <v/>
          </cell>
          <cell r="DT156" t="str">
            <v>Para el mes de Junio se realizó la aplicación de 7 instrumentos. La tabulación de los resultados arrojó que la satisfacción fue del 97,95%, la cual resulta de los items "Satisfecho" y "Muy Satisfecho".</v>
          </cell>
          <cell r="DU156" t="str">
            <v>Encontramos que para el mes de Junio aparece nuevamente una insatisfacción del 2,05%, la cual no se había presentado en los meses anteriores. Al revisar los instrumentos aplicados encontramos que la falla se encuentra en el mantenimiento de las Astas de las Banderas que se utilizan en los eventos externos</v>
          </cell>
          <cell r="DV156" t="str">
            <v>Para elevar el nivel de satisfacción y regresar al 100% se remiten las astas de las banderas a mantenimiento preventivo y se hace revisión de los elementos protocolarios, encontrandolos en buenas condiciones.</v>
          </cell>
          <cell r="DW156">
            <v>0.98150000000000004</v>
          </cell>
          <cell r="DX156" t="str">
            <v/>
          </cell>
          <cell r="DY156" t="str">
            <v>Para el mes de julio se aplicaron 9 encuestas, las cuales arrojaron una satisfacción del 98,15%.</v>
          </cell>
          <cell r="DZ156" t="str">
            <v>Para este corte se evidencia que la insatisfacción se ubicó en el 1,85%. Se realiza la revisión de los instrumentos y se encuentran fallas en la entrega y el aseo de los salones, lo que no permite que haya una total satisfacción de los usuarios</v>
          </cell>
          <cell r="EA156" t="str">
            <v>Los resultados de las acciones establecidas para mejorar la satisfacción, han surtido un moderado efecto pues la disminución es muy poca. Se realiza una revisión de los elementos protocolarios y se coordina con servicios generales los aseos pertinentes de las salas.</v>
          </cell>
          <cell r="EB156">
            <v>1</v>
          </cell>
          <cell r="EC156" t="str">
            <v/>
          </cell>
          <cell r="ED156" t="str">
            <v>Para el mes de agosto se aplicaron 8 instrumentos, los cuales arrojaron una satisfacción del 100%, resultado de los items "Satisfacho" y "Muy satisfecho"</v>
          </cell>
          <cell r="EE156" t="str">
            <v>Para este corte se evidencia una mejoría en los servicios, regresando al 100% de satisfacción. Sin embargo se observa que el Item "Muy Satisfecho", solo llega a un 75%, por lo cual se hace necesario incrementar las acciones para aumentar la satisfacción total de los servicios prestados.</v>
          </cell>
          <cell r="EF156" t="str">
            <v>Los resultados de las acciones de mejora implementados en la Oficina de Protocolo son satisfactorias, pues se alcanza nuevamente la satisfacción del 100%. Se replantean algunas acciones con el fin de elevar el item de "Muy Satisfecho", para optimizar los servicios de la dependencia</v>
          </cell>
          <cell r="EG156">
            <v>0.9849</v>
          </cell>
          <cell r="EH156" t="str">
            <v/>
          </cell>
          <cell r="EI156" t="str">
            <v>Para el mes de Septiembre se aplicaron 11 encuestas, las cuales arrojaron una satisfacción del 98,49%. Cualitativamente hablando encontramos que de los 11 instrumentos aplicados, solamente en 1 encontrramos el item 6 con insatisfacción, la cual no se genera por los inconvenientes de mantenimiento y/o estado de los elementos protocolarios, sino por factores externos.</v>
          </cell>
          <cell r="EJ156" t="str">
            <v>Se evidención que ese 1,51 de instaisfacción se debio al retraso en la entrega de un Elemento protocolario que se solicitó. El retraso se debió a la jornada de Día sin carro distrital, en el cual, al no tener en normal disposición los automotores por dicha disposición, se retrasó su prestamo.</v>
          </cell>
          <cell r="EK156" t="str">
            <v>Encontramos que las medidas correctivas que se han venido aplicando en el mantenimiento tanto de salones como de elementos protocolarios han surtido efecto pues la inconformidad generada para este mes no es por el estado de los mismos sino por factores externos. De igual manera se continua con estas medidas para llegar a maximos de satisfacción, como se han evidenciado en periodos anteriores</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v>5.9453999999999994</v>
          </cell>
          <cell r="FB156">
            <v>0</v>
          </cell>
          <cell r="FC156" t="str">
            <v>Cumple</v>
          </cell>
          <cell r="FD156" t="str">
            <v>Deficiente</v>
          </cell>
          <cell r="FE156" t="str">
            <v>Anticipado</v>
          </cell>
          <cell r="FF156" t="str">
            <v>Indeterminado</v>
          </cell>
          <cell r="FG156" t="str">
            <v>Indeterminado</v>
          </cell>
          <cell r="FH156" t="str">
            <v>Indeterminado</v>
          </cell>
          <cell r="FI156" t="str">
            <v>Indeterminado</v>
          </cell>
          <cell r="FJ156" t="str">
            <v>Indeterminado</v>
          </cell>
          <cell r="FK156" t="str">
            <v>Indeterminado</v>
          </cell>
          <cell r="FL156" t="str">
            <v>No oportuna</v>
          </cell>
          <cell r="FM156" t="str">
            <v xml:space="preserve">No allegaron información, y, por tanto no fue posible adelantar la Retroalimentación </v>
          </cell>
          <cell r="FN156" t="str">
            <v>Jorge Urrutia</v>
          </cell>
          <cell r="FO156" t="str">
            <v>No cumple</v>
          </cell>
          <cell r="FP156" t="str">
            <v>Anticipado</v>
          </cell>
          <cell r="FQ156" t="e">
            <v>#N/A</v>
          </cell>
          <cell r="FR156" t="str">
            <v>Indeterminado</v>
          </cell>
          <cell r="FS156" t="str">
            <v>Indeterminado</v>
          </cell>
          <cell r="FT156" t="str">
            <v>Indeterminado</v>
          </cell>
          <cell r="FU156" t="str">
            <v>Indeterminado</v>
          </cell>
          <cell r="FV156" t="str">
            <v>Indeterminado</v>
          </cell>
          <cell r="FW156" t="str">
            <v>Indeterminado</v>
          </cell>
          <cell r="FX156" t="str">
            <v>No oportuna</v>
          </cell>
          <cell r="FY156" t="str">
            <v>Se les solicita nuevamente allegar los reportes con sus evidencias de los meses de mayo y junio, con el fin de hacer el seguimiento al avance de este indicador. En cuanto a lo reportado en abril se observa un nivel de satisfacción muy alto en la muestra seleccionada. No obstante, sería importante saber, ¿Cuál es el universo que se tiene por evento? pues generalmenete sólo se toma una muestra por día.</v>
          </cell>
          <cell r="FZ156" t="str">
            <v>Jorge Urrutia</v>
          </cell>
          <cell r="GA156">
            <v>0</v>
          </cell>
          <cell r="GB156" t="str">
            <v>Anticipado</v>
          </cell>
          <cell r="GC156" t="e">
            <v>#N/A</v>
          </cell>
          <cell r="GD156">
            <v>0</v>
          </cell>
          <cell r="GE156">
            <v>0</v>
          </cell>
          <cell r="GF156">
            <v>0</v>
          </cell>
          <cell r="GG156">
            <v>0</v>
          </cell>
          <cell r="GH156">
            <v>0</v>
          </cell>
          <cell r="GI156">
            <v>0</v>
          </cell>
          <cell r="GJ156">
            <v>0</v>
          </cell>
          <cell r="GK156">
            <v>0</v>
          </cell>
          <cell r="GL156">
            <v>0</v>
          </cell>
          <cell r="GM156">
            <v>0</v>
          </cell>
          <cell r="GN156">
            <v>0</v>
          </cell>
          <cell r="GO156" t="e">
            <v>#N/A</v>
          </cell>
          <cell r="GP156">
            <v>0</v>
          </cell>
          <cell r="GQ156">
            <v>0</v>
          </cell>
          <cell r="GR156">
            <v>0</v>
          </cell>
          <cell r="GS156">
            <v>0</v>
          </cell>
          <cell r="GT156">
            <v>0</v>
          </cell>
          <cell r="GU156">
            <v>0</v>
          </cell>
          <cell r="GV156">
            <v>0</v>
          </cell>
          <cell r="GW156">
            <v>0</v>
          </cell>
          <cell r="GX156">
            <v>0</v>
          </cell>
          <cell r="GY156" t="str">
            <v/>
          </cell>
          <cell r="GZ156" t="str">
            <v/>
          </cell>
          <cell r="HA156" t="str">
            <v/>
          </cell>
          <cell r="HB156">
            <v>1</v>
          </cell>
          <cell r="HC156">
            <v>1</v>
          </cell>
          <cell r="HD156">
            <v>0.97899999999999998</v>
          </cell>
          <cell r="HE156">
            <v>0.98150000000000004</v>
          </cell>
          <cell r="HF156">
            <v>1</v>
          </cell>
          <cell r="HG156">
            <v>0.9849</v>
          </cell>
          <cell r="HH156" t="str">
            <v/>
          </cell>
          <cell r="HI156" t="str">
            <v/>
          </cell>
          <cell r="HJ156" t="str">
            <v/>
          </cell>
          <cell r="HK156">
            <v>5.9453999999999994</v>
          </cell>
          <cell r="HL156">
            <v>0</v>
          </cell>
          <cell r="HM156">
            <v>0</v>
          </cell>
          <cell r="HN156">
            <v>0</v>
          </cell>
          <cell r="HO156">
            <v>1.0526315789473684</v>
          </cell>
          <cell r="HP156">
            <v>1.0526315789473684</v>
          </cell>
          <cell r="HQ156">
            <v>1.0305263157894737</v>
          </cell>
          <cell r="HR156">
            <v>1.0331578947368423</v>
          </cell>
          <cell r="HS156">
            <v>1.0526315789473684</v>
          </cell>
          <cell r="HT156">
            <v>1.0367368421052632</v>
          </cell>
          <cell r="HU156">
            <v>0</v>
          </cell>
          <cell r="HV156">
            <v>0</v>
          </cell>
          <cell r="HW156">
            <v>0</v>
          </cell>
          <cell r="HX156">
            <v>0.26315789473684209</v>
          </cell>
          <cell r="HY156" t="str">
            <v>No Programó</v>
          </cell>
          <cell r="HZ156" t="str">
            <v>No Programó</v>
          </cell>
          <cell r="IA156" t="str">
            <v>No Programó</v>
          </cell>
          <cell r="IB156">
            <v>1.10803324099723</v>
          </cell>
          <cell r="IC156">
            <v>1.10803324099723</v>
          </cell>
          <cell r="ID156">
            <v>1.1002770083102493</v>
          </cell>
          <cell r="IE156">
            <v>1.0970914127423823</v>
          </cell>
          <cell r="IF156">
            <v>1.0992797783933519</v>
          </cell>
          <cell r="IG156">
            <v>1.0979501385041555</v>
          </cell>
          <cell r="IH156">
            <v>1.0979501385041555</v>
          </cell>
          <cell r="II156">
            <v>1.0979501385041555</v>
          </cell>
          <cell r="IJ156">
            <v>1.0979501385041552</v>
          </cell>
          <cell r="IK156">
            <v>0</v>
          </cell>
          <cell r="IL156">
            <v>1.1002770083102493</v>
          </cell>
          <cell r="IM156">
            <v>1.0979501385041555</v>
          </cell>
          <cell r="IN156">
            <v>3.1357894736842105</v>
          </cell>
          <cell r="IP156">
            <v>0</v>
          </cell>
        </row>
        <row r="157">
          <cell r="A157">
            <v>212</v>
          </cell>
          <cell r="B157" t="str">
            <v>Oficina de Tecnologías de la Información y las Comunicaciones</v>
          </cell>
          <cell r="C157" t="str">
            <v>Jefe Oficina de Tecnologías de la Información y las Comunicaciones</v>
          </cell>
          <cell r="D157" t="str">
            <v>Carlos Alberto Sánchez Rave</v>
          </cell>
          <cell r="E157" t="str">
            <v>P1 -  ÉTICA, BUEN GOBIERNO Y TRANSPARENCIA</v>
          </cell>
          <cell r="F157" t="str">
            <v>P1O1 Consolidar a 2020 una cultura de visión y actuación ética,  integra y transparente</v>
          </cell>
          <cell r="G157" t="str">
            <v>P1O1A11 Realizar la formulación y el seguimiento a la ejecución del Plan Anticorrupción y de Atención al Ciudadano - PAAC, para la obtención de resultados óptimos en la medición del Índice de Gobierno Abierto - IGA</v>
          </cell>
          <cell r="H157" t="str">
            <v>Realizar oportunamente las publicaciones correspondientes, identificadas en el esquema de publicación de la Secretaria General</v>
          </cell>
          <cell r="I157" t="str">
            <v>Publicaciones correspondientes, identificadas en el esquema de publicación de la Secretaria General, realizadas oportunamente</v>
          </cell>
          <cell r="J157" t="str">
            <v xml:space="preserve">Este indicador permite monitorear el cumplimiento oportuno de los compromisos de publicación que posee la dependencia descritos en el esquema de publicación </v>
          </cell>
          <cell r="K157" t="str">
            <v>(Publicaciones correspondientes realizadas oportunamente / Publicaciones correspondientes del esquema de publicación de la Secretaria General)*100</v>
          </cell>
          <cell r="L157" t="str">
            <v xml:space="preserve">Publicaciones correspondientes realizadas oportunamente </v>
          </cell>
          <cell r="M157" t="str">
            <v>Publicaciones correspondientes del esquema de publicación de la Secretaria General</v>
          </cell>
          <cell r="O157" t="str">
            <v>Publicación oportuna, clara y veraz de la información relacionada con la gestión de la dependencia</v>
          </cell>
          <cell r="Q157" t="str">
            <v>Formato 1025 con la evidencia de la publicaciones.
Publicación en el portal.</v>
          </cell>
          <cell r="R157" t="str">
            <v>Cumplir con la ley de trasparencia, visibilidad a la gestion realizada por la entidad, mecanismos de control de las entidades</v>
          </cell>
          <cell r="S157" t="str">
            <v>Constante</v>
          </cell>
          <cell r="T157" t="str">
            <v>Constante</v>
          </cell>
          <cell r="U157" t="str">
            <v>Porcentaje</v>
          </cell>
          <cell r="V157" t="str">
            <v>Eficacia</v>
          </cell>
          <cell r="W157" t="str">
            <v>Resultado</v>
          </cell>
          <cell r="X157">
            <v>2019</v>
          </cell>
          <cell r="Y157">
            <v>0</v>
          </cell>
          <cell r="Z157">
            <v>2019</v>
          </cell>
          <cell r="AA157" t="str">
            <v>No Disponible / No Aplica</v>
          </cell>
          <cell r="AB157" t="str">
            <v>No Disponible / No Aplica</v>
          </cell>
          <cell r="AC157" t="str">
            <v>No Disponible / No Aplica</v>
          </cell>
          <cell r="AD157">
            <v>1</v>
          </cell>
          <cell r="AE157" t="str">
            <v>No Disponible / No Aplica</v>
          </cell>
          <cell r="AF157" t="str">
            <v>No Disponible / No Aplica</v>
          </cell>
          <cell r="AG157" t="str">
            <v>No Aplica</v>
          </cell>
          <cell r="AH157" t="str">
            <v>No Aplica</v>
          </cell>
          <cell r="AI157" t="str">
            <v>No Aplica</v>
          </cell>
          <cell r="AJ157">
            <v>1</v>
          </cell>
          <cell r="AK157" t="str">
            <v>No Aplica</v>
          </cell>
          <cell r="AL157" t="str">
            <v>No Aplica</v>
          </cell>
          <cell r="AM157" t="str">
            <v>No Aplica</v>
          </cell>
          <cell r="AN157" t="str">
            <v>No Aplica</v>
          </cell>
          <cell r="AO157" t="str">
            <v>No Aplica</v>
          </cell>
          <cell r="AP157">
            <v>1</v>
          </cell>
          <cell r="AQ157" t="str">
            <v>No Aplica</v>
          </cell>
          <cell r="AR157" t="str">
            <v>No Aplica</v>
          </cell>
          <cell r="AS157" t="str">
            <v>No Aplica</v>
          </cell>
          <cell r="AT157" t="str">
            <v>No Aplica</v>
          </cell>
          <cell r="AU157" t="str">
            <v>No Aplica</v>
          </cell>
          <cell r="AV157" t="str">
            <v>No Aplica</v>
          </cell>
          <cell r="AW157" t="str">
            <v>No Aplica</v>
          </cell>
          <cell r="AX157" t="str">
            <v>No Aplica</v>
          </cell>
          <cell r="AY157" t="str">
            <v>No Aplica</v>
          </cell>
          <cell r="AZ157" t="str">
            <v>No Aplica</v>
          </cell>
          <cell r="BA157" t="str">
            <v>No Aplica</v>
          </cell>
          <cell r="BB157" t="str">
            <v>No Aplica</v>
          </cell>
          <cell r="BC157" t="str">
            <v>No Aplica</v>
          </cell>
          <cell r="BD157" t="str">
            <v>No Aplica</v>
          </cell>
          <cell r="BE157" t="str">
            <v>No Aplica</v>
          </cell>
          <cell r="BF157" t="str">
            <v>No Aplica</v>
          </cell>
          <cell r="BG157" t="str">
            <v>No Aplica</v>
          </cell>
          <cell r="BH157" t="str">
            <v>No Aplica</v>
          </cell>
          <cell r="BI157" t="str">
            <v>No Aplica</v>
          </cell>
          <cell r="BJ157" t="str">
            <v>No Aplica</v>
          </cell>
          <cell r="BK157" t="str">
            <v>No Aplica</v>
          </cell>
          <cell r="BL157" t="str">
            <v>No Aplica</v>
          </cell>
          <cell r="BM157" t="str">
            <v>Plan de Acción PAAC</v>
          </cell>
          <cell r="BN157" t="str">
            <v xml:space="preserve">Este indicador permite monitorear el cumplimiento oportuno de los compromisos de publicación que posee la dependencia descritos en el esquema de publicación </v>
          </cell>
          <cell r="BO157" t="str">
            <v xml:space="preserve">Publicacion de política de seguridad de la información y protección de datos personales (por demanda)
Datos abiertos (Por Demanda)
Registo de activos de información (1 vez al Año)
Índice de información Clasificada y Reservada (1 Vez al Año)
</v>
          </cell>
          <cell r="BP157" t="str">
            <v>Cumplir con la ley de trasparencia, visibilidad a la gestion realizada por la entidad, mecanismos de control de las entidades</v>
          </cell>
          <cell r="BQ157" t="str">
            <v>Formato 1025 con la evidencia de la publicaciones.
Publicación en el portal.</v>
          </cell>
          <cell r="BR157" t="str">
            <v>Constante</v>
          </cell>
          <cell r="BS157">
            <v>1</v>
          </cell>
          <cell r="BT157" t="str">
            <v/>
          </cell>
          <cell r="BU157" t="str">
            <v/>
          </cell>
          <cell r="BV157" t="str">
            <v/>
          </cell>
          <cell r="BW157" t="str">
            <v/>
          </cell>
          <cell r="BX157">
            <v>1</v>
          </cell>
          <cell r="BY157" t="str">
            <v/>
          </cell>
          <cell r="BZ157" t="str">
            <v/>
          </cell>
          <cell r="CA157">
            <v>1</v>
          </cell>
          <cell r="CB157" t="str">
            <v/>
          </cell>
          <cell r="CC157" t="str">
            <v/>
          </cell>
          <cell r="CD157" t="str">
            <v/>
          </cell>
          <cell r="CE157" t="str">
            <v/>
          </cell>
          <cell r="CF157" t="str">
            <v/>
          </cell>
          <cell r="CG157" t="str">
            <v/>
          </cell>
          <cell r="CH157" t="str">
            <v/>
          </cell>
          <cell r="CI157" t="str">
            <v/>
          </cell>
          <cell r="CJ157">
            <v>1</v>
          </cell>
          <cell r="CK157" t="str">
            <v/>
          </cell>
          <cell r="CL157" t="str">
            <v/>
          </cell>
          <cell r="CM157">
            <v>1</v>
          </cell>
          <cell r="CN157" t="str">
            <v/>
          </cell>
          <cell r="CO157" t="str">
            <v/>
          </cell>
          <cell r="CP157" t="str">
            <v/>
          </cell>
          <cell r="CQ157" t="str">
            <v/>
          </cell>
          <cell r="CR157">
            <v>1</v>
          </cell>
          <cell r="CS157">
            <v>0</v>
          </cell>
          <cell r="CT157">
            <v>0</v>
          </cell>
          <cell r="CU157" t="str">
            <v>No Aplica.
Pues NO se realizo ninguna publicación este periodo</v>
          </cell>
          <cell r="CV157" t="str">
            <v>No aplica</v>
          </cell>
          <cell r="CW157" t="str">
            <v>No aplica</v>
          </cell>
          <cell r="CX157">
            <v>0</v>
          </cell>
          <cell r="CY157">
            <v>0</v>
          </cell>
          <cell r="CZ157" t="str">
            <v>No Aplica.
Pues NO se realizo ninguna publicación este periodo</v>
          </cell>
          <cell r="DA157" t="str">
            <v>No aplica</v>
          </cell>
          <cell r="DB157" t="str">
            <v>No aplica</v>
          </cell>
          <cell r="DC157">
            <v>0</v>
          </cell>
          <cell r="DD157">
            <v>0</v>
          </cell>
          <cell r="DE157" t="str">
            <v>No Aplica.
Pues NO se realizo ninguna publicación este periodo</v>
          </cell>
          <cell r="DF157" t="str">
            <v>No aplica</v>
          </cell>
          <cell r="DG157" t="str">
            <v>No aplica</v>
          </cell>
          <cell r="DH157">
            <v>0</v>
          </cell>
          <cell r="DI157">
            <v>0</v>
          </cell>
          <cell r="DJ157" t="str">
            <v>No Aplica.
Pues NO se realizo ninguna publicación este periodo</v>
          </cell>
          <cell r="DK157" t="str">
            <v>No aplica</v>
          </cell>
          <cell r="DL157" t="str">
            <v>No aplica</v>
          </cell>
          <cell r="DM157">
            <v>1</v>
          </cell>
          <cell r="DN157">
            <v>1</v>
          </cell>
          <cell r="DO157" t="str">
            <v xml:space="preserve">El 13 de Mayo la Oficina de Tecnologías de la Información y las comunicaciones  realizó actualización del numeral 1.4 Políticas de seguridad de la Información - Política de Gobierno Digital: TIC </v>
          </cell>
          <cell r="DP157" t="str">
            <v>N.A</v>
          </cell>
          <cell r="DQ157" t="str">
            <v>Se mantiene actualizado el sitio web de la secreatria general, mecanismos de contacto, politicas de seguridad de la información del sitio web.</v>
          </cell>
          <cell r="DR157">
            <v>0</v>
          </cell>
          <cell r="DS157">
            <v>0</v>
          </cell>
          <cell r="DT157" t="str">
            <v>No Aplica.
Pues NO se realizo ninguna publicación este periodo</v>
          </cell>
          <cell r="DU157" t="str">
            <v>No aplica</v>
          </cell>
          <cell r="DV157" t="str">
            <v>No aplica</v>
          </cell>
          <cell r="DW157">
            <v>0</v>
          </cell>
          <cell r="DX157">
            <v>0</v>
          </cell>
          <cell r="DY157" t="str">
            <v>No Aplica.
Pues NO se realizo ninguna publicación este periodo</v>
          </cell>
          <cell r="DZ157" t="str">
            <v>No aplica</v>
          </cell>
          <cell r="EA157" t="str">
            <v>No aplica</v>
          </cell>
          <cell r="EB157">
            <v>1</v>
          </cell>
          <cell r="EC157">
            <v>1</v>
          </cell>
          <cell r="ED157" t="str">
            <v>El día 29 de agosto realizó la publicación de registro nacional de bases de datos en el portal de Secretaría General,  link de transparencia, numeral (10.2) Registro de Activos de Información.</v>
          </cell>
          <cell r="EE157" t="str">
            <v>No aplica</v>
          </cell>
          <cell r="EF157" t="str">
            <v>No aplica</v>
          </cell>
          <cell r="EG157">
            <v>0</v>
          </cell>
          <cell r="EH157">
            <v>0</v>
          </cell>
          <cell r="EI157" t="str">
            <v>No Aplica.
Pues NO se realizo ninguna publicación este periodo</v>
          </cell>
          <cell r="EJ157" t="str">
            <v>No aplica</v>
          </cell>
          <cell r="EK157" t="str">
            <v>No aplica</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v>2</v>
          </cell>
          <cell r="FB157">
            <v>0</v>
          </cell>
          <cell r="FC157" t="str">
            <v>No aplica</v>
          </cell>
          <cell r="FD157" t="str">
            <v>No programó</v>
          </cell>
          <cell r="FE157" t="str">
            <v>Cumplido</v>
          </cell>
          <cell r="FF157" t="str">
            <v>No aplica</v>
          </cell>
          <cell r="FG157" t="str">
            <v>No aplica</v>
          </cell>
          <cell r="FH157" t="str">
            <v>No aplica</v>
          </cell>
          <cell r="FI157" t="str">
            <v>No aplica</v>
          </cell>
          <cell r="FJ157" t="str">
            <v>No aplica</v>
          </cell>
          <cell r="FK157" t="str">
            <v>No aplica</v>
          </cell>
          <cell r="FL157" t="str">
            <v>Oportuna</v>
          </cell>
          <cell r="FM157" t="str">
            <v>Se evidencia en la programación que la dependencia no programó este indicador para el trimestre, por tal razón no se genera retroalimentación al respecto</v>
          </cell>
          <cell r="FN157" t="str">
            <v>Sebastián Malpica</v>
          </cell>
          <cell r="FO157" t="str">
            <v>Cumplido</v>
          </cell>
          <cell r="FP157" t="str">
            <v>Cumplido</v>
          </cell>
          <cell r="FQ157" t="e">
            <v>#N/A</v>
          </cell>
          <cell r="FR157" t="str">
            <v>Adecuado</v>
          </cell>
          <cell r="FS157" t="str">
            <v>Coherente</v>
          </cell>
          <cell r="FT157" t="str">
            <v>Concuerda</v>
          </cell>
          <cell r="FU157" t="str">
            <v>Concuerda</v>
          </cell>
          <cell r="FV157" t="str">
            <v>Relación directa</v>
          </cell>
          <cell r="FW157" t="str">
            <v>Adecuado</v>
          </cell>
          <cell r="FX157" t="str">
            <v>Oportuna</v>
          </cell>
          <cell r="FY157" t="str">
            <v>El indicador está bien reportado</v>
          </cell>
          <cell r="FZ157" t="str">
            <v>Sebastián Malpica</v>
          </cell>
          <cell r="GA157" t="str">
            <v>Cumple</v>
          </cell>
          <cell r="GB157" t="str">
            <v>Cumplido</v>
          </cell>
          <cell r="GC157" t="e">
            <v>#N/A</v>
          </cell>
          <cell r="GD157" t="str">
            <v>No adecuado</v>
          </cell>
          <cell r="GE157" t="str">
            <v>Coherente</v>
          </cell>
          <cell r="GF157" t="str">
            <v>Concuerda</v>
          </cell>
          <cell r="GG157" t="str">
            <v>Concuerda</v>
          </cell>
          <cell r="GH157" t="str">
            <v>Relación directa</v>
          </cell>
          <cell r="GI157" t="str">
            <v>Adecuado</v>
          </cell>
          <cell r="GJ157" t="str">
            <v>Oportuna</v>
          </cell>
          <cell r="GK157" t="str">
            <v>Se cumple el indicador, sin embargo no se redactaron los beneficios para el mes de agosto que fue cuando se hizo la publicación del registro nacional de bases de datos. Por esta razón el criterio 4 se considera no adecuado</v>
          </cell>
          <cell r="GL157" t="str">
            <v>Sebastián Malpica</v>
          </cell>
          <cell r="GM157">
            <v>0</v>
          </cell>
          <cell r="GN157">
            <v>0</v>
          </cell>
          <cell r="GO157" t="e">
            <v>#N/A</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1</v>
          </cell>
          <cell r="HD157">
            <v>0</v>
          </cell>
          <cell r="HE157">
            <v>0</v>
          </cell>
          <cell r="HF157">
            <v>1</v>
          </cell>
          <cell r="HG157">
            <v>0</v>
          </cell>
          <cell r="HH157" t="str">
            <v/>
          </cell>
          <cell r="HI157" t="str">
            <v/>
          </cell>
          <cell r="HJ157" t="str">
            <v/>
          </cell>
          <cell r="HK157">
            <v>2</v>
          </cell>
          <cell r="HL157">
            <v>0</v>
          </cell>
          <cell r="HM157">
            <v>0</v>
          </cell>
          <cell r="HN157">
            <v>0</v>
          </cell>
          <cell r="HO157">
            <v>0</v>
          </cell>
          <cell r="HP157">
            <v>1</v>
          </cell>
          <cell r="HQ157">
            <v>0</v>
          </cell>
          <cell r="HR157">
            <v>0</v>
          </cell>
          <cell r="HS157">
            <v>1</v>
          </cell>
          <cell r="HT157">
            <v>0</v>
          </cell>
          <cell r="HU157">
            <v>0</v>
          </cell>
          <cell r="HV157">
            <v>0</v>
          </cell>
          <cell r="HW157">
            <v>0</v>
          </cell>
          <cell r="HX157">
            <v>0</v>
          </cell>
          <cell r="HY157" t="str">
            <v>No Programó</v>
          </cell>
          <cell r="HZ157" t="str">
            <v>No Programó</v>
          </cell>
          <cell r="IA157" t="str">
            <v>No Programó</v>
          </cell>
          <cell r="IB157" t="str">
            <v>No Programó</v>
          </cell>
          <cell r="IC157">
            <v>1</v>
          </cell>
          <cell r="ID157">
            <v>1</v>
          </cell>
          <cell r="IE157">
            <v>1</v>
          </cell>
          <cell r="IF157">
            <v>1</v>
          </cell>
          <cell r="IG157">
            <v>1</v>
          </cell>
          <cell r="IH157">
            <v>1</v>
          </cell>
          <cell r="II157">
            <v>1</v>
          </cell>
          <cell r="IJ157">
            <v>1</v>
          </cell>
          <cell r="IK157" t="str">
            <v>No Programó</v>
          </cell>
          <cell r="IL157">
            <v>1</v>
          </cell>
          <cell r="IM157">
            <v>1</v>
          </cell>
          <cell r="IN157">
            <v>1</v>
          </cell>
          <cell r="IP157">
            <v>0</v>
          </cell>
        </row>
        <row r="158">
          <cell r="A158">
            <v>217</v>
          </cell>
          <cell r="B158" t="str">
            <v>Oficina de Tecnologías de la Información y las Comunicaciones</v>
          </cell>
          <cell r="C158" t="str">
            <v>Jefe Oficina de Tecnologías de la Información y las Comunicaciones</v>
          </cell>
          <cell r="D158" t="str">
            <v>Carlos Alberto Sánchez Rave</v>
          </cell>
          <cell r="E158" t="str">
            <v>P4 -  INNOVACIÓN</v>
          </cell>
          <cell r="F158" t="str">
            <v>P4O3 Monitorear la implementación del ERP Distrital, en el marco del convenio de cooperación suscrito con la Secretaria de Hacienda Distrital</v>
          </cell>
          <cell r="G158" t="str">
            <v>P4O3A1 Acompañar con asistencia técnica, el proceso de implementación del ERP Distrital</v>
          </cell>
          <cell r="H158" t="str">
            <v>Cumplir el plan de trabajo para la implementación del ERP en la Secretaría General</v>
          </cell>
          <cell r="I158" t="str">
            <v>[ELIMINADO] Plan de trabajo para la implementación del ERP en la Secretaría General la Secretaria General cumplido</v>
          </cell>
          <cell r="K158" t="str">
            <v>(Hitos del Plan de trabajo para la implementación del ERP en la Secretaría General ejecutados / Hitos del Plan de trabajo para la implementación del ERP en la Secretaría General programados)*100</v>
          </cell>
          <cell r="L158" t="str">
            <v xml:space="preserve">Hitos del Plan de trabajo para la implementación del ERP en la Secretaría General ejecutados </v>
          </cell>
          <cell r="M158" t="str">
            <v>Hitos del Plan de trabajo para la implementación del ERP en la Secretaría General programados</v>
          </cell>
          <cell r="O158" t="str">
            <v xml:space="preserve">ERP implementado en la Secretaría General la Secretaria General </v>
          </cell>
          <cell r="P158" t="str">
            <v>Adoptar los modulos del ERP-SAP liberados y entregados por la Secretaria de Hacienda</v>
          </cell>
          <cell r="Q158" t="str">
            <v>Actas y/o control asistencia de reunioness sostenidad en la SHD conjuntamente con la ACDTIC.
Realizar el Rollout de la versión del ERP-SAP entregada por Secretaria de Hacienda Distrital</v>
          </cell>
          <cell r="R158" t="str">
            <v>Estandarizar los procesos administrativos y financieros del distrito capital definidos por hacienda, interoperabiliudad, oportunidad y simplificacion de tramites</v>
          </cell>
          <cell r="S158" t="str">
            <v>Suma</v>
          </cell>
          <cell r="T158" t="str">
            <v>Suma</v>
          </cell>
          <cell r="U158" t="str">
            <v>Porcentaje</v>
          </cell>
          <cell r="V158" t="str">
            <v>Eficacia</v>
          </cell>
          <cell r="W158" t="str">
            <v>Resultado</v>
          </cell>
          <cell r="X158">
            <v>2019</v>
          </cell>
          <cell r="Y158">
            <v>0</v>
          </cell>
          <cell r="Z158">
            <v>2019</v>
          </cell>
          <cell r="AA158" t="str">
            <v>No Disponible / No Aplica</v>
          </cell>
          <cell r="AB158" t="str">
            <v>No Disponible / No Aplica</v>
          </cell>
          <cell r="AC158" t="str">
            <v>No Disponible / No Aplica</v>
          </cell>
          <cell r="AD158">
            <v>0.5</v>
          </cell>
          <cell r="AE158">
            <v>0.3</v>
          </cell>
          <cell r="AF158">
            <v>0.8</v>
          </cell>
          <cell r="AG158" t="str">
            <v>No Aplica</v>
          </cell>
          <cell r="AH158" t="str">
            <v>No Aplica</v>
          </cell>
          <cell r="AI158" t="str">
            <v>No Aplica</v>
          </cell>
          <cell r="AJ158">
            <v>1</v>
          </cell>
          <cell r="AK158">
            <v>1</v>
          </cell>
          <cell r="AL158">
            <v>1081</v>
          </cell>
          <cell r="AM158" t="str">
            <v>No Aplica</v>
          </cell>
          <cell r="AN158" t="str">
            <v>No Aplica</v>
          </cell>
          <cell r="AO158" t="str">
            <v>No Aplica</v>
          </cell>
          <cell r="AP158" t="str">
            <v>No Aplica</v>
          </cell>
          <cell r="AQ158" t="str">
            <v>No Aplica</v>
          </cell>
          <cell r="AR158" t="str">
            <v>No Aplica</v>
          </cell>
          <cell r="AS158" t="str">
            <v>No Aplica</v>
          </cell>
          <cell r="AT158" t="str">
            <v>No Aplica</v>
          </cell>
          <cell r="AU158" t="str">
            <v>No Aplica</v>
          </cell>
          <cell r="AV158" t="str">
            <v>No Aplica</v>
          </cell>
          <cell r="AW158" t="str">
            <v>No Aplica</v>
          </cell>
          <cell r="AX158" t="str">
            <v>No Aplica</v>
          </cell>
          <cell r="AY158" t="str">
            <v>No Aplica</v>
          </cell>
          <cell r="AZ158" t="str">
            <v>No Aplica</v>
          </cell>
          <cell r="BA158" t="str">
            <v>No Aplica</v>
          </cell>
          <cell r="BB158" t="str">
            <v>No Aplica</v>
          </cell>
          <cell r="BC158" t="str">
            <v>No Aplica</v>
          </cell>
          <cell r="BD158" t="str">
            <v>No Aplica</v>
          </cell>
          <cell r="BE158" t="str">
            <v>No Aplica</v>
          </cell>
          <cell r="BF158" t="str">
            <v>No Aplica</v>
          </cell>
          <cell r="BG158" t="str">
            <v>No Aplica</v>
          </cell>
          <cell r="BH158" t="str">
            <v>No Aplica</v>
          </cell>
          <cell r="BI158" t="str">
            <v>No Aplica</v>
          </cell>
          <cell r="BJ158" t="str">
            <v>No Aplica</v>
          </cell>
          <cell r="BK158" t="str">
            <v>No Aplica</v>
          </cell>
          <cell r="BL158" t="str">
            <v>No Aplica</v>
          </cell>
          <cell r="BM158" t="str">
            <v>Plan de Acción Proyecto de inversión 1081</v>
          </cell>
          <cell r="BN158" t="str">
            <v>Cumplir plan de trabajo para la implementación del ERP en la Secretaria General</v>
          </cell>
          <cell r="BO158" t="str">
            <v>Adoptar los modulos del ERP-SAP liberados y entregados por la Secretaria de Hacienda</v>
          </cell>
          <cell r="BP158" t="str">
            <v>Estandarizar los procesos administrativos y financieros del distrito capital definidos por hacienda, interoperabiliudad, oportunidad y simplificacion de tramites</v>
          </cell>
          <cell r="BQ158" t="str">
            <v>Actas y/o control asistencia de reunioness sostenidad en la SHD conjuntamente con la ACDTIC.
Realizar el Rollout de la versión del ERP-SAP entregada por Secretaria de Hacienda Distrital</v>
          </cell>
          <cell r="BR158" t="str">
            <v>Suma</v>
          </cell>
          <cell r="BS158">
            <v>7</v>
          </cell>
          <cell r="BT158">
            <v>0</v>
          </cell>
          <cell r="BU158">
            <v>0</v>
          </cell>
          <cell r="BV158">
            <v>0</v>
          </cell>
          <cell r="BW158">
            <v>0</v>
          </cell>
          <cell r="BX158">
            <v>0</v>
          </cell>
          <cell r="BY158">
            <v>0</v>
          </cell>
          <cell r="BZ158">
            <v>2</v>
          </cell>
          <cell r="CA158">
            <v>1</v>
          </cell>
          <cell r="CB158">
            <v>1</v>
          </cell>
          <cell r="CC158">
            <v>1</v>
          </cell>
          <cell r="CD158">
            <v>1</v>
          </cell>
          <cell r="CE158">
            <v>1</v>
          </cell>
          <cell r="CF158">
            <v>0</v>
          </cell>
          <cell r="CG158">
            <v>0</v>
          </cell>
          <cell r="CH158">
            <v>0</v>
          </cell>
          <cell r="CI158">
            <v>0</v>
          </cell>
          <cell r="CJ158">
            <v>0</v>
          </cell>
          <cell r="CK158">
            <v>0</v>
          </cell>
          <cell r="CL158">
            <v>0.14285714285714285</v>
          </cell>
          <cell r="CM158">
            <v>7.1428571428571425E-2</v>
          </cell>
          <cell r="CN158">
            <v>7.1428571428571425E-2</v>
          </cell>
          <cell r="CO158">
            <v>7.1428571428571425E-2</v>
          </cell>
          <cell r="CP158">
            <v>7.1428571428571425E-2</v>
          </cell>
          <cell r="CQ158">
            <v>7.1428571428571425E-2</v>
          </cell>
          <cell r="CR158">
            <v>0.5</v>
          </cell>
          <cell r="CS158">
            <v>0</v>
          </cell>
          <cell r="CT158">
            <v>0</v>
          </cell>
          <cell r="CU158" t="str">
            <v>El indicador inicia reporte en julio</v>
          </cell>
          <cell r="CV158" t="str">
            <v>El indicador inicia reporte en julio</v>
          </cell>
          <cell r="CW158" t="str">
            <v>El indicador inicia reporte en julio</v>
          </cell>
          <cell r="CX158">
            <v>0</v>
          </cell>
          <cell r="CY158">
            <v>0</v>
          </cell>
          <cell r="CZ158" t="str">
            <v>El indicador inicia reporte en julio</v>
          </cell>
          <cell r="DA158" t="str">
            <v>El indicador inicia reporte en julio</v>
          </cell>
          <cell r="DB158" t="str">
            <v>El indicador inicia reporte en julio</v>
          </cell>
          <cell r="DC158">
            <v>0</v>
          </cell>
          <cell r="DD158">
            <v>0</v>
          </cell>
          <cell r="DE158" t="str">
            <v>El indicador inicia reporte en julio</v>
          </cell>
          <cell r="DF158" t="str">
            <v>El indicador inicia reporte en julio</v>
          </cell>
          <cell r="DG158" t="str">
            <v>El indicador inicia reporte en julio</v>
          </cell>
          <cell r="DH158">
            <v>0</v>
          </cell>
          <cell r="DI158">
            <v>0</v>
          </cell>
          <cell r="DJ158" t="str">
            <v>El indicador inicia reporte en julio</v>
          </cell>
          <cell r="DK158" t="str">
            <v>El indicador inicia reporte en julio</v>
          </cell>
          <cell r="DL158" t="str">
            <v>El indicador inicia reporte en julio</v>
          </cell>
          <cell r="DM158">
            <v>0</v>
          </cell>
          <cell r="DN158">
            <v>0</v>
          </cell>
          <cell r="DO158" t="str">
            <v>El indicador inicia reporte en julio</v>
          </cell>
          <cell r="DP158" t="str">
            <v>El indicador inicia reporte en julio</v>
          </cell>
          <cell r="DQ158" t="str">
            <v>El indicador inicia reporte en julio</v>
          </cell>
          <cell r="DR158">
            <v>0</v>
          </cell>
          <cell r="DS158">
            <v>0</v>
          </cell>
          <cell r="DT158" t="str">
            <v>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cell r="DU158" t="str">
            <v>Los retrasos en este indicador no dependen de la OTIC, pues para el inicio de su ejecución se necesita del avance y entrega de otras depedencia es asi como 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cell r="DV158" t="str">
            <v>Debidos a los retrasos de otras depednecias en la entrega de productos importantes para el inicio de ejecución de este indicador por  La Oficina de Tecnologías de la Información y las Comunicaciones  mediante memorando 3-2019-16699 consulto a la Alta Consejería de las TIC sobre el estado de las actividades que adelantan para la definición de la ficha técnica, estudios previos y línea de tiempo para la contratación de los servicios que permitieran implementar el ERP al interior de la Secretaría General, basados en los servicios de Rollout del ERP definitivo que entregará la Secretaría de Hacienda Distrital, obteniendo respuesta mediante memorando 3-2019-16954 así:   a) La Secretaría de Hacienda Distrital lleva un avance del 42% de las pruebas integrales, b) La salida a producción del BOGDATA seria en septiembre 2019 y de octubre a noviembre se realizara la fase de estabilización, documentación de los BBPs y otra información técnica de los desarrollos y solución SAP BOGDATA, información que es la base para poder complementar y culminar con el anexo técnico y pliego de condiciones para adelantar el proceso de implementación del ERP al interior de la Secretaría General de la Alcaldía Mayor de Bogotá via RollOut.   
Así las cosas, la Oficina de Tecnologías de la Información y las Comunicaciones considera pertinente la eliminación del segundo semestre de 2019 del indicador Plan de trabajo para la implementacióndel ERP en la Secretaria General.</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v>0</v>
          </cell>
          <cell r="FB158">
            <v>0</v>
          </cell>
          <cell r="FC158" t="str">
            <v>No aplica</v>
          </cell>
          <cell r="FD158" t="str">
            <v>No programó</v>
          </cell>
          <cell r="FE158" t="str">
            <v>No programó</v>
          </cell>
          <cell r="FF158" t="str">
            <v>No aplica</v>
          </cell>
          <cell r="FG158" t="str">
            <v>No aplica</v>
          </cell>
          <cell r="FH158" t="str">
            <v>No aplica</v>
          </cell>
          <cell r="FI158" t="str">
            <v>No aplica</v>
          </cell>
          <cell r="FJ158" t="str">
            <v>No aplica</v>
          </cell>
          <cell r="FK158" t="str">
            <v>No aplica</v>
          </cell>
          <cell r="FL158" t="str">
            <v>Oportuna</v>
          </cell>
          <cell r="FM158" t="str">
            <v>Se evidencia en la programación que la dependencia no programó este indicador para el trimestre, por tal razón no se genera retroalimentación al respecto</v>
          </cell>
          <cell r="FN158" t="str">
            <v>Sebastián Malpica</v>
          </cell>
          <cell r="FO158" t="str">
            <v>No aplica</v>
          </cell>
          <cell r="FP158" t="str">
            <v>No programó</v>
          </cell>
          <cell r="FQ158" t="e">
            <v>#N/A</v>
          </cell>
          <cell r="FR158" t="str">
            <v>No aplica</v>
          </cell>
          <cell r="FS158" t="str">
            <v>No aplica</v>
          </cell>
          <cell r="FT158" t="str">
            <v>No aplica</v>
          </cell>
          <cell r="FU158" t="str">
            <v>No aplica</v>
          </cell>
          <cell r="FV158" t="str">
            <v>No aplica</v>
          </cell>
          <cell r="FW158" t="str">
            <v>No aplica</v>
          </cell>
          <cell r="FX158" t="str">
            <v>Oportuna</v>
          </cell>
          <cell r="FY158" t="str">
            <v>Se evidencia que no hubo programación de este indicador para el periodo analizado</v>
          </cell>
          <cell r="FZ158" t="str">
            <v>Sebastián Malpica</v>
          </cell>
          <cell r="GA158">
            <v>0</v>
          </cell>
          <cell r="GB158" t="str">
            <v>Deficiente</v>
          </cell>
          <cell r="GC158" t="e">
            <v>#N/A</v>
          </cell>
          <cell r="GD158">
            <v>0</v>
          </cell>
          <cell r="GE158">
            <v>0</v>
          </cell>
          <cell r="GF158">
            <v>0</v>
          </cell>
          <cell r="GG158">
            <v>0</v>
          </cell>
          <cell r="GH158">
            <v>0</v>
          </cell>
          <cell r="GI158">
            <v>0</v>
          </cell>
          <cell r="GJ158" t="str">
            <v>Oportuna</v>
          </cell>
          <cell r="GK158">
            <v>0</v>
          </cell>
          <cell r="GL158" t="str">
            <v>Sebastián Malpica</v>
          </cell>
          <cell r="GM158">
            <v>0</v>
          </cell>
          <cell r="GN158">
            <v>0</v>
          </cell>
          <cell r="GO158" t="e">
            <v>#N/A</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t="str">
            <v/>
          </cell>
          <cell r="HF158" t="str">
            <v/>
          </cell>
          <cell r="HG158" t="str">
            <v/>
          </cell>
          <cell r="HH158" t="str">
            <v/>
          </cell>
          <cell r="HI158" t="str">
            <v/>
          </cell>
          <cell r="HJ158" t="str">
            <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t="str">
            <v>No Programó</v>
          </cell>
          <cell r="HZ158" t="str">
            <v>No Programó</v>
          </cell>
          <cell r="IA158" t="str">
            <v>No Programó</v>
          </cell>
          <cell r="IB158" t="str">
            <v>No Programó</v>
          </cell>
          <cell r="IC158" t="str">
            <v>No Programó</v>
          </cell>
          <cell r="ID158" t="str">
            <v>No Programó</v>
          </cell>
          <cell r="IE158">
            <v>0</v>
          </cell>
          <cell r="IF158">
            <v>0</v>
          </cell>
          <cell r="IG158">
            <v>0</v>
          </cell>
          <cell r="IH158">
            <v>0</v>
          </cell>
          <cell r="II158">
            <v>0</v>
          </cell>
          <cell r="IJ158">
            <v>0</v>
          </cell>
          <cell r="IK158" t="str">
            <v>No Programó</v>
          </cell>
          <cell r="IL158" t="str">
            <v>No Programó</v>
          </cell>
          <cell r="IM158">
            <v>0</v>
          </cell>
          <cell r="IN158" t="str">
            <v>No Programó</v>
          </cell>
          <cell r="IP158">
            <v>0</v>
          </cell>
        </row>
        <row r="159">
          <cell r="A159">
            <v>137</v>
          </cell>
          <cell r="B159" t="str">
            <v>Oficina de Tecnologías de la Información y las Comunicaciones</v>
          </cell>
          <cell r="C159" t="str">
            <v>Jefe Oficina de Tecnologías de la Información y las Comunicaciones</v>
          </cell>
          <cell r="D159" t="str">
            <v>Carlos Alberto Sánchez Rave</v>
          </cell>
          <cell r="E159" t="str">
            <v>P4 -  INNOVACIÓN</v>
          </cell>
          <cell r="F159" t="str">
            <v>P4O2 Orientar la implementación de Gobierno Abierto en el Distrito Capital y ejecutar lo correspondiente en la Secretaría General</v>
          </cell>
          <cell r="G159" t="str">
            <v>P4O2A2 Optimizar los sistemas de información y los sitios web de la Secretaria General</v>
          </cell>
          <cell r="H159" t="str">
            <v>Optimizar los sistemas de información para optimizar la gestión (hardware y software)</v>
          </cell>
          <cell r="I159" t="str">
            <v>Sistemas de información y sitios web optimizados y con soporte técnico</v>
          </cell>
          <cell r="J159" t="str">
            <v>Optimizar mediante la implementación de mejoras o nuevas funcionalidades a 12 sistemas de información y/o sitios web  para el correcto funcionamiento de los mismos,  basados en los requerimientos de los usuarios funcionales.</v>
          </cell>
          <cell r="K159" t="str">
            <v>(Sumatoria de sistemas de información y/o sitios web optimizados y soportados por Otic. / Sistemas de información y/o sitios web definidos para optimizar y soportar por la OTIC ) *100</v>
          </cell>
          <cell r="L159" t="str">
            <v>Sumatoria de sistemas de información y/o sitios web optimizados y soportados por Otic.</v>
          </cell>
          <cell r="M159" t="str">
            <v xml:space="preserve">Sistemas de información y/o sitios web definidos para optimizar y soportar por la OTIC </v>
          </cell>
          <cell r="O159" t="str">
            <v>Optimización de sistemas de información y sitios web, para mantenerlos operativos y funcionado</v>
          </cell>
          <cell r="P159" t="str">
            <v xml:space="preserve">• Optimización de aplicativos y sitios web 
• Optimización de sistemas de índole administrativo y financiero </v>
          </cell>
          <cell r="Q159" t="str">
            <v>Cronogramas, informes y entregables de los contratos: 50, 277, 109, 99, 484 de 2019 y algunos funcionarios de la OTIC de la Secretaria General.</v>
          </cell>
          <cell r="R159" t="str">
            <v>Mantener optimizados los siguientes sistemas de información y sitios web: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10. Página web archivo y Página web fototeca
11. Página web internacionales
12. Intranet</v>
          </cell>
          <cell r="S159" t="str">
            <v>Constante</v>
          </cell>
          <cell r="T159" t="str">
            <v>Constante</v>
          </cell>
          <cell r="U159" t="str">
            <v>Porcentaje</v>
          </cell>
          <cell r="V159" t="str">
            <v>Eficacia</v>
          </cell>
          <cell r="W159" t="str">
            <v>Resultado</v>
          </cell>
          <cell r="X159">
            <v>2016</v>
          </cell>
          <cell r="Y159">
            <v>12</v>
          </cell>
          <cell r="Z159">
            <v>2016</v>
          </cell>
          <cell r="AA159">
            <v>0</v>
          </cell>
          <cell r="AB159">
            <v>1</v>
          </cell>
          <cell r="AC159">
            <v>1</v>
          </cell>
          <cell r="AD159">
            <v>1</v>
          </cell>
          <cell r="AE159">
            <v>1</v>
          </cell>
          <cell r="AF159">
            <v>1</v>
          </cell>
          <cell r="AG159" t="str">
            <v>No Aplica</v>
          </cell>
          <cell r="AH159">
            <v>1</v>
          </cell>
          <cell r="AI159">
            <v>1</v>
          </cell>
          <cell r="AJ159">
            <v>1</v>
          </cell>
          <cell r="AK159" t="str">
            <v>No Aplica</v>
          </cell>
          <cell r="AL159" t="str">
            <v>No Aplica</v>
          </cell>
          <cell r="AM159" t="str">
            <v>No Aplica</v>
          </cell>
          <cell r="AN159">
            <v>1</v>
          </cell>
          <cell r="AO159" t="str">
            <v>Estrategia de Tecnologías de la Información y las Comunicaciones</v>
          </cell>
          <cell r="AP159" t="str">
            <v>No Aplica</v>
          </cell>
          <cell r="AQ159" t="str">
            <v>No Aplica</v>
          </cell>
          <cell r="AR159" t="str">
            <v>No Aplica</v>
          </cell>
          <cell r="AS159" t="str">
            <v>No Aplica</v>
          </cell>
          <cell r="AT159" t="str">
            <v>No Aplica</v>
          </cell>
          <cell r="AU159" t="str">
            <v>No Aplica</v>
          </cell>
          <cell r="AV159" t="str">
            <v>No Aplica</v>
          </cell>
          <cell r="AW159" t="str">
            <v>No Aplica</v>
          </cell>
          <cell r="AX159" t="str">
            <v>No Aplica</v>
          </cell>
          <cell r="AY159" t="str">
            <v>No Aplica</v>
          </cell>
          <cell r="AZ159">
            <v>1</v>
          </cell>
          <cell r="BA159" t="str">
            <v>No Aplica</v>
          </cell>
          <cell r="BB159" t="str">
            <v>No Aplica</v>
          </cell>
          <cell r="BC159" t="str">
            <v>No Aplica</v>
          </cell>
          <cell r="BD159">
            <v>1</v>
          </cell>
          <cell r="BE159" t="str">
            <v>No Aplica</v>
          </cell>
          <cell r="BF159" t="str">
            <v>No Aplica</v>
          </cell>
          <cell r="BG159" t="str">
            <v>No Aplica</v>
          </cell>
          <cell r="BH159" t="str">
            <v>No Aplica</v>
          </cell>
          <cell r="BI159" t="str">
            <v>No Aplica</v>
          </cell>
          <cell r="BJ159" t="str">
            <v>No Aplica</v>
          </cell>
          <cell r="BK159" t="str">
            <v>No Aplica</v>
          </cell>
          <cell r="BL159" t="str">
            <v>No Aplica</v>
          </cell>
          <cell r="BM159" t="str">
            <v>Plan de Desarrollo - Meta ProductoPlan Estratégico InstitucionalPlan de Acción SGCEstrategia de Tecnologías de la Información y las ComunicacionesPLAN ESTRATÉGICO DE TALENTO HUMANO
PLAN ESTRATÉGICO DE TECNOLOGÍAS DE INFORMACIÓN Y LAS COMUNICACIONES (PETI)</v>
          </cell>
          <cell r="BN159" t="str">
            <v>Optimizar mediante la implementación de mejoras o nuevas funcionalidades a 12 sistemas de información y/o sitios web  para el correcto funcionamiento de los mismos,  basados en los requerimientos de los usuarios funcionales.</v>
          </cell>
          <cell r="BO159" t="str">
            <v xml:space="preserve">• Optimización de aplicativos y sitios web 
• Optimización de sistemas de índole administrativo y financiero </v>
          </cell>
          <cell r="BP159" t="str">
            <v>Mantener optimizados los siguientes sistemas de información y sitios web: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10. Página web archivo y Página web fototeca
11. Página web internacionales
12. Intranet</v>
          </cell>
          <cell r="BQ159" t="str">
            <v>Cronogramas, informes y entregables de los contratos: 50, 277, 109, 99, 484 de 2019 y algunos funcionarios de la OTIC de la Secretaria General.</v>
          </cell>
          <cell r="BR159" t="str">
            <v>Constante</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12</v>
          </cell>
          <cell r="CT159">
            <v>12</v>
          </cell>
          <cell r="CU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CV159" t="str">
            <v>No se han presentado atrasos. Se esta cumpliendo cronogramas y obligaciones de cada contrato</v>
          </cell>
          <cell r="CW159"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CX159">
            <v>12</v>
          </cell>
          <cell r="CY159">
            <v>12</v>
          </cell>
          <cell r="CZ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A159" t="str">
            <v>No se han presentado atrasos. Se esta cumpliendo cronogramas y obligaciones de cada contrato</v>
          </cell>
          <cell r="DB159"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C159">
            <v>12</v>
          </cell>
          <cell r="DD159">
            <v>12</v>
          </cell>
          <cell r="DE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F159" t="str">
            <v>No se han presentado atrasos. Se esta cumpliendo cronogramas y obligaciones de cada contrato</v>
          </cell>
          <cell r="DG159"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H159">
            <v>12</v>
          </cell>
          <cell r="DI159">
            <v>12</v>
          </cell>
          <cell r="DJ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K159" t="str">
            <v>No se han presentado atrasos. Se esta cumpliendo cronogramas y obligaciones de cada contrato</v>
          </cell>
          <cell r="DL159"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M159">
            <v>12</v>
          </cell>
          <cell r="DN159">
            <v>12</v>
          </cell>
          <cell r="DO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P159" t="str">
            <v>No se han presentado atrasos. Se esta cumpliendo cronogramas y obligaciones de cada contrato</v>
          </cell>
          <cell r="DQ159"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R159">
            <v>12</v>
          </cell>
          <cell r="DS159">
            <v>12</v>
          </cell>
          <cell r="DT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U159" t="str">
            <v>No se han presentado atrasos. Se esta cumpliendo cronogramas y obligaciones de cada contrato</v>
          </cell>
          <cell r="DV159"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DW159">
            <v>12</v>
          </cell>
          <cell r="DX159">
            <v>12</v>
          </cell>
          <cell r="DY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DZ159" t="str">
            <v>No se han presentado atrasos. Se esta cumpliendo cronogramas y obligaciones de cada contrato</v>
          </cell>
          <cell r="EA159" t="str">
            <v>Continuar con el mejoramiento de los diferentes aplicativos en producción con los que cuenta la entidad. Contar con ingenieros que puedan contribuir   en la generación de los nuevos reportes que se pueden derivar de la entrada en producción de BogData en la Secretaria De Hacienda.</v>
          </cell>
          <cell r="EB159">
            <v>12</v>
          </cell>
          <cell r="EC159">
            <v>12</v>
          </cell>
          <cell r="ED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EE159" t="str">
            <v>No se han presentado atrasos. Se esta cumpliendo cronogramas y obligaciones de cada contrato</v>
          </cell>
          <cell r="EF159"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EG159">
            <v>12</v>
          </cell>
          <cell r="EH159">
            <v>12</v>
          </cell>
          <cell r="EI159" t="str">
            <v>Durante el periodo se optimizaron y se presto soporte técnico a los siguientes sistemas de información y portales.
•SISTEMA LIMAY (MANEJO DE INFORMACIÓN CONTABLE DE LA ENTIDAD): 
•SISTEMA SAI –SAE 
•SISTEMA DE PERSONAL Y NOMINA – PERNO
•SISTEMA DE GESTION CONTRACTUAL
•SISTEMA DE GESTION PRESUPUESTO – SIPRES
•SISTEMA DE CUENTAS POR COBRAR – FACTURACIÓN DE SERVICIO AL CIUDADANO
•PORTAL BOGOTÁ
•PÁGINA WEB VÍCTIMAS Y CENTRO MEMORIAS
•PORTAL SECRETARÍA GENERAL
•PÁGINA WEB ARCHIVO
•PÁGINA WEB INTERNACIONALES
•GUÍA DE TRÁMITES
•INTRANET
Con lo anterior se cumplió lo programado para esta actividad. 
Contar con los contratos desde mediados de enero permitió contar con el soporte, mantenimiento,  ajustes y optimización de los sistemas de información administrativos y financieros y sitios web,  para brindar un soporte adecuado a los usuarios funcionales de la entidad.
Mayor información ver archivo anexo.</v>
          </cell>
          <cell r="EJ159" t="str">
            <v>No se han presentado atrasos. Se esta cumpliendo cronogramas y obligaciones de cada contrato</v>
          </cell>
          <cell r="EK159" t="str">
            <v>Continuar con el mejoramiento de los diferentes aplicativos en producción con los que cuenta la entidad.  Asi como contar con soporte a Portales garantizando la permanencia: Mejorar las características y/o contenidos de los siguientes portales facilita que los contenidos se mantengan actualizados y que las dependencias interesadas puedan gestionar su contenido.</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v>108</v>
          </cell>
          <cell r="FB159">
            <v>0</v>
          </cell>
          <cell r="FC159" t="str">
            <v>Cumple</v>
          </cell>
          <cell r="FD159" t="str">
            <v>Cumplido</v>
          </cell>
          <cell r="FE159" t="str">
            <v>Cumplido</v>
          </cell>
          <cell r="FF159" t="str">
            <v>Adecuado</v>
          </cell>
          <cell r="FG159" t="str">
            <v>Coherente</v>
          </cell>
          <cell r="FH159" t="str">
            <v>Concuerda</v>
          </cell>
          <cell r="FI159" t="str">
            <v>Concuerda</v>
          </cell>
          <cell r="FJ159" t="str">
            <v>Relación directa</v>
          </cell>
          <cell r="FK159" t="str">
            <v>Adecuado</v>
          </cell>
          <cell r="FL159" t="str">
            <v>Oportuna</v>
          </cell>
          <cell r="FM159" t="str">
            <v>El indicador presenta coherencia y suficiencia entre los distintos componentes del reporte cualitativo con la información básica del indicador (Descripción, Actividades, Beneficios, Fuentes de Verificación). Sin embargo, se recomienda tener en cuenta las siguientes observaciones:
- No se registro la variable 2 en el formato de prediligenciamiento de ejecución del trimestre. Al analizar el desempeño se entiende que la variable 2 es 12 para cada periodo, pero dado que no se reportó el instrumento autocalcula teniendo en cuenta el valor de 0. Para este periodo, desde la OAP vamos a incluir el dato pero se recomienda diligenciarlo para próximas ocasiones.
- Si bien las fuentes de verificación corresponden a evidencias contractuales de algunos de los colaboradores del área, no es claro quién hace qué. Se recomienda remitir un listado donde se relacione el sistema de información y sitio web junto a la persona que se encarga de prestar el soporte técnico para poder lograr más eficiencia en el tiempo de revisión.
22-abril: Se ajustó correctamente por parte de la dependencia</v>
          </cell>
          <cell r="FN159" t="str">
            <v>Sebastián Malpica</v>
          </cell>
          <cell r="FO159" t="str">
            <v>Cumplido</v>
          </cell>
          <cell r="FP159" t="str">
            <v>Cumplido</v>
          </cell>
          <cell r="FQ159" t="e">
            <v>#N/A</v>
          </cell>
          <cell r="FR159" t="str">
            <v>Adecuado</v>
          </cell>
          <cell r="FS159" t="str">
            <v>Coherente</v>
          </cell>
          <cell r="FT159" t="str">
            <v>Concuerda</v>
          </cell>
          <cell r="FU159" t="str">
            <v>Concuerda</v>
          </cell>
          <cell r="FV159" t="str">
            <v>Relación directa</v>
          </cell>
          <cell r="FW159" t="str">
            <v>Adecuado</v>
          </cell>
          <cell r="FX159" t="str">
            <v>Oportuna</v>
          </cell>
          <cell r="FY159" t="str">
            <v>El indicador está bien reportado</v>
          </cell>
          <cell r="FZ159" t="str">
            <v>Sebastián Malpica</v>
          </cell>
          <cell r="GA159" t="str">
            <v>Cumple</v>
          </cell>
          <cell r="GB159" t="str">
            <v>Cumplido</v>
          </cell>
          <cell r="GC159" t="e">
            <v>#N/A</v>
          </cell>
          <cell r="GD159" t="str">
            <v>Adecuado</v>
          </cell>
          <cell r="GE159" t="str">
            <v>Coherente</v>
          </cell>
          <cell r="GF159" t="str">
            <v>Concuerda</v>
          </cell>
          <cell r="GG159" t="str">
            <v>Concuerda</v>
          </cell>
          <cell r="GH159" t="str">
            <v>Relación directa</v>
          </cell>
          <cell r="GI159" t="str">
            <v>Adecuado</v>
          </cell>
          <cell r="GJ159" t="str">
            <v>Oportuna</v>
          </cell>
          <cell r="GK159" t="str">
            <v>El indicador está bien reportado</v>
          </cell>
          <cell r="GL159" t="str">
            <v>Sebastián Malpica</v>
          </cell>
          <cell r="GM159">
            <v>0</v>
          </cell>
          <cell r="GN159">
            <v>0</v>
          </cell>
          <cell r="GO159" t="e">
            <v>#N/A</v>
          </cell>
          <cell r="GP159">
            <v>0</v>
          </cell>
          <cell r="GQ159">
            <v>0</v>
          </cell>
          <cell r="GR159">
            <v>0</v>
          </cell>
          <cell r="GS159">
            <v>0</v>
          </cell>
          <cell r="GT159">
            <v>0</v>
          </cell>
          <cell r="GU159">
            <v>0</v>
          </cell>
          <cell r="GV159">
            <v>0</v>
          </cell>
          <cell r="GW159">
            <v>0</v>
          </cell>
          <cell r="GX159">
            <v>0</v>
          </cell>
          <cell r="GY159">
            <v>1</v>
          </cell>
          <cell r="GZ159">
            <v>1</v>
          </cell>
          <cell r="HA159">
            <v>1</v>
          </cell>
          <cell r="HB159">
            <v>1</v>
          </cell>
          <cell r="HC159">
            <v>1</v>
          </cell>
          <cell r="HD159">
            <v>1</v>
          </cell>
          <cell r="HE159">
            <v>1</v>
          </cell>
          <cell r="HF159">
            <v>1</v>
          </cell>
          <cell r="HG159">
            <v>1</v>
          </cell>
          <cell r="HH159" t="str">
            <v/>
          </cell>
          <cell r="HI159" t="str">
            <v/>
          </cell>
          <cell r="HJ159" t="str">
            <v/>
          </cell>
          <cell r="HK159">
            <v>108</v>
          </cell>
          <cell r="HL159">
            <v>1</v>
          </cell>
          <cell r="HM159">
            <v>1</v>
          </cell>
          <cell r="HN159">
            <v>1</v>
          </cell>
          <cell r="HO159">
            <v>1</v>
          </cell>
          <cell r="HP159">
            <v>1</v>
          </cell>
          <cell r="HQ159">
            <v>1</v>
          </cell>
          <cell r="HR159">
            <v>1</v>
          </cell>
          <cell r="HS159">
            <v>1</v>
          </cell>
          <cell r="HT159">
            <v>1</v>
          </cell>
          <cell r="HU159">
            <v>0</v>
          </cell>
          <cell r="HV159">
            <v>0</v>
          </cell>
          <cell r="HW159">
            <v>0</v>
          </cell>
          <cell r="HX159">
            <v>1</v>
          </cell>
          <cell r="HY159">
            <v>1</v>
          </cell>
          <cell r="HZ159">
            <v>1</v>
          </cell>
          <cell r="IA159">
            <v>1</v>
          </cell>
          <cell r="IB159">
            <v>1</v>
          </cell>
          <cell r="IC159">
            <v>1</v>
          </cell>
          <cell r="ID159">
            <v>1</v>
          </cell>
          <cell r="IE159">
            <v>1</v>
          </cell>
          <cell r="IF159">
            <v>1</v>
          </cell>
          <cell r="IG159">
            <v>1</v>
          </cell>
          <cell r="IH159">
            <v>1</v>
          </cell>
          <cell r="II159">
            <v>1</v>
          </cell>
          <cell r="IJ159">
            <v>1</v>
          </cell>
          <cell r="IK159">
            <v>1</v>
          </cell>
          <cell r="IL159">
            <v>1</v>
          </cell>
          <cell r="IM159">
            <v>1</v>
          </cell>
          <cell r="IN159">
            <v>1</v>
          </cell>
          <cell r="IP159">
            <v>1</v>
          </cell>
        </row>
        <row r="160">
          <cell r="A160">
            <v>138</v>
          </cell>
          <cell r="B160" t="str">
            <v>Oficina de Tecnologías de la Información y las Comunicaciones</v>
          </cell>
          <cell r="C160" t="str">
            <v>Jefe Oficina de Tecnologías de la Información y las Comunicaciones</v>
          </cell>
          <cell r="D160" t="str">
            <v>Carlos Alberto Sánchez Rave</v>
          </cell>
          <cell r="E160" t="str">
            <v>P4 -  INNOVACIÓN</v>
          </cell>
          <cell r="F160" t="str">
            <v>P4O2 Orientar la implementación de Gobierno Abierto en el Distrito Capital y ejecutar lo correspondiente en la Secretaría General</v>
          </cell>
          <cell r="G160" t="str">
            <v>P4O2A2 Optimizar los sistemas de información y los sitios web de la Secretaria General</v>
          </cell>
          <cell r="H160" t="str">
            <v xml:space="preserve">Mantener disponibles y en operación los sistemas de información de la Secretaría General </v>
          </cell>
          <cell r="I160" t="str">
            <v xml:space="preserve">Porcentaje de disponibilidad y operación de los sistemas de información de la Secretaría General </v>
          </cell>
          <cell r="J160" t="str">
            <v>Mide  la disponibilidad de Sistemas de Información y Sitios web en producción de la entidad, para que los usuarios los puedan operar y/o consultar, mediante el monitoreo de Bases de datos, Sistemas de información y de la Infraestructura Tecnológica.</v>
          </cell>
          <cell r="K160"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L160" t="str">
            <v>[[Sumatoria (% de disponibilidad de sistemas de información misionales) * criticidad ]  / sumatoria de criticidad ]* peso misionales
+
[[Sumatoria (% de disponibilidad de sistemas de información administrativos) * criticidad ] / sumatoria de criticidad ]* peso administrativos
+
[[Sumatoria (% de disponibilidad de portales) * criticidad ] / sumatoria de criticidad ]* peso portales</v>
          </cell>
          <cell r="M160">
            <v>0</v>
          </cell>
          <cell r="O160" t="str">
            <v>Mantener la disponibilidad de Sistemas de Información y paginas web por encima del 93%</v>
          </cell>
          <cell r="P160" t="str">
            <v>• Realizar Monitoreo a: 
- Base de Datos
- Sistemas de Información
- Infraestructura Tecnológica</v>
          </cell>
          <cell r="Q160" t="str">
            <v>Reporte Informe de Sistema Adplatec
Correos enviados desde el Aplicativo Nagios
Consulta de Aplicativo GLPI sobre categoria Sistemas de Información</v>
          </cell>
          <cell r="R160" t="str">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ell>
          <cell r="S160" t="str">
            <v>Constante</v>
          </cell>
          <cell r="T160" t="str">
            <v>Constante</v>
          </cell>
          <cell r="U160" t="str">
            <v>Porcentaje</v>
          </cell>
          <cell r="V160" t="str">
            <v>Eficiencia</v>
          </cell>
          <cell r="W160" t="str">
            <v>Resultado</v>
          </cell>
          <cell r="X160">
            <v>2016</v>
          </cell>
          <cell r="Y160">
            <v>0.93</v>
          </cell>
          <cell r="Z160">
            <v>2016</v>
          </cell>
          <cell r="AA160">
            <v>0</v>
          </cell>
          <cell r="AB160">
            <v>0</v>
          </cell>
          <cell r="AC160">
            <v>0</v>
          </cell>
          <cell r="AD160">
            <v>0.96</v>
          </cell>
          <cell r="AE160">
            <v>0</v>
          </cell>
          <cell r="AF160">
            <v>0</v>
          </cell>
          <cell r="AG160" t="str">
            <v>No Aplica</v>
          </cell>
          <cell r="AH160" t="str">
            <v>No Aplica</v>
          </cell>
          <cell r="AI160" t="str">
            <v>No Aplica</v>
          </cell>
          <cell r="AJ160">
            <v>1</v>
          </cell>
          <cell r="AK160" t="str">
            <v>No Aplica</v>
          </cell>
          <cell r="AL160" t="str">
            <v>No Aplica</v>
          </cell>
          <cell r="AM160" t="str">
            <v>No Aplica</v>
          </cell>
          <cell r="AN160">
            <v>1</v>
          </cell>
          <cell r="AO160" t="str">
            <v>Estrategia de Tecnologías de la Información y las Comunicaciones</v>
          </cell>
          <cell r="AP160" t="str">
            <v>No Aplica</v>
          </cell>
          <cell r="AQ160" t="str">
            <v>No Aplica</v>
          </cell>
          <cell r="AR160" t="str">
            <v>No Aplica</v>
          </cell>
          <cell r="AS160" t="str">
            <v>No Aplica</v>
          </cell>
          <cell r="AT160" t="str">
            <v>No Aplica</v>
          </cell>
          <cell r="AU160" t="str">
            <v>No Aplica</v>
          </cell>
          <cell r="AV160" t="str">
            <v>No Aplica</v>
          </cell>
          <cell r="AW160" t="str">
            <v>No Aplica</v>
          </cell>
          <cell r="AX160" t="str">
            <v>No Aplica</v>
          </cell>
          <cell r="AY160" t="str">
            <v>No Aplica</v>
          </cell>
          <cell r="AZ160" t="str">
            <v>No Aplica</v>
          </cell>
          <cell r="BA160" t="str">
            <v>No Aplica</v>
          </cell>
          <cell r="BB160" t="str">
            <v>No Aplica</v>
          </cell>
          <cell r="BC160" t="str">
            <v>No Aplica</v>
          </cell>
          <cell r="BD160" t="str">
            <v>No Aplica</v>
          </cell>
          <cell r="BE160" t="str">
            <v>No Aplica</v>
          </cell>
          <cell r="BF160" t="str">
            <v>No Aplica</v>
          </cell>
          <cell r="BG160" t="str">
            <v>No Aplica</v>
          </cell>
          <cell r="BH160" t="str">
            <v>No Aplica</v>
          </cell>
          <cell r="BI160" t="str">
            <v>No Aplica</v>
          </cell>
          <cell r="BJ160" t="str">
            <v>No Aplica</v>
          </cell>
          <cell r="BK160" t="str">
            <v>No Aplica</v>
          </cell>
          <cell r="BL160" t="str">
            <v>No Aplica</v>
          </cell>
          <cell r="BM160" t="str">
            <v>Plan de Acción SGCEstrategia de Tecnologías de la Información y las Comunicaciones</v>
          </cell>
          <cell r="BN160" t="str">
            <v>Mide  la disponibilidad de Sistemas de Información y Sitios web en producción de la entidad, para que los usuarios los puedan operar y/o consultar, mediante el monitoreo de Bases de datos, Sistemas de información y de la Infraestructura Tecnológica.</v>
          </cell>
          <cell r="BO160" t="str">
            <v>• Realizar Monitoreo a: 
- Base de Datos
- Sistemas de Información
- Infraestructura Tecnológica</v>
          </cell>
          <cell r="BP160" t="str">
            <v xml:space="preserve">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v>
          </cell>
          <cell r="BQ160" t="str">
            <v>Reporte Informe de Sistema Adplatec
Correos enviados desde el Aplicativo Nagios
Consulta de Aplicativo GLPI sobre categoria Sistemas de Información</v>
          </cell>
          <cell r="BR160" t="str">
            <v>Constante</v>
          </cell>
          <cell r="BS160">
            <v>0.96</v>
          </cell>
          <cell r="BT160">
            <v>0.96</v>
          </cell>
          <cell r="BU160">
            <v>0.96</v>
          </cell>
          <cell r="BV160">
            <v>0.96</v>
          </cell>
          <cell r="BW160">
            <v>0.96</v>
          </cell>
          <cell r="BX160">
            <v>0.96</v>
          </cell>
          <cell r="BY160">
            <v>0.96</v>
          </cell>
          <cell r="BZ160">
            <v>0.96</v>
          </cell>
          <cell r="CA160">
            <v>0.96</v>
          </cell>
          <cell r="CB160">
            <v>0.96</v>
          </cell>
          <cell r="CC160">
            <v>0.96</v>
          </cell>
          <cell r="CD160">
            <v>0.96</v>
          </cell>
          <cell r="CE160">
            <v>0.96</v>
          </cell>
          <cell r="CF160">
            <v>0.96</v>
          </cell>
          <cell r="CG160">
            <v>0.96</v>
          </cell>
          <cell r="CH160">
            <v>0.96</v>
          </cell>
          <cell r="CI160">
            <v>0.96</v>
          </cell>
          <cell r="CJ160">
            <v>0.96</v>
          </cell>
          <cell r="CK160">
            <v>0.96</v>
          </cell>
          <cell r="CL160">
            <v>0.96</v>
          </cell>
          <cell r="CM160">
            <v>0.96</v>
          </cell>
          <cell r="CN160">
            <v>0.96</v>
          </cell>
          <cell r="CO160">
            <v>0.96</v>
          </cell>
          <cell r="CP160">
            <v>0.96</v>
          </cell>
          <cell r="CQ160">
            <v>0.96</v>
          </cell>
          <cell r="CR160">
            <v>0.96</v>
          </cell>
          <cell r="CS160">
            <v>1</v>
          </cell>
          <cell r="CT160">
            <v>1</v>
          </cell>
          <cell r="CU160" t="str">
            <v>Durante enero de 2019 se obtuvo una disponibilidad correspondientes al 100.0 %  de sistemas. El total de horas de No disponibilidad de los sistemas durante el 2019-01-01 y 2019-01-31 fue de 0.58 horas,   y  las ventanas de mantenimientos realizados y registrados en este periodo fueron un total de 1.00</v>
          </cell>
          <cell r="CV160" t="str">
            <v>N.A</v>
          </cell>
          <cell r="CW160" t="str">
            <v>El monitoreo de los componentes de la infraestructura tecnologica permitio que los sistemas y sitios web se encontraran disponibles en el porcentaje establecido por la OTIC para usuarios internos y externos.</v>
          </cell>
          <cell r="CX160">
            <v>0.998</v>
          </cell>
          <cell r="CY160">
            <v>1</v>
          </cell>
          <cell r="CZ160" t="str">
            <v>Durante febrero de 2019 se obtuvo una disponibilidad correspondientes al 99.80 %  de sistemas. El total de horas de No disponibilidad de los sistemas durante el 2019-02-01 y 2019-02-28 fue de 4.07 horas,   y  las ventanas de mantenimientos realizados y registrados en este periodo fueron un total de 1.00</v>
          </cell>
          <cell r="DA160" t="str">
            <v>N.A</v>
          </cell>
          <cell r="DB160" t="str">
            <v>El monitoreo de los componentes de la infraestructura tecnologica permitio que los sistemas y sitios web se encontraran disponibles en el porcentaje establecido por la OTIC para usuarios internos y externos.</v>
          </cell>
          <cell r="DC160">
            <v>1</v>
          </cell>
          <cell r="DD160">
            <v>1</v>
          </cell>
          <cell r="DE160" t="str">
            <v>Durante marzo de 2019 se obtuvo una disponibilidad correspondientes al 100.0 %  de sistemas. El total de horas de No disponibilidad de los sistemas durante el 2019-03-01 y 2019-03-31 fue de  2.02 horas,   y  las ventanas de mantenimientos realizados y registrados en este periodo fueron un total de 3.00</v>
          </cell>
          <cell r="DF160" t="str">
            <v>N.A</v>
          </cell>
          <cell r="DG160" t="str">
            <v>El monitoreo de los componentes de la infraestructura tecnologica permitio que los sistemas y sitios web se encontraran disponibles en el porcentaje establecido por la OTIC para usuarios internos y externos.</v>
          </cell>
          <cell r="DH160">
            <v>1</v>
          </cell>
          <cell r="DI160">
            <v>1</v>
          </cell>
          <cell r="DJ160" t="str">
            <v>Durante abril de 2019 se obtuvo una disponibilidad correspondientes al 100.00 %  de sistemas. El total de horas de No disponibilidad de los sistemas durante el 2019-04-01 y 2019-04-30 fue de 0.47 horas,   y  las ventanas de mantenimientos realizados y registrados en este periodo fueron un total de 1.00</v>
          </cell>
          <cell r="DK160" t="str">
            <v>N.A</v>
          </cell>
          <cell r="DL160" t="str">
            <v>El monitoreo de los componentes de la infraestructura tecnologica permitio que los sistemas y sitios web se encontraran disponibles en el porcentaje establecido por la OTIC para usuarios internos y externos.</v>
          </cell>
          <cell r="DM160">
            <v>0.98799999999999999</v>
          </cell>
          <cell r="DN160">
            <v>1</v>
          </cell>
          <cell r="DO160" t="str">
            <v>Durante mayo de 2019 se obtuvo una disponibilidad correspondientes al 98.80 %  de sistemas. El total de horas de No disponibilidad de los sistemas durante el 2019-05-01 y 2019-05-31  fue de 18.20 horas,   y  las ventanas de mantenimientos realizados y registrados en este periodo fueron un total de 1.00</v>
          </cell>
          <cell r="DP160" t="str">
            <v>N.A</v>
          </cell>
          <cell r="DQ160" t="str">
            <v>El monitoreo de los componentes de la infraestructura tecnologica permitio que los sistemas y sitios web se encontraran disponibles en el porcentaje establecido por la OTIC para usuarios internos y externos.</v>
          </cell>
          <cell r="DR160">
            <v>0.98099999999999998</v>
          </cell>
          <cell r="DS160">
            <v>1</v>
          </cell>
          <cell r="DT160" t="str">
            <v>Durante junio de 2019 se obtuvo una disponibilidad correspondientes al 98.10 %  de sistemas y portales o sitios web. El total de horas de No disponibilidad de los sistemas durante el 2019-06-01 y 2019-06-30  fue de 26.33 horas,   y  las ventanas de mantenimientos realizados y registrados en este periodo fueron un total de 1.00</v>
          </cell>
          <cell r="DU160" t="str">
            <v>En el mes de junio de 2019 se produjeron 2 eventos que afectaron la disponibilidad originados por cortes electricos en horas la laborales y donde las Plantas Electricas de la manzana lievano no entraron funcionaron de lo cual la OTIC proyecto memorando para enviarlo a la Subdirección de Servicios Administartivos.</v>
          </cell>
          <cell r="DV160" t="str">
            <v>El monitoreo de los componentes de la infraestructura tecnologica permitio que los sistemas y sitios web se encontraran disponibles en el porcentaje establecido por la OTIC para usuarios internos y externos.</v>
          </cell>
          <cell r="DW160">
            <v>1</v>
          </cell>
          <cell r="DX160">
            <v>0</v>
          </cell>
          <cell r="DY160" t="str">
            <v>Durante julio de 2019 se obtuvo una disponibilidad correspondientes al 99.95% donde el reporte lo aproxima al 100%  de sistemas y portales o sitios web. El total de horas de No disponibilidad de los sistemas durante el 2019-07-01 y 2019-07-31  fue de 1.92 horas,   y  las ventanas de mantenimientos realizados y registrados en este periodo fueron un total de 1.00</v>
          </cell>
          <cell r="DZ160" t="str">
            <v xml:space="preserve">N.A
</v>
          </cell>
          <cell r="EA160" t="str">
            <v>El monitoreo de los componentes de la infraestructura tecnologica permitio que los sistemas y sitios web se encontraran disponibles en el porcentaje establecido por la OTIC para usuarios internos y externos.</v>
          </cell>
          <cell r="EB160">
            <v>0.99</v>
          </cell>
          <cell r="EC160">
            <v>0</v>
          </cell>
          <cell r="ED160" t="str">
            <v>Durante agosto de 2019 se obtuvo una disponibilidad correspondientes al 99.9% donde el reporte lo aproxima al 100%  de sistemas y portales o sitios web. El total de horas de No disponibilidad de los sistemas durante el 2019-08-01 y 2019-08-31  fue de  2.18 horas,   y  las ventanas de mantenimientos realizados y registrados en este periodo fueron un total de 2.00</v>
          </cell>
          <cell r="EE160" t="str">
            <v>N.A</v>
          </cell>
          <cell r="EF160" t="str">
            <v>El monitoreo de los componentes de la infraestructura tecnologica permitio que los sistemas y sitios web se encontraran disponibles en el porcentaje establecido por la OTIC para usuarios internos y externos.</v>
          </cell>
          <cell r="EG160">
            <v>100</v>
          </cell>
          <cell r="EH160">
            <v>0</v>
          </cell>
          <cell r="EI160" t="str">
            <v>Durante septiembre de 2019 se obtuvo una disponibilidad correspondientes al 100.0%   de sistemas y portales o sitios web. El total de horas de No disponibilidad de los sistemas durante el 2019-09-01 y 2019-09-30  fue de  17.73 horas,  y  las ventanas de mantenimientos realizados y registrados en este periodo fueron un total de 1.00</v>
          </cell>
          <cell r="EJ160" t="str">
            <v>N.A</v>
          </cell>
          <cell r="EK160" t="str">
            <v>El monitoreo de los componentes de la infraestructura tecnologica permitio que los sistemas y sitios web se encontraran disponibles en el porcentaje establecido por la OTIC para usuarios internos y externos.</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v>107.95699999999999</v>
          </cell>
          <cell r="FB160">
            <v>0</v>
          </cell>
          <cell r="FC160" t="str">
            <v>Cumple</v>
          </cell>
          <cell r="FD160" t="str">
            <v>Satisfactorio</v>
          </cell>
          <cell r="FE160" t="str">
            <v>Anticipado</v>
          </cell>
          <cell r="FF160" t="str">
            <v>Adecuado</v>
          </cell>
          <cell r="FG160" t="str">
            <v>Coherente</v>
          </cell>
          <cell r="FH160" t="str">
            <v>Concuerda</v>
          </cell>
          <cell r="FI160" t="str">
            <v>Concuerda</v>
          </cell>
          <cell r="FJ160" t="str">
            <v>Relación directa</v>
          </cell>
          <cell r="FK160" t="str">
            <v>Adecuado</v>
          </cell>
          <cell r="FL160" t="str">
            <v>Oportuna</v>
          </cell>
          <cell r="FM160" t="str">
            <v>El indicador presenta coherencia y suficiencia entre los distintos componentes del reporte cualitativo con la información básica del indicador (Descripción, Actividades, Fuentes de Verificación). Sin embargo, se recomienda tener en cuenta las siguientes observaciones:
- El diligenciamiento de los Beneficios del indicador no es adecuado, se recuerda que este espacio es para dar cuenta del avance de los Beneficios programados desde el inicio de la vigencia que para este caso es "Monitorear los componentes tecnologicos (software, base de datos, infraestructura de data center, enlaces)   que permite que los sistemas de información y/o sitios web de la Secretaria General se encuentren disponibles para los usuarios internos (funcionarios de las dependencias de la Secretaria General) y externos a la entidad (ciudadania y/o otras entidades) y asi cumplir con el nivel de aseguramiento del servicio establecido como politica en la OTIC, segun la infraestructura administrada. "
22-abril: Se ajustó correctamente por parte de la dependencia</v>
          </cell>
          <cell r="FN160" t="str">
            <v>Sebastián Malpica</v>
          </cell>
          <cell r="FO160" t="str">
            <v>Cumplido</v>
          </cell>
          <cell r="FP160" t="str">
            <v>Anticipado</v>
          </cell>
          <cell r="FQ160" t="e">
            <v>#N/A</v>
          </cell>
          <cell r="FR160" t="str">
            <v>Adecuado</v>
          </cell>
          <cell r="FS160" t="str">
            <v>Coherente</v>
          </cell>
          <cell r="FT160" t="str">
            <v>Concuerda</v>
          </cell>
          <cell r="FU160" t="str">
            <v>Concuerda</v>
          </cell>
          <cell r="FV160" t="str">
            <v>Relación directa</v>
          </cell>
          <cell r="FW160" t="str">
            <v>Adecuado</v>
          </cell>
          <cell r="FX160" t="str">
            <v>Oportuna</v>
          </cell>
          <cell r="FY160" t="str">
            <v>El indicador está bien reportado</v>
          </cell>
          <cell r="FZ160" t="str">
            <v>Sebastián Malpica</v>
          </cell>
          <cell r="GA160" t="str">
            <v>Cumple</v>
          </cell>
          <cell r="GB160" t="str">
            <v>Anticipado</v>
          </cell>
          <cell r="GC160" t="e">
            <v>#N/A</v>
          </cell>
          <cell r="GD160" t="str">
            <v>Adecuado</v>
          </cell>
          <cell r="GE160" t="str">
            <v>Coherente</v>
          </cell>
          <cell r="GF160" t="str">
            <v>Concuerda</v>
          </cell>
          <cell r="GG160" t="str">
            <v>Concuerda</v>
          </cell>
          <cell r="GH160" t="str">
            <v>Relación directa</v>
          </cell>
          <cell r="GI160" t="str">
            <v>Adecuado</v>
          </cell>
          <cell r="GJ160" t="str">
            <v>Oportuna</v>
          </cell>
          <cell r="GK160" t="str">
            <v xml:space="preserve">Aunque el indicador se encuentra bien reportado, se identifica un error de tipografía en el mes de septiembre, ya que se reportó un 1000% en lugar de 100%. Se debe recordar que excel toma el valor de 100% = 1. </v>
          </cell>
          <cell r="GL160" t="str">
            <v>Sebastián Malpica</v>
          </cell>
          <cell r="GM160">
            <v>0</v>
          </cell>
          <cell r="GN160">
            <v>0</v>
          </cell>
          <cell r="GO160" t="e">
            <v>#N/A</v>
          </cell>
          <cell r="GP160">
            <v>0</v>
          </cell>
          <cell r="GQ160">
            <v>0</v>
          </cell>
          <cell r="GR160">
            <v>0</v>
          </cell>
          <cell r="GS160">
            <v>0</v>
          </cell>
          <cell r="GT160">
            <v>0</v>
          </cell>
          <cell r="GU160">
            <v>0</v>
          </cell>
          <cell r="GV160">
            <v>0</v>
          </cell>
          <cell r="GW160">
            <v>0</v>
          </cell>
          <cell r="GX160">
            <v>0</v>
          </cell>
          <cell r="GY160">
            <v>1</v>
          </cell>
          <cell r="GZ160">
            <v>0.998</v>
          </cell>
          <cell r="HA160">
            <v>1</v>
          </cell>
          <cell r="HB160">
            <v>1</v>
          </cell>
          <cell r="HC160">
            <v>0.98799999999999999</v>
          </cell>
          <cell r="HD160">
            <v>0.98099999999999998</v>
          </cell>
          <cell r="HE160">
            <v>1.0416666666666667</v>
          </cell>
          <cell r="HF160">
            <v>1.03125</v>
          </cell>
          <cell r="HG160">
            <v>104.16666666666667</v>
          </cell>
          <cell r="HH160" t="str">
            <v/>
          </cell>
          <cell r="HI160" t="str">
            <v/>
          </cell>
          <cell r="HJ160" t="str">
            <v/>
          </cell>
          <cell r="HK160">
            <v>107.95699999999999</v>
          </cell>
          <cell r="HL160">
            <v>1</v>
          </cell>
          <cell r="HM160">
            <v>0.998</v>
          </cell>
          <cell r="HN160">
            <v>1</v>
          </cell>
          <cell r="HO160">
            <v>1</v>
          </cell>
          <cell r="HP160">
            <v>0.98799999999999999</v>
          </cell>
          <cell r="HQ160">
            <v>0.98099999999999998</v>
          </cell>
          <cell r="HR160">
            <v>1.0416666666666667</v>
          </cell>
          <cell r="HS160">
            <v>1.03125</v>
          </cell>
          <cell r="HT160">
            <v>104.16666666666667</v>
          </cell>
          <cell r="HU160">
            <v>0</v>
          </cell>
          <cell r="HV160">
            <v>0</v>
          </cell>
          <cell r="HW160">
            <v>0</v>
          </cell>
          <cell r="HX160">
            <v>0.99950000000000006</v>
          </cell>
          <cell r="HY160">
            <v>1.0416666666666667</v>
          </cell>
          <cell r="HZ160">
            <v>1.0406250000000001</v>
          </cell>
          <cell r="IA160">
            <v>1.0409722222222224</v>
          </cell>
          <cell r="IB160">
            <v>1.0411458333333334</v>
          </cell>
          <cell r="IC160">
            <v>1.0387500000000001</v>
          </cell>
          <cell r="ID160">
            <v>1.0359375000000002</v>
          </cell>
          <cell r="IE160">
            <v>1.0429563492063492</v>
          </cell>
          <cell r="IF160">
            <v>1.0468641493055555</v>
          </cell>
          <cell r="IG160">
            <v>12.986873070987654</v>
          </cell>
          <cell r="IH160">
            <v>12.986873070987652</v>
          </cell>
          <cell r="II160">
            <v>12.986873070987652</v>
          </cell>
          <cell r="IJ160">
            <v>12.986873070987651</v>
          </cell>
          <cell r="IK160">
            <v>0.99933333333333352</v>
          </cell>
          <cell r="IL160">
            <v>1.0359375000000002</v>
          </cell>
          <cell r="IM160">
            <v>12.986873070987654</v>
          </cell>
          <cell r="IN160">
            <v>0.98966666666666658</v>
          </cell>
          <cell r="IP160">
            <v>0.99933333333333341</v>
          </cell>
        </row>
        <row r="161">
          <cell r="A161">
            <v>145</v>
          </cell>
          <cell r="B161" t="str">
            <v>Oficina de Tecnologías de la Información y las Comunicaciones</v>
          </cell>
          <cell r="C161" t="str">
            <v>Jefe Oficina de Tecnologías de la Información y las Comunicaciones</v>
          </cell>
          <cell r="D161" t="str">
            <v>Carlos Alberto Sánchez Rave</v>
          </cell>
          <cell r="E161" t="str">
            <v>P4 -  INNOVACIÓN</v>
          </cell>
          <cell r="F161" t="str">
            <v>P4O2 Orientar la implementación de Gobierno Abierto en el Distrito Capital y ejecutar lo correspondiente en la Secretaría General</v>
          </cell>
          <cell r="G161" t="str">
            <v>P4O2A2 Optimizar los sistemas de información y los sitios web de la Secretaria General</v>
          </cell>
          <cell r="H161" t="str">
            <v>Solucionar los incidentes o solicitudes de servicios informáticos en el tiempo establecido como política.</v>
          </cell>
          <cell r="I161" t="str">
            <v>Incidentes o solicitudes de servicios informáticos solucionadas en el tiempo establecido como política.</v>
          </cell>
          <cell r="J161" t="str">
            <v>Mantener el porcentaje de 94% de incidentes o servicios informáticos solucionados  en el tiempo establecido como política o SLAs</v>
          </cell>
          <cell r="K161" t="str">
            <v>((Numero de incidentes o servicios informáticos que fueron solucionados en el tiempo establecido como política en el periodo ) / (Numero total de incidentes o servicios informáticos diagnosticados -(Incidentes en espera+incidentes cuya categoría sea "NO son de nuestra competencia" o "No categorizadas" ) )
*100</v>
          </cell>
          <cell r="L161" t="str">
            <v xml:space="preserve">(Numero de incidentes o servicios informáticos que fueron solucionados en el tiempo establecido como política en el periodo ) </v>
          </cell>
          <cell r="M161" t="str">
            <v xml:space="preserve">(Numero total de incidentes o servicios informáticos diagnosticados -(Incidentes en espera+incidentes cuya categoría sea "NO son de nuestra competencia" o "No categorizadas" ) </v>
          </cell>
          <cell r="O161" t="str">
            <v>Servicios informáticos solucionados dentro del SLA establecido</v>
          </cell>
          <cell r="P161" t="str">
            <v>• Solucionar las solicitudes de carácter técnica registradas en la Herramienta GLPI</v>
          </cell>
          <cell r="Q161" t="str">
            <v>Reporte y/o consulta del Aplicativo GLPI</v>
          </cell>
          <cell r="R161" t="str">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ell>
          <cell r="S161" t="str">
            <v>Constante</v>
          </cell>
          <cell r="T161" t="str">
            <v>Constante</v>
          </cell>
          <cell r="U161" t="str">
            <v>Porcentaje</v>
          </cell>
          <cell r="V161" t="str">
            <v>Eficiencia</v>
          </cell>
          <cell r="W161" t="str">
            <v>Producto</v>
          </cell>
          <cell r="X161">
            <v>2016</v>
          </cell>
          <cell r="Y161">
            <v>0.94</v>
          </cell>
          <cell r="Z161">
            <v>2016</v>
          </cell>
          <cell r="AA161">
            <v>0</v>
          </cell>
          <cell r="AB161">
            <v>0</v>
          </cell>
          <cell r="AC161">
            <v>0</v>
          </cell>
          <cell r="AD161">
            <v>0.94</v>
          </cell>
          <cell r="AE161">
            <v>0</v>
          </cell>
          <cell r="AF161">
            <v>0</v>
          </cell>
          <cell r="AG161" t="str">
            <v>No Aplica</v>
          </cell>
          <cell r="AH161" t="str">
            <v>No Aplica</v>
          </cell>
          <cell r="AI161" t="str">
            <v>No Aplica</v>
          </cell>
          <cell r="AJ161">
            <v>1</v>
          </cell>
          <cell r="AK161" t="str">
            <v>No Aplica</v>
          </cell>
          <cell r="AL161" t="str">
            <v>No Aplica</v>
          </cell>
          <cell r="AM161" t="str">
            <v>No Aplica</v>
          </cell>
          <cell r="AN161">
            <v>1</v>
          </cell>
          <cell r="AO161" t="str">
            <v>Gestión, administración y soporte de infraestructura y recursos tecnológicos</v>
          </cell>
          <cell r="AP161" t="str">
            <v>No Aplica</v>
          </cell>
          <cell r="AQ161" t="str">
            <v>No Aplica</v>
          </cell>
          <cell r="AR161" t="str">
            <v>No Aplica</v>
          </cell>
          <cell r="AS161" t="str">
            <v>No Aplica</v>
          </cell>
          <cell r="AT161" t="str">
            <v>No Aplica</v>
          </cell>
          <cell r="AU161" t="str">
            <v>No Aplica</v>
          </cell>
          <cell r="AV161" t="str">
            <v>No Aplica</v>
          </cell>
          <cell r="AW161" t="str">
            <v>No Aplica</v>
          </cell>
          <cell r="AX161" t="str">
            <v>No Aplica</v>
          </cell>
          <cell r="AY161" t="str">
            <v>No Aplica</v>
          </cell>
          <cell r="AZ161" t="str">
            <v>No Aplica</v>
          </cell>
          <cell r="BA161" t="str">
            <v>No Aplica</v>
          </cell>
          <cell r="BB161" t="str">
            <v>No Aplica</v>
          </cell>
          <cell r="BC161" t="str">
            <v>No Aplica</v>
          </cell>
          <cell r="BD161" t="str">
            <v>No Aplica</v>
          </cell>
          <cell r="BE161" t="str">
            <v>No Aplica</v>
          </cell>
          <cell r="BF161" t="str">
            <v>No Aplica</v>
          </cell>
          <cell r="BG161" t="str">
            <v>No Aplica</v>
          </cell>
          <cell r="BH161" t="str">
            <v>No Aplica</v>
          </cell>
          <cell r="BI161" t="str">
            <v>No Aplica</v>
          </cell>
          <cell r="BJ161" t="str">
            <v>No Aplica</v>
          </cell>
          <cell r="BK161" t="str">
            <v>No Aplica</v>
          </cell>
          <cell r="BL161" t="str">
            <v>No Aplica</v>
          </cell>
          <cell r="BM161" t="str">
            <v>Plan de Acción SGCGestión, administración y soporte de infraestructura y recursos tecnológicos</v>
          </cell>
          <cell r="BN161" t="str">
            <v>Mantener el porcentaje de 94% de incidentes o servicios informáticos solucionados  en el tiempo establecido como política o SLAs</v>
          </cell>
          <cell r="BO161" t="str">
            <v>• Solucionar las solicitudes de carácter técnica registradas en la Herramienta GLPI</v>
          </cell>
          <cell r="BP161" t="str">
            <v>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Transparencia y Participación Los datos abiertos es el medio más directo para informar a la ciudadanía y generar opinión pública y de compromiso de los gobiernos central, regional o municipal con la transparencia en la gestión y el manejo óptimo de los recursos públicos</v>
          </cell>
          <cell r="BQ161" t="str">
            <v>Reporte y/o consulta del Aplicativo GLPI</v>
          </cell>
          <cell r="BR161" t="str">
            <v>Constante</v>
          </cell>
          <cell r="BS161">
            <v>0.94</v>
          </cell>
          <cell r="BT161">
            <v>0.94</v>
          </cell>
          <cell r="BU161">
            <v>0.94</v>
          </cell>
          <cell r="BV161">
            <v>0.94</v>
          </cell>
          <cell r="BW161">
            <v>0.94</v>
          </cell>
          <cell r="BX161">
            <v>0.94</v>
          </cell>
          <cell r="BY161">
            <v>0.94</v>
          </cell>
          <cell r="BZ161">
            <v>0.94</v>
          </cell>
          <cell r="CA161">
            <v>0.94</v>
          </cell>
          <cell r="CB161">
            <v>0.94</v>
          </cell>
          <cell r="CC161">
            <v>0.94</v>
          </cell>
          <cell r="CD161">
            <v>0.94</v>
          </cell>
          <cell r="CE161">
            <v>0.94</v>
          </cell>
          <cell r="CF161">
            <v>0.94</v>
          </cell>
          <cell r="CG161">
            <v>0.94</v>
          </cell>
          <cell r="CH161">
            <v>0.94</v>
          </cell>
          <cell r="CI161">
            <v>0.94</v>
          </cell>
          <cell r="CJ161">
            <v>0.94</v>
          </cell>
          <cell r="CK161">
            <v>0.94</v>
          </cell>
          <cell r="CL161">
            <v>0.94</v>
          </cell>
          <cell r="CM161">
            <v>0.94</v>
          </cell>
          <cell r="CN161">
            <v>0.94</v>
          </cell>
          <cell r="CO161">
            <v>0.94</v>
          </cell>
          <cell r="CP161">
            <v>0.94</v>
          </cell>
          <cell r="CQ161">
            <v>0.94</v>
          </cell>
          <cell r="CR161">
            <v>0.94</v>
          </cell>
          <cell r="CS161">
            <v>1942</v>
          </cell>
          <cell r="CT161">
            <v>2266</v>
          </cell>
          <cell r="CU161" t="str">
            <v>En el mes de enero 2019 fueron registradas 2394 solicitudes de servicios informáticos de las cuales se restar las siguientes:
2 solicitudes que se encuentran en “Espera” o “En curso”, en el seguimiento de estas se encuentra registrada la razón por la cual estas solicitudes no se han resuelto. 
50 solicitudes que NO son de nuestra competencia o Solicitudes NO categorizada y 76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128 solicitudes. 
De acuerdo a lo anterior las solicitudes atendidas corresponden a 2266 de las cuales 1942 están dentro de los SLA establecidos, correspondientes al 85.92%.</v>
          </cell>
          <cell r="CV161" t="str">
            <v>No se cumple con la meta programada para el periodo debido a la demanda relacionada con el proceso de contratación con el cual se aumentaron las solicitudes de creación o modificación de cuentas de usuario y asignación de tarjetas de proximidad en el mes de enero solicitudes que son atendidas por una sola perosona perteneciente a la oficina Tic.</v>
          </cell>
          <cell r="CW161" t="str">
            <v xml:space="preserve">La OTIC atendio las solicitudes tecnicas de los usuarios internos de la entidad y soluciono el 85.57% dentro del tiempo definido por cada categoria, para que los funcionarios puedan ejecutar sus labores o funciones diarias. En el periodo no se alcanzo la meta establecida.  </v>
          </cell>
          <cell r="CX161">
            <v>1564</v>
          </cell>
          <cell r="CY161">
            <v>1740</v>
          </cell>
          <cell r="CZ161" t="str">
            <v>En febrero 2019 fueron registradas 1900 solicitudes de servicios informáticos de las cuales se restar las siguientes:
16 solicitudes que se encuentran en “Espera” o “En curso”, en el seguimiento de estas se encuentra registrada la razón por la cual estas solicitudes no se han resuelto. 
42 solicitudes que NO son de nuestra competencia o Solicitudes NO categorizadas y 102 servicios que corresponden a la atención del sistema SIVIC el cual se realiza directamente por los ingenieros de la Alta Consejeria para los derechos de las víctimas la paz y la reconciliación (ACDVPR) y por tal razón no son de competencia de la Oficina TIC.   por esta razon no se  tendrán en cuenta 160 solicitudes. 
De acuerdo a lo anterior las solicitudes atendidas corresponden a 1740 de las cuales 1564 están dentro de los SLA establecidos, correspondientes al 89.88%.</v>
          </cell>
          <cell r="DA161" t="str">
            <v>No se cumple con la meta programada, por que se tenian represadas gran volumen de los servision del mes de enero y se recibieron muchos mas en febrero</v>
          </cell>
          <cell r="DB161" t="str">
            <v xml:space="preserve">La OTIC atendio las solicitudes tecnicas de los usuarios internos de la entidad y soluciono el 89.887% dentro del tiempo definido por cada categoria, para que los funcionarios puedan ejecutar sus labores o funciones diarias. En el periodo no se alcanzo la meta establecida.  </v>
          </cell>
          <cell r="DC161">
            <v>975</v>
          </cell>
          <cell r="DD161">
            <v>1095</v>
          </cell>
          <cell r="DE161" t="str">
            <v>En el mes de marzo 2019 fueron registradas 1305 solicitudes de servicios informáticos de las cuales se restar las siguientes:
87 solicitudes que se encuentran en “Espera” o “En curso”, en el seguimiento de estas se encuentra registrada la razón por la cual estas solicitudes no se han resuelto. 
43 solicitudes que NO son de nuestra competencia o Solicitudes NO categorizada y 80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210 solicitudes. 
De acuerdo a lo anterior las solicitudes atendidas corresponden a 1095 de las cuales 0975 están dentro de los SLA establecidos, correspondientes al 89.04%.</v>
          </cell>
          <cell r="DF161"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DG161" t="str">
            <v xml:space="preserve">La OTIC atendio las solicitudes tecnicas de los usuarios internos de la entidad y soluciono el 89.04% dentro del tiempo definido por cada categoria, para que los funcionarios puedan ejecutar sus labores o funciones diarias. En el periodo no se alcanzo la meta establecida.  </v>
          </cell>
          <cell r="DH161">
            <v>771</v>
          </cell>
          <cell r="DI161">
            <v>886</v>
          </cell>
          <cell r="DJ161" t="str">
            <v>En el mes de abril 2019 fueron registradas 1187 solicitudes de servicios informáticos de las cuales se restar las siguientes:
185 solicitudes que se encuentran en “Espera” o “En curso”, en el seguimiento de estas se encuentra registrada la razón por la cual estas solicitudes no se han resuelto. 
22 solicitudes que NO son de nuestra competencia o Solicitudes NO categorizada y 94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301 solicitudes. 
De acuerdo a lo anterior las solicitudes atendidas corresponden a 886 de las cuales 771 están dentro de los SLA establecidos, correspondientes al 87.02%.</v>
          </cell>
          <cell r="DK161"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DL161" t="str">
            <v xml:space="preserve">La OTIC atendio las solicitudes tecnicas de los usuarios internos de la entidad y soluciono el 87.02% dentro del tiempo definido por cada categoria, para que los funcionarios puedan ejecutar sus labores o funciones diarias. En el periodo no se alcanzo la meta establecida.  </v>
          </cell>
          <cell r="DM161">
            <v>931</v>
          </cell>
          <cell r="DN161">
            <v>1086</v>
          </cell>
          <cell r="DO161" t="str">
            <v>En el mes de abril 2019 fueron registradas 1484 solicitudes de servicios informáticos de las cuales se restar las siguientes:
222 solicitudes que se encuentran en “Espera” o “En curso”, en el seguimiento de estas se encuentra registrada la razón por la cual estas solicitudes no se han resuelto. 
51 solicitudes que NO son de nuestra competencia o Solicitudes NO categorizada y 125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398 solicitudes. 
De acuerdo a lo anterior las solicitudes atendidas corresponden a 1086 de las cuales 931 están dentro de los SLA establecidos, correspondientes al 85.73%.</v>
          </cell>
          <cell r="DP161" t="str">
            <v>No se cumple con la meta debido a que a partir del 06 de marzo no se cuenta con mesa de ayuda (outsourcing) razón por la cual se ha sobrecargado a los soportes de segundo nivel con el fin de atender las solicitudes remitidas por los funcionarios de la Secretaria General.</v>
          </cell>
          <cell r="DQ161" t="str">
            <v xml:space="preserve">La OTIC atendio las solicitudes tecnicas de los usuarios internos de la entidad y soluciono el 85.73% dentro del tiempo definido por cada categoria, para que los funcionarios puedan ejecutar sus labores o funciones diarias. En el periodo no se alcanzo la meta establecida.  </v>
          </cell>
          <cell r="DR161">
            <v>889</v>
          </cell>
          <cell r="DS161">
            <v>1015</v>
          </cell>
          <cell r="DT161" t="str">
            <v>En el mes de junio 2019 fueron registradas 1334 solicitudes de servicios informáticos de las cuales se restar las siguientes:
154 solicitudes que se encuentran en “Espera” o “En curso”, en el seguimiento de estas se encuentra registrada la razón por la cual estas solicitudes no se han resuelto. 
45 solicitudes que NO son de nuestra competencia o Solicitudes NO categorizada y 90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319 solicitudes. 
De acuerdo a lo anterior las solicitudes atendidas corresponden a 1015 de las cuales 889 están dentro de los SLA establecidos, correspondientes al 87.59%.</v>
          </cell>
          <cell r="DU161" t="str">
            <v>Se ve un leve aumento en el indicador, debido a que el 19 de junio inicio el nuevo contrato de  mesa de ayuda (outsourcing) razón por la cual se ve un alivio en la sobrecargado a los soportes de segundo nivel con el fin de atender las solicitudes remitidas por los funcionarios de la Secretaria General.</v>
          </cell>
          <cell r="DV161" t="str">
            <v xml:space="preserve">La OTIC atendio las solicitudes tecnicas de los usuarios internos de la entidad y soluciono el 87.59% dentro del tiempo definido por cada categoria, para que los funcionarios puedan ejecutar sus labores o funciones diarias. En el periodo no se alcanzo la meta establecida.  </v>
          </cell>
          <cell r="DW161">
            <v>1425</v>
          </cell>
          <cell r="DX161">
            <v>1483</v>
          </cell>
          <cell r="DY161" t="str">
            <v>En el mes de julio 2019 fueron registradas 1957 solicitudes de servicios informáticos de las cuales se restar las siguientes:
238 solicitudes que se encuentran en “Espera” o “En curso”, en el seguimiento de estas se encuentra registrada la razón por la cual estas solicitudes no se han resuelto. 
69 solicitudes que NO son de nuestra competencia o Solicitudes NO categorizada y 167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486 solicitudes. 
De acuerdo a lo anterior las solicitudes atendidas corresponden a 1483 de las cuales 1425 están dentro de los SLA establecidos, correspondientes al 96.09%.</v>
          </cell>
          <cell r="DZ161" t="str">
            <v xml:space="preserve">Con la entrada en ejecución del nuevo contrato de mesa de ayuda (outsourcing) se supero el incumplimiento presentado en meses anteriores y en julio no se presenta retrasos en la operación, atendiendo  soporte nivel 0 y 1 por parte del contratista Microdata </v>
          </cell>
          <cell r="EA161" t="str">
            <v>En el mes de julio las solicitudes reportados por los usuarios de la infraestructura tecnológica de la Secretaria General se solucionaron en el tiempo establecido como política por la Oficina de las tecnologías de la información y las comunicaciones, cumpliendo la meta establecida</v>
          </cell>
          <cell r="EB161">
            <v>1966</v>
          </cell>
          <cell r="EC161">
            <v>1973</v>
          </cell>
          <cell r="ED161" t="str">
            <v>En el mes de agosto 2019 fueron registradas 2351 solicitudes de servicios informáticos de las cuales se restar las siguientes:
234 solicitudes que se encuentran en “Espera” o “En curso”, en el seguimiento de estas se encuentra registrada la razón por la cual estas solicitudes no se han resuelto. 
64 solicitudes que NO son de nuestra competencia o Solicitudes NO categorizada y 80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378 solicitudes. 
De acuerdo a lo anterior las solicitudes atendidas corresponden a 1973 de las cuales 1966 están dentro de los SLA establecidos, correspondientes al 99.65%.</v>
          </cell>
          <cell r="EE161" t="str">
            <v xml:space="preserve">Con la entrada en ejecución del nuevo contrato de mesa de ayuda (outsourcing) se supero el incumplimiento presentado en meses anteriores y en julio no se presenta retrasos en la operación, atendiendo  soporte nivel 0 y 1 por parte del contratista Microdata </v>
          </cell>
          <cell r="EF161" t="str">
            <v>En el mes de agosto las solicitudes reportados por los usuarios de la infraestructura tecnológica de la Secretaria General se solucionaron en el tiempo establecido como política por la Oficina de las tecnologías de la información y las comunicaciones, cumpliendo la meta establecida</v>
          </cell>
          <cell r="EG161">
            <v>1454</v>
          </cell>
          <cell r="EH161">
            <v>1519</v>
          </cell>
          <cell r="EI161" t="str">
            <v>En el mes de septiembre 2019 fueron registradas 1878 solicitudes de servicios informáticos de las cuales se restar las siguientes:
195 solicitudes que se encuentran en “Espera” o “En curso”, en el seguimiento de estas se encuentra registrada la razón por la cual estas solicitudes no se han resuelto. 
72 solicitudes que NO son de nuestra competencia o Solicitudes NO categorizada y 92 servicios que corresponden a la atención del sistema SIVIC el cual se realiza directamente por los ingenieros de la Alta Consejeria para los derechos de las víctimas la paz y la reconciliación (ACDVPR) y por tal razón no son de competencia de la Oficina TIC. es decir no se tendrán en cuenta 359 solicitudes. 
De acuerdo a lo anterior las solicitudes atendidas corresponden a 1519 de las cuales 1454 están dentro de los SLA establecidos, correspondientes al 95.72%.</v>
          </cell>
          <cell r="EJ161" t="str">
            <v xml:space="preserve">Con la entrada en ejecución del nuevo contrato de mesa de ayuda (outsourcing) se supero el incumplimiento presentado en meses anteriores y desde julio no se presenta retrasos en la operación, atendiendo  soporte nivel 0 y 1 por parte del contratista Microdata </v>
          </cell>
          <cell r="EK161" t="str">
            <v>En el mes de septiembre las solicitudes reportados por los usuarios de la infraestructura tecnológica de la Secretaria General se solucionaron en el tiempo establecido como política por la Oficina de las tecnologías de la información y las comunicaciones, cumpliendo la meta establecida</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v>11917</v>
          </cell>
          <cell r="FB161">
            <v>0</v>
          </cell>
          <cell r="FC161" t="str">
            <v>Cumple</v>
          </cell>
          <cell r="FD161" t="str">
            <v>Aceptable</v>
          </cell>
          <cell r="FE161" t="str">
            <v>Satisfactorio</v>
          </cell>
          <cell r="FF161" t="str">
            <v>Adecuado</v>
          </cell>
          <cell r="FG161" t="str">
            <v>Coherente</v>
          </cell>
          <cell r="FH161" t="str">
            <v>Concuerda</v>
          </cell>
          <cell r="FI161" t="str">
            <v>Concuerda</v>
          </cell>
          <cell r="FJ161" t="str">
            <v>Relación directa</v>
          </cell>
          <cell r="FK161" t="str">
            <v>Adecuado</v>
          </cell>
          <cell r="FL161" t="str">
            <v>Oportuna</v>
          </cell>
          <cell r="FM161" t="str">
            <v>Aunque el indicador no se cumplió para el periodo, el reporte del indicador es adecuado en términos generales. Se da cuenta del avance cuantitativo, y de la relación entre los componentes cualitativos correspondientes. Sin embargo, se aconseja que lo descrito en las dificultades sea tenido en cuenta para la programación del indicador en futuras vigencias, pues es esperable que todos los eneros de cada año exista un aumento en la demanda por parte del proceso de contratación que puede aumentar el volumen de trabajo en este sentido.
Adicionalmente, el diligenciamiento de los Beneficios del indicador no es adecuado, se recuerda que este espacio es para dar cuenta del avance de los Beneficios programados desde el inicio de la vigencia que para este caso es "Garantizar los servicios de TI,  a usuarios internos de las Secretaria General, para que ellos puedan ejecutar las labores o funciones diarias desde su puesto de trabajo, atendiendo solicitudes tecnicas en los tiempos establecidos por cada categoria.
Mejora de la Toma de Decisiones Tanto el sector privado como el sector público."
22-abril: Se ajustó correctamente por parte de la dependencia</v>
          </cell>
          <cell r="FN161" t="str">
            <v>Sebastián Malpica</v>
          </cell>
          <cell r="FO161" t="str">
            <v>Cumplido</v>
          </cell>
          <cell r="FP161" t="str">
            <v>Satisfactorio</v>
          </cell>
          <cell r="FQ161" t="e">
            <v>#N/A</v>
          </cell>
          <cell r="FR161" t="str">
            <v>Adecuado</v>
          </cell>
          <cell r="FS161" t="str">
            <v>Coherente</v>
          </cell>
          <cell r="FT161" t="str">
            <v>Concuerda</v>
          </cell>
          <cell r="FU161" t="str">
            <v>Concuerda</v>
          </cell>
          <cell r="FV161" t="str">
            <v>Relación directa</v>
          </cell>
          <cell r="FW161" t="str">
            <v>Adecuado</v>
          </cell>
          <cell r="FX161" t="str">
            <v>Oportuna</v>
          </cell>
          <cell r="FY161" t="str">
            <v>Teniendo en cuenta que el cumplimiento del indicador es Satisfactorio, se recomienda cerrar la brecha en su ejecución</v>
          </cell>
          <cell r="FZ161" t="str">
            <v>Sebastián Malpica</v>
          </cell>
          <cell r="GA161" t="str">
            <v>Cumple</v>
          </cell>
          <cell r="GB161" t="str">
            <v>Satisfactorio</v>
          </cell>
          <cell r="GC161" t="e">
            <v>#N/A</v>
          </cell>
          <cell r="GD161" t="str">
            <v>Adecuado</v>
          </cell>
          <cell r="GE161" t="str">
            <v>Coherente</v>
          </cell>
          <cell r="GF161" t="str">
            <v>Concuerda</v>
          </cell>
          <cell r="GG161" t="str">
            <v>Concuerda</v>
          </cell>
          <cell r="GH161" t="str">
            <v>Relación directa</v>
          </cell>
          <cell r="GI161" t="str">
            <v>Adecuado</v>
          </cell>
          <cell r="GJ161" t="str">
            <v>Oportuna</v>
          </cell>
          <cell r="GK161" t="str">
            <v>El indicador está bien reportado. Sin embargo, teniendo en cuenta que el cumplimiento del indicador es Satisfactorio, se recomienda cerrar la brecha en su ejecución</v>
          </cell>
          <cell r="GL161" t="str">
            <v>Sebastián Malpica</v>
          </cell>
          <cell r="GM161">
            <v>0</v>
          </cell>
          <cell r="GN161">
            <v>0</v>
          </cell>
          <cell r="GO161" t="e">
            <v>#N/A</v>
          </cell>
          <cell r="GP161">
            <v>0</v>
          </cell>
          <cell r="GQ161">
            <v>0</v>
          </cell>
          <cell r="GR161">
            <v>0</v>
          </cell>
          <cell r="GS161">
            <v>0</v>
          </cell>
          <cell r="GT161">
            <v>0</v>
          </cell>
          <cell r="GU161">
            <v>0</v>
          </cell>
          <cell r="GV161">
            <v>0</v>
          </cell>
          <cell r="GW161">
            <v>0</v>
          </cell>
          <cell r="GX161">
            <v>0</v>
          </cell>
          <cell r="GY161">
            <v>0.85701676963812889</v>
          </cell>
          <cell r="GZ161">
            <v>0.89885057471264362</v>
          </cell>
          <cell r="HA161">
            <v>0.8904109589041096</v>
          </cell>
          <cell r="HB161">
            <v>0.8702031602708804</v>
          </cell>
          <cell r="HC161">
            <v>0.85727440147329648</v>
          </cell>
          <cell r="HD161">
            <v>0.87586206896551722</v>
          </cell>
          <cell r="HE161">
            <v>0.96089008766014838</v>
          </cell>
          <cell r="HF161">
            <v>0.99645210339584389</v>
          </cell>
          <cell r="HG161">
            <v>0.9572086899275839</v>
          </cell>
          <cell r="HH161" t="str">
            <v/>
          </cell>
          <cell r="HI161" t="str">
            <v/>
          </cell>
          <cell r="HJ161" t="str">
            <v/>
          </cell>
          <cell r="HK161">
            <v>11917</v>
          </cell>
          <cell r="HL161">
            <v>0.85701676963812889</v>
          </cell>
          <cell r="HM161">
            <v>0.89885057471264362</v>
          </cell>
          <cell r="HN161">
            <v>0.8904109589041096</v>
          </cell>
          <cell r="HO161">
            <v>0.8702031602708804</v>
          </cell>
          <cell r="HP161">
            <v>0.85727440147329648</v>
          </cell>
          <cell r="HQ161">
            <v>0.87586206896551722</v>
          </cell>
          <cell r="HR161">
            <v>0.96089008766014838</v>
          </cell>
          <cell r="HS161">
            <v>0.99645210339584389</v>
          </cell>
          <cell r="HT161">
            <v>0.9572086899275839</v>
          </cell>
          <cell r="HU161">
            <v>0</v>
          </cell>
          <cell r="HV161">
            <v>0</v>
          </cell>
          <cell r="HW161">
            <v>0</v>
          </cell>
          <cell r="HX161">
            <v>0.8791203658814406</v>
          </cell>
          <cell r="HY161">
            <v>0.91171996770013719</v>
          </cell>
          <cell r="HZ161">
            <v>0.93397199167594291</v>
          </cell>
          <cell r="IA161">
            <v>0.93839656143790151</v>
          </cell>
          <cell r="IB161">
            <v>0.93523443178876664</v>
          </cell>
          <cell r="IC161">
            <v>0.93058635425511915</v>
          </cell>
          <cell r="ID161">
            <v>0.93078332162492516</v>
          </cell>
          <cell r="IE161">
            <v>0.94384620389433538</v>
          </cell>
          <cell r="IF161">
            <v>0.95837235705060786</v>
          </cell>
          <cell r="IG161">
            <v>0.96503177481656666</v>
          </cell>
          <cell r="IH161">
            <v>0.96503177481656666</v>
          </cell>
          <cell r="II161">
            <v>0.96503177481656677</v>
          </cell>
          <cell r="IJ161">
            <v>0.96503177481656677</v>
          </cell>
          <cell r="IK161">
            <v>0.88209276775162737</v>
          </cell>
          <cell r="IL161">
            <v>0.93078332162492516</v>
          </cell>
          <cell r="IM161">
            <v>0.96503177481656666</v>
          </cell>
          <cell r="IN161">
            <v>0.86777987690323144</v>
          </cell>
          <cell r="IP161">
            <v>0.88209276775162737</v>
          </cell>
        </row>
        <row r="162">
          <cell r="A162" t="str">
            <v>145A</v>
          </cell>
          <cell r="B162" t="str">
            <v>Oficina de Tecnologías de la Información y las Comunicaciones</v>
          </cell>
          <cell r="C162" t="str">
            <v>Jefe Oficina de Tecnologías de la Información y las Comunicaciones</v>
          </cell>
          <cell r="D162" t="str">
            <v>Carlos Alberto Sánchez Rave</v>
          </cell>
          <cell r="E162" t="str">
            <v>P3 -  EFICIENCIA</v>
          </cell>
          <cell r="F162" t="str">
            <v xml:space="preserve">P3O1 Lograr la excelencia en procesos de gestión y convertir a la Secretaría General en referente distrital </v>
          </cell>
          <cell r="G162" t="str">
            <v>P3O1A2 Definir el modelo de arquitectura empresarial para la Secretaría General articulado con los lineamientos distritales</v>
          </cell>
          <cell r="H162" t="str">
            <v xml:space="preserve">Definir el modelo de arquitectura empresarial para la Secretaría General </v>
          </cell>
          <cell r="I162" t="str">
            <v>Modelo de arquitectura empresarial para la Secretaría General definido</v>
          </cell>
          <cell r="J162" t="str">
            <v xml:space="preserve">El modelo mediante el cual se: establecerá la estructura conceptual, definirá lineamientos, incorporara mejores prácticas y traza una ruta de implementación para lograr que TI sea más eficiente y  coordinada, a través del fortalecimiento de la gestión de las Tecnologías de la Información. 
Para la vigencia 2018:  Se pretende a) Redefinir estructura funcional de la OTIC   y b) Realizar acciones de sensibilización y capacitación. </v>
          </cell>
          <cell r="K162" t="str">
            <v>(Act ejecutadas / Act programadas) *100</v>
          </cell>
          <cell r="L162" t="str">
            <v>Act ejecutadas</v>
          </cell>
          <cell r="M162" t="str">
            <v>Act programadas</v>
          </cell>
          <cell r="O162" t="str">
            <v>Modelo de Arquitectura Empresarial para la Secretaria General</v>
          </cell>
          <cell r="P162" t="str">
            <v xml:space="preserve">Redefinir estructura funcional de la OTIC
Realizar acciones de sensibilización y capacitación 
</v>
          </cell>
          <cell r="Q162" t="str">
            <v xml:space="preserve">Desarrollo y elaboración de entregables de un contrato con ETB como:
- Modelo de gestión de la A-E
- Marco de Referencia de Gobierno A-E y TI.
- Generar competencias en TOGAF (capacitación) 
- Estrategia de Gestion del cambio (campañas institucionales para promiver la A-E)
</v>
          </cell>
          <cell r="R162" t="str">
            <v>Tener a mediano plazo una visión integral que permite alinear procesos, datos, aplicaciones e infraestructura tecnológica con los objetivos estratégicos de la entidad.</v>
          </cell>
          <cell r="S162" t="str">
            <v>Creciente</v>
          </cell>
          <cell r="T162" t="str">
            <v>Creciente</v>
          </cell>
          <cell r="U162" t="str">
            <v>Porcentaje</v>
          </cell>
          <cell r="V162" t="str">
            <v>Eficiencia</v>
          </cell>
          <cell r="W162" t="str">
            <v>Producto</v>
          </cell>
          <cell r="X162">
            <v>2018</v>
          </cell>
          <cell r="Y162">
            <v>0</v>
          </cell>
          <cell r="Z162">
            <v>2018</v>
          </cell>
          <cell r="AA162">
            <v>0</v>
          </cell>
          <cell r="AB162">
            <v>0</v>
          </cell>
          <cell r="AC162">
            <v>0.3</v>
          </cell>
          <cell r="AD162">
            <v>0.7</v>
          </cell>
          <cell r="AE162">
            <v>1</v>
          </cell>
          <cell r="AF162">
            <v>0</v>
          </cell>
          <cell r="AG162" t="str">
            <v>No Aplica</v>
          </cell>
          <cell r="AH162" t="str">
            <v>No Aplica</v>
          </cell>
          <cell r="AI162">
            <v>1</v>
          </cell>
          <cell r="AJ162">
            <v>1</v>
          </cell>
          <cell r="AK162" t="str">
            <v>No Aplica</v>
          </cell>
          <cell r="AL162" t="str">
            <v>No Aplica</v>
          </cell>
          <cell r="AM162" t="str">
            <v>No Aplica</v>
          </cell>
          <cell r="AN162">
            <v>1</v>
          </cell>
          <cell r="AO162" t="str">
            <v>Estrategia de Tecnologías de la Información y las Comunicaciones</v>
          </cell>
          <cell r="AP162" t="str">
            <v>No Aplica</v>
          </cell>
          <cell r="AQ162" t="str">
            <v>No Aplica</v>
          </cell>
          <cell r="AR162" t="str">
            <v>No Aplica</v>
          </cell>
          <cell r="AS162" t="str">
            <v>No Aplica</v>
          </cell>
          <cell r="AT162" t="str">
            <v>No Aplica</v>
          </cell>
          <cell r="AU162" t="str">
            <v>No Aplica</v>
          </cell>
          <cell r="AV162" t="str">
            <v>No Aplica</v>
          </cell>
          <cell r="AW162" t="str">
            <v>No Aplica</v>
          </cell>
          <cell r="AX162" t="str">
            <v>No Aplica</v>
          </cell>
          <cell r="AY162" t="str">
            <v>No Aplica</v>
          </cell>
          <cell r="AZ162" t="str">
            <v>No Aplica</v>
          </cell>
          <cell r="BA162" t="str">
            <v>No Aplica</v>
          </cell>
          <cell r="BB162" t="str">
            <v>No Aplica</v>
          </cell>
          <cell r="BC162" t="str">
            <v>No Aplica</v>
          </cell>
          <cell r="BD162">
            <v>1</v>
          </cell>
          <cell r="BE162" t="str">
            <v>No Aplica</v>
          </cell>
          <cell r="BF162" t="str">
            <v>No Aplica</v>
          </cell>
          <cell r="BG162" t="str">
            <v>No Aplica</v>
          </cell>
          <cell r="BH162" t="str">
            <v>No Aplica</v>
          </cell>
          <cell r="BI162" t="str">
            <v>No Aplica</v>
          </cell>
          <cell r="BJ162" t="str">
            <v>No Aplica</v>
          </cell>
          <cell r="BK162" t="str">
            <v>No Aplica</v>
          </cell>
          <cell r="BL162" t="str">
            <v>No Aplica</v>
          </cell>
          <cell r="BM162" t="str">
            <v>Plan Estratégico InstitucionalPlan de Acción SGCEstrategia de Tecnologías de la Información y las ComunicacionesPLAN ESTRATÉGICO DE TECNOLOGÍAS DE INFORMACIÓN Y LAS COMUNICACIONES (PETI)</v>
          </cell>
          <cell r="BN162" t="str">
            <v xml:space="preserve">El modelo mediante el cual se: establecerá la estructura conceptual, definirá lineamientos, incorporara mejores prácticas y traza una ruta de implementación para lograr que TI sea más eficiente y  coordinada, a través del fortalecimiento de la gestión de las Tecnologías de la Información. 
Para la vigencia 2018:  Se pretende a) Redefinir estructura funcional de la OTIC   y b) Realizar acciones de sensibilización y capacitación. </v>
          </cell>
          <cell r="BO162" t="str">
            <v xml:space="preserve">Redefinir estructura funcional de la OTIC
Realizar acciones de sensibilización y capacitación 
</v>
          </cell>
          <cell r="BP162" t="str">
            <v>Tener a mediano plazo una visión integral que permite alinear procesos, datos, aplicaciones e infraestructura tecnológica con los objetivos estratégicos de la entidad.</v>
          </cell>
          <cell r="BQ162" t="str">
            <v xml:space="preserve">Desarrollo y elaboración de entregables de un contrato con ETB como:
- Modelo de gestión de la A-E
- Marco de Referencia de Gobierno A-E y TI.
- Generar competencias en TOGAF (capacitación) 
- Estrategia de Gestion del cambio (campañas institucionales para promiver la A-E)
</v>
          </cell>
          <cell r="BR162" t="str">
            <v>Suma</v>
          </cell>
          <cell r="BS162">
            <v>20</v>
          </cell>
          <cell r="BT162">
            <v>0</v>
          </cell>
          <cell r="BU162">
            <v>1</v>
          </cell>
          <cell r="BV162">
            <v>2</v>
          </cell>
          <cell r="BW162">
            <v>9</v>
          </cell>
          <cell r="BX162">
            <v>2</v>
          </cell>
          <cell r="BY162">
            <v>1</v>
          </cell>
          <cell r="BZ162">
            <v>1</v>
          </cell>
          <cell r="CA162">
            <v>1</v>
          </cell>
          <cell r="CB162">
            <v>1</v>
          </cell>
          <cell r="CC162">
            <v>1</v>
          </cell>
          <cell r="CD162">
            <v>0</v>
          </cell>
          <cell r="CE162">
            <v>1</v>
          </cell>
          <cell r="CF162">
            <v>0</v>
          </cell>
          <cell r="CG162">
            <v>1.9999999999999997E-2</v>
          </cell>
          <cell r="CH162">
            <v>3.9999999999999994E-2</v>
          </cell>
          <cell r="CI162">
            <v>0.18000000000000002</v>
          </cell>
          <cell r="CJ162">
            <v>3.9999999999999994E-2</v>
          </cell>
          <cell r="CK162">
            <v>1.9999999999999997E-2</v>
          </cell>
          <cell r="CL162">
            <v>1.9999999999999997E-2</v>
          </cell>
          <cell r="CM162">
            <v>1.9999999999999997E-2</v>
          </cell>
          <cell r="CN162">
            <v>1.9999999999999997E-2</v>
          </cell>
          <cell r="CO162">
            <v>1.9999999999999997E-2</v>
          </cell>
          <cell r="CP162">
            <v>0</v>
          </cell>
          <cell r="CQ162">
            <v>1.9999999999999997E-2</v>
          </cell>
          <cell r="CR162">
            <v>0.7</v>
          </cell>
          <cell r="CS162">
            <v>0</v>
          </cell>
          <cell r="CT162">
            <v>0</v>
          </cell>
          <cell r="CU162" t="str">
            <v>No Aplica.
El indicador solo se reporta a partir de febero</v>
          </cell>
          <cell r="CV162" t="str">
            <v>No aplica</v>
          </cell>
          <cell r="CW162" t="str">
            <v>No aplica</v>
          </cell>
          <cell r="CX162">
            <v>1</v>
          </cell>
          <cell r="CY162">
            <v>1</v>
          </cell>
          <cell r="CZ162" t="str">
            <v>Se inicio la actualización y elaboración del PETI vigencia 2019 y se realizo la sigueinte actividad: 
- Se solicito a las dependencias reporte de proyectos de componente TI y delegado grupo AE para realizar levantamiento de información de contexto de la entidad.</v>
          </cell>
          <cell r="DA162" t="str">
            <v>La actividad se inicio una vez la OAP publico el plan estrategico institucional</v>
          </cell>
          <cell r="DB162" t="str">
            <v>Al actualizar el PETI y su alineación  con los objetivos estratégico, el plan estratégico de la entidad, permite identificar  como los  recursos tecnológicos de inversión apoyan los diferentees objetivos y perpectivas de la entidad.</v>
          </cell>
          <cell r="DC162">
            <v>2</v>
          </cell>
          <cell r="DD162">
            <v>2</v>
          </cell>
          <cell r="DE162" t="str">
            <v>Durante el mes de marzo se:
- realizo la revisión conjuntamente con la OAP de Proyectos de alto componente TI reportados por las dependencias y
- se solicito la actualizacion de anexos del PETI a los responsables de cada tema.</v>
          </cell>
          <cell r="DF162" t="str">
            <v>N.A</v>
          </cell>
          <cell r="DG162" t="str">
            <v>Al actualizar el PETI y su alineación  con los objetivos estratégico, el plan estratégico de la entidad, permite identificar  como los  recursos tecnológicos de inversión apoyan los diferentees objetivos y perpectivas de la entidad.</v>
          </cell>
          <cell r="DH162">
            <v>9</v>
          </cell>
          <cell r="DI162">
            <v>9</v>
          </cell>
          <cell r="DJ162" t="str">
            <v>Durante el mes de abril se adelantaron las siguientes actividades en cuanto al PETI:
1.	Se inicio la elaboración del documento PETI versión 2019.
2.	Se ajustaron los capítulos o literales Objetivos y Alcance.
3.	Se ajusta Beneficios de la Planeación y justificación.
4.	Se ajusta Marco Normativo y Rupturas Estratégicas
5.	Se elabora el capítulo de Estado Actual de la Oficina de TI frente a Sus procesos a Cargo donde se incluyeron seis (6) dominios:
6.	Se ajusta el capítulo o literal Entendimiento Estratégico el cual contiene: misión, visión, funciones, naturaleza y objetivos de la Secretaria General, estructura organizacional, modelo operativo entre otras
7.	Se actualiza el literal Situación Actual y los elementos correspondientes tales como:  Centros de Cómputo, Sistemas de Información, red de datos, Usuarios, proveedores y elementos de seguridad
8.	Se revisa, ajusta y define la evaluación OTIC (análisis DOFA) y Estrategias del Plan.
9.	Se elaboro borrador de ficha técnica de los Estudios previos para contratación Establecer Modelo de Gestión y Marco de Gobierno de Arquitectura Empresarial para la transformación digital e institucional de la entidad</v>
          </cell>
          <cell r="DK162" t="str">
            <v>N.A</v>
          </cell>
          <cell r="DL162" t="str">
            <v>El inicio la edición del documento PETI versión 2019, y se elaboraron y/o ajustaron los literas del A a  la J.</v>
          </cell>
          <cell r="DM162">
            <v>2</v>
          </cell>
          <cell r="DN162">
            <v>2</v>
          </cell>
          <cell r="DO162" t="str">
            <v>Durante el mes de amayo se realizaron actividades como: 
1. Definir ficha tecnica y presupuesto definitivo: para lo caul se adelanto: - se elaboro ficha tecnica definitiva para la contratación de la segunda fase de arquitectura empresarial. - se solicito cotización a ETB, - Se recibio propuesta tecnica y comercial de ETB. 
2. Para obtener contrato e inicio del desarrollo del documento SAW (Declaración de trabajo de arquitectura):  - El tema se llevo a comite de contratación el cual fue aprobado, - se solicito CDP y se radico solicitud de contratación.</v>
          </cell>
          <cell r="DP162" t="str">
            <v>N.A</v>
          </cell>
          <cell r="DQ162" t="str">
            <v>Se realizaron todas las actividades tendientes a la consecusión del contrato para desarrollar la segunda fase de la Arquitectura Empresarial y el inicio del desarrollo del documento SAW.</v>
          </cell>
          <cell r="DR162">
            <v>1</v>
          </cell>
          <cell r="DS162">
            <v>1</v>
          </cell>
          <cell r="DT162" t="str">
            <v xml:space="preserve">Durante el mes de junio de 2019, se logro la firma del contrato 753 de 2019 con ETB cuyo objeto es  "Prestar los servicios especializados para el Fortalecimiento de la gobernabilidad de TI mediante la ejecución y evaluación de un ejercicio de arquitectura empresarial y gobierno de Tecnologías de Información, conforme a los lineamientos de MINTIC, logrando un mapeo integral de las funciones misionales, datos asociados a estas funciones, sistemas de información e infraestructura necesaria para la gestión institucional de la Secretaría General de la Alcaldía Mayor de Bogotá". </v>
          </cell>
          <cell r="DU162" t="str">
            <v>La empresa ETB duro 2 semanas con la minuta del contrato y el area juridica de dicha empresa realizo varias observaciones las cuales no se acogieron por parte de la Secretaria General.   Ahora se esta en la espera de las Polizas que debe suscribir la ETB para dar inicio formal al contrato.</v>
          </cell>
          <cell r="DV162" t="str">
            <v>Con firma del contrato 753 de 2019 se espera desarrollar tres (3) ítems que pueden ejecutarse en forma paralela así:
1.	Ejercicio de Arquitectura Empresarial: de la cual se espera una propuesta para el desarrollo de un nuevo modelo de operación para la transformación digital de la entidad, basado en la definición de la arquitectura empresarial y de un esquema de gobierno y gestión TI que facilite su gestión.
2.	Modelo para el Gobierno y la Gestión de Tecnologías de la Información: como instrumento mediante el cual  se evalúan las necesidades, condiciones y opciones de las partes interesadas en el proceso de tecnología de la información para determinar que se alcanzan los objetivos estratégicos institucionales previamente acordadas o definidas en el plan estratégico de la Secretaria General.   
3.	Suministro e implementación de una Herramienta o solución informática: que permita una representación de   estrategias, objetivos, procesos y recursos informáticos de la Secretaria General y el impacto de las decisiones a alto nivel y planear las acciones correctas en el momento adecuado, basados en resultados viables.</v>
          </cell>
          <cell r="DW162">
            <v>2</v>
          </cell>
          <cell r="DX162">
            <v>2</v>
          </cell>
          <cell r="DY162" t="str">
            <v>1. Una vez formalizado el contrato se realizó kickoff (reunión de inicio) del contrato donde se presentó al gerente del proyecto y equipo de trabajo por parte del aliado de ETB y la Secretaría General.   En la reunión realizada se trataron los siguientes temas:  a)  Se definió la forma de trabajo para elaborar el documento SAW.   b)  Se programó la visita para la instalación del canal de comunicaciones por parte de ETB para realizar la instalación configuración y mantenimiento de la herramienta de AE.   c)  En el mismo sentido se presentó por parte de ETB los requerimientos de infraestructura para poder instalar la herramienta de trabajo de AE. 
2. Se inicio elaborar documento SAW con el primer requerimiento para agendamiento de entrevistas en diferentes temas para estructurar el documento SAW.</v>
          </cell>
          <cell r="DZ162" t="str">
            <v xml:space="preserve">N.A
</v>
          </cell>
          <cell r="EA162" t="str">
            <v>El dpcumento SAW (Statement of Architecture Work - por sus iniciales en ingles - o Declaración del trabajo de arquitectura) contendra el alcance, las restricciones, el plan de trabajo y la visión de la Arquitectura.
Las delimitaciones del alcance: ➢ Hasta dónde en la cadena de valor de la empresa, ➢ Cobija todas las arquitecturas? ➢ Nivel de detalle
➢ Horizonte de tiempo de la visión.</v>
          </cell>
          <cell r="EB162">
            <v>1</v>
          </cell>
          <cell r="EC162">
            <v>1</v>
          </cell>
          <cell r="ED162" t="str">
            <v>Como parte de la ejecución del contrato 753 de 2019 celebrado con ETB, se realizaron entrevistas cuyo objeto es levantamiento de información en el dominio de Servicios Tecnológicos:  
-	Tema General: VISIÓN Y ESTADO (CUALITATIVO) DE LOS SERVICIOS EN LA SECRETARÍA GENERAL, donde se trataron temas específicos como:  1. Revisión de la visión de los servicios tecnológicos   y  2. Opiniones frente a operación, infraestructura y servicios.
-	Tema General: ARQUITECTURA Y CONFIGURACIÓN DE LA RED DE TRANSPORTE DE DATOS, donde se trataron temas específicos como:  1. Topología general de la red,   2. Arquitectura de comunicaciones y  3. Servicios disponibles (QoS, segmentación de red, gestión de ancho de banda, seguridad a nivel de transporte de datos).
-	Tema General: SERVICIOS DE INFRAESTRUCTURA, donde se trataron temas específicos como:  1. Relación general de servicios: servidores, procesamiento, almacenamiento, 2. Modelo de capacidad y crecimiento y  3. Continuidad, recuperación.
-	Tema General: SERVICIOS DE PLATAFORMA, donde se trataron temas específicos como:  1. Inventario general de plataformas tecnológicas (Sistemas operativos, bases de datos y otros sistemas específicos) y 2. Estructuras disponibles de servicios.
-	Tema General: GESTIÓN DEL SERVICIO, donde se trataron temas específicos como:  1. Portafolio de servicios tecnológicos, niveles de servicio, tiempos de respuesta y 2. Modelo de soporte y escalamiento.
Para el dominio de Sistemas de Información:  
-	Tema General: LEVANTAMIENTO INICIAL DOMINIO SISTEMAS DE INFORMACIÓN, donde se trataron temas específicos como:  1. Levantamiento Inicial inventario de Sistemas de Información, 2. Levantamiento inicial de iniciativas en curso y 3. Levantamiento inicial de brechas y preocupaciones.
Para el dominio de Información:  
-	Tema General: LEVANTAMIENTO INICIAL DOMINIO INFORMACIÓN, donde se trataron temas específicos como:  1. Levantamiento Inicial inventario de bases de datos e información clave, 2. Levantamiento inicial de iniciativas en curso y 3. Levantamiento inicial de brechas y preocupaciones.
Se continuara en entrevistas del dominio Negocio.</v>
          </cell>
          <cell r="EE162" t="str">
            <v>N.A</v>
          </cell>
          <cell r="EF162" t="str">
            <v>Como resultado de las entrevistas se tendra una visión general de las brechas y preocupaciones, en los diferentes dominios de la arquitectura empresarial.</v>
          </cell>
          <cell r="EG162">
            <v>1</v>
          </cell>
          <cell r="EH162">
            <v>1</v>
          </cell>
          <cell r="EI162" t="str">
            <v>Como parte de la ejecución del contrato 753 de 2019 celebrado con ETB, se realizaron entrevistas cuyo objeto es levantamiento de información en el dominio negocio, como tema general se realizo la contextualización del proyecto de la AE para la transformacion digital publica de la Secretaria General de la Alcaldia Mayor de Bogota y Levantamiento de informacion Inicial, preocupaciones, necesidades y expectativas,  levantamiento inicial de iniciativas en curso y levantamiento inical de brechas de alto nivel y preocupaciones.
Se agendaron y desarrollaron reuniones con Oficina Asesora de Planeación, Alta consegeria de TIC, Subsecreatria Tecnica (donde estuvieron todo el personal de nivel directivo de esta). 
Se recibio por parte de ETB, los siguientes documentos:  - Tablero de indicadores de TI por dominio,  - Cadena de Valor de TI,   - Estrategia de uso y apropiación,  - Matriz de Interesados,  - involucramiento y compromiso.</v>
          </cell>
          <cell r="EJ162" t="str">
            <v>N.A</v>
          </cell>
          <cell r="EK162" t="str">
            <v>Como resultado de las entrevistas se tendra una visión general de las brechas y preocupaciones del dominio Negocio  de la arquitectura empresarial en la Secretaria General.</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v>19</v>
          </cell>
          <cell r="FB162">
            <v>0</v>
          </cell>
          <cell r="FC162" t="str">
            <v>Cumple</v>
          </cell>
          <cell r="FD162" t="str">
            <v>Cumplido</v>
          </cell>
          <cell r="FE162" t="str">
            <v>Cumplido</v>
          </cell>
          <cell r="FF162" t="str">
            <v>Adecuado</v>
          </cell>
          <cell r="FG162" t="str">
            <v>Coherente</v>
          </cell>
          <cell r="FH162" t="str">
            <v>Concuerda</v>
          </cell>
          <cell r="FI162" t="str">
            <v>Concuerda</v>
          </cell>
          <cell r="FJ162" t="str">
            <v>Relación directa</v>
          </cell>
          <cell r="FK162" t="str">
            <v>Adecuado</v>
          </cell>
          <cell r="FL162" t="str">
            <v>Oportuna</v>
          </cell>
          <cell r="FM162" t="str">
            <v>El indicador se reporta adecuadamente. Dada la naturaleza de las actividades reportadas, se sugiere solicitar a la OAP una modificación a las fuentes de verificación pues los listados de asistencia que se reportaron no fueron identificados como una fuente de verificación previamente. Por esa razón, se considera inadecuada la evidencia.
22-abril: Se ajustó correctamente por parte de la dependencia</v>
          </cell>
          <cell r="FN162" t="str">
            <v>Sebastián Malpica</v>
          </cell>
          <cell r="FO162" t="str">
            <v>Cumplido</v>
          </cell>
          <cell r="FP162" t="str">
            <v>Cumplido</v>
          </cell>
          <cell r="FQ162" t="e">
            <v>#N/A</v>
          </cell>
          <cell r="FR162" t="str">
            <v>Adecuado</v>
          </cell>
          <cell r="FS162" t="str">
            <v>Coherente</v>
          </cell>
          <cell r="FT162" t="str">
            <v>Concuerda</v>
          </cell>
          <cell r="FU162" t="str">
            <v>Concuerda</v>
          </cell>
          <cell r="FV162" t="str">
            <v>Relación directa</v>
          </cell>
          <cell r="FW162" t="str">
            <v>Adecuado</v>
          </cell>
          <cell r="FX162" t="str">
            <v>Oportuna</v>
          </cell>
          <cell r="FY162" t="str">
            <v>El indicador está bien reportado</v>
          </cell>
          <cell r="FZ162" t="str">
            <v>Sebastián Malpica</v>
          </cell>
          <cell r="GA162" t="str">
            <v>Cumple</v>
          </cell>
          <cell r="GB162" t="str">
            <v>Anticipado</v>
          </cell>
          <cell r="GC162" t="e">
            <v>#N/A</v>
          </cell>
          <cell r="GD162" t="str">
            <v>Adecuado</v>
          </cell>
          <cell r="GE162" t="str">
            <v>Coherente</v>
          </cell>
          <cell r="GF162" t="str">
            <v>Concuerda</v>
          </cell>
          <cell r="GG162" t="str">
            <v>Concuerda</v>
          </cell>
          <cell r="GH162" t="str">
            <v>Relación directa</v>
          </cell>
          <cell r="GI162" t="str">
            <v>Adecuado</v>
          </cell>
          <cell r="GJ162" t="str">
            <v>Oportuna</v>
          </cell>
          <cell r="GK162" t="str">
            <v>El indicador está bien reportado</v>
          </cell>
          <cell r="GL162" t="str">
            <v>Sebastián Malpica</v>
          </cell>
          <cell r="GM162">
            <v>0</v>
          </cell>
          <cell r="GN162">
            <v>0</v>
          </cell>
          <cell r="GO162" t="e">
            <v>#N/A</v>
          </cell>
          <cell r="GP162">
            <v>0</v>
          </cell>
          <cell r="GQ162">
            <v>0</v>
          </cell>
          <cell r="GR162">
            <v>0</v>
          </cell>
          <cell r="GS162">
            <v>0</v>
          </cell>
          <cell r="GT162">
            <v>0</v>
          </cell>
          <cell r="GU162">
            <v>0</v>
          </cell>
          <cell r="GV162">
            <v>0</v>
          </cell>
          <cell r="GW162">
            <v>0</v>
          </cell>
          <cell r="GX162">
            <v>0</v>
          </cell>
          <cell r="GY162">
            <v>0</v>
          </cell>
          <cell r="GZ162">
            <v>1</v>
          </cell>
          <cell r="HA162">
            <v>1</v>
          </cell>
          <cell r="HB162">
            <v>1</v>
          </cell>
          <cell r="HC162">
            <v>1</v>
          </cell>
          <cell r="HD162">
            <v>1</v>
          </cell>
          <cell r="HE162">
            <v>1</v>
          </cell>
          <cell r="HF162">
            <v>1</v>
          </cell>
          <cell r="HG162">
            <v>1</v>
          </cell>
          <cell r="HH162" t="str">
            <v/>
          </cell>
          <cell r="HI162" t="str">
            <v/>
          </cell>
          <cell r="HJ162" t="str">
            <v/>
          </cell>
          <cell r="HK162">
            <v>19</v>
          </cell>
          <cell r="HL162">
            <v>0</v>
          </cell>
          <cell r="HM162">
            <v>0.02</v>
          </cell>
          <cell r="HN162">
            <v>0.04</v>
          </cell>
          <cell r="HO162">
            <v>0.18</v>
          </cell>
          <cell r="HP162">
            <v>0.04</v>
          </cell>
          <cell r="HQ162">
            <v>0.02</v>
          </cell>
          <cell r="HR162">
            <v>0.04</v>
          </cell>
          <cell r="HS162">
            <v>0.02</v>
          </cell>
          <cell r="HT162">
            <v>0.02</v>
          </cell>
          <cell r="HU162">
            <v>0</v>
          </cell>
          <cell r="HV162">
            <v>0</v>
          </cell>
          <cell r="HW162">
            <v>0</v>
          </cell>
          <cell r="HX162">
            <v>0.38</v>
          </cell>
          <cell r="HY162" t="str">
            <v>No Programó</v>
          </cell>
          <cell r="HZ162">
            <v>1.0000000000000002</v>
          </cell>
          <cell r="IA162">
            <v>1.0000000000000002</v>
          </cell>
          <cell r="IB162">
            <v>0.99999999999999989</v>
          </cell>
          <cell r="IC162">
            <v>0.99999999999999978</v>
          </cell>
          <cell r="ID162">
            <v>0.99999999999999978</v>
          </cell>
          <cell r="IE162">
            <v>1.0624999999999998</v>
          </cell>
          <cell r="IF162">
            <v>1.0588235294117645</v>
          </cell>
          <cell r="IG162">
            <v>1.0555555555555554</v>
          </cell>
          <cell r="IH162">
            <v>0.99999999999999967</v>
          </cell>
          <cell r="II162">
            <v>0.99999999999999967</v>
          </cell>
          <cell r="IJ162">
            <v>0.94999999999999973</v>
          </cell>
          <cell r="IK162">
            <v>1.0000000000000002</v>
          </cell>
          <cell r="IL162">
            <v>0.99999999999999978</v>
          </cell>
          <cell r="IM162">
            <v>1.0555555555555554</v>
          </cell>
          <cell r="IN162">
            <v>0.99999999999999989</v>
          </cell>
          <cell r="IP162">
            <v>0.06</v>
          </cell>
        </row>
        <row r="163">
          <cell r="A163" t="str">
            <v>145B</v>
          </cell>
          <cell r="B163" t="str">
            <v>Oficina de Tecnologías de la Información y las Comunicaciones</v>
          </cell>
          <cell r="C163" t="str">
            <v>Jefe Oficina de Tecnologías de la Información y las Comunicaciones</v>
          </cell>
          <cell r="D163" t="str">
            <v>Carlos Alberto Sánchez Rave</v>
          </cell>
          <cell r="E163" t="str">
            <v>P2 -  SERVICIO AL CIUDADANO</v>
          </cell>
          <cell r="F163" t="str">
            <v xml:space="preserve">P2O2 Simplificar, racionalizar y virtualizar trámites y servicios para contribuir al mejoramiento del clima de negocios y facilitar el ejercicio de los derechos y el cumplimiento de deberes de la ciudadanía </v>
          </cell>
          <cell r="G163" t="str">
            <v>P2O2A2 Optimizar herramientas tecnológicas que soporten la prestación del servicio a la ciudadanía</v>
          </cell>
          <cell r="H163" t="str">
            <v>Implementar El Sistema De Seguridad De La Información En La Secretaría General</v>
          </cell>
          <cell r="I163" t="str">
            <v>Sistema de Seguridad de la Información en la Secretaría General implementado</v>
          </cell>
          <cell r="J163" t="str">
            <v>Mide el avance de la ejecución de las actividades programadas en la vigencia para la implemententación y la sostenibilidad del sistema de seguridad de la información en la secretaria general</v>
          </cell>
          <cell r="K163" t="str">
            <v>(Act ejecutadas / Act programadas) *100</v>
          </cell>
          <cell r="L163" t="str">
            <v>Act ejecutadas</v>
          </cell>
          <cell r="M163" t="str">
            <v>Act programadas</v>
          </cell>
          <cell r="O163" t="str">
            <v>Sistema de seguridad de la información operando</v>
          </cell>
          <cell r="P163" t="str">
            <v>Actualizar plataforma de seguridad de la información
Gestionar la plataforma de Seguridad de la Información</v>
          </cell>
          <cell r="Q163" t="str">
            <v>Soporte documental de la implementación de las  7 soluciones tecnologicas para apoyar la seguridad de la información.
Registro documental del mejoramiento continuo de politicas, procesos y procedimientos relacionados con seguridad de la información, asi como el inventario, clasificación, etiquetado de información, protección de datos personales, evaluación de riesgos y planes de tratamiento de activos de información.</v>
          </cell>
          <cell r="R163" t="str">
            <v>Garantizar y  preservar la confidencialidad, integridad y disponibilidad de la información de la Secretaria General, con la actualización y gestion de la plataforma de seguridad de la informaicón.</v>
          </cell>
          <cell r="S163" t="str">
            <v>Constante</v>
          </cell>
          <cell r="T163" t="str">
            <v>Constante</v>
          </cell>
          <cell r="U163" t="str">
            <v>Porcentaje</v>
          </cell>
          <cell r="V163" t="str">
            <v>Eficacia</v>
          </cell>
          <cell r="W163" t="str">
            <v>Resultado</v>
          </cell>
          <cell r="X163">
            <v>2016</v>
          </cell>
          <cell r="Y163">
            <v>0</v>
          </cell>
          <cell r="Z163">
            <v>2016</v>
          </cell>
          <cell r="AA163">
            <v>0</v>
          </cell>
          <cell r="AB163">
            <v>0</v>
          </cell>
          <cell r="AC163">
            <v>1</v>
          </cell>
          <cell r="AD163">
            <v>1</v>
          </cell>
          <cell r="AE163">
            <v>1</v>
          </cell>
          <cell r="AF163">
            <v>1</v>
          </cell>
          <cell r="AG163" t="str">
            <v>No Aplica</v>
          </cell>
          <cell r="AH163" t="str">
            <v>No Aplica</v>
          </cell>
          <cell r="AI163" t="str">
            <v>No Aplica</v>
          </cell>
          <cell r="AJ163">
            <v>1</v>
          </cell>
          <cell r="AK163">
            <v>1</v>
          </cell>
          <cell r="AL163">
            <v>1081</v>
          </cell>
          <cell r="AM163" t="str">
            <v>Rediseño de la arquitectura de la plataforma tecnológica en la Secretaría General</v>
          </cell>
          <cell r="AN163">
            <v>1</v>
          </cell>
          <cell r="AO163" t="str">
            <v>Estrategia de Tecnologías de la Información y las Comunicaciones</v>
          </cell>
          <cell r="AP163" t="str">
            <v>No Aplica</v>
          </cell>
          <cell r="AQ163" t="str">
            <v>No Aplica</v>
          </cell>
          <cell r="AR163" t="str">
            <v>No Aplica</v>
          </cell>
          <cell r="AS163" t="str">
            <v>No Aplica</v>
          </cell>
          <cell r="AT163" t="str">
            <v>No Aplica</v>
          </cell>
          <cell r="AU163" t="str">
            <v>No Aplica</v>
          </cell>
          <cell r="AV163" t="str">
            <v>No Aplica</v>
          </cell>
          <cell r="AW163" t="str">
            <v>No Aplica</v>
          </cell>
          <cell r="AX163" t="str">
            <v>No Aplica</v>
          </cell>
          <cell r="AY163" t="str">
            <v>No Aplica</v>
          </cell>
          <cell r="AZ163" t="str">
            <v>No Aplica</v>
          </cell>
          <cell r="BA163" t="str">
            <v>No Aplica</v>
          </cell>
          <cell r="BB163" t="str">
            <v>No Aplica</v>
          </cell>
          <cell r="BC163" t="str">
            <v>No Aplica</v>
          </cell>
          <cell r="BD163" t="str">
            <v>No Aplica</v>
          </cell>
          <cell r="BE163" t="str">
            <v>No Aplica</v>
          </cell>
          <cell r="BF163" t="str">
            <v>No Aplica</v>
          </cell>
          <cell r="BG163" t="str">
            <v>No Aplica</v>
          </cell>
          <cell r="BH163" t="str">
            <v>No Aplica</v>
          </cell>
          <cell r="BI163" t="str">
            <v>No Aplica</v>
          </cell>
          <cell r="BJ163" t="str">
            <v>No Aplica</v>
          </cell>
          <cell r="BK163" t="str">
            <v>No Aplica</v>
          </cell>
          <cell r="BL163" t="str">
            <v>No Aplica</v>
          </cell>
          <cell r="BM163" t="str">
            <v>Plan de Acción Proyecto de inversión 1081 Rediseño de la arquitectura de la plataforma tecnológica en la Secretaría GeneralSGCEstrategia de Tecnologías de la Información y las Comunicaciones</v>
          </cell>
          <cell r="BN163" t="str">
            <v>Mide el avance de la ejecución de las actividades programadas en la vigencia para la implemententación y la sostenibilidad del sistema de seguridad de la información en la secretaria general</v>
          </cell>
          <cell r="BO163" t="str">
            <v>Actualizar plataforma de seguridad de la información
Gestionar la plataforma de Seguridad de la Información</v>
          </cell>
          <cell r="BP163" t="str">
            <v>Garantizar y  preservar la confidencialidad, integridad y disponibilidad de la información de la Secretaria General, con la actualización y gestion de la plataforma de seguridad de la informaicón.</v>
          </cell>
          <cell r="BQ163" t="str">
            <v>Soporte documental de la implementación de las  7 soluciones tecnologicas para apoyar la seguridad de la información.
Registro documental del mejoramiento continuo de politicas, procesos y procedimientos relacionados con seguridad de la información, asi como el inventario, clasificación, etiquetado de información, protección de datos personales, evaluación de riesgos y planes de tratamiento de activos de información.</v>
          </cell>
          <cell r="BR163" t="str">
            <v>Suma</v>
          </cell>
          <cell r="BS163">
            <v>20</v>
          </cell>
          <cell r="BT163">
            <v>0</v>
          </cell>
          <cell r="BU163">
            <v>1</v>
          </cell>
          <cell r="BV163">
            <v>1</v>
          </cell>
          <cell r="BW163">
            <v>2</v>
          </cell>
          <cell r="BX163">
            <v>2</v>
          </cell>
          <cell r="BY163">
            <v>3</v>
          </cell>
          <cell r="BZ163">
            <v>3</v>
          </cell>
          <cell r="CA163">
            <v>1</v>
          </cell>
          <cell r="CB163">
            <v>2</v>
          </cell>
          <cell r="CC163">
            <v>1</v>
          </cell>
          <cell r="CD163">
            <v>2</v>
          </cell>
          <cell r="CE163">
            <v>2</v>
          </cell>
          <cell r="CF163">
            <v>0</v>
          </cell>
          <cell r="CG163">
            <v>0.05</v>
          </cell>
          <cell r="CH163">
            <v>0.05</v>
          </cell>
          <cell r="CI163">
            <v>0.1</v>
          </cell>
          <cell r="CJ163">
            <v>0.1</v>
          </cell>
          <cell r="CK163">
            <v>0.15</v>
          </cell>
          <cell r="CL163">
            <v>0.15</v>
          </cell>
          <cell r="CM163">
            <v>0.05</v>
          </cell>
          <cell r="CN163">
            <v>0.1</v>
          </cell>
          <cell r="CO163">
            <v>0.05</v>
          </cell>
          <cell r="CP163">
            <v>0.1</v>
          </cell>
          <cell r="CQ163">
            <v>0.1</v>
          </cell>
          <cell r="CR163">
            <v>1</v>
          </cell>
          <cell r="CS163">
            <v>0</v>
          </cell>
          <cell r="CT163">
            <v>0</v>
          </cell>
          <cell r="CU163" t="str">
            <v>No Aplica.
El indicador solo se reporta a partir de febero</v>
          </cell>
          <cell r="CV163" t="str">
            <v>No aplica</v>
          </cell>
          <cell r="CW163" t="str">
            <v>No aplica</v>
          </cell>
          <cell r="CX163">
            <v>1</v>
          </cell>
          <cell r="CY163">
            <v>1</v>
          </cell>
          <cell r="CZ163" t="str">
            <v>Se realizo el proceso de adquisición de certificado de sitio seguro</v>
          </cell>
          <cell r="DA163" t="str">
            <v>Al solicitar las credenciales de sitio seguro el proveedor genero mal la compra a Certicamaras y Certicamaras por lo se tuvo que realizar el proceso de validación de dominios dos veces.</v>
          </cell>
          <cell r="DB163" t="str">
            <v>Un certificado de sitio seguro ofrece una seguridad bastante útil, para las paginas o sitios web de la entidad  que se encuentran amparado en él como: el intercambio de información sea seguro. Al transportar la información encriptada hasta que llegue a su destino, si alguien logra colgarse de la información no podrá usarla para nada debido a que esta encriptada.
Genera mayor credibilidad ante la ciudadania.</v>
          </cell>
          <cell r="DC163">
            <v>1</v>
          </cell>
          <cell r="DD163">
            <v>1</v>
          </cell>
          <cell r="DE163" t="str">
            <v xml:space="preserve">Se realizo la selección de la persona a contratar que va a realizar labores de oficial de seguridad de TI.
Se solicito inexistencia de cargo a Talento Humano.
Se recibio certificado de inexistencia.
</v>
          </cell>
          <cell r="DF163" t="str">
            <v>N.A
Esta activiadad se realizo en el tiempo previsto</v>
          </cell>
          <cell r="DG163" t="str">
            <v>Se selecciono personal idoneo con conocimientos especializados en el tema de seguridad de la información</v>
          </cell>
          <cell r="DH163">
            <v>2</v>
          </cell>
          <cell r="DI163">
            <v>2</v>
          </cell>
          <cell r="DJ163" t="str">
            <v>La OTIC realizo la Solicitud de contratación No 676, a la Dirección de Contratación mediante el nuemro de radicado 3-2019-11838 del 12 de abril de 2019.
Se Firma Contrato 611 de 2019.
La contratista elaboro un plan de acción de seguridad de la información para la vigencia 2019 que se va ir desarrollando con mas detalle en proximos meses.</v>
          </cell>
          <cell r="DK163" t="str">
            <v>N.A</v>
          </cell>
          <cell r="DL163" t="str">
            <v>Se adelanto el proceso de contratación el oficial de seguridad y con ello se da inicio a la actualización del procedimiento y a los activos de información.</v>
          </cell>
          <cell r="DM163">
            <v>2</v>
          </cell>
          <cell r="DN163">
            <v>2</v>
          </cell>
          <cell r="DO163" t="str">
            <v>Se realizó el análisis detallado correspondiente a la norma ISO 27001 de acuerdo a cada uno de los controles, donde se realizo visitas a cada una de las áreas involucradas (infraestructura, redes, base de datos, soporte técnico, gestión documental, recursos humanos, administrativa, control interno, control interno disciplinario, planeación y contratación) con el fin de conocer como son aplicados los controles correspondientes y la documentación de soporte. 
Se realizo la verificación de 13  memorandos del año 2018 referentes a los resultados de la actividad identificación y valoración de activos de información y registro nacional de bases de datos, donde se evidencio que la Dirección Distrital de Calidad del Servicio cuenta con un activo de riesgo alto por lo cual se genero el correpondiente plan de tratamiento, realizando seguimiento de acuerdo a lo informado por el responsable de la a Dirección Distrital de Calidad del Servicio, se llevo a cabo la creación de la carpeta compartida local, a la cual solo tienen acceso el administradir de la base de datos y funcionarios que realizan los informes.
 Se llevo a cabo la revisión documental del Sistema de Seguridad de la Información (SGSI), específicamente así: Proceso de Estrategia Tecnologías de la Información y las Comunicaciones, especificamente al procedimiento Inventario, clasificación, etiquetado de información, protección de datos personales, evaluación de riesgos y planes de tratamiento a los activos de información,  directiva 042/2007, Manual SGSI, Política de Gobierno Digital (decreto No. 1008/2018), guía para el inventario, clasificación, etiquetado de información, protección de datos personales y análisis de riesgos de los activos de información, guía de gestión de incidentes de seguridad, directiva 042/2007 (Políticas de seguridad de los activos de información para la SGAB), circular 049/2007 (uso adecuado del internet y del correo electrónico de la entidad) y documento referencia Vigencia de los Comités Técnicos de Seguridad de la Información en la Secretaria General a la luz de la expedición del decreto Nacional 1499 de 2017 y la resolución 004 de 2017 expedida por la Comisión Distrital de Sistemas -CDSl, carpeta de Seguridad.</v>
          </cell>
          <cell r="DP163" t="str">
            <v xml:space="preserve">N.A
</v>
          </cell>
          <cell r="DQ163" t="str">
            <v>Se realizo la verificacion del estado actual del SGSI y se han detectado algunas posibles modificaciones que hay que realizar en la politica y procedimiento.</v>
          </cell>
          <cell r="DR163">
            <v>3</v>
          </cell>
          <cell r="DS163">
            <v>3</v>
          </cell>
          <cell r="DT163" t="str">
            <v>Durante el periodo, se adelantaron las siguientes actividades:
1. Se recibieron los elementos del contrato 633 de 2019 cuyo objeto es: Contratar la adquisición de Cintas magnéticas Ultrium LTO 6 con Label de código de barra personalizada, con el fin de salvaguardar la información de misión crítica alojada en los servidores de la Secretaría General de la Alcaldía.
2. Se llevo a cabo la mesa de trabajo con la Dirección Distrital de calidad del servicio con el fin de revisar y modificar la Política de Tratamiento de Datos Personales de la Entidad.   E iguaslmente se llevo a cabo la mesa de trabajo con la Oficina Asesora de Jurídica con el fin de revisar la Política de Tratamiento de Datos Personales de la Entidad, teniendo en cuenta  los ajustes que se han realizado a la fecha.  Adicionalmente, se  envio memorandos  a la Dirección de Talento Humano,   Oficina de Alta consejería para los Derechos de las Víctimas, la Paz y la Reconciliación, y  Oficina Consejería de Comunicaciones, con el fin de que sean incluídas las finalidades del tratamiento de datos personales  de niños, niñas y adolescentes en la Política de Tratamiento de Datos Personales de la Secretaria General de la Alcaldía Mayor de Bogotá
3.  Se llevo a cabo el planteamiento de mejoras a los documentos: Manual del Sistema de Gestión de la Seguridad de la Información / Lineamientos para la implementación y sostenibilidad del Sistema de Gestión de Seguridad de la Información , donde se realizaron los ajustes pertienentes, los cuales deben ser aprobados por el Jefe de la Oficina de Tecnologías de la Información y las Comunicaciones</v>
          </cell>
          <cell r="DU163" t="str">
            <v xml:space="preserve">N.A
</v>
          </cell>
          <cell r="DV163" t="str">
            <v xml:space="preserve">Se realizo trabajo en la Política de Tratamiento de Datos Personales de la Entidad.
Se llevo a cabo el planteamiento de mejoras a los documentos a: Manual y  Lineamientos del Sistema de Gestión de Seguridad de la Información , donde se realizaron los ajustes pertienentes, los cuales se encuentran en revisión y aprobación del Jefe de la Oficina de Tecnologías de la Información y las Comunicaciones.
Las actividades realizadas en el periodo van encaminadas a:
1. Garantizar que se pueda salvaguardar la información de misión crítica alojada en los servidores de la Secretaría General de la Alcaldía y tenerla disponible en caso de alguna situación de fuer- za mayor como parte del plan de contingencia informático.
2. La elaboración y revisión de la Política de Tratamiento de Datos Personales de la Entidad ga- rantiza a los usuarios (internos y externos) que la Secretaria General está comprometido en efectuar un correcto uso y tratamiento de los datos personales contenidos en sus bases de da- tos, evitando el acceso no autorizado a terceros que puedan conocer o vulnerar, modificar, di- vulgar y/o destruir la información que allí reposa. Esto da credibilidad y posicionamiento a la en- tidad ante la ciudadanía.
3. El actualizar la documentación que se encuentra en el Sistema Integrado de gestión garantiza que el sistema de seguridad de la información está en constante mejora y que con el transcur- so del tiempo se encuentren actualizados implementando nuevos controles.
</v>
          </cell>
          <cell r="DW163">
            <v>3</v>
          </cell>
          <cell r="DX163">
            <v>3</v>
          </cell>
          <cell r="DY163" t="str">
            <v>Durante el periodo, se adelantaron las siguientes actividades:
1. Revisión de activos de información publicados a la fecha: Se llevo a cabo la revisión de activos de información publicados a la fecha, en contrando un total de 501 activos de información y clasificados de acuerdo a su tipo asi: 
- 29 Bases de datos,   
- 435 Datos/Información, 
- 6 Hardware/Infraestrucvtura,  
- 1 Redes de Comunicacion, 
- 1 Servicios, 
- 27 Software/ aplicaciones, 
- 2 Soporte de Información / Dispositivos moviles. 
2.  Elaboración cronograma y envio memorando para inicio de levantamiento activos: Se realizo la elaboración de los cronogramas por cada dependencia para llevar a cabo la implementación del procedimiento inventario, clasificación, etiquetado de información, protección de datos personales, evaluación de riesgos y planes de tratamiento a los activos de información (2213200-PR187) en la Entidad.    El diligenciamiento del formato 2213200-FT- 367 Identificación, Valoración y Planes de tratamiento a los Activos de Información en su hoja FT-367 Inventario Activos, debe ser devuelto por todas las dependencias de la Secretaria General de la Alcaldía Mayor de Bogotá a la Oficina de Tecnologías de la Información y las Comunicaciones el día 21 de agosto del 2019.     En el caso que la dependencia no tenga procesos y/o procedimientos a su cargo, deberá responder al memorando de Identificación/Actualización Activos de Información indicando que este es el motivo por el cual no se realiza la identificación correspondiente a los activos de información. Se envío memorando para actualización de activos de información: Se realizo el envío de los memorandos con el asunto Identificación/Actualización Activos de Información en los procesos actuales por medio del aplicativo SIGA, con el fin de diligenciar el formato 367 Identificación, Valoración y Planes de tratamiento a los Activos de Información en su hoja FT-367 Inventario Activos, a cada una de las dependencias de la Secretaria General de la Alcaldía Mayor de Bogotá.
3. Se adjudico el proceso de adquisición del software de analisis de vulnerabilidades y se instalaron las nuevas versiones del software quedando en la 6.5.33.</v>
          </cell>
          <cell r="DZ163" t="str">
            <v xml:space="preserve">N.A
</v>
          </cell>
          <cell r="EA163" t="str">
            <v>Se obtiene linea base para actualización de activos de información en la entidad.
Se Definieron los tiempos para que cada dependencia  realice la Identificación, Valoración y Planes de tratamiento a los Activos de Información y brtindar el acompañamiento y seguimiento en la valoración de riesgos, planes de tratamiento y diligenciamiento completo del formato 2213200-FT- 367. 
Se tiene nueva version del software de analisis de vulnerabilidades quedando en la versión 6.5.33, con esta herramienta se garantiza conocer las vulnerabilidades de las aplicaciones antes de ser puestas en producción y asi realizar las actualziaciones a software de base y sistemas operativos para disminuir los riesgos que se puedan presentar.</v>
          </cell>
          <cell r="EB163">
            <v>1</v>
          </cell>
          <cell r="EC163">
            <v>1</v>
          </cell>
          <cell r="ED163" t="str">
            <v>De acuerdo al cronograma establecido para cada una de las dependencias, se realizó acompañamiento por medio de capacitación y apoyo en las actividades de valoración de riesgos y generación de planes de tratamiento (de acuerdo a los resultados obtenidos de la valoración de riesgos) al primer grupo de dependencias:  - Secretaria Privada,  - Oficina de Alta consejería para los Derechos de las Víctimas, la Paz y la Reconciliación, - Oficina de Protocolo.</v>
          </cell>
          <cell r="EE163" t="str">
            <v>N.A</v>
          </cell>
          <cell r="EF163" t="str">
            <v xml:space="preserve"> - Se logra conocer cuáles son las dependencias que no cuentan con procesos y/o procedimientos a su cargo.
- Con el apoyo de la Oficial de Seguridad de la Información se realizó retroalimentación al  formato 367 en su hoja Activos Información de la OACDVPR, así mismo se brindó capacitación a los responsables de la identificación de activos de información de la esa dependencia en las actividades respectivas a la valoración de riesgos y generación de planes de tratamiento.
- Se cumplió a cabalidad con el cronograma establecido por la Oficial de Seguridad de la Información.</v>
          </cell>
          <cell r="EG163">
            <v>2</v>
          </cell>
          <cell r="EH163">
            <v>2</v>
          </cell>
          <cell r="EI163" t="str">
            <v>De acuerdo con el cronograma establecido para cada una de las dependencias, se realizó acompañamiento por medio de capacitación y apoyo en las actividades de valoración de riesgos y generación de planes de tratamiento (de acuerdo con los resultados obtenidos de la valoración de riesgos) a las siguientes dependencias:
- Oficina de Alta consejería Distrital de Tecnologías de la Información y Comunicaciones - TIC (04-septiembre-2019).
- Oficina Consejería de Comunicaciones.
- Despacho del Secretario General
- Oficina de Control Interno.
- Oficina Asesora de Planeación.
- Oficina Asesora de Jurídica.
- Oficina de Control Interno Disciplinario.
-  Oficina de las Tecnologías de la Información y de las Comunicaciones.
Adicionalmente, se dio recibo a satisfacción del contrato 789 de 2019 cuyo objeto es "Renovación y adquisición de licenciamiento Trend Micro para seguridad perimetral en los Equipos de Cómputo y Servidores de la Secretaria General de la Alcaldia Mayor de Bogotá. D.C.</v>
          </cell>
          <cell r="EJ163" t="str">
            <v>N.A</v>
          </cell>
          <cell r="EK163" t="str">
            <v>Con el apoyo de la Oficial de Seguridad de la Información se realizó retroalimentación al formato 367 en su hoja Activos Información de las siguientes dependencias: Oficina Asesora de Comunicaciones, Oficina de Control Interno Disciplinario, Oficina de Control Interno, Oficina Asesora de Planeación, Oficina Asesora Jurídica, Oficina de las Tecnologías de la Información y las Comunicaciones, así mismo se brindó capacitación a los responsables de la identificación de activos de información de la esa dependencia en las actividades respectivas a la valoración de riesgos y generación de planes de tratamiento. - Se cumplió a cabalidad con el cronograma establecido por la Oficial de Seguridad de la Información.
Con la implementación de la renovación de  licencias de Antivirus los equipos de la Secretaria General de la Alcaldía Mayor de Bogotá están protegidos contra virus posibles que se encuentra en la Secretaría.</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v>15</v>
          </cell>
          <cell r="FB163">
            <v>0</v>
          </cell>
          <cell r="FC163" t="str">
            <v>Cumple</v>
          </cell>
          <cell r="FD163" t="str">
            <v>Cumplido</v>
          </cell>
          <cell r="FE163" t="str">
            <v>Cumplido</v>
          </cell>
          <cell r="FF163" t="str">
            <v>Adecuado</v>
          </cell>
          <cell r="FG163" t="str">
            <v>Coherente</v>
          </cell>
          <cell r="FH163" t="str">
            <v>Concuerda</v>
          </cell>
          <cell r="FI163" t="str">
            <v>Concuerda</v>
          </cell>
          <cell r="FJ163" t="str">
            <v>Relación directa</v>
          </cell>
          <cell r="FK163" t="str">
            <v>Adecuado</v>
          </cell>
          <cell r="FL163" t="str">
            <v>Oportuna</v>
          </cell>
          <cell r="FM163" t="str">
            <v>El indicador está bien reportado en términos generales. Esto es: hay coherencia en el reporte cuantitativo y en la relación entre los datos y el reporte cualitativo. Sin embargo, este último reporte no permite evidenciar suficientemente la relación entre la actividad reportada, las actividades programadas en el indicador, la descripción del indicador y el reporte cuantitativo. En ese sentido, se califican los criterios correspondientes como indterminados.
Asimismo, no es posible determinar si las actividades que se reportan coinciden con las programadas. Al hacer la revisión de las Fuentes de Verificación se evidenció que hace falta incluir el plan de trabajo para conocer la relación de las actividades programadas para cada mes y poder contrastar contra el avance de cada periodo.
22-abril: Se ajustó correctamente por parte de la dependencia</v>
          </cell>
          <cell r="FN163" t="str">
            <v>Sebastián Malpica</v>
          </cell>
          <cell r="FO163" t="str">
            <v>Cumplido</v>
          </cell>
          <cell r="FP163" t="str">
            <v>Cumplido</v>
          </cell>
          <cell r="FQ163" t="e">
            <v>#N/A</v>
          </cell>
          <cell r="FR163" t="str">
            <v>Adecuado</v>
          </cell>
          <cell r="FS163" t="str">
            <v>Coherente</v>
          </cell>
          <cell r="FT163" t="str">
            <v>Concuerda</v>
          </cell>
          <cell r="FU163" t="str">
            <v>Concuerda</v>
          </cell>
          <cell r="FV163" t="str">
            <v>Relación directa</v>
          </cell>
          <cell r="FW163" t="str">
            <v>Adecuado</v>
          </cell>
          <cell r="FX163" t="str">
            <v>Oportuna</v>
          </cell>
          <cell r="FY163" t="str">
            <v>El indicador está bien reportado. Asimismo, se recomienda ampliar la redacción de los beneficios dando cuenta de lo positivo que resulta de los logros obtenidos discriminando los distintos beneficiarios (pueden ser interno o externos). La actual redacción da cuenta del resultado del indicador pero es necesario profundizar los beneficios de obtener dicho resultado.
24-07-2019: La dependencia envía el memorando 3-2019-21643 ampliando los beneficios. Se ajusta el criterio C4.</v>
          </cell>
          <cell r="FZ163" t="str">
            <v>Sebastián Malpica</v>
          </cell>
          <cell r="GA163" t="str">
            <v>Cumple</v>
          </cell>
          <cell r="GB163" t="str">
            <v>Cumplido</v>
          </cell>
          <cell r="GC163" t="e">
            <v>#N/A</v>
          </cell>
          <cell r="GD163" t="str">
            <v>Adecuado</v>
          </cell>
          <cell r="GE163" t="str">
            <v>Coherente</v>
          </cell>
          <cell r="GF163" t="str">
            <v>Concuerda</v>
          </cell>
          <cell r="GG163" t="str">
            <v>Concuerda</v>
          </cell>
          <cell r="GH163" t="str">
            <v>Relación directa</v>
          </cell>
          <cell r="GI163" t="str">
            <v>Adecuado</v>
          </cell>
          <cell r="GJ163" t="str">
            <v>Oportuna</v>
          </cell>
          <cell r="GK163" t="str">
            <v>El indicador está bien reportado</v>
          </cell>
          <cell r="GL163" t="str">
            <v>Sebastián Malpica</v>
          </cell>
          <cell r="GM163">
            <v>0</v>
          </cell>
          <cell r="GN163">
            <v>0</v>
          </cell>
          <cell r="GO163" t="e">
            <v>#N/A</v>
          </cell>
          <cell r="GP163">
            <v>0</v>
          </cell>
          <cell r="GQ163">
            <v>0</v>
          </cell>
          <cell r="GR163">
            <v>0</v>
          </cell>
          <cell r="GS163">
            <v>0</v>
          </cell>
          <cell r="GT163">
            <v>0</v>
          </cell>
          <cell r="GU163">
            <v>0</v>
          </cell>
          <cell r="GV163">
            <v>0</v>
          </cell>
          <cell r="GW163">
            <v>0</v>
          </cell>
          <cell r="GX163">
            <v>0</v>
          </cell>
          <cell r="GY163">
            <v>0</v>
          </cell>
          <cell r="GZ163">
            <v>1</v>
          </cell>
          <cell r="HA163">
            <v>1</v>
          </cell>
          <cell r="HB163">
            <v>1</v>
          </cell>
          <cell r="HC163">
            <v>1</v>
          </cell>
          <cell r="HD163">
            <v>1</v>
          </cell>
          <cell r="HE163">
            <v>1</v>
          </cell>
          <cell r="HF163">
            <v>1</v>
          </cell>
          <cell r="HG163">
            <v>1</v>
          </cell>
          <cell r="HH163" t="str">
            <v/>
          </cell>
          <cell r="HI163" t="str">
            <v/>
          </cell>
          <cell r="HJ163" t="str">
            <v/>
          </cell>
          <cell r="HK163">
            <v>15</v>
          </cell>
          <cell r="HL163">
            <v>0</v>
          </cell>
          <cell r="HM163">
            <v>0.05</v>
          </cell>
          <cell r="HN163">
            <v>0.05</v>
          </cell>
          <cell r="HO163">
            <v>0.1</v>
          </cell>
          <cell r="HP163">
            <v>0.1</v>
          </cell>
          <cell r="HQ163">
            <v>0.15</v>
          </cell>
          <cell r="HR163">
            <v>0.15</v>
          </cell>
          <cell r="HS163">
            <v>0.05</v>
          </cell>
          <cell r="HT163">
            <v>0.1</v>
          </cell>
          <cell r="HU163">
            <v>0</v>
          </cell>
          <cell r="HV163">
            <v>0</v>
          </cell>
          <cell r="HW163">
            <v>0</v>
          </cell>
          <cell r="HX163">
            <v>0.75000000000000011</v>
          </cell>
          <cell r="HY163" t="str">
            <v>No Programó</v>
          </cell>
          <cell r="HZ163">
            <v>1</v>
          </cell>
          <cell r="IA163">
            <v>1</v>
          </cell>
          <cell r="IB163">
            <v>1</v>
          </cell>
          <cell r="IC163">
            <v>1</v>
          </cell>
          <cell r="ID163">
            <v>1</v>
          </cell>
          <cell r="IE163">
            <v>1</v>
          </cell>
          <cell r="IF163">
            <v>1</v>
          </cell>
          <cell r="IG163">
            <v>1</v>
          </cell>
          <cell r="IH163">
            <v>0.9375</v>
          </cell>
          <cell r="II163">
            <v>0.83333333333333337</v>
          </cell>
          <cell r="IJ163">
            <v>0.75</v>
          </cell>
          <cell r="IK163">
            <v>1</v>
          </cell>
          <cell r="IL163">
            <v>1</v>
          </cell>
          <cell r="IM163">
            <v>1</v>
          </cell>
          <cell r="IN163">
            <v>1</v>
          </cell>
          <cell r="IP163">
            <v>0.1</v>
          </cell>
        </row>
        <row r="164">
          <cell r="A164" t="str">
            <v>145C</v>
          </cell>
          <cell r="B164" t="str">
            <v>Oficina de Tecnologías de la Información y las Comunicaciones</v>
          </cell>
          <cell r="C164" t="str">
            <v>Jefe Oficina de Tecnologías de la Información y las Comunicaciones</v>
          </cell>
          <cell r="D164" t="str">
            <v>Carlos Alberto Sánchez Rave</v>
          </cell>
          <cell r="E164" t="str">
            <v>P2 -  SERVICIO AL CIUDADANO</v>
          </cell>
          <cell r="F164" t="str">
            <v xml:space="preserve">P2O2 Simplificar, racionalizar y virtualizar trámites y servicios para contribuir al mejoramiento del clima de negocios y facilitar el ejercicio de los derechos y el cumplimiento de deberes de la ciudadanía </v>
          </cell>
          <cell r="G164" t="str">
            <v>P2O2A2 Optimizar herramientas tecnológicas que soporten la prestación del servicio a la ciudadanía</v>
          </cell>
          <cell r="H164" t="str">
            <v>Garantizar Mantenimiento Y Operación De La Plataforma Tecnológica De La Secretaría General</v>
          </cell>
          <cell r="I164" t="str">
            <v>Mantenimiento y operación de la plataforma tecnológica de la Secretaría General</v>
          </cell>
          <cell r="J164" t="str">
            <v>Mide las soluciones  implementadas que permiten adecuar u organizar o ampliar o actualizar la Infraestructura Tecnológica necesaria que permita la normal operación de los servicios TI en la entidad.</v>
          </cell>
          <cell r="K164" t="str">
            <v>(Soluciones adquiridas e implementadas / Soluciones programadas) *100</v>
          </cell>
          <cell r="L164" t="str">
            <v>Act ejecutadas</v>
          </cell>
          <cell r="M164" t="str">
            <v>Act programadas</v>
          </cell>
          <cell r="O164" t="str">
            <v>Plataforma tecnológica operando</v>
          </cell>
          <cell r="P164" t="str">
            <v>Actualizar y ampliar soluciones tecnológicas en la Secretaría General
Fortalecer la Gobernalidad de TI en la entidad
Optimizar sistemas de información y sitios web con soporte técnico en la Secretaría General</v>
          </cell>
          <cell r="Q164" t="str">
            <v>Soporte documental de la adquisición y/o implementación de las 8 soluciones tecnologicas en la Secretaria General:
- Soporte y actualización del software de base de datos ORACLE
- Microsoft Ofices 2016
- Correo Outlook 365
- Procesamiento en la Nube Azure
- Extensión de Garantia HP
- Extensión de Garantia DELL
- Licencias Apploance (Readware)
- Licencias Wmware (virtualización)
+ indicador 145a
Desarrollo y elaboración de entregables de un contrato con ETB como:
- Modelo de gestión de la A-E
- Marco de Referencia de Gobierno A-E y TI.
- Generar competencias en TOGAF (capacitación) 
- Estrategia de Gestion del cambio (campañas institucionales para promiver la A-E)
+ indicador 137
Cronogramas, informes y entregables de los contratos: 50, 277, 109, 99, 484 de 2019 y algunos funcionarios de la OTIC de la Secretaria General.</v>
          </cell>
          <cell r="R164" t="str">
            <v>El mantener en optimas condiciones y/o ampliar la cobertura del conjunto de hardware y software de la plataforma tecnologica,  mediante la implementación de soluciones TI con las ultimas versiones  ofrece a los usuaciones  de la Secretaria General una serie de recursos y servicios TI como comunicación, interacción, transmisión de datos e información, con mayor accesibilidad.</v>
          </cell>
          <cell r="S164" t="str">
            <v>Constante</v>
          </cell>
          <cell r="T164" t="str">
            <v>Constante</v>
          </cell>
          <cell r="U164" t="str">
            <v>Porcentaje</v>
          </cell>
          <cell r="V164" t="str">
            <v>Eficacia</v>
          </cell>
          <cell r="W164" t="str">
            <v>Resultado</v>
          </cell>
          <cell r="X164">
            <v>2018</v>
          </cell>
          <cell r="Y164">
            <v>0</v>
          </cell>
          <cell r="Z164">
            <v>2018</v>
          </cell>
          <cell r="AA164">
            <v>0</v>
          </cell>
          <cell r="AB164">
            <v>0</v>
          </cell>
          <cell r="AC164">
            <v>1</v>
          </cell>
          <cell r="AD164">
            <v>1</v>
          </cell>
          <cell r="AE164">
            <v>1</v>
          </cell>
          <cell r="AF164">
            <v>1</v>
          </cell>
          <cell r="AG164" t="str">
            <v>No Aplica</v>
          </cell>
          <cell r="AH164" t="str">
            <v>No Aplica</v>
          </cell>
          <cell r="AI164" t="str">
            <v>No Aplica</v>
          </cell>
          <cell r="AJ164">
            <v>1</v>
          </cell>
          <cell r="AK164">
            <v>1</v>
          </cell>
          <cell r="AL164">
            <v>1081</v>
          </cell>
          <cell r="AM164" t="str">
            <v>Rediseño de la arquitectura de la plataforma tecnológica en la Secretaría General</v>
          </cell>
          <cell r="AN164">
            <v>1</v>
          </cell>
          <cell r="AO164" t="str">
            <v>Gestión, administración y soporte de infraestructura y recursos tecnológicos</v>
          </cell>
          <cell r="AP164" t="str">
            <v>No Aplica</v>
          </cell>
          <cell r="AQ164" t="str">
            <v>No Aplica</v>
          </cell>
          <cell r="AR164" t="str">
            <v>No Aplica</v>
          </cell>
          <cell r="AS164" t="str">
            <v>No Aplica</v>
          </cell>
          <cell r="AT164" t="str">
            <v>No Aplica</v>
          </cell>
          <cell r="AU164" t="str">
            <v>No Aplica</v>
          </cell>
          <cell r="AV164" t="str">
            <v>No Aplica</v>
          </cell>
          <cell r="AW164" t="str">
            <v>No Aplica</v>
          </cell>
          <cell r="AX164" t="str">
            <v>No Aplica</v>
          </cell>
          <cell r="AY164" t="str">
            <v>No Aplica</v>
          </cell>
          <cell r="AZ164" t="str">
            <v>No Aplica</v>
          </cell>
          <cell r="BA164" t="str">
            <v>No Aplica</v>
          </cell>
          <cell r="BB164" t="str">
            <v>No Aplica</v>
          </cell>
          <cell r="BC164" t="str">
            <v>No Aplica</v>
          </cell>
          <cell r="BD164" t="str">
            <v>No Aplica</v>
          </cell>
          <cell r="BE164" t="str">
            <v>No Aplica</v>
          </cell>
          <cell r="BF164" t="str">
            <v>No Aplica</v>
          </cell>
          <cell r="BG164" t="str">
            <v>No Aplica</v>
          </cell>
          <cell r="BH164" t="str">
            <v>No Aplica</v>
          </cell>
          <cell r="BI164" t="str">
            <v>No Aplica</v>
          </cell>
          <cell r="BJ164" t="str">
            <v>No Aplica</v>
          </cell>
          <cell r="BK164" t="str">
            <v>No Aplica</v>
          </cell>
          <cell r="BL164" t="str">
            <v>No Aplica</v>
          </cell>
          <cell r="BM164" t="str">
            <v>Plan de Acción Proyecto de inversión 1081 Rediseño de la arquitectura de la plataforma tecnológica en la Secretaría GeneralSGCGestión, administración y soporte de infraestructura y recursos tecnológicos</v>
          </cell>
          <cell r="BN164" t="str">
            <v>Mide las soluciones  implementadas que permiten adecuar u organizar o ampliar o actualizar la Infraestructura Tecnológica necesaria que permita la normal operación de los servicios TI en la entidad.</v>
          </cell>
          <cell r="BO164" t="str">
            <v>Actualizar y ampliar soluciones tecnológicas en la Secretaría General
Fortalecer la Gobernalidad de TI en la entidad
Optimizar sistemas de información y sitios web con soporte técnico en la Secretaría General</v>
          </cell>
          <cell r="BP164" t="str">
            <v>El mantener en optimas condiciones y/o ampliar la cobertura del conjunto de hardware y software de la plataforma tecnologica,  mediante la implementación de soluciones TI con las ultimas versiones  ofrece a los usuaciones  de la Secretaria General una serie de recursos y servicios TI como comunicación, interacción, transmisión de datos e información, con mayor accesibilidad.</v>
          </cell>
          <cell r="BQ164" t="str">
            <v>Soporte documental de la adquisición y/o implementación de las 8 soluciones tecnologicas en la Secretaria General:
- Soporte y actualización del software de base de datos ORACLE
- Microsoft Ofices 2016
- Correo Outlook 365
- Procesamiento en la Nube Azure
- Extensión de Garantia HP
- Extensión de Garantia DELL
- Licencias Apploance (Readware)
- Licencias Wmware (virtualización)
+ indicador 145a
Desarrollo y elaboración de entregables de un contrato con ETB como:
- Modelo de gestión de la A-E
- Marco de Referencia de Gobierno A-E y TI.
- Generar competencias en TOGAF (capacitación) 
- Estrategia de Gestion del cambio (campañas institucionales para promiver la A-E)
+ indicador 137
Cronogramas, informes y entregables de los contratos: 50, 277, 109, 99, 484 de 2019 y algunos funcionarios de la OTIC de la Secretaria General.</v>
          </cell>
          <cell r="BR164" t="str">
            <v>Suma</v>
          </cell>
          <cell r="BS164">
            <v>8.3000000000000007</v>
          </cell>
          <cell r="BT164">
            <v>0</v>
          </cell>
          <cell r="BU164">
            <v>1</v>
          </cell>
          <cell r="BV164">
            <v>0</v>
          </cell>
          <cell r="BW164">
            <v>3</v>
          </cell>
          <cell r="BX164">
            <v>0</v>
          </cell>
          <cell r="BY164">
            <v>1</v>
          </cell>
          <cell r="BZ164">
            <v>2</v>
          </cell>
          <cell r="CA164">
            <v>0</v>
          </cell>
          <cell r="CB164">
            <v>1</v>
          </cell>
          <cell r="CC164">
            <v>0</v>
          </cell>
          <cell r="CD164">
            <v>0</v>
          </cell>
          <cell r="CE164">
            <v>0</v>
          </cell>
          <cell r="CF164">
            <v>0</v>
          </cell>
          <cell r="CG164">
            <v>0.12048192771084336</v>
          </cell>
          <cell r="CH164">
            <v>0</v>
          </cell>
          <cell r="CI164">
            <v>0.36144578313253006</v>
          </cell>
          <cell r="CJ164">
            <v>0</v>
          </cell>
          <cell r="CK164">
            <v>0.12048192771084336</v>
          </cell>
          <cell r="CL164">
            <v>0.24096385542168672</v>
          </cell>
          <cell r="CM164">
            <v>0</v>
          </cell>
          <cell r="CN164">
            <v>0.12048192771084336</v>
          </cell>
          <cell r="CO164">
            <v>0</v>
          </cell>
          <cell r="CP164">
            <v>0</v>
          </cell>
          <cell r="CQ164">
            <v>0</v>
          </cell>
          <cell r="CR164">
            <v>1</v>
          </cell>
          <cell r="CS164">
            <v>0</v>
          </cell>
          <cell r="CT164">
            <v>8</v>
          </cell>
          <cell r="CU164" t="str">
            <v>No Aplica.
El indicador solo se reporta a partir de febero</v>
          </cell>
          <cell r="CV164" t="str">
            <v>No aplica</v>
          </cell>
          <cell r="CW164" t="str">
            <v>No aplica</v>
          </cell>
          <cell r="CX164">
            <v>1</v>
          </cell>
          <cell r="CY164">
            <v>8</v>
          </cell>
          <cell r="CZ164" t="str">
            <v>En el mes febrero se programo contar con el soporte y actualización de la Base de Datos ORACLE, se realiza el contrato y la Secretaria General cuenta con los siguientes  productos: 8 licencias Oracle Internet Developer Suite – Named User Plus Perpetual, 4 licencias de Oracle Real Application Clusters Processor Perpetual, 5 licencias de Oracle WebLogic Suite Processor Perpetual y 5 licencias de Oracle Database Enterprise Edition – Proceessor Perpetual.</v>
          </cell>
          <cell r="DA164" t="str">
            <v>N.A</v>
          </cell>
          <cell r="DB164" t="str">
            <v>Con los productos Oracle que posee la entidad, se tiene la disposición de todas las actualizaciones a las últimas versiones por la vigencia 2019, también se puede tener documentación en línea o consulta técnicos especializados en los productos, acortando los tiempos de indisponibilidad que puedan presentarse.  También se ha logrado mantener el servicio de la base de datos Oracle con un mínimo de ventanas de interrupción del servicio, se minimiza el tiempo de inactividad, para que los aplicativos que almacenan información en dichas bases de datos se encuentren en disponibles al servicio de las dependencias de la Entidad. Se han realizado actividades de procesamiento de estadísticas dentro de la base de dato y en los esquemas más utilizados, para mejorar el rendimiento en los procesos de esta.</v>
          </cell>
          <cell r="DC164">
            <v>0</v>
          </cell>
          <cell r="DD164">
            <v>8</v>
          </cell>
          <cell r="DE164" t="str">
            <v>No Aplica.
Pues NO para este  periodo no se tiene programada la implemetación de ninguna solución.</v>
          </cell>
          <cell r="DF164" t="str">
            <v>N.A</v>
          </cell>
          <cell r="DG164" t="str">
            <v>No aplica</v>
          </cell>
          <cell r="DH164">
            <v>3</v>
          </cell>
          <cell r="DI164">
            <v>8</v>
          </cell>
          <cell r="DJ164" t="str">
            <v>En el mes abril se implementaron  3 soluciones, a saber:   
1. Renovaron licencias E1 (solo Correo - exchange Online), Se renovaron 736 licencias, actualmente tenemos activas 652. Las demás licencias se utilizarán de acuerdo a la volatilidad de los servidores de la Secretaria General de la Alcaldia Mayor de Bogotá. D.C    
2. Renovación licencias E3 (contiene correo y herramientas de office 365) Se renovaron 614 licencias de Office 365 E3, de las cuales se tienen asignadas a funcionarios de la Secretaria General de la Alcaldia Mayor de Bogotá. D.C en su completitud. 
3. Azure: Se adquieren 7 tokens de Azure distribuidos en unidades de 60 unidades (1) y 120 unidades (6). El día 26 de abril del presente año, se procede con la activación del token de 60 unidades en el portal de azure de la Secretaria General de la Alcaldia Mayor de Bogotá. D.C con el objetivo de mantener el servicio activo de los portales.</v>
          </cell>
          <cell r="DK164" t="str">
            <v>N.A</v>
          </cell>
          <cell r="DL164" t="str">
            <v>Mediante la ORDEN DE COMPRA DE CODIGO No. 4204000-565-2019, a través del Acuerdo Marco de Precios, bajo el objeto “Adquirir productos y servicios Microsoft para dar continuidad a las aplicaciones, sitios y/o páginas web a través del Acuerdo Marco de Precios No. CCE-578-2017 para la Secretaría General de la Alcaldía Mayor de Bogotá, D.C. se imlementaron las soluciones:  Correo Exchange Online, Office 365 y Tokens de Azure (procesamiento en la nube de Paginas y/o sitios Web)</v>
          </cell>
          <cell r="DM164">
            <v>0</v>
          </cell>
          <cell r="DN164">
            <v>0</v>
          </cell>
          <cell r="DO164" t="str">
            <v>Para el mes de mayo no se tenia ninguna solucion tecnologica implementada, sin embargo se tiene avance en las siguientes soluciones de la plataforma tecnologica:
1. Licencias Applice o balanceador de carga:  se envio la solicitud de contratación el 13/05 con memo 3-2019-14566 y se realizo la apertura del proceso mediante resolucion 367 de 2019.
2. Proceso de Bolsa Tecnologica:  se solicitaron las cotizaciones de todos los Items de los diferentes lotes, se recibieron las cotizaciones y se elaboro el estudio de mercado el cual se envio para validar a financiera.</v>
          </cell>
          <cell r="DP164" t="str">
            <v xml:space="preserve">La causa de la dificultad (retraso de 15 días) reportadas es la siguiente: En mesa de trabajo entre Dirección Contratación, Subdirección Financiera y OTIC, el acompañamiento jurídico nos observó la ficha técnica en lo relacionado con las características de los servicios conexos a contratar, por tal motivo se tuvo que ajustar dichas características técnicas y volver a solicitar cotizaciones para poder enviar el estudio de mercado para aprobación de la Subdirección Financiera y seguir el proceso operativo normal de una selección abreviada.
</v>
          </cell>
          <cell r="DQ164" t="str">
            <v>Se avance en los procesos de contratación con los cuales se pretende adquirir e implementar  soluciones  tecnologicas.</v>
          </cell>
          <cell r="DR164">
            <v>0</v>
          </cell>
          <cell r="DS164">
            <v>1</v>
          </cell>
          <cell r="DT164" t="str">
            <v>Para el mes de junio se tenia previsto el tener una solucion tecnologica implementada, sin embargo atendiendo la sugerencia de la Dirección de Contratación en el sentido de unir dos adquisiciones en un solo proceso, el inicio de este se vio afectado entre 15 a 20 dias, sinembargo, se tiene avance en las siguientes soluciones de la plataforma tecnologica:
1. RADWARE (proceso de subasta inversa): Se realizo la apertura del proceso para la adquisición de mediante resolucion 367 de 2019, segun cronograma se tiene prevista la adjudicación para el 5 de julio, y teniendo en cuenta que es la activación de una licencia su ejecución se hara durante el mismo mes.
2. CORREO MASIVO (Proceso de minima Cuantia): segun cronograma su adjudicación se tiene prevista para el 10 de julio, y teniendo en cuenta que es la activación de una licencia su ejecución se hara durante el mismo mes.
3. BOLSA TECNOLOGICA:  Se aprobo  Estudio de Mercado por parte de financiera,    Se envio Estudios Previos  Anexo Técnico Análisis de Sector y Matriz de riesgos al la Direccion de contratación.    Se realizo la modificacion del numero de lotes para el proceso pasando de 10 a 9 Lotes.     En el mes de Julio debe ya ser publicado el proceso.</v>
          </cell>
          <cell r="DU164" t="str">
            <v xml:space="preserve">Se tiene un atraso de 15 dias en la implementación de la solución RADWARE (proceso de subasta inversa) el cual se realizo a apertura  mediante resolucion 367 de 2019, segun cronograma se tiene prevista la adjudicación para el 5 de julio, y teniendo en cuenta que es la activación de una licencia su ejecución se hara durante el mismo mes.  </v>
          </cell>
          <cell r="DV164" t="str">
            <v>Las soluciones implementadas garantizan la continuidad de la disponibilidad del servicio de correo para todos los funcionarios y contratistas de la entidad manteniendo el almacenamiento y la seguridad de la información de los documentos, conferencias, calendarios y aplicaciones la cuales se encuentran disponibles de forma online, accediendo desde cualquier parte de la entidad e incluso desde afuera de las instalaciones de la Secretaria General. Por otra parte, los servicios en la Nube permiten administrar, planear, diseñar, implementar, distribuir y alojar desarrollos y aplicaciones, adicionalmente permite diseñar soluciones de infraestructura física en la nube y software como servicios, toda estas son oportunidades de mejora para las aplicaciones, otras páginas web y nuevos desarrollos o requerimientos que requiera la Secretaría General de la Alcaldía Mayor de Bogotá</v>
          </cell>
          <cell r="DW164">
            <v>1</v>
          </cell>
          <cell r="DX164">
            <v>2</v>
          </cell>
          <cell r="DY164" t="str">
            <v>Para el mes de julio se tenia previsto dos soluciones tecnologica implementadas, su avance es el siguiente:
1. CORREO MASIVO: Se adjudico el Proceso de minima Cuantia a la empresa SOTWARE COLOMBIA SERVICIOS INFORMATICOS SAS, se realizo acta de inicio, se realizo una reunion donde remiten la información de las configuraciones que se deben realizar a nivel de DNS (Domain Name System), dichos cambios ya fueron realizados en la plataforma de la Secretaria General de la Alcaldia Mayor de Bogotá para la implementación de la solución, y se definieron las capacitaciones:  tecnicas (OTIC)  y de administración funcional a la Oficina Consejera de comunicaicones. 
2. SOLUCION DE HIPERCONVERGENCIA:  Es un proceso que en pro del Fortalecimiento de tecnologías de información y las comunicaciones,  busca la actualización de la infraestructura tecnológica de la Secretaría, de la cual hacen parte los servidores de cómputo, equipos de comunicaciones, asi mismo robustecer la plataforma de virtualización que permita la puesta en producción de diferentes sistemas operativos de manera simultánea en uno o varios servidores. 
3. BOLSA TECNOLOGICA: Durante el mes de julio se han ejecutado las siguientes actividades en el proceso precontractual: a) Se publico el proyecto de pliego de condiciones, b) se recibieron y dio respuesta a las observaciones al proyecto de pliego de condiciones, c) se tramito la Resolución 498 que dio apertura  al proceso de selección de subasta inversa electronica  No. 18 de 2019,  d) se publico pliego de condiciones definitivos, e) se recibieron y dio respuesta a las observaciones al pliego de condiciones definitivos.   se esta cumpliendo el cronograma del proceso y en el mes de agosto se cerrara proceso y se recibiran ofertas, teniendo progranada la subasta electronica para el 28/08/2019 y el 30/08/2019 se realizara la adjudicación del proceso.</v>
          </cell>
          <cell r="DZ164" t="str">
            <v>Se tiene que para este mes se deberia haber adjudicado el proceso de subasta inversa de adquisición de licenciamiento RADWARE cuya adjudicación llevada el 5 de julio se declaro Desierto, por lo cual se incio el proceso de estudio de mercado nuevamente. Esta declaratoria de desierto se adjudica a la variable externa como lo es la variación del valor del dolar.</v>
          </cell>
          <cell r="EA164" t="str">
            <v xml:space="preserve">Con la solución de Correo Masivo: se mejora  la comunicación y el impacto de los mensajes enviados a través de correo electrónico, donde se puede presentar y personalizar cada mensaje ajustado a cada segmento y obtener la información el tiempo real sobre sus campañas y el comportamiento frente cada destinatario   y  se consigue que las comunicaciones no sean catalogadas como spam o que se genere un bloqueo masivo al dominio alcaldiabogota.gov.co, esto permite apoyar la estrategia de comunicación interna y externa, cuyo objetivo es difundir los avances de la entidad y del Distrito con la intención de llegar a la mayor cantidad de ciudadanos posible y colaboradores con información relacionada de gestión de la entidad.
El proceso de Hiperconvergencia que se inicio en Juliuo: es un proceso que busca el Fortalecimiento de tecnologías de información y las comunicaciones,  con la adquisición de la solución del sistema hiperconvergente se unifica y simplifica la gestión del almacenamiento, la virtualización y redes, logrando conexión entre los Datacenter de la Secretaria General  y contar con alta disponibilidad y movimiento de las máquinas virtuales entre las sedes Manzana Liévano y Archivo de Bogotá, así mismo la infraestructura hiperconvergente agiliza la implementación, la administración y el escalado de los recursos de los centros de datos al combinar almacenamiento y servidores con software inteligente. </v>
          </cell>
          <cell r="EB164">
            <v>0</v>
          </cell>
          <cell r="EC164">
            <v>0</v>
          </cell>
          <cell r="ED164" t="str">
            <v xml:space="preserve">Durante el mes de agosto se desarrollaron las etapas de respuesta a las observaciones al proyecto publicado de selección abreviada de subasta inversa SGA-SASI-21-2019, cuyo objeto es “Adquisición, Instalación de una solución de hiperconvergencia, licenciamiento de seguridad y licenciamiento backup para la Secretaria General de la Alcaldía Mayor D.C”, en la cual se encuentran dos (2) lotes y en el lote 1,  específicamente en los ítems 1 y 2,  contiene implícitamente las licencias de WMWARE  de las fichas técnicas. Se realizó la publicación formal de los pliegos definitivos el 5 de agosto, las respuestas de las observaciones al pliego definitivo, seguidamente se dio al cierre de la publicación. El 14 se empezaron con las evaluaciones de las propuestas y el 20 se realizó la publicación preliminar de la evaluación de las propuestas allegadas y el 23 se dio la publicación del informe definitivo. Este proceso fue adjudicado a la firma SANOLIVAR.
Adicionalmente, se adelanto el proceso de  selección abreviada de subasta inversa SGA-SASI-18-2019, de la cual se recibieron las propuesta para los diferentes lotes.   Lote 1 con 8 propuestas,  Lote 2 con 4 propuestas,  Lote 3 con 6 propuestas, Lote 4 con 4 propuestas,  Lote 5 con  2 propuestas,  Lote 6 con  6 propuestas,  Lote 7 con  6 propuestas y Lote 8 con  8 propuesta.   Estas propuestas fueron evaluadas, y se solicitu aclaracion a muchas de ellas,  los proponentes enviaron subsanaciones y se realizo la evaluacion definitiva.
Se realizo la Subasta Inversa  electronica y el dia  de la subastas todos los lotes quedaron adjudicados, para algunos de los lotes se debia dar respuesta por el oferente ganador de precios artificialmente bajos.  </v>
          </cell>
          <cell r="EE164" t="str">
            <v>En este mes de agosto no se tiene prevista implementar ninguna solución tecnologica y por ello el periodo analizado no se preseta retrasos.</v>
          </cell>
          <cell r="EF164" t="str">
            <v>Con el  avance de los procesos de las subasta 18 y 21 de 2019, se aporta en gran medida  a subsanar el atraso e incumplimiento que se tiene en este indicador ya que en agosto se adjudicaron 2 procesos y se tiene proyectado que esta solución sea implementada en el mes de septiembre sunsanando asi totalmente los atrasos presentados. 
Teniendo en cuenta que los proceso de subasta 18 y 21  y que el valor de la TRM esta alto en estos momentos: se puede evidenciar que para la subasta 18 en varios de los lotes se llego a un buen ahorro como es el caso del lote 1 con una disminucion del 24.61% sobre el valor inical estimado. 
Al igual el lote 8 con una disminucion del 29.82%,   para los lotes 1, 4, 7 no se obtuvo porcentaje de disminusion, los otros lotes tienen una pequeña disminucion.   En la subasta 21  no se obtuvo porcentaje de disminusion. 
Con esta solución adjudicada mediante la subasta 21  se beneficia la infraestructura en alta disponibilidad de las maquinas vmware de los datacenter de la manzana Liévano y archivo de Bogotá.
Y con las adquisiciones adjudicadas con la subasta 18 se reduciria el nivel de obsolecencia tecnologica a nivel ofimatico de la entidad.</v>
          </cell>
          <cell r="EG164">
            <v>1</v>
          </cell>
          <cell r="EH164">
            <v>1</v>
          </cell>
          <cell r="EI164" t="str">
            <v>Durante el mes de septiembre se firmo e inicio el contrato es el 4204000-784-2019, cuyo objeto es “Adquisición, Instalación de una solución de hiperconvergencia, licenciamiento de seguridad y licenciamiento backup para la Secretaria General de la Alcaldía Mayor D.C”, el cual corresponde al lote 1 ( de la subasta inversa SGA-SASI-21-2019) y que específicamente en los ítems 1 y 2   contienen implícitamente las licencias de WMWARE. Estas licencias se implementaron, una vez se prepararon las  maquinas para realizar las migraciones correspondientes.
Adicionamente, se firmaron y se inicio ejecución de los contratos de Bolsa Tecnologica asi:
- Cto 786 de 2019, Computadores de escritorio,  contratista UNIPLES. 
- Cto 802 de 2019, Discos Externos, contratista Union Temporal General IT 2019
- Cto 787 de 2019, VideoBeam, contratista Andivisión
- Cto 790 de 2019, Impresoras, Contratista Andivisión
- Cto 793 de 2019, Tabletas, Contratista Andivisión
- Cto 791 de 2019, Pantallas industriales, contratista Sumimas
- Cto 792 de 2019, servidor tipo rack, contratista Redcomputo.
- Cto 798 de 2019, Sistema de almacenamiento NAS, contratista SanOlivar.
Se espera que los elementos se reciban y sean instalados en el mes de novimebre de 2019.</v>
          </cell>
          <cell r="EJ164" t="str">
            <v>N.A</v>
          </cell>
          <cell r="EK164" t="str">
            <v>La  implementación del Wmware, que basicamente es un virtualizador por software, el cual cual permite simular varios computadores dentro de un mismo hardware de manera simultánea, permitiendo así el mayor aprovechamiento de recursos.  Con esta solución se beneficia la infraestructura en alta disponibilidad de los servidores virtuales  de los datacenter de la manzana Liévano y archivo de Bogotá.</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v>6</v>
          </cell>
          <cell r="FB164">
            <v>0</v>
          </cell>
          <cell r="FC164" t="str">
            <v>Cumple</v>
          </cell>
          <cell r="FD164" t="str">
            <v>Cumplido</v>
          </cell>
          <cell r="FE164" t="str">
            <v>Aceptable</v>
          </cell>
          <cell r="FF164" t="str">
            <v>Adecuado</v>
          </cell>
          <cell r="FG164" t="str">
            <v>Coherente</v>
          </cell>
          <cell r="FH164" t="str">
            <v>Concuerda</v>
          </cell>
          <cell r="FI164" t="str">
            <v>Concuerda</v>
          </cell>
          <cell r="FJ164" t="str">
            <v>Relación directa</v>
          </cell>
          <cell r="FK164" t="str">
            <v>Adecuado</v>
          </cell>
          <cell r="FL164" t="str">
            <v>Oportuna</v>
          </cell>
          <cell r="FM164" t="str">
            <v xml:space="preserve">El indicador se encuentra bien reportado. </v>
          </cell>
          <cell r="FN164" t="str">
            <v>Sebastián Malpica</v>
          </cell>
          <cell r="FO164" t="str">
            <v>Cumplido</v>
          </cell>
          <cell r="FP164" t="str">
            <v>Aceptable</v>
          </cell>
          <cell r="FQ164" t="e">
            <v>#N/A</v>
          </cell>
          <cell r="FR164" t="str">
            <v>Adecuado</v>
          </cell>
          <cell r="FS164" t="str">
            <v>Coherente</v>
          </cell>
          <cell r="FT164" t="str">
            <v>Concuerda</v>
          </cell>
          <cell r="FU164" t="str">
            <v>Concuerda</v>
          </cell>
          <cell r="FV164" t="str">
            <v>Relación directa</v>
          </cell>
          <cell r="FW164" t="str">
            <v>Adecuado</v>
          </cell>
          <cell r="FX164" t="str">
            <v>Oportuna</v>
          </cell>
          <cell r="FY164" t="str">
            <v>El indicador tiene un cumplimiento aceptable. Sin embargo, en las dificultades de mayo (cuando se tiene una programación de 0,3) no se redactaron las causas por las cuales no se logra la meta. Asimismo, se recomienda ampliar la redacción de los beneficios dando cuenta de lo positivo que resulta de implementar las soluciones teconologicas discriminando los distintos beneficiarios (pueden ser interno o externos).
24-07-2019: La dependencia envía el memorando 3-2019-21643 ampliando los beneficios. Se ajusta el criterio C4.</v>
          </cell>
          <cell r="FZ164" t="str">
            <v>Sebastián Malpica</v>
          </cell>
          <cell r="GA164" t="str">
            <v>Cumple</v>
          </cell>
          <cell r="GB164" t="str">
            <v>Aceptable</v>
          </cell>
          <cell r="GC164" t="e">
            <v>#N/A</v>
          </cell>
          <cell r="GD164" t="str">
            <v>Adecuado</v>
          </cell>
          <cell r="GE164" t="str">
            <v>Coherente</v>
          </cell>
          <cell r="GF164" t="str">
            <v>Concuerda</v>
          </cell>
          <cell r="GG164" t="str">
            <v>Concuerda</v>
          </cell>
          <cell r="GH164" t="str">
            <v>Relación directa</v>
          </cell>
          <cell r="GI164" t="str">
            <v>Adecuado</v>
          </cell>
          <cell r="GJ164" t="str">
            <v>Oportuna</v>
          </cell>
          <cell r="GK164" t="str">
            <v>El indicador está bien reportado. Sin embargo, a septiembre se tenian previstas 8  soluciones implementadas o adquiridas y se cumplió con 6. Teniendo en cuenta que el cumplimiento del indicador es Aceptable, es necesario cerrar la brecha en su ejecución.</v>
          </cell>
          <cell r="GL164" t="str">
            <v>Sebastián Malpica</v>
          </cell>
          <cell r="GM164">
            <v>0</v>
          </cell>
          <cell r="GN164">
            <v>0</v>
          </cell>
          <cell r="GO164" t="e">
            <v>#N/A</v>
          </cell>
          <cell r="GP164">
            <v>0</v>
          </cell>
          <cell r="GQ164">
            <v>0</v>
          </cell>
          <cell r="GR164">
            <v>0</v>
          </cell>
          <cell r="GS164">
            <v>0</v>
          </cell>
          <cell r="GT164">
            <v>0</v>
          </cell>
          <cell r="GU164">
            <v>0</v>
          </cell>
          <cell r="GV164">
            <v>0</v>
          </cell>
          <cell r="GW164">
            <v>0</v>
          </cell>
          <cell r="GX164">
            <v>0</v>
          </cell>
          <cell r="GY164">
            <v>0</v>
          </cell>
          <cell r="GZ164">
            <v>0.125</v>
          </cell>
          <cell r="HA164">
            <v>0</v>
          </cell>
          <cell r="HB164">
            <v>0.375</v>
          </cell>
          <cell r="HC164">
            <v>0</v>
          </cell>
          <cell r="HD164">
            <v>0</v>
          </cell>
          <cell r="HE164">
            <v>0.5</v>
          </cell>
          <cell r="HF164">
            <v>0</v>
          </cell>
          <cell r="HG164">
            <v>1</v>
          </cell>
          <cell r="HH164" t="str">
            <v/>
          </cell>
          <cell r="HI164" t="str">
            <v/>
          </cell>
          <cell r="HJ164" t="str">
            <v/>
          </cell>
          <cell r="HK164">
            <v>6</v>
          </cell>
          <cell r="HL164">
            <v>0</v>
          </cell>
          <cell r="HM164">
            <v>0.12048192771084336</v>
          </cell>
          <cell r="HN164">
            <v>0</v>
          </cell>
          <cell r="HO164">
            <v>0.36144578313253006</v>
          </cell>
          <cell r="HP164">
            <v>0</v>
          </cell>
          <cell r="HQ164">
            <v>0</v>
          </cell>
          <cell r="HR164">
            <v>0.12048192771084336</v>
          </cell>
          <cell r="HS164">
            <v>0</v>
          </cell>
          <cell r="HT164">
            <v>0.12048192771084336</v>
          </cell>
          <cell r="HU164">
            <v>0</v>
          </cell>
          <cell r="HV164">
            <v>0</v>
          </cell>
          <cell r="HW164">
            <v>0</v>
          </cell>
          <cell r="HX164">
            <v>0.72289156626506013</v>
          </cell>
          <cell r="HY164" t="str">
            <v>No Programó</v>
          </cell>
          <cell r="HZ164">
            <v>1</v>
          </cell>
          <cell r="IA164">
            <v>1</v>
          </cell>
          <cell r="IB164">
            <v>1</v>
          </cell>
          <cell r="IC164">
            <v>1</v>
          </cell>
          <cell r="ID164">
            <v>0.79999999999999993</v>
          </cell>
          <cell r="IE164">
            <v>0.7142857142857143</v>
          </cell>
          <cell r="IF164">
            <v>0.7142857142857143</v>
          </cell>
          <cell r="IG164">
            <v>0.75</v>
          </cell>
          <cell r="IH164">
            <v>0.75</v>
          </cell>
          <cell r="II164">
            <v>0.75</v>
          </cell>
          <cell r="IJ164">
            <v>0.75</v>
          </cell>
          <cell r="IK164">
            <v>1</v>
          </cell>
          <cell r="IL164">
            <v>0.79999999999999993</v>
          </cell>
          <cell r="IM164">
            <v>0.75</v>
          </cell>
          <cell r="IN164">
            <v>0.75</v>
          </cell>
          <cell r="IP164">
            <v>0.12048192771084336</v>
          </cell>
        </row>
        <row r="165">
          <cell r="A165" t="str">
            <v>PAAC_06L</v>
          </cell>
          <cell r="B165" t="str">
            <v>Oficina de Tecnologías de la Información y las Comunicaciones</v>
          </cell>
          <cell r="C165" t="str">
            <v>Jefe Oficina de Tecnologías de la Información y las Comunicaciones</v>
          </cell>
          <cell r="D165" t="str">
            <v>Carlos Alberto Sánchez Rave</v>
          </cell>
          <cell r="E165" t="str">
            <v>P1 -  ÉTICA, BUEN GOBIERNO Y TRANSPARENCIA</v>
          </cell>
          <cell r="F165" t="str">
            <v>P1O1 Consolidar a 2020 una cultura de visión y actuación ética,  integra y transparente</v>
          </cell>
          <cell r="G165" t="str">
            <v>P1O1A11 Realizar la formulación y el seguimiento a la ejecución del Plan Anticorrupción y de Atención al Ciudadano - PAAC, para la obtención de resultados óptimos en la medición del Índice de Gobierno Abierto - IGA</v>
          </cell>
          <cell r="H165" t="str">
            <v>Realizar revisión y monitoreo  a la gestión de los Riesgos de corrupción con el propósito de garantizar la efectividad de los controles, detectar cambios internos y externos e identificar riesgos emergentes.</v>
          </cell>
          <cell r="I165" t="str">
            <v>Informe Mensual de Revisión de Riesgos de Corrupción</v>
          </cell>
          <cell r="J165"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65" t="str">
            <v xml:space="preserve">  # de informes de revisión de riesgos de corrupción realizados en el periodo</v>
          </cell>
          <cell r="L165" t="str">
            <v xml:space="preserve"># de informes de revisión de riesgos de corrupción realizados en el periodo </v>
          </cell>
          <cell r="M165">
            <v>0</v>
          </cell>
          <cell r="O165" t="str">
            <v>Informe Mensual de Revisión de Riesgos de Corrupción</v>
          </cell>
          <cell r="P165" t="str">
            <v>• Acciones disciplinarias correspondientes</v>
          </cell>
          <cell r="Q165" t="str">
            <v xml:space="preserve"> Remisión de informe de monitoreo de Riesgos de Corrupción.</v>
          </cell>
          <cell r="R165" t="str">
            <v>Fomentar una cultura de transparencia en la entidad a través del seguimiento preventivo de la matriz de riesgos de corrupción.</v>
          </cell>
          <cell r="S165" t="str">
            <v>Suma</v>
          </cell>
          <cell r="T165" t="str">
            <v>Suma</v>
          </cell>
          <cell r="U165" t="str">
            <v>Número</v>
          </cell>
          <cell r="V165" t="str">
            <v>Eficacia</v>
          </cell>
          <cell r="W165" t="str">
            <v>Producto</v>
          </cell>
          <cell r="X165">
            <v>2019</v>
          </cell>
          <cell r="Y165">
            <v>0</v>
          </cell>
          <cell r="Z165">
            <v>2019</v>
          </cell>
          <cell r="AA165">
            <v>0</v>
          </cell>
          <cell r="AB165">
            <v>0</v>
          </cell>
          <cell r="AC165">
            <v>0</v>
          </cell>
          <cell r="AD165">
            <v>6</v>
          </cell>
          <cell r="AE165">
            <v>0</v>
          </cell>
          <cell r="AF165">
            <v>0</v>
          </cell>
          <cell r="AG165" t="str">
            <v>No Aplica</v>
          </cell>
          <cell r="AH165" t="str">
            <v>No Aplica</v>
          </cell>
          <cell r="AI165" t="str">
            <v>No Aplica</v>
          </cell>
          <cell r="AJ165">
            <v>1</v>
          </cell>
          <cell r="AK165" t="str">
            <v>No Aplica</v>
          </cell>
          <cell r="AL165" t="str">
            <v>No Aplica</v>
          </cell>
          <cell r="AM165" t="str">
            <v>No Aplica</v>
          </cell>
          <cell r="AN165" t="str">
            <v>No Aplica</v>
          </cell>
          <cell r="AO165" t="str">
            <v>No Aplica</v>
          </cell>
          <cell r="AP165">
            <v>1</v>
          </cell>
          <cell r="AQ165" t="str">
            <v>No Aplica</v>
          </cell>
          <cell r="AR165" t="str">
            <v>No Aplica</v>
          </cell>
          <cell r="AS165" t="str">
            <v>No Aplica</v>
          </cell>
          <cell r="AT165" t="str">
            <v>No Aplica</v>
          </cell>
          <cell r="AU165" t="str">
            <v>No Aplica</v>
          </cell>
          <cell r="AV165" t="str">
            <v>No Aplica</v>
          </cell>
          <cell r="AW165" t="str">
            <v>No Aplica</v>
          </cell>
          <cell r="AX165" t="str">
            <v>No Aplica</v>
          </cell>
          <cell r="AY165" t="str">
            <v>No Aplica</v>
          </cell>
          <cell r="AZ165" t="str">
            <v>No Aplica</v>
          </cell>
          <cell r="BA165" t="str">
            <v>No Aplica</v>
          </cell>
          <cell r="BB165" t="str">
            <v>No Aplica</v>
          </cell>
          <cell r="BC165" t="str">
            <v>No Aplica</v>
          </cell>
          <cell r="BD165" t="str">
            <v>No Aplica</v>
          </cell>
          <cell r="BE165" t="str">
            <v>No Aplica</v>
          </cell>
          <cell r="BF165" t="str">
            <v>No Aplica</v>
          </cell>
          <cell r="BG165" t="str">
            <v>No Aplica</v>
          </cell>
          <cell r="BH165" t="str">
            <v>No Aplica</v>
          </cell>
          <cell r="BI165" t="str">
            <v>No Aplica</v>
          </cell>
          <cell r="BJ165" t="str">
            <v>No Aplica</v>
          </cell>
          <cell r="BK165" t="str">
            <v>No Aplica</v>
          </cell>
          <cell r="BL165" t="str">
            <v>No Aplica</v>
          </cell>
          <cell r="BM165" t="str">
            <v>Plan de Acción PAAC</v>
          </cell>
          <cell r="BN165" t="str">
            <v>De acuerdo con la “Guía para la Gestión del Riesgo de Corrupción”, se debe efectuar la revisión y monitoreo a su gestión, por parte de los procesos involucrados para garantizar la efectividad de sus controles e identificar riesgos emergentes</v>
          </cell>
          <cell r="BO165" t="str">
            <v>Realizar las acciones de control frente a la probabilidad (Preventivas) y al impacto (Detectivas), que se encuentran definidas en la matriz de riesgos del proceso y deben ser reportadas en el Informe Mensual de Revisión Riesgos de Corrupción.</v>
          </cell>
          <cell r="BP165" t="str">
            <v>Fomentar una cultura de transparencia en la entidad a través del seguimiento preventivo de la matriz de riesgos de corrupción.</v>
          </cell>
          <cell r="BQ165" t="str">
            <v xml:space="preserve"> Remisión de informe de monitoreo de Riesgos de Corrupción.</v>
          </cell>
          <cell r="BR165" t="str">
            <v>Suma</v>
          </cell>
          <cell r="BS165">
            <v>6</v>
          </cell>
          <cell r="BT165">
            <v>0</v>
          </cell>
          <cell r="BU165">
            <v>0</v>
          </cell>
          <cell r="BV165">
            <v>0</v>
          </cell>
          <cell r="BW165">
            <v>0</v>
          </cell>
          <cell r="BX165">
            <v>0</v>
          </cell>
          <cell r="BY165">
            <v>0</v>
          </cell>
          <cell r="BZ165">
            <v>1</v>
          </cell>
          <cell r="CA165">
            <v>1</v>
          </cell>
          <cell r="CB165">
            <v>1</v>
          </cell>
          <cell r="CC165">
            <v>1</v>
          </cell>
          <cell r="CD165">
            <v>1</v>
          </cell>
          <cell r="CE165">
            <v>1</v>
          </cell>
          <cell r="CF165">
            <v>0</v>
          </cell>
          <cell r="CG165">
            <v>0</v>
          </cell>
          <cell r="CH165">
            <v>0</v>
          </cell>
          <cell r="CI165">
            <v>0</v>
          </cell>
          <cell r="CJ165">
            <v>0</v>
          </cell>
          <cell r="CK165">
            <v>0</v>
          </cell>
          <cell r="CL165">
            <v>1</v>
          </cell>
          <cell r="CM165">
            <v>1</v>
          </cell>
          <cell r="CN165">
            <v>1</v>
          </cell>
          <cell r="CO165">
            <v>1</v>
          </cell>
          <cell r="CP165">
            <v>1</v>
          </cell>
          <cell r="CQ165">
            <v>1</v>
          </cell>
          <cell r="CR165">
            <v>6</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v>1</v>
          </cell>
          <cell r="DX165">
            <v>1</v>
          </cell>
          <cell r="DY165" t="str">
            <v>El día 25 de julio de 2019 mediante radicado Nro. 3-2019-21700 la Oficina Asesora de Planeación emite comunicación informando que, dado la identificación del riesgo de corrupción en el mapa de riesgos, se deberá programar el indicador PAAC-06L en el Plan de Acción para su respectivo seguimiento
El día 30 de julio de 2019 la Oficina de Tecnologías de la Información y las comunicaciones solicita mediante radicado Nro. 3-2019-22350 programar indicador PAAC-06L para el segundo semestre del 2019. 
Para el día 14 de AGOSTO de 2019 se radico mediante Nro. 3-2019-2394 el informe mensual del mes de JULIO de anticorrupción solicitada por la Oficina Asesora de planeación.
Se determino que para este periodo no se materializo ningún de los riesgos de corrupción en los dos procesos de la oficina.</v>
          </cell>
          <cell r="DZ165" t="str">
            <v>Se solicita información por parte de Oficina de Planeación a los 25 días de Julio, para entregar los primeros cinco días hábiles siguientes del mes siguiente, presentándose demoras en la compilación de la información de todas las actividades que se desarrollan en los procesos.
Demoras en la entrega de información de respaldo por algunos de los funcionarios o contratistas de la oficina.
Por lo anterior  y como solución se solicito información por medio de comité de Autocontrol, indicando los tiempos de entrega a la persona del Área.</v>
          </cell>
          <cell r="EA165" t="str">
            <v>Cumplimiento de ley de transparencia
Cumplimiento del componente 1 del Plan Anticorrupción y de Atención al Ciudadano 2019.</v>
          </cell>
          <cell r="EB165">
            <v>1</v>
          </cell>
          <cell r="EC165">
            <v>1</v>
          </cell>
          <cell r="ED165" t="str">
            <v xml:space="preserve">La Otic realiza el seguimiento adecuado al cumplimiento de sus procesos para evitar riesgos de corrupción.
</v>
          </cell>
          <cell r="EE165" t="str">
            <v>N.A</v>
          </cell>
          <cell r="EF165" t="str">
            <v>No se presento ningun acto de corrupción</v>
          </cell>
          <cell r="EG165">
            <v>1</v>
          </cell>
          <cell r="EH165">
            <v>1</v>
          </cell>
          <cell r="EI165" t="str">
            <v xml:space="preserve">La Otic realiza el seguimiento adecuado al cumplimiento de sus procesos para evitar riesgos de corrupción.
</v>
          </cell>
          <cell r="EJ165" t="str">
            <v>N.A</v>
          </cell>
          <cell r="EK165" t="str">
            <v>No se presento ningun acto de corrupción</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v>3</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t="e">
            <v>#N/A</v>
          </cell>
          <cell r="FR165">
            <v>0</v>
          </cell>
          <cell r="FS165">
            <v>0</v>
          </cell>
          <cell r="FT165">
            <v>0</v>
          </cell>
          <cell r="FU165">
            <v>0</v>
          </cell>
          <cell r="FV165">
            <v>0</v>
          </cell>
          <cell r="FW165">
            <v>0</v>
          </cell>
          <cell r="FX165">
            <v>0</v>
          </cell>
          <cell r="FY165">
            <v>0</v>
          </cell>
          <cell r="FZ165">
            <v>0</v>
          </cell>
          <cell r="GA165" t="str">
            <v>Cumple</v>
          </cell>
          <cell r="GB165" t="str">
            <v>Cumplido</v>
          </cell>
          <cell r="GC165" t="e">
            <v>#N/A</v>
          </cell>
          <cell r="GD165" t="str">
            <v>Adecuado</v>
          </cell>
          <cell r="GE165" t="str">
            <v>Coherente</v>
          </cell>
          <cell r="GF165" t="str">
            <v>Concuerda</v>
          </cell>
          <cell r="GG165" t="str">
            <v>Concuerda</v>
          </cell>
          <cell r="GH165" t="str">
            <v>Relación directa</v>
          </cell>
          <cell r="GI165" t="str">
            <v>Adecuado</v>
          </cell>
          <cell r="GJ165" t="str">
            <v>Oportuna</v>
          </cell>
          <cell r="GK165" t="str">
            <v>El indicador está bien reportado</v>
          </cell>
          <cell r="GL165" t="str">
            <v>Sebastián Malpica</v>
          </cell>
          <cell r="GM165">
            <v>0</v>
          </cell>
          <cell r="GN165">
            <v>0</v>
          </cell>
          <cell r="GO165" t="e">
            <v>#N/A</v>
          </cell>
          <cell r="GP165">
            <v>0</v>
          </cell>
          <cell r="GQ165">
            <v>0</v>
          </cell>
          <cell r="GR165">
            <v>0</v>
          </cell>
          <cell r="GS165">
            <v>0</v>
          </cell>
          <cell r="GT165">
            <v>0</v>
          </cell>
          <cell r="GU165">
            <v>0</v>
          </cell>
          <cell r="GV165">
            <v>0</v>
          </cell>
          <cell r="GW165">
            <v>0</v>
          </cell>
          <cell r="GX165">
            <v>0</v>
          </cell>
          <cell r="GY165" t="str">
            <v/>
          </cell>
          <cell r="GZ165" t="str">
            <v/>
          </cell>
          <cell r="HA165" t="str">
            <v/>
          </cell>
          <cell r="HB165" t="str">
            <v/>
          </cell>
          <cell r="HC165" t="str">
            <v/>
          </cell>
          <cell r="HD165" t="str">
            <v/>
          </cell>
          <cell r="HE165">
            <v>1</v>
          </cell>
          <cell r="HF165">
            <v>1</v>
          </cell>
          <cell r="HG165">
            <v>1</v>
          </cell>
          <cell r="HH165" t="str">
            <v/>
          </cell>
          <cell r="HI165" t="str">
            <v/>
          </cell>
          <cell r="HJ165" t="str">
            <v/>
          </cell>
          <cell r="HK165">
            <v>3</v>
          </cell>
          <cell r="HL165">
            <v>0</v>
          </cell>
          <cell r="HM165">
            <v>0</v>
          </cell>
          <cell r="HN165">
            <v>0</v>
          </cell>
          <cell r="HO165">
            <v>0</v>
          </cell>
          <cell r="HP165">
            <v>0</v>
          </cell>
          <cell r="HQ165">
            <v>0</v>
          </cell>
          <cell r="HR165">
            <v>0.16666666666666666</v>
          </cell>
          <cell r="HS165">
            <v>0.16666666666666666</v>
          </cell>
          <cell r="HT165">
            <v>0.16666666666666666</v>
          </cell>
          <cell r="HU165">
            <v>0</v>
          </cell>
          <cell r="HV165">
            <v>0</v>
          </cell>
          <cell r="HW165">
            <v>0</v>
          </cell>
          <cell r="HX165">
            <v>0.5</v>
          </cell>
          <cell r="HY165" t="str">
            <v>No Programó</v>
          </cell>
          <cell r="HZ165" t="str">
            <v>No Programó</v>
          </cell>
          <cell r="IA165" t="str">
            <v>No Programó</v>
          </cell>
          <cell r="IB165" t="str">
            <v>No Programó</v>
          </cell>
          <cell r="IC165" t="str">
            <v>No Programó</v>
          </cell>
          <cell r="ID165" t="str">
            <v>No Programó</v>
          </cell>
          <cell r="IE165">
            <v>1</v>
          </cell>
          <cell r="IF165">
            <v>1</v>
          </cell>
          <cell r="IG165">
            <v>1</v>
          </cell>
          <cell r="IH165">
            <v>0.75</v>
          </cell>
          <cell r="II165">
            <v>0.60000000000000009</v>
          </cell>
          <cell r="IJ165">
            <v>0.5</v>
          </cell>
          <cell r="IK165" t="str">
            <v>No Programó</v>
          </cell>
          <cell r="IL165" t="str">
            <v>No Programó</v>
          </cell>
          <cell r="IM165">
            <v>1</v>
          </cell>
          <cell r="IN165" t="str">
            <v>No Programó</v>
          </cell>
          <cell r="IP165">
            <v>0</v>
          </cell>
        </row>
        <row r="166">
          <cell r="A166" t="str">
            <v>PAAC_50</v>
          </cell>
          <cell r="B166" t="str">
            <v>Oficina de Tecnologías de la Información y las Comunicaciones</v>
          </cell>
          <cell r="C166" t="str">
            <v>Jefe Oficina de Tecnologías de la Información y las Comunicaciones</v>
          </cell>
          <cell r="D166" t="str">
            <v>Carlos Alberto Sánchez Rave</v>
          </cell>
          <cell r="E166" t="str">
            <v>P1 -  ÉTICA, BUEN GOBIERNO Y TRANSPARENCIA</v>
          </cell>
          <cell r="F166" t="str">
            <v>P1O1 Consolidar a 2020 una cultura de visión y actuación ética,  integra y transparente</v>
          </cell>
          <cell r="G166" t="str">
            <v>P1O1A11 Realizar la formulación y el seguimiento a la ejecución del Plan Anticorrupción y de Atención al Ciudadano - PAAC, para la obtención de resultados óptimos en la medición del Índice de Gobierno Abierto - IGA</v>
          </cell>
          <cell r="H166" t="str">
            <v>Actualizar la publicación de datos abiertos en el portal de datos abiertos.</v>
          </cell>
          <cell r="I166" t="str">
            <v>Datos abiertos, publicados en el portal de datos abiertos</v>
          </cell>
          <cell r="J166" t="str">
            <v>Actualizar la publicación de datos abiertos en el portal de datos abiertos.</v>
          </cell>
          <cell r="K166" t="str">
            <v xml:space="preserve"> (Datos abiertos publicados en el portal de datos abiertos / (Datos abiertos recepcionados por OTIC para publicar en el portal de datos abiertos - Datos abiertos recepcionados por OTIC para publicar en el portal de datos abiertos, que ingresan 3 dias antes del cierre del periodo))*100</v>
          </cell>
          <cell r="L166" t="str">
            <v xml:space="preserve"> Datos abiertos publicados en el portal de datos abiertos </v>
          </cell>
          <cell r="M166" t="str">
            <v>(Datos abiertos recepcionados por OTIC para publicar en el portal de datos abiertos - Datos abiertos recepcionados por OTIC para publicar en el portal de datos abiertos, que ingresan 3 dias antes del cierre del periodo)</v>
          </cell>
          <cell r="O166" t="str">
            <v>Datos abiertos, publicados en el portal de datos abiertos</v>
          </cell>
          <cell r="Q166" t="str">
            <v>Formato 1025 con la evidencia de la publicaciones.
Publicación en el portal.</v>
          </cell>
          <cell r="R166" t="str">
            <v>Mejoras en la Eficiencia al reducir el costo total en la atención de las solicitudes de acceso a información pública y evitando el tiempo y trabajo del personal en el procesamiento manual de la información de cada solicitud de los ciudadanos</v>
          </cell>
          <cell r="S166" t="str">
            <v>Constante</v>
          </cell>
          <cell r="T166" t="str">
            <v>Constante</v>
          </cell>
          <cell r="U166" t="str">
            <v>Porcentaje</v>
          </cell>
          <cell r="V166" t="str">
            <v>Eficacia</v>
          </cell>
          <cell r="W166" t="str">
            <v>Producto</v>
          </cell>
          <cell r="X166">
            <v>2019</v>
          </cell>
          <cell r="Y166">
            <v>0</v>
          </cell>
          <cell r="Z166">
            <v>2019</v>
          </cell>
          <cell r="AA166">
            <v>0</v>
          </cell>
          <cell r="AB166">
            <v>0</v>
          </cell>
          <cell r="AC166">
            <v>1</v>
          </cell>
          <cell r="AD166">
            <v>1</v>
          </cell>
          <cell r="AE166">
            <v>0</v>
          </cell>
          <cell r="AF166">
            <v>0</v>
          </cell>
          <cell r="AG166" t="str">
            <v>No Aplica</v>
          </cell>
          <cell r="AH166" t="str">
            <v>No Aplica</v>
          </cell>
          <cell r="AI166" t="str">
            <v>No Aplica</v>
          </cell>
          <cell r="AJ166">
            <v>1</v>
          </cell>
          <cell r="AK166" t="str">
            <v>No Aplica</v>
          </cell>
          <cell r="AL166" t="str">
            <v>No Aplica</v>
          </cell>
          <cell r="AM166" t="str">
            <v>No Aplica</v>
          </cell>
          <cell r="AN166" t="str">
            <v>No Aplica</v>
          </cell>
          <cell r="AO166" t="str">
            <v>No Aplica</v>
          </cell>
          <cell r="AP166">
            <v>1</v>
          </cell>
          <cell r="AQ166" t="str">
            <v>No Aplica</v>
          </cell>
          <cell r="AR166" t="str">
            <v>No Aplica</v>
          </cell>
          <cell r="AS166" t="str">
            <v>No Aplica</v>
          </cell>
          <cell r="AT166" t="str">
            <v>No Aplica</v>
          </cell>
          <cell r="AU166" t="str">
            <v>No Aplica</v>
          </cell>
          <cell r="AV166" t="str">
            <v>No Aplica</v>
          </cell>
          <cell r="AW166" t="str">
            <v>No Aplica</v>
          </cell>
          <cell r="AX166" t="str">
            <v>No Aplica</v>
          </cell>
          <cell r="AY166" t="str">
            <v>No Aplica</v>
          </cell>
          <cell r="AZ166" t="str">
            <v>No Aplica</v>
          </cell>
          <cell r="BA166" t="str">
            <v>No Aplica</v>
          </cell>
          <cell r="BB166" t="str">
            <v>No Aplica</v>
          </cell>
          <cell r="BC166" t="str">
            <v>No Aplica</v>
          </cell>
          <cell r="BD166" t="str">
            <v>No Aplica</v>
          </cell>
          <cell r="BE166" t="str">
            <v>No Aplica</v>
          </cell>
          <cell r="BF166" t="str">
            <v>No Aplica</v>
          </cell>
          <cell r="BG166" t="str">
            <v>No Aplica</v>
          </cell>
          <cell r="BH166" t="str">
            <v>No Aplica</v>
          </cell>
          <cell r="BI166" t="str">
            <v>No Aplica</v>
          </cell>
          <cell r="BJ166" t="str">
            <v>No Aplica</v>
          </cell>
          <cell r="BK166" t="str">
            <v>No Aplica</v>
          </cell>
          <cell r="BL166" t="str">
            <v>No Aplica</v>
          </cell>
          <cell r="BM166" t="str">
            <v>Plan de Acción PAAC</v>
          </cell>
          <cell r="BN166" t="str">
            <v>Actualizar la publicación de datos abiertos en el portal de datos abiertos.</v>
          </cell>
          <cell r="BO166" t="str">
            <v>publicar la informacion por demanda de las áreas de la informacion de datos abiertos en el portal correspondiente</v>
          </cell>
          <cell r="BP166" t="str">
            <v>Mejoras en la Eficiencia al reducir el costo total en la atención de las solicitudes de acceso a información pública y evitando el tiempo y trabajo del personal en el procesamiento manual de la información de cada solicitud de los ciudadanos</v>
          </cell>
          <cell r="BQ166" t="str">
            <v>Formato 1025 con la evidencia de la publicaciones.
Publicación en el portal.</v>
          </cell>
          <cell r="BR166" t="str">
            <v>Constante</v>
          </cell>
          <cell r="BS166">
            <v>1</v>
          </cell>
          <cell r="BT166">
            <v>0</v>
          </cell>
          <cell r="BU166">
            <v>0</v>
          </cell>
          <cell r="BV166">
            <v>0</v>
          </cell>
          <cell r="BW166">
            <v>1</v>
          </cell>
          <cell r="BX166">
            <v>1</v>
          </cell>
          <cell r="BY166">
            <v>1</v>
          </cell>
          <cell r="BZ166">
            <v>1</v>
          </cell>
          <cell r="CA166">
            <v>1</v>
          </cell>
          <cell r="CB166">
            <v>1</v>
          </cell>
          <cell r="CC166">
            <v>1</v>
          </cell>
          <cell r="CD166">
            <v>1</v>
          </cell>
          <cell r="CE166">
            <v>1</v>
          </cell>
          <cell r="CF166">
            <v>0</v>
          </cell>
          <cell r="CG166">
            <v>0</v>
          </cell>
          <cell r="CH166">
            <v>0</v>
          </cell>
          <cell r="CI166">
            <v>1</v>
          </cell>
          <cell r="CJ166">
            <v>1</v>
          </cell>
          <cell r="CK166">
            <v>1</v>
          </cell>
          <cell r="CL166">
            <v>1</v>
          </cell>
          <cell r="CM166">
            <v>1</v>
          </cell>
          <cell r="CN166">
            <v>1</v>
          </cell>
          <cell r="CO166">
            <v>1</v>
          </cell>
          <cell r="CP166">
            <v>1</v>
          </cell>
          <cell r="CQ166">
            <v>1</v>
          </cell>
          <cell r="CR166">
            <v>1</v>
          </cell>
          <cell r="CS166">
            <v>0</v>
          </cell>
          <cell r="CT166">
            <v>0</v>
          </cell>
          <cell r="CU166" t="str">
            <v>No se recibio ninguna solicitud de publicacion</v>
          </cell>
          <cell r="CV166" t="str">
            <v>No aplica</v>
          </cell>
          <cell r="CW166" t="str">
            <v>No aplica</v>
          </cell>
          <cell r="CX166">
            <v>0</v>
          </cell>
          <cell r="CY166">
            <v>0</v>
          </cell>
          <cell r="CZ166" t="str">
            <v>No se recibio ninguna solicitud de publicacion</v>
          </cell>
          <cell r="DA166" t="str">
            <v>No aplica</v>
          </cell>
          <cell r="DB166" t="str">
            <v>No aplica</v>
          </cell>
          <cell r="DC166">
            <v>1</v>
          </cell>
          <cell r="DD166">
            <v>1</v>
          </cell>
          <cell r="DE166" t="str">
            <v>Durante el mes de marzo sólo se recibió una solicitud de publicación de un “Dataset” de datos abiertos por parte de la Alta Consejería Distrital de Tecnologías de las Información y las Comunicaciones ACDTIC, correspondiente a “Zonas Wifi gratis Bogotá”.   Esta solicitud se recibió el miércoles 06 de marzo de 2019 02:31 p.m. y se publicó el viernes 08 de marzo de 2019 10:52 a.m.</v>
          </cell>
          <cell r="DF166" t="str">
            <v>N.A</v>
          </cell>
          <cell r="DG166"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DH166">
            <v>1</v>
          </cell>
          <cell r="DI166">
            <v>1</v>
          </cell>
          <cell r="DJ166" t="str">
            <v>Durante el mes de abril se recibió una solicitud de publicación de un “Dataset” de datos abiertos por parte de la Oficina Asesora de Planeación - OAP, correspondiente a “Componente de Inversión SEGPLAN – Seguimiento a 2019-03-31”. Esta solicitud se recibió el jueves 25/04/2019 10:55 a.m. y se publicó el viernes 26/04/2019 12:01 p.m.</v>
          </cell>
          <cell r="DK166" t="str">
            <v>N.A</v>
          </cell>
          <cell r="DL166"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DM166">
            <v>1</v>
          </cell>
          <cell r="DN166">
            <v>1</v>
          </cell>
          <cell r="DO166" t="str">
            <v>Durante el mes de mayo sólo se recibió una solicitud de modificación de un “Dataset” de datos abiertos por parte de la Alta Consejería Distrital de TIC. Esta solicitud se recibió el viernes 31/05/2019 11:14 a.m. y se modificó el mismo viernes 31/05/2019 11:20 a.m.</v>
          </cell>
          <cell r="DP166" t="str">
            <v>N.A</v>
          </cell>
          <cell r="DQ166" t="str">
            <v>Se mantiene actualizado el http://datosabiertos.bogota.gov.co/ con la información suministrada por las áreas de la Secretaría General.
La OTIC tiene la disposición permanente para nuevas solicitudes de publicación. Las diferentes dependencias de la Secretaría General pueden solicitar la publicación de sus datos abiertos en el momento que consideren pertinente hacerlo.</v>
          </cell>
          <cell r="DR166">
            <v>0</v>
          </cell>
          <cell r="DS166">
            <v>0</v>
          </cell>
          <cell r="DT166" t="str">
            <v>No se recibio ninguna solicitud de publicacion</v>
          </cell>
          <cell r="DU166" t="str">
            <v>No aplica</v>
          </cell>
          <cell r="DV166" t="str">
            <v>No aplica</v>
          </cell>
          <cell r="DW166">
            <v>1</v>
          </cell>
          <cell r="DX166">
            <v>1</v>
          </cell>
          <cell r="DY166" t="str">
            <v>Durante el mes de julio se recibió una solicitud de publicación de un “Dataset” de datos abiertos por parte de la Oficina Asesora de Planeación - OAP, correspondiente a “Componente de Inversión SEGPLAN – Seguimiento a 2019-06-30”. Esta solicitud se recibió el jueves, 18 de julio de 2019 08:54 a.m. y se viernes 19 de julio de 2019 10:51 a.m.</v>
          </cell>
          <cell r="DZ166" t="str">
            <v xml:space="preserve">N.A
</v>
          </cell>
          <cell r="EA166" t="str">
            <v>Se mantiene actualizado el http://datosabiertos.bogota.gov.co/ con la información suministrada por las áreas de la Secretaría General.
Se está en disposición permanente para nuevas solicitudes de publicación. Las diferentes dependencias de la Secretaría General pueden solicitar la publicación de sus datos abiertos en el momento que consideren pertinente hacerlo.</v>
          </cell>
          <cell r="EB166">
            <v>0</v>
          </cell>
          <cell r="EC166">
            <v>0</v>
          </cell>
          <cell r="ED166" t="str">
            <v>Durante el mes de agosto NO se recibieron solicitudes de publicación de datos abiertos por parte de las áreas de la Secretaría General. También se asistió a una reunión convocada por la Unidad Administrativa Especial de Catastro Distrital – IDECA (administrador de la plataforma de Datos Abiertos), donde se instruyó para que cada entidad les entregue de manera formal la “Licencia de uso” de los datos abiertos publicados en el portal de Datos Abiertos, de acuerdo con un instructivo que socializaron.</v>
          </cell>
          <cell r="EE166" t="str">
            <v xml:space="preserve">La OTIC está en disposición permanente para nuevas solicitudes de publicación. Las diferentes dependencias de la Secretaría General pueden solicitar la publicación de sus datos abiertos en el momento que consideren pertinente hacerlo.
</v>
          </cell>
          <cell r="EF166" t="str">
            <v>Se mantiene actualizado el http://datosabiertos.bogota.gov.co/ con la información suministrada por las áreas de la Secretaría General.</v>
          </cell>
          <cell r="EG166">
            <v>0</v>
          </cell>
          <cell r="EH166">
            <v>0</v>
          </cell>
          <cell r="EI166" t="str">
            <v>Durante el mes de septiembre NO se recibieron solicitudes de publicación de datos abiertos por parte de las áreas de la Secretaría General. Se está tramitando ante el comité directivo la adopción de la “Licencia de uso” de todos los datos abiertos publicados (y por publicar) en el portal de Datos Abiertos por parte de la Secretaría, de acuerdo con un instructivo que socializó la Unidad Administrativa Especial de Catastro Distrital – IDECA, entidad administradora de esta plataforma.</v>
          </cell>
          <cell r="EJ166" t="str">
            <v xml:space="preserve">La OTIC está en disposición permanente para nuevas solicitudes de publicación. Las diferentes dependencias de la Secretaría General pueden solicitar la publicación de sus datos abiertos en el momento que consideren pertinente hacerlo.
</v>
          </cell>
          <cell r="EK166" t="str">
            <v>Se mantiene actualizado el http://datosabiertos.bogota.gov.co/ con la información suministrada por las áreas de la Secretaría General.</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v>4</v>
          </cell>
          <cell r="FB166">
            <v>0</v>
          </cell>
          <cell r="FC166" t="str">
            <v>Cumple</v>
          </cell>
          <cell r="FD166" t="str">
            <v>No programó</v>
          </cell>
          <cell r="FE166" t="str">
            <v>Cumplido</v>
          </cell>
          <cell r="FF166" t="str">
            <v>Adecuado</v>
          </cell>
          <cell r="FG166" t="str">
            <v>Coherente</v>
          </cell>
          <cell r="FH166" t="str">
            <v>Concuerda</v>
          </cell>
          <cell r="FI166" t="str">
            <v>Concuerda</v>
          </cell>
          <cell r="FJ166" t="str">
            <v>Relación directa</v>
          </cell>
          <cell r="FK166" t="str">
            <v>Adecuado</v>
          </cell>
          <cell r="FL166" t="str">
            <v>Oportuna</v>
          </cell>
          <cell r="FM166" t="str">
            <v>No es claro si este indicador es a demanda, o se programa desde la vigencia del año. Se sugiere acercarse a la OAP para verificar. Lo anterior, entendiendo que:
1. El indicador está fórmulado como si fuera número, pero la fórmula obedece a un porcentaje.
2. Se programó unicamente una publicación en diciembre pero hay una ejecución en marzo. ¿No queda claro si la natural es que no estaba prevista o si no se programó? 
Lo anterior, entendiendo que la solicitud de publicación del área tiene fecha del 6 de marzo, y que la programación del indicador se hizo algunos días después.
22-abril: Se ajustó correctamente por parte de la dependencia</v>
          </cell>
          <cell r="FN166" t="str">
            <v>Sebastián Malpica</v>
          </cell>
          <cell r="FO166" t="str">
            <v>Cumplido</v>
          </cell>
          <cell r="FP166" t="str">
            <v>Cumplido</v>
          </cell>
          <cell r="FQ166" t="e">
            <v>#N/A</v>
          </cell>
          <cell r="FR166" t="str">
            <v>Adecuado</v>
          </cell>
          <cell r="FS166" t="str">
            <v>Coherente</v>
          </cell>
          <cell r="FT166" t="str">
            <v>Concuerda</v>
          </cell>
          <cell r="FU166" t="str">
            <v>Concuerda</v>
          </cell>
          <cell r="FV166" t="str">
            <v>Relación directa</v>
          </cell>
          <cell r="FW166" t="str">
            <v>Adecuado</v>
          </cell>
          <cell r="FX166" t="str">
            <v>Oportuna</v>
          </cell>
          <cell r="FY166" t="str">
            <v>El indicador está bien reportado</v>
          </cell>
          <cell r="FZ166" t="str">
            <v>Sebastián Malpica</v>
          </cell>
          <cell r="GA166" t="str">
            <v>Cumple</v>
          </cell>
          <cell r="GB166" t="str">
            <v>Cumplido</v>
          </cell>
          <cell r="GC166" t="e">
            <v>#N/A</v>
          </cell>
          <cell r="GD166" t="str">
            <v>Adecuado</v>
          </cell>
          <cell r="GE166" t="str">
            <v>Coherente</v>
          </cell>
          <cell r="GF166" t="str">
            <v>Concuerda</v>
          </cell>
          <cell r="GG166" t="str">
            <v>Concuerda</v>
          </cell>
          <cell r="GH166" t="str">
            <v>Relación directa</v>
          </cell>
          <cell r="GI166" t="str">
            <v>Adecuado</v>
          </cell>
          <cell r="GJ166" t="str">
            <v>Oportuna</v>
          </cell>
          <cell r="GK166" t="str">
            <v>El indicador está bien reportado</v>
          </cell>
          <cell r="GL166" t="str">
            <v>Sebastián Malpica</v>
          </cell>
          <cell r="GM166">
            <v>0</v>
          </cell>
          <cell r="GN166">
            <v>0</v>
          </cell>
          <cell r="GO166" t="e">
            <v>#N/A</v>
          </cell>
          <cell r="GP166">
            <v>0</v>
          </cell>
          <cell r="GQ166">
            <v>0</v>
          </cell>
          <cell r="GR166">
            <v>0</v>
          </cell>
          <cell r="GS166">
            <v>0</v>
          </cell>
          <cell r="GT166">
            <v>0</v>
          </cell>
          <cell r="GU166">
            <v>0</v>
          </cell>
          <cell r="GV166">
            <v>0</v>
          </cell>
          <cell r="GW166">
            <v>0</v>
          </cell>
          <cell r="GX166">
            <v>0</v>
          </cell>
          <cell r="GY166">
            <v>0</v>
          </cell>
          <cell r="GZ166">
            <v>0</v>
          </cell>
          <cell r="HA166">
            <v>1</v>
          </cell>
          <cell r="HB166">
            <v>1</v>
          </cell>
          <cell r="HC166">
            <v>1</v>
          </cell>
          <cell r="HD166">
            <v>0</v>
          </cell>
          <cell r="HE166">
            <v>1</v>
          </cell>
          <cell r="HF166">
            <v>0</v>
          </cell>
          <cell r="HG166">
            <v>0</v>
          </cell>
          <cell r="HH166" t="str">
            <v/>
          </cell>
          <cell r="HI166" t="str">
            <v/>
          </cell>
          <cell r="HJ166" t="str">
            <v/>
          </cell>
          <cell r="HK166">
            <v>4</v>
          </cell>
          <cell r="HL166">
            <v>0</v>
          </cell>
          <cell r="HM166">
            <v>0</v>
          </cell>
          <cell r="HN166">
            <v>1</v>
          </cell>
          <cell r="HO166">
            <v>1</v>
          </cell>
          <cell r="HP166">
            <v>1</v>
          </cell>
          <cell r="HQ166">
            <v>0</v>
          </cell>
          <cell r="HR166">
            <v>1</v>
          </cell>
          <cell r="HS166">
            <v>0</v>
          </cell>
          <cell r="HT166">
            <v>0</v>
          </cell>
          <cell r="HU166">
            <v>0</v>
          </cell>
          <cell r="HV166">
            <v>0</v>
          </cell>
          <cell r="HW166">
            <v>0</v>
          </cell>
          <cell r="HX166">
            <v>0.5</v>
          </cell>
          <cell r="HY166" t="str">
            <v>No Programó</v>
          </cell>
          <cell r="HZ166" t="str">
            <v>No Programó</v>
          </cell>
          <cell r="IA166" t="str">
            <v>No Programó</v>
          </cell>
          <cell r="IB166">
            <v>1</v>
          </cell>
          <cell r="IC166">
            <v>1</v>
          </cell>
          <cell r="ID166">
            <v>1</v>
          </cell>
          <cell r="IE166">
            <v>1</v>
          </cell>
          <cell r="IF166">
            <v>1</v>
          </cell>
          <cell r="IG166">
            <v>1</v>
          </cell>
          <cell r="IH166">
            <v>1</v>
          </cell>
          <cell r="II166">
            <v>1</v>
          </cell>
          <cell r="IJ166">
            <v>1</v>
          </cell>
          <cell r="IK166" t="str">
            <v>No Programó</v>
          </cell>
          <cell r="IL166">
            <v>1</v>
          </cell>
          <cell r="IM166">
            <v>1</v>
          </cell>
          <cell r="IN166">
            <v>0.66666666666666663</v>
          </cell>
          <cell r="IP166">
            <v>0.33333333333333331</v>
          </cell>
        </row>
        <row r="167">
          <cell r="A167" t="str">
            <v>PAAC_50A</v>
          </cell>
          <cell r="B167" t="str">
            <v>Oficina de Tecnologías de la Información y las Comunicaciones</v>
          </cell>
          <cell r="C167" t="str">
            <v>Jefe Oficina de Tecnologías de la Información y las Comunicaciones</v>
          </cell>
          <cell r="D167" t="str">
            <v>Carlos Alberto Sánchez Rave</v>
          </cell>
          <cell r="E167" t="str">
            <v>P1 -  ÉTICA, BUEN GOBIERNO Y TRANSPARENCIA</v>
          </cell>
          <cell r="F167" t="str">
            <v>P1O1 Consolidar a 2020 una cultura de visión y actuación ética,  integra y transparente</v>
          </cell>
          <cell r="G167" t="str">
            <v>P1O1A11 Realizar la formulación y el seguimiento a la ejecución del Plan Anticorrupción y de Atención al Ciudadano - PAAC, para la obtención de resultados óptimos en la medición del Índice de Gobierno Abierto - IGA</v>
          </cell>
          <cell r="H167" t="str">
            <v xml:space="preserve">Desarrollar una jornada de sensibilización a los servidores y contratistas, orientadas al correcto desarrollo de la temática "Datos Abiertos" </v>
          </cell>
          <cell r="I167" t="str">
            <v>Jornada de sensibilización a los servidores y contratistas, orientadas al correcto desarrollo de la temática "Datos Abiertos", realizadas</v>
          </cell>
          <cell r="J167" t="str">
            <v xml:space="preserve">Desarrollar una jornada de sensibilización a los servidores y contratistas, orientadas al correcto desarrollo de la temática "Datos Abiertos" </v>
          </cell>
          <cell r="K167" t="str">
            <v xml:space="preserve">Sumatoria de jornadas de sensibilización realizadas  a los servidores y contratistas, orientadas al correcto desarrollo de la temática "Datos Abiertos" </v>
          </cell>
          <cell r="L167" t="str">
            <v xml:space="preserve">Jornadas de sensibilización realizadas  a los servidores y contratistas, orientadas al correcto desarrollo de la temática "Datos Abiertos" </v>
          </cell>
          <cell r="M167">
            <v>0</v>
          </cell>
          <cell r="O167" t="str">
            <v>Servidores y contratistas orientados frente al correcto desarrollo de la temática "Datos Abiertos",</v>
          </cell>
          <cell r="Q167" t="str">
            <v>Listado de asistencia a la convocatoria</v>
          </cell>
          <cell r="R167" t="str">
            <v>Mejoras en la Eficiencia al reducir el costo total en la atención de las solicitudes de acceso a información pública y evitando el tiempo y trabajo del personal en el procesamiento manual de la información de cada solicitud de los ciudadanos</v>
          </cell>
          <cell r="S167" t="str">
            <v>Suma</v>
          </cell>
          <cell r="T167" t="str">
            <v>Suma</v>
          </cell>
          <cell r="U167" t="str">
            <v>Número</v>
          </cell>
          <cell r="V167" t="str">
            <v>Eficacia</v>
          </cell>
          <cell r="W167" t="str">
            <v>Resultado</v>
          </cell>
          <cell r="X167">
            <v>2019</v>
          </cell>
          <cell r="Y167">
            <v>0</v>
          </cell>
          <cell r="Z167">
            <v>2019</v>
          </cell>
          <cell r="AA167" t="str">
            <v>No Disponible / No Aplica</v>
          </cell>
          <cell r="AB167" t="str">
            <v>No Disponible / No Aplica</v>
          </cell>
          <cell r="AC167" t="str">
            <v>No Disponible / No Aplica</v>
          </cell>
          <cell r="AD167">
            <v>1</v>
          </cell>
          <cell r="AE167" t="str">
            <v>No Disponible / No Aplica</v>
          </cell>
          <cell r="AF167" t="str">
            <v>No Disponible / No Aplica</v>
          </cell>
          <cell r="AG167" t="str">
            <v>No Aplica</v>
          </cell>
          <cell r="AH167" t="str">
            <v>No Aplica</v>
          </cell>
          <cell r="AI167" t="str">
            <v>No Aplica</v>
          </cell>
          <cell r="AJ167">
            <v>1</v>
          </cell>
          <cell r="AK167" t="str">
            <v>No Aplica</v>
          </cell>
          <cell r="AL167" t="str">
            <v>No Aplica</v>
          </cell>
          <cell r="AM167" t="str">
            <v>No Aplica</v>
          </cell>
          <cell r="AN167">
            <v>1</v>
          </cell>
          <cell r="AO167" t="str">
            <v>Gestión, administración y soporte de infraestructura y recursos tecnológicos</v>
          </cell>
          <cell r="AP167">
            <v>1</v>
          </cell>
          <cell r="AQ167" t="str">
            <v>No Aplica</v>
          </cell>
          <cell r="AR167" t="str">
            <v>No Aplica</v>
          </cell>
          <cell r="AS167" t="str">
            <v>No Aplica</v>
          </cell>
          <cell r="AT167" t="str">
            <v>No Aplica</v>
          </cell>
          <cell r="AU167" t="str">
            <v>No Aplica</v>
          </cell>
          <cell r="AV167" t="str">
            <v>No Aplica</v>
          </cell>
          <cell r="AW167" t="str">
            <v>No Aplica</v>
          </cell>
          <cell r="AX167" t="str">
            <v>No Aplica</v>
          </cell>
          <cell r="AY167" t="str">
            <v>No Aplica</v>
          </cell>
          <cell r="AZ167" t="str">
            <v>No Aplica</v>
          </cell>
          <cell r="BA167" t="str">
            <v>No Aplica</v>
          </cell>
          <cell r="BB167" t="str">
            <v>No Aplica</v>
          </cell>
          <cell r="BC167" t="str">
            <v>No Aplica</v>
          </cell>
          <cell r="BD167" t="str">
            <v>No Aplica</v>
          </cell>
          <cell r="BE167" t="str">
            <v>No Aplica</v>
          </cell>
          <cell r="BF167" t="str">
            <v>No Aplica</v>
          </cell>
          <cell r="BG167" t="str">
            <v>No Aplica</v>
          </cell>
          <cell r="BH167" t="str">
            <v>No Aplica</v>
          </cell>
          <cell r="BI167" t="str">
            <v>No Aplica</v>
          </cell>
          <cell r="BJ167" t="str">
            <v>No Aplica</v>
          </cell>
          <cell r="BK167" t="str">
            <v>No Aplica</v>
          </cell>
          <cell r="BL167" t="str">
            <v>No Aplica</v>
          </cell>
          <cell r="BM167" t="str">
            <v>Plan de Acción SGCGestión, administración y soporte de infraestructura y recursos tecnológicosPAAC</v>
          </cell>
          <cell r="BN167" t="str">
            <v xml:space="preserve">Desarrollar una jornada de sensibilización a los servidores y contratistas, orientadas al correcto desarrollo de la temática "Datos Abiertos" </v>
          </cell>
          <cell r="BO167" t="str">
            <v xml:space="preserve">Convocatoria a todo el personal de la secretaria general en el auditorio huitaca para desarrollar la tematica de datos abiertos los expositores seran profesionales de la oficina Oficina de Tecnologías de la Información y las Comunicaciones </v>
          </cell>
          <cell r="BP167" t="str">
            <v>Mejoras en la Eficiencia al reducir el costo total en la atención de las solicitudes de acceso a información pública y evitando el tiempo y trabajo del personal en el procesamiento manual de la información de cada solicitud de los ciudadanos</v>
          </cell>
          <cell r="BQ167" t="str">
            <v>Listado de asistencia a la convocatoria</v>
          </cell>
          <cell r="BR167" t="str">
            <v>Suma</v>
          </cell>
          <cell r="BS167">
            <v>1</v>
          </cell>
          <cell r="BT167">
            <v>0</v>
          </cell>
          <cell r="BU167">
            <v>0</v>
          </cell>
          <cell r="BV167">
            <v>0</v>
          </cell>
          <cell r="BW167">
            <v>0</v>
          </cell>
          <cell r="BX167">
            <v>0</v>
          </cell>
          <cell r="BY167">
            <v>1</v>
          </cell>
          <cell r="BZ167">
            <v>0</v>
          </cell>
          <cell r="CA167">
            <v>0</v>
          </cell>
          <cell r="CB167">
            <v>0</v>
          </cell>
          <cell r="CC167">
            <v>0</v>
          </cell>
          <cell r="CD167">
            <v>0</v>
          </cell>
          <cell r="CE167">
            <v>0</v>
          </cell>
          <cell r="CF167">
            <v>0</v>
          </cell>
          <cell r="CG167">
            <v>0</v>
          </cell>
          <cell r="CH167">
            <v>0</v>
          </cell>
          <cell r="CI167">
            <v>0</v>
          </cell>
          <cell r="CJ167">
            <v>0</v>
          </cell>
          <cell r="CK167">
            <v>1</v>
          </cell>
          <cell r="CL167">
            <v>0</v>
          </cell>
          <cell r="CM167">
            <v>0</v>
          </cell>
          <cell r="CN167">
            <v>0</v>
          </cell>
          <cell r="CO167">
            <v>0</v>
          </cell>
          <cell r="CP167">
            <v>0</v>
          </cell>
          <cell r="CQ167">
            <v>0</v>
          </cell>
          <cell r="CR167">
            <v>1</v>
          </cell>
          <cell r="CS167">
            <v>0</v>
          </cell>
          <cell r="CT167">
            <v>0</v>
          </cell>
          <cell r="CU167" t="str">
            <v>No Aplica.
El indicador solo se reporta en junio</v>
          </cell>
          <cell r="CV167" t="str">
            <v>N.A</v>
          </cell>
          <cell r="CW167" t="str">
            <v>N.A</v>
          </cell>
          <cell r="CX167">
            <v>0</v>
          </cell>
          <cell r="CY167">
            <v>0</v>
          </cell>
          <cell r="CZ167" t="str">
            <v>No Aplica.
El indicador solo se reporta en junio</v>
          </cell>
          <cell r="DA167" t="str">
            <v>N.A</v>
          </cell>
          <cell r="DB167" t="str">
            <v>N.A</v>
          </cell>
          <cell r="DC167">
            <v>0</v>
          </cell>
          <cell r="DD167">
            <v>0</v>
          </cell>
          <cell r="DE167" t="str">
            <v>Se elabora primer borrador de la presentación propuesta para la jornada de socialización, con los siguientes temas:  Marco normativo, Descripción plataforma datos abiertos, Propósito de los datos abiertos, Nivel de necesidad datos por sector, Presentación de plataforma de datos abiertos, Casos de éxito a nivel mundial, Política Nacional de explotación de datos, Qué tipo de datos publicamos..</v>
          </cell>
          <cell r="DF167" t="str">
            <v>N.A</v>
          </cell>
          <cell r="DG167" t="str">
            <v>N.A</v>
          </cell>
          <cell r="DH167">
            <v>0</v>
          </cell>
          <cell r="DI167">
            <v>0</v>
          </cell>
          <cell r="DJ167" t="str">
            <v>No Aplica.
El indicador solo se reporta en junio</v>
          </cell>
          <cell r="DK167" t="str">
            <v>N.A</v>
          </cell>
          <cell r="DL167" t="str">
            <v>N.A</v>
          </cell>
          <cell r="DM167">
            <v>0</v>
          </cell>
          <cell r="DN167">
            <v>0</v>
          </cell>
          <cell r="DO167" t="str">
            <v>El dia 16 de mayo se realiza la entrega del acceso a la presentación a la Ingeniera Oficial de Seguridad de la Información para que sea complementada con las diapositivas. 
En el mes de mayo se realiza la reserva de auditorio HUITACA para la realización del evento el día 18 de junio de 2019 de 9am a 11am.  Y se realiza el requerimiento a Seguridad y salud en el trabajo para que sean asignados los brigadistas para el evento de sensibilización.
Además,  se realiza el requerimiento a la oficina de comunicaciones para que se realice por campaña por los medios de comunicación dispuestos para los empleados de la Secretaria General, sean difundidos e invitados a participar en el evento el 18 de junio de 2019.
El indicador solo se reporta en junio.</v>
          </cell>
          <cell r="DP167" t="str">
            <v>N.A</v>
          </cell>
          <cell r="DQ167" t="str">
            <v>N.A</v>
          </cell>
          <cell r="DR167">
            <v>1</v>
          </cell>
          <cell r="DS167">
            <v>1</v>
          </cell>
          <cell r="DT167" t="str">
            <v>El evento se desarrolló el día 18 de junio de 2019 en el horario de 9am a 10:30am en el auditorio Huitaca de la Secretaría General e la Alcaldía Mayor de Bogotá. Gracias a este evento, los funcionarios conocieron el concepto de Datos Abiertos, temas de seguridad de la información y ejemplos de éxito a nivel nacional e internacional sobre datos abiertos, además tuvieron un espacio para aportar sus ideas respecto a qué datos necesitan de las entidades públicas y qué aplicaciones les gustaría que se crearan con los datos abiertos de las entidades.
este evento fueron invitados todos los funcionarios y contratistas de la Secretaría General de la Alcaldía Mayor de Bogotá, de los cuales de los cuales debían asistir mínimo de manera obligatoria tres (3) por cada área, invitación que se difundió mediante diversos medios de comunicación de la entidad, como: Intranet, Fondo de escritorio y memorandos electronicos a las dependencias.</v>
          </cell>
          <cell r="DU167" t="str">
            <v>Aunque la invitación se hizo extensiva a todas las dependencias se presento el caso que catorce (14) de ellas no se presentó ningún representante:   Privada, Protocolo, Comunicaciones, Despacho Secretaria general, Planeación, Control Interno, SubTecnica de Desarrollo Institucional, Dirección Relaciones Internacionales, Subproyección Internacoal, Dirección Archivo, Sistema Distrital de Archivos, Subtecnica de Archivo, Corporativa.</v>
          </cell>
          <cell r="DV167" t="str">
            <v xml:space="preserve">La asistencia de sesenta y un (61) personas en la “Sensibilización de Datos Abiertos y Seguridad de la Informacion", distribuidos asi:
- 2 Despacho del Alcalde.
- 1 Alta Consejeria TIC.
- 1 Alta Consejeria Victimas.
- 3 Oficina Asesora Juridica.
- 2 de Control Interno Disciplinario.
-2 Subsecretaria Tecnica.
- 4 Desarrollo Instaitucional.
- 2 de Imprenta Distrital.
- 2 Calidad del Servici.
- 10 Servicio a la Ciudadania.
-  2 Seguimiento a la Gestión de Inspección, Vigilancia y Control
- 3 Contratación
- 2 Talento Humano.
- 3 Administrativa y Financiera
- 4 Servicios Administrativos
- 2 Financiera
- 16 de OTIC
</v>
          </cell>
          <cell r="DW167">
            <v>0</v>
          </cell>
          <cell r="DX167">
            <v>0</v>
          </cell>
          <cell r="DY167" t="str">
            <v>En el mes de julio de 2019, se realizo el acompañamiento de la Dirección Distrital de calidad del servicio, por medio de reunión se logró dar guía a las dudas e inquietudes del área.  Por otra parte, la Subdirección de Seguimiento a la Gestión de IVC solicito los casos de éxito a nuvel mundial relacionados con los datos abiertos para lo cual la OTIC le remitio la guia de utilización de datos abiertos expedida por MINTIC</v>
          </cell>
          <cell r="DZ167" t="str">
            <v xml:space="preserve">
Indicador cumplido en mes de junio
</v>
          </cell>
          <cell r="EA167" t="str">
            <v xml:space="preserve">
Indicador cumplido en mes de junio
</v>
          </cell>
          <cell r="EB167">
            <v>0</v>
          </cell>
          <cell r="EC167">
            <v>0</v>
          </cell>
          <cell r="ED167" t="str">
            <v>N.A
Indicador Cimplido en mes de junio</v>
          </cell>
          <cell r="EE167" t="str">
            <v xml:space="preserve">
Indicador cumplido en mes de junio
</v>
          </cell>
          <cell r="EF167" t="str">
            <v xml:space="preserve">
Indicador cumplido en mes de junio
</v>
          </cell>
          <cell r="EG167">
            <v>0</v>
          </cell>
          <cell r="EH167">
            <v>0</v>
          </cell>
          <cell r="EI167" t="str">
            <v>N.A
Indicador Cimplido en mes de junio</v>
          </cell>
          <cell r="EJ167" t="str">
            <v xml:space="preserve">
Indicador cumplido en mes de junio
</v>
          </cell>
          <cell r="EK167" t="str">
            <v xml:space="preserve">
Indicador cumplido en mes de junio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v>1</v>
          </cell>
          <cell r="FB167">
            <v>0</v>
          </cell>
          <cell r="FC167" t="str">
            <v>No aplica</v>
          </cell>
          <cell r="FD167" t="str">
            <v>No programó</v>
          </cell>
          <cell r="FE167" t="str">
            <v>Cumplido</v>
          </cell>
          <cell r="FF167" t="str">
            <v>No aplica</v>
          </cell>
          <cell r="FG167" t="str">
            <v>No aplica</v>
          </cell>
          <cell r="FH167" t="str">
            <v>No aplica</v>
          </cell>
          <cell r="FI167" t="str">
            <v>No aplica</v>
          </cell>
          <cell r="FJ167" t="str">
            <v>No aplica</v>
          </cell>
          <cell r="FK167" t="str">
            <v>No aplica</v>
          </cell>
          <cell r="FL167" t="str">
            <v>Oportuna</v>
          </cell>
          <cell r="FM167" t="str">
            <v>Se evidencia en la programación que la dependencia no programó este indicador para el trimestre, por tal razón no se genera retroalimentación al respecto</v>
          </cell>
          <cell r="FN167" t="str">
            <v>Sebastián Malpica</v>
          </cell>
          <cell r="FO167" t="str">
            <v>Cumplido</v>
          </cell>
          <cell r="FP167" t="str">
            <v>Cumplido</v>
          </cell>
          <cell r="FQ167" t="e">
            <v>#N/A</v>
          </cell>
          <cell r="FR167" t="str">
            <v>Adecuado</v>
          </cell>
          <cell r="FS167" t="str">
            <v>Coherente</v>
          </cell>
          <cell r="FT167" t="str">
            <v>Concuerda</v>
          </cell>
          <cell r="FU167" t="str">
            <v>Concuerda</v>
          </cell>
          <cell r="FV167" t="str">
            <v>Relación directa</v>
          </cell>
          <cell r="FW167" t="str">
            <v>Adecuado</v>
          </cell>
          <cell r="FX167" t="str">
            <v>Oportuna</v>
          </cell>
          <cell r="FY167" t="str">
            <v>El indicador está bien reportado</v>
          </cell>
          <cell r="FZ167" t="str">
            <v>Sebastián Malpica</v>
          </cell>
          <cell r="GA167" t="str">
            <v>Cumple</v>
          </cell>
          <cell r="GB167" t="str">
            <v>Cumplido</v>
          </cell>
          <cell r="GC167" t="e">
            <v>#N/A</v>
          </cell>
          <cell r="GD167" t="str">
            <v>Adecuado</v>
          </cell>
          <cell r="GE167" t="str">
            <v>Coherente</v>
          </cell>
          <cell r="GF167" t="str">
            <v>Concuerda</v>
          </cell>
          <cell r="GG167" t="str">
            <v>Concuerda</v>
          </cell>
          <cell r="GH167" t="str">
            <v>Relación directa</v>
          </cell>
          <cell r="GI167" t="str">
            <v>Adecuado</v>
          </cell>
          <cell r="GJ167" t="str">
            <v>Oportuna</v>
          </cell>
          <cell r="GK167" t="str">
            <v>El indicador está bien reportado. Se evidencia que ya está cumplida la meta de la vigencia</v>
          </cell>
          <cell r="GL167" t="str">
            <v>Sebastián Malpica</v>
          </cell>
          <cell r="GM167">
            <v>0</v>
          </cell>
          <cell r="GN167">
            <v>0</v>
          </cell>
          <cell r="GO167" t="e">
            <v>#N/A</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1</v>
          </cell>
          <cell r="HE167">
            <v>0</v>
          </cell>
          <cell r="HF167">
            <v>0</v>
          </cell>
          <cell r="HG167">
            <v>0</v>
          </cell>
          <cell r="HH167" t="str">
            <v/>
          </cell>
          <cell r="HI167" t="str">
            <v/>
          </cell>
          <cell r="HJ167" t="str">
            <v/>
          </cell>
          <cell r="HK167">
            <v>1</v>
          </cell>
          <cell r="HL167">
            <v>0</v>
          </cell>
          <cell r="HM167">
            <v>0</v>
          </cell>
          <cell r="HN167">
            <v>0</v>
          </cell>
          <cell r="HO167">
            <v>0</v>
          </cell>
          <cell r="HP167">
            <v>0</v>
          </cell>
          <cell r="HQ167">
            <v>1</v>
          </cell>
          <cell r="HR167">
            <v>0</v>
          </cell>
          <cell r="HS167">
            <v>0</v>
          </cell>
          <cell r="HT167">
            <v>0</v>
          </cell>
          <cell r="HU167">
            <v>0</v>
          </cell>
          <cell r="HV167">
            <v>0</v>
          </cell>
          <cell r="HW167">
            <v>0</v>
          </cell>
          <cell r="HX167">
            <v>1</v>
          </cell>
          <cell r="HY167" t="str">
            <v>No Programó</v>
          </cell>
          <cell r="HZ167" t="str">
            <v>No Programó</v>
          </cell>
          <cell r="IA167" t="str">
            <v>No Programó</v>
          </cell>
          <cell r="IB167" t="str">
            <v>No Programó</v>
          </cell>
          <cell r="IC167" t="str">
            <v>No Programó</v>
          </cell>
          <cell r="ID167">
            <v>1</v>
          </cell>
          <cell r="IE167">
            <v>1</v>
          </cell>
          <cell r="IF167">
            <v>1</v>
          </cell>
          <cell r="IG167">
            <v>1</v>
          </cell>
          <cell r="IH167">
            <v>1</v>
          </cell>
          <cell r="II167">
            <v>1</v>
          </cell>
          <cell r="IJ167">
            <v>1</v>
          </cell>
          <cell r="IK167" t="str">
            <v>No Programó</v>
          </cell>
          <cell r="IL167">
            <v>1</v>
          </cell>
          <cell r="IM167">
            <v>1</v>
          </cell>
          <cell r="IN167">
            <v>1</v>
          </cell>
          <cell r="IP167">
            <v>0</v>
          </cell>
        </row>
        <row r="168">
          <cell r="A168">
            <v>213</v>
          </cell>
          <cell r="B168" t="str">
            <v>Subdirección de Imprenta Distrital</v>
          </cell>
          <cell r="C168" t="str">
            <v>Subdirector de Imprenta Distrital</v>
          </cell>
          <cell r="D168" t="str">
            <v>Francisco Alfonso Soler Bejarano</v>
          </cell>
          <cell r="E168" t="str">
            <v>P1 -  ÉTICA, BUEN GOBIERNO Y TRANSPARENCIA</v>
          </cell>
          <cell r="F168" t="str">
            <v>P1O1 Consolidar a 2020 una cultura de visión y actuación ética,  integra y transparente</v>
          </cell>
          <cell r="G168" t="str">
            <v>P1O1A11 Realizar la formulación y el seguimiento a la ejecución del Plan Anticorrupción y de Atención al Ciudadano - PAAC, para la obtención de resultados óptimos en la medición del Índice de Gobierno Abierto - IGA</v>
          </cell>
          <cell r="H168" t="str">
            <v>Realizar oportunamente las publicaciones correspondientes, identificadas en el esquema de publicación de la Secretaria General</v>
          </cell>
          <cell r="I168" t="str">
            <v>Publicaciones correspondientes, identificadas en el esquema de publicación de la Secretaria General, realizadas oportunamente</v>
          </cell>
          <cell r="J168" t="str">
            <v xml:space="preserve">Este indicador permite monitorear el cumplimiento oportuno de los compromisos de publicación que posee la dependencia descritos en el esquema de publicación </v>
          </cell>
          <cell r="K168" t="str">
            <v>(Publicaciones correspondientes realizadas oportunamente / Publicaciones correspondientes del esquema de publicación de la Secretaria General)*100</v>
          </cell>
          <cell r="L168" t="str">
            <v xml:space="preserve">Publicaciones correspondientes realizadas oportunamente </v>
          </cell>
          <cell r="M168" t="str">
            <v>Publicaciones correspondientes del esquema de publicación de la Secretaria General</v>
          </cell>
          <cell r="O168" t="str">
            <v>Publicación oportuna, clara y veraz de la información relacionada con la gestión de la dependencia</v>
          </cell>
          <cell r="Q168" t="str">
            <v>Página WEB Secretaría General - Link PAAC
Informes del PAAC</v>
          </cell>
          <cell r="R168" t="str">
            <v>Aportes en la consolidación de la cultura de visión y actuación ética, íntegra y trasparente dando a conocer a la ciudadanía en general la normatividad vigente como producto de la gestión de la Alcaldía Mayor de Bogotá por medio de su publicación.</v>
          </cell>
          <cell r="S168" t="str">
            <v>Constante</v>
          </cell>
          <cell r="T168" t="str">
            <v>Constante</v>
          </cell>
          <cell r="U168" t="str">
            <v>Porcentaje</v>
          </cell>
          <cell r="V168" t="str">
            <v>Eficacia</v>
          </cell>
          <cell r="W168" t="str">
            <v>Resultado</v>
          </cell>
          <cell r="X168">
            <v>2019</v>
          </cell>
          <cell r="Y168">
            <v>0</v>
          </cell>
          <cell r="Z168">
            <v>2019</v>
          </cell>
          <cell r="AA168" t="str">
            <v>No Disponible / No Aplica</v>
          </cell>
          <cell r="AB168" t="str">
            <v>No Disponible / No Aplica</v>
          </cell>
          <cell r="AC168" t="str">
            <v>No Disponible / No Aplica</v>
          </cell>
          <cell r="AD168">
            <v>1</v>
          </cell>
          <cell r="AE168" t="str">
            <v>No Disponible / No Aplica</v>
          </cell>
          <cell r="AF168" t="str">
            <v>No Disponible / No Aplica</v>
          </cell>
          <cell r="AG168" t="str">
            <v>No Aplica</v>
          </cell>
          <cell r="AH168" t="str">
            <v>No Aplica</v>
          </cell>
          <cell r="AI168" t="str">
            <v>No Aplica</v>
          </cell>
          <cell r="AJ168">
            <v>1</v>
          </cell>
          <cell r="AK168" t="str">
            <v>No Aplica</v>
          </cell>
          <cell r="AL168" t="str">
            <v>No Aplica</v>
          </cell>
          <cell r="AM168" t="str">
            <v>No Aplica</v>
          </cell>
          <cell r="AN168" t="str">
            <v>No Aplica</v>
          </cell>
          <cell r="AO168" t="str">
            <v>No Aplica</v>
          </cell>
          <cell r="AP168">
            <v>1</v>
          </cell>
          <cell r="AQ168" t="str">
            <v>No Aplica</v>
          </cell>
          <cell r="AR168" t="str">
            <v>No Aplica</v>
          </cell>
          <cell r="AS168" t="str">
            <v>No Aplica</v>
          </cell>
          <cell r="AT168" t="str">
            <v>No Aplica</v>
          </cell>
          <cell r="AU168" t="str">
            <v>No Aplica</v>
          </cell>
          <cell r="AV168" t="str">
            <v>No Aplica</v>
          </cell>
          <cell r="AW168" t="str">
            <v>No Aplica</v>
          </cell>
          <cell r="AX168" t="str">
            <v>No Aplica</v>
          </cell>
          <cell r="AY168" t="str">
            <v>No Aplica</v>
          </cell>
          <cell r="AZ168" t="str">
            <v>No Aplica</v>
          </cell>
          <cell r="BA168" t="str">
            <v>No Aplica</v>
          </cell>
          <cell r="BB168" t="str">
            <v>No Aplica</v>
          </cell>
          <cell r="BC168" t="str">
            <v>No Aplica</v>
          </cell>
          <cell r="BD168" t="str">
            <v>No Aplica</v>
          </cell>
          <cell r="BE168" t="str">
            <v>No Aplica</v>
          </cell>
          <cell r="BF168" t="str">
            <v>No Aplica</v>
          </cell>
          <cell r="BG168" t="str">
            <v>No Aplica</v>
          </cell>
          <cell r="BH168" t="str">
            <v>No Aplica</v>
          </cell>
          <cell r="BI168" t="str">
            <v>No Aplica</v>
          </cell>
          <cell r="BJ168" t="str">
            <v>No Aplica</v>
          </cell>
          <cell r="BK168" t="str">
            <v>No Aplica</v>
          </cell>
          <cell r="BL168" t="str">
            <v>No Aplica</v>
          </cell>
          <cell r="BM168" t="str">
            <v>Plan de Acción PAAC</v>
          </cell>
          <cell r="BN168" t="str">
            <v xml:space="preserve">Este indicador permite monitorear el cumplimiento oportuno de los compromisos de publicación que posee la dependencia descritos en el esquema de publicación </v>
          </cell>
          <cell r="BO168" t="str">
            <v>Elaboración de inventario de publicaciones a cargo de la Subdirección que hacen parte del esquema de publicación de la Secretaría General.
Actualización de las publicaciones cuando se requiera.
Verificación por parte del funcionario designado, cada vez que se presente informe del PAAC.
Verificación del Subdirector durante análisis documental del nforme del PAAC del respectivo período.</v>
          </cell>
          <cell r="BP168" t="str">
            <v>Aportes en la consolidación de la cultura de visión y actuación ética, íntegra y trasparente dando a conocer a la ciudadanía en general la normatividad vigente como producto de la gestión de la Alcaldía Mayor de Bogotá por medio de su publicación.</v>
          </cell>
          <cell r="BQ168" t="str">
            <v>Página WEB Secretaría General - Link PAAC
Informes del PAAC</v>
          </cell>
          <cell r="BR168" t="str">
            <v>Constante</v>
          </cell>
          <cell r="BS168">
            <v>1</v>
          </cell>
          <cell r="BT168">
            <v>1</v>
          </cell>
          <cell r="BU168">
            <v>1</v>
          </cell>
          <cell r="BV168">
            <v>1</v>
          </cell>
          <cell r="BW168">
            <v>1</v>
          </cell>
          <cell r="BX168">
            <v>1</v>
          </cell>
          <cell r="BY168">
            <v>1</v>
          </cell>
          <cell r="BZ168">
            <v>1</v>
          </cell>
          <cell r="CA168">
            <v>1</v>
          </cell>
          <cell r="CB168">
            <v>1</v>
          </cell>
          <cell r="CC168">
            <v>1</v>
          </cell>
          <cell r="CD168">
            <v>1</v>
          </cell>
          <cell r="CE168">
            <v>1</v>
          </cell>
          <cell r="CF168">
            <v>1</v>
          </cell>
          <cell r="CG168">
            <v>1</v>
          </cell>
          <cell r="CH168">
            <v>1</v>
          </cell>
          <cell r="CI168">
            <v>1</v>
          </cell>
          <cell r="CJ168">
            <v>1</v>
          </cell>
          <cell r="CK168">
            <v>1</v>
          </cell>
          <cell r="CL168">
            <v>1</v>
          </cell>
          <cell r="CM168">
            <v>1</v>
          </cell>
          <cell r="CN168">
            <v>1</v>
          </cell>
          <cell r="CO168">
            <v>1</v>
          </cell>
          <cell r="CP168">
            <v>1</v>
          </cell>
          <cell r="CQ168">
            <v>1</v>
          </cell>
          <cell r="CR168">
            <v>1</v>
          </cell>
          <cell r="CS168">
            <v>21</v>
          </cell>
          <cell r="CT168">
            <v>21</v>
          </cell>
          <cell r="CU168" t="str">
            <v>Se recibieron 21 solicitudes de registro distrital y se atendieron 21 Registros Distritales del número 6465 al 6485. en los que se publicaron 133 actos administrativos, dando así cumplimiento al 100% de las solicitudes que realizaron las entidades distritales a la Imprenta Distrital por este concepto y en cumplimiento de la normatividad vigente.</v>
          </cell>
          <cell r="CV168" t="str">
            <v>No se presentaron retrasos ni dificultades en la solicitud y atención de los 21 Registros Distritales.</v>
          </cell>
          <cell r="CW168" t="str">
            <v>Cumplimiento de las fechas de publicación programadas con el cliente para los 21 Registros Distritales. Cumplimiento del deber legal que tiene la Imprenta Distrital para la publicación de los actos administrativos de las entidades del Distrito Capital, conforme al Decreto 430 de 2018. Reconocimiento por parte de las entidades distritales.</v>
          </cell>
          <cell r="CX168">
            <v>20</v>
          </cell>
          <cell r="CY168">
            <v>20</v>
          </cell>
          <cell r="CZ168" t="str">
            <v>Se recibieron 20 solicitudes de registro distrital y se atendieron 20 Registros Distritales del número 6486 al 6505. en los que se publicaron 117 actos administrativos, dando así cumplimiento al 100% de las solicitudes que realizaron las entidades distritales a la Imprenta Distrital por este concepto y en cumplimiento de la normatividad vigente.</v>
          </cell>
          <cell r="DA168" t="str">
            <v>No se presentaron retrasos ni dificultades en la solicitud y atención de los 20 Registros Distritales.</v>
          </cell>
          <cell r="DB168"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Decreto 430 de 2018. Reconocimiento por parte de las entidades distritales.</v>
          </cell>
          <cell r="DC168">
            <v>20</v>
          </cell>
          <cell r="DD168">
            <v>20</v>
          </cell>
          <cell r="DE168" t="str">
            <v>Se recibieron 20 solicitudes de registro distrital y se atendieron 20 Registros Distritales del número 6506 al 6525. en los que se publicaron 162 actos administrativos, dando así cumplimiento al 100% de las solicitudes que realizaron las entidades distritales a la Imprenta Distrital por este concepto y en cumplimiento de la normatividad vigente.</v>
          </cell>
          <cell r="DF168" t="str">
            <v>No se presentaron retrasos ni dificultades en la solicitud y atención de los 20 Registros Distritales.</v>
          </cell>
          <cell r="DG168"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Decreto 430 de 2018. Reconocimiento por parte de las entidades distritales.</v>
          </cell>
          <cell r="DH168">
            <v>20</v>
          </cell>
          <cell r="DI168">
            <v>20</v>
          </cell>
          <cell r="DJ168" t="str">
            <v>Se recibieron 20 solicitudes de registro distrital y se atendieron 20 Registros Distritales del número 6526 al 6545. en los que se publicaron 127 actos administrativos, dando así cumplimiento al 100% de las solicitudes que realizaron las entidades distritales a la Imprenta Distrital por este concepto y en cumplimiento de la normatividad vigente.</v>
          </cell>
          <cell r="DK168" t="str">
            <v>No se presentaron retrasos ni dificultades en la solicitud y atención de los 20 Registros Distritales.</v>
          </cell>
          <cell r="DL168" t="str">
            <v>Cumplimiento de las fechas de publicación programadas con el cliente para los 20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DM168">
            <v>22</v>
          </cell>
          <cell r="DN168">
            <v>22</v>
          </cell>
          <cell r="DO168" t="str">
            <v>Se recibieron 22 solicitudes de registro distrital y se atendieron 22 Registros Distritales del número 6546 al 6567. en los que se publicaron 151 actos administrativos, dando así cumplimiento al 100% de las solicitudes que realizaron las entidades distritales a la Imprenta Distrital por este concepto y en cumplimiento de la normatividad vigente.</v>
          </cell>
          <cell r="DP168" t="str">
            <v xml:space="preserve">No se presentaron retrasos ni dificultades en la solicitud y atención de los 22 Registros Distritales. Se publicaron oportunamente los 151 actos administrativos. </v>
          </cell>
          <cell r="DQ168" t="str">
            <v>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DR168">
            <v>18</v>
          </cell>
          <cell r="DS168">
            <v>18</v>
          </cell>
          <cell r="DT168" t="str">
            <v>Se recibieron 18 solicitudes de registro distrital y se atendieron 18 Registros Distritales del número 6568 al 6585. en los que se publicaron 215 actos administrativos, dando así cumplimiento al 100% de las solicitudes que realizaron las entidades distritales a la Imprenta Distrital por este concepto y en cumplimiento de la normatividad vigente.</v>
          </cell>
          <cell r="DU168" t="str">
            <v xml:space="preserve">No se presentaron retrasos ni dificultades en la solicitud y atención de los18 Registros Distritales. Se publicaron oportunamente los 215 actos administrativos. </v>
          </cell>
          <cell r="DV168" t="str">
            <v>Cumplimiento de las fechas de publicación programadas con el cliente para los 18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DW168">
            <v>22</v>
          </cell>
          <cell r="DX168">
            <v>22</v>
          </cell>
          <cell r="DY168" t="str">
            <v>Se recibieron 22 solicitudes de registro distrital y se generaron 22 órdenes de producción de Registro Distrital, del número 6586 al 6607 dando cumplimiento al 100% de la meta establecida. Se publicaron 162 actos administrativos correspondientes a entidades distritales.</v>
          </cell>
          <cell r="DZ168" t="str">
            <v/>
          </cell>
          <cell r="EA168" t="str">
            <v>Cumplimiento de las fechas de publicación programadas con el cliente para los 22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EB168">
            <v>17</v>
          </cell>
          <cell r="EC168">
            <v>17</v>
          </cell>
          <cell r="ED168" t="str">
            <v>Se recibieron 17 solicitudes de registro distrital y se generaron 17 órdenes de producción de Registro Distrital, del número 6608 al 6624 dando cumplimiento al 100% de la meta establecida. Se publicaron 133 actos administrativos correspondientes a entidades distritales.</v>
          </cell>
          <cell r="EE168" t="str">
            <v/>
          </cell>
          <cell r="EF168" t="str">
            <v>Cumplimiento de las fechas de publicación programadas con el cliente para los 17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EG168">
            <v>21</v>
          </cell>
          <cell r="EH168">
            <v>21</v>
          </cell>
          <cell r="EI168" t="str">
            <v>Se recibieron 21 solicitudes de registro distrital y se generaron 21 órdenes de producción de Registro Distrital, del número 6625 al 6645 dando cumplimiento al 100% de la meta establecida. Se publicaron 134 actos administrativos correspondientes a entidades distritales.</v>
          </cell>
          <cell r="EJ168" t="str">
            <v/>
          </cell>
          <cell r="EK168" t="str">
            <v>Cumplimiento de las fechas de publicación programadas con el cliente para los 21 Registros Distritales.  Cumplimiento del deber legal que tiene la Imprenta Distrital para la publicación y expedición de los actos administrativos de las entidades del Distrito Capital, conforme al Capítulo Tercero, del Decreto 654 de 2011. Reconocimiento por parte de las entidades distritales.</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v>181</v>
          </cell>
          <cell r="FB168">
            <v>0</v>
          </cell>
          <cell r="FC168" t="str">
            <v>Cumple</v>
          </cell>
          <cell r="FD168" t="str">
            <v>Cumplido</v>
          </cell>
          <cell r="FE168" t="str">
            <v>Cumplido</v>
          </cell>
          <cell r="FF168" t="str">
            <v>Adecuado</v>
          </cell>
          <cell r="FG168" t="str">
            <v>Coherente</v>
          </cell>
          <cell r="FH168" t="str">
            <v>Concuerda</v>
          </cell>
          <cell r="FI168" t="str">
            <v>Concuerda</v>
          </cell>
          <cell r="FJ168" t="str">
            <v>Relación directa</v>
          </cell>
          <cell r="FK168" t="str">
            <v>Adecuado</v>
          </cell>
          <cell r="FL168" t="str">
            <v>Oportuna</v>
          </cell>
          <cell r="FM168" t="str">
            <v>C4- El avance cualitativo no permite dar cuenta del avance realizado por la dependencia. No describe el número de publicaciones, ni algún logro sobre el cumplimiento, el beneficio debe relacionar el impacto que genera realizar las publicaciones. 
C5-  El indicador se describe como número de publicaciones correspondientes, indentificadas en el esquema de publicación de la SG y realizadas oportunamente. El informe narrativo (avance cualitativo) no se conecta con esta descripción. 
C6- No concuerda el avance cuantitativo con el avance cualitativo. Esta descripción debe narrar y respaldar el cumplimiento del indicador. 
C8- No se identifica dentro del avance cualitativo ninguna actividad realizada para el cumplimiento del indicador, el inventario de publicaciones o la verificación. 
C9- No se encuentran las evidencias que soporten el cumplimiento. Para las publicaciones realizadas existe un formato (Publicación, actualización, activación o desactivación en los portales WEB o micrositios de la Secretaría General "4204000-FT-1025" ) para relacionar la ruta donde se publicó el documento y un pantallazo de esa publicación. Para el cargue de estas evidencias hay un plazo limite hasta el 22 de abril de 2019, en caso de no realizar el ajuste el cumplimiento no se tendrá en cuenta, puesto que no se relaciona la evidencia que soporte ese avance. 
Se subsanaron mediante memorando N° 3-2019-12360 de 22-04-19 .
Se registra información el 25-04-19</v>
          </cell>
          <cell r="FN168" t="str">
            <v>Luisa Fernanda Ortiz</v>
          </cell>
          <cell r="FO168" t="str">
            <v>Cumple</v>
          </cell>
          <cell r="FP168" t="str">
            <v>Cumplido</v>
          </cell>
          <cell r="FQ168" t="e">
            <v>#N/A</v>
          </cell>
          <cell r="FR168" t="str">
            <v>Adecuado</v>
          </cell>
          <cell r="FS168" t="str">
            <v>Coherente</v>
          </cell>
          <cell r="FT168" t="str">
            <v>Concuerda</v>
          </cell>
          <cell r="FU168" t="str">
            <v>Concuerda</v>
          </cell>
          <cell r="FV168" t="str">
            <v>Relación directa</v>
          </cell>
          <cell r="FW168" t="str">
            <v>Adecuado</v>
          </cell>
          <cell r="FX168" t="str">
            <v>Oportuna</v>
          </cell>
          <cell r="FY168" t="str">
            <v>El indicador se reportó adecuadamente durante el segundo trimestre, se acogieron las recomendaciones realizadas por la OAP, el reporte es coherente, suficiente, articulado, consistente y oportuno. Se recomienda incluir aparte del pantallazo que se relaciona, el link para acceder más fácil a las publicaciones. </v>
          </cell>
          <cell r="FZ168" t="str">
            <v>Luisa Fernanda Ortiz</v>
          </cell>
          <cell r="GA168">
            <v>0</v>
          </cell>
          <cell r="GB168" t="str">
            <v>Cumplido</v>
          </cell>
          <cell r="GC168" t="e">
            <v>#N/A</v>
          </cell>
          <cell r="GD168">
            <v>0</v>
          </cell>
          <cell r="GE168">
            <v>0</v>
          </cell>
          <cell r="GF168">
            <v>0</v>
          </cell>
          <cell r="GG168">
            <v>0</v>
          </cell>
          <cell r="GH168">
            <v>0</v>
          </cell>
          <cell r="GI168">
            <v>0</v>
          </cell>
          <cell r="GJ168">
            <v>0</v>
          </cell>
          <cell r="GK168">
            <v>0</v>
          </cell>
          <cell r="GL168">
            <v>0</v>
          </cell>
          <cell r="GM168">
            <v>0</v>
          </cell>
          <cell r="GN168">
            <v>0</v>
          </cell>
          <cell r="GO168" t="e">
            <v>#N/A</v>
          </cell>
          <cell r="GP168">
            <v>0</v>
          </cell>
          <cell r="GQ168">
            <v>0</v>
          </cell>
          <cell r="GR168">
            <v>0</v>
          </cell>
          <cell r="GS168">
            <v>0</v>
          </cell>
          <cell r="GT168">
            <v>0</v>
          </cell>
          <cell r="GU168">
            <v>0</v>
          </cell>
          <cell r="GV168">
            <v>0</v>
          </cell>
          <cell r="GW168">
            <v>0</v>
          </cell>
          <cell r="GX168">
            <v>0</v>
          </cell>
          <cell r="GY168">
            <v>1</v>
          </cell>
          <cell r="GZ168">
            <v>1</v>
          </cell>
          <cell r="HA168">
            <v>1</v>
          </cell>
          <cell r="HB168">
            <v>1</v>
          </cell>
          <cell r="HC168">
            <v>1</v>
          </cell>
          <cell r="HD168">
            <v>1</v>
          </cell>
          <cell r="HE168">
            <v>1</v>
          </cell>
          <cell r="HF168">
            <v>1</v>
          </cell>
          <cell r="HG168">
            <v>1</v>
          </cell>
          <cell r="HH168" t="str">
            <v/>
          </cell>
          <cell r="HI168" t="str">
            <v/>
          </cell>
          <cell r="HJ168" t="str">
            <v/>
          </cell>
          <cell r="HK168">
            <v>181</v>
          </cell>
          <cell r="HL168">
            <v>1</v>
          </cell>
          <cell r="HM168">
            <v>1</v>
          </cell>
          <cell r="HN168">
            <v>1</v>
          </cell>
          <cell r="HO168">
            <v>1</v>
          </cell>
          <cell r="HP168">
            <v>1</v>
          </cell>
          <cell r="HQ168">
            <v>1</v>
          </cell>
          <cell r="HR168">
            <v>1</v>
          </cell>
          <cell r="HS168">
            <v>1</v>
          </cell>
          <cell r="HT168">
            <v>1</v>
          </cell>
          <cell r="HU168">
            <v>0</v>
          </cell>
          <cell r="HV168">
            <v>0</v>
          </cell>
          <cell r="HW168">
            <v>0</v>
          </cell>
          <cell r="HX168">
            <v>1</v>
          </cell>
          <cell r="HY168">
            <v>1</v>
          </cell>
          <cell r="HZ168">
            <v>1</v>
          </cell>
          <cell r="IA168">
            <v>1</v>
          </cell>
          <cell r="IB168">
            <v>1</v>
          </cell>
          <cell r="IC168">
            <v>1</v>
          </cell>
          <cell r="ID168">
            <v>1</v>
          </cell>
          <cell r="IE168">
            <v>1</v>
          </cell>
          <cell r="IF168">
            <v>1</v>
          </cell>
          <cell r="IG168">
            <v>1</v>
          </cell>
          <cell r="IH168">
            <v>1</v>
          </cell>
          <cell r="II168">
            <v>1</v>
          </cell>
          <cell r="IJ168">
            <v>1</v>
          </cell>
          <cell r="IK168">
            <v>1</v>
          </cell>
          <cell r="IL168">
            <v>1</v>
          </cell>
          <cell r="IM168">
            <v>1</v>
          </cell>
          <cell r="IN168">
            <v>1</v>
          </cell>
          <cell r="IP168">
            <v>1</v>
          </cell>
        </row>
        <row r="169">
          <cell r="A169">
            <v>38</v>
          </cell>
          <cell r="B169" t="str">
            <v>Subdirección de Imprenta Distrital</v>
          </cell>
          <cell r="C169" t="str">
            <v>Subdirector de Imprenta Distrital</v>
          </cell>
          <cell r="D169" t="str">
            <v>Francisco Alfonso Soler Bejarano</v>
          </cell>
          <cell r="E169" t="str">
            <v>P2 -  SERVICIO AL CIUDADANO</v>
          </cell>
          <cell r="F169" t="str">
            <v xml:space="preserve">P2O1 Mejorar la experiencia de la ciudadanía, con enfoque diferencial y preferencial, en su relación con la Administración Distrital </v>
          </cell>
          <cell r="G169"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69" t="str">
            <v>Alcanzar el 95% o más de satisfacción en los servicios prestados por la Subdirección de Imprenta Distrital</v>
          </cell>
          <cell r="I169" t="str">
            <v>Grado de Satisfacción de los servicios prestados por la Subdirección de Distrital</v>
          </cell>
          <cell r="J169" t="str">
            <v>Este indicador mide la satisfacción de los servicios prestados por la Subdirección de Imprenta Distrital a las entidades, organismos y órganos de control del Distrito Capital que los solicitan, mediante la implementación de una encuesta de percepción.</v>
          </cell>
          <cell r="K169" t="str">
            <v xml:space="preserve">  Promedio del resultado de las encuestas de satisfacción de los servicios  prestados     </v>
          </cell>
          <cell r="L169" t="str">
            <v xml:space="preserve">  Promedio del resultado de las encuestas de satisfacción de los servicios  prestados     </v>
          </cell>
          <cell r="M169">
            <v>0</v>
          </cell>
          <cell r="O169" t="str">
            <v>Servicios prestados a satisfacción, por la Subdirección de Imprenta Distrital</v>
          </cell>
          <cell r="P169" t="str">
            <v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v>
          </cell>
          <cell r="Q169" t="str">
            <v>Encuestas de satisfacción
Informe de encuestas de satisfacción con grados de cumplimiento menor al 95%</v>
          </cell>
          <cell r="R169" t="str">
            <v xml:space="preserve">Contar con información de referencia para el mejoramiento de la calidad en la prestación del servicio.
Mejorar la experiencia de la ciudadanía con enfoque diferencial y preferencial, en su relación con la administración distrital. </v>
          </cell>
          <cell r="S169" t="str">
            <v>Constante</v>
          </cell>
          <cell r="T169" t="str">
            <v>Constante</v>
          </cell>
          <cell r="U169" t="str">
            <v>Número</v>
          </cell>
          <cell r="V169" t="str">
            <v>Efectividad</v>
          </cell>
          <cell r="W169" t="str">
            <v>Resultado</v>
          </cell>
          <cell r="X169">
            <v>2016</v>
          </cell>
          <cell r="Y169">
            <v>0</v>
          </cell>
          <cell r="Z169">
            <v>2016</v>
          </cell>
          <cell r="AA169">
            <v>0</v>
          </cell>
          <cell r="AB169">
            <v>0.92</v>
          </cell>
          <cell r="AC169">
            <v>0.95</v>
          </cell>
          <cell r="AD169">
            <v>0.95</v>
          </cell>
          <cell r="AE169">
            <v>0.95</v>
          </cell>
          <cell r="AF169">
            <v>0</v>
          </cell>
          <cell r="AG169" t="str">
            <v>No Aplica</v>
          </cell>
          <cell r="AH169" t="str">
            <v>No Aplica</v>
          </cell>
          <cell r="AI169" t="str">
            <v>No Aplica</v>
          </cell>
          <cell r="AJ169">
            <v>1</v>
          </cell>
          <cell r="AK169" t="str">
            <v>No Aplica</v>
          </cell>
          <cell r="AL169" t="str">
            <v>No Aplica</v>
          </cell>
          <cell r="AM169" t="str">
            <v>No Aplica</v>
          </cell>
          <cell r="AN169">
            <v>1</v>
          </cell>
          <cell r="AO169" t="str">
            <v>Elaboración de impresos y Registro Distrital</v>
          </cell>
          <cell r="AP169">
            <v>1</v>
          </cell>
          <cell r="AQ169" t="str">
            <v>No Aplica</v>
          </cell>
          <cell r="AR169" t="str">
            <v>No Aplica</v>
          </cell>
          <cell r="AS169" t="str">
            <v>No Aplica</v>
          </cell>
          <cell r="AT169" t="str">
            <v>No Aplica</v>
          </cell>
          <cell r="AU169" t="str">
            <v>No Aplica</v>
          </cell>
          <cell r="AV169" t="str">
            <v>No Aplica</v>
          </cell>
          <cell r="AW169" t="str">
            <v>No Aplica</v>
          </cell>
          <cell r="AX169" t="str">
            <v>No Aplica</v>
          </cell>
          <cell r="AY169" t="str">
            <v>No Aplica</v>
          </cell>
          <cell r="AZ169" t="str">
            <v>No Aplica</v>
          </cell>
          <cell r="BA169" t="str">
            <v>No Aplica</v>
          </cell>
          <cell r="BB169" t="str">
            <v>No Aplica</v>
          </cell>
          <cell r="BC169" t="str">
            <v>No Aplica</v>
          </cell>
          <cell r="BD169">
            <v>1</v>
          </cell>
          <cell r="BE169" t="str">
            <v>No Aplica</v>
          </cell>
          <cell r="BF169">
            <v>1</v>
          </cell>
          <cell r="BG169" t="str">
            <v>No Aplica</v>
          </cell>
          <cell r="BH169" t="str">
            <v>No Aplica</v>
          </cell>
          <cell r="BI169" t="str">
            <v>No Aplica</v>
          </cell>
          <cell r="BJ169" t="str">
            <v>No Aplica</v>
          </cell>
          <cell r="BK169" t="str">
            <v>No Aplica</v>
          </cell>
          <cell r="BL169" t="str">
            <v>No Aplica</v>
          </cell>
          <cell r="BM169" t="str">
            <v>Plan de Acción SGCElaboración de impresos y Registro DistritalPAACPLAN ESTRATÉGICO DE TECNOLOGÍAS DE INFORMACIÓN Y LAS COMUNICACIONES (PETI)PLAN DE SEGURIDAD Y PRIVACIDAD DE LA INFORMACIÓN</v>
          </cell>
          <cell r="BN169" t="str">
            <v>Este indicador mide la satisfacción de los servicios prestados por la Subdirección de Imprenta Distrital a las entidades, organismos y órganos de control del Distrito Capital que los solicitan, mediante la implementación de una encuesta de percepción.</v>
          </cell>
          <cell r="BO169" t="str">
            <v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v>
          </cell>
          <cell r="BP169" t="str">
            <v xml:space="preserve">Contar con información de referencia para el mejoramiento de la calidad en la prestación del servicio.
Mejorar la experiencia de la ciudadanía con enfoque diferencial y preferencial, en su relación con la administración distrital. </v>
          </cell>
          <cell r="BQ169" t="str">
            <v>Encuestas de satisfacción
Informe de encuestas de satisfacción con grados de cumplimiento menor al 95%</v>
          </cell>
          <cell r="BR169" t="str">
            <v>Constante</v>
          </cell>
          <cell r="BS169">
            <v>0.95</v>
          </cell>
          <cell r="BT169">
            <v>0</v>
          </cell>
          <cell r="BU169">
            <v>0</v>
          </cell>
          <cell r="BV169">
            <v>0.95</v>
          </cell>
          <cell r="BW169">
            <v>0</v>
          </cell>
          <cell r="BX169">
            <v>0</v>
          </cell>
          <cell r="BY169">
            <v>0.95</v>
          </cell>
          <cell r="BZ169">
            <v>0</v>
          </cell>
          <cell r="CA169">
            <v>0</v>
          </cell>
          <cell r="CB169">
            <v>0.95</v>
          </cell>
          <cell r="CC169">
            <v>0</v>
          </cell>
          <cell r="CD169">
            <v>0</v>
          </cell>
          <cell r="CE169">
            <v>0.95</v>
          </cell>
          <cell r="CF169">
            <v>0</v>
          </cell>
          <cell r="CG169">
            <v>0</v>
          </cell>
          <cell r="CH169">
            <v>0.95</v>
          </cell>
          <cell r="CI169">
            <v>0</v>
          </cell>
          <cell r="CJ169">
            <v>0</v>
          </cell>
          <cell r="CK169">
            <v>0.95</v>
          </cell>
          <cell r="CL169">
            <v>0</v>
          </cell>
          <cell r="CM169">
            <v>0</v>
          </cell>
          <cell r="CN169">
            <v>0.95</v>
          </cell>
          <cell r="CO169">
            <v>0</v>
          </cell>
          <cell r="CP169">
            <v>0</v>
          </cell>
          <cell r="CQ169">
            <v>0.95</v>
          </cell>
          <cell r="CR169">
            <v>0.95</v>
          </cell>
          <cell r="CS169" t="str">
            <v/>
          </cell>
          <cell r="CT169" t="str">
            <v/>
          </cell>
          <cell r="CU169" t="str">
            <v/>
          </cell>
          <cell r="CV169" t="str">
            <v/>
          </cell>
          <cell r="CW169" t="str">
            <v/>
          </cell>
          <cell r="CX169" t="str">
            <v/>
          </cell>
          <cell r="CY169" t="str">
            <v/>
          </cell>
          <cell r="CZ169" t="str">
            <v/>
          </cell>
          <cell r="DA169" t="str">
            <v/>
          </cell>
          <cell r="DB169" t="str">
            <v/>
          </cell>
          <cell r="DC169">
            <v>0.98</v>
          </cell>
          <cell r="DD169" t="str">
            <v/>
          </cell>
          <cell r="DE169" t="str">
            <v xml:space="preserve">Se elaboró Encuesta de Percepción a Usuarios de Entidades Distritales, para el proceso ELABORACION DE IMPRESOS Y REGISTRO DISTRITAL, con trabajo de campo entre el 8/02/2019. Tamaño de la muestra 54, tipo de muestreo: Cuantitativo, Población: encuestas diligenciadas de los impresos de artes gráficas después de terminado el trabajo. </v>
          </cell>
          <cell r="DF169" t="str">
            <v>No se presentaron retrasos ni dificultades en la elaboración de la encuesta.</v>
          </cell>
          <cell r="DG169" t="str">
            <v>De acuerdo al objetivo de la encuesta, Medir el grado de satisfacción del público objeto de la Subdirección de Imprenta
Distrital y conforme al resultado obtenido, se determina que el 98.15% de los usuarios están muy satisfechos o satisfechos con los trabajos de Impresión, lo que le permite a la entidad seguir contando con la confianza depositada y el mejoramiento continuo de todos sus procesos.</v>
          </cell>
          <cell r="DH169" t="str">
            <v/>
          </cell>
          <cell r="DI169" t="str">
            <v/>
          </cell>
          <cell r="DJ169" t="str">
            <v/>
          </cell>
          <cell r="DK169" t="str">
            <v/>
          </cell>
          <cell r="DL169" t="str">
            <v/>
          </cell>
          <cell r="DM169" t="str">
            <v/>
          </cell>
          <cell r="DN169" t="str">
            <v/>
          </cell>
          <cell r="DO169" t="str">
            <v/>
          </cell>
          <cell r="DP169" t="str">
            <v/>
          </cell>
          <cell r="DQ169" t="str">
            <v/>
          </cell>
          <cell r="DR169">
            <v>1</v>
          </cell>
          <cell r="DS169" t="str">
            <v/>
          </cell>
          <cell r="DT169" t="str">
            <v>Se elaboró Encuesta de Percepción a Usuarios de Entidades Distritales, para el proceso ELABORACION DE IMPRESOS Y REGISTRO DISTRITAL, con trabajo de campo entre el 4 de abril y 21 de junio de 2019. Tamaño de la muestra 41,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Nivel: Poco satisfecho:   Rango:   0%
Nivel: Insatisfecho:    Rango:   0%
Nivel: No contestada:    Rango:   0%
TOTAL: 100%.</v>
          </cell>
          <cell r="DU169" t="str">
            <v xml:space="preserve"> No se presentaron retrasos ni dificultades en la elaboración de la encuesta.  </v>
          </cell>
          <cell r="DV169" t="str">
            <v>De acuerdo al objetivo de la encuesta, Medir el grado de satisfacción del público objeto de la Subdirección de Imprenta Distrital y conforme al resultado obtenido, se determina que el 100% de los usuarios están muy satisfechos o satisfechos con los trabajos de Impresión, lo que le permite a la entidad seguir contando con la confianza depositada y el mejoramiento continuo de todos sus procesos.</v>
          </cell>
          <cell r="DW169" t="str">
            <v/>
          </cell>
          <cell r="DX169" t="str">
            <v/>
          </cell>
          <cell r="DY169" t="str">
            <v/>
          </cell>
          <cell r="DZ169" t="str">
            <v/>
          </cell>
          <cell r="EA169" t="str">
            <v/>
          </cell>
          <cell r="EB169">
            <v>1</v>
          </cell>
          <cell r="EC169" t="str">
            <v/>
          </cell>
          <cell r="ED169" t="str">
            <v>Se elaboró Encuesta de Percepción a Usuarios de Entidades Distritales, para el proceso ELABORACION DE IMPRESOS Y REGISTRO DISTRITAL, con trabajo de campo entre el 1 de julioil y el 30 de agosto de 2019, Tamaño de la muestra 38,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TOTAL: 100%.</v>
          </cell>
          <cell r="EE169" t="str">
            <v/>
          </cell>
          <cell r="EF169" t="str">
            <v>De acuerdo al objetivo de la encuesta, Medir el grado de satisfacción del público objeto de la Subdirección de Imprenta Distrital y conforme al resultado obtenido, se determina que el 100% de los usuarios están muy satisfechos o satisfechos con los trabajos de Impresión, lo que le permite a la entidad seguir contando con la confianza depositada y el mejoramiento continuo de todos sus procesos.</v>
          </cell>
          <cell r="EG169">
            <v>1</v>
          </cell>
          <cell r="EH169" t="str">
            <v/>
          </cell>
          <cell r="EI169" t="str">
            <v>Se elaboró Encuesta de Percepción a Usuarios de Entidades Distritales, para el proceso ELABORACION DE IMPRESOS Y REGISTRO DISTRITAL, con trabajo de campo entre el 1 de julio y el 25 de septiembre de 2019, Tamaño de la muestra 41, tipo de muestreo: Cuantitativo, Universo o Población: encuestas diligenciadas de los impresos de artes gráficas después de terminado el trabajo. Resumen consolidado de las respuestas dadas a las preguntas sobre Satisfacción con los servicios:Nivel: Muy Satisfecho y Satisfecho:   Rango: 100%.
TOTAL: 100%.</v>
          </cell>
          <cell r="EJ169" t="str">
            <v/>
          </cell>
          <cell r="EK169" t="str">
            <v>De acuerdo al objetivo de la encuesta, Medir el grado de satisfacción del público objeto de la Subdirección de Imprenta Distrital y conforme al resultado obtenido, se determina que el 100% de los usuarios están muy satisfechos o satisfechos con los trabajos de Impresión, lo que le permite a la entidad seguir contando con la confianza depositada y el mejoramiento continuo de todos sus procesos.</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v>3.98</v>
          </cell>
          <cell r="FB169">
            <v>0</v>
          </cell>
          <cell r="FC169" t="str">
            <v>Cumple</v>
          </cell>
          <cell r="FD169" t="str">
            <v>Anticipado</v>
          </cell>
          <cell r="FE169" t="str">
            <v>Anticipado</v>
          </cell>
          <cell r="FF169" t="str">
            <v>Adecuado</v>
          </cell>
          <cell r="FG169" t="str">
            <v>Coherente</v>
          </cell>
          <cell r="FH169" t="str">
            <v>Concuerda</v>
          </cell>
          <cell r="FI169" t="str">
            <v>Concuerda</v>
          </cell>
          <cell r="FJ169" t="str">
            <v>Relación directa</v>
          </cell>
          <cell r="FK169" t="str">
            <v>Adecuado</v>
          </cell>
          <cell r="FL169" t="str">
            <v>Oportuna</v>
          </cell>
          <cell r="FM169" t="str">
            <v>C4- El avance cualitativo no permite dar cuenta del grado de satisfacción de los servicios prestados por la Subdirección de Imprenta, no describe el resultado de la encuesta, no se relaciona ningun logro ni algun análisis general del indicador
C5-  El indicador se describe como grado de satisfacción de los servicios prestados por la Subdirección de Imprenta. El informe narrativo (avance cualitativo) no se conecta con esta descripción.
C6- No concuerda el avance cuantitativo con el avance cualitativo. Esta descripción debe narrar y respaldar el cumplimiento del indicador. 
C8- No se identifica dentro del avance cualitativo ninguna actividad realizada para el cumplimiento del indicador.
Se subsanaron mediante memorando N° 3-2019-12360 de 22-04-19 .
Se registra información el 25-04-19</v>
          </cell>
          <cell r="FN169" t="str">
            <v>Luisa Fernanda Ortiz</v>
          </cell>
          <cell r="FO169" t="str">
            <v>Cumple</v>
          </cell>
          <cell r="FP169" t="str">
            <v>Anticipado</v>
          </cell>
          <cell r="FQ169" t="e">
            <v>#N/A</v>
          </cell>
          <cell r="FR169" t="str">
            <v>Adecuado</v>
          </cell>
          <cell r="FS169" t="str">
            <v>Coherente</v>
          </cell>
          <cell r="FT169" t="str">
            <v>Concuerda</v>
          </cell>
          <cell r="FU169" t="str">
            <v>Concuerda</v>
          </cell>
          <cell r="FV169" t="str">
            <v>Relación directa</v>
          </cell>
          <cell r="FW169" t="str">
            <v>Adecuado</v>
          </cell>
          <cell r="FX169" t="str">
            <v>Oportuna</v>
          </cell>
          <cell r="FY169" t="str">
            <v xml:space="preserve">Dentro del avance cualitativo se debe modificar el rango que se relaciona puesto que aparece en cero. Con relación a las dificultades, verificar la pertinencia de dicha descripción, puesto que el indicador al cumplirse no debe contener ninguna observación en su casilla de diligenciamiento. Se recibe aclaración de los porcentajes y de la dificultad relacionada mediante memorando N 3-2019-22370. De igual manera se realizan las modificaciones relacionadas. </v>
          </cell>
          <cell r="FZ169" t="str">
            <v>Luisa Fernanda Ortiz</v>
          </cell>
          <cell r="GA169">
            <v>0</v>
          </cell>
          <cell r="GB169" t="str">
            <v>Anticipado</v>
          </cell>
          <cell r="GC169" t="e">
            <v>#N/A</v>
          </cell>
          <cell r="GD169">
            <v>0</v>
          </cell>
          <cell r="GE169">
            <v>0</v>
          </cell>
          <cell r="GF169">
            <v>0</v>
          </cell>
          <cell r="GG169">
            <v>0</v>
          </cell>
          <cell r="GH169">
            <v>0</v>
          </cell>
          <cell r="GI169">
            <v>0</v>
          </cell>
          <cell r="GJ169">
            <v>0</v>
          </cell>
          <cell r="GK169">
            <v>0</v>
          </cell>
          <cell r="GL169">
            <v>0</v>
          </cell>
          <cell r="GM169">
            <v>0</v>
          </cell>
          <cell r="GN169">
            <v>0</v>
          </cell>
          <cell r="GO169" t="e">
            <v>#N/A</v>
          </cell>
          <cell r="GP169">
            <v>0</v>
          </cell>
          <cell r="GQ169">
            <v>0</v>
          </cell>
          <cell r="GR169">
            <v>0</v>
          </cell>
          <cell r="GS169">
            <v>0</v>
          </cell>
          <cell r="GT169">
            <v>0</v>
          </cell>
          <cell r="GU169">
            <v>0</v>
          </cell>
          <cell r="GV169">
            <v>0</v>
          </cell>
          <cell r="GW169">
            <v>0</v>
          </cell>
          <cell r="GX169">
            <v>0</v>
          </cell>
          <cell r="GY169" t="str">
            <v/>
          </cell>
          <cell r="GZ169" t="str">
            <v/>
          </cell>
          <cell r="HA169">
            <v>0.98</v>
          </cell>
          <cell r="HB169" t="str">
            <v/>
          </cell>
          <cell r="HC169" t="str">
            <v/>
          </cell>
          <cell r="HD169">
            <v>1</v>
          </cell>
          <cell r="HE169" t="str">
            <v/>
          </cell>
          <cell r="HF169">
            <v>1</v>
          </cell>
          <cell r="HG169">
            <v>1</v>
          </cell>
          <cell r="HH169" t="str">
            <v/>
          </cell>
          <cell r="HI169" t="str">
            <v/>
          </cell>
          <cell r="HJ169" t="str">
            <v/>
          </cell>
          <cell r="HK169">
            <v>3.98</v>
          </cell>
          <cell r="HL169">
            <v>0</v>
          </cell>
          <cell r="HM169">
            <v>0</v>
          </cell>
          <cell r="HN169">
            <v>1.0315789473684212</v>
          </cell>
          <cell r="HO169">
            <v>0</v>
          </cell>
          <cell r="HP169">
            <v>0</v>
          </cell>
          <cell r="HQ169">
            <v>1.0526315789473684</v>
          </cell>
          <cell r="HR169">
            <v>0</v>
          </cell>
          <cell r="HS169">
            <v>1.0526315789473684</v>
          </cell>
          <cell r="HT169">
            <v>1.0526315789473684</v>
          </cell>
          <cell r="HU169">
            <v>0</v>
          </cell>
          <cell r="HV169">
            <v>0</v>
          </cell>
          <cell r="HW169">
            <v>0</v>
          </cell>
          <cell r="HX169">
            <v>0.25789473684210529</v>
          </cell>
          <cell r="HY169" t="str">
            <v>No Programó</v>
          </cell>
          <cell r="HZ169" t="str">
            <v>No Programó</v>
          </cell>
          <cell r="IA169">
            <v>1.0315789473684212</v>
          </cell>
          <cell r="IB169">
            <v>1.0315789473684212</v>
          </cell>
          <cell r="IC169">
            <v>1.0315789473684212</v>
          </cell>
          <cell r="ID169">
            <v>1.0421052631578949</v>
          </cell>
          <cell r="IE169">
            <v>1.0421052631578949</v>
          </cell>
          <cell r="IF169">
            <v>1.5684210526315789</v>
          </cell>
          <cell r="IG169">
            <v>1.3964912280701756</v>
          </cell>
          <cell r="IH169">
            <v>1.3964912280701756</v>
          </cell>
          <cell r="II169">
            <v>1.3964912280701756</v>
          </cell>
          <cell r="IJ169">
            <v>1.0473684210526315</v>
          </cell>
          <cell r="IK169">
            <v>1.0315789473684212</v>
          </cell>
          <cell r="IL169">
            <v>1.0421052631578949</v>
          </cell>
          <cell r="IM169">
            <v>1.3964912280701756</v>
          </cell>
          <cell r="IN169">
            <v>1.0526315789473684</v>
          </cell>
          <cell r="IP169">
            <v>0.34385964912280703</v>
          </cell>
        </row>
        <row r="170">
          <cell r="A170" t="str">
            <v>42B</v>
          </cell>
          <cell r="B170" t="str">
            <v>Subdirección de Imprenta Distrital</v>
          </cell>
          <cell r="C170" t="str">
            <v>Subdirector de Imprenta Distrital</v>
          </cell>
          <cell r="D170" t="str">
            <v>Francisco Alfonso Soler Bejarano</v>
          </cell>
          <cell r="E170" t="str">
            <v>P2 -  SERVICIO AL CIUDADANO</v>
          </cell>
          <cell r="F170" t="str">
            <v xml:space="preserve">P2O1 Mejorar la experiencia de la ciudadanía, con enfoque diferencial y preferencial, en su relación con la Administración Distrital </v>
          </cell>
          <cell r="G170"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70" t="str">
            <v>Ejecutar las solicitudes gráficas del Distrito, de acuerdo con el tipo de productos que se pueden elaborar con las máquinas existentes</v>
          </cell>
          <cell r="I170" t="str">
            <v>Solicitudes gráficas del Distrito viabilizadas, de acuerdo con el tipo de productos que se pueden elaborar con las máquinas y el personal disponible.</v>
          </cell>
          <cell r="J170" t="str">
            <v>Este indicador mide la efectividad de la Subdirección de Imprenta Distrital en cumplimiento de la función otorgada por el Señor Alcalde Mayor de la Ciudad, en virtud del Decreto 054 de 2008, modificado por el Decreto 084 del mismo año. El decreto estipula que la Imprenta Distrital  debe realizar las impresiones  oficiales de todas las entidades, organismos y órganos de control del Distrito Capital. En esta medición se tendrán en cuenta las solicitudes viabilizadas por la Subdirección de Imprenta Distrital que generan una cuantificación de insumos y  un producto gráfico luego de recibir los insumos solicitados.  Estas solicitudes viabilizadas se comparan con las solicitudes recibidas que cumplen con los requisitos técnicos para su realización, como son: existencia de maquinaria para el tipo de producto gráfico solicitado; cantidad de impresos para garantizar condiciones mínimas de eficiencia y uso racional de los recursos; plazo de entrega cumplible que derive de un ejercicio de planeación. Los términos y condiciones son informadas en la Guía para solicitar impresos y publicaciones.
El factor que afecta el cumplimiento de este indicador, lo constituye el rechazo por ALTO VOLÚMEN.</v>
          </cell>
          <cell r="K170" t="str">
            <v>(Número de solicitudes de impresión oficial viabilizadas / Total de solicitudes de impresión oficial que cumplen los términos y condiciones técnicas para su elaboración) *100</v>
          </cell>
          <cell r="L170" t="str">
            <v>Número de solicitudes de impresión oficial viabilizadas</v>
          </cell>
          <cell r="M170" t="str">
            <v>Total de solicitudes de impresión oficial que cumplen los términos y condiciones técnicas para su elaboración</v>
          </cell>
          <cell r="O170" t="str">
            <v xml:space="preserve">  Necesidades gráficas del Distrito cubiertas</v>
          </cell>
          <cell r="P170" t="str">
            <v>Adquirir y poner en funcionamiento 2 máquinas para la Imprenta Distrital
Contratar servicios técnicos para la operación de la maquinaria de la Imprenta Distrital
Desarrollar las obras de reforzamiento estructural y adecuación de la Imprenta Distrital
Modernizar la solución tecnológica para el proceso de Registro Distrital</v>
          </cell>
          <cell r="Q170" t="str">
            <v>Reporte de entrega de productos gráficos.
Reportes del Sistema de Información para el seguimiento a la producción: EMLAZE.</v>
          </cell>
          <cell r="R170" t="str">
            <v xml:space="preserve">Modernizar la Imprenta Distrital para mejorar y ampliar los servicios que presta.
Mejorar la experiencia de la ciudadanía con enfoque diferencial y preferencial, en su relación con la administración distrital. </v>
          </cell>
          <cell r="S170" t="str">
            <v>Constante</v>
          </cell>
          <cell r="T170" t="str">
            <v>Constante</v>
          </cell>
          <cell r="U170" t="str">
            <v>Porcentaje</v>
          </cell>
          <cell r="V170" t="str">
            <v xml:space="preserve">Eficacia </v>
          </cell>
          <cell r="W170" t="str">
            <v>Resultado</v>
          </cell>
          <cell r="X170">
            <v>2018</v>
          </cell>
          <cell r="Y170">
            <v>0</v>
          </cell>
          <cell r="Z170">
            <v>2018</v>
          </cell>
          <cell r="AA170">
            <v>0</v>
          </cell>
          <cell r="AB170">
            <v>0</v>
          </cell>
          <cell r="AC170">
            <v>1</v>
          </cell>
          <cell r="AD170">
            <v>1</v>
          </cell>
          <cell r="AE170">
            <v>1</v>
          </cell>
          <cell r="AF170">
            <v>1</v>
          </cell>
          <cell r="AG170" t="str">
            <v>No Aplica</v>
          </cell>
          <cell r="AH170" t="str">
            <v>No Aplica</v>
          </cell>
          <cell r="AI170" t="str">
            <v>No Aplica</v>
          </cell>
          <cell r="AJ170">
            <v>1</v>
          </cell>
          <cell r="AK170">
            <v>1</v>
          </cell>
          <cell r="AL170">
            <v>1125</v>
          </cell>
          <cell r="AM170" t="str">
            <v>Fortalecimiento y modernización de la gestión pública distrital</v>
          </cell>
          <cell r="AN170">
            <v>1</v>
          </cell>
          <cell r="AO170" t="str">
            <v>Elaboración de impresos y Registro Distrital</v>
          </cell>
          <cell r="AP170" t="str">
            <v>No Aplica</v>
          </cell>
          <cell r="AQ170" t="str">
            <v>No Aplica</v>
          </cell>
          <cell r="AR170" t="str">
            <v>No Aplica</v>
          </cell>
          <cell r="AS170" t="str">
            <v>No Aplica</v>
          </cell>
          <cell r="AT170" t="str">
            <v>No Aplica</v>
          </cell>
          <cell r="AU170" t="str">
            <v>No Aplica</v>
          </cell>
          <cell r="AV170" t="str">
            <v>No Aplica</v>
          </cell>
          <cell r="AW170" t="str">
            <v>No Aplica</v>
          </cell>
          <cell r="AX170" t="str">
            <v>No Aplica</v>
          </cell>
          <cell r="AY170" t="str">
            <v>No Aplica</v>
          </cell>
          <cell r="AZ170" t="str">
            <v>No Aplica</v>
          </cell>
          <cell r="BA170" t="str">
            <v>No Aplica</v>
          </cell>
          <cell r="BB170" t="str">
            <v>No Aplica</v>
          </cell>
          <cell r="BC170" t="str">
            <v>No Aplica</v>
          </cell>
          <cell r="BD170" t="str">
            <v>No Aplica</v>
          </cell>
          <cell r="BE170" t="str">
            <v>No Aplica</v>
          </cell>
          <cell r="BF170" t="str">
            <v>No Aplica</v>
          </cell>
          <cell r="BG170" t="str">
            <v>No Aplica</v>
          </cell>
          <cell r="BH170" t="str">
            <v>No Aplica</v>
          </cell>
          <cell r="BI170" t="str">
            <v>No Aplica</v>
          </cell>
          <cell r="BJ170" t="str">
            <v>No Aplica</v>
          </cell>
          <cell r="BK170" t="str">
            <v>No Aplica</v>
          </cell>
          <cell r="BL170" t="str">
            <v>No Aplica</v>
          </cell>
          <cell r="BM170" t="str">
            <v>Plan de Acción Proyecto de inversión 1125 Fortalecimiento y modernización de la gestión pública distritalSGCElaboración de impresos y Registro Distrital</v>
          </cell>
          <cell r="BN170" t="str">
            <v>Este indicador mide la efectividad de la Subdirección de Imprenta Distrital en cumplimiento de la función otorgada por el Señor Alcalde Mayor de la Ciudad, en virtud del Decreto 054 de 2008, modificado por el Decreto 084 del mismo año. El decreto estipula que la Imprenta Distrital  debe realizar las impresiones  oficiales de todas las entidades, organismos y órganos de control del Distrito Capital. En esta medición se tendrán en cuenta las solicitudes viabilizadas por la Subdirección de Imprenta Distrital que generan una cuantificación de insumos y  un producto gráfico luego de recibir los insumos solicitados.  Estas solicitudes viabilizadas se comparan con las solicitudes recibidas que cumplen con los requisitos técnicos para su realización, como son: existencia de maquinaria para el tipo de producto gráfico solicitado; cantidad de impresos para garantizar condiciones mínimas de eficiencia y uso racional de los recursos; plazo de entrega cumplible que derive de un ejercicio de planeación. Los términos y condiciones son informadas en la Guía para solicitar impresos y publicaciones.
El factor que afecta el cumplimiento de este indicador, lo constituye el rechazo por ALTO VOLÚMEN.</v>
          </cell>
          <cell r="BO170" t="str">
            <v>Adquirir y poner en funcionamiento 2 máquinas para la Imprenta Distrital
Contratar servicios técnicos para la operación de la maquinaria de la Imprenta Distrital
Desarrollar las obras de reforzamiento estructural y adecuación de la Imprenta Distrital
Modernizar la solución tecnológica para el proceso de Registro Distrital</v>
          </cell>
          <cell r="BP170" t="str">
            <v xml:space="preserve">Modernizar la Imprenta Distrital para mejorar y ampliar los servicios que presta.
Mejorar la experiencia de la ciudadanía con enfoque diferencial y preferencial, en su relación con la administración distrital. </v>
          </cell>
          <cell r="BQ170" t="str">
            <v>Reporte de entrega de productos gráficos.
Reportes del Sistema de Información para el seguimiento a la producción: EMLAZE.</v>
          </cell>
          <cell r="BR170" t="str">
            <v>Constante</v>
          </cell>
          <cell r="BS170">
            <v>1</v>
          </cell>
          <cell r="BT170">
            <v>1</v>
          </cell>
          <cell r="BU170">
            <v>1</v>
          </cell>
          <cell r="BV170">
            <v>1</v>
          </cell>
          <cell r="BW170">
            <v>1</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95</v>
          </cell>
          <cell r="CT170">
            <v>107</v>
          </cell>
          <cell r="CU170" t="str">
            <v>Se recibieron un total de 107 solicitudes de impresión que cumplen los términos y condiciones técnicas para su elaboración, de las cuales se ingresaron al sistema con Orden de Producción 95, dando así cumplimiento al 89% de las solicitudes. Las 12 solicitudes que no ingresaron al sistema fueron rechazadas por volumen de producción. En forma adicional se recibieron 13 solicitudes de impresión que no cumplen los términos y condiciones técnicas para su elaboración de las cuales: 2 por no cumplir la cantidad mínima de ejemplares que demanda la maquinaria, 1 por inexistencia de maquinaria para impresos personalizados, 4 por inexistencia de maquinaria para impresos no incluidos en la oferta y 6 por plazo de entrega inferior a los términos definidos en la Guía.</v>
          </cell>
          <cell r="CV170" t="str">
            <v>No se presentaron retrasos en las 95 solicitudes de impresión, de las cuales se van a producir 247.306 ejemplares que corresponden a 1.458.478 tirajes, con una utilización del 100% de la capacidad instalada que tiene la Imprenta Distrital. Se presenta dificultad en la elaboración de las 12 solicitudes de impresión que fueron rechazadas por volumen de producción, las cuales deben ser reprogramadas por el cliente.</v>
          </cell>
          <cell r="CW170"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CX170">
            <v>82</v>
          </cell>
          <cell r="CY170">
            <v>102</v>
          </cell>
          <cell r="CZ170" t="str">
            <v>Se recibieron un total de 102 solicitudes de impresión que cumplen los términos y condiciones técnicas para su elaboración, de las cuales se ingresaron al sistema con Orden de Producción 82, dando así cumplimiento al 80% de las solicitudes. Las 20 solicitudes que no ingresaron al sistema fueron rechazadas por volumen de producción. En forma adicional se recibieron 23 solicitudes de impresión que no cumplen los términos y condiciones técnicas para su elaboración de las cuales: 5 por no cumplir la cantidad mínima de
ejemplares que demanda la maquinaria, 2 por inexistencia de maquinaria para impresos personalizados, 10 por inexistencia de maquinaria para impresos no incluidos en la oferta, 5 por plazo de entrega inferior a los términos definidos en la Guía y 1 por inexistencia de maquinaria para productos POP.</v>
          </cell>
          <cell r="DA170" t="str">
            <v>No se presentaron retrasos en las 82 solicitudes de impresión, de las cuales se van a producir 636.400 ejemplares que corresponden a 980.033 tirajes, con una utilización del 100% de la capacidad instalada que tiene la Imprenta Distrital. Se presenta dificultad en la elaboración de las 20 solicitudes de impresión que fueron rechazadas por volumen de producción, las cuales deben ser reprogramadas por el cliente.</v>
          </cell>
          <cell r="DB170"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C170">
            <v>87</v>
          </cell>
          <cell r="DD170">
            <v>88</v>
          </cell>
          <cell r="DE170" t="str">
            <v>Se recibieron un total de 88 solicitudes de impresión que cumplen los términos y condiciones técnicas para su elaboración, de las cuales se ingresaron al sistema con Orden de Producción 87, dando así cumplimiento al 99% de las solicitudes. La solicitud (1) que no ingresó al sistema fue rechazada por volumen de producción. En forma adicional se recibieron 24 solicitudes de impresión que no cumplen los términos y condiciones técnicas para su elaboración de las cuales: 8 por inexistencia de maquinaria para impresos no incluidos en la oferta, 15 por plazo de entrega inferior a los términos definidos en la Guía y 1 por inexistencia de maquinaria para productos POP.</v>
          </cell>
          <cell r="DF170" t="str">
            <v>No se presentaron retrasos en las 87 solicitudes de impresión, de las cuales se van a producir 213.317 ejemplares que corresponden a 1.333.106 tirajes, con una utilización del 100% de la capacidad instalada que tiene la Imprenta Distrital. Se presenta dificultad en la elaboración de una (1) solicitud de impresión que fue rechazadas por volumen de producción, la cual debe ser reprogramadas por el cliente.</v>
          </cell>
          <cell r="DG170"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H170">
            <v>88</v>
          </cell>
          <cell r="DI170">
            <v>88</v>
          </cell>
          <cell r="DJ170" t="str">
            <v>Se recibieron un total de 88 solicitudes de impresión que cumplen los términos y condiciones técnicas para su elaboración, de las cuales se ingresaron al sistema con Orden de Producción 88, dando así  cumplimiento al 100% de las solicitudes.  En forma adicional se recibieron 22 solicitudes de impresión que no cumplen los términos y condiciones técnicas para su elaboración de las cuales: 1 por inexistencia de maquinaria para impresos personalizados, 9 por inexistencia de maquinaria para impresos no incluidos en la oferta, 11 por plazo de entrega inferior a los términos definidos en la Guía y 1  por edición de lujo no contemplada en la oferta.</v>
          </cell>
          <cell r="DK170" t="str">
            <v xml:space="preserve">No se presentaron retrasos ni dificultades en la atención de las 88 solicitudes de impresión, de las cuales se van a producir 612,863 ejemplares que corresponden a 1.227,197 tirajes, con una utilización del 100% de la capacidad instalada que tiene la Imprenta Distrital. </v>
          </cell>
          <cell r="DL170"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M170">
            <v>80</v>
          </cell>
          <cell r="DN170">
            <v>80</v>
          </cell>
          <cell r="DO170" t="str">
            <v>Se recibieron un total de 80 solicitudes de impresión que cumplen los términos y condiciones técnicas para su elaboración, de las cuales se ingresaron al sistema con Orden de Producción 80, dando así  cumplimiento al 100% de las solicitudes.  En forma adicional se recibieron 17 solicitudes de impresión que no cumplen los términos y condiciones técnicas para su elaboración de las cuales: 1 por inexistencia de maquinaria para impresos personalizados, 8 por inexistencia de maquinaria para impresos no incluidos en la oferta, 7 por plazo de entrega inferior a los términos definidos en la Guía y 1  por edición de lujo no contemplada en la oferta.</v>
          </cell>
          <cell r="DP170" t="str">
            <v xml:space="preserve">No se presentaron retrasos ni dificultades en la atención de las 80 solicitudes de impresión, de las cuales se van a producir 392,612 ejemplares que corresponden a 1.057,520 tirajes, con una utilización del 100% de la capacidad instalada que tiene la Imprenta Distrital. </v>
          </cell>
          <cell r="DQ170"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R170">
            <v>72</v>
          </cell>
          <cell r="DS170">
            <v>72</v>
          </cell>
          <cell r="DT170" t="str">
            <v>De acuerdo con el reporte ORDENES DE PRODUCCIOIN NUEVAS JUNIO
DE 2019, (evidencia) del sistema EMLAZE, se ingresaron 90 Órdenes de Producción (de la
30015 a la 29925) de las cuales 18 corresponden a Publicaciones de Registro Distrital (ver
reporte cuantiitativo del indicador 213 para el mes de junio de 2019) y 72 solicitudes gráficas
de impresión que cumplen los términos y condiciones técnicas para su elaboración. De esta
manera, el número de solicitudes para el mes de junio y reportadas en la herramienta (72), es
real y se encuentra acorde a lo registrado en el sistema EMLAZE.</v>
          </cell>
          <cell r="DU170" t="str">
            <v xml:space="preserve">No se presentaron retrasos ni dificultades en la atención de las72 solicitudes de impresión, de las cuales se van a producir 1,163,071 ejemplares que corresponden a 1.250.179 tirajes, con una utilización del 100% de la capacidad instalada que tiene la Imprenta Distrital. </v>
          </cell>
          <cell r="DV170" t="str">
            <v>Se realiza el control y seguimiento a todas las solicitudes de impresos que realizan la entidades distritales, se está utilizando al 100% la capacidad instalada que tiene la Imprenta Distrital para la producción de los impresos y se da cumplimiento y aplicación a lo estipulado en la Guía para solicitar impresos y publicaciones. Reconocimiento por parte de las entidades distritales.</v>
          </cell>
          <cell r="DW170">
            <v>60</v>
          </cell>
          <cell r="DX170">
            <v>60</v>
          </cell>
          <cell r="DY170" t="str">
            <v>Se recibieron un total de 60 solicitudes de impresión que cumplen los términos y condiciones técnicas para su elaboración, de las cuales se generaron 60 Ordenes de Producción pertenecientes a entidades distritales y registradas en el sistema EMLAZE, dando   cumplimiento al 100% de las solicitudes gráficas viabilizadas. Se radicó para la producción un total de 1,066,496 tiros y 600,514 ejemplares solicitados.</v>
          </cell>
          <cell r="DZ170" t="str">
            <v/>
          </cell>
          <cell r="EA170" t="str">
            <v>Se realiza el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EB170">
            <v>42</v>
          </cell>
          <cell r="EC170">
            <v>42</v>
          </cell>
          <cell r="ED170" t="str">
            <v>Se recibieron un total de 42 solicitudes de impresión que cumplen los términos y condiciones técnicas para su elaboración, de las cuales se generaron 42 Ordenes de Producción pertenecientes a entidades distritales y registradas en el sistema EMLAZE, dando   cumplimiento al 100% de las solicitudes gráficas viabilizadas. Se realizó producción de 1,847,540 tiros y 652,127ejemplares solicitados.</v>
          </cell>
          <cell r="EE170" t="str">
            <v/>
          </cell>
          <cell r="EF170" t="str">
            <v>Se realiza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EG170">
            <v>45</v>
          </cell>
          <cell r="EH170">
            <v>45</v>
          </cell>
          <cell r="EI170" t="str">
            <v>Se recibieron un total de 45 solicitudes de impresión que cumplen los términos y condiciones técnicas para su elaboración, de las cuales se generaron 45 Ordenes de Producción pertenecientes a entidades distritales y registradas en el sistema EMLAZE, dando   cumplimiento al 100% de las solicitudes gráficas viabilizadas. Se realizó producción de 353,372 tiros y 425,210 ejemplares entregados.</v>
          </cell>
          <cell r="EJ170" t="str">
            <v/>
          </cell>
          <cell r="EK170" t="str">
            <v>Se realiza control y seguimiento a todas las solicitudes de impresos que realizan la entidades distritales a través del aplicativo EMLAZE. Se está utilizando al 100% la capacidad instalada que tiene la Imprenta Distrital para la producción de los impresos y se da cumplimiento y aplicación a lo estipulado en la Guía para solicitar impresos y publicaciones. Hay renocimiento por parte de las entidades distritales y satisfacción por los servicios prestados.</v>
          </cell>
          <cell r="EL170" t="str">
            <v/>
          </cell>
          <cell r="EM170" t="str">
            <v/>
          </cell>
          <cell r="EN170" t="str">
            <v/>
          </cell>
          <cell r="EO170" t="str">
            <v/>
          </cell>
          <cell r="EP170" t="str">
            <v/>
          </cell>
          <cell r="EQ170" t="str">
            <v/>
          </cell>
          <cell r="ER170" t="str">
            <v/>
          </cell>
          <cell r="ES170" t="str">
            <v/>
          </cell>
          <cell r="ET170" t="str">
            <v/>
          </cell>
          <cell r="EU170" t="str">
            <v/>
          </cell>
          <cell r="EV170" t="str">
            <v/>
          </cell>
          <cell r="EW170" t="str">
            <v/>
          </cell>
          <cell r="EX170" t="str">
            <v/>
          </cell>
          <cell r="EY170" t="str">
            <v/>
          </cell>
          <cell r="EZ170" t="str">
            <v/>
          </cell>
          <cell r="FA170">
            <v>651</v>
          </cell>
          <cell r="FB170">
            <v>0</v>
          </cell>
          <cell r="FC170" t="str">
            <v>Cumple</v>
          </cell>
          <cell r="FD170" t="str">
            <v>Aceptable</v>
          </cell>
          <cell r="FE170" t="str">
            <v>Satisfactorio</v>
          </cell>
          <cell r="FF170" t="str">
            <v>Adecuado</v>
          </cell>
          <cell r="FG170" t="str">
            <v>Coherente</v>
          </cell>
          <cell r="FH170" t="str">
            <v>Concuerda</v>
          </cell>
          <cell r="FI170" t="str">
            <v>Concuerda</v>
          </cell>
          <cell r="FJ170" t="str">
            <v>Relación directa</v>
          </cell>
          <cell r="FK170" t="str">
            <v>Adecuado</v>
          </cell>
          <cell r="FL170" t="str">
            <v>Oportuna</v>
          </cell>
          <cell r="FM170" t="str">
            <v>C2- Dentro del trimestre hubo un cumplimiento aceptable, considerar una reprogramación para el siguiente mes o períodos posteriores a esta retroalimentación. 
C4- El avance cualitativo no permite dar cuenta del número de solicitudes de imprensión oficial viabilizadas, no describe el número, no se relaciona ningun logro ni algun análisis general del indicador.
C5-  El indicador se describe como solicitudes gráficas del Distrito viabilizadas, de acuerdo con el tipo de productos que se pueden elaborar con las máquinas y el personal disponibles. El informe narrativo (avance cualitativo) no se conecta con esta descripción.
C6- No concuerda el avance cuantitativo con el avance cualitativo. Esta descripción debe narrar y respaldar el cumplimiento del indicador. 
C7- El cumplimiento fue aceptable puesto que no se cumplió en un 100%. Por tal motivo, necesariamente debe existir alguna dificultad descrita dentro del reporte. 
C8- No se identifica dentro del avance cualitativo ninguna actividad realizada para el cumplimiento del indicador.
Se subsanaron mediante memorando N° 3-2019-12360 de 22-04-19 .
Se registra información el 25-04-19</v>
          </cell>
          <cell r="FN170" t="str">
            <v>Luisa Fernanda Ortiz</v>
          </cell>
          <cell r="FO170" t="str">
            <v>Cumple</v>
          </cell>
          <cell r="FP170" t="str">
            <v>Satisfactorio</v>
          </cell>
          <cell r="FQ170" t="e">
            <v>#N/A</v>
          </cell>
          <cell r="FR170" t="str">
            <v>Adecuado</v>
          </cell>
          <cell r="FS170" t="str">
            <v>Coherente</v>
          </cell>
          <cell r="FT170" t="str">
            <v>Concuerda</v>
          </cell>
          <cell r="FU170" t="str">
            <v>Concuerda</v>
          </cell>
          <cell r="FV170" t="str">
            <v>Relación directa</v>
          </cell>
          <cell r="FW170" t="str">
            <v>Adecuado</v>
          </cell>
          <cell r="FX170" t="str">
            <v>Oportuna</v>
          </cell>
          <cell r="FY170" t="str">
            <v>Dentro del reporte cualitativo y cuantitativo, para el mes de junio se india que fueron 72 solicitudes; Sin embargo revisando las evidencias, estas indican que fueron 90. Es necesario corregir y determinar el número de las solicitudes sobre el mes. Mediante memorando N 3-2019-22370 se aclara el número de solicitudes y la OAP modifica el avance cualitativo de dicho indicador</v>
          </cell>
          <cell r="FZ170" t="str">
            <v>Luisa Fernanda Ortiz</v>
          </cell>
          <cell r="GA170">
            <v>0</v>
          </cell>
          <cell r="GB170" t="str">
            <v>Satisfactorio</v>
          </cell>
          <cell r="GC170" t="e">
            <v>#N/A</v>
          </cell>
          <cell r="GD170">
            <v>0</v>
          </cell>
          <cell r="GE170">
            <v>0</v>
          </cell>
          <cell r="GF170">
            <v>0</v>
          </cell>
          <cell r="GG170">
            <v>0</v>
          </cell>
          <cell r="GH170">
            <v>0</v>
          </cell>
          <cell r="GI170">
            <v>0</v>
          </cell>
          <cell r="GJ170">
            <v>0</v>
          </cell>
          <cell r="GK170">
            <v>0</v>
          </cell>
          <cell r="GL170">
            <v>0</v>
          </cell>
          <cell r="GM170">
            <v>0</v>
          </cell>
          <cell r="GN170">
            <v>0</v>
          </cell>
          <cell r="GO170" t="e">
            <v>#N/A</v>
          </cell>
          <cell r="GP170">
            <v>0</v>
          </cell>
          <cell r="GQ170">
            <v>0</v>
          </cell>
          <cell r="GR170">
            <v>0</v>
          </cell>
          <cell r="GS170">
            <v>0</v>
          </cell>
          <cell r="GT170">
            <v>0</v>
          </cell>
          <cell r="GU170">
            <v>0</v>
          </cell>
          <cell r="GV170">
            <v>0</v>
          </cell>
          <cell r="GW170">
            <v>0</v>
          </cell>
          <cell r="GX170">
            <v>0</v>
          </cell>
          <cell r="GY170">
            <v>0.88785046728971961</v>
          </cell>
          <cell r="GZ170">
            <v>0.80392156862745101</v>
          </cell>
          <cell r="HA170">
            <v>0.98863636363636365</v>
          </cell>
          <cell r="HB170">
            <v>1</v>
          </cell>
          <cell r="HC170">
            <v>1</v>
          </cell>
          <cell r="HD170">
            <v>1</v>
          </cell>
          <cell r="HE170">
            <v>1</v>
          </cell>
          <cell r="HF170">
            <v>1</v>
          </cell>
          <cell r="HG170">
            <v>1</v>
          </cell>
          <cell r="HH170" t="str">
            <v/>
          </cell>
          <cell r="HI170" t="str">
            <v/>
          </cell>
          <cell r="HJ170" t="str">
            <v/>
          </cell>
          <cell r="HK170">
            <v>651</v>
          </cell>
          <cell r="HL170">
            <v>0.88785046728971961</v>
          </cell>
          <cell r="HM170">
            <v>0.80392156862745101</v>
          </cell>
          <cell r="HN170">
            <v>0.98863636363636365</v>
          </cell>
          <cell r="HO170">
            <v>1</v>
          </cell>
          <cell r="HP170">
            <v>1</v>
          </cell>
          <cell r="HQ170">
            <v>1</v>
          </cell>
          <cell r="HR170">
            <v>1</v>
          </cell>
          <cell r="HS170">
            <v>1</v>
          </cell>
          <cell r="HT170">
            <v>1</v>
          </cell>
          <cell r="HU170">
            <v>0</v>
          </cell>
          <cell r="HV170">
            <v>0</v>
          </cell>
          <cell r="HW170">
            <v>0</v>
          </cell>
          <cell r="HX170">
            <v>0.92010209988838354</v>
          </cell>
          <cell r="HY170">
            <v>0.88785046728971961</v>
          </cell>
          <cell r="HZ170">
            <v>0.84588601795858531</v>
          </cell>
          <cell r="IA170">
            <v>0.89346946651784476</v>
          </cell>
          <cell r="IB170">
            <v>0.92010209988838354</v>
          </cell>
          <cell r="IC170">
            <v>0.93608167991070679</v>
          </cell>
          <cell r="ID170">
            <v>0.94673473325892232</v>
          </cell>
          <cell r="IE170">
            <v>0.95434405707907632</v>
          </cell>
          <cell r="IF170">
            <v>0.96005104994419177</v>
          </cell>
          <cell r="IG170">
            <v>0.96448982217261503</v>
          </cell>
          <cell r="IH170">
            <v>0.96448982217261503</v>
          </cell>
          <cell r="II170">
            <v>0.96448982217261503</v>
          </cell>
          <cell r="IJ170">
            <v>0.96448982217261503</v>
          </cell>
          <cell r="IK170">
            <v>0.89346946651784476</v>
          </cell>
          <cell r="IL170">
            <v>0.94673473325892232</v>
          </cell>
          <cell r="IM170">
            <v>0.96448982217261503</v>
          </cell>
          <cell r="IN170">
            <v>1</v>
          </cell>
          <cell r="IP170">
            <v>0.89346946651784476</v>
          </cell>
        </row>
        <row r="171">
          <cell r="A171" t="str">
            <v>42C</v>
          </cell>
          <cell r="B171" t="str">
            <v>Subdirección de Imprenta Distrital</v>
          </cell>
          <cell r="C171" t="str">
            <v>Subdirector de Imprenta Distrital</v>
          </cell>
          <cell r="D171" t="str">
            <v>Francisco Alfonso Soler Bejarano</v>
          </cell>
          <cell r="E171" t="str">
            <v>P2 -  SERVICIO AL CIUDADANO</v>
          </cell>
          <cell r="F171" t="str">
            <v xml:space="preserve">P2O1 Mejorar la experiencia de la ciudadanía, con enfoque diferencial y preferencial, en su relación con la Administración Distrital </v>
          </cell>
          <cell r="G171"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171" t="str">
            <v>Desarrollar el Plan de modernización de la imprenta distrital</v>
          </cell>
          <cell r="I171" t="str">
            <v>Plan de modernización de la imprenta distrital desarrollado</v>
          </cell>
          <cell r="J171" t="str">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ell>
          <cell r="K171" t="str">
            <v>(Actividades ejecutadas en el período / Actividades programadas en el período) *100</v>
          </cell>
          <cell r="L171" t="str">
            <v>Actividades ejecutadas en el período</v>
          </cell>
          <cell r="M171" t="str">
            <v>Actividades programadas en el período</v>
          </cell>
          <cell r="O171" t="str">
            <v>Modernización de la infraestructura, maquinaria, hardware y software para la prestación de los  en la Subdirección de Imprenta Distrital</v>
          </cell>
          <cell r="P171" t="str">
            <v>1. Adquirir y poner en funcionamiento 2 maquinas para la imprenta distrital
2. Modernizar la solución tecnológica para el proceso de registro distrital
3. Desarrollar las obras de reforzamiento estructural y adecuación de la imprenta distrital</v>
          </cell>
          <cell r="Q171" t="str">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ell>
          <cell r="R171" t="str">
            <v xml:space="preserve">Modernizar la Imprenta Distrital para mejorar y ampliar los servicios que presta.
Mejorar la experiencia de la ciudadanía con enfoque diferencial y preferencial, en su relación con la administración distrital. </v>
          </cell>
          <cell r="S171" t="str">
            <v>Suma</v>
          </cell>
          <cell r="T171" t="str">
            <v>Suma</v>
          </cell>
          <cell r="U171" t="str">
            <v>Porcentaje</v>
          </cell>
          <cell r="V171" t="str">
            <v>Efectividad</v>
          </cell>
          <cell r="W171" t="str">
            <v>Resultado</v>
          </cell>
          <cell r="X171">
            <v>2018</v>
          </cell>
          <cell r="Y171">
            <v>0</v>
          </cell>
          <cell r="Z171">
            <v>2018</v>
          </cell>
          <cell r="AA171">
            <v>0</v>
          </cell>
          <cell r="AB171">
            <v>0</v>
          </cell>
          <cell r="AC171">
            <v>0.86599999999999999</v>
          </cell>
          <cell r="AD171">
            <v>0.15</v>
          </cell>
          <cell r="AE171">
            <v>0</v>
          </cell>
          <cell r="AF171">
            <v>0</v>
          </cell>
          <cell r="AG171" t="str">
            <v>No Aplica</v>
          </cell>
          <cell r="AH171" t="str">
            <v>No Aplica</v>
          </cell>
          <cell r="AI171" t="str">
            <v>No Aplica</v>
          </cell>
          <cell r="AJ171">
            <v>1</v>
          </cell>
          <cell r="AK171" t="str">
            <v>No Aplica</v>
          </cell>
          <cell r="AL171" t="str">
            <v>No Aplica</v>
          </cell>
          <cell r="AM171" t="str">
            <v>No Aplica</v>
          </cell>
          <cell r="AN171" t="str">
            <v>No Aplica</v>
          </cell>
          <cell r="AO171" t="str">
            <v>No Aplica</v>
          </cell>
          <cell r="AP171" t="str">
            <v>No Aplica</v>
          </cell>
          <cell r="AQ171" t="str">
            <v>No Aplica</v>
          </cell>
          <cell r="AR171" t="str">
            <v>No Aplica</v>
          </cell>
          <cell r="AS171" t="str">
            <v>No Aplica</v>
          </cell>
          <cell r="AT171" t="str">
            <v>No Aplica</v>
          </cell>
          <cell r="AU171" t="str">
            <v>No Aplica</v>
          </cell>
          <cell r="AV171" t="str">
            <v>No Aplica</v>
          </cell>
          <cell r="AW171" t="str">
            <v>No Aplica</v>
          </cell>
          <cell r="AX171" t="str">
            <v>No Aplica</v>
          </cell>
          <cell r="AY171" t="str">
            <v>No Aplica</v>
          </cell>
          <cell r="AZ171" t="str">
            <v>No Aplica</v>
          </cell>
          <cell r="BA171" t="str">
            <v>No Aplica</v>
          </cell>
          <cell r="BB171" t="str">
            <v>No Aplica</v>
          </cell>
          <cell r="BC171" t="str">
            <v>No Aplica</v>
          </cell>
          <cell r="BD171" t="str">
            <v>No Aplica</v>
          </cell>
          <cell r="BE171" t="str">
            <v>No Aplica</v>
          </cell>
          <cell r="BF171" t="str">
            <v>No Aplica</v>
          </cell>
          <cell r="BG171" t="str">
            <v>No Aplica</v>
          </cell>
          <cell r="BH171" t="str">
            <v>No Aplica</v>
          </cell>
          <cell r="BI171" t="str">
            <v>No Aplica</v>
          </cell>
          <cell r="BJ171" t="str">
            <v>No Aplica</v>
          </cell>
          <cell r="BK171" t="str">
            <v>No Aplica</v>
          </cell>
          <cell r="BL171" t="str">
            <v>No Aplica</v>
          </cell>
          <cell r="BM171" t="str">
            <v xml:space="preserve">Plan de Acción </v>
          </cell>
          <cell r="BN171" t="str">
            <v>Este indicador mide la efectividad de la Subdirección de Imprenta Distrital para cumplir el Plan de Modernización dispuesto para la vigencia 2018, compuesto por las cuatro (4) actividades asociadas a la Meta del proyecto de inversión 1125: "Ejecutar el 100% de las solicitudes gráficas del Distrito, de acuerdo con el tipo de productos que se pueden elaborar con las máquinas existentes". El cumplimiento del 100% de las actividades programadas para la vigencia 2018 corresponden al 86,67% del total de actividades del Plan de modernización previsto para ser cumplido en las vigencias 2018 y 2019. Las actividades se reportan una vez finaliza su ejecución de acuerdo con el alcance descrito en el Plan de Modernización.</v>
          </cell>
          <cell r="BO171" t="str">
            <v>1. Contratar servicios técnicos para la operación de la maquinaria de la Imprenta Distrital.
2. Desarrollar las obras de reforzamiento estructural y adecuación de la Imprenta Distrital.</v>
          </cell>
          <cell r="BP171" t="str">
            <v xml:space="preserve">Modernizar la Imprenta Distrital para mejorar y ampliar los servicios que presta.
Mejorar la experiencia de la ciudadanía con enfoque diferencial y preferencial, en su relación con la administración distrital. </v>
          </cell>
          <cell r="BQ171" t="str">
            <v>Plan de modernización de la Imprenta Distrital (Documento de planeación donde se describen las acciones que componen cada una de las actividades de la Meta del proyecto de inversión 1125 "Ejecutar el 100% de las solicitudes gráficas del Distrito, de acuerdo con el tipo de productos que se pueden elaborar con las máquinas existentes", las magnitudes programadas y ejecutadas mensualmente).
Documentos institucionales que evidencian la trazabilidad de las distintas fases de los procesos contractuales correspondientes. (Precontractual, contractual y ejecución)</v>
          </cell>
          <cell r="BR171" t="str">
            <v>Suma</v>
          </cell>
          <cell r="BS171">
            <v>9</v>
          </cell>
          <cell r="BT171">
            <v>1</v>
          </cell>
          <cell r="BU171">
            <v>0</v>
          </cell>
          <cell r="BV171">
            <v>0</v>
          </cell>
          <cell r="BW171">
            <v>0</v>
          </cell>
          <cell r="BX171">
            <v>5</v>
          </cell>
          <cell r="BY171">
            <v>0</v>
          </cell>
          <cell r="BZ171">
            <v>0</v>
          </cell>
          <cell r="CA171">
            <v>1</v>
          </cell>
          <cell r="CB171">
            <v>0</v>
          </cell>
          <cell r="CC171">
            <v>0</v>
          </cell>
          <cell r="CD171">
            <v>1</v>
          </cell>
          <cell r="CE171">
            <v>1</v>
          </cell>
          <cell r="CF171">
            <v>1.6666666666666666E-2</v>
          </cell>
          <cell r="CG171">
            <v>0</v>
          </cell>
          <cell r="CH171">
            <v>0</v>
          </cell>
          <cell r="CI171">
            <v>0</v>
          </cell>
          <cell r="CJ171">
            <v>8.3333333333333329E-2</v>
          </cell>
          <cell r="CK171">
            <v>0</v>
          </cell>
          <cell r="CL171">
            <v>0</v>
          </cell>
          <cell r="CM171">
            <v>1.6666666666666666E-2</v>
          </cell>
          <cell r="CN171">
            <v>0</v>
          </cell>
          <cell r="CO171">
            <v>0</v>
          </cell>
          <cell r="CP171">
            <v>1.6666666666666666E-2</v>
          </cell>
          <cell r="CQ171">
            <v>1.6666666666666666E-2</v>
          </cell>
          <cell r="CR171">
            <v>0.15</v>
          </cell>
          <cell r="CS171">
            <v>1</v>
          </cell>
          <cell r="CT171" t="str">
            <v/>
          </cell>
          <cell r="CU171" t="str">
            <v>La Modernización de la Imprenta Distrital se ha desarrollado para mejorar y ampliar los servicios y la experiencia de la ciudadanía con enfoque diferencial y preferencial, en su relación con la administración Distrital. De conformidad con las actividades programadas en el Plan de Modernización para la vigencia 2019, se avanzó en la contratación de los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(Contrato 4211200-472-2019).</v>
          </cell>
          <cell r="CV171" t="str">
            <v>El Plan de Modernización establece entre otras actividades, la ejecución contractual (entrega final de productos) de la consultoría para el análisis, actualización, diagnóstico y diseño del reforzamiento estructural, redes hidrosanitarias y del sistema de detección y extinción de incendios, de la sede de la Subdirección de Imprenta Distrital, así como la elaboración de los estudios previos y el apoyo en las diferentes fases de la contratación de las obras e interventoría que generan dichos estudios. El cumplimiento de estas actividades dentro de los plazos inicialmente previstos, está sujeto a trámites y autorizaciones de entes externos como CODENSA y la Curaduría Nro. 3 encargada esta última de expedir la respectiva Licencia de Construcción. Una vez se cuente con las autorizaciones necesarias, es viable la formalización de la solicitud de contratación, evitando así materializar riesgos jurídicos y financieros por incumplimiento de requisitos legales.</v>
          </cell>
          <cell r="CW171" t="str">
            <v>Con la suscripción del contrato 4211200-472-2019, se coadyuva en el cumplimiento de la Meta de "Ejecutar el 100% de las solicitudes gráficas del Distrito, de acuerdo con el tipo de productos que se pueden elaborar con las máquinas existentes", teniendo en cuenta que con ello se atiende cuellos de botella en el proceso de terminados de artes gráficas debido a la insuficiencia de personal de planta. De otra parte, los avances en la consolidación de estudios previos y la atención inmediata y oportuna de las observaciones de entes externos encargados de expedir las autorizaciones para las obras de reforzamiento estructural y complementarias, permitirá el desarrollo de la modernización de la infraestructura física del edificio sede, cuyos recursos están previstos en el Proyecto de Inversión para la presente vigencia fiscal.</v>
          </cell>
          <cell r="CX171" t="str">
            <v/>
          </cell>
          <cell r="CY171" t="str">
            <v/>
          </cell>
          <cell r="CZ171" t="str">
            <v/>
          </cell>
          <cell r="DA171" t="str">
            <v/>
          </cell>
          <cell r="DB171" t="str">
            <v/>
          </cell>
          <cell r="DC171" t="str">
            <v/>
          </cell>
          <cell r="DD171" t="str">
            <v/>
          </cell>
          <cell r="DE171" t="str">
            <v/>
          </cell>
          <cell r="DF171" t="str">
            <v/>
          </cell>
          <cell r="DG171" t="str">
            <v/>
          </cell>
          <cell r="DH171">
            <v>2</v>
          </cell>
          <cell r="DI171">
            <v>2</v>
          </cell>
          <cell r="DJ171" t="str">
            <v>La Modernización de la Imprenta Distrital se ha desarrollado para mejorar y ampliar los servicios y la experiencia de la ciudadanía con enfoque diferencial y preferencial, en su relación con la administración Distrital. De conformidad con las actividades programadas en el Plan de Modernización para la vigencia 2019, se avanzó en la contratación de los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(Contrato 4211200-472-2019).</v>
          </cell>
          <cell r="DK171" t="str">
            <v>El Plan de Modernización establece entre otras actividades, la ejecución contractual (entrega final de productos) de la consultoría para el análisis, actualización, diagnóstico y diseño del reforzamiento estructural, redes hidrosanitarias y del sistema de detección y extinción de incendios, de la sede de la Subdirección de Imprenta Distrital, así como la elaboración de los estudios previos y el apoyo en las diferentes fases de la contratación de las obras e interventoría que generan dichos estudios. El cumplimiento de estas actividades dentro de los plazos inicialmente previstos, está sujeto a trámites y autorizaciones de entes externos como CODENSA y la Curaduría Nro. 3 encargada esta última de expedir la respectiva Licencia de Construcción. Una vez se cuente con las autorizaciones necesarias, es viable la formalización de la solicitud de contratación, evitando así materializar riesgos jurídicos y financieros por incumplimiento de requisitos legales.</v>
          </cell>
          <cell r="DL171" t="str">
            <v>Con la suscripción del contrato 4211200-472-2019, se coadyuva en el cumplimiento de la Meta de "Ejecutar el 100% de las solicitudes gráficas del Distrito, de acuerdo con el tipo de productos que se pueden elaborar con las máquinas existentes", teniendo en cuenta que con ello se atiende cuellos de botella en el proceso de terminados de artes gráficas debido a la insuficiencia de personal de planta. De otra parte, los avances en la consolidación de estudios previos y la atención inmediata y oportuna de las observaciones de entes externos encargados de expedir las autorizaciones para las obras de reforzamiento estructural y complementarias, permitirá el desarrollo de la modernización de la infraestructura física del edificio sede, cuyos recursos están previstos en el Proyecto de Inversión para la presente vigencia fiscal.</v>
          </cell>
          <cell r="DM171" t="str">
            <v/>
          </cell>
          <cell r="DN171" t="str">
            <v/>
          </cell>
          <cell r="DO171" t="str">
            <v/>
          </cell>
          <cell r="DP171" t="str">
            <v/>
          </cell>
          <cell r="DQ171" t="str">
            <v/>
          </cell>
          <cell r="DR171">
            <v>3</v>
          </cell>
          <cell r="DS171">
            <v>3</v>
          </cell>
          <cell r="DT171" t="str">
            <v>Se llevó a cabo el proceso contractual y adjudicación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En la misma medida se llevó a cabo el proceso contractual y adjudicación de la Interventoría de las obras de reforzamiento estructural, redes hidrosanitarias, así como del sistema de detección y extinción de incendios, de la sede de la Subdirección de Imprenta Distrital. Los contratos fueron adjudicados el 12 de junio y 13 de junio de 2019 respectivamente. Se contrataron los servicios profesionales de un arquitecto para el seguimiento, control y ejecución del proyecto de inversión 1125. A la fecha se cuenta con la totalidad de licencias y permisos para desarrollar las obras, expedidas por la Curaduría urbana Nro. 03, el IDPC y CODENSA.</v>
          </cell>
          <cell r="DU171" t="str">
            <v>No se presentaron retrasos ni dificultades en la contratación y adjudicación de la obra e interventoria así como la contratación de los servicios profesionales. El cronograma de actividades corresponde a lo inicialmente programado.</v>
          </cell>
          <cell r="DV171" t="str">
            <v>Se ejecutaron los tiempos normales en el desarrollo de la etapa precontractual y contractual que finalizó en el mes de junio de 2019 de los procesos de selección para contratar las obras e intervenciones especializadas, así como la correspondiente interventoría de todas las sedes de la Secretaría General, entre ellas la de Imprenta Distrital, que comprometerá el 82% del presupuesto del componente Modernización de Imprenta del Proyecto de Inversión 1125.  Se cuenta con el apoyo técnico permanente en las distintas fases de la etapa precontractual y contractual, por medio de la prestación de los servicios profesionales de un arquitecto contratado por el Proyecto de Inversión 1125, que coadyuve al cumplimiento de las acciones programadas en los cronogramas de los procesos de selección SGA-LP-004-2019 y SGA-CM-04-2019, logrando una ejecución adicional del 82% con un presupuesto oficial estimado total de $3.091.953.764.</v>
          </cell>
          <cell r="DW171" t="str">
            <v/>
          </cell>
          <cell r="DX171" t="str">
            <v/>
          </cell>
          <cell r="DY171" t="str">
            <v xml:space="preserve">Para el mes de julio de 2019 no se programaron actividades del Plan de Modernización de la Imprenta Distrital, entendidas como la consolidación de productos de las distintas etapas del ciclo contractual.  No obstante, se continuó con el avance programado de la ejecución de los diferentes contratos, destacándose las siguientes acciones: 1. Prestar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2. Puesta en marcha del nuevo sistema de información del Registro Distrital
En el mes de julio se efectuó la instalación del software pasando del ambiente de pruebas al ambiente final de producción, por lo tanto se tiene previsto que en el mes de agosto se constituya su puesta al servicio a la ciudadanía. 3. Consultoría para 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DZ171" t="str">
            <v/>
          </cell>
          <cell r="EA171" t="str">
            <v xml:space="preserve">Productos entregados, contrato en proceso de liquidación.
1,Obras de reforzamiento estructural, redes hidrosanitarias, así como del sistema de detección y extinción de incendios, de la sede de la Subdirección de Imprenta Distrital, ubicada en la calle 11 sur Nro. 1 - 60 Este, para el cumplimiento de las normatividades técnicas vigentes.
2, Interventoría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3, Se realiza instalación del campamento de obra que consta de 2 carpas de lona de 4*4 metros
• Se han realizado comités internos en la cual se tiene como objetivo establecer el cronograma detallado a ejecutar en las siguientes dos (2) semanas.
• Se realizó la programación general
• Se realizó la entrega de 2 espacios y se empezaron actividades de preliminares en:
o AREA 1 zona de maquina kodak
o AREA 2 bodega No 1
o Las maquinas donde se empezaron las actividades se embalaron en su totalidad y se cubrieron para su protección, por parte del proveedor se realizó la desconexión.
• También se empezó con actividades de cimentación en excavaciones y desmontes componentes eléctricos.
• se reciben las recomendaciones que se deben tener sobre las maquinas con marca HORIZON y HIDELERG, en el proceso de obra en el área de producción.
• Se realizó la ingeniería de detalle
• Se está adelantado que se requiere para colocar una provisional de energía para tener energizada la imprenta.
• Se adelantaron las diferentes mesas de trabajo, con los consultores para aclarar dudas de la consultoría.
</v>
          </cell>
          <cell r="EB171">
            <v>1</v>
          </cell>
          <cell r="EC171">
            <v>1</v>
          </cell>
          <cell r="ED171" t="str">
            <v xml:space="preserve">Para el mes de agosto de 2019  se programó y se ejecutó una (1)  actividad asociada a la Puesta en marcha del nuevo sistema de información del Registro Distrital.  No obstante, se continuó con el avance programado de la ejecución de los diferentes contratos de las demás actividades, destacándose las siguientes acciones:
1. Prestar servicios de apoyo  a la Subdirección de Imprenta Distrital de la Secretaría General de la Alcaldía Mayor de Bogotá, D.C., en la gestión operativa  para la elaboración de impresos de artes gráficas, realizando el cosido con alambre al caballete de piezas gráficas y demás actividades de terminados que sean necesarias, utilizando las máquinas destinadas para soportar, de manera eficiente, oportuna y con calidad dicho proceso.
Se ejecutaron las obligaciones contractuales durante este periodo sin novedad alguna.
2. Puesta en marcha del nuevo sistema de información del Registro Distrital
El 15 de agosto a las 2:00 p.m. se puso en marcha el nuevo sistema de información del Registro Distrital, estando disponible a la ciudadanía desde esta fecha.
3. Consultoría para 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EE171" t="str">
            <v/>
          </cell>
          <cell r="EF171" t="str">
            <v xml:space="preserve">. Obras de reforzamiento estructural, redes hidrosanitarias, así como del sistema de detección y extinción de incendios, de la sede de la Subdirección de Imprenta Distrital, ubicada en la calle 11 sur Nro. 1 - 60 Este, para el cumplimiento de las normatividades técnicas vigentes.
Interventoría de las obras de reforzamiento estructural, redes hidrosanitarias, así como del sistema de detección y extinción de incendios, de la sede de la Subdirección de Imprenta Distrital, ubicada en la calle 11 sur Nro. 1 - 60 Este, para el cumplimiento de las normatividades técnicas vigentes.
</v>
          </cell>
          <cell r="EG171" t="str">
            <v/>
          </cell>
          <cell r="EH171" t="str">
            <v/>
          </cell>
          <cell r="EI171" t="str">
            <v>En general se garantiza la actualización de la redes hidrosanitarias ya que se encontraban        mezcladas, por otra parte dar cumplimiento a la norma  NSR-10, dar un soporte técnico en el componente eléctrico para dar continuidad a la energía en la imprenta y sus máquinas, actualización del transformador ya que se tenía un sistema de gran vetustez.</v>
          </cell>
          <cell r="EJ171" t="str">
            <v xml:space="preserve">Se presenta atrasos no previstos y temas imprevisibles al momento de realizar las excavaciones, donde se encontró que en algunas zonas las vigas de amarre de cimentación no están amarradas con las columnas, las cimentaciones se llevaron a más profundidad, toda vez que no se encontró el suelo al nivel indicado. Así mismo se solicitaron aclaraciones en el componente hidrosanitario y eléctrico en su sistema constructivo, estas observaciones fueron remitidas al consultor para su subsanación y a la fecha ya se respondieron
Se presenta un atraso del 6.8%, por temas imprevisibles y no previstos que debió subsanar el consultor
</v>
          </cell>
          <cell r="EK171" t="str">
            <v xml:space="preserve">Como beneficios se puede indicar que se permitió actualizar el reforzamiento estructural a la norma NSR-10, actualización de redes hidrosanitarias garantizar la seguridad para los funcionarios de la imprenta, actualización de redes e independizar cada red, mejorar la calidad del servicio, tener un soporte técnico eléctrico para las maquinas.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v>7</v>
          </cell>
          <cell r="FB171">
            <v>0</v>
          </cell>
          <cell r="FC171" t="str">
            <v>Cumple</v>
          </cell>
          <cell r="FD171" t="str">
            <v>Cumplido</v>
          </cell>
          <cell r="FE171" t="str">
            <v>Cumplido</v>
          </cell>
          <cell r="FF171" t="str">
            <v>Adecuado</v>
          </cell>
          <cell r="FG171" t="str">
            <v>Coherente</v>
          </cell>
          <cell r="FH171" t="str">
            <v>Concuerda</v>
          </cell>
          <cell r="FI171" t="str">
            <v>Concuerda</v>
          </cell>
          <cell r="FJ171" t="str">
            <v>Relación directa</v>
          </cell>
          <cell r="FK171" t="str">
            <v>Adecuado</v>
          </cell>
          <cell r="FL171" t="str">
            <v>Oportuna</v>
          </cell>
          <cell r="FM171" t="str">
            <v>C4- El avance cualitativo no permite dar cuenta del número de actividades ejecutadas con relación al plan de modernización de la imprenta Distrital desarrollado, no se registra ningun logro, ni algun análisis general del indicador.
C6- No concuerda el avance cuantitativo con el avance cualitativo. Esta descripción debe narrar y respaldar el cumplimiento del indicador. 
C8- No se identifica dentro del avance cualitativo ninguna actividad realizada para el cumplimiento del indicador.
C9- La evidencia cargada no respalda la actividad realizada, puesto que es un plan de trabajo pero no la actividad ejecutada. La evidencia se debe cargar en el mes correspondiente a su programación para este caso enero. Para el cargue de estas evidencias hay un plazo limite hasta el 22 de abril de 2019, en caso de no realizar el ajuste el cumplimiento no se tendrá en cuenta, puesto que no se relaciona la evidencia que soporte ese avance. 
Se subsanaron mediante memorando N° 3-2019-12360 de 22-04-19 .
Se registra información el 25-04-19</v>
          </cell>
          <cell r="FN171" t="str">
            <v>Luisa Fernanda Ortiz</v>
          </cell>
          <cell r="FO171" t="str">
            <v>Cumple</v>
          </cell>
          <cell r="FP171" t="str">
            <v>Cumplido</v>
          </cell>
          <cell r="FQ171" t="e">
            <v>#N/A</v>
          </cell>
          <cell r="FR171" t="str">
            <v>Adecuado</v>
          </cell>
          <cell r="FS171" t="str">
            <v>Coherente</v>
          </cell>
          <cell r="FT171" t="str">
            <v>Concuerda</v>
          </cell>
          <cell r="FU171" t="str">
            <v>Concuerda</v>
          </cell>
          <cell r="FV171" t="str">
            <v>Relación directa</v>
          </cell>
          <cell r="FW171" t="str">
            <v>Adecuado</v>
          </cell>
          <cell r="FX171" t="str">
            <v>Oportuna</v>
          </cell>
          <cell r="FY171" t="str">
            <v>Se recomienda que el avance cualitativo todos los meses y la magnitud se realice conforme se está haciendo. Es decir, el mes que se cumpla con la actividad se realiza el registro cuantitativo. Para las dificultades por ejemplo del mes de mayo como no se reportó cumplimiento, sería: “Una razón de peso para que no se halla reportado el indicador en mayo y se halla trasladado el reporte para el mes de junio es que la mayoría de actividades se ejecutaron en junio, en virtud a que previamente a la consolidación de los estudios previos de reforzamiento estructural, la Subdirección de Imprenta y la Dirección Administrativa y Financiera,  realizó reuniones con las entidades competentes encargadas de la expedición de los permisos (trámites administrativos ante el Instituto Distrital de Patrimonio y Cultura, y Curadurías) para efectos de determinar los tiempos aproximados para la debida expedición de permisos y por ende la ejecución contractual”. Para junio se deben describir los retrasos que se presentaron y fortalecer con ello la parte cualitativa del reporte. Adicional a esto, no es claro cuáles fueron las (05) actividades ejecutadas, se sugiere diferenciar y especificar.</v>
          </cell>
          <cell r="FZ171" t="str">
            <v>Luisa Fernanda Ortiz</v>
          </cell>
          <cell r="GA171">
            <v>0</v>
          </cell>
          <cell r="GB171" t="str">
            <v>Cumplido</v>
          </cell>
          <cell r="GC171" t="e">
            <v>#N/A</v>
          </cell>
          <cell r="GD171">
            <v>0</v>
          </cell>
          <cell r="GE171">
            <v>0</v>
          </cell>
          <cell r="GF171">
            <v>0</v>
          </cell>
          <cell r="GG171">
            <v>0</v>
          </cell>
          <cell r="GH171">
            <v>0</v>
          </cell>
          <cell r="GI171">
            <v>0</v>
          </cell>
          <cell r="GJ171">
            <v>0</v>
          </cell>
          <cell r="GK171">
            <v>0</v>
          </cell>
          <cell r="GL171">
            <v>0</v>
          </cell>
          <cell r="GM171">
            <v>0</v>
          </cell>
          <cell r="GN171">
            <v>0</v>
          </cell>
          <cell r="GO171" t="e">
            <v>#N/A</v>
          </cell>
          <cell r="GP171">
            <v>0</v>
          </cell>
          <cell r="GQ171">
            <v>0</v>
          </cell>
          <cell r="GR171">
            <v>0</v>
          </cell>
          <cell r="GS171">
            <v>0</v>
          </cell>
          <cell r="GT171">
            <v>0</v>
          </cell>
          <cell r="GU171">
            <v>0</v>
          </cell>
          <cell r="GV171">
            <v>0</v>
          </cell>
          <cell r="GW171">
            <v>0</v>
          </cell>
          <cell r="GX171">
            <v>0</v>
          </cell>
          <cell r="GY171">
            <v>1</v>
          </cell>
          <cell r="GZ171" t="str">
            <v/>
          </cell>
          <cell r="HA171" t="str">
            <v/>
          </cell>
          <cell r="HB171">
            <v>1</v>
          </cell>
          <cell r="HC171" t="str">
            <v/>
          </cell>
          <cell r="HD171">
            <v>1</v>
          </cell>
          <cell r="HE171" t="str">
            <v/>
          </cell>
          <cell r="HF171">
            <v>1</v>
          </cell>
          <cell r="HG171" t="str">
            <v/>
          </cell>
          <cell r="HH171" t="str">
            <v/>
          </cell>
          <cell r="HI171" t="str">
            <v/>
          </cell>
          <cell r="HJ171" t="str">
            <v/>
          </cell>
          <cell r="HK171">
            <v>7</v>
          </cell>
          <cell r="HL171">
            <v>0.1111111111111111</v>
          </cell>
          <cell r="HM171">
            <v>0</v>
          </cell>
          <cell r="HN171">
            <v>0</v>
          </cell>
          <cell r="HO171">
            <v>0.22222222222222221</v>
          </cell>
          <cell r="HP171">
            <v>0</v>
          </cell>
          <cell r="HQ171">
            <v>0.33333333333333331</v>
          </cell>
          <cell r="HR171">
            <v>0</v>
          </cell>
          <cell r="HS171">
            <v>0.1111111111111111</v>
          </cell>
          <cell r="HT171">
            <v>0</v>
          </cell>
          <cell r="HU171">
            <v>0</v>
          </cell>
          <cell r="HV171">
            <v>0</v>
          </cell>
          <cell r="HW171">
            <v>0</v>
          </cell>
          <cell r="HX171">
            <v>0.77777777777777768</v>
          </cell>
          <cell r="HY171">
            <v>0.99999999999999989</v>
          </cell>
          <cell r="HZ171">
            <v>0.99999999999999989</v>
          </cell>
          <cell r="IA171">
            <v>0.99999999999999989</v>
          </cell>
          <cell r="IB171">
            <v>3</v>
          </cell>
          <cell r="IC171">
            <v>0.5</v>
          </cell>
          <cell r="ID171">
            <v>1</v>
          </cell>
          <cell r="IE171">
            <v>1</v>
          </cell>
          <cell r="IF171">
            <v>0.99999999999999989</v>
          </cell>
          <cell r="IG171">
            <v>0.99999999999999989</v>
          </cell>
          <cell r="IH171">
            <v>0.99999999999999989</v>
          </cell>
          <cell r="II171">
            <v>0.87499999999999989</v>
          </cell>
          <cell r="IJ171">
            <v>0.77777777777777779</v>
          </cell>
          <cell r="IK171">
            <v>0.99999999999999989</v>
          </cell>
          <cell r="IL171">
            <v>1</v>
          </cell>
          <cell r="IM171">
            <v>0.99999999999999989</v>
          </cell>
          <cell r="IN171">
            <v>1</v>
          </cell>
          <cell r="IP171">
            <v>0.1111111111111111</v>
          </cell>
        </row>
        <row r="172">
          <cell r="A172" t="str">
            <v>PAAC_06D</v>
          </cell>
          <cell r="B172" t="str">
            <v>Subdirección de Imprenta Distrital</v>
          </cell>
          <cell r="C172" t="str">
            <v>Subdirector de Imprenta Distrital</v>
          </cell>
          <cell r="D172" t="str">
            <v>Francisco Alfonso Soler Bejarano</v>
          </cell>
          <cell r="E172" t="str">
            <v>P1 -  ÉTICA, BUEN GOBIERNO Y TRANSPARENCIA</v>
          </cell>
          <cell r="F172" t="str">
            <v>P1O1 Consolidar a 2020 una cultura de visión y actuación ética,  integra y transparente</v>
          </cell>
          <cell r="G172" t="str">
            <v>P1O1A11 Realizar la formulación y el seguimiento a la ejecución del Plan Anticorrupción y de Atención al Ciudadano - PAAC, para la obtención de resultados óptimos en la medición del Índice de Gobierno Abierto - IGA</v>
          </cell>
          <cell r="H172" t="str">
            <v>Realizar revisión y monitoreo  a la gestión de los Riesgos de corrupción con el propósito de garantizar la efectividad de los controles, detectar cambios internos y externos e identificar riesgos emergentes.</v>
          </cell>
          <cell r="I172" t="str">
            <v>Informe Mensual de Revisión de Riesgos de Corrupción</v>
          </cell>
          <cell r="J172"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72" t="str">
            <v xml:space="preserve">  # de informes de revisión de riesgos de corrupción realizados en el periodo</v>
          </cell>
          <cell r="L172" t="str">
            <v xml:space="preserve"># de informes de revisión de riesgos de corrupción realizados en el periodo </v>
          </cell>
          <cell r="M172">
            <v>0</v>
          </cell>
          <cell r="O172" t="str">
            <v>Informe Mensual de Revisión de Riesgos de Corrupción</v>
          </cell>
          <cell r="Q172" t="str">
            <v xml:space="preserve">1.  Inventario Físico mensual comparado con el inventario registrado en el sistema Emlaze.  2. Bitácoras de recolección y actas de entrega de desechos a terceros. </v>
          </cell>
          <cell r="R172" t="str">
            <v xml:space="preserve">1. Determina faltantes o sobrantes de Inventarios con respecto a lo resgistrado en el aplicativo Emlaze.  2.  Control sobre los residuos solidos y liquidos para salvagurdar y entregar a  terceros. 3.  Permite verificar y registrar el ingreso y salida tanto de personal externo a la entidad como de los bienes propios de terceros. </v>
          </cell>
          <cell r="S172" t="str">
            <v>Suma</v>
          </cell>
          <cell r="T172" t="str">
            <v>Suma</v>
          </cell>
          <cell r="U172" t="str">
            <v>Número</v>
          </cell>
          <cell r="V172" t="str">
            <v>Eficacia</v>
          </cell>
          <cell r="W172" t="str">
            <v>Producto</v>
          </cell>
          <cell r="X172">
            <v>2018</v>
          </cell>
          <cell r="Y172">
            <v>0</v>
          </cell>
          <cell r="Z172">
            <v>0</v>
          </cell>
          <cell r="AA172">
            <v>0</v>
          </cell>
          <cell r="AB172">
            <v>0</v>
          </cell>
          <cell r="AC172">
            <v>12</v>
          </cell>
          <cell r="AD172">
            <v>12</v>
          </cell>
          <cell r="AE172">
            <v>0</v>
          </cell>
          <cell r="AF172">
            <v>0</v>
          </cell>
          <cell r="AG172" t="str">
            <v>No Aplica</v>
          </cell>
          <cell r="AH172" t="str">
            <v>No Aplica</v>
          </cell>
          <cell r="AI172" t="str">
            <v>No Aplica</v>
          </cell>
          <cell r="AJ172">
            <v>1</v>
          </cell>
          <cell r="AK172" t="str">
            <v>No Aplica</v>
          </cell>
          <cell r="AL172" t="str">
            <v>No Aplica</v>
          </cell>
          <cell r="AM172" t="str">
            <v>No Aplica</v>
          </cell>
          <cell r="AN172" t="str">
            <v>No Aplica</v>
          </cell>
          <cell r="AO172" t="str">
            <v>No Aplica</v>
          </cell>
          <cell r="AP172">
            <v>1</v>
          </cell>
          <cell r="AQ172" t="str">
            <v>No Aplica</v>
          </cell>
          <cell r="AR172" t="str">
            <v>No Aplica</v>
          </cell>
          <cell r="AS172" t="str">
            <v>No Aplica</v>
          </cell>
          <cell r="AT172" t="str">
            <v>No Aplica</v>
          </cell>
          <cell r="AU172" t="str">
            <v>No Aplica</v>
          </cell>
          <cell r="AV172" t="str">
            <v>No Aplica</v>
          </cell>
          <cell r="AW172" t="str">
            <v>No Aplica</v>
          </cell>
          <cell r="AX172" t="str">
            <v>No Aplica</v>
          </cell>
          <cell r="AY172" t="str">
            <v>No Aplica</v>
          </cell>
          <cell r="AZ172" t="str">
            <v>No Aplica</v>
          </cell>
          <cell r="BA172" t="str">
            <v>No Aplica</v>
          </cell>
          <cell r="BB172" t="str">
            <v>No Aplica</v>
          </cell>
          <cell r="BC172" t="str">
            <v>No Aplica</v>
          </cell>
          <cell r="BD172" t="str">
            <v>No Aplica</v>
          </cell>
          <cell r="BE172" t="str">
            <v>No Aplica</v>
          </cell>
          <cell r="BF172" t="str">
            <v>No Aplica</v>
          </cell>
          <cell r="BG172" t="str">
            <v>No Aplica</v>
          </cell>
          <cell r="BH172" t="str">
            <v>No Aplica</v>
          </cell>
          <cell r="BI172" t="str">
            <v>No Aplica</v>
          </cell>
          <cell r="BJ172" t="str">
            <v>No Aplica</v>
          </cell>
          <cell r="BK172" t="str">
            <v>No Aplica</v>
          </cell>
          <cell r="BL172" t="str">
            <v>No Aplica</v>
          </cell>
          <cell r="BM172" t="str">
            <v>Plan de Acción PAAC</v>
          </cell>
          <cell r="BN172" t="str">
            <v>Este indicador mide la efectividad de los controles asociados a los riesgos de corrupcion que se puedan llegar a materializar en cada mes de seguimiento.</v>
          </cell>
          <cell r="BO172" t="str">
            <v>1. Inventario Mensual de Insumos aleatoriamente comparativo.          2. Recolección de desechos, residuos peligrosos para salvaguarda.       3. Seguimiento y control de ingreso y salida de la entidad por parte de empresa de seguridad, SEGURCOL.</v>
          </cell>
          <cell r="BP172" t="str">
            <v xml:space="preserve">1. Determina faltantes o sobrantes de Inventarios con respecto a lo resgistrado en el aplicativo Emlaze.  2.  Control sobre los residuos solidos y liquidos para salvagurdar y entregar a  terceros. 3.  Permite verificar y registrar el ingreso y salida tanto de personal externo a la entidad como de los bienes propios de terceros. </v>
          </cell>
          <cell r="BQ172" t="str">
            <v xml:space="preserve">1.  Inventario Físico mensual comparado con el inventario registrado en el sistema Emlaze.  2. Bitácoras de recolección y actas de entrega de desechos a terceros. </v>
          </cell>
          <cell r="BR172" t="str">
            <v>Suma</v>
          </cell>
          <cell r="BS172">
            <v>12</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12</v>
          </cell>
          <cell r="CS172">
            <v>1</v>
          </cell>
          <cell r="CT172" t="str">
            <v/>
          </cell>
          <cell r="CU172" t="str">
            <v>Se elabora el informe de Revisión de Riesgos de Corrupción del mes de enero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y no existen novedades por parte de la empresa de seguridad SEGURCOL en relación a pérdidas o hurtos.</v>
          </cell>
          <cell r="CV172"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CW172" t="str">
            <v>Permanente control y custodia sobre los bienes y recursos de la Imprenta Distrital, el Informe hace parte de la matriz de riesgos de corrupción que se presenta periódicamente a la Oficina Asesora de Planeación.</v>
          </cell>
          <cell r="CX172">
            <v>1</v>
          </cell>
          <cell r="CY172" t="str">
            <v/>
          </cell>
          <cell r="CZ172" t="str">
            <v>Se elabora el informe de Revisión de Riesgos de Corrupción del mes de febrero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y no existen novedades por parte de la empresa de seguridad SEGURCOL en relación a pérdidas o hurtos.</v>
          </cell>
          <cell r="DA172"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DB172" t="str">
            <v>Permanente control y custodia sobre los bienes y recursos de la Imprenta Distrital, el Informe hace parte de la matriz de riesgos de corrupción que se presenta periódicamente a la Oficina Asesora de Planeación.</v>
          </cell>
          <cell r="DC172">
            <v>1</v>
          </cell>
          <cell r="DD172" t="str">
            <v/>
          </cell>
          <cell r="DE172" t="str">
            <v>Se elabora el informe de Revisión de Riesgos de Corrupción del mes de marzo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v>
          </cell>
          <cell r="DF172" t="str">
            <v>Dentro del seguimiento a las actividades dentro de las cuales no se logró finalizar la gestión para la adjudicación del contratista a cargo de la recolección y disposición final de los residuos peligrosos producto de las actividades propias de la Imprenta Distrital del mismo modo en las demás actividades no se presentaron retrasos ni dificultades en la elaboración del Informe Mensual de Revisión de Riesgos de Corrupción, se obtuvieron las evidencias y soportes necesarios para la elaboración del informe.</v>
          </cell>
          <cell r="DG172" t="str">
            <v>Permanente control y custodia sobre los bienes y recursos de la Imprenta Distrital, el Informe hace parte de la matriz de riesgos de corrupción que se presenta periódicamente a la Oficina Asesora de Planeación.</v>
          </cell>
          <cell r="DH172">
            <v>1</v>
          </cell>
          <cell r="DI172">
            <v>1</v>
          </cell>
          <cell r="DJ172" t="str">
            <v xml:space="preserve">Se elabora el informe de Revisión de Riesgos de Corrupción del mes de Abril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todas a solicitudes de entidades distritales y no de particulares. </v>
          </cell>
          <cell r="DK172" t="str">
            <v>No se presentaron retrasos ni dificultades en la elaboración del Informe Mensual de Revisión de Riesgos de Corrupción, se obtuvieron las evidencias y soportes necesarios para la elaboración del informe.</v>
          </cell>
          <cell r="DL172" t="str">
            <v>Permanente control y custodia sobre los bienes y recursos de la Imprenta Distrital, el Informe hace parte de la matriz de riesgos de corrupción que se presenta periódicamente a la Oficina Asesora de Planeación.</v>
          </cell>
          <cell r="DM172">
            <v>1</v>
          </cell>
          <cell r="DN172">
            <v>1</v>
          </cell>
          <cell r="DO172" t="str">
            <v xml:space="preserve">Se elabora el informe de Revisión de Riesgos de Corrupción del mes de Mayol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a solicitudes de entidades distritales y no de particulares. </v>
          </cell>
          <cell r="DP172" t="str">
            <v>No se presentaron retrasos ni dificultades en la elaboración del Informe Mensual de Revisión de Riesgos de Corrupción, se obtuvieron las evidencias y soportes necesarios para la elaboración del informe.</v>
          </cell>
          <cell r="DQ172" t="str">
            <v>Permanente control y custodia sobre los bienes y recursos de la Imprenta Distrital, el Informe hace parte de la matriz de riesgos de corrupción que se presenta periódicamente a la Oficina Asesora de Planeación.</v>
          </cell>
          <cell r="DR172">
            <v>1</v>
          </cell>
          <cell r="DS172">
            <v>1</v>
          </cell>
          <cell r="DT172" t="str">
            <v xml:space="preserve">Se elabora el informe de Revisión de Riesgos de Corrupción del mes de junio de 2019 en el que se indica la no materialización de desviación de recursos ni se presentaron pérdidas.  El inventario de materia prima no presenta diferencias con relación a lo registrado en el sistema EMLAZE, se realizó seguimiento de control y custodia a los residuos no aprovechables y su disposición final, las Ordenes de Producción corresponden a solicitudes gráfias de entidades distritales y no de particulares. </v>
          </cell>
          <cell r="DU172" t="str">
            <v>No se presentaron retrasos ni dificultades en la elaboración del Informe Mensual de Revisión de Riesgos de Corrupción, se obtuvieron las evidencias y soportes necesarios para la elaboración del informe.</v>
          </cell>
          <cell r="DV172" t="str">
            <v>Se realiza permanente control y custodia sobre los bienes y recursos de la Imprenta Distrital, el Informe hace parte de la matriz de riesgos de corrupción que se presenta periódicamente a la Oficina Asesora de Planeación. No se presentan hallazgos o no conformidades en las auditorías realizadas de contratación y de gestión de calidad que generen algún tipo de riesto de corrupción.</v>
          </cell>
          <cell r="DW172">
            <v>1</v>
          </cell>
          <cell r="DX172">
            <v>1</v>
          </cell>
          <cell r="DY172" t="str">
            <v xml:space="preserve">La realización de seguimiento al mapa de riesgos de la Subdirección de la Imprenta Distrital durante el mes de julio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Los riesgos de corrupción son: 1. DESVIO DE RECURSOS FISICOS O ECONOMICOS DURANTE LA RECEPCION Y ALMACENAMIENTO DE INSUMOS, REPUESTOS Y/O SOBRANTES QUE SE PUEDEN RECICLAR Y PRODUCTO TERMINDO, CON EL FIN DE OBTENER DÁDIVAS O BENEFICIO A NOMBRE PROPIO.
Se realizó inventario en el mes de julio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Anexo. Inventario julio de 2019.
Para el mes de julio de 2019, se realizó el control de papel y planchas y otros residuos sobrantes teniendo como resultado 7.313,2 kilos de residuos peligrosos líquidos y sólidos, residuos no aprovechables y papeles reciclables, de los cuales se realizó disposición final  y entrega a las entidades con las cuales la Imprenta Distrital tiene convenio para la entrega y retiro de los mismos. VER ANEXOS. CARPETAS DE RESIDUOS JULIO DE 2019.
2, DESVIO DE RECUROS FÍSICOS O ECONOMIBOS PARA LA ELABORACION DE TRABAJOS DE ARTES GRÁFICAS DIRIGIDOS A PERSONAS U ORGANISMOS QUE NO HACEN PARTE DE LA ADMINISTRACION DISTRITAL, CON EL FIN DE OBTENER DÁDIVAS O BENEFICIO A NOMBRE PROPIO.
Se realizó seguimiento y control a las solicitudes gráficas por parte de entidades y organismos del Distrito Capital.  Se generaron 60 órdenes de producción de trabajos de artes gráficas pertenecientes todas a entidades y organismos de la Administración Distrital. No se presentaron solicitudes de particulares ni de entidades que no hacen parte de la Administración Distrital VER ANEXOS. CARPETA PRODUCCION JULIO DE 2019.
Para el mes de julio de 2019, se realizó reunión  de subcomité con las áreas de producción y de inventarios para estrategia de control y seguimiento a la producción, registro distrital y movimiento de inventarios, verificando los comportamientos de los mismos. No existen evidencias que alteren el normal funcionamiento de la producción para la trazabilidad del control.
</v>
          </cell>
          <cell r="DZ172" t="str">
            <v/>
          </cell>
          <cell r="EA172" t="str">
            <v>Se realiza permanente control y custodia sobre los bienes y recursos de la Imprenta Distrital, el Informe hace parte del Mapa de Riesgos que se presenta periódicamente a la Oficina Asesora de Planeación. No se presentan hallazgos o no conformidades en las auditorías internas y de gestion de calidad realizadas en el mes de julio de 2019,</v>
          </cell>
          <cell r="EB172">
            <v>1</v>
          </cell>
          <cell r="EC172">
            <v>1</v>
          </cell>
          <cell r="ED172" t="str">
            <v>La realización de seguimiento al mapa de riesgos de la Subdirección de la Imprenta Distrital durante el mes de agosto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Se realizaron las siguientes actividades::
1) No se presentaron errores, fallas o deficiencias en los productos elaborados de las órdenes de producción del mes de agosto de 2019. Se realizó control y seguimiento a la calidad de productos terminados y no hubo quejas y reclamos por parte de los clientes. 2)Se realizó seguimiento a la producción de trabajos en proceso y seguimiento a las solicitudes de impresos y publicaciones que cumplen las condiciones técnicas para su elaboración.  Se recibieron 59 solicitudes en el mes de agosto de 2019, las cuales cumplen las características y condiciones técnicas para su elaboración así: 42 corresponden a solicitudes gráficas viabilizadas para su elaboración y 17 solicitudes de publicaciones de registro distrital. 3)Se realiza seguimiento a la publicación de los actos administrativos y el cumplimiento legal en cada solicitud.  Se recibieron 133 actos administrativos para publicar en 17 Registros Distritales, del No 6608 al No 6624. 4)Se realizó inventario en el mes de agosto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Anexo. Inventario agosto de 2019.
Para el mes de agosto de 2019, se realizó el control de papel y planchas y otros residuos sobrantes teniendo como resultado 7.609 kilos de residuos peligrosos líquidos y sólidos, residuos no aprovechables y papeles reciclables, de los cuales se realizó disposición final  y entrega a las entidades con las cuales la Imprenta Distrital tiene convenio para la entrega y retiro de los mismos.
Se recibió informe de novedades del mes de agosto de 2019 de la empresa de seguridad SEGURCOL en el que se informa que durante el período descrito, no se presentaron novedades en lo referente a ingresos/salidas de materiales y elementos basados en los controles de acceso peatonal y vehicular. 5)
Se realizó seguimiento y control a las solicitudes gráficas por parte de entidades y organismos del Distrito Capital.  Se generaron 59 órdenes de producción de trabajos de artes gráficas pertenecientes todas a entidades y organismos de la Administración Distrital. No se presentaron solicitudes de particulares ni de entidades que no hacen parte de la Administración Distrital.</v>
          </cell>
          <cell r="EE172" t="str">
            <v/>
          </cell>
          <cell r="EF172" t="str">
            <v>Se realiza permanente control y custodia sobre los bienes y recursos de la Imprenta Distrital, el Informe hace parte del Mapa de Riesgos que se reporta a la Oficina de Control Interno, como herramienta para el seguimiento y control a los riesgos definidos para la Dependencia.</v>
          </cell>
          <cell r="EG172">
            <v>1</v>
          </cell>
          <cell r="EH172">
            <v>1</v>
          </cell>
          <cell r="EI172" t="str">
            <v>La realización de seguimiento al mapa de riesgos de la Subdirección de la Imprenta Distrital durante el mes de septiembre de 2019 tuvo un comportamiento normal, donde se controló la no materialización y la no ocurrencia de riesgos por medio de la prevención de la desviación de recursos físicos, no se presentaron pérdidas, se realizó control a los inventarios, se verificó el cumplimiento a normas legales y hubo control y seguimiento a la producción de impresos y publicaciones.
Se realizaron las siguientes actividades::
1) No se presentaron errores, fallas o deficiencias en los productos elaborados de las órdenes de producción del mes de septiembre de 2019. Se realizó control y seguimiento a la calidad de productos terminados y no hubo quejas y reclamos por parte de los clientes. 2)Se realizó seguimiento a la producción de trabajos en proceso y seguimiento a las solicitudes de impresos y publicaciones que cumplen las condiciones técnicas para su elaboración.  Se recibieron 45 solicitudes en el mes de septiembre de 2019, las cuales cumplen las características y condiciones técnicas para su elaboración así: 24 corresponden a solicitudes gráficas viabilizadas para su elaboración y 21 solicitudes de publicaciones de registro distrital. 3)Se realiza seguimiento a la publicación de los actos administrativos y el cumplimiento legal en cada solicitud.  Se recibieron 134 actos administrativos para publicar en 21 Registros Distritales, del No 6625 al No 6645. 4)Se realizó inventario en el mes de septiembre de 2019 dentro de la Imprenta Distrital verificando de manera aleatoria y físicamente la materia prima, insumos y repuestos, con el fin de hacer seguimiento y control de entradas y salidas frente a lo registrado en el aplicativo EMLAZE. Como resultado, no se presentaron diferencias o desviaciones significativas entre el inventario físico y el aplicativo EMLAZE. Para el mes de septiembre de 2019, se realizó el control de papel y planchas y otros residuos sobrantes teniendo como resultado 4,107,46 kilos de residuos peligrosos líquidos y sólidos, residuos no aprovechables y papeles reciclables, de los cuales se realizó disposición final  y entrega a las entidades con las cuales la Imprenta Distrital tiene convenio para la entrega y retiro de los mismos.
Se recibió informe de novedades del mes de septiembre de 2019 de la empresa de seguridad SEGURCOL en el que se informa que durante el período descrito, no se presentaron novedades en lo referente a ingresos/salidas de materiales y elementos basados en los controles de acceso peatonal y vehicular. 5)
Se realizó seguimiento y control a las solicitudes gráficas por parte de entidades y organismos del Distrito Capital.  Se generaron 45 órdenes de producción de trabajos de artes gráficas pertenecientes todas a entidades y organismos de la Administración Distrital. No se presentaron solicitudes de particulares ni de entidades que no hacen parte de la Administración Distrital.</v>
          </cell>
          <cell r="EJ172" t="str">
            <v/>
          </cell>
          <cell r="EK172" t="str">
            <v>Se realiza permanente control y custodia sobre los bienes y recursos de la Imprenta Distrital, el Informe hace parte del Mapa de Riesgos que se reporta a la Oficina de Control Interno, como herramienta para el seguimiento y control a los riesgos definidos para la Dependencia.</v>
          </cell>
          <cell r="EL172" t="str">
            <v/>
          </cell>
          <cell r="EM172" t="str">
            <v/>
          </cell>
          <cell r="EN172" t="str">
            <v/>
          </cell>
          <cell r="EO172" t="str">
            <v/>
          </cell>
          <cell r="EP172" t="str">
            <v/>
          </cell>
          <cell r="EQ172" t="str">
            <v/>
          </cell>
          <cell r="ER172" t="str">
            <v/>
          </cell>
          <cell r="ES172" t="str">
            <v/>
          </cell>
          <cell r="ET172" t="str">
            <v/>
          </cell>
          <cell r="EU172" t="str">
            <v/>
          </cell>
          <cell r="EV172" t="str">
            <v/>
          </cell>
          <cell r="EW172" t="str">
            <v/>
          </cell>
          <cell r="EX172" t="str">
            <v/>
          </cell>
          <cell r="EY172" t="str">
            <v/>
          </cell>
          <cell r="EZ172" t="str">
            <v/>
          </cell>
          <cell r="FA172">
            <v>9</v>
          </cell>
          <cell r="FB172">
            <v>0</v>
          </cell>
          <cell r="FC172" t="str">
            <v>Cumple</v>
          </cell>
          <cell r="FD172" t="str">
            <v>Cumplido</v>
          </cell>
          <cell r="FE172" t="str">
            <v>Cumplido</v>
          </cell>
          <cell r="FF172" t="str">
            <v>Adecuado</v>
          </cell>
          <cell r="FG172" t="str">
            <v>Coherente</v>
          </cell>
          <cell r="FH172" t="str">
            <v>Concuerda</v>
          </cell>
          <cell r="FI172" t="str">
            <v>Concuerda</v>
          </cell>
          <cell r="FJ172" t="str">
            <v>Relación directa</v>
          </cell>
          <cell r="FK172" t="str">
            <v>Adecuado</v>
          </cell>
          <cell r="FL172" t="str">
            <v>Oportuna</v>
          </cell>
          <cell r="FM172" t="str">
            <v>C4- El avance cualitativo no permite dar cuenta del número de informes de revisión de riesgos de corrupción realizados en el periodo, no se registra ningun logro, ni algun análisis general del indicador.
C6 - No concuerda el avance cuantitativo con el avance cualitativo. Esta descripción debe narrar y respaldar el cumplimiento del indicador. 
C8- No se identifica dentro del avance cualitativo ninguna actividad realizada para el cumplimiento del indicador.
C9- Las evidencias no se encuentran ubicadas en las carpetas correspondientes, puesto que cada informe pertenece a un mes diferente. Se recomienda organizarlas de acuerdo a su programación y realización(Enero - Febrero - Marzo)
Se subsanaron mediante memorando N° 3-2019-12360 de 22-04-19 .
Se registra información el 25-04-19</v>
          </cell>
          <cell r="FN172" t="str">
            <v>Luisa Fernanda Ortiz</v>
          </cell>
          <cell r="FO172" t="str">
            <v>Cumple</v>
          </cell>
          <cell r="FP172" t="str">
            <v>Cumplido</v>
          </cell>
          <cell r="FQ172" t="e">
            <v>#N/A</v>
          </cell>
          <cell r="FR172" t="str">
            <v>Adecuado</v>
          </cell>
          <cell r="FS172" t="str">
            <v>Coherente</v>
          </cell>
          <cell r="FT172" t="str">
            <v>Concuerda</v>
          </cell>
          <cell r="FU172" t="str">
            <v>Concuerda</v>
          </cell>
          <cell r="FV172" t="str">
            <v>Relación directa</v>
          </cell>
          <cell r="FW172" t="str">
            <v>Adecuado</v>
          </cell>
          <cell r="FX172" t="str">
            <v>Oportuna</v>
          </cell>
          <cell r="FY172" t="str">
            <v>El indicador se reportó adecuadamente durante el segundo trimestre, se acogieron las recomendaciones realizadas por la OAP, el reporte es coherente, suficiente, articulado, consistente y oportuno</v>
          </cell>
          <cell r="FZ172" t="str">
            <v>Luisa Fernanda Ortiz</v>
          </cell>
          <cell r="GA172">
            <v>0</v>
          </cell>
          <cell r="GB172" t="str">
            <v>Cumplido</v>
          </cell>
          <cell r="GC172" t="e">
            <v>#N/A</v>
          </cell>
          <cell r="GD172">
            <v>0</v>
          </cell>
          <cell r="GE172">
            <v>0</v>
          </cell>
          <cell r="GF172">
            <v>0</v>
          </cell>
          <cell r="GG172">
            <v>0</v>
          </cell>
          <cell r="GH172">
            <v>0</v>
          </cell>
          <cell r="GI172">
            <v>0</v>
          </cell>
          <cell r="GJ172">
            <v>0</v>
          </cell>
          <cell r="GK172">
            <v>0</v>
          </cell>
          <cell r="GL172">
            <v>0</v>
          </cell>
          <cell r="GM172">
            <v>0</v>
          </cell>
          <cell r="GN172">
            <v>0</v>
          </cell>
          <cell r="GO172" t="e">
            <v>#N/A</v>
          </cell>
          <cell r="GP172">
            <v>0</v>
          </cell>
          <cell r="GQ172">
            <v>0</v>
          </cell>
          <cell r="GR172">
            <v>0</v>
          </cell>
          <cell r="GS172">
            <v>0</v>
          </cell>
          <cell r="GT172">
            <v>0</v>
          </cell>
          <cell r="GU172">
            <v>0</v>
          </cell>
          <cell r="GV172">
            <v>0</v>
          </cell>
          <cell r="GW172">
            <v>0</v>
          </cell>
          <cell r="GX172">
            <v>0</v>
          </cell>
          <cell r="GY172">
            <v>1</v>
          </cell>
          <cell r="GZ172">
            <v>1</v>
          </cell>
          <cell r="HA172">
            <v>1</v>
          </cell>
          <cell r="HB172">
            <v>1</v>
          </cell>
          <cell r="HC172">
            <v>1</v>
          </cell>
          <cell r="HD172">
            <v>1</v>
          </cell>
          <cell r="HE172">
            <v>1</v>
          </cell>
          <cell r="HF172">
            <v>1</v>
          </cell>
          <cell r="HG172">
            <v>1</v>
          </cell>
          <cell r="HH172" t="str">
            <v/>
          </cell>
          <cell r="HI172" t="str">
            <v/>
          </cell>
          <cell r="HJ172" t="str">
            <v/>
          </cell>
          <cell r="HK172">
            <v>9</v>
          </cell>
          <cell r="HL172">
            <v>8.3333333333333329E-2</v>
          </cell>
          <cell r="HM172">
            <v>8.3333333333333329E-2</v>
          </cell>
          <cell r="HN172">
            <v>8.3333333333333329E-2</v>
          </cell>
          <cell r="HO172">
            <v>8.3333333333333329E-2</v>
          </cell>
          <cell r="HP172">
            <v>8.3333333333333329E-2</v>
          </cell>
          <cell r="HQ172">
            <v>8.3333333333333329E-2</v>
          </cell>
          <cell r="HR172">
            <v>8.3333333333333329E-2</v>
          </cell>
          <cell r="HS172">
            <v>8.3333333333333329E-2</v>
          </cell>
          <cell r="HT172">
            <v>8.3333333333333329E-2</v>
          </cell>
          <cell r="HU172">
            <v>0</v>
          </cell>
          <cell r="HV172">
            <v>0</v>
          </cell>
          <cell r="HW172">
            <v>0</v>
          </cell>
          <cell r="HX172">
            <v>0.75</v>
          </cell>
          <cell r="HY172">
            <v>1</v>
          </cell>
          <cell r="HZ172">
            <v>1</v>
          </cell>
          <cell r="IA172">
            <v>1</v>
          </cell>
          <cell r="IB172">
            <v>1</v>
          </cell>
          <cell r="IC172">
            <v>1</v>
          </cell>
          <cell r="ID172">
            <v>1</v>
          </cell>
          <cell r="IE172">
            <v>1</v>
          </cell>
          <cell r="IF172">
            <v>1</v>
          </cell>
          <cell r="IG172">
            <v>1</v>
          </cell>
          <cell r="IH172">
            <v>0.89999999999999991</v>
          </cell>
          <cell r="II172">
            <v>0.81818181818181812</v>
          </cell>
          <cell r="IJ172">
            <v>0.75</v>
          </cell>
          <cell r="IK172">
            <v>1</v>
          </cell>
          <cell r="IL172">
            <v>1</v>
          </cell>
          <cell r="IM172">
            <v>1</v>
          </cell>
          <cell r="IN172">
            <v>1</v>
          </cell>
          <cell r="IP172">
            <v>0.25</v>
          </cell>
        </row>
        <row r="173">
          <cell r="A173">
            <v>49</v>
          </cell>
          <cell r="B173" t="str">
            <v>Subdirección de Proyección Internacional</v>
          </cell>
          <cell r="C173" t="str">
            <v xml:space="preserve">Subdirector de Proyección Internacional </v>
          </cell>
          <cell r="D173" t="str">
            <v>Luis Felipe Serrano Hurtado</v>
          </cell>
          <cell r="E173" t="str">
            <v>P1 -  ÉTICA, BUEN GOBIERNO Y TRANSPARENCIA</v>
          </cell>
          <cell r="F173" t="str">
            <v xml:space="preserve">P1O4 Afianzar la efectividad de la cooperación internacional y posicionar a nivel internacional el Distrito Capital. </v>
          </cell>
          <cell r="G173" t="str">
            <v>P1O4A3 Generar escenarios internacionales para la gestión del conocimiento, apropiando o difundiendo buenas practicas de gestión, que maximicen los resultados de la Administración Distrital.</v>
          </cell>
          <cell r="H173" t="str">
            <v xml:space="preserve">Desarrollar foros, eventos o campañas de carácter internacional </v>
          </cell>
          <cell r="I173" t="str">
            <v>Foros, eventos o campañas de carácter internacional desarrollados</v>
          </cell>
          <cell r="J173" t="str">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ell>
          <cell r="K173" t="str">
            <v xml:space="preserve">  Sumatoria de eventos y campañas realizadas     </v>
          </cell>
          <cell r="L173" t="str">
            <v>Sumatoria de eventos y campañas realizadas</v>
          </cell>
          <cell r="M173">
            <v>0</v>
          </cell>
          <cell r="O173" t="str">
            <v>Foros, eventos o campañas de carácter internacional desarrollados</v>
          </cell>
          <cell r="P173" t="str">
            <v>• 1. Definición y organización del componente internacional del foro,  evento o campaña.
2. Desarrollo del componente internacional del foro, evento o campaña</v>
          </cell>
          <cell r="Q173" t="str">
            <v>Informe de Gestión de las diferentes acciones junto con las evidencias y documentos de gestión.</v>
          </cell>
          <cell r="R173" t="str">
            <v>Posicionar a Bogotá cómo referente internacional a través de sus Buenas Prácticas o experiencias exitosas, en las lineas estratégicas del PDD.</v>
          </cell>
          <cell r="S173" t="str">
            <v>Suma</v>
          </cell>
          <cell r="T173" t="str">
            <v>Suma</v>
          </cell>
          <cell r="U173" t="str">
            <v>Número</v>
          </cell>
          <cell r="V173" t="str">
            <v>Eficacia</v>
          </cell>
          <cell r="W173" t="str">
            <v>Producto</v>
          </cell>
          <cell r="X173">
            <v>2016</v>
          </cell>
          <cell r="Y173">
            <v>0</v>
          </cell>
          <cell r="Z173">
            <v>2016</v>
          </cell>
          <cell r="AA173">
            <v>0</v>
          </cell>
          <cell r="AB173">
            <v>6</v>
          </cell>
          <cell r="AC173">
            <v>5</v>
          </cell>
          <cell r="AD173">
            <v>1</v>
          </cell>
          <cell r="AE173">
            <v>1</v>
          </cell>
          <cell r="AF173">
            <v>0</v>
          </cell>
          <cell r="AG173" t="str">
            <v>No Aplica</v>
          </cell>
          <cell r="AH173" t="str">
            <v>No Aplica</v>
          </cell>
          <cell r="AI173">
            <v>1</v>
          </cell>
          <cell r="AJ173">
            <v>1</v>
          </cell>
          <cell r="AK173" t="str">
            <v>No Aplica</v>
          </cell>
          <cell r="AL173" t="str">
            <v>No Aplica</v>
          </cell>
          <cell r="AM173" t="str">
            <v>No Aplica</v>
          </cell>
          <cell r="AN173" t="str">
            <v>No Aplica</v>
          </cell>
          <cell r="AO173" t="str">
            <v>No Aplica</v>
          </cell>
          <cell r="AP173" t="str">
            <v>No Aplica</v>
          </cell>
          <cell r="AQ173" t="str">
            <v>No Aplica</v>
          </cell>
          <cell r="AR173" t="str">
            <v>No Aplica</v>
          </cell>
          <cell r="AS173" t="str">
            <v>No Aplica</v>
          </cell>
          <cell r="AT173" t="str">
            <v>No Aplica</v>
          </cell>
          <cell r="AU173" t="str">
            <v>No Aplica</v>
          </cell>
          <cell r="AV173" t="str">
            <v>No Aplica</v>
          </cell>
          <cell r="AW173" t="str">
            <v>No Aplica</v>
          </cell>
          <cell r="AX173" t="str">
            <v>No Aplica</v>
          </cell>
          <cell r="AY173" t="str">
            <v>No Aplica</v>
          </cell>
          <cell r="AZ173" t="str">
            <v>No Aplica</v>
          </cell>
          <cell r="BA173" t="str">
            <v>No Aplica</v>
          </cell>
          <cell r="BB173" t="str">
            <v>No Aplica</v>
          </cell>
          <cell r="BC173" t="str">
            <v>No Aplica</v>
          </cell>
          <cell r="BD173" t="str">
            <v>No Aplica</v>
          </cell>
          <cell r="BE173" t="str">
            <v>No Aplica</v>
          </cell>
          <cell r="BF173" t="str">
            <v>No Aplica</v>
          </cell>
          <cell r="BG173" t="str">
            <v>No Aplica</v>
          </cell>
          <cell r="BH173" t="str">
            <v>No Aplica</v>
          </cell>
          <cell r="BI173" t="str">
            <v>No Aplica</v>
          </cell>
          <cell r="BJ173" t="str">
            <v>No Aplica</v>
          </cell>
          <cell r="BK173" t="str">
            <v>No Aplica</v>
          </cell>
          <cell r="BL173" t="str">
            <v>No Aplica</v>
          </cell>
          <cell r="BM173" t="str">
            <v xml:space="preserve">Plan Estratégico InstitucionalPlan de Acción </v>
          </cell>
          <cell r="BN173" t="str">
            <v xml:space="preserve">Son aquellos foros, eventos y campañas gestionadas de la entidad que contribuyan con la estrategia de cooperación, buenas prácticas, proyección de la ciudad y difusión de información importante del Distrito Capital.
Se mide la cantidad de  foros, eventos o campañas gestionadas. La información se obtiene del Equipo de la Subdirección de Proyección Internacional. Cada acción es gestionada es documentada y registrada en un documento final como producto. Este indicador se registra trimestralmente </v>
          </cell>
          <cell r="BO173" t="str">
            <v>• 1. Definición y organización del componente internacional del foro,  evento o campaña.
2. Desarrollo del componente internacional del foro, evento o campaña</v>
          </cell>
          <cell r="BP173" t="str">
            <v>Posicionar a Bogotá cómo referente internacional a través de sus Buenas Prácticas o experiencias exitosas, en las lineas estratégicas del PDD.</v>
          </cell>
          <cell r="BQ173" t="str">
            <v>Informe de Gestión de las diferentes acciones junto con las evidencias y documentos de gestión.</v>
          </cell>
          <cell r="BR173" t="str">
            <v>Suma</v>
          </cell>
          <cell r="BS173">
            <v>1</v>
          </cell>
          <cell r="BT173">
            <v>0</v>
          </cell>
          <cell r="BU173">
            <v>0</v>
          </cell>
          <cell r="BV173">
            <v>0</v>
          </cell>
          <cell r="BW173">
            <v>0</v>
          </cell>
          <cell r="BX173">
            <v>0</v>
          </cell>
          <cell r="BY173">
            <v>0</v>
          </cell>
          <cell r="BZ173">
            <v>0</v>
          </cell>
          <cell r="CA173">
            <v>0</v>
          </cell>
          <cell r="CB173">
            <v>1</v>
          </cell>
          <cell r="CC173">
            <v>0</v>
          </cell>
          <cell r="CD173">
            <v>0</v>
          </cell>
          <cell r="CE173">
            <v>0</v>
          </cell>
          <cell r="CF173">
            <v>0</v>
          </cell>
          <cell r="CG173">
            <v>0</v>
          </cell>
          <cell r="CH173">
            <v>0</v>
          </cell>
          <cell r="CI173">
            <v>0</v>
          </cell>
          <cell r="CJ173">
            <v>0</v>
          </cell>
          <cell r="CK173">
            <v>0</v>
          </cell>
          <cell r="CL173">
            <v>0</v>
          </cell>
          <cell r="CM173">
            <v>0</v>
          </cell>
          <cell r="CN173">
            <v>1</v>
          </cell>
          <cell r="CO173">
            <v>0</v>
          </cell>
          <cell r="CP173">
            <v>0</v>
          </cell>
          <cell r="CQ173">
            <v>0</v>
          </cell>
          <cell r="CR173">
            <v>1</v>
          </cell>
          <cell r="CS173">
            <v>0</v>
          </cell>
          <cell r="CT173" t="str">
            <v/>
          </cell>
          <cell r="CU173" t="str">
            <v>Elaboración de la hoja de ruta del programa de premios</v>
          </cell>
          <cell r="CV173" t="str">
            <v>Hasta el momento se avanza conforme a lo planeado</v>
          </cell>
          <cell r="CW173" t="str">
            <v>Se reportaran una vez se realice cada una de las acciones enfocadas a premios en el marco del indicador Foros Eventos y Campañas programadas</v>
          </cell>
          <cell r="CX173">
            <v>0</v>
          </cell>
          <cell r="CY173" t="str">
            <v/>
          </cell>
          <cell r="CZ173" t="str">
            <v>Mapeo de premios a nivel internacional, así como la socialización con las entidades que aplicarían a los mismos</v>
          </cell>
          <cell r="DA173" t="str">
            <v>Hasta el momento se avanza conforme a lo planeado</v>
          </cell>
          <cell r="DB173" t="str">
            <v>Se reportaran una vez se realice cada una de las acciones enfocadas a premios en el marco del indicador Foros Eventos y Campañas programadas</v>
          </cell>
          <cell r="DC173">
            <v>0</v>
          </cell>
          <cell r="DD173" t="str">
            <v/>
          </cell>
          <cell r="DE173" t="str">
            <v xml:space="preserve">      Validadación de los siguientes premios: a) Reconocimiento a las 10 iniciativas sociales más innovadoras de América Latina y España
b) Wellbeing City Award
c) Premio Procura+Awards
d) Premio de Novela Gráfica Ciudades Iberoamericanas
e) Engaged Cities Award.
Con aplicación a los siguientes premios:
a) Reconocimiento a las 10 iniciativas sociales más innovadoras de América Latina y España
b) Wellbeing City Award
c) Engaged Cities Award
Al mes de marzo se logró lo siguiente, con base a las fases: 
a) Mapeo: 17
b) Evaluación: 5
c) Validación: 5
d) Aplicación: 3
</v>
          </cell>
          <cell r="DF173" t="str">
            <v>Hasta el momento se avanza conforme a lo planeado</v>
          </cell>
          <cell r="DG173" t="str">
            <v>Se reportaran una vez se realice cada una de las acciones enfocadas a premios en el marco del indicador Foros Eventos y Campañas programadas</v>
          </cell>
          <cell r="DH173">
            <v>0</v>
          </cell>
          <cell r="DI173" t="str">
            <v/>
          </cell>
          <cell r="DJ173" t="str">
            <v>Durente este período reportado se realizó la gestión correspondiente para la aplicación a los siguientes Premios:
1) Premios Latinoamérica Verde  Jardín Botánico con los  proyectos : a)Banco de semillas: una inversión de vida para el futuro. b) Conexión Bio. Nodos de biodiversidad: investigación y apropiación social de la biodiversidad en la Región Capital Bogotá.
2) Premios Latinoamérica Verde: UAESP: Se aplicó con el Plan de Inclusión a la población recicladora
3) IFLA Green Library Award 2019 (Secretaría de Educación del Distrito)
4)Red Mundial de Ciudades del Aprendizaje de la UNESCO (trabajo en conjunto con Secretaría de Educación y con Secretaría de Cultura)
5) Sustainable Transport Award (Secretaría de Movilidad).
En total se realizaron 5 aplicaciones adicionales a las tres que ya se habían reportado (total a la fecha: 8 aplicaciones)</v>
          </cell>
          <cell r="DK173" t="str">
            <v>Hasta el momento se avanza conforme a lo planeado</v>
          </cell>
          <cell r="DL173" t="str">
            <v>Lograr el reconocimiento de Bogotá como ciudad con avances importantes en el desarrollo de sus políticas, programas y acciones</v>
          </cell>
          <cell r="DM173">
            <v>0</v>
          </cell>
          <cell r="DN173" t="str">
            <v/>
          </cell>
          <cell r="DO173" t="str">
            <v xml:space="preserve">Durente el presente período se realizó por parte de la SPI la gestión y el acompañamiento a las respectivas Entidades Distritales en la aplicación a los siguientes premios: 
1. Premio a las Alianzas Público-Privadas (P3):  Secretaría de educacuón con dos proyectos, el primero Jornada Única y el segundo Festival de Cortometraje.
2. Zayed Sustentability Prize: A través del programa de la Recreovía del IDRD.
Como resumen de la gestión realizada a la fecha se indica que se ha aplicado a 13 premios de 8 Entidades así:
3 Secretaría General
4 Secretaría de Educación
1 Secretatía de Salud
1 Jardín Botánico
1 UAESP
1 Sec. Movilidad
1 IPES
1 IDRD </v>
          </cell>
          <cell r="DP173" t="str">
            <v>Se ha realizado la aplicación a los premios de acuerdo con el plan de acción establecido.</v>
          </cell>
          <cell r="DQ173" t="str">
            <v>Proyectar a la ciudad a través de prácticas  importantes en el desarrollo de sus políticas, programas y acciones</v>
          </cell>
          <cell r="DR173">
            <v>0</v>
          </cell>
          <cell r="DS173" t="str">
            <v/>
          </cell>
          <cell r="DT173" t="str">
            <v>Durente el mes de junio se realizó la gestión y el acompañamiento a las respectivas Entidades Distritales en la aplicación premios 
Se logró consolidar la meta de aplicación a los 15 premios con la aplicación a la VII Edición del Premio Interamericano a la Innovación para la Gestión Pública Efectiva 2019, con la participación de los siguientes proyectos:
Ruta de Atención y Protección a Defensores y Defensoras de Derechos Humanos – Secretaría de Gobierno​
Programa Distrital de Justicia Juvenil Restaurativa de Bogotá – Secretaría de Seguridad</v>
          </cell>
          <cell r="DU173" t="str">
            <v>Se realizó la aplicación a los premios de acuerdo con el plan de acción establecido y concluida la meta propuesta de 15 premios.</v>
          </cell>
          <cell r="DV173" t="str">
            <v>Proyección de la ciudad con la postulación de proyectos de las distintas entidades. 
En las últimas aplicaciones se destaca que Bogotá quedó de finalista en el Premio de Latam Smart City Awards con la propuesta de " Plazas de Mercado Distritales de Bogotá, como destino turístico, cultural y gastronómico de nivel internacional".</v>
          </cell>
          <cell r="DW173">
            <v>0</v>
          </cell>
          <cell r="DX173" t="str">
            <v/>
          </cell>
          <cell r="DY173" t="str">
            <v>Durante el período se elaboraron los informes finales de la aplicación a los siguientes premios: 
a) Wellbeing City Award
b) Premios Latinoamerica Verde ( 2 aplicaciones)
c) Las 10 iniciativas sociales más innovadoras de América Latina y España
d) IFLA Green Library Award 2019
e) Red Ciudades del Aprendizaje
f)Sustainable Transport Award
g) Latam Smart City Awards (2 aplicaciones).  
h) Premio al Impacto de las Alianzas Público-Privadas
Se consolida el seguimiento con los premios aplicados a 31 de julio de 2019</v>
          </cell>
          <cell r="DZ173" t="str">
            <v>Se llevaó a cabo la gestión de esta acción de acuerdo con la planeación establecida.</v>
          </cell>
          <cell r="EA173" t="str">
            <v xml:space="preserve">Dentro de los grandes logros del mes se tiene: 
a) Latam Smart City Awards (2 aplicaciones).    Se ganó el Premio (IPES)
b) Red Mundial de Ciudades del Aprendizaje  de la UNESCO (GNLC)  se recibió el Certificado de Membresía en la que Bogotá fue aceptada como miembro. </v>
          </cell>
          <cell r="EB173">
            <v>0</v>
          </cell>
          <cell r="EC173" t="str">
            <v/>
          </cell>
          <cell r="ED173" t="str">
            <v xml:space="preserve">Durante el mes de agosto se getionaron acciones para la aplicación al premio World Smart Cities Awards, con los siguientes proyectos: 
1. Oficina Consejería de Comunicaciones - “Nuevo Portal Web Oficial de Bogotá: Un sitio 100% ciudadano”
2. Secretaría Distrital de Planeación - “TransMiCable”
En este paríodo se aplicó también al Premio Nacional de Alta Gerencia con el Programa de Buenas Prácticas de la Dirección Distrital de Relaciones Internacionales de la Secretaría General </v>
          </cell>
          <cell r="EE173" t="str">
            <v>Se desarrolló el plan para la aplicación a premios acorde con lo programado</v>
          </cell>
          <cell r="EF173" t="str">
            <v xml:space="preserve">Proyección de la ciudad a través de la aplicación a los distintos premios.
</v>
          </cell>
          <cell r="EG173">
            <v>1</v>
          </cell>
          <cell r="EH173" t="str">
            <v/>
          </cell>
          <cell r="EI173" t="str">
            <v>En el més de septiembre se culmina la campaña Premios logrando superar la aplicación prevista a 15 premios, logrando aplicar a 18 en total, con la participación 12 entidades del distrito. No obstante que se cierra la campaña Premios aún continúan  curso los siguientes premios: Premio Interamericano a la Innovación para la Gestión Pública Efectiva, Premio Nacional de Alta Gerencia 2019, Zayed Sustainability Prize y World Smart Cities Awards.</v>
          </cell>
          <cell r="EJ173" t="str">
            <v>No hubo retrasos y las dificultades presentadas son las normales en la articulación y coordinación con diferentes entidades del Distrito Capital con el fin de obtener la información técnica y los requisitos para la aplicación a cada premio.</v>
          </cell>
          <cell r="EK173" t="str">
            <v>La proyección de la ciudad con la aplicación a los premios, obtieniendo nominación como finalista en tres premios: Wellbeing City Award, Engaged Cities Award y Premio por la Paz de CGLU y el logro al ganas 2 premios a la fecha: Latam Smart City Awards y Bogotá fue aceptada como Miembro de la Red Mundial de Ciudades del Aprendizaje de la UNESCO</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v>1</v>
          </cell>
          <cell r="FB173">
            <v>0</v>
          </cell>
          <cell r="FC173" t="str">
            <v>Cumple</v>
          </cell>
          <cell r="FD173" t="str">
            <v>No programó</v>
          </cell>
          <cell r="FE173" t="str">
            <v>No programó</v>
          </cell>
          <cell r="FF173" t="str">
            <v>Adecuado</v>
          </cell>
          <cell r="FG173" t="str">
            <v>No aplica</v>
          </cell>
          <cell r="FH173" t="str">
            <v>No aplica</v>
          </cell>
          <cell r="FI173" t="str">
            <v>Concuerda</v>
          </cell>
          <cell r="FJ173" t="str">
            <v>Relación directa</v>
          </cell>
          <cell r="FK173" t="str">
            <v>Adecuado</v>
          </cell>
          <cell r="FL173" t="str">
            <v>Oportuna</v>
          </cell>
          <cell r="FM173" t="str">
            <v>Aun cuando no hay programación del indicador, el reporte cualitativo da cuenta de su avance.</v>
          </cell>
          <cell r="FN173" t="str">
            <v>Juan Becerra</v>
          </cell>
          <cell r="FO173" t="str">
            <v>No aplica</v>
          </cell>
          <cell r="FP173" t="str">
            <v>No programó</v>
          </cell>
          <cell r="FQ173" t="e">
            <v>#N/A</v>
          </cell>
          <cell r="FR173" t="str">
            <v>Adecuado</v>
          </cell>
          <cell r="FS173" t="str">
            <v>Coherente</v>
          </cell>
          <cell r="FT173" t="str">
            <v>Concuerda</v>
          </cell>
          <cell r="FU173" t="str">
            <v>No aplica</v>
          </cell>
          <cell r="FV173" t="str">
            <v>Relación directa</v>
          </cell>
          <cell r="FW173" t="str">
            <v>Adecuado</v>
          </cell>
          <cell r="FX173" t="str">
            <v>Oportuna</v>
          </cell>
          <cell r="FY173" t="str">
            <v>No se programó ejecución del indicador para el trimestre. Sin embargo, el reporte cualitativo de las actividades reportadas, dan cuenta de su avance.</v>
          </cell>
          <cell r="FZ173" t="str">
            <v>Bibiana Rodríguez</v>
          </cell>
          <cell r="GA173">
            <v>0</v>
          </cell>
          <cell r="GB173" t="str">
            <v>Cumplido</v>
          </cell>
          <cell r="GC173" t="e">
            <v>#N/A</v>
          </cell>
          <cell r="GD173">
            <v>0</v>
          </cell>
          <cell r="GE173">
            <v>0</v>
          </cell>
          <cell r="GF173">
            <v>0</v>
          </cell>
          <cell r="GG173">
            <v>0</v>
          </cell>
          <cell r="GH173">
            <v>0</v>
          </cell>
          <cell r="GI173">
            <v>0</v>
          </cell>
          <cell r="GJ173">
            <v>0</v>
          </cell>
          <cell r="GK173">
            <v>0</v>
          </cell>
          <cell r="GL173">
            <v>0</v>
          </cell>
          <cell r="GM173">
            <v>0</v>
          </cell>
          <cell r="GN173">
            <v>0</v>
          </cell>
          <cell r="GO173" t="e">
            <v>#N/A</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1</v>
          </cell>
          <cell r="HH173" t="str">
            <v/>
          </cell>
          <cell r="HI173" t="str">
            <v/>
          </cell>
          <cell r="HJ173" t="str">
            <v/>
          </cell>
          <cell r="HK173">
            <v>1</v>
          </cell>
          <cell r="HL173">
            <v>0</v>
          </cell>
          <cell r="HM173">
            <v>0</v>
          </cell>
          <cell r="HN173">
            <v>0</v>
          </cell>
          <cell r="HO173">
            <v>0</v>
          </cell>
          <cell r="HP173">
            <v>0</v>
          </cell>
          <cell r="HQ173">
            <v>0</v>
          </cell>
          <cell r="HR173">
            <v>0</v>
          </cell>
          <cell r="HS173">
            <v>0</v>
          </cell>
          <cell r="HT173">
            <v>1</v>
          </cell>
          <cell r="HU173">
            <v>0</v>
          </cell>
          <cell r="HV173">
            <v>0</v>
          </cell>
          <cell r="HW173">
            <v>0</v>
          </cell>
          <cell r="HX173">
            <v>1</v>
          </cell>
          <cell r="HY173" t="str">
            <v>No Programó</v>
          </cell>
          <cell r="HZ173" t="str">
            <v>No Programó</v>
          </cell>
          <cell r="IA173" t="str">
            <v>No Programó</v>
          </cell>
          <cell r="IB173" t="str">
            <v>No Programó</v>
          </cell>
          <cell r="IC173" t="str">
            <v>No Programó</v>
          </cell>
          <cell r="ID173" t="str">
            <v>No Programó</v>
          </cell>
          <cell r="IE173" t="str">
            <v>No Programó</v>
          </cell>
          <cell r="IF173" t="str">
            <v>No Programó</v>
          </cell>
          <cell r="IG173">
            <v>1</v>
          </cell>
          <cell r="IH173">
            <v>1</v>
          </cell>
          <cell r="II173">
            <v>1</v>
          </cell>
          <cell r="IJ173">
            <v>1</v>
          </cell>
          <cell r="IK173" t="str">
            <v>No Programó</v>
          </cell>
          <cell r="IL173" t="str">
            <v>No Programó</v>
          </cell>
          <cell r="IM173">
            <v>1</v>
          </cell>
          <cell r="IN173" t="str">
            <v>No Programó</v>
          </cell>
          <cell r="IP173">
            <v>0</v>
          </cell>
        </row>
        <row r="174">
          <cell r="A174">
            <v>85</v>
          </cell>
          <cell r="B174" t="str">
            <v>Subdirección de Seguimiento a la  Gestión de Inspección, Vigilancia y  Control</v>
          </cell>
          <cell r="C174" t="str">
            <v>Subdirector de Seguimiento a la  Gestión de Inspección, Vigilancia y  Control</v>
          </cell>
          <cell r="D174" t="str">
            <v>Jair Fernando Imbachí Cerón</v>
          </cell>
          <cell r="E174" t="str">
            <v>P1 -  ÉTICA, BUEN GOBIERNO Y TRANSPARENCIA</v>
          </cell>
          <cell r="F174" t="str">
            <v>P1O2 Fortalecer la capacidad de formulación, implementación y seguimiento, de la política pública de competencia de la Secretaría General; así como las estrategias y mecanismos de evaluación.</v>
          </cell>
          <cell r="G174" t="str">
            <v>P1O2A5 Implementar sistema de gestión de Inspección, Vigilancia y Control</v>
          </cell>
          <cell r="H174" t="str">
            <v xml:space="preserve">Desarrollar el Plan de fortalecimiento IVC </v>
          </cell>
          <cell r="I174" t="str">
            <v>Plan de fortalecimiento IVC desarrollado</v>
          </cell>
          <cell r="J174" t="str">
            <v xml:space="preserve">
Se pretende medir el avance en el desarrollo de las actividades y estrategias diseñadas y programadas orientadas al mejoramiento de la coordinación y articulación de la gestión de IVC en el Distrito Capital. </v>
          </cell>
          <cell r="K174" t="str">
            <v>#actividades del plan de fortalecimiendo de la SSGIVC ejecutadas/#actividades del plan de fortalecimiendo de la SSGIVC programadas</v>
          </cell>
          <cell r="L174" t="str">
            <v>Avance en el desarrollo del plan de fortalecimiento de IVC</v>
          </cell>
          <cell r="M174" t="str">
            <v>Plan de fortalecimiento IVC programado</v>
          </cell>
          <cell r="O174" t="str">
            <v>Plan de fortalecimiento IVC desarrollado</v>
          </cell>
          <cell r="P174" t="str">
            <v>Proyectar documento de fortalecimiento
Llevar a cabo las actividades programada
Realizar evaluación del plan de fortalecimiento</v>
          </cell>
          <cell r="Q174" t="str">
            <v xml:space="preserve">Documento "Plan de fortalecimiento".
Formato diligenciado "Registro de comerciantes".
Informes de evaluación y resultados.
Evidencias de reunión.
Comunicados (mediante oficio y/o correo electrónico).
</v>
          </cell>
          <cell r="R174" t="str">
            <v xml:space="preserve"> Tener una guía para el monitoreo, seguimiento y trazabilidad de las actividades a realizar por la SSGIVC en la vigencia, identificando las falencias que se presentaron en años anteriores y generando estrategias para abordar las debilidades evidenciadas. 
</v>
          </cell>
          <cell r="S174" t="str">
            <v>Constante</v>
          </cell>
          <cell r="T174" t="str">
            <v>Constante</v>
          </cell>
          <cell r="U174" t="str">
            <v>Porcentaje</v>
          </cell>
          <cell r="V174" t="str">
            <v xml:space="preserve">Eficacia </v>
          </cell>
          <cell r="W174" t="str">
            <v>Resultado</v>
          </cell>
          <cell r="X174">
            <v>2016</v>
          </cell>
          <cell r="Y174">
            <v>0</v>
          </cell>
          <cell r="Z174">
            <v>2016</v>
          </cell>
          <cell r="AA174">
            <v>0</v>
          </cell>
          <cell r="AB174">
            <v>0</v>
          </cell>
          <cell r="AC174">
            <v>1</v>
          </cell>
          <cell r="AD174">
            <v>1</v>
          </cell>
          <cell r="AE174">
            <v>1</v>
          </cell>
          <cell r="AF174">
            <v>0</v>
          </cell>
          <cell r="AG174" t="str">
            <v>No Aplica</v>
          </cell>
          <cell r="AH174" t="str">
            <v>No Aplica</v>
          </cell>
          <cell r="AI174" t="str">
            <v>No Aplica</v>
          </cell>
          <cell r="AJ174">
            <v>1</v>
          </cell>
          <cell r="AK174" t="str">
            <v>No Aplica</v>
          </cell>
          <cell r="AL174" t="str">
            <v>No Aplica</v>
          </cell>
          <cell r="AM174" t="str">
            <v>No Aplica</v>
          </cell>
          <cell r="AN174">
            <v>1</v>
          </cell>
          <cell r="AO174" t="str">
            <v>Gestión del Sistema Distrital de servicio a la ciudadanía</v>
          </cell>
          <cell r="AP174" t="str">
            <v>No Aplica</v>
          </cell>
          <cell r="AQ174" t="str">
            <v>No Aplica</v>
          </cell>
          <cell r="AR174" t="str">
            <v>No Aplica</v>
          </cell>
          <cell r="AS174" t="str">
            <v>No Aplica</v>
          </cell>
          <cell r="AT174" t="str">
            <v>No Aplica</v>
          </cell>
          <cell r="AU174" t="str">
            <v>No Aplica</v>
          </cell>
          <cell r="AV174" t="str">
            <v>No Aplica</v>
          </cell>
          <cell r="AW174" t="str">
            <v>No Aplica</v>
          </cell>
          <cell r="AX174" t="str">
            <v>No Aplica</v>
          </cell>
          <cell r="AY174" t="str">
            <v>No Aplica</v>
          </cell>
          <cell r="AZ174" t="str">
            <v>No Aplica</v>
          </cell>
          <cell r="BA174" t="str">
            <v>No Aplica</v>
          </cell>
          <cell r="BB174" t="str">
            <v>No Aplica</v>
          </cell>
          <cell r="BC174" t="str">
            <v>No Aplica</v>
          </cell>
          <cell r="BD174" t="str">
            <v>No Aplica</v>
          </cell>
          <cell r="BE174" t="str">
            <v>No Aplica</v>
          </cell>
          <cell r="BF174" t="str">
            <v>No Aplica</v>
          </cell>
          <cell r="BG174" t="str">
            <v>No Aplica</v>
          </cell>
          <cell r="BH174" t="str">
            <v>5.2. Oportunidad</v>
          </cell>
          <cell r="BI174" t="str">
            <v>No Aplica</v>
          </cell>
          <cell r="BJ174" t="str">
            <v>No Aplica</v>
          </cell>
          <cell r="BK174" t="str">
            <v>No Aplica</v>
          </cell>
          <cell r="BL174" t="str">
            <v>No Aplica</v>
          </cell>
          <cell r="BM174" t="str">
            <v>Plan de Acción SGCGestión del Sistema Distrital de servicio a la ciudadaníaOPORTUNIDAD contexto estrategico</v>
          </cell>
          <cell r="BN174" t="str">
            <v xml:space="preserve">
Se pretende medir el avance en el desarrollo de las actividades y estrategias diseñadas y programadas orientadas al mejoramiento de la coordinación y articulación de la gestión de IVC en el Distrito Capital. </v>
          </cell>
          <cell r="BO174" t="str">
            <v xml:space="preserve">Formulación de protocolo de visitas.
Diseño de formulario único de visitas.
Evaluación y revisión de matriz de riesgos.
Diseñar una propuesta al esquema distrital de entrenamiento de inspectores.
Sensibilización de comerciantes.
Cualificación de servidores.
</v>
          </cell>
          <cell r="BP174" t="str">
            <v xml:space="preserve"> Tener una guía para el monitoreo, seguimiento y trazabilidad de las actividades a realizar por la SSGIVC en la vigencia, identificando las falencias que se presentaron en años anteriores y generando estrategias para abordar las debilidades evidenciadas. 
</v>
          </cell>
          <cell r="BQ174" t="str">
            <v xml:space="preserve">Documento "Plan de fortalecimiento".
Formato diligenciado "Registro de comerciantes".
Informes de evaluación y resultados.
Evidencias de reunión.
Comunicados (mediante oficio y/o correo electrónico).
</v>
          </cell>
          <cell r="BR174" t="str">
            <v>Suma</v>
          </cell>
          <cell r="BS174">
            <v>12</v>
          </cell>
          <cell r="BT174">
            <v>0</v>
          </cell>
          <cell r="BU174">
            <v>0</v>
          </cell>
          <cell r="BV174">
            <v>2</v>
          </cell>
          <cell r="BW174">
            <v>2</v>
          </cell>
          <cell r="BX174">
            <v>1</v>
          </cell>
          <cell r="BY174">
            <v>1</v>
          </cell>
          <cell r="BZ174">
            <v>1</v>
          </cell>
          <cell r="CA174">
            <v>2</v>
          </cell>
          <cell r="CB174">
            <v>1</v>
          </cell>
          <cell r="CC174">
            <v>1</v>
          </cell>
          <cell r="CD174">
            <v>1</v>
          </cell>
          <cell r="CE174">
            <v>0</v>
          </cell>
          <cell r="CF174">
            <v>0</v>
          </cell>
          <cell r="CG174">
            <v>0</v>
          </cell>
          <cell r="CH174">
            <v>0.16666666666666666</v>
          </cell>
          <cell r="CI174">
            <v>0.16666666666666666</v>
          </cell>
          <cell r="CJ174">
            <v>8.3333333333333329E-2</v>
          </cell>
          <cell r="CK174">
            <v>8.3333333333333329E-2</v>
          </cell>
          <cell r="CL174">
            <v>8.3333333333333329E-2</v>
          </cell>
          <cell r="CM174">
            <v>0.16666666666666666</v>
          </cell>
          <cell r="CN174">
            <v>8.3333333333333329E-2</v>
          </cell>
          <cell r="CO174">
            <v>8.3333333333333329E-2</v>
          </cell>
          <cell r="CP174">
            <v>8.3333333333333329E-2</v>
          </cell>
          <cell r="CQ174">
            <v>0</v>
          </cell>
          <cell r="CR174">
            <v>1</v>
          </cell>
          <cell r="CS174">
            <v>0</v>
          </cell>
          <cell r="CT174" t="str">
            <v/>
          </cell>
          <cell r="CU174" t="str">
            <v>Teniendo como base los resultados del 2018, se elaboró el plan de fortaleciimiento en donde se evidencian los indicadores y actividades a ejecutar por la Subdirección en esta vigencia. A  este plan de fortalecimiento se le realiza seguimiento mensual por medio de una matriz dispuesta para tal fin. 
Para este año se establecieron 12 actividades a realizar.
En este mes se desarrolló una jornada de  sensibilización a comerciantes en temas de competencias en IVC (Salud, Ambiente, Seguridad Humana y requisitos de creación yu operación de empresa) en la Localidad de Ciudad Bolivar, los dias  24 y 25 de enero, sensibilizando a 64 comerciantes de la zona.</v>
          </cell>
          <cell r="CV174" t="str">
            <v xml:space="preserve">Según lo planeado y lo ejecutado no se presentaron retrasos.
</v>
          </cell>
          <cell r="CW174" t="str">
            <v>Tener una guía para el monitoreo, seguimiento y trazabilidad de las actividades a realizar por la SSGIVC ,  identificando las falencias que se presentaron en años anteriores y generando estrategias para abordar las debilidades evidenciadas.
Entrega de información a los comerciantes acerca de condiciones de operación de las empresas y/o establecimientos de comercio.
Se le informa a la ciudadanísobre los documentos que debe portar al momento de recibir alguna visita de las entidades que componen el SUDIVC.
Se genera un mecanismo de prevención para los comerciantes.</v>
          </cell>
          <cell r="CX174">
            <v>0</v>
          </cell>
          <cell r="CY174" t="str">
            <v/>
          </cell>
          <cell r="CZ174" t="str">
            <v xml:space="preserve">Para fortalecer las actividades e indicadores propuestos, se proyectó el documento plan de fortalecimiento, donde se identifican las acciones a ejecutar en la vigencia. Esta ejecución está encaminada a ofrecer a la ciudadania y a las entidades, mecanismos de apoyo en cuanto a información y conocimiento del desarrollo de las funciones de IVC. En el presente mes se realizó la sensibilización a comerciantes en las siguientes localidades.
Kennedy 14 y 15 de febrero, sensibilizando a 62 comerciantes. En Antonio Nariño 28 de febrero y 1 de marzo, sensibilizando a 168 comerciantes.
Se realizaron cualificaciones en competencias de las entidades distritales con funciones IVC en las localidades de :
Barrios Unidos 21 de febrero, cualificando a 25 servidores.
Antonio Nariño 25 de febrero, cualificando a 34 servidores
Para el efecto, incluimos en la carpeta de evidencias una comunicación en donde consta el Plan de Cualificación
</v>
          </cell>
          <cell r="DA174" t="str">
            <v xml:space="preserve">Según lo planeado y lo ejecutado no se presentaron retrasos.
</v>
          </cell>
          <cell r="DB174" t="str">
            <v>Tener una guía para el monitoreo, seguimiento y trazabilidad de las actividades a realizar por la SSGIVC ,  identificando las falencias que se presentaron en años anteriores y generando estrategias para abordar las debilidades evidenciadas.
Fortelecimiento de las competencias de los servidores que cumplen funciones de IVC.
En el desarrollo de las actividades se dieron los parametros a los servidores quen ejercen funciones de IVC  para que esten alineados a la normativa vigente en cuanto a requerimiento de documentos a ciudadanos comerciantes.
Entrega de información a los comerciantes acerca de condiciones de operación de las empresas y/o establecimientos de comercio.
Se genera un mecanismo de prevención para los comerciantes.</v>
          </cell>
          <cell r="DC174">
            <v>2</v>
          </cell>
          <cell r="DD174" t="str">
            <v/>
          </cell>
          <cell r="DE174" t="str">
            <v xml:space="preserve">  Se realizó la sensibilización a comerciantes en las siguientes localidades y fechas.
Suba días 14 y 15, sensibilizando a 83 comerciantes. 
Bosa días 28 y 29, sensibilizando a 60 comerciantes.
Se realizaron cualificaciones en las localidades de :
Bosa día 05, cualificando a 21 servidores.
Ciudad Bolivar día 12, cualificando a 29 servidores.
Usme día 15, cualificando a 17 servidores.
Chapinero día 20, cualificando a 25 servidores.
Fontibón día 27, cualificando a 33 servidores.
Rafael Uribe Uribe día 28, cualificando a 23 servidores.
Dentro del documento plan de fortalecimiento durante los meses de enero, febrero y marzo, se cumplieron  dos actividades propuestas: 
-Sensibilizar a 350 ciudadanosy/o comerciantes,de las cuales se han sensibilizado 437 a la fecha.
-Cualificar a 150 servidores, de las cuales se han cualificado 207 a la fecha.
Todo ello se encuentra plasmado en la matriz de seguimiento que está adjunta en la carpeta dispuesta para el cargue de evidencias.</v>
          </cell>
          <cell r="DF174" t="str">
            <v xml:space="preserve">Según lo planeado y lo ejecutado no se presentaron retrasos.
</v>
          </cell>
          <cell r="DG174" t="str">
            <v xml:space="preserve">Tener una guía para el monitoreo, seguimiento y trazabilidad de las actividades a realizar por la SSGIVC ,  identificando las falencias que se presentaron en años anteriores y generando estrategias para abordar las debilidades evidenciadas.
Fortelecimiento de las competencias de los servidores que cumplen funciones de IVC.
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v>
          </cell>
          <cell r="DH174">
            <v>1</v>
          </cell>
          <cell r="DI174" t="str">
            <v/>
          </cell>
          <cell r="DJ174"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las siguientes localidades: Barrios Unidos 11 y 12 , sensibilizando a 82 comerciantes.  Usaquen 24 y 25  sensibilizando a 118 ciudadanos. Los comerciantes tienen acceso a la información de las obligaciones legales para la operación de su establecimiento y se les instruye en la forma de cumplirlas. Se da cumplimiento a una actividad programada. Al finalizar el mes se tenia programado sensibilizar a 600 ciudadanos, de los cuales se han sensibilizado 637 desde el inicio del año. El cumplimiento de las actividades se pueden verificar en la matriz de seguimiento cargada en la carpeta de evidencias y los informes. </v>
          </cell>
          <cell r="DK174" t="str">
            <v xml:space="preserve">En el presente mes se han adelantado acciones propias para el cumplimiento de las actividades propuestas, pero algunas no se han logrado ejecutar en su totalidad, pues dependen de aprobaciones que le competen a entidades externas.
En cuanto a la actividad número 1, del plan de fortalecimiento "formulación del protocolo de visitas", se estructuró el documento y se remitió para observaciones y aprobación de las entidades del SUDIVC, como lo establece el D 483/07. Se cargan documentos soporte de la gestión.
No se realizaron cualificaciones a servidores, debido a que la programación de este mes por solicitud de los servidores que reciben las cualificaciones se adelantaron al mes e marzo por inconvenientes de agenda.
</v>
          </cell>
          <cell r="DL174"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v>
          </cell>
          <cell r="DM174">
            <v>1</v>
          </cell>
          <cell r="DN174" t="str">
            <v/>
          </cell>
          <cell r="DO174"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Puente Aranda y  Fontibón, sensibilizando a 237 ciudadanos.
 De las 850 ciudadanos sensibilizados programados a la fecha, la dependencia lleva 874 desde el inicio del año. En el mes se cualificaron a 89 servidores en las localidades de Kennedy, Tunjuelito y Santa fe. 
Se da cumplimiento a una actividad programada, según las actividades presentadas en la matriz de seguimiento cargada en la carpeta de evidencias y los informes.
</v>
          </cell>
          <cell r="DP174" t="str">
            <v xml:space="preserve">En el presente mes se han adelantado acciones propias para el cumplimiento de las actividades propuestas, pero algunas no se han logrado ejecutar en su totalidad, pues dependen de aprobaciones que le competen a entidades externas. Debido a ello se presenta un retraso en la entrega de una actividad que se pretendia cumplir en abril.
</v>
          </cell>
          <cell r="DQ174"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v>
          </cell>
          <cell r="DR174">
            <v>2</v>
          </cell>
          <cell r="DS174" t="str">
            <v/>
          </cell>
          <cell r="DT174"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Engativa y Bosa, sensibilizando a 85 ciudadanos.
En el mes se cualificaron a 67 servidores en las localidades de San Cristobal, Puente Aranda, Usaquen y Fontibón.
Se cumplio con la actividad numeor 1 del plan de fortalecimiento: "Formulación del protocolo de visitas", que va desde su formulación hasta su socialización.
Se da cumplimiento a dos actividades programadas, según las presentadas en la matriz de seguimiento cargada en la carpeta de evidencias y los informes.
</v>
          </cell>
          <cell r="DU174" t="str">
            <v xml:space="preserve">Según lo planeado y lo ejecutado no se presentaron retrasos.
</v>
          </cell>
          <cell r="DV174" t="str">
            <v>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Dando cumplimiento a la actividad número 1 del plan de fortalecimiento se presentan los siguientes beneficios:
Garantizar el orden en las intervenciones que se realizan a las empresas y/o establecimientos de comercio, evitrando los malos entendos y/o confusiones por parte del comerciante en cuanto a la visita realizada.
Mejorar la dinamica entre las entidades en la que se tenga claro el proceso para la realización de la intervención.
Relizar la realimentación de los procesos realizados a las diferentes entidades pertenecientes al SUDIVC, para tener una mejora continua de los procesos de inspección.</v>
          </cell>
          <cell r="DW174">
            <v>1</v>
          </cell>
          <cell r="DX174" t="str">
            <v/>
          </cell>
          <cell r="DY174" t="str">
            <v xml:space="preserve">La ejecución del plan de fortalecimiento  está encaminada a ofrecer a la ciudadania y/o comerciantes y a las Localidades mecanismos de apoyo en cuanto a información y conocimiento de las competencias de las entidades distritales en IVC. Se hace seguimiento mensual por medio de una matriz diseñada por la SSGIVC. En el presente mes se realizó la sensibilización a comerciantes en : Chapinero y  Teusaquillo, sensibilizando a 160 ciudadanos.
 De los 1000 ciudadanos sensibilizados programados a la fecha, la dependencia lleva 1119 desde el inicio del año, la meta programada a principio de año en esta actividad se cumplio en su totalidad en el mes de julio.
En el mes se cualificaron a 87 servidores en las localidades de Los Martires, Engativa y Candelaria. 
Se da cumplimiento a una actividad programada, según las actividades presentadas en la matriz de seguimiento cargada en la carpeta de evidencias y los informes.
</v>
          </cell>
          <cell r="DZ174" t="str">
            <v xml:space="preserve">En realción a lo planeado y ejecutado no se presentaron retrasos.
</v>
          </cell>
          <cell r="EA174" t="str">
            <v xml:space="preserve">En el desarrollo de las actividades se dio los parametros a los servidores quen ejercen funciones de IVC  para que esten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Fortelecimiento de las competencias de los servidores que cumplen funciones de IVC.
</v>
          </cell>
          <cell r="EB174">
            <v>3</v>
          </cell>
          <cell r="EC174" t="str">
            <v/>
          </cell>
          <cell r="ED174" t="str">
            <v xml:space="preserve">La ejecución del plan de fortalecimiento  está encaminada a ofrecer a la ciudadania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Usme y  Santa fe, sensibilizando a 153 ciudadanos.
 De los 1000 ciudadanos sensibilizados programados a la fecha, la dependencia lleva 1272 desde el inicio del año, la meta programada a principio de año en esta actividad se cumplio en su totalidad en el mes de julio.
En el mes se cualificaron a 65 servidores en las localidad de teusaquillo, en la Policía Metropolitana de Bogota, estación de policía de Ciudad Bolivar y en la Secretaría Distrital de Seguridad, Convivencia y Justicia. 
Se da cumplimiento a tres actividades programadas, según las actividades presentadas en la matriz de seguimiento cargada en la carpeta de evidencias y los informes, la actividad Número 3, 4 y 7.
Se formula la propuesta de entrenamiento de inspectores.
Se realiza el estudio y analisis de la matriz de riesgo Distrital, en la cual se encuntran aspectos a revisar con las entidades en cuanto a la calificación de riesgos. 
</v>
          </cell>
          <cell r="EE174" t="str">
            <v xml:space="preserve">En realción a lo planeado y ejecutado no se presentaron retrasos.
</v>
          </cell>
          <cell r="EF174" t="str">
            <v xml:space="preserve">En el desarrollo de las actividades se dio los parámetros a los servidores que ejercen funciones de IVC  para que estén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Fortalecimiento de las competencias de los servidores que cumplen funciones de IVC.
Tener un plan disponible para poder brindar capacitación formal a los inspectores, con el objetivo de que sea aprobado y se pueda ejecutar en próximas vigencias.
</v>
          </cell>
          <cell r="EG174">
            <v>1</v>
          </cell>
          <cell r="EH174" t="str">
            <v/>
          </cell>
          <cell r="EI174" t="str">
            <v xml:space="preserve">La ejecución del plan de fortalecimiento  está encaminada a ofrecer a la ciudadania y/o comerciantes y a las Alcaldías Locales mecanismos de apoyo en cuanto a información y conocimiento de las competencias de las entidades distritales de IVC. Se hace seguimiento mensual por medio de una matriz diseñada por la SSGIVC. 
En el presente mes se realizó la sensibilización a comerciantes en : Tunjuelito, sensibilizando a 95 ciudadanos.
 De los 1000 ciudadanos sensibilizados programados a la fecha, la dependencia lleva 1367 desde el inicio del año, la meta programada a principio de año en esta actividad se cumplio en su totalidad en el mes de julio.
En el mes se cualificaron a 111 servidores en las localidad de Suba, en la Policía Metropolitana de Bogotá, Centro de Información Estratégica Policía Seccional y en la Cámara de Comercio de Bogotá. 
Se da cumplimiento a la actividad programada No. 8. Cualificar a 600 servidores, de acuerdo con  las actividades presentadas en la matriz de seguimiento cargada en la carpeta de evidencias y los informes.
</v>
          </cell>
          <cell r="EJ174" t="str">
            <v xml:space="preserve">En realción a lo planeado y ejecutado no se presentaron retrasos.
</v>
          </cell>
          <cell r="EK174" t="str">
            <v xml:space="preserve">En el desarrollo de las actividades se dio los parámetros a los servidores que ejercen funciones de IVC  para que estén alineados a la normativa vigente en cuanto a requerimiento de documentos a ciudadanos comerciantes.
Entrega de información a los comerciantes acerca de condiciones de operación de los establecimientos de comercio.
Se genera un mecanismo de prevención para los comerciantes.
Fortalecimiento de las competencias de los servidores que cumplen funciones de IVC.
</v>
          </cell>
          <cell r="EL174" t="str">
            <v/>
          </cell>
          <cell r="EM174" t="str">
            <v/>
          </cell>
          <cell r="EN174" t="str">
            <v/>
          </cell>
          <cell r="EO174" t="str">
            <v/>
          </cell>
          <cell r="EP174" t="str">
            <v/>
          </cell>
          <cell r="EQ174" t="str">
            <v/>
          </cell>
          <cell r="ER174" t="str">
            <v/>
          </cell>
          <cell r="ES174" t="str">
            <v/>
          </cell>
          <cell r="ET174" t="str">
            <v/>
          </cell>
          <cell r="EU174" t="str">
            <v/>
          </cell>
          <cell r="EV174" t="str">
            <v/>
          </cell>
          <cell r="EW174" t="str">
            <v/>
          </cell>
          <cell r="EX174" t="str">
            <v/>
          </cell>
          <cell r="EY174" t="str">
            <v/>
          </cell>
          <cell r="EZ174" t="str">
            <v/>
          </cell>
          <cell r="FA174">
            <v>11</v>
          </cell>
          <cell r="FB174">
            <v>0</v>
          </cell>
          <cell r="FC174" t="str">
            <v>Cumple</v>
          </cell>
          <cell r="FD174" t="str">
            <v>Cumplido</v>
          </cell>
          <cell r="FE174" t="str">
            <v>Anticipado</v>
          </cell>
          <cell r="FF174" t="str">
            <v>Adecuado</v>
          </cell>
          <cell r="FG174" t="str">
            <v>Coherente</v>
          </cell>
          <cell r="FH174" t="str">
            <v>Concuerda</v>
          </cell>
          <cell r="FI174" t="str">
            <v>Concuerda</v>
          </cell>
          <cell r="FJ174" t="str">
            <v>Relación directa</v>
          </cell>
          <cell r="FK174" t="str">
            <v>Adecuado</v>
          </cell>
          <cell r="FL174" t="str">
            <v>Oportuna</v>
          </cell>
          <cell r="FM174" t="str">
            <v xml:space="preserve">Se solicita profundizar los avances y logros de la ejecución de las actividades, describiendo el resultado e identificando que tipos de sensibilización fueron efectuadas.
En el mismo sentido se observa que durante el mes de enero la dependencia describe un proceso de sensibilización en Ciudad bolívar, sin embargo, este proceso no se ve reflejado en la medición del avance y cumplimiento del indicador. Estas diferencias también reflejan inconsistencia en el reporte cualitativo y cuantitativo del indicador, lo cual afecta la verificación efectuada a su cumplimiento.
Modificación de la retroalimentación con base en el comunicado 3-2019-12199 del 29 de abril.
</v>
          </cell>
          <cell r="FN174" t="str">
            <v>Yady Paola Morales</v>
          </cell>
          <cell r="FO174" t="str">
            <v>Cumple</v>
          </cell>
          <cell r="FP174" t="str">
            <v>Cumplido</v>
          </cell>
          <cell r="FQ174" t="e">
            <v>#N/A</v>
          </cell>
          <cell r="FR174" t="str">
            <v>Adecuado</v>
          </cell>
          <cell r="FS174" t="str">
            <v>Coherente</v>
          </cell>
          <cell r="FT174" t="str">
            <v>Concuerda</v>
          </cell>
          <cell r="FU174" t="str">
            <v>Concuerda</v>
          </cell>
          <cell r="FV174" t="str">
            <v>Relación directa</v>
          </cell>
          <cell r="FW174" t="str">
            <v>Adecuado</v>
          </cell>
          <cell r="FX174" t="str">
            <v>Oportuna</v>
          </cell>
          <cell r="FY174" t="str">
            <v>Sin observaciones</v>
          </cell>
          <cell r="FZ174" t="str">
            <v>Juan Guillermo Becerra J.</v>
          </cell>
          <cell r="GA174">
            <v>0</v>
          </cell>
          <cell r="GB174" t="str">
            <v>Anticipado</v>
          </cell>
          <cell r="GC174" t="e">
            <v>#N/A</v>
          </cell>
          <cell r="GD174">
            <v>0</v>
          </cell>
          <cell r="GE174">
            <v>0</v>
          </cell>
          <cell r="GF174">
            <v>0</v>
          </cell>
          <cell r="GG174">
            <v>0</v>
          </cell>
          <cell r="GH174">
            <v>0</v>
          </cell>
          <cell r="GI174">
            <v>0</v>
          </cell>
          <cell r="GJ174">
            <v>0</v>
          </cell>
          <cell r="GK174">
            <v>0</v>
          </cell>
          <cell r="GL174">
            <v>0</v>
          </cell>
          <cell r="GM174">
            <v>0</v>
          </cell>
          <cell r="GN174">
            <v>0</v>
          </cell>
          <cell r="GO174" t="e">
            <v>#N/A</v>
          </cell>
          <cell r="GP174">
            <v>0</v>
          </cell>
          <cell r="GQ174">
            <v>0</v>
          </cell>
          <cell r="GR174">
            <v>0</v>
          </cell>
          <cell r="GS174">
            <v>0</v>
          </cell>
          <cell r="GT174">
            <v>0</v>
          </cell>
          <cell r="GU174">
            <v>0</v>
          </cell>
          <cell r="GV174">
            <v>0</v>
          </cell>
          <cell r="GW174">
            <v>0</v>
          </cell>
          <cell r="GX174">
            <v>0</v>
          </cell>
          <cell r="GY174">
            <v>0</v>
          </cell>
          <cell r="GZ174">
            <v>0</v>
          </cell>
          <cell r="HA174">
            <v>2</v>
          </cell>
          <cell r="HB174">
            <v>1</v>
          </cell>
          <cell r="HC174">
            <v>1</v>
          </cell>
          <cell r="HD174">
            <v>2</v>
          </cell>
          <cell r="HE174">
            <v>1</v>
          </cell>
          <cell r="HF174">
            <v>3</v>
          </cell>
          <cell r="HG174">
            <v>1</v>
          </cell>
          <cell r="HH174" t="str">
            <v/>
          </cell>
          <cell r="HI174" t="str">
            <v/>
          </cell>
          <cell r="HJ174" t="str">
            <v/>
          </cell>
          <cell r="HK174">
            <v>11</v>
          </cell>
          <cell r="HL174">
            <v>0</v>
          </cell>
          <cell r="HM174">
            <v>0</v>
          </cell>
          <cell r="HN174">
            <v>0.16666666666666666</v>
          </cell>
          <cell r="HO174">
            <v>8.3333333333333329E-2</v>
          </cell>
          <cell r="HP174">
            <v>8.3333333333333329E-2</v>
          </cell>
          <cell r="HQ174">
            <v>0.16666666666666666</v>
          </cell>
          <cell r="HR174">
            <v>8.3333333333333329E-2</v>
          </cell>
          <cell r="HS174">
            <v>0.25</v>
          </cell>
          <cell r="HT174">
            <v>8.3333333333333329E-2</v>
          </cell>
          <cell r="HU174">
            <v>0</v>
          </cell>
          <cell r="HV174">
            <v>0</v>
          </cell>
          <cell r="HW174">
            <v>0</v>
          </cell>
          <cell r="HX174">
            <v>0.91666666666666674</v>
          </cell>
          <cell r="HY174" t="str">
            <v>No Programó</v>
          </cell>
          <cell r="HZ174" t="str">
            <v>No Programó</v>
          </cell>
          <cell r="IA174">
            <v>1</v>
          </cell>
          <cell r="IB174">
            <v>0.75</v>
          </cell>
          <cell r="IC174">
            <v>0.8</v>
          </cell>
          <cell r="ID174">
            <v>1.0000000000000002</v>
          </cell>
          <cell r="IE174">
            <v>1.0000000000000002</v>
          </cell>
          <cell r="IF174">
            <v>1.1111111111111114</v>
          </cell>
          <cell r="IG174">
            <v>1.1000000000000001</v>
          </cell>
          <cell r="IH174">
            <v>1.0000000000000002</v>
          </cell>
          <cell r="II174">
            <v>0.91666666666666674</v>
          </cell>
          <cell r="IJ174">
            <v>0.91666666666666674</v>
          </cell>
          <cell r="IK174">
            <v>1</v>
          </cell>
          <cell r="IL174">
            <v>1.0000000000000002</v>
          </cell>
          <cell r="IM174">
            <v>1.1000000000000001</v>
          </cell>
          <cell r="IN174">
            <v>1</v>
          </cell>
          <cell r="IP174">
            <v>0.16666666666666666</v>
          </cell>
        </row>
        <row r="175">
          <cell r="A175">
            <v>87</v>
          </cell>
          <cell r="B175" t="str">
            <v>Subdirección de Seguimiento a la  Gestión de Inspección, Vigilancia y  Control</v>
          </cell>
          <cell r="C175" t="str">
            <v>Subdirector de Seguimiento a la  Gestión de Inspección, Vigilancia y  Control</v>
          </cell>
          <cell r="D175" t="str">
            <v>Jair Fernando Imbachí Cerón</v>
          </cell>
          <cell r="E175" t="str">
            <v>P1 -  ÉTICA, BUEN GOBIERNO Y TRANSPARENCIA</v>
          </cell>
          <cell r="F175" t="str">
            <v>P1O2 Fortalecer la capacidad de formulación, implementación y seguimiento, de la política pública de competencia de la Secretaría General; así como las estrategias y mecanismos de evaluación.</v>
          </cell>
          <cell r="G175" t="str">
            <v>P1O2A5 Implementar sistema de gestión de Inspección, Vigilancia y Control</v>
          </cell>
          <cell r="H175" t="str">
            <v xml:space="preserve">Actualizar la herramienta tecnológica del SUDIVC </v>
          </cell>
          <cell r="I175" t="str">
            <v>Herramienta tecnológica del SUDIVC actualizada</v>
          </cell>
          <cell r="J175" t="str">
            <v>Se pretende fortalecer y optimizar los procesos e instrumentos de IVC en el Distrito Capital mediante la actualización de la plataforma tecnológica del SUDIVC. Se espera medir el avance en la adecuación de la herramienta, acorde con los requerimientos de la dependencia.</v>
          </cell>
          <cell r="K175" t="str">
            <v># actividades para la actualizacion de la plataforma ejecutadas / actividades  para la actualizacion de la plataforma programadas</v>
          </cell>
          <cell r="L175" t="str">
            <v>Número de fases ejecutadas</v>
          </cell>
          <cell r="M175" t="str">
            <v>Total de fases programadas</v>
          </cell>
          <cell r="O175" t="str">
            <v>Plataforma tecnológica actualizada del SUDIVC</v>
          </cell>
          <cell r="P175" t="str">
            <v>Suscribir acuerdos de servicio con las entidades distritales de IVC.
Gestionar elaboración de la matriz de riesgo del SUDIVC.
Realizar pruebas tecnológicas y funcionales de la plataforma IVC.
Realizar y evaluar piloto y ejecutar replica en el DC.</v>
          </cell>
          <cell r="Q175" t="str">
            <v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-Pruebas de plataforma tecnológica.
- Matriz donde se evidencian los avances de la actualización de la plataforma cronológicamente. 
- Informes de resultados.
- Comunicados (mediante oficio y/o correo electrónico).</v>
          </cell>
          <cell r="R175" t="str">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ell>
          <cell r="S175" t="str">
            <v>Constante</v>
          </cell>
          <cell r="T175" t="str">
            <v>Constante</v>
          </cell>
          <cell r="U175" t="str">
            <v>Porcentaje</v>
          </cell>
          <cell r="V175" t="str">
            <v xml:space="preserve">Eficacia </v>
          </cell>
          <cell r="W175" t="str">
            <v>Resultado</v>
          </cell>
          <cell r="X175">
            <v>2016</v>
          </cell>
          <cell r="Y175">
            <v>0</v>
          </cell>
          <cell r="Z175">
            <v>2016</v>
          </cell>
          <cell r="AA175">
            <v>0</v>
          </cell>
          <cell r="AB175">
            <v>1</v>
          </cell>
          <cell r="AC175">
            <v>1</v>
          </cell>
          <cell r="AD175">
            <v>1</v>
          </cell>
          <cell r="AE175">
            <v>1</v>
          </cell>
          <cell r="AF175">
            <v>0</v>
          </cell>
          <cell r="AG175" t="str">
            <v>No Aplica</v>
          </cell>
          <cell r="AH175" t="str">
            <v>No Aplica</v>
          </cell>
          <cell r="AI175">
            <v>1</v>
          </cell>
          <cell r="AJ175">
            <v>1</v>
          </cell>
          <cell r="AK175" t="str">
            <v>No Aplica</v>
          </cell>
          <cell r="AL175" t="str">
            <v>No Aplica</v>
          </cell>
          <cell r="AM175" t="str">
            <v>No Aplica</v>
          </cell>
          <cell r="AN175" t="str">
            <v>No Aplica</v>
          </cell>
          <cell r="AO175" t="str">
            <v>No Aplica</v>
          </cell>
          <cell r="AP175" t="str">
            <v>No Aplica</v>
          </cell>
          <cell r="AQ175" t="str">
            <v>No Aplica</v>
          </cell>
          <cell r="AR175" t="str">
            <v>No Aplica</v>
          </cell>
          <cell r="AS175" t="str">
            <v>No Aplica</v>
          </cell>
          <cell r="AT175" t="str">
            <v>No Aplica</v>
          </cell>
          <cell r="AU175" t="str">
            <v>No Aplica</v>
          </cell>
          <cell r="AV175" t="str">
            <v>No Aplica</v>
          </cell>
          <cell r="AW175" t="str">
            <v>No Aplica</v>
          </cell>
          <cell r="AX175" t="str">
            <v>No Aplica</v>
          </cell>
          <cell r="AY175" t="str">
            <v>No Aplica</v>
          </cell>
          <cell r="AZ175" t="str">
            <v>No Aplica</v>
          </cell>
          <cell r="BA175" t="str">
            <v>No Aplica</v>
          </cell>
          <cell r="BB175" t="str">
            <v>No Aplica</v>
          </cell>
          <cell r="BC175" t="str">
            <v>No Aplica</v>
          </cell>
          <cell r="BD175" t="str">
            <v>No Aplica</v>
          </cell>
          <cell r="BE175" t="str">
            <v>No Aplica</v>
          </cell>
          <cell r="BF175" t="str">
            <v>No Aplica</v>
          </cell>
          <cell r="BG175" t="str">
            <v>No Aplica</v>
          </cell>
          <cell r="BH175" t="str">
            <v>No Aplica</v>
          </cell>
          <cell r="BI175" t="str">
            <v>No Aplica</v>
          </cell>
          <cell r="BJ175" t="str">
            <v>No Aplica</v>
          </cell>
          <cell r="BK175" t="str">
            <v>No Aplica</v>
          </cell>
          <cell r="BL175" t="str">
            <v>No Aplica</v>
          </cell>
          <cell r="BM175" t="str">
            <v xml:space="preserve">Plan Estratégico InstitucionalPlan de Acción </v>
          </cell>
          <cell r="BN175" t="str">
            <v>Fortalecer y optimizar los procesos e instrumentos de IVC en el Distrito Capital mediante la actualización de la plataforma tecnológica del Sistema Unificado Distrital de Inspección, Vigilancia y Control (SUDIVC). Se  medirá el avance en la adecuación de la herramienta.</v>
          </cell>
          <cell r="BO175" t="str">
            <v xml:space="preserve">Interoperabilidad para la georreferenciación con UAE Catastro Distrital – IDECA.
Interoperabilidad con los sistemas de información con entidades Distritales SDS y SDA. 
Elaboración de formularios dinámicos de visitas.
Evaluación de la implementación. </v>
          </cell>
          <cell r="BP175" t="str">
            <v xml:space="preserve">Facilita el registro de las visitas por parte de los funcionarios que hacen IVC dentro de las entidades que componen el SUDIVC: Secretarías Distritales de Ambiente, Salud y Gobierno  y la Unidad Administrativa Especial Cuerpo Oficial de Bomberos de Bogotá (UAECOB).
Recolección y centralización de la información. El beneficio para el comerciante es que con la herramienta no debe  presentar documentos en físico al momento de la visita, ya que la documentación se encuentra en la herramienta.
</v>
          </cell>
          <cell r="BQ175" t="str">
            <v xml:space="preserve">
-Actas de consejo asesor. En estas se plasman las decisiones a nivel directivo, referente a la plataforma y al modelo de IVC. Las entidades que asisten son: Cámara de Comercio de Bogotá, Confecámaras, Secretaría General, Subsecretaría de Servicio la Ciudadanía y Subdirección de Seguimiento a la Gestión de Inspección, Vigilancia y Control.
-Pruebas de plataforma tecnológica.
- Matriz donde se evidencian los avances de la actualización de la plataforma cronológicamente. 
- Informes de resultados.
- Comunicados (mediante oficio y/o correo electrónico).</v>
          </cell>
          <cell r="BR175" t="str">
            <v>Suma</v>
          </cell>
          <cell r="BS175">
            <v>4</v>
          </cell>
          <cell r="BT175">
            <v>0</v>
          </cell>
          <cell r="BU175">
            <v>0</v>
          </cell>
          <cell r="BV175">
            <v>0</v>
          </cell>
          <cell r="BW175">
            <v>1</v>
          </cell>
          <cell r="BX175">
            <v>0</v>
          </cell>
          <cell r="BY175">
            <v>1</v>
          </cell>
          <cell r="BZ175">
            <v>0</v>
          </cell>
          <cell r="CA175">
            <v>1</v>
          </cell>
          <cell r="CB175">
            <v>0</v>
          </cell>
          <cell r="CC175">
            <v>1</v>
          </cell>
          <cell r="CD175">
            <v>0</v>
          </cell>
          <cell r="CE175">
            <v>0</v>
          </cell>
          <cell r="CF175">
            <v>0</v>
          </cell>
          <cell r="CG175">
            <v>0</v>
          </cell>
          <cell r="CH175">
            <v>0</v>
          </cell>
          <cell r="CI175">
            <v>0.25</v>
          </cell>
          <cell r="CJ175">
            <v>0</v>
          </cell>
          <cell r="CK175">
            <v>0.25</v>
          </cell>
          <cell r="CL175">
            <v>0</v>
          </cell>
          <cell r="CM175">
            <v>0.25</v>
          </cell>
          <cell r="CN175">
            <v>0</v>
          </cell>
          <cell r="CO175">
            <v>0.25</v>
          </cell>
          <cell r="CP175">
            <v>0</v>
          </cell>
          <cell r="CQ175">
            <v>0</v>
          </cell>
          <cell r="CR175">
            <v>1</v>
          </cell>
          <cell r="CS175">
            <v>0</v>
          </cell>
          <cell r="CT175" t="str">
            <v/>
          </cell>
          <cell r="CU175" t="str">
            <v xml:space="preserve">Gestión de interoperabilidad con Catastro, para lograr la georreferencia de los establecimientos de comercio mediante la dirección. Se realizaron mesas y sesiones técnicas con Catastro Neia y Confecamaras.
</v>
          </cell>
          <cell r="CV175" t="str">
            <v xml:space="preserve">Según lo planeado y lo ejecutado no se presentaron retrasos.
</v>
          </cell>
          <cell r="CW175" t="str">
            <v>Con el desarrollo  de las mesas técnicas, se van evidenciando actividades a realizar para el cumplimiento de los requerimientos especificos en la actualización de la plataforma.</v>
          </cell>
          <cell r="CX175">
            <v>0</v>
          </cell>
          <cell r="CY175" t="str">
            <v/>
          </cell>
          <cell r="CZ175" t="str">
            <v xml:space="preserve">Solicitud formal a Catastro de parte de la Secretaría General para tener acceso al servicio de georreferencia.
Solicitud de actualización de funcionarios a Alcaldías Locales para creación de usuarios y capacitación de la plataforma IVC.
</v>
          </cell>
          <cell r="DA175" t="str">
            <v xml:space="preserve">Según lo planeado y lo ejecutado no se presentaron retrasos.
</v>
          </cell>
          <cell r="DB175" t="str">
            <v>Con el desarrollo  de las mesas técnicas, se van evidenciando actividades a realizar para el cumplimiento de los requerimientos especificos en la actualización de la plataforma.</v>
          </cell>
          <cell r="DC175">
            <v>0</v>
          </cell>
          <cell r="DD175" t="str">
            <v/>
          </cell>
          <cell r="DE175" t="str">
            <v>Inician trabajos de desarrollo Web service por parte de Confecámaras.
Estudios previos para la modificación del formulario de bomberos y agenda de mesa técnica con la entidad.
Sesión técnica con SDG, SDS, SDA, UAECOB, para evaluar el uso de la plataforma de manera directa por UAECOB y SDG y plan de interoperabilidad por la SDS y SDA.</v>
          </cell>
          <cell r="DF175" t="str">
            <v xml:space="preserve">Según lo planeado y lo ejecutado no se presentaron retrasos.
</v>
          </cell>
          <cell r="DG175" t="str">
            <v>Con el desarrollo  de las mesas técnicas, se van evidenciando actividades a realizar para el cumplimiento de los requerimientos especificos en la actualización de la plataforma.</v>
          </cell>
          <cell r="DH175">
            <v>9.9999999999999998E-13</v>
          </cell>
          <cell r="DI175" t="str">
            <v/>
          </cell>
          <cell r="DJ175"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de momento  la plataforma esta en etapa de pruebas para el paso a producción el próximo 2 de junio del 2019.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Si bien se han realizado acciones para el cumplimiento de las actividades programadas, se depende de aprobaciones del dueño y administrador de la plataforma Confecámaras.</v>
          </cell>
          <cell r="DK175" t="str">
            <v xml:space="preserve">La dificultad en el cumplimiento de las actividades programadas para este mes, se da debido a que el proveedor de la plataforma tiene estipulado  la fecha de  entrega de la herramienta tecnologica IVC  el 10 de mayo de 2019.
Ese mismo día, se entregará parte del desarrollo del Web Service que interoperará con la Secretaría Distrital de Ambiente, la cual en el mes de abril termino el desarrollo de su Web service para conectar con la plataforma IVC.
Se remiten evidencias de la gestión realizada en este mes, indicando que el retraso depende de aprobaciones y gestión de otras entidades.
</v>
          </cell>
          <cell r="DL175" t="str">
            <v>N/A</v>
          </cell>
          <cell r="DM175">
            <v>0</v>
          </cell>
          <cell r="DN175" t="str">
            <v/>
          </cell>
          <cell r="DO175"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de momento  la plataforma esta en etapa de pruebas para el paso a producción el próximo 2 de junio del 2019.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Si bien se han realizado acciones para el cumplimiento de las actividades programadas, se depende de aprobaciones del dueño y administrador de la plataforma Confecámaras.</v>
          </cell>
          <cell r="DP175" t="str">
            <v xml:space="preserve">Si bien no hay actividades programadas para el mes sobre este indicador, es preciso indicar que no se ha cumplido la actividad que estaba para realizar en abril por lo siguiente:
Se presentaron dificultades  en el proceso de georrefrenciación de las nuevas empresas creadas en el rues para obtener la localidad de estas a tráves de la herramienta de Catrastro Bogotá "IDECA",; por lo tanto, en la reunión del consejo Asesor del 2 de abril de 2019 se definió la fecha de entrega de la pltaforma IVC para el día 2 de junio de 2019. Sin este requerimiento no se prodrá poner en funcionamiento la plataforma tecnologica de IVC afectando las demás actividades porpuestas. </v>
          </cell>
          <cell r="DQ175" t="str">
            <v>N/A</v>
          </cell>
          <cell r="DR175">
            <v>1</v>
          </cell>
          <cell r="DS175" t="str">
            <v/>
          </cell>
          <cell r="DT175" t="str">
            <v>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Durante este mes se dio por terminada una actividad de las 4 propuestas. "Interoperabilidad para la georeferenciación con UAE Catastro Distrital - IDECA", donde se dio por culminado con el cargue de datos de la georeferenciación dentro de la herramienta.</v>
          </cell>
          <cell r="DU175" t="str">
            <v xml:space="preserve">De acuerdo a la solicitud de reprogramación del indicador, en cuanto a lo ejecutado no se presentaron retrasos.
</v>
          </cell>
          <cell r="DV175" t="str">
            <v>Con el cumplimiento de la actividad número 1 realizada se presentan los siguientes beneficios:
Se tiene de manera actualizada la base de datos del RUES de las empresas y/o establecimientos de comercio creados a partir del 7 de junio de 2019.
Se verificó el uso adecuado de la Matriz Distrita lde Riesgo con los cargues generados de la base de datos del RUES.
Se logró filtrar por localidades los establecimientos, optimizando el proceso con la SDG y la UAECOB; en cuanto a la programación y agendamiento de las alertas.</v>
          </cell>
          <cell r="DW175">
            <v>1</v>
          </cell>
          <cell r="DX175" t="str">
            <v/>
          </cell>
          <cell r="DY175"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actualización de la plataforma requiere la construcción de un Web Service que automatice el cargue de establecimientos y/o empresas que se van creando en Bogotá a la plataforma y mediante la matriz Distrital de riesgos evalué la actividad económica de estos y les asigne un rango de riesgo.
  Durante este mes se dio por terminada una actividad de las 3 faltantes. "Creación de usuarios dentro de la plataforma tecnológica de IVC", donde se dio por finalizada con el cargue de información de los usuarios de las entidades dentro de la herramienta y la correspondiente capacitación acerca de las funcionalidades tecnicas y resultados generados por la misma.
</v>
          </cell>
          <cell r="DZ175" t="str">
            <v xml:space="preserve">En realción a lo planeado y ejecutado no se presentaron retrasos.
</v>
          </cell>
          <cell r="EA175" t="str">
            <v xml:space="preserve">Con el cumplimiento de la actividad número 4  se presentan los siguientes beneficios:
Los usuarios tienen conocimiento de como pueden operar la plataforma.
Agiliza el diligenciamiento de la herramienta disminuyendo el tiempo de ejecución de la visita.
Tienen la cantidad de preguntas y requerimientos especificos  necesarias paera realizar la visita de manera practica y efectiva.
</v>
          </cell>
          <cell r="EB175">
            <v>1</v>
          </cell>
          <cell r="EC175" t="str">
            <v/>
          </cell>
          <cell r="ED175"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Durante el mes se culminó una actividad de las 2 faltantes. "Posibilidad de interoperabilidad con sistemas de información con entidades Distritales SDS y SDA", se dio por finalizada la actividad  con sesiones de trabajo donde se discutió la posibilidad de desarrollar  los web service por parte de Confecámaras y la SDS. Para la interoperabilidad propuesta se ha visto la posibilidad de desarrollarla, pero la restricción a la ejecución es la falta de presupuesto por parte del Administrador de  la plataforma.
 </v>
          </cell>
          <cell r="EE175" t="str">
            <v xml:space="preserve">En relación a lo planeado y ejecutado no se presentaron retrasos.
</v>
          </cell>
          <cell r="EF175" t="str">
            <v xml:space="preserve">Con el cumplimiento de la actividad número 2  se presentan los siguientes beneficios:
Se tiene adelantada la gestión para desarrollar el web service cuando se cuente con los recursos económicos.
La coordinación y articulación con las entidades, las cuales están dispuestas a realizar el desarrollo de los correspondientes web service de interoperabilidad.
</v>
          </cell>
          <cell r="EG175">
            <v>0</v>
          </cell>
          <cell r="EH175" t="str">
            <v/>
          </cell>
          <cell r="EI175" t="str">
            <v xml:space="preserve">La plataforma tecnológica es el vehículo para la integración de actividades de las entidades que hacen parte del SUDIVC (Sistema Unificado Distrital de IVC) actualmente  y de forma directa están utilizando la plataforma la Secretaría Distrital de Gobierno y la UAE Cuerpo Oficial de Bomberos. La mejora de la plataforma para adaptarla a las necesidades del Distrito, requiere de la construcción del Web Service que sirva de enlace entre los sistemas de gestión de información  de las demás entidades que componen el SUDIVC. Con ello se espera poder compartir en línea información relevante y resultados de las visitas que desarrollan las entidades a los establecimientos de comercio y/o empresas. 
No se tienen actividades programadas para el mes.
 </v>
          </cell>
          <cell r="EJ175" t="str">
            <v xml:space="preserve">En relación de  lo planeado respecto a lo ejecutado no se presentaron retrasos.
</v>
          </cell>
          <cell r="EK175" t="str">
            <v>N/A</v>
          </cell>
          <cell r="EL175" t="str">
            <v/>
          </cell>
          <cell r="EM175" t="str">
            <v/>
          </cell>
          <cell r="EN175" t="str">
            <v/>
          </cell>
          <cell r="EO175" t="str">
            <v/>
          </cell>
          <cell r="EP175" t="str">
            <v/>
          </cell>
          <cell r="EQ175" t="str">
            <v/>
          </cell>
          <cell r="ER175" t="str">
            <v/>
          </cell>
          <cell r="ES175" t="str">
            <v/>
          </cell>
          <cell r="ET175" t="str">
            <v/>
          </cell>
          <cell r="EU175" t="str">
            <v/>
          </cell>
          <cell r="EV175" t="str">
            <v/>
          </cell>
          <cell r="EW175" t="str">
            <v/>
          </cell>
          <cell r="EX175" t="str">
            <v/>
          </cell>
          <cell r="EY175" t="str">
            <v/>
          </cell>
          <cell r="EZ175" t="str">
            <v/>
          </cell>
          <cell r="FA175">
            <v>3.0000000000010001</v>
          </cell>
          <cell r="FB175">
            <v>0</v>
          </cell>
          <cell r="FC175" t="str">
            <v>Cumple</v>
          </cell>
          <cell r="FD175" t="str">
            <v>No programó</v>
          </cell>
          <cell r="FE175" t="str">
            <v>No programó</v>
          </cell>
          <cell r="FF175" t="str">
            <v>No aplica</v>
          </cell>
          <cell r="FG175" t="str">
            <v>No aplica</v>
          </cell>
          <cell r="FH175" t="str">
            <v>No aplica</v>
          </cell>
          <cell r="FI175" t="str">
            <v>No aplica</v>
          </cell>
          <cell r="FJ175" t="str">
            <v>No aplica</v>
          </cell>
          <cell r="FK175" t="str">
            <v>No aplica</v>
          </cell>
          <cell r="FL175" t="str">
            <v>Oportuna</v>
          </cell>
          <cell r="FM175" t="str">
            <v>N/A</v>
          </cell>
          <cell r="FN175" t="str">
            <v>Yady Paola Morales</v>
          </cell>
          <cell r="FO175" t="str">
            <v>Cumple</v>
          </cell>
          <cell r="FP175" t="str">
            <v>Insuficiente</v>
          </cell>
          <cell r="FQ175" t="e">
            <v>#N/A</v>
          </cell>
          <cell r="FR175" t="str">
            <v>Adecuado</v>
          </cell>
          <cell r="FS175" t="str">
            <v>Coherente</v>
          </cell>
          <cell r="FT175" t="str">
            <v>Concuerda</v>
          </cell>
          <cell r="FU175" t="str">
            <v>Concuerda</v>
          </cell>
          <cell r="FV175" t="str">
            <v>Relación directa</v>
          </cell>
          <cell r="FW175" t="str">
            <v>Adecuado</v>
          </cell>
          <cell r="FX175" t="str">
            <v>Oportuna</v>
          </cell>
          <cell r="FY175" t="str">
            <v>Teniendo en cuenta que la ejecución se encuentra al 50% frente a la programación, es importante que se haga validación de las actividades propuestas para el cumplimiento del indicador en los cinco meses restantes para ello.</v>
          </cell>
          <cell r="FZ175" t="str">
            <v>Juan Guillermo Becerra J.</v>
          </cell>
          <cell r="GA175">
            <v>0</v>
          </cell>
          <cell r="GB175" t="str">
            <v>Anticipado</v>
          </cell>
          <cell r="GC175" t="e">
            <v>#N/A</v>
          </cell>
          <cell r="GD175">
            <v>0</v>
          </cell>
          <cell r="GE175">
            <v>0</v>
          </cell>
          <cell r="GF175">
            <v>0</v>
          </cell>
          <cell r="GG175">
            <v>0</v>
          </cell>
          <cell r="GH175">
            <v>0</v>
          </cell>
          <cell r="GI175">
            <v>0</v>
          </cell>
          <cell r="GJ175">
            <v>0</v>
          </cell>
          <cell r="GK175">
            <v>0</v>
          </cell>
          <cell r="GL175">
            <v>0</v>
          </cell>
          <cell r="GM175">
            <v>0</v>
          </cell>
          <cell r="GN175">
            <v>0</v>
          </cell>
          <cell r="GO175" t="e">
            <v>#N/A</v>
          </cell>
          <cell r="GP175">
            <v>0</v>
          </cell>
          <cell r="GQ175">
            <v>0</v>
          </cell>
          <cell r="GR175">
            <v>0</v>
          </cell>
          <cell r="GS175">
            <v>0</v>
          </cell>
          <cell r="GT175">
            <v>0</v>
          </cell>
          <cell r="GU175">
            <v>0</v>
          </cell>
          <cell r="GV175">
            <v>0</v>
          </cell>
          <cell r="GW175">
            <v>0</v>
          </cell>
          <cell r="GX175">
            <v>0</v>
          </cell>
          <cell r="GY175">
            <v>0</v>
          </cell>
          <cell r="GZ175">
            <v>0</v>
          </cell>
          <cell r="HA175">
            <v>0</v>
          </cell>
          <cell r="HB175">
            <v>9.9999999999999998E-13</v>
          </cell>
          <cell r="HC175">
            <v>0</v>
          </cell>
          <cell r="HD175">
            <v>1</v>
          </cell>
          <cell r="HE175">
            <v>1</v>
          </cell>
          <cell r="HF175">
            <v>1</v>
          </cell>
          <cell r="HG175">
            <v>0</v>
          </cell>
          <cell r="HH175" t="str">
            <v/>
          </cell>
          <cell r="HI175" t="str">
            <v/>
          </cell>
          <cell r="HJ175" t="str">
            <v/>
          </cell>
          <cell r="HK175">
            <v>3.0000000000010001</v>
          </cell>
          <cell r="HL175">
            <v>0</v>
          </cell>
          <cell r="HM175">
            <v>0</v>
          </cell>
          <cell r="HN175">
            <v>0</v>
          </cell>
          <cell r="HO175">
            <v>2.4999999999999999E-13</v>
          </cell>
          <cell r="HP175">
            <v>0</v>
          </cell>
          <cell r="HQ175">
            <v>0.25</v>
          </cell>
          <cell r="HR175">
            <v>0.25</v>
          </cell>
          <cell r="HS175">
            <v>0.25</v>
          </cell>
          <cell r="HT175">
            <v>0</v>
          </cell>
          <cell r="HU175">
            <v>0</v>
          </cell>
          <cell r="HV175">
            <v>0</v>
          </cell>
          <cell r="HW175">
            <v>0</v>
          </cell>
          <cell r="HX175">
            <v>0.75000000000025002</v>
          </cell>
          <cell r="HY175" t="str">
            <v>No Programó</v>
          </cell>
          <cell r="HZ175" t="str">
            <v>No Programó</v>
          </cell>
          <cell r="IA175" t="str">
            <v>No Programó</v>
          </cell>
          <cell r="IB175">
            <v>9.9999999999999998E-13</v>
          </cell>
          <cell r="IC175">
            <v>9.9999999999999998E-13</v>
          </cell>
          <cell r="ID175">
            <v>0.50000000000050004</v>
          </cell>
          <cell r="IE175">
            <v>1.0000000000005</v>
          </cell>
          <cell r="IF175">
            <v>1.0000000000003333</v>
          </cell>
          <cell r="IG175">
            <v>1.0000000000003333</v>
          </cell>
          <cell r="IH175">
            <v>0.75000000000025002</v>
          </cell>
          <cell r="II175">
            <v>0.75000000000025002</v>
          </cell>
          <cell r="IJ175">
            <v>0.75000000000025002</v>
          </cell>
          <cell r="IK175" t="str">
            <v>No Programó</v>
          </cell>
          <cell r="IL175">
            <v>0.50000000000050004</v>
          </cell>
          <cell r="IM175">
            <v>1.0000000000003333</v>
          </cell>
          <cell r="IN175">
            <v>0.50000000000050004</v>
          </cell>
          <cell r="IP175">
            <v>0</v>
          </cell>
        </row>
        <row r="176">
          <cell r="A176" t="str">
            <v>87A</v>
          </cell>
          <cell r="B176" t="str">
            <v>Subdirección de Seguimiento a la  Gestión de Inspección, Vigilancia y  Control</v>
          </cell>
          <cell r="C176" t="str">
            <v>Subdirector de Seguimiento a la  Gestión de Inspección, Vigilancia y  Control</v>
          </cell>
          <cell r="D176" t="str">
            <v>Jair Fernando Imbachí Cerón</v>
          </cell>
          <cell r="E176" t="str">
            <v>P1 -  ÉTICA, BUEN GOBIERNO Y TRANSPARENCIA</v>
          </cell>
          <cell r="F176" t="str">
            <v>P1O2 Fortalecer la capacidad de formulación, implementación y seguimiento, de la política pública de competencia de la Secretaría General; así como las estrategias y mecanismos de evaluación.</v>
          </cell>
          <cell r="G176" t="str">
            <v>P1O2A5 Implementar sistema de gestión de Inspección, Vigilancia y Control</v>
          </cell>
          <cell r="H176" t="str">
            <v>Realizar visitas multidisciplinarias de Alto Riesgo</v>
          </cell>
          <cell r="I176" t="str">
            <v>Visitas multidisciplinarias de Alto Riesgo realizadas</v>
          </cell>
          <cell r="K176" t="str">
            <v>Sumatoria de visitas multidisciplinarias de Alto Riesgo realizadas</v>
          </cell>
          <cell r="L176" t="str">
            <v>Visitas multidisciplinarias de Alto Riesgo realizadas</v>
          </cell>
          <cell r="M176">
            <v>0</v>
          </cell>
          <cell r="O176" t="str">
            <v>Visitas multidisciplinarias de Alto Riesgo realizadas</v>
          </cell>
          <cell r="Q176" t="str">
            <v xml:space="preserve">Informe de resultados.
</v>
          </cell>
          <cell r="R176" t="str">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ell>
          <cell r="S176" t="str">
            <v>Suma</v>
          </cell>
          <cell r="T176" t="str">
            <v>Suma</v>
          </cell>
          <cell r="U176" t="str">
            <v>Número</v>
          </cell>
          <cell r="V176" t="str">
            <v xml:space="preserve">Eficacia </v>
          </cell>
          <cell r="W176" t="str">
            <v>Resultado</v>
          </cell>
          <cell r="X176">
            <v>2019</v>
          </cell>
          <cell r="Y176">
            <v>0</v>
          </cell>
          <cell r="Z176">
            <v>2019</v>
          </cell>
          <cell r="AA176" t="str">
            <v>No Disponible / No Aplica</v>
          </cell>
          <cell r="AB176" t="str">
            <v>No Disponible / No Aplica</v>
          </cell>
          <cell r="AC176" t="str">
            <v>No Disponible / No Aplica</v>
          </cell>
          <cell r="AD176">
            <v>10</v>
          </cell>
          <cell r="AE176" t="str">
            <v>No Disponible / No Aplica</v>
          </cell>
          <cell r="AF176" t="str">
            <v>No Disponible / No Aplica</v>
          </cell>
          <cell r="AG176" t="str">
            <v>No Aplica</v>
          </cell>
          <cell r="AH176" t="str">
            <v>No Aplica</v>
          </cell>
          <cell r="AI176" t="str">
            <v>No Aplica</v>
          </cell>
          <cell r="AJ176">
            <v>1</v>
          </cell>
          <cell r="AK176" t="str">
            <v>No Aplica</v>
          </cell>
          <cell r="AL176" t="str">
            <v>No Aplica</v>
          </cell>
          <cell r="AM176" t="str">
            <v>No Aplica</v>
          </cell>
          <cell r="AN176" t="str">
            <v>No Aplica</v>
          </cell>
          <cell r="AO176" t="str">
            <v>No Aplica</v>
          </cell>
          <cell r="AP176" t="str">
            <v>No Aplica</v>
          </cell>
          <cell r="AQ176" t="str">
            <v>No Aplica</v>
          </cell>
          <cell r="AR176" t="str">
            <v>No Aplica</v>
          </cell>
          <cell r="AS176" t="str">
            <v>No Aplica</v>
          </cell>
          <cell r="AT176" t="str">
            <v>No Aplica</v>
          </cell>
          <cell r="AU176" t="str">
            <v>No Aplica</v>
          </cell>
          <cell r="AV176" t="str">
            <v>No Aplica</v>
          </cell>
          <cell r="AW176" t="str">
            <v>No Aplica</v>
          </cell>
          <cell r="AX176" t="str">
            <v>No Aplica</v>
          </cell>
          <cell r="AY176" t="str">
            <v>No Aplica</v>
          </cell>
          <cell r="AZ176" t="str">
            <v>No Aplica</v>
          </cell>
          <cell r="BA176" t="str">
            <v>No Aplica</v>
          </cell>
          <cell r="BB176" t="str">
            <v>No Aplica</v>
          </cell>
          <cell r="BC176" t="str">
            <v>No Aplica</v>
          </cell>
          <cell r="BD176" t="str">
            <v>No Aplica</v>
          </cell>
          <cell r="BE176" t="str">
            <v>No Aplica</v>
          </cell>
          <cell r="BF176" t="str">
            <v>No Aplica</v>
          </cell>
          <cell r="BG176" t="str">
            <v>No Aplica</v>
          </cell>
          <cell r="BH176" t="str">
            <v>No Aplica</v>
          </cell>
          <cell r="BI176" t="str">
            <v>No Aplica</v>
          </cell>
          <cell r="BJ176" t="str">
            <v>No Aplica</v>
          </cell>
          <cell r="BK176" t="str">
            <v>No Aplica</v>
          </cell>
          <cell r="BL176" t="str">
            <v>No Aplica</v>
          </cell>
          <cell r="BM176" t="str">
            <v xml:space="preserve">Plan de Acción </v>
          </cell>
          <cell r="BN176" t="str">
            <v xml:space="preserve">Descripción: Medir el cumplimiento de la meta de  visitas multidisciplinarias de alto riesgo a establecimientos de comercio y/o empresas. (Se consideran visitas de alto riesgo a las actividades económicas que según evaluación de expertos de cada entidad   puedan generar afectaciones negativas en la salud y en la seguridad tanto del ciudadano como de su entorno).
Fórmula del indicador: Visitas realizadas/visitas programadas.
Variable 1: Visitas realizadas.
Variable 2: Visitas programadas.
</v>
          </cell>
          <cell r="BO176" t="str">
            <v>Programación y planeación de las visitas.
Ejecución de las visitas multidisciplinarias mediante plataforma tecnológica.
Evaluación de las visitas.</v>
          </cell>
          <cell r="BP176" t="str">
            <v xml:space="preserve">Programación, articulación y ejecución de visita única para la optimización de los recursos económicos y humanos de las entidades, con ella el comerciante obtiene confianza en el procedimiento y evita disponer de tiempo para atender futuras visitas individualizadas. Adicionalmente se le garantiza a la ciudadanía que el establecimiento visitado cumplen con los requerimientos normativos establecidos para ejercer la actividad.
</v>
          </cell>
          <cell r="BQ176" t="str">
            <v xml:space="preserve">Informe de resultados.
</v>
          </cell>
          <cell r="BR176" t="str">
            <v>Suma</v>
          </cell>
          <cell r="BS176">
            <v>10</v>
          </cell>
          <cell r="BT176">
            <v>0</v>
          </cell>
          <cell r="BU176">
            <v>0</v>
          </cell>
          <cell r="BV176">
            <v>0</v>
          </cell>
          <cell r="BW176">
            <v>1</v>
          </cell>
          <cell r="BX176">
            <v>2</v>
          </cell>
          <cell r="BY176">
            <v>2</v>
          </cell>
          <cell r="BZ176">
            <v>0</v>
          </cell>
          <cell r="CA176">
            <v>3</v>
          </cell>
          <cell r="CB176">
            <v>2</v>
          </cell>
          <cell r="CC176">
            <v>0</v>
          </cell>
          <cell r="CD176">
            <v>0</v>
          </cell>
          <cell r="CE176">
            <v>0</v>
          </cell>
          <cell r="CF176">
            <v>0</v>
          </cell>
          <cell r="CG176">
            <v>0</v>
          </cell>
          <cell r="CH176">
            <v>0</v>
          </cell>
          <cell r="CI176">
            <v>1</v>
          </cell>
          <cell r="CJ176">
            <v>2</v>
          </cell>
          <cell r="CK176">
            <v>2</v>
          </cell>
          <cell r="CL176">
            <v>0</v>
          </cell>
          <cell r="CM176">
            <v>3</v>
          </cell>
          <cell r="CN176">
            <v>2</v>
          </cell>
          <cell r="CO176">
            <v>0</v>
          </cell>
          <cell r="CP176">
            <v>0</v>
          </cell>
          <cell r="CQ176">
            <v>0</v>
          </cell>
          <cell r="CR176">
            <v>10</v>
          </cell>
          <cell r="CS176">
            <v>0</v>
          </cell>
          <cell r="CT176" t="str">
            <v/>
          </cell>
          <cell r="CU176" t="str">
            <v>Para el mes,  no se programaron actividades a realizar sobre este indicador.</v>
          </cell>
          <cell r="CV176" t="str">
            <v xml:space="preserve">Según lo planeado y lo ejecutado no se presentaron retrasos.
</v>
          </cell>
          <cell r="CW176" t="str">
            <v>N/A</v>
          </cell>
          <cell r="CX176">
            <v>0</v>
          </cell>
          <cell r="CY176" t="str">
            <v/>
          </cell>
          <cell r="CZ176" t="str">
            <v>Para el mes,  no se programaron actividades a realizar sobre este indicador.</v>
          </cell>
          <cell r="DA176" t="str">
            <v xml:space="preserve">Según lo planeado y lo ejecutado no se presentaron retrasos.
</v>
          </cell>
          <cell r="DB176" t="str">
            <v>N/A</v>
          </cell>
          <cell r="DC176">
            <v>0</v>
          </cell>
          <cell r="DD176" t="str">
            <v/>
          </cell>
          <cell r="DE176" t="str">
            <v>Para el mes,  no se programaron actividades a realizar sobre este indicador.</v>
          </cell>
          <cell r="DF176" t="str">
            <v xml:space="preserve">Según lo planeado y lo ejecutado no se presentaron retrasos.
</v>
          </cell>
          <cell r="DG176" t="str">
            <v>N/A</v>
          </cell>
          <cell r="DH176">
            <v>0</v>
          </cell>
          <cell r="DI176" t="str">
            <v/>
          </cell>
          <cell r="DJ176" t="str">
            <v>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En el mes no se ejecutaron visitas, por lo cual se presenta un retraso en el indicador.</v>
          </cell>
          <cell r="DK176" t="str">
            <v>Esta actividad no se realizó dado que no se cuenta con la plataforma tecnologica IVC para iniciar con las actividades multidisciplinarias de inspección - AMI. Dado que la herramienta principal para la realización de las AMI es la plataforma.</v>
          </cell>
          <cell r="DL176" t="str">
            <v>N/A</v>
          </cell>
          <cell r="DM176">
            <v>0</v>
          </cell>
          <cell r="DN176" t="str">
            <v/>
          </cell>
          <cell r="DO17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En el mes no se ejecutaron visitas, por lo cual se presenta un retraso en el indicador.
</v>
          </cell>
          <cell r="DP176" t="str">
            <v>Esta actividad no se realizó dado que no se cuenta con la plataforma tecnologica IVC para iniciar con las actividades multidisciplinarias de inspección - AMI. Se indica que la herramienta principal para la realización de las AMI es la plataforma. Según Consejo Asesor del 2 de abril de 2019 se entregará la platraforma tecnologia de IVC por parte de el proveedor Confecamaras el  2 junio de 2019, fecha en la cual se espera empezar a ejecutar dichas actividades y.</v>
          </cell>
          <cell r="DQ176" t="str">
            <v>N/A</v>
          </cell>
          <cell r="DR176">
            <v>1</v>
          </cell>
          <cell r="DS176" t="str">
            <v/>
          </cell>
          <cell r="DT17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y los requisitos documentales exigibles por la ley. El resultado de las visitas pueden ocasionar cierres por incumplimientor a las normas estipuladas y/o medidas correctivas. Se realizó visita multidisciplinaria de inspección a establecimientos de alto riesgo, utilizando la plataforma tecnologica de IVC tanto en la identificación, programación y ejecución de la misma , en la localidad de Fontibón el día 27 de junio. 
</v>
          </cell>
          <cell r="DU176" t="str">
            <v xml:space="preserve">De acuerdo a la solicitud de reprogramación del indicador, en cuanto a lo ejecutado no se presentaron retrasos.
</v>
          </cell>
          <cell r="DV176"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establecimientos de comercio. 
Optimización de recursos financieros, humanos, tecnológicos etc. </v>
          </cell>
          <cell r="DW176">
            <v>3</v>
          </cell>
          <cell r="DX176" t="str">
            <v/>
          </cell>
          <cell r="DY17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incumplimientor a las normas estipuladas y/o medidas correctivas.  Se realizó visita multidisciplinaria de inspección a establecimientos de alto riesgo, utilizando la plataforma tecnologica de IVC tanto en la identificación, programación y ejecución de la misma , en las localidades de Fontibón el 12 de julio, Usaquén  el 19 de julio y Bosa el 26 de julio, en las cuales se intervinieron a 11 establecimientos de comercio.
</v>
          </cell>
          <cell r="DZ176" t="str">
            <v xml:space="preserve">En realción a lo planeado y ejecutado no se presentaron retrasos.
</v>
          </cell>
          <cell r="EA176"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establecimientos de comercio. 
Optimización de recursos financieros, humanos, tecnológicos etc. </v>
          </cell>
          <cell r="EB176">
            <v>3</v>
          </cell>
          <cell r="EC176" t="str">
            <v/>
          </cell>
          <cell r="ED17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 a las normas estipuladas y/o medidas correctivas.  Se realizó visita multidisciplinaria de inspección a establecimientos de alto riesgo, utilizando la plataforma tecnologica de IVC tanto en la identificación, programación y ejecución de la misma , en las localidades de Bosa el 21 y 28 de agosto y Antonio Nariño el 29 de agosto, en las cuales se intervinieron a 11 establecimientos de comercio. Las actividades económicas de estos establecimientos se seleccionaron de acuerdo a la identificación de riesgo alto para la UAECOB : Venta y consumo de bebidas alcohólicas, ferreterias, fábricas de calzado, venta de cueros y metalmecánicas.
</v>
          </cell>
          <cell r="EE176" t="str">
            <v xml:space="preserve">En relación a lo planeado y ejecutado no se presentaron retrasos.
</v>
          </cell>
          <cell r="EF176" t="str">
            <v xml:space="preserve">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Tener la información de la diferentes entidades en un mismo sistema de información.
Establecer el panorama real de establecimientos de comercio en Bogotá.
Facilitar los servicios al empresario donde le permitirá obtener la información del cumplimiento de los requisitos de apertura y funcionamiento de su establecimiento. 
Reducir tiempo en el proceso de programación, ejecución y elaboración de informes.
Monitoreo y seguimiento eficaz sobre los procesos adelantados en campo y de los nuevos establecimientos de comercio. 
Optimización de recursos financieros, humanos, tecnológicos etc. </v>
          </cell>
          <cell r="EG176">
            <v>2</v>
          </cell>
          <cell r="EH176" t="str">
            <v/>
          </cell>
          <cell r="EI176" t="str">
            <v xml:space="preserve">Las visitas multidisciplinarias de alto riesgo, son actividades coordinadas y articuladas desde la SSGIVC, en las cuales participan las entidades que hacen parte del SUDIVC (Secretarías Distritales de Gobierno, Salud, Ambiente y  UAE Cuerpo Oficial de Bomberos de Bogotá) junto con la policia MEBOG, en ellas se verifican las condiciones de seguridad y salud humana, condiciones ambientales y los requisitos documentales exigibles por la ley. El resultado de las visitas pueden ocasionar cierres por incumplimiento a las normas estipuladas, medidas correctivas y/o preventivas.  Se realizó visita multidisciplinaria de inspección a establecimientos de alto riesgo, utilizando la plataforma tecnologica de IVC tanto en la identificación, programación y ejecución de la misma , en las localidades de Antonio Nariño el 20 de septiembre y Fontibón el 26, en las cuales se intervinieron  18 establecimientos de comercio. La participación en Antonio Nariño, fue en el marco del operativo Distrital de Amor y Amistad organizado y desarrollado por la Secretaría Distrital de Gobierno. En las dos visitas realizadas, se priorizaron establecimientos con actividad economica referente a la venta y consumo de bebidas alcoholicas, como también de venta y consumo de alimentos servidos a la mesa. 
</v>
          </cell>
          <cell r="EJ176" t="str">
            <v xml:space="preserve">En relación a lo planeado y ejecutado no se presentaron retrasos.
</v>
          </cell>
          <cell r="EK176" t="str">
            <v xml:space="preserve">Con el desarrollo de estas visitas los beneficios obtenidos son:
Garanrtizar al ciudadano que los productos que se encuentran en los  establecimientos visitados cumplen con las condiciones adecuadas para su consumo.
Garantizar al comerciante la veracidad de la información contenida en la plaforma tecnológica de IVC, tanto de la información de RUES como de los requerimientos y/o hallazgos generados por la entidades.
Se puede entregar el soporte de la visita al comerciante de manera inmediata.
Facilitar los servicios al empresario donde le permitirá obtener la información del cumplimiento de los requisitos de apertura y funcionamiento de su establecimiento. 
Monitoreo y seguimiento eficaz sobre los procesos adelantados en campo y de los nuevos establecimientos de comercio. 
Optimización de recursos financieros, humanos, tecnológicos etc.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v>9</v>
          </cell>
          <cell r="FB176">
            <v>0</v>
          </cell>
          <cell r="FC176" t="str">
            <v>Cumple</v>
          </cell>
          <cell r="FD176" t="str">
            <v>No programó</v>
          </cell>
          <cell r="FE176" t="str">
            <v>No programó</v>
          </cell>
          <cell r="FF176" t="str">
            <v>No aplica</v>
          </cell>
          <cell r="FG176" t="str">
            <v>No aplica</v>
          </cell>
          <cell r="FH176" t="str">
            <v>No aplica</v>
          </cell>
          <cell r="FI176" t="str">
            <v>No aplica</v>
          </cell>
          <cell r="FJ176" t="str">
            <v>No aplica</v>
          </cell>
          <cell r="FK176" t="str">
            <v>No aplica</v>
          </cell>
          <cell r="FL176" t="str">
            <v>Oportuna</v>
          </cell>
          <cell r="FM176" t="str">
            <v>N/A</v>
          </cell>
          <cell r="FN176" t="str">
            <v>Yady Paola Morales</v>
          </cell>
          <cell r="FO176" t="str">
            <v>Cumple</v>
          </cell>
          <cell r="FP176" t="str">
            <v>Deficiente</v>
          </cell>
          <cell r="FQ176" t="e">
            <v>#N/A</v>
          </cell>
          <cell r="FR176" t="str">
            <v>Adecuado</v>
          </cell>
          <cell r="FS176" t="str">
            <v>Coherente</v>
          </cell>
          <cell r="FT176" t="str">
            <v>Concuerda</v>
          </cell>
          <cell r="FU176" t="str">
            <v>Concuerda</v>
          </cell>
          <cell r="FV176" t="str">
            <v>Relación directa</v>
          </cell>
          <cell r="FW176" t="str">
            <v>Adecuado</v>
          </cell>
          <cell r="FX176" t="str">
            <v>Oportuna</v>
          </cell>
          <cell r="FY176" t="str">
            <v>Teniendo en cuenta que la ejecución se encuentra al 20% frente a la programación, es importante que se haga validación de las actividades propuestas para el cumplimiento del indicador en los cinco meses restantes para ello.</v>
          </cell>
          <cell r="FZ176" t="str">
            <v>Juan Guillermo Becerra J.</v>
          </cell>
          <cell r="GA176">
            <v>0</v>
          </cell>
          <cell r="GB176" t="str">
            <v>Aceptable</v>
          </cell>
          <cell r="GC176" t="e">
            <v>#N/A</v>
          </cell>
          <cell r="GD176">
            <v>0</v>
          </cell>
          <cell r="GE176">
            <v>0</v>
          </cell>
          <cell r="GF176">
            <v>0</v>
          </cell>
          <cell r="GG176">
            <v>0</v>
          </cell>
          <cell r="GH176">
            <v>0</v>
          </cell>
          <cell r="GI176">
            <v>0</v>
          </cell>
          <cell r="GJ176">
            <v>0</v>
          </cell>
          <cell r="GK176">
            <v>0</v>
          </cell>
          <cell r="GL176">
            <v>0</v>
          </cell>
          <cell r="GM176">
            <v>0</v>
          </cell>
          <cell r="GN176">
            <v>0</v>
          </cell>
          <cell r="GO176" t="e">
            <v>#N/A</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1</v>
          </cell>
          <cell r="HE176">
            <v>3</v>
          </cell>
          <cell r="HF176">
            <v>3</v>
          </cell>
          <cell r="HG176">
            <v>2</v>
          </cell>
          <cell r="HH176" t="str">
            <v/>
          </cell>
          <cell r="HI176" t="str">
            <v/>
          </cell>
          <cell r="HJ176" t="str">
            <v/>
          </cell>
          <cell r="HK176">
            <v>9</v>
          </cell>
          <cell r="HL176">
            <v>0</v>
          </cell>
          <cell r="HM176">
            <v>0</v>
          </cell>
          <cell r="HN176">
            <v>0</v>
          </cell>
          <cell r="HO176">
            <v>0</v>
          </cell>
          <cell r="HP176">
            <v>0</v>
          </cell>
          <cell r="HQ176">
            <v>0.1</v>
          </cell>
          <cell r="HR176">
            <v>0.3</v>
          </cell>
          <cell r="HS176">
            <v>0.3</v>
          </cell>
          <cell r="HT176">
            <v>0.2</v>
          </cell>
          <cell r="HU176">
            <v>0</v>
          </cell>
          <cell r="HV176">
            <v>0</v>
          </cell>
          <cell r="HW176">
            <v>0</v>
          </cell>
          <cell r="HX176">
            <v>0.89999999999999991</v>
          </cell>
          <cell r="HY176" t="str">
            <v>No Programó</v>
          </cell>
          <cell r="HZ176" t="str">
            <v>No Programó</v>
          </cell>
          <cell r="IA176" t="str">
            <v>No Programó</v>
          </cell>
          <cell r="IB176">
            <v>0</v>
          </cell>
          <cell r="IC176">
            <v>0</v>
          </cell>
          <cell r="ID176">
            <v>0.2</v>
          </cell>
          <cell r="IE176">
            <v>0.8</v>
          </cell>
          <cell r="IF176">
            <v>0.875</v>
          </cell>
          <cell r="IG176">
            <v>0.89999999999999991</v>
          </cell>
          <cell r="IH176">
            <v>0.89999999999999991</v>
          </cell>
          <cell r="II176">
            <v>0.89999999999999991</v>
          </cell>
          <cell r="IJ176">
            <v>0.89999999999999991</v>
          </cell>
          <cell r="IK176" t="str">
            <v>No Programó</v>
          </cell>
          <cell r="IL176">
            <v>0.2</v>
          </cell>
          <cell r="IM176">
            <v>0.89999999999999991</v>
          </cell>
          <cell r="IN176">
            <v>0.2</v>
          </cell>
          <cell r="IP176">
            <v>0</v>
          </cell>
        </row>
        <row r="177">
          <cell r="A177" t="str">
            <v>PAAC_37</v>
          </cell>
          <cell r="B177" t="str">
            <v>Subdirección de Seguimiento a la  Gestión de Inspección, Vigilancia y  Control</v>
          </cell>
          <cell r="C177" t="str">
            <v>Subdirector de Seguimiento a la  Gestión de Inspección, Vigilancia y  Control</v>
          </cell>
          <cell r="D177" t="str">
            <v>Jair Fernando Imbachí Cerón</v>
          </cell>
          <cell r="E177" t="str">
            <v>P1 -  ÉTICA, BUEN GOBIERNO Y TRANSPARENCIA</v>
          </cell>
          <cell r="F177" t="str">
            <v>P1O1 Consolidar a 2020 una cultura de visión y actuación ética,  integra y transparente</v>
          </cell>
          <cell r="G177" t="str">
            <v>P1O1A11 Realizar la formulación y el seguimiento a la ejecución del Plan Anticorrupción y de Atención al Ciudadano - PAAC, para la obtención de resultados óptimos en la medición del Índice de Gobierno Abierto - IGA</v>
          </cell>
          <cell r="H177" t="str">
            <v xml:space="preserve">Realizar cualificación a servidores de entidades con funciones de Inspección, Vigilancia y Control en el Distrito Capital </v>
          </cell>
          <cell r="I177" t="str">
            <v>Servidores con funciones IVC cualificados</v>
          </cell>
          <cell r="J177" t="str">
            <v xml:space="preserve">Realizar cualificación a servidores de entidades con funciones de Inspección, Vigilancia y Control en el Distrito Capital </v>
          </cell>
          <cell r="K177" t="str">
            <v>Sumatoria de servidores con funciones IVC cualificados</v>
          </cell>
          <cell r="L177" t="str">
            <v>Servidores con funciones IVC cualificados</v>
          </cell>
          <cell r="M177">
            <v>0</v>
          </cell>
          <cell r="O177" t="str">
            <v>Servidores con funciones IVC cualificados</v>
          </cell>
          <cell r="Q177" t="str">
            <v xml:space="preserve">Informe de resultados.
</v>
          </cell>
          <cell r="R177" t="str">
            <v xml:space="preserve">Fortalecer las competencias de los servidores que cumplen funciones de IVC a actividades económicas, para evitar comportamientos abusivos y otras actuaciones que puedan afectar al comerciante y genere responsabilidad para el Distrito Capital.
</v>
          </cell>
          <cell r="S177" t="str">
            <v>Suma</v>
          </cell>
          <cell r="T177" t="str">
            <v>Suma</v>
          </cell>
          <cell r="U177" t="str">
            <v>Número</v>
          </cell>
          <cell r="V177" t="str">
            <v>Eficacia</v>
          </cell>
          <cell r="W177" t="str">
            <v>Producto</v>
          </cell>
          <cell r="X177">
            <v>2018</v>
          </cell>
          <cell r="Y177">
            <v>0</v>
          </cell>
          <cell r="Z177">
            <v>0</v>
          </cell>
          <cell r="AA177">
            <v>0</v>
          </cell>
          <cell r="AB177">
            <v>0</v>
          </cell>
          <cell r="AC177">
            <v>600</v>
          </cell>
          <cell r="AD177">
            <v>600</v>
          </cell>
          <cell r="AE177">
            <v>0</v>
          </cell>
          <cell r="AF177">
            <v>0</v>
          </cell>
          <cell r="AG177" t="str">
            <v>No Aplica</v>
          </cell>
          <cell r="AH177" t="str">
            <v>No Aplica</v>
          </cell>
          <cell r="AI177" t="str">
            <v>No Aplica</v>
          </cell>
          <cell r="AJ177">
            <v>1</v>
          </cell>
          <cell r="AK177" t="str">
            <v>No Aplica</v>
          </cell>
          <cell r="AL177" t="str">
            <v>No Aplica</v>
          </cell>
          <cell r="AM177" t="str">
            <v>No Aplica</v>
          </cell>
          <cell r="AN177" t="str">
            <v>No Aplica</v>
          </cell>
          <cell r="AO177" t="str">
            <v>No Aplica</v>
          </cell>
          <cell r="AP177">
            <v>1</v>
          </cell>
          <cell r="AQ177" t="str">
            <v>No Aplica</v>
          </cell>
          <cell r="AR177" t="str">
            <v>No Aplica</v>
          </cell>
          <cell r="AS177" t="str">
            <v>No Aplica</v>
          </cell>
          <cell r="AT177" t="str">
            <v>No Aplica</v>
          </cell>
          <cell r="AU177" t="str">
            <v>No Aplica</v>
          </cell>
          <cell r="AV177" t="str">
            <v>No Aplica</v>
          </cell>
          <cell r="AW177" t="str">
            <v>No Aplica</v>
          </cell>
          <cell r="AX177" t="str">
            <v>No Aplica</v>
          </cell>
          <cell r="AY177" t="str">
            <v>No Aplica</v>
          </cell>
          <cell r="AZ177" t="str">
            <v>No Aplica</v>
          </cell>
          <cell r="BA177" t="str">
            <v>No Aplica</v>
          </cell>
          <cell r="BB177" t="str">
            <v>No Aplica</v>
          </cell>
          <cell r="BC177" t="str">
            <v>No Aplica</v>
          </cell>
          <cell r="BD177" t="str">
            <v>No Aplica</v>
          </cell>
          <cell r="BE177" t="str">
            <v>No Aplica</v>
          </cell>
          <cell r="BF177" t="str">
            <v>No Aplica</v>
          </cell>
          <cell r="BG177" t="str">
            <v>No Aplica</v>
          </cell>
          <cell r="BH177" t="str">
            <v>5.2. Oportunidad</v>
          </cell>
          <cell r="BI177" t="str">
            <v>No Aplica</v>
          </cell>
          <cell r="BJ177" t="str">
            <v>No Aplica</v>
          </cell>
          <cell r="BK177" t="str">
            <v>No Aplica</v>
          </cell>
          <cell r="BL177" t="str">
            <v>No Aplica</v>
          </cell>
          <cell r="BM177" t="str">
            <v>Plan de Acción PAACOPORTUNIDAD contexto estrategico</v>
          </cell>
          <cell r="BN177" t="str">
            <v xml:space="preserve">Descripción:Medir el cumplimiento en la cantidad de servidores cualificados con funciones de IVC  respecto a lo programado.
Fórmula del indicador: Número de Servidores cualificados/número de servidores a cualificar estimados.
Variable 1: Número de Servidores cualificados.
Variable 2: Número de servidores a cualificar estimados.
</v>
          </cell>
          <cell r="BO177" t="str">
            <v xml:space="preserve">Coordinación de las sesiones.
Ejecución de las capacitaciones. 
Evaluación de las capacitaciones. 
</v>
          </cell>
          <cell r="BP177" t="str">
            <v xml:space="preserve">Fortalecer las competencias de los servidores que cumplen funciones de IVC a actividades económicas, para evitar comportamientos abusivos y otras actuaciones que puedan afectar al comerciante y genere responsabilidad para el Distrito Capital.
</v>
          </cell>
          <cell r="BQ177" t="str">
            <v xml:space="preserve">Informe de resultados.
</v>
          </cell>
          <cell r="BR177" t="str">
            <v>Suma</v>
          </cell>
          <cell r="BS177">
            <v>600</v>
          </cell>
          <cell r="BT177">
            <v>0</v>
          </cell>
          <cell r="BU177">
            <v>50</v>
          </cell>
          <cell r="BV177">
            <v>80</v>
          </cell>
          <cell r="BW177">
            <v>70</v>
          </cell>
          <cell r="BX177">
            <v>50</v>
          </cell>
          <cell r="BY177">
            <v>50</v>
          </cell>
          <cell r="BZ177">
            <v>50</v>
          </cell>
          <cell r="CA177">
            <v>60</v>
          </cell>
          <cell r="CB177">
            <v>95</v>
          </cell>
          <cell r="CC177">
            <v>95</v>
          </cell>
          <cell r="CD177">
            <v>0</v>
          </cell>
          <cell r="CE177">
            <v>0</v>
          </cell>
          <cell r="CF177">
            <v>0</v>
          </cell>
          <cell r="CG177">
            <v>50</v>
          </cell>
          <cell r="CH177">
            <v>80</v>
          </cell>
          <cell r="CI177">
            <v>70</v>
          </cell>
          <cell r="CJ177">
            <v>50</v>
          </cell>
          <cell r="CK177">
            <v>50</v>
          </cell>
          <cell r="CL177">
            <v>50</v>
          </cell>
          <cell r="CM177">
            <v>60</v>
          </cell>
          <cell r="CN177">
            <v>95</v>
          </cell>
          <cell r="CO177">
            <v>95</v>
          </cell>
          <cell r="CP177">
            <v>0</v>
          </cell>
          <cell r="CQ177">
            <v>0</v>
          </cell>
          <cell r="CR177">
            <v>600</v>
          </cell>
          <cell r="CS177">
            <v>0</v>
          </cell>
          <cell r="CT177" t="str">
            <v/>
          </cell>
          <cell r="CU177" t="str">
            <v>Para el mes,  no se programaron actividades a realizar sobre este indicador.</v>
          </cell>
          <cell r="CV177" t="str">
            <v xml:space="preserve">Según lo planeado y lo ejecutado no se presentaron retrasos.
</v>
          </cell>
          <cell r="CW177" t="str">
            <v>N/A</v>
          </cell>
          <cell r="CX177">
            <v>59</v>
          </cell>
          <cell r="CY177" t="str">
            <v/>
          </cell>
          <cell r="CZ177" t="str">
            <v xml:space="preserve">La Subdirección de Seguimiento a la Gestión de Inspección, Vigilancia y Control (SSGIVC)es la encargada de establecer lineamientos a las entidades que conforman el Sistema Unificado Distrital de Inspección, Vigilancia y Control(SUDIVC).
Una de las actividades que se realiza para dar cumplimiento a estos lineamientos  es la cualificación a servidores distritales que realizan acciones de IVC en las localidades.
Esta cualificación se enfoca en brindar información y pautas que generan conocimiento acerca de las actividades y modo de actuar de las entidades que cumplen con funciones de IVC, de acuerdo a la normatividad vigente.
Se realizaron cualificaciones en las localidades de :
Barrios Unidos 21 de febrero, cualificando a 25 servidores.
Antonio Nariño 25 de febrero, cualificando a 34 servidores.
En total se cualificaron a 59 servidores con funciones de IVC de los 60 programados para el mes. Logrando un cumplimineto de 98,33%.
</v>
          </cell>
          <cell r="DA177" t="str">
            <v xml:space="preserve">Según lo planeado y lo ejecutado no se presentaron retrasos.
</v>
          </cell>
          <cell r="DB177" t="str">
            <v xml:space="preserve">Fortalecer las competencias de los servidores que cumplen funciones de IVC a actividades económicas, para evitar comportamientos abusivos y otras actuaciones que puedan efectar al comerciante y genere responsabilidad para el Distrito capital.
Se establecen parámetros de actuación a los servidores con respecto a problemáticas que se evidencian en campo.
</v>
          </cell>
          <cell r="DC177">
            <v>148</v>
          </cell>
          <cell r="DD177" t="str">
            <v/>
          </cell>
          <cell r="DE177" t="str">
            <v xml:space="preserve">Evidenciando tanto las falencias en conocimientos y actuaciones de los servidores con funciones de IVC dentro de sus entidades, como la rotación de los mismos en el Distrito Capital, en el mes de marzo la  (SSGIVC),  desarrollo de las cualificaciones a servidores con funciones de IVC  en las siguientes localidades:
Bosa 05/03, cualificando a 21 servidores.
Ciudad Bolivar 12/03, cualificando a 29 servidores. 
Usme 15/03, cualificando a 17 servidores. 
Chapinero 20/03, cualificando a 25 servidores. 
Fontibón 27/03, cualificando a 33 servidores. 
Rafael Uribe Uribe 28/03, cualificando a 23 servidores. 
Se evidencia que se cualificaron a 148 servidores de los 80 proyectados obteniendo un 185% de cumplimiento respecto a lo programado para el mes. Lo anterior por cuanto los servidores de las Alcaldías Locales solicitaron adelantar las cualificaciones programadas en abril para el mes de marzo, ya que tenian descansos compensados y una alta demanda en las visitas de inspección.
</v>
          </cell>
          <cell r="DF177" t="str">
            <v xml:space="preserve">Según lo planeado y lo ejecutado no se presentaron retrasos.
</v>
          </cell>
          <cell r="DG177" t="str">
            <v>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v>
          </cell>
          <cell r="DH177">
            <v>0</v>
          </cell>
          <cell r="DI177" t="str">
            <v/>
          </cell>
          <cell r="DJ177" t="str">
            <v xml:space="preserve">La (SSGIVC)es la encargada de establecer lineamientos a las entidades que conforman el Sistema Unificado Distrital de Inspección, Vigilancia y Control(SUDIVC).
Una de las actividades que se realiza para dar cumplimiento a estos lineamientos  es la cualificación a servidores distritales que realizan acciones de IVC en las localidades.
Esta cualificación se enfoca en brindar información y pautas que generan conocimiento acerca de las actividades y modo de actuar de las entidades que cumplen con funciones de IVC, de acuerdo a la normatividad vigente.
Aunque en el mes no se realizó actividad para este indicador, se evidencia un cumplimiento en lo programado, ya que para la terminación del mes se tenia previsto llegar a 200 servidores cualificados y hasta el momento a nivel general tenemos 207 servidores cualificados en IVC, obteniendo un cumplimineto del 103,5%.
</v>
          </cell>
          <cell r="DK177" t="str">
            <v>Debido que la programación de las cualificaciones  del mes se adelanto por pedido de los servidores de las Alcaldías Locales, las sesiones se desarrollaron en marzo.
La única sesión que se tenia programada era en la localidad de tunjuelito para el 5 de abril pero por motivos de cruce de actividades de los servidores de esta Alcaldía Local se reagendo para el  22 de mayo.</v>
          </cell>
          <cell r="DL177" t="str">
            <v>N/A</v>
          </cell>
          <cell r="DM177">
            <v>89</v>
          </cell>
          <cell r="DN177" t="str">
            <v/>
          </cell>
          <cell r="DO177" t="str">
            <v xml:space="preserve">Evidenciando tanto las falencias en conocimientos y actuaciones de los servidores con funciones de IVC dentro de sus entidades, como la rotación de los mismos en el Distrito Capital, en el mes de marzo la  (SSGIVC),  desarrollo de las cualificaciones a servidores con funciones de IVC  en las siguientes localidades:
Kennedy 20/05/2019, cualificando a 36 servidores.
Tunjuelito 22/05/2019, cualificando a 39 servidores. 
Santa Fe 28/05/2019, cualificando a 14 servidores. 
Se evidencia que se cualificaron a 89 servidores de los 50 proyectados obteniendo un 178% de cumplimiento respecto a lo programado para el mes. Este debido a que se conto con la presencia de más servidores de lo esperado e informado previamente, en las localidades de Tunjuelito y Kennedy. 
</v>
          </cell>
          <cell r="DP177" t="str">
            <v xml:space="preserve">Según lo planeado y lo ejecutado no se presentaron retrasos.
</v>
          </cell>
          <cell r="DQ177"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DR177">
            <v>67</v>
          </cell>
          <cell r="DS177" t="str">
            <v/>
          </cell>
          <cell r="DT177" t="str">
            <v xml:space="preserve">En el mes de junio, la  (SSGIVC) desarrollo cualificaciones a servidores con funciones de IVC  en las siguientes localidades:
San Cristobal 05/06/2019, cualificando a 15 servidores.
Puente Aranda 21/06/2019, cualificando a 27 servidores. 
Usaquen 27/06/2019, cualificando a 15 servidores. 
Fontibón 27/06/2019 cualificando a 10 servidores en plataforma tecnológica.
Se cualificaron a 67 servidores de los 50 proyectados obteniendo un 134% de cumplimiento, se sobrepasa la meta programado para el mes. 
</v>
          </cell>
          <cell r="DU177" t="str">
            <v xml:space="preserve">Según lo planeado y lo ejecutado no se presentaron retrasos.
</v>
          </cell>
          <cell r="DV177"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DW177">
            <v>87</v>
          </cell>
          <cell r="DX177" t="str">
            <v/>
          </cell>
          <cell r="DY177" t="str">
            <v xml:space="preserve">En el mes de julio, la  (SSGIVC) desarrolló cualificaciones a servidores con funciones de IVC  en las siguientes localidades:
Los Mártiresl 04/07/2019, cualificando a 23 servidores.
Engativá 11/07/2019, cualificando a 52 servidores. 
Candelaria  16/07/2019, cualificando a 12 servidores. 
Se cualificaron a 87 servidores de los 50 proyectados obteniendo un 174% de cumplimiento, se sobrepasa la meta programado para el mes. Esto debido a que se debe tener presente la disponibilidad de los funcionarios que seran objeto de la cualificación, adicional a ello en la localidad de Engativá se preserntaron mas asistentes de los anteriormente confirmados. 
</v>
          </cell>
          <cell r="DZ177" t="str">
            <v xml:space="preserve">Según lo planeado y lo ejecutado no se presentaron retrasos.
</v>
          </cell>
          <cell r="EA177" t="str">
            <v xml:space="preserve">Con el desarrollo de la actividad, se busca potenciar la coordinación de acciones entre los equipos de las entidades y fortalecer el conocimiento acerca de las normas y procedimientos que regulan el funcionamiento de las empresas y/o establecimeintos de comercio, en cada una de ellas. Todo con el objetivo de solicitar unicamente los documentos exigibles y reglamentados en la actualidad para no incurrir en actuaciones indebidas hacia el comerciante.
Se busca articular a las entidades, para que realicen actividades de manera conjunta y no separada </v>
          </cell>
          <cell r="EB177">
            <v>65</v>
          </cell>
          <cell r="EC177" t="str">
            <v/>
          </cell>
          <cell r="ED177" t="str">
            <v xml:space="preserve">Esta cualificación se enfoca en brindar información y pautas que generan conocimiento acerca de las actividades y modo de actuar de las entidades que cumplen con funciones de IVC, de acuerdo a la normatividad vigente.  En el mes de agosto, la  (SSGIVC) desarrolló cualificaciones a servidores con funciones de IVC  en las siguientes localidades:
Ciudad Bolivar, Estación de policía el 01/08/2019, cualificando a 22 servidores.
Teusaquillo 22/08/2019, cualificando a 14 servidores. 
Barrios Unidos, Secretaría Distrital de Seguridad, Convivencia y Justicia.  30/08/2019, cualificando a 29 servidores. 
Se cualificaron a 65 servidores de los 50 proyectados obteniendo un 130% de cumplimiento.
</v>
          </cell>
          <cell r="EE177" t="str">
            <v xml:space="preserve">Según lo planeado y lo ejecutado no se presentaron retrasos.
</v>
          </cell>
          <cell r="EF177" t="str">
            <v xml:space="preserve">El beneficio al realizar actividades de cualificación a SDSCJ y a la Policía Metropolitana de Bogotá, es potenciar a estas entidades y que sigan los lineamientos establecidos,  evitar que cometan atropellos al momento de realizar recomendaciones o aplicar sus correspondientes medidas a los comerciantes y/o empresarios, ya que son entidades encargadas de mantener el orden público en la ciudad.
Que soliciten unicamente los documentos exigibles y reglamentados en la actualidad para no incurrir en actuaciones indebidas hacia el comerciante.
Se busca articular a las entidades, para que realicen actividades de manera conjunta y no separada. </v>
          </cell>
          <cell r="EG177">
            <v>111</v>
          </cell>
          <cell r="EH177" t="str">
            <v/>
          </cell>
          <cell r="EI177" t="str">
            <v xml:space="preserve">Esta cualificación se enfoca en brindar información y pautas que generan conocimiento acerca de las actividades y modo de actuar de las entidades que cumplen con funciones de IVC, de acuerdo a la normatividad vigente.  En el mes de septiembre, la  (SSGIVC) desarrolló cualificaciones a servidores con funciones de IVC  en:
Alcaldía Local de Suba,  el 03/09/2019, cualificando a 12 servidores.
Cámara de Comercio de Bogotá sede Kennedy, el 27/09/2019, cualificando a 34 funcionarios.
Se llevo a cabo una jornada de cualificación a personal uniformado de la Policía en el Centro de Información Estratégica Policía Seccional el 26/09/2019, cualificando a 65 personas.
A la fecha se han cualificado 626 servidores, logrando en el mes de septiembre el cumplimiento al indicador de la vigencia.
</v>
          </cell>
          <cell r="EJ177" t="str">
            <v xml:space="preserve">Conforme con lo planeado por la SSGIVC en la vigencia, se evidencia el cumplimiento del 104% del indicador. De acuerdo con lo programado mensualmente, es preciso señalar que el agendamiento de las cualificaciones se llevan a acabo teniendo en cuenta la disponibilidad de tiempo y espacio de los servidores a cualificar, por ello las cualificaciones que se tenian previstas a realizar en el mes de octubre, por cuestión de agenda fueron adelantadas por las entidades y desarrolladas por el equipo de la dependencia.
</v>
          </cell>
          <cell r="EK177" t="str">
            <v xml:space="preserve">El beneficio al realizar actividades de cualificación  a la Policía Metropolitana de Bogotá, es potenciar a esta entidad, que los servidores sigan los lineamientos establecidos,  evitar que cometan atropellos al momento de realizar recomendaciones o aplicar sus correspondientes medidas a los comerciantes y/o empresarios, ya que es una entidad encargada de mantener el orden público en la ciudad.
Que soliciten unicamente los documentos exigibles y reglamentados en la actualidad para no incurrir en actuaciones indebidas hacia el comerciante.
Se busca articular a las entidades, para que realicen actividades de manera conjunta y no separada. 
La cualificación desarrollada para los funcionarios de Cámara de comercio de Bogotá,  busca que se  brinde al comerciante información clara y precisa sobre que trámites se deben llevar a cabo para el funcionamiento de un establecimiento de comercio y/o empresa mediante asesoria personalizada, ya que muchos de ellos se encargan de ejercer esta función.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v>626</v>
          </cell>
          <cell r="FB177">
            <v>0</v>
          </cell>
          <cell r="FC177" t="str">
            <v>Cumple</v>
          </cell>
          <cell r="FD177" t="str">
            <v>Anticipado</v>
          </cell>
          <cell r="FE177" t="str">
            <v>Anticipado</v>
          </cell>
          <cell r="FF177" t="str">
            <v>Adecuado</v>
          </cell>
          <cell r="FG177" t="str">
            <v>Coherente</v>
          </cell>
          <cell r="FH177" t="str">
            <v>Concuerda</v>
          </cell>
          <cell r="FI177" t="str">
            <v>Concuerda</v>
          </cell>
          <cell r="FJ177" t="str">
            <v>Relación directa</v>
          </cell>
          <cell r="FK177" t="str">
            <v>Adecuado</v>
          </cell>
          <cell r="FL177" t="str">
            <v>Oportuna</v>
          </cell>
          <cell r="FM177" t="str">
            <v>Aunque el informe narrativo es coherente con la descripción del indicador, se solicita presentar una descripción detallada de los resultados y beneficios obtenidos mediante la cualificación realizada a los servidores con funciones IVC.
Modificación de la retroalimentación con base en el comunicado 3-2019-12199 del 29 de abril.</v>
          </cell>
          <cell r="FN177" t="str">
            <v>Yady Paola Morales</v>
          </cell>
          <cell r="FO177" t="str">
            <v>Cumple</v>
          </cell>
          <cell r="FP177" t="str">
            <v>Anticipado</v>
          </cell>
          <cell r="FQ177" t="e">
            <v>#N/A</v>
          </cell>
          <cell r="FR177" t="str">
            <v>Adecuado</v>
          </cell>
          <cell r="FS177" t="str">
            <v>Coherente</v>
          </cell>
          <cell r="FT177" t="str">
            <v>Concuerda</v>
          </cell>
          <cell r="FU177" t="str">
            <v>Concuerda</v>
          </cell>
          <cell r="FV177" t="str">
            <v>Relación directa</v>
          </cell>
          <cell r="FW177" t="str">
            <v>Adecuado</v>
          </cell>
          <cell r="FX177" t="str">
            <v>Oportuna</v>
          </cell>
          <cell r="FY177" t="str">
            <v>Sin observaciones</v>
          </cell>
          <cell r="FZ177" t="str">
            <v>Juan Guillermo Becerra J.</v>
          </cell>
          <cell r="GA177">
            <v>0</v>
          </cell>
          <cell r="GB177" t="str">
            <v>Anticipado</v>
          </cell>
          <cell r="GC177" t="e">
            <v>#N/A</v>
          </cell>
          <cell r="GD177">
            <v>0</v>
          </cell>
          <cell r="GE177">
            <v>0</v>
          </cell>
          <cell r="GF177">
            <v>0</v>
          </cell>
          <cell r="GG177">
            <v>0</v>
          </cell>
          <cell r="GH177">
            <v>0</v>
          </cell>
          <cell r="GI177">
            <v>0</v>
          </cell>
          <cell r="GJ177">
            <v>0</v>
          </cell>
          <cell r="GK177">
            <v>0</v>
          </cell>
          <cell r="GL177">
            <v>0</v>
          </cell>
          <cell r="GM177">
            <v>0</v>
          </cell>
          <cell r="GN177">
            <v>0</v>
          </cell>
          <cell r="GO177" t="e">
            <v>#N/A</v>
          </cell>
          <cell r="GP177">
            <v>0</v>
          </cell>
          <cell r="GQ177">
            <v>0</v>
          </cell>
          <cell r="GR177">
            <v>0</v>
          </cell>
          <cell r="GS177">
            <v>0</v>
          </cell>
          <cell r="GT177">
            <v>0</v>
          </cell>
          <cell r="GU177">
            <v>0</v>
          </cell>
          <cell r="GV177">
            <v>0</v>
          </cell>
          <cell r="GW177">
            <v>0</v>
          </cell>
          <cell r="GX177">
            <v>0</v>
          </cell>
          <cell r="GY177">
            <v>0</v>
          </cell>
          <cell r="GZ177">
            <v>59</v>
          </cell>
          <cell r="HA177">
            <v>148</v>
          </cell>
          <cell r="HB177">
            <v>0</v>
          </cell>
          <cell r="HC177">
            <v>89</v>
          </cell>
          <cell r="HD177">
            <v>67</v>
          </cell>
          <cell r="HE177">
            <v>87</v>
          </cell>
          <cell r="HF177">
            <v>65</v>
          </cell>
          <cell r="HG177">
            <v>111</v>
          </cell>
          <cell r="HH177" t="str">
            <v/>
          </cell>
          <cell r="HI177" t="str">
            <v/>
          </cell>
          <cell r="HJ177" t="str">
            <v/>
          </cell>
          <cell r="HK177">
            <v>626</v>
          </cell>
          <cell r="HL177">
            <v>0</v>
          </cell>
          <cell r="HM177">
            <v>9.8333333333333328E-2</v>
          </cell>
          <cell r="HN177">
            <v>0.24666666666666667</v>
          </cell>
          <cell r="HO177">
            <v>0</v>
          </cell>
          <cell r="HP177">
            <v>0.14833333333333334</v>
          </cell>
          <cell r="HQ177">
            <v>0.11166666666666666</v>
          </cell>
          <cell r="HR177">
            <v>0.14499999999999999</v>
          </cell>
          <cell r="HS177">
            <v>0.10833333333333334</v>
          </cell>
          <cell r="HT177">
            <v>0.185</v>
          </cell>
          <cell r="HU177">
            <v>0</v>
          </cell>
          <cell r="HV177">
            <v>0</v>
          </cell>
          <cell r="HW177">
            <v>0</v>
          </cell>
          <cell r="HX177">
            <v>1.0433333333333334</v>
          </cell>
          <cell r="HY177" t="str">
            <v>No Programó</v>
          </cell>
          <cell r="HZ177">
            <v>1.18</v>
          </cell>
          <cell r="IA177">
            <v>1.5923076923076922</v>
          </cell>
          <cell r="IB177">
            <v>1.0349999999999999</v>
          </cell>
          <cell r="IC177">
            <v>1.1839999999999997</v>
          </cell>
          <cell r="ID177">
            <v>1.21</v>
          </cell>
          <cell r="IE177">
            <v>1.2857142857142858</v>
          </cell>
          <cell r="IF177">
            <v>1.25609756097561</v>
          </cell>
          <cell r="IG177">
            <v>1.2396039603960398</v>
          </cell>
          <cell r="IH177">
            <v>1.0433333333333334</v>
          </cell>
          <cell r="II177">
            <v>1.0433333333333334</v>
          </cell>
          <cell r="IJ177">
            <v>1.0433333333333334</v>
          </cell>
          <cell r="IK177">
            <v>1.5923076923076922</v>
          </cell>
          <cell r="IL177">
            <v>1.21</v>
          </cell>
          <cell r="IM177">
            <v>1.2396039603960398</v>
          </cell>
          <cell r="IN177">
            <v>0.91764705882352948</v>
          </cell>
          <cell r="IP177">
            <v>0.34499999999999997</v>
          </cell>
        </row>
        <row r="178">
          <cell r="A178" t="str">
            <v>PAAC_42A</v>
          </cell>
          <cell r="B178" t="str">
            <v>Subdirección de Seguimiento a la  Gestión de Inspección, Vigilancia y  Control</v>
          </cell>
          <cell r="C178" t="str">
            <v>Subdirector de Seguimiento a la  Gestión de Inspección, Vigilancia y  Control</v>
          </cell>
          <cell r="D178" t="str">
            <v>Jair Fernando Imbachí Cerón</v>
          </cell>
          <cell r="E178" t="str">
            <v>P1 -  ÉTICA, BUEN GOBIERNO Y TRANSPARENCIA</v>
          </cell>
          <cell r="F178" t="str">
            <v>P1O1 Consolidar a 2020 una cultura de visión y actuación ética,  integra y transparente</v>
          </cell>
          <cell r="G178" t="str">
            <v>P1O1A11 Realizar la formulación y el seguimiento a la ejecución del Plan Anticorrupción y de Atención al Ciudadano - PAAC, para la obtención de resultados óptimos en la medición del Índice de Gobierno Abierto - IGA</v>
          </cell>
          <cell r="H178" t="str">
            <v xml:space="preserve">Sensibilizar y orientar a ciudadanos, respecto al correcto desarrollo de la actividad económica en el Distrito Capital. </v>
          </cell>
          <cell r="I178" t="str">
            <v xml:space="preserve">Ciudadanos sensibilizados y orientados, respecto al correcto desarrollo de la actividad económica en el Distrito Capital. </v>
          </cell>
          <cell r="K178" t="str">
            <v xml:space="preserve">Sumatoria de ciudadanos sensibilizados y orientados, respecto al correcto desarrollo de la actividad económica en el Distrito Capital. </v>
          </cell>
          <cell r="L178" t="str">
            <v xml:space="preserve">Ciudadanos sensibilizados y orientados, respecto al correcto desarrollo de la actividad económica en el Distrito Capital. </v>
          </cell>
          <cell r="M178">
            <v>0</v>
          </cell>
          <cell r="O178" t="str">
            <v xml:space="preserve">Ciudadanos sensibilizados y orientados, respecto al correcto desarrollo de la actividad económica en el Distrito Capital. </v>
          </cell>
          <cell r="Q178" t="str">
            <v xml:space="preserve">Formato diligenciado "Registro de comerciantes".
Informe de resultados.
Base de datos de comerciantes con información de IVC.
</v>
          </cell>
          <cell r="R178" t="str">
            <v>Se brinda información a la ciudadanía referente a las condiciones de apertura y operación de establecimientos de comercio y/o actividades económicas , solucionando inquietudes, creando conciencia de autorregulación y promoviendo la formalización.</v>
          </cell>
          <cell r="S178" t="str">
            <v>Suma</v>
          </cell>
          <cell r="T178" t="str">
            <v>Suma</v>
          </cell>
          <cell r="U178" t="str">
            <v>Número</v>
          </cell>
          <cell r="V178" t="str">
            <v>Eficacia</v>
          </cell>
          <cell r="W178" t="str">
            <v>Resultado</v>
          </cell>
          <cell r="X178">
            <v>2018</v>
          </cell>
          <cell r="Y178">
            <v>0</v>
          </cell>
          <cell r="Z178">
            <v>0</v>
          </cell>
          <cell r="AA178">
            <v>0</v>
          </cell>
          <cell r="AB178">
            <v>0</v>
          </cell>
          <cell r="AC178">
            <v>1</v>
          </cell>
          <cell r="AD178">
            <v>1500</v>
          </cell>
          <cell r="AE178">
            <v>0</v>
          </cell>
          <cell r="AF178">
            <v>0</v>
          </cell>
          <cell r="AG178" t="str">
            <v>No Aplica</v>
          </cell>
          <cell r="AH178" t="str">
            <v>No Aplica</v>
          </cell>
          <cell r="AI178" t="str">
            <v>No Aplica</v>
          </cell>
          <cell r="AJ178">
            <v>1</v>
          </cell>
          <cell r="AK178" t="str">
            <v>No Aplica</v>
          </cell>
          <cell r="AL178" t="str">
            <v>No Aplica</v>
          </cell>
          <cell r="AM178" t="str">
            <v>No Aplica</v>
          </cell>
          <cell r="AN178" t="str">
            <v>No Aplica</v>
          </cell>
          <cell r="AO178" t="str">
            <v>No Aplica</v>
          </cell>
          <cell r="AP178">
            <v>1</v>
          </cell>
          <cell r="AQ178" t="str">
            <v>No Aplica</v>
          </cell>
          <cell r="AR178" t="str">
            <v>No Aplica</v>
          </cell>
          <cell r="AS178" t="str">
            <v>No Aplica</v>
          </cell>
          <cell r="AT178" t="str">
            <v>No Aplica</v>
          </cell>
          <cell r="AU178" t="str">
            <v>No Aplica</v>
          </cell>
          <cell r="AV178" t="str">
            <v>No Aplica</v>
          </cell>
          <cell r="AW178" t="str">
            <v>No Aplica</v>
          </cell>
          <cell r="AX178" t="str">
            <v>No Aplica</v>
          </cell>
          <cell r="AY178" t="str">
            <v>No Aplica</v>
          </cell>
          <cell r="AZ178" t="str">
            <v>No Aplica</v>
          </cell>
          <cell r="BA178" t="str">
            <v>No Aplica</v>
          </cell>
          <cell r="BB178" t="str">
            <v>No Aplica</v>
          </cell>
          <cell r="BC178" t="str">
            <v>No Aplica</v>
          </cell>
          <cell r="BD178" t="str">
            <v>No Aplica</v>
          </cell>
          <cell r="BE178" t="str">
            <v>No Aplica</v>
          </cell>
          <cell r="BF178" t="str">
            <v>No Aplica</v>
          </cell>
          <cell r="BG178" t="str">
            <v>No Aplica</v>
          </cell>
          <cell r="BH178" t="str">
            <v>No Aplica</v>
          </cell>
          <cell r="BI178" t="str">
            <v>No Aplica</v>
          </cell>
          <cell r="BJ178" t="str">
            <v>No Aplica</v>
          </cell>
          <cell r="BK178" t="str">
            <v>No Aplica</v>
          </cell>
          <cell r="BL178" t="str">
            <v>No Aplica</v>
          </cell>
          <cell r="BM178" t="str">
            <v>Plan de Acción PAAC</v>
          </cell>
          <cell r="BN178" t="str">
            <v xml:space="preserve">Descripción: Medir el cumplimiento en la cantidad de ciudadanos sensibilizados en trámites y condiciones de apertura y operación de establecimientos de comercio con respecto a lo programado.
Fórmula del indicador: Número de ciudadanos sensibilizados/número de ciudadanos a sensibilizar estimados.
Variable 1: Número de ciudadanos sensibilizados.
Variable 2: Número de ciudadanos a sensibilizar estimados.
</v>
          </cell>
          <cell r="BO178" t="str">
            <v xml:space="preserve">Programación de las sensibilizaciones.
Ejecución de las sensibilizaciones.
Entrega de piezas comunicacionales.
Realizar el registro de comerciantes.
</v>
          </cell>
          <cell r="BP178" t="str">
            <v>Se brinda información a la ciudadanía referente a las condiciones de apertura y operación de establecimientos de comercio y/o actividades económicas , solucionando inquietudes, creando conciencia de autorregulación y promoviendo la formalización.</v>
          </cell>
          <cell r="BQ178" t="str">
            <v xml:space="preserve">Formato diligenciado "Registro de comerciantes".
Informe de resultados.
Base de datos de comerciantes con información de IVC.
</v>
          </cell>
          <cell r="BR178" t="str">
            <v>Suma</v>
          </cell>
          <cell r="BS178">
            <v>1500</v>
          </cell>
          <cell r="BT178">
            <v>60</v>
          </cell>
          <cell r="BU178">
            <v>150</v>
          </cell>
          <cell r="BV178">
            <v>140</v>
          </cell>
          <cell r="BW178">
            <v>100</v>
          </cell>
          <cell r="BX178">
            <v>100</v>
          </cell>
          <cell r="BY178">
            <v>50</v>
          </cell>
          <cell r="BZ178">
            <v>60</v>
          </cell>
          <cell r="CA178">
            <v>225</v>
          </cell>
          <cell r="CB178">
            <v>225</v>
          </cell>
          <cell r="CC178">
            <v>225</v>
          </cell>
          <cell r="CD178">
            <v>165</v>
          </cell>
          <cell r="CE178">
            <v>0</v>
          </cell>
          <cell r="CF178">
            <v>60</v>
          </cell>
          <cell r="CG178">
            <v>150</v>
          </cell>
          <cell r="CH178">
            <v>140</v>
          </cell>
          <cell r="CI178">
            <v>100</v>
          </cell>
          <cell r="CJ178">
            <v>100</v>
          </cell>
          <cell r="CK178">
            <v>50</v>
          </cell>
          <cell r="CL178">
            <v>60</v>
          </cell>
          <cell r="CM178">
            <v>225</v>
          </cell>
          <cell r="CN178">
            <v>225</v>
          </cell>
          <cell r="CO178">
            <v>225</v>
          </cell>
          <cell r="CP178">
            <v>165</v>
          </cell>
          <cell r="CQ178">
            <v>0</v>
          </cell>
          <cell r="CR178">
            <v>1500</v>
          </cell>
          <cell r="CS178">
            <v>64</v>
          </cell>
          <cell r="CT178" t="str">
            <v/>
          </cell>
          <cell r="CU178" t="str">
            <v>La SSGIVC, busca consolidar un sistema encaminado hacia la formalización integral del empresario y/o comerciante y generar un modelo tanto preventivo como de autorregulación, por ello se realizan las jornadas de sensibilización a la ciudadanía dando claridad de los trámites y condiciones de funcionamiento de los establecimientos de comercio y/o empresas. Por ello se realizó la sensibilización a comerciantes en las siguientes localidades.
Ciudad Bolivar 24 y 25 de enero, sensibilizando a 64 personas. 
Se cualificaron a 64 personas de las 60 programadas, logrando un cumplimiento de 106,66%.</v>
          </cell>
          <cell r="CV178" t="str">
            <v xml:space="preserve">Según lo planeado y lo ejecutado no se presentaron retrasos.
</v>
          </cell>
          <cell r="CW178" t="str">
            <v xml:space="preserve">Se brinda información a la ciudadanía referente a las condiciones de apertura y operación de establecimientos de comercio y/o actividades económicas, resolviendo inquietudes a los comerciantes sobre IVC, creando conciencia de autorregulación y promoviendo la formalización.
</v>
          </cell>
          <cell r="CX178">
            <v>230</v>
          </cell>
          <cell r="CY178" t="str">
            <v/>
          </cell>
          <cell r="CZ178" t="str">
            <v xml:space="preserve">Con esta actividad se pretende brindar una información clara y oportuna a los ciudadanos, concerniente a las labores relacionadas con la inspección, vigilancia y control que realiza tanto la subdirección, como las entidades distritales participantes. En el marco de los SuperCADE movil, la SSGIVC realizó jornadasde sensibilización a  los comerciantes en las localidades de 
Kennedy 14 y 15 de febrero, sensibilizando a 62 personas. 
Antonio Nariño 28 de febrero y 1 de marzo, sensibilizando a 168 personas.
Se sensibilizaron a 230 personas de las 150 programadas logrando un cumplimiento de 153,33%. Se Identifica que en este mes el número supero lo planificado, ya que las zonas en las cuales se intervino, tienen una importante actividad comercial y se contó con dos personas más del equipo para el desarrollo de la actividad en terreno.
</v>
          </cell>
          <cell r="DA178" t="str">
            <v xml:space="preserve">Según lo planeado y lo ejecutado no se presentaron retrasos.
</v>
          </cell>
          <cell r="DB178" t="str">
            <v xml:space="preserve">Se le informa a la ciudadanía sobre los documentos que debe portar al momento de recibir alguna visita de las entidades que componen el SUDIVC.
Se informa al ciudadano sobre las normas vigentes para el desarrollo de las actividades económicas.
Se cumplió con el objetivo de brindar información clara, precisa y oportuna a los ciudadanos de las zonas.
</v>
          </cell>
          <cell r="DC178">
            <v>143</v>
          </cell>
          <cell r="DD178" t="str">
            <v/>
          </cell>
          <cell r="DE178" t="str">
            <v>La sensibilización a comerciantes es una intervención preventiva cuyo objetivo es crear en el ciudadano/comerciante, un compromiso de cumplimiento de los requisitos establecidos para la ejecución de actividades económicas que se desarrollan dentro del Distrito Capital. En el mes se realizaron jornadas de sensibilización en las localidades de:
Suba 14 y 15 de marzo, sensibilizando a 83 personas. 
Bosa 28 y 29 de marzo, sensibilizando a 60 personas.
Se cualificaron a 143 personas de las 140 programadas, logrando un cumplimiento de 102,14%. En conclusión el desempeño satisface lo programado para el mes.</v>
          </cell>
          <cell r="DF178" t="str">
            <v xml:space="preserve">Según lo planeado y lo ejecutado no se presentaron retrasos.
</v>
          </cell>
          <cell r="DG178" t="str">
            <v>En la localidad de Bosa, se pudo evidenciar que  existen establecimientos de comercio en su gran mayoria en propiedad horizontal, lo que indica que es una buena oportunidad para que con el desarrollo de las sensibilizaciones el comerciante tenga claro los requisitos a cumplir, ya que muchos de ellos no tenian pleno conocimiento de los requerimientos establecidos por la ley en cuanto a apertura y funcionamiento de sus establecimientos.</v>
          </cell>
          <cell r="DH178">
            <v>200</v>
          </cell>
          <cell r="DI178" t="str">
            <v/>
          </cell>
          <cell r="DJ178" t="str">
            <v xml:space="preserve">Con esta actividad se pretende brindar una información clara y oportuna a los ciudadanos, concerniente a las labores relacionadas con la inspección, vigilancia y control que realiza tanto la subdirección, como las entidades distritales participantes. En el marco de los SuperCADE movil, la SSGIVC realizó jornadas de sensibilización a  los comerciantes en las localidades de 
Barrios Unidos 11 y 12 de abril, sensibilizando a 82 personas.
Usaquen 24 y 25 de abril, sensibilizando a 118 personas.
el total de sensibilizados fue de  200 personas de las 100 programadas logrando un cumplimiento de 200%. Se Identifica que en este mes el número duplicó lo planificado, ya que las zonas en las cuales se intervino tinen una amplia actividad comercial.
</v>
          </cell>
          <cell r="DK178" t="str">
            <v xml:space="preserve">Según lo planeado y lo ejecutado no se presentaron retrasos.
</v>
          </cell>
          <cell r="DL178" t="str">
            <v xml:space="preserve">Se informa al ciudadano sobre las normas vigentes para el desarrollo de las actividades económicas.
En el desarrollo de la actividad se evidenciaron inquietudes de los comerciantes con respecto a un requisito documental innecesario que exigian las autoridades al momento de realizar la visita. Se indica cuales es la documentación verificable vigente y se le dan indicaciones de actuación si se presenta nuevamente la intervención.
Se dieron indicaciones a los comerciantes acerca de los lugares en donde se pueden acercar a adelantar los trámites documentales que debe cumplir el establecimiento.
Se cumplió con el objetivo de brindar información clara, precisa y oportuna a los ciudadanos de las zonas.
</v>
          </cell>
          <cell r="DM178">
            <v>237</v>
          </cell>
          <cell r="DN178" t="str">
            <v/>
          </cell>
          <cell r="DO178"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Puente Aranda 09 y 10 de mayo, sensibilizando a 138 personas.
Fontibón 23 y 24 de mayo, sensibilizando a 99 personas.
el total de sensibilizados fue de  237 ciudadanos de las 100 programadas logrando un cumplimiento de 237%.  Esta cifra se evidencia por el despliegue del recurso humano de la dependencia y la participación de jornadas completas en dos de los tres días que se desarrollan los super CADE moviles por localidad.
</v>
          </cell>
          <cell r="DP178" t="str">
            <v xml:space="preserve">Según lo planeado y lo ejecutado no se presentaron retrasos.
</v>
          </cell>
          <cell r="DQ178" t="str">
            <v xml:space="preserve">Se informa al ciudadano sobre las normas vigentes para el desarrollo de las actividades económicas.
En el desarrollo de la actividad se evidenciaron inquietudes de los comerciantes con respecto a un requisito documental innecesario que exigian las autoridades al momento de realizar la visita. Se indica cuales es la documentación verificable vigente y se le dan indicaciones de actuación si se presenta nuevamente la intervención.
Se acalaran inquietudes a los comerciantes del sector quienes presentaron dudas acerca del pago de derechos de autor, las cuales fueron solucionadas y adicionalmente se indico donde acercarse a pedir el concepto y realizar el pago correspondiente, si se ameita.
Se dieron indicaciones a los comerciantes acerca de los lugares en donde se pueden acercar a adelantar los trámites documentales que debe cumplir el establecimiento.
Se cumplió con el objetivo de brindar información clara, precisa y oportuna a los ciudadanos de las zonas.
</v>
          </cell>
          <cell r="DR178">
            <v>85</v>
          </cell>
          <cell r="DS178" t="str">
            <v/>
          </cell>
          <cell r="DT178"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Engativa los días 13 y 14, sensibilizando a 73 ciudadanos.
Bosa el día 6, sensibilizando a 12 ciudadanos.
En el mes el total de sensibilizados fue de 85 ciudadanos de los 50 programados, logrando un 170% de cumplimiento de acuerdo a lo programado, debido a que se esta participando en sensibilizaciones adicionales que programa y desarrolla la SDSCJ, los cuales hacen la invitación y solicitan acompañamiento y ejecución de esta actividad.
</v>
          </cell>
          <cell r="DU178" t="str">
            <v xml:space="preserve">Según lo planeado y lo ejecutado no se presentaron retrasos.
</v>
          </cell>
          <cell r="DV178"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Debido a los acompañamientos realizados a las sensibilizaciones nocturnas programadas por la SDSCJ, se pudo intervenir en establecimientos de alto riesgo, sensibilizando a ciudadnos que ejercen actividades economicas de impacto considerable dentro de la ciudad.
</v>
          </cell>
          <cell r="DW178">
            <v>160</v>
          </cell>
          <cell r="DX178" t="str">
            <v/>
          </cell>
          <cell r="DY178"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Chapinero los días 11 y 12, sensibilizando a 91 ciudadanos.
Teusaquillo los días 25 y 26, sensibilizando a 69 ciudadanos.
En el mes el total de sensibilizados fue de 160 ciudadanos de los 60 programados, logrando un 266% de cumplimiento, este número incremento ya que se tenia previsto que en el mes sen desarrollaria las actividades en las localidades de Sumapaz y Teusaquillo, y se planificó teniendo en cuenta que en Sumapaz se tiene un número muy bajo en cuanto a establecimientos de comercio. Al darse el cambio de localidad de Sumapaz a Chapinero se incrementaron las sensibilizaciones por la gran cantidad de establecimientos y personas interesadas en la información brindada.
</v>
          </cell>
          <cell r="DZ178" t="str">
            <v xml:space="preserve">Según lo planeado y lo ejecutado no se presentaron retrasos.
</v>
          </cell>
          <cell r="EA178"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Se solucionaron inquietudes a los comerciantes en cuanto al cumplimiento de uso del suelo y pago de derechos de autor.
</v>
          </cell>
          <cell r="EB178">
            <v>153</v>
          </cell>
          <cell r="EC178" t="str">
            <v/>
          </cell>
          <cell r="ED178"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jornadas de sensibilización a  los comerciantes en las localidades de 
Usme los días 8 y 9, sensibilizando a 92 ciudadanos.
Santa fe los días 22 y 23, sensibilizando a 61 ciudadanos.
En el mes el total de sensibilizados fue de 153 ciudadanos.
</v>
          </cell>
          <cell r="EE178" t="str">
            <v xml:space="preserve">A la fecha se puede evidenciar un cumplimiento por encima del indicador, de acuerdo a lo programado en el principio de la vigencia. Teniendo en cuenta recomendaciones por parte de la OAP, se hace reprogramación para que de acuerdo a lo ejecutado se cumpla la meta propuesta.
</v>
          </cell>
          <cell r="EF178" t="str">
            <v xml:space="preserve">Se informa al ciudadano sobre las normas vigentes para el desarrollo de las actividades económicas.
Se dieron indicaciones a los comerciantes acerca de los lugares en donde se pueden acercar a adelantar los trámites documentales que debe cumplir el establecimiento.
Se cumplió con el objetivo de brindar información clara, precisa y oportuna a los ciudadanos de las zonas.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articulos como botiquines y extintores.
Se dejo información a los ciudadanos, para en caso de cualquier irregularidad en la ejecución de las visitas de inspección, soliciten identificación al servidor presente y/o se comuniquen con la entidad correspondiente. 
</v>
          </cell>
          <cell r="EG178">
            <v>95</v>
          </cell>
          <cell r="EH178" t="str">
            <v/>
          </cell>
          <cell r="EI178" t="str">
            <v xml:space="preserve">La sensibilización a ciudadanos va encaminada a ofrecer información a la ciudadanía clara y oportuna, concerniente a las labores relacionadas con la inspección, vigilancia y control que realiza tanto la subdirección, como las entidades distritales participantes que cumplen funciones de este tipo. En el marco de los SuperCADE movil, la SSGIVC realizó jornada de sensibilización a  los comerciantes en las localidad de:
Tunjuelito  el 12 de septiembre sensibilizando a 95 ciudadanos/empresarios/comerciantes.
</v>
          </cell>
          <cell r="EJ178" t="str">
            <v>Se reporgrama este indicador con el fin de cumplir con los 1500 ciudadanos sensibilizados que se establecio como meta de la vigencia. Teniendo en cuenta los números que se llevan hasta el momento y lo programado a inicio de año se espera nivelar la ejecución del indicador con su respectiva planeación.</v>
          </cell>
          <cell r="EK178" t="str">
            <v xml:space="preserve">
Se informa al ciudadano sobre las normas vigentes para el desarrollo de las actividades económicas y se hace la invitación de descargar la app del super CADE virtual, ya que podrian realizar trámites por este medio.
Se dieron indicaciones a los comerciantes acerca de los lugares en donde se pueden acercar a adelantar los trámites documentales que debe cumplir el establecimiento.
Se solucionaron inquietudes a los comerciantes en cuanto funciones de la Organización Sayco y Acinpro , pagos de derechos de autor, así como también se aclaró que las visitas de inspección que realiza SDS no tienen costo y que las entidades Distritales no venden ningún tipo de articulos como botiquines y extintores.
Se dejo información a los ciudadanos, para en caso de cualquier irregularidad en la ejecución de las visitas de inspección, soliciten identificación al servidor presente y/o se comuniquen con la entidad correspondiente.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v>1367</v>
          </cell>
          <cell r="FB178">
            <v>0</v>
          </cell>
          <cell r="FC178" t="str">
            <v>Cumple</v>
          </cell>
          <cell r="FD178" t="str">
            <v>Anticipado</v>
          </cell>
          <cell r="FE178" t="str">
            <v>Anticipado</v>
          </cell>
          <cell r="FF178" t="str">
            <v>Adecuado</v>
          </cell>
          <cell r="FG178" t="str">
            <v>Coherente</v>
          </cell>
          <cell r="FH178" t="str">
            <v>Concuerda</v>
          </cell>
          <cell r="FI178" t="str">
            <v>Concuerda</v>
          </cell>
          <cell r="FJ178" t="str">
            <v>Relación directa</v>
          </cell>
          <cell r="FK178" t="str">
            <v>Adecuado</v>
          </cell>
          <cell r="FL178" t="str">
            <v>Oportuna</v>
          </cell>
          <cell r="FM178" t="str">
            <v>Se solicita profundizar los avances y logros de la ejecución de las actividades, describiendo el resultado obtenido de la sensibilización efectuada a los ciudadanos respecto al correcto desarrollo de la actividad económica en el distrito.
Adicionalmente en las evidencias presentadas para el mes de febrero, se observa que el informe describe en la página 7 la sensibilización de 126 ciudadanos en la localidad de Kennedy y no se presenta ningún producto de verificación para la sensibilización de la localidad de Antonio Nariño.
Lo anterior difiere con la información cualitativa y cuantitativa reportada por la dependencia en el avance del indicador, lo cual afecta la verificación efectuada a su cumplimiento.
Modificación de la retroalimentación con base en el comunicado 3-2019-12199 del 29 de abril.</v>
          </cell>
          <cell r="FN178" t="str">
            <v>Yady Paola Morales</v>
          </cell>
          <cell r="FO178" t="str">
            <v>Cumple</v>
          </cell>
          <cell r="FP178" t="str">
            <v>Anticipado</v>
          </cell>
          <cell r="FQ178" t="e">
            <v>#N/A</v>
          </cell>
          <cell r="FR178" t="str">
            <v>Adecuado</v>
          </cell>
          <cell r="FS178" t="str">
            <v>Coherente</v>
          </cell>
          <cell r="FT178" t="str">
            <v>Concuerda</v>
          </cell>
          <cell r="FU178" t="str">
            <v>Concuerda</v>
          </cell>
          <cell r="FV178" t="str">
            <v>Relación directa</v>
          </cell>
          <cell r="FW178" t="str">
            <v>Adecuado</v>
          </cell>
          <cell r="FX178" t="str">
            <v>Oportuna</v>
          </cell>
          <cell r="FY178" t="str">
            <v>Teniendo en cuenta que el cumplimiento del indicador es anticipado se solicita revisar la programación mensual.</v>
          </cell>
          <cell r="FZ178" t="str">
            <v>Juan Guillermo Becerra J.</v>
          </cell>
          <cell r="GA178">
            <v>0</v>
          </cell>
          <cell r="GB178" t="str">
            <v>Anticipado</v>
          </cell>
          <cell r="GC178" t="e">
            <v>#N/A</v>
          </cell>
          <cell r="GD178">
            <v>0</v>
          </cell>
          <cell r="GE178">
            <v>0</v>
          </cell>
          <cell r="GF178">
            <v>0</v>
          </cell>
          <cell r="GG178">
            <v>0</v>
          </cell>
          <cell r="GH178">
            <v>0</v>
          </cell>
          <cell r="GI178">
            <v>0</v>
          </cell>
          <cell r="GJ178">
            <v>0</v>
          </cell>
          <cell r="GK178">
            <v>0</v>
          </cell>
          <cell r="GL178">
            <v>0</v>
          </cell>
          <cell r="GM178">
            <v>0</v>
          </cell>
          <cell r="GN178">
            <v>0</v>
          </cell>
          <cell r="GO178" t="e">
            <v>#N/A</v>
          </cell>
          <cell r="GP178">
            <v>0</v>
          </cell>
          <cell r="GQ178">
            <v>0</v>
          </cell>
          <cell r="GR178">
            <v>0</v>
          </cell>
          <cell r="GS178">
            <v>0</v>
          </cell>
          <cell r="GT178">
            <v>0</v>
          </cell>
          <cell r="GU178">
            <v>0</v>
          </cell>
          <cell r="GV178">
            <v>0</v>
          </cell>
          <cell r="GW178">
            <v>0</v>
          </cell>
          <cell r="GX178">
            <v>0</v>
          </cell>
          <cell r="GY178">
            <v>64</v>
          </cell>
          <cell r="GZ178">
            <v>230</v>
          </cell>
          <cell r="HA178">
            <v>143</v>
          </cell>
          <cell r="HB178">
            <v>200</v>
          </cell>
          <cell r="HC178">
            <v>237</v>
          </cell>
          <cell r="HD178">
            <v>85</v>
          </cell>
          <cell r="HE178">
            <v>160</v>
          </cell>
          <cell r="HF178">
            <v>153</v>
          </cell>
          <cell r="HG178">
            <v>95</v>
          </cell>
          <cell r="HH178" t="str">
            <v/>
          </cell>
          <cell r="HI178" t="str">
            <v/>
          </cell>
          <cell r="HJ178" t="str">
            <v/>
          </cell>
          <cell r="HK178">
            <v>1367</v>
          </cell>
          <cell r="HL178">
            <v>4.2666666666666665E-2</v>
          </cell>
          <cell r="HM178">
            <v>0.15333333333333332</v>
          </cell>
          <cell r="HN178">
            <v>9.5333333333333339E-2</v>
          </cell>
          <cell r="HO178">
            <v>0.13333333333333333</v>
          </cell>
          <cell r="HP178">
            <v>0.158</v>
          </cell>
          <cell r="HQ178">
            <v>5.6666666666666664E-2</v>
          </cell>
          <cell r="HR178">
            <v>0.10666666666666667</v>
          </cell>
          <cell r="HS178">
            <v>0.10199999999999999</v>
          </cell>
          <cell r="HT178">
            <v>6.3333333333333339E-2</v>
          </cell>
          <cell r="HU178">
            <v>0</v>
          </cell>
          <cell r="HV178">
            <v>0</v>
          </cell>
          <cell r="HW178">
            <v>0</v>
          </cell>
          <cell r="HX178">
            <v>0.91133333333333333</v>
          </cell>
          <cell r="HY178">
            <v>1.0666666666666667</v>
          </cell>
          <cell r="HZ178">
            <v>1.4</v>
          </cell>
          <cell r="IA178">
            <v>1.2485714285714287</v>
          </cell>
          <cell r="IB178">
            <v>1.4155555555555555</v>
          </cell>
          <cell r="IC178">
            <v>1.5890909090909091</v>
          </cell>
          <cell r="ID178">
            <v>1.5983333333333332</v>
          </cell>
          <cell r="IE178">
            <v>1.6954545454545455</v>
          </cell>
          <cell r="IF178">
            <v>1.4372881355932203</v>
          </cell>
          <cell r="IG178">
            <v>1.2315315315315314</v>
          </cell>
          <cell r="IH178">
            <v>1.0239700374531835</v>
          </cell>
          <cell r="II178">
            <v>0.91133333333333333</v>
          </cell>
          <cell r="IJ178">
            <v>0.91133333333333333</v>
          </cell>
          <cell r="IK178">
            <v>1.2485714285714287</v>
          </cell>
          <cell r="IL178">
            <v>1.5983333333333332</v>
          </cell>
          <cell r="IM178">
            <v>1.2315315315315314</v>
          </cell>
          <cell r="IN178">
            <v>2.0880000000000001</v>
          </cell>
          <cell r="IP178">
            <v>0.29133333333333333</v>
          </cell>
        </row>
        <row r="179">
          <cell r="A179">
            <v>109</v>
          </cell>
          <cell r="B179" t="str">
            <v>Subdirección de Servicios Administrativos</v>
          </cell>
          <cell r="C179" t="str">
            <v>Subdirector de Servicios Administrativos</v>
          </cell>
          <cell r="D179" t="str">
            <v>Edgar González Sanguino</v>
          </cell>
          <cell r="E179" t="str">
            <v>P3 -  EFICIENCIA</v>
          </cell>
          <cell r="F179" t="str">
            <v xml:space="preserve">P3O1 Lograr la excelencia en procesos de gestión y convertir a la Secretaría General en referente distrital </v>
          </cell>
          <cell r="G179" t="str">
            <v>P3O1A4 Identificar oportunidades de mejora en el SIG, a través de la ejecución del proceso de evaluación independiente</v>
          </cell>
          <cell r="H179" t="str">
            <v>Elaborar e implementar en un 100% el Programa de Gestión Documental física y electrónica en la Secretaria General</v>
          </cell>
          <cell r="I179" t="str">
            <v>Programa de Gestión Documental física y electrónica en la Secretaria General, elaborado e implementado</v>
          </cell>
          <cell r="J179" t="str">
            <v xml:space="preserve">Elaborar e implementar 19 actividades del programa de Gestión Documental de la Secretaría General </v>
          </cell>
          <cell r="K179" t="str">
            <v>(Actividades actualizadas del PGD / Total de Actividades del PGD) *100</v>
          </cell>
          <cell r="L179" t="str">
            <v>Actividades actualizadas del PGD</v>
          </cell>
          <cell r="M179" t="str">
            <v>Total de Actividades del PGD</v>
          </cell>
          <cell r="O179" t="str">
            <v xml:space="preserve"> Programa de Gestión Documental física y electrónica en la Secretaria General</v>
          </cell>
          <cell r="P179" t="str">
            <v>Elaborar e implementar un el plan estratégico para la gestión documental electrónica en la Secretaría General
Estrategia de socialización y sensibilización dirigido a los servidores de la Secretaria General, para apoyar la modernización de los archivos y la gestión
Implementar las fases del programa de gestión documental en la Secretaría General y realizar los ajustes que se requieran
Organizar fisica y electrónicamente 2.500 m lineales de archivo central de la Secretaría General</v>
          </cell>
          <cell r="Q179" t="str">
            <v>*TRD actualizada
* Documentos del Sistema Integrado de Conservación
*  Esquema de metadatos
* Informe de Seguimiento a las Dependencias sobre Archivos Organizados
* Inventarios Documentales del Archivo Central
* Herramienta tecnológica actualizada en proceso de préstamos</v>
          </cell>
          <cell r="R179" t="str">
            <v xml:space="preserve">Tener un plan de gestión documental electrónico que permita el facil acceso a los ciudadanos en general, por lo cual los documentos deben  estar actualizados, conservados, organizados y normalizados, de acuerdo a los avances de las TICs y  en cumplimiento de la normatividad vigente. </v>
          </cell>
          <cell r="S179" t="str">
            <v>Suma</v>
          </cell>
          <cell r="T179" t="str">
            <v>Suma</v>
          </cell>
          <cell r="U179" t="str">
            <v>Porcentaje</v>
          </cell>
          <cell r="V179" t="str">
            <v xml:space="preserve">Eficacia </v>
          </cell>
          <cell r="W179" t="str">
            <v>Resultado</v>
          </cell>
          <cell r="X179">
            <v>2016</v>
          </cell>
          <cell r="Y179">
            <v>0</v>
          </cell>
          <cell r="Z179">
            <v>2016</v>
          </cell>
          <cell r="AA179">
            <v>0</v>
          </cell>
          <cell r="AB179">
            <v>0</v>
          </cell>
          <cell r="AC179">
            <v>0.6</v>
          </cell>
          <cell r="AD179">
            <v>0.2</v>
          </cell>
          <cell r="AE179">
            <v>0.2</v>
          </cell>
          <cell r="AF179">
            <v>1</v>
          </cell>
          <cell r="AG179" t="str">
            <v>No Aplica</v>
          </cell>
          <cell r="AH179" t="str">
            <v>No Aplica</v>
          </cell>
          <cell r="AI179" t="str">
            <v>No Aplica</v>
          </cell>
          <cell r="AJ179">
            <v>1</v>
          </cell>
          <cell r="AK179">
            <v>1</v>
          </cell>
          <cell r="AL179">
            <v>1125</v>
          </cell>
          <cell r="AM179" t="str">
            <v>Fortalecimiento y modernización de la gestión pública distrital</v>
          </cell>
          <cell r="AN179">
            <v>1</v>
          </cell>
          <cell r="AO179" t="str">
            <v>Gestión Documental Interna</v>
          </cell>
          <cell r="AP179" t="str">
            <v>No Aplica</v>
          </cell>
          <cell r="AQ179" t="str">
            <v>No Aplica</v>
          </cell>
          <cell r="AR179" t="str">
            <v>No Aplica</v>
          </cell>
          <cell r="AS179" t="str">
            <v>No Aplica</v>
          </cell>
          <cell r="AT179" t="str">
            <v>No Aplica</v>
          </cell>
          <cell r="AU179" t="str">
            <v>No Aplica</v>
          </cell>
          <cell r="AV179">
            <v>1</v>
          </cell>
          <cell r="AW179" t="str">
            <v>No Aplica</v>
          </cell>
          <cell r="AX179" t="str">
            <v>No Aplica</v>
          </cell>
          <cell r="AY179" t="str">
            <v>No Aplica</v>
          </cell>
          <cell r="AZ179" t="str">
            <v>No Aplica</v>
          </cell>
          <cell r="BA179" t="str">
            <v>No Aplica</v>
          </cell>
          <cell r="BB179" t="str">
            <v>No Aplica</v>
          </cell>
          <cell r="BC179" t="str">
            <v>No Aplica</v>
          </cell>
          <cell r="BD179" t="str">
            <v>No Aplica</v>
          </cell>
          <cell r="BE179" t="str">
            <v>No Aplica</v>
          </cell>
          <cell r="BF179" t="str">
            <v>No Aplica</v>
          </cell>
          <cell r="BG179" t="str">
            <v>No Aplica</v>
          </cell>
          <cell r="BH179" t="str">
            <v>No Aplica</v>
          </cell>
          <cell r="BI179" t="str">
            <v>No Aplica</v>
          </cell>
          <cell r="BJ179" t="str">
            <v>No Aplica</v>
          </cell>
          <cell r="BK179" t="str">
            <v>No Aplica</v>
          </cell>
          <cell r="BL179" t="str">
            <v>No Aplica</v>
          </cell>
          <cell r="BM179" t="str">
            <v>Plan de Acción Proyecto de inversión 1125 Fortalecimiento y modernización de la gestión pública distritalSGCGestión Documental InternaPINAR</v>
          </cell>
          <cell r="BN179" t="str">
            <v xml:space="preserve">Elaborar e implementar 19 actividades del programa de Gestión Documental de la Secretaría General </v>
          </cell>
          <cell r="BO179" t="str">
            <v>Elaborar e implementar un el plan estratégico para la gestión documental electrónica en la Secretaría General
Estrategia de socialización y sensibilización dirigido a los servidores de la Secretaria General, para apoyar la modernización de los archivos y la gestión
Implementar las fases del programa de gestión documental en la Secretaría General y realizar los ajustes que se requieran
Organizar fisica y electrónicamente 2.500 m lineales de archivo central de la Secretaría General</v>
          </cell>
          <cell r="BP179" t="str">
            <v xml:space="preserve">Tener un plan de gestión documental electrónico que permita el facil acceso a los ciudadanos en general, por lo cual los documentos deben  estar actualizados, conservados, organizados y normalizados, de acuerdo a los avances de las TICs y  en cumplimiento de la normatividad vigente. </v>
          </cell>
          <cell r="BQ179" t="str">
            <v>*TRD actualizada
* Documentos del Sistema Integrado de Conservación
*  Esquema de metadatos
* Informe de Seguimiento a las Dependencias sobre Archivos Organizados
* Inventarios Documentales del Archivo Central
* Herramienta tecnológica actualizada en proceso de préstamos</v>
          </cell>
          <cell r="BR179" t="str">
            <v>suma</v>
          </cell>
          <cell r="BS179">
            <v>15</v>
          </cell>
          <cell r="BT179">
            <v>0</v>
          </cell>
          <cell r="BU179">
            <v>0</v>
          </cell>
          <cell r="BV179">
            <v>2</v>
          </cell>
          <cell r="BW179">
            <v>0</v>
          </cell>
          <cell r="BX179">
            <v>0</v>
          </cell>
          <cell r="BY179">
            <v>1</v>
          </cell>
          <cell r="BZ179">
            <v>0</v>
          </cell>
          <cell r="CA179">
            <v>0</v>
          </cell>
          <cell r="CB179">
            <v>2</v>
          </cell>
          <cell r="CC179">
            <v>0</v>
          </cell>
          <cell r="CD179">
            <v>5</v>
          </cell>
          <cell r="CE179">
            <v>5</v>
          </cell>
          <cell r="CF179">
            <v>0</v>
          </cell>
          <cell r="CG179">
            <v>0</v>
          </cell>
          <cell r="CH179">
            <v>2.6666666666666668E-2</v>
          </cell>
          <cell r="CI179">
            <v>0</v>
          </cell>
          <cell r="CJ179">
            <v>0</v>
          </cell>
          <cell r="CK179">
            <v>1.3333333333333334E-2</v>
          </cell>
          <cell r="CL179">
            <v>0</v>
          </cell>
          <cell r="CM179">
            <v>0</v>
          </cell>
          <cell r="CN179">
            <v>2.6666666666666668E-2</v>
          </cell>
          <cell r="CO179">
            <v>0</v>
          </cell>
          <cell r="CP179">
            <v>6.6666666666666666E-2</v>
          </cell>
          <cell r="CQ179">
            <v>6.6666666666666666E-2</v>
          </cell>
          <cell r="CR179">
            <v>0.2</v>
          </cell>
          <cell r="CS179">
            <v>0</v>
          </cell>
          <cell r="CT179" t="str">
            <v/>
          </cell>
          <cell r="CU179">
            <v>0</v>
          </cell>
          <cell r="CV179">
            <v>0</v>
          </cell>
          <cell r="CW179" t="str">
            <v/>
          </cell>
          <cell r="CX179">
            <v>0</v>
          </cell>
          <cell r="CY179" t="str">
            <v/>
          </cell>
          <cell r="CZ179">
            <v>0</v>
          </cell>
          <cell r="DA179">
            <v>0</v>
          </cell>
          <cell r="DB179" t="str">
            <v/>
          </cell>
          <cell r="DC179">
            <v>2</v>
          </cell>
          <cell r="DD179" t="str">
            <v/>
          </cell>
          <cell r="DE179" t="str">
            <v>Dentro de la Actividad del Proyecto No. 1: Implementación de las fases del programa de gestión documental en la Secretaria General y realizar los ajustes que se requieran, se da cumplimiento al 100% de las siguientes actividades programadas:
Actividad 3 Elaboración y remisión del cronograma de Transferencias Documentales Primarias: Se elaboró el cronograma y se remitió a las dependencias con el radicado No. 3-2019-3619, actividad cumplida 100%. 
Actividad 5 Remisión cronograma de organización de archivos de gestión: Se elaboró el cronograma y se remitió a las dependencias con el radicado No. 3-2019-5670, actividad cumplida 100%. cumpliendose así lo programado para el trimestre.</v>
          </cell>
          <cell r="DF179" t="str">
            <v>No se presentaron retrasos o dificultades en la generacion de productos.</v>
          </cell>
          <cell r="DG179" t="str">
            <v>Se ha venido adelantando las actividades de la elaboracion del programa de Gestión Documental fisica y electronica en la Secretaria General, elaborado e implementado.</v>
          </cell>
          <cell r="DH179">
            <v>0</v>
          </cell>
          <cell r="DI179" t="str">
            <v/>
          </cell>
          <cell r="DJ179" t="str">
            <v xml:space="preserve">Se desarrollaron las siguientes actividades: Se han adelantado mesas de trabajo con el objeto de actualizar las TRD. Se esta trabajando en la actualizacion de las funciones y actividades realizadas en la entidad. Se está ejecutando el cronograma de trabajo del Sistema integrado de conservación, se elaboraron 3 programas del SIC: Programa de Capacitación y sensibilización, programa de Almacenamiento y Realmacenamiento, Programa de Saneamiento Ambiental. Se realizaron las visitas a las dependencias de la Secretaría General, según las fechas programadas. Se realizó visita de seguimiento a ocho dependencias, según las fechas establecidas en el cronograma remitido.  Se realizó la validación de 11466 registros del inventario documental del archivo central. Se han realizado cambios y actualizaciones al aplicativo SIGA.  Se han realizado capacitaciones relacionadas con el tema de gestión documental. 
Se está adelantado la realización de exposición para sensibilización, se elaboró y remitió a la Oficina Asesora de Comunicaciones el Brief para la exposición </v>
          </cell>
          <cell r="DK179" t="str">
            <v>No se han presentado retrasos en las actividades</v>
          </cell>
          <cell r="DL179"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DM179">
            <v>0</v>
          </cell>
          <cell r="DN179" t="str">
            <v/>
          </cell>
          <cell r="DO179" t="str">
            <v xml:space="preserve">Se desarrollaron las siguientes: 1, Se está ejecutando el cronograma para el nuevo proyecto de tabla de retención documental relacionada con la actualización de los procesos y procedimientos. Se programaron y realizaron mesas de trabajo para la actualización de tabla de retención DocumentaL. 2,  Se está ejecutando el cronograma de trabajo del Sistema integrado de conservación, se elaboró 1 plan del SIC : Plan de Identificación de Documentos Digitales de Archivo. 3, Se realizaron visitas a las dependencias de la Secretaría General, según las fechas programadas en el cronograma remitido (radicado No. 3-2019-3619) para revisión de alistamiento de transferencia.4, : Se realizó visita de seguimiento a dependencias, según las fechas establecidas en el cronograma remitido.5, Se realizó la validación de 14060 registros del inventario documental del archivo central. 6, Se han realizado cambios y actualizaciones al aplicativo SIGA. 7, Se han realizado capacitaciones relacionadas con el tema de gestión documental. Se está adelantado la realización de exposición para sensibilización, se realizó reunión con la Oficina Asesora de Comunicaciones y Archivo de Bogotá para planeación de la exposición </v>
          </cell>
          <cell r="DP179" t="str">
            <v>No se han presentado retrasos en las actividades</v>
          </cell>
          <cell r="DQ179"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DR179">
            <v>0</v>
          </cell>
          <cell r="DS179" t="str">
            <v/>
          </cell>
          <cell r="DT179" t="str">
            <v>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 Plan de monitoreo y control de condiciones ambientales.
Seguimiento a Transferencias documentales: Se realizaron visitas a las dependencias de la Secretaría General, según las fechas programadas en el cronograma para revisión de alistamiento de transferencia. Se visitaron 8 dependencias. 
Visita de seguimiento e inspección de los archivos de gestión organizados: Se realizó visita de seguimiento a dependencias, según las fechas establecidas en el cronograma remitido a 7 dependencias, incluyendo una pendiente del mes de mayo. 
Identificación de documentos en el archivo central: Se realizó la validación de 9706 registros del inventario documental del archivo central.
Revisión y modernización de la plataforma tecnológica: Se han realizado cambios y actualizaciones al aplicativo SIGA. 
Divulgación y capacitación con relación a Gestión Documental: Se realizaron 3 capacitaciones relacionadas con el tema de gestión documental.
Se está adelantado la realización de exposición para sensibilización, se realizó reunión con la Oficina Asesora de Comunicaciones y Archivo de Bogotá para planeación de la exposición</v>
          </cell>
          <cell r="DU179" t="str">
            <v xml:space="preserve">No fue posible realizar la exposicion de Sensibilizacion en el mes de junio, dado que se requieren algunos productos que deben ser entregados por la Oficina de comunicaciones. Sin embargo, se estan realizando las acciones respectivas para que pueda ser llevado a cabo en el siguiente trimestre. </v>
          </cell>
          <cell r="DV179" t="str">
            <v xml:space="preserve">Se ha venido cumpliendo con las actividades orientadas al cumplimiento del proyecto 1125 “Fortalecimiento y modernización de la gestión distrital”
Componente gestión documental” Implementación de un modelo de gestión documental para la Secretaria General de la Alcaldía Mayor de Bogotá” </v>
          </cell>
          <cell r="DW179">
            <v>0</v>
          </cell>
          <cell r="DX179" t="str">
            <v/>
          </cell>
          <cell r="DY179" t="str">
            <v>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Formulación planes del Sistema Integrado de Conservación SIC: Se está ejecutando el cronograma de trabajo del Sistema integrado de conservación, se elaboró 1 plan del SIC : Plan de selección implementación repositorio seguro, formato de inspección de espacios físicos.
Seguimiento a Transferencias documentales: Se realizaron visitas a las dependencias de la Secretaría General, según las fechas programadas en el cronograma remitido (radicado No. 3-2019-3619) para revisión de alistamiento de transferencia. Se verificó para su posterior transferencia de 8 dependencias.
Visita de seguimiento e inspección de los archivos de gestión organizados: Se realizó visita de seguimiento a dependencias, según las fechas establecidas en el cronograma remitido.
Las dependencias visitadas en el mes de junio fueron 13 dependencias. 
Identificación de documentos en el archivo central: Se realizó la validación de 19467 registros del inventario documental del archivo central.
Revisión y modernización de la plataforma tecnológica: Se han realizado cambios y actualizaciones al aplicativo SIGA. 
Divulgación y capacitación con relación a Gestión Documental: Se realizaron 6 capacitaciones relacionadas con el tema de gestión documental.
Se está adelantado la realización de exposición para sensibilización, se realizó reunión con la Oficina Asesora de Comunicaciones y Archivo de Bogotá para planeación de la exposición</v>
          </cell>
          <cell r="DZ179" t="str">
            <v xml:space="preserve">Teniendo en cuenta que no fue posible entregar la actividad proyectada en el mes de junio. Se crea la accion preventiva 29, que tiene como objeto mitigar el riesgo de un incumplimiento de la actividad la cual esta proyectada a realizarse antes del 30 de septiembre de 2019. </v>
          </cell>
          <cell r="EA179" t="str">
            <v xml:space="preserve">Se han venido adelantando las actividades relacionadas con  la elaboracion del programa de Gestión Documental fisica y electronica en la Secretaria General, con lo que se espera permitir un mejor acceso a la informacion por parte de los funcionarios y ciudadanos. </v>
          </cell>
          <cell r="EB179">
            <v>0</v>
          </cell>
          <cell r="EC179" t="str">
            <v/>
          </cell>
          <cell r="ED179" t="str">
            <v xml:space="preserve">Se desarrollaron las siguientes actividades: •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 Se está actualizando la normatividad relacionada con las funciones y actividades realizadas en la entidad. Las Dependencias con las que se realizaron las mesas de trabajo fueron Dirección de Contratación y Oficina de Control Interno.  • Formulación planes del Sistema Integrado de Conservación SIC: Se está ejecutando el cronograma de trabajo del Sistema integrado de conservación, se elaboró 1 plan del SIC : Se realizaron mesas de trabajo con el Archivo Bogotá con el fin de revisar los textos, documentos y equipos a exhibir en la Sensibilización.  • Seguimiento a Transferencias documentales: Se realizaron visitas a las dependencias de la Secretaría General, según las fechas programadas en el cronograma remitido (radicado No. 3-2019-3619) para revisión de alistamiento de transferencia.  •	Visita de seguimiento e inspección de los archivos de gestión organizados: Se realizó visita de seguimiento a dependencias, según las fechas establecidas en el cronograma remitido. • Identificación de documentos en el archivo central: Se realizó la validación de 14347 registros del inventario documental del archivo central. • Revisión y modernización de la plataforma tecnológica: Se han solicitado cambios por fallas en el aplicativo SIGA. • Divulgación y capacitación con relación a Gestión Documental: Se realizaron 5 capacitaciones relacionadas con el tema de gestión documental.
Se está adelantado la realización de exposición para sensibilización, se realizó reunión con el Archivo de Bogotá para planeación de la exposición </v>
          </cell>
          <cell r="EE179" t="str">
            <v xml:space="preserve">Teniendo en cuenta que no fue posible entregar la actividad proyectada en el mes de junio. Se crea la accion preventiva 29, que tiene como objeto mitigar el riesgo de un incumplimiento de la actividad la cual esta proyectada a realizarse antes del 30 de septiembre de 2019. </v>
          </cell>
          <cell r="EF179" t="str">
            <v xml:space="preserve">Se han venido adelantando las actividades relacionadas con  la elaboracion del programa de Gestión Documental fisica y electronica en la Secretaria General, con lo que se espera permitir un mejor acceso a la informacion por parte de los funcionarios y ciudadanos. </v>
          </cell>
          <cell r="EG179">
            <v>3</v>
          </cell>
          <cell r="EH179" t="str">
            <v/>
          </cell>
          <cell r="EI179" t="str">
            <v xml:space="preserve">Se desarrollaron las siguintes actividades:  •Actualización tabla de retención Documental: Se está ejecutando el cronograma para el nuevo proyecto de tabla de retención documental relacionada con la actualización de los procesos y procedimientos. Se programaron y realizaron mesas de trabajo para la actualización de tabla de retención Documental. Se está actualizando la normatividad relacionada con las funciones y actividades realizadas en la entidad.  • Formulación planes del Sistema Integrado de Conservación SIC: Se está ejecutando el cronograma de trabajo del Sistema integrado de conservación, se elaboró 1 plan del SIC.  • Seguimiento a Transferencias documentales: Se realizaron visitas a las dependencias de la Secretaría General, según las fechas programadas . Con esto se concluye la actividad transferencias documentales.  •	Visita de seguimiento e inspección de los archivos de gestión organizados: Se realizó visita de seguimiento a dependencias, según las fechas establecidas en el cronograma remitido. •	Identificación de documentos en el archivo central: Se realizó la validación de 15987 registros del inventario documental del archivo central. Con esto se concluye la actividad de Consolidación. •	Revisión y modernización de la plataforma tecnológica: Se han solicitado cambios por fallas en el aplicativo SIGA.  •	Divulgación y capacitación con relación a Gestión Documental: Se realizaron 3 capacitaciones relacionadas con el tema de gestión documental.
Se realizó el montaje de la exposición “Así tendrá futuro el pasado” el cual fue lanzado el 3 de octubre. </v>
          </cell>
          <cell r="EJ179" t="str">
            <v xml:space="preserve">Se realizaron 3 capacitaciones relacionadas con el tema de gestión documental. Ademas, de todas las actividades relacionadas para el montaje de la exposición “Así tendrá futuro el pasado” el cual fue lanzado el 3 de octubre. </v>
          </cell>
          <cell r="EK179" t="str">
            <v>Se finalizan con tres actividades: Divulgación y capacitación con relación a Gestión Documental,  Identificación de documentos en el archivo central y Seguimiento a Transferencias documentales</v>
          </cell>
          <cell r="EL179" t="str">
            <v/>
          </cell>
          <cell r="EM179" t="str">
            <v/>
          </cell>
          <cell r="EN179" t="str">
            <v/>
          </cell>
          <cell r="EO179" t="str">
            <v/>
          </cell>
          <cell r="EP179" t="str">
            <v/>
          </cell>
          <cell r="EQ179" t="str">
            <v/>
          </cell>
          <cell r="ER179" t="str">
            <v/>
          </cell>
          <cell r="ES179" t="str">
            <v/>
          </cell>
          <cell r="ET179" t="str">
            <v/>
          </cell>
          <cell r="EU179" t="str">
            <v/>
          </cell>
          <cell r="EV179" t="str">
            <v/>
          </cell>
          <cell r="EW179" t="str">
            <v/>
          </cell>
          <cell r="EX179" t="str">
            <v/>
          </cell>
          <cell r="EY179" t="str">
            <v/>
          </cell>
          <cell r="EZ179" t="str">
            <v/>
          </cell>
          <cell r="FA179">
            <v>5</v>
          </cell>
          <cell r="FB179">
            <v>0</v>
          </cell>
          <cell r="FC179" t="str">
            <v>Cumple</v>
          </cell>
          <cell r="FD179" t="str">
            <v>Cumplido</v>
          </cell>
          <cell r="FE179" t="str">
            <v>Anticipado</v>
          </cell>
          <cell r="FF179" t="str">
            <v>Adecuado</v>
          </cell>
          <cell r="FG179" t="str">
            <v>Coherente</v>
          </cell>
          <cell r="FH179" t="str">
            <v>Concuerda</v>
          </cell>
          <cell r="FI179" t="str">
            <v>No aplica</v>
          </cell>
          <cell r="FJ179" t="str">
            <v>Relación directa</v>
          </cell>
          <cell r="FK179" t="str">
            <v>Adecuado</v>
          </cell>
          <cell r="FL179" t="str">
            <v>Oportuna</v>
          </cell>
          <cell r="FM179" t="str">
            <v>Es necesario reportar la descripción cualitativa de los avances y logros en generación del producto y la ejecución de actividades, en la ficha del indicador. La programación del indicador genera un cumplimiento del 100% frente a la meta programada correspondiente a dos (2) actividades para el trimestre. Sin embargo, no presenta coherencia frente a las evidencias que soportan el avance reportado ya que dan cuenta de nueve (9) actividades. Se solicita subir en el One Drive la actualización y aclaración de las evidencias respectivas hasta el 22 de abril de 2019 para evitar que este criterio quede inconsistente.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FN179" t="str">
            <v>Bibiana Rodriguez</v>
          </cell>
          <cell r="FO179" t="str">
            <v>Cumple</v>
          </cell>
          <cell r="FP179" t="str">
            <v>Insuficiente</v>
          </cell>
          <cell r="FQ179" t="e">
            <v>#N/A</v>
          </cell>
          <cell r="FR179" t="str">
            <v>No adecuado</v>
          </cell>
          <cell r="FS179" t="str">
            <v>Coherente</v>
          </cell>
          <cell r="FT179" t="str">
            <v>Concuerda</v>
          </cell>
          <cell r="FU179" t="str">
            <v>Concuerda</v>
          </cell>
          <cell r="FV179" t="str">
            <v>Relación directa</v>
          </cell>
          <cell r="FW179" t="str">
            <v>Adecuado</v>
          </cell>
          <cell r="FX179" t="str">
            <v>Oportuna</v>
          </cell>
          <cell r="FY179" t="str">
            <v>El reporte cualitativo de las actividades reportadas, dan cuenta de su avance. Sin embargo, es importante precisar que del accionar particular en cada una de las actividades orientadas al cumplimiento del Proyecto 1125 “Fortalecimiento y modernización de la Gestión Distrital”, se requiere establecer el análisis de los beneficios alcanzados.
De acuerdo con la retroalimentación del seguimiento al plan de acción vigencia 2019 – trimestre 2 realizado a la Subdirección de Servicios Administrativos mediante radicado No. 3-2019-21064, se genera acción preventiva No.29, teniendo en cuenta el % de cumplimiento acumulado correspondiente a un 67% frente al indicador ID 109 “Programa de Gestión Documental física y electrónica en la Secretaria General, elaborado e implementado” y a lo establecido en el Procedimiento 2210111-PR-183 Monitoreo a los Planes Institucionales.</v>
          </cell>
          <cell r="FZ179" t="str">
            <v>Bibiana Rodríguez</v>
          </cell>
          <cell r="GA179">
            <v>0</v>
          </cell>
          <cell r="GB179" t="str">
            <v>Cumplido</v>
          </cell>
          <cell r="GC179" t="e">
            <v>#N/A</v>
          </cell>
          <cell r="GD179">
            <v>0</v>
          </cell>
          <cell r="GE179">
            <v>0</v>
          </cell>
          <cell r="GF179">
            <v>0</v>
          </cell>
          <cell r="GG179">
            <v>0</v>
          </cell>
          <cell r="GH179">
            <v>0</v>
          </cell>
          <cell r="GI179">
            <v>0</v>
          </cell>
          <cell r="GJ179">
            <v>0</v>
          </cell>
          <cell r="GK179">
            <v>0</v>
          </cell>
          <cell r="GL179">
            <v>0</v>
          </cell>
          <cell r="GM179">
            <v>0</v>
          </cell>
          <cell r="GN179">
            <v>0</v>
          </cell>
          <cell r="GO179" t="e">
            <v>#N/A</v>
          </cell>
          <cell r="GP179">
            <v>0</v>
          </cell>
          <cell r="GQ179">
            <v>0</v>
          </cell>
          <cell r="GR179">
            <v>0</v>
          </cell>
          <cell r="GS179">
            <v>0</v>
          </cell>
          <cell r="GT179">
            <v>0</v>
          </cell>
          <cell r="GU179">
            <v>0</v>
          </cell>
          <cell r="GV179">
            <v>0</v>
          </cell>
          <cell r="GW179">
            <v>0</v>
          </cell>
          <cell r="GX179">
            <v>0</v>
          </cell>
          <cell r="GY179">
            <v>0</v>
          </cell>
          <cell r="GZ179">
            <v>0</v>
          </cell>
          <cell r="HA179">
            <v>2</v>
          </cell>
          <cell r="HB179">
            <v>0</v>
          </cell>
          <cell r="HC179">
            <v>0</v>
          </cell>
          <cell r="HD179">
            <v>0</v>
          </cell>
          <cell r="HE179">
            <v>0</v>
          </cell>
          <cell r="HF179">
            <v>0</v>
          </cell>
          <cell r="HG179">
            <v>3</v>
          </cell>
          <cell r="HH179" t="str">
            <v/>
          </cell>
          <cell r="HI179" t="str">
            <v/>
          </cell>
          <cell r="HJ179" t="str">
            <v/>
          </cell>
          <cell r="HK179">
            <v>5</v>
          </cell>
          <cell r="HL179">
            <v>0</v>
          </cell>
          <cell r="HM179">
            <v>0</v>
          </cell>
          <cell r="HN179">
            <v>0.13333333333333333</v>
          </cell>
          <cell r="HO179">
            <v>0</v>
          </cell>
          <cell r="HP179">
            <v>0</v>
          </cell>
          <cell r="HQ179">
            <v>0</v>
          </cell>
          <cell r="HR179">
            <v>0</v>
          </cell>
          <cell r="HS179">
            <v>0</v>
          </cell>
          <cell r="HT179">
            <v>0.2</v>
          </cell>
          <cell r="HU179">
            <v>0</v>
          </cell>
          <cell r="HV179">
            <v>0</v>
          </cell>
          <cell r="HW179">
            <v>0</v>
          </cell>
          <cell r="HX179">
            <v>0.33333333333333337</v>
          </cell>
          <cell r="HY179" t="str">
            <v>No Programó</v>
          </cell>
          <cell r="HZ179" t="str">
            <v>No Programó</v>
          </cell>
          <cell r="IA179">
            <v>1</v>
          </cell>
          <cell r="IB179">
            <v>1</v>
          </cell>
          <cell r="IC179">
            <v>1</v>
          </cell>
          <cell r="ID179">
            <v>0.66666666666666663</v>
          </cell>
          <cell r="IE179">
            <v>0.66666666666666663</v>
          </cell>
          <cell r="IF179">
            <v>0.66666666666666663</v>
          </cell>
          <cell r="IG179">
            <v>1.0000000000000002</v>
          </cell>
          <cell r="IH179">
            <v>1.0000000000000002</v>
          </cell>
          <cell r="II179">
            <v>0.50000000000000011</v>
          </cell>
          <cell r="IJ179">
            <v>0.33333333333333337</v>
          </cell>
          <cell r="IK179">
            <v>1</v>
          </cell>
          <cell r="IL179">
            <v>0.66666666666666663</v>
          </cell>
          <cell r="IM179">
            <v>1.0000000000000002</v>
          </cell>
          <cell r="IN179">
            <v>0</v>
          </cell>
          <cell r="IP179">
            <v>0.13333333333333333</v>
          </cell>
        </row>
        <row r="180">
          <cell r="A180" t="str">
            <v>PAAC_06K</v>
          </cell>
          <cell r="B180" t="str">
            <v>Subdirección de Servicios Administrativos</v>
          </cell>
          <cell r="C180" t="str">
            <v>Subdirector de Servicios Administrativos</v>
          </cell>
          <cell r="D180" t="str">
            <v>Edgar González Sanguino</v>
          </cell>
          <cell r="E180" t="str">
            <v>P1 -  ÉTICA, BUEN GOBIERNO Y TRANSPARENCIA</v>
          </cell>
          <cell r="F180" t="str">
            <v>P1O1 Consolidar a 2020 una cultura de visión y actuación ética,  integra y transparente</v>
          </cell>
          <cell r="G180" t="str">
            <v>P1O1A11 Realizar la formulación y el seguimiento a la ejecución del Plan Anticorrupción y de Atención al Ciudadano - PAAC, para la obtención de resultados óptimos en la medición del Índice de Gobierno Abierto - IGA</v>
          </cell>
          <cell r="H180" t="str">
            <v>Realizar revisión y monitoreo  a la gestión de los Riesgos de corrupción con el propósito de garantizar la efectividad de los controles, detectar cambios internos y externos e identificar riesgos emergentes.</v>
          </cell>
          <cell r="I180" t="str">
            <v>Informe Mensual de Revisión de Riesgos de Corrupción</v>
          </cell>
          <cell r="J180" t="str">
            <v xml:space="preserve">De acuerdo con la Guía para la Gestión del Riesgo de Corrupción se debe efectuar la revisión y monitoreo a su gestión, por parte de los procesos involucrados, para garantizar la efectividad de sus controles e identificar riesgos emergentes. </v>
          </cell>
          <cell r="K180" t="str">
            <v xml:space="preserve">  # de informes de revisión de riesgos de corrupción realizados en el periodo</v>
          </cell>
          <cell r="L180" t="str">
            <v xml:space="preserve"># de informes de revisión de riesgos de corrupción realizados en el periodo </v>
          </cell>
          <cell r="M180">
            <v>0</v>
          </cell>
          <cell r="O180" t="str">
            <v>Informe Mensual de Revisión de Riesgos de Corrupción</v>
          </cell>
          <cell r="P180" t="str">
            <v>• Acciones disciplinarias correspondientes</v>
          </cell>
          <cell r="Q180" t="str">
            <v xml:space="preserve"> Remisión de informe de monitoreo de Riesgos de Corrupción.</v>
          </cell>
          <cell r="R180" t="str">
            <v>Fomentar una cultura de transparencia en la entidad a través del seguimiento preventivo de la matriz de riesgos de corrupción.</v>
          </cell>
          <cell r="S180" t="str">
            <v>Suma</v>
          </cell>
          <cell r="T180" t="str">
            <v>Suma</v>
          </cell>
          <cell r="U180" t="str">
            <v>Número</v>
          </cell>
          <cell r="V180" t="str">
            <v>Eficacia</v>
          </cell>
          <cell r="W180" t="str">
            <v>Producto</v>
          </cell>
          <cell r="X180">
            <v>2019</v>
          </cell>
          <cell r="Y180">
            <v>0</v>
          </cell>
          <cell r="Z180">
            <v>2019</v>
          </cell>
          <cell r="AA180">
            <v>0</v>
          </cell>
          <cell r="AB180">
            <v>0</v>
          </cell>
          <cell r="AC180">
            <v>0</v>
          </cell>
          <cell r="AD180">
            <v>6</v>
          </cell>
          <cell r="AE180">
            <v>0</v>
          </cell>
          <cell r="AF180">
            <v>0</v>
          </cell>
          <cell r="AG180" t="str">
            <v>No Aplica</v>
          </cell>
          <cell r="AH180" t="str">
            <v>No Aplica</v>
          </cell>
          <cell r="AI180" t="str">
            <v>No Aplica</v>
          </cell>
          <cell r="AJ180">
            <v>1</v>
          </cell>
          <cell r="AK180" t="str">
            <v>No Aplica</v>
          </cell>
          <cell r="AL180" t="str">
            <v>No Aplica</v>
          </cell>
          <cell r="AM180" t="str">
            <v>No Aplica</v>
          </cell>
          <cell r="AN180" t="str">
            <v>No Aplica</v>
          </cell>
          <cell r="AO180" t="str">
            <v>No Aplica</v>
          </cell>
          <cell r="AP180">
            <v>1</v>
          </cell>
          <cell r="AQ180" t="str">
            <v>No Aplica</v>
          </cell>
          <cell r="AR180" t="str">
            <v>No Aplica</v>
          </cell>
          <cell r="AS180" t="str">
            <v>No Aplica</v>
          </cell>
          <cell r="AT180" t="str">
            <v>No Aplica</v>
          </cell>
          <cell r="AU180" t="str">
            <v>No Aplica</v>
          </cell>
          <cell r="AV180" t="str">
            <v>No Aplica</v>
          </cell>
          <cell r="AW180" t="str">
            <v>No Aplica</v>
          </cell>
          <cell r="AX180" t="str">
            <v>No Aplica</v>
          </cell>
          <cell r="AY180" t="str">
            <v>No Aplica</v>
          </cell>
          <cell r="AZ180" t="str">
            <v>No Aplica</v>
          </cell>
          <cell r="BA180" t="str">
            <v>No Aplica</v>
          </cell>
          <cell r="BB180" t="str">
            <v>No Aplica</v>
          </cell>
          <cell r="BC180" t="str">
            <v>No Aplica</v>
          </cell>
          <cell r="BD180" t="str">
            <v>No Aplica</v>
          </cell>
          <cell r="BE180" t="str">
            <v>No Aplica</v>
          </cell>
          <cell r="BF180" t="str">
            <v>No Aplica</v>
          </cell>
          <cell r="BG180" t="str">
            <v>No Aplica</v>
          </cell>
          <cell r="BH180" t="str">
            <v>No Aplica</v>
          </cell>
          <cell r="BI180" t="str">
            <v>No Aplica</v>
          </cell>
          <cell r="BJ180" t="str">
            <v>No Aplica</v>
          </cell>
          <cell r="BK180" t="str">
            <v>No Aplica</v>
          </cell>
          <cell r="BL180" t="str">
            <v>No Aplica</v>
          </cell>
          <cell r="BM180" t="str">
            <v>Plan de Acción PAAC</v>
          </cell>
          <cell r="BN180" t="str">
            <v>De acuerdo con la “Guía para la Gestión del Riesgo de Corrupción”, se debe efectuar la revisión y monitoreo a su gestión, por parte de los procesos involucrados para garantizar la efectividad de sus controles e identificar riesgos emergentes</v>
          </cell>
          <cell r="BO180" t="str">
            <v>Realizar las acciones de control frente a la probabilidad (Preventivas) y al impacto (Detectivas), que se encuentran definidas en la matriz de riesgos del proceso y deben ser reportadas en el Informe Mensual de Revisión Riesgos de Corrupción.</v>
          </cell>
          <cell r="BP180" t="str">
            <v>Fomentar una cultura de transparencia en la entidad a través del seguimiento preventivo de la matriz de riesgos de corrupción.</v>
          </cell>
          <cell r="BQ180" t="str">
            <v xml:space="preserve"> Remisión de informe de monitoreo de Riesgos de Corrupción.</v>
          </cell>
          <cell r="BR180" t="str">
            <v>Suma</v>
          </cell>
          <cell r="BS180">
            <v>6</v>
          </cell>
          <cell r="BT180">
            <v>0</v>
          </cell>
          <cell r="BU180">
            <v>0</v>
          </cell>
          <cell r="BV180">
            <v>0</v>
          </cell>
          <cell r="BW180">
            <v>0</v>
          </cell>
          <cell r="BX180">
            <v>0</v>
          </cell>
          <cell r="BY180">
            <v>0</v>
          </cell>
          <cell r="BZ180">
            <v>1</v>
          </cell>
          <cell r="CA180">
            <v>1</v>
          </cell>
          <cell r="CB180">
            <v>1</v>
          </cell>
          <cell r="CC180">
            <v>1</v>
          </cell>
          <cell r="CD180">
            <v>1</v>
          </cell>
          <cell r="CE180">
            <v>1</v>
          </cell>
          <cell r="CF180">
            <v>0</v>
          </cell>
          <cell r="CG180">
            <v>0</v>
          </cell>
          <cell r="CH180">
            <v>0</v>
          </cell>
          <cell r="CI180">
            <v>0</v>
          </cell>
          <cell r="CJ180">
            <v>0</v>
          </cell>
          <cell r="CK180">
            <v>0</v>
          </cell>
          <cell r="CL180">
            <v>1</v>
          </cell>
          <cell r="CM180">
            <v>1</v>
          </cell>
          <cell r="CN180">
            <v>1</v>
          </cell>
          <cell r="CO180">
            <v>1</v>
          </cell>
          <cell r="CP180">
            <v>1</v>
          </cell>
          <cell r="CQ180">
            <v>1</v>
          </cell>
          <cell r="CR180">
            <v>6</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v>1</v>
          </cell>
          <cell r="DX180" t="str">
            <v/>
          </cell>
          <cell r="DY180" t="str">
            <v xml:space="preserve">PROCESO SERVICIOS ADMINISTRATIVOS: Se realizaro control mediante registro en libro y conciliaciones, para prevenir los riesgos de corrupción identificados en el proceso de Gestión de Servicios Administrativos.  
PROCESO GESTION DOCUMENTAL: De acuerdo con las solicitudes realizadas por los usuarios se realizó el préstamo de 14 carpetas. Posterior a la devolución, se realizó la verificación de las carpetas las cuales se recibieron y no presentaron ninguna novedad.
PROCESO RECURSOS FISICOS:  Se realiza EL  Acta de verificación de inventario No 1 con fecha 19 de Julio de 2019. Para los elementos en servicio, se realiza anualmente, por lo tanto, se evidenciará en enero de 2020. Se realizó la verificación y autorización de salida de elementos de acuerdo con las solicitudes recibidas a través del formato FT-311. La Subdirección de Servicios Administrativos solo autoriza la salida de elementos por un máximo de 30 días calendario. </v>
          </cell>
          <cell r="DZ180" t="str">
            <v>No se presentaron</v>
          </cell>
          <cell r="EA180" t="str">
            <v xml:space="preserve">No hubo materializacion del riesgo. </v>
          </cell>
          <cell r="EB180">
            <v>1</v>
          </cell>
          <cell r="EC180" t="str">
            <v/>
          </cell>
          <cell r="ED180" t="str">
            <v xml:space="preserve">PROCESO SERVICIOS ADMINISTRATIVOS: Se realizo el reembolso de la caja menor de los gastos que tuvieron el carácter de urgentes, imprescindibles, inaplazables y necesarios. Conciliación bancaria del mes de julio. la conciliación bancaria del mes de agosto se realizará durante los primeros 5 días del mes de septiembre (Sin embargo, es la suma de la conciliación bancaria del mes Julio más el valor de la Resolución 004 del 21 de agosto de 2019). Se registró las erogaciones que hubo en el mes en el libro de efectivo.
PROCESO DE GESTION DOCUMENTAL:  De acuerdo con las solicitudes realizadas por los usuarios se realizó el préstamo de 5 carpetas.  Posterior a la devolución, se realizó la verificación de las carpetas sin encontrar novedades relacionadas con el riesgo. 
PROCESO GESTION DE RECURSOS FISICOS: Se realizó la verificación y autorización de salida de elementos de acuerdo con las solicitudes recibidas a través del formato FT-311. La Subdirección de Servicios Administrativos solo autoriza la salida de elementos por un máximo de 30 días calendario. </v>
          </cell>
          <cell r="EE180" t="str">
            <v>No se presentaron</v>
          </cell>
          <cell r="EF180" t="str">
            <v xml:space="preserve">No hubo materializacion del riesgo. </v>
          </cell>
          <cell r="EG180">
            <v>1</v>
          </cell>
          <cell r="EH180" t="str">
            <v/>
          </cell>
          <cell r="EI180" t="str">
            <v xml:space="preserve">PROCESO SERVICIOS ADMINISTRATIVOS: •Se realizo el reembolso de la caja menor de los gastos que tuvieron el carácter de urgentes, imprescindibles, inaplazables y necesarios entre el 11 de agosto al 10 de septiembre por medio de la resolución 005 del 17 de septiembre de 2019. •	Extracto  con fecha de corte 30/09/2019. • Se registró las erogaciones que hubo  en el mes en el libro de efectivo.
PROCESO GESTION DE RECURSOS FISICOS: Se realizó la verificación y autorización de salida de elementos de acuerdo con las solicitudes recibidas a través del formato FT-311. La Subdirección de Servicios Administrativos solo autoriza la salida de elementos por un máximo de 30 días calendario. 
PROCESO DE GESTION DOCUMENTAL : De acuerdo con las solicitudes realizadas por los usuarios se realizó el préstamo de 23 carpetas. 
Posterior a la devolución, de una de las solicitudes, dos carpetas, se realizó la verificación de las carpetas sin encontrar novedades relacionadas con el riesgo. </v>
          </cell>
          <cell r="EJ180" t="str">
            <v>No se presentaron</v>
          </cell>
          <cell r="EK180" t="str">
            <v xml:space="preserve">No hubo materializacion del riesgo. </v>
          </cell>
          <cell r="EL180" t="str">
            <v/>
          </cell>
          <cell r="EM180" t="str">
            <v/>
          </cell>
          <cell r="EN180" t="str">
            <v/>
          </cell>
          <cell r="EO180" t="str">
            <v/>
          </cell>
          <cell r="EP180" t="str">
            <v/>
          </cell>
          <cell r="EQ180" t="str">
            <v/>
          </cell>
          <cell r="ER180" t="str">
            <v/>
          </cell>
          <cell r="ES180" t="str">
            <v/>
          </cell>
          <cell r="ET180" t="str">
            <v/>
          </cell>
          <cell r="EU180" t="str">
            <v/>
          </cell>
          <cell r="EV180" t="str">
            <v/>
          </cell>
          <cell r="EW180" t="str">
            <v/>
          </cell>
          <cell r="EX180" t="str">
            <v/>
          </cell>
          <cell r="EY180" t="str">
            <v/>
          </cell>
          <cell r="EZ180" t="str">
            <v/>
          </cell>
          <cell r="FA180">
            <v>3</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t="e">
            <v>#N/A</v>
          </cell>
          <cell r="FR180">
            <v>0</v>
          </cell>
          <cell r="FS180">
            <v>0</v>
          </cell>
          <cell r="FT180">
            <v>0</v>
          </cell>
          <cell r="FU180">
            <v>0</v>
          </cell>
          <cell r="FV180">
            <v>0</v>
          </cell>
          <cell r="FW180">
            <v>0</v>
          </cell>
          <cell r="FX180">
            <v>0</v>
          </cell>
          <cell r="FY180">
            <v>0</v>
          </cell>
          <cell r="FZ180">
            <v>0</v>
          </cell>
          <cell r="GA180">
            <v>0</v>
          </cell>
          <cell r="GB180" t="str">
            <v>Cumplido</v>
          </cell>
          <cell r="GC180" t="e">
            <v>#N/A</v>
          </cell>
          <cell r="GD180">
            <v>0</v>
          </cell>
          <cell r="GE180">
            <v>0</v>
          </cell>
          <cell r="GF180">
            <v>0</v>
          </cell>
          <cell r="GG180">
            <v>0</v>
          </cell>
          <cell r="GH180">
            <v>0</v>
          </cell>
          <cell r="GI180">
            <v>0</v>
          </cell>
          <cell r="GJ180">
            <v>0</v>
          </cell>
          <cell r="GK180">
            <v>0</v>
          </cell>
          <cell r="GL180">
            <v>0</v>
          </cell>
          <cell r="GM180">
            <v>0</v>
          </cell>
          <cell r="GN180">
            <v>0</v>
          </cell>
          <cell r="GO180" t="e">
            <v>#N/A</v>
          </cell>
          <cell r="GP180">
            <v>0</v>
          </cell>
          <cell r="GQ180">
            <v>0</v>
          </cell>
          <cell r="GR180">
            <v>0</v>
          </cell>
          <cell r="GS180">
            <v>0</v>
          </cell>
          <cell r="GT180">
            <v>0</v>
          </cell>
          <cell r="GU180">
            <v>0</v>
          </cell>
          <cell r="GV180">
            <v>0</v>
          </cell>
          <cell r="GW180">
            <v>0</v>
          </cell>
          <cell r="GX180">
            <v>0</v>
          </cell>
          <cell r="GY180" t="str">
            <v/>
          </cell>
          <cell r="GZ180" t="str">
            <v/>
          </cell>
          <cell r="HA180" t="str">
            <v/>
          </cell>
          <cell r="HB180" t="str">
            <v/>
          </cell>
          <cell r="HC180" t="str">
            <v/>
          </cell>
          <cell r="HD180" t="str">
            <v/>
          </cell>
          <cell r="HE180">
            <v>1</v>
          </cell>
          <cell r="HF180">
            <v>1</v>
          </cell>
          <cell r="HG180">
            <v>1</v>
          </cell>
          <cell r="HH180" t="str">
            <v/>
          </cell>
          <cell r="HI180" t="str">
            <v/>
          </cell>
          <cell r="HJ180" t="str">
            <v/>
          </cell>
          <cell r="HK180">
            <v>3</v>
          </cell>
          <cell r="HL180">
            <v>0</v>
          </cell>
          <cell r="HM180">
            <v>0</v>
          </cell>
          <cell r="HN180">
            <v>0</v>
          </cell>
          <cell r="HO180">
            <v>0</v>
          </cell>
          <cell r="HP180">
            <v>0</v>
          </cell>
          <cell r="HQ180">
            <v>0</v>
          </cell>
          <cell r="HR180">
            <v>0.16666666666666666</v>
          </cell>
          <cell r="HS180">
            <v>0.16666666666666666</v>
          </cell>
          <cell r="HT180">
            <v>0.16666666666666666</v>
          </cell>
          <cell r="HU180">
            <v>0</v>
          </cell>
          <cell r="HV180">
            <v>0</v>
          </cell>
          <cell r="HW180">
            <v>0</v>
          </cell>
          <cell r="HX180">
            <v>0.5</v>
          </cell>
          <cell r="HY180" t="str">
            <v>No Programó</v>
          </cell>
          <cell r="HZ180" t="str">
            <v>No Programó</v>
          </cell>
          <cell r="IA180" t="str">
            <v>No Programó</v>
          </cell>
          <cell r="IB180" t="str">
            <v>No Programó</v>
          </cell>
          <cell r="IC180" t="str">
            <v>No Programó</v>
          </cell>
          <cell r="ID180" t="str">
            <v>No Programó</v>
          </cell>
          <cell r="IE180">
            <v>1</v>
          </cell>
          <cell r="IF180">
            <v>1</v>
          </cell>
          <cell r="IG180">
            <v>1</v>
          </cell>
          <cell r="IH180">
            <v>0.75</v>
          </cell>
          <cell r="II180">
            <v>0.60000000000000009</v>
          </cell>
          <cell r="IJ180">
            <v>0.5</v>
          </cell>
          <cell r="IK180" t="str">
            <v>No Programó</v>
          </cell>
          <cell r="IL180" t="str">
            <v>No Programó</v>
          </cell>
          <cell r="IM180">
            <v>1</v>
          </cell>
          <cell r="IN180" t="str">
            <v>No Programó</v>
          </cell>
          <cell r="IP180">
            <v>0</v>
          </cell>
        </row>
        <row r="181">
          <cell r="A181">
            <v>126</v>
          </cell>
          <cell r="B181" t="str">
            <v>Subdirección de Servicios Administrativos</v>
          </cell>
          <cell r="C181" t="str">
            <v>Subdirector de Servicios Administrativos</v>
          </cell>
          <cell r="D181" t="str">
            <v>Edgar González Sanguino</v>
          </cell>
          <cell r="E181" t="str">
            <v>P1 -  ÉTICA, BUEN GOBIERNO Y TRANSPARENCIA</v>
          </cell>
          <cell r="F181" t="str">
            <v>P1O1 Consolidar a 2020 una cultura de visión y actuación ética,  integra y transparente</v>
          </cell>
          <cell r="G181" t="str">
            <v>P1O1A8 Modernizar y fortalecer los estándares para la gestión archivística a nivel distrital</v>
          </cell>
          <cell r="H181" t="str">
            <v>Organizar los archivos de gestión de la entidad</v>
          </cell>
          <cell r="I181" t="str">
            <v>Archivos de gestión de la entidad organizados</v>
          </cell>
          <cell r="J181" t="str">
            <v xml:space="preserve">Fortalecer  y  normalizar los archivos de gestión de la entidad.   Es necesario sensibilizar a los servidores con relación a la organización de documentos para ponerlos al servicio de las diferentes dependencias de la Secretaria General.  </v>
          </cell>
          <cell r="K181" t="str">
            <v>(Asistencias técnicas a las dependencias para la organización de archivos de gestión efectuadas / Asistencias técnicas a las dependencias para la organización de archivos de gestión programadas ) *100</v>
          </cell>
          <cell r="L181" t="str">
            <v xml:space="preserve">Asistencias técnicas a las dependencias para la organización de archivos de gestión efectuadas </v>
          </cell>
          <cell r="M181" t="str">
            <v xml:space="preserve">Asistencias técnicas a las dependencias para la organización de archivos de gestión programadas </v>
          </cell>
          <cell r="O181" t="str">
            <v>Archivos organizados</v>
          </cell>
          <cell r="P181" t="str">
            <v>• Capacitar a los servidores responsables de los archivos de gestión en la diferentes dependencias de la Secretaria General.</v>
          </cell>
          <cell r="Q181" t="str">
            <v>* Programación de asistencias técnicas
* Formatos de asistencia o actas de evidencia de reunión.</v>
          </cell>
          <cell r="R181" t="str">
            <v xml:space="preserve">Disponer oportunamente con los documentos en caso de cualquier consulta o requerimiento por parte de los ciudadanos, dado que los  archivos de las dependencias de la Secretaria General se encuentran organizados y normalizados. </v>
          </cell>
          <cell r="S181" t="str">
            <v>Constante</v>
          </cell>
          <cell r="T181" t="str">
            <v>Constante</v>
          </cell>
          <cell r="U181" t="str">
            <v>Porcentaje</v>
          </cell>
          <cell r="V181" t="str">
            <v>Efectividad</v>
          </cell>
          <cell r="W181" t="str">
            <v>Resultado</v>
          </cell>
          <cell r="X181">
            <v>2016</v>
          </cell>
          <cell r="Y181">
            <v>0.9</v>
          </cell>
          <cell r="Z181">
            <v>2016</v>
          </cell>
          <cell r="AA181">
            <v>0.9</v>
          </cell>
          <cell r="AB181">
            <v>0.9</v>
          </cell>
          <cell r="AC181">
            <v>0.9</v>
          </cell>
          <cell r="AD181">
            <v>0.9</v>
          </cell>
          <cell r="AE181">
            <v>0.9</v>
          </cell>
          <cell r="AF181">
            <v>0</v>
          </cell>
          <cell r="AG181" t="str">
            <v>No Aplica</v>
          </cell>
          <cell r="AH181" t="str">
            <v>No Aplica</v>
          </cell>
          <cell r="AI181" t="str">
            <v>No Aplica</v>
          </cell>
          <cell r="AJ181">
            <v>1</v>
          </cell>
          <cell r="AK181" t="str">
            <v>No Aplica</v>
          </cell>
          <cell r="AL181" t="str">
            <v>No Aplica</v>
          </cell>
          <cell r="AM181" t="str">
            <v>No Aplica</v>
          </cell>
          <cell r="AN181">
            <v>1</v>
          </cell>
          <cell r="AO181" t="str">
            <v>Gestión Documental Interna</v>
          </cell>
          <cell r="AP181" t="str">
            <v>No Aplica</v>
          </cell>
          <cell r="AQ181" t="str">
            <v>No Aplica</v>
          </cell>
          <cell r="AR181" t="str">
            <v>No Aplica</v>
          </cell>
          <cell r="AS181" t="str">
            <v>No Aplica</v>
          </cell>
          <cell r="AT181" t="str">
            <v>No Aplica</v>
          </cell>
          <cell r="AU181" t="str">
            <v>No Aplica</v>
          </cell>
          <cell r="AV181" t="str">
            <v>No Aplica</v>
          </cell>
          <cell r="AW181" t="str">
            <v>No Aplica</v>
          </cell>
          <cell r="AX181" t="str">
            <v>No Aplica</v>
          </cell>
          <cell r="AY181" t="str">
            <v>No Aplica</v>
          </cell>
          <cell r="AZ181" t="str">
            <v>No Aplica</v>
          </cell>
          <cell r="BA181" t="str">
            <v>No Aplica</v>
          </cell>
          <cell r="BB181" t="str">
            <v>No Aplica</v>
          </cell>
          <cell r="BC181" t="str">
            <v>No Aplica</v>
          </cell>
          <cell r="BD181" t="str">
            <v>No Aplica</v>
          </cell>
          <cell r="BE181" t="str">
            <v>No Aplica</v>
          </cell>
          <cell r="BF181" t="str">
            <v>No Aplica</v>
          </cell>
          <cell r="BG181" t="str">
            <v>No Aplica</v>
          </cell>
          <cell r="BH181" t="str">
            <v>No Aplica</v>
          </cell>
          <cell r="BI181" t="str">
            <v>No Aplica</v>
          </cell>
          <cell r="BJ181" t="str">
            <v>No Aplica</v>
          </cell>
          <cell r="BK181" t="str">
            <v>No Aplica</v>
          </cell>
          <cell r="BL181" t="str">
            <v>No Aplica</v>
          </cell>
          <cell r="BM181" t="str">
            <v>Plan de Acción SGCGestión Documental Interna</v>
          </cell>
          <cell r="BN181" t="str">
            <v xml:space="preserve">Fortalecer  y  normalizar los archivos de gestión de la entidad.   Es necesario sensibilizar a los servidores con relación a la organización de documentos para ponerlos al servicio de las diferentes dependencias de la Secretaria General.  </v>
          </cell>
          <cell r="BO181" t="str">
            <v>• Capacitar a los servidores responsables de los archivos de gestión en la diferentes dependencias de la Secretaria General.</v>
          </cell>
          <cell r="BP181" t="str">
            <v xml:space="preserve">Disponer oportunamente con los documentos en caso de cualquier consulta o requerimiento por parte de los ciudadanos, dado que los  archivos de las dependencias de la Secretaria General se encuentran organizados y normalizados. </v>
          </cell>
          <cell r="BQ181" t="str">
            <v>* Programación de asistencias técnicas
* Formatos de asistencia o actas de evidencia de reunión.</v>
          </cell>
          <cell r="BR181" t="str">
            <v>suma</v>
          </cell>
          <cell r="BS181">
            <v>93</v>
          </cell>
          <cell r="BT181">
            <v>0</v>
          </cell>
          <cell r="BU181">
            <v>0</v>
          </cell>
          <cell r="BV181">
            <v>1</v>
          </cell>
          <cell r="BW181">
            <v>8</v>
          </cell>
          <cell r="BX181">
            <v>6</v>
          </cell>
          <cell r="BY181">
            <v>6</v>
          </cell>
          <cell r="BZ181">
            <v>14</v>
          </cell>
          <cell r="CA181">
            <v>22</v>
          </cell>
          <cell r="CB181">
            <v>31</v>
          </cell>
          <cell r="CC181">
            <v>5</v>
          </cell>
          <cell r="CD181">
            <v>0</v>
          </cell>
          <cell r="CE181">
            <v>0</v>
          </cell>
          <cell r="CF181">
            <v>0</v>
          </cell>
          <cell r="CG181">
            <v>0</v>
          </cell>
          <cell r="CH181">
            <v>9.6774193548387101E-3</v>
          </cell>
          <cell r="CI181">
            <v>7.7419354838709681E-2</v>
          </cell>
          <cell r="CJ181">
            <v>5.8064516129032261E-2</v>
          </cell>
          <cell r="CK181">
            <v>5.8064516129032261E-2</v>
          </cell>
          <cell r="CL181">
            <v>0.13548387096774195</v>
          </cell>
          <cell r="CM181">
            <v>0.21290322580645163</v>
          </cell>
          <cell r="CN181">
            <v>0.3</v>
          </cell>
          <cell r="CO181">
            <v>4.8387096774193547E-2</v>
          </cell>
          <cell r="CP181">
            <v>0</v>
          </cell>
          <cell r="CQ181">
            <v>0</v>
          </cell>
          <cell r="CR181">
            <v>0.9</v>
          </cell>
          <cell r="CS181">
            <v>0</v>
          </cell>
          <cell r="CT181" t="str">
            <v/>
          </cell>
          <cell r="CU181" t="str">
            <v xml:space="preserve">Se realizaban las tareas relacionadas con la elaboracion del cronograma </v>
          </cell>
          <cell r="CV181" t="str">
            <v>No se presentaron</v>
          </cell>
          <cell r="CW181" t="str">
            <v/>
          </cell>
          <cell r="CX181">
            <v>0</v>
          </cell>
          <cell r="CY181" t="str">
            <v/>
          </cell>
          <cell r="CZ181" t="str">
            <v>Se elabora el cronograma de visitas y se remite a las dependencias bajo el memorando 3-2019-5670</v>
          </cell>
          <cell r="DA181" t="str">
            <v>No se presentaron</v>
          </cell>
          <cell r="DB181" t="str">
            <v>Se cuenta con un instrumento de divulgacion de la actividad para que las dependencias preparen las dudas, consultas y adelanten el trabajo para realizar la gestión de archivo.</v>
          </cell>
          <cell r="DC181">
            <v>1</v>
          </cell>
          <cell r="DD181" t="str">
            <v/>
          </cell>
          <cell r="DE181" t="str">
            <v>Se realizó la visita programada en el Desapcho del Alcalde.</v>
          </cell>
          <cell r="DF181" t="str">
            <v>No se presentaron</v>
          </cell>
          <cell r="DG181" t="str">
            <v/>
          </cell>
          <cell r="DH181">
            <v>8</v>
          </cell>
          <cell r="DI181" t="str">
            <v/>
          </cell>
          <cell r="DJ181" t="str">
            <v>Se desarrollaron las visitas de acuerdo al cronograma remitido a las dependencias ediante memorando 3-2019-5670</v>
          </cell>
          <cell r="DK181" t="str">
            <v>No se han presentado retrasos en las actividades</v>
          </cell>
          <cell r="DL181" t="str">
            <v>Se cuenta con funcionarios capacitados frente a la organización ed los archivos de gestion, lo que permite respuestas oportunas</v>
          </cell>
          <cell r="DM181">
            <v>5</v>
          </cell>
          <cell r="DN181" t="str">
            <v/>
          </cell>
          <cell r="DO181" t="str">
            <v>Se desarrollaron cinco de las  visitas programadas de acuerdo al cronograma remitido a las dependencias mediante memorando 3-2019-5670.</v>
          </cell>
          <cell r="DP181" t="str">
            <v xml:space="preserve">Se presento una calamidad dentro de la ultima dependencia a visitar, por lo que se solicito reprogramar la actividad para el mes de julio. </v>
          </cell>
          <cell r="DQ181" t="str">
            <v>Se cuenta con funcionarios capacitados frente a la organización ed los archivos de gestion, lo que permite respuestas oportunas</v>
          </cell>
          <cell r="DR181">
            <v>7</v>
          </cell>
          <cell r="DS181" t="str">
            <v/>
          </cell>
          <cell r="DT181" t="str">
            <v xml:space="preserve">Visita de seguimiento e inspección de los archivos de gestión organizados: Se realizó visita de seguimiento a dependencias, según las fechas establecidas en el cronograma remitido a 7 dependencias, incluyendo una pendiente del mes de mayo. </v>
          </cell>
          <cell r="DU181" t="str">
            <v>No se presentaron</v>
          </cell>
          <cell r="DV181" t="str">
            <v>Se cuenta con funcionarios capacitados frente a la organización ed los archivos de gestion, lo que permite respuestas oportunas</v>
          </cell>
          <cell r="DW181">
            <v>14</v>
          </cell>
          <cell r="DX181" t="str">
            <v/>
          </cell>
          <cell r="DY181" t="str">
            <v>Visita de seguimiento e inspección de los archivos de gestión organizados: Se realizó visita de seguimiento a dependencias, según las fechas establecidas en el cronograma remitido a 13 dependencias.</v>
          </cell>
          <cell r="DZ181" t="str">
            <v>No se presentaron</v>
          </cell>
          <cell r="EA181" t="str">
            <v>Se cuenta con funcionarios capacitados frente a la organización ed los archivos de gestion, lo que permite respuestas oportunas</v>
          </cell>
          <cell r="EB181">
            <v>22</v>
          </cell>
          <cell r="EC181" t="str">
            <v/>
          </cell>
          <cell r="ED181" t="str">
            <v>Visita de seguimiento e inspección de los archivos de gestión organizados: Se realizó visita de seguimiento a dependencias, según las fechas establecidas en el cronograma remitido a 22 dependencias.</v>
          </cell>
          <cell r="EE181" t="str">
            <v>No se presentaron retrasos</v>
          </cell>
          <cell r="EF181" t="str">
            <v>Se cuenta con funcionarios capacitados frente a la organización ed los archivos de gestion, lo que permite respuestas oportunas</v>
          </cell>
          <cell r="EG181">
            <v>31</v>
          </cell>
          <cell r="EH181" t="str">
            <v/>
          </cell>
          <cell r="EI181" t="str">
            <v>Visita de seguimiento e inspección de los archivos de gestión organizados: Se realizó visita de seguimiento a dependencias, según las fechas establecidas en el cronograma remitido a 31 dependencias.</v>
          </cell>
          <cell r="EJ181" t="str">
            <v>No se presentaron retrasos</v>
          </cell>
          <cell r="EK181" t="str">
            <v>Se cuenta con funcionarios capacitados frente a la organización ed los archivos de gestion, lo que permite respuestas oportunas</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v>88</v>
          </cell>
          <cell r="FB181">
            <v>0</v>
          </cell>
          <cell r="FC181" t="str">
            <v>Cumple</v>
          </cell>
          <cell r="FD181" t="str">
            <v>Cumplido</v>
          </cell>
          <cell r="FE181" t="str">
            <v>Cumplido</v>
          </cell>
          <cell r="FF181" t="str">
            <v>Adecuado</v>
          </cell>
          <cell r="FG181" t="str">
            <v>Coherente</v>
          </cell>
          <cell r="FH181" t="str">
            <v>Concuerda</v>
          </cell>
          <cell r="FI181" t="str">
            <v>No aplica</v>
          </cell>
          <cell r="FJ181" t="str">
            <v>Relación directa</v>
          </cell>
          <cell r="FK181" t="str">
            <v>Adecuado</v>
          </cell>
          <cell r="FL181" t="str">
            <v>Oportuna</v>
          </cell>
          <cell r="FM181">
            <v>0</v>
          </cell>
          <cell r="FN181" t="str">
            <v>Bibiana Rodriguez</v>
          </cell>
          <cell r="FO181" t="str">
            <v>No aplica</v>
          </cell>
          <cell r="FP181" t="str">
            <v>Cumplido</v>
          </cell>
          <cell r="FQ181" t="e">
            <v>#N/A</v>
          </cell>
          <cell r="FR181" t="str">
            <v>Adecuado</v>
          </cell>
          <cell r="FS181" t="str">
            <v>Coherente</v>
          </cell>
          <cell r="FT181" t="str">
            <v>Concuerda</v>
          </cell>
          <cell r="FU181" t="str">
            <v>Concuerda</v>
          </cell>
          <cell r="FV181" t="str">
            <v>Relación directa</v>
          </cell>
          <cell r="FW181" t="str">
            <v>Adecuado</v>
          </cell>
          <cell r="FX181" t="str">
            <v>Oportuna</v>
          </cell>
          <cell r="FY181">
            <v>0</v>
          </cell>
          <cell r="FZ181" t="str">
            <v>Bibiana Rodríguez</v>
          </cell>
          <cell r="GA181">
            <v>0</v>
          </cell>
          <cell r="GB181" t="str">
            <v>Cumplido</v>
          </cell>
          <cell r="GC181" t="e">
            <v>#N/A</v>
          </cell>
          <cell r="GD181">
            <v>0</v>
          </cell>
          <cell r="GE181">
            <v>0</v>
          </cell>
          <cell r="GF181">
            <v>0</v>
          </cell>
          <cell r="GG181">
            <v>0</v>
          </cell>
          <cell r="GH181">
            <v>0</v>
          </cell>
          <cell r="GI181">
            <v>0</v>
          </cell>
          <cell r="GJ181">
            <v>0</v>
          </cell>
          <cell r="GK181">
            <v>0</v>
          </cell>
          <cell r="GL181">
            <v>0</v>
          </cell>
          <cell r="GM181">
            <v>0</v>
          </cell>
          <cell r="GN181">
            <v>0</v>
          </cell>
          <cell r="GO181" t="e">
            <v>#N/A</v>
          </cell>
          <cell r="GP181">
            <v>0</v>
          </cell>
          <cell r="GQ181">
            <v>0</v>
          </cell>
          <cell r="GR181">
            <v>0</v>
          </cell>
          <cell r="GS181">
            <v>0</v>
          </cell>
          <cell r="GT181">
            <v>0</v>
          </cell>
          <cell r="GU181">
            <v>0</v>
          </cell>
          <cell r="GV181">
            <v>0</v>
          </cell>
          <cell r="GW181">
            <v>0</v>
          </cell>
          <cell r="GX181">
            <v>0</v>
          </cell>
          <cell r="GY181">
            <v>0</v>
          </cell>
          <cell r="GZ181">
            <v>0</v>
          </cell>
          <cell r="HA181">
            <v>1</v>
          </cell>
          <cell r="HB181">
            <v>8</v>
          </cell>
          <cell r="HC181">
            <v>5</v>
          </cell>
          <cell r="HD181">
            <v>7</v>
          </cell>
          <cell r="HE181">
            <v>14</v>
          </cell>
          <cell r="HF181">
            <v>22</v>
          </cell>
          <cell r="HG181">
            <v>31</v>
          </cell>
          <cell r="HH181" t="str">
            <v/>
          </cell>
          <cell r="HI181" t="str">
            <v/>
          </cell>
          <cell r="HJ181" t="str">
            <v/>
          </cell>
          <cell r="HK181">
            <v>88</v>
          </cell>
          <cell r="HL181">
            <v>0</v>
          </cell>
          <cell r="HM181">
            <v>0</v>
          </cell>
          <cell r="HN181">
            <v>1.0752688172043012E-2</v>
          </cell>
          <cell r="HO181">
            <v>8.6021505376344093E-2</v>
          </cell>
          <cell r="HP181">
            <v>5.3763440860215055E-2</v>
          </cell>
          <cell r="HQ181">
            <v>7.5268817204301078E-2</v>
          </cell>
          <cell r="HR181">
            <v>0.15053763440860216</v>
          </cell>
          <cell r="HS181">
            <v>0.23655913978494625</v>
          </cell>
          <cell r="HT181">
            <v>0.33333333333333331</v>
          </cell>
          <cell r="HU181">
            <v>0</v>
          </cell>
          <cell r="HV181">
            <v>0</v>
          </cell>
          <cell r="HW181">
            <v>0</v>
          </cell>
          <cell r="HX181">
            <v>0.94623655913978499</v>
          </cell>
          <cell r="HY181" t="str">
            <v>No Programó</v>
          </cell>
          <cell r="HZ181" t="str">
            <v>No Programó</v>
          </cell>
          <cell r="IA181">
            <v>1</v>
          </cell>
          <cell r="IB181">
            <v>1</v>
          </cell>
          <cell r="IC181">
            <v>0.93333333333333335</v>
          </cell>
          <cell r="ID181">
            <v>1</v>
          </cell>
          <cell r="IE181">
            <v>0.99999999999999989</v>
          </cell>
          <cell r="IF181">
            <v>1</v>
          </cell>
          <cell r="IG181">
            <v>1</v>
          </cell>
          <cell r="IH181">
            <v>0.94623655913978499</v>
          </cell>
          <cell r="II181">
            <v>0.94623655913978499</v>
          </cell>
          <cell r="IJ181">
            <v>0.94623655913978499</v>
          </cell>
          <cell r="IK181">
            <v>1</v>
          </cell>
          <cell r="IL181">
            <v>1</v>
          </cell>
          <cell r="IM181">
            <v>1</v>
          </cell>
          <cell r="IN181">
            <v>1</v>
          </cell>
          <cell r="IP181">
            <v>1.0752688172043012E-2</v>
          </cell>
        </row>
        <row r="182">
          <cell r="A182">
            <v>127</v>
          </cell>
          <cell r="B182" t="str">
            <v>Subdirección de Servicios Administrativos</v>
          </cell>
          <cell r="C182" t="str">
            <v>Subdirector de Servicios Administrativos</v>
          </cell>
          <cell r="D182" t="str">
            <v>Edgar González Sanguino</v>
          </cell>
          <cell r="E182" t="str">
            <v>P3 -  EFICIENCIA</v>
          </cell>
          <cell r="F182" t="str">
            <v>P3O2
Mejorar la calidad y oportunidad de la ejecución presupuestal y de cumplimiento de metas, afianzando la austeridad y la eficiencia en el uso de los recursos como conductas distintivas de nuestra cultura institucional.</v>
          </cell>
          <cell r="G182" t="str">
            <v>P3O2A3 Implementar estrategias internas de austeridad y eficiencia en el uso de recursos</v>
          </cell>
          <cell r="H182" t="str">
            <v>Actualizar los inventarios de bienes y servicios</v>
          </cell>
          <cell r="I182" t="str">
            <v>Inventarios de bienes y servicios actualizados</v>
          </cell>
          <cell r="J182" t="str">
            <v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v>
          </cell>
          <cell r="K182" t="str">
            <v>(Informes trimestrales de avance de actualización Inventarios presentado / Informes trimestrales de avance de actualización Inventarios programado)*100</v>
          </cell>
          <cell r="L182" t="str">
            <v>Informes trimestrales de avance de actualización Inventarios presentado</v>
          </cell>
          <cell r="M182" t="str">
            <v>Informes trimestrales de avance de actualización Inventarios programado</v>
          </cell>
          <cell r="O182" t="str">
            <v xml:space="preserve">Inventarios actualizados </v>
          </cell>
          <cell r="P182" t="str">
            <v xml:space="preserve">• Actualizar los inventarios de bienes en servicio </v>
          </cell>
          <cell r="Q182" t="str">
            <v xml:space="preserve">* Informe de avance de actualizacion de inventario de acuerdo al Reporte del SAI </v>
          </cell>
          <cell r="R182" t="str">
            <v>Teniendo el inventario actualizado se puede identificar equipos obsoletos, permitiendo la planeacion de procesos de adquisicion de nuevos equipos; ademas, de asignar los equipos requeridos para la correcta prestación que los funcionarios y contratistas de la Secretaria General prestan a los ciudadanos.</v>
          </cell>
          <cell r="S182" t="str">
            <v>Creciente</v>
          </cell>
          <cell r="T182" t="str">
            <v>Creciente</v>
          </cell>
          <cell r="U182" t="str">
            <v>Porcentaje</v>
          </cell>
          <cell r="V182" t="str">
            <v xml:space="preserve">Eficiencia </v>
          </cell>
          <cell r="W182" t="str">
            <v>Producto</v>
          </cell>
          <cell r="X182">
            <v>2016</v>
          </cell>
          <cell r="Y182">
            <v>0.93</v>
          </cell>
          <cell r="Z182">
            <v>2016</v>
          </cell>
          <cell r="AA182">
            <v>0.93</v>
          </cell>
          <cell r="AB182">
            <v>0.9</v>
          </cell>
          <cell r="AC182">
            <v>0.92</v>
          </cell>
          <cell r="AD182">
            <v>1</v>
          </cell>
          <cell r="AE182">
            <v>0.95</v>
          </cell>
          <cell r="AF182">
            <v>0</v>
          </cell>
          <cell r="AG182" t="str">
            <v>No Aplica</v>
          </cell>
          <cell r="AH182" t="str">
            <v>No Aplica</v>
          </cell>
          <cell r="AI182" t="str">
            <v>No Aplica</v>
          </cell>
          <cell r="AJ182">
            <v>1</v>
          </cell>
          <cell r="AK182" t="str">
            <v>No Aplica</v>
          </cell>
          <cell r="AL182" t="str">
            <v>No Aplica</v>
          </cell>
          <cell r="AM182" t="str">
            <v>No Aplica</v>
          </cell>
          <cell r="AN182">
            <v>1</v>
          </cell>
          <cell r="AO182" t="str">
            <v>Gestión de Recursos Físicos</v>
          </cell>
          <cell r="AP182" t="str">
            <v>No Aplica</v>
          </cell>
          <cell r="AQ182" t="str">
            <v>No Aplica</v>
          </cell>
          <cell r="AR182" t="str">
            <v>No Aplica</v>
          </cell>
          <cell r="AS182" t="str">
            <v>No Aplica</v>
          </cell>
          <cell r="AT182" t="str">
            <v>No Aplica</v>
          </cell>
          <cell r="AU182" t="str">
            <v>No Aplica</v>
          </cell>
          <cell r="AV182" t="str">
            <v>No Aplica</v>
          </cell>
          <cell r="AW182" t="str">
            <v>No Aplica</v>
          </cell>
          <cell r="AX182" t="str">
            <v>No Aplica</v>
          </cell>
          <cell r="AY182" t="str">
            <v>No Aplica</v>
          </cell>
          <cell r="AZ182" t="str">
            <v>No Aplica</v>
          </cell>
          <cell r="BA182" t="str">
            <v>No Aplica</v>
          </cell>
          <cell r="BB182" t="str">
            <v>No Aplica</v>
          </cell>
          <cell r="BC182" t="str">
            <v>No Aplica</v>
          </cell>
          <cell r="BD182" t="str">
            <v>No Aplica</v>
          </cell>
          <cell r="BE182" t="str">
            <v>No Aplica</v>
          </cell>
          <cell r="BF182" t="str">
            <v>No Aplica</v>
          </cell>
          <cell r="BG182" t="str">
            <v>No Aplica</v>
          </cell>
          <cell r="BH182" t="str">
            <v>No Aplica</v>
          </cell>
          <cell r="BI182" t="str">
            <v>No Aplica</v>
          </cell>
          <cell r="BJ182" t="str">
            <v>No Aplica</v>
          </cell>
          <cell r="BK182" t="str">
            <v>No Aplica</v>
          </cell>
          <cell r="BL182" t="str">
            <v>No Aplica</v>
          </cell>
          <cell r="BM182" t="str">
            <v>Plan de Acción SGCGestión de Recursos Físicos</v>
          </cell>
          <cell r="BN182" t="str">
            <v xml:space="preserve">Actualizar el inventario de bienes en servicio asignados a los servidores y contratistas.   Este indicador se definió teniendo en cuenta la importancia de tener la información actualizada de los bienes en servicio que permitirá tener mayor control sobre los mismos.                                            </v>
          </cell>
          <cell r="BO182" t="str">
            <v xml:space="preserve">• Actualizar los inventarios de bienes en servicio </v>
          </cell>
          <cell r="BP182" t="str">
            <v>Teniendo el inventario actualizado se puede identificar equipos obsoletos, permitiendo la planeacion de procesos de adquisicion de nuevos equipos; ademas, de asignar los equipos requeridos para la correcta prestación que los funcionarios y contratistas de la Secretaria General prestan a los ciudadanos.</v>
          </cell>
          <cell r="BQ182" t="str">
            <v xml:space="preserve">* Informe de avance de actualizacion de inventario de acuerdo al Reporte del SAI </v>
          </cell>
          <cell r="BR182" t="str">
            <v>suma</v>
          </cell>
          <cell r="BS182">
            <v>4</v>
          </cell>
          <cell r="BT182">
            <v>0</v>
          </cell>
          <cell r="BU182">
            <v>0</v>
          </cell>
          <cell r="BV182">
            <v>1</v>
          </cell>
          <cell r="BW182">
            <v>0</v>
          </cell>
          <cell r="BX182">
            <v>0</v>
          </cell>
          <cell r="BY182">
            <v>1</v>
          </cell>
          <cell r="BZ182">
            <v>0</v>
          </cell>
          <cell r="CA182">
            <v>0</v>
          </cell>
          <cell r="CB182">
            <v>1</v>
          </cell>
          <cell r="CC182">
            <v>0</v>
          </cell>
          <cell r="CD182">
            <v>0</v>
          </cell>
          <cell r="CE182">
            <v>1</v>
          </cell>
          <cell r="CF182">
            <v>0</v>
          </cell>
          <cell r="CG182">
            <v>0</v>
          </cell>
          <cell r="CH182">
            <v>1.999999999999999E-2</v>
          </cell>
          <cell r="CI182">
            <v>0</v>
          </cell>
          <cell r="CJ182">
            <v>0</v>
          </cell>
          <cell r="CK182">
            <v>1.999999999999999E-2</v>
          </cell>
          <cell r="CL182">
            <v>0</v>
          </cell>
          <cell r="CM182">
            <v>0</v>
          </cell>
          <cell r="CN182">
            <v>1.999999999999999E-2</v>
          </cell>
          <cell r="CO182">
            <v>0</v>
          </cell>
          <cell r="CP182">
            <v>0</v>
          </cell>
          <cell r="CQ182">
            <v>1.999999999999999E-2</v>
          </cell>
          <cell r="CR182">
            <v>1</v>
          </cell>
          <cell r="CS182">
            <v>0</v>
          </cell>
          <cell r="CT182" t="str">
            <v/>
          </cell>
          <cell r="CU182" t="str">
            <v/>
          </cell>
          <cell r="CV182" t="str">
            <v/>
          </cell>
          <cell r="CW182" t="str">
            <v/>
          </cell>
          <cell r="CX182">
            <v>0</v>
          </cell>
          <cell r="CY182" t="str">
            <v/>
          </cell>
          <cell r="CZ182" t="str">
            <v/>
          </cell>
          <cell r="DA182" t="str">
            <v/>
          </cell>
          <cell r="DB182" t="str">
            <v/>
          </cell>
          <cell r="DC182">
            <v>1</v>
          </cell>
          <cell r="DD182" t="str">
            <v/>
          </cell>
          <cell r="DE182" t="str">
            <v xml:space="preserve">Se han venido realizando las actividaes relacionadas a la actualización del inventario de acuerdo con las novedades presentadas en los levantamientos fisicos de los bienes. Se ha realizado el cargue de faltantes al sistema SAI. Ademas de la gestión para la busqueda y cargue de faltantes. Se realizó el cruce de 18,000 movimientos de acuerdo con los cruces entre tomas fisicas y bases de datos.  Se anexa archivo excel con el inventario sistematizado de los bienes de la Secretaria General. </v>
          </cell>
          <cell r="DF182" t="str">
            <v xml:space="preserve">La actualización del inventario es una responsabilidad del funcionario, quien debe ser quien debe mantenerlo al dia.  Hasta que los funcionarios no tomen conciencia de ello seguiran presentandose faltantes y desactualizaciones. </v>
          </cell>
          <cell r="DG182" t="str">
            <v>Se evidencia las actividades diarias que realiza la Subdirección de Servicios Administrativos frente al tema.</v>
          </cell>
          <cell r="DH182">
            <v>0</v>
          </cell>
          <cell r="DI182" t="str">
            <v/>
          </cell>
          <cell r="DJ182" t="str">
            <v/>
          </cell>
          <cell r="DK182" t="str">
            <v/>
          </cell>
          <cell r="DL182" t="str">
            <v/>
          </cell>
          <cell r="DM182">
            <v>0</v>
          </cell>
          <cell r="DN182" t="str">
            <v/>
          </cell>
          <cell r="DO182" t="str">
            <v/>
          </cell>
          <cell r="DP182" t="str">
            <v/>
          </cell>
          <cell r="DQ182" t="str">
            <v/>
          </cell>
          <cell r="DR182">
            <v>1</v>
          </cell>
          <cell r="DS182" t="str">
            <v/>
          </cell>
          <cell r="DT182" t="str">
            <v xml:space="preserve">Se han venido realizando las actividades relacionadas a la actualización del inventario de acuerdo con las novedades presentadas en los levantamientos fisicos de los bienes. Se ha realizado un total de  884 traslados de bienes de la Secretaria General dentro del Sistema de Adminsitración de inventarios SAI . </v>
          </cell>
          <cell r="DU182" t="str">
            <v xml:space="preserve">La actualización del inventario es una responsabilidad del funcionario, quien debe ser quien debe mantenerlo al dia.  Hasta que los funcionarios no tomen conciencia de ello seguiran presentandose faltantes y desactualizaciones. </v>
          </cell>
          <cell r="DV182" t="str">
            <v>Se evidencia las actividades diarias que realiza la Subdirección de Servicios Administrativos frente al tema.</v>
          </cell>
          <cell r="DW182">
            <v>0</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v>2</v>
          </cell>
          <cell r="FB182">
            <v>0</v>
          </cell>
          <cell r="FC182" t="str">
            <v>Cumple</v>
          </cell>
          <cell r="FD182" t="str">
            <v>Cumplido</v>
          </cell>
          <cell r="FE182" t="str">
            <v>Cumplido</v>
          </cell>
          <cell r="FF182" t="str">
            <v>Adecuado</v>
          </cell>
          <cell r="FG182" t="str">
            <v>Coherente</v>
          </cell>
          <cell r="FH182" t="str">
            <v>Concuerda</v>
          </cell>
          <cell r="FI182" t="str">
            <v>No aplica</v>
          </cell>
          <cell r="FJ182" t="str">
            <v>Relación directa</v>
          </cell>
          <cell r="FK182" t="str">
            <v>Adecuado</v>
          </cell>
          <cell r="FL182" t="str">
            <v>Oportuna</v>
          </cell>
          <cell r="FM182" t="str">
            <v>Es necesario reportar la descripción cualitativa de los avances y logros en generación del producto y la ejecución de actividades, así como los beneficios obtenidos, en los campos definidos para tal fin en la ficha del indicador. Se solicita subir en el One Drive la actualización y aclaración de las evidencias respectivas hasta el 22 de abril de 2019 ya que el informe narrativo menciona: “Durante el primer semestre de 2019”, y se está realizando el reporte respectivo al primer trimestre de la vigencia 2019.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FN182" t="str">
            <v>Bibiana Rodriguez</v>
          </cell>
          <cell r="FO182" t="str">
            <v>Cumple</v>
          </cell>
          <cell r="FP182" t="str">
            <v>Cumplido</v>
          </cell>
          <cell r="FQ182" t="e">
            <v>#N/A</v>
          </cell>
          <cell r="FR182" t="str">
            <v>Adecuado</v>
          </cell>
          <cell r="FS182" t="str">
            <v>Coherente</v>
          </cell>
          <cell r="FT182" t="str">
            <v>Concuerda</v>
          </cell>
          <cell r="FU182" t="str">
            <v>Concuerda</v>
          </cell>
          <cell r="FV182" t="str">
            <v>Relación directa</v>
          </cell>
          <cell r="FW182" t="str">
            <v>Adecuado</v>
          </cell>
          <cell r="FX182" t="str">
            <v>Oportuna</v>
          </cell>
          <cell r="FY182" t="str">
            <v xml:space="preserve">Se evidencia cumplimiento del indicador de acuerdo a lo programado para el trimestre. Sin embargo, se requiere establecer el análisis de los beneficios alcanzados.
</v>
          </cell>
          <cell r="FZ182" t="str">
            <v>Bibiana Rodríguez</v>
          </cell>
          <cell r="GA182">
            <v>0</v>
          </cell>
          <cell r="GB182" t="str">
            <v>Insuficiente</v>
          </cell>
          <cell r="GC182" t="e">
            <v>#N/A</v>
          </cell>
          <cell r="GD182">
            <v>0</v>
          </cell>
          <cell r="GE182">
            <v>0</v>
          </cell>
          <cell r="GF182">
            <v>0</v>
          </cell>
          <cell r="GG182">
            <v>0</v>
          </cell>
          <cell r="GH182">
            <v>0</v>
          </cell>
          <cell r="GI182">
            <v>0</v>
          </cell>
          <cell r="GJ182">
            <v>0</v>
          </cell>
          <cell r="GK182">
            <v>0</v>
          </cell>
          <cell r="GL182">
            <v>0</v>
          </cell>
          <cell r="GM182">
            <v>0</v>
          </cell>
          <cell r="GN182">
            <v>0</v>
          </cell>
          <cell r="GO182" t="e">
            <v>#N/A</v>
          </cell>
          <cell r="GP182">
            <v>0</v>
          </cell>
          <cell r="GQ182">
            <v>0</v>
          </cell>
          <cell r="GR182">
            <v>0</v>
          </cell>
          <cell r="GS182">
            <v>0</v>
          </cell>
          <cell r="GT182">
            <v>0</v>
          </cell>
          <cell r="GU182">
            <v>0</v>
          </cell>
          <cell r="GV182">
            <v>0</v>
          </cell>
          <cell r="GW182">
            <v>0</v>
          </cell>
          <cell r="GX182">
            <v>0</v>
          </cell>
          <cell r="GY182">
            <v>0</v>
          </cell>
          <cell r="GZ182">
            <v>0</v>
          </cell>
          <cell r="HA182">
            <v>1</v>
          </cell>
          <cell r="HB182">
            <v>0</v>
          </cell>
          <cell r="HC182">
            <v>0</v>
          </cell>
          <cell r="HD182">
            <v>1</v>
          </cell>
          <cell r="HE182">
            <v>0</v>
          </cell>
          <cell r="HF182" t="str">
            <v/>
          </cell>
          <cell r="HG182" t="str">
            <v/>
          </cell>
          <cell r="HH182" t="str">
            <v/>
          </cell>
          <cell r="HI182" t="str">
            <v/>
          </cell>
          <cell r="HJ182" t="str">
            <v/>
          </cell>
          <cell r="HK182">
            <v>2</v>
          </cell>
          <cell r="HL182">
            <v>0</v>
          </cell>
          <cell r="HM182">
            <v>0</v>
          </cell>
          <cell r="HN182">
            <v>1.999999999999999E-2</v>
          </cell>
          <cell r="HO182">
            <v>0</v>
          </cell>
          <cell r="HP182">
            <v>0</v>
          </cell>
          <cell r="HQ182">
            <v>1.999999999999999E-2</v>
          </cell>
          <cell r="HR182">
            <v>0</v>
          </cell>
          <cell r="HS182">
            <v>0</v>
          </cell>
          <cell r="HT182">
            <v>0</v>
          </cell>
          <cell r="HU182">
            <v>0</v>
          </cell>
          <cell r="HV182">
            <v>0</v>
          </cell>
          <cell r="HW182">
            <v>0</v>
          </cell>
          <cell r="HX182">
            <v>3.999999999999998E-2</v>
          </cell>
          <cell r="HY182" t="str">
            <v>No Programó</v>
          </cell>
          <cell r="HZ182" t="str">
            <v>No Programó</v>
          </cell>
          <cell r="IA182">
            <v>1</v>
          </cell>
          <cell r="IB182">
            <v>1</v>
          </cell>
          <cell r="IC182">
            <v>1</v>
          </cell>
          <cell r="ID182">
            <v>1</v>
          </cell>
          <cell r="IE182">
            <v>1</v>
          </cell>
          <cell r="IF182">
            <v>1</v>
          </cell>
          <cell r="IG182">
            <v>0.66666666666666663</v>
          </cell>
          <cell r="IH182">
            <v>0.66666666666666663</v>
          </cell>
          <cell r="II182">
            <v>0.66666666666666663</v>
          </cell>
          <cell r="IJ182">
            <v>0.5</v>
          </cell>
          <cell r="IK182">
            <v>1</v>
          </cell>
          <cell r="IL182">
            <v>1</v>
          </cell>
          <cell r="IM182">
            <v>0.66666666666666663</v>
          </cell>
          <cell r="IN182">
            <v>1</v>
          </cell>
          <cell r="IP182">
            <v>1.999999999999999E-2</v>
          </cell>
        </row>
        <row r="183">
          <cell r="A183">
            <v>128</v>
          </cell>
          <cell r="B183" t="str">
            <v>Subdirección de Servicios Administrativos</v>
          </cell>
          <cell r="C183" t="str">
            <v>Subdirector de Servicios Administrativos</v>
          </cell>
          <cell r="D183" t="str">
            <v>Edgar González Sanguino</v>
          </cell>
          <cell r="E183" t="str">
            <v>P3 -  EFICIENCIA</v>
          </cell>
          <cell r="F183" t="str">
            <v>P3O2
Mejorar la calidad y oportunidad de la ejecución presupuestal y de cumplimiento de metas, afianzando la austeridad y la eficiencia en el uso de los recursos como conductas distintivas de nuestra cultura institucional.</v>
          </cell>
          <cell r="G183" t="str">
            <v>P3O2A3 Implementar estrategias internas de austeridad y eficiencia en el uso de recursos</v>
          </cell>
          <cell r="H183" t="str">
            <v>Tramitar oportunamente las solicitudes de recursos físicos</v>
          </cell>
          <cell r="I183" t="str">
            <v>Solicitudes de recursos físicos tramitadas oportunamente</v>
          </cell>
          <cell r="J183" t="str">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ell>
          <cell r="K183" t="str">
            <v>(Número de  solicitudes tramitadas oportunamente / Número total de solicitudes recibidas) *100</v>
          </cell>
          <cell r="L183" t="str">
            <v>Número de  solicitudes tramitadas oportunamente</v>
          </cell>
          <cell r="M183" t="str">
            <v>Número total de solicitudes recibidas</v>
          </cell>
          <cell r="O183" t="str">
            <v xml:space="preserve">Tramites de la gestión de recursos físicos realizados </v>
          </cell>
          <cell r="P183" t="str">
            <v xml:space="preserve">• Gestionar los tramites de recursos físicos </v>
          </cell>
          <cell r="Q183" t="str">
            <v>*Informe de acuerdo con la informacion descargada del Sistema de correspondencia interna del SAI</v>
          </cell>
          <cell r="R183" t="str">
            <v>Se requiere cumplir con los tiempos normativos establecidos para la atención a los trámites de recursos físicos, para que los funcionarios puedan contar con elementos en buen estado y de manera oportuna que permitan la prestacion de sus servicios.</v>
          </cell>
          <cell r="S183" t="str">
            <v>Constante</v>
          </cell>
          <cell r="T183" t="str">
            <v>Constante</v>
          </cell>
          <cell r="U183" t="str">
            <v>Porcentaje</v>
          </cell>
          <cell r="V183" t="str">
            <v xml:space="preserve">Eficacia </v>
          </cell>
          <cell r="W183" t="str">
            <v>Producto</v>
          </cell>
          <cell r="X183">
            <v>2016</v>
          </cell>
          <cell r="Y183">
            <v>0.8</v>
          </cell>
          <cell r="Z183">
            <v>2016</v>
          </cell>
          <cell r="AA183">
            <v>0.8</v>
          </cell>
          <cell r="AB183">
            <v>0.8</v>
          </cell>
          <cell r="AC183">
            <v>0.8</v>
          </cell>
          <cell r="AD183">
            <v>0.95</v>
          </cell>
          <cell r="AE183">
            <v>0.8</v>
          </cell>
          <cell r="AF183">
            <v>0</v>
          </cell>
          <cell r="AG183" t="str">
            <v>No Aplica</v>
          </cell>
          <cell r="AH183" t="str">
            <v>No Aplica</v>
          </cell>
          <cell r="AI183" t="str">
            <v>No Aplica</v>
          </cell>
          <cell r="AJ183">
            <v>1</v>
          </cell>
          <cell r="AK183" t="str">
            <v>No Aplica</v>
          </cell>
          <cell r="AL183" t="str">
            <v>No Aplica</v>
          </cell>
          <cell r="AM183" t="str">
            <v>No Aplica</v>
          </cell>
          <cell r="AN183">
            <v>1</v>
          </cell>
          <cell r="AO183" t="str">
            <v>Gestión de Recursos Físicos</v>
          </cell>
          <cell r="AP183" t="str">
            <v>No Aplica</v>
          </cell>
          <cell r="AQ183" t="str">
            <v>No Aplica</v>
          </cell>
          <cell r="AR183" t="str">
            <v>No Aplica</v>
          </cell>
          <cell r="AS183" t="str">
            <v>No Aplica</v>
          </cell>
          <cell r="AT183" t="str">
            <v>No Aplica</v>
          </cell>
          <cell r="AU183" t="str">
            <v>No Aplica</v>
          </cell>
          <cell r="AV183" t="str">
            <v>No Aplica</v>
          </cell>
          <cell r="AW183" t="str">
            <v>No Aplica</v>
          </cell>
          <cell r="AX183" t="str">
            <v>No Aplica</v>
          </cell>
          <cell r="AY183" t="str">
            <v>No Aplica</v>
          </cell>
          <cell r="AZ183">
            <v>1</v>
          </cell>
          <cell r="BA183" t="str">
            <v>No Aplica</v>
          </cell>
          <cell r="BB183" t="str">
            <v>No Aplica</v>
          </cell>
          <cell r="BC183" t="str">
            <v>No Aplica</v>
          </cell>
          <cell r="BD183" t="str">
            <v>No Aplica</v>
          </cell>
          <cell r="BE183" t="str">
            <v>No Aplica</v>
          </cell>
          <cell r="BF183" t="str">
            <v>No Aplica</v>
          </cell>
          <cell r="BG183" t="str">
            <v>No Aplica</v>
          </cell>
          <cell r="BH183" t="str">
            <v>No Aplica</v>
          </cell>
          <cell r="BI183" t="str">
            <v>No Aplica</v>
          </cell>
          <cell r="BJ183" t="str">
            <v>No Aplica</v>
          </cell>
          <cell r="BK183" t="str">
            <v>No Aplica</v>
          </cell>
          <cell r="BL183" t="str">
            <v>No Aplica</v>
          </cell>
          <cell r="BM183" t="str">
            <v xml:space="preserve">Plan de Acción SGCGestión de Recursos FísicosPLAN ESTRATÉGICO DE TALENTO HUMANO
</v>
          </cell>
          <cell r="BN183" t="str">
            <v xml:space="preserve"> Gestionar oportunamente los trámites recibidos por el proceso de Recursos Físicos.      Evidenciar el volumen de las estadísticas que maneja el proceso, administrar los bienes de propiedad de la Secretaría General.   El indicador medirá la gestión del proceso de Recursos Físicos  identificando los niveles de eficiencia y eficacia. </v>
          </cell>
          <cell r="BO183" t="str">
            <v xml:space="preserve">• Gestionar los tramites de recursos físicos </v>
          </cell>
          <cell r="BP183" t="str">
            <v>Se requiere cumplir con los tiempos normativos establecidos para la atención a los trámites de recursos físicos, para que los funcionarios puedan contar con elementos en buen estado y de manera oportuna que permitan la prestacion de sus servicios.</v>
          </cell>
          <cell r="BQ183" t="str">
            <v>*Informe de acuerdo con la informacion descargada del Sistema de correspondencia interna del SAI</v>
          </cell>
          <cell r="BR183" t="str">
            <v>constante</v>
          </cell>
          <cell r="BS183">
            <v>0.95</v>
          </cell>
          <cell r="BT183">
            <v>0.8</v>
          </cell>
          <cell r="BU183">
            <v>0.8</v>
          </cell>
          <cell r="BV183">
            <v>0.8</v>
          </cell>
          <cell r="BW183">
            <v>0.8</v>
          </cell>
          <cell r="BX183">
            <v>0.8</v>
          </cell>
          <cell r="BY183">
            <v>0.8</v>
          </cell>
          <cell r="BZ183">
            <v>0.8</v>
          </cell>
          <cell r="CA183">
            <v>0.8</v>
          </cell>
          <cell r="CB183">
            <v>0.8</v>
          </cell>
          <cell r="CC183">
            <v>0.8</v>
          </cell>
          <cell r="CD183">
            <v>0.8</v>
          </cell>
          <cell r="CE183">
            <v>0.8</v>
          </cell>
          <cell r="CF183">
            <v>0.8</v>
          </cell>
          <cell r="CG183">
            <v>0.8</v>
          </cell>
          <cell r="CH183">
            <v>0.8</v>
          </cell>
          <cell r="CI183">
            <v>0.8</v>
          </cell>
          <cell r="CJ183">
            <v>0.8</v>
          </cell>
          <cell r="CK183">
            <v>0.8</v>
          </cell>
          <cell r="CL183">
            <v>0.8</v>
          </cell>
          <cell r="CM183">
            <v>0.8</v>
          </cell>
          <cell r="CN183">
            <v>0.8</v>
          </cell>
          <cell r="CO183">
            <v>0.8</v>
          </cell>
          <cell r="CP183">
            <v>0.8</v>
          </cell>
          <cell r="CQ183">
            <v>0.8</v>
          </cell>
          <cell r="CR183">
            <v>0.95</v>
          </cell>
          <cell r="CS183">
            <v>208</v>
          </cell>
          <cell r="CT183">
            <v>230</v>
          </cell>
          <cell r="CU183" t="str">
            <v>Se reciben 230 solictudes por el aplicativo y se da respuesta oportuna a 208, de acuerdo a los recursos disponibles.  Se tiene un cumplimiento de 90%.</v>
          </cell>
          <cell r="CV183"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CW183" t="str">
            <v/>
          </cell>
          <cell r="CX183">
            <v>276</v>
          </cell>
          <cell r="CY183">
            <v>288</v>
          </cell>
          <cell r="CZ183" t="str">
            <v>Se reciben 288 solictudes por el aplicativo y se da respuesta oportuna a 276, de acuerdo a los recursos disponibles.  Se tiene un cumplimiento de 96%.</v>
          </cell>
          <cell r="DA183"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DB183" t="str">
            <v/>
          </cell>
          <cell r="DC183">
            <v>218</v>
          </cell>
          <cell r="DD183">
            <v>234</v>
          </cell>
          <cell r="DE183" t="str">
            <v>Se reciben 234 solictudes por el aplicativo y se da respuesta oportuna a 218, de acuerdo a los recursos disponibles.  Se tiene un cumplimiento de 93%.</v>
          </cell>
          <cell r="DF183"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DG183" t="str">
            <v/>
          </cell>
          <cell r="DH183">
            <v>138</v>
          </cell>
          <cell r="DI183">
            <v>152</v>
          </cell>
          <cell r="DJ183" t="str">
            <v xml:space="preserve">Se recibieron 3 ingreso de elementos y atendieron 2. Se recibieron 25 solictudes de elementos de consumo, se atendieron 21. Se recibieron 92 solictudes de traslado de bienes entre funcionarios se atendieron 86 y por ultimo, se recibieron 32 traslados de funcionario bodega y se atendieron 29. </v>
          </cell>
          <cell r="DK183" t="str">
            <v>Los servicios que no se atendieron es porque los formatos no cumplian o estaba pendiente de un tramite adicional.</v>
          </cell>
          <cell r="DL183" t="str">
            <v>Se evidencia la atencion oportuna de las solictudes presentadas por el sistema CI.</v>
          </cell>
          <cell r="DM183">
            <v>177</v>
          </cell>
          <cell r="DN183">
            <v>203</v>
          </cell>
          <cell r="DO183" t="str">
            <v xml:space="preserve">Se reciben en total 203 solictudes de las cuales 11 corresponden a ingreso de elementos, 39 a solictud de elementos de consumo, 110 a traslado entrre funcionarios y 43 traslado funcionario a bodega. De este total fueron atendidads dentor de los tiempos establecidos 177 solictudes lo que corresponde a un 87%. </v>
          </cell>
          <cell r="DP183"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DQ183" t="str">
            <v>Se evidencia la atencion oportuna de las solictudes presentadas por el sistema CI.</v>
          </cell>
          <cell r="DR183">
            <v>162</v>
          </cell>
          <cell r="DS183">
            <v>182</v>
          </cell>
          <cell r="DT183" t="str">
            <v xml:space="preserve">Se reciben en total 182 solictudes de las cuales 8 corresponden a ingreso de elementos, 36 a solictud de elementos de consumo, 106 a traslado entrre funcionarios y 32 traslado funcionario a bodega. De este total fueron atendidads dentro de los tiempos establecidos 162 solictudes lo que corresponde a un 89%. </v>
          </cell>
          <cell r="DU183"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DV183" t="str">
            <v>Se evidencia la atencion oportuna de las solictudes presentadas por el sistema CI.</v>
          </cell>
          <cell r="DW183">
            <v>226</v>
          </cell>
          <cell r="DX183">
            <v>251</v>
          </cell>
          <cell r="DY183" t="str">
            <v xml:space="preserve">Se reciben en total 251solictudes de las cuales 6 corresponden a ingreso de elementos, 57 a solictud de elementos de consumo, 116 a traslado entrre funcionarios y 72 traslado funcionario a bodega. De este total fueron atendidads dentro de los tiempos establecidos 226 solictudes lo que corresponde a un 90%. </v>
          </cell>
          <cell r="DZ183"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A183" t="str">
            <v>Se evidencia la atencion oportuna de las solictudes presentadas por el sistema CI.</v>
          </cell>
          <cell r="EB183">
            <v>326</v>
          </cell>
          <cell r="EC183">
            <v>345</v>
          </cell>
          <cell r="ED183" t="str">
            <v xml:space="preserve">Se reciben en total 345 solictudes de las cuales 3 corresponden a ingreso de elementos, 42 a solictud de elementos de consumo, 235 a traslado entre funcionarios y 65 traslado funcionario a bodega. De este total fueron atendidads dentro de los tiempos establecidos 326 solictudes lo que corresponde a un 94,5%. </v>
          </cell>
          <cell r="EE183"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F183" t="str">
            <v>Se evidencia la atencion oportuna de las solictudes presentadas por el sistema CI.</v>
          </cell>
          <cell r="EG183">
            <v>479</v>
          </cell>
          <cell r="EH183">
            <v>548</v>
          </cell>
          <cell r="EI183" t="str">
            <v xml:space="preserve">Se reciben en total 548  solictudes de las cuales 11 corresponden a ingreso de elementos, 38 a solictud de elementos de consumo, 1 solicitud de elemento devolutivo, 367 a traslado entre funcionarios y 131 traslado funcionario a bodega. De este total fueron atendidads dentro de los tiempos establecidos 479 solictudes lo que corresponde a un 87,5%. </v>
          </cell>
          <cell r="EJ183" t="str">
            <v xml:space="preserve">Teniendo en cuenta que el trámite de solicitudes se gestiona en tres sistemas: SIGA, CI y SAI, y dada la dinámica de este tipo de trámites, que implica además del manejo del sistema el desarrollo de actividades operacionales por parte de funcionarios, las estadísticas se generan por cruce de información por parte de un profesional del área quien presenta los datos de solicitudes recibidas y atendidas. Sin embargo, no se ve viable el envió de estas bases de datos, dado que no aporta a la comprensión del indicador.    </v>
          </cell>
          <cell r="EK183" t="str">
            <v>Se evidencia la atencion oportuna de las solictudes presentadas por el sistema CI.</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v>2210</v>
          </cell>
          <cell r="FB183">
            <v>0</v>
          </cell>
          <cell r="FC183" t="str">
            <v>Cumple</v>
          </cell>
          <cell r="FD183" t="str">
            <v>Anticipado</v>
          </cell>
          <cell r="FE183" t="str">
            <v>Anticipado</v>
          </cell>
          <cell r="FF183" t="str">
            <v>Adecuado</v>
          </cell>
          <cell r="FG183" t="str">
            <v>Coherente</v>
          </cell>
          <cell r="FH183" t="str">
            <v>Concuerda</v>
          </cell>
          <cell r="FI183" t="str">
            <v>No aplica</v>
          </cell>
          <cell r="FJ183" t="str">
            <v>Relación directa</v>
          </cell>
          <cell r="FK183" t="str">
            <v>Adecuado</v>
          </cell>
          <cell r="FL183" t="str">
            <v>Oportuna</v>
          </cell>
          <cell r="FM183" t="str">
            <v>Se solicita subir en el One Drive la actualización y aclaración de las evidencias respectivas hasta el 22 de abril de 2019 para evitar que este criterio quede inconsistente.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FN183" t="str">
            <v>Bibiana Rodriguez</v>
          </cell>
          <cell r="FO183" t="str">
            <v>Cumple</v>
          </cell>
          <cell r="FP183" t="str">
            <v>Anticipado</v>
          </cell>
          <cell r="FQ183" t="e">
            <v>#N/A</v>
          </cell>
          <cell r="FR183" t="str">
            <v>Adecuado</v>
          </cell>
          <cell r="FS183" t="str">
            <v>Coherente</v>
          </cell>
          <cell r="FT183" t="str">
            <v>Concuerda</v>
          </cell>
          <cell r="FU183" t="str">
            <v>Concuerda</v>
          </cell>
          <cell r="FV183" t="str">
            <v>Relación directa</v>
          </cell>
          <cell r="FW183" t="str">
            <v>Adecuado</v>
          </cell>
          <cell r="FX183" t="str">
            <v>Oportuna</v>
          </cell>
          <cell r="FY183">
            <v>0</v>
          </cell>
          <cell r="FZ183" t="str">
            <v>Bibiana Rodríguez</v>
          </cell>
          <cell r="GA183">
            <v>0</v>
          </cell>
          <cell r="GB183" t="str">
            <v>Anticipado</v>
          </cell>
          <cell r="GC183" t="e">
            <v>#N/A</v>
          </cell>
          <cell r="GD183">
            <v>0</v>
          </cell>
          <cell r="GE183">
            <v>0</v>
          </cell>
          <cell r="GF183">
            <v>0</v>
          </cell>
          <cell r="GG183">
            <v>0</v>
          </cell>
          <cell r="GH183">
            <v>0</v>
          </cell>
          <cell r="GI183">
            <v>0</v>
          </cell>
          <cell r="GJ183">
            <v>0</v>
          </cell>
          <cell r="GK183">
            <v>0</v>
          </cell>
          <cell r="GL183">
            <v>0</v>
          </cell>
          <cell r="GM183">
            <v>0</v>
          </cell>
          <cell r="GN183">
            <v>0</v>
          </cell>
          <cell r="GO183" t="e">
            <v>#N/A</v>
          </cell>
          <cell r="GP183">
            <v>0</v>
          </cell>
          <cell r="GQ183">
            <v>0</v>
          </cell>
          <cell r="GR183">
            <v>0</v>
          </cell>
          <cell r="GS183">
            <v>0</v>
          </cell>
          <cell r="GT183">
            <v>0</v>
          </cell>
          <cell r="GU183">
            <v>0</v>
          </cell>
          <cell r="GV183">
            <v>0</v>
          </cell>
          <cell r="GW183">
            <v>0</v>
          </cell>
          <cell r="GX183">
            <v>0</v>
          </cell>
          <cell r="GY183">
            <v>0.90434782608695652</v>
          </cell>
          <cell r="GZ183">
            <v>0.95833333333333337</v>
          </cell>
          <cell r="HA183">
            <v>0.93162393162393164</v>
          </cell>
          <cell r="HB183">
            <v>0.90789473684210531</v>
          </cell>
          <cell r="HC183">
            <v>0.8719211822660099</v>
          </cell>
          <cell r="HD183">
            <v>0.89010989010989006</v>
          </cell>
          <cell r="HE183">
            <v>0.90039840637450197</v>
          </cell>
          <cell r="HF183">
            <v>0.94492753623188408</v>
          </cell>
          <cell r="HG183">
            <v>0.87408759124087587</v>
          </cell>
          <cell r="HH183" t="str">
            <v/>
          </cell>
          <cell r="HI183" t="str">
            <v/>
          </cell>
          <cell r="HJ183" t="str">
            <v/>
          </cell>
          <cell r="HK183">
            <v>2210</v>
          </cell>
          <cell r="HL183">
            <v>0.90434782608695652</v>
          </cell>
          <cell r="HM183">
            <v>0.95833333333333337</v>
          </cell>
          <cell r="HN183">
            <v>0.93162393162393164</v>
          </cell>
          <cell r="HO183">
            <v>0.90789473684210531</v>
          </cell>
          <cell r="HP183">
            <v>0.8719211822660099</v>
          </cell>
          <cell r="HQ183">
            <v>0.89010989010989006</v>
          </cell>
          <cell r="HR183">
            <v>0.90039840637450197</v>
          </cell>
          <cell r="HS183">
            <v>0.94492753623188408</v>
          </cell>
          <cell r="HT183">
            <v>0.87408759124087587</v>
          </cell>
          <cell r="HU183">
            <v>0</v>
          </cell>
          <cell r="HV183">
            <v>0</v>
          </cell>
          <cell r="HW183">
            <v>0</v>
          </cell>
          <cell r="HX183">
            <v>0.92554995697158171</v>
          </cell>
          <cell r="HY183">
            <v>1.1304347826086956</v>
          </cell>
          <cell r="HZ183">
            <v>1.1641757246376812</v>
          </cell>
          <cell r="IA183">
            <v>1.1642937879350921</v>
          </cell>
          <cell r="IB183">
            <v>1.156937446214477</v>
          </cell>
          <cell r="IC183">
            <v>1.1435302525380842</v>
          </cell>
          <cell r="ID183">
            <v>1.1383814375546306</v>
          </cell>
          <cell r="IE183">
            <v>1.1365409476137016</v>
          </cell>
          <cell r="IF183">
            <v>1.1421182566982209</v>
          </cell>
          <cell r="IG183">
            <v>1.136617282515207</v>
          </cell>
          <cell r="IH183">
            <v>1.136617282515207</v>
          </cell>
          <cell r="II183">
            <v>1.136617282515207</v>
          </cell>
          <cell r="IJ183">
            <v>1.136617282515207</v>
          </cell>
          <cell r="IK183">
            <v>1.1060790985383375</v>
          </cell>
          <cell r="IL183">
            <v>1.1383814375546306</v>
          </cell>
          <cell r="IM183">
            <v>1.136617282515207</v>
          </cell>
          <cell r="IN183">
            <v>1.0568456328154603</v>
          </cell>
          <cell r="IP183">
            <v>0.93143503034807384</v>
          </cell>
        </row>
        <row r="184">
          <cell r="A184">
            <v>129</v>
          </cell>
          <cell r="B184" t="str">
            <v>Subdirección de Servicios Administrativos</v>
          </cell>
          <cell r="C184" t="str">
            <v>Subdirector de Servicios Administrativos</v>
          </cell>
          <cell r="D184" t="str">
            <v>Edgar González Sanguino</v>
          </cell>
          <cell r="E184" t="str">
            <v>P3 -  EFICIENCIA</v>
          </cell>
          <cell r="F184" t="str">
            <v>P3O2
Mejorar la calidad y oportunidad de la ejecución presupuestal y de cumplimiento de metas, afianzando la austeridad y la eficiencia en el uso de los recursos como conductas distintivas de nuestra cultura institucional.</v>
          </cell>
          <cell r="G184" t="str">
            <v>P3O2A3 Implementar estrategias internas de austeridad y eficiencia en el uso de recursos</v>
          </cell>
          <cell r="H184" t="str">
            <v>Prestar a satisfacción los servicios de entrega de elementos de consumo</v>
          </cell>
          <cell r="I184" t="str">
            <v>Servicios de entrega de elementos de consumo prestados a satisfacción</v>
          </cell>
          <cell r="J184" t="str">
            <v>Medir el nivel de satisfacción del usuario frente a la entrega oportuna de los elementos de consumo.  Con este indicador se pretende: medir los tiempos de entrega, calidad del servicio por parte de los servidores del proceso de Recursos Físicos</v>
          </cell>
          <cell r="K184" t="str">
            <v xml:space="preserve">  Promedio de evaluación de las encuestas de satisfacción de los elementos de consumo entregados     </v>
          </cell>
          <cell r="L184" t="str">
            <v>Promedio de evaluación de las encuestas de satisfacción de los elementos de consumo entregados</v>
          </cell>
          <cell r="M184">
            <v>0</v>
          </cell>
          <cell r="O184" t="str">
            <v xml:space="preserve">Elementos de consumo entregados satisfactoriamente </v>
          </cell>
          <cell r="P184" t="str">
            <v xml:space="preserve">• Entregar elementos de consumo satisfactoriamente </v>
          </cell>
          <cell r="Q184" t="str">
            <v>* Encuestas de satisfacción aplicadas.
* Tabulación de encuestas de satisfacción</v>
          </cell>
          <cell r="R184" t="str">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ell>
          <cell r="S184" t="str">
            <v>Constante</v>
          </cell>
          <cell r="T184" t="str">
            <v>Constante</v>
          </cell>
          <cell r="U184" t="str">
            <v>Porcentaje</v>
          </cell>
          <cell r="V184" t="str">
            <v>Efectividad</v>
          </cell>
          <cell r="W184" t="str">
            <v>Producto</v>
          </cell>
          <cell r="X184">
            <v>2016</v>
          </cell>
          <cell r="Y184">
            <v>0.8</v>
          </cell>
          <cell r="Z184">
            <v>2016</v>
          </cell>
          <cell r="AA184">
            <v>0.8</v>
          </cell>
          <cell r="AB184">
            <v>0.9</v>
          </cell>
          <cell r="AC184">
            <v>0.9</v>
          </cell>
          <cell r="AD184">
            <v>0.95</v>
          </cell>
          <cell r="AE184">
            <v>0.9</v>
          </cell>
          <cell r="AF184">
            <v>0</v>
          </cell>
          <cell r="AG184" t="str">
            <v>No Aplica</v>
          </cell>
          <cell r="AH184" t="str">
            <v>No Aplica</v>
          </cell>
          <cell r="AI184" t="str">
            <v>No Aplica</v>
          </cell>
          <cell r="AJ184">
            <v>1</v>
          </cell>
          <cell r="AK184" t="str">
            <v>No Aplica</v>
          </cell>
          <cell r="AL184" t="str">
            <v>No Aplica</v>
          </cell>
          <cell r="AM184" t="str">
            <v>No Aplica</v>
          </cell>
          <cell r="AN184" t="str">
            <v>No Aplica</v>
          </cell>
          <cell r="AO184" t="str">
            <v>No Aplica</v>
          </cell>
          <cell r="AP184" t="str">
            <v>No Aplica</v>
          </cell>
          <cell r="AQ184" t="str">
            <v>No Aplica</v>
          </cell>
          <cell r="AR184" t="str">
            <v>No Aplica</v>
          </cell>
          <cell r="AS184" t="str">
            <v>No Aplica</v>
          </cell>
          <cell r="AT184" t="str">
            <v>No Aplica</v>
          </cell>
          <cell r="AU184" t="str">
            <v>No Aplica</v>
          </cell>
          <cell r="AV184" t="str">
            <v>No Aplica</v>
          </cell>
          <cell r="AW184" t="str">
            <v>No Aplica</v>
          </cell>
          <cell r="AX184" t="str">
            <v>No Aplica</v>
          </cell>
          <cell r="AY184" t="str">
            <v>No Aplica</v>
          </cell>
          <cell r="AZ184">
            <v>1</v>
          </cell>
          <cell r="BA184" t="str">
            <v>No Aplica</v>
          </cell>
          <cell r="BB184" t="str">
            <v>No Aplica</v>
          </cell>
          <cell r="BC184" t="str">
            <v>No Aplica</v>
          </cell>
          <cell r="BD184" t="str">
            <v>No Aplica</v>
          </cell>
          <cell r="BE184" t="str">
            <v>No Aplica</v>
          </cell>
          <cell r="BF184" t="str">
            <v>No Aplica</v>
          </cell>
          <cell r="BG184" t="str">
            <v>No Aplica</v>
          </cell>
          <cell r="BH184" t="str">
            <v>No Aplica</v>
          </cell>
          <cell r="BI184" t="str">
            <v>No Aplica</v>
          </cell>
          <cell r="BJ184" t="str">
            <v>No Aplica</v>
          </cell>
          <cell r="BK184" t="str">
            <v>No Aplica</v>
          </cell>
          <cell r="BL184" t="str">
            <v>No Aplica</v>
          </cell>
          <cell r="BM184" t="str">
            <v xml:space="preserve">Plan de Acción PLAN ESTRATÉGICO DE TALENTO HUMANO
</v>
          </cell>
          <cell r="BN184" t="str">
            <v>Medir el nivel de satisfacción del usuario frente a la entrega oportuna de los elementos de consumo.  Con este indicador se pretende: medir los tiempos de entrega, calidad del servicio por parte de los servidores del proceso de Recursos Físicos</v>
          </cell>
          <cell r="BO184" t="str">
            <v xml:space="preserve">• Entregar elementos de consumo satisfactoriamente </v>
          </cell>
          <cell r="BP184" t="str">
            <v xml:space="preserve">Es necesario que los usuarios cuenten con los elementos de consumo requeridos de una manera oportuna y eficiente que permita el desarrollo de sus actividades y con ello garantizar  la prestación de los servicios a los usuarios externos e internos de la Secretaria General. </v>
          </cell>
          <cell r="BQ184" t="str">
            <v>* Encuestas de satisfacción aplicadas.
* Tabulación de encuestas de satisfacción</v>
          </cell>
          <cell r="BR184" t="str">
            <v>constante</v>
          </cell>
          <cell r="BS184">
            <v>0.95</v>
          </cell>
          <cell r="BT184">
            <v>0.95</v>
          </cell>
          <cell r="BU184">
            <v>0.95</v>
          </cell>
          <cell r="BV184">
            <v>0.95</v>
          </cell>
          <cell r="BW184">
            <v>0.95</v>
          </cell>
          <cell r="BX184">
            <v>0.95</v>
          </cell>
          <cell r="BY184">
            <v>0.95</v>
          </cell>
          <cell r="BZ184">
            <v>0.95</v>
          </cell>
          <cell r="CA184">
            <v>0.95</v>
          </cell>
          <cell r="CB184">
            <v>0.95</v>
          </cell>
          <cell r="CC184">
            <v>0.95</v>
          </cell>
          <cell r="CD184">
            <v>0.95</v>
          </cell>
          <cell r="CE184">
            <v>0.95</v>
          </cell>
          <cell r="CF184">
            <v>0.95</v>
          </cell>
          <cell r="CG184">
            <v>0.95</v>
          </cell>
          <cell r="CH184">
            <v>0.95</v>
          </cell>
          <cell r="CI184">
            <v>0.95</v>
          </cell>
          <cell r="CJ184">
            <v>0.95</v>
          </cell>
          <cell r="CK184">
            <v>0.95</v>
          </cell>
          <cell r="CL184">
            <v>0.95</v>
          </cell>
          <cell r="CM184">
            <v>0.95</v>
          </cell>
          <cell r="CN184">
            <v>0.95</v>
          </cell>
          <cell r="CO184">
            <v>0.95</v>
          </cell>
          <cell r="CP184">
            <v>0.95</v>
          </cell>
          <cell r="CQ184">
            <v>0.95</v>
          </cell>
          <cell r="CR184">
            <v>0.95</v>
          </cell>
          <cell r="CS184">
            <v>29</v>
          </cell>
          <cell r="CT184">
            <v>29</v>
          </cell>
          <cell r="CU184" t="str">
            <v>Se tiene una calificacion excelente frente a la prestacion de los elementos de consumo entregados</v>
          </cell>
          <cell r="CV184" t="str">
            <v>No se presentó ninguna dificultad con la entrega y prestación del servicio.</v>
          </cell>
          <cell r="CW184" t="str">
            <v xml:space="preserve">Se identifica que el servicio se ha prestado de manera constante satisfactoriamente a los usuarios. </v>
          </cell>
          <cell r="CX184">
            <v>39</v>
          </cell>
          <cell r="CY184">
            <v>39</v>
          </cell>
          <cell r="CZ184" t="str">
            <v>Se tiene una calificacion excelente frente a la prestacion de los elementos de consumo entregados</v>
          </cell>
          <cell r="DA184" t="str">
            <v>No se presentó ninguna dificultad con la entrega y prestación del servicio.</v>
          </cell>
          <cell r="DB184" t="str">
            <v xml:space="preserve">Se identifica que el servicio se ha prestado de manera constante satisfactoriamente a los usuarios. </v>
          </cell>
          <cell r="DC184">
            <v>50</v>
          </cell>
          <cell r="DD184">
            <v>50</v>
          </cell>
          <cell r="DE184" t="str">
            <v>Se tiene una calificacion excelente frente a la prestacion de los elementos de consumo entregados</v>
          </cell>
          <cell r="DF184" t="str">
            <v>No se presentó ninguna dificultad con la entrega y prestación del servicio.</v>
          </cell>
          <cell r="DG184" t="str">
            <v xml:space="preserve">Se identifica que el servicio se ha prestado de manera constante satisfactoriamente a los usuarios. </v>
          </cell>
          <cell r="DH184">
            <v>26</v>
          </cell>
          <cell r="DI184">
            <v>26</v>
          </cell>
          <cell r="DJ184" t="str">
            <v xml:space="preserve">Se evidencia una satisfaccion del 100% por parte de los usuarios frente al servicio de entrega de elementos de consumo. </v>
          </cell>
          <cell r="DK184" t="str">
            <v>No se han presentado retrasos en las actividades</v>
          </cell>
          <cell r="DL184" t="str">
            <v>Se evidencia la satisfaccion de los usuarios frente a la entrega de insumos</v>
          </cell>
          <cell r="DM184">
            <v>35</v>
          </cell>
          <cell r="DN184">
            <v>35</v>
          </cell>
          <cell r="DO184" t="str">
            <v xml:space="preserve">Se evidencia una satisfaccion del 100% por parte de los usuarios frente al servicio de entrega de elementos de consumo. </v>
          </cell>
          <cell r="DP184" t="str">
            <v>No se han presentado retrasos en las actividades</v>
          </cell>
          <cell r="DQ184" t="str">
            <v>Se evidencia la satisfaccion de los usuarios frente a la entrega de insumos</v>
          </cell>
          <cell r="DR184">
            <v>28</v>
          </cell>
          <cell r="DS184">
            <v>28</v>
          </cell>
          <cell r="DT184" t="str">
            <v xml:space="preserve">Se evidencia una satisfaccion del 100% por parte de los usuarios frente al servicio de entrega de elementos de consumo. </v>
          </cell>
          <cell r="DU184" t="str">
            <v>No se han presentado retrasos en las actividades</v>
          </cell>
          <cell r="DV184" t="str">
            <v>Se evidencia la satisfaccion de los usuarios frente a la entrega de insumos</v>
          </cell>
          <cell r="DW184">
            <v>43</v>
          </cell>
          <cell r="DX184">
            <v>43</v>
          </cell>
          <cell r="DY184" t="str">
            <v xml:space="preserve">Se evidencia una satisfaccion del 100% por parte de los usuarios frente al servicio de entrega de elementos de consumo. </v>
          </cell>
          <cell r="DZ184" t="str">
            <v>No se han presentado retrasos en las actividades</v>
          </cell>
          <cell r="EA184" t="str">
            <v>Se evidencia la satisfaccion de los usuarios frente a la entrega de insumos</v>
          </cell>
          <cell r="EB184">
            <v>37</v>
          </cell>
          <cell r="EC184">
            <v>37</v>
          </cell>
          <cell r="ED184" t="str">
            <v xml:space="preserve">Se evidencia una satisfaccion del 100% por parte de los usuarios frente al servicio de entrega de elementos de consumo. </v>
          </cell>
          <cell r="EE184" t="str">
            <v>No se han presentado retrasos en las actividades</v>
          </cell>
          <cell r="EF184" t="str">
            <v>Se evidencia la satisfaccion de los usuarios frente a la entrega de insumos</v>
          </cell>
          <cell r="EG184">
            <v>24</v>
          </cell>
          <cell r="EH184">
            <v>24</v>
          </cell>
          <cell r="EI184" t="str">
            <v xml:space="preserve">Se evidencia una satisfaccion del 100% por parte de los usuarios frente al servicio de entrega de elementos de consumo. </v>
          </cell>
          <cell r="EJ184" t="str">
            <v>No se han presentado retrasos en las actividades</v>
          </cell>
          <cell r="EK184" t="str">
            <v>Se evidencia la satisfaccion de los usuarios frente a la entrega de insumos</v>
          </cell>
          <cell r="EL184" t="str">
            <v/>
          </cell>
          <cell r="EM184" t="str">
            <v/>
          </cell>
          <cell r="EN184" t="str">
            <v/>
          </cell>
          <cell r="EO184" t="str">
            <v/>
          </cell>
          <cell r="EP184" t="str">
            <v/>
          </cell>
          <cell r="EQ184" t="str">
            <v/>
          </cell>
          <cell r="ER184" t="str">
            <v/>
          </cell>
          <cell r="ES184" t="str">
            <v/>
          </cell>
          <cell r="ET184" t="str">
            <v/>
          </cell>
          <cell r="EU184" t="str">
            <v/>
          </cell>
          <cell r="EV184" t="str">
            <v/>
          </cell>
          <cell r="EW184" t="str">
            <v/>
          </cell>
          <cell r="EX184" t="str">
            <v/>
          </cell>
          <cell r="EY184" t="str">
            <v/>
          </cell>
          <cell r="EZ184" t="str">
            <v/>
          </cell>
          <cell r="FA184">
            <v>311</v>
          </cell>
          <cell r="FB184">
            <v>0</v>
          </cell>
          <cell r="FC184" t="str">
            <v>Cumple</v>
          </cell>
          <cell r="FD184" t="str">
            <v>Cumplido</v>
          </cell>
          <cell r="FE184" t="str">
            <v>Anticipado</v>
          </cell>
          <cell r="FF184" t="str">
            <v>Adecuado</v>
          </cell>
          <cell r="FG184" t="str">
            <v>Coherente</v>
          </cell>
          <cell r="FH184" t="str">
            <v>Concuerda</v>
          </cell>
          <cell r="FI184" t="str">
            <v>No aplica</v>
          </cell>
          <cell r="FJ184" t="str">
            <v>Relación directa</v>
          </cell>
          <cell r="FK184" t="str">
            <v>Adecuado</v>
          </cell>
          <cell r="FL184" t="str">
            <v>Oportuna</v>
          </cell>
          <cell r="FM184">
            <v>0</v>
          </cell>
          <cell r="FN184" t="str">
            <v>Bibiana Rodriguez</v>
          </cell>
          <cell r="FO184" t="str">
            <v>No aplica</v>
          </cell>
          <cell r="FP184" t="str">
            <v>Anticipado</v>
          </cell>
          <cell r="FQ184" t="e">
            <v>#N/A</v>
          </cell>
          <cell r="FR184" t="str">
            <v>Adecuado</v>
          </cell>
          <cell r="FS184" t="str">
            <v>Coherente</v>
          </cell>
          <cell r="FT184" t="str">
            <v>Concuerda</v>
          </cell>
          <cell r="FU184" t="str">
            <v>No aplica</v>
          </cell>
          <cell r="FV184" t="str">
            <v>Relación directa</v>
          </cell>
          <cell r="FW184" t="str">
            <v>Adecuado</v>
          </cell>
          <cell r="FX184" t="str">
            <v>Oportuna</v>
          </cell>
          <cell r="FY184" t="str">
            <v>Se recomienda realizar el Informe trimestral consolidado “Servicios de entrega de elementos de consumo prestados a satisfacción”, con el logo oficial para documentos internos, ya que el logo SGC es utilizado sólo para comunicaciones externas de la entidad.</v>
          </cell>
          <cell r="FZ184" t="str">
            <v>Bibiana Rodríguez</v>
          </cell>
          <cell r="GA184">
            <v>0</v>
          </cell>
          <cell r="GB184" t="str">
            <v>Anticipado</v>
          </cell>
          <cell r="GC184" t="e">
            <v>#N/A</v>
          </cell>
          <cell r="GD184">
            <v>0</v>
          </cell>
          <cell r="GE184">
            <v>0</v>
          </cell>
          <cell r="GF184">
            <v>0</v>
          </cell>
          <cell r="GG184">
            <v>0</v>
          </cell>
          <cell r="GH184">
            <v>0</v>
          </cell>
          <cell r="GI184">
            <v>0</v>
          </cell>
          <cell r="GJ184">
            <v>0</v>
          </cell>
          <cell r="GK184">
            <v>0</v>
          </cell>
          <cell r="GL184">
            <v>0</v>
          </cell>
          <cell r="GM184">
            <v>0</v>
          </cell>
          <cell r="GN184">
            <v>0</v>
          </cell>
          <cell r="GO184" t="e">
            <v>#N/A</v>
          </cell>
          <cell r="GP184">
            <v>0</v>
          </cell>
          <cell r="GQ184">
            <v>0</v>
          </cell>
          <cell r="GR184">
            <v>0</v>
          </cell>
          <cell r="GS184">
            <v>0</v>
          </cell>
          <cell r="GT184">
            <v>0</v>
          </cell>
          <cell r="GU184">
            <v>0</v>
          </cell>
          <cell r="GV184">
            <v>0</v>
          </cell>
          <cell r="GW184">
            <v>0</v>
          </cell>
          <cell r="GX184">
            <v>0</v>
          </cell>
          <cell r="GY184">
            <v>1</v>
          </cell>
          <cell r="GZ184">
            <v>1</v>
          </cell>
          <cell r="HA184">
            <v>1</v>
          </cell>
          <cell r="HB184">
            <v>1</v>
          </cell>
          <cell r="HC184">
            <v>1</v>
          </cell>
          <cell r="HD184">
            <v>1</v>
          </cell>
          <cell r="HE184">
            <v>1</v>
          </cell>
          <cell r="HF184">
            <v>1</v>
          </cell>
          <cell r="HG184">
            <v>1</v>
          </cell>
          <cell r="HH184" t="str">
            <v/>
          </cell>
          <cell r="HI184" t="str">
            <v/>
          </cell>
          <cell r="HJ184" t="str">
            <v/>
          </cell>
          <cell r="HK184">
            <v>311</v>
          </cell>
          <cell r="HL184">
            <v>1</v>
          </cell>
          <cell r="HM184">
            <v>1</v>
          </cell>
          <cell r="HN184">
            <v>1</v>
          </cell>
          <cell r="HO184">
            <v>1</v>
          </cell>
          <cell r="HP184">
            <v>1</v>
          </cell>
          <cell r="HQ184">
            <v>1</v>
          </cell>
          <cell r="HR184">
            <v>1</v>
          </cell>
          <cell r="HS184">
            <v>1</v>
          </cell>
          <cell r="HT184">
            <v>1</v>
          </cell>
          <cell r="HU184">
            <v>0</v>
          </cell>
          <cell r="HV184">
            <v>0</v>
          </cell>
          <cell r="HW184">
            <v>0</v>
          </cell>
          <cell r="HX184">
            <v>1</v>
          </cell>
          <cell r="HY184">
            <v>1.0526315789473684</v>
          </cell>
          <cell r="HZ184">
            <v>1.0526315789473684</v>
          </cell>
          <cell r="IA184">
            <v>1.0526315789473686</v>
          </cell>
          <cell r="IB184">
            <v>1.0526315789473684</v>
          </cell>
          <cell r="IC184">
            <v>1.0526315789473684</v>
          </cell>
          <cell r="ID184">
            <v>1.0526315789473684</v>
          </cell>
          <cell r="IE184">
            <v>1.0526315789473684</v>
          </cell>
          <cell r="IF184">
            <v>1.0526315789473684</v>
          </cell>
          <cell r="IG184">
            <v>1.0526315789473684</v>
          </cell>
          <cell r="IH184">
            <v>1.0526315789473684</v>
          </cell>
          <cell r="II184">
            <v>1.0526315789473684</v>
          </cell>
          <cell r="IJ184">
            <v>1.0526315789473686</v>
          </cell>
          <cell r="IK184">
            <v>1</v>
          </cell>
          <cell r="IL184">
            <v>1.0526315789473684</v>
          </cell>
          <cell r="IM184">
            <v>1.0526315789473684</v>
          </cell>
          <cell r="IN184">
            <v>1</v>
          </cell>
          <cell r="IP184">
            <v>1</v>
          </cell>
        </row>
        <row r="185">
          <cell r="A185">
            <v>130</v>
          </cell>
          <cell r="B185" t="str">
            <v>Subdirección de Servicios Administrativos</v>
          </cell>
          <cell r="C185" t="str">
            <v>Subdirector de Servicios Administrativos</v>
          </cell>
          <cell r="D185" t="str">
            <v>Edgar González Sanguino</v>
          </cell>
          <cell r="E185" t="str">
            <v>P3 -  EFICIENCIA</v>
          </cell>
          <cell r="F185" t="str">
            <v>P3O2
Mejorar la calidad y oportunidad de la ejecución presupuestal y de cumplimiento de metas, afianzando la austeridad y la eficiencia en el uso de los recursos como conductas distintivas de nuestra cultura institucional.</v>
          </cell>
          <cell r="G185" t="str">
            <v>P3O2A3 Implementar estrategias internas de austeridad y eficiencia en el uso de recursos</v>
          </cell>
          <cell r="H185" t="str">
            <v>Prestar a satisfacción los servicios Administrativos y Generales</v>
          </cell>
          <cell r="I185" t="str">
            <v>Servicios Administrativos y Generales prestados a satisfacción</v>
          </cell>
          <cell r="J185" t="str">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ell>
          <cell r="K185" t="str">
            <v>(Evaluaciones  calificadas como buenas en el sistema de Servicios Administrativos  / Solicitudes tramitadas y prestadas efectivamente) *100</v>
          </cell>
          <cell r="L185" t="str">
            <v>Evaluaciones  calificadas como buenas en el sistema de Servicios Administrativos</v>
          </cell>
          <cell r="M185" t="str">
            <v>Solicitudes tramitadas y prestadas efectivamente</v>
          </cell>
          <cell r="O185" t="str">
            <v xml:space="preserve">Servicios Administrativos y Generales prestados satisfactoriamente </v>
          </cell>
          <cell r="P185" t="str">
            <v xml:space="preserve">• Realizar actividades necesarias para la prestación de los servicios administrativos y generales a satisfacción </v>
          </cell>
          <cell r="Q185" t="str">
            <v>* Informe con las Estadisticas del Sistema de Servicios Administrativos</v>
          </cell>
          <cell r="R185" t="str">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ell>
          <cell r="S185" t="str">
            <v>Constante</v>
          </cell>
          <cell r="T185" t="str">
            <v>Constante</v>
          </cell>
          <cell r="U185" t="str">
            <v>Porcentaje</v>
          </cell>
          <cell r="V185" t="str">
            <v>Efectividad</v>
          </cell>
          <cell r="W185" t="str">
            <v>Producto</v>
          </cell>
          <cell r="X185">
            <v>2016</v>
          </cell>
          <cell r="Y185">
            <v>0.98</v>
          </cell>
          <cell r="Z185">
            <v>2016</v>
          </cell>
          <cell r="AA185">
            <v>0.98</v>
          </cell>
          <cell r="AB185">
            <v>0.95</v>
          </cell>
          <cell r="AC185">
            <v>0.95</v>
          </cell>
          <cell r="AD185">
            <v>0.95</v>
          </cell>
          <cell r="AE185">
            <v>0.95</v>
          </cell>
          <cell r="AF185">
            <v>0</v>
          </cell>
          <cell r="AG185" t="str">
            <v>No Aplica</v>
          </cell>
          <cell r="AH185" t="str">
            <v>No Aplica</v>
          </cell>
          <cell r="AI185" t="str">
            <v>No Aplica</v>
          </cell>
          <cell r="AJ185">
            <v>1</v>
          </cell>
          <cell r="AK185" t="str">
            <v>No Aplica</v>
          </cell>
          <cell r="AL185" t="str">
            <v>No Aplica</v>
          </cell>
          <cell r="AM185" t="str">
            <v>No Aplica</v>
          </cell>
          <cell r="AN185">
            <v>1</v>
          </cell>
          <cell r="AO185" t="str">
            <v>Gestión de Servicios Administrativos</v>
          </cell>
          <cell r="AP185" t="str">
            <v>No Aplica</v>
          </cell>
          <cell r="AQ185" t="str">
            <v>No Aplica</v>
          </cell>
          <cell r="AR185" t="str">
            <v>No Aplica</v>
          </cell>
          <cell r="AS185" t="str">
            <v>No Aplica</v>
          </cell>
          <cell r="AT185" t="str">
            <v>No Aplica</v>
          </cell>
          <cell r="AU185" t="str">
            <v>No Aplica</v>
          </cell>
          <cell r="AV185" t="str">
            <v>No Aplica</v>
          </cell>
          <cell r="AW185" t="str">
            <v>No Aplica</v>
          </cell>
          <cell r="AX185" t="str">
            <v>No Aplica</v>
          </cell>
          <cell r="AY185" t="str">
            <v>No Aplica</v>
          </cell>
          <cell r="AZ185">
            <v>1</v>
          </cell>
          <cell r="BA185" t="str">
            <v>No Aplica</v>
          </cell>
          <cell r="BB185" t="str">
            <v>No Aplica</v>
          </cell>
          <cell r="BC185" t="str">
            <v>No Aplica</v>
          </cell>
          <cell r="BD185" t="str">
            <v>No Aplica</v>
          </cell>
          <cell r="BE185" t="str">
            <v>No Aplica</v>
          </cell>
          <cell r="BF185" t="str">
            <v>No Aplica</v>
          </cell>
          <cell r="BG185" t="str">
            <v>No Aplica</v>
          </cell>
          <cell r="BH185" t="str">
            <v>No Aplica</v>
          </cell>
          <cell r="BI185" t="str">
            <v>No Aplica</v>
          </cell>
          <cell r="BJ185" t="str">
            <v>No Aplica</v>
          </cell>
          <cell r="BK185" t="str">
            <v>No Aplica</v>
          </cell>
          <cell r="BL185" t="str">
            <v>No Aplica</v>
          </cell>
          <cell r="BM185" t="str">
            <v xml:space="preserve">Plan de Acción SGCGestión de Servicios AdministrativosPLAN ESTRATÉGICO DE TALENTO HUMANO
</v>
          </cell>
          <cell r="BN185" t="str">
            <v xml:space="preserve">Medir el nivel de satisfacción del usuario frente a la prestación de los servicios administrativos y generales.  La calificación a través del sistema permitirá la toma de decisiones buscando mejorar o mantener un óptimo servicios.  Con este indicador se pretende:  medir los tiempos de atención  y calidad del servicio por parte de los servidores del proceso de Servicios Administrativos. </v>
          </cell>
          <cell r="BO185" t="str">
            <v xml:space="preserve">• Realizar actividades necesarias para la prestación de los servicios administrativos y generales a satisfacción </v>
          </cell>
          <cell r="BP185" t="str">
            <v xml:space="preserve">Es necesario contar de manera eficiente, optima y oportuna con los servicios administrativos que son solicitados por los funcionarios de la Secretaria General mediante el sistema de solicitud de servicios administrativos para el desarrollo de los eventos y actividades requeridas en transporte, apoyo y cafeteria, permitiendo que los servicios sean prestados en pro del bienestar de la comunidad. </v>
          </cell>
          <cell r="BQ185" t="str">
            <v>* Informe con las Estadisticas del Sistema de Servicios Administrativos</v>
          </cell>
          <cell r="BR185" t="str">
            <v>constante</v>
          </cell>
          <cell r="BS185">
            <v>0.95</v>
          </cell>
          <cell r="BT185">
            <v>0.95</v>
          </cell>
          <cell r="BU185">
            <v>0.95</v>
          </cell>
          <cell r="BV185">
            <v>0.95</v>
          </cell>
          <cell r="BW185">
            <v>0.95</v>
          </cell>
          <cell r="BX185">
            <v>0.95</v>
          </cell>
          <cell r="BY185">
            <v>0.95</v>
          </cell>
          <cell r="BZ185">
            <v>0.95</v>
          </cell>
          <cell r="CA185">
            <v>0.95</v>
          </cell>
          <cell r="CB185">
            <v>0.95</v>
          </cell>
          <cell r="CC185">
            <v>0.95</v>
          </cell>
          <cell r="CD185">
            <v>0.95</v>
          </cell>
          <cell r="CE185">
            <v>0.95</v>
          </cell>
          <cell r="CF185">
            <v>0.95</v>
          </cell>
          <cell r="CG185">
            <v>0.95</v>
          </cell>
          <cell r="CH185">
            <v>0.95</v>
          </cell>
          <cell r="CI185">
            <v>0.95</v>
          </cell>
          <cell r="CJ185">
            <v>0.95</v>
          </cell>
          <cell r="CK185">
            <v>0.95</v>
          </cell>
          <cell r="CL185">
            <v>0.95</v>
          </cell>
          <cell r="CM185">
            <v>0.95</v>
          </cell>
          <cell r="CN185">
            <v>0.95</v>
          </cell>
          <cell r="CO185">
            <v>0.95</v>
          </cell>
          <cell r="CP185">
            <v>0.95</v>
          </cell>
          <cell r="CQ185">
            <v>0.95</v>
          </cell>
          <cell r="CR185">
            <v>0.95</v>
          </cell>
          <cell r="CS185">
            <v>106</v>
          </cell>
          <cell r="CT185">
            <v>112</v>
          </cell>
          <cell r="CU185"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CV185" t="str">
            <v>Se evidencia que los ususarios no califican los servicios a tiempo.</v>
          </cell>
          <cell r="CW185" t="str">
            <v xml:space="preserve">Se procederá a realizar la consulta a los usuarios sobre las deficiencias en la prestación de los 7 servicios calificados insatisfactoriamente, con el objeto de verificar las posibles acciones de mejora en el desarrollo de la actividad. </v>
          </cell>
          <cell r="CX185">
            <v>113</v>
          </cell>
          <cell r="CY185">
            <v>113</v>
          </cell>
          <cell r="CZ185"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DA185" t="str">
            <v>Se evidencia que los ususarios no califican los servicios a tiempo.</v>
          </cell>
          <cell r="DB185" t="str">
            <v xml:space="preserve">Se procederá a realizar la consulta a los usuarios sobre las deficiencias en la prestación de los 7 servicios calificados insatisfactoriamente, con el objeto de verificar las posibles acciones de mejora en el desarrollo de la actividad. </v>
          </cell>
          <cell r="DC185">
            <v>119</v>
          </cell>
          <cell r="DD185">
            <v>120</v>
          </cell>
          <cell r="DE185"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345 servicios (112 en el mes de enero, 113 en el mes de febrero y 120 en el mes de marzo) de los cuales 6 tuvieron una calificación deficiente en el mes de enero y un servicio regular, en el mes de marzo.  Los niveles de satisfacción mensual están por encima del 95%, y el consolidado del periodo es del 98%.  </v>
          </cell>
          <cell r="DF185" t="str">
            <v xml:space="preserve">Se evidencia que los ususarios no califican los servicios a tiempo. En este sentido, se adelantará una actividad de divulgación para que los funcionarios realicen la respectiva calificación de los servicios, posterior a su prestación.  </v>
          </cell>
          <cell r="DG185" t="str">
            <v xml:space="preserve">Se procederá a realizar la consulta a los usuarios sobre las deficiencias en la prestación de los 7 servicios calificados insatisfactoriamente, con el objeto de verificar las posibles acciones de mejora en el desarrollo de la actividad. </v>
          </cell>
          <cell r="DH185">
            <v>118</v>
          </cell>
          <cell r="DI185">
            <v>118</v>
          </cell>
          <cell r="DJ185" t="str">
            <v xml:space="preserve">Se evidencia una satisfaccion del 100% por parte de los usuarios frente al servicio de entrega de elementos de consumo. </v>
          </cell>
          <cell r="DK185" t="str">
            <v>No se han presentado retrasos en las actividades</v>
          </cell>
          <cell r="DL185" t="str">
            <v xml:space="preserve">El control de solicitudes orienta la calificacion del servicio. </v>
          </cell>
          <cell r="DM185">
            <v>143</v>
          </cell>
          <cell r="DN185">
            <v>144</v>
          </cell>
          <cell r="DO185"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144 Servicios de los cuales 1 tuvo una calificación deficiente. -Los niveles de satisfacción mensual están por encima del 99%, y el consolidado del periodo es del 100%.  </v>
          </cell>
          <cell r="DP185" t="str">
            <v>No se han presentado retrasos en las actividades</v>
          </cell>
          <cell r="DQ185" t="str">
            <v xml:space="preserve">Se procedera con la consulta al usuario con el objeto de identificar el malestar ocasionado y poder tomar acciones que permitan mejorar la presatcion edl servicio. </v>
          </cell>
          <cell r="DR185">
            <v>129</v>
          </cell>
          <cell r="DS185">
            <v>130</v>
          </cell>
          <cell r="DT185"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acuerdo a la información entregada por el sistema se ha prestado un total de 130 Servicios de los cuales 1 tuvo una calificación deficiente. -Los niveles de satisfacción mensual están por encima del 99%, y el consolidado del periodo es del 100%.  </v>
          </cell>
          <cell r="DU185" t="str">
            <v>No se han presentado retrasos en las actividades</v>
          </cell>
          <cell r="DV185" t="str">
            <v xml:space="preserve">Se procedera con la consulta al usuario con el objeto de identificar el malestar ocasionado y poder tomar acciones que permitan mejorar la presatcion edl servicio. </v>
          </cell>
          <cell r="DW185">
            <v>158</v>
          </cell>
          <cell r="DX185">
            <v>160</v>
          </cell>
          <cell r="DY185" t="str">
            <v xml:space="preserve">Dentro del sistema de Solicitud de Servicios Administrativos, los funcionarios designados de cada una de las dependencias realizan la solicitud de servicios de: apoyo, cafetería y transporte, los cuales son atendidos y prestados por la Subdirección de Servicios Administrativos de acuerdo a la disponibilidad y oportunidad requerida.  Posterior a la prestación de los servicios, los usuarios pueden calificar los servicios con los siguientes criterios: Bueno, Regular, Deficiente. De los 160 servicios prestados 158 fueron calificadas como buenas y 2 como regulares. 
De acuerdo a la información entregada por el sistema se ha prestado un total de 130 Servicios de los cuales 1 tuvo una calificación deficiente. -Los niveles de satisfacción mensual están por encima del 99%, y el consolidado del periodo es del 100%.  </v>
          </cell>
          <cell r="DZ185" t="str">
            <v xml:space="preserve">Se han presentado retrasos en la evaluacion por parte de los usuarios. Por lo cual se ha debido realizar recordatorios de manera telefonica. </v>
          </cell>
          <cell r="EA185" t="str">
            <v xml:space="preserve">Se procedera con la consulta al usuario con el objeto de identificar el malestar ocasionado y poder tomar acciones que permitan mejorar la presatcion del servicio. </v>
          </cell>
          <cell r="EB185">
            <v>126</v>
          </cell>
          <cell r="EC185">
            <v>131</v>
          </cell>
          <cell r="ED185" t="str">
            <v xml:space="preserve">Se aceptaron un total de 133 servicios que fueron prestados en el mes de agosto. De los cuales dos no fueron prestados, por lo cual no pueden ser evaluados, lo que indica que finalmente solo 131 fueron efectivamente prestados. Entre los servicios prestados, 126 tuvieron calificación buena, 1 calificación deficiente y cuatro calificaciones regulares. Lo que nos permite identificar que hay un nivel de satisfacción del 96. 18%. </v>
          </cell>
          <cell r="EE185"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EF185" t="str">
            <v xml:space="preserve">Se procedera con la consulta al usuario con el objeto de identificar el malestar ocasionado y poder tomar acciones que permitan mejorar la presatcion del servicio. </v>
          </cell>
          <cell r="EG185">
            <v>144</v>
          </cell>
          <cell r="EH185">
            <v>145</v>
          </cell>
          <cell r="EI185" t="str">
            <v xml:space="preserve">Se aceptaron un total de 145 servicios que fueron prestados en el mes de septiembre. Entre los servicios prestados,  144  tuvieron calificación buena y  1 calificación  regular. Lo que nos permite identificar que hay un nivel de satisfacción del 99,3%. </v>
          </cell>
          <cell r="EJ185" t="str">
            <v xml:space="preserve">Se han presentado retrasos en la evaluacion por parte de los usuarios. Por lo cual se ha debido realizar recordatorios de manera telefonica. Tambien, el sistema esta permitiendo la solicitud de mas de tres servicios sin exigir la evaluacion de los anteriores. </v>
          </cell>
          <cell r="EK185" t="str">
            <v xml:space="preserve">Se procedera con la consulta al usuario con el objeto de identificar el malestar ocasionado y poder tomar acciones que permitan mejorar la presatcion del servicio.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v>1156</v>
          </cell>
          <cell r="FB185">
            <v>0</v>
          </cell>
          <cell r="FC185" t="str">
            <v>Cumple</v>
          </cell>
          <cell r="FD185" t="str">
            <v>Satisfactorio</v>
          </cell>
          <cell r="FE185" t="str">
            <v>Anticipado</v>
          </cell>
          <cell r="FF185" t="str">
            <v>Adecuado</v>
          </cell>
          <cell r="FG185" t="str">
            <v>Coherente</v>
          </cell>
          <cell r="FH185" t="str">
            <v>Concuerda</v>
          </cell>
          <cell r="FI185" t="str">
            <v>No aplica</v>
          </cell>
          <cell r="FJ185" t="str">
            <v>Relación directa</v>
          </cell>
          <cell r="FK185" t="str">
            <v>Adecuado</v>
          </cell>
          <cell r="FL185" t="str">
            <v>Oportuna</v>
          </cell>
          <cell r="FM185" t="str">
            <v>Si bien es cierto se cuenta con las evidencias de las estadísticas de medición. Se solicita subir en el One Drive el Informe narrativo que describan los resultados de las Estadísticas del Sistema de Servicios Administrativos, de acuerdo a la fuentes de verificación del Indicador establecidas.
24042019 la Subdirección de Servicios Administrativos, atiende las recomendaciones realizadas por la Oficina Asesora de Planeación. Así mismo, y con el objetivo de actualizar la base de datos y realizar los ajustes respectivos a la retroalimentación, se oficializan los mismos a través de los memorandos 3-2019-12513 y …………… los cuáles contienen la matriz de excel consolidada con los cambios solicitados por la dependencia a esta Oficina.</v>
          </cell>
          <cell r="FN185" t="str">
            <v>Bibiana Rodriguez</v>
          </cell>
          <cell r="FO185" t="str">
            <v>Cumple</v>
          </cell>
          <cell r="FP185" t="str">
            <v>Anticipado</v>
          </cell>
          <cell r="FQ185" t="e">
            <v>#N/A</v>
          </cell>
          <cell r="FR185" t="str">
            <v>Adecuado</v>
          </cell>
          <cell r="FS185" t="str">
            <v>Coherente</v>
          </cell>
          <cell r="FT185" t="str">
            <v>Concuerda</v>
          </cell>
          <cell r="FU185" t="str">
            <v>No aplica</v>
          </cell>
          <cell r="FV185" t="str">
            <v>Relación directa</v>
          </cell>
          <cell r="FW185" t="str">
            <v>Adecuado</v>
          </cell>
          <cell r="FX185" t="str">
            <v>Oportuna</v>
          </cell>
          <cell r="FY185" t="str">
            <v>Se recomienda realizar el Informe trimestral consolidado “Servicios de entrega de elementos de consumo prestados a satisfacción”, con el logo oficial para documentos internos, ya que el logo SGC es utilizado sólo para comunicaciones externas de la entidad.</v>
          </cell>
          <cell r="FZ185" t="str">
            <v>Bibiana Rodríguez</v>
          </cell>
          <cell r="GA185">
            <v>0</v>
          </cell>
          <cell r="GB185" t="str">
            <v>Anticipado</v>
          </cell>
          <cell r="GC185" t="e">
            <v>#N/A</v>
          </cell>
          <cell r="GD185">
            <v>0</v>
          </cell>
          <cell r="GE185">
            <v>0</v>
          </cell>
          <cell r="GF185">
            <v>0</v>
          </cell>
          <cell r="GG185">
            <v>0</v>
          </cell>
          <cell r="GH185">
            <v>0</v>
          </cell>
          <cell r="GI185">
            <v>0</v>
          </cell>
          <cell r="GJ185">
            <v>0</v>
          </cell>
          <cell r="GK185">
            <v>0</v>
          </cell>
          <cell r="GL185">
            <v>0</v>
          </cell>
          <cell r="GM185">
            <v>0</v>
          </cell>
          <cell r="GN185">
            <v>0</v>
          </cell>
          <cell r="GO185" t="e">
            <v>#N/A</v>
          </cell>
          <cell r="GP185">
            <v>0</v>
          </cell>
          <cell r="GQ185">
            <v>0</v>
          </cell>
          <cell r="GR185">
            <v>0</v>
          </cell>
          <cell r="GS185">
            <v>0</v>
          </cell>
          <cell r="GT185">
            <v>0</v>
          </cell>
          <cell r="GU185">
            <v>0</v>
          </cell>
          <cell r="GV185">
            <v>0</v>
          </cell>
          <cell r="GW185">
            <v>0</v>
          </cell>
          <cell r="GX185">
            <v>0</v>
          </cell>
          <cell r="GY185">
            <v>0.9464285714285714</v>
          </cell>
          <cell r="GZ185">
            <v>1</v>
          </cell>
          <cell r="HA185">
            <v>0.9916666666666667</v>
          </cell>
          <cell r="HB185">
            <v>1</v>
          </cell>
          <cell r="HC185">
            <v>0.99305555555555558</v>
          </cell>
          <cell r="HD185">
            <v>0.99230769230769234</v>
          </cell>
          <cell r="HE185">
            <v>0.98750000000000004</v>
          </cell>
          <cell r="HF185">
            <v>0.96183206106870234</v>
          </cell>
          <cell r="HG185">
            <v>0.99310344827586206</v>
          </cell>
          <cell r="HH185" t="str">
            <v/>
          </cell>
          <cell r="HI185" t="str">
            <v/>
          </cell>
          <cell r="HJ185" t="str">
            <v/>
          </cell>
          <cell r="HK185">
            <v>1156</v>
          </cell>
          <cell r="HL185">
            <v>0.9464285714285714</v>
          </cell>
          <cell r="HM185">
            <v>1</v>
          </cell>
          <cell r="HN185">
            <v>0.9916666666666667</v>
          </cell>
          <cell r="HO185">
            <v>1</v>
          </cell>
          <cell r="HP185">
            <v>0.99305555555555558</v>
          </cell>
          <cell r="HQ185">
            <v>0.99230769230769234</v>
          </cell>
          <cell r="HR185">
            <v>0.98750000000000004</v>
          </cell>
          <cell r="HS185">
            <v>0.96183206106870234</v>
          </cell>
          <cell r="HT185">
            <v>0.99310344827586206</v>
          </cell>
          <cell r="HU185">
            <v>0</v>
          </cell>
          <cell r="HV185">
            <v>0</v>
          </cell>
          <cell r="HW185">
            <v>0</v>
          </cell>
          <cell r="HX185">
            <v>0.98452380952380958</v>
          </cell>
          <cell r="HY185">
            <v>0.99624060150375937</v>
          </cell>
          <cell r="HZ185">
            <v>1.024436090225564</v>
          </cell>
          <cell r="IA185">
            <v>1.0309106098579786</v>
          </cell>
          <cell r="IB185">
            <v>1.0363408521303259</v>
          </cell>
          <cell r="IC185">
            <v>1.0381370091896409</v>
          </cell>
          <cell r="ID185">
            <v>1.0392032431506115</v>
          </cell>
          <cell r="IE185">
            <v>1.0392418775877421</v>
          </cell>
          <cell r="IF185">
            <v>1.0358934930298931</v>
          </cell>
          <cell r="IG185">
            <v>1.0369466661173157</v>
          </cell>
          <cell r="IH185">
            <v>1.0369466661173159</v>
          </cell>
          <cell r="II185">
            <v>1.0369466661173159</v>
          </cell>
          <cell r="IJ185">
            <v>1.0369466661173159</v>
          </cell>
          <cell r="IK185">
            <v>0.97936507936507955</v>
          </cell>
          <cell r="IL185">
            <v>1.0392032431506115</v>
          </cell>
          <cell r="IM185">
            <v>1.0369466661173157</v>
          </cell>
          <cell r="IN185">
            <v>0.99512108262108268</v>
          </cell>
          <cell r="IP185">
            <v>0.97936507936507944</v>
          </cell>
        </row>
        <row r="186">
          <cell r="A186">
            <v>22</v>
          </cell>
          <cell r="B186" t="str">
            <v>Subdirección del Sistema Distrital de Archivos</v>
          </cell>
          <cell r="C186" t="str">
            <v xml:space="preserve">Subdirector del Sistema Distrital de Archivos </v>
          </cell>
          <cell r="D186" t="str">
            <v>Julio Alberto Parra Acosta</v>
          </cell>
          <cell r="E186" t="str">
            <v>P5 -  CAPITAL ESTRATÉGICO - COMUNICACIONES</v>
          </cell>
          <cell r="F186" t="str">
            <v>P5O2 Mejorar consistentemente la satisfacción de los servidores públicos y los ciudadanos frente a la información divulgada en materia de acciones, decisiones y resultados de la gestión del distrito capital.</v>
          </cell>
          <cell r="G186" t="str">
            <v>P5O2A6 Consolidar la imagen corporativa e institucional frente a la ciudadanía y frente a las demás entidades distritales.</v>
          </cell>
          <cell r="H186" t="str">
            <v>Aumentar el índice de satisfacción ciudadana y de las entidades distritales, frente a los servicios prestados por el Archivo de Bogotá</v>
          </cell>
          <cell r="I186" t="str">
            <v>Grado de Satisfacción de las entidades distritales frente a los servicios prestados por la Dirección Distrital de Archivo</v>
          </cell>
          <cell r="J186" t="str">
            <v>Mejorar el índice de satisfacción de  las entidades distritales frente a los servicios prestados por el Archivo de Bogotá</v>
          </cell>
          <cell r="K186" t="str">
            <v xml:space="preserve">  Promedio de evaluación de la Encuesta de Satisfacción de los servicios prestados a las Entidades Distritales      </v>
          </cell>
          <cell r="L186" t="str">
            <v xml:space="preserve">Promedio de evaluación de la Encuesta de Satisfacción de los servicios prestados a las Entidades Distritales </v>
          </cell>
          <cell r="M186">
            <v>0</v>
          </cell>
          <cell r="O186" t="str">
            <v>Medición del Grado de Satisfacción  a las entidades distritales frente a los servicios prestados por el Archivo de Bogotá</v>
          </cell>
          <cell r="P186" t="str">
            <v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v>
          </cell>
          <cell r="Q186" t="str">
            <v xml:space="preserve">Informe de la aplicación de la encuesta de satisfacción, y sistematización de las encuestas aplicadas.
</v>
          </cell>
          <cell r="R186" t="str">
            <v>Identificar el grado de satisfacción de las entidades frente a los servicios prestados por la Dirección Distrital de Archivo, con el fin de reunir informacion que permita una adecuada toma de desiciones para un excelente servicio a las entidades</v>
          </cell>
          <cell r="S186" t="str">
            <v>Constante</v>
          </cell>
          <cell r="T186" t="str">
            <v>Constante</v>
          </cell>
          <cell r="U186" t="str">
            <v>Porcentaje</v>
          </cell>
          <cell r="V186" t="str">
            <v>Eficiencia</v>
          </cell>
          <cell r="W186" t="str">
            <v>Resultado</v>
          </cell>
          <cell r="X186">
            <v>2016</v>
          </cell>
          <cell r="Y186">
            <v>0.95499999999999996</v>
          </cell>
          <cell r="Z186">
            <v>2016</v>
          </cell>
          <cell r="AA186">
            <v>0</v>
          </cell>
          <cell r="AB186">
            <v>0.98</v>
          </cell>
          <cell r="AC186">
            <v>0.98</v>
          </cell>
          <cell r="AD186">
            <v>0.98</v>
          </cell>
          <cell r="AE186">
            <v>0.98</v>
          </cell>
          <cell r="AF186">
            <v>0</v>
          </cell>
          <cell r="AG186" t="str">
            <v>No Aplica</v>
          </cell>
          <cell r="AH186" t="str">
            <v>No Aplica</v>
          </cell>
          <cell r="AI186" t="str">
            <v>No Aplica</v>
          </cell>
          <cell r="AJ186">
            <v>1</v>
          </cell>
          <cell r="AK186" t="str">
            <v>No Aplica</v>
          </cell>
          <cell r="AL186" t="str">
            <v>No Aplica</v>
          </cell>
          <cell r="AM186" t="str">
            <v>No Aplica</v>
          </cell>
          <cell r="AN186">
            <v>1</v>
          </cell>
          <cell r="AO186" t="str">
            <v>Gestión de la Función Archivística y del patrimonio documental del Distrito Capital</v>
          </cell>
          <cell r="AP186" t="str">
            <v>No Aplica</v>
          </cell>
          <cell r="AQ186" t="str">
            <v>No Aplica</v>
          </cell>
          <cell r="AR186" t="str">
            <v>No Aplica</v>
          </cell>
          <cell r="AS186" t="str">
            <v>No Aplica</v>
          </cell>
          <cell r="AT186" t="str">
            <v>No Aplica</v>
          </cell>
          <cell r="AU186" t="str">
            <v>No Aplica</v>
          </cell>
          <cell r="AV186" t="str">
            <v>No Aplica</v>
          </cell>
          <cell r="AW186" t="str">
            <v>No Aplica</v>
          </cell>
          <cell r="AX186" t="str">
            <v>No Aplica</v>
          </cell>
          <cell r="AY186" t="str">
            <v>No Aplica</v>
          </cell>
          <cell r="AZ186" t="str">
            <v>No Aplica</v>
          </cell>
          <cell r="BA186" t="str">
            <v>No Aplica</v>
          </cell>
          <cell r="BB186" t="str">
            <v>No Aplica</v>
          </cell>
          <cell r="BC186" t="str">
            <v>No Aplica</v>
          </cell>
          <cell r="BD186" t="str">
            <v>No Aplica</v>
          </cell>
          <cell r="BE186" t="str">
            <v>No Aplica</v>
          </cell>
          <cell r="BF186" t="str">
            <v>No Aplica</v>
          </cell>
          <cell r="BG186" t="str">
            <v>No Aplica</v>
          </cell>
          <cell r="BH186" t="str">
            <v>No Aplica</v>
          </cell>
          <cell r="BI186" t="str">
            <v>No Aplica</v>
          </cell>
          <cell r="BJ186" t="str">
            <v>No Aplica</v>
          </cell>
          <cell r="BK186" t="str">
            <v>No Aplica</v>
          </cell>
          <cell r="BL186" t="str">
            <v>No Aplica</v>
          </cell>
          <cell r="BM186" t="str">
            <v>Plan de Acción SGCGestión de la Función Archivística y del patrimonio documental del Distrito Capital</v>
          </cell>
          <cell r="BN186" t="str">
            <v>Mejorar el índice de satisfacción de  las entidades distritales frente a los servicios prestados por el Archivo de Bogotá</v>
          </cell>
          <cell r="BO186" t="str">
            <v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v>
          </cell>
          <cell r="BP186" t="str">
            <v>Identificar el grado de satisfacción de las entidades frente a los servicios prestados por la Dirección Distrital de Archivo, con el fin de reunir informacion que permita una adecuada toma de desiciones para un excelente servicio a las entidades</v>
          </cell>
          <cell r="BQ186" t="str">
            <v xml:space="preserve">Informe de la aplicación de la encuesta de satisfacción, y sistematización de las encuestas aplicadas.
</v>
          </cell>
          <cell r="BR186" t="str">
            <v>Constante</v>
          </cell>
          <cell r="BS186">
            <v>0.98</v>
          </cell>
          <cell r="BT186">
            <v>0.98</v>
          </cell>
          <cell r="BU186">
            <v>0.98</v>
          </cell>
          <cell r="BV186">
            <v>0.98</v>
          </cell>
          <cell r="BW186">
            <v>0.98</v>
          </cell>
          <cell r="BX186">
            <v>0.98</v>
          </cell>
          <cell r="BY186">
            <v>0.98</v>
          </cell>
          <cell r="BZ186">
            <v>0.98</v>
          </cell>
          <cell r="CA186">
            <v>0.98</v>
          </cell>
          <cell r="CB186">
            <v>0.98</v>
          </cell>
          <cell r="CC186">
            <v>0.98</v>
          </cell>
          <cell r="CD186">
            <v>0.98</v>
          </cell>
          <cell r="CE186">
            <v>0.98</v>
          </cell>
          <cell r="CF186">
            <v>0.98</v>
          </cell>
          <cell r="CG186">
            <v>0.98</v>
          </cell>
          <cell r="CH186">
            <v>0.98</v>
          </cell>
          <cell r="CI186">
            <v>0.98</v>
          </cell>
          <cell r="CJ186">
            <v>0.98</v>
          </cell>
          <cell r="CK186">
            <v>0.98</v>
          </cell>
          <cell r="CL186">
            <v>0.98</v>
          </cell>
          <cell r="CM186">
            <v>0.98</v>
          </cell>
          <cell r="CN186">
            <v>0.98</v>
          </cell>
          <cell r="CO186">
            <v>0.98</v>
          </cell>
          <cell r="CP186">
            <v>0.98</v>
          </cell>
          <cell r="CQ186">
            <v>0.98</v>
          </cell>
          <cell r="CR186">
            <v>0.98</v>
          </cell>
          <cell r="CS186">
            <v>0.98</v>
          </cell>
          <cell r="CT186">
            <v>0.98</v>
          </cell>
          <cell r="CU186" t="str">
            <v xml:space="preserve">El grado de satisfacción para el mes de enero es del 98% del índice de satisfacción de entidades del Distrito, resultado de las 7 mesas de trabajo y de la jornada de socialización realizada a las siguientes entidades:
Intituto Distrital para la Protección de la niñez y la juventud - IDIPRON, Unidad Administrativa Especial de Cuerpo de Bomberos-  UECOB, Secretaría Distrital de Salud SDS y Personeria de Bogotá
Se aplicaron 15 encuestas de satisfacción </v>
          </cell>
          <cell r="CV186" t="str">
            <v/>
          </cell>
          <cell r="CW186" t="str">
            <v>Permite reunir y conocer informacion que permita una adecuada toma de desiciones y aumentar el grado de satisfacción de las entidades distritales.</v>
          </cell>
          <cell r="CX186">
            <v>0.97</v>
          </cell>
          <cell r="CY186">
            <v>0.98</v>
          </cell>
          <cell r="CZ186" t="str">
            <v>Se aplicaron 83 encuestas de satisfacción, de las cuales 23 se aplicaron a  UAERMV y ERU con relación a los talleres de documento electrónico, 22 encuestas se aplicaron a UAESP, Subred Centro Oriente, Capital Slaud, UAECOB, Contraloría de Bogotá, Subred Sur, SDHT, SDS y FONCEP; y  en  Sistema Integrado de Conservación se aplicaron 38 ENCUESTAS a 18 entidades las cuale son: SDS, SDP,IDARTES,SDDE,SDHT,SDM,SDCSJ,PERSONERIA, OFB,EMB, SDCRD,VEEDURIA, SDG,SJD,SDIS,SDMujer,CONCEJO DE BOGOTÁ y SDH en el marco del desarrollo de acciones de asistencia técnica.  Se obtuvo un resultado promedio de 97%.</v>
          </cell>
          <cell r="DA186" t="str">
            <v>La pregunta relacionada sobre los recursos utilizados presentó la calificación más baja especialmente para las jornadas de socialización o talleres realizados a las entidades.</v>
          </cell>
          <cell r="DB186" t="str">
            <v>Permite hacer retroalimentaciones al interior del Archivo de Bogotá, con la finalidad de ofrecer con mayor calidad el servicio prestado a las entidades distritales  y así aumentar el grado de satisfacción.</v>
          </cell>
          <cell r="DC186">
            <v>0.96</v>
          </cell>
          <cell r="DD186">
            <v>0.98</v>
          </cell>
          <cell r="DE186" t="str">
            <v>Se aplicaron 48 encuestas de satisfacción, de las cuales distribuidas así:
*Línea 4 TVD: 7 encuestas aplicadas a SED, DADEP, Subred Centro Oriente y Contraloría.
*Línea 3 SIC: 12 encuestas aplicadas a UAESP, Contraloría, SDIS, SDH, SDCRD, SDS, SDA, SED, SDG, SDSCJ, CVP y SDMujer.
*SGDEA: 12 encuestas aplicadas a SDH, IDU, IPES, UDFJC, Terminal, IDPYBA, SDA, SG, Aguas Bogotá e IDCBIS.
*Asistencias técnicas: 17 encuestas aplicadas a UAESP, SDSCJ, SDS, IPES, Subred Sur, Fundación Ángel Escobar, Inest-In, Aguas Bogotá, Contraloría, IDIPRON, OFB, SDM, Jahv MacGregor y Consejurídicas S.A. 
Se obtuvo un resultado promedio de 96% del índice de satisfacción de las entidades.</v>
          </cell>
          <cell r="DF186" t="str">
            <v>La pregunta que hace que el indice de satisfacción no se mantenga en 98% es  la numero 2.¿Los recursos utilizados fueron pertinentes para el tipo de Asesoria realizada?. Esta pregunta aunque no es calificada deficiente, el porcentaje de satisfacción se afecta ya que es un promedio alto que se debe mantener. se evidencia mejorar los recursos utilizados en la asistencia técnica.</v>
          </cell>
          <cell r="DG186" t="str">
            <v>Permite identificar las fortalezas que tiene el Archivo de Bogotá frente al servicio que se le ofrecea a las entidades distritales y las mejoras que hay que realizar con la finalidad de dar un valor agregado al servicio.</v>
          </cell>
          <cell r="DH186">
            <v>0.95</v>
          </cell>
          <cell r="DI186">
            <v>0.98</v>
          </cell>
          <cell r="DJ186" t="str">
            <v xml:space="preserve">Durante el mes de abril se aplicaron cincuenta y un (51) encuestas de satisfacción, las cuales se encuentran distribuidas así:
*Línea 4 TVD: quince (15) encuestas aplicadas a Capital Salud, Contraloría de Bogotá, Acueducto, Secretaría Distrital de Educación, Subred Norte, Gobierno, IPES, Universidad Distrital y DADEP.
*Línea 3 SIC: once (11) encuestas aplicadas a la Secretaría Distrital del Hábitat , Secretaría Distrital de Planeación, Secretaría Distrital Jurídica, Secretaría Distrital de Desarrollo Económico, Secretaría Distrital de Integración Social, Concejo de Bogotá, Veeduría Distrital, Empresa metro, Secretaría Distrital de Ambiente, Orquesta Filarmónica de Bogotá, Secretaría Distrital de Cultura, Recreación y Deporte.
*SGDEA: Siete (7) encuestas aplicadas a Secretaría Distrital de Gobierno, Empresa Metro, Aguas de Bogotá y IDCBIS
*Asistencias técnicas: dieciocho (18) encuestas aplicadas a Secretaría Distrital de Gobierno, Fundación Alejandro Angel Escobar, Morato, IDIPRON, FOCEP, Secretaría Distrital de Movilidad, Departamento del Servicio Civil, IDPC, Canal Capital, DADEP, Secretaría Distrital de Planeación, Instituto de Recreación y Deporte, Junta Administradora Local Tunjuelito, Departamento Administrativo Civil, Instituto Distrital de Turismo, Secretaría Distrital de Gobierno y Gimnasio Moderno
Se obtuvo un resultado promedio de 95% del índice de satisfacción de las entidades.
</v>
          </cell>
          <cell r="DK186" t="str">
            <v>La pregunta No. 4 ¿Califique el tiempo de respuesta a la solicitud de asesoria?, contemplada en la encuesta que mide el indice de satisfacción es la pregunta que se ha identificado que hace que la medición no alcance el 98% grado de satisfacción. Dicha pregunta aunque no es calificada deficiente, el porcentaje de satisfacción se afecta ya que es un promedio alto el que se debe mantener. Por lo que se hace necesario mejorar el tiempo de respuesta de las asistencias.</v>
          </cell>
          <cell r="DL186" t="str">
            <v>Medición del grado de satisfacción y conocimiento de la calidad de las asistencias técnicas en gestión documental que brinda de manera directa a las entidades distritales, con el fin de determinar las oportunidades de mejora que se identifiquen y de tal manera iniciar las acciones respectivas.</v>
          </cell>
          <cell r="DM186">
            <v>0.97</v>
          </cell>
          <cell r="DN186">
            <v>0.98</v>
          </cell>
          <cell r="DO186" t="str">
            <v xml:space="preserve">Durante el mes de mayo se aplicaron ochenta y ocho (88) encuestas de satisfacción, las cuales se encuentran distribuidas así:
*Línea 4 TVD: 11 encuestas aplicadas a Unidad de Mantenimeinto Vial, Contraloría de Bogotá,Secretaría de Educación y Concejo de Bogotá,
*Línea 3 SIC: 17 encuestas aplicadas a Insituto para la Economia Social-IPES, Canal Capital ,Personeria de Bogotá, Secretaría de Educación, IDARTES, Departamento Administrativo del Servicio Civil, IDIPRON, Veeduria Distrital, Corporación Bogotá Región Dinamica- INVEST IN BOGOTA,  Secretaría Distrital de Movilidad, Orquesta Filarmonica de Bogotá, Secretaría de Seguridad y Convivencia, Secretaría Distrital de Gobierno y Secretaría Distrital de la Mujer.
*SGDEA : 7 Encuestas aplicadas a Corporación Bogotá Región Dinamica-INVEST IN BOGOTA,Personería de Bogota, Canal Capital, Empresa de Acueducto y Alcantarillado, Departamento Adminsitrativo Defensoría del Espacio Público.
*Asistencias técnicas:53 encuestas aplicadas a Secretaría Distrital Juridica, Secretaría Distrital de Salud, Subred Suroccidente, Subred Sur, Subred Norte, ,Subred Centro Oriente, Aguas de Bogotá, Secretaría Distrital de Planeación, Dadep.
Y una ( 1) Jornada  de Socialización sobre Organización  Documental a 27 funcionarios de la UAESP.
El grado de satisfacción a las entidades distritales para este periodo es de 97%.
</v>
          </cell>
          <cell r="DP186" t="str">
            <v>Se evidenció dificultad en la  pregunta No 2 "Los recursos utilizados fueron pertinentes para el tipo de asesoría realizada", como resultado se obtuvo un puntaje del 96,36%. Lo anterior afectó el resultado de la medición del grado satisfacción para el mes de mayo.</v>
          </cell>
          <cell r="DQ186" t="str">
            <v>Medir el grado de satisfacción y expectativas de las asistencias técnicas en gestión documental que se prestan de manera directa a las entidades distritales, con el fin de determinar las oportunidades de mejora que se identifiquen y de tal manera iniciar las acciones respectivas.</v>
          </cell>
          <cell r="DR186">
            <v>0.93</v>
          </cell>
          <cell r="DS186">
            <v>0.98</v>
          </cell>
          <cell r="DT186" t="str">
            <v>Durante el mes de junio se aplicaron ciento cincuenta y cuatro (154)  encuestas de satisfacción, distribuidas así:
*Línea 4 TVD: 11 encuestas aplicadas a Secretaría de Educación Distrital Concejo de Bogotá,Secretaría de Integación Social ,Capital Salud  ,Contraloria de Bogotá,Unidad de Mantenimeinto Vial.
*Línea 3 SIC: 10 encuestas aplicadas a Orquesta Filarmonica de Bogotá ,Personería ,Secretaría de Integración Social  ,Secretaría Distrital de Ambiente, Secretaría Disitrital de Movilidad ,Secretaría Distrital de Cultura y Deporte ,Secretaria Distrital de Gobierno,Empresa Metro de Bogotá,Secretaría de Desarrollo Económico ;Secretaría de Seguridad y Convivencia .
*SGDEA : 6 Encuestas aplicadas a  Personería de Bogotá ,Secretaría Distrital de Planeación .
*Asistencias técnicas: 127 Encuestas aplicadas a Foncep ,Capital Salud Departamento Administrativo Defensoria del Espacio Público ,Ipes ,Idripón ,Terminal de Transportes ,Canal Capital ,Contraloría de Bogotá,Subredes Secretaría de Salud ,Secretaría de Educación ,Seceretaría de la Mujer ,Secretaría Juridica Distrital ,Secretaría del Habitat , Secretaría de Ambiente, Secretaría de Planeación.
El grado de satisfacción a las entidades distritales para este periodo es de 93%</v>
          </cell>
          <cell r="DU186" t="str">
            <v>Las preguntas que hacen que el índice de satisfacción no se mantenga en 98% por el contrario bajen al 93%  son las siguientes:  No. 2 ¿Los recursos utilizado fueron pertienentes para el tipo de asesoria realizada? y la No. 4 ¿Califique el tiempo de respuesta a la solicitud de asesoria?. Estas preguntas son calificadas como satisfactorio, sin embargo hacen que el porcentaje de satisfacción disminuya y no se alcance a llegar a la meta promedio esperado ( 98%). Teniendo en cuenta lo anterior se ha revisado la metodologia de la encuesta y se realizará  una accion de mejora en el instrumento encaminado y que en dicha modificación el lenguaje plasmado sea más claro, y  también se aumenten las opciones de preguntas lo cual hará que tengamos un mejor análisis  en los resultados.</v>
          </cell>
          <cell r="DV186" t="str">
            <v>Percibir el grado de satisfacción de las entidades en atención a las diferentes modalidades de Asistencia Técnica que brinda la Dirección Archivo Distrital de Bogotá.</v>
          </cell>
          <cell r="DW186">
            <v>0.95</v>
          </cell>
          <cell r="DX186">
            <v>0.98</v>
          </cell>
          <cell r="DY186" t="str">
            <v xml:space="preserve">Durante el mes de julio se aplicaron setenta y un (71)  encuestas de satisfacción, distribuidas así:
Línea 4 TVD: 9 encuestas aplicadas a la Contraloría,Acueducto,Secretaría de Educación,Capital Salud y Subred Centro Oriente.
Línea 3 SIC: 11 encuestas aplicadas a Secretaría Distrital de Gobierno, Secretaría Distrital de Ambiente, Personería de Bogotá, Corporación Bogotá Invest,Secretaría de Hábitat,Universidad Distrital,Uaesp,Veeduría de Bogotá y Contraloría.Orquesta Filarmónica de Bogotá.
SGDEA: 1 encuesta aplicada a la Terminal de Transporte.
Asistencia técnica: 50 encuestas aplicadas a Secretaria Distrital de Salud,Aguas de Bogotá,Secretaría Distrital de Hacienda, Instituto Distrital de Turismo, Secretaría Distrital de Gobierno y Universidad Distrital,Ambiente.
El grado de satisfacción a las entidades distritales para este periodo es de 95% .
Gestión:
Se envió encuesta y ficha técnica actualizadas para validación y aprobación de la OAP, para así comenzar a aplicar a las entidades distritales.
</v>
          </cell>
          <cell r="DZ186" t="str">
            <v>En este periodo la dificultad se identificó en la pregunta No. 2: "Los recursos utilizados fueron pertinentes para el tipo de asesoría realizada?"presentando una calificación del 89,86% .</v>
          </cell>
          <cell r="EA186" t="str">
            <v>Medir el grado de satisfacción de las asistencias técnicas en gestión documental que se prestan de manera directa a las entidades distritales, con el fin de determinar las oportunidades de mejora y de tal manera iniciar las acciones respectivas.
También dentro del análisis del grado de satisfacción se puede identificar que las entidades están satisfechas con los profesionales que realizan las asistencias técnicas como también con el tiempo de respuesta frente a las solicitudes.</v>
          </cell>
          <cell r="EB186">
            <v>0.97</v>
          </cell>
          <cell r="EC186">
            <v>0.98</v>
          </cell>
          <cell r="ED186" t="str">
            <v xml:space="preserve">Durante el mes de agosto se aplicaron cincuenta y cuatro (54) encuestas de satisfacción, distribuidas así:
Línea 4 TVD: 14 encuestas aplicadas a la Unidad de Mantenimiento vial, Caja de Vivienda Popular, Secretaría de Educación, Contraloría de Bogotá y Universidad Distrital.
Línea 3 SIC: 8 encuestas aplicadas a la Fundación Gilberto Alzate, Secretaría Distrital de la Mujer, Secretaría Distrital de Movilidad, Secretaría de Hacienda Distrital, Secretaría Distrital de Salud e IDPYBA
Asistencia técnica: 32 encuestas aplicadas a la Fundación Gilberto Alzate Avendaño, Secretaría de Educación, Secretaria de la Mujer, Secretaría Distrital de Salud, Secretaría de Movilidad, Idipron, IDRD, La Terminal de Transporte, Jardín Botánico, Canal Capital, Aguas de Bogotá, Colegio Gimnasio Moderno,S ecretaría Distrital del Habitat, Instituto Distrital de Turismo, IPES, Compensar, Capital Salud, UAESP(3), Foncep(3) y Subredes (Centro Oriente,Norte,Sur,SurOccidente y Secretaría de Salud.
El grado de satisfacción fue del 97% .                                                                                                                                                                                                                                                Gestión:
Mediante memorando 3-2019-24812 del 22 de agosto, la Oficina Asesora de Planeación, dio respuesta indicando que la gestión frente a la actualización del formato 2215100-FT-596 "Encuesta de Satisfacción", se encuentra aprobada, por lo tanto ésta se empezará a aplicar a los entidades distritales a partir del mes de septiembre.
</v>
          </cell>
          <cell r="EE186" t="str">
            <v>La pregunta que tuvo un porcentaje de satisfacción menor fue la relacionada con el tiempo de respuesta arrojando un resultado del 96,30% de satisfacción. 
La asistencia técnica se realiza por demanda y por oferta, por lo cual esta pregunta que solo va encaminada a las solicitudes de las entidades no nos cubre las entidades que les préstamos este servicio por oferta, es por esto que esta pregunta que corresponde al tiempo se abre en varias preguntas en la encuesta actualizada, que se aplicará a partir del próximo mes, las cuales están dirigidas a los dos tipos de asistencias prestadas por la Subdirección.</v>
          </cell>
          <cell r="EF186" t="str">
            <v>Nos permite medir el grado de satisfacción y expectativas de las asistencias técnicas en gestión documental que se prestan de manera directa a las entidades distritales, con el fin de determinar las oportunidades de mejora que se identifiquen y de tal manera iniciar las acciones respectivas. Adicionalmente, dentro del análisis del grado de satisfacción se identifica que las entidades estan satisfechas con los profesionales que realizan las mismas y que la Subdirección del Sistema Distrital de Archivos mejoró notoriamente los recursos prestados por la entidad arrojando un porcentaje de satisfacción del 97%.</v>
          </cell>
          <cell r="EG186">
            <v>0.98</v>
          </cell>
          <cell r="EH186">
            <v>0.98</v>
          </cell>
          <cell r="EI186" t="str">
            <v>Durante el mes de sepiembre se aplicaron cuarenta y seis (46) encuestas de satisfacción, distribuidas así:
Línea 4 TVD: 7 encuestas aplicadas a la Unidad de Mantenimiento vial, Caja de Vivienda Popular, Secretaría de Educación y Contraloría de Bogotá. .
Línea 3 SIC: 10 encuestas aplicadas a la Secretaría Distrital del Habitát, Secretaría de Desarrollo Económico, Secretaría Jurídica Distrital, Secretaría de Convivencia y Justicia, ,Secretaría de Integración Social, Secretaría de Educación del Distrito, Secretaría Distrital de Cultura, Recreación y Deporte, Departamento Administrativo del Servicio Civil Distrital, Secretaría Distrital de Movilidad e IDARTES.
Asistencia técnica: 27 encuestas aplicadas a la Secretaría Distrital del Habitát, Loteria de Bogotá, IDPC, Canal Capital, Orquesta Filarmónica de Bogotá, Capital Salud, IDT, Secretaría Distrital de Ambiente, UAESP, Aguas de Bogotá, Secretaría de Seguridad, Convivencia y Justicia, INVEST, Instituto Distrital de Turismo, Subred Sur Occidente, Subred Centro Oriente, Subred Integrada del Sur, Empresa de Acueducto y Alcantarillado de Bogotá, Personeria y Revisión Plus S.A -Centro de Diagnóstico,
SGDEA: 2 encuestas aplicadas a la Secretaría del Habitát.
El grado de satisfacción fue del 98%</v>
          </cell>
          <cell r="EJ186" t="str">
            <v/>
          </cell>
          <cell r="EK186" t="str">
            <v>Con la apliación de esta nueva encuesta se quiere medir el grado de satisfacción que perciben las entidades de una forma más objetiva y menos subjetiva .
Para este mes se observa que se aumentó el grado de satisfacción con respecto al periodo anterior arrojando un resultado del 98%, logrando así cumplir con lo estipulado.</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v>8.66</v>
          </cell>
          <cell r="FB186">
            <v>0</v>
          </cell>
          <cell r="FC186" t="str">
            <v>Cumple</v>
          </cell>
          <cell r="FD186" t="str">
            <v>Satisfactorio</v>
          </cell>
          <cell r="FE186" t="str">
            <v>Satisfactorio</v>
          </cell>
          <cell r="FF186" t="str">
            <v>Adecuado</v>
          </cell>
          <cell r="FG186" t="str">
            <v>Coherente</v>
          </cell>
          <cell r="FH186" t="str">
            <v>Concuerda</v>
          </cell>
          <cell r="FI186" t="str">
            <v>Concuerda</v>
          </cell>
          <cell r="FJ186" t="str">
            <v>Relación directa</v>
          </cell>
          <cell r="FK186" t="str">
            <v>Adecuado</v>
          </cell>
          <cell r="FL186" t="str">
            <v>Oportuna</v>
          </cell>
          <cell r="FM186" t="str">
            <v>El indicador fue reportado de forma adecuada, coherente y consistente.</v>
          </cell>
          <cell r="FN186" t="str">
            <v>Diego Daza</v>
          </cell>
          <cell r="FO186" t="str">
            <v>Cumple</v>
          </cell>
          <cell r="FP186" t="str">
            <v>Satisfactorio</v>
          </cell>
          <cell r="FQ186" t="e">
            <v>#N/A</v>
          </cell>
          <cell r="FR186" t="str">
            <v>Adecuado</v>
          </cell>
          <cell r="FS186" t="str">
            <v>Coherente</v>
          </cell>
          <cell r="FT186" t="str">
            <v>Concuerda</v>
          </cell>
          <cell r="FU186" t="str">
            <v>Concuerda</v>
          </cell>
          <cell r="FV186" t="str">
            <v>Relación directa</v>
          </cell>
          <cell r="FW186" t="str">
            <v>Adecuado</v>
          </cell>
          <cell r="FX186" t="str">
            <v>Oportuna</v>
          </cell>
          <cell r="FY186" t="str">
            <v>Se observa una ejecución apropiada del indicador conforme la programación. Se solicita registrar los beneficios obtenidos por la generación del producto y la ejecución de las actividades para el mes de junio dado que se dejó en blanco. Además, recomiendo ampliar la descripción de las dificultades en la generación del producto (grado de satisfacción) mencionando cuales fueron las variables que han llevado a la obtención de dicho promedio de evaluación.</v>
          </cell>
          <cell r="FZ186" t="str">
            <v>Yuri Galindo</v>
          </cell>
          <cell r="GA186">
            <v>0</v>
          </cell>
          <cell r="GB186" t="str">
            <v>Anticipado</v>
          </cell>
          <cell r="GC186" t="e">
            <v>#N/A</v>
          </cell>
          <cell r="GD186">
            <v>0</v>
          </cell>
          <cell r="GE186">
            <v>0</v>
          </cell>
          <cell r="GF186">
            <v>0</v>
          </cell>
          <cell r="GG186">
            <v>0</v>
          </cell>
          <cell r="GH186">
            <v>0</v>
          </cell>
          <cell r="GI186">
            <v>0</v>
          </cell>
          <cell r="GJ186">
            <v>0</v>
          </cell>
          <cell r="GK186">
            <v>0</v>
          </cell>
          <cell r="GL186">
            <v>0</v>
          </cell>
          <cell r="GM186">
            <v>0</v>
          </cell>
          <cell r="GN186">
            <v>0</v>
          </cell>
          <cell r="GO186" t="e">
            <v>#N/A</v>
          </cell>
          <cell r="GP186">
            <v>0</v>
          </cell>
          <cell r="GQ186">
            <v>0</v>
          </cell>
          <cell r="GR186">
            <v>0</v>
          </cell>
          <cell r="GS186">
            <v>0</v>
          </cell>
          <cell r="GT186">
            <v>0</v>
          </cell>
          <cell r="GU186">
            <v>0</v>
          </cell>
          <cell r="GV186">
            <v>0</v>
          </cell>
          <cell r="GW186">
            <v>0</v>
          </cell>
          <cell r="GX186">
            <v>0</v>
          </cell>
          <cell r="GY186">
            <v>1</v>
          </cell>
          <cell r="GZ186">
            <v>0.98979591836734693</v>
          </cell>
          <cell r="HA186">
            <v>0.97959183673469385</v>
          </cell>
          <cell r="HB186">
            <v>0.96938775510204078</v>
          </cell>
          <cell r="HC186">
            <v>0.98979591836734693</v>
          </cell>
          <cell r="HD186">
            <v>0.94897959183673475</v>
          </cell>
          <cell r="HE186">
            <v>0.96938775510204078</v>
          </cell>
          <cell r="HF186">
            <v>0.98979591836734693</v>
          </cell>
          <cell r="HG186">
            <v>1</v>
          </cell>
          <cell r="HH186" t="str">
            <v/>
          </cell>
          <cell r="HI186" t="str">
            <v/>
          </cell>
          <cell r="HJ186" t="str">
            <v/>
          </cell>
          <cell r="HK186">
            <v>8.66</v>
          </cell>
          <cell r="HL186">
            <v>1</v>
          </cell>
          <cell r="HM186">
            <v>0.98979591836734693</v>
          </cell>
          <cell r="HN186">
            <v>0.97959183673469385</v>
          </cell>
          <cell r="HO186">
            <v>0.96938775510204078</v>
          </cell>
          <cell r="HP186">
            <v>0.98979591836734693</v>
          </cell>
          <cell r="HQ186">
            <v>0.94897959183673475</v>
          </cell>
          <cell r="HR186">
            <v>0.96938775510204078</v>
          </cell>
          <cell r="HS186">
            <v>0.98979591836734693</v>
          </cell>
          <cell r="HT186">
            <v>1</v>
          </cell>
          <cell r="HU186">
            <v>0</v>
          </cell>
          <cell r="HV186">
            <v>0</v>
          </cell>
          <cell r="HW186">
            <v>0</v>
          </cell>
          <cell r="HX186">
            <v>0.98469387755102034</v>
          </cell>
          <cell r="HY186">
            <v>1.0204081632653061</v>
          </cell>
          <cell r="HZ186">
            <v>1.0152019991670138</v>
          </cell>
          <cell r="IA186">
            <v>1.0099958350687215</v>
          </cell>
          <cell r="IB186">
            <v>1.0047896709704289</v>
          </cell>
          <cell r="IC186">
            <v>1.0058309037900872</v>
          </cell>
          <cell r="ID186">
            <v>0.99958350687213637</v>
          </cell>
          <cell r="IE186">
            <v>0.99809603141548131</v>
          </cell>
          <cell r="IF186">
            <v>0.99958350687213626</v>
          </cell>
          <cell r="IG186">
            <v>1.0018973575824883</v>
          </cell>
          <cell r="IH186">
            <v>1.0018973575824883</v>
          </cell>
          <cell r="II186">
            <v>1.0018973575824883</v>
          </cell>
          <cell r="IJ186">
            <v>1.0018973575824883</v>
          </cell>
          <cell r="IK186">
            <v>0.98979591836734682</v>
          </cell>
          <cell r="IL186">
            <v>0.99958350687213637</v>
          </cell>
          <cell r="IM186">
            <v>1.0018973575824883</v>
          </cell>
          <cell r="IN186">
            <v>0.96938775510204078</v>
          </cell>
          <cell r="IP186">
            <v>0.98979591836734693</v>
          </cell>
        </row>
        <row r="187">
          <cell r="A187" t="str">
            <v>22A</v>
          </cell>
          <cell r="B187" t="str">
            <v>Subdirección del Sistema Distrital de Archivos</v>
          </cell>
          <cell r="C187" t="str">
            <v xml:space="preserve">Subdirector del Sistema Distrital de Archivos </v>
          </cell>
          <cell r="D187" t="str">
            <v>Julio Alberto Parra Acosta</v>
          </cell>
          <cell r="E187" t="str">
            <v>P1 -  ÉTICA, BUEN GOBIERNO Y TRANSPARENCIA</v>
          </cell>
          <cell r="F187" t="str">
            <v>P1O1 Consolidar a 2020 una cultura de visión y actuación ética,  integra y transparente</v>
          </cell>
          <cell r="G187" t="str">
            <v>P1O1A8 Modernizar y fortalecer los estándares para la gestión archivística a nivel distrital</v>
          </cell>
          <cell r="H187" t="str">
            <v>Formular e implementar estrategias que conduzcan a la modernización y eficiente gestión documental en la Administración Distrital</v>
          </cell>
          <cell r="I187" t="str">
            <v>Formular e implementar 3 estrategias que conduzcan a la modernización y eficiente gestión documental en la administración distrital</v>
          </cell>
          <cell r="J187" t="str">
            <v xml:space="preserve"> Formular e implementar estrategias que conduzcan a la modernización y eficiente gestión documental en el distrito capital, mediante acciones orientadas desde el punto archivístico y técnico a la revisión y evaluación de las tablas de valoración y retención, asistencia técnica a las entidades distritales en materia de la función archivística, elaboración y ajustes de los instrumentos archivísticos y otros componentes de la gestión documental, implementación de la política de gestión documental como componente del modelo integrado de planeación y gestión -MIPG.</v>
          </cell>
          <cell r="K187" t="str">
            <v xml:space="preserve">  Número de estrategias formuladas e implementadas que conduzcan a la modernización y eficiente gestión documental en la administración distrital     </v>
          </cell>
          <cell r="L187" t="str">
            <v>Número de estrategias formuladas e implementadas que conduzcan a la modernización y eficiente gestión documental en la administración distrital</v>
          </cell>
          <cell r="M187">
            <v>0</v>
          </cell>
          <cell r="O187" t="str">
            <v>Estrategias formuladas</v>
          </cell>
          <cell r="P187" t="str">
            <v>Desarrollar acciones que conduzcan a la modernización y eficiente gestión documental en el Distrito Capital
Elaborar y/o ajustar los instrumentos archivísticos y otros componentes de la gestión documental por parte de las Entidades Distritales, Organismos de Control Distritales y Concejo de Bogotá</v>
          </cell>
          <cell r="Q187" t="str">
            <v xml:space="preserve">Estretegia 1
*Documento “Propuesta de alternativas para solucionar el almacenamiento de los archivos centrales y fondos acumulados de las entidades del distrito”: Diagnostico, Evidencias de reunión, listado de asistencia, propuesta de alternativas para solucionar el almacenamiento de los archivos centrales y fondos acumulados de las entidades del distrito.
*Documento “Propuesta de lineamiento de implementación del Sistema de Gestión de Documento de Archivo, bajo el estándar NTC- ISO 30300: 2013”: Plan de trabajo, evidencias de reunión, listados de asistencia y propuesta de lineamiento de implementación del Sistema de Gestión de Documento de Archivo, bajo el estándar  NTC- ISO 30300: 2013.
Estrategia 2:
*Asistencias Técnicas: Listas de asistencia y/o evidencias de reunión, Conceptos e informes técnicos
*Acciones de Normalización: Evidencia de Reunión, lista de asistencias, propuesta de instrumentos de normalización, Boletín de divulgación de normas técnicas, boletín vigilancia Estratégica, artículos de prensa enviados y publicación Conceptos Técnicos
*Visitas de Seguimiento: Comunicación oficial de realización de visita, actas de apertura y cierre de la visita e informe de visita radicado.
Estrategia 3
*Documentos SIC y copia de las actas de reunión de la instancia competente aprobando el SIC.
*Planes de trabajo , comunicaciones oficiales remitiendo a las entidades dicho plan.
*Tablas de valoración documental y copia del acta de reunión de la instancia competente aprobando la TVD. 
* Conceptos técnicos radicados
</v>
          </cell>
          <cell r="R187" t="str">
            <v>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 con el fin de aportar en el incremento del Índice de Gobierno Abierto –IGA de las entidades distritales y a conducir a la modernización y eficiente gestión documental en la administración Distrital</v>
          </cell>
          <cell r="S187" t="str">
            <v>Constante</v>
          </cell>
          <cell r="T187" t="str">
            <v>Constante</v>
          </cell>
          <cell r="U187" t="str">
            <v>Número</v>
          </cell>
          <cell r="V187" t="str">
            <v>Eficiencia</v>
          </cell>
          <cell r="W187" t="str">
            <v>Resultado</v>
          </cell>
          <cell r="X187">
            <v>2018</v>
          </cell>
          <cell r="Y187">
            <v>0</v>
          </cell>
          <cell r="Z187">
            <v>2018</v>
          </cell>
          <cell r="AA187">
            <v>0</v>
          </cell>
          <cell r="AB187">
            <v>0</v>
          </cell>
          <cell r="AC187">
            <v>3</v>
          </cell>
          <cell r="AD187">
            <v>3</v>
          </cell>
          <cell r="AE187">
            <v>3</v>
          </cell>
          <cell r="AF187">
            <v>3</v>
          </cell>
          <cell r="AG187" t="str">
            <v>No Aplica</v>
          </cell>
          <cell r="AH187" t="str">
            <v>No Aplica</v>
          </cell>
          <cell r="AI187" t="str">
            <v>No Aplica</v>
          </cell>
          <cell r="AJ187">
            <v>1</v>
          </cell>
          <cell r="AK187">
            <v>1</v>
          </cell>
          <cell r="AL187">
            <v>1125</v>
          </cell>
          <cell r="AM187" t="str">
            <v>Fortalecimiento y modernización de la gestión pública distrital</v>
          </cell>
          <cell r="AN187">
            <v>1</v>
          </cell>
          <cell r="AO187" t="str">
            <v>Gestión de la Función Archivística y del patrimonio documental del Distrito Capital</v>
          </cell>
          <cell r="AP187" t="str">
            <v>No Aplica</v>
          </cell>
          <cell r="AQ187" t="str">
            <v>No Aplica</v>
          </cell>
          <cell r="AR187" t="str">
            <v>No Aplica</v>
          </cell>
          <cell r="AS187" t="str">
            <v>No Aplica</v>
          </cell>
          <cell r="AT187" t="str">
            <v>No Aplica</v>
          </cell>
          <cell r="AU187" t="str">
            <v>No Aplica</v>
          </cell>
          <cell r="AV187" t="str">
            <v>No Aplica</v>
          </cell>
          <cell r="AW187" t="str">
            <v>No Aplica</v>
          </cell>
          <cell r="AX187" t="str">
            <v>No Aplica</v>
          </cell>
          <cell r="AY187" t="str">
            <v>No Aplica</v>
          </cell>
          <cell r="AZ187" t="str">
            <v>No Aplica</v>
          </cell>
          <cell r="BA187" t="str">
            <v>No Aplica</v>
          </cell>
          <cell r="BB187" t="str">
            <v>No Aplica</v>
          </cell>
          <cell r="BC187" t="str">
            <v>No Aplica</v>
          </cell>
          <cell r="BD187" t="str">
            <v>No Aplica</v>
          </cell>
          <cell r="BE187" t="str">
            <v>No Aplica</v>
          </cell>
          <cell r="BF187" t="str">
            <v>No Aplica</v>
          </cell>
          <cell r="BG187" t="str">
            <v>No Aplica</v>
          </cell>
          <cell r="BH187" t="str">
            <v>No Aplica</v>
          </cell>
          <cell r="BI187" t="str">
            <v>No Aplica</v>
          </cell>
          <cell r="BJ187" t="str">
            <v>No Aplica</v>
          </cell>
          <cell r="BK187" t="str">
            <v>No Aplica</v>
          </cell>
          <cell r="BL187" t="str">
            <v>No Aplica</v>
          </cell>
          <cell r="BM187" t="str">
            <v>Plan de Acción Proyecto de inversión 1125 Fortalecimiento y modernización de la gestión pública distritalSGCGestión de la Función Archivística y del patrimonio documental del Distrito Capital</v>
          </cell>
          <cell r="BN187" t="str">
            <v xml:space="preserve"> Formular e implementar estrategias que conduzcan a la modernización y eficiente gestión documental en el distrito capital, mediante acciones orientadas desde el punto archivístico y técnico a la revisión y evaluación de las tablas de valoración y retención, asistencia técnica a las entidades distritales en materia de la función archivística, elaboración y ajustes de los instrumentos archivísticos y otros componentes de la gestión documental, implementación de la política de gestión documental como componente del modelo integrado de planeación y gestión -MIPG.</v>
          </cell>
          <cell r="BO187" t="str">
            <v>Desarrollar acciones que conduzcan a la modernización y eficiente gestión documental en el Distrito Capital
Elaborar y/o ajustar los instrumentos archivísticos y otros componentes de la gestión documental por parte de las Entidades Distritales, Organismos de Control Distritales y Concejo de Bogotá</v>
          </cell>
          <cell r="BP187" t="str">
            <v>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 con el fin de aportar en el incremento del Índice de Gobierno Abierto –IGA de las entidades distritales y a conducir a la modernización y eficiente gestión documental en la administración Distrital</v>
          </cell>
          <cell r="BQ187" t="str">
            <v xml:space="preserve">Estretegia 1
*Documento “Propuesta de alternativas para solucionar el almacenamiento de los archivos centrales y fondos acumulados de las entidades del distrito”: Diagnostico, Evidencias de reunión, listado de asistencia, propuesta de alternativas para solucionar el almacenamiento de los archivos centrales y fondos acumulados de las entidades del distrito.
*Documento “Propuesta de lineamiento de implementación del Sistema de Gestión de Documento de Archivo, bajo el estándar NTC- ISO 30300: 2013”: Plan de trabajo, evidencias de reunión, listados de asistencia y propuesta de lineamiento de implementación del Sistema de Gestión de Documento de Archivo, bajo el estándar  NTC- ISO 30300: 2013.
Estrategia 2:
*Asistencias Técnicas: Listas de asistencia y/o evidencias de reunión, Conceptos e informes técnicos
*Acciones de Normalización: Evidencia de Reunión, lista de asistencias, propuesta de instrumentos de normalización, Boletín de divulgación de normas técnicas, boletín vigilancia Estratégica, artículos de prensa enviados y publicación Conceptos Técnicos
*Visitas de Seguimiento: Comunicación oficial de realización de visita, actas de apertura y cierre de la visita e informe de visita radicado.
Estrategia 3
*Documentos SIC y copia de las actas de reunión de la instancia competente aprobando el SIC.
*Planes de trabajo , comunicaciones oficiales remitiendo a las entidades dicho plan.
*Tablas de valoración documental y copia del acta de reunión de la instancia competente aprobando la TVD. 
* Conceptos técnicos radicados
</v>
          </cell>
          <cell r="BR187" t="str">
            <v>Constante</v>
          </cell>
          <cell r="BS187">
            <v>3</v>
          </cell>
          <cell r="BT187">
            <v>3</v>
          </cell>
          <cell r="BU187">
            <v>3</v>
          </cell>
          <cell r="BV187">
            <v>3</v>
          </cell>
          <cell r="BW187">
            <v>3</v>
          </cell>
          <cell r="BX187">
            <v>3</v>
          </cell>
          <cell r="BY187">
            <v>3</v>
          </cell>
          <cell r="BZ187">
            <v>3</v>
          </cell>
          <cell r="CA187">
            <v>3</v>
          </cell>
          <cell r="CB187">
            <v>3</v>
          </cell>
          <cell r="CC187">
            <v>3</v>
          </cell>
          <cell r="CD187">
            <v>3</v>
          </cell>
          <cell r="CE187">
            <v>3</v>
          </cell>
          <cell r="CF187">
            <v>3</v>
          </cell>
          <cell r="CG187">
            <v>3</v>
          </cell>
          <cell r="CH187">
            <v>3</v>
          </cell>
          <cell r="CI187">
            <v>3</v>
          </cell>
          <cell r="CJ187">
            <v>3</v>
          </cell>
          <cell r="CK187">
            <v>3</v>
          </cell>
          <cell r="CL187">
            <v>3</v>
          </cell>
          <cell r="CM187">
            <v>3</v>
          </cell>
          <cell r="CN187">
            <v>3</v>
          </cell>
          <cell r="CO187">
            <v>3</v>
          </cell>
          <cell r="CP187">
            <v>3</v>
          </cell>
          <cell r="CQ187">
            <v>3</v>
          </cell>
          <cell r="CR187">
            <v>3</v>
          </cell>
          <cell r="CS187">
            <v>3</v>
          </cell>
          <cell r="CT187" t="str">
            <v/>
          </cell>
          <cell r="CU187" t="str">
            <v xml:space="preserve">Estrategia 1 MIPG  tendrá ejecución a partir del mes de marzo 2019.
Estrategia 2 Herramientas: 
Asistencia Técnica: Se realizaron 12 acciones dentro de las modalidades 2 conceptos técnicos, 1 jornada de socialización, 7 mesas de trabajo y 2 visitas técnicas.
Normalización: Se realizó una acción de Vigilancia Estratégica por medio del envió de 3 boletines internos enviados por vía correo electrónico.
Visitas de Seguimiento: Para el mes de enero no se realizaron visitas de seguimiento dado que no estaban programadas de acuerdo con el cronograma de visitas aprobado.
Estrategia 3 IGA+10: Se elaboró el Plan de Trabajo de la Línea 3 para el Sistema Integrado de Conservación SIC  y el Plan de trabajo para las Tablas de Valoración de Documental TVD - Linea 4.  Así mismo, se realizaron cuatro conceptos de revisión y evaluación de Tablas de Retención Documental a entidades distritales.
</v>
          </cell>
          <cell r="CV187" t="str">
            <v/>
          </cell>
          <cell r="CW187" t="str">
            <v>Desarrollar acciones que conduzcan a la modernización y eficiente gestión documental en el Distrito Capital</v>
          </cell>
          <cell r="CX187">
            <v>3</v>
          </cell>
          <cell r="CY187" t="str">
            <v/>
          </cell>
          <cell r="CZ187" t="str">
            <v>EST.MIPG: Ejecución a partir de marzo. EST.Herramientas: Asistencia Técnica: 26 acciones: 10 conceptos técnicos, 2 jornadas de socialización, 10 mesas de trabajo y 4 visitas técnicas. Normalización:3 acciones: 1 acción de Vigilancia Estratégica y 2 acciones por divulgación de artículos de prensa. Visitas de Seguimiento: Se realizaron 4 visitas de acuerdo con el cronograma. EST.IGA+10: Línea 3 SIC- se socializó el Modelo de Madurez del Sistema Integrado de Conservación a 21 entidades distritales, se realizó la aplicación del Modelo de Madurez en 7 entidades distritales y se remitió el documento de lineamientos resultado de la aplicación del MDM. Línea 4-TRD: Se realizaron visitas a los fondos documentales acumulados, se formuló plan de trabajo y metodología para elaboración de las Memorias de la Estrategia IGA+10 actualización de la guía de series transversales. Y 3 acciones: 2 conceptos de revisión y evaluación de TRD y 1 concepto de revisión y evaluación de TVD.</v>
          </cell>
          <cell r="DA187" t="str">
            <v/>
          </cell>
          <cell r="DB187" t="str">
            <v>Brindar asistencia técnica y acompañamiento directo, exclusivo, especializado e intensivo a las entidades en la elaboración y/o ajustes requeridos a instrumentos archivísticos, de tal forma que dichos instrumentos atiendan a los requisitos técnicos establecidos en la normatividad nacional y distrital y sean aplicables a la realidad de cada entidad</v>
          </cell>
          <cell r="DC187">
            <v>3</v>
          </cell>
          <cell r="DD187" t="str">
            <v/>
          </cell>
          <cell r="DE187" t="str">
            <v>EST.MIPG: Se elaboró y aprobó los 2 planes de trabajo 1. solución de almacenamiento y administración de los archivos centrales y fondos acumulados para entidades del Distrito y 2. propuesta de lineamiento para implementación del SGDA y SIGA, bajo el estándar NTC-ISO 30300:2013. EST.Herramientas: Asistencia Técnica: 34 acciones: 14 conceptos técnicos, 17 mesas de trabajo y 3 visitas técnicas.Normalización:4 acciones: 1 acción de Vigilancia Estratégica, 2 acciones por divulgación de artículos de prensa y 1 acción del 1er entregable del Banco de conceptos Técnicos de gestión documental y archivo. Visitas de Sgmto: 5 visitas de acuerdo con el cronograma.EST.IGA+10:Línea 3 SIC- mesa de asistencia técnica para el sgmto de implementación del SIC a las 5 entidades piloto y aplicación del MDM en 9 entidades distritales. Línea 4 TRD- socialización del procedimiento de asistencia técnica en reunión de sgmto y 3 acciones conceptos técnicos de revisión y evaluación de TRD.</v>
          </cell>
          <cell r="DF187" t="str">
            <v/>
          </cell>
          <cell r="DG187" t="str">
            <v>Aporta al incremento del Índice de Gobierno Abierto –IGA de las entidades distritales conduciendo a la modernización y eficiente gestión documental en la administración Distrital</v>
          </cell>
          <cell r="DH187">
            <v>3</v>
          </cell>
          <cell r="DI187" t="str">
            <v/>
          </cell>
          <cell r="DJ187" t="str">
            <v xml:space="preserve">EST 1 MIPG: Para el proyecto se inició  1. Facilidades de Archivo: la recopilación de la información a la alternativa de tercerización de éste buscando contratos referentes en el SECOP I y por otro lado se contempla la alternativa de la adquisición de un lote para construir la bodega de archivo búsqueda que se ha realizado por internet. 2. Propuesta de lineamiento: para la implementación del SGDA y SIGA, bajo el estándar NTC — ISO 30300:2013 se empezó con la recopilación y analisis de la información de acuerdo con el plan de trabajo entregado en el mes de marzo.
EST 2 Herramientas: Asistencia Técnica: : 28 acciones: 7 conceptos técnicos, 18 mesas de trabajo y 3 visitas técnicas. Normalización: 3 acciones: Una (1) acción de Vigilancia Estratégica a cuatro boletines internos y dos (2) acciones por divulgación de artículos de prensa con tres envíos de información. Visitas de Sgmto: 8 visitas realizadas.
EST 3 IGA+10:Línea 3 SIC- 1: Se llevó a cabo la aplicación del Modelo de madurez del SIC en cuatro entidades distritales: (Empresa Metro de Bogotá S.A, Orquesta Filarmónica de Bogotá, Personería de Bogotá, Veeduría Distrital)  y se remitió el documento de lineamientos a dichas entidades.
2: Se realizaron dos (2) mesas colaborativas entre entidades, cuyo propósito fue reunir a los equipos interdisciplinarios encargados de la formulación y  actualización del SIC, para compartir el conocimiento y explicar la metodología implementada en cada entidad en la formulación del documento SIC. Para dichas mesas de trabajo se citaron 10 entidades, en donde asistieron cinco entidades en cada una de ellas.  Línea 4 TRD -  1: Se realizaron cuatro (4) reuniones de seguimiento al desarrollo de productos los días 1, 3, 8 y 22 de abril de 2019. 2: Se realizó una (1) visita al depósito de la Subred Norte (6 sedes). 3:  Se realizarón mesas de trabajo con Secretaría Distrital de Movilidad, Subred Sur, IPES, Universidad Distrital, DADEP, Capital Salud, EAAB y Contraloría de Bogotá. 4: Se realizarón dos (2) jornadas de socialización: a.Para la Secretaría Distrital de Gobierno con las asistencia de 10 localidades (Diagnóstico y TVD) y b. Para la Contraloría y Secretaría Distrital de Educación (TVD y FVD) y 5: Se hizo entrega de tres (3) pre -diagnósticos al supervisor: FONCEP, Secretaría de Movilidad  y Concejo de Bogotá.
</v>
          </cell>
          <cell r="DK187" t="str">
            <v/>
          </cell>
          <cell r="DL187" t="str">
            <v>EST. 1 MIPG: Avance en la recopilación de información para la elaboración de documento propuesta  de solución de almacenamiento y administración de los archivos centrales y fondos acumulados para las entidades del Distrito y del mismo modo para la propuesta del  lineamiento para la implementación del sistema de gestión de documento de archivo — SGDA y subsistema interno de gestión documental y archivo - SIGA.
EST. 2 Herramientas: Asistencia Técnica: Avance en los procesos de elaoración e implemetación de los instrumentos archivísticos y en los procesos de la gestión documental de  las diferentes enhtidades del distrito.
Normalización: En la realización de las acciones de vigilancia estratégica y divulgación de articulos de prensa, se realiza difusión de información de intéres  y actualizada en materia archivística en general para los funcionarios y contratistas del Archivo de Bogotá y Visitas de Seguimiento: Efectivo seguimiento al cumplimiento de la normativa archivística a las entidades visitadas en el presente periodo.
EST.3 IGA+10: LINEA 3 - SIC: Aplicación del Modelo de madurez del SIC en cuatro (4) entidades distritales: Empresa Metro de Bogotá S.A, Orquesta Filarmónica de Bogotá, Personería de Bogotá, Veeduría Distrital Y Concejo de Bogotá, y  remisión del documento de lineamientos a dichas entidades.
LINEA 4 -TVD: Identificación de los fondos documentales acumulados cerrados que existen en las quince (15) entidades incluidas en la estrategia para formular acciones de asistencia técnica y  Conceptos de TRD y TVD:
Emisión de concepto técnico de TRD al Centro de Diagnóstico Automotor CDA Morato con viabilidad para que sea convalidado por el Consejo Distrital de Archivos.</v>
          </cell>
          <cell r="DM187">
            <v>3</v>
          </cell>
          <cell r="DN187" t="str">
            <v/>
          </cell>
          <cell r="DO187" t="str">
            <v>EST 1 MIPG:  1. Facilidades de Archivo: a. se realizó recopilación de información de la alternativa de tercerización en el SECOP II. b: se construyó cuadro comparativo de contratos de custodia y administración de archivos con terceros SECOP II. c. se avanzó en la propuesta de alternativas para solucionar el almacenamiento de los archivos centrales y fondos acumulados de las entidades del distrito y d. el 31 de mayo se realizó visita al IDRD con el fin de obtener información acerca de la bodega de archivo que construyó la entidad  2. Propuesta de lineamiento bajo el estándar NTC- ISO 30300: 2013: El 10 de mayo se realizó mesa de trabajo con el fin de hacer seguimiento al cumplimiento del plan de trabajo de la propuesta de lineamiento y se avanzó en el marco normativo de la propuesta de lineamiento 30300.
EST 2 Herramientas: Asistencia Técnica: : 41 acciones: 14 conceptos técnicos, 26 mesas de trabajo y  1 Jornada de Socialización. Normalización: 4 acciones: Una (1) acción de Vigilancia Estratégica a cuatro boletines internos, dos (2) acciones por divulgación de artículos de prensa con tres envíos de información y una (1) acción relacionada con el proyecto de circular de Vistos Buenos por parte del Archivo de Bogotá de estudios previos para insumos de papelería y otros relacionados con gestión documental. Visitas de Sgmto: 7 visitas realizadas.
EST 3 IGA+10:Línea 3 SIC- 1: Se llevó a cabo la aplicación del Modelo de madurez del SIC y se remitió documento de lineamiento a 3 entidades distritales: Agencia de Promociòn de Inversiones de Bogotá, Departamento Administrativo del Servicio Civil  Distrital e Instituto Distrital Para la Protección de la Niñez y la Juventud. 2:  El 8 y 22 de mayo se realizaron mesas colaborativas entre entidades, cuyo propósito fue reunir a los equipos interdisciplinarios encargados de la formulación y o actualización del SIC, para compartir el conocimiento y explicar la metodología implementada en cada entidad en la formulación del documento SIC, a dichas mesas de trabajo se citaron once (11) entidades. 3. Se actualizaron  los cronogramas de actividades para la formulación del SIC de seis entidades distritales.
Línea 4 TVD -  1.Plan de Trabajo (Producto): a: Se radicaron 8 Planes de trabajo con base en los diagnósticos de los Fondos Documentales Acumulados a las siguientes entidades distritales:
FONCEP (Caja de Previsión Social del Distrito), Sub Red Norte, IPES, DADEP, SDM,Concejo de Bogotá, SDE y Subred Centro Oriente y b: se realizó el 24 de mayo mesa de trabajo con FONCEP para validar información del Diagnostico del Fondo Acumulado  2. TVD aprobadas Comité Interno (Gestión): se realizaron 10 mesas de trabajo con el fin de validar avances en la elaboración de la TVD (inventario, historia institucional y fichas de valoración) y 3. Conceptos técnicos de revisión y evaluación de TRD/TVD (Producto): 4 acciones conceptos técnicos de revisión y evaluación de TRD.</v>
          </cell>
          <cell r="DP187" t="str">
            <v/>
          </cell>
          <cell r="DQ187" t="str">
            <v>EST. 1 MIPG: Se avanzó en la propuesta de soluciones de archivo como también en la propuesta de lineamiento 30300.
EST. 2 Herramientas: Visitas de Seguimiento: Efectivo seguimiento al cumplimiento de la normativa archivística a las entidades visitadas en el presente periodo. Asistencia Técnica: Avance en los procesos de elaboración e implemetación de los instrumentos archivísticos y de los procesos de la gestión documental en las diferentes entidades del distrito. Normalización: Se realizó Proyecto de circular de Vistos buenos por parte del Archivo de Bogotá de estudios previos para insumos de papelería y otros relacionados con gestión documental.
EST.3 IGA+10: Conceptos de tablas de retención documental -TRD y tablas de valoración documental - TVD:
Emisión del concepto de revisión de ajustes de la TRD (Actualización) Secretaría Distrital de Hacienda, con viabilidad para que sea convalidada por el Consejo Distrital de Archivos de Bogotá, D.C. LINEA 3 - SIC: 
LINEA 3 - SIC: Aplicación del Modelo de madurez del SIC y remisión del documento de lineamiento a tres entidades distritales: Agencia de Promociòn de Inversiones de Bogotá, Departamento Administrativo del Servicio Civil  Distrital e Instituto Distrital Para la Protección de la Niñez y la Juventud.
LINEA 4 - TVD: Se radicaron 8 Planes de trabajo con base en los diagnósticos de los Fondos Documentales Acumulados a las siguientes entidades distritales:
FONCEP (Caja de Previsión Social), Sub Red Norte, IPES, DADEP, SDM,Concejo de Bogotá, SDE y Subred Centro Oriente.</v>
          </cell>
          <cell r="DR187">
            <v>3</v>
          </cell>
          <cell r="DS187" t="str">
            <v/>
          </cell>
          <cell r="DT187" t="str">
            <v>EST 1 MIPG:  1. Facilidades de Archivo: a. el 12 de junio se realizó la visita a la Secretaría Distrital de Movilidad (consorcio SIM), con el fin de obtener información sobre la bodega de archivo que construyó la entidad, b. se ajustó y complementó la propuesta de alternativas para solucionar el almacenamiento de los archivos centrales y fondos acumulados de las entidades del distrito y c. se realizaron reuniones de seguimiento los días 14 y 17 de Junio al plan de trabajo de la propuesta.  2. Propuesta de lineamiento bajo el estándar NTC- ISO 30300: 2013: a. el 18 de junio se realizó mesa de trabajo con el fin de hacer seguimiento al cumplimiento del plan de trabajo de la propuesta de lineamiento y b. se avanzó en la estructura del Capítulo III: Lineamientos
EST 2 Herramientas: Asistencia Técnica: : 44 acciones: 20 conceptos técnicos, 22 mesas de trabajo y  2 Jornadas de Socialización. Normalización: 5 acciones: Una (1) acción de Vigilancia Estratégica a cuatro boletines internos, dos (2) acciones por divulgación de artículos de prensa con tres envíos de información, una (1) acción que corresponde al  Boletin trimestral INFONÓRMATE No.2  y una (1) acción correspondiente al Banco de conceptos Técnicos de interes General - vigencia 2017. Visitas de Sgmto: 8 visitas realizadas.
EST 3 IGA+10:Línea 3 SIC- 1: a.Se llevaron a cabo 10 mesas de asistencia técnica a 10 entidades distritales para orientar la formulación de las políticas y estrategias de conservación documental y preservación digital a largo como elementos fundamental de SIC y b: Se efectuó la revisión a los documentos SIC de las siguientes entidades:  Orquesta Filarmónica,  Secretaría  de Seguridad, Convivencia y Justicia, y Secretaría de Hacienda.
Línea 4 TVD -  1.Plan de Trabajo (Producto): a: se radicaron 7 Planes de Trabajo con base en los Diagnósticos de los Fondos Documentales Acumulados de las siguientes entidades: Empresa de Acueducto y Alcantarillado de Bogotá, Secretaría de Gobierno, Subred Sur Occidente, Subred Sur, Universidad Distrital, Capital Salud  y Secretaría de Integración Social, (Gestión): se realizaron 4 mesas de trabajo, 5 socializaciones de los diagnósticos radicados y 4 Visitas Técnicas.  2. TVD aprobadas Comité Interno (Gestión): Se realizarón 10 mesas de trabajo para TVD con las siguientes entidades: Unidad de Mantenimiento Vial, Concejo de Bogotá, Secretaría de Educación y Contraloría. y 3. Conceptos técnicos de revisión y evaluación de TRD/TVD (Producto): 4 acciones conceptos técnicos de revisión y evaluación de TRD.</v>
          </cell>
          <cell r="DU187" t="str">
            <v/>
          </cell>
          <cell r="DV187" t="str">
            <v>EST. 1 MIPG: Se avanzó en la propuesta de alternativas de soluciones de archivo como en  la propuesta  de lineamiento 30300.
EST. 2 Herramientas: Asistencia técnica: Avance en los procesos de elaboración e implemetación de los instrumentos archivísticos y de los procesos de la gestión documental en las diferentes entidades del distrito.
Normalización: Publicación del Banco de Conceptos 2017 y realización del  Boletin Infonormate. Visitas de Seguimiento: Efectivo seguimiento al cumplimiento de la normativa archivística a las entidades visitadas en el presente periodo.
EST.3 IGA+10: Conceptos de tablas de retención documental -TRD y tablas de valoración documental - TVD: Emisión de conceptos de revisión de las sigueintes tablas de retención documental con viabilidad para que sean convalidadas por el Consejo Distrital de Archivos de Bogotá, D.C.: 1. Secretaría Distrital deGobierno, 2. Secretaría General de la Alcaldía Mayor de Bogotá D.C., 3. Corporación Bogotá Región Dinámica Invest In Bogotá 
LINEA 3 - SIC: Lograr avances en la presentación de los documentos SIC de las de las siguientes entidades:  Orquesta Filarmónica,  Secretaría  de Seguiridad Convivencia y Justicia,  Secretaría de Hacienda.
LINEA 4 - TVD: Se radicaron 7 planes de trabajo con base en los diagnósticos de los Fondos Documentales Acumulados de las siguientes entidades: 1.Empresa de Acueducto y Alcantarillado de Bogotá, 2.Secretaría de Gobierno, 3.Subred Sur Occidente, 4.Subred Sur, 5.Universidad Distrital, 6.Capital Salud  y 7.Secretaría de Integración Social.</v>
          </cell>
          <cell r="DW187">
            <v>3</v>
          </cell>
          <cell r="DX187" t="str">
            <v/>
          </cell>
          <cell r="DY187" t="str">
            <v xml:space="preserve">EST 1 MIPG:  1. Facilidades de Archivo: a. se consultó los casos de estudio de España y Estados Unidos, para averiguar el método que utilizaron en estos países para definir las buenas prácticas,                                                                                                        b. se realizó la referenciación de mercado para verificar el comportamiento del mismo referente a las alternativas de la propuesta, c. se ajustó y complementó el documento de propuesta de alternativas para solucionar el almacenamiento y administración de los archivos centrales y fondos acumulados de las entidades del Distrito y d. se realizó reunión de seguimiento al plan de trabajo de la propuesta el día 10 de Julio del presente año, 2.Propuesta de lineamiento de implementación del Sistema de Gestión de Documento de Archivo, bajo el estándar NTC- ISO 30300: 2013: a. El 22 de julio se realizó mesa de trabajo con el fin de hacer seguimiento y socialización del avance de la propuesta dando cumplimiento del plan de trabajo y b. se participó en el conversatorio con la doctora Manuela Moro el día 25 de julio del presente año, donde se habló de su experiencia con esta norma y la manera en que se debe articular en nuestro país. 
EST 2 Herramientas: Asistencia Técnica: : 27 acciones: 5 conceptos técnicos a estudios previos, 2 conceptos técnicos en gestión documental,  14 mesas técnicas , 4 Jornadas de Socialización y 2 visitas técnicas. Normalización: 5 acciones: Una (1) acción de Vigilancia Estratégica a 4 boletines internos, dos (2) acciones por divulgación de artículos de prensa con 3 envíos de información, una (1) acción de la entrega de propuesta de la Guía Banco Terminológico y una (1) acción correspondiente a la entrega al grupo de comunicaciones de la DDAB de la Guía para elaboración y presentación de Tablas de Valoración documental para las entidades distritales. Visitas de Sgmto: 6 visitas realizadas.
EST 3 IGA+10:Línea 3 SIC- 1: a. Se llevaron a cabo 8 mesas de asistencia técnica a 6 entidades distritales para orientar la formulación el Plan de Conservación y Plan de Preservación Digital de los componentes de conservación documental y preservación digital  y b: Se efectuó la revisión de los avances de documentos SIC remitidos a cuatro entidades distritales.
Línea 4 TVD (Gestión) -  1. Plan de trabajo: a. se realizaron 8 socializaciones de los Diagnósticos de los Fondos Documentales Acumulados para elaboración de TVD radicados a las siguientes entidades: EEAB, Secretaría de Gobierno, Subred (Centro Oriente, Sur Occidente, Sur), Capital Salud, Secretaría de Integración y DADEP.  2. TVD aprobadas Comité Interno: se realizaron 19 mesas de trabajo para orientar la formulación de las TVD con las siguientes entidades: Unidad de Mantenimiento Vial, CVP, Secretaría de Educación y Contraloría Bogotá y 3. Conceptos técnicos de revisión y evaluación de TRD/TVD (Pdcto): 3 acciones conceptos técnicos de revisión y evaluación de TRD.
</v>
          </cell>
          <cell r="DZ187" t="str">
            <v/>
          </cell>
          <cell r="EA187" t="str">
            <v>EST. 1 MIPG: Propuesta de alternativas para solucionar el almacenamiento de los archivos centrales y fondos acumulados de las entidades del distrito: Se cuenta con una referenciación de mercado para las tres alternativas, con el fin de determinar la respuesta de éste, que me permita realizar un análisis para definir los diferentes aspectos:  técnicos, administrativos, jurídicos y financieros. Propuesta de lineamiento de implementación del Sistema de Gestión de Documento de Archivo, bajo el estándar NTC- ISO 30300: 2013  :  Se realizó un análisis de la normativa que permite definir la estructura idónea de la propuesta del lineamiento.     
EST. 2 Herramientas: Visitas de seguimiento: fortalecimiento de la gestión documental y de los archivos como procesos transversales fundamentales de la gestión administrativa y pública, que van más allá del cumplimiento normativo, incluyendo estrategias, lineamientos y herramientas que soporten y orienten en el acceso y uso de la información y documentación al interior de las entidades en términos de celeridad, oportunidad y veracidad, respondiendo a la obligación que atañe, como entidades del Distrito. Asistencia técnica: Avance en los procesos de elaboración e implemetación de los instrumentos archivísticos y de los procesos de la gestión documental en las diferentes entidades del distrito. Las modalidades de asistencia técnica han permitido que las entidades puedan aclarar sus dudas técnicas archivísticas frente a la elaboración o actualización de las Tablas de Retención Documental y de Valoración Documental (TRD y TVD), para así avanzar en la aplicación de sus instrumentos archivísticos para el acceso a la información  (como el Banco Terminológico, la Tabla de Control de Acceso), y la formulación de las herramientas de planeación estratégica (Política de Gestión Documental y Plan Institucional de Archivos- PINAR). Normalización: Entrega para la publicación de la Guía para elaboración y presentación de Tablas de Valoración documental para las entidades distritales y contar con propuesta Guía Banco terminológico, lo anterior para brindar lineamientos  claros para la normalización de la gestión documental en las entidades del Distrito.
EST.3 IGA+10: 
LINEA 3 - SIC: Lograr avances en la definición de una estructura y metodologia para la presentación de los documentos SIC y la presentación de los avances en la formulación de los  documentos SIC  por parte de las entidades Distritales
LINEA 4 - TVD:  Socialización de 8 planes de trabajo y diagnosticos de FDA para elaboración de TVD, identificación de 65 Fondo Documental Acumulado en 15 entidades de la administración distrital  correspondiente a 143845,5 ml de documentos y acompañamiento en 4 entidades distritales para la elaboración de TVD.
TRD/TVD: Emisión de concepto de revisión de la siguiente tabla de valoración documental de la Secretaría Distrital de Salud con viabilidad para que sea convalidada por el Consejo Distrital de Archivos de Bogotá, D.C.</v>
          </cell>
          <cell r="EB187">
            <v>3</v>
          </cell>
          <cell r="EC187" t="str">
            <v/>
          </cell>
          <cell r="ED187" t="str">
            <v xml:space="preserve">EST 1 MIPG: 1.Facilidades de Archivo: a. se consultó la normativa de España y Estados Unidos referentes a la propuesta de alternativas de solución para averiguar el aspecto jurídico para iniciar este análisis, b. se dio inicio al análisis técnico de cada una de las alternativas que se propone como solución y c. se realizó reuniones de seguimiento al plan de trabajo de la propuesta los días 15 y 22 de agosto, 2.Propuesta de lineamiento de implementación del Sistema de Gestión de Documento de Archivo, bajo el estándar NTC- ISO 30300: 2013: a. Los días 14 y 27 de agosto se realizaron mesas de trabajo con el fin de hacer seguimiento y revisión del avance de la propuesta dando cumplimiento al plan de trabajo y b. se avanzó en los capítulos de la propuesta de lineamiento de implementación del Sistema de Gestión de Documento de Archivo, bajo el estándar NTC- ISO 30300: 2013. 
EST 2 Herramientas: Asistencia Técnica: 30 acciones: 4 conceptos técnicos a estudios previos, 2 conceptos técnicos en gestión documental, 21 mesas técnicas y 3 Jornadas de Socialización. Normalización: 4 acciones: Una (1) acción de Vigilancia Estratégica a 4 boletines internos, dos (2) acciones por divulgación de artículos de prensa con 3 envíos de información y una (1) acción de la entrega del Proyecto de la Guía Técnica de elaboración y actualización de Tablas de Retención documental para las entidades distritales. Visitas de Sgmto: 8 visitas realizadas.
EST 3 IGA+10: Línea 3 SIC (Gestión): a. se llevaron a cabo 8 mesas de asistencia técnica a 7 entidades distritales para orientar la formulación el Plan de Conservación y Plan de Preservación Digital de los componentes de conservación documental y preservación digital y b: se efectuó la revisión de los avances de documentos SIC remitidos a trece entidades distritales.
Línea 4 TVD (Gestión) - 1. Plan de trabajo: a. se realizaron 2 socializaciones de los Diagnósticos de los Fondos Documentales Acumulados para elaboración de TVD radicados a las siguientes entidades: Secretaria de Educación Distrital y Universidad Distrital. 2. TVD aprobadas Comité Interno: se realizaron 9 mesas de trabajo para orientar la formulación de las TVD con las siguientes entidades: Unidad de Mantenimiento Vial, Caja de Vivienda Popular, Secretaría de Educación y Contraloría y 3. Conceptos técnicos de revisión y evaluación de TRD/TVD (Pdcto): 5 acciones conceptos técnicos (4 TRD y 1 TVD).
</v>
          </cell>
          <cell r="EE187" t="str">
            <v/>
          </cell>
          <cell r="EF187" t="str">
            <v xml:space="preserve">EST. 1 MIPG: Facilidades de Archivo: se inicia con el análisis jurídico y técnico de las tres alternativas, con el fin de identificar la mejor viabilidad en estos aspectos para las alternativas. Propuesta de lineamiento de implementación del Sistema de Gestión de Documento de Archivo, bajo el estándar NTC- ISO 30300: 2013: se comienza con el avance de los capítulos del documento que permite la construcción de la propuesta del lineamiento.                                                                                                                                                                                                                                          EST. 2 Herramientas: Visitas de seguimiento: se dan recomendaciones de acuerdo con los resultados de las mismas, así mismo, las entidades del Distrito con miras al cumplimiento normativo, realizan  planes de mejora y acciones correctivas o estrategias para ser desarrolladas por las mismas entidades para el mejoramiento contínuo en Gestión Documental. Asistencia técnica: Se beneficiaron 28 entidades de la administración Distrital fortaleciendo sus procesos en gestión documental, avanzan en la aplicación de sus instrumentos archivísticos para la normalización del lenguaje y el acceso a la información y la formulación de las herramientas de planeación estratégica, como también en la elaboración o actualización de las TRD y TVD. Normalización: Se hace entrega de la Guía Técnica de elaboración y actualización de TRD con el fin de que las Entidades Distritales tengan lineamientos de acuerdo a la normatividad vigente.                                                                                            EST.3 IGA+10: 
LINEA 3 - SIC: Lograr la formulación del documento SIC de 13 entidades que se han revisado a la fecha, con el propósito de tener un documento final en los tiempos programados en el plan de acción.
LINEA 4 - TVD: La Universidad Distrital y la Secretaría de Educación Distrital ya cuentan con un diagnóstico de los FDA, lo cual permite analizar el plan de trabajo y es insumo para la elaboración de sus TVD, por otro lado, se asistieron técnicamente entidades del distrito en la formulación y ajustes de sus TVD, logrando que estás prontamente sean convalidadas y den lugar a mejorar los procesos internos de cada una de las entidades.
TRD/TVD: Los conceptos técnicos de TRD (Actualización) de IDIPRON y de TVD del IDRD (Fondo cerrado Junta Administradora de Deportes de Bogotá Distrito Especial) concluyen que cumplen con los requisitos técnicos exigidos por el Archivo General de la Nación y la Dirección Distrital de Archivo de Bogotá los cuales serán presentados en la quinta sesión del Consejo Distrital de Archivos para su convalidación.
      </v>
          </cell>
          <cell r="EG187">
            <v>3</v>
          </cell>
          <cell r="EH187" t="str">
            <v/>
          </cell>
          <cell r="EI187" t="str">
            <v xml:space="preserve">EST 1 MIPG: 1.Facilidades de Archivo: a. se realizó el análisis de los aspectos jurídicos, técnicos, administrativos y financieros de las alternativas y b. se efectuó reuniones con el fin de hacer seguimiento al cumplimiento del plan de trabajo y microplaneación los días 17, 20, 24 y 27 de septiembre del presente año. 2.Propuesta de lineamiento de implementación del Sistema de Gestión de Documento de Archivo, bajo el estándar NTC- ISO 30300: 2013: a. los días 10 y 26 de septiembre del presente año se efectuaron reuniones con el fin de hacer seguimiento al cumplimiento del plan de trabajo y microplaneación y b. se avanzó en la introducción, tabla de contenido, marco téorico y normativo de la propuesta de lineamiento de implementación del Sistema de Gestión de Documento de Archivo, bajo el estándar NTC- ISO 30300: 2013.
EST 2 Herramientas: Asistencia Técnica: 25 acciones: 5 conceptos técnicos a estudios previos, 2 conceptos técnicos en gestión documental, 27 mesas de trabajo y 1 visita técnica. Normalización: 2 acciones: una (1) acción que corresponde al Boletín trimestral INFONÓRMATE No.3 y una (1) acción que corresponde  al Banco de conceptos técnicos de intéres general - vigencia 2015-2016. Visitas de Sgmto: 7 visitas realizadas.
EST 3 IGA+10: Línea 3 SIC (Gestión): a. se llevaron a cabo diez (10) mesas de asistencia técnica para la revisión de los avances de la formulación del SIC en nueve (9) entidades, como también para resolver las inquietudes técnicas presentadas por parte del equipo interdisciplinario de trabajo de las entidades encargados de su formulación y b: se realizó la revisión de dieciséis (16) documentos SIC de dieciséis (16) entidades y la remisión de las observaciones técnicas correspondientes, definiendo fechas para la entrega de la versión ajustada del documento. Se continúa en el acompañamiento técnico para lograr la versión final de documento SIC.
Línea 4 TVD (Gestión) - 1. Plan de trabajo: a. se realizó el alcance al plan de trabajo y diagnóstico de FDA de TVD de Sub Red Sur Oriente y 2. TVD aprobadas Comité Interno: a. se realizaron 7 mesas de trabajo para orientar la formulación de la TVD con las siguientes entidades: Unidad de Mantenimiento Vial, Caja de Vivienda Popular, Secretaría de Educación y Contraloría, b. se enviaron 6 correos electrónicos con observaciones técnicas para orientar la formulación de la TVD a las siguientes entidades: Unidad de Mantenimiento Vial, Caja de Vivienda Popular, Secretaría de Educación y Contraloría y c. se realizaron 3 prerevisiones del grupo evaluador sobre las TVD de las  siguientes entidades: Caja de Vivienda Popular (1) y avances de la TVD de Secretaría de Educación (2).   3. Conceptos técnicos de revisión y evaluación de TRD/TVD (Pdcto): 3 acciones conceptos técnicos (2 TRD y 1 TVD).
</v>
          </cell>
          <cell r="EJ187" t="str">
            <v/>
          </cell>
          <cell r="EK187" t="str">
            <v>EST. 1 MIPG: Facilidades de Archivo: al determinar en el documento los aspectos juridicos, administrativos, técnicos y financieros, se evidencia la viabilidad de los aspectos anteriormente mencionados en las tres alternativas propuestas. Propuesta de lineamiento de implementación del Sistema de Gestión de Documento de Archivo, bajo el estándar NTC- ISO 30300: 2013: e elaboró el marco normativo para recopilar los antecedentes y el soporte teórico, contextual o legal de los conceptos que se utilizarán para la propuesta de lineamiento. De igual manera se diseñó el marco normativo donde se evidencia las normas y criterios que establecen la forma en que deben desarrollarse las acciones para alcanzar la implementación                                                                                                                                                                               EST. 2 Herramientas: Visitas de seguimiento: Por su parte, las entidades con miras al cumplimiento normativo, efectúan  planes de mejora, los cuales les permitan el mejoramiento continuo en Gestión Documental. Dentro de las visitas realizadas en este mes, la que mejor puntuación tuvo con respecto a la vigencia anterior fue  la Veeduria Distrital. Asistencia técnica: Se destaca que de las 35 asistencias técnicas desarrolladas 23 estuvieron relacionadas con temas de elaboración, ajuste y/o actualización de TRD y TVD, instrumento de gran importancia para el cumplimiento de metas de esta administración. Normalización: Al publicar el Banco de Conceptos 2015 -2016 se da conocer al público los conceptos emitidos por el Archivo de Bogotá en temas de interés general.                                                                                          EST.3 IGA+10: 
LINEA 3 - SIC: se logró contar con los proyectos de documento SIC de las entidades ditritales que forman parte de la Estrategia.
LINEA 4 - TVD: presentación de la TVD de la Caja Vivienda Popular a la Secretaría Técnica del Consejo Distrital de Archivos para su convalidación.
TRD/TVD: la TRD de la Sociedad revisión plus S.A cumple con los requisitos exigidos por el Archivo General de la Nación y la Dirección Distrital de Archivo de Bogotá y será presentada para convalidación en la próxima sesión del Consejo Distrital de Archivos.</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v>27</v>
          </cell>
          <cell r="FB187">
            <v>0</v>
          </cell>
          <cell r="FC187" t="str">
            <v>Cumple</v>
          </cell>
          <cell r="FD187" t="str">
            <v>Cumplido</v>
          </cell>
          <cell r="FE187" t="str">
            <v>Cumplido</v>
          </cell>
          <cell r="FF187" t="str">
            <v>Adecuado</v>
          </cell>
          <cell r="FG187" t="str">
            <v>Coherente</v>
          </cell>
          <cell r="FH187" t="str">
            <v>Concuerda</v>
          </cell>
          <cell r="FI187" t="str">
            <v>Concuerda</v>
          </cell>
          <cell r="FJ187" t="str">
            <v>Relación directa</v>
          </cell>
          <cell r="FK187" t="str">
            <v>Adecuado</v>
          </cell>
          <cell r="FL187" t="str">
            <v>Oportuna</v>
          </cell>
          <cell r="FM187" t="str">
            <v>El indicador fue reportado de forma adecuada, coherente y consistente.</v>
          </cell>
          <cell r="FN187" t="str">
            <v>Diego Daza</v>
          </cell>
          <cell r="FO187" t="str">
            <v>Cumple</v>
          </cell>
          <cell r="FP187" t="str">
            <v>Cumplido</v>
          </cell>
          <cell r="FQ187" t="e">
            <v>#N/A</v>
          </cell>
          <cell r="FR187" t="str">
            <v>Adecuado</v>
          </cell>
          <cell r="FS187" t="str">
            <v>Coherente</v>
          </cell>
          <cell r="FT187" t="str">
            <v>Concuerda</v>
          </cell>
          <cell r="FU187" t="str">
            <v>Concuerda</v>
          </cell>
          <cell r="FV187" t="str">
            <v>Relación directa</v>
          </cell>
          <cell r="FW187" t="str">
            <v>Adecuado</v>
          </cell>
          <cell r="FX187" t="str">
            <v>Oportuna</v>
          </cell>
          <cell r="FY187" t="str">
            <v>Se observa una ejecución apropiada del indicador conforme la programación. Se solicita registrar los beneficios obtenidos por la generación del producto y la ejecución de las actividades evidenciando los impactos alcanzados con la formulación e implementación de las estrategias que conducen a la modernización y eficiente gestión documental en la administración distrital.</v>
          </cell>
          <cell r="FZ187" t="str">
            <v>Yuri Galindo</v>
          </cell>
          <cell r="GA187">
            <v>0</v>
          </cell>
          <cell r="GB187" t="str">
            <v>Cumplido</v>
          </cell>
          <cell r="GC187" t="e">
            <v>#N/A</v>
          </cell>
          <cell r="GD187">
            <v>0</v>
          </cell>
          <cell r="GE187">
            <v>0</v>
          </cell>
          <cell r="GF187">
            <v>0</v>
          </cell>
          <cell r="GG187">
            <v>0</v>
          </cell>
          <cell r="GH187">
            <v>0</v>
          </cell>
          <cell r="GI187">
            <v>0</v>
          </cell>
          <cell r="GJ187">
            <v>0</v>
          </cell>
          <cell r="GK187">
            <v>0</v>
          </cell>
          <cell r="GL187">
            <v>0</v>
          </cell>
          <cell r="GM187">
            <v>0</v>
          </cell>
          <cell r="GN187">
            <v>0</v>
          </cell>
          <cell r="GO187" t="e">
            <v>#N/A</v>
          </cell>
          <cell r="GP187">
            <v>0</v>
          </cell>
          <cell r="GQ187">
            <v>0</v>
          </cell>
          <cell r="GR187">
            <v>0</v>
          </cell>
          <cell r="GS187">
            <v>0</v>
          </cell>
          <cell r="GT187">
            <v>0</v>
          </cell>
          <cell r="GU187">
            <v>0</v>
          </cell>
          <cell r="GV187">
            <v>0</v>
          </cell>
          <cell r="GW187">
            <v>0</v>
          </cell>
          <cell r="GX187">
            <v>0</v>
          </cell>
          <cell r="GY187">
            <v>3</v>
          </cell>
          <cell r="GZ187">
            <v>3</v>
          </cell>
          <cell r="HA187">
            <v>3</v>
          </cell>
          <cell r="HB187">
            <v>3</v>
          </cell>
          <cell r="HC187">
            <v>3</v>
          </cell>
          <cell r="HD187">
            <v>3</v>
          </cell>
          <cell r="HE187">
            <v>3</v>
          </cell>
          <cell r="HF187">
            <v>3</v>
          </cell>
          <cell r="HG187">
            <v>3</v>
          </cell>
          <cell r="HH187" t="str">
            <v/>
          </cell>
          <cell r="HI187" t="str">
            <v/>
          </cell>
          <cell r="HJ187" t="str">
            <v/>
          </cell>
          <cell r="HK187">
            <v>27</v>
          </cell>
          <cell r="HL187">
            <v>1</v>
          </cell>
          <cell r="HM187">
            <v>1</v>
          </cell>
          <cell r="HN187">
            <v>1</v>
          </cell>
          <cell r="HO187">
            <v>1</v>
          </cell>
          <cell r="HP187">
            <v>1</v>
          </cell>
          <cell r="HQ187">
            <v>1</v>
          </cell>
          <cell r="HR187">
            <v>1</v>
          </cell>
          <cell r="HS187">
            <v>1</v>
          </cell>
          <cell r="HT187">
            <v>1</v>
          </cell>
          <cell r="HU187">
            <v>0</v>
          </cell>
          <cell r="HV187">
            <v>0</v>
          </cell>
          <cell r="HW187">
            <v>0</v>
          </cell>
          <cell r="HX187">
            <v>1</v>
          </cell>
          <cell r="HY187">
            <v>1</v>
          </cell>
          <cell r="HZ187">
            <v>1</v>
          </cell>
          <cell r="IA187">
            <v>1</v>
          </cell>
          <cell r="IB187">
            <v>1</v>
          </cell>
          <cell r="IC187">
            <v>1</v>
          </cell>
          <cell r="ID187">
            <v>1</v>
          </cell>
          <cell r="IE187">
            <v>1</v>
          </cell>
          <cell r="IF187">
            <v>1</v>
          </cell>
          <cell r="IG187">
            <v>1</v>
          </cell>
          <cell r="IH187">
            <v>0.89999999999999991</v>
          </cell>
          <cell r="II187">
            <v>0.81818181818181812</v>
          </cell>
          <cell r="IJ187">
            <v>0.75</v>
          </cell>
          <cell r="IK187">
            <v>1</v>
          </cell>
          <cell r="IL187">
            <v>1</v>
          </cell>
          <cell r="IM187">
            <v>1</v>
          </cell>
          <cell r="IN187">
            <v>1</v>
          </cell>
          <cell r="IP187">
            <v>1</v>
          </cell>
        </row>
        <row r="188">
          <cell r="A188">
            <v>121</v>
          </cell>
          <cell r="B188" t="str">
            <v>Subdirección Financiera</v>
          </cell>
          <cell r="C188" t="str">
            <v>Subdirector Financiera</v>
          </cell>
          <cell r="D188" t="str">
            <v>Luis Eugenio Herrera Páez</v>
          </cell>
          <cell r="E188" t="str">
            <v>P3 -  EFICIENCIA</v>
          </cell>
          <cell r="F188" t="str">
            <v>P3O2
Mejorar la calidad y oportunidad de la ejecución presupuestal y de cumplimiento de metas, afianzando la austeridad y la eficiencia en el uso de los recursos como conductas distintivas de nuestra cultura institucional.</v>
          </cell>
          <cell r="G188" t="str">
            <v>P3O2A2 Capacitar a gerentes de proyecto en la programación y ejecución de recursos</v>
          </cell>
          <cell r="H188" t="str">
            <v xml:space="preserve">Realizar jornadas de capacitación en programación y ejecución de recursos </v>
          </cell>
          <cell r="I188" t="str">
            <v>Jornadas de capacitación en programación y ejecución de recursos realizadas</v>
          </cell>
          <cell r="J188" t="str">
            <v>Jornadas de socialización relacionadas a la programación y/o ejecución de recursos.</v>
          </cell>
          <cell r="K188" t="str">
            <v xml:space="preserve">  Sumatoria módulos de capacitación realizadas     </v>
          </cell>
          <cell r="L188" t="str">
            <v>Sumatoria módulos de capacitación realizadas</v>
          </cell>
          <cell r="M188">
            <v>0</v>
          </cell>
          <cell r="O188" t="str">
            <v>Jornadas de socialización frente a la programación y ejecución de recursos.</v>
          </cell>
          <cell r="P188" t="str">
            <v>• Estructurar jornadas de socialización frente a la programación y ejecución de recursos. 
Preparar el material para las jornadas de socialización.
Desarrollar las jornadas de socialización.</v>
          </cell>
          <cell r="Q188" t="str">
            <v>*Convocatorias
* Material dispuesto para las capacitaciones
* Listas de asistencias a las jornadas realizadas.</v>
          </cell>
          <cell r="R188" t="str">
            <v xml:space="preserve">* Alcanzar niveles óptimos de ejecución en los recursos asignados a las dependencias
* Transferencia del conocimiento 
* Contribuir a las gestión de las dependencias ejecutoras y la Subdirección Financiera
* Prevención de riesgos. </v>
          </cell>
          <cell r="S188" t="str">
            <v>Suma</v>
          </cell>
          <cell r="T188" t="str">
            <v>Suma</v>
          </cell>
          <cell r="U188" t="str">
            <v>Número</v>
          </cell>
          <cell r="V188" t="str">
            <v xml:space="preserve">Eficacia </v>
          </cell>
          <cell r="W188" t="str">
            <v>Resultado</v>
          </cell>
          <cell r="X188">
            <v>2016</v>
          </cell>
          <cell r="Y188">
            <v>0</v>
          </cell>
          <cell r="Z188">
            <v>2016</v>
          </cell>
          <cell r="AA188">
            <v>0</v>
          </cell>
          <cell r="AB188">
            <v>3</v>
          </cell>
          <cell r="AC188">
            <v>3</v>
          </cell>
          <cell r="AD188">
            <v>3</v>
          </cell>
          <cell r="AE188">
            <v>1</v>
          </cell>
          <cell r="AF188">
            <v>0</v>
          </cell>
          <cell r="AG188" t="str">
            <v>No Aplica</v>
          </cell>
          <cell r="AH188" t="str">
            <v>No Aplica</v>
          </cell>
          <cell r="AI188">
            <v>1</v>
          </cell>
          <cell r="AJ188">
            <v>1</v>
          </cell>
          <cell r="AK188" t="str">
            <v>No Aplica</v>
          </cell>
          <cell r="AL188" t="str">
            <v>No Aplica</v>
          </cell>
          <cell r="AM188" t="str">
            <v>No Aplica</v>
          </cell>
          <cell r="AN188" t="str">
            <v>No Aplica</v>
          </cell>
          <cell r="AO188" t="str">
            <v>No Aplica</v>
          </cell>
          <cell r="AP188" t="str">
            <v>No Aplica</v>
          </cell>
          <cell r="AQ188" t="str">
            <v>No Aplica</v>
          </cell>
          <cell r="AR188" t="str">
            <v>No Aplica</v>
          </cell>
          <cell r="AS188" t="str">
            <v>No Aplica</v>
          </cell>
          <cell r="AT188" t="str">
            <v>No Aplica</v>
          </cell>
          <cell r="AU188" t="str">
            <v>No Aplica</v>
          </cell>
          <cell r="AV188" t="str">
            <v>No Aplica</v>
          </cell>
          <cell r="AW188" t="str">
            <v>No Aplica</v>
          </cell>
          <cell r="AX188" t="str">
            <v>No Aplica</v>
          </cell>
          <cell r="AY188" t="str">
            <v>No Aplica</v>
          </cell>
          <cell r="AZ188" t="str">
            <v>No Aplica</v>
          </cell>
          <cell r="BA188" t="str">
            <v>No Aplica</v>
          </cell>
          <cell r="BB188" t="str">
            <v>No Aplica</v>
          </cell>
          <cell r="BC188" t="str">
            <v>No Aplica</v>
          </cell>
          <cell r="BD188" t="str">
            <v>No Aplica</v>
          </cell>
          <cell r="BE188" t="str">
            <v>No Aplica</v>
          </cell>
          <cell r="BF188" t="str">
            <v>No Aplica</v>
          </cell>
          <cell r="BG188" t="str">
            <v>No Aplica</v>
          </cell>
          <cell r="BH188" t="str">
            <v>No Aplica</v>
          </cell>
          <cell r="BI188" t="str">
            <v>No Aplica</v>
          </cell>
          <cell r="BJ188" t="str">
            <v>No Aplica</v>
          </cell>
          <cell r="BK188" t="str">
            <v>No Aplica</v>
          </cell>
          <cell r="BL188" t="str">
            <v>No Aplica</v>
          </cell>
          <cell r="BM188" t="str">
            <v xml:space="preserve">Plan Estratégico InstitucionalPlan de Acción </v>
          </cell>
          <cell r="BN188" t="str">
            <v>* Jornadas de socialización relacionadas a la programación y/o ejecución de recursos.</v>
          </cell>
          <cell r="BO188" t="str">
            <v>* Identificar el eje tematico para realizar las capacitaciones.
 * Estructurar jornadas de capacitación  frente a la programación y ejecución de recursos. 
* Preparar el material para las jornadas de capacitación
*Desarrollar las jornadas de capacitación.</v>
          </cell>
          <cell r="BP188" t="str">
            <v xml:space="preserve">* Alcanzar niveles óptimos de ejecución en los recursos asignados a las dependencias
* Transferencia del conocimiento 
* Contribuir a las gestión de las dependencias ejecutoras y la Subdirección Financiera
* Prevención de riesgos. </v>
          </cell>
          <cell r="BQ188" t="str">
            <v>*Convocatorias
* Material dispuesto para las capacitaciones
* Listas de asistencias a las jornadas realizadas.</v>
          </cell>
          <cell r="BR188" t="str">
            <v>Suma</v>
          </cell>
          <cell r="BS188">
            <v>3</v>
          </cell>
          <cell r="BT188">
            <v>0</v>
          </cell>
          <cell r="BU188">
            <v>0</v>
          </cell>
          <cell r="BV188">
            <v>0</v>
          </cell>
          <cell r="BW188">
            <v>0</v>
          </cell>
          <cell r="BX188">
            <v>1</v>
          </cell>
          <cell r="BY188">
            <v>0</v>
          </cell>
          <cell r="BZ188">
            <v>0</v>
          </cell>
          <cell r="CA188">
            <v>1</v>
          </cell>
          <cell r="CB188">
            <v>0</v>
          </cell>
          <cell r="CC188">
            <v>0</v>
          </cell>
          <cell r="CD188">
            <v>1</v>
          </cell>
          <cell r="CE188">
            <v>0</v>
          </cell>
          <cell r="CF188">
            <v>0</v>
          </cell>
          <cell r="CG188">
            <v>0</v>
          </cell>
          <cell r="CH188">
            <v>0</v>
          </cell>
          <cell r="CI188">
            <v>0</v>
          </cell>
          <cell r="CJ188">
            <v>1</v>
          </cell>
          <cell r="CK188">
            <v>0</v>
          </cell>
          <cell r="CL188">
            <v>0</v>
          </cell>
          <cell r="CM188">
            <v>1</v>
          </cell>
          <cell r="CN188">
            <v>0</v>
          </cell>
          <cell r="CO188">
            <v>0</v>
          </cell>
          <cell r="CP188">
            <v>1</v>
          </cell>
          <cell r="CQ188">
            <v>0</v>
          </cell>
          <cell r="CR188">
            <v>3</v>
          </cell>
          <cell r="CS188">
            <v>0</v>
          </cell>
          <cell r="CT188" t="str">
            <v/>
          </cell>
          <cell r="CU188" t="str">
            <v/>
          </cell>
          <cell r="CV188" t="str">
            <v/>
          </cell>
          <cell r="CW188" t="str">
            <v/>
          </cell>
          <cell r="CX188">
            <v>0</v>
          </cell>
          <cell r="CY188" t="str">
            <v/>
          </cell>
          <cell r="CZ188" t="str">
            <v/>
          </cell>
          <cell r="DA188" t="str">
            <v/>
          </cell>
          <cell r="DB188" t="str">
            <v/>
          </cell>
          <cell r="DC188">
            <v>0</v>
          </cell>
          <cell r="DD188" t="str">
            <v/>
          </cell>
          <cell r="DE188" t="str">
            <v/>
          </cell>
          <cell r="DF188" t="str">
            <v/>
          </cell>
          <cell r="DG188" t="str">
            <v/>
          </cell>
          <cell r="DH188">
            <v>0</v>
          </cell>
          <cell r="DI188" t="str">
            <v/>
          </cell>
          <cell r="DJ188" t="str">
            <v/>
          </cell>
          <cell r="DK188" t="str">
            <v/>
          </cell>
          <cell r="DL188" t="str">
            <v/>
          </cell>
          <cell r="DM188">
            <v>1</v>
          </cell>
          <cell r="DN188" t="str">
            <v/>
          </cell>
          <cell r="DO188" t="str">
            <v>Concientizar sobre el manejo de los recursos asignados en el cumplimiento de la misión de la Entidad.</v>
          </cell>
          <cell r="DP188" t="str">
            <v/>
          </cell>
          <cell r="DQ188" t="str">
            <v>Transferencia de conocimiento a los ejecutores del presupuesto, en el desarrollo de sus actividades diarias</v>
          </cell>
          <cell r="DR188" t="str">
            <v/>
          </cell>
          <cell r="DS188" t="str">
            <v/>
          </cell>
          <cell r="DT188" t="str">
            <v/>
          </cell>
          <cell r="DU188" t="str">
            <v/>
          </cell>
          <cell r="DV188" t="str">
            <v/>
          </cell>
          <cell r="DW188" t="str">
            <v/>
          </cell>
          <cell r="DX188" t="str">
            <v/>
          </cell>
          <cell r="DY188" t="str">
            <v/>
          </cell>
          <cell r="DZ188" t="str">
            <v/>
          </cell>
          <cell r="EA188" t="str">
            <v/>
          </cell>
          <cell r="EB188">
            <v>1</v>
          </cell>
          <cell r="EC188" t="str">
            <v/>
          </cell>
          <cell r="ED188" t="str">
            <v>Capacitar sobre las difentes novedades que se generan al momento de efectuar los pagos de seguridad social de los contratistas de la Entidad.</v>
          </cell>
          <cell r="EE188" t="str">
            <v/>
          </cell>
          <cell r="EF188" t="str">
            <v>* Mitigar los reprocesos generados al momento de generar la planilla de pagos de seguridad social de los contratistas.
* Disminuir el trámite de respuesta de las solicitud de seguridad social de los contratistas.
* Concientizar sobre la importancia de radicar los documentos de acuerdo a la normatividad para el pago de seguridad social establecida.</v>
          </cell>
          <cell r="EG188" t="str">
            <v/>
          </cell>
          <cell r="EH188" t="str">
            <v/>
          </cell>
          <cell r="EI188" t="str">
            <v>No se programo actividades a desarrollar en este mes</v>
          </cell>
          <cell r="EJ188" t="str">
            <v/>
          </cell>
          <cell r="EK188" t="str">
            <v>No se programo actividades a desarrollar en este mes</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v>2</v>
          </cell>
          <cell r="FB188">
            <v>0</v>
          </cell>
          <cell r="FC188" t="str">
            <v>Cumple</v>
          </cell>
          <cell r="FD188" t="str">
            <v>No programó</v>
          </cell>
          <cell r="FE188" t="str">
            <v>Cumplido</v>
          </cell>
          <cell r="FF188" t="str">
            <v>No aplica</v>
          </cell>
          <cell r="FG188" t="str">
            <v>No aplica</v>
          </cell>
          <cell r="FH188" t="str">
            <v>No aplica</v>
          </cell>
          <cell r="FI188" t="str">
            <v>No aplica</v>
          </cell>
          <cell r="FJ188" t="str">
            <v>No aplica</v>
          </cell>
          <cell r="FK188" t="str">
            <v>No aplica</v>
          </cell>
          <cell r="FL188" t="str">
            <v>No aplica</v>
          </cell>
          <cell r="FM188" t="str">
            <v>No aplica</v>
          </cell>
          <cell r="FN188" t="str">
            <v>Bibiana Rodríguez</v>
          </cell>
          <cell r="FO188" t="str">
            <v>No aplica</v>
          </cell>
          <cell r="FP188" t="str">
            <v>Cumplido</v>
          </cell>
          <cell r="FQ188" t="e">
            <v>#N/A</v>
          </cell>
          <cell r="FR188" t="str">
            <v>Adecuado</v>
          </cell>
          <cell r="FS188" t="str">
            <v>Coherente</v>
          </cell>
          <cell r="FT188" t="str">
            <v>Concuerda</v>
          </cell>
          <cell r="FU188" t="str">
            <v>No aplica</v>
          </cell>
          <cell r="FV188" t="str">
            <v>Relación directa</v>
          </cell>
          <cell r="FW188" t="str">
            <v>Adecuado</v>
          </cell>
          <cell r="FX188" t="str">
            <v>Oportuna</v>
          </cell>
          <cell r="FY188" t="str">
            <v>Se evidencia cumplimiento del indicador de acuerdo a lo programado para el trimestre.</v>
          </cell>
          <cell r="FZ188" t="str">
            <v>Bibiana Rodríguez</v>
          </cell>
          <cell r="GA188">
            <v>0</v>
          </cell>
          <cell r="GB188" t="str">
            <v>Cumplido</v>
          </cell>
          <cell r="GC188" t="e">
            <v>#N/A</v>
          </cell>
          <cell r="GD188">
            <v>0</v>
          </cell>
          <cell r="GE188">
            <v>0</v>
          </cell>
          <cell r="GF188">
            <v>0</v>
          </cell>
          <cell r="GG188">
            <v>0</v>
          </cell>
          <cell r="GH188">
            <v>0</v>
          </cell>
          <cell r="GI188">
            <v>0</v>
          </cell>
          <cell r="GJ188">
            <v>0</v>
          </cell>
          <cell r="GK188">
            <v>0</v>
          </cell>
          <cell r="GL188">
            <v>0</v>
          </cell>
          <cell r="GM188">
            <v>0</v>
          </cell>
          <cell r="GN188">
            <v>0</v>
          </cell>
          <cell r="GO188" t="e">
            <v>#N/A</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1</v>
          </cell>
          <cell r="HD188" t="str">
            <v/>
          </cell>
          <cell r="HE188" t="str">
            <v/>
          </cell>
          <cell r="HF188">
            <v>1</v>
          </cell>
          <cell r="HG188" t="str">
            <v/>
          </cell>
          <cell r="HH188" t="str">
            <v/>
          </cell>
          <cell r="HI188" t="str">
            <v/>
          </cell>
          <cell r="HJ188" t="str">
            <v/>
          </cell>
          <cell r="HK188">
            <v>2</v>
          </cell>
          <cell r="HL188">
            <v>0</v>
          </cell>
          <cell r="HM188">
            <v>0</v>
          </cell>
          <cell r="HN188">
            <v>0</v>
          </cell>
          <cell r="HO188">
            <v>0</v>
          </cell>
          <cell r="HP188">
            <v>0.33333333333333331</v>
          </cell>
          <cell r="HQ188">
            <v>0</v>
          </cell>
          <cell r="HR188">
            <v>0</v>
          </cell>
          <cell r="HS188">
            <v>0.33333333333333331</v>
          </cell>
          <cell r="HT188">
            <v>0</v>
          </cell>
          <cell r="HU188">
            <v>0</v>
          </cell>
          <cell r="HV188">
            <v>0</v>
          </cell>
          <cell r="HW188">
            <v>0</v>
          </cell>
          <cell r="HX188">
            <v>0.66666666666666663</v>
          </cell>
          <cell r="HY188" t="str">
            <v>No Programó</v>
          </cell>
          <cell r="HZ188" t="str">
            <v>No Programó</v>
          </cell>
          <cell r="IA188" t="str">
            <v>No Programó</v>
          </cell>
          <cell r="IB188" t="str">
            <v>No Programó</v>
          </cell>
          <cell r="IC188">
            <v>1</v>
          </cell>
          <cell r="ID188">
            <v>1</v>
          </cell>
          <cell r="IE188">
            <v>1</v>
          </cell>
          <cell r="IF188">
            <v>1</v>
          </cell>
          <cell r="IG188">
            <v>1</v>
          </cell>
          <cell r="IH188">
            <v>1</v>
          </cell>
          <cell r="II188">
            <v>0.66666666666666663</v>
          </cell>
          <cell r="IJ188">
            <v>0.66666666666666663</v>
          </cell>
          <cell r="IK188" t="str">
            <v>No Programó</v>
          </cell>
          <cell r="IL188">
            <v>1</v>
          </cell>
          <cell r="IM188">
            <v>1</v>
          </cell>
          <cell r="IN188">
            <v>1</v>
          </cell>
          <cell r="IP188">
            <v>0</v>
          </cell>
        </row>
        <row r="189">
          <cell r="A189">
            <v>122</v>
          </cell>
          <cell r="B189" t="str">
            <v>Subdirección Financiera</v>
          </cell>
          <cell r="C189" t="str">
            <v>Subdirector Financiera</v>
          </cell>
          <cell r="D189" t="str">
            <v>Luis Eugenio Herrera Páez</v>
          </cell>
          <cell r="E189" t="str">
            <v>P3 -  EFICIENCIA</v>
          </cell>
          <cell r="F189" t="str">
            <v>P3O2
Mejorar la calidad y oportunidad de la ejecución presupuestal y de cumplimiento de metas, afianzando la austeridad y la eficiencia en el uso de los recursos como conductas distintivas de nuestra cultura institucional.</v>
          </cell>
          <cell r="G189" t="str">
            <v>P3O2A1 Desarrollar e implementar una estrategia metodológica para programación,  priorización y seguimiento presupuestal</v>
          </cell>
          <cell r="H189" t="str">
            <v>Generar lineamientos técnicos para la programación, priorización, ejecución y seguimiento de recursos financieros</v>
          </cell>
          <cell r="I189" t="str">
            <v>Lineamientos técnicos para la programación, priorización, ejecución y seguimiento de recursos financieros generados</v>
          </cell>
          <cell r="J189" t="str">
            <v>Lineamientos divulgados frente a programación y ejecución de recursos para la vigencia.</v>
          </cell>
          <cell r="K189" t="str">
            <v xml:space="preserve">  Sumatoria de documentos de lineamientos frente a programación y ejecución de recursos socializados     </v>
          </cell>
          <cell r="L189" t="str">
            <v>Sumatoria de documentos de lineamientos frente a programación y ejecución de recursos socializados</v>
          </cell>
          <cell r="M189">
            <v>0</v>
          </cell>
          <cell r="O189" t="str">
            <v>Lineamientos frente a programación y ejecución de recursos para la vigencia.</v>
          </cell>
          <cell r="P189" t="str">
            <v>• Circulares de lineamientos frente a la programación y ejecución de recursos financieros</v>
          </cell>
          <cell r="Q189" t="str">
            <v>* Circulares emitidas, comunicaciones internas y documentos socializados con las dependencias.</v>
          </cell>
          <cell r="R189" t="str">
            <v>* Divulgar y sensibilizar las directrices relacionadas con los temas financieros de interés para las dependencias.
* Contribuir a las gestión de las dependencias ejecutoras y la Subdirección Financiera
* Prevención de riesgos.</v>
          </cell>
          <cell r="S189" t="str">
            <v>Suma</v>
          </cell>
          <cell r="T189" t="str">
            <v>Suma</v>
          </cell>
          <cell r="U189" t="str">
            <v>Número</v>
          </cell>
          <cell r="V189" t="str">
            <v xml:space="preserve">Eficacia </v>
          </cell>
          <cell r="W189" t="str">
            <v>Resultado</v>
          </cell>
          <cell r="X189">
            <v>2016</v>
          </cell>
          <cell r="Y189">
            <v>0</v>
          </cell>
          <cell r="Z189">
            <v>2016</v>
          </cell>
          <cell r="AA189">
            <v>0</v>
          </cell>
          <cell r="AB189">
            <v>3</v>
          </cell>
          <cell r="AC189">
            <v>3</v>
          </cell>
          <cell r="AD189">
            <v>4</v>
          </cell>
          <cell r="AE189">
            <v>1</v>
          </cell>
          <cell r="AF189">
            <v>0</v>
          </cell>
          <cell r="AG189" t="str">
            <v>No Aplica</v>
          </cell>
          <cell r="AH189" t="str">
            <v>No Aplica</v>
          </cell>
          <cell r="AI189">
            <v>1</v>
          </cell>
          <cell r="AJ189">
            <v>1</v>
          </cell>
          <cell r="AK189" t="str">
            <v>No Aplica</v>
          </cell>
          <cell r="AL189" t="str">
            <v>No Aplica</v>
          </cell>
          <cell r="AM189" t="str">
            <v>No Aplica</v>
          </cell>
          <cell r="AN189" t="str">
            <v>No Aplica</v>
          </cell>
          <cell r="AO189" t="str">
            <v>No Aplica</v>
          </cell>
          <cell r="AP189" t="str">
            <v>No Aplica</v>
          </cell>
          <cell r="AQ189" t="str">
            <v>No Aplica</v>
          </cell>
          <cell r="AR189" t="str">
            <v>No Aplica</v>
          </cell>
          <cell r="AS189" t="str">
            <v>No Aplica</v>
          </cell>
          <cell r="AT189" t="str">
            <v>No Aplica</v>
          </cell>
          <cell r="AU189" t="str">
            <v>No Aplica</v>
          </cell>
          <cell r="AV189" t="str">
            <v>No Aplica</v>
          </cell>
          <cell r="AW189" t="str">
            <v>No Aplica</v>
          </cell>
          <cell r="AX189" t="str">
            <v>No Aplica</v>
          </cell>
          <cell r="AY189" t="str">
            <v>No Aplica</v>
          </cell>
          <cell r="AZ189" t="str">
            <v>No Aplica</v>
          </cell>
          <cell r="BA189" t="str">
            <v>No Aplica</v>
          </cell>
          <cell r="BB189" t="str">
            <v>No Aplica</v>
          </cell>
          <cell r="BC189" t="str">
            <v>No Aplica</v>
          </cell>
          <cell r="BD189" t="str">
            <v>No Aplica</v>
          </cell>
          <cell r="BE189" t="str">
            <v>No Aplica</v>
          </cell>
          <cell r="BF189" t="str">
            <v>No Aplica</v>
          </cell>
          <cell r="BG189" t="str">
            <v>No Aplica</v>
          </cell>
          <cell r="BH189" t="str">
            <v>No Aplica</v>
          </cell>
          <cell r="BI189" t="str">
            <v>No Aplica</v>
          </cell>
          <cell r="BJ189" t="str">
            <v>No Aplica</v>
          </cell>
          <cell r="BK189" t="str">
            <v>No Aplica</v>
          </cell>
          <cell r="BL189" t="str">
            <v>No Aplica</v>
          </cell>
          <cell r="BM189" t="str">
            <v xml:space="preserve">Plan Estratégico InstitucionalPlan de Acción </v>
          </cell>
          <cell r="BN189" t="str">
            <v>* Lineamientos divulgados frente a programación y ejecución de recursos para la vigencia.</v>
          </cell>
          <cell r="BO189" t="str">
            <v>• Documentos relacionados con temas financieros y  de lineamientos frente a la programación y ejecución de recursos.</v>
          </cell>
          <cell r="BP189" t="str">
            <v>* Divulgar y sensibilizar las directrices relacionadas con los temas financieros de interés para las dependencias.
* Contribuir a las gestión de las dependencias ejecutoras y la Subdirección Financiera
* Prevención de riesgos.</v>
          </cell>
          <cell r="BQ189" t="str">
            <v>* Circulares emitidas, comunicaciones internas y documentos socializados con las dependencias.</v>
          </cell>
          <cell r="BR189" t="str">
            <v>Suma</v>
          </cell>
          <cell r="BS189">
            <v>4</v>
          </cell>
          <cell r="BT189">
            <v>0</v>
          </cell>
          <cell r="BU189">
            <v>1</v>
          </cell>
          <cell r="BV189">
            <v>0</v>
          </cell>
          <cell r="BW189">
            <v>0</v>
          </cell>
          <cell r="BX189">
            <v>1</v>
          </cell>
          <cell r="BY189">
            <v>0</v>
          </cell>
          <cell r="BZ189">
            <v>0</v>
          </cell>
          <cell r="CA189">
            <v>1</v>
          </cell>
          <cell r="CB189">
            <v>0</v>
          </cell>
          <cell r="CC189">
            <v>0</v>
          </cell>
          <cell r="CD189">
            <v>1</v>
          </cell>
          <cell r="CE189">
            <v>0</v>
          </cell>
          <cell r="CF189">
            <v>0</v>
          </cell>
          <cell r="CG189">
            <v>1</v>
          </cell>
          <cell r="CH189">
            <v>0</v>
          </cell>
          <cell r="CI189">
            <v>0</v>
          </cell>
          <cell r="CJ189">
            <v>1</v>
          </cell>
          <cell r="CK189">
            <v>0</v>
          </cell>
          <cell r="CL189">
            <v>0</v>
          </cell>
          <cell r="CM189">
            <v>1</v>
          </cell>
          <cell r="CN189">
            <v>0</v>
          </cell>
          <cell r="CO189">
            <v>0</v>
          </cell>
          <cell r="CP189">
            <v>1</v>
          </cell>
          <cell r="CQ189">
            <v>0</v>
          </cell>
          <cell r="CR189">
            <v>4</v>
          </cell>
          <cell r="CS189">
            <v>0</v>
          </cell>
          <cell r="CT189" t="str">
            <v/>
          </cell>
          <cell r="CU189" t="str">
            <v/>
          </cell>
          <cell r="CV189" t="str">
            <v/>
          </cell>
          <cell r="CW189" t="str">
            <v/>
          </cell>
          <cell r="CX189">
            <v>1</v>
          </cell>
          <cell r="CY189" t="str">
            <v/>
          </cell>
          <cell r="CZ189" t="str">
            <v>Optimizamos el proceso de gestión financiera al brindar lineamientos financieros para la vigencia 2019</v>
          </cell>
          <cell r="DA189" t="str">
            <v/>
          </cell>
          <cell r="DB189" t="str">
            <v>Contribuimos a que las áreas planifiquen de manera oportuna las actividades de enlace financiero y los trámites para pagos a proveedores y contratistas</v>
          </cell>
          <cell r="DC189">
            <v>0</v>
          </cell>
          <cell r="DD189" t="str">
            <v/>
          </cell>
          <cell r="DE189" t="str">
            <v/>
          </cell>
          <cell r="DF189" t="str">
            <v/>
          </cell>
          <cell r="DG189" t="str">
            <v/>
          </cell>
          <cell r="DH189">
            <v>0</v>
          </cell>
          <cell r="DI189" t="str">
            <v/>
          </cell>
          <cell r="DJ189" t="str">
            <v/>
          </cell>
          <cell r="DK189" t="str">
            <v/>
          </cell>
          <cell r="DL189" t="str">
            <v/>
          </cell>
          <cell r="DM189">
            <v>0</v>
          </cell>
          <cell r="DN189" t="str">
            <v/>
          </cell>
          <cell r="DO189" t="str">
            <v/>
          </cell>
          <cell r="DP189" t="str">
            <v>Se tenía programada la generación de la Circular en relación a los aportes de seguridad social, pero en vista que el Plan de Desarrollo Nacional se aprobó en los últimos días del mes de mayo, no se pudo generar dentro de los tiempos establecidos, razón por la cual se tiene estimada su generación en el mes de Junio de 2019</v>
          </cell>
          <cell r="DQ189" t="str">
            <v/>
          </cell>
          <cell r="DR189">
            <v>1</v>
          </cell>
          <cell r="DS189" t="str">
            <v/>
          </cell>
          <cell r="DT189" t="str">
            <v>Dar a conocer los parámetros para la aplicación de los aportes al sistema de seguridad social por parte de los contratistas de prestación de servicios profesionales</v>
          </cell>
          <cell r="DU189" t="str">
            <v/>
          </cell>
          <cell r="DV189" t="str">
            <v>* Divulgar y sensibilizar las directrices relacionadas con los aportes al sistema de seguridad social integral bajo la normatividad vigente.
* Contribuir a las gestión de las dependencias ejecutoras y la Subdirección Financiera
* Prevención de riesgos.</v>
          </cell>
          <cell r="DW189" t="str">
            <v/>
          </cell>
          <cell r="DX189" t="str">
            <v/>
          </cell>
          <cell r="DY189" t="str">
            <v/>
          </cell>
          <cell r="DZ189" t="str">
            <v/>
          </cell>
          <cell r="EA189" t="str">
            <v/>
          </cell>
          <cell r="EB189">
            <v>1</v>
          </cell>
          <cell r="EC189" t="str">
            <v/>
          </cell>
          <cell r="ED189" t="str">
            <v>Brindar lineamientos para el análisis y depuración sobre los compromisos que se constituirán como reserva presupuestal, así como los mecanismos para liberar saldos inecesarios.</v>
          </cell>
          <cell r="EE189" t="str">
            <v/>
          </cell>
          <cell r="EF189" t="str">
            <v>* Divulgar y sensibilizar las directrices en tema de reservas presupuestales.
* Contribuir a las gestión de las dependencias ejecutoras y la Subdirección Financiera
* Prevención de riesgos.</v>
          </cell>
          <cell r="EG189" t="str">
            <v/>
          </cell>
          <cell r="EH189" t="str">
            <v/>
          </cell>
          <cell r="EI189" t="str">
            <v>No se programo actividades a desarrollar en este mes</v>
          </cell>
          <cell r="EJ189" t="str">
            <v/>
          </cell>
          <cell r="EK189" t="str">
            <v>No se programo actividades a desarrollar en este mes</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v>3</v>
          </cell>
          <cell r="FB189">
            <v>0</v>
          </cell>
          <cell r="FC189" t="str">
            <v>Cumple</v>
          </cell>
          <cell r="FD189" t="str">
            <v>Cumplido</v>
          </cell>
          <cell r="FE189" t="str">
            <v>Cumplido</v>
          </cell>
          <cell r="FF189" t="str">
            <v>Adecuado</v>
          </cell>
          <cell r="FG189" t="str">
            <v>Coherente</v>
          </cell>
          <cell r="FH189" t="str">
            <v>Concuerda</v>
          </cell>
          <cell r="FI189" t="str">
            <v>Concuerda</v>
          </cell>
          <cell r="FJ189" t="str">
            <v>Relación directa</v>
          </cell>
          <cell r="FK189" t="str">
            <v>No aplica</v>
          </cell>
          <cell r="FL189" t="str">
            <v>Oportuna</v>
          </cell>
          <cell r="FM189">
            <v>0</v>
          </cell>
          <cell r="FN189" t="str">
            <v>Bibiana Rodríguez</v>
          </cell>
          <cell r="FO189" t="str">
            <v>No aplica</v>
          </cell>
          <cell r="FP189" t="str">
            <v>Cumplido</v>
          </cell>
          <cell r="FQ189" t="e">
            <v>#N/A</v>
          </cell>
          <cell r="FR189" t="str">
            <v>Adecuado</v>
          </cell>
          <cell r="FS189" t="str">
            <v>Coherente</v>
          </cell>
          <cell r="FT189" t="str">
            <v>Concuerda</v>
          </cell>
          <cell r="FU189" t="str">
            <v>No aplica</v>
          </cell>
          <cell r="FV189" t="str">
            <v>Relación directa</v>
          </cell>
          <cell r="FW189" t="str">
            <v>Adecuado</v>
          </cell>
          <cell r="FX189" t="str">
            <v>Oportuna</v>
          </cell>
          <cell r="FY189" t="str">
            <v>Se evidencia cumplimiento del indicador de acuerdo a lo programado para el trimestre.</v>
          </cell>
          <cell r="FZ189" t="str">
            <v>Bibiana Rodríguez</v>
          </cell>
          <cell r="GA189">
            <v>0</v>
          </cell>
          <cell r="GB189" t="str">
            <v>Cumplido</v>
          </cell>
          <cell r="GC189" t="e">
            <v>#N/A</v>
          </cell>
          <cell r="GD189">
            <v>0</v>
          </cell>
          <cell r="GE189">
            <v>0</v>
          </cell>
          <cell r="GF189">
            <v>0</v>
          </cell>
          <cell r="GG189">
            <v>0</v>
          </cell>
          <cell r="GH189">
            <v>0</v>
          </cell>
          <cell r="GI189">
            <v>0</v>
          </cell>
          <cell r="GJ189">
            <v>0</v>
          </cell>
          <cell r="GK189">
            <v>0</v>
          </cell>
          <cell r="GL189">
            <v>0</v>
          </cell>
          <cell r="GM189">
            <v>0</v>
          </cell>
          <cell r="GN189">
            <v>0</v>
          </cell>
          <cell r="GO189" t="e">
            <v>#N/A</v>
          </cell>
          <cell r="GP189">
            <v>0</v>
          </cell>
          <cell r="GQ189">
            <v>0</v>
          </cell>
          <cell r="GR189">
            <v>0</v>
          </cell>
          <cell r="GS189">
            <v>0</v>
          </cell>
          <cell r="GT189">
            <v>0</v>
          </cell>
          <cell r="GU189">
            <v>0</v>
          </cell>
          <cell r="GV189">
            <v>0</v>
          </cell>
          <cell r="GW189">
            <v>0</v>
          </cell>
          <cell r="GX189">
            <v>0</v>
          </cell>
          <cell r="GY189">
            <v>0</v>
          </cell>
          <cell r="GZ189">
            <v>1</v>
          </cell>
          <cell r="HA189">
            <v>0</v>
          </cell>
          <cell r="HB189">
            <v>0</v>
          </cell>
          <cell r="HC189">
            <v>0</v>
          </cell>
          <cell r="HD189">
            <v>1</v>
          </cell>
          <cell r="HE189" t="str">
            <v/>
          </cell>
          <cell r="HF189">
            <v>1</v>
          </cell>
          <cell r="HG189" t="str">
            <v/>
          </cell>
          <cell r="HH189" t="str">
            <v/>
          </cell>
          <cell r="HI189" t="str">
            <v/>
          </cell>
          <cell r="HJ189" t="str">
            <v/>
          </cell>
          <cell r="HK189">
            <v>3</v>
          </cell>
          <cell r="HL189">
            <v>0</v>
          </cell>
          <cell r="HM189">
            <v>0.25</v>
          </cell>
          <cell r="HN189">
            <v>0</v>
          </cell>
          <cell r="HO189">
            <v>0</v>
          </cell>
          <cell r="HP189">
            <v>0</v>
          </cell>
          <cell r="HQ189">
            <v>0.25</v>
          </cell>
          <cell r="HR189">
            <v>0</v>
          </cell>
          <cell r="HS189">
            <v>0.25</v>
          </cell>
          <cell r="HT189">
            <v>0</v>
          </cell>
          <cell r="HU189">
            <v>0</v>
          </cell>
          <cell r="HV189">
            <v>0</v>
          </cell>
          <cell r="HW189">
            <v>0</v>
          </cell>
          <cell r="HX189">
            <v>0.75</v>
          </cell>
          <cell r="HY189" t="str">
            <v>No Programó</v>
          </cell>
          <cell r="HZ189">
            <v>1</v>
          </cell>
          <cell r="IA189">
            <v>1</v>
          </cell>
          <cell r="IB189">
            <v>1</v>
          </cell>
          <cell r="IC189">
            <v>0.5</v>
          </cell>
          <cell r="ID189">
            <v>1</v>
          </cell>
          <cell r="IE189">
            <v>1</v>
          </cell>
          <cell r="IF189">
            <v>1</v>
          </cell>
          <cell r="IG189">
            <v>1</v>
          </cell>
          <cell r="IH189">
            <v>1</v>
          </cell>
          <cell r="II189">
            <v>0.75</v>
          </cell>
          <cell r="IJ189">
            <v>0.75</v>
          </cell>
          <cell r="IK189">
            <v>1</v>
          </cell>
          <cell r="IL189">
            <v>1</v>
          </cell>
          <cell r="IM189">
            <v>1</v>
          </cell>
          <cell r="IN189">
            <v>1</v>
          </cell>
          <cell r="IP189">
            <v>0.25</v>
          </cell>
        </row>
        <row r="190">
          <cell r="A190">
            <v>124</v>
          </cell>
          <cell r="B190" t="str">
            <v>Subdirección Financiera</v>
          </cell>
          <cell r="C190" t="str">
            <v>Subdirector Financiera</v>
          </cell>
          <cell r="D190" t="str">
            <v>Luis Eugenio Herrera Páez</v>
          </cell>
          <cell r="E190" t="str">
            <v>P3 -  EFICIENCIA</v>
          </cell>
          <cell r="F190" t="str">
            <v>P3O2
Mejorar la calidad y oportunidad de la ejecución presupuestal y de cumplimiento de metas, afianzando la austeridad y la eficiencia en el uso de los recursos como conductas distintivas de nuestra cultura institucional.</v>
          </cell>
          <cell r="G190" t="str">
            <v>P3O2A1 Desarrollar e implementar una estrategia metodológica para programación,  priorización y seguimiento presupuestal</v>
          </cell>
          <cell r="H190" t="str">
            <v>Realizar eficientemente la gestión de pagos</v>
          </cell>
          <cell r="I190" t="str">
            <v>Gestión eficiente de pagos</v>
          </cell>
          <cell r="J190" t="str">
            <v>Tiempo de desembolsos a contratistas, expresado en días.</v>
          </cell>
          <cell r="K190" t="str">
            <v xml:space="preserve">  Días promedio para gestionar integralmente las solicitudes de pagos recibidas      </v>
          </cell>
          <cell r="L190" t="str">
            <v xml:space="preserve">Días promedio para gestionar integralmente las solicitudes de pagos recibidas </v>
          </cell>
          <cell r="M190">
            <v>0</v>
          </cell>
          <cell r="O190" t="str">
            <v>Gestión de pago</v>
          </cell>
          <cell r="P190" t="str">
            <v>• Desembolsos a contratistas.</v>
          </cell>
          <cell r="Q190" t="str">
            <v>*  Ordenes de pago planillas de giro
* Hoja de ruta
* Planillas de liquidación liquidadas y pagadas</v>
          </cell>
          <cell r="R190" t="str">
            <v xml:space="preserve">* Satisfacción del cliente
* Garantes del cumplimiento contractual y tributario. </v>
          </cell>
          <cell r="S190" t="str">
            <v>Decreciente</v>
          </cell>
          <cell r="T190" t="str">
            <v>Decreciente</v>
          </cell>
          <cell r="U190" t="str">
            <v>Número</v>
          </cell>
          <cell r="V190" t="str">
            <v xml:space="preserve">Eficiencia </v>
          </cell>
          <cell r="W190" t="str">
            <v>Resultado</v>
          </cell>
          <cell r="X190">
            <v>2016</v>
          </cell>
          <cell r="Y190">
            <v>0</v>
          </cell>
          <cell r="Z190">
            <v>2016</v>
          </cell>
          <cell r="AA190">
            <v>0</v>
          </cell>
          <cell r="AB190">
            <v>8</v>
          </cell>
          <cell r="AC190">
            <v>8</v>
          </cell>
          <cell r="AD190">
            <v>6</v>
          </cell>
          <cell r="AE190">
            <v>6</v>
          </cell>
          <cell r="AF190">
            <v>0</v>
          </cell>
          <cell r="AG190" t="str">
            <v>No Aplica</v>
          </cell>
          <cell r="AH190" t="str">
            <v>No Aplica</v>
          </cell>
          <cell r="AI190" t="str">
            <v>No Aplica</v>
          </cell>
          <cell r="AJ190">
            <v>1</v>
          </cell>
          <cell r="AK190" t="str">
            <v>No Aplica</v>
          </cell>
          <cell r="AL190" t="str">
            <v>No Aplica</v>
          </cell>
          <cell r="AM190" t="str">
            <v>No Aplica</v>
          </cell>
          <cell r="AN190">
            <v>1</v>
          </cell>
          <cell r="AO190" t="str">
            <v>Gestión Financiera</v>
          </cell>
          <cell r="AP190" t="str">
            <v>No Aplica</v>
          </cell>
          <cell r="AQ190" t="str">
            <v>No Aplica</v>
          </cell>
          <cell r="AR190" t="str">
            <v>No Aplica</v>
          </cell>
          <cell r="AS190" t="str">
            <v>No Aplica</v>
          </cell>
          <cell r="AT190" t="str">
            <v>No Aplica</v>
          </cell>
          <cell r="AU190" t="str">
            <v>No Aplica</v>
          </cell>
          <cell r="AV190" t="str">
            <v>No Aplica</v>
          </cell>
          <cell r="AW190" t="str">
            <v>No Aplica</v>
          </cell>
          <cell r="AX190" t="str">
            <v>No Aplica</v>
          </cell>
          <cell r="AY190" t="str">
            <v>No Aplica</v>
          </cell>
          <cell r="AZ190" t="str">
            <v>No Aplica</v>
          </cell>
          <cell r="BA190" t="str">
            <v>No Aplica</v>
          </cell>
          <cell r="BB190" t="str">
            <v>No Aplica</v>
          </cell>
          <cell r="BC190" t="str">
            <v>No Aplica</v>
          </cell>
          <cell r="BD190" t="str">
            <v>No Aplica</v>
          </cell>
          <cell r="BE190" t="str">
            <v>No Aplica</v>
          </cell>
          <cell r="BF190" t="str">
            <v>No Aplica</v>
          </cell>
          <cell r="BG190" t="str">
            <v>No Aplica</v>
          </cell>
          <cell r="BH190" t="str">
            <v>No Aplica</v>
          </cell>
          <cell r="BI190" t="str">
            <v>No Aplica</v>
          </cell>
          <cell r="BJ190" t="str">
            <v>No Aplica</v>
          </cell>
          <cell r="BK190" t="str">
            <v>No Aplica</v>
          </cell>
          <cell r="BL190" t="str">
            <v>No Aplica</v>
          </cell>
          <cell r="BM190" t="str">
            <v>Plan de Acción SGCGestión Financiera</v>
          </cell>
          <cell r="BN190" t="str">
            <v>* Tiempo de desembolsos a contratistas, expresado en días.</v>
          </cell>
          <cell r="BO190" t="str">
            <v>• Desembolsos a contratistas.</v>
          </cell>
          <cell r="BP190" t="str">
            <v xml:space="preserve">* Satisfacción del cliente
* Garantes del cumplimiento contractual y tributario. </v>
          </cell>
          <cell r="BQ190" t="str">
            <v>*  Ordenes de pago planillas de giro
* Hoja de ruta
* Planillas de liquidación liquidadas y pagadas</v>
          </cell>
          <cell r="BR190" t="str">
            <v>Constante</v>
          </cell>
          <cell r="BS190">
            <v>6</v>
          </cell>
          <cell r="BT190">
            <v>6</v>
          </cell>
          <cell r="BU190">
            <v>6</v>
          </cell>
          <cell r="BV190">
            <v>6</v>
          </cell>
          <cell r="BW190">
            <v>6</v>
          </cell>
          <cell r="BX190">
            <v>6</v>
          </cell>
          <cell r="BY190">
            <v>6</v>
          </cell>
          <cell r="BZ190">
            <v>6</v>
          </cell>
          <cell r="CA190">
            <v>6</v>
          </cell>
          <cell r="CB190">
            <v>6</v>
          </cell>
          <cell r="CC190">
            <v>6</v>
          </cell>
          <cell r="CD190">
            <v>6</v>
          </cell>
          <cell r="CE190">
            <v>6</v>
          </cell>
          <cell r="CF190">
            <v>6</v>
          </cell>
          <cell r="CG190">
            <v>6</v>
          </cell>
          <cell r="CH190">
            <v>6</v>
          </cell>
          <cell r="CI190">
            <v>6</v>
          </cell>
          <cell r="CJ190">
            <v>6</v>
          </cell>
          <cell r="CK190">
            <v>6</v>
          </cell>
          <cell r="CL190">
            <v>6</v>
          </cell>
          <cell r="CM190">
            <v>6</v>
          </cell>
          <cell r="CN190">
            <v>6</v>
          </cell>
          <cell r="CO190">
            <v>6</v>
          </cell>
          <cell r="CP190">
            <v>6</v>
          </cell>
          <cell r="CQ190">
            <v>6</v>
          </cell>
          <cell r="CR190">
            <v>6</v>
          </cell>
          <cell r="CS190">
            <v>4.6500000000000004</v>
          </cell>
          <cell r="CT190" t="str">
            <v/>
          </cell>
          <cell r="CU190" t="str">
            <v>Eficiencia en los trámites para disminicóón del tiempo promedio en los trámites para el pago de las obligaciones de la Secretaría General.</v>
          </cell>
          <cell r="CV190" t="str">
            <v/>
          </cell>
          <cell r="CW190" t="str">
            <v xml:space="preserve">* Satisfacción del cliente
* Garantes del cumplimiento contractual y tributario. </v>
          </cell>
          <cell r="CX190">
            <v>4.75</v>
          </cell>
          <cell r="CY190" t="str">
            <v/>
          </cell>
          <cell r="CZ190" t="str">
            <v>Eficiencia en los trámites para disminicóón del tiempo promedio en los trámites para el pago de las obligaciones de la Secretaría General.</v>
          </cell>
          <cell r="DA190" t="str">
            <v/>
          </cell>
          <cell r="DB190" t="str">
            <v xml:space="preserve">* Satisfacción del cliente
* Garantes del cumplimiento contractual y tributario. </v>
          </cell>
          <cell r="DC190">
            <v>4.9800000000000004</v>
          </cell>
          <cell r="DD190" t="str">
            <v/>
          </cell>
          <cell r="DE190" t="str">
            <v>Eficiencia en los trámites para disminicóón del tiempo promedio en los trámites para el pago de las obligaciones de la Secretaría General.</v>
          </cell>
          <cell r="DF190" t="str">
            <v/>
          </cell>
          <cell r="DG190" t="str">
            <v xml:space="preserve">* Satisfacción del cliente
* Garantes del cumplimiento contractual y tributario. </v>
          </cell>
          <cell r="DH190">
            <v>3.2</v>
          </cell>
          <cell r="DI190" t="str">
            <v/>
          </cell>
          <cell r="DJ190" t="str">
            <v>Eficiencia en los trámites para disminicóón del tiempo promedio en los trámites para el pago de las obligaciones de la Secretaría General.</v>
          </cell>
          <cell r="DK190" t="str">
            <v/>
          </cell>
          <cell r="DL190" t="str">
            <v xml:space="preserve">* Satisfacción del cliente
* Garantes del cumplimiento contractual y tributario. </v>
          </cell>
          <cell r="DM190">
            <v>3.43</v>
          </cell>
          <cell r="DN190" t="str">
            <v/>
          </cell>
          <cell r="DO190" t="str">
            <v>Eficiencia en los trámites para disminicóón del tiempo promedio en los trámites para el pago de las obligaciones de la Secretaría General.</v>
          </cell>
          <cell r="DP190" t="str">
            <v/>
          </cell>
          <cell r="DQ190" t="str">
            <v xml:space="preserve">* Satisfacción del cliente
* Garantes del cumplimiento contractual y tributario. </v>
          </cell>
          <cell r="DR190">
            <v>3.94</v>
          </cell>
          <cell r="DS190" t="str">
            <v/>
          </cell>
          <cell r="DT190" t="str">
            <v>Eficiencia en los trámites para disminicóón del tiempo promedio en los trámites para el pago de las obligaciones de la Secretaría General.</v>
          </cell>
          <cell r="DU190" t="str">
            <v/>
          </cell>
          <cell r="DV190" t="str">
            <v xml:space="preserve">* Satisfacción del cliente
* Garantes del cumplimiento contractual y tributario. </v>
          </cell>
          <cell r="DW190">
            <v>3.19</v>
          </cell>
          <cell r="DX190" t="str">
            <v/>
          </cell>
          <cell r="DY190" t="str">
            <v>Eficiencia en los trámites para disminicóón del tiempo promedio en los trámites para el pago de las obligaciones de la Secretaría General.</v>
          </cell>
          <cell r="DZ190" t="str">
            <v/>
          </cell>
          <cell r="EA190" t="str">
            <v xml:space="preserve">* Satisfacción del cliente
* Garantes del cumplimiento contractual y tributario. </v>
          </cell>
          <cell r="EB190">
            <v>3.56</v>
          </cell>
          <cell r="EC190" t="str">
            <v/>
          </cell>
          <cell r="ED190" t="str">
            <v>Eficiencia en los trámites para disminicóón del tiempo promedio en los trámites para el pago de las obligaciones de la Secretaría General.</v>
          </cell>
          <cell r="EE190" t="str">
            <v/>
          </cell>
          <cell r="EF190" t="str">
            <v xml:space="preserve">* Satisfacción del cliente
* Garantes del cumplimiento contractual y tributario. </v>
          </cell>
          <cell r="EG190">
            <v>2.66</v>
          </cell>
          <cell r="EH190" t="str">
            <v/>
          </cell>
          <cell r="EI190" t="str">
            <v>Eficiencia en los trámites para disminicóón del tiempo promedio en los trámites para el pago de las obligaciones de la Secretaría General.</v>
          </cell>
          <cell r="EJ190" t="str">
            <v/>
          </cell>
          <cell r="EK190" t="str">
            <v xml:space="preserve">* Satisfacción del cliente
* Garantes del cumplimiento contractual y tributario.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v>34.36</v>
          </cell>
          <cell r="FB190">
            <v>0</v>
          </cell>
          <cell r="FC190" t="str">
            <v>Cumple</v>
          </cell>
          <cell r="FD190" t="str">
            <v>Aceptable</v>
          </cell>
          <cell r="FE190" t="str">
            <v>Cumplido</v>
          </cell>
          <cell r="FF190" t="str">
            <v>No aplica</v>
          </cell>
          <cell r="FG190" t="str">
            <v>No aplica</v>
          </cell>
          <cell r="FH190" t="str">
            <v>No aplica</v>
          </cell>
          <cell r="FI190" t="str">
            <v>No aplica</v>
          </cell>
          <cell r="FJ190" t="str">
            <v>No aplica</v>
          </cell>
          <cell r="FK190" t="str">
            <v>No aplica</v>
          </cell>
          <cell r="FL190" t="str">
            <v>No aplica</v>
          </cell>
          <cell r="FM190" t="str">
            <v>No aplica</v>
          </cell>
          <cell r="FN190" t="str">
            <v>Bibiana Rodríguez</v>
          </cell>
          <cell r="FO190" t="str">
            <v>No aplica</v>
          </cell>
          <cell r="FP190" t="str">
            <v>Cumplido</v>
          </cell>
          <cell r="FQ190" t="e">
            <v>#N/A</v>
          </cell>
          <cell r="FR190" t="str">
            <v>Adecuado</v>
          </cell>
          <cell r="FS190" t="str">
            <v>Coherente</v>
          </cell>
          <cell r="FT190" t="str">
            <v>Concuerda</v>
          </cell>
          <cell r="FU190" t="str">
            <v>No aplica</v>
          </cell>
          <cell r="FV190" t="str">
            <v>Relación directa</v>
          </cell>
          <cell r="FW190" t="str">
            <v>Adecuado</v>
          </cell>
          <cell r="FX190" t="str">
            <v>Oportuna</v>
          </cell>
          <cell r="FY190" t="str">
            <v>Se evidencia cumplimiento del indicador de acuerdo a lo programado para el trimestre.</v>
          </cell>
          <cell r="FZ190" t="str">
            <v>Bibiana Rodríguez</v>
          </cell>
          <cell r="GA190">
            <v>0</v>
          </cell>
          <cell r="GB190" t="str">
            <v>Cumplido</v>
          </cell>
          <cell r="GC190" t="e">
            <v>#N/A</v>
          </cell>
          <cell r="GD190">
            <v>0</v>
          </cell>
          <cell r="GE190">
            <v>0</v>
          </cell>
          <cell r="GF190">
            <v>0</v>
          </cell>
          <cell r="GG190">
            <v>0</v>
          </cell>
          <cell r="GH190">
            <v>0</v>
          </cell>
          <cell r="GI190">
            <v>0</v>
          </cell>
          <cell r="GJ190">
            <v>0</v>
          </cell>
          <cell r="GK190">
            <v>0</v>
          </cell>
          <cell r="GL190">
            <v>0</v>
          </cell>
          <cell r="GM190">
            <v>0</v>
          </cell>
          <cell r="GN190">
            <v>0</v>
          </cell>
          <cell r="GO190" t="e">
            <v>#N/A</v>
          </cell>
          <cell r="GP190">
            <v>0</v>
          </cell>
          <cell r="GQ190">
            <v>0</v>
          </cell>
          <cell r="GR190">
            <v>0</v>
          </cell>
          <cell r="GS190">
            <v>0</v>
          </cell>
          <cell r="GT190">
            <v>0</v>
          </cell>
          <cell r="GU190">
            <v>0</v>
          </cell>
          <cell r="GV190">
            <v>0</v>
          </cell>
          <cell r="GW190">
            <v>0</v>
          </cell>
          <cell r="GX190">
            <v>0</v>
          </cell>
          <cell r="GY190">
            <v>4.6500000000000004</v>
          </cell>
          <cell r="GZ190">
            <v>4.75</v>
          </cell>
          <cell r="HA190">
            <v>4.9800000000000004</v>
          </cell>
          <cell r="HB190">
            <v>3.2</v>
          </cell>
          <cell r="HC190">
            <v>3.43</v>
          </cell>
          <cell r="HD190">
            <v>3.94</v>
          </cell>
          <cell r="HE190">
            <v>3.19</v>
          </cell>
          <cell r="HF190">
            <v>3.56</v>
          </cell>
          <cell r="HG190">
            <v>2.66</v>
          </cell>
          <cell r="HH190" t="str">
            <v/>
          </cell>
          <cell r="HI190" t="str">
            <v/>
          </cell>
          <cell r="HJ190" t="str">
            <v/>
          </cell>
          <cell r="HK190">
            <v>34.36</v>
          </cell>
          <cell r="HL190">
            <v>0.77500000000000002</v>
          </cell>
          <cell r="HM190">
            <v>0.79166666666666663</v>
          </cell>
          <cell r="HN190">
            <v>0.83000000000000007</v>
          </cell>
          <cell r="HO190">
            <v>0.53333333333333333</v>
          </cell>
          <cell r="HP190">
            <v>0.57166666666666666</v>
          </cell>
          <cell r="HQ190">
            <v>0.65666666666666662</v>
          </cell>
          <cell r="HR190">
            <v>0.53166666666666662</v>
          </cell>
          <cell r="HS190">
            <v>0.59333333333333338</v>
          </cell>
          <cell r="HT190">
            <v>0.44333333333333336</v>
          </cell>
          <cell r="HU190">
            <v>0</v>
          </cell>
          <cell r="HV190">
            <v>0</v>
          </cell>
          <cell r="HW190">
            <v>0</v>
          </cell>
          <cell r="HX190">
            <v>0.73249999999999993</v>
          </cell>
          <cell r="HY190">
            <v>1</v>
          </cell>
          <cell r="HZ190">
            <v>1</v>
          </cell>
          <cell r="IA190">
            <v>1</v>
          </cell>
          <cell r="IB190">
            <v>1</v>
          </cell>
          <cell r="IC190">
            <v>1</v>
          </cell>
          <cell r="ID190">
            <v>1</v>
          </cell>
          <cell r="IE190">
            <v>1</v>
          </cell>
          <cell r="IF190">
            <v>1</v>
          </cell>
          <cell r="IG190">
            <v>1</v>
          </cell>
          <cell r="IH190">
            <v>1</v>
          </cell>
          <cell r="II190">
            <v>1</v>
          </cell>
          <cell r="IJ190">
            <v>1</v>
          </cell>
          <cell r="IK190">
            <v>0.79888888888888876</v>
          </cell>
          <cell r="IL190">
            <v>1</v>
          </cell>
          <cell r="IM190">
            <v>1</v>
          </cell>
          <cell r="IN190">
            <v>0.5872222222222222</v>
          </cell>
          <cell r="IP190">
            <v>0.79888888888888887</v>
          </cell>
        </row>
        <row r="191">
          <cell r="A191">
            <v>125</v>
          </cell>
          <cell r="B191" t="str">
            <v>Subdirección Financiera</v>
          </cell>
          <cell r="C191" t="str">
            <v>Subdirector Financiera</v>
          </cell>
          <cell r="D191" t="str">
            <v>Luis Eugenio Herrera Páez</v>
          </cell>
          <cell r="E191" t="str">
            <v>P3 -  EFICIENCIA</v>
          </cell>
          <cell r="F191" t="str">
            <v>P3O2
Mejorar la calidad y oportunidad de la ejecución presupuestal y de cumplimiento de metas, afianzando la austeridad y la eficiencia en el uso de los recursos como conductas distintivas de nuestra cultura institucional.</v>
          </cell>
          <cell r="G191" t="str">
            <v>P3O2A1 Desarrollar e implementar una estrategia metodológica para programación,  priorización y seguimiento presupuestal</v>
          </cell>
          <cell r="H191" t="str">
            <v>Elaborar los documentos de Seguimiento a la ejecución presupuestal vigencia, reserva y pasivos exigibles y al componente PAC.</v>
          </cell>
          <cell r="I191" t="str">
            <v>Documentos de Seguimiento a la ejecución presupuestal vigencia, reserva y pasivos exigibles y al componente PAC elaborados</v>
          </cell>
          <cell r="J191" t="str">
            <v>Número de memorandos o presentaciones con la información presupuestal sintetizada.</v>
          </cell>
          <cell r="K191" t="str">
            <v xml:space="preserve">  Sumatoria de documentos de Seguimiento a la ejecución presupuestal vigencia, reserva y pasivos exigibles y al componente PAC.     </v>
          </cell>
          <cell r="L191" t="str">
            <v>Sumatoria de documentos de Seguimiento a la ejecución presupuestal vigencia, reserva y pasivos exigibles y al componente PAC.</v>
          </cell>
          <cell r="M191">
            <v>0</v>
          </cell>
          <cell r="O191" t="str">
            <v>Seguimiento a la ejecución presupuestal vigencia, reserva y pasivos exigibles y al componente PAC.</v>
          </cell>
          <cell r="P191" t="str">
            <v>• Memorandos o presentaciones con la información presupuestal sintetizada.</v>
          </cell>
          <cell r="Q191" t="str">
            <v>* Comunicaciones enviadas.</v>
          </cell>
          <cell r="R191" t="str">
            <v>* Proporcionar las herramientas para la toma de decisiones.</v>
          </cell>
          <cell r="S191" t="str">
            <v>Suma</v>
          </cell>
          <cell r="T191" t="str">
            <v>Suma</v>
          </cell>
          <cell r="U191" t="str">
            <v>Número</v>
          </cell>
          <cell r="V191" t="str">
            <v xml:space="preserve">Eficacia </v>
          </cell>
          <cell r="W191" t="str">
            <v>Resultado</v>
          </cell>
          <cell r="X191">
            <v>2016</v>
          </cell>
          <cell r="Y191">
            <v>0</v>
          </cell>
          <cell r="Z191">
            <v>2016</v>
          </cell>
          <cell r="AA191">
            <v>0</v>
          </cell>
          <cell r="AB191">
            <v>12</v>
          </cell>
          <cell r="AC191">
            <v>12</v>
          </cell>
          <cell r="AD191">
            <v>12</v>
          </cell>
          <cell r="AE191">
            <v>6</v>
          </cell>
          <cell r="AF191">
            <v>0</v>
          </cell>
          <cell r="AG191" t="str">
            <v>No Aplica</v>
          </cell>
          <cell r="AH191" t="str">
            <v>No Aplica</v>
          </cell>
          <cell r="AI191" t="str">
            <v>No Aplica</v>
          </cell>
          <cell r="AJ191">
            <v>1</v>
          </cell>
          <cell r="AK191" t="str">
            <v>No Aplica</v>
          </cell>
          <cell r="AL191" t="str">
            <v>No Aplica</v>
          </cell>
          <cell r="AM191" t="str">
            <v>No Aplica</v>
          </cell>
          <cell r="AN191">
            <v>1</v>
          </cell>
          <cell r="AO191" t="str">
            <v>Gestión Financiera</v>
          </cell>
          <cell r="AP191" t="str">
            <v>No Aplica</v>
          </cell>
          <cell r="AQ191" t="str">
            <v>No Aplica</v>
          </cell>
          <cell r="AR191" t="str">
            <v>No Aplica</v>
          </cell>
          <cell r="AS191" t="str">
            <v>No Aplica</v>
          </cell>
          <cell r="AT191" t="str">
            <v>No Aplica</v>
          </cell>
          <cell r="AU191" t="str">
            <v>No Aplica</v>
          </cell>
          <cell r="AV191" t="str">
            <v>No Aplica</v>
          </cell>
          <cell r="AW191" t="str">
            <v>No Aplica</v>
          </cell>
          <cell r="AX191" t="str">
            <v>No Aplica</v>
          </cell>
          <cell r="AY191" t="str">
            <v>No Aplica</v>
          </cell>
          <cell r="AZ191" t="str">
            <v>No Aplica</v>
          </cell>
          <cell r="BA191" t="str">
            <v>No Aplica</v>
          </cell>
          <cell r="BB191" t="str">
            <v>No Aplica</v>
          </cell>
          <cell r="BC191" t="str">
            <v>No Aplica</v>
          </cell>
          <cell r="BD191" t="str">
            <v>No Aplica</v>
          </cell>
          <cell r="BE191" t="str">
            <v>No Aplica</v>
          </cell>
          <cell r="BF191" t="str">
            <v>No Aplica</v>
          </cell>
          <cell r="BG191" t="str">
            <v>No Aplica</v>
          </cell>
          <cell r="BH191" t="str">
            <v>No Aplica</v>
          </cell>
          <cell r="BI191" t="str">
            <v>No Aplica</v>
          </cell>
          <cell r="BJ191" t="str">
            <v>No Aplica</v>
          </cell>
          <cell r="BK191" t="str">
            <v>No Aplica</v>
          </cell>
          <cell r="BL191" t="str">
            <v>No Aplica</v>
          </cell>
          <cell r="BM191" t="str">
            <v>Plan de Acción SGCGestión Financiera</v>
          </cell>
          <cell r="BN191" t="str">
            <v>* Número de documentos o presentaciones con información presupuestal.</v>
          </cell>
          <cell r="BO191" t="str">
            <v>• Documentos o presentaciones con la información presupuestal sintetizada.
* Acopio de información
* Análisis, generación de reportes y socialización.</v>
          </cell>
          <cell r="BP191" t="str">
            <v>* Proporcionar las herramientas para la toma de decisiones.</v>
          </cell>
          <cell r="BQ191" t="str">
            <v>* Comunicaciones enviadas.</v>
          </cell>
          <cell r="BR191" t="str">
            <v>Suma</v>
          </cell>
          <cell r="BS191">
            <v>12</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12</v>
          </cell>
          <cell r="CS191">
            <v>1</v>
          </cell>
          <cell r="CT191" t="str">
            <v/>
          </cell>
          <cell r="CU191" t="str">
            <v>Informar el estado de la ejecución presupuestal de la entidad para toma efectiva de decisiones.</v>
          </cell>
          <cell r="CV191" t="str">
            <v/>
          </cell>
          <cell r="CW191" t="str">
            <v xml:space="preserve">Disponer de infomación oportuna a las dependencias de la Secretaría General sobre la ejecución de los recursos a su cargo para el aprovechamiento de los mismos. </v>
          </cell>
          <cell r="CX191">
            <v>3</v>
          </cell>
          <cell r="CY191" t="str">
            <v/>
          </cell>
          <cell r="CZ191" t="str">
            <v>Informar el estado de la ejecución presupuestal de la entidad para toma efectiva de decisiones.</v>
          </cell>
          <cell r="DA191" t="str">
            <v/>
          </cell>
          <cell r="DB191" t="str">
            <v xml:space="preserve">Disponer de infomación oportuna a las dependencias de la Secretaría General sobre la ejecución de los recursos a su cargo para el aprovechamiento de los mismos. </v>
          </cell>
          <cell r="DC191">
            <v>4</v>
          </cell>
          <cell r="DD191" t="str">
            <v/>
          </cell>
          <cell r="DE191" t="str">
            <v>Informar el estado de la ejecución presupuestal de la entidad para toma efectiva de decisiones.</v>
          </cell>
          <cell r="DF191" t="str">
            <v/>
          </cell>
          <cell r="DG191" t="str">
            <v xml:space="preserve">Disponer de infomación oportuna a las dependencias de la Secretaría General sobre la ejecución de los recursos a su cargo para el aprovechamiento de los mismos. </v>
          </cell>
          <cell r="DH191">
            <v>1</v>
          </cell>
          <cell r="DI191" t="str">
            <v/>
          </cell>
          <cell r="DJ191" t="str">
            <v>Informar el estado de la ejecución presupuestal de la entidad para toma efectiva de decisiones.</v>
          </cell>
          <cell r="DK191" t="str">
            <v/>
          </cell>
          <cell r="DL191" t="str">
            <v xml:space="preserve">Disponer de infomación oportuna a las dependencias de la Secretaría General sobre la ejecución de los recursos a su cargo para el aprovechamiento de los mismos. </v>
          </cell>
          <cell r="DM191">
            <v>1</v>
          </cell>
          <cell r="DN191" t="str">
            <v/>
          </cell>
          <cell r="DO191" t="str">
            <v>Informar el estado de la ejecución presupuestal de la entidad para toma efectiva de decisiones.</v>
          </cell>
          <cell r="DP191" t="str">
            <v/>
          </cell>
          <cell r="DQ191" t="str">
            <v xml:space="preserve">Disponer de infomación oportuna a las dependencias de la Secretaría General sobre la ejecución de los recursos a su cargo para el aprovechamiento de los mismos. </v>
          </cell>
          <cell r="DR191">
            <v>1</v>
          </cell>
          <cell r="DS191" t="str">
            <v/>
          </cell>
          <cell r="DT191" t="str">
            <v>Informar el estado de la ejecución presupuestal de la entidad para toma efectiva de decisiones.</v>
          </cell>
          <cell r="DU191" t="str">
            <v/>
          </cell>
          <cell r="DV191" t="str">
            <v xml:space="preserve">Disponer de infomación oportuna a las dependencias de la Secretaría General sobre la ejecución de los recursos a su cargo para el aprovechamiento de los mismos. </v>
          </cell>
          <cell r="DW191">
            <v>1</v>
          </cell>
          <cell r="DX191" t="str">
            <v/>
          </cell>
          <cell r="DY191" t="str">
            <v>Informar el estado de la ejecución presupuestal de la entidad para toma efectiva de decisiones.</v>
          </cell>
          <cell r="DZ191" t="str">
            <v/>
          </cell>
          <cell r="EA191" t="str">
            <v xml:space="preserve">Disponer de infomación oportuna a las dependencias de la Secretaría General sobre la ejecución de los recursos a su cargo para el aprovechamiento de los mismos. </v>
          </cell>
          <cell r="EB191">
            <v>1</v>
          </cell>
          <cell r="EC191" t="str">
            <v/>
          </cell>
          <cell r="ED191" t="str">
            <v>Informar el estado de la ejecución presupuestal de la entidad para toma efectiva de decisiones.</v>
          </cell>
          <cell r="EE191" t="str">
            <v/>
          </cell>
          <cell r="EF191" t="str">
            <v xml:space="preserve">Disponer de infomación oportuna a las dependencias de la Secretaría General sobre la ejecución de los recursos a su cargo para el aprovechamiento de los mismos. </v>
          </cell>
          <cell r="EG191">
            <v>1</v>
          </cell>
          <cell r="EH191" t="str">
            <v/>
          </cell>
          <cell r="EI191" t="str">
            <v>Informar el estado de la ejecución presupuestal de la entidad para toma efectiva de decisiones.</v>
          </cell>
          <cell r="EJ191" t="str">
            <v/>
          </cell>
          <cell r="EK191" t="str">
            <v xml:space="preserve">Disponer de infomación oportuna a las dependencias de la Secretaría General sobre la ejecución de los recursos a su cargo para el aprovechamiento de los mismos.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v>14</v>
          </cell>
          <cell r="FB191">
            <v>0</v>
          </cell>
          <cell r="FC191" t="str">
            <v>Cumple</v>
          </cell>
          <cell r="FD191" t="str">
            <v>Anticipado</v>
          </cell>
          <cell r="FE191" t="str">
            <v>Anticipado</v>
          </cell>
          <cell r="FF191" t="str">
            <v>Adecuado</v>
          </cell>
          <cell r="FG191" t="str">
            <v>Coherente</v>
          </cell>
          <cell r="FH191" t="str">
            <v>Concuerda</v>
          </cell>
          <cell r="FI191" t="str">
            <v>Concuerda</v>
          </cell>
          <cell r="FJ191" t="str">
            <v>Relación directa</v>
          </cell>
          <cell r="FK191" t="str">
            <v>Adecuado</v>
          </cell>
          <cell r="FL191" t="str">
            <v>Oportuna</v>
          </cell>
          <cell r="FM191" t="str">
            <v>De acuerdo con el principio de planificación, recomendamos guardar concordancia con la meta programada para la vigencia.</v>
          </cell>
          <cell r="FN191" t="str">
            <v>Bibiana Rodríguez</v>
          </cell>
          <cell r="FO191" t="str">
            <v>Cumple</v>
          </cell>
          <cell r="FP191" t="str">
            <v>Anticipado</v>
          </cell>
          <cell r="FQ191" t="e">
            <v>#N/A</v>
          </cell>
          <cell r="FR191" t="str">
            <v>Adecuado</v>
          </cell>
          <cell r="FS191" t="str">
            <v>Coherente</v>
          </cell>
          <cell r="FT191" t="str">
            <v>Concuerda</v>
          </cell>
          <cell r="FU191" t="str">
            <v>No aplica</v>
          </cell>
          <cell r="FV191" t="str">
            <v>Relación directa</v>
          </cell>
          <cell r="FW191" t="str">
            <v>Adecuado</v>
          </cell>
          <cell r="FX191" t="str">
            <v>Oportuna</v>
          </cell>
          <cell r="FY191" t="str">
            <v>Se evidencia cumplimiento del indicador de acuerdo a lo programado para el trimestre.</v>
          </cell>
          <cell r="FZ191" t="str">
            <v>Bibiana Rodríguez</v>
          </cell>
          <cell r="GA191">
            <v>0</v>
          </cell>
          <cell r="GB191" t="str">
            <v>Anticipado</v>
          </cell>
          <cell r="GC191" t="e">
            <v>#N/A</v>
          </cell>
          <cell r="GD191">
            <v>0</v>
          </cell>
          <cell r="GE191">
            <v>0</v>
          </cell>
          <cell r="GF191">
            <v>0</v>
          </cell>
          <cell r="GG191">
            <v>0</v>
          </cell>
          <cell r="GH191">
            <v>0</v>
          </cell>
          <cell r="GI191">
            <v>0</v>
          </cell>
          <cell r="GJ191">
            <v>0</v>
          </cell>
          <cell r="GK191">
            <v>0</v>
          </cell>
          <cell r="GL191">
            <v>0</v>
          </cell>
          <cell r="GM191">
            <v>0</v>
          </cell>
          <cell r="GN191">
            <v>0</v>
          </cell>
          <cell r="GO191" t="e">
            <v>#N/A</v>
          </cell>
          <cell r="GP191">
            <v>0</v>
          </cell>
          <cell r="GQ191">
            <v>0</v>
          </cell>
          <cell r="GR191">
            <v>0</v>
          </cell>
          <cell r="GS191">
            <v>0</v>
          </cell>
          <cell r="GT191">
            <v>0</v>
          </cell>
          <cell r="GU191">
            <v>0</v>
          </cell>
          <cell r="GV191">
            <v>0</v>
          </cell>
          <cell r="GW191">
            <v>0</v>
          </cell>
          <cell r="GX191">
            <v>0</v>
          </cell>
          <cell r="GY191">
            <v>1</v>
          </cell>
          <cell r="GZ191">
            <v>3</v>
          </cell>
          <cell r="HA191">
            <v>4</v>
          </cell>
          <cell r="HB191">
            <v>1</v>
          </cell>
          <cell r="HC191">
            <v>1</v>
          </cell>
          <cell r="HD191">
            <v>1</v>
          </cell>
          <cell r="HE191">
            <v>1</v>
          </cell>
          <cell r="HF191">
            <v>1</v>
          </cell>
          <cell r="HG191">
            <v>1</v>
          </cell>
          <cell r="HH191" t="str">
            <v/>
          </cell>
          <cell r="HI191" t="str">
            <v/>
          </cell>
          <cell r="HJ191" t="str">
            <v/>
          </cell>
          <cell r="HK191">
            <v>14</v>
          </cell>
          <cell r="HL191">
            <v>8.3333333333333329E-2</v>
          </cell>
          <cell r="HM191">
            <v>0.25</v>
          </cell>
          <cell r="HN191">
            <v>0.33333333333333331</v>
          </cell>
          <cell r="HO191">
            <v>8.3333333333333329E-2</v>
          </cell>
          <cell r="HP191">
            <v>8.3333333333333329E-2</v>
          </cell>
          <cell r="HQ191">
            <v>8.3333333333333329E-2</v>
          </cell>
          <cell r="HR191">
            <v>8.3333333333333329E-2</v>
          </cell>
          <cell r="HS191">
            <v>8.3333333333333329E-2</v>
          </cell>
          <cell r="HT191">
            <v>8.3333333333333329E-2</v>
          </cell>
          <cell r="HU191">
            <v>0</v>
          </cell>
          <cell r="HV191">
            <v>0</v>
          </cell>
          <cell r="HW191">
            <v>0</v>
          </cell>
          <cell r="HX191">
            <v>1.1666666666666665</v>
          </cell>
          <cell r="HY191">
            <v>1</v>
          </cell>
          <cell r="HZ191">
            <v>2</v>
          </cell>
          <cell r="IA191">
            <v>2.6666666666666665</v>
          </cell>
          <cell r="IB191">
            <v>2.25</v>
          </cell>
          <cell r="IC191">
            <v>2</v>
          </cell>
          <cell r="ID191">
            <v>1.8333333333333335</v>
          </cell>
          <cell r="IE191">
            <v>1.7142857142857142</v>
          </cell>
          <cell r="IF191">
            <v>1.625</v>
          </cell>
          <cell r="IG191">
            <v>1.5555555555555554</v>
          </cell>
          <cell r="IH191">
            <v>1.4</v>
          </cell>
          <cell r="II191">
            <v>1.2727272727272725</v>
          </cell>
          <cell r="IJ191">
            <v>1.1666666666666665</v>
          </cell>
          <cell r="IK191">
            <v>2.6666666666666665</v>
          </cell>
          <cell r="IL191">
            <v>1.8333333333333335</v>
          </cell>
          <cell r="IM191">
            <v>1.5555555555555554</v>
          </cell>
          <cell r="IN191">
            <v>1</v>
          </cell>
          <cell r="IP191">
            <v>0.66666666666666663</v>
          </cell>
        </row>
        <row r="192">
          <cell r="A192" t="str">
            <v>125A</v>
          </cell>
          <cell r="B192" t="str">
            <v>Subdirección Financiera</v>
          </cell>
          <cell r="C192" t="str">
            <v>Subdirector Financiera</v>
          </cell>
          <cell r="D192" t="str">
            <v>Luis Eugenio Herrera Páez</v>
          </cell>
          <cell r="E192" t="str">
            <v>P3 -  EFICIENCIA</v>
          </cell>
          <cell r="F192" t="str">
            <v>P3O2
Mejorar la calidad y oportunidad de la ejecución presupuestal y de cumplimiento de metas, afianzando la austeridad y la eficiencia en el uso de los recursos como conductas distintivas de nuestra cultura institucional.</v>
          </cell>
          <cell r="G192" t="str">
            <v>P3O2A1 Desarrollar e implementar una estrategia metodológica para programación,  priorización y seguimiento presupuestal</v>
          </cell>
          <cell r="H192" t="str">
            <v>Presentar oportunamente los estados financieros de la entidad ante la Dirección Distrital de Contabilidad</v>
          </cell>
          <cell r="I192" t="str">
            <v xml:space="preserve">Estados financieros de la entidad, presentados oportunamente, ante la Dirección Distrital de Contabilidad </v>
          </cell>
          <cell r="K192" t="str">
            <v xml:space="preserve">Sumatoria de Estados financieros de la entidad, presentados oportunamente, ante la Dirección Distrital de Contabilidad </v>
          </cell>
          <cell r="L192" t="str">
            <v xml:space="preserve">Número de estados financieros de la entidad, presentados oportunamente, ante la Dirección Distrital de Contabilidad </v>
          </cell>
          <cell r="M192">
            <v>0</v>
          </cell>
          <cell r="O192" t="str">
            <v xml:space="preserve">Estados financieros de la entidad, presentados oportunamente, ante la Dirección Distrital de Contabilidad </v>
          </cell>
          <cell r="Q192" t="str">
            <v>* Constancia de la validación de la información contable. 
* Información de la auditoria - Control interno y Contraloría.</v>
          </cell>
          <cell r="R192" t="str">
            <v xml:space="preserve">* Veeduría y control a los recursos públicos
* Cumplimiento normativo para evitar sanciones. </v>
          </cell>
          <cell r="S192" t="str">
            <v>Suma</v>
          </cell>
          <cell r="T192" t="str">
            <v>Suma</v>
          </cell>
          <cell r="U192" t="str">
            <v>Número</v>
          </cell>
          <cell r="V192" t="str">
            <v xml:space="preserve">Eficacia </v>
          </cell>
          <cell r="W192" t="str">
            <v>Resultado</v>
          </cell>
          <cell r="X192">
            <v>2019</v>
          </cell>
          <cell r="Y192">
            <v>0</v>
          </cell>
          <cell r="Z192">
            <v>2019</v>
          </cell>
          <cell r="AA192" t="str">
            <v>No Disponible / No Aplica</v>
          </cell>
          <cell r="AB192" t="str">
            <v>No Disponible / No Aplica</v>
          </cell>
          <cell r="AC192" t="str">
            <v>No Disponible / No Aplica</v>
          </cell>
          <cell r="AD192">
            <v>3</v>
          </cell>
          <cell r="AE192" t="str">
            <v>No Disponible / No Aplica</v>
          </cell>
          <cell r="AF192" t="str">
            <v>No Disponible / No Aplica</v>
          </cell>
          <cell r="AG192" t="str">
            <v>No Aplica</v>
          </cell>
          <cell r="AH192" t="str">
            <v>No Aplica</v>
          </cell>
          <cell r="AI192" t="str">
            <v>No Aplica</v>
          </cell>
          <cell r="AJ192">
            <v>1</v>
          </cell>
          <cell r="AK192" t="str">
            <v>No Aplica</v>
          </cell>
          <cell r="AL192" t="str">
            <v>No Aplica</v>
          </cell>
          <cell r="AM192" t="str">
            <v>No Aplica</v>
          </cell>
          <cell r="AN192">
            <v>1</v>
          </cell>
          <cell r="AO192" t="str">
            <v>Gestión Financiera</v>
          </cell>
          <cell r="AP192" t="str">
            <v>No Aplica</v>
          </cell>
          <cell r="AQ192" t="str">
            <v>No Aplica</v>
          </cell>
          <cell r="AR192" t="str">
            <v>No Aplica</v>
          </cell>
          <cell r="AS192" t="str">
            <v>No Aplica</v>
          </cell>
          <cell r="AT192" t="str">
            <v>No Aplica</v>
          </cell>
          <cell r="AU192" t="str">
            <v>No Aplica</v>
          </cell>
          <cell r="AV192" t="str">
            <v>No Aplica</v>
          </cell>
          <cell r="AW192" t="str">
            <v>No Aplica</v>
          </cell>
          <cell r="AX192" t="str">
            <v>No Aplica</v>
          </cell>
          <cell r="AY192" t="str">
            <v>No Aplica</v>
          </cell>
          <cell r="AZ192" t="str">
            <v>No Aplica</v>
          </cell>
          <cell r="BA192" t="str">
            <v>No Aplica</v>
          </cell>
          <cell r="BB192" t="str">
            <v>No Aplica</v>
          </cell>
          <cell r="BC192" t="str">
            <v>No Aplica</v>
          </cell>
          <cell r="BD192" t="str">
            <v>No Aplica</v>
          </cell>
          <cell r="BE192" t="str">
            <v>No Aplica</v>
          </cell>
          <cell r="BF192" t="str">
            <v>No Aplica</v>
          </cell>
          <cell r="BG192" t="str">
            <v>No Aplica</v>
          </cell>
          <cell r="BH192" t="str">
            <v>No Aplica</v>
          </cell>
          <cell r="BI192" t="str">
            <v>No Aplica</v>
          </cell>
          <cell r="BJ192" t="str">
            <v>No Aplica</v>
          </cell>
          <cell r="BK192" t="str">
            <v>No Aplica</v>
          </cell>
          <cell r="BL192" t="str">
            <v>No Aplica</v>
          </cell>
          <cell r="BM192" t="str">
            <v>Plan de Acción SGCGestión Financiera</v>
          </cell>
          <cell r="BN192" t="str">
            <v>* Oportunidad de presentación de los Estados Financieros ante la Dirección Distrital de Contabilidad.</v>
          </cell>
          <cell r="BO192" t="str">
            <v>* Estructurar los estados financieros y presentarlos en los plazos establecidos.
* Analisis, conclusión y evaluación de la presentación.
* Sustentación de la información.</v>
          </cell>
          <cell r="BP192" t="str">
            <v xml:space="preserve">* Veeduría y control a los recursos públicos
* Cumplimiento normativo para evitar sanciones. </v>
          </cell>
          <cell r="BQ192" t="str">
            <v>* Constancia de la validación de la información contable. 
* Información de la auditoria - Control interno y Contraloría.</v>
          </cell>
          <cell r="BR192" t="str">
            <v>Suma</v>
          </cell>
          <cell r="BS192">
            <v>3</v>
          </cell>
          <cell r="BT192">
            <v>0</v>
          </cell>
          <cell r="BU192">
            <v>0</v>
          </cell>
          <cell r="BV192">
            <v>0</v>
          </cell>
          <cell r="BW192">
            <v>1</v>
          </cell>
          <cell r="BX192">
            <v>0</v>
          </cell>
          <cell r="BY192">
            <v>0</v>
          </cell>
          <cell r="BZ192">
            <v>1</v>
          </cell>
          <cell r="CA192">
            <v>0</v>
          </cell>
          <cell r="CB192">
            <v>0</v>
          </cell>
          <cell r="CC192">
            <v>1</v>
          </cell>
          <cell r="CD192">
            <v>0</v>
          </cell>
          <cell r="CE192">
            <v>0</v>
          </cell>
          <cell r="CF192">
            <v>0</v>
          </cell>
          <cell r="CG192">
            <v>0</v>
          </cell>
          <cell r="CH192">
            <v>0</v>
          </cell>
          <cell r="CI192">
            <v>1</v>
          </cell>
          <cell r="CJ192">
            <v>0</v>
          </cell>
          <cell r="CK192">
            <v>0</v>
          </cell>
          <cell r="CL192">
            <v>1</v>
          </cell>
          <cell r="CM192">
            <v>0</v>
          </cell>
          <cell r="CN192">
            <v>0</v>
          </cell>
          <cell r="CO192">
            <v>1</v>
          </cell>
          <cell r="CP192">
            <v>0</v>
          </cell>
          <cell r="CQ192">
            <v>0</v>
          </cell>
          <cell r="CR192">
            <v>3</v>
          </cell>
          <cell r="CS192">
            <v>1</v>
          </cell>
          <cell r="CT192" t="str">
            <v/>
          </cell>
          <cell r="CU192" t="str">
            <v xml:space="preserve">Cumplimiento normativo </v>
          </cell>
          <cell r="CV192" t="str">
            <v/>
          </cell>
          <cell r="CW192" t="str">
            <v xml:space="preserve">Oportunidad, posicionamineto y cumplimiento </v>
          </cell>
          <cell r="CX192" t="str">
            <v/>
          </cell>
          <cell r="CY192" t="str">
            <v/>
          </cell>
          <cell r="CZ192" t="str">
            <v/>
          </cell>
          <cell r="DA192" t="str">
            <v/>
          </cell>
          <cell r="DB192" t="str">
            <v/>
          </cell>
          <cell r="DC192" t="str">
            <v/>
          </cell>
          <cell r="DD192" t="str">
            <v/>
          </cell>
          <cell r="DE192" t="str">
            <v/>
          </cell>
          <cell r="DF192" t="str">
            <v/>
          </cell>
          <cell r="DG192" t="str">
            <v/>
          </cell>
          <cell r="DH192">
            <v>1</v>
          </cell>
          <cell r="DI192" t="str">
            <v/>
          </cell>
          <cell r="DJ192" t="str">
            <v>Divulgar información para evidenciar  la transparencia en el manejo de los recursos públicos.</v>
          </cell>
          <cell r="DK192" t="str">
            <v/>
          </cell>
          <cell r="DL192" t="str">
            <v>Proveer a la ciudadanía información actualizada sobre las transacciones económicas que se realizan en el período</v>
          </cell>
          <cell r="DM192" t="str">
            <v/>
          </cell>
          <cell r="DN192" t="str">
            <v/>
          </cell>
          <cell r="DO192" t="str">
            <v/>
          </cell>
          <cell r="DP192" t="str">
            <v/>
          </cell>
          <cell r="DQ192" t="str">
            <v/>
          </cell>
          <cell r="DR192" t="str">
            <v/>
          </cell>
          <cell r="DS192" t="str">
            <v/>
          </cell>
          <cell r="DT192" t="str">
            <v/>
          </cell>
          <cell r="DU192" t="str">
            <v/>
          </cell>
          <cell r="DV192" t="str">
            <v/>
          </cell>
          <cell r="DW192">
            <v>1</v>
          </cell>
          <cell r="DX192" t="str">
            <v/>
          </cell>
          <cell r="DY192" t="str">
            <v>Divulgar información para evidenciar  la transparencia en el manejo de los recursos públicos.</v>
          </cell>
          <cell r="DZ192" t="str">
            <v/>
          </cell>
          <cell r="EA192" t="str">
            <v>Proveer a la ciudadanía información actualizada sobre las transacciones económicas que se realizan en el período</v>
          </cell>
          <cell r="EB192" t="str">
            <v/>
          </cell>
          <cell r="EC192" t="str">
            <v/>
          </cell>
          <cell r="ED192" t="str">
            <v>No se programo actividades a desarrollar en este mes</v>
          </cell>
          <cell r="EE192" t="str">
            <v/>
          </cell>
          <cell r="EF192" t="str">
            <v>No se programo actividades a desarrollar en este mes</v>
          </cell>
          <cell r="EG192" t="str">
            <v/>
          </cell>
          <cell r="EH192" t="str">
            <v/>
          </cell>
          <cell r="EI192" t="str">
            <v>No se programo actividades a desarrollar en este mes</v>
          </cell>
          <cell r="EJ192" t="str">
            <v/>
          </cell>
          <cell r="EK192" t="str">
            <v>No se programo actividades a desarrollar en este mes</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v>3</v>
          </cell>
          <cell r="FB192">
            <v>0</v>
          </cell>
          <cell r="FC192" t="str">
            <v>Cumple</v>
          </cell>
          <cell r="FD192" t="str">
            <v>No programó</v>
          </cell>
          <cell r="FE192" t="str">
            <v>Anticipado</v>
          </cell>
          <cell r="FF192" t="str">
            <v>No aplica</v>
          </cell>
          <cell r="FG192" t="str">
            <v>No aplica</v>
          </cell>
          <cell r="FH192" t="str">
            <v>No aplica</v>
          </cell>
          <cell r="FI192" t="str">
            <v>No aplica</v>
          </cell>
          <cell r="FJ192" t="str">
            <v>No aplica</v>
          </cell>
          <cell r="FK192" t="str">
            <v>No aplica</v>
          </cell>
          <cell r="FL192" t="str">
            <v>No aplica</v>
          </cell>
          <cell r="FM192" t="str">
            <v>No aplica</v>
          </cell>
          <cell r="FN192" t="str">
            <v>Bibiana Rodríguez</v>
          </cell>
          <cell r="FO192" t="str">
            <v>No aplica</v>
          </cell>
          <cell r="FP192" t="str">
            <v>Anticipado</v>
          </cell>
          <cell r="FQ192" t="e">
            <v>#N/A</v>
          </cell>
          <cell r="FR192" t="str">
            <v>Adecuado</v>
          </cell>
          <cell r="FS192" t="str">
            <v>Coherente</v>
          </cell>
          <cell r="FT192" t="str">
            <v>Concuerda</v>
          </cell>
          <cell r="FU192" t="str">
            <v>No aplica</v>
          </cell>
          <cell r="FV192" t="str">
            <v>Relación directa</v>
          </cell>
          <cell r="FW192" t="str">
            <v>Adecuado</v>
          </cell>
          <cell r="FX192" t="str">
            <v>Oportuna</v>
          </cell>
          <cell r="FY192" t="str">
            <v>Se evidencia cumplimiento del indicador de acuerdo a lo programado para el trimestre.</v>
          </cell>
          <cell r="FZ192" t="str">
            <v>Bibiana Rodríguez</v>
          </cell>
          <cell r="GA192">
            <v>0</v>
          </cell>
          <cell r="GB192" t="str">
            <v>Anticipado</v>
          </cell>
          <cell r="GC192" t="e">
            <v>#N/A</v>
          </cell>
          <cell r="GD192">
            <v>0</v>
          </cell>
          <cell r="GE192">
            <v>0</v>
          </cell>
          <cell r="GF192">
            <v>0</v>
          </cell>
          <cell r="GG192">
            <v>0</v>
          </cell>
          <cell r="GH192">
            <v>0</v>
          </cell>
          <cell r="GI192">
            <v>0</v>
          </cell>
          <cell r="GJ192">
            <v>0</v>
          </cell>
          <cell r="GK192">
            <v>0</v>
          </cell>
          <cell r="GL192">
            <v>0</v>
          </cell>
          <cell r="GM192">
            <v>0</v>
          </cell>
          <cell r="GN192">
            <v>0</v>
          </cell>
          <cell r="GO192" t="e">
            <v>#N/A</v>
          </cell>
          <cell r="GP192">
            <v>0</v>
          </cell>
          <cell r="GQ192">
            <v>0</v>
          </cell>
          <cell r="GR192">
            <v>0</v>
          </cell>
          <cell r="GS192">
            <v>0</v>
          </cell>
          <cell r="GT192">
            <v>0</v>
          </cell>
          <cell r="GU192">
            <v>0</v>
          </cell>
          <cell r="GV192">
            <v>0</v>
          </cell>
          <cell r="GW192">
            <v>0</v>
          </cell>
          <cell r="GX192">
            <v>0</v>
          </cell>
          <cell r="GY192">
            <v>1</v>
          </cell>
          <cell r="GZ192" t="str">
            <v/>
          </cell>
          <cell r="HA192" t="str">
            <v/>
          </cell>
          <cell r="HB192">
            <v>1</v>
          </cell>
          <cell r="HC192" t="str">
            <v/>
          </cell>
          <cell r="HD192" t="str">
            <v/>
          </cell>
          <cell r="HE192">
            <v>1</v>
          </cell>
          <cell r="HF192" t="str">
            <v/>
          </cell>
          <cell r="HG192" t="str">
            <v/>
          </cell>
          <cell r="HH192" t="str">
            <v/>
          </cell>
          <cell r="HI192" t="str">
            <v/>
          </cell>
          <cell r="HJ192" t="str">
            <v/>
          </cell>
          <cell r="HK192">
            <v>3</v>
          </cell>
          <cell r="HL192">
            <v>0.33333333333333331</v>
          </cell>
          <cell r="HM192">
            <v>0</v>
          </cell>
          <cell r="HN192">
            <v>0</v>
          </cell>
          <cell r="HO192">
            <v>0.33333333333333331</v>
          </cell>
          <cell r="HP192">
            <v>0</v>
          </cell>
          <cell r="HQ192">
            <v>0</v>
          </cell>
          <cell r="HR192">
            <v>0.33333333333333331</v>
          </cell>
          <cell r="HS192">
            <v>0</v>
          </cell>
          <cell r="HT192">
            <v>0</v>
          </cell>
          <cell r="HU192">
            <v>0</v>
          </cell>
          <cell r="HV192">
            <v>0</v>
          </cell>
          <cell r="HW192">
            <v>0</v>
          </cell>
          <cell r="HX192">
            <v>1</v>
          </cell>
          <cell r="HY192" t="str">
            <v>No Programó</v>
          </cell>
          <cell r="HZ192" t="str">
            <v>No Programó</v>
          </cell>
          <cell r="IA192" t="str">
            <v>No Programó</v>
          </cell>
          <cell r="IB192">
            <v>2</v>
          </cell>
          <cell r="IC192">
            <v>2</v>
          </cell>
          <cell r="ID192">
            <v>2</v>
          </cell>
          <cell r="IE192">
            <v>1.5</v>
          </cell>
          <cell r="IF192">
            <v>1.5</v>
          </cell>
          <cell r="IG192">
            <v>1.5</v>
          </cell>
          <cell r="IH192">
            <v>1</v>
          </cell>
          <cell r="II192">
            <v>1</v>
          </cell>
          <cell r="IJ192">
            <v>1</v>
          </cell>
          <cell r="IK192" t="str">
            <v>No Programó</v>
          </cell>
          <cell r="IL192">
            <v>2</v>
          </cell>
          <cell r="IM192">
            <v>1.5</v>
          </cell>
          <cell r="IN192">
            <v>1</v>
          </cell>
          <cell r="IP192">
            <v>0.33333333333333331</v>
          </cell>
        </row>
        <row r="193">
          <cell r="A193" t="str">
            <v>125B</v>
          </cell>
          <cell r="B193" t="str">
            <v>Subdirección Financiera</v>
          </cell>
          <cell r="C193" t="str">
            <v>Subdirector Financiera</v>
          </cell>
          <cell r="D193" t="str">
            <v>Luis Eugenio Herrera Páez</v>
          </cell>
          <cell r="E193" t="str">
            <v>P1 -  ÉTICA, BUEN GOBIERNO Y TRANSPARENCIA</v>
          </cell>
          <cell r="F193" t="str">
            <v>P1O1 Consolidar a 2020 una cultura de visión y actuación ética,  integra y transparente</v>
          </cell>
          <cell r="G193" t="str">
            <v>P1O1A11 Realizar la formulación y el seguimiento a la ejecución del Plan Anticorrupción y de Atención al Ciudadano - PAAC, para la obtención de resultados óptimos en la medición del Índice de Gobierno Abierto - IGA</v>
          </cell>
          <cell r="H193" t="str">
            <v>Realizar oportunamente las publicaciones correspondientes, identificadas en el esquema de publicación de la Secretaria General</v>
          </cell>
          <cell r="I193" t="str">
            <v>Publicaciones correspondientes, identificadas en el esquema de publicación de la Secretaria General, realizadas oportunamente</v>
          </cell>
          <cell r="J193" t="str">
            <v xml:space="preserve">Este indicador permite monitorear el cumplimiento oportuno de los compromisos de publicación que posee la dependencia descritos en el esquema de publicación </v>
          </cell>
          <cell r="K193" t="str">
            <v>(Publicaciones correspondientes realizadas oportunamente / Publicaciones correspondientes del esquema de publicación de la Secretaria General)*100</v>
          </cell>
          <cell r="L193" t="str">
            <v xml:space="preserve">Publicaciones correspondientes realizadas oportunamente </v>
          </cell>
          <cell r="M193" t="str">
            <v>Publicaciones correspondientes del esquema de publicación de la Secretaria General</v>
          </cell>
          <cell r="O193" t="str">
            <v>Publicación oportuna, clara y veraz de la información relacionada con la gestión de la dependencia</v>
          </cell>
          <cell r="Q193" t="str">
            <v>* Constancia del trámite de la publicación.
* Pagina Web de la entidad, modulo de transparencia
* Carpeta compartida con planeación.</v>
          </cell>
          <cell r="R193" t="str">
            <v>* Divulgar la transparencia en el manejo de los recursos públicos.</v>
          </cell>
          <cell r="S193" t="str">
            <v>Constante</v>
          </cell>
          <cell r="T193" t="str">
            <v>Constante</v>
          </cell>
          <cell r="U193" t="str">
            <v>Porcentaje</v>
          </cell>
          <cell r="V193" t="str">
            <v>Eficacia</v>
          </cell>
          <cell r="W193" t="str">
            <v>Resultado</v>
          </cell>
          <cell r="X193">
            <v>2019</v>
          </cell>
          <cell r="Y193">
            <v>0</v>
          </cell>
          <cell r="Z193">
            <v>2019</v>
          </cell>
          <cell r="AA193" t="str">
            <v>No Disponible / No Aplica</v>
          </cell>
          <cell r="AB193" t="str">
            <v>No Disponible / No Aplica</v>
          </cell>
          <cell r="AC193" t="str">
            <v>No Disponible / No Aplica</v>
          </cell>
          <cell r="AD193">
            <v>1</v>
          </cell>
          <cell r="AE193" t="str">
            <v>No Disponible / No Aplica</v>
          </cell>
          <cell r="AF193" t="str">
            <v>No Disponible / No Aplica</v>
          </cell>
          <cell r="AG193" t="str">
            <v>No Aplica</v>
          </cell>
          <cell r="AH193" t="str">
            <v>No Aplica</v>
          </cell>
          <cell r="AI193" t="str">
            <v>No Aplica</v>
          </cell>
          <cell r="AJ193">
            <v>1</v>
          </cell>
          <cell r="AK193" t="str">
            <v>No Aplica</v>
          </cell>
          <cell r="AL193" t="str">
            <v>No Aplica</v>
          </cell>
          <cell r="AM193" t="str">
            <v>No Aplica</v>
          </cell>
          <cell r="AN193" t="str">
            <v>No Aplica</v>
          </cell>
          <cell r="AO193" t="str">
            <v>No Aplica</v>
          </cell>
          <cell r="AP193">
            <v>1</v>
          </cell>
          <cell r="AQ193" t="str">
            <v>No Aplica</v>
          </cell>
          <cell r="AR193" t="str">
            <v>No Aplica</v>
          </cell>
          <cell r="AS193" t="str">
            <v>No Aplica</v>
          </cell>
          <cell r="AT193" t="str">
            <v>No Aplica</v>
          </cell>
          <cell r="AU193" t="str">
            <v>No Aplica</v>
          </cell>
          <cell r="AV193" t="str">
            <v>No Aplica</v>
          </cell>
          <cell r="AW193" t="str">
            <v>No Aplica</v>
          </cell>
          <cell r="AX193" t="str">
            <v>No Aplica</v>
          </cell>
          <cell r="AY193" t="str">
            <v>No Aplica</v>
          </cell>
          <cell r="AZ193" t="str">
            <v>No Aplica</v>
          </cell>
          <cell r="BA193" t="str">
            <v>No Aplica</v>
          </cell>
          <cell r="BB193" t="str">
            <v>No Aplica</v>
          </cell>
          <cell r="BC193" t="str">
            <v>No Aplica</v>
          </cell>
          <cell r="BD193" t="str">
            <v>No Aplica</v>
          </cell>
          <cell r="BE193" t="str">
            <v>No Aplica</v>
          </cell>
          <cell r="BF193" t="str">
            <v>No Aplica</v>
          </cell>
          <cell r="BG193" t="str">
            <v>No Aplica</v>
          </cell>
          <cell r="BH193" t="str">
            <v>No Aplica</v>
          </cell>
          <cell r="BI193" t="str">
            <v>No Aplica</v>
          </cell>
          <cell r="BJ193" t="str">
            <v>No Aplica</v>
          </cell>
          <cell r="BK193" t="str">
            <v>No Aplica</v>
          </cell>
          <cell r="BL193" t="str">
            <v>No Aplica</v>
          </cell>
          <cell r="BM193" t="str">
            <v>Plan de Acción PAAC</v>
          </cell>
          <cell r="BN193" t="str">
            <v xml:space="preserve">* Cumplimiento oportuno de publicación de la información que posee la dependencia descritos en el esquema de publicación </v>
          </cell>
          <cell r="BO193" t="str">
            <v>* Acopio de información 
* Publicar periódicamente la ejecución presupuestal y los estados financieros.</v>
          </cell>
          <cell r="BP193" t="str">
            <v>* Divulgar la transparencia en el manejo de los recursos públicos.</v>
          </cell>
          <cell r="BQ193" t="str">
            <v>* Constancia del trámite de la publicación.
* Pagina Web de la entidad, modulo de transparencia
* Carpeta compartida con planeación.</v>
          </cell>
          <cell r="BR193" t="str">
            <v>Suma</v>
          </cell>
          <cell r="BS193">
            <v>24</v>
          </cell>
          <cell r="BT193">
            <v>2</v>
          </cell>
          <cell r="BU193">
            <v>2</v>
          </cell>
          <cell r="BV193">
            <v>2</v>
          </cell>
          <cell r="BW193">
            <v>2</v>
          </cell>
          <cell r="BX193">
            <v>2</v>
          </cell>
          <cell r="BY193">
            <v>2</v>
          </cell>
          <cell r="BZ193">
            <v>2</v>
          </cell>
          <cell r="CA193">
            <v>2</v>
          </cell>
          <cell r="CB193">
            <v>2</v>
          </cell>
          <cell r="CC193">
            <v>2</v>
          </cell>
          <cell r="CD193">
            <v>2</v>
          </cell>
          <cell r="CE193">
            <v>2</v>
          </cell>
          <cell r="CF193">
            <v>8.3333333333333329E-2</v>
          </cell>
          <cell r="CG193">
            <v>8.3333333333333329E-2</v>
          </cell>
          <cell r="CH193">
            <v>8.3333333333333329E-2</v>
          </cell>
          <cell r="CI193">
            <v>8.3333333333333329E-2</v>
          </cell>
          <cell r="CJ193">
            <v>8.3333333333333329E-2</v>
          </cell>
          <cell r="CK193">
            <v>8.3333333333333329E-2</v>
          </cell>
          <cell r="CL193">
            <v>8.3333333333333329E-2</v>
          </cell>
          <cell r="CM193">
            <v>8.3333333333333329E-2</v>
          </cell>
          <cell r="CN193">
            <v>8.3333333333333329E-2</v>
          </cell>
          <cell r="CO193">
            <v>8.3333333333333329E-2</v>
          </cell>
          <cell r="CP193">
            <v>8.3333333333333329E-2</v>
          </cell>
          <cell r="CQ193">
            <v>8.3333333333333329E-2</v>
          </cell>
          <cell r="CR193">
            <v>1</v>
          </cell>
          <cell r="CS193">
            <v>3</v>
          </cell>
          <cell r="CT193" t="str">
            <v/>
          </cell>
          <cell r="CU193" t="str">
            <v>Divulgar información para evidenciar  la transparencia en el manejo de los recursos públicos.</v>
          </cell>
          <cell r="CV193" t="str">
            <v/>
          </cell>
          <cell r="CW193" t="str">
            <v xml:space="preserve">Proveer a la ciudadanía información actualizada sobre la actuación presupuestal de la Secretaría General </v>
          </cell>
          <cell r="CX193">
            <v>2</v>
          </cell>
          <cell r="CY193" t="str">
            <v/>
          </cell>
          <cell r="CZ193" t="str">
            <v>Divulgar información para evidenciar  la transparencia en el manejo de los recursos públicos.</v>
          </cell>
          <cell r="DA193" t="str">
            <v/>
          </cell>
          <cell r="DB193" t="str">
            <v xml:space="preserve">Proveer a la ciudadanía información actualizada sobre la actuación presupuestal de la Secretaría General </v>
          </cell>
          <cell r="DC193">
            <v>1</v>
          </cell>
          <cell r="DD193" t="str">
            <v/>
          </cell>
          <cell r="DE193" t="str">
            <v>Divulgar información para evidenciar  la transparencia en el manejo de los recursos públicos.</v>
          </cell>
          <cell r="DF193" t="str">
            <v/>
          </cell>
          <cell r="DG193" t="str">
            <v xml:space="preserve">Proveer a la ciudadanía información actualizada sobre la actuación presupuestal de la Secretaría General </v>
          </cell>
          <cell r="DH193">
            <v>2</v>
          </cell>
          <cell r="DI193" t="str">
            <v/>
          </cell>
          <cell r="DJ193" t="str">
            <v>Divulgar información para evidenciar  la transparencia en el manejo de los recursos públicos.</v>
          </cell>
          <cell r="DK193" t="str">
            <v/>
          </cell>
          <cell r="DL193" t="str">
            <v xml:space="preserve">Proveer a la ciudadanía información actualizada sobre la actuación presupuestal de la Secretaría General </v>
          </cell>
          <cell r="DM193">
            <v>2</v>
          </cell>
          <cell r="DN193" t="str">
            <v/>
          </cell>
          <cell r="DO193" t="str">
            <v>Divulgar información para evidenciar  la transparencia en el manejo de los recursos públicos.</v>
          </cell>
          <cell r="DP193" t="str">
            <v/>
          </cell>
          <cell r="DQ193" t="str">
            <v xml:space="preserve">Proveer a la ciudadanía información actualizada sobre la actuación presupuestal de la Secretaría General </v>
          </cell>
          <cell r="DR193">
            <v>2</v>
          </cell>
          <cell r="DS193" t="str">
            <v/>
          </cell>
          <cell r="DT193" t="str">
            <v>Divulgar información para evidenciar  la transparencia en el manejo de los recursos públicos.</v>
          </cell>
          <cell r="DU193" t="str">
            <v/>
          </cell>
          <cell r="DV193" t="str">
            <v xml:space="preserve">Proveer a la ciudadanía información actualizada sobre la actuación presupuestal de la Secretaría General </v>
          </cell>
          <cell r="DW193">
            <v>2</v>
          </cell>
          <cell r="DX193" t="str">
            <v/>
          </cell>
          <cell r="DY193" t="str">
            <v>Divulgar información para evidenciar  la transparencia en el manejo de los recursos públicos.</v>
          </cell>
          <cell r="DZ193" t="str">
            <v/>
          </cell>
          <cell r="EA193" t="str">
            <v xml:space="preserve">Proveer a la ciudadanía información actualizada sobre la actuación presupuestal de la Secretaría General </v>
          </cell>
          <cell r="EB193">
            <v>2</v>
          </cell>
          <cell r="EC193" t="str">
            <v/>
          </cell>
          <cell r="ED193" t="str">
            <v>Divulgar información para evidenciar  la transparencia en el manejo de los recursos públicos.</v>
          </cell>
          <cell r="EE193" t="str">
            <v/>
          </cell>
          <cell r="EF193" t="str">
            <v xml:space="preserve">Proveer a la ciudadanía información actualizada sobre la actuación presupuestal de la Secretaría General </v>
          </cell>
          <cell r="EG193">
            <v>2</v>
          </cell>
          <cell r="EH193" t="str">
            <v/>
          </cell>
          <cell r="EI193" t="str">
            <v>Divulgar información para evidenciar  la transparencia en el manejo de los recursos públicos.</v>
          </cell>
          <cell r="EJ193" t="str">
            <v/>
          </cell>
          <cell r="EK193" t="str">
            <v xml:space="preserve">Proveer a la ciudadanía información actualizada sobre la actuación presupuestal de la Secretaría General </v>
          </cell>
          <cell r="EL193" t="str">
            <v/>
          </cell>
          <cell r="EM193" t="str">
            <v/>
          </cell>
          <cell r="EN193" t="str">
            <v/>
          </cell>
          <cell r="EO193" t="str">
            <v/>
          </cell>
          <cell r="EP193" t="str">
            <v/>
          </cell>
          <cell r="EQ193" t="str">
            <v/>
          </cell>
          <cell r="ER193" t="str">
            <v/>
          </cell>
          <cell r="ES193" t="str">
            <v/>
          </cell>
          <cell r="ET193" t="str">
            <v/>
          </cell>
          <cell r="EU193" t="str">
            <v/>
          </cell>
          <cell r="EV193" t="str">
            <v/>
          </cell>
          <cell r="EW193" t="str">
            <v/>
          </cell>
          <cell r="EX193" t="str">
            <v/>
          </cell>
          <cell r="EY193" t="str">
            <v/>
          </cell>
          <cell r="EZ193" t="str">
            <v/>
          </cell>
          <cell r="FA193">
            <v>18</v>
          </cell>
          <cell r="FB193">
            <v>0</v>
          </cell>
          <cell r="FC193" t="str">
            <v>Cumple</v>
          </cell>
          <cell r="FD193" t="str">
            <v>Cumplido</v>
          </cell>
          <cell r="FE193" t="str">
            <v>Cumplido</v>
          </cell>
          <cell r="FF193" t="str">
            <v>Adecuado</v>
          </cell>
          <cell r="FG193" t="str">
            <v>Coherente</v>
          </cell>
          <cell r="FH193" t="str">
            <v>Concuerda</v>
          </cell>
          <cell r="FI193" t="str">
            <v>Concuerda</v>
          </cell>
          <cell r="FJ193" t="str">
            <v>Relación directa</v>
          </cell>
          <cell r="FK193" t="str">
            <v>No aplica</v>
          </cell>
          <cell r="FL193" t="str">
            <v>Oportuna</v>
          </cell>
          <cell r="FM193">
            <v>0</v>
          </cell>
          <cell r="FN193" t="str">
            <v>Bibiana Rodríguez</v>
          </cell>
          <cell r="FO193" t="str">
            <v>No aplica</v>
          </cell>
          <cell r="FP193" t="str">
            <v>Cumplido</v>
          </cell>
          <cell r="FQ193" t="e">
            <v>#N/A</v>
          </cell>
          <cell r="FR193" t="str">
            <v>Adecuado</v>
          </cell>
          <cell r="FS193" t="str">
            <v>Coherente</v>
          </cell>
          <cell r="FT193" t="str">
            <v>Concuerda</v>
          </cell>
          <cell r="FU193" t="str">
            <v>No aplica</v>
          </cell>
          <cell r="FV193" t="str">
            <v>Relación directa</v>
          </cell>
          <cell r="FW193" t="str">
            <v>Adecuado</v>
          </cell>
          <cell r="FX193" t="str">
            <v>Oportuna</v>
          </cell>
          <cell r="FY193" t="str">
            <v>Se evidencia cumplimiento del indicador de acuerdo a lo programado para el trimestre.</v>
          </cell>
          <cell r="FZ193" t="str">
            <v>Bibiana Rodríguez</v>
          </cell>
          <cell r="GA193">
            <v>0</v>
          </cell>
          <cell r="GB193" t="str">
            <v>Cumplido</v>
          </cell>
          <cell r="GC193" t="e">
            <v>#N/A</v>
          </cell>
          <cell r="GD193">
            <v>0</v>
          </cell>
          <cell r="GE193">
            <v>0</v>
          </cell>
          <cell r="GF193">
            <v>0</v>
          </cell>
          <cell r="GG193">
            <v>0</v>
          </cell>
          <cell r="GH193">
            <v>0</v>
          </cell>
          <cell r="GI193">
            <v>0</v>
          </cell>
          <cell r="GJ193">
            <v>0</v>
          </cell>
          <cell r="GK193">
            <v>0</v>
          </cell>
          <cell r="GL193">
            <v>0</v>
          </cell>
          <cell r="GM193">
            <v>0</v>
          </cell>
          <cell r="GN193">
            <v>0</v>
          </cell>
          <cell r="GO193" t="e">
            <v>#N/A</v>
          </cell>
          <cell r="GP193">
            <v>0</v>
          </cell>
          <cell r="GQ193">
            <v>0</v>
          </cell>
          <cell r="GR193">
            <v>0</v>
          </cell>
          <cell r="GS193">
            <v>0</v>
          </cell>
          <cell r="GT193">
            <v>0</v>
          </cell>
          <cell r="GU193">
            <v>0</v>
          </cell>
          <cell r="GV193">
            <v>0</v>
          </cell>
          <cell r="GW193">
            <v>0</v>
          </cell>
          <cell r="GX193">
            <v>0</v>
          </cell>
          <cell r="GY193">
            <v>3</v>
          </cell>
          <cell r="GZ193">
            <v>2</v>
          </cell>
          <cell r="HA193">
            <v>1</v>
          </cell>
          <cell r="HB193">
            <v>2</v>
          </cell>
          <cell r="HC193">
            <v>2</v>
          </cell>
          <cell r="HD193">
            <v>2</v>
          </cell>
          <cell r="HE193">
            <v>2</v>
          </cell>
          <cell r="HF193">
            <v>2</v>
          </cell>
          <cell r="HG193">
            <v>2</v>
          </cell>
          <cell r="HH193" t="str">
            <v/>
          </cell>
          <cell r="HI193" t="str">
            <v/>
          </cell>
          <cell r="HJ193" t="str">
            <v/>
          </cell>
          <cell r="HK193">
            <v>18</v>
          </cell>
          <cell r="HL193">
            <v>0.125</v>
          </cell>
          <cell r="HM193">
            <v>8.3333333333333329E-2</v>
          </cell>
          <cell r="HN193">
            <v>4.1666666666666664E-2</v>
          </cell>
          <cell r="HO193">
            <v>8.3333333333333329E-2</v>
          </cell>
          <cell r="HP193">
            <v>8.3333333333333329E-2</v>
          </cell>
          <cell r="HQ193">
            <v>8.3333333333333329E-2</v>
          </cell>
          <cell r="HR193">
            <v>8.3333333333333329E-2</v>
          </cell>
          <cell r="HS193">
            <v>8.3333333333333329E-2</v>
          </cell>
          <cell r="HT193">
            <v>8.3333333333333329E-2</v>
          </cell>
          <cell r="HU193">
            <v>0</v>
          </cell>
          <cell r="HV193">
            <v>0</v>
          </cell>
          <cell r="HW193">
            <v>0</v>
          </cell>
          <cell r="HX193">
            <v>0.75</v>
          </cell>
          <cell r="HY193">
            <v>1.5</v>
          </cell>
          <cell r="HZ193">
            <v>1.25</v>
          </cell>
          <cell r="IA193">
            <v>0.99999999999999989</v>
          </cell>
          <cell r="IB193">
            <v>1</v>
          </cell>
          <cell r="IC193">
            <v>1</v>
          </cell>
          <cell r="ID193">
            <v>1</v>
          </cell>
          <cell r="IE193">
            <v>1</v>
          </cell>
          <cell r="IF193">
            <v>1</v>
          </cell>
          <cell r="IG193">
            <v>1</v>
          </cell>
          <cell r="IH193">
            <v>0.89999999999999991</v>
          </cell>
          <cell r="II193">
            <v>0.81818181818181812</v>
          </cell>
          <cell r="IJ193">
            <v>0.75</v>
          </cell>
          <cell r="IK193">
            <v>0.99999999999999989</v>
          </cell>
          <cell r="IL193">
            <v>1</v>
          </cell>
          <cell r="IM193">
            <v>1</v>
          </cell>
          <cell r="IN193">
            <v>1</v>
          </cell>
          <cell r="IP193">
            <v>0.24999999999999997</v>
          </cell>
        </row>
        <row r="194">
          <cell r="A194">
            <v>17</v>
          </cell>
          <cell r="B194" t="str">
            <v>Subdirección Técnica de Archivo</v>
          </cell>
          <cell r="C194" t="str">
            <v>Subdirector Técnico de Archivo</v>
          </cell>
          <cell r="D194" t="str">
            <v>Hernando Oswaldo Parada Arias</v>
          </cell>
          <cell r="E194" t="str">
            <v>P1 -  ÉTICA, BUEN GOBIERNO Y TRANSPARENCIA</v>
          </cell>
          <cell r="F194" t="str">
            <v>P1O1 Consolidar a 2020 una cultura de visión y actuación ética,  integra y transparente</v>
          </cell>
          <cell r="G194" t="str">
            <v>P1O1A5 Diseñar e implementar campañas para promover la transformación de comportamientos y prácticas institucionales en materia de ética, transparencia y acceso a la información pública y no tolerancia con la corrupción.</v>
          </cell>
          <cell r="H194" t="str">
            <v>Desarrollar proyectos para recuperar y apropiar la memoria histórica, social e institucional y el patrimonio documental de la ciudad</v>
          </cell>
          <cell r="I194" t="str">
            <v>Proyectos para recuperar y apropiar la memoria histórica, social e institucional y el patrimonio documental de la ciudad</v>
          </cell>
          <cell r="J194" t="str">
            <v>Hace referencia al diseño e implementación de proyectos para la recuperación, promoción, apropiación, divulgación de la memoria histórica social e institucional de la ciudad y del patrimonio documental. Cada informe representa un avance el 0,25</v>
          </cell>
          <cell r="K194" t="str">
            <v xml:space="preserve">  Número de proyectos para recuperar y apropiar la memoria histórica, social e institucional y el patrimonio documental de la ciudad     </v>
          </cell>
          <cell r="L194" t="str">
            <v>Número de proyectos para recuperar y apropiar la memoria histórica, social e institucional y el patrimonio documental de la ciudad</v>
          </cell>
          <cell r="M194">
            <v>0</v>
          </cell>
          <cell r="O194" t="str">
            <v>Estrategias y proyectos para recuperar y apropiar la memoria histórica, social e institucional y el patrimonio documental de la ciudad.</v>
          </cell>
          <cell r="P194" t="str">
            <v>Recuperación de memoria histórica por medio de la Estrategia "Fondo Alcalddes de Bogotá"
Recuperación y apropiación de memoria histórica de la ciudad</v>
          </cell>
          <cell r="Q194" t="str">
            <v xml:space="preserve">*Fondo Alcaldes: Registros de Asistencia, Evidencia de Reunión, Documento de Recomendaciones, Plan de Trabajo y Guía instructivo Fondo Alcaldes puesta en el Sistema SIAB, Material de Divulgación, invitación a entrevistas, Memorando radicado en SIGA dirigido a la Sala de Investigadores indicando la ubicación electrónica de las unidades puestas al servicio
*Catedra Bogotá: Listado de asistencia de la reunión, Acta de la reunión mensual, Listado de asistencia del evento, Material de divulgación ( Piezas comunicacionales), Fotografías del evento. Informe Final cierre 2019
*Portal Pedagógico: Pantallazo de la publicación realizada, word del artículo publicado, Archivo PDF con el informe final 2019. </v>
          </cell>
          <cell r="R194" t="str">
            <v>Con el cumplimiento del indicador se divulgará  la memoria documental e histórica de la ciudad a través de diversos proyectos que permitan la visibilización del amplio y variado patrimonio artístico, histórico, cultural, político, social y económico de la ciudad. De esta manera, se cumple el propósito de generar una política alrededor de una memoria diversa e incluyente, de su protección, salvaguardia y difusión.</v>
          </cell>
          <cell r="S194" t="str">
            <v>Constante</v>
          </cell>
          <cell r="T194" t="str">
            <v>Constante</v>
          </cell>
          <cell r="U194" t="str">
            <v>Número</v>
          </cell>
          <cell r="V194" t="str">
            <v xml:space="preserve">Eficacia </v>
          </cell>
          <cell r="W194" t="str">
            <v>Producto</v>
          </cell>
          <cell r="X194">
            <v>2016</v>
          </cell>
          <cell r="Y194">
            <v>0</v>
          </cell>
          <cell r="Z194">
            <v>2016</v>
          </cell>
          <cell r="AA194">
            <v>0</v>
          </cell>
          <cell r="AB194">
            <v>3</v>
          </cell>
          <cell r="AC194">
            <v>3</v>
          </cell>
          <cell r="AD194">
            <v>3</v>
          </cell>
          <cell r="AE194">
            <v>3</v>
          </cell>
          <cell r="AF194">
            <v>3</v>
          </cell>
          <cell r="AG194" t="str">
            <v>No Aplica</v>
          </cell>
          <cell r="AH194" t="str">
            <v>No Aplica</v>
          </cell>
          <cell r="AI194" t="str">
            <v>No Aplica</v>
          </cell>
          <cell r="AJ194">
            <v>1</v>
          </cell>
          <cell r="AK194">
            <v>1</v>
          </cell>
          <cell r="AL194">
            <v>1125</v>
          </cell>
          <cell r="AM194" t="str">
            <v>Fortalecimiento y modernización de la gestión pública distrital</v>
          </cell>
          <cell r="AN194">
            <v>1</v>
          </cell>
          <cell r="AO194" t="str">
            <v>Gestión de la Función Archivística y del patrimonio documental del Distrito Capital</v>
          </cell>
          <cell r="AP194" t="str">
            <v>No Aplica</v>
          </cell>
          <cell r="AQ194" t="str">
            <v>No Aplica</v>
          </cell>
          <cell r="AR194" t="str">
            <v>No Aplica</v>
          </cell>
          <cell r="AS194" t="str">
            <v>No Aplica</v>
          </cell>
          <cell r="AT194" t="str">
            <v>No Aplica</v>
          </cell>
          <cell r="AU194" t="str">
            <v>No Aplica</v>
          </cell>
          <cell r="AV194" t="str">
            <v>No Aplica</v>
          </cell>
          <cell r="AW194" t="str">
            <v>No Aplica</v>
          </cell>
          <cell r="AX194" t="str">
            <v>No Aplica</v>
          </cell>
          <cell r="AY194" t="str">
            <v>No Aplica</v>
          </cell>
          <cell r="AZ194" t="str">
            <v>No Aplica</v>
          </cell>
          <cell r="BA194" t="str">
            <v>No Aplica</v>
          </cell>
          <cell r="BB194" t="str">
            <v>No Aplica</v>
          </cell>
          <cell r="BC194" t="str">
            <v>No Aplica</v>
          </cell>
          <cell r="BD194" t="str">
            <v>No Aplica</v>
          </cell>
          <cell r="BE194" t="str">
            <v>No Aplica</v>
          </cell>
          <cell r="BF194" t="str">
            <v>No Aplica</v>
          </cell>
          <cell r="BG194" t="str">
            <v>No Aplica</v>
          </cell>
          <cell r="BH194" t="str">
            <v>No Aplica</v>
          </cell>
          <cell r="BI194" t="str">
            <v>No Aplica</v>
          </cell>
          <cell r="BJ194" t="str">
            <v>No Aplica</v>
          </cell>
          <cell r="BK194" t="str">
            <v>No Aplica</v>
          </cell>
          <cell r="BL194" t="str">
            <v>No Aplica</v>
          </cell>
          <cell r="BM194" t="str">
            <v>Plan de Acción Proyecto de inversión 1125 Fortalecimiento y modernización de la gestión pública distritalSGCGestión de la Función Archivística y del patrimonio documental del Distrito Capital</v>
          </cell>
          <cell r="BN194" t="str">
            <v>Hace referencia al diseño e implementación de proyectos para la recuperación, promoción, apropiación, divulgación de la memoria histórica social e institucional de la ciudad y del patrimonio documental. Cada informe representa un avance el 0,25</v>
          </cell>
          <cell r="BO194" t="str">
            <v>Recuperación de memoria histórica por medio de la Estrategia "Fondo Alcalddes de Bogotá"
Recuperación y apropiación de memoria histórica de la ciudad</v>
          </cell>
          <cell r="BP194" t="str">
            <v>Con el cumplimiento del indicador se divulgará  la memoria documental e histórica de la ciudad a través de diversos proyectos que permitan la visibilización del amplio y variado patrimonio artístico, histórico, cultural, político, social y económico de la ciudad. De esta manera, se cumple el propósito de generar una política alrededor de una memoria diversa e incluyente, de su protección, salvaguardia y difusión.</v>
          </cell>
          <cell r="BQ194" t="str">
            <v xml:space="preserve">*Fondo Alcaldes: Registros de Asistencia, Evidencia de Reunión, Documento de Recomendaciones, Plan de Trabajo y Guía instructivo Fondo Alcaldes puesta en el Sistema SIAB, Material de Divulgación, invitación a entrevistas, Memorando radicado en SIGA dirigido a la Sala de Investigadores indicando la ubicación electrónica de las unidades puestas al servicio
*Catedra Bogotá: Listado de asistencia de la reunión, Acta de la reunión mensual, Listado de asistencia del evento, Material de divulgación ( Piezas comunicacionales), Fotografías del evento. Informe Final cierre 2019
*Portal Pedagógico: Pantallazo de la publicación realizada, word del artículo publicado, Archivo PDF con el informe final 2019. </v>
          </cell>
          <cell r="BR194" t="str">
            <v>Constante</v>
          </cell>
          <cell r="BS194">
            <v>3</v>
          </cell>
          <cell r="BT194">
            <v>3</v>
          </cell>
          <cell r="BU194">
            <v>3</v>
          </cell>
          <cell r="BV194">
            <v>3</v>
          </cell>
          <cell r="BW194">
            <v>3</v>
          </cell>
          <cell r="BX194">
            <v>3</v>
          </cell>
          <cell r="BY194">
            <v>3</v>
          </cell>
          <cell r="BZ194">
            <v>3</v>
          </cell>
          <cell r="CA194">
            <v>3</v>
          </cell>
          <cell r="CB194">
            <v>3</v>
          </cell>
          <cell r="CC194">
            <v>3</v>
          </cell>
          <cell r="CD194">
            <v>3</v>
          </cell>
          <cell r="CE194">
            <v>3</v>
          </cell>
          <cell r="CF194">
            <v>3</v>
          </cell>
          <cell r="CG194">
            <v>3</v>
          </cell>
          <cell r="CH194">
            <v>3</v>
          </cell>
          <cell r="CI194">
            <v>3</v>
          </cell>
          <cell r="CJ194">
            <v>3</v>
          </cell>
          <cell r="CK194">
            <v>3</v>
          </cell>
          <cell r="CL194">
            <v>3</v>
          </cell>
          <cell r="CM194">
            <v>3</v>
          </cell>
          <cell r="CN194">
            <v>3</v>
          </cell>
          <cell r="CO194">
            <v>3</v>
          </cell>
          <cell r="CP194">
            <v>3</v>
          </cell>
          <cell r="CQ194">
            <v>3</v>
          </cell>
          <cell r="CR194">
            <v>3</v>
          </cell>
          <cell r="CS194">
            <v>3</v>
          </cell>
          <cell r="CT194" t="str">
            <v/>
          </cell>
          <cell r="CU194" t="str">
            <v xml:space="preserve">Las actividades programadas para los proyectos Cátedra Bogotá y Portal Pedagógico comienzan a partir del mes de febrero. 
Fondo Alcaldes: Se realizó mesa de trabajo con el área de Gestión Documental de la Secretaría General de la Alcaldía Mayor de Bogotá para definir la digitalización o copia de documentos que reposan en el Archivo Central y así nutrir el Fondo Alcaldes.
En cuanto al proceso de descripción documental, el área técnica definió la ficha técnica de descripción de Fondo Alcaldes.
</v>
          </cell>
          <cell r="CV194" t="str">
            <v/>
          </cell>
          <cell r="CW194" t="str">
            <v>Los proyectos tiene como beneficio la recuperación, promoción, apropiación, divulgación de la memoria histórica social e institucional de la ciudad y del patrimonio documental</v>
          </cell>
          <cell r="CX194">
            <v>3</v>
          </cell>
          <cell r="CY194" t="str">
            <v/>
          </cell>
          <cell r="CZ194" t="str">
            <v>Cátedra Bogotá: Se realizó la primera mesa de trabajo en donde se plantearon todas las actividades desarrollar para el presente año y en donde se destaca el IV encuentro de Bogotanólogos 2019, el cúal tiene como fecha tentativa realizarse el día 18 de octubre de 2019.
Portal Pedagógico: En el micrositio web del Archivo de Bogotá se publicaron 4 notas en las que se destacan: Los bocetos de Ricardo Moros Urbina, A propósito del Día del Periodista, El legado de Germán Arciniegas y La pieza del mes.
Fondo Alcaldes: Se presentó primer avance del “Documento de Recomendaciones"en donde se evidencia la justificación, objetivos generales y específicos, propósito, alcance, tabla de contenido y criterios para la elección de documentos desde la mirada técnica, como insumo para el “Documento de Recomendaciones" se elaboró el primer borrador de la encuesta que pretende identificar la existencia de documentos relacionados con el fondo en las Entidades Distritales.</v>
          </cell>
          <cell r="DA194" t="str">
            <v/>
          </cell>
          <cell r="DB194" t="str">
            <v xml:space="preserve">Divulgar  la memoria documental e histórica de la ciudad a través de diversos proyectos que permitan la visibilización del amplio y variado patrimonio artístico, histórico, cultural, político, social y económico de la ciudad. </v>
          </cell>
          <cell r="DC194">
            <v>3</v>
          </cell>
          <cell r="DD194" t="str">
            <v/>
          </cell>
          <cell r="DE194" t="str">
            <v xml:space="preserve">Cátedra Bogotá: Se realizó la segunda mesa de trabajo en donde se plantea la temática del IV Encuentro de Bogotanólogos "Patrimonio sonoro de Bogotá", y bajo esta temática realizar el lanzamiento de la Fonoteca Distrital de Bogotá. Se acordó realizar salida de campo el próximo 6 de abril con estudiantes de distintas universidades en donde se presentará diferentes historias relacionadas con el patrimonio sonoro de la ciudad. 
Portal Pedagógico: Se publicaron las 4 notas en el micrositio web del Archivo en las que se destacan: ¿Don Quesada de la Mancha?, Policarpa; la heroína de mil colores, Los primeros planos de Bogotá y El refugio de sueños para niños.
Fondo Alcaldes: Se presentó segundo avance del “Documento de Recomendaciones” el cual contiene revisión y balance de tablas de retención de 52 Ent Dist. Se visitó a la familia del exAlcalde Luis Prieto Ocampo (1975-1976), y se obtuvieron en calidad de préstamo para digitalización de 7 fotografías y seis 6 recortes de prensa.
</v>
          </cell>
          <cell r="DF194" t="str">
            <v/>
          </cell>
          <cell r="DG194" t="str">
            <v>De esta manera, se cumple el propósito de generar una política alrededor de una memoria diversa e incluyente, de su protección, salvaguardia y difusión.</v>
          </cell>
          <cell r="DH194">
            <v>3</v>
          </cell>
          <cell r="DI194" t="str">
            <v/>
          </cell>
          <cell r="DJ194" t="str">
            <v>Cátedra Bogotá: El 30 de abril se realizó la tercera mesa de trabajo  en donde se planteó los posibles ponentes para el  IV Encuentro de Bogotanólogos "Patrimonio sonoro de Bogotá".  También se realizó el balance de la salida pedagógica efectuada el 06 de abril con 60 estudiantes de diferentes universidades en cabeza del Archivo de Bogotá y el Comité Cívico, en donde se relataron diferentes historias relacionadas con el patrimonio sonoro en el centro de la ciudad. 
Portal Pedagógico: Se publicaron 4 notas en el micrositio web del Archivo en las que se destacan: 1. El periodismo de la independencia, 2. La pieza del mes (abril) el garrote vil, 3. La capilla del humilladero y 4. La iglesia de Veracruz estas dos últimas en conmemoración a la Semana Mayor.
Fondo Alcaldes: Se presentó el tercer avance para el “Documento de Recomendaciones” que será entregado como producto final en el mes de julio, éste contiene balance de información obtenida por medio de un diagnóstico aplicado de manera digital a las entidades. Por otro lado, se presentó el primer avance de la "Guía Fondo Alcaldes" la cual se entregará en el mes de agosto. Para ésta fase, la Guía contiene el área de identificación y área de contexto del Fondo Alcaldes. También se realizó la digitalización, organización, descripción y puesta al servicio de los ciudadanos de diez (10) unidades documentales en el Sistema SIAB las cuales corresponden a fotografías de diferentes eventos y ejes del Plan de Desarrollo de la Administración de Enrique Peñalosa periodo 1998-2000 y fueron remitidas mediante memorando No. 3-2019-13433.</v>
          </cell>
          <cell r="DK194" t="str">
            <v/>
          </cell>
          <cell r="DL194" t="str">
            <v xml:space="preserve">Cátedra Bogotá: Se realizó el día 06 de abril salida pedagógica con 60 estudiantes de distintas universidades en cabeza del Archivo de Bogotá y el Comité Cívico, en donde se relataron diferentes historias relacionadas con el patrimonio sonoro en el centro de la ciudad
Portal Pedagógico: Se publicaron dos (2) notas en conmoración a la semana santa, teniendo una interacción importante en el ecosistema digital del Archivo de Bogotá. 
Fondo Alcaldes: La identificación de posibles documentos y archivos que reposan en las entidades distritales y que estos posiblemente aportarán a la alimentación  del Fondo Alcaldes y a su vez a la memoria del Distrito Capital.
</v>
          </cell>
          <cell r="DM194">
            <v>3</v>
          </cell>
          <cell r="DN194" t="str">
            <v/>
          </cell>
          <cell r="DO194" t="str">
            <v>Cátedra Bogotá: El 30 de mayo se realizó la cuarta mesa de trabajo  en donde se  plantearon las temáticas del IV Encuentro de Bogotanólogos las cuales son: Lanzamiento de la Fonoteca de Bogotá, legislación, estado patrimonial: Discográfico, Radiofónico, Archivos sonoros e institucionales, Digitalización y catalogación, Proyecto de documentación: "Julio Quevedo".  También se realizó programación para el recorrido "Ciudad Rock" que se realizará el 14 de noviembre con estudiantes de diferentes universidades con el fin de conocer más sobre los diferentes lugares íconos donde se grabó música patrimonial de la ciudad. 
Gestión: Se entregó el cronograma de actividades del IV Encuentro de Bogotanólogos.
Portal Pedagógico: Se publicaron 4 notas en el micrositio web del Archivo en las que se destacan:  1. La catedral primada, 2. judíos y barrios obreros en Bogotá, 3. La mujer en el trabajo y 4. la publicación de la pieza del mes de mayo: El paisaje de la metrópoli.
Fondo Alcaldes: Se presentó el cuarto avance para el “Documento de Recomendaciones” que será entregado como producto final en el mes de julio, éste contiene directrices de conservación en las entidades de la documentación relacionada con los Alcaldes.  Dicho documento se nutre con el balance y tabulación de información obtenida por medio de un diagnóstico aplicado de manera digital a las entidades. Por otro lado, se presentó el segundo avance de la "Guía Fondo Alcaldes" la cual se entregará en el mes de agosto. Para ésta fase, la Guía contiene áreas de contenido, identificación, contexto y estructura, así como condiciones de acceso y utilización y documentación asociada del Fondo Alcaldes. También se realizó la digitalización, organización, descripción y puesta al servicio de los ciudadanos de veinte (20) unidades documentales en el Sistema SIAB enviadas mediante memorando No. 3-2019-16710 correspondiente a fotografías de diferentes eventos y ejes del Plan de Desarrollo de la Administración de Enrique Peñalosa (1998-2000). Adicionalmente, se realizaron dos visitas al Fondo Jorge Eliecer Gaitán del  Archivo Histórico de la Universidad Nacional de Colombia.</v>
          </cell>
          <cell r="DP194" t="str">
            <v/>
          </cell>
          <cell r="DQ194" t="str">
            <v>Cátedra Bogotá: Se definieron temáticas del IV Encuentro de Bogotanólogos.
Portal Pedagógico: Se destaca  la publicación de la pieza del mes de mayo: El paisaje de la metrópoli.
Fondo Alcaldes: Consolidación de pautas para la conservación de documentación en las Entidades y la puesta al servicio de la ciudadanía de documentos que permiten el reconocimiento de la historia de la ciudad.</v>
          </cell>
          <cell r="DR194">
            <v>3</v>
          </cell>
          <cell r="DS194" t="str">
            <v/>
          </cell>
          <cell r="DT194" t="str">
            <v>Cátedra Bogotá: Se realizó la quinta mesa de trabajo el día 27 de junio, en donde se plantearon los posibles ponentes para el IV Encuentro de Bogotanólogos. Con el fin de iniciar el proceso de divulgación de dicho encuentro, los organizadores del comité cívico se comprometieron para la próxima mesa de trabajo a definir los ponentes y así mismo construir la agenda del evento. 
Por otro lado, el Archivo de Bogotá, inició gestiones para definir las necesidades e ítems a tener en cuenta dentro del presupuesto asignado. 
Portal Pedagógico: Se publicaron 4 notas en el micrositio web del Archivo en las que se destacan: 1. Roberto Londoño, arquitecto con alma de pintor, 2. Caricaturas del siglo XIX,  3. La pieza del mes: Sillas Públicas y  4. El Chorro de Quevedo: la maqueta de un mito, un pedestal, un lienzo.
Fondo Alcaldes: Se presentó el quinto avance para el “Documento de Recomendaciones” que será entregado como producto final en el mes de julio, este contiene directrices de conservación en las entidades de la documentación relacionada con los Alcaldes y presenta avances en la circular para las entidades. Dicho documento se nutre con el balance y tabulación de información obtenida por medio de un diagnóstico aplicado de manera digital a las entidades. Por otro lado, se presentó el tercer avance de la "Guía Fondo Alcaldes" la cual se entregará en el mes de agosto. Para esta fase, la Guía contiene áreas de contenido, identificación, contexto y estructura, así como condiciones de acceso y utilización, área de control de la descripción y documentación asociada del Fondo Alcaldes. También se realizó la digitalización, organización, descripción y puesta al servicio de los ciudadanos de veinte (20) unidades documentales en el Sistema SIAB mediante memorando No. 3-2019-18960 correspondientes a videos del exAlcalde Samuel Moreno.</v>
          </cell>
          <cell r="DU194" t="str">
            <v/>
          </cell>
          <cell r="DV194" t="str">
            <v>Cátedra Bogotá: Se construyó listado de los posibles ponentes que podrían participar en el  IV Encuentro de Bogotanólogos. 
Portal Pedagógico: Se destaca la  publicación de la pieza del mes de junio: Sillas públicas - El diseño de los asientos públicos que propuso Ricardo Moros a comienzos del siglo XX en Bogotá.
Fondo Alcaldes: Consolidación de pautas para la conservación de documentación en las Entidades y la puesta al servicio de la ciudadanía de documentos que permiten el reconocimiento de la historia de la ciudad.</v>
          </cell>
          <cell r="DW194">
            <v>3</v>
          </cell>
          <cell r="DX194" t="str">
            <v/>
          </cell>
          <cell r="DY194" t="str">
            <v>Cátedra Bogotá: Se realizó la sexta mesa de trabajo el día 30 de julio, en donde se definió la agenda temática y los ponentes que intervendrán en el IV Encuentro de Bogotanólogos. También se dio inicio a la elaboración de piezas comunicacionales por parte del Archivo de Bogotá para difundir el evento y  adicionalmente se asignaron responsabilidades desde el ámbito logístico con la finalidad de definir detalles para llevar a cabo el evento . Igualmente se inició la proyección de cartas para invitados y ponentes.
Portal Pedagógico: Se publicaron 4 notas en el micrositio web del Archivo en las que se destacan: 1. El Cuarteto Bush, 2. Bogotá como escenario del rock, 3. El tricolor nacional y 4. Historia del Cabildo Bogotano. 
Fondo Alcaldes: En el mes de julio se hizo entrega del “Documento de Recomendaciones”, éste contiene directrices para la identificación y conservación de documentación relacionada con los Alcaldes Mayores de Bogotá, en las entidades distritales y presenta avances de un proyecto de Circular informativa para que las entidades la conozcan y apliquen. Dicho documento se nutre con el balance y tabulación de información obtenida por medio de un diagnóstico aplicado de manera digital a las entidades. 
Así mismo, durante el desarrollo del III Seminario Internacional de Archivos, la Circular con recomendaciones se divulgó a las entidades y público asistente. 
Por otro lado, se presentó el cuarto avance de la "Guía Fondo Alcaldes" la cual se entregará en el mes de agosto. Para ésta fase, la Guía contiene áreas de contenido, identificación, contexto y estructura, así como condiciones de acceso y utilización, área de control de la descripción y documentación asociada del Fondo Alcaldes.
Por último, también se realizó la digitalización, organización, descripción y puesta al servicio de los ciudadanos de veinte (20) unidades documentales en el Sistema SIAB mediante memorando No. 3-2019-22806 correspondientes a videos del Alcalde Samuel Moreno.</v>
          </cell>
          <cell r="DZ194" t="str">
            <v/>
          </cell>
          <cell r="EA194" t="str">
            <v xml:space="preserve">Cátedra Bogotá: Se definió la agenda temática y los ponentes que intervendrán en el IV Encuentro de Bogotanólogo contando con la participación especial de Jaime Andrés Monsalve, Director de Radio Nacional, gestión que se logró concretar gracias a la armonización y sinergía entre las partes. 
Portal Pedagógico: Se destaca durante el mes de julio la publicación, la pieza del mes "El cuarteto Bush", ya que narra como el grupo musical hace su gira por sur América en 1950 presentándose en los teatros:  Municipal de Bogotá y Cristóbal Colón, gracias a la iniciativa de la Sociedad de Amigos de la Música. Dicha muestra da a conocer uno de los fondos más importantes que custodia el Archivo de Bogotá como es el fondo de Otto de Greiff.
Fondo Alcaldes: Consolidación del documento técnico de pautas para la identificación y conservación de documentación relativa a los Alcaldes Mayores de Bogotá en las Entidades Distritales, así mismo la puesta al servicio de la ciudadanía de documentos que permiten el reconocimiento de la historia de la ciudad a través de información de gran significado histórico y cultural producido en torno al Alcalde Mayor como figura más representativa de la ciudad.
</v>
          </cell>
          <cell r="EB194">
            <v>3</v>
          </cell>
          <cell r="EC194" t="str">
            <v/>
          </cell>
          <cell r="ED194" t="str">
            <v xml:space="preserve">Cátedra Bogotá: se realizó la séptima mesa de trabajo el día 22 de agosto, en donde se hizo inspección de los espacios que se van a utilizar en el IV Encuentro de Bogotanólogos. Durante este mismo mes se enviaron las cartas de invitación a los ponentes  y a los invitados especiales, y adicionalmente se confirmó la asistencia de las expertas en patrimonio sonoro: Jimena de Gortari Ludlow de la ciudad de México y Margarita Cuellar Barona de la ciudad de Cali.
Portal Pedagógico: se publicaron cuatro (4) notas en el micrositio web del Archivo en las que se destacan: 1. ¿Cuándo se fundó Bogotá?, 2. El café Windsor, 3. ¿La Quinta de Santander o de Bolívar? y 4. El incendio más lamentado en Santafé.
Fondo Alcaldes: En el mes de agosto se hizo entrega de la "Guía Fondo Alcaldes", documento que tiene como propósito informar los componentes que conforman el Fondo Alcaldes y la trazabilidad de su formación. 
Por otro lado, se realizó entrevista al ex Alcalde Paul Bromberg, indicándole la finalidad del "Fondo Alcaldes", su importancia e impacto para la ciudadanía y la relevancia de su participación en el mismo, por medio del préstamo de documentación significativa durante su mandato, igualmente se solicitó una nueva entrevista, con el objetivo que relate su experiencia en la Alcaldía Mayor y su visión de la ciudad en diferentes aspectos, a lo cual manifestó disposición.
Por último, también se realizó la digitalización, organización, descripción y puesta al servicio de los ciudadanos de veinticuatro (24) unidades documentales en el Sistema SIAB mediante memorando No. 3-2019-26031 correspondientes a videos del Alcalde Samuel Moreno.
Gestión:
En base a reunión realizada el día 08 de agosto con la SDP, en donde se verificaron las condiciones de organización y valoración documental, se construyó y envió informe técnico a SDP mediante memorando con radicado 2-2019-21971, evaluando las condiciones archivistícas y de conservación de los documentos a transferir.
</v>
          </cell>
          <cell r="EE194" t="str">
            <v/>
          </cell>
          <cell r="EF194" t="str">
            <v xml:space="preserve">Cátedra Bogotá: se realizaron varias gestiones por parte del comité cívico Cátedra Bogotá y el Archivo de Bogotá, confirmando la asistencia de Jimena de Gortari Ludlow de la ciudad de México y Margarita Cuellar Barona de la ciudad de Cali, expertas en el patrimonio sonoro,  donde relatarán las experiencias vividas y éstas se tomarán como buenas prácticas para así conservar y fortalecer el archivo sonoro con que actualmente cuenta el Archivo de Bogotá.
Portal Pedagógico: Se destaca durante el mes de agosto la publicación, ¿Cuándo se fundó Bogotá?, mostrándonos las dos versiones que existen sobre el verdadero día de la fundación de Bogotá. Dicha publicación se realizó el 5 de agosto y durante el día alcanzamos el mayor flujo de usuarios en la página web con 2.099 visitantes.
Fondo Alcaldes: El conocimiento de la labor de los ex alcaldes y su gestión es fundamental para tener un mayor conocimiento de las diferentes Políticas Públicas que se han llevado a cabo en la ciudad y su impacto a nuestra ciudad. La labor de Paul Bromberg a su vez, nos da una visión sobre la gestión que pudo llevar a cabo en un corto periodo de tiempo, teniendo en cuenta que fue designado ante la renuncia de su antecesor.
</v>
          </cell>
          <cell r="EG194">
            <v>3</v>
          </cell>
          <cell r="EH194" t="str">
            <v/>
          </cell>
          <cell r="EI194" t="str">
            <v>Cátedra Bogotá: se realizó la octava mesa de trabajo el día 26 de septiembre donde se definió la agenda final del IV Encuentro de Bogotanólogos y se socializaron las piezas comunicacionales realizadas por el Archivo de Bogotá, adicionalmente se procedió hacer el envío de las piezas a la Oficina de Comunicaciones de la Secretaría General para su aprobación.  
Portal Pedagógico: se publicaron cuatro (4) notas en el micrositio web del Archivo en las que se destacan: 1. La historia institucional de Transmilenio, 2. La estatua de Bolívar, iniciativa de José Ignacio París, 3. La plaza del vecindario y 4. Biblioteca Nacional; la obra de Francisco Moreno y Escandón.                                                                                                                                                                                                                        Fondo Alcaldes: se realizó divulgación de la "Colección Alcaldes Mayores de Bogotá" por medio del micrositio web del Archivo de Bogotá. La publicación es una reseña de la colección donde se puede encontrar contenido documental y evidencias fotográficas de las posesiones de algunos alcaldes como: Prieto Ocampo y Enrique Peñaloza.
Adicionalmente, al final de la reseña se encuentra el link donde está publicada la Guía de la Colección que describre de forma general los temas, tipos documentales, volumen, entre otros, que le permiten a los ciudadanos e investigadores conocer de manera simplificada la colección.                                                       Por último, también se realizó la digitalización, organización, descripción y puesta al servicio de los ciudadanos de quince (15) unidades documentales en el Sistema SIAB mediante memorando No. 3-2019-29154 correspondientes a videos del Alcalde Samuel Moreno.</v>
          </cell>
          <cell r="EJ194" t="str">
            <v/>
          </cell>
          <cell r="EK194" t="str">
            <v>Cátedra Bogotá: durante el mes de septiembre se deja definida la agenda del gran evento a desarrollar en el mes de octubre. Dicho evento contará con la participación especial del Secretario General Raúl Buitrago Arias, quien realizará el lanzamiento oficial de la primera fonoteca de Bogotá. 
Portal Pedagógico: durante el mes de septiembre se destacó la nota "La plaza del vecindario", en donde se muestra la maqueta de la colección de Germán Samper Gnecco que durante los años 70 y 80 del siglo XX, el sector de Ciudad Bolívar cobra relevancia en el desarrollo urbano de la ciudad, debido a que se convierte en un amortiguador urbano para la población de bajos recursos, que requieren adquirir o rentar vivienda a muy bajo costo. Cabe resaltar que el Archivo de Bogotá custodia la obra del Arquitecto Germán Samper y que está para la consulta de toda la ciudadanía.   
Fondo Alcaldes: realizando la difusión en el microstio web del Archivo de Bogotá, los ciudadanos e investigadores se encuentran al tanto de la labor de los exalcaldes y su gestión, para tener un mayor conocimiento del rol del Alcalde como la figura política más importante de la ciudad.
Esta colección establece una pauta de búsqueda y selección de los documentos de connotación cultural y simbólica de los eventos que recogen la relevancia de la figura de gobierno.</v>
          </cell>
          <cell r="EL194" t="str">
            <v/>
          </cell>
          <cell r="EM194" t="str">
            <v/>
          </cell>
          <cell r="EN194" t="str">
            <v/>
          </cell>
          <cell r="EO194" t="str">
            <v/>
          </cell>
          <cell r="EP194" t="str">
            <v/>
          </cell>
          <cell r="EQ194" t="str">
            <v/>
          </cell>
          <cell r="ER194" t="str">
            <v/>
          </cell>
          <cell r="ES194" t="str">
            <v/>
          </cell>
          <cell r="ET194" t="str">
            <v/>
          </cell>
          <cell r="EU194" t="str">
            <v/>
          </cell>
          <cell r="EV194" t="str">
            <v/>
          </cell>
          <cell r="EW194" t="str">
            <v/>
          </cell>
          <cell r="EX194" t="str">
            <v/>
          </cell>
          <cell r="EY194" t="str">
            <v/>
          </cell>
          <cell r="EZ194" t="str">
            <v/>
          </cell>
          <cell r="FA194">
            <v>27</v>
          </cell>
          <cell r="FB194">
            <v>0</v>
          </cell>
          <cell r="FC194" t="str">
            <v>Cumple</v>
          </cell>
          <cell r="FD194" t="str">
            <v>Cumplido</v>
          </cell>
          <cell r="FE194" t="str">
            <v>Cumplido</v>
          </cell>
          <cell r="FF194" t="str">
            <v>Adecuado</v>
          </cell>
          <cell r="FG194" t="str">
            <v>Coherente</v>
          </cell>
          <cell r="FH194" t="str">
            <v>Concuerda</v>
          </cell>
          <cell r="FI194" t="str">
            <v>Concuerda</v>
          </cell>
          <cell r="FJ194" t="str">
            <v>Relación directa</v>
          </cell>
          <cell r="FK194" t="str">
            <v>Adecuado</v>
          </cell>
          <cell r="FL194" t="str">
            <v>Oportuna</v>
          </cell>
          <cell r="FM194" t="str">
            <v>El indicador fue reportado de forma adecuada, coherente y consistente.</v>
          </cell>
          <cell r="FN194" t="str">
            <v>Diego Daza</v>
          </cell>
          <cell r="FO194" t="str">
            <v>Cumple</v>
          </cell>
          <cell r="FP194" t="str">
            <v>Cumplido</v>
          </cell>
          <cell r="FQ194" t="e">
            <v>#N/A</v>
          </cell>
          <cell r="FR194" t="str">
            <v>Adecuado</v>
          </cell>
          <cell r="FS194" t="str">
            <v>Coherente</v>
          </cell>
          <cell r="FT194" t="str">
            <v>Concuerda</v>
          </cell>
          <cell r="FU194" t="str">
            <v>Concuerda</v>
          </cell>
          <cell r="FV194" t="str">
            <v>Relación directa</v>
          </cell>
          <cell r="FW194" t="str">
            <v>Adecuado</v>
          </cell>
          <cell r="FX194" t="str">
            <v>Oportuna</v>
          </cell>
          <cell r="FY194" t="str">
            <v xml:space="preserve">Se observa una ejecución apropiada del indicador conforme la programación. </v>
          </cell>
          <cell r="FZ194" t="str">
            <v>Yuri Galindo</v>
          </cell>
          <cell r="GA194">
            <v>0</v>
          </cell>
          <cell r="GB194" t="str">
            <v>Cumplido</v>
          </cell>
          <cell r="GC194" t="e">
            <v>#N/A</v>
          </cell>
          <cell r="GD194">
            <v>0</v>
          </cell>
          <cell r="GE194">
            <v>0</v>
          </cell>
          <cell r="GF194">
            <v>0</v>
          </cell>
          <cell r="GG194">
            <v>0</v>
          </cell>
          <cell r="GH194">
            <v>0</v>
          </cell>
          <cell r="GI194">
            <v>0</v>
          </cell>
          <cell r="GJ194">
            <v>0</v>
          </cell>
          <cell r="GK194">
            <v>0</v>
          </cell>
          <cell r="GL194">
            <v>0</v>
          </cell>
          <cell r="GM194">
            <v>0</v>
          </cell>
          <cell r="GN194">
            <v>0</v>
          </cell>
          <cell r="GO194" t="e">
            <v>#N/A</v>
          </cell>
          <cell r="GP194">
            <v>0</v>
          </cell>
          <cell r="GQ194">
            <v>0</v>
          </cell>
          <cell r="GR194">
            <v>0</v>
          </cell>
          <cell r="GS194">
            <v>0</v>
          </cell>
          <cell r="GT194">
            <v>0</v>
          </cell>
          <cell r="GU194">
            <v>0</v>
          </cell>
          <cell r="GV194">
            <v>0</v>
          </cell>
          <cell r="GW194">
            <v>0</v>
          </cell>
          <cell r="GX194">
            <v>0</v>
          </cell>
          <cell r="GY194">
            <v>3</v>
          </cell>
          <cell r="GZ194">
            <v>3</v>
          </cell>
          <cell r="HA194">
            <v>3</v>
          </cell>
          <cell r="HB194">
            <v>3</v>
          </cell>
          <cell r="HC194">
            <v>3</v>
          </cell>
          <cell r="HD194">
            <v>3</v>
          </cell>
          <cell r="HE194">
            <v>3</v>
          </cell>
          <cell r="HF194">
            <v>3</v>
          </cell>
          <cell r="HG194">
            <v>3</v>
          </cell>
          <cell r="HH194" t="str">
            <v/>
          </cell>
          <cell r="HI194" t="str">
            <v/>
          </cell>
          <cell r="HJ194" t="str">
            <v/>
          </cell>
          <cell r="HK194">
            <v>27</v>
          </cell>
          <cell r="HL194">
            <v>1</v>
          </cell>
          <cell r="HM194">
            <v>1</v>
          </cell>
          <cell r="HN194">
            <v>1</v>
          </cell>
          <cell r="HO194">
            <v>1</v>
          </cell>
          <cell r="HP194">
            <v>1</v>
          </cell>
          <cell r="HQ194">
            <v>1</v>
          </cell>
          <cell r="HR194">
            <v>1</v>
          </cell>
          <cell r="HS194">
            <v>1</v>
          </cell>
          <cell r="HT194">
            <v>1</v>
          </cell>
          <cell r="HU194">
            <v>0</v>
          </cell>
          <cell r="HV194">
            <v>0</v>
          </cell>
          <cell r="HW194">
            <v>0</v>
          </cell>
          <cell r="HX194">
            <v>1</v>
          </cell>
          <cell r="HY194">
            <v>1</v>
          </cell>
          <cell r="HZ194">
            <v>1</v>
          </cell>
          <cell r="IA194">
            <v>1</v>
          </cell>
          <cell r="IB194">
            <v>1</v>
          </cell>
          <cell r="IC194">
            <v>1</v>
          </cell>
          <cell r="ID194">
            <v>1</v>
          </cell>
          <cell r="IE194">
            <v>1</v>
          </cell>
          <cell r="IF194">
            <v>1</v>
          </cell>
          <cell r="IG194">
            <v>1</v>
          </cell>
          <cell r="IH194">
            <v>0.89999999999999991</v>
          </cell>
          <cell r="II194">
            <v>0.81818181818181812</v>
          </cell>
          <cell r="IJ194">
            <v>0.75</v>
          </cell>
          <cell r="IK194">
            <v>1</v>
          </cell>
          <cell r="IL194">
            <v>1</v>
          </cell>
          <cell r="IM194">
            <v>1</v>
          </cell>
          <cell r="IN194">
            <v>1</v>
          </cell>
          <cell r="IP194">
            <v>1</v>
          </cell>
        </row>
        <row r="195">
          <cell r="A195">
            <v>21</v>
          </cell>
          <cell r="B195" t="str">
            <v>Subdirección Técnica de Archivo</v>
          </cell>
          <cell r="C195" t="str">
            <v>Subdirector Técnico de Archivo</v>
          </cell>
          <cell r="D195" t="str">
            <v>Hernando Oswaldo Parada Arias</v>
          </cell>
          <cell r="E195" t="str">
            <v>P5 -  CAPITAL ESTRATÉGICO - COMUNICACIONES</v>
          </cell>
          <cell r="F195" t="str">
            <v>P5O2 Mejorar consistentemente la satisfacción de los servidores públicos y los ciudadanos frente a la información divulgada en materia de acciones, decisiones y resultados de la gestión del distrito capital.</v>
          </cell>
          <cell r="G195" t="str">
            <v>P5O2A6 Consolidar la imagen corporativa e institucional frente a la ciudadanía y frente a las demás entidades distritales.</v>
          </cell>
          <cell r="H195" t="str">
            <v>Aumentar el índice de satisfacción ciudadana y de las entidades distritales, frente a los servicios prestados por el Archivo de Bogotá</v>
          </cell>
          <cell r="I195" t="str">
            <v>Grado de Satisfacción de la ciudadanía frente a los servicios prestados por el Archivo Distrital</v>
          </cell>
          <cell r="J195" t="str">
            <v>Mejorar el índice de satisfacción de la ciudadanía frente a los servicios prestados por el Archivo de Bogotá</v>
          </cell>
          <cell r="K195" t="str">
            <v xml:space="preserve">  Promedio de evaluación de la Encuesta de Satisfacción de los servicios prestados a la ciudadanía     </v>
          </cell>
          <cell r="L195" t="str">
            <v>Promedio de evaluación de la Encuesta de Satisfacción de los servicios prestados a la ciudadanía</v>
          </cell>
          <cell r="M195">
            <v>0</v>
          </cell>
          <cell r="O195" t="str">
            <v>Medición del Grado de Satisfacción a la ciudadanía  frente a los servicios prestados por el Archivo de Bogotá</v>
          </cell>
          <cell r="P195" t="str">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ell>
          <cell r="Q195" t="str">
            <v>Informe mensual de medición de grado de satisfacción ciudadana</v>
          </cell>
          <cell r="R195" t="str">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ell>
          <cell r="S195" t="str">
            <v>Constante</v>
          </cell>
          <cell r="T195" t="str">
            <v>Constante</v>
          </cell>
          <cell r="U195" t="str">
            <v>Porcentaje</v>
          </cell>
          <cell r="V195" t="str">
            <v>Eficiencia</v>
          </cell>
          <cell r="W195" t="str">
            <v>Resultado</v>
          </cell>
          <cell r="X195">
            <v>2016</v>
          </cell>
          <cell r="Y195">
            <v>0</v>
          </cell>
          <cell r="Z195">
            <v>2016</v>
          </cell>
          <cell r="AA195">
            <v>0</v>
          </cell>
          <cell r="AB195">
            <v>0.91</v>
          </cell>
          <cell r="AC195">
            <v>0.98</v>
          </cell>
          <cell r="AD195">
            <v>0.98</v>
          </cell>
          <cell r="AE195">
            <v>0.98</v>
          </cell>
          <cell r="AF195">
            <v>0</v>
          </cell>
          <cell r="AG195" t="str">
            <v>No Aplica</v>
          </cell>
          <cell r="AH195" t="str">
            <v>No Aplica</v>
          </cell>
          <cell r="AI195" t="str">
            <v>No Aplica</v>
          </cell>
          <cell r="AJ195">
            <v>1</v>
          </cell>
          <cell r="AK195" t="str">
            <v>No Aplica</v>
          </cell>
          <cell r="AL195" t="str">
            <v>No Aplica</v>
          </cell>
          <cell r="AM195" t="str">
            <v>No Aplica</v>
          </cell>
          <cell r="AN195">
            <v>1</v>
          </cell>
          <cell r="AO195" t="str">
            <v>Gestión de la Función Archivística y del patrimonio documental del Distrito Capital</v>
          </cell>
          <cell r="AP195">
            <v>1</v>
          </cell>
          <cell r="AQ195" t="str">
            <v>No Aplica</v>
          </cell>
          <cell r="AR195" t="str">
            <v>No Aplica</v>
          </cell>
          <cell r="AS195" t="str">
            <v>No Aplica</v>
          </cell>
          <cell r="AT195" t="str">
            <v>No Aplica</v>
          </cell>
          <cell r="AU195" t="str">
            <v>No Aplica</v>
          </cell>
          <cell r="AV195" t="str">
            <v>No Aplica</v>
          </cell>
          <cell r="AW195" t="str">
            <v>No Aplica</v>
          </cell>
          <cell r="AX195" t="str">
            <v>No Aplica</v>
          </cell>
          <cell r="AY195" t="str">
            <v>No Aplica</v>
          </cell>
          <cell r="AZ195" t="str">
            <v>No Aplica</v>
          </cell>
          <cell r="BA195" t="str">
            <v>No Aplica</v>
          </cell>
          <cell r="BB195" t="str">
            <v>No Aplica</v>
          </cell>
          <cell r="BC195" t="str">
            <v>No Aplica</v>
          </cell>
          <cell r="BD195" t="str">
            <v>No Aplica</v>
          </cell>
          <cell r="BE195" t="str">
            <v>No Aplica</v>
          </cell>
          <cell r="BF195" t="str">
            <v>No Aplica</v>
          </cell>
          <cell r="BG195" t="str">
            <v>No Aplica</v>
          </cell>
          <cell r="BH195" t="str">
            <v>No Aplica</v>
          </cell>
          <cell r="BI195" t="str">
            <v>No Aplica</v>
          </cell>
          <cell r="BJ195" t="str">
            <v>No Aplica</v>
          </cell>
          <cell r="BK195" t="str">
            <v>No Aplica</v>
          </cell>
          <cell r="BL195" t="str">
            <v>No Aplica</v>
          </cell>
          <cell r="BM195" t="str">
            <v>Plan de Acción SGCGestión de la Función Archivística y del patrimonio documental del Distrito CapitalPAAC</v>
          </cell>
          <cell r="BN195" t="str">
            <v>Mejorar el índice de satisfacción de la ciudadanía frente a los servicios prestados por el Archivo de Bogotá</v>
          </cell>
          <cell r="BO195" t="str">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ell>
          <cell r="BP195" t="str">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ell>
          <cell r="BQ195" t="str">
            <v>Informe mensual de medición de grado de satisfacción ciudadana</v>
          </cell>
          <cell r="BR195" t="str">
            <v>Constante</v>
          </cell>
          <cell r="BS195">
            <v>0.98</v>
          </cell>
          <cell r="BT195">
            <v>0.98</v>
          </cell>
          <cell r="BU195">
            <v>0.98</v>
          </cell>
          <cell r="BV195">
            <v>0.98</v>
          </cell>
          <cell r="BW195">
            <v>0.98</v>
          </cell>
          <cell r="BX195">
            <v>0.98</v>
          </cell>
          <cell r="BY195">
            <v>0.98</v>
          </cell>
          <cell r="BZ195">
            <v>0.98</v>
          </cell>
          <cell r="CA195">
            <v>0.98</v>
          </cell>
          <cell r="CB195">
            <v>0.98</v>
          </cell>
          <cell r="CC195">
            <v>0.98</v>
          </cell>
          <cell r="CD195">
            <v>0.98</v>
          </cell>
          <cell r="CE195">
            <v>0.98</v>
          </cell>
          <cell r="CF195">
            <v>0.98</v>
          </cell>
          <cell r="CG195">
            <v>0.98</v>
          </cell>
          <cell r="CH195">
            <v>0.98</v>
          </cell>
          <cell r="CI195">
            <v>0.98</v>
          </cell>
          <cell r="CJ195">
            <v>0.98</v>
          </cell>
          <cell r="CK195">
            <v>0.98</v>
          </cell>
          <cell r="CL195">
            <v>0.98</v>
          </cell>
          <cell r="CM195">
            <v>0.98</v>
          </cell>
          <cell r="CN195">
            <v>0.98</v>
          </cell>
          <cell r="CO195">
            <v>0.98</v>
          </cell>
          <cell r="CP195">
            <v>0.98</v>
          </cell>
          <cell r="CQ195">
            <v>0.98</v>
          </cell>
          <cell r="CR195">
            <v>0.98</v>
          </cell>
          <cell r="CS195">
            <v>0.99</v>
          </cell>
          <cell r="CT195">
            <v>0.98</v>
          </cell>
          <cell r="CU195" t="str">
            <v>El grado de Satisfacción de Atención a los ciudadanos fue del 99%. 
En el mes de enero se atendió en Sala de Investigadores a 240 personas.
Para enero se realizó encuesta de satisfacción a 41 personas atentidas en Sala de Investigadores.
El día 23 de enero del 2019, la Subdirección de Gestión Documental de la Personería de Bogotá envía comunicación de felicitación por el buen servicio y oportunidad prestada en Sala de Investigadores.</v>
          </cell>
          <cell r="CV195" t="str">
            <v/>
          </cell>
          <cell r="CW195" t="str">
            <v>Permite reunir y conocer informacion que permita una adecuada toma de desiciones y aumentar el grado de satisfacción de servicio al ciudadano.</v>
          </cell>
          <cell r="CX195">
            <v>0.97</v>
          </cell>
          <cell r="CY195">
            <v>0.98</v>
          </cell>
          <cell r="CZ195" t="str">
            <v>El grado de Satisfacción de Atención a los ciudadanos fue del 97%. 
En el mes de febrero se atendió en Sala de Investigadores a 384 personas.
Para febrero se aplicaron encuesta de satisfacción a 82 personas atendidas en Sala de Investigadores.</v>
          </cell>
          <cell r="DA195" t="str">
            <v>No se logra la meta de 98% de satisfacción ciudadana debido a que los usuarios que respondieron la encuesta consideran que los equipos de cómputo están obsoletos para la búsqueda, lo que hace que la información de las bases de datos no pueda ser percibida de manera adecuada y útil a la ciudadanía.</v>
          </cell>
          <cell r="DB195" t="str">
            <v>Permite hacer retroalimentaciones al interior del Archivo de Bogotá, con la finalidad de ofrecer con mayor calidad el servicio prestado en la Sala de Investigadores  y así aumentar el grado de satisfacción de servicio al ciudadano.</v>
          </cell>
          <cell r="DC195">
            <v>0.97</v>
          </cell>
          <cell r="DD195">
            <v>0.98</v>
          </cell>
          <cell r="DE195" t="str">
            <v>El grado de Satisfacción de Atención a los ciudadanos fue del 97%. 
En el mes de marzo se atendió en Sala de Investigadores a 432 personas.
Para marzo se realizó encuesta de satisfacción a 65 personas atendidas en Sala de Investigadores.</v>
          </cell>
          <cell r="DF195" t="str">
            <v>Los usuarios siguen considerando excelente la atención del personal de la Sala de Investigadores, pero observan que los equipos de cómputo y las bases de datos no les satisfacen.</v>
          </cell>
          <cell r="DG195" t="str">
            <v>Permite identificar las fortalezas que tiene el Archivo de Bogotá frente al servicio que se le ofrece a la ciudadanía en relación a la Sala de Investigadores y las mejoras que hay que realizar con la finalidad de dar un valor agregado al servicio.</v>
          </cell>
          <cell r="DH195">
            <v>0.97</v>
          </cell>
          <cell r="DI195">
            <v>0.98</v>
          </cell>
          <cell r="DJ195" t="str">
            <v>El grado de Satisfacción de Atención a los ciudadanos fue del 97%. 
En el mes de abril se atendió en Sala de Investigadores a 367 personas.
Para abril se realizó encuesta de satisfacción a 41 personas atendidas en Sala de Investigadores.</v>
          </cell>
          <cell r="DK195" t="str">
            <v xml:space="preserve">Los usuarios observan que  las bases de datos son muy lentas y los canales de comunicación no satisfacen sus necesidades dado que no tienen acceso a internet. </v>
          </cell>
          <cell r="DL195" t="str">
            <v>24 de las 41 personas que respondieron la encuesta registraron en el espacio de comentarios y sugerencias sus felicitaciones y agradecimientos por el servicio, especialmente por la atención de las funcionarias.</v>
          </cell>
          <cell r="DM195">
            <v>0.97</v>
          </cell>
          <cell r="DN195">
            <v>0.98</v>
          </cell>
          <cell r="DO195" t="str">
            <v>El grado de Satisfacción de Atención a los ciudadanos fue del 97%. 
En el mes de mayo se atendió en sala de investigadores a 472 personas.
Para mayo se aplicó encuesta de satisfacción a 65 personas atendidas en Sala de Investigadores.</v>
          </cell>
          <cell r="DP195" t="str">
            <v>Los usuarios observan que ni las bases de datos, ni los canales de comunicación satisfacen sus necesidades.</v>
          </cell>
          <cell r="DQ195" t="str">
            <v xml:space="preserve"> Por apoyo en la búsqueda de registros de defunción un ciudadano  exhaltó mediante carta de felicitación la gestión. 
Por otro lado, se presentó aumento de personas atendidas en Sala de Investigadores, debido a la Ley 12 de 2015, conocida como la Ley de los Sefardíes, la cual permite a los descendientes de la comunidad judía que fueron expulsados de España en 1492 obtener la nacionalidad sin ningún requisito adicional.</v>
          </cell>
          <cell r="DR195">
            <v>0.97</v>
          </cell>
          <cell r="DS195">
            <v>0.98</v>
          </cell>
          <cell r="DT195" t="str">
            <v>El grado de satisfacción de atención a los ciudadanos fue del 97%. 
En el mes de junio se atendió en Sala de Investigadores a 241 personas.
Para junio se aplicó encuestas de satisfacción a 33 personas atendidas en Sala de Investigadores.</v>
          </cell>
          <cell r="DU195" t="str">
            <v>Entre las observaciones que más realizan los usuarios de la Sala de Investigadores se encuentran que ni las bases de datos, ni los canales de comunicación satisfacen sus necesidades; sin embargo ello no implica que el grado de satisfacción de los cuidadanos sea menor a satisfactorio.
Teniendo en cuenta esté análisis realizado a los resultados de la encuesta, se identificaron oportunidades de mejora a la ficha técnica, las cuales se revisarán en el mes de julio.</v>
          </cell>
          <cell r="DV195" t="str">
            <v xml:space="preserve">12 de las 33 de las personas que respondieron la encuesta, consideraron excelente el servicio y manifestaron su agradecimiento y felicitaciones para las funcionarias que los atendieron. </v>
          </cell>
          <cell r="DW195">
            <v>0.97</v>
          </cell>
          <cell r="DX195">
            <v>0.98</v>
          </cell>
          <cell r="DY195" t="str">
            <v>El grado de Satisfacción de atención a los ciudadanos fue del 97%. 
En el mes de julio se atendió en Sala de Investigadores a 405 personas.
Para julio se aplicaron encuestas de satisfacción a 90 personas atendidas en Sala de Investigadores.
Gestión:
Se envió encuesta y ficha técnica actualizadas para validación y aprobación de la OAP, para así comenzar a aplicar a la ciudadanía.</v>
          </cell>
          <cell r="DZ195" t="str">
            <v>La pregunta relacionada con los aspectos logísticos y administrativos que contemplan los equipos de cómputo, bases de datos y herramientas de consulta obtuvieron una califcación aceptable pero que afecta la calificación y eso se deriva porque no hay unidad entre las bases de datos y los canales de comunicación no satisfacen sus necesidades.</v>
          </cell>
          <cell r="EA195" t="str">
            <v>En el mes de julio, 12 de las 90 personas que respondieron la encuesta felicitaron y reconocieron la atención ofrecida por los  servidoras de la sala de investigadores.
En el marco del III Seminario Internacional de Archivos se presentaron 5 testimonios de usuarios e investigadores de la Sala de Investigadores, así como la lectura de un oficio remitido por una ciudadana donde felicita el buen servicio que se presta en la Sala.</v>
          </cell>
          <cell r="EB195">
            <v>0.97</v>
          </cell>
          <cell r="EC195">
            <v>0.98</v>
          </cell>
          <cell r="ED195" t="str">
            <v xml:space="preserve">El grado de Satisfacción de atención a los ciudadanos fue del 97%.                                                                                                                                                                                                         En el mes de agosto se atendió en Sala de Investigadores a 335 personas y se aplicaron 72 encuestas de satisfacción a personas atendidas en Sala de Investigadores.
Gestión:
Mediante memorando 3-2019-24811 del 22 de agosto, la Oficina Asesora de Planeación, dio respuesta indicando que la gestión frente a la actualización del formato 2215100-FT-596 "Encuesta de Satisfacción", se encuentra aprobada, por lo tanto ésta se empezará a aplicar a los visitantes de la Sala de Investigadoes a partir del mes de septiembre.
</v>
          </cell>
          <cell r="EE195" t="str">
            <v>Sobre las encuestas realizadas se evidenció por parte de los encuestados una leve inconformidad respecto al estado y funcionamiento de algunos equipos de cómputo.</v>
          </cell>
          <cell r="EF195" t="str">
            <v>La encuesta de satisfacción es una herramienta que permite identificar las oportunidades de mejora y fortalezas mediante las opiniones generadas por la ciudadanía, historiadores, investigadores, entre otros, lo anterior ayuda en la generacíon e implementación de estrategias dirigidas a mejorar la calidad del servicio que se presta.</v>
          </cell>
          <cell r="EG195">
            <v>0.98</v>
          </cell>
          <cell r="EH195">
            <v>0.98</v>
          </cell>
          <cell r="EI195" t="str">
            <v xml:space="preserve">El grado de Satisfacción de atención a los ciudadanos fue del 98%.                                                                                                                                                                                                         En el mes de septiembre se atendió en Sala de Investigadores a 372 personas y se aplicaron 60 encuestas de satisfacción en el formato actualizado 2215100-FT-596 "Encuesta de Satisfacción", aprobado el mes anterior por la Oficina Asesora de Planeación. </v>
          </cell>
          <cell r="EJ195" t="str">
            <v/>
          </cell>
          <cell r="EK195" t="str">
            <v>Con la actualización del formato 2215100-FT-956, se logró identificar sugerencias realizadadas por los ciudadanos e investigadores, como el estado y manejo de los equipos de cómputo, permitiendo mejorar el servicio y aumentar el grado de satisfacción a 98% frente a  los servicios que  se ofrecen  a través de la sala de investigadores.</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v>8.759999999999998</v>
          </cell>
          <cell r="FB195">
            <v>0</v>
          </cell>
          <cell r="FC195" t="str">
            <v>Cumple</v>
          </cell>
          <cell r="FD195" t="str">
            <v>Satisfactorio</v>
          </cell>
          <cell r="FE195" t="str">
            <v>Anticipado</v>
          </cell>
          <cell r="FF195" t="str">
            <v>Adecuado</v>
          </cell>
          <cell r="FG195" t="str">
            <v>Coherente</v>
          </cell>
          <cell r="FH195" t="str">
            <v>Concuerda</v>
          </cell>
          <cell r="FI195" t="str">
            <v>Concuerda</v>
          </cell>
          <cell r="FJ195" t="str">
            <v>Relación directa</v>
          </cell>
          <cell r="FK195" t="str">
            <v>Adecuado</v>
          </cell>
          <cell r="FL195" t="str">
            <v>Oportuna</v>
          </cell>
          <cell r="FM195" t="str">
            <v>El indicador fue reportado de forma adecuada, coherente y consistente.</v>
          </cell>
          <cell r="FN195" t="str">
            <v>Diego Daza</v>
          </cell>
          <cell r="FO195" t="str">
            <v>Cumple</v>
          </cell>
          <cell r="FP195" t="str">
            <v>Anticipado</v>
          </cell>
          <cell r="FQ195" t="e">
            <v>#N/A</v>
          </cell>
          <cell r="FR195" t="str">
            <v>Adecuado</v>
          </cell>
          <cell r="FS195" t="str">
            <v>Coherente</v>
          </cell>
          <cell r="FT195" t="str">
            <v>Concuerda</v>
          </cell>
          <cell r="FU195" t="str">
            <v>Concuerda</v>
          </cell>
          <cell r="FV195" t="str">
            <v>Relación directa</v>
          </cell>
          <cell r="FW195" t="str">
            <v>Adecuado</v>
          </cell>
          <cell r="FX195" t="str">
            <v>Oportuna</v>
          </cell>
          <cell r="FY195" t="str">
            <v xml:space="preserve">Se observa una ejecución apropiada del indicador conforme la programación. Se sugiere ampliar la información registrada sobre los beneficios obtenidos a través de los resultados obtenidos de la aplicación de las encuestas de satisfacción que por mes se aplicaron. Así mismo, describir las dificultades en la obtención de la meta trazada para la vigencia. </v>
          </cell>
          <cell r="FZ195" t="str">
            <v>Yuri Galindo</v>
          </cell>
          <cell r="GA195">
            <v>0</v>
          </cell>
          <cell r="GB195" t="str">
            <v>Anticipado</v>
          </cell>
          <cell r="GC195" t="e">
            <v>#N/A</v>
          </cell>
          <cell r="GD195">
            <v>0</v>
          </cell>
          <cell r="GE195">
            <v>0</v>
          </cell>
          <cell r="GF195">
            <v>0</v>
          </cell>
          <cell r="GG195">
            <v>0</v>
          </cell>
          <cell r="GH195">
            <v>0</v>
          </cell>
          <cell r="GI195">
            <v>0</v>
          </cell>
          <cell r="GJ195">
            <v>0</v>
          </cell>
          <cell r="GK195">
            <v>0</v>
          </cell>
          <cell r="GL195">
            <v>0</v>
          </cell>
          <cell r="GM195">
            <v>0</v>
          </cell>
          <cell r="GN195">
            <v>0</v>
          </cell>
          <cell r="GO195" t="e">
            <v>#N/A</v>
          </cell>
          <cell r="GP195">
            <v>0</v>
          </cell>
          <cell r="GQ195">
            <v>0</v>
          </cell>
          <cell r="GR195">
            <v>0</v>
          </cell>
          <cell r="GS195">
            <v>0</v>
          </cell>
          <cell r="GT195">
            <v>0</v>
          </cell>
          <cell r="GU195">
            <v>0</v>
          </cell>
          <cell r="GV195">
            <v>0</v>
          </cell>
          <cell r="GW195">
            <v>0</v>
          </cell>
          <cell r="GX195">
            <v>0</v>
          </cell>
          <cell r="GY195">
            <v>1.010204081632653</v>
          </cell>
          <cell r="GZ195">
            <v>0.98979591836734693</v>
          </cell>
          <cell r="HA195">
            <v>0.98979591836734693</v>
          </cell>
          <cell r="HB195">
            <v>0.98979591836734693</v>
          </cell>
          <cell r="HC195">
            <v>0.98979591836734693</v>
          </cell>
          <cell r="HD195">
            <v>0.98979591836734693</v>
          </cell>
          <cell r="HE195">
            <v>0.98979591836734693</v>
          </cell>
          <cell r="HF195">
            <v>0.98979591836734693</v>
          </cell>
          <cell r="HG195">
            <v>1</v>
          </cell>
          <cell r="HH195" t="str">
            <v/>
          </cell>
          <cell r="HI195" t="str">
            <v/>
          </cell>
          <cell r="HJ195" t="str">
            <v/>
          </cell>
          <cell r="HK195">
            <v>8.759999999999998</v>
          </cell>
          <cell r="HL195">
            <v>1.010204081632653</v>
          </cell>
          <cell r="HM195">
            <v>0.98979591836734693</v>
          </cell>
          <cell r="HN195">
            <v>0.98979591836734693</v>
          </cell>
          <cell r="HO195">
            <v>0.98979591836734693</v>
          </cell>
          <cell r="HP195">
            <v>0.98979591836734693</v>
          </cell>
          <cell r="HQ195">
            <v>0.98979591836734693</v>
          </cell>
          <cell r="HR195">
            <v>0.98979591836734693</v>
          </cell>
          <cell r="HS195">
            <v>0.98979591836734693</v>
          </cell>
          <cell r="HT195">
            <v>1</v>
          </cell>
          <cell r="HU195">
            <v>0</v>
          </cell>
          <cell r="HV195">
            <v>0</v>
          </cell>
          <cell r="HW195">
            <v>0</v>
          </cell>
          <cell r="HX195">
            <v>0.99489795918367352</v>
          </cell>
          <cell r="HY195">
            <v>1.0308204914618908</v>
          </cell>
          <cell r="HZ195">
            <v>1.0204081632653061</v>
          </cell>
          <cell r="IA195">
            <v>1.0169373871997778</v>
          </cell>
          <cell r="IB195">
            <v>1.0152019991670138</v>
          </cell>
          <cell r="IC195">
            <v>1.0141607663473551</v>
          </cell>
          <cell r="ID195">
            <v>1.0134666111342494</v>
          </cell>
          <cell r="IE195">
            <v>1.0129707859820309</v>
          </cell>
          <cell r="IF195">
            <v>1.0125989171178671</v>
          </cell>
          <cell r="IG195">
            <v>1.0134666111342494</v>
          </cell>
          <cell r="IH195">
            <v>1.0134666111342494</v>
          </cell>
          <cell r="II195">
            <v>1.0134666111342492</v>
          </cell>
          <cell r="IJ195">
            <v>1.0134666111342492</v>
          </cell>
          <cell r="IK195">
            <v>0.99659863945578242</v>
          </cell>
          <cell r="IL195">
            <v>1.0134666111342494</v>
          </cell>
          <cell r="IM195">
            <v>1.0134666111342494</v>
          </cell>
          <cell r="IN195">
            <v>0.98979591836734682</v>
          </cell>
          <cell r="IP195">
            <v>0.99659863945578231</v>
          </cell>
        </row>
        <row r="196">
          <cell r="A196" t="str">
            <v>31D</v>
          </cell>
          <cell r="B196" t="str">
            <v>Subdirección Técnica de Desarrollo Institucional</v>
          </cell>
          <cell r="C196" t="str">
            <v>Subdirector Técnico de Desarrollo Institucional</v>
          </cell>
          <cell r="D196" t="str">
            <v>Nancy Milena Pineda Jaimes</v>
          </cell>
          <cell r="E196" t="str">
            <v>P1 -  ÉTICA, BUEN GOBIERNO Y TRANSPARENCIA</v>
          </cell>
          <cell r="F196" t="str">
            <v>P1O1 Consolidar a 2020 una cultura de visión y actuación ética,  integra y transparente</v>
          </cell>
          <cell r="G196" t="str">
            <v xml:space="preserve">P1O1A4 Implementar estrategias conjuntas con las entidades del nivel nacional y distrital competentes, en materia de transparencia, ética y lucha contra la corrupción.
</v>
          </cell>
          <cell r="H196" t="str">
            <v xml:space="preserve">1.1.22 Estrategia para el fortalecimiento del proceso de rendición de cuentas Distrital que evidencie la incorporación del enfoque poblacional diferencial 
</v>
          </cell>
          <cell r="I196" t="str">
            <v>Entidades acompañadas para el fortalecimiento del proceso de rendición de cuentas Distrital.</v>
          </cell>
          <cell r="J196" t="str">
            <v>Establecer el porcentaje de avance de ejecución de la estrategia para el fortalecimiento del proceso de rendición de cuentas distrital</v>
          </cell>
          <cell r="K196" t="str">
            <v>Sumatoria de entidades acompañadas para el fortalecimiento del proceso de rendición de cuentas Distrital</v>
          </cell>
          <cell r="L196" t="str">
            <v>Entidades acompañadas para el fortalecimiento del proceso de rendición de cuentas Distrital.</v>
          </cell>
          <cell r="O196" t="str">
            <v>Entidades acompañadas para el fortalecimiento del proceso de rendición de cuentas Distrital.</v>
          </cell>
          <cell r="Q196"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R196" t="str">
            <v xml:space="preserve">Fortalecer la capacidad técnica institucional de las entidades distritales en la formulación y seguimiento al  componente de rendición de cuentas del PAAC. 
</v>
          </cell>
          <cell r="S196" t="str">
            <v>Constante</v>
          </cell>
          <cell r="T196" t="str">
            <v>Constante</v>
          </cell>
          <cell r="U196" t="str">
            <v>Número</v>
          </cell>
          <cell r="V196" t="str">
            <v>Eficacia</v>
          </cell>
          <cell r="W196" t="str">
            <v>Resultado</v>
          </cell>
          <cell r="X196">
            <v>2019</v>
          </cell>
          <cell r="Y196">
            <v>0</v>
          </cell>
          <cell r="Z196">
            <v>2019</v>
          </cell>
          <cell r="AA196" t="str">
            <v>No Disponible / No Aplica</v>
          </cell>
          <cell r="AB196" t="str">
            <v>No Disponible / No Aplica</v>
          </cell>
          <cell r="AC196" t="str">
            <v>No Disponible / No Aplica</v>
          </cell>
          <cell r="AD196">
            <v>56</v>
          </cell>
          <cell r="AE196" t="str">
            <v>No Disponible / No Aplica</v>
          </cell>
          <cell r="AF196" t="str">
            <v>No Disponible / No Aplica</v>
          </cell>
          <cell r="AG196" t="str">
            <v>No Aplica</v>
          </cell>
          <cell r="AH196" t="str">
            <v>No Aplica</v>
          </cell>
          <cell r="AI196" t="str">
            <v>No Aplica</v>
          </cell>
          <cell r="AJ196">
            <v>1</v>
          </cell>
          <cell r="AK196" t="str">
            <v>No Aplica</v>
          </cell>
          <cell r="AL196" t="str">
            <v>No Aplica</v>
          </cell>
          <cell r="AM196" t="str">
            <v>No Aplica</v>
          </cell>
          <cell r="AN196" t="str">
            <v>No Aplica</v>
          </cell>
          <cell r="AO196" t="str">
            <v>No Aplica</v>
          </cell>
          <cell r="AP196">
            <v>1</v>
          </cell>
          <cell r="AQ196" t="str">
            <v>No Aplica</v>
          </cell>
          <cell r="AR196" t="str">
            <v>No Aplica</v>
          </cell>
          <cell r="AS196" t="str">
            <v>No Aplica</v>
          </cell>
          <cell r="AT196" t="str">
            <v>No Aplica</v>
          </cell>
          <cell r="AU196" t="str">
            <v>No Aplica</v>
          </cell>
          <cell r="AV196" t="str">
            <v>No Aplica</v>
          </cell>
          <cell r="AW196" t="str">
            <v>No Aplica</v>
          </cell>
          <cell r="AX196" t="str">
            <v>No Aplica</v>
          </cell>
          <cell r="AY196" t="str">
            <v>No Aplica</v>
          </cell>
          <cell r="AZ196" t="str">
            <v>No Aplica</v>
          </cell>
          <cell r="BA196" t="str">
            <v>No Aplica</v>
          </cell>
          <cell r="BB196" t="str">
            <v>No Aplica</v>
          </cell>
          <cell r="BC196" t="str">
            <v>No Aplica</v>
          </cell>
          <cell r="BD196" t="str">
            <v>No Aplica</v>
          </cell>
          <cell r="BE196" t="str">
            <v>No Aplica</v>
          </cell>
          <cell r="BF196" t="str">
            <v>No Aplica</v>
          </cell>
          <cell r="BG196" t="str">
            <v xml:space="preserve">CONPES </v>
          </cell>
          <cell r="BH196" t="str">
            <v>No Aplica</v>
          </cell>
          <cell r="BI196" t="str">
            <v>No Aplica</v>
          </cell>
          <cell r="BJ196" t="str">
            <v>No Aplica</v>
          </cell>
          <cell r="BK196" t="str">
            <v>No Aplica</v>
          </cell>
          <cell r="BL196" t="str">
            <v>No Aplica</v>
          </cell>
          <cell r="BM196" t="str">
            <v xml:space="preserve">Plan de Acción PAACCONPES </v>
          </cell>
          <cell r="BN196" t="str">
            <v>Establecer el número de entidades distritales acompañadas en la ejecución de la estrategia para el fortalecimiento del proceso de rendición de cuentas distrital</v>
          </cell>
          <cell r="BO196" t="str">
            <v xml:space="preserve">Fase I - Planeación Diagnóstico: 
Realizar la evaluación del componente de Rendición de Cuentas de los Planes Anticorrupción y de Atención al Ciudadano 2019 de las entidades distritales.
Fase II- Intervención componente del PAAC Rendición de Cuentas
Desplegar  la estrategia de acompañamiento a entidades en Componente de Rendición de Cuentas
Fase III- Segunda Intervención componente del PAAC Rendición de Cuentas
Desarrollar talleres de acompañamiento para la identificación de puntos críticos en rendición de cuentas.
FASE IV -Recomendaciones PAAC 2020, Evaluación y Cierre Estrategia.
Emitir recomendaciones para formulación del componente de Rendición de Cuentas para los PAACs 2020, evaluación y cierre de la estrategia 
</v>
          </cell>
          <cell r="BP196" t="str">
            <v xml:space="preserve">Fortalecer la capacidad técnica institucional de las entidades distritales en la formulación y seguimiento al  componente de rendición de cuentas del PAAC. 
</v>
          </cell>
          <cell r="BQ196"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BR196" t="str">
            <v>Suma</v>
          </cell>
          <cell r="BS196">
            <v>56</v>
          </cell>
          <cell r="BT196">
            <v>0</v>
          </cell>
          <cell r="BU196">
            <v>0</v>
          </cell>
          <cell r="BV196">
            <v>0</v>
          </cell>
          <cell r="BW196">
            <v>0</v>
          </cell>
          <cell r="BX196">
            <v>0</v>
          </cell>
          <cell r="BY196">
            <v>0</v>
          </cell>
          <cell r="BZ196">
            <v>0</v>
          </cell>
          <cell r="CA196">
            <v>0</v>
          </cell>
          <cell r="CB196">
            <v>0</v>
          </cell>
          <cell r="CC196">
            <v>0</v>
          </cell>
          <cell r="CD196">
            <v>0</v>
          </cell>
          <cell r="CE196">
            <v>56</v>
          </cell>
          <cell r="CF196">
            <v>0</v>
          </cell>
          <cell r="CG196">
            <v>0</v>
          </cell>
          <cell r="CH196">
            <v>0</v>
          </cell>
          <cell r="CI196">
            <v>0</v>
          </cell>
          <cell r="CJ196">
            <v>0</v>
          </cell>
          <cell r="CK196">
            <v>0</v>
          </cell>
          <cell r="CL196">
            <v>0</v>
          </cell>
          <cell r="CM196">
            <v>0</v>
          </cell>
          <cell r="CN196">
            <v>0</v>
          </cell>
          <cell r="CO196">
            <v>0</v>
          </cell>
          <cell r="CP196">
            <v>0</v>
          </cell>
          <cell r="CQ196">
            <v>56</v>
          </cell>
          <cell r="CR196">
            <v>56</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1.Elaboración del cronograma de la estrategia para el fortalecimiento del proceso de rendición de cuentas distrital que evidencie la incorporación del enfoque poblacional diferencial.2.Elaboración y aprobación del documento técnico de la estrategia de acompañamiento en el cual se estableció el objetivo, alcance, justificación, meta asociada.3.Diseño de la herramienta de evaluación de PAAC 2019 con los siguientes documentos:Listado de entidades, Lista de verificación, Formato de evaluación y Matriz de resultados. 4.Descarga y evaluación del componente de Rendición de Cuentas de los PAAC 2019 de las entidades distritales.Los resultados de esta evaluación fueron diligenciados en la matriz de resultados.5. Realización del diagnóstico de los componentes del PAAC 2019 en las entidades distritales, en este informe de resultados se establecen las principales debilidades y fortalezas de la planeación de los 6 componentes del PAAC, y se presentan recomendaciones frente a cada uno de estos temas</v>
          </cell>
          <cell r="DF196" t="str">
            <v>Ninguna</v>
          </cell>
          <cell r="DG196" t="str">
            <v xml:space="preserve">Fortalecer la capacidad técnica institucional de las entidades distritales en la formulación y seguimiento al  componente de rendición de cuentas del PAAC. </v>
          </cell>
          <cell r="DH196" t="str">
            <v/>
          </cell>
          <cell r="DI196" t="str">
            <v/>
          </cell>
          <cell r="DJ196" t="str">
            <v>No se tenian programadas actividades para el mes de abril</v>
          </cell>
          <cell r="DK196" t="str">
            <v>Ninguna</v>
          </cell>
          <cell r="DL196" t="str">
            <v/>
          </cell>
          <cell r="DM196" t="str">
            <v/>
          </cell>
          <cell r="DN196" t="str">
            <v/>
          </cell>
          <cell r="DO196" t="str">
            <v>No se adelantaron actividades con relación a esta estrategia en el mes de mayo</v>
          </cell>
          <cell r="DP196" t="str">
            <v>Ninguna</v>
          </cell>
          <cell r="DQ196" t="str">
            <v/>
          </cell>
          <cell r="DR196" t="str">
            <v/>
          </cell>
          <cell r="DS196" t="str">
            <v/>
          </cell>
          <cell r="DT196" t="str">
            <v>Se llevó a cabo el taller del «Manual Único de Rendición de Cuentas con enfoque en derechos humanos y ODS», dirigido a los a los jefes de las oficinas de planeación o quien haga sus veces, a los jefes de control interno o quien haga sus veces y jefes de las oficinas de servicio al ciudadano, al cual participaron 33 entidades Distritales.
Mesa técnica con el Departamento Administrativo de la Función Pública —DAFP, cuyo propósito es la planeación para el desarrollo de talleres de acompañamiento a las entidades y organismos Distritales, haciendo énfasis en la identificación de puntos críticos en rendición de cuentas y la aplicación de la metodología del MURC.</v>
          </cell>
          <cell r="DU196" t="str">
            <v xml:space="preserve">Ninguna </v>
          </cell>
          <cell r="DV196" t="str">
            <v xml:space="preserve">Fortalecer la capacidad técnica institucional de las entidades distritales en la formulación y seguimiento al  componente de rendición de cuentas del PAAC. </v>
          </cell>
          <cell r="DW196" t="str">
            <v/>
          </cell>
          <cell r="DX196" t="str">
            <v/>
          </cell>
          <cell r="DY196" t="str">
            <v xml:space="preserve">Durante el mes de julio no se adelantaron actividades. </v>
          </cell>
          <cell r="DZ196" t="str">
            <v xml:space="preserve">Ninguna </v>
          </cell>
          <cell r="EA196" t="str">
            <v xml:space="preserve">Fortalecer la capacidad técnica institucional de las entidades distritales en la formulación y seguimiento al  componente de rendición de cuentas del PAAC. </v>
          </cell>
          <cell r="EB196" t="str">
            <v/>
          </cell>
          <cell r="EC196" t="str">
            <v/>
          </cell>
          <cell r="ED196" t="str">
            <v>Se encuentra pendiente la realización del taller de rendición de cuentas enfocado en el proceso de empalme</v>
          </cell>
          <cell r="EE196" t="str">
            <v xml:space="preserve">Ninguna </v>
          </cell>
          <cell r="EF196" t="str">
            <v xml:space="preserve">Fortalecer la capacidad técnica institucional de las entidades distritales en la formulación y seguimiento al  componente de rendición de cuentas del PAAC. </v>
          </cell>
          <cell r="EG196" t="str">
            <v/>
          </cell>
          <cell r="EH196" t="str">
            <v/>
          </cell>
          <cell r="EI196" t="str">
            <v>Se programo taller de Rendición de Cuentas a entidades Distritales en conjunto con el DAFP para mes de octubre</v>
          </cell>
          <cell r="EJ196" t="str">
            <v xml:space="preserve">Articulación de las agendas de trabajo para la programación de los talleres. </v>
          </cell>
          <cell r="EK196" t="str">
            <v xml:space="preserve">Fortalecer la capacidad técnica institucional de las entidades distritales en la formulación y seguimiento al  componente de rendición de cuentas del PAAC. </v>
          </cell>
          <cell r="EL196" t="str">
            <v/>
          </cell>
          <cell r="EM196" t="str">
            <v/>
          </cell>
          <cell r="EN196" t="str">
            <v/>
          </cell>
          <cell r="EO196" t="str">
            <v/>
          </cell>
          <cell r="EP196" t="str">
            <v/>
          </cell>
          <cell r="EQ196" t="str">
            <v/>
          </cell>
          <cell r="ER196" t="str">
            <v/>
          </cell>
          <cell r="ES196" t="str">
            <v/>
          </cell>
          <cell r="ET196" t="str">
            <v/>
          </cell>
          <cell r="EU196" t="str">
            <v/>
          </cell>
          <cell r="EV196" t="str">
            <v/>
          </cell>
          <cell r="EW196" t="str">
            <v/>
          </cell>
          <cell r="EX196" t="str">
            <v/>
          </cell>
          <cell r="EY196" t="str">
            <v/>
          </cell>
          <cell r="EZ196" t="str">
            <v/>
          </cell>
          <cell r="FA196">
            <v>0</v>
          </cell>
          <cell r="FB196">
            <v>0</v>
          </cell>
          <cell r="FC196" t="str">
            <v>Cumple</v>
          </cell>
          <cell r="FD196" t="str">
            <v>No programó</v>
          </cell>
          <cell r="FE196" t="str">
            <v>No programó</v>
          </cell>
          <cell r="FF196" t="str">
            <v>Adecuado</v>
          </cell>
          <cell r="FG196" t="str">
            <v>Coherente</v>
          </cell>
          <cell r="FH196" t="str">
            <v>Concuerda</v>
          </cell>
          <cell r="FI196" t="str">
            <v>Concuerda</v>
          </cell>
          <cell r="FJ196" t="str">
            <v>Relación directa</v>
          </cell>
          <cell r="FK196" t="str">
            <v>Adecuado</v>
          </cell>
          <cell r="FL196" t="str">
            <v>Oportuna</v>
          </cell>
          <cell r="FM196" t="str">
            <v>N/A</v>
          </cell>
          <cell r="FN196" t="str">
            <v>Luisa Fernanda Ortiz</v>
          </cell>
          <cell r="FO196" t="str">
            <v>Cumple</v>
          </cell>
          <cell r="FP196" t="str">
            <v>No programó</v>
          </cell>
          <cell r="FQ196" t="e">
            <v>#N/A</v>
          </cell>
          <cell r="FR196" t="str">
            <v>No aplica</v>
          </cell>
          <cell r="FS196" t="str">
            <v>No aplica</v>
          </cell>
          <cell r="FT196" t="str">
            <v>No aplica</v>
          </cell>
          <cell r="FU196" t="str">
            <v>No aplica</v>
          </cell>
          <cell r="FV196" t="str">
            <v>No aplica</v>
          </cell>
          <cell r="FW196" t="str">
            <v>No aplica</v>
          </cell>
          <cell r="FX196" t="str">
            <v>Oportuna</v>
          </cell>
          <cell r="FY196" t="str">
            <v>Se recomida remitir el reporte de manera oportuna a la Oficina Asesora de Planeación de acuerdo a los plazos establecidos</v>
          </cell>
          <cell r="FZ196" t="str">
            <v>Luisa Fernanda Ortiz</v>
          </cell>
          <cell r="GA196">
            <v>0</v>
          </cell>
          <cell r="GB196" t="str">
            <v>No programó</v>
          </cell>
          <cell r="GC196" t="e">
            <v>#N/A</v>
          </cell>
          <cell r="GD196">
            <v>0</v>
          </cell>
          <cell r="GE196">
            <v>0</v>
          </cell>
          <cell r="GF196">
            <v>0</v>
          </cell>
          <cell r="GG196">
            <v>0</v>
          </cell>
          <cell r="GH196">
            <v>0</v>
          </cell>
          <cell r="GI196">
            <v>0</v>
          </cell>
          <cell r="GJ196">
            <v>0</v>
          </cell>
          <cell r="GK196">
            <v>0</v>
          </cell>
          <cell r="GL196">
            <v>0</v>
          </cell>
          <cell r="GM196">
            <v>0</v>
          </cell>
          <cell r="GN196">
            <v>0</v>
          </cell>
          <cell r="GO196" t="e">
            <v>#N/A</v>
          </cell>
          <cell r="GP196">
            <v>0</v>
          </cell>
          <cell r="GQ196">
            <v>0</v>
          </cell>
          <cell r="GR196">
            <v>0</v>
          </cell>
          <cell r="GS196">
            <v>0</v>
          </cell>
          <cell r="GT196">
            <v>0</v>
          </cell>
          <cell r="GU196">
            <v>0</v>
          </cell>
          <cell r="GV196">
            <v>0</v>
          </cell>
          <cell r="GW196">
            <v>0</v>
          </cell>
          <cell r="GX196">
            <v>0</v>
          </cell>
          <cell r="GY196" t="str">
            <v/>
          </cell>
          <cell r="GZ196" t="str">
            <v/>
          </cell>
          <cell r="HA196" t="str">
            <v/>
          </cell>
          <cell r="HB196" t="str">
            <v/>
          </cell>
          <cell r="HC196" t="str">
            <v/>
          </cell>
          <cell r="HD196" t="str">
            <v/>
          </cell>
          <cell r="HE196" t="str">
            <v/>
          </cell>
          <cell r="HF196" t="str">
            <v/>
          </cell>
          <cell r="HG196" t="str">
            <v/>
          </cell>
          <cell r="HH196" t="str">
            <v/>
          </cell>
          <cell r="HI196" t="str">
            <v/>
          </cell>
          <cell r="HJ196" t="str">
            <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t="str">
            <v>No Programó</v>
          </cell>
          <cell r="HZ196" t="str">
            <v>No Programó</v>
          </cell>
          <cell r="IA196" t="str">
            <v>No Programó</v>
          </cell>
          <cell r="IB196" t="str">
            <v>No Programó</v>
          </cell>
          <cell r="IC196" t="str">
            <v>No Programó</v>
          </cell>
          <cell r="ID196" t="str">
            <v>No Programó</v>
          </cell>
          <cell r="IE196" t="str">
            <v>No Programó</v>
          </cell>
          <cell r="IF196" t="str">
            <v>No Programó</v>
          </cell>
          <cell r="IG196" t="str">
            <v>No Programó</v>
          </cell>
          <cell r="IH196" t="str">
            <v>No Programó</v>
          </cell>
          <cell r="II196" t="str">
            <v>No Programó</v>
          </cell>
          <cell r="IJ196">
            <v>0</v>
          </cell>
          <cell r="IK196" t="str">
            <v>No Programó</v>
          </cell>
          <cell r="IL196" t="str">
            <v>No Programó</v>
          </cell>
          <cell r="IM196" t="str">
            <v>No Programó</v>
          </cell>
          <cell r="IN196" t="str">
            <v>No Programó</v>
          </cell>
          <cell r="IP196">
            <v>0</v>
          </cell>
        </row>
        <row r="197">
          <cell r="A197" t="str">
            <v>31E</v>
          </cell>
          <cell r="B197" t="str">
            <v>Subdirección Técnica de Desarrollo Institucional</v>
          </cell>
          <cell r="C197" t="str">
            <v>Subdirector Técnico de Desarrollo Institucional</v>
          </cell>
          <cell r="D197" t="str">
            <v>Nancy Milena Pineda Jaimes</v>
          </cell>
          <cell r="E197" t="str">
            <v>P1 -  ÉTICA, BUEN GOBIERNO Y TRANSPARENCIA</v>
          </cell>
          <cell r="F197" t="str">
            <v>P1O1 Consolidar a 2020 una cultura de visión y actuación ética,  integra y transparente</v>
          </cell>
          <cell r="G197" t="str">
            <v>P1O1A2 Formular la política de transparencia y lucha contra la corrupción en el Distrito Capital, y otras acciones transversales en materia de transparencia.</v>
          </cell>
          <cell r="H197" t="str">
            <v>1.2.2 Estrategia para promover la inscripción de trámites y Otros Procedimientos Administrativos (OPAs)  de las entidades distritales en el SUIT</v>
          </cell>
          <cell r="I197" t="str">
            <v>Entidades acompañadas para promover la inscripción de trámites y Otros Procedimientos Administrativos (OPAs) en el SUIT</v>
          </cell>
          <cell r="J197" t="str">
            <v>Establecer el porcentaje de avance de ejecución de la estrategia para promover la inscripción de trámites y otros procedimientos administrativos (OPAs) de las entidades distritales en el SUIT</v>
          </cell>
          <cell r="K197" t="str">
            <v>Sumatoria de entidades acompañadas para promover la inscripción de trámites y Otros Procedimientos Administrativos (OPAs) en el SUIT</v>
          </cell>
          <cell r="L197" t="str">
            <v>Entidades acompañadas para promover la inscripción de trámites y Otros Procedimientos Administrativos (OPAs) en el SUIT</v>
          </cell>
          <cell r="O197" t="str">
            <v>Entidades acompañadas para promover la inscripción de trámites y Otros Procedimientos Administrativos (OPAs) en el SUIT</v>
          </cell>
          <cell r="Q197"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R197" t="str">
            <v xml:space="preserve">
Fortalecer la gestión de las entidades y organismos distritales a través del acompañamiento para promover la  inscripción de trámites y Otros Procedimientos Administrativos (OPAs)  de las entidades distritales en el SUIT. </v>
          </cell>
          <cell r="S197" t="str">
            <v>Constante</v>
          </cell>
          <cell r="T197" t="str">
            <v>Constante</v>
          </cell>
          <cell r="U197" t="str">
            <v>Número</v>
          </cell>
          <cell r="V197" t="str">
            <v>Eficacia</v>
          </cell>
          <cell r="W197" t="str">
            <v>Resultado</v>
          </cell>
          <cell r="X197">
            <v>2019</v>
          </cell>
          <cell r="Y197">
            <v>0</v>
          </cell>
          <cell r="Z197">
            <v>2019</v>
          </cell>
          <cell r="AA197" t="str">
            <v>No Disponible / No Aplica</v>
          </cell>
          <cell r="AB197" t="str">
            <v>No Disponible / No Aplica</v>
          </cell>
          <cell r="AC197" t="str">
            <v>No Disponible / No Aplica</v>
          </cell>
          <cell r="AD197">
            <v>56</v>
          </cell>
          <cell r="AE197" t="str">
            <v>No Disponible / No Aplica</v>
          </cell>
          <cell r="AF197" t="str">
            <v>No Disponible / No Aplica</v>
          </cell>
          <cell r="AG197" t="str">
            <v>No Aplica</v>
          </cell>
          <cell r="AH197" t="str">
            <v>No Aplica</v>
          </cell>
          <cell r="AI197" t="str">
            <v>No Aplica</v>
          </cell>
          <cell r="AJ197">
            <v>1</v>
          </cell>
          <cell r="AK197" t="str">
            <v>No Aplica</v>
          </cell>
          <cell r="AL197" t="str">
            <v>No Aplica</v>
          </cell>
          <cell r="AM197" t="str">
            <v>No Aplica</v>
          </cell>
          <cell r="AN197" t="str">
            <v>No Aplica</v>
          </cell>
          <cell r="AO197" t="str">
            <v>No Aplica</v>
          </cell>
          <cell r="AP197">
            <v>1</v>
          </cell>
          <cell r="AQ197" t="str">
            <v>No Aplica</v>
          </cell>
          <cell r="AR197" t="str">
            <v>No Aplica</v>
          </cell>
          <cell r="AS197" t="str">
            <v>No Aplica</v>
          </cell>
          <cell r="AT197" t="str">
            <v>No Aplica</v>
          </cell>
          <cell r="AU197" t="str">
            <v>No Aplica</v>
          </cell>
          <cell r="AV197" t="str">
            <v>No Aplica</v>
          </cell>
          <cell r="AW197" t="str">
            <v>No Aplica</v>
          </cell>
          <cell r="AX197" t="str">
            <v>No Aplica</v>
          </cell>
          <cell r="AY197" t="str">
            <v>No Aplica</v>
          </cell>
          <cell r="AZ197" t="str">
            <v>No Aplica</v>
          </cell>
          <cell r="BA197" t="str">
            <v>No Aplica</v>
          </cell>
          <cell r="BB197" t="str">
            <v>No Aplica</v>
          </cell>
          <cell r="BC197" t="str">
            <v>No Aplica</v>
          </cell>
          <cell r="BD197" t="str">
            <v>No Aplica</v>
          </cell>
          <cell r="BE197" t="str">
            <v>No Aplica</v>
          </cell>
          <cell r="BF197" t="str">
            <v>No Aplica</v>
          </cell>
          <cell r="BG197" t="str">
            <v xml:space="preserve">CONPES </v>
          </cell>
          <cell r="BH197" t="str">
            <v>No Aplica</v>
          </cell>
          <cell r="BI197" t="str">
            <v>No Aplica</v>
          </cell>
          <cell r="BJ197" t="str">
            <v>No Aplica</v>
          </cell>
          <cell r="BK197" t="str">
            <v>No Aplica</v>
          </cell>
          <cell r="BL197" t="str">
            <v>No Aplica</v>
          </cell>
          <cell r="BM197" t="str">
            <v xml:space="preserve">Plan de Acción PAACCONPES </v>
          </cell>
          <cell r="BN197" t="str">
            <v>Establecer el número de entidades distritales acompañadas en la ejecución de la estrategia para promover la inscripción de trámites y otros procedimientos administrativos (OPAs) de las entidades distritales en el SUIT</v>
          </cell>
          <cell r="BO197" t="str">
            <v xml:space="preserve">Fase I - Planeación Diagnóstico: 
Realizar la evaluación del componente de Rendición de Cuentas de los Planes Anticorrupción y de Atención al Ciudadano 2019 de las entidades distritales.
Fase II- Intervención componente del PAAC Rendición de Cuentas
Desplegar  la estrategia de acompañamiento a entidades en Componente de Rendición de Cuentas
Fase III- Segunda Intervención componente del PAAC Rendición de Cuentas
Desarrollar talleres de acompañamiento para la identificación de puntos críticos en rendición de cuentas.
FASE IV -Recomendaciones PAAC 2020, Evaluación y Cierre Estrategia.
Emitir recomendaciones para formulación del componente de Rendición de Cuentas para los PAACs 2020, evaluación y cierre de la estrategia </v>
          </cell>
          <cell r="BP197" t="str">
            <v xml:space="preserve">
Fortalecer la gestión de las entidades y organismos distritales a través del acompañamiento para promover la  inscripción de trámites y Otros Procedimientos Administrativos (OPAs)  de las entidades distritales en el SUIT. </v>
          </cell>
          <cell r="BQ197"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BR197" t="str">
            <v>Suma</v>
          </cell>
          <cell r="BS197">
            <v>56</v>
          </cell>
          <cell r="BT197">
            <v>0</v>
          </cell>
          <cell r="BU197">
            <v>0</v>
          </cell>
          <cell r="BV197">
            <v>0</v>
          </cell>
          <cell r="BW197">
            <v>0</v>
          </cell>
          <cell r="BX197">
            <v>0</v>
          </cell>
          <cell r="BY197">
            <v>0</v>
          </cell>
          <cell r="BZ197">
            <v>0</v>
          </cell>
          <cell r="CA197">
            <v>0</v>
          </cell>
          <cell r="CB197">
            <v>0</v>
          </cell>
          <cell r="CC197">
            <v>0</v>
          </cell>
          <cell r="CD197">
            <v>0</v>
          </cell>
          <cell r="CE197">
            <v>56</v>
          </cell>
          <cell r="CF197">
            <v>0</v>
          </cell>
          <cell r="CG197">
            <v>0</v>
          </cell>
          <cell r="CH197">
            <v>0</v>
          </cell>
          <cell r="CI197">
            <v>0</v>
          </cell>
          <cell r="CJ197">
            <v>0</v>
          </cell>
          <cell r="CK197">
            <v>0</v>
          </cell>
          <cell r="CL197">
            <v>0</v>
          </cell>
          <cell r="CM197">
            <v>0</v>
          </cell>
          <cell r="CN197">
            <v>0</v>
          </cell>
          <cell r="CO197">
            <v>0</v>
          </cell>
          <cell r="CP197">
            <v>0</v>
          </cell>
          <cell r="CQ197">
            <v>56</v>
          </cell>
          <cell r="CR197">
            <v>56</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En el primer trimestre de la vigencia 2019 se llevó a cabo la fase de planeación y diagnóstico de la estrategia para promover la inscripción de trámites y Otros Procedimientos Administrativos (OPAs) de las entidades distritales en el SUIT. En esta fase se llevó a cabo la evaluación de los Planes Anticorrupción y de Atención al Ciudadano en todos sus componentes (incluido el de Racionalización de Trámites). Para esto, se descargó la estrategia de racionalización de trámites de cada una de las entidades, con el fin de verificar la armonía que debe existir con la inscrita en el Sistema Único de Información de Trámites - SUIT, contando con el apoyo del Departamento Administrativo de la Función Pública. Finalmente, se remitió circular a todas las entidades distritales sobre la obligatoriedad y pertinencia de la inscripción de trámites en el SUIT y en la Guía de Trámites y Servicios del Distrito.</v>
          </cell>
          <cell r="DF197" t="str">
            <v>Ninguna</v>
          </cell>
          <cell r="DG197" t="str">
            <v xml:space="preserve">Fortalecer la gestión de las entidades y organismos distritales a través del acompañamiento para promover la  inscripción de trámites y Otros Procedimientos Administrativos (OPAs)  de las entidades distritales en el SUIT. </v>
          </cell>
          <cell r="DH197" t="str">
            <v/>
          </cell>
          <cell r="DI197" t="str">
            <v/>
          </cell>
          <cell r="DJ197" t="str">
            <v>Durante el mes de abril se realizaron 7 mesas de acompañamientos a las entidades distritales para fortalecer el registro de acciones de racionalización de trámites en el aplicativo SUIT. Así mismo, se llevó a cabo mesa de trabajo con el Departamento Administrativo de la Función Pública, con el fin de hacerle seguimiento a los compromisos establecidos para la estrategia de racionalización de trámites del Distrito.</v>
          </cell>
          <cell r="DK197" t="str">
            <v>Ninguna</v>
          </cell>
          <cell r="DL197" t="str">
            <v/>
          </cell>
          <cell r="DM197" t="str">
            <v/>
          </cell>
          <cell r="DN197" t="str">
            <v/>
          </cell>
          <cell r="DO197" t="str">
            <v>Se elaboró propuesta de circular dirigida a las entidades distritales para la inclusión del SuperCADE Virtual como acción de racionalización de trámites.
Se realizaron dos mesas de trabajo con 9 entidades distritales con el fin de fortalecer el proceso de registro de las acciones de racionalización de trámites en el SUIT y en los Planes Anticorrupción y de Atención al Ciudadano.
Se llevó a cabo la revisión de las estrategias de racionalización de trámites de las entidades distritales en sus Planes Anticorrupción y de Atención al Ciudadano con corte a mayo, con el fin de revisar su coherencia y armonía con la información registrada en el aplicativo SUIT del Departamento Administrativo de la Función Pública.</v>
          </cell>
          <cell r="DP197" t="str">
            <v>Ninguna</v>
          </cell>
          <cell r="DQ197" t="str">
            <v xml:space="preserve">Fortalecer la gestión de las entidades y organismos distritales a través del acompañamiento para promover la  inscripción de trámites y Otros Procedimientos Administrativos (OPAs)  de las entidades distritales en el SUIT. </v>
          </cell>
          <cell r="DR197" t="str">
            <v/>
          </cell>
          <cell r="DS197" t="str">
            <v/>
          </cell>
          <cell r="DT197" t="str">
            <v xml:space="preserve">Se realizaron dos mesas técnicas de la estrategia de racionalización de  trámites con el DAFP, para la revisión de la acción relacionada con el Super Cade Virtual. 
Se elaboró  la Circular No. 024 de 2019 del 27 de junio de 2019,  con un llamado al compromiso y trabajo conjunto de las entidades y organismos distritales para la consolidación de la propuesta de racionalización que el Distrito presentará a consideración del Gobierno Nacional. </v>
          </cell>
          <cell r="DU197" t="str">
            <v>Ninguna</v>
          </cell>
          <cell r="DV197" t="str">
            <v xml:space="preserve">Fortalecer la gestión de las entidades y organismos distritales a través del acompañamiento para promover la  inscripción de trámites y Otros Procedimientos Administrativos (OPAs)  de las entidades distritales en el SUIT. </v>
          </cell>
          <cell r="DW197" t="str">
            <v/>
          </cell>
          <cell r="DX197" t="str">
            <v/>
          </cell>
          <cell r="DY197" t="str">
            <v>1. Se realizó junto con el DAFP, el Taller de facultades extraordinarias el día 05 de Julio, con la participación de 138 servidores - 45 entidades distritales, el cual tenia por objetivo brindar orientaciones de la Directiva 07 y Circular 024 de 2019. 
2. Mesas técnicas con cinco entidades distritales  para socializar la circular 024 de 2019 y brindar asesoría técnica para la propuesta de mejora normativa que soporta trámites, procesos y procedimientos. 
3. Consolidación de la propuesta de mejora normativa, las entidades Distritales de conformidad con la Directiva Presidencial 07 de 2019 y la circular 024 de 2019, reportaron la información respecto a las normas que soportan trámites, procesos y procedimientos, susceptibles de ser simplificados,  suprimidos o modificados, los cuales se tuvieron en cuenta para ser presentados en la propuesta de mejora normativa Distrital.</v>
          </cell>
          <cell r="DZ197" t="str">
            <v>Ninguna</v>
          </cell>
          <cell r="EA197" t="str">
            <v xml:space="preserve">Fortalecer la gestión de las entidades y organismos distritales a través del acompañamiento para promover la  inscripción de trámites y Otros Procedimientos Administrativos (OPAs)  de las entidades distritales en el SUIT. </v>
          </cell>
          <cell r="EB197" t="str">
            <v/>
          </cell>
          <cell r="EC197" t="str">
            <v/>
          </cell>
          <cell r="ED197" t="str">
            <v>Se realizó la descarga de los Planes Anticorropución y de Atención al Ciudadano –PAAC 2019, publicados en las páginas web de las entidades y organismos Distritales, con el fin de ser comparados con las acciones de racionalización inscritas en SUIT.
La anterior información fue consolidada en un instrumento (matriz en Excel) la cual será presentada en la próxima mesa técnica con el DAFP.
Se continuó con la priorización de las temáticas más relevantes que impactan a nivel nacional y distrital que soportan trámites, procesos y procedimientos, así como determinar las propuestas que refieren a acciones de racionalización o que no aportan normatividad susceptible de ser modificada a través de las facultades extraordinarias conferidas al Presidente de la Republica en virtud del artículo 333 de la Ley 1955 de 2019.</v>
          </cell>
          <cell r="EE197" t="str">
            <v>Ninguna</v>
          </cell>
          <cell r="EF197" t="str">
            <v xml:space="preserve">Fortalecer la gestión de las entidades y organismos distritales a través del acompañamiento para promover la  inscripción de trámites y Otros Procedimientos Administrativos (OPAs)  de las entidades distritales en el SUIT. </v>
          </cell>
          <cell r="EG197" t="str">
            <v/>
          </cell>
          <cell r="EH197" t="str">
            <v/>
          </cell>
          <cell r="EI197" t="str">
            <v xml:space="preserve">Se consolidó una propuesta  de mejora normativa, priorizando los temas de mayores impactos o que son prioritarios y que impactan a nivel nacional y distrital, en el marco de las facultades extraoridnarias atribvuidas al presidente de la república (directiva presindencial 01 de 2019) llevando a cabo cinco (5) mesas técnicascon las entidades distritales. Producto de las reuniones realizadas, se identificaron ajustes normativos, en temas prioritarios como: planes parciales, plusvalía, avalúos catastrales, concepto técnico de seguridad humana y sistemas de protección contra incendio, eliminación de requisitos para actividades de Inspección, Vigilancia y Control, simplificación de procesos de convalidación de TRD y TVD, expendedor de medicamentos, entre otros. </v>
          </cell>
          <cell r="EJ197" t="str">
            <v xml:space="preserve">Ninguna </v>
          </cell>
          <cell r="EK197" t="str">
            <v xml:space="preserve">Fortalecer la gestión de las entidades y organismos distritales a través del acompañamiento para promover la  inscripción de trámites y Otros Procedimientos Administrativos (OPAs)  de las entidades distritales en el SUIT. </v>
          </cell>
          <cell r="EL197" t="str">
            <v/>
          </cell>
          <cell r="EM197" t="str">
            <v/>
          </cell>
          <cell r="EN197" t="str">
            <v/>
          </cell>
          <cell r="EO197" t="str">
            <v/>
          </cell>
          <cell r="EP197" t="str">
            <v/>
          </cell>
          <cell r="EQ197" t="str">
            <v/>
          </cell>
          <cell r="ER197" t="str">
            <v/>
          </cell>
          <cell r="ES197" t="str">
            <v/>
          </cell>
          <cell r="ET197" t="str">
            <v/>
          </cell>
          <cell r="EU197" t="str">
            <v/>
          </cell>
          <cell r="EV197" t="str">
            <v/>
          </cell>
          <cell r="EW197" t="str">
            <v/>
          </cell>
          <cell r="EX197" t="str">
            <v/>
          </cell>
          <cell r="EY197" t="str">
            <v/>
          </cell>
          <cell r="EZ197" t="str">
            <v/>
          </cell>
          <cell r="FA197">
            <v>0</v>
          </cell>
          <cell r="FB197">
            <v>0</v>
          </cell>
          <cell r="FC197" t="str">
            <v>Cumple</v>
          </cell>
          <cell r="FD197" t="str">
            <v>No programó</v>
          </cell>
          <cell r="FE197" t="str">
            <v>No programó</v>
          </cell>
          <cell r="FF197" t="str">
            <v>Adecuado</v>
          </cell>
          <cell r="FG197" t="str">
            <v>Coherente</v>
          </cell>
          <cell r="FH197" t="str">
            <v>Difiere</v>
          </cell>
          <cell r="FI197" t="str">
            <v>Concuerda</v>
          </cell>
          <cell r="FJ197" t="str">
            <v>Relación directa</v>
          </cell>
          <cell r="FK197" t="str">
            <v>Adecuado</v>
          </cell>
          <cell r="FL197" t="str">
            <v>Oportuna</v>
          </cell>
          <cell r="FM197" t="str">
            <v xml:space="preserve">C6. Se programaron 4 actividades, sin embargo, es importante relacionar e identificar cada actividad realizada pues no se evidencian con facilidad cuáles fueron. </v>
          </cell>
          <cell r="FN197" t="str">
            <v>Luisa Fernanda Ortiz</v>
          </cell>
          <cell r="FO197" t="str">
            <v>Cumple</v>
          </cell>
          <cell r="FP197" t="str">
            <v>No programó</v>
          </cell>
          <cell r="FQ197" t="e">
            <v>#N/A</v>
          </cell>
          <cell r="FR197" t="str">
            <v>No aplica</v>
          </cell>
          <cell r="FS197" t="str">
            <v>No aplica</v>
          </cell>
          <cell r="FT197" t="str">
            <v>No aplica</v>
          </cell>
          <cell r="FU197" t="str">
            <v>No aplica</v>
          </cell>
          <cell r="FV197" t="str">
            <v>No aplica</v>
          </cell>
          <cell r="FW197" t="str">
            <v>No aplica</v>
          </cell>
          <cell r="FX197" t="str">
            <v>Oportuna</v>
          </cell>
          <cell r="FY197" t="str">
            <v>Se recomida remitir el reporte de manera oportuna a la Oficina Asesora de Planeación de acuerdo a los plazos establecidos</v>
          </cell>
          <cell r="FZ197" t="str">
            <v>Luisa Fernanda Ortiz</v>
          </cell>
          <cell r="GA197">
            <v>0</v>
          </cell>
          <cell r="GB197" t="str">
            <v>No programó</v>
          </cell>
          <cell r="GC197" t="e">
            <v>#N/A</v>
          </cell>
          <cell r="GD197">
            <v>0</v>
          </cell>
          <cell r="GE197">
            <v>0</v>
          </cell>
          <cell r="GF197">
            <v>0</v>
          </cell>
          <cell r="GG197">
            <v>0</v>
          </cell>
          <cell r="GH197">
            <v>0</v>
          </cell>
          <cell r="GI197">
            <v>0</v>
          </cell>
          <cell r="GJ197">
            <v>0</v>
          </cell>
          <cell r="GK197">
            <v>0</v>
          </cell>
          <cell r="GL197">
            <v>0</v>
          </cell>
          <cell r="GM197">
            <v>0</v>
          </cell>
          <cell r="GN197">
            <v>0</v>
          </cell>
          <cell r="GO197" t="e">
            <v>#N/A</v>
          </cell>
          <cell r="GP197">
            <v>0</v>
          </cell>
          <cell r="GQ197">
            <v>0</v>
          </cell>
          <cell r="GR197">
            <v>0</v>
          </cell>
          <cell r="GS197">
            <v>0</v>
          </cell>
          <cell r="GT197">
            <v>0</v>
          </cell>
          <cell r="GU197">
            <v>0</v>
          </cell>
          <cell r="GV197">
            <v>0</v>
          </cell>
          <cell r="GW197">
            <v>0</v>
          </cell>
          <cell r="GX197">
            <v>0</v>
          </cell>
          <cell r="GY197" t="str">
            <v/>
          </cell>
          <cell r="GZ197" t="str">
            <v/>
          </cell>
          <cell r="HA197" t="str">
            <v/>
          </cell>
          <cell r="HB197" t="str">
            <v/>
          </cell>
          <cell r="HC197" t="str">
            <v/>
          </cell>
          <cell r="HD197" t="str">
            <v/>
          </cell>
          <cell r="HE197" t="str">
            <v/>
          </cell>
          <cell r="HF197" t="str">
            <v/>
          </cell>
          <cell r="HG197" t="str">
            <v/>
          </cell>
          <cell r="HH197" t="str">
            <v/>
          </cell>
          <cell r="HI197" t="str">
            <v/>
          </cell>
          <cell r="HJ197" t="str">
            <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t="str">
            <v>No Programó</v>
          </cell>
          <cell r="HZ197" t="str">
            <v>No Programó</v>
          </cell>
          <cell r="IA197" t="str">
            <v>No Programó</v>
          </cell>
          <cell r="IB197" t="str">
            <v>No Programó</v>
          </cell>
          <cell r="IC197" t="str">
            <v>No Programó</v>
          </cell>
          <cell r="ID197" t="str">
            <v>No Programó</v>
          </cell>
          <cell r="IE197" t="str">
            <v>No Programó</v>
          </cell>
          <cell r="IF197" t="str">
            <v>No Programó</v>
          </cell>
          <cell r="IG197" t="str">
            <v>No Programó</v>
          </cell>
          <cell r="IH197" t="str">
            <v>No Programó</v>
          </cell>
          <cell r="II197" t="str">
            <v>No Programó</v>
          </cell>
          <cell r="IJ197">
            <v>0</v>
          </cell>
          <cell r="IK197" t="str">
            <v>No Programó</v>
          </cell>
          <cell r="IL197" t="str">
            <v>No Programó</v>
          </cell>
          <cell r="IM197" t="str">
            <v>No Programó</v>
          </cell>
          <cell r="IN197" t="str">
            <v>No Programó</v>
          </cell>
          <cell r="IP197">
            <v>0</v>
          </cell>
        </row>
        <row r="198">
          <cell r="A198" t="str">
            <v>31G</v>
          </cell>
          <cell r="B198" t="str">
            <v>Subdirección Técnica de Desarrollo Institucional</v>
          </cell>
          <cell r="C198" t="str">
            <v>Subdirector Técnico de Desarrollo Institucional</v>
          </cell>
          <cell r="D198" t="str">
            <v>Nancy Milena Pineda Jaimes</v>
          </cell>
          <cell r="E198" t="str">
            <v>P1 -  ÉTICA, BUEN GOBIERNO Y TRANSPARENCIA</v>
          </cell>
          <cell r="F198" t="str">
            <v>P1O1 Consolidar a 2020 una cultura de visión y actuación ética,  integra y transparente</v>
          </cell>
          <cell r="G198" t="str">
            <v>P1O1A2 Formular la política de transparencia y lucha contra la corrupción en el Distrito Capital, y otras acciones transversales en materia de transparencia.</v>
          </cell>
          <cell r="H198" t="str">
            <v xml:space="preserve">2.1.3 Red de gestores(as) de integridad distritales </v>
          </cell>
          <cell r="I198" t="str">
            <v>Porcentaje de avance en la consolidación de la red de gestores(as) de integridad distritales</v>
          </cell>
          <cell r="J198" t="str">
            <v>Verificar el cumplimiento en la elaboración del Documento Técnico para la consolidación de la red de gestores</v>
          </cell>
          <cell r="K198" t="str">
            <v>(Actividades ejecutadas de la estrategia de consolidación de la red de gestores(as) de integridad distritales / Actividades programadas de la estrategia de consolidación de la red de gestores(as) de integridad distritales)*100</v>
          </cell>
          <cell r="L198" t="str">
            <v>Actividades ejecutadas de la estrategia de consolidación de la red de gestores(as) de integridad distritales</v>
          </cell>
          <cell r="M198" t="str">
            <v>Actividades programadas de la estrategia de consolidación de la red de gestores(as) de integridad distritales</v>
          </cell>
          <cell r="O198" t="str">
            <v>Porcentaje de avance en la consolidación de la red de gestores(as) de integridad distritales</v>
          </cell>
          <cell r="Q198" t="str">
            <v>Documento consolidado con la propuesta de Red de Gestores de Integridad.
Documento de Conceptualización</v>
          </cell>
          <cell r="R198" t="str">
            <v xml:space="preserve">Orientar a las entidades distritales frente a la creación de una red de gestores 
</v>
          </cell>
          <cell r="S198" t="str">
            <v>Creciente</v>
          </cell>
          <cell r="T198" t="str">
            <v>Creciente</v>
          </cell>
          <cell r="U198" t="str">
            <v>Porcentaje</v>
          </cell>
          <cell r="V198" t="str">
            <v>Eficacia</v>
          </cell>
          <cell r="W198" t="str">
            <v>Producto</v>
          </cell>
          <cell r="X198">
            <v>2019</v>
          </cell>
          <cell r="Y198">
            <v>0</v>
          </cell>
          <cell r="Z198">
            <v>2019</v>
          </cell>
          <cell r="AA198" t="str">
            <v>No Disponible / No Aplica</v>
          </cell>
          <cell r="AB198" t="str">
            <v>No Disponible / No Aplica</v>
          </cell>
          <cell r="AC198" t="str">
            <v>No Disponible / No Aplica</v>
          </cell>
          <cell r="AD198">
            <v>0.3</v>
          </cell>
          <cell r="AE198" t="str">
            <v>No Disponible / No Aplica</v>
          </cell>
          <cell r="AF198" t="str">
            <v>No Disponible / No Aplica</v>
          </cell>
          <cell r="AG198" t="str">
            <v>No Aplica</v>
          </cell>
          <cell r="AH198" t="str">
            <v>No Aplica</v>
          </cell>
          <cell r="AI198" t="str">
            <v>No Aplica</v>
          </cell>
          <cell r="AJ198">
            <v>1</v>
          </cell>
          <cell r="AK198" t="str">
            <v>No Aplica</v>
          </cell>
          <cell r="AL198" t="str">
            <v>No Aplica</v>
          </cell>
          <cell r="AM198" t="str">
            <v>No Aplica</v>
          </cell>
          <cell r="AN198" t="str">
            <v>No Aplica</v>
          </cell>
          <cell r="AO198" t="str">
            <v>No Aplica</v>
          </cell>
          <cell r="AP198">
            <v>1</v>
          </cell>
          <cell r="AQ198" t="str">
            <v>No Aplica</v>
          </cell>
          <cell r="AR198" t="str">
            <v>No Aplica</v>
          </cell>
          <cell r="AS198" t="str">
            <v>No Aplica</v>
          </cell>
          <cell r="AT198" t="str">
            <v>No Aplica</v>
          </cell>
          <cell r="AU198" t="str">
            <v>No Aplica</v>
          </cell>
          <cell r="AV198" t="str">
            <v>No Aplica</v>
          </cell>
          <cell r="AW198" t="str">
            <v>No Aplica</v>
          </cell>
          <cell r="AX198" t="str">
            <v>No Aplica</v>
          </cell>
          <cell r="AY198" t="str">
            <v>No Aplica</v>
          </cell>
          <cell r="AZ198" t="str">
            <v>No Aplica</v>
          </cell>
          <cell r="BA198" t="str">
            <v>No Aplica</v>
          </cell>
          <cell r="BB198" t="str">
            <v>No Aplica</v>
          </cell>
          <cell r="BC198" t="str">
            <v>No Aplica</v>
          </cell>
          <cell r="BD198" t="str">
            <v>No Aplica</v>
          </cell>
          <cell r="BE198" t="str">
            <v>No Aplica</v>
          </cell>
          <cell r="BF198" t="str">
            <v>No Aplica</v>
          </cell>
          <cell r="BG198" t="str">
            <v xml:space="preserve">CONPES </v>
          </cell>
          <cell r="BH198" t="str">
            <v>No Aplica</v>
          </cell>
          <cell r="BI198" t="str">
            <v>No Aplica</v>
          </cell>
          <cell r="BJ198" t="str">
            <v>No Aplica</v>
          </cell>
          <cell r="BK198" t="str">
            <v>No Aplica</v>
          </cell>
          <cell r="BL198" t="str">
            <v>No Aplica</v>
          </cell>
          <cell r="BM198" t="str">
            <v xml:space="preserve">Plan de Acción PAACCONPES </v>
          </cell>
          <cell r="BN198" t="str">
            <v>Coadyuvar en la consolidación de la red de gestores(as) de integridad a nivel Distrital.</v>
          </cell>
          <cell r="BO198" t="str">
            <v xml:space="preserve">Fase I: Estabecer fases y actividades para conceptualización de la red (cronograma).
Fase II:  Desarrollar la  contextualización a partir de diagnóstico a los equipos de gestores de las entidades distritales.
Fase III: Divulgar el documento de propuesta de red de gestores.
Fase IV: Documentar el informe técnico final de la estrategia de red de gestores. 
</v>
          </cell>
          <cell r="BP198" t="str">
            <v xml:space="preserve">Orientar a las entidades distritales frente a la creación de una red de gestores 
</v>
          </cell>
          <cell r="BQ198" t="str">
            <v>Documento consolidado con la propuesta de Red de Gestores de Integridad.
Documento de Conceptualización</v>
          </cell>
          <cell r="BR198" t="str">
            <v>Suma</v>
          </cell>
          <cell r="BS198">
            <v>0.3</v>
          </cell>
          <cell r="BT198">
            <v>0</v>
          </cell>
          <cell r="BU198">
            <v>0</v>
          </cell>
          <cell r="BV198">
            <v>0.1</v>
          </cell>
          <cell r="BW198">
            <v>0</v>
          </cell>
          <cell r="BX198">
            <v>0</v>
          </cell>
          <cell r="BY198">
            <v>0.1</v>
          </cell>
          <cell r="BZ198">
            <v>0</v>
          </cell>
          <cell r="CA198">
            <v>0</v>
          </cell>
          <cell r="CB198">
            <v>0.1</v>
          </cell>
          <cell r="CC198">
            <v>0</v>
          </cell>
          <cell r="CD198">
            <v>0</v>
          </cell>
          <cell r="CE198">
            <v>0</v>
          </cell>
          <cell r="CF198">
            <v>0</v>
          </cell>
          <cell r="CG198">
            <v>0</v>
          </cell>
          <cell r="CH198">
            <v>0.1</v>
          </cell>
          <cell r="CI198">
            <v>0</v>
          </cell>
          <cell r="CJ198">
            <v>0</v>
          </cell>
          <cell r="CK198">
            <v>0.1</v>
          </cell>
          <cell r="CL198">
            <v>0</v>
          </cell>
          <cell r="CM198">
            <v>0</v>
          </cell>
          <cell r="CN198">
            <v>0.1</v>
          </cell>
          <cell r="CO198">
            <v>0</v>
          </cell>
          <cell r="CP198">
            <v>0</v>
          </cell>
          <cell r="CQ198">
            <v>0</v>
          </cell>
          <cell r="CR198">
            <v>0.3</v>
          </cell>
          <cell r="CS198" t="str">
            <v/>
          </cell>
          <cell r="CT198" t="str">
            <v/>
          </cell>
          <cell r="CU198" t="str">
            <v/>
          </cell>
          <cell r="CV198" t="str">
            <v/>
          </cell>
          <cell r="CW198" t="str">
            <v/>
          </cell>
          <cell r="CX198" t="str">
            <v/>
          </cell>
          <cell r="CY198" t="str">
            <v/>
          </cell>
          <cell r="CZ198" t="str">
            <v/>
          </cell>
          <cell r="DA198" t="str">
            <v/>
          </cell>
          <cell r="DB198" t="str">
            <v/>
          </cell>
          <cell r="DC198">
            <v>0.1</v>
          </cell>
          <cell r="DD198">
            <v>0.1</v>
          </cell>
          <cell r="DE198" t="str">
            <v>Los avances para el primer trimestre, corresponde a las acciones adelantadas en la fase de conceptualización. Los logros relacionados en esta fase corresponden a la documentación técnica de la estrategia en la cual se aborda una metodología de construcción colaborativa que involucra la participación de los gestores de integridad. En este documento se establece el alcance y tipo de propuesta de red a desarrollar. Así mismo describe en la fase de construcción colaborativa en la cual se plantea el desarrollo de un diagnóstico para la identificación de las necesidades y expectativas en los equipos de gestores de integridad. El planteamiento de un prototipo, el cual será un referente de consulta abierta en las entidades, esta propuesta busca hacer viable las iniciativas que se identifiquen en la fase de diagnóstico. Finalmente, la evaluación de la estrategia busca identificar los principales aciertos, para la estructuración y consolidación de la red de gestores de integridad.</v>
          </cell>
          <cell r="DF198" t="str">
            <v>Es importante señalar que la propuesta de conceptualización y creación de una red de gestores es una iniciativa nueva para las entidades distritales, la cual busca fortalecer desde la apropiación y la innovación las prácticas de gestión transparente. Sin embargo, no todas las entidades distritales registran el mismo nivel de apropiación, compromiso y disponibilidad, por lo que esta estrategia tiene un reto para alcanzar el mayor impacto a través de los participantes que delegan las entidades.</v>
          </cell>
          <cell r="DG198" t="str">
            <v xml:space="preserve">Orientar a las entidades distritales frente a la creación de una red de gestores </v>
          </cell>
          <cell r="DH198" t="str">
            <v/>
          </cell>
          <cell r="DI198" t="str">
            <v/>
          </cell>
          <cell r="DJ198" t="str">
            <v>Documento Técnico Red de Gestores: Preparación del instrumento de diagnóstico a los equipos de gestores de las entidades distritales. Se adelanta el desarrollo del instrumento para abordar a los equipos de gestores de integridad, con el propósito de contextualizar la propuesta de red de Gestores de Integridad para las entidades distritales.</v>
          </cell>
          <cell r="DK198" t="str">
            <v>Ninguna</v>
          </cell>
          <cell r="DL198" t="str">
            <v xml:space="preserve">Orientar a las entidades distritales frente a la creación de una red de gestores </v>
          </cell>
          <cell r="DM198" t="str">
            <v/>
          </cell>
          <cell r="DN198" t="str">
            <v/>
          </cell>
          <cell r="DO198" t="str">
            <v xml:space="preserve">Se realiza una encuesta como herramienta de sondeo con el propósito de identificar el nivel de apropiación de las iniciativas de integridad desde los equipos institucionales, así como la identificación de tendencias planteadas para articulación distrital, se aplica a 60 Gestores de Integridad, se anexa documento con los resultados del sondeo. </v>
          </cell>
          <cell r="DP198" t="str">
            <v>Ninguna</v>
          </cell>
          <cell r="DQ198" t="str">
            <v xml:space="preserve">Orientar a las entidades distritales frente a la creación de una red de gestores </v>
          </cell>
          <cell r="DR198">
            <v>0.1</v>
          </cell>
          <cell r="DS198">
            <v>0.1</v>
          </cell>
          <cell r="DT198" t="str">
            <v>Informe Final y  documentación de los resultados del sondeo de gestores de integridad como insumo para la propuesta de esta red.</v>
          </cell>
          <cell r="DU198" t="str">
            <v>Ninguna</v>
          </cell>
          <cell r="DV198" t="str">
            <v xml:space="preserve">Orientar a las entidades distritales frente a la creación de una red de gestores </v>
          </cell>
          <cell r="DW198" t="str">
            <v/>
          </cell>
          <cell r="DX198" t="str">
            <v/>
          </cell>
          <cell r="DY198" t="str">
            <v xml:space="preserve">Durante el mes de Julio no se adelantaron actividades. </v>
          </cell>
          <cell r="DZ198" t="str">
            <v>Ninguna</v>
          </cell>
          <cell r="EA198" t="str">
            <v xml:space="preserve">Orientar a las entidades distritales frente a la creación de una red de gestores </v>
          </cell>
          <cell r="EB198" t="str">
            <v/>
          </cell>
          <cell r="EC198" t="str">
            <v/>
          </cell>
          <cell r="ED198" t="str">
            <v xml:space="preserve">Durante el mes de agosto no se adelantaron actividades. </v>
          </cell>
          <cell r="EE198" t="str">
            <v>Ninguna</v>
          </cell>
          <cell r="EF198" t="str">
            <v xml:space="preserve">Orientar a las entidades distritales frente a la creación de una red de gestores </v>
          </cell>
          <cell r="EG198">
            <v>0.1</v>
          </cell>
          <cell r="EH198">
            <v>0.1</v>
          </cell>
          <cell r="EI198" t="str">
            <v xml:space="preserve">Validación Informe por parte de la Subdirección Técnica </v>
          </cell>
          <cell r="EJ198" t="str">
            <v>Ninguna</v>
          </cell>
          <cell r="EK198" t="str">
            <v xml:space="preserve">Orientar a las entidades distritales frente a la creación de una red de gestores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v>0.30000000000000004</v>
          </cell>
          <cell r="FB198">
            <v>0</v>
          </cell>
          <cell r="FC198" t="str">
            <v>Cumple</v>
          </cell>
          <cell r="FD198" t="str">
            <v>Cumplido</v>
          </cell>
          <cell r="FE198" t="str">
            <v>Cumplido</v>
          </cell>
          <cell r="FF198" t="str">
            <v>No aplica</v>
          </cell>
          <cell r="FG198" t="str">
            <v>No aplica</v>
          </cell>
          <cell r="FH198" t="str">
            <v>No aplica</v>
          </cell>
          <cell r="FI198" t="str">
            <v>No aplica</v>
          </cell>
          <cell r="FJ198" t="str">
            <v>No aplica</v>
          </cell>
          <cell r="FK198" t="str">
            <v>No aplica</v>
          </cell>
          <cell r="FL198" t="str">
            <v>Oportuna</v>
          </cell>
          <cell r="FM198" t="str">
            <v>N/A</v>
          </cell>
          <cell r="FN198" t="str">
            <v>Luisa Fernanda Ortiz</v>
          </cell>
          <cell r="FO198" t="str">
            <v>Cumple</v>
          </cell>
          <cell r="FP198" t="str">
            <v>Cumplido</v>
          </cell>
          <cell r="FQ198" t="e">
            <v>#N/A</v>
          </cell>
          <cell r="FR198" t="str">
            <v>Adecuado</v>
          </cell>
          <cell r="FS198" t="str">
            <v>Coherente</v>
          </cell>
          <cell r="FT198" t="str">
            <v>Concuerda</v>
          </cell>
          <cell r="FU198" t="str">
            <v>Concuerda</v>
          </cell>
          <cell r="FV198" t="str">
            <v>Relación directa</v>
          </cell>
          <cell r="FW198" t="str">
            <v>Adecuado</v>
          </cell>
          <cell r="FX198" t="str">
            <v>Oportuna</v>
          </cell>
          <cell r="FY198" t="str">
            <v>Se recomida remitir el reporte de manera oportuna a la Oficina Asesora de Planeación de acuerdo a los plazos establecidos</v>
          </cell>
          <cell r="FZ198" t="str">
            <v>Luisa Fernanda Ortiz</v>
          </cell>
          <cell r="GA198">
            <v>0</v>
          </cell>
          <cell r="GB198" t="str">
            <v>Cumplido</v>
          </cell>
          <cell r="GC198" t="e">
            <v>#N/A</v>
          </cell>
          <cell r="GD198">
            <v>0</v>
          </cell>
          <cell r="GE198">
            <v>0</v>
          </cell>
          <cell r="GF198">
            <v>0</v>
          </cell>
          <cell r="GG198">
            <v>0</v>
          </cell>
          <cell r="GH198">
            <v>0</v>
          </cell>
          <cell r="GI198">
            <v>0</v>
          </cell>
          <cell r="GJ198">
            <v>0</v>
          </cell>
          <cell r="GK198">
            <v>0</v>
          </cell>
          <cell r="GL198">
            <v>0</v>
          </cell>
          <cell r="GM198">
            <v>0</v>
          </cell>
          <cell r="GN198">
            <v>0</v>
          </cell>
          <cell r="GO198" t="e">
            <v>#N/A</v>
          </cell>
          <cell r="GP198">
            <v>0</v>
          </cell>
          <cell r="GQ198">
            <v>0</v>
          </cell>
          <cell r="GR198">
            <v>0</v>
          </cell>
          <cell r="GS198">
            <v>0</v>
          </cell>
          <cell r="GT198">
            <v>0</v>
          </cell>
          <cell r="GU198">
            <v>0</v>
          </cell>
          <cell r="GV198">
            <v>0</v>
          </cell>
          <cell r="GW198">
            <v>0</v>
          </cell>
          <cell r="GX198">
            <v>0</v>
          </cell>
          <cell r="GY198" t="str">
            <v/>
          </cell>
          <cell r="GZ198" t="str">
            <v/>
          </cell>
          <cell r="HA198">
            <v>1</v>
          </cell>
          <cell r="HB198" t="str">
            <v/>
          </cell>
          <cell r="HC198" t="str">
            <v/>
          </cell>
          <cell r="HD198">
            <v>1</v>
          </cell>
          <cell r="HE198" t="str">
            <v/>
          </cell>
          <cell r="HF198" t="str">
            <v/>
          </cell>
          <cell r="HG198">
            <v>1</v>
          </cell>
          <cell r="HH198" t="str">
            <v/>
          </cell>
          <cell r="HI198" t="str">
            <v/>
          </cell>
          <cell r="HJ198" t="str">
            <v/>
          </cell>
          <cell r="HK198">
            <v>0.30000000000000004</v>
          </cell>
          <cell r="HL198">
            <v>0</v>
          </cell>
          <cell r="HM198">
            <v>0</v>
          </cell>
          <cell r="HN198">
            <v>0.1</v>
          </cell>
          <cell r="HO198">
            <v>0</v>
          </cell>
          <cell r="HP198">
            <v>0</v>
          </cell>
          <cell r="HQ198">
            <v>0.1</v>
          </cell>
          <cell r="HR198">
            <v>0</v>
          </cell>
          <cell r="HS198">
            <v>0</v>
          </cell>
          <cell r="HT198">
            <v>0.1</v>
          </cell>
          <cell r="HU198">
            <v>0</v>
          </cell>
          <cell r="HV198">
            <v>0</v>
          </cell>
          <cell r="HW198">
            <v>0</v>
          </cell>
          <cell r="HX198">
            <v>0.30000000000000004</v>
          </cell>
          <cell r="HY198" t="str">
            <v>No Programó</v>
          </cell>
          <cell r="HZ198" t="str">
            <v>No Programó</v>
          </cell>
          <cell r="IA198">
            <v>1</v>
          </cell>
          <cell r="IB198">
            <v>1</v>
          </cell>
          <cell r="IC198">
            <v>1</v>
          </cell>
          <cell r="ID198">
            <v>1</v>
          </cell>
          <cell r="IE198">
            <v>1</v>
          </cell>
          <cell r="IF198">
            <v>1</v>
          </cell>
          <cell r="IG198">
            <v>1</v>
          </cell>
          <cell r="IH198">
            <v>1</v>
          </cell>
          <cell r="II198">
            <v>1</v>
          </cell>
          <cell r="IJ198">
            <v>1</v>
          </cell>
          <cell r="IK198">
            <v>1</v>
          </cell>
          <cell r="IL198">
            <v>1</v>
          </cell>
          <cell r="IM198">
            <v>1</v>
          </cell>
          <cell r="IN198">
            <v>1</v>
          </cell>
          <cell r="IP198">
            <v>0.1</v>
          </cell>
        </row>
        <row r="199">
          <cell r="A199" t="str">
            <v>31I</v>
          </cell>
          <cell r="B199" t="str">
            <v>Subdirección Técnica de Desarrollo Institucional</v>
          </cell>
          <cell r="C199" t="str">
            <v>Subdirector Técnico de Desarrollo Institucional</v>
          </cell>
          <cell r="D199" t="str">
            <v>Nancy Milena Pineda Jaimes</v>
          </cell>
          <cell r="E199" t="str">
            <v>P1 -  ÉTICA, BUEN GOBIERNO Y TRANSPARENCIA</v>
          </cell>
          <cell r="F199" t="str">
            <v>P1O1 Consolidar a 2020 una cultura de visión y actuación ética,  integra y transparente</v>
          </cell>
          <cell r="G199" t="str">
            <v>P1O1A2 Formular la política de transparencia y lucha contra la corrupción en el Distrito Capital, y otras acciones transversales en materia de transparencia.</v>
          </cell>
          <cell r="H199" t="str">
            <v xml:space="preserve">2.1.7 Estrategia para la implementación del Código de integridad en las entidades distritales </v>
          </cell>
          <cell r="I199" t="str">
            <v>Entidades acompañadas para la implementación del Código de integridad</v>
          </cell>
          <cell r="J199" t="str">
            <v>Establecer el porcentaje de avance de ejecución de la estrategia para el fortalecimiento de la formulación, implementación y seguimiento del código de integridad en las entidades distritales</v>
          </cell>
          <cell r="K199" t="str">
            <v>(Actividades ejecutadas de la estrategia de Código de integridad / Actividades programadas de la estrategia de Código de integridad)*100</v>
          </cell>
          <cell r="L199" t="str">
            <v>Actividades ejecutadas de la estrategia de código de integridad</v>
          </cell>
          <cell r="M199" t="str">
            <v>Actividades programadas de la estrategia de código de integridad</v>
          </cell>
          <cell r="O199" t="str">
            <v>Estrategia para fortalecer la formulación, implmentación y seguimiento del código de integridad en las entidades distritales</v>
          </cell>
          <cell r="Q199"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cell r="R199" t="str">
            <v xml:space="preserve">Fortalecer la capacidad técnica institucional de las entidades distritales frente a la apropiación del Código de Integridad. 
</v>
          </cell>
          <cell r="S199" t="str">
            <v>Constante</v>
          </cell>
          <cell r="T199" t="str">
            <v>Constante</v>
          </cell>
          <cell r="U199" t="str">
            <v>Porcentaje</v>
          </cell>
          <cell r="V199" t="str">
            <v>Eficacia</v>
          </cell>
          <cell r="W199" t="str">
            <v>Resultado</v>
          </cell>
          <cell r="X199">
            <v>2019</v>
          </cell>
          <cell r="Y199">
            <v>0</v>
          </cell>
          <cell r="Z199">
            <v>2019</v>
          </cell>
          <cell r="AA199" t="str">
            <v>No Disponible / No Aplica</v>
          </cell>
          <cell r="AB199" t="str">
            <v>No Disponible / No Aplica</v>
          </cell>
          <cell r="AC199" t="str">
            <v>No Disponible / No Aplica</v>
          </cell>
          <cell r="AD199">
            <v>1</v>
          </cell>
          <cell r="AE199" t="str">
            <v>No Disponible / No Aplica</v>
          </cell>
          <cell r="AF199" t="str">
            <v>No Disponible / No Aplica</v>
          </cell>
          <cell r="AG199" t="str">
            <v>No Aplica</v>
          </cell>
          <cell r="AH199" t="str">
            <v>No Aplica</v>
          </cell>
          <cell r="AI199" t="str">
            <v>No Aplica</v>
          </cell>
          <cell r="AJ199">
            <v>1</v>
          </cell>
          <cell r="AK199" t="str">
            <v>No Aplica</v>
          </cell>
          <cell r="AL199" t="str">
            <v>No Aplica</v>
          </cell>
          <cell r="AM199" t="str">
            <v>No Aplica</v>
          </cell>
          <cell r="AN199" t="str">
            <v>No Aplica</v>
          </cell>
          <cell r="AO199" t="str">
            <v>No Aplica</v>
          </cell>
          <cell r="AP199">
            <v>1</v>
          </cell>
          <cell r="AQ199" t="str">
            <v>No Aplica</v>
          </cell>
          <cell r="AR199" t="str">
            <v>No Aplica</v>
          </cell>
          <cell r="AS199" t="str">
            <v>No Aplica</v>
          </cell>
          <cell r="AT199" t="str">
            <v>No Aplica</v>
          </cell>
          <cell r="AU199" t="str">
            <v>No Aplica</v>
          </cell>
          <cell r="AV199" t="str">
            <v>No Aplica</v>
          </cell>
          <cell r="AW199" t="str">
            <v>No Aplica</v>
          </cell>
          <cell r="AX199" t="str">
            <v>No Aplica</v>
          </cell>
          <cell r="AY199" t="str">
            <v>No Aplica</v>
          </cell>
          <cell r="AZ199" t="str">
            <v>No Aplica</v>
          </cell>
          <cell r="BA199" t="str">
            <v>No Aplica</v>
          </cell>
          <cell r="BB199" t="str">
            <v>No Aplica</v>
          </cell>
          <cell r="BC199" t="str">
            <v>No Aplica</v>
          </cell>
          <cell r="BD199" t="str">
            <v>No Aplica</v>
          </cell>
          <cell r="BE199" t="str">
            <v>No Aplica</v>
          </cell>
          <cell r="BF199" t="str">
            <v>No Aplica</v>
          </cell>
          <cell r="BG199" t="str">
            <v xml:space="preserve">CONPES </v>
          </cell>
          <cell r="BH199" t="str">
            <v>5.3. Oportunidad</v>
          </cell>
          <cell r="BI199" t="str">
            <v>No Aplica</v>
          </cell>
          <cell r="BJ199" t="str">
            <v>No Aplica</v>
          </cell>
          <cell r="BK199" t="str">
            <v>No Aplica</v>
          </cell>
          <cell r="BL199" t="str">
            <v>No Aplica</v>
          </cell>
          <cell r="BM199" t="str">
            <v>Plan de Acción PAACCONPES OPORTUNIDAD contexto estrategico</v>
          </cell>
          <cell r="BN199" t="str">
            <v>Establecer el porcentaje de avance de ejecución de la estrategia para el fortalecimiento de la formulación, implementación y seguimiento del código de integridad en las entidades distritales</v>
          </cell>
          <cell r="BO199" t="str">
            <v xml:space="preserve">Fase I: Realizar la evaluación de los PAAC de las entidades distritales e informe diagnóstico.
Fase II: Diseñar el  Instrumento de seguimiento a la implementación del Código de Integridad.
 Fase III:Despliegar la estrategia de acompañamiento a entidades en Plan de Gestión de Integridad.
 Fase IV:Elaborar propuesta instrumento de percepción apropiación Código de Integridad y Cierre de la Estrategia. 
</v>
          </cell>
          <cell r="BP199" t="str">
            <v xml:space="preserve">Fortalecer la capacidad técnica institucional de las entidades distritales frente a la apropiación del Código de Integridad. 
</v>
          </cell>
          <cell r="BQ199" t="str">
            <v xml:space="preserve">1. Documento Técnico de la Estrategia 
2. Cronograma de la Estrategia 
3. Informes Avance de la Estrategia 
4. Informe Final de la Estrategia 
5. Soportes Desarrollo de la Estrategia (Herramientas, Listados de Asistencia, Registro Fotográfico, Informe talleres y/o acompañamiento, encuestas de satisfacción) </v>
          </cell>
          <cell r="BR199" t="str">
            <v>Suma</v>
          </cell>
          <cell r="BS199">
            <v>56</v>
          </cell>
          <cell r="BT199">
            <v>0</v>
          </cell>
          <cell r="BU199">
            <v>0</v>
          </cell>
          <cell r="BV199">
            <v>0</v>
          </cell>
          <cell r="BW199">
            <v>0</v>
          </cell>
          <cell r="BX199">
            <v>0</v>
          </cell>
          <cell r="BY199">
            <v>0</v>
          </cell>
          <cell r="BZ199">
            <v>0</v>
          </cell>
          <cell r="CA199">
            <v>0</v>
          </cell>
          <cell r="CB199">
            <v>0</v>
          </cell>
          <cell r="CC199">
            <v>0</v>
          </cell>
          <cell r="CD199">
            <v>0</v>
          </cell>
          <cell r="CE199">
            <v>56</v>
          </cell>
          <cell r="CF199">
            <v>0</v>
          </cell>
          <cell r="CG199">
            <v>0</v>
          </cell>
          <cell r="CH199">
            <v>0</v>
          </cell>
          <cell r="CI199">
            <v>0</v>
          </cell>
          <cell r="CJ199">
            <v>0</v>
          </cell>
          <cell r="CK199">
            <v>0</v>
          </cell>
          <cell r="CL199">
            <v>0</v>
          </cell>
          <cell r="CM199">
            <v>0</v>
          </cell>
          <cell r="CN199">
            <v>0</v>
          </cell>
          <cell r="CO199">
            <v>0</v>
          </cell>
          <cell r="CP199">
            <v>0</v>
          </cell>
          <cell r="CQ199">
            <v>1</v>
          </cell>
          <cell r="CR199">
            <v>1</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xml:space="preserve">Elaboración del documento técnico, Ficha de la estrategia con actividades y cronograma. Realización del diagnóstico de los componente de integridad de los PAAC 2019 en las entidades distritales: Con la información obtenida de la evaluación del PAAC, se elaboró un informe de resultados de esta herramienta, donde se establecen las principales debilidades y fortalezas del componente de Iniciativas Adicionales – Plan de Gestión de la Integridad. </v>
          </cell>
          <cell r="DF199" t="str">
            <v>Ninguna</v>
          </cell>
          <cell r="DG199" t="str">
            <v>Fortalecer la capacidad técnica institucional de las entidades distritales frente a la apropiación del Código de Integridad.</v>
          </cell>
          <cell r="DH199" t="str">
            <v/>
          </cell>
          <cell r="DI199" t="str">
            <v/>
          </cell>
          <cell r="DJ199" t="str">
            <v xml:space="preserve">Estrategia Código de Integridad:Se realiza Breaf de solicitud al punto de encuentro comunicaciones solicitando el diseño de las piezas comunicacionales (Slogan - Logos - Fases - Piezas comunicacionales)  para  el desarrollo de la estrategia, se solicita cotización para el componente de capacitación de los Gestores de Integridad. </v>
          </cell>
          <cell r="DK199" t="str">
            <v>Ninguna</v>
          </cell>
          <cell r="DL199" t="str">
            <v>Fortalecer la capacidad técnica institucional de las entidades distritales frente a la apropiación del Código de Integridad.</v>
          </cell>
          <cell r="DM199" t="str">
            <v/>
          </cell>
          <cell r="DN199" t="str">
            <v/>
          </cell>
          <cell r="DO199" t="str">
            <v>Se realizan 4 sesiones de talleres de código de integridad "Los Valores te identifican" con la participación de 84 funcionarios del Distrito, con el objetivo de fortalecer la apropiación de valores.</v>
          </cell>
          <cell r="DP199" t="str">
            <v>Ninguna</v>
          </cell>
          <cell r="DQ199" t="str">
            <v>Fortalecer la capacidad técnica institucional de las entidades distritales frente a la apropiación del Código de Integridad.</v>
          </cell>
          <cell r="DR199" t="str">
            <v/>
          </cell>
          <cell r="DS199" t="str">
            <v/>
          </cell>
          <cell r="DT199" t="str">
            <v xml:space="preserve">Informe Final de los talleres de integridad.
Mesa técnica con el Departamento Administrativo de la Función Pública —DAFP, la cual tienen por objetivo planificar los talleres sectoriales con el fin de continuar fortaleciendo la incorporación de los Planes de Gestión de Integridad en el PAAC en el marco de la Política de integridad de MIPG.
En conjunto con la DRI se realizo taller en Gestión de Integridad con representantes de las entidades distritales que presentan buenas prácticas en esta materia. </v>
          </cell>
          <cell r="DU199" t="str">
            <v>Ninguna</v>
          </cell>
          <cell r="DV199" t="str">
            <v>Fortalecer la capacidad técnica institucional de las entidades distritales frente a la apropiación del Código de Integridad.</v>
          </cell>
          <cell r="DW199" t="str">
            <v/>
          </cell>
          <cell r="DX199" t="str">
            <v/>
          </cell>
          <cell r="DY199" t="str">
            <v xml:space="preserve">Durante el mes de Julio no se adelantaron actividades. </v>
          </cell>
          <cell r="DZ199" t="str">
            <v>Ninguna</v>
          </cell>
          <cell r="EA199" t="str">
            <v>Fortalecer la capacidad técnica institucional de las entidades distritales frente a la apropiación del Código de Integridad.</v>
          </cell>
          <cell r="EB199" t="str">
            <v/>
          </cell>
          <cell r="EC199" t="str">
            <v/>
          </cell>
          <cell r="ED199" t="str">
            <v xml:space="preserve">Durante el mes de  Agosto  no se adelantaron actividades. </v>
          </cell>
          <cell r="EE199" t="str">
            <v>Ninguna</v>
          </cell>
          <cell r="EF199" t="str">
            <v>Fortalecer la capacidad técnica institucional de las entidades distritales frente a la apropiación del Código de Integridad.</v>
          </cell>
          <cell r="EG199" t="str">
            <v/>
          </cell>
          <cell r="EH199" t="str">
            <v/>
          </cell>
          <cell r="EI199" t="str">
            <v xml:space="preserve">En el marco del programa de Buenas Prácticas de la Dirección de Relaciones Internacionales se documento la adopción del Código de Integridad en el Distrito Capital como una buena práctica para ser referida a nivel internacional.
Taller conjunto con DAFP, sobre el código de integridad llevado a cabo el 30 de septiembre de 2019. </v>
          </cell>
          <cell r="EJ199" t="str">
            <v>Ninguna</v>
          </cell>
          <cell r="EK199" t="str">
            <v>Fortalecer la capacidad técnica institucional de las entidades distritales frente a la apropiación del Código de Integridad.</v>
          </cell>
          <cell r="EL199" t="str">
            <v/>
          </cell>
          <cell r="EM199" t="str">
            <v/>
          </cell>
          <cell r="EN199" t="str">
            <v/>
          </cell>
          <cell r="EO199" t="str">
            <v/>
          </cell>
          <cell r="EP199" t="str">
            <v/>
          </cell>
          <cell r="EQ199" t="str">
            <v/>
          </cell>
          <cell r="ER199" t="str">
            <v/>
          </cell>
          <cell r="ES199" t="str">
            <v/>
          </cell>
          <cell r="ET199" t="str">
            <v/>
          </cell>
          <cell r="EU199" t="str">
            <v/>
          </cell>
          <cell r="EV199" t="str">
            <v/>
          </cell>
          <cell r="EW199" t="str">
            <v/>
          </cell>
          <cell r="EX199" t="str">
            <v/>
          </cell>
          <cell r="EY199" t="str">
            <v/>
          </cell>
          <cell r="EZ199" t="str">
            <v/>
          </cell>
          <cell r="FA199">
            <v>0</v>
          </cell>
          <cell r="FB199">
            <v>0</v>
          </cell>
          <cell r="FC199" t="str">
            <v>Cumple</v>
          </cell>
          <cell r="FD199" t="str">
            <v>No programó</v>
          </cell>
          <cell r="FE199" t="str">
            <v>No programó</v>
          </cell>
          <cell r="FF199" t="str">
            <v>Adecuado</v>
          </cell>
          <cell r="FG199" t="str">
            <v>Coherente</v>
          </cell>
          <cell r="FH199" t="str">
            <v>Concuerda</v>
          </cell>
          <cell r="FI199" t="str">
            <v>Concuerda</v>
          </cell>
          <cell r="FJ199" t="str">
            <v>Relación directa</v>
          </cell>
          <cell r="FK199" t="str">
            <v>Adecuado</v>
          </cell>
          <cell r="FL199" t="str">
            <v>Oportuna</v>
          </cell>
          <cell r="FM199" t="str">
            <v>N/A</v>
          </cell>
          <cell r="FN199" t="str">
            <v>Luisa Fernanda Ortiz</v>
          </cell>
          <cell r="FO199" t="str">
            <v>Cumple</v>
          </cell>
          <cell r="FP199" t="str">
            <v>No programó</v>
          </cell>
          <cell r="FQ199" t="e">
            <v>#N/A</v>
          </cell>
          <cell r="FR199" t="str">
            <v>No aplica</v>
          </cell>
          <cell r="FS199" t="str">
            <v>No aplica</v>
          </cell>
          <cell r="FT199" t="str">
            <v>No aplica</v>
          </cell>
          <cell r="FU199" t="str">
            <v>No aplica</v>
          </cell>
          <cell r="FV199" t="str">
            <v>No aplica</v>
          </cell>
          <cell r="FW199" t="str">
            <v>No aplica</v>
          </cell>
          <cell r="FX199" t="str">
            <v>Oportuna</v>
          </cell>
          <cell r="FY199" t="str">
            <v>Se recomida remitir el reporte de manera oportuna a la Oficina Asesora de Planeación de acuerdo a los plazos establecidos</v>
          </cell>
          <cell r="FZ199" t="str">
            <v>Luisa Fernanda Ortiz</v>
          </cell>
          <cell r="GA199">
            <v>0</v>
          </cell>
          <cell r="GB199" t="str">
            <v>No programó</v>
          </cell>
          <cell r="GC199" t="e">
            <v>#N/A</v>
          </cell>
          <cell r="GD199">
            <v>0</v>
          </cell>
          <cell r="GE199">
            <v>0</v>
          </cell>
          <cell r="GF199">
            <v>0</v>
          </cell>
          <cell r="GG199">
            <v>0</v>
          </cell>
          <cell r="GH199">
            <v>0</v>
          </cell>
          <cell r="GI199">
            <v>0</v>
          </cell>
          <cell r="GJ199">
            <v>0</v>
          </cell>
          <cell r="GK199">
            <v>0</v>
          </cell>
          <cell r="GL199">
            <v>0</v>
          </cell>
          <cell r="GM199">
            <v>0</v>
          </cell>
          <cell r="GN199">
            <v>0</v>
          </cell>
          <cell r="GO199" t="e">
            <v>#N/A</v>
          </cell>
          <cell r="GP199">
            <v>0</v>
          </cell>
          <cell r="GQ199">
            <v>0</v>
          </cell>
          <cell r="GR199">
            <v>0</v>
          </cell>
          <cell r="GS199">
            <v>0</v>
          </cell>
          <cell r="GT199">
            <v>0</v>
          </cell>
          <cell r="GU199">
            <v>0</v>
          </cell>
          <cell r="GV199">
            <v>0</v>
          </cell>
          <cell r="GW199">
            <v>0</v>
          </cell>
          <cell r="GX199">
            <v>0</v>
          </cell>
          <cell r="GY199" t="str">
            <v/>
          </cell>
          <cell r="GZ199" t="str">
            <v/>
          </cell>
          <cell r="HA199" t="str">
            <v/>
          </cell>
          <cell r="HB199" t="str">
            <v/>
          </cell>
          <cell r="HC199" t="str">
            <v/>
          </cell>
          <cell r="HD199" t="str">
            <v/>
          </cell>
          <cell r="HE199" t="str">
            <v/>
          </cell>
          <cell r="HF199" t="str">
            <v/>
          </cell>
          <cell r="HG199" t="str">
            <v/>
          </cell>
          <cell r="HH199" t="str">
            <v/>
          </cell>
          <cell r="HI199" t="str">
            <v/>
          </cell>
          <cell r="HJ199" t="str">
            <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t="str">
            <v>No Programó</v>
          </cell>
          <cell r="HZ199" t="str">
            <v>No Programó</v>
          </cell>
          <cell r="IA199" t="str">
            <v>No Programó</v>
          </cell>
          <cell r="IB199" t="str">
            <v>No Programó</v>
          </cell>
          <cell r="IC199" t="str">
            <v>No Programó</v>
          </cell>
          <cell r="ID199" t="str">
            <v>No Programó</v>
          </cell>
          <cell r="IE199" t="str">
            <v>No Programó</v>
          </cell>
          <cell r="IF199" t="str">
            <v>No Programó</v>
          </cell>
          <cell r="IG199" t="str">
            <v>No Programó</v>
          </cell>
          <cell r="IH199" t="str">
            <v>No Programó</v>
          </cell>
          <cell r="II199" t="str">
            <v>No Programó</v>
          </cell>
          <cell r="IJ199">
            <v>0</v>
          </cell>
          <cell r="IK199" t="str">
            <v>No Programó</v>
          </cell>
          <cell r="IL199" t="str">
            <v>No Programó</v>
          </cell>
          <cell r="IM199" t="str">
            <v>No Programó</v>
          </cell>
          <cell r="IN199" t="str">
            <v>No Programó</v>
          </cell>
          <cell r="IP199">
            <v>0</v>
          </cell>
        </row>
        <row r="200">
          <cell r="A200">
            <v>220</v>
          </cell>
          <cell r="B200" t="str">
            <v>Subdirección Técnica de Desarrollo Institucional</v>
          </cell>
          <cell r="C200" t="str">
            <v>Subdirector Técnico de Desarrollo Institucional</v>
          </cell>
          <cell r="D200" t="str">
            <v>Nancy Milena Pineda Jaimes</v>
          </cell>
          <cell r="E200" t="str">
            <v>P1 -  ÉTICA, BUEN GOBIERNO Y TRANSPARENCIA</v>
          </cell>
          <cell r="F200" t="str">
            <v>P1O1 Consolidar a 2020 una cultura de visión y actuación ética,  integra y transparente</v>
          </cell>
          <cell r="G200" t="str">
            <v>P1O1A10  Implementar políticas, lineamientos y estrategias en sistemas de Gestión y Control en articulación con el Modelo Integrado de Planeación y Gestión (MIPG), en las entidades Distritales.</v>
          </cell>
          <cell r="H200" t="str">
            <v xml:space="preserve">Desarrollar la estrategia para el fortalecimiento del Control Interno en las entidades distritales </v>
          </cell>
          <cell r="I200" t="str">
            <v xml:space="preserve">Estrategia para el fortalecimiento del Sistema de Control Interno en las entidades distritales
</v>
          </cell>
          <cell r="J200" t="str">
            <v>Establecer el porcentaje de avance de ejecución de la estrategia para del Sistema de Control Interno en las entidades distritales</v>
          </cell>
          <cell r="K200" t="str">
            <v>Sumatoria de entidades acompañadas para la implementación del Código de integridad</v>
          </cell>
          <cell r="L200" t="str">
            <v>Entidades acompañadas para la implementación del Código de integridad</v>
          </cell>
          <cell r="O200" t="str">
            <v>Entidades acompañadas para la implementación del Código de integridad</v>
          </cell>
          <cell r="Q200"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R200" t="str">
            <v xml:space="preserve">Fortalecer la capacidad técnica institucional de las entidades distritales, para  acompañar a las oficinas de control interno, en la evaluación del Sistema. 
</v>
          </cell>
          <cell r="S200" t="str">
            <v>Suma</v>
          </cell>
          <cell r="T200" t="str">
            <v>Suma</v>
          </cell>
          <cell r="U200" t="str">
            <v>Número</v>
          </cell>
          <cell r="V200" t="str">
            <v xml:space="preserve">Eficacia </v>
          </cell>
          <cell r="W200" t="str">
            <v>Resultado</v>
          </cell>
          <cell r="X200">
            <v>2019</v>
          </cell>
          <cell r="Y200">
            <v>0</v>
          </cell>
          <cell r="Z200">
            <v>2019</v>
          </cell>
          <cell r="AA200" t="str">
            <v>No Disponible / No Aplica</v>
          </cell>
          <cell r="AB200" t="str">
            <v>No Disponible / No Aplica</v>
          </cell>
          <cell r="AC200" t="str">
            <v>No Disponible / No Aplica</v>
          </cell>
          <cell r="AD200">
            <v>56</v>
          </cell>
          <cell r="AE200" t="str">
            <v>No Disponible / No Aplica</v>
          </cell>
          <cell r="AF200" t="str">
            <v>No Disponible / No Aplica</v>
          </cell>
          <cell r="AG200" t="str">
            <v>No Aplica</v>
          </cell>
          <cell r="AH200" t="str">
            <v>No Aplica</v>
          </cell>
          <cell r="AI200" t="str">
            <v>No Aplica</v>
          </cell>
          <cell r="AJ200">
            <v>1</v>
          </cell>
          <cell r="AK200" t="str">
            <v>No Aplica</v>
          </cell>
          <cell r="AL200" t="str">
            <v>No Aplica</v>
          </cell>
          <cell r="AM200" t="str">
            <v>No Aplica</v>
          </cell>
          <cell r="AN200" t="str">
            <v>No Aplica</v>
          </cell>
          <cell r="AO200" t="str">
            <v>No Aplica</v>
          </cell>
          <cell r="AP200" t="str">
            <v>No Aplica</v>
          </cell>
          <cell r="AQ200" t="str">
            <v>No Aplica</v>
          </cell>
          <cell r="AR200" t="str">
            <v>No Aplica</v>
          </cell>
          <cell r="AS200" t="str">
            <v>No Aplica</v>
          </cell>
          <cell r="AT200" t="str">
            <v>No Aplica</v>
          </cell>
          <cell r="AU200" t="str">
            <v>No Aplica</v>
          </cell>
          <cell r="AV200" t="str">
            <v>No Aplica</v>
          </cell>
          <cell r="AW200" t="str">
            <v>No Aplica</v>
          </cell>
          <cell r="AX200" t="str">
            <v>No Aplica</v>
          </cell>
          <cell r="AY200" t="str">
            <v>No Aplica</v>
          </cell>
          <cell r="AZ200" t="str">
            <v>No Aplica</v>
          </cell>
          <cell r="BA200" t="str">
            <v>No Aplica</v>
          </cell>
          <cell r="BB200" t="str">
            <v>No Aplica</v>
          </cell>
          <cell r="BC200" t="str">
            <v>No Aplica</v>
          </cell>
          <cell r="BD200" t="str">
            <v>No Aplica</v>
          </cell>
          <cell r="BE200" t="str">
            <v>No Aplica</v>
          </cell>
          <cell r="BF200" t="str">
            <v>No Aplica</v>
          </cell>
          <cell r="BG200" t="str">
            <v>No Aplica</v>
          </cell>
          <cell r="BH200" t="str">
            <v>No Aplica</v>
          </cell>
          <cell r="BI200" t="str">
            <v>No Aplica</v>
          </cell>
          <cell r="BJ200" t="str">
            <v>No Aplica</v>
          </cell>
          <cell r="BK200" t="str">
            <v>No Aplica</v>
          </cell>
          <cell r="BL200" t="str">
            <v>No Aplica</v>
          </cell>
          <cell r="BM200" t="str">
            <v xml:space="preserve">Plan de Acción </v>
          </cell>
          <cell r="BN200" t="str">
            <v>Establecer el número de entidades distritales acompañadas en la ejecución de la estrategia del Sistema de Control Interno en las entidades distritales</v>
          </cell>
          <cell r="BO200" t="str">
            <v xml:space="preserve">Actividades a Desarrollar 
1. Revisar y ajustar metodología evaluación jefes de control interno de las entidades distritales.
2. Emitir directrices sobre el informe pormenorizado del avance del sistema de control interno para el distrito 
3. Consolidar  y analisis de informes de recomendacioes metas PDD de jefes OCI y generación de informe de conclusiones y recomendaciones dirigidas al Alcalde Mayor  </v>
          </cell>
          <cell r="BP200" t="str">
            <v xml:space="preserve">Fortalecer la capacidad técnica institucional de las entidades distritales, para  acompañar a las oficinas de control interno, en la evaluación del Sistema. 
</v>
          </cell>
          <cell r="BQ200" t="str">
            <v xml:space="preserve">1. Documento Técnico de la Estrategia 
2. Cronograma de la Estrategia 
3. Informes Avance de la Estrategia 
4. Informe Final de la Estrategia 
5. Soportes Desarrollo de la Estrategia (Listados de Asistencia, Registro Fotográfico, Informe talleres y/o acompañamiento, encuestas de satisfacción) </v>
          </cell>
          <cell r="BR200" t="str">
            <v>Suma</v>
          </cell>
          <cell r="BS200">
            <v>56</v>
          </cell>
          <cell r="BT200">
            <v>0</v>
          </cell>
          <cell r="BU200">
            <v>0</v>
          </cell>
          <cell r="BV200">
            <v>0</v>
          </cell>
          <cell r="BW200">
            <v>0</v>
          </cell>
          <cell r="BX200">
            <v>0</v>
          </cell>
          <cell r="BY200">
            <v>0</v>
          </cell>
          <cell r="BZ200">
            <v>0</v>
          </cell>
          <cell r="CA200">
            <v>0</v>
          </cell>
          <cell r="CB200">
            <v>0</v>
          </cell>
          <cell r="CC200">
            <v>0</v>
          </cell>
          <cell r="CD200">
            <v>0</v>
          </cell>
          <cell r="CE200">
            <v>56</v>
          </cell>
          <cell r="CF200">
            <v>0</v>
          </cell>
          <cell r="CG200">
            <v>0</v>
          </cell>
          <cell r="CH200">
            <v>0</v>
          </cell>
          <cell r="CI200">
            <v>0</v>
          </cell>
          <cell r="CJ200">
            <v>0</v>
          </cell>
          <cell r="CK200">
            <v>0</v>
          </cell>
          <cell r="CL200">
            <v>0</v>
          </cell>
          <cell r="CM200">
            <v>0</v>
          </cell>
          <cell r="CN200">
            <v>0</v>
          </cell>
          <cell r="CO200">
            <v>0</v>
          </cell>
          <cell r="CP200">
            <v>0</v>
          </cell>
          <cell r="CQ200">
            <v>56</v>
          </cell>
          <cell r="CR200">
            <v>56</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xml:space="preserve">Inicio de la revisión y ajuste de la metodología de la evaluación para los jefes de control interno, elaborando un documento preliminar con los componentes y preguntas que llevará el formato de evaluación.Seguimiento a los reportes efectuados por las oficinas de control interno, mediante la metodología diseñada por la DDDI.Consolidación de los reportes ya mencionados y elaboración del informe de análisis.Se dio inicio con la elaboración del diagnóstico, para el cual se priorizaron las entidades distritales que no contaban con un diagnóstico favorable frente al fenecimiento cuentas.Realización de 5 visitas de acompañamiento a:Secretaría Distrital de Seguridad,IDEP,Subred Centro Oriente,Subred Sur Occidente e IDRD. Proyección de la circular con las directrices sobre la formulación, monitoreo y seguimiento a los planes de mejoramiento.Adelanto del convenio con el IDU, con el fin de transferir aplicativo para realizar seguimiento a los planes de mejoramiento de cada entidad distrital. </v>
          </cell>
          <cell r="DF200" t="str">
            <v>Ninguna</v>
          </cell>
          <cell r="DG200" t="str">
            <v xml:space="preserve">Fortalecer la capacidad técnica institucional de las entidades distritales, para  acompañar a las oficinas de control interno, en la evaluación del Sistema. 
</v>
          </cell>
          <cell r="DH200" t="str">
            <v/>
          </cell>
          <cell r="DI200" t="str">
            <v/>
          </cell>
          <cell r="DJ200" t="str">
            <v xml:space="preserve">Se realizó el seguimiento a los reportes de las metas PDD, efectuados por las oficinas de control interno de las entidades distritales, mediante la metodología diseñada por la DDDI y se verificaron uno por uno para revisar que la información fuese coherente con la proporcionada por  SEGPLAN. Se realiza actualización de los formularios para el cargue de la información por parte de los  jefes de control interno.  Se brinda acompañamiento a  jefes de control interno, para el cargue de la información.  Adicionalmente, se empezó a revisar la metodología para el reporte del informe de seguimiento y recomendaciones orientadas al cumplimiento de las metas Plan Distrital de Desarrollo, con el fin de efectuar ajustes que respondan a algunas falencias encontradas durante el proceso de reporte de las metas. De esta forma, se desarrolló una versión preliminar para los ajustes ya mencionados. </v>
          </cell>
          <cell r="DK200" t="str">
            <v>Ninguna</v>
          </cell>
          <cell r="DL200" t="str">
            <v xml:space="preserve">Fortalecer la capacidad técnica institucional de las entidades distritales, para  acompañar a las oficinas de control interno, en la evaluación del Sistema. 
</v>
          </cell>
          <cell r="DM200" t="str">
            <v/>
          </cell>
          <cell r="DN200" t="str">
            <v/>
          </cell>
          <cell r="DO200" t="str">
            <v xml:space="preserve">Se descargaron todos los informes y se están revisando los análisis y observaciones de cada uno para empezar a redactar el informe que contendrá las causas de incumplimiento de las metas PDD y un análisis detallado con un enfoque contractual.  
se efectuó acompañamiento a la Secretaría Distrital de Desarrollo Económico - SDDE con respecto al fenecimiento de cuentas, puesto que, para varias vigencias según la información publicada por la Contraloría de Bogotá en los informes de auditoría de regularidad, no ha fenecido su cuenta.
Se lideró el desarrollo del taller de buenas prácticas internacionales de control interno, el cual será reportado en cifras el siguiente mes, puesto que en este momento se enviaron las encuestas de satisfacción a los participantes. </v>
          </cell>
          <cell r="DP200" t="str">
            <v>Ninguna</v>
          </cell>
          <cell r="DQ200" t="str">
            <v xml:space="preserve">Fortalecer la capacidad técnica institucional de las entidades distritales, para  acompañar a las oficinas de control interno, en la evaluación del Sistema. 
</v>
          </cell>
          <cell r="DR200" t="str">
            <v/>
          </cell>
          <cell r="DS200" t="str">
            <v/>
          </cell>
          <cell r="DT200" t="str">
            <v xml:space="preserve">Mesas de trabajo para la revisión y ajuste de la metodología para la elaboración del informe de seguimiento a las metas Plan de Desarrollo Distrital PDD. se presento conclusiones del análisis y propuesta de la metodología a los jefes de control interno en el marco del comité distrital de auditoria. se ajusto informe con corte a 31 de diciembre 2018. 
Se realizo presentación al Secretario General del resultado de análisis de nivelación salarial de los jefes de control interno.
se elaboró y se encuentra en primera revisión el documento con directrices para planes de mejoramiento en el distrito .
Se solicito concepto a OAJ respecto a la competencia para la formalización de lineamientos generados por el comité distrital de auditoria. </v>
          </cell>
          <cell r="DU200" t="str">
            <v>Ninguna</v>
          </cell>
          <cell r="DV200" t="str">
            <v xml:space="preserve">Fortalecer la capacidad técnica institucional de las entidades distritales, para  acompañar a las oficinas de control interno, en la evaluación del Sistema. 
</v>
          </cell>
          <cell r="DW200" t="str">
            <v/>
          </cell>
          <cell r="DX200" t="str">
            <v/>
          </cell>
          <cell r="DY200" t="str">
            <v>Se realizaron mesas de trabajo  para los ajustes finales del formato de reporte del informe de seguimiento a las metas PDD.
Se elaboró el Instructivo con el paso a paso del informe de seguimiento a metas PDD, en el nuevo formato para el reporte del mismo por parte de las oficinas de control interno.
Se esta consolidado el informe de seguimiento a metas PDD con corte a 31 de marzo 2019.
Se encuentra en revisión y ajustes el documento con directrices para planes de mejoramiento en el distrito.
Se brindó asesoría técnica de manera telefónica y presencial a todas las entidades del distrito que requirieron de esta, frente a la elaboración del informe de seguimiento a metas en el nuevo formato de reporte
Se solicito a los Jefes  OCI el reporte del informe de seguimiento a las metas PDD, correspondiente al segundo trimestre del año en curso con corte a 31 de julio, a través del nuevo formato de reporte y de acuerdo al instructivo enviado</v>
          </cell>
          <cell r="DZ200" t="str">
            <v>Ninguna</v>
          </cell>
          <cell r="EA200" t="str">
            <v xml:space="preserve">Fortalecer la capacidad técnica institucional de las entidades distritales, para  acompañar a las oficinas de control interno, en la evaluación del Sistema. 
</v>
          </cell>
          <cell r="EB200" t="str">
            <v/>
          </cell>
          <cell r="EC200" t="str">
            <v/>
          </cell>
          <cell r="ED200" t="str">
            <v>Consolidación de los reportes enviados desde las oficinas de control interno, del seguimiento a las metas del PDD,  43 entidades de los 15 sectores. 
Se brindó asesoría de manera telefónica y mediante correo electrónico a todas las entidades que requirieron aclaración de dudas frente a la solicitud de ajuste del informe de seguimiento a metas
Se elaboró presentación con los datos o cifras consolidadas del seguimiento a las metas, frente a total de metas producto, total de indicadores
Se elaboró el documento preliminar con la metodología para la elaboración del informe consolidado de seguimiento a las metas PDD
Se definió el documento ajustado con las directrices para planes de mejoramiento en el distrito</v>
          </cell>
          <cell r="EE200" t="str">
            <v>Ninguna</v>
          </cell>
          <cell r="EF200" t="str">
            <v xml:space="preserve">Fortalecer la capacidad técnica institucional de las entidades distritales, para  acompañar a las oficinas de control interno, en la evaluación del Sistema. 
</v>
          </cell>
          <cell r="EG200" t="str">
            <v/>
          </cell>
          <cell r="EH200" t="str">
            <v/>
          </cell>
          <cell r="EI200" t="str">
            <v>Se actualizó la matriz con los reportes efectuados por los jefes de las oficinas de control interno – OCI distritales. 
Se elaboró el informe de seguimiento a las metas del Plan Distrital de Desarrollo - PDD desde el reporte de las oficinas de control interno distritales, en cumplimiento del decreto 215 de 2017. 
Se elaboró presentación con algunos aspectos a resaltar desde la entrada en vigencia del decreto 215 de 2017, tales como las mejoras que se han efectuado desde ese momento, y teniendo en cuenta las responsabilidades que este implica para la DDDI. 
Se actualizó la metodología con los parámetros para la presentación del informe de seguimiento a las metas PDD, obteniendo así la segunda versión de esta.
Se realizó  mesa técnica con el  DAFP para analizar los formatos del informe pormenorizado y de mapas de aseguramiento.</v>
          </cell>
          <cell r="EJ200" t="str">
            <v>Ninguna</v>
          </cell>
          <cell r="EK200" t="str">
            <v xml:space="preserve">Fortalecer la capacidad técnica institucional de las entidades distritales, para  acompañar a las oficinas de control interno, en la evaluación del Sistema. 
</v>
          </cell>
          <cell r="EL200" t="str">
            <v/>
          </cell>
          <cell r="EM200" t="str">
            <v/>
          </cell>
          <cell r="EN200" t="str">
            <v/>
          </cell>
          <cell r="EO200" t="str">
            <v/>
          </cell>
          <cell r="EP200" t="str">
            <v/>
          </cell>
          <cell r="EQ200" t="str">
            <v/>
          </cell>
          <cell r="ER200" t="str">
            <v/>
          </cell>
          <cell r="ES200" t="str">
            <v/>
          </cell>
          <cell r="ET200" t="str">
            <v/>
          </cell>
          <cell r="EU200" t="str">
            <v/>
          </cell>
          <cell r="EV200" t="str">
            <v/>
          </cell>
          <cell r="EW200" t="str">
            <v/>
          </cell>
          <cell r="EX200" t="str">
            <v/>
          </cell>
          <cell r="EY200" t="str">
            <v/>
          </cell>
          <cell r="EZ200" t="str">
            <v/>
          </cell>
          <cell r="FA200">
            <v>0</v>
          </cell>
          <cell r="FB200">
            <v>0</v>
          </cell>
          <cell r="FC200" t="str">
            <v>Cumple</v>
          </cell>
          <cell r="FD200" t="str">
            <v>No programó</v>
          </cell>
          <cell r="FE200" t="str">
            <v>No programó</v>
          </cell>
          <cell r="FF200" t="str">
            <v>Adecuado</v>
          </cell>
          <cell r="FG200" t="str">
            <v>Coherente</v>
          </cell>
          <cell r="FH200" t="str">
            <v>Concuerda</v>
          </cell>
          <cell r="FI200" t="str">
            <v>Concuerda</v>
          </cell>
          <cell r="FJ200" t="str">
            <v>Relación directa</v>
          </cell>
          <cell r="FK200" t="str">
            <v>Adecuado</v>
          </cell>
          <cell r="FL200" t="str">
            <v>Oportuna</v>
          </cell>
          <cell r="FM200" t="str">
            <v>N/A</v>
          </cell>
          <cell r="FN200" t="str">
            <v>Luisa Fernanda Ortiz</v>
          </cell>
          <cell r="FO200" t="str">
            <v>Cumple</v>
          </cell>
          <cell r="FP200" t="str">
            <v>No programó</v>
          </cell>
          <cell r="FQ200" t="e">
            <v>#N/A</v>
          </cell>
          <cell r="FR200" t="str">
            <v>No aplica</v>
          </cell>
          <cell r="FS200" t="str">
            <v>No aplica</v>
          </cell>
          <cell r="FT200" t="str">
            <v>No aplica</v>
          </cell>
          <cell r="FU200" t="str">
            <v>No aplica</v>
          </cell>
          <cell r="FV200" t="str">
            <v>No aplica</v>
          </cell>
          <cell r="FW200" t="str">
            <v>No aplica</v>
          </cell>
          <cell r="FX200" t="str">
            <v>Oportuna</v>
          </cell>
          <cell r="FY200" t="str">
            <v>Se recomida remitir el reporte de manera oportuna a la Oficina Asesora de Planeación de acuerdo a los plazos establecidos</v>
          </cell>
          <cell r="FZ200" t="str">
            <v>Luisa Fernanda Ortiz</v>
          </cell>
          <cell r="GA200">
            <v>0</v>
          </cell>
          <cell r="GB200" t="str">
            <v>No programó</v>
          </cell>
          <cell r="GC200" t="e">
            <v>#N/A</v>
          </cell>
          <cell r="GD200">
            <v>0</v>
          </cell>
          <cell r="GE200">
            <v>0</v>
          </cell>
          <cell r="GF200">
            <v>0</v>
          </cell>
          <cell r="GG200">
            <v>0</v>
          </cell>
          <cell r="GH200">
            <v>0</v>
          </cell>
          <cell r="GI200">
            <v>0</v>
          </cell>
          <cell r="GJ200">
            <v>0</v>
          </cell>
          <cell r="GK200">
            <v>0</v>
          </cell>
          <cell r="GL200">
            <v>0</v>
          </cell>
          <cell r="GM200">
            <v>0</v>
          </cell>
          <cell r="GN200">
            <v>0</v>
          </cell>
          <cell r="GO200" t="e">
            <v>#N/A</v>
          </cell>
          <cell r="GP200">
            <v>0</v>
          </cell>
          <cell r="GQ200">
            <v>0</v>
          </cell>
          <cell r="GR200">
            <v>0</v>
          </cell>
          <cell r="GS200">
            <v>0</v>
          </cell>
          <cell r="GT200">
            <v>0</v>
          </cell>
          <cell r="GU200">
            <v>0</v>
          </cell>
          <cell r="GV200">
            <v>0</v>
          </cell>
          <cell r="GW200">
            <v>0</v>
          </cell>
          <cell r="GX200">
            <v>0</v>
          </cell>
          <cell r="GY200" t="str">
            <v/>
          </cell>
          <cell r="GZ200" t="str">
            <v/>
          </cell>
          <cell r="HA200" t="str">
            <v/>
          </cell>
          <cell r="HB200" t="str">
            <v/>
          </cell>
          <cell r="HC200" t="str">
            <v/>
          </cell>
          <cell r="HD200" t="str">
            <v/>
          </cell>
          <cell r="HE200" t="str">
            <v/>
          </cell>
          <cell r="HF200" t="str">
            <v/>
          </cell>
          <cell r="HG200" t="str">
            <v/>
          </cell>
          <cell r="HH200" t="str">
            <v/>
          </cell>
          <cell r="HI200" t="str">
            <v/>
          </cell>
          <cell r="HJ200" t="str">
            <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t="str">
            <v>No Programó</v>
          </cell>
          <cell r="HZ200" t="str">
            <v>No Programó</v>
          </cell>
          <cell r="IA200" t="str">
            <v>No Programó</v>
          </cell>
          <cell r="IB200" t="str">
            <v>No Programó</v>
          </cell>
          <cell r="IC200" t="str">
            <v>No Programó</v>
          </cell>
          <cell r="ID200" t="str">
            <v>No Programó</v>
          </cell>
          <cell r="IE200" t="str">
            <v>No Programó</v>
          </cell>
          <cell r="IF200" t="str">
            <v>No Programó</v>
          </cell>
          <cell r="IG200" t="str">
            <v>No Programó</v>
          </cell>
          <cell r="IH200" t="str">
            <v>No Programó</v>
          </cell>
          <cell r="II200" t="str">
            <v>No Programó</v>
          </cell>
          <cell r="IJ200">
            <v>0</v>
          </cell>
          <cell r="IK200" t="str">
            <v>No Programó</v>
          </cell>
          <cell r="IL200" t="str">
            <v>No Programó</v>
          </cell>
          <cell r="IM200" t="str">
            <v>No Programó</v>
          </cell>
          <cell r="IN200" t="str">
            <v>No Programó</v>
          </cell>
          <cell r="IP200">
            <v>0</v>
          </cell>
        </row>
        <row r="201">
          <cell r="A201" t="str">
            <v>36A</v>
          </cell>
          <cell r="B201" t="str">
            <v>Subdirección Técnica de Desarrollo Institucional</v>
          </cell>
          <cell r="C201" t="str">
            <v>Subdirector Técnico de Desarrollo Institucional</v>
          </cell>
          <cell r="D201" t="str">
            <v>Nancy Milena Pineda Jaimes</v>
          </cell>
          <cell r="E201" t="str">
            <v>P1 -  ÉTICA, BUEN GOBIERNO Y TRANSPARENCIA</v>
          </cell>
          <cell r="F201" t="str">
            <v>P1O1 Consolidar a 2020 una cultura de visión y actuación ética,  integra y transparente</v>
          </cell>
          <cell r="G201" t="str">
            <v>P1O1A10  Implementar políticas, lineamientos y estrategias en sistemas de Gestión y Control en articulación con el Modelo Integrado de Planeación y Gestión (MIPG), en las entidades Distritales.</v>
          </cell>
          <cell r="H201" t="str">
            <v>Elaborar documentos técnicos para la implementación del Modelo Integrado de Planeación y Gestión - MIPG en las entidades distritales</v>
          </cell>
          <cell r="I201" t="str">
            <v>Documentos técnicos para la implementación del Modelo Integrado de Planeación y Gestión - MIPG en las entidades distritales.</v>
          </cell>
          <cell r="J201" t="str">
            <v>Verificar el cumplimiento en la elaboración de los Documentos Técnicos establecidos para la vigencia</v>
          </cell>
          <cell r="K201" t="str">
            <v xml:space="preserve">Número de documentos técnicos para la implementación del MIPG en las entidades distritales.          </v>
          </cell>
          <cell r="L201" t="str">
            <v>Número de documentos técnicos para la implementación del MIPG en las entidades distritales.</v>
          </cell>
          <cell r="M201">
            <v>0</v>
          </cell>
          <cell r="O201" t="str">
            <v>Documentos técnico - banco de buenas practicas en materia de integridad
Documentos técnico Simplificación de procesos</v>
          </cell>
          <cell r="P201" t="str">
            <v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v>
          </cell>
          <cell r="Q201" t="str">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ell>
          <cell r="R201" t="str">
            <v xml:space="preserve">Orientar a través de Documentos Técnicos a las entidades distritales frente a la simplificación de procesos y Buenas Prácticas en Integridad. </v>
          </cell>
          <cell r="S201" t="str">
            <v>Suma</v>
          </cell>
          <cell r="T201" t="str">
            <v>Suma</v>
          </cell>
          <cell r="U201" t="str">
            <v>Número</v>
          </cell>
          <cell r="V201" t="str">
            <v>Eficacia</v>
          </cell>
          <cell r="W201" t="str">
            <v>Producto</v>
          </cell>
          <cell r="X201">
            <v>2018</v>
          </cell>
          <cell r="Y201">
            <v>0</v>
          </cell>
          <cell r="Z201">
            <v>2018</v>
          </cell>
          <cell r="AA201">
            <v>0</v>
          </cell>
          <cell r="AB201">
            <v>0</v>
          </cell>
          <cell r="AC201">
            <v>7</v>
          </cell>
          <cell r="AD201">
            <v>2</v>
          </cell>
          <cell r="AE201">
            <v>1</v>
          </cell>
          <cell r="AF201">
            <v>0</v>
          </cell>
          <cell r="AG201" t="str">
            <v>No Aplica</v>
          </cell>
          <cell r="AH201" t="str">
            <v>No Aplica</v>
          </cell>
          <cell r="AI201">
            <v>1</v>
          </cell>
          <cell r="AJ201">
            <v>1</v>
          </cell>
          <cell r="AK201" t="str">
            <v>No Aplica</v>
          </cell>
          <cell r="AL201" t="str">
            <v>No Aplica</v>
          </cell>
          <cell r="AM201" t="str">
            <v>No Aplica</v>
          </cell>
          <cell r="AN201" t="str">
            <v>No Aplica</v>
          </cell>
          <cell r="AO201" t="str">
            <v>No Aplica</v>
          </cell>
          <cell r="AP201" t="str">
            <v>No Aplica</v>
          </cell>
          <cell r="AQ201" t="str">
            <v>No Aplica</v>
          </cell>
          <cell r="AR201" t="str">
            <v>No Aplica</v>
          </cell>
          <cell r="AS201" t="str">
            <v>No Aplica</v>
          </cell>
          <cell r="AT201" t="str">
            <v>No Aplica</v>
          </cell>
          <cell r="AU201" t="str">
            <v>No Aplica</v>
          </cell>
          <cell r="AV201" t="str">
            <v>No Aplica</v>
          </cell>
          <cell r="AW201" t="str">
            <v>No Aplica</v>
          </cell>
          <cell r="AX201" t="str">
            <v>No Aplica</v>
          </cell>
          <cell r="AY201" t="str">
            <v>No Aplica</v>
          </cell>
          <cell r="AZ201" t="str">
            <v>No Aplica</v>
          </cell>
          <cell r="BA201" t="str">
            <v>No Aplica</v>
          </cell>
          <cell r="BB201" t="str">
            <v>No Aplica</v>
          </cell>
          <cell r="BC201" t="str">
            <v>No Aplica</v>
          </cell>
          <cell r="BD201" t="str">
            <v>No Aplica</v>
          </cell>
          <cell r="BE201" t="str">
            <v>No Aplica</v>
          </cell>
          <cell r="BF201" t="str">
            <v>No Aplica</v>
          </cell>
          <cell r="BG201" t="str">
            <v>CONPES 4.1.1.</v>
          </cell>
          <cell r="BH201" t="str">
            <v>No Aplica</v>
          </cell>
          <cell r="BI201" t="str">
            <v>No Aplica</v>
          </cell>
          <cell r="BJ201" t="str">
            <v>No Aplica</v>
          </cell>
          <cell r="BK201" t="str">
            <v>No Aplica</v>
          </cell>
          <cell r="BL201" t="str">
            <v>No Aplica</v>
          </cell>
          <cell r="BM201" t="str">
            <v>Plan Estratégico InstitucionalPlan de Acción CONPES 4.1.1.</v>
          </cell>
          <cell r="BN201" t="str">
            <v xml:space="preserve">
Formular, elaborar, y ejecutar actividades orientadas a la elaboración de Documentos Técnicos para la implementación del Modelo Integrado de Planeación y Gestión -MIPG- en las entidades distritales. Para la presente vigencia se encuentran las siguientes:  1. Simplificación de procesos; y 2. Buenas practicas en integridad.</v>
          </cell>
          <cell r="BO201" t="str">
            <v xml:space="preserve">Documento Técnico Buenas Prácticas en Integridad 
1. Establecer metodología para la evaluación de mejores prácticas en materia de integridad
2. Identificar y sistematizar las buenas prácticas enviadas por las entidades distritales en materia de integridad
3. Evaluar las buenas prácticas enviadas por las entidades distritales
4. Elaborar un  documento basado en los insumos obtenidos en las actividades del Hito 1
5. Divulgar el  documento de Buenas Prácticas en materia de integridad.
Documento Técnico Simplificación de Procesos
1. Revisar  y definir contenido del documento 
2. Elaborar documento técnico 
3.  Revisar por parte del equipo de trabajo y ajuste 
4. Presentar a la Comisión Intersectorial del SIGD
5. Socializar a nivel Distrital el documento técnico para su implementación.
</v>
          </cell>
          <cell r="BP201" t="str">
            <v xml:space="preserve">Orientar a través de Documentos Técnicos a las entidades distritales frente a la simplificación de procesos y Buenas Prácticas en Integridad. </v>
          </cell>
          <cell r="BQ201" t="str">
            <v xml:space="preserve">1. Documento Técnico Banco Buenas Prácticas  de Integridad.
2. Documento Técnico Simplificación de Procesos
2. Matriz de Sistematización Buenas Prácticas  
3. Soportes de Socialización Documento Buenas Prácticas y Simplificación de Procesos (Listados de Asistencia y Evidencias de Reunión) </v>
          </cell>
          <cell r="BR201" t="str">
            <v>Suma</v>
          </cell>
          <cell r="BS201">
            <v>2</v>
          </cell>
          <cell r="BT201">
            <v>0</v>
          </cell>
          <cell r="BU201">
            <v>0</v>
          </cell>
          <cell r="BV201">
            <v>0</v>
          </cell>
          <cell r="BW201">
            <v>0</v>
          </cell>
          <cell r="BX201">
            <v>0</v>
          </cell>
          <cell r="BY201">
            <v>0</v>
          </cell>
          <cell r="BZ201">
            <v>2</v>
          </cell>
          <cell r="CA201">
            <v>0</v>
          </cell>
          <cell r="CB201">
            <v>0</v>
          </cell>
          <cell r="CC201">
            <v>0</v>
          </cell>
          <cell r="CD201">
            <v>0</v>
          </cell>
          <cell r="CE201">
            <v>0</v>
          </cell>
          <cell r="CF201">
            <v>0</v>
          </cell>
          <cell r="CG201">
            <v>0</v>
          </cell>
          <cell r="CH201">
            <v>0</v>
          </cell>
          <cell r="CI201">
            <v>0</v>
          </cell>
          <cell r="CJ201">
            <v>0</v>
          </cell>
          <cell r="CK201">
            <v>0</v>
          </cell>
          <cell r="CL201">
            <v>2</v>
          </cell>
          <cell r="CM201">
            <v>0</v>
          </cell>
          <cell r="CN201">
            <v>0</v>
          </cell>
          <cell r="CO201">
            <v>0</v>
          </cell>
          <cell r="CP201">
            <v>0</v>
          </cell>
          <cell r="CQ201">
            <v>0</v>
          </cell>
          <cell r="CR201">
            <v>2</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Elaboración de las fichas de la estructura,mapa conceptual y desarrollo de los contenidos del primer trimestre de los documentos Planeación institucional y Simplicación de procesos.Identificación,sistematización y evaluación de 15 mejores prácticas en integridad para el documento buenas practicas.</v>
          </cell>
          <cell r="DF201" t="str">
            <v>Ninguna</v>
          </cell>
          <cell r="DG201" t="str">
            <v xml:space="preserve">Orientar a través de Documentos Técnicos a las entidades distritales frente a la simplificación de procesos y Buenas Prácticas en Integridad. </v>
          </cell>
          <cell r="DH201" t="str">
            <v/>
          </cell>
          <cell r="DI201" t="str">
            <v/>
          </cell>
          <cell r="DJ201" t="str">
            <v xml:space="preserve">Documento Simplificación de Procesos: Se presentó ajuste ficha de la estructura del contenido del documento, ajuste mapa conceptual, presentación guía y documento preliminar de los primeros capítulos del documento “Guía distrital para el diseño, mejoramiento y simplificación de procesos”. Documento Buenas Prácticas: Durante el mes de Abril no se tenia programado realizar avance en el documento. </v>
          </cell>
          <cell r="DK201" t="str">
            <v>Ninguna</v>
          </cell>
          <cell r="DL201" t="str">
            <v xml:space="preserve">Orientar a través de Documentos Técnicos a las entidades distritales frente a la simplificación de procesos y Buenas Prácticas en Integridad. </v>
          </cell>
          <cell r="DM201" t="str">
            <v/>
          </cell>
          <cell r="DN201" t="str">
            <v/>
          </cell>
          <cell r="DO201" t="str">
            <v xml:space="preserve">Documento Simplificación de Procesos: Se presentó revisión y ajuste a la primera entrega del documento.
Documento Buenas Prácticas: Durante el mes demayo  no se preesenta avance a este documento. </v>
          </cell>
          <cell r="DP201" t="str">
            <v>Ninguna</v>
          </cell>
          <cell r="DQ201" t="str">
            <v xml:space="preserve">Orientar a través de Documentos Técnicos a las entidades distritales frente a la simplificación de procesos y Buenas Prácticas en Integridad. </v>
          </cell>
          <cell r="DR201" t="str">
            <v/>
          </cell>
          <cell r="DS201" t="str">
            <v/>
          </cell>
          <cell r="DT201" t="str">
            <v xml:space="preserve">Documento completo “Guía Distrital para el diseño, análisis y simplificación de procesos”.
Documento Buenas Prácticas: Durante el mes de Junio se presenta versión preliminar. </v>
          </cell>
          <cell r="DU201" t="str">
            <v>Ninguna</v>
          </cell>
          <cell r="DV201" t="str">
            <v xml:space="preserve">Orientar a través de Documentos Técnicos a las entidades distritales frente a la simplificación de procesos y Buenas Prácticas en Integridad. </v>
          </cell>
          <cell r="DW201">
            <v>2</v>
          </cell>
          <cell r="DX201">
            <v>2</v>
          </cell>
          <cell r="DY201" t="str">
            <v xml:space="preserve">DOCUMENTO DE BUENAS PRÁCTICAS EN MATERIA DE TRANSPARENCIA E INTEGRIDAD: 
Durante el mes de julio  se finalizaron los antecedentes del documento de Buenas Prácticas en Materia de Transparencia e Integridad (ANEXO 1) 
Documento completo “Guía Distrital para el diseño, análisis y simplificación de procesos” se presento en la Comisión CISIGD. </v>
          </cell>
          <cell r="DZ201" t="str">
            <v>Ninguna</v>
          </cell>
          <cell r="EA201" t="str">
            <v xml:space="preserve">Orientar a través de Documentos Técnicos a las entidades distritales frente a la simplificación de procesos y Buenas Prácticas en Integridad. </v>
          </cell>
          <cell r="EB201" t="str">
            <v/>
          </cell>
          <cell r="EC201" t="str">
            <v/>
          </cell>
          <cell r="ED201" t="str">
            <v xml:space="preserve">Documento completo “Guía Distrital para el diseño, análisis y simplificación de procesos”
Se realizó presentación para la socialización del Documento
  Documento “Diseño del Banco de Buenas Prácticas en Materia de Transparencia e Integridad del Distrito Capital”
Se finalizaron las tres primeras partes del documento. </v>
          </cell>
          <cell r="EE201" t="str">
            <v>Ninguna</v>
          </cell>
          <cell r="EF201" t="str">
            <v xml:space="preserve">Orientar a través de Documentos Técnicos a las entidades distritales frente a la simplificación de procesos y Buenas Prácticas en Integridad. </v>
          </cell>
          <cell r="EG201" t="str">
            <v/>
          </cell>
          <cell r="EH201" t="str">
            <v/>
          </cell>
          <cell r="EI201" t="str">
            <v xml:space="preserve">  Documento “Diseño del Banco de Buenas Prácticas en Materia de Transparencia e Integridad del Distrito Capital”
Se presentan las conclusiones y recomendaciones para la ejecución y utilización del banco de buenas prácticas por parte de las entidades y organismos distritales.
Documento Simplificación de Procesos 
Se realizo socialización del documento. </v>
          </cell>
          <cell r="EJ201" t="str">
            <v>Ninguna</v>
          </cell>
          <cell r="EK201" t="str">
            <v xml:space="preserve">Orientar a través de Documentos Técnicos a las entidades distritales frente a la simplificación de procesos y Buenas Prácticas en Integridad. </v>
          </cell>
          <cell r="EL201" t="str">
            <v/>
          </cell>
          <cell r="EM201" t="str">
            <v/>
          </cell>
          <cell r="EN201" t="str">
            <v/>
          </cell>
          <cell r="EO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v>2</v>
          </cell>
          <cell r="FB201">
            <v>0</v>
          </cell>
          <cell r="FC201" t="str">
            <v>Cumple</v>
          </cell>
          <cell r="FD201" t="str">
            <v>No programó</v>
          </cell>
          <cell r="FE201" t="str">
            <v>No programó</v>
          </cell>
          <cell r="FF201" t="str">
            <v>No aplica</v>
          </cell>
          <cell r="FG201" t="str">
            <v>No aplica</v>
          </cell>
          <cell r="FH201" t="str">
            <v>No aplica</v>
          </cell>
          <cell r="FI201" t="str">
            <v>No aplica</v>
          </cell>
          <cell r="FJ201" t="str">
            <v>No aplica</v>
          </cell>
          <cell r="FK201" t="str">
            <v>No aplica</v>
          </cell>
          <cell r="FL201" t="str">
            <v>Oportuna</v>
          </cell>
          <cell r="FM201" t="str">
            <v>N/A</v>
          </cell>
          <cell r="FN201" t="str">
            <v>Luisa Fernanda Ortiz</v>
          </cell>
          <cell r="FO201" t="str">
            <v>Cumple</v>
          </cell>
          <cell r="FP201" t="str">
            <v>No programó</v>
          </cell>
          <cell r="FQ201" t="e">
            <v>#N/A</v>
          </cell>
          <cell r="FR201" t="str">
            <v>No aplica</v>
          </cell>
          <cell r="FS201" t="str">
            <v>No aplica</v>
          </cell>
          <cell r="FT201" t="str">
            <v>No aplica</v>
          </cell>
          <cell r="FU201" t="str">
            <v>Concuerda</v>
          </cell>
          <cell r="FV201" t="str">
            <v>No aplica</v>
          </cell>
          <cell r="FW201" t="str">
            <v>No aplica</v>
          </cell>
          <cell r="FX201" t="str">
            <v>Oportuna</v>
          </cell>
          <cell r="FY201" t="str">
            <v>Se recomida remitir el reporte de manera oportuna a la Oficina Asesora de Planeación de acuerdo a los plazos establecidos</v>
          </cell>
          <cell r="FZ201" t="str">
            <v>Luisa Fernanda Ortiz</v>
          </cell>
          <cell r="GA201">
            <v>0</v>
          </cell>
          <cell r="GB201" t="str">
            <v>Cumplido</v>
          </cell>
          <cell r="GC201" t="e">
            <v>#N/A</v>
          </cell>
          <cell r="GD201">
            <v>0</v>
          </cell>
          <cell r="GE201">
            <v>0</v>
          </cell>
          <cell r="GF201">
            <v>0</v>
          </cell>
          <cell r="GG201">
            <v>0</v>
          </cell>
          <cell r="GH201">
            <v>0</v>
          </cell>
          <cell r="GI201">
            <v>0</v>
          </cell>
          <cell r="GJ201">
            <v>0</v>
          </cell>
          <cell r="GK201">
            <v>0</v>
          </cell>
          <cell r="GL201">
            <v>0</v>
          </cell>
          <cell r="GM201">
            <v>0</v>
          </cell>
          <cell r="GN201">
            <v>0</v>
          </cell>
          <cell r="GO201" t="e">
            <v>#N/A</v>
          </cell>
          <cell r="GP201">
            <v>0</v>
          </cell>
          <cell r="GQ201">
            <v>0</v>
          </cell>
          <cell r="GR201">
            <v>0</v>
          </cell>
          <cell r="GS201">
            <v>0</v>
          </cell>
          <cell r="GT201">
            <v>0</v>
          </cell>
          <cell r="GU201">
            <v>0</v>
          </cell>
          <cell r="GV201">
            <v>0</v>
          </cell>
          <cell r="GW201">
            <v>0</v>
          </cell>
          <cell r="GX201">
            <v>0</v>
          </cell>
          <cell r="GY201" t="str">
            <v/>
          </cell>
          <cell r="GZ201" t="str">
            <v/>
          </cell>
          <cell r="HA201" t="str">
            <v/>
          </cell>
          <cell r="HB201" t="str">
            <v/>
          </cell>
          <cell r="HC201" t="str">
            <v/>
          </cell>
          <cell r="HD201" t="str">
            <v/>
          </cell>
          <cell r="HE201">
            <v>1</v>
          </cell>
          <cell r="HF201" t="str">
            <v/>
          </cell>
          <cell r="HG201" t="str">
            <v/>
          </cell>
          <cell r="HH201" t="str">
            <v/>
          </cell>
          <cell r="HI201" t="str">
            <v/>
          </cell>
          <cell r="HJ201" t="str">
            <v/>
          </cell>
          <cell r="HK201">
            <v>2</v>
          </cell>
          <cell r="HL201">
            <v>0</v>
          </cell>
          <cell r="HM201">
            <v>0</v>
          </cell>
          <cell r="HN201">
            <v>0</v>
          </cell>
          <cell r="HO201">
            <v>0</v>
          </cell>
          <cell r="HP201">
            <v>0</v>
          </cell>
          <cell r="HQ201">
            <v>0</v>
          </cell>
          <cell r="HR201">
            <v>1</v>
          </cell>
          <cell r="HS201">
            <v>0</v>
          </cell>
          <cell r="HT201">
            <v>0</v>
          </cell>
          <cell r="HU201">
            <v>0</v>
          </cell>
          <cell r="HV201">
            <v>0</v>
          </cell>
          <cell r="HW201">
            <v>0</v>
          </cell>
          <cell r="HX201">
            <v>1</v>
          </cell>
          <cell r="HY201" t="str">
            <v>No Programó</v>
          </cell>
          <cell r="HZ201" t="str">
            <v>No Programó</v>
          </cell>
          <cell r="IA201" t="str">
            <v>No Programó</v>
          </cell>
          <cell r="IB201" t="str">
            <v>No Programó</v>
          </cell>
          <cell r="IC201" t="str">
            <v>No Programó</v>
          </cell>
          <cell r="ID201" t="str">
            <v>No Programó</v>
          </cell>
          <cell r="IE201">
            <v>1</v>
          </cell>
          <cell r="IF201">
            <v>1</v>
          </cell>
          <cell r="IG201">
            <v>1</v>
          </cell>
          <cell r="IH201">
            <v>1</v>
          </cell>
          <cell r="II201">
            <v>1</v>
          </cell>
          <cell r="IJ201">
            <v>1</v>
          </cell>
          <cell r="IK201" t="str">
            <v>No Programó</v>
          </cell>
          <cell r="IL201" t="str">
            <v>No Programó</v>
          </cell>
          <cell r="IM201">
            <v>1</v>
          </cell>
          <cell r="IN201" t="str">
            <v>No Programó</v>
          </cell>
          <cell r="IP201">
            <v>0</v>
          </cell>
        </row>
        <row r="202">
          <cell r="A202">
            <v>90</v>
          </cell>
          <cell r="B202" t="str">
            <v>Subsecretaría Corporativa</v>
          </cell>
          <cell r="C202" t="str">
            <v>Subsecretario Corporativo</v>
          </cell>
          <cell r="D202" t="str">
            <v>Juan Carlos Malagón Basto</v>
          </cell>
          <cell r="E202" t="str">
            <v>P3 -  EFICIENCIA</v>
          </cell>
          <cell r="F202" t="str">
            <v>P3O2
Mejorar la calidad y oportunidad de la ejecución presupuestal y de cumplimiento de metas, afianzando la austeridad y la eficiencia en el uso de los recursos como conductas distintivas de nuestra cultura institucional.</v>
          </cell>
          <cell r="G202" t="str">
            <v>P3O2A1 Desarrollar e implementar una estrategia metodológica para programación,  priorización y seguimiento presupuestal</v>
          </cell>
          <cell r="H202" t="str">
            <v>Monitorear y generar alertas tempranas frente al 100% de la ejecución Plan Anual de Adquisiciones - PAA y del presupuesto asignado para la vigencia</v>
          </cell>
          <cell r="I202" t="str">
            <v>Plan Anual de Adquisiciones - PAA y presupuesto asignado para la vigencia, monitoreado</v>
          </cell>
          <cell r="J202" t="str">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ell>
          <cell r="K202" t="str">
            <v>(Seguimiento Ejecutado en el Periodo / Seguimiento Programado en el Periodo) *100</v>
          </cell>
          <cell r="L202" t="str">
            <v>Seguimiento Ejecutado en el Periodo</v>
          </cell>
          <cell r="M202" t="str">
            <v>Seguimiento Programado en el Periodo</v>
          </cell>
          <cell r="O202" t="str">
            <v>Presentación de ejecución presupuestal, reserva y pasivos exigibles.</v>
          </cell>
          <cell r="P202" t="str">
            <v>• Revisar, analizar y presentar la ejecución presupuestal de la Secretaría General.</v>
          </cell>
          <cell r="Q202" t="str">
            <v>Presentacion Ejecución Presupuestal
Matriz Seguimiento PAA</v>
          </cell>
          <cell r="R202" t="str">
            <v>Facilita la toma de decisiones oportunas con base en el estado de la ejecución del Plan Anual de Adquisiciones, con el fin de optimizar la ejecución presupuestal de la vigencia.</v>
          </cell>
          <cell r="S202" t="str">
            <v>Constante</v>
          </cell>
          <cell r="T202" t="str">
            <v>Constante</v>
          </cell>
          <cell r="U202" t="str">
            <v>Porcentaje</v>
          </cell>
          <cell r="V202" t="str">
            <v xml:space="preserve">Eficacia </v>
          </cell>
          <cell r="W202" t="str">
            <v>Resultado</v>
          </cell>
          <cell r="X202">
            <v>2018</v>
          </cell>
          <cell r="Y202">
            <v>0</v>
          </cell>
          <cell r="Z202">
            <v>2018</v>
          </cell>
          <cell r="AA202">
            <v>0</v>
          </cell>
          <cell r="AB202">
            <v>0</v>
          </cell>
          <cell r="AC202">
            <v>1</v>
          </cell>
          <cell r="AD202">
            <v>1</v>
          </cell>
          <cell r="AE202">
            <v>1</v>
          </cell>
          <cell r="AF202">
            <v>0</v>
          </cell>
          <cell r="AG202" t="str">
            <v>No Aplica</v>
          </cell>
          <cell r="AH202" t="str">
            <v>No Aplica</v>
          </cell>
          <cell r="AI202" t="str">
            <v>No Aplica</v>
          </cell>
          <cell r="AJ202">
            <v>1</v>
          </cell>
          <cell r="AK202" t="str">
            <v>No Aplica</v>
          </cell>
          <cell r="AL202" t="str">
            <v>No Aplica</v>
          </cell>
          <cell r="AM202" t="str">
            <v>No Aplica</v>
          </cell>
          <cell r="AN202">
            <v>1</v>
          </cell>
          <cell r="AO202" t="str">
            <v>Contratación</v>
          </cell>
          <cell r="AP202" t="str">
            <v>No Aplica</v>
          </cell>
          <cell r="AQ202" t="str">
            <v>No Aplica</v>
          </cell>
          <cell r="AR202" t="str">
            <v>No Aplica</v>
          </cell>
          <cell r="AS202" t="str">
            <v>No Aplica</v>
          </cell>
          <cell r="AT202" t="str">
            <v>No Aplica</v>
          </cell>
          <cell r="AU202" t="str">
            <v>No Aplica</v>
          </cell>
          <cell r="AV202" t="str">
            <v>No Aplica</v>
          </cell>
          <cell r="AW202" t="str">
            <v>No Aplica</v>
          </cell>
          <cell r="AX202" t="str">
            <v>No Aplica</v>
          </cell>
          <cell r="AY202" t="str">
            <v>No Aplica</v>
          </cell>
          <cell r="AZ202" t="str">
            <v>No Aplica</v>
          </cell>
          <cell r="BA202" t="str">
            <v>No Aplica</v>
          </cell>
          <cell r="BB202" t="str">
            <v>No Aplica</v>
          </cell>
          <cell r="BC202" t="str">
            <v>No Aplica</v>
          </cell>
          <cell r="BD202" t="str">
            <v>No Aplica</v>
          </cell>
          <cell r="BE202" t="str">
            <v>No Aplica</v>
          </cell>
          <cell r="BF202" t="str">
            <v>No Aplica</v>
          </cell>
          <cell r="BG202" t="str">
            <v>No Aplica</v>
          </cell>
          <cell r="BH202" t="str">
            <v>No Aplica</v>
          </cell>
          <cell r="BI202" t="str">
            <v>No Aplica</v>
          </cell>
          <cell r="BJ202" t="str">
            <v>No Aplica</v>
          </cell>
          <cell r="BK202" t="str">
            <v>No Aplica</v>
          </cell>
          <cell r="BL202" t="str">
            <v>No Aplica</v>
          </cell>
          <cell r="BM202" t="str">
            <v>Plan de Acción SGCContratación</v>
          </cell>
          <cell r="BN202" t="str">
            <v>El Monitoreo a la ejecución presupuestal  y a la ejecución del Plan Anual de Adquisiciones se hace por medio de la Presentación de Ejecución Presupuestal que se socializa en el Comité Directivo y con la Matriz de Seguimiento del PAA, respectivamente. Con base en esta información el Subsecretario Corporativo toma las decisiones estratégicas pertinentes.</v>
          </cell>
          <cell r="BO202" t="str">
            <v>• Revisar, analizar y presentar la ejecución presupuestal de la Secretaría General.</v>
          </cell>
          <cell r="BP202" t="str">
            <v>Facilita la toma de decisiones oportunas con base en el estado de la ejecución del Plan Anual de Adquisiciones, con el fin de optimizar la ejecución presupuestal de la vigencia.</v>
          </cell>
          <cell r="BQ202" t="str">
            <v>Presentacion Ejecución Presupuestal
Matriz Seguimiento PAA</v>
          </cell>
          <cell r="BR202" t="str">
            <v>constante</v>
          </cell>
          <cell r="BS202">
            <v>1</v>
          </cell>
          <cell r="BT202">
            <v>1</v>
          </cell>
          <cell r="BU202">
            <v>1</v>
          </cell>
          <cell r="BV202">
            <v>1</v>
          </cell>
          <cell r="BW202">
            <v>1</v>
          </cell>
          <cell r="BX202">
            <v>1</v>
          </cell>
          <cell r="BY202">
            <v>1</v>
          </cell>
          <cell r="BZ202">
            <v>1</v>
          </cell>
          <cell r="CA202">
            <v>1</v>
          </cell>
          <cell r="CB202">
            <v>1</v>
          </cell>
          <cell r="CC202">
            <v>1</v>
          </cell>
          <cell r="CD202">
            <v>1</v>
          </cell>
          <cell r="CE202">
            <v>1</v>
          </cell>
          <cell r="CF202">
            <v>1</v>
          </cell>
          <cell r="CG202">
            <v>1</v>
          </cell>
          <cell r="CH202">
            <v>1</v>
          </cell>
          <cell r="CI202">
            <v>1</v>
          </cell>
          <cell r="CJ202">
            <v>1</v>
          </cell>
          <cell r="CK202">
            <v>1</v>
          </cell>
          <cell r="CL202">
            <v>1</v>
          </cell>
          <cell r="CM202">
            <v>1</v>
          </cell>
          <cell r="CN202">
            <v>1</v>
          </cell>
          <cell r="CO202">
            <v>1</v>
          </cell>
          <cell r="CP202">
            <v>1</v>
          </cell>
          <cell r="CQ202">
            <v>1</v>
          </cell>
          <cell r="CR202">
            <v>1</v>
          </cell>
          <cell r="CS202">
            <v>1</v>
          </cell>
          <cell r="CT202">
            <v>1</v>
          </cell>
          <cell r="CU202" t="str">
            <v xml:space="preserve">No hubo contratiempos en el segumiento del PAA 2019 y de la Ejecución presupuestal. Para el cierre del mes de Enero se ejecutó el 24,24% del presupuesto total de la vigencia ($53.886.687.358). Del preseupuesto de Inversión se han ejecutado  $35.761.704.940 (26,59%). </v>
          </cell>
          <cell r="CV202" t="str">
            <v>No se presentaron dificultades mayores en el seguimiento a la ejecución del PAA2019 y de la ejecución presupuestal</v>
          </cell>
          <cell r="CW202" t="str">
            <v>Se logró ejecutar el PAA 2019 de acuerdo a lo planeado, lo cual facilitó el inicio de operaciones de la vigencia sin contratiempos.</v>
          </cell>
          <cell r="CX202">
            <v>1</v>
          </cell>
          <cell r="CY202">
            <v>1</v>
          </cell>
          <cell r="CZ202" t="str">
            <v xml:space="preserve">No hubo contratiempos en el segumiento del PAA 2019 y de la Ejecución presupuestal. Para el cierre del mes de Febrero se ejecutó el 33,19% del presupuesto total de la vigencia ($73.762.649.821). Del preseupuesto de Inversión se han ejecutado  $39.432.208.089 (29,32%). </v>
          </cell>
          <cell r="DA202" t="str">
            <v>No se presentaron dificultades mayores en el seguimiento a la ejecución del PAA2019 y de la ejecución presupuestal</v>
          </cell>
          <cell r="DB202" t="str">
            <v>Se hizo seguimiento a la ejecución del PAA de cada una de las áreas con el fin de optimizar los porcesos de ejecución presupuestal que se adelantaron a la fecha.</v>
          </cell>
          <cell r="DC202">
            <v>1</v>
          </cell>
          <cell r="DD202">
            <v>1</v>
          </cell>
          <cell r="DE202" t="str">
            <v xml:space="preserve">No hubo contratiempos en el segumiento del PAA 2019 y de la Ejecución presupuestal. Para el cierre del mes de Enero se ejecutó el 37,85% del presupuesto total de la vigencia ($84.122.225.203). Del preseupuesto de Inversión se han ejecutado  $45.552.133.951 (33,87%). </v>
          </cell>
          <cell r="DF202" t="str">
            <v>No se presentaron dificultades mayores en el seguimiento a la ejecución del PAA2019 y de la ejecución presupuestal</v>
          </cell>
          <cell r="DG202" t="str">
            <v>Se generaron alertas tempranas para cumplir con las metas d ejecución del PAA 2019 y lograr los niveles de ejcución esperados.</v>
          </cell>
          <cell r="DH202">
            <v>1</v>
          </cell>
          <cell r="DI202">
            <v>1</v>
          </cell>
          <cell r="DJ202" t="str">
            <v xml:space="preserve">El seguimiento del PAA 2019 y de la Ejecución presupuestal se llevó a cabo conforme con lo programado. Para el cierre del mes de Abril se ejecutó el 44,81% del presupuesto total de la vigencia ($99.590.444.540). Del presupuesto de Inversión se han ejecutado $56.001.696.136 (41,65% del presupuesto de inversión de la vigencia), lo cual representa el 56% del total ejecutado a la fecha. </v>
          </cell>
          <cell r="DK202" t="str">
            <v>No se presentaron dificultades o retrasos en el seguimiento a la ejecución del PAA2019 y de la ejecución presupuestal durante el mes de Abril.</v>
          </cell>
          <cell r="DL202" t="str">
            <v>El seguimiento oportuno permitió establecer acciones preventivas y correctivas con las diferentes áreas de la Secretaría General, en pro de la optimización de la ejecución presupuestal.</v>
          </cell>
          <cell r="DM202">
            <v>1</v>
          </cell>
          <cell r="DN202">
            <v>1</v>
          </cell>
          <cell r="DO202" t="str">
            <v xml:space="preserve">El seguimiento del PAA 2019 y de la Ejecución presupuestal se desarrolló de acuerdo a lo planeado. Para el cierre del mes de Mayo se ejecutó el 50,22% del presupuesto total de la vigencia ($111.611.528.145). Del presupuesto de Inversión se han ejecutado $63.745.015.623 (47,40% del presupuesto de inversión de la vigencia), lo cual representa el 57,11% del total ejecutado a la fecha. </v>
          </cell>
          <cell r="DP202" t="str">
            <v>No se presentó ninguna dificultad o retraso durante el seguimiento a la ejecución del PAA2019 y de la ejecución presupuestal durante el mes de Mayo.</v>
          </cell>
          <cell r="DQ202" t="str">
            <v>El seguimiento al PAA2019 y a la Ejecución Presupuestal permitió establecer acciones preventivas y correctivas, con el fin de optimizar la ejecución presupuestal de las diferentes áreas de la Secretaría General.</v>
          </cell>
          <cell r="DR202">
            <v>1</v>
          </cell>
          <cell r="DS202">
            <v>1</v>
          </cell>
          <cell r="DT202" t="str">
            <v xml:space="preserve">El seguimiento del PAA 2019 y de la Ejecución presupuestal se llevó a cabo conforme con lo programado. Para el cierre del mes de Junio se ejecutó el 63,07% del presupuesto total de la vigencia ($140.163.926.038). Del presupuesto de Inversión se han ejecutado $85.188.668.817 (63,35% del presupuesto de inversión de la vigencia), lo cual representa el 60,78% del total ejecutado a la fecha. </v>
          </cell>
          <cell r="DU202" t="str">
            <v>No se presentaron dificultades o retrasos en el seguimiento a la ejecución del PAA2019 y de la ejecución presupuestal durante el mes de Junio.</v>
          </cell>
          <cell r="DV202" t="str">
            <v>El seguimiento oportuno permitió establecer acciones preventivas y correctivas con las diferentes áreas de la Secretaría General, en pro de la optimización de la ejecución presupuestal.</v>
          </cell>
          <cell r="DW202">
            <v>1</v>
          </cell>
          <cell r="DX202">
            <v>1</v>
          </cell>
          <cell r="DY202" t="str">
            <v xml:space="preserve">El seguimiento del PAA 2019 y de la Ejecución presupuestal se realizó de acuerdo a lo planeado. Al cierre del mes de Julio se ejecutó el 68,74% del presupuesto total de la vigencia ($152.776.700.362). Del presupuesto de Inversión se han ejecutado $93.878.511.708 (69,81% del presupuesto de inversión de la vigencia), lo cual representa el 61,45% del total ejecutado a la fecha. </v>
          </cell>
          <cell r="DZ202" t="str">
            <v>No se presentaron contratiempos o retrasos en el seguimiento a la ejecución del PAA2019 y de la ejecución presupuestal durante el mes de Julio.</v>
          </cell>
          <cell r="EA202" t="str">
            <v>El seguimiento oportuno permitió establecer acciones preventivas y correctivas con las diferentes áreas de la Secretaría General, en pro de la optimización de la ejecución presupuestal.</v>
          </cell>
          <cell r="EB202">
            <v>1</v>
          </cell>
          <cell r="EC202">
            <v>1</v>
          </cell>
          <cell r="ED202" t="str">
            <v xml:space="preserve">El seguimiento del PAA 2019 y de la Ejecución presupuestal se realizó de acuerdo a lo planeado. Al cierre del mes de agosto se ejecutó el 74,94% del presupuesto total de la vigencia ($166.541.464.028). Del presupuesto de Inversión se han ejecutado $102.928.577.359
(76,54% del presupuesto de inversión de la vigencia), lo cual representa el 61,80% del total ejecutado a la fecha. </v>
          </cell>
          <cell r="EE202" t="str">
            <v>No se presentaron contratiempos o retrasos en el seguimiento a la ejecución del PAA2019 y de la ejecución presupuestal durante el mes de agosto.</v>
          </cell>
          <cell r="EF202" t="str">
            <v>El seguimiento oportuno permitió establecer acciones preventivas y correctivas con las diferentes áreas de la Secretaría General, en pro de la optimización de la ejecución presupuestal.</v>
          </cell>
          <cell r="EG202">
            <v>1</v>
          </cell>
          <cell r="EH202">
            <v>1</v>
          </cell>
          <cell r="EI202" t="str">
            <v xml:space="preserve">El seguimiento del PAA 2019 y de la Ejecución presupuestal se llevó a cabo conforme con lo programado. Para el cierre del mes de Septiembre se ejecutó el 82,37% del presupuesto total de la vigencia ($183.070.885.989). Del presupuesto de Inversión se han ejecutado $ 116.064.069.372 (86,31% del presupuesto de inversión de la vigencia), lo cual representa el 63,40% del total ejecutado a la fecha. </v>
          </cell>
          <cell r="EJ202" t="str">
            <v>No se presentaron dificultades o retrasos en el seguimiento a la ejecución del PAA2019 y de la ejecución presupuestal durante el mes de Septiembre.</v>
          </cell>
          <cell r="EK202" t="str">
            <v>El seguimiento oportuno permitió establecer acciones preventivas y correctivas con las diferentes áreas de la Secretaría General, en pro de la optimización de la ejecución presupuestal.</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v>9</v>
          </cell>
          <cell r="FB202">
            <v>0</v>
          </cell>
          <cell r="FC202" t="str">
            <v>Cumple</v>
          </cell>
          <cell r="FD202" t="str">
            <v>Cumplido</v>
          </cell>
          <cell r="FE202" t="str">
            <v>Cumplido</v>
          </cell>
          <cell r="FF202" t="str">
            <v>Adecuado</v>
          </cell>
          <cell r="FG202" t="str">
            <v>Coherente</v>
          </cell>
          <cell r="FH202" t="str">
            <v>Concuerda</v>
          </cell>
          <cell r="FI202" t="str">
            <v>Concuerda</v>
          </cell>
          <cell r="FJ202" t="str">
            <v>Relación directa</v>
          </cell>
          <cell r="FK202" t="str">
            <v>Adecuado</v>
          </cell>
          <cell r="FL202" t="str">
            <v>Oportuna</v>
          </cell>
          <cell r="FM202" t="str">
            <v>N/A</v>
          </cell>
          <cell r="FN202" t="str">
            <v>Luisa Fernanda Ortiz</v>
          </cell>
          <cell r="FO202" t="str">
            <v>Cumple</v>
          </cell>
          <cell r="FP202" t="str">
            <v>Cumplido</v>
          </cell>
          <cell r="FQ202" t="e">
            <v>#N/A</v>
          </cell>
          <cell r="FR202" t="str">
            <v>Adecuado</v>
          </cell>
          <cell r="FS202" t="str">
            <v>Coherente</v>
          </cell>
          <cell r="FT202" t="str">
            <v>Concuerda</v>
          </cell>
          <cell r="FU202" t="str">
            <v>Concuerda</v>
          </cell>
          <cell r="FV202" t="str">
            <v>Relación directa</v>
          </cell>
          <cell r="FW202" t="str">
            <v>Adecuado</v>
          </cell>
          <cell r="FX202" t="str">
            <v>Oportuna</v>
          </cell>
          <cell r="FY202" t="str">
            <v>El indicador se reportó adecuadamente durante el segundo trimestre, se acogieron las recomendaciones realizadas por la OAP, el reporte es coherente, suficiente, articulado, consistente y oportuno</v>
          </cell>
          <cell r="FZ202" t="str">
            <v>Luisa Fernanda Ortiz</v>
          </cell>
          <cell r="GA202">
            <v>0</v>
          </cell>
          <cell r="GB202" t="str">
            <v>Cumplido</v>
          </cell>
          <cell r="GC202" t="e">
            <v>#N/A</v>
          </cell>
          <cell r="GD202">
            <v>0</v>
          </cell>
          <cell r="GE202">
            <v>0</v>
          </cell>
          <cell r="GF202">
            <v>0</v>
          </cell>
          <cell r="GG202">
            <v>0</v>
          </cell>
          <cell r="GH202">
            <v>0</v>
          </cell>
          <cell r="GI202">
            <v>0</v>
          </cell>
          <cell r="GJ202">
            <v>0</v>
          </cell>
          <cell r="GK202">
            <v>0</v>
          </cell>
          <cell r="GL202">
            <v>0</v>
          </cell>
          <cell r="GM202">
            <v>0</v>
          </cell>
          <cell r="GN202">
            <v>0</v>
          </cell>
          <cell r="GO202" t="e">
            <v>#N/A</v>
          </cell>
          <cell r="GP202">
            <v>0</v>
          </cell>
          <cell r="GQ202">
            <v>0</v>
          </cell>
          <cell r="GR202">
            <v>0</v>
          </cell>
          <cell r="GS202">
            <v>0</v>
          </cell>
          <cell r="GT202">
            <v>0</v>
          </cell>
          <cell r="GU202">
            <v>0</v>
          </cell>
          <cell r="GV202">
            <v>0</v>
          </cell>
          <cell r="GW202">
            <v>0</v>
          </cell>
          <cell r="GX202">
            <v>0</v>
          </cell>
          <cell r="GY202">
            <v>1</v>
          </cell>
          <cell r="GZ202">
            <v>1</v>
          </cell>
          <cell r="HA202">
            <v>1</v>
          </cell>
          <cell r="HB202">
            <v>1</v>
          </cell>
          <cell r="HC202">
            <v>1</v>
          </cell>
          <cell r="HD202">
            <v>1</v>
          </cell>
          <cell r="HE202">
            <v>1</v>
          </cell>
          <cell r="HF202">
            <v>1</v>
          </cell>
          <cell r="HG202">
            <v>1</v>
          </cell>
          <cell r="HH202" t="str">
            <v/>
          </cell>
          <cell r="HI202" t="str">
            <v/>
          </cell>
          <cell r="HJ202" t="str">
            <v/>
          </cell>
          <cell r="HK202">
            <v>9</v>
          </cell>
          <cell r="HL202">
            <v>1</v>
          </cell>
          <cell r="HM202">
            <v>1</v>
          </cell>
          <cell r="HN202">
            <v>1</v>
          </cell>
          <cell r="HO202">
            <v>1</v>
          </cell>
          <cell r="HP202">
            <v>1</v>
          </cell>
          <cell r="HQ202">
            <v>1</v>
          </cell>
          <cell r="HR202">
            <v>1</v>
          </cell>
          <cell r="HS202">
            <v>1</v>
          </cell>
          <cell r="HT202">
            <v>1</v>
          </cell>
          <cell r="HU202">
            <v>0</v>
          </cell>
          <cell r="HV202">
            <v>0</v>
          </cell>
          <cell r="HW202">
            <v>0</v>
          </cell>
          <cell r="HX202">
            <v>1</v>
          </cell>
          <cell r="HY202">
            <v>1</v>
          </cell>
          <cell r="HZ202">
            <v>1</v>
          </cell>
          <cell r="IA202">
            <v>1</v>
          </cell>
          <cell r="IB202">
            <v>1</v>
          </cell>
          <cell r="IC202">
            <v>1</v>
          </cell>
          <cell r="ID202">
            <v>1</v>
          </cell>
          <cell r="IE202">
            <v>1</v>
          </cell>
          <cell r="IF202">
            <v>1</v>
          </cell>
          <cell r="IG202">
            <v>1</v>
          </cell>
          <cell r="IH202">
            <v>1</v>
          </cell>
          <cell r="II202">
            <v>1</v>
          </cell>
          <cell r="IJ202">
            <v>1</v>
          </cell>
          <cell r="IK202">
            <v>1</v>
          </cell>
          <cell r="IL202">
            <v>1</v>
          </cell>
          <cell r="IM202">
            <v>1</v>
          </cell>
          <cell r="IN202">
            <v>1</v>
          </cell>
          <cell r="IP202">
            <v>1</v>
          </cell>
        </row>
        <row r="203">
          <cell r="A203" t="str">
            <v>96A</v>
          </cell>
          <cell r="B203" t="str">
            <v>Subsecretaría Corporativa</v>
          </cell>
          <cell r="C203" t="str">
            <v>Subsecretario Corporativo</v>
          </cell>
          <cell r="D203" t="str">
            <v>Juan Carlos Malagón Basto</v>
          </cell>
          <cell r="E203" t="str">
            <v>P3 -  EFICIENCIA</v>
          </cell>
          <cell r="F203" t="str">
            <v>P3O2
Mejorar la calidad y oportunidad de la ejecución presupuestal y de cumplimiento de metas, afianzando la austeridad y la eficiencia en el uso de los recursos como conductas distintivas de nuestra cultura institucional.</v>
          </cell>
          <cell r="G203" t="str">
            <v>P3O2A3 Implementar estrategias internas de austeridad y eficiencia en el uso de recursos</v>
          </cell>
          <cell r="H203" t="str">
            <v>Mantener índice de ajuste de los documentos precontractuales correspondientes a los procesos de contratación de la Secretaría General, en coordinación con las dependencias, teniendo en cuenta que el tiempo promedio establecido es de 15 días hábiles</v>
          </cell>
          <cell r="I203" t="str">
            <v>Índice de ajuste de los documentos precontractuales correspondientes a los procesos de contratación de la Secretaría General</v>
          </cell>
          <cell r="J203" t="str">
            <v>El indicador permite asegurar el cumplimiento oportuno y eficaz en la revisión de los procesos precontractuales que son radicados por las dependencias de la Secretaría General de la Alcaldía Mayor de Bogotá D.C en la Dirección de Contratación.</v>
          </cell>
          <cell r="K203" t="str">
            <v>(Solicitudes de contratación revisadas / solicitud de contratación radicada en la Dirección de Contratación) *100</v>
          </cell>
          <cell r="L203" t="str">
            <v>Solicitudes de contratación revisadas</v>
          </cell>
          <cell r="M203" t="str">
            <v>solicitud de contratación radicada en la Dirección de Contratación</v>
          </cell>
          <cell r="O203" t="str">
            <v>Ajustes precontractuales tramitados</v>
          </cell>
          <cell r="P203" t="str">
            <v>Desarrollar los procesos contractuales de manera efectiva los bienes y servicios de acuerdo a las necesidades de los procesos, cumpliendo con los requisitos legales y los establecidos por la Entidad
Planear y estructurar los contratos los bienes y servicios de acuerdo a las necesidades de los procesos, cumpliendo con los requisitos legales y los establecidos por la Entidad</v>
          </cell>
          <cell r="Q203" t="str">
            <v>Matriz Seguimiento Procesos precontractuales de la Dirección de Contratación</v>
          </cell>
          <cell r="R203" t="str">
            <v>Facilita el cumplimiento oportuno y eficaz de la revisión de los procesos precontractuales radicados en la Dirección de Contratación.</v>
          </cell>
          <cell r="S203" t="str">
            <v>Constante</v>
          </cell>
          <cell r="T203" t="str">
            <v>Constante</v>
          </cell>
          <cell r="U203" t="str">
            <v>Porcentaje</v>
          </cell>
          <cell r="V203" t="str">
            <v>Eficiencia</v>
          </cell>
          <cell r="W203" t="str">
            <v>Resultado</v>
          </cell>
          <cell r="X203">
            <v>2018</v>
          </cell>
          <cell r="Y203">
            <v>0</v>
          </cell>
          <cell r="Z203">
            <v>2018</v>
          </cell>
          <cell r="AA203">
            <v>0</v>
          </cell>
          <cell r="AB203">
            <v>0</v>
          </cell>
          <cell r="AC203">
            <v>1</v>
          </cell>
          <cell r="AD203">
            <v>1</v>
          </cell>
          <cell r="AE203">
            <v>1</v>
          </cell>
          <cell r="AF203">
            <v>1</v>
          </cell>
          <cell r="AG203" t="str">
            <v>No Aplica</v>
          </cell>
          <cell r="AH203" t="str">
            <v>No Aplica</v>
          </cell>
          <cell r="AI203" t="str">
            <v>No Aplica</v>
          </cell>
          <cell r="AJ203">
            <v>1</v>
          </cell>
          <cell r="AK203">
            <v>1</v>
          </cell>
          <cell r="AL203">
            <v>1125</v>
          </cell>
          <cell r="AM203" t="str">
            <v>Fortalecimiento y modernización de la gestión pública distrital</v>
          </cell>
          <cell r="AN203">
            <v>1</v>
          </cell>
          <cell r="AO203" t="str">
            <v>Contratación</v>
          </cell>
          <cell r="AP203" t="str">
            <v>No Aplica</v>
          </cell>
          <cell r="AQ203" t="str">
            <v>No Aplica</v>
          </cell>
          <cell r="AR203" t="str">
            <v>No Aplica</v>
          </cell>
          <cell r="AS203" t="str">
            <v>No Aplica</v>
          </cell>
          <cell r="AT203" t="str">
            <v>No Aplica</v>
          </cell>
          <cell r="AU203" t="str">
            <v>No Aplica</v>
          </cell>
          <cell r="AV203" t="str">
            <v>No Aplica</v>
          </cell>
          <cell r="AW203" t="str">
            <v>No Aplica</v>
          </cell>
          <cell r="AX203" t="str">
            <v>No Aplica</v>
          </cell>
          <cell r="AY203" t="str">
            <v>No Aplica</v>
          </cell>
          <cell r="AZ203" t="str">
            <v>No Aplica</v>
          </cell>
          <cell r="BA203" t="str">
            <v>No Aplica</v>
          </cell>
          <cell r="BB203" t="str">
            <v>No Aplica</v>
          </cell>
          <cell r="BC203" t="str">
            <v>No Aplica</v>
          </cell>
          <cell r="BD203" t="str">
            <v>No Aplica</v>
          </cell>
          <cell r="BE203" t="str">
            <v>No Aplica</v>
          </cell>
          <cell r="BF203" t="str">
            <v>No Aplica</v>
          </cell>
          <cell r="BG203" t="str">
            <v>No Aplica</v>
          </cell>
          <cell r="BH203" t="str">
            <v>No Aplica</v>
          </cell>
          <cell r="BI203" t="str">
            <v>No Aplica</v>
          </cell>
          <cell r="BJ203" t="str">
            <v>No Aplica</v>
          </cell>
          <cell r="BK203" t="str">
            <v>No Aplica</v>
          </cell>
          <cell r="BL203" t="str">
            <v>No Aplica</v>
          </cell>
          <cell r="BM203" t="str">
            <v>Plan de Acción Proyecto de inversión 1125 Fortalecimiento y modernización de la gestión pública distritalSGCContratación</v>
          </cell>
          <cell r="BN203" t="str">
            <v>El indicador permite asegurar el cumplimiento oportuno y eficaz en la revisión de los procesos precontractuales que son radicados por las dependencias de la Secretaría General de la Alcaldía Mayor de Bogotá D.C en la Dirección de Contratación.</v>
          </cell>
          <cell r="BO203" t="str">
            <v>Desarrollar los procesos contractuales de manera efectiva los bienes y servicios de acuerdo a las necesidades de los procesos, cumpliendo con los requisitos legales y los establecidos por la Entidad
Planear y estructurar los contratos los bienes y servicios de acuerdo a las necesidades de los procesos, cumpliendo con los requisitos legales y los establecidos por la Entidad</v>
          </cell>
          <cell r="BP203" t="str">
            <v>Facilita el cumplimiento oportuno y eficaz de la revisión de los procesos precontractuales radicados en la Dirección de Contratación.</v>
          </cell>
          <cell r="BQ203" t="str">
            <v>Matriz Seguimiento Procesos precontractuales de la Dirección de Contratación</v>
          </cell>
          <cell r="BR203" t="str">
            <v>constante</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499</v>
          </cell>
          <cell r="CT203">
            <v>499</v>
          </cell>
          <cell r="CU203" t="str">
            <v>La Dirección de Contratación durante el mes de enero gestionó al 100% y de manera oportuna un total de 499 solicitudes de contratación, 497 correspondiente a contratación directa y 2 procesos en modalidades de selección pública de oferentes, de acuerdo a lo anterior se observa para este mes un alto flujo de solicitudes de contratación directa teniendo en cuenta que la entidad en esta vigencia contrato durante este mes prestaciones de servicios con personas naturales para apoyar los diferentes proyectos de inversión de la entidad. Por otro lado, no se mostró un alto grado de radicación de solicitudes en otras modalidades de selección teniendo en cuenta que las dependencias se encontraban estructurando los procesos y adelantando los estudios de mercado.</v>
          </cell>
          <cell r="CV203"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CW203" t="str">
            <v>Gracias a la efectividad en el ajuste de los documentos precontractuales, los procesos de contratación de inicio de la vigencia se adelantarón sin contratiempos y se cumplió con lo estipulado en el PAA 2019. Lo anterior permitió contratar en el tiempo planeado, al personal requrido para el inicio de actividades de la vigencia 2019 en la Secretaría General.</v>
          </cell>
          <cell r="CX203">
            <v>68</v>
          </cell>
          <cell r="CY203">
            <v>68</v>
          </cell>
          <cell r="CZ203" t="str">
            <v>Durante el mes de febrero se muestra una radicación de 56 procesos de contratación en la modalidad de contratación directa y 12 en otras modalidades de selección, lo anterior teniendo en cuenta que la entidad gestionó un número significativo de solicitudes durante el mes de enero correspondiente a prestaciones de servicios con personas naturales, en tal sentido descendió la contratación directa, por otro lado la contratación en modalidades de contratación pública de oferentes aumentó con respecto al mes anterior, teniendo en cuenta que las dependencias iniciaron con los procesos de estructuración de estudios previos y a la diligencia de la Dirección de Contratación al adelantar mesas de estudios de mercado para la pronta radicación de los procesos de selección en modalidades de selección públicas.</v>
          </cell>
          <cell r="DA203"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DB203" t="str">
            <v>Gracias a la gestión de la Dirección de Contratación y al trabajo desarrollado en las mesas de trabajo (Mesas de Estudio de Mercado), se mejoraron los tiempos de radicación de los documentos de la etapa precontractual, por parte de las diferentes áreas de la Secretaría General.</v>
          </cell>
          <cell r="DC203">
            <v>51</v>
          </cell>
          <cell r="DD203">
            <v>51</v>
          </cell>
          <cell r="DE203" t="str">
            <v>Durante el mes de marzo se evidencia la gestión de un total de 36 solicitudes de contratación en la modalidad de contratación directa y 15 en otras modalidades de selección, lo anterior teniendo en cuenta que las dependencias iniciaron la contratación de mantenimientos que son de carácter exclusivo con algunas empresas, de igual forma se evidencia contratación directa con diferentes personas jurídicas que prestan servicios a la entidad por medio de convenios o contratos interadministrativos, así como prestaciones de servicios. Así mismo se observa un incremento en las modalidades de selección pública de oferentes teniendo en cuenta la programación del Plan Anual de Adquisiciones</v>
          </cell>
          <cell r="DF203"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DG203" t="str">
            <v>Gracias a la gestión de la Dirección de Contratación, se redujeron los errores que usualmente  se presentan en la etapa precontractual de los procesos radicados por las diferentes áreas de la Secretaría General.</v>
          </cell>
          <cell r="DH203">
            <v>58</v>
          </cell>
          <cell r="DI203">
            <v>58</v>
          </cell>
          <cell r="DJ203" t="str">
            <v>Durante el mes de abril de 2019 se observa una gestión de un total de 58 procesos de contratación distribuidos en 45 procesos en la modalidad de contratación directa y 13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incremento de la gestión de la Dirección de Contratación con respecto al mes anterior de 7 procesos más, incrementándose la contratación directa en este periodo principalmente de personas naturales,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v>
          </cell>
          <cell r="DK203" t="str">
            <v>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v>
          </cell>
          <cell r="DL203" t="str">
            <v>Los benefecios obtenidos con la gestión de la Dirección de Contratación se observan principalmente en que las dependencias pueden satisfacer las necesidades de contratación de manera oportuna y de acuerdo con la normatividad y los procedimientos vigentes.</v>
          </cell>
          <cell r="DM203">
            <v>85</v>
          </cell>
          <cell r="DN203">
            <v>85</v>
          </cell>
          <cell r="DO203" t="str">
            <v>Durante el mes de Mayo de 2019 se observa una gestión de un total de 85 procesos de contratación distribuidos en 69 procesos en la modalidad de contratación directa y 16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incremento de la gestión de la Dirección de Contratación con respecto al mes anterior de 27 procesos más, incrementándose la contratación directa en este periodo principalmente, lo anterior obedecería principalmente a la directriz remitida por la Dirección de Contratación y la Subsecretaría Corporativa, según la cual se solicita a las dependencias radicar los procesos de contratación directa antes de terminar el mes de mayo de 2019, teniendo en cuenta el inicio de la Ley de garantías en el mes de Junio del presente año( Circular 4 de 2019 /3-2019-12480).
De igual forma se observa con respecto al indice de ajustes, que la Dirección de Contratación viene cumpliendo con el limite establecido y ha gestionado los procesos de manera oportuna y eficaz.</v>
          </cell>
          <cell r="DP203" t="str">
            <v>Las principales dificultades que se presentaron durante el mes de mayo es la radicación incompleta de la documentación por parte de las dependecias con el lleno de requisitos jurídicos para proceceder a la contratación, no obstante, fueron subsanado de manera rapida.</v>
          </cell>
          <cell r="DQ203" t="str">
            <v>Los benefecios obtenidos con la gestión de la Dirección de Contratación se observan principalmente en que las dependencias pueden satisfacer las necesidades de contratación de manera oportuna y de acuerdo con la normatividad y los procedimientos vigentes. De icual forma se garantiza el cumplimiento de los plazos de la Ley de Garantías que inicia en el mes de junio de 2019.</v>
          </cell>
          <cell r="DR203">
            <v>28</v>
          </cell>
          <cell r="DS203">
            <v>28</v>
          </cell>
          <cell r="DT203" t="str">
            <v>Durante el mes de Junio de 2019 se observa una gestión de un total de 28 procesos de contratación distribuidos en 26 procesos en la modalidad de contratación directa y 2 en otras modalidades de selección pública de oferentes, lo anterior teniendo en cuenta la programación de las dependencias en la ejecución del plan anual de adquisiciones y las necesidades de contratación por parte de los proyectos de inversión, así como de los rubros de funcionamiento de la Entidad. Se observa un disminución de la gestión de la Dirección de Contratación con respecto al mes anterior de 57 procesos, lo anterior obedecería principalmente a la directriz remitida por la Dirección de Contratación y la Subsecretaría Corporativa, según la cual se solicita a las dependencias radicar los procesos de contratación directa en el mes de mayo de 2019, teniendo en cuenta el inicio de la Ley de garantías en el mes de Junio del presente año( Circular 4 de 2019 /3-2019-12480). En tal sentido se gestionaron procesos de selección en la modalidad de contratación directa que no fueron radicados en el mes de mayo, pero que por necesidad del servicio en la dependencias se debió tramitar de acuerdo a la solicitud radicada y sustentaría de la disminución expuesta.
De igual forma se observa con respecto al indice de ajustes, que la Dirección de Contratación viene cumpliendo con el limite establecido y ha gestionado los procesos de manera oportuna y eficaz.</v>
          </cell>
          <cell r="DU203" t="str">
            <v xml:space="preserve">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 </v>
          </cell>
          <cell r="DV203" t="str">
            <v>Los benefecios obtenidos con la gestión de la Dirección de Contratación se observan principalmente en que las dependencias pueden satisfacer las necesidades de contratación de manera oportuna y de acuerdo con la normatividad y los procedimientos vigentes.</v>
          </cell>
          <cell r="DW203">
            <v>10</v>
          </cell>
          <cell r="DX203">
            <v>10</v>
          </cell>
          <cell r="DY203" t="str">
            <v xml:space="preserve"> Durante el mes de julio de 2019 se observa una gestión de un total de 10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una disminución de la gestión de la Dirección de Contratación con respecto al mes anterior de 18 procesos, lo anterior teniendo en cuenta que durante el mes de julio no se gestionó procesos en la modalidad de contratación directa por la entrada en vigencia de la Ley de garantías. En tal sentido se gestionaron procesos de selección pública de oferentes de acuerdo a la programación de las dependencias</v>
          </cell>
          <cell r="DZ203" t="str">
            <v xml:space="preserve">Las principales dificultades para la gestión de las diferentes solicitudes de contratación es la radicación de la documentación por parte de las dependencias de manera incompleta, así mismo los reiterados errores en la estructuración de estudios previos que impiden una gestión rápida para la firma o adjudicación de un contrato o proceso de selección. </v>
          </cell>
          <cell r="EA203" t="str">
            <v>Los benefecios obtenidos con la gestión de la Dirección de Contratación se observan principalmente en que las dependencias pueden satisfacer las necesidades de contratación de manera oportuna y de acuerdo con la normatividad y los procedimientos vigentes.</v>
          </cell>
          <cell r="EB203">
            <v>2</v>
          </cell>
          <cell r="EC203">
            <v>2</v>
          </cell>
          <cell r="ED203" t="str">
            <v>Durante el mes de agosto de 2019 se observa una gestión de un proceso de contratación en otras modalidades de selección pública de oferentes gestionado oportunamente, lo anterior teniendo en cuenta la programación de las dependencias en la ejecución del plan anual de adquisiciones y las necesidades de contratación por parte de los proyectos de inversión, así como de los rubros de funcionamiento de la Entidad. De igual forma se gestionó una solicitud de contratación directa con persona natural pese a la Ley de Garantías, teniendo en cuenta que existía orden judicial (tutela) para adelantarla. Se observa una disminución de la gestión de la Dirección de Contratación con respecto al mes anterior de 8 procesos,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v>
          </cell>
          <cell r="EE203" t="str">
            <v>Durante el mes de agosto no se reportan dificultades en el proceso de contratación</v>
          </cell>
          <cell r="EF203" t="str">
            <v>Los benefecios obtenidos con la gestión de la Dirección de Contratación se observan principalmente en que las dependencias pueden satisfacer las necesidades de contratación de manera oportuna y de acuerdo con la normatividad y los procedimientos vigentes.</v>
          </cell>
          <cell r="EG203">
            <v>3</v>
          </cell>
          <cell r="EH203">
            <v>3</v>
          </cell>
          <cell r="EI203" t="str">
            <v>• Durante el mes de septiembre de 2019 se observa una gestión de tres procesos de contratación en otras modalidades de selección pública de oferentes gestionados oportunamente, lo anterior teniendo en cuenta la programación de las dependencias en la ejecución del plan anual de adquisiciones y las necesidades de contratación por parte de los proyectos de inversión, así como de los rubros de funcionamiento de la Entidad. Se observa un aumento de la gestión de la Dirección de Contratación con respecto al mes anterior de 2 procesos más, lo anterior teniendo en cuenta que las dependencias de la Secretaría General han adelantado los tramites precontractuales conforme a lo planeado.  En tal sentido se gestionaron procesos de selección pública de oferentes de acuerdo a la programación de las dependencias de manera eficiente.</v>
          </cell>
          <cell r="EJ203" t="str">
            <v>Durante el mes de septiembre no se reportan dificultades en el proceso de contratación</v>
          </cell>
          <cell r="EK203" t="str">
            <v>Los benefecios obtenidos con la gestión de la Dirección de Contratación se observan principalmente en que las dependencias pueden satisfacer las necesidades de contratación de manera oportuna y de acuerdo con la normatividad y los procedimientos vigentes.</v>
          </cell>
          <cell r="EL203" t="str">
            <v/>
          </cell>
          <cell r="EM203" t="str">
            <v/>
          </cell>
          <cell r="EN203" t="str">
            <v/>
          </cell>
          <cell r="EO203" t="str">
            <v/>
          </cell>
          <cell r="EP203" t="str">
            <v/>
          </cell>
          <cell r="EQ203" t="str">
            <v/>
          </cell>
          <cell r="ER203" t="str">
            <v/>
          </cell>
          <cell r="ES203" t="str">
            <v/>
          </cell>
          <cell r="ET203" t="str">
            <v/>
          </cell>
          <cell r="EU203" t="str">
            <v/>
          </cell>
          <cell r="EV203" t="str">
            <v/>
          </cell>
          <cell r="EW203" t="str">
            <v/>
          </cell>
          <cell r="EX203" t="str">
            <v/>
          </cell>
          <cell r="EY203" t="str">
            <v/>
          </cell>
          <cell r="EZ203" t="str">
            <v/>
          </cell>
          <cell r="FA203">
            <v>804</v>
          </cell>
          <cell r="FB203">
            <v>0</v>
          </cell>
          <cell r="FC203" t="str">
            <v>Cumple</v>
          </cell>
          <cell r="FD203" t="str">
            <v>Cumplido</v>
          </cell>
          <cell r="FE203" t="str">
            <v>Cumplido</v>
          </cell>
          <cell r="FF203" t="str">
            <v>Adecuado</v>
          </cell>
          <cell r="FG203" t="str">
            <v>Coherente</v>
          </cell>
          <cell r="FH203" t="str">
            <v>Difiere</v>
          </cell>
          <cell r="FI203" t="str">
            <v>Concuerda</v>
          </cell>
          <cell r="FJ203" t="str">
            <v>Relación directa</v>
          </cell>
          <cell r="FK203" t="str">
            <v>Adecuado</v>
          </cell>
          <cell r="FL203" t="str">
            <v>Oportuna</v>
          </cell>
          <cell r="FM203" t="str">
            <v xml:space="preserve">C6- El avance cuantitativo es diferente al avance cualitativo. Es importante incluir el número exacto de solicitudes radicadas y de solicitudes revisadas, pues este indicador es de demanda y debe reflejar el comportamiento mensual. </v>
          </cell>
          <cell r="FN203" t="str">
            <v>Luisa Fernanda Ortiz</v>
          </cell>
          <cell r="FO203" t="str">
            <v>Cumple</v>
          </cell>
          <cell r="FP203" t="str">
            <v>Cumplido</v>
          </cell>
          <cell r="FQ203" t="e">
            <v>#N/A</v>
          </cell>
          <cell r="FR203" t="str">
            <v>Adecuado</v>
          </cell>
          <cell r="FS203" t="str">
            <v>Coherente</v>
          </cell>
          <cell r="FT203" t="str">
            <v>Concuerda</v>
          </cell>
          <cell r="FU203" t="str">
            <v>Concuerda</v>
          </cell>
          <cell r="FV203" t="str">
            <v>Relación directa</v>
          </cell>
          <cell r="FW203" t="str">
            <v>Adecuado</v>
          </cell>
          <cell r="FX203" t="str">
            <v>Oportuna</v>
          </cell>
          <cell r="FY203" t="str">
            <v>El indicador se reportó adecuadamente durante el segundo trimestre, se acogieron las recomendaciones realizadas por la OAP, el reporte es coherente, suficiente, articulado, consistente y oportuno</v>
          </cell>
          <cell r="FZ203" t="str">
            <v>Luisa Fernanda Ortiz</v>
          </cell>
          <cell r="GA203">
            <v>0</v>
          </cell>
          <cell r="GB203" t="str">
            <v>Cumplido</v>
          </cell>
          <cell r="GC203" t="e">
            <v>#N/A</v>
          </cell>
          <cell r="GD203">
            <v>0</v>
          </cell>
          <cell r="GE203">
            <v>0</v>
          </cell>
          <cell r="GF203">
            <v>0</v>
          </cell>
          <cell r="GG203">
            <v>0</v>
          </cell>
          <cell r="GH203">
            <v>0</v>
          </cell>
          <cell r="GI203">
            <v>0</v>
          </cell>
          <cell r="GJ203">
            <v>0</v>
          </cell>
          <cell r="GK203">
            <v>0</v>
          </cell>
          <cell r="GL203">
            <v>0</v>
          </cell>
          <cell r="GM203">
            <v>0</v>
          </cell>
          <cell r="GN203">
            <v>0</v>
          </cell>
          <cell r="GO203" t="e">
            <v>#N/A</v>
          </cell>
          <cell r="GP203">
            <v>0</v>
          </cell>
          <cell r="GQ203">
            <v>0</v>
          </cell>
          <cell r="GR203">
            <v>0</v>
          </cell>
          <cell r="GS203">
            <v>0</v>
          </cell>
          <cell r="GT203">
            <v>0</v>
          </cell>
          <cell r="GU203">
            <v>0</v>
          </cell>
          <cell r="GV203">
            <v>0</v>
          </cell>
          <cell r="GW203">
            <v>0</v>
          </cell>
          <cell r="GX203">
            <v>0</v>
          </cell>
          <cell r="GY203">
            <v>1</v>
          </cell>
          <cell r="GZ203">
            <v>1</v>
          </cell>
          <cell r="HA203">
            <v>1</v>
          </cell>
          <cell r="HB203">
            <v>1</v>
          </cell>
          <cell r="HC203">
            <v>1</v>
          </cell>
          <cell r="HD203">
            <v>1</v>
          </cell>
          <cell r="HE203">
            <v>1</v>
          </cell>
          <cell r="HF203">
            <v>1</v>
          </cell>
          <cell r="HG203">
            <v>1</v>
          </cell>
          <cell r="HH203" t="str">
            <v/>
          </cell>
          <cell r="HI203" t="str">
            <v/>
          </cell>
          <cell r="HJ203" t="str">
            <v/>
          </cell>
          <cell r="HK203">
            <v>804</v>
          </cell>
          <cell r="HL203">
            <v>1</v>
          </cell>
          <cell r="HM203">
            <v>1</v>
          </cell>
          <cell r="HN203">
            <v>1</v>
          </cell>
          <cell r="HO203">
            <v>1</v>
          </cell>
          <cell r="HP203">
            <v>1</v>
          </cell>
          <cell r="HQ203">
            <v>1</v>
          </cell>
          <cell r="HR203">
            <v>1</v>
          </cell>
          <cell r="HS203">
            <v>1</v>
          </cell>
          <cell r="HT203">
            <v>1</v>
          </cell>
          <cell r="HU203">
            <v>0</v>
          </cell>
          <cell r="HV203">
            <v>0</v>
          </cell>
          <cell r="HW203">
            <v>0</v>
          </cell>
          <cell r="HX203">
            <v>1</v>
          </cell>
          <cell r="HY203">
            <v>1</v>
          </cell>
          <cell r="HZ203">
            <v>1</v>
          </cell>
          <cell r="IA203">
            <v>1</v>
          </cell>
          <cell r="IB203">
            <v>1</v>
          </cell>
          <cell r="IC203">
            <v>1</v>
          </cell>
          <cell r="ID203">
            <v>1</v>
          </cell>
          <cell r="IE203">
            <v>1</v>
          </cell>
          <cell r="IF203">
            <v>1</v>
          </cell>
          <cell r="IG203">
            <v>1</v>
          </cell>
          <cell r="IH203">
            <v>1</v>
          </cell>
          <cell r="II203">
            <v>1</v>
          </cell>
          <cell r="IJ203">
            <v>1</v>
          </cell>
          <cell r="IK203">
            <v>1</v>
          </cell>
          <cell r="IL203">
            <v>1</v>
          </cell>
          <cell r="IM203">
            <v>1</v>
          </cell>
          <cell r="IN203">
            <v>1</v>
          </cell>
          <cell r="IP203">
            <v>1</v>
          </cell>
        </row>
        <row r="204">
          <cell r="A204">
            <v>52</v>
          </cell>
          <cell r="B204" t="str">
            <v>Subsecretaría de Servicio a la Ciudadanía</v>
          </cell>
          <cell r="C204" t="str">
            <v xml:space="preserve">
Subsecretario de Servicio a la Ciudadanía</v>
          </cell>
          <cell r="D204" t="str">
            <v>Fernando José Estupiñan Vargas</v>
          </cell>
          <cell r="E204" t="str">
            <v>P2 -  SERVICIO AL CIUDADANO</v>
          </cell>
          <cell r="F204" t="str">
            <v xml:space="preserve">P2O1 Mejorar la experiencia de la ciudadanía, con enfoque diferencial y preferencial, en su relación con la Administración Distrital </v>
          </cell>
          <cell r="G204"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204" t="str">
            <v xml:space="preserve">Mantener el número de días promedio en el direccionamiento de las peticiones ciudadanas </v>
          </cell>
          <cell r="I204" t="str">
            <v xml:space="preserve">Días promedio en el direccionamiento de las peticiones ciudadanas </v>
          </cell>
          <cell r="J204" t="str">
            <v xml:space="preserve">Incluye todas las actividades que permitan mantener el estándar de calidad en el direccionamiento de las peticiones ciudadanas toda vez que estas contribuyan a mejorar la experiencia de los ciudadanos en su interacción con la Administración Distrital y por tanto su satisfacción con los servicios que recibe por parte de la Secretaría General. </v>
          </cell>
          <cell r="K204" t="str">
            <v xml:space="preserve">  Promedio de días de direccionamiento de peticiones ciudadanas registradas en la Central del SDQS hacia las entidades competentes     </v>
          </cell>
          <cell r="L204" t="str">
            <v>Promedio de días de direccionamiento de peticiones ciudadanas registradas en la Central del SDQS hacia las entidades competentes</v>
          </cell>
          <cell r="M204">
            <v>0</v>
          </cell>
          <cell r="O204" t="str">
            <v>Atención eficiente a la ciudadanía</v>
          </cell>
          <cell r="P204" t="str">
            <v>Evaluar la satisfacción del ciudadano por el servicio prestados en los diferentes canales de atención
Implementar Inteligencia de Negocios para los Sistemas de Información de la SSC
Optimizar la Guía de Trámites y Servicios
Optimizar los sistemas de información de la Subsecretaría de Servicio al ciudadano</v>
          </cell>
          <cell r="Q204" t="str">
            <v xml:space="preserve">Reporte consolidado del tiempo promedio de direccionamiento de peticiones ciudadanas </v>
          </cell>
          <cell r="R204" t="str">
            <v xml:space="preserve">Mantener un estándar en el tiempo de direccionamiento de peticiones ciudadanas permite que estas sean gestionadas y atendidas a tiempo por la entidad competente, fortaleciendo la comunicación con la ciudadanía, así como su confianza en la institucionalidad. </v>
          </cell>
          <cell r="S204" t="str">
            <v>Constante</v>
          </cell>
          <cell r="T204" t="str">
            <v>Constante</v>
          </cell>
          <cell r="U204" t="str">
            <v>Número</v>
          </cell>
          <cell r="V204" t="str">
            <v xml:space="preserve">Eficacia </v>
          </cell>
          <cell r="W204" t="str">
            <v>Resultado</v>
          </cell>
          <cell r="X204">
            <v>2016</v>
          </cell>
          <cell r="Y204">
            <v>0</v>
          </cell>
          <cell r="Z204">
            <v>2016</v>
          </cell>
          <cell r="AA204">
            <v>0</v>
          </cell>
          <cell r="AB204">
            <v>3</v>
          </cell>
          <cell r="AC204">
            <v>3</v>
          </cell>
          <cell r="AD204">
            <v>3</v>
          </cell>
          <cell r="AE204">
            <v>3</v>
          </cell>
          <cell r="AF204">
            <v>3</v>
          </cell>
          <cell r="AG204" t="str">
            <v>No Aplica</v>
          </cell>
          <cell r="AH204" t="str">
            <v>No Aplica</v>
          </cell>
          <cell r="AI204" t="str">
            <v>No Aplica</v>
          </cell>
          <cell r="AJ204">
            <v>1</v>
          </cell>
          <cell r="AK204">
            <v>1</v>
          </cell>
          <cell r="AL204">
            <v>1126</v>
          </cell>
          <cell r="AM204" t="str">
            <v>Implementación de un nuevo enfoque de servicio a la ciudadanía</v>
          </cell>
          <cell r="AN204">
            <v>1</v>
          </cell>
          <cell r="AO204" t="str">
            <v>Gestión del Sistema Distrital de servicio a la ciudadanía</v>
          </cell>
          <cell r="AP204" t="str">
            <v>No Aplica</v>
          </cell>
          <cell r="AQ204" t="str">
            <v>No Aplica</v>
          </cell>
          <cell r="AR204" t="str">
            <v>No Aplica</v>
          </cell>
          <cell r="AS204" t="str">
            <v>No Aplica</v>
          </cell>
          <cell r="AT204" t="str">
            <v>No Aplica</v>
          </cell>
          <cell r="AU204" t="str">
            <v>No Aplica</v>
          </cell>
          <cell r="AV204" t="str">
            <v>No Aplica</v>
          </cell>
          <cell r="AW204" t="str">
            <v>No Aplica</v>
          </cell>
          <cell r="AX204" t="str">
            <v>No Aplica</v>
          </cell>
          <cell r="AY204" t="str">
            <v>No Aplica</v>
          </cell>
          <cell r="AZ204" t="str">
            <v>No Aplica</v>
          </cell>
          <cell r="BA204" t="str">
            <v>No Aplica</v>
          </cell>
          <cell r="BB204" t="str">
            <v>No Aplica</v>
          </cell>
          <cell r="BC204" t="str">
            <v>No Aplica</v>
          </cell>
          <cell r="BD204" t="str">
            <v>No Aplica</v>
          </cell>
          <cell r="BE204" t="str">
            <v>No Aplica</v>
          </cell>
          <cell r="BF204" t="str">
            <v>No Aplica</v>
          </cell>
          <cell r="BG204" t="str">
            <v>No Aplica</v>
          </cell>
          <cell r="BH204" t="str">
            <v>No Aplica</v>
          </cell>
          <cell r="BI204" t="str">
            <v>No Aplica</v>
          </cell>
          <cell r="BJ204" t="str">
            <v>No Aplica</v>
          </cell>
          <cell r="BK204" t="str">
            <v>No Aplica</v>
          </cell>
          <cell r="BL204" t="str">
            <v>No Aplica</v>
          </cell>
          <cell r="BM204" t="str">
            <v>Plan de Acción Proyecto de inversión 1126 Implementación de un nuevo enfoque de servicio a la ciudadaníaSGCGestión del Sistema Distrital de servicio a la ciudadanía</v>
          </cell>
          <cell r="BN204" t="str">
            <v xml:space="preserve">Incluye todas las actividades que permitan mantener el estándar de calidad en el direccionamiento de las peticiones ciudadanas toda vez que estas contribuyan a mejorar la experiencia de los ciudadanos en su interacción con la Administración Distrital y por tanto su satisfacción con los servicios que recibe por parte de la Secretaría General. </v>
          </cell>
          <cell r="BO204" t="str">
            <v>Evaluar la satisfacción del ciudadano por el servicio prestados en los diferentes canales de atención
Implementar Inteligencia de Negocios para los Sistemas de Información de la SSC
Optimizar la Guía de Trámites y Servicios
Optimizar los sistemas de información de la Subsecretaría de Servicio al ciudadano</v>
          </cell>
          <cell r="BP204" t="str">
            <v xml:space="preserve">Mantener un estándar en el tiempo de direccionamiento de peticiones ciudadanas permite que estas sean gestionadas y atendidas a tiempo por la entidad competente, fortaleciendo la comunicación con la ciudadanía, así como su confianza en la institucionalidad. </v>
          </cell>
          <cell r="BQ204" t="str">
            <v xml:space="preserve">Reporte consolidado del tiempo promedio de direccionamiento de peticiones ciudadanas </v>
          </cell>
          <cell r="BR204" t="str">
            <v>Constante</v>
          </cell>
          <cell r="BS204">
            <v>3</v>
          </cell>
          <cell r="BT204">
            <v>3</v>
          </cell>
          <cell r="BU204">
            <v>3</v>
          </cell>
          <cell r="BV204">
            <v>3</v>
          </cell>
          <cell r="BW204">
            <v>3</v>
          </cell>
          <cell r="BX204">
            <v>3</v>
          </cell>
          <cell r="BY204">
            <v>3</v>
          </cell>
          <cell r="BZ204">
            <v>3</v>
          </cell>
          <cell r="CA204">
            <v>3</v>
          </cell>
          <cell r="CB204">
            <v>3</v>
          </cell>
          <cell r="CC204">
            <v>3</v>
          </cell>
          <cell r="CD204">
            <v>3</v>
          </cell>
          <cell r="CE204">
            <v>3</v>
          </cell>
          <cell r="CF204">
            <v>3</v>
          </cell>
          <cell r="CG204">
            <v>3</v>
          </cell>
          <cell r="CH204">
            <v>3</v>
          </cell>
          <cell r="CI204">
            <v>3</v>
          </cell>
          <cell r="CJ204">
            <v>3</v>
          </cell>
          <cell r="CK204">
            <v>3</v>
          </cell>
          <cell r="CL204">
            <v>3</v>
          </cell>
          <cell r="CM204">
            <v>3</v>
          </cell>
          <cell r="CN204">
            <v>3</v>
          </cell>
          <cell r="CO204">
            <v>3</v>
          </cell>
          <cell r="CP204">
            <v>3</v>
          </cell>
          <cell r="CQ204">
            <v>3</v>
          </cell>
          <cell r="CR204">
            <v>3</v>
          </cell>
          <cell r="CS204">
            <v>1.33</v>
          </cell>
          <cell r="CT204" t="str">
            <v/>
          </cell>
          <cell r="CU204" t="str">
            <v>Para la vigencia 2019 y como parte de la optimización de los sistemas de información de la SSC, se identificó la necesidad de realizar la contratación de una solución tecnológica denominada Buscador Inteligente, para la Guía de Trámites y Servicios. De otra parte, la Subsecretaría de Servicio a la Ciudadanía, a través de la Dirección de Calidad se encuentra ejecutando actividades de monitoreo y seguimiento a la calidad del servicio prestado en los puntos de atención de la Red CADE.</v>
          </cell>
          <cell r="CV204" t="str">
            <v>N/A</v>
          </cell>
          <cell r="CW204"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CX204">
            <v>1.29</v>
          </cell>
          <cell r="CY204" t="str">
            <v/>
          </cell>
          <cell r="CZ204" t="str">
            <v xml:space="preserve">Durante el mes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v>
          </cell>
          <cell r="DA204" t="str">
            <v>N/A</v>
          </cell>
          <cell r="DB204" t="str">
            <v xml:space="preserve">La estrategia de comunicaciones tiene como propósito que los ciudadanos reconozcan las funcionalidades del nuevo SuperCADE Virtual y hagan uso de sus telefónos móviles para la consulta de información en la Guía de Trámites y Servicios;  noticias de interés a través de @195Bogota, y puedan interponer peticiones ciudadanas de temas relativos </v>
          </cell>
          <cell r="DC204">
            <v>1.33</v>
          </cell>
          <cell r="DD204" t="str">
            <v/>
          </cell>
          <cell r="DE204" t="str">
            <v>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la versión iOS de la misma.</v>
          </cell>
          <cell r="DF204" t="str">
            <v>N/A</v>
          </cell>
          <cell r="DG204" t="str">
            <v xml:space="preserve">Con la estrategia de comunicación se logró posicionar la aplicación móvil SuperCADE Virtual, logrando cerca de 9.600 descargas (acumulado) y 205 peticiones ciudadanas durante el mes. De tal manera, se fortaleció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DH204">
            <v>1.44</v>
          </cell>
          <cell r="DI204" t="str">
            <v/>
          </cell>
          <cell r="DJ204" t="str">
            <v xml:space="preserve">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Adicionalmente, se lanzó la versión 1.05 del SuperCADE Virtual, incorporando la funcionalidad de recuperación de contraseña para Bogotá Te Escucha. Durante el mes se logró superar las 10 mil descargas. </v>
          </cell>
          <cell r="DK204" t="str">
            <v>N/A</v>
          </cell>
          <cell r="DL204" t="str">
            <v xml:space="preserve">La aplicación SuperCADE Virtual se encuentra en estabilización, continúa posicionandose logrando más de 10.000 descargas (acumulado). De tal manera, se continúa fortaleciendo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DM204">
            <v>1.34</v>
          </cell>
          <cell r="DN204" t="str">
            <v/>
          </cell>
          <cell r="DO204" t="str">
            <v xml:space="preserve">Se relizó el proceso contractual para adquirir los servicios de Google Platform  para mejorar el buscador de la Guía de Trámites y Servicios. Este proceso fue  adjudicado el 27 de mayo y se procederá a su implementación. </v>
          </cell>
          <cell r="DP204" t="str">
            <v>N/A</v>
          </cell>
          <cell r="DQ204" t="str">
            <v xml:space="preserve">Esta actividad permite contar ya con la solución definida para la mejora del buscador e iniciar el proceso de implementación de la misma para mejorar su uso por parte de la ciudadanía. </v>
          </cell>
          <cell r="DR204">
            <v>1.55</v>
          </cell>
          <cell r="DS204" t="str">
            <v/>
          </cell>
          <cell r="DT204" t="str">
            <v>Se avanza en la implementación del buscador inteligente en la Guía de Trámites y Servicios y el SuperCADE Virtual. Para esta última aplicación se vienen realizando pruebas para el lanzamiento de su siguiente versión. De otra parte, la Subsecretaría de Servicio a la Ciudadanía, a través de la Dirección de Calidad se encuentra ejecutando actividades de monitoreo y seguimiento a la calidad del servicio prestado en los puntos de atención de la Red CADE.</v>
          </cell>
          <cell r="DU204" t="str">
            <v>N/A</v>
          </cell>
          <cell r="DV204"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W204">
            <v>1.41</v>
          </cell>
          <cell r="DX204" t="str">
            <v/>
          </cell>
          <cell r="DY204" t="str">
            <v>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De otra parte, la Subsecretaría de Servicio a la Ciudadanía, a través de la Dirección de Calidad se encuentra ejecutando actividades de monitoreo y seguimiento a la calidad del servicio prestado en los puntos de atención de la Red CADE.</v>
          </cell>
          <cell r="DZ204" t="str">
            <v>N/A</v>
          </cell>
          <cell r="EA204"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De otra parte, los monitoreos permiten realizar seguimiento al cumplimiento de los lineamientos de servicio del Manual de Servicio a la Ciudadanía con el fin de identificar oportunidades de mejora para la prestación de un servicio de calidad a la ciudadanía. </v>
          </cell>
          <cell r="EB204">
            <v>1.64</v>
          </cell>
          <cell r="EC204" t="str">
            <v/>
          </cell>
          <cell r="ED204" t="str">
            <v xml:space="preserve">Una vez implementado el buscador inteligente en la Guía de Trámites y Servicios y el SuperCADE Virtual, durante este mes se realizaron capacitaciones  sobre la administración y funcionalidad de este servicio, dirigidas a los servidores que estarán encargados de su manejo.  Durante el mes de agosto se registraron 47.517 búsquedas realizadas por la ciudadanía en la Guía de Trámites disponible en los canales web y móvil (SuperCADE Virtual). De otra parte, la Subsecretaría de Servicio a la Ciudadanía, a través de la Dirección de Calidad se encuentra ejecutando actividades de monitoreo y seguimiento a la calidad del servicio prestado en los puntos de atención de la Red CADE. Así mismo, para realizar la encuesta de satisfacción de la ciudadanía, se recibieron comentarios de la OAP acerca de la ficha técnica de encuesta remitida, en la que se sugieren modificaciones en las preguntas del cuestionario. </v>
          </cell>
          <cell r="EE204" t="str">
            <v>N/A</v>
          </cell>
          <cell r="EF204" t="str">
            <v>Las capacitaciones funcionales del Buscador Inteligente se realizan con el propósito de transferir el conocimiento a los servidores que se encargarán de la administración y uso de la herramienta, promoviendo la apropiación de estas herramientas que mejoran la experiencia de la ciudadanía en su relacionamiento con la Administración Distrital.  De otra parte, los monitoreos permiten realizar seguimiento al cumplimiento de los lineamientos de servicio del Manual de Servicio a la Ciudadanía con el fin de identificar oportunidades de mejora para la prestación de un servicio de calidad a la ciudadanía. Finalmente, es de gran importancia contar con el concepto técnico de la OAP para el instrumento de encuestas garantice el cumplimiento del objetivo su aplicación.</v>
          </cell>
          <cell r="EG204">
            <v>1.45</v>
          </cell>
          <cell r="EH204" t="str">
            <v/>
          </cell>
          <cell r="EI204" t="str">
            <v xml:space="preserve">El buscador inteligente ya se encuentra totalmente implementado, durante el mes de septiembre se registraron 40.761  búsquedas realizadas por la ciudadanía en la Guía de Trámites disponible en los canales web y móvil. La Subsecretaría de Servicio a la Ciudadanía, a través de la Dirección de Calidad continúa ejecutando actividades de monitoreo y seguimiento a la calidad del servicio prestado en los puntos de atención de la Red CADE, durante el mes de septiembre se hicieron monitoreos en el SuperCADE Móvil y en tres CLAV. De otra parte,  se dio inicio al trabajo de campo de la Encuesta de Satisfacción de Servicio a la Ciudadanía 2019, el día 11 de septiembre se realizó la inducción a los servidores que apoyarían la recolección de información y el 16 de septiembre se dio inicio a esta labor en los puntos. </v>
          </cell>
          <cell r="EJ204" t="str">
            <v>N/A</v>
          </cell>
          <cell r="EK204" t="str">
            <v>Los monitoreos permiten realizar seguimiento al cumplimiento de los lineamientos de servicio del Manual de Servicio a la Ciudadanía con el fin de identificar oportunidades de mejora para la prestación de un servicio de calidad a la ciudadanía. Finalmente, es de gran importancia contar con el concepto técnico de la OAP para el instrumento de encuestas garantice el cumplimiento del objetivo su aplicación.</v>
          </cell>
          <cell r="EL204" t="str">
            <v/>
          </cell>
          <cell r="EM204" t="str">
            <v/>
          </cell>
          <cell r="EN204" t="str">
            <v/>
          </cell>
          <cell r="EO204" t="str">
            <v/>
          </cell>
          <cell r="EP204" t="str">
            <v/>
          </cell>
          <cell r="EQ204" t="str">
            <v/>
          </cell>
          <cell r="ER204" t="str">
            <v/>
          </cell>
          <cell r="ES204" t="str">
            <v/>
          </cell>
          <cell r="ET204" t="str">
            <v/>
          </cell>
          <cell r="EU204" t="str">
            <v/>
          </cell>
          <cell r="EV204" t="str">
            <v/>
          </cell>
          <cell r="EW204" t="str">
            <v/>
          </cell>
          <cell r="EX204" t="str">
            <v/>
          </cell>
          <cell r="EY204" t="str">
            <v/>
          </cell>
          <cell r="EZ204" t="str">
            <v/>
          </cell>
          <cell r="FA204">
            <v>12.780000000000001</v>
          </cell>
          <cell r="FB204">
            <v>0</v>
          </cell>
          <cell r="FC204" t="str">
            <v>Cumple</v>
          </cell>
          <cell r="FD204" t="str">
            <v>Cumplido</v>
          </cell>
          <cell r="FE204" t="str">
            <v>Cumplido</v>
          </cell>
          <cell r="FF204" t="str">
            <v>Adecuado</v>
          </cell>
          <cell r="FG204" t="str">
            <v>Coherente</v>
          </cell>
          <cell r="FH204" t="str">
            <v>Concuerda</v>
          </cell>
          <cell r="FI204" t="str">
            <v>Concuerda</v>
          </cell>
          <cell r="FJ204" t="str">
            <v>Relación directa</v>
          </cell>
          <cell r="FK204" t="str">
            <v>Adecuado</v>
          </cell>
          <cell r="FL204" t="str">
            <v>No oportuna</v>
          </cell>
          <cell r="FM204"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04" t="str">
            <v>Juan Guillermo Becerra J.</v>
          </cell>
          <cell r="FO204" t="str">
            <v>Cumple</v>
          </cell>
          <cell r="FP204" t="str">
            <v>Cumplido</v>
          </cell>
          <cell r="FQ204" t="e">
            <v>#N/A</v>
          </cell>
          <cell r="FR204" t="str">
            <v>Indeterminado</v>
          </cell>
          <cell r="FS204" t="str">
            <v>Indeterminado</v>
          </cell>
          <cell r="FT204" t="str">
            <v>Indeterminado</v>
          </cell>
          <cell r="FU204" t="str">
            <v>Indeterminado</v>
          </cell>
          <cell r="FV204" t="str">
            <v>Indeterminado</v>
          </cell>
          <cell r="FW204" t="str">
            <v>No adecuado</v>
          </cell>
          <cell r="FX204" t="str">
            <v>No oportuna</v>
          </cell>
          <cell r="FY204" t="str">
            <v xml:space="preserve">Es importante aclarar la coherencia del indicador frente a las actividades reportadas, teniendo en cuenta que está definido como el tiempo de direccionamiento de las peticiones ciudadanas en el SDQS y el reporte  indica actividades tendientes a mejorar la experiencia del ciudadano en la busqueda de información en la GTyS y en SuperCADE Móvil. 
No es posible validar la información sobre el número de días de direccionamiento de requerimientos ciudadanos, de acuerdo con la evidencia presentada (cuadro excel "Dias promedio direccionamiento 2019"). Finalmente, es  necesario revisar las actividades definidas para el cumplimiento del indicador, así como sus fuentes de verificación. 
Al no cumplirse el criterio de coherencia entre la descripción del indicador y el avance cualitativo reportado, así como la coherencia con los soportes presentados; avance cuantitativo no será tenido en cuenta y se mantiene la cifra reportada en el mes anterior hasta que no se subsane.
</v>
          </cell>
          <cell r="FZ204" t="str">
            <v>Juan Guillermo Becerra J.</v>
          </cell>
          <cell r="GA204">
            <v>0</v>
          </cell>
          <cell r="GB204" t="str">
            <v>Cumplido</v>
          </cell>
          <cell r="GC204" t="e">
            <v>#N/A</v>
          </cell>
          <cell r="GD204">
            <v>0</v>
          </cell>
          <cell r="GE204">
            <v>0</v>
          </cell>
          <cell r="GF204">
            <v>0</v>
          </cell>
          <cell r="GG204">
            <v>0</v>
          </cell>
          <cell r="GH204">
            <v>0</v>
          </cell>
          <cell r="GI204">
            <v>0</v>
          </cell>
          <cell r="GJ204">
            <v>0</v>
          </cell>
          <cell r="GK204">
            <v>0</v>
          </cell>
          <cell r="GL204">
            <v>0</v>
          </cell>
          <cell r="GM204">
            <v>0</v>
          </cell>
          <cell r="GN204">
            <v>0</v>
          </cell>
          <cell r="GO204" t="e">
            <v>#N/A</v>
          </cell>
          <cell r="GP204">
            <v>0</v>
          </cell>
          <cell r="GQ204">
            <v>0</v>
          </cell>
          <cell r="GR204">
            <v>0</v>
          </cell>
          <cell r="GS204">
            <v>0</v>
          </cell>
          <cell r="GT204">
            <v>0</v>
          </cell>
          <cell r="GU204">
            <v>0</v>
          </cell>
          <cell r="GV204">
            <v>0</v>
          </cell>
          <cell r="GW204">
            <v>0</v>
          </cell>
          <cell r="GX204">
            <v>0</v>
          </cell>
          <cell r="GY204">
            <v>1.33</v>
          </cell>
          <cell r="GZ204">
            <v>1.29</v>
          </cell>
          <cell r="HA204">
            <v>1.33</v>
          </cell>
          <cell r="HB204">
            <v>1.44</v>
          </cell>
          <cell r="HC204">
            <v>1.34</v>
          </cell>
          <cell r="HD204">
            <v>1.55</v>
          </cell>
          <cell r="HE204">
            <v>1.41</v>
          </cell>
          <cell r="HF204">
            <v>1.64</v>
          </cell>
          <cell r="HG204">
            <v>1.45</v>
          </cell>
          <cell r="HH204" t="str">
            <v/>
          </cell>
          <cell r="HI204" t="str">
            <v/>
          </cell>
          <cell r="HJ204" t="str">
            <v/>
          </cell>
          <cell r="HK204">
            <v>12.780000000000001</v>
          </cell>
          <cell r="HL204">
            <v>1</v>
          </cell>
          <cell r="HM204">
            <v>1</v>
          </cell>
          <cell r="HN204">
            <v>1</v>
          </cell>
          <cell r="HO204">
            <v>1</v>
          </cell>
          <cell r="HP204">
            <v>1</v>
          </cell>
          <cell r="HQ204">
            <v>1</v>
          </cell>
          <cell r="HR204">
            <v>1</v>
          </cell>
          <cell r="HS204">
            <v>1</v>
          </cell>
          <cell r="HT204">
            <v>1</v>
          </cell>
          <cell r="HU204">
            <v>1</v>
          </cell>
          <cell r="HV204">
            <v>1</v>
          </cell>
          <cell r="HW204">
            <v>1</v>
          </cell>
          <cell r="HX204">
            <v>1</v>
          </cell>
          <cell r="HY204">
            <v>1</v>
          </cell>
          <cell r="HZ204">
            <v>1</v>
          </cell>
          <cell r="IA204">
            <v>1</v>
          </cell>
          <cell r="IB204">
            <v>1</v>
          </cell>
          <cell r="IC204">
            <v>1</v>
          </cell>
          <cell r="ID204">
            <v>1</v>
          </cell>
          <cell r="IE204">
            <v>1</v>
          </cell>
          <cell r="IF204">
            <v>1</v>
          </cell>
          <cell r="IG204">
            <v>1</v>
          </cell>
          <cell r="IH204">
            <v>1</v>
          </cell>
          <cell r="II204">
            <v>1</v>
          </cell>
          <cell r="IJ204">
            <v>1</v>
          </cell>
          <cell r="IK204">
            <v>1</v>
          </cell>
          <cell r="IL204">
            <v>1</v>
          </cell>
          <cell r="IM204">
            <v>1</v>
          </cell>
          <cell r="IN204">
            <v>1</v>
          </cell>
          <cell r="IP204">
            <v>1</v>
          </cell>
        </row>
        <row r="205">
          <cell r="A205">
            <v>54</v>
          </cell>
          <cell r="B205" t="str">
            <v>Subsecretaría de Servicio a la Ciudadanía</v>
          </cell>
          <cell r="C205" t="str">
            <v xml:space="preserve">
Subsecretario de Servicio a la Ciudadanía</v>
          </cell>
          <cell r="D205" t="str">
            <v>Fernando José Estupiñan Vargas</v>
          </cell>
          <cell r="E205" t="str">
            <v>P2 -  SERVICIO AL CIUDADANO</v>
          </cell>
          <cell r="F205" t="str">
            <v xml:space="preserve">P2O2 Simplificar, racionalizar y virtualizar trámites y servicios para contribuir al mejoramiento del clima de negocios y facilitar el ejercicio de los derechos y el cumplimiento de deberes de la ciudadanía </v>
          </cell>
          <cell r="G205" t="str">
            <v>P2O2A2 Optimizar herramientas tecnológicas que soporten la prestación del servicio a la ciudadanía</v>
          </cell>
          <cell r="H205" t="str">
            <v>Optimizar Herramientas tecnológicas Super CADE Virtual</v>
          </cell>
          <cell r="I205" t="str">
            <v>Herramientas tecnológicas optimizadas</v>
          </cell>
          <cell r="J205" t="str">
            <v xml:space="preserve">Consiste en el desarrollo e implementación de nuevos sistemas de información, su mantenimiento y soporte. 
Para la vigencia 2018 se concentrarán los esfuerzos en el desarrollo de la herramienta SuperCADE Virtual, la cual integrará al Sistema de Atención de Quejas y Soluciones - Bogotá Te Escucha y a la Guía de Trámites y Servicios  </v>
          </cell>
          <cell r="K205" t="str">
            <v xml:space="preserve">  Número de Herramientas tecnológicas optimizadas     </v>
          </cell>
          <cell r="L205" t="str">
            <v>Número de Herramientas tecnológicas optimizadas</v>
          </cell>
          <cell r="M205">
            <v>0</v>
          </cell>
          <cell r="O205" t="str">
            <v>Herramientas tecnológicas optimizadas</v>
          </cell>
          <cell r="P205" t="str">
            <v>Realizar soporte y mantenimiento técnico de los sistemas de información que soportan la prestación de los servicios en la Red CADE en el marco de la estrategia de optimización del SuperCADE Virtual</v>
          </cell>
          <cell r="Q205" t="str">
            <v>Número de actualizaciones realizadas (versiones) y puestas a disposición de la ciudadanía en las tiendas de aplicaciones de Android y iOS</v>
          </cell>
          <cell r="R205" t="str">
            <v xml:space="preserve">La optimización del SuperCADE Virtual tiene como propósito ofrecer a los ciudadanos la posibilidad de realizar cada vez más trámites y servicios, evitándole desplazamientos a los puntos de atención presencial, ahorrandole tiempo y permitiendole tener un medio de comunicación con la administración distrital para el reporte de las situaciones del día a día de la ciudad,  relacionadas con temas de uso de espacio público, medio ambiente, movilidad, entre otras. </v>
          </cell>
          <cell r="S205" t="str">
            <v>Suma</v>
          </cell>
          <cell r="T205" t="str">
            <v>Suma</v>
          </cell>
          <cell r="U205" t="str">
            <v>Número</v>
          </cell>
          <cell r="V205" t="str">
            <v xml:space="preserve">Eficacia </v>
          </cell>
          <cell r="W205" t="str">
            <v>Producto</v>
          </cell>
          <cell r="X205">
            <v>2016</v>
          </cell>
          <cell r="Y205">
            <v>0</v>
          </cell>
          <cell r="Z205">
            <v>2016</v>
          </cell>
          <cell r="AA205">
            <v>0</v>
          </cell>
          <cell r="AB205">
            <v>3</v>
          </cell>
          <cell r="AC205">
            <v>1</v>
          </cell>
          <cell r="AD205">
            <v>1</v>
          </cell>
          <cell r="AE205">
            <v>1</v>
          </cell>
          <cell r="AF205">
            <v>0</v>
          </cell>
          <cell r="AG205" t="str">
            <v>No Aplica</v>
          </cell>
          <cell r="AH205" t="str">
            <v>No Aplica</v>
          </cell>
          <cell r="AI205" t="str">
            <v>No Aplica</v>
          </cell>
          <cell r="AJ205">
            <v>1</v>
          </cell>
          <cell r="AK205" t="str">
            <v>No Aplica</v>
          </cell>
          <cell r="AL205" t="str">
            <v>No Aplica</v>
          </cell>
          <cell r="AM205" t="str">
            <v>No Aplica</v>
          </cell>
          <cell r="AN205" t="str">
            <v>No Aplica</v>
          </cell>
          <cell r="AO205" t="str">
            <v>No Aplica</v>
          </cell>
          <cell r="AP205" t="str">
            <v>No Aplica</v>
          </cell>
          <cell r="AQ205" t="str">
            <v>No Aplica</v>
          </cell>
          <cell r="AR205" t="str">
            <v>No Aplica</v>
          </cell>
          <cell r="AS205" t="str">
            <v>No Aplica</v>
          </cell>
          <cell r="AT205" t="str">
            <v>No Aplica</v>
          </cell>
          <cell r="AU205" t="str">
            <v>No Aplica</v>
          </cell>
          <cell r="AV205" t="str">
            <v>No Aplica</v>
          </cell>
          <cell r="AW205" t="str">
            <v>No Aplica</v>
          </cell>
          <cell r="AX205" t="str">
            <v>No Aplica</v>
          </cell>
          <cell r="AY205" t="str">
            <v>No Aplica</v>
          </cell>
          <cell r="AZ205" t="str">
            <v>No Aplica</v>
          </cell>
          <cell r="BA205" t="str">
            <v>No Aplica</v>
          </cell>
          <cell r="BB205" t="str">
            <v>No Aplica</v>
          </cell>
          <cell r="BC205" t="str">
            <v>No Aplica</v>
          </cell>
          <cell r="BD205">
            <v>1</v>
          </cell>
          <cell r="BE205" t="str">
            <v>No Aplica</v>
          </cell>
          <cell r="BF205">
            <v>1</v>
          </cell>
          <cell r="BG205" t="str">
            <v>No Aplica</v>
          </cell>
          <cell r="BH205" t="str">
            <v>6.2. Oportunidad</v>
          </cell>
          <cell r="BI205" t="str">
            <v>No Aplica</v>
          </cell>
          <cell r="BJ205" t="str">
            <v>No Aplica</v>
          </cell>
          <cell r="BK205" t="str">
            <v>No Aplica</v>
          </cell>
          <cell r="BL205" t="str">
            <v>No Aplica</v>
          </cell>
          <cell r="BM205" t="str">
            <v>Plan de Acción PLAN ESTRATÉGICO DE TECNOLOGÍAS DE INFORMACIÓN Y LAS COMUNICACIONES (PETI)PLAN DE SEGURIDAD Y PRIVACIDAD DE LA INFORMACIÓNOPORTUNIDAD contexto estrategico</v>
          </cell>
          <cell r="BN205" t="str">
            <v xml:space="preserve">Consiste en todas la optimización de la herramientas tecnológica SuperCADE Virtual, la cual integra a Bogotá Te Escucha, la Guía de Trámites y Servicios y el Sistema de Asignación de Turnos, sistemas que soportan la prestación del servicio a la ciudadanía. </v>
          </cell>
          <cell r="BO205" t="str">
            <v>Realizar soporte y mantenimiento técnico de los sistemas de información que soportan la prestación de los servicios en la Red CADE en el marco de la estrategia de optimización del SuperCADE Virtual</v>
          </cell>
          <cell r="BP205" t="str">
            <v xml:space="preserve">La optimización del SuperCADE Virtual tiene como propósito ofrecer a los ciudadanos la posibilidad de realizar cada vez más trámites y servicios, evitándole desplazamientos a los puntos de atención presencial, ahorrandole tiempo y permitiendole tener un medio de comunicación con la administración distrital para el reporte de las situaciones del día a día de la ciudad,  relacionadas con temas de uso de espacio público, medio ambiente, movilidad, entre otras. </v>
          </cell>
          <cell r="BQ205" t="str">
            <v>Número de actualizaciones realizadas (versiones) y puestas a disposición de la ciudadanía en las tiendas de aplicaciones de Android y iOS</v>
          </cell>
          <cell r="BR205" t="str">
            <v>Suma</v>
          </cell>
          <cell r="BS205">
            <v>1</v>
          </cell>
          <cell r="BT205">
            <v>0</v>
          </cell>
          <cell r="BU205">
            <v>0</v>
          </cell>
          <cell r="BV205">
            <v>0</v>
          </cell>
          <cell r="BW205">
            <v>0</v>
          </cell>
          <cell r="BX205">
            <v>0</v>
          </cell>
          <cell r="BY205">
            <v>0</v>
          </cell>
          <cell r="BZ205">
            <v>0</v>
          </cell>
          <cell r="CA205">
            <v>0</v>
          </cell>
          <cell r="CB205">
            <v>0</v>
          </cell>
          <cell r="CC205">
            <v>0</v>
          </cell>
          <cell r="CD205">
            <v>1</v>
          </cell>
          <cell r="CE205">
            <v>0</v>
          </cell>
          <cell r="CF205">
            <v>0</v>
          </cell>
          <cell r="CG205">
            <v>0</v>
          </cell>
          <cell r="CH205">
            <v>0</v>
          </cell>
          <cell r="CI205">
            <v>0</v>
          </cell>
          <cell r="CJ205">
            <v>0</v>
          </cell>
          <cell r="CK205">
            <v>0</v>
          </cell>
          <cell r="CL205">
            <v>0</v>
          </cell>
          <cell r="CM205">
            <v>0</v>
          </cell>
          <cell r="CN205">
            <v>0</v>
          </cell>
          <cell r="CO205">
            <v>0</v>
          </cell>
          <cell r="CP205">
            <v>1</v>
          </cell>
          <cell r="CQ205">
            <v>0</v>
          </cell>
          <cell r="CR205">
            <v>1</v>
          </cell>
          <cell r="CS205">
            <v>0</v>
          </cell>
          <cell r="CT205" t="str">
            <v/>
          </cell>
          <cell r="CU205" t="str">
            <v xml:space="preserve">Para la vigencia 2019 y como parte de la optimización de los sistemas de información de la SSC, se identificó la necesidad de realizar la contratación de una solución tecnológica denominada Buscador Inteligente para ser implementada en la Guía de Trámites y Servicios. Así mismo, en este mes se dio recibo a satisfacción de la fase de producción de las optimizaciones realizadas a Bogotá Te Escucha que se venian adelantando desde vigencias anteriores. De otra parte, se encontraba en ejecución la fase de pruebas de pre-producción de la herramientas tecnológica de cualificación por gamificación. </v>
          </cell>
          <cell r="CV205" t="str">
            <v>N/A</v>
          </cell>
          <cell r="CW205" t="str">
            <v xml:space="preserve">La optimización de Bogotá Te Escucha permite a los ciudadanos encontrar una interfaz más amigable, que facilita la interacción con la Administración Distrital a través de este canal. De igual forma, mejora la eficiencia de los servidores encargados del manejo de esta herramienta, toda vez que se facilitó la generación de reportes. 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CX205">
            <v>0</v>
          </cell>
          <cell r="CY205" t="str">
            <v/>
          </cell>
          <cell r="CZ205" t="str">
            <v xml:space="preserve">Durante el mes se dio inicio a las actividades correspondientes a la definición de la solución del Buscador Inteligente para la GTyS, así como la investigación de mercado para identificar posibles proveedores. Como parte de la estrategia de posicionamiento del SuperCADE Virtual se planeó la realización de promoción en medios para ser implementada en el mes de marzo. Así mismo, se continuaban realizando pruebas de funcionamiento de la versión iOS de esta aplicación. De otra parte, se encuentran en ejecución la fase de pruebas de pre-producción de la herramientas tecnológica de cualificación por gamificación. </v>
          </cell>
          <cell r="DA205" t="str">
            <v>N/A</v>
          </cell>
          <cell r="DB205"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C205">
            <v>0</v>
          </cell>
          <cell r="DD205" t="str">
            <v/>
          </cell>
          <cell r="DE205" t="str">
            <v xml:space="preserve">Se realizaron mesas de trabajo con actores involucrados para ajustar criterios de la definición de la solución, así como la definición de la modalidad de contratación. Se realizó estrategia de comunicaciones para promocionar el SuperCADE Virtual, publicando notas en los principales diarios de la ciudad y se puso en funcionamiento la versión iOS de la misma. De otra parte, se encuentran en ejecución la fase de pruebas de pre-producción de la herramientas tecnológica de cualificación por gamificación. </v>
          </cell>
          <cell r="DF205" t="str">
            <v>N/A</v>
          </cell>
          <cell r="DG205"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H205">
            <v>0</v>
          </cell>
          <cell r="DI205" t="str">
            <v/>
          </cell>
          <cell r="DJ205" t="str">
            <v xml:space="preserve">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 Adicionalmente, se lanzó la versión 1.05 del SuperCADE Virtual, incorporando la funcionalidad de recuperación de contraseña para Bogotá Te Escucha. Durante el mes se logró superar las 10 mil descargas. </v>
          </cell>
          <cell r="DK205" t="str">
            <v>N/A</v>
          </cell>
          <cell r="DL205" t="str">
            <v xml:space="preserve">La aplicación SuperCADE Virtual se encuentra en estabilización, continúa posicionandose logrando más de 10.000 descargas (acumulado). De tal manera, se continúa fortaleciendo la comunicación con la ciudadanía, permitiendole manifestar sus peticiones a través de Bogotá Te Escucha, desde este aplicación. Así mismo se brindó información oportuna para que los ciudadanos conocieran en tiempo real, a qué punto de atención de la Red CADE se pueden dirigir a realizar su trámite, mostrandole tiempos de atención y espera estimados de acuerdo con la demanda. </v>
          </cell>
          <cell r="DM205">
            <v>0</v>
          </cell>
          <cell r="DN205" t="str">
            <v/>
          </cell>
          <cell r="DO205" t="str">
            <v>Se relizó el proceso contractual para adquirir los servicios de Google Platform  para mejorar el buscador de la Guía de Trámites y Servicios. Este proceso fue  adjudicado el 27 de mayo y se procederá a su implementación</v>
          </cell>
          <cell r="DP205" t="str">
            <v>N/A</v>
          </cell>
          <cell r="DQ205" t="str">
            <v xml:space="preserve">Esta actividad permite contar ya con la solución definida para la mejora del buscador e iniciar el proceso de implementación de la misma para mejorar su uso por parte de la ciudadanía. </v>
          </cell>
          <cell r="DR205">
            <v>0</v>
          </cell>
          <cell r="DS205" t="str">
            <v/>
          </cell>
          <cell r="DT205" t="str">
            <v>Se avanza en la implementación del buscador inteligente en la Guía de Trámites y Servicios y el SuperCADE Virtual. PÇara esta última aplicación se vienen realizando pruebas para el lanzamiento de su siguiente versión.</v>
          </cell>
          <cell r="DU205" t="str">
            <v>N/A</v>
          </cell>
          <cell r="DV205"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W205">
            <v>0</v>
          </cell>
          <cell r="DX205" t="str">
            <v/>
          </cell>
          <cell r="DY205" t="str">
            <v xml:space="preserve">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Esta nueva versión del SuperCADE Virtual incorpora también mejoras visuales en el despliegue de opciones para facilitar la navegación por parte de la ciudadanía. </v>
          </cell>
          <cell r="DZ205" t="str">
            <v>N/A</v>
          </cell>
          <cell r="EA205"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De otra parte, las mejoras que se realizan a SuperCADE Virtual buscan incorporar las observaciones recibidas por parte de diferentes actores para mejorar la usabilidad de la aplicación y facilitar la interacciónde la ciudadanía con la Administración Distrital a través de este canal. </v>
          </cell>
          <cell r="EB205">
            <v>0</v>
          </cell>
          <cell r="EC205" t="str">
            <v/>
          </cell>
          <cell r="ED205" t="str">
            <v>Una vez implementado el buscador inteligente en la Guía de Trámites y Servicios y el SuperCADE Virtual, durante este mes se realizaron capacitaciones  sobre la administración y funcionalidad de este servicio, dirigidas a los servidores que estarán encargados de su manejo. Se realizó lanzamiento de nueva versión de la aplicación SuperCADE Virtual que incluye: 1. Solicitud de calificación de experiencia con la aplicación móvil en tiendas Android y iOS, 2: Integración con Chat Línea 195 en menú de la aplicación, 3: implementación de mejoras de visualización de contenidos. Adicionalmente se elaboró un manual de usuario y se socializó con el profesional responsable del SuperCADE Virtual.</v>
          </cell>
          <cell r="EE205" t="str">
            <v>N/A</v>
          </cell>
          <cell r="EF205" t="str">
            <v xml:space="preserve">La nueva versión del SuperCADE Virtual incopora funcionalidades que permiten recibir retroalimentación del ciudadano acerca de su experiencia con el manejo de la aplicación. Así mismo, integra un nuevo servicio que consiste en el acceso al chat de la línea 195 para que la ciudadanía tenga una opción alterna para interactuar con la administración. </v>
          </cell>
          <cell r="EG205">
            <v>0</v>
          </cell>
          <cell r="EH205" t="str">
            <v/>
          </cell>
          <cell r="EI205" t="str">
            <v xml:space="preserve">El buscador inteligente ya se encuentra totalmente implementado, durante el mes de septiembre se registraron 40.761  búsquedas realizadas por la ciudadanía en la Guía de Trámites disponible en los canales web y móvil. Por su parte, para la aplicación SuperCADE Virtual se llevó a cabo el desarrollo de dos nuevas funcionalidades, la primera permite a la ciudadanía conocer todas las aplicaciones móviles para interactuar con la Administración Distrital, facilitandoles su reconocimiento, descarga y uso; la segunda, permite la consulta y pago de servicios públicos gracias a que direcciona al ciudadano al sitio web de la entidad en que realizará la transacción. Estas funcionalidades se encuentran en fase de pruebas, no han sido puestas en producción. Así mismo, se ha trabajado en la modificación de textos y descripciones con el fin de incorporar lenguaje claro. </v>
          </cell>
          <cell r="EJ205" t="str">
            <v>N/A</v>
          </cell>
          <cell r="EK205" t="str">
            <v xml:space="preserve">El desarrollo de nuevas funcionalidades tiene como objeto ofrecer cada vez más posibilidaddes a la ciudadanía de encontrar en el SuperCADE Virtual toda la información y posibilidades para facilitar su interacción  con las diferentes entidades distritales.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v>0</v>
          </cell>
          <cell r="FB205">
            <v>0</v>
          </cell>
          <cell r="FC205" t="str">
            <v>Cumple</v>
          </cell>
          <cell r="FD205" t="str">
            <v>No programó</v>
          </cell>
          <cell r="FE205" t="str">
            <v>No programó</v>
          </cell>
          <cell r="FF205" t="str">
            <v>Adecuado</v>
          </cell>
          <cell r="FG205" t="str">
            <v>Coherente</v>
          </cell>
          <cell r="FH205" t="str">
            <v>Concuerda</v>
          </cell>
          <cell r="FI205" t="str">
            <v>Concuerda</v>
          </cell>
          <cell r="FJ205" t="str">
            <v>Relación directa</v>
          </cell>
          <cell r="FK205" t="str">
            <v>Adecuado</v>
          </cell>
          <cell r="FL205" t="str">
            <v>No oportuna</v>
          </cell>
          <cell r="FM205"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05" t="str">
            <v>Juan Guillermo Becerra J.</v>
          </cell>
          <cell r="FO205" t="str">
            <v>Cumple</v>
          </cell>
          <cell r="FP205" t="str">
            <v>No programó</v>
          </cell>
          <cell r="FQ205" t="e">
            <v>#N/A</v>
          </cell>
          <cell r="FR205" t="str">
            <v>No aplica</v>
          </cell>
          <cell r="FS205" t="str">
            <v>No aplica</v>
          </cell>
          <cell r="FT205" t="str">
            <v>No aplica</v>
          </cell>
          <cell r="FU205" t="str">
            <v>No aplica</v>
          </cell>
          <cell r="FV205" t="str">
            <v>No aplica</v>
          </cell>
          <cell r="FW205" t="str">
            <v>No aplica</v>
          </cell>
          <cell r="FX205" t="str">
            <v>No oportuna</v>
          </cell>
          <cell r="FY205" t="str">
            <v>Aún, cuando no se programaron actividades para este periodo, se ha venido haciendo reporte cualitativo y cargando evidencias del mismo, de los avances para su cumplimiento en el mes de diciembre.</v>
          </cell>
          <cell r="FZ205" t="str">
            <v>Juan Guillermo Becerra J.</v>
          </cell>
          <cell r="GA205">
            <v>0</v>
          </cell>
          <cell r="GB205" t="str">
            <v>No programó</v>
          </cell>
          <cell r="GC205" t="e">
            <v>#N/A</v>
          </cell>
          <cell r="GD205">
            <v>0</v>
          </cell>
          <cell r="GE205">
            <v>0</v>
          </cell>
          <cell r="GF205">
            <v>0</v>
          </cell>
          <cell r="GG205">
            <v>0</v>
          </cell>
          <cell r="GH205">
            <v>0</v>
          </cell>
          <cell r="GI205">
            <v>0</v>
          </cell>
          <cell r="GJ205">
            <v>0</v>
          </cell>
          <cell r="GK205">
            <v>0</v>
          </cell>
          <cell r="GL205">
            <v>0</v>
          </cell>
          <cell r="GM205">
            <v>0</v>
          </cell>
          <cell r="GN205">
            <v>0</v>
          </cell>
          <cell r="GO205" t="e">
            <v>#N/A</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0</v>
          </cell>
          <cell r="HD205">
            <v>0</v>
          </cell>
          <cell r="HE205">
            <v>0</v>
          </cell>
          <cell r="HF205">
            <v>0</v>
          </cell>
          <cell r="HG205">
            <v>0</v>
          </cell>
          <cell r="HH205" t="str">
            <v/>
          </cell>
          <cell r="HI205" t="str">
            <v/>
          </cell>
          <cell r="HJ205" t="str">
            <v/>
          </cell>
          <cell r="HK205">
            <v>0</v>
          </cell>
          <cell r="HL205">
            <v>0</v>
          </cell>
          <cell r="HM205">
            <v>0</v>
          </cell>
          <cell r="HN205">
            <v>0</v>
          </cell>
          <cell r="HO205">
            <v>0</v>
          </cell>
          <cell r="HP205">
            <v>0</v>
          </cell>
          <cell r="HQ205">
            <v>0</v>
          </cell>
          <cell r="HR205">
            <v>0</v>
          </cell>
          <cell r="HS205">
            <v>0</v>
          </cell>
          <cell r="HT205">
            <v>0</v>
          </cell>
          <cell r="HU205">
            <v>0</v>
          </cell>
          <cell r="HV205">
            <v>0</v>
          </cell>
          <cell r="HW205">
            <v>0</v>
          </cell>
          <cell r="HX205">
            <v>0</v>
          </cell>
          <cell r="HY205" t="str">
            <v>No Programó</v>
          </cell>
          <cell r="HZ205" t="str">
            <v>No Programó</v>
          </cell>
          <cell r="IA205" t="str">
            <v>No Programó</v>
          </cell>
          <cell r="IB205" t="str">
            <v>No Programó</v>
          </cell>
          <cell r="IC205" t="str">
            <v>No Programó</v>
          </cell>
          <cell r="ID205" t="str">
            <v>No Programó</v>
          </cell>
          <cell r="IE205" t="str">
            <v>No Programó</v>
          </cell>
          <cell r="IF205" t="str">
            <v>No Programó</v>
          </cell>
          <cell r="IG205" t="str">
            <v>No Programó</v>
          </cell>
          <cell r="IH205" t="str">
            <v>No Programó</v>
          </cell>
          <cell r="II205">
            <v>0</v>
          </cell>
          <cell r="IJ205">
            <v>0</v>
          </cell>
          <cell r="IK205" t="str">
            <v>No Programó</v>
          </cell>
          <cell r="IL205" t="str">
            <v>No Programó</v>
          </cell>
          <cell r="IM205" t="str">
            <v>No Programó</v>
          </cell>
          <cell r="IN205" t="str">
            <v>No Programó</v>
          </cell>
          <cell r="IP205">
            <v>0</v>
          </cell>
        </row>
        <row r="206">
          <cell r="A206">
            <v>56</v>
          </cell>
          <cell r="B206" t="str">
            <v>Subsecretaría de Servicio a la Ciudadanía</v>
          </cell>
          <cell r="C206" t="str">
            <v xml:space="preserve">
Subsecretario de Servicio a la Ciudadanía</v>
          </cell>
          <cell r="D206" t="str">
            <v>Fernando José Estupiñan Vargas</v>
          </cell>
          <cell r="E206" t="str">
            <v>P2 -  SERVICIO AL CIUDADANO</v>
          </cell>
          <cell r="F206" t="str">
            <v xml:space="preserve">P2O2 Simplificar, racionalizar y virtualizar trámites y servicios para contribuir al mejoramiento del clima de negocios y facilitar el ejercicio de los derechos y el cumplimiento de deberes de la ciudadanía </v>
          </cell>
          <cell r="G206" t="str">
            <v>P2O2A3 Identificar y seleccionar trámites y servicios a intervenir</v>
          </cell>
          <cell r="H206" t="str">
            <v>Elaborar propuestas de simplificación, racionalización y virtualización de trámites</v>
          </cell>
          <cell r="I206" t="str">
            <v>Propuesta de simplificación, racionalización y virtualización de trámites realizada</v>
          </cell>
          <cell r="J206" t="str">
            <v xml:space="preserve">Incluye las actividades relacionadas con el proceso de identificación de los trámites del Distrito que serán susceptibles de simplificación, racionalización y/o virtualización, así como la correspondiente ejecución.  </v>
          </cell>
          <cell r="K206" t="str">
            <v xml:space="preserve">  Documento con propuesta de simplificación, racionalización y virtualización de trámites elaborado     </v>
          </cell>
          <cell r="L206" t="str">
            <v>Documento con propuesta de simplificación, racionalización y virtualización de trámites elaborado</v>
          </cell>
          <cell r="M206">
            <v>0</v>
          </cell>
          <cell r="O206" t="str">
            <v>Trámites racionalizados, simplificados y virtualizados</v>
          </cell>
          <cell r="P206" t="str">
            <v>Implementar la propuesta de simplificación, racionalización y virtualización de trámites</v>
          </cell>
          <cell r="Q206" t="str">
            <v>Informe con propuesta de simplificación, racionalización y virtualización de trámites para ser implementada en la vigencia 2020</v>
          </cell>
          <cell r="R206" t="str">
            <v xml:space="preserve">La ejecución de iniciativas para la identificación de trámites y acciones para su racionalización, beneficia a los ciudadanos en la medida en que se busca mejorar su interacción con la administración, reduciendo los tiempos que destinan para la realización de un trámite, mejorando así su calidad de vida gracias a que el tiempo liberado puede ser utilizado en actividades productivas. 
</v>
          </cell>
          <cell r="S206" t="str">
            <v>Suma</v>
          </cell>
          <cell r="T206" t="str">
            <v>Suma</v>
          </cell>
          <cell r="U206" t="str">
            <v>Número</v>
          </cell>
          <cell r="V206" t="str">
            <v xml:space="preserve">Eficacia </v>
          </cell>
          <cell r="W206" t="str">
            <v>Producto</v>
          </cell>
          <cell r="X206">
            <v>2016</v>
          </cell>
          <cell r="Y206">
            <v>0</v>
          </cell>
          <cell r="Z206">
            <v>2016</v>
          </cell>
          <cell r="AA206">
            <v>0</v>
          </cell>
          <cell r="AB206">
            <v>1</v>
          </cell>
          <cell r="AC206">
            <v>1</v>
          </cell>
          <cell r="AD206">
            <v>1</v>
          </cell>
          <cell r="AE206">
            <v>1</v>
          </cell>
          <cell r="AF206">
            <v>4</v>
          </cell>
          <cell r="AG206" t="str">
            <v>No Aplica</v>
          </cell>
          <cell r="AH206" t="str">
            <v>No Aplica</v>
          </cell>
          <cell r="AI206">
            <v>1</v>
          </cell>
          <cell r="AJ206">
            <v>1</v>
          </cell>
          <cell r="AK206">
            <v>1</v>
          </cell>
          <cell r="AL206">
            <v>1126</v>
          </cell>
          <cell r="AM206" t="str">
            <v>Implementación de un nuevo enfoque de servicio a la ciudadanía</v>
          </cell>
          <cell r="AN206" t="str">
            <v>No Aplica</v>
          </cell>
          <cell r="AO206" t="str">
            <v>No Aplica</v>
          </cell>
          <cell r="AP206">
            <v>1</v>
          </cell>
          <cell r="AQ206" t="str">
            <v>No Aplica</v>
          </cell>
          <cell r="AR206" t="str">
            <v>No Aplica</v>
          </cell>
          <cell r="AS206" t="str">
            <v>No Aplica</v>
          </cell>
          <cell r="AT206" t="str">
            <v>No Aplica</v>
          </cell>
          <cell r="AU206" t="str">
            <v>No Aplica</v>
          </cell>
          <cell r="AV206" t="str">
            <v>No Aplica</v>
          </cell>
          <cell r="AW206" t="str">
            <v>No Aplica</v>
          </cell>
          <cell r="AX206" t="str">
            <v>No Aplica</v>
          </cell>
          <cell r="AY206" t="str">
            <v>No Aplica</v>
          </cell>
          <cell r="AZ206" t="str">
            <v>No Aplica</v>
          </cell>
          <cell r="BA206" t="str">
            <v>No Aplica</v>
          </cell>
          <cell r="BB206" t="str">
            <v>No Aplica</v>
          </cell>
          <cell r="BC206" t="str">
            <v>No Aplica</v>
          </cell>
          <cell r="BD206" t="str">
            <v>No Aplica</v>
          </cell>
          <cell r="BE206" t="str">
            <v>No Aplica</v>
          </cell>
          <cell r="BF206" t="str">
            <v>No Aplica</v>
          </cell>
          <cell r="BG206" t="str">
            <v>No Aplica</v>
          </cell>
          <cell r="BH206" t="str">
            <v>No Aplica</v>
          </cell>
          <cell r="BI206" t="str">
            <v>No Aplica</v>
          </cell>
          <cell r="BJ206" t="str">
            <v>No Aplica</v>
          </cell>
          <cell r="BK206" t="str">
            <v>No Aplica</v>
          </cell>
          <cell r="BL206" t="str">
            <v>No Aplica</v>
          </cell>
          <cell r="BM206" t="str">
            <v>Plan Estratégico InstitucionalPlan de Acción Proyecto de inversión 1126 Implementación de un nuevo enfoque de servicio a la ciudadaníaPAAC</v>
          </cell>
          <cell r="BN206" t="str">
            <v xml:space="preserve">Consiste en la elaboración de un documento que contiene una propuesta para la simplificación, racionalización y vritualización de trámites, partiendo de la identificación de los trámites de impacto que son susceptibles de ser racionalizados y la definición de una hoja de ruta para cumplir este objetivo. </v>
          </cell>
          <cell r="BO206" t="str">
            <v>Implementar la propuesta de simplificación, racionalización y virtualización de trámites</v>
          </cell>
          <cell r="BP206" t="str">
            <v xml:space="preserve">La ejecución de iniciativas para la identificación de trámites y acciones para su racionalización, beneficia a los ciudadanos en la medida en que se busca mejorar su interacción con la administración, reduciendo los tiempos que destinan para la realización de un trámite, mejorando así su calidad de vida gracias a que el tiempo liberado puede ser utilizado en actividades productivas. 
</v>
          </cell>
          <cell r="BQ206" t="str">
            <v>Informe con propuesta de simplificación, racionalización y virtualización de trámites para ser implementada en la vigencia 2020</v>
          </cell>
          <cell r="BR206" t="str">
            <v>Suma</v>
          </cell>
          <cell r="BS206">
            <v>1</v>
          </cell>
          <cell r="BT206">
            <v>0</v>
          </cell>
          <cell r="BU206">
            <v>0</v>
          </cell>
          <cell r="BV206">
            <v>0</v>
          </cell>
          <cell r="BW206">
            <v>0</v>
          </cell>
          <cell r="BX206">
            <v>0</v>
          </cell>
          <cell r="BY206">
            <v>0</v>
          </cell>
          <cell r="BZ206">
            <v>0</v>
          </cell>
          <cell r="CA206">
            <v>0</v>
          </cell>
          <cell r="CB206">
            <v>0</v>
          </cell>
          <cell r="CC206">
            <v>0</v>
          </cell>
          <cell r="CD206">
            <v>0</v>
          </cell>
          <cell r="CE206">
            <v>1</v>
          </cell>
          <cell r="CF206">
            <v>0</v>
          </cell>
          <cell r="CG206">
            <v>0</v>
          </cell>
          <cell r="CH206">
            <v>0</v>
          </cell>
          <cell r="CI206">
            <v>0</v>
          </cell>
          <cell r="CJ206">
            <v>0</v>
          </cell>
          <cell r="CK206">
            <v>0</v>
          </cell>
          <cell r="CL206">
            <v>0</v>
          </cell>
          <cell r="CM206">
            <v>0</v>
          </cell>
          <cell r="CN206">
            <v>0</v>
          </cell>
          <cell r="CO206">
            <v>0</v>
          </cell>
          <cell r="CP206">
            <v>0</v>
          </cell>
          <cell r="CQ206">
            <v>1</v>
          </cell>
          <cell r="CR206">
            <v>1</v>
          </cell>
          <cell r="CS206">
            <v>0</v>
          </cell>
          <cell r="CT206" t="str">
            <v/>
          </cell>
          <cell r="CU206" t="str">
            <v>Se llevó acabo reunión con el Ministerio de Comercio, Industria y Turismo para evaluar alternativas de trabajo conjunto de la Secretaría General (SG) y el Ministerio,  en el marco de la Estrategia Estado Simple Colombia Ágil. Se realizó reunión de articulación y seguimiento de acciones entre la SG y la Secretaría Distrital de Hábitat en relación con la implementación del Decreto 058 de 2018. Se participó en una reunión para revisar avances y coordinar agenda de trabajo entre la SG y el DAFP en materia de racionalización de trámites del Distrito y de las cadenas de trámites que incluyen trámites distritales y nacionales.</v>
          </cell>
          <cell r="CV206" t="str">
            <v>N/A</v>
          </cell>
          <cell r="CW206" t="str">
            <v xml:space="preserve">La integración con la estrategia de racionalización de trámites del orden nacional es benficioso para los ciudadanos toda vez que se articulan esfuerzos para aumentar el impacto de las acciones a nivel distrital debido a que existen cadenas de trámites que incorporan trámites del orden nacional, como es el caso de la cadena de construcción, cuya racionalización requiere del trabajo articulado en materia.  Con esto se busca mejorar la productividad del sector construcción, facilitando los trámites inherentes a la consecución de licencias de construcción, reduciendo los pasos, tiempos y canales que destinan para la realización de un trámite. </v>
          </cell>
          <cell r="CX206">
            <v>0</v>
          </cell>
          <cell r="CY206" t="str">
            <v/>
          </cell>
          <cell r="CZ206" t="str">
            <v>Se revisaron avances de la estrategia de racionalización y virtualización de trámites y se definieron acciones en la materia entre la Dirección de Desarrollo Institucional la Subsecretaría de Servicio a la Ciudadanía.</v>
          </cell>
          <cell r="DA206" t="str">
            <v>N/A</v>
          </cell>
          <cell r="DB206" t="str">
            <v xml:space="preserve">Las acciones definidas con la Dirección de Desarrollo Institucional buscan facilitar a las entidades los procesos de inscripción de trámites en el SUIT, así como la posterior racionalización. Esto permite a los ciudadanos contar con información actualizada acerca del acervo de trámites que son obligatorios en el Distrito Capital. </v>
          </cell>
          <cell r="DC206">
            <v>0</v>
          </cell>
          <cell r="DD206" t="str">
            <v/>
          </cell>
          <cell r="DE206" t="str">
            <v xml:space="preserve">Se elaboraron documentos con el inventario de trámites racionalizados y virtualizados en el Distrito, los cuales serán insumos para la propuesta de racionalización de trámites de mayor impacto en las entidades del Distrito, aplicables en la vigencia 2020. Estos documentos fueron compartidos, como parte de los compromisos adquiridos,  con la mesa técnica de trabajo entre la Secretaría General  y el Departamento Administrativo de la Función Pública. 
</v>
          </cell>
          <cell r="DF206" t="str">
            <v>N/A</v>
          </cell>
          <cell r="DG206" t="str">
            <v xml:space="preserve">Permite contar con el inventario de trámites que pueden ser objeto de acciones de racionalización en la vigencia 2020, permite a las entidades identificar y prioziar los de mayor impacto para los ciudadanos y que estos se beneficien en el corto tiempo cons u eliminación, reducción de tiempo, costos o requisitos y número de procedimientos. Así mismo, las entidades pueden priorizar los que pueden ser virtualizados y los ciudadanos se beneficiarán al poder realiaros desde sus computadoras y teléfonos móviles. </v>
          </cell>
          <cell r="DH206">
            <v>0</v>
          </cell>
          <cell r="DI206" t="str">
            <v/>
          </cell>
          <cell r="DJ206" t="str">
            <v>Se elaboraron y analizaron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 como parte de los compromisos adquiridos en las reuniones realizadas en el período.</v>
          </cell>
          <cell r="DK206" t="str">
            <v>N/A</v>
          </cell>
          <cell r="DL206" t="str">
            <v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DM206">
            <v>0</v>
          </cell>
          <cell r="DN206" t="str">
            <v/>
          </cell>
          <cell r="DO206" t="str">
            <v>Se actualizaron  documentos  que serán insumo para la propuesta de racionalización de trámites de mayor impacto en las entidades del Distrito, aplicables en la vigencia 2020. Estos documentos fueron compartidos a la mesa técnica de trabajo entre la Secretaría General  y el Departamento Administrativo de la Función Pública, como parte de los compromisos adquiridos en las reuniones realizadas en el período.</v>
          </cell>
          <cell r="DP206" t="str">
            <v>N/A</v>
          </cell>
          <cell r="DQ206" t="str">
            <v xml:space="preserve">Permite contar con información relativa a trámites de mayor impacto para los ciudadanos y que pueden ser objeto de acciones de racionalización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DR206">
            <v>0</v>
          </cell>
          <cell r="DS206" t="str">
            <v/>
          </cell>
          <cell r="DT206" t="str">
            <v>Se elaboró propuesta de contenido  e introducción, del documento "Propuesta para la racionalización de trámites de mayor impacto en las entidades del Distrito , aplicables en la vigencia 2020"</v>
          </cell>
          <cell r="DU206" t="str">
            <v>N/A</v>
          </cell>
          <cell r="DV206" t="str">
            <v xml:space="preserve">Este documento contará con información relativa a acciones para la racionalización de trámites de mayor impacto para los ciudadanos en la vigencia 2020, Los ciudadanos se beneficiarán  con u eliminación, reducción de tiempo, costos o requisitos y número de procedimientos. Así mismo, las entidades pueden priorizar los que pueden ser virtualizados y los ciudadanos se beneficiarán al poder realizarlos desde sus computadoras y teléfonos móviles. </v>
          </cell>
          <cell r="DW206">
            <v>0</v>
          </cell>
          <cell r="DX206" t="str">
            <v/>
          </cell>
          <cell r="DY206" t="str">
            <v>Se avanzó en la construcción del documento  "Propuesta para la racionalización de trámites de mayor impacto en las entidades del Distrito , aplicables en la vigencia 2020", en lo referente a la normatividad aplicable y estado actual del avance de la estrategia de racionalización de trámites en el Distrito. Este documento continúa en construcción</v>
          </cell>
          <cell r="DZ206" t="str">
            <v>N/A</v>
          </cell>
          <cell r="EA206" t="str">
            <v xml:space="preserve">Identificar el estado actual de la estrategia de racionalización de trámites del Distrito es importante como parte de la definición de la línea de base para establecer la hoja de ruta para la vigencia 2020. Así los ciudadanos seguirán beneficiandose de la eliminación, reducción de tiempo, costos o requisitos y número de procedimientos ante las entidades distritales. </v>
          </cell>
          <cell r="EB206">
            <v>0</v>
          </cell>
          <cell r="EC206" t="str">
            <v/>
          </cell>
          <cell r="ED206" t="str">
            <v xml:space="preserve">Se avanzó en la construcción del documento  "Propuesta para la racionalización de trámites de mayor impacto en las entidades del Distrito , aplicables en la vigencia 2020", incluyendo los resultados de la estrategia de virtualización de trámites para la vigencia 2019, recomendaciones como  hoja de ruta y acciones a priorizar para la implementación en la vigencia 2020. Este documento continúa en construcción. </v>
          </cell>
          <cell r="EE206" t="str">
            <v/>
          </cell>
          <cell r="EF206" t="str">
            <v xml:space="preserve">Con la identificación del estado de avance de la estrategia de virtualización para la vigencia 2019, se cuenta con insumos para establecer una hoja de ruta para el 2020,  que de lineamientos para continuar con acciones que permitan que los ciudadanos  reduzcan los costos de transacción asociados al acceso a la oferta de trámites y  servicios de las entidades distritales. </v>
          </cell>
          <cell r="EG206">
            <v>0</v>
          </cell>
          <cell r="EH206" t="str">
            <v/>
          </cell>
          <cell r="EI206" t="str">
            <v xml:space="preserve">Se solicitó información al DAFP y a las entidades distritales acerca de las iniciativas de racionalización y virtualización  que se encuentran adelantando, así como las registradas en el SUIT, con el fin de identificar el avance de las mismas y las acciones que quedarán pendientes para la vigencia 2020. Este elemento hace parte de la línea de base de la estrategia de racionalización / virtualización de 2020. </v>
          </cell>
          <cell r="EJ206" t="str">
            <v/>
          </cell>
          <cell r="EK206" t="str">
            <v xml:space="preserve">Hace parte de la acción de identificación del estado de avance de la estrategia de virtualización para la vigencia 2019, un insumo más para establecer una hoja de ruta para el 2020,  que de lineamientos para continuar con acciones que permitan que los ciudadanos  reduzcan los costos de transacción asociados al acceso a la oferta de trámites y  servicios de las entidades distritales.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v>0</v>
          </cell>
          <cell r="FB206">
            <v>0</v>
          </cell>
          <cell r="FC206" t="str">
            <v>Cumple</v>
          </cell>
          <cell r="FD206" t="str">
            <v>No programó</v>
          </cell>
          <cell r="FE206" t="str">
            <v>No programó</v>
          </cell>
          <cell r="FF206" t="str">
            <v>Adecuado</v>
          </cell>
          <cell r="FG206" t="str">
            <v>Coherente</v>
          </cell>
          <cell r="FH206" t="str">
            <v>Concuerda</v>
          </cell>
          <cell r="FI206" t="str">
            <v>Concuerda</v>
          </cell>
          <cell r="FJ206" t="str">
            <v>Relación directa</v>
          </cell>
          <cell r="FK206" t="str">
            <v>Adecuado</v>
          </cell>
          <cell r="FL206" t="str">
            <v>No oportuna</v>
          </cell>
          <cell r="FM206"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06" t="str">
            <v>Juan Guillermo Becerra J.</v>
          </cell>
          <cell r="FO206" t="str">
            <v>Cumple</v>
          </cell>
          <cell r="FP206" t="str">
            <v>No programó</v>
          </cell>
          <cell r="FQ206" t="e">
            <v>#N/A</v>
          </cell>
          <cell r="FR206" t="str">
            <v>No aplica</v>
          </cell>
          <cell r="FS206" t="str">
            <v>No aplica</v>
          </cell>
          <cell r="FT206" t="str">
            <v>No aplica</v>
          </cell>
          <cell r="FU206" t="str">
            <v>No aplica</v>
          </cell>
          <cell r="FV206" t="str">
            <v>No aplica</v>
          </cell>
          <cell r="FW206" t="str">
            <v>No aplica</v>
          </cell>
          <cell r="FX206" t="str">
            <v>No oportuna</v>
          </cell>
          <cell r="FY206" t="str">
            <v>Aún, cuando no se programaron actividades para este periodo, se ha venido haciendo reporte cualitativo y cargando evidencias del mismo, de los avances para su cumplimiento en el mes de diciembre.</v>
          </cell>
          <cell r="FZ206" t="str">
            <v>Juan Guillermo Becerra J.</v>
          </cell>
          <cell r="GA206">
            <v>0</v>
          </cell>
          <cell r="GB206" t="str">
            <v>No programó</v>
          </cell>
          <cell r="GC206" t="e">
            <v>#N/A</v>
          </cell>
          <cell r="GD206">
            <v>0</v>
          </cell>
          <cell r="GE206">
            <v>0</v>
          </cell>
          <cell r="GF206">
            <v>0</v>
          </cell>
          <cell r="GG206">
            <v>0</v>
          </cell>
          <cell r="GH206">
            <v>0</v>
          </cell>
          <cell r="GI206">
            <v>0</v>
          </cell>
          <cell r="GJ206">
            <v>0</v>
          </cell>
          <cell r="GK206">
            <v>0</v>
          </cell>
          <cell r="GL206">
            <v>0</v>
          </cell>
          <cell r="GM206">
            <v>0</v>
          </cell>
          <cell r="GN206">
            <v>0</v>
          </cell>
          <cell r="GO206" t="e">
            <v>#N/A</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G206">
            <v>0</v>
          </cell>
          <cell r="HH206" t="str">
            <v/>
          </cell>
          <cell r="HI206" t="str">
            <v/>
          </cell>
          <cell r="HJ206" t="str">
            <v/>
          </cell>
          <cell r="HK206">
            <v>0</v>
          </cell>
          <cell r="HL206">
            <v>0</v>
          </cell>
          <cell r="HM206">
            <v>0</v>
          </cell>
          <cell r="HN206">
            <v>0</v>
          </cell>
          <cell r="HO206">
            <v>0</v>
          </cell>
          <cell r="HP206">
            <v>0</v>
          </cell>
          <cell r="HQ206">
            <v>0</v>
          </cell>
          <cell r="HR206">
            <v>0</v>
          </cell>
          <cell r="HS206">
            <v>0</v>
          </cell>
          <cell r="HT206">
            <v>0</v>
          </cell>
          <cell r="HU206">
            <v>0</v>
          </cell>
          <cell r="HV206">
            <v>0</v>
          </cell>
          <cell r="HW206">
            <v>0</v>
          </cell>
          <cell r="HX206">
            <v>0</v>
          </cell>
          <cell r="HY206" t="str">
            <v>No Programó</v>
          </cell>
          <cell r="HZ206" t="str">
            <v>No Programó</v>
          </cell>
          <cell r="IA206" t="str">
            <v>No Programó</v>
          </cell>
          <cell r="IB206" t="str">
            <v>No Programó</v>
          </cell>
          <cell r="IC206" t="str">
            <v>No Programó</v>
          </cell>
          <cell r="ID206" t="str">
            <v>No Programó</v>
          </cell>
          <cell r="IE206" t="str">
            <v>No Programó</v>
          </cell>
          <cell r="IF206" t="str">
            <v>No Programó</v>
          </cell>
          <cell r="IG206" t="str">
            <v>No Programó</v>
          </cell>
          <cell r="IH206" t="str">
            <v>No Programó</v>
          </cell>
          <cell r="II206" t="str">
            <v>No Programó</v>
          </cell>
          <cell r="IJ206">
            <v>0</v>
          </cell>
          <cell r="IK206" t="str">
            <v>No Programó</v>
          </cell>
          <cell r="IL206" t="str">
            <v>No Programó</v>
          </cell>
          <cell r="IM206" t="str">
            <v>No Programó</v>
          </cell>
          <cell r="IN206" t="str">
            <v>No Programó</v>
          </cell>
          <cell r="IP206">
            <v>0</v>
          </cell>
        </row>
        <row r="207">
          <cell r="A207">
            <v>58</v>
          </cell>
          <cell r="B207" t="str">
            <v>Subsecretaría de Servicio a la Ciudadanía</v>
          </cell>
          <cell r="C207" t="str">
            <v xml:space="preserve">
Subsecretario de Servicio a la Ciudadanía</v>
          </cell>
          <cell r="D207" t="str">
            <v>Fernando José Estupiñan Vargas</v>
          </cell>
          <cell r="E207" t="str">
            <v>P2 -  SERVICIO AL CIUDADANO</v>
          </cell>
          <cell r="F207" t="str">
            <v xml:space="preserve">P2O3 Ampliar la cobertura de servicios a través de los diferentes canales de interacción ciudadana </v>
          </cell>
          <cell r="G207" t="str">
            <v>P2O3A6 Elaborar Plan Maestro de Servicio a la Ciudadanía</v>
          </cell>
          <cell r="H207" t="str">
            <v>Prestar servicios y trámites en la Red CADE</v>
          </cell>
          <cell r="I207" t="str">
            <v>Servicios prestados por la RED CADE</v>
          </cell>
          <cell r="J207" t="str">
            <v>Incluye todas las actividades relacionadas con la ampliación de la oferta de servicios prestados en la Red CADE, tales como apertura de nuevos puntos, mejora de infraestructura física de los puntos existentes, realización de los Super CADE Móviles, entre otras.</v>
          </cell>
          <cell r="K207" t="str">
            <v xml:space="preserve">  Sumatoria de Servicios prestados en la RED CADE     </v>
          </cell>
          <cell r="L207" t="str">
            <v>Sumatoria de Servicios prestados en la RED CADE</v>
          </cell>
          <cell r="M207">
            <v>0</v>
          </cell>
          <cell r="O207" t="str">
            <v>Servicios de atención a la ciudadanía</v>
          </cell>
          <cell r="P207" t="str">
            <v>Construir y dotar el nuevo punto de atención a la ciudadanía: SuperCADE Manitas
Contratar Bolsa Logística
Interventoría obra Manitas
Mejoramiento de infraestructura física
Mejoramiento de servicio y contratación de personal para la Red CADE y SDQS</v>
          </cell>
          <cell r="Q207" t="str">
            <v>Reporte estadísticas mesuales de atención de los diferentes canales de atención de la Red CADE</v>
          </cell>
          <cell r="R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S207" t="str">
            <v>Suma</v>
          </cell>
          <cell r="T207" t="str">
            <v>Suma</v>
          </cell>
          <cell r="U207" t="str">
            <v>Número</v>
          </cell>
          <cell r="V207" t="str">
            <v xml:space="preserve">Eficacia </v>
          </cell>
          <cell r="W207" t="str">
            <v>Resultado</v>
          </cell>
          <cell r="X207">
            <v>2016</v>
          </cell>
          <cell r="Y207">
            <v>0</v>
          </cell>
          <cell r="Z207">
            <v>2016</v>
          </cell>
          <cell r="AA207">
            <v>0</v>
          </cell>
          <cell r="AB207">
            <v>43545373</v>
          </cell>
          <cell r="AC207">
            <v>50606199</v>
          </cell>
          <cell r="AD207">
            <v>38350000</v>
          </cell>
          <cell r="AE207">
            <v>20398428</v>
          </cell>
          <cell r="AF207">
            <v>152900000</v>
          </cell>
          <cell r="AG207" t="str">
            <v>No Aplica</v>
          </cell>
          <cell r="AH207" t="str">
            <v>No Aplica</v>
          </cell>
          <cell r="AI207" t="str">
            <v>No Aplica</v>
          </cell>
          <cell r="AJ207">
            <v>1</v>
          </cell>
          <cell r="AK207">
            <v>1</v>
          </cell>
          <cell r="AL207">
            <v>1126</v>
          </cell>
          <cell r="AM207" t="str">
            <v>Implementación de un nuevo enfoque de servicio a la ciudadanía</v>
          </cell>
          <cell r="AN207">
            <v>1</v>
          </cell>
          <cell r="AO207" t="str">
            <v>Gestión del Sistema Distrital de servicio a la ciudadanía</v>
          </cell>
          <cell r="AP207" t="str">
            <v>No Aplica</v>
          </cell>
          <cell r="AQ207" t="str">
            <v>No Aplica</v>
          </cell>
          <cell r="AR207" t="str">
            <v>No Aplica</v>
          </cell>
          <cell r="AS207" t="str">
            <v>No Aplica</v>
          </cell>
          <cell r="AT207" t="str">
            <v>No Aplica</v>
          </cell>
          <cell r="AU207" t="str">
            <v>No Aplica</v>
          </cell>
          <cell r="AV207" t="str">
            <v>No Aplica</v>
          </cell>
          <cell r="AW207" t="str">
            <v>No Aplica</v>
          </cell>
          <cell r="AX207" t="str">
            <v>No Aplica</v>
          </cell>
          <cell r="AY207" t="str">
            <v>No Aplica</v>
          </cell>
          <cell r="AZ207" t="str">
            <v>No Aplica</v>
          </cell>
          <cell r="BA207" t="str">
            <v>No Aplica</v>
          </cell>
          <cell r="BB207" t="str">
            <v>No Aplica</v>
          </cell>
          <cell r="BC207" t="str">
            <v>No Aplica</v>
          </cell>
          <cell r="BD207" t="str">
            <v>No Aplica</v>
          </cell>
          <cell r="BE207" t="str">
            <v>No Aplica</v>
          </cell>
          <cell r="BF207" t="str">
            <v>No Aplica</v>
          </cell>
          <cell r="BG207" t="str">
            <v>No Aplica</v>
          </cell>
          <cell r="BH207" t="str">
            <v>No Aplica</v>
          </cell>
          <cell r="BI207" t="str">
            <v>No Aplica</v>
          </cell>
          <cell r="BJ207" t="str">
            <v>No Aplica</v>
          </cell>
          <cell r="BK207" t="str">
            <v>No Aplica</v>
          </cell>
          <cell r="BL207" t="str">
            <v>No Aplica</v>
          </cell>
          <cell r="BM207" t="str">
            <v>Plan de Acción Proyecto de inversión 1126 Implementación de un nuevo enfoque de servicio a la ciudadaníaSGCGestión del Sistema Distrital de servicio a la ciudadanía</v>
          </cell>
          <cell r="BN207" t="str">
            <v>Incluye todas las actividades relacionadas con la ampliación de la oferta de servicios prestados en la Red CADE, tales como apertura de nuevos puntos, mejora de infraestructura física de los puntos existentes, realización de los Super CADE Móviles, entre otras.</v>
          </cell>
          <cell r="BO207" t="str">
            <v>Construir y dotar el nuevo punto de atención a la ciudadanía: SuperCADE Manitas
Contratar Bolsa Logística
Interventoría obra Manitas
Mejoramiento de infraestructura física
Mejoramiento de servicio y contratación de personal para la Red CADE y SDQS</v>
          </cell>
          <cell r="BP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BQ207" t="str">
            <v>Reporte estadísticas mesuales de atención de los diferentes canales de atención de la Red CADE</v>
          </cell>
          <cell r="BR207" t="str">
            <v>Suma</v>
          </cell>
          <cell r="BS207">
            <v>38350000</v>
          </cell>
          <cell r="BT207">
            <v>3195833.3333333335</v>
          </cell>
          <cell r="BU207">
            <v>3195833.3333333335</v>
          </cell>
          <cell r="BV207">
            <v>3195833.3333333335</v>
          </cell>
          <cell r="BW207">
            <v>3195833.3333333335</v>
          </cell>
          <cell r="BX207">
            <v>3195833.3333333335</v>
          </cell>
          <cell r="BY207">
            <v>3195833.3333333335</v>
          </cell>
          <cell r="BZ207">
            <v>3195833.3333333335</v>
          </cell>
          <cell r="CA207">
            <v>3195833.3333333335</v>
          </cell>
          <cell r="CB207">
            <v>3195833.3333333335</v>
          </cell>
          <cell r="CC207">
            <v>3195833.3333333335</v>
          </cell>
          <cell r="CD207">
            <v>3195833.3333333335</v>
          </cell>
          <cell r="CE207">
            <v>3195833.3333333335</v>
          </cell>
          <cell r="CF207">
            <v>3195833.3333333335</v>
          </cell>
          <cell r="CG207">
            <v>3195833.3333333335</v>
          </cell>
          <cell r="CH207">
            <v>3195833.3333333335</v>
          </cell>
          <cell r="CI207">
            <v>3195833.3333333335</v>
          </cell>
          <cell r="CJ207">
            <v>3195833.3333333335</v>
          </cell>
          <cell r="CK207">
            <v>3195833.3333333335</v>
          </cell>
          <cell r="CL207">
            <v>3195833.3333333335</v>
          </cell>
          <cell r="CM207">
            <v>3195833.3333333335</v>
          </cell>
          <cell r="CN207">
            <v>3195833.3333333335</v>
          </cell>
          <cell r="CO207">
            <v>3195833.3333333335</v>
          </cell>
          <cell r="CP207">
            <v>3195833.3333333335</v>
          </cell>
          <cell r="CQ207">
            <v>3195833.3333333335</v>
          </cell>
          <cell r="CR207">
            <v>38350000</v>
          </cell>
          <cell r="CS207">
            <v>4798022</v>
          </cell>
          <cell r="CT207" t="str">
            <v/>
          </cell>
          <cell r="CU207" t="str">
            <v>Durante el mes se realizó la evaluación de propuestas y adjudicación del proceso de obra e interventoría que permitirá el reforzamiento estructural del CADE La Victoria, así como la construcción de una entrada independiente y una zona de autoconsulta para el SuperCADE Calle 13. Adicionalmente, se dio inicio a la identificación de necesidades de mobiliario para la Red CADE, realizando las fichas técnicas de descripción de elementos, así como el estudio de mercado correspondiente. De igual forma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Así mismo, la administración delegada adelantó procesos de contratación de diferentes actividades que se llevarán a cabo en etapas posteriores de la obra.</v>
          </cell>
          <cell r="CV207" t="str">
            <v>N/A</v>
          </cell>
          <cell r="CW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CX207">
            <v>4430122</v>
          </cell>
          <cell r="CY207" t="str">
            <v/>
          </cell>
          <cell r="CZ207" t="str">
            <v xml:space="preserve">Durante el mes se encuentra en ejecución el contrato de obra  e interventoría para la Red CADE, en este propósito se realizaron diversas reuniones y visitas por parte de los contratistas con el fin de dar pautas para la realización de este proceso.  Se elaboraron las fichas técnicas de descripción de elementos y se realizó solicitud de cotización para elaborar el estudio de mercado correspondiente. De igual forma se han ejecutado actividades de reparaciones locativas en los puntos de atención de la Red. Así mismo, se identificaron necesidades de elementos tecnológicos para soportar el servicio a la ciudadanía en la Red CADE, con el fin de iniciar el proceso pre contractual para la adquisición de estos elementos junto con la Oficina de Tecnologías de la Información y las Comunicaciones. La construcción del SuperCADE Manitas está en ejecución, durante el primer trimestre del año se trabajó en la etapa de cimentación. </v>
          </cell>
          <cell r="DA207" t="str">
            <v>N/A</v>
          </cell>
          <cell r="DB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C207">
            <v>4525392</v>
          </cell>
          <cell r="DD207" t="str">
            <v/>
          </cell>
          <cell r="DE207" t="str">
            <v>Durante el mes se encuentra en ejecución el contrato de obra  e interventoría para  la Red CADE,  en este propósito se ha realizado seguimiento mediante la participación en Comités de Obra semanales. 
Se realizó el estudio de mercado del proceso para adquirir mobiliario, el cual fue aprobado por la Dirección Financiera. Se procede a elaborar documentos para llevar el proceso a Comité de Contratación.  De igual forma se han ejecutado actividades de reparaciones locativas en los puntos de atención de la Red, realizados por el equipo de cuadrilla, contratado para tal fin. La construcción del SuperCADE Manitas está en ejecución, durante el primer trimestre del año se trabajó en la etapa de cimentación.  Así mismo, la administración delegada adelantó procesos de contratación de diferentes actividades que se llevarán a cabo en etapas posteriores de la obra.</v>
          </cell>
          <cell r="DF207" t="str">
            <v>N/A</v>
          </cell>
          <cell r="DG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H207">
            <v>4333450</v>
          </cell>
          <cell r="DI207" t="str">
            <v/>
          </cell>
          <cell r="DJ207" t="str">
            <v xml:space="preserve">Durante el mes se encuentra en ejecución el contrato de obra  e interventoría para la Red CADE,  en este propósito se ha realizado seguimiento mediante la participación en Comités de Obra semanales.
Se elaboraron los documentos pre-contractuales  del proceso para adquirir mobiliario, el cual fue radicado en la Dirección de Contratos para proceder a la publicación del mismo.  De igual forma se han ejecutado actividades de reparaciones locativas en los puntos de atención de la Red, realizados por el equipo de cuadrilla, contratado para tal fin. La construcción del SuperCADE Manitas está en ejecución, se continúa con la etapa de cimentación, con actividades correspondientes a la construcción del muro anclado, micropilotes y dados para columnas, entre otras. </v>
          </cell>
          <cell r="DK207" t="str">
            <v xml:space="preserve">Se ha evidenciado la necesidad de prorrogar y adicionar el contrato de obra e interventoría de la Red CADE, toda vez que durante la ejecución de la misma se han encontrado algunos imprevistos que no se encontraban contemplados en los diseños. Esta situación se encuentra en evaluación técnica para definir una hoja de ruta que permita culminar el proceso. </v>
          </cell>
          <cell r="DL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M207">
            <v>4824964</v>
          </cell>
          <cell r="DN207" t="str">
            <v/>
          </cell>
          <cell r="DO207" t="str">
            <v xml:space="preserve">Durante el mes se encuentra en ejecución el contrato de obra  e interventoría para la Red CADE,  en este propósito se ha realizado seguimiento mediante la participación en Comités de Obra semanales. Se dio inicio al proceso contractual para adquirir mobiliario para la Red CADE, el proceso se adjudica el 14 de junio de 2019.  De igual forma se han ejecutado actividades de reparaciones locativas en los puntos de atención de la Red, realizados por el equipo de cuadrilla, contratado para tal fin. La construcción del SuperCADE Manitas está en ejecución, se continúa con la etapa de cimentación, con actividades correspondientes a la construcción del muro anclado, dados para columnas, vigas, entre otras. </v>
          </cell>
          <cell r="DP207" t="str">
            <v xml:space="preserve">Una vez evaluada la necesidad de prorrogar y adicionar el contrato de obra e interventoría de la Red CADE, se aprobó y gestionó dicha adición por 75 días calendario. </v>
          </cell>
          <cell r="DQ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R207">
            <v>4433261</v>
          </cell>
          <cell r="DS207" t="str">
            <v/>
          </cell>
          <cell r="DT207" t="str">
            <v xml:space="preserve">
Durante el mes se encuentra en ejecución el contrato de obra  e interventoría para la Red CADE,  en este propósito se ha realizado seguimiento mediante la participación en Comités de Obra semanales. El proceso de mobiliario fue adjudicado el día 21 de junio y se procede a su ejecución. Continúan ejecutandose actividades de reparaciones locativas e los puntos de atención de la Red CADE, por parte del equipo de cuadrilla. La construcción del SuperCADE Manitas está en ejecución, ya se encuentra una de las primeras losas fundidas y se continuan labores de construcción del muro anclado, columnas,entre otras
 </v>
          </cell>
          <cell r="DU207" t="str">
            <v>N/A</v>
          </cell>
          <cell r="DV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DW207">
            <v>4138391</v>
          </cell>
          <cell r="DX207" t="str">
            <v/>
          </cell>
          <cell r="DY207" t="str">
            <v xml:space="preserve">Durante el mes se encuentra en ejecución el contrato de obra  e interventoría para la Red CADE,  en este propósito se ha realizado seguimiento mediante la participación en Comités de Obra semanales. El proceso de mobiliario así como el de ferretería también se encuentra en ejecución, se realizaron las primeras reuniones con los proponentes ganadores de los procesos de selección.  Continúan ejecutandose actividades de reparaciones locativas e los puntos de atención de la Red CADE, por parte del equipo de cuadrilla. La construcción del SuperCADE Manitas está en ejecución, ya se encuentran dos losas fundidas y se continuan labores de construcción de la última sección del muro anclado. 
 </v>
          </cell>
          <cell r="DZ207" t="str">
            <v>N/A</v>
          </cell>
          <cell r="EA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EB207">
            <v>4407715</v>
          </cell>
          <cell r="EC207" t="str">
            <v/>
          </cell>
          <cell r="ED207" t="str">
            <v xml:space="preserve">Durante el mes se encuentra en ejecución el contrato de obra  e interventoría para la Red CADE,  en este propósito se ha realizado seguimiento mediante la participación en Comités de Obra semanales. Frente al contrato de mobiliario ya se realizaron las primeras entregas y se está llevando a cabo la gestión para su instalación en los puntos de atención que corresponda. De otra parte, continúan ejecutandose actividades de reparaciones locativas e los puntos de atención de la Red CADE por parte del equipo de cuadrilla, para lo cual se han solicitado elementos de ferreteria. La construcción del SuperCADE Manitas avanza, se inició instalación de estructura metálica para la fachada, se recibieron los ascensores y se alcanzó el nivel más alto del edifcio en estructura de concreto. </v>
          </cell>
          <cell r="EE207" t="str">
            <v>N/A</v>
          </cell>
          <cell r="EF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EG207" t="str">
            <v/>
          </cell>
          <cell r="EH207" t="str">
            <v/>
          </cell>
          <cell r="EI207" t="str">
            <v xml:space="preserve">Durante el mes finalizó la ejecución del contrato de obra  e interventoría para la Red CADE,  este contrato incluyó el reforzamiento estructural del CADE La Victoria, y adecuaciones en el SuperCADE Calle 13 y CAD. La obra se recibió a satisfacción, y el CADE La Victoria que se había cerrado para la realización de estas obras, ya se encuentra en operación. Frente al contrato de mobiliario  se realizaron entregas e instalación de los items solicitados para siete puntos de atención (Cade 20 de Julio, Cade La Victoria, Cade Muzu, SuperCade Suba, Cade Gaitana, Cade Servitá, Cade Santa Lucia, Cade El Tunal). De otra parte, continúan ejecutandose actividades de reparaciones locativas e los puntos de atención de la Red CADE por parte del equipo de cuadrilla, para lo cual se han solicitado elementos de ferreteria. La construcción del SuperCADE Manitas avanza, durante el mes se finalizó la construcción del muro anclado de contención, se continuó la instalación de estructura metálica para la fachada y finalizó la cimentación para la totalidad del edificio B. </v>
          </cell>
          <cell r="EJ207" t="str">
            <v>N/A</v>
          </cell>
          <cell r="EK207" t="str">
            <v>Las actividades que se realizan para ampliar la oferta de servicios a la ciudadanía, buscan acercar la administración distrital a los ciudadanos de una manera efectiva y oportuna, permitiendoles tener un goce efectivo de sus derechos y cumplir con sus deberes. De tal manera, se ejecutan estrategias que fortalezcan la presencia institucional a través del modelo multicanal de atención de servicio a la ciudadanía.</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v>35891317</v>
          </cell>
          <cell r="FB207">
            <v>0</v>
          </cell>
          <cell r="FC207" t="str">
            <v>Cumple</v>
          </cell>
          <cell r="FD207" t="str">
            <v>Anticipado</v>
          </cell>
          <cell r="FE207" t="str">
            <v>Anticipado</v>
          </cell>
          <cell r="FF207" t="str">
            <v>Adecuado</v>
          </cell>
          <cell r="FG207" t="str">
            <v>Coherente</v>
          </cell>
          <cell r="FH207" t="str">
            <v>Concuerda</v>
          </cell>
          <cell r="FI207" t="str">
            <v>Concuerda</v>
          </cell>
          <cell r="FJ207" t="str">
            <v>Relación directa</v>
          </cell>
          <cell r="FK207" t="str">
            <v>Adecuado</v>
          </cell>
          <cell r="FL207" t="str">
            <v>No oportuna</v>
          </cell>
          <cell r="FM207"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07" t="str">
            <v>Juan Guillermo Becerra J.</v>
          </cell>
          <cell r="FO207" t="str">
            <v>Cumple</v>
          </cell>
          <cell r="FP207" t="str">
            <v>Anticipado</v>
          </cell>
          <cell r="FQ207" t="e">
            <v>#N/A</v>
          </cell>
          <cell r="FR207" t="str">
            <v>Adecuado</v>
          </cell>
          <cell r="FS207" t="str">
            <v>Coherente</v>
          </cell>
          <cell r="FT207" t="str">
            <v>Concuerda</v>
          </cell>
          <cell r="FU207" t="str">
            <v>Concuerda</v>
          </cell>
          <cell r="FV207" t="str">
            <v>Relación directa</v>
          </cell>
          <cell r="FW207" t="str">
            <v>No adecuado</v>
          </cell>
          <cell r="FX207" t="str">
            <v>No oportuna</v>
          </cell>
          <cell r="FY207" t="str">
            <v xml:space="preserve">Amablemente se solicita remitir el reporte cuantitativo de la ejecución del indicador inmediatamente se cuente con el mismo, mediante memorando. No es posible validar la  evidencia correspondiente a las "Estadísticas de Servicios Registrados en la Red CADE". Se sugiere incluir los soportes que respalden sus datos (Ej. Reporte generado por el SAT). _x000D_
_x000D_
Al no cumplirse el criterio de coherencia entre los soportes presentados, el avance cualitativo y el cuantitativo reportado del indicador; se mantiene la cifra reportada en el mes anterior hasta que no se subsane a través de memorando electrónico._x000D_
</v>
          </cell>
          <cell r="FZ207" t="str">
            <v>Juan Guillermo Becerra J.</v>
          </cell>
          <cell r="GA207">
            <v>0</v>
          </cell>
          <cell r="GB207" t="str">
            <v>Anticipado</v>
          </cell>
          <cell r="GC207" t="e">
            <v>#N/A</v>
          </cell>
          <cell r="GD207">
            <v>0</v>
          </cell>
          <cell r="GE207">
            <v>0</v>
          </cell>
          <cell r="GF207">
            <v>0</v>
          </cell>
          <cell r="GG207">
            <v>0</v>
          </cell>
          <cell r="GH207">
            <v>0</v>
          </cell>
          <cell r="GI207">
            <v>0</v>
          </cell>
          <cell r="GJ207">
            <v>0</v>
          </cell>
          <cell r="GK207">
            <v>0</v>
          </cell>
          <cell r="GL207">
            <v>0</v>
          </cell>
          <cell r="GM207">
            <v>0</v>
          </cell>
          <cell r="GN207">
            <v>0</v>
          </cell>
          <cell r="GO207" t="e">
            <v>#N/A</v>
          </cell>
          <cell r="GP207">
            <v>0</v>
          </cell>
          <cell r="GQ207">
            <v>0</v>
          </cell>
          <cell r="GR207">
            <v>0</v>
          </cell>
          <cell r="GS207">
            <v>0</v>
          </cell>
          <cell r="GT207">
            <v>0</v>
          </cell>
          <cell r="GU207">
            <v>0</v>
          </cell>
          <cell r="GV207">
            <v>0</v>
          </cell>
          <cell r="GW207">
            <v>0</v>
          </cell>
          <cell r="GX207">
            <v>0</v>
          </cell>
          <cell r="GY207">
            <v>4798022</v>
          </cell>
          <cell r="GZ207">
            <v>4430122</v>
          </cell>
          <cell r="HA207">
            <v>4525392</v>
          </cell>
          <cell r="HB207">
            <v>4333450</v>
          </cell>
          <cell r="HC207">
            <v>4824964</v>
          </cell>
          <cell r="HD207">
            <v>4433261</v>
          </cell>
          <cell r="HE207">
            <v>4138391</v>
          </cell>
          <cell r="HF207">
            <v>4407715</v>
          </cell>
          <cell r="HG207" t="str">
            <v/>
          </cell>
          <cell r="HH207" t="str">
            <v/>
          </cell>
          <cell r="HI207" t="str">
            <v/>
          </cell>
          <cell r="HJ207" t="str">
            <v/>
          </cell>
          <cell r="HK207">
            <v>35891317</v>
          </cell>
          <cell r="HL207">
            <v>0.12511139504563235</v>
          </cell>
          <cell r="HM207">
            <v>0.11551817470664928</v>
          </cell>
          <cell r="HN207">
            <v>0.11800239895697523</v>
          </cell>
          <cell r="HO207">
            <v>0.1129973924380704</v>
          </cell>
          <cell r="HP207">
            <v>0.12581392438070405</v>
          </cell>
          <cell r="HQ207">
            <v>0.1156000260756193</v>
          </cell>
          <cell r="HR207">
            <v>0.10791110821382008</v>
          </cell>
          <cell r="HS207">
            <v>0.11493389830508474</v>
          </cell>
          <cell r="HT207">
            <v>0</v>
          </cell>
          <cell r="HU207">
            <v>0</v>
          </cell>
          <cell r="HV207">
            <v>0</v>
          </cell>
          <cell r="HW207">
            <v>0</v>
          </cell>
          <cell r="HX207">
            <v>0.93588831812255535</v>
          </cell>
          <cell r="HY207">
            <v>1.5013367405475879</v>
          </cell>
          <cell r="HZ207">
            <v>1.4437774185136896</v>
          </cell>
          <cell r="IA207">
            <v>1.4345278748370274</v>
          </cell>
          <cell r="IB207">
            <v>1.4148880834419815</v>
          </cell>
          <cell r="IC207">
            <v>1.4338638852672749</v>
          </cell>
          <cell r="ID207">
            <v>1.4260866232073011</v>
          </cell>
          <cell r="IE207">
            <v>1.4073504339728069</v>
          </cell>
          <cell r="IF207">
            <v>1.4038324771838331</v>
          </cell>
          <cell r="IG207">
            <v>1.247851090830074</v>
          </cell>
          <cell r="IH207">
            <v>1.1230659817470665</v>
          </cell>
          <cell r="II207">
            <v>1.0209690743155151</v>
          </cell>
          <cell r="IJ207">
            <v>0.93588831812255535</v>
          </cell>
          <cell r="IK207">
            <v>1.4345278748370274</v>
          </cell>
          <cell r="IL207">
            <v>1.4260866232073011</v>
          </cell>
          <cell r="IM207">
            <v>1.247851090830074</v>
          </cell>
          <cell r="IN207">
            <v>1.417645371577575</v>
          </cell>
          <cell r="IP207">
            <v>0.35863196870925684</v>
          </cell>
        </row>
        <row r="208">
          <cell r="A208">
            <v>61</v>
          </cell>
          <cell r="B208" t="str">
            <v>Subsecretaría de Servicio a la Ciudadanía</v>
          </cell>
          <cell r="C208" t="str">
            <v xml:space="preserve">
Subsecretario de Servicio a la Ciudadanía</v>
          </cell>
          <cell r="D208" t="str">
            <v>Fernando José Estupiñan Vargas</v>
          </cell>
          <cell r="E208" t="str">
            <v>P1 -  ÉTICA, BUEN GOBIERNO Y TRANSPARENCIA</v>
          </cell>
          <cell r="F208" t="str">
            <v>P1O2 Fortalecer la capacidad de formulación, implementación y seguimiento, de la política pública de competencia de la Secretaría General; así como las estrategias y mecanismos de evaluación.</v>
          </cell>
          <cell r="G208" t="str">
            <v>P1O2A1 Formular, implementar y realizar seguimiento a las políticas públicas de competencia de la Entidad</v>
          </cell>
          <cell r="H208" t="str">
            <v>Elaborar evaluaciones de la formulación e implementación del modelo de prestación de servicios y seguimiento para la atención a la ciudadanía</v>
          </cell>
          <cell r="I208" t="str">
            <v>Evaluaciones de la formulación e implementación del Modelo de Prestación de Servicios y Seguimiento para la atención a la ciudadanía, realizadas</v>
          </cell>
          <cell r="J208" t="str">
            <v xml:space="preserve">Incluye las actividades de seguimiento y evaluación a la implementación del Modelo de Prestación de Servicios para la atención a la ciudadanía </v>
          </cell>
          <cell r="K208" t="str">
            <v xml:space="preserve">  Número de evaluaciones de la formulación e implementación del Modelo de Prestación de Servicios y Seguimiento para la atención a la ciudadanía, realizadas     </v>
          </cell>
          <cell r="L208" t="str">
            <v>Número de evaluaciones de la formulación e implementación del Modelo de Prestación de Servicios y Seguimiento para la atención a la ciudadanía, realizadas</v>
          </cell>
          <cell r="M208">
            <v>0</v>
          </cell>
          <cell r="O208" t="str">
            <v>Evaluaciones de la formulación e implementación del Modelo de Prestación de Servicios y Seguimiento para la atención a la ciudadanía</v>
          </cell>
          <cell r="P208" t="str">
            <v>Realizar una evaluación de resultados de la implementación modelo de prestación de servicios y seguimiento para la atención a la ciudadanía</v>
          </cell>
          <cell r="Q208" t="str">
            <v xml:space="preserve">Informe que contiene los resultados de la evaluación de implementación de la Política Pública de Servicio a la Ciudadanía </v>
          </cell>
          <cell r="R208"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S208" t="str">
            <v>Suma</v>
          </cell>
          <cell r="T208" t="str">
            <v>Suma</v>
          </cell>
          <cell r="U208" t="str">
            <v>Número</v>
          </cell>
          <cell r="V208" t="str">
            <v xml:space="preserve">Eficacia </v>
          </cell>
          <cell r="W208" t="str">
            <v>Resultado</v>
          </cell>
          <cell r="X208">
            <v>2018</v>
          </cell>
          <cell r="Y208">
            <v>0</v>
          </cell>
          <cell r="Z208">
            <v>2018</v>
          </cell>
          <cell r="AA208">
            <v>0</v>
          </cell>
          <cell r="AB208">
            <v>0</v>
          </cell>
          <cell r="AC208">
            <v>1</v>
          </cell>
          <cell r="AD208">
            <v>2</v>
          </cell>
          <cell r="AE208">
            <v>1</v>
          </cell>
          <cell r="AF208">
            <v>4</v>
          </cell>
          <cell r="AG208" t="str">
            <v>No Aplica</v>
          </cell>
          <cell r="AH208" t="str">
            <v>No Aplica</v>
          </cell>
          <cell r="AI208" t="str">
            <v>No Aplica</v>
          </cell>
          <cell r="AJ208">
            <v>1</v>
          </cell>
          <cell r="AK208">
            <v>1</v>
          </cell>
          <cell r="AL208">
            <v>1126</v>
          </cell>
          <cell r="AM208" t="str">
            <v>Implementación de un nuevo enfoque de servicio a la ciudadanía</v>
          </cell>
          <cell r="AN208" t="str">
            <v>No Aplica</v>
          </cell>
          <cell r="AO208" t="str">
            <v>No Aplica</v>
          </cell>
          <cell r="AP208" t="str">
            <v>No Aplica</v>
          </cell>
          <cell r="AQ208" t="str">
            <v>No Aplica</v>
          </cell>
          <cell r="AR208" t="str">
            <v>No Aplica</v>
          </cell>
          <cell r="AS208" t="str">
            <v>No Aplica</v>
          </cell>
          <cell r="AT208" t="str">
            <v>No Aplica</v>
          </cell>
          <cell r="AU208" t="str">
            <v>No Aplica</v>
          </cell>
          <cell r="AV208" t="str">
            <v>No Aplica</v>
          </cell>
          <cell r="AW208" t="str">
            <v>No Aplica</v>
          </cell>
          <cell r="AX208" t="str">
            <v>No Aplica</v>
          </cell>
          <cell r="AY208" t="str">
            <v>No Aplica</v>
          </cell>
          <cell r="AZ208" t="str">
            <v>No Aplica</v>
          </cell>
          <cell r="BA208" t="str">
            <v>No Aplica</v>
          </cell>
          <cell r="BB208" t="str">
            <v>No Aplica</v>
          </cell>
          <cell r="BC208" t="str">
            <v>No Aplica</v>
          </cell>
          <cell r="BD208" t="str">
            <v>No Aplica</v>
          </cell>
          <cell r="BE208" t="str">
            <v>No Aplica</v>
          </cell>
          <cell r="BF208" t="str">
            <v>No Aplica</v>
          </cell>
          <cell r="BG208" t="str">
            <v>No Aplica</v>
          </cell>
          <cell r="BH208" t="str">
            <v>No Aplica</v>
          </cell>
          <cell r="BI208" t="str">
            <v>No Aplica</v>
          </cell>
          <cell r="BJ208" t="str">
            <v>No Aplica</v>
          </cell>
          <cell r="BK208" t="str">
            <v>No Aplica</v>
          </cell>
          <cell r="BL208" t="str">
            <v>No Aplica</v>
          </cell>
          <cell r="BM208" t="str">
            <v>Plan de Acción Proyecto de inversión 1126 Implementación de un nuevo enfoque de servicio a la ciudadanía</v>
          </cell>
          <cell r="BN208" t="str">
            <v xml:space="preserve">Incluye las actividades de seguimiento y evaluación a la implementación del Modelo de Prestación de Servicios para la atención a la ciudadanía definido por la Política Pública Distrital de Servicio a la Ciudadanía. </v>
          </cell>
          <cell r="BO208" t="str">
            <v>Realizar una evaluación de resultados de la implementación modelo de prestación de servicios y seguimiento para la atención a la ciudadanía</v>
          </cell>
          <cell r="BP208"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BQ208" t="str">
            <v xml:space="preserve">Informe que contiene los resultados de la evaluación de implementación de la Política Pública de Servicio a la Ciudadanía </v>
          </cell>
          <cell r="BR208" t="str">
            <v>Suma</v>
          </cell>
          <cell r="BS208">
            <v>2</v>
          </cell>
          <cell r="BT208">
            <v>0</v>
          </cell>
          <cell r="BU208">
            <v>0</v>
          </cell>
          <cell r="BV208">
            <v>0</v>
          </cell>
          <cell r="BW208">
            <v>0</v>
          </cell>
          <cell r="BX208">
            <v>0</v>
          </cell>
          <cell r="BY208">
            <v>0</v>
          </cell>
          <cell r="BZ208">
            <v>0</v>
          </cell>
          <cell r="CA208">
            <v>0</v>
          </cell>
          <cell r="CB208">
            <v>1</v>
          </cell>
          <cell r="CC208">
            <v>0</v>
          </cell>
          <cell r="CD208">
            <v>0</v>
          </cell>
          <cell r="CE208">
            <v>1</v>
          </cell>
          <cell r="CF208">
            <v>0</v>
          </cell>
          <cell r="CG208">
            <v>0</v>
          </cell>
          <cell r="CH208">
            <v>0</v>
          </cell>
          <cell r="CI208">
            <v>0</v>
          </cell>
          <cell r="CJ208">
            <v>0</v>
          </cell>
          <cell r="CK208">
            <v>0</v>
          </cell>
          <cell r="CL208">
            <v>0</v>
          </cell>
          <cell r="CM208">
            <v>0</v>
          </cell>
          <cell r="CN208">
            <v>1</v>
          </cell>
          <cell r="CO208">
            <v>0</v>
          </cell>
          <cell r="CP208">
            <v>0</v>
          </cell>
          <cell r="CQ208">
            <v>1</v>
          </cell>
          <cell r="CR208">
            <v>2</v>
          </cell>
          <cell r="CS208">
            <v>0</v>
          </cell>
          <cell r="CT208" t="str">
            <v/>
          </cell>
          <cell r="CU208" t="str">
            <v xml:space="preserve">No  se ejecutaron actividades </v>
          </cell>
          <cell r="CV208" t="str">
            <v xml:space="preserve">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v>
          </cell>
          <cell r="CW208" t="str">
            <v>N/A</v>
          </cell>
          <cell r="CX208">
            <v>0</v>
          </cell>
          <cell r="CY208" t="str">
            <v/>
          </cell>
          <cell r="CZ208" t="str">
            <v xml:space="preserve">No  se ejecutaron actividades </v>
          </cell>
          <cell r="DA208" t="str">
            <v xml:space="preserve">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Se recibieron observaciones de parte de la SDP, las cuales consolidan las observaciones de entidades de sectores involucrados. Estos comentarios se recibieron finalizando el mes. </v>
          </cell>
          <cell r="DB208" t="str">
            <v>N/A</v>
          </cell>
          <cell r="DC208">
            <v>0</v>
          </cell>
          <cell r="DD208" t="str">
            <v/>
          </cell>
          <cell r="DE208" t="str">
            <v xml:space="preserve">Se subsanaron los comentarios recibidos por parte de la Secretaría de Planeación y se programó sesión de trabajo con el equipo para validar los cambios realizados, producto de las observaciones, y llegar a acuerdos frente a productos e indicadores específicos. </v>
          </cell>
          <cell r="DF208" t="str">
            <v>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v>
          </cell>
          <cell r="DG208" t="str">
            <v xml:space="preserve">Las adopción de observaciones realizadas por parte de la Secretaría de Planeación, garantiza que las actividades, metas e indicadores del Plan de Acción cuenten con la aprobación técnica de los expertos de cada sector, quienes velan por que la Política cuente con la solidez conceptual y una mirada intersectorial. </v>
          </cell>
          <cell r="DH208">
            <v>0</v>
          </cell>
          <cell r="DI208" t="str">
            <v/>
          </cell>
          <cell r="DJ208" t="str">
            <v xml:space="preserve">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a esta Oficina solicitando emisión de concepto favorable. </v>
          </cell>
          <cell r="DK208" t="str">
            <v>La realización de la evaluación de resultados de la implementación del modelo de prestación de servicios y seguimiento para la atención a la ciudadanía requiere de la aprobación del Plan de Acción de la Política Pública de Servicio a la Ciudadanía mediante sesión de CONPES Distrital</v>
          </cell>
          <cell r="DL208" t="str">
            <v xml:space="preserve">La construcción del  plan de acción de la Política de Servicio a la Ciudadanía se ha caracterizado por ser un proceso participativo, de tal manera se garantiza que las entidades involucradas, bajo su experticia, aporten al proceso para hacerlo más efectivo. De tal manera, los ejercicios de validación fortalecen este proceso. </v>
          </cell>
          <cell r="DM208">
            <v>0</v>
          </cell>
          <cell r="DN208" t="str">
            <v/>
          </cell>
          <cell r="DO208" t="str">
            <v xml:space="preserve">Se recibió concepto favorable de la Secretaría de Planeación y se dio inicio al proceso de citación de Pre CONPES, el cual quedó convocado para el 10 de junio de 2019. Se remitió base de datos para citación de actores involucrados. </v>
          </cell>
          <cell r="DP208" t="str">
            <v>La realización del seguimiento al cumplimiento de la Política  requierede la aprobación del Plan de Acción de la Política Pública de Servicio a la Ciudadanía mediante sesión de CONPES Distrital</v>
          </cell>
          <cell r="DQ208" t="str">
            <v xml:space="preserve">La etapa Pre-CONPES es la etapa previa para la realización del CONPES, por lo cual contar con la aprobación de la SDP para realizar esta sesión constituye en un avance para la aprobación del plan de acción y su correspondiente implementación. </v>
          </cell>
          <cell r="DR208">
            <v>0</v>
          </cell>
          <cell r="DS208" t="str">
            <v/>
          </cell>
          <cell r="DT208" t="str">
            <v xml:space="preserve">Se llevó a cabo la sesión Pre CONPES el día 10 de junio,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v>
          </cell>
          <cell r="DU208" t="str">
            <v>La realización del seguimiento al cumplimiento de la Política  requiere de la aprobación del Plan de Acción de la Política Pública de Servicio a la Ciudadanía mediante sesión de CONPES Distrital</v>
          </cell>
          <cell r="DV208" t="str">
            <v xml:space="preserve">La etapa Pre-CONPES es la etapa previa para la realización del CONPES, por lo cual el haber realizado esta sesión e incorporar las observaciones recibidas  constituye en un avance para la aprobación del plan de acción y su correspondiente implementación. </v>
          </cell>
          <cell r="DW208">
            <v>0</v>
          </cell>
          <cell r="DX208" t="str">
            <v/>
          </cell>
          <cell r="DY208" t="str">
            <v>Se remitió a la SDP el documento con las observaciones incorporadas para validación, se recibió concepto con observaciones finales las cuales fueron incorporadas por parte del equipo técnico de la Subsecretaría de Servicio a la Ciudadanía, con este documento se solicitará la sesión CONPES</v>
          </cell>
          <cell r="DZ208" t="str">
            <v>La realización del seguimiento al cumplimiento de la Política  requiere de la aprobación del Plan de Acción de la Política Pública de Servicio a la Ciudadanía mediante sesión de CONPES Distrital</v>
          </cell>
          <cell r="EA208" t="str">
            <v xml:space="preserve">El concepto favorable por parte de la SDP es la etapa previa para la realización del CONPES, por lo cual el contar con el documento final  constituye un paso fundamental para la aprobación del plan de acción y su correspondiente implementación. </v>
          </cell>
          <cell r="EB208">
            <v>0</v>
          </cell>
          <cell r="EC208" t="str">
            <v/>
          </cell>
          <cell r="ED208" t="str">
            <v xml:space="preserve">Se realizó reunión con la Secretaría Jurídica para presentar el plan de acción e incorporar observaciones realizadas por ellos, con el fin de contar con la aprobación para la sesión CONPES. De tal manera, se remitió a la SDP el documento que incorpora estas observaciones. </v>
          </cell>
          <cell r="EE208" t="str">
            <v>Se realizó re programación de esta meta, con el fin de entregar el documento de evaluación de la formulación del Plan de Acción en el mes de Septiembre.</v>
          </cell>
          <cell r="EF208" t="str">
            <v xml:space="preserve">La presentación a la Secretaría Jurídica y su concepto favorable es una etapa previa para la realización del CONPES, por lo cual el contar con el documento final que incorpora sus observaciones, constituye un paso fundamental para la aprobación del plan de acción y su correspondiente implementación. </v>
          </cell>
          <cell r="EG208">
            <v>1</v>
          </cell>
          <cell r="EH208" t="str">
            <v/>
          </cell>
          <cell r="EI208" t="str">
            <v xml:space="preserve">Una vez aprobada la actualización a los documentos del Plan de Acción de la Política Pública Distrital de Servicio a la Ciudadanía por la Secretaría Distrital de Planeación y la Secretaría Jurídica, la SDP convocó  a sesión CONPES, la cual se llevó a cabo el 24 de septiembre de 2019. Mediante el Registro Distrital 6643, se ordena la publicación del documento CONPES D.C. No. 03 de 2019, que contiene el plan de acción de  la Política Pública Distrital de Servicio a la Ciudadanía. Así mismo, se realizó el documento de evaluación de la formulación del Modelo de Prestación de Servicios y Seguimiento de Atención a la Ciudadanía  contenido en el mencionado Plan de Acción. </v>
          </cell>
          <cell r="EJ208" t="str">
            <v>N/A</v>
          </cell>
          <cell r="EK208"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EL208" t="str">
            <v/>
          </cell>
          <cell r="EM208" t="str">
            <v/>
          </cell>
          <cell r="EN208" t="str">
            <v/>
          </cell>
          <cell r="EO208" t="str">
            <v/>
          </cell>
          <cell r="EP208" t="str">
            <v/>
          </cell>
          <cell r="EQ208" t="str">
            <v/>
          </cell>
          <cell r="ER208" t="str">
            <v/>
          </cell>
          <cell r="ES208" t="str">
            <v/>
          </cell>
          <cell r="ET208" t="str">
            <v/>
          </cell>
          <cell r="EU208" t="str">
            <v/>
          </cell>
          <cell r="EV208" t="str">
            <v/>
          </cell>
          <cell r="EW208" t="str">
            <v/>
          </cell>
          <cell r="EX208" t="str">
            <v/>
          </cell>
          <cell r="EY208" t="str">
            <v/>
          </cell>
          <cell r="EZ208" t="str">
            <v/>
          </cell>
          <cell r="FA208">
            <v>1</v>
          </cell>
          <cell r="FB208">
            <v>0</v>
          </cell>
          <cell r="FC208" t="str">
            <v>Cumple</v>
          </cell>
          <cell r="FD208" t="str">
            <v>No programó</v>
          </cell>
          <cell r="FE208" t="str">
            <v>No programó</v>
          </cell>
          <cell r="FF208" t="str">
            <v>Adecuado</v>
          </cell>
          <cell r="FG208" t="str">
            <v>Coherente</v>
          </cell>
          <cell r="FH208" t="str">
            <v>Concuerda</v>
          </cell>
          <cell r="FI208" t="str">
            <v>Concuerda</v>
          </cell>
          <cell r="FJ208" t="str">
            <v>Relación directa</v>
          </cell>
          <cell r="FK208" t="str">
            <v>Adecuado</v>
          </cell>
          <cell r="FL208" t="str">
            <v>No oportuna</v>
          </cell>
          <cell r="FM208"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08" t="str">
            <v>Juan Guillermo Becerra J.</v>
          </cell>
          <cell r="FO208" t="str">
            <v>Cumple</v>
          </cell>
          <cell r="FP208" t="str">
            <v>No programó</v>
          </cell>
          <cell r="FQ208" t="e">
            <v>#N/A</v>
          </cell>
          <cell r="FR208" t="str">
            <v>No aplica</v>
          </cell>
          <cell r="FS208" t="str">
            <v>No aplica</v>
          </cell>
          <cell r="FT208" t="str">
            <v>No aplica</v>
          </cell>
          <cell r="FU208" t="str">
            <v>No aplica</v>
          </cell>
          <cell r="FV208" t="str">
            <v>No aplica</v>
          </cell>
          <cell r="FW208" t="str">
            <v>No aplica</v>
          </cell>
          <cell r="FX208" t="str">
            <v>No oportuna</v>
          </cell>
          <cell r="FY208" t="str">
            <v>Aún, cuando no se programaron actividades para este periodo, se ha venido haciendo reporte cualitativo y cargando evidencias del mismo, de los avances para su cumplimiento en los meses de julio y diciembre.</v>
          </cell>
          <cell r="FZ208" t="str">
            <v>Juan Guillermo Becerra J.</v>
          </cell>
          <cell r="GA208">
            <v>0</v>
          </cell>
          <cell r="GB208" t="str">
            <v>Cumplido</v>
          </cell>
          <cell r="GC208" t="e">
            <v>#N/A</v>
          </cell>
          <cell r="GD208">
            <v>0</v>
          </cell>
          <cell r="GE208">
            <v>0</v>
          </cell>
          <cell r="GF208">
            <v>0</v>
          </cell>
          <cell r="GG208">
            <v>0</v>
          </cell>
          <cell r="GH208">
            <v>0</v>
          </cell>
          <cell r="GI208">
            <v>0</v>
          </cell>
          <cell r="GJ208">
            <v>0</v>
          </cell>
          <cell r="GK208">
            <v>0</v>
          </cell>
          <cell r="GL208">
            <v>0</v>
          </cell>
          <cell r="GM208">
            <v>0</v>
          </cell>
          <cell r="GN208">
            <v>0</v>
          </cell>
          <cell r="GO208" t="e">
            <v>#N/A</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0</v>
          </cell>
          <cell r="HD208">
            <v>0</v>
          </cell>
          <cell r="HE208">
            <v>0</v>
          </cell>
          <cell r="HF208">
            <v>0</v>
          </cell>
          <cell r="HG208">
            <v>1</v>
          </cell>
          <cell r="HH208" t="str">
            <v/>
          </cell>
          <cell r="HI208" t="str">
            <v/>
          </cell>
          <cell r="HJ208" t="str">
            <v/>
          </cell>
          <cell r="HK208">
            <v>1</v>
          </cell>
          <cell r="HL208">
            <v>0</v>
          </cell>
          <cell r="HM208">
            <v>0</v>
          </cell>
          <cell r="HN208">
            <v>0</v>
          </cell>
          <cell r="HO208">
            <v>0</v>
          </cell>
          <cell r="HP208">
            <v>0</v>
          </cell>
          <cell r="HQ208">
            <v>0</v>
          </cell>
          <cell r="HR208">
            <v>0</v>
          </cell>
          <cell r="HS208">
            <v>0</v>
          </cell>
          <cell r="HT208">
            <v>0.5</v>
          </cell>
          <cell r="HU208">
            <v>0</v>
          </cell>
          <cell r="HV208">
            <v>0</v>
          </cell>
          <cell r="HW208">
            <v>0</v>
          </cell>
          <cell r="HX208">
            <v>0.5</v>
          </cell>
          <cell r="HY208" t="str">
            <v>No Programó</v>
          </cell>
          <cell r="HZ208" t="str">
            <v>No Programó</v>
          </cell>
          <cell r="IA208" t="str">
            <v>No Programó</v>
          </cell>
          <cell r="IB208" t="str">
            <v>No Programó</v>
          </cell>
          <cell r="IC208" t="str">
            <v>No Programó</v>
          </cell>
          <cell r="ID208" t="str">
            <v>No Programó</v>
          </cell>
          <cell r="IE208" t="str">
            <v>No Programó</v>
          </cell>
          <cell r="IF208" t="str">
            <v>No Programó</v>
          </cell>
          <cell r="IG208">
            <v>1</v>
          </cell>
          <cell r="IH208">
            <v>1</v>
          </cell>
          <cell r="II208">
            <v>1</v>
          </cell>
          <cell r="IJ208">
            <v>0.5</v>
          </cell>
          <cell r="IK208" t="str">
            <v>No Programó</v>
          </cell>
          <cell r="IL208" t="str">
            <v>No Programó</v>
          </cell>
          <cell r="IM208">
            <v>1</v>
          </cell>
          <cell r="IN208" t="str">
            <v>No Programó</v>
          </cell>
          <cell r="IP208">
            <v>0</v>
          </cell>
        </row>
        <row r="209">
          <cell r="A209" t="str">
            <v>56A</v>
          </cell>
          <cell r="B209" t="str">
            <v>Subsecretaría de Servicio a la Ciudadanía</v>
          </cell>
          <cell r="C209" t="str">
            <v xml:space="preserve">
Subsecretario de Servicio a la Ciudadanía</v>
          </cell>
          <cell r="D209" t="str">
            <v>Fernando José Estupiñan Vargas</v>
          </cell>
          <cell r="E209" t="str">
            <v>P2 -  SERVICIO AL CIUDADANO</v>
          </cell>
          <cell r="F209" t="str">
            <v xml:space="preserve">P2O1 Mejorar la experiencia de la ciudadanía, con enfoque diferencial y preferencial, en su relación con la Administración Distrital </v>
          </cell>
          <cell r="G209"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209" t="str">
            <v>Cumplimiento del Plan de trabajo de la política pública de Servicio a la Ciudadanía, bajo los lineamientos del ciclo de política pública.</v>
          </cell>
          <cell r="I209" t="str">
            <v>Política pública de Servicio a la Ciudadanía, con seguimiento al cumplimiento del Plan de trabajo programado, bajo los lineamientos del ciclo de política pública.</v>
          </cell>
          <cell r="J209">
            <v>0</v>
          </cell>
          <cell r="K209" t="str">
            <v>(Hitos del plan de trabajo de la política pública cumplidos / Hitos del plan de trabajo de la política pública programados) *100</v>
          </cell>
          <cell r="L209" t="str">
            <v>Hitos del plan de trabajo de la política pública cumplidos</v>
          </cell>
          <cell r="M209" t="str">
            <v>Hitos del plan de trabajo de la política pública programados</v>
          </cell>
          <cell r="O209" t="str">
            <v>Política pública de Servicio a la Ciudadanía gestionada</v>
          </cell>
          <cell r="Q209" t="str">
            <v xml:space="preserve">Informe que contiene los resultados de la evaluación de implementación de la Política Pública de Servicio a la Ciudadanía </v>
          </cell>
          <cell r="R209"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S209" t="str">
            <v>Suma</v>
          </cell>
          <cell r="T209" t="str">
            <v>Suma</v>
          </cell>
          <cell r="U209" t="str">
            <v>Porcentaje</v>
          </cell>
          <cell r="V209" t="str">
            <v>Eficacia </v>
          </cell>
          <cell r="W209" t="str">
            <v>Resultado</v>
          </cell>
          <cell r="X209">
            <v>2018</v>
          </cell>
          <cell r="Y209">
            <v>0</v>
          </cell>
          <cell r="Z209">
            <v>2018</v>
          </cell>
          <cell r="AA209">
            <v>0</v>
          </cell>
          <cell r="AB209">
            <v>0</v>
          </cell>
          <cell r="AC209">
            <v>0</v>
          </cell>
          <cell r="AD209">
            <v>1</v>
          </cell>
          <cell r="AE209">
            <v>1</v>
          </cell>
          <cell r="AF209">
            <v>0</v>
          </cell>
          <cell r="AG209" t="str">
            <v>No Aplica</v>
          </cell>
          <cell r="AH209" t="str">
            <v>No Aplica</v>
          </cell>
          <cell r="AI209" t="str">
            <v>No Aplica</v>
          </cell>
          <cell r="AJ209">
            <v>1</v>
          </cell>
          <cell r="AK209" t="str">
            <v>No Aplica</v>
          </cell>
          <cell r="AL209" t="str">
            <v>No Aplica</v>
          </cell>
          <cell r="AM209" t="str">
            <v>No Aplica</v>
          </cell>
          <cell r="AN209">
            <v>1</v>
          </cell>
          <cell r="AO209" t="str">
            <v>Gestión de Políticas públicas Distritales</v>
          </cell>
          <cell r="AP209" t="str">
            <v>No Aplica</v>
          </cell>
          <cell r="AQ209" t="str">
            <v>No Aplica</v>
          </cell>
          <cell r="AR209" t="str">
            <v>No Aplica</v>
          </cell>
          <cell r="AS209" t="str">
            <v>No Aplica</v>
          </cell>
          <cell r="AT209" t="str">
            <v>No Aplica</v>
          </cell>
          <cell r="AU209" t="str">
            <v>No Aplica</v>
          </cell>
          <cell r="AV209" t="str">
            <v>No Aplica</v>
          </cell>
          <cell r="AW209" t="str">
            <v>No Aplica</v>
          </cell>
          <cell r="AX209" t="str">
            <v>No Aplica</v>
          </cell>
          <cell r="AY209" t="str">
            <v>No Aplica</v>
          </cell>
          <cell r="AZ209" t="str">
            <v>No Aplica</v>
          </cell>
          <cell r="BA209" t="str">
            <v>No Aplica</v>
          </cell>
          <cell r="BB209" t="str">
            <v>No Aplica</v>
          </cell>
          <cell r="BC209" t="str">
            <v>No Aplica</v>
          </cell>
          <cell r="BD209" t="str">
            <v>No Aplica</v>
          </cell>
          <cell r="BE209" t="str">
            <v>No Aplica</v>
          </cell>
          <cell r="BF209" t="str">
            <v>No Aplica</v>
          </cell>
          <cell r="BG209" t="str">
            <v>No Aplica</v>
          </cell>
          <cell r="BH209" t="str">
            <v>No Aplica</v>
          </cell>
          <cell r="BI209" t="str">
            <v>No Aplica</v>
          </cell>
          <cell r="BJ209" t="str">
            <v>No Aplica</v>
          </cell>
          <cell r="BK209" t="str">
            <v>No Aplica</v>
          </cell>
          <cell r="BL209" t="str">
            <v>No Aplica</v>
          </cell>
          <cell r="BM209" t="str">
            <v>Plan de Acción SGCGestión de Políticas públicas Distritales</v>
          </cell>
          <cell r="BN209" t="str">
            <v xml:space="preserve">Incluye las actividades de seguimiento y evaluación a la implementación del Modelo de Prestación de Servicios para la atención a la ciudadanía definido por la Política Pública Distrital de Servicio a la Ciudadanía. </v>
          </cell>
          <cell r="BO209" t="str">
            <v>Realizar una evaluación de resultados de la implementación modelo de prestación de servicios y seguimiento para la atención a la ciudadanía</v>
          </cell>
          <cell r="BP209" t="str">
            <v xml:space="preserve">El seguimiento a la implementación del Plan de Acción de la Política Pública Distrital de Servicio a la Ciudadanía tiene como propósito establecer un control sobre la ejecución de las acciones que buscan mejorar la eficiencia en la prestación de los servicios a la ciudadanía por parte de la administración distrital. Por lo tanto, este seguimiento se realiza con el fin de lograr el cumplimiento de las metas definidas para brindar un mejor servicio a la ciudadanía, con un óptimo estándar de calidad y a través del fortalecimiento del modelo multicanal de servicio. </v>
          </cell>
          <cell r="BQ209" t="str">
            <v xml:space="preserve">Informe que contiene los resultados de la evaluación de implementación de la Política Pública de Servicio a la Ciudadanía </v>
          </cell>
          <cell r="BR209" t="str">
            <v>Suma</v>
          </cell>
          <cell r="BS209">
            <v>1</v>
          </cell>
          <cell r="BT209">
            <v>0</v>
          </cell>
          <cell r="BU209">
            <v>0</v>
          </cell>
          <cell r="BV209">
            <v>0</v>
          </cell>
          <cell r="BW209">
            <v>0</v>
          </cell>
          <cell r="BX209">
            <v>0</v>
          </cell>
          <cell r="BY209">
            <v>0</v>
          </cell>
          <cell r="BZ209">
            <v>0</v>
          </cell>
          <cell r="CA209">
            <v>0</v>
          </cell>
          <cell r="CB209">
            <v>0</v>
          </cell>
          <cell r="CC209">
            <v>0</v>
          </cell>
          <cell r="CD209">
            <v>0</v>
          </cell>
          <cell r="CE209">
            <v>1</v>
          </cell>
          <cell r="CF209">
            <v>0</v>
          </cell>
          <cell r="CG209">
            <v>0</v>
          </cell>
          <cell r="CH209">
            <v>0</v>
          </cell>
          <cell r="CI209">
            <v>0</v>
          </cell>
          <cell r="CJ209">
            <v>0</v>
          </cell>
          <cell r="CK209">
            <v>0</v>
          </cell>
          <cell r="CL209">
            <v>0</v>
          </cell>
          <cell r="CM209">
            <v>0</v>
          </cell>
          <cell r="CN209">
            <v>0</v>
          </cell>
          <cell r="CO209">
            <v>0</v>
          </cell>
          <cell r="CP209">
            <v>0</v>
          </cell>
          <cell r="CQ209">
            <v>1</v>
          </cell>
          <cell r="CR209">
            <v>1</v>
          </cell>
          <cell r="CS209">
            <v>0</v>
          </cell>
          <cell r="CT209" t="str">
            <v/>
          </cell>
          <cell r="CU209" t="str">
            <v xml:space="preserve">No  se ejecutaron actividades </v>
          </cell>
          <cell r="CV209" t="str">
            <v xml:space="preserve">La realización del seguimiento al cumplimiento de la Política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v>
          </cell>
          <cell r="CW209" t="str">
            <v>N/A</v>
          </cell>
          <cell r="CX209">
            <v>0</v>
          </cell>
          <cell r="CY209" t="str">
            <v/>
          </cell>
          <cell r="CZ209" t="str">
            <v xml:space="preserve">No  se ejecutaron actividades </v>
          </cell>
          <cell r="DA209" t="str">
            <v xml:space="preserve">La realización del seguimiento al cumplimiento de la Política  requiere de la aprobación del Plan de Acción de la Política Pública de Servicio a la Ciudadanía mediante sesión de CONPES Distrital. Esta Subsecretaría realizó la solicitud a la Secretaría de Planeación para citar dicha sesión durante la vigencia 2018, remitiendo los documentos solicitados por la Guía de formulación de Política Públicas. Se recibieron observaciones de parte de la SDP, las cuales consolidan las observaciones de entidades de sectores involucrados. Estos comentarios se recibieron finalizando el mes. </v>
          </cell>
          <cell r="DB209" t="str">
            <v>N/A</v>
          </cell>
          <cell r="DC209">
            <v>0</v>
          </cell>
          <cell r="DD209" t="str">
            <v/>
          </cell>
          <cell r="DE209" t="str">
            <v xml:space="preserve">Se subsanaron los comentarios recibidos por parte de la Secretaría de Planeación y se programó sesión de trabajo con el equipo para validar los cambios realizados, producto de las observaciones, y llegar a acuerdos frente a productos e indicadores específicos. </v>
          </cell>
          <cell r="DF209" t="str">
            <v>La realización del seguimiento al cumplimiento de la Política  requierede la aprobación del Plan de Acción de la Política Pública de Servicio a la Ciudadanía mediante sesión de CONPES Distrital</v>
          </cell>
          <cell r="DG209" t="str">
            <v xml:space="preserve">Las adopción de observaciones realizadas por parte de la Secretaría de Planeación, garantiza que las actividades, metas e indicadores del Plan de Acción cuenten con la aprobación técnica de los expertos de cada sector, quienes velan por que la Política cuente con la solidez conceptual y una mirada intersectorial. </v>
          </cell>
          <cell r="DH209">
            <v>0</v>
          </cell>
          <cell r="DI209" t="str">
            <v/>
          </cell>
          <cell r="DJ209" t="str">
            <v xml:space="preserve">Se realizó sesión de trabajo con la SDP para validar los ajustes realizados a la matriz, producto de las observaciones recibidas. Se llegó a acuerdos frente a los documentos que deben ser presentados para solicitar sesión PRE-CONPES, los cuales fueron realizados. Se realizó reunión con la Oficina Asesora de Planeación para validación de la matriz, una vez ajustada, se remitió formalmente a esta Oficina solicitando emisión de concepto favorable. </v>
          </cell>
          <cell r="DK209" t="str">
            <v>La realización del seguimiento al cumplimiento de la Política  requierede la aprobación del Plan de Acción de la Política Pública de Servicio a la Ciudadanía mediante sesión de CONPES Distrital</v>
          </cell>
          <cell r="DL209" t="str">
            <v xml:space="preserve">La construcción del  plan de acción de la Política de Servicio a la Ciudadanía se ha caracterizado por ser un proceso participativo, de tal manera se garantiza que las entidades involucradas, bajo su experticia, aporten al proceso para hacerlo más efectivo. De tal manera, los ejercicios de validación fortalecen este proceso. </v>
          </cell>
          <cell r="DM209">
            <v>0</v>
          </cell>
          <cell r="DN209" t="str">
            <v/>
          </cell>
          <cell r="DO209" t="str">
            <v xml:space="preserve">Se recibió concepto favorable de la Secretaría de Planeación y se dio inicio al proceso de citación de Pre CONPES, el cual quedó convocado para el 10 de junio de 2019. Se remitió base de datos para citación de actores involucrados. </v>
          </cell>
          <cell r="DP209" t="str">
            <v>La realización del seguimiento al cumplimiento de la Política  requierede la aprobación del Plan de Acción de la Política Pública de Servicio a la Ciudadanía mediante sesión de CONPES Distrital</v>
          </cell>
          <cell r="DQ209" t="str">
            <v xml:space="preserve">La etapa Pre-CONPES es la etapa previa para la realización del CONPES, por lo cual contar con la aprobación de la SDP para realizar esta sesión constituye en un avance para la aprobación del plan de acción y su correspondiente implementación. </v>
          </cell>
          <cell r="DR209" t="str">
            <v/>
          </cell>
          <cell r="DS209" t="str">
            <v/>
          </cell>
          <cell r="DT209" t="str">
            <v xml:space="preserve">Se llevó a cabo la sesión Pre CONPES el día 10 de junio, recibiendo observaciones y comentarios por parte de las entidades al Plan de Acción de la PPDSC. Estos comentarios fueron incorporados en una matriz para su respuesta y se actualizó el documento de presentación del Plan de Acción y la Matriz de Plan de acción, con relación a las observaciones recibidas. </v>
          </cell>
          <cell r="DU209" t="str">
            <v>La realización del seguimiento al cumplimiento de la Política  requiere de la aprobación del Plan de Acción de la Política Pública de Servicio a la Ciudadanía mediante sesión de CONPES Distrital</v>
          </cell>
          <cell r="DV209" t="str">
            <v xml:space="preserve">La etapa Pre-CONPES es la etapa previa para la realización del CONPES, por lo cual el haber realizado esta sesión e incorporar las observaciones recibidas  constituye en un avance para la aprobación del plan de acción y su correspondiente implementación. </v>
          </cell>
          <cell r="DW209">
            <v>0</v>
          </cell>
          <cell r="DX209" t="str">
            <v/>
          </cell>
          <cell r="DY209" t="str">
            <v>Se remitió a la SDP el documento con las observaciones incorporadas para validación, se recibió concepto con observaciones finales las cuales fueron incorporadas por parte del equipo técnico de la Subsecretaría de Servicio a la Ciudadanía, con este documento se solicitará la sesión CONPES</v>
          </cell>
          <cell r="DZ209" t="str">
            <v>La realización del seguimiento al cumplimiento de la Política  requiere de la aprobación del Plan de Acción de la Política Pública de Servicio a la Ciudadanía mediante sesión de CONPES Distrital</v>
          </cell>
          <cell r="EA209" t="str">
            <v xml:space="preserve">El concepto favorable por parte de la SDP es la etapa previa para la realización del CONPES, por lo cual el contar con el documento final  constituye un paso fundamental para la aprobación del plan de acción y su correspondiente implementación. </v>
          </cell>
          <cell r="EB209">
            <v>8</v>
          </cell>
          <cell r="EC209">
            <v>10</v>
          </cell>
          <cell r="ED209" t="str">
            <v xml:space="preserve">De acuerdo con el plan de trabajo de política pública para la vigencia 2019, se ha avanzado en la incorporación de las observaciones recibidas por parte de las entidades distritales, de la Secretaría Distrital de Planeación como Secretaría Técnica del CONPES y de la Secretaría Jurídica, quienes desde sus competencias analizaron el plan de acción de la Política para que incluyera todos los enfoques poblaciones y sectoriales. De tal manera, se ha avanzado en un 80% en este plan y la dependencia se encuentra a la espera de la citación de la sesión CONPES que permitirá contar con el Plan de Acción formalizado.  Es así como el seguimiento  de este plan se realizará durante el último trimeste del año, una vez se lleve a cabo esta sesión y se inicie su implementación. </v>
          </cell>
          <cell r="EE209" t="str">
            <v/>
          </cell>
          <cell r="EF209" t="str">
            <v>La incorporación de las observaciones de todas las entidades en la construcción del plan de acción de la política, garantiza su carácter participativo y la inclusión de todos los enfoques sectoriales y poblacionales. De esta forma se garantiza su pertinencia para su aprobación en el CONPES.</v>
          </cell>
          <cell r="EG209">
            <v>0.5</v>
          </cell>
          <cell r="EH209">
            <v>10</v>
          </cell>
          <cell r="EI209" t="str">
            <v xml:space="preserve">De acuerdo con el plan de trabajo de política pública para la vigencia 2019, se cumplió el hito de expedición del documento CONPES D.C. No. 3 que contiene el Plan de Acción de la Política Pública Distrital de Servicio a la Ciudadanía, mediante el Registro Distrital 6643. Lo anterior se logró gracias a la aprobación de la actualización de los documentos del Plan de Acción de la Política Pública Distrital de Servicio a la Ciudadanía por parte de la Secretaría Distrital de Planeación y la Secretaría Jurídica, y la correspondiente citación a la sesión CONPES, la cual se llevó a cabo el 24 de septiembre de 2019. </v>
          </cell>
          <cell r="EJ209" t="str">
            <v>N/A</v>
          </cell>
          <cell r="EK209" t="str">
            <v>El Plan de Acción de la Política Pública de Servicio a la Ciudadanía mejorará la eficiencia de la Administración Pública en la prestación de servicios, toda vez que  las entidades distritales involucradas se comprometieron con la ejecución de acciones concretas y el cumplimiento de metas  con el fin de mejorar la eficiencia y calidad de la prestación de servicios distritales. De esta manera, la ciudadanía gozará de un servicio digno, efectivo, de calidad, oportuno, cálido y confiable.</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v>8.5</v>
          </cell>
          <cell r="FB209">
            <v>0</v>
          </cell>
          <cell r="FC209" t="str">
            <v>Cumple</v>
          </cell>
          <cell r="FD209" t="str">
            <v>No programó</v>
          </cell>
          <cell r="FE209" t="str">
            <v>No programó</v>
          </cell>
          <cell r="FF209" t="str">
            <v>Adecuado</v>
          </cell>
          <cell r="FG209" t="str">
            <v>Coherente</v>
          </cell>
          <cell r="FH209" t="str">
            <v>Concuerda</v>
          </cell>
          <cell r="FI209" t="str">
            <v>Concuerda</v>
          </cell>
          <cell r="FJ209" t="str">
            <v>Relación directa</v>
          </cell>
          <cell r="FK209" t="str">
            <v>Adecuado</v>
          </cell>
          <cell r="FL209" t="str">
            <v>No oportuna</v>
          </cell>
          <cell r="FM209"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09" t="str">
            <v>Juan Guillermo Becerra J.</v>
          </cell>
          <cell r="FO209" t="str">
            <v>Cumple</v>
          </cell>
          <cell r="FP209" t="str">
            <v>No programó</v>
          </cell>
          <cell r="FQ209" t="e">
            <v>#N/A</v>
          </cell>
          <cell r="FR209" t="str">
            <v>No aplica</v>
          </cell>
          <cell r="FS209" t="str">
            <v>No aplica</v>
          </cell>
          <cell r="FT209" t="str">
            <v>No aplica</v>
          </cell>
          <cell r="FU209" t="str">
            <v>No aplica</v>
          </cell>
          <cell r="FV209" t="str">
            <v>No aplica</v>
          </cell>
          <cell r="FW209" t="str">
            <v>No aplica</v>
          </cell>
          <cell r="FX209" t="str">
            <v>No oportuna</v>
          </cell>
          <cell r="FY209" t="str">
            <v>Aún, cuando no se programaron actividades para este periodo, se ha venido haciendo reporte cualitativo y cargando evidencias del mismo, de los avances para su cumplimiento en el mes de diciembre.</v>
          </cell>
          <cell r="FZ209" t="str">
            <v>Juan Guillermo Becerra J.</v>
          </cell>
          <cell r="GA209">
            <v>0</v>
          </cell>
          <cell r="GB209" t="str">
            <v>No programó</v>
          </cell>
          <cell r="GC209" t="e">
            <v>#N/A</v>
          </cell>
          <cell r="GD209">
            <v>0</v>
          </cell>
          <cell r="GE209">
            <v>0</v>
          </cell>
          <cell r="GF209">
            <v>0</v>
          </cell>
          <cell r="GG209">
            <v>0</v>
          </cell>
          <cell r="GH209">
            <v>0</v>
          </cell>
          <cell r="GI209">
            <v>0</v>
          </cell>
          <cell r="GJ209">
            <v>0</v>
          </cell>
          <cell r="GK209">
            <v>0</v>
          </cell>
          <cell r="GL209">
            <v>0</v>
          </cell>
          <cell r="GM209">
            <v>0</v>
          </cell>
          <cell r="GN209">
            <v>0</v>
          </cell>
          <cell r="GO209" t="e">
            <v>#N/A</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0</v>
          </cell>
          <cell r="HD209" t="str">
            <v/>
          </cell>
          <cell r="HE209">
            <v>0</v>
          </cell>
          <cell r="HF209">
            <v>0.8</v>
          </cell>
          <cell r="HG209">
            <v>0.05</v>
          </cell>
          <cell r="HH209" t="str">
            <v/>
          </cell>
          <cell r="HI209" t="str">
            <v/>
          </cell>
          <cell r="HJ209" t="str">
            <v/>
          </cell>
          <cell r="HK209">
            <v>8.5</v>
          </cell>
          <cell r="HL209">
            <v>0</v>
          </cell>
          <cell r="HM209">
            <v>0</v>
          </cell>
          <cell r="HN209">
            <v>0</v>
          </cell>
          <cell r="HO209">
            <v>0</v>
          </cell>
          <cell r="HP209">
            <v>0</v>
          </cell>
          <cell r="HQ209">
            <v>0</v>
          </cell>
          <cell r="HR209">
            <v>0</v>
          </cell>
          <cell r="HS209">
            <v>8</v>
          </cell>
          <cell r="HT209">
            <v>0.5</v>
          </cell>
          <cell r="HU209">
            <v>0</v>
          </cell>
          <cell r="HV209">
            <v>0</v>
          </cell>
          <cell r="HW209">
            <v>0</v>
          </cell>
          <cell r="HX209">
            <v>8.5</v>
          </cell>
          <cell r="HY209" t="str">
            <v>No Programó</v>
          </cell>
          <cell r="HZ209" t="str">
            <v>No Programó</v>
          </cell>
          <cell r="IA209" t="str">
            <v>No Programó</v>
          </cell>
          <cell r="IB209" t="str">
            <v>No Programó</v>
          </cell>
          <cell r="IC209" t="str">
            <v>No Programó</v>
          </cell>
          <cell r="ID209" t="str">
            <v>No Programó</v>
          </cell>
          <cell r="IE209" t="str">
            <v>No Programó</v>
          </cell>
          <cell r="IF209" t="str">
            <v>No Programó</v>
          </cell>
          <cell r="IG209" t="str">
            <v>No Programó</v>
          </cell>
          <cell r="IH209" t="str">
            <v>No Programó</v>
          </cell>
          <cell r="II209" t="str">
            <v>No Programó</v>
          </cell>
          <cell r="IJ209">
            <v>8.5</v>
          </cell>
          <cell r="IK209" t="str">
            <v>No Programó</v>
          </cell>
          <cell r="IL209" t="str">
            <v>No Programó</v>
          </cell>
          <cell r="IM209" t="str">
            <v>No Programó</v>
          </cell>
          <cell r="IN209" t="str">
            <v>No Programó</v>
          </cell>
          <cell r="IP209">
            <v>0</v>
          </cell>
        </row>
        <row r="210">
          <cell r="A210" t="str">
            <v>61A</v>
          </cell>
          <cell r="B210" t="str">
            <v>Subsecretaría de Servicio a la Ciudadanía</v>
          </cell>
          <cell r="C210" t="str">
            <v xml:space="preserve">
Subsecretario de Servicio a la Ciudadanía</v>
          </cell>
          <cell r="D210" t="str">
            <v>Fernando José Estupiñan Vargas</v>
          </cell>
          <cell r="E210" t="str">
            <v>P2 -  SERVICIO AL CIUDADANO</v>
          </cell>
          <cell r="F210" t="str">
            <v xml:space="preserve">P2O1 Mejorar la experiencia de la ciudadanía, con enfoque diferencial y preferencial, en su relación con la Administración Distrital </v>
          </cell>
          <cell r="G210" t="str">
            <v>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v>
          </cell>
          <cell r="H210" t="str">
            <v>Aumentar al 88% el índice de satisfacción ciudadana frente a los servicios prestados por la RED CADE</v>
          </cell>
          <cell r="I210" t="str">
            <v>Índice de satisfacción ciudadana frente a los servicios prestados a través de la RED CADE</v>
          </cell>
          <cell r="J210" t="str">
            <v>El indicador mide el porcentaje de ciudadanos encuestados que califica el servicio prestado en la Red CADE con las opciones "excelente", "muy bueno" o "bueno".</v>
          </cell>
          <cell r="K210" t="str">
            <v>(Sumatoria de ciudadanos encuestados que califican el servicio prestado en la Red CADE en términos de "excelente", "muy bueno" o "bueno" / Sumatoria de ciudadanos encuestados que califican el servicio prestado en la Red CADE) *100</v>
          </cell>
          <cell r="L210" t="str">
            <v>Sumatoria de ciudadanos encuestados que califican el servicio prestado en la Red CADE en términos de "excelente", "muy bueno" o "bueno"</v>
          </cell>
          <cell r="M210" t="str">
            <v>Sumatoria de ciudadanos encuestados que califican el servicio prestado en la Red CADE</v>
          </cell>
          <cell r="O210" t="str">
            <v>Medición de la satisfacción ciudadana frente a los servicios prestados a través de la RED CADE</v>
          </cell>
          <cell r="Q210" t="str">
            <v>Informe con resultados de encuesta de satisfacción ciudadana</v>
          </cell>
          <cell r="R210" t="str">
            <v xml:space="preserve">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 </v>
          </cell>
          <cell r="S210">
            <v>0</v>
          </cell>
          <cell r="T210" t="str">
            <v>Constante</v>
          </cell>
          <cell r="U210" t="str">
            <v>Porcentaje</v>
          </cell>
          <cell r="V210">
            <v>0</v>
          </cell>
          <cell r="W210">
            <v>0</v>
          </cell>
          <cell r="X210">
            <v>2016</v>
          </cell>
          <cell r="Y210" t="str">
            <v>N.D.</v>
          </cell>
          <cell r="Z210" t="str">
            <v>N.D.</v>
          </cell>
          <cell r="AA210">
            <v>0.95</v>
          </cell>
          <cell r="AB210">
            <v>0.91</v>
          </cell>
          <cell r="AC210">
            <v>0.88</v>
          </cell>
          <cell r="AD210">
            <v>0.88</v>
          </cell>
          <cell r="AE210">
            <v>0.88</v>
          </cell>
          <cell r="AF210">
            <v>0.88</v>
          </cell>
          <cell r="AG210">
            <v>1</v>
          </cell>
          <cell r="AH210" t="str">
            <v>No Aplica</v>
          </cell>
          <cell r="AI210">
            <v>1</v>
          </cell>
          <cell r="AJ210">
            <v>1</v>
          </cell>
          <cell r="AK210" t="str">
            <v>No Aplica</v>
          </cell>
          <cell r="AL210" t="str">
            <v>No Aplica</v>
          </cell>
          <cell r="AM210" t="str">
            <v>No Aplica</v>
          </cell>
          <cell r="AN210">
            <v>1</v>
          </cell>
          <cell r="AO210" t="str">
            <v>Gestión del Sistema Distrital de servicio a la ciudadanía</v>
          </cell>
          <cell r="AP210" t="str">
            <v>No Aplica</v>
          </cell>
          <cell r="AQ210" t="str">
            <v>No Aplica</v>
          </cell>
          <cell r="AR210" t="str">
            <v>No Aplica</v>
          </cell>
          <cell r="AS210" t="str">
            <v>No Aplica</v>
          </cell>
          <cell r="AT210" t="str">
            <v>No Aplica</v>
          </cell>
          <cell r="AU210" t="str">
            <v>No Aplica</v>
          </cell>
          <cell r="AV210" t="str">
            <v>No Aplica</v>
          </cell>
          <cell r="AW210" t="str">
            <v>No Aplica</v>
          </cell>
          <cell r="AX210" t="str">
            <v>No Aplica</v>
          </cell>
          <cell r="AY210" t="str">
            <v>No Aplica</v>
          </cell>
          <cell r="AZ210" t="str">
            <v>No Aplica</v>
          </cell>
          <cell r="BA210" t="str">
            <v>No Aplica</v>
          </cell>
          <cell r="BB210" t="str">
            <v>No Aplica</v>
          </cell>
          <cell r="BC210" t="str">
            <v>No Aplica</v>
          </cell>
          <cell r="BD210" t="str">
            <v>No Aplica</v>
          </cell>
          <cell r="BE210" t="str">
            <v>No Aplica</v>
          </cell>
          <cell r="BF210" t="str">
            <v>No Aplica</v>
          </cell>
          <cell r="BG210" t="str">
            <v>No Aplica</v>
          </cell>
          <cell r="BH210" t="str">
            <v>No Aplica</v>
          </cell>
          <cell r="BI210" t="str">
            <v>No Aplica</v>
          </cell>
          <cell r="BJ210" t="str">
            <v>No Aplica</v>
          </cell>
          <cell r="BK210" t="str">
            <v>No Aplica</v>
          </cell>
          <cell r="BL210" t="str">
            <v>No Aplica</v>
          </cell>
          <cell r="BM210" t="str">
            <v>Plan de Desarrollo - Meta ResultadoPlan Estratégico InstitucionalPlan de Acción SGCGestión del Sistema Distrital de servicio a la ciudadanía</v>
          </cell>
          <cell r="BN210" t="str">
            <v>El indicador mide el porcentaje de ciudadanos encuestados que califica el servicio prestado en la Red CADE con las opciones "excelente", "muy bueno" o "bueno".</v>
          </cell>
          <cell r="BO210" t="str">
            <v>Realizar encuesta de satisfacción de la ciudadanía con los servicios prestados a través de la Red CADE</v>
          </cell>
          <cell r="BP210" t="str">
            <v xml:space="preserve">Medir la satisfacción de la ciudadanía resulta relevante para identificar los aspectos positivos y las oportunidades de mejora en la prestación del servicio. De tal manera, se indaga por la percepción de la calidad del servicio en los diferentes momentos de verdad del ciclo del servicio, con el fin de identificar el grado de satisfacción de la ciudadanía con la prestación del servicio. </v>
          </cell>
          <cell r="BQ210" t="str">
            <v>Informe con resultados de encuesta de satisfacción ciudadana</v>
          </cell>
          <cell r="BR210" t="str">
            <v>Suma</v>
          </cell>
          <cell r="BS210">
            <v>1</v>
          </cell>
          <cell r="BT210">
            <v>0</v>
          </cell>
          <cell r="BU210">
            <v>0</v>
          </cell>
          <cell r="BV210">
            <v>0</v>
          </cell>
          <cell r="BW210">
            <v>0</v>
          </cell>
          <cell r="BX210">
            <v>0</v>
          </cell>
          <cell r="BY210">
            <v>0</v>
          </cell>
          <cell r="BZ210">
            <v>0</v>
          </cell>
          <cell r="CA210">
            <v>0</v>
          </cell>
          <cell r="CB210">
            <v>0</v>
          </cell>
          <cell r="CC210">
            <v>0</v>
          </cell>
          <cell r="CD210">
            <v>0</v>
          </cell>
          <cell r="CE210">
            <v>1</v>
          </cell>
          <cell r="CF210">
            <v>0</v>
          </cell>
          <cell r="CG210">
            <v>0</v>
          </cell>
          <cell r="CH210">
            <v>0</v>
          </cell>
          <cell r="CI210">
            <v>0</v>
          </cell>
          <cell r="CJ210">
            <v>0</v>
          </cell>
          <cell r="CK210">
            <v>0</v>
          </cell>
          <cell r="CL210">
            <v>0</v>
          </cell>
          <cell r="CM210">
            <v>0</v>
          </cell>
          <cell r="CN210">
            <v>0</v>
          </cell>
          <cell r="CO210">
            <v>0</v>
          </cell>
          <cell r="CP210">
            <v>0</v>
          </cell>
          <cell r="CQ210">
            <v>0.88</v>
          </cell>
          <cell r="CR210">
            <v>0.88</v>
          </cell>
          <cell r="CS210">
            <v>0</v>
          </cell>
          <cell r="CT210" t="str">
            <v/>
          </cell>
          <cell r="CU210" t="str">
            <v xml:space="preserve">No  se ejecutaron actividades </v>
          </cell>
          <cell r="CV210" t="str">
            <v>N/A</v>
          </cell>
          <cell r="CW210" t="str">
            <v>N/A</v>
          </cell>
          <cell r="CX210">
            <v>0</v>
          </cell>
          <cell r="CY210" t="str">
            <v/>
          </cell>
          <cell r="CZ210" t="str">
            <v xml:space="preserve">No  se ejecutaron actividades </v>
          </cell>
          <cell r="DA210" t="str">
            <v>N/A</v>
          </cell>
          <cell r="DB210" t="str">
            <v>N/A</v>
          </cell>
          <cell r="DC210">
            <v>0</v>
          </cell>
          <cell r="DD210" t="str">
            <v/>
          </cell>
          <cell r="DE210" t="str">
            <v xml:space="preserve">No  se ejecutaron actividades </v>
          </cell>
          <cell r="DF210" t="str">
            <v>N/A</v>
          </cell>
          <cell r="DG210" t="str">
            <v>N/A</v>
          </cell>
          <cell r="DH210">
            <v>0</v>
          </cell>
          <cell r="DI210" t="str">
            <v/>
          </cell>
          <cell r="DJ210" t="str">
            <v xml:space="preserve">No  se ejecutaron actividades </v>
          </cell>
          <cell r="DK210" t="str">
            <v>N/A</v>
          </cell>
          <cell r="DL210" t="str">
            <v>N/A</v>
          </cell>
          <cell r="DM210">
            <v>0</v>
          </cell>
          <cell r="DN210" t="str">
            <v/>
          </cell>
          <cell r="DO210" t="str">
            <v xml:space="preserve">No  se ejecutaron actividades </v>
          </cell>
          <cell r="DP210" t="str">
            <v>N/A</v>
          </cell>
          <cell r="DQ210" t="str">
            <v>N/A</v>
          </cell>
          <cell r="DR210">
            <v>0</v>
          </cell>
          <cell r="DS210" t="str">
            <v/>
          </cell>
          <cell r="DT210" t="str">
            <v xml:space="preserve">No  se ejecutaron actividades </v>
          </cell>
          <cell r="DU210" t="str">
            <v>N/A</v>
          </cell>
          <cell r="DV210" t="str">
            <v>N/A</v>
          </cell>
          <cell r="DW210">
            <v>0</v>
          </cell>
          <cell r="DX210" t="str">
            <v/>
          </cell>
          <cell r="DY210" t="str">
            <v xml:space="preserve">Se elaboró la ficha técnica para la realización de la encuesta de satisfacción ciudadana y se remitió a la Oficina Asesora de Planeación para revisión y aprobación. </v>
          </cell>
          <cell r="DZ210" t="str">
            <v>N/A</v>
          </cell>
          <cell r="EA210" t="str">
            <v>La medición de la satisfacción ciudadana con los servicios prestados a través de la Red CADE debe contar con un diseño metodológico apropiado para garantizar la calidad de los datos que se recopilen y así mismo la usabilidad de los datos</v>
          </cell>
          <cell r="EB210">
            <v>0</v>
          </cell>
          <cell r="EC210" t="str">
            <v/>
          </cell>
          <cell r="ED210" t="str">
            <v>Se recibieron comentarios de la OAP acerca de la ficha técnica de encuesta remitida, en la que se sugieren modificaciones en las preguntas del cuestionario.</v>
          </cell>
          <cell r="EE210" t="str">
            <v>N/A</v>
          </cell>
          <cell r="EF210" t="str">
            <v>Es de gran importancia contar con el concepto técnico de la OAP para el instrumento de encuestas garantice el cumplimiento del objetivo su aplicación, por lo cual se analizarán las observaciones recibidas y se procederá a realizar los ajustes a que haya lugar.</v>
          </cell>
          <cell r="EG210">
            <v>0</v>
          </cell>
          <cell r="EH210" t="str">
            <v/>
          </cell>
          <cell r="EI210" t="str">
            <v xml:space="preserve">Se respondieron las observaciones recibidas por la OAP, en relación a la ficha técnica de la Encuesta de Satisfacción de Servicio a la Ciudadanía. El 11 de septiembre se llevó a cabo la capacitación a los servidores que apoyarían en la recolección de información y el 16 de septiembre se dio inicio al trabajo de campo. </v>
          </cell>
          <cell r="EJ210" t="str">
            <v/>
          </cell>
          <cell r="EK210" t="str">
            <v>Medir la satisfacción de la ciudadanía con los servicos prestados a través de la Red CADE permite a la Administración Distrital acercarse a la ciudadanía y conocer su percepción y opinión acerca del servicio, con el fin de identificar oportunidades de mejora en el mismo</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v>0</v>
          </cell>
          <cell r="FB210">
            <v>0</v>
          </cell>
          <cell r="FC210" t="str">
            <v>Cumple</v>
          </cell>
          <cell r="FD210" t="str">
            <v>No programó</v>
          </cell>
          <cell r="FE210" t="str">
            <v>No programó</v>
          </cell>
          <cell r="FF210" t="str">
            <v>Adecuado</v>
          </cell>
          <cell r="FG210" t="str">
            <v>Coherente</v>
          </cell>
          <cell r="FH210" t="str">
            <v>Concuerda</v>
          </cell>
          <cell r="FI210" t="str">
            <v>Concuerda</v>
          </cell>
          <cell r="FJ210" t="str">
            <v>Relación directa</v>
          </cell>
          <cell r="FK210" t="str">
            <v>Adecuado</v>
          </cell>
          <cell r="FL210" t="str">
            <v>No oportuna</v>
          </cell>
          <cell r="FM210"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0" t="str">
            <v>Juan Guillermo Becerra J.</v>
          </cell>
          <cell r="FO210" t="str">
            <v>Cumple</v>
          </cell>
          <cell r="FP210" t="str">
            <v>No programó</v>
          </cell>
          <cell r="FQ210" t="e">
            <v>#N/A</v>
          </cell>
          <cell r="FR210" t="str">
            <v>No aplica</v>
          </cell>
          <cell r="FS210" t="str">
            <v>No aplica</v>
          </cell>
          <cell r="FT210" t="str">
            <v>No aplica</v>
          </cell>
          <cell r="FU210" t="str">
            <v>No aplica</v>
          </cell>
          <cell r="FV210" t="str">
            <v>No aplica</v>
          </cell>
          <cell r="FW210" t="str">
            <v>No aplica</v>
          </cell>
          <cell r="FX210" t="str">
            <v>No oportuna</v>
          </cell>
          <cell r="FY210" t="str">
            <v>No reporta actividades durante el primer semestre. Se solicita revisar la programación del indicador de manera que se dé cumplimiento a la meta de la vigencia durante el segundo semestre del año.</v>
          </cell>
          <cell r="FZ210" t="str">
            <v>Juan Guillermo Becerra J.</v>
          </cell>
          <cell r="GA210">
            <v>0</v>
          </cell>
          <cell r="GB210" t="str">
            <v>No programó</v>
          </cell>
          <cell r="GC210" t="e">
            <v>#N/A</v>
          </cell>
          <cell r="GD210">
            <v>0</v>
          </cell>
          <cell r="GE210">
            <v>0</v>
          </cell>
          <cell r="GF210">
            <v>0</v>
          </cell>
          <cell r="GG210">
            <v>0</v>
          </cell>
          <cell r="GH210">
            <v>0</v>
          </cell>
          <cell r="GI210">
            <v>0</v>
          </cell>
          <cell r="GJ210">
            <v>0</v>
          </cell>
          <cell r="GK210">
            <v>0</v>
          </cell>
          <cell r="GL210">
            <v>0</v>
          </cell>
          <cell r="GM210">
            <v>0</v>
          </cell>
          <cell r="GN210">
            <v>0</v>
          </cell>
          <cell r="GO210" t="e">
            <v>#N/A</v>
          </cell>
          <cell r="GP210">
            <v>0</v>
          </cell>
          <cell r="GQ210">
            <v>0</v>
          </cell>
          <cell r="GR210">
            <v>0</v>
          </cell>
          <cell r="GS210">
            <v>0</v>
          </cell>
          <cell r="GT210">
            <v>0</v>
          </cell>
          <cell r="GU210">
            <v>0</v>
          </cell>
          <cell r="GV210">
            <v>0</v>
          </cell>
          <cell r="GW210">
            <v>0</v>
          </cell>
          <cell r="GX210">
            <v>0</v>
          </cell>
          <cell r="GY210">
            <v>0</v>
          </cell>
          <cell r="GZ210">
            <v>0</v>
          </cell>
          <cell r="HA210">
            <v>0</v>
          </cell>
          <cell r="HB210">
            <v>0</v>
          </cell>
          <cell r="HC210">
            <v>0</v>
          </cell>
          <cell r="HD210">
            <v>0</v>
          </cell>
          <cell r="HE210">
            <v>0</v>
          </cell>
          <cell r="HF210">
            <v>0</v>
          </cell>
          <cell r="HG210">
            <v>0</v>
          </cell>
          <cell r="HH210" t="str">
            <v/>
          </cell>
          <cell r="HI210" t="str">
            <v/>
          </cell>
          <cell r="HJ210" t="str">
            <v/>
          </cell>
          <cell r="HK210">
            <v>0</v>
          </cell>
          <cell r="HL210">
            <v>0</v>
          </cell>
          <cell r="HM210">
            <v>0</v>
          </cell>
          <cell r="HN210">
            <v>0</v>
          </cell>
          <cell r="HO210">
            <v>0</v>
          </cell>
          <cell r="HP210">
            <v>0</v>
          </cell>
          <cell r="HQ210">
            <v>0</v>
          </cell>
          <cell r="HR210">
            <v>0</v>
          </cell>
          <cell r="HS210">
            <v>0</v>
          </cell>
          <cell r="HT210">
            <v>0</v>
          </cell>
          <cell r="HU210">
            <v>0</v>
          </cell>
          <cell r="HV210">
            <v>0</v>
          </cell>
          <cell r="HW210">
            <v>0</v>
          </cell>
          <cell r="HX210">
            <v>0</v>
          </cell>
          <cell r="HY210" t="str">
            <v>No Programó</v>
          </cell>
          <cell r="HZ210" t="str">
            <v>No Programó</v>
          </cell>
          <cell r="IA210" t="str">
            <v>No Programó</v>
          </cell>
          <cell r="IB210" t="str">
            <v>No Programó</v>
          </cell>
          <cell r="IC210" t="str">
            <v>No Programó</v>
          </cell>
          <cell r="ID210" t="str">
            <v>No Programó</v>
          </cell>
          <cell r="IE210" t="str">
            <v>No Programó</v>
          </cell>
          <cell r="IF210" t="str">
            <v>No Programó</v>
          </cell>
          <cell r="IG210" t="str">
            <v>No Programó</v>
          </cell>
          <cell r="IH210" t="str">
            <v>No Programó</v>
          </cell>
          <cell r="II210" t="str">
            <v>No Programó</v>
          </cell>
          <cell r="IJ210">
            <v>0</v>
          </cell>
          <cell r="IK210" t="str">
            <v>No Programó</v>
          </cell>
          <cell r="IL210" t="str">
            <v>No Programó</v>
          </cell>
          <cell r="IM210" t="str">
            <v>No Programó</v>
          </cell>
          <cell r="IN210" t="str">
            <v>No Programó</v>
          </cell>
          <cell r="IP210">
            <v>0</v>
          </cell>
        </row>
        <row r="211">
          <cell r="A211" t="str">
            <v>62B</v>
          </cell>
          <cell r="B211" t="str">
            <v>Subsecretaría de Servicio a la Ciudadanía</v>
          </cell>
          <cell r="C211" t="str">
            <v xml:space="preserve">
Subsecretario de Servicio a la Ciudadanía</v>
          </cell>
          <cell r="D211" t="str">
            <v>Fernando José Estupiñan Vargas</v>
          </cell>
          <cell r="E211" t="str">
            <v>P2 -  SERVICIO AL CIUDADANO</v>
          </cell>
          <cell r="F211" t="str">
            <v xml:space="preserve">P2O2 Simplificar, racionalizar y virtualizar trámites y servicios para contribuir al mejoramiento del clima de negocios y facilitar el ejercicio de los derechos y el cumplimiento de deberes de la ciudadanía </v>
          </cell>
          <cell r="G211" t="str">
            <v>P2O2A2 Optimizar herramientas tecnológicas que soporten la prestación del servicio a la ciudadanía</v>
          </cell>
          <cell r="H211" t="str">
            <v>Virtualizar el 15% de los trámites de mayor impacto de las entidades distritales</v>
          </cell>
          <cell r="I211" t="str">
            <v>Trámites de mayor impacto de las entidades distritales virtualizados</v>
          </cell>
          <cell r="J211" t="str">
            <v xml:space="preserve">Corresponde a la meta Plan de Desarrollo de virtualizar un total de 72 trámites de las diferentes entidades distritales para el cuatrienio. Para la vigencia 2018 corresponde virtualizar un total de 38 trámites. </v>
          </cell>
          <cell r="K211" t="str">
            <v>(Trámites Virtualizados / Total trámites a virtualizar) *100</v>
          </cell>
          <cell r="L211" t="str">
            <v>Trámites Virtualizados</v>
          </cell>
          <cell r="M211" t="str">
            <v>Total trámites a virtualizar</v>
          </cell>
          <cell r="O211" t="str">
            <v>Tramites virtualizados</v>
          </cell>
          <cell r="P211" t="str">
            <v xml:space="preserve"> Brindar asistencia técnica  directa e indirecta a las entidades distritales para la virtualización de los trámites de mayor impacto</v>
          </cell>
          <cell r="Q211" t="str">
            <v>Reporte nùmero de trámites virtualizados, elaborado por la Alta Consejería de TIC</v>
          </cell>
          <cell r="R211"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S211" t="str">
            <v>Suma</v>
          </cell>
          <cell r="T211" t="str">
            <v>Suma</v>
          </cell>
          <cell r="U211" t="str">
            <v>Porcentaje</v>
          </cell>
          <cell r="V211" t="str">
            <v xml:space="preserve">Eficacia </v>
          </cell>
          <cell r="W211" t="str">
            <v>Producto</v>
          </cell>
          <cell r="X211">
            <v>2016</v>
          </cell>
          <cell r="Y211">
            <v>0</v>
          </cell>
          <cell r="Z211">
            <v>2016</v>
          </cell>
          <cell r="AA211">
            <v>0</v>
          </cell>
          <cell r="AB211">
            <v>3.9600000000000003E-2</v>
          </cell>
          <cell r="AC211">
            <v>7.9200000000000007E-2</v>
          </cell>
          <cell r="AD211">
            <v>3.1199999999999999E-2</v>
          </cell>
          <cell r="AE211">
            <v>0.01</v>
          </cell>
          <cell r="AF211">
            <v>0.15</v>
          </cell>
          <cell r="AG211" t="str">
            <v>No Aplica</v>
          </cell>
          <cell r="AH211">
            <v>1</v>
          </cell>
          <cell r="AI211">
            <v>1</v>
          </cell>
          <cell r="AJ211">
            <v>1</v>
          </cell>
          <cell r="AK211" t="str">
            <v>No Aplica</v>
          </cell>
          <cell r="AL211" t="str">
            <v>No Aplica</v>
          </cell>
          <cell r="AM211" t="str">
            <v>No Aplica</v>
          </cell>
          <cell r="AN211">
            <v>1</v>
          </cell>
          <cell r="AO211" t="str">
            <v>Gestión del Sistema Distrital de servicio a la ciudadanía</v>
          </cell>
          <cell r="AP211" t="str">
            <v>No Aplica</v>
          </cell>
          <cell r="AQ211" t="str">
            <v>No Aplica</v>
          </cell>
          <cell r="AR211" t="str">
            <v>No Aplica</v>
          </cell>
          <cell r="AS211" t="str">
            <v>No Aplica</v>
          </cell>
          <cell r="AT211" t="str">
            <v>No Aplica</v>
          </cell>
          <cell r="AU211" t="str">
            <v>No Aplica</v>
          </cell>
          <cell r="AV211" t="str">
            <v>No Aplica</v>
          </cell>
          <cell r="AW211" t="str">
            <v>No Aplica</v>
          </cell>
          <cell r="AX211" t="str">
            <v>No Aplica</v>
          </cell>
          <cell r="AY211" t="str">
            <v>No Aplica</v>
          </cell>
          <cell r="AZ211" t="str">
            <v>No Aplica</v>
          </cell>
          <cell r="BA211" t="str">
            <v>No Aplica</v>
          </cell>
          <cell r="BB211" t="str">
            <v>No Aplica</v>
          </cell>
          <cell r="BC211" t="str">
            <v>No Aplica</v>
          </cell>
          <cell r="BD211" t="str">
            <v>No Aplica</v>
          </cell>
          <cell r="BE211" t="str">
            <v>No Aplica</v>
          </cell>
          <cell r="BF211" t="str">
            <v>No Aplica</v>
          </cell>
          <cell r="BG211" t="str">
            <v>No Aplica</v>
          </cell>
          <cell r="BH211" t="str">
            <v>No Aplica</v>
          </cell>
          <cell r="BI211" t="str">
            <v>No Aplica</v>
          </cell>
          <cell r="BJ211" t="str">
            <v>No Aplica</v>
          </cell>
          <cell r="BK211" t="str">
            <v>No Aplica</v>
          </cell>
          <cell r="BL211" t="str">
            <v>No Aplica</v>
          </cell>
          <cell r="BM211" t="str">
            <v>Plan de Desarrollo - Meta ProductoPlan Estratégico InstitucionalPlan de Acción SGCGestión del Sistema Distrital de servicio a la ciudadanía</v>
          </cell>
          <cell r="BN211" t="str">
            <v xml:space="preserve">Corresponde a la meta Plan de Desarrollo de virtualizar un total de 72 trámites de las diferentes entidades distritales para el cuatrienio distribuída de la siguiente manera por vigencia: corresponde virtualizar 19 trámites para el 2017; virtualizar 38 trámites para el 2018; y virtualizar 15 trámites para 2019". </v>
          </cell>
          <cell r="BO211" t="str">
            <v xml:space="preserve"> Brindar asistencia técnica  directa e indirecta a las entidades distritales para la virtualización de los trámites de mayor impacto</v>
          </cell>
          <cell r="BP211"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BQ211" t="str">
            <v>Reporte nùmero de trámites virtualizados, elaborado por la Alta Consejería de TIC</v>
          </cell>
          <cell r="BR211" t="str">
            <v>Suma</v>
          </cell>
          <cell r="BS211">
            <v>15</v>
          </cell>
          <cell r="BT211">
            <v>0</v>
          </cell>
          <cell r="BU211">
            <v>0</v>
          </cell>
          <cell r="BV211">
            <v>0</v>
          </cell>
          <cell r="BW211">
            <v>0</v>
          </cell>
          <cell r="BX211">
            <v>0</v>
          </cell>
          <cell r="BY211">
            <v>15</v>
          </cell>
          <cell r="BZ211">
            <v>0</v>
          </cell>
          <cell r="CA211">
            <v>0</v>
          </cell>
          <cell r="CB211">
            <v>0</v>
          </cell>
          <cell r="CC211">
            <v>0</v>
          </cell>
          <cell r="CD211">
            <v>0</v>
          </cell>
          <cell r="CE211">
            <v>0</v>
          </cell>
          <cell r="CF211">
            <v>0</v>
          </cell>
          <cell r="CG211">
            <v>0</v>
          </cell>
          <cell r="CH211">
            <v>0</v>
          </cell>
          <cell r="CI211">
            <v>0</v>
          </cell>
          <cell r="CJ211">
            <v>0</v>
          </cell>
          <cell r="CK211">
            <v>3.1199999999999999E-2</v>
          </cell>
          <cell r="CL211">
            <v>0</v>
          </cell>
          <cell r="CM211">
            <v>0</v>
          </cell>
          <cell r="CN211">
            <v>0</v>
          </cell>
          <cell r="CO211">
            <v>0</v>
          </cell>
          <cell r="CP211">
            <v>0</v>
          </cell>
          <cell r="CQ211">
            <v>0</v>
          </cell>
          <cell r="CR211">
            <v>3.1199999999999999E-2</v>
          </cell>
          <cell r="CS211">
            <v>0</v>
          </cell>
          <cell r="CT211" t="str">
            <v/>
          </cell>
          <cell r="CU211"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coordinó la presentación por parte de la Consultoría del CTO 555 de 2018 de la Secretaría General,  a la Secretaría Distrital de Hábitat de los resultados de la racionalización de los trámites del Departamento Adminsitrativo del Espacio Público -DADEP. </v>
          </cell>
          <cell r="CV211" t="str">
            <v>N/A</v>
          </cell>
          <cell r="CW211"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CX211">
            <v>0</v>
          </cell>
          <cell r="CY211" t="str">
            <v/>
          </cell>
          <cell r="CZ211"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organizó, coordinó y participó en mesa de trabajo del Comité interinstitucional de revisión y aprobación conjunta de proyectos de urbanismo y construcción, la cual tuvo como  objetivo definir acciones para avanzar en la implementación del Decreto 058 de 2019, así como  socializar al Comité los resultados de la racionalización de trámites del Departamento Administrativo de la Defensoría del Espacio Público -Dadep. </v>
          </cell>
          <cell r="DA211" t="str">
            <v>N/A</v>
          </cell>
          <cell r="DB211"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C211">
            <v>0</v>
          </cell>
          <cell r="DD211" t="str">
            <v/>
          </cell>
          <cell r="DE211" t="str">
            <v xml:space="preserve">Durante el mes se realizó seguimiento a los ejercicios de virtualización de 38 trámites en el Distrito, entre los que se encuentran entidades como Secretaría de Educación, FONCEP, IDPC, IDARTES, Secretaría Jurídica, Secretaría de Salud, entre otras. Así mismo se realizó seguimiento a la implementación del Decreto 058 de 2018, realizando jornadas de trabajo con la Secretaría de Hábitat. La virtualización de estos trámites se encuentra en etapa de pre-producción. Se elaboró presentación con información sobre propuestas de racionalización de trámites en las entidades del Distrito que fueron intervenidas en el marco de esta consultoría. </v>
          </cell>
          <cell r="DF211" t="str">
            <v>N/A</v>
          </cell>
          <cell r="DG211"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H211">
            <v>0</v>
          </cell>
          <cell r="DI211" t="str">
            <v/>
          </cell>
          <cell r="DJ211" t="str">
            <v xml:space="preserve">Durante el mes se realizó seguimiento a los ejercicios de virtualización de 38 trámites en el Distrito, entre los que se encuentran entidades como Secretaría de Educación, FONCEP, IDPC, IDARTES, Secretaría Jurídica, Secretaría de Salud, entre otras. Este ejercicio se encuentra en fase de implementación y cierre. Así mismo se realizó seguimiento a la implementación del Decreto 058 de 2018, realizando jornadas de trabajo con la Secretaría de Hábitat. </v>
          </cell>
          <cell r="DK211" t="str">
            <v>Fue necesario realizar una prórroga por un mes con el fin de permitir a la consultoría finalizar la entrega de documentación del proceso</v>
          </cell>
          <cell r="DL211"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M211">
            <v>0</v>
          </cell>
          <cell r="DN211" t="str">
            <v/>
          </cell>
          <cell r="DO211" t="str">
            <v xml:space="preserve">Durante el mes se formalizó el cierre de la consultoría cuyo objeto era la entrega de  ejercicios de virtualización de 38 trámites en el Distrito, entre los que se encuentran entidades como Secretaría de Educación, FONCEP, IDPC, IDARTES, Secretaría Jurídica, Secretaría de Salud, entre otras. Se realizó el cierre de este contrato, el cual incorpora recomendaciones para que las entidades comuniquen a los ciudadanos estos resultados. Se está efectuando la validación de cuáles de estos trámites se encuentran ya disponibles para la ciudadanía, toda vez que su entrada a producción es responsabilidad de la entidad encargada. Así mismo se realizó seguimiento a la implementación del Decreto 058 de 2018, realizando jornadas de trabajo con la Secretaría de Hábitat. </v>
          </cell>
          <cell r="DP211" t="str">
            <v>N/A</v>
          </cell>
          <cell r="DQ211"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R211">
            <v>15</v>
          </cell>
          <cell r="DS211" t="str">
            <v/>
          </cell>
          <cell r="DT211" t="str">
            <v>Durante el mes se realizó la validación de los  trámites  disponibles para la ciudadanía, encontrando que se encuentran disponibles 15 trámites. (1) Ruta de la gestión para la estabilización socioeconómica - Secretaría General de la Alcaldía Mayor de Bogotá - Alta Consejería para los Derechos de las Víctimas la Paz y la Reconciliación, (2) Ascenso en el escalafón nacional docente - Secretaría de Educación del Distrito, (3) Certificación de Contrato o Convenio - Secretaría de Educación del Distrito, (4) Certificado estudiante no activo Institución Educativa Distrital - Secretaría de Educación del Distrito, (5) Licencia de funcionamiento de IE que ofrezcan programas de educación formal de adultos - Secretaría de Educación del Distrito, (6) Licencia de funcionamiento de establecimientos educativos promovidos por particulares para prestar el servicio público educativo en los niveles de preescolar, básica y media - Secretaría de Educación del Distrito, (7) Licencia de funcionamiento para las instituciones promovidas por particulares que ofrezcan el servicio educativo para el trabajo y el desarrollo humano - Secretaría de Educación del Distrito, (8) Reconocimiento y/o ajuste salarial por posgrado - Secretaría de Educación del Distrito, (9) Registro o renovación de programas de las instituciones promovidas por particulares que ofrezcan el servicio educativo para el trabajo y desarrollo humano - Secretaría de Educación del Distrito, (10) Concepto sanitario - Subred Integrada de Servicios de Salud Centro Oriente, (11) Concepto sanitario - Subred Integrada de Servicios de Salud Norte, (12) Concepto sanitario - Subred Integrada de Servicios de Salud Sur, (13) Concepto sanitario - Subred Integrada de Servicios de Salud Sur Occidente, (14) Solicitud de actualización de datos personales - Sisbén - Secretaría Distrital de Planeación y (15) Certificado de residencia - Secretaría Distrital de Gobierno. De tal manera se reporta el cumplimiento de esta meta. Se elaboró Informe sobre los beneficios de la estrategia de racionalización y virtualización de trámites del D.C.</v>
          </cell>
          <cell r="DU211" t="str">
            <v>N/A</v>
          </cell>
          <cell r="DV211" t="str">
            <v xml:space="preserve">Este indicador mide los avances en el proceso de virtualización de trámites, como meta del Plan de Desarrollo, definida con el propósito de beneficiar a los ciudadanos facilitando su acceso a la oferta de trámites y servicios del distrito, mediante el aprovechamiento de las tecnologías de la información y las comunicaciones. La ejecución de estas iniciativas facilita la vida de los ciudadanos debido a que les permite efectuar sus trámites en menor tiempo, mejorando así su calidad de vida gracias a que el tiempo liberado puede ser utilizado en actividades productivas. </v>
          </cell>
          <cell r="DW211">
            <v>0</v>
          </cell>
          <cell r="DX211" t="str">
            <v/>
          </cell>
          <cell r="DY211" t="str">
            <v>Se elaboraron Bullets  sobre los beneficios de la estrategia de racionalización y virtualización de trámites del D.C. y sobre los resultados del  CTO 555 de 2018, los cuales fueron compartidos con diferentes áreas de la Secretaría General.</v>
          </cell>
          <cell r="DZ211" t="str">
            <v/>
          </cell>
          <cell r="EA211" t="str">
            <v xml:space="preserve">La ejecución de estas iniciativas facilita la vida de los ciudadanos debido a que les permite efectuar sus trámites en menor tiempo, mejorando así su calidad de vida gracias a que el tiempo liberado puede ser utilizado en actividades productivas. </v>
          </cell>
          <cell r="EB211" t="str">
            <v/>
          </cell>
          <cell r="EC211" t="str">
            <v/>
          </cell>
          <cell r="ED211" t="str">
            <v/>
          </cell>
          <cell r="EE211" t="str">
            <v/>
          </cell>
          <cell r="EF211" t="str">
            <v/>
          </cell>
          <cell r="EG211" t="str">
            <v/>
          </cell>
          <cell r="EH211" t="str">
            <v/>
          </cell>
          <cell r="EI211" t="str">
            <v>CUMPLIDA</v>
          </cell>
          <cell r="EJ211" t="str">
            <v/>
          </cell>
          <cell r="EK211" t="str">
            <v>CUMPLIDA</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v>15</v>
          </cell>
          <cell r="FB211">
            <v>0</v>
          </cell>
          <cell r="FC211" t="str">
            <v>Cumple</v>
          </cell>
          <cell r="FD211" t="str">
            <v>No programó</v>
          </cell>
          <cell r="FE211" t="str">
            <v>Cumplido</v>
          </cell>
          <cell r="FF211" t="str">
            <v>Adecuado</v>
          </cell>
          <cell r="FG211" t="str">
            <v>Coherente</v>
          </cell>
          <cell r="FH211" t="str">
            <v>Concuerda</v>
          </cell>
          <cell r="FI211" t="str">
            <v>Concuerda</v>
          </cell>
          <cell r="FJ211" t="str">
            <v>Relación directa</v>
          </cell>
          <cell r="FK211" t="str">
            <v>Adecuado</v>
          </cell>
          <cell r="FL211" t="str">
            <v>No oportuna</v>
          </cell>
          <cell r="FM211"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1" t="str">
            <v>Juan Guillermo Becerra J.</v>
          </cell>
          <cell r="FO211" t="str">
            <v>Cumple</v>
          </cell>
          <cell r="FP211" t="str">
            <v>Cumplido</v>
          </cell>
          <cell r="FQ211" t="e">
            <v>#N/A</v>
          </cell>
          <cell r="FR211" t="str">
            <v>Adecuado</v>
          </cell>
          <cell r="FS211" t="str">
            <v>Coherente</v>
          </cell>
          <cell r="FT211" t="str">
            <v>Concuerda</v>
          </cell>
          <cell r="FU211" t="str">
            <v>Concuerda</v>
          </cell>
          <cell r="FV211" t="str">
            <v>Relación directa</v>
          </cell>
          <cell r="FW211" t="str">
            <v>No adecuado</v>
          </cell>
          <cell r="FX211" t="str">
            <v>No oportuna</v>
          </cell>
          <cell r="FY211" t="str">
            <v xml:space="preserve">La evidencia aportada no es suficiente para poder determinar la efectiva virtualización de los 15 trámites que son relacionados en el reporte cualitativo. _x000D_
_x000D_
El informe presentado da cuenta de los beneficios de la estrategia de virtualización de trámites, pero no relaciona ni describe uno a uno lo reportado. _x000D_
_x000D_
Al no cumplirse el criterio de coherencia entre los soportes presentados y el avance reportado del indicador; el avance cuantitativo no será tenido en cuenta y se mantiene la cifra reportada en el mes anterior hasta que no se subsane vía memorando electrónico._x000D_
</v>
          </cell>
          <cell r="FZ211" t="str">
            <v>Juan Guillermo Becerra J.</v>
          </cell>
          <cell r="GA211">
            <v>0</v>
          </cell>
          <cell r="GB211" t="str">
            <v>Cumplido</v>
          </cell>
          <cell r="GC211" t="e">
            <v>#N/A</v>
          </cell>
          <cell r="GD211">
            <v>0</v>
          </cell>
          <cell r="GE211">
            <v>0</v>
          </cell>
          <cell r="GF211">
            <v>0</v>
          </cell>
          <cell r="GG211">
            <v>0</v>
          </cell>
          <cell r="GH211">
            <v>0</v>
          </cell>
          <cell r="GI211">
            <v>0</v>
          </cell>
          <cell r="GJ211">
            <v>0</v>
          </cell>
          <cell r="GK211">
            <v>0</v>
          </cell>
          <cell r="GL211">
            <v>0</v>
          </cell>
          <cell r="GM211">
            <v>0</v>
          </cell>
          <cell r="GN211">
            <v>0</v>
          </cell>
          <cell r="GO211" t="e">
            <v>#N/A</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0</v>
          </cell>
          <cell r="HD211">
            <v>15</v>
          </cell>
          <cell r="HE211">
            <v>0</v>
          </cell>
          <cell r="HF211" t="str">
            <v/>
          </cell>
          <cell r="HG211" t="str">
            <v/>
          </cell>
          <cell r="HH211" t="str">
            <v/>
          </cell>
          <cell r="HI211" t="str">
            <v/>
          </cell>
          <cell r="HJ211" t="str">
            <v/>
          </cell>
          <cell r="HK211">
            <v>15</v>
          </cell>
          <cell r="HL211">
            <v>0</v>
          </cell>
          <cell r="HM211">
            <v>0</v>
          </cell>
          <cell r="HN211">
            <v>0</v>
          </cell>
          <cell r="HO211">
            <v>0</v>
          </cell>
          <cell r="HP211">
            <v>0</v>
          </cell>
          <cell r="HQ211">
            <v>1</v>
          </cell>
          <cell r="HR211">
            <v>0</v>
          </cell>
          <cell r="HS211">
            <v>0</v>
          </cell>
          <cell r="HT211">
            <v>0</v>
          </cell>
          <cell r="HU211">
            <v>0</v>
          </cell>
          <cell r="HV211">
            <v>0</v>
          </cell>
          <cell r="HW211">
            <v>0</v>
          </cell>
          <cell r="HX211">
            <v>1</v>
          </cell>
          <cell r="HY211" t="str">
            <v>No Programó</v>
          </cell>
          <cell r="HZ211" t="str">
            <v>No Programó</v>
          </cell>
          <cell r="IA211" t="str">
            <v>No Programó</v>
          </cell>
          <cell r="IB211" t="str">
            <v>No Programó</v>
          </cell>
          <cell r="IC211" t="str">
            <v>No Programó</v>
          </cell>
          <cell r="ID211">
            <v>1</v>
          </cell>
          <cell r="IE211">
            <v>1</v>
          </cell>
          <cell r="IF211">
            <v>1</v>
          </cell>
          <cell r="IG211">
            <v>1</v>
          </cell>
          <cell r="IH211">
            <v>1</v>
          </cell>
          <cell r="II211">
            <v>1</v>
          </cell>
          <cell r="IJ211">
            <v>1</v>
          </cell>
          <cell r="IK211" t="str">
            <v>No Programó</v>
          </cell>
          <cell r="IL211">
            <v>1</v>
          </cell>
          <cell r="IM211">
            <v>1</v>
          </cell>
          <cell r="IN211">
            <v>1</v>
          </cell>
          <cell r="IP211">
            <v>0</v>
          </cell>
        </row>
        <row r="212">
          <cell r="A212" t="str">
            <v>78A</v>
          </cell>
          <cell r="B212" t="str">
            <v>Subsecretaría de Servicio a la Ciudadanía</v>
          </cell>
          <cell r="C212" t="str">
            <v xml:space="preserve">
Subsecretario de Servicio a la Ciudadanía</v>
          </cell>
          <cell r="D212" t="str">
            <v>Fernando José Estupiñan Vargas</v>
          </cell>
          <cell r="E212" t="str">
            <v>P2 -  SERVICIO AL CIUDADANO</v>
          </cell>
          <cell r="F212" t="str">
            <v xml:space="preserve">P2O2 Simplificar, racionalizar y virtualizar trámites y servicios para contribuir al mejoramiento del clima de negocios y facilitar el ejercicio de los derechos y el cumplimiento de deberes de la ciudadanía </v>
          </cell>
          <cell r="G212" t="str">
            <v>P2O2A1 Actualizar la guía de trámites y servicios</v>
          </cell>
          <cell r="H212" t="str">
            <v xml:space="preserve">1.2.1 Optimización de la plataforma de guía de Trámites y Servicios del Distrito Capital  </v>
          </cell>
          <cell r="I212" t="str">
            <v>Porcentaje de avance en optimización de la Guía de Trámites y Servicios del Distrito</v>
          </cell>
          <cell r="J212" t="str">
            <v xml:space="preserve">Nueva interfaz de la Guía de Trámites y Servicios en operación </v>
          </cell>
          <cell r="K212" t="str">
            <v>(Sumatoria de fases ejecutadas para la optimización de la Guía de Trámites y Servicios del Distrito / Sumatoria de fases programadas para la optimización de la Guía de Trámites y Servicios del Distrito)*100</v>
          </cell>
          <cell r="L212" t="str">
            <v xml:space="preserve"> Guía de Tramites y Servicios actualizada y en operación</v>
          </cell>
          <cell r="M212">
            <v>0</v>
          </cell>
          <cell r="O212" t="str">
            <v>Porcentaje de avance en optimización de la Guía de Trámites y Servicios del Distrito</v>
          </cell>
          <cell r="P212" t="str">
            <v xml:space="preserve">Gestionar el proceso de optimización Guía de Trámites y Servicios con información estructurada completamente operativa para facilitar su consulta por parte de la ciudadanía </v>
          </cell>
          <cell r="Q212" t="str">
            <v xml:space="preserve">Optimizaciones implementadas a la Guía de Trámites y Servicios </v>
          </cell>
          <cell r="R212" t="str">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ell>
          <cell r="S212" t="str">
            <v>Creciente</v>
          </cell>
          <cell r="T212" t="str">
            <v>Creciente</v>
          </cell>
          <cell r="U212" t="str">
            <v>Porcentaje</v>
          </cell>
          <cell r="V212" t="str">
            <v xml:space="preserve">Eficacia </v>
          </cell>
          <cell r="W212" t="str">
            <v>Resultado</v>
          </cell>
          <cell r="X212">
            <v>2016</v>
          </cell>
          <cell r="Y212">
            <v>0.5</v>
          </cell>
          <cell r="Z212">
            <v>2018</v>
          </cell>
          <cell r="AA212" t="str">
            <v>No Disponible / No Aplica</v>
          </cell>
          <cell r="AB212" t="str">
            <v>No Disponible / No Aplica</v>
          </cell>
          <cell r="AC212" t="str">
            <v>No Disponible / No Aplica</v>
          </cell>
          <cell r="AD212">
            <v>0.5</v>
          </cell>
          <cell r="AE212" t="str">
            <v>No Disponible / No Aplica</v>
          </cell>
          <cell r="AF212" t="str">
            <v>No Disponible / No Aplica</v>
          </cell>
          <cell r="AG212" t="str">
            <v>No Aplica</v>
          </cell>
          <cell r="AH212" t="str">
            <v>No Aplica</v>
          </cell>
          <cell r="AI212">
            <v>1</v>
          </cell>
          <cell r="AJ212">
            <v>1</v>
          </cell>
          <cell r="AK212" t="str">
            <v>No Aplica</v>
          </cell>
          <cell r="AL212" t="str">
            <v>No Aplica</v>
          </cell>
          <cell r="AM212" t="str">
            <v>No Aplica</v>
          </cell>
          <cell r="AN212">
            <v>1</v>
          </cell>
          <cell r="AO212" t="str">
            <v>Gestión del Sistema Distrital de servicio a la ciudadanía</v>
          </cell>
          <cell r="AP212" t="str">
            <v>No Aplica</v>
          </cell>
          <cell r="AQ212" t="str">
            <v>No Aplica</v>
          </cell>
          <cell r="AR212" t="str">
            <v>No Aplica</v>
          </cell>
          <cell r="AS212" t="str">
            <v>No Aplica</v>
          </cell>
          <cell r="AT212" t="str">
            <v>No Aplica</v>
          </cell>
          <cell r="AU212" t="str">
            <v>No Aplica</v>
          </cell>
          <cell r="AV212" t="str">
            <v>No Aplica</v>
          </cell>
          <cell r="AW212" t="str">
            <v>No Aplica</v>
          </cell>
          <cell r="AX212" t="str">
            <v>No Aplica</v>
          </cell>
          <cell r="AY212" t="str">
            <v>No Aplica</v>
          </cell>
          <cell r="AZ212" t="str">
            <v>No Aplica</v>
          </cell>
          <cell r="BA212" t="str">
            <v>No Aplica</v>
          </cell>
          <cell r="BB212" t="str">
            <v>No Aplica</v>
          </cell>
          <cell r="BC212" t="str">
            <v>No Aplica</v>
          </cell>
          <cell r="BD212" t="str">
            <v>No Aplica</v>
          </cell>
          <cell r="BE212" t="str">
            <v>No Aplica</v>
          </cell>
          <cell r="BF212" t="str">
            <v>No Aplica</v>
          </cell>
          <cell r="BG212" t="str">
            <v>CONPES</v>
          </cell>
          <cell r="BH212" t="str">
            <v>No Aplica</v>
          </cell>
          <cell r="BI212" t="str">
            <v>No Aplica</v>
          </cell>
          <cell r="BJ212" t="str">
            <v>No Aplica</v>
          </cell>
          <cell r="BK212" t="str">
            <v>No Aplica</v>
          </cell>
          <cell r="BL212" t="str">
            <v>No Aplica</v>
          </cell>
          <cell r="BM212" t="str">
            <v>Plan Estratégico InstitucionalPlan de Acción SGCGestión del Sistema Distrital de servicio a la ciudadaníaCONPES</v>
          </cell>
          <cell r="BN212" t="str">
            <v xml:space="preserve">Nueva interfaz de la Guía de Trámites y Servicios en operación </v>
          </cell>
          <cell r="BO212" t="str">
            <v xml:space="preserve">Gestionar el proceso de optimización Guía de Trámites y Servicios con información estructurada completamente operativa para facilitar su consulta por parte de la ciudadanía </v>
          </cell>
          <cell r="BP212" t="str">
            <v>La optimización de la Guía de Trámites tiene como finalidad mejorar la accesibilidad y facilidad de uso de esta herramienta por parte de los ciudadanos. Su propósito es facilitar a los ciudadanos la interacción y brindar servicios adicionales a la ciudadanía, con el fin de permitirle contar con toda la información necesaria para el acceso a la oferta de trámites y servicios distritales.</v>
          </cell>
          <cell r="BQ212" t="str">
            <v xml:space="preserve">Optimizaciones implementadas a la Guía de Trámites y Servicios </v>
          </cell>
          <cell r="BR212" t="str">
            <v>Suma</v>
          </cell>
          <cell r="BS212">
            <v>1</v>
          </cell>
          <cell r="BT212">
            <v>0</v>
          </cell>
          <cell r="BU212">
            <v>0</v>
          </cell>
          <cell r="BV212">
            <v>0</v>
          </cell>
          <cell r="BW212">
            <v>0</v>
          </cell>
          <cell r="BX212">
            <v>0</v>
          </cell>
          <cell r="BY212">
            <v>0</v>
          </cell>
          <cell r="BZ212">
            <v>0</v>
          </cell>
          <cell r="CA212">
            <v>0</v>
          </cell>
          <cell r="CB212">
            <v>0</v>
          </cell>
          <cell r="CC212">
            <v>0</v>
          </cell>
          <cell r="CD212">
            <v>0</v>
          </cell>
          <cell r="CE212">
            <v>1</v>
          </cell>
          <cell r="CF212">
            <v>0</v>
          </cell>
          <cell r="CG212">
            <v>0</v>
          </cell>
          <cell r="CH212">
            <v>0</v>
          </cell>
          <cell r="CI212">
            <v>0</v>
          </cell>
          <cell r="CJ212">
            <v>0</v>
          </cell>
          <cell r="CK212">
            <v>0</v>
          </cell>
          <cell r="CL212">
            <v>0</v>
          </cell>
          <cell r="CM212">
            <v>0</v>
          </cell>
          <cell r="CN212">
            <v>0</v>
          </cell>
          <cell r="CO212">
            <v>0</v>
          </cell>
          <cell r="CP212">
            <v>0</v>
          </cell>
          <cell r="CQ212">
            <v>0.5</v>
          </cell>
          <cell r="CR212">
            <v>0.5</v>
          </cell>
          <cell r="CS212">
            <v>0</v>
          </cell>
          <cell r="CT212" t="str">
            <v/>
          </cell>
          <cell r="CU212" t="str">
            <v>Para la vigencia 2019 y como parte de la optimización de los sistemas de información de la SSC, se identificó la necesidad de realizar la contratación de una solución tecnológica denominada Buscador Inteligente para ser implementada en la Guía de Trámites y Servicios.</v>
          </cell>
          <cell r="CV212" t="str">
            <v>N/A</v>
          </cell>
          <cell r="CW212" t="str">
            <v xml:space="preserve">La solución de Buscador Inteligente para la Guía de Trámites y Servicios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CX212">
            <v>0</v>
          </cell>
          <cell r="CY212" t="str">
            <v/>
          </cell>
          <cell r="CZ212" t="str">
            <v xml:space="preserve">Durante el mes se dio inicio a las actividades correspondientes a la definición de la solución del Buscador Inteligente para la GTyS, así como la investigación de mercado para identificar posibles proveedores. </v>
          </cell>
          <cell r="DA212" t="str">
            <v>N/A</v>
          </cell>
          <cell r="DB212" t="str">
            <v xml:space="preserve">Estas actividades permiten ajustar la definición de la solución considerando las necesidades de la ciudadanía, e identificando las especificaciones de los productos disponibles en el mercado que atienden esta solución. </v>
          </cell>
          <cell r="DC212">
            <v>0</v>
          </cell>
          <cell r="DD212" t="str">
            <v/>
          </cell>
          <cell r="DE212" t="str">
            <v xml:space="preserve">Se realizaron mesas de trabajo con actores involucrados para ajustar criterios de la definición de la solución, así como la definición de la modalidad de contratación. </v>
          </cell>
          <cell r="DF212" t="str">
            <v>N/A</v>
          </cell>
          <cell r="DG212" t="str">
            <v xml:space="preserve">Esta actividad permite garantizar la oportunidad de la solución definida, toda vez que diferentes actores involucrados evaluan el uso que se dará a la misma y su pertinencia frente a las necesidades de la ciudadanía. </v>
          </cell>
          <cell r="DH212">
            <v>0</v>
          </cell>
          <cell r="DI212" t="str">
            <v/>
          </cell>
          <cell r="DJ212" t="str">
            <v>Se definió la solución a contratar para mejorar el buscador de la Guía de Trámites y Servicios, la cual consiste en servicios de Google Cloud Platform. Se elaboraron los documentos pre-contractuales. Se llevó a Comité de Contratación el proceso, siendo aprobado para realizar la contratación a través de Colombia Compra Eficiente, mediante Acuerdo Marco de Precios.</v>
          </cell>
          <cell r="DK212" t="str">
            <v>N/A</v>
          </cell>
          <cell r="DL212" t="str">
            <v xml:space="preserve">Las etapas del proceso precontractual y la validación de las áreas participantes, permite que el proceso cuente con las características técnicas necesarias para cumplir el objetivo. De tal forma, se realizan todos los ajustes a que haya lugar para efectuar un proceso de contratación oportuno y efectivo. </v>
          </cell>
          <cell r="DM212">
            <v>0</v>
          </cell>
          <cell r="DN212" t="str">
            <v/>
          </cell>
          <cell r="DO212" t="str">
            <v>Se relizó el proceso contractual para adquirir los servicios de Google Platform  para mejorar el buscador de la Guía de Trámites y Servicios. Este proceso fue  adjudicado el 27 de mayo y se procederá a su implementación</v>
          </cell>
          <cell r="DP212" t="str">
            <v>N/A</v>
          </cell>
          <cell r="DQ212" t="str">
            <v xml:space="preserve">Esta actividad permite contar ya con la solución definida para la mejora del buscador e iniciar el proceso de implementación de la misma para mejorar su uso por parte de la ciudadanía. </v>
          </cell>
          <cell r="DR212">
            <v>0</v>
          </cell>
          <cell r="DS212" t="str">
            <v/>
          </cell>
          <cell r="DT212" t="str">
            <v xml:space="preserve">Se avanza en la implementación del buscador inteligente en la Guía de Trámites y Servicios y el SuperCADE Virtual. Ya se cuenta con la configuración para la versión de Guía web, la cual se encuentra en fase de pruebas. </v>
          </cell>
          <cell r="DU212" t="str">
            <v>N/A</v>
          </cell>
          <cell r="DV212" t="str">
            <v xml:space="preserve">La solución de Buscador Inteligente para la Guía de Trámites y Servicios, que se encuentra en implementación, facilitará la búsqueda de información relativa a trámites y servicios de las entidades distritales, por parte de los ciudadanos, toda vez que asociará resultados al uso de palabras clave en lenguaje claro, evitando que los ciudadanos no puedan consultar información por no conocer los términos legales de un trámite o servicio. </v>
          </cell>
          <cell r="DW212">
            <v>1</v>
          </cell>
          <cell r="DX212" t="str">
            <v/>
          </cell>
          <cell r="DY212" t="str">
            <v xml:space="preserve">Se avanza en la implementación del buscador inteligente en la Guía de Trámites y Servicios y el SuperCADE Virtual. Durante el mes se realizaron pruebas funcionales y se llevó a cabo el paso a producción para la versión web, encontrandose ya disponible para que la ciudadanía realice consultas. De igual forma, se incorporó este buscador en  el SuperCADE Virtual y el 30 de julio se lanzó la nueva versión de esta aplicación que lo incorpora. </v>
          </cell>
          <cell r="DZ212" t="str">
            <v>N/A</v>
          </cell>
          <cell r="EA212" t="str">
            <v xml:space="preserve">La solución de Buscador Inteligente para la Guía de Trámites y Servicios, que ya se encuentra implementada, facilita la búsqueda de información relativa a trámites y servicios de las entidades distritales, por parte de los ciudadanos, toda vez que asocia resultados al uso de palabras clave en lenguaje claro, evitando que los ciudadanos no puedan consultar información por no conocer los términos legales de un trámite o servicio. </v>
          </cell>
          <cell r="EB212" t="str">
            <v/>
          </cell>
          <cell r="EC212" t="str">
            <v/>
          </cell>
          <cell r="ED212" t="str">
            <v/>
          </cell>
          <cell r="EE212" t="str">
            <v/>
          </cell>
          <cell r="EF212" t="str">
            <v/>
          </cell>
          <cell r="EG212" t="str">
            <v/>
          </cell>
          <cell r="EH212" t="str">
            <v/>
          </cell>
          <cell r="EI212" t="str">
            <v>CUMPLIDA</v>
          </cell>
          <cell r="EJ212" t="str">
            <v/>
          </cell>
          <cell r="EK212" t="str">
            <v>CUMPLIDA</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v>1</v>
          </cell>
          <cell r="FB212">
            <v>0</v>
          </cell>
          <cell r="FC212" t="str">
            <v>Cumple</v>
          </cell>
          <cell r="FD212" t="str">
            <v>No programó</v>
          </cell>
          <cell r="FE212" t="str">
            <v>No programó</v>
          </cell>
          <cell r="FF212" t="str">
            <v>Adecuado</v>
          </cell>
          <cell r="FG212" t="str">
            <v>Coherente</v>
          </cell>
          <cell r="FH212" t="str">
            <v>Concuerda</v>
          </cell>
          <cell r="FI212" t="str">
            <v>Concuerda</v>
          </cell>
          <cell r="FJ212" t="str">
            <v>Relación directa</v>
          </cell>
          <cell r="FK212" t="str">
            <v>Adecuado</v>
          </cell>
          <cell r="FL212" t="str">
            <v>No oportuna</v>
          </cell>
          <cell r="FM212"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2" t="str">
            <v>Juan Guillermo Becerra J.</v>
          </cell>
          <cell r="FO212" t="str">
            <v>Cumple</v>
          </cell>
          <cell r="FP212" t="str">
            <v>No programó</v>
          </cell>
          <cell r="FQ212" t="e">
            <v>#N/A</v>
          </cell>
          <cell r="FR212" t="str">
            <v>No aplica</v>
          </cell>
          <cell r="FS212" t="str">
            <v>No aplica</v>
          </cell>
          <cell r="FT212" t="str">
            <v>No aplica</v>
          </cell>
          <cell r="FU212" t="str">
            <v>No aplica</v>
          </cell>
          <cell r="FV212" t="str">
            <v>No aplica</v>
          </cell>
          <cell r="FW212" t="str">
            <v>No aplica</v>
          </cell>
          <cell r="FX212" t="str">
            <v>No oportuna</v>
          </cell>
          <cell r="FY212" t="str">
            <v>Aún, cuando no se programaron actividades para este periodo, se ha venido haciendo reporte cualitativo de los avances para su cumplimiento en el mes de diciembre. Sin embargo no es posible validar el reporte al no tener evidencias que lo respalden.</v>
          </cell>
          <cell r="FZ212" t="str">
            <v>Juan Guillermo Becerra J.</v>
          </cell>
          <cell r="GA212">
            <v>0</v>
          </cell>
          <cell r="GB212" t="str">
            <v>No programó</v>
          </cell>
          <cell r="GC212" t="e">
            <v>#N/A</v>
          </cell>
          <cell r="GD212">
            <v>0</v>
          </cell>
          <cell r="GE212">
            <v>0</v>
          </cell>
          <cell r="GF212">
            <v>0</v>
          </cell>
          <cell r="GG212">
            <v>0</v>
          </cell>
          <cell r="GH212">
            <v>0</v>
          </cell>
          <cell r="GI212">
            <v>0</v>
          </cell>
          <cell r="GJ212">
            <v>0</v>
          </cell>
          <cell r="GK212">
            <v>0</v>
          </cell>
          <cell r="GL212">
            <v>0</v>
          </cell>
          <cell r="GM212">
            <v>0</v>
          </cell>
          <cell r="GN212">
            <v>0</v>
          </cell>
          <cell r="GO212" t="e">
            <v>#N/A</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1</v>
          </cell>
          <cell r="HF212" t="str">
            <v/>
          </cell>
          <cell r="HG212" t="str">
            <v/>
          </cell>
          <cell r="HH212" t="str">
            <v/>
          </cell>
          <cell r="HI212" t="str">
            <v/>
          </cell>
          <cell r="HJ212" t="str">
            <v/>
          </cell>
          <cell r="HK212">
            <v>1</v>
          </cell>
          <cell r="HL212">
            <v>0</v>
          </cell>
          <cell r="HM212">
            <v>0</v>
          </cell>
          <cell r="HN212">
            <v>0</v>
          </cell>
          <cell r="HO212">
            <v>0</v>
          </cell>
          <cell r="HP212">
            <v>0</v>
          </cell>
          <cell r="HQ212">
            <v>0</v>
          </cell>
          <cell r="HR212">
            <v>0.5</v>
          </cell>
          <cell r="HS212">
            <v>0</v>
          </cell>
          <cell r="HT212">
            <v>0</v>
          </cell>
          <cell r="HU212">
            <v>0</v>
          </cell>
          <cell r="HV212">
            <v>0</v>
          </cell>
          <cell r="HW212">
            <v>0</v>
          </cell>
          <cell r="HX212">
            <v>0.5</v>
          </cell>
          <cell r="HY212" t="str">
            <v>No Programó</v>
          </cell>
          <cell r="HZ212" t="str">
            <v>No Programó</v>
          </cell>
          <cell r="IA212" t="str">
            <v>No Programó</v>
          </cell>
          <cell r="IB212" t="str">
            <v>No Programó</v>
          </cell>
          <cell r="IC212" t="str">
            <v>No Programó</v>
          </cell>
          <cell r="ID212" t="str">
            <v>No Programó</v>
          </cell>
          <cell r="IE212" t="str">
            <v>No Programó</v>
          </cell>
          <cell r="IF212" t="str">
            <v>No Programó</v>
          </cell>
          <cell r="IG212" t="str">
            <v>No Programó</v>
          </cell>
          <cell r="IH212" t="str">
            <v>No Programó</v>
          </cell>
          <cell r="II212" t="str">
            <v>No Programó</v>
          </cell>
          <cell r="IJ212">
            <v>1</v>
          </cell>
          <cell r="IK212" t="str">
            <v>No Programó</v>
          </cell>
          <cell r="IL212" t="str">
            <v>No Programó</v>
          </cell>
          <cell r="IM212" t="str">
            <v>No Programó</v>
          </cell>
          <cell r="IN212" t="str">
            <v>No Programó</v>
          </cell>
          <cell r="IP212">
            <v>0</v>
          </cell>
        </row>
        <row r="213">
          <cell r="A213" t="str">
            <v>78B</v>
          </cell>
          <cell r="B213" t="str">
            <v>Subsecretaría de Servicio a la Ciudadanía</v>
          </cell>
          <cell r="C213" t="str">
            <v xml:space="preserve">
Subsecretario de Servicio a la Ciudadanía</v>
          </cell>
          <cell r="D213" t="str">
            <v>Fernando José Estupiñan Vargas</v>
          </cell>
          <cell r="E213" t="str">
            <v>P2 -  SERVICIO AL CIUDADANO</v>
          </cell>
          <cell r="F213" t="str">
            <v xml:space="preserve">P2O1 Mejorar la experiencia de la ciudadanía, con enfoque diferencial y preferencial, en su relación con la Administración Distrital </v>
          </cell>
          <cell r="G213" t="str">
            <v>P2O1A4 Implementar la estrategia de lenguaje claro de los contenidos generados por la Secretaría General</v>
          </cell>
          <cell r="H213" t="str">
            <v xml:space="preserve">1.1.38 Lineamiento sobre el uso del lenguaje claro y lenguaje incluyente  para brindar información en  la oferta de bienes y servicios de las entidades distritales </v>
          </cell>
          <cell r="I213" t="str">
            <v>Porcentaje de avance en el diseño del documento con lineamientos sobre el uso del lenguaje claro e incluyente</v>
          </cell>
          <cell r="K213" t="str">
            <v>(Sumatoria de fases ejecutadas en el diseño del documento con lineamientos sobre el uso del lenguaje claro e incluyente para brindar información en la oferta de bienes y servicios de las entidades distritales / Sumatoria de fases programadas en el diseño del documento con lineamientos sobre el uso del lenguaje claro para brindar información en la oferta de bienes y servicios de las entidades distritales)*100</v>
          </cell>
          <cell r="L213" t="str">
            <v>Sumatoria de fases ejecutadas en el diseño del documento con lineamientos sobre el uso del lenguaje claro e incluyente para brindar información en la oferta de bienes y servicios de las entidades distritales</v>
          </cell>
          <cell r="M213" t="str">
            <v>Sumatoria de fases programadas en el diseño del documento con lineamientos sobre el uso del lenguaje claro para brindar información en la oferta de bienes y servicios de las entidades distritales</v>
          </cell>
          <cell r="O213" t="str">
            <v>Porcentaje de avance en optimización de la Guía de Trámites y Servicios del Distrito</v>
          </cell>
          <cell r="Q213" t="str">
            <v>Documento que contenga los lineamientos sobre el uso de lenguaje claro e incluyente</v>
          </cell>
          <cell r="R213"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Esto fortalece la comunicación con la ciudadanía, promoviendo su participación, asì como la transparencia en los procesos y procedimientos de las entidades. </v>
          </cell>
          <cell r="S213" t="str">
            <v>Creciente</v>
          </cell>
          <cell r="T213" t="str">
            <v>Creciente</v>
          </cell>
          <cell r="U213" t="str">
            <v>Porcentaje</v>
          </cell>
          <cell r="V213" t="str">
            <v xml:space="preserve">Eficacia </v>
          </cell>
          <cell r="W213" t="str">
            <v>Resultado</v>
          </cell>
          <cell r="X213">
            <v>2017</v>
          </cell>
          <cell r="Y213">
            <v>0.5</v>
          </cell>
          <cell r="Z213">
            <v>2018</v>
          </cell>
          <cell r="AA213" t="str">
            <v>No Disponible / No Aplica</v>
          </cell>
          <cell r="AB213" t="str">
            <v>No Disponible / No Aplica</v>
          </cell>
          <cell r="AC213" t="str">
            <v>No Disponible / No Aplica</v>
          </cell>
          <cell r="AD213">
            <v>0.5</v>
          </cell>
          <cell r="AE213" t="str">
            <v>No Disponible / No Aplica</v>
          </cell>
          <cell r="AF213" t="str">
            <v>No Disponible / No Aplica</v>
          </cell>
          <cell r="AG213" t="str">
            <v>No Aplica</v>
          </cell>
          <cell r="AH213" t="str">
            <v>No Aplica</v>
          </cell>
          <cell r="AI213" t="str">
            <v>No Aplica</v>
          </cell>
          <cell r="AJ213">
            <v>1</v>
          </cell>
          <cell r="AK213" t="str">
            <v>No Aplica</v>
          </cell>
          <cell r="AL213" t="str">
            <v>No Aplica</v>
          </cell>
          <cell r="AM213" t="str">
            <v>No Aplica</v>
          </cell>
          <cell r="AN213" t="str">
            <v>No Aplica</v>
          </cell>
          <cell r="AO213" t="str">
            <v>No Aplica</v>
          </cell>
          <cell r="AP213" t="str">
            <v>No Aplica</v>
          </cell>
          <cell r="AQ213" t="str">
            <v>No Aplica</v>
          </cell>
          <cell r="AR213" t="str">
            <v>No Aplica</v>
          </cell>
          <cell r="AS213" t="str">
            <v>No Aplica</v>
          </cell>
          <cell r="AT213" t="str">
            <v>No Aplica</v>
          </cell>
          <cell r="AU213" t="str">
            <v>No Aplica</v>
          </cell>
          <cell r="AV213" t="str">
            <v>No Aplica</v>
          </cell>
          <cell r="AW213" t="str">
            <v>No Aplica</v>
          </cell>
          <cell r="AX213" t="str">
            <v>No Aplica</v>
          </cell>
          <cell r="AY213" t="str">
            <v>No Aplica</v>
          </cell>
          <cell r="AZ213" t="str">
            <v>No Aplica</v>
          </cell>
          <cell r="BA213" t="str">
            <v>No Aplica</v>
          </cell>
          <cell r="BB213" t="str">
            <v>No Aplica</v>
          </cell>
          <cell r="BC213" t="str">
            <v>No Aplica</v>
          </cell>
          <cell r="BD213" t="str">
            <v>No Aplica</v>
          </cell>
          <cell r="BE213" t="str">
            <v>No Aplica</v>
          </cell>
          <cell r="BF213" t="str">
            <v>No Aplica</v>
          </cell>
          <cell r="BG213" t="str">
            <v>CONPES</v>
          </cell>
          <cell r="BH213" t="str">
            <v>No Aplica</v>
          </cell>
          <cell r="BI213" t="str">
            <v>No Aplica</v>
          </cell>
          <cell r="BJ213" t="str">
            <v>No Aplica</v>
          </cell>
          <cell r="BK213" t="str">
            <v>No Aplica</v>
          </cell>
          <cell r="BL213" t="str">
            <v>No Aplica</v>
          </cell>
          <cell r="BM213" t="str">
            <v>Plan de Acción CONPES</v>
          </cell>
          <cell r="BN213" t="str">
            <v xml:space="preserve">Documento con lineamientos sobre el uso de lenguaje claro </v>
          </cell>
          <cell r="BO213" t="str">
            <v xml:space="preserve">Elaborar un documento que contenga lineamientos sobre el uso de lenguaje claro e incluyente para la ciudadanía. </v>
          </cell>
          <cell r="BP213"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Esto fortalece la comunicación con la ciudadanía, promoviendo su participación, asì como la transparencia en los procesos y procedimientos de las entidades. </v>
          </cell>
          <cell r="BQ213" t="str">
            <v>Documento que contenga los lineamientos sobre el uso de lenguaje claro e incluyente</v>
          </cell>
          <cell r="BR213" t="str">
            <v>Suma</v>
          </cell>
          <cell r="BS213">
            <v>1</v>
          </cell>
          <cell r="BT213">
            <v>0</v>
          </cell>
          <cell r="BU213">
            <v>0</v>
          </cell>
          <cell r="BV213">
            <v>0</v>
          </cell>
          <cell r="BW213">
            <v>0</v>
          </cell>
          <cell r="BX213">
            <v>0</v>
          </cell>
          <cell r="BY213">
            <v>0</v>
          </cell>
          <cell r="BZ213">
            <v>0</v>
          </cell>
          <cell r="CA213">
            <v>0</v>
          </cell>
          <cell r="CB213">
            <v>1</v>
          </cell>
          <cell r="CC213">
            <v>0</v>
          </cell>
          <cell r="CD213">
            <v>0</v>
          </cell>
          <cell r="CE213">
            <v>0</v>
          </cell>
          <cell r="CF213">
            <v>0</v>
          </cell>
          <cell r="CG213">
            <v>0</v>
          </cell>
          <cell r="CH213">
            <v>0</v>
          </cell>
          <cell r="CI213">
            <v>0</v>
          </cell>
          <cell r="CJ213">
            <v>0</v>
          </cell>
          <cell r="CK213">
            <v>0</v>
          </cell>
          <cell r="CL213">
            <v>0</v>
          </cell>
          <cell r="CM213">
            <v>0</v>
          </cell>
          <cell r="CN213">
            <v>0.5</v>
          </cell>
          <cell r="CO213">
            <v>0</v>
          </cell>
          <cell r="CP213">
            <v>0</v>
          </cell>
          <cell r="CQ213">
            <v>0</v>
          </cell>
          <cell r="CR213">
            <v>0.5</v>
          </cell>
          <cell r="CS213">
            <v>0</v>
          </cell>
          <cell r="CT213" t="str">
            <v/>
          </cell>
          <cell r="CU213" t="str">
            <v xml:space="preserve">No  se ejecutaron actividades </v>
          </cell>
          <cell r="CV213" t="str">
            <v>N/A</v>
          </cell>
          <cell r="CW213" t="str">
            <v>N/A</v>
          </cell>
          <cell r="CX213">
            <v>0</v>
          </cell>
          <cell r="CY213" t="str">
            <v/>
          </cell>
          <cell r="CZ213" t="str">
            <v xml:space="preserve">Se realizó mesa de trabajo para definir estrategias para articular acciones entre la Secretaría General y el DNP para incluir productos de la Secretaría en una prueba piloto del Laboratorio de Simplicidad del DNP, entre los que se acordó incluir la Guía de Trámites y Servicios, información de las PQRS y el Manual de servicio a la Ciudadanía. </v>
          </cell>
          <cell r="DA213" t="str">
            <v>N/A</v>
          </cell>
          <cell r="DB213"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no sólo contar con los documentos postulados en un lenguaje más claro, sino identificar el procedimiento para validar su replica en otras entidades del Distrito. </v>
          </cell>
          <cell r="DC213">
            <v>0</v>
          </cell>
          <cell r="DD213" t="str">
            <v/>
          </cell>
          <cell r="DE213" t="str">
            <v>Se realizó seguimiento a los compromisos establecidos con el DNP</v>
          </cell>
          <cell r="DF213" t="str">
            <v>No se recibió respuesta por parte de la entidad</v>
          </cell>
          <cell r="DG213" t="str">
            <v>N/A</v>
          </cell>
          <cell r="DH213">
            <v>0</v>
          </cell>
          <cell r="DI213" t="str">
            <v/>
          </cell>
          <cell r="DJ213" t="str">
            <v>Se elaboró una propuesta de contenido del documento de lineamientos sobre uso de lenguaje claro e incluyente. Se continua con el seguimiento a los compromisos establecidos con el DNP para incluir productos comunicacionales e información de la Guía de trámites y Servicios y la APP de SuperCade Virtual de la Secretaría en una prueba piloto del Laboratorio de Simplicidad del DNP. Se coordinó la participación del DNP en las jornadas de inducción y reinducción para funcionarios y servidores de la Secretaría General de la Alcaldía Mayor de Bogotá para que se realizara la presentación  de la estrategia de Lenguaje Claro a los funcionarios de la SG.</v>
          </cell>
          <cell r="DK213" t="str">
            <v>N/A</v>
          </cell>
          <cell r="DL213"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no sólo contar con los documentos postulados en un lenguaje más claro, sino identificar el procedimiento para validar su replica en otras entidades del Distrito. </v>
          </cell>
          <cell r="DM213">
            <v>0</v>
          </cell>
          <cell r="DN213" t="str">
            <v/>
          </cell>
          <cell r="DO213" t="str">
            <v xml:space="preserve">Se realizó el primer  avance del documento de lineamientos sobre uso de lenguaje claro e incluyente, referenciando los organismos que a nivel internacional y nacional son autoridad en la materia. Se continua con el seguimiento a los compromisos establecidos con el DNP para incluir productos comunicacionales e información de la Guía de trámites y Servicios y la APP de SuperCade Virtual de la Secretaría en una prueba piloto del Laboratorio de Simplicidad del DNP. En este sentido, se proyectaron los acuerdos de confidencialidad para compartir un total de 12.000 peticiones ciudadanas de cuatro entidades distritales, cuyas respuestas serán análizadas por el DNP. Estos acuerdos fueron enviados a la OAJ para su aprobación. </v>
          </cell>
          <cell r="DP213" t="str">
            <v>N/A</v>
          </cell>
          <cell r="DQ213" t="str">
            <v xml:space="preserve">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 </v>
          </cell>
          <cell r="DR213" t="str">
            <v/>
          </cell>
          <cell r="DS213" t="str">
            <v/>
          </cell>
          <cell r="DT213" t="str">
            <v xml:space="preserve">Se realizó el segundo  avance del documento de lineamientos sobre uso de lenguaje claro e incluyente. Se avanzó en la consolidación de información de las peticiones ciudadanas que serán objeto de análisis por parte del DNP, se compilan las peticiones, respuestas y anexos de las mismas. </v>
          </cell>
          <cell r="DU213" t="str">
            <v>N/A</v>
          </cell>
          <cell r="DV213"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DW213">
            <v>0</v>
          </cell>
          <cell r="DX213" t="str">
            <v/>
          </cell>
          <cell r="DY213" t="str">
            <v xml:space="preserve">Se realizó el tercer avance del documento de lineamientos sobre uso de lenguaje claro e incluyente. Se avanzó en la consolidación de información de las peticiones ciudadanas que serán objeto de análisis por parte del DNP, se compilan las peticiones, respuestas y anexos de las mismas. </v>
          </cell>
          <cell r="DZ213" t="str">
            <v>N/A</v>
          </cell>
          <cell r="EA213"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EB213">
            <v>0</v>
          </cell>
          <cell r="EC213" t="str">
            <v/>
          </cell>
          <cell r="ED213" t="str">
            <v xml:space="preserve">Se realizó el cuarto avance del documento de lineamientos sobre uso de lenguaje claro e incluyente. Se avanzó en la consolidación de información de las peticiones ciudadanas que serán objeto de análisis por parte del DNP, se compilan las peticiones, respuestas y anexos de las mismas. </v>
          </cell>
          <cell r="EE213" t="str">
            <v>N/A</v>
          </cell>
          <cell r="EF213"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EG213">
            <v>1</v>
          </cell>
          <cell r="EH213" t="str">
            <v/>
          </cell>
          <cell r="EI213" t="str">
            <v xml:space="preserve">Se realizó la entrega final del documento de lineamientos sobre uso de lenguaje claro e incluyente. Con ocasión del Congreso Internacional de Servicio a la Ciudadanía, las conferenciastas expertas en lenguaje claro  ofrecieron un taller dirigido a servidores de la Secretaría General con el fin de dar recomendaciones acerca del uso de lenguaje claro en las comunicaciones. Así mismo, ofrecieron realizar una revisión a la Guía que se elaboró con el fin de dar recomendaciones acerca de su implementación. De otra parte, se avanzó en la consolidación de información de las peticiones ciudadanas que serán objeto de análisis por parte del DNP, se compilan las peticiones, respuestas y anexos de las mismas. </v>
          </cell>
          <cell r="EJ213" t="str">
            <v>N/A</v>
          </cell>
          <cell r="EK213" t="str">
            <v>El beneficio de la elaboración de un documento que contenga lineamientos para el uso de lenguaje claro e incluyente, se refleja en el facilitar a la ciudadanía el acceso a la información de carácter técnico que emitan las entidades, toda vez que la misma se encuentre escrita en un lenguaje de fácil entendimiento. De tal manera participar en la prueba piloto que realiza el DNP, permitirá dar línea a las entidades distritales sobre cómo dar respuestas claras y de fondo a las peticiones de la ciudadanía.</v>
          </cell>
          <cell r="EL213" t="str">
            <v/>
          </cell>
          <cell r="EM213" t="str">
            <v/>
          </cell>
          <cell r="EN213" t="str">
            <v/>
          </cell>
          <cell r="EO213" t="str">
            <v/>
          </cell>
          <cell r="EP213" t="str">
            <v/>
          </cell>
          <cell r="EQ213" t="str">
            <v/>
          </cell>
          <cell r="ER213" t="str">
            <v/>
          </cell>
          <cell r="ES213" t="str">
            <v/>
          </cell>
          <cell r="ET213" t="str">
            <v/>
          </cell>
          <cell r="EU213" t="str">
            <v/>
          </cell>
          <cell r="EV213" t="str">
            <v/>
          </cell>
          <cell r="EW213" t="str">
            <v/>
          </cell>
          <cell r="EX213" t="str">
            <v/>
          </cell>
          <cell r="EY213" t="str">
            <v/>
          </cell>
          <cell r="EZ213" t="str">
            <v/>
          </cell>
          <cell r="FA213">
            <v>1</v>
          </cell>
          <cell r="FB213">
            <v>0</v>
          </cell>
          <cell r="FC213" t="str">
            <v>Cumple</v>
          </cell>
          <cell r="FD213" t="str">
            <v>No programó</v>
          </cell>
          <cell r="FE213" t="str">
            <v>No programó</v>
          </cell>
          <cell r="FF213" t="str">
            <v>Adecuado</v>
          </cell>
          <cell r="FG213" t="str">
            <v>Coherente</v>
          </cell>
          <cell r="FH213" t="str">
            <v>Concuerda</v>
          </cell>
          <cell r="FI213" t="str">
            <v>Concuerda</v>
          </cell>
          <cell r="FJ213" t="str">
            <v>Relación directa</v>
          </cell>
          <cell r="FK213" t="str">
            <v>Adecuado</v>
          </cell>
          <cell r="FL213" t="str">
            <v>No oportuna</v>
          </cell>
          <cell r="FM213"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3" t="str">
            <v>Juan Guillermo Becerra J.</v>
          </cell>
          <cell r="FO213" t="str">
            <v>Cumple</v>
          </cell>
          <cell r="FP213" t="str">
            <v>No programó</v>
          </cell>
          <cell r="FQ213" t="e">
            <v>#N/A</v>
          </cell>
          <cell r="FR213" t="str">
            <v>No aplica</v>
          </cell>
          <cell r="FS213" t="str">
            <v>No aplica</v>
          </cell>
          <cell r="FT213" t="str">
            <v>No aplica</v>
          </cell>
          <cell r="FU213" t="str">
            <v>No aplica</v>
          </cell>
          <cell r="FV213" t="str">
            <v>No aplica</v>
          </cell>
          <cell r="FW213" t="str">
            <v>No aplica</v>
          </cell>
          <cell r="FX213" t="str">
            <v>No oportuna</v>
          </cell>
          <cell r="FY213" t="str">
            <v>Aún, cuando no se programaron actividades para este periodo, se ha venido haciendo reporte cualitativo de los avances para su cumplimiento en el mes de diciembre. Sin embargo no es posible validar el reporte al no tener evidencias que lo respalden.</v>
          </cell>
          <cell r="FZ213" t="str">
            <v>Juan Guillermo Becerra J.</v>
          </cell>
          <cell r="GA213">
            <v>0</v>
          </cell>
          <cell r="GB213" t="str">
            <v>Cumplido</v>
          </cell>
          <cell r="GC213" t="e">
            <v>#N/A</v>
          </cell>
          <cell r="GD213">
            <v>0</v>
          </cell>
          <cell r="GE213">
            <v>0</v>
          </cell>
          <cell r="GF213">
            <v>0</v>
          </cell>
          <cell r="GG213">
            <v>0</v>
          </cell>
          <cell r="GH213">
            <v>0</v>
          </cell>
          <cell r="GI213">
            <v>0</v>
          </cell>
          <cell r="GJ213">
            <v>0</v>
          </cell>
          <cell r="GK213">
            <v>0</v>
          </cell>
          <cell r="GL213">
            <v>0</v>
          </cell>
          <cell r="GM213">
            <v>0</v>
          </cell>
          <cell r="GN213">
            <v>0</v>
          </cell>
          <cell r="GO213" t="e">
            <v>#N/A</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t="str">
            <v/>
          </cell>
          <cell r="HE213">
            <v>0</v>
          </cell>
          <cell r="HF213">
            <v>0</v>
          </cell>
          <cell r="HG213">
            <v>1</v>
          </cell>
          <cell r="HH213" t="str">
            <v/>
          </cell>
          <cell r="HI213" t="str">
            <v/>
          </cell>
          <cell r="HJ213" t="str">
            <v/>
          </cell>
          <cell r="HK213">
            <v>1</v>
          </cell>
          <cell r="HL213">
            <v>0</v>
          </cell>
          <cell r="HM213">
            <v>0</v>
          </cell>
          <cell r="HN213">
            <v>0</v>
          </cell>
          <cell r="HO213">
            <v>0</v>
          </cell>
          <cell r="HP213">
            <v>0</v>
          </cell>
          <cell r="HQ213">
            <v>0</v>
          </cell>
          <cell r="HR213">
            <v>0</v>
          </cell>
          <cell r="HS213">
            <v>0</v>
          </cell>
          <cell r="HT213">
            <v>0.5</v>
          </cell>
          <cell r="HU213">
            <v>0</v>
          </cell>
          <cell r="HV213">
            <v>0</v>
          </cell>
          <cell r="HW213">
            <v>0</v>
          </cell>
          <cell r="HX213">
            <v>0.5</v>
          </cell>
          <cell r="HY213" t="str">
            <v>No Programó</v>
          </cell>
          <cell r="HZ213" t="str">
            <v>No Programó</v>
          </cell>
          <cell r="IA213" t="str">
            <v>No Programó</v>
          </cell>
          <cell r="IB213" t="str">
            <v>No Programó</v>
          </cell>
          <cell r="IC213" t="str">
            <v>No Programó</v>
          </cell>
          <cell r="ID213" t="str">
            <v>No Programó</v>
          </cell>
          <cell r="IE213" t="str">
            <v>No Programó</v>
          </cell>
          <cell r="IF213" t="str">
            <v>No Programó</v>
          </cell>
          <cell r="IG213">
            <v>1</v>
          </cell>
          <cell r="IH213">
            <v>1</v>
          </cell>
          <cell r="II213">
            <v>1</v>
          </cell>
          <cell r="IJ213">
            <v>1</v>
          </cell>
          <cell r="IK213" t="str">
            <v>No Programó</v>
          </cell>
          <cell r="IL213" t="str">
            <v>No Programó</v>
          </cell>
          <cell r="IM213">
            <v>1</v>
          </cell>
          <cell r="IN213" t="str">
            <v>No Programó</v>
          </cell>
          <cell r="IP213">
            <v>0</v>
          </cell>
        </row>
        <row r="214">
          <cell r="A214" t="str">
            <v>PAAC_26</v>
          </cell>
          <cell r="B214" t="str">
            <v>Subsecretaría de Servicio a la Ciudadanía</v>
          </cell>
          <cell r="C214" t="str">
            <v xml:space="preserve">
Subsecretario de Servicio a la Ciudadanía</v>
          </cell>
          <cell r="D214" t="str">
            <v>Fernando José Estupiñan Vargas</v>
          </cell>
          <cell r="E214" t="str">
            <v>P1 -  ÉTICA, BUEN GOBIERNO Y TRANSPARENCIA</v>
          </cell>
          <cell r="F214" t="str">
            <v>P1O1 Consolidar a 2020 una cultura de visión y actuación ética,  integra y transparente</v>
          </cell>
          <cell r="G214" t="str">
            <v>P1O1A11 Realizar la formulación y el seguimiento a la ejecución del Plan Anticorrupción y de Atención al Ciudadano - PAAC, para la obtención de resultados óptimos en la medición del Índice de Gobierno Abierto - IGA</v>
          </cell>
          <cell r="H214" t="str">
            <v>Promocionar la figura del Defensor de la Ciudadanía y sus responsabilidades.</v>
          </cell>
          <cell r="I214" t="str">
            <v>Campañas de promoción del rol del defensor de la ciudadanía en el Distrito</v>
          </cell>
          <cell r="J214" t="str">
            <v>Promocionar la figura del Defensor de la Ciudadanía y sus responsabilidades.</v>
          </cell>
          <cell r="K214" t="str">
            <v xml:space="preserve">  Campaña para promocionar la figura del Defensor de la Ciudadanía y sus responsabilidades.  0   </v>
          </cell>
          <cell r="L214" t="str">
            <v>Campaña para promocionar la figura del Defensor de la Ciudadanía y sus responsabilidades.</v>
          </cell>
          <cell r="M214">
            <v>0</v>
          </cell>
          <cell r="O214" t="str">
            <v>Campañas de promoción</v>
          </cell>
          <cell r="Q214" t="str">
            <v xml:space="preserve">Listas de asistencia, actas y demás soportes de realización de eventos en los que se realice promoción de la figura del defensor. </v>
          </cell>
          <cell r="R214" t="str">
            <v xml:space="preserve">La promoción del rol del Defensor de la Ciudadanía busca brindar a la ciudadanía información precisa y clara acerca de las funciones que este servidor desempeña en relación con la garantía del cumplimiento de deberes y derechos de la ciudadanía, de tal manera ellos reconocerán la existencia de este servidor y el rol que ejerce en las entidades distritales, y acudirán a él en caso de ser necesario. Esto favorece la comunicación de la ciudadanía con las entidades.  </v>
          </cell>
          <cell r="S214" t="str">
            <v>Suma</v>
          </cell>
          <cell r="T214" t="str">
            <v>Suma</v>
          </cell>
          <cell r="U214" t="str">
            <v>Número</v>
          </cell>
          <cell r="V214" t="str">
            <v>Eficacia</v>
          </cell>
          <cell r="W214" t="str">
            <v>Producto</v>
          </cell>
          <cell r="X214">
            <v>2018</v>
          </cell>
          <cell r="Y214">
            <v>0</v>
          </cell>
          <cell r="Z214">
            <v>0</v>
          </cell>
          <cell r="AA214">
            <v>0</v>
          </cell>
          <cell r="AB214">
            <v>0</v>
          </cell>
          <cell r="AC214">
            <v>1</v>
          </cell>
          <cell r="AD214">
            <v>1</v>
          </cell>
          <cell r="AE214">
            <v>0</v>
          </cell>
          <cell r="AF214">
            <v>0</v>
          </cell>
          <cell r="AG214" t="str">
            <v>No Aplica</v>
          </cell>
          <cell r="AH214" t="str">
            <v>No Aplica</v>
          </cell>
          <cell r="AI214" t="str">
            <v>No Aplica</v>
          </cell>
          <cell r="AJ214">
            <v>1</v>
          </cell>
          <cell r="AK214" t="str">
            <v>No Aplica</v>
          </cell>
          <cell r="AL214" t="str">
            <v>No Aplica</v>
          </cell>
          <cell r="AM214" t="str">
            <v>No Aplica</v>
          </cell>
          <cell r="AN214" t="str">
            <v>No Aplica</v>
          </cell>
          <cell r="AO214" t="str">
            <v>No Aplica</v>
          </cell>
          <cell r="AP214">
            <v>1</v>
          </cell>
          <cell r="AQ214" t="str">
            <v>No Aplica</v>
          </cell>
          <cell r="AR214" t="str">
            <v>No Aplica</v>
          </cell>
          <cell r="AS214" t="str">
            <v>No Aplica</v>
          </cell>
          <cell r="AT214" t="str">
            <v>No Aplica</v>
          </cell>
          <cell r="AU214" t="str">
            <v>No Aplica</v>
          </cell>
          <cell r="AV214" t="str">
            <v>No Aplica</v>
          </cell>
          <cell r="AW214" t="str">
            <v>No Aplica</v>
          </cell>
          <cell r="AX214" t="str">
            <v>No Aplica</v>
          </cell>
          <cell r="AY214" t="str">
            <v>No Aplica</v>
          </cell>
          <cell r="AZ214" t="str">
            <v>No Aplica</v>
          </cell>
          <cell r="BA214" t="str">
            <v>No Aplica</v>
          </cell>
          <cell r="BB214" t="str">
            <v>No Aplica</v>
          </cell>
          <cell r="BC214" t="str">
            <v>No Aplica</v>
          </cell>
          <cell r="BD214" t="str">
            <v>No Aplica</v>
          </cell>
          <cell r="BE214" t="str">
            <v>No Aplica</v>
          </cell>
          <cell r="BF214" t="str">
            <v>No Aplica</v>
          </cell>
          <cell r="BG214" t="str">
            <v>No Aplica</v>
          </cell>
          <cell r="BH214" t="str">
            <v>No Aplica</v>
          </cell>
          <cell r="BI214" t="str">
            <v>No Aplica</v>
          </cell>
          <cell r="BJ214" t="str">
            <v>No Aplica</v>
          </cell>
          <cell r="BK214" t="str">
            <v>No Aplica</v>
          </cell>
          <cell r="BL214" t="str">
            <v>No Aplica</v>
          </cell>
          <cell r="BM214" t="str">
            <v>Plan de Acción PAAC</v>
          </cell>
          <cell r="BN214" t="str">
            <v>Promocionar la figura del Defensor de la Ciudadanía y sus responsabilidades.</v>
          </cell>
          <cell r="BO214" t="str">
            <v xml:space="preserve">Realizar divulgación de las funciones que debe ejercer el Defensor de la Ciudadanía en diferentes espacios, dirigida a servidores y ciudadanía en general. </v>
          </cell>
          <cell r="BP214" t="str">
            <v xml:space="preserve">La promoción del rol del Defensor de la Ciudadanía busca brindar a la ciudadanía información precisa y clara acerca de las funciones que este servidor desempeña en relación con la garantía del cumplimiento de deberes y derechos de la ciudadanía, de tal manera ellos reconocerán la existencia de este servidor y el rol que ejerce en las entidades distritales, y acudirán a él en caso de ser necesario. Esto favorece la comunicación de la ciudadanía con las entidades.  </v>
          </cell>
          <cell r="BQ214" t="str">
            <v xml:space="preserve">Listas de asistencia, actas y demás soportes de realización de eventos en los que se realice promoción de la figura del defensor. </v>
          </cell>
          <cell r="BR214" t="str">
            <v>Suma</v>
          </cell>
          <cell r="BS214">
            <v>1</v>
          </cell>
          <cell r="BT214">
            <v>0</v>
          </cell>
          <cell r="BU214">
            <v>0</v>
          </cell>
          <cell r="BV214">
            <v>0</v>
          </cell>
          <cell r="BW214">
            <v>0</v>
          </cell>
          <cell r="BX214">
            <v>0</v>
          </cell>
          <cell r="BY214">
            <v>0</v>
          </cell>
          <cell r="BZ214">
            <v>0</v>
          </cell>
          <cell r="CA214">
            <v>0</v>
          </cell>
          <cell r="CB214">
            <v>0</v>
          </cell>
          <cell r="CC214">
            <v>0</v>
          </cell>
          <cell r="CD214">
            <v>0</v>
          </cell>
          <cell r="CE214">
            <v>1</v>
          </cell>
          <cell r="CF214">
            <v>0</v>
          </cell>
          <cell r="CG214">
            <v>0</v>
          </cell>
          <cell r="CH214">
            <v>0</v>
          </cell>
          <cell r="CI214">
            <v>0</v>
          </cell>
          <cell r="CJ214">
            <v>0</v>
          </cell>
          <cell r="CK214">
            <v>0</v>
          </cell>
          <cell r="CL214">
            <v>0</v>
          </cell>
          <cell r="CM214">
            <v>0</v>
          </cell>
          <cell r="CN214">
            <v>0</v>
          </cell>
          <cell r="CO214">
            <v>0</v>
          </cell>
          <cell r="CP214">
            <v>0</v>
          </cell>
          <cell r="CQ214">
            <v>1</v>
          </cell>
          <cell r="CR214">
            <v>1</v>
          </cell>
          <cell r="CS214">
            <v>0</v>
          </cell>
          <cell r="CT214" t="str">
            <v/>
          </cell>
          <cell r="CU214" t="str">
            <v xml:space="preserve">No  se ejecutaron actividades </v>
          </cell>
          <cell r="CV214" t="str">
            <v>N/A</v>
          </cell>
          <cell r="CW214" t="str">
            <v>N/A</v>
          </cell>
          <cell r="CX214">
            <v>0</v>
          </cell>
          <cell r="CY214" t="str">
            <v/>
          </cell>
          <cell r="CZ214" t="str">
            <v xml:space="preserve">No  se ejecutaron actividades </v>
          </cell>
          <cell r="DA214" t="str">
            <v>N/A</v>
          </cell>
          <cell r="DB214" t="str">
            <v>N/A</v>
          </cell>
          <cell r="DC214">
            <v>0</v>
          </cell>
          <cell r="DD214" t="str">
            <v/>
          </cell>
          <cell r="DE214" t="str">
            <v xml:space="preserve">No  se ejecutaron actividades </v>
          </cell>
          <cell r="DF214" t="str">
            <v>N/A</v>
          </cell>
          <cell r="DG214" t="str">
            <v>N/A</v>
          </cell>
          <cell r="DH214">
            <v>0</v>
          </cell>
          <cell r="DI214" t="str">
            <v/>
          </cell>
          <cell r="DJ214" t="str">
            <v xml:space="preserve">No  se ejecutaron actividades </v>
          </cell>
          <cell r="DK214" t="str">
            <v>N/A</v>
          </cell>
          <cell r="DL214" t="str">
            <v>N/A</v>
          </cell>
          <cell r="DM214">
            <v>0</v>
          </cell>
          <cell r="DN214" t="str">
            <v/>
          </cell>
          <cell r="DO214" t="str">
            <v xml:space="preserve">Se llevó a Cabo la Comisión Intersectorial de Servicio a la Ciudadanía, evento en el que se socializó con los actores del Sistema Distrital de Servicio a la Ciudadanía los  aspectos que regulan el rol del defensor de la ciudadanía, los cuales serán incluidos en el decreto único de servicio a la ciudadanía.  </v>
          </cell>
          <cell r="DP214" t="str">
            <v>N/A</v>
          </cell>
          <cell r="DQ214" t="str">
            <v xml:space="preserve">Con ocasión de la implementación del Acuerdo 731 de 2018, el cual establece que la Secretaría General deberá reglamentar el rol del defensor de la ciudadanía, esta acción de socialización permite a  los actores del Sistema Distrital que ejercen este rol, reconocer las funciones de este rol para ejecutarlas de manera eficiente y efectiva. </v>
          </cell>
          <cell r="DR214">
            <v>0</v>
          </cell>
          <cell r="DS214" t="str">
            <v/>
          </cell>
          <cell r="DT214" t="str">
            <v xml:space="preserve">Se llevó a cabo la sesión Pre CONPES del Plan de Acción de la Política Pública Distrital de Servicio a la Ciudadanía el día 10 de junio, en la cual se presentaron las acciones que incorpora este plan de acción, una de las cuales hace referencia a la expedición de un documento de lineamientos para el rol del defensor de la ciudadanía. </v>
          </cell>
          <cell r="DU214" t="str">
            <v>N/A</v>
          </cell>
          <cell r="DV214" t="str">
            <v xml:space="preserve">Con ocasión de la implementación del Acuerdo 731 de 2018, el cual establece que la Secretaría General deberá reglamentar el rol del defensor de la ciudadanía, esta acción de socialización permite a  los actores del Sistema Distrital identificar las acciones que se llevarán a cabo para reglamentar esta figura y reconocer las funciones de este rol para ejecutarlas de manera eficiente y efectiva. </v>
          </cell>
          <cell r="DW214">
            <v>0</v>
          </cell>
          <cell r="DX214" t="str">
            <v/>
          </cell>
          <cell r="DY214" t="str">
            <v xml:space="preserve">No  se ejecutaron actividades </v>
          </cell>
          <cell r="DZ214" t="str">
            <v>N/A</v>
          </cell>
          <cell r="EA214" t="str">
            <v>N/A</v>
          </cell>
          <cell r="EB214">
            <v>0</v>
          </cell>
          <cell r="EC214" t="str">
            <v/>
          </cell>
          <cell r="ED214" t="str">
            <v xml:space="preserve">No  se ejecutaron actividades </v>
          </cell>
          <cell r="EE214" t="str">
            <v>N/A</v>
          </cell>
          <cell r="EF214" t="str">
            <v>N/A</v>
          </cell>
          <cell r="EG214">
            <v>0</v>
          </cell>
          <cell r="EH214" t="str">
            <v/>
          </cell>
          <cell r="EI214" t="str">
            <v xml:space="preserve">Con el fin de promocionar el rol del defensor de la ciudadanía, se realizó una socialización mediante Facebook Live. En esta transmisión se contó a la ciudadanía el rol que cumple el defensor en las entidades distritales y los canales para acceder a él. De igual forma, se respondieron las inquietudes de la ciudadanía frente a esta figura. </v>
          </cell>
          <cell r="EJ214" t="str">
            <v>N/A</v>
          </cell>
          <cell r="EK214" t="str">
            <v xml:space="preserve">Esta acción permite a la ciudadanía conocer el rol del defensor y los canales mediante los cuales puede acceder a él. De esta manera, la ciudadanía puede gozar efectivamente de sus derechos, reconociendo que en cada entidad del Distrito existe un servidor que garantiza el cumplimiento de los lineamientos de la Política Pública Distrital de Servicio a la Ciudadanía.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v>0</v>
          </cell>
          <cell r="FB214">
            <v>0</v>
          </cell>
          <cell r="FC214" t="str">
            <v>Cumple</v>
          </cell>
          <cell r="FD214" t="str">
            <v>No programó</v>
          </cell>
          <cell r="FE214" t="str">
            <v>No programó</v>
          </cell>
          <cell r="FF214" t="str">
            <v>Adecuado</v>
          </cell>
          <cell r="FG214" t="str">
            <v>Coherente</v>
          </cell>
          <cell r="FH214" t="str">
            <v>Concuerda</v>
          </cell>
          <cell r="FI214" t="str">
            <v>Concuerda</v>
          </cell>
          <cell r="FJ214" t="str">
            <v>Relación directa</v>
          </cell>
          <cell r="FK214" t="str">
            <v>Adecuado</v>
          </cell>
          <cell r="FL214" t="str">
            <v>No oportuna</v>
          </cell>
          <cell r="FM214"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4" t="str">
            <v>Juan Guillermo Becerra J.</v>
          </cell>
          <cell r="FO214" t="str">
            <v>Cumple</v>
          </cell>
          <cell r="FP214" t="str">
            <v>No programó</v>
          </cell>
          <cell r="FQ214" t="e">
            <v>#N/A</v>
          </cell>
          <cell r="FR214" t="str">
            <v>No aplica</v>
          </cell>
          <cell r="FS214" t="str">
            <v>No aplica</v>
          </cell>
          <cell r="FT214" t="str">
            <v>No aplica</v>
          </cell>
          <cell r="FU214" t="str">
            <v>No aplica</v>
          </cell>
          <cell r="FV214" t="str">
            <v>No aplica</v>
          </cell>
          <cell r="FW214" t="str">
            <v>No aplica</v>
          </cell>
          <cell r="FX214" t="str">
            <v>No oportuna</v>
          </cell>
          <cell r="FY214" t="str">
            <v>Aún, cuando no se programaron actividades para este periodo, se ha venido haciendo reporte cualitativo de los avances para su cumplimiento en el mes de diciembre. Sin embargo no es posible validar el reporte al no tener evidencias que lo respalden.</v>
          </cell>
          <cell r="FZ214" t="str">
            <v>Juan Guillermo Becerra J.</v>
          </cell>
          <cell r="GA214">
            <v>0</v>
          </cell>
          <cell r="GB214" t="str">
            <v>No programó</v>
          </cell>
          <cell r="GC214" t="e">
            <v>#N/A</v>
          </cell>
          <cell r="GD214">
            <v>0</v>
          </cell>
          <cell r="GE214">
            <v>0</v>
          </cell>
          <cell r="GF214">
            <v>0</v>
          </cell>
          <cell r="GG214">
            <v>0</v>
          </cell>
          <cell r="GH214">
            <v>0</v>
          </cell>
          <cell r="GI214">
            <v>0</v>
          </cell>
          <cell r="GJ214">
            <v>0</v>
          </cell>
          <cell r="GK214">
            <v>0</v>
          </cell>
          <cell r="GL214">
            <v>0</v>
          </cell>
          <cell r="GM214">
            <v>0</v>
          </cell>
          <cell r="GN214">
            <v>0</v>
          </cell>
          <cell r="GO214" t="e">
            <v>#N/A</v>
          </cell>
          <cell r="GP214">
            <v>0</v>
          </cell>
          <cell r="GQ214">
            <v>0</v>
          </cell>
          <cell r="GR214">
            <v>0</v>
          </cell>
          <cell r="GS214">
            <v>0</v>
          </cell>
          <cell r="GT214">
            <v>0</v>
          </cell>
          <cell r="GU214">
            <v>0</v>
          </cell>
          <cell r="GV214">
            <v>0</v>
          </cell>
          <cell r="GW214">
            <v>0</v>
          </cell>
          <cell r="GX214">
            <v>0</v>
          </cell>
          <cell r="GY214">
            <v>0</v>
          </cell>
          <cell r="GZ214">
            <v>0</v>
          </cell>
          <cell r="HA214">
            <v>0</v>
          </cell>
          <cell r="HB214">
            <v>0</v>
          </cell>
          <cell r="HC214">
            <v>0</v>
          </cell>
          <cell r="HD214">
            <v>0</v>
          </cell>
          <cell r="HE214">
            <v>0</v>
          </cell>
          <cell r="HF214">
            <v>0</v>
          </cell>
          <cell r="HG214">
            <v>0</v>
          </cell>
          <cell r="HH214" t="str">
            <v/>
          </cell>
          <cell r="HI214" t="str">
            <v/>
          </cell>
          <cell r="HJ214" t="str">
            <v/>
          </cell>
          <cell r="HK214">
            <v>0</v>
          </cell>
          <cell r="HL214">
            <v>0</v>
          </cell>
          <cell r="HM214">
            <v>0</v>
          </cell>
          <cell r="HN214">
            <v>0</v>
          </cell>
          <cell r="HO214">
            <v>0</v>
          </cell>
          <cell r="HP214">
            <v>0</v>
          </cell>
          <cell r="HQ214">
            <v>0</v>
          </cell>
          <cell r="HR214">
            <v>0</v>
          </cell>
          <cell r="HS214">
            <v>0</v>
          </cell>
          <cell r="HT214">
            <v>0</v>
          </cell>
          <cell r="HU214">
            <v>0</v>
          </cell>
          <cell r="HV214">
            <v>0</v>
          </cell>
          <cell r="HW214">
            <v>0</v>
          </cell>
          <cell r="HX214">
            <v>0</v>
          </cell>
          <cell r="HY214" t="str">
            <v>No Programó</v>
          </cell>
          <cell r="HZ214" t="str">
            <v>No Programó</v>
          </cell>
          <cell r="IA214" t="str">
            <v>No Programó</v>
          </cell>
          <cell r="IB214" t="str">
            <v>No Programó</v>
          </cell>
          <cell r="IC214" t="str">
            <v>No Programó</v>
          </cell>
          <cell r="ID214" t="str">
            <v>No Programó</v>
          </cell>
          <cell r="IE214" t="str">
            <v>No Programó</v>
          </cell>
          <cell r="IF214" t="str">
            <v>No Programó</v>
          </cell>
          <cell r="IG214" t="str">
            <v>No Programó</v>
          </cell>
          <cell r="IH214" t="str">
            <v>No Programó</v>
          </cell>
          <cell r="II214" t="str">
            <v>No Programó</v>
          </cell>
          <cell r="IJ214">
            <v>0</v>
          </cell>
          <cell r="IK214" t="str">
            <v>No Programó</v>
          </cell>
          <cell r="IL214" t="str">
            <v>No Programó</v>
          </cell>
          <cell r="IM214" t="str">
            <v>No Programó</v>
          </cell>
          <cell r="IN214" t="str">
            <v>No Programó</v>
          </cell>
          <cell r="IP214">
            <v>0</v>
          </cell>
        </row>
        <row r="215">
          <cell r="A215" t="str">
            <v>PAAC_28</v>
          </cell>
          <cell r="B215" t="str">
            <v>Subsecretaría de Servicio a la Ciudadanía</v>
          </cell>
          <cell r="C215" t="str">
            <v xml:space="preserve">
Subsecretario de Servicio a la Ciudadanía</v>
          </cell>
          <cell r="D215" t="str">
            <v>Fernando José Estupiñan Vargas</v>
          </cell>
          <cell r="E215" t="str">
            <v>P1 -  ÉTICA, BUEN GOBIERNO Y TRANSPARENCIA</v>
          </cell>
          <cell r="F215" t="str">
            <v>P1O1 Consolidar a 2020 una cultura de visión y actuación ética,  integra y transparente</v>
          </cell>
          <cell r="G215" t="str">
            <v>P1O1A11 Realizar la formulación y el seguimiento a la ejecución del Plan Anticorrupción y de Atención al Ciudadano - PAAC, para la obtención de resultados óptimos en la medición del Índice de Gobierno Abierto - IGA</v>
          </cell>
          <cell r="H215" t="str">
            <v>Elaborar un informe mensual de las estadísticas generales del funcionamiento de la Red CADE.</v>
          </cell>
          <cell r="I215" t="str">
            <v>Informe mensual de estadísticas de servicios prestados a través de la Red CADE</v>
          </cell>
          <cell r="J215" t="str">
            <v>Elaborar un Informe mensual de las estadísticas generales del funcionamiento de la Red CADE. Incluye un informe mensual de las denuncias de posibles actos de corrupción</v>
          </cell>
          <cell r="K215" t="str">
            <v>Un (1) Informe mensual realizado</v>
          </cell>
          <cell r="L215" t="str">
            <v>Número de informes mensuales realizados</v>
          </cell>
          <cell r="M215">
            <v>0</v>
          </cell>
          <cell r="O215" t="str">
            <v xml:space="preserve">Un (1) Informe mensual </v>
          </cell>
          <cell r="Q215" t="str">
            <v>Informe mensual de estadístiicas generales de la Red CADE, incluyendo información de denuncias por posibles actos de corrupción</v>
          </cell>
          <cell r="R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S215" t="str">
            <v>Suma</v>
          </cell>
          <cell r="T215" t="str">
            <v>Suma</v>
          </cell>
          <cell r="U215" t="str">
            <v>Número</v>
          </cell>
          <cell r="V215" t="str">
            <v>Eficacia</v>
          </cell>
          <cell r="W215" t="str">
            <v>Producto</v>
          </cell>
          <cell r="X215">
            <v>2018</v>
          </cell>
          <cell r="Y215" t="str">
            <v>N.D.</v>
          </cell>
          <cell r="Z215" t="str">
            <v>N.D.</v>
          </cell>
          <cell r="AA215">
            <v>0</v>
          </cell>
          <cell r="AB215">
            <v>0</v>
          </cell>
          <cell r="AC215">
            <v>10</v>
          </cell>
          <cell r="AD215">
            <v>12</v>
          </cell>
          <cell r="AE215">
            <v>0</v>
          </cell>
          <cell r="AF215">
            <v>0</v>
          </cell>
          <cell r="AG215" t="str">
            <v>No Aplica</v>
          </cell>
          <cell r="AH215" t="str">
            <v>No Aplica</v>
          </cell>
          <cell r="AI215" t="str">
            <v>No Aplica</v>
          </cell>
          <cell r="AJ215">
            <v>1</v>
          </cell>
          <cell r="AK215" t="str">
            <v>No Aplica</v>
          </cell>
          <cell r="AL215" t="str">
            <v>No Aplica</v>
          </cell>
          <cell r="AM215" t="str">
            <v>No Aplica</v>
          </cell>
          <cell r="AN215" t="str">
            <v>No Aplica</v>
          </cell>
          <cell r="AO215" t="str">
            <v>No Aplica</v>
          </cell>
          <cell r="AP215">
            <v>1</v>
          </cell>
          <cell r="AQ215" t="str">
            <v>No Aplica</v>
          </cell>
          <cell r="AR215" t="str">
            <v>No Aplica</v>
          </cell>
          <cell r="AS215" t="str">
            <v>No Aplica</v>
          </cell>
          <cell r="AT215" t="str">
            <v>No Aplica</v>
          </cell>
          <cell r="AU215" t="str">
            <v>No Aplica</v>
          </cell>
          <cell r="AV215" t="str">
            <v>No Aplica</v>
          </cell>
          <cell r="AW215" t="str">
            <v>No Aplica</v>
          </cell>
          <cell r="AX215" t="str">
            <v>No Aplica</v>
          </cell>
          <cell r="AY215" t="str">
            <v>No Aplica</v>
          </cell>
          <cell r="AZ215" t="str">
            <v>No Aplica</v>
          </cell>
          <cell r="BA215" t="str">
            <v>No Aplica</v>
          </cell>
          <cell r="BB215" t="str">
            <v>No Aplica</v>
          </cell>
          <cell r="BC215" t="str">
            <v>No Aplica</v>
          </cell>
          <cell r="BD215" t="str">
            <v>No Aplica</v>
          </cell>
          <cell r="BE215" t="str">
            <v>No Aplica</v>
          </cell>
          <cell r="BF215" t="str">
            <v>No Aplica</v>
          </cell>
          <cell r="BG215" t="str">
            <v>No Aplica</v>
          </cell>
          <cell r="BH215" t="str">
            <v>No Aplica</v>
          </cell>
          <cell r="BI215" t="str">
            <v>No Aplica</v>
          </cell>
          <cell r="BJ215" t="str">
            <v>No Aplica</v>
          </cell>
          <cell r="BK215" t="str">
            <v>No Aplica</v>
          </cell>
          <cell r="BL215" t="str">
            <v>No Aplica</v>
          </cell>
          <cell r="BM215" t="str">
            <v>Plan de Acción PAAC</v>
          </cell>
          <cell r="BN215" t="str">
            <v>Elaborar un Informe mensual de las estadísticas generales del funcionamiento de la Red CADE. Incluye un informe mensual de las denuncias de posibles actos de corrupción</v>
          </cell>
          <cell r="BO215" t="str">
            <v xml:space="preserve">Elaborar un documento mensual que contenga información de las estadísticas generales de funcionamiento de la Red CADE, así como de las denuncias por posibles actos de corrupción recibidas. </v>
          </cell>
          <cell r="BP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BQ215" t="str">
            <v>Informe mensual de estadístiicas generales de la Red CADE, incluyendo información de denuncias por posibles actos de corrupción</v>
          </cell>
          <cell r="BR215" t="str">
            <v>Suma</v>
          </cell>
          <cell r="BS215">
            <v>12</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12</v>
          </cell>
          <cell r="CS215">
            <v>1</v>
          </cell>
          <cell r="CT215" t="str">
            <v/>
          </cell>
          <cell r="CU215" t="str">
            <v xml:space="preserve">Se recopilaron las estadísticas de atención en cada canal para elaborar el informe del mes de enero y se elaboró informe. </v>
          </cell>
          <cell r="CV215" t="str">
            <v>N/A</v>
          </cell>
          <cell r="CW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CX215">
            <v>1</v>
          </cell>
          <cell r="CY215" t="str">
            <v/>
          </cell>
          <cell r="CZ215" t="str">
            <v xml:space="preserve">Se recopilaron las estadísticas de atención en cada canal para elaborar el informe del mes de enero y se elaboró informe. </v>
          </cell>
          <cell r="DA215" t="str">
            <v>N/A</v>
          </cell>
          <cell r="DB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C215">
            <v>1</v>
          </cell>
          <cell r="DD215" t="str">
            <v/>
          </cell>
          <cell r="DE215" t="str">
            <v xml:space="preserve">Se recopilaron las estadísticas de atención en cada canal para elaborar el informe del mes de febrero y se elaboró informe. </v>
          </cell>
          <cell r="DF215" t="str">
            <v>N/A</v>
          </cell>
          <cell r="DG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H215">
            <v>1</v>
          </cell>
          <cell r="DI215" t="str">
            <v/>
          </cell>
          <cell r="DJ215" t="str">
            <v xml:space="preserve">Se recopilaron las estadísticas de atención en cada canal para elaborar el informe del mes de marzo y se elaboró informe. </v>
          </cell>
          <cell r="DK215" t="str">
            <v>N/A</v>
          </cell>
          <cell r="DL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M215">
            <v>1</v>
          </cell>
          <cell r="DN215" t="str">
            <v/>
          </cell>
          <cell r="DO215" t="str">
            <v xml:space="preserve">Se recopilaron las estadísticas de atención en cada canal para elaborar el informe del mes de abril y se elaboró informe. </v>
          </cell>
          <cell r="DP215" t="str">
            <v>N/A</v>
          </cell>
          <cell r="DQ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R215">
            <v>1</v>
          </cell>
          <cell r="DS215" t="str">
            <v/>
          </cell>
          <cell r="DT215" t="str">
            <v xml:space="preserve">Se recopilaron las estadísticas de atención en cada canal para elaborar el informe del mes de mayo y se elaboró informe. </v>
          </cell>
          <cell r="DU215" t="str">
            <v>N/A</v>
          </cell>
          <cell r="DV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DW215">
            <v>1</v>
          </cell>
          <cell r="DX215" t="str">
            <v/>
          </cell>
          <cell r="DY215" t="str">
            <v xml:space="preserve">Se recopilaron las estadísticas de atención en cada canal para elaborar el informe del mes de junio y se elaboró informe. </v>
          </cell>
          <cell r="DZ215" t="str">
            <v>N/A</v>
          </cell>
          <cell r="EA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EB215">
            <v>1</v>
          </cell>
          <cell r="EC215" t="str">
            <v/>
          </cell>
          <cell r="ED215" t="str">
            <v xml:space="preserve">Se recopilaron las estadísticas de atención en cada canal para elaborar el informe del mes de julio y se elaboró informe. </v>
          </cell>
          <cell r="EE215" t="str">
            <v>N/A</v>
          </cell>
          <cell r="EF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EG215">
            <v>1</v>
          </cell>
          <cell r="EH215" t="str">
            <v/>
          </cell>
          <cell r="EI215" t="str">
            <v xml:space="preserve">Se recopilaron las estadísticas de atención en cada canal para elaborar el informe del mes de agosto y se elaboró informe. </v>
          </cell>
          <cell r="EJ215" t="str">
            <v>N/A</v>
          </cell>
          <cell r="EK215" t="str">
            <v>La realización de estos informes benefician a la ciudadanía debido a que se convierten en el insumo para que la alta dirección tome decisiones para mejorar diferentes aspectos de la prestación servicio, toda vez que se identifican los periodos de mayor demanda de servicio, así como información relativa a denuncias de posibles actos de corrupción permite identificar el uso que la ciudadanía da a este medio, así como los temas recurrentes allí expuestos para hacer seguimiento.</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v>9</v>
          </cell>
          <cell r="FB215">
            <v>0</v>
          </cell>
          <cell r="FC215" t="str">
            <v>Cumple</v>
          </cell>
          <cell r="FD215" t="str">
            <v>Cumplido</v>
          </cell>
          <cell r="FE215" t="str">
            <v>Cumplido</v>
          </cell>
          <cell r="FF215" t="str">
            <v>Adecuado</v>
          </cell>
          <cell r="FG215" t="str">
            <v>Coherente</v>
          </cell>
          <cell r="FH215" t="str">
            <v>Concuerda</v>
          </cell>
          <cell r="FI215" t="str">
            <v>Concuerda</v>
          </cell>
          <cell r="FJ215" t="str">
            <v>Relación directa</v>
          </cell>
          <cell r="FK215" t="str">
            <v>Adecuado</v>
          </cell>
          <cell r="FL215" t="str">
            <v>No oportuna</v>
          </cell>
          <cell r="FM215" t="str">
            <v>Teniendo en cuenta que no se presentan evidencias del avance reportado por la dependencia, no se puede efectuar la retroalimentación para el primer trimestre de la vigencia 2019. _x000D_
Por lo anterior y con el fin de dar cumplimiento a los reportes que se deben efectuar a entidades distritales, solicitamos complementar esta información y de ser el caso efectuar los ajustes correspondientes a más tardar el 22 de abril del 2019._x000D_
Modificación de la retroalimentación con base en el comunicado 3-2019-12681 y el correo electrónico del 29 de abril a las 2:37 p.m.</v>
          </cell>
          <cell r="FN215" t="str">
            <v>Juan Guillermo Becerra J.</v>
          </cell>
          <cell r="FO215" t="str">
            <v>Cumple</v>
          </cell>
          <cell r="FP215" t="str">
            <v>Cumplido</v>
          </cell>
          <cell r="FQ215" t="e">
            <v>#N/A</v>
          </cell>
          <cell r="FR215" t="str">
            <v>Adecuado</v>
          </cell>
          <cell r="FS215" t="str">
            <v>Coherente</v>
          </cell>
          <cell r="FT215" t="str">
            <v>Concuerda</v>
          </cell>
          <cell r="FU215" t="str">
            <v>Concuerda</v>
          </cell>
          <cell r="FV215" t="str">
            <v>Relación directa</v>
          </cell>
          <cell r="FW215" t="str">
            <v>No adecuado</v>
          </cell>
          <cell r="FX215" t="str">
            <v>No oportuna</v>
          </cell>
          <cell r="FY215" t="str">
            <v>No es posible validar la  evidencia correspondiente a las "Estadísticas de Servicios Registrados en la Red CADE". Se sugiere incluir los soportes que respalden sus datos (Ej. Reporte generado por el SAT).</v>
          </cell>
          <cell r="FZ215" t="str">
            <v>Juan Guillermo Becerra J.</v>
          </cell>
          <cell r="GA215">
            <v>0</v>
          </cell>
          <cell r="GB215" t="str">
            <v>Cumplido</v>
          </cell>
          <cell r="GC215" t="e">
            <v>#N/A</v>
          </cell>
          <cell r="GD215">
            <v>0</v>
          </cell>
          <cell r="GE215">
            <v>0</v>
          </cell>
          <cell r="GF215">
            <v>0</v>
          </cell>
          <cell r="GG215">
            <v>0</v>
          </cell>
          <cell r="GH215">
            <v>0</v>
          </cell>
          <cell r="GI215">
            <v>0</v>
          </cell>
          <cell r="GJ215">
            <v>0</v>
          </cell>
          <cell r="GK215">
            <v>0</v>
          </cell>
          <cell r="GL215">
            <v>0</v>
          </cell>
          <cell r="GM215">
            <v>0</v>
          </cell>
          <cell r="GN215">
            <v>0</v>
          </cell>
          <cell r="GO215" t="e">
            <v>#N/A</v>
          </cell>
          <cell r="GP215">
            <v>0</v>
          </cell>
          <cell r="GQ215">
            <v>0</v>
          </cell>
          <cell r="GR215">
            <v>0</v>
          </cell>
          <cell r="GS215">
            <v>0</v>
          </cell>
          <cell r="GT215">
            <v>0</v>
          </cell>
          <cell r="GU215">
            <v>0</v>
          </cell>
          <cell r="GV215">
            <v>0</v>
          </cell>
          <cell r="GW215">
            <v>0</v>
          </cell>
          <cell r="GX215">
            <v>0</v>
          </cell>
          <cell r="GY215">
            <v>1</v>
          </cell>
          <cell r="GZ215">
            <v>1</v>
          </cell>
          <cell r="HA215">
            <v>1</v>
          </cell>
          <cell r="HB215">
            <v>1</v>
          </cell>
          <cell r="HC215">
            <v>1</v>
          </cell>
          <cell r="HD215">
            <v>1</v>
          </cell>
          <cell r="HE215">
            <v>1</v>
          </cell>
          <cell r="HF215">
            <v>1</v>
          </cell>
          <cell r="HG215">
            <v>1</v>
          </cell>
          <cell r="HH215" t="str">
            <v/>
          </cell>
          <cell r="HI215" t="str">
            <v/>
          </cell>
          <cell r="HJ215" t="str">
            <v/>
          </cell>
          <cell r="HK215">
            <v>9</v>
          </cell>
          <cell r="HL215">
            <v>8.3333333333333329E-2</v>
          </cell>
          <cell r="HM215">
            <v>8.3333333333333329E-2</v>
          </cell>
          <cell r="HN215">
            <v>8.3333333333333329E-2</v>
          </cell>
          <cell r="HO215">
            <v>8.3333333333333329E-2</v>
          </cell>
          <cell r="HP215">
            <v>8.3333333333333329E-2</v>
          </cell>
          <cell r="HQ215">
            <v>8.3333333333333329E-2</v>
          </cell>
          <cell r="HR215">
            <v>8.3333333333333329E-2</v>
          </cell>
          <cell r="HS215">
            <v>8.3333333333333329E-2</v>
          </cell>
          <cell r="HT215">
            <v>8.3333333333333329E-2</v>
          </cell>
          <cell r="HU215">
            <v>0</v>
          </cell>
          <cell r="HV215">
            <v>0</v>
          </cell>
          <cell r="HW215">
            <v>0</v>
          </cell>
          <cell r="HX215">
            <v>0.75</v>
          </cell>
          <cell r="HY215">
            <v>1</v>
          </cell>
          <cell r="HZ215">
            <v>1</v>
          </cell>
          <cell r="IA215">
            <v>1</v>
          </cell>
          <cell r="IB215">
            <v>1</v>
          </cell>
          <cell r="IC215">
            <v>1</v>
          </cell>
          <cell r="ID215">
            <v>1</v>
          </cell>
          <cell r="IE215">
            <v>1</v>
          </cell>
          <cell r="IF215">
            <v>1</v>
          </cell>
          <cell r="IG215">
            <v>1</v>
          </cell>
          <cell r="IH215">
            <v>0.89999999999999991</v>
          </cell>
          <cell r="II215">
            <v>0.81818181818181812</v>
          </cell>
          <cell r="IJ215">
            <v>0.75</v>
          </cell>
          <cell r="IK215">
            <v>1</v>
          </cell>
          <cell r="IL215">
            <v>1</v>
          </cell>
          <cell r="IM215">
            <v>1</v>
          </cell>
          <cell r="IN215">
            <v>1</v>
          </cell>
          <cell r="IP215">
            <v>0.25</v>
          </cell>
        </row>
        <row r="216">
          <cell r="A216">
            <v>5</v>
          </cell>
          <cell r="B216" t="str">
            <v>Subsecretaría Técnica</v>
          </cell>
          <cell r="C216" t="str">
            <v>Subsecretaria Técnica</v>
          </cell>
          <cell r="D216" t="str">
            <v>Cristina Aristizabal Caballero</v>
          </cell>
          <cell r="E216" t="str">
            <v>P1 -  ÉTICA, BUEN GOBIERNO Y TRANSPARENCIA</v>
          </cell>
          <cell r="F216" t="str">
            <v>P1O2 Fortalecer la capacidad de formulación, implementación y seguimiento, de la política pública de competencia de la Secretaría General; así como las estrategias y mecanismos de evaluación.</v>
          </cell>
          <cell r="G216" t="str">
            <v>P1O2A2 Realizar seguimiento a los resultados de los programas pertenecientes al Eje cuatro (4) "Gobierno Legítimo, Fortalecimiento Local y Eficiencia"</v>
          </cell>
          <cell r="H216" t="str">
            <v>Realizar seguimiento a los programas pertenecientes al Eje transversal cuatro (4) "Gobierno Legítimo, Fortalecimiento Local y Eficiencia"</v>
          </cell>
          <cell r="I216" t="str">
            <v>Informes consolidados de avance de los programas pertenecientes al Eje cuatro (4) "Gobierno Legítimo, Fortalecimiento Local y Eficiencia"</v>
          </cell>
          <cell r="J216" t="str">
            <v>La Subsecretaría Técnica realiza informes técnicos asociados a su rol de gerente del Eje Transversal "Gobierno Legítimo, Fortalecimiento Local y Eficiencia", en relación a los siguientes programas: 1. Programa 42 "Transparencia, gestión pública y servicio a la ciudadanía"; 2. Programa 43 "Modernización institucional"; 3. Programa 44 "Gobierno y ciudadanía digital"; 4. Programa 45 "Gobernanza e influencia local, regional e internacional".</v>
          </cell>
          <cell r="K216" t="str">
            <v xml:space="preserve">  Sumatoria de informes con el análisis del avance en los programas pertenecientes al cuarto Eje Transversal de Plan de Desarrollo      </v>
          </cell>
          <cell r="L216" t="str">
            <v xml:space="preserve">Sumatoria de informes con el análisis del avance en los programas pertenecientes al cuarto Eje Transversal de Plan de Desarrollo </v>
          </cell>
          <cell r="M216">
            <v>0</v>
          </cell>
          <cell r="O216" t="str">
            <v>Informe consolidado de los Programas del Eje Transversal 4 del PDD.</v>
          </cell>
          <cell r="P216" t="str">
            <v>* Reuniones trimestrales con los Gerentes de Programa.
* Presentación trimestral de avance por Programa.
* Consolidación de información reportada de cada Programa.
* Elaboración de informes de Balance semestral.</v>
          </cell>
          <cell r="Q216" t="str">
            <v>Capeta Institucional Subsecretaria Técnica / Plan de Desarrollo. En esta carpeta se tiene información consolidada de la gestión del eje, así:
Actas.
Reporte presupuestal.
Listados de Asistencia.
Presentaciones.
Memorandos entidades.
Memorandos gerentes de programa.
Informes Técnicos.</v>
          </cell>
          <cell r="R216" t="str">
            <v>Contribuir al seguimiento y logro de los objetivos de los programas pertenecientes a este Eje transversal y al logro del Plan Distrital de Desarrollo, a través del seguimiento de los programas: 
42. Transparencia, gestión pública y servicio a la ciudadanía.
43. Modernización institucional.
44. Gobierno y ciudadanía digital.
45. Gobernanza e influencia local, regional e internacional.</v>
          </cell>
          <cell r="S216" t="str">
            <v>Suma</v>
          </cell>
          <cell r="T216" t="str">
            <v>Suma</v>
          </cell>
          <cell r="U216" t="str">
            <v>Número</v>
          </cell>
          <cell r="V216" t="str">
            <v>Eficacia</v>
          </cell>
          <cell r="W216" t="str">
            <v>Resultado</v>
          </cell>
          <cell r="X216">
            <v>2016</v>
          </cell>
          <cell r="Y216">
            <v>0</v>
          </cell>
          <cell r="Z216">
            <v>2016</v>
          </cell>
          <cell r="AA216">
            <v>0</v>
          </cell>
          <cell r="AB216">
            <v>4</v>
          </cell>
          <cell r="AC216">
            <v>4</v>
          </cell>
          <cell r="AD216">
            <v>4</v>
          </cell>
          <cell r="AE216">
            <v>1</v>
          </cell>
          <cell r="AF216">
            <v>0</v>
          </cell>
          <cell r="AG216" t="str">
            <v>No Aplica</v>
          </cell>
          <cell r="AH216" t="str">
            <v>No Aplica</v>
          </cell>
          <cell r="AI216">
            <v>1</v>
          </cell>
          <cell r="AJ216">
            <v>1</v>
          </cell>
          <cell r="AK216" t="str">
            <v>No Aplica</v>
          </cell>
          <cell r="AL216" t="str">
            <v>No Aplica</v>
          </cell>
          <cell r="AM216" t="str">
            <v>No Aplica</v>
          </cell>
          <cell r="AN216" t="str">
            <v>No Aplica</v>
          </cell>
          <cell r="AO216" t="str">
            <v>No Aplica</v>
          </cell>
          <cell r="AP216" t="str">
            <v>No Aplica</v>
          </cell>
          <cell r="AQ216" t="str">
            <v>No Aplica</v>
          </cell>
          <cell r="AR216" t="str">
            <v>No Aplica</v>
          </cell>
          <cell r="AS216" t="str">
            <v>No Aplica</v>
          </cell>
          <cell r="AT216" t="str">
            <v>No Aplica</v>
          </cell>
          <cell r="AU216" t="str">
            <v>No Aplica</v>
          </cell>
          <cell r="AV216" t="str">
            <v>No Aplica</v>
          </cell>
          <cell r="AW216" t="str">
            <v>No Aplica</v>
          </cell>
          <cell r="AX216" t="str">
            <v>No Aplica</v>
          </cell>
          <cell r="AY216" t="str">
            <v>No Aplica</v>
          </cell>
          <cell r="AZ216" t="str">
            <v>No Aplica</v>
          </cell>
          <cell r="BA216" t="str">
            <v>No Aplica</v>
          </cell>
          <cell r="BB216" t="str">
            <v>No Aplica</v>
          </cell>
          <cell r="BC216" t="str">
            <v>No Aplica</v>
          </cell>
          <cell r="BD216" t="str">
            <v>No Aplica</v>
          </cell>
          <cell r="BE216" t="str">
            <v>No Aplica</v>
          </cell>
          <cell r="BF216" t="str">
            <v>No Aplica</v>
          </cell>
          <cell r="BG216" t="str">
            <v>No Aplica</v>
          </cell>
          <cell r="BH216" t="str">
            <v>No Aplica</v>
          </cell>
          <cell r="BI216" t="str">
            <v>No Aplica</v>
          </cell>
          <cell r="BJ216" t="str">
            <v>No Aplica</v>
          </cell>
          <cell r="BK216" t="str">
            <v>No Aplica</v>
          </cell>
          <cell r="BL216" t="str">
            <v>No Aplica</v>
          </cell>
          <cell r="BM216" t="str">
            <v xml:space="preserve">Plan Estratégico InstitucionalPlan de Acción </v>
          </cell>
          <cell r="BN216" t="str">
            <v>La Subsecretaría Técnica realiza informes técnicos asociados a su rol de gerente del Eje Transversal "Gobierno Legítimo, Fortalecimiento Local y Eficiencia", en relación a los siguientes programas: 1. Programa 42 "Transparencia, gestión pública y servicio a la ciudadanía"; 2. Programa 43 "Modernización institucional"; 3. Programa 44 "Gobierno y ciudadanía digital"; 4. Programa 45 "Gobernanza e influencia local, regional e internacional".</v>
          </cell>
          <cell r="BO216" t="str">
            <v>* Reuniones trimestrales con los Gerentes de Programa.
* Presentación trimestral de avance por Programa.
* Consolidación de información reportada de cada Programa.
* Elaboración de informes de Balance semestral.</v>
          </cell>
          <cell r="BP216" t="str">
            <v>Contribuir al seguimiento y logro de los objetivos de los programas pertenecientes a este Eje transversal y al logro del Plan Distrital de Desarrollo, a través del seguimiento de los programas: 
42. Transparencia, gestión pública y servicio a la ciudadanía.
43. Modernización institucional.
44. Gobierno y ciudadanía digital.
45. Gobernanza e influencia local, regional e internacional.</v>
          </cell>
          <cell r="BQ216" t="str">
            <v>Capeta Institucional Subsecretaria Técnica / Plan de Desarrollo. En esta carpeta se tiene información consolidada de la gestión del eje, así:
Actas.
Reporte presupuestal.
Listados de Asistencia.
Presentaciones.
Memorandos entidades.
Memorandos gerentes de programa.
Informes Técnicos.</v>
          </cell>
          <cell r="BR216" t="str">
            <v>Suma</v>
          </cell>
          <cell r="BS216">
            <v>4</v>
          </cell>
          <cell r="BT216">
            <v>0</v>
          </cell>
          <cell r="BU216">
            <v>0</v>
          </cell>
          <cell r="BV216">
            <v>1</v>
          </cell>
          <cell r="BW216">
            <v>0</v>
          </cell>
          <cell r="BX216">
            <v>0</v>
          </cell>
          <cell r="BY216">
            <v>1</v>
          </cell>
          <cell r="BZ216">
            <v>0</v>
          </cell>
          <cell r="CA216">
            <v>0</v>
          </cell>
          <cell r="CB216">
            <v>1</v>
          </cell>
          <cell r="CC216">
            <v>0</v>
          </cell>
          <cell r="CD216">
            <v>0</v>
          </cell>
          <cell r="CE216">
            <v>1</v>
          </cell>
          <cell r="CF216">
            <v>0</v>
          </cell>
          <cell r="CG216">
            <v>0</v>
          </cell>
          <cell r="CH216">
            <v>1</v>
          </cell>
          <cell r="CI216">
            <v>0</v>
          </cell>
          <cell r="CJ216">
            <v>0</v>
          </cell>
          <cell r="CK216">
            <v>1</v>
          </cell>
          <cell r="CL216">
            <v>0</v>
          </cell>
          <cell r="CM216">
            <v>0</v>
          </cell>
          <cell r="CN216">
            <v>1</v>
          </cell>
          <cell r="CO216">
            <v>0</v>
          </cell>
          <cell r="CP216">
            <v>0</v>
          </cell>
          <cell r="CQ216">
            <v>1</v>
          </cell>
          <cell r="CR216">
            <v>4</v>
          </cell>
          <cell r="CS216">
            <v>0</v>
          </cell>
          <cell r="CT216" t="str">
            <v/>
          </cell>
          <cell r="CU216" t="str">
            <v>En el indicador: “…Eje cuatro (4)…" para el mes de enero no se tenían programados productos que dieran avance a la magnitud del indicador.
Como aporte a la gestión se avanzó en varios aspectos de acuerdo a las actividades programadas en este periodo, así:
1. Reuniones trimestrales con los Gerentes de Programa, se realizó la programación de las reuniones de gerentes de programa de acuerdo a la estrategia prevista por la gerencia del eje transversal.
2. Presentación trimestral de avance por Programa, se realizaron las presentaciones requeridas en los escenarios en los que se tiene previsto el reporte de avance.
3. Consolidación de información reportada de cada Programa, se requirieron insumos para el informe anual del Eje Transversal con corte al cuarto trimestre de 2018, acuerdo a los lineamientos establecidos en la Circular 035/2018 e información propia de la Gerencia del Eje.
4. Se realizaron y gestionaron ajustes en la estructura de algunas metas PDD.</v>
          </cell>
          <cell r="CV216" t="str">
            <v>En el periodo enero no se presentaron retrasos o dificultadores asociados a la gestión de este indicador.</v>
          </cell>
          <cell r="CW216" t="str">
            <v>Desde la Subsecretaria Técnica se contribuyo al adecuado seguimiento y logro de los objetivos de los programas pertenecientes a este Eje transversal y al logro del Plan Distrital de Desarrollo.</v>
          </cell>
          <cell r="CX216">
            <v>0</v>
          </cell>
          <cell r="CY216" t="str">
            <v/>
          </cell>
          <cell r="CZ216" t="str">
            <v>En el indicador: “…Eje cuatro (4)…" para el mes de febrero no se tenían programados productos que dieran avance a la magnitud del indicador.
Como aporte a la gestión se avanzó en varios aspectos de acuerdo a las actividades programadas en este periodo, así:
 1. Reuniones trimestrales con los Gerentes de Programa, se desarrollaron las reuniones de acuerdo a lo previsto en la estrategia de seguimiento y avance del eje transversal.
2. Consolidación de información reportada de cada Programa, se requirieron y presentaron los insumos para el informe anual del Eje Transversal con corte al cuarto trimestre de 2018, acuerdo a los lineamientos establecidos en la Circular 035/2018 e información propia de la Gerencia del Eje.
3. Se realizaron y gestionaron ajustes en la estructura de algunas metas PDD.</v>
          </cell>
          <cell r="DA216" t="str">
            <v>En el periodo febrero no se presentaron retrasos o dificultadores asociados a la gestión de este indicador.</v>
          </cell>
          <cell r="DB216" t="str">
            <v>Desde la Subsecretaria Técnica se contribuyo al adecuado seguimiento y logro de los objetivos de los programas pertenecientes a este Eje transversal y al logro del Plan Distrital de Desarrollo.</v>
          </cell>
          <cell r="DC216">
            <v>1</v>
          </cell>
          <cell r="DD216" t="str">
            <v/>
          </cell>
          <cell r="DE216" t="str">
            <v>En el indicador: “…Eje cuatro (4)…" para el mes de marzo se tenían programado producto que dió avance a la magnitud del indicador, así:
1. Archivo “informe rendición de cuentas 2018”, en las paginas 99-106 se encuentra avance del Eje transversal y sus programas PDD.
Como aporte a la gestión se avanzó en varios aspectos de acuerdo a las actividades programadas en este periodo, así:
 1. Presentación trimestral de avance por Programa, se realizaron las presentaciones requeridas en los escenarios en los que se tiene previsto el reporte de avance.
2. Consolidación de información reportada de cada Programa, se requirieron y presentaron los insumos para el informe anual del Eje Transversal con corte al cuarto trimestre de 2018, acuerdo a los lineamientos establecidos en la Circular 035/2018 e información propia de la Gerencia del Eje.
3. Elaboración de informes de Balance semestral, esta actividad da respuesta al producto previsto y se cumplió con la oportunidad y calidad requerida por la Secretaria Distrital de Planeación.
4. Se realizaron y gestionaron ajustes en la estructura de algunas metas PDD.</v>
          </cell>
          <cell r="DF216" t="str">
            <v>En el periodo marzo no se presentaron retrasos o dificultadores asociados a la gestión de este indicador.</v>
          </cell>
          <cell r="DG216" t="str">
            <v>Desde la Subsecretaria Técnica se contribuyo al adecuado seguimiento y logro de los objetivos de los programas pertenecientes a este Eje transversal y al logro del Plan Distrital de Desarrollo.</v>
          </cell>
          <cell r="DH216">
            <v>0</v>
          </cell>
          <cell r="DI216" t="str">
            <v/>
          </cell>
          <cell r="DJ216" t="str">
            <v>En el indicador: “…Eje cuatro (4)…" para el mes de abril no se tenían programados productos que dieran avance a la magnitud del indicador.
Como aporte a la gestión se avanzó en varios aspectos de acuerdo a las actividades programadas en este periodo, así:
1. Consolidación de información reportada de cada Programa, se requirieron y presentaron los insumos para el informe anual del Eje Transversal con corte al primer trimestre de 2019, acuerdo a los lineamientos establecidos en la Circular 035/2018 e información propia de la Gerencia del Eje.
2. Se realizaron y gestionaron ajustes en la estructura de algunas metas PDD.</v>
          </cell>
          <cell r="DK216" t="str">
            <v>En el periodo abril no se presentaron retrasos o dificultadores asociados a la gestión de este indicador.</v>
          </cell>
          <cell r="DL216" t="str">
            <v>Desde la Subsecretaria Técnica se contribuyo al adecuado seguimiento y logro de los objetivos de los programas pertenecientes a este Eje transversal y al logro del Plan Distrital de Desarrollo.</v>
          </cell>
          <cell r="DM216">
            <v>0</v>
          </cell>
          <cell r="DN216" t="str">
            <v/>
          </cell>
          <cell r="DO216" t="str">
            <v>En el indicador: “…Eje cuatro (4)…" para el mes de mayo no se tenían programados productos que dieran avance a la magnitud del indicador.
Como aporte a la gestión se avanzó en varios aspectos de acuerdo a las actividades programadas en este periodo, así:
1. Avance de la estrategia de seguimiento al avance del PDD desde la gerencia de programa PDD 43,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2. Socialización de presentación con los gerentes de cada programa que hace parte del eje transversal, se unifico en una única presentación con los principales logros de las entidades que hacen parte del Eje. 
3. Identificación de alertas en los programas PDD que hacen parte del Eje Transversal 4. 
4. Consolidación en la base de datos del programa la información relevante del mismo.</v>
          </cell>
          <cell r="DP216" t="str">
            <v>En el periodo mayo no se presentaron retrasos o dificultadores asociados a la gestión de este indicador.</v>
          </cell>
          <cell r="DQ216" t="str">
            <v>Desde la Subsecretaria Técnica se contribuyo al adecuado seguimiento y logro de los objetivos de los programas pertenecientes a este Eje transversal y al logro del Plan Distrital de Desarrollo.</v>
          </cell>
          <cell r="DR216">
            <v>1</v>
          </cell>
          <cell r="DS216" t="str">
            <v/>
          </cell>
          <cell r="DT216" t="str">
            <v>En el indicador: “…Eje cuatro (4)…" para el mes de junio se tenían programado producto que dió avance a la magnitud del indicador, así:
1. Archivo “Informe parcial de avance de los programas del Eje Cuatro"
Como aporte a la gestión se avanzó en varios aspectos de acuerdo a las actividades programadas en este periodo, así:
 1. Presentación trimestral de avance por Programa, se realizaron las presentaciones requeridas en los escenarios en los que se tiene previsto el reporte de avance.
2. Consolidación de información reportada de cada Programa.
3. Se realizaron y gestionaron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
8. Se consolido en la base de datos del programa la información relevante del mismo.</v>
          </cell>
          <cell r="DU216" t="str">
            <v>En el periodo junio no se presentaron retrasos o dificultadores asociados a la gestión de este indicador.</v>
          </cell>
          <cell r="DV216" t="str">
            <v>Desde la Subsecretaria Técnica se contribuyó al adecuado seguimiento y logro de los objetivos de los programas pertenecientes a este Eje transversal y al logro del Plan Distrital de Desarrollo.</v>
          </cell>
          <cell r="DW216">
            <v>0</v>
          </cell>
          <cell r="DX216" t="str">
            <v/>
          </cell>
          <cell r="DY216" t="str">
            <v>En el indicador: “…Eje cuatro (4)…" para el mes de julio no se tenían programados productos que dieran avance a la magnitud del indicador.
Como aporte a la gestión se avanzó en varios aspectos de acuerdo a las actividades programadas en este periodo, así:
1. Avance de la estrategia de seguimiento al avance del PDD desde la gerencia de programa PDD 43, se avanzó en los siguientes aspectos la generación las alertas de riesgo de cumplimiento a las entidades que cumplieron con los criterios de generación con corte al 31 marzo de 2019, las entidades a las cuales se ofició fueron: Departamento Administrativo del Servicio Civil Distrital, Contraloría Distrital, Secretaría Distrital de Hacienda y Secretaría Jurídica Distrital. 
2. Socialización de presentación con los gerentes de cada programa que hace parte del eje transversal, se unifico en una única presentación con los principales logros de las entidades que hacen parte del Eje. 
3. Identificación de alertas en los programas PDD que hacen parte del Eje Transversal 4. 
4. Consolidación en la base de datos del programa la información relevante del mismo.</v>
          </cell>
          <cell r="DZ216" t="str">
            <v>En el periodo julio no se presentaron retrasos o dificultadores asociados a la gestión de este indicador.</v>
          </cell>
          <cell r="EA216" t="str">
            <v>Desde la Subsecretaria Técnica se contribuyo al adecuado seguimiento y logro de los objetivos de los programas pertenecientes a este Eje transversal y al logro del Plan Distrital de Desarrollo.</v>
          </cell>
          <cell r="EB216">
            <v>0</v>
          </cell>
          <cell r="EC216" t="str">
            <v/>
          </cell>
          <cell r="ED216" t="str">
            <v>En el indicador: “…Eje cuatro (4)…" para el mes de agosto no se tenían programados productos que dieran avance a la magnitud del indicador.
Como aporte a la gestión se avanzó en varios aspectos de acuerdo con las actividades programadas en este periodo, así:
1. Se realizó la presentación con los gerentes de cada programa que hace parte del eje transversal.
2. Identificación y remisión de alertas en los programas PDD que hacen parte del Eje Transversal 4. 
3. Se consolido en la base de datos del programa la información relevante del mismo y remisión de alertas a Jefes de Oficinas Asesoras de Planeación que hacen parte del programa 43.</v>
          </cell>
          <cell r="EE216" t="str">
            <v>En el periodo agosto no se presentaron retrasos o dificultadores asociados a la gestión de este indicador.</v>
          </cell>
          <cell r="EF216" t="str">
            <v>Desde la Subsecretaria Técnica se contribuyó al adecuado seguimiento y logro de los objetivos de los programas pertenecientes a este Eje transversal y al logro del Plan Distrital de Desarrollo.</v>
          </cell>
          <cell r="EG216">
            <v>1</v>
          </cell>
          <cell r="EH216" t="str">
            <v/>
          </cell>
          <cell r="EI216" t="str">
            <v>Para el mes de septiembre el indicador: “…Eje cuatro (4)…” tenía programado producto el cual da cuenta del avance a la magnitud del indicador, así:
1. Archivo - Informe parcial de avance de los programas del Eje 4 segundo trimestre 2019
Como aporte a la gestión se avanzó en varios aspectos de acuerdo con las actividades programadas en este periodo, así:
 1. Presentación trimestral de avance por Programa, se realizaron las presentaciones requeridas en los escenarios en los que se tiene previsto el reporte de avance.
2. Consolidación de información reportada de cada Programa.
3. Se realizaron y gestionaron ajustes en la estructura de algunas metas PDD.
4. Avance de la estrategia de seguimiento al avance del PDD desde la gerencia de programa PDD 43.
5. Se avanzó en los siguientes aspectos la generación las alertas de riesgo de cumplimiento a las entidades que cumplieron con los criterios de generación con corte al 30 junio de 2019, las entidades a las cuales se ofició fueron: Departamento Administrativo del Servicio Civil Distrital, Secretaria Distrital de Desarrollo Económico, Secretaría Distrital de Hacienda y Secretaría Jurídica Distrital. 
6. Se socializó presentación con los gerentes de cada programa que hace parte del eje transversal, se unifico en una única presentación con los principales logros de las entidades que hacen parte del Eje. 
7. Se gestionó la identificación de alertas en los programas PDD que hacen parte del Eje Transversal.
8. Se consolidó en la base de datos del programa la información relevante del mismo.</v>
          </cell>
          <cell r="EJ216" t="str">
            <v>En el periodo septiembre no se presentaron retrasos o dificultadores asociados a la gestión de este indicador.</v>
          </cell>
          <cell r="EK216" t="str">
            <v>Desde la Subsecretaria Técnica se contribuyó al adecuado seguimiento y logro de los objetivos de los Programas 42, 43, 44 y 45 pertenecientes a este Eje transversal y al logro del Plan Distrital de Desarrollo.</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v>3</v>
          </cell>
          <cell r="FB216">
            <v>0</v>
          </cell>
          <cell r="FC216" t="str">
            <v>Cumple</v>
          </cell>
          <cell r="FD216" t="str">
            <v>Cumplido</v>
          </cell>
          <cell r="FE216" t="str">
            <v>Cumplido</v>
          </cell>
          <cell r="FF216" t="str">
            <v>Adecuado</v>
          </cell>
          <cell r="FG216" t="str">
            <v>Coherente</v>
          </cell>
          <cell r="FH216" t="str">
            <v>Concuerda</v>
          </cell>
          <cell r="FI216" t="str">
            <v>Concuerda</v>
          </cell>
          <cell r="FJ216" t="str">
            <v>Relación directa</v>
          </cell>
          <cell r="FK216" t="str">
            <v>Adecuado</v>
          </cell>
          <cell r="FL216" t="str">
            <v>Oportuna</v>
          </cell>
          <cell r="FM216" t="str">
            <v>C4- Se recomienda que el avance se especifique y se describa. De igual manera, que el avance tenga coherencia con lo programado. 
C6 – Se recomienda que el avance cualitativo sea claro y específico, donde se relacione la actividad, producto o avance realizado.
C8- Dentro de las observaciones no se describen las actividades a realizar para cumplir con el avance en el indicador
C9- Para el cargue de las evidencias identificar las que pertenecen a gestión y las que indican el cumplimiento de la meta. 
Se subsana con memorando N° 3-2019-12360
Se registra el 25/04/2019</v>
          </cell>
          <cell r="FN216" t="str">
            <v>Luisa Fernanda Ortiz</v>
          </cell>
          <cell r="FO216" t="str">
            <v>Cumple</v>
          </cell>
          <cell r="FP216" t="str">
            <v>Cumplido</v>
          </cell>
          <cell r="FQ216" t="e">
            <v>#N/A</v>
          </cell>
          <cell r="FR216" t="str">
            <v>Adecuado</v>
          </cell>
          <cell r="FS216" t="str">
            <v>Coherente</v>
          </cell>
          <cell r="FT216" t="str">
            <v>Concuerda</v>
          </cell>
          <cell r="FU216" t="str">
            <v>Concuerda</v>
          </cell>
          <cell r="FV216" t="str">
            <v>Relación directa</v>
          </cell>
          <cell r="FW216" t="str">
            <v>Adecuado</v>
          </cell>
          <cell r="FX216" t="str">
            <v>Oportuna</v>
          </cell>
          <cell r="FY216" t="str">
            <v>El indicador se reportó adecuadamente durante el segundo trimestre, se acogieron las recomendaciones realizadas por la OAP, el reporte es coherente, suficiente, articulado, consistente y oportuno</v>
          </cell>
          <cell r="FZ216" t="str">
            <v>Luisa Fernanda Ortiz</v>
          </cell>
          <cell r="GA216">
            <v>0</v>
          </cell>
          <cell r="GB216" t="str">
            <v>Cumplido</v>
          </cell>
          <cell r="GC216" t="e">
            <v>#N/A</v>
          </cell>
          <cell r="GD216">
            <v>0</v>
          </cell>
          <cell r="GE216">
            <v>0</v>
          </cell>
          <cell r="GF216">
            <v>0</v>
          </cell>
          <cell r="GG216">
            <v>0</v>
          </cell>
          <cell r="GH216">
            <v>0</v>
          </cell>
          <cell r="GI216">
            <v>0</v>
          </cell>
          <cell r="GJ216">
            <v>0</v>
          </cell>
          <cell r="GK216">
            <v>0</v>
          </cell>
          <cell r="GL216">
            <v>0</v>
          </cell>
          <cell r="GM216">
            <v>0</v>
          </cell>
          <cell r="GN216">
            <v>0</v>
          </cell>
          <cell r="GO216" t="e">
            <v>#N/A</v>
          </cell>
          <cell r="GP216">
            <v>0</v>
          </cell>
          <cell r="GQ216">
            <v>0</v>
          </cell>
          <cell r="GR216">
            <v>0</v>
          </cell>
          <cell r="GS216">
            <v>0</v>
          </cell>
          <cell r="GT216">
            <v>0</v>
          </cell>
          <cell r="GU216">
            <v>0</v>
          </cell>
          <cell r="GV216">
            <v>0</v>
          </cell>
          <cell r="GW216">
            <v>0</v>
          </cell>
          <cell r="GX216">
            <v>0</v>
          </cell>
          <cell r="GY216">
            <v>0</v>
          </cell>
          <cell r="GZ216">
            <v>0</v>
          </cell>
          <cell r="HA216">
            <v>1</v>
          </cell>
          <cell r="HB216">
            <v>0</v>
          </cell>
          <cell r="HC216">
            <v>0</v>
          </cell>
          <cell r="HD216">
            <v>1</v>
          </cell>
          <cell r="HE216">
            <v>0</v>
          </cell>
          <cell r="HF216">
            <v>0</v>
          </cell>
          <cell r="HG216">
            <v>1</v>
          </cell>
          <cell r="HH216" t="str">
            <v/>
          </cell>
          <cell r="HI216" t="str">
            <v/>
          </cell>
          <cell r="HJ216" t="str">
            <v/>
          </cell>
          <cell r="HK216">
            <v>3</v>
          </cell>
          <cell r="HL216">
            <v>0</v>
          </cell>
          <cell r="HM216">
            <v>0</v>
          </cell>
          <cell r="HN216">
            <v>0.25</v>
          </cell>
          <cell r="HO216">
            <v>0</v>
          </cell>
          <cell r="HP216">
            <v>0</v>
          </cell>
          <cell r="HQ216">
            <v>0.25</v>
          </cell>
          <cell r="HR216">
            <v>0</v>
          </cell>
          <cell r="HS216">
            <v>0</v>
          </cell>
          <cell r="HT216">
            <v>0.25</v>
          </cell>
          <cell r="HU216">
            <v>0</v>
          </cell>
          <cell r="HV216">
            <v>0</v>
          </cell>
          <cell r="HW216">
            <v>0</v>
          </cell>
          <cell r="HX216">
            <v>0.75</v>
          </cell>
          <cell r="HY216" t="str">
            <v>No Programó</v>
          </cell>
          <cell r="HZ216" t="str">
            <v>No Programó</v>
          </cell>
          <cell r="IA216">
            <v>1</v>
          </cell>
          <cell r="IB216">
            <v>1</v>
          </cell>
          <cell r="IC216">
            <v>1</v>
          </cell>
          <cell r="ID216">
            <v>1</v>
          </cell>
          <cell r="IE216">
            <v>1</v>
          </cell>
          <cell r="IF216">
            <v>1</v>
          </cell>
          <cell r="IG216">
            <v>1</v>
          </cell>
          <cell r="IH216">
            <v>1</v>
          </cell>
          <cell r="II216">
            <v>1</v>
          </cell>
          <cell r="IJ216">
            <v>0.75</v>
          </cell>
          <cell r="IK216">
            <v>1</v>
          </cell>
          <cell r="IL216">
            <v>1</v>
          </cell>
          <cell r="IM216">
            <v>1</v>
          </cell>
          <cell r="IN216">
            <v>1</v>
          </cell>
          <cell r="IP216">
            <v>0.25</v>
          </cell>
        </row>
        <row r="217">
          <cell r="A217">
            <v>10</v>
          </cell>
          <cell r="B217" t="str">
            <v>Subsecretaría Técnica</v>
          </cell>
          <cell r="C217" t="str">
            <v>Subsecretaria Técnica</v>
          </cell>
          <cell r="D217" t="str">
            <v>Cristina Aristizabal Caballero</v>
          </cell>
          <cell r="E217" t="str">
            <v>P1 -  ÉTICA, BUEN GOBIERNO Y TRANSPARENCIA</v>
          </cell>
          <cell r="F217" t="str">
            <v>P1O5 Apoyar el desarrollo óptimo de los proyectos estratégicos, priorizados por el señor Alcalde.</v>
          </cell>
          <cell r="G217" t="str">
            <v>P1O5A2 Apoyar a la Secretaria Distrital de Planeación (SDP) en la consolidación de información y en el  seguimiento de los proyectos estratégicos priorizados por el Alcalde Mayor.</v>
          </cell>
          <cell r="H217" t="str">
            <v>Consolidar Unidad de Gerencia Estratégica para los temas prioritarios de la Administración Distrital</v>
          </cell>
          <cell r="I217" t="str">
            <v>Unidad de Gerencia Estratégica implementada</v>
          </cell>
          <cell r="J217" t="str">
            <v>Informe trimestral con el avance de la Unidad de Gerencia Estratégica, en el marco del componente asociado a la Subsecretaría Técnica del proyecto "Fortalecimiento y modernización de la gestión pública distrital".</v>
          </cell>
          <cell r="K217" t="str">
            <v xml:space="preserve">  Informes trimestrales con el análisis del avance de las actividades que desarrolla la Unidad de Gerencia Estratégica.     </v>
          </cell>
          <cell r="L217" t="str">
            <v>Informes trimestrales con el análisis del avance de las actividades que desarrolla la Unidad de Gerencia Estratégica.</v>
          </cell>
          <cell r="M217">
            <v>0</v>
          </cell>
          <cell r="O217" t="str">
            <v xml:space="preserve">Una Unidad de Gerencia Estratégica </v>
          </cell>
          <cell r="P217" t="str">
            <v>Apoyar la consolidación del modelo de Asociaciones Público Privadas en las entidades del Distrito Capital.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"Bogotá Mejor para Todos"</v>
          </cell>
          <cell r="Q217"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cell r="R217" t="str">
            <v xml:space="preserve">Realizar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 </v>
          </cell>
          <cell r="S217" t="str">
            <v>Constante</v>
          </cell>
          <cell r="T217" t="str">
            <v>Constante</v>
          </cell>
          <cell r="U217" t="str">
            <v>Número</v>
          </cell>
          <cell r="V217" t="str">
            <v>Eficacia</v>
          </cell>
          <cell r="W217" t="str">
            <v>Producto</v>
          </cell>
          <cell r="X217">
            <v>2016</v>
          </cell>
          <cell r="Y217">
            <v>0</v>
          </cell>
          <cell r="Z217">
            <v>2016</v>
          </cell>
          <cell r="AA217">
            <v>1</v>
          </cell>
          <cell r="AB217">
            <v>1</v>
          </cell>
          <cell r="AC217">
            <v>1</v>
          </cell>
          <cell r="AD217">
            <v>1</v>
          </cell>
          <cell r="AE217">
            <v>1</v>
          </cell>
          <cell r="AF217">
            <v>1</v>
          </cell>
          <cell r="AG217" t="str">
            <v>No Aplica</v>
          </cell>
          <cell r="AH217" t="str">
            <v>No Aplica</v>
          </cell>
          <cell r="AI217">
            <v>1</v>
          </cell>
          <cell r="AJ217">
            <v>1</v>
          </cell>
          <cell r="AK217">
            <v>1</v>
          </cell>
          <cell r="AL217">
            <v>1125</v>
          </cell>
          <cell r="AM217" t="str">
            <v>Fortalecimiento y modernización de la gestión pública distrital</v>
          </cell>
          <cell r="AN217" t="str">
            <v>No Aplica</v>
          </cell>
          <cell r="AO217" t="str">
            <v>No Aplica</v>
          </cell>
          <cell r="AP217" t="str">
            <v>No Aplica</v>
          </cell>
          <cell r="AQ217" t="str">
            <v>No Aplica</v>
          </cell>
          <cell r="AR217" t="str">
            <v>No Aplica</v>
          </cell>
          <cell r="AS217" t="str">
            <v>No Aplica</v>
          </cell>
          <cell r="AT217" t="str">
            <v>No Aplica</v>
          </cell>
          <cell r="AU217" t="str">
            <v>No Aplica</v>
          </cell>
          <cell r="AV217" t="str">
            <v>No Aplica</v>
          </cell>
          <cell r="AW217" t="str">
            <v>No Aplica</v>
          </cell>
          <cell r="AX217" t="str">
            <v>No Aplica</v>
          </cell>
          <cell r="AY217" t="str">
            <v>No Aplica</v>
          </cell>
          <cell r="AZ217" t="str">
            <v>No Aplica</v>
          </cell>
          <cell r="BA217" t="str">
            <v>No Aplica</v>
          </cell>
          <cell r="BB217" t="str">
            <v>No Aplica</v>
          </cell>
          <cell r="BC217" t="str">
            <v>No Aplica</v>
          </cell>
          <cell r="BD217" t="str">
            <v>No Aplica</v>
          </cell>
          <cell r="BE217" t="str">
            <v>No Aplica</v>
          </cell>
          <cell r="BF217" t="str">
            <v>No Aplica</v>
          </cell>
          <cell r="BG217" t="str">
            <v>No Aplica</v>
          </cell>
          <cell r="BH217" t="str">
            <v>1.1. Oportunidad</v>
          </cell>
          <cell r="BI217" t="str">
            <v>No Aplica</v>
          </cell>
          <cell r="BJ217" t="str">
            <v>No Aplica</v>
          </cell>
          <cell r="BK217" t="str">
            <v>No Aplica</v>
          </cell>
          <cell r="BL217" t="str">
            <v>No Aplica</v>
          </cell>
          <cell r="BM217" t="str">
            <v>Plan Estratégico InstitucionalPlan de Acción Proyecto de inversión 1125 Fortalecimiento y modernización de la gestión pública distritalOPORTUNIDAD contexto estrategico</v>
          </cell>
          <cell r="BN217" t="str">
            <v>Informe trimestral con el avance de la Unidad de Gerencia Estratégica, en el marco del componente asociado a la Subsecretaría Técnica del proyecto "Fortalecimiento y modernización de la gestión pública distrital".</v>
          </cell>
          <cell r="BO217" t="str">
            <v>Apoyar la consolidación del modelo de Asociaciones Público Privadas en las entidades del Distrito Capital.
Articular y mantener con las entidades distritales, nacionales e internacionales las relaciones para el fortalecimiento y modernización de la gestión pública distrital
Realizar el seguimiento de forma transversal a los planes, programas y proyectos prioritarios de la Administración Distrital para el cumplimiento del Plan de Desarrollo "Bogotá Mejor para Todos"</v>
          </cell>
          <cell r="BP217" t="str">
            <v xml:space="preserve">Realizar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 </v>
          </cell>
          <cell r="BQ217"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cell r="BR217" t="str">
            <v>Constante</v>
          </cell>
          <cell r="BS217">
            <v>1</v>
          </cell>
          <cell r="BT217">
            <v>0</v>
          </cell>
          <cell r="BU217">
            <v>0</v>
          </cell>
          <cell r="BV217">
            <v>1</v>
          </cell>
          <cell r="BW217">
            <v>0</v>
          </cell>
          <cell r="BX217">
            <v>0</v>
          </cell>
          <cell r="BY217">
            <v>1</v>
          </cell>
          <cell r="BZ217">
            <v>0</v>
          </cell>
          <cell r="CA217">
            <v>0</v>
          </cell>
          <cell r="CB217">
            <v>1</v>
          </cell>
          <cell r="CC217">
            <v>0</v>
          </cell>
          <cell r="CD217">
            <v>0</v>
          </cell>
          <cell r="CE217">
            <v>1</v>
          </cell>
          <cell r="CF217">
            <v>0</v>
          </cell>
          <cell r="CG217">
            <v>0</v>
          </cell>
          <cell r="CH217">
            <v>1</v>
          </cell>
          <cell r="CI217">
            <v>0</v>
          </cell>
          <cell r="CJ217">
            <v>0</v>
          </cell>
          <cell r="CK217">
            <v>1</v>
          </cell>
          <cell r="CL217">
            <v>0</v>
          </cell>
          <cell r="CM217">
            <v>0</v>
          </cell>
          <cell r="CN217">
            <v>1</v>
          </cell>
          <cell r="CO217">
            <v>0</v>
          </cell>
          <cell r="CP217">
            <v>0</v>
          </cell>
          <cell r="CQ217">
            <v>1</v>
          </cell>
          <cell r="CR217">
            <v>1</v>
          </cell>
          <cell r="CS217">
            <v>0</v>
          </cell>
          <cell r="CT217" t="str">
            <v/>
          </cell>
          <cell r="CU217" t="str">
            <v>En el indicador: “Unidad de Gerencia…"  para el mes de enero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CV217" t="str">
            <v>En el periodo enero no se presentaron retrasos o dificultadores asociados a la gestión de este indicador.</v>
          </cell>
          <cell r="CW217"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CX217">
            <v>0</v>
          </cell>
          <cell r="CY217" t="str">
            <v/>
          </cell>
          <cell r="CZ217" t="str">
            <v>En el indicador: “Unidad de Gerencia…"  para el mes de febrero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DA217" t="str">
            <v>En el periodo febrero no se presentaron retrasos o dificultadores asociados a la gestión de este indicador.</v>
          </cell>
          <cell r="DB217"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C217">
            <v>1</v>
          </cell>
          <cell r="DD217" t="str">
            <v/>
          </cell>
          <cell r="DE217" t="str">
            <v>En el indicador: “Unidad de Gerencia…" para el mes de marzo se tenían programado producto que dio avance a la magnitud del indicador, así:
1. Archivo “Informe unidad gerencia - I Trimestre 2019”, se consolidan los avances en la gestión y resultados obtenidos durante el primer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 trimestre de 2019 desde la Unidad de Gerencia Estratégica, correspondientes al sector movilidad, se destacan:
• Soluciones operacionales al SITP y TransMilenio
• Sostenibilidad SITP
• Solución a los pequeños propietarios de Coobus y Egobus en el SITP Provisional
• Recuperación de Espacio Público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DF217" t="str">
            <v>En el periodo marzo no se presentaron retrasos o dificultadores asociados a la gestión de este indicador.</v>
          </cell>
          <cell r="DG217" t="str">
            <v>Se contribuyó al seguimiento a la gestión desarrollada desde los contratos asociados a la meta, cual se compone de un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H217">
            <v>0</v>
          </cell>
          <cell r="DI217" t="str">
            <v/>
          </cell>
          <cell r="DJ217" t="str">
            <v>En el indicador: “Unidad de Gerencia…"  para el mes de abril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v>
          </cell>
          <cell r="DK217" t="str">
            <v>En el periodo abril no se presentaron retrasos o dificultadores asociados a la gestión de este indicador.</v>
          </cell>
          <cell r="DL217"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descritos a continuación: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M217">
            <v>0</v>
          </cell>
          <cell r="DN217" t="str">
            <v/>
          </cell>
          <cell r="DO217" t="str">
            <v>En el indicador: “Unidad de Gerencia…"  para el mes de mayo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DP217" t="str">
            <v>En el periodo mayo no se presentaron retrasos o dificultadores asociados a la gestión de este indicador.</v>
          </cell>
          <cell r="DQ217"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R217">
            <v>1</v>
          </cell>
          <cell r="DS217" t="str">
            <v/>
          </cell>
          <cell r="DT217" t="str">
            <v>En el indicador: “Unidad de Gerencia…" para el mes de junio se tenían programado producto que dio avance a la magnitud del indicador, así:
1. Archivo “Informe unidad gerencia - ll Trimestre 2019”, se consolidan los avances en la gestión y resultados obtenidos durante el segundo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ll trimestre de 2019 desde la Unidad de Gerencia Estratégica, correspondientes al sector movilidad, se destacan:
• Bronx Distrito Creativo
• Diseño del espacio público del sendero de las mariposas
• Construcción del parque Gibraltar.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articular y mantener con las entidades distritales, nacionales e internacionales las relaciones para el fortalecimiento y modernización de la gestión pública distrital. 
Se asistió y participó en reuniones de alto nivel con el propósito de realizar el seguimiento de forma transversal a los planes, programas y proyectos prioritarios de la Administración Distrital para el cumplimiento del Plan de Desarrollo “Bogotá Mejor para Todos”- Delivery Unit. 
Se apoyo y gestionó la consolidación del modelo de Asociaciones Público Privadas en las entidades del Distrito Capital.</v>
          </cell>
          <cell r="DU217" t="str">
            <v>En el periodo junio no se presentaron retrasos o dificultadores asociados a la gestión de este indicador.</v>
          </cell>
          <cell r="DV217"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DW217">
            <v>0</v>
          </cell>
          <cell r="DX217" t="str">
            <v/>
          </cell>
          <cell r="DY217" t="str">
            <v>En el indicador: “Unidad de Gerencia…"  para el mes de junio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DZ217" t="str">
            <v>En el periodo julio no se presentaron retrasos o dificultadores asociados a la gestión de este indicador.</v>
          </cell>
          <cell r="EA217"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EB217">
            <v>0</v>
          </cell>
          <cell r="EC217" t="str">
            <v/>
          </cell>
          <cell r="ED217" t="str">
            <v>En el indicador: “Unidad de Gerencia…"  para el mes de agosto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 mediante los cuales se busca articular y mantener con las entidades distritales, nacionales e internacionales las relaciones para el fortalecimiento y modernización de la gestión pública distrital, realizar seguimiento a los planes, programas y proyectos prioritarios de la Administración Distrital- Delivery Unit y apoyar la consolidación del modelo de Asociaciones Público Privadas en el Distrito Capital.</v>
          </cell>
          <cell r="EE217" t="str">
            <v>En el periodo agosto no se presentaron retrasos o dificultadores asociados a la gestión de este indicador.</v>
          </cell>
          <cell r="EF217" t="str">
            <v>Se contribuyó al seguimiento y gestión en el marco de la ejecución de las actividades presupuestales específicamente en lo relacionado a la meta, a través de la cual se financie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EG217">
            <v>1</v>
          </cell>
          <cell r="EH217" t="str">
            <v/>
          </cell>
          <cell r="EI217" t="str">
            <v>Para el mes de septiembre el indicador:  “Unidad de Gerencia…" tenía programado un producto que dio avance a la magnitud del indicador, así:
1. Archivo “Informe unidad gerencia - III Trimestre 2019”, se consolidan los avances en la gestión y resultados obtenidos durante el tercer trimestre de 2019 en la línea de acción denominada “Consolidar una Unidad de Gerencia Estratégica para los temas prioritarios de la Administración Distrital”, la cual da cuenta de la articulación lograda con las entidades distritales, nacionales e internacionales, el desarrollo de acciones en el marco de estrategias de modernización y fortalecimiento de la gestión pública distrital, en frentes prioritarios y de gran impacto como movilidad, modernización institucional, gestión pública, y desarrollo Urbano, el seguimiento efectuado a los planes, programas y proyectos prioritarios de la Administración Distrital para el cumplimiento del Plan de Desarrollo a través del equipo de la Delivery Unit  y el apoyo técnico brindado por asesores expertos a las entidades distritales para la consolidación del modelo de Asociaciones Público Privadas en las entidades del Distrito Capital.
Al respecto, dentro de las acciones impulsadas durante el III trimestre de 2019 desde la Meta Unidad de Gerencia Estratégica, correspondientes al sector movilidad, se destacan:
• patios al SITP
• TransMilenio
• patios de fase III
• patio del zonal
Como aporte a la gestión se avanzó en varios aspectos de acuerdo con las actividades programadas en este periodo a través de los contratos de prestación de servicio del Despacho del Alcalde Mayor y del Secretario General de la Alcaldía Mayor de Bogotá, así:
Consolidación y estudio de los “Informes de Balance Estratégico” enviados por cada sector de la Administración Distrital, relacionados con los proyectos estratégicos desarrollados y por continuar, en este mismo sentido se han revisado informes de gestión y desarrollo institucional entregados por las entidades de la administración Distrital.
En el marco de la identificación y priorización de proyectos de APP, se ha venido realizando la coordinación para hacer el seguimiento a 113 proyectos de APP desde el 01 de enero de 2016 en 14 entidades del distrito capital: Departamento Administrativo de Defensa del Espacio Público -DADEP-, Instituto de Desarrollo Urbano -IDU-, TransMilenio -TM-, Secretaría de Movilidad- SDM-, Instituto Distrital de Recreación y Deporte -IDRD-, Secretaría de Salud -SDS-, Empresa de Renovación Urbana -ERU-, Secretaría General -SG-, Secretaría de Desarrollo Económico -SDDE-, Instituto Para La Economía Social -IPES, Unidad Administrativa de Servicios Públicos -UAESP-, Instituto Distrital de Turismo -IDT-, Secretaría de Educación -SDE- y Secretaría de Seguridad -SDS-.</v>
          </cell>
          <cell r="EJ217" t="str">
            <v>En el periodo septiembre no se presentaron retrasos o dificultadores asociados a la gestión de este indicador.</v>
          </cell>
          <cell r="EK217" t="str">
            <v>Desde la Subsecretaría Técnica se contribuyó al seguimiento y gestión en el marco de la ejecución de las actividades presupuestales específicamente en lo relacionado a la meta - Unidad de Gerencia Estratégica implementada, del proyecto de inversión 1125, a través de la cual se financia el equipo técnico, de carácter asesor, multidisciplinario, calificado y especializado, dedicado a prestar apoyo experto al Despacho del Alcalde, en tres frentes o actividades principales: 
1. Articular y mantener con las entidades distritales, nacionales e internacionales las relaciones para el fortalecimiento y modernización de la gestión pública distrital. 
2. Realizar el seguimiento de forma transversal a los planes, programas y proyectos prioritarios de la Administración Distrital para el cumplimiento del Plan de Desarrollo “Bogotá Mejor para Todos”- Delivery Unit. 
3. Apoyar la consolidación del modelo de Asociaciones Público Privadas en las entidades del Distrito Capital.</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v>3</v>
          </cell>
          <cell r="FB217">
            <v>0</v>
          </cell>
          <cell r="FC217" t="str">
            <v>Cumple</v>
          </cell>
          <cell r="FD217" t="str">
            <v>Cumplido</v>
          </cell>
          <cell r="FE217" t="str">
            <v>Cumplido</v>
          </cell>
          <cell r="FF217" t="str">
            <v>Adecuado</v>
          </cell>
          <cell r="FG217" t="str">
            <v>Coherente</v>
          </cell>
          <cell r="FH217" t="str">
            <v>Concuerda</v>
          </cell>
          <cell r="FI217" t="str">
            <v>Concuerda</v>
          </cell>
          <cell r="FJ217" t="str">
            <v>Relación directa</v>
          </cell>
          <cell r="FK217" t="str">
            <v>Adecuado</v>
          </cell>
          <cell r="FL217" t="str">
            <v>Oportuna</v>
          </cell>
          <cell r="FM217" t="str">
            <v>C4- Se recomienda que el avance se especifique y se describa,pues no indica la consolidación del informe programado para el período. 
C6 - Se recomienda que el avance cualitativo relacione y especifique la actividad, producto o avance realizado. En este caso la consolidación del informe programado. 
Dentro de los beneficios no incluir las actividades a realizar, describir el impácto que genera realizarlas. 
Se subsana con memorando N° 3-2019-12360
Se registra el 25/04/2019</v>
          </cell>
          <cell r="FN217" t="str">
            <v>Luisa Fernanda Ortiz</v>
          </cell>
          <cell r="FO217" t="str">
            <v>Cumple</v>
          </cell>
          <cell r="FP217" t="str">
            <v>Cumplido</v>
          </cell>
          <cell r="FQ217" t="e">
            <v>#N/A</v>
          </cell>
          <cell r="FR217" t="str">
            <v>Adecuado</v>
          </cell>
          <cell r="FS217" t="str">
            <v>Coherente</v>
          </cell>
          <cell r="FT217" t="str">
            <v>Concuerda</v>
          </cell>
          <cell r="FU217" t="str">
            <v>Concuerda</v>
          </cell>
          <cell r="FV217" t="str">
            <v>Relación directa</v>
          </cell>
          <cell r="FW217" t="str">
            <v>Adecuado</v>
          </cell>
          <cell r="FX217" t="str">
            <v>Oportuna</v>
          </cell>
          <cell r="FY217" t="str">
            <v>El indicador se reportó adecuadamente durante el segundo trimestre, se acogieron las recomendaciones realizadas por la OAP, el reporte es coherente, suficiente, articulado, consistente y oportuno</v>
          </cell>
          <cell r="FZ217" t="str">
            <v>Luisa Fernanda Ortiz</v>
          </cell>
          <cell r="GA217">
            <v>0</v>
          </cell>
          <cell r="GB217" t="str">
            <v>Cumplido</v>
          </cell>
          <cell r="GC217" t="e">
            <v>#N/A</v>
          </cell>
          <cell r="GD217">
            <v>0</v>
          </cell>
          <cell r="GE217">
            <v>0</v>
          </cell>
          <cell r="GF217">
            <v>0</v>
          </cell>
          <cell r="GG217">
            <v>0</v>
          </cell>
          <cell r="GH217">
            <v>0</v>
          </cell>
          <cell r="GI217">
            <v>0</v>
          </cell>
          <cell r="GJ217">
            <v>0</v>
          </cell>
          <cell r="GK217">
            <v>0</v>
          </cell>
          <cell r="GL217">
            <v>0</v>
          </cell>
          <cell r="GM217">
            <v>0</v>
          </cell>
          <cell r="GN217">
            <v>0</v>
          </cell>
          <cell r="GO217" t="e">
            <v>#N/A</v>
          </cell>
          <cell r="GP217">
            <v>0</v>
          </cell>
          <cell r="GQ217">
            <v>0</v>
          </cell>
          <cell r="GR217">
            <v>0</v>
          </cell>
          <cell r="GS217">
            <v>0</v>
          </cell>
          <cell r="GT217">
            <v>0</v>
          </cell>
          <cell r="GU217">
            <v>0</v>
          </cell>
          <cell r="GV217">
            <v>0</v>
          </cell>
          <cell r="GW217">
            <v>0</v>
          </cell>
          <cell r="GX217">
            <v>0</v>
          </cell>
          <cell r="GY217">
            <v>0</v>
          </cell>
          <cell r="GZ217">
            <v>0</v>
          </cell>
          <cell r="HA217">
            <v>1</v>
          </cell>
          <cell r="HB217">
            <v>0</v>
          </cell>
          <cell r="HC217">
            <v>0</v>
          </cell>
          <cell r="HD217">
            <v>1</v>
          </cell>
          <cell r="HE217">
            <v>0</v>
          </cell>
          <cell r="HF217">
            <v>0</v>
          </cell>
          <cell r="HG217">
            <v>1</v>
          </cell>
          <cell r="HH217" t="str">
            <v/>
          </cell>
          <cell r="HI217" t="str">
            <v/>
          </cell>
          <cell r="HJ217" t="str">
            <v/>
          </cell>
          <cell r="HK217">
            <v>3</v>
          </cell>
          <cell r="HL217">
            <v>0</v>
          </cell>
          <cell r="HM217">
            <v>0</v>
          </cell>
          <cell r="HN217">
            <v>1</v>
          </cell>
          <cell r="HO217">
            <v>0</v>
          </cell>
          <cell r="HP217">
            <v>0</v>
          </cell>
          <cell r="HQ217">
            <v>1</v>
          </cell>
          <cell r="HR217">
            <v>0</v>
          </cell>
          <cell r="HS217">
            <v>0</v>
          </cell>
          <cell r="HT217">
            <v>1</v>
          </cell>
          <cell r="HU217">
            <v>0</v>
          </cell>
          <cell r="HV217">
            <v>0</v>
          </cell>
          <cell r="HW217">
            <v>0</v>
          </cell>
          <cell r="HX217">
            <v>0.25</v>
          </cell>
          <cell r="HY217" t="str">
            <v>No Programó</v>
          </cell>
          <cell r="HZ217" t="str">
            <v>No Programó</v>
          </cell>
          <cell r="IA217">
            <v>1</v>
          </cell>
          <cell r="IB217">
            <v>1</v>
          </cell>
          <cell r="IC217">
            <v>1</v>
          </cell>
          <cell r="ID217">
            <v>1</v>
          </cell>
          <cell r="IE217">
            <v>1</v>
          </cell>
          <cell r="IF217">
            <v>1</v>
          </cell>
          <cell r="IG217">
            <v>1</v>
          </cell>
          <cell r="IH217">
            <v>1</v>
          </cell>
          <cell r="II217">
            <v>1</v>
          </cell>
          <cell r="IJ217">
            <v>0.75</v>
          </cell>
          <cell r="IK217">
            <v>1</v>
          </cell>
          <cell r="IL217">
            <v>1</v>
          </cell>
          <cell r="IM217">
            <v>1</v>
          </cell>
          <cell r="IN217">
            <v>1</v>
          </cell>
          <cell r="IP217">
            <v>0.33333333333333331</v>
          </cell>
        </row>
        <row r="218">
          <cell r="A218" t="str">
            <v>10A</v>
          </cell>
          <cell r="B218" t="str">
            <v>Subsecretaría Técnica</v>
          </cell>
          <cell r="C218" t="str">
            <v>Subsecretaria Técnica</v>
          </cell>
          <cell r="D218" t="str">
            <v>Cristina Aristizabal Caballero</v>
          </cell>
          <cell r="E218" t="str">
            <v>P1 -  ÉTICA, BUEN GOBIERNO Y TRANSPARENCIA</v>
          </cell>
          <cell r="F218" t="str">
            <v>P1O5 Apoyar el desarrollo óptimo de los proyectos estratégicos, priorizados por el señor Alcalde.</v>
          </cell>
          <cell r="G218" t="str">
            <v>P1O5A2 Apoyar a la Secretaria Distrital de Planeación (SDP) en la consolidación de información y en el  seguimiento de los proyectos estratégicos priorizados por el Alcalde Mayor.</v>
          </cell>
          <cell r="H218" t="str">
            <v xml:space="preserve">Mantener Agenda Gubernamental articulada en el Distrito Capital </v>
          </cell>
          <cell r="I218" t="str">
            <v>Una agenda gubernamental articulada</v>
          </cell>
          <cell r="J218" t="str">
            <v>Informe trimestral con el avance de las actividades desarrolladas por la Agenda Gubernamental, en el marco del componente asociado a la Subsecretaría Técnica del proyecto "Fortalecimiento y modernización de la gestión pública distrital".</v>
          </cell>
          <cell r="K218" t="str">
            <v xml:space="preserve">  Informes trimestrales con el análisis del avance de las actividades que desarrolla la Agenda Gubernamental      </v>
          </cell>
          <cell r="L218" t="str">
            <v xml:space="preserve">Informes trimestrales con el análisis del avance de las actividades que desarrolla la Agenda Gubernamental </v>
          </cell>
          <cell r="M218">
            <v>0</v>
          </cell>
          <cell r="O218" t="str">
            <v>Una agenda gubernamental articulada</v>
          </cell>
          <cell r="P218" t="str">
            <v>Apoyar técnicamente el desarrollo de actividades dirigidas al fortalecimiento y modernizacion de la gestión pública distrital.
Coordinar la estrategia interna e interinstitucional, logística y de operaciones del despacho del Alcalde Mayor para llevar a cabo la articulación de la agenda gubernamental</v>
          </cell>
          <cell r="Q218"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cell r="R218" t="str">
            <v>Realizar seguimiento a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S218" t="str">
            <v>Constante</v>
          </cell>
          <cell r="T218" t="str">
            <v>Constante</v>
          </cell>
          <cell r="U218" t="str">
            <v>Número</v>
          </cell>
          <cell r="V218" t="str">
            <v>Eficacia</v>
          </cell>
          <cell r="W218" t="str">
            <v>Producto</v>
          </cell>
          <cell r="X218">
            <v>2016</v>
          </cell>
          <cell r="Y218">
            <v>0</v>
          </cell>
          <cell r="Z218">
            <v>2016</v>
          </cell>
          <cell r="AA218">
            <v>1</v>
          </cell>
          <cell r="AB218">
            <v>1</v>
          </cell>
          <cell r="AC218">
            <v>1</v>
          </cell>
          <cell r="AD218">
            <v>1</v>
          </cell>
          <cell r="AE218">
            <v>1</v>
          </cell>
          <cell r="AF218">
            <v>1</v>
          </cell>
          <cell r="AG218" t="str">
            <v>No Aplica</v>
          </cell>
          <cell r="AH218" t="str">
            <v>No Aplica</v>
          </cell>
          <cell r="AI218" t="str">
            <v>No Aplica</v>
          </cell>
          <cell r="AJ218">
            <v>1</v>
          </cell>
          <cell r="AK218">
            <v>1</v>
          </cell>
          <cell r="AL218">
            <v>1125</v>
          </cell>
          <cell r="AM218" t="str">
            <v>Fortalecimiento y modernización de la gestión pública distrital</v>
          </cell>
          <cell r="AN218" t="str">
            <v>No Aplica</v>
          </cell>
          <cell r="AO218" t="str">
            <v>No Aplica</v>
          </cell>
          <cell r="AP218" t="str">
            <v>No Aplica</v>
          </cell>
          <cell r="AQ218" t="str">
            <v>No Aplica</v>
          </cell>
          <cell r="AR218" t="str">
            <v>No Aplica</v>
          </cell>
          <cell r="AS218" t="str">
            <v>No Aplica</v>
          </cell>
          <cell r="AT218" t="str">
            <v>No Aplica</v>
          </cell>
          <cell r="AU218" t="str">
            <v>No Aplica</v>
          </cell>
          <cell r="AV218" t="str">
            <v>No Aplica</v>
          </cell>
          <cell r="AW218" t="str">
            <v>No Aplica</v>
          </cell>
          <cell r="AX218" t="str">
            <v>No Aplica</v>
          </cell>
          <cell r="AY218" t="str">
            <v>No Aplica</v>
          </cell>
          <cell r="AZ218" t="str">
            <v>No Aplica</v>
          </cell>
          <cell r="BA218" t="str">
            <v>No Aplica</v>
          </cell>
          <cell r="BB218" t="str">
            <v>No Aplica</v>
          </cell>
          <cell r="BC218" t="str">
            <v>No Aplica</v>
          </cell>
          <cell r="BD218" t="str">
            <v>No Aplica</v>
          </cell>
          <cell r="BE218" t="str">
            <v>No Aplica</v>
          </cell>
          <cell r="BF218" t="str">
            <v>No Aplica</v>
          </cell>
          <cell r="BG218" t="str">
            <v>No Aplica</v>
          </cell>
          <cell r="BH218" t="str">
            <v>2.1. Oportunidad</v>
          </cell>
          <cell r="BI218" t="str">
            <v>No Aplica</v>
          </cell>
          <cell r="BJ218" t="str">
            <v>No Aplica</v>
          </cell>
          <cell r="BK218" t="str">
            <v>No Aplica</v>
          </cell>
          <cell r="BL218" t="str">
            <v>No Aplica</v>
          </cell>
          <cell r="BM218" t="str">
            <v>Plan de Acción Proyecto de inversión 1125 Fortalecimiento y modernización de la gestión pública distritalOPORTUNIDAD contexto estrategico</v>
          </cell>
          <cell r="BN218" t="str">
            <v>Informe trimestral con el avance de las actividades desarrolladas por la Agenda Gubernamental, en el marco del componente asociado a la Subsecretaría Técnica del proyecto "Fortalecimiento y modernización de la gestión pública distrital".</v>
          </cell>
          <cell r="BO218" t="str">
            <v>Apoyar técnicamente el desarrollo de actividades dirigidas al fortalecimiento y modernizacion de la gestión pública distrital.
Coordinar la estrategia interna e interinstitucional, logística y de operaciones del despacho del Alcalde Mayor para llevar a cabo la articulación de la agenda gubernamental</v>
          </cell>
          <cell r="BP218" t="str">
            <v>Realizar seguimiento a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BQ218" t="str">
            <v>Informes presentados por los contratistas asociados al proyecto de inversión 1125 "Fortalecimiento y modernización de la gestión pública distrital". En esta carpeta se tiene información consolidada de la gestión de la meta, así:
Actas.
Reporte presupuestal.
Listados de Asistencia.
Presentaciones.
Memorandos .
Informe Técnico.</v>
          </cell>
          <cell r="BR218" t="str">
            <v>Constante</v>
          </cell>
          <cell r="BS218">
            <v>1</v>
          </cell>
          <cell r="BT218">
            <v>0</v>
          </cell>
          <cell r="BU218">
            <v>0</v>
          </cell>
          <cell r="BV218">
            <v>1</v>
          </cell>
          <cell r="BW218">
            <v>0</v>
          </cell>
          <cell r="BX218">
            <v>0</v>
          </cell>
          <cell r="BY218">
            <v>1</v>
          </cell>
          <cell r="BZ218">
            <v>0</v>
          </cell>
          <cell r="CA218">
            <v>0</v>
          </cell>
          <cell r="CB218">
            <v>1</v>
          </cell>
          <cell r="CC218">
            <v>0</v>
          </cell>
          <cell r="CD218">
            <v>0</v>
          </cell>
          <cell r="CE218">
            <v>1</v>
          </cell>
          <cell r="CF218">
            <v>0</v>
          </cell>
          <cell r="CG218">
            <v>0</v>
          </cell>
          <cell r="CH218">
            <v>1</v>
          </cell>
          <cell r="CI218">
            <v>0</v>
          </cell>
          <cell r="CJ218">
            <v>0</v>
          </cell>
          <cell r="CK218">
            <v>1</v>
          </cell>
          <cell r="CL218">
            <v>0</v>
          </cell>
          <cell r="CM218">
            <v>0</v>
          </cell>
          <cell r="CN218">
            <v>1</v>
          </cell>
          <cell r="CO218">
            <v>0</v>
          </cell>
          <cell r="CP218">
            <v>0</v>
          </cell>
          <cell r="CQ218">
            <v>1</v>
          </cell>
          <cell r="CR218">
            <v>1</v>
          </cell>
          <cell r="CS218">
            <v>0</v>
          </cell>
          <cell r="CT218" t="str">
            <v/>
          </cell>
          <cell r="CU218" t="str">
            <v>En el indicador: “Agenda Gubernamental…"  para el mes de enero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CV218" t="str">
            <v>En el periodo enero no se presentaron retrasos o dificultadores asociados a la gestión de este indicador.</v>
          </cell>
          <cell r="CW218"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CX218">
            <v>0</v>
          </cell>
          <cell r="CY218" t="str">
            <v/>
          </cell>
          <cell r="CZ218" t="str">
            <v>En el indicador: “Agenda Gubernamental…"  para el mes de febrero no se tenían programados productos que dieran avance a la magnitud del indicador.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DA218" t="str">
            <v>En el periodo febrero no se presentaron retrasos o dificultadores asociados a la gestión de este indicador.</v>
          </cell>
          <cell r="DB218"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C218">
            <v>1</v>
          </cell>
          <cell r="DD218" t="str">
            <v/>
          </cell>
          <cell r="DE218" t="str">
            <v>En el indicador: “Agenda Gubernamental…"  para el mes de marzo se tenían programado producto que dio avance a la magnitud del indicador, así:
1. Archivo “Informe agenda gubernamental - I Trimestre 2019”,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Fueron puestas en marcha diferentes estrategias para servir de enlace entre la Administración Distrital y la comunidad. Se efectuó un seguimiento detallado a la ejecución y avances del contrato N° 559-2018 suscrito entre la Secretaria General y UNIÓN TEMPORAL DT-BANCA para la prestación de servicios de apoyo logístico.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DF218" t="str">
            <v>En el periodo marzo no se presentaron retrasos o dificultadores asociados a la gestión de este indicador.</v>
          </cell>
          <cell r="DG218" t="str">
            <v>Se contribuyó al seguimiento de la gestión desarrollada desde los contratos asociados a la meta en aquellas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H218">
            <v>0</v>
          </cell>
          <cell r="DI218" t="str">
            <v/>
          </cell>
          <cell r="DJ218" t="str">
            <v>En el indicador: “Agenda Gubernamental…"  para el mes de febrero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del Despacho del Alcalde Mayor y del Secretario General de la Alcaldía Mayor de Bogotá.</v>
          </cell>
          <cell r="DK218" t="str">
            <v>En el periodo abril no se presentaron retrasos o dificultadores asociados a la gestión de este indicador.</v>
          </cell>
          <cell r="DL218" t="str">
            <v>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M218">
            <v>0</v>
          </cell>
          <cell r="DN218" t="str">
            <v/>
          </cell>
          <cell r="DO218" t="str">
            <v>En el indicador: “Agenda Gubernamental…"  para el mes de mayo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4140000-559-2018) y de operaciones del despacho del Alcalde Mayor para llevar a cabo la articulación de la agenda gubernamental.</v>
          </cell>
          <cell r="DP218" t="str">
            <v>En el periodo mayo no se presentaron retrasos o dificultadores asociados a la gestión de este indicador.</v>
          </cell>
          <cell r="DQ218"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R218">
            <v>1</v>
          </cell>
          <cell r="DS218" t="str">
            <v/>
          </cell>
          <cell r="DT218" t="str">
            <v>En el indicador: “Agenda Gubernamental…"  para el mes de junio se tenían programado producto que dio avance a la magnitud del indicador, así:
1. Archivo “Informe agenda gubernamental - I Trimestre 2019”,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a las actividades programadas en este periodo a través de los contratos de prestación de servicio del Despacho del Alcalde Mayor y del Secretario General de la Alcaldía Mayor de Bogotá, así:
Se asistió y participó en reuniones de alto nivel con el propósito de coordinar la estrategia interna, interinstitucional, logística y de operaciones del despacho del Alcalde Mayor para llevar a cabo la articulación de la agenda gubernamental
Se gestionó los requerimientos asociados a la bolsa logística, que tiene como objetivo el apoyo técnico al desarrollo de actividades dirigidas al fortalecimiento y modernización de la gestión pública distrital.
Se participo en las actividades dirigidas al fortalecimiento y modernización de la gestión pública distrital.</v>
          </cell>
          <cell r="DU218" t="str">
            <v>En el periodo junio no se presentaron retrasos o dificultadores asociados a la gestión de este indicador.</v>
          </cell>
          <cell r="DV218" t="str">
            <v>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DW218">
            <v>0</v>
          </cell>
          <cell r="DX218" t="str">
            <v/>
          </cell>
          <cell r="DY218" t="str">
            <v>En el indicador: “Agenda Gubernamental…"  para el mes de julio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v>
          </cell>
          <cell r="DZ218" t="str">
            <v>En el periodo julio no se presentaron retrasos o dificultadores asociados a la gestión de este indicador.</v>
          </cell>
          <cell r="EA218"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EB218">
            <v>0</v>
          </cell>
          <cell r="EC218" t="str">
            <v/>
          </cell>
          <cell r="ED218" t="str">
            <v>En el indicador: “Agenda Gubernamental…"  para el mes de agosto no se tenían programados productos que dieran avance a la magnitud del indicador.
Como aporte a la gestión se avanzó en varios aspectos de acuerdo a las actividades programadas en este periodo y se realizó un seguimiento, control y gestión de recursos asociados a esta meta mediante la cual se financian contratos de prestación de servicio mediante los cuales se busca Coordinar la estrategia interna, interinstitucional, logística (Contrato de Prestación de Servicios 4140000-559-UNIÓN TEMPORAL DT-BANCA) y de operaciones del despacho del Alcalde Mayor para llevar a cabo la articulación de la agenda gubernamental.</v>
          </cell>
          <cell r="EE218" t="str">
            <v>En el periodo agosto no se presentaron retrasos o dificultadores asociados a la gestión de este indicador.</v>
          </cell>
          <cell r="EF218" t="str">
            <v xml:space="preserve"> Se contribuyó al seguimiento y gestión en el marco de la ejecución de las actividades específicamente en el componente gerenciado por la Subsecretaria Técnica,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EG218">
            <v>1</v>
          </cell>
          <cell r="EH218" t="str">
            <v/>
          </cell>
          <cell r="EI218" t="str">
            <v>Para el mes de septiembre el indicador:  “Agenda Gubernamental…" tenía programado producto que da cuenta del avance a la magnitud del indicador, así:
1. Archivo “Informe agenda gubernamental - III Trimestre 2019”, mediante el cual se consolidan las acciones a través de las cuales se prestó acompañamiento al despacho del Alcalde Mayor en diferentes actividades y asesoramiento técnico de carácter legal. Al respecto, fueron atendidas consultas de alta complejidad e incidencia para la administración Distrital, brindando un mayor respaldo jurídico y baja probabilidad en la materialización de riesgos. 
Por otra parte, respecto a la estrategia interna, interinstitucional, logística y de operaciones del despacho del Alcalde Mayor, se efectuó control, priorización y agendamiento de las reuniones técnicas, y la coordinación y seguimiento a las invitaciones internacionales. 
Como aporte a la gestión se avanzó en varios aspectos de acuerdo con las actividades programadas en este periodo a través de los contratos de prestación de servicio del Despacho del Alcalde Mayor y del Secretario General de la Alcaldía Mayor de Bogotá, así:
Durante este periodo respecto a la ejecución de los servicios prestados a la Secretaria General por asesores expertos y especializados, fueron proferidos conceptos jurídicos escritos mediante los cuales se absolvieron diferentes interrogantes formulados por la Secretaria General de la Alcaldía Mayor de Bogotá D.C. en diferentes temas en especial temas estratégicos como el proyecto nuevo CAD donde se resolvieron consultas puntuales formuladas desde la Secretaría General.
La estrategia interna, interinstitucional, logística y de operaciones del despacho del Alcalde Mayor es otro de los frentes que aborda el mantenimiento de la Agenda Gubernamental articulada. Al respecto, desde el comienzo de la actual administración la Secretaría General en el marco de sus funciones y contando con el apoyo de dependencias como la Oficina de Protocolo y la Secretaria Privada, han realizado diferentes actividades de apoyo al Despacho del Alcalde Mayor para operativizar su estrategia de relacionamiento interno y externo con las entidades para llevar a cabo todos aquellos planes, programas y proyectos definidos en el Plan de Desarrollo “Bogotá Mejor para Todos”.</v>
          </cell>
          <cell r="EJ218" t="str">
            <v>En el periodo septiembre no se presentaron retrasos o dificultadores asociados a la gestión de este indicador.</v>
          </cell>
          <cell r="EK218" t="str">
            <v>Desde la Subsecretaría Técnica se contribuyó al seguimiento y gestión en el marco de la ejecución de las actividades presupuestales específicamente en lo relacionado a la meta – Una agenda gubernamental articulada, del proyecto de inversión 1125, a través de la cual se lideran entre otros los siguientes mecanismos de impulso a la agenda gubernamental distrital y promoción de la modernización de la gestión a través de acciones como: 
1. Coordinar la estrategia interna, interinstitucional, logística y de operaciones del despacho del Alcalde Mayor para llevar a cabo la articulación de la agenda gubernamental
2. Apoyar técnicamente el desarrollo de actividades dirigidas al fortalecimiento y modernización de la gestión pública distrital.
Teniendo en cuenta la clasificación y agrupamiento de las acciones enmarcadas en la coordinación de la Agenda Gubernamental del Alcalde Mayor.</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v>3</v>
          </cell>
          <cell r="FB218">
            <v>0</v>
          </cell>
          <cell r="FC218" t="str">
            <v>Cumple</v>
          </cell>
          <cell r="FD218" t="str">
            <v>Cumplido</v>
          </cell>
          <cell r="FE218" t="str">
            <v>Cumplido</v>
          </cell>
          <cell r="FF218" t="str">
            <v>Adecuado</v>
          </cell>
          <cell r="FG218" t="str">
            <v>Coherente</v>
          </cell>
          <cell r="FH218" t="str">
            <v>Concuerda</v>
          </cell>
          <cell r="FI218" t="str">
            <v>Concuerda</v>
          </cell>
          <cell r="FJ218" t="str">
            <v>Relación directa</v>
          </cell>
          <cell r="FK218" t="str">
            <v>Adecuado</v>
          </cell>
          <cell r="FL218" t="str">
            <v>Oportuna</v>
          </cell>
          <cell r="FM218" t="str">
            <v>C4- Se recomienda que el avance se especifique y se describa,pues no indica la consolidación del informe programado para el período. 
C6 - Se recomienda que el avance cualitativo relacione y especifique la actividad, producto o avance realizado. En este caso la consolidación del informe programado. 
Dentro de los beneficios no incluir las actividades a realizar, describir el impácto que genera realizarlas. 
Se subsana con memorando N° 3-2019-12360
Se registra el 25/04/2019</v>
          </cell>
          <cell r="FN218" t="str">
            <v>Luisa Fernanda Ortiz</v>
          </cell>
          <cell r="FO218" t="str">
            <v>Cumple</v>
          </cell>
          <cell r="FP218" t="str">
            <v>Cumplido</v>
          </cell>
          <cell r="FQ218" t="e">
            <v>#N/A</v>
          </cell>
          <cell r="FR218" t="str">
            <v>Adecuado</v>
          </cell>
          <cell r="FS218" t="str">
            <v>Coherente</v>
          </cell>
          <cell r="FT218" t="str">
            <v>Concuerda</v>
          </cell>
          <cell r="FU218" t="str">
            <v>Concuerda</v>
          </cell>
          <cell r="FV218" t="str">
            <v>Relación directa</v>
          </cell>
          <cell r="FW218" t="str">
            <v>Adecuado</v>
          </cell>
          <cell r="FX218" t="str">
            <v>Oportuna</v>
          </cell>
          <cell r="FY218" t="str">
            <v>El indicador se reportó adecuadamente durante el segundo trimestre, se acogieron las recomendaciones realizadas por la OAP, el reporte es coherente, suficiente, articulado, consistente y oportuno</v>
          </cell>
          <cell r="FZ218" t="str">
            <v>Luisa Fernanda Ortiz</v>
          </cell>
          <cell r="GA218">
            <v>0</v>
          </cell>
          <cell r="GB218" t="str">
            <v>Cumplido</v>
          </cell>
          <cell r="GC218" t="e">
            <v>#N/A</v>
          </cell>
          <cell r="GD218">
            <v>0</v>
          </cell>
          <cell r="GE218">
            <v>0</v>
          </cell>
          <cell r="GF218">
            <v>0</v>
          </cell>
          <cell r="GG218">
            <v>0</v>
          </cell>
          <cell r="GH218">
            <v>0</v>
          </cell>
          <cell r="GI218">
            <v>0</v>
          </cell>
          <cell r="GJ218">
            <v>0</v>
          </cell>
          <cell r="GK218">
            <v>0</v>
          </cell>
          <cell r="GL218">
            <v>0</v>
          </cell>
          <cell r="GM218">
            <v>0</v>
          </cell>
          <cell r="GN218">
            <v>0</v>
          </cell>
          <cell r="GO218" t="e">
            <v>#N/A</v>
          </cell>
          <cell r="GP218">
            <v>0</v>
          </cell>
          <cell r="GQ218">
            <v>0</v>
          </cell>
          <cell r="GR218">
            <v>0</v>
          </cell>
          <cell r="GS218">
            <v>0</v>
          </cell>
          <cell r="GT218">
            <v>0</v>
          </cell>
          <cell r="GU218">
            <v>0</v>
          </cell>
          <cell r="GV218">
            <v>0</v>
          </cell>
          <cell r="GW218">
            <v>0</v>
          </cell>
          <cell r="GX218">
            <v>0</v>
          </cell>
          <cell r="GY218">
            <v>0</v>
          </cell>
          <cell r="GZ218">
            <v>0</v>
          </cell>
          <cell r="HA218">
            <v>1</v>
          </cell>
          <cell r="HB218">
            <v>0</v>
          </cell>
          <cell r="HC218">
            <v>0</v>
          </cell>
          <cell r="HD218">
            <v>1</v>
          </cell>
          <cell r="HE218">
            <v>0</v>
          </cell>
          <cell r="HF218">
            <v>0</v>
          </cell>
          <cell r="HG218">
            <v>1</v>
          </cell>
          <cell r="HH218" t="str">
            <v/>
          </cell>
          <cell r="HI218" t="str">
            <v/>
          </cell>
          <cell r="HJ218" t="str">
            <v/>
          </cell>
          <cell r="HK218">
            <v>3</v>
          </cell>
          <cell r="HL218">
            <v>0</v>
          </cell>
          <cell r="HM218">
            <v>0</v>
          </cell>
          <cell r="HN218">
            <v>1</v>
          </cell>
          <cell r="HO218">
            <v>0</v>
          </cell>
          <cell r="HP218">
            <v>0</v>
          </cell>
          <cell r="HQ218">
            <v>1</v>
          </cell>
          <cell r="HR218">
            <v>0</v>
          </cell>
          <cell r="HS218">
            <v>0</v>
          </cell>
          <cell r="HT218">
            <v>1</v>
          </cell>
          <cell r="HU218">
            <v>0</v>
          </cell>
          <cell r="HV218">
            <v>0</v>
          </cell>
          <cell r="HW218">
            <v>0</v>
          </cell>
          <cell r="HX218">
            <v>0.25</v>
          </cell>
          <cell r="HY218" t="str">
            <v>No Programó</v>
          </cell>
          <cell r="HZ218" t="str">
            <v>No Programó</v>
          </cell>
          <cell r="IA218">
            <v>1</v>
          </cell>
          <cell r="IB218">
            <v>1</v>
          </cell>
          <cell r="IC218">
            <v>1</v>
          </cell>
          <cell r="ID218">
            <v>1</v>
          </cell>
          <cell r="IE218">
            <v>1</v>
          </cell>
          <cell r="IF218">
            <v>1</v>
          </cell>
          <cell r="IG218">
            <v>1</v>
          </cell>
          <cell r="IH218">
            <v>1</v>
          </cell>
          <cell r="II218">
            <v>1</v>
          </cell>
          <cell r="IJ218">
            <v>0.75</v>
          </cell>
          <cell r="IK218">
            <v>1</v>
          </cell>
          <cell r="IL218">
            <v>1</v>
          </cell>
          <cell r="IM218">
            <v>1</v>
          </cell>
          <cell r="IN218">
            <v>1</v>
          </cell>
          <cell r="IP218">
            <v>0.33333333333333331</v>
          </cell>
        </row>
        <row r="219">
          <cell r="A219" t="str">
            <v>10I</v>
          </cell>
          <cell r="B219" t="str">
            <v>Subsecretaría Técnica</v>
          </cell>
          <cell r="C219" t="str">
            <v>Subsecretaria Técnica</v>
          </cell>
          <cell r="D219" t="str">
            <v>Cristina Aristizabal Caballero</v>
          </cell>
          <cell r="E219" t="str">
            <v>P1 -  ÉTICA, BUEN GOBIERNO Y TRANSPARENCIA</v>
          </cell>
          <cell r="F219" t="str">
            <v>P1O2 Fortalecer la capacidad de formulación, implementación y seguimiento, de la política pública de competencia de la Secretaría General; así como las estrategias y mecanismos de evaluación.</v>
          </cell>
          <cell r="G219" t="str">
            <v>P1O2A2 Realizar seguimiento a los resultados de los programas pertenecientes al Eje cuatro (4) "Gobierno Legítimo, Fortalecimiento Local y Eficiencia"</v>
          </cell>
          <cell r="H219" t="str">
            <v xml:space="preserve">Generar informes técnicos de coordinación de la Subsecretaria Técnica. </v>
          </cell>
          <cell r="I219" t="str">
            <v>Informes técnicos de coordinación de la Subsecretaria Técnica, generados.</v>
          </cell>
          <cell r="J219" t="str">
            <v xml:space="preserve">La Subsecretaría Técnica realiza informes trimestrales técnicos de orientación y coordinación con el fin de fortalecer y cumplir los objetivos misionales de la dependencia. </v>
          </cell>
          <cell r="K219" t="str">
            <v xml:space="preserve">  Informes trimestrales con la orientación y coordinación técnica de la Subsecretaría Técnica     </v>
          </cell>
          <cell r="L219" t="str">
            <v>Informes trimestrales con la orientación y coordinación técnica de la Subsecretaría Técnica</v>
          </cell>
          <cell r="M219">
            <v>0</v>
          </cell>
          <cell r="O219" t="str">
            <v>Informes de lineamientos y orientación (actas, informes, documentos insumo Su técnica, agenda y orden del día)</v>
          </cell>
          <cell r="P219" t="str">
            <v>* Desarrollo de cronograma.
* Asistencia a instancias.
* Monitoreo de aspectos relevantes.
* Desarrollo de informes, actas o registros.</v>
          </cell>
          <cell r="Q219" t="str">
            <v>Capeta Institucional Subsecretaria Técnica / Informe Gestión. En esta carpeta se tiene información consolidada así:
Actas.
Reporte presupuestal.
Listados de Asistencia.
Presentaciones.
Memorandos.
Informe Técnico.</v>
          </cell>
          <cell r="R219" t="str">
            <v>Consolidar en un documento técnico la gestión y lineamientos técnicos hacia las dependencias de la Subsecretaria Técnica y otras instancias en los diferentes escenarios que por obligación propia del cargo o por delegación del Secretario General, participa la Subsecretaria.</v>
          </cell>
          <cell r="S219" t="str">
            <v>Suma</v>
          </cell>
          <cell r="T219" t="str">
            <v>Suma</v>
          </cell>
          <cell r="U219" t="str">
            <v>Número</v>
          </cell>
          <cell r="V219" t="str">
            <v>Eficiencia</v>
          </cell>
          <cell r="W219" t="str">
            <v>Producto</v>
          </cell>
          <cell r="X219">
            <v>2018</v>
          </cell>
          <cell r="Y219">
            <v>0</v>
          </cell>
          <cell r="Z219">
            <v>2018</v>
          </cell>
          <cell r="AA219">
            <v>0</v>
          </cell>
          <cell r="AB219">
            <v>0</v>
          </cell>
          <cell r="AC219">
            <v>4</v>
          </cell>
          <cell r="AD219">
            <v>4</v>
          </cell>
          <cell r="AE219">
            <v>0</v>
          </cell>
          <cell r="AF219">
            <v>0</v>
          </cell>
          <cell r="AG219" t="str">
            <v>No Aplica</v>
          </cell>
          <cell r="AH219" t="str">
            <v>No Aplica</v>
          </cell>
          <cell r="AI219" t="str">
            <v>No Aplica</v>
          </cell>
          <cell r="AJ219">
            <v>1</v>
          </cell>
          <cell r="AK219" t="str">
            <v>No Aplica</v>
          </cell>
          <cell r="AL219" t="str">
            <v>No Aplica</v>
          </cell>
          <cell r="AM219" t="str">
            <v>No Aplica</v>
          </cell>
          <cell r="AN219" t="str">
            <v>No Aplica</v>
          </cell>
          <cell r="AO219" t="str">
            <v>No Aplica</v>
          </cell>
          <cell r="AP219" t="str">
            <v>No Aplica</v>
          </cell>
          <cell r="AQ219" t="str">
            <v>No Aplica</v>
          </cell>
          <cell r="AR219" t="str">
            <v>No Aplica</v>
          </cell>
          <cell r="AS219" t="str">
            <v>No Aplica</v>
          </cell>
          <cell r="AT219" t="str">
            <v>No Aplica</v>
          </cell>
          <cell r="AU219" t="str">
            <v>No Aplica</v>
          </cell>
          <cell r="AV219" t="str">
            <v>No Aplica</v>
          </cell>
          <cell r="AW219" t="str">
            <v>No Aplica</v>
          </cell>
          <cell r="AX219" t="str">
            <v>No Aplica</v>
          </cell>
          <cell r="AY219" t="str">
            <v>No Aplica</v>
          </cell>
          <cell r="AZ219" t="str">
            <v>No Aplica</v>
          </cell>
          <cell r="BA219" t="str">
            <v>No Aplica</v>
          </cell>
          <cell r="BB219" t="str">
            <v>No Aplica</v>
          </cell>
          <cell r="BC219" t="str">
            <v>No Aplica</v>
          </cell>
          <cell r="BD219" t="str">
            <v>No Aplica</v>
          </cell>
          <cell r="BE219" t="str">
            <v>No Aplica</v>
          </cell>
          <cell r="BF219" t="str">
            <v>No Aplica</v>
          </cell>
          <cell r="BG219" t="str">
            <v>No Aplica</v>
          </cell>
          <cell r="BH219" t="str">
            <v>No Aplica</v>
          </cell>
          <cell r="BI219" t="str">
            <v>No Aplica</v>
          </cell>
          <cell r="BJ219" t="str">
            <v>No Aplica</v>
          </cell>
          <cell r="BK219" t="str">
            <v>No Aplica</v>
          </cell>
          <cell r="BL219" t="str">
            <v>No Aplica</v>
          </cell>
          <cell r="BM219" t="str">
            <v xml:space="preserve">Plan de Acción </v>
          </cell>
          <cell r="BN219" t="str">
            <v xml:space="preserve">La Subsecretaría Técnica realiza informes trimestrales técnicos de orientación y coordinación con el fin de fortalecer y cumplir los objetivos misionales de la dependencia. </v>
          </cell>
          <cell r="BO219" t="str">
            <v>* Desarrollo de cronograma.
* Asistencia a instancias.
* Monitoreo de aspectos relevantes.
* Desarrollo de informes, actas o registros.</v>
          </cell>
          <cell r="BP219" t="str">
            <v>Consolidar en un documento técnico la gestión y lineamientos técnicos hacia las dependencias de la Subsecretaria Técnica y otras instancias en los diferentes escenarios que por obligación propia del cargo o por delegación del Secretario General, participa la Subsecretaria.</v>
          </cell>
          <cell r="BQ219" t="str">
            <v>Capeta Institucional Subsecretaria Técnica / Informe Gestión. En esta carpeta se tiene información consolidada así:
Actas.
Reporte presupuestal.
Listados de Asistencia.
Presentaciones.
Memorandos.
Informe Técnico.</v>
          </cell>
          <cell r="BR219" t="str">
            <v>Suma</v>
          </cell>
          <cell r="BS219">
            <v>4</v>
          </cell>
          <cell r="BT219">
            <v>0</v>
          </cell>
          <cell r="BU219">
            <v>0</v>
          </cell>
          <cell r="BV219">
            <v>1</v>
          </cell>
          <cell r="BW219">
            <v>0</v>
          </cell>
          <cell r="BX219">
            <v>0</v>
          </cell>
          <cell r="BY219">
            <v>1</v>
          </cell>
          <cell r="BZ219">
            <v>0</v>
          </cell>
          <cell r="CA219">
            <v>0</v>
          </cell>
          <cell r="CB219">
            <v>1</v>
          </cell>
          <cell r="CC219">
            <v>0</v>
          </cell>
          <cell r="CD219">
            <v>0</v>
          </cell>
          <cell r="CE219">
            <v>1</v>
          </cell>
          <cell r="CF219">
            <v>0</v>
          </cell>
          <cell r="CG219">
            <v>0</v>
          </cell>
          <cell r="CH219">
            <v>1</v>
          </cell>
          <cell r="CI219">
            <v>0</v>
          </cell>
          <cell r="CJ219">
            <v>0</v>
          </cell>
          <cell r="CK219">
            <v>1</v>
          </cell>
          <cell r="CL219">
            <v>0</v>
          </cell>
          <cell r="CM219">
            <v>0</v>
          </cell>
          <cell r="CN219">
            <v>1</v>
          </cell>
          <cell r="CO219">
            <v>0</v>
          </cell>
          <cell r="CP219">
            <v>0</v>
          </cell>
          <cell r="CQ219">
            <v>1</v>
          </cell>
          <cell r="CR219">
            <v>4</v>
          </cell>
          <cell r="CS219">
            <v>0</v>
          </cell>
          <cell r="CT219" t="str">
            <v/>
          </cell>
          <cell r="CU219" t="str">
            <v>En el indicador: “Informes técnicos de coordinación…"  para el mes de enero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CV219" t="str">
            <v>En el periodo enero no se presentaron retrasos o dificultadores asociados a la gestión de este indicador.</v>
          </cell>
          <cell r="CW219"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CX219">
            <v>0</v>
          </cell>
          <cell r="CY219" t="str">
            <v/>
          </cell>
          <cell r="CZ219" t="str">
            <v>En el indicador: “Informes técnicos de coordinación…"  para el mes de febrero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DA219" t="str">
            <v>En el periodo febrero no se presentaron retrasos o dificultadores asociados a la gestión de este indicador.</v>
          </cell>
          <cell r="DB219"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DC219">
            <v>1</v>
          </cell>
          <cell r="DD219" t="str">
            <v/>
          </cell>
          <cell r="DE219" t="str">
            <v>En el indicador: "Informes técnicos de coordinación…" para el mes de marzo se tenían programado producto que dio avance a la magnitud del indicador, así:
1. Archivo “Informe de Orientación y Coordinación ST - 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DF219" t="str">
            <v>En el periodo marzo no se presentaron retrasos o dificultadores asociados a la gestión de este indicador.</v>
          </cell>
          <cell r="DG219" t="str">
            <v>Desde la misionalidad de la Subsecretaria Técnica y su participación activa en instancias en los diferentes escenarios que por obligación propia del cargo o por delegación del Secretario General se contribuyo al desarrollo de los objetivos planteados en el Plan Distrital de Desarrollo, para documentar el avance se construyó un documento técnico de  gestión y lineamientos técnicos hacia las dependencias de la Subsecretaria Técnica y otras instancias.</v>
          </cell>
          <cell r="DH219">
            <v>0</v>
          </cell>
          <cell r="DI219" t="str">
            <v/>
          </cell>
          <cell r="DJ219" t="str">
            <v>En el indicador: “Informes técnicos de coordinación…"  para el mes de abril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DK219" t="str">
            <v>En el periodo abril no se presentaron retrasos o dificultadores asociados a la gestión de este indicador.</v>
          </cell>
          <cell r="DL219"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DM219">
            <v>0</v>
          </cell>
          <cell r="DN219" t="str">
            <v/>
          </cell>
          <cell r="DO219" t="str">
            <v>En el indicador: “Informes técnicos de coordinación…"  para el mes de mayo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DP219" t="str">
            <v>En el periodo mayo no se presentaron retrasos o dificultadores asociados a la gestión de este indicador.</v>
          </cell>
          <cell r="DQ219"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DR219">
            <v>1</v>
          </cell>
          <cell r="DS219" t="str">
            <v/>
          </cell>
          <cell r="DT219" t="str">
            <v>En el indicador: "Informes técnicos de coordinación…" para el mes de junio se tenían programado producto que dio avance a la magnitud del indicador, así:
1. Archivo “Informe de Orientación y Coordinación ST - II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DU219" t="str">
            <v>En el periodo junio no se presentaron retrasos o dificultadores asociados a la gestión de este indicador.</v>
          </cell>
          <cell r="DV219"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DW219">
            <v>0</v>
          </cell>
          <cell r="DX219" t="str">
            <v/>
          </cell>
          <cell r="DY219" t="str">
            <v>En el indicador: “Informes técnicos de coordinación…"  para el mes de julio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v>
          </cell>
          <cell r="DZ219" t="str">
            <v>En el periodo julio no se presentaron retrasos o dificultadores asociados a la gestión de este indicador.</v>
          </cell>
          <cell r="EA219"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EB219">
            <v>0</v>
          </cell>
          <cell r="EC219" t="str">
            <v/>
          </cell>
          <cell r="ED219" t="str">
            <v>En el indicador: “Informes técnicos de coordinación…"  para el mes de agosto no se tenían programados productos que dieran avance a la magnitud del indicador.
Como aporte a la gestión se avanzó en varios aspectos de acuerdo a las actividades programadas en este periodo, así:
1. Desarrollo de la Programación y seguimiento al cumplimiento del cronograma de aspectos estratégicos y presupuestales asociados a los proyectos de inversión de la Subsecretaria Técnica.
2. Monitoreo y asistencia a instancias de coordinación delegadas o pactadas con el Secretario General.
3. Monitoreo y seguimiento de aspectos relevantes o de cumplimiento normativo o de gestión de las dependencias que hacen parte de la Subsecretaria Técnica.</v>
          </cell>
          <cell r="EE219" t="str">
            <v>En el periodo agosto no se presentaron retrasos o dificultadores asociados a la gestión de este indicador.</v>
          </cell>
          <cell r="EF219" t="str">
            <v>Desde la misionalidad de la Subsecretaria Técnica y su participación en instancias en los diferentes escenarios que por obligación propia del cargo o por delegación del Secretario General, se contribuyó al desarrollo de los objetivos planteados en el Plan Distrital de Desarrollo, para documentar el avance se presenta el reporte mensual de asistencias y documentos relevantes asociados a la gestión de la Subsecretaria Técnica en lo relacionado con este indicador.</v>
          </cell>
          <cell r="EG219">
            <v>1</v>
          </cell>
          <cell r="EH219" t="str">
            <v/>
          </cell>
          <cell r="EI219" t="str">
            <v>Para el mes de septiembre en el indicador: "Informes técnicos de coordinación…" se tenía programado un producto que dio cuenta del avance a la magnitud del indicador, así:
1. Archivo “Informe de Orientación y Coordinación ST - III Trimestre 2019”, se consolidan la gestión de la Subsecretaría Técnica, de acuerdo con sus funciones, a través de un direccionamiento estratégico que busca apoyar el proceso de modernización de la gestión pública, las siguientes acciones de coordinación y orientación: como gerente del proyecto 1125, realizó el seguimiento presupuestal y financiero de los recursos de funcionamiento e inversión del proyecto de inversión. 
2. Igualmente, ateniendo a su responsabilidad como gerente del proyecto de inversión 1125, realizó seguimiento al cumplimiento de las metas de la siguiente manera: - Veló por el cumplimiento de la resolución 204, Apoyo en el proceso de mejora de la Estructura de Gestión y Operación Proyecto 1125; - Revisión y verificación permanente de consistencia de información reportada en los diferentes sistemas de información, Sistema de Gestión Contractual, PREDIS, Planes de Acción y Asociación de Metas PDD.
Como aporte a la gestión se avanzó en varios aspectos de acuerdo a las actividades programadas en este periodo, así:
1. Reuniones y cumplimiento al cronograma de aspectos presupuestales asociados a los proyectos de inversión de la Subsecretaria Técnica.
2. Monitoreo y Asistencia a instancias de coordinación delegadas o pactadas con el Secretario General.
3. Monitoreo y seguimiento de aspectos relevantes o de cumplimiento normativo de las dependencias que hacen parte de la Subsecretaria Técnica.
4. Desarrollo de informes, actas o registros requeridos por la Subsecretaria Técnica.</v>
          </cell>
          <cell r="EJ219" t="str">
            <v>En el periodo septiembre no se presentaron retrasos o dificultadores asociados a la gestión de este indicador.</v>
          </cell>
          <cell r="EK219" t="str">
            <v>Desde la Subsecretaria Técnica se ha venido participando y contribuyendo en las instancias que por obligación propia del cargo o por delegación del Secretario General, se aportó al desarrollo de los objetivos planteados en el Plan Distrital de Desarrollo, para documentar el avance se presenta el reporte mensual de asistencias y documentos relevantes asociados a la gestión de la Subsecretaria Técnica en lo relacionado con este indicador.</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v>3</v>
          </cell>
          <cell r="FB219">
            <v>0</v>
          </cell>
          <cell r="FC219" t="str">
            <v>Cumple</v>
          </cell>
          <cell r="FD219" t="str">
            <v>Cumplido</v>
          </cell>
          <cell r="FE219" t="str">
            <v>Cumplido</v>
          </cell>
          <cell r="FF219" t="str">
            <v>Adecuado</v>
          </cell>
          <cell r="FG219" t="str">
            <v>Coherente</v>
          </cell>
          <cell r="FH219" t="str">
            <v>Concuerda</v>
          </cell>
          <cell r="FI219" t="str">
            <v>Concuerda</v>
          </cell>
          <cell r="FJ219" t="str">
            <v>Relación directa</v>
          </cell>
          <cell r="FK219" t="str">
            <v>Adecuado</v>
          </cell>
          <cell r="FL219" t="str">
            <v>Oportuna</v>
          </cell>
          <cell r="FM219" t="str">
            <v>C4- Se recomienda que el avance se especifique y se describa,pues no indica la consolidación del informe programado para el período. 
C5- El indicador describe un informe técnico de coordinación y el avance cualitativo describe otro tipo de actividades sin relacionar el principal. 
C6 - Se recomienda que el avance cualitativo relacione y especifique la actividad, producto o avance realizado. En este caso la consolidación del informe programado. 
Dentro de los beneficios no incluir las actividades a realizar, describir el impácto que genera realizarlas. 
C8- No se describen dentro del avance cualitativo las actividades programadas, se reflejan otro tipo de acciones. 
Se subsana con memorando N° 3-2019-12360
Se registra el 25/04/2019</v>
          </cell>
          <cell r="FN219" t="str">
            <v>Luisa Fernanda Ortiz</v>
          </cell>
          <cell r="FO219" t="str">
            <v>Cumple</v>
          </cell>
          <cell r="FP219" t="str">
            <v>Cumplido</v>
          </cell>
          <cell r="FQ219" t="e">
            <v>#N/A</v>
          </cell>
          <cell r="FR219" t="str">
            <v>Adecuado</v>
          </cell>
          <cell r="FS219" t="str">
            <v>Coherente</v>
          </cell>
          <cell r="FT219" t="str">
            <v>Concuerda</v>
          </cell>
          <cell r="FU219" t="str">
            <v>Concuerda</v>
          </cell>
          <cell r="FV219" t="str">
            <v>Relación directa</v>
          </cell>
          <cell r="FW219" t="str">
            <v>Adecuado</v>
          </cell>
          <cell r="FX219" t="str">
            <v>Oportuna</v>
          </cell>
          <cell r="FY219" t="str">
            <v>El indicador se reportó adecuadamente durante el segundo trimestre, se acogieron las recomendaciones realizadas por la OAP, el reporte es coherente, suficiente, articulado, consistente y oportuno</v>
          </cell>
          <cell r="FZ219" t="str">
            <v>Luisa Fernanda Ortiz</v>
          </cell>
          <cell r="GA219">
            <v>0</v>
          </cell>
          <cell r="GB219" t="str">
            <v>Cumplido</v>
          </cell>
          <cell r="GC219" t="e">
            <v>#N/A</v>
          </cell>
          <cell r="GD219">
            <v>0</v>
          </cell>
          <cell r="GE219">
            <v>0</v>
          </cell>
          <cell r="GF219">
            <v>0</v>
          </cell>
          <cell r="GG219">
            <v>0</v>
          </cell>
          <cell r="GH219">
            <v>0</v>
          </cell>
          <cell r="GI219">
            <v>0</v>
          </cell>
          <cell r="GJ219">
            <v>0</v>
          </cell>
          <cell r="GK219">
            <v>0</v>
          </cell>
          <cell r="GL219">
            <v>0</v>
          </cell>
          <cell r="GM219">
            <v>0</v>
          </cell>
          <cell r="GN219">
            <v>0</v>
          </cell>
          <cell r="GO219" t="e">
            <v>#N/A</v>
          </cell>
          <cell r="GP219">
            <v>0</v>
          </cell>
          <cell r="GQ219">
            <v>0</v>
          </cell>
          <cell r="GR219">
            <v>0</v>
          </cell>
          <cell r="GS219">
            <v>0</v>
          </cell>
          <cell r="GT219">
            <v>0</v>
          </cell>
          <cell r="GU219">
            <v>0</v>
          </cell>
          <cell r="GV219">
            <v>0</v>
          </cell>
          <cell r="GW219">
            <v>0</v>
          </cell>
          <cell r="GX219">
            <v>0</v>
          </cell>
          <cell r="GY219">
            <v>0</v>
          </cell>
          <cell r="GZ219">
            <v>0</v>
          </cell>
          <cell r="HA219">
            <v>1</v>
          </cell>
          <cell r="HB219">
            <v>0</v>
          </cell>
          <cell r="HC219">
            <v>0</v>
          </cell>
          <cell r="HD219">
            <v>1</v>
          </cell>
          <cell r="HE219">
            <v>0</v>
          </cell>
          <cell r="HF219">
            <v>0</v>
          </cell>
          <cell r="HG219">
            <v>1</v>
          </cell>
          <cell r="HH219" t="str">
            <v/>
          </cell>
          <cell r="HI219" t="str">
            <v/>
          </cell>
          <cell r="HJ219" t="str">
            <v/>
          </cell>
          <cell r="HK219">
            <v>3</v>
          </cell>
          <cell r="HL219">
            <v>0</v>
          </cell>
          <cell r="HM219">
            <v>0</v>
          </cell>
          <cell r="HN219">
            <v>0.25</v>
          </cell>
          <cell r="HO219">
            <v>0</v>
          </cell>
          <cell r="HP219">
            <v>0</v>
          </cell>
          <cell r="HQ219">
            <v>0.25</v>
          </cell>
          <cell r="HR219">
            <v>0</v>
          </cell>
          <cell r="HS219">
            <v>0</v>
          </cell>
          <cell r="HT219">
            <v>0.25</v>
          </cell>
          <cell r="HU219">
            <v>0</v>
          </cell>
          <cell r="HV219">
            <v>0</v>
          </cell>
          <cell r="HW219">
            <v>0</v>
          </cell>
          <cell r="HX219">
            <v>0.75</v>
          </cell>
          <cell r="HY219" t="str">
            <v>No Programó</v>
          </cell>
          <cell r="HZ219" t="str">
            <v>No Programó</v>
          </cell>
          <cell r="IA219">
            <v>1</v>
          </cell>
          <cell r="IB219">
            <v>1</v>
          </cell>
          <cell r="IC219">
            <v>1</v>
          </cell>
          <cell r="ID219">
            <v>1</v>
          </cell>
          <cell r="IE219">
            <v>1</v>
          </cell>
          <cell r="IF219">
            <v>1</v>
          </cell>
          <cell r="IG219">
            <v>1</v>
          </cell>
          <cell r="IH219">
            <v>1</v>
          </cell>
          <cell r="II219">
            <v>1</v>
          </cell>
          <cell r="IJ219">
            <v>0.75</v>
          </cell>
          <cell r="IK219">
            <v>1</v>
          </cell>
          <cell r="IL219">
            <v>1</v>
          </cell>
          <cell r="IM219">
            <v>1</v>
          </cell>
          <cell r="IN219">
            <v>1</v>
          </cell>
          <cell r="IP219">
            <v>0.25</v>
          </cell>
        </row>
        <row r="220">
          <cell r="A220" t="str">
            <v>10J</v>
          </cell>
          <cell r="B220" t="str">
            <v>Subsecretaría Técnica</v>
          </cell>
          <cell r="C220" t="str">
            <v>Subsecretaria Técnica</v>
          </cell>
          <cell r="D220" t="str">
            <v>Cristina Aristizabal Caballero</v>
          </cell>
          <cell r="E220" t="str">
            <v>P1 -  ÉTICA, BUEN GOBIERNO Y TRANSPARENCIA</v>
          </cell>
          <cell r="F220" t="str">
            <v>P1O2 Fortalecer la capacidad de formulación, implementación y seguimiento, de la política pública de competencia de la Secretaría General; así como las estrategias y mecanismos de evaluación.</v>
          </cell>
          <cell r="G220" t="str">
            <v>P1O2A2 Realizar seguimiento a los resultados de los programas pertenecientes al Eje cuatro (4) "Gobierno Legítimo, Fortalecimiento Local y Eficiencia"</v>
          </cell>
          <cell r="H220" t="str">
            <v>Cumplimiento mayor al 90% de los indicadores de política pública, respecto a la programación establecida.</v>
          </cell>
          <cell r="I220" t="str">
            <v>Índice de cumplimiento programado de los indicadores de política pública</v>
          </cell>
          <cell r="J220" t="str">
            <v xml:space="preserve">Índice compuesto por el nivel de cumplimiento del plan de trabajo desarrollado por los responsables de las Políticas Públicas a cargo de la Secretaria General. Este se componente del desarrollo del ciclo de formulación e implementación de las políticas públicas de la Secretaría Distrital de Planeación. </v>
          </cell>
          <cell r="K220" t="str">
            <v xml:space="preserve">  Promedio de cumplimiento programado en los indicadores de política pública.     </v>
          </cell>
          <cell r="L220" t="str">
            <v>Promedio de cumplimiento programado en los indicadores de política pública.</v>
          </cell>
          <cell r="M220">
            <v>0</v>
          </cell>
          <cell r="O220" t="str">
            <v>Cumplimiento de planes de trabajo de las políticas públicas que son responsabilidad de la Secretaria General</v>
          </cell>
          <cell r="P220" t="str">
            <v xml:space="preserve">* Adelantar las gestiones para el monitoreo y cumplimiento de las fases propuestas
* Monitorear el plan de implementación de la políticas públicas a cargo de la Secretaria General </v>
          </cell>
          <cell r="Q220" t="str">
            <v>Capeta Institucional Subsecretaria Técnica / Gestión Política. En esta carpeta se tiene información consolidada de la gestión del eje, así:
Actas.
Listados de Asistencia.
Presentaciones.
Memorandos.
Documentos de gestión.</v>
          </cell>
          <cell r="R220" t="str">
            <v>Contribuir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S220" t="str">
            <v>Creciente</v>
          </cell>
          <cell r="T220" t="str">
            <v>Creciente</v>
          </cell>
          <cell r="U220" t="str">
            <v>Porcentaje</v>
          </cell>
          <cell r="V220" t="str">
            <v>Eficiencia</v>
          </cell>
          <cell r="W220" t="str">
            <v>Resultado</v>
          </cell>
          <cell r="X220">
            <v>2018</v>
          </cell>
          <cell r="Y220">
            <v>0</v>
          </cell>
          <cell r="Z220">
            <v>2018</v>
          </cell>
          <cell r="AA220">
            <v>0</v>
          </cell>
          <cell r="AB220">
            <v>0</v>
          </cell>
          <cell r="AC220">
            <v>0.9</v>
          </cell>
          <cell r="AD220">
            <v>0.95</v>
          </cell>
          <cell r="AE220">
            <v>0.95</v>
          </cell>
          <cell r="AF220">
            <v>0</v>
          </cell>
          <cell r="AG220" t="str">
            <v>No Aplica</v>
          </cell>
          <cell r="AH220" t="str">
            <v>No Aplica</v>
          </cell>
          <cell r="AI220" t="str">
            <v>No Aplica</v>
          </cell>
          <cell r="AJ220">
            <v>1</v>
          </cell>
          <cell r="AK220" t="str">
            <v>No Aplica</v>
          </cell>
          <cell r="AL220" t="str">
            <v>No Aplica</v>
          </cell>
          <cell r="AM220" t="str">
            <v>No Aplica</v>
          </cell>
          <cell r="AN220">
            <v>1</v>
          </cell>
          <cell r="AO220" t="str">
            <v>Gestión de políticas públicas distritales</v>
          </cell>
          <cell r="AP220" t="str">
            <v>No Aplica</v>
          </cell>
          <cell r="AQ220" t="str">
            <v>No Aplica</v>
          </cell>
          <cell r="AR220" t="str">
            <v>No Aplica</v>
          </cell>
          <cell r="AS220" t="str">
            <v>No Aplica</v>
          </cell>
          <cell r="AT220" t="str">
            <v>No Aplica</v>
          </cell>
          <cell r="AU220" t="str">
            <v>No Aplica</v>
          </cell>
          <cell r="AV220">
            <v>1</v>
          </cell>
          <cell r="AW220" t="str">
            <v>No Aplica</v>
          </cell>
          <cell r="AX220" t="str">
            <v>No Aplica</v>
          </cell>
          <cell r="AY220" t="str">
            <v>No Aplica</v>
          </cell>
          <cell r="AZ220" t="str">
            <v>No Aplica</v>
          </cell>
          <cell r="BA220" t="str">
            <v>No Aplica</v>
          </cell>
          <cell r="BB220" t="str">
            <v>No Aplica</v>
          </cell>
          <cell r="BC220" t="str">
            <v>No Aplica</v>
          </cell>
          <cell r="BD220">
            <v>1</v>
          </cell>
          <cell r="BE220" t="str">
            <v>No Aplica</v>
          </cell>
          <cell r="BF220" t="str">
            <v>No Aplica</v>
          </cell>
          <cell r="BG220" t="str">
            <v>No Aplica</v>
          </cell>
          <cell r="BH220" t="str">
            <v>No Aplica</v>
          </cell>
          <cell r="BI220" t="str">
            <v>No Aplica</v>
          </cell>
          <cell r="BJ220" t="str">
            <v>No Aplica</v>
          </cell>
          <cell r="BK220" t="str">
            <v>No Aplica</v>
          </cell>
          <cell r="BL220" t="str">
            <v>No Aplica</v>
          </cell>
          <cell r="BM220" t="str">
            <v>Plan de Acción SGCGestión de políticas públicas distritalesPINARPLAN ESTRATÉGICO DE TECNOLOGÍAS DE INFORMACIÓN Y LAS COMUNICACIONES (PETI)</v>
          </cell>
          <cell r="BN220" t="str">
            <v xml:space="preserve">Índice compuesto por el nivel de cumplimiento del plan de trabajo desarrollado por los responsables de las Políticas Públicas a cargo de la Secretaria General. Este se componente del desarrollo del ciclo de formulación e implementación de las políticas públicas de la Secretaría Distrital de Planeación. </v>
          </cell>
          <cell r="BO220" t="str">
            <v xml:space="preserve">* Adelantar las gestiones para el monitoreo y cumplimiento de las fases propuestas
* Monitorear el plan de implementación de la políticas públicas a cargo de la Secretaria General </v>
          </cell>
          <cell r="BP220" t="str">
            <v>Contribuir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BQ220" t="str">
            <v>Capeta Institucional Subsecretaria Técnica / Gestión Política. En esta carpeta se tiene información consolidada de la gestión del eje, así:
Actas.
Listados de Asistencia.
Presentaciones.
Memorandos.
Documentos de gestión.</v>
          </cell>
          <cell r="BR220" t="str">
            <v>Creciente</v>
          </cell>
          <cell r="BS220">
            <v>0.95</v>
          </cell>
          <cell r="BT220">
            <v>0.9</v>
          </cell>
          <cell r="BU220">
            <v>0.9</v>
          </cell>
          <cell r="BV220">
            <v>0.9</v>
          </cell>
          <cell r="BW220">
            <v>0.9</v>
          </cell>
          <cell r="BX220">
            <v>0.9</v>
          </cell>
          <cell r="BY220">
            <v>0.9</v>
          </cell>
          <cell r="BZ220">
            <v>0.93</v>
          </cell>
          <cell r="CA220">
            <v>0.93</v>
          </cell>
          <cell r="CB220">
            <v>0.93</v>
          </cell>
          <cell r="CC220">
            <v>0.94</v>
          </cell>
          <cell r="CD220">
            <v>0.94</v>
          </cell>
          <cell r="CE220">
            <v>0.95</v>
          </cell>
          <cell r="CF220">
            <v>0.9</v>
          </cell>
          <cell r="CG220">
            <v>0.9</v>
          </cell>
          <cell r="CH220">
            <v>0.9</v>
          </cell>
          <cell r="CI220">
            <v>0.9</v>
          </cell>
          <cell r="CJ220">
            <v>0.9</v>
          </cell>
          <cell r="CK220">
            <v>0.9</v>
          </cell>
          <cell r="CL220">
            <v>0.93</v>
          </cell>
          <cell r="CM220">
            <v>0.93</v>
          </cell>
          <cell r="CN220">
            <v>0.93</v>
          </cell>
          <cell r="CO220">
            <v>0.94</v>
          </cell>
          <cell r="CP220">
            <v>0.94</v>
          </cell>
          <cell r="CQ220">
            <v>0.95</v>
          </cell>
          <cell r="CR220">
            <v>0.95</v>
          </cell>
          <cell r="CS220">
            <v>1</v>
          </cell>
          <cell r="CT220">
            <v>0.9</v>
          </cell>
          <cell r="CU220" t="str">
            <v>En el indicador: “… indicadores de política pública " para el mes de enero se tenían programado el seguimiento al cumplimiento de los planes de acción de las políticas públicas a cado de la Secretaría General, el producto que dio avance a la magnitud del indicador en una matriz de cumplimiento, así:
1. Matriz consolidada – ENE, en este periodo no se tenia productos pactados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tenia previstas actividades durante el primer trimestre de la vigencia 2019.
2. Política de transparencia y lucha contra la corrupción en el Distrito Capital, en este proceso de formulación, implementación, no tenía previstas actividades durante el primer trimestre de la vigencia 2019.</v>
          </cell>
          <cell r="CV220" t="str">
            <v>En el periodo enero no se presentaron retrasos o dificultadores asociados a la gestión de este indicador.</v>
          </cell>
          <cell r="CW220"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CX220">
            <v>1</v>
          </cell>
          <cell r="CY220">
            <v>0.9</v>
          </cell>
          <cell r="CZ220" t="str">
            <v>En el indicador: “… indicadores de política pública " para el mes de febrero se tenían programado el seguimiento al cumplimiento de los planes de acción de las políticas públicas a cado de la Secretaría General, el producto que dio avance a la magnitud del indicador en una matriz de cumplimiento, así:
1. Matriz consolidada - FEB, en este periodo se tenía prevista el desarrollo de varias actividades,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 previstas tres actividades y se identificaron como gestionadas.
2. Política de transparencia y lucha contra la corrupción en el Distrito Capital, en este proceso de formulación, implementación, no tenía previstas actividades durante el primer trimestre de la vigencia 2019.</v>
          </cell>
          <cell r="DA220" t="str">
            <v>En el periodo febrero no se presentaron retrasos o dificultadores asociados a la gestión de este indicador.</v>
          </cell>
          <cell r="DB220"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DC220">
            <v>1</v>
          </cell>
          <cell r="DD220">
            <v>0.9</v>
          </cell>
          <cell r="DE220" t="str">
            <v>En el indicador: “… indicadores de política pública " para el mes de marzo se tenían programado el seguimiento al cumplimiento de los planes de acción de las políticas públicas a cado de la Secretaría General, el producto que dio avance a la magnitud del indicador en una matriz de cumplimiento, así:
1. Matriz consolidada, en este periodo se tenía prevista el desarrollo de varias actividades,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 previstas tres actividades y se identificaron como gestionadas.
2. Política de transparencia y lucha contra la corrupción en el Distrito Capital, en este proceso de formulación, implementación, no tenía previstas actividades durante el primer trimestre de la vigencia 2019.</v>
          </cell>
          <cell r="DF220" t="str">
            <v>En el periodo marzo no se presentaron retrasos o dificultadores asociados a la gestión de este indicador.</v>
          </cell>
          <cell r="DG220" t="str">
            <v>Se contribuyó al cumplimiento de los planes y o fases del ciclo de Políticas Públicas en la Secretaria General.
Fase preparatoria.
Fase agenda pública.
Fase formulación.
Fase implementación.
Fase seguimiento.
Fase evaluación.
Este monitoreo se realiza a las Políticas Publicas que están surtiendo tramite en la Secretaria General:
1. Política Pública Distrital de Transparencia, Integridad y No Tolerancia con la Corrupción.
2. Política Pública Distrital de Servicio a la Ciudadanía.</v>
          </cell>
          <cell r="DH220">
            <v>1</v>
          </cell>
          <cell r="DI220">
            <v>0.9</v>
          </cell>
          <cell r="DJ220" t="str">
            <v>En el indicador: “… indicadores de política pública " para el mes de abril se tenían programado el seguimiento al cumplimiento de los planes de acción de las políticas públicas a cado de la Secretaría General, así:
1. En este periodo no se tenía productos pactados por lo cual se da por cumplida con la programación del indicador.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tenía previstas actividades durante el mes de abril 2019.
2. Política de transparencia y lucha contra la corrupción en el Distrito Capital, en este proceso de formulación, implementación, no tenía previstas actividades durante el mes de abril 2019.</v>
          </cell>
          <cell r="DK220" t="str">
            <v>En el periodo abril no se presentaron retrasos o dificultadores asociados a la gestión de este indicador.</v>
          </cell>
          <cell r="DL220" t="str">
            <v>Se contribuyó al cumplimiento de los planes y 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
1. Política Pública Distrital de Transparencia, Integridad y No Tolerancia con la Corrupción.
2. Política Pública Distrital de Servicio a la Ciudadanía.</v>
          </cell>
          <cell r="DM220">
            <v>1</v>
          </cell>
          <cell r="DN220">
            <v>0.9</v>
          </cell>
          <cell r="DO220" t="str">
            <v>En el indicador: “… indicadores de política pública " para el mes de mayo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mayo 2019 y se reportaron en la oportunidad requerida.
2. Política de transparencia y lucha contra la corrupción en el Distrito Capital, en este proceso de formulación, implementación, se tenían previstas actividades durante el mes de mayo 2019 y se reportaron en la oportunidad requerida.</v>
          </cell>
          <cell r="DP220" t="str">
            <v>En el periodo mayo no se presentaron retrasos o dificultadores asociados a la gestión de este indicador.</v>
          </cell>
          <cell r="DQ220"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DR220">
            <v>1</v>
          </cell>
          <cell r="DS220">
            <v>0.9</v>
          </cell>
          <cell r="DT220" t="str">
            <v>En el indicador: “… indicadores de política pública "" para el mes de junio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junio 2019 y se reportaron en la oportunidad requerida.
2. Política de transparencia y lucha contra la corrupción en el Distrito Capital, en este proceso de formulación, implementación, se tenían previstas actividades durante el mes de junio 2019 y se reportaron en la oportunidad requerida.</v>
          </cell>
          <cell r="DU220" t="str">
            <v>En el periodo junio no se presentaron retrasos o dificultadores asociados a la gestión de este indicador.</v>
          </cell>
          <cell r="DV220"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DW220">
            <v>1</v>
          </cell>
          <cell r="DX220">
            <v>0.9</v>
          </cell>
          <cell r="DY220" t="str">
            <v>En el indicador: “… indicadores de política pública " para el mes de julio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se tenían previstas actividades durante el mes de mayo 2019 y se reportaron en la oportunidad requerida.
2. Política de transparencia y lucha contra la corrupción en el Distrito Capital, en este proceso de formulación, implementación, se tenían previstas actividades durante el mes de mayo 2019 y se reportaron en la oportunidad requerida.</v>
          </cell>
          <cell r="DZ220" t="str">
            <v>En el periodo julio no se presentaron retrasos o dificultadores asociados a la gestión de este indicador.</v>
          </cell>
          <cell r="EA220"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EB220">
            <v>1</v>
          </cell>
          <cell r="EC220">
            <v>0.9</v>
          </cell>
          <cell r="ED220" t="str">
            <v>En el indicador: “… indicadores de política pública " para el mes de agosto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no se tenían previstas actividades durante el mes de agosto 2019.
2. Política de transparencia y lucha contra la corrupción en el Distrito Capital, en este proceso de formulación, implementación, no se tenían previstas actividades durante el mes de agosto 2019.</v>
          </cell>
          <cell r="EE220" t="str">
            <v>En el periodo agosto no se presentaron retrasos o dificultadores asociados a la gestión de este indicador.</v>
          </cell>
          <cell r="EF220" t="str">
            <v>Se contribuyó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EG220">
            <v>1</v>
          </cell>
          <cell r="EH220">
            <v>0.9</v>
          </cell>
          <cell r="EI220" t="str">
            <v>Para el mes de septiembre en el indicador: “… indicadores de política pública " se tenía programado el seguimiento al cumplimiento de los planes de acción de las políticas públicas a cado de la Secretaría General, así:
1. En este periodo se tenían actividades asociadas al informe que sintetiza el avance de las políticas públicas de la entidad, esta matriz fue actualizada y los documentos que dan cuenta del avance, fueron cargados en la carpeta virtual.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
1. Política pública de servicio a la ciudadanía, en este proceso de formulación, implementación, tenían previstas actividades durante el mes de septiembre 2019, las cuales se cargan en la carpeta de anexos del indicador.
2. Política de transparencia y lucha contra la corrupción en el Distrito Capital, en este proceso de formulación, implementación, se tenían previstas actividades durante el mes de septiembre 2019, las cuales se cargan en la carpeta de anexos del indicador.</v>
          </cell>
          <cell r="EJ220" t="str">
            <v>En el periodo septiembre no se presentaron retrasos o dificultadores asociados a la gestión de este indicador.</v>
          </cell>
          <cell r="EK220" t="str">
            <v>Desde la Subsecretaría Técnica se realizó el seguimiento al cumplimiento de los planes y/o fases del ciclo de Políticas Públicas en la Secretaria General.
Fase preparatoria.
Fase agenda pública.
Fase formulación.
Fase implementación.
Fase seguimiento.
Fase evaluación.
Este monitoreo se realiza a las Políticas Públicas que están surtiendo tramite en la Secretaria General, para la vigencia 2019 se están gestionando las siguientes Políticas Públicas:
1. Política Pública Distrital de Transparencia, Integridad y No Tolerancia con la Corrupción.
2. Política Pública Distrital de Servicio a la Ciudadanía.</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v>9</v>
          </cell>
          <cell r="FB220">
            <v>0</v>
          </cell>
          <cell r="FC220" t="str">
            <v>Cumple</v>
          </cell>
          <cell r="FD220" t="str">
            <v>Anticipado</v>
          </cell>
          <cell r="FE220" t="str">
            <v>Anticipado</v>
          </cell>
          <cell r="FF220" t="str">
            <v>Adecuado</v>
          </cell>
          <cell r="FG220" t="str">
            <v>Coherente</v>
          </cell>
          <cell r="FH220" t="str">
            <v>Concuerda</v>
          </cell>
          <cell r="FI220" t="str">
            <v>Concuerda</v>
          </cell>
          <cell r="FJ220" t="str">
            <v>Relación directa</v>
          </cell>
          <cell r="FK220" t="str">
            <v>Adecuado</v>
          </cell>
          <cell r="FL220" t="str">
            <v>Oportuna</v>
          </cell>
          <cell r="FM220" t="str">
            <v>C4- En la descripción cualitativa se indica que bajo el trimestre no se tenían programadas actividades. 
C6- Existen diferencias entre el avance cualitativo y el cuantitativo, puesto que se registra el porcentaje de avance pero dentro de la descripción dice que no hubo actividades programadas para el trimestre. Es importante que el cumplimiento se respalde por un informe narrativo, que de cuenta del porcentaje de avance. 
C8 - Se recomienda que dentro del avance cualitativo se incluyan las actividades que se ejecutaron para el cumplimiento de los indicadores. 
C9 - Se cargan evidencias sobre gestión, cronogramas, matrices donde se indica ejecución, revisiones, documentos de política. Sin embargo, en el avance cualitativo se describe que no hubo actividades programadas. Debe existir coherencia entre la narración del cumplimiento y las evidencias que lo respaldan. 
Se subsana con memorando N° 3-2019-12360
Se registra el 25/04/2019</v>
          </cell>
          <cell r="FN220" t="str">
            <v>Luisa Fernanda Ortiz</v>
          </cell>
          <cell r="FO220" t="str">
            <v>Cumple</v>
          </cell>
          <cell r="FP220" t="str">
            <v>Anticipado</v>
          </cell>
          <cell r="FQ220" t="e">
            <v>#N/A</v>
          </cell>
          <cell r="FR220" t="str">
            <v>Adecuado</v>
          </cell>
          <cell r="FS220" t="str">
            <v>Coherente</v>
          </cell>
          <cell r="FT220" t="str">
            <v>Concuerda</v>
          </cell>
          <cell r="FU220" t="str">
            <v>Concuerda</v>
          </cell>
          <cell r="FV220" t="str">
            <v>Relación directa</v>
          </cell>
          <cell r="FW220" t="str">
            <v>Adecuado</v>
          </cell>
          <cell r="FX220" t="str">
            <v>Oportuna</v>
          </cell>
          <cell r="FY220" t="str">
            <v>El indicador se reportó adecuadamente durante el segundo trimestre, se acogieron las recomendaciones realizadas por la OAP, el reporte es coherente, suficiente, articulado, consistente y oportuno</v>
          </cell>
          <cell r="FZ220" t="str">
            <v>Luisa Fernanda Ortiz</v>
          </cell>
          <cell r="GA220">
            <v>0</v>
          </cell>
          <cell r="GB220" t="str">
            <v>Anticipado</v>
          </cell>
          <cell r="GC220" t="e">
            <v>#N/A</v>
          </cell>
          <cell r="GD220">
            <v>0</v>
          </cell>
          <cell r="GE220">
            <v>0</v>
          </cell>
          <cell r="GF220">
            <v>0</v>
          </cell>
          <cell r="GG220">
            <v>0</v>
          </cell>
          <cell r="GH220">
            <v>0</v>
          </cell>
          <cell r="GI220">
            <v>0</v>
          </cell>
          <cell r="GJ220">
            <v>0</v>
          </cell>
          <cell r="GK220">
            <v>0</v>
          </cell>
          <cell r="GL220">
            <v>0</v>
          </cell>
          <cell r="GM220">
            <v>0</v>
          </cell>
          <cell r="GN220">
            <v>0</v>
          </cell>
          <cell r="GO220" t="e">
            <v>#N/A</v>
          </cell>
          <cell r="GP220">
            <v>0</v>
          </cell>
          <cell r="GQ220">
            <v>0</v>
          </cell>
          <cell r="GR220">
            <v>0</v>
          </cell>
          <cell r="GS220">
            <v>0</v>
          </cell>
          <cell r="GT220">
            <v>0</v>
          </cell>
          <cell r="GU220">
            <v>0</v>
          </cell>
          <cell r="GV220">
            <v>0</v>
          </cell>
          <cell r="GW220">
            <v>0</v>
          </cell>
          <cell r="GX220">
            <v>0</v>
          </cell>
          <cell r="GY220">
            <v>1.1111111111111112</v>
          </cell>
          <cell r="GZ220">
            <v>1.1111111111111112</v>
          </cell>
          <cell r="HA220">
            <v>1.1111111111111112</v>
          </cell>
          <cell r="HB220">
            <v>1.1111111111111112</v>
          </cell>
          <cell r="HC220">
            <v>1.1111111111111112</v>
          </cell>
          <cell r="HD220">
            <v>1.1111111111111112</v>
          </cell>
          <cell r="HE220">
            <v>1.1111111111111112</v>
          </cell>
          <cell r="HF220">
            <v>1.1111111111111112</v>
          </cell>
          <cell r="HG220">
            <v>1.1111111111111112</v>
          </cell>
          <cell r="HH220" t="str">
            <v/>
          </cell>
          <cell r="HI220" t="str">
            <v/>
          </cell>
          <cell r="HJ220" t="str">
            <v/>
          </cell>
          <cell r="HK220">
            <v>9</v>
          </cell>
          <cell r="HL220">
            <v>1.1111111111111112</v>
          </cell>
          <cell r="HM220">
            <v>1.1111111111111112</v>
          </cell>
          <cell r="HN220">
            <v>1.1111111111111112</v>
          </cell>
          <cell r="HO220">
            <v>1.1111111111111112</v>
          </cell>
          <cell r="HP220">
            <v>1.1111111111111112</v>
          </cell>
          <cell r="HQ220">
            <v>1.1111111111111112</v>
          </cell>
          <cell r="HR220">
            <v>1.1111111111111112</v>
          </cell>
          <cell r="HS220">
            <v>1.1111111111111112</v>
          </cell>
          <cell r="HT220">
            <v>1.1111111111111112</v>
          </cell>
          <cell r="HU220">
            <v>0</v>
          </cell>
          <cell r="HV220">
            <v>0</v>
          </cell>
          <cell r="HW220">
            <v>0</v>
          </cell>
          <cell r="HX220">
            <v>1.1111111111111112</v>
          </cell>
          <cell r="HY220">
            <v>1.2345679012345678</v>
          </cell>
          <cell r="HZ220">
            <v>1.2345679012345678</v>
          </cell>
          <cell r="IA220">
            <v>1.2345679012345678</v>
          </cell>
          <cell r="IB220">
            <v>1.2345679012345678</v>
          </cell>
          <cell r="IC220">
            <v>1.2345679012345678</v>
          </cell>
          <cell r="ID220">
            <v>1.2345679012345676</v>
          </cell>
          <cell r="IE220">
            <v>1.2287168685272949</v>
          </cell>
          <cell r="IF220">
            <v>1.2243648607284969</v>
          </cell>
          <cell r="IG220">
            <v>1.2210012210012209</v>
          </cell>
          <cell r="IH220">
            <v>1.0952902519167578</v>
          </cell>
          <cell r="II220">
            <v>0.99304865938430975</v>
          </cell>
          <cell r="IJ220">
            <v>0.90744101633393837</v>
          </cell>
          <cell r="IK220">
            <v>1.2345679012345678</v>
          </cell>
          <cell r="IL220">
            <v>1.2345679012345676</v>
          </cell>
          <cell r="IM220">
            <v>1.2210012210012209</v>
          </cell>
          <cell r="IN220">
            <v>1.2345679012345678</v>
          </cell>
          <cell r="IP220">
            <v>1.1111111111111112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Indicadore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datosabiertos.bogota.gov.co/"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D34"/>
  <sheetViews>
    <sheetView showGridLines="0" showRowColHeaders="0" tabSelected="1" workbookViewId="0">
      <selection sqref="A1:A34"/>
    </sheetView>
  </sheetViews>
  <sheetFormatPr baseColWidth="10" defaultColWidth="0" defaultRowHeight="15" customHeight="1" zeroHeight="1" x14ac:dyDescent="0.25"/>
  <cols>
    <col min="1" max="1" width="5.7109375" style="95" customWidth="1"/>
    <col min="2" max="14" width="11.42578125" style="95" customWidth="1"/>
    <col min="15" max="15" width="5.7109375" style="95" customWidth="1"/>
    <col min="16" max="16384" width="11.42578125" style="95" hidden="1"/>
  </cols>
  <sheetData>
    <row r="1" spans="1:15" ht="30" customHeight="1" x14ac:dyDescent="0.25">
      <c r="A1" s="123"/>
      <c r="B1" s="123"/>
      <c r="C1" s="123"/>
      <c r="D1" s="123"/>
      <c r="E1" s="123"/>
      <c r="F1" s="123"/>
      <c r="G1" s="123"/>
      <c r="H1" s="123"/>
      <c r="I1" s="123"/>
      <c r="J1" s="123"/>
      <c r="K1" s="123"/>
      <c r="L1" s="123"/>
      <c r="M1" s="123"/>
      <c r="N1" s="123"/>
      <c r="O1" s="123"/>
    </row>
    <row r="2" spans="1:15" x14ac:dyDescent="0.25">
      <c r="A2" s="123"/>
      <c r="O2" s="124"/>
    </row>
    <row r="3" spans="1:15" x14ac:dyDescent="0.25">
      <c r="A3" s="123"/>
      <c r="O3" s="124"/>
    </row>
    <row r="4" spans="1:15" x14ac:dyDescent="0.25">
      <c r="A4" s="123"/>
      <c r="O4" s="124"/>
    </row>
    <row r="5" spans="1:15" x14ac:dyDescent="0.25">
      <c r="A5" s="123"/>
      <c r="O5" s="124"/>
    </row>
    <row r="6" spans="1:15" x14ac:dyDescent="0.25">
      <c r="A6" s="123"/>
      <c r="O6" s="124"/>
    </row>
    <row r="7" spans="1:15" x14ac:dyDescent="0.25">
      <c r="A7" s="123"/>
      <c r="O7" s="124"/>
    </row>
    <row r="8" spans="1:15" x14ac:dyDescent="0.25">
      <c r="A8" s="123"/>
      <c r="O8" s="124"/>
    </row>
    <row r="9" spans="1:15" x14ac:dyDescent="0.25">
      <c r="A9" s="123"/>
      <c r="O9" s="124"/>
    </row>
    <row r="10" spans="1:15" x14ac:dyDescent="0.25">
      <c r="A10" s="123"/>
      <c r="O10" s="124"/>
    </row>
    <row r="11" spans="1:15" x14ac:dyDescent="0.25">
      <c r="A11" s="123"/>
      <c r="O11" s="124"/>
    </row>
    <row r="12" spans="1:15" x14ac:dyDescent="0.25">
      <c r="A12" s="123"/>
      <c r="O12" s="124"/>
    </row>
    <row r="13" spans="1:15" x14ac:dyDescent="0.25">
      <c r="A13" s="123"/>
      <c r="O13" s="124"/>
    </row>
    <row r="14" spans="1:15" x14ac:dyDescent="0.25">
      <c r="A14" s="123"/>
      <c r="O14" s="124"/>
    </row>
    <row r="15" spans="1:15" x14ac:dyDescent="0.25">
      <c r="A15" s="123"/>
      <c r="O15" s="124"/>
    </row>
    <row r="16" spans="1:15" x14ac:dyDescent="0.25">
      <c r="A16" s="123"/>
      <c r="O16" s="124"/>
    </row>
    <row r="17" spans="1:15" x14ac:dyDescent="0.25">
      <c r="A17" s="123"/>
      <c r="O17" s="124"/>
    </row>
    <row r="18" spans="1:15" x14ac:dyDescent="0.25">
      <c r="A18" s="123"/>
      <c r="O18" s="124"/>
    </row>
    <row r="19" spans="1:15" x14ac:dyDescent="0.25">
      <c r="A19" s="123"/>
      <c r="O19" s="124"/>
    </row>
    <row r="20" spans="1:15" x14ac:dyDescent="0.25">
      <c r="A20" s="123"/>
      <c r="O20" s="124"/>
    </row>
    <row r="21" spans="1:15" x14ac:dyDescent="0.25">
      <c r="A21" s="123"/>
      <c r="O21" s="124"/>
    </row>
    <row r="22" spans="1:15" x14ac:dyDescent="0.25">
      <c r="A22" s="123"/>
      <c r="O22" s="124"/>
    </row>
    <row r="23" spans="1:15" x14ac:dyDescent="0.25">
      <c r="A23" s="123"/>
      <c r="O23" s="124"/>
    </row>
    <row r="24" spans="1:15" x14ac:dyDescent="0.25">
      <c r="A24" s="123"/>
      <c r="O24" s="124"/>
    </row>
    <row r="25" spans="1:15" x14ac:dyDescent="0.25">
      <c r="A25" s="123"/>
      <c r="O25" s="124"/>
    </row>
    <row r="26" spans="1:15" x14ac:dyDescent="0.25">
      <c r="A26" s="123"/>
      <c r="O26" s="124"/>
    </row>
    <row r="27" spans="1:15" x14ac:dyDescent="0.25">
      <c r="A27" s="123"/>
      <c r="O27" s="124"/>
    </row>
    <row r="28" spans="1:15" x14ac:dyDescent="0.25">
      <c r="A28" s="123"/>
      <c r="O28" s="124"/>
    </row>
    <row r="29" spans="1:15" x14ac:dyDescent="0.25">
      <c r="A29" s="123"/>
      <c r="O29" s="124"/>
    </row>
    <row r="30" spans="1:15" x14ac:dyDescent="0.25">
      <c r="A30" s="123"/>
      <c r="O30" s="124"/>
    </row>
    <row r="31" spans="1:15" x14ac:dyDescent="0.25">
      <c r="A31" s="123"/>
      <c r="O31" s="124"/>
    </row>
    <row r="32" spans="1:15" x14ac:dyDescent="0.25">
      <c r="A32" s="123"/>
      <c r="O32" s="124"/>
    </row>
    <row r="33" spans="1:16384" x14ac:dyDescent="0.25">
      <c r="A33" s="123"/>
      <c r="O33" s="12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c r="IW33" s="64"/>
      <c r="IX33" s="64"/>
      <c r="IY33" s="64"/>
      <c r="IZ33" s="64"/>
      <c r="JA33" s="64"/>
      <c r="JB33" s="64"/>
      <c r="JC33" s="64"/>
      <c r="JD33" s="64"/>
      <c r="JE33" s="64"/>
      <c r="JF33" s="64"/>
      <c r="JG33" s="64"/>
      <c r="JH33" s="64"/>
      <c r="JI33" s="64"/>
      <c r="JJ33" s="64"/>
      <c r="JK33" s="64"/>
      <c r="JL33" s="64"/>
      <c r="JM33" s="64"/>
      <c r="JN33" s="64"/>
      <c r="JO33" s="64"/>
      <c r="JP33" s="64"/>
      <c r="JQ33" s="64"/>
      <c r="JR33" s="64"/>
      <c r="JS33" s="64"/>
      <c r="JT33" s="64"/>
      <c r="JU33" s="64"/>
      <c r="JV33" s="64"/>
      <c r="JW33" s="64"/>
      <c r="JX33" s="64"/>
      <c r="JY33" s="64"/>
      <c r="JZ33" s="64"/>
      <c r="KA33" s="64"/>
      <c r="KB33" s="64"/>
      <c r="KC33" s="64"/>
      <c r="KD33" s="64"/>
      <c r="KE33" s="64"/>
      <c r="KF33" s="64"/>
      <c r="KG33" s="64"/>
      <c r="KH33" s="64"/>
      <c r="KI33" s="64"/>
      <c r="KJ33" s="64"/>
      <c r="KK33" s="64"/>
      <c r="KL33" s="64"/>
      <c r="KM33" s="64"/>
      <c r="KN33" s="64"/>
      <c r="KO33" s="64"/>
      <c r="KP33" s="64"/>
      <c r="KQ33" s="64"/>
      <c r="KR33" s="64"/>
      <c r="KS33" s="64"/>
      <c r="KT33" s="64"/>
      <c r="KU33" s="64"/>
      <c r="KV33" s="64"/>
      <c r="KW33" s="64"/>
      <c r="KX33" s="64"/>
      <c r="KY33" s="64"/>
      <c r="KZ33" s="64"/>
      <c r="LA33" s="64"/>
      <c r="LB33" s="64"/>
      <c r="LC33" s="64"/>
      <c r="LD33" s="64"/>
      <c r="LE33" s="64"/>
      <c r="LF33" s="64"/>
      <c r="LG33" s="64"/>
      <c r="LH33" s="64"/>
      <c r="LI33" s="64"/>
      <c r="LJ33" s="64"/>
      <c r="LK33" s="64"/>
      <c r="LL33" s="64"/>
      <c r="LM33" s="64"/>
      <c r="LN33" s="64"/>
      <c r="LO33" s="64"/>
      <c r="LP33" s="64"/>
      <c r="LQ33" s="64"/>
      <c r="LR33" s="64"/>
      <c r="LS33" s="64"/>
      <c r="LT33" s="64"/>
      <c r="LU33" s="64"/>
      <c r="LV33" s="64"/>
      <c r="LW33" s="64"/>
      <c r="LX33" s="64"/>
      <c r="LY33" s="64"/>
      <c r="LZ33" s="64"/>
      <c r="MA33" s="64"/>
      <c r="MB33" s="64"/>
      <c r="MC33" s="64"/>
      <c r="MD33" s="64"/>
      <c r="ME33" s="64"/>
      <c r="MF33" s="64"/>
      <c r="MG33" s="64"/>
      <c r="MH33" s="64"/>
      <c r="MI33" s="64"/>
      <c r="MJ33" s="64"/>
      <c r="MK33" s="64"/>
      <c r="ML33" s="64"/>
      <c r="MM33" s="64"/>
      <c r="MN33" s="64"/>
      <c r="MO33" s="64"/>
      <c r="MP33" s="64"/>
      <c r="MQ33" s="64"/>
      <c r="MR33" s="64"/>
      <c r="MS33" s="64"/>
      <c r="MT33" s="64"/>
      <c r="MU33" s="64"/>
      <c r="MV33" s="64"/>
      <c r="MW33" s="64"/>
      <c r="MX33" s="64"/>
      <c r="MY33" s="64"/>
      <c r="MZ33" s="64"/>
      <c r="NA33" s="64"/>
      <c r="NB33" s="64"/>
      <c r="NC33" s="64"/>
      <c r="ND33" s="64"/>
      <c r="NE33" s="64"/>
      <c r="NF33" s="64"/>
      <c r="NG33" s="64"/>
      <c r="NH33" s="64"/>
      <c r="NI33" s="64"/>
      <c r="NJ33" s="64"/>
      <c r="NK33" s="64"/>
      <c r="NL33" s="64"/>
      <c r="NM33" s="64"/>
      <c r="NN33" s="64"/>
      <c r="NO33" s="64"/>
      <c r="NP33" s="64"/>
      <c r="NQ33" s="64"/>
      <c r="NR33" s="64"/>
      <c r="NS33" s="64"/>
      <c r="NT33" s="64"/>
      <c r="NU33" s="64"/>
      <c r="NV33" s="64"/>
      <c r="NW33" s="64"/>
      <c r="NX33" s="64"/>
      <c r="NY33" s="64"/>
      <c r="NZ33" s="64"/>
      <c r="OA33" s="64"/>
      <c r="OB33" s="64"/>
      <c r="OC33" s="64"/>
      <c r="OD33" s="64"/>
      <c r="OE33" s="64"/>
      <c r="OF33" s="64"/>
      <c r="OG33" s="64"/>
      <c r="OH33" s="64"/>
      <c r="OI33" s="64"/>
      <c r="OJ33" s="64"/>
      <c r="OK33" s="64"/>
      <c r="OL33" s="64"/>
      <c r="OM33" s="64"/>
      <c r="ON33" s="64"/>
      <c r="OO33" s="64"/>
      <c r="OP33" s="64"/>
      <c r="OQ33" s="64"/>
      <c r="OR33" s="64"/>
      <c r="OS33" s="64"/>
      <c r="OT33" s="64"/>
      <c r="OU33" s="64"/>
      <c r="OV33" s="64"/>
      <c r="OW33" s="64"/>
      <c r="OX33" s="64"/>
      <c r="OY33" s="64"/>
      <c r="OZ33" s="64"/>
      <c r="PA33" s="64"/>
      <c r="PB33" s="64"/>
      <c r="PC33" s="64"/>
      <c r="PD33" s="64"/>
      <c r="PE33" s="64"/>
      <c r="PF33" s="64"/>
      <c r="PG33" s="64"/>
      <c r="PH33" s="64"/>
      <c r="PI33" s="64"/>
      <c r="PJ33" s="64"/>
      <c r="PK33" s="64"/>
      <c r="PL33" s="64"/>
      <c r="PM33" s="64"/>
      <c r="PN33" s="64"/>
      <c r="PO33" s="64"/>
      <c r="PP33" s="64"/>
      <c r="PQ33" s="64"/>
      <c r="PR33" s="64"/>
      <c r="PS33" s="64"/>
      <c r="PT33" s="64"/>
      <c r="PU33" s="64"/>
      <c r="PV33" s="64"/>
      <c r="PW33" s="64"/>
      <c r="PX33" s="64"/>
      <c r="PY33" s="64"/>
      <c r="PZ33" s="64"/>
      <c r="QA33" s="64"/>
      <c r="QB33" s="64"/>
      <c r="QC33" s="64"/>
      <c r="QD33" s="64"/>
      <c r="QE33" s="64"/>
      <c r="QF33" s="64"/>
      <c r="QG33" s="64"/>
      <c r="QH33" s="64"/>
      <c r="QI33" s="64"/>
      <c r="QJ33" s="64"/>
      <c r="QK33" s="64"/>
      <c r="QL33" s="64"/>
      <c r="QM33" s="64"/>
      <c r="QN33" s="64"/>
      <c r="QO33" s="64"/>
      <c r="QP33" s="64"/>
      <c r="QQ33" s="64"/>
      <c r="QR33" s="64"/>
      <c r="QS33" s="64"/>
      <c r="QT33" s="64"/>
      <c r="QU33" s="64"/>
      <c r="QV33" s="64"/>
      <c r="QW33" s="64"/>
      <c r="QX33" s="64"/>
      <c r="QY33" s="64"/>
      <c r="QZ33" s="64"/>
      <c r="RA33" s="64"/>
      <c r="RB33" s="64"/>
      <c r="RC33" s="64"/>
      <c r="RD33" s="64"/>
      <c r="RE33" s="64"/>
      <c r="RF33" s="64"/>
      <c r="RG33" s="64"/>
      <c r="RH33" s="64"/>
      <c r="RI33" s="64"/>
      <c r="RJ33" s="64"/>
      <c r="RK33" s="64"/>
      <c r="RL33" s="64"/>
      <c r="RM33" s="64"/>
      <c r="RN33" s="64"/>
      <c r="RO33" s="64"/>
      <c r="RP33" s="64"/>
      <c r="RQ33" s="64"/>
      <c r="RR33" s="64"/>
      <c r="RS33" s="64"/>
      <c r="RT33" s="64"/>
      <c r="RU33" s="64"/>
      <c r="RV33" s="64"/>
      <c r="RW33" s="64"/>
      <c r="RX33" s="64"/>
      <c r="RY33" s="64"/>
      <c r="RZ33" s="64"/>
      <c r="SA33" s="64"/>
      <c r="SB33" s="64"/>
      <c r="SC33" s="64"/>
      <c r="SD33" s="64"/>
      <c r="SE33" s="64"/>
      <c r="SF33" s="64"/>
      <c r="SG33" s="64"/>
      <c r="SH33" s="64"/>
      <c r="SI33" s="64"/>
      <c r="SJ33" s="64"/>
      <c r="SK33" s="64"/>
      <c r="SL33" s="64"/>
      <c r="SM33" s="64"/>
      <c r="SN33" s="64"/>
      <c r="SO33" s="64"/>
      <c r="SP33" s="64"/>
      <c r="SQ33" s="64"/>
      <c r="SR33" s="64"/>
      <c r="SS33" s="64"/>
      <c r="ST33" s="64"/>
      <c r="SU33" s="64"/>
      <c r="SV33" s="64"/>
      <c r="SW33" s="64"/>
      <c r="SX33" s="64"/>
      <c r="SY33" s="64"/>
      <c r="SZ33" s="64"/>
      <c r="TA33" s="64"/>
      <c r="TB33" s="64"/>
      <c r="TC33" s="64"/>
      <c r="TD33" s="64"/>
      <c r="TE33" s="64"/>
      <c r="TF33" s="64"/>
      <c r="TG33" s="64"/>
      <c r="TH33" s="64"/>
      <c r="TI33" s="64"/>
      <c r="TJ33" s="64"/>
      <c r="TK33" s="64"/>
      <c r="TL33" s="64"/>
      <c r="TM33" s="64"/>
      <c r="TN33" s="64"/>
      <c r="TO33" s="64"/>
      <c r="TP33" s="64"/>
      <c r="TQ33" s="64"/>
      <c r="TR33" s="64"/>
      <c r="TS33" s="64"/>
      <c r="TT33" s="64"/>
      <c r="TU33" s="64"/>
      <c r="TV33" s="64"/>
      <c r="TW33" s="64"/>
      <c r="TX33" s="64"/>
      <c r="TY33" s="64"/>
      <c r="TZ33" s="64"/>
      <c r="UA33" s="64"/>
      <c r="UB33" s="64"/>
      <c r="UC33" s="64"/>
      <c r="UD33" s="64"/>
      <c r="UE33" s="64"/>
      <c r="UF33" s="64"/>
      <c r="UG33" s="64"/>
      <c r="UH33" s="64"/>
      <c r="UI33" s="64"/>
      <c r="UJ33" s="64"/>
      <c r="UK33" s="64"/>
      <c r="UL33" s="64"/>
      <c r="UM33" s="64"/>
      <c r="UN33" s="64"/>
      <c r="UO33" s="64"/>
      <c r="UP33" s="64"/>
      <c r="UQ33" s="64"/>
      <c r="UR33" s="64"/>
      <c r="US33" s="64"/>
      <c r="UT33" s="64"/>
      <c r="UU33" s="64"/>
      <c r="UV33" s="64"/>
      <c r="UW33" s="64"/>
      <c r="UX33" s="64"/>
      <c r="UY33" s="64"/>
      <c r="UZ33" s="64"/>
      <c r="VA33" s="64"/>
      <c r="VB33" s="64"/>
      <c r="VC33" s="64"/>
      <c r="VD33" s="64"/>
      <c r="VE33" s="64"/>
      <c r="VF33" s="64"/>
      <c r="VG33" s="64"/>
      <c r="VH33" s="64"/>
      <c r="VI33" s="64"/>
      <c r="VJ33" s="64"/>
      <c r="VK33" s="64"/>
      <c r="VL33" s="64"/>
      <c r="VM33" s="64"/>
      <c r="VN33" s="64"/>
      <c r="VO33" s="64"/>
      <c r="VP33" s="64"/>
      <c r="VQ33" s="64"/>
      <c r="VR33" s="64"/>
      <c r="VS33" s="64"/>
      <c r="VT33" s="64"/>
      <c r="VU33" s="64"/>
      <c r="VV33" s="64"/>
      <c r="VW33" s="64"/>
      <c r="VX33" s="64"/>
      <c r="VY33" s="64"/>
      <c r="VZ33" s="64"/>
      <c r="WA33" s="64"/>
      <c r="WB33" s="64"/>
      <c r="WC33" s="64"/>
      <c r="WD33" s="64"/>
      <c r="WE33" s="64"/>
      <c r="WF33" s="64"/>
      <c r="WG33" s="64"/>
      <c r="WH33" s="64"/>
      <c r="WI33" s="64"/>
      <c r="WJ33" s="64"/>
      <c r="WK33" s="64"/>
      <c r="WL33" s="64"/>
      <c r="WM33" s="64"/>
      <c r="WN33" s="64"/>
      <c r="WO33" s="64"/>
      <c r="WP33" s="64"/>
      <c r="WQ33" s="64"/>
      <c r="WR33" s="64"/>
      <c r="WS33" s="64"/>
      <c r="WT33" s="64"/>
      <c r="WU33" s="64"/>
      <c r="WV33" s="64"/>
      <c r="WW33" s="64"/>
      <c r="WX33" s="64"/>
      <c r="WY33" s="64"/>
      <c r="WZ33" s="64"/>
      <c r="XA33" s="64"/>
      <c r="XB33" s="64"/>
      <c r="XC33" s="64"/>
      <c r="XD33" s="64"/>
      <c r="XE33" s="64"/>
      <c r="XF33" s="64"/>
      <c r="XG33" s="64"/>
      <c r="XH33" s="64"/>
      <c r="XI33" s="64"/>
      <c r="XJ33" s="64"/>
      <c r="XK33" s="64"/>
      <c r="XL33" s="64"/>
      <c r="XM33" s="64"/>
      <c r="XN33" s="64"/>
      <c r="XO33" s="64"/>
      <c r="XP33" s="64"/>
      <c r="XQ33" s="64"/>
      <c r="XR33" s="64"/>
      <c r="XS33" s="64"/>
      <c r="XT33" s="64"/>
      <c r="XU33" s="64"/>
      <c r="XV33" s="64"/>
      <c r="XW33" s="64"/>
      <c r="XX33" s="64"/>
      <c r="XY33" s="64"/>
      <c r="XZ33" s="64"/>
      <c r="YA33" s="64"/>
      <c r="YB33" s="64"/>
      <c r="YC33" s="64"/>
      <c r="YD33" s="64"/>
      <c r="YE33" s="64"/>
      <c r="YF33" s="64"/>
      <c r="YG33" s="64"/>
      <c r="YH33" s="64"/>
      <c r="YI33" s="64"/>
      <c r="YJ33" s="64"/>
      <c r="YK33" s="64"/>
      <c r="YL33" s="64"/>
      <c r="YM33" s="64"/>
      <c r="YN33" s="64"/>
      <c r="YO33" s="64"/>
      <c r="YP33" s="64"/>
      <c r="YQ33" s="64"/>
      <c r="YR33" s="64"/>
      <c r="YS33" s="64"/>
      <c r="YT33" s="64"/>
      <c r="YU33" s="64"/>
      <c r="YV33" s="64"/>
      <c r="YW33" s="64"/>
      <c r="YX33" s="64"/>
      <c r="YY33" s="64"/>
      <c r="YZ33" s="64"/>
      <c r="ZA33" s="64"/>
      <c r="ZB33" s="64"/>
      <c r="ZC33" s="64"/>
      <c r="ZD33" s="64"/>
      <c r="ZE33" s="64"/>
      <c r="ZF33" s="64"/>
      <c r="ZG33" s="64"/>
      <c r="ZH33" s="64"/>
      <c r="ZI33" s="64"/>
      <c r="ZJ33" s="64"/>
      <c r="ZK33" s="64"/>
      <c r="ZL33" s="64"/>
      <c r="ZM33" s="64"/>
      <c r="ZN33" s="64"/>
      <c r="ZO33" s="64"/>
      <c r="ZP33" s="64"/>
      <c r="ZQ33" s="64"/>
      <c r="ZR33" s="64"/>
      <c r="ZS33" s="64"/>
      <c r="ZT33" s="64"/>
      <c r="ZU33" s="64"/>
      <c r="ZV33" s="64"/>
      <c r="ZW33" s="64"/>
      <c r="ZX33" s="64"/>
      <c r="ZY33" s="64"/>
      <c r="ZZ33" s="64"/>
      <c r="AAA33" s="64"/>
      <c r="AAB33" s="64"/>
      <c r="AAC33" s="64"/>
      <c r="AAD33" s="64"/>
      <c r="AAE33" s="64"/>
      <c r="AAF33" s="64"/>
      <c r="AAG33" s="64"/>
      <c r="AAH33" s="64"/>
      <c r="AAI33" s="64"/>
      <c r="AAJ33" s="64"/>
      <c r="AAK33" s="64"/>
      <c r="AAL33" s="64"/>
      <c r="AAM33" s="64"/>
      <c r="AAN33" s="64"/>
      <c r="AAO33" s="64"/>
      <c r="AAP33" s="64"/>
      <c r="AAQ33" s="64"/>
      <c r="AAR33" s="64"/>
      <c r="AAS33" s="64"/>
      <c r="AAT33" s="64"/>
      <c r="AAU33" s="64"/>
      <c r="AAV33" s="64"/>
      <c r="AAW33" s="64"/>
      <c r="AAX33" s="64"/>
      <c r="AAY33" s="64"/>
      <c r="AAZ33" s="64"/>
      <c r="ABA33" s="64"/>
      <c r="ABB33" s="64"/>
      <c r="ABC33" s="64"/>
      <c r="ABD33" s="64"/>
      <c r="ABE33" s="64"/>
      <c r="ABF33" s="64"/>
      <c r="ABG33" s="64"/>
      <c r="ABH33" s="64"/>
      <c r="ABI33" s="64"/>
      <c r="ABJ33" s="64"/>
      <c r="ABK33" s="64"/>
      <c r="ABL33" s="64"/>
      <c r="ABM33" s="64"/>
      <c r="ABN33" s="64"/>
      <c r="ABO33" s="64"/>
      <c r="ABP33" s="64"/>
      <c r="ABQ33" s="64"/>
      <c r="ABR33" s="64"/>
      <c r="ABS33" s="64"/>
      <c r="ABT33" s="64"/>
      <c r="ABU33" s="64"/>
      <c r="ABV33" s="64"/>
      <c r="ABW33" s="64"/>
      <c r="ABX33" s="64"/>
      <c r="ABY33" s="64"/>
      <c r="ABZ33" s="64"/>
      <c r="ACA33" s="64"/>
      <c r="ACB33" s="64"/>
      <c r="ACC33" s="64"/>
      <c r="ACD33" s="64"/>
      <c r="ACE33" s="64"/>
      <c r="ACF33" s="64"/>
      <c r="ACG33" s="64"/>
      <c r="ACH33" s="64"/>
      <c r="ACI33" s="64"/>
      <c r="ACJ33" s="64"/>
      <c r="ACK33" s="64"/>
      <c r="ACL33" s="64"/>
      <c r="ACM33" s="64"/>
      <c r="ACN33" s="64"/>
      <c r="ACO33" s="64"/>
      <c r="ACP33" s="64"/>
      <c r="ACQ33" s="64"/>
      <c r="ACR33" s="64"/>
      <c r="ACS33" s="64"/>
      <c r="ACT33" s="64"/>
      <c r="ACU33" s="64"/>
      <c r="ACV33" s="64"/>
      <c r="ACW33" s="64"/>
      <c r="ACX33" s="64"/>
      <c r="ACY33" s="64"/>
      <c r="ACZ33" s="64"/>
      <c r="ADA33" s="64"/>
      <c r="ADB33" s="64"/>
      <c r="ADC33" s="64"/>
      <c r="ADD33" s="64"/>
      <c r="ADE33" s="64"/>
      <c r="ADF33" s="64"/>
      <c r="ADG33" s="64"/>
      <c r="ADH33" s="64"/>
      <c r="ADI33" s="64"/>
      <c r="ADJ33" s="64"/>
      <c r="ADK33" s="64"/>
      <c r="ADL33" s="64"/>
      <c r="ADM33" s="64"/>
      <c r="ADN33" s="64"/>
      <c r="ADO33" s="64"/>
      <c r="ADP33" s="64"/>
      <c r="ADQ33" s="64"/>
      <c r="ADR33" s="64"/>
      <c r="ADS33" s="64"/>
      <c r="ADT33" s="64"/>
      <c r="ADU33" s="64"/>
      <c r="ADV33" s="64"/>
      <c r="ADW33" s="64"/>
      <c r="ADX33" s="64"/>
      <c r="ADY33" s="64"/>
      <c r="ADZ33" s="64"/>
      <c r="AEA33" s="64"/>
      <c r="AEB33" s="64"/>
      <c r="AEC33" s="64"/>
      <c r="AED33" s="64"/>
      <c r="AEE33" s="64"/>
      <c r="AEF33" s="64"/>
      <c r="AEG33" s="64"/>
      <c r="AEH33" s="64"/>
      <c r="AEI33" s="64"/>
      <c r="AEJ33" s="64"/>
      <c r="AEK33" s="64"/>
      <c r="AEL33" s="64"/>
      <c r="AEM33" s="64"/>
      <c r="AEN33" s="64"/>
      <c r="AEO33" s="64"/>
      <c r="AEP33" s="64"/>
      <c r="AEQ33" s="64"/>
      <c r="AER33" s="64"/>
      <c r="AES33" s="64"/>
      <c r="AET33" s="64"/>
      <c r="AEU33" s="64"/>
      <c r="AEV33" s="64"/>
      <c r="AEW33" s="64"/>
      <c r="AEX33" s="64"/>
      <c r="AEY33" s="64"/>
      <c r="AEZ33" s="64"/>
      <c r="AFA33" s="64"/>
      <c r="AFB33" s="64"/>
      <c r="AFC33" s="64"/>
      <c r="AFD33" s="64"/>
      <c r="AFE33" s="64"/>
      <c r="AFF33" s="64"/>
      <c r="AFG33" s="64"/>
      <c r="AFH33" s="64"/>
      <c r="AFI33" s="64"/>
      <c r="AFJ33" s="64"/>
      <c r="AFK33" s="64"/>
      <c r="AFL33" s="64"/>
      <c r="AFM33" s="64"/>
      <c r="AFN33" s="64"/>
      <c r="AFO33" s="64"/>
      <c r="AFP33" s="64"/>
      <c r="AFQ33" s="64"/>
      <c r="AFR33" s="64"/>
      <c r="AFS33" s="64"/>
      <c r="AFT33" s="64"/>
      <c r="AFU33" s="64"/>
      <c r="AFV33" s="64"/>
      <c r="AFW33" s="64"/>
      <c r="AFX33" s="64"/>
      <c r="AFY33" s="64"/>
      <c r="AFZ33" s="64"/>
      <c r="AGA33" s="64"/>
      <c r="AGB33" s="64"/>
      <c r="AGC33" s="64"/>
      <c r="AGD33" s="64"/>
      <c r="AGE33" s="64"/>
      <c r="AGF33" s="64"/>
      <c r="AGG33" s="64"/>
      <c r="AGH33" s="64"/>
      <c r="AGI33" s="64"/>
      <c r="AGJ33" s="64"/>
      <c r="AGK33" s="64"/>
      <c r="AGL33" s="64"/>
      <c r="AGM33" s="64"/>
      <c r="AGN33" s="64"/>
      <c r="AGO33" s="64"/>
      <c r="AGP33" s="64"/>
      <c r="AGQ33" s="64"/>
      <c r="AGR33" s="64"/>
      <c r="AGS33" s="64"/>
      <c r="AGT33" s="64"/>
      <c r="AGU33" s="64"/>
      <c r="AGV33" s="64"/>
      <c r="AGW33" s="64"/>
      <c r="AGX33" s="64"/>
      <c r="AGY33" s="64"/>
      <c r="AGZ33" s="64"/>
      <c r="AHA33" s="64"/>
      <c r="AHB33" s="64"/>
      <c r="AHC33" s="64"/>
      <c r="AHD33" s="64"/>
      <c r="AHE33" s="64"/>
      <c r="AHF33" s="64"/>
      <c r="AHG33" s="64"/>
      <c r="AHH33" s="64"/>
      <c r="AHI33" s="64"/>
      <c r="AHJ33" s="64"/>
      <c r="AHK33" s="64"/>
      <c r="AHL33" s="64"/>
      <c r="AHM33" s="64"/>
      <c r="AHN33" s="64"/>
      <c r="AHO33" s="64"/>
      <c r="AHP33" s="64"/>
      <c r="AHQ33" s="64"/>
      <c r="AHR33" s="64"/>
      <c r="AHS33" s="64"/>
      <c r="AHT33" s="64"/>
      <c r="AHU33" s="64"/>
      <c r="AHV33" s="64"/>
      <c r="AHW33" s="64"/>
      <c r="AHX33" s="64"/>
      <c r="AHY33" s="64"/>
      <c r="AHZ33" s="64"/>
      <c r="AIA33" s="64"/>
      <c r="AIB33" s="64"/>
      <c r="AIC33" s="64"/>
      <c r="AID33" s="64"/>
      <c r="AIE33" s="64"/>
      <c r="AIF33" s="64"/>
      <c r="AIG33" s="64"/>
      <c r="AIH33" s="64"/>
      <c r="AII33" s="64"/>
      <c r="AIJ33" s="64"/>
      <c r="AIK33" s="64"/>
      <c r="AIL33" s="64"/>
      <c r="AIM33" s="64"/>
      <c r="AIN33" s="64"/>
      <c r="AIO33" s="64"/>
      <c r="AIP33" s="64"/>
      <c r="AIQ33" s="64"/>
      <c r="AIR33" s="64"/>
      <c r="AIS33" s="64"/>
      <c r="AIT33" s="64"/>
      <c r="AIU33" s="64"/>
      <c r="AIV33" s="64"/>
      <c r="AIW33" s="64"/>
      <c r="AIX33" s="64"/>
      <c r="AIY33" s="64"/>
      <c r="AIZ33" s="64"/>
      <c r="AJA33" s="64"/>
      <c r="AJB33" s="64"/>
      <c r="AJC33" s="64"/>
      <c r="AJD33" s="64"/>
      <c r="AJE33" s="64"/>
      <c r="AJF33" s="64"/>
      <c r="AJG33" s="64"/>
      <c r="AJH33" s="64"/>
      <c r="AJI33" s="64"/>
      <c r="AJJ33" s="64"/>
      <c r="AJK33" s="64"/>
      <c r="AJL33" s="64"/>
      <c r="AJM33" s="64"/>
      <c r="AJN33" s="64"/>
      <c r="AJO33" s="64"/>
      <c r="AJP33" s="64"/>
      <c r="AJQ33" s="64"/>
      <c r="AJR33" s="64"/>
      <c r="AJS33" s="64"/>
      <c r="AJT33" s="64"/>
      <c r="AJU33" s="64"/>
      <c r="AJV33" s="64"/>
      <c r="AJW33" s="64"/>
      <c r="AJX33" s="64"/>
      <c r="AJY33" s="64"/>
      <c r="AJZ33" s="64"/>
      <c r="AKA33" s="64"/>
      <c r="AKB33" s="64"/>
      <c r="AKC33" s="64"/>
      <c r="AKD33" s="64"/>
      <c r="AKE33" s="64"/>
      <c r="AKF33" s="64"/>
      <c r="AKG33" s="64"/>
      <c r="AKH33" s="64"/>
      <c r="AKI33" s="64"/>
      <c r="AKJ33" s="64"/>
      <c r="AKK33" s="64"/>
      <c r="AKL33" s="64"/>
      <c r="AKM33" s="64"/>
      <c r="AKN33" s="64"/>
      <c r="AKO33" s="64"/>
      <c r="AKP33" s="64"/>
      <c r="AKQ33" s="64"/>
      <c r="AKR33" s="64"/>
      <c r="AKS33" s="64"/>
      <c r="AKT33" s="64"/>
      <c r="AKU33" s="64"/>
      <c r="AKV33" s="64"/>
      <c r="AKW33" s="64"/>
      <c r="AKX33" s="64"/>
      <c r="AKY33" s="64"/>
      <c r="AKZ33" s="64"/>
      <c r="ALA33" s="64"/>
      <c r="ALB33" s="64"/>
      <c r="ALC33" s="64"/>
      <c r="ALD33" s="64"/>
      <c r="ALE33" s="64"/>
      <c r="ALF33" s="64"/>
      <c r="ALG33" s="64"/>
      <c r="ALH33" s="64"/>
      <c r="ALI33" s="64"/>
      <c r="ALJ33" s="64"/>
      <c r="ALK33" s="64"/>
      <c r="ALL33" s="64"/>
      <c r="ALM33" s="64"/>
      <c r="ALN33" s="64"/>
      <c r="ALO33" s="64"/>
      <c r="ALP33" s="64"/>
      <c r="ALQ33" s="64"/>
      <c r="ALR33" s="64"/>
      <c r="ALS33" s="64"/>
      <c r="ALT33" s="64"/>
      <c r="ALU33" s="64"/>
      <c r="ALV33" s="64"/>
      <c r="ALW33" s="64"/>
      <c r="ALX33" s="64"/>
      <c r="ALY33" s="64"/>
      <c r="ALZ33" s="64"/>
      <c r="AMA33" s="64"/>
      <c r="AMB33" s="64"/>
      <c r="AMC33" s="64"/>
      <c r="AMD33" s="64"/>
      <c r="AME33" s="64"/>
      <c r="AMF33" s="64"/>
      <c r="AMG33" s="64"/>
      <c r="AMH33" s="64"/>
      <c r="AMI33" s="64"/>
      <c r="AMJ33" s="64"/>
      <c r="AMK33" s="64"/>
      <c r="AML33" s="64"/>
      <c r="AMM33" s="64"/>
      <c r="AMN33" s="64"/>
      <c r="AMO33" s="64"/>
      <c r="AMP33" s="64"/>
      <c r="AMQ33" s="64"/>
      <c r="AMR33" s="64"/>
      <c r="AMS33" s="64"/>
      <c r="AMT33" s="64"/>
      <c r="AMU33" s="64"/>
      <c r="AMV33" s="64"/>
      <c r="AMW33" s="64"/>
      <c r="AMX33" s="64"/>
      <c r="AMY33" s="64"/>
      <c r="AMZ33" s="64"/>
      <c r="ANA33" s="64"/>
      <c r="ANB33" s="64"/>
      <c r="ANC33" s="64"/>
      <c r="AND33" s="64"/>
      <c r="ANE33" s="64"/>
      <c r="ANF33" s="64"/>
      <c r="ANG33" s="64"/>
      <c r="ANH33" s="64"/>
      <c r="ANI33" s="64"/>
      <c r="ANJ33" s="64"/>
      <c r="ANK33" s="64"/>
      <c r="ANL33" s="64"/>
      <c r="ANM33" s="64"/>
      <c r="ANN33" s="64"/>
      <c r="ANO33" s="64"/>
      <c r="ANP33" s="64"/>
      <c r="ANQ33" s="64"/>
      <c r="ANR33" s="64"/>
      <c r="ANS33" s="64"/>
      <c r="ANT33" s="64"/>
      <c r="ANU33" s="64"/>
      <c r="ANV33" s="64"/>
      <c r="ANW33" s="64"/>
      <c r="ANX33" s="64"/>
      <c r="ANY33" s="64"/>
      <c r="ANZ33" s="64"/>
      <c r="AOA33" s="64"/>
      <c r="AOB33" s="64"/>
      <c r="AOC33" s="64"/>
      <c r="AOD33" s="64"/>
      <c r="AOE33" s="64"/>
      <c r="AOF33" s="64"/>
      <c r="AOG33" s="64"/>
      <c r="AOH33" s="64"/>
      <c r="AOI33" s="64"/>
      <c r="AOJ33" s="64"/>
      <c r="AOK33" s="64"/>
      <c r="AOL33" s="64"/>
      <c r="AOM33" s="64"/>
      <c r="AON33" s="64"/>
      <c r="AOO33" s="64"/>
      <c r="AOP33" s="64"/>
      <c r="AOQ33" s="64"/>
      <c r="AOR33" s="64"/>
      <c r="AOS33" s="64"/>
      <c r="AOT33" s="64"/>
      <c r="AOU33" s="64"/>
      <c r="AOV33" s="64"/>
      <c r="AOW33" s="64"/>
      <c r="AOX33" s="64"/>
      <c r="AOY33" s="64"/>
      <c r="AOZ33" s="64"/>
      <c r="APA33" s="64"/>
      <c r="APB33" s="64"/>
      <c r="APC33" s="64"/>
      <c r="APD33" s="64"/>
      <c r="APE33" s="64"/>
      <c r="APF33" s="64"/>
      <c r="APG33" s="64"/>
      <c r="APH33" s="64"/>
      <c r="API33" s="64"/>
      <c r="APJ33" s="64"/>
      <c r="APK33" s="64"/>
      <c r="APL33" s="64"/>
      <c r="APM33" s="64"/>
      <c r="APN33" s="64"/>
      <c r="APO33" s="64"/>
      <c r="APP33" s="64"/>
      <c r="APQ33" s="64"/>
      <c r="APR33" s="64"/>
      <c r="APS33" s="64"/>
      <c r="APT33" s="64"/>
      <c r="APU33" s="64"/>
      <c r="APV33" s="64"/>
      <c r="APW33" s="64"/>
      <c r="APX33" s="64"/>
      <c r="APY33" s="64"/>
      <c r="APZ33" s="64"/>
      <c r="AQA33" s="64"/>
      <c r="AQB33" s="64"/>
      <c r="AQC33" s="64"/>
      <c r="AQD33" s="64"/>
      <c r="AQE33" s="64"/>
      <c r="AQF33" s="64"/>
      <c r="AQG33" s="64"/>
      <c r="AQH33" s="64"/>
      <c r="AQI33" s="64"/>
      <c r="AQJ33" s="64"/>
      <c r="AQK33" s="64"/>
      <c r="AQL33" s="64"/>
      <c r="AQM33" s="64"/>
      <c r="AQN33" s="64"/>
      <c r="AQO33" s="64"/>
      <c r="AQP33" s="64"/>
      <c r="AQQ33" s="64"/>
      <c r="AQR33" s="64"/>
      <c r="AQS33" s="64"/>
      <c r="AQT33" s="64"/>
      <c r="AQU33" s="64"/>
      <c r="AQV33" s="64"/>
      <c r="AQW33" s="64"/>
      <c r="AQX33" s="64"/>
      <c r="AQY33" s="64"/>
      <c r="AQZ33" s="64"/>
      <c r="ARA33" s="64"/>
      <c r="ARB33" s="64"/>
      <c r="ARC33" s="64"/>
      <c r="ARD33" s="64"/>
      <c r="ARE33" s="64"/>
      <c r="ARF33" s="64"/>
      <c r="ARG33" s="64"/>
      <c r="ARH33" s="64"/>
      <c r="ARI33" s="64"/>
      <c r="ARJ33" s="64"/>
      <c r="ARK33" s="64"/>
      <c r="ARL33" s="64"/>
      <c r="ARM33" s="64"/>
      <c r="ARN33" s="64"/>
      <c r="ARO33" s="64"/>
      <c r="ARP33" s="64"/>
      <c r="ARQ33" s="64"/>
      <c r="ARR33" s="64"/>
      <c r="ARS33" s="64"/>
      <c r="ART33" s="64"/>
      <c r="ARU33" s="64"/>
      <c r="ARV33" s="64"/>
      <c r="ARW33" s="64"/>
      <c r="ARX33" s="64"/>
      <c r="ARY33" s="64"/>
      <c r="ARZ33" s="64"/>
      <c r="ASA33" s="64"/>
      <c r="ASB33" s="64"/>
      <c r="ASC33" s="64"/>
      <c r="ASD33" s="64"/>
      <c r="ASE33" s="64"/>
      <c r="ASF33" s="64"/>
      <c r="ASG33" s="64"/>
      <c r="ASH33" s="64"/>
      <c r="ASI33" s="64"/>
      <c r="ASJ33" s="64"/>
      <c r="ASK33" s="64"/>
      <c r="ASL33" s="64"/>
      <c r="ASM33" s="64"/>
      <c r="ASN33" s="64"/>
      <c r="ASO33" s="64"/>
      <c r="ASP33" s="64"/>
      <c r="ASQ33" s="64"/>
      <c r="ASR33" s="64"/>
      <c r="ASS33" s="64"/>
      <c r="AST33" s="64"/>
      <c r="ASU33" s="64"/>
      <c r="ASV33" s="64"/>
      <c r="ASW33" s="64"/>
      <c r="ASX33" s="64"/>
      <c r="ASY33" s="64"/>
      <c r="ASZ33" s="64"/>
      <c r="ATA33" s="64"/>
      <c r="ATB33" s="64"/>
      <c r="ATC33" s="64"/>
      <c r="ATD33" s="64"/>
      <c r="ATE33" s="64"/>
      <c r="ATF33" s="64"/>
      <c r="ATG33" s="64"/>
      <c r="ATH33" s="64"/>
      <c r="ATI33" s="64"/>
      <c r="ATJ33" s="64"/>
      <c r="ATK33" s="64"/>
      <c r="ATL33" s="64"/>
      <c r="ATM33" s="64"/>
      <c r="ATN33" s="64"/>
      <c r="ATO33" s="64"/>
      <c r="ATP33" s="64"/>
      <c r="ATQ33" s="64"/>
      <c r="ATR33" s="64"/>
      <c r="ATS33" s="64"/>
      <c r="ATT33" s="64"/>
      <c r="ATU33" s="64"/>
      <c r="ATV33" s="64"/>
      <c r="ATW33" s="64"/>
      <c r="ATX33" s="64"/>
      <c r="ATY33" s="64"/>
      <c r="ATZ33" s="64"/>
      <c r="AUA33" s="64"/>
      <c r="AUB33" s="64"/>
      <c r="AUC33" s="64"/>
      <c r="AUD33" s="64"/>
      <c r="AUE33" s="64"/>
      <c r="AUF33" s="64"/>
      <c r="AUG33" s="64"/>
      <c r="AUH33" s="64"/>
      <c r="AUI33" s="64"/>
      <c r="AUJ33" s="64"/>
      <c r="AUK33" s="64"/>
      <c r="AUL33" s="64"/>
      <c r="AUM33" s="64"/>
      <c r="AUN33" s="64"/>
      <c r="AUO33" s="64"/>
      <c r="AUP33" s="64"/>
      <c r="AUQ33" s="64"/>
      <c r="AUR33" s="64"/>
      <c r="AUS33" s="64"/>
      <c r="AUT33" s="64"/>
      <c r="AUU33" s="64"/>
      <c r="AUV33" s="64"/>
      <c r="AUW33" s="64"/>
      <c r="AUX33" s="64"/>
      <c r="AUY33" s="64"/>
      <c r="AUZ33" s="64"/>
      <c r="AVA33" s="64"/>
      <c r="AVB33" s="64"/>
      <c r="AVC33" s="64"/>
      <c r="AVD33" s="64"/>
      <c r="AVE33" s="64"/>
      <c r="AVF33" s="64"/>
      <c r="AVG33" s="64"/>
      <c r="AVH33" s="64"/>
      <c r="AVI33" s="64"/>
      <c r="AVJ33" s="64"/>
      <c r="AVK33" s="64"/>
      <c r="AVL33" s="64"/>
      <c r="AVM33" s="64"/>
      <c r="AVN33" s="64"/>
      <c r="AVO33" s="64"/>
      <c r="AVP33" s="64"/>
      <c r="AVQ33" s="64"/>
      <c r="AVR33" s="64"/>
      <c r="AVS33" s="64"/>
      <c r="AVT33" s="64"/>
      <c r="AVU33" s="64"/>
      <c r="AVV33" s="64"/>
      <c r="AVW33" s="64"/>
      <c r="AVX33" s="64"/>
      <c r="AVY33" s="64"/>
      <c r="AVZ33" s="64"/>
      <c r="AWA33" s="64"/>
      <c r="AWB33" s="64"/>
      <c r="AWC33" s="64"/>
      <c r="AWD33" s="64"/>
      <c r="AWE33" s="64"/>
      <c r="AWF33" s="64"/>
      <c r="AWG33" s="64"/>
      <c r="AWH33" s="64"/>
      <c r="AWI33" s="64"/>
      <c r="AWJ33" s="64"/>
      <c r="AWK33" s="64"/>
      <c r="AWL33" s="64"/>
      <c r="AWM33" s="64"/>
      <c r="AWN33" s="64"/>
      <c r="AWO33" s="64"/>
      <c r="AWP33" s="64"/>
      <c r="AWQ33" s="64"/>
      <c r="AWR33" s="64"/>
      <c r="AWS33" s="64"/>
      <c r="AWT33" s="64"/>
      <c r="AWU33" s="64"/>
      <c r="AWV33" s="64"/>
      <c r="AWW33" s="64"/>
      <c r="AWX33" s="64"/>
      <c r="AWY33" s="64"/>
      <c r="AWZ33" s="64"/>
      <c r="AXA33" s="64"/>
      <c r="AXB33" s="64"/>
      <c r="AXC33" s="64"/>
      <c r="AXD33" s="64"/>
      <c r="AXE33" s="64"/>
      <c r="AXF33" s="64"/>
      <c r="AXG33" s="64"/>
      <c r="AXH33" s="64"/>
      <c r="AXI33" s="64"/>
      <c r="AXJ33" s="64"/>
      <c r="AXK33" s="64"/>
      <c r="AXL33" s="64"/>
      <c r="AXM33" s="64"/>
      <c r="AXN33" s="64"/>
      <c r="AXO33" s="64"/>
      <c r="AXP33" s="64"/>
      <c r="AXQ33" s="64"/>
      <c r="AXR33" s="64"/>
      <c r="AXS33" s="64"/>
      <c r="AXT33" s="64"/>
      <c r="AXU33" s="64"/>
      <c r="AXV33" s="64"/>
      <c r="AXW33" s="64"/>
      <c r="AXX33" s="64"/>
      <c r="AXY33" s="64"/>
      <c r="AXZ33" s="64"/>
      <c r="AYA33" s="64"/>
      <c r="AYB33" s="64"/>
      <c r="AYC33" s="64"/>
      <c r="AYD33" s="64"/>
      <c r="AYE33" s="64"/>
      <c r="AYF33" s="64"/>
      <c r="AYG33" s="64"/>
      <c r="AYH33" s="64"/>
      <c r="AYI33" s="64"/>
      <c r="AYJ33" s="64"/>
      <c r="AYK33" s="64"/>
      <c r="AYL33" s="64"/>
      <c r="AYM33" s="64"/>
      <c r="AYN33" s="64"/>
      <c r="AYO33" s="64"/>
      <c r="AYP33" s="64"/>
      <c r="AYQ33" s="64"/>
      <c r="AYR33" s="64"/>
      <c r="AYS33" s="64"/>
      <c r="AYT33" s="64"/>
      <c r="AYU33" s="64"/>
      <c r="AYV33" s="64"/>
      <c r="AYW33" s="64"/>
      <c r="AYX33" s="64"/>
      <c r="AYY33" s="64"/>
      <c r="AYZ33" s="64"/>
      <c r="AZA33" s="64"/>
      <c r="AZB33" s="64"/>
      <c r="AZC33" s="64"/>
      <c r="AZD33" s="64"/>
      <c r="AZE33" s="64"/>
      <c r="AZF33" s="64"/>
      <c r="AZG33" s="64"/>
      <c r="AZH33" s="64"/>
      <c r="AZI33" s="64"/>
      <c r="AZJ33" s="64"/>
      <c r="AZK33" s="64"/>
      <c r="AZL33" s="64"/>
      <c r="AZM33" s="64"/>
      <c r="AZN33" s="64"/>
      <c r="AZO33" s="64"/>
      <c r="AZP33" s="64"/>
      <c r="AZQ33" s="64"/>
      <c r="AZR33" s="64"/>
      <c r="AZS33" s="64"/>
      <c r="AZT33" s="64"/>
      <c r="AZU33" s="64"/>
      <c r="AZV33" s="64"/>
      <c r="AZW33" s="64"/>
      <c r="AZX33" s="64"/>
      <c r="AZY33" s="64"/>
      <c r="AZZ33" s="64"/>
      <c r="BAA33" s="64"/>
      <c r="BAB33" s="64"/>
      <c r="BAC33" s="64"/>
      <c r="BAD33" s="64"/>
      <c r="BAE33" s="64"/>
      <c r="BAF33" s="64"/>
      <c r="BAG33" s="64"/>
      <c r="BAH33" s="64"/>
      <c r="BAI33" s="64"/>
      <c r="BAJ33" s="64"/>
      <c r="BAK33" s="64"/>
      <c r="BAL33" s="64"/>
      <c r="BAM33" s="64"/>
      <c r="BAN33" s="64"/>
      <c r="BAO33" s="64"/>
      <c r="BAP33" s="64"/>
      <c r="BAQ33" s="64"/>
      <c r="BAR33" s="64"/>
      <c r="BAS33" s="64"/>
      <c r="BAT33" s="64"/>
      <c r="BAU33" s="64"/>
      <c r="BAV33" s="64"/>
      <c r="BAW33" s="64"/>
      <c r="BAX33" s="64"/>
      <c r="BAY33" s="64"/>
      <c r="BAZ33" s="64"/>
      <c r="BBA33" s="64"/>
      <c r="BBB33" s="64"/>
      <c r="BBC33" s="64"/>
      <c r="BBD33" s="64"/>
      <c r="BBE33" s="64"/>
      <c r="BBF33" s="64"/>
      <c r="BBG33" s="64"/>
      <c r="BBH33" s="64"/>
      <c r="BBI33" s="64"/>
      <c r="BBJ33" s="64"/>
      <c r="BBK33" s="64"/>
      <c r="BBL33" s="64"/>
      <c r="BBM33" s="64"/>
      <c r="BBN33" s="64"/>
      <c r="BBO33" s="64"/>
      <c r="BBP33" s="64"/>
      <c r="BBQ33" s="64"/>
      <c r="BBR33" s="64"/>
      <c r="BBS33" s="64"/>
      <c r="BBT33" s="64"/>
      <c r="BBU33" s="64"/>
      <c r="BBV33" s="64"/>
      <c r="BBW33" s="64"/>
      <c r="BBX33" s="64"/>
      <c r="BBY33" s="64"/>
      <c r="BBZ33" s="64"/>
      <c r="BCA33" s="64"/>
      <c r="BCB33" s="64"/>
      <c r="BCC33" s="64"/>
      <c r="BCD33" s="64"/>
      <c r="BCE33" s="64"/>
      <c r="BCF33" s="64"/>
      <c r="BCG33" s="64"/>
      <c r="BCH33" s="64"/>
      <c r="BCI33" s="64"/>
      <c r="BCJ33" s="64"/>
      <c r="BCK33" s="64"/>
      <c r="BCL33" s="64"/>
      <c r="BCM33" s="64"/>
      <c r="BCN33" s="64"/>
      <c r="BCO33" s="64"/>
      <c r="BCP33" s="64"/>
      <c r="BCQ33" s="64"/>
      <c r="BCR33" s="64"/>
      <c r="BCS33" s="64"/>
      <c r="BCT33" s="64"/>
      <c r="BCU33" s="64"/>
      <c r="BCV33" s="64"/>
      <c r="BCW33" s="64"/>
      <c r="BCX33" s="64"/>
      <c r="BCY33" s="64"/>
      <c r="BCZ33" s="64"/>
      <c r="BDA33" s="64"/>
      <c r="BDB33" s="64"/>
      <c r="BDC33" s="64"/>
      <c r="BDD33" s="64"/>
      <c r="BDE33" s="64"/>
      <c r="BDF33" s="64"/>
      <c r="BDG33" s="64"/>
      <c r="BDH33" s="64"/>
      <c r="BDI33" s="64"/>
      <c r="BDJ33" s="64"/>
      <c r="BDK33" s="64"/>
      <c r="BDL33" s="64"/>
      <c r="BDM33" s="64"/>
      <c r="BDN33" s="64"/>
      <c r="BDO33" s="64"/>
      <c r="BDP33" s="64"/>
      <c r="BDQ33" s="64"/>
      <c r="BDR33" s="64"/>
      <c r="BDS33" s="64"/>
      <c r="BDT33" s="64"/>
      <c r="BDU33" s="64"/>
      <c r="BDV33" s="64"/>
      <c r="BDW33" s="64"/>
      <c r="BDX33" s="64"/>
      <c r="BDY33" s="64"/>
      <c r="BDZ33" s="64"/>
      <c r="BEA33" s="64"/>
      <c r="BEB33" s="64"/>
      <c r="BEC33" s="64"/>
      <c r="BED33" s="64"/>
      <c r="BEE33" s="64"/>
      <c r="BEF33" s="64"/>
      <c r="BEG33" s="64"/>
      <c r="BEH33" s="64"/>
      <c r="BEI33" s="64"/>
      <c r="BEJ33" s="64"/>
      <c r="BEK33" s="64"/>
      <c r="BEL33" s="64"/>
      <c r="BEM33" s="64"/>
      <c r="BEN33" s="64"/>
      <c r="BEO33" s="64"/>
      <c r="BEP33" s="64"/>
      <c r="BEQ33" s="64"/>
      <c r="BER33" s="64"/>
      <c r="BES33" s="64"/>
      <c r="BET33" s="64"/>
      <c r="BEU33" s="64"/>
      <c r="BEV33" s="64"/>
      <c r="BEW33" s="64"/>
      <c r="BEX33" s="64"/>
      <c r="BEY33" s="64"/>
      <c r="BEZ33" s="64"/>
      <c r="BFA33" s="64"/>
      <c r="BFB33" s="64"/>
      <c r="BFC33" s="64"/>
      <c r="BFD33" s="64"/>
      <c r="BFE33" s="64"/>
      <c r="BFF33" s="64"/>
      <c r="BFG33" s="64"/>
      <c r="BFH33" s="64"/>
      <c r="BFI33" s="64"/>
      <c r="BFJ33" s="64"/>
      <c r="BFK33" s="64"/>
      <c r="BFL33" s="64"/>
      <c r="BFM33" s="64"/>
      <c r="BFN33" s="64"/>
      <c r="BFO33" s="64"/>
      <c r="BFP33" s="64"/>
      <c r="BFQ33" s="64"/>
      <c r="BFR33" s="64"/>
      <c r="BFS33" s="64"/>
      <c r="BFT33" s="64"/>
      <c r="BFU33" s="64"/>
      <c r="BFV33" s="64"/>
      <c r="BFW33" s="64"/>
      <c r="BFX33" s="64"/>
      <c r="BFY33" s="64"/>
      <c r="BFZ33" s="64"/>
      <c r="BGA33" s="64"/>
      <c r="BGB33" s="64"/>
      <c r="BGC33" s="64"/>
      <c r="BGD33" s="64"/>
      <c r="BGE33" s="64"/>
      <c r="BGF33" s="64"/>
      <c r="BGG33" s="64"/>
      <c r="BGH33" s="64"/>
      <c r="BGI33" s="64"/>
      <c r="BGJ33" s="64"/>
      <c r="BGK33" s="64"/>
      <c r="BGL33" s="64"/>
      <c r="BGM33" s="64"/>
      <c r="BGN33" s="64"/>
      <c r="BGO33" s="64"/>
      <c r="BGP33" s="64"/>
      <c r="BGQ33" s="64"/>
      <c r="BGR33" s="64"/>
      <c r="BGS33" s="64"/>
      <c r="BGT33" s="64"/>
      <c r="BGU33" s="64"/>
      <c r="BGV33" s="64"/>
      <c r="BGW33" s="64"/>
      <c r="BGX33" s="64"/>
      <c r="BGY33" s="64"/>
      <c r="BGZ33" s="64"/>
      <c r="BHA33" s="64"/>
      <c r="BHB33" s="64"/>
      <c r="BHC33" s="64"/>
      <c r="BHD33" s="64"/>
      <c r="BHE33" s="64"/>
      <c r="BHF33" s="64"/>
      <c r="BHG33" s="64"/>
      <c r="BHH33" s="64"/>
      <c r="BHI33" s="64"/>
      <c r="BHJ33" s="64"/>
      <c r="BHK33" s="64"/>
      <c r="BHL33" s="64"/>
      <c r="BHM33" s="64"/>
      <c r="BHN33" s="64"/>
      <c r="BHO33" s="64"/>
      <c r="BHP33" s="64"/>
      <c r="BHQ33" s="64"/>
      <c r="BHR33" s="64"/>
      <c r="BHS33" s="64"/>
      <c r="BHT33" s="64"/>
      <c r="BHU33" s="64"/>
      <c r="BHV33" s="64"/>
      <c r="BHW33" s="64"/>
      <c r="BHX33" s="64"/>
      <c r="BHY33" s="64"/>
      <c r="BHZ33" s="64"/>
      <c r="BIA33" s="64"/>
      <c r="BIB33" s="64"/>
      <c r="BIC33" s="64"/>
      <c r="BID33" s="64"/>
      <c r="BIE33" s="64"/>
      <c r="BIF33" s="64"/>
      <c r="BIG33" s="64"/>
      <c r="BIH33" s="64"/>
      <c r="BII33" s="64"/>
      <c r="BIJ33" s="64"/>
      <c r="BIK33" s="64"/>
      <c r="BIL33" s="64"/>
      <c r="BIM33" s="64"/>
      <c r="BIN33" s="64"/>
      <c r="BIO33" s="64"/>
      <c r="BIP33" s="64"/>
      <c r="BIQ33" s="64"/>
      <c r="BIR33" s="64"/>
      <c r="BIS33" s="64"/>
      <c r="BIT33" s="64"/>
      <c r="BIU33" s="64"/>
      <c r="BIV33" s="64"/>
      <c r="BIW33" s="64"/>
      <c r="BIX33" s="64"/>
      <c r="BIY33" s="64"/>
      <c r="BIZ33" s="64"/>
      <c r="BJA33" s="64"/>
      <c r="BJB33" s="64"/>
      <c r="BJC33" s="64"/>
      <c r="BJD33" s="64"/>
      <c r="BJE33" s="64"/>
      <c r="BJF33" s="64"/>
      <c r="BJG33" s="64"/>
      <c r="BJH33" s="64"/>
      <c r="BJI33" s="64"/>
      <c r="BJJ33" s="64"/>
      <c r="BJK33" s="64"/>
      <c r="BJL33" s="64"/>
      <c r="BJM33" s="64"/>
      <c r="BJN33" s="64"/>
      <c r="BJO33" s="64"/>
      <c r="BJP33" s="64"/>
      <c r="BJQ33" s="64"/>
      <c r="BJR33" s="64"/>
      <c r="BJS33" s="64"/>
      <c r="BJT33" s="64"/>
      <c r="BJU33" s="64"/>
      <c r="BJV33" s="64"/>
      <c r="BJW33" s="64"/>
      <c r="BJX33" s="64"/>
      <c r="BJY33" s="64"/>
      <c r="BJZ33" s="64"/>
      <c r="BKA33" s="64"/>
      <c r="BKB33" s="64"/>
      <c r="BKC33" s="64"/>
      <c r="BKD33" s="64"/>
      <c r="BKE33" s="64"/>
      <c r="BKF33" s="64"/>
      <c r="BKG33" s="64"/>
      <c r="BKH33" s="64"/>
      <c r="BKI33" s="64"/>
      <c r="BKJ33" s="64"/>
      <c r="BKK33" s="64"/>
      <c r="BKL33" s="64"/>
      <c r="BKM33" s="64"/>
      <c r="BKN33" s="64"/>
      <c r="BKO33" s="64"/>
      <c r="BKP33" s="64"/>
      <c r="BKQ33" s="64"/>
      <c r="BKR33" s="64"/>
      <c r="BKS33" s="64"/>
      <c r="BKT33" s="64"/>
      <c r="BKU33" s="64"/>
      <c r="BKV33" s="64"/>
      <c r="BKW33" s="64"/>
      <c r="BKX33" s="64"/>
      <c r="BKY33" s="64"/>
      <c r="BKZ33" s="64"/>
      <c r="BLA33" s="64"/>
      <c r="BLB33" s="64"/>
      <c r="BLC33" s="64"/>
      <c r="BLD33" s="64"/>
      <c r="BLE33" s="64"/>
      <c r="BLF33" s="64"/>
      <c r="BLG33" s="64"/>
      <c r="BLH33" s="64"/>
      <c r="BLI33" s="64"/>
      <c r="BLJ33" s="64"/>
      <c r="BLK33" s="64"/>
      <c r="BLL33" s="64"/>
      <c r="BLM33" s="64"/>
      <c r="BLN33" s="64"/>
      <c r="BLO33" s="64"/>
      <c r="BLP33" s="64"/>
      <c r="BLQ33" s="64"/>
      <c r="BLR33" s="64"/>
      <c r="BLS33" s="64"/>
      <c r="BLT33" s="64"/>
      <c r="BLU33" s="64"/>
      <c r="BLV33" s="64"/>
      <c r="BLW33" s="64"/>
      <c r="BLX33" s="64"/>
      <c r="BLY33" s="64"/>
      <c r="BLZ33" s="64"/>
      <c r="BMA33" s="64"/>
      <c r="BMB33" s="64"/>
      <c r="BMC33" s="64"/>
      <c r="BMD33" s="64"/>
      <c r="BME33" s="64"/>
      <c r="BMF33" s="64"/>
      <c r="BMG33" s="64"/>
      <c r="BMH33" s="64"/>
      <c r="BMI33" s="64"/>
      <c r="BMJ33" s="64"/>
      <c r="BMK33" s="64"/>
      <c r="BML33" s="64"/>
      <c r="BMM33" s="64"/>
      <c r="BMN33" s="64"/>
      <c r="BMO33" s="64"/>
      <c r="BMP33" s="64"/>
      <c r="BMQ33" s="64"/>
      <c r="BMR33" s="64"/>
      <c r="BMS33" s="64"/>
      <c r="BMT33" s="64"/>
      <c r="BMU33" s="64"/>
      <c r="BMV33" s="64"/>
      <c r="BMW33" s="64"/>
      <c r="BMX33" s="64"/>
      <c r="BMY33" s="64"/>
      <c r="BMZ33" s="64"/>
      <c r="BNA33" s="64"/>
      <c r="BNB33" s="64"/>
      <c r="BNC33" s="64"/>
      <c r="BND33" s="64"/>
      <c r="BNE33" s="64"/>
      <c r="BNF33" s="64"/>
      <c r="BNG33" s="64"/>
      <c r="BNH33" s="64"/>
      <c r="BNI33" s="64"/>
      <c r="BNJ33" s="64"/>
      <c r="BNK33" s="64"/>
      <c r="BNL33" s="64"/>
      <c r="BNM33" s="64"/>
      <c r="BNN33" s="64"/>
      <c r="BNO33" s="64"/>
      <c r="BNP33" s="64"/>
      <c r="BNQ33" s="64"/>
      <c r="BNR33" s="64"/>
      <c r="BNS33" s="64"/>
      <c r="BNT33" s="64"/>
      <c r="BNU33" s="64"/>
      <c r="BNV33" s="64"/>
      <c r="BNW33" s="64"/>
      <c r="BNX33" s="64"/>
      <c r="BNY33" s="64"/>
      <c r="BNZ33" s="64"/>
      <c r="BOA33" s="64"/>
      <c r="BOB33" s="64"/>
      <c r="BOC33" s="64"/>
      <c r="BOD33" s="64"/>
      <c r="BOE33" s="64"/>
      <c r="BOF33" s="64"/>
      <c r="BOG33" s="64"/>
      <c r="BOH33" s="64"/>
      <c r="BOI33" s="64"/>
      <c r="BOJ33" s="64"/>
      <c r="BOK33" s="64"/>
      <c r="BOL33" s="64"/>
      <c r="BOM33" s="64"/>
      <c r="BON33" s="64"/>
      <c r="BOO33" s="64"/>
      <c r="BOP33" s="64"/>
      <c r="BOQ33" s="64"/>
      <c r="BOR33" s="64"/>
      <c r="BOS33" s="64"/>
      <c r="BOT33" s="64"/>
      <c r="BOU33" s="64"/>
      <c r="BOV33" s="64"/>
      <c r="BOW33" s="64"/>
      <c r="BOX33" s="64"/>
      <c r="BOY33" s="64"/>
      <c r="BOZ33" s="64"/>
      <c r="BPA33" s="64"/>
      <c r="BPB33" s="64"/>
      <c r="BPC33" s="64"/>
      <c r="BPD33" s="64"/>
      <c r="BPE33" s="64"/>
      <c r="BPF33" s="64"/>
      <c r="BPG33" s="64"/>
      <c r="BPH33" s="64"/>
      <c r="BPI33" s="64"/>
      <c r="BPJ33" s="64"/>
      <c r="BPK33" s="64"/>
      <c r="BPL33" s="64"/>
      <c r="BPM33" s="64"/>
      <c r="BPN33" s="64"/>
      <c r="BPO33" s="64"/>
      <c r="BPP33" s="64"/>
      <c r="BPQ33" s="64"/>
      <c r="BPR33" s="64"/>
      <c r="BPS33" s="64"/>
      <c r="BPT33" s="64"/>
      <c r="BPU33" s="64"/>
      <c r="BPV33" s="64"/>
      <c r="BPW33" s="64"/>
      <c r="BPX33" s="64"/>
      <c r="BPY33" s="64"/>
      <c r="BPZ33" s="64"/>
      <c r="BQA33" s="64"/>
      <c r="BQB33" s="64"/>
      <c r="BQC33" s="64"/>
      <c r="BQD33" s="64"/>
      <c r="BQE33" s="64"/>
      <c r="BQF33" s="64"/>
      <c r="BQG33" s="64"/>
      <c r="BQH33" s="64"/>
      <c r="BQI33" s="64"/>
      <c r="BQJ33" s="64"/>
      <c r="BQK33" s="64"/>
      <c r="BQL33" s="64"/>
      <c r="BQM33" s="64"/>
      <c r="BQN33" s="64"/>
      <c r="BQO33" s="64"/>
      <c r="BQP33" s="64"/>
      <c r="BQQ33" s="64"/>
      <c r="BQR33" s="64"/>
      <c r="BQS33" s="64"/>
      <c r="BQT33" s="64"/>
      <c r="BQU33" s="64"/>
      <c r="BQV33" s="64"/>
      <c r="BQW33" s="64"/>
      <c r="BQX33" s="64"/>
      <c r="BQY33" s="64"/>
      <c r="BQZ33" s="64"/>
      <c r="BRA33" s="64"/>
      <c r="BRB33" s="64"/>
      <c r="BRC33" s="64"/>
      <c r="BRD33" s="64"/>
      <c r="BRE33" s="64"/>
      <c r="BRF33" s="64"/>
      <c r="BRG33" s="64"/>
      <c r="BRH33" s="64"/>
      <c r="BRI33" s="64"/>
      <c r="BRJ33" s="64"/>
      <c r="BRK33" s="64"/>
      <c r="BRL33" s="64"/>
      <c r="BRM33" s="64"/>
      <c r="BRN33" s="64"/>
      <c r="BRO33" s="64"/>
      <c r="BRP33" s="64"/>
      <c r="BRQ33" s="64"/>
      <c r="BRR33" s="64"/>
      <c r="BRS33" s="64"/>
      <c r="BRT33" s="64"/>
      <c r="BRU33" s="64"/>
      <c r="BRV33" s="64"/>
      <c r="BRW33" s="64"/>
      <c r="BRX33" s="64"/>
      <c r="BRY33" s="64"/>
      <c r="BRZ33" s="64"/>
      <c r="BSA33" s="64"/>
      <c r="BSB33" s="64"/>
      <c r="BSC33" s="64"/>
      <c r="BSD33" s="64"/>
      <c r="BSE33" s="64"/>
      <c r="BSF33" s="64"/>
      <c r="BSG33" s="64"/>
      <c r="BSH33" s="64"/>
      <c r="BSI33" s="64"/>
      <c r="BSJ33" s="64"/>
      <c r="BSK33" s="64"/>
      <c r="BSL33" s="64"/>
      <c r="BSM33" s="64"/>
      <c r="BSN33" s="64"/>
      <c r="BSO33" s="64"/>
      <c r="BSP33" s="64"/>
      <c r="BSQ33" s="64"/>
      <c r="BSR33" s="64"/>
      <c r="BSS33" s="64"/>
      <c r="BST33" s="64"/>
      <c r="BSU33" s="64"/>
      <c r="BSV33" s="64"/>
      <c r="BSW33" s="64"/>
      <c r="BSX33" s="64"/>
      <c r="BSY33" s="64"/>
      <c r="BSZ33" s="64"/>
      <c r="BTA33" s="64"/>
      <c r="BTB33" s="64"/>
      <c r="BTC33" s="64"/>
      <c r="BTD33" s="64"/>
      <c r="BTE33" s="64"/>
      <c r="BTF33" s="64"/>
      <c r="BTG33" s="64"/>
      <c r="BTH33" s="64"/>
      <c r="BTI33" s="64"/>
      <c r="BTJ33" s="64"/>
      <c r="BTK33" s="64"/>
      <c r="BTL33" s="64"/>
      <c r="BTM33" s="64"/>
      <c r="BTN33" s="64"/>
      <c r="BTO33" s="64"/>
      <c r="BTP33" s="64"/>
      <c r="BTQ33" s="64"/>
      <c r="BTR33" s="64"/>
      <c r="BTS33" s="64"/>
      <c r="BTT33" s="64"/>
      <c r="BTU33" s="64"/>
      <c r="BTV33" s="64"/>
      <c r="BTW33" s="64"/>
      <c r="BTX33" s="64"/>
      <c r="BTY33" s="64"/>
      <c r="BTZ33" s="64"/>
      <c r="BUA33" s="64"/>
      <c r="BUB33" s="64"/>
      <c r="BUC33" s="64"/>
      <c r="BUD33" s="64"/>
      <c r="BUE33" s="64"/>
      <c r="BUF33" s="64"/>
      <c r="BUG33" s="64"/>
      <c r="BUH33" s="64"/>
      <c r="BUI33" s="64"/>
      <c r="BUJ33" s="64"/>
      <c r="BUK33" s="64"/>
      <c r="BUL33" s="64"/>
      <c r="BUM33" s="64"/>
      <c r="BUN33" s="64"/>
      <c r="BUO33" s="64"/>
      <c r="BUP33" s="64"/>
      <c r="BUQ33" s="64"/>
      <c r="BUR33" s="64"/>
      <c r="BUS33" s="64"/>
      <c r="BUT33" s="64"/>
      <c r="BUU33" s="64"/>
      <c r="BUV33" s="64"/>
      <c r="BUW33" s="64"/>
      <c r="BUX33" s="64"/>
      <c r="BUY33" s="64"/>
      <c r="BUZ33" s="64"/>
      <c r="BVA33" s="64"/>
      <c r="BVB33" s="64"/>
      <c r="BVC33" s="64"/>
      <c r="BVD33" s="64"/>
      <c r="BVE33" s="64"/>
      <c r="BVF33" s="64"/>
      <c r="BVG33" s="64"/>
      <c r="BVH33" s="64"/>
      <c r="BVI33" s="64"/>
      <c r="BVJ33" s="64"/>
      <c r="BVK33" s="64"/>
      <c r="BVL33" s="64"/>
      <c r="BVM33" s="64"/>
      <c r="BVN33" s="64"/>
      <c r="BVO33" s="64"/>
      <c r="BVP33" s="64"/>
      <c r="BVQ33" s="64"/>
      <c r="BVR33" s="64"/>
      <c r="BVS33" s="64"/>
      <c r="BVT33" s="64"/>
      <c r="BVU33" s="64"/>
      <c r="BVV33" s="64"/>
      <c r="BVW33" s="64"/>
      <c r="BVX33" s="64"/>
      <c r="BVY33" s="64"/>
      <c r="BVZ33" s="64"/>
      <c r="BWA33" s="64"/>
      <c r="BWB33" s="64"/>
      <c r="BWC33" s="64"/>
      <c r="BWD33" s="64"/>
      <c r="BWE33" s="64"/>
      <c r="BWF33" s="64"/>
      <c r="BWG33" s="64"/>
      <c r="BWH33" s="64"/>
      <c r="BWI33" s="64"/>
      <c r="BWJ33" s="64"/>
      <c r="BWK33" s="64"/>
      <c r="BWL33" s="64"/>
      <c r="BWM33" s="64"/>
      <c r="BWN33" s="64"/>
      <c r="BWO33" s="64"/>
      <c r="BWP33" s="64"/>
      <c r="BWQ33" s="64"/>
      <c r="BWR33" s="64"/>
      <c r="BWS33" s="64"/>
      <c r="BWT33" s="64"/>
      <c r="BWU33" s="64"/>
      <c r="BWV33" s="64"/>
      <c r="BWW33" s="64"/>
      <c r="BWX33" s="64"/>
      <c r="BWY33" s="64"/>
      <c r="BWZ33" s="64"/>
      <c r="BXA33" s="64"/>
      <c r="BXB33" s="64"/>
      <c r="BXC33" s="64"/>
      <c r="BXD33" s="64"/>
      <c r="BXE33" s="64"/>
      <c r="BXF33" s="64"/>
      <c r="BXG33" s="64"/>
      <c r="BXH33" s="64"/>
      <c r="BXI33" s="64"/>
      <c r="BXJ33" s="64"/>
      <c r="BXK33" s="64"/>
      <c r="BXL33" s="64"/>
      <c r="BXM33" s="64"/>
      <c r="BXN33" s="64"/>
      <c r="BXO33" s="64"/>
      <c r="BXP33" s="64"/>
      <c r="BXQ33" s="64"/>
      <c r="BXR33" s="64"/>
      <c r="BXS33" s="64"/>
      <c r="BXT33" s="64"/>
      <c r="BXU33" s="64"/>
      <c r="BXV33" s="64"/>
      <c r="BXW33" s="64"/>
      <c r="BXX33" s="64"/>
      <c r="BXY33" s="64"/>
      <c r="BXZ33" s="64"/>
      <c r="BYA33" s="64"/>
      <c r="BYB33" s="64"/>
      <c r="BYC33" s="64"/>
      <c r="BYD33" s="64"/>
      <c r="BYE33" s="64"/>
      <c r="BYF33" s="64"/>
      <c r="BYG33" s="64"/>
      <c r="BYH33" s="64"/>
      <c r="BYI33" s="64"/>
      <c r="BYJ33" s="64"/>
      <c r="BYK33" s="64"/>
      <c r="BYL33" s="64"/>
      <c r="BYM33" s="64"/>
      <c r="BYN33" s="64"/>
      <c r="BYO33" s="64"/>
      <c r="BYP33" s="64"/>
      <c r="BYQ33" s="64"/>
      <c r="BYR33" s="64"/>
      <c r="BYS33" s="64"/>
      <c r="BYT33" s="64"/>
      <c r="BYU33" s="64"/>
      <c r="BYV33" s="64"/>
      <c r="BYW33" s="64"/>
      <c r="BYX33" s="64"/>
      <c r="BYY33" s="64"/>
      <c r="BYZ33" s="64"/>
      <c r="BZA33" s="64"/>
      <c r="BZB33" s="64"/>
      <c r="BZC33" s="64"/>
      <c r="BZD33" s="64"/>
      <c r="BZE33" s="64"/>
      <c r="BZF33" s="64"/>
      <c r="BZG33" s="64"/>
      <c r="BZH33" s="64"/>
      <c r="BZI33" s="64"/>
      <c r="BZJ33" s="64"/>
      <c r="BZK33" s="64"/>
      <c r="BZL33" s="64"/>
      <c r="BZM33" s="64"/>
      <c r="BZN33" s="64"/>
      <c r="BZO33" s="64"/>
      <c r="BZP33" s="64"/>
      <c r="BZQ33" s="64"/>
      <c r="BZR33" s="64"/>
      <c r="BZS33" s="64"/>
      <c r="BZT33" s="64"/>
      <c r="BZU33" s="64"/>
      <c r="BZV33" s="64"/>
      <c r="BZW33" s="64"/>
      <c r="BZX33" s="64"/>
      <c r="BZY33" s="64"/>
      <c r="BZZ33" s="64"/>
      <c r="CAA33" s="64"/>
      <c r="CAB33" s="64"/>
      <c r="CAC33" s="64"/>
      <c r="CAD33" s="64"/>
      <c r="CAE33" s="64"/>
      <c r="CAF33" s="64"/>
      <c r="CAG33" s="64"/>
      <c r="CAH33" s="64"/>
      <c r="CAI33" s="64"/>
      <c r="CAJ33" s="64"/>
      <c r="CAK33" s="64"/>
      <c r="CAL33" s="64"/>
      <c r="CAM33" s="64"/>
      <c r="CAN33" s="64"/>
      <c r="CAO33" s="64"/>
      <c r="CAP33" s="64"/>
      <c r="CAQ33" s="64"/>
      <c r="CAR33" s="64"/>
      <c r="CAS33" s="64"/>
      <c r="CAT33" s="64"/>
      <c r="CAU33" s="64"/>
      <c r="CAV33" s="64"/>
      <c r="CAW33" s="64"/>
      <c r="CAX33" s="64"/>
      <c r="CAY33" s="64"/>
      <c r="CAZ33" s="64"/>
      <c r="CBA33" s="64"/>
      <c r="CBB33" s="64"/>
      <c r="CBC33" s="64"/>
      <c r="CBD33" s="64"/>
      <c r="CBE33" s="64"/>
      <c r="CBF33" s="64"/>
      <c r="CBG33" s="64"/>
      <c r="CBH33" s="64"/>
      <c r="CBI33" s="64"/>
      <c r="CBJ33" s="64"/>
      <c r="CBK33" s="64"/>
      <c r="CBL33" s="64"/>
      <c r="CBM33" s="64"/>
      <c r="CBN33" s="64"/>
      <c r="CBO33" s="64"/>
      <c r="CBP33" s="64"/>
      <c r="CBQ33" s="64"/>
      <c r="CBR33" s="64"/>
      <c r="CBS33" s="64"/>
      <c r="CBT33" s="64"/>
      <c r="CBU33" s="64"/>
      <c r="CBV33" s="64"/>
      <c r="CBW33" s="64"/>
      <c r="CBX33" s="64"/>
      <c r="CBY33" s="64"/>
      <c r="CBZ33" s="64"/>
      <c r="CCA33" s="64"/>
      <c r="CCB33" s="64"/>
      <c r="CCC33" s="64"/>
      <c r="CCD33" s="64"/>
      <c r="CCE33" s="64"/>
      <c r="CCF33" s="64"/>
      <c r="CCG33" s="64"/>
      <c r="CCH33" s="64"/>
      <c r="CCI33" s="64"/>
      <c r="CCJ33" s="64"/>
      <c r="CCK33" s="64"/>
      <c r="CCL33" s="64"/>
      <c r="CCM33" s="64"/>
      <c r="CCN33" s="64"/>
      <c r="CCO33" s="64"/>
      <c r="CCP33" s="64"/>
      <c r="CCQ33" s="64"/>
      <c r="CCR33" s="64"/>
      <c r="CCS33" s="64"/>
      <c r="CCT33" s="64"/>
      <c r="CCU33" s="64"/>
      <c r="CCV33" s="64"/>
      <c r="CCW33" s="64"/>
      <c r="CCX33" s="64"/>
      <c r="CCY33" s="64"/>
      <c r="CCZ33" s="64"/>
      <c r="CDA33" s="64"/>
      <c r="CDB33" s="64"/>
      <c r="CDC33" s="64"/>
      <c r="CDD33" s="64"/>
      <c r="CDE33" s="64"/>
      <c r="CDF33" s="64"/>
      <c r="CDG33" s="64"/>
      <c r="CDH33" s="64"/>
      <c r="CDI33" s="64"/>
      <c r="CDJ33" s="64"/>
      <c r="CDK33" s="64"/>
      <c r="CDL33" s="64"/>
      <c r="CDM33" s="64"/>
      <c r="CDN33" s="64"/>
      <c r="CDO33" s="64"/>
      <c r="CDP33" s="64"/>
      <c r="CDQ33" s="64"/>
      <c r="CDR33" s="64"/>
      <c r="CDS33" s="64"/>
      <c r="CDT33" s="64"/>
      <c r="CDU33" s="64"/>
      <c r="CDV33" s="64"/>
      <c r="CDW33" s="64"/>
      <c r="CDX33" s="64"/>
      <c r="CDY33" s="64"/>
      <c r="CDZ33" s="64"/>
      <c r="CEA33" s="64"/>
      <c r="CEB33" s="64"/>
      <c r="CEC33" s="64"/>
      <c r="CED33" s="64"/>
      <c r="CEE33" s="64"/>
      <c r="CEF33" s="64"/>
      <c r="CEG33" s="64"/>
      <c r="CEH33" s="64"/>
      <c r="CEI33" s="64"/>
      <c r="CEJ33" s="64"/>
      <c r="CEK33" s="64"/>
      <c r="CEL33" s="64"/>
      <c r="CEM33" s="64"/>
      <c r="CEN33" s="64"/>
      <c r="CEO33" s="64"/>
      <c r="CEP33" s="64"/>
      <c r="CEQ33" s="64"/>
      <c r="CER33" s="64"/>
      <c r="CES33" s="64"/>
      <c r="CET33" s="64"/>
      <c r="CEU33" s="64"/>
      <c r="CEV33" s="64"/>
      <c r="CEW33" s="64"/>
      <c r="CEX33" s="64"/>
      <c r="CEY33" s="64"/>
      <c r="CEZ33" s="64"/>
      <c r="CFA33" s="64"/>
      <c r="CFB33" s="64"/>
      <c r="CFC33" s="64"/>
      <c r="CFD33" s="64"/>
      <c r="CFE33" s="64"/>
      <c r="CFF33" s="64"/>
      <c r="CFG33" s="64"/>
      <c r="CFH33" s="64"/>
      <c r="CFI33" s="64"/>
      <c r="CFJ33" s="64"/>
      <c r="CFK33" s="64"/>
      <c r="CFL33" s="64"/>
      <c r="CFM33" s="64"/>
      <c r="CFN33" s="64"/>
      <c r="CFO33" s="64"/>
      <c r="CFP33" s="64"/>
      <c r="CFQ33" s="64"/>
      <c r="CFR33" s="64"/>
      <c r="CFS33" s="64"/>
      <c r="CFT33" s="64"/>
      <c r="CFU33" s="64"/>
      <c r="CFV33" s="64"/>
      <c r="CFW33" s="64"/>
      <c r="CFX33" s="64"/>
      <c r="CFY33" s="64"/>
      <c r="CFZ33" s="64"/>
      <c r="CGA33" s="64"/>
      <c r="CGB33" s="64"/>
      <c r="CGC33" s="64"/>
      <c r="CGD33" s="64"/>
      <c r="CGE33" s="64"/>
      <c r="CGF33" s="64"/>
      <c r="CGG33" s="64"/>
      <c r="CGH33" s="64"/>
      <c r="CGI33" s="64"/>
      <c r="CGJ33" s="64"/>
      <c r="CGK33" s="64"/>
      <c r="CGL33" s="64"/>
      <c r="CGM33" s="64"/>
      <c r="CGN33" s="64"/>
      <c r="CGO33" s="64"/>
      <c r="CGP33" s="64"/>
      <c r="CGQ33" s="64"/>
      <c r="CGR33" s="64"/>
      <c r="CGS33" s="64"/>
      <c r="CGT33" s="64"/>
      <c r="CGU33" s="64"/>
      <c r="CGV33" s="64"/>
      <c r="CGW33" s="64"/>
      <c r="CGX33" s="64"/>
      <c r="CGY33" s="64"/>
      <c r="CGZ33" s="64"/>
      <c r="CHA33" s="64"/>
      <c r="CHB33" s="64"/>
      <c r="CHC33" s="64"/>
      <c r="CHD33" s="64"/>
      <c r="CHE33" s="64"/>
      <c r="CHF33" s="64"/>
      <c r="CHG33" s="64"/>
      <c r="CHH33" s="64"/>
      <c r="CHI33" s="64"/>
      <c r="CHJ33" s="64"/>
      <c r="CHK33" s="64"/>
      <c r="CHL33" s="64"/>
      <c r="CHM33" s="64"/>
      <c r="CHN33" s="64"/>
      <c r="CHO33" s="64"/>
      <c r="CHP33" s="64"/>
      <c r="CHQ33" s="64"/>
      <c r="CHR33" s="64"/>
      <c r="CHS33" s="64"/>
      <c r="CHT33" s="64"/>
      <c r="CHU33" s="64"/>
      <c r="CHV33" s="64"/>
      <c r="CHW33" s="64"/>
      <c r="CHX33" s="64"/>
      <c r="CHY33" s="64"/>
      <c r="CHZ33" s="64"/>
      <c r="CIA33" s="64"/>
      <c r="CIB33" s="64"/>
      <c r="CIC33" s="64"/>
      <c r="CID33" s="64"/>
      <c r="CIE33" s="64"/>
      <c r="CIF33" s="64"/>
      <c r="CIG33" s="64"/>
      <c r="CIH33" s="64"/>
      <c r="CII33" s="64"/>
      <c r="CIJ33" s="64"/>
      <c r="CIK33" s="64"/>
      <c r="CIL33" s="64"/>
      <c r="CIM33" s="64"/>
      <c r="CIN33" s="64"/>
      <c r="CIO33" s="64"/>
      <c r="CIP33" s="64"/>
      <c r="CIQ33" s="64"/>
      <c r="CIR33" s="64"/>
      <c r="CIS33" s="64"/>
      <c r="CIT33" s="64"/>
      <c r="CIU33" s="64"/>
      <c r="CIV33" s="64"/>
      <c r="CIW33" s="64"/>
      <c r="CIX33" s="64"/>
      <c r="CIY33" s="64"/>
      <c r="CIZ33" s="64"/>
      <c r="CJA33" s="64"/>
      <c r="CJB33" s="64"/>
      <c r="CJC33" s="64"/>
      <c r="CJD33" s="64"/>
      <c r="CJE33" s="64"/>
      <c r="CJF33" s="64"/>
      <c r="CJG33" s="64"/>
      <c r="CJH33" s="64"/>
      <c r="CJI33" s="64"/>
      <c r="CJJ33" s="64"/>
      <c r="CJK33" s="64"/>
      <c r="CJL33" s="64"/>
      <c r="CJM33" s="64"/>
      <c r="CJN33" s="64"/>
      <c r="CJO33" s="64"/>
      <c r="CJP33" s="64"/>
      <c r="CJQ33" s="64"/>
      <c r="CJR33" s="64"/>
      <c r="CJS33" s="64"/>
      <c r="CJT33" s="64"/>
      <c r="CJU33" s="64"/>
      <c r="CJV33" s="64"/>
      <c r="CJW33" s="64"/>
      <c r="CJX33" s="64"/>
      <c r="CJY33" s="64"/>
      <c r="CJZ33" s="64"/>
      <c r="CKA33" s="64"/>
      <c r="CKB33" s="64"/>
      <c r="CKC33" s="64"/>
      <c r="CKD33" s="64"/>
      <c r="CKE33" s="64"/>
      <c r="CKF33" s="64"/>
      <c r="CKG33" s="64"/>
      <c r="CKH33" s="64"/>
      <c r="CKI33" s="64"/>
      <c r="CKJ33" s="64"/>
      <c r="CKK33" s="64"/>
      <c r="CKL33" s="64"/>
      <c r="CKM33" s="64"/>
      <c r="CKN33" s="64"/>
      <c r="CKO33" s="64"/>
      <c r="CKP33" s="64"/>
      <c r="CKQ33" s="64"/>
      <c r="CKR33" s="64"/>
      <c r="CKS33" s="64"/>
      <c r="CKT33" s="64"/>
      <c r="CKU33" s="64"/>
      <c r="CKV33" s="64"/>
      <c r="CKW33" s="64"/>
      <c r="CKX33" s="64"/>
      <c r="CKY33" s="64"/>
      <c r="CKZ33" s="64"/>
      <c r="CLA33" s="64"/>
      <c r="CLB33" s="64"/>
      <c r="CLC33" s="64"/>
      <c r="CLD33" s="64"/>
      <c r="CLE33" s="64"/>
      <c r="CLF33" s="64"/>
      <c r="CLG33" s="64"/>
      <c r="CLH33" s="64"/>
      <c r="CLI33" s="64"/>
      <c r="CLJ33" s="64"/>
      <c r="CLK33" s="64"/>
      <c r="CLL33" s="64"/>
      <c r="CLM33" s="64"/>
      <c r="CLN33" s="64"/>
      <c r="CLO33" s="64"/>
      <c r="CLP33" s="64"/>
      <c r="CLQ33" s="64"/>
      <c r="CLR33" s="64"/>
      <c r="CLS33" s="64"/>
      <c r="CLT33" s="64"/>
      <c r="CLU33" s="64"/>
      <c r="CLV33" s="64"/>
      <c r="CLW33" s="64"/>
      <c r="CLX33" s="64"/>
      <c r="CLY33" s="64"/>
      <c r="CLZ33" s="64"/>
      <c r="CMA33" s="64"/>
      <c r="CMB33" s="64"/>
      <c r="CMC33" s="64"/>
      <c r="CMD33" s="64"/>
      <c r="CME33" s="64"/>
      <c r="CMF33" s="64"/>
      <c r="CMG33" s="64"/>
      <c r="CMH33" s="64"/>
      <c r="CMI33" s="64"/>
      <c r="CMJ33" s="64"/>
      <c r="CMK33" s="64"/>
      <c r="CML33" s="64"/>
      <c r="CMM33" s="64"/>
      <c r="CMN33" s="64"/>
      <c r="CMO33" s="64"/>
      <c r="CMP33" s="64"/>
      <c r="CMQ33" s="64"/>
      <c r="CMR33" s="64"/>
      <c r="CMS33" s="64"/>
      <c r="CMT33" s="64"/>
      <c r="CMU33" s="64"/>
      <c r="CMV33" s="64"/>
      <c r="CMW33" s="64"/>
      <c r="CMX33" s="64"/>
      <c r="CMY33" s="64"/>
      <c r="CMZ33" s="64"/>
      <c r="CNA33" s="64"/>
      <c r="CNB33" s="64"/>
      <c r="CNC33" s="64"/>
      <c r="CND33" s="64"/>
      <c r="CNE33" s="64"/>
      <c r="CNF33" s="64"/>
      <c r="CNG33" s="64"/>
      <c r="CNH33" s="64"/>
      <c r="CNI33" s="64"/>
      <c r="CNJ33" s="64"/>
      <c r="CNK33" s="64"/>
      <c r="CNL33" s="64"/>
      <c r="CNM33" s="64"/>
      <c r="CNN33" s="64"/>
      <c r="CNO33" s="64"/>
      <c r="CNP33" s="64"/>
      <c r="CNQ33" s="64"/>
      <c r="CNR33" s="64"/>
      <c r="CNS33" s="64"/>
      <c r="CNT33" s="64"/>
      <c r="CNU33" s="64"/>
      <c r="CNV33" s="64"/>
      <c r="CNW33" s="64"/>
      <c r="CNX33" s="64"/>
      <c r="CNY33" s="64"/>
      <c r="CNZ33" s="64"/>
      <c r="COA33" s="64"/>
      <c r="COB33" s="64"/>
      <c r="COC33" s="64"/>
      <c r="COD33" s="64"/>
      <c r="COE33" s="64"/>
      <c r="COF33" s="64"/>
      <c r="COG33" s="64"/>
      <c r="COH33" s="64"/>
      <c r="COI33" s="64"/>
      <c r="COJ33" s="64"/>
      <c r="COK33" s="64"/>
      <c r="COL33" s="64"/>
      <c r="COM33" s="64"/>
      <c r="CON33" s="64"/>
      <c r="COO33" s="64"/>
      <c r="COP33" s="64"/>
      <c r="COQ33" s="64"/>
      <c r="COR33" s="64"/>
      <c r="COS33" s="64"/>
      <c r="COT33" s="64"/>
      <c r="COU33" s="64"/>
      <c r="COV33" s="64"/>
      <c r="COW33" s="64"/>
      <c r="COX33" s="64"/>
      <c r="COY33" s="64"/>
      <c r="COZ33" s="64"/>
      <c r="CPA33" s="64"/>
      <c r="CPB33" s="64"/>
      <c r="CPC33" s="64"/>
      <c r="CPD33" s="64"/>
      <c r="CPE33" s="64"/>
      <c r="CPF33" s="64"/>
      <c r="CPG33" s="64"/>
      <c r="CPH33" s="64"/>
      <c r="CPI33" s="64"/>
      <c r="CPJ33" s="64"/>
      <c r="CPK33" s="64"/>
      <c r="CPL33" s="64"/>
      <c r="CPM33" s="64"/>
      <c r="CPN33" s="64"/>
      <c r="CPO33" s="64"/>
      <c r="CPP33" s="64"/>
      <c r="CPQ33" s="64"/>
      <c r="CPR33" s="64"/>
      <c r="CPS33" s="64"/>
      <c r="CPT33" s="64"/>
      <c r="CPU33" s="64"/>
      <c r="CPV33" s="64"/>
      <c r="CPW33" s="64"/>
      <c r="CPX33" s="64"/>
      <c r="CPY33" s="64"/>
      <c r="CPZ33" s="64"/>
      <c r="CQA33" s="64"/>
      <c r="CQB33" s="64"/>
      <c r="CQC33" s="64"/>
      <c r="CQD33" s="64"/>
      <c r="CQE33" s="64"/>
      <c r="CQF33" s="64"/>
      <c r="CQG33" s="64"/>
      <c r="CQH33" s="64"/>
      <c r="CQI33" s="64"/>
      <c r="CQJ33" s="64"/>
      <c r="CQK33" s="64"/>
      <c r="CQL33" s="64"/>
      <c r="CQM33" s="64"/>
      <c r="CQN33" s="64"/>
      <c r="CQO33" s="64"/>
      <c r="CQP33" s="64"/>
      <c r="CQQ33" s="64"/>
      <c r="CQR33" s="64"/>
      <c r="CQS33" s="64"/>
      <c r="CQT33" s="64"/>
      <c r="CQU33" s="64"/>
      <c r="CQV33" s="64"/>
      <c r="CQW33" s="64"/>
      <c r="CQX33" s="64"/>
      <c r="CQY33" s="64"/>
      <c r="CQZ33" s="64"/>
      <c r="CRA33" s="64"/>
      <c r="CRB33" s="64"/>
      <c r="CRC33" s="64"/>
      <c r="CRD33" s="64"/>
      <c r="CRE33" s="64"/>
      <c r="CRF33" s="64"/>
      <c r="CRG33" s="64"/>
      <c r="CRH33" s="64"/>
      <c r="CRI33" s="64"/>
      <c r="CRJ33" s="64"/>
      <c r="CRK33" s="64"/>
      <c r="CRL33" s="64"/>
      <c r="CRM33" s="64"/>
      <c r="CRN33" s="64"/>
      <c r="CRO33" s="64"/>
      <c r="CRP33" s="64"/>
      <c r="CRQ33" s="64"/>
      <c r="CRR33" s="64"/>
      <c r="CRS33" s="64"/>
      <c r="CRT33" s="64"/>
      <c r="CRU33" s="64"/>
      <c r="CRV33" s="64"/>
      <c r="CRW33" s="64"/>
      <c r="CRX33" s="64"/>
      <c r="CRY33" s="64"/>
      <c r="CRZ33" s="64"/>
      <c r="CSA33" s="64"/>
      <c r="CSB33" s="64"/>
      <c r="CSC33" s="64"/>
      <c r="CSD33" s="64"/>
      <c r="CSE33" s="64"/>
      <c r="CSF33" s="64"/>
      <c r="CSG33" s="64"/>
      <c r="CSH33" s="64"/>
      <c r="CSI33" s="64"/>
      <c r="CSJ33" s="64"/>
      <c r="CSK33" s="64"/>
      <c r="CSL33" s="64"/>
      <c r="CSM33" s="64"/>
      <c r="CSN33" s="64"/>
      <c r="CSO33" s="64"/>
      <c r="CSP33" s="64"/>
      <c r="CSQ33" s="64"/>
      <c r="CSR33" s="64"/>
      <c r="CSS33" s="64"/>
      <c r="CST33" s="64"/>
      <c r="CSU33" s="64"/>
      <c r="CSV33" s="64"/>
      <c r="CSW33" s="64"/>
      <c r="CSX33" s="64"/>
      <c r="CSY33" s="64"/>
      <c r="CSZ33" s="64"/>
      <c r="CTA33" s="64"/>
      <c r="CTB33" s="64"/>
      <c r="CTC33" s="64"/>
      <c r="CTD33" s="64"/>
      <c r="CTE33" s="64"/>
      <c r="CTF33" s="64"/>
      <c r="CTG33" s="64"/>
      <c r="CTH33" s="64"/>
      <c r="CTI33" s="64"/>
      <c r="CTJ33" s="64"/>
      <c r="CTK33" s="64"/>
      <c r="CTL33" s="64"/>
      <c r="CTM33" s="64"/>
      <c r="CTN33" s="64"/>
      <c r="CTO33" s="64"/>
      <c r="CTP33" s="64"/>
      <c r="CTQ33" s="64"/>
      <c r="CTR33" s="64"/>
      <c r="CTS33" s="64"/>
      <c r="CTT33" s="64"/>
      <c r="CTU33" s="64"/>
      <c r="CTV33" s="64"/>
      <c r="CTW33" s="64"/>
      <c r="CTX33" s="64"/>
      <c r="CTY33" s="64"/>
      <c r="CTZ33" s="64"/>
      <c r="CUA33" s="64"/>
      <c r="CUB33" s="64"/>
      <c r="CUC33" s="64"/>
      <c r="CUD33" s="64"/>
      <c r="CUE33" s="64"/>
      <c r="CUF33" s="64"/>
      <c r="CUG33" s="64"/>
      <c r="CUH33" s="64"/>
      <c r="CUI33" s="64"/>
      <c r="CUJ33" s="64"/>
      <c r="CUK33" s="64"/>
      <c r="CUL33" s="64"/>
      <c r="CUM33" s="64"/>
      <c r="CUN33" s="64"/>
      <c r="CUO33" s="64"/>
      <c r="CUP33" s="64"/>
      <c r="CUQ33" s="64"/>
      <c r="CUR33" s="64"/>
      <c r="CUS33" s="64"/>
      <c r="CUT33" s="64"/>
      <c r="CUU33" s="64"/>
      <c r="CUV33" s="64"/>
      <c r="CUW33" s="64"/>
      <c r="CUX33" s="64"/>
      <c r="CUY33" s="64"/>
      <c r="CUZ33" s="64"/>
      <c r="CVA33" s="64"/>
      <c r="CVB33" s="64"/>
      <c r="CVC33" s="64"/>
      <c r="CVD33" s="64"/>
      <c r="CVE33" s="64"/>
      <c r="CVF33" s="64"/>
      <c r="CVG33" s="64"/>
      <c r="CVH33" s="64"/>
      <c r="CVI33" s="64"/>
      <c r="CVJ33" s="64"/>
      <c r="CVK33" s="64"/>
      <c r="CVL33" s="64"/>
      <c r="CVM33" s="64"/>
      <c r="CVN33" s="64"/>
      <c r="CVO33" s="64"/>
      <c r="CVP33" s="64"/>
      <c r="CVQ33" s="64"/>
      <c r="CVR33" s="64"/>
      <c r="CVS33" s="64"/>
      <c r="CVT33" s="64"/>
      <c r="CVU33" s="64"/>
      <c r="CVV33" s="64"/>
      <c r="CVW33" s="64"/>
      <c r="CVX33" s="64"/>
      <c r="CVY33" s="64"/>
      <c r="CVZ33" s="64"/>
      <c r="CWA33" s="64"/>
      <c r="CWB33" s="64"/>
      <c r="CWC33" s="64"/>
      <c r="CWD33" s="64"/>
      <c r="CWE33" s="64"/>
      <c r="CWF33" s="64"/>
      <c r="CWG33" s="64"/>
      <c r="CWH33" s="64"/>
      <c r="CWI33" s="64"/>
      <c r="CWJ33" s="64"/>
      <c r="CWK33" s="64"/>
      <c r="CWL33" s="64"/>
      <c r="CWM33" s="64"/>
      <c r="CWN33" s="64"/>
      <c r="CWO33" s="64"/>
      <c r="CWP33" s="64"/>
      <c r="CWQ33" s="64"/>
      <c r="CWR33" s="64"/>
      <c r="CWS33" s="64"/>
      <c r="CWT33" s="64"/>
      <c r="CWU33" s="64"/>
      <c r="CWV33" s="64"/>
      <c r="CWW33" s="64"/>
      <c r="CWX33" s="64"/>
      <c r="CWY33" s="64"/>
      <c r="CWZ33" s="64"/>
      <c r="CXA33" s="64"/>
      <c r="CXB33" s="64"/>
      <c r="CXC33" s="64"/>
      <c r="CXD33" s="64"/>
      <c r="CXE33" s="64"/>
      <c r="CXF33" s="64"/>
      <c r="CXG33" s="64"/>
      <c r="CXH33" s="64"/>
      <c r="CXI33" s="64"/>
      <c r="CXJ33" s="64"/>
      <c r="CXK33" s="64"/>
      <c r="CXL33" s="64"/>
      <c r="CXM33" s="64"/>
      <c r="CXN33" s="64"/>
      <c r="CXO33" s="64"/>
      <c r="CXP33" s="64"/>
      <c r="CXQ33" s="64"/>
      <c r="CXR33" s="64"/>
      <c r="CXS33" s="64"/>
      <c r="CXT33" s="64"/>
      <c r="CXU33" s="64"/>
      <c r="CXV33" s="64"/>
      <c r="CXW33" s="64"/>
      <c r="CXX33" s="64"/>
      <c r="CXY33" s="64"/>
      <c r="CXZ33" s="64"/>
      <c r="CYA33" s="64"/>
      <c r="CYB33" s="64"/>
      <c r="CYC33" s="64"/>
      <c r="CYD33" s="64"/>
      <c r="CYE33" s="64"/>
      <c r="CYF33" s="64"/>
      <c r="CYG33" s="64"/>
      <c r="CYH33" s="64"/>
      <c r="CYI33" s="64"/>
      <c r="CYJ33" s="64"/>
      <c r="CYK33" s="64"/>
      <c r="CYL33" s="64"/>
      <c r="CYM33" s="64"/>
      <c r="CYN33" s="64"/>
      <c r="CYO33" s="64"/>
      <c r="CYP33" s="64"/>
      <c r="CYQ33" s="64"/>
      <c r="CYR33" s="64"/>
      <c r="CYS33" s="64"/>
      <c r="CYT33" s="64"/>
      <c r="CYU33" s="64"/>
      <c r="CYV33" s="64"/>
      <c r="CYW33" s="64"/>
      <c r="CYX33" s="64"/>
      <c r="CYY33" s="64"/>
      <c r="CYZ33" s="64"/>
      <c r="CZA33" s="64"/>
      <c r="CZB33" s="64"/>
      <c r="CZC33" s="64"/>
      <c r="CZD33" s="64"/>
      <c r="CZE33" s="64"/>
      <c r="CZF33" s="64"/>
      <c r="CZG33" s="64"/>
      <c r="CZH33" s="64"/>
      <c r="CZI33" s="64"/>
      <c r="CZJ33" s="64"/>
      <c r="CZK33" s="64"/>
      <c r="CZL33" s="64"/>
      <c r="CZM33" s="64"/>
      <c r="CZN33" s="64"/>
      <c r="CZO33" s="64"/>
      <c r="CZP33" s="64"/>
      <c r="CZQ33" s="64"/>
      <c r="CZR33" s="64"/>
      <c r="CZS33" s="64"/>
      <c r="CZT33" s="64"/>
      <c r="CZU33" s="64"/>
      <c r="CZV33" s="64"/>
      <c r="CZW33" s="64"/>
      <c r="CZX33" s="64"/>
      <c r="CZY33" s="64"/>
      <c r="CZZ33" s="64"/>
      <c r="DAA33" s="64"/>
      <c r="DAB33" s="64"/>
      <c r="DAC33" s="64"/>
      <c r="DAD33" s="64"/>
      <c r="DAE33" s="64"/>
      <c r="DAF33" s="64"/>
      <c r="DAG33" s="64"/>
      <c r="DAH33" s="64"/>
      <c r="DAI33" s="64"/>
      <c r="DAJ33" s="64"/>
      <c r="DAK33" s="64"/>
      <c r="DAL33" s="64"/>
      <c r="DAM33" s="64"/>
      <c r="DAN33" s="64"/>
      <c r="DAO33" s="64"/>
      <c r="DAP33" s="64"/>
      <c r="DAQ33" s="64"/>
      <c r="DAR33" s="64"/>
      <c r="DAS33" s="64"/>
      <c r="DAT33" s="64"/>
      <c r="DAU33" s="64"/>
      <c r="DAV33" s="64"/>
      <c r="DAW33" s="64"/>
      <c r="DAX33" s="64"/>
      <c r="DAY33" s="64"/>
      <c r="DAZ33" s="64"/>
      <c r="DBA33" s="64"/>
      <c r="DBB33" s="64"/>
      <c r="DBC33" s="64"/>
      <c r="DBD33" s="64"/>
      <c r="DBE33" s="64"/>
      <c r="DBF33" s="64"/>
      <c r="DBG33" s="64"/>
      <c r="DBH33" s="64"/>
      <c r="DBI33" s="64"/>
      <c r="DBJ33" s="64"/>
      <c r="DBK33" s="64"/>
      <c r="DBL33" s="64"/>
      <c r="DBM33" s="64"/>
      <c r="DBN33" s="64"/>
      <c r="DBO33" s="64"/>
      <c r="DBP33" s="64"/>
      <c r="DBQ33" s="64"/>
      <c r="DBR33" s="64"/>
      <c r="DBS33" s="64"/>
      <c r="DBT33" s="64"/>
      <c r="DBU33" s="64"/>
      <c r="DBV33" s="64"/>
      <c r="DBW33" s="64"/>
      <c r="DBX33" s="64"/>
      <c r="DBY33" s="64"/>
      <c r="DBZ33" s="64"/>
      <c r="DCA33" s="64"/>
      <c r="DCB33" s="64"/>
      <c r="DCC33" s="64"/>
      <c r="DCD33" s="64"/>
      <c r="DCE33" s="64"/>
      <c r="DCF33" s="64"/>
      <c r="DCG33" s="64"/>
      <c r="DCH33" s="64"/>
      <c r="DCI33" s="64"/>
      <c r="DCJ33" s="64"/>
      <c r="DCK33" s="64"/>
      <c r="DCL33" s="64"/>
      <c r="DCM33" s="64"/>
      <c r="DCN33" s="64"/>
      <c r="DCO33" s="64"/>
      <c r="DCP33" s="64"/>
      <c r="DCQ33" s="64"/>
      <c r="DCR33" s="64"/>
      <c r="DCS33" s="64"/>
      <c r="DCT33" s="64"/>
      <c r="DCU33" s="64"/>
      <c r="DCV33" s="64"/>
      <c r="DCW33" s="64"/>
      <c r="DCX33" s="64"/>
      <c r="DCY33" s="64"/>
      <c r="DCZ33" s="64"/>
      <c r="DDA33" s="64"/>
      <c r="DDB33" s="64"/>
      <c r="DDC33" s="64"/>
      <c r="DDD33" s="64"/>
      <c r="DDE33" s="64"/>
      <c r="DDF33" s="64"/>
      <c r="DDG33" s="64"/>
      <c r="DDH33" s="64"/>
      <c r="DDI33" s="64"/>
      <c r="DDJ33" s="64"/>
      <c r="DDK33" s="64"/>
      <c r="DDL33" s="64"/>
      <c r="DDM33" s="64"/>
      <c r="DDN33" s="64"/>
      <c r="DDO33" s="64"/>
      <c r="DDP33" s="64"/>
      <c r="DDQ33" s="64"/>
      <c r="DDR33" s="64"/>
      <c r="DDS33" s="64"/>
      <c r="DDT33" s="64"/>
      <c r="DDU33" s="64"/>
      <c r="DDV33" s="64"/>
      <c r="DDW33" s="64"/>
      <c r="DDX33" s="64"/>
      <c r="DDY33" s="64"/>
      <c r="DDZ33" s="64"/>
      <c r="DEA33" s="64"/>
      <c r="DEB33" s="64"/>
      <c r="DEC33" s="64"/>
      <c r="DED33" s="64"/>
      <c r="DEE33" s="64"/>
      <c r="DEF33" s="64"/>
      <c r="DEG33" s="64"/>
      <c r="DEH33" s="64"/>
      <c r="DEI33" s="64"/>
      <c r="DEJ33" s="64"/>
      <c r="DEK33" s="64"/>
      <c r="DEL33" s="64"/>
      <c r="DEM33" s="64"/>
      <c r="DEN33" s="64"/>
      <c r="DEO33" s="64"/>
      <c r="DEP33" s="64"/>
      <c r="DEQ33" s="64"/>
      <c r="DER33" s="64"/>
      <c r="DES33" s="64"/>
      <c r="DET33" s="64"/>
      <c r="DEU33" s="64"/>
      <c r="DEV33" s="64"/>
      <c r="DEW33" s="64"/>
      <c r="DEX33" s="64"/>
      <c r="DEY33" s="64"/>
      <c r="DEZ33" s="64"/>
      <c r="DFA33" s="64"/>
      <c r="DFB33" s="64"/>
      <c r="DFC33" s="64"/>
      <c r="DFD33" s="64"/>
      <c r="DFE33" s="64"/>
      <c r="DFF33" s="64"/>
      <c r="DFG33" s="64"/>
      <c r="DFH33" s="64"/>
      <c r="DFI33" s="64"/>
      <c r="DFJ33" s="64"/>
      <c r="DFK33" s="64"/>
      <c r="DFL33" s="64"/>
      <c r="DFM33" s="64"/>
      <c r="DFN33" s="64"/>
      <c r="DFO33" s="64"/>
      <c r="DFP33" s="64"/>
      <c r="DFQ33" s="64"/>
      <c r="DFR33" s="64"/>
      <c r="DFS33" s="64"/>
      <c r="DFT33" s="64"/>
      <c r="DFU33" s="64"/>
      <c r="DFV33" s="64"/>
      <c r="DFW33" s="64"/>
      <c r="DFX33" s="64"/>
      <c r="DFY33" s="64"/>
      <c r="DFZ33" s="64"/>
      <c r="DGA33" s="64"/>
      <c r="DGB33" s="64"/>
      <c r="DGC33" s="64"/>
      <c r="DGD33" s="64"/>
      <c r="DGE33" s="64"/>
      <c r="DGF33" s="64"/>
      <c r="DGG33" s="64"/>
      <c r="DGH33" s="64"/>
      <c r="DGI33" s="64"/>
      <c r="DGJ33" s="64"/>
      <c r="DGK33" s="64"/>
      <c r="DGL33" s="64"/>
      <c r="DGM33" s="64"/>
      <c r="DGN33" s="64"/>
      <c r="DGO33" s="64"/>
      <c r="DGP33" s="64"/>
      <c r="DGQ33" s="64"/>
      <c r="DGR33" s="64"/>
      <c r="DGS33" s="64"/>
      <c r="DGT33" s="64"/>
      <c r="DGU33" s="64"/>
      <c r="DGV33" s="64"/>
      <c r="DGW33" s="64"/>
      <c r="DGX33" s="64"/>
      <c r="DGY33" s="64"/>
      <c r="DGZ33" s="64"/>
      <c r="DHA33" s="64"/>
      <c r="DHB33" s="64"/>
      <c r="DHC33" s="64"/>
      <c r="DHD33" s="64"/>
      <c r="DHE33" s="64"/>
      <c r="DHF33" s="64"/>
      <c r="DHG33" s="64"/>
      <c r="DHH33" s="64"/>
      <c r="DHI33" s="64"/>
      <c r="DHJ33" s="64"/>
      <c r="DHK33" s="64"/>
      <c r="DHL33" s="64"/>
      <c r="DHM33" s="64"/>
      <c r="DHN33" s="64"/>
      <c r="DHO33" s="64"/>
      <c r="DHP33" s="64"/>
      <c r="DHQ33" s="64"/>
      <c r="DHR33" s="64"/>
      <c r="DHS33" s="64"/>
      <c r="DHT33" s="64"/>
      <c r="DHU33" s="64"/>
      <c r="DHV33" s="64"/>
      <c r="DHW33" s="64"/>
      <c r="DHX33" s="64"/>
      <c r="DHY33" s="64"/>
      <c r="DHZ33" s="64"/>
      <c r="DIA33" s="64"/>
      <c r="DIB33" s="64"/>
      <c r="DIC33" s="64"/>
      <c r="DID33" s="64"/>
      <c r="DIE33" s="64"/>
      <c r="DIF33" s="64"/>
      <c r="DIG33" s="64"/>
      <c r="DIH33" s="64"/>
      <c r="DII33" s="64"/>
      <c r="DIJ33" s="64"/>
      <c r="DIK33" s="64"/>
      <c r="DIL33" s="64"/>
      <c r="DIM33" s="64"/>
      <c r="DIN33" s="64"/>
      <c r="DIO33" s="64"/>
      <c r="DIP33" s="64"/>
      <c r="DIQ33" s="64"/>
      <c r="DIR33" s="64"/>
      <c r="DIS33" s="64"/>
      <c r="DIT33" s="64"/>
      <c r="DIU33" s="64"/>
      <c r="DIV33" s="64"/>
      <c r="DIW33" s="64"/>
      <c r="DIX33" s="64"/>
      <c r="DIY33" s="64"/>
      <c r="DIZ33" s="64"/>
      <c r="DJA33" s="64"/>
      <c r="DJB33" s="64"/>
      <c r="DJC33" s="64"/>
      <c r="DJD33" s="64"/>
      <c r="DJE33" s="64"/>
      <c r="DJF33" s="64"/>
      <c r="DJG33" s="64"/>
      <c r="DJH33" s="64"/>
      <c r="DJI33" s="64"/>
      <c r="DJJ33" s="64"/>
      <c r="DJK33" s="64"/>
      <c r="DJL33" s="64"/>
      <c r="DJM33" s="64"/>
      <c r="DJN33" s="64"/>
      <c r="DJO33" s="64"/>
      <c r="DJP33" s="64"/>
      <c r="DJQ33" s="64"/>
      <c r="DJR33" s="64"/>
      <c r="DJS33" s="64"/>
      <c r="DJT33" s="64"/>
      <c r="DJU33" s="64"/>
      <c r="DJV33" s="64"/>
      <c r="DJW33" s="64"/>
      <c r="DJX33" s="64"/>
      <c r="DJY33" s="64"/>
      <c r="DJZ33" s="64"/>
      <c r="DKA33" s="64"/>
      <c r="DKB33" s="64"/>
      <c r="DKC33" s="64"/>
      <c r="DKD33" s="64"/>
      <c r="DKE33" s="64"/>
      <c r="DKF33" s="64"/>
      <c r="DKG33" s="64"/>
      <c r="DKH33" s="64"/>
      <c r="DKI33" s="64"/>
      <c r="DKJ33" s="64"/>
      <c r="DKK33" s="64"/>
      <c r="DKL33" s="64"/>
      <c r="DKM33" s="64"/>
      <c r="DKN33" s="64"/>
      <c r="DKO33" s="64"/>
      <c r="DKP33" s="64"/>
      <c r="DKQ33" s="64"/>
      <c r="DKR33" s="64"/>
      <c r="DKS33" s="64"/>
      <c r="DKT33" s="64"/>
      <c r="DKU33" s="64"/>
      <c r="DKV33" s="64"/>
      <c r="DKW33" s="64"/>
      <c r="DKX33" s="64"/>
      <c r="DKY33" s="64"/>
      <c r="DKZ33" s="64"/>
      <c r="DLA33" s="64"/>
      <c r="DLB33" s="64"/>
      <c r="DLC33" s="64"/>
      <c r="DLD33" s="64"/>
      <c r="DLE33" s="64"/>
      <c r="DLF33" s="64"/>
      <c r="DLG33" s="64"/>
      <c r="DLH33" s="64"/>
      <c r="DLI33" s="64"/>
      <c r="DLJ33" s="64"/>
      <c r="DLK33" s="64"/>
      <c r="DLL33" s="64"/>
      <c r="DLM33" s="64"/>
      <c r="DLN33" s="64"/>
      <c r="DLO33" s="64"/>
      <c r="DLP33" s="64"/>
      <c r="DLQ33" s="64"/>
      <c r="DLR33" s="64"/>
      <c r="DLS33" s="64"/>
      <c r="DLT33" s="64"/>
      <c r="DLU33" s="64"/>
      <c r="DLV33" s="64"/>
      <c r="DLW33" s="64"/>
      <c r="DLX33" s="64"/>
      <c r="DLY33" s="64"/>
      <c r="DLZ33" s="64"/>
      <c r="DMA33" s="64"/>
      <c r="DMB33" s="64"/>
      <c r="DMC33" s="64"/>
      <c r="DMD33" s="64"/>
      <c r="DME33" s="64"/>
      <c r="DMF33" s="64"/>
      <c r="DMG33" s="64"/>
      <c r="DMH33" s="64"/>
      <c r="DMI33" s="64"/>
      <c r="DMJ33" s="64"/>
      <c r="DMK33" s="64"/>
      <c r="DML33" s="64"/>
      <c r="DMM33" s="64"/>
      <c r="DMN33" s="64"/>
      <c r="DMO33" s="64"/>
      <c r="DMP33" s="64"/>
      <c r="DMQ33" s="64"/>
      <c r="DMR33" s="64"/>
      <c r="DMS33" s="64"/>
      <c r="DMT33" s="64"/>
      <c r="DMU33" s="64"/>
      <c r="DMV33" s="64"/>
      <c r="DMW33" s="64"/>
      <c r="DMX33" s="64"/>
      <c r="DMY33" s="64"/>
      <c r="DMZ33" s="64"/>
      <c r="DNA33" s="64"/>
      <c r="DNB33" s="64"/>
      <c r="DNC33" s="64"/>
      <c r="DND33" s="64"/>
      <c r="DNE33" s="64"/>
      <c r="DNF33" s="64"/>
      <c r="DNG33" s="64"/>
      <c r="DNH33" s="64"/>
      <c r="DNI33" s="64"/>
      <c r="DNJ33" s="64"/>
      <c r="DNK33" s="64"/>
      <c r="DNL33" s="64"/>
      <c r="DNM33" s="64"/>
      <c r="DNN33" s="64"/>
      <c r="DNO33" s="64"/>
      <c r="DNP33" s="64"/>
      <c r="DNQ33" s="64"/>
      <c r="DNR33" s="64"/>
      <c r="DNS33" s="64"/>
      <c r="DNT33" s="64"/>
      <c r="DNU33" s="64"/>
      <c r="DNV33" s="64"/>
      <c r="DNW33" s="64"/>
      <c r="DNX33" s="64"/>
      <c r="DNY33" s="64"/>
      <c r="DNZ33" s="64"/>
      <c r="DOA33" s="64"/>
      <c r="DOB33" s="64"/>
      <c r="DOC33" s="64"/>
      <c r="DOD33" s="64"/>
      <c r="DOE33" s="64"/>
      <c r="DOF33" s="64"/>
      <c r="DOG33" s="64"/>
      <c r="DOH33" s="64"/>
      <c r="DOI33" s="64"/>
      <c r="DOJ33" s="64"/>
      <c r="DOK33" s="64"/>
      <c r="DOL33" s="64"/>
      <c r="DOM33" s="64"/>
      <c r="DON33" s="64"/>
      <c r="DOO33" s="64"/>
      <c r="DOP33" s="64"/>
      <c r="DOQ33" s="64"/>
      <c r="DOR33" s="64"/>
      <c r="DOS33" s="64"/>
      <c r="DOT33" s="64"/>
      <c r="DOU33" s="64"/>
      <c r="DOV33" s="64"/>
      <c r="DOW33" s="64"/>
      <c r="DOX33" s="64"/>
      <c r="DOY33" s="64"/>
      <c r="DOZ33" s="64"/>
      <c r="DPA33" s="64"/>
      <c r="DPB33" s="64"/>
      <c r="DPC33" s="64"/>
      <c r="DPD33" s="64"/>
      <c r="DPE33" s="64"/>
      <c r="DPF33" s="64"/>
      <c r="DPG33" s="64"/>
      <c r="DPH33" s="64"/>
      <c r="DPI33" s="64"/>
      <c r="DPJ33" s="64"/>
      <c r="DPK33" s="64"/>
      <c r="DPL33" s="64"/>
      <c r="DPM33" s="64"/>
      <c r="DPN33" s="64"/>
      <c r="DPO33" s="64"/>
      <c r="DPP33" s="64"/>
      <c r="DPQ33" s="64"/>
      <c r="DPR33" s="64"/>
      <c r="DPS33" s="64"/>
      <c r="DPT33" s="64"/>
      <c r="DPU33" s="64"/>
      <c r="DPV33" s="64"/>
      <c r="DPW33" s="64"/>
      <c r="DPX33" s="64"/>
      <c r="DPY33" s="64"/>
      <c r="DPZ33" s="64"/>
      <c r="DQA33" s="64"/>
      <c r="DQB33" s="64"/>
      <c r="DQC33" s="64"/>
      <c r="DQD33" s="64"/>
      <c r="DQE33" s="64"/>
      <c r="DQF33" s="64"/>
      <c r="DQG33" s="64"/>
      <c r="DQH33" s="64"/>
      <c r="DQI33" s="64"/>
      <c r="DQJ33" s="64"/>
      <c r="DQK33" s="64"/>
      <c r="DQL33" s="64"/>
      <c r="DQM33" s="64"/>
      <c r="DQN33" s="64"/>
      <c r="DQO33" s="64"/>
      <c r="DQP33" s="64"/>
      <c r="DQQ33" s="64"/>
      <c r="DQR33" s="64"/>
      <c r="DQS33" s="64"/>
      <c r="DQT33" s="64"/>
      <c r="DQU33" s="64"/>
      <c r="DQV33" s="64"/>
      <c r="DQW33" s="64"/>
      <c r="DQX33" s="64"/>
      <c r="DQY33" s="64"/>
      <c r="DQZ33" s="64"/>
      <c r="DRA33" s="64"/>
      <c r="DRB33" s="64"/>
      <c r="DRC33" s="64"/>
      <c r="DRD33" s="64"/>
      <c r="DRE33" s="64"/>
      <c r="DRF33" s="64"/>
      <c r="DRG33" s="64"/>
      <c r="DRH33" s="64"/>
      <c r="DRI33" s="64"/>
      <c r="DRJ33" s="64"/>
      <c r="DRK33" s="64"/>
      <c r="DRL33" s="64"/>
      <c r="DRM33" s="64"/>
      <c r="DRN33" s="64"/>
      <c r="DRO33" s="64"/>
      <c r="DRP33" s="64"/>
      <c r="DRQ33" s="64"/>
      <c r="DRR33" s="64"/>
      <c r="DRS33" s="64"/>
      <c r="DRT33" s="64"/>
      <c r="DRU33" s="64"/>
      <c r="DRV33" s="64"/>
      <c r="DRW33" s="64"/>
      <c r="DRX33" s="64"/>
      <c r="DRY33" s="64"/>
      <c r="DRZ33" s="64"/>
      <c r="DSA33" s="64"/>
      <c r="DSB33" s="64"/>
      <c r="DSC33" s="64"/>
      <c r="DSD33" s="64"/>
      <c r="DSE33" s="64"/>
      <c r="DSF33" s="64"/>
      <c r="DSG33" s="64"/>
      <c r="DSH33" s="64"/>
      <c r="DSI33" s="64"/>
      <c r="DSJ33" s="64"/>
      <c r="DSK33" s="64"/>
      <c r="DSL33" s="64"/>
      <c r="DSM33" s="64"/>
      <c r="DSN33" s="64"/>
      <c r="DSO33" s="64"/>
      <c r="DSP33" s="64"/>
      <c r="DSQ33" s="64"/>
      <c r="DSR33" s="64"/>
      <c r="DSS33" s="64"/>
      <c r="DST33" s="64"/>
      <c r="DSU33" s="64"/>
      <c r="DSV33" s="64"/>
      <c r="DSW33" s="64"/>
      <c r="DSX33" s="64"/>
      <c r="DSY33" s="64"/>
      <c r="DSZ33" s="64"/>
      <c r="DTA33" s="64"/>
      <c r="DTB33" s="64"/>
      <c r="DTC33" s="64"/>
      <c r="DTD33" s="64"/>
      <c r="DTE33" s="64"/>
      <c r="DTF33" s="64"/>
      <c r="DTG33" s="64"/>
      <c r="DTH33" s="64"/>
      <c r="DTI33" s="64"/>
      <c r="DTJ33" s="64"/>
      <c r="DTK33" s="64"/>
      <c r="DTL33" s="64"/>
      <c r="DTM33" s="64"/>
      <c r="DTN33" s="64"/>
      <c r="DTO33" s="64"/>
      <c r="DTP33" s="64"/>
      <c r="DTQ33" s="64"/>
      <c r="DTR33" s="64"/>
      <c r="DTS33" s="64"/>
      <c r="DTT33" s="64"/>
      <c r="DTU33" s="64"/>
      <c r="DTV33" s="64"/>
      <c r="DTW33" s="64"/>
      <c r="DTX33" s="64"/>
      <c r="DTY33" s="64"/>
      <c r="DTZ33" s="64"/>
      <c r="DUA33" s="64"/>
      <c r="DUB33" s="64"/>
      <c r="DUC33" s="64"/>
      <c r="DUD33" s="64"/>
      <c r="DUE33" s="64"/>
      <c r="DUF33" s="64"/>
      <c r="DUG33" s="64"/>
      <c r="DUH33" s="64"/>
      <c r="DUI33" s="64"/>
      <c r="DUJ33" s="64"/>
      <c r="DUK33" s="64"/>
      <c r="DUL33" s="64"/>
      <c r="DUM33" s="64"/>
      <c r="DUN33" s="64"/>
      <c r="DUO33" s="64"/>
      <c r="DUP33" s="64"/>
      <c r="DUQ33" s="64"/>
      <c r="DUR33" s="64"/>
      <c r="DUS33" s="64"/>
      <c r="DUT33" s="64"/>
      <c r="DUU33" s="64"/>
      <c r="DUV33" s="64"/>
      <c r="DUW33" s="64"/>
      <c r="DUX33" s="64"/>
      <c r="DUY33" s="64"/>
      <c r="DUZ33" s="64"/>
      <c r="DVA33" s="64"/>
      <c r="DVB33" s="64"/>
      <c r="DVC33" s="64"/>
      <c r="DVD33" s="64"/>
      <c r="DVE33" s="64"/>
      <c r="DVF33" s="64"/>
      <c r="DVG33" s="64"/>
      <c r="DVH33" s="64"/>
      <c r="DVI33" s="64"/>
      <c r="DVJ33" s="64"/>
      <c r="DVK33" s="64"/>
      <c r="DVL33" s="64"/>
      <c r="DVM33" s="64"/>
      <c r="DVN33" s="64"/>
      <c r="DVO33" s="64"/>
      <c r="DVP33" s="64"/>
      <c r="DVQ33" s="64"/>
      <c r="DVR33" s="64"/>
      <c r="DVS33" s="64"/>
      <c r="DVT33" s="64"/>
      <c r="DVU33" s="64"/>
      <c r="DVV33" s="64"/>
      <c r="DVW33" s="64"/>
      <c r="DVX33" s="64"/>
      <c r="DVY33" s="64"/>
      <c r="DVZ33" s="64"/>
      <c r="DWA33" s="64"/>
      <c r="DWB33" s="64"/>
      <c r="DWC33" s="64"/>
      <c r="DWD33" s="64"/>
      <c r="DWE33" s="64"/>
      <c r="DWF33" s="64"/>
      <c r="DWG33" s="64"/>
      <c r="DWH33" s="64"/>
      <c r="DWI33" s="64"/>
      <c r="DWJ33" s="64"/>
      <c r="DWK33" s="64"/>
      <c r="DWL33" s="64"/>
      <c r="DWM33" s="64"/>
      <c r="DWN33" s="64"/>
      <c r="DWO33" s="64"/>
      <c r="DWP33" s="64"/>
      <c r="DWQ33" s="64"/>
      <c r="DWR33" s="64"/>
      <c r="DWS33" s="64"/>
      <c r="DWT33" s="64"/>
      <c r="DWU33" s="64"/>
      <c r="DWV33" s="64"/>
      <c r="DWW33" s="64"/>
      <c r="DWX33" s="64"/>
      <c r="DWY33" s="64"/>
      <c r="DWZ33" s="64"/>
      <c r="DXA33" s="64"/>
      <c r="DXB33" s="64"/>
      <c r="DXC33" s="64"/>
      <c r="DXD33" s="64"/>
      <c r="DXE33" s="64"/>
      <c r="DXF33" s="64"/>
      <c r="DXG33" s="64"/>
      <c r="DXH33" s="64"/>
      <c r="DXI33" s="64"/>
      <c r="DXJ33" s="64"/>
      <c r="DXK33" s="64"/>
      <c r="DXL33" s="64"/>
      <c r="DXM33" s="64"/>
      <c r="DXN33" s="64"/>
      <c r="DXO33" s="64"/>
      <c r="DXP33" s="64"/>
      <c r="DXQ33" s="64"/>
      <c r="DXR33" s="64"/>
      <c r="DXS33" s="64"/>
      <c r="DXT33" s="64"/>
      <c r="DXU33" s="64"/>
      <c r="DXV33" s="64"/>
      <c r="DXW33" s="64"/>
      <c r="DXX33" s="64"/>
      <c r="DXY33" s="64"/>
      <c r="DXZ33" s="64"/>
      <c r="DYA33" s="64"/>
      <c r="DYB33" s="64"/>
      <c r="DYC33" s="64"/>
      <c r="DYD33" s="64"/>
      <c r="DYE33" s="64"/>
      <c r="DYF33" s="64"/>
      <c r="DYG33" s="64"/>
      <c r="DYH33" s="64"/>
      <c r="DYI33" s="64"/>
      <c r="DYJ33" s="64"/>
      <c r="DYK33" s="64"/>
      <c r="DYL33" s="64"/>
      <c r="DYM33" s="64"/>
      <c r="DYN33" s="64"/>
      <c r="DYO33" s="64"/>
      <c r="DYP33" s="64"/>
      <c r="DYQ33" s="64"/>
      <c r="DYR33" s="64"/>
      <c r="DYS33" s="64"/>
      <c r="DYT33" s="64"/>
      <c r="DYU33" s="64"/>
      <c r="DYV33" s="64"/>
      <c r="DYW33" s="64"/>
      <c r="DYX33" s="64"/>
      <c r="DYY33" s="64"/>
      <c r="DYZ33" s="64"/>
      <c r="DZA33" s="64"/>
      <c r="DZB33" s="64"/>
      <c r="DZC33" s="64"/>
      <c r="DZD33" s="64"/>
      <c r="DZE33" s="64"/>
      <c r="DZF33" s="64"/>
      <c r="DZG33" s="64"/>
      <c r="DZH33" s="64"/>
      <c r="DZI33" s="64"/>
      <c r="DZJ33" s="64"/>
      <c r="DZK33" s="64"/>
      <c r="DZL33" s="64"/>
      <c r="DZM33" s="64"/>
      <c r="DZN33" s="64"/>
      <c r="DZO33" s="64"/>
      <c r="DZP33" s="64"/>
      <c r="DZQ33" s="64"/>
      <c r="DZR33" s="64"/>
      <c r="DZS33" s="64"/>
      <c r="DZT33" s="64"/>
      <c r="DZU33" s="64"/>
      <c r="DZV33" s="64"/>
      <c r="DZW33" s="64"/>
      <c r="DZX33" s="64"/>
      <c r="DZY33" s="64"/>
      <c r="DZZ33" s="64"/>
      <c r="EAA33" s="64"/>
      <c r="EAB33" s="64"/>
      <c r="EAC33" s="64"/>
      <c r="EAD33" s="64"/>
      <c r="EAE33" s="64"/>
      <c r="EAF33" s="64"/>
      <c r="EAG33" s="64"/>
      <c r="EAH33" s="64"/>
      <c r="EAI33" s="64"/>
      <c r="EAJ33" s="64"/>
      <c r="EAK33" s="64"/>
      <c r="EAL33" s="64"/>
      <c r="EAM33" s="64"/>
      <c r="EAN33" s="64"/>
      <c r="EAO33" s="64"/>
      <c r="EAP33" s="64"/>
      <c r="EAQ33" s="64"/>
      <c r="EAR33" s="64"/>
      <c r="EAS33" s="64"/>
      <c r="EAT33" s="64"/>
      <c r="EAU33" s="64"/>
      <c r="EAV33" s="64"/>
      <c r="EAW33" s="64"/>
      <c r="EAX33" s="64"/>
      <c r="EAY33" s="64"/>
      <c r="EAZ33" s="64"/>
      <c r="EBA33" s="64"/>
      <c r="EBB33" s="64"/>
      <c r="EBC33" s="64"/>
      <c r="EBD33" s="64"/>
      <c r="EBE33" s="64"/>
      <c r="EBF33" s="64"/>
      <c r="EBG33" s="64"/>
      <c r="EBH33" s="64"/>
      <c r="EBI33" s="64"/>
      <c r="EBJ33" s="64"/>
      <c r="EBK33" s="64"/>
      <c r="EBL33" s="64"/>
      <c r="EBM33" s="64"/>
      <c r="EBN33" s="64"/>
      <c r="EBO33" s="64"/>
      <c r="EBP33" s="64"/>
      <c r="EBQ33" s="64"/>
      <c r="EBR33" s="64"/>
      <c r="EBS33" s="64"/>
      <c r="EBT33" s="64"/>
      <c r="EBU33" s="64"/>
      <c r="EBV33" s="64"/>
      <c r="EBW33" s="64"/>
      <c r="EBX33" s="64"/>
      <c r="EBY33" s="64"/>
      <c r="EBZ33" s="64"/>
      <c r="ECA33" s="64"/>
      <c r="ECB33" s="64"/>
      <c r="ECC33" s="64"/>
      <c r="ECD33" s="64"/>
      <c r="ECE33" s="64"/>
      <c r="ECF33" s="64"/>
      <c r="ECG33" s="64"/>
      <c r="ECH33" s="64"/>
      <c r="ECI33" s="64"/>
      <c r="ECJ33" s="64"/>
      <c r="ECK33" s="64"/>
      <c r="ECL33" s="64"/>
      <c r="ECM33" s="64"/>
      <c r="ECN33" s="64"/>
      <c r="ECO33" s="64"/>
      <c r="ECP33" s="64"/>
      <c r="ECQ33" s="64"/>
      <c r="ECR33" s="64"/>
      <c r="ECS33" s="64"/>
      <c r="ECT33" s="64"/>
      <c r="ECU33" s="64"/>
      <c r="ECV33" s="64"/>
      <c r="ECW33" s="64"/>
      <c r="ECX33" s="64"/>
      <c r="ECY33" s="64"/>
      <c r="ECZ33" s="64"/>
      <c r="EDA33" s="64"/>
      <c r="EDB33" s="64"/>
      <c r="EDC33" s="64"/>
      <c r="EDD33" s="64"/>
      <c r="EDE33" s="64"/>
      <c r="EDF33" s="64"/>
      <c r="EDG33" s="64"/>
      <c r="EDH33" s="64"/>
      <c r="EDI33" s="64"/>
      <c r="EDJ33" s="64"/>
      <c r="EDK33" s="64"/>
      <c r="EDL33" s="64"/>
      <c r="EDM33" s="64"/>
      <c r="EDN33" s="64"/>
      <c r="EDO33" s="64"/>
      <c r="EDP33" s="64"/>
      <c r="EDQ33" s="64"/>
      <c r="EDR33" s="64"/>
      <c r="EDS33" s="64"/>
      <c r="EDT33" s="64"/>
      <c r="EDU33" s="64"/>
      <c r="EDV33" s="64"/>
      <c r="EDW33" s="64"/>
      <c r="EDX33" s="64"/>
      <c r="EDY33" s="64"/>
      <c r="EDZ33" s="64"/>
      <c r="EEA33" s="64"/>
      <c r="EEB33" s="64"/>
      <c r="EEC33" s="64"/>
      <c r="EED33" s="64"/>
      <c r="EEE33" s="64"/>
      <c r="EEF33" s="64"/>
      <c r="EEG33" s="64"/>
      <c r="EEH33" s="64"/>
      <c r="EEI33" s="64"/>
      <c r="EEJ33" s="64"/>
      <c r="EEK33" s="64"/>
      <c r="EEL33" s="64"/>
      <c r="EEM33" s="64"/>
      <c r="EEN33" s="64"/>
      <c r="EEO33" s="64"/>
      <c r="EEP33" s="64"/>
      <c r="EEQ33" s="64"/>
      <c r="EER33" s="64"/>
      <c r="EES33" s="64"/>
      <c r="EET33" s="64"/>
      <c r="EEU33" s="64"/>
      <c r="EEV33" s="64"/>
      <c r="EEW33" s="64"/>
      <c r="EEX33" s="64"/>
      <c r="EEY33" s="64"/>
      <c r="EEZ33" s="64"/>
      <c r="EFA33" s="64"/>
      <c r="EFB33" s="64"/>
      <c r="EFC33" s="64"/>
      <c r="EFD33" s="64"/>
      <c r="EFE33" s="64"/>
      <c r="EFF33" s="64"/>
      <c r="EFG33" s="64"/>
      <c r="EFH33" s="64"/>
      <c r="EFI33" s="64"/>
      <c r="EFJ33" s="64"/>
      <c r="EFK33" s="64"/>
      <c r="EFL33" s="64"/>
      <c r="EFM33" s="64"/>
      <c r="EFN33" s="64"/>
      <c r="EFO33" s="64"/>
      <c r="EFP33" s="64"/>
      <c r="EFQ33" s="64"/>
      <c r="EFR33" s="64"/>
      <c r="EFS33" s="64"/>
      <c r="EFT33" s="64"/>
      <c r="EFU33" s="64"/>
      <c r="EFV33" s="64"/>
      <c r="EFW33" s="64"/>
      <c r="EFX33" s="64"/>
      <c r="EFY33" s="64"/>
      <c r="EFZ33" s="64"/>
      <c r="EGA33" s="64"/>
      <c r="EGB33" s="64"/>
      <c r="EGC33" s="64"/>
      <c r="EGD33" s="64"/>
      <c r="EGE33" s="64"/>
      <c r="EGF33" s="64"/>
      <c r="EGG33" s="64"/>
      <c r="EGH33" s="64"/>
      <c r="EGI33" s="64"/>
      <c r="EGJ33" s="64"/>
      <c r="EGK33" s="64"/>
      <c r="EGL33" s="64"/>
      <c r="EGM33" s="64"/>
      <c r="EGN33" s="64"/>
      <c r="EGO33" s="64"/>
      <c r="EGP33" s="64"/>
      <c r="EGQ33" s="64"/>
      <c r="EGR33" s="64"/>
      <c r="EGS33" s="64"/>
      <c r="EGT33" s="64"/>
      <c r="EGU33" s="64"/>
      <c r="EGV33" s="64"/>
      <c r="EGW33" s="64"/>
      <c r="EGX33" s="64"/>
      <c r="EGY33" s="64"/>
      <c r="EGZ33" s="64"/>
      <c r="EHA33" s="64"/>
      <c r="EHB33" s="64"/>
      <c r="EHC33" s="64"/>
      <c r="EHD33" s="64"/>
      <c r="EHE33" s="64"/>
      <c r="EHF33" s="64"/>
      <c r="EHG33" s="64"/>
      <c r="EHH33" s="64"/>
      <c r="EHI33" s="64"/>
      <c r="EHJ33" s="64"/>
      <c r="EHK33" s="64"/>
      <c r="EHL33" s="64"/>
      <c r="EHM33" s="64"/>
      <c r="EHN33" s="64"/>
      <c r="EHO33" s="64"/>
      <c r="EHP33" s="64"/>
      <c r="EHQ33" s="64"/>
      <c r="EHR33" s="64"/>
      <c r="EHS33" s="64"/>
      <c r="EHT33" s="64"/>
      <c r="EHU33" s="64"/>
      <c r="EHV33" s="64"/>
      <c r="EHW33" s="64"/>
      <c r="EHX33" s="64"/>
      <c r="EHY33" s="64"/>
      <c r="EHZ33" s="64"/>
      <c r="EIA33" s="64"/>
      <c r="EIB33" s="64"/>
      <c r="EIC33" s="64"/>
      <c r="EID33" s="64"/>
      <c r="EIE33" s="64"/>
      <c r="EIF33" s="64"/>
      <c r="EIG33" s="64"/>
      <c r="EIH33" s="64"/>
      <c r="EII33" s="64"/>
      <c r="EIJ33" s="64"/>
      <c r="EIK33" s="64"/>
      <c r="EIL33" s="64"/>
      <c r="EIM33" s="64"/>
      <c r="EIN33" s="64"/>
      <c r="EIO33" s="64"/>
      <c r="EIP33" s="64"/>
      <c r="EIQ33" s="64"/>
      <c r="EIR33" s="64"/>
      <c r="EIS33" s="64"/>
      <c r="EIT33" s="64"/>
      <c r="EIU33" s="64"/>
      <c r="EIV33" s="64"/>
      <c r="EIW33" s="64"/>
      <c r="EIX33" s="64"/>
      <c r="EIY33" s="64"/>
      <c r="EIZ33" s="64"/>
      <c r="EJA33" s="64"/>
      <c r="EJB33" s="64"/>
      <c r="EJC33" s="64"/>
      <c r="EJD33" s="64"/>
      <c r="EJE33" s="64"/>
      <c r="EJF33" s="64"/>
      <c r="EJG33" s="64"/>
      <c r="EJH33" s="64"/>
      <c r="EJI33" s="64"/>
      <c r="EJJ33" s="64"/>
      <c r="EJK33" s="64"/>
      <c r="EJL33" s="64"/>
      <c r="EJM33" s="64"/>
      <c r="EJN33" s="64"/>
      <c r="EJO33" s="64"/>
      <c r="EJP33" s="64"/>
      <c r="EJQ33" s="64"/>
      <c r="EJR33" s="64"/>
      <c r="EJS33" s="64"/>
      <c r="EJT33" s="64"/>
      <c r="EJU33" s="64"/>
      <c r="EJV33" s="64"/>
      <c r="EJW33" s="64"/>
      <c r="EJX33" s="64"/>
      <c r="EJY33" s="64"/>
      <c r="EJZ33" s="64"/>
      <c r="EKA33" s="64"/>
      <c r="EKB33" s="64"/>
      <c r="EKC33" s="64"/>
      <c r="EKD33" s="64"/>
      <c r="EKE33" s="64"/>
      <c r="EKF33" s="64"/>
      <c r="EKG33" s="64"/>
      <c r="EKH33" s="64"/>
      <c r="EKI33" s="64"/>
      <c r="EKJ33" s="64"/>
      <c r="EKK33" s="64"/>
      <c r="EKL33" s="64"/>
      <c r="EKM33" s="64"/>
      <c r="EKN33" s="64"/>
      <c r="EKO33" s="64"/>
      <c r="EKP33" s="64"/>
      <c r="EKQ33" s="64"/>
      <c r="EKR33" s="64"/>
      <c r="EKS33" s="64"/>
      <c r="EKT33" s="64"/>
      <c r="EKU33" s="64"/>
      <c r="EKV33" s="64"/>
      <c r="EKW33" s="64"/>
      <c r="EKX33" s="64"/>
      <c r="EKY33" s="64"/>
      <c r="EKZ33" s="64"/>
      <c r="ELA33" s="64"/>
      <c r="ELB33" s="64"/>
      <c r="ELC33" s="64"/>
      <c r="ELD33" s="64"/>
      <c r="ELE33" s="64"/>
      <c r="ELF33" s="64"/>
      <c r="ELG33" s="64"/>
      <c r="ELH33" s="64"/>
      <c r="ELI33" s="64"/>
      <c r="ELJ33" s="64"/>
      <c r="ELK33" s="64"/>
      <c r="ELL33" s="64"/>
      <c r="ELM33" s="64"/>
      <c r="ELN33" s="64"/>
      <c r="ELO33" s="64"/>
      <c r="ELP33" s="64"/>
      <c r="ELQ33" s="64"/>
      <c r="ELR33" s="64"/>
      <c r="ELS33" s="64"/>
      <c r="ELT33" s="64"/>
      <c r="ELU33" s="64"/>
      <c r="ELV33" s="64"/>
      <c r="ELW33" s="64"/>
      <c r="ELX33" s="64"/>
      <c r="ELY33" s="64"/>
      <c r="ELZ33" s="64"/>
      <c r="EMA33" s="64"/>
      <c r="EMB33" s="64"/>
      <c r="EMC33" s="64"/>
      <c r="EMD33" s="64"/>
      <c r="EME33" s="64"/>
      <c r="EMF33" s="64"/>
      <c r="EMG33" s="64"/>
      <c r="EMH33" s="64"/>
      <c r="EMI33" s="64"/>
      <c r="EMJ33" s="64"/>
      <c r="EMK33" s="64"/>
      <c r="EML33" s="64"/>
      <c r="EMM33" s="64"/>
      <c r="EMN33" s="64"/>
      <c r="EMO33" s="64"/>
      <c r="EMP33" s="64"/>
      <c r="EMQ33" s="64"/>
      <c r="EMR33" s="64"/>
      <c r="EMS33" s="64"/>
      <c r="EMT33" s="64"/>
      <c r="EMU33" s="64"/>
      <c r="EMV33" s="64"/>
      <c r="EMW33" s="64"/>
      <c r="EMX33" s="64"/>
      <c r="EMY33" s="64"/>
      <c r="EMZ33" s="64"/>
      <c r="ENA33" s="64"/>
      <c r="ENB33" s="64"/>
      <c r="ENC33" s="64"/>
      <c r="END33" s="64"/>
      <c r="ENE33" s="64"/>
      <c r="ENF33" s="64"/>
      <c r="ENG33" s="64"/>
      <c r="ENH33" s="64"/>
      <c r="ENI33" s="64"/>
      <c r="ENJ33" s="64"/>
      <c r="ENK33" s="64"/>
      <c r="ENL33" s="64"/>
      <c r="ENM33" s="64"/>
      <c r="ENN33" s="64"/>
      <c r="ENO33" s="64"/>
      <c r="ENP33" s="64"/>
      <c r="ENQ33" s="64"/>
      <c r="ENR33" s="64"/>
      <c r="ENS33" s="64"/>
      <c r="ENT33" s="64"/>
      <c r="ENU33" s="64"/>
      <c r="ENV33" s="64"/>
      <c r="ENW33" s="64"/>
      <c r="ENX33" s="64"/>
      <c r="ENY33" s="64"/>
      <c r="ENZ33" s="64"/>
      <c r="EOA33" s="64"/>
      <c r="EOB33" s="64"/>
      <c r="EOC33" s="64"/>
      <c r="EOD33" s="64"/>
      <c r="EOE33" s="64"/>
      <c r="EOF33" s="64"/>
      <c r="EOG33" s="64"/>
      <c r="EOH33" s="64"/>
      <c r="EOI33" s="64"/>
      <c r="EOJ33" s="64"/>
      <c r="EOK33" s="64"/>
      <c r="EOL33" s="64"/>
      <c r="EOM33" s="64"/>
      <c r="EON33" s="64"/>
      <c r="EOO33" s="64"/>
      <c r="EOP33" s="64"/>
      <c r="EOQ33" s="64"/>
      <c r="EOR33" s="64"/>
      <c r="EOS33" s="64"/>
      <c r="EOT33" s="64"/>
      <c r="EOU33" s="64"/>
      <c r="EOV33" s="64"/>
      <c r="EOW33" s="64"/>
      <c r="EOX33" s="64"/>
      <c r="EOY33" s="64"/>
      <c r="EOZ33" s="64"/>
      <c r="EPA33" s="64"/>
      <c r="EPB33" s="64"/>
      <c r="EPC33" s="64"/>
      <c r="EPD33" s="64"/>
      <c r="EPE33" s="64"/>
      <c r="EPF33" s="64"/>
      <c r="EPG33" s="64"/>
      <c r="EPH33" s="64"/>
      <c r="EPI33" s="64"/>
      <c r="EPJ33" s="64"/>
      <c r="EPK33" s="64"/>
      <c r="EPL33" s="64"/>
      <c r="EPM33" s="64"/>
      <c r="EPN33" s="64"/>
      <c r="EPO33" s="64"/>
      <c r="EPP33" s="64"/>
      <c r="EPQ33" s="64"/>
      <c r="EPR33" s="64"/>
      <c r="EPS33" s="64"/>
      <c r="EPT33" s="64"/>
      <c r="EPU33" s="64"/>
      <c r="EPV33" s="64"/>
      <c r="EPW33" s="64"/>
      <c r="EPX33" s="64"/>
      <c r="EPY33" s="64"/>
      <c r="EPZ33" s="64"/>
      <c r="EQA33" s="64"/>
      <c r="EQB33" s="64"/>
      <c r="EQC33" s="64"/>
      <c r="EQD33" s="64"/>
      <c r="EQE33" s="64"/>
      <c r="EQF33" s="64"/>
      <c r="EQG33" s="64"/>
      <c r="EQH33" s="64"/>
      <c r="EQI33" s="64"/>
      <c r="EQJ33" s="64"/>
      <c r="EQK33" s="64"/>
      <c r="EQL33" s="64"/>
      <c r="EQM33" s="64"/>
      <c r="EQN33" s="64"/>
      <c r="EQO33" s="64"/>
      <c r="EQP33" s="64"/>
      <c r="EQQ33" s="64"/>
      <c r="EQR33" s="64"/>
      <c r="EQS33" s="64"/>
      <c r="EQT33" s="64"/>
      <c r="EQU33" s="64"/>
      <c r="EQV33" s="64"/>
      <c r="EQW33" s="64"/>
      <c r="EQX33" s="64"/>
      <c r="EQY33" s="64"/>
      <c r="EQZ33" s="64"/>
      <c r="ERA33" s="64"/>
      <c r="ERB33" s="64"/>
      <c r="ERC33" s="64"/>
      <c r="ERD33" s="64"/>
      <c r="ERE33" s="64"/>
      <c r="ERF33" s="64"/>
      <c r="ERG33" s="64"/>
      <c r="ERH33" s="64"/>
      <c r="ERI33" s="64"/>
      <c r="ERJ33" s="64"/>
      <c r="ERK33" s="64"/>
      <c r="ERL33" s="64"/>
      <c r="ERM33" s="64"/>
      <c r="ERN33" s="64"/>
      <c r="ERO33" s="64"/>
      <c r="ERP33" s="64"/>
      <c r="ERQ33" s="64"/>
      <c r="ERR33" s="64"/>
      <c r="ERS33" s="64"/>
      <c r="ERT33" s="64"/>
      <c r="ERU33" s="64"/>
      <c r="ERV33" s="64"/>
      <c r="ERW33" s="64"/>
      <c r="ERX33" s="64"/>
      <c r="ERY33" s="64"/>
      <c r="ERZ33" s="64"/>
      <c r="ESA33" s="64"/>
      <c r="ESB33" s="64"/>
      <c r="ESC33" s="64"/>
      <c r="ESD33" s="64"/>
      <c r="ESE33" s="64"/>
      <c r="ESF33" s="64"/>
      <c r="ESG33" s="64"/>
      <c r="ESH33" s="64"/>
      <c r="ESI33" s="64"/>
      <c r="ESJ33" s="64"/>
      <c r="ESK33" s="64"/>
      <c r="ESL33" s="64"/>
      <c r="ESM33" s="64"/>
      <c r="ESN33" s="64"/>
      <c r="ESO33" s="64"/>
      <c r="ESP33" s="64"/>
      <c r="ESQ33" s="64"/>
      <c r="ESR33" s="64"/>
      <c r="ESS33" s="64"/>
      <c r="EST33" s="64"/>
      <c r="ESU33" s="64"/>
      <c r="ESV33" s="64"/>
      <c r="ESW33" s="64"/>
      <c r="ESX33" s="64"/>
      <c r="ESY33" s="64"/>
      <c r="ESZ33" s="64"/>
      <c r="ETA33" s="64"/>
      <c r="ETB33" s="64"/>
      <c r="ETC33" s="64"/>
      <c r="ETD33" s="64"/>
      <c r="ETE33" s="64"/>
      <c r="ETF33" s="64"/>
      <c r="ETG33" s="64"/>
      <c r="ETH33" s="64"/>
      <c r="ETI33" s="64"/>
      <c r="ETJ33" s="64"/>
      <c r="ETK33" s="64"/>
      <c r="ETL33" s="64"/>
      <c r="ETM33" s="64"/>
      <c r="ETN33" s="64"/>
      <c r="ETO33" s="64"/>
      <c r="ETP33" s="64"/>
      <c r="ETQ33" s="64"/>
      <c r="ETR33" s="64"/>
      <c r="ETS33" s="64"/>
      <c r="ETT33" s="64"/>
      <c r="ETU33" s="64"/>
      <c r="ETV33" s="64"/>
      <c r="ETW33" s="64"/>
      <c r="ETX33" s="64"/>
      <c r="ETY33" s="64"/>
      <c r="ETZ33" s="64"/>
      <c r="EUA33" s="64"/>
      <c r="EUB33" s="64"/>
      <c r="EUC33" s="64"/>
      <c r="EUD33" s="64"/>
      <c r="EUE33" s="64"/>
      <c r="EUF33" s="64"/>
      <c r="EUG33" s="64"/>
      <c r="EUH33" s="64"/>
      <c r="EUI33" s="64"/>
      <c r="EUJ33" s="64"/>
      <c r="EUK33" s="64"/>
      <c r="EUL33" s="64"/>
      <c r="EUM33" s="64"/>
      <c r="EUN33" s="64"/>
      <c r="EUO33" s="64"/>
      <c r="EUP33" s="64"/>
      <c r="EUQ33" s="64"/>
      <c r="EUR33" s="64"/>
      <c r="EUS33" s="64"/>
      <c r="EUT33" s="64"/>
      <c r="EUU33" s="64"/>
      <c r="EUV33" s="64"/>
      <c r="EUW33" s="64"/>
      <c r="EUX33" s="64"/>
      <c r="EUY33" s="64"/>
      <c r="EUZ33" s="64"/>
      <c r="EVA33" s="64"/>
      <c r="EVB33" s="64"/>
      <c r="EVC33" s="64"/>
      <c r="EVD33" s="64"/>
      <c r="EVE33" s="64"/>
      <c r="EVF33" s="64"/>
      <c r="EVG33" s="64"/>
      <c r="EVH33" s="64"/>
      <c r="EVI33" s="64"/>
      <c r="EVJ33" s="64"/>
      <c r="EVK33" s="64"/>
      <c r="EVL33" s="64"/>
      <c r="EVM33" s="64"/>
      <c r="EVN33" s="64"/>
      <c r="EVO33" s="64"/>
      <c r="EVP33" s="64"/>
      <c r="EVQ33" s="64"/>
      <c r="EVR33" s="64"/>
      <c r="EVS33" s="64"/>
      <c r="EVT33" s="64"/>
      <c r="EVU33" s="64"/>
      <c r="EVV33" s="64"/>
      <c r="EVW33" s="64"/>
      <c r="EVX33" s="64"/>
      <c r="EVY33" s="64"/>
      <c r="EVZ33" s="64"/>
      <c r="EWA33" s="64"/>
      <c r="EWB33" s="64"/>
      <c r="EWC33" s="64"/>
      <c r="EWD33" s="64"/>
      <c r="EWE33" s="64"/>
      <c r="EWF33" s="64"/>
      <c r="EWG33" s="64"/>
      <c r="EWH33" s="64"/>
      <c r="EWI33" s="64"/>
      <c r="EWJ33" s="64"/>
      <c r="EWK33" s="64"/>
      <c r="EWL33" s="64"/>
      <c r="EWM33" s="64"/>
      <c r="EWN33" s="64"/>
      <c r="EWO33" s="64"/>
      <c r="EWP33" s="64"/>
      <c r="EWQ33" s="64"/>
      <c r="EWR33" s="64"/>
      <c r="EWS33" s="64"/>
      <c r="EWT33" s="64"/>
      <c r="EWU33" s="64"/>
      <c r="EWV33" s="64"/>
      <c r="EWW33" s="64"/>
      <c r="EWX33" s="64"/>
      <c r="EWY33" s="64"/>
      <c r="EWZ33" s="64"/>
      <c r="EXA33" s="64"/>
      <c r="EXB33" s="64"/>
      <c r="EXC33" s="64"/>
      <c r="EXD33" s="64"/>
      <c r="EXE33" s="64"/>
      <c r="EXF33" s="64"/>
      <c r="EXG33" s="64"/>
      <c r="EXH33" s="64"/>
      <c r="EXI33" s="64"/>
      <c r="EXJ33" s="64"/>
      <c r="EXK33" s="64"/>
      <c r="EXL33" s="64"/>
      <c r="EXM33" s="64"/>
      <c r="EXN33" s="64"/>
      <c r="EXO33" s="64"/>
      <c r="EXP33" s="64"/>
      <c r="EXQ33" s="64"/>
      <c r="EXR33" s="64"/>
      <c r="EXS33" s="64"/>
      <c r="EXT33" s="64"/>
      <c r="EXU33" s="64"/>
      <c r="EXV33" s="64"/>
      <c r="EXW33" s="64"/>
      <c r="EXX33" s="64"/>
      <c r="EXY33" s="64"/>
      <c r="EXZ33" s="64"/>
      <c r="EYA33" s="64"/>
      <c r="EYB33" s="64"/>
      <c r="EYC33" s="64"/>
      <c r="EYD33" s="64"/>
      <c r="EYE33" s="64"/>
      <c r="EYF33" s="64"/>
      <c r="EYG33" s="64"/>
      <c r="EYH33" s="64"/>
      <c r="EYI33" s="64"/>
      <c r="EYJ33" s="64"/>
      <c r="EYK33" s="64"/>
      <c r="EYL33" s="64"/>
      <c r="EYM33" s="64"/>
      <c r="EYN33" s="64"/>
      <c r="EYO33" s="64"/>
      <c r="EYP33" s="64"/>
      <c r="EYQ33" s="64"/>
      <c r="EYR33" s="64"/>
      <c r="EYS33" s="64"/>
      <c r="EYT33" s="64"/>
      <c r="EYU33" s="64"/>
      <c r="EYV33" s="64"/>
      <c r="EYW33" s="64"/>
      <c r="EYX33" s="64"/>
      <c r="EYY33" s="64"/>
      <c r="EYZ33" s="64"/>
      <c r="EZA33" s="64"/>
      <c r="EZB33" s="64"/>
      <c r="EZC33" s="64"/>
      <c r="EZD33" s="64"/>
      <c r="EZE33" s="64"/>
      <c r="EZF33" s="64"/>
      <c r="EZG33" s="64"/>
      <c r="EZH33" s="64"/>
      <c r="EZI33" s="64"/>
      <c r="EZJ33" s="64"/>
      <c r="EZK33" s="64"/>
      <c r="EZL33" s="64"/>
      <c r="EZM33" s="64"/>
      <c r="EZN33" s="64"/>
      <c r="EZO33" s="64"/>
      <c r="EZP33" s="64"/>
      <c r="EZQ33" s="64"/>
      <c r="EZR33" s="64"/>
      <c r="EZS33" s="64"/>
      <c r="EZT33" s="64"/>
      <c r="EZU33" s="64"/>
      <c r="EZV33" s="64"/>
      <c r="EZW33" s="64"/>
      <c r="EZX33" s="64"/>
      <c r="EZY33" s="64"/>
      <c r="EZZ33" s="64"/>
      <c r="FAA33" s="64"/>
      <c r="FAB33" s="64"/>
      <c r="FAC33" s="64"/>
      <c r="FAD33" s="64"/>
      <c r="FAE33" s="64"/>
      <c r="FAF33" s="64"/>
      <c r="FAG33" s="64"/>
      <c r="FAH33" s="64"/>
      <c r="FAI33" s="64"/>
      <c r="FAJ33" s="64"/>
      <c r="FAK33" s="64"/>
      <c r="FAL33" s="64"/>
      <c r="FAM33" s="64"/>
      <c r="FAN33" s="64"/>
      <c r="FAO33" s="64"/>
      <c r="FAP33" s="64"/>
      <c r="FAQ33" s="64"/>
      <c r="FAR33" s="64"/>
      <c r="FAS33" s="64"/>
      <c r="FAT33" s="64"/>
      <c r="FAU33" s="64"/>
      <c r="FAV33" s="64"/>
      <c r="FAW33" s="64"/>
      <c r="FAX33" s="64"/>
      <c r="FAY33" s="64"/>
      <c r="FAZ33" s="64"/>
      <c r="FBA33" s="64"/>
      <c r="FBB33" s="64"/>
      <c r="FBC33" s="64"/>
      <c r="FBD33" s="64"/>
      <c r="FBE33" s="64"/>
      <c r="FBF33" s="64"/>
      <c r="FBG33" s="64"/>
      <c r="FBH33" s="64"/>
      <c r="FBI33" s="64"/>
      <c r="FBJ33" s="64"/>
      <c r="FBK33" s="64"/>
      <c r="FBL33" s="64"/>
      <c r="FBM33" s="64"/>
      <c r="FBN33" s="64"/>
      <c r="FBO33" s="64"/>
      <c r="FBP33" s="64"/>
      <c r="FBQ33" s="64"/>
      <c r="FBR33" s="64"/>
      <c r="FBS33" s="64"/>
      <c r="FBT33" s="64"/>
      <c r="FBU33" s="64"/>
      <c r="FBV33" s="64"/>
      <c r="FBW33" s="64"/>
      <c r="FBX33" s="64"/>
      <c r="FBY33" s="64"/>
      <c r="FBZ33" s="64"/>
      <c r="FCA33" s="64"/>
      <c r="FCB33" s="64"/>
      <c r="FCC33" s="64"/>
      <c r="FCD33" s="64"/>
      <c r="FCE33" s="64"/>
      <c r="FCF33" s="64"/>
      <c r="FCG33" s="64"/>
      <c r="FCH33" s="64"/>
      <c r="FCI33" s="64"/>
      <c r="FCJ33" s="64"/>
      <c r="FCK33" s="64"/>
      <c r="FCL33" s="64"/>
      <c r="FCM33" s="64"/>
      <c r="FCN33" s="64"/>
      <c r="FCO33" s="64"/>
      <c r="FCP33" s="64"/>
      <c r="FCQ33" s="64"/>
      <c r="FCR33" s="64"/>
      <c r="FCS33" s="64"/>
      <c r="FCT33" s="64"/>
      <c r="FCU33" s="64"/>
      <c r="FCV33" s="64"/>
      <c r="FCW33" s="64"/>
      <c r="FCX33" s="64"/>
      <c r="FCY33" s="64"/>
      <c r="FCZ33" s="64"/>
      <c r="FDA33" s="64"/>
      <c r="FDB33" s="64"/>
      <c r="FDC33" s="64"/>
      <c r="FDD33" s="64"/>
      <c r="FDE33" s="64"/>
      <c r="FDF33" s="64"/>
      <c r="FDG33" s="64"/>
      <c r="FDH33" s="64"/>
      <c r="FDI33" s="64"/>
      <c r="FDJ33" s="64"/>
      <c r="FDK33" s="64"/>
      <c r="FDL33" s="64"/>
      <c r="FDM33" s="64"/>
      <c r="FDN33" s="64"/>
      <c r="FDO33" s="64"/>
      <c r="FDP33" s="64"/>
      <c r="FDQ33" s="64"/>
      <c r="FDR33" s="64"/>
      <c r="FDS33" s="64"/>
      <c r="FDT33" s="64"/>
      <c r="FDU33" s="64"/>
      <c r="FDV33" s="64"/>
      <c r="FDW33" s="64"/>
      <c r="FDX33" s="64"/>
      <c r="FDY33" s="64"/>
      <c r="FDZ33" s="64"/>
      <c r="FEA33" s="64"/>
      <c r="FEB33" s="64"/>
      <c r="FEC33" s="64"/>
      <c r="FED33" s="64"/>
      <c r="FEE33" s="64"/>
      <c r="FEF33" s="64"/>
      <c r="FEG33" s="64"/>
      <c r="FEH33" s="64"/>
      <c r="FEI33" s="64"/>
      <c r="FEJ33" s="64"/>
      <c r="FEK33" s="64"/>
      <c r="FEL33" s="64"/>
      <c r="FEM33" s="64"/>
      <c r="FEN33" s="64"/>
      <c r="FEO33" s="64"/>
      <c r="FEP33" s="64"/>
      <c r="FEQ33" s="64"/>
      <c r="FER33" s="64"/>
      <c r="FES33" s="64"/>
      <c r="FET33" s="64"/>
      <c r="FEU33" s="64"/>
      <c r="FEV33" s="64"/>
      <c r="FEW33" s="64"/>
      <c r="FEX33" s="64"/>
      <c r="FEY33" s="64"/>
      <c r="FEZ33" s="64"/>
      <c r="FFA33" s="64"/>
      <c r="FFB33" s="64"/>
      <c r="FFC33" s="64"/>
      <c r="FFD33" s="64"/>
      <c r="FFE33" s="64"/>
      <c r="FFF33" s="64"/>
      <c r="FFG33" s="64"/>
      <c r="FFH33" s="64"/>
      <c r="FFI33" s="64"/>
      <c r="FFJ33" s="64"/>
      <c r="FFK33" s="64"/>
      <c r="FFL33" s="64"/>
      <c r="FFM33" s="64"/>
      <c r="FFN33" s="64"/>
      <c r="FFO33" s="64"/>
      <c r="FFP33" s="64"/>
      <c r="FFQ33" s="64"/>
      <c r="FFR33" s="64"/>
      <c r="FFS33" s="64"/>
      <c r="FFT33" s="64"/>
      <c r="FFU33" s="64"/>
      <c r="FFV33" s="64"/>
      <c r="FFW33" s="64"/>
      <c r="FFX33" s="64"/>
      <c r="FFY33" s="64"/>
      <c r="FFZ33" s="64"/>
      <c r="FGA33" s="64"/>
      <c r="FGB33" s="64"/>
      <c r="FGC33" s="64"/>
      <c r="FGD33" s="64"/>
      <c r="FGE33" s="64"/>
      <c r="FGF33" s="64"/>
      <c r="FGG33" s="64"/>
      <c r="FGH33" s="64"/>
      <c r="FGI33" s="64"/>
      <c r="FGJ33" s="64"/>
      <c r="FGK33" s="64"/>
      <c r="FGL33" s="64"/>
      <c r="FGM33" s="64"/>
      <c r="FGN33" s="64"/>
      <c r="FGO33" s="64"/>
      <c r="FGP33" s="64"/>
      <c r="FGQ33" s="64"/>
      <c r="FGR33" s="64"/>
      <c r="FGS33" s="64"/>
      <c r="FGT33" s="64"/>
      <c r="FGU33" s="64"/>
      <c r="FGV33" s="64"/>
      <c r="FGW33" s="64"/>
      <c r="FGX33" s="64"/>
      <c r="FGY33" s="64"/>
      <c r="FGZ33" s="64"/>
      <c r="FHA33" s="64"/>
      <c r="FHB33" s="64"/>
      <c r="FHC33" s="64"/>
      <c r="FHD33" s="64"/>
      <c r="FHE33" s="64"/>
      <c r="FHF33" s="64"/>
      <c r="FHG33" s="64"/>
      <c r="FHH33" s="64"/>
      <c r="FHI33" s="64"/>
      <c r="FHJ33" s="64"/>
      <c r="FHK33" s="64"/>
      <c r="FHL33" s="64"/>
      <c r="FHM33" s="64"/>
      <c r="FHN33" s="64"/>
      <c r="FHO33" s="64"/>
      <c r="FHP33" s="64"/>
      <c r="FHQ33" s="64"/>
      <c r="FHR33" s="64"/>
      <c r="FHS33" s="64"/>
      <c r="FHT33" s="64"/>
      <c r="FHU33" s="64"/>
      <c r="FHV33" s="64"/>
      <c r="FHW33" s="64"/>
      <c r="FHX33" s="64"/>
      <c r="FHY33" s="64"/>
      <c r="FHZ33" s="64"/>
      <c r="FIA33" s="64"/>
      <c r="FIB33" s="64"/>
      <c r="FIC33" s="64"/>
      <c r="FID33" s="64"/>
      <c r="FIE33" s="64"/>
      <c r="FIF33" s="64"/>
      <c r="FIG33" s="64"/>
      <c r="FIH33" s="64"/>
      <c r="FII33" s="64"/>
      <c r="FIJ33" s="64"/>
      <c r="FIK33" s="64"/>
      <c r="FIL33" s="64"/>
      <c r="FIM33" s="64"/>
      <c r="FIN33" s="64"/>
      <c r="FIO33" s="64"/>
      <c r="FIP33" s="64"/>
      <c r="FIQ33" s="64"/>
      <c r="FIR33" s="64"/>
      <c r="FIS33" s="64"/>
      <c r="FIT33" s="64"/>
      <c r="FIU33" s="64"/>
      <c r="FIV33" s="64"/>
      <c r="FIW33" s="64"/>
      <c r="FIX33" s="64"/>
      <c r="FIY33" s="64"/>
      <c r="FIZ33" s="64"/>
      <c r="FJA33" s="64"/>
      <c r="FJB33" s="64"/>
      <c r="FJC33" s="64"/>
      <c r="FJD33" s="64"/>
      <c r="FJE33" s="64"/>
      <c r="FJF33" s="64"/>
      <c r="FJG33" s="64"/>
      <c r="FJH33" s="64"/>
      <c r="FJI33" s="64"/>
      <c r="FJJ33" s="64"/>
      <c r="FJK33" s="64"/>
      <c r="FJL33" s="64"/>
      <c r="FJM33" s="64"/>
      <c r="FJN33" s="64"/>
      <c r="FJO33" s="64"/>
      <c r="FJP33" s="64"/>
      <c r="FJQ33" s="64"/>
      <c r="FJR33" s="64"/>
      <c r="FJS33" s="64"/>
      <c r="FJT33" s="64"/>
      <c r="FJU33" s="64"/>
      <c r="FJV33" s="64"/>
      <c r="FJW33" s="64"/>
      <c r="FJX33" s="64"/>
      <c r="FJY33" s="64"/>
      <c r="FJZ33" s="64"/>
      <c r="FKA33" s="64"/>
      <c r="FKB33" s="64"/>
      <c r="FKC33" s="64"/>
      <c r="FKD33" s="64"/>
      <c r="FKE33" s="64"/>
      <c r="FKF33" s="64"/>
      <c r="FKG33" s="64"/>
      <c r="FKH33" s="64"/>
      <c r="FKI33" s="64"/>
      <c r="FKJ33" s="64"/>
      <c r="FKK33" s="64"/>
      <c r="FKL33" s="64"/>
      <c r="FKM33" s="64"/>
      <c r="FKN33" s="64"/>
      <c r="FKO33" s="64"/>
      <c r="FKP33" s="64"/>
      <c r="FKQ33" s="64"/>
      <c r="FKR33" s="64"/>
      <c r="FKS33" s="64"/>
      <c r="FKT33" s="64"/>
      <c r="FKU33" s="64"/>
      <c r="FKV33" s="64"/>
      <c r="FKW33" s="64"/>
      <c r="FKX33" s="64"/>
      <c r="FKY33" s="64"/>
      <c r="FKZ33" s="64"/>
      <c r="FLA33" s="64"/>
      <c r="FLB33" s="64"/>
      <c r="FLC33" s="64"/>
      <c r="FLD33" s="64"/>
      <c r="FLE33" s="64"/>
      <c r="FLF33" s="64"/>
      <c r="FLG33" s="64"/>
      <c r="FLH33" s="64"/>
      <c r="FLI33" s="64"/>
      <c r="FLJ33" s="64"/>
      <c r="FLK33" s="64"/>
      <c r="FLL33" s="64"/>
      <c r="FLM33" s="64"/>
      <c r="FLN33" s="64"/>
      <c r="FLO33" s="64"/>
      <c r="FLP33" s="64"/>
      <c r="FLQ33" s="64"/>
      <c r="FLR33" s="64"/>
      <c r="FLS33" s="64"/>
      <c r="FLT33" s="64"/>
      <c r="FLU33" s="64"/>
      <c r="FLV33" s="64"/>
      <c r="FLW33" s="64"/>
      <c r="FLX33" s="64"/>
      <c r="FLY33" s="64"/>
      <c r="FLZ33" s="64"/>
      <c r="FMA33" s="64"/>
      <c r="FMB33" s="64"/>
      <c r="FMC33" s="64"/>
      <c r="FMD33" s="64"/>
      <c r="FME33" s="64"/>
      <c r="FMF33" s="64"/>
      <c r="FMG33" s="64"/>
      <c r="FMH33" s="64"/>
      <c r="FMI33" s="64"/>
      <c r="FMJ33" s="64"/>
      <c r="FMK33" s="64"/>
      <c r="FML33" s="64"/>
      <c r="FMM33" s="64"/>
      <c r="FMN33" s="64"/>
      <c r="FMO33" s="64"/>
      <c r="FMP33" s="64"/>
      <c r="FMQ33" s="64"/>
      <c r="FMR33" s="64"/>
      <c r="FMS33" s="64"/>
      <c r="FMT33" s="64"/>
      <c r="FMU33" s="64"/>
      <c r="FMV33" s="64"/>
      <c r="FMW33" s="64"/>
      <c r="FMX33" s="64"/>
      <c r="FMY33" s="64"/>
      <c r="FMZ33" s="64"/>
      <c r="FNA33" s="64"/>
      <c r="FNB33" s="64"/>
      <c r="FNC33" s="64"/>
      <c r="FND33" s="64"/>
      <c r="FNE33" s="64"/>
      <c r="FNF33" s="64"/>
      <c r="FNG33" s="64"/>
      <c r="FNH33" s="64"/>
      <c r="FNI33" s="64"/>
      <c r="FNJ33" s="64"/>
      <c r="FNK33" s="64"/>
      <c r="FNL33" s="64"/>
      <c r="FNM33" s="64"/>
      <c r="FNN33" s="64"/>
      <c r="FNO33" s="64"/>
      <c r="FNP33" s="64"/>
      <c r="FNQ33" s="64"/>
      <c r="FNR33" s="64"/>
      <c r="FNS33" s="64"/>
      <c r="FNT33" s="64"/>
      <c r="FNU33" s="64"/>
      <c r="FNV33" s="64"/>
      <c r="FNW33" s="64"/>
      <c r="FNX33" s="64"/>
      <c r="FNY33" s="64"/>
      <c r="FNZ33" s="64"/>
      <c r="FOA33" s="64"/>
      <c r="FOB33" s="64"/>
      <c r="FOC33" s="64"/>
      <c r="FOD33" s="64"/>
      <c r="FOE33" s="64"/>
      <c r="FOF33" s="64"/>
      <c r="FOG33" s="64"/>
      <c r="FOH33" s="64"/>
      <c r="FOI33" s="64"/>
      <c r="FOJ33" s="64"/>
      <c r="FOK33" s="64"/>
      <c r="FOL33" s="64"/>
      <c r="FOM33" s="64"/>
      <c r="FON33" s="64"/>
      <c r="FOO33" s="64"/>
      <c r="FOP33" s="64"/>
      <c r="FOQ33" s="64"/>
      <c r="FOR33" s="64"/>
      <c r="FOS33" s="64"/>
      <c r="FOT33" s="64"/>
      <c r="FOU33" s="64"/>
      <c r="FOV33" s="64"/>
      <c r="FOW33" s="64"/>
      <c r="FOX33" s="64"/>
      <c r="FOY33" s="64"/>
      <c r="FOZ33" s="64"/>
      <c r="FPA33" s="64"/>
      <c r="FPB33" s="64"/>
      <c r="FPC33" s="64"/>
      <c r="FPD33" s="64"/>
      <c r="FPE33" s="64"/>
      <c r="FPF33" s="64"/>
      <c r="FPG33" s="64"/>
      <c r="FPH33" s="64"/>
      <c r="FPI33" s="64"/>
      <c r="FPJ33" s="64"/>
      <c r="FPK33" s="64"/>
      <c r="FPL33" s="64"/>
      <c r="FPM33" s="64"/>
      <c r="FPN33" s="64"/>
      <c r="FPO33" s="64"/>
      <c r="FPP33" s="64"/>
      <c r="FPQ33" s="64"/>
      <c r="FPR33" s="64"/>
      <c r="FPS33" s="64"/>
      <c r="FPT33" s="64"/>
      <c r="FPU33" s="64"/>
      <c r="FPV33" s="64"/>
      <c r="FPW33" s="64"/>
      <c r="FPX33" s="64"/>
      <c r="FPY33" s="64"/>
      <c r="FPZ33" s="64"/>
      <c r="FQA33" s="64"/>
      <c r="FQB33" s="64"/>
      <c r="FQC33" s="64"/>
      <c r="FQD33" s="64"/>
      <c r="FQE33" s="64"/>
      <c r="FQF33" s="64"/>
      <c r="FQG33" s="64"/>
      <c r="FQH33" s="64"/>
      <c r="FQI33" s="64"/>
      <c r="FQJ33" s="64"/>
      <c r="FQK33" s="64"/>
      <c r="FQL33" s="64"/>
      <c r="FQM33" s="64"/>
      <c r="FQN33" s="64"/>
      <c r="FQO33" s="64"/>
      <c r="FQP33" s="64"/>
      <c r="FQQ33" s="64"/>
      <c r="FQR33" s="64"/>
      <c r="FQS33" s="64"/>
      <c r="FQT33" s="64"/>
      <c r="FQU33" s="64"/>
      <c r="FQV33" s="64"/>
      <c r="FQW33" s="64"/>
      <c r="FQX33" s="64"/>
      <c r="FQY33" s="64"/>
      <c r="FQZ33" s="64"/>
      <c r="FRA33" s="64"/>
      <c r="FRB33" s="64"/>
      <c r="FRC33" s="64"/>
      <c r="FRD33" s="64"/>
      <c r="FRE33" s="64"/>
      <c r="FRF33" s="64"/>
      <c r="FRG33" s="64"/>
      <c r="FRH33" s="64"/>
      <c r="FRI33" s="64"/>
      <c r="FRJ33" s="64"/>
      <c r="FRK33" s="64"/>
      <c r="FRL33" s="64"/>
      <c r="FRM33" s="64"/>
      <c r="FRN33" s="64"/>
      <c r="FRO33" s="64"/>
      <c r="FRP33" s="64"/>
      <c r="FRQ33" s="64"/>
      <c r="FRR33" s="64"/>
      <c r="FRS33" s="64"/>
      <c r="FRT33" s="64"/>
      <c r="FRU33" s="64"/>
      <c r="FRV33" s="64"/>
      <c r="FRW33" s="64"/>
      <c r="FRX33" s="64"/>
      <c r="FRY33" s="64"/>
      <c r="FRZ33" s="64"/>
      <c r="FSA33" s="64"/>
      <c r="FSB33" s="64"/>
      <c r="FSC33" s="64"/>
      <c r="FSD33" s="64"/>
      <c r="FSE33" s="64"/>
      <c r="FSF33" s="64"/>
      <c r="FSG33" s="64"/>
      <c r="FSH33" s="64"/>
      <c r="FSI33" s="64"/>
      <c r="FSJ33" s="64"/>
      <c r="FSK33" s="64"/>
      <c r="FSL33" s="64"/>
      <c r="FSM33" s="64"/>
      <c r="FSN33" s="64"/>
      <c r="FSO33" s="64"/>
      <c r="FSP33" s="64"/>
      <c r="FSQ33" s="64"/>
      <c r="FSR33" s="64"/>
      <c r="FSS33" s="64"/>
      <c r="FST33" s="64"/>
      <c r="FSU33" s="64"/>
      <c r="FSV33" s="64"/>
      <c r="FSW33" s="64"/>
      <c r="FSX33" s="64"/>
      <c r="FSY33" s="64"/>
      <c r="FSZ33" s="64"/>
      <c r="FTA33" s="64"/>
      <c r="FTB33" s="64"/>
      <c r="FTC33" s="64"/>
      <c r="FTD33" s="64"/>
      <c r="FTE33" s="64"/>
      <c r="FTF33" s="64"/>
      <c r="FTG33" s="64"/>
      <c r="FTH33" s="64"/>
      <c r="FTI33" s="64"/>
      <c r="FTJ33" s="64"/>
      <c r="FTK33" s="64"/>
      <c r="FTL33" s="64"/>
      <c r="FTM33" s="64"/>
      <c r="FTN33" s="64"/>
      <c r="FTO33" s="64"/>
      <c r="FTP33" s="64"/>
      <c r="FTQ33" s="64"/>
      <c r="FTR33" s="64"/>
      <c r="FTS33" s="64"/>
      <c r="FTT33" s="64"/>
      <c r="FTU33" s="64"/>
      <c r="FTV33" s="64"/>
      <c r="FTW33" s="64"/>
      <c r="FTX33" s="64"/>
      <c r="FTY33" s="64"/>
      <c r="FTZ33" s="64"/>
      <c r="FUA33" s="64"/>
      <c r="FUB33" s="64"/>
      <c r="FUC33" s="64"/>
      <c r="FUD33" s="64"/>
      <c r="FUE33" s="64"/>
      <c r="FUF33" s="64"/>
      <c r="FUG33" s="64"/>
      <c r="FUH33" s="64"/>
      <c r="FUI33" s="64"/>
      <c r="FUJ33" s="64"/>
      <c r="FUK33" s="64"/>
      <c r="FUL33" s="64"/>
      <c r="FUM33" s="64"/>
      <c r="FUN33" s="64"/>
      <c r="FUO33" s="64"/>
      <c r="FUP33" s="64"/>
      <c r="FUQ33" s="64"/>
      <c r="FUR33" s="64"/>
      <c r="FUS33" s="64"/>
      <c r="FUT33" s="64"/>
      <c r="FUU33" s="64"/>
      <c r="FUV33" s="64"/>
      <c r="FUW33" s="64"/>
      <c r="FUX33" s="64"/>
      <c r="FUY33" s="64"/>
      <c r="FUZ33" s="64"/>
      <c r="FVA33" s="64"/>
      <c r="FVB33" s="64"/>
      <c r="FVC33" s="64"/>
      <c r="FVD33" s="64"/>
      <c r="FVE33" s="64"/>
      <c r="FVF33" s="64"/>
      <c r="FVG33" s="64"/>
      <c r="FVH33" s="64"/>
      <c r="FVI33" s="64"/>
      <c r="FVJ33" s="64"/>
      <c r="FVK33" s="64"/>
      <c r="FVL33" s="64"/>
      <c r="FVM33" s="64"/>
      <c r="FVN33" s="64"/>
      <c r="FVO33" s="64"/>
      <c r="FVP33" s="64"/>
      <c r="FVQ33" s="64"/>
      <c r="FVR33" s="64"/>
      <c r="FVS33" s="64"/>
      <c r="FVT33" s="64"/>
      <c r="FVU33" s="64"/>
      <c r="FVV33" s="64"/>
      <c r="FVW33" s="64"/>
      <c r="FVX33" s="64"/>
      <c r="FVY33" s="64"/>
      <c r="FVZ33" s="64"/>
      <c r="FWA33" s="64"/>
      <c r="FWB33" s="64"/>
      <c r="FWC33" s="64"/>
      <c r="FWD33" s="64"/>
      <c r="FWE33" s="64"/>
      <c r="FWF33" s="64"/>
      <c r="FWG33" s="64"/>
      <c r="FWH33" s="64"/>
      <c r="FWI33" s="64"/>
      <c r="FWJ33" s="64"/>
      <c r="FWK33" s="64"/>
      <c r="FWL33" s="64"/>
      <c r="FWM33" s="64"/>
      <c r="FWN33" s="64"/>
      <c r="FWO33" s="64"/>
      <c r="FWP33" s="64"/>
      <c r="FWQ33" s="64"/>
      <c r="FWR33" s="64"/>
      <c r="FWS33" s="64"/>
      <c r="FWT33" s="64"/>
      <c r="FWU33" s="64"/>
      <c r="FWV33" s="64"/>
      <c r="FWW33" s="64"/>
      <c r="FWX33" s="64"/>
      <c r="FWY33" s="64"/>
      <c r="FWZ33" s="64"/>
      <c r="FXA33" s="64"/>
      <c r="FXB33" s="64"/>
      <c r="FXC33" s="64"/>
      <c r="FXD33" s="64"/>
      <c r="FXE33" s="64"/>
      <c r="FXF33" s="64"/>
      <c r="FXG33" s="64"/>
      <c r="FXH33" s="64"/>
      <c r="FXI33" s="64"/>
      <c r="FXJ33" s="64"/>
      <c r="FXK33" s="64"/>
      <c r="FXL33" s="64"/>
      <c r="FXM33" s="64"/>
      <c r="FXN33" s="64"/>
      <c r="FXO33" s="64"/>
      <c r="FXP33" s="64"/>
      <c r="FXQ33" s="64"/>
      <c r="FXR33" s="64"/>
      <c r="FXS33" s="64"/>
      <c r="FXT33" s="64"/>
      <c r="FXU33" s="64"/>
      <c r="FXV33" s="64"/>
      <c r="FXW33" s="64"/>
      <c r="FXX33" s="64"/>
      <c r="FXY33" s="64"/>
      <c r="FXZ33" s="64"/>
      <c r="FYA33" s="64"/>
      <c r="FYB33" s="64"/>
      <c r="FYC33" s="64"/>
      <c r="FYD33" s="64"/>
      <c r="FYE33" s="64"/>
      <c r="FYF33" s="64"/>
      <c r="FYG33" s="64"/>
      <c r="FYH33" s="64"/>
      <c r="FYI33" s="64"/>
      <c r="FYJ33" s="64"/>
      <c r="FYK33" s="64"/>
      <c r="FYL33" s="64"/>
      <c r="FYM33" s="64"/>
      <c r="FYN33" s="64"/>
      <c r="FYO33" s="64"/>
      <c r="FYP33" s="64"/>
      <c r="FYQ33" s="64"/>
      <c r="FYR33" s="64"/>
      <c r="FYS33" s="64"/>
      <c r="FYT33" s="64"/>
      <c r="FYU33" s="64"/>
      <c r="FYV33" s="64"/>
      <c r="FYW33" s="64"/>
      <c r="FYX33" s="64"/>
      <c r="FYY33" s="64"/>
      <c r="FYZ33" s="64"/>
      <c r="FZA33" s="64"/>
      <c r="FZB33" s="64"/>
      <c r="FZC33" s="64"/>
      <c r="FZD33" s="64"/>
      <c r="FZE33" s="64"/>
      <c r="FZF33" s="64"/>
      <c r="FZG33" s="64"/>
      <c r="FZH33" s="64"/>
      <c r="FZI33" s="64"/>
      <c r="FZJ33" s="64"/>
      <c r="FZK33" s="64"/>
      <c r="FZL33" s="64"/>
      <c r="FZM33" s="64"/>
      <c r="FZN33" s="64"/>
      <c r="FZO33" s="64"/>
      <c r="FZP33" s="64"/>
      <c r="FZQ33" s="64"/>
      <c r="FZR33" s="64"/>
      <c r="FZS33" s="64"/>
      <c r="FZT33" s="64"/>
      <c r="FZU33" s="64"/>
      <c r="FZV33" s="64"/>
      <c r="FZW33" s="64"/>
      <c r="FZX33" s="64"/>
      <c r="FZY33" s="64"/>
      <c r="FZZ33" s="64"/>
      <c r="GAA33" s="64"/>
      <c r="GAB33" s="64"/>
      <c r="GAC33" s="64"/>
      <c r="GAD33" s="64"/>
      <c r="GAE33" s="64"/>
      <c r="GAF33" s="64"/>
      <c r="GAG33" s="64"/>
      <c r="GAH33" s="64"/>
      <c r="GAI33" s="64"/>
      <c r="GAJ33" s="64"/>
      <c r="GAK33" s="64"/>
      <c r="GAL33" s="64"/>
      <c r="GAM33" s="64"/>
      <c r="GAN33" s="64"/>
      <c r="GAO33" s="64"/>
      <c r="GAP33" s="64"/>
      <c r="GAQ33" s="64"/>
      <c r="GAR33" s="64"/>
      <c r="GAS33" s="64"/>
      <c r="GAT33" s="64"/>
      <c r="GAU33" s="64"/>
      <c r="GAV33" s="64"/>
      <c r="GAW33" s="64"/>
      <c r="GAX33" s="64"/>
      <c r="GAY33" s="64"/>
      <c r="GAZ33" s="64"/>
      <c r="GBA33" s="64"/>
      <c r="GBB33" s="64"/>
      <c r="GBC33" s="64"/>
      <c r="GBD33" s="64"/>
      <c r="GBE33" s="64"/>
      <c r="GBF33" s="64"/>
      <c r="GBG33" s="64"/>
      <c r="GBH33" s="64"/>
      <c r="GBI33" s="64"/>
      <c r="GBJ33" s="64"/>
      <c r="GBK33" s="64"/>
      <c r="GBL33" s="64"/>
      <c r="GBM33" s="64"/>
      <c r="GBN33" s="64"/>
      <c r="GBO33" s="64"/>
      <c r="GBP33" s="64"/>
      <c r="GBQ33" s="64"/>
      <c r="GBR33" s="64"/>
      <c r="GBS33" s="64"/>
      <c r="GBT33" s="64"/>
      <c r="GBU33" s="64"/>
      <c r="GBV33" s="64"/>
      <c r="GBW33" s="64"/>
      <c r="GBX33" s="64"/>
      <c r="GBY33" s="64"/>
      <c r="GBZ33" s="64"/>
      <c r="GCA33" s="64"/>
      <c r="GCB33" s="64"/>
      <c r="GCC33" s="64"/>
      <c r="GCD33" s="64"/>
      <c r="GCE33" s="64"/>
      <c r="GCF33" s="64"/>
      <c r="GCG33" s="64"/>
      <c r="GCH33" s="64"/>
      <c r="GCI33" s="64"/>
      <c r="GCJ33" s="64"/>
      <c r="GCK33" s="64"/>
      <c r="GCL33" s="64"/>
      <c r="GCM33" s="64"/>
      <c r="GCN33" s="64"/>
      <c r="GCO33" s="64"/>
      <c r="GCP33" s="64"/>
      <c r="GCQ33" s="64"/>
      <c r="GCR33" s="64"/>
      <c r="GCS33" s="64"/>
      <c r="GCT33" s="64"/>
      <c r="GCU33" s="64"/>
      <c r="GCV33" s="64"/>
      <c r="GCW33" s="64"/>
      <c r="GCX33" s="64"/>
      <c r="GCY33" s="64"/>
      <c r="GCZ33" s="64"/>
      <c r="GDA33" s="64"/>
      <c r="GDB33" s="64"/>
      <c r="GDC33" s="64"/>
      <c r="GDD33" s="64"/>
      <c r="GDE33" s="64"/>
      <c r="GDF33" s="64"/>
      <c r="GDG33" s="64"/>
      <c r="GDH33" s="64"/>
      <c r="GDI33" s="64"/>
      <c r="GDJ33" s="64"/>
      <c r="GDK33" s="64"/>
      <c r="GDL33" s="64"/>
      <c r="GDM33" s="64"/>
      <c r="GDN33" s="64"/>
      <c r="GDO33" s="64"/>
      <c r="GDP33" s="64"/>
      <c r="GDQ33" s="64"/>
      <c r="GDR33" s="64"/>
      <c r="GDS33" s="64"/>
      <c r="GDT33" s="64"/>
      <c r="GDU33" s="64"/>
      <c r="GDV33" s="64"/>
      <c r="GDW33" s="64"/>
      <c r="GDX33" s="64"/>
      <c r="GDY33" s="64"/>
      <c r="GDZ33" s="64"/>
      <c r="GEA33" s="64"/>
      <c r="GEB33" s="64"/>
      <c r="GEC33" s="64"/>
      <c r="GED33" s="64"/>
      <c r="GEE33" s="64"/>
      <c r="GEF33" s="64"/>
      <c r="GEG33" s="64"/>
      <c r="GEH33" s="64"/>
      <c r="GEI33" s="64"/>
      <c r="GEJ33" s="64"/>
      <c r="GEK33" s="64"/>
      <c r="GEL33" s="64"/>
      <c r="GEM33" s="64"/>
      <c r="GEN33" s="64"/>
      <c r="GEO33" s="64"/>
      <c r="GEP33" s="64"/>
      <c r="GEQ33" s="64"/>
      <c r="GER33" s="64"/>
      <c r="GES33" s="64"/>
      <c r="GET33" s="64"/>
      <c r="GEU33" s="64"/>
      <c r="GEV33" s="64"/>
      <c r="GEW33" s="64"/>
      <c r="GEX33" s="64"/>
      <c r="GEY33" s="64"/>
      <c r="GEZ33" s="64"/>
      <c r="GFA33" s="64"/>
      <c r="GFB33" s="64"/>
      <c r="GFC33" s="64"/>
      <c r="GFD33" s="64"/>
      <c r="GFE33" s="64"/>
      <c r="GFF33" s="64"/>
      <c r="GFG33" s="64"/>
      <c r="GFH33" s="64"/>
      <c r="GFI33" s="64"/>
      <c r="GFJ33" s="64"/>
      <c r="GFK33" s="64"/>
      <c r="GFL33" s="64"/>
      <c r="GFM33" s="64"/>
      <c r="GFN33" s="64"/>
      <c r="GFO33" s="64"/>
      <c r="GFP33" s="64"/>
      <c r="GFQ33" s="64"/>
      <c r="GFR33" s="64"/>
      <c r="GFS33" s="64"/>
      <c r="GFT33" s="64"/>
      <c r="GFU33" s="64"/>
      <c r="GFV33" s="64"/>
      <c r="GFW33" s="64"/>
      <c r="GFX33" s="64"/>
      <c r="GFY33" s="64"/>
      <c r="GFZ33" s="64"/>
      <c r="GGA33" s="64"/>
      <c r="GGB33" s="64"/>
      <c r="GGC33" s="64"/>
      <c r="GGD33" s="64"/>
      <c r="GGE33" s="64"/>
      <c r="GGF33" s="64"/>
      <c r="GGG33" s="64"/>
      <c r="GGH33" s="64"/>
      <c r="GGI33" s="64"/>
      <c r="GGJ33" s="64"/>
      <c r="GGK33" s="64"/>
      <c r="GGL33" s="64"/>
      <c r="GGM33" s="64"/>
      <c r="GGN33" s="64"/>
      <c r="GGO33" s="64"/>
      <c r="GGP33" s="64"/>
      <c r="GGQ33" s="64"/>
      <c r="GGR33" s="64"/>
      <c r="GGS33" s="64"/>
      <c r="GGT33" s="64"/>
      <c r="GGU33" s="64"/>
      <c r="GGV33" s="64"/>
      <c r="GGW33" s="64"/>
      <c r="GGX33" s="64"/>
      <c r="GGY33" s="64"/>
      <c r="GGZ33" s="64"/>
      <c r="GHA33" s="64"/>
      <c r="GHB33" s="64"/>
      <c r="GHC33" s="64"/>
      <c r="GHD33" s="64"/>
      <c r="GHE33" s="64"/>
      <c r="GHF33" s="64"/>
      <c r="GHG33" s="64"/>
      <c r="GHH33" s="64"/>
      <c r="GHI33" s="64"/>
      <c r="GHJ33" s="64"/>
      <c r="GHK33" s="64"/>
      <c r="GHL33" s="64"/>
      <c r="GHM33" s="64"/>
      <c r="GHN33" s="64"/>
      <c r="GHO33" s="64"/>
      <c r="GHP33" s="64"/>
      <c r="GHQ33" s="64"/>
      <c r="GHR33" s="64"/>
      <c r="GHS33" s="64"/>
      <c r="GHT33" s="64"/>
      <c r="GHU33" s="64"/>
      <c r="GHV33" s="64"/>
      <c r="GHW33" s="64"/>
      <c r="GHX33" s="64"/>
      <c r="GHY33" s="64"/>
      <c r="GHZ33" s="64"/>
      <c r="GIA33" s="64"/>
      <c r="GIB33" s="64"/>
      <c r="GIC33" s="64"/>
      <c r="GID33" s="64"/>
      <c r="GIE33" s="64"/>
      <c r="GIF33" s="64"/>
      <c r="GIG33" s="64"/>
      <c r="GIH33" s="64"/>
      <c r="GII33" s="64"/>
      <c r="GIJ33" s="64"/>
      <c r="GIK33" s="64"/>
      <c r="GIL33" s="64"/>
      <c r="GIM33" s="64"/>
      <c r="GIN33" s="64"/>
      <c r="GIO33" s="64"/>
      <c r="GIP33" s="64"/>
      <c r="GIQ33" s="64"/>
      <c r="GIR33" s="64"/>
      <c r="GIS33" s="64"/>
      <c r="GIT33" s="64"/>
      <c r="GIU33" s="64"/>
      <c r="GIV33" s="64"/>
      <c r="GIW33" s="64"/>
      <c r="GIX33" s="64"/>
      <c r="GIY33" s="64"/>
      <c r="GIZ33" s="64"/>
      <c r="GJA33" s="64"/>
      <c r="GJB33" s="64"/>
      <c r="GJC33" s="64"/>
      <c r="GJD33" s="64"/>
      <c r="GJE33" s="64"/>
      <c r="GJF33" s="64"/>
      <c r="GJG33" s="64"/>
      <c r="GJH33" s="64"/>
      <c r="GJI33" s="64"/>
      <c r="GJJ33" s="64"/>
      <c r="GJK33" s="64"/>
      <c r="GJL33" s="64"/>
      <c r="GJM33" s="64"/>
      <c r="GJN33" s="64"/>
      <c r="GJO33" s="64"/>
      <c r="GJP33" s="64"/>
      <c r="GJQ33" s="64"/>
      <c r="GJR33" s="64"/>
      <c r="GJS33" s="64"/>
      <c r="GJT33" s="64"/>
      <c r="GJU33" s="64"/>
      <c r="GJV33" s="64"/>
      <c r="GJW33" s="64"/>
      <c r="GJX33" s="64"/>
      <c r="GJY33" s="64"/>
      <c r="GJZ33" s="64"/>
      <c r="GKA33" s="64"/>
      <c r="GKB33" s="64"/>
      <c r="GKC33" s="64"/>
      <c r="GKD33" s="64"/>
      <c r="GKE33" s="64"/>
      <c r="GKF33" s="64"/>
      <c r="GKG33" s="64"/>
      <c r="GKH33" s="64"/>
      <c r="GKI33" s="64"/>
      <c r="GKJ33" s="64"/>
      <c r="GKK33" s="64"/>
      <c r="GKL33" s="64"/>
      <c r="GKM33" s="64"/>
      <c r="GKN33" s="64"/>
      <c r="GKO33" s="64"/>
      <c r="GKP33" s="64"/>
      <c r="GKQ33" s="64"/>
      <c r="GKR33" s="64"/>
      <c r="GKS33" s="64"/>
      <c r="GKT33" s="64"/>
      <c r="GKU33" s="64"/>
      <c r="GKV33" s="64"/>
      <c r="GKW33" s="64"/>
      <c r="GKX33" s="64"/>
      <c r="GKY33" s="64"/>
      <c r="GKZ33" s="64"/>
      <c r="GLA33" s="64"/>
      <c r="GLB33" s="64"/>
      <c r="GLC33" s="64"/>
      <c r="GLD33" s="64"/>
      <c r="GLE33" s="64"/>
      <c r="GLF33" s="64"/>
      <c r="GLG33" s="64"/>
      <c r="GLH33" s="64"/>
      <c r="GLI33" s="64"/>
      <c r="GLJ33" s="64"/>
      <c r="GLK33" s="64"/>
      <c r="GLL33" s="64"/>
      <c r="GLM33" s="64"/>
      <c r="GLN33" s="64"/>
      <c r="GLO33" s="64"/>
      <c r="GLP33" s="64"/>
      <c r="GLQ33" s="64"/>
      <c r="GLR33" s="64"/>
      <c r="GLS33" s="64"/>
      <c r="GLT33" s="64"/>
      <c r="GLU33" s="64"/>
      <c r="GLV33" s="64"/>
      <c r="GLW33" s="64"/>
      <c r="GLX33" s="64"/>
      <c r="GLY33" s="64"/>
      <c r="GLZ33" s="64"/>
      <c r="GMA33" s="64"/>
      <c r="GMB33" s="64"/>
      <c r="GMC33" s="64"/>
      <c r="GMD33" s="64"/>
      <c r="GME33" s="64"/>
      <c r="GMF33" s="64"/>
      <c r="GMG33" s="64"/>
      <c r="GMH33" s="64"/>
      <c r="GMI33" s="64"/>
      <c r="GMJ33" s="64"/>
      <c r="GMK33" s="64"/>
      <c r="GML33" s="64"/>
      <c r="GMM33" s="64"/>
      <c r="GMN33" s="64"/>
      <c r="GMO33" s="64"/>
      <c r="GMP33" s="64"/>
      <c r="GMQ33" s="64"/>
      <c r="GMR33" s="64"/>
      <c r="GMS33" s="64"/>
      <c r="GMT33" s="64"/>
      <c r="GMU33" s="64"/>
      <c r="GMV33" s="64"/>
      <c r="GMW33" s="64"/>
      <c r="GMX33" s="64"/>
      <c r="GMY33" s="64"/>
      <c r="GMZ33" s="64"/>
      <c r="GNA33" s="64"/>
      <c r="GNB33" s="64"/>
      <c r="GNC33" s="64"/>
      <c r="GND33" s="64"/>
      <c r="GNE33" s="64"/>
      <c r="GNF33" s="64"/>
      <c r="GNG33" s="64"/>
      <c r="GNH33" s="64"/>
      <c r="GNI33" s="64"/>
      <c r="GNJ33" s="64"/>
      <c r="GNK33" s="64"/>
      <c r="GNL33" s="64"/>
      <c r="GNM33" s="64"/>
      <c r="GNN33" s="64"/>
      <c r="GNO33" s="64"/>
      <c r="GNP33" s="64"/>
      <c r="GNQ33" s="64"/>
      <c r="GNR33" s="64"/>
      <c r="GNS33" s="64"/>
      <c r="GNT33" s="64"/>
      <c r="GNU33" s="64"/>
      <c r="GNV33" s="64"/>
      <c r="GNW33" s="64"/>
      <c r="GNX33" s="64"/>
      <c r="GNY33" s="64"/>
      <c r="GNZ33" s="64"/>
      <c r="GOA33" s="64"/>
      <c r="GOB33" s="64"/>
      <c r="GOC33" s="64"/>
      <c r="GOD33" s="64"/>
      <c r="GOE33" s="64"/>
      <c r="GOF33" s="64"/>
      <c r="GOG33" s="64"/>
      <c r="GOH33" s="64"/>
      <c r="GOI33" s="64"/>
      <c r="GOJ33" s="64"/>
      <c r="GOK33" s="64"/>
      <c r="GOL33" s="64"/>
      <c r="GOM33" s="64"/>
      <c r="GON33" s="64"/>
      <c r="GOO33" s="64"/>
      <c r="GOP33" s="64"/>
      <c r="GOQ33" s="64"/>
      <c r="GOR33" s="64"/>
      <c r="GOS33" s="64"/>
      <c r="GOT33" s="64"/>
      <c r="GOU33" s="64"/>
      <c r="GOV33" s="64"/>
      <c r="GOW33" s="64"/>
      <c r="GOX33" s="64"/>
      <c r="GOY33" s="64"/>
      <c r="GOZ33" s="64"/>
      <c r="GPA33" s="64"/>
      <c r="GPB33" s="64"/>
      <c r="GPC33" s="64"/>
      <c r="GPD33" s="64"/>
      <c r="GPE33" s="64"/>
      <c r="GPF33" s="64"/>
      <c r="GPG33" s="64"/>
      <c r="GPH33" s="64"/>
      <c r="GPI33" s="64"/>
      <c r="GPJ33" s="64"/>
      <c r="GPK33" s="64"/>
      <c r="GPL33" s="64"/>
      <c r="GPM33" s="64"/>
      <c r="GPN33" s="64"/>
      <c r="GPO33" s="64"/>
      <c r="GPP33" s="64"/>
      <c r="GPQ33" s="64"/>
      <c r="GPR33" s="64"/>
      <c r="GPS33" s="64"/>
      <c r="GPT33" s="64"/>
      <c r="GPU33" s="64"/>
      <c r="GPV33" s="64"/>
      <c r="GPW33" s="64"/>
      <c r="GPX33" s="64"/>
      <c r="GPY33" s="64"/>
      <c r="GPZ33" s="64"/>
      <c r="GQA33" s="64"/>
      <c r="GQB33" s="64"/>
      <c r="GQC33" s="64"/>
      <c r="GQD33" s="64"/>
      <c r="GQE33" s="64"/>
      <c r="GQF33" s="64"/>
      <c r="GQG33" s="64"/>
      <c r="GQH33" s="64"/>
      <c r="GQI33" s="64"/>
      <c r="GQJ33" s="64"/>
      <c r="GQK33" s="64"/>
      <c r="GQL33" s="64"/>
      <c r="GQM33" s="64"/>
      <c r="GQN33" s="64"/>
      <c r="GQO33" s="64"/>
      <c r="GQP33" s="64"/>
      <c r="GQQ33" s="64"/>
      <c r="GQR33" s="64"/>
      <c r="GQS33" s="64"/>
      <c r="GQT33" s="64"/>
      <c r="GQU33" s="64"/>
      <c r="GQV33" s="64"/>
      <c r="GQW33" s="64"/>
      <c r="GQX33" s="64"/>
      <c r="GQY33" s="64"/>
      <c r="GQZ33" s="64"/>
      <c r="GRA33" s="64"/>
      <c r="GRB33" s="64"/>
      <c r="GRC33" s="64"/>
      <c r="GRD33" s="64"/>
      <c r="GRE33" s="64"/>
      <c r="GRF33" s="64"/>
      <c r="GRG33" s="64"/>
      <c r="GRH33" s="64"/>
      <c r="GRI33" s="64"/>
      <c r="GRJ33" s="64"/>
      <c r="GRK33" s="64"/>
      <c r="GRL33" s="64"/>
      <c r="GRM33" s="64"/>
      <c r="GRN33" s="64"/>
      <c r="GRO33" s="64"/>
      <c r="GRP33" s="64"/>
      <c r="GRQ33" s="64"/>
      <c r="GRR33" s="64"/>
      <c r="GRS33" s="64"/>
      <c r="GRT33" s="64"/>
      <c r="GRU33" s="64"/>
      <c r="GRV33" s="64"/>
      <c r="GRW33" s="64"/>
      <c r="GRX33" s="64"/>
      <c r="GRY33" s="64"/>
      <c r="GRZ33" s="64"/>
      <c r="GSA33" s="64"/>
      <c r="GSB33" s="64"/>
      <c r="GSC33" s="64"/>
      <c r="GSD33" s="64"/>
      <c r="GSE33" s="64"/>
      <c r="GSF33" s="64"/>
      <c r="GSG33" s="64"/>
      <c r="GSH33" s="64"/>
      <c r="GSI33" s="64"/>
      <c r="GSJ33" s="64"/>
      <c r="GSK33" s="64"/>
      <c r="GSL33" s="64"/>
      <c r="GSM33" s="64"/>
      <c r="GSN33" s="64"/>
      <c r="GSO33" s="64"/>
      <c r="GSP33" s="64"/>
      <c r="GSQ33" s="64"/>
      <c r="GSR33" s="64"/>
      <c r="GSS33" s="64"/>
      <c r="GST33" s="64"/>
      <c r="GSU33" s="64"/>
      <c r="GSV33" s="64"/>
      <c r="GSW33" s="64"/>
      <c r="GSX33" s="64"/>
      <c r="GSY33" s="64"/>
      <c r="GSZ33" s="64"/>
      <c r="GTA33" s="64"/>
      <c r="GTB33" s="64"/>
      <c r="GTC33" s="64"/>
      <c r="GTD33" s="64"/>
      <c r="GTE33" s="64"/>
      <c r="GTF33" s="64"/>
      <c r="GTG33" s="64"/>
      <c r="GTH33" s="64"/>
      <c r="GTI33" s="64"/>
      <c r="GTJ33" s="64"/>
      <c r="GTK33" s="64"/>
      <c r="GTL33" s="64"/>
      <c r="GTM33" s="64"/>
      <c r="GTN33" s="64"/>
      <c r="GTO33" s="64"/>
      <c r="GTP33" s="64"/>
      <c r="GTQ33" s="64"/>
      <c r="GTR33" s="64"/>
      <c r="GTS33" s="64"/>
      <c r="GTT33" s="64"/>
      <c r="GTU33" s="64"/>
      <c r="GTV33" s="64"/>
      <c r="GTW33" s="64"/>
      <c r="GTX33" s="64"/>
      <c r="GTY33" s="64"/>
      <c r="GTZ33" s="64"/>
      <c r="GUA33" s="64"/>
      <c r="GUB33" s="64"/>
      <c r="GUC33" s="64"/>
      <c r="GUD33" s="64"/>
      <c r="GUE33" s="64"/>
      <c r="GUF33" s="64"/>
      <c r="GUG33" s="64"/>
      <c r="GUH33" s="64"/>
      <c r="GUI33" s="64"/>
      <c r="GUJ33" s="64"/>
      <c r="GUK33" s="64"/>
      <c r="GUL33" s="64"/>
      <c r="GUM33" s="64"/>
      <c r="GUN33" s="64"/>
      <c r="GUO33" s="64"/>
      <c r="GUP33" s="64"/>
      <c r="GUQ33" s="64"/>
      <c r="GUR33" s="64"/>
      <c r="GUS33" s="64"/>
      <c r="GUT33" s="64"/>
      <c r="GUU33" s="64"/>
      <c r="GUV33" s="64"/>
      <c r="GUW33" s="64"/>
      <c r="GUX33" s="64"/>
      <c r="GUY33" s="64"/>
      <c r="GUZ33" s="64"/>
      <c r="GVA33" s="64"/>
      <c r="GVB33" s="64"/>
      <c r="GVC33" s="64"/>
      <c r="GVD33" s="64"/>
      <c r="GVE33" s="64"/>
      <c r="GVF33" s="64"/>
      <c r="GVG33" s="64"/>
      <c r="GVH33" s="64"/>
      <c r="GVI33" s="64"/>
      <c r="GVJ33" s="64"/>
      <c r="GVK33" s="64"/>
      <c r="GVL33" s="64"/>
      <c r="GVM33" s="64"/>
      <c r="GVN33" s="64"/>
      <c r="GVO33" s="64"/>
      <c r="GVP33" s="64"/>
      <c r="GVQ33" s="64"/>
      <c r="GVR33" s="64"/>
      <c r="GVS33" s="64"/>
      <c r="GVT33" s="64"/>
      <c r="GVU33" s="64"/>
      <c r="GVV33" s="64"/>
      <c r="GVW33" s="64"/>
      <c r="GVX33" s="64"/>
      <c r="GVY33" s="64"/>
      <c r="GVZ33" s="64"/>
      <c r="GWA33" s="64"/>
      <c r="GWB33" s="64"/>
      <c r="GWC33" s="64"/>
      <c r="GWD33" s="64"/>
      <c r="GWE33" s="64"/>
      <c r="GWF33" s="64"/>
      <c r="GWG33" s="64"/>
      <c r="GWH33" s="64"/>
      <c r="GWI33" s="64"/>
      <c r="GWJ33" s="64"/>
      <c r="GWK33" s="64"/>
      <c r="GWL33" s="64"/>
      <c r="GWM33" s="64"/>
      <c r="GWN33" s="64"/>
      <c r="GWO33" s="64"/>
      <c r="GWP33" s="64"/>
      <c r="GWQ33" s="64"/>
      <c r="GWR33" s="64"/>
      <c r="GWS33" s="64"/>
      <c r="GWT33" s="64"/>
      <c r="GWU33" s="64"/>
      <c r="GWV33" s="64"/>
      <c r="GWW33" s="64"/>
      <c r="GWX33" s="64"/>
      <c r="GWY33" s="64"/>
      <c r="GWZ33" s="64"/>
      <c r="GXA33" s="64"/>
      <c r="GXB33" s="64"/>
      <c r="GXC33" s="64"/>
      <c r="GXD33" s="64"/>
      <c r="GXE33" s="64"/>
      <c r="GXF33" s="64"/>
      <c r="GXG33" s="64"/>
      <c r="GXH33" s="64"/>
      <c r="GXI33" s="64"/>
      <c r="GXJ33" s="64"/>
      <c r="GXK33" s="64"/>
      <c r="GXL33" s="64"/>
      <c r="GXM33" s="64"/>
      <c r="GXN33" s="64"/>
      <c r="GXO33" s="64"/>
      <c r="GXP33" s="64"/>
      <c r="GXQ33" s="64"/>
      <c r="GXR33" s="64"/>
      <c r="GXS33" s="64"/>
      <c r="GXT33" s="64"/>
      <c r="GXU33" s="64"/>
      <c r="GXV33" s="64"/>
      <c r="GXW33" s="64"/>
      <c r="GXX33" s="64"/>
      <c r="GXY33" s="64"/>
      <c r="GXZ33" s="64"/>
      <c r="GYA33" s="64"/>
      <c r="GYB33" s="64"/>
      <c r="GYC33" s="64"/>
      <c r="GYD33" s="64"/>
      <c r="GYE33" s="64"/>
      <c r="GYF33" s="64"/>
      <c r="GYG33" s="64"/>
      <c r="GYH33" s="64"/>
      <c r="GYI33" s="64"/>
      <c r="GYJ33" s="64"/>
      <c r="GYK33" s="64"/>
      <c r="GYL33" s="64"/>
      <c r="GYM33" s="64"/>
      <c r="GYN33" s="64"/>
      <c r="GYO33" s="64"/>
      <c r="GYP33" s="64"/>
      <c r="GYQ33" s="64"/>
      <c r="GYR33" s="64"/>
      <c r="GYS33" s="64"/>
      <c r="GYT33" s="64"/>
      <c r="GYU33" s="64"/>
      <c r="GYV33" s="64"/>
      <c r="GYW33" s="64"/>
      <c r="GYX33" s="64"/>
      <c r="GYY33" s="64"/>
      <c r="GYZ33" s="64"/>
      <c r="GZA33" s="64"/>
      <c r="GZB33" s="64"/>
      <c r="GZC33" s="64"/>
      <c r="GZD33" s="64"/>
      <c r="GZE33" s="64"/>
      <c r="GZF33" s="64"/>
      <c r="GZG33" s="64"/>
      <c r="GZH33" s="64"/>
      <c r="GZI33" s="64"/>
      <c r="GZJ33" s="64"/>
      <c r="GZK33" s="64"/>
      <c r="GZL33" s="64"/>
      <c r="GZM33" s="64"/>
      <c r="GZN33" s="64"/>
      <c r="GZO33" s="64"/>
      <c r="GZP33" s="64"/>
      <c r="GZQ33" s="64"/>
      <c r="GZR33" s="64"/>
      <c r="GZS33" s="64"/>
      <c r="GZT33" s="64"/>
      <c r="GZU33" s="64"/>
      <c r="GZV33" s="64"/>
      <c r="GZW33" s="64"/>
      <c r="GZX33" s="64"/>
      <c r="GZY33" s="64"/>
      <c r="GZZ33" s="64"/>
      <c r="HAA33" s="64"/>
      <c r="HAB33" s="64"/>
      <c r="HAC33" s="64"/>
      <c r="HAD33" s="64"/>
      <c r="HAE33" s="64"/>
      <c r="HAF33" s="64"/>
      <c r="HAG33" s="64"/>
      <c r="HAH33" s="64"/>
      <c r="HAI33" s="64"/>
      <c r="HAJ33" s="64"/>
      <c r="HAK33" s="64"/>
      <c r="HAL33" s="64"/>
      <c r="HAM33" s="64"/>
      <c r="HAN33" s="64"/>
      <c r="HAO33" s="64"/>
      <c r="HAP33" s="64"/>
      <c r="HAQ33" s="64"/>
      <c r="HAR33" s="64"/>
      <c r="HAS33" s="64"/>
      <c r="HAT33" s="64"/>
      <c r="HAU33" s="64"/>
      <c r="HAV33" s="64"/>
      <c r="HAW33" s="64"/>
      <c r="HAX33" s="64"/>
      <c r="HAY33" s="64"/>
      <c r="HAZ33" s="64"/>
      <c r="HBA33" s="64"/>
      <c r="HBB33" s="64"/>
      <c r="HBC33" s="64"/>
      <c r="HBD33" s="64"/>
      <c r="HBE33" s="64"/>
      <c r="HBF33" s="64"/>
      <c r="HBG33" s="64"/>
      <c r="HBH33" s="64"/>
      <c r="HBI33" s="64"/>
      <c r="HBJ33" s="64"/>
      <c r="HBK33" s="64"/>
      <c r="HBL33" s="64"/>
      <c r="HBM33" s="64"/>
      <c r="HBN33" s="64"/>
      <c r="HBO33" s="64"/>
      <c r="HBP33" s="64"/>
      <c r="HBQ33" s="64"/>
      <c r="HBR33" s="64"/>
      <c r="HBS33" s="64"/>
      <c r="HBT33" s="64"/>
      <c r="HBU33" s="64"/>
      <c r="HBV33" s="64"/>
      <c r="HBW33" s="64"/>
      <c r="HBX33" s="64"/>
      <c r="HBY33" s="64"/>
      <c r="HBZ33" s="64"/>
      <c r="HCA33" s="64"/>
      <c r="HCB33" s="64"/>
      <c r="HCC33" s="64"/>
      <c r="HCD33" s="64"/>
      <c r="HCE33" s="64"/>
      <c r="HCF33" s="64"/>
      <c r="HCG33" s="64"/>
      <c r="HCH33" s="64"/>
      <c r="HCI33" s="64"/>
      <c r="HCJ33" s="64"/>
      <c r="HCK33" s="64"/>
      <c r="HCL33" s="64"/>
      <c r="HCM33" s="64"/>
      <c r="HCN33" s="64"/>
      <c r="HCO33" s="64"/>
      <c r="HCP33" s="64"/>
      <c r="HCQ33" s="64"/>
      <c r="HCR33" s="64"/>
      <c r="HCS33" s="64"/>
      <c r="HCT33" s="64"/>
      <c r="HCU33" s="64"/>
      <c r="HCV33" s="64"/>
      <c r="HCW33" s="64"/>
      <c r="HCX33" s="64"/>
      <c r="HCY33" s="64"/>
      <c r="HCZ33" s="64"/>
      <c r="HDA33" s="64"/>
      <c r="HDB33" s="64"/>
      <c r="HDC33" s="64"/>
      <c r="HDD33" s="64"/>
      <c r="HDE33" s="64"/>
      <c r="HDF33" s="64"/>
      <c r="HDG33" s="64"/>
      <c r="HDH33" s="64"/>
      <c r="HDI33" s="64"/>
      <c r="HDJ33" s="64"/>
      <c r="HDK33" s="64"/>
      <c r="HDL33" s="64"/>
      <c r="HDM33" s="64"/>
      <c r="HDN33" s="64"/>
      <c r="HDO33" s="64"/>
      <c r="HDP33" s="64"/>
      <c r="HDQ33" s="64"/>
      <c r="HDR33" s="64"/>
      <c r="HDS33" s="64"/>
      <c r="HDT33" s="64"/>
      <c r="HDU33" s="64"/>
      <c r="HDV33" s="64"/>
      <c r="HDW33" s="64"/>
      <c r="HDX33" s="64"/>
      <c r="HDY33" s="64"/>
      <c r="HDZ33" s="64"/>
      <c r="HEA33" s="64"/>
      <c r="HEB33" s="64"/>
      <c r="HEC33" s="64"/>
      <c r="HED33" s="64"/>
      <c r="HEE33" s="64"/>
      <c r="HEF33" s="64"/>
      <c r="HEG33" s="64"/>
      <c r="HEH33" s="64"/>
      <c r="HEI33" s="64"/>
      <c r="HEJ33" s="64"/>
      <c r="HEK33" s="64"/>
      <c r="HEL33" s="64"/>
      <c r="HEM33" s="64"/>
      <c r="HEN33" s="64"/>
      <c r="HEO33" s="64"/>
      <c r="HEP33" s="64"/>
      <c r="HEQ33" s="64"/>
      <c r="HER33" s="64"/>
      <c r="HES33" s="64"/>
      <c r="HET33" s="64"/>
      <c r="HEU33" s="64"/>
      <c r="HEV33" s="64"/>
      <c r="HEW33" s="64"/>
      <c r="HEX33" s="64"/>
      <c r="HEY33" s="64"/>
      <c r="HEZ33" s="64"/>
      <c r="HFA33" s="64"/>
      <c r="HFB33" s="64"/>
      <c r="HFC33" s="64"/>
      <c r="HFD33" s="64"/>
      <c r="HFE33" s="64"/>
      <c r="HFF33" s="64"/>
      <c r="HFG33" s="64"/>
      <c r="HFH33" s="64"/>
      <c r="HFI33" s="64"/>
      <c r="HFJ33" s="64"/>
      <c r="HFK33" s="64"/>
      <c r="HFL33" s="64"/>
      <c r="HFM33" s="64"/>
      <c r="HFN33" s="64"/>
      <c r="HFO33" s="64"/>
      <c r="HFP33" s="64"/>
      <c r="HFQ33" s="64"/>
      <c r="HFR33" s="64"/>
      <c r="HFS33" s="64"/>
      <c r="HFT33" s="64"/>
      <c r="HFU33" s="64"/>
      <c r="HFV33" s="64"/>
      <c r="HFW33" s="64"/>
      <c r="HFX33" s="64"/>
      <c r="HFY33" s="64"/>
      <c r="HFZ33" s="64"/>
      <c r="HGA33" s="64"/>
      <c r="HGB33" s="64"/>
      <c r="HGC33" s="64"/>
      <c r="HGD33" s="64"/>
      <c r="HGE33" s="64"/>
      <c r="HGF33" s="64"/>
      <c r="HGG33" s="64"/>
      <c r="HGH33" s="64"/>
      <c r="HGI33" s="64"/>
      <c r="HGJ33" s="64"/>
      <c r="HGK33" s="64"/>
      <c r="HGL33" s="64"/>
      <c r="HGM33" s="64"/>
      <c r="HGN33" s="64"/>
      <c r="HGO33" s="64"/>
      <c r="HGP33" s="64"/>
      <c r="HGQ33" s="64"/>
      <c r="HGR33" s="64"/>
      <c r="HGS33" s="64"/>
      <c r="HGT33" s="64"/>
      <c r="HGU33" s="64"/>
      <c r="HGV33" s="64"/>
      <c r="HGW33" s="64"/>
      <c r="HGX33" s="64"/>
      <c r="HGY33" s="64"/>
      <c r="HGZ33" s="64"/>
      <c r="HHA33" s="64"/>
      <c r="HHB33" s="64"/>
      <c r="HHC33" s="64"/>
      <c r="HHD33" s="64"/>
      <c r="HHE33" s="64"/>
      <c r="HHF33" s="64"/>
      <c r="HHG33" s="64"/>
      <c r="HHH33" s="64"/>
      <c r="HHI33" s="64"/>
      <c r="HHJ33" s="64"/>
      <c r="HHK33" s="64"/>
      <c r="HHL33" s="64"/>
      <c r="HHM33" s="64"/>
      <c r="HHN33" s="64"/>
      <c r="HHO33" s="64"/>
      <c r="HHP33" s="64"/>
      <c r="HHQ33" s="64"/>
      <c r="HHR33" s="64"/>
      <c r="HHS33" s="64"/>
      <c r="HHT33" s="64"/>
      <c r="HHU33" s="64"/>
      <c r="HHV33" s="64"/>
      <c r="HHW33" s="64"/>
      <c r="HHX33" s="64"/>
      <c r="HHY33" s="64"/>
      <c r="HHZ33" s="64"/>
      <c r="HIA33" s="64"/>
      <c r="HIB33" s="64"/>
      <c r="HIC33" s="64"/>
      <c r="HID33" s="64"/>
      <c r="HIE33" s="64"/>
      <c r="HIF33" s="64"/>
      <c r="HIG33" s="64"/>
      <c r="HIH33" s="64"/>
      <c r="HII33" s="64"/>
      <c r="HIJ33" s="64"/>
      <c r="HIK33" s="64"/>
      <c r="HIL33" s="64"/>
      <c r="HIM33" s="64"/>
      <c r="HIN33" s="64"/>
      <c r="HIO33" s="64"/>
      <c r="HIP33" s="64"/>
      <c r="HIQ33" s="64"/>
      <c r="HIR33" s="64"/>
      <c r="HIS33" s="64"/>
      <c r="HIT33" s="64"/>
      <c r="HIU33" s="64"/>
      <c r="HIV33" s="64"/>
      <c r="HIW33" s="64"/>
      <c r="HIX33" s="64"/>
      <c r="HIY33" s="64"/>
      <c r="HIZ33" s="64"/>
      <c r="HJA33" s="64"/>
      <c r="HJB33" s="64"/>
      <c r="HJC33" s="64"/>
      <c r="HJD33" s="64"/>
      <c r="HJE33" s="64"/>
      <c r="HJF33" s="64"/>
      <c r="HJG33" s="64"/>
      <c r="HJH33" s="64"/>
      <c r="HJI33" s="64"/>
      <c r="HJJ33" s="64"/>
      <c r="HJK33" s="64"/>
      <c r="HJL33" s="64"/>
      <c r="HJM33" s="64"/>
      <c r="HJN33" s="64"/>
      <c r="HJO33" s="64"/>
      <c r="HJP33" s="64"/>
      <c r="HJQ33" s="64"/>
      <c r="HJR33" s="64"/>
      <c r="HJS33" s="64"/>
      <c r="HJT33" s="64"/>
      <c r="HJU33" s="64"/>
      <c r="HJV33" s="64"/>
      <c r="HJW33" s="64"/>
      <c r="HJX33" s="64"/>
      <c r="HJY33" s="64"/>
      <c r="HJZ33" s="64"/>
      <c r="HKA33" s="64"/>
      <c r="HKB33" s="64"/>
      <c r="HKC33" s="64"/>
      <c r="HKD33" s="64"/>
      <c r="HKE33" s="64"/>
      <c r="HKF33" s="64"/>
      <c r="HKG33" s="64"/>
      <c r="HKH33" s="64"/>
      <c r="HKI33" s="64"/>
      <c r="HKJ33" s="64"/>
      <c r="HKK33" s="64"/>
      <c r="HKL33" s="64"/>
      <c r="HKM33" s="64"/>
      <c r="HKN33" s="64"/>
      <c r="HKO33" s="64"/>
      <c r="HKP33" s="64"/>
      <c r="HKQ33" s="64"/>
      <c r="HKR33" s="64"/>
      <c r="HKS33" s="64"/>
      <c r="HKT33" s="64"/>
      <c r="HKU33" s="64"/>
      <c r="HKV33" s="64"/>
      <c r="HKW33" s="64"/>
      <c r="HKX33" s="64"/>
      <c r="HKY33" s="64"/>
      <c r="HKZ33" s="64"/>
      <c r="HLA33" s="64"/>
      <c r="HLB33" s="64"/>
      <c r="HLC33" s="64"/>
      <c r="HLD33" s="64"/>
      <c r="HLE33" s="64"/>
      <c r="HLF33" s="64"/>
      <c r="HLG33" s="64"/>
      <c r="HLH33" s="64"/>
      <c r="HLI33" s="64"/>
      <c r="HLJ33" s="64"/>
      <c r="HLK33" s="64"/>
      <c r="HLL33" s="64"/>
      <c r="HLM33" s="64"/>
      <c r="HLN33" s="64"/>
      <c r="HLO33" s="64"/>
      <c r="HLP33" s="64"/>
      <c r="HLQ33" s="64"/>
      <c r="HLR33" s="64"/>
      <c r="HLS33" s="64"/>
      <c r="HLT33" s="64"/>
      <c r="HLU33" s="64"/>
      <c r="HLV33" s="64"/>
      <c r="HLW33" s="64"/>
      <c r="HLX33" s="64"/>
      <c r="HLY33" s="64"/>
      <c r="HLZ33" s="64"/>
      <c r="HMA33" s="64"/>
      <c r="HMB33" s="64"/>
      <c r="HMC33" s="64"/>
      <c r="HMD33" s="64"/>
      <c r="HME33" s="64"/>
      <c r="HMF33" s="64"/>
      <c r="HMG33" s="64"/>
      <c r="HMH33" s="64"/>
      <c r="HMI33" s="64"/>
      <c r="HMJ33" s="64"/>
      <c r="HMK33" s="64"/>
      <c r="HML33" s="64"/>
      <c r="HMM33" s="64"/>
      <c r="HMN33" s="64"/>
      <c r="HMO33" s="64"/>
      <c r="HMP33" s="64"/>
      <c r="HMQ33" s="64"/>
      <c r="HMR33" s="64"/>
      <c r="HMS33" s="64"/>
      <c r="HMT33" s="64"/>
      <c r="HMU33" s="64"/>
      <c r="HMV33" s="64"/>
      <c r="HMW33" s="64"/>
      <c r="HMX33" s="64"/>
      <c r="HMY33" s="64"/>
      <c r="HMZ33" s="64"/>
      <c r="HNA33" s="64"/>
      <c r="HNB33" s="64"/>
      <c r="HNC33" s="64"/>
      <c r="HND33" s="64"/>
      <c r="HNE33" s="64"/>
      <c r="HNF33" s="64"/>
      <c r="HNG33" s="64"/>
      <c r="HNH33" s="64"/>
      <c r="HNI33" s="64"/>
      <c r="HNJ33" s="64"/>
      <c r="HNK33" s="64"/>
      <c r="HNL33" s="64"/>
      <c r="HNM33" s="64"/>
      <c r="HNN33" s="64"/>
      <c r="HNO33" s="64"/>
      <c r="HNP33" s="64"/>
      <c r="HNQ33" s="64"/>
      <c r="HNR33" s="64"/>
      <c r="HNS33" s="64"/>
      <c r="HNT33" s="64"/>
      <c r="HNU33" s="64"/>
      <c r="HNV33" s="64"/>
      <c r="HNW33" s="64"/>
      <c r="HNX33" s="64"/>
      <c r="HNY33" s="64"/>
      <c r="HNZ33" s="64"/>
      <c r="HOA33" s="64"/>
      <c r="HOB33" s="64"/>
      <c r="HOC33" s="64"/>
      <c r="HOD33" s="64"/>
      <c r="HOE33" s="64"/>
      <c r="HOF33" s="64"/>
      <c r="HOG33" s="64"/>
      <c r="HOH33" s="64"/>
      <c r="HOI33" s="64"/>
      <c r="HOJ33" s="64"/>
      <c r="HOK33" s="64"/>
      <c r="HOL33" s="64"/>
      <c r="HOM33" s="64"/>
      <c r="HON33" s="64"/>
      <c r="HOO33" s="64"/>
      <c r="HOP33" s="64"/>
      <c r="HOQ33" s="64"/>
      <c r="HOR33" s="64"/>
      <c r="HOS33" s="64"/>
      <c r="HOT33" s="64"/>
      <c r="HOU33" s="64"/>
      <c r="HOV33" s="64"/>
      <c r="HOW33" s="64"/>
      <c r="HOX33" s="64"/>
      <c r="HOY33" s="64"/>
      <c r="HOZ33" s="64"/>
      <c r="HPA33" s="64"/>
      <c r="HPB33" s="64"/>
      <c r="HPC33" s="64"/>
      <c r="HPD33" s="64"/>
      <c r="HPE33" s="64"/>
      <c r="HPF33" s="64"/>
      <c r="HPG33" s="64"/>
      <c r="HPH33" s="64"/>
      <c r="HPI33" s="64"/>
      <c r="HPJ33" s="64"/>
      <c r="HPK33" s="64"/>
      <c r="HPL33" s="64"/>
      <c r="HPM33" s="64"/>
      <c r="HPN33" s="64"/>
      <c r="HPO33" s="64"/>
      <c r="HPP33" s="64"/>
      <c r="HPQ33" s="64"/>
      <c r="HPR33" s="64"/>
      <c r="HPS33" s="64"/>
      <c r="HPT33" s="64"/>
      <c r="HPU33" s="64"/>
      <c r="HPV33" s="64"/>
      <c r="HPW33" s="64"/>
      <c r="HPX33" s="64"/>
      <c r="HPY33" s="64"/>
      <c r="HPZ33" s="64"/>
      <c r="HQA33" s="64"/>
      <c r="HQB33" s="64"/>
      <c r="HQC33" s="64"/>
      <c r="HQD33" s="64"/>
      <c r="HQE33" s="64"/>
      <c r="HQF33" s="64"/>
      <c r="HQG33" s="64"/>
      <c r="HQH33" s="64"/>
      <c r="HQI33" s="64"/>
      <c r="HQJ33" s="64"/>
      <c r="HQK33" s="64"/>
      <c r="HQL33" s="64"/>
      <c r="HQM33" s="64"/>
      <c r="HQN33" s="64"/>
      <c r="HQO33" s="64"/>
      <c r="HQP33" s="64"/>
      <c r="HQQ33" s="64"/>
      <c r="HQR33" s="64"/>
      <c r="HQS33" s="64"/>
      <c r="HQT33" s="64"/>
      <c r="HQU33" s="64"/>
      <c r="HQV33" s="64"/>
      <c r="HQW33" s="64"/>
      <c r="HQX33" s="64"/>
      <c r="HQY33" s="64"/>
      <c r="HQZ33" s="64"/>
      <c r="HRA33" s="64"/>
      <c r="HRB33" s="64"/>
      <c r="HRC33" s="64"/>
      <c r="HRD33" s="64"/>
      <c r="HRE33" s="64"/>
      <c r="HRF33" s="64"/>
      <c r="HRG33" s="64"/>
      <c r="HRH33" s="64"/>
      <c r="HRI33" s="64"/>
      <c r="HRJ33" s="64"/>
      <c r="HRK33" s="64"/>
      <c r="HRL33" s="64"/>
      <c r="HRM33" s="64"/>
      <c r="HRN33" s="64"/>
      <c r="HRO33" s="64"/>
      <c r="HRP33" s="64"/>
      <c r="HRQ33" s="64"/>
      <c r="HRR33" s="64"/>
      <c r="HRS33" s="64"/>
      <c r="HRT33" s="64"/>
      <c r="HRU33" s="64"/>
      <c r="HRV33" s="64"/>
      <c r="HRW33" s="64"/>
      <c r="HRX33" s="64"/>
      <c r="HRY33" s="64"/>
      <c r="HRZ33" s="64"/>
      <c r="HSA33" s="64"/>
      <c r="HSB33" s="64"/>
      <c r="HSC33" s="64"/>
      <c r="HSD33" s="64"/>
      <c r="HSE33" s="64"/>
      <c r="HSF33" s="64"/>
      <c r="HSG33" s="64"/>
      <c r="HSH33" s="64"/>
      <c r="HSI33" s="64"/>
      <c r="HSJ33" s="64"/>
      <c r="HSK33" s="64"/>
      <c r="HSL33" s="64"/>
      <c r="HSM33" s="64"/>
      <c r="HSN33" s="64"/>
      <c r="HSO33" s="64"/>
      <c r="HSP33" s="64"/>
      <c r="HSQ33" s="64"/>
      <c r="HSR33" s="64"/>
      <c r="HSS33" s="64"/>
      <c r="HST33" s="64"/>
      <c r="HSU33" s="64"/>
      <c r="HSV33" s="64"/>
      <c r="HSW33" s="64"/>
      <c r="HSX33" s="64"/>
      <c r="HSY33" s="64"/>
      <c r="HSZ33" s="64"/>
      <c r="HTA33" s="64"/>
      <c r="HTB33" s="64"/>
      <c r="HTC33" s="64"/>
      <c r="HTD33" s="64"/>
      <c r="HTE33" s="64"/>
      <c r="HTF33" s="64"/>
      <c r="HTG33" s="64"/>
      <c r="HTH33" s="64"/>
      <c r="HTI33" s="64"/>
      <c r="HTJ33" s="64"/>
      <c r="HTK33" s="64"/>
      <c r="HTL33" s="64"/>
      <c r="HTM33" s="64"/>
      <c r="HTN33" s="64"/>
      <c r="HTO33" s="64"/>
      <c r="HTP33" s="64"/>
      <c r="HTQ33" s="64"/>
      <c r="HTR33" s="64"/>
      <c r="HTS33" s="64"/>
      <c r="HTT33" s="64"/>
      <c r="HTU33" s="64"/>
      <c r="HTV33" s="64"/>
      <c r="HTW33" s="64"/>
      <c r="HTX33" s="64"/>
      <c r="HTY33" s="64"/>
      <c r="HTZ33" s="64"/>
      <c r="HUA33" s="64"/>
      <c r="HUB33" s="64"/>
      <c r="HUC33" s="64"/>
      <c r="HUD33" s="64"/>
      <c r="HUE33" s="64"/>
      <c r="HUF33" s="64"/>
      <c r="HUG33" s="64"/>
      <c r="HUH33" s="64"/>
      <c r="HUI33" s="64"/>
      <c r="HUJ33" s="64"/>
      <c r="HUK33" s="64"/>
      <c r="HUL33" s="64"/>
      <c r="HUM33" s="64"/>
      <c r="HUN33" s="64"/>
      <c r="HUO33" s="64"/>
      <c r="HUP33" s="64"/>
      <c r="HUQ33" s="64"/>
      <c r="HUR33" s="64"/>
      <c r="HUS33" s="64"/>
      <c r="HUT33" s="64"/>
      <c r="HUU33" s="64"/>
      <c r="HUV33" s="64"/>
      <c r="HUW33" s="64"/>
      <c r="HUX33" s="64"/>
      <c r="HUY33" s="64"/>
      <c r="HUZ33" s="64"/>
      <c r="HVA33" s="64"/>
      <c r="HVB33" s="64"/>
      <c r="HVC33" s="64"/>
      <c r="HVD33" s="64"/>
      <c r="HVE33" s="64"/>
      <c r="HVF33" s="64"/>
      <c r="HVG33" s="64"/>
      <c r="HVH33" s="64"/>
      <c r="HVI33" s="64"/>
      <c r="HVJ33" s="64"/>
      <c r="HVK33" s="64"/>
      <c r="HVL33" s="64"/>
      <c r="HVM33" s="64"/>
      <c r="HVN33" s="64"/>
      <c r="HVO33" s="64"/>
      <c r="HVP33" s="64"/>
      <c r="HVQ33" s="64"/>
      <c r="HVR33" s="64"/>
      <c r="HVS33" s="64"/>
      <c r="HVT33" s="64"/>
      <c r="HVU33" s="64"/>
      <c r="HVV33" s="64"/>
      <c r="HVW33" s="64"/>
      <c r="HVX33" s="64"/>
      <c r="HVY33" s="64"/>
      <c r="HVZ33" s="64"/>
      <c r="HWA33" s="64"/>
      <c r="HWB33" s="64"/>
      <c r="HWC33" s="64"/>
      <c r="HWD33" s="64"/>
      <c r="HWE33" s="64"/>
      <c r="HWF33" s="64"/>
      <c r="HWG33" s="64"/>
      <c r="HWH33" s="64"/>
      <c r="HWI33" s="64"/>
      <c r="HWJ33" s="64"/>
      <c r="HWK33" s="64"/>
      <c r="HWL33" s="64"/>
      <c r="HWM33" s="64"/>
      <c r="HWN33" s="64"/>
      <c r="HWO33" s="64"/>
      <c r="HWP33" s="64"/>
      <c r="HWQ33" s="64"/>
      <c r="HWR33" s="64"/>
      <c r="HWS33" s="64"/>
      <c r="HWT33" s="64"/>
      <c r="HWU33" s="64"/>
      <c r="HWV33" s="64"/>
      <c r="HWW33" s="64"/>
      <c r="HWX33" s="64"/>
      <c r="HWY33" s="64"/>
      <c r="HWZ33" s="64"/>
      <c r="HXA33" s="64"/>
      <c r="HXB33" s="64"/>
      <c r="HXC33" s="64"/>
      <c r="HXD33" s="64"/>
      <c r="HXE33" s="64"/>
      <c r="HXF33" s="64"/>
      <c r="HXG33" s="64"/>
      <c r="HXH33" s="64"/>
      <c r="HXI33" s="64"/>
      <c r="HXJ33" s="64"/>
      <c r="HXK33" s="64"/>
      <c r="HXL33" s="64"/>
      <c r="HXM33" s="64"/>
      <c r="HXN33" s="64"/>
      <c r="HXO33" s="64"/>
      <c r="HXP33" s="64"/>
      <c r="HXQ33" s="64"/>
      <c r="HXR33" s="64"/>
      <c r="HXS33" s="64"/>
      <c r="HXT33" s="64"/>
      <c r="HXU33" s="64"/>
      <c r="HXV33" s="64"/>
      <c r="HXW33" s="64"/>
      <c r="HXX33" s="64"/>
      <c r="HXY33" s="64"/>
      <c r="HXZ33" s="64"/>
      <c r="HYA33" s="64"/>
      <c r="HYB33" s="64"/>
      <c r="HYC33" s="64"/>
      <c r="HYD33" s="64"/>
      <c r="HYE33" s="64"/>
      <c r="HYF33" s="64"/>
      <c r="HYG33" s="64"/>
      <c r="HYH33" s="64"/>
      <c r="HYI33" s="64"/>
      <c r="HYJ33" s="64"/>
      <c r="HYK33" s="64"/>
      <c r="HYL33" s="64"/>
      <c r="HYM33" s="64"/>
      <c r="HYN33" s="64"/>
      <c r="HYO33" s="64"/>
      <c r="HYP33" s="64"/>
      <c r="HYQ33" s="64"/>
      <c r="HYR33" s="64"/>
      <c r="HYS33" s="64"/>
      <c r="HYT33" s="64"/>
      <c r="HYU33" s="64"/>
      <c r="HYV33" s="64"/>
      <c r="HYW33" s="64"/>
      <c r="HYX33" s="64"/>
      <c r="HYY33" s="64"/>
      <c r="HYZ33" s="64"/>
      <c r="HZA33" s="64"/>
      <c r="HZB33" s="64"/>
      <c r="HZC33" s="64"/>
      <c r="HZD33" s="64"/>
      <c r="HZE33" s="64"/>
      <c r="HZF33" s="64"/>
      <c r="HZG33" s="64"/>
      <c r="HZH33" s="64"/>
      <c r="HZI33" s="64"/>
      <c r="HZJ33" s="64"/>
      <c r="HZK33" s="64"/>
      <c r="HZL33" s="64"/>
      <c r="HZM33" s="64"/>
      <c r="HZN33" s="64"/>
      <c r="HZO33" s="64"/>
      <c r="HZP33" s="64"/>
      <c r="HZQ33" s="64"/>
      <c r="HZR33" s="64"/>
      <c r="HZS33" s="64"/>
      <c r="HZT33" s="64"/>
      <c r="HZU33" s="64"/>
      <c r="HZV33" s="64"/>
      <c r="HZW33" s="64"/>
      <c r="HZX33" s="64"/>
      <c r="HZY33" s="64"/>
      <c r="HZZ33" s="64"/>
      <c r="IAA33" s="64"/>
      <c r="IAB33" s="64"/>
      <c r="IAC33" s="64"/>
      <c r="IAD33" s="64"/>
      <c r="IAE33" s="64"/>
      <c r="IAF33" s="64"/>
      <c r="IAG33" s="64"/>
      <c r="IAH33" s="64"/>
      <c r="IAI33" s="64"/>
      <c r="IAJ33" s="64"/>
      <c r="IAK33" s="64"/>
      <c r="IAL33" s="64"/>
      <c r="IAM33" s="64"/>
      <c r="IAN33" s="64"/>
      <c r="IAO33" s="64"/>
      <c r="IAP33" s="64"/>
      <c r="IAQ33" s="64"/>
      <c r="IAR33" s="64"/>
      <c r="IAS33" s="64"/>
      <c r="IAT33" s="64"/>
      <c r="IAU33" s="64"/>
      <c r="IAV33" s="64"/>
      <c r="IAW33" s="64"/>
      <c r="IAX33" s="64"/>
      <c r="IAY33" s="64"/>
      <c r="IAZ33" s="64"/>
      <c r="IBA33" s="64"/>
      <c r="IBB33" s="64"/>
      <c r="IBC33" s="64"/>
      <c r="IBD33" s="64"/>
      <c r="IBE33" s="64"/>
      <c r="IBF33" s="64"/>
      <c r="IBG33" s="64"/>
      <c r="IBH33" s="64"/>
      <c r="IBI33" s="64"/>
      <c r="IBJ33" s="64"/>
      <c r="IBK33" s="64"/>
      <c r="IBL33" s="64"/>
      <c r="IBM33" s="64"/>
      <c r="IBN33" s="64"/>
      <c r="IBO33" s="64"/>
      <c r="IBP33" s="64"/>
      <c r="IBQ33" s="64"/>
      <c r="IBR33" s="64"/>
      <c r="IBS33" s="64"/>
      <c r="IBT33" s="64"/>
      <c r="IBU33" s="64"/>
      <c r="IBV33" s="64"/>
      <c r="IBW33" s="64"/>
      <c r="IBX33" s="64"/>
      <c r="IBY33" s="64"/>
      <c r="IBZ33" s="64"/>
      <c r="ICA33" s="64"/>
      <c r="ICB33" s="64"/>
      <c r="ICC33" s="64"/>
      <c r="ICD33" s="64"/>
      <c r="ICE33" s="64"/>
      <c r="ICF33" s="64"/>
      <c r="ICG33" s="64"/>
      <c r="ICH33" s="64"/>
      <c r="ICI33" s="64"/>
      <c r="ICJ33" s="64"/>
      <c r="ICK33" s="64"/>
      <c r="ICL33" s="64"/>
      <c r="ICM33" s="64"/>
      <c r="ICN33" s="64"/>
      <c r="ICO33" s="64"/>
      <c r="ICP33" s="64"/>
      <c r="ICQ33" s="64"/>
      <c r="ICR33" s="64"/>
      <c r="ICS33" s="64"/>
      <c r="ICT33" s="64"/>
      <c r="ICU33" s="64"/>
      <c r="ICV33" s="64"/>
      <c r="ICW33" s="64"/>
      <c r="ICX33" s="64"/>
      <c r="ICY33" s="64"/>
      <c r="ICZ33" s="64"/>
      <c r="IDA33" s="64"/>
      <c r="IDB33" s="64"/>
      <c r="IDC33" s="64"/>
      <c r="IDD33" s="64"/>
      <c r="IDE33" s="64"/>
      <c r="IDF33" s="64"/>
      <c r="IDG33" s="64"/>
      <c r="IDH33" s="64"/>
      <c r="IDI33" s="64"/>
      <c r="IDJ33" s="64"/>
      <c r="IDK33" s="64"/>
      <c r="IDL33" s="64"/>
      <c r="IDM33" s="64"/>
      <c r="IDN33" s="64"/>
      <c r="IDO33" s="64"/>
      <c r="IDP33" s="64"/>
      <c r="IDQ33" s="64"/>
      <c r="IDR33" s="64"/>
      <c r="IDS33" s="64"/>
      <c r="IDT33" s="64"/>
      <c r="IDU33" s="64"/>
      <c r="IDV33" s="64"/>
      <c r="IDW33" s="64"/>
      <c r="IDX33" s="64"/>
      <c r="IDY33" s="64"/>
      <c r="IDZ33" s="64"/>
      <c r="IEA33" s="64"/>
      <c r="IEB33" s="64"/>
      <c r="IEC33" s="64"/>
      <c r="IED33" s="64"/>
      <c r="IEE33" s="64"/>
      <c r="IEF33" s="64"/>
      <c r="IEG33" s="64"/>
      <c r="IEH33" s="64"/>
      <c r="IEI33" s="64"/>
      <c r="IEJ33" s="64"/>
      <c r="IEK33" s="64"/>
      <c r="IEL33" s="64"/>
      <c r="IEM33" s="64"/>
      <c r="IEN33" s="64"/>
      <c r="IEO33" s="64"/>
      <c r="IEP33" s="64"/>
      <c r="IEQ33" s="64"/>
      <c r="IER33" s="64"/>
      <c r="IES33" s="64"/>
      <c r="IET33" s="64"/>
      <c r="IEU33" s="64"/>
      <c r="IEV33" s="64"/>
      <c r="IEW33" s="64"/>
      <c r="IEX33" s="64"/>
      <c r="IEY33" s="64"/>
      <c r="IEZ33" s="64"/>
      <c r="IFA33" s="64"/>
      <c r="IFB33" s="64"/>
      <c r="IFC33" s="64"/>
      <c r="IFD33" s="64"/>
      <c r="IFE33" s="64"/>
      <c r="IFF33" s="64"/>
      <c r="IFG33" s="64"/>
      <c r="IFH33" s="64"/>
      <c r="IFI33" s="64"/>
      <c r="IFJ33" s="64"/>
      <c r="IFK33" s="64"/>
      <c r="IFL33" s="64"/>
      <c r="IFM33" s="64"/>
      <c r="IFN33" s="64"/>
      <c r="IFO33" s="64"/>
      <c r="IFP33" s="64"/>
      <c r="IFQ33" s="64"/>
      <c r="IFR33" s="64"/>
      <c r="IFS33" s="64"/>
      <c r="IFT33" s="64"/>
      <c r="IFU33" s="64"/>
      <c r="IFV33" s="64"/>
      <c r="IFW33" s="64"/>
      <c r="IFX33" s="64"/>
      <c r="IFY33" s="64"/>
      <c r="IFZ33" s="64"/>
      <c r="IGA33" s="64"/>
      <c r="IGB33" s="64"/>
      <c r="IGC33" s="64"/>
      <c r="IGD33" s="64"/>
      <c r="IGE33" s="64"/>
      <c r="IGF33" s="64"/>
      <c r="IGG33" s="64"/>
      <c r="IGH33" s="64"/>
      <c r="IGI33" s="64"/>
      <c r="IGJ33" s="64"/>
      <c r="IGK33" s="64"/>
      <c r="IGL33" s="64"/>
      <c r="IGM33" s="64"/>
      <c r="IGN33" s="64"/>
      <c r="IGO33" s="64"/>
      <c r="IGP33" s="64"/>
      <c r="IGQ33" s="64"/>
      <c r="IGR33" s="64"/>
      <c r="IGS33" s="64"/>
      <c r="IGT33" s="64"/>
      <c r="IGU33" s="64"/>
      <c r="IGV33" s="64"/>
      <c r="IGW33" s="64"/>
      <c r="IGX33" s="64"/>
      <c r="IGY33" s="64"/>
      <c r="IGZ33" s="64"/>
      <c r="IHA33" s="64"/>
      <c r="IHB33" s="64"/>
      <c r="IHC33" s="64"/>
      <c r="IHD33" s="64"/>
      <c r="IHE33" s="64"/>
      <c r="IHF33" s="64"/>
      <c r="IHG33" s="64"/>
      <c r="IHH33" s="64"/>
      <c r="IHI33" s="64"/>
      <c r="IHJ33" s="64"/>
      <c r="IHK33" s="64"/>
      <c r="IHL33" s="64"/>
      <c r="IHM33" s="64"/>
      <c r="IHN33" s="64"/>
      <c r="IHO33" s="64"/>
      <c r="IHP33" s="64"/>
      <c r="IHQ33" s="64"/>
      <c r="IHR33" s="64"/>
      <c r="IHS33" s="64"/>
      <c r="IHT33" s="64"/>
      <c r="IHU33" s="64"/>
      <c r="IHV33" s="64"/>
      <c r="IHW33" s="64"/>
      <c r="IHX33" s="64"/>
      <c r="IHY33" s="64"/>
      <c r="IHZ33" s="64"/>
      <c r="IIA33" s="64"/>
      <c r="IIB33" s="64"/>
      <c r="IIC33" s="64"/>
      <c r="IID33" s="64"/>
      <c r="IIE33" s="64"/>
      <c r="IIF33" s="64"/>
      <c r="IIG33" s="64"/>
      <c r="IIH33" s="64"/>
      <c r="III33" s="64"/>
      <c r="IIJ33" s="64"/>
      <c r="IIK33" s="64"/>
      <c r="IIL33" s="64"/>
      <c r="IIM33" s="64"/>
      <c r="IIN33" s="64"/>
      <c r="IIO33" s="64"/>
      <c r="IIP33" s="64"/>
      <c r="IIQ33" s="64"/>
      <c r="IIR33" s="64"/>
      <c r="IIS33" s="64"/>
      <c r="IIT33" s="64"/>
      <c r="IIU33" s="64"/>
      <c r="IIV33" s="64"/>
      <c r="IIW33" s="64"/>
      <c r="IIX33" s="64"/>
      <c r="IIY33" s="64"/>
      <c r="IIZ33" s="64"/>
      <c r="IJA33" s="64"/>
      <c r="IJB33" s="64"/>
      <c r="IJC33" s="64"/>
      <c r="IJD33" s="64"/>
      <c r="IJE33" s="64"/>
      <c r="IJF33" s="64"/>
      <c r="IJG33" s="64"/>
      <c r="IJH33" s="64"/>
      <c r="IJI33" s="64"/>
      <c r="IJJ33" s="64"/>
      <c r="IJK33" s="64"/>
      <c r="IJL33" s="64"/>
      <c r="IJM33" s="64"/>
      <c r="IJN33" s="64"/>
      <c r="IJO33" s="64"/>
      <c r="IJP33" s="64"/>
      <c r="IJQ33" s="64"/>
      <c r="IJR33" s="64"/>
      <c r="IJS33" s="64"/>
      <c r="IJT33" s="64"/>
      <c r="IJU33" s="64"/>
      <c r="IJV33" s="64"/>
      <c r="IJW33" s="64"/>
      <c r="IJX33" s="64"/>
      <c r="IJY33" s="64"/>
      <c r="IJZ33" s="64"/>
      <c r="IKA33" s="64"/>
      <c r="IKB33" s="64"/>
      <c r="IKC33" s="64"/>
      <c r="IKD33" s="64"/>
      <c r="IKE33" s="64"/>
      <c r="IKF33" s="64"/>
      <c r="IKG33" s="64"/>
      <c r="IKH33" s="64"/>
      <c r="IKI33" s="64"/>
      <c r="IKJ33" s="64"/>
      <c r="IKK33" s="64"/>
      <c r="IKL33" s="64"/>
      <c r="IKM33" s="64"/>
      <c r="IKN33" s="64"/>
      <c r="IKO33" s="64"/>
      <c r="IKP33" s="64"/>
      <c r="IKQ33" s="64"/>
      <c r="IKR33" s="64"/>
      <c r="IKS33" s="64"/>
      <c r="IKT33" s="64"/>
      <c r="IKU33" s="64"/>
      <c r="IKV33" s="64"/>
      <c r="IKW33" s="64"/>
      <c r="IKX33" s="64"/>
      <c r="IKY33" s="64"/>
      <c r="IKZ33" s="64"/>
      <c r="ILA33" s="64"/>
      <c r="ILB33" s="64"/>
      <c r="ILC33" s="64"/>
      <c r="ILD33" s="64"/>
      <c r="ILE33" s="64"/>
      <c r="ILF33" s="64"/>
      <c r="ILG33" s="64"/>
      <c r="ILH33" s="64"/>
      <c r="ILI33" s="64"/>
      <c r="ILJ33" s="64"/>
      <c r="ILK33" s="64"/>
      <c r="ILL33" s="64"/>
      <c r="ILM33" s="64"/>
      <c r="ILN33" s="64"/>
      <c r="ILO33" s="64"/>
      <c r="ILP33" s="64"/>
      <c r="ILQ33" s="64"/>
      <c r="ILR33" s="64"/>
      <c r="ILS33" s="64"/>
      <c r="ILT33" s="64"/>
      <c r="ILU33" s="64"/>
      <c r="ILV33" s="64"/>
      <c r="ILW33" s="64"/>
      <c r="ILX33" s="64"/>
      <c r="ILY33" s="64"/>
      <c r="ILZ33" s="64"/>
      <c r="IMA33" s="64"/>
      <c r="IMB33" s="64"/>
      <c r="IMC33" s="64"/>
      <c r="IMD33" s="64"/>
      <c r="IME33" s="64"/>
      <c r="IMF33" s="64"/>
      <c r="IMG33" s="64"/>
      <c r="IMH33" s="64"/>
      <c r="IMI33" s="64"/>
      <c r="IMJ33" s="64"/>
      <c r="IMK33" s="64"/>
      <c r="IML33" s="64"/>
      <c r="IMM33" s="64"/>
      <c r="IMN33" s="64"/>
      <c r="IMO33" s="64"/>
      <c r="IMP33" s="64"/>
      <c r="IMQ33" s="64"/>
      <c r="IMR33" s="64"/>
      <c r="IMS33" s="64"/>
      <c r="IMT33" s="64"/>
      <c r="IMU33" s="64"/>
      <c r="IMV33" s="64"/>
      <c r="IMW33" s="64"/>
      <c r="IMX33" s="64"/>
      <c r="IMY33" s="64"/>
      <c r="IMZ33" s="64"/>
      <c r="INA33" s="64"/>
      <c r="INB33" s="64"/>
      <c r="INC33" s="64"/>
      <c r="IND33" s="64"/>
      <c r="INE33" s="64"/>
      <c r="INF33" s="64"/>
      <c r="ING33" s="64"/>
      <c r="INH33" s="64"/>
      <c r="INI33" s="64"/>
      <c r="INJ33" s="64"/>
      <c r="INK33" s="64"/>
      <c r="INL33" s="64"/>
      <c r="INM33" s="64"/>
      <c r="INN33" s="64"/>
      <c r="INO33" s="64"/>
      <c r="INP33" s="64"/>
      <c r="INQ33" s="64"/>
      <c r="INR33" s="64"/>
      <c r="INS33" s="64"/>
      <c r="INT33" s="64"/>
      <c r="INU33" s="64"/>
      <c r="INV33" s="64"/>
      <c r="INW33" s="64"/>
      <c r="INX33" s="64"/>
      <c r="INY33" s="64"/>
      <c r="INZ33" s="64"/>
      <c r="IOA33" s="64"/>
      <c r="IOB33" s="64"/>
      <c r="IOC33" s="64"/>
      <c r="IOD33" s="64"/>
      <c r="IOE33" s="64"/>
      <c r="IOF33" s="64"/>
      <c r="IOG33" s="64"/>
      <c r="IOH33" s="64"/>
      <c r="IOI33" s="64"/>
      <c r="IOJ33" s="64"/>
      <c r="IOK33" s="64"/>
      <c r="IOL33" s="64"/>
      <c r="IOM33" s="64"/>
      <c r="ION33" s="64"/>
      <c r="IOO33" s="64"/>
      <c r="IOP33" s="64"/>
      <c r="IOQ33" s="64"/>
      <c r="IOR33" s="64"/>
      <c r="IOS33" s="64"/>
      <c r="IOT33" s="64"/>
      <c r="IOU33" s="64"/>
      <c r="IOV33" s="64"/>
      <c r="IOW33" s="64"/>
      <c r="IOX33" s="64"/>
      <c r="IOY33" s="64"/>
      <c r="IOZ33" s="64"/>
      <c r="IPA33" s="64"/>
      <c r="IPB33" s="64"/>
      <c r="IPC33" s="64"/>
      <c r="IPD33" s="64"/>
      <c r="IPE33" s="64"/>
      <c r="IPF33" s="64"/>
      <c r="IPG33" s="64"/>
      <c r="IPH33" s="64"/>
      <c r="IPI33" s="64"/>
      <c r="IPJ33" s="64"/>
      <c r="IPK33" s="64"/>
      <c r="IPL33" s="64"/>
      <c r="IPM33" s="64"/>
      <c r="IPN33" s="64"/>
      <c r="IPO33" s="64"/>
      <c r="IPP33" s="64"/>
      <c r="IPQ33" s="64"/>
      <c r="IPR33" s="64"/>
      <c r="IPS33" s="64"/>
      <c r="IPT33" s="64"/>
      <c r="IPU33" s="64"/>
      <c r="IPV33" s="64"/>
      <c r="IPW33" s="64"/>
      <c r="IPX33" s="64"/>
      <c r="IPY33" s="64"/>
      <c r="IPZ33" s="64"/>
      <c r="IQA33" s="64"/>
      <c r="IQB33" s="64"/>
      <c r="IQC33" s="64"/>
      <c r="IQD33" s="64"/>
      <c r="IQE33" s="64"/>
      <c r="IQF33" s="64"/>
      <c r="IQG33" s="64"/>
      <c r="IQH33" s="64"/>
      <c r="IQI33" s="64"/>
      <c r="IQJ33" s="64"/>
      <c r="IQK33" s="64"/>
      <c r="IQL33" s="64"/>
      <c r="IQM33" s="64"/>
      <c r="IQN33" s="64"/>
      <c r="IQO33" s="64"/>
      <c r="IQP33" s="64"/>
      <c r="IQQ33" s="64"/>
      <c r="IQR33" s="64"/>
      <c r="IQS33" s="64"/>
      <c r="IQT33" s="64"/>
      <c r="IQU33" s="64"/>
      <c r="IQV33" s="64"/>
      <c r="IQW33" s="64"/>
      <c r="IQX33" s="64"/>
      <c r="IQY33" s="64"/>
      <c r="IQZ33" s="64"/>
      <c r="IRA33" s="64"/>
      <c r="IRB33" s="64"/>
      <c r="IRC33" s="64"/>
      <c r="IRD33" s="64"/>
      <c r="IRE33" s="64"/>
      <c r="IRF33" s="64"/>
      <c r="IRG33" s="64"/>
      <c r="IRH33" s="64"/>
      <c r="IRI33" s="64"/>
      <c r="IRJ33" s="64"/>
      <c r="IRK33" s="64"/>
      <c r="IRL33" s="64"/>
      <c r="IRM33" s="64"/>
      <c r="IRN33" s="64"/>
      <c r="IRO33" s="64"/>
      <c r="IRP33" s="64"/>
      <c r="IRQ33" s="64"/>
      <c r="IRR33" s="64"/>
      <c r="IRS33" s="64"/>
      <c r="IRT33" s="64"/>
      <c r="IRU33" s="64"/>
      <c r="IRV33" s="64"/>
      <c r="IRW33" s="64"/>
      <c r="IRX33" s="64"/>
      <c r="IRY33" s="64"/>
      <c r="IRZ33" s="64"/>
      <c r="ISA33" s="64"/>
      <c r="ISB33" s="64"/>
      <c r="ISC33" s="64"/>
      <c r="ISD33" s="64"/>
      <c r="ISE33" s="64"/>
      <c r="ISF33" s="64"/>
      <c r="ISG33" s="64"/>
      <c r="ISH33" s="64"/>
      <c r="ISI33" s="64"/>
      <c r="ISJ33" s="64"/>
      <c r="ISK33" s="64"/>
      <c r="ISL33" s="64"/>
      <c r="ISM33" s="64"/>
      <c r="ISN33" s="64"/>
      <c r="ISO33" s="64"/>
      <c r="ISP33" s="64"/>
      <c r="ISQ33" s="64"/>
      <c r="ISR33" s="64"/>
      <c r="ISS33" s="64"/>
      <c r="IST33" s="64"/>
      <c r="ISU33" s="64"/>
      <c r="ISV33" s="64"/>
      <c r="ISW33" s="64"/>
      <c r="ISX33" s="64"/>
      <c r="ISY33" s="64"/>
      <c r="ISZ33" s="64"/>
      <c r="ITA33" s="64"/>
      <c r="ITB33" s="64"/>
      <c r="ITC33" s="64"/>
      <c r="ITD33" s="64"/>
      <c r="ITE33" s="64"/>
      <c r="ITF33" s="64"/>
      <c r="ITG33" s="64"/>
      <c r="ITH33" s="64"/>
      <c r="ITI33" s="64"/>
      <c r="ITJ33" s="64"/>
      <c r="ITK33" s="64"/>
      <c r="ITL33" s="64"/>
      <c r="ITM33" s="64"/>
      <c r="ITN33" s="64"/>
      <c r="ITO33" s="64"/>
      <c r="ITP33" s="64"/>
      <c r="ITQ33" s="64"/>
      <c r="ITR33" s="64"/>
      <c r="ITS33" s="64"/>
      <c r="ITT33" s="64"/>
      <c r="ITU33" s="64"/>
      <c r="ITV33" s="64"/>
      <c r="ITW33" s="64"/>
      <c r="ITX33" s="64"/>
      <c r="ITY33" s="64"/>
      <c r="ITZ33" s="64"/>
      <c r="IUA33" s="64"/>
      <c r="IUB33" s="64"/>
      <c r="IUC33" s="64"/>
      <c r="IUD33" s="64"/>
      <c r="IUE33" s="64"/>
      <c r="IUF33" s="64"/>
      <c r="IUG33" s="64"/>
      <c r="IUH33" s="64"/>
      <c r="IUI33" s="64"/>
      <c r="IUJ33" s="64"/>
      <c r="IUK33" s="64"/>
      <c r="IUL33" s="64"/>
      <c r="IUM33" s="64"/>
      <c r="IUN33" s="64"/>
      <c r="IUO33" s="64"/>
      <c r="IUP33" s="64"/>
      <c r="IUQ33" s="64"/>
      <c r="IUR33" s="64"/>
      <c r="IUS33" s="64"/>
      <c r="IUT33" s="64"/>
      <c r="IUU33" s="64"/>
      <c r="IUV33" s="64"/>
      <c r="IUW33" s="64"/>
      <c r="IUX33" s="64"/>
      <c r="IUY33" s="64"/>
      <c r="IUZ33" s="64"/>
      <c r="IVA33" s="64"/>
      <c r="IVB33" s="64"/>
      <c r="IVC33" s="64"/>
      <c r="IVD33" s="64"/>
      <c r="IVE33" s="64"/>
      <c r="IVF33" s="64"/>
      <c r="IVG33" s="64"/>
      <c r="IVH33" s="64"/>
      <c r="IVI33" s="64"/>
      <c r="IVJ33" s="64"/>
      <c r="IVK33" s="64"/>
      <c r="IVL33" s="64"/>
      <c r="IVM33" s="64"/>
      <c r="IVN33" s="64"/>
      <c r="IVO33" s="64"/>
      <c r="IVP33" s="64"/>
      <c r="IVQ33" s="64"/>
      <c r="IVR33" s="64"/>
      <c r="IVS33" s="64"/>
      <c r="IVT33" s="64"/>
      <c r="IVU33" s="64"/>
      <c r="IVV33" s="64"/>
      <c r="IVW33" s="64"/>
      <c r="IVX33" s="64"/>
      <c r="IVY33" s="64"/>
      <c r="IVZ33" s="64"/>
      <c r="IWA33" s="64"/>
      <c r="IWB33" s="64"/>
      <c r="IWC33" s="64"/>
      <c r="IWD33" s="64"/>
      <c r="IWE33" s="64"/>
      <c r="IWF33" s="64"/>
      <c r="IWG33" s="64"/>
      <c r="IWH33" s="64"/>
      <c r="IWI33" s="64"/>
      <c r="IWJ33" s="64"/>
      <c r="IWK33" s="64"/>
      <c r="IWL33" s="64"/>
      <c r="IWM33" s="64"/>
      <c r="IWN33" s="64"/>
      <c r="IWO33" s="64"/>
      <c r="IWP33" s="64"/>
      <c r="IWQ33" s="64"/>
      <c r="IWR33" s="64"/>
      <c r="IWS33" s="64"/>
      <c r="IWT33" s="64"/>
      <c r="IWU33" s="64"/>
      <c r="IWV33" s="64"/>
      <c r="IWW33" s="64"/>
      <c r="IWX33" s="64"/>
      <c r="IWY33" s="64"/>
      <c r="IWZ33" s="64"/>
      <c r="IXA33" s="64"/>
      <c r="IXB33" s="64"/>
      <c r="IXC33" s="64"/>
      <c r="IXD33" s="64"/>
      <c r="IXE33" s="64"/>
      <c r="IXF33" s="64"/>
      <c r="IXG33" s="64"/>
      <c r="IXH33" s="64"/>
      <c r="IXI33" s="64"/>
      <c r="IXJ33" s="64"/>
      <c r="IXK33" s="64"/>
      <c r="IXL33" s="64"/>
      <c r="IXM33" s="64"/>
      <c r="IXN33" s="64"/>
      <c r="IXO33" s="64"/>
      <c r="IXP33" s="64"/>
      <c r="IXQ33" s="64"/>
      <c r="IXR33" s="64"/>
      <c r="IXS33" s="64"/>
      <c r="IXT33" s="64"/>
      <c r="IXU33" s="64"/>
      <c r="IXV33" s="64"/>
      <c r="IXW33" s="64"/>
      <c r="IXX33" s="64"/>
      <c r="IXY33" s="64"/>
      <c r="IXZ33" s="64"/>
      <c r="IYA33" s="64"/>
      <c r="IYB33" s="64"/>
      <c r="IYC33" s="64"/>
      <c r="IYD33" s="64"/>
      <c r="IYE33" s="64"/>
      <c r="IYF33" s="64"/>
      <c r="IYG33" s="64"/>
      <c r="IYH33" s="64"/>
      <c r="IYI33" s="64"/>
      <c r="IYJ33" s="64"/>
      <c r="IYK33" s="64"/>
      <c r="IYL33" s="64"/>
      <c r="IYM33" s="64"/>
      <c r="IYN33" s="64"/>
      <c r="IYO33" s="64"/>
      <c r="IYP33" s="64"/>
      <c r="IYQ33" s="64"/>
      <c r="IYR33" s="64"/>
      <c r="IYS33" s="64"/>
      <c r="IYT33" s="64"/>
      <c r="IYU33" s="64"/>
      <c r="IYV33" s="64"/>
      <c r="IYW33" s="64"/>
      <c r="IYX33" s="64"/>
      <c r="IYY33" s="64"/>
      <c r="IYZ33" s="64"/>
      <c r="IZA33" s="64"/>
      <c r="IZB33" s="64"/>
      <c r="IZC33" s="64"/>
      <c r="IZD33" s="64"/>
      <c r="IZE33" s="64"/>
      <c r="IZF33" s="64"/>
      <c r="IZG33" s="64"/>
      <c r="IZH33" s="64"/>
      <c r="IZI33" s="64"/>
      <c r="IZJ33" s="64"/>
      <c r="IZK33" s="64"/>
      <c r="IZL33" s="64"/>
      <c r="IZM33" s="64"/>
      <c r="IZN33" s="64"/>
      <c r="IZO33" s="64"/>
      <c r="IZP33" s="64"/>
      <c r="IZQ33" s="64"/>
      <c r="IZR33" s="64"/>
      <c r="IZS33" s="64"/>
      <c r="IZT33" s="64"/>
      <c r="IZU33" s="64"/>
      <c r="IZV33" s="64"/>
      <c r="IZW33" s="64"/>
      <c r="IZX33" s="64"/>
      <c r="IZY33" s="64"/>
      <c r="IZZ33" s="64"/>
      <c r="JAA33" s="64"/>
      <c r="JAB33" s="64"/>
      <c r="JAC33" s="64"/>
      <c r="JAD33" s="64"/>
      <c r="JAE33" s="64"/>
      <c r="JAF33" s="64"/>
      <c r="JAG33" s="64"/>
      <c r="JAH33" s="64"/>
      <c r="JAI33" s="64"/>
      <c r="JAJ33" s="64"/>
      <c r="JAK33" s="64"/>
      <c r="JAL33" s="64"/>
      <c r="JAM33" s="64"/>
      <c r="JAN33" s="64"/>
      <c r="JAO33" s="64"/>
      <c r="JAP33" s="64"/>
      <c r="JAQ33" s="64"/>
      <c r="JAR33" s="64"/>
      <c r="JAS33" s="64"/>
      <c r="JAT33" s="64"/>
      <c r="JAU33" s="64"/>
      <c r="JAV33" s="64"/>
      <c r="JAW33" s="64"/>
      <c r="JAX33" s="64"/>
      <c r="JAY33" s="64"/>
      <c r="JAZ33" s="64"/>
      <c r="JBA33" s="64"/>
      <c r="JBB33" s="64"/>
      <c r="JBC33" s="64"/>
      <c r="JBD33" s="64"/>
      <c r="JBE33" s="64"/>
      <c r="JBF33" s="64"/>
      <c r="JBG33" s="64"/>
      <c r="JBH33" s="64"/>
      <c r="JBI33" s="64"/>
      <c r="JBJ33" s="64"/>
      <c r="JBK33" s="64"/>
      <c r="JBL33" s="64"/>
      <c r="JBM33" s="64"/>
      <c r="JBN33" s="64"/>
      <c r="JBO33" s="64"/>
      <c r="JBP33" s="64"/>
      <c r="JBQ33" s="64"/>
      <c r="JBR33" s="64"/>
      <c r="JBS33" s="64"/>
      <c r="JBT33" s="64"/>
      <c r="JBU33" s="64"/>
      <c r="JBV33" s="64"/>
      <c r="JBW33" s="64"/>
      <c r="JBX33" s="64"/>
      <c r="JBY33" s="64"/>
      <c r="JBZ33" s="64"/>
      <c r="JCA33" s="64"/>
      <c r="JCB33" s="64"/>
      <c r="JCC33" s="64"/>
      <c r="JCD33" s="64"/>
      <c r="JCE33" s="64"/>
      <c r="JCF33" s="64"/>
      <c r="JCG33" s="64"/>
      <c r="JCH33" s="64"/>
      <c r="JCI33" s="64"/>
      <c r="JCJ33" s="64"/>
      <c r="JCK33" s="64"/>
      <c r="JCL33" s="64"/>
      <c r="JCM33" s="64"/>
      <c r="JCN33" s="64"/>
      <c r="JCO33" s="64"/>
      <c r="JCP33" s="64"/>
      <c r="JCQ33" s="64"/>
      <c r="JCR33" s="64"/>
      <c r="JCS33" s="64"/>
      <c r="JCT33" s="64"/>
      <c r="JCU33" s="64"/>
      <c r="JCV33" s="64"/>
      <c r="JCW33" s="64"/>
      <c r="JCX33" s="64"/>
      <c r="JCY33" s="64"/>
      <c r="JCZ33" s="64"/>
      <c r="JDA33" s="64"/>
      <c r="JDB33" s="64"/>
      <c r="JDC33" s="64"/>
      <c r="JDD33" s="64"/>
      <c r="JDE33" s="64"/>
      <c r="JDF33" s="64"/>
      <c r="JDG33" s="64"/>
      <c r="JDH33" s="64"/>
      <c r="JDI33" s="64"/>
      <c r="JDJ33" s="64"/>
      <c r="JDK33" s="64"/>
      <c r="JDL33" s="64"/>
      <c r="JDM33" s="64"/>
      <c r="JDN33" s="64"/>
      <c r="JDO33" s="64"/>
      <c r="JDP33" s="64"/>
      <c r="JDQ33" s="64"/>
      <c r="JDR33" s="64"/>
      <c r="JDS33" s="64"/>
      <c r="JDT33" s="64"/>
      <c r="JDU33" s="64"/>
      <c r="JDV33" s="64"/>
      <c r="JDW33" s="64"/>
      <c r="JDX33" s="64"/>
      <c r="JDY33" s="64"/>
      <c r="JDZ33" s="64"/>
      <c r="JEA33" s="64"/>
      <c r="JEB33" s="64"/>
      <c r="JEC33" s="64"/>
      <c r="JED33" s="64"/>
      <c r="JEE33" s="64"/>
      <c r="JEF33" s="64"/>
      <c r="JEG33" s="64"/>
      <c r="JEH33" s="64"/>
      <c r="JEI33" s="64"/>
      <c r="JEJ33" s="64"/>
      <c r="JEK33" s="64"/>
      <c r="JEL33" s="64"/>
      <c r="JEM33" s="64"/>
      <c r="JEN33" s="64"/>
      <c r="JEO33" s="64"/>
      <c r="JEP33" s="64"/>
      <c r="JEQ33" s="64"/>
      <c r="JER33" s="64"/>
      <c r="JES33" s="64"/>
      <c r="JET33" s="64"/>
      <c r="JEU33" s="64"/>
      <c r="JEV33" s="64"/>
      <c r="JEW33" s="64"/>
      <c r="JEX33" s="64"/>
      <c r="JEY33" s="64"/>
      <c r="JEZ33" s="64"/>
      <c r="JFA33" s="64"/>
      <c r="JFB33" s="64"/>
      <c r="JFC33" s="64"/>
      <c r="JFD33" s="64"/>
      <c r="JFE33" s="64"/>
      <c r="JFF33" s="64"/>
      <c r="JFG33" s="64"/>
      <c r="JFH33" s="64"/>
      <c r="JFI33" s="64"/>
      <c r="JFJ33" s="64"/>
      <c r="JFK33" s="64"/>
      <c r="JFL33" s="64"/>
      <c r="JFM33" s="64"/>
      <c r="JFN33" s="64"/>
      <c r="JFO33" s="64"/>
      <c r="JFP33" s="64"/>
      <c r="JFQ33" s="64"/>
      <c r="JFR33" s="64"/>
      <c r="JFS33" s="64"/>
      <c r="JFT33" s="64"/>
      <c r="JFU33" s="64"/>
      <c r="JFV33" s="64"/>
      <c r="JFW33" s="64"/>
      <c r="JFX33" s="64"/>
      <c r="JFY33" s="64"/>
      <c r="JFZ33" s="64"/>
      <c r="JGA33" s="64"/>
      <c r="JGB33" s="64"/>
      <c r="JGC33" s="64"/>
      <c r="JGD33" s="64"/>
      <c r="JGE33" s="64"/>
      <c r="JGF33" s="64"/>
      <c r="JGG33" s="64"/>
      <c r="JGH33" s="64"/>
      <c r="JGI33" s="64"/>
      <c r="JGJ33" s="64"/>
      <c r="JGK33" s="64"/>
      <c r="JGL33" s="64"/>
      <c r="JGM33" s="64"/>
      <c r="JGN33" s="64"/>
      <c r="JGO33" s="64"/>
      <c r="JGP33" s="64"/>
      <c r="JGQ33" s="64"/>
      <c r="JGR33" s="64"/>
      <c r="JGS33" s="64"/>
      <c r="JGT33" s="64"/>
      <c r="JGU33" s="64"/>
      <c r="JGV33" s="64"/>
      <c r="JGW33" s="64"/>
      <c r="JGX33" s="64"/>
      <c r="JGY33" s="64"/>
      <c r="JGZ33" s="64"/>
      <c r="JHA33" s="64"/>
      <c r="JHB33" s="64"/>
      <c r="JHC33" s="64"/>
      <c r="JHD33" s="64"/>
      <c r="JHE33" s="64"/>
      <c r="JHF33" s="64"/>
      <c r="JHG33" s="64"/>
      <c r="JHH33" s="64"/>
      <c r="JHI33" s="64"/>
      <c r="JHJ33" s="64"/>
      <c r="JHK33" s="64"/>
      <c r="JHL33" s="64"/>
      <c r="JHM33" s="64"/>
      <c r="JHN33" s="64"/>
      <c r="JHO33" s="64"/>
      <c r="JHP33" s="64"/>
      <c r="JHQ33" s="64"/>
      <c r="JHR33" s="64"/>
      <c r="JHS33" s="64"/>
      <c r="JHT33" s="64"/>
      <c r="JHU33" s="64"/>
      <c r="JHV33" s="64"/>
      <c r="JHW33" s="64"/>
      <c r="JHX33" s="64"/>
      <c r="JHY33" s="64"/>
      <c r="JHZ33" s="64"/>
      <c r="JIA33" s="64"/>
      <c r="JIB33" s="64"/>
      <c r="JIC33" s="64"/>
      <c r="JID33" s="64"/>
      <c r="JIE33" s="64"/>
      <c r="JIF33" s="64"/>
      <c r="JIG33" s="64"/>
      <c r="JIH33" s="64"/>
      <c r="JII33" s="64"/>
      <c r="JIJ33" s="64"/>
      <c r="JIK33" s="64"/>
      <c r="JIL33" s="64"/>
      <c r="JIM33" s="64"/>
      <c r="JIN33" s="64"/>
      <c r="JIO33" s="64"/>
      <c r="JIP33" s="64"/>
      <c r="JIQ33" s="64"/>
      <c r="JIR33" s="64"/>
      <c r="JIS33" s="64"/>
      <c r="JIT33" s="64"/>
      <c r="JIU33" s="64"/>
      <c r="JIV33" s="64"/>
      <c r="JIW33" s="64"/>
      <c r="JIX33" s="64"/>
      <c r="JIY33" s="64"/>
      <c r="JIZ33" s="64"/>
      <c r="JJA33" s="64"/>
      <c r="JJB33" s="64"/>
      <c r="JJC33" s="64"/>
      <c r="JJD33" s="64"/>
      <c r="JJE33" s="64"/>
      <c r="JJF33" s="64"/>
      <c r="JJG33" s="64"/>
      <c r="JJH33" s="64"/>
      <c r="JJI33" s="64"/>
      <c r="JJJ33" s="64"/>
      <c r="JJK33" s="64"/>
      <c r="JJL33" s="64"/>
      <c r="JJM33" s="64"/>
      <c r="JJN33" s="64"/>
      <c r="JJO33" s="64"/>
      <c r="JJP33" s="64"/>
      <c r="JJQ33" s="64"/>
      <c r="JJR33" s="64"/>
      <c r="JJS33" s="64"/>
      <c r="JJT33" s="64"/>
      <c r="JJU33" s="64"/>
      <c r="JJV33" s="64"/>
      <c r="JJW33" s="64"/>
      <c r="JJX33" s="64"/>
      <c r="JJY33" s="64"/>
      <c r="JJZ33" s="64"/>
      <c r="JKA33" s="64"/>
      <c r="JKB33" s="64"/>
      <c r="JKC33" s="64"/>
      <c r="JKD33" s="64"/>
      <c r="JKE33" s="64"/>
      <c r="JKF33" s="64"/>
      <c r="JKG33" s="64"/>
      <c r="JKH33" s="64"/>
      <c r="JKI33" s="64"/>
      <c r="JKJ33" s="64"/>
      <c r="JKK33" s="64"/>
      <c r="JKL33" s="64"/>
      <c r="JKM33" s="64"/>
      <c r="JKN33" s="64"/>
      <c r="JKO33" s="64"/>
      <c r="JKP33" s="64"/>
      <c r="JKQ33" s="64"/>
      <c r="JKR33" s="64"/>
      <c r="JKS33" s="64"/>
      <c r="JKT33" s="64"/>
      <c r="JKU33" s="64"/>
      <c r="JKV33" s="64"/>
      <c r="JKW33" s="64"/>
      <c r="JKX33" s="64"/>
      <c r="JKY33" s="64"/>
      <c r="JKZ33" s="64"/>
      <c r="JLA33" s="64"/>
      <c r="JLB33" s="64"/>
      <c r="JLC33" s="64"/>
      <c r="JLD33" s="64"/>
      <c r="JLE33" s="64"/>
      <c r="JLF33" s="64"/>
      <c r="JLG33" s="64"/>
      <c r="JLH33" s="64"/>
      <c r="JLI33" s="64"/>
      <c r="JLJ33" s="64"/>
      <c r="JLK33" s="64"/>
      <c r="JLL33" s="64"/>
      <c r="JLM33" s="64"/>
      <c r="JLN33" s="64"/>
      <c r="JLO33" s="64"/>
      <c r="JLP33" s="64"/>
      <c r="JLQ33" s="64"/>
      <c r="JLR33" s="64"/>
      <c r="JLS33" s="64"/>
      <c r="JLT33" s="64"/>
      <c r="JLU33" s="64"/>
      <c r="JLV33" s="64"/>
      <c r="JLW33" s="64"/>
      <c r="JLX33" s="64"/>
      <c r="JLY33" s="64"/>
      <c r="JLZ33" s="64"/>
      <c r="JMA33" s="64"/>
      <c r="JMB33" s="64"/>
      <c r="JMC33" s="64"/>
      <c r="JMD33" s="64"/>
      <c r="JME33" s="64"/>
      <c r="JMF33" s="64"/>
      <c r="JMG33" s="64"/>
      <c r="JMH33" s="64"/>
      <c r="JMI33" s="64"/>
      <c r="JMJ33" s="64"/>
      <c r="JMK33" s="64"/>
      <c r="JML33" s="64"/>
      <c r="JMM33" s="64"/>
      <c r="JMN33" s="64"/>
      <c r="JMO33" s="64"/>
      <c r="JMP33" s="64"/>
      <c r="JMQ33" s="64"/>
      <c r="JMR33" s="64"/>
      <c r="JMS33" s="64"/>
      <c r="JMT33" s="64"/>
      <c r="JMU33" s="64"/>
      <c r="JMV33" s="64"/>
      <c r="JMW33" s="64"/>
      <c r="JMX33" s="64"/>
      <c r="JMY33" s="64"/>
      <c r="JMZ33" s="64"/>
      <c r="JNA33" s="64"/>
      <c r="JNB33" s="64"/>
      <c r="JNC33" s="64"/>
      <c r="JND33" s="64"/>
      <c r="JNE33" s="64"/>
      <c r="JNF33" s="64"/>
      <c r="JNG33" s="64"/>
      <c r="JNH33" s="64"/>
      <c r="JNI33" s="64"/>
      <c r="JNJ33" s="64"/>
      <c r="JNK33" s="64"/>
      <c r="JNL33" s="64"/>
      <c r="JNM33" s="64"/>
      <c r="JNN33" s="64"/>
      <c r="JNO33" s="64"/>
      <c r="JNP33" s="64"/>
      <c r="JNQ33" s="64"/>
      <c r="JNR33" s="64"/>
      <c r="JNS33" s="64"/>
      <c r="JNT33" s="64"/>
      <c r="JNU33" s="64"/>
      <c r="JNV33" s="64"/>
      <c r="JNW33" s="64"/>
      <c r="JNX33" s="64"/>
      <c r="JNY33" s="64"/>
      <c r="JNZ33" s="64"/>
      <c r="JOA33" s="64"/>
      <c r="JOB33" s="64"/>
      <c r="JOC33" s="64"/>
      <c r="JOD33" s="64"/>
      <c r="JOE33" s="64"/>
      <c r="JOF33" s="64"/>
      <c r="JOG33" s="64"/>
      <c r="JOH33" s="64"/>
      <c r="JOI33" s="64"/>
      <c r="JOJ33" s="64"/>
      <c r="JOK33" s="64"/>
      <c r="JOL33" s="64"/>
      <c r="JOM33" s="64"/>
      <c r="JON33" s="64"/>
      <c r="JOO33" s="64"/>
      <c r="JOP33" s="64"/>
      <c r="JOQ33" s="64"/>
      <c r="JOR33" s="64"/>
      <c r="JOS33" s="64"/>
      <c r="JOT33" s="64"/>
      <c r="JOU33" s="64"/>
      <c r="JOV33" s="64"/>
      <c r="JOW33" s="64"/>
      <c r="JOX33" s="64"/>
      <c r="JOY33" s="64"/>
      <c r="JOZ33" s="64"/>
      <c r="JPA33" s="64"/>
      <c r="JPB33" s="64"/>
      <c r="JPC33" s="64"/>
      <c r="JPD33" s="64"/>
      <c r="JPE33" s="64"/>
      <c r="JPF33" s="64"/>
      <c r="JPG33" s="64"/>
      <c r="JPH33" s="64"/>
      <c r="JPI33" s="64"/>
      <c r="JPJ33" s="64"/>
      <c r="JPK33" s="64"/>
      <c r="JPL33" s="64"/>
      <c r="JPM33" s="64"/>
      <c r="JPN33" s="64"/>
      <c r="JPO33" s="64"/>
      <c r="JPP33" s="64"/>
      <c r="JPQ33" s="64"/>
      <c r="JPR33" s="64"/>
      <c r="JPS33" s="64"/>
      <c r="JPT33" s="64"/>
      <c r="JPU33" s="64"/>
      <c r="JPV33" s="64"/>
      <c r="JPW33" s="64"/>
      <c r="JPX33" s="64"/>
      <c r="JPY33" s="64"/>
      <c r="JPZ33" s="64"/>
      <c r="JQA33" s="64"/>
      <c r="JQB33" s="64"/>
      <c r="JQC33" s="64"/>
      <c r="JQD33" s="64"/>
      <c r="JQE33" s="64"/>
      <c r="JQF33" s="64"/>
      <c r="JQG33" s="64"/>
      <c r="JQH33" s="64"/>
      <c r="JQI33" s="64"/>
      <c r="JQJ33" s="64"/>
      <c r="JQK33" s="64"/>
      <c r="JQL33" s="64"/>
      <c r="JQM33" s="64"/>
      <c r="JQN33" s="64"/>
      <c r="JQO33" s="64"/>
      <c r="JQP33" s="64"/>
      <c r="JQQ33" s="64"/>
      <c r="JQR33" s="64"/>
      <c r="JQS33" s="64"/>
      <c r="JQT33" s="64"/>
      <c r="JQU33" s="64"/>
      <c r="JQV33" s="64"/>
      <c r="JQW33" s="64"/>
      <c r="JQX33" s="64"/>
      <c r="JQY33" s="64"/>
      <c r="JQZ33" s="64"/>
      <c r="JRA33" s="64"/>
      <c r="JRB33" s="64"/>
      <c r="JRC33" s="64"/>
      <c r="JRD33" s="64"/>
      <c r="JRE33" s="64"/>
      <c r="JRF33" s="64"/>
      <c r="JRG33" s="64"/>
      <c r="JRH33" s="64"/>
      <c r="JRI33" s="64"/>
      <c r="JRJ33" s="64"/>
      <c r="JRK33" s="64"/>
      <c r="JRL33" s="64"/>
      <c r="JRM33" s="64"/>
      <c r="JRN33" s="64"/>
      <c r="JRO33" s="64"/>
      <c r="JRP33" s="64"/>
      <c r="JRQ33" s="64"/>
      <c r="JRR33" s="64"/>
      <c r="JRS33" s="64"/>
      <c r="JRT33" s="64"/>
      <c r="JRU33" s="64"/>
      <c r="JRV33" s="64"/>
      <c r="JRW33" s="64"/>
      <c r="JRX33" s="64"/>
      <c r="JRY33" s="64"/>
      <c r="JRZ33" s="64"/>
      <c r="JSA33" s="64"/>
      <c r="JSB33" s="64"/>
      <c r="JSC33" s="64"/>
      <c r="JSD33" s="64"/>
      <c r="JSE33" s="64"/>
      <c r="JSF33" s="64"/>
      <c r="JSG33" s="64"/>
      <c r="JSH33" s="64"/>
      <c r="JSI33" s="64"/>
      <c r="JSJ33" s="64"/>
      <c r="JSK33" s="64"/>
      <c r="JSL33" s="64"/>
      <c r="JSM33" s="64"/>
      <c r="JSN33" s="64"/>
      <c r="JSO33" s="64"/>
      <c r="JSP33" s="64"/>
      <c r="JSQ33" s="64"/>
      <c r="JSR33" s="64"/>
      <c r="JSS33" s="64"/>
      <c r="JST33" s="64"/>
      <c r="JSU33" s="64"/>
      <c r="JSV33" s="64"/>
      <c r="JSW33" s="64"/>
      <c r="JSX33" s="64"/>
      <c r="JSY33" s="64"/>
      <c r="JSZ33" s="64"/>
      <c r="JTA33" s="64"/>
      <c r="JTB33" s="64"/>
      <c r="JTC33" s="64"/>
      <c r="JTD33" s="64"/>
      <c r="JTE33" s="64"/>
      <c r="JTF33" s="64"/>
      <c r="JTG33" s="64"/>
      <c r="JTH33" s="64"/>
      <c r="JTI33" s="64"/>
      <c r="JTJ33" s="64"/>
      <c r="JTK33" s="64"/>
      <c r="JTL33" s="64"/>
      <c r="JTM33" s="64"/>
      <c r="JTN33" s="64"/>
      <c r="JTO33" s="64"/>
      <c r="JTP33" s="64"/>
      <c r="JTQ33" s="64"/>
      <c r="JTR33" s="64"/>
      <c r="JTS33" s="64"/>
      <c r="JTT33" s="64"/>
      <c r="JTU33" s="64"/>
      <c r="JTV33" s="64"/>
      <c r="JTW33" s="64"/>
      <c r="JTX33" s="64"/>
      <c r="JTY33" s="64"/>
      <c r="JTZ33" s="64"/>
      <c r="JUA33" s="64"/>
      <c r="JUB33" s="64"/>
      <c r="JUC33" s="64"/>
      <c r="JUD33" s="64"/>
      <c r="JUE33" s="64"/>
      <c r="JUF33" s="64"/>
      <c r="JUG33" s="64"/>
      <c r="JUH33" s="64"/>
      <c r="JUI33" s="64"/>
      <c r="JUJ33" s="64"/>
      <c r="JUK33" s="64"/>
      <c r="JUL33" s="64"/>
      <c r="JUM33" s="64"/>
      <c r="JUN33" s="64"/>
      <c r="JUO33" s="64"/>
      <c r="JUP33" s="64"/>
      <c r="JUQ33" s="64"/>
      <c r="JUR33" s="64"/>
      <c r="JUS33" s="64"/>
      <c r="JUT33" s="64"/>
      <c r="JUU33" s="64"/>
      <c r="JUV33" s="64"/>
      <c r="JUW33" s="64"/>
      <c r="JUX33" s="64"/>
      <c r="JUY33" s="64"/>
      <c r="JUZ33" s="64"/>
      <c r="JVA33" s="64"/>
      <c r="JVB33" s="64"/>
      <c r="JVC33" s="64"/>
      <c r="JVD33" s="64"/>
      <c r="JVE33" s="64"/>
      <c r="JVF33" s="64"/>
      <c r="JVG33" s="64"/>
      <c r="JVH33" s="64"/>
      <c r="JVI33" s="64"/>
      <c r="JVJ33" s="64"/>
      <c r="JVK33" s="64"/>
      <c r="JVL33" s="64"/>
      <c r="JVM33" s="64"/>
      <c r="JVN33" s="64"/>
      <c r="JVO33" s="64"/>
      <c r="JVP33" s="64"/>
      <c r="JVQ33" s="64"/>
      <c r="JVR33" s="64"/>
      <c r="JVS33" s="64"/>
      <c r="JVT33" s="64"/>
      <c r="JVU33" s="64"/>
      <c r="JVV33" s="64"/>
      <c r="JVW33" s="64"/>
      <c r="JVX33" s="64"/>
      <c r="JVY33" s="64"/>
      <c r="JVZ33" s="64"/>
      <c r="JWA33" s="64"/>
      <c r="JWB33" s="64"/>
      <c r="JWC33" s="64"/>
      <c r="JWD33" s="64"/>
      <c r="JWE33" s="64"/>
      <c r="JWF33" s="64"/>
      <c r="JWG33" s="64"/>
      <c r="JWH33" s="64"/>
      <c r="JWI33" s="64"/>
      <c r="JWJ33" s="64"/>
      <c r="JWK33" s="64"/>
      <c r="JWL33" s="64"/>
      <c r="JWM33" s="64"/>
      <c r="JWN33" s="64"/>
      <c r="JWO33" s="64"/>
      <c r="JWP33" s="64"/>
      <c r="JWQ33" s="64"/>
      <c r="JWR33" s="64"/>
      <c r="JWS33" s="64"/>
      <c r="JWT33" s="64"/>
      <c r="JWU33" s="64"/>
      <c r="JWV33" s="64"/>
      <c r="JWW33" s="64"/>
      <c r="JWX33" s="64"/>
      <c r="JWY33" s="64"/>
      <c r="JWZ33" s="64"/>
      <c r="JXA33" s="64"/>
      <c r="JXB33" s="64"/>
      <c r="JXC33" s="64"/>
      <c r="JXD33" s="64"/>
      <c r="JXE33" s="64"/>
      <c r="JXF33" s="64"/>
      <c r="JXG33" s="64"/>
      <c r="JXH33" s="64"/>
      <c r="JXI33" s="64"/>
      <c r="JXJ33" s="64"/>
      <c r="JXK33" s="64"/>
      <c r="JXL33" s="64"/>
      <c r="JXM33" s="64"/>
      <c r="JXN33" s="64"/>
      <c r="JXO33" s="64"/>
      <c r="JXP33" s="64"/>
      <c r="JXQ33" s="64"/>
      <c r="JXR33" s="64"/>
      <c r="JXS33" s="64"/>
      <c r="JXT33" s="64"/>
      <c r="JXU33" s="64"/>
      <c r="JXV33" s="64"/>
      <c r="JXW33" s="64"/>
      <c r="JXX33" s="64"/>
      <c r="JXY33" s="64"/>
      <c r="JXZ33" s="64"/>
      <c r="JYA33" s="64"/>
      <c r="JYB33" s="64"/>
      <c r="JYC33" s="64"/>
      <c r="JYD33" s="64"/>
      <c r="JYE33" s="64"/>
      <c r="JYF33" s="64"/>
      <c r="JYG33" s="64"/>
      <c r="JYH33" s="64"/>
      <c r="JYI33" s="64"/>
      <c r="JYJ33" s="64"/>
      <c r="JYK33" s="64"/>
      <c r="JYL33" s="64"/>
      <c r="JYM33" s="64"/>
      <c r="JYN33" s="64"/>
      <c r="JYO33" s="64"/>
      <c r="JYP33" s="64"/>
      <c r="JYQ33" s="64"/>
      <c r="JYR33" s="64"/>
      <c r="JYS33" s="64"/>
      <c r="JYT33" s="64"/>
      <c r="JYU33" s="64"/>
      <c r="JYV33" s="64"/>
      <c r="JYW33" s="64"/>
      <c r="JYX33" s="64"/>
      <c r="JYY33" s="64"/>
      <c r="JYZ33" s="64"/>
      <c r="JZA33" s="64"/>
      <c r="JZB33" s="64"/>
      <c r="JZC33" s="64"/>
      <c r="JZD33" s="64"/>
      <c r="JZE33" s="64"/>
      <c r="JZF33" s="64"/>
      <c r="JZG33" s="64"/>
      <c r="JZH33" s="64"/>
      <c r="JZI33" s="64"/>
      <c r="JZJ33" s="64"/>
      <c r="JZK33" s="64"/>
      <c r="JZL33" s="64"/>
      <c r="JZM33" s="64"/>
      <c r="JZN33" s="64"/>
      <c r="JZO33" s="64"/>
      <c r="JZP33" s="64"/>
      <c r="JZQ33" s="64"/>
      <c r="JZR33" s="64"/>
      <c r="JZS33" s="64"/>
      <c r="JZT33" s="64"/>
      <c r="JZU33" s="64"/>
      <c r="JZV33" s="64"/>
      <c r="JZW33" s="64"/>
      <c r="JZX33" s="64"/>
      <c r="JZY33" s="64"/>
      <c r="JZZ33" s="64"/>
      <c r="KAA33" s="64"/>
      <c r="KAB33" s="64"/>
      <c r="KAC33" s="64"/>
      <c r="KAD33" s="64"/>
      <c r="KAE33" s="64"/>
      <c r="KAF33" s="64"/>
      <c r="KAG33" s="64"/>
      <c r="KAH33" s="64"/>
      <c r="KAI33" s="64"/>
      <c r="KAJ33" s="64"/>
      <c r="KAK33" s="64"/>
      <c r="KAL33" s="64"/>
      <c r="KAM33" s="64"/>
      <c r="KAN33" s="64"/>
      <c r="KAO33" s="64"/>
      <c r="KAP33" s="64"/>
      <c r="KAQ33" s="64"/>
      <c r="KAR33" s="64"/>
      <c r="KAS33" s="64"/>
      <c r="KAT33" s="64"/>
      <c r="KAU33" s="64"/>
      <c r="KAV33" s="64"/>
      <c r="KAW33" s="64"/>
      <c r="KAX33" s="64"/>
      <c r="KAY33" s="64"/>
      <c r="KAZ33" s="64"/>
      <c r="KBA33" s="64"/>
      <c r="KBB33" s="64"/>
      <c r="KBC33" s="64"/>
      <c r="KBD33" s="64"/>
      <c r="KBE33" s="64"/>
      <c r="KBF33" s="64"/>
      <c r="KBG33" s="64"/>
      <c r="KBH33" s="64"/>
      <c r="KBI33" s="64"/>
      <c r="KBJ33" s="64"/>
      <c r="KBK33" s="64"/>
      <c r="KBL33" s="64"/>
      <c r="KBM33" s="64"/>
      <c r="KBN33" s="64"/>
      <c r="KBO33" s="64"/>
      <c r="KBP33" s="64"/>
      <c r="KBQ33" s="64"/>
      <c r="KBR33" s="64"/>
      <c r="KBS33" s="64"/>
      <c r="KBT33" s="64"/>
      <c r="KBU33" s="64"/>
      <c r="KBV33" s="64"/>
      <c r="KBW33" s="64"/>
      <c r="KBX33" s="64"/>
      <c r="KBY33" s="64"/>
      <c r="KBZ33" s="64"/>
      <c r="KCA33" s="64"/>
      <c r="KCB33" s="64"/>
      <c r="KCC33" s="64"/>
      <c r="KCD33" s="64"/>
      <c r="KCE33" s="64"/>
      <c r="KCF33" s="64"/>
      <c r="KCG33" s="64"/>
      <c r="KCH33" s="64"/>
      <c r="KCI33" s="64"/>
      <c r="KCJ33" s="64"/>
      <c r="KCK33" s="64"/>
      <c r="KCL33" s="64"/>
      <c r="KCM33" s="64"/>
      <c r="KCN33" s="64"/>
      <c r="KCO33" s="64"/>
      <c r="KCP33" s="64"/>
      <c r="KCQ33" s="64"/>
      <c r="KCR33" s="64"/>
      <c r="KCS33" s="64"/>
      <c r="KCT33" s="64"/>
      <c r="KCU33" s="64"/>
      <c r="KCV33" s="64"/>
      <c r="KCW33" s="64"/>
      <c r="KCX33" s="64"/>
      <c r="KCY33" s="64"/>
      <c r="KCZ33" s="64"/>
      <c r="KDA33" s="64"/>
      <c r="KDB33" s="64"/>
      <c r="KDC33" s="64"/>
      <c r="KDD33" s="64"/>
      <c r="KDE33" s="64"/>
      <c r="KDF33" s="64"/>
      <c r="KDG33" s="64"/>
      <c r="KDH33" s="64"/>
      <c r="KDI33" s="64"/>
      <c r="KDJ33" s="64"/>
      <c r="KDK33" s="64"/>
      <c r="KDL33" s="64"/>
      <c r="KDM33" s="64"/>
      <c r="KDN33" s="64"/>
      <c r="KDO33" s="64"/>
      <c r="KDP33" s="64"/>
      <c r="KDQ33" s="64"/>
      <c r="KDR33" s="64"/>
      <c r="KDS33" s="64"/>
      <c r="KDT33" s="64"/>
      <c r="KDU33" s="64"/>
      <c r="KDV33" s="64"/>
      <c r="KDW33" s="64"/>
      <c r="KDX33" s="64"/>
      <c r="KDY33" s="64"/>
      <c r="KDZ33" s="64"/>
      <c r="KEA33" s="64"/>
      <c r="KEB33" s="64"/>
      <c r="KEC33" s="64"/>
      <c r="KED33" s="64"/>
      <c r="KEE33" s="64"/>
      <c r="KEF33" s="64"/>
      <c r="KEG33" s="64"/>
      <c r="KEH33" s="64"/>
      <c r="KEI33" s="64"/>
      <c r="KEJ33" s="64"/>
      <c r="KEK33" s="64"/>
      <c r="KEL33" s="64"/>
      <c r="KEM33" s="64"/>
      <c r="KEN33" s="64"/>
      <c r="KEO33" s="64"/>
      <c r="KEP33" s="64"/>
      <c r="KEQ33" s="64"/>
      <c r="KER33" s="64"/>
      <c r="KES33" s="64"/>
      <c r="KET33" s="64"/>
      <c r="KEU33" s="64"/>
      <c r="KEV33" s="64"/>
      <c r="KEW33" s="64"/>
      <c r="KEX33" s="64"/>
      <c r="KEY33" s="64"/>
      <c r="KEZ33" s="64"/>
      <c r="KFA33" s="64"/>
      <c r="KFB33" s="64"/>
      <c r="KFC33" s="64"/>
      <c r="KFD33" s="64"/>
      <c r="KFE33" s="64"/>
      <c r="KFF33" s="64"/>
      <c r="KFG33" s="64"/>
      <c r="KFH33" s="64"/>
      <c r="KFI33" s="64"/>
      <c r="KFJ33" s="64"/>
      <c r="KFK33" s="64"/>
      <c r="KFL33" s="64"/>
      <c r="KFM33" s="64"/>
      <c r="KFN33" s="64"/>
      <c r="KFO33" s="64"/>
      <c r="KFP33" s="64"/>
      <c r="KFQ33" s="64"/>
      <c r="KFR33" s="64"/>
      <c r="KFS33" s="64"/>
      <c r="KFT33" s="64"/>
      <c r="KFU33" s="64"/>
      <c r="KFV33" s="64"/>
      <c r="KFW33" s="64"/>
      <c r="KFX33" s="64"/>
      <c r="KFY33" s="64"/>
      <c r="KFZ33" s="64"/>
      <c r="KGA33" s="64"/>
      <c r="KGB33" s="64"/>
      <c r="KGC33" s="64"/>
      <c r="KGD33" s="64"/>
      <c r="KGE33" s="64"/>
      <c r="KGF33" s="64"/>
      <c r="KGG33" s="64"/>
      <c r="KGH33" s="64"/>
      <c r="KGI33" s="64"/>
      <c r="KGJ33" s="64"/>
      <c r="KGK33" s="64"/>
      <c r="KGL33" s="64"/>
      <c r="KGM33" s="64"/>
      <c r="KGN33" s="64"/>
      <c r="KGO33" s="64"/>
      <c r="KGP33" s="64"/>
      <c r="KGQ33" s="64"/>
      <c r="KGR33" s="64"/>
      <c r="KGS33" s="64"/>
      <c r="KGT33" s="64"/>
      <c r="KGU33" s="64"/>
      <c r="KGV33" s="64"/>
      <c r="KGW33" s="64"/>
      <c r="KGX33" s="64"/>
      <c r="KGY33" s="64"/>
      <c r="KGZ33" s="64"/>
      <c r="KHA33" s="64"/>
      <c r="KHB33" s="64"/>
      <c r="KHC33" s="64"/>
      <c r="KHD33" s="64"/>
      <c r="KHE33" s="64"/>
      <c r="KHF33" s="64"/>
      <c r="KHG33" s="64"/>
      <c r="KHH33" s="64"/>
      <c r="KHI33" s="64"/>
      <c r="KHJ33" s="64"/>
      <c r="KHK33" s="64"/>
      <c r="KHL33" s="64"/>
      <c r="KHM33" s="64"/>
      <c r="KHN33" s="64"/>
      <c r="KHO33" s="64"/>
      <c r="KHP33" s="64"/>
      <c r="KHQ33" s="64"/>
      <c r="KHR33" s="64"/>
      <c r="KHS33" s="64"/>
      <c r="KHT33" s="64"/>
      <c r="KHU33" s="64"/>
      <c r="KHV33" s="64"/>
      <c r="KHW33" s="64"/>
      <c r="KHX33" s="64"/>
      <c r="KHY33" s="64"/>
      <c r="KHZ33" s="64"/>
      <c r="KIA33" s="64"/>
      <c r="KIB33" s="64"/>
      <c r="KIC33" s="64"/>
      <c r="KID33" s="64"/>
      <c r="KIE33" s="64"/>
      <c r="KIF33" s="64"/>
      <c r="KIG33" s="64"/>
      <c r="KIH33" s="64"/>
      <c r="KII33" s="64"/>
      <c r="KIJ33" s="64"/>
      <c r="KIK33" s="64"/>
      <c r="KIL33" s="64"/>
      <c r="KIM33" s="64"/>
      <c r="KIN33" s="64"/>
      <c r="KIO33" s="64"/>
      <c r="KIP33" s="64"/>
      <c r="KIQ33" s="64"/>
      <c r="KIR33" s="64"/>
      <c r="KIS33" s="64"/>
      <c r="KIT33" s="64"/>
      <c r="KIU33" s="64"/>
      <c r="KIV33" s="64"/>
      <c r="KIW33" s="64"/>
      <c r="KIX33" s="64"/>
      <c r="KIY33" s="64"/>
      <c r="KIZ33" s="64"/>
      <c r="KJA33" s="64"/>
      <c r="KJB33" s="64"/>
      <c r="KJC33" s="64"/>
      <c r="KJD33" s="64"/>
      <c r="KJE33" s="64"/>
      <c r="KJF33" s="64"/>
      <c r="KJG33" s="64"/>
      <c r="KJH33" s="64"/>
      <c r="KJI33" s="64"/>
      <c r="KJJ33" s="64"/>
      <c r="KJK33" s="64"/>
      <c r="KJL33" s="64"/>
      <c r="KJM33" s="64"/>
      <c r="KJN33" s="64"/>
      <c r="KJO33" s="64"/>
      <c r="KJP33" s="64"/>
      <c r="KJQ33" s="64"/>
      <c r="KJR33" s="64"/>
      <c r="KJS33" s="64"/>
      <c r="KJT33" s="64"/>
      <c r="KJU33" s="64"/>
      <c r="KJV33" s="64"/>
      <c r="KJW33" s="64"/>
      <c r="KJX33" s="64"/>
      <c r="KJY33" s="64"/>
      <c r="KJZ33" s="64"/>
      <c r="KKA33" s="64"/>
      <c r="KKB33" s="64"/>
      <c r="KKC33" s="64"/>
      <c r="KKD33" s="64"/>
      <c r="KKE33" s="64"/>
      <c r="KKF33" s="64"/>
      <c r="KKG33" s="64"/>
      <c r="KKH33" s="64"/>
      <c r="KKI33" s="64"/>
      <c r="KKJ33" s="64"/>
      <c r="KKK33" s="64"/>
      <c r="KKL33" s="64"/>
      <c r="KKM33" s="64"/>
      <c r="KKN33" s="64"/>
      <c r="KKO33" s="64"/>
      <c r="KKP33" s="64"/>
      <c r="KKQ33" s="64"/>
      <c r="KKR33" s="64"/>
      <c r="KKS33" s="64"/>
      <c r="KKT33" s="64"/>
      <c r="KKU33" s="64"/>
      <c r="KKV33" s="64"/>
      <c r="KKW33" s="64"/>
      <c r="KKX33" s="64"/>
      <c r="KKY33" s="64"/>
      <c r="KKZ33" s="64"/>
      <c r="KLA33" s="64"/>
      <c r="KLB33" s="64"/>
      <c r="KLC33" s="64"/>
      <c r="KLD33" s="64"/>
      <c r="KLE33" s="64"/>
      <c r="KLF33" s="64"/>
      <c r="KLG33" s="64"/>
      <c r="KLH33" s="64"/>
      <c r="KLI33" s="64"/>
      <c r="KLJ33" s="64"/>
      <c r="KLK33" s="64"/>
      <c r="KLL33" s="64"/>
      <c r="KLM33" s="64"/>
      <c r="KLN33" s="64"/>
      <c r="KLO33" s="64"/>
      <c r="KLP33" s="64"/>
      <c r="KLQ33" s="64"/>
      <c r="KLR33" s="64"/>
      <c r="KLS33" s="64"/>
      <c r="KLT33" s="64"/>
      <c r="KLU33" s="64"/>
      <c r="KLV33" s="64"/>
      <c r="KLW33" s="64"/>
      <c r="KLX33" s="64"/>
      <c r="KLY33" s="64"/>
      <c r="KLZ33" s="64"/>
      <c r="KMA33" s="64"/>
      <c r="KMB33" s="64"/>
      <c r="KMC33" s="64"/>
      <c r="KMD33" s="64"/>
      <c r="KME33" s="64"/>
      <c r="KMF33" s="64"/>
      <c r="KMG33" s="64"/>
      <c r="KMH33" s="64"/>
      <c r="KMI33" s="64"/>
      <c r="KMJ33" s="64"/>
      <c r="KMK33" s="64"/>
      <c r="KML33" s="64"/>
      <c r="KMM33" s="64"/>
      <c r="KMN33" s="64"/>
      <c r="KMO33" s="64"/>
      <c r="KMP33" s="64"/>
      <c r="KMQ33" s="64"/>
      <c r="KMR33" s="64"/>
      <c r="KMS33" s="64"/>
      <c r="KMT33" s="64"/>
      <c r="KMU33" s="64"/>
      <c r="KMV33" s="64"/>
      <c r="KMW33" s="64"/>
      <c r="KMX33" s="64"/>
      <c r="KMY33" s="64"/>
      <c r="KMZ33" s="64"/>
      <c r="KNA33" s="64"/>
      <c r="KNB33" s="64"/>
      <c r="KNC33" s="64"/>
      <c r="KND33" s="64"/>
      <c r="KNE33" s="64"/>
      <c r="KNF33" s="64"/>
      <c r="KNG33" s="64"/>
      <c r="KNH33" s="64"/>
      <c r="KNI33" s="64"/>
      <c r="KNJ33" s="64"/>
      <c r="KNK33" s="64"/>
      <c r="KNL33" s="64"/>
      <c r="KNM33" s="64"/>
      <c r="KNN33" s="64"/>
      <c r="KNO33" s="64"/>
      <c r="KNP33" s="64"/>
      <c r="KNQ33" s="64"/>
      <c r="KNR33" s="64"/>
      <c r="KNS33" s="64"/>
      <c r="KNT33" s="64"/>
      <c r="KNU33" s="64"/>
      <c r="KNV33" s="64"/>
      <c r="KNW33" s="64"/>
      <c r="KNX33" s="64"/>
      <c r="KNY33" s="64"/>
      <c r="KNZ33" s="64"/>
      <c r="KOA33" s="64"/>
      <c r="KOB33" s="64"/>
      <c r="KOC33" s="64"/>
      <c r="KOD33" s="64"/>
      <c r="KOE33" s="64"/>
      <c r="KOF33" s="64"/>
      <c r="KOG33" s="64"/>
      <c r="KOH33" s="64"/>
      <c r="KOI33" s="64"/>
      <c r="KOJ33" s="64"/>
      <c r="KOK33" s="64"/>
      <c r="KOL33" s="64"/>
      <c r="KOM33" s="64"/>
      <c r="KON33" s="64"/>
      <c r="KOO33" s="64"/>
      <c r="KOP33" s="64"/>
      <c r="KOQ33" s="64"/>
      <c r="KOR33" s="64"/>
      <c r="KOS33" s="64"/>
      <c r="KOT33" s="64"/>
      <c r="KOU33" s="64"/>
      <c r="KOV33" s="64"/>
      <c r="KOW33" s="64"/>
      <c r="KOX33" s="64"/>
      <c r="KOY33" s="64"/>
      <c r="KOZ33" s="64"/>
      <c r="KPA33" s="64"/>
      <c r="KPB33" s="64"/>
      <c r="KPC33" s="64"/>
      <c r="KPD33" s="64"/>
      <c r="KPE33" s="64"/>
      <c r="KPF33" s="64"/>
      <c r="KPG33" s="64"/>
      <c r="KPH33" s="64"/>
      <c r="KPI33" s="64"/>
      <c r="KPJ33" s="64"/>
      <c r="KPK33" s="64"/>
      <c r="KPL33" s="64"/>
      <c r="KPM33" s="64"/>
      <c r="KPN33" s="64"/>
      <c r="KPO33" s="64"/>
      <c r="KPP33" s="64"/>
      <c r="KPQ33" s="64"/>
      <c r="KPR33" s="64"/>
      <c r="KPS33" s="64"/>
      <c r="KPT33" s="64"/>
      <c r="KPU33" s="64"/>
      <c r="KPV33" s="64"/>
      <c r="KPW33" s="64"/>
      <c r="KPX33" s="64"/>
      <c r="KPY33" s="64"/>
      <c r="KPZ33" s="64"/>
      <c r="KQA33" s="64"/>
      <c r="KQB33" s="64"/>
      <c r="KQC33" s="64"/>
      <c r="KQD33" s="64"/>
      <c r="KQE33" s="64"/>
      <c r="KQF33" s="64"/>
      <c r="KQG33" s="64"/>
      <c r="KQH33" s="64"/>
      <c r="KQI33" s="64"/>
      <c r="KQJ33" s="64"/>
      <c r="KQK33" s="64"/>
      <c r="KQL33" s="64"/>
      <c r="KQM33" s="64"/>
      <c r="KQN33" s="64"/>
      <c r="KQO33" s="64"/>
      <c r="KQP33" s="64"/>
      <c r="KQQ33" s="64"/>
      <c r="KQR33" s="64"/>
      <c r="KQS33" s="64"/>
      <c r="KQT33" s="64"/>
      <c r="KQU33" s="64"/>
      <c r="KQV33" s="64"/>
      <c r="KQW33" s="64"/>
      <c r="KQX33" s="64"/>
      <c r="KQY33" s="64"/>
      <c r="KQZ33" s="64"/>
      <c r="KRA33" s="64"/>
      <c r="KRB33" s="64"/>
      <c r="KRC33" s="64"/>
      <c r="KRD33" s="64"/>
      <c r="KRE33" s="64"/>
      <c r="KRF33" s="64"/>
      <c r="KRG33" s="64"/>
      <c r="KRH33" s="64"/>
      <c r="KRI33" s="64"/>
      <c r="KRJ33" s="64"/>
      <c r="KRK33" s="64"/>
      <c r="KRL33" s="64"/>
      <c r="KRM33" s="64"/>
      <c r="KRN33" s="64"/>
      <c r="KRO33" s="64"/>
      <c r="KRP33" s="64"/>
      <c r="KRQ33" s="64"/>
      <c r="KRR33" s="64"/>
      <c r="KRS33" s="64"/>
      <c r="KRT33" s="64"/>
      <c r="KRU33" s="64"/>
      <c r="KRV33" s="64"/>
      <c r="KRW33" s="64"/>
      <c r="KRX33" s="64"/>
      <c r="KRY33" s="64"/>
      <c r="KRZ33" s="64"/>
      <c r="KSA33" s="64"/>
      <c r="KSB33" s="64"/>
      <c r="KSC33" s="64"/>
      <c r="KSD33" s="64"/>
      <c r="KSE33" s="64"/>
      <c r="KSF33" s="64"/>
      <c r="KSG33" s="64"/>
      <c r="KSH33" s="64"/>
      <c r="KSI33" s="64"/>
      <c r="KSJ33" s="64"/>
      <c r="KSK33" s="64"/>
      <c r="KSL33" s="64"/>
      <c r="KSM33" s="64"/>
      <c r="KSN33" s="64"/>
      <c r="KSO33" s="64"/>
      <c r="KSP33" s="64"/>
      <c r="KSQ33" s="64"/>
      <c r="KSR33" s="64"/>
      <c r="KSS33" s="64"/>
      <c r="KST33" s="64"/>
      <c r="KSU33" s="64"/>
      <c r="KSV33" s="64"/>
      <c r="KSW33" s="64"/>
      <c r="KSX33" s="64"/>
      <c r="KSY33" s="64"/>
      <c r="KSZ33" s="64"/>
      <c r="KTA33" s="64"/>
      <c r="KTB33" s="64"/>
      <c r="KTC33" s="64"/>
      <c r="KTD33" s="64"/>
      <c r="KTE33" s="64"/>
      <c r="KTF33" s="64"/>
      <c r="KTG33" s="64"/>
      <c r="KTH33" s="64"/>
      <c r="KTI33" s="64"/>
      <c r="KTJ33" s="64"/>
      <c r="KTK33" s="64"/>
      <c r="KTL33" s="64"/>
      <c r="KTM33" s="64"/>
      <c r="KTN33" s="64"/>
      <c r="KTO33" s="64"/>
      <c r="KTP33" s="64"/>
      <c r="KTQ33" s="64"/>
      <c r="KTR33" s="64"/>
      <c r="KTS33" s="64"/>
      <c r="KTT33" s="64"/>
      <c r="KTU33" s="64"/>
      <c r="KTV33" s="64"/>
      <c r="KTW33" s="64"/>
      <c r="KTX33" s="64"/>
      <c r="KTY33" s="64"/>
      <c r="KTZ33" s="64"/>
      <c r="KUA33" s="64"/>
      <c r="KUB33" s="64"/>
      <c r="KUC33" s="64"/>
      <c r="KUD33" s="64"/>
      <c r="KUE33" s="64"/>
      <c r="KUF33" s="64"/>
      <c r="KUG33" s="64"/>
      <c r="KUH33" s="64"/>
      <c r="KUI33" s="64"/>
      <c r="KUJ33" s="64"/>
      <c r="KUK33" s="64"/>
      <c r="KUL33" s="64"/>
      <c r="KUM33" s="64"/>
      <c r="KUN33" s="64"/>
      <c r="KUO33" s="64"/>
      <c r="KUP33" s="64"/>
      <c r="KUQ33" s="64"/>
      <c r="KUR33" s="64"/>
      <c r="KUS33" s="64"/>
      <c r="KUT33" s="64"/>
      <c r="KUU33" s="64"/>
      <c r="KUV33" s="64"/>
      <c r="KUW33" s="64"/>
      <c r="KUX33" s="64"/>
      <c r="KUY33" s="64"/>
      <c r="KUZ33" s="64"/>
      <c r="KVA33" s="64"/>
      <c r="KVB33" s="64"/>
      <c r="KVC33" s="64"/>
      <c r="KVD33" s="64"/>
      <c r="KVE33" s="64"/>
      <c r="KVF33" s="64"/>
      <c r="KVG33" s="64"/>
      <c r="KVH33" s="64"/>
      <c r="KVI33" s="64"/>
      <c r="KVJ33" s="64"/>
      <c r="KVK33" s="64"/>
      <c r="KVL33" s="64"/>
      <c r="KVM33" s="64"/>
      <c r="KVN33" s="64"/>
      <c r="KVO33" s="64"/>
      <c r="KVP33" s="64"/>
      <c r="KVQ33" s="64"/>
      <c r="KVR33" s="64"/>
      <c r="KVS33" s="64"/>
      <c r="KVT33" s="64"/>
      <c r="KVU33" s="64"/>
      <c r="KVV33" s="64"/>
      <c r="KVW33" s="64"/>
      <c r="KVX33" s="64"/>
      <c r="KVY33" s="64"/>
      <c r="KVZ33" s="64"/>
      <c r="KWA33" s="64"/>
      <c r="KWB33" s="64"/>
      <c r="KWC33" s="64"/>
      <c r="KWD33" s="64"/>
      <c r="KWE33" s="64"/>
      <c r="KWF33" s="64"/>
      <c r="KWG33" s="64"/>
      <c r="KWH33" s="64"/>
      <c r="KWI33" s="64"/>
      <c r="KWJ33" s="64"/>
      <c r="KWK33" s="64"/>
      <c r="KWL33" s="64"/>
      <c r="KWM33" s="64"/>
      <c r="KWN33" s="64"/>
      <c r="KWO33" s="64"/>
      <c r="KWP33" s="64"/>
      <c r="KWQ33" s="64"/>
      <c r="KWR33" s="64"/>
      <c r="KWS33" s="64"/>
      <c r="KWT33" s="64"/>
      <c r="KWU33" s="64"/>
      <c r="KWV33" s="64"/>
      <c r="KWW33" s="64"/>
      <c r="KWX33" s="64"/>
      <c r="KWY33" s="64"/>
      <c r="KWZ33" s="64"/>
      <c r="KXA33" s="64"/>
      <c r="KXB33" s="64"/>
      <c r="KXC33" s="64"/>
      <c r="KXD33" s="64"/>
      <c r="KXE33" s="64"/>
      <c r="KXF33" s="64"/>
      <c r="KXG33" s="64"/>
      <c r="KXH33" s="64"/>
      <c r="KXI33" s="64"/>
      <c r="KXJ33" s="64"/>
      <c r="KXK33" s="64"/>
      <c r="KXL33" s="64"/>
      <c r="KXM33" s="64"/>
      <c r="KXN33" s="64"/>
      <c r="KXO33" s="64"/>
      <c r="KXP33" s="64"/>
      <c r="KXQ33" s="64"/>
      <c r="KXR33" s="64"/>
      <c r="KXS33" s="64"/>
      <c r="KXT33" s="64"/>
      <c r="KXU33" s="64"/>
      <c r="KXV33" s="64"/>
      <c r="KXW33" s="64"/>
      <c r="KXX33" s="64"/>
      <c r="KXY33" s="64"/>
      <c r="KXZ33" s="64"/>
      <c r="KYA33" s="64"/>
      <c r="KYB33" s="64"/>
      <c r="KYC33" s="64"/>
      <c r="KYD33" s="64"/>
      <c r="KYE33" s="64"/>
      <c r="KYF33" s="64"/>
      <c r="KYG33" s="64"/>
      <c r="KYH33" s="64"/>
      <c r="KYI33" s="64"/>
      <c r="KYJ33" s="64"/>
      <c r="KYK33" s="64"/>
      <c r="KYL33" s="64"/>
      <c r="KYM33" s="64"/>
      <c r="KYN33" s="64"/>
      <c r="KYO33" s="64"/>
      <c r="KYP33" s="64"/>
      <c r="KYQ33" s="64"/>
      <c r="KYR33" s="64"/>
      <c r="KYS33" s="64"/>
      <c r="KYT33" s="64"/>
      <c r="KYU33" s="64"/>
      <c r="KYV33" s="64"/>
      <c r="KYW33" s="64"/>
      <c r="KYX33" s="64"/>
      <c r="KYY33" s="64"/>
      <c r="KYZ33" s="64"/>
      <c r="KZA33" s="64"/>
      <c r="KZB33" s="64"/>
      <c r="KZC33" s="64"/>
      <c r="KZD33" s="64"/>
      <c r="KZE33" s="64"/>
      <c r="KZF33" s="64"/>
      <c r="KZG33" s="64"/>
      <c r="KZH33" s="64"/>
      <c r="KZI33" s="64"/>
      <c r="KZJ33" s="64"/>
      <c r="KZK33" s="64"/>
      <c r="KZL33" s="64"/>
      <c r="KZM33" s="64"/>
      <c r="KZN33" s="64"/>
      <c r="KZO33" s="64"/>
      <c r="KZP33" s="64"/>
      <c r="KZQ33" s="64"/>
      <c r="KZR33" s="64"/>
      <c r="KZS33" s="64"/>
      <c r="KZT33" s="64"/>
      <c r="KZU33" s="64"/>
      <c r="KZV33" s="64"/>
      <c r="KZW33" s="64"/>
      <c r="KZX33" s="64"/>
      <c r="KZY33" s="64"/>
      <c r="KZZ33" s="64"/>
      <c r="LAA33" s="64"/>
      <c r="LAB33" s="64"/>
      <c r="LAC33" s="64"/>
      <c r="LAD33" s="64"/>
      <c r="LAE33" s="64"/>
      <c r="LAF33" s="64"/>
      <c r="LAG33" s="64"/>
      <c r="LAH33" s="64"/>
      <c r="LAI33" s="64"/>
      <c r="LAJ33" s="64"/>
      <c r="LAK33" s="64"/>
      <c r="LAL33" s="64"/>
      <c r="LAM33" s="64"/>
      <c r="LAN33" s="64"/>
      <c r="LAO33" s="64"/>
      <c r="LAP33" s="64"/>
      <c r="LAQ33" s="64"/>
      <c r="LAR33" s="64"/>
      <c r="LAS33" s="64"/>
      <c r="LAT33" s="64"/>
      <c r="LAU33" s="64"/>
      <c r="LAV33" s="64"/>
      <c r="LAW33" s="64"/>
      <c r="LAX33" s="64"/>
      <c r="LAY33" s="64"/>
      <c r="LAZ33" s="64"/>
      <c r="LBA33" s="64"/>
      <c r="LBB33" s="64"/>
      <c r="LBC33" s="64"/>
      <c r="LBD33" s="64"/>
      <c r="LBE33" s="64"/>
      <c r="LBF33" s="64"/>
      <c r="LBG33" s="64"/>
      <c r="LBH33" s="64"/>
      <c r="LBI33" s="64"/>
      <c r="LBJ33" s="64"/>
      <c r="LBK33" s="64"/>
      <c r="LBL33" s="64"/>
      <c r="LBM33" s="64"/>
      <c r="LBN33" s="64"/>
      <c r="LBO33" s="64"/>
      <c r="LBP33" s="64"/>
      <c r="LBQ33" s="64"/>
      <c r="LBR33" s="64"/>
      <c r="LBS33" s="64"/>
      <c r="LBT33" s="64"/>
      <c r="LBU33" s="64"/>
      <c r="LBV33" s="64"/>
      <c r="LBW33" s="64"/>
      <c r="LBX33" s="64"/>
      <c r="LBY33" s="64"/>
      <c r="LBZ33" s="64"/>
      <c r="LCA33" s="64"/>
      <c r="LCB33" s="64"/>
      <c r="LCC33" s="64"/>
      <c r="LCD33" s="64"/>
      <c r="LCE33" s="64"/>
      <c r="LCF33" s="64"/>
      <c r="LCG33" s="64"/>
      <c r="LCH33" s="64"/>
      <c r="LCI33" s="64"/>
      <c r="LCJ33" s="64"/>
      <c r="LCK33" s="64"/>
      <c r="LCL33" s="64"/>
      <c r="LCM33" s="64"/>
      <c r="LCN33" s="64"/>
      <c r="LCO33" s="64"/>
      <c r="LCP33" s="64"/>
      <c r="LCQ33" s="64"/>
      <c r="LCR33" s="64"/>
      <c r="LCS33" s="64"/>
      <c r="LCT33" s="64"/>
      <c r="LCU33" s="64"/>
      <c r="LCV33" s="64"/>
      <c r="LCW33" s="64"/>
      <c r="LCX33" s="64"/>
      <c r="LCY33" s="64"/>
      <c r="LCZ33" s="64"/>
      <c r="LDA33" s="64"/>
      <c r="LDB33" s="64"/>
      <c r="LDC33" s="64"/>
      <c r="LDD33" s="64"/>
      <c r="LDE33" s="64"/>
      <c r="LDF33" s="64"/>
      <c r="LDG33" s="64"/>
      <c r="LDH33" s="64"/>
      <c r="LDI33" s="64"/>
      <c r="LDJ33" s="64"/>
      <c r="LDK33" s="64"/>
      <c r="LDL33" s="64"/>
      <c r="LDM33" s="64"/>
      <c r="LDN33" s="64"/>
      <c r="LDO33" s="64"/>
      <c r="LDP33" s="64"/>
      <c r="LDQ33" s="64"/>
      <c r="LDR33" s="64"/>
      <c r="LDS33" s="64"/>
      <c r="LDT33" s="64"/>
      <c r="LDU33" s="64"/>
      <c r="LDV33" s="64"/>
      <c r="LDW33" s="64"/>
      <c r="LDX33" s="64"/>
      <c r="LDY33" s="64"/>
      <c r="LDZ33" s="64"/>
      <c r="LEA33" s="64"/>
      <c r="LEB33" s="64"/>
      <c r="LEC33" s="64"/>
      <c r="LED33" s="64"/>
      <c r="LEE33" s="64"/>
      <c r="LEF33" s="64"/>
      <c r="LEG33" s="64"/>
      <c r="LEH33" s="64"/>
      <c r="LEI33" s="64"/>
      <c r="LEJ33" s="64"/>
      <c r="LEK33" s="64"/>
      <c r="LEL33" s="64"/>
      <c r="LEM33" s="64"/>
      <c r="LEN33" s="64"/>
      <c r="LEO33" s="64"/>
      <c r="LEP33" s="64"/>
      <c r="LEQ33" s="64"/>
      <c r="LER33" s="64"/>
      <c r="LES33" s="64"/>
      <c r="LET33" s="64"/>
      <c r="LEU33" s="64"/>
      <c r="LEV33" s="64"/>
      <c r="LEW33" s="64"/>
      <c r="LEX33" s="64"/>
      <c r="LEY33" s="64"/>
      <c r="LEZ33" s="64"/>
      <c r="LFA33" s="64"/>
      <c r="LFB33" s="64"/>
      <c r="LFC33" s="64"/>
      <c r="LFD33" s="64"/>
      <c r="LFE33" s="64"/>
      <c r="LFF33" s="64"/>
      <c r="LFG33" s="64"/>
      <c r="LFH33" s="64"/>
      <c r="LFI33" s="64"/>
      <c r="LFJ33" s="64"/>
      <c r="LFK33" s="64"/>
      <c r="LFL33" s="64"/>
      <c r="LFM33" s="64"/>
      <c r="LFN33" s="64"/>
      <c r="LFO33" s="64"/>
      <c r="LFP33" s="64"/>
      <c r="LFQ33" s="64"/>
      <c r="LFR33" s="64"/>
      <c r="LFS33" s="64"/>
      <c r="LFT33" s="64"/>
      <c r="LFU33" s="64"/>
      <c r="LFV33" s="64"/>
      <c r="LFW33" s="64"/>
      <c r="LFX33" s="64"/>
      <c r="LFY33" s="64"/>
      <c r="LFZ33" s="64"/>
      <c r="LGA33" s="64"/>
      <c r="LGB33" s="64"/>
      <c r="LGC33" s="64"/>
      <c r="LGD33" s="64"/>
      <c r="LGE33" s="64"/>
      <c r="LGF33" s="64"/>
      <c r="LGG33" s="64"/>
      <c r="LGH33" s="64"/>
      <c r="LGI33" s="64"/>
      <c r="LGJ33" s="64"/>
      <c r="LGK33" s="64"/>
      <c r="LGL33" s="64"/>
      <c r="LGM33" s="64"/>
      <c r="LGN33" s="64"/>
      <c r="LGO33" s="64"/>
      <c r="LGP33" s="64"/>
      <c r="LGQ33" s="64"/>
      <c r="LGR33" s="64"/>
      <c r="LGS33" s="64"/>
      <c r="LGT33" s="64"/>
      <c r="LGU33" s="64"/>
      <c r="LGV33" s="64"/>
      <c r="LGW33" s="64"/>
      <c r="LGX33" s="64"/>
      <c r="LGY33" s="64"/>
      <c r="LGZ33" s="64"/>
      <c r="LHA33" s="64"/>
      <c r="LHB33" s="64"/>
      <c r="LHC33" s="64"/>
      <c r="LHD33" s="64"/>
      <c r="LHE33" s="64"/>
      <c r="LHF33" s="64"/>
      <c r="LHG33" s="64"/>
      <c r="LHH33" s="64"/>
      <c r="LHI33" s="64"/>
      <c r="LHJ33" s="64"/>
      <c r="LHK33" s="64"/>
      <c r="LHL33" s="64"/>
      <c r="LHM33" s="64"/>
      <c r="LHN33" s="64"/>
      <c r="LHO33" s="64"/>
      <c r="LHP33" s="64"/>
      <c r="LHQ33" s="64"/>
      <c r="LHR33" s="64"/>
      <c r="LHS33" s="64"/>
      <c r="LHT33" s="64"/>
      <c r="LHU33" s="64"/>
      <c r="LHV33" s="64"/>
      <c r="LHW33" s="64"/>
      <c r="LHX33" s="64"/>
      <c r="LHY33" s="64"/>
      <c r="LHZ33" s="64"/>
      <c r="LIA33" s="64"/>
      <c r="LIB33" s="64"/>
      <c r="LIC33" s="64"/>
      <c r="LID33" s="64"/>
      <c r="LIE33" s="64"/>
      <c r="LIF33" s="64"/>
      <c r="LIG33" s="64"/>
      <c r="LIH33" s="64"/>
      <c r="LII33" s="64"/>
      <c r="LIJ33" s="64"/>
      <c r="LIK33" s="64"/>
      <c r="LIL33" s="64"/>
      <c r="LIM33" s="64"/>
      <c r="LIN33" s="64"/>
      <c r="LIO33" s="64"/>
      <c r="LIP33" s="64"/>
      <c r="LIQ33" s="64"/>
      <c r="LIR33" s="64"/>
      <c r="LIS33" s="64"/>
      <c r="LIT33" s="64"/>
      <c r="LIU33" s="64"/>
      <c r="LIV33" s="64"/>
      <c r="LIW33" s="64"/>
      <c r="LIX33" s="64"/>
      <c r="LIY33" s="64"/>
      <c r="LIZ33" s="64"/>
      <c r="LJA33" s="64"/>
      <c r="LJB33" s="64"/>
      <c r="LJC33" s="64"/>
      <c r="LJD33" s="64"/>
      <c r="LJE33" s="64"/>
      <c r="LJF33" s="64"/>
      <c r="LJG33" s="64"/>
      <c r="LJH33" s="64"/>
      <c r="LJI33" s="64"/>
      <c r="LJJ33" s="64"/>
      <c r="LJK33" s="64"/>
      <c r="LJL33" s="64"/>
      <c r="LJM33" s="64"/>
      <c r="LJN33" s="64"/>
      <c r="LJO33" s="64"/>
      <c r="LJP33" s="64"/>
      <c r="LJQ33" s="64"/>
      <c r="LJR33" s="64"/>
      <c r="LJS33" s="64"/>
      <c r="LJT33" s="64"/>
      <c r="LJU33" s="64"/>
      <c r="LJV33" s="64"/>
      <c r="LJW33" s="64"/>
      <c r="LJX33" s="64"/>
      <c r="LJY33" s="64"/>
      <c r="LJZ33" s="64"/>
      <c r="LKA33" s="64"/>
      <c r="LKB33" s="64"/>
      <c r="LKC33" s="64"/>
      <c r="LKD33" s="64"/>
      <c r="LKE33" s="64"/>
      <c r="LKF33" s="64"/>
      <c r="LKG33" s="64"/>
      <c r="LKH33" s="64"/>
      <c r="LKI33" s="64"/>
      <c r="LKJ33" s="64"/>
      <c r="LKK33" s="64"/>
      <c r="LKL33" s="64"/>
      <c r="LKM33" s="64"/>
      <c r="LKN33" s="64"/>
      <c r="LKO33" s="64"/>
      <c r="LKP33" s="64"/>
      <c r="LKQ33" s="64"/>
      <c r="LKR33" s="64"/>
      <c r="LKS33" s="64"/>
      <c r="LKT33" s="64"/>
      <c r="LKU33" s="64"/>
      <c r="LKV33" s="64"/>
      <c r="LKW33" s="64"/>
      <c r="LKX33" s="64"/>
      <c r="LKY33" s="64"/>
      <c r="LKZ33" s="64"/>
      <c r="LLA33" s="64"/>
      <c r="LLB33" s="64"/>
      <c r="LLC33" s="64"/>
      <c r="LLD33" s="64"/>
      <c r="LLE33" s="64"/>
      <c r="LLF33" s="64"/>
      <c r="LLG33" s="64"/>
      <c r="LLH33" s="64"/>
      <c r="LLI33" s="64"/>
      <c r="LLJ33" s="64"/>
      <c r="LLK33" s="64"/>
      <c r="LLL33" s="64"/>
      <c r="LLM33" s="64"/>
      <c r="LLN33" s="64"/>
      <c r="LLO33" s="64"/>
      <c r="LLP33" s="64"/>
      <c r="LLQ33" s="64"/>
      <c r="LLR33" s="64"/>
      <c r="LLS33" s="64"/>
      <c r="LLT33" s="64"/>
      <c r="LLU33" s="64"/>
      <c r="LLV33" s="64"/>
      <c r="LLW33" s="64"/>
      <c r="LLX33" s="64"/>
      <c r="LLY33" s="64"/>
      <c r="LLZ33" s="64"/>
      <c r="LMA33" s="64"/>
      <c r="LMB33" s="64"/>
      <c r="LMC33" s="64"/>
      <c r="LMD33" s="64"/>
      <c r="LME33" s="64"/>
      <c r="LMF33" s="64"/>
      <c r="LMG33" s="64"/>
      <c r="LMH33" s="64"/>
      <c r="LMI33" s="64"/>
      <c r="LMJ33" s="64"/>
      <c r="LMK33" s="64"/>
      <c r="LML33" s="64"/>
      <c r="LMM33" s="64"/>
      <c r="LMN33" s="64"/>
      <c r="LMO33" s="64"/>
      <c r="LMP33" s="64"/>
      <c r="LMQ33" s="64"/>
      <c r="LMR33" s="64"/>
      <c r="LMS33" s="64"/>
      <c r="LMT33" s="64"/>
      <c r="LMU33" s="64"/>
      <c r="LMV33" s="64"/>
      <c r="LMW33" s="64"/>
      <c r="LMX33" s="64"/>
      <c r="LMY33" s="64"/>
      <c r="LMZ33" s="64"/>
      <c r="LNA33" s="64"/>
      <c r="LNB33" s="64"/>
      <c r="LNC33" s="64"/>
      <c r="LND33" s="64"/>
      <c r="LNE33" s="64"/>
      <c r="LNF33" s="64"/>
      <c r="LNG33" s="64"/>
      <c r="LNH33" s="64"/>
      <c r="LNI33" s="64"/>
      <c r="LNJ33" s="64"/>
      <c r="LNK33" s="64"/>
      <c r="LNL33" s="64"/>
      <c r="LNM33" s="64"/>
      <c r="LNN33" s="64"/>
      <c r="LNO33" s="64"/>
      <c r="LNP33" s="64"/>
      <c r="LNQ33" s="64"/>
      <c r="LNR33" s="64"/>
      <c r="LNS33" s="64"/>
      <c r="LNT33" s="64"/>
      <c r="LNU33" s="64"/>
      <c r="LNV33" s="64"/>
      <c r="LNW33" s="64"/>
      <c r="LNX33" s="64"/>
      <c r="LNY33" s="64"/>
      <c r="LNZ33" s="64"/>
      <c r="LOA33" s="64"/>
      <c r="LOB33" s="64"/>
      <c r="LOC33" s="64"/>
      <c r="LOD33" s="64"/>
      <c r="LOE33" s="64"/>
      <c r="LOF33" s="64"/>
      <c r="LOG33" s="64"/>
      <c r="LOH33" s="64"/>
      <c r="LOI33" s="64"/>
      <c r="LOJ33" s="64"/>
      <c r="LOK33" s="64"/>
      <c r="LOL33" s="64"/>
      <c r="LOM33" s="64"/>
      <c r="LON33" s="64"/>
      <c r="LOO33" s="64"/>
      <c r="LOP33" s="64"/>
      <c r="LOQ33" s="64"/>
      <c r="LOR33" s="64"/>
      <c r="LOS33" s="64"/>
      <c r="LOT33" s="64"/>
      <c r="LOU33" s="64"/>
      <c r="LOV33" s="64"/>
      <c r="LOW33" s="64"/>
      <c r="LOX33" s="64"/>
      <c r="LOY33" s="64"/>
      <c r="LOZ33" s="64"/>
      <c r="LPA33" s="64"/>
      <c r="LPB33" s="64"/>
      <c r="LPC33" s="64"/>
      <c r="LPD33" s="64"/>
      <c r="LPE33" s="64"/>
      <c r="LPF33" s="64"/>
      <c r="LPG33" s="64"/>
      <c r="LPH33" s="64"/>
      <c r="LPI33" s="64"/>
      <c r="LPJ33" s="64"/>
      <c r="LPK33" s="64"/>
      <c r="LPL33" s="64"/>
      <c r="LPM33" s="64"/>
      <c r="LPN33" s="64"/>
      <c r="LPO33" s="64"/>
      <c r="LPP33" s="64"/>
      <c r="LPQ33" s="64"/>
      <c r="LPR33" s="64"/>
      <c r="LPS33" s="64"/>
      <c r="LPT33" s="64"/>
      <c r="LPU33" s="64"/>
      <c r="LPV33" s="64"/>
      <c r="LPW33" s="64"/>
      <c r="LPX33" s="64"/>
      <c r="LPY33" s="64"/>
      <c r="LPZ33" s="64"/>
      <c r="LQA33" s="64"/>
      <c r="LQB33" s="64"/>
      <c r="LQC33" s="64"/>
      <c r="LQD33" s="64"/>
      <c r="LQE33" s="64"/>
      <c r="LQF33" s="64"/>
      <c r="LQG33" s="64"/>
      <c r="LQH33" s="64"/>
      <c r="LQI33" s="64"/>
      <c r="LQJ33" s="64"/>
      <c r="LQK33" s="64"/>
      <c r="LQL33" s="64"/>
      <c r="LQM33" s="64"/>
      <c r="LQN33" s="64"/>
      <c r="LQO33" s="64"/>
      <c r="LQP33" s="64"/>
      <c r="LQQ33" s="64"/>
      <c r="LQR33" s="64"/>
      <c r="LQS33" s="64"/>
      <c r="LQT33" s="64"/>
      <c r="LQU33" s="64"/>
      <c r="LQV33" s="64"/>
      <c r="LQW33" s="64"/>
      <c r="LQX33" s="64"/>
      <c r="LQY33" s="64"/>
      <c r="LQZ33" s="64"/>
      <c r="LRA33" s="64"/>
      <c r="LRB33" s="64"/>
      <c r="LRC33" s="64"/>
      <c r="LRD33" s="64"/>
      <c r="LRE33" s="64"/>
      <c r="LRF33" s="64"/>
      <c r="LRG33" s="64"/>
      <c r="LRH33" s="64"/>
      <c r="LRI33" s="64"/>
      <c r="LRJ33" s="64"/>
      <c r="LRK33" s="64"/>
      <c r="LRL33" s="64"/>
      <c r="LRM33" s="64"/>
      <c r="LRN33" s="64"/>
      <c r="LRO33" s="64"/>
      <c r="LRP33" s="64"/>
      <c r="LRQ33" s="64"/>
      <c r="LRR33" s="64"/>
      <c r="LRS33" s="64"/>
      <c r="LRT33" s="64"/>
      <c r="LRU33" s="64"/>
      <c r="LRV33" s="64"/>
      <c r="LRW33" s="64"/>
      <c r="LRX33" s="64"/>
      <c r="LRY33" s="64"/>
      <c r="LRZ33" s="64"/>
      <c r="LSA33" s="64"/>
      <c r="LSB33" s="64"/>
      <c r="LSC33" s="64"/>
      <c r="LSD33" s="64"/>
      <c r="LSE33" s="64"/>
      <c r="LSF33" s="64"/>
      <c r="LSG33" s="64"/>
      <c r="LSH33" s="64"/>
      <c r="LSI33" s="64"/>
      <c r="LSJ33" s="64"/>
      <c r="LSK33" s="64"/>
      <c r="LSL33" s="64"/>
      <c r="LSM33" s="64"/>
      <c r="LSN33" s="64"/>
      <c r="LSO33" s="64"/>
      <c r="LSP33" s="64"/>
      <c r="LSQ33" s="64"/>
      <c r="LSR33" s="64"/>
      <c r="LSS33" s="64"/>
      <c r="LST33" s="64"/>
      <c r="LSU33" s="64"/>
      <c r="LSV33" s="64"/>
      <c r="LSW33" s="64"/>
      <c r="LSX33" s="64"/>
      <c r="LSY33" s="64"/>
      <c r="LSZ33" s="64"/>
      <c r="LTA33" s="64"/>
      <c r="LTB33" s="64"/>
      <c r="LTC33" s="64"/>
      <c r="LTD33" s="64"/>
      <c r="LTE33" s="64"/>
      <c r="LTF33" s="64"/>
      <c r="LTG33" s="64"/>
      <c r="LTH33" s="64"/>
      <c r="LTI33" s="64"/>
      <c r="LTJ33" s="64"/>
      <c r="LTK33" s="64"/>
      <c r="LTL33" s="64"/>
      <c r="LTM33" s="64"/>
      <c r="LTN33" s="64"/>
      <c r="LTO33" s="64"/>
      <c r="LTP33" s="64"/>
      <c r="LTQ33" s="64"/>
      <c r="LTR33" s="64"/>
      <c r="LTS33" s="64"/>
      <c r="LTT33" s="64"/>
      <c r="LTU33" s="64"/>
      <c r="LTV33" s="64"/>
      <c r="LTW33" s="64"/>
      <c r="LTX33" s="64"/>
      <c r="LTY33" s="64"/>
      <c r="LTZ33" s="64"/>
      <c r="LUA33" s="64"/>
      <c r="LUB33" s="64"/>
      <c r="LUC33" s="64"/>
      <c r="LUD33" s="64"/>
      <c r="LUE33" s="64"/>
      <c r="LUF33" s="64"/>
      <c r="LUG33" s="64"/>
      <c r="LUH33" s="64"/>
      <c r="LUI33" s="64"/>
      <c r="LUJ33" s="64"/>
      <c r="LUK33" s="64"/>
      <c r="LUL33" s="64"/>
      <c r="LUM33" s="64"/>
      <c r="LUN33" s="64"/>
      <c r="LUO33" s="64"/>
      <c r="LUP33" s="64"/>
      <c r="LUQ33" s="64"/>
      <c r="LUR33" s="64"/>
      <c r="LUS33" s="64"/>
      <c r="LUT33" s="64"/>
      <c r="LUU33" s="64"/>
      <c r="LUV33" s="64"/>
      <c r="LUW33" s="64"/>
      <c r="LUX33" s="64"/>
      <c r="LUY33" s="64"/>
      <c r="LUZ33" s="64"/>
      <c r="LVA33" s="64"/>
      <c r="LVB33" s="64"/>
      <c r="LVC33" s="64"/>
      <c r="LVD33" s="64"/>
      <c r="LVE33" s="64"/>
      <c r="LVF33" s="64"/>
      <c r="LVG33" s="64"/>
      <c r="LVH33" s="64"/>
      <c r="LVI33" s="64"/>
      <c r="LVJ33" s="64"/>
      <c r="LVK33" s="64"/>
      <c r="LVL33" s="64"/>
      <c r="LVM33" s="64"/>
      <c r="LVN33" s="64"/>
      <c r="LVO33" s="64"/>
      <c r="LVP33" s="64"/>
      <c r="LVQ33" s="64"/>
      <c r="LVR33" s="64"/>
      <c r="LVS33" s="64"/>
      <c r="LVT33" s="64"/>
      <c r="LVU33" s="64"/>
      <c r="LVV33" s="64"/>
      <c r="LVW33" s="64"/>
      <c r="LVX33" s="64"/>
      <c r="LVY33" s="64"/>
      <c r="LVZ33" s="64"/>
      <c r="LWA33" s="64"/>
      <c r="LWB33" s="64"/>
      <c r="LWC33" s="64"/>
      <c r="LWD33" s="64"/>
      <c r="LWE33" s="64"/>
      <c r="LWF33" s="64"/>
      <c r="LWG33" s="64"/>
      <c r="LWH33" s="64"/>
      <c r="LWI33" s="64"/>
      <c r="LWJ33" s="64"/>
      <c r="LWK33" s="64"/>
      <c r="LWL33" s="64"/>
      <c r="LWM33" s="64"/>
      <c r="LWN33" s="64"/>
      <c r="LWO33" s="64"/>
      <c r="LWP33" s="64"/>
      <c r="LWQ33" s="64"/>
      <c r="LWR33" s="64"/>
      <c r="LWS33" s="64"/>
      <c r="LWT33" s="64"/>
      <c r="LWU33" s="64"/>
      <c r="LWV33" s="64"/>
      <c r="LWW33" s="64"/>
      <c r="LWX33" s="64"/>
      <c r="LWY33" s="64"/>
      <c r="LWZ33" s="64"/>
      <c r="LXA33" s="64"/>
      <c r="LXB33" s="64"/>
      <c r="LXC33" s="64"/>
      <c r="LXD33" s="64"/>
      <c r="LXE33" s="64"/>
      <c r="LXF33" s="64"/>
      <c r="LXG33" s="64"/>
      <c r="LXH33" s="64"/>
      <c r="LXI33" s="64"/>
      <c r="LXJ33" s="64"/>
      <c r="LXK33" s="64"/>
      <c r="LXL33" s="64"/>
      <c r="LXM33" s="64"/>
      <c r="LXN33" s="64"/>
      <c r="LXO33" s="64"/>
      <c r="LXP33" s="64"/>
      <c r="LXQ33" s="64"/>
      <c r="LXR33" s="64"/>
      <c r="LXS33" s="64"/>
      <c r="LXT33" s="64"/>
      <c r="LXU33" s="64"/>
      <c r="LXV33" s="64"/>
      <c r="LXW33" s="64"/>
      <c r="LXX33" s="64"/>
      <c r="LXY33" s="64"/>
      <c r="LXZ33" s="64"/>
      <c r="LYA33" s="64"/>
      <c r="LYB33" s="64"/>
      <c r="LYC33" s="64"/>
      <c r="LYD33" s="64"/>
      <c r="LYE33" s="64"/>
      <c r="LYF33" s="64"/>
      <c r="LYG33" s="64"/>
      <c r="LYH33" s="64"/>
      <c r="LYI33" s="64"/>
      <c r="LYJ33" s="64"/>
      <c r="LYK33" s="64"/>
      <c r="LYL33" s="64"/>
      <c r="LYM33" s="64"/>
      <c r="LYN33" s="64"/>
      <c r="LYO33" s="64"/>
      <c r="LYP33" s="64"/>
      <c r="LYQ33" s="64"/>
      <c r="LYR33" s="64"/>
      <c r="LYS33" s="64"/>
      <c r="LYT33" s="64"/>
      <c r="LYU33" s="64"/>
      <c r="LYV33" s="64"/>
      <c r="LYW33" s="64"/>
      <c r="LYX33" s="64"/>
      <c r="LYY33" s="64"/>
      <c r="LYZ33" s="64"/>
      <c r="LZA33" s="64"/>
      <c r="LZB33" s="64"/>
      <c r="LZC33" s="64"/>
      <c r="LZD33" s="64"/>
      <c r="LZE33" s="64"/>
      <c r="LZF33" s="64"/>
      <c r="LZG33" s="64"/>
      <c r="LZH33" s="64"/>
      <c r="LZI33" s="64"/>
      <c r="LZJ33" s="64"/>
      <c r="LZK33" s="64"/>
      <c r="LZL33" s="64"/>
      <c r="LZM33" s="64"/>
      <c r="LZN33" s="64"/>
      <c r="LZO33" s="64"/>
      <c r="LZP33" s="64"/>
      <c r="LZQ33" s="64"/>
      <c r="LZR33" s="64"/>
      <c r="LZS33" s="64"/>
      <c r="LZT33" s="64"/>
      <c r="LZU33" s="64"/>
      <c r="LZV33" s="64"/>
      <c r="LZW33" s="64"/>
      <c r="LZX33" s="64"/>
      <c r="LZY33" s="64"/>
      <c r="LZZ33" s="64"/>
      <c r="MAA33" s="64"/>
      <c r="MAB33" s="64"/>
      <c r="MAC33" s="64"/>
      <c r="MAD33" s="64"/>
      <c r="MAE33" s="64"/>
      <c r="MAF33" s="64"/>
      <c r="MAG33" s="64"/>
      <c r="MAH33" s="64"/>
      <c r="MAI33" s="64"/>
      <c r="MAJ33" s="64"/>
      <c r="MAK33" s="64"/>
      <c r="MAL33" s="64"/>
      <c r="MAM33" s="64"/>
      <c r="MAN33" s="64"/>
      <c r="MAO33" s="64"/>
      <c r="MAP33" s="64"/>
      <c r="MAQ33" s="64"/>
      <c r="MAR33" s="64"/>
      <c r="MAS33" s="64"/>
      <c r="MAT33" s="64"/>
      <c r="MAU33" s="64"/>
      <c r="MAV33" s="64"/>
      <c r="MAW33" s="64"/>
      <c r="MAX33" s="64"/>
      <c r="MAY33" s="64"/>
      <c r="MAZ33" s="64"/>
      <c r="MBA33" s="64"/>
      <c r="MBB33" s="64"/>
      <c r="MBC33" s="64"/>
      <c r="MBD33" s="64"/>
      <c r="MBE33" s="64"/>
      <c r="MBF33" s="64"/>
      <c r="MBG33" s="64"/>
      <c r="MBH33" s="64"/>
      <c r="MBI33" s="64"/>
      <c r="MBJ33" s="64"/>
      <c r="MBK33" s="64"/>
      <c r="MBL33" s="64"/>
      <c r="MBM33" s="64"/>
      <c r="MBN33" s="64"/>
      <c r="MBO33" s="64"/>
      <c r="MBP33" s="64"/>
      <c r="MBQ33" s="64"/>
      <c r="MBR33" s="64"/>
      <c r="MBS33" s="64"/>
      <c r="MBT33" s="64"/>
      <c r="MBU33" s="64"/>
      <c r="MBV33" s="64"/>
      <c r="MBW33" s="64"/>
      <c r="MBX33" s="64"/>
      <c r="MBY33" s="64"/>
      <c r="MBZ33" s="64"/>
      <c r="MCA33" s="64"/>
      <c r="MCB33" s="64"/>
      <c r="MCC33" s="64"/>
      <c r="MCD33" s="64"/>
      <c r="MCE33" s="64"/>
      <c r="MCF33" s="64"/>
      <c r="MCG33" s="64"/>
      <c r="MCH33" s="64"/>
      <c r="MCI33" s="64"/>
      <c r="MCJ33" s="64"/>
      <c r="MCK33" s="64"/>
      <c r="MCL33" s="64"/>
      <c r="MCM33" s="64"/>
      <c r="MCN33" s="64"/>
      <c r="MCO33" s="64"/>
      <c r="MCP33" s="64"/>
      <c r="MCQ33" s="64"/>
      <c r="MCR33" s="64"/>
      <c r="MCS33" s="64"/>
      <c r="MCT33" s="64"/>
      <c r="MCU33" s="64"/>
      <c r="MCV33" s="64"/>
      <c r="MCW33" s="64"/>
      <c r="MCX33" s="64"/>
      <c r="MCY33" s="64"/>
      <c r="MCZ33" s="64"/>
      <c r="MDA33" s="64"/>
      <c r="MDB33" s="64"/>
      <c r="MDC33" s="64"/>
      <c r="MDD33" s="64"/>
      <c r="MDE33" s="64"/>
      <c r="MDF33" s="64"/>
      <c r="MDG33" s="64"/>
      <c r="MDH33" s="64"/>
      <c r="MDI33" s="64"/>
      <c r="MDJ33" s="64"/>
      <c r="MDK33" s="64"/>
      <c r="MDL33" s="64"/>
      <c r="MDM33" s="64"/>
      <c r="MDN33" s="64"/>
      <c r="MDO33" s="64"/>
      <c r="MDP33" s="64"/>
      <c r="MDQ33" s="64"/>
      <c r="MDR33" s="64"/>
      <c r="MDS33" s="64"/>
      <c r="MDT33" s="64"/>
      <c r="MDU33" s="64"/>
      <c r="MDV33" s="64"/>
      <c r="MDW33" s="64"/>
      <c r="MDX33" s="64"/>
      <c r="MDY33" s="64"/>
      <c r="MDZ33" s="64"/>
      <c r="MEA33" s="64"/>
      <c r="MEB33" s="64"/>
      <c r="MEC33" s="64"/>
      <c r="MED33" s="64"/>
      <c r="MEE33" s="64"/>
      <c r="MEF33" s="64"/>
      <c r="MEG33" s="64"/>
      <c r="MEH33" s="64"/>
      <c r="MEI33" s="64"/>
      <c r="MEJ33" s="64"/>
      <c r="MEK33" s="64"/>
      <c r="MEL33" s="64"/>
      <c r="MEM33" s="64"/>
      <c r="MEN33" s="64"/>
      <c r="MEO33" s="64"/>
      <c r="MEP33" s="64"/>
      <c r="MEQ33" s="64"/>
      <c r="MER33" s="64"/>
      <c r="MES33" s="64"/>
      <c r="MET33" s="64"/>
      <c r="MEU33" s="64"/>
      <c r="MEV33" s="64"/>
      <c r="MEW33" s="64"/>
      <c r="MEX33" s="64"/>
      <c r="MEY33" s="64"/>
      <c r="MEZ33" s="64"/>
      <c r="MFA33" s="64"/>
      <c r="MFB33" s="64"/>
      <c r="MFC33" s="64"/>
      <c r="MFD33" s="64"/>
      <c r="MFE33" s="64"/>
      <c r="MFF33" s="64"/>
      <c r="MFG33" s="64"/>
      <c r="MFH33" s="64"/>
      <c r="MFI33" s="64"/>
      <c r="MFJ33" s="64"/>
      <c r="MFK33" s="64"/>
      <c r="MFL33" s="64"/>
      <c r="MFM33" s="64"/>
      <c r="MFN33" s="64"/>
      <c r="MFO33" s="64"/>
      <c r="MFP33" s="64"/>
      <c r="MFQ33" s="64"/>
      <c r="MFR33" s="64"/>
      <c r="MFS33" s="64"/>
      <c r="MFT33" s="64"/>
      <c r="MFU33" s="64"/>
      <c r="MFV33" s="64"/>
      <c r="MFW33" s="64"/>
      <c r="MFX33" s="64"/>
      <c r="MFY33" s="64"/>
      <c r="MFZ33" s="64"/>
      <c r="MGA33" s="64"/>
      <c r="MGB33" s="64"/>
      <c r="MGC33" s="64"/>
      <c r="MGD33" s="64"/>
      <c r="MGE33" s="64"/>
      <c r="MGF33" s="64"/>
      <c r="MGG33" s="64"/>
      <c r="MGH33" s="64"/>
      <c r="MGI33" s="64"/>
      <c r="MGJ33" s="64"/>
      <c r="MGK33" s="64"/>
      <c r="MGL33" s="64"/>
      <c r="MGM33" s="64"/>
      <c r="MGN33" s="64"/>
      <c r="MGO33" s="64"/>
      <c r="MGP33" s="64"/>
      <c r="MGQ33" s="64"/>
      <c r="MGR33" s="64"/>
      <c r="MGS33" s="64"/>
      <c r="MGT33" s="64"/>
      <c r="MGU33" s="64"/>
      <c r="MGV33" s="64"/>
      <c r="MGW33" s="64"/>
      <c r="MGX33" s="64"/>
      <c r="MGY33" s="64"/>
      <c r="MGZ33" s="64"/>
      <c r="MHA33" s="64"/>
      <c r="MHB33" s="64"/>
      <c r="MHC33" s="64"/>
      <c r="MHD33" s="64"/>
      <c r="MHE33" s="64"/>
      <c r="MHF33" s="64"/>
      <c r="MHG33" s="64"/>
      <c r="MHH33" s="64"/>
      <c r="MHI33" s="64"/>
      <c r="MHJ33" s="64"/>
      <c r="MHK33" s="64"/>
      <c r="MHL33" s="64"/>
      <c r="MHM33" s="64"/>
      <c r="MHN33" s="64"/>
      <c r="MHO33" s="64"/>
      <c r="MHP33" s="64"/>
      <c r="MHQ33" s="64"/>
      <c r="MHR33" s="64"/>
      <c r="MHS33" s="64"/>
      <c r="MHT33" s="64"/>
      <c r="MHU33" s="64"/>
      <c r="MHV33" s="64"/>
      <c r="MHW33" s="64"/>
      <c r="MHX33" s="64"/>
      <c r="MHY33" s="64"/>
      <c r="MHZ33" s="64"/>
      <c r="MIA33" s="64"/>
      <c r="MIB33" s="64"/>
      <c r="MIC33" s="64"/>
      <c r="MID33" s="64"/>
      <c r="MIE33" s="64"/>
      <c r="MIF33" s="64"/>
      <c r="MIG33" s="64"/>
      <c r="MIH33" s="64"/>
      <c r="MII33" s="64"/>
      <c r="MIJ33" s="64"/>
      <c r="MIK33" s="64"/>
      <c r="MIL33" s="64"/>
      <c r="MIM33" s="64"/>
      <c r="MIN33" s="64"/>
      <c r="MIO33" s="64"/>
      <c r="MIP33" s="64"/>
      <c r="MIQ33" s="64"/>
      <c r="MIR33" s="64"/>
      <c r="MIS33" s="64"/>
      <c r="MIT33" s="64"/>
      <c r="MIU33" s="64"/>
      <c r="MIV33" s="64"/>
      <c r="MIW33" s="64"/>
      <c r="MIX33" s="64"/>
      <c r="MIY33" s="64"/>
      <c r="MIZ33" s="64"/>
      <c r="MJA33" s="64"/>
      <c r="MJB33" s="64"/>
      <c r="MJC33" s="64"/>
      <c r="MJD33" s="64"/>
      <c r="MJE33" s="64"/>
      <c r="MJF33" s="64"/>
      <c r="MJG33" s="64"/>
      <c r="MJH33" s="64"/>
      <c r="MJI33" s="64"/>
      <c r="MJJ33" s="64"/>
      <c r="MJK33" s="64"/>
      <c r="MJL33" s="64"/>
      <c r="MJM33" s="64"/>
      <c r="MJN33" s="64"/>
      <c r="MJO33" s="64"/>
      <c r="MJP33" s="64"/>
      <c r="MJQ33" s="64"/>
      <c r="MJR33" s="64"/>
      <c r="MJS33" s="64"/>
      <c r="MJT33" s="64"/>
      <c r="MJU33" s="64"/>
      <c r="MJV33" s="64"/>
      <c r="MJW33" s="64"/>
      <c r="MJX33" s="64"/>
      <c r="MJY33" s="64"/>
      <c r="MJZ33" s="64"/>
      <c r="MKA33" s="64"/>
      <c r="MKB33" s="64"/>
      <c r="MKC33" s="64"/>
      <c r="MKD33" s="64"/>
      <c r="MKE33" s="64"/>
      <c r="MKF33" s="64"/>
      <c r="MKG33" s="64"/>
      <c r="MKH33" s="64"/>
      <c r="MKI33" s="64"/>
      <c r="MKJ33" s="64"/>
      <c r="MKK33" s="64"/>
      <c r="MKL33" s="64"/>
      <c r="MKM33" s="64"/>
      <c r="MKN33" s="64"/>
      <c r="MKO33" s="64"/>
      <c r="MKP33" s="64"/>
      <c r="MKQ33" s="64"/>
      <c r="MKR33" s="64"/>
      <c r="MKS33" s="64"/>
      <c r="MKT33" s="64"/>
      <c r="MKU33" s="64"/>
      <c r="MKV33" s="64"/>
      <c r="MKW33" s="64"/>
      <c r="MKX33" s="64"/>
      <c r="MKY33" s="64"/>
      <c r="MKZ33" s="64"/>
      <c r="MLA33" s="64"/>
      <c r="MLB33" s="64"/>
      <c r="MLC33" s="64"/>
      <c r="MLD33" s="64"/>
      <c r="MLE33" s="64"/>
      <c r="MLF33" s="64"/>
      <c r="MLG33" s="64"/>
      <c r="MLH33" s="64"/>
      <c r="MLI33" s="64"/>
      <c r="MLJ33" s="64"/>
      <c r="MLK33" s="64"/>
      <c r="MLL33" s="64"/>
      <c r="MLM33" s="64"/>
      <c r="MLN33" s="64"/>
      <c r="MLO33" s="64"/>
      <c r="MLP33" s="64"/>
      <c r="MLQ33" s="64"/>
      <c r="MLR33" s="64"/>
      <c r="MLS33" s="64"/>
      <c r="MLT33" s="64"/>
      <c r="MLU33" s="64"/>
      <c r="MLV33" s="64"/>
      <c r="MLW33" s="64"/>
      <c r="MLX33" s="64"/>
      <c r="MLY33" s="64"/>
      <c r="MLZ33" s="64"/>
      <c r="MMA33" s="64"/>
      <c r="MMB33" s="64"/>
      <c r="MMC33" s="64"/>
      <c r="MMD33" s="64"/>
      <c r="MME33" s="64"/>
      <c r="MMF33" s="64"/>
      <c r="MMG33" s="64"/>
      <c r="MMH33" s="64"/>
      <c r="MMI33" s="64"/>
      <c r="MMJ33" s="64"/>
      <c r="MMK33" s="64"/>
      <c r="MML33" s="64"/>
      <c r="MMM33" s="64"/>
      <c r="MMN33" s="64"/>
      <c r="MMO33" s="64"/>
      <c r="MMP33" s="64"/>
      <c r="MMQ33" s="64"/>
      <c r="MMR33" s="64"/>
      <c r="MMS33" s="64"/>
      <c r="MMT33" s="64"/>
      <c r="MMU33" s="64"/>
      <c r="MMV33" s="64"/>
      <c r="MMW33" s="64"/>
      <c r="MMX33" s="64"/>
      <c r="MMY33" s="64"/>
      <c r="MMZ33" s="64"/>
      <c r="MNA33" s="64"/>
      <c r="MNB33" s="64"/>
      <c r="MNC33" s="64"/>
      <c r="MND33" s="64"/>
      <c r="MNE33" s="64"/>
      <c r="MNF33" s="64"/>
      <c r="MNG33" s="64"/>
      <c r="MNH33" s="64"/>
      <c r="MNI33" s="64"/>
      <c r="MNJ33" s="64"/>
      <c r="MNK33" s="64"/>
      <c r="MNL33" s="64"/>
      <c r="MNM33" s="64"/>
      <c r="MNN33" s="64"/>
      <c r="MNO33" s="64"/>
      <c r="MNP33" s="64"/>
      <c r="MNQ33" s="64"/>
      <c r="MNR33" s="64"/>
      <c r="MNS33" s="64"/>
      <c r="MNT33" s="64"/>
      <c r="MNU33" s="64"/>
      <c r="MNV33" s="64"/>
      <c r="MNW33" s="64"/>
      <c r="MNX33" s="64"/>
      <c r="MNY33" s="64"/>
      <c r="MNZ33" s="64"/>
      <c r="MOA33" s="64"/>
      <c r="MOB33" s="64"/>
      <c r="MOC33" s="64"/>
      <c r="MOD33" s="64"/>
      <c r="MOE33" s="64"/>
      <c r="MOF33" s="64"/>
      <c r="MOG33" s="64"/>
      <c r="MOH33" s="64"/>
      <c r="MOI33" s="64"/>
      <c r="MOJ33" s="64"/>
      <c r="MOK33" s="64"/>
      <c r="MOL33" s="64"/>
      <c r="MOM33" s="64"/>
      <c r="MON33" s="64"/>
      <c r="MOO33" s="64"/>
      <c r="MOP33" s="64"/>
      <c r="MOQ33" s="64"/>
      <c r="MOR33" s="64"/>
      <c r="MOS33" s="64"/>
      <c r="MOT33" s="64"/>
      <c r="MOU33" s="64"/>
      <c r="MOV33" s="64"/>
      <c r="MOW33" s="64"/>
      <c r="MOX33" s="64"/>
      <c r="MOY33" s="64"/>
      <c r="MOZ33" s="64"/>
      <c r="MPA33" s="64"/>
      <c r="MPB33" s="64"/>
      <c r="MPC33" s="64"/>
      <c r="MPD33" s="64"/>
      <c r="MPE33" s="64"/>
      <c r="MPF33" s="64"/>
      <c r="MPG33" s="64"/>
      <c r="MPH33" s="64"/>
      <c r="MPI33" s="64"/>
      <c r="MPJ33" s="64"/>
      <c r="MPK33" s="64"/>
      <c r="MPL33" s="64"/>
      <c r="MPM33" s="64"/>
      <c r="MPN33" s="64"/>
      <c r="MPO33" s="64"/>
      <c r="MPP33" s="64"/>
      <c r="MPQ33" s="64"/>
      <c r="MPR33" s="64"/>
      <c r="MPS33" s="64"/>
      <c r="MPT33" s="64"/>
      <c r="MPU33" s="64"/>
      <c r="MPV33" s="64"/>
      <c r="MPW33" s="64"/>
      <c r="MPX33" s="64"/>
      <c r="MPY33" s="64"/>
      <c r="MPZ33" s="64"/>
      <c r="MQA33" s="64"/>
      <c r="MQB33" s="64"/>
      <c r="MQC33" s="64"/>
      <c r="MQD33" s="64"/>
      <c r="MQE33" s="64"/>
      <c r="MQF33" s="64"/>
      <c r="MQG33" s="64"/>
      <c r="MQH33" s="64"/>
      <c r="MQI33" s="64"/>
      <c r="MQJ33" s="64"/>
      <c r="MQK33" s="64"/>
      <c r="MQL33" s="64"/>
      <c r="MQM33" s="64"/>
      <c r="MQN33" s="64"/>
      <c r="MQO33" s="64"/>
      <c r="MQP33" s="64"/>
      <c r="MQQ33" s="64"/>
      <c r="MQR33" s="64"/>
      <c r="MQS33" s="64"/>
      <c r="MQT33" s="64"/>
      <c r="MQU33" s="64"/>
      <c r="MQV33" s="64"/>
      <c r="MQW33" s="64"/>
      <c r="MQX33" s="64"/>
      <c r="MQY33" s="64"/>
      <c r="MQZ33" s="64"/>
      <c r="MRA33" s="64"/>
      <c r="MRB33" s="64"/>
      <c r="MRC33" s="64"/>
      <c r="MRD33" s="64"/>
      <c r="MRE33" s="64"/>
      <c r="MRF33" s="64"/>
      <c r="MRG33" s="64"/>
      <c r="MRH33" s="64"/>
      <c r="MRI33" s="64"/>
      <c r="MRJ33" s="64"/>
      <c r="MRK33" s="64"/>
      <c r="MRL33" s="64"/>
      <c r="MRM33" s="64"/>
      <c r="MRN33" s="64"/>
      <c r="MRO33" s="64"/>
      <c r="MRP33" s="64"/>
      <c r="MRQ33" s="64"/>
      <c r="MRR33" s="64"/>
      <c r="MRS33" s="64"/>
      <c r="MRT33" s="64"/>
      <c r="MRU33" s="64"/>
      <c r="MRV33" s="64"/>
      <c r="MRW33" s="64"/>
      <c r="MRX33" s="64"/>
      <c r="MRY33" s="64"/>
      <c r="MRZ33" s="64"/>
      <c r="MSA33" s="64"/>
      <c r="MSB33" s="64"/>
      <c r="MSC33" s="64"/>
      <c r="MSD33" s="64"/>
      <c r="MSE33" s="64"/>
      <c r="MSF33" s="64"/>
      <c r="MSG33" s="64"/>
      <c r="MSH33" s="64"/>
      <c r="MSI33" s="64"/>
      <c r="MSJ33" s="64"/>
      <c r="MSK33" s="64"/>
      <c r="MSL33" s="64"/>
      <c r="MSM33" s="64"/>
      <c r="MSN33" s="64"/>
      <c r="MSO33" s="64"/>
      <c r="MSP33" s="64"/>
      <c r="MSQ33" s="64"/>
      <c r="MSR33" s="64"/>
      <c r="MSS33" s="64"/>
      <c r="MST33" s="64"/>
      <c r="MSU33" s="64"/>
      <c r="MSV33" s="64"/>
      <c r="MSW33" s="64"/>
      <c r="MSX33" s="64"/>
      <c r="MSY33" s="64"/>
      <c r="MSZ33" s="64"/>
      <c r="MTA33" s="64"/>
      <c r="MTB33" s="64"/>
      <c r="MTC33" s="64"/>
      <c r="MTD33" s="64"/>
      <c r="MTE33" s="64"/>
      <c r="MTF33" s="64"/>
      <c r="MTG33" s="64"/>
      <c r="MTH33" s="64"/>
      <c r="MTI33" s="64"/>
      <c r="MTJ33" s="64"/>
      <c r="MTK33" s="64"/>
      <c r="MTL33" s="64"/>
      <c r="MTM33" s="64"/>
      <c r="MTN33" s="64"/>
      <c r="MTO33" s="64"/>
      <c r="MTP33" s="64"/>
      <c r="MTQ33" s="64"/>
      <c r="MTR33" s="64"/>
      <c r="MTS33" s="64"/>
      <c r="MTT33" s="64"/>
      <c r="MTU33" s="64"/>
      <c r="MTV33" s="64"/>
      <c r="MTW33" s="64"/>
      <c r="MTX33" s="64"/>
      <c r="MTY33" s="64"/>
      <c r="MTZ33" s="64"/>
      <c r="MUA33" s="64"/>
      <c r="MUB33" s="64"/>
      <c r="MUC33" s="64"/>
      <c r="MUD33" s="64"/>
      <c r="MUE33" s="64"/>
      <c r="MUF33" s="64"/>
      <c r="MUG33" s="64"/>
      <c r="MUH33" s="64"/>
      <c r="MUI33" s="64"/>
      <c r="MUJ33" s="64"/>
      <c r="MUK33" s="64"/>
      <c r="MUL33" s="64"/>
      <c r="MUM33" s="64"/>
      <c r="MUN33" s="64"/>
      <c r="MUO33" s="64"/>
      <c r="MUP33" s="64"/>
      <c r="MUQ33" s="64"/>
      <c r="MUR33" s="64"/>
      <c r="MUS33" s="64"/>
      <c r="MUT33" s="64"/>
      <c r="MUU33" s="64"/>
      <c r="MUV33" s="64"/>
      <c r="MUW33" s="64"/>
      <c r="MUX33" s="64"/>
      <c r="MUY33" s="64"/>
      <c r="MUZ33" s="64"/>
      <c r="MVA33" s="64"/>
      <c r="MVB33" s="64"/>
      <c r="MVC33" s="64"/>
      <c r="MVD33" s="64"/>
      <c r="MVE33" s="64"/>
      <c r="MVF33" s="64"/>
      <c r="MVG33" s="64"/>
      <c r="MVH33" s="64"/>
      <c r="MVI33" s="64"/>
      <c r="MVJ33" s="64"/>
      <c r="MVK33" s="64"/>
      <c r="MVL33" s="64"/>
      <c r="MVM33" s="64"/>
      <c r="MVN33" s="64"/>
      <c r="MVO33" s="64"/>
      <c r="MVP33" s="64"/>
      <c r="MVQ33" s="64"/>
      <c r="MVR33" s="64"/>
      <c r="MVS33" s="64"/>
      <c r="MVT33" s="64"/>
      <c r="MVU33" s="64"/>
      <c r="MVV33" s="64"/>
      <c r="MVW33" s="64"/>
      <c r="MVX33" s="64"/>
      <c r="MVY33" s="64"/>
      <c r="MVZ33" s="64"/>
      <c r="MWA33" s="64"/>
      <c r="MWB33" s="64"/>
      <c r="MWC33" s="64"/>
      <c r="MWD33" s="64"/>
      <c r="MWE33" s="64"/>
      <c r="MWF33" s="64"/>
      <c r="MWG33" s="64"/>
      <c r="MWH33" s="64"/>
      <c r="MWI33" s="64"/>
      <c r="MWJ33" s="64"/>
      <c r="MWK33" s="64"/>
      <c r="MWL33" s="64"/>
      <c r="MWM33" s="64"/>
      <c r="MWN33" s="64"/>
      <c r="MWO33" s="64"/>
      <c r="MWP33" s="64"/>
      <c r="MWQ33" s="64"/>
      <c r="MWR33" s="64"/>
      <c r="MWS33" s="64"/>
      <c r="MWT33" s="64"/>
      <c r="MWU33" s="64"/>
      <c r="MWV33" s="64"/>
      <c r="MWW33" s="64"/>
      <c r="MWX33" s="64"/>
      <c r="MWY33" s="64"/>
      <c r="MWZ33" s="64"/>
      <c r="MXA33" s="64"/>
      <c r="MXB33" s="64"/>
      <c r="MXC33" s="64"/>
      <c r="MXD33" s="64"/>
      <c r="MXE33" s="64"/>
      <c r="MXF33" s="64"/>
      <c r="MXG33" s="64"/>
      <c r="MXH33" s="64"/>
      <c r="MXI33" s="64"/>
      <c r="MXJ33" s="64"/>
      <c r="MXK33" s="64"/>
      <c r="MXL33" s="64"/>
      <c r="MXM33" s="64"/>
      <c r="MXN33" s="64"/>
      <c r="MXO33" s="64"/>
      <c r="MXP33" s="64"/>
      <c r="MXQ33" s="64"/>
      <c r="MXR33" s="64"/>
      <c r="MXS33" s="64"/>
      <c r="MXT33" s="64"/>
      <c r="MXU33" s="64"/>
      <c r="MXV33" s="64"/>
      <c r="MXW33" s="64"/>
      <c r="MXX33" s="64"/>
      <c r="MXY33" s="64"/>
      <c r="MXZ33" s="64"/>
      <c r="MYA33" s="64"/>
      <c r="MYB33" s="64"/>
      <c r="MYC33" s="64"/>
      <c r="MYD33" s="64"/>
      <c r="MYE33" s="64"/>
      <c r="MYF33" s="64"/>
      <c r="MYG33" s="64"/>
      <c r="MYH33" s="64"/>
      <c r="MYI33" s="64"/>
      <c r="MYJ33" s="64"/>
      <c r="MYK33" s="64"/>
      <c r="MYL33" s="64"/>
      <c r="MYM33" s="64"/>
      <c r="MYN33" s="64"/>
      <c r="MYO33" s="64"/>
      <c r="MYP33" s="64"/>
      <c r="MYQ33" s="64"/>
      <c r="MYR33" s="64"/>
      <c r="MYS33" s="64"/>
      <c r="MYT33" s="64"/>
      <c r="MYU33" s="64"/>
      <c r="MYV33" s="64"/>
      <c r="MYW33" s="64"/>
      <c r="MYX33" s="64"/>
      <c r="MYY33" s="64"/>
      <c r="MYZ33" s="64"/>
      <c r="MZA33" s="64"/>
      <c r="MZB33" s="64"/>
      <c r="MZC33" s="64"/>
      <c r="MZD33" s="64"/>
      <c r="MZE33" s="64"/>
      <c r="MZF33" s="64"/>
      <c r="MZG33" s="64"/>
      <c r="MZH33" s="64"/>
      <c r="MZI33" s="64"/>
      <c r="MZJ33" s="64"/>
      <c r="MZK33" s="64"/>
      <c r="MZL33" s="64"/>
      <c r="MZM33" s="64"/>
      <c r="MZN33" s="64"/>
      <c r="MZO33" s="64"/>
      <c r="MZP33" s="64"/>
      <c r="MZQ33" s="64"/>
      <c r="MZR33" s="64"/>
      <c r="MZS33" s="64"/>
      <c r="MZT33" s="64"/>
      <c r="MZU33" s="64"/>
      <c r="MZV33" s="64"/>
      <c r="MZW33" s="64"/>
      <c r="MZX33" s="64"/>
      <c r="MZY33" s="64"/>
      <c r="MZZ33" s="64"/>
      <c r="NAA33" s="64"/>
      <c r="NAB33" s="64"/>
      <c r="NAC33" s="64"/>
      <c r="NAD33" s="64"/>
      <c r="NAE33" s="64"/>
      <c r="NAF33" s="64"/>
      <c r="NAG33" s="64"/>
      <c r="NAH33" s="64"/>
      <c r="NAI33" s="64"/>
      <c r="NAJ33" s="64"/>
      <c r="NAK33" s="64"/>
      <c r="NAL33" s="64"/>
      <c r="NAM33" s="64"/>
      <c r="NAN33" s="64"/>
      <c r="NAO33" s="64"/>
      <c r="NAP33" s="64"/>
      <c r="NAQ33" s="64"/>
      <c r="NAR33" s="64"/>
      <c r="NAS33" s="64"/>
      <c r="NAT33" s="64"/>
      <c r="NAU33" s="64"/>
      <c r="NAV33" s="64"/>
      <c r="NAW33" s="64"/>
      <c r="NAX33" s="64"/>
      <c r="NAY33" s="64"/>
      <c r="NAZ33" s="64"/>
      <c r="NBA33" s="64"/>
      <c r="NBB33" s="64"/>
      <c r="NBC33" s="64"/>
      <c r="NBD33" s="64"/>
      <c r="NBE33" s="64"/>
      <c r="NBF33" s="64"/>
      <c r="NBG33" s="64"/>
      <c r="NBH33" s="64"/>
      <c r="NBI33" s="64"/>
      <c r="NBJ33" s="64"/>
      <c r="NBK33" s="64"/>
      <c r="NBL33" s="64"/>
      <c r="NBM33" s="64"/>
      <c r="NBN33" s="64"/>
      <c r="NBO33" s="64"/>
      <c r="NBP33" s="64"/>
      <c r="NBQ33" s="64"/>
      <c r="NBR33" s="64"/>
      <c r="NBS33" s="64"/>
      <c r="NBT33" s="64"/>
      <c r="NBU33" s="64"/>
      <c r="NBV33" s="64"/>
      <c r="NBW33" s="64"/>
      <c r="NBX33" s="64"/>
      <c r="NBY33" s="64"/>
      <c r="NBZ33" s="64"/>
      <c r="NCA33" s="64"/>
      <c r="NCB33" s="64"/>
      <c r="NCC33" s="64"/>
      <c r="NCD33" s="64"/>
      <c r="NCE33" s="64"/>
      <c r="NCF33" s="64"/>
      <c r="NCG33" s="64"/>
      <c r="NCH33" s="64"/>
      <c r="NCI33" s="64"/>
      <c r="NCJ33" s="64"/>
      <c r="NCK33" s="64"/>
      <c r="NCL33" s="64"/>
      <c r="NCM33" s="64"/>
      <c r="NCN33" s="64"/>
      <c r="NCO33" s="64"/>
      <c r="NCP33" s="64"/>
      <c r="NCQ33" s="64"/>
      <c r="NCR33" s="64"/>
      <c r="NCS33" s="64"/>
      <c r="NCT33" s="64"/>
      <c r="NCU33" s="64"/>
      <c r="NCV33" s="64"/>
      <c r="NCW33" s="64"/>
      <c r="NCX33" s="64"/>
      <c r="NCY33" s="64"/>
      <c r="NCZ33" s="64"/>
      <c r="NDA33" s="64"/>
      <c r="NDB33" s="64"/>
      <c r="NDC33" s="64"/>
      <c r="NDD33" s="64"/>
      <c r="NDE33" s="64"/>
      <c r="NDF33" s="64"/>
      <c r="NDG33" s="64"/>
      <c r="NDH33" s="64"/>
      <c r="NDI33" s="64"/>
      <c r="NDJ33" s="64"/>
      <c r="NDK33" s="64"/>
      <c r="NDL33" s="64"/>
      <c r="NDM33" s="64"/>
      <c r="NDN33" s="64"/>
      <c r="NDO33" s="64"/>
      <c r="NDP33" s="64"/>
      <c r="NDQ33" s="64"/>
      <c r="NDR33" s="64"/>
      <c r="NDS33" s="64"/>
      <c r="NDT33" s="64"/>
      <c r="NDU33" s="64"/>
      <c r="NDV33" s="64"/>
      <c r="NDW33" s="64"/>
      <c r="NDX33" s="64"/>
      <c r="NDY33" s="64"/>
      <c r="NDZ33" s="64"/>
      <c r="NEA33" s="64"/>
      <c r="NEB33" s="64"/>
      <c r="NEC33" s="64"/>
      <c r="NED33" s="64"/>
      <c r="NEE33" s="64"/>
      <c r="NEF33" s="64"/>
      <c r="NEG33" s="64"/>
      <c r="NEH33" s="64"/>
      <c r="NEI33" s="64"/>
      <c r="NEJ33" s="64"/>
      <c r="NEK33" s="64"/>
      <c r="NEL33" s="64"/>
      <c r="NEM33" s="64"/>
      <c r="NEN33" s="64"/>
      <c r="NEO33" s="64"/>
      <c r="NEP33" s="64"/>
      <c r="NEQ33" s="64"/>
      <c r="NER33" s="64"/>
      <c r="NES33" s="64"/>
      <c r="NET33" s="64"/>
      <c r="NEU33" s="64"/>
      <c r="NEV33" s="64"/>
      <c r="NEW33" s="64"/>
      <c r="NEX33" s="64"/>
      <c r="NEY33" s="64"/>
      <c r="NEZ33" s="64"/>
      <c r="NFA33" s="64"/>
      <c r="NFB33" s="64"/>
      <c r="NFC33" s="64"/>
      <c r="NFD33" s="64"/>
      <c r="NFE33" s="64"/>
      <c r="NFF33" s="64"/>
      <c r="NFG33" s="64"/>
      <c r="NFH33" s="64"/>
      <c r="NFI33" s="64"/>
      <c r="NFJ33" s="64"/>
      <c r="NFK33" s="64"/>
      <c r="NFL33" s="64"/>
      <c r="NFM33" s="64"/>
      <c r="NFN33" s="64"/>
      <c r="NFO33" s="64"/>
      <c r="NFP33" s="64"/>
      <c r="NFQ33" s="64"/>
      <c r="NFR33" s="64"/>
      <c r="NFS33" s="64"/>
      <c r="NFT33" s="64"/>
      <c r="NFU33" s="64"/>
      <c r="NFV33" s="64"/>
      <c r="NFW33" s="64"/>
      <c r="NFX33" s="64"/>
      <c r="NFY33" s="64"/>
      <c r="NFZ33" s="64"/>
      <c r="NGA33" s="64"/>
      <c r="NGB33" s="64"/>
      <c r="NGC33" s="64"/>
      <c r="NGD33" s="64"/>
      <c r="NGE33" s="64"/>
      <c r="NGF33" s="64"/>
      <c r="NGG33" s="64"/>
      <c r="NGH33" s="64"/>
      <c r="NGI33" s="64"/>
      <c r="NGJ33" s="64"/>
      <c r="NGK33" s="64"/>
      <c r="NGL33" s="64"/>
      <c r="NGM33" s="64"/>
      <c r="NGN33" s="64"/>
      <c r="NGO33" s="64"/>
      <c r="NGP33" s="64"/>
      <c r="NGQ33" s="64"/>
      <c r="NGR33" s="64"/>
      <c r="NGS33" s="64"/>
      <c r="NGT33" s="64"/>
      <c r="NGU33" s="64"/>
      <c r="NGV33" s="64"/>
      <c r="NGW33" s="64"/>
      <c r="NGX33" s="64"/>
      <c r="NGY33" s="64"/>
      <c r="NGZ33" s="64"/>
      <c r="NHA33" s="64"/>
      <c r="NHB33" s="64"/>
      <c r="NHC33" s="64"/>
      <c r="NHD33" s="64"/>
      <c r="NHE33" s="64"/>
      <c r="NHF33" s="64"/>
      <c r="NHG33" s="64"/>
      <c r="NHH33" s="64"/>
      <c r="NHI33" s="64"/>
      <c r="NHJ33" s="64"/>
      <c r="NHK33" s="64"/>
      <c r="NHL33" s="64"/>
      <c r="NHM33" s="64"/>
      <c r="NHN33" s="64"/>
      <c r="NHO33" s="64"/>
      <c r="NHP33" s="64"/>
      <c r="NHQ33" s="64"/>
      <c r="NHR33" s="64"/>
      <c r="NHS33" s="64"/>
      <c r="NHT33" s="64"/>
      <c r="NHU33" s="64"/>
      <c r="NHV33" s="64"/>
      <c r="NHW33" s="64"/>
      <c r="NHX33" s="64"/>
      <c r="NHY33" s="64"/>
      <c r="NHZ33" s="64"/>
      <c r="NIA33" s="64"/>
      <c r="NIB33" s="64"/>
      <c r="NIC33" s="64"/>
      <c r="NID33" s="64"/>
      <c r="NIE33" s="64"/>
      <c r="NIF33" s="64"/>
      <c r="NIG33" s="64"/>
      <c r="NIH33" s="64"/>
      <c r="NII33" s="64"/>
      <c r="NIJ33" s="64"/>
      <c r="NIK33" s="64"/>
      <c r="NIL33" s="64"/>
      <c r="NIM33" s="64"/>
      <c r="NIN33" s="64"/>
      <c r="NIO33" s="64"/>
      <c r="NIP33" s="64"/>
      <c r="NIQ33" s="64"/>
      <c r="NIR33" s="64"/>
      <c r="NIS33" s="64"/>
      <c r="NIT33" s="64"/>
      <c r="NIU33" s="64"/>
      <c r="NIV33" s="64"/>
      <c r="NIW33" s="64"/>
      <c r="NIX33" s="64"/>
      <c r="NIY33" s="64"/>
      <c r="NIZ33" s="64"/>
      <c r="NJA33" s="64"/>
      <c r="NJB33" s="64"/>
      <c r="NJC33" s="64"/>
      <c r="NJD33" s="64"/>
      <c r="NJE33" s="64"/>
      <c r="NJF33" s="64"/>
      <c r="NJG33" s="64"/>
      <c r="NJH33" s="64"/>
      <c r="NJI33" s="64"/>
      <c r="NJJ33" s="64"/>
      <c r="NJK33" s="64"/>
      <c r="NJL33" s="64"/>
      <c r="NJM33" s="64"/>
      <c r="NJN33" s="64"/>
      <c r="NJO33" s="64"/>
      <c r="NJP33" s="64"/>
      <c r="NJQ33" s="64"/>
      <c r="NJR33" s="64"/>
      <c r="NJS33" s="64"/>
      <c r="NJT33" s="64"/>
      <c r="NJU33" s="64"/>
      <c r="NJV33" s="64"/>
      <c r="NJW33" s="64"/>
      <c r="NJX33" s="64"/>
      <c r="NJY33" s="64"/>
      <c r="NJZ33" s="64"/>
      <c r="NKA33" s="64"/>
      <c r="NKB33" s="64"/>
      <c r="NKC33" s="64"/>
      <c r="NKD33" s="64"/>
      <c r="NKE33" s="64"/>
      <c r="NKF33" s="64"/>
      <c r="NKG33" s="64"/>
      <c r="NKH33" s="64"/>
      <c r="NKI33" s="64"/>
      <c r="NKJ33" s="64"/>
      <c r="NKK33" s="64"/>
      <c r="NKL33" s="64"/>
      <c r="NKM33" s="64"/>
      <c r="NKN33" s="64"/>
      <c r="NKO33" s="64"/>
      <c r="NKP33" s="64"/>
      <c r="NKQ33" s="64"/>
      <c r="NKR33" s="64"/>
      <c r="NKS33" s="64"/>
      <c r="NKT33" s="64"/>
      <c r="NKU33" s="64"/>
      <c r="NKV33" s="64"/>
      <c r="NKW33" s="64"/>
      <c r="NKX33" s="64"/>
      <c r="NKY33" s="64"/>
      <c r="NKZ33" s="64"/>
      <c r="NLA33" s="64"/>
      <c r="NLB33" s="64"/>
      <c r="NLC33" s="64"/>
      <c r="NLD33" s="64"/>
      <c r="NLE33" s="64"/>
      <c r="NLF33" s="64"/>
      <c r="NLG33" s="64"/>
      <c r="NLH33" s="64"/>
      <c r="NLI33" s="64"/>
      <c r="NLJ33" s="64"/>
      <c r="NLK33" s="64"/>
      <c r="NLL33" s="64"/>
      <c r="NLM33" s="64"/>
      <c r="NLN33" s="64"/>
      <c r="NLO33" s="64"/>
      <c r="NLP33" s="64"/>
      <c r="NLQ33" s="64"/>
      <c r="NLR33" s="64"/>
      <c r="NLS33" s="64"/>
      <c r="NLT33" s="64"/>
      <c r="NLU33" s="64"/>
      <c r="NLV33" s="64"/>
      <c r="NLW33" s="64"/>
      <c r="NLX33" s="64"/>
      <c r="NLY33" s="64"/>
      <c r="NLZ33" s="64"/>
      <c r="NMA33" s="64"/>
      <c r="NMB33" s="64"/>
      <c r="NMC33" s="64"/>
      <c r="NMD33" s="64"/>
      <c r="NME33" s="64"/>
      <c r="NMF33" s="64"/>
      <c r="NMG33" s="64"/>
      <c r="NMH33" s="64"/>
      <c r="NMI33" s="64"/>
      <c r="NMJ33" s="64"/>
      <c r="NMK33" s="64"/>
      <c r="NML33" s="64"/>
      <c r="NMM33" s="64"/>
      <c r="NMN33" s="64"/>
      <c r="NMO33" s="64"/>
      <c r="NMP33" s="64"/>
      <c r="NMQ33" s="64"/>
      <c r="NMR33" s="64"/>
      <c r="NMS33" s="64"/>
      <c r="NMT33" s="64"/>
      <c r="NMU33" s="64"/>
      <c r="NMV33" s="64"/>
      <c r="NMW33" s="64"/>
      <c r="NMX33" s="64"/>
      <c r="NMY33" s="64"/>
      <c r="NMZ33" s="64"/>
      <c r="NNA33" s="64"/>
      <c r="NNB33" s="64"/>
      <c r="NNC33" s="64"/>
      <c r="NND33" s="64"/>
      <c r="NNE33" s="64"/>
      <c r="NNF33" s="64"/>
      <c r="NNG33" s="64"/>
      <c r="NNH33" s="64"/>
      <c r="NNI33" s="64"/>
      <c r="NNJ33" s="64"/>
      <c r="NNK33" s="64"/>
      <c r="NNL33" s="64"/>
      <c r="NNM33" s="64"/>
      <c r="NNN33" s="64"/>
      <c r="NNO33" s="64"/>
      <c r="NNP33" s="64"/>
      <c r="NNQ33" s="64"/>
      <c r="NNR33" s="64"/>
      <c r="NNS33" s="64"/>
      <c r="NNT33" s="64"/>
      <c r="NNU33" s="64"/>
      <c r="NNV33" s="64"/>
      <c r="NNW33" s="64"/>
      <c r="NNX33" s="64"/>
      <c r="NNY33" s="64"/>
      <c r="NNZ33" s="64"/>
      <c r="NOA33" s="64"/>
      <c r="NOB33" s="64"/>
      <c r="NOC33" s="64"/>
      <c r="NOD33" s="64"/>
      <c r="NOE33" s="64"/>
      <c r="NOF33" s="64"/>
      <c r="NOG33" s="64"/>
      <c r="NOH33" s="64"/>
      <c r="NOI33" s="64"/>
      <c r="NOJ33" s="64"/>
      <c r="NOK33" s="64"/>
      <c r="NOL33" s="64"/>
      <c r="NOM33" s="64"/>
      <c r="NON33" s="64"/>
      <c r="NOO33" s="64"/>
      <c r="NOP33" s="64"/>
      <c r="NOQ33" s="64"/>
      <c r="NOR33" s="64"/>
      <c r="NOS33" s="64"/>
      <c r="NOT33" s="64"/>
      <c r="NOU33" s="64"/>
      <c r="NOV33" s="64"/>
      <c r="NOW33" s="64"/>
      <c r="NOX33" s="64"/>
      <c r="NOY33" s="64"/>
      <c r="NOZ33" s="64"/>
      <c r="NPA33" s="64"/>
      <c r="NPB33" s="64"/>
      <c r="NPC33" s="64"/>
      <c r="NPD33" s="64"/>
      <c r="NPE33" s="64"/>
      <c r="NPF33" s="64"/>
      <c r="NPG33" s="64"/>
      <c r="NPH33" s="64"/>
      <c r="NPI33" s="64"/>
      <c r="NPJ33" s="64"/>
      <c r="NPK33" s="64"/>
      <c r="NPL33" s="64"/>
      <c r="NPM33" s="64"/>
      <c r="NPN33" s="64"/>
      <c r="NPO33" s="64"/>
      <c r="NPP33" s="64"/>
      <c r="NPQ33" s="64"/>
      <c r="NPR33" s="64"/>
      <c r="NPS33" s="64"/>
      <c r="NPT33" s="64"/>
      <c r="NPU33" s="64"/>
      <c r="NPV33" s="64"/>
      <c r="NPW33" s="64"/>
      <c r="NPX33" s="64"/>
      <c r="NPY33" s="64"/>
      <c r="NPZ33" s="64"/>
      <c r="NQA33" s="64"/>
      <c r="NQB33" s="64"/>
      <c r="NQC33" s="64"/>
      <c r="NQD33" s="64"/>
      <c r="NQE33" s="64"/>
      <c r="NQF33" s="64"/>
      <c r="NQG33" s="64"/>
      <c r="NQH33" s="64"/>
      <c r="NQI33" s="64"/>
      <c r="NQJ33" s="64"/>
      <c r="NQK33" s="64"/>
      <c r="NQL33" s="64"/>
      <c r="NQM33" s="64"/>
      <c r="NQN33" s="64"/>
      <c r="NQO33" s="64"/>
      <c r="NQP33" s="64"/>
      <c r="NQQ33" s="64"/>
      <c r="NQR33" s="64"/>
      <c r="NQS33" s="64"/>
      <c r="NQT33" s="64"/>
      <c r="NQU33" s="64"/>
      <c r="NQV33" s="64"/>
      <c r="NQW33" s="64"/>
      <c r="NQX33" s="64"/>
      <c r="NQY33" s="64"/>
      <c r="NQZ33" s="64"/>
      <c r="NRA33" s="64"/>
      <c r="NRB33" s="64"/>
      <c r="NRC33" s="64"/>
      <c r="NRD33" s="64"/>
      <c r="NRE33" s="64"/>
      <c r="NRF33" s="64"/>
      <c r="NRG33" s="64"/>
      <c r="NRH33" s="64"/>
      <c r="NRI33" s="64"/>
      <c r="NRJ33" s="64"/>
      <c r="NRK33" s="64"/>
      <c r="NRL33" s="64"/>
      <c r="NRM33" s="64"/>
      <c r="NRN33" s="64"/>
      <c r="NRO33" s="64"/>
      <c r="NRP33" s="64"/>
      <c r="NRQ33" s="64"/>
      <c r="NRR33" s="64"/>
      <c r="NRS33" s="64"/>
      <c r="NRT33" s="64"/>
      <c r="NRU33" s="64"/>
      <c r="NRV33" s="64"/>
      <c r="NRW33" s="64"/>
      <c r="NRX33" s="64"/>
      <c r="NRY33" s="64"/>
      <c r="NRZ33" s="64"/>
      <c r="NSA33" s="64"/>
      <c r="NSB33" s="64"/>
      <c r="NSC33" s="64"/>
      <c r="NSD33" s="64"/>
      <c r="NSE33" s="64"/>
      <c r="NSF33" s="64"/>
      <c r="NSG33" s="64"/>
      <c r="NSH33" s="64"/>
      <c r="NSI33" s="64"/>
      <c r="NSJ33" s="64"/>
      <c r="NSK33" s="64"/>
      <c r="NSL33" s="64"/>
      <c r="NSM33" s="64"/>
      <c r="NSN33" s="64"/>
      <c r="NSO33" s="64"/>
      <c r="NSP33" s="64"/>
      <c r="NSQ33" s="64"/>
      <c r="NSR33" s="64"/>
      <c r="NSS33" s="64"/>
      <c r="NST33" s="64"/>
      <c r="NSU33" s="64"/>
      <c r="NSV33" s="64"/>
      <c r="NSW33" s="64"/>
      <c r="NSX33" s="64"/>
      <c r="NSY33" s="64"/>
      <c r="NSZ33" s="64"/>
      <c r="NTA33" s="64"/>
      <c r="NTB33" s="64"/>
      <c r="NTC33" s="64"/>
      <c r="NTD33" s="64"/>
      <c r="NTE33" s="64"/>
      <c r="NTF33" s="64"/>
      <c r="NTG33" s="64"/>
      <c r="NTH33" s="64"/>
      <c r="NTI33" s="64"/>
      <c r="NTJ33" s="64"/>
      <c r="NTK33" s="64"/>
      <c r="NTL33" s="64"/>
      <c r="NTM33" s="64"/>
      <c r="NTN33" s="64"/>
      <c r="NTO33" s="64"/>
      <c r="NTP33" s="64"/>
      <c r="NTQ33" s="64"/>
      <c r="NTR33" s="64"/>
      <c r="NTS33" s="64"/>
      <c r="NTT33" s="64"/>
      <c r="NTU33" s="64"/>
      <c r="NTV33" s="64"/>
      <c r="NTW33" s="64"/>
      <c r="NTX33" s="64"/>
      <c r="NTY33" s="64"/>
      <c r="NTZ33" s="64"/>
      <c r="NUA33" s="64"/>
      <c r="NUB33" s="64"/>
      <c r="NUC33" s="64"/>
      <c r="NUD33" s="64"/>
      <c r="NUE33" s="64"/>
      <c r="NUF33" s="64"/>
      <c r="NUG33" s="64"/>
      <c r="NUH33" s="64"/>
      <c r="NUI33" s="64"/>
      <c r="NUJ33" s="64"/>
      <c r="NUK33" s="64"/>
      <c r="NUL33" s="64"/>
      <c r="NUM33" s="64"/>
      <c r="NUN33" s="64"/>
      <c r="NUO33" s="64"/>
      <c r="NUP33" s="64"/>
      <c r="NUQ33" s="64"/>
      <c r="NUR33" s="64"/>
      <c r="NUS33" s="64"/>
      <c r="NUT33" s="64"/>
      <c r="NUU33" s="64"/>
      <c r="NUV33" s="64"/>
      <c r="NUW33" s="64"/>
      <c r="NUX33" s="64"/>
      <c r="NUY33" s="64"/>
      <c r="NUZ33" s="64"/>
      <c r="NVA33" s="64"/>
      <c r="NVB33" s="64"/>
      <c r="NVC33" s="64"/>
      <c r="NVD33" s="64"/>
      <c r="NVE33" s="64"/>
      <c r="NVF33" s="64"/>
      <c r="NVG33" s="64"/>
      <c r="NVH33" s="64"/>
      <c r="NVI33" s="64"/>
      <c r="NVJ33" s="64"/>
      <c r="NVK33" s="64"/>
      <c r="NVL33" s="64"/>
      <c r="NVM33" s="64"/>
      <c r="NVN33" s="64"/>
      <c r="NVO33" s="64"/>
      <c r="NVP33" s="64"/>
      <c r="NVQ33" s="64"/>
      <c r="NVR33" s="64"/>
      <c r="NVS33" s="64"/>
      <c r="NVT33" s="64"/>
      <c r="NVU33" s="64"/>
      <c r="NVV33" s="64"/>
      <c r="NVW33" s="64"/>
      <c r="NVX33" s="64"/>
      <c r="NVY33" s="64"/>
      <c r="NVZ33" s="64"/>
      <c r="NWA33" s="64"/>
      <c r="NWB33" s="64"/>
      <c r="NWC33" s="64"/>
      <c r="NWD33" s="64"/>
      <c r="NWE33" s="64"/>
      <c r="NWF33" s="64"/>
      <c r="NWG33" s="64"/>
      <c r="NWH33" s="64"/>
      <c r="NWI33" s="64"/>
      <c r="NWJ33" s="64"/>
      <c r="NWK33" s="64"/>
      <c r="NWL33" s="64"/>
      <c r="NWM33" s="64"/>
      <c r="NWN33" s="64"/>
      <c r="NWO33" s="64"/>
      <c r="NWP33" s="64"/>
      <c r="NWQ33" s="64"/>
      <c r="NWR33" s="64"/>
      <c r="NWS33" s="64"/>
      <c r="NWT33" s="64"/>
      <c r="NWU33" s="64"/>
      <c r="NWV33" s="64"/>
      <c r="NWW33" s="64"/>
      <c r="NWX33" s="64"/>
      <c r="NWY33" s="64"/>
      <c r="NWZ33" s="64"/>
      <c r="NXA33" s="64"/>
      <c r="NXB33" s="64"/>
      <c r="NXC33" s="64"/>
      <c r="NXD33" s="64"/>
      <c r="NXE33" s="64"/>
      <c r="NXF33" s="64"/>
      <c r="NXG33" s="64"/>
      <c r="NXH33" s="64"/>
      <c r="NXI33" s="64"/>
      <c r="NXJ33" s="64"/>
      <c r="NXK33" s="64"/>
      <c r="NXL33" s="64"/>
      <c r="NXM33" s="64"/>
      <c r="NXN33" s="64"/>
      <c r="NXO33" s="64"/>
      <c r="NXP33" s="64"/>
      <c r="NXQ33" s="64"/>
      <c r="NXR33" s="64"/>
      <c r="NXS33" s="64"/>
      <c r="NXT33" s="64"/>
      <c r="NXU33" s="64"/>
      <c r="NXV33" s="64"/>
      <c r="NXW33" s="64"/>
      <c r="NXX33" s="64"/>
      <c r="NXY33" s="64"/>
      <c r="NXZ33" s="64"/>
      <c r="NYA33" s="64"/>
      <c r="NYB33" s="64"/>
      <c r="NYC33" s="64"/>
      <c r="NYD33" s="64"/>
      <c r="NYE33" s="64"/>
      <c r="NYF33" s="64"/>
      <c r="NYG33" s="64"/>
      <c r="NYH33" s="64"/>
      <c r="NYI33" s="64"/>
      <c r="NYJ33" s="64"/>
      <c r="NYK33" s="64"/>
      <c r="NYL33" s="64"/>
      <c r="NYM33" s="64"/>
      <c r="NYN33" s="64"/>
      <c r="NYO33" s="64"/>
      <c r="NYP33" s="64"/>
      <c r="NYQ33" s="64"/>
      <c r="NYR33" s="64"/>
      <c r="NYS33" s="64"/>
      <c r="NYT33" s="64"/>
      <c r="NYU33" s="64"/>
      <c r="NYV33" s="64"/>
      <c r="NYW33" s="64"/>
      <c r="NYX33" s="64"/>
      <c r="NYY33" s="64"/>
      <c r="NYZ33" s="64"/>
      <c r="NZA33" s="64"/>
      <c r="NZB33" s="64"/>
      <c r="NZC33" s="64"/>
      <c r="NZD33" s="64"/>
      <c r="NZE33" s="64"/>
      <c r="NZF33" s="64"/>
      <c r="NZG33" s="64"/>
      <c r="NZH33" s="64"/>
      <c r="NZI33" s="64"/>
      <c r="NZJ33" s="64"/>
      <c r="NZK33" s="64"/>
      <c r="NZL33" s="64"/>
      <c r="NZM33" s="64"/>
      <c r="NZN33" s="64"/>
      <c r="NZO33" s="64"/>
      <c r="NZP33" s="64"/>
      <c r="NZQ33" s="64"/>
      <c r="NZR33" s="64"/>
      <c r="NZS33" s="64"/>
      <c r="NZT33" s="64"/>
      <c r="NZU33" s="64"/>
      <c r="NZV33" s="64"/>
      <c r="NZW33" s="64"/>
      <c r="NZX33" s="64"/>
      <c r="NZY33" s="64"/>
      <c r="NZZ33" s="64"/>
      <c r="OAA33" s="64"/>
      <c r="OAB33" s="64"/>
      <c r="OAC33" s="64"/>
      <c r="OAD33" s="64"/>
      <c r="OAE33" s="64"/>
      <c r="OAF33" s="64"/>
      <c r="OAG33" s="64"/>
      <c r="OAH33" s="64"/>
      <c r="OAI33" s="64"/>
      <c r="OAJ33" s="64"/>
      <c r="OAK33" s="64"/>
      <c r="OAL33" s="64"/>
      <c r="OAM33" s="64"/>
      <c r="OAN33" s="64"/>
      <c r="OAO33" s="64"/>
      <c r="OAP33" s="64"/>
      <c r="OAQ33" s="64"/>
      <c r="OAR33" s="64"/>
      <c r="OAS33" s="64"/>
      <c r="OAT33" s="64"/>
      <c r="OAU33" s="64"/>
      <c r="OAV33" s="64"/>
      <c r="OAW33" s="64"/>
      <c r="OAX33" s="64"/>
      <c r="OAY33" s="64"/>
      <c r="OAZ33" s="64"/>
      <c r="OBA33" s="64"/>
      <c r="OBB33" s="64"/>
      <c r="OBC33" s="64"/>
      <c r="OBD33" s="64"/>
      <c r="OBE33" s="64"/>
      <c r="OBF33" s="64"/>
      <c r="OBG33" s="64"/>
      <c r="OBH33" s="64"/>
      <c r="OBI33" s="64"/>
      <c r="OBJ33" s="64"/>
      <c r="OBK33" s="64"/>
      <c r="OBL33" s="64"/>
      <c r="OBM33" s="64"/>
      <c r="OBN33" s="64"/>
      <c r="OBO33" s="64"/>
      <c r="OBP33" s="64"/>
      <c r="OBQ33" s="64"/>
      <c r="OBR33" s="64"/>
      <c r="OBS33" s="64"/>
      <c r="OBT33" s="64"/>
      <c r="OBU33" s="64"/>
      <c r="OBV33" s="64"/>
      <c r="OBW33" s="64"/>
      <c r="OBX33" s="64"/>
      <c r="OBY33" s="64"/>
      <c r="OBZ33" s="64"/>
      <c r="OCA33" s="64"/>
      <c r="OCB33" s="64"/>
      <c r="OCC33" s="64"/>
      <c r="OCD33" s="64"/>
      <c r="OCE33" s="64"/>
      <c r="OCF33" s="64"/>
      <c r="OCG33" s="64"/>
      <c r="OCH33" s="64"/>
      <c r="OCI33" s="64"/>
      <c r="OCJ33" s="64"/>
      <c r="OCK33" s="64"/>
      <c r="OCL33" s="64"/>
      <c r="OCM33" s="64"/>
      <c r="OCN33" s="64"/>
      <c r="OCO33" s="64"/>
      <c r="OCP33" s="64"/>
      <c r="OCQ33" s="64"/>
      <c r="OCR33" s="64"/>
      <c r="OCS33" s="64"/>
      <c r="OCT33" s="64"/>
      <c r="OCU33" s="64"/>
      <c r="OCV33" s="64"/>
      <c r="OCW33" s="64"/>
      <c r="OCX33" s="64"/>
      <c r="OCY33" s="64"/>
      <c r="OCZ33" s="64"/>
      <c r="ODA33" s="64"/>
      <c r="ODB33" s="64"/>
      <c r="ODC33" s="64"/>
      <c r="ODD33" s="64"/>
      <c r="ODE33" s="64"/>
      <c r="ODF33" s="64"/>
      <c r="ODG33" s="64"/>
      <c r="ODH33" s="64"/>
      <c r="ODI33" s="64"/>
      <c r="ODJ33" s="64"/>
      <c r="ODK33" s="64"/>
      <c r="ODL33" s="64"/>
      <c r="ODM33" s="64"/>
      <c r="ODN33" s="64"/>
      <c r="ODO33" s="64"/>
      <c r="ODP33" s="64"/>
      <c r="ODQ33" s="64"/>
      <c r="ODR33" s="64"/>
      <c r="ODS33" s="64"/>
      <c r="ODT33" s="64"/>
      <c r="ODU33" s="64"/>
      <c r="ODV33" s="64"/>
      <c r="ODW33" s="64"/>
      <c r="ODX33" s="64"/>
      <c r="ODY33" s="64"/>
      <c r="ODZ33" s="64"/>
      <c r="OEA33" s="64"/>
      <c r="OEB33" s="64"/>
      <c r="OEC33" s="64"/>
      <c r="OED33" s="64"/>
      <c r="OEE33" s="64"/>
      <c r="OEF33" s="64"/>
      <c r="OEG33" s="64"/>
      <c r="OEH33" s="64"/>
      <c r="OEI33" s="64"/>
      <c r="OEJ33" s="64"/>
      <c r="OEK33" s="64"/>
      <c r="OEL33" s="64"/>
      <c r="OEM33" s="64"/>
      <c r="OEN33" s="64"/>
      <c r="OEO33" s="64"/>
      <c r="OEP33" s="64"/>
      <c r="OEQ33" s="64"/>
      <c r="OER33" s="64"/>
      <c r="OES33" s="64"/>
      <c r="OET33" s="64"/>
      <c r="OEU33" s="64"/>
      <c r="OEV33" s="64"/>
      <c r="OEW33" s="64"/>
      <c r="OEX33" s="64"/>
      <c r="OEY33" s="64"/>
      <c r="OEZ33" s="64"/>
      <c r="OFA33" s="64"/>
      <c r="OFB33" s="64"/>
      <c r="OFC33" s="64"/>
      <c r="OFD33" s="64"/>
      <c r="OFE33" s="64"/>
      <c r="OFF33" s="64"/>
      <c r="OFG33" s="64"/>
      <c r="OFH33" s="64"/>
      <c r="OFI33" s="64"/>
      <c r="OFJ33" s="64"/>
      <c r="OFK33" s="64"/>
      <c r="OFL33" s="64"/>
      <c r="OFM33" s="64"/>
      <c r="OFN33" s="64"/>
      <c r="OFO33" s="64"/>
      <c r="OFP33" s="64"/>
      <c r="OFQ33" s="64"/>
      <c r="OFR33" s="64"/>
      <c r="OFS33" s="64"/>
      <c r="OFT33" s="64"/>
      <c r="OFU33" s="64"/>
      <c r="OFV33" s="64"/>
      <c r="OFW33" s="64"/>
      <c r="OFX33" s="64"/>
      <c r="OFY33" s="64"/>
      <c r="OFZ33" s="64"/>
      <c r="OGA33" s="64"/>
      <c r="OGB33" s="64"/>
      <c r="OGC33" s="64"/>
      <c r="OGD33" s="64"/>
      <c r="OGE33" s="64"/>
      <c r="OGF33" s="64"/>
      <c r="OGG33" s="64"/>
      <c r="OGH33" s="64"/>
      <c r="OGI33" s="64"/>
      <c r="OGJ33" s="64"/>
      <c r="OGK33" s="64"/>
      <c r="OGL33" s="64"/>
      <c r="OGM33" s="64"/>
      <c r="OGN33" s="64"/>
      <c r="OGO33" s="64"/>
      <c r="OGP33" s="64"/>
      <c r="OGQ33" s="64"/>
      <c r="OGR33" s="64"/>
      <c r="OGS33" s="64"/>
      <c r="OGT33" s="64"/>
      <c r="OGU33" s="64"/>
      <c r="OGV33" s="64"/>
      <c r="OGW33" s="64"/>
      <c r="OGX33" s="64"/>
      <c r="OGY33" s="64"/>
      <c r="OGZ33" s="64"/>
      <c r="OHA33" s="64"/>
      <c r="OHB33" s="64"/>
      <c r="OHC33" s="64"/>
      <c r="OHD33" s="64"/>
      <c r="OHE33" s="64"/>
      <c r="OHF33" s="64"/>
      <c r="OHG33" s="64"/>
      <c r="OHH33" s="64"/>
      <c r="OHI33" s="64"/>
      <c r="OHJ33" s="64"/>
      <c r="OHK33" s="64"/>
      <c r="OHL33" s="64"/>
      <c r="OHM33" s="64"/>
      <c r="OHN33" s="64"/>
      <c r="OHO33" s="64"/>
      <c r="OHP33" s="64"/>
      <c r="OHQ33" s="64"/>
      <c r="OHR33" s="64"/>
      <c r="OHS33" s="64"/>
      <c r="OHT33" s="64"/>
      <c r="OHU33" s="64"/>
      <c r="OHV33" s="64"/>
      <c r="OHW33" s="64"/>
      <c r="OHX33" s="64"/>
      <c r="OHY33" s="64"/>
      <c r="OHZ33" s="64"/>
      <c r="OIA33" s="64"/>
      <c r="OIB33" s="64"/>
      <c r="OIC33" s="64"/>
      <c r="OID33" s="64"/>
      <c r="OIE33" s="64"/>
      <c r="OIF33" s="64"/>
      <c r="OIG33" s="64"/>
      <c r="OIH33" s="64"/>
      <c r="OII33" s="64"/>
      <c r="OIJ33" s="64"/>
      <c r="OIK33" s="64"/>
      <c r="OIL33" s="64"/>
      <c r="OIM33" s="64"/>
      <c r="OIN33" s="64"/>
      <c r="OIO33" s="64"/>
      <c r="OIP33" s="64"/>
      <c r="OIQ33" s="64"/>
      <c r="OIR33" s="64"/>
      <c r="OIS33" s="64"/>
      <c r="OIT33" s="64"/>
      <c r="OIU33" s="64"/>
      <c r="OIV33" s="64"/>
      <c r="OIW33" s="64"/>
      <c r="OIX33" s="64"/>
      <c r="OIY33" s="64"/>
      <c r="OIZ33" s="64"/>
      <c r="OJA33" s="64"/>
      <c r="OJB33" s="64"/>
      <c r="OJC33" s="64"/>
      <c r="OJD33" s="64"/>
      <c r="OJE33" s="64"/>
      <c r="OJF33" s="64"/>
      <c r="OJG33" s="64"/>
      <c r="OJH33" s="64"/>
      <c r="OJI33" s="64"/>
      <c r="OJJ33" s="64"/>
      <c r="OJK33" s="64"/>
      <c r="OJL33" s="64"/>
      <c r="OJM33" s="64"/>
      <c r="OJN33" s="64"/>
      <c r="OJO33" s="64"/>
      <c r="OJP33" s="64"/>
      <c r="OJQ33" s="64"/>
      <c r="OJR33" s="64"/>
      <c r="OJS33" s="64"/>
      <c r="OJT33" s="64"/>
      <c r="OJU33" s="64"/>
      <c r="OJV33" s="64"/>
      <c r="OJW33" s="64"/>
      <c r="OJX33" s="64"/>
      <c r="OJY33" s="64"/>
      <c r="OJZ33" s="64"/>
      <c r="OKA33" s="64"/>
      <c r="OKB33" s="64"/>
      <c r="OKC33" s="64"/>
      <c r="OKD33" s="64"/>
      <c r="OKE33" s="64"/>
      <c r="OKF33" s="64"/>
      <c r="OKG33" s="64"/>
      <c r="OKH33" s="64"/>
      <c r="OKI33" s="64"/>
      <c r="OKJ33" s="64"/>
      <c r="OKK33" s="64"/>
      <c r="OKL33" s="64"/>
      <c r="OKM33" s="64"/>
      <c r="OKN33" s="64"/>
      <c r="OKO33" s="64"/>
      <c r="OKP33" s="64"/>
      <c r="OKQ33" s="64"/>
      <c r="OKR33" s="64"/>
      <c r="OKS33" s="64"/>
      <c r="OKT33" s="64"/>
      <c r="OKU33" s="64"/>
      <c r="OKV33" s="64"/>
      <c r="OKW33" s="64"/>
      <c r="OKX33" s="64"/>
      <c r="OKY33" s="64"/>
      <c r="OKZ33" s="64"/>
      <c r="OLA33" s="64"/>
      <c r="OLB33" s="64"/>
      <c r="OLC33" s="64"/>
      <c r="OLD33" s="64"/>
      <c r="OLE33" s="64"/>
      <c r="OLF33" s="64"/>
      <c r="OLG33" s="64"/>
      <c r="OLH33" s="64"/>
      <c r="OLI33" s="64"/>
      <c r="OLJ33" s="64"/>
      <c r="OLK33" s="64"/>
      <c r="OLL33" s="64"/>
      <c r="OLM33" s="64"/>
      <c r="OLN33" s="64"/>
      <c r="OLO33" s="64"/>
      <c r="OLP33" s="64"/>
      <c r="OLQ33" s="64"/>
      <c r="OLR33" s="64"/>
      <c r="OLS33" s="64"/>
      <c r="OLT33" s="64"/>
      <c r="OLU33" s="64"/>
      <c r="OLV33" s="64"/>
      <c r="OLW33" s="64"/>
      <c r="OLX33" s="64"/>
      <c r="OLY33" s="64"/>
      <c r="OLZ33" s="64"/>
      <c r="OMA33" s="64"/>
      <c r="OMB33" s="64"/>
      <c r="OMC33" s="64"/>
      <c r="OMD33" s="64"/>
      <c r="OME33" s="64"/>
      <c r="OMF33" s="64"/>
      <c r="OMG33" s="64"/>
      <c r="OMH33" s="64"/>
      <c r="OMI33" s="64"/>
      <c r="OMJ33" s="64"/>
      <c r="OMK33" s="64"/>
      <c r="OML33" s="64"/>
      <c r="OMM33" s="64"/>
      <c r="OMN33" s="64"/>
      <c r="OMO33" s="64"/>
      <c r="OMP33" s="64"/>
      <c r="OMQ33" s="64"/>
      <c r="OMR33" s="64"/>
      <c r="OMS33" s="64"/>
      <c r="OMT33" s="64"/>
      <c r="OMU33" s="64"/>
      <c r="OMV33" s="64"/>
      <c r="OMW33" s="64"/>
      <c r="OMX33" s="64"/>
      <c r="OMY33" s="64"/>
      <c r="OMZ33" s="64"/>
      <c r="ONA33" s="64"/>
      <c r="ONB33" s="64"/>
      <c r="ONC33" s="64"/>
      <c r="OND33" s="64"/>
      <c r="ONE33" s="64"/>
      <c r="ONF33" s="64"/>
      <c r="ONG33" s="64"/>
      <c r="ONH33" s="64"/>
      <c r="ONI33" s="64"/>
      <c r="ONJ33" s="64"/>
      <c r="ONK33" s="64"/>
      <c r="ONL33" s="64"/>
      <c r="ONM33" s="64"/>
      <c r="ONN33" s="64"/>
      <c r="ONO33" s="64"/>
      <c r="ONP33" s="64"/>
      <c r="ONQ33" s="64"/>
      <c r="ONR33" s="64"/>
      <c r="ONS33" s="64"/>
      <c r="ONT33" s="64"/>
      <c r="ONU33" s="64"/>
      <c r="ONV33" s="64"/>
      <c r="ONW33" s="64"/>
      <c r="ONX33" s="64"/>
      <c r="ONY33" s="64"/>
      <c r="ONZ33" s="64"/>
      <c r="OOA33" s="64"/>
      <c r="OOB33" s="64"/>
      <c r="OOC33" s="64"/>
      <c r="OOD33" s="64"/>
      <c r="OOE33" s="64"/>
      <c r="OOF33" s="64"/>
      <c r="OOG33" s="64"/>
      <c r="OOH33" s="64"/>
      <c r="OOI33" s="64"/>
      <c r="OOJ33" s="64"/>
      <c r="OOK33" s="64"/>
      <c r="OOL33" s="64"/>
      <c r="OOM33" s="64"/>
      <c r="OON33" s="64"/>
      <c r="OOO33" s="64"/>
      <c r="OOP33" s="64"/>
      <c r="OOQ33" s="64"/>
      <c r="OOR33" s="64"/>
      <c r="OOS33" s="64"/>
      <c r="OOT33" s="64"/>
      <c r="OOU33" s="64"/>
      <c r="OOV33" s="64"/>
      <c r="OOW33" s="64"/>
      <c r="OOX33" s="64"/>
      <c r="OOY33" s="64"/>
      <c r="OOZ33" s="64"/>
      <c r="OPA33" s="64"/>
      <c r="OPB33" s="64"/>
      <c r="OPC33" s="64"/>
      <c r="OPD33" s="64"/>
      <c r="OPE33" s="64"/>
      <c r="OPF33" s="64"/>
      <c r="OPG33" s="64"/>
      <c r="OPH33" s="64"/>
      <c r="OPI33" s="64"/>
      <c r="OPJ33" s="64"/>
      <c r="OPK33" s="64"/>
      <c r="OPL33" s="64"/>
      <c r="OPM33" s="64"/>
      <c r="OPN33" s="64"/>
      <c r="OPO33" s="64"/>
      <c r="OPP33" s="64"/>
      <c r="OPQ33" s="64"/>
      <c r="OPR33" s="64"/>
      <c r="OPS33" s="64"/>
      <c r="OPT33" s="64"/>
      <c r="OPU33" s="64"/>
      <c r="OPV33" s="64"/>
      <c r="OPW33" s="64"/>
      <c r="OPX33" s="64"/>
      <c r="OPY33" s="64"/>
      <c r="OPZ33" s="64"/>
      <c r="OQA33" s="64"/>
      <c r="OQB33" s="64"/>
      <c r="OQC33" s="64"/>
      <c r="OQD33" s="64"/>
      <c r="OQE33" s="64"/>
      <c r="OQF33" s="64"/>
      <c r="OQG33" s="64"/>
      <c r="OQH33" s="64"/>
      <c r="OQI33" s="64"/>
      <c r="OQJ33" s="64"/>
      <c r="OQK33" s="64"/>
      <c r="OQL33" s="64"/>
      <c r="OQM33" s="64"/>
      <c r="OQN33" s="64"/>
      <c r="OQO33" s="64"/>
      <c r="OQP33" s="64"/>
      <c r="OQQ33" s="64"/>
      <c r="OQR33" s="64"/>
      <c r="OQS33" s="64"/>
      <c r="OQT33" s="64"/>
      <c r="OQU33" s="64"/>
      <c r="OQV33" s="64"/>
      <c r="OQW33" s="64"/>
      <c r="OQX33" s="64"/>
      <c r="OQY33" s="64"/>
      <c r="OQZ33" s="64"/>
      <c r="ORA33" s="64"/>
      <c r="ORB33" s="64"/>
      <c r="ORC33" s="64"/>
      <c r="ORD33" s="64"/>
      <c r="ORE33" s="64"/>
      <c r="ORF33" s="64"/>
      <c r="ORG33" s="64"/>
      <c r="ORH33" s="64"/>
      <c r="ORI33" s="64"/>
      <c r="ORJ33" s="64"/>
      <c r="ORK33" s="64"/>
      <c r="ORL33" s="64"/>
      <c r="ORM33" s="64"/>
      <c r="ORN33" s="64"/>
      <c r="ORO33" s="64"/>
      <c r="ORP33" s="64"/>
      <c r="ORQ33" s="64"/>
      <c r="ORR33" s="64"/>
      <c r="ORS33" s="64"/>
      <c r="ORT33" s="64"/>
      <c r="ORU33" s="64"/>
      <c r="ORV33" s="64"/>
      <c r="ORW33" s="64"/>
      <c r="ORX33" s="64"/>
      <c r="ORY33" s="64"/>
      <c r="ORZ33" s="64"/>
      <c r="OSA33" s="64"/>
      <c r="OSB33" s="64"/>
      <c r="OSC33" s="64"/>
      <c r="OSD33" s="64"/>
      <c r="OSE33" s="64"/>
      <c r="OSF33" s="64"/>
      <c r="OSG33" s="64"/>
      <c r="OSH33" s="64"/>
      <c r="OSI33" s="64"/>
      <c r="OSJ33" s="64"/>
      <c r="OSK33" s="64"/>
      <c r="OSL33" s="64"/>
      <c r="OSM33" s="64"/>
      <c r="OSN33" s="64"/>
      <c r="OSO33" s="64"/>
      <c r="OSP33" s="64"/>
      <c r="OSQ33" s="64"/>
      <c r="OSR33" s="64"/>
      <c r="OSS33" s="64"/>
      <c r="OST33" s="64"/>
      <c r="OSU33" s="64"/>
      <c r="OSV33" s="64"/>
      <c r="OSW33" s="64"/>
      <c r="OSX33" s="64"/>
      <c r="OSY33" s="64"/>
      <c r="OSZ33" s="64"/>
      <c r="OTA33" s="64"/>
      <c r="OTB33" s="64"/>
      <c r="OTC33" s="64"/>
      <c r="OTD33" s="64"/>
      <c r="OTE33" s="64"/>
      <c r="OTF33" s="64"/>
      <c r="OTG33" s="64"/>
      <c r="OTH33" s="64"/>
      <c r="OTI33" s="64"/>
      <c r="OTJ33" s="64"/>
      <c r="OTK33" s="64"/>
      <c r="OTL33" s="64"/>
      <c r="OTM33" s="64"/>
      <c r="OTN33" s="64"/>
      <c r="OTO33" s="64"/>
      <c r="OTP33" s="64"/>
      <c r="OTQ33" s="64"/>
      <c r="OTR33" s="64"/>
      <c r="OTS33" s="64"/>
      <c r="OTT33" s="64"/>
      <c r="OTU33" s="64"/>
      <c r="OTV33" s="64"/>
      <c r="OTW33" s="64"/>
      <c r="OTX33" s="64"/>
      <c r="OTY33" s="64"/>
      <c r="OTZ33" s="64"/>
      <c r="OUA33" s="64"/>
      <c r="OUB33" s="64"/>
      <c r="OUC33" s="64"/>
      <c r="OUD33" s="64"/>
      <c r="OUE33" s="64"/>
      <c r="OUF33" s="64"/>
      <c r="OUG33" s="64"/>
      <c r="OUH33" s="64"/>
      <c r="OUI33" s="64"/>
      <c r="OUJ33" s="64"/>
      <c r="OUK33" s="64"/>
      <c r="OUL33" s="64"/>
      <c r="OUM33" s="64"/>
      <c r="OUN33" s="64"/>
      <c r="OUO33" s="64"/>
      <c r="OUP33" s="64"/>
      <c r="OUQ33" s="64"/>
      <c r="OUR33" s="64"/>
      <c r="OUS33" s="64"/>
      <c r="OUT33" s="64"/>
      <c r="OUU33" s="64"/>
      <c r="OUV33" s="64"/>
      <c r="OUW33" s="64"/>
      <c r="OUX33" s="64"/>
      <c r="OUY33" s="64"/>
      <c r="OUZ33" s="64"/>
      <c r="OVA33" s="64"/>
      <c r="OVB33" s="64"/>
      <c r="OVC33" s="64"/>
      <c r="OVD33" s="64"/>
      <c r="OVE33" s="64"/>
      <c r="OVF33" s="64"/>
      <c r="OVG33" s="64"/>
      <c r="OVH33" s="64"/>
      <c r="OVI33" s="64"/>
      <c r="OVJ33" s="64"/>
      <c r="OVK33" s="64"/>
      <c r="OVL33" s="64"/>
      <c r="OVM33" s="64"/>
      <c r="OVN33" s="64"/>
      <c r="OVO33" s="64"/>
      <c r="OVP33" s="64"/>
      <c r="OVQ33" s="64"/>
      <c r="OVR33" s="64"/>
      <c r="OVS33" s="64"/>
      <c r="OVT33" s="64"/>
      <c r="OVU33" s="64"/>
      <c r="OVV33" s="64"/>
      <c r="OVW33" s="64"/>
      <c r="OVX33" s="64"/>
      <c r="OVY33" s="64"/>
      <c r="OVZ33" s="64"/>
      <c r="OWA33" s="64"/>
      <c r="OWB33" s="64"/>
      <c r="OWC33" s="64"/>
      <c r="OWD33" s="64"/>
      <c r="OWE33" s="64"/>
      <c r="OWF33" s="64"/>
      <c r="OWG33" s="64"/>
      <c r="OWH33" s="64"/>
      <c r="OWI33" s="64"/>
      <c r="OWJ33" s="64"/>
      <c r="OWK33" s="64"/>
      <c r="OWL33" s="64"/>
      <c r="OWM33" s="64"/>
      <c r="OWN33" s="64"/>
      <c r="OWO33" s="64"/>
      <c r="OWP33" s="64"/>
      <c r="OWQ33" s="64"/>
      <c r="OWR33" s="64"/>
      <c r="OWS33" s="64"/>
      <c r="OWT33" s="64"/>
      <c r="OWU33" s="64"/>
      <c r="OWV33" s="64"/>
      <c r="OWW33" s="64"/>
      <c r="OWX33" s="64"/>
      <c r="OWY33" s="64"/>
      <c r="OWZ33" s="64"/>
      <c r="OXA33" s="64"/>
      <c r="OXB33" s="64"/>
      <c r="OXC33" s="64"/>
      <c r="OXD33" s="64"/>
      <c r="OXE33" s="64"/>
      <c r="OXF33" s="64"/>
      <c r="OXG33" s="64"/>
      <c r="OXH33" s="64"/>
      <c r="OXI33" s="64"/>
      <c r="OXJ33" s="64"/>
      <c r="OXK33" s="64"/>
      <c r="OXL33" s="64"/>
      <c r="OXM33" s="64"/>
      <c r="OXN33" s="64"/>
      <c r="OXO33" s="64"/>
      <c r="OXP33" s="64"/>
      <c r="OXQ33" s="64"/>
      <c r="OXR33" s="64"/>
      <c r="OXS33" s="64"/>
      <c r="OXT33" s="64"/>
      <c r="OXU33" s="64"/>
      <c r="OXV33" s="64"/>
      <c r="OXW33" s="64"/>
      <c r="OXX33" s="64"/>
      <c r="OXY33" s="64"/>
      <c r="OXZ33" s="64"/>
      <c r="OYA33" s="64"/>
      <c r="OYB33" s="64"/>
      <c r="OYC33" s="64"/>
      <c r="OYD33" s="64"/>
      <c r="OYE33" s="64"/>
      <c r="OYF33" s="64"/>
      <c r="OYG33" s="64"/>
      <c r="OYH33" s="64"/>
      <c r="OYI33" s="64"/>
      <c r="OYJ33" s="64"/>
      <c r="OYK33" s="64"/>
      <c r="OYL33" s="64"/>
      <c r="OYM33" s="64"/>
      <c r="OYN33" s="64"/>
      <c r="OYO33" s="64"/>
      <c r="OYP33" s="64"/>
      <c r="OYQ33" s="64"/>
      <c r="OYR33" s="64"/>
      <c r="OYS33" s="64"/>
      <c r="OYT33" s="64"/>
      <c r="OYU33" s="64"/>
      <c r="OYV33" s="64"/>
      <c r="OYW33" s="64"/>
      <c r="OYX33" s="64"/>
      <c r="OYY33" s="64"/>
      <c r="OYZ33" s="64"/>
      <c r="OZA33" s="64"/>
      <c r="OZB33" s="64"/>
      <c r="OZC33" s="64"/>
      <c r="OZD33" s="64"/>
      <c r="OZE33" s="64"/>
      <c r="OZF33" s="64"/>
      <c r="OZG33" s="64"/>
      <c r="OZH33" s="64"/>
      <c r="OZI33" s="64"/>
      <c r="OZJ33" s="64"/>
      <c r="OZK33" s="64"/>
      <c r="OZL33" s="64"/>
      <c r="OZM33" s="64"/>
      <c r="OZN33" s="64"/>
      <c r="OZO33" s="64"/>
      <c r="OZP33" s="64"/>
      <c r="OZQ33" s="64"/>
      <c r="OZR33" s="64"/>
      <c r="OZS33" s="64"/>
      <c r="OZT33" s="64"/>
      <c r="OZU33" s="64"/>
      <c r="OZV33" s="64"/>
      <c r="OZW33" s="64"/>
      <c r="OZX33" s="64"/>
      <c r="OZY33" s="64"/>
      <c r="OZZ33" s="64"/>
      <c r="PAA33" s="64"/>
      <c r="PAB33" s="64"/>
      <c r="PAC33" s="64"/>
      <c r="PAD33" s="64"/>
      <c r="PAE33" s="64"/>
      <c r="PAF33" s="64"/>
      <c r="PAG33" s="64"/>
      <c r="PAH33" s="64"/>
      <c r="PAI33" s="64"/>
      <c r="PAJ33" s="64"/>
      <c r="PAK33" s="64"/>
      <c r="PAL33" s="64"/>
      <c r="PAM33" s="64"/>
      <c r="PAN33" s="64"/>
      <c r="PAO33" s="64"/>
      <c r="PAP33" s="64"/>
      <c r="PAQ33" s="64"/>
      <c r="PAR33" s="64"/>
      <c r="PAS33" s="64"/>
      <c r="PAT33" s="64"/>
      <c r="PAU33" s="64"/>
      <c r="PAV33" s="64"/>
      <c r="PAW33" s="64"/>
      <c r="PAX33" s="64"/>
      <c r="PAY33" s="64"/>
      <c r="PAZ33" s="64"/>
      <c r="PBA33" s="64"/>
      <c r="PBB33" s="64"/>
      <c r="PBC33" s="64"/>
      <c r="PBD33" s="64"/>
      <c r="PBE33" s="64"/>
      <c r="PBF33" s="64"/>
      <c r="PBG33" s="64"/>
      <c r="PBH33" s="64"/>
      <c r="PBI33" s="64"/>
      <c r="PBJ33" s="64"/>
      <c r="PBK33" s="64"/>
      <c r="PBL33" s="64"/>
      <c r="PBM33" s="64"/>
      <c r="PBN33" s="64"/>
      <c r="PBO33" s="64"/>
      <c r="PBP33" s="64"/>
      <c r="PBQ33" s="64"/>
      <c r="PBR33" s="64"/>
      <c r="PBS33" s="64"/>
      <c r="PBT33" s="64"/>
      <c r="PBU33" s="64"/>
      <c r="PBV33" s="64"/>
      <c r="PBW33" s="64"/>
      <c r="PBX33" s="64"/>
      <c r="PBY33" s="64"/>
      <c r="PBZ33" s="64"/>
      <c r="PCA33" s="64"/>
      <c r="PCB33" s="64"/>
      <c r="PCC33" s="64"/>
      <c r="PCD33" s="64"/>
      <c r="PCE33" s="64"/>
      <c r="PCF33" s="64"/>
      <c r="PCG33" s="64"/>
      <c r="PCH33" s="64"/>
      <c r="PCI33" s="64"/>
      <c r="PCJ33" s="64"/>
      <c r="PCK33" s="64"/>
      <c r="PCL33" s="64"/>
      <c r="PCM33" s="64"/>
      <c r="PCN33" s="64"/>
      <c r="PCO33" s="64"/>
      <c r="PCP33" s="64"/>
      <c r="PCQ33" s="64"/>
      <c r="PCR33" s="64"/>
      <c r="PCS33" s="64"/>
      <c r="PCT33" s="64"/>
      <c r="PCU33" s="64"/>
      <c r="PCV33" s="64"/>
      <c r="PCW33" s="64"/>
      <c r="PCX33" s="64"/>
      <c r="PCY33" s="64"/>
      <c r="PCZ33" s="64"/>
      <c r="PDA33" s="64"/>
      <c r="PDB33" s="64"/>
      <c r="PDC33" s="64"/>
      <c r="PDD33" s="64"/>
      <c r="PDE33" s="64"/>
      <c r="PDF33" s="64"/>
      <c r="PDG33" s="64"/>
      <c r="PDH33" s="64"/>
      <c r="PDI33" s="64"/>
      <c r="PDJ33" s="64"/>
      <c r="PDK33" s="64"/>
      <c r="PDL33" s="64"/>
      <c r="PDM33" s="64"/>
      <c r="PDN33" s="64"/>
      <c r="PDO33" s="64"/>
      <c r="PDP33" s="64"/>
      <c r="PDQ33" s="64"/>
      <c r="PDR33" s="64"/>
      <c r="PDS33" s="64"/>
      <c r="PDT33" s="64"/>
      <c r="PDU33" s="64"/>
      <c r="PDV33" s="64"/>
      <c r="PDW33" s="64"/>
      <c r="PDX33" s="64"/>
      <c r="PDY33" s="64"/>
      <c r="PDZ33" s="64"/>
      <c r="PEA33" s="64"/>
      <c r="PEB33" s="64"/>
      <c r="PEC33" s="64"/>
      <c r="PED33" s="64"/>
      <c r="PEE33" s="64"/>
      <c r="PEF33" s="64"/>
      <c r="PEG33" s="64"/>
      <c r="PEH33" s="64"/>
      <c r="PEI33" s="64"/>
      <c r="PEJ33" s="64"/>
      <c r="PEK33" s="64"/>
      <c r="PEL33" s="64"/>
      <c r="PEM33" s="64"/>
      <c r="PEN33" s="64"/>
      <c r="PEO33" s="64"/>
      <c r="PEP33" s="64"/>
      <c r="PEQ33" s="64"/>
      <c r="PER33" s="64"/>
      <c r="PES33" s="64"/>
      <c r="PET33" s="64"/>
      <c r="PEU33" s="64"/>
      <c r="PEV33" s="64"/>
      <c r="PEW33" s="64"/>
      <c r="PEX33" s="64"/>
      <c r="PEY33" s="64"/>
      <c r="PEZ33" s="64"/>
      <c r="PFA33" s="64"/>
      <c r="PFB33" s="64"/>
      <c r="PFC33" s="64"/>
      <c r="PFD33" s="64"/>
      <c r="PFE33" s="64"/>
      <c r="PFF33" s="64"/>
      <c r="PFG33" s="64"/>
      <c r="PFH33" s="64"/>
      <c r="PFI33" s="64"/>
      <c r="PFJ33" s="64"/>
      <c r="PFK33" s="64"/>
      <c r="PFL33" s="64"/>
      <c r="PFM33" s="64"/>
      <c r="PFN33" s="64"/>
      <c r="PFO33" s="64"/>
      <c r="PFP33" s="64"/>
      <c r="PFQ33" s="64"/>
      <c r="PFR33" s="64"/>
      <c r="PFS33" s="64"/>
      <c r="PFT33" s="64"/>
      <c r="PFU33" s="64"/>
      <c r="PFV33" s="64"/>
      <c r="PFW33" s="64"/>
      <c r="PFX33" s="64"/>
      <c r="PFY33" s="64"/>
      <c r="PFZ33" s="64"/>
      <c r="PGA33" s="64"/>
      <c r="PGB33" s="64"/>
      <c r="PGC33" s="64"/>
      <c r="PGD33" s="64"/>
      <c r="PGE33" s="64"/>
      <c r="PGF33" s="64"/>
      <c r="PGG33" s="64"/>
      <c r="PGH33" s="64"/>
      <c r="PGI33" s="64"/>
      <c r="PGJ33" s="64"/>
      <c r="PGK33" s="64"/>
      <c r="PGL33" s="64"/>
      <c r="PGM33" s="64"/>
      <c r="PGN33" s="64"/>
      <c r="PGO33" s="64"/>
      <c r="PGP33" s="64"/>
      <c r="PGQ33" s="64"/>
      <c r="PGR33" s="64"/>
      <c r="PGS33" s="64"/>
      <c r="PGT33" s="64"/>
      <c r="PGU33" s="64"/>
      <c r="PGV33" s="64"/>
      <c r="PGW33" s="64"/>
      <c r="PGX33" s="64"/>
      <c r="PGY33" s="64"/>
      <c r="PGZ33" s="64"/>
      <c r="PHA33" s="64"/>
      <c r="PHB33" s="64"/>
      <c r="PHC33" s="64"/>
      <c r="PHD33" s="64"/>
      <c r="PHE33" s="64"/>
      <c r="PHF33" s="64"/>
      <c r="PHG33" s="64"/>
      <c r="PHH33" s="64"/>
      <c r="PHI33" s="64"/>
      <c r="PHJ33" s="64"/>
      <c r="PHK33" s="64"/>
      <c r="PHL33" s="64"/>
      <c r="PHM33" s="64"/>
      <c r="PHN33" s="64"/>
      <c r="PHO33" s="64"/>
      <c r="PHP33" s="64"/>
      <c r="PHQ33" s="64"/>
      <c r="PHR33" s="64"/>
      <c r="PHS33" s="64"/>
      <c r="PHT33" s="64"/>
      <c r="PHU33" s="64"/>
      <c r="PHV33" s="64"/>
      <c r="PHW33" s="64"/>
      <c r="PHX33" s="64"/>
      <c r="PHY33" s="64"/>
      <c r="PHZ33" s="64"/>
      <c r="PIA33" s="64"/>
      <c r="PIB33" s="64"/>
      <c r="PIC33" s="64"/>
      <c r="PID33" s="64"/>
      <c r="PIE33" s="64"/>
      <c r="PIF33" s="64"/>
      <c r="PIG33" s="64"/>
      <c r="PIH33" s="64"/>
      <c r="PII33" s="64"/>
      <c r="PIJ33" s="64"/>
      <c r="PIK33" s="64"/>
      <c r="PIL33" s="64"/>
      <c r="PIM33" s="64"/>
      <c r="PIN33" s="64"/>
      <c r="PIO33" s="64"/>
      <c r="PIP33" s="64"/>
      <c r="PIQ33" s="64"/>
      <c r="PIR33" s="64"/>
      <c r="PIS33" s="64"/>
      <c r="PIT33" s="64"/>
      <c r="PIU33" s="64"/>
      <c r="PIV33" s="64"/>
      <c r="PIW33" s="64"/>
      <c r="PIX33" s="64"/>
      <c r="PIY33" s="64"/>
      <c r="PIZ33" s="64"/>
      <c r="PJA33" s="64"/>
      <c r="PJB33" s="64"/>
      <c r="PJC33" s="64"/>
      <c r="PJD33" s="64"/>
      <c r="PJE33" s="64"/>
      <c r="PJF33" s="64"/>
      <c r="PJG33" s="64"/>
      <c r="PJH33" s="64"/>
      <c r="PJI33" s="64"/>
      <c r="PJJ33" s="64"/>
      <c r="PJK33" s="64"/>
      <c r="PJL33" s="64"/>
      <c r="PJM33" s="64"/>
      <c r="PJN33" s="64"/>
      <c r="PJO33" s="64"/>
      <c r="PJP33" s="64"/>
      <c r="PJQ33" s="64"/>
      <c r="PJR33" s="64"/>
      <c r="PJS33" s="64"/>
      <c r="PJT33" s="64"/>
      <c r="PJU33" s="64"/>
      <c r="PJV33" s="64"/>
      <c r="PJW33" s="64"/>
      <c r="PJX33" s="64"/>
      <c r="PJY33" s="64"/>
      <c r="PJZ33" s="64"/>
      <c r="PKA33" s="64"/>
      <c r="PKB33" s="64"/>
      <c r="PKC33" s="64"/>
      <c r="PKD33" s="64"/>
      <c r="PKE33" s="64"/>
      <c r="PKF33" s="64"/>
      <c r="PKG33" s="64"/>
      <c r="PKH33" s="64"/>
      <c r="PKI33" s="64"/>
      <c r="PKJ33" s="64"/>
      <c r="PKK33" s="64"/>
      <c r="PKL33" s="64"/>
      <c r="PKM33" s="64"/>
      <c r="PKN33" s="64"/>
      <c r="PKO33" s="64"/>
      <c r="PKP33" s="64"/>
      <c r="PKQ33" s="64"/>
      <c r="PKR33" s="64"/>
      <c r="PKS33" s="64"/>
      <c r="PKT33" s="64"/>
      <c r="PKU33" s="64"/>
      <c r="PKV33" s="64"/>
      <c r="PKW33" s="64"/>
      <c r="PKX33" s="64"/>
      <c r="PKY33" s="64"/>
      <c r="PKZ33" s="64"/>
      <c r="PLA33" s="64"/>
      <c r="PLB33" s="64"/>
      <c r="PLC33" s="64"/>
      <c r="PLD33" s="64"/>
      <c r="PLE33" s="64"/>
      <c r="PLF33" s="64"/>
      <c r="PLG33" s="64"/>
      <c r="PLH33" s="64"/>
      <c r="PLI33" s="64"/>
      <c r="PLJ33" s="64"/>
      <c r="PLK33" s="64"/>
      <c r="PLL33" s="64"/>
      <c r="PLM33" s="64"/>
      <c r="PLN33" s="64"/>
      <c r="PLO33" s="64"/>
      <c r="PLP33" s="64"/>
      <c r="PLQ33" s="64"/>
      <c r="PLR33" s="64"/>
      <c r="PLS33" s="64"/>
      <c r="PLT33" s="64"/>
      <c r="PLU33" s="64"/>
      <c r="PLV33" s="64"/>
      <c r="PLW33" s="64"/>
      <c r="PLX33" s="64"/>
      <c r="PLY33" s="64"/>
      <c r="PLZ33" s="64"/>
      <c r="PMA33" s="64"/>
      <c r="PMB33" s="64"/>
      <c r="PMC33" s="64"/>
      <c r="PMD33" s="64"/>
      <c r="PME33" s="64"/>
      <c r="PMF33" s="64"/>
      <c r="PMG33" s="64"/>
      <c r="PMH33" s="64"/>
      <c r="PMI33" s="64"/>
      <c r="PMJ33" s="64"/>
      <c r="PMK33" s="64"/>
      <c r="PML33" s="64"/>
      <c r="PMM33" s="64"/>
      <c r="PMN33" s="64"/>
      <c r="PMO33" s="64"/>
      <c r="PMP33" s="64"/>
      <c r="PMQ33" s="64"/>
      <c r="PMR33" s="64"/>
      <c r="PMS33" s="64"/>
      <c r="PMT33" s="64"/>
      <c r="PMU33" s="64"/>
      <c r="PMV33" s="64"/>
      <c r="PMW33" s="64"/>
      <c r="PMX33" s="64"/>
      <c r="PMY33" s="64"/>
      <c r="PMZ33" s="64"/>
      <c r="PNA33" s="64"/>
      <c r="PNB33" s="64"/>
      <c r="PNC33" s="64"/>
      <c r="PND33" s="64"/>
      <c r="PNE33" s="64"/>
      <c r="PNF33" s="64"/>
      <c r="PNG33" s="64"/>
      <c r="PNH33" s="64"/>
      <c r="PNI33" s="64"/>
      <c r="PNJ33" s="64"/>
      <c r="PNK33" s="64"/>
      <c r="PNL33" s="64"/>
      <c r="PNM33" s="64"/>
      <c r="PNN33" s="64"/>
      <c r="PNO33" s="64"/>
      <c r="PNP33" s="64"/>
      <c r="PNQ33" s="64"/>
      <c r="PNR33" s="64"/>
      <c r="PNS33" s="64"/>
      <c r="PNT33" s="64"/>
      <c r="PNU33" s="64"/>
      <c r="PNV33" s="64"/>
      <c r="PNW33" s="64"/>
      <c r="PNX33" s="64"/>
      <c r="PNY33" s="64"/>
      <c r="PNZ33" s="64"/>
      <c r="POA33" s="64"/>
      <c r="POB33" s="64"/>
      <c r="POC33" s="64"/>
      <c r="POD33" s="64"/>
      <c r="POE33" s="64"/>
      <c r="POF33" s="64"/>
      <c r="POG33" s="64"/>
      <c r="POH33" s="64"/>
      <c r="POI33" s="64"/>
      <c r="POJ33" s="64"/>
      <c r="POK33" s="64"/>
      <c r="POL33" s="64"/>
      <c r="POM33" s="64"/>
      <c r="PON33" s="64"/>
      <c r="POO33" s="64"/>
      <c r="POP33" s="64"/>
      <c r="POQ33" s="64"/>
      <c r="POR33" s="64"/>
      <c r="POS33" s="64"/>
      <c r="POT33" s="64"/>
      <c r="POU33" s="64"/>
      <c r="POV33" s="64"/>
      <c r="POW33" s="64"/>
      <c r="POX33" s="64"/>
      <c r="POY33" s="64"/>
      <c r="POZ33" s="64"/>
      <c r="PPA33" s="64"/>
      <c r="PPB33" s="64"/>
      <c r="PPC33" s="64"/>
      <c r="PPD33" s="64"/>
      <c r="PPE33" s="64"/>
      <c r="PPF33" s="64"/>
      <c r="PPG33" s="64"/>
      <c r="PPH33" s="64"/>
      <c r="PPI33" s="64"/>
      <c r="PPJ33" s="64"/>
      <c r="PPK33" s="64"/>
      <c r="PPL33" s="64"/>
      <c r="PPM33" s="64"/>
      <c r="PPN33" s="64"/>
      <c r="PPO33" s="64"/>
      <c r="PPP33" s="64"/>
      <c r="PPQ33" s="64"/>
      <c r="PPR33" s="64"/>
      <c r="PPS33" s="64"/>
      <c r="PPT33" s="64"/>
      <c r="PPU33" s="64"/>
      <c r="PPV33" s="64"/>
      <c r="PPW33" s="64"/>
      <c r="PPX33" s="64"/>
      <c r="PPY33" s="64"/>
      <c r="PPZ33" s="64"/>
      <c r="PQA33" s="64"/>
      <c r="PQB33" s="64"/>
      <c r="PQC33" s="64"/>
      <c r="PQD33" s="64"/>
      <c r="PQE33" s="64"/>
      <c r="PQF33" s="64"/>
      <c r="PQG33" s="64"/>
      <c r="PQH33" s="64"/>
      <c r="PQI33" s="64"/>
      <c r="PQJ33" s="64"/>
      <c r="PQK33" s="64"/>
      <c r="PQL33" s="64"/>
      <c r="PQM33" s="64"/>
      <c r="PQN33" s="64"/>
      <c r="PQO33" s="64"/>
      <c r="PQP33" s="64"/>
      <c r="PQQ33" s="64"/>
      <c r="PQR33" s="64"/>
      <c r="PQS33" s="64"/>
      <c r="PQT33" s="64"/>
      <c r="PQU33" s="64"/>
      <c r="PQV33" s="64"/>
      <c r="PQW33" s="64"/>
      <c r="PQX33" s="64"/>
      <c r="PQY33" s="64"/>
      <c r="PQZ33" s="64"/>
      <c r="PRA33" s="64"/>
      <c r="PRB33" s="64"/>
      <c r="PRC33" s="64"/>
      <c r="PRD33" s="64"/>
      <c r="PRE33" s="64"/>
      <c r="PRF33" s="64"/>
      <c r="PRG33" s="64"/>
      <c r="PRH33" s="64"/>
      <c r="PRI33" s="64"/>
      <c r="PRJ33" s="64"/>
      <c r="PRK33" s="64"/>
      <c r="PRL33" s="64"/>
      <c r="PRM33" s="64"/>
      <c r="PRN33" s="64"/>
      <c r="PRO33" s="64"/>
      <c r="PRP33" s="64"/>
      <c r="PRQ33" s="64"/>
      <c r="PRR33" s="64"/>
      <c r="PRS33" s="64"/>
      <c r="PRT33" s="64"/>
      <c r="PRU33" s="64"/>
      <c r="PRV33" s="64"/>
      <c r="PRW33" s="64"/>
      <c r="PRX33" s="64"/>
      <c r="PRY33" s="64"/>
      <c r="PRZ33" s="64"/>
      <c r="PSA33" s="64"/>
      <c r="PSB33" s="64"/>
      <c r="PSC33" s="64"/>
      <c r="PSD33" s="64"/>
      <c r="PSE33" s="64"/>
      <c r="PSF33" s="64"/>
      <c r="PSG33" s="64"/>
      <c r="PSH33" s="64"/>
      <c r="PSI33" s="64"/>
      <c r="PSJ33" s="64"/>
      <c r="PSK33" s="64"/>
      <c r="PSL33" s="64"/>
      <c r="PSM33" s="64"/>
      <c r="PSN33" s="64"/>
      <c r="PSO33" s="64"/>
      <c r="PSP33" s="64"/>
      <c r="PSQ33" s="64"/>
      <c r="PSR33" s="64"/>
      <c r="PSS33" s="64"/>
      <c r="PST33" s="64"/>
      <c r="PSU33" s="64"/>
      <c r="PSV33" s="64"/>
      <c r="PSW33" s="64"/>
      <c r="PSX33" s="64"/>
      <c r="PSY33" s="64"/>
      <c r="PSZ33" s="64"/>
      <c r="PTA33" s="64"/>
      <c r="PTB33" s="64"/>
      <c r="PTC33" s="64"/>
      <c r="PTD33" s="64"/>
      <c r="PTE33" s="64"/>
      <c r="PTF33" s="64"/>
      <c r="PTG33" s="64"/>
      <c r="PTH33" s="64"/>
      <c r="PTI33" s="64"/>
      <c r="PTJ33" s="64"/>
      <c r="PTK33" s="64"/>
      <c r="PTL33" s="64"/>
      <c r="PTM33" s="64"/>
      <c r="PTN33" s="64"/>
      <c r="PTO33" s="64"/>
      <c r="PTP33" s="64"/>
      <c r="PTQ33" s="64"/>
      <c r="PTR33" s="64"/>
      <c r="PTS33" s="64"/>
      <c r="PTT33" s="64"/>
      <c r="PTU33" s="64"/>
      <c r="PTV33" s="64"/>
      <c r="PTW33" s="64"/>
      <c r="PTX33" s="64"/>
      <c r="PTY33" s="64"/>
      <c r="PTZ33" s="64"/>
      <c r="PUA33" s="64"/>
      <c r="PUB33" s="64"/>
      <c r="PUC33" s="64"/>
      <c r="PUD33" s="64"/>
      <c r="PUE33" s="64"/>
      <c r="PUF33" s="64"/>
      <c r="PUG33" s="64"/>
      <c r="PUH33" s="64"/>
      <c r="PUI33" s="64"/>
      <c r="PUJ33" s="64"/>
      <c r="PUK33" s="64"/>
      <c r="PUL33" s="64"/>
      <c r="PUM33" s="64"/>
      <c r="PUN33" s="64"/>
      <c r="PUO33" s="64"/>
      <c r="PUP33" s="64"/>
      <c r="PUQ33" s="64"/>
      <c r="PUR33" s="64"/>
      <c r="PUS33" s="64"/>
      <c r="PUT33" s="64"/>
      <c r="PUU33" s="64"/>
      <c r="PUV33" s="64"/>
      <c r="PUW33" s="64"/>
      <c r="PUX33" s="64"/>
      <c r="PUY33" s="64"/>
      <c r="PUZ33" s="64"/>
      <c r="PVA33" s="64"/>
      <c r="PVB33" s="64"/>
      <c r="PVC33" s="64"/>
      <c r="PVD33" s="64"/>
      <c r="PVE33" s="64"/>
      <c r="PVF33" s="64"/>
      <c r="PVG33" s="64"/>
      <c r="PVH33" s="64"/>
      <c r="PVI33" s="64"/>
      <c r="PVJ33" s="64"/>
      <c r="PVK33" s="64"/>
      <c r="PVL33" s="64"/>
      <c r="PVM33" s="64"/>
      <c r="PVN33" s="64"/>
      <c r="PVO33" s="64"/>
      <c r="PVP33" s="64"/>
      <c r="PVQ33" s="64"/>
      <c r="PVR33" s="64"/>
      <c r="PVS33" s="64"/>
      <c r="PVT33" s="64"/>
      <c r="PVU33" s="64"/>
      <c r="PVV33" s="64"/>
      <c r="PVW33" s="64"/>
      <c r="PVX33" s="64"/>
      <c r="PVY33" s="64"/>
      <c r="PVZ33" s="64"/>
      <c r="PWA33" s="64"/>
      <c r="PWB33" s="64"/>
      <c r="PWC33" s="64"/>
      <c r="PWD33" s="64"/>
      <c r="PWE33" s="64"/>
      <c r="PWF33" s="64"/>
      <c r="PWG33" s="64"/>
      <c r="PWH33" s="64"/>
      <c r="PWI33" s="64"/>
      <c r="PWJ33" s="64"/>
      <c r="PWK33" s="64"/>
      <c r="PWL33" s="64"/>
      <c r="PWM33" s="64"/>
      <c r="PWN33" s="64"/>
      <c r="PWO33" s="64"/>
      <c r="PWP33" s="64"/>
      <c r="PWQ33" s="64"/>
      <c r="PWR33" s="64"/>
      <c r="PWS33" s="64"/>
      <c r="PWT33" s="64"/>
      <c r="PWU33" s="64"/>
      <c r="PWV33" s="64"/>
      <c r="PWW33" s="64"/>
      <c r="PWX33" s="64"/>
      <c r="PWY33" s="64"/>
      <c r="PWZ33" s="64"/>
      <c r="PXA33" s="64"/>
      <c r="PXB33" s="64"/>
      <c r="PXC33" s="64"/>
      <c r="PXD33" s="64"/>
      <c r="PXE33" s="64"/>
      <c r="PXF33" s="64"/>
      <c r="PXG33" s="64"/>
      <c r="PXH33" s="64"/>
      <c r="PXI33" s="64"/>
      <c r="PXJ33" s="64"/>
      <c r="PXK33" s="64"/>
      <c r="PXL33" s="64"/>
      <c r="PXM33" s="64"/>
      <c r="PXN33" s="64"/>
      <c r="PXO33" s="64"/>
      <c r="PXP33" s="64"/>
      <c r="PXQ33" s="64"/>
      <c r="PXR33" s="64"/>
      <c r="PXS33" s="64"/>
      <c r="PXT33" s="64"/>
      <c r="PXU33" s="64"/>
      <c r="PXV33" s="64"/>
      <c r="PXW33" s="64"/>
      <c r="PXX33" s="64"/>
      <c r="PXY33" s="64"/>
      <c r="PXZ33" s="64"/>
      <c r="PYA33" s="64"/>
      <c r="PYB33" s="64"/>
      <c r="PYC33" s="64"/>
      <c r="PYD33" s="64"/>
      <c r="PYE33" s="64"/>
      <c r="PYF33" s="64"/>
      <c r="PYG33" s="64"/>
      <c r="PYH33" s="64"/>
      <c r="PYI33" s="64"/>
      <c r="PYJ33" s="64"/>
      <c r="PYK33" s="64"/>
      <c r="PYL33" s="64"/>
      <c r="PYM33" s="64"/>
      <c r="PYN33" s="64"/>
      <c r="PYO33" s="64"/>
      <c r="PYP33" s="64"/>
      <c r="PYQ33" s="64"/>
      <c r="PYR33" s="64"/>
      <c r="PYS33" s="64"/>
      <c r="PYT33" s="64"/>
      <c r="PYU33" s="64"/>
      <c r="PYV33" s="64"/>
      <c r="PYW33" s="64"/>
      <c r="PYX33" s="64"/>
      <c r="PYY33" s="64"/>
      <c r="PYZ33" s="64"/>
      <c r="PZA33" s="64"/>
      <c r="PZB33" s="64"/>
      <c r="PZC33" s="64"/>
      <c r="PZD33" s="64"/>
      <c r="PZE33" s="64"/>
      <c r="PZF33" s="64"/>
      <c r="PZG33" s="64"/>
      <c r="PZH33" s="64"/>
      <c r="PZI33" s="64"/>
      <c r="PZJ33" s="64"/>
      <c r="PZK33" s="64"/>
      <c r="PZL33" s="64"/>
      <c r="PZM33" s="64"/>
      <c r="PZN33" s="64"/>
      <c r="PZO33" s="64"/>
      <c r="PZP33" s="64"/>
      <c r="PZQ33" s="64"/>
      <c r="PZR33" s="64"/>
      <c r="PZS33" s="64"/>
      <c r="PZT33" s="64"/>
      <c r="PZU33" s="64"/>
      <c r="PZV33" s="64"/>
      <c r="PZW33" s="64"/>
      <c r="PZX33" s="64"/>
      <c r="PZY33" s="64"/>
      <c r="PZZ33" s="64"/>
      <c r="QAA33" s="64"/>
      <c r="QAB33" s="64"/>
      <c r="QAC33" s="64"/>
      <c r="QAD33" s="64"/>
      <c r="QAE33" s="64"/>
      <c r="QAF33" s="64"/>
      <c r="QAG33" s="64"/>
      <c r="QAH33" s="64"/>
      <c r="QAI33" s="64"/>
      <c r="QAJ33" s="64"/>
      <c r="QAK33" s="64"/>
      <c r="QAL33" s="64"/>
      <c r="QAM33" s="64"/>
      <c r="QAN33" s="64"/>
      <c r="QAO33" s="64"/>
      <c r="QAP33" s="64"/>
      <c r="QAQ33" s="64"/>
      <c r="QAR33" s="64"/>
      <c r="QAS33" s="64"/>
      <c r="QAT33" s="64"/>
      <c r="QAU33" s="64"/>
      <c r="QAV33" s="64"/>
      <c r="QAW33" s="64"/>
      <c r="QAX33" s="64"/>
      <c r="QAY33" s="64"/>
      <c r="QAZ33" s="64"/>
      <c r="QBA33" s="64"/>
      <c r="QBB33" s="64"/>
      <c r="QBC33" s="64"/>
      <c r="QBD33" s="64"/>
      <c r="QBE33" s="64"/>
      <c r="QBF33" s="64"/>
      <c r="QBG33" s="64"/>
      <c r="QBH33" s="64"/>
      <c r="QBI33" s="64"/>
      <c r="QBJ33" s="64"/>
      <c r="QBK33" s="64"/>
      <c r="QBL33" s="64"/>
      <c r="QBM33" s="64"/>
      <c r="QBN33" s="64"/>
      <c r="QBO33" s="64"/>
      <c r="QBP33" s="64"/>
      <c r="QBQ33" s="64"/>
      <c r="QBR33" s="64"/>
      <c r="QBS33" s="64"/>
      <c r="QBT33" s="64"/>
      <c r="QBU33" s="64"/>
      <c r="QBV33" s="64"/>
      <c r="QBW33" s="64"/>
      <c r="QBX33" s="64"/>
      <c r="QBY33" s="64"/>
      <c r="QBZ33" s="64"/>
      <c r="QCA33" s="64"/>
      <c r="QCB33" s="64"/>
      <c r="QCC33" s="64"/>
      <c r="QCD33" s="64"/>
      <c r="QCE33" s="64"/>
      <c r="QCF33" s="64"/>
      <c r="QCG33" s="64"/>
      <c r="QCH33" s="64"/>
      <c r="QCI33" s="64"/>
      <c r="QCJ33" s="64"/>
      <c r="QCK33" s="64"/>
      <c r="QCL33" s="64"/>
      <c r="QCM33" s="64"/>
      <c r="QCN33" s="64"/>
      <c r="QCO33" s="64"/>
      <c r="QCP33" s="64"/>
      <c r="QCQ33" s="64"/>
      <c r="QCR33" s="64"/>
      <c r="QCS33" s="64"/>
      <c r="QCT33" s="64"/>
      <c r="QCU33" s="64"/>
      <c r="QCV33" s="64"/>
      <c r="QCW33" s="64"/>
      <c r="QCX33" s="64"/>
      <c r="QCY33" s="64"/>
      <c r="QCZ33" s="64"/>
      <c r="QDA33" s="64"/>
      <c r="QDB33" s="64"/>
      <c r="QDC33" s="64"/>
      <c r="QDD33" s="64"/>
      <c r="QDE33" s="64"/>
      <c r="QDF33" s="64"/>
      <c r="QDG33" s="64"/>
      <c r="QDH33" s="64"/>
      <c r="QDI33" s="64"/>
      <c r="QDJ33" s="64"/>
      <c r="QDK33" s="64"/>
      <c r="QDL33" s="64"/>
      <c r="QDM33" s="64"/>
      <c r="QDN33" s="64"/>
      <c r="QDO33" s="64"/>
      <c r="QDP33" s="64"/>
      <c r="QDQ33" s="64"/>
      <c r="QDR33" s="64"/>
      <c r="QDS33" s="64"/>
      <c r="QDT33" s="64"/>
      <c r="QDU33" s="64"/>
      <c r="QDV33" s="64"/>
      <c r="QDW33" s="64"/>
      <c r="QDX33" s="64"/>
      <c r="QDY33" s="64"/>
      <c r="QDZ33" s="64"/>
      <c r="QEA33" s="64"/>
      <c r="QEB33" s="64"/>
      <c r="QEC33" s="64"/>
      <c r="QED33" s="64"/>
      <c r="QEE33" s="64"/>
      <c r="QEF33" s="64"/>
      <c r="QEG33" s="64"/>
      <c r="QEH33" s="64"/>
      <c r="QEI33" s="64"/>
      <c r="QEJ33" s="64"/>
      <c r="QEK33" s="64"/>
      <c r="QEL33" s="64"/>
      <c r="QEM33" s="64"/>
      <c r="QEN33" s="64"/>
      <c r="QEO33" s="64"/>
      <c r="QEP33" s="64"/>
      <c r="QEQ33" s="64"/>
      <c r="QER33" s="64"/>
      <c r="QES33" s="64"/>
      <c r="QET33" s="64"/>
      <c r="QEU33" s="64"/>
      <c r="QEV33" s="64"/>
      <c r="QEW33" s="64"/>
      <c r="QEX33" s="64"/>
      <c r="QEY33" s="64"/>
      <c r="QEZ33" s="64"/>
      <c r="QFA33" s="64"/>
      <c r="QFB33" s="64"/>
      <c r="QFC33" s="64"/>
      <c r="QFD33" s="64"/>
      <c r="QFE33" s="64"/>
      <c r="QFF33" s="64"/>
      <c r="QFG33" s="64"/>
      <c r="QFH33" s="64"/>
      <c r="QFI33" s="64"/>
      <c r="QFJ33" s="64"/>
      <c r="QFK33" s="64"/>
      <c r="QFL33" s="64"/>
      <c r="QFM33" s="64"/>
      <c r="QFN33" s="64"/>
      <c r="QFO33" s="64"/>
      <c r="QFP33" s="64"/>
      <c r="QFQ33" s="64"/>
      <c r="QFR33" s="64"/>
      <c r="QFS33" s="64"/>
      <c r="QFT33" s="64"/>
      <c r="QFU33" s="64"/>
      <c r="QFV33" s="64"/>
      <c r="QFW33" s="64"/>
      <c r="QFX33" s="64"/>
      <c r="QFY33" s="64"/>
      <c r="QFZ33" s="64"/>
      <c r="QGA33" s="64"/>
      <c r="QGB33" s="64"/>
      <c r="QGC33" s="64"/>
      <c r="QGD33" s="64"/>
      <c r="QGE33" s="64"/>
      <c r="QGF33" s="64"/>
      <c r="QGG33" s="64"/>
      <c r="QGH33" s="64"/>
      <c r="QGI33" s="64"/>
      <c r="QGJ33" s="64"/>
      <c r="QGK33" s="64"/>
      <c r="QGL33" s="64"/>
      <c r="QGM33" s="64"/>
      <c r="QGN33" s="64"/>
      <c r="QGO33" s="64"/>
      <c r="QGP33" s="64"/>
      <c r="QGQ33" s="64"/>
      <c r="QGR33" s="64"/>
      <c r="QGS33" s="64"/>
      <c r="QGT33" s="64"/>
      <c r="QGU33" s="64"/>
      <c r="QGV33" s="64"/>
      <c r="QGW33" s="64"/>
      <c r="QGX33" s="64"/>
      <c r="QGY33" s="64"/>
      <c r="QGZ33" s="64"/>
      <c r="QHA33" s="64"/>
      <c r="QHB33" s="64"/>
      <c r="QHC33" s="64"/>
      <c r="QHD33" s="64"/>
      <c r="QHE33" s="64"/>
      <c r="QHF33" s="64"/>
      <c r="QHG33" s="64"/>
      <c r="QHH33" s="64"/>
      <c r="QHI33" s="64"/>
      <c r="QHJ33" s="64"/>
      <c r="QHK33" s="64"/>
      <c r="QHL33" s="64"/>
      <c r="QHM33" s="64"/>
      <c r="QHN33" s="64"/>
      <c r="QHO33" s="64"/>
      <c r="QHP33" s="64"/>
      <c r="QHQ33" s="64"/>
      <c r="QHR33" s="64"/>
      <c r="QHS33" s="64"/>
      <c r="QHT33" s="64"/>
      <c r="QHU33" s="64"/>
      <c r="QHV33" s="64"/>
      <c r="QHW33" s="64"/>
      <c r="QHX33" s="64"/>
      <c r="QHY33" s="64"/>
      <c r="QHZ33" s="64"/>
      <c r="QIA33" s="64"/>
      <c r="QIB33" s="64"/>
      <c r="QIC33" s="64"/>
      <c r="QID33" s="64"/>
      <c r="QIE33" s="64"/>
      <c r="QIF33" s="64"/>
      <c r="QIG33" s="64"/>
      <c r="QIH33" s="64"/>
      <c r="QII33" s="64"/>
      <c r="QIJ33" s="64"/>
      <c r="QIK33" s="64"/>
      <c r="QIL33" s="64"/>
      <c r="QIM33" s="64"/>
      <c r="QIN33" s="64"/>
      <c r="QIO33" s="64"/>
      <c r="QIP33" s="64"/>
      <c r="QIQ33" s="64"/>
      <c r="QIR33" s="64"/>
      <c r="QIS33" s="64"/>
      <c r="QIT33" s="64"/>
      <c r="QIU33" s="64"/>
      <c r="QIV33" s="64"/>
      <c r="QIW33" s="64"/>
      <c r="QIX33" s="64"/>
      <c r="QIY33" s="64"/>
      <c r="QIZ33" s="64"/>
      <c r="QJA33" s="64"/>
      <c r="QJB33" s="64"/>
      <c r="QJC33" s="64"/>
      <c r="QJD33" s="64"/>
      <c r="QJE33" s="64"/>
      <c r="QJF33" s="64"/>
      <c r="QJG33" s="64"/>
      <c r="QJH33" s="64"/>
      <c r="QJI33" s="64"/>
      <c r="QJJ33" s="64"/>
      <c r="QJK33" s="64"/>
      <c r="QJL33" s="64"/>
      <c r="QJM33" s="64"/>
      <c r="QJN33" s="64"/>
      <c r="QJO33" s="64"/>
      <c r="QJP33" s="64"/>
      <c r="QJQ33" s="64"/>
      <c r="QJR33" s="64"/>
      <c r="QJS33" s="64"/>
      <c r="QJT33" s="64"/>
      <c r="QJU33" s="64"/>
      <c r="QJV33" s="64"/>
      <c r="QJW33" s="64"/>
      <c r="QJX33" s="64"/>
      <c r="QJY33" s="64"/>
      <c r="QJZ33" s="64"/>
      <c r="QKA33" s="64"/>
      <c r="QKB33" s="64"/>
      <c r="QKC33" s="64"/>
      <c r="QKD33" s="64"/>
      <c r="QKE33" s="64"/>
      <c r="QKF33" s="64"/>
      <c r="QKG33" s="64"/>
      <c r="QKH33" s="64"/>
      <c r="QKI33" s="64"/>
      <c r="QKJ33" s="64"/>
      <c r="QKK33" s="64"/>
      <c r="QKL33" s="64"/>
      <c r="QKM33" s="64"/>
      <c r="QKN33" s="64"/>
      <c r="QKO33" s="64"/>
      <c r="QKP33" s="64"/>
      <c r="QKQ33" s="64"/>
      <c r="QKR33" s="64"/>
      <c r="QKS33" s="64"/>
      <c r="QKT33" s="64"/>
      <c r="QKU33" s="64"/>
      <c r="QKV33" s="64"/>
      <c r="QKW33" s="64"/>
      <c r="QKX33" s="64"/>
      <c r="QKY33" s="64"/>
      <c r="QKZ33" s="64"/>
      <c r="QLA33" s="64"/>
      <c r="QLB33" s="64"/>
      <c r="QLC33" s="64"/>
      <c r="QLD33" s="64"/>
      <c r="QLE33" s="64"/>
      <c r="QLF33" s="64"/>
      <c r="QLG33" s="64"/>
      <c r="QLH33" s="64"/>
      <c r="QLI33" s="64"/>
      <c r="QLJ33" s="64"/>
      <c r="QLK33" s="64"/>
      <c r="QLL33" s="64"/>
      <c r="QLM33" s="64"/>
      <c r="QLN33" s="64"/>
      <c r="QLO33" s="64"/>
      <c r="QLP33" s="64"/>
      <c r="QLQ33" s="64"/>
      <c r="QLR33" s="64"/>
      <c r="QLS33" s="64"/>
      <c r="QLT33" s="64"/>
      <c r="QLU33" s="64"/>
      <c r="QLV33" s="64"/>
      <c r="QLW33" s="64"/>
      <c r="QLX33" s="64"/>
      <c r="QLY33" s="64"/>
      <c r="QLZ33" s="64"/>
      <c r="QMA33" s="64"/>
      <c r="QMB33" s="64"/>
      <c r="QMC33" s="64"/>
      <c r="QMD33" s="64"/>
      <c r="QME33" s="64"/>
      <c r="QMF33" s="64"/>
      <c r="QMG33" s="64"/>
      <c r="QMH33" s="64"/>
      <c r="QMI33" s="64"/>
      <c r="QMJ33" s="64"/>
      <c r="QMK33" s="64"/>
      <c r="QML33" s="64"/>
      <c r="QMM33" s="64"/>
      <c r="QMN33" s="64"/>
      <c r="QMO33" s="64"/>
      <c r="QMP33" s="64"/>
      <c r="QMQ33" s="64"/>
      <c r="QMR33" s="64"/>
      <c r="QMS33" s="64"/>
      <c r="QMT33" s="64"/>
      <c r="QMU33" s="64"/>
      <c r="QMV33" s="64"/>
      <c r="QMW33" s="64"/>
      <c r="QMX33" s="64"/>
      <c r="QMY33" s="64"/>
      <c r="QMZ33" s="64"/>
      <c r="QNA33" s="64"/>
      <c r="QNB33" s="64"/>
      <c r="QNC33" s="64"/>
      <c r="QND33" s="64"/>
      <c r="QNE33" s="64"/>
      <c r="QNF33" s="64"/>
      <c r="QNG33" s="64"/>
      <c r="QNH33" s="64"/>
      <c r="QNI33" s="64"/>
      <c r="QNJ33" s="64"/>
      <c r="QNK33" s="64"/>
      <c r="QNL33" s="64"/>
      <c r="QNM33" s="64"/>
      <c r="QNN33" s="64"/>
      <c r="QNO33" s="64"/>
      <c r="QNP33" s="64"/>
      <c r="QNQ33" s="64"/>
      <c r="QNR33" s="64"/>
      <c r="QNS33" s="64"/>
      <c r="QNT33" s="64"/>
      <c r="QNU33" s="64"/>
      <c r="QNV33" s="64"/>
      <c r="QNW33" s="64"/>
      <c r="QNX33" s="64"/>
      <c r="QNY33" s="64"/>
      <c r="QNZ33" s="64"/>
      <c r="QOA33" s="64"/>
      <c r="QOB33" s="64"/>
      <c r="QOC33" s="64"/>
      <c r="QOD33" s="64"/>
      <c r="QOE33" s="64"/>
      <c r="QOF33" s="64"/>
      <c r="QOG33" s="64"/>
      <c r="QOH33" s="64"/>
      <c r="QOI33" s="64"/>
      <c r="QOJ33" s="64"/>
      <c r="QOK33" s="64"/>
      <c r="QOL33" s="64"/>
      <c r="QOM33" s="64"/>
      <c r="QON33" s="64"/>
      <c r="QOO33" s="64"/>
      <c r="QOP33" s="64"/>
      <c r="QOQ33" s="64"/>
      <c r="QOR33" s="64"/>
      <c r="QOS33" s="64"/>
      <c r="QOT33" s="64"/>
      <c r="QOU33" s="64"/>
      <c r="QOV33" s="64"/>
      <c r="QOW33" s="64"/>
      <c r="QOX33" s="64"/>
      <c r="QOY33" s="64"/>
      <c r="QOZ33" s="64"/>
      <c r="QPA33" s="64"/>
      <c r="QPB33" s="64"/>
      <c r="QPC33" s="64"/>
      <c r="QPD33" s="64"/>
      <c r="QPE33" s="64"/>
      <c r="QPF33" s="64"/>
      <c r="QPG33" s="64"/>
      <c r="QPH33" s="64"/>
      <c r="QPI33" s="64"/>
      <c r="QPJ33" s="64"/>
      <c r="QPK33" s="64"/>
      <c r="QPL33" s="64"/>
      <c r="QPM33" s="64"/>
      <c r="QPN33" s="64"/>
      <c r="QPO33" s="64"/>
      <c r="QPP33" s="64"/>
      <c r="QPQ33" s="64"/>
      <c r="QPR33" s="64"/>
      <c r="QPS33" s="64"/>
      <c r="QPT33" s="64"/>
      <c r="QPU33" s="64"/>
      <c r="QPV33" s="64"/>
      <c r="QPW33" s="64"/>
      <c r="QPX33" s="64"/>
      <c r="QPY33" s="64"/>
      <c r="QPZ33" s="64"/>
      <c r="QQA33" s="64"/>
      <c r="QQB33" s="64"/>
      <c r="QQC33" s="64"/>
      <c r="QQD33" s="64"/>
      <c r="QQE33" s="64"/>
      <c r="QQF33" s="64"/>
      <c r="QQG33" s="64"/>
      <c r="QQH33" s="64"/>
      <c r="QQI33" s="64"/>
      <c r="QQJ33" s="64"/>
      <c r="QQK33" s="64"/>
      <c r="QQL33" s="64"/>
      <c r="QQM33" s="64"/>
      <c r="QQN33" s="64"/>
      <c r="QQO33" s="64"/>
      <c r="QQP33" s="64"/>
      <c r="QQQ33" s="64"/>
      <c r="QQR33" s="64"/>
      <c r="QQS33" s="64"/>
      <c r="QQT33" s="64"/>
      <c r="QQU33" s="64"/>
      <c r="QQV33" s="64"/>
      <c r="QQW33" s="64"/>
      <c r="QQX33" s="64"/>
      <c r="QQY33" s="64"/>
      <c r="QQZ33" s="64"/>
      <c r="QRA33" s="64"/>
      <c r="QRB33" s="64"/>
      <c r="QRC33" s="64"/>
      <c r="QRD33" s="64"/>
      <c r="QRE33" s="64"/>
      <c r="QRF33" s="64"/>
      <c r="QRG33" s="64"/>
      <c r="QRH33" s="64"/>
      <c r="QRI33" s="64"/>
      <c r="QRJ33" s="64"/>
      <c r="QRK33" s="64"/>
      <c r="QRL33" s="64"/>
      <c r="QRM33" s="64"/>
      <c r="QRN33" s="64"/>
      <c r="QRO33" s="64"/>
      <c r="QRP33" s="64"/>
      <c r="QRQ33" s="64"/>
      <c r="QRR33" s="64"/>
      <c r="QRS33" s="64"/>
      <c r="QRT33" s="64"/>
      <c r="QRU33" s="64"/>
      <c r="QRV33" s="64"/>
      <c r="QRW33" s="64"/>
      <c r="QRX33" s="64"/>
      <c r="QRY33" s="64"/>
      <c r="QRZ33" s="64"/>
      <c r="QSA33" s="64"/>
      <c r="QSB33" s="64"/>
      <c r="QSC33" s="64"/>
      <c r="QSD33" s="64"/>
      <c r="QSE33" s="64"/>
      <c r="QSF33" s="64"/>
      <c r="QSG33" s="64"/>
      <c r="QSH33" s="64"/>
      <c r="QSI33" s="64"/>
      <c r="QSJ33" s="64"/>
      <c r="QSK33" s="64"/>
      <c r="QSL33" s="64"/>
      <c r="QSM33" s="64"/>
      <c r="QSN33" s="64"/>
      <c r="QSO33" s="64"/>
      <c r="QSP33" s="64"/>
      <c r="QSQ33" s="64"/>
      <c r="QSR33" s="64"/>
      <c r="QSS33" s="64"/>
      <c r="QST33" s="64"/>
      <c r="QSU33" s="64"/>
      <c r="QSV33" s="64"/>
      <c r="QSW33" s="64"/>
      <c r="QSX33" s="64"/>
      <c r="QSY33" s="64"/>
      <c r="QSZ33" s="64"/>
      <c r="QTA33" s="64"/>
      <c r="QTB33" s="64"/>
      <c r="QTC33" s="64"/>
      <c r="QTD33" s="64"/>
      <c r="QTE33" s="64"/>
      <c r="QTF33" s="64"/>
      <c r="QTG33" s="64"/>
      <c r="QTH33" s="64"/>
      <c r="QTI33" s="64"/>
      <c r="QTJ33" s="64"/>
      <c r="QTK33" s="64"/>
      <c r="QTL33" s="64"/>
      <c r="QTM33" s="64"/>
      <c r="QTN33" s="64"/>
      <c r="QTO33" s="64"/>
      <c r="QTP33" s="64"/>
      <c r="QTQ33" s="64"/>
      <c r="QTR33" s="64"/>
      <c r="QTS33" s="64"/>
      <c r="QTT33" s="64"/>
      <c r="QTU33" s="64"/>
      <c r="QTV33" s="64"/>
      <c r="QTW33" s="64"/>
      <c r="QTX33" s="64"/>
      <c r="QTY33" s="64"/>
      <c r="QTZ33" s="64"/>
      <c r="QUA33" s="64"/>
      <c r="QUB33" s="64"/>
      <c r="QUC33" s="64"/>
      <c r="QUD33" s="64"/>
      <c r="QUE33" s="64"/>
      <c r="QUF33" s="64"/>
      <c r="QUG33" s="64"/>
      <c r="QUH33" s="64"/>
      <c r="QUI33" s="64"/>
      <c r="QUJ33" s="64"/>
      <c r="QUK33" s="64"/>
      <c r="QUL33" s="64"/>
      <c r="QUM33" s="64"/>
      <c r="QUN33" s="64"/>
      <c r="QUO33" s="64"/>
      <c r="QUP33" s="64"/>
      <c r="QUQ33" s="64"/>
      <c r="QUR33" s="64"/>
      <c r="QUS33" s="64"/>
      <c r="QUT33" s="64"/>
      <c r="QUU33" s="64"/>
      <c r="QUV33" s="64"/>
      <c r="QUW33" s="64"/>
      <c r="QUX33" s="64"/>
      <c r="QUY33" s="64"/>
      <c r="QUZ33" s="64"/>
      <c r="QVA33" s="64"/>
      <c r="QVB33" s="64"/>
      <c r="QVC33" s="64"/>
      <c r="QVD33" s="64"/>
      <c r="QVE33" s="64"/>
      <c r="QVF33" s="64"/>
      <c r="QVG33" s="64"/>
      <c r="QVH33" s="64"/>
      <c r="QVI33" s="64"/>
      <c r="QVJ33" s="64"/>
      <c r="QVK33" s="64"/>
      <c r="QVL33" s="64"/>
      <c r="QVM33" s="64"/>
      <c r="QVN33" s="64"/>
      <c r="QVO33" s="64"/>
      <c r="QVP33" s="64"/>
      <c r="QVQ33" s="64"/>
      <c r="QVR33" s="64"/>
      <c r="QVS33" s="64"/>
      <c r="QVT33" s="64"/>
      <c r="QVU33" s="64"/>
      <c r="QVV33" s="64"/>
      <c r="QVW33" s="64"/>
      <c r="QVX33" s="64"/>
      <c r="QVY33" s="64"/>
      <c r="QVZ33" s="64"/>
      <c r="QWA33" s="64"/>
      <c r="QWB33" s="64"/>
      <c r="QWC33" s="64"/>
      <c r="QWD33" s="64"/>
      <c r="QWE33" s="64"/>
      <c r="QWF33" s="64"/>
      <c r="QWG33" s="64"/>
      <c r="QWH33" s="64"/>
      <c r="QWI33" s="64"/>
      <c r="QWJ33" s="64"/>
      <c r="QWK33" s="64"/>
      <c r="QWL33" s="64"/>
      <c r="QWM33" s="64"/>
      <c r="QWN33" s="64"/>
      <c r="QWO33" s="64"/>
      <c r="QWP33" s="64"/>
      <c r="QWQ33" s="64"/>
      <c r="QWR33" s="64"/>
      <c r="QWS33" s="64"/>
      <c r="QWT33" s="64"/>
      <c r="QWU33" s="64"/>
      <c r="QWV33" s="64"/>
      <c r="QWW33" s="64"/>
      <c r="QWX33" s="64"/>
      <c r="QWY33" s="64"/>
      <c r="QWZ33" s="64"/>
      <c r="QXA33" s="64"/>
      <c r="QXB33" s="64"/>
      <c r="QXC33" s="64"/>
      <c r="QXD33" s="64"/>
      <c r="QXE33" s="64"/>
      <c r="QXF33" s="64"/>
      <c r="QXG33" s="64"/>
      <c r="QXH33" s="64"/>
      <c r="QXI33" s="64"/>
      <c r="QXJ33" s="64"/>
      <c r="QXK33" s="64"/>
      <c r="QXL33" s="64"/>
      <c r="QXM33" s="64"/>
      <c r="QXN33" s="64"/>
      <c r="QXO33" s="64"/>
      <c r="QXP33" s="64"/>
      <c r="QXQ33" s="64"/>
      <c r="QXR33" s="64"/>
      <c r="QXS33" s="64"/>
      <c r="QXT33" s="64"/>
      <c r="QXU33" s="64"/>
      <c r="QXV33" s="64"/>
      <c r="QXW33" s="64"/>
      <c r="QXX33" s="64"/>
      <c r="QXY33" s="64"/>
      <c r="QXZ33" s="64"/>
      <c r="QYA33" s="64"/>
      <c r="QYB33" s="64"/>
      <c r="QYC33" s="64"/>
      <c r="QYD33" s="64"/>
      <c r="QYE33" s="64"/>
      <c r="QYF33" s="64"/>
      <c r="QYG33" s="64"/>
      <c r="QYH33" s="64"/>
      <c r="QYI33" s="64"/>
      <c r="QYJ33" s="64"/>
      <c r="QYK33" s="64"/>
      <c r="QYL33" s="64"/>
      <c r="QYM33" s="64"/>
      <c r="QYN33" s="64"/>
      <c r="QYO33" s="64"/>
      <c r="QYP33" s="64"/>
      <c r="QYQ33" s="64"/>
      <c r="QYR33" s="64"/>
      <c r="QYS33" s="64"/>
      <c r="QYT33" s="64"/>
      <c r="QYU33" s="64"/>
      <c r="QYV33" s="64"/>
      <c r="QYW33" s="64"/>
      <c r="QYX33" s="64"/>
      <c r="QYY33" s="64"/>
      <c r="QYZ33" s="64"/>
      <c r="QZA33" s="64"/>
      <c r="QZB33" s="64"/>
      <c r="QZC33" s="64"/>
      <c r="QZD33" s="64"/>
      <c r="QZE33" s="64"/>
      <c r="QZF33" s="64"/>
      <c r="QZG33" s="64"/>
      <c r="QZH33" s="64"/>
      <c r="QZI33" s="64"/>
      <c r="QZJ33" s="64"/>
      <c r="QZK33" s="64"/>
      <c r="QZL33" s="64"/>
      <c r="QZM33" s="64"/>
      <c r="QZN33" s="64"/>
      <c r="QZO33" s="64"/>
      <c r="QZP33" s="64"/>
      <c r="QZQ33" s="64"/>
      <c r="QZR33" s="64"/>
      <c r="QZS33" s="64"/>
      <c r="QZT33" s="64"/>
      <c r="QZU33" s="64"/>
      <c r="QZV33" s="64"/>
      <c r="QZW33" s="64"/>
      <c r="QZX33" s="64"/>
      <c r="QZY33" s="64"/>
      <c r="QZZ33" s="64"/>
      <c r="RAA33" s="64"/>
      <c r="RAB33" s="64"/>
      <c r="RAC33" s="64"/>
      <c r="RAD33" s="64"/>
      <c r="RAE33" s="64"/>
      <c r="RAF33" s="64"/>
      <c r="RAG33" s="64"/>
      <c r="RAH33" s="64"/>
      <c r="RAI33" s="64"/>
      <c r="RAJ33" s="64"/>
      <c r="RAK33" s="64"/>
      <c r="RAL33" s="64"/>
      <c r="RAM33" s="64"/>
      <c r="RAN33" s="64"/>
      <c r="RAO33" s="64"/>
      <c r="RAP33" s="64"/>
      <c r="RAQ33" s="64"/>
      <c r="RAR33" s="64"/>
      <c r="RAS33" s="64"/>
      <c r="RAT33" s="64"/>
      <c r="RAU33" s="64"/>
      <c r="RAV33" s="64"/>
      <c r="RAW33" s="64"/>
      <c r="RAX33" s="64"/>
      <c r="RAY33" s="64"/>
      <c r="RAZ33" s="64"/>
      <c r="RBA33" s="64"/>
      <c r="RBB33" s="64"/>
      <c r="RBC33" s="64"/>
      <c r="RBD33" s="64"/>
      <c r="RBE33" s="64"/>
      <c r="RBF33" s="64"/>
      <c r="RBG33" s="64"/>
      <c r="RBH33" s="64"/>
      <c r="RBI33" s="64"/>
      <c r="RBJ33" s="64"/>
      <c r="RBK33" s="64"/>
      <c r="RBL33" s="64"/>
      <c r="RBM33" s="64"/>
      <c r="RBN33" s="64"/>
      <c r="RBO33" s="64"/>
      <c r="RBP33" s="64"/>
      <c r="RBQ33" s="64"/>
      <c r="RBR33" s="64"/>
      <c r="RBS33" s="64"/>
      <c r="RBT33" s="64"/>
      <c r="RBU33" s="64"/>
      <c r="RBV33" s="64"/>
      <c r="RBW33" s="64"/>
      <c r="RBX33" s="64"/>
      <c r="RBY33" s="64"/>
      <c r="RBZ33" s="64"/>
      <c r="RCA33" s="64"/>
      <c r="RCB33" s="64"/>
      <c r="RCC33" s="64"/>
      <c r="RCD33" s="64"/>
      <c r="RCE33" s="64"/>
      <c r="RCF33" s="64"/>
      <c r="RCG33" s="64"/>
      <c r="RCH33" s="64"/>
      <c r="RCI33" s="64"/>
      <c r="RCJ33" s="64"/>
      <c r="RCK33" s="64"/>
      <c r="RCL33" s="64"/>
      <c r="RCM33" s="64"/>
      <c r="RCN33" s="64"/>
      <c r="RCO33" s="64"/>
      <c r="RCP33" s="64"/>
      <c r="RCQ33" s="64"/>
      <c r="RCR33" s="64"/>
      <c r="RCS33" s="64"/>
      <c r="RCT33" s="64"/>
      <c r="RCU33" s="64"/>
      <c r="RCV33" s="64"/>
      <c r="RCW33" s="64"/>
      <c r="RCX33" s="64"/>
      <c r="RCY33" s="64"/>
      <c r="RCZ33" s="64"/>
      <c r="RDA33" s="64"/>
      <c r="RDB33" s="64"/>
      <c r="RDC33" s="64"/>
      <c r="RDD33" s="64"/>
      <c r="RDE33" s="64"/>
      <c r="RDF33" s="64"/>
      <c r="RDG33" s="64"/>
      <c r="RDH33" s="64"/>
      <c r="RDI33" s="64"/>
      <c r="RDJ33" s="64"/>
      <c r="RDK33" s="64"/>
      <c r="RDL33" s="64"/>
      <c r="RDM33" s="64"/>
      <c r="RDN33" s="64"/>
      <c r="RDO33" s="64"/>
      <c r="RDP33" s="64"/>
      <c r="RDQ33" s="64"/>
      <c r="RDR33" s="64"/>
      <c r="RDS33" s="64"/>
      <c r="RDT33" s="64"/>
      <c r="RDU33" s="64"/>
      <c r="RDV33" s="64"/>
      <c r="RDW33" s="64"/>
      <c r="RDX33" s="64"/>
      <c r="RDY33" s="64"/>
      <c r="RDZ33" s="64"/>
      <c r="REA33" s="64"/>
      <c r="REB33" s="64"/>
      <c r="REC33" s="64"/>
      <c r="RED33" s="64"/>
      <c r="REE33" s="64"/>
      <c r="REF33" s="64"/>
      <c r="REG33" s="64"/>
      <c r="REH33" s="64"/>
      <c r="REI33" s="64"/>
      <c r="REJ33" s="64"/>
      <c r="REK33" s="64"/>
      <c r="REL33" s="64"/>
      <c r="REM33" s="64"/>
      <c r="REN33" s="64"/>
      <c r="REO33" s="64"/>
      <c r="REP33" s="64"/>
      <c r="REQ33" s="64"/>
      <c r="RER33" s="64"/>
      <c r="RES33" s="64"/>
      <c r="RET33" s="64"/>
      <c r="REU33" s="64"/>
      <c r="REV33" s="64"/>
      <c r="REW33" s="64"/>
      <c r="REX33" s="64"/>
      <c r="REY33" s="64"/>
      <c r="REZ33" s="64"/>
      <c r="RFA33" s="64"/>
      <c r="RFB33" s="64"/>
      <c r="RFC33" s="64"/>
      <c r="RFD33" s="64"/>
      <c r="RFE33" s="64"/>
      <c r="RFF33" s="64"/>
      <c r="RFG33" s="64"/>
      <c r="RFH33" s="64"/>
      <c r="RFI33" s="64"/>
      <c r="RFJ33" s="64"/>
      <c r="RFK33" s="64"/>
      <c r="RFL33" s="64"/>
      <c r="RFM33" s="64"/>
      <c r="RFN33" s="64"/>
      <c r="RFO33" s="64"/>
      <c r="RFP33" s="64"/>
      <c r="RFQ33" s="64"/>
      <c r="RFR33" s="64"/>
      <c r="RFS33" s="64"/>
      <c r="RFT33" s="64"/>
      <c r="RFU33" s="64"/>
      <c r="RFV33" s="64"/>
      <c r="RFW33" s="64"/>
      <c r="RFX33" s="64"/>
      <c r="RFY33" s="64"/>
      <c r="RFZ33" s="64"/>
      <c r="RGA33" s="64"/>
      <c r="RGB33" s="64"/>
      <c r="RGC33" s="64"/>
      <c r="RGD33" s="64"/>
      <c r="RGE33" s="64"/>
      <c r="RGF33" s="64"/>
      <c r="RGG33" s="64"/>
      <c r="RGH33" s="64"/>
      <c r="RGI33" s="64"/>
      <c r="RGJ33" s="64"/>
      <c r="RGK33" s="64"/>
      <c r="RGL33" s="64"/>
      <c r="RGM33" s="64"/>
      <c r="RGN33" s="64"/>
      <c r="RGO33" s="64"/>
      <c r="RGP33" s="64"/>
      <c r="RGQ33" s="64"/>
      <c r="RGR33" s="64"/>
      <c r="RGS33" s="64"/>
      <c r="RGT33" s="64"/>
      <c r="RGU33" s="64"/>
      <c r="RGV33" s="64"/>
      <c r="RGW33" s="64"/>
      <c r="RGX33" s="64"/>
      <c r="RGY33" s="64"/>
      <c r="RGZ33" s="64"/>
      <c r="RHA33" s="64"/>
      <c r="RHB33" s="64"/>
      <c r="RHC33" s="64"/>
      <c r="RHD33" s="64"/>
      <c r="RHE33" s="64"/>
      <c r="RHF33" s="64"/>
      <c r="RHG33" s="64"/>
      <c r="RHH33" s="64"/>
      <c r="RHI33" s="64"/>
      <c r="RHJ33" s="64"/>
      <c r="RHK33" s="64"/>
      <c r="RHL33" s="64"/>
      <c r="RHM33" s="64"/>
      <c r="RHN33" s="64"/>
      <c r="RHO33" s="64"/>
      <c r="RHP33" s="64"/>
      <c r="RHQ33" s="64"/>
      <c r="RHR33" s="64"/>
      <c r="RHS33" s="64"/>
      <c r="RHT33" s="64"/>
      <c r="RHU33" s="64"/>
      <c r="RHV33" s="64"/>
      <c r="RHW33" s="64"/>
      <c r="RHX33" s="64"/>
      <c r="RHY33" s="64"/>
      <c r="RHZ33" s="64"/>
      <c r="RIA33" s="64"/>
      <c r="RIB33" s="64"/>
      <c r="RIC33" s="64"/>
      <c r="RID33" s="64"/>
      <c r="RIE33" s="64"/>
      <c r="RIF33" s="64"/>
      <c r="RIG33" s="64"/>
      <c r="RIH33" s="64"/>
      <c r="RII33" s="64"/>
      <c r="RIJ33" s="64"/>
      <c r="RIK33" s="64"/>
      <c r="RIL33" s="64"/>
      <c r="RIM33" s="64"/>
      <c r="RIN33" s="64"/>
      <c r="RIO33" s="64"/>
      <c r="RIP33" s="64"/>
      <c r="RIQ33" s="64"/>
      <c r="RIR33" s="64"/>
      <c r="RIS33" s="64"/>
      <c r="RIT33" s="64"/>
      <c r="RIU33" s="64"/>
      <c r="RIV33" s="64"/>
      <c r="RIW33" s="64"/>
      <c r="RIX33" s="64"/>
      <c r="RIY33" s="64"/>
      <c r="RIZ33" s="64"/>
      <c r="RJA33" s="64"/>
      <c r="RJB33" s="64"/>
      <c r="RJC33" s="64"/>
      <c r="RJD33" s="64"/>
      <c r="RJE33" s="64"/>
      <c r="RJF33" s="64"/>
      <c r="RJG33" s="64"/>
      <c r="RJH33" s="64"/>
      <c r="RJI33" s="64"/>
      <c r="RJJ33" s="64"/>
      <c r="RJK33" s="64"/>
      <c r="RJL33" s="64"/>
      <c r="RJM33" s="64"/>
      <c r="RJN33" s="64"/>
      <c r="RJO33" s="64"/>
      <c r="RJP33" s="64"/>
      <c r="RJQ33" s="64"/>
      <c r="RJR33" s="64"/>
      <c r="RJS33" s="64"/>
      <c r="RJT33" s="64"/>
      <c r="RJU33" s="64"/>
      <c r="RJV33" s="64"/>
      <c r="RJW33" s="64"/>
      <c r="RJX33" s="64"/>
      <c r="RJY33" s="64"/>
      <c r="RJZ33" s="64"/>
      <c r="RKA33" s="64"/>
      <c r="RKB33" s="64"/>
      <c r="RKC33" s="64"/>
      <c r="RKD33" s="64"/>
      <c r="RKE33" s="64"/>
      <c r="RKF33" s="64"/>
      <c r="RKG33" s="64"/>
      <c r="RKH33" s="64"/>
      <c r="RKI33" s="64"/>
      <c r="RKJ33" s="64"/>
      <c r="RKK33" s="64"/>
      <c r="RKL33" s="64"/>
      <c r="RKM33" s="64"/>
      <c r="RKN33" s="64"/>
      <c r="RKO33" s="64"/>
      <c r="RKP33" s="64"/>
      <c r="RKQ33" s="64"/>
      <c r="RKR33" s="64"/>
      <c r="RKS33" s="64"/>
      <c r="RKT33" s="64"/>
      <c r="RKU33" s="64"/>
      <c r="RKV33" s="64"/>
      <c r="RKW33" s="64"/>
      <c r="RKX33" s="64"/>
      <c r="RKY33" s="64"/>
      <c r="RKZ33" s="64"/>
      <c r="RLA33" s="64"/>
      <c r="RLB33" s="64"/>
      <c r="RLC33" s="64"/>
      <c r="RLD33" s="64"/>
      <c r="RLE33" s="64"/>
      <c r="RLF33" s="64"/>
      <c r="RLG33" s="64"/>
      <c r="RLH33" s="64"/>
      <c r="RLI33" s="64"/>
      <c r="RLJ33" s="64"/>
      <c r="RLK33" s="64"/>
      <c r="RLL33" s="64"/>
      <c r="RLM33" s="64"/>
      <c r="RLN33" s="64"/>
      <c r="RLO33" s="64"/>
      <c r="RLP33" s="64"/>
      <c r="RLQ33" s="64"/>
      <c r="RLR33" s="64"/>
      <c r="RLS33" s="64"/>
      <c r="RLT33" s="64"/>
      <c r="RLU33" s="64"/>
      <c r="RLV33" s="64"/>
      <c r="RLW33" s="64"/>
      <c r="RLX33" s="64"/>
      <c r="RLY33" s="64"/>
      <c r="RLZ33" s="64"/>
      <c r="RMA33" s="64"/>
      <c r="RMB33" s="64"/>
      <c r="RMC33" s="64"/>
      <c r="RMD33" s="64"/>
      <c r="RME33" s="64"/>
      <c r="RMF33" s="64"/>
      <c r="RMG33" s="64"/>
      <c r="RMH33" s="64"/>
      <c r="RMI33" s="64"/>
      <c r="RMJ33" s="64"/>
      <c r="RMK33" s="64"/>
      <c r="RML33" s="64"/>
      <c r="RMM33" s="64"/>
      <c r="RMN33" s="64"/>
      <c r="RMO33" s="64"/>
      <c r="RMP33" s="64"/>
      <c r="RMQ33" s="64"/>
      <c r="RMR33" s="64"/>
      <c r="RMS33" s="64"/>
      <c r="RMT33" s="64"/>
      <c r="RMU33" s="64"/>
      <c r="RMV33" s="64"/>
      <c r="RMW33" s="64"/>
      <c r="RMX33" s="64"/>
      <c r="RMY33" s="64"/>
      <c r="RMZ33" s="64"/>
      <c r="RNA33" s="64"/>
      <c r="RNB33" s="64"/>
      <c r="RNC33" s="64"/>
      <c r="RND33" s="64"/>
      <c r="RNE33" s="64"/>
      <c r="RNF33" s="64"/>
      <c r="RNG33" s="64"/>
      <c r="RNH33" s="64"/>
      <c r="RNI33" s="64"/>
      <c r="RNJ33" s="64"/>
      <c r="RNK33" s="64"/>
      <c r="RNL33" s="64"/>
      <c r="RNM33" s="64"/>
      <c r="RNN33" s="64"/>
      <c r="RNO33" s="64"/>
      <c r="RNP33" s="64"/>
      <c r="RNQ33" s="64"/>
      <c r="RNR33" s="64"/>
      <c r="RNS33" s="64"/>
      <c r="RNT33" s="64"/>
      <c r="RNU33" s="64"/>
      <c r="RNV33" s="64"/>
      <c r="RNW33" s="64"/>
      <c r="RNX33" s="64"/>
      <c r="RNY33" s="64"/>
      <c r="RNZ33" s="64"/>
      <c r="ROA33" s="64"/>
      <c r="ROB33" s="64"/>
      <c r="ROC33" s="64"/>
      <c r="ROD33" s="64"/>
      <c r="ROE33" s="64"/>
      <c r="ROF33" s="64"/>
      <c r="ROG33" s="64"/>
      <c r="ROH33" s="64"/>
      <c r="ROI33" s="64"/>
      <c r="ROJ33" s="64"/>
      <c r="ROK33" s="64"/>
      <c r="ROL33" s="64"/>
      <c r="ROM33" s="64"/>
      <c r="RON33" s="64"/>
      <c r="ROO33" s="64"/>
      <c r="ROP33" s="64"/>
      <c r="ROQ33" s="64"/>
      <c r="ROR33" s="64"/>
      <c r="ROS33" s="64"/>
      <c r="ROT33" s="64"/>
      <c r="ROU33" s="64"/>
      <c r="ROV33" s="64"/>
      <c r="ROW33" s="64"/>
      <c r="ROX33" s="64"/>
      <c r="ROY33" s="64"/>
      <c r="ROZ33" s="64"/>
      <c r="RPA33" s="64"/>
      <c r="RPB33" s="64"/>
      <c r="RPC33" s="64"/>
      <c r="RPD33" s="64"/>
      <c r="RPE33" s="64"/>
      <c r="RPF33" s="64"/>
      <c r="RPG33" s="64"/>
      <c r="RPH33" s="64"/>
      <c r="RPI33" s="64"/>
      <c r="RPJ33" s="64"/>
      <c r="RPK33" s="64"/>
      <c r="RPL33" s="64"/>
      <c r="RPM33" s="64"/>
      <c r="RPN33" s="64"/>
      <c r="RPO33" s="64"/>
      <c r="RPP33" s="64"/>
      <c r="RPQ33" s="64"/>
      <c r="RPR33" s="64"/>
      <c r="RPS33" s="64"/>
      <c r="RPT33" s="64"/>
      <c r="RPU33" s="64"/>
      <c r="RPV33" s="64"/>
      <c r="RPW33" s="64"/>
      <c r="RPX33" s="64"/>
      <c r="RPY33" s="64"/>
      <c r="RPZ33" s="64"/>
      <c r="RQA33" s="64"/>
      <c r="RQB33" s="64"/>
      <c r="RQC33" s="64"/>
      <c r="RQD33" s="64"/>
      <c r="RQE33" s="64"/>
      <c r="RQF33" s="64"/>
      <c r="RQG33" s="64"/>
      <c r="RQH33" s="64"/>
      <c r="RQI33" s="64"/>
      <c r="RQJ33" s="64"/>
      <c r="RQK33" s="64"/>
      <c r="RQL33" s="64"/>
      <c r="RQM33" s="64"/>
      <c r="RQN33" s="64"/>
      <c r="RQO33" s="64"/>
      <c r="RQP33" s="64"/>
      <c r="RQQ33" s="64"/>
      <c r="RQR33" s="64"/>
      <c r="RQS33" s="64"/>
      <c r="RQT33" s="64"/>
      <c r="RQU33" s="64"/>
      <c r="RQV33" s="64"/>
      <c r="RQW33" s="64"/>
      <c r="RQX33" s="64"/>
      <c r="RQY33" s="64"/>
      <c r="RQZ33" s="64"/>
      <c r="RRA33" s="64"/>
      <c r="RRB33" s="64"/>
      <c r="RRC33" s="64"/>
      <c r="RRD33" s="64"/>
      <c r="RRE33" s="64"/>
      <c r="RRF33" s="64"/>
      <c r="RRG33" s="64"/>
      <c r="RRH33" s="64"/>
      <c r="RRI33" s="64"/>
      <c r="RRJ33" s="64"/>
      <c r="RRK33" s="64"/>
      <c r="RRL33" s="64"/>
      <c r="RRM33" s="64"/>
      <c r="RRN33" s="64"/>
      <c r="RRO33" s="64"/>
      <c r="RRP33" s="64"/>
      <c r="RRQ33" s="64"/>
      <c r="RRR33" s="64"/>
      <c r="RRS33" s="64"/>
      <c r="RRT33" s="64"/>
      <c r="RRU33" s="64"/>
      <c r="RRV33" s="64"/>
      <c r="RRW33" s="64"/>
      <c r="RRX33" s="64"/>
      <c r="RRY33" s="64"/>
      <c r="RRZ33" s="64"/>
      <c r="RSA33" s="64"/>
      <c r="RSB33" s="64"/>
      <c r="RSC33" s="64"/>
      <c r="RSD33" s="64"/>
      <c r="RSE33" s="64"/>
      <c r="RSF33" s="64"/>
      <c r="RSG33" s="64"/>
      <c r="RSH33" s="64"/>
      <c r="RSI33" s="64"/>
      <c r="RSJ33" s="64"/>
      <c r="RSK33" s="64"/>
      <c r="RSL33" s="64"/>
      <c r="RSM33" s="64"/>
      <c r="RSN33" s="64"/>
      <c r="RSO33" s="64"/>
      <c r="RSP33" s="64"/>
      <c r="RSQ33" s="64"/>
      <c r="RSR33" s="64"/>
      <c r="RSS33" s="64"/>
      <c r="RST33" s="64"/>
      <c r="RSU33" s="64"/>
      <c r="RSV33" s="64"/>
      <c r="RSW33" s="64"/>
      <c r="RSX33" s="64"/>
      <c r="RSY33" s="64"/>
      <c r="RSZ33" s="64"/>
      <c r="RTA33" s="64"/>
      <c r="RTB33" s="64"/>
      <c r="RTC33" s="64"/>
      <c r="RTD33" s="64"/>
      <c r="RTE33" s="64"/>
      <c r="RTF33" s="64"/>
      <c r="RTG33" s="64"/>
      <c r="RTH33" s="64"/>
      <c r="RTI33" s="64"/>
      <c r="RTJ33" s="64"/>
      <c r="RTK33" s="64"/>
      <c r="RTL33" s="64"/>
      <c r="RTM33" s="64"/>
      <c r="RTN33" s="64"/>
      <c r="RTO33" s="64"/>
      <c r="RTP33" s="64"/>
      <c r="RTQ33" s="64"/>
      <c r="RTR33" s="64"/>
      <c r="RTS33" s="64"/>
      <c r="RTT33" s="64"/>
      <c r="RTU33" s="64"/>
      <c r="RTV33" s="64"/>
      <c r="RTW33" s="64"/>
      <c r="RTX33" s="64"/>
      <c r="RTY33" s="64"/>
      <c r="RTZ33" s="64"/>
      <c r="RUA33" s="64"/>
      <c r="RUB33" s="64"/>
      <c r="RUC33" s="64"/>
      <c r="RUD33" s="64"/>
      <c r="RUE33" s="64"/>
      <c r="RUF33" s="64"/>
      <c r="RUG33" s="64"/>
      <c r="RUH33" s="64"/>
      <c r="RUI33" s="64"/>
      <c r="RUJ33" s="64"/>
      <c r="RUK33" s="64"/>
      <c r="RUL33" s="64"/>
      <c r="RUM33" s="64"/>
      <c r="RUN33" s="64"/>
      <c r="RUO33" s="64"/>
      <c r="RUP33" s="64"/>
      <c r="RUQ33" s="64"/>
      <c r="RUR33" s="64"/>
      <c r="RUS33" s="64"/>
      <c r="RUT33" s="64"/>
      <c r="RUU33" s="64"/>
      <c r="RUV33" s="64"/>
      <c r="RUW33" s="64"/>
      <c r="RUX33" s="64"/>
      <c r="RUY33" s="64"/>
      <c r="RUZ33" s="64"/>
      <c r="RVA33" s="64"/>
      <c r="RVB33" s="64"/>
      <c r="RVC33" s="64"/>
      <c r="RVD33" s="64"/>
      <c r="RVE33" s="64"/>
      <c r="RVF33" s="64"/>
      <c r="RVG33" s="64"/>
      <c r="RVH33" s="64"/>
      <c r="RVI33" s="64"/>
      <c r="RVJ33" s="64"/>
      <c r="RVK33" s="64"/>
      <c r="RVL33" s="64"/>
      <c r="RVM33" s="64"/>
      <c r="RVN33" s="64"/>
      <c r="RVO33" s="64"/>
      <c r="RVP33" s="64"/>
      <c r="RVQ33" s="64"/>
      <c r="RVR33" s="64"/>
      <c r="RVS33" s="64"/>
      <c r="RVT33" s="64"/>
      <c r="RVU33" s="64"/>
      <c r="RVV33" s="64"/>
      <c r="RVW33" s="64"/>
      <c r="RVX33" s="64"/>
      <c r="RVY33" s="64"/>
      <c r="RVZ33" s="64"/>
      <c r="RWA33" s="64"/>
      <c r="RWB33" s="64"/>
      <c r="RWC33" s="64"/>
      <c r="RWD33" s="64"/>
      <c r="RWE33" s="64"/>
      <c r="RWF33" s="64"/>
      <c r="RWG33" s="64"/>
      <c r="RWH33" s="64"/>
      <c r="RWI33" s="64"/>
      <c r="RWJ33" s="64"/>
      <c r="RWK33" s="64"/>
      <c r="RWL33" s="64"/>
      <c r="RWM33" s="64"/>
      <c r="RWN33" s="64"/>
      <c r="RWO33" s="64"/>
      <c r="RWP33" s="64"/>
      <c r="RWQ33" s="64"/>
      <c r="RWR33" s="64"/>
      <c r="RWS33" s="64"/>
      <c r="RWT33" s="64"/>
      <c r="RWU33" s="64"/>
      <c r="RWV33" s="64"/>
      <c r="RWW33" s="64"/>
      <c r="RWX33" s="64"/>
      <c r="RWY33" s="64"/>
      <c r="RWZ33" s="64"/>
      <c r="RXA33" s="64"/>
      <c r="RXB33" s="64"/>
      <c r="RXC33" s="64"/>
      <c r="RXD33" s="64"/>
      <c r="RXE33" s="64"/>
      <c r="RXF33" s="64"/>
      <c r="RXG33" s="64"/>
      <c r="RXH33" s="64"/>
      <c r="RXI33" s="64"/>
      <c r="RXJ33" s="64"/>
      <c r="RXK33" s="64"/>
      <c r="RXL33" s="64"/>
      <c r="RXM33" s="64"/>
      <c r="RXN33" s="64"/>
      <c r="RXO33" s="64"/>
      <c r="RXP33" s="64"/>
      <c r="RXQ33" s="64"/>
      <c r="RXR33" s="64"/>
      <c r="RXS33" s="64"/>
      <c r="RXT33" s="64"/>
      <c r="RXU33" s="64"/>
      <c r="RXV33" s="64"/>
      <c r="RXW33" s="64"/>
      <c r="RXX33" s="64"/>
      <c r="RXY33" s="64"/>
      <c r="RXZ33" s="64"/>
      <c r="RYA33" s="64"/>
      <c r="RYB33" s="64"/>
      <c r="RYC33" s="64"/>
      <c r="RYD33" s="64"/>
      <c r="RYE33" s="64"/>
      <c r="RYF33" s="64"/>
      <c r="RYG33" s="64"/>
      <c r="RYH33" s="64"/>
      <c r="RYI33" s="64"/>
      <c r="RYJ33" s="64"/>
      <c r="RYK33" s="64"/>
      <c r="RYL33" s="64"/>
      <c r="RYM33" s="64"/>
      <c r="RYN33" s="64"/>
      <c r="RYO33" s="64"/>
      <c r="RYP33" s="64"/>
      <c r="RYQ33" s="64"/>
      <c r="RYR33" s="64"/>
      <c r="RYS33" s="64"/>
      <c r="RYT33" s="64"/>
      <c r="RYU33" s="64"/>
      <c r="RYV33" s="64"/>
      <c r="RYW33" s="64"/>
      <c r="RYX33" s="64"/>
      <c r="RYY33" s="64"/>
      <c r="RYZ33" s="64"/>
      <c r="RZA33" s="64"/>
      <c r="RZB33" s="64"/>
      <c r="RZC33" s="64"/>
      <c r="RZD33" s="64"/>
      <c r="RZE33" s="64"/>
      <c r="RZF33" s="64"/>
      <c r="RZG33" s="64"/>
      <c r="RZH33" s="64"/>
      <c r="RZI33" s="64"/>
      <c r="RZJ33" s="64"/>
      <c r="RZK33" s="64"/>
      <c r="RZL33" s="64"/>
      <c r="RZM33" s="64"/>
      <c r="RZN33" s="64"/>
      <c r="RZO33" s="64"/>
      <c r="RZP33" s="64"/>
      <c r="RZQ33" s="64"/>
      <c r="RZR33" s="64"/>
      <c r="RZS33" s="64"/>
      <c r="RZT33" s="64"/>
      <c r="RZU33" s="64"/>
      <c r="RZV33" s="64"/>
      <c r="RZW33" s="64"/>
      <c r="RZX33" s="64"/>
      <c r="RZY33" s="64"/>
      <c r="RZZ33" s="64"/>
      <c r="SAA33" s="64"/>
      <c r="SAB33" s="64"/>
      <c r="SAC33" s="64"/>
      <c r="SAD33" s="64"/>
      <c r="SAE33" s="64"/>
      <c r="SAF33" s="64"/>
      <c r="SAG33" s="64"/>
      <c r="SAH33" s="64"/>
      <c r="SAI33" s="64"/>
      <c r="SAJ33" s="64"/>
      <c r="SAK33" s="64"/>
      <c r="SAL33" s="64"/>
      <c r="SAM33" s="64"/>
      <c r="SAN33" s="64"/>
      <c r="SAO33" s="64"/>
      <c r="SAP33" s="64"/>
      <c r="SAQ33" s="64"/>
      <c r="SAR33" s="64"/>
      <c r="SAS33" s="64"/>
      <c r="SAT33" s="64"/>
      <c r="SAU33" s="64"/>
      <c r="SAV33" s="64"/>
      <c r="SAW33" s="64"/>
      <c r="SAX33" s="64"/>
      <c r="SAY33" s="64"/>
      <c r="SAZ33" s="64"/>
      <c r="SBA33" s="64"/>
      <c r="SBB33" s="64"/>
      <c r="SBC33" s="64"/>
      <c r="SBD33" s="64"/>
      <c r="SBE33" s="64"/>
      <c r="SBF33" s="64"/>
      <c r="SBG33" s="64"/>
      <c r="SBH33" s="64"/>
      <c r="SBI33" s="64"/>
      <c r="SBJ33" s="64"/>
      <c r="SBK33" s="64"/>
      <c r="SBL33" s="64"/>
      <c r="SBM33" s="64"/>
      <c r="SBN33" s="64"/>
      <c r="SBO33" s="64"/>
      <c r="SBP33" s="64"/>
      <c r="SBQ33" s="64"/>
      <c r="SBR33" s="64"/>
      <c r="SBS33" s="64"/>
      <c r="SBT33" s="64"/>
      <c r="SBU33" s="64"/>
      <c r="SBV33" s="64"/>
      <c r="SBW33" s="64"/>
      <c r="SBX33" s="64"/>
      <c r="SBY33" s="64"/>
      <c r="SBZ33" s="64"/>
      <c r="SCA33" s="64"/>
      <c r="SCB33" s="64"/>
      <c r="SCC33" s="64"/>
      <c r="SCD33" s="64"/>
      <c r="SCE33" s="64"/>
      <c r="SCF33" s="64"/>
      <c r="SCG33" s="64"/>
      <c r="SCH33" s="64"/>
      <c r="SCI33" s="64"/>
      <c r="SCJ33" s="64"/>
      <c r="SCK33" s="64"/>
      <c r="SCL33" s="64"/>
      <c r="SCM33" s="64"/>
      <c r="SCN33" s="64"/>
      <c r="SCO33" s="64"/>
      <c r="SCP33" s="64"/>
      <c r="SCQ33" s="64"/>
      <c r="SCR33" s="64"/>
      <c r="SCS33" s="64"/>
      <c r="SCT33" s="64"/>
      <c r="SCU33" s="64"/>
      <c r="SCV33" s="64"/>
      <c r="SCW33" s="64"/>
      <c r="SCX33" s="64"/>
      <c r="SCY33" s="64"/>
      <c r="SCZ33" s="64"/>
      <c r="SDA33" s="64"/>
      <c r="SDB33" s="64"/>
      <c r="SDC33" s="64"/>
      <c r="SDD33" s="64"/>
      <c r="SDE33" s="64"/>
      <c r="SDF33" s="64"/>
      <c r="SDG33" s="64"/>
      <c r="SDH33" s="64"/>
      <c r="SDI33" s="64"/>
      <c r="SDJ33" s="64"/>
      <c r="SDK33" s="64"/>
      <c r="SDL33" s="64"/>
      <c r="SDM33" s="64"/>
      <c r="SDN33" s="64"/>
      <c r="SDO33" s="64"/>
      <c r="SDP33" s="64"/>
      <c r="SDQ33" s="64"/>
      <c r="SDR33" s="64"/>
      <c r="SDS33" s="64"/>
      <c r="SDT33" s="64"/>
      <c r="SDU33" s="64"/>
      <c r="SDV33" s="64"/>
      <c r="SDW33" s="64"/>
      <c r="SDX33" s="64"/>
      <c r="SDY33" s="64"/>
      <c r="SDZ33" s="64"/>
      <c r="SEA33" s="64"/>
      <c r="SEB33" s="64"/>
      <c r="SEC33" s="64"/>
      <c r="SED33" s="64"/>
      <c r="SEE33" s="64"/>
      <c r="SEF33" s="64"/>
      <c r="SEG33" s="64"/>
      <c r="SEH33" s="64"/>
      <c r="SEI33" s="64"/>
      <c r="SEJ33" s="64"/>
      <c r="SEK33" s="64"/>
      <c r="SEL33" s="64"/>
      <c r="SEM33" s="64"/>
      <c r="SEN33" s="64"/>
      <c r="SEO33" s="64"/>
      <c r="SEP33" s="64"/>
      <c r="SEQ33" s="64"/>
      <c r="SER33" s="64"/>
      <c r="SES33" s="64"/>
      <c r="SET33" s="64"/>
      <c r="SEU33" s="64"/>
      <c r="SEV33" s="64"/>
      <c r="SEW33" s="64"/>
      <c r="SEX33" s="64"/>
      <c r="SEY33" s="64"/>
      <c r="SEZ33" s="64"/>
      <c r="SFA33" s="64"/>
      <c r="SFB33" s="64"/>
      <c r="SFC33" s="64"/>
      <c r="SFD33" s="64"/>
      <c r="SFE33" s="64"/>
      <c r="SFF33" s="64"/>
      <c r="SFG33" s="64"/>
      <c r="SFH33" s="64"/>
      <c r="SFI33" s="64"/>
      <c r="SFJ33" s="64"/>
      <c r="SFK33" s="64"/>
      <c r="SFL33" s="64"/>
      <c r="SFM33" s="64"/>
      <c r="SFN33" s="64"/>
      <c r="SFO33" s="64"/>
      <c r="SFP33" s="64"/>
      <c r="SFQ33" s="64"/>
      <c r="SFR33" s="64"/>
      <c r="SFS33" s="64"/>
      <c r="SFT33" s="64"/>
      <c r="SFU33" s="64"/>
      <c r="SFV33" s="64"/>
      <c r="SFW33" s="64"/>
      <c r="SFX33" s="64"/>
      <c r="SFY33" s="64"/>
      <c r="SFZ33" s="64"/>
      <c r="SGA33" s="64"/>
      <c r="SGB33" s="64"/>
      <c r="SGC33" s="64"/>
      <c r="SGD33" s="64"/>
      <c r="SGE33" s="64"/>
      <c r="SGF33" s="64"/>
      <c r="SGG33" s="64"/>
      <c r="SGH33" s="64"/>
      <c r="SGI33" s="64"/>
      <c r="SGJ33" s="64"/>
      <c r="SGK33" s="64"/>
      <c r="SGL33" s="64"/>
      <c r="SGM33" s="64"/>
      <c r="SGN33" s="64"/>
      <c r="SGO33" s="64"/>
      <c r="SGP33" s="64"/>
      <c r="SGQ33" s="64"/>
      <c r="SGR33" s="64"/>
      <c r="SGS33" s="64"/>
      <c r="SGT33" s="64"/>
      <c r="SGU33" s="64"/>
      <c r="SGV33" s="64"/>
      <c r="SGW33" s="64"/>
      <c r="SGX33" s="64"/>
      <c r="SGY33" s="64"/>
      <c r="SGZ33" s="64"/>
      <c r="SHA33" s="64"/>
      <c r="SHB33" s="64"/>
      <c r="SHC33" s="64"/>
      <c r="SHD33" s="64"/>
      <c r="SHE33" s="64"/>
      <c r="SHF33" s="64"/>
      <c r="SHG33" s="64"/>
      <c r="SHH33" s="64"/>
      <c r="SHI33" s="64"/>
      <c r="SHJ33" s="64"/>
      <c r="SHK33" s="64"/>
      <c r="SHL33" s="64"/>
      <c r="SHM33" s="64"/>
      <c r="SHN33" s="64"/>
      <c r="SHO33" s="64"/>
      <c r="SHP33" s="64"/>
      <c r="SHQ33" s="64"/>
      <c r="SHR33" s="64"/>
      <c r="SHS33" s="64"/>
      <c r="SHT33" s="64"/>
      <c r="SHU33" s="64"/>
      <c r="SHV33" s="64"/>
      <c r="SHW33" s="64"/>
      <c r="SHX33" s="64"/>
      <c r="SHY33" s="64"/>
      <c r="SHZ33" s="64"/>
      <c r="SIA33" s="64"/>
      <c r="SIB33" s="64"/>
      <c r="SIC33" s="64"/>
      <c r="SID33" s="64"/>
      <c r="SIE33" s="64"/>
      <c r="SIF33" s="64"/>
      <c r="SIG33" s="64"/>
      <c r="SIH33" s="64"/>
      <c r="SII33" s="64"/>
      <c r="SIJ33" s="64"/>
      <c r="SIK33" s="64"/>
      <c r="SIL33" s="64"/>
      <c r="SIM33" s="64"/>
      <c r="SIN33" s="64"/>
      <c r="SIO33" s="64"/>
      <c r="SIP33" s="64"/>
      <c r="SIQ33" s="64"/>
      <c r="SIR33" s="64"/>
      <c r="SIS33" s="64"/>
      <c r="SIT33" s="64"/>
      <c r="SIU33" s="64"/>
      <c r="SIV33" s="64"/>
      <c r="SIW33" s="64"/>
      <c r="SIX33" s="64"/>
      <c r="SIY33" s="64"/>
      <c r="SIZ33" s="64"/>
      <c r="SJA33" s="64"/>
      <c r="SJB33" s="64"/>
      <c r="SJC33" s="64"/>
      <c r="SJD33" s="64"/>
      <c r="SJE33" s="64"/>
      <c r="SJF33" s="64"/>
      <c r="SJG33" s="64"/>
      <c r="SJH33" s="64"/>
      <c r="SJI33" s="64"/>
      <c r="SJJ33" s="64"/>
      <c r="SJK33" s="64"/>
      <c r="SJL33" s="64"/>
      <c r="SJM33" s="64"/>
      <c r="SJN33" s="64"/>
      <c r="SJO33" s="64"/>
      <c r="SJP33" s="64"/>
      <c r="SJQ33" s="64"/>
      <c r="SJR33" s="64"/>
      <c r="SJS33" s="64"/>
      <c r="SJT33" s="64"/>
      <c r="SJU33" s="64"/>
      <c r="SJV33" s="64"/>
      <c r="SJW33" s="64"/>
      <c r="SJX33" s="64"/>
      <c r="SJY33" s="64"/>
      <c r="SJZ33" s="64"/>
      <c r="SKA33" s="64"/>
      <c r="SKB33" s="64"/>
      <c r="SKC33" s="64"/>
      <c r="SKD33" s="64"/>
      <c r="SKE33" s="64"/>
      <c r="SKF33" s="64"/>
      <c r="SKG33" s="64"/>
      <c r="SKH33" s="64"/>
      <c r="SKI33" s="64"/>
      <c r="SKJ33" s="64"/>
      <c r="SKK33" s="64"/>
      <c r="SKL33" s="64"/>
      <c r="SKM33" s="64"/>
      <c r="SKN33" s="64"/>
      <c r="SKO33" s="64"/>
      <c r="SKP33" s="64"/>
      <c r="SKQ33" s="64"/>
      <c r="SKR33" s="64"/>
      <c r="SKS33" s="64"/>
      <c r="SKT33" s="64"/>
      <c r="SKU33" s="64"/>
      <c r="SKV33" s="64"/>
      <c r="SKW33" s="64"/>
      <c r="SKX33" s="64"/>
      <c r="SKY33" s="64"/>
      <c r="SKZ33" s="64"/>
      <c r="SLA33" s="64"/>
      <c r="SLB33" s="64"/>
      <c r="SLC33" s="64"/>
      <c r="SLD33" s="64"/>
      <c r="SLE33" s="64"/>
      <c r="SLF33" s="64"/>
      <c r="SLG33" s="64"/>
      <c r="SLH33" s="64"/>
      <c r="SLI33" s="64"/>
      <c r="SLJ33" s="64"/>
      <c r="SLK33" s="64"/>
      <c r="SLL33" s="64"/>
      <c r="SLM33" s="64"/>
      <c r="SLN33" s="64"/>
      <c r="SLO33" s="64"/>
      <c r="SLP33" s="64"/>
      <c r="SLQ33" s="64"/>
      <c r="SLR33" s="64"/>
      <c r="SLS33" s="64"/>
      <c r="SLT33" s="64"/>
      <c r="SLU33" s="64"/>
      <c r="SLV33" s="64"/>
      <c r="SLW33" s="64"/>
      <c r="SLX33" s="64"/>
      <c r="SLY33" s="64"/>
      <c r="SLZ33" s="64"/>
      <c r="SMA33" s="64"/>
      <c r="SMB33" s="64"/>
      <c r="SMC33" s="64"/>
      <c r="SMD33" s="64"/>
      <c r="SME33" s="64"/>
      <c r="SMF33" s="64"/>
      <c r="SMG33" s="64"/>
      <c r="SMH33" s="64"/>
      <c r="SMI33" s="64"/>
      <c r="SMJ33" s="64"/>
      <c r="SMK33" s="64"/>
      <c r="SML33" s="64"/>
      <c r="SMM33" s="64"/>
      <c r="SMN33" s="64"/>
      <c r="SMO33" s="64"/>
      <c r="SMP33" s="64"/>
      <c r="SMQ33" s="64"/>
      <c r="SMR33" s="64"/>
      <c r="SMS33" s="64"/>
      <c r="SMT33" s="64"/>
      <c r="SMU33" s="64"/>
      <c r="SMV33" s="64"/>
      <c r="SMW33" s="64"/>
      <c r="SMX33" s="64"/>
      <c r="SMY33" s="64"/>
      <c r="SMZ33" s="64"/>
      <c r="SNA33" s="64"/>
      <c r="SNB33" s="64"/>
      <c r="SNC33" s="64"/>
      <c r="SND33" s="64"/>
      <c r="SNE33" s="64"/>
      <c r="SNF33" s="64"/>
      <c r="SNG33" s="64"/>
      <c r="SNH33" s="64"/>
      <c r="SNI33" s="64"/>
      <c r="SNJ33" s="64"/>
      <c r="SNK33" s="64"/>
      <c r="SNL33" s="64"/>
      <c r="SNM33" s="64"/>
      <c r="SNN33" s="64"/>
      <c r="SNO33" s="64"/>
      <c r="SNP33" s="64"/>
      <c r="SNQ33" s="64"/>
      <c r="SNR33" s="64"/>
      <c r="SNS33" s="64"/>
      <c r="SNT33" s="64"/>
      <c r="SNU33" s="64"/>
      <c r="SNV33" s="64"/>
      <c r="SNW33" s="64"/>
      <c r="SNX33" s="64"/>
      <c r="SNY33" s="64"/>
      <c r="SNZ33" s="64"/>
      <c r="SOA33" s="64"/>
      <c r="SOB33" s="64"/>
      <c r="SOC33" s="64"/>
      <c r="SOD33" s="64"/>
      <c r="SOE33" s="64"/>
      <c r="SOF33" s="64"/>
      <c r="SOG33" s="64"/>
      <c r="SOH33" s="64"/>
      <c r="SOI33" s="64"/>
      <c r="SOJ33" s="64"/>
      <c r="SOK33" s="64"/>
      <c r="SOL33" s="64"/>
      <c r="SOM33" s="64"/>
      <c r="SON33" s="64"/>
      <c r="SOO33" s="64"/>
      <c r="SOP33" s="64"/>
      <c r="SOQ33" s="64"/>
      <c r="SOR33" s="64"/>
      <c r="SOS33" s="64"/>
      <c r="SOT33" s="64"/>
      <c r="SOU33" s="64"/>
      <c r="SOV33" s="64"/>
      <c r="SOW33" s="64"/>
      <c r="SOX33" s="64"/>
      <c r="SOY33" s="64"/>
      <c r="SOZ33" s="64"/>
      <c r="SPA33" s="64"/>
      <c r="SPB33" s="64"/>
      <c r="SPC33" s="64"/>
      <c r="SPD33" s="64"/>
      <c r="SPE33" s="64"/>
      <c r="SPF33" s="64"/>
      <c r="SPG33" s="64"/>
      <c r="SPH33" s="64"/>
      <c r="SPI33" s="64"/>
      <c r="SPJ33" s="64"/>
      <c r="SPK33" s="64"/>
      <c r="SPL33" s="64"/>
      <c r="SPM33" s="64"/>
      <c r="SPN33" s="64"/>
      <c r="SPO33" s="64"/>
      <c r="SPP33" s="64"/>
      <c r="SPQ33" s="64"/>
      <c r="SPR33" s="64"/>
      <c r="SPS33" s="64"/>
      <c r="SPT33" s="64"/>
      <c r="SPU33" s="64"/>
      <c r="SPV33" s="64"/>
      <c r="SPW33" s="64"/>
      <c r="SPX33" s="64"/>
      <c r="SPY33" s="64"/>
      <c r="SPZ33" s="64"/>
      <c r="SQA33" s="64"/>
      <c r="SQB33" s="64"/>
      <c r="SQC33" s="64"/>
      <c r="SQD33" s="64"/>
      <c r="SQE33" s="64"/>
      <c r="SQF33" s="64"/>
      <c r="SQG33" s="64"/>
      <c r="SQH33" s="64"/>
      <c r="SQI33" s="64"/>
      <c r="SQJ33" s="64"/>
      <c r="SQK33" s="64"/>
      <c r="SQL33" s="64"/>
      <c r="SQM33" s="64"/>
      <c r="SQN33" s="64"/>
      <c r="SQO33" s="64"/>
      <c r="SQP33" s="64"/>
      <c r="SQQ33" s="64"/>
      <c r="SQR33" s="64"/>
      <c r="SQS33" s="64"/>
      <c r="SQT33" s="64"/>
      <c r="SQU33" s="64"/>
      <c r="SQV33" s="64"/>
      <c r="SQW33" s="64"/>
      <c r="SQX33" s="64"/>
      <c r="SQY33" s="64"/>
      <c r="SQZ33" s="64"/>
      <c r="SRA33" s="64"/>
      <c r="SRB33" s="64"/>
      <c r="SRC33" s="64"/>
      <c r="SRD33" s="64"/>
      <c r="SRE33" s="64"/>
      <c r="SRF33" s="64"/>
      <c r="SRG33" s="64"/>
      <c r="SRH33" s="64"/>
      <c r="SRI33" s="64"/>
      <c r="SRJ33" s="64"/>
      <c r="SRK33" s="64"/>
      <c r="SRL33" s="64"/>
      <c r="SRM33" s="64"/>
      <c r="SRN33" s="64"/>
      <c r="SRO33" s="64"/>
      <c r="SRP33" s="64"/>
      <c r="SRQ33" s="64"/>
      <c r="SRR33" s="64"/>
      <c r="SRS33" s="64"/>
      <c r="SRT33" s="64"/>
      <c r="SRU33" s="64"/>
      <c r="SRV33" s="64"/>
      <c r="SRW33" s="64"/>
      <c r="SRX33" s="64"/>
      <c r="SRY33" s="64"/>
      <c r="SRZ33" s="64"/>
      <c r="SSA33" s="64"/>
      <c r="SSB33" s="64"/>
      <c r="SSC33" s="64"/>
      <c r="SSD33" s="64"/>
      <c r="SSE33" s="64"/>
      <c r="SSF33" s="64"/>
      <c r="SSG33" s="64"/>
      <c r="SSH33" s="64"/>
      <c r="SSI33" s="64"/>
      <c r="SSJ33" s="64"/>
      <c r="SSK33" s="64"/>
      <c r="SSL33" s="64"/>
      <c r="SSM33" s="64"/>
      <c r="SSN33" s="64"/>
      <c r="SSO33" s="64"/>
      <c r="SSP33" s="64"/>
      <c r="SSQ33" s="64"/>
      <c r="SSR33" s="64"/>
      <c r="SSS33" s="64"/>
      <c r="SST33" s="64"/>
      <c r="SSU33" s="64"/>
      <c r="SSV33" s="64"/>
      <c r="SSW33" s="64"/>
      <c r="SSX33" s="64"/>
      <c r="SSY33" s="64"/>
      <c r="SSZ33" s="64"/>
      <c r="STA33" s="64"/>
      <c r="STB33" s="64"/>
      <c r="STC33" s="64"/>
      <c r="STD33" s="64"/>
      <c r="STE33" s="64"/>
      <c r="STF33" s="64"/>
      <c r="STG33" s="64"/>
      <c r="STH33" s="64"/>
      <c r="STI33" s="64"/>
      <c r="STJ33" s="64"/>
      <c r="STK33" s="64"/>
      <c r="STL33" s="64"/>
      <c r="STM33" s="64"/>
      <c r="STN33" s="64"/>
      <c r="STO33" s="64"/>
      <c r="STP33" s="64"/>
      <c r="STQ33" s="64"/>
      <c r="STR33" s="64"/>
      <c r="STS33" s="64"/>
      <c r="STT33" s="64"/>
      <c r="STU33" s="64"/>
      <c r="STV33" s="64"/>
      <c r="STW33" s="64"/>
      <c r="STX33" s="64"/>
      <c r="STY33" s="64"/>
      <c r="STZ33" s="64"/>
      <c r="SUA33" s="64"/>
      <c r="SUB33" s="64"/>
      <c r="SUC33" s="64"/>
      <c r="SUD33" s="64"/>
      <c r="SUE33" s="64"/>
      <c r="SUF33" s="64"/>
      <c r="SUG33" s="64"/>
      <c r="SUH33" s="64"/>
      <c r="SUI33" s="64"/>
      <c r="SUJ33" s="64"/>
      <c r="SUK33" s="64"/>
      <c r="SUL33" s="64"/>
      <c r="SUM33" s="64"/>
      <c r="SUN33" s="64"/>
      <c r="SUO33" s="64"/>
      <c r="SUP33" s="64"/>
      <c r="SUQ33" s="64"/>
      <c r="SUR33" s="64"/>
      <c r="SUS33" s="64"/>
      <c r="SUT33" s="64"/>
      <c r="SUU33" s="64"/>
      <c r="SUV33" s="64"/>
      <c r="SUW33" s="64"/>
      <c r="SUX33" s="64"/>
      <c r="SUY33" s="64"/>
      <c r="SUZ33" s="64"/>
      <c r="SVA33" s="64"/>
      <c r="SVB33" s="64"/>
      <c r="SVC33" s="64"/>
      <c r="SVD33" s="64"/>
      <c r="SVE33" s="64"/>
      <c r="SVF33" s="64"/>
      <c r="SVG33" s="64"/>
      <c r="SVH33" s="64"/>
      <c r="SVI33" s="64"/>
      <c r="SVJ33" s="64"/>
      <c r="SVK33" s="64"/>
      <c r="SVL33" s="64"/>
      <c r="SVM33" s="64"/>
      <c r="SVN33" s="64"/>
      <c r="SVO33" s="64"/>
      <c r="SVP33" s="64"/>
      <c r="SVQ33" s="64"/>
      <c r="SVR33" s="64"/>
      <c r="SVS33" s="64"/>
      <c r="SVT33" s="64"/>
      <c r="SVU33" s="64"/>
      <c r="SVV33" s="64"/>
      <c r="SVW33" s="64"/>
      <c r="SVX33" s="64"/>
      <c r="SVY33" s="64"/>
      <c r="SVZ33" s="64"/>
      <c r="SWA33" s="64"/>
      <c r="SWB33" s="64"/>
      <c r="SWC33" s="64"/>
      <c r="SWD33" s="64"/>
      <c r="SWE33" s="64"/>
      <c r="SWF33" s="64"/>
      <c r="SWG33" s="64"/>
      <c r="SWH33" s="64"/>
      <c r="SWI33" s="64"/>
      <c r="SWJ33" s="64"/>
      <c r="SWK33" s="64"/>
      <c r="SWL33" s="64"/>
      <c r="SWM33" s="64"/>
      <c r="SWN33" s="64"/>
      <c r="SWO33" s="64"/>
      <c r="SWP33" s="64"/>
      <c r="SWQ33" s="64"/>
      <c r="SWR33" s="64"/>
      <c r="SWS33" s="64"/>
      <c r="SWT33" s="64"/>
      <c r="SWU33" s="64"/>
      <c r="SWV33" s="64"/>
      <c r="SWW33" s="64"/>
      <c r="SWX33" s="64"/>
      <c r="SWY33" s="64"/>
      <c r="SWZ33" s="64"/>
      <c r="SXA33" s="64"/>
      <c r="SXB33" s="64"/>
      <c r="SXC33" s="64"/>
      <c r="SXD33" s="64"/>
      <c r="SXE33" s="64"/>
      <c r="SXF33" s="64"/>
      <c r="SXG33" s="64"/>
      <c r="SXH33" s="64"/>
      <c r="SXI33" s="64"/>
      <c r="SXJ33" s="64"/>
      <c r="SXK33" s="64"/>
      <c r="SXL33" s="64"/>
      <c r="SXM33" s="64"/>
      <c r="SXN33" s="64"/>
      <c r="SXO33" s="64"/>
      <c r="SXP33" s="64"/>
      <c r="SXQ33" s="64"/>
      <c r="SXR33" s="64"/>
      <c r="SXS33" s="64"/>
      <c r="SXT33" s="64"/>
      <c r="SXU33" s="64"/>
      <c r="SXV33" s="64"/>
      <c r="SXW33" s="64"/>
      <c r="SXX33" s="64"/>
      <c r="SXY33" s="64"/>
      <c r="SXZ33" s="64"/>
      <c r="SYA33" s="64"/>
      <c r="SYB33" s="64"/>
      <c r="SYC33" s="64"/>
      <c r="SYD33" s="64"/>
      <c r="SYE33" s="64"/>
      <c r="SYF33" s="64"/>
      <c r="SYG33" s="64"/>
      <c r="SYH33" s="64"/>
      <c r="SYI33" s="64"/>
      <c r="SYJ33" s="64"/>
      <c r="SYK33" s="64"/>
      <c r="SYL33" s="64"/>
      <c r="SYM33" s="64"/>
      <c r="SYN33" s="64"/>
      <c r="SYO33" s="64"/>
      <c r="SYP33" s="64"/>
      <c r="SYQ33" s="64"/>
      <c r="SYR33" s="64"/>
      <c r="SYS33" s="64"/>
      <c r="SYT33" s="64"/>
      <c r="SYU33" s="64"/>
      <c r="SYV33" s="64"/>
      <c r="SYW33" s="64"/>
      <c r="SYX33" s="64"/>
      <c r="SYY33" s="64"/>
      <c r="SYZ33" s="64"/>
      <c r="SZA33" s="64"/>
      <c r="SZB33" s="64"/>
      <c r="SZC33" s="64"/>
      <c r="SZD33" s="64"/>
      <c r="SZE33" s="64"/>
      <c r="SZF33" s="64"/>
      <c r="SZG33" s="64"/>
      <c r="SZH33" s="64"/>
      <c r="SZI33" s="64"/>
      <c r="SZJ33" s="64"/>
      <c r="SZK33" s="64"/>
      <c r="SZL33" s="64"/>
      <c r="SZM33" s="64"/>
      <c r="SZN33" s="64"/>
      <c r="SZO33" s="64"/>
      <c r="SZP33" s="64"/>
      <c r="SZQ33" s="64"/>
      <c r="SZR33" s="64"/>
      <c r="SZS33" s="64"/>
      <c r="SZT33" s="64"/>
      <c r="SZU33" s="64"/>
      <c r="SZV33" s="64"/>
      <c r="SZW33" s="64"/>
      <c r="SZX33" s="64"/>
      <c r="SZY33" s="64"/>
      <c r="SZZ33" s="64"/>
      <c r="TAA33" s="64"/>
      <c r="TAB33" s="64"/>
      <c r="TAC33" s="64"/>
      <c r="TAD33" s="64"/>
      <c r="TAE33" s="64"/>
      <c r="TAF33" s="64"/>
      <c r="TAG33" s="64"/>
      <c r="TAH33" s="64"/>
      <c r="TAI33" s="64"/>
      <c r="TAJ33" s="64"/>
      <c r="TAK33" s="64"/>
      <c r="TAL33" s="64"/>
      <c r="TAM33" s="64"/>
      <c r="TAN33" s="64"/>
      <c r="TAO33" s="64"/>
      <c r="TAP33" s="64"/>
      <c r="TAQ33" s="64"/>
      <c r="TAR33" s="64"/>
      <c r="TAS33" s="64"/>
      <c r="TAT33" s="64"/>
      <c r="TAU33" s="64"/>
      <c r="TAV33" s="64"/>
      <c r="TAW33" s="64"/>
      <c r="TAX33" s="64"/>
      <c r="TAY33" s="64"/>
      <c r="TAZ33" s="64"/>
      <c r="TBA33" s="64"/>
      <c r="TBB33" s="64"/>
      <c r="TBC33" s="64"/>
      <c r="TBD33" s="64"/>
      <c r="TBE33" s="64"/>
      <c r="TBF33" s="64"/>
      <c r="TBG33" s="64"/>
      <c r="TBH33" s="64"/>
      <c r="TBI33" s="64"/>
      <c r="TBJ33" s="64"/>
      <c r="TBK33" s="64"/>
      <c r="TBL33" s="64"/>
      <c r="TBM33" s="64"/>
      <c r="TBN33" s="64"/>
      <c r="TBO33" s="64"/>
      <c r="TBP33" s="64"/>
      <c r="TBQ33" s="64"/>
      <c r="TBR33" s="64"/>
      <c r="TBS33" s="64"/>
      <c r="TBT33" s="64"/>
      <c r="TBU33" s="64"/>
      <c r="TBV33" s="64"/>
      <c r="TBW33" s="64"/>
      <c r="TBX33" s="64"/>
      <c r="TBY33" s="64"/>
      <c r="TBZ33" s="64"/>
      <c r="TCA33" s="64"/>
      <c r="TCB33" s="64"/>
      <c r="TCC33" s="64"/>
      <c r="TCD33" s="64"/>
      <c r="TCE33" s="64"/>
      <c r="TCF33" s="64"/>
      <c r="TCG33" s="64"/>
      <c r="TCH33" s="64"/>
      <c r="TCI33" s="64"/>
      <c r="TCJ33" s="64"/>
      <c r="TCK33" s="64"/>
      <c r="TCL33" s="64"/>
      <c r="TCM33" s="64"/>
      <c r="TCN33" s="64"/>
      <c r="TCO33" s="64"/>
      <c r="TCP33" s="64"/>
      <c r="TCQ33" s="64"/>
      <c r="TCR33" s="64"/>
      <c r="TCS33" s="64"/>
      <c r="TCT33" s="64"/>
      <c r="TCU33" s="64"/>
      <c r="TCV33" s="64"/>
      <c r="TCW33" s="64"/>
      <c r="TCX33" s="64"/>
      <c r="TCY33" s="64"/>
      <c r="TCZ33" s="64"/>
      <c r="TDA33" s="64"/>
      <c r="TDB33" s="64"/>
      <c r="TDC33" s="64"/>
      <c r="TDD33" s="64"/>
      <c r="TDE33" s="64"/>
      <c r="TDF33" s="64"/>
      <c r="TDG33" s="64"/>
      <c r="TDH33" s="64"/>
      <c r="TDI33" s="64"/>
      <c r="TDJ33" s="64"/>
      <c r="TDK33" s="64"/>
      <c r="TDL33" s="64"/>
      <c r="TDM33" s="64"/>
      <c r="TDN33" s="64"/>
      <c r="TDO33" s="64"/>
      <c r="TDP33" s="64"/>
      <c r="TDQ33" s="64"/>
      <c r="TDR33" s="64"/>
      <c r="TDS33" s="64"/>
      <c r="TDT33" s="64"/>
      <c r="TDU33" s="64"/>
      <c r="TDV33" s="64"/>
      <c r="TDW33" s="64"/>
      <c r="TDX33" s="64"/>
      <c r="TDY33" s="64"/>
      <c r="TDZ33" s="64"/>
      <c r="TEA33" s="64"/>
      <c r="TEB33" s="64"/>
      <c r="TEC33" s="64"/>
      <c r="TED33" s="64"/>
      <c r="TEE33" s="64"/>
      <c r="TEF33" s="64"/>
      <c r="TEG33" s="64"/>
      <c r="TEH33" s="64"/>
      <c r="TEI33" s="64"/>
      <c r="TEJ33" s="64"/>
      <c r="TEK33" s="64"/>
      <c r="TEL33" s="64"/>
      <c r="TEM33" s="64"/>
      <c r="TEN33" s="64"/>
      <c r="TEO33" s="64"/>
      <c r="TEP33" s="64"/>
      <c r="TEQ33" s="64"/>
      <c r="TER33" s="64"/>
      <c r="TES33" s="64"/>
      <c r="TET33" s="64"/>
      <c r="TEU33" s="64"/>
      <c r="TEV33" s="64"/>
      <c r="TEW33" s="64"/>
      <c r="TEX33" s="64"/>
      <c r="TEY33" s="64"/>
      <c r="TEZ33" s="64"/>
      <c r="TFA33" s="64"/>
      <c r="TFB33" s="64"/>
      <c r="TFC33" s="64"/>
      <c r="TFD33" s="64"/>
      <c r="TFE33" s="64"/>
      <c r="TFF33" s="64"/>
      <c r="TFG33" s="64"/>
      <c r="TFH33" s="64"/>
      <c r="TFI33" s="64"/>
      <c r="TFJ33" s="64"/>
      <c r="TFK33" s="64"/>
      <c r="TFL33" s="64"/>
      <c r="TFM33" s="64"/>
      <c r="TFN33" s="64"/>
      <c r="TFO33" s="64"/>
      <c r="TFP33" s="64"/>
      <c r="TFQ33" s="64"/>
      <c r="TFR33" s="64"/>
      <c r="TFS33" s="64"/>
      <c r="TFT33" s="64"/>
      <c r="TFU33" s="64"/>
      <c r="TFV33" s="64"/>
      <c r="TFW33" s="64"/>
      <c r="TFX33" s="64"/>
      <c r="TFY33" s="64"/>
      <c r="TFZ33" s="64"/>
      <c r="TGA33" s="64"/>
      <c r="TGB33" s="64"/>
      <c r="TGC33" s="64"/>
      <c r="TGD33" s="64"/>
      <c r="TGE33" s="64"/>
      <c r="TGF33" s="64"/>
      <c r="TGG33" s="64"/>
      <c r="TGH33" s="64"/>
      <c r="TGI33" s="64"/>
      <c r="TGJ33" s="64"/>
      <c r="TGK33" s="64"/>
      <c r="TGL33" s="64"/>
      <c r="TGM33" s="64"/>
      <c r="TGN33" s="64"/>
      <c r="TGO33" s="64"/>
      <c r="TGP33" s="64"/>
      <c r="TGQ33" s="64"/>
      <c r="TGR33" s="64"/>
      <c r="TGS33" s="64"/>
      <c r="TGT33" s="64"/>
      <c r="TGU33" s="64"/>
      <c r="TGV33" s="64"/>
      <c r="TGW33" s="64"/>
      <c r="TGX33" s="64"/>
      <c r="TGY33" s="64"/>
      <c r="TGZ33" s="64"/>
      <c r="THA33" s="64"/>
      <c r="THB33" s="64"/>
      <c r="THC33" s="64"/>
      <c r="THD33" s="64"/>
      <c r="THE33" s="64"/>
      <c r="THF33" s="64"/>
      <c r="THG33" s="64"/>
      <c r="THH33" s="64"/>
      <c r="THI33" s="64"/>
      <c r="THJ33" s="64"/>
      <c r="THK33" s="64"/>
      <c r="THL33" s="64"/>
      <c r="THM33" s="64"/>
      <c r="THN33" s="64"/>
      <c r="THO33" s="64"/>
      <c r="THP33" s="64"/>
      <c r="THQ33" s="64"/>
      <c r="THR33" s="64"/>
      <c r="THS33" s="64"/>
      <c r="THT33" s="64"/>
      <c r="THU33" s="64"/>
      <c r="THV33" s="64"/>
      <c r="THW33" s="64"/>
      <c r="THX33" s="64"/>
      <c r="THY33" s="64"/>
      <c r="THZ33" s="64"/>
      <c r="TIA33" s="64"/>
      <c r="TIB33" s="64"/>
      <c r="TIC33" s="64"/>
      <c r="TID33" s="64"/>
      <c r="TIE33" s="64"/>
      <c r="TIF33" s="64"/>
      <c r="TIG33" s="64"/>
      <c r="TIH33" s="64"/>
      <c r="TII33" s="64"/>
      <c r="TIJ33" s="64"/>
      <c r="TIK33" s="64"/>
      <c r="TIL33" s="64"/>
      <c r="TIM33" s="64"/>
      <c r="TIN33" s="64"/>
      <c r="TIO33" s="64"/>
      <c r="TIP33" s="64"/>
      <c r="TIQ33" s="64"/>
      <c r="TIR33" s="64"/>
      <c r="TIS33" s="64"/>
      <c r="TIT33" s="64"/>
      <c r="TIU33" s="64"/>
      <c r="TIV33" s="64"/>
      <c r="TIW33" s="64"/>
      <c r="TIX33" s="64"/>
      <c r="TIY33" s="64"/>
      <c r="TIZ33" s="64"/>
      <c r="TJA33" s="64"/>
      <c r="TJB33" s="64"/>
      <c r="TJC33" s="64"/>
      <c r="TJD33" s="64"/>
      <c r="TJE33" s="64"/>
      <c r="TJF33" s="64"/>
      <c r="TJG33" s="64"/>
      <c r="TJH33" s="64"/>
      <c r="TJI33" s="64"/>
      <c r="TJJ33" s="64"/>
      <c r="TJK33" s="64"/>
      <c r="TJL33" s="64"/>
      <c r="TJM33" s="64"/>
      <c r="TJN33" s="64"/>
      <c r="TJO33" s="64"/>
      <c r="TJP33" s="64"/>
      <c r="TJQ33" s="64"/>
      <c r="TJR33" s="64"/>
      <c r="TJS33" s="64"/>
      <c r="TJT33" s="64"/>
      <c r="TJU33" s="64"/>
      <c r="TJV33" s="64"/>
      <c r="TJW33" s="64"/>
      <c r="TJX33" s="64"/>
      <c r="TJY33" s="64"/>
      <c r="TJZ33" s="64"/>
      <c r="TKA33" s="64"/>
      <c r="TKB33" s="64"/>
      <c r="TKC33" s="64"/>
      <c r="TKD33" s="64"/>
      <c r="TKE33" s="64"/>
      <c r="TKF33" s="64"/>
      <c r="TKG33" s="64"/>
      <c r="TKH33" s="64"/>
      <c r="TKI33" s="64"/>
      <c r="TKJ33" s="64"/>
      <c r="TKK33" s="64"/>
      <c r="TKL33" s="64"/>
      <c r="TKM33" s="64"/>
      <c r="TKN33" s="64"/>
      <c r="TKO33" s="64"/>
      <c r="TKP33" s="64"/>
      <c r="TKQ33" s="64"/>
      <c r="TKR33" s="64"/>
      <c r="TKS33" s="64"/>
      <c r="TKT33" s="64"/>
      <c r="TKU33" s="64"/>
      <c r="TKV33" s="64"/>
      <c r="TKW33" s="64"/>
      <c r="TKX33" s="64"/>
      <c r="TKY33" s="64"/>
      <c r="TKZ33" s="64"/>
      <c r="TLA33" s="64"/>
      <c r="TLB33" s="64"/>
      <c r="TLC33" s="64"/>
      <c r="TLD33" s="64"/>
      <c r="TLE33" s="64"/>
      <c r="TLF33" s="64"/>
      <c r="TLG33" s="64"/>
      <c r="TLH33" s="64"/>
      <c r="TLI33" s="64"/>
      <c r="TLJ33" s="64"/>
      <c r="TLK33" s="64"/>
      <c r="TLL33" s="64"/>
      <c r="TLM33" s="64"/>
      <c r="TLN33" s="64"/>
      <c r="TLO33" s="64"/>
      <c r="TLP33" s="64"/>
      <c r="TLQ33" s="64"/>
      <c r="TLR33" s="64"/>
      <c r="TLS33" s="64"/>
      <c r="TLT33" s="64"/>
      <c r="TLU33" s="64"/>
      <c r="TLV33" s="64"/>
      <c r="TLW33" s="64"/>
      <c r="TLX33" s="64"/>
      <c r="TLY33" s="64"/>
      <c r="TLZ33" s="64"/>
      <c r="TMA33" s="64"/>
      <c r="TMB33" s="64"/>
      <c r="TMC33" s="64"/>
      <c r="TMD33" s="64"/>
      <c r="TME33" s="64"/>
      <c r="TMF33" s="64"/>
      <c r="TMG33" s="64"/>
      <c r="TMH33" s="64"/>
      <c r="TMI33" s="64"/>
      <c r="TMJ33" s="64"/>
      <c r="TMK33" s="64"/>
      <c r="TML33" s="64"/>
      <c r="TMM33" s="64"/>
      <c r="TMN33" s="64"/>
      <c r="TMO33" s="64"/>
      <c r="TMP33" s="64"/>
      <c r="TMQ33" s="64"/>
      <c r="TMR33" s="64"/>
      <c r="TMS33" s="64"/>
      <c r="TMT33" s="64"/>
      <c r="TMU33" s="64"/>
      <c r="TMV33" s="64"/>
      <c r="TMW33" s="64"/>
      <c r="TMX33" s="64"/>
      <c r="TMY33" s="64"/>
      <c r="TMZ33" s="64"/>
      <c r="TNA33" s="64"/>
      <c r="TNB33" s="64"/>
      <c r="TNC33" s="64"/>
      <c r="TND33" s="64"/>
      <c r="TNE33" s="64"/>
      <c r="TNF33" s="64"/>
      <c r="TNG33" s="64"/>
      <c r="TNH33" s="64"/>
      <c r="TNI33" s="64"/>
      <c r="TNJ33" s="64"/>
      <c r="TNK33" s="64"/>
      <c r="TNL33" s="64"/>
      <c r="TNM33" s="64"/>
      <c r="TNN33" s="64"/>
      <c r="TNO33" s="64"/>
      <c r="TNP33" s="64"/>
      <c r="TNQ33" s="64"/>
      <c r="TNR33" s="64"/>
      <c r="TNS33" s="64"/>
      <c r="TNT33" s="64"/>
      <c r="TNU33" s="64"/>
      <c r="TNV33" s="64"/>
      <c r="TNW33" s="64"/>
      <c r="TNX33" s="64"/>
      <c r="TNY33" s="64"/>
      <c r="TNZ33" s="64"/>
      <c r="TOA33" s="64"/>
      <c r="TOB33" s="64"/>
      <c r="TOC33" s="64"/>
      <c r="TOD33" s="64"/>
      <c r="TOE33" s="64"/>
      <c r="TOF33" s="64"/>
      <c r="TOG33" s="64"/>
      <c r="TOH33" s="64"/>
      <c r="TOI33" s="64"/>
      <c r="TOJ33" s="64"/>
      <c r="TOK33" s="64"/>
      <c r="TOL33" s="64"/>
      <c r="TOM33" s="64"/>
      <c r="TON33" s="64"/>
      <c r="TOO33" s="64"/>
      <c r="TOP33" s="64"/>
      <c r="TOQ33" s="64"/>
      <c r="TOR33" s="64"/>
      <c r="TOS33" s="64"/>
      <c r="TOT33" s="64"/>
      <c r="TOU33" s="64"/>
      <c r="TOV33" s="64"/>
      <c r="TOW33" s="64"/>
      <c r="TOX33" s="64"/>
      <c r="TOY33" s="64"/>
      <c r="TOZ33" s="64"/>
      <c r="TPA33" s="64"/>
      <c r="TPB33" s="64"/>
      <c r="TPC33" s="64"/>
      <c r="TPD33" s="64"/>
      <c r="TPE33" s="64"/>
      <c r="TPF33" s="64"/>
      <c r="TPG33" s="64"/>
      <c r="TPH33" s="64"/>
      <c r="TPI33" s="64"/>
      <c r="TPJ33" s="64"/>
      <c r="TPK33" s="64"/>
      <c r="TPL33" s="64"/>
      <c r="TPM33" s="64"/>
      <c r="TPN33" s="64"/>
      <c r="TPO33" s="64"/>
      <c r="TPP33" s="64"/>
      <c r="TPQ33" s="64"/>
      <c r="TPR33" s="64"/>
      <c r="TPS33" s="64"/>
      <c r="TPT33" s="64"/>
      <c r="TPU33" s="64"/>
      <c r="TPV33" s="64"/>
      <c r="TPW33" s="64"/>
      <c r="TPX33" s="64"/>
      <c r="TPY33" s="64"/>
      <c r="TPZ33" s="64"/>
      <c r="TQA33" s="64"/>
      <c r="TQB33" s="64"/>
      <c r="TQC33" s="64"/>
      <c r="TQD33" s="64"/>
      <c r="TQE33" s="64"/>
      <c r="TQF33" s="64"/>
      <c r="TQG33" s="64"/>
      <c r="TQH33" s="64"/>
      <c r="TQI33" s="64"/>
      <c r="TQJ33" s="64"/>
      <c r="TQK33" s="64"/>
      <c r="TQL33" s="64"/>
      <c r="TQM33" s="64"/>
      <c r="TQN33" s="64"/>
      <c r="TQO33" s="64"/>
      <c r="TQP33" s="64"/>
      <c r="TQQ33" s="64"/>
      <c r="TQR33" s="64"/>
      <c r="TQS33" s="64"/>
      <c r="TQT33" s="64"/>
      <c r="TQU33" s="64"/>
      <c r="TQV33" s="64"/>
      <c r="TQW33" s="64"/>
      <c r="TQX33" s="64"/>
      <c r="TQY33" s="64"/>
      <c r="TQZ33" s="64"/>
      <c r="TRA33" s="64"/>
      <c r="TRB33" s="64"/>
      <c r="TRC33" s="64"/>
      <c r="TRD33" s="64"/>
      <c r="TRE33" s="64"/>
      <c r="TRF33" s="64"/>
      <c r="TRG33" s="64"/>
      <c r="TRH33" s="64"/>
      <c r="TRI33" s="64"/>
      <c r="TRJ33" s="64"/>
      <c r="TRK33" s="64"/>
      <c r="TRL33" s="64"/>
      <c r="TRM33" s="64"/>
      <c r="TRN33" s="64"/>
      <c r="TRO33" s="64"/>
      <c r="TRP33" s="64"/>
      <c r="TRQ33" s="64"/>
      <c r="TRR33" s="64"/>
      <c r="TRS33" s="64"/>
      <c r="TRT33" s="64"/>
      <c r="TRU33" s="64"/>
      <c r="TRV33" s="64"/>
      <c r="TRW33" s="64"/>
      <c r="TRX33" s="64"/>
      <c r="TRY33" s="64"/>
      <c r="TRZ33" s="64"/>
      <c r="TSA33" s="64"/>
      <c r="TSB33" s="64"/>
      <c r="TSC33" s="64"/>
      <c r="TSD33" s="64"/>
      <c r="TSE33" s="64"/>
      <c r="TSF33" s="64"/>
      <c r="TSG33" s="64"/>
      <c r="TSH33" s="64"/>
      <c r="TSI33" s="64"/>
      <c r="TSJ33" s="64"/>
      <c r="TSK33" s="64"/>
      <c r="TSL33" s="64"/>
      <c r="TSM33" s="64"/>
      <c r="TSN33" s="64"/>
      <c r="TSO33" s="64"/>
      <c r="TSP33" s="64"/>
      <c r="TSQ33" s="64"/>
      <c r="TSR33" s="64"/>
      <c r="TSS33" s="64"/>
      <c r="TST33" s="64"/>
      <c r="TSU33" s="64"/>
      <c r="TSV33" s="64"/>
      <c r="TSW33" s="64"/>
      <c r="TSX33" s="64"/>
      <c r="TSY33" s="64"/>
      <c r="TSZ33" s="64"/>
      <c r="TTA33" s="64"/>
      <c r="TTB33" s="64"/>
      <c r="TTC33" s="64"/>
      <c r="TTD33" s="64"/>
      <c r="TTE33" s="64"/>
      <c r="TTF33" s="64"/>
      <c r="TTG33" s="64"/>
      <c r="TTH33" s="64"/>
      <c r="TTI33" s="64"/>
      <c r="TTJ33" s="64"/>
      <c r="TTK33" s="64"/>
      <c r="TTL33" s="64"/>
      <c r="TTM33" s="64"/>
      <c r="TTN33" s="64"/>
      <c r="TTO33" s="64"/>
      <c r="TTP33" s="64"/>
      <c r="TTQ33" s="64"/>
      <c r="TTR33" s="64"/>
      <c r="TTS33" s="64"/>
      <c r="TTT33" s="64"/>
      <c r="TTU33" s="64"/>
      <c r="TTV33" s="64"/>
      <c r="TTW33" s="64"/>
      <c r="TTX33" s="64"/>
      <c r="TTY33" s="64"/>
      <c r="TTZ33" s="64"/>
      <c r="TUA33" s="64"/>
      <c r="TUB33" s="64"/>
      <c r="TUC33" s="64"/>
      <c r="TUD33" s="64"/>
      <c r="TUE33" s="64"/>
      <c r="TUF33" s="64"/>
      <c r="TUG33" s="64"/>
      <c r="TUH33" s="64"/>
      <c r="TUI33" s="64"/>
      <c r="TUJ33" s="64"/>
      <c r="TUK33" s="64"/>
      <c r="TUL33" s="64"/>
      <c r="TUM33" s="64"/>
      <c r="TUN33" s="64"/>
      <c r="TUO33" s="64"/>
      <c r="TUP33" s="64"/>
      <c r="TUQ33" s="64"/>
      <c r="TUR33" s="64"/>
      <c r="TUS33" s="64"/>
      <c r="TUT33" s="64"/>
      <c r="TUU33" s="64"/>
      <c r="TUV33" s="64"/>
      <c r="TUW33" s="64"/>
      <c r="TUX33" s="64"/>
      <c r="TUY33" s="64"/>
      <c r="TUZ33" s="64"/>
      <c r="TVA33" s="64"/>
      <c r="TVB33" s="64"/>
      <c r="TVC33" s="64"/>
      <c r="TVD33" s="64"/>
      <c r="TVE33" s="64"/>
      <c r="TVF33" s="64"/>
      <c r="TVG33" s="64"/>
      <c r="TVH33" s="64"/>
      <c r="TVI33" s="64"/>
      <c r="TVJ33" s="64"/>
      <c r="TVK33" s="64"/>
      <c r="TVL33" s="64"/>
      <c r="TVM33" s="64"/>
      <c r="TVN33" s="64"/>
      <c r="TVO33" s="64"/>
      <c r="TVP33" s="64"/>
      <c r="TVQ33" s="64"/>
      <c r="TVR33" s="64"/>
      <c r="TVS33" s="64"/>
      <c r="TVT33" s="64"/>
      <c r="TVU33" s="64"/>
      <c r="TVV33" s="64"/>
      <c r="TVW33" s="64"/>
      <c r="TVX33" s="64"/>
      <c r="TVY33" s="64"/>
      <c r="TVZ33" s="64"/>
      <c r="TWA33" s="64"/>
      <c r="TWB33" s="64"/>
      <c r="TWC33" s="64"/>
      <c r="TWD33" s="64"/>
      <c r="TWE33" s="64"/>
      <c r="TWF33" s="64"/>
      <c r="TWG33" s="64"/>
      <c r="TWH33" s="64"/>
      <c r="TWI33" s="64"/>
      <c r="TWJ33" s="64"/>
      <c r="TWK33" s="64"/>
      <c r="TWL33" s="64"/>
      <c r="TWM33" s="64"/>
      <c r="TWN33" s="64"/>
      <c r="TWO33" s="64"/>
      <c r="TWP33" s="64"/>
      <c r="TWQ33" s="64"/>
      <c r="TWR33" s="64"/>
      <c r="TWS33" s="64"/>
      <c r="TWT33" s="64"/>
      <c r="TWU33" s="64"/>
      <c r="TWV33" s="64"/>
      <c r="TWW33" s="64"/>
      <c r="TWX33" s="64"/>
      <c r="TWY33" s="64"/>
      <c r="TWZ33" s="64"/>
      <c r="TXA33" s="64"/>
      <c r="TXB33" s="64"/>
      <c r="TXC33" s="64"/>
      <c r="TXD33" s="64"/>
      <c r="TXE33" s="64"/>
      <c r="TXF33" s="64"/>
      <c r="TXG33" s="64"/>
      <c r="TXH33" s="64"/>
      <c r="TXI33" s="64"/>
      <c r="TXJ33" s="64"/>
      <c r="TXK33" s="64"/>
      <c r="TXL33" s="64"/>
      <c r="TXM33" s="64"/>
      <c r="TXN33" s="64"/>
      <c r="TXO33" s="64"/>
      <c r="TXP33" s="64"/>
      <c r="TXQ33" s="64"/>
      <c r="TXR33" s="64"/>
      <c r="TXS33" s="64"/>
      <c r="TXT33" s="64"/>
      <c r="TXU33" s="64"/>
      <c r="TXV33" s="64"/>
      <c r="TXW33" s="64"/>
      <c r="TXX33" s="64"/>
      <c r="TXY33" s="64"/>
      <c r="TXZ33" s="64"/>
      <c r="TYA33" s="64"/>
      <c r="TYB33" s="64"/>
      <c r="TYC33" s="64"/>
      <c r="TYD33" s="64"/>
      <c r="TYE33" s="64"/>
      <c r="TYF33" s="64"/>
      <c r="TYG33" s="64"/>
      <c r="TYH33" s="64"/>
      <c r="TYI33" s="64"/>
      <c r="TYJ33" s="64"/>
      <c r="TYK33" s="64"/>
      <c r="TYL33" s="64"/>
      <c r="TYM33" s="64"/>
      <c r="TYN33" s="64"/>
      <c r="TYO33" s="64"/>
      <c r="TYP33" s="64"/>
      <c r="TYQ33" s="64"/>
      <c r="TYR33" s="64"/>
      <c r="TYS33" s="64"/>
      <c r="TYT33" s="64"/>
      <c r="TYU33" s="64"/>
      <c r="TYV33" s="64"/>
      <c r="TYW33" s="64"/>
      <c r="TYX33" s="64"/>
      <c r="TYY33" s="64"/>
      <c r="TYZ33" s="64"/>
      <c r="TZA33" s="64"/>
      <c r="TZB33" s="64"/>
      <c r="TZC33" s="64"/>
      <c r="TZD33" s="64"/>
      <c r="TZE33" s="64"/>
      <c r="TZF33" s="64"/>
      <c r="TZG33" s="64"/>
      <c r="TZH33" s="64"/>
      <c r="TZI33" s="64"/>
      <c r="TZJ33" s="64"/>
      <c r="TZK33" s="64"/>
      <c r="TZL33" s="64"/>
      <c r="TZM33" s="64"/>
      <c r="TZN33" s="64"/>
      <c r="TZO33" s="64"/>
      <c r="TZP33" s="64"/>
      <c r="TZQ33" s="64"/>
      <c r="TZR33" s="64"/>
      <c r="TZS33" s="64"/>
      <c r="TZT33" s="64"/>
      <c r="TZU33" s="64"/>
      <c r="TZV33" s="64"/>
      <c r="TZW33" s="64"/>
      <c r="TZX33" s="64"/>
      <c r="TZY33" s="64"/>
      <c r="TZZ33" s="64"/>
      <c r="UAA33" s="64"/>
      <c r="UAB33" s="64"/>
      <c r="UAC33" s="64"/>
      <c r="UAD33" s="64"/>
      <c r="UAE33" s="64"/>
      <c r="UAF33" s="64"/>
      <c r="UAG33" s="64"/>
      <c r="UAH33" s="64"/>
      <c r="UAI33" s="64"/>
      <c r="UAJ33" s="64"/>
      <c r="UAK33" s="64"/>
      <c r="UAL33" s="64"/>
      <c r="UAM33" s="64"/>
      <c r="UAN33" s="64"/>
      <c r="UAO33" s="64"/>
      <c r="UAP33" s="64"/>
      <c r="UAQ33" s="64"/>
      <c r="UAR33" s="64"/>
      <c r="UAS33" s="64"/>
      <c r="UAT33" s="64"/>
      <c r="UAU33" s="64"/>
      <c r="UAV33" s="64"/>
      <c r="UAW33" s="64"/>
      <c r="UAX33" s="64"/>
      <c r="UAY33" s="64"/>
      <c r="UAZ33" s="64"/>
      <c r="UBA33" s="64"/>
      <c r="UBB33" s="64"/>
      <c r="UBC33" s="64"/>
      <c r="UBD33" s="64"/>
      <c r="UBE33" s="64"/>
      <c r="UBF33" s="64"/>
      <c r="UBG33" s="64"/>
      <c r="UBH33" s="64"/>
      <c r="UBI33" s="64"/>
      <c r="UBJ33" s="64"/>
      <c r="UBK33" s="64"/>
      <c r="UBL33" s="64"/>
      <c r="UBM33" s="64"/>
      <c r="UBN33" s="64"/>
      <c r="UBO33" s="64"/>
      <c r="UBP33" s="64"/>
      <c r="UBQ33" s="64"/>
      <c r="UBR33" s="64"/>
      <c r="UBS33" s="64"/>
      <c r="UBT33" s="64"/>
      <c r="UBU33" s="64"/>
      <c r="UBV33" s="64"/>
      <c r="UBW33" s="64"/>
      <c r="UBX33" s="64"/>
      <c r="UBY33" s="64"/>
      <c r="UBZ33" s="64"/>
      <c r="UCA33" s="64"/>
      <c r="UCB33" s="64"/>
      <c r="UCC33" s="64"/>
      <c r="UCD33" s="64"/>
      <c r="UCE33" s="64"/>
      <c r="UCF33" s="64"/>
      <c r="UCG33" s="64"/>
      <c r="UCH33" s="64"/>
      <c r="UCI33" s="64"/>
      <c r="UCJ33" s="64"/>
      <c r="UCK33" s="64"/>
      <c r="UCL33" s="64"/>
      <c r="UCM33" s="64"/>
      <c r="UCN33" s="64"/>
      <c r="UCO33" s="64"/>
      <c r="UCP33" s="64"/>
      <c r="UCQ33" s="64"/>
      <c r="UCR33" s="64"/>
      <c r="UCS33" s="64"/>
      <c r="UCT33" s="64"/>
      <c r="UCU33" s="64"/>
      <c r="UCV33" s="64"/>
      <c r="UCW33" s="64"/>
      <c r="UCX33" s="64"/>
      <c r="UCY33" s="64"/>
      <c r="UCZ33" s="64"/>
      <c r="UDA33" s="64"/>
      <c r="UDB33" s="64"/>
      <c r="UDC33" s="64"/>
      <c r="UDD33" s="64"/>
      <c r="UDE33" s="64"/>
      <c r="UDF33" s="64"/>
      <c r="UDG33" s="64"/>
      <c r="UDH33" s="64"/>
      <c r="UDI33" s="64"/>
      <c r="UDJ33" s="64"/>
      <c r="UDK33" s="64"/>
      <c r="UDL33" s="64"/>
      <c r="UDM33" s="64"/>
      <c r="UDN33" s="64"/>
      <c r="UDO33" s="64"/>
      <c r="UDP33" s="64"/>
      <c r="UDQ33" s="64"/>
      <c r="UDR33" s="64"/>
      <c r="UDS33" s="64"/>
      <c r="UDT33" s="64"/>
      <c r="UDU33" s="64"/>
      <c r="UDV33" s="64"/>
      <c r="UDW33" s="64"/>
      <c r="UDX33" s="64"/>
      <c r="UDY33" s="64"/>
      <c r="UDZ33" s="64"/>
      <c r="UEA33" s="64"/>
      <c r="UEB33" s="64"/>
      <c r="UEC33" s="64"/>
      <c r="UED33" s="64"/>
      <c r="UEE33" s="64"/>
      <c r="UEF33" s="64"/>
      <c r="UEG33" s="64"/>
      <c r="UEH33" s="64"/>
      <c r="UEI33" s="64"/>
      <c r="UEJ33" s="64"/>
      <c r="UEK33" s="64"/>
      <c r="UEL33" s="64"/>
      <c r="UEM33" s="64"/>
      <c r="UEN33" s="64"/>
      <c r="UEO33" s="64"/>
      <c r="UEP33" s="64"/>
      <c r="UEQ33" s="64"/>
      <c r="UER33" s="64"/>
      <c r="UES33" s="64"/>
      <c r="UET33" s="64"/>
      <c r="UEU33" s="64"/>
      <c r="UEV33" s="64"/>
      <c r="UEW33" s="64"/>
      <c r="UEX33" s="64"/>
      <c r="UEY33" s="64"/>
      <c r="UEZ33" s="64"/>
      <c r="UFA33" s="64"/>
      <c r="UFB33" s="64"/>
      <c r="UFC33" s="64"/>
      <c r="UFD33" s="64"/>
      <c r="UFE33" s="64"/>
      <c r="UFF33" s="64"/>
      <c r="UFG33" s="64"/>
      <c r="UFH33" s="64"/>
      <c r="UFI33" s="64"/>
      <c r="UFJ33" s="64"/>
      <c r="UFK33" s="64"/>
      <c r="UFL33" s="64"/>
      <c r="UFM33" s="64"/>
      <c r="UFN33" s="64"/>
      <c r="UFO33" s="64"/>
      <c r="UFP33" s="64"/>
      <c r="UFQ33" s="64"/>
      <c r="UFR33" s="64"/>
      <c r="UFS33" s="64"/>
      <c r="UFT33" s="64"/>
      <c r="UFU33" s="64"/>
      <c r="UFV33" s="64"/>
      <c r="UFW33" s="64"/>
      <c r="UFX33" s="64"/>
      <c r="UFY33" s="64"/>
      <c r="UFZ33" s="64"/>
      <c r="UGA33" s="64"/>
      <c r="UGB33" s="64"/>
      <c r="UGC33" s="64"/>
      <c r="UGD33" s="64"/>
      <c r="UGE33" s="64"/>
      <c r="UGF33" s="64"/>
      <c r="UGG33" s="64"/>
      <c r="UGH33" s="64"/>
      <c r="UGI33" s="64"/>
      <c r="UGJ33" s="64"/>
      <c r="UGK33" s="64"/>
      <c r="UGL33" s="64"/>
      <c r="UGM33" s="64"/>
      <c r="UGN33" s="64"/>
      <c r="UGO33" s="64"/>
      <c r="UGP33" s="64"/>
      <c r="UGQ33" s="64"/>
      <c r="UGR33" s="64"/>
      <c r="UGS33" s="64"/>
      <c r="UGT33" s="64"/>
      <c r="UGU33" s="64"/>
      <c r="UGV33" s="64"/>
      <c r="UGW33" s="64"/>
      <c r="UGX33" s="64"/>
      <c r="UGY33" s="64"/>
      <c r="UGZ33" s="64"/>
      <c r="UHA33" s="64"/>
      <c r="UHB33" s="64"/>
      <c r="UHC33" s="64"/>
      <c r="UHD33" s="64"/>
      <c r="UHE33" s="64"/>
      <c r="UHF33" s="64"/>
      <c r="UHG33" s="64"/>
      <c r="UHH33" s="64"/>
      <c r="UHI33" s="64"/>
      <c r="UHJ33" s="64"/>
      <c r="UHK33" s="64"/>
      <c r="UHL33" s="64"/>
      <c r="UHM33" s="64"/>
      <c r="UHN33" s="64"/>
      <c r="UHO33" s="64"/>
      <c r="UHP33" s="64"/>
      <c r="UHQ33" s="64"/>
      <c r="UHR33" s="64"/>
      <c r="UHS33" s="64"/>
      <c r="UHT33" s="64"/>
      <c r="UHU33" s="64"/>
      <c r="UHV33" s="64"/>
      <c r="UHW33" s="64"/>
      <c r="UHX33" s="64"/>
      <c r="UHY33" s="64"/>
      <c r="UHZ33" s="64"/>
      <c r="UIA33" s="64"/>
      <c r="UIB33" s="64"/>
      <c r="UIC33" s="64"/>
      <c r="UID33" s="64"/>
      <c r="UIE33" s="64"/>
      <c r="UIF33" s="64"/>
      <c r="UIG33" s="64"/>
      <c r="UIH33" s="64"/>
      <c r="UII33" s="64"/>
      <c r="UIJ33" s="64"/>
      <c r="UIK33" s="64"/>
      <c r="UIL33" s="64"/>
      <c r="UIM33" s="64"/>
      <c r="UIN33" s="64"/>
      <c r="UIO33" s="64"/>
      <c r="UIP33" s="64"/>
      <c r="UIQ33" s="64"/>
      <c r="UIR33" s="64"/>
      <c r="UIS33" s="64"/>
      <c r="UIT33" s="64"/>
      <c r="UIU33" s="64"/>
      <c r="UIV33" s="64"/>
      <c r="UIW33" s="64"/>
      <c r="UIX33" s="64"/>
      <c r="UIY33" s="64"/>
      <c r="UIZ33" s="64"/>
      <c r="UJA33" s="64"/>
      <c r="UJB33" s="64"/>
      <c r="UJC33" s="64"/>
      <c r="UJD33" s="64"/>
      <c r="UJE33" s="64"/>
      <c r="UJF33" s="64"/>
      <c r="UJG33" s="64"/>
      <c r="UJH33" s="64"/>
      <c r="UJI33" s="64"/>
      <c r="UJJ33" s="64"/>
      <c r="UJK33" s="64"/>
      <c r="UJL33" s="64"/>
      <c r="UJM33" s="64"/>
      <c r="UJN33" s="64"/>
      <c r="UJO33" s="64"/>
      <c r="UJP33" s="64"/>
      <c r="UJQ33" s="64"/>
      <c r="UJR33" s="64"/>
      <c r="UJS33" s="64"/>
      <c r="UJT33" s="64"/>
      <c r="UJU33" s="64"/>
      <c r="UJV33" s="64"/>
      <c r="UJW33" s="64"/>
      <c r="UJX33" s="64"/>
      <c r="UJY33" s="64"/>
      <c r="UJZ33" s="64"/>
      <c r="UKA33" s="64"/>
      <c r="UKB33" s="64"/>
      <c r="UKC33" s="64"/>
      <c r="UKD33" s="64"/>
      <c r="UKE33" s="64"/>
      <c r="UKF33" s="64"/>
      <c r="UKG33" s="64"/>
      <c r="UKH33" s="64"/>
      <c r="UKI33" s="64"/>
      <c r="UKJ33" s="64"/>
      <c r="UKK33" s="64"/>
      <c r="UKL33" s="64"/>
      <c r="UKM33" s="64"/>
      <c r="UKN33" s="64"/>
      <c r="UKO33" s="64"/>
      <c r="UKP33" s="64"/>
      <c r="UKQ33" s="64"/>
      <c r="UKR33" s="64"/>
      <c r="UKS33" s="64"/>
      <c r="UKT33" s="64"/>
      <c r="UKU33" s="64"/>
      <c r="UKV33" s="64"/>
      <c r="UKW33" s="64"/>
      <c r="UKX33" s="64"/>
      <c r="UKY33" s="64"/>
      <c r="UKZ33" s="64"/>
      <c r="ULA33" s="64"/>
      <c r="ULB33" s="64"/>
      <c r="ULC33" s="64"/>
      <c r="ULD33" s="64"/>
      <c r="ULE33" s="64"/>
      <c r="ULF33" s="64"/>
      <c r="ULG33" s="64"/>
      <c r="ULH33" s="64"/>
      <c r="ULI33" s="64"/>
      <c r="ULJ33" s="64"/>
      <c r="ULK33" s="64"/>
      <c r="ULL33" s="64"/>
      <c r="ULM33" s="64"/>
      <c r="ULN33" s="64"/>
      <c r="ULO33" s="64"/>
      <c r="ULP33" s="64"/>
      <c r="ULQ33" s="64"/>
      <c r="ULR33" s="64"/>
      <c r="ULS33" s="64"/>
      <c r="ULT33" s="64"/>
      <c r="ULU33" s="64"/>
      <c r="ULV33" s="64"/>
      <c r="ULW33" s="64"/>
      <c r="ULX33" s="64"/>
      <c r="ULY33" s="64"/>
      <c r="ULZ33" s="64"/>
      <c r="UMA33" s="64"/>
      <c r="UMB33" s="64"/>
      <c r="UMC33" s="64"/>
      <c r="UMD33" s="64"/>
      <c r="UME33" s="64"/>
      <c r="UMF33" s="64"/>
      <c r="UMG33" s="64"/>
      <c r="UMH33" s="64"/>
      <c r="UMI33" s="64"/>
      <c r="UMJ33" s="64"/>
      <c r="UMK33" s="64"/>
      <c r="UML33" s="64"/>
      <c r="UMM33" s="64"/>
      <c r="UMN33" s="64"/>
      <c r="UMO33" s="64"/>
      <c r="UMP33" s="64"/>
      <c r="UMQ33" s="64"/>
      <c r="UMR33" s="64"/>
      <c r="UMS33" s="64"/>
      <c r="UMT33" s="64"/>
      <c r="UMU33" s="64"/>
      <c r="UMV33" s="64"/>
      <c r="UMW33" s="64"/>
      <c r="UMX33" s="64"/>
      <c r="UMY33" s="64"/>
      <c r="UMZ33" s="64"/>
      <c r="UNA33" s="64"/>
      <c r="UNB33" s="64"/>
      <c r="UNC33" s="64"/>
      <c r="UND33" s="64"/>
      <c r="UNE33" s="64"/>
      <c r="UNF33" s="64"/>
      <c r="UNG33" s="64"/>
      <c r="UNH33" s="64"/>
      <c r="UNI33" s="64"/>
      <c r="UNJ33" s="64"/>
      <c r="UNK33" s="64"/>
      <c r="UNL33" s="64"/>
      <c r="UNM33" s="64"/>
      <c r="UNN33" s="64"/>
      <c r="UNO33" s="64"/>
      <c r="UNP33" s="64"/>
      <c r="UNQ33" s="64"/>
      <c r="UNR33" s="64"/>
      <c r="UNS33" s="64"/>
      <c r="UNT33" s="64"/>
      <c r="UNU33" s="64"/>
      <c r="UNV33" s="64"/>
      <c r="UNW33" s="64"/>
      <c r="UNX33" s="64"/>
      <c r="UNY33" s="64"/>
      <c r="UNZ33" s="64"/>
      <c r="UOA33" s="64"/>
      <c r="UOB33" s="64"/>
      <c r="UOC33" s="64"/>
      <c r="UOD33" s="64"/>
      <c r="UOE33" s="64"/>
      <c r="UOF33" s="64"/>
      <c r="UOG33" s="64"/>
      <c r="UOH33" s="64"/>
      <c r="UOI33" s="64"/>
      <c r="UOJ33" s="64"/>
      <c r="UOK33" s="64"/>
      <c r="UOL33" s="64"/>
      <c r="UOM33" s="64"/>
      <c r="UON33" s="64"/>
      <c r="UOO33" s="64"/>
      <c r="UOP33" s="64"/>
      <c r="UOQ33" s="64"/>
      <c r="UOR33" s="64"/>
      <c r="UOS33" s="64"/>
      <c r="UOT33" s="64"/>
      <c r="UOU33" s="64"/>
      <c r="UOV33" s="64"/>
      <c r="UOW33" s="64"/>
      <c r="UOX33" s="64"/>
      <c r="UOY33" s="64"/>
      <c r="UOZ33" s="64"/>
      <c r="UPA33" s="64"/>
      <c r="UPB33" s="64"/>
      <c r="UPC33" s="64"/>
      <c r="UPD33" s="64"/>
      <c r="UPE33" s="64"/>
      <c r="UPF33" s="64"/>
      <c r="UPG33" s="64"/>
      <c r="UPH33" s="64"/>
      <c r="UPI33" s="64"/>
      <c r="UPJ33" s="64"/>
      <c r="UPK33" s="64"/>
      <c r="UPL33" s="64"/>
      <c r="UPM33" s="64"/>
      <c r="UPN33" s="64"/>
      <c r="UPO33" s="64"/>
      <c r="UPP33" s="64"/>
      <c r="UPQ33" s="64"/>
      <c r="UPR33" s="64"/>
      <c r="UPS33" s="64"/>
      <c r="UPT33" s="64"/>
      <c r="UPU33" s="64"/>
      <c r="UPV33" s="64"/>
      <c r="UPW33" s="64"/>
      <c r="UPX33" s="64"/>
      <c r="UPY33" s="64"/>
      <c r="UPZ33" s="64"/>
      <c r="UQA33" s="64"/>
      <c r="UQB33" s="64"/>
      <c r="UQC33" s="64"/>
      <c r="UQD33" s="64"/>
      <c r="UQE33" s="64"/>
      <c r="UQF33" s="64"/>
      <c r="UQG33" s="64"/>
      <c r="UQH33" s="64"/>
      <c r="UQI33" s="64"/>
      <c r="UQJ33" s="64"/>
      <c r="UQK33" s="64"/>
      <c r="UQL33" s="64"/>
      <c r="UQM33" s="64"/>
      <c r="UQN33" s="64"/>
      <c r="UQO33" s="64"/>
      <c r="UQP33" s="64"/>
      <c r="UQQ33" s="64"/>
      <c r="UQR33" s="64"/>
      <c r="UQS33" s="64"/>
      <c r="UQT33" s="64"/>
      <c r="UQU33" s="64"/>
      <c r="UQV33" s="64"/>
      <c r="UQW33" s="64"/>
      <c r="UQX33" s="64"/>
      <c r="UQY33" s="64"/>
      <c r="UQZ33" s="64"/>
      <c r="URA33" s="64"/>
      <c r="URB33" s="64"/>
      <c r="URC33" s="64"/>
      <c r="URD33" s="64"/>
      <c r="URE33" s="64"/>
      <c r="URF33" s="64"/>
      <c r="URG33" s="64"/>
      <c r="URH33" s="64"/>
      <c r="URI33" s="64"/>
      <c r="URJ33" s="64"/>
      <c r="URK33" s="64"/>
      <c r="URL33" s="64"/>
      <c r="URM33" s="64"/>
      <c r="URN33" s="64"/>
      <c r="URO33" s="64"/>
      <c r="URP33" s="64"/>
      <c r="URQ33" s="64"/>
      <c r="URR33" s="64"/>
      <c r="URS33" s="64"/>
      <c r="URT33" s="64"/>
      <c r="URU33" s="64"/>
      <c r="URV33" s="64"/>
      <c r="URW33" s="64"/>
      <c r="URX33" s="64"/>
      <c r="URY33" s="64"/>
      <c r="URZ33" s="64"/>
      <c r="USA33" s="64"/>
      <c r="USB33" s="64"/>
      <c r="USC33" s="64"/>
      <c r="USD33" s="64"/>
      <c r="USE33" s="64"/>
      <c r="USF33" s="64"/>
      <c r="USG33" s="64"/>
      <c r="USH33" s="64"/>
      <c r="USI33" s="64"/>
      <c r="USJ33" s="64"/>
      <c r="USK33" s="64"/>
      <c r="USL33" s="64"/>
      <c r="USM33" s="64"/>
      <c r="USN33" s="64"/>
      <c r="USO33" s="64"/>
      <c r="USP33" s="64"/>
      <c r="USQ33" s="64"/>
      <c r="USR33" s="64"/>
      <c r="USS33" s="64"/>
      <c r="UST33" s="64"/>
      <c r="USU33" s="64"/>
      <c r="USV33" s="64"/>
      <c r="USW33" s="64"/>
      <c r="USX33" s="64"/>
      <c r="USY33" s="64"/>
      <c r="USZ33" s="64"/>
      <c r="UTA33" s="64"/>
      <c r="UTB33" s="64"/>
      <c r="UTC33" s="64"/>
      <c r="UTD33" s="64"/>
      <c r="UTE33" s="64"/>
      <c r="UTF33" s="64"/>
      <c r="UTG33" s="64"/>
      <c r="UTH33" s="64"/>
      <c r="UTI33" s="64"/>
      <c r="UTJ33" s="64"/>
      <c r="UTK33" s="64"/>
      <c r="UTL33" s="64"/>
      <c r="UTM33" s="64"/>
      <c r="UTN33" s="64"/>
      <c r="UTO33" s="64"/>
      <c r="UTP33" s="64"/>
      <c r="UTQ33" s="64"/>
      <c r="UTR33" s="64"/>
      <c r="UTS33" s="64"/>
      <c r="UTT33" s="64"/>
      <c r="UTU33" s="64"/>
      <c r="UTV33" s="64"/>
      <c r="UTW33" s="64"/>
      <c r="UTX33" s="64"/>
      <c r="UTY33" s="64"/>
      <c r="UTZ33" s="64"/>
      <c r="UUA33" s="64"/>
      <c r="UUB33" s="64"/>
      <c r="UUC33" s="64"/>
      <c r="UUD33" s="64"/>
      <c r="UUE33" s="64"/>
      <c r="UUF33" s="64"/>
      <c r="UUG33" s="64"/>
      <c r="UUH33" s="64"/>
      <c r="UUI33" s="64"/>
      <c r="UUJ33" s="64"/>
      <c r="UUK33" s="64"/>
      <c r="UUL33" s="64"/>
      <c r="UUM33" s="64"/>
      <c r="UUN33" s="64"/>
      <c r="UUO33" s="64"/>
      <c r="UUP33" s="64"/>
      <c r="UUQ33" s="64"/>
      <c r="UUR33" s="64"/>
      <c r="UUS33" s="64"/>
      <c r="UUT33" s="64"/>
      <c r="UUU33" s="64"/>
      <c r="UUV33" s="64"/>
      <c r="UUW33" s="64"/>
      <c r="UUX33" s="64"/>
      <c r="UUY33" s="64"/>
      <c r="UUZ33" s="64"/>
      <c r="UVA33" s="64"/>
      <c r="UVB33" s="64"/>
      <c r="UVC33" s="64"/>
      <c r="UVD33" s="64"/>
      <c r="UVE33" s="64"/>
      <c r="UVF33" s="64"/>
      <c r="UVG33" s="64"/>
      <c r="UVH33" s="64"/>
      <c r="UVI33" s="64"/>
      <c r="UVJ33" s="64"/>
      <c r="UVK33" s="64"/>
      <c r="UVL33" s="64"/>
      <c r="UVM33" s="64"/>
      <c r="UVN33" s="64"/>
      <c r="UVO33" s="64"/>
      <c r="UVP33" s="64"/>
      <c r="UVQ33" s="64"/>
      <c r="UVR33" s="64"/>
      <c r="UVS33" s="64"/>
      <c r="UVT33" s="64"/>
      <c r="UVU33" s="64"/>
      <c r="UVV33" s="64"/>
      <c r="UVW33" s="64"/>
      <c r="UVX33" s="64"/>
      <c r="UVY33" s="64"/>
      <c r="UVZ33" s="64"/>
      <c r="UWA33" s="64"/>
      <c r="UWB33" s="64"/>
      <c r="UWC33" s="64"/>
      <c r="UWD33" s="64"/>
      <c r="UWE33" s="64"/>
      <c r="UWF33" s="64"/>
      <c r="UWG33" s="64"/>
      <c r="UWH33" s="64"/>
      <c r="UWI33" s="64"/>
      <c r="UWJ33" s="64"/>
      <c r="UWK33" s="64"/>
      <c r="UWL33" s="64"/>
      <c r="UWM33" s="64"/>
      <c r="UWN33" s="64"/>
      <c r="UWO33" s="64"/>
      <c r="UWP33" s="64"/>
      <c r="UWQ33" s="64"/>
      <c r="UWR33" s="64"/>
      <c r="UWS33" s="64"/>
      <c r="UWT33" s="64"/>
      <c r="UWU33" s="64"/>
      <c r="UWV33" s="64"/>
      <c r="UWW33" s="64"/>
      <c r="UWX33" s="64"/>
      <c r="UWY33" s="64"/>
      <c r="UWZ33" s="64"/>
      <c r="UXA33" s="64"/>
      <c r="UXB33" s="64"/>
      <c r="UXC33" s="64"/>
      <c r="UXD33" s="64"/>
      <c r="UXE33" s="64"/>
      <c r="UXF33" s="64"/>
      <c r="UXG33" s="64"/>
      <c r="UXH33" s="64"/>
      <c r="UXI33" s="64"/>
      <c r="UXJ33" s="64"/>
      <c r="UXK33" s="64"/>
      <c r="UXL33" s="64"/>
      <c r="UXM33" s="64"/>
      <c r="UXN33" s="64"/>
      <c r="UXO33" s="64"/>
      <c r="UXP33" s="64"/>
      <c r="UXQ33" s="64"/>
      <c r="UXR33" s="64"/>
      <c r="UXS33" s="64"/>
      <c r="UXT33" s="64"/>
      <c r="UXU33" s="64"/>
      <c r="UXV33" s="64"/>
      <c r="UXW33" s="64"/>
      <c r="UXX33" s="64"/>
      <c r="UXY33" s="64"/>
      <c r="UXZ33" s="64"/>
      <c r="UYA33" s="64"/>
      <c r="UYB33" s="64"/>
      <c r="UYC33" s="64"/>
      <c r="UYD33" s="64"/>
      <c r="UYE33" s="64"/>
      <c r="UYF33" s="64"/>
      <c r="UYG33" s="64"/>
      <c r="UYH33" s="64"/>
      <c r="UYI33" s="64"/>
      <c r="UYJ33" s="64"/>
      <c r="UYK33" s="64"/>
      <c r="UYL33" s="64"/>
      <c r="UYM33" s="64"/>
      <c r="UYN33" s="64"/>
      <c r="UYO33" s="64"/>
      <c r="UYP33" s="64"/>
      <c r="UYQ33" s="64"/>
      <c r="UYR33" s="64"/>
      <c r="UYS33" s="64"/>
      <c r="UYT33" s="64"/>
      <c r="UYU33" s="64"/>
      <c r="UYV33" s="64"/>
      <c r="UYW33" s="64"/>
      <c r="UYX33" s="64"/>
      <c r="UYY33" s="64"/>
      <c r="UYZ33" s="64"/>
      <c r="UZA33" s="64"/>
      <c r="UZB33" s="64"/>
      <c r="UZC33" s="64"/>
      <c r="UZD33" s="64"/>
      <c r="UZE33" s="64"/>
      <c r="UZF33" s="64"/>
      <c r="UZG33" s="64"/>
      <c r="UZH33" s="64"/>
      <c r="UZI33" s="64"/>
      <c r="UZJ33" s="64"/>
      <c r="UZK33" s="64"/>
      <c r="UZL33" s="64"/>
      <c r="UZM33" s="64"/>
      <c r="UZN33" s="64"/>
      <c r="UZO33" s="64"/>
      <c r="UZP33" s="64"/>
      <c r="UZQ33" s="64"/>
      <c r="UZR33" s="64"/>
      <c r="UZS33" s="64"/>
      <c r="UZT33" s="64"/>
      <c r="UZU33" s="64"/>
      <c r="UZV33" s="64"/>
      <c r="UZW33" s="64"/>
      <c r="UZX33" s="64"/>
      <c r="UZY33" s="64"/>
      <c r="UZZ33" s="64"/>
      <c r="VAA33" s="64"/>
      <c r="VAB33" s="64"/>
      <c r="VAC33" s="64"/>
      <c r="VAD33" s="64"/>
      <c r="VAE33" s="64"/>
      <c r="VAF33" s="64"/>
      <c r="VAG33" s="64"/>
      <c r="VAH33" s="64"/>
      <c r="VAI33" s="64"/>
      <c r="VAJ33" s="64"/>
      <c r="VAK33" s="64"/>
      <c r="VAL33" s="64"/>
      <c r="VAM33" s="64"/>
      <c r="VAN33" s="64"/>
      <c r="VAO33" s="64"/>
      <c r="VAP33" s="64"/>
      <c r="VAQ33" s="64"/>
      <c r="VAR33" s="64"/>
      <c r="VAS33" s="64"/>
      <c r="VAT33" s="64"/>
      <c r="VAU33" s="64"/>
      <c r="VAV33" s="64"/>
      <c r="VAW33" s="64"/>
      <c r="VAX33" s="64"/>
      <c r="VAY33" s="64"/>
      <c r="VAZ33" s="64"/>
      <c r="VBA33" s="64"/>
      <c r="VBB33" s="64"/>
      <c r="VBC33" s="64"/>
      <c r="VBD33" s="64"/>
      <c r="VBE33" s="64"/>
      <c r="VBF33" s="64"/>
      <c r="VBG33" s="64"/>
      <c r="VBH33" s="64"/>
      <c r="VBI33" s="64"/>
      <c r="VBJ33" s="64"/>
      <c r="VBK33" s="64"/>
      <c r="VBL33" s="64"/>
      <c r="VBM33" s="64"/>
      <c r="VBN33" s="64"/>
      <c r="VBO33" s="64"/>
      <c r="VBP33" s="64"/>
      <c r="VBQ33" s="64"/>
      <c r="VBR33" s="64"/>
      <c r="VBS33" s="64"/>
      <c r="VBT33" s="64"/>
      <c r="VBU33" s="64"/>
      <c r="VBV33" s="64"/>
      <c r="VBW33" s="64"/>
      <c r="VBX33" s="64"/>
      <c r="VBY33" s="64"/>
      <c r="VBZ33" s="64"/>
      <c r="VCA33" s="64"/>
      <c r="VCB33" s="64"/>
      <c r="VCC33" s="64"/>
      <c r="VCD33" s="64"/>
      <c r="VCE33" s="64"/>
      <c r="VCF33" s="64"/>
      <c r="VCG33" s="64"/>
      <c r="VCH33" s="64"/>
      <c r="VCI33" s="64"/>
      <c r="VCJ33" s="64"/>
      <c r="VCK33" s="64"/>
      <c r="VCL33" s="64"/>
      <c r="VCM33" s="64"/>
      <c r="VCN33" s="64"/>
      <c r="VCO33" s="64"/>
      <c r="VCP33" s="64"/>
      <c r="VCQ33" s="64"/>
      <c r="VCR33" s="64"/>
      <c r="VCS33" s="64"/>
      <c r="VCT33" s="64"/>
      <c r="VCU33" s="64"/>
      <c r="VCV33" s="64"/>
      <c r="VCW33" s="64"/>
      <c r="VCX33" s="64"/>
      <c r="VCY33" s="64"/>
      <c r="VCZ33" s="64"/>
      <c r="VDA33" s="64"/>
      <c r="VDB33" s="64"/>
      <c r="VDC33" s="64"/>
      <c r="VDD33" s="64"/>
      <c r="VDE33" s="64"/>
      <c r="VDF33" s="64"/>
      <c r="VDG33" s="64"/>
      <c r="VDH33" s="64"/>
      <c r="VDI33" s="64"/>
      <c r="VDJ33" s="64"/>
      <c r="VDK33" s="64"/>
      <c r="VDL33" s="64"/>
      <c r="VDM33" s="64"/>
      <c r="VDN33" s="64"/>
      <c r="VDO33" s="64"/>
      <c r="VDP33" s="64"/>
      <c r="VDQ33" s="64"/>
      <c r="VDR33" s="64"/>
      <c r="VDS33" s="64"/>
      <c r="VDT33" s="64"/>
      <c r="VDU33" s="64"/>
      <c r="VDV33" s="64"/>
      <c r="VDW33" s="64"/>
      <c r="VDX33" s="64"/>
      <c r="VDY33" s="64"/>
      <c r="VDZ33" s="64"/>
      <c r="VEA33" s="64"/>
      <c r="VEB33" s="64"/>
      <c r="VEC33" s="64"/>
      <c r="VED33" s="64"/>
      <c r="VEE33" s="64"/>
      <c r="VEF33" s="64"/>
      <c r="VEG33" s="64"/>
      <c r="VEH33" s="64"/>
      <c r="VEI33" s="64"/>
      <c r="VEJ33" s="64"/>
      <c r="VEK33" s="64"/>
      <c r="VEL33" s="64"/>
      <c r="VEM33" s="64"/>
      <c r="VEN33" s="64"/>
      <c r="VEO33" s="64"/>
      <c r="VEP33" s="64"/>
      <c r="VEQ33" s="64"/>
      <c r="VER33" s="64"/>
      <c r="VES33" s="64"/>
      <c r="VET33" s="64"/>
      <c r="VEU33" s="64"/>
      <c r="VEV33" s="64"/>
      <c r="VEW33" s="64"/>
      <c r="VEX33" s="64"/>
      <c r="VEY33" s="64"/>
      <c r="VEZ33" s="64"/>
      <c r="VFA33" s="64"/>
      <c r="VFB33" s="64"/>
      <c r="VFC33" s="64"/>
      <c r="VFD33" s="64"/>
      <c r="VFE33" s="64"/>
      <c r="VFF33" s="64"/>
      <c r="VFG33" s="64"/>
      <c r="VFH33" s="64"/>
      <c r="VFI33" s="64"/>
      <c r="VFJ33" s="64"/>
      <c r="VFK33" s="64"/>
      <c r="VFL33" s="64"/>
      <c r="VFM33" s="64"/>
      <c r="VFN33" s="64"/>
      <c r="VFO33" s="64"/>
      <c r="VFP33" s="64"/>
      <c r="VFQ33" s="64"/>
      <c r="VFR33" s="64"/>
      <c r="VFS33" s="64"/>
      <c r="VFT33" s="64"/>
      <c r="VFU33" s="64"/>
      <c r="VFV33" s="64"/>
      <c r="VFW33" s="64"/>
      <c r="VFX33" s="64"/>
      <c r="VFY33" s="64"/>
      <c r="VFZ33" s="64"/>
      <c r="VGA33" s="64"/>
      <c r="VGB33" s="64"/>
      <c r="VGC33" s="64"/>
      <c r="VGD33" s="64"/>
      <c r="VGE33" s="64"/>
      <c r="VGF33" s="64"/>
      <c r="VGG33" s="64"/>
      <c r="VGH33" s="64"/>
      <c r="VGI33" s="64"/>
      <c r="VGJ33" s="64"/>
      <c r="VGK33" s="64"/>
      <c r="VGL33" s="64"/>
      <c r="VGM33" s="64"/>
      <c r="VGN33" s="64"/>
      <c r="VGO33" s="64"/>
      <c r="VGP33" s="64"/>
      <c r="VGQ33" s="64"/>
      <c r="VGR33" s="64"/>
      <c r="VGS33" s="64"/>
      <c r="VGT33" s="64"/>
      <c r="VGU33" s="64"/>
      <c r="VGV33" s="64"/>
      <c r="VGW33" s="64"/>
      <c r="VGX33" s="64"/>
      <c r="VGY33" s="64"/>
      <c r="VGZ33" s="64"/>
      <c r="VHA33" s="64"/>
      <c r="VHB33" s="64"/>
      <c r="VHC33" s="64"/>
      <c r="VHD33" s="64"/>
      <c r="VHE33" s="64"/>
      <c r="VHF33" s="64"/>
      <c r="VHG33" s="64"/>
      <c r="VHH33" s="64"/>
      <c r="VHI33" s="64"/>
      <c r="VHJ33" s="64"/>
      <c r="VHK33" s="64"/>
      <c r="VHL33" s="64"/>
      <c r="VHM33" s="64"/>
      <c r="VHN33" s="64"/>
      <c r="VHO33" s="64"/>
      <c r="VHP33" s="64"/>
      <c r="VHQ33" s="64"/>
      <c r="VHR33" s="64"/>
      <c r="VHS33" s="64"/>
      <c r="VHT33" s="64"/>
      <c r="VHU33" s="64"/>
      <c r="VHV33" s="64"/>
      <c r="VHW33" s="64"/>
      <c r="VHX33" s="64"/>
      <c r="VHY33" s="64"/>
      <c r="VHZ33" s="64"/>
      <c r="VIA33" s="64"/>
      <c r="VIB33" s="64"/>
      <c r="VIC33" s="64"/>
      <c r="VID33" s="64"/>
      <c r="VIE33" s="64"/>
      <c r="VIF33" s="64"/>
      <c r="VIG33" s="64"/>
      <c r="VIH33" s="64"/>
      <c r="VII33" s="64"/>
      <c r="VIJ33" s="64"/>
      <c r="VIK33" s="64"/>
      <c r="VIL33" s="64"/>
      <c r="VIM33" s="64"/>
      <c r="VIN33" s="64"/>
      <c r="VIO33" s="64"/>
      <c r="VIP33" s="64"/>
      <c r="VIQ33" s="64"/>
      <c r="VIR33" s="64"/>
      <c r="VIS33" s="64"/>
      <c r="VIT33" s="64"/>
      <c r="VIU33" s="64"/>
      <c r="VIV33" s="64"/>
      <c r="VIW33" s="64"/>
      <c r="VIX33" s="64"/>
      <c r="VIY33" s="64"/>
      <c r="VIZ33" s="64"/>
      <c r="VJA33" s="64"/>
      <c r="VJB33" s="64"/>
      <c r="VJC33" s="64"/>
      <c r="VJD33" s="64"/>
      <c r="VJE33" s="64"/>
      <c r="VJF33" s="64"/>
      <c r="VJG33" s="64"/>
      <c r="VJH33" s="64"/>
      <c r="VJI33" s="64"/>
      <c r="VJJ33" s="64"/>
      <c r="VJK33" s="64"/>
      <c r="VJL33" s="64"/>
      <c r="VJM33" s="64"/>
      <c r="VJN33" s="64"/>
      <c r="VJO33" s="64"/>
      <c r="VJP33" s="64"/>
      <c r="VJQ33" s="64"/>
      <c r="VJR33" s="64"/>
      <c r="VJS33" s="64"/>
      <c r="VJT33" s="64"/>
      <c r="VJU33" s="64"/>
      <c r="VJV33" s="64"/>
      <c r="VJW33" s="64"/>
      <c r="VJX33" s="64"/>
      <c r="VJY33" s="64"/>
      <c r="VJZ33" s="64"/>
      <c r="VKA33" s="64"/>
      <c r="VKB33" s="64"/>
      <c r="VKC33" s="64"/>
      <c r="VKD33" s="64"/>
      <c r="VKE33" s="64"/>
      <c r="VKF33" s="64"/>
      <c r="VKG33" s="64"/>
      <c r="VKH33" s="64"/>
      <c r="VKI33" s="64"/>
      <c r="VKJ33" s="64"/>
      <c r="VKK33" s="64"/>
      <c r="VKL33" s="64"/>
      <c r="VKM33" s="64"/>
      <c r="VKN33" s="64"/>
      <c r="VKO33" s="64"/>
      <c r="VKP33" s="64"/>
      <c r="VKQ33" s="64"/>
      <c r="VKR33" s="64"/>
      <c r="VKS33" s="64"/>
      <c r="VKT33" s="64"/>
      <c r="VKU33" s="64"/>
      <c r="VKV33" s="64"/>
      <c r="VKW33" s="64"/>
      <c r="VKX33" s="64"/>
      <c r="VKY33" s="64"/>
      <c r="VKZ33" s="64"/>
      <c r="VLA33" s="64"/>
      <c r="VLB33" s="64"/>
      <c r="VLC33" s="64"/>
      <c r="VLD33" s="64"/>
      <c r="VLE33" s="64"/>
      <c r="VLF33" s="64"/>
      <c r="VLG33" s="64"/>
      <c r="VLH33" s="64"/>
      <c r="VLI33" s="64"/>
      <c r="VLJ33" s="64"/>
      <c r="VLK33" s="64"/>
      <c r="VLL33" s="64"/>
      <c r="VLM33" s="64"/>
      <c r="VLN33" s="64"/>
      <c r="VLO33" s="64"/>
      <c r="VLP33" s="64"/>
      <c r="VLQ33" s="64"/>
      <c r="VLR33" s="64"/>
      <c r="VLS33" s="64"/>
      <c r="VLT33" s="64"/>
      <c r="VLU33" s="64"/>
      <c r="VLV33" s="64"/>
      <c r="VLW33" s="64"/>
      <c r="VLX33" s="64"/>
      <c r="VLY33" s="64"/>
      <c r="VLZ33" s="64"/>
      <c r="VMA33" s="64"/>
      <c r="VMB33" s="64"/>
      <c r="VMC33" s="64"/>
      <c r="VMD33" s="64"/>
      <c r="VME33" s="64"/>
      <c r="VMF33" s="64"/>
      <c r="VMG33" s="64"/>
      <c r="VMH33" s="64"/>
      <c r="VMI33" s="64"/>
      <c r="VMJ33" s="64"/>
      <c r="VMK33" s="64"/>
      <c r="VML33" s="64"/>
      <c r="VMM33" s="64"/>
      <c r="VMN33" s="64"/>
      <c r="VMO33" s="64"/>
      <c r="VMP33" s="64"/>
      <c r="VMQ33" s="64"/>
      <c r="VMR33" s="64"/>
      <c r="VMS33" s="64"/>
      <c r="VMT33" s="64"/>
      <c r="VMU33" s="64"/>
      <c r="VMV33" s="64"/>
      <c r="VMW33" s="64"/>
      <c r="VMX33" s="64"/>
      <c r="VMY33" s="64"/>
      <c r="VMZ33" s="64"/>
      <c r="VNA33" s="64"/>
      <c r="VNB33" s="64"/>
      <c r="VNC33" s="64"/>
      <c r="VND33" s="64"/>
      <c r="VNE33" s="64"/>
      <c r="VNF33" s="64"/>
      <c r="VNG33" s="64"/>
      <c r="VNH33" s="64"/>
      <c r="VNI33" s="64"/>
      <c r="VNJ33" s="64"/>
      <c r="VNK33" s="64"/>
      <c r="VNL33" s="64"/>
      <c r="VNM33" s="64"/>
      <c r="VNN33" s="64"/>
      <c r="VNO33" s="64"/>
      <c r="VNP33" s="64"/>
      <c r="VNQ33" s="64"/>
      <c r="VNR33" s="64"/>
      <c r="VNS33" s="64"/>
      <c r="VNT33" s="64"/>
      <c r="VNU33" s="64"/>
      <c r="VNV33" s="64"/>
      <c r="VNW33" s="64"/>
      <c r="VNX33" s="64"/>
      <c r="VNY33" s="64"/>
      <c r="VNZ33" s="64"/>
      <c r="VOA33" s="64"/>
      <c r="VOB33" s="64"/>
      <c r="VOC33" s="64"/>
      <c r="VOD33" s="64"/>
      <c r="VOE33" s="64"/>
      <c r="VOF33" s="64"/>
      <c r="VOG33" s="64"/>
      <c r="VOH33" s="64"/>
      <c r="VOI33" s="64"/>
      <c r="VOJ33" s="64"/>
      <c r="VOK33" s="64"/>
      <c r="VOL33" s="64"/>
      <c r="VOM33" s="64"/>
      <c r="VON33" s="64"/>
      <c r="VOO33" s="64"/>
      <c r="VOP33" s="64"/>
      <c r="VOQ33" s="64"/>
      <c r="VOR33" s="64"/>
      <c r="VOS33" s="64"/>
      <c r="VOT33" s="64"/>
      <c r="VOU33" s="64"/>
      <c r="VOV33" s="64"/>
      <c r="VOW33" s="64"/>
      <c r="VOX33" s="64"/>
      <c r="VOY33" s="64"/>
      <c r="VOZ33" s="64"/>
      <c r="VPA33" s="64"/>
      <c r="VPB33" s="64"/>
      <c r="VPC33" s="64"/>
      <c r="VPD33" s="64"/>
      <c r="VPE33" s="64"/>
      <c r="VPF33" s="64"/>
      <c r="VPG33" s="64"/>
      <c r="VPH33" s="64"/>
      <c r="VPI33" s="64"/>
      <c r="VPJ33" s="64"/>
      <c r="VPK33" s="64"/>
      <c r="VPL33" s="64"/>
      <c r="VPM33" s="64"/>
      <c r="VPN33" s="64"/>
      <c r="VPO33" s="64"/>
      <c r="VPP33" s="64"/>
      <c r="VPQ33" s="64"/>
      <c r="VPR33" s="64"/>
      <c r="VPS33" s="64"/>
      <c r="VPT33" s="64"/>
      <c r="VPU33" s="64"/>
      <c r="VPV33" s="64"/>
      <c r="VPW33" s="64"/>
      <c r="VPX33" s="64"/>
      <c r="VPY33" s="64"/>
      <c r="VPZ33" s="64"/>
      <c r="VQA33" s="64"/>
      <c r="VQB33" s="64"/>
      <c r="VQC33" s="64"/>
      <c r="VQD33" s="64"/>
      <c r="VQE33" s="64"/>
      <c r="VQF33" s="64"/>
      <c r="VQG33" s="64"/>
      <c r="VQH33" s="64"/>
      <c r="VQI33" s="64"/>
      <c r="VQJ33" s="64"/>
      <c r="VQK33" s="64"/>
      <c r="VQL33" s="64"/>
      <c r="VQM33" s="64"/>
      <c r="VQN33" s="64"/>
      <c r="VQO33" s="64"/>
      <c r="VQP33" s="64"/>
      <c r="VQQ33" s="64"/>
      <c r="VQR33" s="64"/>
      <c r="VQS33" s="64"/>
      <c r="VQT33" s="64"/>
      <c r="VQU33" s="64"/>
      <c r="VQV33" s="64"/>
      <c r="VQW33" s="64"/>
      <c r="VQX33" s="64"/>
      <c r="VQY33" s="64"/>
      <c r="VQZ33" s="64"/>
      <c r="VRA33" s="64"/>
      <c r="VRB33" s="64"/>
      <c r="VRC33" s="64"/>
      <c r="VRD33" s="64"/>
      <c r="VRE33" s="64"/>
      <c r="VRF33" s="64"/>
      <c r="VRG33" s="64"/>
      <c r="VRH33" s="64"/>
      <c r="VRI33" s="64"/>
      <c r="VRJ33" s="64"/>
      <c r="VRK33" s="64"/>
      <c r="VRL33" s="64"/>
      <c r="VRM33" s="64"/>
      <c r="VRN33" s="64"/>
      <c r="VRO33" s="64"/>
      <c r="VRP33" s="64"/>
      <c r="VRQ33" s="64"/>
      <c r="VRR33" s="64"/>
      <c r="VRS33" s="64"/>
      <c r="VRT33" s="64"/>
      <c r="VRU33" s="64"/>
      <c r="VRV33" s="64"/>
      <c r="VRW33" s="64"/>
      <c r="VRX33" s="64"/>
      <c r="VRY33" s="64"/>
      <c r="VRZ33" s="64"/>
      <c r="VSA33" s="64"/>
      <c r="VSB33" s="64"/>
      <c r="VSC33" s="64"/>
      <c r="VSD33" s="64"/>
      <c r="VSE33" s="64"/>
      <c r="VSF33" s="64"/>
      <c r="VSG33" s="64"/>
      <c r="VSH33" s="64"/>
      <c r="VSI33" s="64"/>
      <c r="VSJ33" s="64"/>
      <c r="VSK33" s="64"/>
      <c r="VSL33" s="64"/>
      <c r="VSM33" s="64"/>
      <c r="VSN33" s="64"/>
      <c r="VSO33" s="64"/>
      <c r="VSP33" s="64"/>
      <c r="VSQ33" s="64"/>
      <c r="VSR33" s="64"/>
      <c r="VSS33" s="64"/>
      <c r="VST33" s="64"/>
      <c r="VSU33" s="64"/>
      <c r="VSV33" s="64"/>
      <c r="VSW33" s="64"/>
      <c r="VSX33" s="64"/>
      <c r="VSY33" s="64"/>
      <c r="VSZ33" s="64"/>
      <c r="VTA33" s="64"/>
      <c r="VTB33" s="64"/>
      <c r="VTC33" s="64"/>
      <c r="VTD33" s="64"/>
      <c r="VTE33" s="64"/>
      <c r="VTF33" s="64"/>
      <c r="VTG33" s="64"/>
      <c r="VTH33" s="64"/>
      <c r="VTI33" s="64"/>
      <c r="VTJ33" s="64"/>
      <c r="VTK33" s="64"/>
      <c r="VTL33" s="64"/>
      <c r="VTM33" s="64"/>
      <c r="VTN33" s="64"/>
      <c r="VTO33" s="64"/>
      <c r="VTP33" s="64"/>
      <c r="VTQ33" s="64"/>
      <c r="VTR33" s="64"/>
      <c r="VTS33" s="64"/>
      <c r="VTT33" s="64"/>
      <c r="VTU33" s="64"/>
      <c r="VTV33" s="64"/>
      <c r="VTW33" s="64"/>
      <c r="VTX33" s="64"/>
      <c r="VTY33" s="64"/>
      <c r="VTZ33" s="64"/>
      <c r="VUA33" s="64"/>
      <c r="VUB33" s="64"/>
      <c r="VUC33" s="64"/>
      <c r="VUD33" s="64"/>
      <c r="VUE33" s="64"/>
      <c r="VUF33" s="64"/>
      <c r="VUG33" s="64"/>
      <c r="VUH33" s="64"/>
      <c r="VUI33" s="64"/>
      <c r="VUJ33" s="64"/>
      <c r="VUK33" s="64"/>
      <c r="VUL33" s="64"/>
      <c r="VUM33" s="64"/>
      <c r="VUN33" s="64"/>
      <c r="VUO33" s="64"/>
      <c r="VUP33" s="64"/>
      <c r="VUQ33" s="64"/>
      <c r="VUR33" s="64"/>
      <c r="VUS33" s="64"/>
      <c r="VUT33" s="64"/>
      <c r="VUU33" s="64"/>
      <c r="VUV33" s="64"/>
      <c r="VUW33" s="64"/>
      <c r="VUX33" s="64"/>
      <c r="VUY33" s="64"/>
      <c r="VUZ33" s="64"/>
      <c r="VVA33" s="64"/>
      <c r="VVB33" s="64"/>
      <c r="VVC33" s="64"/>
      <c r="VVD33" s="64"/>
      <c r="VVE33" s="64"/>
      <c r="VVF33" s="64"/>
      <c r="VVG33" s="64"/>
      <c r="VVH33" s="64"/>
      <c r="VVI33" s="64"/>
      <c r="VVJ33" s="64"/>
      <c r="VVK33" s="64"/>
      <c r="VVL33" s="64"/>
      <c r="VVM33" s="64"/>
      <c r="VVN33" s="64"/>
      <c r="VVO33" s="64"/>
      <c r="VVP33" s="64"/>
      <c r="VVQ33" s="64"/>
      <c r="VVR33" s="64"/>
      <c r="VVS33" s="64"/>
      <c r="VVT33" s="64"/>
      <c r="VVU33" s="64"/>
      <c r="VVV33" s="64"/>
      <c r="VVW33" s="64"/>
      <c r="VVX33" s="64"/>
      <c r="VVY33" s="64"/>
      <c r="VVZ33" s="64"/>
      <c r="VWA33" s="64"/>
      <c r="VWB33" s="64"/>
      <c r="VWC33" s="64"/>
      <c r="VWD33" s="64"/>
      <c r="VWE33" s="64"/>
      <c r="VWF33" s="64"/>
      <c r="VWG33" s="64"/>
      <c r="VWH33" s="64"/>
      <c r="VWI33" s="64"/>
      <c r="VWJ33" s="64"/>
      <c r="VWK33" s="64"/>
      <c r="VWL33" s="64"/>
      <c r="VWM33" s="64"/>
      <c r="VWN33" s="64"/>
      <c r="VWO33" s="64"/>
      <c r="VWP33" s="64"/>
      <c r="VWQ33" s="64"/>
      <c r="VWR33" s="64"/>
      <c r="VWS33" s="64"/>
      <c r="VWT33" s="64"/>
      <c r="VWU33" s="64"/>
      <c r="VWV33" s="64"/>
      <c r="VWW33" s="64"/>
      <c r="VWX33" s="64"/>
      <c r="VWY33" s="64"/>
      <c r="VWZ33" s="64"/>
      <c r="VXA33" s="64"/>
      <c r="VXB33" s="64"/>
      <c r="VXC33" s="64"/>
      <c r="VXD33" s="64"/>
      <c r="VXE33" s="64"/>
      <c r="VXF33" s="64"/>
      <c r="VXG33" s="64"/>
      <c r="VXH33" s="64"/>
      <c r="VXI33" s="64"/>
      <c r="VXJ33" s="64"/>
      <c r="VXK33" s="64"/>
      <c r="VXL33" s="64"/>
      <c r="VXM33" s="64"/>
      <c r="VXN33" s="64"/>
      <c r="VXO33" s="64"/>
      <c r="VXP33" s="64"/>
      <c r="VXQ33" s="64"/>
      <c r="VXR33" s="64"/>
      <c r="VXS33" s="64"/>
      <c r="VXT33" s="64"/>
      <c r="VXU33" s="64"/>
      <c r="VXV33" s="64"/>
      <c r="VXW33" s="64"/>
      <c r="VXX33" s="64"/>
      <c r="VXY33" s="64"/>
      <c r="VXZ33" s="64"/>
      <c r="VYA33" s="64"/>
      <c r="VYB33" s="64"/>
      <c r="VYC33" s="64"/>
      <c r="VYD33" s="64"/>
      <c r="VYE33" s="64"/>
      <c r="VYF33" s="64"/>
      <c r="VYG33" s="64"/>
      <c r="VYH33" s="64"/>
      <c r="VYI33" s="64"/>
      <c r="VYJ33" s="64"/>
      <c r="VYK33" s="64"/>
      <c r="VYL33" s="64"/>
      <c r="VYM33" s="64"/>
      <c r="VYN33" s="64"/>
      <c r="VYO33" s="64"/>
      <c r="VYP33" s="64"/>
      <c r="VYQ33" s="64"/>
      <c r="VYR33" s="64"/>
      <c r="VYS33" s="64"/>
      <c r="VYT33" s="64"/>
      <c r="VYU33" s="64"/>
      <c r="VYV33" s="64"/>
      <c r="VYW33" s="64"/>
      <c r="VYX33" s="64"/>
      <c r="VYY33" s="64"/>
      <c r="VYZ33" s="64"/>
      <c r="VZA33" s="64"/>
      <c r="VZB33" s="64"/>
      <c r="VZC33" s="64"/>
      <c r="VZD33" s="64"/>
      <c r="VZE33" s="64"/>
      <c r="VZF33" s="64"/>
      <c r="VZG33" s="64"/>
      <c r="VZH33" s="64"/>
      <c r="VZI33" s="64"/>
      <c r="VZJ33" s="64"/>
      <c r="VZK33" s="64"/>
      <c r="VZL33" s="64"/>
      <c r="VZM33" s="64"/>
      <c r="VZN33" s="64"/>
      <c r="VZO33" s="64"/>
      <c r="VZP33" s="64"/>
      <c r="VZQ33" s="64"/>
      <c r="VZR33" s="64"/>
      <c r="VZS33" s="64"/>
      <c r="VZT33" s="64"/>
      <c r="VZU33" s="64"/>
      <c r="VZV33" s="64"/>
      <c r="VZW33" s="64"/>
      <c r="VZX33" s="64"/>
      <c r="VZY33" s="64"/>
      <c r="VZZ33" s="64"/>
      <c r="WAA33" s="64"/>
      <c r="WAB33" s="64"/>
      <c r="WAC33" s="64"/>
      <c r="WAD33" s="64"/>
      <c r="WAE33" s="64"/>
      <c r="WAF33" s="64"/>
      <c r="WAG33" s="64"/>
      <c r="WAH33" s="64"/>
      <c r="WAI33" s="64"/>
      <c r="WAJ33" s="64"/>
      <c r="WAK33" s="64"/>
      <c r="WAL33" s="64"/>
      <c r="WAM33" s="64"/>
      <c r="WAN33" s="64"/>
      <c r="WAO33" s="64"/>
      <c r="WAP33" s="64"/>
      <c r="WAQ33" s="64"/>
      <c r="WAR33" s="64"/>
      <c r="WAS33" s="64"/>
      <c r="WAT33" s="64"/>
      <c r="WAU33" s="64"/>
      <c r="WAV33" s="64"/>
      <c r="WAW33" s="64"/>
      <c r="WAX33" s="64"/>
      <c r="WAY33" s="64"/>
      <c r="WAZ33" s="64"/>
      <c r="WBA33" s="64"/>
      <c r="WBB33" s="64"/>
      <c r="WBC33" s="64"/>
      <c r="WBD33" s="64"/>
      <c r="WBE33" s="64"/>
      <c r="WBF33" s="64"/>
      <c r="WBG33" s="64"/>
      <c r="WBH33" s="64"/>
      <c r="WBI33" s="64"/>
      <c r="WBJ33" s="64"/>
      <c r="WBK33" s="64"/>
      <c r="WBL33" s="64"/>
      <c r="WBM33" s="64"/>
      <c r="WBN33" s="64"/>
      <c r="WBO33" s="64"/>
      <c r="WBP33" s="64"/>
      <c r="WBQ33" s="64"/>
      <c r="WBR33" s="64"/>
      <c r="WBS33" s="64"/>
      <c r="WBT33" s="64"/>
      <c r="WBU33" s="64"/>
      <c r="WBV33" s="64"/>
      <c r="WBW33" s="64"/>
      <c r="WBX33" s="64"/>
      <c r="WBY33" s="64"/>
      <c r="WBZ33" s="64"/>
      <c r="WCA33" s="64"/>
      <c r="WCB33" s="64"/>
      <c r="WCC33" s="64"/>
      <c r="WCD33" s="64"/>
      <c r="WCE33" s="64"/>
      <c r="WCF33" s="64"/>
      <c r="WCG33" s="64"/>
      <c r="WCH33" s="64"/>
      <c r="WCI33" s="64"/>
      <c r="WCJ33" s="64"/>
      <c r="WCK33" s="64"/>
      <c r="WCL33" s="64"/>
      <c r="WCM33" s="64"/>
      <c r="WCN33" s="64"/>
      <c r="WCO33" s="64"/>
      <c r="WCP33" s="64"/>
      <c r="WCQ33" s="64"/>
      <c r="WCR33" s="64"/>
      <c r="WCS33" s="64"/>
      <c r="WCT33" s="64"/>
      <c r="WCU33" s="64"/>
      <c r="WCV33" s="64"/>
      <c r="WCW33" s="64"/>
      <c r="WCX33" s="64"/>
      <c r="WCY33" s="64"/>
      <c r="WCZ33" s="64"/>
      <c r="WDA33" s="64"/>
      <c r="WDB33" s="64"/>
      <c r="WDC33" s="64"/>
      <c r="WDD33" s="64"/>
      <c r="WDE33" s="64"/>
      <c r="WDF33" s="64"/>
      <c r="WDG33" s="64"/>
      <c r="WDH33" s="64"/>
      <c r="WDI33" s="64"/>
      <c r="WDJ33" s="64"/>
      <c r="WDK33" s="64"/>
      <c r="WDL33" s="64"/>
      <c r="WDM33" s="64"/>
      <c r="WDN33" s="64"/>
      <c r="WDO33" s="64"/>
      <c r="WDP33" s="64"/>
      <c r="WDQ33" s="64"/>
      <c r="WDR33" s="64"/>
      <c r="WDS33" s="64"/>
      <c r="WDT33" s="64"/>
      <c r="WDU33" s="64"/>
      <c r="WDV33" s="64"/>
      <c r="WDW33" s="64"/>
      <c r="WDX33" s="64"/>
      <c r="WDY33" s="64"/>
      <c r="WDZ33" s="64"/>
      <c r="WEA33" s="64"/>
      <c r="WEB33" s="64"/>
      <c r="WEC33" s="64"/>
      <c r="WED33" s="64"/>
      <c r="WEE33" s="64"/>
      <c r="WEF33" s="64"/>
      <c r="WEG33" s="64"/>
      <c r="WEH33" s="64"/>
      <c r="WEI33" s="64"/>
      <c r="WEJ33" s="64"/>
      <c r="WEK33" s="64"/>
      <c r="WEL33" s="64"/>
      <c r="WEM33" s="64"/>
      <c r="WEN33" s="64"/>
      <c r="WEO33" s="64"/>
      <c r="WEP33" s="64"/>
      <c r="WEQ33" s="64"/>
      <c r="WER33" s="64"/>
      <c r="WES33" s="64"/>
      <c r="WET33" s="64"/>
      <c r="WEU33" s="64"/>
      <c r="WEV33" s="64"/>
      <c r="WEW33" s="64"/>
      <c r="WEX33" s="64"/>
      <c r="WEY33" s="64"/>
      <c r="WEZ33" s="64"/>
      <c r="WFA33" s="64"/>
      <c r="WFB33" s="64"/>
      <c r="WFC33" s="64"/>
      <c r="WFD33" s="64"/>
      <c r="WFE33" s="64"/>
      <c r="WFF33" s="64"/>
      <c r="WFG33" s="64"/>
      <c r="WFH33" s="64"/>
      <c r="WFI33" s="64"/>
      <c r="WFJ33" s="64"/>
      <c r="WFK33" s="64"/>
      <c r="WFL33" s="64"/>
      <c r="WFM33" s="64"/>
      <c r="WFN33" s="64"/>
      <c r="WFO33" s="64"/>
      <c r="WFP33" s="64"/>
      <c r="WFQ33" s="64"/>
      <c r="WFR33" s="64"/>
      <c r="WFS33" s="64"/>
      <c r="WFT33" s="64"/>
      <c r="WFU33" s="64"/>
      <c r="WFV33" s="64"/>
      <c r="WFW33" s="64"/>
      <c r="WFX33" s="64"/>
      <c r="WFY33" s="64"/>
      <c r="WFZ33" s="64"/>
      <c r="WGA33" s="64"/>
      <c r="WGB33" s="64"/>
      <c r="WGC33" s="64"/>
      <c r="WGD33" s="64"/>
      <c r="WGE33" s="64"/>
      <c r="WGF33" s="64"/>
      <c r="WGG33" s="64"/>
      <c r="WGH33" s="64"/>
      <c r="WGI33" s="64"/>
      <c r="WGJ33" s="64"/>
      <c r="WGK33" s="64"/>
      <c r="WGL33" s="64"/>
      <c r="WGM33" s="64"/>
      <c r="WGN33" s="64"/>
      <c r="WGO33" s="64"/>
      <c r="WGP33" s="64"/>
      <c r="WGQ33" s="64"/>
      <c r="WGR33" s="64"/>
      <c r="WGS33" s="64"/>
      <c r="WGT33" s="64"/>
      <c r="WGU33" s="64"/>
      <c r="WGV33" s="64"/>
      <c r="WGW33" s="64"/>
      <c r="WGX33" s="64"/>
      <c r="WGY33" s="64"/>
      <c r="WGZ33" s="64"/>
      <c r="WHA33" s="64"/>
      <c r="WHB33" s="64"/>
      <c r="WHC33" s="64"/>
      <c r="WHD33" s="64"/>
      <c r="WHE33" s="64"/>
      <c r="WHF33" s="64"/>
      <c r="WHG33" s="64"/>
      <c r="WHH33" s="64"/>
      <c r="WHI33" s="64"/>
      <c r="WHJ33" s="64"/>
      <c r="WHK33" s="64"/>
      <c r="WHL33" s="64"/>
      <c r="WHM33" s="64"/>
      <c r="WHN33" s="64"/>
      <c r="WHO33" s="64"/>
      <c r="WHP33" s="64"/>
      <c r="WHQ33" s="64"/>
      <c r="WHR33" s="64"/>
      <c r="WHS33" s="64"/>
      <c r="WHT33" s="64"/>
      <c r="WHU33" s="64"/>
      <c r="WHV33" s="64"/>
      <c r="WHW33" s="64"/>
      <c r="WHX33" s="64"/>
      <c r="WHY33" s="64"/>
      <c r="WHZ33" s="64"/>
      <c r="WIA33" s="64"/>
      <c r="WIB33" s="64"/>
      <c r="WIC33" s="64"/>
      <c r="WID33" s="64"/>
      <c r="WIE33" s="64"/>
      <c r="WIF33" s="64"/>
      <c r="WIG33" s="64"/>
      <c r="WIH33" s="64"/>
      <c r="WII33" s="64"/>
      <c r="WIJ33" s="64"/>
      <c r="WIK33" s="64"/>
      <c r="WIL33" s="64"/>
      <c r="WIM33" s="64"/>
      <c r="WIN33" s="64"/>
      <c r="WIO33" s="64"/>
      <c r="WIP33" s="64"/>
      <c r="WIQ33" s="64"/>
      <c r="WIR33" s="64"/>
      <c r="WIS33" s="64"/>
      <c r="WIT33" s="64"/>
      <c r="WIU33" s="64"/>
      <c r="WIV33" s="64"/>
      <c r="WIW33" s="64"/>
      <c r="WIX33" s="64"/>
      <c r="WIY33" s="64"/>
      <c r="WIZ33" s="64"/>
      <c r="WJA33" s="64"/>
      <c r="WJB33" s="64"/>
      <c r="WJC33" s="64"/>
      <c r="WJD33" s="64"/>
      <c r="WJE33" s="64"/>
      <c r="WJF33" s="64"/>
      <c r="WJG33" s="64"/>
      <c r="WJH33" s="64"/>
      <c r="WJI33" s="64"/>
      <c r="WJJ33" s="64"/>
      <c r="WJK33" s="64"/>
      <c r="WJL33" s="64"/>
      <c r="WJM33" s="64"/>
      <c r="WJN33" s="64"/>
      <c r="WJO33" s="64"/>
      <c r="WJP33" s="64"/>
      <c r="WJQ33" s="64"/>
      <c r="WJR33" s="64"/>
      <c r="WJS33" s="64"/>
      <c r="WJT33" s="64"/>
      <c r="WJU33" s="64"/>
      <c r="WJV33" s="64"/>
      <c r="WJW33" s="64"/>
      <c r="WJX33" s="64"/>
      <c r="WJY33" s="64"/>
      <c r="WJZ33" s="64"/>
      <c r="WKA33" s="64"/>
      <c r="WKB33" s="64"/>
      <c r="WKC33" s="64"/>
      <c r="WKD33" s="64"/>
      <c r="WKE33" s="64"/>
      <c r="WKF33" s="64"/>
      <c r="WKG33" s="64"/>
      <c r="WKH33" s="64"/>
      <c r="WKI33" s="64"/>
      <c r="WKJ33" s="64"/>
      <c r="WKK33" s="64"/>
      <c r="WKL33" s="64"/>
      <c r="WKM33" s="64"/>
      <c r="WKN33" s="64"/>
      <c r="WKO33" s="64"/>
      <c r="WKP33" s="64"/>
      <c r="WKQ33" s="64"/>
      <c r="WKR33" s="64"/>
      <c r="WKS33" s="64"/>
      <c r="WKT33" s="64"/>
      <c r="WKU33" s="64"/>
      <c r="WKV33" s="64"/>
      <c r="WKW33" s="64"/>
      <c r="WKX33" s="64"/>
      <c r="WKY33" s="64"/>
      <c r="WKZ33" s="64"/>
      <c r="WLA33" s="64"/>
      <c r="WLB33" s="64"/>
      <c r="WLC33" s="64"/>
      <c r="WLD33" s="64"/>
      <c r="WLE33" s="64"/>
      <c r="WLF33" s="64"/>
      <c r="WLG33" s="64"/>
      <c r="WLH33" s="64"/>
      <c r="WLI33" s="64"/>
      <c r="WLJ33" s="64"/>
      <c r="WLK33" s="64"/>
      <c r="WLL33" s="64"/>
      <c r="WLM33" s="64"/>
      <c r="WLN33" s="64"/>
      <c r="WLO33" s="64"/>
      <c r="WLP33" s="64"/>
      <c r="WLQ33" s="64"/>
      <c r="WLR33" s="64"/>
      <c r="WLS33" s="64"/>
      <c r="WLT33" s="64"/>
      <c r="WLU33" s="64"/>
      <c r="WLV33" s="64"/>
      <c r="WLW33" s="64"/>
      <c r="WLX33" s="64"/>
      <c r="WLY33" s="64"/>
      <c r="WLZ33" s="64"/>
      <c r="WMA33" s="64"/>
      <c r="WMB33" s="64"/>
      <c r="WMC33" s="64"/>
      <c r="WMD33" s="64"/>
      <c r="WME33" s="64"/>
      <c r="WMF33" s="64"/>
      <c r="WMG33" s="64"/>
      <c r="WMH33" s="64"/>
      <c r="WMI33" s="64"/>
      <c r="WMJ33" s="64"/>
      <c r="WMK33" s="64"/>
      <c r="WML33" s="64"/>
      <c r="WMM33" s="64"/>
      <c r="WMN33" s="64"/>
      <c r="WMO33" s="64"/>
      <c r="WMP33" s="64"/>
      <c r="WMQ33" s="64"/>
      <c r="WMR33" s="64"/>
      <c r="WMS33" s="64"/>
      <c r="WMT33" s="64"/>
      <c r="WMU33" s="64"/>
      <c r="WMV33" s="64"/>
      <c r="WMW33" s="64"/>
      <c r="WMX33" s="64"/>
      <c r="WMY33" s="64"/>
      <c r="WMZ33" s="64"/>
      <c r="WNA33" s="64"/>
      <c r="WNB33" s="64"/>
      <c r="WNC33" s="64"/>
      <c r="WND33" s="64"/>
      <c r="WNE33" s="64"/>
      <c r="WNF33" s="64"/>
      <c r="WNG33" s="64"/>
      <c r="WNH33" s="64"/>
      <c r="WNI33" s="64"/>
      <c r="WNJ33" s="64"/>
      <c r="WNK33" s="64"/>
      <c r="WNL33" s="64"/>
      <c r="WNM33" s="64"/>
      <c r="WNN33" s="64"/>
      <c r="WNO33" s="64"/>
      <c r="WNP33" s="64"/>
      <c r="WNQ33" s="64"/>
      <c r="WNR33" s="64"/>
      <c r="WNS33" s="64"/>
      <c r="WNT33" s="64"/>
      <c r="WNU33" s="64"/>
      <c r="WNV33" s="64"/>
      <c r="WNW33" s="64"/>
      <c r="WNX33" s="64"/>
      <c r="WNY33" s="64"/>
      <c r="WNZ33" s="64"/>
      <c r="WOA33" s="64"/>
      <c r="WOB33" s="64"/>
      <c r="WOC33" s="64"/>
      <c r="WOD33" s="64"/>
      <c r="WOE33" s="64"/>
      <c r="WOF33" s="64"/>
      <c r="WOG33" s="64"/>
      <c r="WOH33" s="64"/>
      <c r="WOI33" s="64"/>
      <c r="WOJ33" s="64"/>
      <c r="WOK33" s="64"/>
      <c r="WOL33" s="64"/>
      <c r="WOM33" s="64"/>
      <c r="WON33" s="64"/>
      <c r="WOO33" s="64"/>
      <c r="WOP33" s="64"/>
      <c r="WOQ33" s="64"/>
      <c r="WOR33" s="64"/>
      <c r="WOS33" s="64"/>
      <c r="WOT33" s="64"/>
      <c r="WOU33" s="64"/>
      <c r="WOV33" s="64"/>
      <c r="WOW33" s="64"/>
      <c r="WOX33" s="64"/>
      <c r="WOY33" s="64"/>
      <c r="WOZ33" s="64"/>
      <c r="WPA33" s="64"/>
      <c r="WPB33" s="64"/>
      <c r="WPC33" s="64"/>
      <c r="WPD33" s="64"/>
      <c r="WPE33" s="64"/>
      <c r="WPF33" s="64"/>
      <c r="WPG33" s="64"/>
      <c r="WPH33" s="64"/>
      <c r="WPI33" s="64"/>
      <c r="WPJ33" s="64"/>
      <c r="WPK33" s="64"/>
      <c r="WPL33" s="64"/>
      <c r="WPM33" s="64"/>
      <c r="WPN33" s="64"/>
      <c r="WPO33" s="64"/>
      <c r="WPP33" s="64"/>
      <c r="WPQ33" s="64"/>
      <c r="WPR33" s="64"/>
      <c r="WPS33" s="64"/>
      <c r="WPT33" s="64"/>
      <c r="WPU33" s="64"/>
      <c r="WPV33" s="64"/>
      <c r="WPW33" s="64"/>
      <c r="WPX33" s="64"/>
      <c r="WPY33" s="64"/>
      <c r="WPZ33" s="64"/>
      <c r="WQA33" s="64"/>
      <c r="WQB33" s="64"/>
      <c r="WQC33" s="64"/>
      <c r="WQD33" s="64"/>
      <c r="WQE33" s="64"/>
      <c r="WQF33" s="64"/>
      <c r="WQG33" s="64"/>
      <c r="WQH33" s="64"/>
      <c r="WQI33" s="64"/>
      <c r="WQJ33" s="64"/>
      <c r="WQK33" s="64"/>
      <c r="WQL33" s="64"/>
      <c r="WQM33" s="64"/>
      <c r="WQN33" s="64"/>
      <c r="WQO33" s="64"/>
      <c r="WQP33" s="64"/>
      <c r="WQQ33" s="64"/>
      <c r="WQR33" s="64"/>
      <c r="WQS33" s="64"/>
      <c r="WQT33" s="64"/>
      <c r="WQU33" s="64"/>
      <c r="WQV33" s="64"/>
      <c r="WQW33" s="64"/>
      <c r="WQX33" s="64"/>
      <c r="WQY33" s="64"/>
      <c r="WQZ33" s="64"/>
      <c r="WRA33" s="64"/>
      <c r="WRB33" s="64"/>
      <c r="WRC33" s="64"/>
      <c r="WRD33" s="64"/>
      <c r="WRE33" s="64"/>
      <c r="WRF33" s="64"/>
      <c r="WRG33" s="64"/>
      <c r="WRH33" s="64"/>
      <c r="WRI33" s="64"/>
      <c r="WRJ33" s="64"/>
      <c r="WRK33" s="64"/>
      <c r="WRL33" s="64"/>
      <c r="WRM33" s="64"/>
      <c r="WRN33" s="64"/>
      <c r="WRO33" s="64"/>
      <c r="WRP33" s="64"/>
      <c r="WRQ33" s="64"/>
      <c r="WRR33" s="64"/>
      <c r="WRS33" s="64"/>
      <c r="WRT33" s="64"/>
      <c r="WRU33" s="64"/>
      <c r="WRV33" s="64"/>
      <c r="WRW33" s="64"/>
      <c r="WRX33" s="64"/>
      <c r="WRY33" s="64"/>
      <c r="WRZ33" s="64"/>
      <c r="WSA33" s="64"/>
      <c r="WSB33" s="64"/>
      <c r="WSC33" s="64"/>
      <c r="WSD33" s="64"/>
      <c r="WSE33" s="64"/>
      <c r="WSF33" s="64"/>
      <c r="WSG33" s="64"/>
      <c r="WSH33" s="64"/>
      <c r="WSI33" s="64"/>
      <c r="WSJ33" s="64"/>
      <c r="WSK33" s="64"/>
      <c r="WSL33" s="64"/>
      <c r="WSM33" s="64"/>
      <c r="WSN33" s="64"/>
      <c r="WSO33" s="64"/>
      <c r="WSP33" s="64"/>
      <c r="WSQ33" s="64"/>
      <c r="WSR33" s="64"/>
      <c r="WSS33" s="64"/>
      <c r="WST33" s="64"/>
      <c r="WSU33" s="64"/>
      <c r="WSV33" s="64"/>
      <c r="WSW33" s="64"/>
      <c r="WSX33" s="64"/>
      <c r="WSY33" s="64"/>
      <c r="WSZ33" s="64"/>
      <c r="WTA33" s="64"/>
      <c r="WTB33" s="64"/>
      <c r="WTC33" s="64"/>
      <c r="WTD33" s="64"/>
      <c r="WTE33" s="64"/>
      <c r="WTF33" s="64"/>
      <c r="WTG33" s="64"/>
      <c r="WTH33" s="64"/>
      <c r="WTI33" s="64"/>
      <c r="WTJ33" s="64"/>
      <c r="WTK33" s="64"/>
      <c r="WTL33" s="64"/>
      <c r="WTM33" s="64"/>
      <c r="WTN33" s="64"/>
      <c r="WTO33" s="64"/>
      <c r="WTP33" s="64"/>
      <c r="WTQ33" s="64"/>
      <c r="WTR33" s="64"/>
      <c r="WTS33" s="64"/>
      <c r="WTT33" s="64"/>
      <c r="WTU33" s="64"/>
      <c r="WTV33" s="64"/>
      <c r="WTW33" s="64"/>
      <c r="WTX33" s="64"/>
      <c r="WTY33" s="64"/>
      <c r="WTZ33" s="64"/>
      <c r="WUA33" s="64"/>
      <c r="WUB33" s="64"/>
      <c r="WUC33" s="64"/>
      <c r="WUD33" s="64"/>
      <c r="WUE33" s="64"/>
      <c r="WUF33" s="64"/>
      <c r="WUG33" s="64"/>
      <c r="WUH33" s="64"/>
      <c r="WUI33" s="64"/>
      <c r="WUJ33" s="64"/>
      <c r="WUK33" s="64"/>
      <c r="WUL33" s="64"/>
      <c r="WUM33" s="64"/>
      <c r="WUN33" s="64"/>
      <c r="WUO33" s="64"/>
      <c r="WUP33" s="64"/>
      <c r="WUQ33" s="64"/>
      <c r="WUR33" s="64"/>
      <c r="WUS33" s="64"/>
      <c r="WUT33" s="64"/>
      <c r="WUU33" s="64"/>
      <c r="WUV33" s="64"/>
      <c r="WUW33" s="64"/>
      <c r="WUX33" s="64"/>
      <c r="WUY33" s="64"/>
      <c r="WUZ33" s="64"/>
      <c r="WVA33" s="64"/>
      <c r="WVB33" s="64"/>
      <c r="WVC33" s="64"/>
      <c r="WVD33" s="64"/>
      <c r="WVE33" s="64"/>
      <c r="WVF33" s="64"/>
      <c r="WVG33" s="64"/>
      <c r="WVH33" s="64"/>
      <c r="WVI33" s="64"/>
      <c r="WVJ33" s="64"/>
      <c r="WVK33" s="64"/>
      <c r="WVL33" s="64"/>
      <c r="WVM33" s="64"/>
      <c r="WVN33" s="64"/>
      <c r="WVO33" s="64"/>
      <c r="WVP33" s="64"/>
      <c r="WVQ33" s="64"/>
      <c r="WVR33" s="64"/>
      <c r="WVS33" s="64"/>
      <c r="WVT33" s="64"/>
      <c r="WVU33" s="64"/>
      <c r="WVV33" s="64"/>
      <c r="WVW33" s="64"/>
      <c r="WVX33" s="64"/>
      <c r="WVY33" s="64"/>
      <c r="WVZ33" s="64"/>
      <c r="WWA33" s="64"/>
      <c r="WWB33" s="64"/>
      <c r="WWC33" s="64"/>
      <c r="WWD33" s="64"/>
      <c r="WWE33" s="64"/>
      <c r="WWF33" s="64"/>
      <c r="WWG33" s="64"/>
      <c r="WWH33" s="64"/>
      <c r="WWI33" s="64"/>
      <c r="WWJ33" s="64"/>
      <c r="WWK33" s="64"/>
      <c r="WWL33" s="64"/>
      <c r="WWM33" s="64"/>
      <c r="WWN33" s="64"/>
      <c r="WWO33" s="64"/>
      <c r="WWP33" s="64"/>
      <c r="WWQ33" s="64"/>
      <c r="WWR33" s="64"/>
      <c r="WWS33" s="64"/>
      <c r="WWT33" s="64"/>
      <c r="WWU33" s="64"/>
      <c r="WWV33" s="64"/>
      <c r="WWW33" s="64"/>
      <c r="WWX33" s="64"/>
      <c r="WWY33" s="64"/>
      <c r="WWZ33" s="64"/>
      <c r="WXA33" s="64"/>
      <c r="WXB33" s="64"/>
      <c r="WXC33" s="64"/>
      <c r="WXD33" s="64"/>
      <c r="WXE33" s="64"/>
      <c r="WXF33" s="64"/>
      <c r="WXG33" s="64"/>
      <c r="WXH33" s="64"/>
      <c r="WXI33" s="64"/>
      <c r="WXJ33" s="64"/>
      <c r="WXK33" s="64"/>
      <c r="WXL33" s="64"/>
      <c r="WXM33" s="64"/>
      <c r="WXN33" s="64"/>
      <c r="WXO33" s="64"/>
      <c r="WXP33" s="64"/>
      <c r="WXQ33" s="64"/>
      <c r="WXR33" s="64"/>
      <c r="WXS33" s="64"/>
      <c r="WXT33" s="64"/>
      <c r="WXU33" s="64"/>
      <c r="WXV33" s="64"/>
      <c r="WXW33" s="64"/>
      <c r="WXX33" s="64"/>
      <c r="WXY33" s="64"/>
      <c r="WXZ33" s="64"/>
      <c r="WYA33" s="64"/>
      <c r="WYB33" s="64"/>
      <c r="WYC33" s="64"/>
      <c r="WYD33" s="64"/>
      <c r="WYE33" s="64"/>
      <c r="WYF33" s="64"/>
      <c r="WYG33" s="64"/>
      <c r="WYH33" s="64"/>
      <c r="WYI33" s="64"/>
      <c r="WYJ33" s="64"/>
      <c r="WYK33" s="64"/>
      <c r="WYL33" s="64"/>
      <c r="WYM33" s="64"/>
      <c r="WYN33" s="64"/>
      <c r="WYO33" s="64"/>
      <c r="WYP33" s="64"/>
      <c r="WYQ33" s="64"/>
      <c r="WYR33" s="64"/>
      <c r="WYS33" s="64"/>
      <c r="WYT33" s="64"/>
      <c r="WYU33" s="64"/>
      <c r="WYV33" s="64"/>
      <c r="WYW33" s="64"/>
      <c r="WYX33" s="64"/>
      <c r="WYY33" s="64"/>
      <c r="WYZ33" s="64"/>
      <c r="WZA33" s="64"/>
      <c r="WZB33" s="64"/>
      <c r="WZC33" s="64"/>
      <c r="WZD33" s="64"/>
      <c r="WZE33" s="64"/>
      <c r="WZF33" s="64"/>
      <c r="WZG33" s="64"/>
      <c r="WZH33" s="64"/>
      <c r="WZI33" s="64"/>
      <c r="WZJ33" s="64"/>
      <c r="WZK33" s="64"/>
      <c r="WZL33" s="64"/>
      <c r="WZM33" s="64"/>
      <c r="WZN33" s="64"/>
      <c r="WZO33" s="64"/>
      <c r="WZP33" s="64"/>
      <c r="WZQ33" s="64"/>
      <c r="WZR33" s="64"/>
      <c r="WZS33" s="64"/>
      <c r="WZT33" s="64"/>
      <c r="WZU33" s="64"/>
      <c r="WZV33" s="64"/>
      <c r="WZW33" s="64"/>
      <c r="WZX33" s="64"/>
      <c r="WZY33" s="64"/>
      <c r="WZZ33" s="64"/>
      <c r="XAA33" s="64"/>
      <c r="XAB33" s="64"/>
      <c r="XAC33" s="64"/>
      <c r="XAD33" s="64"/>
      <c r="XAE33" s="64"/>
      <c r="XAF33" s="64"/>
      <c r="XAG33" s="64"/>
      <c r="XAH33" s="64"/>
      <c r="XAI33" s="64"/>
      <c r="XAJ33" s="64"/>
      <c r="XAK33" s="64"/>
      <c r="XAL33" s="64"/>
      <c r="XAM33" s="64"/>
      <c r="XAN33" s="64"/>
      <c r="XAO33" s="64"/>
      <c r="XAP33" s="64"/>
      <c r="XAQ33" s="64"/>
      <c r="XAR33" s="64"/>
      <c r="XAS33" s="64"/>
      <c r="XAT33" s="64"/>
      <c r="XAU33" s="64"/>
      <c r="XAV33" s="64"/>
      <c r="XAW33" s="64"/>
      <c r="XAX33" s="64"/>
      <c r="XAY33" s="64"/>
      <c r="XAZ33" s="64"/>
      <c r="XBA33" s="64"/>
      <c r="XBB33" s="64"/>
      <c r="XBC33" s="64"/>
      <c r="XBD33" s="64"/>
      <c r="XBE33" s="64"/>
      <c r="XBF33" s="64"/>
      <c r="XBG33" s="64"/>
      <c r="XBH33" s="64"/>
      <c r="XBI33" s="64"/>
      <c r="XBJ33" s="64"/>
      <c r="XBK33" s="64"/>
      <c r="XBL33" s="64"/>
      <c r="XBM33" s="64"/>
      <c r="XBN33" s="64"/>
      <c r="XBO33" s="64"/>
      <c r="XBP33" s="64"/>
      <c r="XBQ33" s="64"/>
      <c r="XBR33" s="64"/>
      <c r="XBS33" s="64"/>
      <c r="XBT33" s="64"/>
      <c r="XBU33" s="64"/>
      <c r="XBV33" s="64"/>
      <c r="XBW33" s="64"/>
      <c r="XBX33" s="64"/>
      <c r="XBY33" s="64"/>
      <c r="XBZ33" s="64"/>
      <c r="XCA33" s="64"/>
      <c r="XCB33" s="64"/>
      <c r="XCC33" s="64"/>
      <c r="XCD33" s="64"/>
      <c r="XCE33" s="64"/>
      <c r="XCF33" s="64"/>
      <c r="XCG33" s="64"/>
      <c r="XCH33" s="64"/>
      <c r="XCI33" s="64"/>
      <c r="XCJ33" s="64"/>
      <c r="XCK33" s="64"/>
      <c r="XCL33" s="64"/>
      <c r="XCM33" s="64"/>
      <c r="XCN33" s="64"/>
      <c r="XCO33" s="64"/>
      <c r="XCP33" s="64"/>
      <c r="XCQ33" s="64"/>
      <c r="XCR33" s="64"/>
      <c r="XCS33" s="64"/>
      <c r="XCT33" s="64"/>
      <c r="XCU33" s="64"/>
      <c r="XCV33" s="64"/>
      <c r="XCW33" s="64"/>
      <c r="XCX33" s="64"/>
      <c r="XCY33" s="64"/>
      <c r="XCZ33" s="64"/>
      <c r="XDA33" s="64"/>
      <c r="XDB33" s="64"/>
      <c r="XDC33" s="64"/>
      <c r="XDD33" s="64"/>
      <c r="XDE33" s="64"/>
      <c r="XDF33" s="64"/>
      <c r="XDG33" s="64"/>
      <c r="XDH33" s="64"/>
      <c r="XDI33" s="64"/>
      <c r="XDJ33" s="64"/>
      <c r="XDK33" s="64"/>
      <c r="XDL33" s="64"/>
      <c r="XDM33" s="64"/>
      <c r="XDN33" s="64"/>
      <c r="XDO33" s="64"/>
      <c r="XDP33" s="64"/>
      <c r="XDQ33" s="64"/>
      <c r="XDR33" s="64"/>
      <c r="XDS33" s="64"/>
      <c r="XDT33" s="64"/>
      <c r="XDU33" s="64"/>
      <c r="XDV33" s="64"/>
      <c r="XDW33" s="64"/>
      <c r="XDX33" s="64"/>
      <c r="XDY33" s="64"/>
      <c r="XDZ33" s="64"/>
      <c r="XEA33" s="64"/>
      <c r="XEB33" s="64"/>
      <c r="XEC33" s="64"/>
      <c r="XED33" s="64"/>
      <c r="XEE33" s="64"/>
      <c r="XEF33" s="64"/>
      <c r="XEG33" s="64"/>
      <c r="XEH33" s="64"/>
      <c r="XEI33" s="64"/>
      <c r="XEJ33" s="64"/>
      <c r="XEK33" s="64"/>
      <c r="XEL33" s="64"/>
      <c r="XEM33" s="64"/>
      <c r="XEN33" s="64"/>
      <c r="XEO33" s="64"/>
      <c r="XEP33" s="64"/>
      <c r="XEQ33" s="64"/>
      <c r="XER33" s="64"/>
      <c r="XES33" s="64"/>
      <c r="XET33" s="64"/>
      <c r="XEU33" s="64"/>
      <c r="XEV33" s="64"/>
      <c r="XEW33" s="64"/>
      <c r="XEX33" s="64"/>
      <c r="XEY33" s="64"/>
      <c r="XEZ33" s="64"/>
      <c r="XFA33" s="64"/>
      <c r="XFB33" s="64"/>
      <c r="XFC33" s="64"/>
      <c r="XFD33" s="64"/>
    </row>
    <row r="34" spans="1:16384" ht="30" customHeight="1" x14ac:dyDescent="0.25">
      <c r="A34" s="123"/>
      <c r="B34" s="124"/>
      <c r="C34" s="124"/>
      <c r="D34" s="124"/>
      <c r="E34" s="124"/>
      <c r="F34" s="124"/>
      <c r="G34" s="124"/>
      <c r="H34" s="124"/>
      <c r="I34" s="124"/>
      <c r="J34" s="124"/>
      <c r="K34" s="124"/>
      <c r="L34" s="124"/>
      <c r="M34" s="124"/>
      <c r="N34" s="124"/>
      <c r="O34" s="124"/>
    </row>
  </sheetData>
  <sheetProtection algorithmName="SHA-512" hashValue="C0S1IZPGzwwMLV2XKHw0rgiLFgCTvc74Juv4bTdD6pz+DixC7seXVFCpzRQk7KkXFPNxROKANavEgV8Ea92mEw==" saltValue="fbLmIQG0f3ZOKXMIgBZvKg==" spinCount="100000" sheet="1" objects="1" scenarios="1"/>
  <mergeCells count="4">
    <mergeCell ref="A1:A34"/>
    <mergeCell ref="B1:O1"/>
    <mergeCell ref="O2:O33"/>
    <mergeCell ref="B34:O3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tabColor theme="9" tint="0.39997558519241921"/>
  </sheetPr>
  <dimension ref="A1:AJ72"/>
  <sheetViews>
    <sheetView showGridLines="0" zoomScale="80" zoomScaleNormal="80" zoomScaleSheetLayoutView="80" workbookViewId="0">
      <selection activeCell="H20" sqref="H20"/>
    </sheetView>
  </sheetViews>
  <sheetFormatPr baseColWidth="10" defaultColWidth="0" defaultRowHeight="0" customHeight="1" zeroHeight="1" x14ac:dyDescent="0.25"/>
  <cols>
    <col min="1" max="1" width="5.7109375" style="94" customWidth="1"/>
    <col min="2" max="2" width="16.140625" style="94" customWidth="1"/>
    <col min="3" max="3" width="21.85546875" style="94" customWidth="1"/>
    <col min="4" max="4" width="32.7109375" style="94" customWidth="1"/>
    <col min="5" max="5" width="23.85546875" style="94" customWidth="1"/>
    <col min="6" max="6" width="24.28515625" style="94" customWidth="1"/>
    <col min="7" max="7" width="13.28515625" style="94" customWidth="1"/>
    <col min="8" max="8" width="11.28515625" style="94" customWidth="1"/>
    <col min="9" max="9" width="8.28515625" style="94" customWidth="1"/>
    <col min="10" max="10" width="15.85546875" style="94" customWidth="1"/>
    <col min="11" max="12" width="16.140625" style="94" customWidth="1"/>
    <col min="13" max="13" width="21.7109375" style="94" customWidth="1"/>
    <col min="14" max="14" width="5.7109375" style="94" customWidth="1"/>
    <col min="15" max="15" width="4.28515625" style="94" hidden="1" customWidth="1"/>
    <col min="16" max="17" width="11.42578125" style="94" hidden="1" customWidth="1"/>
    <col min="18" max="18" width="16.5703125" style="94" hidden="1" customWidth="1"/>
    <col min="19" max="34" width="11.42578125" style="94" hidden="1" customWidth="1"/>
    <col min="35" max="35" width="22" style="94" hidden="1" customWidth="1"/>
    <col min="36" max="16384" width="11.42578125" style="94" hidden="1"/>
  </cols>
  <sheetData>
    <row r="1" spans="1:36" ht="22.5" customHeight="1" thickBot="1" x14ac:dyDescent="0.3">
      <c r="A1" s="3">
        <f>+L11</f>
        <v>21</v>
      </c>
      <c r="B1" s="104"/>
      <c r="C1" s="104"/>
      <c r="D1" s="104"/>
      <c r="E1" s="104"/>
      <c r="F1" s="104"/>
      <c r="G1" s="104"/>
      <c r="H1" s="104"/>
      <c r="I1" s="104"/>
      <c r="J1" s="104"/>
      <c r="K1" s="104"/>
      <c r="L1" s="104"/>
      <c r="M1" s="117"/>
      <c r="N1" s="108">
        <f>+Y11</f>
        <v>0</v>
      </c>
      <c r="O1" s="118"/>
      <c r="P1" s="104"/>
    </row>
    <row r="2" spans="1:36" s="116" customFormat="1" ht="15" customHeight="1" thickBot="1" x14ac:dyDescent="0.25">
      <c r="A2" s="3"/>
      <c r="B2" s="128"/>
      <c r="C2" s="129"/>
      <c r="D2" s="129"/>
      <c r="E2" s="129"/>
      <c r="F2" s="129"/>
      <c r="G2" s="129"/>
      <c r="H2" s="129"/>
      <c r="I2" s="129"/>
      <c r="J2" s="129"/>
      <c r="K2" s="129"/>
      <c r="L2" s="130"/>
      <c r="M2" s="120"/>
      <c r="N2" s="108"/>
      <c r="O2" s="119"/>
    </row>
    <row r="3" spans="1:36" s="116" customFormat="1" ht="22.5" customHeight="1" x14ac:dyDescent="0.2">
      <c r="A3" s="3"/>
      <c r="B3" s="125" t="s">
        <v>7007</v>
      </c>
      <c r="C3" s="126"/>
      <c r="D3" s="126"/>
      <c r="E3" s="126"/>
      <c r="F3" s="126"/>
      <c r="G3" s="126"/>
      <c r="H3" s="126"/>
      <c r="I3" s="126"/>
      <c r="J3" s="126"/>
      <c r="K3" s="126"/>
      <c r="L3" s="127"/>
      <c r="M3" s="121"/>
      <c r="N3" s="3"/>
    </row>
    <row r="4" spans="1:36" s="116" customFormat="1" ht="22.5" customHeight="1" x14ac:dyDescent="0.2">
      <c r="A4" s="3"/>
      <c r="B4" s="125"/>
      <c r="C4" s="126"/>
      <c r="D4" s="126"/>
      <c r="E4" s="126"/>
      <c r="F4" s="126"/>
      <c r="G4" s="126"/>
      <c r="H4" s="126"/>
      <c r="I4" s="126"/>
      <c r="J4" s="126"/>
      <c r="K4" s="126"/>
      <c r="L4" s="127"/>
      <c r="M4" s="121"/>
      <c r="N4" s="3"/>
    </row>
    <row r="5" spans="1:36" s="116" customFormat="1" ht="22.5" customHeight="1" thickBot="1" x14ac:dyDescent="0.25">
      <c r="A5" s="3"/>
      <c r="B5" s="125"/>
      <c r="C5" s="126"/>
      <c r="D5" s="126"/>
      <c r="E5" s="126"/>
      <c r="F5" s="126"/>
      <c r="G5" s="126"/>
      <c r="H5" s="126"/>
      <c r="I5" s="126"/>
      <c r="J5" s="126"/>
      <c r="K5" s="126"/>
      <c r="L5" s="127"/>
      <c r="M5" s="121"/>
      <c r="N5" s="3"/>
    </row>
    <row r="6" spans="1:36" s="116" customFormat="1" ht="15" customHeight="1" thickBot="1" x14ac:dyDescent="0.35">
      <c r="A6" s="3"/>
      <c r="B6" s="131"/>
      <c r="C6" s="132"/>
      <c r="D6" s="132"/>
      <c r="E6" s="132"/>
      <c r="F6" s="132"/>
      <c r="G6" s="132"/>
      <c r="H6" s="132"/>
      <c r="I6" s="132"/>
      <c r="J6" s="132"/>
      <c r="K6" s="132"/>
      <c r="L6" s="133"/>
      <c r="M6" s="122"/>
      <c r="N6" s="3"/>
    </row>
    <row r="7" spans="1:36" ht="15.75" thickBot="1" x14ac:dyDescent="0.3">
      <c r="A7" s="104"/>
      <c r="B7" s="104"/>
      <c r="C7" s="165"/>
      <c r="D7" s="165"/>
      <c r="E7" s="165"/>
      <c r="F7" s="165"/>
      <c r="G7" s="165"/>
      <c r="H7" s="165"/>
      <c r="I7" s="165"/>
      <c r="J7" s="165"/>
      <c r="K7" s="165"/>
      <c r="L7" s="165"/>
      <c r="M7" s="165"/>
      <c r="N7" s="104"/>
      <c r="O7" s="4"/>
      <c r="P7" s="104"/>
    </row>
    <row r="8" spans="1:36" ht="15" customHeight="1" x14ac:dyDescent="0.25">
      <c r="A8" s="104"/>
      <c r="B8" s="180" t="s">
        <v>2105</v>
      </c>
      <c r="C8" s="181"/>
      <c r="D8" s="181"/>
      <c r="E8" s="181"/>
      <c r="F8" s="181"/>
      <c r="G8" s="181"/>
      <c r="H8" s="181"/>
      <c r="I8" s="181"/>
      <c r="J8" s="181"/>
      <c r="K8" s="181"/>
      <c r="L8" s="181"/>
      <c r="M8" s="182"/>
      <c r="N8" s="104"/>
      <c r="O8" s="5"/>
      <c r="P8" s="104"/>
    </row>
    <row r="9" spans="1:36" ht="15" x14ac:dyDescent="0.25">
      <c r="A9" s="104"/>
      <c r="B9" s="159"/>
      <c r="C9" s="160"/>
      <c r="D9" s="160"/>
      <c r="E9" s="160"/>
      <c r="F9" s="160"/>
      <c r="G9" s="160"/>
      <c r="H9" s="160"/>
      <c r="I9" s="160"/>
      <c r="J9" s="160"/>
      <c r="K9" s="160"/>
      <c r="L9" s="160"/>
      <c r="M9" s="161"/>
      <c r="N9" s="104"/>
      <c r="O9" s="4"/>
      <c r="P9" s="104"/>
    </row>
    <row r="10" spans="1:36" ht="22.5" customHeight="1" x14ac:dyDescent="0.25">
      <c r="A10" s="104"/>
      <c r="B10" s="134" t="s">
        <v>2107</v>
      </c>
      <c r="C10" s="135"/>
      <c r="D10" s="136"/>
      <c r="E10" s="137" t="s">
        <v>2108</v>
      </c>
      <c r="F10" s="138"/>
      <c r="G10" s="138"/>
      <c r="H10" s="138"/>
      <c r="I10" s="138"/>
      <c r="J10" s="139"/>
      <c r="K10" s="99" t="s">
        <v>2106</v>
      </c>
      <c r="L10" s="146">
        <v>2019</v>
      </c>
      <c r="M10" s="147"/>
      <c r="N10" s="104"/>
      <c r="O10" s="6"/>
      <c r="P10" s="104"/>
    </row>
    <row r="11" spans="1:36" ht="41.25" customHeight="1" thickBot="1" x14ac:dyDescent="0.3">
      <c r="A11" s="104"/>
      <c r="B11" s="115"/>
      <c r="C11" s="30"/>
      <c r="D11" s="114" t="s">
        <v>2102</v>
      </c>
      <c r="E11" s="140" t="s">
        <v>23</v>
      </c>
      <c r="F11" s="141"/>
      <c r="G11" s="142"/>
      <c r="H11" s="143"/>
      <c r="I11" s="144"/>
      <c r="J11" s="145"/>
      <c r="K11" s="100" t="s">
        <v>2109</v>
      </c>
      <c r="L11" s="148">
        <v>21</v>
      </c>
      <c r="M11" s="149"/>
      <c r="N11" s="104"/>
      <c r="O11" s="6"/>
      <c r="P11" s="104"/>
    </row>
    <row r="12" spans="1:36" ht="15" x14ac:dyDescent="0.25">
      <c r="A12" s="104"/>
      <c r="B12" s="165"/>
      <c r="C12" s="165"/>
      <c r="D12" s="165"/>
      <c r="E12" s="165"/>
      <c r="F12" s="165"/>
      <c r="G12" s="165"/>
      <c r="H12" s="165"/>
      <c r="I12" s="165"/>
      <c r="J12" s="165"/>
      <c r="K12" s="165"/>
      <c r="L12" s="165"/>
      <c r="M12" s="165"/>
      <c r="N12" s="104"/>
      <c r="O12" s="4"/>
      <c r="P12" s="104"/>
    </row>
    <row r="13" spans="1:36" ht="82.5" customHeight="1" x14ac:dyDescent="0.25">
      <c r="A13" s="104"/>
      <c r="B13" s="8" t="s">
        <v>297</v>
      </c>
      <c r="C13" s="184" t="str">
        <f>IFERROR(VLOOKUP($A$1,BD,MATCH(B13,bdfila,0),0)," ")</f>
        <v>Grado de Satisfacción de la ciudadanía frente a los servicios prestados por el Archivo Distrital</v>
      </c>
      <c r="D13" s="184"/>
      <c r="E13" s="184"/>
      <c r="F13" s="9" t="s">
        <v>299</v>
      </c>
      <c r="G13" s="184" t="str">
        <f>IFERROR(VLOOKUP($A$1,BD,MATCH(F13,bdfila,0),0)," ")</f>
        <v xml:space="preserve">  Promedio de evaluación de la Encuesta de Satisfacción de los servicios prestados a la ciudadanía     </v>
      </c>
      <c r="H13" s="184"/>
      <c r="I13" s="184"/>
      <c r="J13" s="99" t="s">
        <v>306</v>
      </c>
      <c r="K13" s="198" t="str">
        <f>IFERROR(VLOOKUP($A$1,BD,MATCH(J13,bdfila,0),0)," ")</f>
        <v>Identificar el grado de satisfacción de los ciudadanos, frente a los servicios prestados por la Dirección Distrital de Archivo en la sala de consultas, con el fin reunir informacion que permita una adecuada toma de desiciones y aumentar el grado de satisfacción de servicio al ciudadano.</v>
      </c>
      <c r="L13" s="198"/>
      <c r="M13" s="199"/>
      <c r="N13" s="104"/>
      <c r="O13" s="6"/>
      <c r="P13" s="104"/>
    </row>
    <row r="14" spans="1:36" ht="15.75" thickBot="1" x14ac:dyDescent="0.3">
      <c r="A14" s="104"/>
      <c r="B14" s="165"/>
      <c r="C14" s="165"/>
      <c r="D14" s="165"/>
      <c r="E14" s="165"/>
      <c r="F14" s="165"/>
      <c r="G14" s="165"/>
      <c r="H14" s="165"/>
      <c r="I14" s="165"/>
      <c r="J14" s="165"/>
      <c r="K14" s="165"/>
      <c r="L14" s="165"/>
      <c r="M14" s="165"/>
      <c r="N14" s="104"/>
      <c r="O14" s="4"/>
      <c r="P14" s="104"/>
    </row>
    <row r="15" spans="1:36" ht="15" customHeight="1" x14ac:dyDescent="0.25">
      <c r="A15" s="104"/>
      <c r="B15" s="166" t="s">
        <v>2120</v>
      </c>
      <c r="C15" s="167"/>
      <c r="D15" s="167"/>
      <c r="E15" s="167"/>
      <c r="F15" s="167"/>
      <c r="G15" s="167"/>
      <c r="H15" s="167"/>
      <c r="I15" s="167"/>
      <c r="J15" s="167"/>
      <c r="K15" s="167"/>
      <c r="L15" s="167"/>
      <c r="M15" s="168"/>
      <c r="N15" s="104"/>
      <c r="O15" s="5"/>
      <c r="P15" s="104"/>
    </row>
    <row r="16" spans="1:36" ht="15" customHeight="1" thickBot="1" x14ac:dyDescent="0.3">
      <c r="A16" s="4"/>
      <c r="B16" s="10"/>
      <c r="C16" s="4"/>
      <c r="D16" s="4"/>
      <c r="E16" s="4"/>
      <c r="F16" s="4"/>
      <c r="G16" s="4"/>
      <c r="H16" s="4"/>
      <c r="I16" s="4"/>
      <c r="J16" s="4"/>
      <c r="K16" s="4"/>
      <c r="L16" s="4"/>
      <c r="M16" s="11"/>
      <c r="N16" s="4"/>
      <c r="O16" s="4"/>
      <c r="P16" s="4"/>
      <c r="R16" s="94" t="s">
        <v>2118</v>
      </c>
      <c r="U16" s="94" t="s">
        <v>2095</v>
      </c>
      <c r="V16" s="94" t="s">
        <v>2121</v>
      </c>
      <c r="X16" s="94" t="s">
        <v>2122</v>
      </c>
      <c r="Y16" s="94" t="s">
        <v>2123</v>
      </c>
      <c r="AA16" s="94" t="s">
        <v>2124</v>
      </c>
      <c r="AC16" s="94" t="s">
        <v>2096</v>
      </c>
      <c r="AD16" s="94" t="s">
        <v>2125</v>
      </c>
      <c r="AF16" s="94" t="s">
        <v>2096</v>
      </c>
      <c r="AG16" s="94" t="s">
        <v>2126</v>
      </c>
      <c r="AI16" s="94" t="s">
        <v>2127</v>
      </c>
      <c r="AJ16" s="94" t="s">
        <v>2128</v>
      </c>
    </row>
    <row r="17" spans="1:36" ht="15" x14ac:dyDescent="0.25">
      <c r="A17" s="104"/>
      <c r="B17" s="169" t="s">
        <v>2129</v>
      </c>
      <c r="C17" s="170"/>
      <c r="D17" s="170"/>
      <c r="E17" s="170"/>
      <c r="F17" s="170"/>
      <c r="G17" s="171"/>
      <c r="H17" s="104"/>
      <c r="I17" s="172" t="s">
        <v>2130</v>
      </c>
      <c r="J17" s="173"/>
      <c r="K17" s="173"/>
      <c r="L17" s="173"/>
      <c r="M17" s="174"/>
      <c r="N17" s="104"/>
      <c r="O17" s="4"/>
      <c r="P17" s="104"/>
    </row>
    <row r="18" spans="1:36" ht="51" x14ac:dyDescent="0.25">
      <c r="A18" s="104"/>
      <c r="B18" s="102" t="s">
        <v>2131</v>
      </c>
      <c r="C18" s="99" t="s">
        <v>2132</v>
      </c>
      <c r="D18" s="99" t="s">
        <v>2133</v>
      </c>
      <c r="E18" s="99" t="s">
        <v>2115</v>
      </c>
      <c r="F18" s="99" t="s">
        <v>216</v>
      </c>
      <c r="G18" s="12" t="s">
        <v>2134</v>
      </c>
      <c r="H18" s="13"/>
      <c r="I18" s="175"/>
      <c r="J18" s="165"/>
      <c r="K18" s="165"/>
      <c r="L18" s="165"/>
      <c r="M18" s="176"/>
      <c r="N18" s="104"/>
      <c r="O18" s="4"/>
      <c r="P18" s="104"/>
      <c r="V18" s="94">
        <f>+VLOOKUP($A$1,'Reporte Consolidado'!$A$5:$EH$226,MATCH(U19,consolidadofila,0),0)</f>
        <v>0.99</v>
      </c>
    </row>
    <row r="19" spans="1:36" ht="15" customHeight="1" x14ac:dyDescent="0.25">
      <c r="A19" s="76">
        <v>43493</v>
      </c>
      <c r="B19" s="14" t="s">
        <v>2135</v>
      </c>
      <c r="C19" s="33">
        <f>+S19</f>
        <v>0.98</v>
      </c>
      <c r="D19" s="33">
        <f t="shared" ref="D19:D30" si="0">+IF(ISBLANK(V19),"",V19)</f>
        <v>0.99</v>
      </c>
      <c r="E19" s="33">
        <f t="shared" ref="E19:E30" si="1">+IF(AND($K$56="Constante",$C$58="Porcentaje"),AG19,IF(AD19=0,"",AD19))</f>
        <v>0.98</v>
      </c>
      <c r="F19" s="52">
        <f t="shared" ref="F19:F30" ca="1" si="2">+IF(AND(C19=0,D19=0),"",IF(TODAY()&gt;A19,AA19,""))</f>
        <v>1.010204081632653</v>
      </c>
      <c r="G19" s="15">
        <f t="shared" ref="G19:G30" ca="1" si="3">+IF(TODAY()&gt;A19,AJ19,"")</f>
        <v>1.0308204914618908</v>
      </c>
      <c r="H19" s="16">
        <f ca="1">+IF(F19="",0,C19)</f>
        <v>0.98</v>
      </c>
      <c r="I19" s="175"/>
      <c r="J19" s="165"/>
      <c r="K19" s="165"/>
      <c r="L19" s="165"/>
      <c r="M19" s="176"/>
      <c r="N19" s="76">
        <v>43493</v>
      </c>
      <c r="O19" s="4"/>
      <c r="P19" s="14" t="s">
        <v>30</v>
      </c>
      <c r="Q19" s="94">
        <v>2</v>
      </c>
      <c r="R19" s="94" t="str">
        <f t="shared" ref="R19:R30" si="4">+$R$16&amp;"_"&amp;P19</f>
        <v>Meta_Enero</v>
      </c>
      <c r="S19" s="32">
        <f t="shared" ref="S19:S30" si="5">+VLOOKUP($A$1,BD,MATCH(R19,bdfila,0),0)</f>
        <v>0.98</v>
      </c>
      <c r="U19" s="94" t="str">
        <f t="shared" ref="U19:U30" si="6">+$P19&amp;"_"&amp;U$16</f>
        <v>Enero_V1</v>
      </c>
      <c r="V19" s="32">
        <f>+VLOOKUP($A$1,'Reporte Consolidado'!$A$5:$EH$226,MATCH(U19,consolidadofila,0),0)</f>
        <v>0.99</v>
      </c>
      <c r="X19" s="94" t="str">
        <f t="shared" ref="X19:X30" si="7">+$P19&amp;"_"&amp;X$16</f>
        <v>Enero_AvanceCuanti</v>
      </c>
      <c r="Y19" s="32">
        <f t="shared" ref="Y19:Y30" si="8">+VLOOKUP($A$1,BD,MATCH(X19,bdfila,0),0)</f>
        <v>1.010204081632653</v>
      </c>
      <c r="Z19" s="32"/>
      <c r="AA19" s="32">
        <f t="shared" ref="AA19:AA30" si="9">+IF(AND(OR($C$57="Creciente",$C$57="Constante"),$C$58="porcentaje"),Y19,Y19*$S$31/1)</f>
        <v>1.010204081632653</v>
      </c>
      <c r="AC19" s="94" t="str">
        <f t="shared" ref="AC19:AC30" si="10">+"Meta_"&amp;$P19</f>
        <v>Meta_Enero</v>
      </c>
      <c r="AD19" s="32">
        <f t="shared" ref="AD19:AD30" si="11">+VLOOKUP($A$1,consolidado,MATCH(AC19,consolidadofila,0),0)</f>
        <v>0.98</v>
      </c>
      <c r="AF19" s="94" t="str">
        <f>+$P19&amp;"_"&amp;AF$16</f>
        <v>Enero_V2</v>
      </c>
      <c r="AG19" s="32">
        <f t="shared" ref="AG19:AG30" si="12">+VLOOKUP($A$1,consolidado,MATCH(AF19,consolidadofila,0),0)</f>
        <v>0.98</v>
      </c>
      <c r="AI19" s="94" t="str">
        <f>+$P19&amp;"_"&amp;AI$16</f>
        <v>Enero_%Cumplimiento</v>
      </c>
      <c r="AJ19" s="94">
        <f t="shared" ref="AJ19:AJ30" si="13">+VLOOKUP($A$1,BD,MATCH(AI19,bdfila,0),0)</f>
        <v>1.0308204914618908</v>
      </c>
    </row>
    <row r="20" spans="1:36" ht="15" customHeight="1" x14ac:dyDescent="0.25">
      <c r="A20" s="77">
        <v>43524</v>
      </c>
      <c r="B20" s="14" t="s">
        <v>41</v>
      </c>
      <c r="C20" s="33">
        <f t="shared" ref="C20:C30" si="14">+S20</f>
        <v>0.98</v>
      </c>
      <c r="D20" s="33">
        <f t="shared" si="0"/>
        <v>0.97</v>
      </c>
      <c r="E20" s="33">
        <f t="shared" si="1"/>
        <v>0.98</v>
      </c>
      <c r="F20" s="52">
        <f t="shared" ca="1" si="2"/>
        <v>0.98979591836734693</v>
      </c>
      <c r="G20" s="15">
        <f t="shared" ca="1" si="3"/>
        <v>1.0204081632653061</v>
      </c>
      <c r="H20" s="16">
        <f t="shared" ref="H20:H30" ca="1" si="15">+IF(F20="",0,C20)</f>
        <v>0.98</v>
      </c>
      <c r="I20" s="175"/>
      <c r="J20" s="165"/>
      <c r="K20" s="165"/>
      <c r="L20" s="165"/>
      <c r="M20" s="176"/>
      <c r="N20" s="77">
        <v>43524</v>
      </c>
      <c r="O20" s="4"/>
      <c r="P20" s="14" t="s">
        <v>41</v>
      </c>
      <c r="Q20" s="94">
        <v>3</v>
      </c>
      <c r="R20" s="94" t="str">
        <f t="shared" si="4"/>
        <v>Meta_Febrero</v>
      </c>
      <c r="S20" s="32">
        <f t="shared" si="5"/>
        <v>0.98</v>
      </c>
      <c r="U20" s="94" t="str">
        <f t="shared" si="6"/>
        <v>Febrero_V1</v>
      </c>
      <c r="V20" s="32">
        <f>+VLOOKUP($A$1,'Reporte Consolidado'!$A$5:$EH$226,MATCH(U20,consolidadofila,0),0)</f>
        <v>0.97</v>
      </c>
      <c r="X20" s="94" t="str">
        <f t="shared" si="7"/>
        <v>Febrero_AvanceCuanti</v>
      </c>
      <c r="Y20" s="32">
        <f t="shared" si="8"/>
        <v>0.98979591836734693</v>
      </c>
      <c r="Z20" s="32"/>
      <c r="AA20" s="32">
        <f t="shared" si="9"/>
        <v>0.98979591836734693</v>
      </c>
      <c r="AC20" s="94" t="str">
        <f t="shared" si="10"/>
        <v>Meta_Febrero</v>
      </c>
      <c r="AD20" s="32">
        <f t="shared" si="11"/>
        <v>0.98</v>
      </c>
      <c r="AF20" s="94" t="str">
        <f t="shared" ref="AF20:AF30" si="16">+$P20&amp;"_"&amp;AF$16</f>
        <v>Febrero_V2</v>
      </c>
      <c r="AG20" s="32">
        <f t="shared" si="12"/>
        <v>0.98</v>
      </c>
      <c r="AI20" s="94" t="str">
        <f t="shared" ref="AI20:AI30" si="17">+$P20&amp;"_"&amp;AI$16</f>
        <v>Febrero_%Cumplimiento</v>
      </c>
      <c r="AJ20" s="94">
        <f t="shared" si="13"/>
        <v>1.0204081632653061</v>
      </c>
    </row>
    <row r="21" spans="1:36" ht="15" customHeight="1" x14ac:dyDescent="0.25">
      <c r="A21" s="76">
        <v>43552</v>
      </c>
      <c r="B21" s="14" t="s">
        <v>52</v>
      </c>
      <c r="C21" s="33">
        <f t="shared" si="14"/>
        <v>0.98</v>
      </c>
      <c r="D21" s="33">
        <f t="shared" si="0"/>
        <v>0.97</v>
      </c>
      <c r="E21" s="33">
        <f t="shared" si="1"/>
        <v>0.98</v>
      </c>
      <c r="F21" s="52">
        <f t="shared" ca="1" si="2"/>
        <v>0.98979591836734693</v>
      </c>
      <c r="G21" s="15">
        <f t="shared" ca="1" si="3"/>
        <v>1.0169373871997778</v>
      </c>
      <c r="H21" s="16">
        <f t="shared" ca="1" si="15"/>
        <v>0.98</v>
      </c>
      <c r="I21" s="175"/>
      <c r="J21" s="165"/>
      <c r="K21" s="165"/>
      <c r="L21" s="165"/>
      <c r="M21" s="176"/>
      <c r="N21" s="76">
        <v>43552</v>
      </c>
      <c r="O21" s="4"/>
      <c r="P21" s="14" t="s">
        <v>52</v>
      </c>
      <c r="Q21" s="94">
        <v>4</v>
      </c>
      <c r="R21" s="94" t="str">
        <f t="shared" si="4"/>
        <v>Meta_Marzo</v>
      </c>
      <c r="S21" s="32">
        <f t="shared" si="5"/>
        <v>0.98</v>
      </c>
      <c r="U21" s="94" t="str">
        <f t="shared" si="6"/>
        <v>Marzo_V1</v>
      </c>
      <c r="V21" s="32">
        <f>+VLOOKUP($A$1,'Reporte Consolidado'!$A$5:$EH$226,MATCH(U21,consolidadofila,0),0)</f>
        <v>0.97</v>
      </c>
      <c r="X21" s="94" t="str">
        <f t="shared" si="7"/>
        <v>Marzo_AvanceCuanti</v>
      </c>
      <c r="Y21" s="32">
        <f t="shared" si="8"/>
        <v>0.98979591836734693</v>
      </c>
      <c r="Z21" s="32"/>
      <c r="AA21" s="32">
        <f t="shared" si="9"/>
        <v>0.98979591836734693</v>
      </c>
      <c r="AC21" s="94" t="str">
        <f t="shared" si="10"/>
        <v>Meta_Marzo</v>
      </c>
      <c r="AD21" s="32">
        <f t="shared" si="11"/>
        <v>0.98</v>
      </c>
      <c r="AF21" s="94" t="str">
        <f t="shared" si="16"/>
        <v>Marzo_V2</v>
      </c>
      <c r="AG21" s="32">
        <f t="shared" si="12"/>
        <v>0.98</v>
      </c>
      <c r="AI21" s="94" t="str">
        <f t="shared" si="17"/>
        <v>Marzo_%Cumplimiento</v>
      </c>
      <c r="AJ21" s="94">
        <f t="shared" si="13"/>
        <v>1.0169373871997778</v>
      </c>
    </row>
    <row r="22" spans="1:36" ht="15" customHeight="1" x14ac:dyDescent="0.25">
      <c r="A22" s="77">
        <v>43583</v>
      </c>
      <c r="B22" s="14" t="s">
        <v>60</v>
      </c>
      <c r="C22" s="33">
        <f t="shared" si="14"/>
        <v>0.98</v>
      </c>
      <c r="D22" s="33">
        <f t="shared" si="0"/>
        <v>0.97</v>
      </c>
      <c r="E22" s="33">
        <f t="shared" si="1"/>
        <v>0.98</v>
      </c>
      <c r="F22" s="52">
        <f t="shared" ca="1" si="2"/>
        <v>0.98979591836734693</v>
      </c>
      <c r="G22" s="15">
        <f t="shared" ca="1" si="3"/>
        <v>1.0152019991670138</v>
      </c>
      <c r="H22" s="16">
        <f t="shared" ca="1" si="15"/>
        <v>0.98</v>
      </c>
      <c r="I22" s="175"/>
      <c r="J22" s="165"/>
      <c r="K22" s="165"/>
      <c r="L22" s="165"/>
      <c r="M22" s="176"/>
      <c r="N22" s="77">
        <v>43583</v>
      </c>
      <c r="O22" s="4"/>
      <c r="P22" s="14" t="s">
        <v>60</v>
      </c>
      <c r="Q22" s="94">
        <v>5</v>
      </c>
      <c r="R22" s="94" t="str">
        <f t="shared" si="4"/>
        <v>Meta_Abril</v>
      </c>
      <c r="S22" s="32">
        <f t="shared" si="5"/>
        <v>0.98</v>
      </c>
      <c r="U22" s="94" t="str">
        <f t="shared" si="6"/>
        <v>Abril_V1</v>
      </c>
      <c r="V22" s="32">
        <f>+VLOOKUP($A$1,'Reporte Consolidado'!$A$5:$EH$226,MATCH(U22,consolidadofila,0),0)</f>
        <v>0.97</v>
      </c>
      <c r="X22" s="94" t="str">
        <f t="shared" si="7"/>
        <v>Abril_AvanceCuanti</v>
      </c>
      <c r="Y22" s="32">
        <f t="shared" si="8"/>
        <v>0.98979591836734693</v>
      </c>
      <c r="Z22" s="32"/>
      <c r="AA22" s="32">
        <f t="shared" si="9"/>
        <v>0.98979591836734693</v>
      </c>
      <c r="AC22" s="94" t="str">
        <f t="shared" si="10"/>
        <v>Meta_Abril</v>
      </c>
      <c r="AD22" s="32">
        <f t="shared" si="11"/>
        <v>0.98</v>
      </c>
      <c r="AF22" s="94" t="str">
        <f t="shared" si="16"/>
        <v>Abril_V2</v>
      </c>
      <c r="AG22" s="32">
        <f t="shared" si="12"/>
        <v>0.98</v>
      </c>
      <c r="AI22" s="94" t="str">
        <f t="shared" si="17"/>
        <v>Abril_%Cumplimiento</v>
      </c>
      <c r="AJ22" s="94">
        <f t="shared" si="13"/>
        <v>1.0152019991670138</v>
      </c>
    </row>
    <row r="23" spans="1:36" ht="15" customHeight="1" x14ac:dyDescent="0.25">
      <c r="A23" s="76">
        <v>43613</v>
      </c>
      <c r="B23" s="14" t="s">
        <v>68</v>
      </c>
      <c r="C23" s="33">
        <f t="shared" si="14"/>
        <v>0.98</v>
      </c>
      <c r="D23" s="33">
        <f t="shared" si="0"/>
        <v>0.97</v>
      </c>
      <c r="E23" s="33">
        <f t="shared" si="1"/>
        <v>0.98</v>
      </c>
      <c r="F23" s="52">
        <f t="shared" ca="1" si="2"/>
        <v>0.98979591836734693</v>
      </c>
      <c r="G23" s="15">
        <f t="shared" ca="1" si="3"/>
        <v>1.0141607663473551</v>
      </c>
      <c r="H23" s="16">
        <f t="shared" ca="1" si="15"/>
        <v>0.98</v>
      </c>
      <c r="I23" s="175"/>
      <c r="J23" s="165"/>
      <c r="K23" s="165"/>
      <c r="L23" s="165"/>
      <c r="M23" s="176"/>
      <c r="N23" s="76">
        <v>43613</v>
      </c>
      <c r="O23" s="4"/>
      <c r="P23" s="14" t="s">
        <v>68</v>
      </c>
      <c r="Q23" s="94">
        <v>6</v>
      </c>
      <c r="R23" s="94" t="str">
        <f t="shared" si="4"/>
        <v>Meta_Mayo</v>
      </c>
      <c r="S23" s="32">
        <f t="shared" si="5"/>
        <v>0.98</v>
      </c>
      <c r="U23" s="94" t="str">
        <f t="shared" si="6"/>
        <v>Mayo_V1</v>
      </c>
      <c r="V23" s="32">
        <f>+VLOOKUP($A$1,'Reporte Consolidado'!$A$5:$EH$226,MATCH(U23,consolidadofila,0),0)</f>
        <v>0.97</v>
      </c>
      <c r="X23" s="94" t="str">
        <f t="shared" si="7"/>
        <v>Mayo_AvanceCuanti</v>
      </c>
      <c r="Y23" s="32">
        <f t="shared" si="8"/>
        <v>0.98979591836734693</v>
      </c>
      <c r="Z23" s="32"/>
      <c r="AA23" s="32">
        <f t="shared" si="9"/>
        <v>0.98979591836734693</v>
      </c>
      <c r="AC23" s="94" t="str">
        <f t="shared" si="10"/>
        <v>Meta_Mayo</v>
      </c>
      <c r="AD23" s="32">
        <f t="shared" si="11"/>
        <v>0.98</v>
      </c>
      <c r="AF23" s="94" t="str">
        <f t="shared" si="16"/>
        <v>Mayo_V2</v>
      </c>
      <c r="AG23" s="32">
        <f t="shared" si="12"/>
        <v>0.98</v>
      </c>
      <c r="AI23" s="94" t="str">
        <f t="shared" si="17"/>
        <v>Mayo_%Cumplimiento</v>
      </c>
      <c r="AJ23" s="94">
        <f t="shared" si="13"/>
        <v>1.0141607663473551</v>
      </c>
    </row>
    <row r="24" spans="1:36" ht="15" customHeight="1" x14ac:dyDescent="0.25">
      <c r="A24" s="77">
        <v>43644</v>
      </c>
      <c r="B24" s="14" t="s">
        <v>72</v>
      </c>
      <c r="C24" s="33">
        <f t="shared" si="14"/>
        <v>0.98</v>
      </c>
      <c r="D24" s="33">
        <f t="shared" si="0"/>
        <v>0.97</v>
      </c>
      <c r="E24" s="33">
        <f t="shared" si="1"/>
        <v>0.98</v>
      </c>
      <c r="F24" s="52">
        <f t="shared" ca="1" si="2"/>
        <v>0.98979591836734693</v>
      </c>
      <c r="G24" s="15">
        <f t="shared" ca="1" si="3"/>
        <v>1.0134666111342494</v>
      </c>
      <c r="H24" s="16">
        <f t="shared" ca="1" si="15"/>
        <v>0.98</v>
      </c>
      <c r="I24" s="175"/>
      <c r="J24" s="165"/>
      <c r="K24" s="165"/>
      <c r="L24" s="165"/>
      <c r="M24" s="176"/>
      <c r="N24" s="77">
        <v>43644</v>
      </c>
      <c r="O24" s="4"/>
      <c r="P24" s="14" t="s">
        <v>72</v>
      </c>
      <c r="Q24" s="94">
        <v>7</v>
      </c>
      <c r="R24" s="94" t="str">
        <f t="shared" si="4"/>
        <v>Meta_Junio</v>
      </c>
      <c r="S24" s="32">
        <f t="shared" si="5"/>
        <v>0.98</v>
      </c>
      <c r="U24" s="94" t="str">
        <f t="shared" si="6"/>
        <v>Junio_V1</v>
      </c>
      <c r="V24" s="32">
        <f>+VLOOKUP($A$1,'Reporte Consolidado'!$A$5:$EH$226,MATCH(U24,consolidadofila,0),0)</f>
        <v>0.97</v>
      </c>
      <c r="X24" s="94" t="str">
        <f t="shared" si="7"/>
        <v>Junio_AvanceCuanti</v>
      </c>
      <c r="Y24" s="32">
        <f t="shared" si="8"/>
        <v>0.98979591836734693</v>
      </c>
      <c r="Z24" s="32"/>
      <c r="AA24" s="32">
        <f t="shared" si="9"/>
        <v>0.98979591836734693</v>
      </c>
      <c r="AC24" s="94" t="str">
        <f t="shared" si="10"/>
        <v>Meta_Junio</v>
      </c>
      <c r="AD24" s="32">
        <f t="shared" si="11"/>
        <v>0.98</v>
      </c>
      <c r="AF24" s="94" t="str">
        <f t="shared" si="16"/>
        <v>Junio_V2</v>
      </c>
      <c r="AG24" s="32">
        <f t="shared" si="12"/>
        <v>0.98</v>
      </c>
      <c r="AI24" s="94" t="str">
        <f t="shared" si="17"/>
        <v>Junio_%Cumplimiento</v>
      </c>
      <c r="AJ24" s="94">
        <f t="shared" si="13"/>
        <v>1.0134666111342494</v>
      </c>
    </row>
    <row r="25" spans="1:36" ht="15" customHeight="1" x14ac:dyDescent="0.25">
      <c r="A25" s="76">
        <v>43674</v>
      </c>
      <c r="B25" s="14" t="s">
        <v>74</v>
      </c>
      <c r="C25" s="33">
        <f t="shared" si="14"/>
        <v>0.98</v>
      </c>
      <c r="D25" s="33">
        <f t="shared" si="0"/>
        <v>0.97</v>
      </c>
      <c r="E25" s="33">
        <f t="shared" si="1"/>
        <v>0.98</v>
      </c>
      <c r="F25" s="52">
        <f t="shared" ca="1" si="2"/>
        <v>0.98979591836734693</v>
      </c>
      <c r="G25" s="15">
        <f t="shared" ca="1" si="3"/>
        <v>1.0129707859820309</v>
      </c>
      <c r="H25" s="16">
        <f t="shared" ca="1" si="15"/>
        <v>0.98</v>
      </c>
      <c r="I25" s="175"/>
      <c r="J25" s="165"/>
      <c r="K25" s="165"/>
      <c r="L25" s="165"/>
      <c r="M25" s="176"/>
      <c r="N25" s="76">
        <v>43674</v>
      </c>
      <c r="O25" s="4"/>
      <c r="P25" s="14" t="s">
        <v>74</v>
      </c>
      <c r="Q25" s="94">
        <v>8</v>
      </c>
      <c r="R25" s="94" t="str">
        <f t="shared" si="4"/>
        <v>Meta_Julio</v>
      </c>
      <c r="S25" s="32">
        <f t="shared" si="5"/>
        <v>0.98</v>
      </c>
      <c r="U25" s="94" t="str">
        <f t="shared" si="6"/>
        <v>Julio_V1</v>
      </c>
      <c r="V25" s="32">
        <f>+VLOOKUP($A$1,'Reporte Consolidado'!$A$5:$EH$226,MATCH(U25,consolidadofila,0),0)</f>
        <v>0.97</v>
      </c>
      <c r="X25" s="94" t="str">
        <f t="shared" si="7"/>
        <v>Julio_AvanceCuanti</v>
      </c>
      <c r="Y25" s="32">
        <f t="shared" si="8"/>
        <v>0.98979591836734693</v>
      </c>
      <c r="Z25" s="32"/>
      <c r="AA25" s="32">
        <f t="shared" si="9"/>
        <v>0.98979591836734693</v>
      </c>
      <c r="AC25" s="94" t="str">
        <f t="shared" si="10"/>
        <v>Meta_Julio</v>
      </c>
      <c r="AD25" s="32">
        <f t="shared" si="11"/>
        <v>0.98</v>
      </c>
      <c r="AF25" s="94" t="str">
        <f t="shared" si="16"/>
        <v>Julio_V2</v>
      </c>
      <c r="AG25" s="32">
        <f t="shared" si="12"/>
        <v>0.98</v>
      </c>
      <c r="AI25" s="94" t="str">
        <f t="shared" si="17"/>
        <v>Julio_%Cumplimiento</v>
      </c>
      <c r="AJ25" s="94">
        <f t="shared" si="13"/>
        <v>1.0129707859820309</v>
      </c>
    </row>
    <row r="26" spans="1:36" ht="15" customHeight="1" x14ac:dyDescent="0.25">
      <c r="A26" s="77">
        <v>43705</v>
      </c>
      <c r="B26" s="14" t="s">
        <v>76</v>
      </c>
      <c r="C26" s="33">
        <f t="shared" si="14"/>
        <v>0.98</v>
      </c>
      <c r="D26" s="33">
        <f t="shared" si="0"/>
        <v>0.97</v>
      </c>
      <c r="E26" s="33">
        <f t="shared" si="1"/>
        <v>0.98</v>
      </c>
      <c r="F26" s="52">
        <f t="shared" ca="1" si="2"/>
        <v>0.98979591836734693</v>
      </c>
      <c r="G26" s="15">
        <f t="shared" ca="1" si="3"/>
        <v>1.0125989171178671</v>
      </c>
      <c r="H26" s="16">
        <f t="shared" ca="1" si="15"/>
        <v>0.98</v>
      </c>
      <c r="I26" s="175"/>
      <c r="J26" s="165"/>
      <c r="K26" s="165"/>
      <c r="L26" s="165"/>
      <c r="M26" s="176"/>
      <c r="N26" s="77">
        <v>43705</v>
      </c>
      <c r="O26" s="4"/>
      <c r="P26" s="14" t="s">
        <v>76</v>
      </c>
      <c r="Q26" s="94">
        <v>9</v>
      </c>
      <c r="R26" s="94" t="str">
        <f t="shared" si="4"/>
        <v>Meta_Agosto</v>
      </c>
      <c r="S26" s="32">
        <f t="shared" si="5"/>
        <v>0.98</v>
      </c>
      <c r="U26" s="94" t="str">
        <f t="shared" si="6"/>
        <v>Agosto_V1</v>
      </c>
      <c r="V26" s="32">
        <f>+VLOOKUP($A$1,'Reporte Consolidado'!$A$5:$EH$226,MATCH(U26,consolidadofila,0),0)</f>
        <v>0.97</v>
      </c>
      <c r="X26" s="94" t="str">
        <f t="shared" si="7"/>
        <v>Agosto_AvanceCuanti</v>
      </c>
      <c r="Y26" s="32">
        <f t="shared" si="8"/>
        <v>0.98979591836734693</v>
      </c>
      <c r="Z26" s="32"/>
      <c r="AA26" s="32">
        <f t="shared" si="9"/>
        <v>0.98979591836734693</v>
      </c>
      <c r="AC26" s="94" t="str">
        <f t="shared" si="10"/>
        <v>Meta_Agosto</v>
      </c>
      <c r="AD26" s="32">
        <f t="shared" si="11"/>
        <v>0.98</v>
      </c>
      <c r="AF26" s="94" t="str">
        <f t="shared" si="16"/>
        <v>Agosto_V2</v>
      </c>
      <c r="AG26" s="32">
        <f t="shared" si="12"/>
        <v>0.98</v>
      </c>
      <c r="AI26" s="94" t="str">
        <f t="shared" si="17"/>
        <v>Agosto_%Cumplimiento</v>
      </c>
      <c r="AJ26" s="94">
        <f t="shared" si="13"/>
        <v>1.0125989171178671</v>
      </c>
    </row>
    <row r="27" spans="1:36" ht="15" customHeight="1" x14ac:dyDescent="0.25">
      <c r="A27" s="76">
        <v>43736</v>
      </c>
      <c r="B27" s="14" t="s">
        <v>78</v>
      </c>
      <c r="C27" s="33">
        <f t="shared" si="14"/>
        <v>0.98</v>
      </c>
      <c r="D27" s="33">
        <f t="shared" si="0"/>
        <v>0.98</v>
      </c>
      <c r="E27" s="33">
        <f t="shared" si="1"/>
        <v>0.98</v>
      </c>
      <c r="F27" s="52">
        <f t="shared" ca="1" si="2"/>
        <v>1</v>
      </c>
      <c r="G27" s="15">
        <f t="shared" ca="1" si="3"/>
        <v>1.0134666111342494</v>
      </c>
      <c r="H27" s="16">
        <f t="shared" ca="1" si="15"/>
        <v>0.98</v>
      </c>
      <c r="I27" s="175"/>
      <c r="J27" s="165"/>
      <c r="K27" s="165"/>
      <c r="L27" s="165"/>
      <c r="M27" s="176"/>
      <c r="N27" s="76">
        <v>43736</v>
      </c>
      <c r="O27" s="4"/>
      <c r="P27" s="14" t="s">
        <v>78</v>
      </c>
      <c r="Q27" s="94">
        <v>10</v>
      </c>
      <c r="R27" s="94" t="str">
        <f t="shared" si="4"/>
        <v>Meta_Septiembre</v>
      </c>
      <c r="S27" s="32">
        <f t="shared" si="5"/>
        <v>0.98</v>
      </c>
      <c r="U27" s="94" t="str">
        <f t="shared" si="6"/>
        <v>Septiembre_V1</v>
      </c>
      <c r="V27" s="32">
        <f>+VLOOKUP($A$1,'Reporte Consolidado'!$A$5:$EH$226,MATCH(U27,consolidadofila,0),0)</f>
        <v>0.98</v>
      </c>
      <c r="X27" s="94" t="str">
        <f t="shared" si="7"/>
        <v>Septiembre_AvanceCuanti</v>
      </c>
      <c r="Y27" s="32">
        <f t="shared" si="8"/>
        <v>1</v>
      </c>
      <c r="Z27" s="32"/>
      <c r="AA27" s="32">
        <f t="shared" si="9"/>
        <v>1</v>
      </c>
      <c r="AC27" s="94" t="str">
        <f t="shared" si="10"/>
        <v>Meta_Septiembre</v>
      </c>
      <c r="AD27" s="32">
        <f t="shared" si="11"/>
        <v>0.98</v>
      </c>
      <c r="AF27" s="94" t="str">
        <f t="shared" si="16"/>
        <v>Septiembre_V2</v>
      </c>
      <c r="AG27" s="32">
        <f t="shared" si="12"/>
        <v>0.98</v>
      </c>
      <c r="AI27" s="94" t="str">
        <f t="shared" si="17"/>
        <v>Septiembre_%Cumplimiento</v>
      </c>
      <c r="AJ27" s="94">
        <f t="shared" si="13"/>
        <v>1.0134666111342494</v>
      </c>
    </row>
    <row r="28" spans="1:36" ht="15" customHeight="1" x14ac:dyDescent="0.25">
      <c r="A28" s="77">
        <v>43766</v>
      </c>
      <c r="B28" s="14" t="s">
        <v>80</v>
      </c>
      <c r="C28" s="33">
        <f t="shared" si="14"/>
        <v>0.98</v>
      </c>
      <c r="D28" s="33">
        <f t="shared" si="0"/>
        <v>0.99</v>
      </c>
      <c r="E28" s="33">
        <f t="shared" si="1"/>
        <v>0.98</v>
      </c>
      <c r="F28" s="52">
        <f t="shared" ca="1" si="2"/>
        <v>1.010204081632653</v>
      </c>
      <c r="G28" s="15">
        <f t="shared" ca="1" si="3"/>
        <v>1.0152019991670134</v>
      </c>
      <c r="H28" s="16">
        <f t="shared" ca="1" si="15"/>
        <v>0.98</v>
      </c>
      <c r="I28" s="175"/>
      <c r="J28" s="165"/>
      <c r="K28" s="165"/>
      <c r="L28" s="165"/>
      <c r="M28" s="176"/>
      <c r="N28" s="77">
        <v>43766</v>
      </c>
      <c r="O28" s="4"/>
      <c r="P28" s="14" t="s">
        <v>80</v>
      </c>
      <c r="Q28" s="94">
        <v>11</v>
      </c>
      <c r="R28" s="94" t="str">
        <f t="shared" si="4"/>
        <v>Meta_Octubre</v>
      </c>
      <c r="S28" s="32">
        <f t="shared" si="5"/>
        <v>0.98</v>
      </c>
      <c r="U28" s="94" t="str">
        <f t="shared" si="6"/>
        <v>Octubre_V1</v>
      </c>
      <c r="V28" s="32">
        <f>+VLOOKUP($A$1,'Reporte Consolidado'!$A$5:$EH$226,MATCH(U28,consolidadofila,0),0)</f>
        <v>0.99</v>
      </c>
      <c r="X28" s="94" t="str">
        <f t="shared" si="7"/>
        <v>Octubre_AvanceCuanti</v>
      </c>
      <c r="Y28" s="32">
        <f t="shared" si="8"/>
        <v>1.010204081632653</v>
      </c>
      <c r="Z28" s="32"/>
      <c r="AA28" s="32">
        <f t="shared" si="9"/>
        <v>1.010204081632653</v>
      </c>
      <c r="AC28" s="94" t="str">
        <f t="shared" si="10"/>
        <v>Meta_Octubre</v>
      </c>
      <c r="AD28" s="32">
        <f t="shared" si="11"/>
        <v>0.98</v>
      </c>
      <c r="AF28" s="94" t="str">
        <f t="shared" si="16"/>
        <v>Octubre_V2</v>
      </c>
      <c r="AG28" s="32">
        <f t="shared" si="12"/>
        <v>0.98</v>
      </c>
      <c r="AI28" s="94" t="str">
        <f t="shared" si="17"/>
        <v>Octubre_%Cumplimiento</v>
      </c>
      <c r="AJ28" s="94">
        <f t="shared" si="13"/>
        <v>1.0152019991670134</v>
      </c>
    </row>
    <row r="29" spans="1:36" ht="15" customHeight="1" x14ac:dyDescent="0.25">
      <c r="A29" s="76">
        <v>43797</v>
      </c>
      <c r="B29" s="14" t="s">
        <v>81</v>
      </c>
      <c r="C29" s="33">
        <f t="shared" si="14"/>
        <v>0.98</v>
      </c>
      <c r="D29" s="33">
        <f t="shared" si="0"/>
        <v>0.98</v>
      </c>
      <c r="E29" s="33">
        <f t="shared" si="1"/>
        <v>0.98</v>
      </c>
      <c r="F29" s="52">
        <f t="shared" ca="1" si="2"/>
        <v>1</v>
      </c>
      <c r="G29" s="15">
        <f t="shared" ca="1" si="3"/>
        <v>1.0156752868123127</v>
      </c>
      <c r="H29" s="16">
        <f t="shared" ca="1" si="15"/>
        <v>0.98</v>
      </c>
      <c r="I29" s="175"/>
      <c r="J29" s="165"/>
      <c r="K29" s="165"/>
      <c r="L29" s="165"/>
      <c r="M29" s="176"/>
      <c r="N29" s="76">
        <v>43797</v>
      </c>
      <c r="O29" s="4"/>
      <c r="P29" s="14" t="s">
        <v>81</v>
      </c>
      <c r="Q29" s="94">
        <v>12</v>
      </c>
      <c r="R29" s="94" t="str">
        <f t="shared" si="4"/>
        <v>Meta_Noviembre</v>
      </c>
      <c r="S29" s="32">
        <f t="shared" si="5"/>
        <v>0.98</v>
      </c>
      <c r="U29" s="94" t="str">
        <f t="shared" si="6"/>
        <v>Noviembre_V1</v>
      </c>
      <c r="V29" s="32">
        <f>+VLOOKUP($A$1,'Reporte Consolidado'!$A$5:$EH$226,MATCH(U29,consolidadofila,0),0)</f>
        <v>0.98</v>
      </c>
      <c r="X29" s="94" t="str">
        <f t="shared" si="7"/>
        <v>Noviembre_AvanceCuanti</v>
      </c>
      <c r="Y29" s="32">
        <f t="shared" si="8"/>
        <v>1</v>
      </c>
      <c r="Z29" s="32"/>
      <c r="AA29" s="32">
        <f t="shared" si="9"/>
        <v>1</v>
      </c>
      <c r="AC29" s="94" t="str">
        <f t="shared" si="10"/>
        <v>Meta_Noviembre</v>
      </c>
      <c r="AD29" s="32">
        <f t="shared" si="11"/>
        <v>0.98</v>
      </c>
      <c r="AF29" s="94" t="str">
        <f t="shared" si="16"/>
        <v>Noviembre_V2</v>
      </c>
      <c r="AG29" s="32">
        <f t="shared" si="12"/>
        <v>0.98</v>
      </c>
      <c r="AI29" s="94" t="str">
        <f t="shared" si="17"/>
        <v>Noviembre_%Cumplimiento</v>
      </c>
      <c r="AJ29" s="94">
        <f t="shared" si="13"/>
        <v>1.0156752868123127</v>
      </c>
    </row>
    <row r="30" spans="1:36" ht="15" customHeight="1" x14ac:dyDescent="0.25">
      <c r="A30" s="77">
        <v>43811</v>
      </c>
      <c r="B30" s="14" t="s">
        <v>82</v>
      </c>
      <c r="C30" s="33">
        <f t="shared" si="14"/>
        <v>0.98</v>
      </c>
      <c r="D30" s="33">
        <f t="shared" si="0"/>
        <v>0.97</v>
      </c>
      <c r="E30" s="33">
        <f t="shared" si="1"/>
        <v>0.98</v>
      </c>
      <c r="F30" s="52">
        <f t="shared" ca="1" si="2"/>
        <v>0.98979591836734693</v>
      </c>
      <c r="G30" s="15">
        <f t="shared" ca="1" si="3"/>
        <v>1.0152019991670134</v>
      </c>
      <c r="H30" s="16">
        <f t="shared" ca="1" si="15"/>
        <v>0.98</v>
      </c>
      <c r="I30" s="175"/>
      <c r="J30" s="165"/>
      <c r="K30" s="165"/>
      <c r="L30" s="165"/>
      <c r="M30" s="176"/>
      <c r="N30" s="77">
        <v>43811</v>
      </c>
      <c r="O30" s="4"/>
      <c r="P30" s="14" t="s">
        <v>82</v>
      </c>
      <c r="Q30" s="94">
        <v>13</v>
      </c>
      <c r="R30" s="94" t="str">
        <f t="shared" si="4"/>
        <v>Meta_Diciembre</v>
      </c>
      <c r="S30" s="32">
        <f t="shared" si="5"/>
        <v>0.98</v>
      </c>
      <c r="U30" s="94" t="str">
        <f t="shared" si="6"/>
        <v>Diciembre_V1</v>
      </c>
      <c r="V30" s="32">
        <f>+VLOOKUP($A$1,'Reporte Consolidado'!$A$5:$EH$226,MATCH(U30,consolidadofila,0),0)</f>
        <v>0.97</v>
      </c>
      <c r="X30" s="94" t="str">
        <f t="shared" si="7"/>
        <v>Diciembre_AvanceCuanti</v>
      </c>
      <c r="Y30" s="32">
        <f t="shared" si="8"/>
        <v>0.98979591836734693</v>
      </c>
      <c r="Z30" s="32"/>
      <c r="AA30" s="32">
        <f t="shared" si="9"/>
        <v>0.98979591836734693</v>
      </c>
      <c r="AC30" s="94" t="str">
        <f t="shared" si="10"/>
        <v>Meta_Diciembre</v>
      </c>
      <c r="AD30" s="32">
        <f t="shared" si="11"/>
        <v>0.98</v>
      </c>
      <c r="AF30" s="94" t="str">
        <f t="shared" si="16"/>
        <v>Diciembre_V2</v>
      </c>
      <c r="AG30" s="32">
        <f t="shared" si="12"/>
        <v>0.98</v>
      </c>
      <c r="AI30" s="94" t="str">
        <f t="shared" si="17"/>
        <v>Diciembre_%Cumplimiento</v>
      </c>
      <c r="AJ30" s="94">
        <f t="shared" si="13"/>
        <v>1.0152019991670134</v>
      </c>
    </row>
    <row r="31" spans="1:36" ht="15" customHeight="1" thickBot="1" x14ac:dyDescent="0.3">
      <c r="A31" s="76">
        <v>43858</v>
      </c>
      <c r="B31" s="103" t="s">
        <v>2117</v>
      </c>
      <c r="C31" s="34">
        <f>+IF($K$56="Constante",AVERAGEIF($C$19:$C$30,"&lt;&gt;0"),IF($K56="Creciente",C30,IF(SUM(C19:C30)=0,"",SUM(C19:C30))))</f>
        <v>0.98000000000000032</v>
      </c>
      <c r="D31" s="35">
        <f>+IF(AND($K$56="Constante",SUM(AG19:AG30)=0),AVERAGEIF(D19:D30,"&lt;&gt;0"),IF($K56="Creciente",D30,IF(SUM(D19:D30)=0,"",SUM(D19:D30))))</f>
        <v>11.7</v>
      </c>
      <c r="E31" s="34">
        <f>+IF(AND($K$56="Constante",SUM(AG19:AG30)=0),AVERAGEIF($C$19:$C$30,"&lt;&gt;0"),IF($K56="Creciente",E30,IF(SUM(E19:E30)=0,"",SUM(E19:E30))))</f>
        <v>11.760000000000003</v>
      </c>
      <c r="F31" s="53">
        <f ca="1">+IFERROR(IF(OR($K$56="Constante",$K56="Creciente"),AVERAGE($F$19:$F$30),IF(SUM(F19:F30)=0,"",SUM(F19:F30))),"")</f>
        <v>0.99489795918367341</v>
      </c>
      <c r="G31" s="96">
        <f ca="1">+G30</f>
        <v>1.0152019991670134</v>
      </c>
      <c r="H31" s="16">
        <f ca="1">+IF(OR(K56="Constante",K56="Creciente"),AVERAGEIF(H19:H30,"&lt;&gt;0"),SUM(H19:H30))</f>
        <v>0.98000000000000032</v>
      </c>
      <c r="I31" s="177"/>
      <c r="J31" s="178"/>
      <c r="K31" s="178"/>
      <c r="L31" s="178"/>
      <c r="M31" s="179"/>
      <c r="N31" s="76">
        <v>43858</v>
      </c>
      <c r="O31" s="4"/>
      <c r="P31" s="104"/>
      <c r="R31" s="94" t="s">
        <v>2136</v>
      </c>
      <c r="S31" s="32">
        <f>+C31</f>
        <v>0.98000000000000032</v>
      </c>
    </row>
    <row r="32" spans="1:36" ht="15" customHeight="1" thickBot="1" x14ac:dyDescent="0.3">
      <c r="A32" s="104"/>
      <c r="B32" s="105"/>
      <c r="C32" s="106"/>
      <c r="D32" s="106"/>
      <c r="E32" s="106"/>
      <c r="F32" s="106"/>
      <c r="G32" s="106"/>
      <c r="H32" s="106"/>
      <c r="I32" s="106"/>
      <c r="J32" s="106"/>
      <c r="K32" s="106"/>
      <c r="L32" s="106"/>
      <c r="M32" s="107"/>
      <c r="N32" s="104"/>
      <c r="O32" s="4"/>
      <c r="P32" s="104"/>
    </row>
    <row r="33" spans="1:33" ht="15.75" thickBot="1" x14ac:dyDescent="0.3">
      <c r="A33" s="17">
        <v>134</v>
      </c>
      <c r="B33" s="18"/>
      <c r="C33" s="18"/>
      <c r="D33" s="18"/>
      <c r="E33" s="18"/>
      <c r="F33" s="18"/>
      <c r="G33" s="18"/>
      <c r="H33" s="18"/>
      <c r="I33" s="18"/>
      <c r="J33" s="18"/>
      <c r="K33" s="18"/>
      <c r="L33" s="18"/>
      <c r="M33" s="18"/>
      <c r="N33" s="17">
        <v>134</v>
      </c>
      <c r="O33" s="18"/>
      <c r="P33" s="18"/>
    </row>
    <row r="34" spans="1:33" ht="15" customHeight="1" x14ac:dyDescent="0.25">
      <c r="A34" s="104"/>
      <c r="B34" s="180" t="s">
        <v>2137</v>
      </c>
      <c r="C34" s="181"/>
      <c r="D34" s="181"/>
      <c r="E34" s="181"/>
      <c r="F34" s="181"/>
      <c r="G34" s="181"/>
      <c r="H34" s="181"/>
      <c r="I34" s="181"/>
      <c r="J34" s="181"/>
      <c r="K34" s="181"/>
      <c r="L34" s="181"/>
      <c r="M34" s="182"/>
      <c r="N34" s="104"/>
      <c r="O34" s="5"/>
      <c r="P34" s="104"/>
      <c r="AG34" s="94">
        <f>0.54/0.85</f>
        <v>0.6352941176470589</v>
      </c>
    </row>
    <row r="35" spans="1:33" ht="45.2" customHeight="1" x14ac:dyDescent="0.25">
      <c r="A35" s="104"/>
      <c r="B35" s="19"/>
      <c r="C35" s="162" t="s">
        <v>2138</v>
      </c>
      <c r="D35" s="163"/>
      <c r="E35" s="163"/>
      <c r="F35" s="163"/>
      <c r="G35" s="163" t="s">
        <v>2139</v>
      </c>
      <c r="H35" s="163"/>
      <c r="I35" s="163"/>
      <c r="J35" s="163"/>
      <c r="K35" s="163" t="s">
        <v>2140</v>
      </c>
      <c r="L35" s="163"/>
      <c r="M35" s="164"/>
      <c r="N35" s="104"/>
      <c r="O35" s="6"/>
      <c r="P35" s="104"/>
    </row>
    <row r="36" spans="1:33" ht="93" customHeight="1" x14ac:dyDescent="0.25">
      <c r="A36" s="104"/>
      <c r="B36" s="87" t="s">
        <v>30</v>
      </c>
      <c r="C36" s="151" t="str">
        <f t="shared" ref="C36:C47" si="18">+IF(VLOOKUP($A$1,BD,MATCH($B36&amp;"_I1",bdfila,0),0)=0,"",VLOOKUP($A$1,BD,MATCH($B36&amp;"_I1",bdfila,0),0))</f>
        <v>El grado de Satisfacción de Atención a los ciudadanos fue del 99%. 
En el mes de enero se atendió en Sala de Investigadores a 240 personas.
Para enero se realizó encuesta de satisfacción a 41 personas atentidas en Sala de Investigadores.
El día 23 de enero del 2019, la Subdirección de Gestión Documental de la Personería de Bogotá envía comunicación de felicitación por el buen servicio y oportunidad prestada en Sala de Investigadores.</v>
      </c>
      <c r="D36" s="152"/>
      <c r="E36" s="152"/>
      <c r="F36" s="153"/>
      <c r="G36" s="151" t="str">
        <f t="shared" ref="G36:G47" si="19">+IF(VLOOKUP($A$1,BD,MATCH($B36&amp;"_I2",bdfila,0),0)=0,"",VLOOKUP($A$1,BD,MATCH($B36&amp;"_I2",bdfila,0),0))</f>
        <v/>
      </c>
      <c r="H36" s="152"/>
      <c r="I36" s="152"/>
      <c r="J36" s="153"/>
      <c r="K36" s="151" t="str">
        <f t="shared" ref="K36:K47" si="20">+IF(VLOOKUP($A$1,BD,MATCH($B36&amp;"_I3",bdfila,0),0)=0,"",VLOOKUP($A$1,BD,MATCH($B36&amp;"_I3",bdfila,0),0))</f>
        <v>Permite reunir y conocer informacion que permita una adecuada toma de desiciones y aumentar el grado de satisfacción de servicio al ciudadano.</v>
      </c>
      <c r="L36" s="152"/>
      <c r="M36" s="154"/>
      <c r="N36" s="104"/>
      <c r="O36" s="6"/>
      <c r="P36" s="104"/>
    </row>
    <row r="37" spans="1:33" ht="112.5" customHeight="1" x14ac:dyDescent="0.25">
      <c r="A37" s="104"/>
      <c r="B37" s="87" t="s">
        <v>41</v>
      </c>
      <c r="C37" s="151" t="str">
        <f t="shared" si="18"/>
        <v>El grado de Satisfacción de Atención a los ciudadanos fue del 97%. 
En el mes de febrero se atendió en Sala de Investigadores a 384 personas.
Para febrero se aplicaron encuesta de satisfacción a 82 personas atendidas en Sala de Investigadores.</v>
      </c>
      <c r="D37" s="152"/>
      <c r="E37" s="152"/>
      <c r="F37" s="153"/>
      <c r="G37" s="151" t="str">
        <f t="shared" si="19"/>
        <v>No se logra la meta de 98% de satisfacción ciudadana debido a que los usuarios que respondieron la encuesta consideran que los equipos de cómputo están obsoletos para la búsqueda, lo que hace que la información de las bases de datos no pueda ser percibida de manera adecuada y útil a la ciudadanía.</v>
      </c>
      <c r="H37" s="152"/>
      <c r="I37" s="152"/>
      <c r="J37" s="153"/>
      <c r="K37" s="151" t="str">
        <f t="shared" si="20"/>
        <v>Permite hacer retroalimentaciones al interior del Archivo de Bogotá, con la finalidad de ofrecer con mayor calidad el servicio prestado en la Sala de Investigadores  y así aumentar el grado de satisfacción de servicio al ciudadano.</v>
      </c>
      <c r="L37" s="152"/>
      <c r="M37" s="154"/>
      <c r="N37" s="104"/>
      <c r="O37" s="6"/>
      <c r="P37" s="104"/>
    </row>
    <row r="38" spans="1:33" ht="106.5" customHeight="1" x14ac:dyDescent="0.25">
      <c r="A38" s="104"/>
      <c r="B38" s="87" t="s">
        <v>52</v>
      </c>
      <c r="C38" s="151" t="str">
        <f t="shared" si="18"/>
        <v>El grado de Satisfacción de Atención a los ciudadanos fue del 97%. 
En el mes de marzo se atendió en Sala de Investigadores a 432 personas.
Para marzo se realizó encuesta de satisfacción a 65 personas atendidas en Sala de Investigadores.</v>
      </c>
      <c r="D38" s="152"/>
      <c r="E38" s="152"/>
      <c r="F38" s="153"/>
      <c r="G38" s="151" t="str">
        <f t="shared" si="19"/>
        <v>Los usuarios siguen considerando excelente la atención del personal de la Sala de Investigadores, pero observan que los equipos de cómputo y las bases de datos no les satisfacen.</v>
      </c>
      <c r="H38" s="152"/>
      <c r="I38" s="152"/>
      <c r="J38" s="153"/>
      <c r="K38" s="151" t="str">
        <f t="shared" si="20"/>
        <v>Permite identificar las fortalezas que tiene el Archivo de Bogotá frente al servicio que se le ofrece a la ciudadanía en relación a la Sala de Investigadores y las mejoras que hay que realizar con la finalidad de dar un valor agregado al servicio.</v>
      </c>
      <c r="L38" s="152"/>
      <c r="M38" s="154"/>
      <c r="N38" s="104"/>
      <c r="O38" s="6"/>
      <c r="P38" s="104"/>
    </row>
    <row r="39" spans="1:33" ht="133.5" customHeight="1" x14ac:dyDescent="0.25">
      <c r="A39" s="104"/>
      <c r="B39" s="87" t="s">
        <v>60</v>
      </c>
      <c r="C39" s="151" t="str">
        <f t="shared" si="18"/>
        <v>El grado de Satisfacción de Atención a los ciudadanos fue del 97%. 
En el mes de abril se atendió en Sala de Investigadores a 367 personas.
Para abril se realizó encuesta de satisfacción a 41 personas atendidas en Sala de Investigadores.</v>
      </c>
      <c r="D39" s="152"/>
      <c r="E39" s="152"/>
      <c r="F39" s="153"/>
      <c r="G39" s="151" t="str">
        <f t="shared" si="19"/>
        <v xml:space="preserve">Los usuarios observan que  las bases de datos son muy lentas y los canales de comunicación no satisfacen sus necesidades dado que no tienen acceso a internet. </v>
      </c>
      <c r="H39" s="152"/>
      <c r="I39" s="152"/>
      <c r="J39" s="153"/>
      <c r="K39" s="151" t="str">
        <f t="shared" si="20"/>
        <v>24 de las 41 personas que respondieron la encuesta registraron en el espacio de comentarios y sugerencias sus felicitaciones y agradecimientos por el servicio, especialmente por la atención de las funcionarias.</v>
      </c>
      <c r="L39" s="152"/>
      <c r="M39" s="154"/>
      <c r="N39" s="104"/>
      <c r="O39" s="6"/>
      <c r="P39" s="104"/>
    </row>
    <row r="40" spans="1:33" ht="174.75" customHeight="1" x14ac:dyDescent="0.25">
      <c r="A40" s="104"/>
      <c r="B40" s="87" t="s">
        <v>68</v>
      </c>
      <c r="C40" s="151" t="str">
        <f t="shared" si="18"/>
        <v>El grado de Satisfacción de Atención a los ciudadanos fue del 97%. 
En el mes de mayo se atendió en sala de investigadores a 472 personas.
Para mayo se aplicó encuesta de satisfacción a 65 personas atendidas en Sala de Investigadores.</v>
      </c>
      <c r="D40" s="152"/>
      <c r="E40" s="152"/>
      <c r="F40" s="153"/>
      <c r="G40" s="151" t="str">
        <f t="shared" si="19"/>
        <v>Los usuarios observan que ni las bases de datos, ni los canales de comunicación satisfacen sus necesidades.</v>
      </c>
      <c r="H40" s="152"/>
      <c r="I40" s="152"/>
      <c r="J40" s="153"/>
      <c r="K40" s="151" t="str">
        <f t="shared" si="20"/>
        <v xml:space="preserve"> Por apoyo en la búsqueda de registros de defunción un ciudadano  exhaltó mediante carta de felicitación la gestión. 
Por otro lado, se presentó aumento de personas atendidas en Sala de Investigadores, debido a la Ley 12 de 2015, conocida como la Ley de los Sefardíes, la cual permite a los descendientes de la comunidad judía que fueron expulsados de España en 1492 obtener la nacionalidad sin ningún requisito adicional.</v>
      </c>
      <c r="L40" s="152"/>
      <c r="M40" s="154"/>
      <c r="N40" s="104"/>
      <c r="O40" s="6"/>
      <c r="P40" s="104"/>
    </row>
    <row r="41" spans="1:33" ht="153" customHeight="1" x14ac:dyDescent="0.25">
      <c r="A41" s="104"/>
      <c r="B41" s="87" t="s">
        <v>72</v>
      </c>
      <c r="C41" s="151" t="str">
        <f t="shared" si="18"/>
        <v>El grado de satisfacción de atención a los ciudadanos fue del 97%. 
En el mes de junio se atendió en Sala de Investigadores a 241 personas.
Para junio se aplicó encuestas de satisfacción a 33 personas atendidas en Sala de Investigadores.</v>
      </c>
      <c r="D41" s="152"/>
      <c r="E41" s="152"/>
      <c r="F41" s="153"/>
      <c r="G41" s="151" t="str">
        <f t="shared" si="19"/>
        <v>Entre las observaciones que más realizan los usuarios de la Sala de Investigadores se encuentran que ni las bases de datos, ni los canales de comunicación satisfacen sus necesidades; sin embargo ello no implica que el grado de satisfacción de los cuidadanos sea menor a satisfactorio.
Teniendo en cuenta esté análisis realizado a los resultados de la encuesta, se identificaron oportunidades de mejora a la ficha técnica, las cuales se revisarán en el mes de julio.</v>
      </c>
      <c r="H41" s="152"/>
      <c r="I41" s="152"/>
      <c r="J41" s="153"/>
      <c r="K41" s="151" t="str">
        <f t="shared" si="20"/>
        <v xml:space="preserve">12 de las 33 de las personas que respondieron la encuesta, consideraron excelente el servicio y manifestaron su agradecimiento y felicitaciones para las funcionarias que los atendieron. </v>
      </c>
      <c r="L41" s="152"/>
      <c r="M41" s="154"/>
      <c r="N41" s="104"/>
      <c r="O41" s="6"/>
      <c r="P41" s="104"/>
    </row>
    <row r="42" spans="1:33" ht="110.25" customHeight="1" x14ac:dyDescent="0.25">
      <c r="A42" s="104"/>
      <c r="B42" s="87" t="s">
        <v>74</v>
      </c>
      <c r="C42" s="151" t="str">
        <f t="shared" si="18"/>
        <v>El grado de Satisfacción de atención a los ciudadanos fue del 97%. 
En el mes de julio se atendió en Sala de Investigadores a 405 personas.
Para julio se aplicaron encuestas de satisfacción a 90 personas atendidas en Sala de Investigadores.
Gestión:
Se envió encuesta y ficha técnica actualizadas para validación y aprobación de la OAP, para así comenzar a aplicar a la ciudadanía.</v>
      </c>
      <c r="D42" s="152"/>
      <c r="E42" s="152"/>
      <c r="F42" s="153"/>
      <c r="G42" s="151" t="str">
        <f t="shared" si="19"/>
        <v>La pregunta relacionada con los aspectos logísticos y administrativos que contemplan los equipos de cómputo, bases de datos y herramientas de consulta obtuvieron una califcación aceptable pero que afecta la calificación y eso se deriva porque no hay unidad entre las bases de datos y los canales de comunicación no satisfacen sus necesidades.</v>
      </c>
      <c r="H42" s="152"/>
      <c r="I42" s="152"/>
      <c r="J42" s="153"/>
      <c r="K42" s="151" t="str">
        <f t="shared" si="20"/>
        <v>En el mes de julio, 12 de las 90 personas que respondieron la encuesta felicitaron y reconocieron la atención ofrecida por los  servidoras de la sala de investigadores.
En el marco del III Seminario Internacional de Archivos se presentaron 5 testimonios de usuarios e investigadores de la Sala de Investigadores, así como la lectura de un oficio remitido por una ciudadana donde felicita el buen servicio que se presta en la Sala.</v>
      </c>
      <c r="L42" s="152"/>
      <c r="M42" s="154"/>
      <c r="N42" s="104"/>
      <c r="O42" s="4"/>
      <c r="P42" s="104"/>
    </row>
    <row r="43" spans="1:33" ht="134.25" customHeight="1" x14ac:dyDescent="0.25">
      <c r="A43" s="104"/>
      <c r="B43" s="87" t="s">
        <v>76</v>
      </c>
      <c r="C43" s="151" t="str">
        <f t="shared" si="18"/>
        <v xml:space="preserve">El grado de Satisfacción de atención a los ciudadanos fue del 97%.                                                                                                                                                                                                         En el mes de agosto se atendió en Sala de Investigadores a 335 personas y se aplicaron 72 encuestas de satisfacción a personas atendidas en Sala de Investigadores.
Gestión:
Mediante memorando 3-2019-24811 del 22 de agosto, la Oficina Asesora de Planeación, dio respuesta indicando que la gestión frente a la actualización del formato 2215100-FT-596 "Encuesta de Satisfacción", se encuentra aprobada, por lo tanto ésta se empezará a aplicar a los visitantes de la Sala de Investigadoes a partir del mes de septiembre.
</v>
      </c>
      <c r="D43" s="152"/>
      <c r="E43" s="152"/>
      <c r="F43" s="153"/>
      <c r="G43" s="151" t="str">
        <f t="shared" si="19"/>
        <v>Sobre las encuestas realizadas se evidenció por parte de los encuestados una leve inconformidad respecto al estado y funcionamiento de algunos equipos de cómputo.</v>
      </c>
      <c r="H43" s="152"/>
      <c r="I43" s="152"/>
      <c r="J43" s="153"/>
      <c r="K43" s="151" t="str">
        <f t="shared" si="20"/>
        <v>La encuesta de satisfacción es una herramienta que permite identificar las oportunidades de mejora y fortalezas mediante las opiniones generadas por la ciudadanía, historiadores, investigadores, entre otros, lo anterior ayuda en la generacíon e implementación de estrategias dirigidas a mejorar la calidad del servicio que se presta.</v>
      </c>
      <c r="L43" s="152"/>
      <c r="M43" s="154"/>
      <c r="N43" s="104"/>
      <c r="O43" s="6"/>
      <c r="P43" s="104"/>
    </row>
    <row r="44" spans="1:33" ht="84" customHeight="1" x14ac:dyDescent="0.25">
      <c r="A44" s="104"/>
      <c r="B44" s="87" t="s">
        <v>78</v>
      </c>
      <c r="C44" s="151" t="str">
        <f t="shared" si="18"/>
        <v xml:space="preserve">El grado de Satisfacción de atención a los ciudadanos fue del 98%.                                                                                                                                                                                                         En el mes de septiembre se atendió en Sala de Investigadores a 372 personas y se aplicaron 60 encuestas de satisfacción en el formato actualizado 2215100-FT-596 "Encuesta de Satisfacción", aprobado el mes anterior por la Oficina Asesora de Planeación. </v>
      </c>
      <c r="D44" s="152"/>
      <c r="E44" s="152"/>
      <c r="F44" s="153"/>
      <c r="G44" s="151" t="str">
        <f t="shared" si="19"/>
        <v/>
      </c>
      <c r="H44" s="152"/>
      <c r="I44" s="152"/>
      <c r="J44" s="153"/>
      <c r="K44" s="151" t="str">
        <f t="shared" si="20"/>
        <v>Con la actualización del formato 2215100-FT-956, se logró identificar sugerencias realizadadas por los ciudadanos e investigadores, como el estado y manejo de los equipos de cómputo, permitiendo mejorar el servicio y aumentar el grado de satisfacción a 98% frente a  los servicios que  se ofrecen  a través de la sala de investigadores.</v>
      </c>
      <c r="L44" s="152"/>
      <c r="M44" s="154"/>
      <c r="N44" s="104"/>
      <c r="O44" s="6"/>
      <c r="P44" s="104"/>
    </row>
    <row r="45" spans="1:33" ht="200.25" customHeight="1" x14ac:dyDescent="0.25">
      <c r="A45" s="104"/>
      <c r="B45" s="87" t="s">
        <v>80</v>
      </c>
      <c r="C45" s="151" t="str">
        <f t="shared" si="18"/>
        <v>El grado de Satisfacción de atención a los ciudadanos para el mes de octubre fue del 99%. 
En el mes de octubre se atendió en Sala de Investigadores a 383 personas y se aplicaron 43 encuestas de satisfacción en el formato actualizado 2215100-FT-596 "Encuesta de Satisfacción".</v>
      </c>
      <c r="D45" s="152"/>
      <c r="E45" s="152"/>
      <c r="F45" s="153"/>
      <c r="G45" s="151" t="str">
        <f t="shared" si="19"/>
        <v/>
      </c>
      <c r="H45" s="152"/>
      <c r="I45" s="152"/>
      <c r="J45" s="153"/>
      <c r="K45" s="151" t="str">
        <f t="shared" si="20"/>
        <v>La implementación de la encuesta de satisfacción bajo el formato actualizado 2215100-FT-596, permite determinar de forma precisa las fortalezas y sugerencias expresadas por los ciudadanos frente a los servicios prestados por medio de la sala de investigadores. 
De acuerdo a los informes realizados mensualmente a raíz de los resultados de las encuestas, se ha determinado la siguiente información:
 *Las visitas de tres tipos de usuarios: investigadores, ocasionales y consulta de libros de inhumaciones. 
* Fondos más consultados son: Concejo de Bogotá, Empresa Distrital de Servicios Públicos (EDIS), Empresa de Acueducto y Secretaría Distrital de Salud.  
 *Colecciones más consultadas son las que corresponden a donaciones de arquitectos e ingenieros que realizaron importantes construcciones y obras civiles en la ciudad, se trata de documentos gráficos y cartográficos muy solicitados por los arquitectos estudiantes e historiadores, colección Esguerra, Sáenz y Samper es una de las más consultadas. 
*Colecciones fotográficas de Hernán Díaz, Sady González y Vicky Ospina.</v>
      </c>
      <c r="L45" s="152"/>
      <c r="M45" s="154"/>
      <c r="N45" s="104"/>
      <c r="O45" s="6"/>
      <c r="P45" s="104"/>
    </row>
    <row r="46" spans="1:33" ht="227.25" customHeight="1" x14ac:dyDescent="0.25">
      <c r="A46" s="104"/>
      <c r="B46" s="87" t="s">
        <v>81</v>
      </c>
      <c r="C46" s="151" t="str">
        <f t="shared" si="18"/>
        <v xml:space="preserve">El grado de satisfacción de atención a los ciudadanos para el mes de noviembre fue del 98%. 
En el mes de noviembre se atendió en Sala de Investigadores a 268 personas y se aplicaron 47 encuestas de satisfacción en el formato actualizado 2215100-FT-596 "Encuesta de Satisfacción".
</v>
      </c>
      <c r="D46" s="152"/>
      <c r="E46" s="152"/>
      <c r="F46" s="153"/>
      <c r="G46" s="151" t="str">
        <f t="shared" si="19"/>
        <v/>
      </c>
      <c r="H46" s="152"/>
      <c r="I46" s="152"/>
      <c r="J46" s="153"/>
      <c r="K46" s="151" t="str">
        <f t="shared" si="20"/>
        <v>El poder medir el grado de satisfacción de los ciudadanos que son atendidos en la sala de investigadores del Archivo de Bogotá, ayuda a determinar las oportunidades de mejora de tal manera que se puedan emprender las acciones respectivas y mejorar la calidad del servicio.</v>
      </c>
      <c r="L46" s="152"/>
      <c r="M46" s="154"/>
      <c r="N46" s="104"/>
      <c r="O46" s="6"/>
      <c r="P46" s="104"/>
    </row>
    <row r="47" spans="1:33" ht="240.75" customHeight="1" thickBot="1" x14ac:dyDescent="0.3">
      <c r="A47" s="104"/>
      <c r="B47" s="88" t="s">
        <v>82</v>
      </c>
      <c r="C47" s="151" t="str">
        <f t="shared" si="18"/>
        <v xml:space="preserve">El grado de satisfacción de atención a los ciudadanos para el mes de diciembre fue del 97%.                                                                                                                                                                                                                                                                  Se atendieron a 50 personas durante los días del 1 al 6 de diciembre en la Sala de Investigadores y se aplicaron 12 encuentas mediante el formato actualizado 2215100-FT-596 "Encuesta de Satisfacción".
</v>
      </c>
      <c r="D47" s="152"/>
      <c r="E47" s="152"/>
      <c r="F47" s="153"/>
      <c r="G47" s="151" t="str">
        <f t="shared" si="19"/>
        <v>Sobre las encuestas realizadas se evidenció una leve inconformidad respecto al estado y funcionamineto de algunos equipos de cómputo por parte de la ciudadanía.</v>
      </c>
      <c r="H47" s="152"/>
      <c r="I47" s="152"/>
      <c r="J47" s="153"/>
      <c r="K47" s="151" t="str">
        <f t="shared" si="20"/>
        <v xml:space="preserve">La implementación de la encuesta de satisfacción bajo el formato actualizado 2215100-FT-596, ha permitido determinar de forma precisa las inconformidades y sugerencias expresadas por los ciudadanos frente a los servicios prestados  por la Subdirección Técnica a travéz de la sala de Consulta. </v>
      </c>
      <c r="L47" s="152"/>
      <c r="M47" s="154"/>
      <c r="N47" s="104"/>
      <c r="O47" s="6"/>
      <c r="P47" s="104"/>
    </row>
    <row r="48" spans="1:33" ht="15.75" thickBot="1" x14ac:dyDescent="0.3">
      <c r="A48" s="104"/>
      <c r="B48" s="159"/>
      <c r="C48" s="160"/>
      <c r="D48" s="160"/>
      <c r="E48" s="160"/>
      <c r="F48" s="160"/>
      <c r="G48" s="160"/>
      <c r="H48" s="160"/>
      <c r="I48" s="160"/>
      <c r="J48" s="160"/>
      <c r="K48" s="160"/>
      <c r="L48" s="160"/>
      <c r="M48" s="161"/>
      <c r="N48" s="104"/>
      <c r="O48" s="4"/>
      <c r="P48" s="104"/>
    </row>
    <row r="49" spans="1:16" ht="15.75" x14ac:dyDescent="0.25">
      <c r="A49" s="104"/>
      <c r="B49" s="180" t="s">
        <v>2111</v>
      </c>
      <c r="C49" s="181"/>
      <c r="D49" s="181"/>
      <c r="E49" s="181"/>
      <c r="F49" s="181"/>
      <c r="G49" s="181"/>
      <c r="H49" s="181"/>
      <c r="I49" s="181"/>
      <c r="J49" s="181"/>
      <c r="K49" s="181"/>
      <c r="L49" s="181"/>
      <c r="M49" s="182"/>
      <c r="N49" s="104"/>
      <c r="O49" s="5"/>
      <c r="P49" s="104"/>
    </row>
    <row r="50" spans="1:16" ht="15" x14ac:dyDescent="0.25">
      <c r="A50" s="104"/>
      <c r="B50" s="159"/>
      <c r="C50" s="160"/>
      <c r="D50" s="160"/>
      <c r="E50" s="160"/>
      <c r="F50" s="160"/>
      <c r="G50" s="160"/>
      <c r="H50" s="160"/>
      <c r="I50" s="160"/>
      <c r="J50" s="160"/>
      <c r="K50" s="160"/>
      <c r="L50" s="160"/>
      <c r="M50" s="161"/>
      <c r="N50" s="104"/>
      <c r="O50" s="4"/>
      <c r="P50" s="104"/>
    </row>
    <row r="51" spans="1:16" ht="45.2" customHeight="1" x14ac:dyDescent="0.25">
      <c r="A51" s="104"/>
      <c r="B51" s="200" t="s">
        <v>2112</v>
      </c>
      <c r="C51" s="201"/>
      <c r="D51" s="202" t="str">
        <f>IFERROR(VLOOKUP($A$1,BD,5,0)," ")</f>
        <v>P5 -  CAPITAL ESTRATÉGICO - COMUNICACIONES</v>
      </c>
      <c r="E51" s="203"/>
      <c r="F51" s="99" t="s">
        <v>2113</v>
      </c>
      <c r="G51" s="202" t="str">
        <f>IFERROR(VLOOKUP($A$1,BD,6,0)," ")</f>
        <v>P5O2 Mejorar consistentemente la satisfacción de los servidores públicos y los ciudadanos frente a la información divulgada en materia de acciones, decisiones y resultados de la gestión del distrito capital.</v>
      </c>
      <c r="H51" s="204"/>
      <c r="I51" s="203"/>
      <c r="J51" s="99" t="s">
        <v>2114</v>
      </c>
      <c r="K51" s="205" t="str">
        <f>IFERROR(VLOOKUP($A$1,BD,7,0)," ")</f>
        <v>P5O2A6 Consolidar la imagen corporativa e institucional frente a la ciudadanía y frente a las demás entidades distritales.</v>
      </c>
      <c r="L51" s="205"/>
      <c r="M51" s="206"/>
      <c r="N51" s="104"/>
      <c r="O51" s="6"/>
      <c r="P51" s="104"/>
    </row>
    <row r="52" spans="1:16" ht="30" customHeight="1" thickBot="1" x14ac:dyDescent="0.3">
      <c r="A52" s="104"/>
      <c r="B52" s="194" t="s">
        <v>353</v>
      </c>
      <c r="C52" s="195"/>
      <c r="D52" s="196" t="str">
        <f>IFERROR(VLOOKUP($A$1,BD,MATCH(B52,bdfila,0),0)," ")</f>
        <v>Plan de Acción SGCGestión de la Función Archivística y del patrimonio documental del Distrito CapitalPAAC</v>
      </c>
      <c r="E52" s="196"/>
      <c r="F52" s="196"/>
      <c r="G52" s="196"/>
      <c r="H52" s="196"/>
      <c r="I52" s="196"/>
      <c r="J52" s="196"/>
      <c r="K52" s="196"/>
      <c r="L52" s="196"/>
      <c r="M52" s="197"/>
      <c r="N52" s="104"/>
      <c r="O52" s="7"/>
      <c r="P52" s="104"/>
    </row>
    <row r="53" spans="1:16" ht="15.75" thickBot="1" x14ac:dyDescent="0.3">
      <c r="A53" s="104"/>
      <c r="B53" s="165"/>
      <c r="C53" s="165"/>
      <c r="D53" s="165"/>
      <c r="E53" s="165"/>
      <c r="F53" s="165"/>
      <c r="G53" s="165"/>
      <c r="H53" s="165"/>
      <c r="I53" s="165"/>
      <c r="J53" s="165"/>
      <c r="K53" s="165"/>
      <c r="L53" s="165"/>
      <c r="M53" s="165"/>
      <c r="N53" s="104"/>
      <c r="O53" s="4"/>
      <c r="P53" s="104"/>
    </row>
    <row r="54" spans="1:16" ht="15" customHeight="1" x14ac:dyDescent="0.25">
      <c r="A54" s="104"/>
      <c r="B54" s="180" t="s">
        <v>2119</v>
      </c>
      <c r="C54" s="181"/>
      <c r="D54" s="181"/>
      <c r="E54" s="181"/>
      <c r="F54" s="181"/>
      <c r="G54" s="181"/>
      <c r="H54" s="181"/>
      <c r="I54" s="181"/>
      <c r="J54" s="181"/>
      <c r="K54" s="181"/>
      <c r="L54" s="181"/>
      <c r="M54" s="182"/>
      <c r="N54" s="104"/>
      <c r="O54" s="5"/>
      <c r="P54" s="104"/>
    </row>
    <row r="55" spans="1:16" ht="15" x14ac:dyDescent="0.25">
      <c r="A55" s="104"/>
      <c r="B55" s="159"/>
      <c r="C55" s="160"/>
      <c r="D55" s="160"/>
      <c r="E55" s="160"/>
      <c r="F55" s="160"/>
      <c r="G55" s="160"/>
      <c r="H55" s="160"/>
      <c r="I55" s="160"/>
      <c r="J55" s="160"/>
      <c r="K55" s="160"/>
      <c r="L55" s="160"/>
      <c r="M55" s="161"/>
      <c r="N55" s="104"/>
      <c r="O55" s="4"/>
      <c r="P55" s="104"/>
    </row>
    <row r="56" spans="1:16" ht="68.25" customHeight="1" x14ac:dyDescent="0.25">
      <c r="A56" s="104"/>
      <c r="B56" s="8" t="s">
        <v>354</v>
      </c>
      <c r="C56" s="146" t="str">
        <f>IFERROR(VLOOKUP($A$1,BD,MATCH(B56,bdfila,0),0)," ")</f>
        <v>Mejorar el índice de satisfacción de la ciudadanía frente a los servicios prestados por el Archivo de Bogotá</v>
      </c>
      <c r="D56" s="183"/>
      <c r="E56" s="183"/>
      <c r="F56" s="183"/>
      <c r="G56" s="183"/>
      <c r="H56" s="183"/>
      <c r="I56" s="183"/>
      <c r="J56" s="36" t="s">
        <v>358</v>
      </c>
      <c r="K56" s="184" t="str">
        <f>IFERROR(VLOOKUP($A$1,BD,MATCH(J56,bdfila,0),0)," ")</f>
        <v>Constante</v>
      </c>
      <c r="L56" s="184"/>
      <c r="M56" s="185"/>
      <c r="N56" s="104"/>
      <c r="O56" s="6"/>
      <c r="P56" s="104"/>
    </row>
    <row r="57" spans="1:16" ht="36.75" customHeight="1" x14ac:dyDescent="0.25">
      <c r="A57" s="104"/>
      <c r="B57" s="102" t="s">
        <v>308</v>
      </c>
      <c r="C57" s="98" t="str">
        <f>IFERROR(VLOOKUP($A$1,BD,MATCH(B57,bdfila,0),0)," ")</f>
        <v>Constante</v>
      </c>
      <c r="D57" s="99" t="s">
        <v>310</v>
      </c>
      <c r="E57" s="98" t="str">
        <f>IFERROR(VLOOKUP($A$1,BD,MATCH(D57,bdfila,0),0)," ")</f>
        <v>Eficiencia</v>
      </c>
      <c r="F57" s="99" t="s">
        <v>314</v>
      </c>
      <c r="G57" s="98">
        <f>IFERROR(VLOOKUP($A$1,BD,MATCH(F57,bdfila,0),0)," ")</f>
        <v>2016</v>
      </c>
      <c r="H57" s="186" t="s">
        <v>357</v>
      </c>
      <c r="I57" s="188" t="str">
        <f>IFERROR(VLOOKUP($A$1,BD,MATCH(H57,bdfila,0),0)," ")</f>
        <v>Informe mensual de medición de grado de satisfacción ciudadana</v>
      </c>
      <c r="J57" s="189"/>
      <c r="K57" s="186" t="s">
        <v>355</v>
      </c>
      <c r="L57" s="188" t="str">
        <f>IFERROR(VLOOKUP($A$1,BD,MATCH(K57,bdfila,0),0)," ")</f>
        <v>•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v>
      </c>
      <c r="M57" s="192"/>
      <c r="N57" s="104"/>
      <c r="O57" s="6"/>
      <c r="P57" s="104"/>
    </row>
    <row r="58" spans="1:16" ht="75" customHeight="1" thickBot="1" x14ac:dyDescent="0.3">
      <c r="A58" s="104"/>
      <c r="B58" s="103" t="s">
        <v>309</v>
      </c>
      <c r="C58" s="101" t="str">
        <f>IFERROR(VLOOKUP($A$1,BD,MATCH(B58,bdfila,0),0)," ")</f>
        <v>Porcentaje</v>
      </c>
      <c r="D58" s="100" t="s">
        <v>311</v>
      </c>
      <c r="E58" s="101" t="str">
        <f>IFERROR(VLOOKUP($A$1,BD,MATCH(D58,bdfila,0),0)," ")</f>
        <v>Resultado</v>
      </c>
      <c r="F58" s="100" t="s">
        <v>313</v>
      </c>
      <c r="G58" s="101">
        <f>IFERROR(VLOOKUP($A$1,BD,MATCH(F58,bdfila,0),0)," ")</f>
        <v>0</v>
      </c>
      <c r="H58" s="187"/>
      <c r="I58" s="190"/>
      <c r="J58" s="191"/>
      <c r="K58" s="187"/>
      <c r="L58" s="190"/>
      <c r="M58" s="193"/>
      <c r="N58" s="104"/>
      <c r="O58" s="6"/>
      <c r="P58" s="104"/>
    </row>
    <row r="59" spans="1:16" ht="22.5" customHeight="1" thickBot="1" x14ac:dyDescent="0.3">
      <c r="A59" s="18"/>
      <c r="B59" s="18"/>
      <c r="C59" s="18"/>
      <c r="D59" s="18"/>
      <c r="E59" s="20"/>
      <c r="F59" s="21"/>
      <c r="G59" s="21"/>
      <c r="H59" s="21"/>
      <c r="I59" s="21"/>
      <c r="J59" s="21"/>
      <c r="K59" s="21"/>
      <c r="L59" s="21"/>
      <c r="M59" s="21"/>
      <c r="N59" s="18"/>
      <c r="O59" s="20"/>
      <c r="P59" s="18"/>
    </row>
    <row r="60" spans="1:16" ht="30" customHeight="1" thickBot="1" x14ac:dyDescent="0.3">
      <c r="A60" s="18"/>
      <c r="B60" s="22" t="s">
        <v>2110</v>
      </c>
      <c r="C60" s="155" t="str">
        <f>IFERROR(VLOOKUP($A$1,BD,2,0)," ")</f>
        <v>Subdirección Técnica de Archivo</v>
      </c>
      <c r="D60" s="156"/>
      <c r="E60" s="157"/>
      <c r="F60" s="23" t="s">
        <v>2141</v>
      </c>
      <c r="G60" s="158" t="str">
        <f>IFERROR(VLOOKUP($A$1,BD,4,0)," ")</f>
        <v>Hernando Oswaldo Parada Arias</v>
      </c>
      <c r="H60" s="158"/>
      <c r="I60" s="158"/>
      <c r="J60" s="23" t="s">
        <v>2142</v>
      </c>
      <c r="K60" s="158" t="str">
        <f>IFERROR(VLOOKUP($A$1,BD,4,0)," ")</f>
        <v>Hernando Oswaldo Parada Arias</v>
      </c>
      <c r="L60" s="158"/>
      <c r="M60" s="158"/>
      <c r="N60" s="18"/>
      <c r="O60" s="18"/>
      <c r="P60" s="18"/>
    </row>
    <row r="61" spans="1:16" ht="30" customHeight="1" x14ac:dyDescent="0.25"/>
    <row r="62" spans="1:16" ht="22.5" hidden="1" customHeight="1" x14ac:dyDescent="0.25"/>
    <row r="63" spans="1:16" ht="15" hidden="1" customHeight="1" x14ac:dyDescent="0.25">
      <c r="B63" s="70"/>
      <c r="C63" s="70"/>
      <c r="D63" s="70"/>
      <c r="E63" s="70"/>
      <c r="F63" s="71"/>
      <c r="G63" s="71"/>
      <c r="H63" s="71"/>
      <c r="I63" s="71"/>
      <c r="J63" s="71"/>
      <c r="K63" s="71"/>
      <c r="L63" s="72"/>
    </row>
    <row r="64" spans="1:16" ht="15" hidden="1" customHeight="1" x14ac:dyDescent="0.25">
      <c r="B64" s="70"/>
      <c r="C64" s="70"/>
      <c r="D64" s="70"/>
      <c r="E64" s="70"/>
      <c r="F64" s="71"/>
      <c r="G64" s="71"/>
      <c r="H64" s="71"/>
      <c r="I64" s="71"/>
      <c r="J64" s="71"/>
      <c r="K64" s="71"/>
      <c r="L64" s="72"/>
    </row>
    <row r="65" spans="2:12" ht="15" hidden="1" customHeight="1" x14ac:dyDescent="0.25">
      <c r="B65" s="70"/>
      <c r="C65" s="70"/>
      <c r="D65" s="70"/>
      <c r="E65" s="70"/>
      <c r="F65" s="71"/>
      <c r="G65" s="71"/>
      <c r="H65" s="71"/>
      <c r="I65" s="71"/>
      <c r="J65" s="71"/>
      <c r="K65" s="71"/>
      <c r="L65" s="73"/>
    </row>
    <row r="66" spans="2:12" ht="15" hidden="1" customHeight="1" x14ac:dyDescent="0.25">
      <c r="B66" s="70"/>
      <c r="C66" s="70"/>
      <c r="D66" s="70"/>
      <c r="E66" s="70"/>
      <c r="F66" s="71"/>
      <c r="G66" s="71"/>
      <c r="H66" s="71"/>
      <c r="I66" s="71"/>
      <c r="J66" s="71"/>
      <c r="K66" s="71"/>
      <c r="L66" s="72"/>
    </row>
    <row r="67" spans="2:12" ht="33.950000000000003" hidden="1" customHeight="1" x14ac:dyDescent="0.25">
      <c r="B67" s="70"/>
      <c r="C67" s="70"/>
      <c r="D67" s="70"/>
      <c r="E67" s="70"/>
      <c r="F67" s="150"/>
      <c r="G67" s="150"/>
      <c r="H67" s="150"/>
      <c r="I67" s="150"/>
      <c r="J67" s="70"/>
      <c r="K67" s="70"/>
      <c r="L67" s="70"/>
    </row>
    <row r="68" spans="2:12" ht="15" hidden="1" customHeight="1" x14ac:dyDescent="0.25"/>
    <row r="69" spans="2:12" ht="15" hidden="1" customHeight="1" x14ac:dyDescent="0.25"/>
    <row r="70" spans="2:12" ht="15" hidden="1" customHeight="1" x14ac:dyDescent="0.25"/>
    <row r="71" spans="2:12" ht="15" hidden="1" customHeight="1" x14ac:dyDescent="0.25"/>
    <row r="72" spans="2:12" ht="15" hidden="1" customHeight="1" x14ac:dyDescent="0.25"/>
  </sheetData>
  <sheetProtection algorithmName="SHA-512" hashValue="lQmHMROCsnABeRqkAPxs06JXz1mN6hu/ZBDuw3JVOCVFAx1oHgVFPQh48eWJ+/sYSR6k2rTsBK+1nm40nwShww==" saltValue="+EYZPAvLwEW7wD49LqnRKg==" spinCount="100000" sheet="1" formatCells="0" formatColumns="0" formatRows="0"/>
  <protectedRanges>
    <protectedRange algorithmName="SHA-512" hashValue="aXv/hMPpf4uXWRYT23qfkGNoMClG7GT7qibjJ5emUwdZ/eoNbKz3AwBfgnAD0bqc7tAxZynVRCTL3od7bETUdA==" saltValue="wwWW6Kzs2GeEZMD3iM9Qng==" spinCount="100000" sqref="E11" name="ElegirIndicador"/>
    <protectedRange algorithmName="SHA-512" hashValue="V07MQK65Zgv0l4aswNy5EfCxCZGABjasdg6rBXGu8TE7W2ereI2gIV0q7uHABUSZXG+RKfrz7ydKslm9iCwmpg==" saltValue="ivHhFB6Md1/+crpfkNFukw==" spinCount="100000" sqref="L11" name="ElegirIndicador_1"/>
  </protectedRanges>
  <mergeCells count="83">
    <mergeCell ref="K51:M51"/>
    <mergeCell ref="B8:M8"/>
    <mergeCell ref="B9:M9"/>
    <mergeCell ref="C7:M7"/>
    <mergeCell ref="C13:E13"/>
    <mergeCell ref="G13:I13"/>
    <mergeCell ref="K13:M13"/>
    <mergeCell ref="B12:M12"/>
    <mergeCell ref="B49:M49"/>
    <mergeCell ref="B34:M34"/>
    <mergeCell ref="C56:I56"/>
    <mergeCell ref="K56:M56"/>
    <mergeCell ref="H57:H58"/>
    <mergeCell ref="I57:J58"/>
    <mergeCell ref="K57:K58"/>
    <mergeCell ref="L57:M58"/>
    <mergeCell ref="B52:C52"/>
    <mergeCell ref="D52:M52"/>
    <mergeCell ref="B53:M53"/>
    <mergeCell ref="B54:M54"/>
    <mergeCell ref="B55:M55"/>
    <mergeCell ref="B50:M50"/>
    <mergeCell ref="B51:C51"/>
    <mergeCell ref="D51:E51"/>
    <mergeCell ref="G51:I51"/>
    <mergeCell ref="B14:M14"/>
    <mergeCell ref="B15:M15"/>
    <mergeCell ref="B17:G17"/>
    <mergeCell ref="I17:M17"/>
    <mergeCell ref="I18:M31"/>
    <mergeCell ref="C35:F35"/>
    <mergeCell ref="G35:J35"/>
    <mergeCell ref="K35:M35"/>
    <mergeCell ref="C36:F36"/>
    <mergeCell ref="G36:J36"/>
    <mergeCell ref="K36:M36"/>
    <mergeCell ref="C37:F37"/>
    <mergeCell ref="G37:J37"/>
    <mergeCell ref="K37:M37"/>
    <mergeCell ref="C38:F38"/>
    <mergeCell ref="G38:J38"/>
    <mergeCell ref="K38:M38"/>
    <mergeCell ref="C39:F39"/>
    <mergeCell ref="G39:J39"/>
    <mergeCell ref="K39:M39"/>
    <mergeCell ref="C40:F40"/>
    <mergeCell ref="G40:J40"/>
    <mergeCell ref="K40:M40"/>
    <mergeCell ref="C41:F41"/>
    <mergeCell ref="G41:J41"/>
    <mergeCell ref="K41:M41"/>
    <mergeCell ref="C42:F42"/>
    <mergeCell ref="G42:J42"/>
    <mergeCell ref="K42:M42"/>
    <mergeCell ref="G46:J46"/>
    <mergeCell ref="K46:M46"/>
    <mergeCell ref="C43:F43"/>
    <mergeCell ref="G43:J43"/>
    <mergeCell ref="K43:M43"/>
    <mergeCell ref="C44:F44"/>
    <mergeCell ref="G44:J44"/>
    <mergeCell ref="K44:M44"/>
    <mergeCell ref="E11:G11"/>
    <mergeCell ref="H11:J11"/>
    <mergeCell ref="L10:M10"/>
    <mergeCell ref="L11:M11"/>
    <mergeCell ref="F67:I67"/>
    <mergeCell ref="C47:F47"/>
    <mergeCell ref="G47:J47"/>
    <mergeCell ref="K47:M47"/>
    <mergeCell ref="C60:E60"/>
    <mergeCell ref="G60:I60"/>
    <mergeCell ref="K60:M60"/>
    <mergeCell ref="B48:M48"/>
    <mergeCell ref="C45:F45"/>
    <mergeCell ref="G45:J45"/>
    <mergeCell ref="K45:M45"/>
    <mergeCell ref="C46:F46"/>
    <mergeCell ref="B3:L5"/>
    <mergeCell ref="B2:L2"/>
    <mergeCell ref="B6:L6"/>
    <mergeCell ref="B10:D10"/>
    <mergeCell ref="E10:J10"/>
  </mergeCells>
  <dataValidations count="2">
    <dataValidation type="list" allowBlank="1" showInputMessage="1" showErrorMessage="1" prompt="Seleccione la Dependencia_x000a_" sqref="E11 H11" xr:uid="{00000000-0002-0000-0100-000000000000}">
      <formula1>Dependencia</formula1>
    </dataValidation>
    <dataValidation type="list" allowBlank="1" showInputMessage="1" showErrorMessage="1" prompt="Seleccione el indicador" sqref="L11" xr:uid="{00000000-0002-0000-0100-000001000000}">
      <formula1>INDIRECT(VLOOKUP($E$11,responsables,5,0))</formula1>
    </dataValidation>
  </dataValidations>
  <printOptions horizontalCentered="1"/>
  <pageMargins left="0.23622047244094491" right="0.23622047244094491" top="0.15748031496062992" bottom="0.74803149606299213" header="0.31496062992125984" footer="0.31496062992125984"/>
  <pageSetup scale="41" orientation="portrait" r:id="rId1"/>
  <rowBreaks count="1" manualBreakCount="1">
    <brk id="39" max="1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'C:\Users\dadaza\Desktop\[Formato 4202000-FT-1006 Versión 2M.xlsx]BD Indicadores'!#REF!</xm:f>
          </x14:formula1>
          <xm:sqref>A33 N33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P75"/>
  <sheetViews>
    <sheetView showGridLines="0" showRowColHeaders="0" zoomScale="80" zoomScaleNormal="80" workbookViewId="0">
      <selection sqref="A1:P1"/>
    </sheetView>
  </sheetViews>
  <sheetFormatPr baseColWidth="10" defaultColWidth="0" defaultRowHeight="15" customHeight="1" zeroHeight="1" x14ac:dyDescent="0.25"/>
  <cols>
    <col min="1" max="1" width="5.7109375" style="95" customWidth="1"/>
    <col min="2" max="3" width="11.42578125" style="95" customWidth="1"/>
    <col min="4" max="4" width="14.28515625" style="95" customWidth="1"/>
    <col min="5" max="10" width="11.42578125" style="95" customWidth="1"/>
    <col min="11" max="11" width="14.28515625" style="95" customWidth="1"/>
    <col min="12" max="15" width="11.42578125" style="95" customWidth="1"/>
    <col min="16" max="16" width="5.7109375" style="95" customWidth="1"/>
    <col min="17" max="16384" width="11.42578125" style="95" hidden="1"/>
  </cols>
  <sheetData>
    <row r="1" spans="1:16" ht="30" customHeight="1" x14ac:dyDescent="0.25">
      <c r="A1" s="123"/>
      <c r="B1" s="123"/>
      <c r="C1" s="123"/>
      <c r="D1" s="123"/>
      <c r="E1" s="123"/>
      <c r="F1" s="123"/>
      <c r="G1" s="123"/>
      <c r="H1" s="123"/>
      <c r="I1" s="123"/>
      <c r="J1" s="123"/>
      <c r="K1" s="123"/>
      <c r="L1" s="123"/>
      <c r="M1" s="123"/>
      <c r="N1" s="123"/>
      <c r="O1" s="123"/>
      <c r="P1" s="123"/>
    </row>
    <row r="2" spans="1:16" ht="30" customHeight="1" x14ac:dyDescent="0.25">
      <c r="A2" s="123"/>
      <c r="B2" s="207" t="s">
        <v>6500</v>
      </c>
      <c r="C2" s="207"/>
      <c r="D2" s="207"/>
      <c r="E2" s="207"/>
      <c r="F2" s="207"/>
      <c r="G2" s="207"/>
      <c r="H2" s="207"/>
      <c r="I2" s="207"/>
      <c r="J2" s="207"/>
      <c r="K2" s="207"/>
      <c r="L2" s="207"/>
      <c r="M2" s="207"/>
      <c r="N2" s="207"/>
      <c r="O2" s="207"/>
      <c r="P2" s="123"/>
    </row>
    <row r="3" spans="1:16" ht="7.5" customHeight="1" thickBot="1" x14ac:dyDescent="0.3">
      <c r="A3" s="123"/>
      <c r="B3" s="109"/>
      <c r="C3" s="109"/>
      <c r="D3" s="109"/>
      <c r="E3" s="109"/>
      <c r="F3" s="109"/>
      <c r="G3" s="109"/>
      <c r="H3" s="109"/>
      <c r="I3" s="109"/>
      <c r="J3" s="109"/>
      <c r="K3" s="109"/>
      <c r="L3" s="109"/>
      <c r="M3" s="109"/>
      <c r="N3" s="109"/>
      <c r="O3" s="109"/>
      <c r="P3" s="123"/>
    </row>
    <row r="4" spans="1:16" ht="15" customHeight="1" x14ac:dyDescent="0.25">
      <c r="A4" s="123"/>
      <c r="B4" s="110"/>
      <c r="C4" s="111"/>
      <c r="D4" s="111"/>
      <c r="E4" s="208" t="s">
        <v>6501</v>
      </c>
      <c r="F4" s="209"/>
      <c r="G4" s="209"/>
      <c r="H4" s="210"/>
      <c r="I4" s="111"/>
      <c r="J4" s="111"/>
      <c r="K4" s="111"/>
      <c r="L4" s="209" t="s">
        <v>6502</v>
      </c>
      <c r="M4" s="209"/>
      <c r="N4" s="209"/>
      <c r="O4" s="210"/>
      <c r="P4" s="123"/>
    </row>
    <row r="5" spans="1:16" ht="15" customHeight="1" x14ac:dyDescent="0.25">
      <c r="A5" s="123"/>
      <c r="B5" s="112"/>
      <c r="C5" s="64"/>
      <c r="D5" s="64"/>
      <c r="E5" s="211"/>
      <c r="F5" s="212"/>
      <c r="G5" s="212"/>
      <c r="H5" s="213"/>
      <c r="I5" s="64"/>
      <c r="J5" s="64"/>
      <c r="K5" s="64"/>
      <c r="L5" s="212"/>
      <c r="M5" s="212"/>
      <c r="N5" s="212"/>
      <c r="O5" s="213"/>
      <c r="P5" s="123"/>
    </row>
    <row r="6" spans="1:16" ht="15" customHeight="1" x14ac:dyDescent="0.25">
      <c r="A6" s="123"/>
      <c r="B6" s="112"/>
      <c r="C6" s="64"/>
      <c r="D6" s="64"/>
      <c r="E6" s="211"/>
      <c r="F6" s="212"/>
      <c r="G6" s="212"/>
      <c r="H6" s="213"/>
      <c r="I6" s="64"/>
      <c r="J6" s="64"/>
      <c r="K6" s="64"/>
      <c r="L6" s="212"/>
      <c r="M6" s="212"/>
      <c r="N6" s="212"/>
      <c r="O6" s="213"/>
      <c r="P6" s="123"/>
    </row>
    <row r="7" spans="1:16" ht="15" customHeight="1" x14ac:dyDescent="0.25">
      <c r="A7" s="123"/>
      <c r="B7" s="112"/>
      <c r="C7" s="64"/>
      <c r="D7" s="64"/>
      <c r="E7" s="211"/>
      <c r="F7" s="212"/>
      <c r="G7" s="212"/>
      <c r="H7" s="213"/>
      <c r="I7" s="64"/>
      <c r="J7" s="64"/>
      <c r="K7" s="64"/>
      <c r="L7" s="212"/>
      <c r="M7" s="212"/>
      <c r="N7" s="212"/>
      <c r="O7" s="213"/>
      <c r="P7" s="123"/>
    </row>
    <row r="8" spans="1:16" ht="15" customHeight="1" x14ac:dyDescent="0.25">
      <c r="A8" s="123"/>
      <c r="B8" s="112"/>
      <c r="C8" s="64"/>
      <c r="D8" s="64"/>
      <c r="E8" s="211"/>
      <c r="F8" s="212"/>
      <c r="G8" s="212"/>
      <c r="H8" s="213"/>
      <c r="I8" s="64"/>
      <c r="J8" s="64"/>
      <c r="K8" s="64"/>
      <c r="L8" s="212"/>
      <c r="M8" s="212"/>
      <c r="N8" s="212"/>
      <c r="O8" s="213"/>
      <c r="P8" s="123"/>
    </row>
    <row r="9" spans="1:16" ht="15" customHeight="1" x14ac:dyDescent="0.25">
      <c r="A9" s="123"/>
      <c r="B9" s="112"/>
      <c r="C9" s="64"/>
      <c r="D9" s="64"/>
      <c r="E9" s="211"/>
      <c r="F9" s="212"/>
      <c r="G9" s="212"/>
      <c r="H9" s="213"/>
      <c r="I9" s="64"/>
      <c r="J9" s="64"/>
      <c r="K9" s="64"/>
      <c r="L9" s="212"/>
      <c r="M9" s="212"/>
      <c r="N9" s="212"/>
      <c r="O9" s="213"/>
      <c r="P9" s="123"/>
    </row>
    <row r="10" spans="1:16" ht="15" customHeight="1" x14ac:dyDescent="0.25">
      <c r="A10" s="123"/>
      <c r="B10" s="112"/>
      <c r="C10" s="64"/>
      <c r="D10" s="64"/>
      <c r="E10" s="211"/>
      <c r="F10" s="212"/>
      <c r="G10" s="212"/>
      <c r="H10" s="213"/>
      <c r="I10" s="64"/>
      <c r="J10" s="64"/>
      <c r="K10" s="64"/>
      <c r="L10" s="212"/>
      <c r="M10" s="212"/>
      <c r="N10" s="212"/>
      <c r="O10" s="213"/>
      <c r="P10" s="123"/>
    </row>
    <row r="11" spans="1:16" ht="15.75" customHeight="1" thickBot="1" x14ac:dyDescent="0.3">
      <c r="A11" s="123"/>
      <c r="B11" s="113"/>
      <c r="C11" s="65"/>
      <c r="D11" s="65"/>
      <c r="E11" s="214"/>
      <c r="F11" s="215"/>
      <c r="G11" s="215"/>
      <c r="H11" s="216"/>
      <c r="I11" s="65"/>
      <c r="J11" s="65"/>
      <c r="K11" s="65"/>
      <c r="L11" s="215"/>
      <c r="M11" s="215"/>
      <c r="N11" s="215"/>
      <c r="O11" s="216"/>
      <c r="P11" s="123"/>
    </row>
    <row r="12" spans="1:16" x14ac:dyDescent="0.25">
      <c r="A12" s="123"/>
      <c r="B12" s="123"/>
      <c r="C12" s="123"/>
      <c r="D12" s="123"/>
      <c r="E12" s="123"/>
      <c r="F12" s="123"/>
      <c r="G12" s="123"/>
      <c r="H12" s="123"/>
      <c r="I12" s="123"/>
      <c r="J12" s="123"/>
      <c r="K12" s="123"/>
      <c r="L12" s="123"/>
      <c r="M12" s="123"/>
      <c r="N12" s="123"/>
      <c r="O12" s="123"/>
      <c r="P12" s="123"/>
    </row>
    <row r="13" spans="1:16" x14ac:dyDescent="0.25">
      <c r="A13" s="123"/>
      <c r="P13" s="123"/>
    </row>
    <row r="14" spans="1:16" x14ac:dyDescent="0.25">
      <c r="A14" s="123"/>
      <c r="P14" s="123"/>
    </row>
    <row r="15" spans="1:16" x14ac:dyDescent="0.25">
      <c r="A15" s="123"/>
      <c r="P15" s="123"/>
    </row>
    <row r="16" spans="1:16" x14ac:dyDescent="0.25">
      <c r="A16" s="123"/>
      <c r="P16" s="123"/>
    </row>
    <row r="17" spans="1:16" x14ac:dyDescent="0.25">
      <c r="A17" s="123"/>
      <c r="P17" s="123"/>
    </row>
    <row r="18" spans="1:16" x14ac:dyDescent="0.25">
      <c r="A18" s="123"/>
      <c r="P18" s="123"/>
    </row>
    <row r="19" spans="1:16" x14ac:dyDescent="0.25">
      <c r="A19" s="123"/>
      <c r="P19" s="123"/>
    </row>
    <row r="20" spans="1:16" x14ac:dyDescent="0.25">
      <c r="A20" s="123"/>
      <c r="P20" s="123"/>
    </row>
    <row r="21" spans="1:16" x14ac:dyDescent="0.25">
      <c r="A21" s="123"/>
      <c r="P21" s="123"/>
    </row>
    <row r="22" spans="1:16" x14ac:dyDescent="0.25">
      <c r="A22" s="123"/>
      <c r="P22" s="123"/>
    </row>
    <row r="23" spans="1:16" x14ac:dyDescent="0.25">
      <c r="A23" s="123"/>
      <c r="P23" s="123"/>
    </row>
    <row r="24" spans="1:16" x14ac:dyDescent="0.25">
      <c r="A24" s="123"/>
      <c r="P24" s="123"/>
    </row>
    <row r="25" spans="1:16" x14ac:dyDescent="0.25">
      <c r="A25" s="123"/>
      <c r="P25" s="123"/>
    </row>
    <row r="26" spans="1:16" x14ac:dyDescent="0.25">
      <c r="A26" s="123"/>
      <c r="P26" s="123"/>
    </row>
    <row r="27" spans="1:16" x14ac:dyDescent="0.25">
      <c r="A27" s="123"/>
      <c r="P27" s="123"/>
    </row>
    <row r="28" spans="1:16" x14ac:dyDescent="0.25">
      <c r="A28" s="123"/>
      <c r="P28" s="123"/>
    </row>
    <row r="29" spans="1:16" x14ac:dyDescent="0.25">
      <c r="A29" s="123"/>
      <c r="P29" s="123"/>
    </row>
    <row r="30" spans="1:16" x14ac:dyDescent="0.25">
      <c r="A30" s="123"/>
      <c r="P30" s="123"/>
    </row>
    <row r="31" spans="1:16" x14ac:dyDescent="0.25">
      <c r="A31" s="123"/>
      <c r="P31" s="123"/>
    </row>
    <row r="32" spans="1:16" x14ac:dyDescent="0.25">
      <c r="A32" s="123"/>
      <c r="P32" s="123"/>
    </row>
    <row r="33" spans="1:16" x14ac:dyDescent="0.25">
      <c r="A33" s="123"/>
      <c r="P33" s="123"/>
    </row>
    <row r="34" spans="1:16" x14ac:dyDescent="0.25">
      <c r="A34" s="123"/>
      <c r="P34" s="123"/>
    </row>
    <row r="35" spans="1:16" x14ac:dyDescent="0.25">
      <c r="A35" s="123"/>
      <c r="P35" s="123"/>
    </row>
    <row r="36" spans="1:16" x14ac:dyDescent="0.25">
      <c r="A36" s="123"/>
      <c r="P36" s="123"/>
    </row>
    <row r="37" spans="1:16" x14ac:dyDescent="0.25">
      <c r="A37" s="123"/>
      <c r="P37" s="123"/>
    </row>
    <row r="38" spans="1:16" x14ac:dyDescent="0.25">
      <c r="A38" s="123"/>
      <c r="P38" s="123"/>
    </row>
    <row r="39" spans="1:16" x14ac:dyDescent="0.25">
      <c r="A39" s="123"/>
      <c r="P39" s="123"/>
    </row>
    <row r="40" spans="1:16" x14ac:dyDescent="0.25">
      <c r="A40" s="123"/>
      <c r="P40" s="123"/>
    </row>
    <row r="41" spans="1:16" x14ac:dyDescent="0.25">
      <c r="A41" s="123"/>
      <c r="P41" s="123"/>
    </row>
    <row r="42" spans="1:16" x14ac:dyDescent="0.25">
      <c r="A42" s="123"/>
      <c r="P42" s="123"/>
    </row>
    <row r="43" spans="1:16" x14ac:dyDescent="0.25">
      <c r="A43" s="123"/>
      <c r="P43" s="123"/>
    </row>
    <row r="44" spans="1:16" ht="52.5" customHeight="1" x14ac:dyDescent="0.25">
      <c r="A44" s="123"/>
      <c r="B44" s="123"/>
      <c r="C44" s="123"/>
      <c r="D44" s="123"/>
      <c r="E44" s="123"/>
      <c r="F44" s="123"/>
      <c r="G44" s="123"/>
      <c r="H44" s="123"/>
      <c r="I44" s="123"/>
      <c r="J44" s="123"/>
      <c r="K44" s="123"/>
      <c r="L44" s="123"/>
      <c r="M44" s="123"/>
      <c r="N44" s="123"/>
      <c r="O44" s="123"/>
      <c r="P44" s="123"/>
    </row>
    <row r="45" spans="1:16" ht="30" customHeight="1" x14ac:dyDescent="0.25">
      <c r="A45" s="123"/>
      <c r="B45" s="123"/>
      <c r="C45" s="123"/>
      <c r="D45" s="123"/>
      <c r="E45" s="123"/>
      <c r="F45" s="123"/>
      <c r="G45" s="123"/>
      <c r="H45" s="123"/>
      <c r="I45" s="123"/>
      <c r="J45" s="123"/>
      <c r="K45" s="123"/>
      <c r="L45" s="123"/>
      <c r="M45" s="123"/>
      <c r="N45" s="123"/>
      <c r="O45" s="123"/>
      <c r="P45" s="123"/>
    </row>
    <row r="46" spans="1:16" hidden="1" x14ac:dyDescent="0.25"/>
    <row r="47" spans="1:16" hidden="1" x14ac:dyDescent="0.25"/>
    <row r="48" spans="1:16"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sheetData>
  <sheetProtection algorithmName="SHA-512" hashValue="CZAeb+IBKvA2HBP7D7DUbsM3QqmFqma7WORPO2Nj1nfcUvK358k2PaqndxHnAla0/1/MTqL8JjChnuc//sSckw==" saltValue="IMIJ+K1/2HnWUXos1vEU1g==" spinCount="100000" sheet="1" objects="1" scenarios="1"/>
  <mergeCells count="9">
    <mergeCell ref="A44:P44"/>
    <mergeCell ref="A45:P45"/>
    <mergeCell ref="A1:P1"/>
    <mergeCell ref="A2:A43"/>
    <mergeCell ref="B2:O2"/>
    <mergeCell ref="P2:P43"/>
    <mergeCell ref="E4:H11"/>
    <mergeCell ref="L4:O11"/>
    <mergeCell ref="B12:O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dimension ref="A1:Q66"/>
  <sheetViews>
    <sheetView zoomScale="70" zoomScaleNormal="70" workbookViewId="0">
      <selection sqref="A1:Q1"/>
    </sheetView>
  </sheetViews>
  <sheetFormatPr baseColWidth="10" defaultColWidth="0" defaultRowHeight="15" customHeight="1" zeroHeight="1" x14ac:dyDescent="0.25"/>
  <cols>
    <col min="1" max="1" width="5.7109375" style="95" customWidth="1"/>
    <col min="2" max="16" width="11.42578125" style="95" customWidth="1"/>
    <col min="17" max="17" width="5.7109375" style="95" customWidth="1"/>
    <col min="18" max="16384" width="11.42578125" style="95" hidden="1"/>
  </cols>
  <sheetData>
    <row r="1" spans="1:17" ht="30" customHeight="1" x14ac:dyDescent="0.25">
      <c r="A1" s="123"/>
      <c r="B1" s="123"/>
      <c r="C1" s="123"/>
      <c r="D1" s="123"/>
      <c r="E1" s="123"/>
      <c r="F1" s="123"/>
      <c r="G1" s="123"/>
      <c r="H1" s="123"/>
      <c r="I1" s="123"/>
      <c r="J1" s="123"/>
      <c r="K1" s="123"/>
      <c r="L1" s="123"/>
      <c r="M1" s="123"/>
      <c r="N1" s="123"/>
      <c r="O1" s="123"/>
      <c r="P1" s="123"/>
      <c r="Q1" s="123"/>
    </row>
    <row r="2" spans="1:17" x14ac:dyDescent="0.25">
      <c r="A2" s="123"/>
      <c r="Q2" s="123"/>
    </row>
    <row r="3" spans="1:17" x14ac:dyDescent="0.25">
      <c r="A3" s="123"/>
      <c r="Q3" s="123"/>
    </row>
    <row r="4" spans="1:17" x14ac:dyDescent="0.25">
      <c r="A4" s="123"/>
      <c r="Q4" s="123"/>
    </row>
    <row r="5" spans="1:17" x14ac:dyDescent="0.25">
      <c r="A5" s="123"/>
      <c r="Q5" s="123"/>
    </row>
    <row r="6" spans="1:17" x14ac:dyDescent="0.25">
      <c r="A6" s="123"/>
      <c r="Q6" s="123"/>
    </row>
    <row r="7" spans="1:17" x14ac:dyDescent="0.25">
      <c r="A7" s="123"/>
      <c r="Q7" s="123"/>
    </row>
    <row r="8" spans="1:17" x14ac:dyDescent="0.25">
      <c r="A8" s="123"/>
      <c r="Q8" s="123"/>
    </row>
    <row r="9" spans="1:17" x14ac:dyDescent="0.25">
      <c r="A9" s="123"/>
      <c r="Q9" s="123"/>
    </row>
    <row r="10" spans="1:17" x14ac:dyDescent="0.25">
      <c r="A10" s="123"/>
      <c r="Q10" s="123"/>
    </row>
    <row r="11" spans="1:17" x14ac:dyDescent="0.25">
      <c r="A11" s="123"/>
      <c r="Q11" s="123"/>
    </row>
    <row r="12" spans="1:17" x14ac:dyDescent="0.25">
      <c r="A12" s="123"/>
      <c r="Q12" s="123"/>
    </row>
    <row r="13" spans="1:17" x14ac:dyDescent="0.25">
      <c r="A13" s="123"/>
      <c r="Q13" s="123"/>
    </row>
    <row r="14" spans="1:17" x14ac:dyDescent="0.25">
      <c r="A14" s="123"/>
      <c r="Q14" s="123"/>
    </row>
    <row r="15" spans="1:17" x14ac:dyDescent="0.25">
      <c r="A15" s="123"/>
      <c r="Q15" s="123"/>
    </row>
    <row r="16" spans="1:17" x14ac:dyDescent="0.25">
      <c r="A16" s="123"/>
      <c r="Q16" s="123"/>
    </row>
    <row r="17" spans="1:17" x14ac:dyDescent="0.25">
      <c r="A17" s="123"/>
      <c r="Q17" s="123"/>
    </row>
    <row r="18" spans="1:17" x14ac:dyDescent="0.25">
      <c r="A18" s="123"/>
      <c r="Q18" s="123"/>
    </row>
    <row r="19" spans="1:17" x14ac:dyDescent="0.25">
      <c r="A19" s="123"/>
      <c r="Q19" s="123"/>
    </row>
    <row r="20" spans="1:17" x14ac:dyDescent="0.25">
      <c r="A20" s="123"/>
      <c r="Q20" s="123"/>
    </row>
    <row r="21" spans="1:17" x14ac:dyDescent="0.25">
      <c r="A21" s="123"/>
      <c r="Q21" s="123"/>
    </row>
    <row r="22" spans="1:17" x14ac:dyDescent="0.25">
      <c r="A22" s="123"/>
      <c r="Q22" s="123"/>
    </row>
    <row r="23" spans="1:17" x14ac:dyDescent="0.25">
      <c r="A23" s="123"/>
      <c r="Q23" s="123"/>
    </row>
    <row r="24" spans="1:17" x14ac:dyDescent="0.25">
      <c r="A24" s="123"/>
      <c r="Q24" s="123"/>
    </row>
    <row r="25" spans="1:17" x14ac:dyDescent="0.25">
      <c r="A25" s="123"/>
      <c r="Q25" s="123"/>
    </row>
    <row r="26" spans="1:17" x14ac:dyDescent="0.25">
      <c r="A26" s="123"/>
      <c r="Q26" s="123"/>
    </row>
    <row r="27" spans="1:17" x14ac:dyDescent="0.25">
      <c r="A27" s="123"/>
      <c r="Q27" s="123"/>
    </row>
    <row r="28" spans="1:17" x14ac:dyDescent="0.25">
      <c r="A28" s="123"/>
      <c r="Q28" s="123"/>
    </row>
    <row r="29" spans="1:17" x14ac:dyDescent="0.25">
      <c r="A29" s="123"/>
      <c r="Q29" s="123"/>
    </row>
    <row r="30" spans="1:17" x14ac:dyDescent="0.25">
      <c r="A30" s="123"/>
      <c r="Q30" s="123"/>
    </row>
    <row r="31" spans="1:17" x14ac:dyDescent="0.25">
      <c r="A31" s="123"/>
      <c r="Q31" s="123"/>
    </row>
    <row r="32" spans="1:17" x14ac:dyDescent="0.25">
      <c r="A32" s="123"/>
      <c r="Q32" s="123"/>
    </row>
    <row r="33" spans="1:17" x14ac:dyDescent="0.25">
      <c r="A33" s="123"/>
      <c r="Q33" s="123"/>
    </row>
    <row r="34" spans="1:17" x14ac:dyDescent="0.25">
      <c r="A34" s="123"/>
      <c r="Q34" s="123"/>
    </row>
    <row r="35" spans="1:17" x14ac:dyDescent="0.25">
      <c r="A35" s="123"/>
      <c r="Q35" s="123"/>
    </row>
    <row r="36" spans="1:17" x14ac:dyDescent="0.25">
      <c r="A36" s="123"/>
      <c r="Q36" s="123"/>
    </row>
    <row r="37" spans="1:17" x14ac:dyDescent="0.25">
      <c r="A37" s="123"/>
      <c r="Q37" s="123"/>
    </row>
    <row r="38" spans="1:17" x14ac:dyDescent="0.25">
      <c r="A38" s="123"/>
      <c r="Q38" s="123"/>
    </row>
    <row r="39" spans="1:17" x14ac:dyDescent="0.25">
      <c r="A39" s="123"/>
      <c r="Q39" s="123"/>
    </row>
    <row r="40" spans="1:17" x14ac:dyDescent="0.25">
      <c r="A40" s="123"/>
      <c r="Q40" s="123"/>
    </row>
    <row r="41" spans="1:17" x14ac:dyDescent="0.25">
      <c r="A41" s="123"/>
      <c r="Q41" s="123"/>
    </row>
    <row r="42" spans="1:17" x14ac:dyDescent="0.25">
      <c r="A42" s="123"/>
      <c r="Q42" s="123"/>
    </row>
    <row r="43" spans="1:17" x14ac:dyDescent="0.25">
      <c r="A43" s="123"/>
      <c r="Q43" s="123"/>
    </row>
    <row r="44" spans="1:17" x14ac:dyDescent="0.25">
      <c r="A44" s="123"/>
      <c r="Q44" s="123"/>
    </row>
    <row r="45" spans="1:17" x14ac:dyDescent="0.25">
      <c r="A45" s="123"/>
      <c r="Q45" s="123"/>
    </row>
    <row r="46" spans="1:17" x14ac:dyDescent="0.25">
      <c r="A46" s="123"/>
      <c r="Q46" s="123"/>
    </row>
    <row r="47" spans="1:17" x14ac:dyDescent="0.25">
      <c r="A47" s="123"/>
      <c r="Q47" s="123"/>
    </row>
    <row r="48" spans="1:17" x14ac:dyDescent="0.25">
      <c r="A48" s="123"/>
      <c r="Q48" s="123"/>
    </row>
    <row r="49" spans="1:17" x14ac:dyDescent="0.25">
      <c r="A49" s="123"/>
      <c r="Q49" s="123"/>
    </row>
    <row r="50" spans="1:17" x14ac:dyDescent="0.25">
      <c r="A50" s="123"/>
      <c r="Q50" s="123"/>
    </row>
    <row r="51" spans="1:17" x14ac:dyDescent="0.25">
      <c r="A51" s="123"/>
      <c r="Q51" s="123"/>
    </row>
    <row r="52" spans="1:17" x14ac:dyDescent="0.25">
      <c r="A52" s="123"/>
      <c r="Q52" s="123"/>
    </row>
    <row r="53" spans="1:17" x14ac:dyDescent="0.25">
      <c r="A53" s="123"/>
      <c r="Q53" s="123"/>
    </row>
    <row r="54" spans="1:17" x14ac:dyDescent="0.25">
      <c r="A54" s="123"/>
      <c r="Q54" s="123"/>
    </row>
    <row r="55" spans="1:17" x14ac:dyDescent="0.25">
      <c r="A55" s="123"/>
      <c r="Q55" s="123"/>
    </row>
    <row r="56" spans="1:17" x14ac:dyDescent="0.25">
      <c r="A56" s="123"/>
      <c r="Q56" s="123"/>
    </row>
    <row r="57" spans="1:17" x14ac:dyDescent="0.25">
      <c r="A57" s="123"/>
      <c r="Q57" s="123"/>
    </row>
    <row r="58" spans="1:17" x14ac:dyDescent="0.25">
      <c r="A58" s="123"/>
      <c r="Q58" s="123"/>
    </row>
    <row r="59" spans="1:17" x14ac:dyDescent="0.25">
      <c r="A59" s="123"/>
      <c r="Q59" s="123"/>
    </row>
    <row r="60" spans="1:17" ht="7.5" customHeight="1" x14ac:dyDescent="0.25">
      <c r="A60" s="123"/>
      <c r="Q60" s="123"/>
    </row>
    <row r="61" spans="1:17" ht="30" customHeight="1" x14ac:dyDescent="0.25">
      <c r="A61" s="123"/>
      <c r="B61" s="123"/>
      <c r="C61" s="123"/>
      <c r="D61" s="123"/>
      <c r="E61" s="123"/>
      <c r="F61" s="123"/>
      <c r="G61" s="123"/>
      <c r="H61" s="123"/>
      <c r="I61" s="123"/>
      <c r="J61" s="123"/>
      <c r="K61" s="123"/>
      <c r="L61" s="123"/>
      <c r="M61" s="123"/>
      <c r="N61" s="123"/>
      <c r="O61" s="123"/>
      <c r="P61" s="123"/>
      <c r="Q61" s="123"/>
    </row>
    <row r="62" spans="1:17" ht="15" hidden="1" customHeight="1" x14ac:dyDescent="0.25"/>
    <row r="63" spans="1:17" ht="15" hidden="1" customHeight="1" x14ac:dyDescent="0.25"/>
    <row r="64" spans="1:17" ht="15" hidden="1" customHeight="1" x14ac:dyDescent="0.25"/>
    <row r="65" ht="15" hidden="1" customHeight="1" x14ac:dyDescent="0.25"/>
    <row r="66" ht="15" hidden="1" customHeight="1" x14ac:dyDescent="0.25"/>
  </sheetData>
  <sheetProtection algorithmName="SHA-512" hashValue="g8aa6x5bboxEL1QjJbrnThoalX//x8hKtlWL7LwFg6NCxYCY3Pj5BZz9ILwqz6PvyBo/rO/b3RVO3xo6qp5xiA==" saltValue="a72qQnvkFqzMW7nTwINU8g==" spinCount="100000" sheet="1" objects="1" scenarios="1"/>
  <mergeCells count="4">
    <mergeCell ref="A1:Q1"/>
    <mergeCell ref="A2:A60"/>
    <mergeCell ref="Q2:Q60"/>
    <mergeCell ref="A61:Q6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tabColor theme="9" tint="0.39997558519241921"/>
    <pageSetUpPr fitToPage="1"/>
  </sheetPr>
  <dimension ref="A1:X61"/>
  <sheetViews>
    <sheetView topLeftCell="A16" workbookViewId="0">
      <selection activeCell="E42" sqref="E42"/>
    </sheetView>
  </sheetViews>
  <sheetFormatPr baseColWidth="10" defaultColWidth="11.42578125" defaultRowHeight="15" x14ac:dyDescent="0.25"/>
  <cols>
    <col min="1" max="1" width="78.42578125" style="95" bestFit="1" customWidth="1"/>
    <col min="2" max="2" width="21.140625" style="95" customWidth="1"/>
    <col min="3" max="3" width="33.85546875" style="95" customWidth="1"/>
    <col min="4" max="4" width="27.28515625" style="95" customWidth="1"/>
    <col min="5" max="5" width="8.140625" style="95" bestFit="1" customWidth="1"/>
    <col min="6" max="6" width="29.5703125" style="95" customWidth="1"/>
    <col min="7" max="8" width="18.28515625" style="95" customWidth="1"/>
    <col min="9" max="9" width="27.28515625" style="95" customWidth="1"/>
    <col min="10" max="16384" width="11.42578125" style="95"/>
  </cols>
  <sheetData>
    <row r="1" spans="11:24" x14ac:dyDescent="0.25">
      <c r="K1" s="95" t="s">
        <v>28</v>
      </c>
      <c r="O1" s="123" t="s">
        <v>29</v>
      </c>
      <c r="P1" s="123"/>
      <c r="Q1" s="123"/>
      <c r="R1" s="123"/>
      <c r="S1" s="123"/>
      <c r="T1" s="123"/>
      <c r="U1" s="123"/>
      <c r="V1" s="123"/>
      <c r="W1" s="123"/>
      <c r="X1" s="123"/>
    </row>
    <row r="2" spans="11:24" x14ac:dyDescent="0.25">
      <c r="K2" s="95" t="s">
        <v>30</v>
      </c>
      <c r="L2" s="95">
        <v>4</v>
      </c>
      <c r="O2" s="2" t="s">
        <v>31</v>
      </c>
      <c r="P2" s="2" t="s">
        <v>32</v>
      </c>
      <c r="Q2" s="2" t="s">
        <v>33</v>
      </c>
      <c r="R2" s="2" t="s">
        <v>34</v>
      </c>
      <c r="S2" s="2" t="s">
        <v>35</v>
      </c>
      <c r="T2" s="2" t="s">
        <v>36</v>
      </c>
      <c r="U2" s="2" t="s">
        <v>37</v>
      </c>
      <c r="V2" s="2" t="s">
        <v>38</v>
      </c>
      <c r="W2" s="2" t="s">
        <v>39</v>
      </c>
      <c r="X2" s="2" t="s">
        <v>40</v>
      </c>
    </row>
    <row r="3" spans="11:24" x14ac:dyDescent="0.25">
      <c r="K3" s="95" t="s">
        <v>41</v>
      </c>
      <c r="L3" s="95">
        <v>5</v>
      </c>
      <c r="O3" s="2" t="s">
        <v>42</v>
      </c>
      <c r="P3" s="2" t="s">
        <v>43</v>
      </c>
      <c r="Q3" s="2" t="s">
        <v>44</v>
      </c>
      <c r="R3" s="2" t="s">
        <v>45</v>
      </c>
      <c r="S3" s="2" t="s">
        <v>46</v>
      </c>
      <c r="T3" s="2" t="s">
        <v>47</v>
      </c>
      <c r="U3" s="2" t="s">
        <v>48</v>
      </c>
      <c r="V3" s="2" t="s">
        <v>49</v>
      </c>
      <c r="W3" s="2" t="s">
        <v>50</v>
      </c>
      <c r="X3" s="2" t="s">
        <v>51</v>
      </c>
    </row>
    <row r="4" spans="11:24" x14ac:dyDescent="0.25">
      <c r="K4" s="95" t="s">
        <v>52</v>
      </c>
      <c r="L4" s="95">
        <v>6</v>
      </c>
      <c r="O4" s="95" t="s">
        <v>53</v>
      </c>
      <c r="P4" s="95" t="s">
        <v>54</v>
      </c>
      <c r="Q4" s="95" t="s">
        <v>54</v>
      </c>
      <c r="R4" s="95" t="s">
        <v>55</v>
      </c>
      <c r="S4" s="95" t="s">
        <v>56</v>
      </c>
      <c r="T4" s="95" t="s">
        <v>57</v>
      </c>
      <c r="U4" s="95" t="s">
        <v>57</v>
      </c>
      <c r="V4" s="95" t="s">
        <v>58</v>
      </c>
      <c r="W4" s="95" t="s">
        <v>55</v>
      </c>
      <c r="X4" s="95" t="s">
        <v>59</v>
      </c>
    </row>
    <row r="5" spans="11:24" x14ac:dyDescent="0.25">
      <c r="K5" s="95" t="s">
        <v>60</v>
      </c>
      <c r="L5" s="95">
        <v>7</v>
      </c>
      <c r="O5" s="95" t="s">
        <v>61</v>
      </c>
      <c r="P5" s="95" t="s">
        <v>62</v>
      </c>
      <c r="Q5" s="95" t="s">
        <v>62</v>
      </c>
      <c r="R5" s="95" t="s">
        <v>63</v>
      </c>
      <c r="S5" s="95" t="s">
        <v>64</v>
      </c>
      <c r="T5" s="95" t="s">
        <v>65</v>
      </c>
      <c r="U5" s="95" t="s">
        <v>65</v>
      </c>
      <c r="V5" s="95" t="s">
        <v>66</v>
      </c>
      <c r="W5" s="95" t="s">
        <v>63</v>
      </c>
      <c r="X5" s="95" t="s">
        <v>67</v>
      </c>
    </row>
    <row r="6" spans="11:24" x14ac:dyDescent="0.25">
      <c r="K6" s="95" t="s">
        <v>68</v>
      </c>
      <c r="L6" s="95">
        <v>8</v>
      </c>
      <c r="O6" s="95" t="s">
        <v>69</v>
      </c>
      <c r="P6" s="95" t="s">
        <v>70</v>
      </c>
      <c r="Q6" s="95" t="s">
        <v>70</v>
      </c>
      <c r="R6" s="95" t="s">
        <v>71</v>
      </c>
      <c r="S6" s="95" t="s">
        <v>71</v>
      </c>
      <c r="T6" s="95" t="s">
        <v>71</v>
      </c>
      <c r="U6" s="95" t="s">
        <v>71</v>
      </c>
      <c r="V6" s="95" t="s">
        <v>71</v>
      </c>
      <c r="W6" s="95" t="s">
        <v>71</v>
      </c>
    </row>
    <row r="7" spans="11:24" x14ac:dyDescent="0.25">
      <c r="K7" s="95" t="s">
        <v>72</v>
      </c>
      <c r="L7" s="95">
        <v>9</v>
      </c>
      <c r="P7" s="95" t="s">
        <v>73</v>
      </c>
      <c r="Q7" s="95" t="s">
        <v>73</v>
      </c>
      <c r="R7" s="95" t="s">
        <v>69</v>
      </c>
      <c r="S7" s="95" t="s">
        <v>69</v>
      </c>
      <c r="T7" s="95" t="s">
        <v>69</v>
      </c>
      <c r="U7" s="95" t="s">
        <v>69</v>
      </c>
      <c r="V7" s="95" t="s">
        <v>69</v>
      </c>
      <c r="W7" s="95" t="s">
        <v>69</v>
      </c>
    </row>
    <row r="8" spans="11:24" x14ac:dyDescent="0.25">
      <c r="K8" s="95" t="s">
        <v>74</v>
      </c>
      <c r="L8" s="95">
        <v>10</v>
      </c>
      <c r="P8" s="95" t="s">
        <v>75</v>
      </c>
      <c r="Q8" s="95" t="s">
        <v>75</v>
      </c>
    </row>
    <row r="9" spans="11:24" x14ac:dyDescent="0.25">
      <c r="K9" s="95" t="s">
        <v>76</v>
      </c>
      <c r="L9" s="95">
        <v>11</v>
      </c>
      <c r="P9" s="95" t="s">
        <v>77</v>
      </c>
      <c r="Q9" s="95" t="s">
        <v>77</v>
      </c>
    </row>
    <row r="10" spans="11:24" x14ac:dyDescent="0.25">
      <c r="K10" s="95" t="s">
        <v>78</v>
      </c>
      <c r="L10" s="95">
        <v>12</v>
      </c>
      <c r="P10" s="95" t="s">
        <v>79</v>
      </c>
    </row>
    <row r="11" spans="11:24" x14ac:dyDescent="0.25">
      <c r="K11" s="95" t="s">
        <v>80</v>
      </c>
      <c r="L11" s="95">
        <v>13</v>
      </c>
    </row>
    <row r="12" spans="11:24" x14ac:dyDescent="0.25">
      <c r="K12" s="95" t="s">
        <v>81</v>
      </c>
      <c r="L12" s="95">
        <v>14</v>
      </c>
    </row>
    <row r="13" spans="11:24" x14ac:dyDescent="0.25">
      <c r="K13" s="95" t="s">
        <v>82</v>
      </c>
      <c r="L13" s="95">
        <v>15</v>
      </c>
    </row>
    <row r="19" spans="1:10" x14ac:dyDescent="0.25">
      <c r="A19" s="24" t="s">
        <v>83</v>
      </c>
      <c r="B19" s="24" t="s">
        <v>84</v>
      </c>
      <c r="C19" s="24" t="s">
        <v>85</v>
      </c>
      <c r="D19" s="24" t="s">
        <v>86</v>
      </c>
      <c r="E19" s="24" t="s">
        <v>87</v>
      </c>
      <c r="F19" s="24" t="s">
        <v>88</v>
      </c>
      <c r="G19" s="24" t="s">
        <v>89</v>
      </c>
      <c r="H19" s="24" t="s">
        <v>90</v>
      </c>
      <c r="I19" s="24" t="s">
        <v>91</v>
      </c>
      <c r="J19" s="24"/>
    </row>
    <row r="20" spans="1:10" x14ac:dyDescent="0.25">
      <c r="A20" s="25" t="s">
        <v>0</v>
      </c>
      <c r="B20" s="26" t="s">
        <v>92</v>
      </c>
      <c r="C20" s="27" t="s">
        <v>93</v>
      </c>
      <c r="D20" s="28" t="s">
        <v>94</v>
      </c>
      <c r="E20" s="95" t="s">
        <v>95</v>
      </c>
      <c r="F20" s="95" t="str">
        <f>+I20</f>
        <v>Juan Becerra</v>
      </c>
      <c r="G20" s="95" t="s">
        <v>96</v>
      </c>
      <c r="H20" s="95" t="str">
        <f>+I20</f>
        <v>Juan Becerra</v>
      </c>
      <c r="I20" s="28" t="s">
        <v>97</v>
      </c>
    </row>
    <row r="21" spans="1:10" x14ac:dyDescent="0.25">
      <c r="A21" s="25" t="s">
        <v>1</v>
      </c>
      <c r="B21" s="26" t="s">
        <v>98</v>
      </c>
      <c r="C21" s="27" t="s">
        <v>99</v>
      </c>
      <c r="D21" s="28" t="s">
        <v>100</v>
      </c>
      <c r="E21" s="95" t="s">
        <v>101</v>
      </c>
      <c r="F21" s="95" t="str">
        <f t="shared" ref="F21:F47" si="0">+I21</f>
        <v>Luisa Fernanda Ortiz</v>
      </c>
      <c r="G21" s="95" t="str">
        <f t="shared" ref="G21:G47" si="1">+I21</f>
        <v>Luisa Fernanda Ortiz</v>
      </c>
      <c r="H21" s="95" t="str">
        <f t="shared" ref="H21:H47" si="2">+I21</f>
        <v>Luisa Fernanda Ortiz</v>
      </c>
      <c r="I21" s="28" t="s">
        <v>102</v>
      </c>
    </row>
    <row r="22" spans="1:10" x14ac:dyDescent="0.25">
      <c r="A22" s="25" t="s">
        <v>2</v>
      </c>
      <c r="B22" s="26" t="s">
        <v>103</v>
      </c>
      <c r="C22" s="29" t="s">
        <v>104</v>
      </c>
      <c r="D22" s="28" t="s">
        <v>105</v>
      </c>
      <c r="E22" s="95" t="s">
        <v>106</v>
      </c>
      <c r="F22" s="95" t="str">
        <f t="shared" si="0"/>
        <v>Jorge urrutia</v>
      </c>
      <c r="G22" s="95" t="str">
        <f t="shared" si="1"/>
        <v>Jorge urrutia</v>
      </c>
      <c r="H22" s="95" t="str">
        <f t="shared" si="2"/>
        <v>Jorge urrutia</v>
      </c>
      <c r="I22" s="28" t="s">
        <v>107</v>
      </c>
    </row>
    <row r="23" spans="1:10" x14ac:dyDescent="0.25">
      <c r="A23" s="25" t="s">
        <v>3</v>
      </c>
      <c r="B23" s="26" t="s">
        <v>108</v>
      </c>
      <c r="C23" s="27" t="s">
        <v>109</v>
      </c>
      <c r="D23" s="28" t="s">
        <v>110</v>
      </c>
      <c r="E23" s="95" t="s">
        <v>111</v>
      </c>
      <c r="F23" s="95" t="str">
        <f t="shared" si="0"/>
        <v>Yady Paola Morales</v>
      </c>
      <c r="G23" s="95" t="s">
        <v>97</v>
      </c>
      <c r="H23" s="95" t="str">
        <f t="shared" si="2"/>
        <v>Yady Paola Morales</v>
      </c>
      <c r="I23" s="28" t="s">
        <v>112</v>
      </c>
    </row>
    <row r="24" spans="1:10" x14ac:dyDescent="0.25">
      <c r="A24" s="25" t="s">
        <v>4</v>
      </c>
      <c r="B24" s="26" t="s">
        <v>113</v>
      </c>
      <c r="C24" s="27" t="s">
        <v>114</v>
      </c>
      <c r="D24" s="28" t="s">
        <v>115</v>
      </c>
      <c r="E24" s="95" t="s">
        <v>116</v>
      </c>
      <c r="F24" s="95" t="s">
        <v>117</v>
      </c>
      <c r="G24" s="95" t="str">
        <f t="shared" si="1"/>
        <v>Yuri Galindo</v>
      </c>
      <c r="H24" s="95" t="str">
        <f t="shared" si="2"/>
        <v>Yuri Galindo</v>
      </c>
      <c r="I24" s="28" t="s">
        <v>118</v>
      </c>
    </row>
    <row r="25" spans="1:10" x14ac:dyDescent="0.25">
      <c r="A25" s="25" t="s">
        <v>5</v>
      </c>
      <c r="B25" s="26" t="s">
        <v>119</v>
      </c>
      <c r="C25" s="27" t="s">
        <v>120</v>
      </c>
      <c r="D25" s="28" t="s">
        <v>121</v>
      </c>
      <c r="E25" s="95" t="s">
        <v>122</v>
      </c>
      <c r="F25" s="95" t="str">
        <f t="shared" si="0"/>
        <v>Yady Paola Morales</v>
      </c>
      <c r="G25" s="95" t="s">
        <v>97</v>
      </c>
      <c r="H25" s="95" t="str">
        <f t="shared" si="2"/>
        <v>Yady Paola Morales</v>
      </c>
      <c r="I25" s="28" t="s">
        <v>112</v>
      </c>
    </row>
    <row r="26" spans="1:10" x14ac:dyDescent="0.25">
      <c r="A26" s="25" t="s">
        <v>6</v>
      </c>
      <c r="B26" s="26" t="s">
        <v>123</v>
      </c>
      <c r="C26" s="27" t="s">
        <v>124</v>
      </c>
      <c r="D26" s="28" t="s">
        <v>125</v>
      </c>
      <c r="E26" s="95" t="s">
        <v>126</v>
      </c>
      <c r="F26" s="95" t="str">
        <f t="shared" si="0"/>
        <v>Luisa Fernanda Ortiz</v>
      </c>
      <c r="G26" s="95" t="str">
        <f t="shared" si="1"/>
        <v>Luisa Fernanda Ortiz</v>
      </c>
      <c r="H26" s="95" t="str">
        <f t="shared" si="2"/>
        <v>Luisa Fernanda Ortiz</v>
      </c>
      <c r="I26" s="28" t="s">
        <v>102</v>
      </c>
    </row>
    <row r="27" spans="1:10" x14ac:dyDescent="0.25">
      <c r="A27" s="25" t="s">
        <v>7</v>
      </c>
      <c r="B27" s="26" t="s">
        <v>127</v>
      </c>
      <c r="C27" s="27" t="s">
        <v>128</v>
      </c>
      <c r="D27" s="28" t="s">
        <v>129</v>
      </c>
      <c r="E27" s="95" t="s">
        <v>130</v>
      </c>
      <c r="F27" s="95" t="str">
        <f t="shared" si="0"/>
        <v>Juan Becerra</v>
      </c>
      <c r="G27" s="95" t="s">
        <v>96</v>
      </c>
      <c r="H27" s="95" t="str">
        <f t="shared" si="2"/>
        <v>Juan Becerra</v>
      </c>
      <c r="I27" s="28" t="s">
        <v>97</v>
      </c>
    </row>
    <row r="28" spans="1:10" x14ac:dyDescent="0.25">
      <c r="A28" s="25" t="s">
        <v>8</v>
      </c>
      <c r="B28" s="26" t="s">
        <v>131</v>
      </c>
      <c r="C28" s="27" t="s">
        <v>132</v>
      </c>
      <c r="D28" s="28" t="s">
        <v>133</v>
      </c>
      <c r="E28" s="95" t="s">
        <v>134</v>
      </c>
      <c r="F28" s="95" t="str">
        <f>+G26&amp;" y "&amp;I28</f>
        <v>Luisa Fernanda Ortiz y Yuri Galindo</v>
      </c>
      <c r="G28" s="95" t="str">
        <f t="shared" si="1"/>
        <v>Yuri Galindo</v>
      </c>
      <c r="H28" s="95" t="str">
        <f t="shared" si="2"/>
        <v>Yuri Galindo</v>
      </c>
      <c r="I28" s="28" t="s">
        <v>118</v>
      </c>
    </row>
    <row r="29" spans="1:10" x14ac:dyDescent="0.25">
      <c r="A29" s="25" t="s">
        <v>9</v>
      </c>
      <c r="B29" s="26" t="s">
        <v>135</v>
      </c>
      <c r="C29" s="27" t="s">
        <v>136</v>
      </c>
      <c r="D29" s="28" t="s">
        <v>137</v>
      </c>
      <c r="E29" s="95" t="s">
        <v>138</v>
      </c>
      <c r="F29" s="95" t="str">
        <f t="shared" si="0"/>
        <v>Esneider Bernal</v>
      </c>
      <c r="G29" s="95" t="str">
        <f t="shared" si="1"/>
        <v>Esneider Bernal</v>
      </c>
      <c r="H29" s="95" t="str">
        <f t="shared" si="2"/>
        <v>Esneider Bernal</v>
      </c>
      <c r="I29" s="28" t="s">
        <v>139</v>
      </c>
    </row>
    <row r="30" spans="1:10" x14ac:dyDescent="0.25">
      <c r="A30" s="25" t="s">
        <v>10</v>
      </c>
      <c r="B30" s="26" t="s">
        <v>140</v>
      </c>
      <c r="C30" s="27" t="s">
        <v>141</v>
      </c>
      <c r="D30" s="28" t="s">
        <v>142</v>
      </c>
      <c r="E30" s="95" t="s">
        <v>143</v>
      </c>
      <c r="F30" s="95" t="str">
        <f t="shared" si="0"/>
        <v>Esneider Bernal</v>
      </c>
      <c r="G30" s="95" t="str">
        <f t="shared" si="1"/>
        <v>Esneider Bernal</v>
      </c>
      <c r="H30" s="95" t="str">
        <f t="shared" si="2"/>
        <v>Esneider Bernal</v>
      </c>
      <c r="I30" s="28" t="s">
        <v>139</v>
      </c>
    </row>
    <row r="31" spans="1:10" x14ac:dyDescent="0.25">
      <c r="A31" s="25" t="s">
        <v>11</v>
      </c>
      <c r="B31" s="26" t="s">
        <v>144</v>
      </c>
      <c r="C31" s="27" t="s">
        <v>145</v>
      </c>
      <c r="D31" s="28" t="s">
        <v>146</v>
      </c>
      <c r="E31" s="95" t="s">
        <v>147</v>
      </c>
      <c r="F31" s="95" t="str">
        <f t="shared" si="0"/>
        <v>Sebastian Malpica</v>
      </c>
      <c r="G31" s="95" t="str">
        <f t="shared" si="1"/>
        <v>Sebastian Malpica</v>
      </c>
      <c r="H31" s="95" t="str">
        <f t="shared" si="2"/>
        <v>Sebastian Malpica</v>
      </c>
      <c r="I31" s="28" t="s">
        <v>148</v>
      </c>
    </row>
    <row r="32" spans="1:10" x14ac:dyDescent="0.25">
      <c r="A32" s="25" t="s">
        <v>12</v>
      </c>
      <c r="B32" s="26" t="s">
        <v>149</v>
      </c>
      <c r="C32" s="27" t="s">
        <v>150</v>
      </c>
      <c r="D32" s="28" t="s">
        <v>151</v>
      </c>
      <c r="E32" s="95" t="s">
        <v>152</v>
      </c>
      <c r="F32" s="95" t="str">
        <f t="shared" si="0"/>
        <v>Sebastian Malpica</v>
      </c>
      <c r="G32" s="95" t="str">
        <f t="shared" si="1"/>
        <v>Sebastian Malpica</v>
      </c>
      <c r="H32" s="95" t="str">
        <f t="shared" si="2"/>
        <v>Sebastian Malpica</v>
      </c>
      <c r="I32" s="28" t="s">
        <v>148</v>
      </c>
    </row>
    <row r="33" spans="1:9" x14ac:dyDescent="0.25">
      <c r="A33" s="25" t="s">
        <v>13</v>
      </c>
      <c r="B33" s="26" t="s">
        <v>153</v>
      </c>
      <c r="C33" s="27" t="s">
        <v>154</v>
      </c>
      <c r="D33" s="28" t="s">
        <v>155</v>
      </c>
      <c r="E33" s="95" t="s">
        <v>156</v>
      </c>
      <c r="F33" s="95" t="s">
        <v>96</v>
      </c>
      <c r="G33" s="95" t="s">
        <v>96</v>
      </c>
      <c r="H33" s="95" t="str">
        <f t="shared" si="2"/>
        <v>Juan Becerra</v>
      </c>
      <c r="I33" s="28" t="s">
        <v>97</v>
      </c>
    </row>
    <row r="34" spans="1:9" x14ac:dyDescent="0.25">
      <c r="A34" s="25" t="s">
        <v>14</v>
      </c>
      <c r="B34" s="26" t="s">
        <v>157</v>
      </c>
      <c r="C34" s="27" t="s">
        <v>158</v>
      </c>
      <c r="D34" s="28" t="s">
        <v>159</v>
      </c>
      <c r="E34" s="95" t="s">
        <v>160</v>
      </c>
      <c r="F34" s="95" t="str">
        <f t="shared" si="0"/>
        <v>Juan Becerra</v>
      </c>
      <c r="G34" s="95" t="s">
        <v>96</v>
      </c>
      <c r="H34" s="95" t="str">
        <f t="shared" si="2"/>
        <v>Juan Becerra</v>
      </c>
      <c r="I34" s="28" t="s">
        <v>97</v>
      </c>
    </row>
    <row r="35" spans="1:9" x14ac:dyDescent="0.25">
      <c r="A35" s="25" t="s">
        <v>15</v>
      </c>
      <c r="B35" s="26" t="s">
        <v>161</v>
      </c>
      <c r="C35" s="27" t="s">
        <v>162</v>
      </c>
      <c r="D35" s="28" t="s">
        <v>163</v>
      </c>
      <c r="E35" s="95" t="s">
        <v>164</v>
      </c>
      <c r="F35" s="95" t="str">
        <f t="shared" si="0"/>
        <v>Jorge urrutia</v>
      </c>
      <c r="G35" s="95" t="str">
        <f t="shared" si="1"/>
        <v>Jorge urrutia</v>
      </c>
      <c r="H35" s="95" t="str">
        <f t="shared" si="2"/>
        <v>Jorge urrutia</v>
      </c>
      <c r="I35" s="28" t="s">
        <v>107</v>
      </c>
    </row>
    <row r="36" spans="1:9" x14ac:dyDescent="0.25">
      <c r="A36" s="25" t="s">
        <v>16</v>
      </c>
      <c r="B36" s="26" t="s">
        <v>165</v>
      </c>
      <c r="C36" s="27" t="s">
        <v>166</v>
      </c>
      <c r="D36" s="28" t="s">
        <v>167</v>
      </c>
      <c r="E36" s="95" t="s">
        <v>168</v>
      </c>
      <c r="F36" s="95" t="str">
        <f t="shared" si="0"/>
        <v>Sebastian Malpica</v>
      </c>
      <c r="G36" s="95" t="str">
        <f t="shared" si="1"/>
        <v>Sebastian Malpica</v>
      </c>
      <c r="H36" s="95" t="str">
        <f t="shared" si="2"/>
        <v>Sebastian Malpica</v>
      </c>
      <c r="I36" s="28" t="s">
        <v>148</v>
      </c>
    </row>
    <row r="37" spans="1:9" x14ac:dyDescent="0.25">
      <c r="A37" s="25" t="s">
        <v>17</v>
      </c>
      <c r="B37" s="26" t="s">
        <v>169</v>
      </c>
      <c r="C37" s="27" t="s">
        <v>170</v>
      </c>
      <c r="D37" s="28" t="s">
        <v>171</v>
      </c>
      <c r="E37" s="95" t="s">
        <v>172</v>
      </c>
      <c r="F37" s="95" t="str">
        <f t="shared" si="0"/>
        <v>Luisa Fernanda Ortiz</v>
      </c>
      <c r="G37" s="95" t="str">
        <f t="shared" si="1"/>
        <v>Luisa Fernanda Ortiz</v>
      </c>
      <c r="H37" s="95" t="str">
        <f t="shared" si="2"/>
        <v>Luisa Fernanda Ortiz</v>
      </c>
      <c r="I37" s="28" t="s">
        <v>102</v>
      </c>
    </row>
    <row r="38" spans="1:9" x14ac:dyDescent="0.25">
      <c r="A38" s="25" t="s">
        <v>18</v>
      </c>
      <c r="B38" s="26" t="s">
        <v>173</v>
      </c>
      <c r="C38" s="27" t="s">
        <v>174</v>
      </c>
      <c r="D38" s="28" t="s">
        <v>129</v>
      </c>
      <c r="E38" s="95" t="s">
        <v>175</v>
      </c>
      <c r="F38" s="95" t="str">
        <f t="shared" si="0"/>
        <v>Juan Becerra</v>
      </c>
      <c r="G38" s="95" t="s">
        <v>96</v>
      </c>
      <c r="H38" s="95" t="str">
        <f t="shared" si="2"/>
        <v>Juan Becerra</v>
      </c>
      <c r="I38" s="28" t="s">
        <v>97</v>
      </c>
    </row>
    <row r="39" spans="1:9" x14ac:dyDescent="0.25">
      <c r="A39" s="25" t="s">
        <v>19</v>
      </c>
      <c r="B39" s="26" t="s">
        <v>176</v>
      </c>
      <c r="C39" s="27" t="s">
        <v>177</v>
      </c>
      <c r="D39" s="28"/>
      <c r="E39" s="95" t="s">
        <v>178</v>
      </c>
      <c r="F39" s="95" t="str">
        <f t="shared" si="0"/>
        <v>Yady Paola Morales</v>
      </c>
      <c r="G39" s="95" t="s">
        <v>97</v>
      </c>
      <c r="H39" s="95" t="str">
        <f t="shared" si="2"/>
        <v>Yady Paola Morales</v>
      </c>
      <c r="I39" s="28" t="s">
        <v>112</v>
      </c>
    </row>
    <row r="40" spans="1:9" x14ac:dyDescent="0.25">
      <c r="A40" s="25" t="s">
        <v>20</v>
      </c>
      <c r="B40" s="26" t="s">
        <v>179</v>
      </c>
      <c r="C40" s="27" t="s">
        <v>180</v>
      </c>
      <c r="D40" s="28"/>
      <c r="E40" s="95" t="s">
        <v>181</v>
      </c>
      <c r="F40" s="95" t="s">
        <v>96</v>
      </c>
      <c r="G40" s="95" t="s">
        <v>96</v>
      </c>
      <c r="H40" s="95" t="str">
        <f t="shared" si="2"/>
        <v>Juan Becerra</v>
      </c>
      <c r="I40" s="28" t="s">
        <v>97</v>
      </c>
    </row>
    <row r="41" spans="1:9" x14ac:dyDescent="0.25">
      <c r="A41" s="25" t="s">
        <v>21</v>
      </c>
      <c r="B41" s="26" t="s">
        <v>182</v>
      </c>
      <c r="C41" s="27" t="s">
        <v>183</v>
      </c>
      <c r="D41" s="28" t="s">
        <v>115</v>
      </c>
      <c r="E41" s="95" t="s">
        <v>184</v>
      </c>
      <c r="F41" s="95" t="s">
        <v>117</v>
      </c>
      <c r="G41" s="95" t="str">
        <f t="shared" si="1"/>
        <v>Yuri Galindo</v>
      </c>
      <c r="H41" s="95" t="str">
        <f t="shared" si="2"/>
        <v>Yuri Galindo</v>
      </c>
      <c r="I41" s="28" t="s">
        <v>118</v>
      </c>
    </row>
    <row r="42" spans="1:9" x14ac:dyDescent="0.25">
      <c r="A42" s="25" t="s">
        <v>22</v>
      </c>
      <c r="B42" s="26" t="s">
        <v>185</v>
      </c>
      <c r="C42" s="27" t="s">
        <v>186</v>
      </c>
      <c r="D42" s="28"/>
      <c r="E42" s="95" t="s">
        <v>187</v>
      </c>
      <c r="F42" s="95" t="s">
        <v>96</v>
      </c>
      <c r="G42" s="95" t="s">
        <v>96</v>
      </c>
      <c r="H42" s="95" t="str">
        <f t="shared" si="2"/>
        <v>Juan Becerra</v>
      </c>
      <c r="I42" s="28" t="s">
        <v>97</v>
      </c>
    </row>
    <row r="43" spans="1:9" x14ac:dyDescent="0.25">
      <c r="A43" s="25" t="s">
        <v>23</v>
      </c>
      <c r="B43" s="26" t="s">
        <v>188</v>
      </c>
      <c r="C43" s="27" t="s">
        <v>189</v>
      </c>
      <c r="D43" s="28" t="s">
        <v>115</v>
      </c>
      <c r="E43" s="95" t="s">
        <v>190</v>
      </c>
      <c r="F43" s="95" t="s">
        <v>117</v>
      </c>
      <c r="G43" s="95" t="str">
        <f t="shared" si="1"/>
        <v>Yuri Galindo</v>
      </c>
      <c r="H43" s="95" t="str">
        <f t="shared" si="2"/>
        <v>Yuri Galindo</v>
      </c>
      <c r="I43" s="28" t="s">
        <v>118</v>
      </c>
    </row>
    <row r="44" spans="1:9" x14ac:dyDescent="0.25">
      <c r="A44" s="25" t="s">
        <v>24</v>
      </c>
      <c r="B44" s="26" t="s">
        <v>191</v>
      </c>
      <c r="C44" s="27" t="s">
        <v>174</v>
      </c>
      <c r="D44" s="28" t="s">
        <v>125</v>
      </c>
      <c r="E44" s="95" t="s">
        <v>192</v>
      </c>
      <c r="F44" s="95" t="str">
        <f t="shared" si="0"/>
        <v>Luisa Fernanda Ortiz</v>
      </c>
      <c r="G44" s="95" t="str">
        <f t="shared" si="1"/>
        <v>Luisa Fernanda Ortiz</v>
      </c>
      <c r="H44" s="95" t="str">
        <f t="shared" si="2"/>
        <v>Luisa Fernanda Ortiz</v>
      </c>
      <c r="I44" s="28" t="s">
        <v>102</v>
      </c>
    </row>
    <row r="45" spans="1:9" x14ac:dyDescent="0.25">
      <c r="A45" s="25" t="s">
        <v>25</v>
      </c>
      <c r="B45" s="26" t="s">
        <v>193</v>
      </c>
      <c r="C45" s="27" t="s">
        <v>194</v>
      </c>
      <c r="D45" s="28" t="s">
        <v>195</v>
      </c>
      <c r="E45" s="95" t="s">
        <v>196</v>
      </c>
      <c r="F45" s="95" t="str">
        <f t="shared" si="0"/>
        <v>Luisa Fernanda Ortiz</v>
      </c>
      <c r="G45" s="95" t="str">
        <f t="shared" si="1"/>
        <v>Luisa Fernanda Ortiz</v>
      </c>
      <c r="H45" s="95" t="str">
        <f t="shared" si="2"/>
        <v>Luisa Fernanda Ortiz</v>
      </c>
      <c r="I45" s="28" t="s">
        <v>102</v>
      </c>
    </row>
    <row r="46" spans="1:9" x14ac:dyDescent="0.25">
      <c r="A46" s="25" t="s">
        <v>26</v>
      </c>
      <c r="B46" s="26" t="s">
        <v>197</v>
      </c>
      <c r="C46" s="27" t="s">
        <v>198</v>
      </c>
      <c r="D46" s="28" t="s">
        <v>199</v>
      </c>
      <c r="E46" s="95" t="s">
        <v>200</v>
      </c>
      <c r="F46" s="95" t="str">
        <f t="shared" si="0"/>
        <v>Yady Paola Morales</v>
      </c>
      <c r="G46" s="95" t="s">
        <v>97</v>
      </c>
      <c r="H46" s="95" t="str">
        <f t="shared" si="2"/>
        <v>Yady Paola Morales</v>
      </c>
      <c r="I46" s="28" t="s">
        <v>112</v>
      </c>
    </row>
    <row r="47" spans="1:9" x14ac:dyDescent="0.25">
      <c r="A47" s="25" t="s">
        <v>27</v>
      </c>
      <c r="B47" s="26" t="s">
        <v>201</v>
      </c>
      <c r="C47" s="27" t="s">
        <v>202</v>
      </c>
      <c r="D47" s="28" t="s">
        <v>203</v>
      </c>
      <c r="E47" s="95" t="s">
        <v>204</v>
      </c>
      <c r="F47" s="95" t="str">
        <f t="shared" si="0"/>
        <v>Luisa Fernanda Ortiz</v>
      </c>
      <c r="G47" s="95" t="str">
        <f t="shared" si="1"/>
        <v>Luisa Fernanda Ortiz</v>
      </c>
      <c r="H47" s="95" t="str">
        <f t="shared" si="2"/>
        <v>Luisa Fernanda Ortiz</v>
      </c>
      <c r="I47" s="28" t="s">
        <v>102</v>
      </c>
    </row>
    <row r="50" spans="1:12" x14ac:dyDescent="0.25">
      <c r="A50" s="28">
        <v>1</v>
      </c>
      <c r="B50" s="28">
        <v>2</v>
      </c>
      <c r="C50" s="28">
        <v>3</v>
      </c>
      <c r="D50" s="28">
        <v>4</v>
      </c>
      <c r="E50" s="28">
        <v>5</v>
      </c>
      <c r="F50" s="28"/>
      <c r="G50" s="28"/>
      <c r="H50" s="28"/>
      <c r="I50" s="28">
        <v>6</v>
      </c>
      <c r="J50" s="28">
        <v>7</v>
      </c>
      <c r="K50" s="28">
        <v>8</v>
      </c>
      <c r="L50" s="28">
        <v>9</v>
      </c>
    </row>
    <row r="51" spans="1:12" ht="24" x14ac:dyDescent="0.25">
      <c r="A51" s="54" t="s">
        <v>205</v>
      </c>
      <c r="B51" s="54" t="s">
        <v>206</v>
      </c>
      <c r="C51" s="54" t="s">
        <v>207</v>
      </c>
      <c r="D51" s="54" t="s">
        <v>208</v>
      </c>
      <c r="E51" s="54" t="s">
        <v>209</v>
      </c>
      <c r="F51" s="54"/>
      <c r="G51" s="54"/>
      <c r="H51" s="54"/>
      <c r="I51" s="54" t="s">
        <v>210</v>
      </c>
      <c r="J51" s="54" t="s">
        <v>54</v>
      </c>
      <c r="K51" s="55" t="s">
        <v>79</v>
      </c>
      <c r="L51" s="55" t="s">
        <v>58</v>
      </c>
    </row>
    <row r="52" spans="1:12" ht="72" x14ac:dyDescent="0.25">
      <c r="A52" s="56" t="s">
        <v>211</v>
      </c>
      <c r="B52" s="57" t="s">
        <v>212</v>
      </c>
      <c r="C52" s="57" t="s">
        <v>213</v>
      </c>
      <c r="D52" s="58" t="s">
        <v>214</v>
      </c>
      <c r="E52" s="58"/>
      <c r="F52" s="58"/>
      <c r="G52" s="58"/>
      <c r="H52" s="58"/>
      <c r="I52" s="58"/>
      <c r="J52" s="58"/>
      <c r="K52" s="58"/>
      <c r="L52" s="59"/>
    </row>
    <row r="53" spans="1:12" ht="204" x14ac:dyDescent="0.25">
      <c r="A53" s="60" t="s">
        <v>215</v>
      </c>
      <c r="B53" s="58" t="s">
        <v>216</v>
      </c>
      <c r="C53" s="58"/>
      <c r="D53" s="58" t="s">
        <v>217</v>
      </c>
      <c r="E53" s="58" t="s">
        <v>218</v>
      </c>
      <c r="F53" s="58"/>
      <c r="G53" s="58"/>
      <c r="H53" s="58"/>
      <c r="I53" s="58" t="s">
        <v>219</v>
      </c>
      <c r="J53" s="58" t="s">
        <v>220</v>
      </c>
      <c r="K53" s="58" t="s">
        <v>221</v>
      </c>
      <c r="L53" s="58" t="s">
        <v>222</v>
      </c>
    </row>
    <row r="54" spans="1:12" ht="204" x14ac:dyDescent="0.25">
      <c r="A54" s="60" t="s">
        <v>223</v>
      </c>
      <c r="B54" s="58" t="s">
        <v>224</v>
      </c>
      <c r="C54" s="58"/>
      <c r="D54" s="58" t="s">
        <v>225</v>
      </c>
      <c r="E54" s="58" t="s">
        <v>226</v>
      </c>
      <c r="F54" s="58"/>
      <c r="G54" s="58"/>
      <c r="H54" s="58"/>
      <c r="I54" s="58" t="s">
        <v>227</v>
      </c>
      <c r="J54" s="58" t="s">
        <v>228</v>
      </c>
      <c r="K54" s="58" t="s">
        <v>229</v>
      </c>
      <c r="L54" s="58" t="s">
        <v>222</v>
      </c>
    </row>
    <row r="55" spans="1:12" ht="144" x14ac:dyDescent="0.25">
      <c r="A55" s="56" t="s">
        <v>230</v>
      </c>
      <c r="B55" s="58" t="s">
        <v>231</v>
      </c>
      <c r="C55" s="61" t="s">
        <v>232</v>
      </c>
      <c r="D55" s="61" t="s">
        <v>233</v>
      </c>
      <c r="E55" s="62"/>
      <c r="F55" s="62"/>
      <c r="G55" s="62"/>
      <c r="H55" s="62"/>
      <c r="I55" s="59"/>
      <c r="J55" s="58"/>
      <c r="K55" s="58"/>
      <c r="L55" s="58" t="s">
        <v>234</v>
      </c>
    </row>
    <row r="56" spans="1:12" ht="192" x14ac:dyDescent="0.25">
      <c r="A56" s="56" t="s">
        <v>235</v>
      </c>
      <c r="B56" s="58" t="s">
        <v>236</v>
      </c>
      <c r="C56" s="58" t="s">
        <v>237</v>
      </c>
      <c r="D56" s="58" t="s">
        <v>238</v>
      </c>
      <c r="E56" s="62"/>
      <c r="F56" s="62"/>
      <c r="G56" s="62"/>
      <c r="H56" s="62"/>
      <c r="I56" s="58"/>
      <c r="J56" s="58"/>
      <c r="K56" s="58"/>
      <c r="L56" s="58" t="s">
        <v>239</v>
      </c>
    </row>
    <row r="57" spans="1:12" ht="192" x14ac:dyDescent="0.25">
      <c r="A57" s="56" t="s">
        <v>240</v>
      </c>
      <c r="B57" s="58" t="s">
        <v>241</v>
      </c>
      <c r="C57" s="58" t="s">
        <v>242</v>
      </c>
      <c r="D57" s="58" t="s">
        <v>243</v>
      </c>
      <c r="E57" s="58"/>
      <c r="F57" s="58"/>
      <c r="G57" s="58"/>
      <c r="H57" s="58"/>
      <c r="I57" s="58"/>
      <c r="J57" s="58"/>
      <c r="K57" s="58"/>
      <c r="L57" s="58" t="s">
        <v>244</v>
      </c>
    </row>
    <row r="58" spans="1:12" ht="216" x14ac:dyDescent="0.25">
      <c r="A58" s="56" t="s">
        <v>245</v>
      </c>
      <c r="B58" s="58" t="s">
        <v>246</v>
      </c>
      <c r="C58" s="58" t="s">
        <v>247</v>
      </c>
      <c r="D58" s="58" t="s">
        <v>248</v>
      </c>
      <c r="E58" s="58"/>
      <c r="F58" s="58"/>
      <c r="G58" s="58"/>
      <c r="H58" s="58"/>
      <c r="I58" s="58"/>
      <c r="J58" s="58"/>
      <c r="K58" s="58"/>
      <c r="L58" s="58" t="s">
        <v>249</v>
      </c>
    </row>
    <row r="59" spans="1:12" ht="204" x14ac:dyDescent="0.25">
      <c r="A59" s="60" t="s">
        <v>250</v>
      </c>
      <c r="B59" s="58" t="s">
        <v>251</v>
      </c>
      <c r="C59" s="58" t="s">
        <v>252</v>
      </c>
      <c r="D59" s="58" t="s">
        <v>253</v>
      </c>
      <c r="E59" s="62"/>
      <c r="F59" s="62"/>
      <c r="G59" s="62"/>
      <c r="H59" s="62"/>
      <c r="I59" s="58"/>
      <c r="J59" s="58"/>
      <c r="K59" s="58"/>
      <c r="L59" s="58" t="s">
        <v>254</v>
      </c>
    </row>
    <row r="60" spans="1:12" ht="168" x14ac:dyDescent="0.25">
      <c r="A60" s="56" t="s">
        <v>255</v>
      </c>
      <c r="B60" s="58" t="s">
        <v>256</v>
      </c>
      <c r="C60" s="58" t="s">
        <v>257</v>
      </c>
      <c r="D60" s="58" t="s">
        <v>258</v>
      </c>
      <c r="E60" s="62"/>
      <c r="F60" s="62"/>
      <c r="G60" s="62"/>
      <c r="H60" s="62"/>
      <c r="I60" s="58"/>
      <c r="J60" s="58"/>
      <c r="K60" s="58"/>
      <c r="L60" s="58" t="s">
        <v>259</v>
      </c>
    </row>
    <row r="61" spans="1:12" ht="36" x14ac:dyDescent="0.25">
      <c r="A61" s="56" t="s">
        <v>260</v>
      </c>
      <c r="B61" s="58" t="s">
        <v>261</v>
      </c>
      <c r="C61" s="58" t="s">
        <v>262</v>
      </c>
      <c r="D61" s="58" t="s">
        <v>263</v>
      </c>
      <c r="E61" s="58"/>
      <c r="F61" s="58"/>
      <c r="G61" s="58"/>
      <c r="H61" s="58"/>
      <c r="I61" s="58"/>
      <c r="J61" s="58"/>
      <c r="K61" s="58"/>
      <c r="L61" s="58"/>
    </row>
  </sheetData>
  <mergeCells count="1">
    <mergeCell ref="O1:X1"/>
  </mergeCells>
  <pageMargins left="0.25" right="0.25" top="0.75" bottom="0.75" header="0.3" footer="0.3"/>
  <pageSetup scale="3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filterMode="1">
    <tabColor theme="9" tint="0.39997558519241921"/>
    <pageSetUpPr fitToPage="1"/>
  </sheetPr>
  <dimension ref="A1:JC228"/>
  <sheetViews>
    <sheetView zoomScale="70" zoomScaleNormal="70" workbookViewId="0">
      <pane xSplit="1" ySplit="4" topLeftCell="XEN193" activePane="bottomRight" state="frozen"/>
      <selection activeCell="A29" sqref="A29"/>
      <selection pane="topRight" activeCell="A29" sqref="A29"/>
      <selection pane="bottomLeft" activeCell="A29" sqref="A29"/>
      <selection pane="bottomRight" activeCell="A193" sqref="A193:A198"/>
    </sheetView>
  </sheetViews>
  <sheetFormatPr baseColWidth="10" defaultColWidth="22.140625" defaultRowHeight="29.25" customHeight="1" x14ac:dyDescent="0.25"/>
  <cols>
    <col min="1" max="1" width="10.140625" style="95" bestFit="1" customWidth="1"/>
    <col min="2" max="2" width="26.140625" style="95" customWidth="1"/>
    <col min="3" max="9" width="22.140625" style="95" customWidth="1"/>
    <col min="10" max="10" width="38.140625" style="95" customWidth="1"/>
    <col min="11" max="17" width="22.140625" style="95" customWidth="1"/>
    <col min="18" max="18" width="28.85546875" style="95" customWidth="1"/>
    <col min="19" max="29" width="22.140625" style="95" customWidth="1"/>
    <col min="30" max="30" width="22.140625" style="31" customWidth="1"/>
    <col min="31" max="64" width="22.140625" style="95" customWidth="1"/>
    <col min="65" max="65" width="83" style="95" customWidth="1"/>
    <col min="66" max="67" width="22.140625" style="95" customWidth="1"/>
    <col min="68" max="68" width="29.28515625" style="95" customWidth="1"/>
    <col min="69" max="70" width="22.140625" style="95" customWidth="1"/>
    <col min="71" max="71" width="32" style="95" customWidth="1"/>
    <col min="72" max="82" width="22.140625" style="95" customWidth="1"/>
    <col min="83" max="83" width="23.5703125" style="95" customWidth="1"/>
    <col min="84" max="84" width="22.140625" style="95"/>
    <col min="85" max="219" width="22.140625" style="95" customWidth="1"/>
    <col min="220" max="220" width="28.7109375" style="95" customWidth="1"/>
    <col min="221" max="253" width="22.140625" style="95" customWidth="1"/>
    <col min="254" max="254" width="42.5703125" style="95" customWidth="1"/>
    <col min="255" max="16384" width="22.140625" style="95"/>
  </cols>
  <sheetData>
    <row r="1" spans="1:263" ht="29.25" customHeight="1" x14ac:dyDescent="0.25">
      <c r="HL1" s="95" t="s">
        <v>264</v>
      </c>
      <c r="HM1" s="95" t="s">
        <v>265</v>
      </c>
      <c r="HN1" s="95" t="s">
        <v>266</v>
      </c>
      <c r="HO1" s="95" t="s">
        <v>267</v>
      </c>
      <c r="HP1" s="95" t="s">
        <v>268</v>
      </c>
      <c r="HQ1" s="95" t="s">
        <v>269</v>
      </c>
      <c r="HR1" s="95" t="s">
        <v>270</v>
      </c>
      <c r="HS1" s="95" t="s">
        <v>271</v>
      </c>
      <c r="HT1" s="95" t="s">
        <v>272</v>
      </c>
      <c r="HU1" s="95" t="s">
        <v>273</v>
      </c>
      <c r="HV1" s="95" t="s">
        <v>274</v>
      </c>
      <c r="HW1" s="95" t="s">
        <v>275</v>
      </c>
    </row>
    <row r="2" spans="1:263" ht="29.25" customHeight="1" x14ac:dyDescent="0.25">
      <c r="HL2" s="95" t="s">
        <v>276</v>
      </c>
      <c r="HM2" s="95" t="s">
        <v>277</v>
      </c>
      <c r="HN2" s="95" t="s">
        <v>278</v>
      </c>
      <c r="HO2" s="95" t="s">
        <v>279</v>
      </c>
      <c r="HP2" s="95" t="s">
        <v>280</v>
      </c>
      <c r="HQ2" s="95" t="s">
        <v>281</v>
      </c>
      <c r="HR2" s="95" t="s">
        <v>282</v>
      </c>
      <c r="HS2" s="95" t="s">
        <v>283</v>
      </c>
      <c r="HT2" s="95" t="s">
        <v>284</v>
      </c>
      <c r="HU2" s="95" t="s">
        <v>285</v>
      </c>
      <c r="HV2" s="95" t="s">
        <v>286</v>
      </c>
      <c r="HW2" s="95" t="s">
        <v>287</v>
      </c>
      <c r="IM2" s="74" t="s">
        <v>288</v>
      </c>
      <c r="IR2" s="74" t="s">
        <v>289</v>
      </c>
    </row>
    <row r="3" spans="1:263" ht="29.25" customHeight="1" x14ac:dyDescent="0.25">
      <c r="A3" s="94">
        <v>1</v>
      </c>
      <c r="B3" s="94">
        <f>+A3+1</f>
        <v>2</v>
      </c>
      <c r="C3" s="94">
        <f t="shared" ref="C3:BN3" si="0">+B3+1</f>
        <v>3</v>
      </c>
      <c r="D3" s="94">
        <f t="shared" si="0"/>
        <v>4</v>
      </c>
      <c r="E3" s="94">
        <f t="shared" si="0"/>
        <v>5</v>
      </c>
      <c r="F3" s="94">
        <f t="shared" si="0"/>
        <v>6</v>
      </c>
      <c r="G3" s="94">
        <f t="shared" si="0"/>
        <v>7</v>
      </c>
      <c r="H3" s="94">
        <f t="shared" si="0"/>
        <v>8</v>
      </c>
      <c r="I3" s="94">
        <f t="shared" si="0"/>
        <v>9</v>
      </c>
      <c r="J3" s="94">
        <f t="shared" si="0"/>
        <v>10</v>
      </c>
      <c r="K3" s="94">
        <f t="shared" si="0"/>
        <v>11</v>
      </c>
      <c r="L3" s="94">
        <f t="shared" si="0"/>
        <v>12</v>
      </c>
      <c r="M3" s="94">
        <f t="shared" si="0"/>
        <v>13</v>
      </c>
      <c r="N3" s="94">
        <f t="shared" si="0"/>
        <v>14</v>
      </c>
      <c r="O3" s="94">
        <f t="shared" si="0"/>
        <v>15</v>
      </c>
      <c r="P3" s="94">
        <f t="shared" si="0"/>
        <v>16</v>
      </c>
      <c r="Q3" s="94">
        <f t="shared" si="0"/>
        <v>17</v>
      </c>
      <c r="R3" s="94">
        <f t="shared" si="0"/>
        <v>18</v>
      </c>
      <c r="S3" s="94">
        <f t="shared" si="0"/>
        <v>19</v>
      </c>
      <c r="T3" s="94">
        <f t="shared" si="0"/>
        <v>20</v>
      </c>
      <c r="U3" s="94">
        <f t="shared" si="0"/>
        <v>21</v>
      </c>
      <c r="V3" s="94">
        <f t="shared" si="0"/>
        <v>22</v>
      </c>
      <c r="W3" s="94">
        <f t="shared" si="0"/>
        <v>23</v>
      </c>
      <c r="X3" s="94">
        <f t="shared" si="0"/>
        <v>24</v>
      </c>
      <c r="Y3" s="94">
        <f t="shared" si="0"/>
        <v>25</v>
      </c>
      <c r="Z3" s="94">
        <f t="shared" si="0"/>
        <v>26</v>
      </c>
      <c r="AA3" s="94">
        <f t="shared" si="0"/>
        <v>27</v>
      </c>
      <c r="AB3" s="94">
        <f t="shared" si="0"/>
        <v>28</v>
      </c>
      <c r="AC3" s="94">
        <f t="shared" si="0"/>
        <v>29</v>
      </c>
      <c r="AD3" s="94">
        <f t="shared" si="0"/>
        <v>30</v>
      </c>
      <c r="AE3" s="94">
        <f t="shared" si="0"/>
        <v>31</v>
      </c>
      <c r="AF3" s="94">
        <f t="shared" si="0"/>
        <v>32</v>
      </c>
      <c r="AG3" s="94">
        <f t="shared" si="0"/>
        <v>33</v>
      </c>
      <c r="AH3" s="94">
        <f t="shared" si="0"/>
        <v>34</v>
      </c>
      <c r="AI3" s="94">
        <f t="shared" si="0"/>
        <v>35</v>
      </c>
      <c r="AJ3" s="94">
        <f t="shared" si="0"/>
        <v>36</v>
      </c>
      <c r="AK3" s="94">
        <f t="shared" si="0"/>
        <v>37</v>
      </c>
      <c r="AL3" s="94">
        <f t="shared" si="0"/>
        <v>38</v>
      </c>
      <c r="AM3" s="94">
        <f t="shared" si="0"/>
        <v>39</v>
      </c>
      <c r="AN3" s="94">
        <f t="shared" si="0"/>
        <v>40</v>
      </c>
      <c r="AO3" s="94">
        <f t="shared" si="0"/>
        <v>41</v>
      </c>
      <c r="AP3" s="94">
        <f t="shared" si="0"/>
        <v>42</v>
      </c>
      <c r="AQ3" s="94">
        <f t="shared" si="0"/>
        <v>43</v>
      </c>
      <c r="AR3" s="94">
        <f t="shared" si="0"/>
        <v>44</v>
      </c>
      <c r="AS3" s="94">
        <f t="shared" si="0"/>
        <v>45</v>
      </c>
      <c r="AT3" s="94">
        <f t="shared" si="0"/>
        <v>46</v>
      </c>
      <c r="AU3" s="94">
        <f t="shared" si="0"/>
        <v>47</v>
      </c>
      <c r="AV3" s="94">
        <f t="shared" si="0"/>
        <v>48</v>
      </c>
      <c r="AW3" s="94">
        <f t="shared" si="0"/>
        <v>49</v>
      </c>
      <c r="AX3" s="94">
        <f t="shared" si="0"/>
        <v>50</v>
      </c>
      <c r="AY3" s="94">
        <f t="shared" si="0"/>
        <v>51</v>
      </c>
      <c r="AZ3" s="94">
        <f t="shared" si="0"/>
        <v>52</v>
      </c>
      <c r="BA3" s="94">
        <f t="shared" si="0"/>
        <v>53</v>
      </c>
      <c r="BB3" s="94">
        <f t="shared" si="0"/>
        <v>54</v>
      </c>
      <c r="BC3" s="94">
        <f t="shared" si="0"/>
        <v>55</v>
      </c>
      <c r="BD3" s="94">
        <f t="shared" si="0"/>
        <v>56</v>
      </c>
      <c r="BE3" s="94">
        <f t="shared" si="0"/>
        <v>57</v>
      </c>
      <c r="BF3" s="94">
        <f t="shared" si="0"/>
        <v>58</v>
      </c>
      <c r="BG3" s="94">
        <f t="shared" si="0"/>
        <v>59</v>
      </c>
      <c r="BH3" s="94">
        <f t="shared" si="0"/>
        <v>60</v>
      </c>
      <c r="BI3" s="94">
        <f t="shared" si="0"/>
        <v>61</v>
      </c>
      <c r="BJ3" s="94">
        <f t="shared" si="0"/>
        <v>62</v>
      </c>
      <c r="BK3" s="94">
        <f t="shared" si="0"/>
        <v>63</v>
      </c>
      <c r="BL3" s="94">
        <f t="shared" si="0"/>
        <v>64</v>
      </c>
      <c r="BM3" s="94">
        <f t="shared" si="0"/>
        <v>65</v>
      </c>
      <c r="BN3" s="94">
        <f t="shared" si="0"/>
        <v>66</v>
      </c>
      <c r="BO3" s="94">
        <f t="shared" ref="BO3:DZ3" si="1">+BN3+1</f>
        <v>67</v>
      </c>
      <c r="BP3" s="94">
        <f t="shared" si="1"/>
        <v>68</v>
      </c>
      <c r="BQ3" s="94">
        <f t="shared" si="1"/>
        <v>69</v>
      </c>
      <c r="BR3" s="94">
        <f t="shared" si="1"/>
        <v>70</v>
      </c>
      <c r="BS3" s="94">
        <f>+BR3+1</f>
        <v>71</v>
      </c>
      <c r="BT3" s="94">
        <f t="shared" si="1"/>
        <v>72</v>
      </c>
      <c r="BU3" s="94">
        <f t="shared" si="1"/>
        <v>73</v>
      </c>
      <c r="BV3" s="94">
        <f t="shared" si="1"/>
        <v>74</v>
      </c>
      <c r="BW3" s="94">
        <f t="shared" si="1"/>
        <v>75</v>
      </c>
      <c r="BX3" s="94">
        <f t="shared" si="1"/>
        <v>76</v>
      </c>
      <c r="BY3" s="94">
        <f t="shared" si="1"/>
        <v>77</v>
      </c>
      <c r="BZ3" s="94">
        <f t="shared" si="1"/>
        <v>78</v>
      </c>
      <c r="CA3" s="94">
        <f t="shared" si="1"/>
        <v>79</v>
      </c>
      <c r="CB3" s="94">
        <f t="shared" si="1"/>
        <v>80</v>
      </c>
      <c r="CC3" s="94">
        <f t="shared" si="1"/>
        <v>81</v>
      </c>
      <c r="CD3" s="94">
        <f t="shared" si="1"/>
        <v>82</v>
      </c>
      <c r="CE3" s="94">
        <f t="shared" si="1"/>
        <v>83</v>
      </c>
      <c r="CF3" s="94">
        <f t="shared" si="1"/>
        <v>84</v>
      </c>
      <c r="CG3" s="94">
        <f t="shared" si="1"/>
        <v>85</v>
      </c>
      <c r="CH3" s="94">
        <f t="shared" si="1"/>
        <v>86</v>
      </c>
      <c r="CI3" s="94">
        <f t="shared" si="1"/>
        <v>87</v>
      </c>
      <c r="CJ3" s="94">
        <f t="shared" si="1"/>
        <v>88</v>
      </c>
      <c r="CK3" s="94">
        <f t="shared" si="1"/>
        <v>89</v>
      </c>
      <c r="CL3" s="94">
        <f t="shared" si="1"/>
        <v>90</v>
      </c>
      <c r="CM3" s="94">
        <f t="shared" si="1"/>
        <v>91</v>
      </c>
      <c r="CN3" s="94">
        <f t="shared" si="1"/>
        <v>92</v>
      </c>
      <c r="CO3" s="94">
        <f t="shared" si="1"/>
        <v>93</v>
      </c>
      <c r="CP3" s="94">
        <f t="shared" si="1"/>
        <v>94</v>
      </c>
      <c r="CQ3" s="94">
        <f t="shared" si="1"/>
        <v>95</v>
      </c>
      <c r="CR3" s="94">
        <f t="shared" si="1"/>
        <v>96</v>
      </c>
      <c r="CS3" s="94">
        <f t="shared" si="1"/>
        <v>97</v>
      </c>
      <c r="CT3" s="94">
        <f t="shared" si="1"/>
        <v>98</v>
      </c>
      <c r="CU3" s="94">
        <f t="shared" si="1"/>
        <v>99</v>
      </c>
      <c r="CV3" s="94">
        <f t="shared" si="1"/>
        <v>100</v>
      </c>
      <c r="CW3" s="94">
        <f t="shared" si="1"/>
        <v>101</v>
      </c>
      <c r="CX3" s="94">
        <f t="shared" si="1"/>
        <v>102</v>
      </c>
      <c r="CY3" s="94">
        <f t="shared" si="1"/>
        <v>103</v>
      </c>
      <c r="CZ3" s="94">
        <f t="shared" si="1"/>
        <v>104</v>
      </c>
      <c r="DA3" s="94">
        <f t="shared" si="1"/>
        <v>105</v>
      </c>
      <c r="DB3" s="94">
        <f t="shared" si="1"/>
        <v>106</v>
      </c>
      <c r="DC3" s="94">
        <f t="shared" si="1"/>
        <v>107</v>
      </c>
      <c r="DD3" s="94">
        <f t="shared" si="1"/>
        <v>108</v>
      </c>
      <c r="DE3" s="94">
        <f t="shared" si="1"/>
        <v>109</v>
      </c>
      <c r="DF3" s="94">
        <f t="shared" si="1"/>
        <v>110</v>
      </c>
      <c r="DG3" s="94">
        <f t="shared" si="1"/>
        <v>111</v>
      </c>
      <c r="DH3" s="94">
        <f t="shared" si="1"/>
        <v>112</v>
      </c>
      <c r="DI3" s="94">
        <f t="shared" si="1"/>
        <v>113</v>
      </c>
      <c r="DJ3" s="94">
        <f t="shared" si="1"/>
        <v>114</v>
      </c>
      <c r="DK3" s="94">
        <f t="shared" si="1"/>
        <v>115</v>
      </c>
      <c r="DL3" s="94">
        <f t="shared" si="1"/>
        <v>116</v>
      </c>
      <c r="DM3" s="94">
        <f t="shared" si="1"/>
        <v>117</v>
      </c>
      <c r="DN3" s="94">
        <f t="shared" si="1"/>
        <v>118</v>
      </c>
      <c r="DO3" s="94">
        <f t="shared" si="1"/>
        <v>119</v>
      </c>
      <c r="DP3" s="94">
        <f t="shared" si="1"/>
        <v>120</v>
      </c>
      <c r="DQ3" s="94">
        <f t="shared" si="1"/>
        <v>121</v>
      </c>
      <c r="DR3" s="94">
        <f t="shared" si="1"/>
        <v>122</v>
      </c>
      <c r="DS3" s="94">
        <f t="shared" si="1"/>
        <v>123</v>
      </c>
      <c r="DT3" s="94">
        <f t="shared" si="1"/>
        <v>124</v>
      </c>
      <c r="DU3" s="94">
        <f t="shared" si="1"/>
        <v>125</v>
      </c>
      <c r="DV3" s="94">
        <f t="shared" si="1"/>
        <v>126</v>
      </c>
      <c r="DW3" s="94">
        <f t="shared" si="1"/>
        <v>127</v>
      </c>
      <c r="DX3" s="94">
        <f t="shared" si="1"/>
        <v>128</v>
      </c>
      <c r="DY3" s="94">
        <f t="shared" si="1"/>
        <v>129</v>
      </c>
      <c r="DZ3" s="94">
        <f t="shared" si="1"/>
        <v>130</v>
      </c>
      <c r="EA3" s="94">
        <f t="shared" ref="EA3:GL3" si="2">+DZ3+1</f>
        <v>131</v>
      </c>
      <c r="EB3" s="94">
        <f t="shared" si="2"/>
        <v>132</v>
      </c>
      <c r="EC3" s="94">
        <f t="shared" si="2"/>
        <v>133</v>
      </c>
      <c r="ED3" s="94">
        <f t="shared" si="2"/>
        <v>134</v>
      </c>
      <c r="EE3" s="94">
        <f t="shared" si="2"/>
        <v>135</v>
      </c>
      <c r="EF3" s="94">
        <f t="shared" si="2"/>
        <v>136</v>
      </c>
      <c r="EG3" s="94">
        <f t="shared" si="2"/>
        <v>137</v>
      </c>
      <c r="EH3" s="94">
        <f t="shared" si="2"/>
        <v>138</v>
      </c>
      <c r="EI3" s="94">
        <f t="shared" si="2"/>
        <v>139</v>
      </c>
      <c r="EJ3" s="94">
        <f t="shared" si="2"/>
        <v>140</v>
      </c>
      <c r="EK3" s="94">
        <f t="shared" si="2"/>
        <v>141</v>
      </c>
      <c r="EL3" s="94">
        <f t="shared" si="2"/>
        <v>142</v>
      </c>
      <c r="EM3" s="94">
        <f t="shared" si="2"/>
        <v>143</v>
      </c>
      <c r="EN3" s="94">
        <f t="shared" si="2"/>
        <v>144</v>
      </c>
      <c r="EO3" s="94">
        <f t="shared" si="2"/>
        <v>145</v>
      </c>
      <c r="EP3" s="94">
        <f t="shared" si="2"/>
        <v>146</v>
      </c>
      <c r="EQ3" s="94">
        <f t="shared" si="2"/>
        <v>147</v>
      </c>
      <c r="ER3" s="94">
        <f t="shared" si="2"/>
        <v>148</v>
      </c>
      <c r="ES3" s="94">
        <f t="shared" si="2"/>
        <v>149</v>
      </c>
      <c r="ET3" s="94">
        <f t="shared" si="2"/>
        <v>150</v>
      </c>
      <c r="EU3" s="94">
        <f t="shared" si="2"/>
        <v>151</v>
      </c>
      <c r="EV3" s="94">
        <f t="shared" si="2"/>
        <v>152</v>
      </c>
      <c r="EW3" s="94">
        <f t="shared" si="2"/>
        <v>153</v>
      </c>
      <c r="EX3" s="94">
        <f t="shared" si="2"/>
        <v>154</v>
      </c>
      <c r="EY3" s="94">
        <f t="shared" si="2"/>
        <v>155</v>
      </c>
      <c r="EZ3" s="94">
        <f t="shared" si="2"/>
        <v>156</v>
      </c>
      <c r="FA3" s="94">
        <f t="shared" si="2"/>
        <v>157</v>
      </c>
      <c r="FB3" s="94">
        <f t="shared" si="2"/>
        <v>158</v>
      </c>
      <c r="FC3" s="94">
        <f t="shared" si="2"/>
        <v>159</v>
      </c>
      <c r="FD3" s="94">
        <f t="shared" si="2"/>
        <v>160</v>
      </c>
      <c r="FE3" s="94">
        <f t="shared" si="2"/>
        <v>161</v>
      </c>
      <c r="FF3" s="94">
        <f t="shared" si="2"/>
        <v>162</v>
      </c>
      <c r="FG3" s="94">
        <f t="shared" si="2"/>
        <v>163</v>
      </c>
      <c r="FH3" s="94">
        <f t="shared" si="2"/>
        <v>164</v>
      </c>
      <c r="FI3" s="94">
        <f t="shared" si="2"/>
        <v>165</v>
      </c>
      <c r="FJ3" s="94">
        <f t="shared" si="2"/>
        <v>166</v>
      </c>
      <c r="FK3" s="94">
        <f t="shared" si="2"/>
        <v>167</v>
      </c>
      <c r="FL3" s="94">
        <f t="shared" si="2"/>
        <v>168</v>
      </c>
      <c r="FM3" s="94">
        <f t="shared" si="2"/>
        <v>169</v>
      </c>
      <c r="FN3" s="94">
        <f t="shared" si="2"/>
        <v>170</v>
      </c>
      <c r="FO3" s="94">
        <f t="shared" si="2"/>
        <v>171</v>
      </c>
      <c r="FP3" s="94">
        <f t="shared" si="2"/>
        <v>172</v>
      </c>
      <c r="FQ3" s="94">
        <f t="shared" si="2"/>
        <v>173</v>
      </c>
      <c r="FR3" s="94">
        <f t="shared" si="2"/>
        <v>174</v>
      </c>
      <c r="FS3" s="94">
        <f t="shared" si="2"/>
        <v>175</v>
      </c>
      <c r="FT3" s="94">
        <f t="shared" si="2"/>
        <v>176</v>
      </c>
      <c r="FU3" s="94">
        <f t="shared" si="2"/>
        <v>177</v>
      </c>
      <c r="FV3" s="94">
        <f t="shared" si="2"/>
        <v>178</v>
      </c>
      <c r="FW3" s="94">
        <f t="shared" si="2"/>
        <v>179</v>
      </c>
      <c r="FX3" s="94">
        <f t="shared" si="2"/>
        <v>180</v>
      </c>
      <c r="FY3" s="94">
        <f t="shared" si="2"/>
        <v>181</v>
      </c>
      <c r="FZ3" s="94">
        <f t="shared" si="2"/>
        <v>182</v>
      </c>
      <c r="GA3" s="94">
        <f t="shared" si="2"/>
        <v>183</v>
      </c>
      <c r="GB3" s="94">
        <f t="shared" si="2"/>
        <v>184</v>
      </c>
      <c r="GC3" s="94">
        <f t="shared" si="2"/>
        <v>185</v>
      </c>
      <c r="GD3" s="94">
        <f t="shared" si="2"/>
        <v>186</v>
      </c>
      <c r="GE3" s="94">
        <f t="shared" si="2"/>
        <v>187</v>
      </c>
      <c r="GF3" s="94">
        <f t="shared" si="2"/>
        <v>188</v>
      </c>
      <c r="GG3" s="94">
        <f t="shared" si="2"/>
        <v>189</v>
      </c>
      <c r="GH3" s="94">
        <f t="shared" si="2"/>
        <v>190</v>
      </c>
      <c r="GI3" s="94">
        <f t="shared" si="2"/>
        <v>191</v>
      </c>
      <c r="GJ3" s="94">
        <f t="shared" si="2"/>
        <v>192</v>
      </c>
      <c r="GK3" s="94">
        <f t="shared" si="2"/>
        <v>193</v>
      </c>
      <c r="GL3" s="94">
        <f t="shared" si="2"/>
        <v>194</v>
      </c>
      <c r="GM3" s="94">
        <f t="shared" ref="GM3:IX3" si="3">+GL3+1</f>
        <v>195</v>
      </c>
      <c r="GN3" s="94">
        <f t="shared" si="3"/>
        <v>196</v>
      </c>
      <c r="GO3" s="94">
        <f t="shared" si="3"/>
        <v>197</v>
      </c>
      <c r="GP3" s="94">
        <f t="shared" si="3"/>
        <v>198</v>
      </c>
      <c r="GQ3" s="94">
        <f t="shared" si="3"/>
        <v>199</v>
      </c>
      <c r="GR3" s="94">
        <f t="shared" si="3"/>
        <v>200</v>
      </c>
      <c r="GS3" s="94">
        <f t="shared" si="3"/>
        <v>201</v>
      </c>
      <c r="GT3" s="94">
        <f t="shared" si="3"/>
        <v>202</v>
      </c>
      <c r="GU3" s="94">
        <f t="shared" si="3"/>
        <v>203</v>
      </c>
      <c r="GV3" s="94">
        <f t="shared" si="3"/>
        <v>204</v>
      </c>
      <c r="GW3" s="94">
        <f t="shared" si="3"/>
        <v>205</v>
      </c>
      <c r="GX3" s="94">
        <f t="shared" si="3"/>
        <v>206</v>
      </c>
      <c r="GY3" s="94">
        <f t="shared" si="3"/>
        <v>207</v>
      </c>
      <c r="GZ3" s="94">
        <f t="shared" si="3"/>
        <v>208</v>
      </c>
      <c r="HA3" s="94">
        <f t="shared" si="3"/>
        <v>209</v>
      </c>
      <c r="HB3" s="94">
        <f t="shared" si="3"/>
        <v>210</v>
      </c>
      <c r="HC3" s="94">
        <f t="shared" si="3"/>
        <v>211</v>
      </c>
      <c r="HD3" s="94">
        <f t="shared" si="3"/>
        <v>212</v>
      </c>
      <c r="HE3" s="94">
        <f t="shared" si="3"/>
        <v>213</v>
      </c>
      <c r="HF3" s="94">
        <f t="shared" si="3"/>
        <v>214</v>
      </c>
      <c r="HG3" s="94">
        <f t="shared" si="3"/>
        <v>215</v>
      </c>
      <c r="HH3" s="94">
        <f t="shared" si="3"/>
        <v>216</v>
      </c>
      <c r="HI3" s="94">
        <f t="shared" si="3"/>
        <v>217</v>
      </c>
      <c r="HJ3" s="94">
        <f t="shared" si="3"/>
        <v>218</v>
      </c>
      <c r="HK3" s="94">
        <f t="shared" si="3"/>
        <v>219</v>
      </c>
      <c r="HL3" s="94">
        <f t="shared" si="3"/>
        <v>220</v>
      </c>
      <c r="HM3" s="94">
        <f t="shared" si="3"/>
        <v>221</v>
      </c>
      <c r="HN3" s="94">
        <f t="shared" si="3"/>
        <v>222</v>
      </c>
      <c r="HO3" s="94">
        <f t="shared" si="3"/>
        <v>223</v>
      </c>
      <c r="HP3" s="94">
        <f t="shared" si="3"/>
        <v>224</v>
      </c>
      <c r="HQ3" s="94">
        <f t="shared" si="3"/>
        <v>225</v>
      </c>
      <c r="HR3" s="94">
        <f t="shared" si="3"/>
        <v>226</v>
      </c>
      <c r="HS3" s="94">
        <f t="shared" si="3"/>
        <v>227</v>
      </c>
      <c r="HT3" s="94">
        <f t="shared" si="3"/>
        <v>228</v>
      </c>
      <c r="HU3" s="94">
        <f t="shared" si="3"/>
        <v>229</v>
      </c>
      <c r="HV3" s="94">
        <f t="shared" si="3"/>
        <v>230</v>
      </c>
      <c r="HW3" s="94">
        <f t="shared" si="3"/>
        <v>231</v>
      </c>
      <c r="HX3" s="94">
        <f t="shared" si="3"/>
        <v>232</v>
      </c>
      <c r="HY3" s="94">
        <f t="shared" si="3"/>
        <v>233</v>
      </c>
      <c r="HZ3" s="94">
        <f t="shared" si="3"/>
        <v>234</v>
      </c>
      <c r="IA3" s="94">
        <f t="shared" si="3"/>
        <v>235</v>
      </c>
      <c r="IB3" s="94">
        <f t="shared" si="3"/>
        <v>236</v>
      </c>
      <c r="IC3" s="94">
        <f t="shared" si="3"/>
        <v>237</v>
      </c>
      <c r="ID3" s="94">
        <f t="shared" si="3"/>
        <v>238</v>
      </c>
      <c r="IE3" s="94">
        <f t="shared" si="3"/>
        <v>239</v>
      </c>
      <c r="IF3" s="94">
        <f t="shared" si="3"/>
        <v>240</v>
      </c>
      <c r="IG3" s="94">
        <f t="shared" si="3"/>
        <v>241</v>
      </c>
      <c r="IH3" s="94">
        <f t="shared" si="3"/>
        <v>242</v>
      </c>
      <c r="II3" s="94">
        <f t="shared" si="3"/>
        <v>243</v>
      </c>
      <c r="IJ3" s="94">
        <f t="shared" si="3"/>
        <v>244</v>
      </c>
      <c r="IK3" s="94">
        <f t="shared" si="3"/>
        <v>245</v>
      </c>
      <c r="IL3" s="94">
        <f t="shared" si="3"/>
        <v>246</v>
      </c>
      <c r="IM3" s="94">
        <f t="shared" si="3"/>
        <v>247</v>
      </c>
      <c r="IN3" s="94">
        <f t="shared" si="3"/>
        <v>248</v>
      </c>
      <c r="IO3" s="94">
        <f t="shared" si="3"/>
        <v>249</v>
      </c>
      <c r="IP3" s="94">
        <f t="shared" si="3"/>
        <v>250</v>
      </c>
      <c r="IQ3" s="94">
        <f t="shared" si="3"/>
        <v>251</v>
      </c>
      <c r="IR3" s="94">
        <f t="shared" si="3"/>
        <v>252</v>
      </c>
      <c r="IS3" s="94">
        <f t="shared" si="3"/>
        <v>253</v>
      </c>
      <c r="IT3" s="94">
        <f t="shared" si="3"/>
        <v>254</v>
      </c>
      <c r="IU3" s="94">
        <f t="shared" si="3"/>
        <v>255</v>
      </c>
      <c r="IV3" s="94">
        <f t="shared" si="3"/>
        <v>256</v>
      </c>
      <c r="IW3" s="94">
        <f t="shared" si="3"/>
        <v>257</v>
      </c>
      <c r="IX3" s="94">
        <f t="shared" si="3"/>
        <v>258</v>
      </c>
      <c r="IY3" s="94">
        <f t="shared" ref="IY3:JC3" si="4">+IX3+1</f>
        <v>259</v>
      </c>
      <c r="IZ3" s="94">
        <f t="shared" si="4"/>
        <v>260</v>
      </c>
      <c r="JA3" s="94">
        <f t="shared" si="4"/>
        <v>261</v>
      </c>
      <c r="JB3" s="94">
        <f t="shared" si="4"/>
        <v>262</v>
      </c>
      <c r="JC3" s="94">
        <f t="shared" si="4"/>
        <v>263</v>
      </c>
    </row>
    <row r="4" spans="1:263" ht="29.25" customHeight="1" x14ac:dyDescent="0.25">
      <c r="A4" s="37" t="s">
        <v>290</v>
      </c>
      <c r="B4" s="37" t="s">
        <v>83</v>
      </c>
      <c r="C4" s="37" t="s">
        <v>291</v>
      </c>
      <c r="D4" s="37" t="s">
        <v>292</v>
      </c>
      <c r="E4" s="37" t="s">
        <v>293</v>
      </c>
      <c r="F4" s="37" t="s">
        <v>294</v>
      </c>
      <c r="G4" s="37" t="s">
        <v>295</v>
      </c>
      <c r="H4" s="37" t="s">
        <v>296</v>
      </c>
      <c r="I4" s="37" t="s">
        <v>297</v>
      </c>
      <c r="J4" s="37" t="s">
        <v>298</v>
      </c>
      <c r="K4" s="37" t="s">
        <v>299</v>
      </c>
      <c r="L4" s="37" t="s">
        <v>300</v>
      </c>
      <c r="M4" s="37" t="s">
        <v>301</v>
      </c>
      <c r="N4" s="38" t="s">
        <v>302</v>
      </c>
      <c r="O4" s="37" t="s">
        <v>303</v>
      </c>
      <c r="P4" s="38" t="s">
        <v>304</v>
      </c>
      <c r="Q4" s="38" t="s">
        <v>305</v>
      </c>
      <c r="R4" s="38" t="s">
        <v>306</v>
      </c>
      <c r="S4" s="38" t="s">
        <v>307</v>
      </c>
      <c r="T4" s="37" t="s">
        <v>308</v>
      </c>
      <c r="U4" s="37" t="s">
        <v>309</v>
      </c>
      <c r="V4" s="37" t="s">
        <v>310</v>
      </c>
      <c r="W4" s="37" t="s">
        <v>311</v>
      </c>
      <c r="X4" s="37" t="s">
        <v>312</v>
      </c>
      <c r="Y4" s="37" t="s">
        <v>313</v>
      </c>
      <c r="Z4" s="37" t="s">
        <v>314</v>
      </c>
      <c r="AA4" s="37" t="s">
        <v>315</v>
      </c>
      <c r="AB4" s="37" t="s">
        <v>316</v>
      </c>
      <c r="AC4" s="37" t="s">
        <v>317</v>
      </c>
      <c r="AD4" s="39" t="s">
        <v>318</v>
      </c>
      <c r="AE4" s="37" t="s">
        <v>319</v>
      </c>
      <c r="AF4" s="37" t="s">
        <v>320</v>
      </c>
      <c r="AG4" s="40" t="s">
        <v>321</v>
      </c>
      <c r="AH4" s="40" t="s">
        <v>322</v>
      </c>
      <c r="AI4" s="40" t="s">
        <v>323</v>
      </c>
      <c r="AJ4" s="40" t="s">
        <v>324</v>
      </c>
      <c r="AK4" s="40" t="s">
        <v>325</v>
      </c>
      <c r="AL4" s="40" t="s">
        <v>326</v>
      </c>
      <c r="AM4" s="40" t="s">
        <v>327</v>
      </c>
      <c r="AN4" s="40" t="s">
        <v>328</v>
      </c>
      <c r="AO4" s="40" t="s">
        <v>329</v>
      </c>
      <c r="AP4" s="40" t="s">
        <v>330</v>
      </c>
      <c r="AQ4" s="40" t="s">
        <v>331</v>
      </c>
      <c r="AR4" s="40" t="s">
        <v>332</v>
      </c>
      <c r="AS4" s="40" t="s">
        <v>333</v>
      </c>
      <c r="AT4" s="40" t="s">
        <v>334</v>
      </c>
      <c r="AU4" s="40" t="s">
        <v>335</v>
      </c>
      <c r="AV4" s="40" t="s">
        <v>336</v>
      </c>
      <c r="AW4" s="40" t="s">
        <v>337</v>
      </c>
      <c r="AX4" s="40" t="s">
        <v>338</v>
      </c>
      <c r="AY4" s="40" t="s">
        <v>339</v>
      </c>
      <c r="AZ4" s="40" t="s">
        <v>340</v>
      </c>
      <c r="BA4" s="40" t="s">
        <v>341</v>
      </c>
      <c r="BB4" s="40" t="s">
        <v>342</v>
      </c>
      <c r="BC4" s="40" t="s">
        <v>343</v>
      </c>
      <c r="BD4" s="40" t="s">
        <v>344</v>
      </c>
      <c r="BE4" s="40" t="s">
        <v>345</v>
      </c>
      <c r="BF4" s="40" t="s">
        <v>346</v>
      </c>
      <c r="BG4" s="93" t="s">
        <v>347</v>
      </c>
      <c r="BH4" s="40" t="s">
        <v>348</v>
      </c>
      <c r="BI4" s="40" t="s">
        <v>349</v>
      </c>
      <c r="BJ4" s="40" t="s">
        <v>350</v>
      </c>
      <c r="BK4" s="40" t="s">
        <v>351</v>
      </c>
      <c r="BL4" s="40" t="s">
        <v>352</v>
      </c>
      <c r="BM4" s="40" t="s">
        <v>353</v>
      </c>
      <c r="BN4" s="41" t="s">
        <v>354</v>
      </c>
      <c r="BO4" s="41" t="s">
        <v>355</v>
      </c>
      <c r="BP4" s="41" t="s">
        <v>356</v>
      </c>
      <c r="BQ4" s="41" t="s">
        <v>357</v>
      </c>
      <c r="BR4" s="41" t="s">
        <v>358</v>
      </c>
      <c r="BS4" s="42" t="s">
        <v>359</v>
      </c>
      <c r="BT4" s="42" t="s">
        <v>360</v>
      </c>
      <c r="BU4" s="42" t="s">
        <v>361</v>
      </c>
      <c r="BV4" s="42" t="s">
        <v>362</v>
      </c>
      <c r="BW4" s="42" t="s">
        <v>363</v>
      </c>
      <c r="BX4" s="42" t="s">
        <v>364</v>
      </c>
      <c r="BY4" s="42" t="s">
        <v>365</v>
      </c>
      <c r="BZ4" s="42" t="s">
        <v>366</v>
      </c>
      <c r="CA4" s="42" t="s">
        <v>367</v>
      </c>
      <c r="CB4" s="42" t="s">
        <v>368</v>
      </c>
      <c r="CC4" s="42" t="s">
        <v>369</v>
      </c>
      <c r="CD4" s="42" t="s">
        <v>370</v>
      </c>
      <c r="CE4" s="42" t="s">
        <v>371</v>
      </c>
      <c r="CF4" s="41" t="s">
        <v>372</v>
      </c>
      <c r="CG4" s="41" t="s">
        <v>373</v>
      </c>
      <c r="CH4" s="41" t="s">
        <v>374</v>
      </c>
      <c r="CI4" s="41" t="s">
        <v>375</v>
      </c>
      <c r="CJ4" s="41" t="s">
        <v>376</v>
      </c>
      <c r="CK4" s="41" t="s">
        <v>377</v>
      </c>
      <c r="CL4" s="41" t="s">
        <v>378</v>
      </c>
      <c r="CM4" s="41" t="s">
        <v>379</v>
      </c>
      <c r="CN4" s="41" t="s">
        <v>380</v>
      </c>
      <c r="CO4" s="41" t="s">
        <v>381</v>
      </c>
      <c r="CP4" s="41" t="s">
        <v>382</v>
      </c>
      <c r="CQ4" s="41" t="s">
        <v>383</v>
      </c>
      <c r="CR4" s="42" t="s">
        <v>384</v>
      </c>
      <c r="CS4" s="41" t="s">
        <v>276</v>
      </c>
      <c r="CT4" s="41" t="s">
        <v>264</v>
      </c>
      <c r="CU4" s="41" t="s">
        <v>385</v>
      </c>
      <c r="CV4" s="41" t="s">
        <v>386</v>
      </c>
      <c r="CW4" s="41" t="s">
        <v>387</v>
      </c>
      <c r="CX4" s="41" t="s">
        <v>277</v>
      </c>
      <c r="CY4" s="41" t="s">
        <v>265</v>
      </c>
      <c r="CZ4" s="41" t="s">
        <v>388</v>
      </c>
      <c r="DA4" s="41" t="s">
        <v>389</v>
      </c>
      <c r="DB4" s="41" t="s">
        <v>390</v>
      </c>
      <c r="DC4" s="41" t="s">
        <v>278</v>
      </c>
      <c r="DD4" s="41" t="s">
        <v>266</v>
      </c>
      <c r="DE4" s="41" t="s">
        <v>391</v>
      </c>
      <c r="DF4" s="41" t="s">
        <v>392</v>
      </c>
      <c r="DG4" s="41" t="s">
        <v>393</v>
      </c>
      <c r="DH4" s="41" t="s">
        <v>279</v>
      </c>
      <c r="DI4" s="41" t="s">
        <v>267</v>
      </c>
      <c r="DJ4" s="41" t="s">
        <v>394</v>
      </c>
      <c r="DK4" s="41" t="s">
        <v>395</v>
      </c>
      <c r="DL4" s="41" t="s">
        <v>396</v>
      </c>
      <c r="DM4" s="41" t="s">
        <v>280</v>
      </c>
      <c r="DN4" s="41" t="s">
        <v>268</v>
      </c>
      <c r="DO4" s="41" t="s">
        <v>397</v>
      </c>
      <c r="DP4" s="41" t="s">
        <v>398</v>
      </c>
      <c r="DQ4" s="41" t="s">
        <v>399</v>
      </c>
      <c r="DR4" s="41" t="s">
        <v>281</v>
      </c>
      <c r="DS4" s="41" t="s">
        <v>269</v>
      </c>
      <c r="DT4" s="41" t="s">
        <v>400</v>
      </c>
      <c r="DU4" s="41" t="s">
        <v>401</v>
      </c>
      <c r="DV4" s="41" t="s">
        <v>402</v>
      </c>
      <c r="DW4" s="41" t="s">
        <v>282</v>
      </c>
      <c r="DX4" s="41" t="s">
        <v>270</v>
      </c>
      <c r="DY4" s="41" t="s">
        <v>403</v>
      </c>
      <c r="DZ4" s="41" t="s">
        <v>404</v>
      </c>
      <c r="EA4" s="41" t="s">
        <v>405</v>
      </c>
      <c r="EB4" s="41" t="s">
        <v>283</v>
      </c>
      <c r="EC4" s="41" t="s">
        <v>271</v>
      </c>
      <c r="ED4" s="41" t="s">
        <v>406</v>
      </c>
      <c r="EE4" s="41" t="s">
        <v>407</v>
      </c>
      <c r="EF4" s="41" t="s">
        <v>408</v>
      </c>
      <c r="EG4" s="41" t="s">
        <v>284</v>
      </c>
      <c r="EH4" s="41" t="s">
        <v>272</v>
      </c>
      <c r="EI4" s="41" t="s">
        <v>409</v>
      </c>
      <c r="EJ4" s="41" t="s">
        <v>410</v>
      </c>
      <c r="EK4" s="41" t="s">
        <v>411</v>
      </c>
      <c r="EL4" s="41" t="s">
        <v>285</v>
      </c>
      <c r="EM4" s="41" t="s">
        <v>273</v>
      </c>
      <c r="EN4" s="41" t="s">
        <v>412</v>
      </c>
      <c r="EO4" s="41" t="s">
        <v>413</v>
      </c>
      <c r="EP4" s="41" t="s">
        <v>414</v>
      </c>
      <c r="EQ4" s="41" t="s">
        <v>286</v>
      </c>
      <c r="ER4" s="41" t="s">
        <v>274</v>
      </c>
      <c r="ES4" s="41" t="s">
        <v>415</v>
      </c>
      <c r="ET4" s="41" t="s">
        <v>416</v>
      </c>
      <c r="EU4" s="41" t="s">
        <v>417</v>
      </c>
      <c r="EV4" s="41" t="s">
        <v>287</v>
      </c>
      <c r="EW4" s="41" t="s">
        <v>275</v>
      </c>
      <c r="EX4" s="41" t="s">
        <v>418</v>
      </c>
      <c r="EY4" s="41" t="s">
        <v>419</v>
      </c>
      <c r="EZ4" s="41" t="s">
        <v>420</v>
      </c>
      <c r="FA4" s="41" t="s">
        <v>421</v>
      </c>
      <c r="FB4" s="41" t="s">
        <v>422</v>
      </c>
      <c r="FC4" s="41" t="s">
        <v>423</v>
      </c>
      <c r="FD4" s="41" t="s">
        <v>424</v>
      </c>
      <c r="FE4" s="41" t="s">
        <v>425</v>
      </c>
      <c r="FF4" s="41" t="s">
        <v>426</v>
      </c>
      <c r="FG4" s="41" t="s">
        <v>427</v>
      </c>
      <c r="FH4" s="41" t="s">
        <v>428</v>
      </c>
      <c r="FI4" s="41" t="s">
        <v>429</v>
      </c>
      <c r="FJ4" s="41" t="s">
        <v>430</v>
      </c>
      <c r="FK4" s="41" t="s">
        <v>431</v>
      </c>
      <c r="FL4" s="41" t="s">
        <v>432</v>
      </c>
      <c r="FM4" s="41" t="s">
        <v>433</v>
      </c>
      <c r="FN4" s="41" t="s">
        <v>434</v>
      </c>
      <c r="FO4" s="41" t="s">
        <v>435</v>
      </c>
      <c r="FP4" s="41" t="s">
        <v>436</v>
      </c>
      <c r="FQ4" s="41" t="s">
        <v>437</v>
      </c>
      <c r="FR4" s="41" t="s">
        <v>438</v>
      </c>
      <c r="FS4" s="41" t="s">
        <v>439</v>
      </c>
      <c r="FT4" s="41" t="s">
        <v>440</v>
      </c>
      <c r="FU4" s="41" t="s">
        <v>441</v>
      </c>
      <c r="FV4" s="41" t="s">
        <v>442</v>
      </c>
      <c r="FW4" s="41" t="s">
        <v>443</v>
      </c>
      <c r="FX4" s="41" t="s">
        <v>444</v>
      </c>
      <c r="FY4" s="41" t="s">
        <v>445</v>
      </c>
      <c r="FZ4" s="41" t="s">
        <v>446</v>
      </c>
      <c r="GA4" s="41" t="s">
        <v>447</v>
      </c>
      <c r="GB4" s="41" t="s">
        <v>448</v>
      </c>
      <c r="GC4" s="41" t="s">
        <v>449</v>
      </c>
      <c r="GD4" s="41" t="s">
        <v>450</v>
      </c>
      <c r="GE4" s="41" t="s">
        <v>451</v>
      </c>
      <c r="GF4" s="41" t="s">
        <v>452</v>
      </c>
      <c r="GG4" s="41" t="s">
        <v>453</v>
      </c>
      <c r="GH4" s="41" t="s">
        <v>454</v>
      </c>
      <c r="GI4" s="41" t="s">
        <v>455</v>
      </c>
      <c r="GJ4" s="41" t="s">
        <v>456</v>
      </c>
      <c r="GK4" s="41" t="s">
        <v>457</v>
      </c>
      <c r="GL4" s="41" t="s">
        <v>458</v>
      </c>
      <c r="GM4" s="41" t="s">
        <v>459</v>
      </c>
      <c r="GN4" s="41" t="s">
        <v>460</v>
      </c>
      <c r="GO4" s="41" t="s">
        <v>461</v>
      </c>
      <c r="GP4" s="41" t="s">
        <v>462</v>
      </c>
      <c r="GQ4" s="41" t="s">
        <v>463</v>
      </c>
      <c r="GR4" s="41" t="s">
        <v>464</v>
      </c>
      <c r="GS4" s="41" t="s">
        <v>465</v>
      </c>
      <c r="GT4" s="41" t="s">
        <v>466</v>
      </c>
      <c r="GU4" s="41" t="s">
        <v>467</v>
      </c>
      <c r="GV4" s="41" t="s">
        <v>468</v>
      </c>
      <c r="GW4" s="41" t="s">
        <v>469</v>
      </c>
      <c r="GX4" s="41" t="s">
        <v>470</v>
      </c>
      <c r="GY4" s="43" t="s">
        <v>471</v>
      </c>
      <c r="GZ4" s="43" t="s">
        <v>472</v>
      </c>
      <c r="HA4" s="43" t="s">
        <v>473</v>
      </c>
      <c r="HB4" s="43" t="s">
        <v>474</v>
      </c>
      <c r="HC4" s="43" t="s">
        <v>475</v>
      </c>
      <c r="HD4" s="43" t="s">
        <v>476</v>
      </c>
      <c r="HE4" s="43" t="s">
        <v>477</v>
      </c>
      <c r="HF4" s="43" t="s">
        <v>478</v>
      </c>
      <c r="HG4" s="43" t="s">
        <v>479</v>
      </c>
      <c r="HH4" s="43" t="s">
        <v>480</v>
      </c>
      <c r="HI4" s="43" t="s">
        <v>481</v>
      </c>
      <c r="HJ4" s="43" t="s">
        <v>482</v>
      </c>
      <c r="HK4" s="43" t="s">
        <v>483</v>
      </c>
      <c r="HL4" s="43" t="s">
        <v>484</v>
      </c>
      <c r="HM4" s="43" t="s">
        <v>485</v>
      </c>
      <c r="HN4" s="43" t="s">
        <v>486</v>
      </c>
      <c r="HO4" s="43" t="s">
        <v>487</v>
      </c>
      <c r="HP4" s="43" t="s">
        <v>488</v>
      </c>
      <c r="HQ4" s="43" t="s">
        <v>489</v>
      </c>
      <c r="HR4" s="43" t="s">
        <v>490</v>
      </c>
      <c r="HS4" s="43" t="s">
        <v>491</v>
      </c>
      <c r="HT4" s="43" t="s">
        <v>492</v>
      </c>
      <c r="HU4" s="43" t="s">
        <v>493</v>
      </c>
      <c r="HV4" s="43" t="s">
        <v>494</v>
      </c>
      <c r="HW4" s="43" t="s">
        <v>495</v>
      </c>
      <c r="HX4" s="44" t="s">
        <v>496</v>
      </c>
      <c r="HY4" s="43" t="s">
        <v>497</v>
      </c>
      <c r="HZ4" s="43" t="s">
        <v>498</v>
      </c>
      <c r="IA4" s="43" t="s">
        <v>499</v>
      </c>
      <c r="IB4" s="43" t="s">
        <v>500</v>
      </c>
      <c r="IC4" s="43" t="s">
        <v>501</v>
      </c>
      <c r="ID4" s="43" t="s">
        <v>502</v>
      </c>
      <c r="IE4" s="43" t="s">
        <v>503</v>
      </c>
      <c r="IF4" s="43" t="s">
        <v>504</v>
      </c>
      <c r="IG4" s="43" t="s">
        <v>505</v>
      </c>
      <c r="IH4" s="43" t="s">
        <v>506</v>
      </c>
      <c r="II4" s="43" t="s">
        <v>507</v>
      </c>
      <c r="IJ4" s="43" t="s">
        <v>508</v>
      </c>
      <c r="IK4" s="43" t="s">
        <v>509</v>
      </c>
      <c r="IL4" s="43" t="s">
        <v>510</v>
      </c>
      <c r="IM4" s="43" t="s">
        <v>511</v>
      </c>
      <c r="IN4" s="43" t="s">
        <v>512</v>
      </c>
      <c r="IO4" s="44" t="s">
        <v>513</v>
      </c>
      <c r="IP4" s="43" t="s">
        <v>514</v>
      </c>
      <c r="IQ4" s="43" t="s">
        <v>515</v>
      </c>
      <c r="IR4" s="43" t="s">
        <v>516</v>
      </c>
      <c r="IS4" s="43" t="s">
        <v>517</v>
      </c>
      <c r="IT4" s="43" t="s">
        <v>518</v>
      </c>
      <c r="IU4" s="43"/>
      <c r="IV4" s="43"/>
      <c r="IW4" s="43"/>
      <c r="IX4" s="43"/>
      <c r="IY4" s="43"/>
      <c r="IZ4" s="43"/>
      <c r="JA4" s="43"/>
      <c r="JB4" s="43"/>
      <c r="JC4" s="45" t="s">
        <v>519</v>
      </c>
    </row>
    <row r="5" spans="1:263" ht="29.25" hidden="1" customHeight="1" x14ac:dyDescent="0.25">
      <c r="A5" s="46">
        <v>115</v>
      </c>
      <c r="B5" s="46" t="s">
        <v>0</v>
      </c>
      <c r="C5" s="46" t="s">
        <v>92</v>
      </c>
      <c r="D5" s="46" t="s">
        <v>93</v>
      </c>
      <c r="E5" s="46" t="s">
        <v>520</v>
      </c>
      <c r="F5" s="46" t="s">
        <v>521</v>
      </c>
      <c r="G5" s="46" t="s">
        <v>522</v>
      </c>
      <c r="H5" s="46" t="s">
        <v>523</v>
      </c>
      <c r="I5" s="46" t="s">
        <v>524</v>
      </c>
      <c r="J5" s="46" t="s">
        <v>525</v>
      </c>
      <c r="K5" s="46" t="s">
        <v>526</v>
      </c>
      <c r="L5" s="46" t="s">
        <v>527</v>
      </c>
      <c r="M5" s="46" t="s">
        <v>528</v>
      </c>
      <c r="N5" s="46"/>
      <c r="O5" s="46" t="s">
        <v>529</v>
      </c>
      <c r="P5" s="46" t="s">
        <v>530</v>
      </c>
      <c r="Q5" s="46" t="s">
        <v>2982</v>
      </c>
      <c r="R5" s="46" t="s">
        <v>2981</v>
      </c>
      <c r="S5" s="46" t="s">
        <v>531</v>
      </c>
      <c r="T5" s="46" t="s">
        <v>531</v>
      </c>
      <c r="U5" s="46" t="s">
        <v>532</v>
      </c>
      <c r="V5" s="46" t="s">
        <v>533</v>
      </c>
      <c r="W5" s="46" t="s">
        <v>534</v>
      </c>
      <c r="X5" s="46">
        <v>2016</v>
      </c>
      <c r="Y5" s="46">
        <v>0</v>
      </c>
      <c r="Z5" s="46">
        <v>2016</v>
      </c>
      <c r="AA5" s="46">
        <v>0.03</v>
      </c>
      <c r="AB5" s="46">
        <v>0.9</v>
      </c>
      <c r="AC5" s="46">
        <v>0.8</v>
      </c>
      <c r="AD5" s="47">
        <v>0.8</v>
      </c>
      <c r="AE5" s="46">
        <v>0.8</v>
      </c>
      <c r="AF5" s="46">
        <v>0.8</v>
      </c>
      <c r="AG5" s="94" t="s">
        <v>535</v>
      </c>
      <c r="AH5" s="94" t="s">
        <v>535</v>
      </c>
      <c r="AI5" s="94" t="s">
        <v>535</v>
      </c>
      <c r="AJ5" s="94">
        <v>1</v>
      </c>
      <c r="AK5" s="94">
        <v>1</v>
      </c>
      <c r="AL5" s="94">
        <v>1127</v>
      </c>
      <c r="AM5" s="94" t="s">
        <v>536</v>
      </c>
      <c r="AN5" s="94" t="s">
        <v>535</v>
      </c>
      <c r="AO5" s="94" t="s">
        <v>535</v>
      </c>
      <c r="AP5" s="94" t="s">
        <v>535</v>
      </c>
      <c r="AQ5" s="94" t="s">
        <v>535</v>
      </c>
      <c r="AR5" s="94" t="s">
        <v>535</v>
      </c>
      <c r="AS5" s="94" t="s">
        <v>535</v>
      </c>
      <c r="AT5" s="94" t="s">
        <v>535</v>
      </c>
      <c r="AU5" s="94" t="s">
        <v>535</v>
      </c>
      <c r="AV5" s="94" t="s">
        <v>535</v>
      </c>
      <c r="AW5" s="94" t="s">
        <v>535</v>
      </c>
      <c r="AX5" s="94" t="s">
        <v>535</v>
      </c>
      <c r="AY5" s="94" t="s">
        <v>535</v>
      </c>
      <c r="AZ5" s="94" t="s">
        <v>535</v>
      </c>
      <c r="BA5" s="94" t="s">
        <v>535</v>
      </c>
      <c r="BB5" s="94" t="s">
        <v>535</v>
      </c>
      <c r="BC5" s="94" t="s">
        <v>535</v>
      </c>
      <c r="BD5" s="94" t="s">
        <v>535</v>
      </c>
      <c r="BE5" s="94" t="s">
        <v>535</v>
      </c>
      <c r="BF5" s="94" t="s">
        <v>535</v>
      </c>
      <c r="BG5" s="94" t="s">
        <v>535</v>
      </c>
      <c r="BH5" s="94" t="s">
        <v>535</v>
      </c>
      <c r="BI5" s="94" t="s">
        <v>535</v>
      </c>
      <c r="BJ5" s="94" t="s">
        <v>535</v>
      </c>
      <c r="BK5" s="94" t="s">
        <v>535</v>
      </c>
      <c r="BL5" s="94" t="s">
        <v>535</v>
      </c>
      <c r="BM5" s="94" t="s">
        <v>6503</v>
      </c>
      <c r="BN5" s="94" t="s">
        <v>2980</v>
      </c>
      <c r="BO5" s="94" t="s">
        <v>530</v>
      </c>
      <c r="BP5" s="94" t="s">
        <v>2981</v>
      </c>
      <c r="BQ5" s="94" t="s">
        <v>2982</v>
      </c>
      <c r="BR5" s="94" t="s">
        <v>556</v>
      </c>
      <c r="BS5" s="32">
        <v>4</v>
      </c>
      <c r="BT5" s="32">
        <v>0</v>
      </c>
      <c r="BU5" s="32">
        <v>0</v>
      </c>
      <c r="BV5" s="32">
        <v>0</v>
      </c>
      <c r="BW5" s="32">
        <v>0</v>
      </c>
      <c r="BX5" s="32">
        <v>0</v>
      </c>
      <c r="BY5" s="32">
        <v>0</v>
      </c>
      <c r="BZ5" s="32">
        <v>0</v>
      </c>
      <c r="CA5" s="32">
        <v>0</v>
      </c>
      <c r="CB5" s="32">
        <v>0</v>
      </c>
      <c r="CC5" s="32">
        <v>1</v>
      </c>
      <c r="CD5" s="32">
        <v>1</v>
      </c>
      <c r="CE5" s="32">
        <v>2</v>
      </c>
      <c r="CF5" s="32">
        <v>0</v>
      </c>
      <c r="CG5" s="32">
        <v>0</v>
      </c>
      <c r="CH5" s="32">
        <v>0</v>
      </c>
      <c r="CI5" s="32">
        <v>0</v>
      </c>
      <c r="CJ5" s="32">
        <v>0</v>
      </c>
      <c r="CK5" s="32">
        <v>0</v>
      </c>
      <c r="CL5" s="32">
        <v>0</v>
      </c>
      <c r="CM5" s="32">
        <v>0</v>
      </c>
      <c r="CN5" s="32">
        <v>0</v>
      </c>
      <c r="CO5" s="32">
        <v>0.2</v>
      </c>
      <c r="CP5" s="32">
        <v>0.2</v>
      </c>
      <c r="CQ5" s="32">
        <v>0.4</v>
      </c>
      <c r="CR5" s="32">
        <v>0.8</v>
      </c>
      <c r="CS5" s="32">
        <v>0</v>
      </c>
      <c r="CT5" s="32" t="s">
        <v>6504</v>
      </c>
      <c r="CU5" s="32" t="s">
        <v>2996</v>
      </c>
      <c r="CV5" s="32" t="s">
        <v>69</v>
      </c>
      <c r="CW5" s="32" t="s">
        <v>69</v>
      </c>
      <c r="CX5" s="32">
        <v>0</v>
      </c>
      <c r="CY5" s="32" t="s">
        <v>6504</v>
      </c>
      <c r="CZ5" s="32" t="s">
        <v>2996</v>
      </c>
      <c r="DA5" s="32" t="s">
        <v>69</v>
      </c>
      <c r="DB5" s="32" t="s">
        <v>69</v>
      </c>
      <c r="DC5" s="32">
        <v>0</v>
      </c>
      <c r="DD5" s="32" t="s">
        <v>6504</v>
      </c>
      <c r="DE5" s="32" t="s">
        <v>2996</v>
      </c>
      <c r="DF5" s="32" t="s">
        <v>69</v>
      </c>
      <c r="DG5" s="32" t="s">
        <v>69</v>
      </c>
      <c r="DH5" s="32">
        <v>0</v>
      </c>
      <c r="DI5" s="32" t="s">
        <v>6504</v>
      </c>
      <c r="DJ5" s="32" t="s">
        <v>2996</v>
      </c>
      <c r="DK5" s="32" t="s">
        <v>69</v>
      </c>
      <c r="DL5" s="32" t="s">
        <v>69</v>
      </c>
      <c r="DM5" s="32">
        <v>0</v>
      </c>
      <c r="DN5" s="32" t="s">
        <v>6504</v>
      </c>
      <c r="DO5" s="32" t="s">
        <v>2996</v>
      </c>
      <c r="DP5" s="32" t="s">
        <v>69</v>
      </c>
      <c r="DQ5" s="32" t="s">
        <v>69</v>
      </c>
      <c r="DR5" s="32">
        <v>0</v>
      </c>
      <c r="DS5" s="32" t="s">
        <v>6504</v>
      </c>
      <c r="DT5" s="32" t="s">
        <v>2996</v>
      </c>
      <c r="DU5" s="32" t="s">
        <v>69</v>
      </c>
      <c r="DV5" s="32" t="s">
        <v>69</v>
      </c>
      <c r="DW5" s="32">
        <v>0</v>
      </c>
      <c r="DX5" s="32" t="s">
        <v>6504</v>
      </c>
      <c r="DY5" s="32" t="s">
        <v>2996</v>
      </c>
      <c r="DZ5" s="32" t="s">
        <v>69</v>
      </c>
      <c r="EA5" s="32" t="s">
        <v>69</v>
      </c>
      <c r="EB5" s="32">
        <v>0</v>
      </c>
      <c r="EC5" s="32" t="s">
        <v>6504</v>
      </c>
      <c r="ED5" s="32" t="s">
        <v>2996</v>
      </c>
      <c r="EE5" s="32" t="s">
        <v>69</v>
      </c>
      <c r="EF5" s="32" t="s">
        <v>69</v>
      </c>
      <c r="EG5" s="32">
        <v>0</v>
      </c>
      <c r="EH5" s="32" t="s">
        <v>6504</v>
      </c>
      <c r="EI5" s="32" t="s">
        <v>2996</v>
      </c>
      <c r="EJ5" s="32" t="s">
        <v>69</v>
      </c>
      <c r="EK5" s="32" t="s">
        <v>69</v>
      </c>
      <c r="EL5" s="32">
        <v>1</v>
      </c>
      <c r="EM5" s="32" t="s">
        <v>6504</v>
      </c>
      <c r="EN5" s="32" t="s">
        <v>2997</v>
      </c>
      <c r="EO5" s="32" t="s">
        <v>3000</v>
      </c>
      <c r="EP5" s="32" t="s">
        <v>3001</v>
      </c>
      <c r="EQ5" s="32">
        <v>1</v>
      </c>
      <c r="ER5" s="32" t="s">
        <v>6504</v>
      </c>
      <c r="ES5" s="32" t="s">
        <v>2998</v>
      </c>
      <c r="ET5" s="32" t="s">
        <v>3000</v>
      </c>
      <c r="EU5" s="32" t="s">
        <v>3002</v>
      </c>
      <c r="EV5" s="32">
        <v>2</v>
      </c>
      <c r="EW5" s="32" t="s">
        <v>6504</v>
      </c>
      <c r="EX5" s="32" t="s">
        <v>2999</v>
      </c>
      <c r="EY5" s="32" t="s">
        <v>3000</v>
      </c>
      <c r="EZ5" s="32" t="s">
        <v>3003</v>
      </c>
      <c r="FA5" s="32">
        <v>4</v>
      </c>
      <c r="FB5" s="32">
        <v>0</v>
      </c>
      <c r="FC5" s="94" t="s">
        <v>53</v>
      </c>
      <c r="FD5" s="94" t="s">
        <v>79</v>
      </c>
      <c r="FE5" s="94" t="s">
        <v>79</v>
      </c>
      <c r="FF5" s="94" t="s">
        <v>69</v>
      </c>
      <c r="FG5" s="94" t="s">
        <v>69</v>
      </c>
      <c r="FH5" s="94" t="s">
        <v>69</v>
      </c>
      <c r="FI5" s="94" t="s">
        <v>69</v>
      </c>
      <c r="FJ5" s="94" t="s">
        <v>69</v>
      </c>
      <c r="FK5" s="94" t="s">
        <v>69</v>
      </c>
      <c r="FL5" s="94" t="s">
        <v>59</v>
      </c>
      <c r="FM5" s="94">
        <v>0</v>
      </c>
      <c r="FN5" s="94" t="s">
        <v>97</v>
      </c>
      <c r="FO5" s="94" t="s">
        <v>69</v>
      </c>
      <c r="FP5" s="94" t="s">
        <v>79</v>
      </c>
      <c r="FQ5" s="94" t="e">
        <v>#N/A</v>
      </c>
      <c r="FR5" s="94" t="s">
        <v>69</v>
      </c>
      <c r="FS5" s="94" t="s">
        <v>69</v>
      </c>
      <c r="FT5" s="94" t="s">
        <v>69</v>
      </c>
      <c r="FU5" s="94" t="s">
        <v>69</v>
      </c>
      <c r="FV5" s="94" t="s">
        <v>69</v>
      </c>
      <c r="FW5" s="94" t="s">
        <v>69</v>
      </c>
      <c r="FX5" s="94" t="s">
        <v>59</v>
      </c>
      <c r="FY5" s="94" t="s">
        <v>2147</v>
      </c>
      <c r="FZ5" s="94" t="s">
        <v>2148</v>
      </c>
      <c r="GA5" s="94" t="s">
        <v>69</v>
      </c>
      <c r="GB5" s="94" t="s">
        <v>79</v>
      </c>
      <c r="GC5" s="94" t="e">
        <v>#N/A</v>
      </c>
      <c r="GD5" s="94" t="s">
        <v>69</v>
      </c>
      <c r="GE5" s="94" t="s">
        <v>69</v>
      </c>
      <c r="GF5" s="94" t="s">
        <v>69</v>
      </c>
      <c r="GG5" s="94" t="s">
        <v>69</v>
      </c>
      <c r="GH5" s="94" t="s">
        <v>69</v>
      </c>
      <c r="GI5" s="94" t="s">
        <v>69</v>
      </c>
      <c r="GJ5" s="94" t="s">
        <v>59</v>
      </c>
      <c r="GK5" s="94" t="s">
        <v>2147</v>
      </c>
      <c r="GL5" s="94" t="s">
        <v>2148</v>
      </c>
      <c r="GM5" s="94" t="s">
        <v>53</v>
      </c>
      <c r="GN5" s="94" t="s">
        <v>62</v>
      </c>
      <c r="GO5" s="94" t="e">
        <v>#N/A</v>
      </c>
      <c r="GP5" s="94" t="s">
        <v>55</v>
      </c>
      <c r="GQ5" s="94" t="s">
        <v>56</v>
      </c>
      <c r="GR5" s="94" t="s">
        <v>57</v>
      </c>
      <c r="GS5" s="94" t="s">
        <v>69</v>
      </c>
      <c r="GT5" s="94" t="s">
        <v>58</v>
      </c>
      <c r="GU5" s="94" t="s">
        <v>55</v>
      </c>
      <c r="GV5" s="94" t="s">
        <v>59</v>
      </c>
      <c r="GW5" s="94" t="s">
        <v>2149</v>
      </c>
      <c r="GX5" s="94" t="s">
        <v>2148</v>
      </c>
      <c r="GY5" s="32">
        <v>0</v>
      </c>
      <c r="GZ5" s="32">
        <v>0</v>
      </c>
      <c r="HA5" s="32">
        <v>0</v>
      </c>
      <c r="HB5" s="32">
        <v>0</v>
      </c>
      <c r="HC5" s="32">
        <v>0</v>
      </c>
      <c r="HD5" s="32">
        <v>0</v>
      </c>
      <c r="HE5" s="32">
        <v>0</v>
      </c>
      <c r="HF5" s="32">
        <v>0</v>
      </c>
      <c r="HG5" s="32">
        <v>0</v>
      </c>
      <c r="HH5" s="32">
        <v>1</v>
      </c>
      <c r="HI5" s="32">
        <v>1</v>
      </c>
      <c r="HJ5" s="32">
        <v>2</v>
      </c>
      <c r="HK5" s="50">
        <v>4</v>
      </c>
      <c r="HL5" s="68">
        <v>0</v>
      </c>
      <c r="HM5" s="68">
        <v>0</v>
      </c>
      <c r="HN5" s="68">
        <v>0</v>
      </c>
      <c r="HO5" s="68">
        <v>0</v>
      </c>
      <c r="HP5" s="68">
        <v>0</v>
      </c>
      <c r="HQ5" s="68">
        <v>0</v>
      </c>
      <c r="HR5" s="68">
        <v>0</v>
      </c>
      <c r="HS5" s="68">
        <v>0</v>
      </c>
      <c r="HT5" s="68">
        <v>0</v>
      </c>
      <c r="HU5" s="68">
        <v>0.25</v>
      </c>
      <c r="HV5" s="68">
        <v>0.25</v>
      </c>
      <c r="HW5" s="68">
        <v>0.5</v>
      </c>
      <c r="HX5" s="68">
        <v>1</v>
      </c>
      <c r="HY5" s="67" t="s">
        <v>6505</v>
      </c>
      <c r="HZ5" s="67" t="s">
        <v>6505</v>
      </c>
      <c r="IA5" s="67" t="s">
        <v>6505</v>
      </c>
      <c r="IB5" s="67" t="s">
        <v>6505</v>
      </c>
      <c r="IC5" s="67" t="s">
        <v>6505</v>
      </c>
      <c r="ID5" s="67" t="s">
        <v>6505</v>
      </c>
      <c r="IE5" s="67" t="s">
        <v>6505</v>
      </c>
      <c r="IF5" s="67" t="s">
        <v>6505</v>
      </c>
      <c r="IG5" s="67" t="s">
        <v>6505</v>
      </c>
      <c r="IH5" s="67">
        <v>1</v>
      </c>
      <c r="II5" s="67">
        <v>1</v>
      </c>
      <c r="IJ5" s="67">
        <v>1</v>
      </c>
      <c r="IK5" s="69" t="s">
        <v>6505</v>
      </c>
      <c r="IL5" s="69" t="s">
        <v>6505</v>
      </c>
      <c r="IM5" s="67" t="s">
        <v>6505</v>
      </c>
      <c r="IN5" s="67">
        <v>1</v>
      </c>
      <c r="IO5" s="94"/>
      <c r="IP5" s="32">
        <v>0</v>
      </c>
      <c r="IQ5" s="32">
        <v>0</v>
      </c>
      <c r="IR5" s="68">
        <v>0</v>
      </c>
      <c r="IS5" s="69">
        <v>1</v>
      </c>
      <c r="IT5" s="63" t="s">
        <v>213</v>
      </c>
      <c r="IU5" s="94"/>
      <c r="IV5" s="94"/>
      <c r="IW5" s="94"/>
      <c r="IX5" s="94"/>
      <c r="IY5" s="94"/>
      <c r="IZ5" s="94"/>
      <c r="JA5" s="94"/>
      <c r="JB5" s="94"/>
      <c r="JC5" s="94"/>
    </row>
    <row r="6" spans="1:263" ht="29.25" hidden="1" customHeight="1" x14ac:dyDescent="0.25">
      <c r="A6" s="46">
        <v>116</v>
      </c>
      <c r="B6" s="46" t="s">
        <v>0</v>
      </c>
      <c r="C6" s="46" t="s">
        <v>92</v>
      </c>
      <c r="D6" s="46" t="s">
        <v>93</v>
      </c>
      <c r="E6" s="46" t="s">
        <v>520</v>
      </c>
      <c r="F6" s="46" t="s">
        <v>521</v>
      </c>
      <c r="G6" s="46" t="s">
        <v>522</v>
      </c>
      <c r="H6" s="46" t="s">
        <v>537</v>
      </c>
      <c r="I6" s="46" t="s">
        <v>538</v>
      </c>
      <c r="J6" s="46" t="s">
        <v>539</v>
      </c>
      <c r="K6" s="46" t="s">
        <v>540</v>
      </c>
      <c r="L6" s="46" t="s">
        <v>541</v>
      </c>
      <c r="M6" s="46" t="s">
        <v>542</v>
      </c>
      <c r="N6" s="46"/>
      <c r="O6" s="46" t="s">
        <v>543</v>
      </c>
      <c r="P6" s="46" t="s">
        <v>544</v>
      </c>
      <c r="Q6" s="46" t="s">
        <v>545</v>
      </c>
      <c r="R6" s="46" t="s">
        <v>2983</v>
      </c>
      <c r="S6" s="46" t="s">
        <v>531</v>
      </c>
      <c r="T6" s="46" t="s">
        <v>531</v>
      </c>
      <c r="U6" s="46" t="s">
        <v>532</v>
      </c>
      <c r="V6" s="46" t="s">
        <v>533</v>
      </c>
      <c r="W6" s="46" t="s">
        <v>534</v>
      </c>
      <c r="X6" s="46">
        <v>2016</v>
      </c>
      <c r="Y6" s="46">
        <v>0</v>
      </c>
      <c r="Z6" s="46">
        <v>2016</v>
      </c>
      <c r="AA6" s="46">
        <v>0.8</v>
      </c>
      <c r="AB6" s="46">
        <v>1.1399999999999999</v>
      </c>
      <c r="AC6" s="46">
        <v>1.0900000000000001</v>
      </c>
      <c r="AD6" s="47">
        <v>1</v>
      </c>
      <c r="AE6" s="46">
        <v>1</v>
      </c>
      <c r="AF6" s="46">
        <v>1</v>
      </c>
      <c r="AG6" s="94" t="s">
        <v>535</v>
      </c>
      <c r="AH6" s="94">
        <v>1</v>
      </c>
      <c r="AI6" s="94" t="s">
        <v>535</v>
      </c>
      <c r="AJ6" s="94">
        <v>1</v>
      </c>
      <c r="AK6" s="94">
        <v>1</v>
      </c>
      <c r="AL6" s="94">
        <v>1127</v>
      </c>
      <c r="AM6" s="94" t="s">
        <v>536</v>
      </c>
      <c r="AN6" s="94">
        <v>1</v>
      </c>
      <c r="AO6" s="94" t="s">
        <v>546</v>
      </c>
      <c r="AP6" s="94" t="s">
        <v>535</v>
      </c>
      <c r="AQ6" s="94" t="s">
        <v>535</v>
      </c>
      <c r="AR6" s="94" t="s">
        <v>535</v>
      </c>
      <c r="AS6" s="94" t="s">
        <v>535</v>
      </c>
      <c r="AT6" s="94" t="s">
        <v>535</v>
      </c>
      <c r="AU6" s="94" t="s">
        <v>535</v>
      </c>
      <c r="AV6" s="94" t="s">
        <v>535</v>
      </c>
      <c r="AW6" s="94" t="s">
        <v>535</v>
      </c>
      <c r="AX6" s="94" t="s">
        <v>535</v>
      </c>
      <c r="AY6" s="94" t="s">
        <v>535</v>
      </c>
      <c r="AZ6" s="94" t="s">
        <v>535</v>
      </c>
      <c r="BA6" s="94" t="s">
        <v>535</v>
      </c>
      <c r="BB6" s="94" t="s">
        <v>535</v>
      </c>
      <c r="BC6" s="94" t="s">
        <v>535</v>
      </c>
      <c r="BD6" s="94" t="s">
        <v>535</v>
      </c>
      <c r="BE6" s="94" t="s">
        <v>535</v>
      </c>
      <c r="BF6" s="94" t="s">
        <v>535</v>
      </c>
      <c r="BG6" s="94" t="s">
        <v>535</v>
      </c>
      <c r="BH6" s="94" t="s">
        <v>535</v>
      </c>
      <c r="BI6" s="94" t="s">
        <v>535</v>
      </c>
      <c r="BJ6" s="94" t="s">
        <v>535</v>
      </c>
      <c r="BK6" s="94" t="s">
        <v>535</v>
      </c>
      <c r="BL6" s="94" t="s">
        <v>535</v>
      </c>
      <c r="BM6" s="94" t="s">
        <v>6506</v>
      </c>
      <c r="BN6" s="94" t="s">
        <v>539</v>
      </c>
      <c r="BO6" s="94" t="s">
        <v>544</v>
      </c>
      <c r="BP6" s="94" t="s">
        <v>2983</v>
      </c>
      <c r="BQ6" s="94" t="s">
        <v>2984</v>
      </c>
      <c r="BR6" s="94" t="s">
        <v>531</v>
      </c>
      <c r="BS6" s="32">
        <v>1</v>
      </c>
      <c r="BT6" s="32">
        <v>1</v>
      </c>
      <c r="BU6" s="32">
        <v>1</v>
      </c>
      <c r="BV6" s="32">
        <v>1</v>
      </c>
      <c r="BW6" s="32">
        <v>1</v>
      </c>
      <c r="BX6" s="32">
        <v>1</v>
      </c>
      <c r="BY6" s="32">
        <v>1</v>
      </c>
      <c r="BZ6" s="32">
        <v>1</v>
      </c>
      <c r="CA6" s="32">
        <v>1</v>
      </c>
      <c r="CB6" s="32">
        <v>1</v>
      </c>
      <c r="CC6" s="32">
        <v>1</v>
      </c>
      <c r="CD6" s="32">
        <v>1</v>
      </c>
      <c r="CE6" s="32">
        <v>1</v>
      </c>
      <c r="CF6" s="32">
        <v>1</v>
      </c>
      <c r="CG6" s="32">
        <v>1</v>
      </c>
      <c r="CH6" s="32">
        <v>1</v>
      </c>
      <c r="CI6" s="32">
        <v>1</v>
      </c>
      <c r="CJ6" s="32">
        <v>1</v>
      </c>
      <c r="CK6" s="32">
        <v>1</v>
      </c>
      <c r="CL6" s="32">
        <v>1</v>
      </c>
      <c r="CM6" s="32">
        <v>1</v>
      </c>
      <c r="CN6" s="32">
        <v>1</v>
      </c>
      <c r="CO6" s="32">
        <v>1</v>
      </c>
      <c r="CP6" s="32">
        <v>1</v>
      </c>
      <c r="CQ6" s="32">
        <v>1</v>
      </c>
      <c r="CR6" s="32">
        <v>1</v>
      </c>
      <c r="CS6" s="32">
        <v>20</v>
      </c>
      <c r="CT6" s="32">
        <v>20</v>
      </c>
      <c r="CU6" s="32" t="s">
        <v>3004</v>
      </c>
      <c r="CV6" s="32" t="s">
        <v>6504</v>
      </c>
      <c r="CW6" s="32" t="s">
        <v>3015</v>
      </c>
      <c r="CX6" s="32">
        <v>28</v>
      </c>
      <c r="CY6" s="32">
        <v>28</v>
      </c>
      <c r="CZ6" s="32" t="s">
        <v>3005</v>
      </c>
      <c r="DA6" s="32" t="s">
        <v>6504</v>
      </c>
      <c r="DB6" s="32" t="s">
        <v>3015</v>
      </c>
      <c r="DC6" s="32">
        <v>44</v>
      </c>
      <c r="DD6" s="32">
        <v>44</v>
      </c>
      <c r="DE6" s="32" t="s">
        <v>3006</v>
      </c>
      <c r="DF6" s="32" t="s">
        <v>6504</v>
      </c>
      <c r="DG6" s="32" t="s">
        <v>3015</v>
      </c>
      <c r="DH6" s="32">
        <v>20</v>
      </c>
      <c r="DI6" s="32">
        <v>20</v>
      </c>
      <c r="DJ6" s="32" t="s">
        <v>3007</v>
      </c>
      <c r="DK6" s="32" t="s">
        <v>3014</v>
      </c>
      <c r="DL6" s="32" t="s">
        <v>3016</v>
      </c>
      <c r="DM6" s="32">
        <v>27</v>
      </c>
      <c r="DN6" s="32">
        <v>27</v>
      </c>
      <c r="DO6" s="32" t="s">
        <v>6507</v>
      </c>
      <c r="DP6" s="32" t="s">
        <v>3014</v>
      </c>
      <c r="DQ6" s="32" t="s">
        <v>3016</v>
      </c>
      <c r="DR6" s="32">
        <v>32</v>
      </c>
      <c r="DS6" s="32">
        <v>32</v>
      </c>
      <c r="DT6" s="32" t="s">
        <v>6508</v>
      </c>
      <c r="DU6" s="32" t="s">
        <v>3014</v>
      </c>
      <c r="DV6" s="32" t="s">
        <v>3016</v>
      </c>
      <c r="DW6" s="32">
        <v>25</v>
      </c>
      <c r="DX6" s="32">
        <v>25</v>
      </c>
      <c r="DY6" s="32" t="s">
        <v>3008</v>
      </c>
      <c r="DZ6" s="32" t="s">
        <v>3014</v>
      </c>
      <c r="EA6" s="32" t="s">
        <v>3016</v>
      </c>
      <c r="EB6" s="32">
        <v>21</v>
      </c>
      <c r="EC6" s="32">
        <v>21</v>
      </c>
      <c r="ED6" s="32" t="s">
        <v>3009</v>
      </c>
      <c r="EE6" s="32" t="s">
        <v>3014</v>
      </c>
      <c r="EF6" s="32" t="s">
        <v>3016</v>
      </c>
      <c r="EG6" s="32">
        <v>20</v>
      </c>
      <c r="EH6" s="32">
        <v>20</v>
      </c>
      <c r="EI6" s="32" t="s">
        <v>3010</v>
      </c>
      <c r="EJ6" s="32" t="s">
        <v>3014</v>
      </c>
      <c r="EK6" s="32" t="s">
        <v>3016</v>
      </c>
      <c r="EL6" s="32">
        <v>22</v>
      </c>
      <c r="EM6" s="32">
        <v>22</v>
      </c>
      <c r="EN6" s="32" t="s">
        <v>3011</v>
      </c>
      <c r="EO6" s="32" t="s">
        <v>3014</v>
      </c>
      <c r="EP6" s="32" t="s">
        <v>3017</v>
      </c>
      <c r="EQ6" s="32">
        <v>23</v>
      </c>
      <c r="ER6" s="32">
        <v>23</v>
      </c>
      <c r="ES6" s="32" t="s">
        <v>3012</v>
      </c>
      <c r="ET6" s="32" t="s">
        <v>3014</v>
      </c>
      <c r="EU6" s="32" t="s">
        <v>3018</v>
      </c>
      <c r="EV6" s="32">
        <v>18</v>
      </c>
      <c r="EW6" s="32">
        <v>18</v>
      </c>
      <c r="EX6" s="32" t="s">
        <v>3013</v>
      </c>
      <c r="EY6" s="32" t="s">
        <v>3014</v>
      </c>
      <c r="EZ6" s="32" t="s">
        <v>3019</v>
      </c>
      <c r="FA6" s="32">
        <v>300</v>
      </c>
      <c r="FB6" s="32">
        <v>0</v>
      </c>
      <c r="FC6" s="94" t="s">
        <v>53</v>
      </c>
      <c r="FD6" s="94" t="s">
        <v>62</v>
      </c>
      <c r="FE6" s="94" t="s">
        <v>62</v>
      </c>
      <c r="FF6" s="94" t="s">
        <v>55</v>
      </c>
      <c r="FG6" s="94" t="s">
        <v>56</v>
      </c>
      <c r="FH6" s="94" t="s">
        <v>57</v>
      </c>
      <c r="FI6" s="94" t="s">
        <v>69</v>
      </c>
      <c r="FJ6" s="94" t="s">
        <v>58</v>
      </c>
      <c r="FK6" s="94" t="s">
        <v>63</v>
      </c>
      <c r="FL6" s="94" t="s">
        <v>59</v>
      </c>
      <c r="FM6" s="94" t="s">
        <v>2150</v>
      </c>
      <c r="FN6" s="94" t="s">
        <v>97</v>
      </c>
      <c r="FO6" s="94" t="s">
        <v>53</v>
      </c>
      <c r="FP6" s="94" t="s">
        <v>62</v>
      </c>
      <c r="FQ6" s="94" t="e">
        <v>#N/A</v>
      </c>
      <c r="FR6" s="94" t="s">
        <v>55</v>
      </c>
      <c r="FS6" s="94" t="s">
        <v>56</v>
      </c>
      <c r="FT6" s="94" t="s">
        <v>57</v>
      </c>
      <c r="FU6" s="94" t="s">
        <v>69</v>
      </c>
      <c r="FV6" s="94" t="s">
        <v>58</v>
      </c>
      <c r="FW6" s="94" t="s">
        <v>55</v>
      </c>
      <c r="FX6" s="94" t="s">
        <v>59</v>
      </c>
      <c r="FY6" s="94" t="s">
        <v>2151</v>
      </c>
      <c r="FZ6" s="94" t="s">
        <v>2148</v>
      </c>
      <c r="GA6" s="94" t="s">
        <v>69</v>
      </c>
      <c r="GB6" s="94" t="s">
        <v>62</v>
      </c>
      <c r="GC6" s="94" t="e">
        <v>#N/A</v>
      </c>
      <c r="GD6" s="94" t="s">
        <v>63</v>
      </c>
      <c r="GE6" s="94" t="s">
        <v>56</v>
      </c>
      <c r="GF6" s="94" t="s">
        <v>57</v>
      </c>
      <c r="GG6" s="94" t="s">
        <v>69</v>
      </c>
      <c r="GH6" s="94" t="s">
        <v>58</v>
      </c>
      <c r="GI6" s="94" t="s">
        <v>55</v>
      </c>
      <c r="GJ6" s="94" t="s">
        <v>59</v>
      </c>
      <c r="GK6" s="94" t="s">
        <v>2152</v>
      </c>
      <c r="GL6" s="94" t="s">
        <v>2148</v>
      </c>
      <c r="GM6" s="94" t="s">
        <v>53</v>
      </c>
      <c r="GN6" s="94" t="s">
        <v>62</v>
      </c>
      <c r="GO6" s="94" t="e">
        <v>#N/A</v>
      </c>
      <c r="GP6" s="94" t="s">
        <v>55</v>
      </c>
      <c r="GQ6" s="94" t="s">
        <v>56</v>
      </c>
      <c r="GR6" s="94" t="s">
        <v>57</v>
      </c>
      <c r="GS6" s="94" t="s">
        <v>69</v>
      </c>
      <c r="GT6" s="94" t="s">
        <v>58</v>
      </c>
      <c r="GU6" s="94" t="s">
        <v>55</v>
      </c>
      <c r="GV6" s="94" t="s">
        <v>59</v>
      </c>
      <c r="GW6" s="94" t="s">
        <v>2153</v>
      </c>
      <c r="GX6" s="94" t="s">
        <v>2148</v>
      </c>
      <c r="GY6" s="32">
        <v>1</v>
      </c>
      <c r="GZ6" s="32">
        <v>1</v>
      </c>
      <c r="HA6" s="32">
        <v>1</v>
      </c>
      <c r="HB6" s="32">
        <v>1</v>
      </c>
      <c r="HC6" s="32">
        <v>1</v>
      </c>
      <c r="HD6" s="32">
        <v>1</v>
      </c>
      <c r="HE6" s="32">
        <v>1</v>
      </c>
      <c r="HF6" s="32">
        <v>1</v>
      </c>
      <c r="HG6" s="32">
        <v>1</v>
      </c>
      <c r="HH6" s="32">
        <v>1</v>
      </c>
      <c r="HI6" s="32">
        <v>1</v>
      </c>
      <c r="HJ6" s="32">
        <v>1</v>
      </c>
      <c r="HK6" s="50">
        <v>300</v>
      </c>
      <c r="HL6" s="68">
        <v>1</v>
      </c>
      <c r="HM6" s="68">
        <v>1</v>
      </c>
      <c r="HN6" s="68">
        <v>1</v>
      </c>
      <c r="HO6" s="68">
        <v>1</v>
      </c>
      <c r="HP6" s="68">
        <v>1</v>
      </c>
      <c r="HQ6" s="68">
        <v>1</v>
      </c>
      <c r="HR6" s="68">
        <v>1</v>
      </c>
      <c r="HS6" s="68">
        <v>1</v>
      </c>
      <c r="HT6" s="68">
        <v>1</v>
      </c>
      <c r="HU6" s="68">
        <v>1</v>
      </c>
      <c r="HV6" s="68">
        <v>1</v>
      </c>
      <c r="HW6" s="68">
        <v>1</v>
      </c>
      <c r="HX6" s="68">
        <v>1</v>
      </c>
      <c r="HY6" s="67">
        <v>1</v>
      </c>
      <c r="HZ6" s="67">
        <v>1</v>
      </c>
      <c r="IA6" s="67">
        <v>1</v>
      </c>
      <c r="IB6" s="67">
        <v>1</v>
      </c>
      <c r="IC6" s="67">
        <v>1</v>
      </c>
      <c r="ID6" s="67">
        <v>1</v>
      </c>
      <c r="IE6" s="67">
        <v>1</v>
      </c>
      <c r="IF6" s="67">
        <v>1</v>
      </c>
      <c r="IG6" s="67">
        <v>1</v>
      </c>
      <c r="IH6" s="67">
        <v>1</v>
      </c>
      <c r="II6" s="67">
        <v>1</v>
      </c>
      <c r="IJ6" s="67">
        <v>1</v>
      </c>
      <c r="IK6" s="69">
        <v>1</v>
      </c>
      <c r="IL6" s="69">
        <v>1</v>
      </c>
      <c r="IM6" s="67">
        <v>1</v>
      </c>
      <c r="IN6" s="67">
        <v>1</v>
      </c>
      <c r="IO6" s="94"/>
      <c r="IP6" s="32">
        <v>1</v>
      </c>
      <c r="IQ6" s="32">
        <v>1</v>
      </c>
      <c r="IR6" s="68">
        <v>1</v>
      </c>
      <c r="IS6" s="69">
        <v>1</v>
      </c>
      <c r="IT6" s="94"/>
      <c r="IU6" s="94"/>
      <c r="IV6" s="94"/>
      <c r="IW6" s="94"/>
      <c r="IX6" s="94"/>
      <c r="IY6" s="94"/>
      <c r="IZ6" s="94"/>
      <c r="JA6" s="94"/>
      <c r="JB6" s="94"/>
      <c r="JC6" s="94" t="s">
        <v>547</v>
      </c>
    </row>
    <row r="7" spans="1:263" ht="29.25" hidden="1" customHeight="1" x14ac:dyDescent="0.25">
      <c r="A7" s="46">
        <v>117</v>
      </c>
      <c r="B7" s="46" t="s">
        <v>0</v>
      </c>
      <c r="C7" s="46" t="s">
        <v>92</v>
      </c>
      <c r="D7" s="46" t="s">
        <v>93</v>
      </c>
      <c r="E7" s="46" t="s">
        <v>520</v>
      </c>
      <c r="F7" s="46" t="s">
        <v>521</v>
      </c>
      <c r="G7" s="46" t="s">
        <v>522</v>
      </c>
      <c r="H7" s="46" t="s">
        <v>548</v>
      </c>
      <c r="I7" s="46" t="s">
        <v>549</v>
      </c>
      <c r="J7" s="46" t="s">
        <v>550</v>
      </c>
      <c r="K7" s="46" t="s">
        <v>551</v>
      </c>
      <c r="L7" s="46" t="s">
        <v>552</v>
      </c>
      <c r="M7" s="46">
        <v>0</v>
      </c>
      <c r="N7" s="46"/>
      <c r="O7" s="46" t="s">
        <v>553</v>
      </c>
      <c r="P7" s="46" t="s">
        <v>554</v>
      </c>
      <c r="Q7" s="46" t="s">
        <v>555</v>
      </c>
      <c r="R7" s="46" t="s">
        <v>2985</v>
      </c>
      <c r="S7" s="46" t="s">
        <v>556</v>
      </c>
      <c r="T7" s="46" t="s">
        <v>556</v>
      </c>
      <c r="U7" s="46" t="s">
        <v>557</v>
      </c>
      <c r="V7" s="46" t="s">
        <v>533</v>
      </c>
      <c r="W7" s="46" t="s">
        <v>534</v>
      </c>
      <c r="X7" s="46">
        <v>2016</v>
      </c>
      <c r="Y7" s="46">
        <v>0</v>
      </c>
      <c r="Z7" s="46">
        <v>2016</v>
      </c>
      <c r="AA7" s="46">
        <v>0</v>
      </c>
      <c r="AB7" s="46">
        <v>1</v>
      </c>
      <c r="AC7" s="46">
        <v>1</v>
      </c>
      <c r="AD7" s="47">
        <v>1</v>
      </c>
      <c r="AE7" s="46">
        <v>0</v>
      </c>
      <c r="AF7" s="46">
        <v>3</v>
      </c>
      <c r="AG7" s="94" t="s">
        <v>535</v>
      </c>
      <c r="AH7" s="94" t="s">
        <v>535</v>
      </c>
      <c r="AI7" s="94" t="s">
        <v>535</v>
      </c>
      <c r="AJ7" s="94">
        <v>1</v>
      </c>
      <c r="AK7" s="94">
        <v>1</v>
      </c>
      <c r="AL7" s="94">
        <v>1127</v>
      </c>
      <c r="AM7" s="94" t="s">
        <v>536</v>
      </c>
      <c r="AN7" s="94" t="s">
        <v>535</v>
      </c>
      <c r="AO7" s="94" t="s">
        <v>535</v>
      </c>
      <c r="AP7" s="94" t="s">
        <v>535</v>
      </c>
      <c r="AQ7" s="94" t="s">
        <v>535</v>
      </c>
      <c r="AR7" s="94" t="s">
        <v>535</v>
      </c>
      <c r="AS7" s="94" t="s">
        <v>535</v>
      </c>
      <c r="AT7" s="94" t="s">
        <v>535</v>
      </c>
      <c r="AU7" s="94" t="s">
        <v>535</v>
      </c>
      <c r="AV7" s="94" t="s">
        <v>535</v>
      </c>
      <c r="AW7" s="94" t="s">
        <v>535</v>
      </c>
      <c r="AX7" s="94" t="s">
        <v>535</v>
      </c>
      <c r="AY7" s="94" t="s">
        <v>535</v>
      </c>
      <c r="AZ7" s="94" t="s">
        <v>535</v>
      </c>
      <c r="BA7" s="94" t="s">
        <v>535</v>
      </c>
      <c r="BB7" s="94" t="s">
        <v>535</v>
      </c>
      <c r="BC7" s="94" t="s">
        <v>535</v>
      </c>
      <c r="BD7" s="94" t="s">
        <v>535</v>
      </c>
      <c r="BE7" s="94" t="s">
        <v>535</v>
      </c>
      <c r="BF7" s="94" t="s">
        <v>535</v>
      </c>
      <c r="BG7" s="94" t="s">
        <v>535</v>
      </c>
      <c r="BH7" s="94" t="s">
        <v>535</v>
      </c>
      <c r="BI7" s="94" t="s">
        <v>535</v>
      </c>
      <c r="BJ7" s="94" t="s">
        <v>535</v>
      </c>
      <c r="BK7" s="94" t="s">
        <v>535</v>
      </c>
      <c r="BL7" s="94" t="s">
        <v>535</v>
      </c>
      <c r="BM7" s="94" t="s">
        <v>6503</v>
      </c>
      <c r="BN7" s="94" t="s">
        <v>550</v>
      </c>
      <c r="BO7" s="94" t="s">
        <v>554</v>
      </c>
      <c r="BP7" s="94" t="s">
        <v>2985</v>
      </c>
      <c r="BQ7" s="94" t="s">
        <v>2986</v>
      </c>
      <c r="BR7" s="94" t="s">
        <v>556</v>
      </c>
      <c r="BS7" s="32">
        <v>1</v>
      </c>
      <c r="BT7" s="32">
        <v>0</v>
      </c>
      <c r="BU7" s="32">
        <v>0</v>
      </c>
      <c r="BV7" s="32">
        <v>0</v>
      </c>
      <c r="BW7" s="32">
        <v>0</v>
      </c>
      <c r="BX7" s="32">
        <v>0</v>
      </c>
      <c r="BY7" s="32">
        <v>0</v>
      </c>
      <c r="BZ7" s="32">
        <v>0</v>
      </c>
      <c r="CA7" s="32">
        <v>0</v>
      </c>
      <c r="CB7" s="32">
        <v>0</v>
      </c>
      <c r="CC7" s="32">
        <v>0</v>
      </c>
      <c r="CD7" s="32">
        <v>0</v>
      </c>
      <c r="CE7" s="32">
        <v>1</v>
      </c>
      <c r="CF7" s="32">
        <v>0</v>
      </c>
      <c r="CG7" s="32">
        <v>0</v>
      </c>
      <c r="CH7" s="32">
        <v>0</v>
      </c>
      <c r="CI7" s="32">
        <v>0</v>
      </c>
      <c r="CJ7" s="32">
        <v>0</v>
      </c>
      <c r="CK7" s="32">
        <v>0</v>
      </c>
      <c r="CL7" s="32">
        <v>0</v>
      </c>
      <c r="CM7" s="32">
        <v>0</v>
      </c>
      <c r="CN7" s="32">
        <v>0</v>
      </c>
      <c r="CO7" s="32">
        <v>0</v>
      </c>
      <c r="CP7" s="32">
        <v>0</v>
      </c>
      <c r="CQ7" s="32">
        <v>1</v>
      </c>
      <c r="CR7" s="32">
        <v>1</v>
      </c>
      <c r="CS7" s="32">
        <v>0</v>
      </c>
      <c r="CT7" s="32" t="s">
        <v>6504</v>
      </c>
      <c r="CU7" s="32" t="s">
        <v>3020</v>
      </c>
      <c r="CV7" s="32" t="s">
        <v>69</v>
      </c>
      <c r="CW7" s="32" t="s">
        <v>69</v>
      </c>
      <c r="CX7" s="32">
        <v>0</v>
      </c>
      <c r="CY7" s="32" t="s">
        <v>6504</v>
      </c>
      <c r="CZ7" s="32" t="s">
        <v>3021</v>
      </c>
      <c r="DA7" s="32" t="s">
        <v>69</v>
      </c>
      <c r="DB7" s="32" t="s">
        <v>69</v>
      </c>
      <c r="DC7" s="32">
        <v>0</v>
      </c>
      <c r="DD7" s="32" t="s">
        <v>6504</v>
      </c>
      <c r="DE7" s="32" t="s">
        <v>3022</v>
      </c>
      <c r="DF7" s="32" t="s">
        <v>69</v>
      </c>
      <c r="DG7" s="32" t="s">
        <v>69</v>
      </c>
      <c r="DH7" s="32">
        <v>0</v>
      </c>
      <c r="DI7" s="32" t="s">
        <v>6504</v>
      </c>
      <c r="DJ7" s="32" t="s">
        <v>3023</v>
      </c>
      <c r="DK7" s="32" t="s">
        <v>69</v>
      </c>
      <c r="DL7" s="32" t="s">
        <v>69</v>
      </c>
      <c r="DM7" s="32">
        <v>0</v>
      </c>
      <c r="DN7" s="32" t="s">
        <v>6504</v>
      </c>
      <c r="DO7" s="32" t="s">
        <v>3024</v>
      </c>
      <c r="DP7" s="32" t="s">
        <v>69</v>
      </c>
      <c r="DQ7" s="32" t="s">
        <v>69</v>
      </c>
      <c r="DR7" s="32">
        <v>0</v>
      </c>
      <c r="DS7" s="32" t="s">
        <v>6504</v>
      </c>
      <c r="DT7" s="32" t="s">
        <v>3025</v>
      </c>
      <c r="DU7" s="32" t="s">
        <v>69</v>
      </c>
      <c r="DV7" s="32" t="s">
        <v>69</v>
      </c>
      <c r="DW7" s="32">
        <v>0</v>
      </c>
      <c r="DX7" s="32" t="s">
        <v>6504</v>
      </c>
      <c r="DY7" s="32" t="s">
        <v>3026</v>
      </c>
      <c r="DZ7" s="32" t="s">
        <v>69</v>
      </c>
      <c r="EA7" s="32" t="s">
        <v>69</v>
      </c>
      <c r="EB7" s="32">
        <v>0</v>
      </c>
      <c r="EC7" s="32" t="s">
        <v>6504</v>
      </c>
      <c r="ED7" s="32" t="s">
        <v>3027</v>
      </c>
      <c r="EE7" s="32" t="s">
        <v>69</v>
      </c>
      <c r="EF7" s="32" t="s">
        <v>69</v>
      </c>
      <c r="EG7" s="32">
        <v>0</v>
      </c>
      <c r="EH7" s="32" t="s">
        <v>6504</v>
      </c>
      <c r="EI7" s="32" t="s">
        <v>3028</v>
      </c>
      <c r="EJ7" s="32" t="s">
        <v>69</v>
      </c>
      <c r="EK7" s="32" t="s">
        <v>69</v>
      </c>
      <c r="EL7" s="32">
        <v>0</v>
      </c>
      <c r="EM7" s="32" t="s">
        <v>6504</v>
      </c>
      <c r="EN7" s="32" t="s">
        <v>3029</v>
      </c>
      <c r="EO7" s="32" t="s">
        <v>69</v>
      </c>
      <c r="EP7" s="32" t="s">
        <v>69</v>
      </c>
      <c r="EQ7" s="32">
        <v>0</v>
      </c>
      <c r="ER7" s="32" t="s">
        <v>6504</v>
      </c>
      <c r="ES7" s="32" t="s">
        <v>3030</v>
      </c>
      <c r="ET7" s="32" t="s">
        <v>69</v>
      </c>
      <c r="EU7" s="32" t="s">
        <v>69</v>
      </c>
      <c r="EV7" s="32">
        <v>1</v>
      </c>
      <c r="EW7" s="32" t="s">
        <v>6504</v>
      </c>
      <c r="EX7" s="32" t="s">
        <v>3031</v>
      </c>
      <c r="EY7" s="32" t="s">
        <v>3014</v>
      </c>
      <c r="EZ7" s="32" t="s">
        <v>3032</v>
      </c>
      <c r="FA7" s="32">
        <v>1</v>
      </c>
      <c r="FB7" s="32">
        <v>0</v>
      </c>
      <c r="FC7" s="94" t="s">
        <v>53</v>
      </c>
      <c r="FD7" s="94" t="s">
        <v>79</v>
      </c>
      <c r="FE7" s="94" t="s">
        <v>79</v>
      </c>
      <c r="FF7" s="94" t="s">
        <v>55</v>
      </c>
      <c r="FG7" s="94" t="s">
        <v>56</v>
      </c>
      <c r="FH7" s="94" t="s">
        <v>69</v>
      </c>
      <c r="FI7" s="94" t="s">
        <v>57</v>
      </c>
      <c r="FJ7" s="94" t="s">
        <v>58</v>
      </c>
      <c r="FK7" s="94" t="s">
        <v>55</v>
      </c>
      <c r="FL7" s="94" t="s">
        <v>59</v>
      </c>
      <c r="FM7" s="94" t="s">
        <v>2154</v>
      </c>
      <c r="FN7" s="94" t="s">
        <v>97</v>
      </c>
      <c r="FO7" s="94" t="s">
        <v>69</v>
      </c>
      <c r="FP7" s="94" t="s">
        <v>79</v>
      </c>
      <c r="FQ7" s="94" t="e">
        <v>#N/A</v>
      </c>
      <c r="FR7" s="94" t="s">
        <v>55</v>
      </c>
      <c r="FS7" s="94" t="s">
        <v>56</v>
      </c>
      <c r="FT7" s="94" t="s">
        <v>57</v>
      </c>
      <c r="FU7" s="94" t="s">
        <v>69</v>
      </c>
      <c r="FV7" s="94" t="s">
        <v>58</v>
      </c>
      <c r="FW7" s="94" t="s">
        <v>55</v>
      </c>
      <c r="FX7" s="94" t="s">
        <v>59</v>
      </c>
      <c r="FY7" s="94" t="s">
        <v>2155</v>
      </c>
      <c r="FZ7" s="94" t="s">
        <v>2148</v>
      </c>
      <c r="GA7" s="94" t="s">
        <v>69</v>
      </c>
      <c r="GB7" s="94" t="s">
        <v>79</v>
      </c>
      <c r="GC7" s="94" t="e">
        <v>#N/A</v>
      </c>
      <c r="GD7" s="94" t="s">
        <v>69</v>
      </c>
      <c r="GE7" s="94" t="s">
        <v>69</v>
      </c>
      <c r="GF7" s="94" t="s">
        <v>69</v>
      </c>
      <c r="GG7" s="94" t="s">
        <v>69</v>
      </c>
      <c r="GH7" s="94" t="s">
        <v>69</v>
      </c>
      <c r="GI7" s="94" t="s">
        <v>69</v>
      </c>
      <c r="GJ7" s="94" t="s">
        <v>59</v>
      </c>
      <c r="GK7" s="94" t="s">
        <v>2156</v>
      </c>
      <c r="GL7" s="94" t="s">
        <v>2148</v>
      </c>
      <c r="GM7" s="94" t="s">
        <v>69</v>
      </c>
      <c r="GN7" s="94" t="s">
        <v>62</v>
      </c>
      <c r="GO7" s="94" t="e">
        <v>#N/A</v>
      </c>
      <c r="GP7" s="94" t="s">
        <v>55</v>
      </c>
      <c r="GQ7" s="94" t="s">
        <v>56</v>
      </c>
      <c r="GR7" s="94" t="s">
        <v>57</v>
      </c>
      <c r="GS7" s="94" t="s">
        <v>69</v>
      </c>
      <c r="GT7" s="94" t="s">
        <v>58</v>
      </c>
      <c r="GU7" s="94" t="s">
        <v>55</v>
      </c>
      <c r="GV7" s="94" t="s">
        <v>59</v>
      </c>
      <c r="GW7" s="94" t="s">
        <v>2157</v>
      </c>
      <c r="GX7" s="94" t="s">
        <v>2148</v>
      </c>
      <c r="GY7" s="32">
        <v>0</v>
      </c>
      <c r="GZ7" s="32">
        <v>0</v>
      </c>
      <c r="HA7" s="32">
        <v>0</v>
      </c>
      <c r="HB7" s="32">
        <v>0</v>
      </c>
      <c r="HC7" s="32">
        <v>0</v>
      </c>
      <c r="HD7" s="32">
        <v>0</v>
      </c>
      <c r="HE7" s="32">
        <v>0</v>
      </c>
      <c r="HF7" s="32">
        <v>0</v>
      </c>
      <c r="HG7" s="32">
        <v>0</v>
      </c>
      <c r="HH7" s="32">
        <v>0</v>
      </c>
      <c r="HI7" s="32">
        <v>0</v>
      </c>
      <c r="HJ7" s="32">
        <v>1</v>
      </c>
      <c r="HK7" s="50">
        <v>1</v>
      </c>
      <c r="HL7" s="68">
        <v>0</v>
      </c>
      <c r="HM7" s="68">
        <v>0</v>
      </c>
      <c r="HN7" s="68">
        <v>0</v>
      </c>
      <c r="HO7" s="68">
        <v>0</v>
      </c>
      <c r="HP7" s="68">
        <v>0</v>
      </c>
      <c r="HQ7" s="68">
        <v>0</v>
      </c>
      <c r="HR7" s="68">
        <v>0</v>
      </c>
      <c r="HS7" s="68">
        <v>0</v>
      </c>
      <c r="HT7" s="68">
        <v>0</v>
      </c>
      <c r="HU7" s="68">
        <v>0</v>
      </c>
      <c r="HV7" s="68">
        <v>0</v>
      </c>
      <c r="HW7" s="68">
        <v>1</v>
      </c>
      <c r="HX7" s="68">
        <v>1</v>
      </c>
      <c r="HY7" s="67" t="s">
        <v>6505</v>
      </c>
      <c r="HZ7" s="67" t="s">
        <v>6505</v>
      </c>
      <c r="IA7" s="67" t="s">
        <v>6505</v>
      </c>
      <c r="IB7" s="67" t="s">
        <v>6505</v>
      </c>
      <c r="IC7" s="67" t="s">
        <v>6505</v>
      </c>
      <c r="ID7" s="67" t="s">
        <v>6505</v>
      </c>
      <c r="IE7" s="67" t="s">
        <v>6505</v>
      </c>
      <c r="IF7" s="67" t="s">
        <v>6505</v>
      </c>
      <c r="IG7" s="67" t="s">
        <v>6505</v>
      </c>
      <c r="IH7" s="67" t="s">
        <v>6505</v>
      </c>
      <c r="II7" s="67" t="s">
        <v>6505</v>
      </c>
      <c r="IJ7" s="67">
        <v>1</v>
      </c>
      <c r="IK7" s="69" t="s">
        <v>6505</v>
      </c>
      <c r="IL7" s="69" t="s">
        <v>6505</v>
      </c>
      <c r="IM7" s="67" t="s">
        <v>6505</v>
      </c>
      <c r="IN7" s="67">
        <v>1</v>
      </c>
      <c r="IO7" s="94"/>
      <c r="IP7" s="32">
        <v>0</v>
      </c>
      <c r="IQ7" s="32">
        <v>0</v>
      </c>
      <c r="IR7" s="68">
        <v>0</v>
      </c>
      <c r="IS7" s="69">
        <v>1</v>
      </c>
      <c r="IT7" s="94"/>
      <c r="IU7" s="94"/>
      <c r="IV7" s="94"/>
      <c r="IW7" s="94"/>
      <c r="IX7" s="94"/>
      <c r="IY7" s="94"/>
      <c r="IZ7" s="94"/>
      <c r="JA7" s="94"/>
      <c r="JB7" s="94"/>
      <c r="JC7" s="94"/>
    </row>
    <row r="8" spans="1:263" ht="201" hidden="1" customHeight="1" x14ac:dyDescent="0.25">
      <c r="A8" s="46">
        <v>120</v>
      </c>
      <c r="B8" s="46" t="s">
        <v>0</v>
      </c>
      <c r="C8" s="46" t="s">
        <v>92</v>
      </c>
      <c r="D8" s="46" t="s">
        <v>93</v>
      </c>
      <c r="E8" s="46" t="s">
        <v>558</v>
      </c>
      <c r="F8" s="46" t="s">
        <v>559</v>
      </c>
      <c r="G8" s="46" t="s">
        <v>560</v>
      </c>
      <c r="H8" s="46" t="s">
        <v>561</v>
      </c>
      <c r="I8" s="46" t="s">
        <v>562</v>
      </c>
      <c r="J8" s="46" t="s">
        <v>563</v>
      </c>
      <c r="K8" s="46" t="s">
        <v>564</v>
      </c>
      <c r="L8" s="46" t="s">
        <v>565</v>
      </c>
      <c r="M8" s="46" t="s">
        <v>566</v>
      </c>
      <c r="N8" s="46"/>
      <c r="O8" s="46" t="s">
        <v>562</v>
      </c>
      <c r="P8" s="46" t="s">
        <v>567</v>
      </c>
      <c r="Q8" s="46" t="s">
        <v>568</v>
      </c>
      <c r="R8" s="46" t="s">
        <v>2988</v>
      </c>
      <c r="S8" s="46" t="s">
        <v>569</v>
      </c>
      <c r="T8" s="46" t="s">
        <v>569</v>
      </c>
      <c r="U8" s="46" t="s">
        <v>532</v>
      </c>
      <c r="V8" s="46" t="s">
        <v>533</v>
      </c>
      <c r="W8" s="46" t="s">
        <v>534</v>
      </c>
      <c r="X8" s="46">
        <v>2016</v>
      </c>
      <c r="Y8" s="46">
        <v>0</v>
      </c>
      <c r="Z8" s="46">
        <v>2016</v>
      </c>
      <c r="AA8" s="46">
        <v>0</v>
      </c>
      <c r="AB8" s="46">
        <v>0</v>
      </c>
      <c r="AC8" s="46">
        <v>0</v>
      </c>
      <c r="AD8" s="47">
        <v>1</v>
      </c>
      <c r="AE8" s="46">
        <v>0</v>
      </c>
      <c r="AF8" s="46">
        <v>0</v>
      </c>
      <c r="AG8" s="94" t="s">
        <v>535</v>
      </c>
      <c r="AH8" s="94" t="s">
        <v>535</v>
      </c>
      <c r="AI8" s="94" t="s">
        <v>535</v>
      </c>
      <c r="AJ8" s="94">
        <v>1</v>
      </c>
      <c r="AK8" s="94" t="s">
        <v>535</v>
      </c>
      <c r="AL8" s="94" t="s">
        <v>535</v>
      </c>
      <c r="AM8" s="94" t="s">
        <v>535</v>
      </c>
      <c r="AN8" s="94" t="s">
        <v>535</v>
      </c>
      <c r="AO8" s="94" t="s">
        <v>535</v>
      </c>
      <c r="AP8" s="94" t="s">
        <v>535</v>
      </c>
      <c r="AQ8" s="94" t="s">
        <v>535</v>
      </c>
      <c r="AR8" s="94" t="s">
        <v>535</v>
      </c>
      <c r="AS8" s="94" t="s">
        <v>535</v>
      </c>
      <c r="AT8" s="94" t="s">
        <v>535</v>
      </c>
      <c r="AU8" s="94" t="s">
        <v>535</v>
      </c>
      <c r="AV8" s="94" t="s">
        <v>535</v>
      </c>
      <c r="AW8" s="94" t="s">
        <v>535</v>
      </c>
      <c r="AX8" s="94" t="s">
        <v>535</v>
      </c>
      <c r="AY8" s="94" t="s">
        <v>535</v>
      </c>
      <c r="AZ8" s="94" t="s">
        <v>535</v>
      </c>
      <c r="BA8" s="94" t="s">
        <v>535</v>
      </c>
      <c r="BB8" s="94" t="s">
        <v>535</v>
      </c>
      <c r="BC8" s="94" t="s">
        <v>535</v>
      </c>
      <c r="BD8" s="94" t="s">
        <v>535</v>
      </c>
      <c r="BE8" s="94" t="s">
        <v>535</v>
      </c>
      <c r="BF8" s="94" t="s">
        <v>535</v>
      </c>
      <c r="BG8" s="94" t="s">
        <v>535</v>
      </c>
      <c r="BH8" s="94" t="s">
        <v>535</v>
      </c>
      <c r="BI8" s="94" t="s">
        <v>535</v>
      </c>
      <c r="BJ8" s="94" t="s">
        <v>535</v>
      </c>
      <c r="BK8" s="94" t="s">
        <v>535</v>
      </c>
      <c r="BL8" s="94" t="s">
        <v>535</v>
      </c>
      <c r="BM8" s="94" t="s">
        <v>324</v>
      </c>
      <c r="BN8" s="94" t="s">
        <v>563</v>
      </c>
      <c r="BO8" s="46" t="s">
        <v>2987</v>
      </c>
      <c r="BP8" s="94" t="s">
        <v>2988</v>
      </c>
      <c r="BQ8" s="94" t="s">
        <v>2989</v>
      </c>
      <c r="BR8" s="94" t="s">
        <v>556</v>
      </c>
      <c r="BS8" s="32">
        <v>1</v>
      </c>
      <c r="BT8" s="32">
        <v>9.5333333333333329E-3</v>
      </c>
      <c r="BU8" s="32">
        <v>4.7666666666666664E-3</v>
      </c>
      <c r="BV8" s="32">
        <v>0.14888333333333334</v>
      </c>
      <c r="BW8" s="32">
        <v>9.6433333333333329E-2</v>
      </c>
      <c r="BX8" s="32">
        <v>2.828333333333333E-2</v>
      </c>
      <c r="BY8" s="32">
        <v>6.8166666666666681E-2</v>
      </c>
      <c r="BZ8" s="32">
        <v>2.2033333333333332E-2</v>
      </c>
      <c r="CA8" s="32">
        <v>0.14018333333333333</v>
      </c>
      <c r="CB8" s="32">
        <v>0.11043333333333334</v>
      </c>
      <c r="CC8" s="32">
        <v>6.9900000000000004E-2</v>
      </c>
      <c r="CD8" s="32">
        <v>0.11633333333333333</v>
      </c>
      <c r="CE8" s="32">
        <v>0.18525</v>
      </c>
      <c r="CF8" s="32">
        <v>9.5333333333333329E-3</v>
      </c>
      <c r="CG8" s="32">
        <v>4.7666666666666664E-3</v>
      </c>
      <c r="CH8" s="32">
        <v>0.14888333333333334</v>
      </c>
      <c r="CI8" s="32">
        <v>9.6433333333333329E-2</v>
      </c>
      <c r="CJ8" s="32">
        <v>2.828333333333333E-2</v>
      </c>
      <c r="CK8" s="32">
        <v>6.8166666666666681E-2</v>
      </c>
      <c r="CL8" s="32">
        <v>2.2033333333333332E-2</v>
      </c>
      <c r="CM8" s="32">
        <v>0.14018333333333333</v>
      </c>
      <c r="CN8" s="32">
        <v>0.11043333333333334</v>
      </c>
      <c r="CO8" s="32">
        <v>6.9900000000000004E-2</v>
      </c>
      <c r="CP8" s="32">
        <v>0.11633333333333333</v>
      </c>
      <c r="CQ8" s="32">
        <v>0.18525</v>
      </c>
      <c r="CR8" s="32">
        <v>1</v>
      </c>
      <c r="CS8" s="32">
        <v>9.73333333333333E-3</v>
      </c>
      <c r="CT8" s="32" t="s">
        <v>6504</v>
      </c>
      <c r="CU8" s="32" t="s">
        <v>3033</v>
      </c>
      <c r="CV8" s="32" t="s">
        <v>69</v>
      </c>
      <c r="CW8" s="32" t="s">
        <v>3050</v>
      </c>
      <c r="CX8" s="32">
        <v>4.7666666666666664E-3</v>
      </c>
      <c r="CY8" s="32" t="s">
        <v>6504</v>
      </c>
      <c r="CZ8" s="32" t="s">
        <v>3034</v>
      </c>
      <c r="DA8" s="32" t="s">
        <v>69</v>
      </c>
      <c r="DB8" s="32" t="s">
        <v>3050</v>
      </c>
      <c r="DC8" s="32">
        <v>0.12388333333333335</v>
      </c>
      <c r="DD8" s="32" t="s">
        <v>6504</v>
      </c>
      <c r="DE8" s="32" t="s">
        <v>3035</v>
      </c>
      <c r="DF8" s="32" t="s">
        <v>3045</v>
      </c>
      <c r="DG8" s="32" t="s">
        <v>3050</v>
      </c>
      <c r="DH8" s="32">
        <v>0.12143333333333334</v>
      </c>
      <c r="DI8" s="32" t="s">
        <v>6504</v>
      </c>
      <c r="DJ8" s="32" t="s">
        <v>3036</v>
      </c>
      <c r="DK8" s="32" t="s">
        <v>3046</v>
      </c>
      <c r="DL8" s="32" t="s">
        <v>3050</v>
      </c>
      <c r="DM8" s="32">
        <v>2.828333333333333E-2</v>
      </c>
      <c r="DN8" s="32" t="s">
        <v>6504</v>
      </c>
      <c r="DO8" s="32" t="s">
        <v>3037</v>
      </c>
      <c r="DP8" s="32" t="s">
        <v>3046</v>
      </c>
      <c r="DQ8" s="32" t="s">
        <v>3050</v>
      </c>
      <c r="DR8" s="32">
        <v>6.8166666666666681E-2</v>
      </c>
      <c r="DS8" s="32" t="s">
        <v>6504</v>
      </c>
      <c r="DT8" s="32" t="s">
        <v>3038</v>
      </c>
      <c r="DU8" s="32" t="s">
        <v>3046</v>
      </c>
      <c r="DV8" s="32" t="s">
        <v>3050</v>
      </c>
      <c r="DW8" s="32">
        <v>9.5333333333333329E-3</v>
      </c>
      <c r="DX8" s="32" t="s">
        <v>6504</v>
      </c>
      <c r="DY8" s="32" t="s">
        <v>3039</v>
      </c>
      <c r="DZ8" s="32" t="s">
        <v>3047</v>
      </c>
      <c r="EA8" s="32" t="s">
        <v>3051</v>
      </c>
      <c r="EB8" s="32">
        <v>0.11593333333333333</v>
      </c>
      <c r="EC8" s="32" t="s">
        <v>6504</v>
      </c>
      <c r="ED8" s="32" t="s">
        <v>3040</v>
      </c>
      <c r="EE8" s="32" t="s">
        <v>3048</v>
      </c>
      <c r="EF8" s="32" t="s">
        <v>3052</v>
      </c>
      <c r="EG8" s="32">
        <v>0.14793333333333333</v>
      </c>
      <c r="EH8" s="32" t="s">
        <v>6504</v>
      </c>
      <c r="EI8" s="32" t="s">
        <v>3041</v>
      </c>
      <c r="EJ8" s="32" t="s">
        <v>3046</v>
      </c>
      <c r="EK8" s="32" t="s">
        <v>3053</v>
      </c>
      <c r="EL8" s="32">
        <v>6.9900000000000004E-2</v>
      </c>
      <c r="EM8" s="32" t="s">
        <v>6504</v>
      </c>
      <c r="EN8" s="32" t="s">
        <v>3042</v>
      </c>
      <c r="EO8" s="32" t="s">
        <v>3046</v>
      </c>
      <c r="EP8" s="32" t="s">
        <v>3054</v>
      </c>
      <c r="EQ8" s="32">
        <v>7.3833333333333334E-2</v>
      </c>
      <c r="ER8" s="32" t="s">
        <v>6504</v>
      </c>
      <c r="ES8" s="32" t="s">
        <v>3043</v>
      </c>
      <c r="ET8" s="32" t="s">
        <v>3049</v>
      </c>
      <c r="EU8" s="32" t="s">
        <v>3055</v>
      </c>
      <c r="EV8" s="32">
        <v>0.2268</v>
      </c>
      <c r="EW8" s="32" t="s">
        <v>6504</v>
      </c>
      <c r="EX8" s="32" t="s">
        <v>3044</v>
      </c>
      <c r="EY8" s="32" t="s">
        <v>3046</v>
      </c>
      <c r="EZ8" s="32" t="s">
        <v>3056</v>
      </c>
      <c r="FA8" s="32">
        <v>1.0002</v>
      </c>
      <c r="FB8" s="32">
        <v>0</v>
      </c>
      <c r="FC8" s="94" t="s">
        <v>53</v>
      </c>
      <c r="FD8" s="94" t="s">
        <v>73</v>
      </c>
      <c r="FE8" s="94" t="s">
        <v>70</v>
      </c>
      <c r="FF8" s="94" t="s">
        <v>55</v>
      </c>
      <c r="FG8" s="94" t="s">
        <v>56</v>
      </c>
      <c r="FH8" s="94" t="s">
        <v>57</v>
      </c>
      <c r="FI8" s="94" t="s">
        <v>57</v>
      </c>
      <c r="FJ8" s="94" t="s">
        <v>58</v>
      </c>
      <c r="FK8" s="94" t="s">
        <v>63</v>
      </c>
      <c r="FL8" s="94" t="s">
        <v>59</v>
      </c>
      <c r="FM8" s="94" t="s">
        <v>2158</v>
      </c>
      <c r="FN8" s="94" t="s">
        <v>97</v>
      </c>
      <c r="FO8" s="94" t="s">
        <v>53</v>
      </c>
      <c r="FP8" s="94" t="s">
        <v>54</v>
      </c>
      <c r="FQ8" s="94" t="e">
        <v>#N/A</v>
      </c>
      <c r="FR8" s="94" t="s">
        <v>55</v>
      </c>
      <c r="FS8" s="94" t="s">
        <v>56</v>
      </c>
      <c r="FT8" s="94" t="s">
        <v>57</v>
      </c>
      <c r="FU8" s="94" t="s">
        <v>69</v>
      </c>
      <c r="FV8" s="94" t="s">
        <v>58</v>
      </c>
      <c r="FW8" s="94" t="s">
        <v>55</v>
      </c>
      <c r="FX8" s="94" t="s">
        <v>59</v>
      </c>
      <c r="FY8" s="94" t="s">
        <v>2159</v>
      </c>
      <c r="FZ8" s="94" t="s">
        <v>2148</v>
      </c>
      <c r="GA8" s="94" t="s">
        <v>69</v>
      </c>
      <c r="GB8" s="94" t="s">
        <v>54</v>
      </c>
      <c r="GC8" s="94" t="e">
        <v>#N/A</v>
      </c>
      <c r="GD8" s="94" t="s">
        <v>63</v>
      </c>
      <c r="GE8" s="94" t="s">
        <v>56</v>
      </c>
      <c r="GF8" s="94" t="s">
        <v>57</v>
      </c>
      <c r="GG8" s="94" t="s">
        <v>69</v>
      </c>
      <c r="GH8" s="94" t="s">
        <v>58</v>
      </c>
      <c r="GI8" s="94" t="s">
        <v>55</v>
      </c>
      <c r="GJ8" s="94" t="s">
        <v>59</v>
      </c>
      <c r="GK8" s="94" t="s">
        <v>2160</v>
      </c>
      <c r="GL8" s="94" t="s">
        <v>2144</v>
      </c>
      <c r="GM8" s="94" t="s">
        <v>53</v>
      </c>
      <c r="GN8" s="94" t="s">
        <v>62</v>
      </c>
      <c r="GO8" s="94" t="e">
        <v>#N/A</v>
      </c>
      <c r="GP8" s="94" t="s">
        <v>55</v>
      </c>
      <c r="GQ8" s="94" t="s">
        <v>56</v>
      </c>
      <c r="GR8" s="94" t="s">
        <v>57</v>
      </c>
      <c r="GS8" s="94" t="s">
        <v>69</v>
      </c>
      <c r="GT8" s="94" t="s">
        <v>58</v>
      </c>
      <c r="GU8" s="94" t="s">
        <v>55</v>
      </c>
      <c r="GV8" s="94" t="s">
        <v>59</v>
      </c>
      <c r="GW8" s="94" t="s">
        <v>2161</v>
      </c>
      <c r="GX8" s="94" t="s">
        <v>2148</v>
      </c>
      <c r="GY8" s="32">
        <v>9.73333333333333E-3</v>
      </c>
      <c r="GZ8" s="32">
        <v>4.7666666666666664E-3</v>
      </c>
      <c r="HA8" s="32">
        <v>0.12388333333333335</v>
      </c>
      <c r="HB8" s="32">
        <v>0.12143333333333334</v>
      </c>
      <c r="HC8" s="32">
        <v>2.828333333333333E-2</v>
      </c>
      <c r="HD8" s="32">
        <v>6.8166666666666681E-2</v>
      </c>
      <c r="HE8" s="32">
        <v>9.5333333333333329E-3</v>
      </c>
      <c r="HF8" s="32">
        <v>0.11593333333333333</v>
      </c>
      <c r="HG8" s="32">
        <v>0.14793333333333333</v>
      </c>
      <c r="HH8" s="32">
        <v>6.9900000000000004E-2</v>
      </c>
      <c r="HI8" s="32">
        <v>7.3833333333333334E-2</v>
      </c>
      <c r="HJ8" s="32">
        <v>0.2268</v>
      </c>
      <c r="HK8" s="50">
        <v>1.0002</v>
      </c>
      <c r="HL8" s="68">
        <v>9.73333333333333E-3</v>
      </c>
      <c r="HM8" s="68">
        <v>4.7666666666666664E-3</v>
      </c>
      <c r="HN8" s="68">
        <v>0.12388333333333335</v>
      </c>
      <c r="HO8" s="68">
        <v>0.12143333333333334</v>
      </c>
      <c r="HP8" s="68">
        <v>2.828333333333333E-2</v>
      </c>
      <c r="HQ8" s="68">
        <v>6.8166666666666681E-2</v>
      </c>
      <c r="HR8" s="68">
        <v>9.5333333333333329E-3</v>
      </c>
      <c r="HS8" s="68">
        <v>0.11593333333333333</v>
      </c>
      <c r="HT8" s="68">
        <v>0.14793333333333333</v>
      </c>
      <c r="HU8" s="68">
        <v>6.9900000000000004E-2</v>
      </c>
      <c r="HV8" s="68">
        <v>7.3833333333333334E-2</v>
      </c>
      <c r="HW8" s="68">
        <v>0.2268</v>
      </c>
      <c r="HX8" s="68">
        <v>1.0002</v>
      </c>
      <c r="HY8" s="67">
        <v>1.0209790209790206</v>
      </c>
      <c r="HZ8" s="67">
        <v>1.0139860139860137</v>
      </c>
      <c r="IA8" s="67">
        <v>0.84802369523031351</v>
      </c>
      <c r="IB8" s="67">
        <v>1.0007703665660912</v>
      </c>
      <c r="IC8" s="67">
        <v>1.0006946856547414</v>
      </c>
      <c r="ID8" s="67">
        <v>1.0005616925669354</v>
      </c>
      <c r="IE8" s="67">
        <v>0.96746892356519465</v>
      </c>
      <c r="IF8" s="67">
        <v>0.92947872785156138</v>
      </c>
      <c r="IG8" s="67">
        <v>1.0015110145004373</v>
      </c>
      <c r="IH8" s="67">
        <v>1.0013598301405158</v>
      </c>
      <c r="II8" s="67">
        <v>0.94901527701085964</v>
      </c>
      <c r="IJ8" s="67">
        <v>1</v>
      </c>
      <c r="IK8" s="69">
        <v>0.84802369523031351</v>
      </c>
      <c r="IL8" s="69">
        <v>1.0005616925669354</v>
      </c>
      <c r="IM8" s="67">
        <v>1.0015110145004373</v>
      </c>
      <c r="IN8" s="67">
        <v>1</v>
      </c>
      <c r="IO8" s="94"/>
      <c r="IP8" s="32">
        <v>0.13838333333333333</v>
      </c>
      <c r="IQ8" s="32">
        <v>0.35626666666666673</v>
      </c>
      <c r="IR8" s="68">
        <v>0.62966666666666671</v>
      </c>
      <c r="IS8" s="69">
        <v>1</v>
      </c>
      <c r="IT8" s="94"/>
      <c r="IU8" s="94"/>
      <c r="IV8" s="94"/>
      <c r="IW8" s="94"/>
      <c r="IX8" s="94"/>
      <c r="IY8" s="94"/>
      <c r="IZ8" s="94"/>
      <c r="JA8" s="94"/>
      <c r="JB8" s="94"/>
      <c r="JC8" s="94"/>
    </row>
    <row r="9" spans="1:263" ht="156" hidden="1" customHeight="1" x14ac:dyDescent="0.25">
      <c r="A9" s="46" t="s">
        <v>570</v>
      </c>
      <c r="B9" s="46" t="s">
        <v>0</v>
      </c>
      <c r="C9" s="46" t="s">
        <v>92</v>
      </c>
      <c r="D9" s="46" t="s">
        <v>93</v>
      </c>
      <c r="E9" s="46" t="s">
        <v>520</v>
      </c>
      <c r="F9" s="46" t="s">
        <v>571</v>
      </c>
      <c r="G9" s="46" t="s">
        <v>572</v>
      </c>
      <c r="H9" s="46" t="s">
        <v>573</v>
      </c>
      <c r="I9" s="46" t="s">
        <v>574</v>
      </c>
      <c r="J9" s="46" t="s">
        <v>575</v>
      </c>
      <c r="K9" s="46" t="s">
        <v>576</v>
      </c>
      <c r="L9" s="46" t="s">
        <v>577</v>
      </c>
      <c r="M9" s="46" t="s">
        <v>578</v>
      </c>
      <c r="N9" s="46"/>
      <c r="O9" s="46" t="s">
        <v>333</v>
      </c>
      <c r="P9" s="46" t="s">
        <v>579</v>
      </c>
      <c r="Q9" s="46" t="s">
        <v>580</v>
      </c>
      <c r="R9" s="46" t="s">
        <v>2991</v>
      </c>
      <c r="S9" s="46" t="s">
        <v>569</v>
      </c>
      <c r="T9" s="46" t="s">
        <v>569</v>
      </c>
      <c r="U9" s="46" t="s">
        <v>532</v>
      </c>
      <c r="V9" s="46" t="s">
        <v>581</v>
      </c>
      <c r="W9" s="46" t="s">
        <v>534</v>
      </c>
      <c r="X9" s="46">
        <v>2016</v>
      </c>
      <c r="Y9" s="46">
        <v>0</v>
      </c>
      <c r="Z9" s="46">
        <v>2016</v>
      </c>
      <c r="AA9" s="46">
        <v>0</v>
      </c>
      <c r="AB9" s="46">
        <v>0</v>
      </c>
      <c r="AC9" s="46">
        <v>1</v>
      </c>
      <c r="AD9" s="47">
        <v>1</v>
      </c>
      <c r="AE9" s="46">
        <v>1</v>
      </c>
      <c r="AF9" s="46">
        <v>0</v>
      </c>
      <c r="AG9" s="94" t="s">
        <v>535</v>
      </c>
      <c r="AH9" s="94" t="s">
        <v>535</v>
      </c>
      <c r="AI9" s="94" t="s">
        <v>535</v>
      </c>
      <c r="AJ9" s="94">
        <v>1</v>
      </c>
      <c r="AK9" s="94" t="s">
        <v>535</v>
      </c>
      <c r="AL9" s="94" t="s">
        <v>535</v>
      </c>
      <c r="AM9" s="94" t="s">
        <v>535</v>
      </c>
      <c r="AN9" s="94">
        <v>1</v>
      </c>
      <c r="AO9" s="94" t="s">
        <v>546</v>
      </c>
      <c r="AP9" s="94" t="s">
        <v>535</v>
      </c>
      <c r="AQ9" s="94" t="s">
        <v>535</v>
      </c>
      <c r="AR9" s="94" t="s">
        <v>535</v>
      </c>
      <c r="AS9" s="94">
        <v>1</v>
      </c>
      <c r="AT9" s="94" t="s">
        <v>535</v>
      </c>
      <c r="AU9" s="94" t="s">
        <v>535</v>
      </c>
      <c r="AV9" s="94" t="s">
        <v>535</v>
      </c>
      <c r="AW9" s="94" t="s">
        <v>535</v>
      </c>
      <c r="AX9" s="94" t="s">
        <v>535</v>
      </c>
      <c r="AY9" s="94" t="s">
        <v>535</v>
      </c>
      <c r="AZ9" s="94" t="s">
        <v>535</v>
      </c>
      <c r="BA9" s="94" t="s">
        <v>535</v>
      </c>
      <c r="BB9" s="94" t="s">
        <v>535</v>
      </c>
      <c r="BC9" s="94" t="s">
        <v>535</v>
      </c>
      <c r="BD9" s="94" t="s">
        <v>535</v>
      </c>
      <c r="BE9" s="94" t="s">
        <v>535</v>
      </c>
      <c r="BF9" s="94" t="s">
        <v>535</v>
      </c>
      <c r="BG9" s="94" t="s">
        <v>535</v>
      </c>
      <c r="BH9" s="94" t="s">
        <v>582</v>
      </c>
      <c r="BI9" s="94" t="s">
        <v>535</v>
      </c>
      <c r="BJ9" s="94" t="s">
        <v>535</v>
      </c>
      <c r="BK9" s="94" t="s">
        <v>535</v>
      </c>
      <c r="BL9" s="94" t="s">
        <v>535</v>
      </c>
      <c r="BM9" s="94" t="s">
        <v>6509</v>
      </c>
      <c r="BN9" s="94" t="s">
        <v>575</v>
      </c>
      <c r="BO9" s="46" t="s">
        <v>2990</v>
      </c>
      <c r="BP9" s="94" t="s">
        <v>2991</v>
      </c>
      <c r="BQ9" s="94" t="s">
        <v>2992</v>
      </c>
      <c r="BR9" s="94" t="s">
        <v>556</v>
      </c>
      <c r="BS9" s="32">
        <v>1</v>
      </c>
      <c r="BT9" s="32">
        <v>8.1000000000000016E-2</v>
      </c>
      <c r="BU9" s="32">
        <v>0.1</v>
      </c>
      <c r="BV9" s="32">
        <v>7.7500000000000041E-2</v>
      </c>
      <c r="BW9" s="32">
        <v>9.9000000000000019E-2</v>
      </c>
      <c r="BX9" s="32">
        <v>5.4499999999999993E-2</v>
      </c>
      <c r="BY9" s="32">
        <v>8.4999999999999992E-2</v>
      </c>
      <c r="BZ9" s="32">
        <v>9.0000000000000024E-2</v>
      </c>
      <c r="CA9" s="32">
        <v>5.3999999999999992E-2</v>
      </c>
      <c r="CB9" s="32">
        <v>6.2499999999999993E-2</v>
      </c>
      <c r="CC9" s="32">
        <v>9.9000000000000019E-2</v>
      </c>
      <c r="CD9" s="32">
        <v>7.400000000000001E-2</v>
      </c>
      <c r="CE9" s="32">
        <v>0.12349999999999997</v>
      </c>
      <c r="CF9" s="32">
        <v>8.1000000000000016E-2</v>
      </c>
      <c r="CG9" s="32">
        <v>0.1</v>
      </c>
      <c r="CH9" s="32">
        <v>7.7500000000000041E-2</v>
      </c>
      <c r="CI9" s="32">
        <v>9.9000000000000019E-2</v>
      </c>
      <c r="CJ9" s="32">
        <v>5.4499999999999993E-2</v>
      </c>
      <c r="CK9" s="32">
        <v>8.4999999999999992E-2</v>
      </c>
      <c r="CL9" s="32">
        <v>9.0000000000000024E-2</v>
      </c>
      <c r="CM9" s="32">
        <v>5.3999999999999992E-2</v>
      </c>
      <c r="CN9" s="32">
        <v>6.2499999999999993E-2</v>
      </c>
      <c r="CO9" s="32">
        <v>9.9000000000000019E-2</v>
      </c>
      <c r="CP9" s="32">
        <v>7.400000000000001E-2</v>
      </c>
      <c r="CQ9" s="32">
        <v>0.12349999999999997</v>
      </c>
      <c r="CR9" s="32">
        <v>1</v>
      </c>
      <c r="CS9" s="32">
        <v>8.1000000000000016E-2</v>
      </c>
      <c r="CT9" s="32" t="s">
        <v>6504</v>
      </c>
      <c r="CU9" s="32" t="s">
        <v>3057</v>
      </c>
      <c r="CV9" s="32" t="s">
        <v>6504</v>
      </c>
      <c r="CW9" s="32" t="s">
        <v>3074</v>
      </c>
      <c r="CX9" s="32">
        <v>0.1</v>
      </c>
      <c r="CY9" s="32" t="s">
        <v>6504</v>
      </c>
      <c r="CZ9" s="32" t="s">
        <v>3058</v>
      </c>
      <c r="DA9" s="32" t="s">
        <v>6504</v>
      </c>
      <c r="DB9" s="32" t="s">
        <v>3075</v>
      </c>
      <c r="DC9" s="32">
        <v>7.7500000000000041E-2</v>
      </c>
      <c r="DD9" s="32" t="s">
        <v>6504</v>
      </c>
      <c r="DE9" s="32" t="s">
        <v>3059</v>
      </c>
      <c r="DF9" s="32" t="s">
        <v>6504</v>
      </c>
      <c r="DG9" s="32" t="s">
        <v>3076</v>
      </c>
      <c r="DH9" s="32">
        <v>4.4999999999999991E-2</v>
      </c>
      <c r="DI9" s="32" t="s">
        <v>6504</v>
      </c>
      <c r="DJ9" s="32" t="s">
        <v>3060</v>
      </c>
      <c r="DK9" s="32" t="s">
        <v>3069</v>
      </c>
      <c r="DL9" s="32" t="s">
        <v>3077</v>
      </c>
      <c r="DM9" s="32">
        <v>0.10850000000000001</v>
      </c>
      <c r="DN9" s="32" t="s">
        <v>6504</v>
      </c>
      <c r="DO9" s="32" t="s">
        <v>3061</v>
      </c>
      <c r="DP9" s="32" t="s">
        <v>3070</v>
      </c>
      <c r="DQ9" s="32" t="s">
        <v>3076</v>
      </c>
      <c r="DR9" s="32">
        <v>8.4999999999999992E-2</v>
      </c>
      <c r="DS9" s="32" t="s">
        <v>6504</v>
      </c>
      <c r="DT9" s="32" t="s">
        <v>3062</v>
      </c>
      <c r="DU9" s="32" t="s">
        <v>3070</v>
      </c>
      <c r="DV9" s="32" t="s">
        <v>3076</v>
      </c>
      <c r="DW9" s="32">
        <v>9.0000000000000024E-2</v>
      </c>
      <c r="DX9" s="32" t="s">
        <v>6504</v>
      </c>
      <c r="DY9" s="32" t="s">
        <v>3063</v>
      </c>
      <c r="DZ9" s="32" t="s">
        <v>3070</v>
      </c>
      <c r="EA9" s="32" t="s">
        <v>3078</v>
      </c>
      <c r="EB9" s="32">
        <v>5.347058823529411E-2</v>
      </c>
      <c r="EC9" s="32" t="s">
        <v>6504</v>
      </c>
      <c r="ED9" s="32" t="s">
        <v>3064</v>
      </c>
      <c r="EE9" s="32" t="s">
        <v>3071</v>
      </c>
      <c r="EF9" s="32" t="s">
        <v>3079</v>
      </c>
      <c r="EG9" s="32">
        <v>6.4500000000000002E-2</v>
      </c>
      <c r="EH9" s="32" t="s">
        <v>6504</v>
      </c>
      <c r="EI9" s="32" t="s">
        <v>3065</v>
      </c>
      <c r="EJ9" s="32" t="s">
        <v>3072</v>
      </c>
      <c r="EK9" s="32" t="s">
        <v>3080</v>
      </c>
      <c r="EL9" s="32">
        <v>5.1999999999999991E-2</v>
      </c>
      <c r="EM9" s="32" t="s">
        <v>6504</v>
      </c>
      <c r="EN9" s="32" t="s">
        <v>3066</v>
      </c>
      <c r="EO9" s="32" t="s">
        <v>3073</v>
      </c>
      <c r="EP9" s="32" t="s">
        <v>3081</v>
      </c>
      <c r="EQ9" s="32">
        <v>0.11149999999999999</v>
      </c>
      <c r="ER9" s="32" t="s">
        <v>6504</v>
      </c>
      <c r="ES9" s="32" t="s">
        <v>3067</v>
      </c>
      <c r="ET9" s="32" t="s">
        <v>3070</v>
      </c>
      <c r="EU9" s="32" t="s">
        <v>3082</v>
      </c>
      <c r="EV9" s="32">
        <v>0.13153000000000001</v>
      </c>
      <c r="EW9" s="32" t="s">
        <v>6504</v>
      </c>
      <c r="EX9" s="32" t="s">
        <v>3068</v>
      </c>
      <c r="EY9" s="32" t="s">
        <v>3070</v>
      </c>
      <c r="EZ9" s="32" t="s">
        <v>3083</v>
      </c>
      <c r="FA9" s="32">
        <v>1.000000588235294</v>
      </c>
      <c r="FB9" s="32">
        <v>0</v>
      </c>
      <c r="FC9" s="94" t="s">
        <v>53</v>
      </c>
      <c r="FD9" s="94" t="s">
        <v>62</v>
      </c>
      <c r="FE9" s="94" t="s">
        <v>62</v>
      </c>
      <c r="FF9" s="94" t="s">
        <v>55</v>
      </c>
      <c r="FG9" s="94" t="s">
        <v>56</v>
      </c>
      <c r="FH9" s="94" t="s">
        <v>57</v>
      </c>
      <c r="FI9" s="94" t="s">
        <v>71</v>
      </c>
      <c r="FJ9" s="94" t="s">
        <v>58</v>
      </c>
      <c r="FK9" s="94" t="s">
        <v>55</v>
      </c>
      <c r="FL9" s="94" t="s">
        <v>59</v>
      </c>
      <c r="FM9" s="94" t="s">
        <v>2162</v>
      </c>
      <c r="FN9" s="94" t="s">
        <v>97</v>
      </c>
      <c r="FO9" s="94" t="s">
        <v>53</v>
      </c>
      <c r="FP9" s="94" t="s">
        <v>62</v>
      </c>
      <c r="FQ9" s="94" t="e">
        <v>#N/A</v>
      </c>
      <c r="FR9" s="94" t="s">
        <v>55</v>
      </c>
      <c r="FS9" s="94" t="s">
        <v>56</v>
      </c>
      <c r="FT9" s="94" t="s">
        <v>57</v>
      </c>
      <c r="FU9" s="94" t="s">
        <v>69</v>
      </c>
      <c r="FV9" s="94" t="s">
        <v>58</v>
      </c>
      <c r="FW9" s="94" t="s">
        <v>55</v>
      </c>
      <c r="FX9" s="94" t="s">
        <v>59</v>
      </c>
      <c r="FY9" s="94" t="s">
        <v>2159</v>
      </c>
      <c r="FZ9" s="94" t="s">
        <v>2148</v>
      </c>
      <c r="GA9" s="94" t="s">
        <v>69</v>
      </c>
      <c r="GB9" s="94" t="s">
        <v>54</v>
      </c>
      <c r="GC9" s="94" t="e">
        <v>#N/A</v>
      </c>
      <c r="GD9" s="94" t="s">
        <v>55</v>
      </c>
      <c r="GE9" s="94" t="s">
        <v>56</v>
      </c>
      <c r="GF9" s="94" t="s">
        <v>57</v>
      </c>
      <c r="GG9" s="94" t="s">
        <v>57</v>
      </c>
      <c r="GH9" s="94" t="s">
        <v>58</v>
      </c>
      <c r="GI9" s="94" t="s">
        <v>55</v>
      </c>
      <c r="GJ9" s="94" t="s">
        <v>59</v>
      </c>
      <c r="GK9" s="94" t="s">
        <v>2163</v>
      </c>
      <c r="GL9" s="94" t="s">
        <v>2144</v>
      </c>
      <c r="GM9" s="94" t="s">
        <v>69</v>
      </c>
      <c r="GN9" s="94" t="s">
        <v>6510</v>
      </c>
      <c r="GO9" s="94" t="e">
        <v>#N/A</v>
      </c>
      <c r="GP9" s="94" t="s">
        <v>55</v>
      </c>
      <c r="GQ9" s="94" t="s">
        <v>56</v>
      </c>
      <c r="GR9" s="94" t="s">
        <v>57</v>
      </c>
      <c r="GS9" s="94" t="s">
        <v>69</v>
      </c>
      <c r="GT9" s="94" t="s">
        <v>58</v>
      </c>
      <c r="GU9" s="94" t="s">
        <v>55</v>
      </c>
      <c r="GV9" s="94" t="s">
        <v>59</v>
      </c>
      <c r="GW9" s="94" t="s">
        <v>2164</v>
      </c>
      <c r="GX9" s="94" t="s">
        <v>2148</v>
      </c>
      <c r="GY9" s="32">
        <v>8.1000000000000016E-2</v>
      </c>
      <c r="GZ9" s="32">
        <v>0.1</v>
      </c>
      <c r="HA9" s="32">
        <v>7.7500000000000041E-2</v>
      </c>
      <c r="HB9" s="32">
        <v>4.4999999999999991E-2</v>
      </c>
      <c r="HC9" s="32">
        <v>0.10850000000000001</v>
      </c>
      <c r="HD9" s="32">
        <v>8.4999999999999992E-2</v>
      </c>
      <c r="HE9" s="32">
        <v>9.0000000000000024E-2</v>
      </c>
      <c r="HF9" s="32">
        <v>5.347058823529411E-2</v>
      </c>
      <c r="HG9" s="32">
        <v>6.4500000000000002E-2</v>
      </c>
      <c r="HH9" s="32">
        <v>5.1999999999999991E-2</v>
      </c>
      <c r="HI9" s="32">
        <v>0.11149999999999999</v>
      </c>
      <c r="HJ9" s="32">
        <v>0.13153000000000001</v>
      </c>
      <c r="HK9" s="50">
        <v>1.000000588235294</v>
      </c>
      <c r="HL9" s="68">
        <v>8.1000000000000016E-2</v>
      </c>
      <c r="HM9" s="68">
        <v>0.1</v>
      </c>
      <c r="HN9" s="68">
        <v>7.7500000000000041E-2</v>
      </c>
      <c r="HO9" s="68">
        <v>4.4999999999999991E-2</v>
      </c>
      <c r="HP9" s="68">
        <v>0.10850000000000001</v>
      </c>
      <c r="HQ9" s="68">
        <v>8.4999999999999992E-2</v>
      </c>
      <c r="HR9" s="68">
        <v>9.0000000000000024E-2</v>
      </c>
      <c r="HS9" s="68">
        <v>5.347058823529411E-2</v>
      </c>
      <c r="HT9" s="68">
        <v>6.4500000000000002E-2</v>
      </c>
      <c r="HU9" s="68">
        <v>5.1999999999999991E-2</v>
      </c>
      <c r="HV9" s="68">
        <v>0.11149999999999999</v>
      </c>
      <c r="HW9" s="68">
        <v>0.13153000000000001</v>
      </c>
      <c r="HX9" s="68">
        <v>1.000000588235294</v>
      </c>
      <c r="HY9" s="67">
        <v>1</v>
      </c>
      <c r="HZ9" s="67">
        <v>1</v>
      </c>
      <c r="IA9" s="67">
        <v>1</v>
      </c>
      <c r="IB9" s="67">
        <v>0.84895104895104889</v>
      </c>
      <c r="IC9" s="67">
        <v>0.99999999999999989</v>
      </c>
      <c r="ID9" s="67">
        <v>0.99999999999999978</v>
      </c>
      <c r="IE9" s="67">
        <v>0.99999999999999967</v>
      </c>
      <c r="IF9" s="67">
        <v>0.99917408461044288</v>
      </c>
      <c r="IG9" s="67">
        <v>1.0020903883941634</v>
      </c>
      <c r="IH9" s="67">
        <v>0.94326553051126971</v>
      </c>
      <c r="II9" s="67">
        <v>0.99083923358276538</v>
      </c>
      <c r="IJ9" s="67">
        <v>1.0000005882352938</v>
      </c>
      <c r="IK9" s="69">
        <v>1</v>
      </c>
      <c r="IL9" s="69">
        <v>0.99999999999999978</v>
      </c>
      <c r="IM9" s="67">
        <v>1.0020903883941634</v>
      </c>
      <c r="IN9" s="67">
        <v>1.0000005882352938</v>
      </c>
      <c r="IO9" s="94"/>
      <c r="IP9" s="32">
        <v>0.25850000000000006</v>
      </c>
      <c r="IQ9" s="32">
        <v>0.497</v>
      </c>
      <c r="IR9" s="68">
        <v>0.70497058823529413</v>
      </c>
      <c r="IS9" s="69">
        <v>1.0000005882352938</v>
      </c>
      <c r="IT9" s="94"/>
      <c r="IU9" s="94"/>
      <c r="IV9" s="94"/>
      <c r="IW9" s="94"/>
      <c r="IX9" s="94"/>
      <c r="IY9" s="94"/>
      <c r="IZ9" s="94"/>
      <c r="JA9" s="94"/>
      <c r="JB9" s="94"/>
      <c r="JC9" s="94"/>
    </row>
    <row r="10" spans="1:263" ht="29.25" hidden="1" customHeight="1" x14ac:dyDescent="0.25">
      <c r="A10" s="46" t="s">
        <v>583</v>
      </c>
      <c r="B10" s="46" t="s">
        <v>0</v>
      </c>
      <c r="C10" s="46" t="s">
        <v>92</v>
      </c>
      <c r="D10" s="46" t="s">
        <v>93</v>
      </c>
      <c r="E10" s="46" t="s">
        <v>584</v>
      </c>
      <c r="F10" s="46" t="s">
        <v>585</v>
      </c>
      <c r="G10" s="46" t="s">
        <v>586</v>
      </c>
      <c r="H10" s="46" t="s">
        <v>587</v>
      </c>
      <c r="I10" s="46" t="s">
        <v>588</v>
      </c>
      <c r="J10" s="46" t="s">
        <v>589</v>
      </c>
      <c r="K10" s="46" t="s">
        <v>590</v>
      </c>
      <c r="L10" s="46" t="s">
        <v>591</v>
      </c>
      <c r="M10" s="46" t="s">
        <v>592</v>
      </c>
      <c r="N10" s="46"/>
      <c r="O10" s="46" t="s">
        <v>593</v>
      </c>
      <c r="P10" s="46"/>
      <c r="Q10" s="46" t="s">
        <v>594</v>
      </c>
      <c r="R10" s="46" t="s">
        <v>2994</v>
      </c>
      <c r="S10" s="46" t="s">
        <v>531</v>
      </c>
      <c r="T10" s="46" t="s">
        <v>531</v>
      </c>
      <c r="U10" s="46" t="s">
        <v>532</v>
      </c>
      <c r="V10" s="46" t="s">
        <v>533</v>
      </c>
      <c r="W10" s="46" t="s">
        <v>534</v>
      </c>
      <c r="X10" s="46">
        <v>2019</v>
      </c>
      <c r="Y10" s="46">
        <v>0</v>
      </c>
      <c r="Z10" s="46">
        <v>2019</v>
      </c>
      <c r="AA10" s="46" t="s">
        <v>595</v>
      </c>
      <c r="AB10" s="46" t="s">
        <v>595</v>
      </c>
      <c r="AC10" s="46" t="s">
        <v>595</v>
      </c>
      <c r="AD10" s="47">
        <v>1</v>
      </c>
      <c r="AE10" s="46" t="s">
        <v>595</v>
      </c>
      <c r="AF10" s="46" t="s">
        <v>595</v>
      </c>
      <c r="AG10" s="94" t="s">
        <v>535</v>
      </c>
      <c r="AH10" s="94" t="s">
        <v>535</v>
      </c>
      <c r="AI10" s="94" t="s">
        <v>535</v>
      </c>
      <c r="AJ10" s="94">
        <v>1</v>
      </c>
      <c r="AK10" s="94" t="s">
        <v>535</v>
      </c>
      <c r="AL10" s="94" t="s">
        <v>535</v>
      </c>
      <c r="AM10" s="94" t="s">
        <v>535</v>
      </c>
      <c r="AN10" s="94" t="s">
        <v>535</v>
      </c>
      <c r="AO10" s="94" t="s">
        <v>535</v>
      </c>
      <c r="AP10" s="94">
        <v>1</v>
      </c>
      <c r="AQ10" s="94" t="s">
        <v>535</v>
      </c>
      <c r="AR10" s="94" t="s">
        <v>535</v>
      </c>
      <c r="AS10" s="94" t="s">
        <v>535</v>
      </c>
      <c r="AT10" s="94" t="s">
        <v>535</v>
      </c>
      <c r="AU10" s="94" t="s">
        <v>535</v>
      </c>
      <c r="AV10" s="94" t="s">
        <v>535</v>
      </c>
      <c r="AW10" s="94" t="s">
        <v>535</v>
      </c>
      <c r="AX10" s="94" t="s">
        <v>535</v>
      </c>
      <c r="AY10" s="94" t="s">
        <v>535</v>
      </c>
      <c r="AZ10" s="94" t="s">
        <v>535</v>
      </c>
      <c r="BA10" s="94" t="s">
        <v>535</v>
      </c>
      <c r="BB10" s="94" t="s">
        <v>535</v>
      </c>
      <c r="BC10" s="94" t="s">
        <v>535</v>
      </c>
      <c r="BD10" s="94" t="s">
        <v>535</v>
      </c>
      <c r="BE10" s="94" t="s">
        <v>535</v>
      </c>
      <c r="BF10" s="94" t="s">
        <v>535</v>
      </c>
      <c r="BG10" s="94" t="s">
        <v>535</v>
      </c>
      <c r="BH10" s="94" t="s">
        <v>535</v>
      </c>
      <c r="BI10" s="94" t="s">
        <v>535</v>
      </c>
      <c r="BJ10" s="94" t="s">
        <v>535</v>
      </c>
      <c r="BK10" s="94" t="s">
        <v>535</v>
      </c>
      <c r="BL10" s="94" t="s">
        <v>535</v>
      </c>
      <c r="BM10" s="94" t="s">
        <v>6511</v>
      </c>
      <c r="BN10" s="94" t="s">
        <v>589</v>
      </c>
      <c r="BO10" s="94" t="s">
        <v>2993</v>
      </c>
      <c r="BP10" s="94" t="s">
        <v>2994</v>
      </c>
      <c r="BQ10" s="94" t="s">
        <v>2995</v>
      </c>
      <c r="BR10" s="94" t="s">
        <v>531</v>
      </c>
      <c r="BS10" s="32">
        <v>1</v>
      </c>
      <c r="BT10" s="32">
        <v>0</v>
      </c>
      <c r="BU10" s="32">
        <v>0</v>
      </c>
      <c r="BV10" s="32">
        <v>0</v>
      </c>
      <c r="BW10" s="32">
        <v>1</v>
      </c>
      <c r="BX10" s="32">
        <v>0</v>
      </c>
      <c r="BY10" s="32">
        <v>0</v>
      </c>
      <c r="BZ10" s="32">
        <v>1</v>
      </c>
      <c r="CA10" s="32">
        <v>0</v>
      </c>
      <c r="CB10" s="32">
        <v>0</v>
      </c>
      <c r="CC10" s="32">
        <v>1</v>
      </c>
      <c r="CD10" s="32">
        <v>0</v>
      </c>
      <c r="CE10" s="32">
        <v>0</v>
      </c>
      <c r="CF10" s="32">
        <v>0</v>
      </c>
      <c r="CG10" s="32">
        <v>0</v>
      </c>
      <c r="CH10" s="32">
        <v>0</v>
      </c>
      <c r="CI10" s="32">
        <v>1</v>
      </c>
      <c r="CJ10" s="32">
        <v>0</v>
      </c>
      <c r="CK10" s="32">
        <v>0</v>
      </c>
      <c r="CL10" s="32">
        <v>1</v>
      </c>
      <c r="CM10" s="32">
        <v>0</v>
      </c>
      <c r="CN10" s="32">
        <v>0</v>
      </c>
      <c r="CO10" s="32">
        <v>1</v>
      </c>
      <c r="CP10" s="32">
        <v>0</v>
      </c>
      <c r="CQ10" s="32">
        <v>0</v>
      </c>
      <c r="CR10" s="32">
        <v>1</v>
      </c>
      <c r="CS10" s="32">
        <v>0</v>
      </c>
      <c r="CT10" s="32" t="s">
        <v>6504</v>
      </c>
      <c r="CU10" s="32" t="s">
        <v>3084</v>
      </c>
      <c r="CV10" s="32" t="s">
        <v>69</v>
      </c>
      <c r="CW10" s="32" t="s">
        <v>69</v>
      </c>
      <c r="CX10" s="32">
        <v>0</v>
      </c>
      <c r="CY10" s="32" t="s">
        <v>6504</v>
      </c>
      <c r="CZ10" s="32" t="s">
        <v>3084</v>
      </c>
      <c r="DA10" s="32" t="s">
        <v>69</v>
      </c>
      <c r="DB10" s="32" t="s">
        <v>69</v>
      </c>
      <c r="DC10" s="32">
        <v>0</v>
      </c>
      <c r="DD10" s="32" t="s">
        <v>6504</v>
      </c>
      <c r="DE10" s="32" t="s">
        <v>3084</v>
      </c>
      <c r="DF10" s="32" t="s">
        <v>69</v>
      </c>
      <c r="DG10" s="32" t="s">
        <v>69</v>
      </c>
      <c r="DH10" s="32">
        <v>4</v>
      </c>
      <c r="DI10" s="32">
        <v>4</v>
      </c>
      <c r="DJ10" s="32" t="s">
        <v>3085</v>
      </c>
      <c r="DK10" s="32" t="s">
        <v>3088</v>
      </c>
      <c r="DL10" s="32" t="s">
        <v>3089</v>
      </c>
      <c r="DM10" s="32">
        <v>0</v>
      </c>
      <c r="DN10" s="32" t="s">
        <v>6504</v>
      </c>
      <c r="DO10" s="32" t="s">
        <v>3084</v>
      </c>
      <c r="DP10" s="32" t="s">
        <v>69</v>
      </c>
      <c r="DQ10" s="32" t="s">
        <v>69</v>
      </c>
      <c r="DR10" s="32">
        <v>0</v>
      </c>
      <c r="DS10" s="32" t="s">
        <v>6504</v>
      </c>
      <c r="DT10" s="32" t="s">
        <v>3084</v>
      </c>
      <c r="DU10" s="32" t="s">
        <v>69</v>
      </c>
      <c r="DV10" s="32" t="s">
        <v>69</v>
      </c>
      <c r="DW10" s="32">
        <v>2</v>
      </c>
      <c r="DX10" s="32">
        <v>2</v>
      </c>
      <c r="DY10" s="32" t="s">
        <v>3086</v>
      </c>
      <c r="DZ10" s="32" t="s">
        <v>3088</v>
      </c>
      <c r="EA10" s="32" t="s">
        <v>3090</v>
      </c>
      <c r="EB10" s="32">
        <v>0</v>
      </c>
      <c r="EC10" s="32" t="s">
        <v>6504</v>
      </c>
      <c r="ED10" s="32" t="s">
        <v>3084</v>
      </c>
      <c r="EE10" s="32" t="s">
        <v>69</v>
      </c>
      <c r="EF10" s="32" t="s">
        <v>69</v>
      </c>
      <c r="EG10" s="32">
        <v>0</v>
      </c>
      <c r="EH10" s="32" t="s">
        <v>6504</v>
      </c>
      <c r="EI10" s="32" t="s">
        <v>3084</v>
      </c>
      <c r="EJ10" s="32" t="s">
        <v>69</v>
      </c>
      <c r="EK10" s="32" t="s">
        <v>69</v>
      </c>
      <c r="EL10" s="32">
        <v>2</v>
      </c>
      <c r="EM10" s="32">
        <v>2</v>
      </c>
      <c r="EN10" s="32" t="s">
        <v>3087</v>
      </c>
      <c r="EO10" s="32" t="s">
        <v>3088</v>
      </c>
      <c r="EP10" s="32" t="s">
        <v>3091</v>
      </c>
      <c r="EQ10" s="32">
        <v>0</v>
      </c>
      <c r="ER10" s="32" t="s">
        <v>6504</v>
      </c>
      <c r="ES10" s="32" t="s">
        <v>3084</v>
      </c>
      <c r="ET10" s="32" t="s">
        <v>69</v>
      </c>
      <c r="EU10" s="32" t="s">
        <v>69</v>
      </c>
      <c r="EV10" s="32">
        <v>0</v>
      </c>
      <c r="EW10" s="32" t="s">
        <v>6504</v>
      </c>
      <c r="EX10" s="32" t="s">
        <v>3084</v>
      </c>
      <c r="EY10" s="32" t="s">
        <v>69</v>
      </c>
      <c r="EZ10" s="32" t="s">
        <v>69</v>
      </c>
      <c r="FA10" s="32">
        <v>8</v>
      </c>
      <c r="FB10" s="32">
        <v>0</v>
      </c>
      <c r="FC10" s="94" t="s">
        <v>53</v>
      </c>
      <c r="FD10" s="94" t="s">
        <v>79</v>
      </c>
      <c r="FE10" s="94" t="s">
        <v>62</v>
      </c>
      <c r="FF10" s="94" t="s">
        <v>69</v>
      </c>
      <c r="FG10" s="94" t="s">
        <v>69</v>
      </c>
      <c r="FH10" s="94" t="s">
        <v>69</v>
      </c>
      <c r="FI10" s="94" t="s">
        <v>69</v>
      </c>
      <c r="FJ10" s="94" t="s">
        <v>69</v>
      </c>
      <c r="FK10" s="94" t="s">
        <v>69</v>
      </c>
      <c r="FL10" s="94" t="s">
        <v>59</v>
      </c>
      <c r="FM10" s="94">
        <v>0</v>
      </c>
      <c r="FN10" s="94" t="s">
        <v>97</v>
      </c>
      <c r="FO10" s="94" t="s">
        <v>69</v>
      </c>
      <c r="FP10" s="94" t="s">
        <v>62</v>
      </c>
      <c r="FQ10" s="94" t="e">
        <v>#N/A</v>
      </c>
      <c r="FR10" s="94" t="s">
        <v>55</v>
      </c>
      <c r="FS10" s="94" t="s">
        <v>56</v>
      </c>
      <c r="FT10" s="94" t="s">
        <v>57</v>
      </c>
      <c r="FU10" s="94" t="s">
        <v>69</v>
      </c>
      <c r="FV10" s="94" t="s">
        <v>58</v>
      </c>
      <c r="FW10" s="94" t="s">
        <v>55</v>
      </c>
      <c r="FX10" s="94" t="s">
        <v>59</v>
      </c>
      <c r="FY10" s="94" t="s">
        <v>2159</v>
      </c>
      <c r="FZ10" s="94" t="s">
        <v>2148</v>
      </c>
      <c r="GA10" s="94" t="s">
        <v>69</v>
      </c>
      <c r="GB10" s="94" t="s">
        <v>62</v>
      </c>
      <c r="GC10" s="94" t="e">
        <v>#N/A</v>
      </c>
      <c r="GD10" s="94" t="s">
        <v>55</v>
      </c>
      <c r="GE10" s="94" t="s">
        <v>56</v>
      </c>
      <c r="GF10" s="94" t="s">
        <v>57</v>
      </c>
      <c r="GG10" s="94" t="s">
        <v>69</v>
      </c>
      <c r="GH10" s="94" t="s">
        <v>58</v>
      </c>
      <c r="GI10" s="94" t="s">
        <v>55</v>
      </c>
      <c r="GJ10" s="94" t="s">
        <v>59</v>
      </c>
      <c r="GK10" s="94" t="s">
        <v>2163</v>
      </c>
      <c r="GL10" s="94" t="s">
        <v>2144</v>
      </c>
      <c r="GM10" s="94" t="s">
        <v>69</v>
      </c>
      <c r="GN10" s="94" t="s">
        <v>62</v>
      </c>
      <c r="GO10" s="94" t="e">
        <v>#N/A</v>
      </c>
      <c r="GP10" s="94" t="s">
        <v>55</v>
      </c>
      <c r="GQ10" s="94" t="s">
        <v>56</v>
      </c>
      <c r="GR10" s="94" t="s">
        <v>57</v>
      </c>
      <c r="GS10" s="94" t="s">
        <v>69</v>
      </c>
      <c r="GT10" s="94" t="s">
        <v>58</v>
      </c>
      <c r="GU10" s="94" t="s">
        <v>55</v>
      </c>
      <c r="GV10" s="94" t="s">
        <v>59</v>
      </c>
      <c r="GW10" s="94" t="s">
        <v>2165</v>
      </c>
      <c r="GX10" s="94" t="s">
        <v>2148</v>
      </c>
      <c r="GY10" s="32">
        <v>0</v>
      </c>
      <c r="GZ10" s="32">
        <v>0</v>
      </c>
      <c r="HA10" s="32">
        <v>0</v>
      </c>
      <c r="HB10" s="32">
        <v>1</v>
      </c>
      <c r="HC10" s="32">
        <v>0</v>
      </c>
      <c r="HD10" s="32">
        <v>0</v>
      </c>
      <c r="HE10" s="32">
        <v>1</v>
      </c>
      <c r="HF10" s="32">
        <v>0</v>
      </c>
      <c r="HG10" s="32">
        <v>0</v>
      </c>
      <c r="HH10" s="32">
        <v>1</v>
      </c>
      <c r="HI10" s="32">
        <v>0</v>
      </c>
      <c r="HJ10" s="32">
        <v>0</v>
      </c>
      <c r="HK10" s="50">
        <v>8</v>
      </c>
      <c r="HL10" s="68">
        <v>0</v>
      </c>
      <c r="HM10" s="68">
        <v>0</v>
      </c>
      <c r="HN10" s="68">
        <v>0</v>
      </c>
      <c r="HO10" s="68">
        <v>1</v>
      </c>
      <c r="HP10" s="68">
        <v>0</v>
      </c>
      <c r="HQ10" s="68">
        <v>0</v>
      </c>
      <c r="HR10" s="68">
        <v>1</v>
      </c>
      <c r="HS10" s="68">
        <v>0</v>
      </c>
      <c r="HT10" s="68">
        <v>0</v>
      </c>
      <c r="HU10" s="68">
        <v>1</v>
      </c>
      <c r="HV10" s="68">
        <v>0</v>
      </c>
      <c r="HW10" s="68">
        <v>0</v>
      </c>
      <c r="HX10" s="68">
        <v>0.25</v>
      </c>
      <c r="HY10" s="67" t="s">
        <v>6505</v>
      </c>
      <c r="HZ10" s="67" t="s">
        <v>6505</v>
      </c>
      <c r="IA10" s="67" t="s">
        <v>6505</v>
      </c>
      <c r="IB10" s="67">
        <v>1</v>
      </c>
      <c r="IC10" s="67">
        <v>1</v>
      </c>
      <c r="ID10" s="67">
        <v>1</v>
      </c>
      <c r="IE10" s="67">
        <v>1</v>
      </c>
      <c r="IF10" s="67">
        <v>1</v>
      </c>
      <c r="IG10" s="67">
        <v>1</v>
      </c>
      <c r="IH10" s="67">
        <v>1</v>
      </c>
      <c r="II10" s="67">
        <v>1</v>
      </c>
      <c r="IJ10" s="67">
        <v>1</v>
      </c>
      <c r="IK10" s="69" t="s">
        <v>6505</v>
      </c>
      <c r="IL10" s="69">
        <v>1</v>
      </c>
      <c r="IM10" s="67">
        <v>1</v>
      </c>
      <c r="IN10" s="67">
        <v>1</v>
      </c>
      <c r="IO10" s="94"/>
      <c r="IP10" s="32">
        <v>0</v>
      </c>
      <c r="IQ10" s="32">
        <v>0.16666666666666666</v>
      </c>
      <c r="IR10" s="68">
        <v>0.22222222222222221</v>
      </c>
      <c r="IS10" s="69">
        <v>1</v>
      </c>
      <c r="IT10" s="94"/>
      <c r="IU10" s="94"/>
      <c r="IV10" s="94"/>
      <c r="IW10" s="94"/>
      <c r="IX10" s="94"/>
      <c r="IY10" s="94"/>
      <c r="IZ10" s="94"/>
      <c r="JA10" s="94"/>
      <c r="JB10" s="94"/>
      <c r="JC10" s="94"/>
    </row>
    <row r="11" spans="1:263" ht="43.5" hidden="1" customHeight="1" x14ac:dyDescent="0.25">
      <c r="A11" s="46">
        <v>200</v>
      </c>
      <c r="B11" s="46" t="s">
        <v>1</v>
      </c>
      <c r="C11" s="46" t="s">
        <v>98</v>
      </c>
      <c r="D11" s="46" t="s">
        <v>99</v>
      </c>
      <c r="E11" s="46" t="s">
        <v>584</v>
      </c>
      <c r="F11" s="46" t="s">
        <v>585</v>
      </c>
      <c r="G11" s="46" t="s">
        <v>586</v>
      </c>
      <c r="H11" s="46" t="s">
        <v>587</v>
      </c>
      <c r="I11" s="46" t="s">
        <v>588</v>
      </c>
      <c r="J11" s="46" t="s">
        <v>589</v>
      </c>
      <c r="K11" s="46" t="s">
        <v>590</v>
      </c>
      <c r="L11" s="46" t="s">
        <v>591</v>
      </c>
      <c r="M11" s="46" t="s">
        <v>592</v>
      </c>
      <c r="N11" s="46"/>
      <c r="O11" s="46" t="s">
        <v>593</v>
      </c>
      <c r="P11" s="46"/>
      <c r="Q11" s="46" t="s">
        <v>594</v>
      </c>
      <c r="R11" s="46" t="s">
        <v>3093</v>
      </c>
      <c r="S11" s="46" t="s">
        <v>531</v>
      </c>
      <c r="T11" s="46" t="s">
        <v>531</v>
      </c>
      <c r="U11" s="46" t="s">
        <v>532</v>
      </c>
      <c r="V11" s="46" t="s">
        <v>533</v>
      </c>
      <c r="W11" s="46" t="s">
        <v>534</v>
      </c>
      <c r="X11" s="46">
        <v>2019</v>
      </c>
      <c r="Y11" s="46">
        <v>0</v>
      </c>
      <c r="Z11" s="46">
        <v>2019</v>
      </c>
      <c r="AA11" s="46" t="s">
        <v>595</v>
      </c>
      <c r="AB11" s="46" t="s">
        <v>595</v>
      </c>
      <c r="AC11" s="46" t="s">
        <v>595</v>
      </c>
      <c r="AD11" s="47">
        <v>1</v>
      </c>
      <c r="AE11" s="46" t="s">
        <v>595</v>
      </c>
      <c r="AF11" s="46" t="s">
        <v>595</v>
      </c>
      <c r="AG11" s="94" t="s">
        <v>535</v>
      </c>
      <c r="AH11" s="94" t="s">
        <v>535</v>
      </c>
      <c r="AI11" s="94" t="s">
        <v>535</v>
      </c>
      <c r="AJ11" s="94">
        <v>1</v>
      </c>
      <c r="AK11" s="94" t="s">
        <v>535</v>
      </c>
      <c r="AL11" s="94" t="s">
        <v>535</v>
      </c>
      <c r="AM11" s="94" t="s">
        <v>535</v>
      </c>
      <c r="AN11" s="94" t="s">
        <v>535</v>
      </c>
      <c r="AO11" s="94" t="s">
        <v>535</v>
      </c>
      <c r="AP11" s="94">
        <v>1</v>
      </c>
      <c r="AQ11" s="94" t="s">
        <v>535</v>
      </c>
      <c r="AR11" s="94" t="s">
        <v>535</v>
      </c>
      <c r="AS11" s="94" t="s">
        <v>535</v>
      </c>
      <c r="AT11" s="94" t="s">
        <v>535</v>
      </c>
      <c r="AU11" s="94" t="s">
        <v>535</v>
      </c>
      <c r="AV11" s="94" t="s">
        <v>535</v>
      </c>
      <c r="AW11" s="94" t="s">
        <v>535</v>
      </c>
      <c r="AX11" s="94" t="s">
        <v>535</v>
      </c>
      <c r="AY11" s="94" t="s">
        <v>535</v>
      </c>
      <c r="AZ11" s="94" t="s">
        <v>535</v>
      </c>
      <c r="BA11" s="94" t="s">
        <v>535</v>
      </c>
      <c r="BB11" s="94" t="s">
        <v>535</v>
      </c>
      <c r="BC11" s="94" t="s">
        <v>535</v>
      </c>
      <c r="BD11" s="94" t="s">
        <v>535</v>
      </c>
      <c r="BE11" s="94" t="s">
        <v>535</v>
      </c>
      <c r="BF11" s="94" t="s">
        <v>535</v>
      </c>
      <c r="BG11" s="94" t="s">
        <v>535</v>
      </c>
      <c r="BH11" s="94" t="s">
        <v>535</v>
      </c>
      <c r="BI11" s="94" t="s">
        <v>535</v>
      </c>
      <c r="BJ11" s="94" t="s">
        <v>535</v>
      </c>
      <c r="BK11" s="94" t="s">
        <v>535</v>
      </c>
      <c r="BL11" s="94" t="s">
        <v>535</v>
      </c>
      <c r="BM11" s="94" t="s">
        <v>6511</v>
      </c>
      <c r="BN11" s="94" t="s">
        <v>589</v>
      </c>
      <c r="BO11" s="94" t="s">
        <v>3092</v>
      </c>
      <c r="BP11" s="94" t="s">
        <v>3093</v>
      </c>
      <c r="BQ11" s="94" t="s">
        <v>3094</v>
      </c>
      <c r="BR11" s="94" t="s">
        <v>531</v>
      </c>
      <c r="BS11" s="32">
        <v>1</v>
      </c>
      <c r="BT11" s="32">
        <v>1</v>
      </c>
      <c r="BU11" s="32">
        <v>1</v>
      </c>
      <c r="BV11" s="32">
        <v>1</v>
      </c>
      <c r="BW11" s="32">
        <v>1</v>
      </c>
      <c r="BX11" s="32">
        <v>1</v>
      </c>
      <c r="BY11" s="32">
        <v>1</v>
      </c>
      <c r="BZ11" s="32">
        <v>1</v>
      </c>
      <c r="CA11" s="32">
        <v>1</v>
      </c>
      <c r="CB11" s="32">
        <v>1</v>
      </c>
      <c r="CC11" s="32">
        <v>1</v>
      </c>
      <c r="CD11" s="32">
        <v>1</v>
      </c>
      <c r="CE11" s="32">
        <v>1</v>
      </c>
      <c r="CF11" s="32">
        <v>1</v>
      </c>
      <c r="CG11" s="32">
        <v>1</v>
      </c>
      <c r="CH11" s="32">
        <v>1</v>
      </c>
      <c r="CI11" s="32">
        <v>1</v>
      </c>
      <c r="CJ11" s="32">
        <v>1</v>
      </c>
      <c r="CK11" s="32">
        <v>1</v>
      </c>
      <c r="CL11" s="32">
        <v>1</v>
      </c>
      <c r="CM11" s="32">
        <v>1</v>
      </c>
      <c r="CN11" s="32">
        <v>1</v>
      </c>
      <c r="CO11" s="32">
        <v>1</v>
      </c>
      <c r="CP11" s="32">
        <v>1</v>
      </c>
      <c r="CQ11" s="32">
        <v>1</v>
      </c>
      <c r="CR11" s="32">
        <v>1</v>
      </c>
      <c r="CS11" s="32">
        <v>5</v>
      </c>
      <c r="CT11" s="32">
        <v>5</v>
      </c>
      <c r="CU11" s="32" t="s">
        <v>3104</v>
      </c>
      <c r="CV11" s="32" t="s">
        <v>3105</v>
      </c>
      <c r="CW11" s="32" t="s">
        <v>3093</v>
      </c>
      <c r="CX11" s="32">
        <v>5</v>
      </c>
      <c r="CY11" s="32">
        <v>5</v>
      </c>
      <c r="CZ11" s="32" t="s">
        <v>3104</v>
      </c>
      <c r="DA11" s="32" t="s">
        <v>3105</v>
      </c>
      <c r="DB11" s="32" t="s">
        <v>3093</v>
      </c>
      <c r="DC11" s="32">
        <v>5</v>
      </c>
      <c r="DD11" s="32">
        <v>5</v>
      </c>
      <c r="DE11" s="32" t="s">
        <v>3104</v>
      </c>
      <c r="DF11" s="32" t="s">
        <v>3105</v>
      </c>
      <c r="DG11" s="32" t="s">
        <v>3093</v>
      </c>
      <c r="DH11" s="32">
        <v>5</v>
      </c>
      <c r="DI11" s="32">
        <v>5</v>
      </c>
      <c r="DJ11" s="32" t="s">
        <v>3104</v>
      </c>
      <c r="DK11" s="32" t="s">
        <v>3105</v>
      </c>
      <c r="DL11" s="32" t="s">
        <v>3093</v>
      </c>
      <c r="DM11" s="32">
        <v>5</v>
      </c>
      <c r="DN11" s="32">
        <v>5</v>
      </c>
      <c r="DO11" s="32" t="s">
        <v>3104</v>
      </c>
      <c r="DP11" s="32" t="s">
        <v>3105</v>
      </c>
      <c r="DQ11" s="32" t="s">
        <v>3093</v>
      </c>
      <c r="DR11" s="32">
        <v>5</v>
      </c>
      <c r="DS11" s="32">
        <v>5</v>
      </c>
      <c r="DT11" s="32" t="s">
        <v>3104</v>
      </c>
      <c r="DU11" s="32" t="s">
        <v>3105</v>
      </c>
      <c r="DV11" s="32" t="s">
        <v>3093</v>
      </c>
      <c r="DW11" s="32">
        <v>5</v>
      </c>
      <c r="DX11" s="32">
        <v>5</v>
      </c>
      <c r="DY11" s="32" t="s">
        <v>3104</v>
      </c>
      <c r="DZ11" s="32" t="s">
        <v>3105</v>
      </c>
      <c r="EA11" s="32" t="s">
        <v>3093</v>
      </c>
      <c r="EB11" s="32">
        <v>5</v>
      </c>
      <c r="EC11" s="32">
        <v>5</v>
      </c>
      <c r="ED11" s="32" t="s">
        <v>3104</v>
      </c>
      <c r="EE11" s="32" t="s">
        <v>3105</v>
      </c>
      <c r="EF11" s="32" t="s">
        <v>3093</v>
      </c>
      <c r="EG11" s="32">
        <v>5</v>
      </c>
      <c r="EH11" s="32">
        <v>5</v>
      </c>
      <c r="EI11" s="32" t="s">
        <v>3104</v>
      </c>
      <c r="EJ11" s="32" t="s">
        <v>3105</v>
      </c>
      <c r="EK11" s="32" t="s">
        <v>3093</v>
      </c>
      <c r="EL11" s="32">
        <v>5</v>
      </c>
      <c r="EM11" s="32">
        <v>5</v>
      </c>
      <c r="EN11" s="32" t="s">
        <v>3104</v>
      </c>
      <c r="EO11" s="32" t="s">
        <v>3105</v>
      </c>
      <c r="EP11" s="32" t="s">
        <v>3093</v>
      </c>
      <c r="EQ11" s="32">
        <v>5</v>
      </c>
      <c r="ER11" s="32">
        <v>5</v>
      </c>
      <c r="ES11" s="32" t="s">
        <v>3104</v>
      </c>
      <c r="ET11" s="32" t="s">
        <v>3105</v>
      </c>
      <c r="EU11" s="32" t="s">
        <v>3093</v>
      </c>
      <c r="EV11" s="32">
        <v>5</v>
      </c>
      <c r="EW11" s="32">
        <v>5</v>
      </c>
      <c r="EX11" s="32" t="s">
        <v>3104</v>
      </c>
      <c r="EY11" s="32" t="s">
        <v>3105</v>
      </c>
      <c r="EZ11" s="32" t="s">
        <v>3093</v>
      </c>
      <c r="FA11" s="32">
        <v>60</v>
      </c>
      <c r="FB11" s="32">
        <v>0</v>
      </c>
      <c r="FC11" s="94" t="s">
        <v>53</v>
      </c>
      <c r="FD11" s="94" t="s">
        <v>62</v>
      </c>
      <c r="FE11" s="94" t="s">
        <v>62</v>
      </c>
      <c r="FF11" s="94" t="s">
        <v>55</v>
      </c>
      <c r="FG11" s="94" t="s">
        <v>56</v>
      </c>
      <c r="FH11" s="94" t="s">
        <v>57</v>
      </c>
      <c r="FI11" s="94" t="s">
        <v>57</v>
      </c>
      <c r="FJ11" s="94" t="s">
        <v>58</v>
      </c>
      <c r="FK11" s="94" t="s">
        <v>55</v>
      </c>
      <c r="FL11" s="94" t="s">
        <v>59</v>
      </c>
      <c r="FM11" s="94" t="s">
        <v>1385</v>
      </c>
      <c r="FN11" s="94" t="s">
        <v>102</v>
      </c>
      <c r="FO11" s="94" t="s">
        <v>53</v>
      </c>
      <c r="FP11" s="94" t="s">
        <v>62</v>
      </c>
      <c r="FQ11" s="94" t="e">
        <v>#N/A</v>
      </c>
      <c r="FR11" s="94" t="s">
        <v>55</v>
      </c>
      <c r="FS11" s="94" t="s">
        <v>56</v>
      </c>
      <c r="FT11" s="94" t="s">
        <v>57</v>
      </c>
      <c r="FU11" s="94" t="s">
        <v>57</v>
      </c>
      <c r="FV11" s="94" t="s">
        <v>58</v>
      </c>
      <c r="FW11" s="94" t="s">
        <v>55</v>
      </c>
      <c r="FX11" s="94" t="s">
        <v>59</v>
      </c>
      <c r="FY11" s="94" t="s">
        <v>2166</v>
      </c>
      <c r="FZ11" s="94" t="s">
        <v>102</v>
      </c>
      <c r="GA11" s="94" t="s">
        <v>53</v>
      </c>
      <c r="GB11" s="94" t="s">
        <v>62</v>
      </c>
      <c r="GC11" s="94" t="e">
        <v>#N/A</v>
      </c>
      <c r="GD11" s="94" t="s">
        <v>55</v>
      </c>
      <c r="GE11" s="94" t="s">
        <v>56</v>
      </c>
      <c r="GF11" s="94" t="s">
        <v>57</v>
      </c>
      <c r="GG11" s="94" t="s">
        <v>57</v>
      </c>
      <c r="GH11" s="94" t="s">
        <v>58</v>
      </c>
      <c r="GI11" s="94" t="s">
        <v>55</v>
      </c>
      <c r="GJ11" s="94" t="s">
        <v>59</v>
      </c>
      <c r="GK11" s="94" t="s">
        <v>1385</v>
      </c>
      <c r="GL11" s="94" t="s">
        <v>117</v>
      </c>
      <c r="GM11" s="94" t="s">
        <v>53</v>
      </c>
      <c r="GN11" s="94" t="s">
        <v>62</v>
      </c>
      <c r="GO11" s="94" t="e">
        <v>#N/A</v>
      </c>
      <c r="GP11" s="94" t="s">
        <v>55</v>
      </c>
      <c r="GQ11" s="94" t="s">
        <v>56</v>
      </c>
      <c r="GR11" s="94" t="s">
        <v>57</v>
      </c>
      <c r="GS11" s="94" t="s">
        <v>57</v>
      </c>
      <c r="GT11" s="94" t="s">
        <v>58</v>
      </c>
      <c r="GU11" s="94" t="s">
        <v>55</v>
      </c>
      <c r="GV11" s="94" t="s">
        <v>59</v>
      </c>
      <c r="GW11" s="94" t="s">
        <v>2167</v>
      </c>
      <c r="GX11" s="94" t="s">
        <v>117</v>
      </c>
      <c r="GY11" s="32">
        <v>1</v>
      </c>
      <c r="GZ11" s="32">
        <v>1</v>
      </c>
      <c r="HA11" s="32">
        <v>1</v>
      </c>
      <c r="HB11" s="32">
        <v>1</v>
      </c>
      <c r="HC11" s="32">
        <v>1</v>
      </c>
      <c r="HD11" s="32">
        <v>1</v>
      </c>
      <c r="HE11" s="32">
        <v>1</v>
      </c>
      <c r="HF11" s="32">
        <v>1</v>
      </c>
      <c r="HG11" s="32">
        <v>1</v>
      </c>
      <c r="HH11" s="32">
        <v>1</v>
      </c>
      <c r="HI11" s="32">
        <v>1</v>
      </c>
      <c r="HJ11" s="32">
        <v>1</v>
      </c>
      <c r="HK11" s="50">
        <v>60</v>
      </c>
      <c r="HL11" s="68">
        <v>1</v>
      </c>
      <c r="HM11" s="68">
        <v>1</v>
      </c>
      <c r="HN11" s="68">
        <v>1</v>
      </c>
      <c r="HO11" s="68">
        <v>1</v>
      </c>
      <c r="HP11" s="68">
        <v>1</v>
      </c>
      <c r="HQ11" s="68">
        <v>1</v>
      </c>
      <c r="HR11" s="68">
        <v>1</v>
      </c>
      <c r="HS11" s="68">
        <v>1</v>
      </c>
      <c r="HT11" s="68">
        <v>1</v>
      </c>
      <c r="HU11" s="68">
        <v>1</v>
      </c>
      <c r="HV11" s="68">
        <v>1</v>
      </c>
      <c r="HW11" s="68">
        <v>1</v>
      </c>
      <c r="HX11" s="68">
        <v>1</v>
      </c>
      <c r="HY11" s="67">
        <v>1</v>
      </c>
      <c r="HZ11" s="67">
        <v>1</v>
      </c>
      <c r="IA11" s="67">
        <v>1</v>
      </c>
      <c r="IB11" s="67">
        <v>1</v>
      </c>
      <c r="IC11" s="67">
        <v>1</v>
      </c>
      <c r="ID11" s="67">
        <v>1</v>
      </c>
      <c r="IE11" s="67">
        <v>1</v>
      </c>
      <c r="IF11" s="67">
        <v>1</v>
      </c>
      <c r="IG11" s="67">
        <v>1</v>
      </c>
      <c r="IH11" s="67">
        <v>1</v>
      </c>
      <c r="II11" s="67">
        <v>1</v>
      </c>
      <c r="IJ11" s="67">
        <v>1</v>
      </c>
      <c r="IK11" s="69">
        <v>1</v>
      </c>
      <c r="IL11" s="69">
        <v>1</v>
      </c>
      <c r="IM11" s="67">
        <v>1</v>
      </c>
      <c r="IN11" s="67">
        <v>1</v>
      </c>
      <c r="IO11" s="94"/>
      <c r="IP11" s="32">
        <v>1</v>
      </c>
      <c r="IQ11" s="32">
        <v>1</v>
      </c>
      <c r="IR11" s="68">
        <v>1</v>
      </c>
      <c r="IS11" s="69">
        <v>1</v>
      </c>
      <c r="IT11" s="94"/>
      <c r="IU11" s="94"/>
      <c r="IV11" s="94"/>
      <c r="IW11" s="94"/>
      <c r="IX11" s="94"/>
      <c r="IY11" s="94"/>
      <c r="IZ11" s="94"/>
      <c r="JA11" s="94"/>
      <c r="JB11" s="94"/>
      <c r="JC11" s="94"/>
    </row>
    <row r="12" spans="1:263" ht="29.25" hidden="1" customHeight="1" x14ac:dyDescent="0.25">
      <c r="A12" s="46">
        <v>94</v>
      </c>
      <c r="B12" s="46" t="s">
        <v>1</v>
      </c>
      <c r="C12" s="46" t="s">
        <v>98</v>
      </c>
      <c r="D12" s="46" t="s">
        <v>99</v>
      </c>
      <c r="E12" s="46" t="s">
        <v>520</v>
      </c>
      <c r="F12" s="46" t="s">
        <v>571</v>
      </c>
      <c r="G12" s="46" t="s">
        <v>596</v>
      </c>
      <c r="H12" s="46" t="s">
        <v>597</v>
      </c>
      <c r="I12" s="46" t="s">
        <v>598</v>
      </c>
      <c r="J12" s="46" t="s">
        <v>599</v>
      </c>
      <c r="K12" s="46" t="s">
        <v>600</v>
      </c>
      <c r="L12" s="46" t="s">
        <v>601</v>
      </c>
      <c r="M12" s="46">
        <v>0</v>
      </c>
      <c r="N12" s="46"/>
      <c r="O12" s="46" t="s">
        <v>602</v>
      </c>
      <c r="P12" s="46" t="s">
        <v>603</v>
      </c>
      <c r="Q12" s="46" t="s">
        <v>3096</v>
      </c>
      <c r="R12" s="46" t="s">
        <v>3095</v>
      </c>
      <c r="S12" s="46" t="s">
        <v>556</v>
      </c>
      <c r="T12" s="46" t="s">
        <v>556</v>
      </c>
      <c r="U12" s="46" t="s">
        <v>557</v>
      </c>
      <c r="V12" s="46" t="s">
        <v>533</v>
      </c>
      <c r="W12" s="46" t="s">
        <v>604</v>
      </c>
      <c r="X12" s="46">
        <v>2016</v>
      </c>
      <c r="Y12" s="46">
        <v>0</v>
      </c>
      <c r="Z12" s="46">
        <v>2016</v>
      </c>
      <c r="AA12" s="46">
        <v>0</v>
      </c>
      <c r="AB12" s="46">
        <v>4</v>
      </c>
      <c r="AC12" s="46">
        <v>4</v>
      </c>
      <c r="AD12" s="47">
        <v>4</v>
      </c>
      <c r="AE12" s="46">
        <v>4</v>
      </c>
      <c r="AF12" s="46">
        <v>0</v>
      </c>
      <c r="AG12" s="94" t="s">
        <v>535</v>
      </c>
      <c r="AH12" s="94" t="s">
        <v>535</v>
      </c>
      <c r="AI12" s="94" t="s">
        <v>535</v>
      </c>
      <c r="AJ12" s="94">
        <v>1</v>
      </c>
      <c r="AK12" s="94" t="s">
        <v>535</v>
      </c>
      <c r="AL12" s="94" t="s">
        <v>535</v>
      </c>
      <c r="AM12" s="94" t="s">
        <v>535</v>
      </c>
      <c r="AN12" s="94" t="s">
        <v>535</v>
      </c>
      <c r="AO12" s="94" t="s">
        <v>535</v>
      </c>
      <c r="AP12" s="94">
        <v>1</v>
      </c>
      <c r="AQ12" s="94" t="s">
        <v>535</v>
      </c>
      <c r="AR12" s="94" t="s">
        <v>535</v>
      </c>
      <c r="AS12" s="94" t="s">
        <v>535</v>
      </c>
      <c r="AT12" s="94" t="s">
        <v>535</v>
      </c>
      <c r="AU12" s="94" t="s">
        <v>535</v>
      </c>
      <c r="AV12" s="94" t="s">
        <v>535</v>
      </c>
      <c r="AW12" s="94" t="s">
        <v>535</v>
      </c>
      <c r="AX12" s="94" t="s">
        <v>535</v>
      </c>
      <c r="AY12" s="94" t="s">
        <v>535</v>
      </c>
      <c r="AZ12" s="94" t="s">
        <v>535</v>
      </c>
      <c r="BA12" s="94" t="s">
        <v>535</v>
      </c>
      <c r="BB12" s="94" t="s">
        <v>535</v>
      </c>
      <c r="BC12" s="94" t="s">
        <v>535</v>
      </c>
      <c r="BD12" s="94" t="s">
        <v>535</v>
      </c>
      <c r="BE12" s="94" t="s">
        <v>535</v>
      </c>
      <c r="BF12" s="94" t="s">
        <v>535</v>
      </c>
      <c r="BG12" s="94" t="s">
        <v>535</v>
      </c>
      <c r="BH12" s="94" t="s">
        <v>535</v>
      </c>
      <c r="BI12" s="94" t="s">
        <v>535</v>
      </c>
      <c r="BJ12" s="94" t="s">
        <v>535</v>
      </c>
      <c r="BK12" s="94" t="s">
        <v>535</v>
      </c>
      <c r="BL12" s="94" t="s">
        <v>535</v>
      </c>
      <c r="BM12" s="94" t="s">
        <v>6511</v>
      </c>
      <c r="BN12" s="94" t="s">
        <v>599</v>
      </c>
      <c r="BO12" s="94" t="s">
        <v>603</v>
      </c>
      <c r="BP12" s="94" t="s">
        <v>3095</v>
      </c>
      <c r="BQ12" s="94" t="s">
        <v>3096</v>
      </c>
      <c r="BR12" s="94" t="s">
        <v>556</v>
      </c>
      <c r="BS12" s="32">
        <v>4</v>
      </c>
      <c r="BT12" s="32">
        <v>0</v>
      </c>
      <c r="BU12" s="32">
        <v>0</v>
      </c>
      <c r="BV12" s="32">
        <v>1</v>
      </c>
      <c r="BW12" s="32">
        <v>0</v>
      </c>
      <c r="BX12" s="32">
        <v>0</v>
      </c>
      <c r="BY12" s="32">
        <v>1</v>
      </c>
      <c r="BZ12" s="32">
        <v>0</v>
      </c>
      <c r="CA12" s="32">
        <v>0</v>
      </c>
      <c r="CB12" s="32">
        <v>0</v>
      </c>
      <c r="CC12" s="32">
        <v>1</v>
      </c>
      <c r="CD12" s="32">
        <v>0</v>
      </c>
      <c r="CE12" s="32">
        <v>1</v>
      </c>
      <c r="CF12" s="32">
        <v>0</v>
      </c>
      <c r="CG12" s="32">
        <v>0</v>
      </c>
      <c r="CH12" s="32">
        <v>1</v>
      </c>
      <c r="CI12" s="32">
        <v>0</v>
      </c>
      <c r="CJ12" s="32">
        <v>0</v>
      </c>
      <c r="CK12" s="32">
        <v>1</v>
      </c>
      <c r="CL12" s="32">
        <v>0</v>
      </c>
      <c r="CM12" s="32">
        <v>0</v>
      </c>
      <c r="CN12" s="32">
        <v>0</v>
      </c>
      <c r="CO12" s="32">
        <v>1</v>
      </c>
      <c r="CP12" s="32">
        <v>0</v>
      </c>
      <c r="CQ12" s="32">
        <v>1</v>
      </c>
      <c r="CR12" s="32">
        <v>4</v>
      </c>
      <c r="CS12" s="32" t="s">
        <v>6504</v>
      </c>
      <c r="CT12" s="32" t="s">
        <v>6504</v>
      </c>
      <c r="CU12" s="32" t="s">
        <v>6504</v>
      </c>
      <c r="CV12" s="32" t="s">
        <v>6504</v>
      </c>
      <c r="CW12" s="32" t="s">
        <v>6504</v>
      </c>
      <c r="CX12" s="32" t="s">
        <v>6504</v>
      </c>
      <c r="CY12" s="32" t="s">
        <v>6504</v>
      </c>
      <c r="CZ12" s="32" t="s">
        <v>6504</v>
      </c>
      <c r="DA12" s="32" t="s">
        <v>6504</v>
      </c>
      <c r="DB12" s="32" t="s">
        <v>6504</v>
      </c>
      <c r="DC12" s="32">
        <v>1</v>
      </c>
      <c r="DD12" s="32" t="s">
        <v>6504</v>
      </c>
      <c r="DE12" s="32" t="s">
        <v>3106</v>
      </c>
      <c r="DF12" s="32" t="s">
        <v>3113</v>
      </c>
      <c r="DG12" s="32" t="s">
        <v>3095</v>
      </c>
      <c r="DH12" s="32" t="s">
        <v>6504</v>
      </c>
      <c r="DI12" s="32" t="s">
        <v>6504</v>
      </c>
      <c r="DJ12" s="32" t="s">
        <v>3107</v>
      </c>
      <c r="DK12" s="32" t="s">
        <v>3107</v>
      </c>
      <c r="DL12" s="32" t="s">
        <v>3107</v>
      </c>
      <c r="DM12" s="32" t="s">
        <v>6504</v>
      </c>
      <c r="DN12" s="32" t="s">
        <v>6504</v>
      </c>
      <c r="DO12" s="32" t="s">
        <v>3107</v>
      </c>
      <c r="DP12" s="32" t="s">
        <v>3107</v>
      </c>
      <c r="DQ12" s="32" t="s">
        <v>3107</v>
      </c>
      <c r="DR12" s="32">
        <v>1</v>
      </c>
      <c r="DS12" s="32" t="s">
        <v>6504</v>
      </c>
      <c r="DT12" s="32" t="s">
        <v>3108</v>
      </c>
      <c r="DU12" s="32" t="s">
        <v>3113</v>
      </c>
      <c r="DV12" s="32" t="s">
        <v>3095</v>
      </c>
      <c r="DW12" s="32" t="s">
        <v>6504</v>
      </c>
      <c r="DX12" s="32" t="s">
        <v>6504</v>
      </c>
      <c r="DY12" s="32" t="s">
        <v>3107</v>
      </c>
      <c r="DZ12" s="32" t="s">
        <v>3107</v>
      </c>
      <c r="EA12" s="32" t="s">
        <v>3107</v>
      </c>
      <c r="EB12" s="32" t="s">
        <v>6504</v>
      </c>
      <c r="EC12" s="32" t="s">
        <v>6504</v>
      </c>
      <c r="ED12" s="32" t="s">
        <v>3109</v>
      </c>
      <c r="EE12" s="32" t="s">
        <v>3109</v>
      </c>
      <c r="EF12" s="32" t="s">
        <v>3109</v>
      </c>
      <c r="EG12" s="32" t="s">
        <v>6504</v>
      </c>
      <c r="EH12" s="32" t="s">
        <v>6504</v>
      </c>
      <c r="EI12" s="32" t="s">
        <v>3109</v>
      </c>
      <c r="EJ12" s="32" t="s">
        <v>3109</v>
      </c>
      <c r="EK12" s="32" t="s">
        <v>3109</v>
      </c>
      <c r="EL12" s="32">
        <v>1</v>
      </c>
      <c r="EM12" s="32">
        <v>1</v>
      </c>
      <c r="EN12" s="32" t="s">
        <v>3110</v>
      </c>
      <c r="EO12" s="32" t="s">
        <v>3113</v>
      </c>
      <c r="EP12" s="32" t="s">
        <v>3095</v>
      </c>
      <c r="EQ12" s="32" t="s">
        <v>6504</v>
      </c>
      <c r="ER12" s="32" t="s">
        <v>6504</v>
      </c>
      <c r="ES12" s="32" t="s">
        <v>3111</v>
      </c>
      <c r="ET12" s="32" t="s">
        <v>3114</v>
      </c>
      <c r="EU12" s="32" t="s">
        <v>3114</v>
      </c>
      <c r="EV12" s="32">
        <v>1</v>
      </c>
      <c r="EW12" s="32">
        <v>1</v>
      </c>
      <c r="EX12" s="32" t="s">
        <v>3112</v>
      </c>
      <c r="EY12" s="32" t="s">
        <v>3113</v>
      </c>
      <c r="EZ12" s="32" t="s">
        <v>3115</v>
      </c>
      <c r="FA12" s="32">
        <v>4</v>
      </c>
      <c r="FB12" s="32">
        <v>0</v>
      </c>
      <c r="FC12" s="94" t="s">
        <v>53</v>
      </c>
      <c r="FD12" s="94" t="s">
        <v>62</v>
      </c>
      <c r="FE12" s="94" t="s">
        <v>62</v>
      </c>
      <c r="FF12" s="94" t="s">
        <v>55</v>
      </c>
      <c r="FG12" s="94" t="s">
        <v>56</v>
      </c>
      <c r="FH12" s="94" t="s">
        <v>57</v>
      </c>
      <c r="FI12" s="94" t="s">
        <v>57</v>
      </c>
      <c r="FJ12" s="94" t="s">
        <v>58</v>
      </c>
      <c r="FK12" s="94" t="s">
        <v>55</v>
      </c>
      <c r="FL12" s="94" t="s">
        <v>59</v>
      </c>
      <c r="FM12" s="94" t="s">
        <v>1385</v>
      </c>
      <c r="FN12" s="94" t="s">
        <v>102</v>
      </c>
      <c r="FO12" s="94" t="s">
        <v>53</v>
      </c>
      <c r="FP12" s="94" t="s">
        <v>62</v>
      </c>
      <c r="FQ12" s="94" t="e">
        <v>#N/A</v>
      </c>
      <c r="FR12" s="94" t="s">
        <v>55</v>
      </c>
      <c r="FS12" s="94" t="s">
        <v>56</v>
      </c>
      <c r="FT12" s="94" t="s">
        <v>57</v>
      </c>
      <c r="FU12" s="94" t="s">
        <v>57</v>
      </c>
      <c r="FV12" s="94" t="s">
        <v>58</v>
      </c>
      <c r="FW12" s="94" t="s">
        <v>55</v>
      </c>
      <c r="FX12" s="94" t="s">
        <v>59</v>
      </c>
      <c r="FY12" s="94" t="s">
        <v>2166</v>
      </c>
      <c r="FZ12" s="94" t="s">
        <v>102</v>
      </c>
      <c r="GA12" s="94" t="s">
        <v>53</v>
      </c>
      <c r="GB12" s="94" t="s">
        <v>62</v>
      </c>
      <c r="GC12" s="94" t="e">
        <v>#N/A</v>
      </c>
      <c r="GD12" s="94" t="s">
        <v>55</v>
      </c>
      <c r="GE12" s="94" t="s">
        <v>56</v>
      </c>
      <c r="GF12" s="94" t="s">
        <v>57</v>
      </c>
      <c r="GG12" s="94" t="s">
        <v>57</v>
      </c>
      <c r="GH12" s="94" t="s">
        <v>58</v>
      </c>
      <c r="GI12" s="94" t="s">
        <v>55</v>
      </c>
      <c r="GJ12" s="94" t="s">
        <v>59</v>
      </c>
      <c r="GK12" s="94" t="s">
        <v>1385</v>
      </c>
      <c r="GL12" s="94" t="s">
        <v>117</v>
      </c>
      <c r="GM12" s="94" t="s">
        <v>53</v>
      </c>
      <c r="GN12" s="94" t="s">
        <v>62</v>
      </c>
      <c r="GO12" s="94" t="e">
        <v>#N/A</v>
      </c>
      <c r="GP12" s="94" t="s">
        <v>55</v>
      </c>
      <c r="GQ12" s="94" t="s">
        <v>56</v>
      </c>
      <c r="GR12" s="94" t="s">
        <v>57</v>
      </c>
      <c r="GS12" s="94" t="s">
        <v>57</v>
      </c>
      <c r="GT12" s="94" t="s">
        <v>58</v>
      </c>
      <c r="GU12" s="94" t="s">
        <v>55</v>
      </c>
      <c r="GV12" s="94" t="s">
        <v>59</v>
      </c>
      <c r="GW12" s="94" t="s">
        <v>2168</v>
      </c>
      <c r="GX12" s="94" t="s">
        <v>117</v>
      </c>
      <c r="GY12" s="32" t="s">
        <v>6504</v>
      </c>
      <c r="GZ12" s="32" t="s">
        <v>6504</v>
      </c>
      <c r="HA12" s="32">
        <v>1</v>
      </c>
      <c r="HB12" s="32" t="s">
        <v>6504</v>
      </c>
      <c r="HC12" s="32" t="s">
        <v>6504</v>
      </c>
      <c r="HD12" s="32">
        <v>1</v>
      </c>
      <c r="HE12" s="32" t="s">
        <v>6504</v>
      </c>
      <c r="HF12" s="32" t="s">
        <v>6504</v>
      </c>
      <c r="HG12" s="32" t="s">
        <v>6504</v>
      </c>
      <c r="HH12" s="32">
        <v>1</v>
      </c>
      <c r="HI12" s="32" t="s">
        <v>6504</v>
      </c>
      <c r="HJ12" s="32">
        <v>1</v>
      </c>
      <c r="HK12" s="50">
        <v>4</v>
      </c>
      <c r="HL12" s="68">
        <v>0</v>
      </c>
      <c r="HM12" s="68">
        <v>0</v>
      </c>
      <c r="HN12" s="68">
        <v>0.25</v>
      </c>
      <c r="HO12" s="68">
        <v>0</v>
      </c>
      <c r="HP12" s="68">
        <v>0</v>
      </c>
      <c r="HQ12" s="68">
        <v>0.25</v>
      </c>
      <c r="HR12" s="68">
        <v>0</v>
      </c>
      <c r="HS12" s="68">
        <v>0</v>
      </c>
      <c r="HT12" s="68">
        <v>0</v>
      </c>
      <c r="HU12" s="68">
        <v>0.25</v>
      </c>
      <c r="HV12" s="68">
        <v>0</v>
      </c>
      <c r="HW12" s="68">
        <v>0.25</v>
      </c>
      <c r="HX12" s="68">
        <v>1</v>
      </c>
      <c r="HY12" s="67" t="s">
        <v>6505</v>
      </c>
      <c r="HZ12" s="67" t="s">
        <v>6505</v>
      </c>
      <c r="IA12" s="67">
        <v>1</v>
      </c>
      <c r="IB12" s="67">
        <v>1</v>
      </c>
      <c r="IC12" s="67">
        <v>1</v>
      </c>
      <c r="ID12" s="67">
        <v>1</v>
      </c>
      <c r="IE12" s="67">
        <v>1</v>
      </c>
      <c r="IF12" s="67">
        <v>1</v>
      </c>
      <c r="IG12" s="67">
        <v>1</v>
      </c>
      <c r="IH12" s="67">
        <v>1</v>
      </c>
      <c r="II12" s="67">
        <v>1</v>
      </c>
      <c r="IJ12" s="67">
        <v>1</v>
      </c>
      <c r="IK12" s="69">
        <v>1</v>
      </c>
      <c r="IL12" s="69">
        <v>1</v>
      </c>
      <c r="IM12" s="67">
        <v>1</v>
      </c>
      <c r="IN12" s="67">
        <v>1</v>
      </c>
      <c r="IO12" s="94"/>
      <c r="IP12" s="32">
        <v>0.25</v>
      </c>
      <c r="IQ12" s="32">
        <v>0.5</v>
      </c>
      <c r="IR12" s="68">
        <v>0.5</v>
      </c>
      <c r="IS12" s="69">
        <v>1</v>
      </c>
      <c r="IT12" s="94"/>
      <c r="IU12" s="94"/>
      <c r="IV12" s="94"/>
      <c r="IW12" s="94"/>
      <c r="IX12" s="94"/>
      <c r="IY12" s="94"/>
      <c r="IZ12" s="94"/>
      <c r="JA12" s="94"/>
      <c r="JB12" s="94"/>
      <c r="JC12" s="94"/>
    </row>
    <row r="13" spans="1:263" ht="29.25" hidden="1" customHeight="1" x14ac:dyDescent="0.25">
      <c r="A13" s="46" t="s">
        <v>605</v>
      </c>
      <c r="B13" s="46" t="s">
        <v>1</v>
      </c>
      <c r="C13" s="46" t="s">
        <v>98</v>
      </c>
      <c r="D13" s="46" t="s">
        <v>99</v>
      </c>
      <c r="E13" s="46" t="s">
        <v>520</v>
      </c>
      <c r="F13" s="46" t="s">
        <v>571</v>
      </c>
      <c r="G13" s="46" t="s">
        <v>572</v>
      </c>
      <c r="H13" s="46" t="s">
        <v>606</v>
      </c>
      <c r="I13" s="46" t="s">
        <v>607</v>
      </c>
      <c r="J13" s="46"/>
      <c r="K13" s="46" t="s">
        <v>608</v>
      </c>
      <c r="L13" s="46" t="s">
        <v>608</v>
      </c>
      <c r="M13" s="46">
        <v>0</v>
      </c>
      <c r="N13" s="46"/>
      <c r="O13" s="46" t="s">
        <v>609</v>
      </c>
      <c r="P13" s="46"/>
      <c r="Q13" s="46" t="s">
        <v>3100</v>
      </c>
      <c r="R13" s="46" t="s">
        <v>3099</v>
      </c>
      <c r="S13" s="46" t="s">
        <v>556</v>
      </c>
      <c r="T13" s="46" t="s">
        <v>556</v>
      </c>
      <c r="U13" s="46" t="s">
        <v>557</v>
      </c>
      <c r="V13" s="46" t="s">
        <v>533</v>
      </c>
      <c r="W13" s="46" t="s">
        <v>604</v>
      </c>
      <c r="X13" s="46">
        <v>2016</v>
      </c>
      <c r="Y13" s="46">
        <v>0</v>
      </c>
      <c r="Z13" s="46">
        <v>2016</v>
      </c>
      <c r="AA13" s="46" t="s">
        <v>595</v>
      </c>
      <c r="AB13" s="46" t="s">
        <v>595</v>
      </c>
      <c r="AC13" s="46" t="s">
        <v>595</v>
      </c>
      <c r="AD13" s="47">
        <v>1</v>
      </c>
      <c r="AE13" s="46" t="s">
        <v>595</v>
      </c>
      <c r="AF13" s="46" t="s">
        <v>595</v>
      </c>
      <c r="AG13" s="94" t="s">
        <v>535</v>
      </c>
      <c r="AH13" s="94" t="s">
        <v>535</v>
      </c>
      <c r="AI13" s="94" t="s">
        <v>535</v>
      </c>
      <c r="AJ13" s="94">
        <v>1</v>
      </c>
      <c r="AK13" s="94" t="s">
        <v>535</v>
      </c>
      <c r="AL13" s="94" t="s">
        <v>535</v>
      </c>
      <c r="AM13" s="94" t="s">
        <v>535</v>
      </c>
      <c r="AN13" s="94" t="s">
        <v>535</v>
      </c>
      <c r="AO13" s="94" t="s">
        <v>535</v>
      </c>
      <c r="AP13" s="94">
        <v>1</v>
      </c>
      <c r="AQ13" s="94" t="s">
        <v>535</v>
      </c>
      <c r="AR13" s="94" t="s">
        <v>535</v>
      </c>
      <c r="AS13" s="94" t="s">
        <v>535</v>
      </c>
      <c r="AT13" s="94" t="s">
        <v>535</v>
      </c>
      <c r="AU13" s="94" t="s">
        <v>535</v>
      </c>
      <c r="AV13" s="94" t="s">
        <v>535</v>
      </c>
      <c r="AW13" s="94" t="s">
        <v>535</v>
      </c>
      <c r="AX13" s="94" t="s">
        <v>535</v>
      </c>
      <c r="AY13" s="94" t="s">
        <v>535</v>
      </c>
      <c r="AZ13" s="94" t="s">
        <v>535</v>
      </c>
      <c r="BA13" s="94" t="s">
        <v>535</v>
      </c>
      <c r="BB13" s="94" t="s">
        <v>535</v>
      </c>
      <c r="BC13" s="94" t="s">
        <v>535</v>
      </c>
      <c r="BD13" s="94" t="s">
        <v>535</v>
      </c>
      <c r="BE13" s="94" t="s">
        <v>535</v>
      </c>
      <c r="BF13" s="94" t="s">
        <v>535</v>
      </c>
      <c r="BG13" s="94" t="s">
        <v>535</v>
      </c>
      <c r="BH13" s="94" t="s">
        <v>535</v>
      </c>
      <c r="BI13" s="94" t="s">
        <v>535</v>
      </c>
      <c r="BJ13" s="94" t="s">
        <v>535</v>
      </c>
      <c r="BK13" s="94" t="s">
        <v>535</v>
      </c>
      <c r="BL13" s="94" t="s">
        <v>535</v>
      </c>
      <c r="BM13" s="94" t="s">
        <v>6511</v>
      </c>
      <c r="BN13" s="94" t="s">
        <v>3097</v>
      </c>
      <c r="BO13" s="94" t="s">
        <v>3098</v>
      </c>
      <c r="BP13" s="94" t="s">
        <v>3099</v>
      </c>
      <c r="BQ13" s="94" t="s">
        <v>3100</v>
      </c>
      <c r="BR13" s="94" t="s">
        <v>556</v>
      </c>
      <c r="BS13" s="32">
        <v>1</v>
      </c>
      <c r="BT13" s="32">
        <v>0</v>
      </c>
      <c r="BU13" s="32">
        <v>0</v>
      </c>
      <c r="BV13" s="32">
        <v>1</v>
      </c>
      <c r="BW13" s="32">
        <v>0</v>
      </c>
      <c r="BX13" s="32">
        <v>0</v>
      </c>
      <c r="BY13" s="32">
        <v>0</v>
      </c>
      <c r="BZ13" s="32">
        <v>0</v>
      </c>
      <c r="CA13" s="32">
        <v>0</v>
      </c>
      <c r="CB13" s="32">
        <v>0</v>
      </c>
      <c r="CC13" s="32">
        <v>0</v>
      </c>
      <c r="CD13" s="32">
        <v>0</v>
      </c>
      <c r="CE13" s="32">
        <v>0</v>
      </c>
      <c r="CF13" s="32">
        <v>0</v>
      </c>
      <c r="CG13" s="32">
        <v>0</v>
      </c>
      <c r="CH13" s="32">
        <v>1</v>
      </c>
      <c r="CI13" s="32">
        <v>0</v>
      </c>
      <c r="CJ13" s="32">
        <v>0</v>
      </c>
      <c r="CK13" s="32">
        <v>0</v>
      </c>
      <c r="CL13" s="32">
        <v>0</v>
      </c>
      <c r="CM13" s="32">
        <v>0</v>
      </c>
      <c r="CN13" s="32">
        <v>0</v>
      </c>
      <c r="CO13" s="32">
        <v>0</v>
      </c>
      <c r="CP13" s="32">
        <v>0</v>
      </c>
      <c r="CQ13" s="32">
        <v>0</v>
      </c>
      <c r="CR13" s="32">
        <v>1</v>
      </c>
      <c r="CS13" s="32" t="s">
        <v>6504</v>
      </c>
      <c r="CT13" s="32" t="s">
        <v>6504</v>
      </c>
      <c r="CU13" s="32" t="s">
        <v>6504</v>
      </c>
      <c r="CV13" s="32" t="s">
        <v>6504</v>
      </c>
      <c r="CW13" s="32" t="s">
        <v>6504</v>
      </c>
      <c r="CX13" s="32" t="s">
        <v>6504</v>
      </c>
      <c r="CY13" s="32" t="s">
        <v>6504</v>
      </c>
      <c r="CZ13" s="32" t="s">
        <v>6504</v>
      </c>
      <c r="DA13" s="32" t="s">
        <v>6504</v>
      </c>
      <c r="DB13" s="32" t="s">
        <v>6504</v>
      </c>
      <c r="DC13" s="32">
        <v>1</v>
      </c>
      <c r="DD13" s="32" t="s">
        <v>6504</v>
      </c>
      <c r="DE13" s="32" t="s">
        <v>3116</v>
      </c>
      <c r="DF13" s="32" t="s">
        <v>3118</v>
      </c>
      <c r="DG13" s="32" t="s">
        <v>3119</v>
      </c>
      <c r="DH13" s="32" t="s">
        <v>6504</v>
      </c>
      <c r="DI13" s="32" t="s">
        <v>6504</v>
      </c>
      <c r="DJ13" s="32" t="s">
        <v>3117</v>
      </c>
      <c r="DK13" s="32" t="s">
        <v>3117</v>
      </c>
      <c r="DL13" s="32" t="s">
        <v>3117</v>
      </c>
      <c r="DM13" s="32" t="s">
        <v>6504</v>
      </c>
      <c r="DN13" s="32" t="s">
        <v>6504</v>
      </c>
      <c r="DO13" s="32" t="s">
        <v>3117</v>
      </c>
      <c r="DP13" s="32" t="s">
        <v>3117</v>
      </c>
      <c r="DQ13" s="32" t="s">
        <v>3117</v>
      </c>
      <c r="DR13" s="32" t="s">
        <v>6504</v>
      </c>
      <c r="DS13" s="32" t="s">
        <v>6504</v>
      </c>
      <c r="DT13" s="32" t="s">
        <v>3117</v>
      </c>
      <c r="DU13" s="32" t="s">
        <v>3117</v>
      </c>
      <c r="DV13" s="32" t="s">
        <v>3117</v>
      </c>
      <c r="DW13" s="32" t="s">
        <v>6504</v>
      </c>
      <c r="DX13" s="32" t="s">
        <v>6504</v>
      </c>
      <c r="DY13" s="32" t="s">
        <v>3117</v>
      </c>
      <c r="DZ13" s="32" t="s">
        <v>3117</v>
      </c>
      <c r="EA13" s="32" t="s">
        <v>3117</v>
      </c>
      <c r="EB13" s="32" t="s">
        <v>6504</v>
      </c>
      <c r="EC13" s="32" t="s">
        <v>6504</v>
      </c>
      <c r="ED13" s="32" t="s">
        <v>3117</v>
      </c>
      <c r="EE13" s="32" t="s">
        <v>3117</v>
      </c>
      <c r="EF13" s="32" t="s">
        <v>3117</v>
      </c>
      <c r="EG13" s="32" t="s">
        <v>6504</v>
      </c>
      <c r="EH13" s="32" t="s">
        <v>6504</v>
      </c>
      <c r="EI13" s="32" t="s">
        <v>3117</v>
      </c>
      <c r="EJ13" s="32" t="s">
        <v>3117</v>
      </c>
      <c r="EK13" s="32" t="s">
        <v>3117</v>
      </c>
      <c r="EL13" s="32" t="s">
        <v>6504</v>
      </c>
      <c r="EM13" s="32" t="s">
        <v>6504</v>
      </c>
      <c r="EN13" s="32" t="s">
        <v>3117</v>
      </c>
      <c r="EO13" s="32" t="s">
        <v>3117</v>
      </c>
      <c r="EP13" s="32" t="s">
        <v>3117</v>
      </c>
      <c r="EQ13" s="32" t="s">
        <v>6504</v>
      </c>
      <c r="ER13" s="32" t="s">
        <v>6504</v>
      </c>
      <c r="ES13" s="32" t="s">
        <v>3117</v>
      </c>
      <c r="ET13" s="32" t="s">
        <v>3117</v>
      </c>
      <c r="EU13" s="32" t="s">
        <v>3117</v>
      </c>
      <c r="EV13" s="32" t="s">
        <v>6504</v>
      </c>
      <c r="EW13" s="32" t="s">
        <v>6504</v>
      </c>
      <c r="EX13" s="32" t="s">
        <v>3117</v>
      </c>
      <c r="EY13" s="32" t="s">
        <v>3117</v>
      </c>
      <c r="EZ13" s="32" t="s">
        <v>3117</v>
      </c>
      <c r="FA13" s="32">
        <v>1</v>
      </c>
      <c r="FB13" s="32">
        <v>0</v>
      </c>
      <c r="FC13" s="94" t="s">
        <v>53</v>
      </c>
      <c r="FD13" s="94" t="s">
        <v>62</v>
      </c>
      <c r="FE13" s="94" t="s">
        <v>62</v>
      </c>
      <c r="FF13" s="94" t="s">
        <v>55</v>
      </c>
      <c r="FG13" s="94" t="s">
        <v>56</v>
      </c>
      <c r="FH13" s="94" t="s">
        <v>57</v>
      </c>
      <c r="FI13" s="94" t="s">
        <v>57</v>
      </c>
      <c r="FJ13" s="94" t="s">
        <v>58</v>
      </c>
      <c r="FK13" s="94" t="s">
        <v>55</v>
      </c>
      <c r="FL13" s="94" t="s">
        <v>59</v>
      </c>
      <c r="FM13" s="94" t="s">
        <v>1385</v>
      </c>
      <c r="FN13" s="94" t="s">
        <v>102</v>
      </c>
      <c r="FO13" s="94" t="s">
        <v>53</v>
      </c>
      <c r="FP13" s="94" t="s">
        <v>62</v>
      </c>
      <c r="FQ13" s="94" t="e">
        <v>#N/A</v>
      </c>
      <c r="FR13" s="94" t="s">
        <v>55</v>
      </c>
      <c r="FS13" s="94" t="s">
        <v>56</v>
      </c>
      <c r="FT13" s="94" t="s">
        <v>57</v>
      </c>
      <c r="FU13" s="94" t="s">
        <v>57</v>
      </c>
      <c r="FV13" s="94" t="s">
        <v>58</v>
      </c>
      <c r="FW13" s="94" t="s">
        <v>55</v>
      </c>
      <c r="FX13" s="94" t="s">
        <v>59</v>
      </c>
      <c r="FY13" s="94" t="s">
        <v>2166</v>
      </c>
      <c r="FZ13" s="94" t="s">
        <v>102</v>
      </c>
      <c r="GA13" s="94" t="s">
        <v>53</v>
      </c>
      <c r="GB13" s="94" t="s">
        <v>62</v>
      </c>
      <c r="GC13" s="94" t="e">
        <v>#N/A</v>
      </c>
      <c r="GD13" s="94" t="s">
        <v>55</v>
      </c>
      <c r="GE13" s="94" t="s">
        <v>56</v>
      </c>
      <c r="GF13" s="94" t="s">
        <v>57</v>
      </c>
      <c r="GG13" s="94" t="s">
        <v>57</v>
      </c>
      <c r="GH13" s="94" t="s">
        <v>58</v>
      </c>
      <c r="GI13" s="94" t="s">
        <v>55</v>
      </c>
      <c r="GJ13" s="94" t="s">
        <v>59</v>
      </c>
      <c r="GK13" s="94" t="s">
        <v>1385</v>
      </c>
      <c r="GL13" s="94" t="s">
        <v>117</v>
      </c>
      <c r="GM13" s="94" t="s">
        <v>53</v>
      </c>
      <c r="GN13" s="94" t="s">
        <v>62</v>
      </c>
      <c r="GO13" s="94" t="e">
        <v>#N/A</v>
      </c>
      <c r="GP13" s="94" t="s">
        <v>55</v>
      </c>
      <c r="GQ13" s="94" t="s">
        <v>56</v>
      </c>
      <c r="GR13" s="94" t="s">
        <v>57</v>
      </c>
      <c r="GS13" s="94" t="s">
        <v>57</v>
      </c>
      <c r="GT13" s="94" t="s">
        <v>58</v>
      </c>
      <c r="GU13" s="94" t="s">
        <v>55</v>
      </c>
      <c r="GV13" s="94" t="s">
        <v>59</v>
      </c>
      <c r="GW13" s="94" t="s">
        <v>2169</v>
      </c>
      <c r="GX13" s="94" t="s">
        <v>117</v>
      </c>
      <c r="GY13" s="32" t="s">
        <v>6504</v>
      </c>
      <c r="GZ13" s="32" t="s">
        <v>6504</v>
      </c>
      <c r="HA13" s="32">
        <v>1</v>
      </c>
      <c r="HB13" s="32" t="s">
        <v>6504</v>
      </c>
      <c r="HC13" s="32" t="s">
        <v>6504</v>
      </c>
      <c r="HD13" s="32" t="s">
        <v>6504</v>
      </c>
      <c r="HE13" s="32" t="s">
        <v>6504</v>
      </c>
      <c r="HF13" s="32" t="s">
        <v>6504</v>
      </c>
      <c r="HG13" s="32" t="s">
        <v>6504</v>
      </c>
      <c r="HH13" s="32" t="s">
        <v>6504</v>
      </c>
      <c r="HI13" s="32" t="s">
        <v>6504</v>
      </c>
      <c r="HJ13" s="32" t="s">
        <v>6504</v>
      </c>
      <c r="HK13" s="50">
        <v>1</v>
      </c>
      <c r="HL13" s="68">
        <v>0</v>
      </c>
      <c r="HM13" s="68">
        <v>0</v>
      </c>
      <c r="HN13" s="68">
        <v>1</v>
      </c>
      <c r="HO13" s="68">
        <v>0</v>
      </c>
      <c r="HP13" s="68">
        <v>0</v>
      </c>
      <c r="HQ13" s="68">
        <v>0</v>
      </c>
      <c r="HR13" s="68">
        <v>0</v>
      </c>
      <c r="HS13" s="68">
        <v>0</v>
      </c>
      <c r="HT13" s="68">
        <v>0</v>
      </c>
      <c r="HU13" s="68">
        <v>0</v>
      </c>
      <c r="HV13" s="68">
        <v>0</v>
      </c>
      <c r="HW13" s="68">
        <v>0</v>
      </c>
      <c r="HX13" s="68">
        <v>1</v>
      </c>
      <c r="HY13" s="67" t="s">
        <v>6505</v>
      </c>
      <c r="HZ13" s="67" t="s">
        <v>6505</v>
      </c>
      <c r="IA13" s="67">
        <v>1</v>
      </c>
      <c r="IB13" s="67">
        <v>1</v>
      </c>
      <c r="IC13" s="67">
        <v>1</v>
      </c>
      <c r="ID13" s="67">
        <v>1</v>
      </c>
      <c r="IE13" s="67">
        <v>1</v>
      </c>
      <c r="IF13" s="67">
        <v>1</v>
      </c>
      <c r="IG13" s="67">
        <v>1</v>
      </c>
      <c r="IH13" s="67">
        <v>1</v>
      </c>
      <c r="II13" s="67">
        <v>1</v>
      </c>
      <c r="IJ13" s="67">
        <v>1</v>
      </c>
      <c r="IK13" s="69">
        <v>1</v>
      </c>
      <c r="IL13" s="69">
        <v>1</v>
      </c>
      <c r="IM13" s="67">
        <v>1</v>
      </c>
      <c r="IN13" s="67">
        <v>1</v>
      </c>
      <c r="IO13" s="94"/>
      <c r="IP13" s="32">
        <v>1</v>
      </c>
      <c r="IQ13" s="32">
        <v>1</v>
      </c>
      <c r="IR13" s="68">
        <v>1</v>
      </c>
      <c r="IS13" s="69">
        <v>1</v>
      </c>
      <c r="IT13" s="94"/>
      <c r="IU13" s="94"/>
      <c r="IV13" s="94"/>
      <c r="IW13" s="94"/>
      <c r="IX13" s="94"/>
      <c r="IY13" s="94"/>
      <c r="IZ13" s="94"/>
      <c r="JA13" s="94"/>
      <c r="JB13" s="94"/>
      <c r="JC13" s="94"/>
    </row>
    <row r="14" spans="1:263" ht="29.25" hidden="1" customHeight="1" x14ac:dyDescent="0.25">
      <c r="A14" s="46" t="s">
        <v>610</v>
      </c>
      <c r="B14" s="46" t="s">
        <v>1</v>
      </c>
      <c r="C14" s="46" t="s">
        <v>98</v>
      </c>
      <c r="D14" s="46" t="s">
        <v>99</v>
      </c>
      <c r="E14" s="46" t="s">
        <v>584</v>
      </c>
      <c r="F14" s="46" t="s">
        <v>585</v>
      </c>
      <c r="G14" s="46" t="s">
        <v>586</v>
      </c>
      <c r="H14" s="46" t="s">
        <v>611</v>
      </c>
      <c r="I14" s="46" t="s">
        <v>612</v>
      </c>
      <c r="J14" s="46" t="s">
        <v>613</v>
      </c>
      <c r="K14" s="46" t="s">
        <v>614</v>
      </c>
      <c r="L14" s="46" t="s">
        <v>615</v>
      </c>
      <c r="M14" s="46">
        <v>0</v>
      </c>
      <c r="N14" s="46"/>
      <c r="O14" s="46" t="s">
        <v>612</v>
      </c>
      <c r="P14" s="46"/>
      <c r="Q14" s="46" t="s">
        <v>3103</v>
      </c>
      <c r="R14" s="46" t="s">
        <v>3102</v>
      </c>
      <c r="S14" s="46" t="s">
        <v>556</v>
      </c>
      <c r="T14" s="46" t="s">
        <v>556</v>
      </c>
      <c r="U14" s="46" t="s">
        <v>557</v>
      </c>
      <c r="V14" s="46" t="s">
        <v>533</v>
      </c>
      <c r="W14" s="46" t="s">
        <v>604</v>
      </c>
      <c r="X14" s="46">
        <v>2018</v>
      </c>
      <c r="Y14" s="46">
        <v>0</v>
      </c>
      <c r="Z14" s="46">
        <v>0</v>
      </c>
      <c r="AA14" s="46">
        <v>0</v>
      </c>
      <c r="AB14" s="46">
        <v>0</v>
      </c>
      <c r="AC14" s="46">
        <v>12</v>
      </c>
      <c r="AD14" s="47">
        <v>12</v>
      </c>
      <c r="AE14" s="46">
        <v>0</v>
      </c>
      <c r="AF14" s="46">
        <v>0</v>
      </c>
      <c r="AG14" s="94" t="s">
        <v>535</v>
      </c>
      <c r="AH14" s="94" t="s">
        <v>535</v>
      </c>
      <c r="AI14" s="94" t="s">
        <v>535</v>
      </c>
      <c r="AJ14" s="94">
        <v>1</v>
      </c>
      <c r="AK14" s="94" t="s">
        <v>535</v>
      </c>
      <c r="AL14" s="94" t="s">
        <v>535</v>
      </c>
      <c r="AM14" s="94" t="s">
        <v>535</v>
      </c>
      <c r="AN14" s="94" t="s">
        <v>535</v>
      </c>
      <c r="AO14" s="94" t="s">
        <v>535</v>
      </c>
      <c r="AP14" s="94">
        <v>1</v>
      </c>
      <c r="AQ14" s="94" t="s">
        <v>535</v>
      </c>
      <c r="AR14" s="94" t="s">
        <v>535</v>
      </c>
      <c r="AS14" s="94" t="s">
        <v>535</v>
      </c>
      <c r="AT14" s="94" t="s">
        <v>535</v>
      </c>
      <c r="AU14" s="94" t="s">
        <v>535</v>
      </c>
      <c r="AV14" s="94" t="s">
        <v>535</v>
      </c>
      <c r="AW14" s="94" t="s">
        <v>535</v>
      </c>
      <c r="AX14" s="94" t="s">
        <v>535</v>
      </c>
      <c r="AY14" s="94" t="s">
        <v>535</v>
      </c>
      <c r="AZ14" s="94" t="s">
        <v>535</v>
      </c>
      <c r="BA14" s="94" t="s">
        <v>535</v>
      </c>
      <c r="BB14" s="94" t="s">
        <v>535</v>
      </c>
      <c r="BC14" s="94" t="s">
        <v>535</v>
      </c>
      <c r="BD14" s="94" t="s">
        <v>535</v>
      </c>
      <c r="BE14" s="94" t="s">
        <v>535</v>
      </c>
      <c r="BF14" s="94" t="s">
        <v>535</v>
      </c>
      <c r="BG14" s="94" t="s">
        <v>535</v>
      </c>
      <c r="BH14" s="94" t="s">
        <v>535</v>
      </c>
      <c r="BI14" s="94" t="s">
        <v>535</v>
      </c>
      <c r="BJ14" s="94" t="s">
        <v>535</v>
      </c>
      <c r="BK14" s="94" t="s">
        <v>535</v>
      </c>
      <c r="BL14" s="94" t="s">
        <v>535</v>
      </c>
      <c r="BM14" s="94" t="s">
        <v>6511</v>
      </c>
      <c r="BN14" s="94" t="s">
        <v>613</v>
      </c>
      <c r="BO14" s="94" t="s">
        <v>3101</v>
      </c>
      <c r="BP14" s="94" t="s">
        <v>3102</v>
      </c>
      <c r="BQ14" s="94" t="s">
        <v>3103</v>
      </c>
      <c r="BR14" s="94" t="s">
        <v>556</v>
      </c>
      <c r="BS14" s="32">
        <v>12</v>
      </c>
      <c r="BT14" s="32">
        <v>1</v>
      </c>
      <c r="BU14" s="32">
        <v>1</v>
      </c>
      <c r="BV14" s="32">
        <v>1</v>
      </c>
      <c r="BW14" s="32">
        <v>1</v>
      </c>
      <c r="BX14" s="32">
        <v>1</v>
      </c>
      <c r="BY14" s="32">
        <v>1</v>
      </c>
      <c r="BZ14" s="32">
        <v>1</v>
      </c>
      <c r="CA14" s="32">
        <v>1</v>
      </c>
      <c r="CB14" s="32">
        <v>1</v>
      </c>
      <c r="CC14" s="32">
        <v>1</v>
      </c>
      <c r="CD14" s="32">
        <v>1</v>
      </c>
      <c r="CE14" s="32">
        <v>1</v>
      </c>
      <c r="CF14" s="32">
        <v>1</v>
      </c>
      <c r="CG14" s="32">
        <v>1</v>
      </c>
      <c r="CH14" s="32">
        <v>1</v>
      </c>
      <c r="CI14" s="32">
        <v>1</v>
      </c>
      <c r="CJ14" s="32">
        <v>1</v>
      </c>
      <c r="CK14" s="32">
        <v>1</v>
      </c>
      <c r="CL14" s="32">
        <v>1</v>
      </c>
      <c r="CM14" s="32">
        <v>1</v>
      </c>
      <c r="CN14" s="32">
        <v>1</v>
      </c>
      <c r="CO14" s="32">
        <v>1</v>
      </c>
      <c r="CP14" s="32">
        <v>1</v>
      </c>
      <c r="CQ14" s="32">
        <v>1</v>
      </c>
      <c r="CR14" s="32">
        <v>12</v>
      </c>
      <c r="CS14" s="32">
        <v>1</v>
      </c>
      <c r="CT14" s="32" t="s">
        <v>6504</v>
      </c>
      <c r="CU14" s="32" t="s">
        <v>3120</v>
      </c>
      <c r="CV14" s="32" t="s">
        <v>3118</v>
      </c>
      <c r="CW14" s="32" t="s">
        <v>3122</v>
      </c>
      <c r="CX14" s="32">
        <v>1</v>
      </c>
      <c r="CY14" s="32" t="s">
        <v>6504</v>
      </c>
      <c r="CZ14" s="32" t="s">
        <v>3120</v>
      </c>
      <c r="DA14" s="32" t="s">
        <v>3118</v>
      </c>
      <c r="DB14" s="32" t="s">
        <v>3122</v>
      </c>
      <c r="DC14" s="32">
        <v>1</v>
      </c>
      <c r="DD14" s="32" t="s">
        <v>6504</v>
      </c>
      <c r="DE14" s="32" t="s">
        <v>3120</v>
      </c>
      <c r="DF14" s="32" t="s">
        <v>3118</v>
      </c>
      <c r="DG14" s="32" t="s">
        <v>3122</v>
      </c>
      <c r="DH14" s="32">
        <v>1</v>
      </c>
      <c r="DI14" s="32" t="s">
        <v>6504</v>
      </c>
      <c r="DJ14" s="32" t="s">
        <v>3120</v>
      </c>
      <c r="DK14" s="32" t="s">
        <v>3118</v>
      </c>
      <c r="DL14" s="32" t="s">
        <v>3122</v>
      </c>
      <c r="DM14" s="32">
        <v>1</v>
      </c>
      <c r="DN14" s="32" t="s">
        <v>6504</v>
      </c>
      <c r="DO14" s="32" t="s">
        <v>3121</v>
      </c>
      <c r="DP14" s="32" t="s">
        <v>3118</v>
      </c>
      <c r="DQ14" s="32" t="s">
        <v>3122</v>
      </c>
      <c r="DR14" s="32">
        <v>1</v>
      </c>
      <c r="DS14" s="32" t="s">
        <v>6504</v>
      </c>
      <c r="DT14" s="32" t="s">
        <v>3120</v>
      </c>
      <c r="DU14" s="32" t="s">
        <v>3118</v>
      </c>
      <c r="DV14" s="32" t="s">
        <v>3122</v>
      </c>
      <c r="DW14" s="32">
        <v>1</v>
      </c>
      <c r="DX14" s="32" t="s">
        <v>6504</v>
      </c>
      <c r="DY14" s="32" t="s">
        <v>3120</v>
      </c>
      <c r="DZ14" s="32" t="s">
        <v>3118</v>
      </c>
      <c r="EA14" s="32" t="s">
        <v>3122</v>
      </c>
      <c r="EB14" s="32">
        <v>1</v>
      </c>
      <c r="EC14" s="32" t="s">
        <v>6504</v>
      </c>
      <c r="ED14" s="32" t="s">
        <v>3120</v>
      </c>
      <c r="EE14" s="32" t="s">
        <v>3118</v>
      </c>
      <c r="EF14" s="32" t="s">
        <v>3122</v>
      </c>
      <c r="EG14" s="32">
        <v>1</v>
      </c>
      <c r="EH14" s="32" t="s">
        <v>6504</v>
      </c>
      <c r="EI14" s="32" t="s">
        <v>3120</v>
      </c>
      <c r="EJ14" s="32" t="s">
        <v>3118</v>
      </c>
      <c r="EK14" s="32" t="s">
        <v>3122</v>
      </c>
      <c r="EL14" s="32">
        <v>1</v>
      </c>
      <c r="EM14" s="32" t="s">
        <v>6504</v>
      </c>
      <c r="EN14" s="32" t="s">
        <v>3120</v>
      </c>
      <c r="EO14" s="32" t="s">
        <v>3118</v>
      </c>
      <c r="EP14" s="32" t="s">
        <v>3122</v>
      </c>
      <c r="EQ14" s="32">
        <v>1</v>
      </c>
      <c r="ER14" s="32" t="s">
        <v>6504</v>
      </c>
      <c r="ES14" s="32" t="s">
        <v>3120</v>
      </c>
      <c r="ET14" s="32" t="s">
        <v>3118</v>
      </c>
      <c r="EU14" s="32" t="s">
        <v>3122</v>
      </c>
      <c r="EV14" s="32">
        <v>1</v>
      </c>
      <c r="EW14" s="32" t="s">
        <v>6504</v>
      </c>
      <c r="EX14" s="32" t="s">
        <v>3120</v>
      </c>
      <c r="EY14" s="32" t="s">
        <v>3118</v>
      </c>
      <c r="EZ14" s="32" t="s">
        <v>3122</v>
      </c>
      <c r="FA14" s="32">
        <v>12</v>
      </c>
      <c r="FB14" s="32">
        <v>0</v>
      </c>
      <c r="FC14" s="94" t="s">
        <v>53</v>
      </c>
      <c r="FD14" s="94" t="s">
        <v>62</v>
      </c>
      <c r="FE14" s="94" t="s">
        <v>62</v>
      </c>
      <c r="FF14" s="94" t="s">
        <v>55</v>
      </c>
      <c r="FG14" s="94" t="s">
        <v>56</v>
      </c>
      <c r="FH14" s="94" t="s">
        <v>57</v>
      </c>
      <c r="FI14" s="94" t="s">
        <v>57</v>
      </c>
      <c r="FJ14" s="94" t="s">
        <v>58</v>
      </c>
      <c r="FK14" s="94" t="s">
        <v>55</v>
      </c>
      <c r="FL14" s="94" t="s">
        <v>59</v>
      </c>
      <c r="FM14" s="94" t="s">
        <v>1385</v>
      </c>
      <c r="FN14" s="94" t="s">
        <v>102</v>
      </c>
      <c r="FO14" s="94" t="s">
        <v>53</v>
      </c>
      <c r="FP14" s="94" t="s">
        <v>62</v>
      </c>
      <c r="FQ14" s="94" t="e">
        <v>#N/A</v>
      </c>
      <c r="FR14" s="94" t="s">
        <v>55</v>
      </c>
      <c r="FS14" s="94" t="s">
        <v>56</v>
      </c>
      <c r="FT14" s="94" t="s">
        <v>57</v>
      </c>
      <c r="FU14" s="94" t="s">
        <v>57</v>
      </c>
      <c r="FV14" s="94" t="s">
        <v>58</v>
      </c>
      <c r="FW14" s="94" t="s">
        <v>55</v>
      </c>
      <c r="FX14" s="94" t="s">
        <v>59</v>
      </c>
      <c r="FY14" s="94" t="s">
        <v>2166</v>
      </c>
      <c r="FZ14" s="94" t="s">
        <v>102</v>
      </c>
      <c r="GA14" s="94" t="s">
        <v>53</v>
      </c>
      <c r="GB14" s="94" t="s">
        <v>62</v>
      </c>
      <c r="GC14" s="94" t="e">
        <v>#N/A</v>
      </c>
      <c r="GD14" s="94" t="s">
        <v>55</v>
      </c>
      <c r="GE14" s="94" t="s">
        <v>56</v>
      </c>
      <c r="GF14" s="94" t="s">
        <v>57</v>
      </c>
      <c r="GG14" s="94" t="s">
        <v>57</v>
      </c>
      <c r="GH14" s="94" t="s">
        <v>58</v>
      </c>
      <c r="GI14" s="94" t="s">
        <v>55</v>
      </c>
      <c r="GJ14" s="94" t="s">
        <v>59</v>
      </c>
      <c r="GK14" s="94" t="s">
        <v>1385</v>
      </c>
      <c r="GL14" s="94" t="s">
        <v>117</v>
      </c>
      <c r="GM14" s="94" t="s">
        <v>53</v>
      </c>
      <c r="GN14" s="94" t="s">
        <v>62</v>
      </c>
      <c r="GO14" s="94" t="e">
        <v>#N/A</v>
      </c>
      <c r="GP14" s="94" t="s">
        <v>55</v>
      </c>
      <c r="GQ14" s="94" t="s">
        <v>56</v>
      </c>
      <c r="GR14" s="94" t="s">
        <v>57</v>
      </c>
      <c r="GS14" s="94" t="s">
        <v>57</v>
      </c>
      <c r="GT14" s="94" t="s">
        <v>58</v>
      </c>
      <c r="GU14" s="94" t="s">
        <v>55</v>
      </c>
      <c r="GV14" s="94" t="s">
        <v>59</v>
      </c>
      <c r="GW14" s="94" t="s">
        <v>2167</v>
      </c>
      <c r="GX14" s="94" t="s">
        <v>117</v>
      </c>
      <c r="GY14" s="32">
        <v>1</v>
      </c>
      <c r="GZ14" s="32">
        <v>1</v>
      </c>
      <c r="HA14" s="32">
        <v>1</v>
      </c>
      <c r="HB14" s="32">
        <v>1</v>
      </c>
      <c r="HC14" s="32">
        <v>1</v>
      </c>
      <c r="HD14" s="32">
        <v>1</v>
      </c>
      <c r="HE14" s="32">
        <v>1</v>
      </c>
      <c r="HF14" s="32">
        <v>1</v>
      </c>
      <c r="HG14" s="32">
        <v>1</v>
      </c>
      <c r="HH14" s="32">
        <v>1</v>
      </c>
      <c r="HI14" s="32">
        <v>1</v>
      </c>
      <c r="HJ14" s="32">
        <v>1</v>
      </c>
      <c r="HK14" s="50">
        <v>12</v>
      </c>
      <c r="HL14" s="68">
        <v>8.3333333333333329E-2</v>
      </c>
      <c r="HM14" s="68">
        <v>8.3333333333333329E-2</v>
      </c>
      <c r="HN14" s="68">
        <v>8.3333333333333329E-2</v>
      </c>
      <c r="HO14" s="68">
        <v>8.3333333333333329E-2</v>
      </c>
      <c r="HP14" s="68">
        <v>8.3333333333333329E-2</v>
      </c>
      <c r="HQ14" s="68">
        <v>8.3333333333333329E-2</v>
      </c>
      <c r="HR14" s="68">
        <v>8.3333333333333329E-2</v>
      </c>
      <c r="HS14" s="68">
        <v>8.3333333333333329E-2</v>
      </c>
      <c r="HT14" s="68">
        <v>8.3333333333333329E-2</v>
      </c>
      <c r="HU14" s="68">
        <v>8.3333333333333329E-2</v>
      </c>
      <c r="HV14" s="68">
        <v>8.3333333333333329E-2</v>
      </c>
      <c r="HW14" s="68">
        <v>8.3333333333333329E-2</v>
      </c>
      <c r="HX14" s="68">
        <v>1</v>
      </c>
      <c r="HY14" s="67">
        <v>1</v>
      </c>
      <c r="HZ14" s="67">
        <v>1</v>
      </c>
      <c r="IA14" s="67">
        <v>1</v>
      </c>
      <c r="IB14" s="67">
        <v>1</v>
      </c>
      <c r="IC14" s="67">
        <v>1</v>
      </c>
      <c r="ID14" s="67">
        <v>1</v>
      </c>
      <c r="IE14" s="67">
        <v>1</v>
      </c>
      <c r="IF14" s="67">
        <v>1</v>
      </c>
      <c r="IG14" s="67">
        <v>1</v>
      </c>
      <c r="IH14" s="67">
        <v>1</v>
      </c>
      <c r="II14" s="67">
        <v>1</v>
      </c>
      <c r="IJ14" s="67">
        <v>1</v>
      </c>
      <c r="IK14" s="69">
        <v>1</v>
      </c>
      <c r="IL14" s="69">
        <v>1</v>
      </c>
      <c r="IM14" s="67">
        <v>1</v>
      </c>
      <c r="IN14" s="67">
        <v>1</v>
      </c>
      <c r="IO14" s="94"/>
      <c r="IP14" s="32">
        <v>0.25</v>
      </c>
      <c r="IQ14" s="32">
        <v>0.49999999999999994</v>
      </c>
      <c r="IR14" s="68">
        <v>0.75</v>
      </c>
      <c r="IS14" s="69">
        <v>1</v>
      </c>
      <c r="IT14" s="94"/>
      <c r="IU14" s="94"/>
      <c r="IV14" s="94"/>
      <c r="IW14" s="94"/>
      <c r="IX14" s="94"/>
      <c r="IY14" s="94"/>
      <c r="IZ14" s="94"/>
      <c r="JA14" s="94"/>
      <c r="JB14" s="94"/>
      <c r="JC14" s="94"/>
    </row>
    <row r="15" spans="1:263" ht="29.25" hidden="1" customHeight="1" x14ac:dyDescent="0.25">
      <c r="A15" s="46">
        <v>101</v>
      </c>
      <c r="B15" s="46" t="s">
        <v>2</v>
      </c>
      <c r="C15" s="46" t="s">
        <v>103</v>
      </c>
      <c r="D15" s="46" t="s">
        <v>104</v>
      </c>
      <c r="E15" s="46" t="s">
        <v>558</v>
      </c>
      <c r="F15" s="46" t="s">
        <v>559</v>
      </c>
      <c r="G15" s="46" t="s">
        <v>616</v>
      </c>
      <c r="H15" s="46" t="s">
        <v>617</v>
      </c>
      <c r="I15" s="46" t="s">
        <v>618</v>
      </c>
      <c r="J15" s="46" t="s">
        <v>619</v>
      </c>
      <c r="K15" s="46" t="s">
        <v>620</v>
      </c>
      <c r="L15" s="46" t="s">
        <v>621</v>
      </c>
      <c r="M15" s="46" t="s">
        <v>622</v>
      </c>
      <c r="N15" s="46"/>
      <c r="O15" s="46" t="s">
        <v>623</v>
      </c>
      <c r="P15" s="46" t="s">
        <v>624</v>
      </c>
      <c r="Q15" s="46" t="s">
        <v>3125</v>
      </c>
      <c r="R15" s="46" t="s">
        <v>3124</v>
      </c>
      <c r="S15" s="46" t="s">
        <v>531</v>
      </c>
      <c r="T15" s="46" t="s">
        <v>531</v>
      </c>
      <c r="U15" s="46" t="s">
        <v>532</v>
      </c>
      <c r="V15" s="46" t="s">
        <v>625</v>
      </c>
      <c r="W15" s="46" t="s">
        <v>604</v>
      </c>
      <c r="X15" s="46">
        <v>2016</v>
      </c>
      <c r="Y15" s="46">
        <v>0</v>
      </c>
      <c r="Z15" s="46">
        <v>2016</v>
      </c>
      <c r="AA15" s="46">
        <v>0</v>
      </c>
      <c r="AB15" s="46">
        <v>1</v>
      </c>
      <c r="AC15" s="46">
        <v>1</v>
      </c>
      <c r="AD15" s="47">
        <v>1</v>
      </c>
      <c r="AE15" s="46">
        <v>1</v>
      </c>
      <c r="AF15" s="46">
        <v>0</v>
      </c>
      <c r="AG15" s="94" t="s">
        <v>535</v>
      </c>
      <c r="AH15" s="94" t="s">
        <v>535</v>
      </c>
      <c r="AI15" s="94">
        <v>1</v>
      </c>
      <c r="AJ15" s="94">
        <v>1</v>
      </c>
      <c r="AK15" s="94" t="s">
        <v>535</v>
      </c>
      <c r="AL15" s="94" t="s">
        <v>535</v>
      </c>
      <c r="AM15" s="94" t="s">
        <v>535</v>
      </c>
      <c r="AN15" s="94">
        <v>1</v>
      </c>
      <c r="AO15" s="94" t="s">
        <v>626</v>
      </c>
      <c r="AP15" s="94" t="s">
        <v>535</v>
      </c>
      <c r="AQ15" s="94" t="s">
        <v>535</v>
      </c>
      <c r="AR15" s="94" t="s">
        <v>535</v>
      </c>
      <c r="AS15" s="94" t="s">
        <v>535</v>
      </c>
      <c r="AT15" s="94" t="s">
        <v>535</v>
      </c>
      <c r="AU15" s="94" t="s">
        <v>535</v>
      </c>
      <c r="AV15" s="94" t="s">
        <v>535</v>
      </c>
      <c r="AW15" s="94" t="s">
        <v>535</v>
      </c>
      <c r="AX15" s="94" t="s">
        <v>535</v>
      </c>
      <c r="AY15" s="94" t="s">
        <v>535</v>
      </c>
      <c r="AZ15" s="94" t="s">
        <v>535</v>
      </c>
      <c r="BA15" s="94" t="s">
        <v>535</v>
      </c>
      <c r="BB15" s="94" t="s">
        <v>535</v>
      </c>
      <c r="BC15" s="94" t="s">
        <v>535</v>
      </c>
      <c r="BD15" s="94" t="s">
        <v>535</v>
      </c>
      <c r="BE15" s="94" t="s">
        <v>535</v>
      </c>
      <c r="BF15" s="94" t="s">
        <v>535</v>
      </c>
      <c r="BG15" s="94" t="s">
        <v>535</v>
      </c>
      <c r="BH15" s="94" t="s">
        <v>535</v>
      </c>
      <c r="BI15" s="94" t="s">
        <v>535</v>
      </c>
      <c r="BJ15" s="94" t="s">
        <v>535</v>
      </c>
      <c r="BK15" s="94" t="s">
        <v>535</v>
      </c>
      <c r="BL15" s="94" t="s">
        <v>535</v>
      </c>
      <c r="BM15" s="94" t="s">
        <v>6512</v>
      </c>
      <c r="BN15" s="94" t="s">
        <v>619</v>
      </c>
      <c r="BO15" s="94" t="s">
        <v>3123</v>
      </c>
      <c r="BP15" s="94" t="s">
        <v>3124</v>
      </c>
      <c r="BQ15" s="94" t="s">
        <v>3125</v>
      </c>
      <c r="BR15" s="94" t="s">
        <v>556</v>
      </c>
      <c r="BS15" s="32">
        <v>70</v>
      </c>
      <c r="BT15" s="32">
        <v>1</v>
      </c>
      <c r="BU15" s="32">
        <v>4</v>
      </c>
      <c r="BV15" s="32">
        <v>3</v>
      </c>
      <c r="BW15" s="32">
        <v>3</v>
      </c>
      <c r="BX15" s="32">
        <v>1</v>
      </c>
      <c r="BY15" s="32">
        <v>1</v>
      </c>
      <c r="BZ15" s="32">
        <v>3</v>
      </c>
      <c r="CA15" s="32">
        <v>5</v>
      </c>
      <c r="CB15" s="32">
        <v>8</v>
      </c>
      <c r="CC15" s="32">
        <v>7</v>
      </c>
      <c r="CD15" s="32">
        <v>12</v>
      </c>
      <c r="CE15" s="32">
        <v>22</v>
      </c>
      <c r="CF15" s="32">
        <v>1.4285714285714285E-2</v>
      </c>
      <c r="CG15" s="32">
        <v>5.7142857142857141E-2</v>
      </c>
      <c r="CH15" s="32">
        <v>4.2857142857142858E-2</v>
      </c>
      <c r="CI15" s="32">
        <v>4.2857142857142858E-2</v>
      </c>
      <c r="CJ15" s="32">
        <v>1.4285714285714285E-2</v>
      </c>
      <c r="CK15" s="32">
        <v>1.4285714285714285E-2</v>
      </c>
      <c r="CL15" s="32">
        <v>4.2857142857142858E-2</v>
      </c>
      <c r="CM15" s="32">
        <v>7.1428571428571425E-2</v>
      </c>
      <c r="CN15" s="32">
        <v>0.11428571428571428</v>
      </c>
      <c r="CO15" s="32">
        <v>0.1</v>
      </c>
      <c r="CP15" s="32">
        <v>0.17142857142857143</v>
      </c>
      <c r="CQ15" s="32">
        <v>0.31428571428571428</v>
      </c>
      <c r="CR15" s="32">
        <v>1</v>
      </c>
      <c r="CS15" s="32">
        <v>1</v>
      </c>
      <c r="CT15" s="32">
        <v>1</v>
      </c>
      <c r="CU15" s="32" t="s">
        <v>3152</v>
      </c>
      <c r="CV15" s="32" t="s">
        <v>3164</v>
      </c>
      <c r="CW15" s="32" t="s">
        <v>3172</v>
      </c>
      <c r="CX15" s="32">
        <v>2</v>
      </c>
      <c r="CY15" s="32">
        <v>4</v>
      </c>
      <c r="CZ15" s="32" t="s">
        <v>3153</v>
      </c>
      <c r="DA15" s="32" t="s">
        <v>3165</v>
      </c>
      <c r="DB15" s="32" t="s">
        <v>3173</v>
      </c>
      <c r="DC15" s="32">
        <v>3</v>
      </c>
      <c r="DD15" s="32">
        <v>3</v>
      </c>
      <c r="DE15" s="32" t="s">
        <v>3154</v>
      </c>
      <c r="DF15" s="32" t="s">
        <v>3164</v>
      </c>
      <c r="DG15" s="32" t="s">
        <v>3174</v>
      </c>
      <c r="DH15" s="32">
        <v>3</v>
      </c>
      <c r="DI15" s="32">
        <v>3</v>
      </c>
      <c r="DJ15" s="32" t="s">
        <v>3155</v>
      </c>
      <c r="DK15" s="32" t="s">
        <v>3166</v>
      </c>
      <c r="DL15" s="32" t="s">
        <v>3175</v>
      </c>
      <c r="DM15" s="32">
        <v>2</v>
      </c>
      <c r="DN15" s="32">
        <v>1</v>
      </c>
      <c r="DO15" s="32" t="s">
        <v>3156</v>
      </c>
      <c r="DP15" s="32" t="s">
        <v>3167</v>
      </c>
      <c r="DQ15" s="32" t="s">
        <v>3176</v>
      </c>
      <c r="DR15" s="32">
        <v>1</v>
      </c>
      <c r="DS15" s="32">
        <v>1</v>
      </c>
      <c r="DT15" s="32" t="s">
        <v>3157</v>
      </c>
      <c r="DU15" s="32" t="s">
        <v>3168</v>
      </c>
      <c r="DV15" s="32" t="s">
        <v>3177</v>
      </c>
      <c r="DW15" s="32">
        <v>3</v>
      </c>
      <c r="DX15" s="32">
        <v>3</v>
      </c>
      <c r="DY15" s="32" t="s">
        <v>3158</v>
      </c>
      <c r="DZ15" s="32" t="s">
        <v>3169</v>
      </c>
      <c r="EA15" s="32" t="s">
        <v>3178</v>
      </c>
      <c r="EB15" s="32">
        <v>5</v>
      </c>
      <c r="EC15" s="32">
        <v>5</v>
      </c>
      <c r="ED15" s="32" t="s">
        <v>3159</v>
      </c>
      <c r="EE15" s="32" t="s">
        <v>3170</v>
      </c>
      <c r="EF15" s="32" t="s">
        <v>3179</v>
      </c>
      <c r="EG15" s="32">
        <v>8</v>
      </c>
      <c r="EH15" s="32">
        <v>8</v>
      </c>
      <c r="EI15" s="32" t="s">
        <v>3160</v>
      </c>
      <c r="EJ15" s="32" t="s">
        <v>3170</v>
      </c>
      <c r="EK15" s="32" t="s">
        <v>3180</v>
      </c>
      <c r="EL15" s="32">
        <v>7</v>
      </c>
      <c r="EM15" s="32">
        <v>7</v>
      </c>
      <c r="EN15" s="32" t="s">
        <v>3161</v>
      </c>
      <c r="EO15" s="32" t="s">
        <v>3170</v>
      </c>
      <c r="EP15" s="32" t="s">
        <v>3181</v>
      </c>
      <c r="EQ15" s="32">
        <v>12</v>
      </c>
      <c r="ER15" s="32">
        <v>12</v>
      </c>
      <c r="ES15" s="32" t="s">
        <v>3162</v>
      </c>
      <c r="ET15" s="32" t="s">
        <v>3170</v>
      </c>
      <c r="EU15" s="32" t="s">
        <v>3182</v>
      </c>
      <c r="EV15" s="32">
        <v>23</v>
      </c>
      <c r="EW15" s="32">
        <v>22</v>
      </c>
      <c r="EX15" s="32" t="s">
        <v>3163</v>
      </c>
      <c r="EY15" s="32" t="s">
        <v>3171</v>
      </c>
      <c r="EZ15" s="32" t="s">
        <v>3183</v>
      </c>
      <c r="FA15" s="32">
        <v>70</v>
      </c>
      <c r="FB15" s="32">
        <v>100</v>
      </c>
      <c r="FC15" s="94" t="s">
        <v>53</v>
      </c>
      <c r="FD15" s="94" t="s">
        <v>73</v>
      </c>
      <c r="FE15" s="94" t="s">
        <v>70</v>
      </c>
      <c r="FF15" s="94" t="s">
        <v>55</v>
      </c>
      <c r="FG15" s="94" t="s">
        <v>56</v>
      </c>
      <c r="FH15" s="94" t="s">
        <v>57</v>
      </c>
      <c r="FI15" s="94" t="s">
        <v>57</v>
      </c>
      <c r="FJ15" s="94" t="s">
        <v>58</v>
      </c>
      <c r="FK15" s="94" t="s">
        <v>55</v>
      </c>
      <c r="FL15" s="94" t="s">
        <v>67</v>
      </c>
      <c r="FM15" s="94" t="s">
        <v>2170</v>
      </c>
      <c r="FN15" s="94" t="s">
        <v>107</v>
      </c>
      <c r="FO15" s="94" t="s">
        <v>53</v>
      </c>
      <c r="FP15" s="94" t="s">
        <v>70</v>
      </c>
      <c r="FQ15" s="94" t="e">
        <v>#N/A</v>
      </c>
      <c r="FR15" s="94" t="s">
        <v>55</v>
      </c>
      <c r="FS15" s="94" t="s">
        <v>56</v>
      </c>
      <c r="FT15" s="94" t="s">
        <v>65</v>
      </c>
      <c r="FU15" s="94" t="s">
        <v>69</v>
      </c>
      <c r="FV15" s="94" t="s">
        <v>58</v>
      </c>
      <c r="FW15" s="94" t="s">
        <v>63</v>
      </c>
      <c r="FX15" s="94" t="s">
        <v>59</v>
      </c>
      <c r="FY15" s="94" t="s">
        <v>2171</v>
      </c>
      <c r="FZ15" s="94" t="s">
        <v>107</v>
      </c>
      <c r="GA15" s="94" t="s">
        <v>53</v>
      </c>
      <c r="GB15" s="94" t="s">
        <v>70</v>
      </c>
      <c r="GC15" s="94" t="e">
        <v>#N/A</v>
      </c>
      <c r="GD15" s="94" t="s">
        <v>55</v>
      </c>
      <c r="GE15" s="94" t="s">
        <v>56</v>
      </c>
      <c r="GF15" s="94" t="s">
        <v>57</v>
      </c>
      <c r="GG15" s="94" t="s">
        <v>69</v>
      </c>
      <c r="GH15" s="94" t="s">
        <v>58</v>
      </c>
      <c r="GI15" s="94" t="s">
        <v>55</v>
      </c>
      <c r="GJ15" s="94" t="s">
        <v>59</v>
      </c>
      <c r="GK15" s="94" t="s">
        <v>2172</v>
      </c>
      <c r="GL15" s="94" t="s">
        <v>107</v>
      </c>
      <c r="GM15" s="94" t="s">
        <v>53</v>
      </c>
      <c r="GN15" s="94" t="s">
        <v>62</v>
      </c>
      <c r="GO15" s="94" t="e">
        <v>#N/A</v>
      </c>
      <c r="GP15" s="94" t="s">
        <v>55</v>
      </c>
      <c r="GQ15" s="94" t="s">
        <v>56</v>
      </c>
      <c r="GR15" s="94" t="s">
        <v>65</v>
      </c>
      <c r="GS15" s="94" t="s">
        <v>57</v>
      </c>
      <c r="GT15" s="94" t="s">
        <v>69</v>
      </c>
      <c r="GU15" s="94" t="s">
        <v>55</v>
      </c>
      <c r="GV15" s="94" t="s">
        <v>67</v>
      </c>
      <c r="GW15" s="94" t="s">
        <v>2173</v>
      </c>
      <c r="GX15" s="94" t="s">
        <v>2174</v>
      </c>
      <c r="GY15" s="32">
        <v>1</v>
      </c>
      <c r="GZ15" s="32">
        <v>0.5</v>
      </c>
      <c r="HA15" s="32">
        <v>1</v>
      </c>
      <c r="HB15" s="32">
        <v>1</v>
      </c>
      <c r="HC15" s="32">
        <v>2</v>
      </c>
      <c r="HD15" s="32">
        <v>1</v>
      </c>
      <c r="HE15" s="32">
        <v>1</v>
      </c>
      <c r="HF15" s="32">
        <v>1</v>
      </c>
      <c r="HG15" s="32">
        <v>1</v>
      </c>
      <c r="HH15" s="32">
        <v>1</v>
      </c>
      <c r="HI15" s="32">
        <v>1</v>
      </c>
      <c r="HJ15" s="32">
        <v>1.0454545454545454</v>
      </c>
      <c r="HK15" s="50">
        <v>0.7</v>
      </c>
      <c r="HL15" s="68">
        <v>1.4285714285714285E-2</v>
      </c>
      <c r="HM15" s="68">
        <v>2.8571428571428571E-2</v>
      </c>
      <c r="HN15" s="68">
        <v>4.2857142857142858E-2</v>
      </c>
      <c r="HO15" s="68">
        <v>4.2857142857142858E-2</v>
      </c>
      <c r="HP15" s="68">
        <v>2.8571428571428571E-2</v>
      </c>
      <c r="HQ15" s="68">
        <v>1.4285714285714285E-2</v>
      </c>
      <c r="HR15" s="68">
        <v>4.2857142857142858E-2</v>
      </c>
      <c r="HS15" s="68">
        <v>7.1428571428571425E-2</v>
      </c>
      <c r="HT15" s="68">
        <v>0.11428571428571428</v>
      </c>
      <c r="HU15" s="68">
        <v>0.1</v>
      </c>
      <c r="HV15" s="68">
        <v>0.17142857142857143</v>
      </c>
      <c r="HW15" s="68">
        <v>0.32857142857142857</v>
      </c>
      <c r="HX15" s="68">
        <v>1</v>
      </c>
      <c r="HY15" s="67">
        <v>1</v>
      </c>
      <c r="HZ15" s="67">
        <v>0.60000000000000009</v>
      </c>
      <c r="IA15" s="67">
        <v>0.75</v>
      </c>
      <c r="IB15" s="67">
        <v>0.81818181818181812</v>
      </c>
      <c r="IC15" s="67">
        <v>0.91666666666666663</v>
      </c>
      <c r="ID15" s="67">
        <v>0.92307692307692302</v>
      </c>
      <c r="IE15" s="67">
        <v>0.9375</v>
      </c>
      <c r="IF15" s="67">
        <v>0.95238095238095222</v>
      </c>
      <c r="IG15" s="67">
        <v>0.96551724137931016</v>
      </c>
      <c r="IH15" s="67">
        <v>0.9722222222222221</v>
      </c>
      <c r="II15" s="67">
        <v>0.97916666666666674</v>
      </c>
      <c r="IJ15" s="67">
        <v>1</v>
      </c>
      <c r="IK15" s="69">
        <v>0.75</v>
      </c>
      <c r="IL15" s="69">
        <v>0.92307692307692302</v>
      </c>
      <c r="IM15" s="67">
        <v>0.96551724137931016</v>
      </c>
      <c r="IN15" s="67">
        <v>1</v>
      </c>
      <c r="IO15" s="94"/>
      <c r="IP15" s="32">
        <v>8.5714285714285715E-2</v>
      </c>
      <c r="IQ15" s="32">
        <v>0.17142857142857143</v>
      </c>
      <c r="IR15" s="68">
        <v>0.39999999999999997</v>
      </c>
      <c r="IS15" s="69">
        <v>1</v>
      </c>
      <c r="IT15" s="94"/>
      <c r="IU15" s="94"/>
      <c r="IV15" s="94"/>
      <c r="IW15" s="94"/>
      <c r="IX15" s="94"/>
      <c r="IY15" s="94"/>
      <c r="IZ15" s="94"/>
      <c r="JA15" s="94"/>
      <c r="JB15" s="94"/>
      <c r="JC15" s="94"/>
    </row>
    <row r="16" spans="1:263" ht="29.25" hidden="1" customHeight="1" x14ac:dyDescent="0.25">
      <c r="A16" s="46">
        <v>103</v>
      </c>
      <c r="B16" s="46" t="s">
        <v>2</v>
      </c>
      <c r="C16" s="46" t="s">
        <v>103</v>
      </c>
      <c r="D16" s="46" t="s">
        <v>104</v>
      </c>
      <c r="E16" s="46" t="s">
        <v>627</v>
      </c>
      <c r="F16" s="46" t="s">
        <v>628</v>
      </c>
      <c r="G16" s="46" t="s">
        <v>629</v>
      </c>
      <c r="H16" s="46" t="s">
        <v>630</v>
      </c>
      <c r="I16" s="46" t="s">
        <v>631</v>
      </c>
      <c r="J16" s="46"/>
      <c r="K16" s="46" t="s">
        <v>632</v>
      </c>
      <c r="L16" s="46" t="s">
        <v>633</v>
      </c>
      <c r="M16" s="46" t="s">
        <v>634</v>
      </c>
      <c r="N16" s="46"/>
      <c r="O16" s="46" t="s">
        <v>631</v>
      </c>
      <c r="P16" s="46" t="s">
        <v>635</v>
      </c>
      <c r="Q16" s="46" t="s">
        <v>3129</v>
      </c>
      <c r="R16" s="46" t="s">
        <v>3128</v>
      </c>
      <c r="S16" s="46" t="s">
        <v>531</v>
      </c>
      <c r="T16" s="46" t="s">
        <v>531</v>
      </c>
      <c r="U16" s="46" t="s">
        <v>532</v>
      </c>
      <c r="V16" s="46" t="s">
        <v>625</v>
      </c>
      <c r="W16" s="46" t="s">
        <v>534</v>
      </c>
      <c r="X16" s="46">
        <v>2016</v>
      </c>
      <c r="Y16" s="46">
        <v>0</v>
      </c>
      <c r="Z16" s="46">
        <v>2016</v>
      </c>
      <c r="AA16" s="46">
        <v>0</v>
      </c>
      <c r="AB16" s="46">
        <v>1</v>
      </c>
      <c r="AC16" s="46">
        <v>1</v>
      </c>
      <c r="AD16" s="47">
        <v>1</v>
      </c>
      <c r="AE16" s="46">
        <v>1</v>
      </c>
      <c r="AF16" s="46">
        <v>0</v>
      </c>
      <c r="AG16" s="94" t="s">
        <v>535</v>
      </c>
      <c r="AH16" s="94" t="s">
        <v>535</v>
      </c>
      <c r="AI16" s="94">
        <v>1</v>
      </c>
      <c r="AJ16" s="94">
        <v>1</v>
      </c>
      <c r="AK16" s="94" t="s">
        <v>535</v>
      </c>
      <c r="AL16" s="94" t="s">
        <v>535</v>
      </c>
      <c r="AM16" s="94" t="s">
        <v>535</v>
      </c>
      <c r="AN16" s="94" t="s">
        <v>535</v>
      </c>
      <c r="AO16" s="94" t="s">
        <v>535</v>
      </c>
      <c r="AP16" s="94" t="s">
        <v>535</v>
      </c>
      <c r="AQ16" s="94" t="s">
        <v>535</v>
      </c>
      <c r="AR16" s="94" t="s">
        <v>535</v>
      </c>
      <c r="AS16" s="94" t="s">
        <v>535</v>
      </c>
      <c r="AT16" s="94" t="s">
        <v>535</v>
      </c>
      <c r="AU16" s="94" t="s">
        <v>535</v>
      </c>
      <c r="AV16" s="94" t="s">
        <v>535</v>
      </c>
      <c r="AW16" s="94" t="s">
        <v>535</v>
      </c>
      <c r="AX16" s="94" t="s">
        <v>535</v>
      </c>
      <c r="AY16" s="94" t="s">
        <v>535</v>
      </c>
      <c r="AZ16" s="94" t="s">
        <v>535</v>
      </c>
      <c r="BA16" s="94" t="s">
        <v>535</v>
      </c>
      <c r="BB16" s="94" t="s">
        <v>535</v>
      </c>
      <c r="BC16" s="94" t="s">
        <v>535</v>
      </c>
      <c r="BD16" s="94" t="s">
        <v>535</v>
      </c>
      <c r="BE16" s="94" t="s">
        <v>535</v>
      </c>
      <c r="BF16" s="94" t="s">
        <v>535</v>
      </c>
      <c r="BG16" s="94" t="s">
        <v>535</v>
      </c>
      <c r="BH16" s="94" t="s">
        <v>535</v>
      </c>
      <c r="BI16" s="94" t="s">
        <v>535</v>
      </c>
      <c r="BJ16" s="94" t="s">
        <v>535</v>
      </c>
      <c r="BK16" s="94" t="s">
        <v>535</v>
      </c>
      <c r="BL16" s="94" t="s">
        <v>535</v>
      </c>
      <c r="BM16" s="94" t="s">
        <v>6513</v>
      </c>
      <c r="BN16" s="94" t="s">
        <v>3126</v>
      </c>
      <c r="BO16" s="94" t="s">
        <v>3127</v>
      </c>
      <c r="BP16" s="94" t="s">
        <v>3128</v>
      </c>
      <c r="BQ16" s="94" t="s">
        <v>3129</v>
      </c>
      <c r="BR16" s="94" t="s">
        <v>556</v>
      </c>
      <c r="BS16" s="32">
        <v>14</v>
      </c>
      <c r="BT16" s="32">
        <v>0</v>
      </c>
      <c r="BU16" s="32">
        <v>0</v>
      </c>
      <c r="BV16" s="32">
        <v>1</v>
      </c>
      <c r="BW16" s="32">
        <v>0</v>
      </c>
      <c r="BX16" s="32">
        <v>0</v>
      </c>
      <c r="BY16" s="32">
        <v>1</v>
      </c>
      <c r="BZ16" s="32">
        <v>1</v>
      </c>
      <c r="CA16" s="32">
        <v>1</v>
      </c>
      <c r="CB16" s="32">
        <v>1</v>
      </c>
      <c r="CC16" s="32">
        <v>3</v>
      </c>
      <c r="CD16" s="32">
        <v>6</v>
      </c>
      <c r="CE16" s="32">
        <v>0</v>
      </c>
      <c r="CF16" s="32">
        <v>0</v>
      </c>
      <c r="CG16" s="32">
        <v>0</v>
      </c>
      <c r="CH16" s="32">
        <v>7.1428571428571425E-2</v>
      </c>
      <c r="CI16" s="32">
        <v>0</v>
      </c>
      <c r="CJ16" s="32">
        <v>0</v>
      </c>
      <c r="CK16" s="32">
        <v>7.1428571428571425E-2</v>
      </c>
      <c r="CL16" s="32">
        <v>7.1428571428571425E-2</v>
      </c>
      <c r="CM16" s="32">
        <v>7.1428571428571425E-2</v>
      </c>
      <c r="CN16" s="32">
        <v>7.1428571428571425E-2</v>
      </c>
      <c r="CO16" s="32">
        <v>0.21428571428571427</v>
      </c>
      <c r="CP16" s="32">
        <v>0.42857142857142855</v>
      </c>
      <c r="CQ16" s="32">
        <v>0</v>
      </c>
      <c r="CR16" s="32">
        <v>1</v>
      </c>
      <c r="CS16" s="32">
        <v>0</v>
      </c>
      <c r="CT16" s="32">
        <v>0</v>
      </c>
      <c r="CU16" s="32" t="s">
        <v>69</v>
      </c>
      <c r="CV16" s="32" t="s">
        <v>69</v>
      </c>
      <c r="CW16" s="32" t="s">
        <v>69</v>
      </c>
      <c r="CX16" s="32">
        <v>0</v>
      </c>
      <c r="CY16" s="32">
        <v>0</v>
      </c>
      <c r="CZ16" s="32" t="s">
        <v>69</v>
      </c>
      <c r="DA16" s="32" t="s">
        <v>69</v>
      </c>
      <c r="DB16" s="32" t="s">
        <v>69</v>
      </c>
      <c r="DC16" s="32">
        <v>1</v>
      </c>
      <c r="DD16" s="32">
        <v>1</v>
      </c>
      <c r="DE16" s="32" t="s">
        <v>3184</v>
      </c>
      <c r="DF16" s="32" t="s">
        <v>3191</v>
      </c>
      <c r="DG16" s="32" t="s">
        <v>3194</v>
      </c>
      <c r="DH16" s="32">
        <v>0</v>
      </c>
      <c r="DI16" s="32">
        <v>0</v>
      </c>
      <c r="DJ16" s="32" t="s">
        <v>69</v>
      </c>
      <c r="DK16" s="32" t="s">
        <v>69</v>
      </c>
      <c r="DL16" s="32" t="s">
        <v>69</v>
      </c>
      <c r="DM16" s="32">
        <v>0</v>
      </c>
      <c r="DN16" s="32">
        <v>0</v>
      </c>
      <c r="DO16" s="32" t="s">
        <v>69</v>
      </c>
      <c r="DP16" s="32" t="s">
        <v>69</v>
      </c>
      <c r="DQ16" s="32" t="s">
        <v>69</v>
      </c>
      <c r="DR16" s="32">
        <v>1</v>
      </c>
      <c r="DS16" s="32">
        <v>1</v>
      </c>
      <c r="DT16" s="32" t="s">
        <v>3185</v>
      </c>
      <c r="DU16" s="32" t="s">
        <v>3192</v>
      </c>
      <c r="DV16" s="32" t="s">
        <v>3195</v>
      </c>
      <c r="DW16" s="32">
        <v>1</v>
      </c>
      <c r="DX16" s="32">
        <v>1</v>
      </c>
      <c r="DY16" s="32" t="s">
        <v>3186</v>
      </c>
      <c r="DZ16" s="32" t="s">
        <v>3164</v>
      </c>
      <c r="EA16" s="32" t="s">
        <v>3196</v>
      </c>
      <c r="EB16" s="32">
        <v>1</v>
      </c>
      <c r="EC16" s="32">
        <v>1</v>
      </c>
      <c r="ED16" s="32" t="s">
        <v>3187</v>
      </c>
      <c r="EE16" s="32" t="s">
        <v>3193</v>
      </c>
      <c r="EF16" s="32" t="s">
        <v>3197</v>
      </c>
      <c r="EG16" s="32">
        <v>1</v>
      </c>
      <c r="EH16" s="32">
        <v>1</v>
      </c>
      <c r="EI16" s="32" t="s">
        <v>3188</v>
      </c>
      <c r="EJ16" s="32" t="s">
        <v>3164</v>
      </c>
      <c r="EK16" s="32" t="s">
        <v>3198</v>
      </c>
      <c r="EL16" s="32">
        <v>3</v>
      </c>
      <c r="EM16" s="32">
        <v>3</v>
      </c>
      <c r="EN16" s="32" t="s">
        <v>3189</v>
      </c>
      <c r="EO16" s="32" t="s">
        <v>3193</v>
      </c>
      <c r="EP16" s="32" t="s">
        <v>3199</v>
      </c>
      <c r="EQ16" s="32">
        <v>6</v>
      </c>
      <c r="ER16" s="32">
        <v>6</v>
      </c>
      <c r="ES16" s="32" t="s">
        <v>3190</v>
      </c>
      <c r="ET16" s="32" t="s">
        <v>3193</v>
      </c>
      <c r="EU16" s="32" t="s">
        <v>3200</v>
      </c>
      <c r="EV16" s="32">
        <v>0</v>
      </c>
      <c r="EW16" s="32">
        <v>0</v>
      </c>
      <c r="EX16" s="32" t="s">
        <v>69</v>
      </c>
      <c r="EY16" s="32" t="s">
        <v>69</v>
      </c>
      <c r="EZ16" s="32" t="s">
        <v>69</v>
      </c>
      <c r="FA16" s="32">
        <v>14</v>
      </c>
      <c r="FB16" s="32">
        <v>0</v>
      </c>
      <c r="FC16" s="94" t="s">
        <v>53</v>
      </c>
      <c r="FD16" s="94" t="s">
        <v>62</v>
      </c>
      <c r="FE16" s="94" t="s">
        <v>62</v>
      </c>
      <c r="FF16" s="94" t="s">
        <v>55</v>
      </c>
      <c r="FG16" s="94" t="s">
        <v>56</v>
      </c>
      <c r="FH16" s="94" t="s">
        <v>57</v>
      </c>
      <c r="FI16" s="94" t="s">
        <v>57</v>
      </c>
      <c r="FJ16" s="94" t="s">
        <v>58</v>
      </c>
      <c r="FK16" s="94" t="s">
        <v>55</v>
      </c>
      <c r="FL16" s="94" t="s">
        <v>67</v>
      </c>
      <c r="FM16" s="94" t="s">
        <v>2175</v>
      </c>
      <c r="FN16" s="94" t="s">
        <v>107</v>
      </c>
      <c r="FO16" s="94" t="s">
        <v>53</v>
      </c>
      <c r="FP16" s="94" t="s">
        <v>62</v>
      </c>
      <c r="FQ16" s="94" t="e">
        <v>#N/A</v>
      </c>
      <c r="FR16" s="94" t="s">
        <v>55</v>
      </c>
      <c r="FS16" s="94" t="s">
        <v>56</v>
      </c>
      <c r="FT16" s="94" t="s">
        <v>57</v>
      </c>
      <c r="FU16" s="94" t="s">
        <v>69</v>
      </c>
      <c r="FV16" s="94" t="s">
        <v>58</v>
      </c>
      <c r="FW16" s="94" t="s">
        <v>55</v>
      </c>
      <c r="FX16" s="94" t="s">
        <v>59</v>
      </c>
      <c r="FY16" s="94" t="s">
        <v>2176</v>
      </c>
      <c r="FZ16" s="94" t="s">
        <v>107</v>
      </c>
      <c r="GA16" s="94" t="s">
        <v>53</v>
      </c>
      <c r="GB16" s="94" t="s">
        <v>62</v>
      </c>
      <c r="GC16" s="94" t="e">
        <v>#N/A</v>
      </c>
      <c r="GD16" s="94" t="s">
        <v>55</v>
      </c>
      <c r="GE16" s="94" t="s">
        <v>56</v>
      </c>
      <c r="GF16" s="94" t="s">
        <v>57</v>
      </c>
      <c r="GG16" s="94" t="s">
        <v>69</v>
      </c>
      <c r="GH16" s="94" t="s">
        <v>58</v>
      </c>
      <c r="GI16" s="94" t="s">
        <v>55</v>
      </c>
      <c r="GJ16" s="94" t="s">
        <v>59</v>
      </c>
      <c r="GK16" s="94" t="s">
        <v>2177</v>
      </c>
      <c r="GL16" s="94" t="s">
        <v>107</v>
      </c>
      <c r="GM16" s="94" t="s">
        <v>53</v>
      </c>
      <c r="GN16" s="94" t="s">
        <v>62</v>
      </c>
      <c r="GO16" s="94" t="e">
        <v>#N/A</v>
      </c>
      <c r="GP16" s="94" t="s">
        <v>55</v>
      </c>
      <c r="GQ16" s="94" t="s">
        <v>56</v>
      </c>
      <c r="GR16" s="94" t="s">
        <v>57</v>
      </c>
      <c r="GS16" s="94" t="s">
        <v>57</v>
      </c>
      <c r="GT16" s="94" t="s">
        <v>69</v>
      </c>
      <c r="GU16" s="94" t="s">
        <v>55</v>
      </c>
      <c r="GV16" s="94" t="s">
        <v>67</v>
      </c>
      <c r="GW16" s="94" t="s">
        <v>1385</v>
      </c>
      <c r="GX16" s="94" t="s">
        <v>2174</v>
      </c>
      <c r="GY16" s="32">
        <v>0</v>
      </c>
      <c r="GZ16" s="32">
        <v>0</v>
      </c>
      <c r="HA16" s="32">
        <v>1</v>
      </c>
      <c r="HB16" s="32">
        <v>0</v>
      </c>
      <c r="HC16" s="32">
        <v>0</v>
      </c>
      <c r="HD16" s="32">
        <v>1</v>
      </c>
      <c r="HE16" s="32">
        <v>1</v>
      </c>
      <c r="HF16" s="32">
        <v>1</v>
      </c>
      <c r="HG16" s="32">
        <v>1</v>
      </c>
      <c r="HH16" s="32">
        <v>1</v>
      </c>
      <c r="HI16" s="32">
        <v>1</v>
      </c>
      <c r="HJ16" s="32">
        <v>0</v>
      </c>
      <c r="HK16" s="50">
        <v>14</v>
      </c>
      <c r="HL16" s="68">
        <v>0</v>
      </c>
      <c r="HM16" s="68">
        <v>0</v>
      </c>
      <c r="HN16" s="68">
        <v>7.1428571428571425E-2</v>
      </c>
      <c r="HO16" s="68">
        <v>0</v>
      </c>
      <c r="HP16" s="68">
        <v>0</v>
      </c>
      <c r="HQ16" s="68">
        <v>7.1428571428571425E-2</v>
      </c>
      <c r="HR16" s="68">
        <v>7.1428571428571425E-2</v>
      </c>
      <c r="HS16" s="68">
        <v>7.1428571428571425E-2</v>
      </c>
      <c r="HT16" s="68">
        <v>7.1428571428571425E-2</v>
      </c>
      <c r="HU16" s="68">
        <v>0.21428571428571427</v>
      </c>
      <c r="HV16" s="68">
        <v>0.42857142857142855</v>
      </c>
      <c r="HW16" s="68">
        <v>0</v>
      </c>
      <c r="HX16" s="68">
        <v>1</v>
      </c>
      <c r="HY16" s="67" t="s">
        <v>6505</v>
      </c>
      <c r="HZ16" s="67" t="s">
        <v>6505</v>
      </c>
      <c r="IA16" s="67">
        <v>1</v>
      </c>
      <c r="IB16" s="67">
        <v>1</v>
      </c>
      <c r="IC16" s="67">
        <v>1</v>
      </c>
      <c r="ID16" s="67">
        <v>1</v>
      </c>
      <c r="IE16" s="67">
        <v>1</v>
      </c>
      <c r="IF16" s="67">
        <v>1</v>
      </c>
      <c r="IG16" s="67">
        <v>1</v>
      </c>
      <c r="IH16" s="67">
        <v>1</v>
      </c>
      <c r="II16" s="67">
        <v>1</v>
      </c>
      <c r="IJ16" s="67">
        <v>1</v>
      </c>
      <c r="IK16" s="69">
        <v>1</v>
      </c>
      <c r="IL16" s="69">
        <v>1</v>
      </c>
      <c r="IM16" s="67">
        <v>1</v>
      </c>
      <c r="IN16" s="67">
        <v>1</v>
      </c>
      <c r="IO16" s="94"/>
      <c r="IP16" s="32">
        <v>7.1428571428571425E-2</v>
      </c>
      <c r="IQ16" s="32">
        <v>0.14285714285714285</v>
      </c>
      <c r="IR16" s="68">
        <v>0.3571428571428571</v>
      </c>
      <c r="IS16" s="69">
        <v>1</v>
      </c>
      <c r="IT16" s="94"/>
      <c r="IU16" s="94"/>
      <c r="IV16" s="94"/>
      <c r="IW16" s="94"/>
      <c r="IX16" s="94"/>
      <c r="IY16" s="94"/>
      <c r="IZ16" s="94"/>
      <c r="JA16" s="94"/>
      <c r="JB16" s="94"/>
      <c r="JC16" s="94"/>
    </row>
    <row r="17" spans="1:263" ht="29.25" hidden="1" customHeight="1" x14ac:dyDescent="0.25">
      <c r="A17" s="46" t="s">
        <v>636</v>
      </c>
      <c r="B17" s="46" t="s">
        <v>2</v>
      </c>
      <c r="C17" s="46" t="s">
        <v>103</v>
      </c>
      <c r="D17" s="46" t="s">
        <v>104</v>
      </c>
      <c r="E17" s="46" t="s">
        <v>584</v>
      </c>
      <c r="F17" s="46" t="s">
        <v>585</v>
      </c>
      <c r="G17" s="46" t="s">
        <v>586</v>
      </c>
      <c r="H17" s="46" t="s">
        <v>587</v>
      </c>
      <c r="I17" s="46" t="s">
        <v>588</v>
      </c>
      <c r="J17" s="46" t="s">
        <v>589</v>
      </c>
      <c r="K17" s="46" t="s">
        <v>590</v>
      </c>
      <c r="L17" s="46" t="s">
        <v>591</v>
      </c>
      <c r="M17" s="46" t="s">
        <v>592</v>
      </c>
      <c r="N17" s="46"/>
      <c r="O17" s="46" t="s">
        <v>593</v>
      </c>
      <c r="P17" s="46"/>
      <c r="Q17" s="46" t="s">
        <v>3132</v>
      </c>
      <c r="R17" s="46" t="s">
        <v>3131</v>
      </c>
      <c r="S17" s="46" t="s">
        <v>531</v>
      </c>
      <c r="T17" s="46" t="s">
        <v>531</v>
      </c>
      <c r="U17" s="46" t="s">
        <v>532</v>
      </c>
      <c r="V17" s="46" t="s">
        <v>533</v>
      </c>
      <c r="W17" s="46" t="s">
        <v>534</v>
      </c>
      <c r="X17" s="46">
        <v>2019</v>
      </c>
      <c r="Y17" s="46">
        <v>0</v>
      </c>
      <c r="Z17" s="46">
        <v>2019</v>
      </c>
      <c r="AA17" s="46" t="s">
        <v>595</v>
      </c>
      <c r="AB17" s="46" t="s">
        <v>595</v>
      </c>
      <c r="AC17" s="46" t="s">
        <v>595</v>
      </c>
      <c r="AD17" s="47">
        <v>1</v>
      </c>
      <c r="AE17" s="46" t="s">
        <v>595</v>
      </c>
      <c r="AF17" s="46" t="s">
        <v>595</v>
      </c>
      <c r="AG17" s="94" t="s">
        <v>535</v>
      </c>
      <c r="AH17" s="94" t="s">
        <v>535</v>
      </c>
      <c r="AI17" s="94" t="s">
        <v>535</v>
      </c>
      <c r="AJ17" s="94" t="s">
        <v>535</v>
      </c>
      <c r="AK17" s="94" t="s">
        <v>535</v>
      </c>
      <c r="AL17" s="94" t="s">
        <v>535</v>
      </c>
      <c r="AM17" s="94" t="s">
        <v>535</v>
      </c>
      <c r="AN17" s="94" t="s">
        <v>535</v>
      </c>
      <c r="AO17" s="94" t="s">
        <v>535</v>
      </c>
      <c r="AP17" s="94">
        <v>1</v>
      </c>
      <c r="AQ17" s="94" t="s">
        <v>535</v>
      </c>
      <c r="AR17" s="94" t="s">
        <v>535</v>
      </c>
      <c r="AS17" s="94" t="s">
        <v>535</v>
      </c>
      <c r="AT17" s="94" t="s">
        <v>535</v>
      </c>
      <c r="AU17" s="94" t="s">
        <v>535</v>
      </c>
      <c r="AV17" s="94" t="s">
        <v>535</v>
      </c>
      <c r="AW17" s="94" t="s">
        <v>535</v>
      </c>
      <c r="AX17" s="94" t="s">
        <v>535</v>
      </c>
      <c r="AY17" s="94" t="s">
        <v>535</v>
      </c>
      <c r="AZ17" s="94" t="s">
        <v>535</v>
      </c>
      <c r="BA17" s="94" t="s">
        <v>535</v>
      </c>
      <c r="BB17" s="94" t="s">
        <v>535</v>
      </c>
      <c r="BC17" s="94" t="s">
        <v>535</v>
      </c>
      <c r="BD17" s="94" t="s">
        <v>535</v>
      </c>
      <c r="BE17" s="94" t="s">
        <v>535</v>
      </c>
      <c r="BF17" s="94" t="s">
        <v>535</v>
      </c>
      <c r="BG17" s="94" t="s">
        <v>535</v>
      </c>
      <c r="BH17" s="94" t="s">
        <v>535</v>
      </c>
      <c r="BI17" s="94" t="s">
        <v>535</v>
      </c>
      <c r="BJ17" s="94" t="s">
        <v>535</v>
      </c>
      <c r="BK17" s="94" t="s">
        <v>535</v>
      </c>
      <c r="BL17" s="94" t="s">
        <v>535</v>
      </c>
      <c r="BM17" s="94" t="s">
        <v>330</v>
      </c>
      <c r="BN17" s="94" t="s">
        <v>589</v>
      </c>
      <c r="BO17" s="94" t="s">
        <v>3130</v>
      </c>
      <c r="BP17" s="94" t="s">
        <v>3131</v>
      </c>
      <c r="BQ17" s="94" t="s">
        <v>3132</v>
      </c>
      <c r="BR17" s="94" t="s">
        <v>556</v>
      </c>
      <c r="BS17" s="32">
        <v>26</v>
      </c>
      <c r="BT17" s="32">
        <v>4</v>
      </c>
      <c r="BU17" s="32">
        <v>1</v>
      </c>
      <c r="BV17" s="32">
        <v>1</v>
      </c>
      <c r="BW17" s="32">
        <v>5</v>
      </c>
      <c r="BX17" s="32">
        <v>1</v>
      </c>
      <c r="BY17" s="32">
        <v>1</v>
      </c>
      <c r="BZ17" s="32">
        <v>4</v>
      </c>
      <c r="CA17" s="32">
        <v>1</v>
      </c>
      <c r="CB17" s="32">
        <v>1</v>
      </c>
      <c r="CC17" s="32">
        <v>5</v>
      </c>
      <c r="CD17" s="32">
        <v>1</v>
      </c>
      <c r="CE17" s="32">
        <v>1</v>
      </c>
      <c r="CF17" s="32">
        <v>0.15384615384615385</v>
      </c>
      <c r="CG17" s="32">
        <v>3.8461538461538464E-2</v>
      </c>
      <c r="CH17" s="32">
        <v>3.8461538461538464E-2</v>
      </c>
      <c r="CI17" s="32">
        <v>0.19230769230769232</v>
      </c>
      <c r="CJ17" s="32">
        <v>3.8461538461538464E-2</v>
      </c>
      <c r="CK17" s="32">
        <v>3.8461538461538464E-2</v>
      </c>
      <c r="CL17" s="32">
        <v>0.15384615384615385</v>
      </c>
      <c r="CM17" s="32">
        <v>3.8461538461538464E-2</v>
      </c>
      <c r="CN17" s="32">
        <v>3.8461538461538464E-2</v>
      </c>
      <c r="CO17" s="32">
        <v>0.19230769230769232</v>
      </c>
      <c r="CP17" s="32">
        <v>3.8461538461538464E-2</v>
      </c>
      <c r="CQ17" s="32">
        <v>3.8461538461538464E-2</v>
      </c>
      <c r="CR17" s="32">
        <v>1</v>
      </c>
      <c r="CS17" s="32">
        <v>4</v>
      </c>
      <c r="CT17" s="32">
        <v>4</v>
      </c>
      <c r="CU17" s="32" t="s">
        <v>3130</v>
      </c>
      <c r="CV17" s="32" t="s">
        <v>3210</v>
      </c>
      <c r="CW17" s="32" t="s">
        <v>3131</v>
      </c>
      <c r="CX17" s="32">
        <v>1</v>
      </c>
      <c r="CY17" s="32">
        <v>1</v>
      </c>
      <c r="CZ17" s="32" t="s">
        <v>3130</v>
      </c>
      <c r="DA17" s="32" t="s">
        <v>3211</v>
      </c>
      <c r="DB17" s="32" t="s">
        <v>3131</v>
      </c>
      <c r="DC17" s="32">
        <v>1</v>
      </c>
      <c r="DD17" s="32">
        <v>1</v>
      </c>
      <c r="DE17" s="32" t="s">
        <v>3130</v>
      </c>
      <c r="DF17" s="32" t="s">
        <v>3211</v>
      </c>
      <c r="DG17" s="32" t="s">
        <v>3131</v>
      </c>
      <c r="DH17" s="32">
        <v>5</v>
      </c>
      <c r="DI17" s="32">
        <v>5</v>
      </c>
      <c r="DJ17" s="32" t="s">
        <v>3201</v>
      </c>
      <c r="DK17" s="32" t="s">
        <v>3211</v>
      </c>
      <c r="DL17" s="32" t="s">
        <v>3218</v>
      </c>
      <c r="DM17" s="32">
        <v>1</v>
      </c>
      <c r="DN17" s="32">
        <v>1</v>
      </c>
      <c r="DO17" s="32" t="s">
        <v>3202</v>
      </c>
      <c r="DP17" s="32" t="s">
        <v>3212</v>
      </c>
      <c r="DQ17" s="32" t="s">
        <v>3219</v>
      </c>
      <c r="DR17" s="32">
        <v>0</v>
      </c>
      <c r="DS17" s="32">
        <v>1</v>
      </c>
      <c r="DT17" s="32" t="s">
        <v>3203</v>
      </c>
      <c r="DU17" s="32" t="s">
        <v>3213</v>
      </c>
      <c r="DV17" s="32" t="s">
        <v>535</v>
      </c>
      <c r="DW17" s="32">
        <v>4</v>
      </c>
      <c r="DX17" s="32">
        <v>4</v>
      </c>
      <c r="DY17" s="32" t="s">
        <v>3204</v>
      </c>
      <c r="DZ17" s="32" t="s">
        <v>3214</v>
      </c>
      <c r="EA17" s="32" t="s">
        <v>3220</v>
      </c>
      <c r="EB17" s="32">
        <v>2</v>
      </c>
      <c r="EC17" s="32">
        <v>2</v>
      </c>
      <c r="ED17" s="32" t="s">
        <v>3205</v>
      </c>
      <c r="EE17" s="32" t="s">
        <v>3215</v>
      </c>
      <c r="EF17" s="32" t="s">
        <v>3220</v>
      </c>
      <c r="EG17" s="32">
        <v>1</v>
      </c>
      <c r="EH17" s="32">
        <v>1</v>
      </c>
      <c r="EI17" s="32" t="s">
        <v>3206</v>
      </c>
      <c r="EJ17" s="32" t="s">
        <v>3216</v>
      </c>
      <c r="EK17" s="32" t="s">
        <v>3220</v>
      </c>
      <c r="EL17" s="32">
        <v>5</v>
      </c>
      <c r="EM17" s="32">
        <v>5</v>
      </c>
      <c r="EN17" s="32" t="s">
        <v>3207</v>
      </c>
      <c r="EO17" s="32" t="s">
        <v>3217</v>
      </c>
      <c r="EP17" s="32" t="s">
        <v>3220</v>
      </c>
      <c r="EQ17" s="32">
        <v>1</v>
      </c>
      <c r="ER17" s="32">
        <v>1</v>
      </c>
      <c r="ES17" s="32" t="s">
        <v>3208</v>
      </c>
      <c r="ET17" s="32" t="s">
        <v>3170</v>
      </c>
      <c r="EU17" s="32" t="s">
        <v>3220</v>
      </c>
      <c r="EV17" s="32">
        <v>1</v>
      </c>
      <c r="EW17" s="32">
        <v>1</v>
      </c>
      <c r="EX17" s="32" t="s">
        <v>3209</v>
      </c>
      <c r="EY17" s="32" t="s">
        <v>3171</v>
      </c>
      <c r="EZ17" s="32" t="s">
        <v>3220</v>
      </c>
      <c r="FA17" s="32">
        <v>26</v>
      </c>
      <c r="FB17" s="32">
        <v>0</v>
      </c>
      <c r="FC17" s="94" t="s">
        <v>53</v>
      </c>
      <c r="FD17" s="94" t="s">
        <v>62</v>
      </c>
      <c r="FE17" s="94" t="s">
        <v>70</v>
      </c>
      <c r="FF17" s="94" t="s">
        <v>63</v>
      </c>
      <c r="FG17" s="94" t="s">
        <v>71</v>
      </c>
      <c r="FH17" s="94" t="s">
        <v>71</v>
      </c>
      <c r="FI17" s="94" t="s">
        <v>71</v>
      </c>
      <c r="FJ17" s="94" t="s">
        <v>71</v>
      </c>
      <c r="FK17" s="94" t="s">
        <v>71</v>
      </c>
      <c r="FL17" s="94" t="s">
        <v>67</v>
      </c>
      <c r="FM17" s="94" t="s">
        <v>2178</v>
      </c>
      <c r="FN17" s="94" t="s">
        <v>107</v>
      </c>
      <c r="FO17" s="94" t="s">
        <v>61</v>
      </c>
      <c r="FP17" s="94" t="s">
        <v>70</v>
      </c>
      <c r="FQ17" s="94" t="e">
        <v>#N/A</v>
      </c>
      <c r="FR17" s="94" t="s">
        <v>63</v>
      </c>
      <c r="FS17" s="94" t="s">
        <v>64</v>
      </c>
      <c r="FT17" s="94" t="s">
        <v>57</v>
      </c>
      <c r="FU17" s="94" t="s">
        <v>69</v>
      </c>
      <c r="FV17" s="94" t="s">
        <v>58</v>
      </c>
      <c r="FW17" s="94" t="s">
        <v>63</v>
      </c>
      <c r="FX17" s="94" t="s">
        <v>59</v>
      </c>
      <c r="FY17" s="94" t="s">
        <v>2179</v>
      </c>
      <c r="FZ17" s="94" t="s">
        <v>107</v>
      </c>
      <c r="GA17" s="94" t="s">
        <v>53</v>
      </c>
      <c r="GB17" s="94" t="s">
        <v>62</v>
      </c>
      <c r="GC17" s="94" t="e">
        <v>#N/A</v>
      </c>
      <c r="GD17" s="94" t="s">
        <v>55</v>
      </c>
      <c r="GE17" s="94" t="s">
        <v>56</v>
      </c>
      <c r="GF17" s="94" t="s">
        <v>57</v>
      </c>
      <c r="GG17" s="94" t="s">
        <v>69</v>
      </c>
      <c r="GH17" s="94" t="s">
        <v>58</v>
      </c>
      <c r="GI17" s="94" t="s">
        <v>55</v>
      </c>
      <c r="GJ17" s="94" t="s">
        <v>59</v>
      </c>
      <c r="GK17" s="94" t="s">
        <v>2180</v>
      </c>
      <c r="GL17" s="94" t="s">
        <v>107</v>
      </c>
      <c r="GM17" s="94" t="s">
        <v>53</v>
      </c>
      <c r="GN17" s="94" t="s">
        <v>62</v>
      </c>
      <c r="GO17" s="94" t="e">
        <v>#N/A</v>
      </c>
      <c r="GP17" s="94" t="s">
        <v>55</v>
      </c>
      <c r="GQ17" s="94" t="s">
        <v>56</v>
      </c>
      <c r="GR17" s="94" t="s">
        <v>57</v>
      </c>
      <c r="GS17" s="94" t="s">
        <v>57</v>
      </c>
      <c r="GT17" s="94" t="s">
        <v>69</v>
      </c>
      <c r="GU17" s="94" t="s">
        <v>63</v>
      </c>
      <c r="GV17" s="94" t="s">
        <v>67</v>
      </c>
      <c r="GW17" s="94" t="s">
        <v>2181</v>
      </c>
      <c r="GX17" s="94" t="s">
        <v>2174</v>
      </c>
      <c r="GY17" s="32">
        <v>1</v>
      </c>
      <c r="GZ17" s="32">
        <v>1</v>
      </c>
      <c r="HA17" s="32">
        <v>1</v>
      </c>
      <c r="HB17" s="32">
        <v>1</v>
      </c>
      <c r="HC17" s="32">
        <v>1</v>
      </c>
      <c r="HD17" s="32">
        <v>0</v>
      </c>
      <c r="HE17" s="32">
        <v>1</v>
      </c>
      <c r="HF17" s="32">
        <v>1</v>
      </c>
      <c r="HG17" s="32">
        <v>1</v>
      </c>
      <c r="HH17" s="32">
        <v>1</v>
      </c>
      <c r="HI17" s="32">
        <v>1</v>
      </c>
      <c r="HJ17" s="32">
        <v>1</v>
      </c>
      <c r="HK17" s="50">
        <v>26</v>
      </c>
      <c r="HL17" s="68">
        <v>0.15384615384615385</v>
      </c>
      <c r="HM17" s="68">
        <v>3.8461538461538464E-2</v>
      </c>
      <c r="HN17" s="68">
        <v>3.8461538461538464E-2</v>
      </c>
      <c r="HO17" s="68">
        <v>0.19230769230769232</v>
      </c>
      <c r="HP17" s="68">
        <v>3.8461538461538464E-2</v>
      </c>
      <c r="HQ17" s="68">
        <v>0</v>
      </c>
      <c r="HR17" s="68">
        <v>0.15384615384615385</v>
      </c>
      <c r="HS17" s="68">
        <v>7.6923076923076927E-2</v>
      </c>
      <c r="HT17" s="68">
        <v>3.8461538461538464E-2</v>
      </c>
      <c r="HU17" s="68">
        <v>0.19230769230769232</v>
      </c>
      <c r="HV17" s="68">
        <v>3.8461538461538464E-2</v>
      </c>
      <c r="HW17" s="68">
        <v>3.8461538461538464E-2</v>
      </c>
      <c r="HX17" s="68">
        <v>0.99999999999999989</v>
      </c>
      <c r="HY17" s="67">
        <v>1</v>
      </c>
      <c r="HZ17" s="67">
        <v>1</v>
      </c>
      <c r="IA17" s="67">
        <v>1</v>
      </c>
      <c r="IB17" s="67">
        <v>1</v>
      </c>
      <c r="IC17" s="67">
        <v>1</v>
      </c>
      <c r="ID17" s="67">
        <v>0.92307692307692313</v>
      </c>
      <c r="IE17" s="67">
        <v>0.94117647058823528</v>
      </c>
      <c r="IF17" s="67">
        <v>1</v>
      </c>
      <c r="IG17" s="67">
        <v>1</v>
      </c>
      <c r="IH17" s="67">
        <v>1</v>
      </c>
      <c r="II17" s="67">
        <v>1</v>
      </c>
      <c r="IJ17" s="67">
        <v>1</v>
      </c>
      <c r="IK17" s="69">
        <v>1</v>
      </c>
      <c r="IL17" s="69">
        <v>0.92307692307692313</v>
      </c>
      <c r="IM17" s="67">
        <v>1</v>
      </c>
      <c r="IN17" s="67">
        <v>1</v>
      </c>
      <c r="IO17" s="94"/>
      <c r="IP17" s="32">
        <v>0.23076923076923078</v>
      </c>
      <c r="IQ17" s="32">
        <v>0.46153846153846156</v>
      </c>
      <c r="IR17" s="68">
        <v>0.73076923076923073</v>
      </c>
      <c r="IS17" s="69">
        <v>1</v>
      </c>
      <c r="IT17" s="94"/>
      <c r="IU17" s="94"/>
      <c r="IV17" s="94"/>
      <c r="IW17" s="94"/>
      <c r="IX17" s="94"/>
      <c r="IY17" s="94"/>
      <c r="IZ17" s="94"/>
      <c r="JA17" s="94"/>
      <c r="JB17" s="94"/>
      <c r="JC17" s="94"/>
    </row>
    <row r="18" spans="1:263" ht="29.25" hidden="1" customHeight="1" x14ac:dyDescent="0.25">
      <c r="A18" s="46" t="s">
        <v>637</v>
      </c>
      <c r="B18" s="46" t="s">
        <v>2</v>
      </c>
      <c r="C18" s="46" t="s">
        <v>103</v>
      </c>
      <c r="D18" s="46" t="s">
        <v>104</v>
      </c>
      <c r="E18" s="46" t="s">
        <v>558</v>
      </c>
      <c r="F18" s="46" t="s">
        <v>559</v>
      </c>
      <c r="G18" s="46" t="s">
        <v>638</v>
      </c>
      <c r="H18" s="46" t="s">
        <v>639</v>
      </c>
      <c r="I18" s="46" t="s">
        <v>640</v>
      </c>
      <c r="J18" s="46"/>
      <c r="K18" s="46" t="s">
        <v>641</v>
      </c>
      <c r="L18" s="46" t="s">
        <v>642</v>
      </c>
      <c r="M18" s="46" t="s">
        <v>643</v>
      </c>
      <c r="N18" s="46"/>
      <c r="O18" s="46" t="s">
        <v>644</v>
      </c>
      <c r="P18" s="46"/>
      <c r="Q18" s="46" t="s">
        <v>3136</v>
      </c>
      <c r="R18" s="46" t="s">
        <v>3135</v>
      </c>
      <c r="S18" s="46" t="s">
        <v>531</v>
      </c>
      <c r="T18" s="46" t="s">
        <v>531</v>
      </c>
      <c r="U18" s="46" t="s">
        <v>532</v>
      </c>
      <c r="V18" s="46" t="s">
        <v>625</v>
      </c>
      <c r="W18" s="46" t="s">
        <v>534</v>
      </c>
      <c r="X18" s="46">
        <v>2019</v>
      </c>
      <c r="Y18" s="46">
        <v>0</v>
      </c>
      <c r="Z18" s="46">
        <v>2019</v>
      </c>
      <c r="AA18" s="46" t="s">
        <v>595</v>
      </c>
      <c r="AB18" s="46" t="s">
        <v>595</v>
      </c>
      <c r="AC18" s="46" t="s">
        <v>595</v>
      </c>
      <c r="AD18" s="47">
        <v>1</v>
      </c>
      <c r="AE18" s="46" t="s">
        <v>595</v>
      </c>
      <c r="AF18" s="46" t="s">
        <v>595</v>
      </c>
      <c r="AG18" s="94" t="s">
        <v>535</v>
      </c>
      <c r="AH18" s="94" t="s">
        <v>535</v>
      </c>
      <c r="AI18" s="94">
        <v>1</v>
      </c>
      <c r="AJ18" s="94">
        <v>1</v>
      </c>
      <c r="AK18" s="94" t="s">
        <v>535</v>
      </c>
      <c r="AL18" s="94" t="s">
        <v>535</v>
      </c>
      <c r="AM18" s="94" t="s">
        <v>535</v>
      </c>
      <c r="AN18" s="94" t="s">
        <v>535</v>
      </c>
      <c r="AO18" s="94" t="s">
        <v>535</v>
      </c>
      <c r="AP18" s="94" t="s">
        <v>535</v>
      </c>
      <c r="AQ18" s="94" t="s">
        <v>535</v>
      </c>
      <c r="AR18" s="94" t="s">
        <v>535</v>
      </c>
      <c r="AS18" s="94" t="s">
        <v>535</v>
      </c>
      <c r="AT18" s="94" t="s">
        <v>535</v>
      </c>
      <c r="AU18" s="94" t="s">
        <v>535</v>
      </c>
      <c r="AV18" s="94" t="s">
        <v>535</v>
      </c>
      <c r="AW18" s="94" t="s">
        <v>535</v>
      </c>
      <c r="AX18" s="94" t="s">
        <v>535</v>
      </c>
      <c r="AY18" s="94" t="s">
        <v>535</v>
      </c>
      <c r="AZ18" s="94" t="s">
        <v>535</v>
      </c>
      <c r="BA18" s="94" t="s">
        <v>535</v>
      </c>
      <c r="BB18" s="94" t="s">
        <v>535</v>
      </c>
      <c r="BC18" s="94" t="s">
        <v>535</v>
      </c>
      <c r="BD18" s="94" t="s">
        <v>535</v>
      </c>
      <c r="BE18" s="94" t="s">
        <v>535</v>
      </c>
      <c r="BF18" s="94" t="s">
        <v>535</v>
      </c>
      <c r="BG18" s="94" t="s">
        <v>535</v>
      </c>
      <c r="BH18" s="94" t="s">
        <v>535</v>
      </c>
      <c r="BI18" s="94" t="s">
        <v>535</v>
      </c>
      <c r="BJ18" s="94" t="s">
        <v>535</v>
      </c>
      <c r="BK18" s="94" t="s">
        <v>535</v>
      </c>
      <c r="BL18" s="94" t="s">
        <v>535</v>
      </c>
      <c r="BM18" s="94" t="s">
        <v>6513</v>
      </c>
      <c r="BN18" s="94" t="s">
        <v>3133</v>
      </c>
      <c r="BO18" s="94" t="s">
        <v>3134</v>
      </c>
      <c r="BP18" s="94" t="s">
        <v>3135</v>
      </c>
      <c r="BQ18" s="94" t="s">
        <v>3136</v>
      </c>
      <c r="BR18" s="94" t="s">
        <v>556</v>
      </c>
      <c r="BS18" s="32">
        <v>4</v>
      </c>
      <c r="BT18" s="32">
        <v>0</v>
      </c>
      <c r="BU18" s="32">
        <v>0</v>
      </c>
      <c r="BV18" s="32">
        <v>0</v>
      </c>
      <c r="BW18" s="32">
        <v>0</v>
      </c>
      <c r="BX18" s="32">
        <v>0</v>
      </c>
      <c r="BY18" s="32">
        <v>0</v>
      </c>
      <c r="BZ18" s="32">
        <v>1</v>
      </c>
      <c r="CA18" s="32">
        <v>1</v>
      </c>
      <c r="CB18" s="32">
        <v>1</v>
      </c>
      <c r="CC18" s="32">
        <v>1</v>
      </c>
      <c r="CD18" s="32">
        <v>0</v>
      </c>
      <c r="CE18" s="32">
        <v>0</v>
      </c>
      <c r="CF18" s="32">
        <v>0</v>
      </c>
      <c r="CG18" s="32">
        <v>0</v>
      </c>
      <c r="CH18" s="32">
        <v>0</v>
      </c>
      <c r="CI18" s="32">
        <v>0</v>
      </c>
      <c r="CJ18" s="32">
        <v>0</v>
      </c>
      <c r="CK18" s="32">
        <v>0</v>
      </c>
      <c r="CL18" s="32">
        <v>0.25</v>
      </c>
      <c r="CM18" s="32">
        <v>0.25</v>
      </c>
      <c r="CN18" s="32">
        <v>0.25</v>
      </c>
      <c r="CO18" s="32">
        <v>0.25</v>
      </c>
      <c r="CP18" s="32">
        <v>0</v>
      </c>
      <c r="CQ18" s="32">
        <v>0</v>
      </c>
      <c r="CR18" s="32">
        <v>1</v>
      </c>
      <c r="CS18" s="32">
        <v>0</v>
      </c>
      <c r="CT18" s="32">
        <v>0</v>
      </c>
      <c r="CU18" s="32" t="s">
        <v>69</v>
      </c>
      <c r="CV18" s="32" t="s">
        <v>69</v>
      </c>
      <c r="CW18" s="32" t="s">
        <v>69</v>
      </c>
      <c r="CX18" s="32">
        <v>0</v>
      </c>
      <c r="CY18" s="32">
        <v>0</v>
      </c>
      <c r="CZ18" s="32" t="s">
        <v>69</v>
      </c>
      <c r="DA18" s="32" t="s">
        <v>69</v>
      </c>
      <c r="DB18" s="32" t="s">
        <v>69</v>
      </c>
      <c r="DC18" s="32">
        <v>0</v>
      </c>
      <c r="DD18" s="32">
        <v>0</v>
      </c>
      <c r="DE18" s="32" t="s">
        <v>69</v>
      </c>
      <c r="DF18" s="32" t="s">
        <v>69</v>
      </c>
      <c r="DG18" s="32" t="s">
        <v>69</v>
      </c>
      <c r="DH18" s="32">
        <v>0</v>
      </c>
      <c r="DI18" s="32">
        <v>0</v>
      </c>
      <c r="DJ18" s="32" t="s">
        <v>69</v>
      </c>
      <c r="DK18" s="32" t="s">
        <v>69</v>
      </c>
      <c r="DL18" s="32" t="s">
        <v>69</v>
      </c>
      <c r="DM18" s="32">
        <v>0</v>
      </c>
      <c r="DN18" s="32">
        <v>0</v>
      </c>
      <c r="DO18" s="32" t="s">
        <v>69</v>
      </c>
      <c r="DP18" s="32" t="s">
        <v>69</v>
      </c>
      <c r="DQ18" s="32" t="s">
        <v>69</v>
      </c>
      <c r="DR18" s="32">
        <v>0</v>
      </c>
      <c r="DS18" s="32">
        <v>0</v>
      </c>
      <c r="DT18" s="32" t="s">
        <v>535</v>
      </c>
      <c r="DU18" s="32" t="s">
        <v>535</v>
      </c>
      <c r="DV18" s="32" t="s">
        <v>535</v>
      </c>
      <c r="DW18" s="32">
        <v>0</v>
      </c>
      <c r="DX18" s="32">
        <v>1</v>
      </c>
      <c r="DY18" s="32" t="s">
        <v>3221</v>
      </c>
      <c r="DZ18" s="32" t="s">
        <v>3226</v>
      </c>
      <c r="EA18" s="32" t="s">
        <v>3230</v>
      </c>
      <c r="EB18" s="32">
        <v>1</v>
      </c>
      <c r="EC18" s="32">
        <v>1</v>
      </c>
      <c r="ED18" s="32" t="s">
        <v>3222</v>
      </c>
      <c r="EE18" s="32" t="s">
        <v>3227</v>
      </c>
      <c r="EF18" s="32" t="s">
        <v>3231</v>
      </c>
      <c r="EG18" s="32">
        <v>1</v>
      </c>
      <c r="EH18" s="32">
        <v>1</v>
      </c>
      <c r="EI18" s="32" t="s">
        <v>3223</v>
      </c>
      <c r="EJ18" s="32" t="s">
        <v>3228</v>
      </c>
      <c r="EK18" s="32" t="s">
        <v>3232</v>
      </c>
      <c r="EL18" s="32">
        <v>1</v>
      </c>
      <c r="EM18" s="32">
        <v>1</v>
      </c>
      <c r="EN18" s="32" t="s">
        <v>3224</v>
      </c>
      <c r="EO18" s="32" t="s">
        <v>3229</v>
      </c>
      <c r="EP18" s="32" t="s">
        <v>3233</v>
      </c>
      <c r="EQ18" s="32">
        <v>0</v>
      </c>
      <c r="ER18" s="32">
        <v>0</v>
      </c>
      <c r="ES18" s="32" t="s">
        <v>69</v>
      </c>
      <c r="ET18" s="32" t="s">
        <v>69</v>
      </c>
      <c r="EU18" s="32" t="s">
        <v>69</v>
      </c>
      <c r="EV18" s="32">
        <v>1</v>
      </c>
      <c r="EW18" s="32">
        <v>0</v>
      </c>
      <c r="EX18" s="32" t="s">
        <v>3225</v>
      </c>
      <c r="EY18" s="32" t="s">
        <v>3171</v>
      </c>
      <c r="EZ18" s="32" t="s">
        <v>3234</v>
      </c>
      <c r="FA18" s="32">
        <v>4</v>
      </c>
      <c r="FB18" s="32">
        <v>0</v>
      </c>
      <c r="FC18" s="94" t="s">
        <v>53</v>
      </c>
      <c r="FD18" s="94" t="s">
        <v>79</v>
      </c>
      <c r="FE18" s="94" t="s">
        <v>79</v>
      </c>
      <c r="FF18" s="94" t="s">
        <v>69</v>
      </c>
      <c r="FG18" s="94" t="s">
        <v>69</v>
      </c>
      <c r="FH18" s="94" t="s">
        <v>69</v>
      </c>
      <c r="FI18" s="94" t="s">
        <v>69</v>
      </c>
      <c r="FJ18" s="94" t="s">
        <v>69</v>
      </c>
      <c r="FK18" s="94" t="s">
        <v>69</v>
      </c>
      <c r="FL18" s="94" t="s">
        <v>67</v>
      </c>
      <c r="FM18" s="94" t="s">
        <v>2182</v>
      </c>
      <c r="FN18" s="94" t="s">
        <v>107</v>
      </c>
      <c r="FO18" s="94" t="s">
        <v>69</v>
      </c>
      <c r="FP18" s="94" t="s">
        <v>79</v>
      </c>
      <c r="FQ18" s="94" t="e">
        <v>#N/A</v>
      </c>
      <c r="FR18" s="94" t="s">
        <v>69</v>
      </c>
      <c r="FS18" s="94" t="s">
        <v>69</v>
      </c>
      <c r="FT18" s="94" t="s">
        <v>69</v>
      </c>
      <c r="FU18" s="94" t="s">
        <v>69</v>
      </c>
      <c r="FV18" s="94" t="s">
        <v>69</v>
      </c>
      <c r="FW18" s="94" t="s">
        <v>69</v>
      </c>
      <c r="FX18" s="94" t="s">
        <v>59</v>
      </c>
      <c r="FY18" s="94" t="s">
        <v>2183</v>
      </c>
      <c r="FZ18" s="94" t="s">
        <v>107</v>
      </c>
      <c r="GA18" s="94" t="s">
        <v>53</v>
      </c>
      <c r="GB18" s="94" t="s">
        <v>75</v>
      </c>
      <c r="GC18" s="94" t="e">
        <v>#N/A</v>
      </c>
      <c r="GD18" s="94" t="s">
        <v>63</v>
      </c>
      <c r="GE18" s="94" t="s">
        <v>71</v>
      </c>
      <c r="GF18" s="94" t="s">
        <v>71</v>
      </c>
      <c r="GG18" s="94" t="s">
        <v>65</v>
      </c>
      <c r="GH18" s="94" t="s">
        <v>66</v>
      </c>
      <c r="GI18" s="94" t="s">
        <v>63</v>
      </c>
      <c r="GJ18" s="94" t="s">
        <v>59</v>
      </c>
      <c r="GK18" s="94" t="s">
        <v>2184</v>
      </c>
      <c r="GL18" s="94" t="s">
        <v>107</v>
      </c>
      <c r="GM18" s="94" t="s">
        <v>53</v>
      </c>
      <c r="GN18" s="94" t="s">
        <v>62</v>
      </c>
      <c r="GO18" s="94" t="e">
        <v>#N/A</v>
      </c>
      <c r="GP18" s="94" t="s">
        <v>55</v>
      </c>
      <c r="GQ18" s="94" t="s">
        <v>56</v>
      </c>
      <c r="GR18" s="94" t="s">
        <v>65</v>
      </c>
      <c r="GS18" s="94" t="s">
        <v>65</v>
      </c>
      <c r="GT18" s="94" t="s">
        <v>69</v>
      </c>
      <c r="GU18" s="94" t="s">
        <v>63</v>
      </c>
      <c r="GV18" s="94" t="s">
        <v>67</v>
      </c>
      <c r="GW18" s="94" t="s">
        <v>2185</v>
      </c>
      <c r="GX18" s="94" t="s">
        <v>2174</v>
      </c>
      <c r="GY18" s="32">
        <v>0</v>
      </c>
      <c r="GZ18" s="32">
        <v>0</v>
      </c>
      <c r="HA18" s="32">
        <v>0</v>
      </c>
      <c r="HB18" s="32">
        <v>0</v>
      </c>
      <c r="HC18" s="32">
        <v>0</v>
      </c>
      <c r="HD18" s="32">
        <v>0</v>
      </c>
      <c r="HE18" s="32">
        <v>0</v>
      </c>
      <c r="HF18" s="32">
        <v>1</v>
      </c>
      <c r="HG18" s="32">
        <v>1</v>
      </c>
      <c r="HH18" s="32">
        <v>1</v>
      </c>
      <c r="HI18" s="32">
        <v>0</v>
      </c>
      <c r="HJ18" s="32">
        <v>1</v>
      </c>
      <c r="HK18" s="50">
        <v>4</v>
      </c>
      <c r="HL18" s="68">
        <v>0</v>
      </c>
      <c r="HM18" s="68">
        <v>0</v>
      </c>
      <c r="HN18" s="68">
        <v>0</v>
      </c>
      <c r="HO18" s="68">
        <v>0</v>
      </c>
      <c r="HP18" s="68">
        <v>0</v>
      </c>
      <c r="HQ18" s="68">
        <v>0</v>
      </c>
      <c r="HR18" s="68">
        <v>0</v>
      </c>
      <c r="HS18" s="68">
        <v>0.25</v>
      </c>
      <c r="HT18" s="68">
        <v>0.25</v>
      </c>
      <c r="HU18" s="68">
        <v>0.25</v>
      </c>
      <c r="HV18" s="68">
        <v>0</v>
      </c>
      <c r="HW18" s="68">
        <v>0.25</v>
      </c>
      <c r="HX18" s="68">
        <v>1</v>
      </c>
      <c r="HY18" s="67" t="s">
        <v>6505</v>
      </c>
      <c r="HZ18" s="67" t="s">
        <v>6505</v>
      </c>
      <c r="IA18" s="67" t="s">
        <v>6505</v>
      </c>
      <c r="IB18" s="67" t="s">
        <v>6505</v>
      </c>
      <c r="IC18" s="67" t="s">
        <v>6505</v>
      </c>
      <c r="ID18" s="67" t="s">
        <v>6505</v>
      </c>
      <c r="IE18" s="67">
        <v>0</v>
      </c>
      <c r="IF18" s="67">
        <v>0.5</v>
      </c>
      <c r="IG18" s="67">
        <v>0.66666666666666663</v>
      </c>
      <c r="IH18" s="67">
        <v>0.75</v>
      </c>
      <c r="II18" s="67">
        <v>0.75</v>
      </c>
      <c r="IJ18" s="67">
        <v>1</v>
      </c>
      <c r="IK18" s="69" t="s">
        <v>6505</v>
      </c>
      <c r="IL18" s="69" t="s">
        <v>6505</v>
      </c>
      <c r="IM18" s="90">
        <v>0.66666666666666663</v>
      </c>
      <c r="IN18" s="67">
        <v>1</v>
      </c>
      <c r="IO18" s="94"/>
      <c r="IP18" s="32">
        <v>0</v>
      </c>
      <c r="IQ18" s="32">
        <v>0</v>
      </c>
      <c r="IR18" s="68">
        <v>0.5</v>
      </c>
      <c r="IS18" s="69">
        <v>1</v>
      </c>
      <c r="IT18" s="94"/>
      <c r="IU18" s="94"/>
      <c r="IV18" s="94"/>
      <c r="IW18" s="94"/>
      <c r="IX18" s="94"/>
      <c r="IY18" s="94"/>
      <c r="IZ18" s="94"/>
      <c r="JA18" s="94"/>
      <c r="JB18" s="94"/>
      <c r="JC18" s="94"/>
    </row>
    <row r="19" spans="1:263" ht="29.25" hidden="1" customHeight="1" x14ac:dyDescent="0.25">
      <c r="A19" s="46" t="s">
        <v>645</v>
      </c>
      <c r="B19" s="46" t="s">
        <v>2</v>
      </c>
      <c r="C19" s="46" t="s">
        <v>103</v>
      </c>
      <c r="D19" s="46" t="s">
        <v>104</v>
      </c>
      <c r="E19" s="46" t="s">
        <v>558</v>
      </c>
      <c r="F19" s="46" t="s">
        <v>559</v>
      </c>
      <c r="G19" s="46" t="s">
        <v>646</v>
      </c>
      <c r="H19" s="46" t="s">
        <v>647</v>
      </c>
      <c r="I19" s="46" t="s">
        <v>648</v>
      </c>
      <c r="J19" s="46"/>
      <c r="K19" s="46" t="s">
        <v>649</v>
      </c>
      <c r="L19" s="46" t="s">
        <v>650</v>
      </c>
      <c r="M19" s="46" t="s">
        <v>651</v>
      </c>
      <c r="N19" s="46"/>
      <c r="O19" s="46" t="s">
        <v>648</v>
      </c>
      <c r="P19" s="46"/>
      <c r="Q19" s="46" t="s">
        <v>3140</v>
      </c>
      <c r="R19" s="46" t="s">
        <v>3139</v>
      </c>
      <c r="S19" s="46" t="s">
        <v>531</v>
      </c>
      <c r="T19" s="46" t="s">
        <v>531</v>
      </c>
      <c r="U19" s="46" t="s">
        <v>532</v>
      </c>
      <c r="V19" s="46" t="s">
        <v>625</v>
      </c>
      <c r="W19" s="46" t="s">
        <v>534</v>
      </c>
      <c r="X19" s="46">
        <v>2019</v>
      </c>
      <c r="Y19" s="46">
        <v>0</v>
      </c>
      <c r="Z19" s="46">
        <v>2019</v>
      </c>
      <c r="AA19" s="46" t="s">
        <v>595</v>
      </c>
      <c r="AB19" s="46" t="s">
        <v>595</v>
      </c>
      <c r="AC19" s="46" t="s">
        <v>595</v>
      </c>
      <c r="AD19" s="47">
        <v>1</v>
      </c>
      <c r="AE19" s="46" t="s">
        <v>595</v>
      </c>
      <c r="AF19" s="46" t="s">
        <v>595</v>
      </c>
      <c r="AG19" s="94" t="s">
        <v>535</v>
      </c>
      <c r="AH19" s="94" t="s">
        <v>535</v>
      </c>
      <c r="AI19" s="94">
        <v>1</v>
      </c>
      <c r="AJ19" s="94">
        <v>1</v>
      </c>
      <c r="AK19" s="94" t="s">
        <v>535</v>
      </c>
      <c r="AL19" s="94" t="s">
        <v>535</v>
      </c>
      <c r="AM19" s="94" t="s">
        <v>535</v>
      </c>
      <c r="AN19" s="94">
        <v>1</v>
      </c>
      <c r="AO19" s="94" t="s">
        <v>652</v>
      </c>
      <c r="AP19" s="94" t="s">
        <v>535</v>
      </c>
      <c r="AQ19" s="94" t="s">
        <v>535</v>
      </c>
      <c r="AR19" s="94" t="s">
        <v>535</v>
      </c>
      <c r="AS19" s="94" t="s">
        <v>535</v>
      </c>
      <c r="AT19" s="94" t="s">
        <v>535</v>
      </c>
      <c r="AU19" s="94" t="s">
        <v>535</v>
      </c>
      <c r="AV19" s="94" t="s">
        <v>535</v>
      </c>
      <c r="AW19" s="94" t="s">
        <v>535</v>
      </c>
      <c r="AX19" s="94">
        <v>1</v>
      </c>
      <c r="AY19" s="94">
        <v>1</v>
      </c>
      <c r="AZ19" s="94">
        <v>1</v>
      </c>
      <c r="BA19" s="94" t="s">
        <v>535</v>
      </c>
      <c r="BB19" s="94">
        <v>1</v>
      </c>
      <c r="BC19" s="94" t="s">
        <v>535</v>
      </c>
      <c r="BD19" s="94" t="s">
        <v>535</v>
      </c>
      <c r="BE19" s="94" t="s">
        <v>535</v>
      </c>
      <c r="BF19" s="94" t="s">
        <v>535</v>
      </c>
      <c r="BG19" s="94" t="s">
        <v>535</v>
      </c>
      <c r="BH19" s="94" t="s">
        <v>535</v>
      </c>
      <c r="BI19" s="94" t="s">
        <v>535</v>
      </c>
      <c r="BJ19" s="94" t="s">
        <v>535</v>
      </c>
      <c r="BK19" s="94" t="s">
        <v>535</v>
      </c>
      <c r="BL19" s="94" t="s">
        <v>535</v>
      </c>
      <c r="BM19" s="94" t="s">
        <v>6514</v>
      </c>
      <c r="BN19" s="94" t="s">
        <v>3137</v>
      </c>
      <c r="BO19" s="94" t="s">
        <v>3138</v>
      </c>
      <c r="BP19" s="94" t="s">
        <v>3139</v>
      </c>
      <c r="BQ19" s="94" t="s">
        <v>3140</v>
      </c>
      <c r="BR19" s="94" t="s">
        <v>556</v>
      </c>
      <c r="BS19" s="32">
        <v>165</v>
      </c>
      <c r="BT19" s="32">
        <v>1</v>
      </c>
      <c r="BU19" s="32">
        <v>8</v>
      </c>
      <c r="BV19" s="32">
        <v>9</v>
      </c>
      <c r="BW19" s="32">
        <v>7</v>
      </c>
      <c r="BX19" s="32">
        <v>11</v>
      </c>
      <c r="BY19" s="32">
        <v>9</v>
      </c>
      <c r="BZ19" s="32">
        <v>13</v>
      </c>
      <c r="CA19" s="32">
        <v>10</v>
      </c>
      <c r="CB19" s="32">
        <v>16</v>
      </c>
      <c r="CC19" s="32">
        <v>20</v>
      </c>
      <c r="CD19" s="32">
        <v>14</v>
      </c>
      <c r="CE19" s="32">
        <v>47</v>
      </c>
      <c r="CF19" s="32">
        <v>6.0606060606060606E-3</v>
      </c>
      <c r="CG19" s="32">
        <v>4.8484848484848485E-2</v>
      </c>
      <c r="CH19" s="32">
        <v>5.4545454545454543E-2</v>
      </c>
      <c r="CI19" s="32">
        <v>4.2424242424242427E-2</v>
      </c>
      <c r="CJ19" s="32">
        <v>6.6666666666666666E-2</v>
      </c>
      <c r="CK19" s="32">
        <v>5.4545454545454543E-2</v>
      </c>
      <c r="CL19" s="32">
        <v>7.8787878787878782E-2</v>
      </c>
      <c r="CM19" s="32">
        <v>6.0606060606060608E-2</v>
      </c>
      <c r="CN19" s="32">
        <v>9.696969696969697E-2</v>
      </c>
      <c r="CO19" s="32">
        <v>0.12121212121212122</v>
      </c>
      <c r="CP19" s="32">
        <v>8.4848484848484854E-2</v>
      </c>
      <c r="CQ19" s="32">
        <v>0.28484848484848485</v>
      </c>
      <c r="CR19" s="32">
        <v>1</v>
      </c>
      <c r="CS19" s="32">
        <v>1</v>
      </c>
      <c r="CT19" s="32">
        <v>1</v>
      </c>
      <c r="CU19" s="32" t="s">
        <v>3235</v>
      </c>
      <c r="CV19" s="32" t="s">
        <v>3245</v>
      </c>
      <c r="CW19" s="32" t="s">
        <v>3254</v>
      </c>
      <c r="CX19" s="32">
        <v>6</v>
      </c>
      <c r="CY19" s="32">
        <v>8</v>
      </c>
      <c r="CZ19" s="32" t="s">
        <v>3236</v>
      </c>
      <c r="DA19" s="32" t="s">
        <v>3246</v>
      </c>
      <c r="DB19" s="32" t="s">
        <v>3255</v>
      </c>
      <c r="DC19" s="32">
        <v>9</v>
      </c>
      <c r="DD19" s="32">
        <v>9</v>
      </c>
      <c r="DE19" s="32" t="s">
        <v>3237</v>
      </c>
      <c r="DF19" s="32" t="s">
        <v>3247</v>
      </c>
      <c r="DG19" s="32" t="s">
        <v>3256</v>
      </c>
      <c r="DH19" s="32">
        <v>7</v>
      </c>
      <c r="DI19" s="32">
        <v>7</v>
      </c>
      <c r="DJ19" s="32" t="s">
        <v>3238</v>
      </c>
      <c r="DK19" s="32" t="s">
        <v>3248</v>
      </c>
      <c r="DL19" s="32" t="s">
        <v>3257</v>
      </c>
      <c r="DM19" s="32">
        <v>10</v>
      </c>
      <c r="DN19" s="32">
        <v>11</v>
      </c>
      <c r="DO19" s="32" t="s">
        <v>3239</v>
      </c>
      <c r="DP19" s="32" t="s">
        <v>3249</v>
      </c>
      <c r="DQ19" s="32" t="s">
        <v>3258</v>
      </c>
      <c r="DR19" s="32">
        <v>8</v>
      </c>
      <c r="DS19" s="32">
        <v>8</v>
      </c>
      <c r="DT19" s="32" t="s">
        <v>3240</v>
      </c>
      <c r="DU19" s="32" t="s">
        <v>3250</v>
      </c>
      <c r="DV19" s="32" t="s">
        <v>3259</v>
      </c>
      <c r="DW19" s="32">
        <v>13</v>
      </c>
      <c r="DX19" s="32">
        <v>13</v>
      </c>
      <c r="DY19" s="32" t="s">
        <v>3241</v>
      </c>
      <c r="DZ19" s="32" t="s">
        <v>3169</v>
      </c>
      <c r="EA19" s="32" t="s">
        <v>3260</v>
      </c>
      <c r="EB19" s="32">
        <v>10</v>
      </c>
      <c r="EC19" s="32">
        <v>10</v>
      </c>
      <c r="ED19" s="32" t="s">
        <v>3242</v>
      </c>
      <c r="EE19" s="32" t="s">
        <v>3251</v>
      </c>
      <c r="EF19" s="32" t="s">
        <v>6515</v>
      </c>
      <c r="EG19" s="32">
        <v>16</v>
      </c>
      <c r="EH19" s="32">
        <v>16</v>
      </c>
      <c r="EI19" s="32" t="s">
        <v>6516</v>
      </c>
      <c r="EJ19" s="32" t="s">
        <v>3170</v>
      </c>
      <c r="EK19" s="32" t="s">
        <v>3261</v>
      </c>
      <c r="EL19" s="32">
        <v>20</v>
      </c>
      <c r="EM19" s="32">
        <v>20</v>
      </c>
      <c r="EN19" s="32" t="s">
        <v>3243</v>
      </c>
      <c r="EO19" s="32" t="s">
        <v>3252</v>
      </c>
      <c r="EP19" s="32" t="s">
        <v>3262</v>
      </c>
      <c r="EQ19" s="32">
        <v>14</v>
      </c>
      <c r="ER19" s="32">
        <v>14</v>
      </c>
      <c r="ES19" s="32" t="s">
        <v>3244</v>
      </c>
      <c r="ET19" s="32" t="s">
        <v>3253</v>
      </c>
      <c r="EU19" s="32" t="s">
        <v>3263</v>
      </c>
      <c r="EV19" s="32">
        <v>51</v>
      </c>
      <c r="EW19" s="32">
        <v>47</v>
      </c>
      <c r="EX19" s="32" t="s">
        <v>6517</v>
      </c>
      <c r="EY19" s="32" t="s">
        <v>3171</v>
      </c>
      <c r="EZ19" s="32" t="s">
        <v>6518</v>
      </c>
      <c r="FA19" s="32">
        <v>165</v>
      </c>
      <c r="FB19" s="32">
        <v>0</v>
      </c>
      <c r="FC19" s="94" t="s">
        <v>53</v>
      </c>
      <c r="FD19" s="94" t="s">
        <v>73</v>
      </c>
      <c r="FE19" s="94" t="s">
        <v>70</v>
      </c>
      <c r="FF19" s="94" t="s">
        <v>55</v>
      </c>
      <c r="FG19" s="94" t="s">
        <v>56</v>
      </c>
      <c r="FH19" s="94" t="s">
        <v>57</v>
      </c>
      <c r="FI19" s="94" t="s">
        <v>57</v>
      </c>
      <c r="FJ19" s="94" t="s">
        <v>58</v>
      </c>
      <c r="FK19" s="94" t="s">
        <v>55</v>
      </c>
      <c r="FL19" s="94" t="s">
        <v>67</v>
      </c>
      <c r="FM19" s="94" t="s">
        <v>2186</v>
      </c>
      <c r="FN19" s="94" t="s">
        <v>107</v>
      </c>
      <c r="FO19" s="94" t="s">
        <v>69</v>
      </c>
      <c r="FP19" s="94" t="s">
        <v>70</v>
      </c>
      <c r="FQ19" s="94" t="e">
        <v>#N/A</v>
      </c>
      <c r="FR19" s="94" t="s">
        <v>55</v>
      </c>
      <c r="FS19" s="94" t="s">
        <v>56</v>
      </c>
      <c r="FT19" s="94" t="s">
        <v>57</v>
      </c>
      <c r="FU19" s="94" t="s">
        <v>69</v>
      </c>
      <c r="FV19" s="94" t="s">
        <v>58</v>
      </c>
      <c r="FW19" s="94" t="s">
        <v>55</v>
      </c>
      <c r="FX19" s="94" t="s">
        <v>59</v>
      </c>
      <c r="FY19" s="94" t="s">
        <v>2187</v>
      </c>
      <c r="FZ19" s="94" t="s">
        <v>107</v>
      </c>
      <c r="GA19" s="94" t="s">
        <v>53</v>
      </c>
      <c r="GB19" s="94" t="s">
        <v>70</v>
      </c>
      <c r="GC19" s="94" t="e">
        <v>#N/A</v>
      </c>
      <c r="GD19" s="94" t="s">
        <v>55</v>
      </c>
      <c r="GE19" s="94" t="s">
        <v>56</v>
      </c>
      <c r="GF19" s="94" t="s">
        <v>57</v>
      </c>
      <c r="GG19" s="94" t="s">
        <v>69</v>
      </c>
      <c r="GH19" s="94" t="s">
        <v>58</v>
      </c>
      <c r="GI19" s="94" t="s">
        <v>63</v>
      </c>
      <c r="GJ19" s="94" t="s">
        <v>59</v>
      </c>
      <c r="GK19" s="94" t="s">
        <v>2188</v>
      </c>
      <c r="GL19" s="94" t="s">
        <v>107</v>
      </c>
      <c r="GM19" s="94" t="s">
        <v>53</v>
      </c>
      <c r="GN19" s="94" t="s">
        <v>62</v>
      </c>
      <c r="GO19" s="94" t="e">
        <v>#N/A</v>
      </c>
      <c r="GP19" s="94" t="s">
        <v>55</v>
      </c>
      <c r="GQ19" s="94" t="s">
        <v>56</v>
      </c>
      <c r="GR19" s="94" t="s">
        <v>57</v>
      </c>
      <c r="GS19" s="94" t="s">
        <v>57</v>
      </c>
      <c r="GT19" s="94" t="s">
        <v>69</v>
      </c>
      <c r="GU19" s="94" t="s">
        <v>55</v>
      </c>
      <c r="GV19" s="94" t="s">
        <v>67</v>
      </c>
      <c r="GW19" s="94" t="s">
        <v>1385</v>
      </c>
      <c r="GX19" s="94" t="s">
        <v>2174</v>
      </c>
      <c r="GY19" s="32">
        <v>1</v>
      </c>
      <c r="GZ19" s="32">
        <v>0.75</v>
      </c>
      <c r="HA19" s="32">
        <v>1</v>
      </c>
      <c r="HB19" s="32">
        <v>1</v>
      </c>
      <c r="HC19" s="32">
        <v>0.90909090909090906</v>
      </c>
      <c r="HD19" s="32">
        <v>1</v>
      </c>
      <c r="HE19" s="32">
        <v>1</v>
      </c>
      <c r="HF19" s="32">
        <v>1</v>
      </c>
      <c r="HG19" s="32">
        <v>1</v>
      </c>
      <c r="HH19" s="32">
        <v>1</v>
      </c>
      <c r="HI19" s="32">
        <v>1</v>
      </c>
      <c r="HJ19" s="32">
        <v>1.0851063829787233</v>
      </c>
      <c r="HK19" s="50">
        <v>165</v>
      </c>
      <c r="HL19" s="68">
        <v>6.0606060606060606E-3</v>
      </c>
      <c r="HM19" s="68">
        <v>3.6363636363636362E-2</v>
      </c>
      <c r="HN19" s="68">
        <v>5.4545454545454543E-2</v>
      </c>
      <c r="HO19" s="68">
        <v>4.2424242424242427E-2</v>
      </c>
      <c r="HP19" s="68">
        <v>6.0606060606060608E-2</v>
      </c>
      <c r="HQ19" s="68">
        <v>4.8484848484848485E-2</v>
      </c>
      <c r="HR19" s="68">
        <v>7.8787878787878782E-2</v>
      </c>
      <c r="HS19" s="68">
        <v>6.0606060606060608E-2</v>
      </c>
      <c r="HT19" s="68">
        <v>9.696969696969697E-2</v>
      </c>
      <c r="HU19" s="68">
        <v>0.12121212121212122</v>
      </c>
      <c r="HV19" s="68">
        <v>8.4848484848484854E-2</v>
      </c>
      <c r="HW19" s="68">
        <v>0.30909090909090908</v>
      </c>
      <c r="HX19" s="68">
        <v>1</v>
      </c>
      <c r="HY19" s="67">
        <v>1</v>
      </c>
      <c r="HZ19" s="67">
        <v>0.77777777777777779</v>
      </c>
      <c r="IA19" s="67">
        <v>0.88888888888888884</v>
      </c>
      <c r="IB19" s="67">
        <v>0.91999999999999982</v>
      </c>
      <c r="IC19" s="67">
        <v>0.91666666666666652</v>
      </c>
      <c r="ID19" s="67">
        <v>0.91111111111111098</v>
      </c>
      <c r="IE19" s="67">
        <v>0.93103448275862055</v>
      </c>
      <c r="IF19" s="67">
        <v>0.94117647058823517</v>
      </c>
      <c r="IG19" s="67">
        <v>0.95238095238095233</v>
      </c>
      <c r="IH19" s="67">
        <v>0.96153846153846145</v>
      </c>
      <c r="II19" s="67">
        <v>0.96610169491525422</v>
      </c>
      <c r="IJ19" s="67">
        <v>1</v>
      </c>
      <c r="IK19" s="69">
        <v>0.88888888888888884</v>
      </c>
      <c r="IL19" s="69">
        <v>0.91111111111111098</v>
      </c>
      <c r="IM19" s="67">
        <v>0.95238095238095233</v>
      </c>
      <c r="IN19" s="67">
        <v>1</v>
      </c>
      <c r="IO19" s="94"/>
      <c r="IP19" s="32">
        <v>9.6969696969696956E-2</v>
      </c>
      <c r="IQ19" s="32">
        <v>0.24848484848484848</v>
      </c>
      <c r="IR19" s="68">
        <v>0.48484848484848486</v>
      </c>
      <c r="IS19" s="69">
        <v>1</v>
      </c>
      <c r="IT19" s="94"/>
      <c r="IU19" s="94"/>
      <c r="IV19" s="94"/>
      <c r="IW19" s="94"/>
      <c r="IX19" s="94"/>
      <c r="IY19" s="94"/>
      <c r="IZ19" s="94"/>
      <c r="JA19" s="94"/>
      <c r="JB19" s="94"/>
      <c r="JC19" s="94"/>
    </row>
    <row r="20" spans="1:263" ht="29.25" hidden="1" customHeight="1" x14ac:dyDescent="0.25">
      <c r="A20" s="46" t="s">
        <v>653</v>
      </c>
      <c r="B20" s="46" t="s">
        <v>2</v>
      </c>
      <c r="C20" s="46" t="s">
        <v>103</v>
      </c>
      <c r="D20" s="46" t="s">
        <v>104</v>
      </c>
      <c r="E20" s="46" t="s">
        <v>558</v>
      </c>
      <c r="F20" s="46" t="s">
        <v>559</v>
      </c>
      <c r="G20" s="46" t="s">
        <v>560</v>
      </c>
      <c r="H20" s="46" t="s">
        <v>654</v>
      </c>
      <c r="I20" s="46" t="s">
        <v>655</v>
      </c>
      <c r="J20" s="46"/>
      <c r="K20" s="46" t="s">
        <v>656</v>
      </c>
      <c r="L20" s="46" t="s">
        <v>657</v>
      </c>
      <c r="M20" s="46" t="s">
        <v>658</v>
      </c>
      <c r="N20" s="46"/>
      <c r="O20" s="46" t="s">
        <v>659</v>
      </c>
      <c r="P20" s="46"/>
      <c r="Q20" s="46" t="s">
        <v>3144</v>
      </c>
      <c r="R20" s="46" t="s">
        <v>3143</v>
      </c>
      <c r="S20" s="46" t="s">
        <v>531</v>
      </c>
      <c r="T20" s="46" t="s">
        <v>531</v>
      </c>
      <c r="U20" s="46" t="s">
        <v>532</v>
      </c>
      <c r="V20" s="46" t="s">
        <v>625</v>
      </c>
      <c r="W20" s="46" t="s">
        <v>534</v>
      </c>
      <c r="X20" s="46">
        <v>2019</v>
      </c>
      <c r="Y20" s="46">
        <v>0</v>
      </c>
      <c r="Z20" s="46">
        <v>2019</v>
      </c>
      <c r="AA20" s="46" t="s">
        <v>595</v>
      </c>
      <c r="AB20" s="46" t="s">
        <v>595</v>
      </c>
      <c r="AC20" s="46" t="s">
        <v>595</v>
      </c>
      <c r="AD20" s="47">
        <v>1</v>
      </c>
      <c r="AE20" s="46" t="s">
        <v>595</v>
      </c>
      <c r="AF20" s="46" t="s">
        <v>595</v>
      </c>
      <c r="AG20" s="94" t="s">
        <v>535</v>
      </c>
      <c r="AH20" s="94" t="s">
        <v>535</v>
      </c>
      <c r="AI20" s="94" t="s">
        <v>535</v>
      </c>
      <c r="AJ20" s="94">
        <v>1</v>
      </c>
      <c r="AK20" s="94" t="s">
        <v>535</v>
      </c>
      <c r="AL20" s="94" t="s">
        <v>535</v>
      </c>
      <c r="AM20" s="94" t="s">
        <v>535</v>
      </c>
      <c r="AN20" s="94" t="s">
        <v>535</v>
      </c>
      <c r="AO20" s="94" t="s">
        <v>535</v>
      </c>
      <c r="AP20" s="94">
        <v>1</v>
      </c>
      <c r="AQ20" s="94" t="s">
        <v>535</v>
      </c>
      <c r="AR20" s="94" t="s">
        <v>535</v>
      </c>
      <c r="AS20" s="94" t="s">
        <v>535</v>
      </c>
      <c r="AT20" s="94" t="s">
        <v>535</v>
      </c>
      <c r="AU20" s="94" t="s">
        <v>535</v>
      </c>
      <c r="AV20" s="94" t="s">
        <v>535</v>
      </c>
      <c r="AW20" s="94" t="s">
        <v>535</v>
      </c>
      <c r="AX20" s="94" t="s">
        <v>535</v>
      </c>
      <c r="AY20" s="94" t="s">
        <v>535</v>
      </c>
      <c r="AZ20" s="94" t="s">
        <v>535</v>
      </c>
      <c r="BA20" s="94" t="s">
        <v>535</v>
      </c>
      <c r="BB20" s="94" t="s">
        <v>535</v>
      </c>
      <c r="BC20" s="94" t="s">
        <v>535</v>
      </c>
      <c r="BD20" s="94" t="s">
        <v>535</v>
      </c>
      <c r="BE20" s="94" t="s">
        <v>535</v>
      </c>
      <c r="BF20" s="94" t="s">
        <v>535</v>
      </c>
      <c r="BG20" s="94" t="s">
        <v>535</v>
      </c>
      <c r="BH20" s="94" t="s">
        <v>535</v>
      </c>
      <c r="BI20" s="94" t="s">
        <v>535</v>
      </c>
      <c r="BJ20" s="94" t="s">
        <v>535</v>
      </c>
      <c r="BK20" s="94" t="s">
        <v>535</v>
      </c>
      <c r="BL20" s="94" t="s">
        <v>535</v>
      </c>
      <c r="BM20" s="94" t="s">
        <v>6511</v>
      </c>
      <c r="BN20" s="94" t="s">
        <v>3141</v>
      </c>
      <c r="BO20" s="94" t="s">
        <v>3142</v>
      </c>
      <c r="BP20" s="94" t="s">
        <v>3143</v>
      </c>
      <c r="BQ20" s="94" t="s">
        <v>3144</v>
      </c>
      <c r="BR20" s="94" t="s">
        <v>556</v>
      </c>
      <c r="BS20" s="32">
        <v>3</v>
      </c>
      <c r="BT20" s="32">
        <v>0</v>
      </c>
      <c r="BU20" s="32">
        <v>0</v>
      </c>
      <c r="BV20" s="32">
        <v>0</v>
      </c>
      <c r="BW20" s="32">
        <v>0</v>
      </c>
      <c r="BX20" s="32">
        <v>0</v>
      </c>
      <c r="BY20" s="32">
        <v>1</v>
      </c>
      <c r="BZ20" s="32">
        <v>0</v>
      </c>
      <c r="CA20" s="32">
        <v>0</v>
      </c>
      <c r="CB20" s="32">
        <v>1</v>
      </c>
      <c r="CC20" s="32">
        <v>1</v>
      </c>
      <c r="CD20" s="32">
        <v>0</v>
      </c>
      <c r="CE20" s="32">
        <v>0</v>
      </c>
      <c r="CF20" s="32">
        <v>0</v>
      </c>
      <c r="CG20" s="32">
        <v>0</v>
      </c>
      <c r="CH20" s="32">
        <v>0</v>
      </c>
      <c r="CI20" s="32">
        <v>0</v>
      </c>
      <c r="CJ20" s="32">
        <v>0</v>
      </c>
      <c r="CK20" s="32">
        <v>0.33333333333333331</v>
      </c>
      <c r="CL20" s="32">
        <v>0</v>
      </c>
      <c r="CM20" s="32">
        <v>0</v>
      </c>
      <c r="CN20" s="32">
        <v>0.33333333333333331</v>
      </c>
      <c r="CO20" s="32">
        <v>0.33333333333333331</v>
      </c>
      <c r="CP20" s="32">
        <v>0</v>
      </c>
      <c r="CQ20" s="32">
        <v>0</v>
      </c>
      <c r="CR20" s="32">
        <v>1</v>
      </c>
      <c r="CS20" s="32">
        <v>0</v>
      </c>
      <c r="CT20" s="32">
        <v>0</v>
      </c>
      <c r="CU20" s="32" t="s">
        <v>69</v>
      </c>
      <c r="CV20" s="32" t="s">
        <v>69</v>
      </c>
      <c r="CW20" s="32" t="s">
        <v>69</v>
      </c>
      <c r="CX20" s="32">
        <v>0</v>
      </c>
      <c r="CY20" s="32">
        <v>0</v>
      </c>
      <c r="CZ20" s="32" t="s">
        <v>3264</v>
      </c>
      <c r="DA20" s="32" t="s">
        <v>3217</v>
      </c>
      <c r="DB20" s="32" t="s">
        <v>3273</v>
      </c>
      <c r="DC20" s="32">
        <v>0</v>
      </c>
      <c r="DD20" s="32">
        <v>0</v>
      </c>
      <c r="DE20" s="32" t="s">
        <v>3265</v>
      </c>
      <c r="DF20" s="32" t="s">
        <v>3217</v>
      </c>
      <c r="DG20" s="32" t="s">
        <v>3274</v>
      </c>
      <c r="DH20" s="32">
        <v>0</v>
      </c>
      <c r="DI20" s="32">
        <v>0</v>
      </c>
      <c r="DJ20" s="32" t="s">
        <v>3266</v>
      </c>
      <c r="DK20" s="32" t="s">
        <v>69</v>
      </c>
      <c r="DL20" s="32" t="s">
        <v>3275</v>
      </c>
      <c r="DM20" s="32">
        <v>0</v>
      </c>
      <c r="DN20" s="32">
        <v>0</v>
      </c>
      <c r="DO20" s="32" t="s">
        <v>3267</v>
      </c>
      <c r="DP20" s="32" t="s">
        <v>69</v>
      </c>
      <c r="DQ20" s="32" t="s">
        <v>3276</v>
      </c>
      <c r="DR20" s="32">
        <v>1</v>
      </c>
      <c r="DS20" s="32">
        <v>1</v>
      </c>
      <c r="DT20" s="32" t="s">
        <v>3268</v>
      </c>
      <c r="DU20" s="32" t="s">
        <v>3171</v>
      </c>
      <c r="DV20" s="32" t="s">
        <v>3277</v>
      </c>
      <c r="DW20" s="32">
        <v>0</v>
      </c>
      <c r="DX20" s="32">
        <v>0</v>
      </c>
      <c r="DY20" s="32" t="s">
        <v>3269</v>
      </c>
      <c r="DZ20" s="32" t="s">
        <v>3269</v>
      </c>
      <c r="EA20" s="32" t="s">
        <v>3269</v>
      </c>
      <c r="EB20" s="32">
        <v>0</v>
      </c>
      <c r="EC20" s="32">
        <v>0</v>
      </c>
      <c r="ED20" s="32" t="s">
        <v>3270</v>
      </c>
      <c r="EE20" s="32" t="s">
        <v>3270</v>
      </c>
      <c r="EF20" s="32" t="s">
        <v>3171</v>
      </c>
      <c r="EG20" s="32">
        <v>1</v>
      </c>
      <c r="EH20" s="32">
        <v>1</v>
      </c>
      <c r="EI20" s="32" t="s">
        <v>3271</v>
      </c>
      <c r="EJ20" s="32" t="s">
        <v>3170</v>
      </c>
      <c r="EK20" s="32" t="s">
        <v>3278</v>
      </c>
      <c r="EL20" s="32">
        <v>1</v>
      </c>
      <c r="EM20" s="32">
        <v>1</v>
      </c>
      <c r="EN20" s="32" t="s">
        <v>3272</v>
      </c>
      <c r="EO20" s="32" t="s">
        <v>3170</v>
      </c>
      <c r="EP20" s="32" t="s">
        <v>3279</v>
      </c>
      <c r="EQ20" s="32">
        <v>0</v>
      </c>
      <c r="ER20" s="32">
        <v>0</v>
      </c>
      <c r="ES20" s="32" t="s">
        <v>69</v>
      </c>
      <c r="ET20" s="32" t="s">
        <v>69</v>
      </c>
      <c r="EU20" s="32" t="s">
        <v>69</v>
      </c>
      <c r="EV20" s="32">
        <v>0</v>
      </c>
      <c r="EW20" s="32">
        <v>0</v>
      </c>
      <c r="EX20" s="32" t="s">
        <v>69</v>
      </c>
      <c r="EY20" s="32" t="s">
        <v>69</v>
      </c>
      <c r="EZ20" s="32" t="s">
        <v>69</v>
      </c>
      <c r="FA20" s="32">
        <v>3</v>
      </c>
      <c r="FB20" s="32">
        <v>0</v>
      </c>
      <c r="FC20" s="94" t="s">
        <v>53</v>
      </c>
      <c r="FD20" s="94" t="s">
        <v>79</v>
      </c>
      <c r="FE20" s="94" t="s">
        <v>62</v>
      </c>
      <c r="FF20" s="94" t="s">
        <v>69</v>
      </c>
      <c r="FG20" s="94" t="s">
        <v>69</v>
      </c>
      <c r="FH20" s="94" t="s">
        <v>69</v>
      </c>
      <c r="FI20" s="94" t="s">
        <v>69</v>
      </c>
      <c r="FJ20" s="94" t="s">
        <v>69</v>
      </c>
      <c r="FK20" s="94" t="s">
        <v>55</v>
      </c>
      <c r="FL20" s="94" t="s">
        <v>67</v>
      </c>
      <c r="FM20" s="94" t="s">
        <v>2189</v>
      </c>
      <c r="FN20" s="94" t="s">
        <v>107</v>
      </c>
      <c r="FO20" s="94" t="s">
        <v>69</v>
      </c>
      <c r="FP20" s="94" t="s">
        <v>62</v>
      </c>
      <c r="FQ20" s="94" t="e">
        <v>#N/A</v>
      </c>
      <c r="FR20" s="94" t="s">
        <v>55</v>
      </c>
      <c r="FS20" s="94" t="s">
        <v>56</v>
      </c>
      <c r="FT20" s="94" t="s">
        <v>57</v>
      </c>
      <c r="FU20" s="94" t="s">
        <v>69</v>
      </c>
      <c r="FV20" s="94" t="s">
        <v>58</v>
      </c>
      <c r="FW20" s="94" t="s">
        <v>55</v>
      </c>
      <c r="FX20" s="94" t="s">
        <v>59</v>
      </c>
      <c r="FY20" s="94" t="s">
        <v>2176</v>
      </c>
      <c r="FZ20" s="94" t="s">
        <v>107</v>
      </c>
      <c r="GA20" s="94" t="s">
        <v>53</v>
      </c>
      <c r="GB20" s="94" t="s">
        <v>62</v>
      </c>
      <c r="GC20" s="94" t="e">
        <v>#N/A</v>
      </c>
      <c r="GD20" s="94" t="s">
        <v>55</v>
      </c>
      <c r="GE20" s="94" t="s">
        <v>56</v>
      </c>
      <c r="GF20" s="94" t="s">
        <v>57</v>
      </c>
      <c r="GG20" s="94" t="s">
        <v>69</v>
      </c>
      <c r="GH20" s="94" t="s">
        <v>58</v>
      </c>
      <c r="GI20" s="94" t="s">
        <v>55</v>
      </c>
      <c r="GJ20" s="94" t="s">
        <v>59</v>
      </c>
      <c r="GK20" s="94" t="s">
        <v>2190</v>
      </c>
      <c r="GL20" s="94" t="s">
        <v>107</v>
      </c>
      <c r="GM20" s="94" t="s">
        <v>53</v>
      </c>
      <c r="GN20" s="94" t="s">
        <v>62</v>
      </c>
      <c r="GO20" s="94" t="e">
        <v>#N/A</v>
      </c>
      <c r="GP20" s="94" t="s">
        <v>55</v>
      </c>
      <c r="GQ20" s="94" t="s">
        <v>56</v>
      </c>
      <c r="GR20" s="94" t="s">
        <v>57</v>
      </c>
      <c r="GS20" s="94" t="s">
        <v>57</v>
      </c>
      <c r="GT20" s="94" t="s">
        <v>69</v>
      </c>
      <c r="GU20" s="94" t="s">
        <v>55</v>
      </c>
      <c r="GV20" s="94" t="s">
        <v>67</v>
      </c>
      <c r="GW20" s="94" t="s">
        <v>1385</v>
      </c>
      <c r="GX20" s="94" t="s">
        <v>2191</v>
      </c>
      <c r="GY20" s="32">
        <v>0</v>
      </c>
      <c r="GZ20" s="32">
        <v>0</v>
      </c>
      <c r="HA20" s="32">
        <v>0</v>
      </c>
      <c r="HB20" s="32">
        <v>0</v>
      </c>
      <c r="HC20" s="32">
        <v>0</v>
      </c>
      <c r="HD20" s="32">
        <v>1</v>
      </c>
      <c r="HE20" s="32">
        <v>0</v>
      </c>
      <c r="HF20" s="32">
        <v>0</v>
      </c>
      <c r="HG20" s="32">
        <v>1</v>
      </c>
      <c r="HH20" s="32">
        <v>1</v>
      </c>
      <c r="HI20" s="32">
        <v>0</v>
      </c>
      <c r="HJ20" s="32">
        <v>0</v>
      </c>
      <c r="HK20" s="50">
        <v>3</v>
      </c>
      <c r="HL20" s="68">
        <v>0</v>
      </c>
      <c r="HM20" s="68">
        <v>0</v>
      </c>
      <c r="HN20" s="68">
        <v>0</v>
      </c>
      <c r="HO20" s="68">
        <v>0</v>
      </c>
      <c r="HP20" s="68">
        <v>0</v>
      </c>
      <c r="HQ20" s="68">
        <v>0.33333333333333331</v>
      </c>
      <c r="HR20" s="68">
        <v>0</v>
      </c>
      <c r="HS20" s="68">
        <v>0</v>
      </c>
      <c r="HT20" s="68">
        <v>0.33333333333333331</v>
      </c>
      <c r="HU20" s="68">
        <v>0.33333333333333331</v>
      </c>
      <c r="HV20" s="68">
        <v>0</v>
      </c>
      <c r="HW20" s="68">
        <v>0</v>
      </c>
      <c r="HX20" s="68">
        <v>1</v>
      </c>
      <c r="HY20" s="67" t="s">
        <v>6505</v>
      </c>
      <c r="HZ20" s="67" t="s">
        <v>6505</v>
      </c>
      <c r="IA20" s="67" t="s">
        <v>6505</v>
      </c>
      <c r="IB20" s="67" t="s">
        <v>6505</v>
      </c>
      <c r="IC20" s="67" t="s">
        <v>6505</v>
      </c>
      <c r="ID20" s="67">
        <v>1</v>
      </c>
      <c r="IE20" s="67">
        <v>1</v>
      </c>
      <c r="IF20" s="67">
        <v>1</v>
      </c>
      <c r="IG20" s="67">
        <v>1</v>
      </c>
      <c r="IH20" s="67">
        <v>1</v>
      </c>
      <c r="II20" s="67">
        <v>1</v>
      </c>
      <c r="IJ20" s="67">
        <v>1</v>
      </c>
      <c r="IK20" s="69" t="s">
        <v>6505</v>
      </c>
      <c r="IL20" s="69">
        <v>1</v>
      </c>
      <c r="IM20" s="67">
        <v>1</v>
      </c>
      <c r="IN20" s="67">
        <v>1</v>
      </c>
      <c r="IO20" s="94"/>
      <c r="IP20" s="32">
        <v>0</v>
      </c>
      <c r="IQ20" s="32">
        <v>0.33333333333333331</v>
      </c>
      <c r="IR20" s="68">
        <v>0.66666666666666663</v>
      </c>
      <c r="IS20" s="69">
        <v>1</v>
      </c>
      <c r="IT20" s="94"/>
      <c r="IU20" s="94"/>
      <c r="IV20" s="94"/>
      <c r="IW20" s="94"/>
      <c r="IX20" s="94"/>
      <c r="IY20" s="94"/>
      <c r="IZ20" s="94"/>
      <c r="JA20" s="94"/>
      <c r="JB20" s="94"/>
      <c r="JC20" s="94"/>
    </row>
    <row r="21" spans="1:263" ht="29.25" hidden="1" customHeight="1" x14ac:dyDescent="0.25">
      <c r="A21" s="46" t="s">
        <v>660</v>
      </c>
      <c r="B21" s="46" t="s">
        <v>2</v>
      </c>
      <c r="C21" s="46" t="s">
        <v>103</v>
      </c>
      <c r="D21" s="46" t="s">
        <v>104</v>
      </c>
      <c r="E21" s="46" t="s">
        <v>558</v>
      </c>
      <c r="F21" s="46" t="s">
        <v>559</v>
      </c>
      <c r="G21" s="46" t="s">
        <v>661</v>
      </c>
      <c r="H21" s="46" t="s">
        <v>662</v>
      </c>
      <c r="I21" s="46" t="s">
        <v>663</v>
      </c>
      <c r="J21" s="46"/>
      <c r="K21" s="46" t="s">
        <v>664</v>
      </c>
      <c r="L21" s="46" t="s">
        <v>665</v>
      </c>
      <c r="M21" s="46" t="s">
        <v>666</v>
      </c>
      <c r="N21" s="46"/>
      <c r="O21" s="46" t="s">
        <v>667</v>
      </c>
      <c r="P21" s="46"/>
      <c r="Q21" s="46" t="s">
        <v>3148</v>
      </c>
      <c r="R21" s="46" t="s">
        <v>3147</v>
      </c>
      <c r="S21" s="46" t="s">
        <v>531</v>
      </c>
      <c r="T21" s="46" t="s">
        <v>531</v>
      </c>
      <c r="U21" s="46" t="s">
        <v>532</v>
      </c>
      <c r="V21" s="46" t="s">
        <v>533</v>
      </c>
      <c r="W21" s="46" t="s">
        <v>534</v>
      </c>
      <c r="X21" s="46">
        <v>2019</v>
      </c>
      <c r="Y21" s="46">
        <v>0</v>
      </c>
      <c r="Z21" s="46">
        <v>2019</v>
      </c>
      <c r="AA21" s="46" t="s">
        <v>595</v>
      </c>
      <c r="AB21" s="46" t="s">
        <v>595</v>
      </c>
      <c r="AC21" s="46" t="s">
        <v>595</v>
      </c>
      <c r="AD21" s="47">
        <v>1</v>
      </c>
      <c r="AE21" s="46" t="s">
        <v>595</v>
      </c>
      <c r="AF21" s="46" t="s">
        <v>595</v>
      </c>
      <c r="AG21" s="94" t="s">
        <v>535</v>
      </c>
      <c r="AH21" s="94" t="s">
        <v>535</v>
      </c>
      <c r="AI21" s="94" t="s">
        <v>535</v>
      </c>
      <c r="AJ21" s="94">
        <v>1</v>
      </c>
      <c r="AK21" s="94" t="s">
        <v>535</v>
      </c>
      <c r="AL21" s="94" t="s">
        <v>535</v>
      </c>
      <c r="AM21" s="94" t="s">
        <v>535</v>
      </c>
      <c r="AN21" s="94" t="s">
        <v>535</v>
      </c>
      <c r="AO21" s="94" t="s">
        <v>535</v>
      </c>
      <c r="AP21" s="94">
        <v>1</v>
      </c>
      <c r="AQ21" s="94" t="s">
        <v>535</v>
      </c>
      <c r="AR21" s="94" t="s">
        <v>535</v>
      </c>
      <c r="AS21" s="94" t="s">
        <v>535</v>
      </c>
      <c r="AT21" s="94" t="s">
        <v>535</v>
      </c>
      <c r="AU21" s="94" t="s">
        <v>535</v>
      </c>
      <c r="AV21" s="94" t="s">
        <v>535</v>
      </c>
      <c r="AW21" s="94" t="s">
        <v>535</v>
      </c>
      <c r="AX21" s="94" t="s">
        <v>535</v>
      </c>
      <c r="AY21" s="94" t="s">
        <v>535</v>
      </c>
      <c r="AZ21" s="94" t="s">
        <v>535</v>
      </c>
      <c r="BA21" s="94" t="s">
        <v>535</v>
      </c>
      <c r="BB21" s="94" t="s">
        <v>535</v>
      </c>
      <c r="BC21" s="94" t="s">
        <v>535</v>
      </c>
      <c r="BD21" s="94" t="s">
        <v>535</v>
      </c>
      <c r="BE21" s="94" t="s">
        <v>535</v>
      </c>
      <c r="BF21" s="94" t="s">
        <v>535</v>
      </c>
      <c r="BG21" s="94" t="s">
        <v>535</v>
      </c>
      <c r="BH21" s="94" t="s">
        <v>535</v>
      </c>
      <c r="BI21" s="94" t="s">
        <v>535</v>
      </c>
      <c r="BJ21" s="94" t="s">
        <v>535</v>
      </c>
      <c r="BK21" s="94" t="s">
        <v>535</v>
      </c>
      <c r="BL21" s="94" t="s">
        <v>535</v>
      </c>
      <c r="BM21" s="94" t="s">
        <v>6511</v>
      </c>
      <c r="BN21" s="94" t="s">
        <v>3145</v>
      </c>
      <c r="BO21" s="94" t="s">
        <v>3146</v>
      </c>
      <c r="BP21" s="94" t="s">
        <v>3147</v>
      </c>
      <c r="BQ21" s="94" t="s">
        <v>3148</v>
      </c>
      <c r="BR21" s="94" t="s">
        <v>556</v>
      </c>
      <c r="BS21" s="32">
        <v>4</v>
      </c>
      <c r="BT21" s="32">
        <v>0</v>
      </c>
      <c r="BU21" s="32">
        <v>0</v>
      </c>
      <c r="BV21" s="32">
        <v>1</v>
      </c>
      <c r="BW21" s="32">
        <v>0</v>
      </c>
      <c r="BX21" s="32">
        <v>0</v>
      </c>
      <c r="BY21" s="32">
        <v>1</v>
      </c>
      <c r="BZ21" s="32">
        <v>0</v>
      </c>
      <c r="CA21" s="32">
        <v>1</v>
      </c>
      <c r="CB21" s="32">
        <v>0</v>
      </c>
      <c r="CC21" s="32">
        <v>1</v>
      </c>
      <c r="CD21" s="32">
        <v>0</v>
      </c>
      <c r="CE21" s="32">
        <v>0</v>
      </c>
      <c r="CF21" s="32">
        <v>0</v>
      </c>
      <c r="CG21" s="32">
        <v>0</v>
      </c>
      <c r="CH21" s="32">
        <v>0.25</v>
      </c>
      <c r="CI21" s="32">
        <v>0</v>
      </c>
      <c r="CJ21" s="32">
        <v>0</v>
      </c>
      <c r="CK21" s="32">
        <v>0.25</v>
      </c>
      <c r="CL21" s="32">
        <v>0</v>
      </c>
      <c r="CM21" s="32">
        <v>0.25</v>
      </c>
      <c r="CN21" s="32">
        <v>0</v>
      </c>
      <c r="CO21" s="32">
        <v>0.25</v>
      </c>
      <c r="CP21" s="32">
        <v>0</v>
      </c>
      <c r="CQ21" s="32">
        <v>0</v>
      </c>
      <c r="CR21" s="32">
        <v>1</v>
      </c>
      <c r="CS21" s="32">
        <v>1</v>
      </c>
      <c r="CT21" s="32">
        <v>1</v>
      </c>
      <c r="CU21" s="32" t="s">
        <v>3280</v>
      </c>
      <c r="CV21" s="32" t="s">
        <v>3164</v>
      </c>
      <c r="CW21" s="32" t="s">
        <v>3286</v>
      </c>
      <c r="CX21" s="32">
        <v>0</v>
      </c>
      <c r="CY21" s="32">
        <v>0</v>
      </c>
      <c r="CZ21" s="32" t="s">
        <v>69</v>
      </c>
      <c r="DA21" s="32" t="s">
        <v>69</v>
      </c>
      <c r="DB21" s="32" t="s">
        <v>69</v>
      </c>
      <c r="DC21" s="32">
        <v>0</v>
      </c>
      <c r="DD21" s="32">
        <v>0</v>
      </c>
      <c r="DE21" s="32" t="s">
        <v>3281</v>
      </c>
      <c r="DF21" s="32" t="s">
        <v>69</v>
      </c>
      <c r="DG21" s="32" t="s">
        <v>3286</v>
      </c>
      <c r="DH21" s="32">
        <v>0</v>
      </c>
      <c r="DI21" s="32">
        <v>0</v>
      </c>
      <c r="DJ21" s="32" t="s">
        <v>69</v>
      </c>
      <c r="DK21" s="32" t="s">
        <v>69</v>
      </c>
      <c r="DL21" s="32" t="s">
        <v>69</v>
      </c>
      <c r="DM21" s="32">
        <v>0</v>
      </c>
      <c r="DN21" s="32">
        <v>0</v>
      </c>
      <c r="DO21" s="32" t="s">
        <v>69</v>
      </c>
      <c r="DP21" s="32" t="s">
        <v>69</v>
      </c>
      <c r="DQ21" s="32" t="s">
        <v>69</v>
      </c>
      <c r="DR21" s="32">
        <v>1</v>
      </c>
      <c r="DS21" s="32">
        <v>1</v>
      </c>
      <c r="DT21" s="32" t="s">
        <v>3280</v>
      </c>
      <c r="DU21" s="32" t="s">
        <v>3164</v>
      </c>
      <c r="DV21" s="32" t="s">
        <v>3286</v>
      </c>
      <c r="DW21" s="32">
        <v>0</v>
      </c>
      <c r="DX21" s="32">
        <v>0</v>
      </c>
      <c r="DY21" s="32" t="s">
        <v>3269</v>
      </c>
      <c r="DZ21" s="32" t="s">
        <v>3269</v>
      </c>
      <c r="EA21" s="32" t="s">
        <v>3269</v>
      </c>
      <c r="EB21" s="32">
        <v>1</v>
      </c>
      <c r="EC21" s="32">
        <v>1</v>
      </c>
      <c r="ED21" s="32" t="s">
        <v>3282</v>
      </c>
      <c r="EE21" s="32" t="s">
        <v>3193</v>
      </c>
      <c r="EF21" s="32" t="s">
        <v>3287</v>
      </c>
      <c r="EG21" s="32">
        <v>0</v>
      </c>
      <c r="EH21" s="32">
        <v>0</v>
      </c>
      <c r="EI21" s="32" t="s">
        <v>3283</v>
      </c>
      <c r="EJ21" s="32" t="s">
        <v>69</v>
      </c>
      <c r="EK21" s="32" t="s">
        <v>3288</v>
      </c>
      <c r="EL21" s="32">
        <v>1</v>
      </c>
      <c r="EM21" s="32">
        <v>0</v>
      </c>
      <c r="EN21" s="32" t="s">
        <v>3284</v>
      </c>
      <c r="EO21" s="32" t="s">
        <v>3193</v>
      </c>
      <c r="EP21" s="32" t="s">
        <v>3289</v>
      </c>
      <c r="EQ21" s="32">
        <v>0</v>
      </c>
      <c r="ER21" s="32">
        <v>0</v>
      </c>
      <c r="ES21" s="32" t="s">
        <v>3285</v>
      </c>
      <c r="ET21" s="32" t="s">
        <v>3285</v>
      </c>
      <c r="EU21" s="32" t="s">
        <v>3285</v>
      </c>
      <c r="EV21" s="32">
        <v>0</v>
      </c>
      <c r="EW21" s="32">
        <v>0</v>
      </c>
      <c r="EX21" s="32" t="s">
        <v>69</v>
      </c>
      <c r="EY21" s="32" t="s">
        <v>69</v>
      </c>
      <c r="EZ21" s="32" t="s">
        <v>69</v>
      </c>
      <c r="FA21" s="32">
        <v>4</v>
      </c>
      <c r="FB21" s="32">
        <v>0</v>
      </c>
      <c r="FC21" s="94" t="s">
        <v>53</v>
      </c>
      <c r="FD21" s="94" t="s">
        <v>62</v>
      </c>
      <c r="FE21" s="94" t="s">
        <v>62</v>
      </c>
      <c r="FF21" s="94" t="s">
        <v>63</v>
      </c>
      <c r="FG21" s="94" t="s">
        <v>56</v>
      </c>
      <c r="FH21" s="94" t="s">
        <v>57</v>
      </c>
      <c r="FI21" s="94" t="s">
        <v>69</v>
      </c>
      <c r="FJ21" s="94" t="s">
        <v>58</v>
      </c>
      <c r="FK21" s="94" t="s">
        <v>55</v>
      </c>
      <c r="FL21" s="94" t="s">
        <v>67</v>
      </c>
      <c r="FM21" s="94" t="s">
        <v>2192</v>
      </c>
      <c r="FN21" s="94" t="s">
        <v>107</v>
      </c>
      <c r="FO21" s="94" t="s">
        <v>69</v>
      </c>
      <c r="FP21" s="94" t="s">
        <v>62</v>
      </c>
      <c r="FQ21" s="94" t="e">
        <v>#N/A</v>
      </c>
      <c r="FR21" s="94" t="s">
        <v>55</v>
      </c>
      <c r="FS21" s="94" t="s">
        <v>56</v>
      </c>
      <c r="FT21" s="94" t="s">
        <v>57</v>
      </c>
      <c r="FU21" s="94" t="s">
        <v>69</v>
      </c>
      <c r="FV21" s="94" t="s">
        <v>58</v>
      </c>
      <c r="FW21" s="94" t="s">
        <v>55</v>
      </c>
      <c r="FX21" s="94" t="s">
        <v>59</v>
      </c>
      <c r="FY21" s="94" t="s">
        <v>2193</v>
      </c>
      <c r="FZ21" s="94" t="s">
        <v>107</v>
      </c>
      <c r="GA21" s="94" t="s">
        <v>53</v>
      </c>
      <c r="GB21" s="94" t="s">
        <v>62</v>
      </c>
      <c r="GC21" s="94" t="e">
        <v>#N/A</v>
      </c>
      <c r="GD21" s="94" t="s">
        <v>55</v>
      </c>
      <c r="GE21" s="94" t="s">
        <v>56</v>
      </c>
      <c r="GF21" s="94" t="s">
        <v>57</v>
      </c>
      <c r="GG21" s="94" t="s">
        <v>69</v>
      </c>
      <c r="GH21" s="94" t="s">
        <v>58</v>
      </c>
      <c r="GI21" s="94" t="s">
        <v>55</v>
      </c>
      <c r="GJ21" s="94" t="s">
        <v>59</v>
      </c>
      <c r="GK21" s="94" t="s">
        <v>2194</v>
      </c>
      <c r="GL21" s="94" t="s">
        <v>107</v>
      </c>
      <c r="GM21" s="94" t="s">
        <v>53</v>
      </c>
      <c r="GN21" s="94" t="s">
        <v>62</v>
      </c>
      <c r="GO21" s="94" t="e">
        <v>#N/A</v>
      </c>
      <c r="GP21" s="94" t="s">
        <v>55</v>
      </c>
      <c r="GQ21" s="94" t="s">
        <v>56</v>
      </c>
      <c r="GR21" s="94" t="s">
        <v>57</v>
      </c>
      <c r="GS21" s="94" t="s">
        <v>57</v>
      </c>
      <c r="GT21" s="94" t="s">
        <v>69</v>
      </c>
      <c r="GU21" s="94" t="s">
        <v>55</v>
      </c>
      <c r="GV21" s="94" t="s">
        <v>67</v>
      </c>
      <c r="GW21" s="94" t="s">
        <v>2195</v>
      </c>
      <c r="GX21" s="94" t="s">
        <v>2174</v>
      </c>
      <c r="GY21" s="32">
        <v>1</v>
      </c>
      <c r="GZ21" s="32">
        <v>0</v>
      </c>
      <c r="HA21" s="32">
        <v>0</v>
      </c>
      <c r="HB21" s="32">
        <v>0</v>
      </c>
      <c r="HC21" s="32">
        <v>0</v>
      </c>
      <c r="HD21" s="32">
        <v>1</v>
      </c>
      <c r="HE21" s="32">
        <v>0</v>
      </c>
      <c r="HF21" s="32">
        <v>1</v>
      </c>
      <c r="HG21" s="32">
        <v>0</v>
      </c>
      <c r="HH21" s="32">
        <v>4</v>
      </c>
      <c r="HI21" s="32">
        <v>0</v>
      </c>
      <c r="HJ21" s="32">
        <v>0</v>
      </c>
      <c r="HK21" s="50">
        <v>4</v>
      </c>
      <c r="HL21" s="68">
        <v>0.25</v>
      </c>
      <c r="HM21" s="68">
        <v>0</v>
      </c>
      <c r="HN21" s="68">
        <v>0</v>
      </c>
      <c r="HO21" s="68">
        <v>0</v>
      </c>
      <c r="HP21" s="68">
        <v>0</v>
      </c>
      <c r="HQ21" s="68">
        <v>0.25</v>
      </c>
      <c r="HR21" s="68">
        <v>0</v>
      </c>
      <c r="HS21" s="68">
        <v>0.25</v>
      </c>
      <c r="HT21" s="68">
        <v>0</v>
      </c>
      <c r="HU21" s="68">
        <v>0.25</v>
      </c>
      <c r="HV21" s="68">
        <v>0</v>
      </c>
      <c r="HW21" s="68">
        <v>0</v>
      </c>
      <c r="HX21" s="68">
        <v>1</v>
      </c>
      <c r="HY21" s="67" t="s">
        <v>6505</v>
      </c>
      <c r="HZ21" s="67" t="s">
        <v>6505</v>
      </c>
      <c r="IA21" s="67">
        <v>1</v>
      </c>
      <c r="IB21" s="67">
        <v>1</v>
      </c>
      <c r="IC21" s="67">
        <v>1</v>
      </c>
      <c r="ID21" s="67">
        <v>1</v>
      </c>
      <c r="IE21" s="67">
        <v>1</v>
      </c>
      <c r="IF21" s="67">
        <v>1</v>
      </c>
      <c r="IG21" s="67">
        <v>1</v>
      </c>
      <c r="IH21" s="67">
        <v>1</v>
      </c>
      <c r="II21" s="67">
        <v>1</v>
      </c>
      <c r="IJ21" s="67">
        <v>1</v>
      </c>
      <c r="IK21" s="69">
        <v>1</v>
      </c>
      <c r="IL21" s="69">
        <v>1</v>
      </c>
      <c r="IM21" s="67">
        <v>1</v>
      </c>
      <c r="IN21" s="67">
        <v>1</v>
      </c>
      <c r="IO21" s="94"/>
      <c r="IP21" s="32">
        <v>0.25</v>
      </c>
      <c r="IQ21" s="32">
        <v>0.5</v>
      </c>
      <c r="IR21" s="68">
        <v>0.75</v>
      </c>
      <c r="IS21" s="69">
        <v>1</v>
      </c>
      <c r="IT21" s="94"/>
      <c r="IU21" s="94"/>
      <c r="IV21" s="94"/>
      <c r="IW21" s="94"/>
      <c r="IX21" s="94"/>
      <c r="IY21" s="94"/>
      <c r="IZ21" s="94"/>
      <c r="JA21" s="94"/>
      <c r="JB21" s="94"/>
      <c r="JC21" s="94"/>
    </row>
    <row r="22" spans="1:263" ht="29.25" hidden="1" customHeight="1" x14ac:dyDescent="0.25">
      <c r="A22" s="46" t="s">
        <v>668</v>
      </c>
      <c r="B22" s="46" t="s">
        <v>2</v>
      </c>
      <c r="C22" s="46" t="s">
        <v>103</v>
      </c>
      <c r="D22" s="46" t="s">
        <v>104</v>
      </c>
      <c r="E22" s="46" t="s">
        <v>584</v>
      </c>
      <c r="F22" s="46" t="s">
        <v>585</v>
      </c>
      <c r="G22" s="46" t="s">
        <v>586</v>
      </c>
      <c r="H22" s="46" t="s">
        <v>611</v>
      </c>
      <c r="I22" s="46" t="s">
        <v>612</v>
      </c>
      <c r="J22" s="46" t="s">
        <v>613</v>
      </c>
      <c r="K22" s="46" t="s">
        <v>614</v>
      </c>
      <c r="L22" s="46" t="s">
        <v>615</v>
      </c>
      <c r="M22" s="46">
        <v>0</v>
      </c>
      <c r="N22" s="46"/>
      <c r="O22" s="46" t="s">
        <v>612</v>
      </c>
      <c r="P22" s="46"/>
      <c r="Q22" s="46" t="s">
        <v>3151</v>
      </c>
      <c r="R22" s="46" t="s">
        <v>3150</v>
      </c>
      <c r="S22" s="46" t="s">
        <v>556</v>
      </c>
      <c r="T22" s="46" t="s">
        <v>556</v>
      </c>
      <c r="U22" s="46" t="s">
        <v>557</v>
      </c>
      <c r="V22" s="46" t="s">
        <v>533</v>
      </c>
      <c r="W22" s="46" t="s">
        <v>604</v>
      </c>
      <c r="X22" s="46">
        <v>2018</v>
      </c>
      <c r="Y22" s="46">
        <v>0</v>
      </c>
      <c r="Z22" s="46">
        <v>0</v>
      </c>
      <c r="AA22" s="46">
        <v>0</v>
      </c>
      <c r="AB22" s="46">
        <v>0</v>
      </c>
      <c r="AC22" s="46">
        <v>12</v>
      </c>
      <c r="AD22" s="47">
        <v>12</v>
      </c>
      <c r="AE22" s="46">
        <v>0</v>
      </c>
      <c r="AF22" s="46">
        <v>0</v>
      </c>
      <c r="AG22" s="94" t="s">
        <v>535</v>
      </c>
      <c r="AH22" s="94" t="s">
        <v>535</v>
      </c>
      <c r="AI22" s="94" t="s">
        <v>535</v>
      </c>
      <c r="AJ22" s="94">
        <v>1</v>
      </c>
      <c r="AK22" s="94" t="s">
        <v>535</v>
      </c>
      <c r="AL22" s="94" t="s">
        <v>535</v>
      </c>
      <c r="AM22" s="94" t="s">
        <v>535</v>
      </c>
      <c r="AN22" s="94" t="s">
        <v>535</v>
      </c>
      <c r="AO22" s="94" t="s">
        <v>535</v>
      </c>
      <c r="AP22" s="94">
        <v>1</v>
      </c>
      <c r="AQ22" s="94" t="s">
        <v>535</v>
      </c>
      <c r="AR22" s="94" t="s">
        <v>535</v>
      </c>
      <c r="AS22" s="94" t="s">
        <v>535</v>
      </c>
      <c r="AT22" s="94" t="s">
        <v>535</v>
      </c>
      <c r="AU22" s="94" t="s">
        <v>535</v>
      </c>
      <c r="AV22" s="94" t="s">
        <v>535</v>
      </c>
      <c r="AW22" s="94" t="s">
        <v>535</v>
      </c>
      <c r="AX22" s="94" t="s">
        <v>535</v>
      </c>
      <c r="AY22" s="94" t="s">
        <v>535</v>
      </c>
      <c r="AZ22" s="94" t="s">
        <v>535</v>
      </c>
      <c r="BA22" s="94" t="s">
        <v>535</v>
      </c>
      <c r="BB22" s="94" t="s">
        <v>535</v>
      </c>
      <c r="BC22" s="94" t="s">
        <v>535</v>
      </c>
      <c r="BD22" s="94" t="s">
        <v>535</v>
      </c>
      <c r="BE22" s="94" t="s">
        <v>535</v>
      </c>
      <c r="BF22" s="94" t="s">
        <v>535</v>
      </c>
      <c r="BG22" s="94" t="s">
        <v>535</v>
      </c>
      <c r="BH22" s="94" t="s">
        <v>535</v>
      </c>
      <c r="BI22" s="94" t="s">
        <v>535</v>
      </c>
      <c r="BJ22" s="94" t="s">
        <v>535</v>
      </c>
      <c r="BK22" s="94" t="s">
        <v>535</v>
      </c>
      <c r="BL22" s="94" t="s">
        <v>535</v>
      </c>
      <c r="BM22" s="94" t="s">
        <v>6511</v>
      </c>
      <c r="BN22" s="94" t="s">
        <v>613</v>
      </c>
      <c r="BO22" s="94" t="s">
        <v>3149</v>
      </c>
      <c r="BP22" s="94" t="s">
        <v>3150</v>
      </c>
      <c r="BQ22" s="94" t="s">
        <v>3151</v>
      </c>
      <c r="BR22" s="94" t="s">
        <v>556</v>
      </c>
      <c r="BS22" s="32">
        <v>12</v>
      </c>
      <c r="BT22" s="32">
        <v>1</v>
      </c>
      <c r="BU22" s="32">
        <v>1</v>
      </c>
      <c r="BV22" s="32">
        <v>1</v>
      </c>
      <c r="BW22" s="32">
        <v>1</v>
      </c>
      <c r="BX22" s="32">
        <v>1</v>
      </c>
      <c r="BY22" s="32">
        <v>1</v>
      </c>
      <c r="BZ22" s="32">
        <v>1</v>
      </c>
      <c r="CA22" s="32">
        <v>1</v>
      </c>
      <c r="CB22" s="32">
        <v>1</v>
      </c>
      <c r="CC22" s="32">
        <v>1</v>
      </c>
      <c r="CD22" s="32">
        <v>1</v>
      </c>
      <c r="CE22" s="32">
        <v>1</v>
      </c>
      <c r="CF22" s="32">
        <v>1</v>
      </c>
      <c r="CG22" s="32">
        <v>1</v>
      </c>
      <c r="CH22" s="32">
        <v>1</v>
      </c>
      <c r="CI22" s="32">
        <v>1</v>
      </c>
      <c r="CJ22" s="32">
        <v>1</v>
      </c>
      <c r="CK22" s="32">
        <v>1</v>
      </c>
      <c r="CL22" s="32">
        <v>1</v>
      </c>
      <c r="CM22" s="32">
        <v>1</v>
      </c>
      <c r="CN22" s="32">
        <v>1</v>
      </c>
      <c r="CO22" s="32">
        <v>1</v>
      </c>
      <c r="CP22" s="32">
        <v>1</v>
      </c>
      <c r="CQ22" s="32">
        <v>1</v>
      </c>
      <c r="CR22" s="32">
        <v>12</v>
      </c>
      <c r="CS22" s="32">
        <v>1</v>
      </c>
      <c r="CT22" s="32">
        <v>1</v>
      </c>
      <c r="CU22" s="32" t="s">
        <v>3290</v>
      </c>
      <c r="CV22" s="32" t="s">
        <v>3164</v>
      </c>
      <c r="CW22" s="32" t="s">
        <v>3150</v>
      </c>
      <c r="CX22" s="32">
        <v>1</v>
      </c>
      <c r="CY22" s="32">
        <v>1</v>
      </c>
      <c r="CZ22" s="32" t="s">
        <v>3290</v>
      </c>
      <c r="DA22" s="32" t="s">
        <v>3164</v>
      </c>
      <c r="DB22" s="32" t="s">
        <v>3150</v>
      </c>
      <c r="DC22" s="32">
        <v>1</v>
      </c>
      <c r="DD22" s="32">
        <v>1</v>
      </c>
      <c r="DE22" s="32" t="s">
        <v>3290</v>
      </c>
      <c r="DF22" s="32" t="s">
        <v>3164</v>
      </c>
      <c r="DG22" s="32" t="s">
        <v>3150</v>
      </c>
      <c r="DH22" s="32">
        <v>1</v>
      </c>
      <c r="DI22" s="32">
        <v>1</v>
      </c>
      <c r="DJ22" s="32" t="s">
        <v>3291</v>
      </c>
      <c r="DK22" s="32" t="s">
        <v>3164</v>
      </c>
      <c r="DL22" s="32" t="s">
        <v>3300</v>
      </c>
      <c r="DM22" s="32">
        <v>1</v>
      </c>
      <c r="DN22" s="32">
        <v>1</v>
      </c>
      <c r="DO22" s="32" t="s">
        <v>3292</v>
      </c>
      <c r="DP22" s="32" t="s">
        <v>3169</v>
      </c>
      <c r="DQ22" s="32" t="s">
        <v>3300</v>
      </c>
      <c r="DR22" s="32">
        <v>1</v>
      </c>
      <c r="DS22" s="32">
        <v>1</v>
      </c>
      <c r="DT22" s="32" t="s">
        <v>3293</v>
      </c>
      <c r="DU22" s="32" t="s">
        <v>3169</v>
      </c>
      <c r="DV22" s="32" t="s">
        <v>3300</v>
      </c>
      <c r="DW22" s="32">
        <v>1</v>
      </c>
      <c r="DX22" s="32">
        <v>1</v>
      </c>
      <c r="DY22" s="32" t="s">
        <v>3294</v>
      </c>
      <c r="DZ22" s="32" t="s">
        <v>3169</v>
      </c>
      <c r="EA22" s="32" t="s">
        <v>3301</v>
      </c>
      <c r="EB22" s="32">
        <v>1</v>
      </c>
      <c r="EC22" s="32">
        <v>1</v>
      </c>
      <c r="ED22" s="32" t="s">
        <v>3295</v>
      </c>
      <c r="EE22" s="32" t="s">
        <v>3164</v>
      </c>
      <c r="EF22" s="32" t="s">
        <v>3302</v>
      </c>
      <c r="EG22" s="32">
        <v>1</v>
      </c>
      <c r="EH22" s="32">
        <v>1</v>
      </c>
      <c r="EI22" s="32" t="s">
        <v>3296</v>
      </c>
      <c r="EJ22" s="32" t="s">
        <v>3217</v>
      </c>
      <c r="EK22" s="32" t="s">
        <v>3303</v>
      </c>
      <c r="EL22" s="32">
        <v>1</v>
      </c>
      <c r="EM22" s="32">
        <v>1</v>
      </c>
      <c r="EN22" s="32" t="s">
        <v>3297</v>
      </c>
      <c r="EO22" s="32" t="s">
        <v>3193</v>
      </c>
      <c r="EP22" s="32" t="s">
        <v>3304</v>
      </c>
      <c r="EQ22" s="32">
        <v>1</v>
      </c>
      <c r="ER22" s="32">
        <v>1</v>
      </c>
      <c r="ES22" s="32" t="s">
        <v>3298</v>
      </c>
      <c r="ET22" s="32" t="s">
        <v>3171</v>
      </c>
      <c r="EU22" s="32" t="s">
        <v>3305</v>
      </c>
      <c r="EV22" s="32">
        <v>1</v>
      </c>
      <c r="EW22" s="32">
        <v>1</v>
      </c>
      <c r="EX22" s="32" t="s">
        <v>3299</v>
      </c>
      <c r="EY22" s="32" t="s">
        <v>3171</v>
      </c>
      <c r="EZ22" s="32" t="s">
        <v>3305</v>
      </c>
      <c r="FA22" s="32">
        <v>12</v>
      </c>
      <c r="FB22" s="32">
        <v>0</v>
      </c>
      <c r="FC22" s="94" t="s">
        <v>53</v>
      </c>
      <c r="FD22" s="94" t="s">
        <v>62</v>
      </c>
      <c r="FE22" s="94" t="s">
        <v>62</v>
      </c>
      <c r="FF22" s="94" t="s">
        <v>63</v>
      </c>
      <c r="FG22" s="94" t="s">
        <v>71</v>
      </c>
      <c r="FH22" s="94" t="s">
        <v>71</v>
      </c>
      <c r="FI22" s="94" t="s">
        <v>71</v>
      </c>
      <c r="FJ22" s="94" t="s">
        <v>71</v>
      </c>
      <c r="FK22" s="94" t="s">
        <v>55</v>
      </c>
      <c r="FL22" s="94" t="s">
        <v>67</v>
      </c>
      <c r="FM22" s="94" t="s">
        <v>2196</v>
      </c>
      <c r="FN22" s="94" t="s">
        <v>107</v>
      </c>
      <c r="FO22" s="94" t="s">
        <v>61</v>
      </c>
      <c r="FP22" s="94" t="s">
        <v>62</v>
      </c>
      <c r="FQ22" s="94" t="e">
        <v>#N/A</v>
      </c>
      <c r="FR22" s="94" t="s">
        <v>55</v>
      </c>
      <c r="FS22" s="94" t="s">
        <v>56</v>
      </c>
      <c r="FT22" s="94" t="s">
        <v>57</v>
      </c>
      <c r="FU22" s="94" t="s">
        <v>69</v>
      </c>
      <c r="FV22" s="94" t="s">
        <v>58</v>
      </c>
      <c r="FW22" s="94" t="s">
        <v>55</v>
      </c>
      <c r="FX22" s="94" t="s">
        <v>67</v>
      </c>
      <c r="FY22" s="94" t="s">
        <v>2197</v>
      </c>
      <c r="FZ22" s="94" t="s">
        <v>107</v>
      </c>
      <c r="GA22" s="94" t="s">
        <v>53</v>
      </c>
      <c r="GB22" s="94" t="s">
        <v>62</v>
      </c>
      <c r="GC22" s="94" t="e">
        <v>#N/A</v>
      </c>
      <c r="GD22" s="94" t="s">
        <v>55</v>
      </c>
      <c r="GE22" s="94" t="s">
        <v>56</v>
      </c>
      <c r="GF22" s="94" t="s">
        <v>57</v>
      </c>
      <c r="GG22" s="94" t="s">
        <v>69</v>
      </c>
      <c r="GH22" s="94" t="s">
        <v>58</v>
      </c>
      <c r="GI22" s="94" t="s">
        <v>55</v>
      </c>
      <c r="GJ22" s="94" t="s">
        <v>59</v>
      </c>
      <c r="GK22" s="94" t="s">
        <v>2198</v>
      </c>
      <c r="GL22" s="94" t="s">
        <v>107</v>
      </c>
      <c r="GM22" s="94" t="s">
        <v>53</v>
      </c>
      <c r="GN22" s="94" t="s">
        <v>62</v>
      </c>
      <c r="GO22" s="94" t="e">
        <v>#N/A</v>
      </c>
      <c r="GP22" s="94" t="s">
        <v>55</v>
      </c>
      <c r="GQ22" s="94" t="s">
        <v>56</v>
      </c>
      <c r="GR22" s="94" t="s">
        <v>57</v>
      </c>
      <c r="GS22" s="94" t="s">
        <v>57</v>
      </c>
      <c r="GT22" s="94" t="s">
        <v>69</v>
      </c>
      <c r="GU22" s="94" t="s">
        <v>55</v>
      </c>
      <c r="GV22" s="94" t="s">
        <v>67</v>
      </c>
      <c r="GW22" s="94" t="s">
        <v>2199</v>
      </c>
      <c r="GX22" s="94" t="s">
        <v>2174</v>
      </c>
      <c r="GY22" s="32">
        <v>1</v>
      </c>
      <c r="GZ22" s="32">
        <v>1</v>
      </c>
      <c r="HA22" s="32">
        <v>1</v>
      </c>
      <c r="HB22" s="32">
        <v>1</v>
      </c>
      <c r="HC22" s="32">
        <v>1</v>
      </c>
      <c r="HD22" s="32">
        <v>1</v>
      </c>
      <c r="HE22" s="32">
        <v>1</v>
      </c>
      <c r="HF22" s="32">
        <v>1</v>
      </c>
      <c r="HG22" s="32">
        <v>1</v>
      </c>
      <c r="HH22" s="32">
        <v>1</v>
      </c>
      <c r="HI22" s="32">
        <v>1</v>
      </c>
      <c r="HJ22" s="32">
        <v>1</v>
      </c>
      <c r="HK22" s="50">
        <v>12</v>
      </c>
      <c r="HL22" s="68">
        <v>8.3333333333333329E-2</v>
      </c>
      <c r="HM22" s="68">
        <v>8.3333333333333329E-2</v>
      </c>
      <c r="HN22" s="68">
        <v>8.3333333333333329E-2</v>
      </c>
      <c r="HO22" s="68">
        <v>8.3333333333333329E-2</v>
      </c>
      <c r="HP22" s="68">
        <v>8.3333333333333329E-2</v>
      </c>
      <c r="HQ22" s="68">
        <v>8.3333333333333329E-2</v>
      </c>
      <c r="HR22" s="68">
        <v>8.3333333333333329E-2</v>
      </c>
      <c r="HS22" s="68">
        <v>8.3333333333333329E-2</v>
      </c>
      <c r="HT22" s="68">
        <v>8.3333333333333329E-2</v>
      </c>
      <c r="HU22" s="68">
        <v>8.3333333333333329E-2</v>
      </c>
      <c r="HV22" s="68">
        <v>8.3333333333333329E-2</v>
      </c>
      <c r="HW22" s="68">
        <v>8.3333333333333329E-2</v>
      </c>
      <c r="HX22" s="68">
        <v>1</v>
      </c>
      <c r="HY22" s="67">
        <v>1</v>
      </c>
      <c r="HZ22" s="67">
        <v>1</v>
      </c>
      <c r="IA22" s="67">
        <v>1</v>
      </c>
      <c r="IB22" s="67">
        <v>1</v>
      </c>
      <c r="IC22" s="67">
        <v>1</v>
      </c>
      <c r="ID22" s="67">
        <v>1</v>
      </c>
      <c r="IE22" s="67">
        <v>1</v>
      </c>
      <c r="IF22" s="67">
        <v>1</v>
      </c>
      <c r="IG22" s="67">
        <v>1</v>
      </c>
      <c r="IH22" s="67">
        <v>1</v>
      </c>
      <c r="II22" s="67">
        <v>1</v>
      </c>
      <c r="IJ22" s="67">
        <v>1</v>
      </c>
      <c r="IK22" s="69">
        <v>1</v>
      </c>
      <c r="IL22" s="69">
        <v>1</v>
      </c>
      <c r="IM22" s="67">
        <v>1</v>
      </c>
      <c r="IN22" s="67">
        <v>1</v>
      </c>
      <c r="IO22" s="94"/>
      <c r="IP22" s="32">
        <v>0.25</v>
      </c>
      <c r="IQ22" s="32">
        <v>0.49999999999999994</v>
      </c>
      <c r="IR22" s="68">
        <v>0.75</v>
      </c>
      <c r="IS22" s="69">
        <v>1</v>
      </c>
      <c r="IT22" s="94"/>
      <c r="IU22" s="94"/>
      <c r="IV22" s="94"/>
      <c r="IW22" s="94"/>
      <c r="IX22" s="94"/>
      <c r="IY22" s="94"/>
      <c r="IZ22" s="94"/>
      <c r="JA22" s="94"/>
      <c r="JB22" s="94"/>
      <c r="JC22" s="94"/>
    </row>
    <row r="23" spans="1:263" ht="29.25" hidden="1" customHeight="1" x14ac:dyDescent="0.25">
      <c r="A23" s="46">
        <v>51</v>
      </c>
      <c r="B23" s="46" t="s">
        <v>3</v>
      </c>
      <c r="C23" s="46" t="s">
        <v>108</v>
      </c>
      <c r="D23" s="46" t="s">
        <v>109</v>
      </c>
      <c r="E23" s="46" t="s">
        <v>669</v>
      </c>
      <c r="F23" s="46" t="s">
        <v>670</v>
      </c>
      <c r="G23" s="46" t="s">
        <v>671</v>
      </c>
      <c r="H23" s="46" t="s">
        <v>672</v>
      </c>
      <c r="I23" s="46" t="s">
        <v>673</v>
      </c>
      <c r="J23" s="46" t="s">
        <v>674</v>
      </c>
      <c r="K23" s="46" t="s">
        <v>675</v>
      </c>
      <c r="L23" s="46" t="s">
        <v>676</v>
      </c>
      <c r="M23" s="46">
        <v>0</v>
      </c>
      <c r="N23" s="46"/>
      <c r="O23" s="46" t="s">
        <v>677</v>
      </c>
      <c r="P23" s="46" t="s">
        <v>678</v>
      </c>
      <c r="Q23" s="46" t="s">
        <v>3308</v>
      </c>
      <c r="R23" s="46" t="s">
        <v>3307</v>
      </c>
      <c r="S23" s="46" t="s">
        <v>531</v>
      </c>
      <c r="T23" s="46" t="s">
        <v>531</v>
      </c>
      <c r="U23" s="46" t="s">
        <v>557</v>
      </c>
      <c r="V23" s="46" t="s">
        <v>625</v>
      </c>
      <c r="W23" s="46" t="s">
        <v>534</v>
      </c>
      <c r="X23" s="46">
        <v>2016</v>
      </c>
      <c r="Y23" s="46">
        <v>0</v>
      </c>
      <c r="Z23" s="46">
        <v>2016</v>
      </c>
      <c r="AA23" s="46">
        <v>0</v>
      </c>
      <c r="AB23" s="46">
        <v>1</v>
      </c>
      <c r="AC23" s="48">
        <v>1</v>
      </c>
      <c r="AD23" s="47">
        <v>1</v>
      </c>
      <c r="AE23" s="46">
        <v>1</v>
      </c>
      <c r="AF23" s="46">
        <v>0</v>
      </c>
      <c r="AG23" s="94" t="s">
        <v>535</v>
      </c>
      <c r="AH23" s="94" t="s">
        <v>535</v>
      </c>
      <c r="AI23" s="94">
        <v>1</v>
      </c>
      <c r="AJ23" s="94">
        <v>1</v>
      </c>
      <c r="AK23" s="94" t="s">
        <v>535</v>
      </c>
      <c r="AL23" s="94" t="s">
        <v>535</v>
      </c>
      <c r="AM23" s="94" t="s">
        <v>535</v>
      </c>
      <c r="AN23" s="94">
        <v>1</v>
      </c>
      <c r="AO23" s="94" t="s">
        <v>679</v>
      </c>
      <c r="AP23" s="94" t="s">
        <v>535</v>
      </c>
      <c r="AQ23" s="94" t="s">
        <v>535</v>
      </c>
      <c r="AR23" s="94" t="s">
        <v>535</v>
      </c>
      <c r="AS23" s="94" t="s">
        <v>535</v>
      </c>
      <c r="AT23" s="94">
        <v>1</v>
      </c>
      <c r="AU23" s="94">
        <v>1</v>
      </c>
      <c r="AV23" s="94" t="s">
        <v>535</v>
      </c>
      <c r="AW23" s="94" t="s">
        <v>535</v>
      </c>
      <c r="AX23" s="94" t="s">
        <v>535</v>
      </c>
      <c r="AY23" s="94" t="s">
        <v>535</v>
      </c>
      <c r="AZ23" s="94" t="s">
        <v>535</v>
      </c>
      <c r="BA23" s="94" t="s">
        <v>535</v>
      </c>
      <c r="BB23" s="94" t="s">
        <v>535</v>
      </c>
      <c r="BC23" s="94" t="s">
        <v>535</v>
      </c>
      <c r="BD23" s="94">
        <v>1</v>
      </c>
      <c r="BE23" s="94" t="s">
        <v>535</v>
      </c>
      <c r="BF23" s="94">
        <v>1</v>
      </c>
      <c r="BG23" s="94" t="s">
        <v>535</v>
      </c>
      <c r="BH23" s="94" t="s">
        <v>535</v>
      </c>
      <c r="BI23" s="94" t="s">
        <v>535</v>
      </c>
      <c r="BJ23" s="94" t="s">
        <v>535</v>
      </c>
      <c r="BK23" s="94" t="s">
        <v>535</v>
      </c>
      <c r="BL23" s="94" t="s">
        <v>535</v>
      </c>
      <c r="BM23" s="94" t="s">
        <v>6519</v>
      </c>
      <c r="BN23" s="94" t="s">
        <v>674</v>
      </c>
      <c r="BO23" s="94" t="s">
        <v>3306</v>
      </c>
      <c r="BP23" s="94" t="s">
        <v>3307</v>
      </c>
      <c r="BQ23" s="94" t="s">
        <v>3308</v>
      </c>
      <c r="BR23" s="94" t="s">
        <v>556</v>
      </c>
      <c r="BS23" s="32">
        <v>1</v>
      </c>
      <c r="BT23" s="32">
        <v>0</v>
      </c>
      <c r="BU23" s="32">
        <v>0</v>
      </c>
      <c r="BV23" s="32">
        <v>0</v>
      </c>
      <c r="BW23" s="32">
        <v>0</v>
      </c>
      <c r="BX23" s="32">
        <v>0</v>
      </c>
      <c r="BY23" s="32">
        <v>0</v>
      </c>
      <c r="BZ23" s="32">
        <v>0</v>
      </c>
      <c r="CA23" s="32">
        <v>0</v>
      </c>
      <c r="CB23" s="32">
        <v>0</v>
      </c>
      <c r="CC23" s="32">
        <v>0</v>
      </c>
      <c r="CD23" s="32">
        <v>0</v>
      </c>
      <c r="CE23" s="32">
        <v>1</v>
      </c>
      <c r="CF23" s="32">
        <v>0</v>
      </c>
      <c r="CG23" s="32">
        <v>0</v>
      </c>
      <c r="CH23" s="32">
        <v>0</v>
      </c>
      <c r="CI23" s="32">
        <v>0</v>
      </c>
      <c r="CJ23" s="32">
        <v>0</v>
      </c>
      <c r="CK23" s="32">
        <v>0</v>
      </c>
      <c r="CL23" s="32">
        <v>0</v>
      </c>
      <c r="CM23" s="32">
        <v>0</v>
      </c>
      <c r="CN23" s="32">
        <v>0</v>
      </c>
      <c r="CO23" s="32">
        <v>0</v>
      </c>
      <c r="CP23" s="32">
        <v>0</v>
      </c>
      <c r="CQ23" s="32">
        <v>1</v>
      </c>
      <c r="CR23" s="32">
        <v>1</v>
      </c>
      <c r="CS23" s="32" t="s">
        <v>6504</v>
      </c>
      <c r="CT23" s="32" t="s">
        <v>6504</v>
      </c>
      <c r="CU23" s="32" t="s">
        <v>3323</v>
      </c>
      <c r="CV23" s="32" t="s">
        <v>6504</v>
      </c>
      <c r="CW23" s="32" t="s">
        <v>3335</v>
      </c>
      <c r="CX23" s="32" t="s">
        <v>6504</v>
      </c>
      <c r="CY23" s="32" t="s">
        <v>6504</v>
      </c>
      <c r="CZ23" s="32" t="s">
        <v>3324</v>
      </c>
      <c r="DA23" s="32" t="s">
        <v>6504</v>
      </c>
      <c r="DB23" s="32" t="s">
        <v>6504</v>
      </c>
      <c r="DC23" s="32" t="s">
        <v>6504</v>
      </c>
      <c r="DD23" s="32" t="s">
        <v>6504</v>
      </c>
      <c r="DE23" s="32" t="s">
        <v>3325</v>
      </c>
      <c r="DF23" s="32" t="s">
        <v>6504</v>
      </c>
      <c r="DG23" s="32" t="s">
        <v>6504</v>
      </c>
      <c r="DH23" s="32" t="s">
        <v>6504</v>
      </c>
      <c r="DI23" s="32" t="s">
        <v>6504</v>
      </c>
      <c r="DJ23" s="32" t="s">
        <v>3326</v>
      </c>
      <c r="DK23" s="32" t="s">
        <v>6504</v>
      </c>
      <c r="DL23" s="32" t="s">
        <v>3336</v>
      </c>
      <c r="DM23" s="32" t="s">
        <v>6504</v>
      </c>
      <c r="DN23" s="32" t="s">
        <v>6504</v>
      </c>
      <c r="DO23" s="32" t="s">
        <v>3327</v>
      </c>
      <c r="DP23" s="32" t="s">
        <v>1385</v>
      </c>
      <c r="DQ23" s="32" t="s">
        <v>3337</v>
      </c>
      <c r="DR23" s="32" t="s">
        <v>6504</v>
      </c>
      <c r="DS23" s="32" t="s">
        <v>6504</v>
      </c>
      <c r="DT23" s="32" t="s">
        <v>3328</v>
      </c>
      <c r="DU23" s="32" t="s">
        <v>1385</v>
      </c>
      <c r="DV23" s="32" t="s">
        <v>3338</v>
      </c>
      <c r="DW23" s="32" t="s">
        <v>6504</v>
      </c>
      <c r="DX23" s="32" t="s">
        <v>6504</v>
      </c>
      <c r="DY23" s="32" t="s">
        <v>3329</v>
      </c>
      <c r="DZ23" s="32" t="s">
        <v>1385</v>
      </c>
      <c r="EA23" s="32" t="s">
        <v>3339</v>
      </c>
      <c r="EB23" s="32" t="s">
        <v>6504</v>
      </c>
      <c r="EC23" s="32">
        <v>13</v>
      </c>
      <c r="ED23" s="32" t="s">
        <v>3330</v>
      </c>
      <c r="EE23" s="32" t="s">
        <v>1385</v>
      </c>
      <c r="EF23" s="32" t="s">
        <v>3340</v>
      </c>
      <c r="EG23" s="32" t="s">
        <v>6504</v>
      </c>
      <c r="EH23" s="32" t="s">
        <v>6504</v>
      </c>
      <c r="EI23" s="32" t="s">
        <v>3331</v>
      </c>
      <c r="EJ23" s="32" t="s">
        <v>3334</v>
      </c>
      <c r="EK23" s="32" t="s">
        <v>3341</v>
      </c>
      <c r="EL23" s="32" t="s">
        <v>6504</v>
      </c>
      <c r="EM23" s="32">
        <v>29</v>
      </c>
      <c r="EN23" s="32" t="s">
        <v>3332</v>
      </c>
      <c r="EO23" s="32" t="s">
        <v>3334</v>
      </c>
      <c r="EP23" s="32" t="s">
        <v>3342</v>
      </c>
      <c r="EQ23" s="32" t="s">
        <v>6504</v>
      </c>
      <c r="ER23" s="32">
        <v>60</v>
      </c>
      <c r="ES23" s="32" t="s">
        <v>6520</v>
      </c>
      <c r="ET23" s="32" t="s">
        <v>3334</v>
      </c>
      <c r="EU23" s="32" t="s">
        <v>3343</v>
      </c>
      <c r="EV23" s="32">
        <v>1</v>
      </c>
      <c r="EW23" s="32" t="s">
        <v>6504</v>
      </c>
      <c r="EX23" s="32" t="s">
        <v>3333</v>
      </c>
      <c r="EY23" s="32" t="s">
        <v>3334</v>
      </c>
      <c r="EZ23" s="32" t="s">
        <v>3344</v>
      </c>
      <c r="FA23" s="32">
        <v>1</v>
      </c>
      <c r="FB23" s="32">
        <v>0</v>
      </c>
      <c r="FC23" s="94" t="s">
        <v>53</v>
      </c>
      <c r="FD23" s="94" t="s">
        <v>79</v>
      </c>
      <c r="FE23" s="94" t="s">
        <v>79</v>
      </c>
      <c r="FF23" s="94" t="s">
        <v>69</v>
      </c>
      <c r="FG23" s="94" t="s">
        <v>69</v>
      </c>
      <c r="FH23" s="94" t="s">
        <v>69</v>
      </c>
      <c r="FI23" s="94" t="s">
        <v>69</v>
      </c>
      <c r="FJ23" s="94" t="s">
        <v>69</v>
      </c>
      <c r="FK23" s="94" t="s">
        <v>69</v>
      </c>
      <c r="FL23" s="94" t="s">
        <v>67</v>
      </c>
      <c r="FM23" s="94" t="s">
        <v>2200</v>
      </c>
      <c r="FN23" s="94" t="s">
        <v>112</v>
      </c>
      <c r="FO23" s="94" t="s">
        <v>53</v>
      </c>
      <c r="FP23" s="94" t="s">
        <v>79</v>
      </c>
      <c r="FQ23" s="94" t="e">
        <v>#N/A</v>
      </c>
      <c r="FR23" s="94" t="s">
        <v>69</v>
      </c>
      <c r="FS23" s="94" t="s">
        <v>69</v>
      </c>
      <c r="FT23" s="94" t="s">
        <v>69</v>
      </c>
      <c r="FU23" s="94" t="s">
        <v>69</v>
      </c>
      <c r="FV23" s="94" t="s">
        <v>69</v>
      </c>
      <c r="FW23" s="94" t="s">
        <v>69</v>
      </c>
      <c r="FX23" s="94" t="s">
        <v>59</v>
      </c>
      <c r="FY23" s="94" t="s">
        <v>2201</v>
      </c>
      <c r="FZ23" s="94" t="s">
        <v>2202</v>
      </c>
      <c r="GA23" s="94" t="s">
        <v>53</v>
      </c>
      <c r="GB23" s="94" t="s">
        <v>79</v>
      </c>
      <c r="GC23" s="94" t="e">
        <v>#N/A</v>
      </c>
      <c r="GD23" s="94" t="s">
        <v>69</v>
      </c>
      <c r="GE23" s="94" t="s">
        <v>69</v>
      </c>
      <c r="GF23" s="94" t="s">
        <v>71</v>
      </c>
      <c r="GG23" s="94" t="s">
        <v>69</v>
      </c>
      <c r="GH23" s="94" t="s">
        <v>69</v>
      </c>
      <c r="GI23" s="94" t="s">
        <v>69</v>
      </c>
      <c r="GJ23" s="94" t="s">
        <v>67</v>
      </c>
      <c r="GK23" s="94" t="s">
        <v>2203</v>
      </c>
      <c r="GL23" s="94" t="s">
        <v>2202</v>
      </c>
      <c r="GM23" s="94">
        <v>0</v>
      </c>
      <c r="GN23" s="94" t="s">
        <v>62</v>
      </c>
      <c r="GO23" s="94" t="e">
        <v>#N/A</v>
      </c>
      <c r="GP23" s="94" t="s">
        <v>55</v>
      </c>
      <c r="GQ23" s="94" t="s">
        <v>56</v>
      </c>
      <c r="GR23" s="94" t="s">
        <v>57</v>
      </c>
      <c r="GS23" s="94" t="s">
        <v>57</v>
      </c>
      <c r="GT23" s="94" t="s">
        <v>58</v>
      </c>
      <c r="GU23" s="94" t="s">
        <v>55</v>
      </c>
      <c r="GV23" s="94" t="s">
        <v>67</v>
      </c>
      <c r="GW23" s="94" t="s">
        <v>2204</v>
      </c>
      <c r="GX23" s="94" t="s">
        <v>2202</v>
      </c>
      <c r="GY23" s="32" t="s">
        <v>6504</v>
      </c>
      <c r="GZ23" s="32" t="s">
        <v>6504</v>
      </c>
      <c r="HA23" s="32" t="s">
        <v>6504</v>
      </c>
      <c r="HB23" s="32" t="s">
        <v>6504</v>
      </c>
      <c r="HC23" s="32" t="s">
        <v>6504</v>
      </c>
      <c r="HD23" s="32" t="s">
        <v>6504</v>
      </c>
      <c r="HE23" s="32" t="s">
        <v>6504</v>
      </c>
      <c r="HF23" s="32" t="s">
        <v>6504</v>
      </c>
      <c r="HG23" s="32" t="s">
        <v>6504</v>
      </c>
      <c r="HH23" s="32" t="s">
        <v>6504</v>
      </c>
      <c r="HI23" s="32" t="s">
        <v>6504</v>
      </c>
      <c r="HJ23" s="32">
        <v>1</v>
      </c>
      <c r="HK23" s="50">
        <v>1</v>
      </c>
      <c r="HL23" s="68">
        <v>0</v>
      </c>
      <c r="HM23" s="68">
        <v>0</v>
      </c>
      <c r="HN23" s="68">
        <v>0</v>
      </c>
      <c r="HO23" s="68">
        <v>0</v>
      </c>
      <c r="HP23" s="68">
        <v>0</v>
      </c>
      <c r="HQ23" s="68">
        <v>0</v>
      </c>
      <c r="HR23" s="68">
        <v>0</v>
      </c>
      <c r="HS23" s="68">
        <v>0</v>
      </c>
      <c r="HT23" s="68">
        <v>0</v>
      </c>
      <c r="HU23" s="68">
        <v>0</v>
      </c>
      <c r="HV23" s="68">
        <v>0</v>
      </c>
      <c r="HW23" s="68">
        <v>1</v>
      </c>
      <c r="HX23" s="68">
        <v>1</v>
      </c>
      <c r="HY23" s="67" t="s">
        <v>6505</v>
      </c>
      <c r="HZ23" s="67" t="s">
        <v>6505</v>
      </c>
      <c r="IA23" s="67" t="s">
        <v>6505</v>
      </c>
      <c r="IB23" s="67" t="s">
        <v>6505</v>
      </c>
      <c r="IC23" s="67" t="s">
        <v>6505</v>
      </c>
      <c r="ID23" s="67" t="s">
        <v>6505</v>
      </c>
      <c r="IE23" s="67" t="s">
        <v>6505</v>
      </c>
      <c r="IF23" s="67" t="s">
        <v>6505</v>
      </c>
      <c r="IG23" s="67" t="s">
        <v>6505</v>
      </c>
      <c r="IH23" s="67" t="s">
        <v>6505</v>
      </c>
      <c r="II23" s="67" t="s">
        <v>6505</v>
      </c>
      <c r="IJ23" s="67">
        <v>1</v>
      </c>
      <c r="IK23" s="69" t="s">
        <v>6505</v>
      </c>
      <c r="IL23" s="69" t="s">
        <v>6505</v>
      </c>
      <c r="IM23" s="67" t="s">
        <v>6505</v>
      </c>
      <c r="IN23" s="67">
        <v>1</v>
      </c>
      <c r="IO23" s="94"/>
      <c r="IP23" s="32">
        <v>0</v>
      </c>
      <c r="IQ23" s="32">
        <v>0</v>
      </c>
      <c r="IR23" s="68">
        <v>0</v>
      </c>
      <c r="IS23" s="69">
        <v>1</v>
      </c>
      <c r="IT23" s="94"/>
      <c r="IU23" s="94"/>
      <c r="IV23" s="94"/>
      <c r="IW23" s="94"/>
      <c r="IX23" s="94"/>
      <c r="IY23" s="94"/>
      <c r="IZ23" s="94"/>
      <c r="JA23" s="94"/>
      <c r="JB23" s="94"/>
      <c r="JC23" s="94"/>
    </row>
    <row r="24" spans="1:263" ht="29.25" hidden="1" customHeight="1" x14ac:dyDescent="0.25">
      <c r="A24" s="46">
        <v>57</v>
      </c>
      <c r="B24" s="46" t="s">
        <v>3</v>
      </c>
      <c r="C24" s="46" t="s">
        <v>108</v>
      </c>
      <c r="D24" s="46" t="s">
        <v>109</v>
      </c>
      <c r="E24" s="46" t="s">
        <v>669</v>
      </c>
      <c r="F24" s="46" t="s">
        <v>670</v>
      </c>
      <c r="G24" s="46" t="s">
        <v>680</v>
      </c>
      <c r="H24" s="46" t="s">
        <v>681</v>
      </c>
      <c r="I24" s="46" t="s">
        <v>682</v>
      </c>
      <c r="J24" s="46" t="s">
        <v>683</v>
      </c>
      <c r="K24" s="46" t="s">
        <v>684</v>
      </c>
      <c r="L24" s="46" t="s">
        <v>685</v>
      </c>
      <c r="M24" s="46" t="s">
        <v>686</v>
      </c>
      <c r="N24" s="46"/>
      <c r="O24" s="46" t="s">
        <v>687</v>
      </c>
      <c r="P24" s="46" t="s">
        <v>688</v>
      </c>
      <c r="Q24" s="46" t="s">
        <v>3310</v>
      </c>
      <c r="R24" s="46" t="s">
        <v>3309</v>
      </c>
      <c r="S24" s="46" t="s">
        <v>556</v>
      </c>
      <c r="T24" s="46" t="s">
        <v>556</v>
      </c>
      <c r="U24" s="46" t="s">
        <v>557</v>
      </c>
      <c r="V24" s="46" t="s">
        <v>625</v>
      </c>
      <c r="W24" s="46" t="s">
        <v>534</v>
      </c>
      <c r="X24" s="46">
        <v>2016</v>
      </c>
      <c r="Y24" s="46">
        <v>0</v>
      </c>
      <c r="Z24" s="46">
        <v>2016</v>
      </c>
      <c r="AA24" s="46">
        <v>0</v>
      </c>
      <c r="AB24" s="46">
        <v>1</v>
      </c>
      <c r="AC24" s="48">
        <v>20</v>
      </c>
      <c r="AD24" s="47">
        <v>21</v>
      </c>
      <c r="AE24" s="46">
        <v>1</v>
      </c>
      <c r="AF24" s="46">
        <v>0</v>
      </c>
      <c r="AG24" s="94" t="s">
        <v>535</v>
      </c>
      <c r="AH24" s="94" t="s">
        <v>535</v>
      </c>
      <c r="AI24" s="94">
        <v>1</v>
      </c>
      <c r="AJ24" s="94">
        <v>1</v>
      </c>
      <c r="AK24" s="94" t="s">
        <v>535</v>
      </c>
      <c r="AL24" s="94" t="s">
        <v>535</v>
      </c>
      <c r="AM24" s="94" t="s">
        <v>535</v>
      </c>
      <c r="AN24" s="94">
        <v>1</v>
      </c>
      <c r="AO24" s="94" t="s">
        <v>679</v>
      </c>
      <c r="AP24" s="94">
        <v>1</v>
      </c>
      <c r="AQ24" s="94" t="s">
        <v>535</v>
      </c>
      <c r="AR24" s="94" t="s">
        <v>535</v>
      </c>
      <c r="AS24" s="94" t="s">
        <v>535</v>
      </c>
      <c r="AT24" s="94" t="s">
        <v>535</v>
      </c>
      <c r="AU24" s="94" t="s">
        <v>535</v>
      </c>
      <c r="AV24" s="94" t="s">
        <v>535</v>
      </c>
      <c r="AW24" s="94" t="s">
        <v>535</v>
      </c>
      <c r="AX24" s="94" t="s">
        <v>535</v>
      </c>
      <c r="AY24" s="94" t="s">
        <v>535</v>
      </c>
      <c r="AZ24" s="94" t="s">
        <v>535</v>
      </c>
      <c r="BA24" s="94" t="s">
        <v>535</v>
      </c>
      <c r="BB24" s="94" t="s">
        <v>535</v>
      </c>
      <c r="BC24" s="94" t="s">
        <v>535</v>
      </c>
      <c r="BD24" s="94" t="s">
        <v>535</v>
      </c>
      <c r="BE24" s="94" t="s">
        <v>535</v>
      </c>
      <c r="BF24" s="94" t="s">
        <v>535</v>
      </c>
      <c r="BG24" s="94" t="s">
        <v>535</v>
      </c>
      <c r="BH24" s="94" t="s">
        <v>535</v>
      </c>
      <c r="BI24" s="94" t="s">
        <v>535</v>
      </c>
      <c r="BJ24" s="94" t="s">
        <v>535</v>
      </c>
      <c r="BK24" s="94" t="s">
        <v>535</v>
      </c>
      <c r="BL24" s="94" t="s">
        <v>535</v>
      </c>
      <c r="BM24" s="94" t="s">
        <v>6521</v>
      </c>
      <c r="BN24" s="94" t="s">
        <v>683</v>
      </c>
      <c r="BO24" s="94" t="s">
        <v>688</v>
      </c>
      <c r="BP24" s="94" t="s">
        <v>3309</v>
      </c>
      <c r="BQ24" s="94" t="s">
        <v>3310</v>
      </c>
      <c r="BR24" s="94" t="s">
        <v>556</v>
      </c>
      <c r="BS24" s="32">
        <v>21</v>
      </c>
      <c r="BT24" s="32">
        <v>1</v>
      </c>
      <c r="BU24" s="32">
        <v>2</v>
      </c>
      <c r="BV24" s="32">
        <v>3</v>
      </c>
      <c r="BW24" s="32">
        <v>2</v>
      </c>
      <c r="BX24" s="32">
        <v>2</v>
      </c>
      <c r="BY24" s="32">
        <v>1</v>
      </c>
      <c r="BZ24" s="32">
        <v>2</v>
      </c>
      <c r="CA24" s="32">
        <v>2</v>
      </c>
      <c r="CB24" s="32">
        <v>2</v>
      </c>
      <c r="CC24" s="32">
        <v>1</v>
      </c>
      <c r="CD24" s="32">
        <v>2</v>
      </c>
      <c r="CE24" s="32">
        <v>1</v>
      </c>
      <c r="CF24" s="32">
        <v>1</v>
      </c>
      <c r="CG24" s="32">
        <v>2</v>
      </c>
      <c r="CH24" s="32">
        <v>3</v>
      </c>
      <c r="CI24" s="32">
        <v>2</v>
      </c>
      <c r="CJ24" s="32">
        <v>2</v>
      </c>
      <c r="CK24" s="32">
        <v>1</v>
      </c>
      <c r="CL24" s="32">
        <v>2</v>
      </c>
      <c r="CM24" s="32">
        <v>2</v>
      </c>
      <c r="CN24" s="32">
        <v>2</v>
      </c>
      <c r="CO24" s="32">
        <v>1</v>
      </c>
      <c r="CP24" s="32">
        <v>2</v>
      </c>
      <c r="CQ24" s="32">
        <v>1</v>
      </c>
      <c r="CR24" s="32">
        <v>21</v>
      </c>
      <c r="CS24" s="32">
        <v>1</v>
      </c>
      <c r="CT24" s="32">
        <v>1</v>
      </c>
      <c r="CU24" s="32" t="s">
        <v>3345</v>
      </c>
      <c r="CV24" s="32" t="s">
        <v>6504</v>
      </c>
      <c r="CW24" s="32" t="s">
        <v>3355</v>
      </c>
      <c r="CX24" s="32">
        <v>2</v>
      </c>
      <c r="CY24" s="32">
        <v>2</v>
      </c>
      <c r="CZ24" s="32" t="s">
        <v>3346</v>
      </c>
      <c r="DA24" s="32" t="s">
        <v>6504</v>
      </c>
      <c r="DB24" s="32" t="s">
        <v>3356</v>
      </c>
      <c r="DC24" s="32">
        <v>3</v>
      </c>
      <c r="DD24" s="32">
        <v>3</v>
      </c>
      <c r="DE24" s="32" t="s">
        <v>3347</v>
      </c>
      <c r="DF24" s="32" t="s">
        <v>6504</v>
      </c>
      <c r="DG24" s="32" t="s">
        <v>3357</v>
      </c>
      <c r="DH24" s="32">
        <v>2</v>
      </c>
      <c r="DI24" s="32">
        <v>2</v>
      </c>
      <c r="DJ24" s="32" t="s">
        <v>3348</v>
      </c>
      <c r="DK24" s="32" t="s">
        <v>6504</v>
      </c>
      <c r="DL24" s="32" t="s">
        <v>3358</v>
      </c>
      <c r="DM24" s="32">
        <v>2</v>
      </c>
      <c r="DN24" s="32">
        <v>2</v>
      </c>
      <c r="DO24" s="32" t="s">
        <v>3349</v>
      </c>
      <c r="DP24" s="32" t="s">
        <v>1385</v>
      </c>
      <c r="DQ24" s="32" t="s">
        <v>3359</v>
      </c>
      <c r="DR24" s="32">
        <v>1</v>
      </c>
      <c r="DS24" s="32">
        <v>1</v>
      </c>
      <c r="DT24" s="32" t="s">
        <v>3350</v>
      </c>
      <c r="DU24" s="32" t="s">
        <v>1385</v>
      </c>
      <c r="DV24" s="32" t="s">
        <v>6522</v>
      </c>
      <c r="DW24" s="32">
        <v>2</v>
      </c>
      <c r="DX24" s="32">
        <v>2</v>
      </c>
      <c r="DY24" s="32" t="s">
        <v>6523</v>
      </c>
      <c r="DZ24" s="32" t="s">
        <v>1385</v>
      </c>
      <c r="EA24" s="32" t="s">
        <v>6524</v>
      </c>
      <c r="EB24" s="32">
        <v>2</v>
      </c>
      <c r="EC24" s="32">
        <v>2</v>
      </c>
      <c r="ED24" s="32" t="s">
        <v>3351</v>
      </c>
      <c r="EE24" s="32" t="s">
        <v>1385</v>
      </c>
      <c r="EF24" s="32" t="s">
        <v>3360</v>
      </c>
      <c r="EG24" s="32">
        <v>2</v>
      </c>
      <c r="EH24" s="32">
        <v>2</v>
      </c>
      <c r="EI24" s="32" t="s">
        <v>6525</v>
      </c>
      <c r="EJ24" s="32" t="s">
        <v>3334</v>
      </c>
      <c r="EK24" s="32" t="s">
        <v>3361</v>
      </c>
      <c r="EL24" s="32">
        <v>1</v>
      </c>
      <c r="EM24" s="32">
        <v>1</v>
      </c>
      <c r="EN24" s="32" t="s">
        <v>6526</v>
      </c>
      <c r="EO24" s="32" t="s">
        <v>3353</v>
      </c>
      <c r="EP24" s="32" t="s">
        <v>3362</v>
      </c>
      <c r="EQ24" s="32">
        <v>4</v>
      </c>
      <c r="ER24" s="32">
        <v>2</v>
      </c>
      <c r="ES24" s="32" t="s">
        <v>6527</v>
      </c>
      <c r="ET24" s="32" t="s">
        <v>3354</v>
      </c>
      <c r="EU24" s="32" t="s">
        <v>3363</v>
      </c>
      <c r="EV24" s="32">
        <v>0</v>
      </c>
      <c r="EW24" s="32" t="s">
        <v>6504</v>
      </c>
      <c r="EX24" s="32" t="s">
        <v>3352</v>
      </c>
      <c r="EY24" s="32" t="s">
        <v>1385</v>
      </c>
      <c r="EZ24" s="32" t="s">
        <v>1385</v>
      </c>
      <c r="FA24" s="32">
        <v>22</v>
      </c>
      <c r="FB24" s="32">
        <v>0</v>
      </c>
      <c r="FC24" s="94" t="s">
        <v>53</v>
      </c>
      <c r="FD24" s="94" t="s">
        <v>62</v>
      </c>
      <c r="FE24" s="94" t="s">
        <v>62</v>
      </c>
      <c r="FF24" s="94" t="s">
        <v>63</v>
      </c>
      <c r="FG24" s="94" t="s">
        <v>56</v>
      </c>
      <c r="FH24" s="94" t="s">
        <v>57</v>
      </c>
      <c r="FI24" s="94" t="s">
        <v>57</v>
      </c>
      <c r="FJ24" s="94" t="s">
        <v>66</v>
      </c>
      <c r="FK24" s="94" t="s">
        <v>71</v>
      </c>
      <c r="FL24" s="94" t="s">
        <v>67</v>
      </c>
      <c r="FM24" s="94" t="s">
        <v>2205</v>
      </c>
      <c r="FN24" s="94" t="s">
        <v>112</v>
      </c>
      <c r="FO24" s="94" t="s">
        <v>53</v>
      </c>
      <c r="FP24" s="94" t="s">
        <v>62</v>
      </c>
      <c r="FQ24" s="94" t="e">
        <v>#N/A</v>
      </c>
      <c r="FR24" s="94" t="s">
        <v>63</v>
      </c>
      <c r="FS24" s="94" t="s">
        <v>56</v>
      </c>
      <c r="FT24" s="94" t="s">
        <v>65</v>
      </c>
      <c r="FU24" s="94" t="s">
        <v>57</v>
      </c>
      <c r="FV24" s="94" t="s">
        <v>58</v>
      </c>
      <c r="FW24" s="94" t="s">
        <v>63</v>
      </c>
      <c r="FX24" s="94" t="s">
        <v>59</v>
      </c>
      <c r="FY24" s="94" t="s">
        <v>2206</v>
      </c>
      <c r="FZ24" s="94" t="s">
        <v>2202</v>
      </c>
      <c r="GA24" s="94" t="s">
        <v>53</v>
      </c>
      <c r="GB24" s="94" t="s">
        <v>62</v>
      </c>
      <c r="GC24" s="94" t="e">
        <v>#N/A</v>
      </c>
      <c r="GD24" s="94" t="s">
        <v>55</v>
      </c>
      <c r="GE24" s="94" t="s">
        <v>56</v>
      </c>
      <c r="GF24" s="94" t="s">
        <v>57</v>
      </c>
      <c r="GG24" s="94" t="s">
        <v>57</v>
      </c>
      <c r="GH24" s="94" t="s">
        <v>58</v>
      </c>
      <c r="GI24" s="94" t="s">
        <v>55</v>
      </c>
      <c r="GJ24" s="94" t="s">
        <v>67</v>
      </c>
      <c r="GK24" s="94" t="s">
        <v>2207</v>
      </c>
      <c r="GL24" s="94" t="s">
        <v>2202</v>
      </c>
      <c r="GM24" s="94">
        <v>0</v>
      </c>
      <c r="GN24" s="94" t="s">
        <v>6510</v>
      </c>
      <c r="GO24" s="94" t="e">
        <v>#N/A</v>
      </c>
      <c r="GP24" s="94" t="s">
        <v>55</v>
      </c>
      <c r="GQ24" s="94" t="s">
        <v>56</v>
      </c>
      <c r="GR24" s="94" t="s">
        <v>57</v>
      </c>
      <c r="GS24" s="94" t="s">
        <v>57</v>
      </c>
      <c r="GT24" s="94" t="s">
        <v>58</v>
      </c>
      <c r="GU24" s="94" t="s">
        <v>55</v>
      </c>
      <c r="GV24" s="94" t="s">
        <v>67</v>
      </c>
      <c r="GW24" s="94" t="s">
        <v>2204</v>
      </c>
      <c r="GX24" s="94" t="s">
        <v>2202</v>
      </c>
      <c r="GY24" s="32">
        <v>1</v>
      </c>
      <c r="GZ24" s="32">
        <v>1</v>
      </c>
      <c r="HA24" s="32">
        <v>1</v>
      </c>
      <c r="HB24" s="32">
        <v>1</v>
      </c>
      <c r="HC24" s="32">
        <v>1</v>
      </c>
      <c r="HD24" s="32">
        <v>1</v>
      </c>
      <c r="HE24" s="32">
        <v>1</v>
      </c>
      <c r="HF24" s="32">
        <v>1</v>
      </c>
      <c r="HG24" s="32">
        <v>1</v>
      </c>
      <c r="HH24" s="32">
        <v>1</v>
      </c>
      <c r="HI24" s="32">
        <v>2</v>
      </c>
      <c r="HJ24" s="32">
        <v>0</v>
      </c>
      <c r="HK24" s="50">
        <v>22</v>
      </c>
      <c r="HL24" s="68">
        <v>4.7619047619047616E-2</v>
      </c>
      <c r="HM24" s="68">
        <v>9.5238095238095233E-2</v>
      </c>
      <c r="HN24" s="68">
        <v>0.14285714285714285</v>
      </c>
      <c r="HO24" s="68">
        <v>9.5238095238095233E-2</v>
      </c>
      <c r="HP24" s="68">
        <v>9.5238095238095233E-2</v>
      </c>
      <c r="HQ24" s="68">
        <v>4.7619047619047616E-2</v>
      </c>
      <c r="HR24" s="68">
        <v>9.5238095238095233E-2</v>
      </c>
      <c r="HS24" s="68">
        <v>9.5238095238095233E-2</v>
      </c>
      <c r="HT24" s="68">
        <v>9.5238095238095233E-2</v>
      </c>
      <c r="HU24" s="68">
        <v>4.7619047619047616E-2</v>
      </c>
      <c r="HV24" s="68">
        <v>0.19047619047619047</v>
      </c>
      <c r="HW24" s="68">
        <v>0</v>
      </c>
      <c r="HX24" s="68">
        <v>1.0476190476190474</v>
      </c>
      <c r="HY24" s="67">
        <v>1</v>
      </c>
      <c r="HZ24" s="67">
        <v>1</v>
      </c>
      <c r="IA24" s="67">
        <v>1</v>
      </c>
      <c r="IB24" s="67">
        <v>1</v>
      </c>
      <c r="IC24" s="67">
        <v>1</v>
      </c>
      <c r="ID24" s="67">
        <v>0.99999999999999978</v>
      </c>
      <c r="IE24" s="67">
        <v>0.99999999999999978</v>
      </c>
      <c r="IF24" s="67">
        <v>0.99999999999999978</v>
      </c>
      <c r="IG24" s="67">
        <v>1</v>
      </c>
      <c r="IH24" s="67">
        <v>0.99999999999999978</v>
      </c>
      <c r="II24" s="67">
        <v>1.0999999999999999</v>
      </c>
      <c r="IJ24" s="67">
        <v>1.0476190476190474</v>
      </c>
      <c r="IK24" s="69">
        <v>1</v>
      </c>
      <c r="IL24" s="69">
        <v>0.99999999999999978</v>
      </c>
      <c r="IM24" s="67">
        <v>1</v>
      </c>
      <c r="IN24" s="67">
        <v>1.0476190476190474</v>
      </c>
      <c r="IO24" s="94"/>
      <c r="IP24" s="32">
        <v>0.2857142857142857</v>
      </c>
      <c r="IQ24" s="32">
        <v>0.52380952380952372</v>
      </c>
      <c r="IR24" s="68">
        <v>0.80952380952380942</v>
      </c>
      <c r="IS24" s="69">
        <v>1.0476190476190474</v>
      </c>
      <c r="IT24" s="94"/>
      <c r="IU24" s="94"/>
      <c r="IV24" s="94"/>
      <c r="IW24" s="94"/>
      <c r="IX24" s="94"/>
      <c r="IY24" s="94"/>
      <c r="IZ24" s="94"/>
      <c r="JA24" s="94"/>
      <c r="JB24" s="94"/>
      <c r="JC24" s="94"/>
    </row>
    <row r="25" spans="1:263" ht="29.25" hidden="1" customHeight="1" x14ac:dyDescent="0.25">
      <c r="A25" s="46">
        <v>59</v>
      </c>
      <c r="B25" s="46" t="s">
        <v>3</v>
      </c>
      <c r="C25" s="46" t="s">
        <v>108</v>
      </c>
      <c r="D25" s="46" t="s">
        <v>109</v>
      </c>
      <c r="E25" s="46" t="s">
        <v>669</v>
      </c>
      <c r="F25" s="46" t="s">
        <v>670</v>
      </c>
      <c r="G25" s="46" t="s">
        <v>689</v>
      </c>
      <c r="H25" s="46" t="s">
        <v>690</v>
      </c>
      <c r="I25" s="46" t="s">
        <v>691</v>
      </c>
      <c r="J25" s="46" t="s">
        <v>692</v>
      </c>
      <c r="K25" s="46" t="s">
        <v>693</v>
      </c>
      <c r="L25" s="46" t="s">
        <v>694</v>
      </c>
      <c r="M25" s="46">
        <v>0</v>
      </c>
      <c r="N25" s="46"/>
      <c r="O25" s="46" t="s">
        <v>695</v>
      </c>
      <c r="P25" s="46" t="s">
        <v>696</v>
      </c>
      <c r="Q25" s="46" t="s">
        <v>3312</v>
      </c>
      <c r="R25" s="46" t="s">
        <v>3311</v>
      </c>
      <c r="S25" s="46" t="s">
        <v>556</v>
      </c>
      <c r="T25" s="46" t="s">
        <v>556</v>
      </c>
      <c r="U25" s="46" t="s">
        <v>557</v>
      </c>
      <c r="V25" s="46" t="s">
        <v>625</v>
      </c>
      <c r="W25" s="46" t="s">
        <v>534</v>
      </c>
      <c r="X25" s="46">
        <v>2016</v>
      </c>
      <c r="Y25" s="46">
        <v>0</v>
      </c>
      <c r="Z25" s="46">
        <v>2016</v>
      </c>
      <c r="AA25" s="46">
        <v>0</v>
      </c>
      <c r="AB25" s="46">
        <v>1</v>
      </c>
      <c r="AC25" s="48">
        <v>1</v>
      </c>
      <c r="AD25" s="47">
        <v>1</v>
      </c>
      <c r="AE25" s="46">
        <v>0</v>
      </c>
      <c r="AF25" s="46">
        <v>0</v>
      </c>
      <c r="AG25" s="94" t="s">
        <v>535</v>
      </c>
      <c r="AH25" s="94" t="s">
        <v>535</v>
      </c>
      <c r="AI25" s="94">
        <v>1</v>
      </c>
      <c r="AJ25" s="94">
        <v>1</v>
      </c>
      <c r="AK25" s="94" t="s">
        <v>535</v>
      </c>
      <c r="AL25" s="94" t="s">
        <v>535</v>
      </c>
      <c r="AM25" s="94" t="s">
        <v>535</v>
      </c>
      <c r="AN25" s="94">
        <v>1</v>
      </c>
      <c r="AO25" s="94" t="s">
        <v>679</v>
      </c>
      <c r="AP25" s="94">
        <v>1</v>
      </c>
      <c r="AQ25" s="94" t="s">
        <v>535</v>
      </c>
      <c r="AR25" s="94" t="s">
        <v>535</v>
      </c>
      <c r="AS25" s="94" t="s">
        <v>535</v>
      </c>
      <c r="AT25" s="94" t="s">
        <v>535</v>
      </c>
      <c r="AU25" s="94" t="s">
        <v>535</v>
      </c>
      <c r="AV25" s="94" t="s">
        <v>535</v>
      </c>
      <c r="AW25" s="94" t="s">
        <v>535</v>
      </c>
      <c r="AX25" s="94" t="s">
        <v>535</v>
      </c>
      <c r="AY25" s="94" t="s">
        <v>535</v>
      </c>
      <c r="AZ25" s="94" t="s">
        <v>535</v>
      </c>
      <c r="BA25" s="94" t="s">
        <v>535</v>
      </c>
      <c r="BB25" s="94" t="s">
        <v>535</v>
      </c>
      <c r="BC25" s="94" t="s">
        <v>535</v>
      </c>
      <c r="BD25" s="94" t="s">
        <v>535</v>
      </c>
      <c r="BE25" s="94" t="s">
        <v>535</v>
      </c>
      <c r="BF25" s="94" t="s">
        <v>535</v>
      </c>
      <c r="BG25" s="94" t="s">
        <v>535</v>
      </c>
      <c r="BH25" s="94" t="s">
        <v>535</v>
      </c>
      <c r="BI25" s="94" t="s">
        <v>535</v>
      </c>
      <c r="BJ25" s="94" t="s">
        <v>535</v>
      </c>
      <c r="BK25" s="94" t="s">
        <v>535</v>
      </c>
      <c r="BL25" s="94" t="s">
        <v>535</v>
      </c>
      <c r="BM25" s="94" t="s">
        <v>6521</v>
      </c>
      <c r="BN25" s="94" t="s">
        <v>692</v>
      </c>
      <c r="BO25" s="94" t="s">
        <v>696</v>
      </c>
      <c r="BP25" s="94" t="s">
        <v>3311</v>
      </c>
      <c r="BQ25" s="94" t="s">
        <v>3312</v>
      </c>
      <c r="BR25" s="94" t="s">
        <v>556</v>
      </c>
      <c r="BS25" s="32">
        <v>1</v>
      </c>
      <c r="BT25" s="32">
        <v>0</v>
      </c>
      <c r="BU25" s="32">
        <v>0</v>
      </c>
      <c r="BV25" s="32">
        <v>0</v>
      </c>
      <c r="BW25" s="32">
        <v>0</v>
      </c>
      <c r="BX25" s="32">
        <v>0</v>
      </c>
      <c r="BY25" s="32">
        <v>0</v>
      </c>
      <c r="BZ25" s="32">
        <v>0</v>
      </c>
      <c r="CA25" s="32">
        <v>0</v>
      </c>
      <c r="CB25" s="32">
        <v>0</v>
      </c>
      <c r="CC25" s="32">
        <v>0</v>
      </c>
      <c r="CD25" s="32">
        <v>0</v>
      </c>
      <c r="CE25" s="32">
        <v>1</v>
      </c>
      <c r="CF25" s="32">
        <v>0</v>
      </c>
      <c r="CG25" s="32">
        <v>0</v>
      </c>
      <c r="CH25" s="32">
        <v>0</v>
      </c>
      <c r="CI25" s="32">
        <v>0</v>
      </c>
      <c r="CJ25" s="32">
        <v>0</v>
      </c>
      <c r="CK25" s="32">
        <v>0</v>
      </c>
      <c r="CL25" s="32">
        <v>0</v>
      </c>
      <c r="CM25" s="32">
        <v>0</v>
      </c>
      <c r="CN25" s="32">
        <v>0</v>
      </c>
      <c r="CO25" s="32">
        <v>0</v>
      </c>
      <c r="CP25" s="32">
        <v>0</v>
      </c>
      <c r="CQ25" s="32">
        <v>1</v>
      </c>
      <c r="CR25" s="32">
        <v>1</v>
      </c>
      <c r="CS25" s="32" t="s">
        <v>6504</v>
      </c>
      <c r="CT25" s="32" t="s">
        <v>6504</v>
      </c>
      <c r="CU25" s="32" t="s">
        <v>6504</v>
      </c>
      <c r="CV25" s="32" t="s">
        <v>6504</v>
      </c>
      <c r="CW25" s="32" t="s">
        <v>6504</v>
      </c>
      <c r="CX25" s="32" t="s">
        <v>6504</v>
      </c>
      <c r="CY25" s="32" t="s">
        <v>6504</v>
      </c>
      <c r="CZ25" s="32" t="s">
        <v>6504</v>
      </c>
      <c r="DA25" s="32" t="s">
        <v>6504</v>
      </c>
      <c r="DB25" s="32" t="s">
        <v>6504</v>
      </c>
      <c r="DC25" s="32" t="s">
        <v>6504</v>
      </c>
      <c r="DD25" s="32" t="s">
        <v>6504</v>
      </c>
      <c r="DE25" s="32" t="s">
        <v>3364</v>
      </c>
      <c r="DF25" s="32" t="s">
        <v>6504</v>
      </c>
      <c r="DG25" s="32" t="s">
        <v>3374</v>
      </c>
      <c r="DH25" s="32" t="s">
        <v>6504</v>
      </c>
      <c r="DI25" s="32" t="s">
        <v>6504</v>
      </c>
      <c r="DJ25" s="32" t="s">
        <v>3365</v>
      </c>
      <c r="DK25" s="32" t="s">
        <v>6504</v>
      </c>
      <c r="DL25" s="32" t="s">
        <v>3375</v>
      </c>
      <c r="DM25" s="32" t="s">
        <v>6504</v>
      </c>
      <c r="DN25" s="32" t="s">
        <v>6504</v>
      </c>
      <c r="DO25" s="32" t="s">
        <v>3366</v>
      </c>
      <c r="DP25" s="32" t="s">
        <v>1385</v>
      </c>
      <c r="DQ25" s="32" t="s">
        <v>3375</v>
      </c>
      <c r="DR25" s="32" t="s">
        <v>6504</v>
      </c>
      <c r="DS25" s="32" t="s">
        <v>6504</v>
      </c>
      <c r="DT25" s="32" t="s">
        <v>6504</v>
      </c>
      <c r="DU25" s="32" t="s">
        <v>6504</v>
      </c>
      <c r="DV25" s="32" t="s">
        <v>6504</v>
      </c>
      <c r="DW25" s="32" t="s">
        <v>6504</v>
      </c>
      <c r="DX25" s="32" t="s">
        <v>6504</v>
      </c>
      <c r="DY25" s="32" t="s">
        <v>3367</v>
      </c>
      <c r="DZ25" s="32" t="s">
        <v>6504</v>
      </c>
      <c r="EA25" s="32" t="s">
        <v>6504</v>
      </c>
      <c r="EB25" s="32" t="s">
        <v>6504</v>
      </c>
      <c r="EC25" s="32" t="s">
        <v>6504</v>
      </c>
      <c r="ED25" s="32" t="s">
        <v>3368</v>
      </c>
      <c r="EE25" s="32" t="s">
        <v>6504</v>
      </c>
      <c r="EF25" s="32" t="s">
        <v>6504</v>
      </c>
      <c r="EG25" s="32" t="s">
        <v>6504</v>
      </c>
      <c r="EH25" s="32" t="s">
        <v>6504</v>
      </c>
      <c r="EI25" s="32" t="s">
        <v>3369</v>
      </c>
      <c r="EJ25" s="32" t="s">
        <v>6504</v>
      </c>
      <c r="EK25" s="32" t="s">
        <v>6504</v>
      </c>
      <c r="EL25" s="32" t="s">
        <v>6504</v>
      </c>
      <c r="EM25" s="32" t="s">
        <v>6504</v>
      </c>
      <c r="EN25" s="32" t="s">
        <v>3370</v>
      </c>
      <c r="EO25" s="32" t="s">
        <v>6504</v>
      </c>
      <c r="EP25" s="32" t="s">
        <v>6504</v>
      </c>
      <c r="EQ25" s="32" t="s">
        <v>6504</v>
      </c>
      <c r="ER25" s="32" t="s">
        <v>6504</v>
      </c>
      <c r="ES25" s="32" t="s">
        <v>3371</v>
      </c>
      <c r="ET25" s="32" t="s">
        <v>6504</v>
      </c>
      <c r="EU25" s="32" t="s">
        <v>6504</v>
      </c>
      <c r="EV25" s="32">
        <v>1</v>
      </c>
      <c r="EW25" s="32" t="s">
        <v>6504</v>
      </c>
      <c r="EX25" s="32" t="s">
        <v>3372</v>
      </c>
      <c r="EY25" s="32" t="s">
        <v>3373</v>
      </c>
      <c r="EZ25" s="32" t="s">
        <v>3376</v>
      </c>
      <c r="FA25" s="32">
        <v>1</v>
      </c>
      <c r="FB25" s="32">
        <v>0</v>
      </c>
      <c r="FC25" s="94" t="s">
        <v>53</v>
      </c>
      <c r="FD25" s="94" t="s">
        <v>79</v>
      </c>
      <c r="FE25" s="94" t="s">
        <v>79</v>
      </c>
      <c r="FF25" s="94" t="s">
        <v>69</v>
      </c>
      <c r="FG25" s="94" t="s">
        <v>69</v>
      </c>
      <c r="FH25" s="94" t="s">
        <v>69</v>
      </c>
      <c r="FI25" s="94" t="s">
        <v>69</v>
      </c>
      <c r="FJ25" s="94" t="s">
        <v>69</v>
      </c>
      <c r="FK25" s="94" t="s">
        <v>69</v>
      </c>
      <c r="FL25" s="94" t="s">
        <v>67</v>
      </c>
      <c r="FM25" s="94" t="s">
        <v>2208</v>
      </c>
      <c r="FN25" s="94" t="s">
        <v>112</v>
      </c>
      <c r="FO25" s="94" t="s">
        <v>53</v>
      </c>
      <c r="FP25" s="94" t="s">
        <v>79</v>
      </c>
      <c r="FQ25" s="94" t="e">
        <v>#N/A</v>
      </c>
      <c r="FR25" s="94" t="s">
        <v>69</v>
      </c>
      <c r="FS25" s="94" t="s">
        <v>69</v>
      </c>
      <c r="FT25" s="94" t="s">
        <v>69</v>
      </c>
      <c r="FU25" s="94" t="s">
        <v>69</v>
      </c>
      <c r="FV25" s="94" t="s">
        <v>69</v>
      </c>
      <c r="FW25" s="94" t="s">
        <v>69</v>
      </c>
      <c r="FX25" s="94" t="s">
        <v>59</v>
      </c>
      <c r="FY25" s="94" t="s">
        <v>2209</v>
      </c>
      <c r="FZ25" s="94" t="s">
        <v>2202</v>
      </c>
      <c r="GA25" s="94" t="s">
        <v>53</v>
      </c>
      <c r="GB25" s="94" t="s">
        <v>79</v>
      </c>
      <c r="GC25" s="94" t="e">
        <v>#N/A</v>
      </c>
      <c r="GD25" s="94" t="s">
        <v>69</v>
      </c>
      <c r="GE25" s="94" t="s">
        <v>69</v>
      </c>
      <c r="GF25" s="94" t="s">
        <v>69</v>
      </c>
      <c r="GG25" s="94" t="s">
        <v>69</v>
      </c>
      <c r="GH25" s="94" t="s">
        <v>69</v>
      </c>
      <c r="GI25" s="94" t="s">
        <v>69</v>
      </c>
      <c r="GJ25" s="94" t="s">
        <v>67</v>
      </c>
      <c r="GK25" s="94" t="s">
        <v>2210</v>
      </c>
      <c r="GL25" s="94" t="s">
        <v>2202</v>
      </c>
      <c r="GM25" s="94">
        <v>0</v>
      </c>
      <c r="GN25" s="94" t="s">
        <v>62</v>
      </c>
      <c r="GO25" s="94" t="e">
        <v>#N/A</v>
      </c>
      <c r="GP25" s="94" t="s">
        <v>71</v>
      </c>
      <c r="GQ25" s="94" t="s">
        <v>71</v>
      </c>
      <c r="GR25" s="94" t="s">
        <v>71</v>
      </c>
      <c r="GS25" s="94" t="s">
        <v>71</v>
      </c>
      <c r="GT25" s="94" t="s">
        <v>71</v>
      </c>
      <c r="GU25" s="94" t="s">
        <v>71</v>
      </c>
      <c r="GV25" s="94" t="s">
        <v>67</v>
      </c>
      <c r="GW25" s="94" t="s">
        <v>2211</v>
      </c>
      <c r="GX25" s="94" t="s">
        <v>2202</v>
      </c>
      <c r="GY25" s="32" t="s">
        <v>6504</v>
      </c>
      <c r="GZ25" s="32" t="s">
        <v>6504</v>
      </c>
      <c r="HA25" s="32" t="s">
        <v>6504</v>
      </c>
      <c r="HB25" s="32" t="s">
        <v>6504</v>
      </c>
      <c r="HC25" s="32" t="s">
        <v>6504</v>
      </c>
      <c r="HD25" s="32" t="s">
        <v>6504</v>
      </c>
      <c r="HE25" s="32" t="s">
        <v>6504</v>
      </c>
      <c r="HF25" s="32" t="s">
        <v>6504</v>
      </c>
      <c r="HG25" s="32" t="s">
        <v>6504</v>
      </c>
      <c r="HH25" s="32" t="s">
        <v>6504</v>
      </c>
      <c r="HI25" s="32" t="s">
        <v>6504</v>
      </c>
      <c r="HJ25" s="32">
        <v>1</v>
      </c>
      <c r="HK25" s="50">
        <v>1</v>
      </c>
      <c r="HL25" s="68">
        <v>0</v>
      </c>
      <c r="HM25" s="68">
        <v>0</v>
      </c>
      <c r="HN25" s="68">
        <v>0</v>
      </c>
      <c r="HO25" s="68">
        <v>0</v>
      </c>
      <c r="HP25" s="68">
        <v>0</v>
      </c>
      <c r="HQ25" s="68">
        <v>0</v>
      </c>
      <c r="HR25" s="68">
        <v>0</v>
      </c>
      <c r="HS25" s="68">
        <v>0</v>
      </c>
      <c r="HT25" s="68">
        <v>0</v>
      </c>
      <c r="HU25" s="68">
        <v>0</v>
      </c>
      <c r="HV25" s="68">
        <v>0</v>
      </c>
      <c r="HW25" s="68">
        <v>1</v>
      </c>
      <c r="HX25" s="68">
        <v>1</v>
      </c>
      <c r="HY25" s="67" t="s">
        <v>6505</v>
      </c>
      <c r="HZ25" s="67" t="s">
        <v>6505</v>
      </c>
      <c r="IA25" s="67" t="s">
        <v>6505</v>
      </c>
      <c r="IB25" s="67" t="s">
        <v>6505</v>
      </c>
      <c r="IC25" s="67" t="s">
        <v>6505</v>
      </c>
      <c r="ID25" s="67" t="s">
        <v>6505</v>
      </c>
      <c r="IE25" s="67" t="s">
        <v>6505</v>
      </c>
      <c r="IF25" s="67" t="s">
        <v>6505</v>
      </c>
      <c r="IG25" s="67" t="s">
        <v>6505</v>
      </c>
      <c r="IH25" s="67" t="s">
        <v>6505</v>
      </c>
      <c r="II25" s="67" t="s">
        <v>6505</v>
      </c>
      <c r="IJ25" s="67">
        <v>1</v>
      </c>
      <c r="IK25" s="69" t="s">
        <v>6505</v>
      </c>
      <c r="IL25" s="69" t="s">
        <v>6505</v>
      </c>
      <c r="IM25" s="67" t="s">
        <v>6505</v>
      </c>
      <c r="IN25" s="67">
        <v>1</v>
      </c>
      <c r="IO25" s="94"/>
      <c r="IP25" s="32">
        <v>0</v>
      </c>
      <c r="IQ25" s="32">
        <v>0</v>
      </c>
      <c r="IR25" s="68">
        <v>0</v>
      </c>
      <c r="IS25" s="69">
        <v>1</v>
      </c>
      <c r="IT25" s="94"/>
      <c r="IU25" s="94"/>
      <c r="IV25" s="94"/>
      <c r="IW25" s="94"/>
      <c r="IX25" s="94"/>
      <c r="IY25" s="94"/>
      <c r="IZ25" s="94"/>
      <c r="JA25" s="94"/>
      <c r="JB25" s="94"/>
      <c r="JC25" s="94"/>
    </row>
    <row r="26" spans="1:263" ht="29.25" hidden="1" customHeight="1" x14ac:dyDescent="0.25">
      <c r="A26" s="46">
        <v>72</v>
      </c>
      <c r="B26" s="46" t="s">
        <v>3</v>
      </c>
      <c r="C26" s="46" t="s">
        <v>108</v>
      </c>
      <c r="D26" s="46" t="s">
        <v>109</v>
      </c>
      <c r="E26" s="46" t="s">
        <v>584</v>
      </c>
      <c r="F26" s="46" t="s">
        <v>585</v>
      </c>
      <c r="G26" s="46" t="s">
        <v>697</v>
      </c>
      <c r="H26" s="46" t="s">
        <v>698</v>
      </c>
      <c r="I26" s="46" t="s">
        <v>699</v>
      </c>
      <c r="J26" s="46" t="s">
        <v>700</v>
      </c>
      <c r="K26" s="46" t="s">
        <v>701</v>
      </c>
      <c r="L26" s="46" t="s">
        <v>702</v>
      </c>
      <c r="M26" s="46"/>
      <c r="N26" s="46"/>
      <c r="O26" s="46" t="s">
        <v>703</v>
      </c>
      <c r="P26" s="46" t="s">
        <v>704</v>
      </c>
      <c r="Q26" s="46" t="s">
        <v>3314</v>
      </c>
      <c r="R26" s="46" t="s">
        <v>3313</v>
      </c>
      <c r="S26" s="46" t="s">
        <v>556</v>
      </c>
      <c r="T26" s="46" t="s">
        <v>556</v>
      </c>
      <c r="U26" s="46" t="s">
        <v>557</v>
      </c>
      <c r="V26" s="46" t="s">
        <v>625</v>
      </c>
      <c r="W26" s="46" t="s">
        <v>534</v>
      </c>
      <c r="X26" s="46">
        <v>2016</v>
      </c>
      <c r="Y26" s="46">
        <v>0</v>
      </c>
      <c r="Z26" s="46">
        <v>2016</v>
      </c>
      <c r="AA26" s="46">
        <v>0</v>
      </c>
      <c r="AB26" s="46">
        <v>0</v>
      </c>
      <c r="AC26" s="48">
        <v>12</v>
      </c>
      <c r="AD26" s="47">
        <v>11</v>
      </c>
      <c r="AE26" s="46">
        <v>12</v>
      </c>
      <c r="AF26" s="46">
        <v>0</v>
      </c>
      <c r="AG26" s="94" t="s">
        <v>535</v>
      </c>
      <c r="AH26" s="94" t="s">
        <v>535</v>
      </c>
      <c r="AI26" s="94" t="s">
        <v>535</v>
      </c>
      <c r="AJ26" s="94">
        <v>1</v>
      </c>
      <c r="AK26" s="94" t="s">
        <v>535</v>
      </c>
      <c r="AL26" s="94" t="s">
        <v>535</v>
      </c>
      <c r="AM26" s="94" t="s">
        <v>535</v>
      </c>
      <c r="AN26" s="94" t="s">
        <v>535</v>
      </c>
      <c r="AO26" s="94" t="s">
        <v>535</v>
      </c>
      <c r="AP26" s="94">
        <v>1</v>
      </c>
      <c r="AQ26" s="94" t="s">
        <v>535</v>
      </c>
      <c r="AR26" s="94" t="s">
        <v>535</v>
      </c>
      <c r="AS26" s="94" t="s">
        <v>535</v>
      </c>
      <c r="AT26" s="94" t="s">
        <v>535</v>
      </c>
      <c r="AU26" s="94" t="s">
        <v>535</v>
      </c>
      <c r="AV26" s="94" t="s">
        <v>535</v>
      </c>
      <c r="AW26" s="94" t="s">
        <v>535</v>
      </c>
      <c r="AX26" s="94" t="s">
        <v>535</v>
      </c>
      <c r="AY26" s="94" t="s">
        <v>535</v>
      </c>
      <c r="AZ26" s="94" t="s">
        <v>535</v>
      </c>
      <c r="BA26" s="94" t="s">
        <v>535</v>
      </c>
      <c r="BB26" s="94" t="s">
        <v>535</v>
      </c>
      <c r="BC26" s="94" t="s">
        <v>535</v>
      </c>
      <c r="BD26" s="94" t="s">
        <v>535</v>
      </c>
      <c r="BE26" s="94" t="s">
        <v>535</v>
      </c>
      <c r="BF26" s="94" t="s">
        <v>535</v>
      </c>
      <c r="BG26" s="94" t="s">
        <v>535</v>
      </c>
      <c r="BH26" s="94" t="s">
        <v>535</v>
      </c>
      <c r="BI26" s="94" t="s">
        <v>535</v>
      </c>
      <c r="BJ26" s="94" t="s">
        <v>535</v>
      </c>
      <c r="BK26" s="94" t="s">
        <v>535</v>
      </c>
      <c r="BL26" s="94" t="s">
        <v>535</v>
      </c>
      <c r="BM26" s="94" t="s">
        <v>6511</v>
      </c>
      <c r="BN26" s="94" t="s">
        <v>700</v>
      </c>
      <c r="BO26" s="94" t="s">
        <v>704</v>
      </c>
      <c r="BP26" s="94" t="s">
        <v>3313</v>
      </c>
      <c r="BQ26" s="94" t="s">
        <v>3314</v>
      </c>
      <c r="BR26" s="94" t="s">
        <v>556</v>
      </c>
      <c r="BS26" s="32">
        <v>11</v>
      </c>
      <c r="BT26" s="32">
        <v>0</v>
      </c>
      <c r="BU26" s="32">
        <v>1</v>
      </c>
      <c r="BV26" s="32">
        <v>1</v>
      </c>
      <c r="BW26" s="32">
        <v>1</v>
      </c>
      <c r="BX26" s="32">
        <v>1</v>
      </c>
      <c r="BY26" s="32">
        <v>1</v>
      </c>
      <c r="BZ26" s="32">
        <v>1</v>
      </c>
      <c r="CA26" s="32">
        <v>1</v>
      </c>
      <c r="CB26" s="32">
        <v>1</v>
      </c>
      <c r="CC26" s="32">
        <v>1</v>
      </c>
      <c r="CD26" s="32">
        <v>1</v>
      </c>
      <c r="CE26" s="32">
        <v>1</v>
      </c>
      <c r="CF26" s="32">
        <v>0</v>
      </c>
      <c r="CG26" s="32">
        <v>1</v>
      </c>
      <c r="CH26" s="32">
        <v>1</v>
      </c>
      <c r="CI26" s="32">
        <v>1</v>
      </c>
      <c r="CJ26" s="32">
        <v>1</v>
      </c>
      <c r="CK26" s="32">
        <v>1</v>
      </c>
      <c r="CL26" s="32">
        <v>1</v>
      </c>
      <c r="CM26" s="32">
        <v>1</v>
      </c>
      <c r="CN26" s="32">
        <v>1</v>
      </c>
      <c r="CO26" s="32">
        <v>1</v>
      </c>
      <c r="CP26" s="32">
        <v>1</v>
      </c>
      <c r="CQ26" s="32">
        <v>1</v>
      </c>
      <c r="CR26" s="32">
        <v>11</v>
      </c>
      <c r="CS26" s="32">
        <v>0</v>
      </c>
      <c r="CT26" s="32" t="s">
        <v>6504</v>
      </c>
      <c r="CU26" s="32" t="s">
        <v>6504</v>
      </c>
      <c r="CV26" s="32" t="s">
        <v>6504</v>
      </c>
      <c r="CW26" s="32" t="s">
        <v>6504</v>
      </c>
      <c r="CX26" s="32">
        <v>1</v>
      </c>
      <c r="CY26" s="32">
        <v>1</v>
      </c>
      <c r="CZ26" s="32" t="s">
        <v>3377</v>
      </c>
      <c r="DA26" s="32" t="s">
        <v>6504</v>
      </c>
      <c r="DB26" s="32" t="s">
        <v>6504</v>
      </c>
      <c r="DC26" s="32">
        <v>1</v>
      </c>
      <c r="DD26" s="32">
        <v>1</v>
      </c>
      <c r="DE26" s="32" t="s">
        <v>3378</v>
      </c>
      <c r="DF26" s="32" t="s">
        <v>6504</v>
      </c>
      <c r="DG26" s="32" t="s">
        <v>6504</v>
      </c>
      <c r="DH26" s="32">
        <v>1</v>
      </c>
      <c r="DI26" s="32">
        <v>1</v>
      </c>
      <c r="DJ26" s="32" t="s">
        <v>3379</v>
      </c>
      <c r="DK26" s="32" t="s">
        <v>6504</v>
      </c>
      <c r="DL26" s="32" t="s">
        <v>3387</v>
      </c>
      <c r="DM26" s="32">
        <v>1</v>
      </c>
      <c r="DN26" s="32">
        <v>1</v>
      </c>
      <c r="DO26" s="32" t="s">
        <v>6528</v>
      </c>
      <c r="DP26" s="32" t="s">
        <v>1385</v>
      </c>
      <c r="DQ26" s="32" t="s">
        <v>3387</v>
      </c>
      <c r="DR26" s="32">
        <v>1</v>
      </c>
      <c r="DS26" s="32" t="s">
        <v>6504</v>
      </c>
      <c r="DT26" s="32" t="s">
        <v>3380</v>
      </c>
      <c r="DU26" s="32" t="s">
        <v>1385</v>
      </c>
      <c r="DV26" s="32" t="s">
        <v>6529</v>
      </c>
      <c r="DW26" s="32">
        <v>1</v>
      </c>
      <c r="DX26" s="32">
        <v>1</v>
      </c>
      <c r="DY26" s="32" t="s">
        <v>3381</v>
      </c>
      <c r="DZ26" s="32" t="s">
        <v>1385</v>
      </c>
      <c r="EA26" s="32" t="s">
        <v>6530</v>
      </c>
      <c r="EB26" s="32">
        <v>1</v>
      </c>
      <c r="EC26" s="32">
        <v>1</v>
      </c>
      <c r="ED26" s="32" t="s">
        <v>3382</v>
      </c>
      <c r="EE26" s="32" t="s">
        <v>1385</v>
      </c>
      <c r="EF26" s="32" t="s">
        <v>3388</v>
      </c>
      <c r="EG26" s="32">
        <v>1</v>
      </c>
      <c r="EH26" s="32">
        <v>1</v>
      </c>
      <c r="EI26" s="32" t="s">
        <v>3383</v>
      </c>
      <c r="EJ26" s="32" t="s">
        <v>3334</v>
      </c>
      <c r="EK26" s="32" t="s">
        <v>6531</v>
      </c>
      <c r="EL26" s="32">
        <v>1</v>
      </c>
      <c r="EM26" s="32">
        <v>1</v>
      </c>
      <c r="EN26" s="32" t="s">
        <v>6532</v>
      </c>
      <c r="EO26" s="32" t="s">
        <v>3386</v>
      </c>
      <c r="EP26" s="32" t="s">
        <v>6533</v>
      </c>
      <c r="EQ26" s="32">
        <v>1</v>
      </c>
      <c r="ER26" s="32" t="s">
        <v>6504</v>
      </c>
      <c r="ES26" s="32" t="s">
        <v>3384</v>
      </c>
      <c r="ET26" s="32" t="s">
        <v>3334</v>
      </c>
      <c r="EU26" s="32" t="s">
        <v>3389</v>
      </c>
      <c r="EV26" s="32">
        <v>1</v>
      </c>
      <c r="EW26" s="32" t="s">
        <v>6504</v>
      </c>
      <c r="EX26" s="32" t="s">
        <v>3385</v>
      </c>
      <c r="EY26" s="32" t="s">
        <v>3334</v>
      </c>
      <c r="EZ26" s="32" t="s">
        <v>3390</v>
      </c>
      <c r="FA26" s="32">
        <v>11</v>
      </c>
      <c r="FB26" s="32">
        <v>0</v>
      </c>
      <c r="FC26" s="94" t="s">
        <v>53</v>
      </c>
      <c r="FD26" s="94" t="s">
        <v>62</v>
      </c>
      <c r="FE26" s="94" t="s">
        <v>62</v>
      </c>
      <c r="FF26" s="94" t="s">
        <v>55</v>
      </c>
      <c r="FG26" s="94" t="s">
        <v>56</v>
      </c>
      <c r="FH26" s="94" t="s">
        <v>57</v>
      </c>
      <c r="FI26" s="94" t="s">
        <v>57</v>
      </c>
      <c r="FJ26" s="94" t="s">
        <v>58</v>
      </c>
      <c r="FK26" s="94" t="s">
        <v>55</v>
      </c>
      <c r="FL26" s="94" t="s">
        <v>67</v>
      </c>
      <c r="FM26" s="94" t="s">
        <v>2212</v>
      </c>
      <c r="FN26" s="94" t="s">
        <v>112</v>
      </c>
      <c r="FO26" s="94" t="s">
        <v>61</v>
      </c>
      <c r="FP26" s="94" t="s">
        <v>62</v>
      </c>
      <c r="FQ26" s="94" t="e">
        <v>#N/A</v>
      </c>
      <c r="FR26" s="94" t="s">
        <v>63</v>
      </c>
      <c r="FS26" s="94" t="s">
        <v>56</v>
      </c>
      <c r="FT26" s="94" t="s">
        <v>65</v>
      </c>
      <c r="FU26" s="94" t="s">
        <v>57</v>
      </c>
      <c r="FV26" s="94" t="s">
        <v>58</v>
      </c>
      <c r="FW26" s="94" t="s">
        <v>55</v>
      </c>
      <c r="FX26" s="94" t="s">
        <v>59</v>
      </c>
      <c r="FY26" s="94" t="s">
        <v>2213</v>
      </c>
      <c r="FZ26" s="94" t="s">
        <v>2202</v>
      </c>
      <c r="GA26" s="94" t="s">
        <v>61</v>
      </c>
      <c r="GB26" s="94" t="s">
        <v>62</v>
      </c>
      <c r="GC26" s="94" t="e">
        <v>#N/A</v>
      </c>
      <c r="GD26" s="94" t="s">
        <v>55</v>
      </c>
      <c r="GE26" s="94" t="s">
        <v>56</v>
      </c>
      <c r="GF26" s="94" t="s">
        <v>57</v>
      </c>
      <c r="GG26" s="94" t="s">
        <v>57</v>
      </c>
      <c r="GH26" s="94" t="s">
        <v>58</v>
      </c>
      <c r="GI26" s="94" t="s">
        <v>55</v>
      </c>
      <c r="GJ26" s="94" t="s">
        <v>67</v>
      </c>
      <c r="GK26" s="94" t="s">
        <v>2214</v>
      </c>
      <c r="GL26" s="94" t="s">
        <v>2202</v>
      </c>
      <c r="GM26" s="94">
        <v>0</v>
      </c>
      <c r="GN26" s="94" t="s">
        <v>62</v>
      </c>
      <c r="GO26" s="94" t="e">
        <v>#N/A</v>
      </c>
      <c r="GP26" s="94" t="s">
        <v>71</v>
      </c>
      <c r="GQ26" s="94" t="s">
        <v>71</v>
      </c>
      <c r="GR26" s="94" t="s">
        <v>71</v>
      </c>
      <c r="GS26" s="94" t="s">
        <v>71</v>
      </c>
      <c r="GT26" s="94" t="s">
        <v>71</v>
      </c>
      <c r="GU26" s="94" t="s">
        <v>71</v>
      </c>
      <c r="GV26" s="94" t="s">
        <v>67</v>
      </c>
      <c r="GW26" s="94" t="s">
        <v>2211</v>
      </c>
      <c r="GX26" s="94" t="s">
        <v>2202</v>
      </c>
      <c r="GY26" s="32">
        <v>0</v>
      </c>
      <c r="GZ26" s="32">
        <v>1</v>
      </c>
      <c r="HA26" s="32">
        <v>1</v>
      </c>
      <c r="HB26" s="32">
        <v>1</v>
      </c>
      <c r="HC26" s="32">
        <v>1</v>
      </c>
      <c r="HD26" s="32">
        <v>1</v>
      </c>
      <c r="HE26" s="32">
        <v>1</v>
      </c>
      <c r="HF26" s="32">
        <v>1</v>
      </c>
      <c r="HG26" s="32">
        <v>1</v>
      </c>
      <c r="HH26" s="32">
        <v>1</v>
      </c>
      <c r="HI26" s="32">
        <v>1</v>
      </c>
      <c r="HJ26" s="32">
        <v>1</v>
      </c>
      <c r="HK26" s="50">
        <v>11</v>
      </c>
      <c r="HL26" s="68">
        <v>0</v>
      </c>
      <c r="HM26" s="68">
        <v>9.0909090909090912E-2</v>
      </c>
      <c r="HN26" s="68">
        <v>9.0909090909090912E-2</v>
      </c>
      <c r="HO26" s="68">
        <v>9.0909090909090912E-2</v>
      </c>
      <c r="HP26" s="68">
        <v>9.0909090909090912E-2</v>
      </c>
      <c r="HQ26" s="68">
        <v>9.0909090909090912E-2</v>
      </c>
      <c r="HR26" s="68">
        <v>9.0909090909090912E-2</v>
      </c>
      <c r="HS26" s="68">
        <v>9.0909090909090912E-2</v>
      </c>
      <c r="HT26" s="68">
        <v>9.0909090909090912E-2</v>
      </c>
      <c r="HU26" s="68">
        <v>9.0909090909090912E-2</v>
      </c>
      <c r="HV26" s="68">
        <v>9.0909090909090912E-2</v>
      </c>
      <c r="HW26" s="68">
        <v>9.0909090909090912E-2</v>
      </c>
      <c r="HX26" s="68">
        <v>1.0000000000000002</v>
      </c>
      <c r="HY26" s="67" t="s">
        <v>6505</v>
      </c>
      <c r="HZ26" s="67">
        <v>1</v>
      </c>
      <c r="IA26" s="67">
        <v>1</v>
      </c>
      <c r="IB26" s="67">
        <v>0.99999999999999989</v>
      </c>
      <c r="IC26" s="67">
        <v>1</v>
      </c>
      <c r="ID26" s="67">
        <v>1</v>
      </c>
      <c r="IE26" s="67">
        <v>1.0000000000000002</v>
      </c>
      <c r="IF26" s="67">
        <v>1.0000000000000002</v>
      </c>
      <c r="IG26" s="67">
        <v>1.0000000000000002</v>
      </c>
      <c r="IH26" s="67">
        <v>1.0000000000000002</v>
      </c>
      <c r="II26" s="67">
        <v>1.0000000000000002</v>
      </c>
      <c r="IJ26" s="67">
        <v>1.0000000000000002</v>
      </c>
      <c r="IK26" s="69">
        <v>1</v>
      </c>
      <c r="IL26" s="69">
        <v>1</v>
      </c>
      <c r="IM26" s="67">
        <v>1.0000000000000002</v>
      </c>
      <c r="IN26" s="67">
        <v>1.0000000000000002</v>
      </c>
      <c r="IO26" s="94"/>
      <c r="IP26" s="32">
        <v>0.18181818181818182</v>
      </c>
      <c r="IQ26" s="32">
        <v>0.45454545454545459</v>
      </c>
      <c r="IR26" s="68">
        <v>0.7272727272727274</v>
      </c>
      <c r="IS26" s="69">
        <v>1.0000000000000002</v>
      </c>
      <c r="IT26" s="94"/>
      <c r="IU26" s="94"/>
      <c r="IV26" s="94"/>
      <c r="IW26" s="94"/>
      <c r="IX26" s="94"/>
      <c r="IY26" s="94"/>
      <c r="IZ26" s="94"/>
      <c r="JA26" s="94"/>
      <c r="JB26" s="94"/>
      <c r="JC26" s="94"/>
    </row>
    <row r="27" spans="1:263" ht="29.25" hidden="1" customHeight="1" x14ac:dyDescent="0.25">
      <c r="A27" s="46" t="s">
        <v>705</v>
      </c>
      <c r="B27" s="46" t="s">
        <v>3</v>
      </c>
      <c r="C27" s="46" t="s">
        <v>108</v>
      </c>
      <c r="D27" s="46" t="s">
        <v>109</v>
      </c>
      <c r="E27" s="46" t="s">
        <v>669</v>
      </c>
      <c r="F27" s="46" t="s">
        <v>670</v>
      </c>
      <c r="G27" s="46" t="s">
        <v>706</v>
      </c>
      <c r="H27" s="46" t="s">
        <v>707</v>
      </c>
      <c r="I27" s="46" t="s">
        <v>708</v>
      </c>
      <c r="J27" s="46" t="s">
        <v>709</v>
      </c>
      <c r="K27" s="46" t="s">
        <v>710</v>
      </c>
      <c r="L27" s="46" t="s">
        <v>711</v>
      </c>
      <c r="M27" s="46" t="s">
        <v>712</v>
      </c>
      <c r="N27" s="46"/>
      <c r="O27" s="46" t="s">
        <v>713</v>
      </c>
      <c r="P27" s="46" t="s">
        <v>714</v>
      </c>
      <c r="Q27" s="46" t="s">
        <v>3316</v>
      </c>
      <c r="R27" s="46" t="s">
        <v>3315</v>
      </c>
      <c r="S27" s="46" t="s">
        <v>531</v>
      </c>
      <c r="T27" s="46" t="s">
        <v>556</v>
      </c>
      <c r="U27" s="46" t="s">
        <v>557</v>
      </c>
      <c r="V27" s="46" t="s">
        <v>625</v>
      </c>
      <c r="W27" s="46" t="s">
        <v>534</v>
      </c>
      <c r="X27" s="46">
        <v>2017</v>
      </c>
      <c r="Y27" s="46">
        <v>0</v>
      </c>
      <c r="Z27" s="46">
        <v>2017</v>
      </c>
      <c r="AA27" s="46">
        <v>0</v>
      </c>
      <c r="AB27" s="46">
        <v>25</v>
      </c>
      <c r="AC27" s="48">
        <v>33</v>
      </c>
      <c r="AD27" s="47">
        <v>25</v>
      </c>
      <c r="AE27" s="46">
        <v>25</v>
      </c>
      <c r="AF27" s="46">
        <v>0</v>
      </c>
      <c r="AG27" s="94" t="s">
        <v>535</v>
      </c>
      <c r="AH27" s="94" t="s">
        <v>535</v>
      </c>
      <c r="AI27" s="94">
        <v>1</v>
      </c>
      <c r="AJ27" s="94">
        <v>1</v>
      </c>
      <c r="AK27" s="94" t="s">
        <v>535</v>
      </c>
      <c r="AL27" s="94" t="s">
        <v>535</v>
      </c>
      <c r="AM27" s="94" t="s">
        <v>535</v>
      </c>
      <c r="AN27" s="94" t="s">
        <v>535</v>
      </c>
      <c r="AO27" s="94" t="s">
        <v>535</v>
      </c>
      <c r="AP27" s="94">
        <v>1</v>
      </c>
      <c r="AQ27" s="94" t="s">
        <v>535</v>
      </c>
      <c r="AR27" s="94">
        <v>1</v>
      </c>
      <c r="AS27" s="94" t="s">
        <v>535</v>
      </c>
      <c r="AT27" s="94" t="s">
        <v>535</v>
      </c>
      <c r="AU27" s="94" t="s">
        <v>535</v>
      </c>
      <c r="AV27" s="94" t="s">
        <v>535</v>
      </c>
      <c r="AW27" s="94" t="s">
        <v>535</v>
      </c>
      <c r="AX27" s="94" t="s">
        <v>535</v>
      </c>
      <c r="AY27" s="94" t="s">
        <v>535</v>
      </c>
      <c r="AZ27" s="94" t="s">
        <v>535</v>
      </c>
      <c r="BA27" s="94" t="s">
        <v>535</v>
      </c>
      <c r="BB27" s="94" t="s">
        <v>535</v>
      </c>
      <c r="BC27" s="94" t="s">
        <v>535</v>
      </c>
      <c r="BD27" s="94" t="s">
        <v>535</v>
      </c>
      <c r="BE27" s="94" t="s">
        <v>535</v>
      </c>
      <c r="BF27" s="94" t="s">
        <v>535</v>
      </c>
      <c r="BG27" s="94" t="s">
        <v>535</v>
      </c>
      <c r="BH27" s="94" t="s">
        <v>535</v>
      </c>
      <c r="BI27" s="94" t="s">
        <v>535</v>
      </c>
      <c r="BJ27" s="94" t="s">
        <v>535</v>
      </c>
      <c r="BK27" s="94" t="s">
        <v>535</v>
      </c>
      <c r="BL27" s="94" t="s">
        <v>535</v>
      </c>
      <c r="BM27" s="94" t="s">
        <v>6534</v>
      </c>
      <c r="BN27" s="46" t="s">
        <v>709</v>
      </c>
      <c r="BO27" s="94" t="s">
        <v>714</v>
      </c>
      <c r="BP27" s="94" t="s">
        <v>3315</v>
      </c>
      <c r="BQ27" s="94" t="s">
        <v>3316</v>
      </c>
      <c r="BR27" s="94" t="s">
        <v>556</v>
      </c>
      <c r="BS27" s="32">
        <v>25</v>
      </c>
      <c r="BT27" s="32">
        <v>8</v>
      </c>
      <c r="BU27" s="32">
        <v>15</v>
      </c>
      <c r="BV27" s="32">
        <v>13</v>
      </c>
      <c r="BW27" s="32">
        <v>12</v>
      </c>
      <c r="BX27" s="32">
        <v>18</v>
      </c>
      <c r="BY27" s="32">
        <v>19</v>
      </c>
      <c r="BZ27" s="32">
        <v>20</v>
      </c>
      <c r="CA27" s="32">
        <v>21</v>
      </c>
      <c r="CB27" s="32">
        <v>14</v>
      </c>
      <c r="CC27" s="32">
        <v>14</v>
      </c>
      <c r="CD27" s="32">
        <v>14</v>
      </c>
      <c r="CE27" s="32">
        <v>14</v>
      </c>
      <c r="CF27" s="32">
        <v>8</v>
      </c>
      <c r="CG27" s="32">
        <v>15</v>
      </c>
      <c r="CH27" s="32">
        <v>13</v>
      </c>
      <c r="CI27" s="32">
        <v>12</v>
      </c>
      <c r="CJ27" s="32">
        <v>18</v>
      </c>
      <c r="CK27" s="32">
        <v>19</v>
      </c>
      <c r="CL27" s="32">
        <v>20</v>
      </c>
      <c r="CM27" s="32">
        <v>21</v>
      </c>
      <c r="CN27" s="32">
        <v>14</v>
      </c>
      <c r="CO27" s="32">
        <v>14</v>
      </c>
      <c r="CP27" s="32">
        <v>14</v>
      </c>
      <c r="CQ27" s="32">
        <v>14</v>
      </c>
      <c r="CR27" s="32">
        <v>25</v>
      </c>
      <c r="CS27" s="32">
        <v>8</v>
      </c>
      <c r="CT27" s="32">
        <v>8</v>
      </c>
      <c r="CU27" s="32" t="s">
        <v>2116</v>
      </c>
      <c r="CV27" s="32" t="s">
        <v>6504</v>
      </c>
      <c r="CW27" s="32" t="s">
        <v>3398</v>
      </c>
      <c r="CX27" s="32">
        <v>15</v>
      </c>
      <c r="CY27" s="32">
        <v>15</v>
      </c>
      <c r="CZ27" s="32" t="s">
        <v>6504</v>
      </c>
      <c r="DA27" s="32" t="s">
        <v>6504</v>
      </c>
      <c r="DB27" s="32" t="s">
        <v>6504</v>
      </c>
      <c r="DC27" s="32">
        <v>13</v>
      </c>
      <c r="DD27" s="32">
        <v>13</v>
      </c>
      <c r="DE27" s="32" t="s">
        <v>3391</v>
      </c>
      <c r="DF27" s="32" t="s">
        <v>6504</v>
      </c>
      <c r="DG27" s="32" t="s">
        <v>6504</v>
      </c>
      <c r="DH27" s="32">
        <v>12</v>
      </c>
      <c r="DI27" s="32">
        <v>12</v>
      </c>
      <c r="DJ27" s="32" t="s">
        <v>3392</v>
      </c>
      <c r="DK27" s="32" t="s">
        <v>6504</v>
      </c>
      <c r="DL27" s="32" t="s">
        <v>3399</v>
      </c>
      <c r="DM27" s="32">
        <v>18</v>
      </c>
      <c r="DN27" s="32">
        <v>18</v>
      </c>
      <c r="DO27" s="32" t="s">
        <v>3393</v>
      </c>
      <c r="DP27" s="32" t="s">
        <v>1385</v>
      </c>
      <c r="DQ27" s="32" t="s">
        <v>3399</v>
      </c>
      <c r="DR27" s="32">
        <v>19</v>
      </c>
      <c r="DS27" s="32">
        <v>19</v>
      </c>
      <c r="DT27" s="32" t="s">
        <v>3394</v>
      </c>
      <c r="DU27" s="32" t="s">
        <v>1385</v>
      </c>
      <c r="DV27" s="32" t="s">
        <v>3400</v>
      </c>
      <c r="DW27" s="32">
        <v>20</v>
      </c>
      <c r="DX27" s="32">
        <v>20</v>
      </c>
      <c r="DY27" s="32" t="s">
        <v>3395</v>
      </c>
      <c r="DZ27" s="32" t="s">
        <v>1385</v>
      </c>
      <c r="EA27" s="32" t="s">
        <v>3401</v>
      </c>
      <c r="EB27" s="32">
        <v>21</v>
      </c>
      <c r="EC27" s="32">
        <v>21</v>
      </c>
      <c r="ED27" s="32" t="s">
        <v>3396</v>
      </c>
      <c r="EE27" s="32" t="s">
        <v>1385</v>
      </c>
      <c r="EF27" s="32" t="s">
        <v>3402</v>
      </c>
      <c r="EG27" s="32">
        <v>16</v>
      </c>
      <c r="EH27" s="32">
        <v>14</v>
      </c>
      <c r="EI27" s="32" t="s">
        <v>6535</v>
      </c>
      <c r="EJ27" s="32" t="s">
        <v>3334</v>
      </c>
      <c r="EK27" s="32" t="s">
        <v>3403</v>
      </c>
      <c r="EL27" s="32">
        <v>22</v>
      </c>
      <c r="EM27" s="32">
        <v>14</v>
      </c>
      <c r="EN27" s="32" t="s">
        <v>6536</v>
      </c>
      <c r="EO27" s="32" t="s">
        <v>3334</v>
      </c>
      <c r="EP27" s="32" t="s">
        <v>3403</v>
      </c>
      <c r="EQ27" s="32">
        <v>16</v>
      </c>
      <c r="ER27" s="32">
        <v>14</v>
      </c>
      <c r="ES27" s="32" t="s">
        <v>6537</v>
      </c>
      <c r="ET27" s="32" t="s">
        <v>3334</v>
      </c>
      <c r="EU27" s="32" t="s">
        <v>3403</v>
      </c>
      <c r="EV27" s="32">
        <v>8</v>
      </c>
      <c r="EW27" s="32">
        <v>14</v>
      </c>
      <c r="EX27" s="32" t="s">
        <v>3397</v>
      </c>
      <c r="EY27" s="32" t="s">
        <v>3334</v>
      </c>
      <c r="EZ27" s="32" t="s">
        <v>3403</v>
      </c>
      <c r="FA27" s="32">
        <v>188</v>
      </c>
      <c r="FB27" s="32">
        <v>0</v>
      </c>
      <c r="FC27" s="94" t="s">
        <v>53</v>
      </c>
      <c r="FD27" s="94" t="s">
        <v>62</v>
      </c>
      <c r="FE27" s="94" t="s">
        <v>62</v>
      </c>
      <c r="FF27" s="94" t="s">
        <v>63</v>
      </c>
      <c r="FG27" s="94" t="s">
        <v>64</v>
      </c>
      <c r="FH27" s="94" t="s">
        <v>65</v>
      </c>
      <c r="FI27" s="94" t="s">
        <v>65</v>
      </c>
      <c r="FJ27" s="94" t="s">
        <v>66</v>
      </c>
      <c r="FK27" s="94" t="s">
        <v>63</v>
      </c>
      <c r="FL27" s="94" t="s">
        <v>67</v>
      </c>
      <c r="FM27" s="94" t="s">
        <v>2215</v>
      </c>
      <c r="FN27" s="94" t="s">
        <v>112</v>
      </c>
      <c r="FO27" s="94" t="s">
        <v>53</v>
      </c>
      <c r="FP27" s="94" t="s">
        <v>62</v>
      </c>
      <c r="FQ27" s="94" t="e">
        <v>#N/A</v>
      </c>
      <c r="FR27" s="94" t="s">
        <v>55</v>
      </c>
      <c r="FS27" s="94" t="s">
        <v>56</v>
      </c>
      <c r="FT27" s="94" t="s">
        <v>57</v>
      </c>
      <c r="FU27" s="94" t="s">
        <v>57</v>
      </c>
      <c r="FV27" s="94" t="s">
        <v>58</v>
      </c>
      <c r="FW27" s="94" t="s">
        <v>55</v>
      </c>
      <c r="FX27" s="94" t="s">
        <v>59</v>
      </c>
      <c r="FY27" s="94" t="s">
        <v>2216</v>
      </c>
      <c r="FZ27" s="94" t="s">
        <v>2202</v>
      </c>
      <c r="GA27" s="94" t="s">
        <v>53</v>
      </c>
      <c r="GB27" s="94" t="s">
        <v>54</v>
      </c>
      <c r="GC27" s="94" t="e">
        <v>#N/A</v>
      </c>
      <c r="GD27" s="94" t="s">
        <v>55</v>
      </c>
      <c r="GE27" s="94" t="s">
        <v>56</v>
      </c>
      <c r="GF27" s="94" t="s">
        <v>57</v>
      </c>
      <c r="GG27" s="94" t="s">
        <v>57</v>
      </c>
      <c r="GH27" s="94" t="s">
        <v>58</v>
      </c>
      <c r="GI27" s="94" t="s">
        <v>55</v>
      </c>
      <c r="GJ27" s="94" t="s">
        <v>67</v>
      </c>
      <c r="GK27" s="94" t="s">
        <v>2207</v>
      </c>
      <c r="GL27" s="94" t="s">
        <v>2202</v>
      </c>
      <c r="GM27" s="94">
        <v>0</v>
      </c>
      <c r="GN27" s="94" t="s">
        <v>6510</v>
      </c>
      <c r="GO27" s="94" t="e">
        <v>#N/A</v>
      </c>
      <c r="GP27" s="94" t="s">
        <v>55</v>
      </c>
      <c r="GQ27" s="94" t="s">
        <v>56</v>
      </c>
      <c r="GR27" s="94" t="s">
        <v>57</v>
      </c>
      <c r="GS27" s="94" t="s">
        <v>57</v>
      </c>
      <c r="GT27" s="94" t="s">
        <v>58</v>
      </c>
      <c r="GU27" s="94" t="s">
        <v>55</v>
      </c>
      <c r="GV27" s="94" t="s">
        <v>67</v>
      </c>
      <c r="GW27" s="94" t="s">
        <v>2204</v>
      </c>
      <c r="GX27" s="94" t="s">
        <v>2202</v>
      </c>
      <c r="GY27" s="32">
        <v>1</v>
      </c>
      <c r="GZ27" s="32">
        <v>1</v>
      </c>
      <c r="HA27" s="32">
        <v>1</v>
      </c>
      <c r="HB27" s="32">
        <v>1</v>
      </c>
      <c r="HC27" s="32">
        <v>1</v>
      </c>
      <c r="HD27" s="32">
        <v>1</v>
      </c>
      <c r="HE27" s="32">
        <v>1</v>
      </c>
      <c r="HF27" s="32">
        <v>1</v>
      </c>
      <c r="HG27" s="32">
        <v>1.1428571428571428</v>
      </c>
      <c r="HH27" s="32">
        <v>1.5714285714285714</v>
      </c>
      <c r="HI27" s="32">
        <v>1.1428571428571428</v>
      </c>
      <c r="HJ27" s="32">
        <v>0.5714285714285714</v>
      </c>
      <c r="HK27" s="50">
        <v>188</v>
      </c>
      <c r="HL27" s="68">
        <v>0.32</v>
      </c>
      <c r="HM27" s="68">
        <v>0.6</v>
      </c>
      <c r="HN27" s="68">
        <v>0.52</v>
      </c>
      <c r="HO27" s="68">
        <v>0.48</v>
      </c>
      <c r="HP27" s="68">
        <v>0.72</v>
      </c>
      <c r="HQ27" s="68">
        <v>0.76</v>
      </c>
      <c r="HR27" s="68">
        <v>0.8</v>
      </c>
      <c r="HS27" s="68">
        <v>0.84</v>
      </c>
      <c r="HT27" s="68">
        <v>0.64</v>
      </c>
      <c r="HU27" s="68">
        <v>0.88</v>
      </c>
      <c r="HV27" s="68">
        <v>0.64</v>
      </c>
      <c r="HW27" s="68">
        <v>0.32</v>
      </c>
      <c r="HX27" s="68">
        <v>7.5199999999999987</v>
      </c>
      <c r="HY27" s="67">
        <v>1</v>
      </c>
      <c r="HZ27" s="67">
        <v>0.99999999999999989</v>
      </c>
      <c r="IA27" s="67">
        <v>1</v>
      </c>
      <c r="IB27" s="67">
        <v>1</v>
      </c>
      <c r="IC27" s="67">
        <v>0.99999999999999989</v>
      </c>
      <c r="ID27" s="67">
        <v>0.99999999999999989</v>
      </c>
      <c r="IE27" s="67">
        <v>0.99999999999999989</v>
      </c>
      <c r="IF27" s="67">
        <v>0.99999999999999989</v>
      </c>
      <c r="IG27" s="67">
        <v>1.014285714285714</v>
      </c>
      <c r="IH27" s="67">
        <v>1.0649350649350648</v>
      </c>
      <c r="II27" s="67">
        <v>1.0714285714285712</v>
      </c>
      <c r="IJ27" s="67">
        <v>1.0329670329670328</v>
      </c>
      <c r="IK27" s="69">
        <v>1</v>
      </c>
      <c r="IL27" s="69">
        <v>0.99999999999999989</v>
      </c>
      <c r="IM27" s="67">
        <v>1.014285714285714</v>
      </c>
      <c r="IN27" s="67">
        <v>1.0329670329670328</v>
      </c>
      <c r="IO27" s="94"/>
      <c r="IP27" s="32">
        <v>1.44</v>
      </c>
      <c r="IQ27" s="32">
        <v>3.3999999999999995</v>
      </c>
      <c r="IR27" s="68">
        <v>1</v>
      </c>
      <c r="IS27" s="69">
        <v>1.0329670329670328</v>
      </c>
      <c r="IT27" s="94"/>
      <c r="IU27" s="94"/>
      <c r="IV27" s="94"/>
      <c r="IW27" s="94"/>
      <c r="IX27" s="94"/>
      <c r="IY27" s="94"/>
      <c r="IZ27" s="94"/>
      <c r="JA27" s="94"/>
      <c r="JB27" s="94"/>
      <c r="JC27" s="94"/>
    </row>
    <row r="28" spans="1:263" ht="29.25" hidden="1" customHeight="1" x14ac:dyDescent="0.25">
      <c r="A28" s="46" t="s">
        <v>715</v>
      </c>
      <c r="B28" s="46" t="s">
        <v>3</v>
      </c>
      <c r="C28" s="46" t="s">
        <v>108</v>
      </c>
      <c r="D28" s="46" t="s">
        <v>109</v>
      </c>
      <c r="E28" s="46" t="s">
        <v>584</v>
      </c>
      <c r="F28" s="46" t="s">
        <v>585</v>
      </c>
      <c r="G28" s="46" t="s">
        <v>586</v>
      </c>
      <c r="H28" s="46" t="s">
        <v>611</v>
      </c>
      <c r="I28" s="46" t="s">
        <v>612</v>
      </c>
      <c r="J28" s="46" t="s">
        <v>613</v>
      </c>
      <c r="K28" s="46" t="s">
        <v>614</v>
      </c>
      <c r="L28" s="46" t="s">
        <v>615</v>
      </c>
      <c r="M28" s="46">
        <v>0</v>
      </c>
      <c r="N28" s="46"/>
      <c r="O28" s="46" t="s">
        <v>612</v>
      </c>
      <c r="P28" s="46" t="s">
        <v>716</v>
      </c>
      <c r="Q28" s="46" t="s">
        <v>3103</v>
      </c>
      <c r="R28" s="46" t="s">
        <v>3319</v>
      </c>
      <c r="S28" s="46" t="s">
        <v>556</v>
      </c>
      <c r="T28" s="46" t="s">
        <v>556</v>
      </c>
      <c r="U28" s="46" t="s">
        <v>557</v>
      </c>
      <c r="V28" s="46" t="s">
        <v>533</v>
      </c>
      <c r="W28" s="46" t="s">
        <v>604</v>
      </c>
      <c r="X28" s="46">
        <v>2019</v>
      </c>
      <c r="Y28" s="46">
        <v>0</v>
      </c>
      <c r="Z28" s="46">
        <v>2019</v>
      </c>
      <c r="AA28" s="46">
        <v>0</v>
      </c>
      <c r="AB28" s="46">
        <v>0</v>
      </c>
      <c r="AC28" s="46">
        <v>0</v>
      </c>
      <c r="AD28" s="47">
        <v>6</v>
      </c>
      <c r="AE28" s="46">
        <v>0</v>
      </c>
      <c r="AF28" s="46">
        <v>0</v>
      </c>
      <c r="AG28" s="94" t="s">
        <v>535</v>
      </c>
      <c r="AH28" s="94" t="s">
        <v>535</v>
      </c>
      <c r="AI28" s="94" t="s">
        <v>535</v>
      </c>
      <c r="AJ28" s="94">
        <v>1</v>
      </c>
      <c r="AK28" s="94" t="s">
        <v>535</v>
      </c>
      <c r="AL28" s="94" t="s">
        <v>535</v>
      </c>
      <c r="AM28" s="94" t="s">
        <v>535</v>
      </c>
      <c r="AN28" s="94" t="s">
        <v>535</v>
      </c>
      <c r="AO28" s="94" t="s">
        <v>535</v>
      </c>
      <c r="AP28" s="94">
        <v>1</v>
      </c>
      <c r="AQ28" s="94" t="s">
        <v>535</v>
      </c>
      <c r="AR28" s="94" t="s">
        <v>535</v>
      </c>
      <c r="AS28" s="94" t="s">
        <v>535</v>
      </c>
      <c r="AT28" s="94" t="s">
        <v>535</v>
      </c>
      <c r="AU28" s="94" t="s">
        <v>535</v>
      </c>
      <c r="AV28" s="94" t="s">
        <v>535</v>
      </c>
      <c r="AW28" s="94" t="s">
        <v>535</v>
      </c>
      <c r="AX28" s="94" t="s">
        <v>535</v>
      </c>
      <c r="AY28" s="94" t="s">
        <v>535</v>
      </c>
      <c r="AZ28" s="94" t="s">
        <v>535</v>
      </c>
      <c r="BA28" s="94" t="s">
        <v>535</v>
      </c>
      <c r="BB28" s="94" t="s">
        <v>535</v>
      </c>
      <c r="BC28" s="94" t="s">
        <v>535</v>
      </c>
      <c r="BD28" s="94" t="s">
        <v>535</v>
      </c>
      <c r="BE28" s="94" t="s">
        <v>535</v>
      </c>
      <c r="BF28" s="94" t="s">
        <v>535</v>
      </c>
      <c r="BG28" s="94" t="s">
        <v>535</v>
      </c>
      <c r="BH28" s="94" t="s">
        <v>535</v>
      </c>
      <c r="BI28" s="94" t="s">
        <v>535</v>
      </c>
      <c r="BJ28" s="94" t="s">
        <v>535</v>
      </c>
      <c r="BK28" s="94" t="s">
        <v>535</v>
      </c>
      <c r="BL28" s="94" t="s">
        <v>535</v>
      </c>
      <c r="BM28" s="94" t="s">
        <v>6511</v>
      </c>
      <c r="BN28" s="94" t="s">
        <v>3317</v>
      </c>
      <c r="BO28" s="94" t="s">
        <v>3318</v>
      </c>
      <c r="BP28" s="94" t="s">
        <v>3319</v>
      </c>
      <c r="BQ28" s="94" t="s">
        <v>3103</v>
      </c>
      <c r="BR28" s="94" t="s">
        <v>556</v>
      </c>
      <c r="BS28" s="32">
        <v>6</v>
      </c>
      <c r="BT28" s="32">
        <v>0</v>
      </c>
      <c r="BU28" s="32">
        <v>0</v>
      </c>
      <c r="BV28" s="32">
        <v>0</v>
      </c>
      <c r="BW28" s="32">
        <v>0</v>
      </c>
      <c r="BX28" s="32">
        <v>0</v>
      </c>
      <c r="BY28" s="32">
        <v>0</v>
      </c>
      <c r="BZ28" s="32">
        <v>1</v>
      </c>
      <c r="CA28" s="32">
        <v>1</v>
      </c>
      <c r="CB28" s="32">
        <v>1</v>
      </c>
      <c r="CC28" s="32">
        <v>1</v>
      </c>
      <c r="CD28" s="32">
        <v>1</v>
      </c>
      <c r="CE28" s="32">
        <v>1</v>
      </c>
      <c r="CF28" s="32">
        <v>0</v>
      </c>
      <c r="CG28" s="32">
        <v>0</v>
      </c>
      <c r="CH28" s="32">
        <v>0</v>
      </c>
      <c r="CI28" s="32">
        <v>0</v>
      </c>
      <c r="CJ28" s="32">
        <v>0</v>
      </c>
      <c r="CK28" s="32">
        <v>0</v>
      </c>
      <c r="CL28" s="32">
        <v>1</v>
      </c>
      <c r="CM28" s="32">
        <v>1</v>
      </c>
      <c r="CN28" s="32">
        <v>1</v>
      </c>
      <c r="CO28" s="32">
        <v>1</v>
      </c>
      <c r="CP28" s="32">
        <v>1</v>
      </c>
      <c r="CQ28" s="32">
        <v>1</v>
      </c>
      <c r="CR28" s="32">
        <v>6</v>
      </c>
      <c r="CS28" s="32" t="s">
        <v>6504</v>
      </c>
      <c r="CT28" s="32" t="s">
        <v>6504</v>
      </c>
      <c r="CU28" s="32" t="s">
        <v>6504</v>
      </c>
      <c r="CV28" s="32" t="s">
        <v>6504</v>
      </c>
      <c r="CW28" s="32" t="s">
        <v>6504</v>
      </c>
      <c r="CX28" s="32" t="s">
        <v>6504</v>
      </c>
      <c r="CY28" s="32" t="s">
        <v>6504</v>
      </c>
      <c r="CZ28" s="32" t="s">
        <v>6504</v>
      </c>
      <c r="DA28" s="32" t="s">
        <v>6504</v>
      </c>
      <c r="DB28" s="32" t="s">
        <v>6504</v>
      </c>
      <c r="DC28" s="32" t="s">
        <v>6504</v>
      </c>
      <c r="DD28" s="32" t="s">
        <v>6504</v>
      </c>
      <c r="DE28" s="32" t="s">
        <v>6504</v>
      </c>
      <c r="DF28" s="32" t="s">
        <v>6504</v>
      </c>
      <c r="DG28" s="32" t="s">
        <v>6504</v>
      </c>
      <c r="DH28" s="32" t="s">
        <v>6504</v>
      </c>
      <c r="DI28" s="32" t="s">
        <v>6504</v>
      </c>
      <c r="DJ28" s="32" t="s">
        <v>6504</v>
      </c>
      <c r="DK28" s="32" t="s">
        <v>6504</v>
      </c>
      <c r="DL28" s="32" t="s">
        <v>6504</v>
      </c>
      <c r="DM28" s="32" t="s">
        <v>6504</v>
      </c>
      <c r="DN28" s="32" t="s">
        <v>6504</v>
      </c>
      <c r="DO28" s="32" t="s">
        <v>6504</v>
      </c>
      <c r="DP28" s="32" t="s">
        <v>6504</v>
      </c>
      <c r="DQ28" s="32" t="s">
        <v>6504</v>
      </c>
      <c r="DR28" s="32" t="s">
        <v>6504</v>
      </c>
      <c r="DS28" s="32" t="s">
        <v>6504</v>
      </c>
      <c r="DT28" s="32" t="s">
        <v>6504</v>
      </c>
      <c r="DU28" s="32" t="s">
        <v>6504</v>
      </c>
      <c r="DV28" s="32" t="s">
        <v>6504</v>
      </c>
      <c r="DW28" s="32">
        <v>1</v>
      </c>
      <c r="DX28" s="32">
        <v>1</v>
      </c>
      <c r="DY28" s="32" t="s">
        <v>6504</v>
      </c>
      <c r="DZ28" s="32" t="s">
        <v>1385</v>
      </c>
      <c r="EA28" s="32" t="s">
        <v>6504</v>
      </c>
      <c r="EB28" s="32">
        <v>1</v>
      </c>
      <c r="EC28" s="32">
        <v>1</v>
      </c>
      <c r="ED28" s="32" t="s">
        <v>3404</v>
      </c>
      <c r="EE28" s="32" t="s">
        <v>1385</v>
      </c>
      <c r="EF28" s="32" t="s">
        <v>3409</v>
      </c>
      <c r="EG28" s="32">
        <v>1</v>
      </c>
      <c r="EH28" s="32">
        <v>1</v>
      </c>
      <c r="EI28" s="32" t="s">
        <v>6538</v>
      </c>
      <c r="EJ28" s="32" t="s">
        <v>3334</v>
      </c>
      <c r="EK28" s="32" t="s">
        <v>6539</v>
      </c>
      <c r="EL28" s="32">
        <v>1</v>
      </c>
      <c r="EM28" s="32">
        <v>1</v>
      </c>
      <c r="EN28" s="32" t="s">
        <v>3405</v>
      </c>
      <c r="EO28" s="32" t="s">
        <v>3408</v>
      </c>
      <c r="EP28" s="32" t="s">
        <v>3410</v>
      </c>
      <c r="EQ28" s="32">
        <v>1</v>
      </c>
      <c r="ER28" s="32">
        <v>1</v>
      </c>
      <c r="ES28" s="32" t="s">
        <v>3406</v>
      </c>
      <c r="ET28" s="32" t="s">
        <v>3408</v>
      </c>
      <c r="EU28" s="32" t="s">
        <v>3411</v>
      </c>
      <c r="EV28" s="32">
        <v>1</v>
      </c>
      <c r="EW28" s="32">
        <v>1</v>
      </c>
      <c r="EX28" s="32" t="s">
        <v>3407</v>
      </c>
      <c r="EY28" s="32" t="s">
        <v>3408</v>
      </c>
      <c r="EZ28" s="32" t="s">
        <v>3411</v>
      </c>
      <c r="FA28" s="32">
        <v>6</v>
      </c>
      <c r="FB28" s="32">
        <v>0</v>
      </c>
      <c r="FC28" s="94">
        <v>0</v>
      </c>
      <c r="FD28" s="94">
        <v>0</v>
      </c>
      <c r="FE28" s="94">
        <v>0</v>
      </c>
      <c r="FF28" s="94">
        <v>0</v>
      </c>
      <c r="FG28" s="94">
        <v>0</v>
      </c>
      <c r="FH28" s="94">
        <v>0</v>
      </c>
      <c r="FI28" s="94">
        <v>0</v>
      </c>
      <c r="FJ28" s="94">
        <v>0</v>
      </c>
      <c r="FK28" s="94">
        <v>0</v>
      </c>
      <c r="FL28" s="94">
        <v>0</v>
      </c>
      <c r="FM28" s="94">
        <v>0</v>
      </c>
      <c r="FN28" s="94">
        <v>0</v>
      </c>
      <c r="FO28" s="94">
        <v>0</v>
      </c>
      <c r="FP28" s="94">
        <v>0</v>
      </c>
      <c r="FQ28" s="94" t="e">
        <v>#N/A</v>
      </c>
      <c r="FR28" s="94">
        <v>0</v>
      </c>
      <c r="FS28" s="94">
        <v>0</v>
      </c>
      <c r="FT28" s="94">
        <v>0</v>
      </c>
      <c r="FU28" s="94">
        <v>0</v>
      </c>
      <c r="FV28" s="94">
        <v>0</v>
      </c>
      <c r="FW28" s="94">
        <v>0</v>
      </c>
      <c r="FX28" s="94">
        <v>0</v>
      </c>
      <c r="FY28" s="94">
        <v>0</v>
      </c>
      <c r="FZ28" s="94">
        <v>0</v>
      </c>
      <c r="GA28" s="94" t="s">
        <v>53</v>
      </c>
      <c r="GB28" s="94" t="s">
        <v>62</v>
      </c>
      <c r="GC28" s="94" t="e">
        <v>#N/A</v>
      </c>
      <c r="GD28" s="94" t="s">
        <v>55</v>
      </c>
      <c r="GE28" s="94" t="s">
        <v>56</v>
      </c>
      <c r="GF28" s="94" t="s">
        <v>57</v>
      </c>
      <c r="GG28" s="94" t="s">
        <v>57</v>
      </c>
      <c r="GH28" s="94" t="s">
        <v>58</v>
      </c>
      <c r="GI28" s="94" t="s">
        <v>55</v>
      </c>
      <c r="GJ28" s="94" t="s">
        <v>67</v>
      </c>
      <c r="GK28" s="94" t="s">
        <v>2207</v>
      </c>
      <c r="GL28" s="94" t="s">
        <v>2202</v>
      </c>
      <c r="GM28" s="94">
        <v>0</v>
      </c>
      <c r="GN28" s="94" t="s">
        <v>62</v>
      </c>
      <c r="GO28" s="94" t="e">
        <v>#N/A</v>
      </c>
      <c r="GP28" s="94" t="s">
        <v>55</v>
      </c>
      <c r="GQ28" s="94" t="s">
        <v>56</v>
      </c>
      <c r="GR28" s="94" t="s">
        <v>57</v>
      </c>
      <c r="GS28" s="94" t="s">
        <v>57</v>
      </c>
      <c r="GT28" s="94" t="s">
        <v>58</v>
      </c>
      <c r="GU28" s="94" t="s">
        <v>55</v>
      </c>
      <c r="GV28" s="94" t="s">
        <v>67</v>
      </c>
      <c r="GW28" s="94" t="s">
        <v>2204</v>
      </c>
      <c r="GX28" s="94" t="s">
        <v>2202</v>
      </c>
      <c r="GY28" s="32" t="s">
        <v>6504</v>
      </c>
      <c r="GZ28" s="32" t="s">
        <v>6504</v>
      </c>
      <c r="HA28" s="32" t="s">
        <v>6504</v>
      </c>
      <c r="HB28" s="32" t="s">
        <v>6504</v>
      </c>
      <c r="HC28" s="32" t="s">
        <v>6504</v>
      </c>
      <c r="HD28" s="32" t="s">
        <v>6504</v>
      </c>
      <c r="HE28" s="32">
        <v>1</v>
      </c>
      <c r="HF28" s="32">
        <v>1</v>
      </c>
      <c r="HG28" s="32">
        <v>1</v>
      </c>
      <c r="HH28" s="32">
        <v>1</v>
      </c>
      <c r="HI28" s="32">
        <v>1</v>
      </c>
      <c r="HJ28" s="32">
        <v>1</v>
      </c>
      <c r="HK28" s="50">
        <v>6</v>
      </c>
      <c r="HL28" s="68">
        <v>0</v>
      </c>
      <c r="HM28" s="68">
        <v>0</v>
      </c>
      <c r="HN28" s="68">
        <v>0</v>
      </c>
      <c r="HO28" s="68">
        <v>0</v>
      </c>
      <c r="HP28" s="68">
        <v>0</v>
      </c>
      <c r="HQ28" s="68">
        <v>0</v>
      </c>
      <c r="HR28" s="68">
        <v>0.16666666666666666</v>
      </c>
      <c r="HS28" s="68">
        <v>0.16666666666666666</v>
      </c>
      <c r="HT28" s="68">
        <v>0.16666666666666666</v>
      </c>
      <c r="HU28" s="68">
        <v>0.16666666666666666</v>
      </c>
      <c r="HV28" s="68">
        <v>0.16666666666666666</v>
      </c>
      <c r="HW28" s="68">
        <v>0.16666666666666666</v>
      </c>
      <c r="HX28" s="68">
        <v>0.99999999999999989</v>
      </c>
      <c r="HY28" s="67" t="s">
        <v>6505</v>
      </c>
      <c r="HZ28" s="67" t="s">
        <v>6505</v>
      </c>
      <c r="IA28" s="67" t="s">
        <v>6505</v>
      </c>
      <c r="IB28" s="67" t="s">
        <v>6505</v>
      </c>
      <c r="IC28" s="67" t="s">
        <v>6505</v>
      </c>
      <c r="ID28" s="67" t="s">
        <v>6505</v>
      </c>
      <c r="IE28" s="67">
        <v>1</v>
      </c>
      <c r="IF28" s="67">
        <v>1</v>
      </c>
      <c r="IG28" s="67">
        <v>1</v>
      </c>
      <c r="IH28" s="67">
        <v>1</v>
      </c>
      <c r="II28" s="67">
        <v>1</v>
      </c>
      <c r="IJ28" s="67">
        <v>1</v>
      </c>
      <c r="IK28" s="69" t="s">
        <v>6505</v>
      </c>
      <c r="IL28" s="69" t="s">
        <v>6505</v>
      </c>
      <c r="IM28" s="67">
        <v>1</v>
      </c>
      <c r="IN28" s="67">
        <v>1</v>
      </c>
      <c r="IO28" s="94"/>
      <c r="IP28" s="32">
        <v>0</v>
      </c>
      <c r="IQ28" s="32">
        <v>0</v>
      </c>
      <c r="IR28" s="68">
        <v>0.5</v>
      </c>
      <c r="IS28" s="69">
        <v>1</v>
      </c>
      <c r="IT28" s="94"/>
      <c r="IU28" s="94"/>
      <c r="IV28" s="94"/>
      <c r="IW28" s="94"/>
      <c r="IX28" s="94"/>
      <c r="IY28" s="94"/>
      <c r="IZ28" s="94"/>
      <c r="JA28" s="94"/>
      <c r="JB28" s="94"/>
      <c r="JC28" s="94"/>
    </row>
    <row r="29" spans="1:263" ht="29.25" hidden="1" customHeight="1" x14ac:dyDescent="0.25">
      <c r="A29" s="46" t="s">
        <v>717</v>
      </c>
      <c r="B29" s="46" t="s">
        <v>3</v>
      </c>
      <c r="C29" s="46" t="s">
        <v>108</v>
      </c>
      <c r="D29" s="46" t="s">
        <v>109</v>
      </c>
      <c r="E29" s="46" t="s">
        <v>669</v>
      </c>
      <c r="F29" s="46" t="s">
        <v>718</v>
      </c>
      <c r="G29" s="46" t="s">
        <v>719</v>
      </c>
      <c r="H29" s="46" t="s">
        <v>720</v>
      </c>
      <c r="I29" s="46" t="s">
        <v>721</v>
      </c>
      <c r="J29" s="46" t="s">
        <v>722</v>
      </c>
      <c r="K29" s="46" t="s">
        <v>723</v>
      </c>
      <c r="L29" s="46" t="s">
        <v>724</v>
      </c>
      <c r="M29" s="46">
        <v>0</v>
      </c>
      <c r="N29" s="46"/>
      <c r="O29" s="46" t="s">
        <v>725</v>
      </c>
      <c r="P29" s="46"/>
      <c r="Q29" s="46" t="s">
        <v>3322</v>
      </c>
      <c r="R29" s="46" t="s">
        <v>3321</v>
      </c>
      <c r="S29" s="46" t="s">
        <v>556</v>
      </c>
      <c r="T29" s="46" t="s">
        <v>556</v>
      </c>
      <c r="U29" s="46" t="s">
        <v>557</v>
      </c>
      <c r="V29" s="46" t="s">
        <v>533</v>
      </c>
      <c r="W29" s="46" t="s">
        <v>604</v>
      </c>
      <c r="X29" s="46">
        <v>2018</v>
      </c>
      <c r="Y29" s="46">
        <v>0</v>
      </c>
      <c r="Z29" s="46">
        <v>0</v>
      </c>
      <c r="AA29" s="46">
        <v>0</v>
      </c>
      <c r="AB29" s="46">
        <v>0</v>
      </c>
      <c r="AC29" s="48">
        <v>0</v>
      </c>
      <c r="AD29" s="47">
        <v>11</v>
      </c>
      <c r="AE29" s="46">
        <v>0</v>
      </c>
      <c r="AF29" s="46">
        <v>0</v>
      </c>
      <c r="AG29" s="94" t="s">
        <v>535</v>
      </c>
      <c r="AH29" s="94" t="s">
        <v>535</v>
      </c>
      <c r="AI29" s="94" t="s">
        <v>535</v>
      </c>
      <c r="AJ29" s="94">
        <v>1</v>
      </c>
      <c r="AK29" s="94" t="s">
        <v>535</v>
      </c>
      <c r="AL29" s="94" t="s">
        <v>535</v>
      </c>
      <c r="AM29" s="94" t="s">
        <v>535</v>
      </c>
      <c r="AN29" s="94">
        <v>1</v>
      </c>
      <c r="AO29" s="94" t="s">
        <v>679</v>
      </c>
      <c r="AP29" s="94">
        <v>1</v>
      </c>
      <c r="AQ29" s="94" t="s">
        <v>535</v>
      </c>
      <c r="AR29" s="94" t="s">
        <v>535</v>
      </c>
      <c r="AS29" s="94" t="s">
        <v>535</v>
      </c>
      <c r="AT29" s="94" t="s">
        <v>535</v>
      </c>
      <c r="AU29" s="94" t="s">
        <v>535</v>
      </c>
      <c r="AV29" s="94" t="s">
        <v>535</v>
      </c>
      <c r="AW29" s="94" t="s">
        <v>535</v>
      </c>
      <c r="AX29" s="94" t="s">
        <v>535</v>
      </c>
      <c r="AY29" s="94" t="s">
        <v>535</v>
      </c>
      <c r="AZ29" s="94" t="s">
        <v>535</v>
      </c>
      <c r="BA29" s="94" t="s">
        <v>535</v>
      </c>
      <c r="BB29" s="94" t="s">
        <v>535</v>
      </c>
      <c r="BC29" s="94" t="s">
        <v>535</v>
      </c>
      <c r="BD29" s="94" t="s">
        <v>535</v>
      </c>
      <c r="BE29" s="94" t="s">
        <v>535</v>
      </c>
      <c r="BF29" s="94" t="s">
        <v>535</v>
      </c>
      <c r="BG29" s="94" t="s">
        <v>535</v>
      </c>
      <c r="BH29" s="94" t="s">
        <v>535</v>
      </c>
      <c r="BI29" s="94" t="s">
        <v>535</v>
      </c>
      <c r="BJ29" s="94" t="s">
        <v>535</v>
      </c>
      <c r="BK29" s="94" t="s">
        <v>535</v>
      </c>
      <c r="BL29" s="94" t="s">
        <v>535</v>
      </c>
      <c r="BM29" s="94" t="s">
        <v>6540</v>
      </c>
      <c r="BN29" s="94" t="s">
        <v>722</v>
      </c>
      <c r="BO29" s="94" t="s">
        <v>3320</v>
      </c>
      <c r="BP29" s="94" t="s">
        <v>3321</v>
      </c>
      <c r="BQ29" s="94" t="s">
        <v>3322</v>
      </c>
      <c r="BR29" s="94" t="s">
        <v>556</v>
      </c>
      <c r="BS29" s="32">
        <v>11</v>
      </c>
      <c r="BT29" s="32">
        <v>0</v>
      </c>
      <c r="BU29" s="32">
        <v>1</v>
      </c>
      <c r="BV29" s="32">
        <v>1</v>
      </c>
      <c r="BW29" s="32">
        <v>1</v>
      </c>
      <c r="BX29" s="32">
        <v>1</v>
      </c>
      <c r="BY29" s="32">
        <v>1</v>
      </c>
      <c r="BZ29" s="32">
        <v>1</v>
      </c>
      <c r="CA29" s="32">
        <v>1</v>
      </c>
      <c r="CB29" s="32">
        <v>1</v>
      </c>
      <c r="CC29" s="32">
        <v>1</v>
      </c>
      <c r="CD29" s="32">
        <v>1</v>
      </c>
      <c r="CE29" s="32">
        <v>1</v>
      </c>
      <c r="CF29" s="32">
        <v>0</v>
      </c>
      <c r="CG29" s="32">
        <v>1</v>
      </c>
      <c r="CH29" s="32">
        <v>1</v>
      </c>
      <c r="CI29" s="32">
        <v>1</v>
      </c>
      <c r="CJ29" s="32">
        <v>1</v>
      </c>
      <c r="CK29" s="32">
        <v>1</v>
      </c>
      <c r="CL29" s="32">
        <v>1</v>
      </c>
      <c r="CM29" s="32">
        <v>1</v>
      </c>
      <c r="CN29" s="32">
        <v>1</v>
      </c>
      <c r="CO29" s="32">
        <v>1</v>
      </c>
      <c r="CP29" s="32">
        <v>1</v>
      </c>
      <c r="CQ29" s="32">
        <v>1</v>
      </c>
      <c r="CR29" s="32">
        <v>11</v>
      </c>
      <c r="CS29" s="32">
        <v>0</v>
      </c>
      <c r="CT29" s="32">
        <v>0</v>
      </c>
      <c r="CU29" s="32" t="s">
        <v>6504</v>
      </c>
      <c r="CV29" s="32" t="s">
        <v>6504</v>
      </c>
      <c r="CW29" s="32" t="s">
        <v>6504</v>
      </c>
      <c r="CX29" s="32">
        <v>1</v>
      </c>
      <c r="CY29" s="32">
        <v>1</v>
      </c>
      <c r="CZ29" s="32" t="s">
        <v>3412</v>
      </c>
      <c r="DA29" s="32" t="s">
        <v>6504</v>
      </c>
      <c r="DB29" s="32" t="s">
        <v>6504</v>
      </c>
      <c r="DC29" s="32">
        <v>1</v>
      </c>
      <c r="DD29" s="32">
        <v>1</v>
      </c>
      <c r="DE29" s="32" t="s">
        <v>3413</v>
      </c>
      <c r="DF29" s="32" t="s">
        <v>6504</v>
      </c>
      <c r="DG29" s="32" t="s">
        <v>3424</v>
      </c>
      <c r="DH29" s="32">
        <v>1</v>
      </c>
      <c r="DI29" s="32" t="s">
        <v>6504</v>
      </c>
      <c r="DJ29" s="32" t="s">
        <v>3414</v>
      </c>
      <c r="DK29" s="32" t="s">
        <v>6504</v>
      </c>
      <c r="DL29" s="32" t="s">
        <v>3425</v>
      </c>
      <c r="DM29" s="32">
        <v>1</v>
      </c>
      <c r="DN29" s="32" t="s">
        <v>6504</v>
      </c>
      <c r="DO29" s="32" t="s">
        <v>3415</v>
      </c>
      <c r="DP29" s="32" t="s">
        <v>1385</v>
      </c>
      <c r="DQ29" s="32" t="s">
        <v>3426</v>
      </c>
      <c r="DR29" s="32">
        <v>1</v>
      </c>
      <c r="DS29" s="32" t="s">
        <v>6504</v>
      </c>
      <c r="DT29" s="32" t="s">
        <v>3416</v>
      </c>
      <c r="DU29" s="32" t="s">
        <v>3422</v>
      </c>
      <c r="DV29" s="32" t="s">
        <v>3427</v>
      </c>
      <c r="DW29" s="32">
        <v>1</v>
      </c>
      <c r="DX29" s="32">
        <v>1</v>
      </c>
      <c r="DY29" s="32" t="s">
        <v>3417</v>
      </c>
      <c r="DZ29" s="32" t="s">
        <v>1385</v>
      </c>
      <c r="EA29" s="32" t="s">
        <v>6541</v>
      </c>
      <c r="EB29" s="32">
        <v>1</v>
      </c>
      <c r="EC29" s="32">
        <v>1</v>
      </c>
      <c r="ED29" s="32" t="s">
        <v>3418</v>
      </c>
      <c r="EE29" s="32" t="s">
        <v>1385</v>
      </c>
      <c r="EF29" s="32" t="s">
        <v>3428</v>
      </c>
      <c r="EG29" s="32">
        <v>1</v>
      </c>
      <c r="EH29" s="32">
        <v>1</v>
      </c>
      <c r="EI29" s="32" t="s">
        <v>6542</v>
      </c>
      <c r="EJ29" s="32" t="s">
        <v>3334</v>
      </c>
      <c r="EK29" s="32" t="s">
        <v>3429</v>
      </c>
      <c r="EL29" s="32">
        <v>1</v>
      </c>
      <c r="EM29" s="32">
        <v>1</v>
      </c>
      <c r="EN29" s="32" t="s">
        <v>3419</v>
      </c>
      <c r="EO29" s="32" t="s">
        <v>3423</v>
      </c>
      <c r="EP29" s="32" t="s">
        <v>3430</v>
      </c>
      <c r="EQ29" s="32">
        <v>1</v>
      </c>
      <c r="ER29" s="32">
        <v>1</v>
      </c>
      <c r="ES29" s="32" t="s">
        <v>3420</v>
      </c>
      <c r="ET29" s="32" t="s">
        <v>3423</v>
      </c>
      <c r="EU29" s="32" t="s">
        <v>3431</v>
      </c>
      <c r="EV29" s="32">
        <v>1</v>
      </c>
      <c r="EW29" s="32">
        <v>1</v>
      </c>
      <c r="EX29" s="32" t="s">
        <v>3421</v>
      </c>
      <c r="EY29" s="32" t="s">
        <v>3408</v>
      </c>
      <c r="EZ29" s="32" t="s">
        <v>3432</v>
      </c>
      <c r="FA29" s="32">
        <v>11</v>
      </c>
      <c r="FB29" s="32">
        <v>0</v>
      </c>
      <c r="FC29" s="94" t="s">
        <v>53</v>
      </c>
      <c r="FD29" s="94" t="s">
        <v>62</v>
      </c>
      <c r="FE29" s="94" t="s">
        <v>62</v>
      </c>
      <c r="FF29" s="94" t="s">
        <v>63</v>
      </c>
      <c r="FG29" s="94" t="s">
        <v>64</v>
      </c>
      <c r="FH29" s="94" t="s">
        <v>65</v>
      </c>
      <c r="FI29" s="94" t="s">
        <v>65</v>
      </c>
      <c r="FJ29" s="94" t="s">
        <v>66</v>
      </c>
      <c r="FK29" s="94" t="s">
        <v>63</v>
      </c>
      <c r="FL29" s="94" t="s">
        <v>67</v>
      </c>
      <c r="FM29" s="94" t="s">
        <v>2217</v>
      </c>
      <c r="FN29" s="94" t="s">
        <v>112</v>
      </c>
      <c r="FO29" s="94" t="s">
        <v>53</v>
      </c>
      <c r="FP29" s="94" t="s">
        <v>62</v>
      </c>
      <c r="FQ29" s="94" t="e">
        <v>#N/A</v>
      </c>
      <c r="FR29" s="94" t="s">
        <v>55</v>
      </c>
      <c r="FS29" s="94" t="s">
        <v>56</v>
      </c>
      <c r="FT29" s="94" t="s">
        <v>57</v>
      </c>
      <c r="FU29" s="94" t="s">
        <v>57</v>
      </c>
      <c r="FV29" s="94" t="s">
        <v>58</v>
      </c>
      <c r="FW29" s="94" t="s">
        <v>55</v>
      </c>
      <c r="FX29" s="94" t="s">
        <v>59</v>
      </c>
      <c r="FY29" s="94" t="s">
        <v>2218</v>
      </c>
      <c r="FZ29" s="94" t="s">
        <v>2202</v>
      </c>
      <c r="GA29" s="94" t="s">
        <v>53</v>
      </c>
      <c r="GB29" s="94" t="s">
        <v>62</v>
      </c>
      <c r="GC29" s="94" t="e">
        <v>#N/A</v>
      </c>
      <c r="GD29" s="94" t="s">
        <v>55</v>
      </c>
      <c r="GE29" s="94" t="s">
        <v>56</v>
      </c>
      <c r="GF29" s="94" t="s">
        <v>57</v>
      </c>
      <c r="GG29" s="94" t="s">
        <v>57</v>
      </c>
      <c r="GH29" s="94" t="s">
        <v>58</v>
      </c>
      <c r="GI29" s="94" t="s">
        <v>55</v>
      </c>
      <c r="GJ29" s="94" t="s">
        <v>67</v>
      </c>
      <c r="GK29" s="94" t="s">
        <v>2207</v>
      </c>
      <c r="GL29" s="94" t="s">
        <v>2202</v>
      </c>
      <c r="GM29" s="94">
        <v>0</v>
      </c>
      <c r="GN29" s="94" t="s">
        <v>62</v>
      </c>
      <c r="GO29" s="94" t="e">
        <v>#N/A</v>
      </c>
      <c r="GP29" s="94" t="s">
        <v>71</v>
      </c>
      <c r="GQ29" s="94" t="s">
        <v>71</v>
      </c>
      <c r="GR29" s="94" t="s">
        <v>71</v>
      </c>
      <c r="GS29" s="94" t="s">
        <v>71</v>
      </c>
      <c r="GT29" s="94" t="s">
        <v>71</v>
      </c>
      <c r="GU29" s="94" t="s">
        <v>71</v>
      </c>
      <c r="GV29" s="94" t="s">
        <v>67</v>
      </c>
      <c r="GW29" s="94" t="s">
        <v>2211</v>
      </c>
      <c r="GX29" s="94" t="s">
        <v>2202</v>
      </c>
      <c r="GY29" s="32">
        <v>0</v>
      </c>
      <c r="GZ29" s="32">
        <v>1</v>
      </c>
      <c r="HA29" s="32">
        <v>1</v>
      </c>
      <c r="HB29" s="32">
        <v>1</v>
      </c>
      <c r="HC29" s="32">
        <v>1</v>
      </c>
      <c r="HD29" s="32">
        <v>1</v>
      </c>
      <c r="HE29" s="32">
        <v>1</v>
      </c>
      <c r="HF29" s="32">
        <v>1</v>
      </c>
      <c r="HG29" s="32">
        <v>1</v>
      </c>
      <c r="HH29" s="32">
        <v>1</v>
      </c>
      <c r="HI29" s="32">
        <v>1</v>
      </c>
      <c r="HJ29" s="32">
        <v>1</v>
      </c>
      <c r="HK29" s="50">
        <v>11</v>
      </c>
      <c r="HL29" s="68">
        <v>0</v>
      </c>
      <c r="HM29" s="68">
        <v>9.0909090909090912E-2</v>
      </c>
      <c r="HN29" s="68">
        <v>9.0909090909090912E-2</v>
      </c>
      <c r="HO29" s="68">
        <v>9.0909090909090912E-2</v>
      </c>
      <c r="HP29" s="68">
        <v>9.0909090909090912E-2</v>
      </c>
      <c r="HQ29" s="68">
        <v>9.0909090909090912E-2</v>
      </c>
      <c r="HR29" s="68">
        <v>9.0909090909090912E-2</v>
      </c>
      <c r="HS29" s="68">
        <v>9.0909090909090912E-2</v>
      </c>
      <c r="HT29" s="68">
        <v>9.0909090909090912E-2</v>
      </c>
      <c r="HU29" s="68">
        <v>9.0909090909090912E-2</v>
      </c>
      <c r="HV29" s="68">
        <v>9.0909090909090912E-2</v>
      </c>
      <c r="HW29" s="68">
        <v>9.0909090909090912E-2</v>
      </c>
      <c r="HX29" s="68">
        <v>1.0000000000000002</v>
      </c>
      <c r="HY29" s="67" t="s">
        <v>6505</v>
      </c>
      <c r="HZ29" s="67">
        <v>1</v>
      </c>
      <c r="IA29" s="67">
        <v>1</v>
      </c>
      <c r="IB29" s="67">
        <v>0.99999999999999989</v>
      </c>
      <c r="IC29" s="67">
        <v>1</v>
      </c>
      <c r="ID29" s="67">
        <v>1</v>
      </c>
      <c r="IE29" s="67">
        <v>1.0000000000000002</v>
      </c>
      <c r="IF29" s="67">
        <v>1.0000000000000002</v>
      </c>
      <c r="IG29" s="67">
        <v>1.0000000000000002</v>
      </c>
      <c r="IH29" s="67">
        <v>1.0000000000000002</v>
      </c>
      <c r="II29" s="67">
        <v>1.0000000000000002</v>
      </c>
      <c r="IJ29" s="67">
        <v>1.0000000000000002</v>
      </c>
      <c r="IK29" s="69">
        <v>1</v>
      </c>
      <c r="IL29" s="69">
        <v>1</v>
      </c>
      <c r="IM29" s="67">
        <v>1.0000000000000002</v>
      </c>
      <c r="IN29" s="67">
        <v>1.0000000000000002</v>
      </c>
      <c r="IO29" s="94"/>
      <c r="IP29" s="32">
        <v>0.18181818181818182</v>
      </c>
      <c r="IQ29" s="32">
        <v>0.45454545454545459</v>
      </c>
      <c r="IR29" s="68">
        <v>0.7272727272727274</v>
      </c>
      <c r="IS29" s="69">
        <v>1.0000000000000002</v>
      </c>
      <c r="IT29" s="94"/>
      <c r="IU29" s="94"/>
      <c r="IV29" s="94"/>
      <c r="IW29" s="94"/>
      <c r="IX29" s="94"/>
      <c r="IY29" s="94"/>
      <c r="IZ29" s="94"/>
      <c r="JA29" s="94"/>
      <c r="JB29" s="94"/>
      <c r="JC29" s="94"/>
    </row>
    <row r="30" spans="1:263" ht="29.25" hidden="1" customHeight="1" x14ac:dyDescent="0.25">
      <c r="A30" s="46" t="s">
        <v>726</v>
      </c>
      <c r="B30" s="46" t="s">
        <v>4</v>
      </c>
      <c r="C30" s="46" t="s">
        <v>113</v>
      </c>
      <c r="D30" s="46" t="s">
        <v>114</v>
      </c>
      <c r="E30" s="46" t="s">
        <v>584</v>
      </c>
      <c r="F30" s="46" t="s">
        <v>585</v>
      </c>
      <c r="G30" s="46" t="s">
        <v>727</v>
      </c>
      <c r="H30" s="46" t="s">
        <v>728</v>
      </c>
      <c r="I30" s="46" t="s">
        <v>729</v>
      </c>
      <c r="J30" s="46" t="s">
        <v>730</v>
      </c>
      <c r="K30" s="46" t="s">
        <v>731</v>
      </c>
      <c r="L30" s="46" t="s">
        <v>732</v>
      </c>
      <c r="M30" s="46" t="s">
        <v>733</v>
      </c>
      <c r="N30" s="46"/>
      <c r="O30" s="46" t="s">
        <v>734</v>
      </c>
      <c r="P30" s="46"/>
      <c r="Q30" s="46" t="s">
        <v>735</v>
      </c>
      <c r="R30" s="46" t="s">
        <v>3435</v>
      </c>
      <c r="S30" s="46">
        <v>0</v>
      </c>
      <c r="T30" s="46" t="s">
        <v>569</v>
      </c>
      <c r="U30" s="46" t="s">
        <v>532</v>
      </c>
      <c r="V30" s="46" t="s">
        <v>625</v>
      </c>
      <c r="W30" s="46" t="s">
        <v>604</v>
      </c>
      <c r="X30" s="46">
        <v>2019</v>
      </c>
      <c r="Y30" s="46">
        <v>0</v>
      </c>
      <c r="Z30" s="46">
        <v>2018</v>
      </c>
      <c r="AA30" s="46" t="s">
        <v>595</v>
      </c>
      <c r="AB30" s="46" t="s">
        <v>595</v>
      </c>
      <c r="AC30" s="46" t="s">
        <v>595</v>
      </c>
      <c r="AD30" s="47">
        <v>2.5000000000000001E-2</v>
      </c>
      <c r="AE30" s="46">
        <v>0.1</v>
      </c>
      <c r="AF30" s="47">
        <v>0.1</v>
      </c>
      <c r="AG30" s="94" t="s">
        <v>535</v>
      </c>
      <c r="AH30" s="94" t="s">
        <v>535</v>
      </c>
      <c r="AI30" s="94" t="s">
        <v>535</v>
      </c>
      <c r="AJ30" s="94">
        <v>1</v>
      </c>
      <c r="AK30" s="94" t="s">
        <v>535</v>
      </c>
      <c r="AL30" s="94" t="s">
        <v>535</v>
      </c>
      <c r="AM30" s="94" t="s">
        <v>535</v>
      </c>
      <c r="AN30" s="94" t="s">
        <v>535</v>
      </c>
      <c r="AO30" s="94" t="s">
        <v>535</v>
      </c>
      <c r="AP30" s="94" t="s">
        <v>535</v>
      </c>
      <c r="AQ30" s="94" t="s">
        <v>535</v>
      </c>
      <c r="AR30" s="94" t="s">
        <v>535</v>
      </c>
      <c r="AS30" s="94" t="s">
        <v>535</v>
      </c>
      <c r="AT30" s="94" t="s">
        <v>535</v>
      </c>
      <c r="AU30" s="94" t="s">
        <v>535</v>
      </c>
      <c r="AV30" s="94" t="s">
        <v>535</v>
      </c>
      <c r="AW30" s="94" t="s">
        <v>535</v>
      </c>
      <c r="AX30" s="94" t="s">
        <v>535</v>
      </c>
      <c r="AY30" s="94" t="s">
        <v>535</v>
      </c>
      <c r="AZ30" s="94" t="s">
        <v>535</v>
      </c>
      <c r="BA30" s="94" t="s">
        <v>535</v>
      </c>
      <c r="BB30" s="94" t="s">
        <v>535</v>
      </c>
      <c r="BC30" s="94" t="s">
        <v>535</v>
      </c>
      <c r="BD30" s="94" t="s">
        <v>535</v>
      </c>
      <c r="BE30" s="94" t="s">
        <v>535</v>
      </c>
      <c r="BF30" s="94" t="s">
        <v>535</v>
      </c>
      <c r="BG30" s="94" t="s">
        <v>736</v>
      </c>
      <c r="BH30" s="94" t="s">
        <v>535</v>
      </c>
      <c r="BI30" s="94" t="s">
        <v>535</v>
      </c>
      <c r="BJ30" s="94" t="s">
        <v>535</v>
      </c>
      <c r="BK30" s="94" t="s">
        <v>535</v>
      </c>
      <c r="BL30" s="94" t="s">
        <v>535</v>
      </c>
      <c r="BM30" s="94" t="s">
        <v>6543</v>
      </c>
      <c r="BN30" s="94" t="s">
        <v>3433</v>
      </c>
      <c r="BO30" s="94" t="s">
        <v>3434</v>
      </c>
      <c r="BP30" s="94" t="s">
        <v>3435</v>
      </c>
      <c r="BQ30" s="94" t="s">
        <v>3436</v>
      </c>
      <c r="BR30" s="94" t="s">
        <v>531</v>
      </c>
      <c r="BS30" s="32">
        <v>2.5000000000000001E-2</v>
      </c>
      <c r="BT30" s="32">
        <v>0</v>
      </c>
      <c r="BU30" s="32">
        <v>0</v>
      </c>
      <c r="BV30" s="32">
        <v>0</v>
      </c>
      <c r="BW30" s="32">
        <v>0</v>
      </c>
      <c r="BX30" s="32">
        <v>0</v>
      </c>
      <c r="BY30" s="32">
        <v>0</v>
      </c>
      <c r="BZ30" s="32">
        <v>0</v>
      </c>
      <c r="CA30" s="32">
        <v>0</v>
      </c>
      <c r="CB30" s="32">
        <v>0</v>
      </c>
      <c r="CC30" s="32">
        <v>0</v>
      </c>
      <c r="CD30" s="32">
        <v>1</v>
      </c>
      <c r="CE30" s="32">
        <v>0</v>
      </c>
      <c r="CF30" s="32">
        <v>0</v>
      </c>
      <c r="CG30" s="32">
        <v>0</v>
      </c>
      <c r="CH30" s="32">
        <v>0</v>
      </c>
      <c r="CI30" s="32">
        <v>0</v>
      </c>
      <c r="CJ30" s="32">
        <v>0</v>
      </c>
      <c r="CK30" s="32">
        <v>0</v>
      </c>
      <c r="CL30" s="32">
        <v>0</v>
      </c>
      <c r="CM30" s="32">
        <v>0</v>
      </c>
      <c r="CN30" s="32">
        <v>0</v>
      </c>
      <c r="CO30" s="32">
        <v>0</v>
      </c>
      <c r="CP30" s="32">
        <v>1</v>
      </c>
      <c r="CQ30" s="32">
        <v>0</v>
      </c>
      <c r="CR30" s="32">
        <v>2.5000000000000001E-2</v>
      </c>
      <c r="CS30" s="32">
        <v>0</v>
      </c>
      <c r="CT30" s="32">
        <v>0</v>
      </c>
      <c r="CU30" s="32" t="s">
        <v>3460</v>
      </c>
      <c r="CV30" s="32" t="s">
        <v>6504</v>
      </c>
      <c r="CW30" s="32" t="s">
        <v>3460</v>
      </c>
      <c r="CX30" s="32">
        <v>0</v>
      </c>
      <c r="CY30" s="32">
        <v>0</v>
      </c>
      <c r="CZ30" s="32" t="s">
        <v>3460</v>
      </c>
      <c r="DA30" s="32" t="s">
        <v>6504</v>
      </c>
      <c r="DB30" s="32" t="s">
        <v>3460</v>
      </c>
      <c r="DC30" s="32">
        <v>0</v>
      </c>
      <c r="DD30" s="32">
        <v>0</v>
      </c>
      <c r="DE30" s="32" t="s">
        <v>3461</v>
      </c>
      <c r="DF30" s="32" t="s">
        <v>6504</v>
      </c>
      <c r="DG30" s="32" t="s">
        <v>3471</v>
      </c>
      <c r="DH30" s="32">
        <v>0</v>
      </c>
      <c r="DI30" s="32">
        <v>0</v>
      </c>
      <c r="DJ30" s="32" t="s">
        <v>3462</v>
      </c>
      <c r="DK30" s="32" t="s">
        <v>6504</v>
      </c>
      <c r="DL30" s="32" t="s">
        <v>3472</v>
      </c>
      <c r="DM30" s="32">
        <v>0</v>
      </c>
      <c r="DN30" s="32">
        <v>0</v>
      </c>
      <c r="DO30" s="32" t="s">
        <v>3463</v>
      </c>
      <c r="DP30" s="32" t="s">
        <v>6504</v>
      </c>
      <c r="DQ30" s="32" t="s">
        <v>3473</v>
      </c>
      <c r="DR30" s="32">
        <v>0</v>
      </c>
      <c r="DS30" s="32">
        <v>0</v>
      </c>
      <c r="DT30" s="32" t="s">
        <v>3464</v>
      </c>
      <c r="DU30" s="32" t="s">
        <v>6504</v>
      </c>
      <c r="DV30" s="32" t="s">
        <v>3474</v>
      </c>
      <c r="DW30" s="32">
        <v>0</v>
      </c>
      <c r="DX30" s="32">
        <v>0</v>
      </c>
      <c r="DY30" s="32" t="s">
        <v>3465</v>
      </c>
      <c r="DZ30" s="32" t="s">
        <v>6504</v>
      </c>
      <c r="EA30" s="32" t="s">
        <v>3475</v>
      </c>
      <c r="EB30" s="32">
        <v>0</v>
      </c>
      <c r="EC30" s="32">
        <v>0</v>
      </c>
      <c r="ED30" s="32" t="s">
        <v>3466</v>
      </c>
      <c r="EE30" s="32" t="s">
        <v>6504</v>
      </c>
      <c r="EF30" s="32" t="s">
        <v>3476</v>
      </c>
      <c r="EG30" s="32">
        <v>0</v>
      </c>
      <c r="EH30" s="32">
        <v>0</v>
      </c>
      <c r="EI30" s="32" t="s">
        <v>3467</v>
      </c>
      <c r="EJ30" s="32" t="s">
        <v>6504</v>
      </c>
      <c r="EK30" s="32" t="s">
        <v>3477</v>
      </c>
      <c r="EL30" s="32">
        <v>0</v>
      </c>
      <c r="EM30" s="32">
        <v>0</v>
      </c>
      <c r="EN30" s="32" t="s">
        <v>3468</v>
      </c>
      <c r="EO30" s="32" t="s">
        <v>6504</v>
      </c>
      <c r="EP30" s="32" t="s">
        <v>3478</v>
      </c>
      <c r="EQ30" s="32">
        <v>1</v>
      </c>
      <c r="ER30" s="32">
        <v>1</v>
      </c>
      <c r="ES30" s="32" t="s">
        <v>3469</v>
      </c>
      <c r="ET30" s="32" t="s">
        <v>6504</v>
      </c>
      <c r="EU30" s="32" t="s">
        <v>3479</v>
      </c>
      <c r="EV30" s="32">
        <v>0</v>
      </c>
      <c r="EW30" s="32">
        <v>0</v>
      </c>
      <c r="EX30" s="32" t="s">
        <v>3470</v>
      </c>
      <c r="EY30" s="32" t="s">
        <v>6504</v>
      </c>
      <c r="EZ30" s="32" t="s">
        <v>3480</v>
      </c>
      <c r="FA30" s="32">
        <v>1</v>
      </c>
      <c r="FB30" s="32">
        <v>0</v>
      </c>
      <c r="FC30" s="94" t="s">
        <v>53</v>
      </c>
      <c r="FD30" s="94" t="s">
        <v>79</v>
      </c>
      <c r="FE30" s="94" t="s">
        <v>79</v>
      </c>
      <c r="FF30" s="94" t="s">
        <v>69</v>
      </c>
      <c r="FG30" s="94" t="s">
        <v>69</v>
      </c>
      <c r="FH30" s="94" t="s">
        <v>69</v>
      </c>
      <c r="FI30" s="94" t="s">
        <v>69</v>
      </c>
      <c r="FJ30" s="94" t="s">
        <v>69</v>
      </c>
      <c r="FK30" s="94" t="s">
        <v>69</v>
      </c>
      <c r="FL30" s="94" t="s">
        <v>59</v>
      </c>
      <c r="FM30" s="94" t="s">
        <v>2219</v>
      </c>
      <c r="FN30" s="94" t="s">
        <v>117</v>
      </c>
      <c r="FO30" s="94" t="s">
        <v>53</v>
      </c>
      <c r="FP30" s="94" t="s">
        <v>79</v>
      </c>
      <c r="FQ30" s="94" t="e">
        <v>#N/A</v>
      </c>
      <c r="FR30" s="94" t="s">
        <v>55</v>
      </c>
      <c r="FS30" s="94" t="s">
        <v>56</v>
      </c>
      <c r="FT30" s="94" t="s">
        <v>69</v>
      </c>
      <c r="FU30" s="94" t="s">
        <v>69</v>
      </c>
      <c r="FV30" s="94" t="s">
        <v>58</v>
      </c>
      <c r="FW30" s="94" t="s">
        <v>69</v>
      </c>
      <c r="FX30" s="94" t="s">
        <v>59</v>
      </c>
      <c r="FY30" s="94" t="s">
        <v>2220</v>
      </c>
      <c r="FZ30" s="94" t="s">
        <v>118</v>
      </c>
      <c r="GA30" s="94" t="s">
        <v>53</v>
      </c>
      <c r="GB30" s="94" t="s">
        <v>79</v>
      </c>
      <c r="GC30" s="94" t="e">
        <v>#N/A</v>
      </c>
      <c r="GD30" s="94" t="s">
        <v>55</v>
      </c>
      <c r="GE30" s="94" t="s">
        <v>56</v>
      </c>
      <c r="GF30" s="94" t="s">
        <v>69</v>
      </c>
      <c r="GG30" s="94" t="s">
        <v>69</v>
      </c>
      <c r="GH30" s="94" t="s">
        <v>58</v>
      </c>
      <c r="GI30" s="94" t="s">
        <v>55</v>
      </c>
      <c r="GJ30" s="94" t="s">
        <v>59</v>
      </c>
      <c r="GK30" s="94" t="s">
        <v>2221</v>
      </c>
      <c r="GL30" s="94" t="s">
        <v>2222</v>
      </c>
      <c r="GM30" s="94" t="s">
        <v>53</v>
      </c>
      <c r="GN30" s="94" t="s">
        <v>62</v>
      </c>
      <c r="GO30" s="94" t="e">
        <v>#N/A</v>
      </c>
      <c r="GP30" s="94" t="s">
        <v>55</v>
      </c>
      <c r="GQ30" s="94" t="s">
        <v>56</v>
      </c>
      <c r="GR30" s="94" t="s">
        <v>57</v>
      </c>
      <c r="GS30" s="94" t="s">
        <v>69</v>
      </c>
      <c r="GT30" s="94" t="s">
        <v>58</v>
      </c>
      <c r="GU30" s="94" t="s">
        <v>55</v>
      </c>
      <c r="GV30" s="94" t="s">
        <v>59</v>
      </c>
      <c r="GW30" s="94" t="s">
        <v>2223</v>
      </c>
      <c r="GX30" s="94" t="s">
        <v>2222</v>
      </c>
      <c r="GY30" s="32">
        <v>0</v>
      </c>
      <c r="GZ30" s="32">
        <v>0</v>
      </c>
      <c r="HA30" s="32">
        <v>0</v>
      </c>
      <c r="HB30" s="32">
        <v>0</v>
      </c>
      <c r="HC30" s="32">
        <v>0</v>
      </c>
      <c r="HD30" s="32">
        <v>0</v>
      </c>
      <c r="HE30" s="32">
        <v>0</v>
      </c>
      <c r="HF30" s="32">
        <v>0</v>
      </c>
      <c r="HG30" s="32">
        <v>0</v>
      </c>
      <c r="HH30" s="32">
        <v>0</v>
      </c>
      <c r="HI30" s="32">
        <v>1</v>
      </c>
      <c r="HJ30" s="32">
        <v>0</v>
      </c>
      <c r="HK30" s="50">
        <v>1</v>
      </c>
      <c r="HL30" s="68">
        <v>0</v>
      </c>
      <c r="HM30" s="68">
        <v>0</v>
      </c>
      <c r="HN30" s="68">
        <v>0</v>
      </c>
      <c r="HO30" s="68">
        <v>0</v>
      </c>
      <c r="HP30" s="68">
        <v>0</v>
      </c>
      <c r="HQ30" s="68">
        <v>0</v>
      </c>
      <c r="HR30" s="68">
        <v>0</v>
      </c>
      <c r="HS30" s="68">
        <v>0</v>
      </c>
      <c r="HT30" s="68">
        <v>0</v>
      </c>
      <c r="HU30" s="68">
        <v>0</v>
      </c>
      <c r="HV30" s="68">
        <v>1</v>
      </c>
      <c r="HW30" s="68">
        <v>0</v>
      </c>
      <c r="HX30" s="68">
        <v>0</v>
      </c>
      <c r="HY30" s="67" t="s">
        <v>6505</v>
      </c>
      <c r="HZ30" s="67" t="s">
        <v>6505</v>
      </c>
      <c r="IA30" s="67" t="s">
        <v>6505</v>
      </c>
      <c r="IB30" s="67" t="s">
        <v>6505</v>
      </c>
      <c r="IC30" s="67" t="s">
        <v>6505</v>
      </c>
      <c r="ID30" s="67" t="s">
        <v>6505</v>
      </c>
      <c r="IE30" s="67" t="s">
        <v>6505</v>
      </c>
      <c r="IF30" s="67" t="s">
        <v>6505</v>
      </c>
      <c r="IG30" s="67" t="s">
        <v>6505</v>
      </c>
      <c r="IH30" s="67" t="s">
        <v>6505</v>
      </c>
      <c r="II30" s="67">
        <v>1</v>
      </c>
      <c r="IJ30" s="67">
        <v>1</v>
      </c>
      <c r="IK30" s="69" t="s">
        <v>6505</v>
      </c>
      <c r="IL30" s="69" t="s">
        <v>6505</v>
      </c>
      <c r="IM30" s="67" t="s">
        <v>6505</v>
      </c>
      <c r="IN30" s="67">
        <v>1</v>
      </c>
      <c r="IO30" s="94"/>
      <c r="IP30" s="32">
        <v>0</v>
      </c>
      <c r="IQ30" s="32">
        <v>0</v>
      </c>
      <c r="IR30" s="68">
        <v>0</v>
      </c>
      <c r="IS30" s="69">
        <v>1</v>
      </c>
      <c r="IT30" s="94"/>
      <c r="IU30" s="94"/>
      <c r="IV30" s="94"/>
      <c r="IW30" s="94"/>
      <c r="IX30" s="94"/>
      <c r="IY30" s="94"/>
      <c r="IZ30" s="94"/>
      <c r="JA30" s="94"/>
      <c r="JB30" s="94"/>
      <c r="JC30" s="94"/>
    </row>
    <row r="31" spans="1:263" ht="29.25" hidden="1" customHeight="1" x14ac:dyDescent="0.25">
      <c r="A31" s="46" t="s">
        <v>737</v>
      </c>
      <c r="B31" s="46" t="s">
        <v>4</v>
      </c>
      <c r="C31" s="46" t="s">
        <v>113</v>
      </c>
      <c r="D31" s="46" t="s">
        <v>114</v>
      </c>
      <c r="E31" s="46" t="s">
        <v>584</v>
      </c>
      <c r="F31" s="46" t="s">
        <v>585</v>
      </c>
      <c r="G31" s="46" t="s">
        <v>727</v>
      </c>
      <c r="H31" s="46" t="s">
        <v>738</v>
      </c>
      <c r="I31" s="46" t="s">
        <v>739</v>
      </c>
      <c r="J31" s="46" t="s">
        <v>740</v>
      </c>
      <c r="K31" s="46" t="s">
        <v>741</v>
      </c>
      <c r="L31" s="46" t="s">
        <v>742</v>
      </c>
      <c r="M31" s="46" t="s">
        <v>743</v>
      </c>
      <c r="N31" s="46"/>
      <c r="O31" s="46" t="s">
        <v>739</v>
      </c>
      <c r="P31" s="46"/>
      <c r="Q31" s="46" t="s">
        <v>3440</v>
      </c>
      <c r="R31" s="46" t="s">
        <v>3439</v>
      </c>
      <c r="S31" s="46">
        <v>0</v>
      </c>
      <c r="T31" s="46" t="s">
        <v>569</v>
      </c>
      <c r="U31" s="46" t="s">
        <v>532</v>
      </c>
      <c r="V31" s="46" t="s">
        <v>625</v>
      </c>
      <c r="W31" s="46" t="s">
        <v>604</v>
      </c>
      <c r="X31" s="46">
        <v>2019</v>
      </c>
      <c r="Y31" s="46">
        <v>0</v>
      </c>
      <c r="Z31" s="46">
        <v>2018</v>
      </c>
      <c r="AA31" s="46" t="s">
        <v>595</v>
      </c>
      <c r="AB31" s="46" t="s">
        <v>595</v>
      </c>
      <c r="AC31" s="46" t="s">
        <v>595</v>
      </c>
      <c r="AD31" s="47">
        <v>3.3000000000000002E-2</v>
      </c>
      <c r="AE31" s="47">
        <v>6.7000000000000004E-2</v>
      </c>
      <c r="AF31" s="47">
        <v>6.7000000000000004E-2</v>
      </c>
      <c r="AG31" s="94" t="s">
        <v>535</v>
      </c>
      <c r="AH31" s="94" t="s">
        <v>535</v>
      </c>
      <c r="AI31" s="94" t="s">
        <v>535</v>
      </c>
      <c r="AJ31" s="94">
        <v>1</v>
      </c>
      <c r="AK31" s="94" t="s">
        <v>535</v>
      </c>
      <c r="AL31" s="94" t="s">
        <v>535</v>
      </c>
      <c r="AM31" s="94" t="s">
        <v>535</v>
      </c>
      <c r="AN31" s="94" t="s">
        <v>535</v>
      </c>
      <c r="AO31" s="94" t="s">
        <v>535</v>
      </c>
      <c r="AP31" s="94" t="s">
        <v>535</v>
      </c>
      <c r="AQ31" s="94" t="s">
        <v>535</v>
      </c>
      <c r="AR31" s="94" t="s">
        <v>535</v>
      </c>
      <c r="AS31" s="94" t="s">
        <v>535</v>
      </c>
      <c r="AT31" s="94" t="s">
        <v>535</v>
      </c>
      <c r="AU31" s="94" t="s">
        <v>535</v>
      </c>
      <c r="AV31" s="94" t="s">
        <v>535</v>
      </c>
      <c r="AW31" s="94" t="s">
        <v>535</v>
      </c>
      <c r="AX31" s="94" t="s">
        <v>535</v>
      </c>
      <c r="AY31" s="94" t="s">
        <v>535</v>
      </c>
      <c r="AZ31" s="94" t="s">
        <v>535</v>
      </c>
      <c r="BA31" s="94" t="s">
        <v>535</v>
      </c>
      <c r="BB31" s="94" t="s">
        <v>535</v>
      </c>
      <c r="BC31" s="94" t="s">
        <v>535</v>
      </c>
      <c r="BD31" s="94" t="s">
        <v>535</v>
      </c>
      <c r="BE31" s="94" t="s">
        <v>535</v>
      </c>
      <c r="BF31" s="94" t="s">
        <v>535</v>
      </c>
      <c r="BG31" s="94" t="s">
        <v>744</v>
      </c>
      <c r="BH31" s="94" t="s">
        <v>535</v>
      </c>
      <c r="BI31" s="94" t="s">
        <v>535</v>
      </c>
      <c r="BJ31" s="94" t="s">
        <v>535</v>
      </c>
      <c r="BK31" s="94" t="s">
        <v>535</v>
      </c>
      <c r="BL31" s="94" t="s">
        <v>535</v>
      </c>
      <c r="BM31" s="94" t="s">
        <v>6544</v>
      </c>
      <c r="BN31" s="94" t="s">
        <v>3437</v>
      </c>
      <c r="BO31" s="94" t="s">
        <v>3438</v>
      </c>
      <c r="BP31" s="94" t="s">
        <v>3439</v>
      </c>
      <c r="BQ31" s="94" t="s">
        <v>3440</v>
      </c>
      <c r="BR31" s="94" t="s">
        <v>531</v>
      </c>
      <c r="BS31" s="32">
        <v>3.3000000000000002E-2</v>
      </c>
      <c r="BT31" s="32">
        <v>0</v>
      </c>
      <c r="BU31" s="32">
        <v>0</v>
      </c>
      <c r="BV31" s="32">
        <v>0</v>
      </c>
      <c r="BW31" s="32">
        <v>0</v>
      </c>
      <c r="BX31" s="32">
        <v>0</v>
      </c>
      <c r="BY31" s="32">
        <v>0</v>
      </c>
      <c r="BZ31" s="32">
        <v>0</v>
      </c>
      <c r="CA31" s="32">
        <v>0</v>
      </c>
      <c r="CB31" s="32">
        <v>0</v>
      </c>
      <c r="CC31" s="32">
        <v>0</v>
      </c>
      <c r="CD31" s="32">
        <v>1</v>
      </c>
      <c r="CE31" s="32">
        <v>0</v>
      </c>
      <c r="CF31" s="32">
        <v>0</v>
      </c>
      <c r="CG31" s="32">
        <v>0</v>
      </c>
      <c r="CH31" s="32">
        <v>0</v>
      </c>
      <c r="CI31" s="32">
        <v>0</v>
      </c>
      <c r="CJ31" s="32">
        <v>0</v>
      </c>
      <c r="CK31" s="32">
        <v>0</v>
      </c>
      <c r="CL31" s="32">
        <v>0</v>
      </c>
      <c r="CM31" s="32">
        <v>0</v>
      </c>
      <c r="CN31" s="32">
        <v>0</v>
      </c>
      <c r="CO31" s="32">
        <v>0</v>
      </c>
      <c r="CP31" s="32">
        <v>1</v>
      </c>
      <c r="CQ31" s="32">
        <v>0</v>
      </c>
      <c r="CR31" s="32">
        <v>3.3000000000000002E-2</v>
      </c>
      <c r="CS31" s="32">
        <v>0</v>
      </c>
      <c r="CT31" s="32">
        <v>0</v>
      </c>
      <c r="CU31" s="32" t="s">
        <v>3460</v>
      </c>
      <c r="CV31" s="32" t="s">
        <v>6504</v>
      </c>
      <c r="CW31" s="32" t="s">
        <v>3460</v>
      </c>
      <c r="CX31" s="32">
        <v>0</v>
      </c>
      <c r="CY31" s="32">
        <v>0</v>
      </c>
      <c r="CZ31" s="32" t="s">
        <v>3460</v>
      </c>
      <c r="DA31" s="32" t="s">
        <v>6504</v>
      </c>
      <c r="DB31" s="32" t="s">
        <v>3460</v>
      </c>
      <c r="DC31" s="32">
        <v>0</v>
      </c>
      <c r="DD31" s="32">
        <v>0</v>
      </c>
      <c r="DE31" s="32" t="s">
        <v>3461</v>
      </c>
      <c r="DF31" s="32" t="s">
        <v>6504</v>
      </c>
      <c r="DG31" s="32" t="s">
        <v>3471</v>
      </c>
      <c r="DH31" s="32">
        <v>0</v>
      </c>
      <c r="DI31" s="32">
        <v>0</v>
      </c>
      <c r="DJ31" s="32" t="s">
        <v>3481</v>
      </c>
      <c r="DK31" s="32" t="s">
        <v>6504</v>
      </c>
      <c r="DL31" s="32" t="s">
        <v>3490</v>
      </c>
      <c r="DM31" s="32">
        <v>0</v>
      </c>
      <c r="DN31" s="32">
        <v>0</v>
      </c>
      <c r="DO31" s="32" t="s">
        <v>3482</v>
      </c>
      <c r="DP31" s="32" t="s">
        <v>6504</v>
      </c>
      <c r="DQ31" s="32" t="s">
        <v>3473</v>
      </c>
      <c r="DR31" s="32">
        <v>0</v>
      </c>
      <c r="DS31" s="32">
        <v>0</v>
      </c>
      <c r="DT31" s="32" t="s">
        <v>3483</v>
      </c>
      <c r="DU31" s="32" t="s">
        <v>6504</v>
      </c>
      <c r="DV31" s="32" t="s">
        <v>3474</v>
      </c>
      <c r="DW31" s="32">
        <v>0</v>
      </c>
      <c r="DX31" s="32">
        <v>0</v>
      </c>
      <c r="DY31" s="32" t="s">
        <v>3484</v>
      </c>
      <c r="DZ31" s="32" t="s">
        <v>6504</v>
      </c>
      <c r="EA31" s="32" t="s">
        <v>3475</v>
      </c>
      <c r="EB31" s="32">
        <v>0</v>
      </c>
      <c r="EC31" s="32">
        <v>0</v>
      </c>
      <c r="ED31" s="32" t="s">
        <v>3485</v>
      </c>
      <c r="EE31" s="32" t="s">
        <v>6504</v>
      </c>
      <c r="EF31" s="32" t="s">
        <v>3476</v>
      </c>
      <c r="EG31" s="32">
        <v>0</v>
      </c>
      <c r="EH31" s="32">
        <v>0</v>
      </c>
      <c r="EI31" s="32" t="s">
        <v>3486</v>
      </c>
      <c r="EJ31" s="32" t="s">
        <v>6504</v>
      </c>
      <c r="EK31" s="32" t="s">
        <v>3491</v>
      </c>
      <c r="EL31" s="32">
        <v>0</v>
      </c>
      <c r="EM31" s="32">
        <v>0</v>
      </c>
      <c r="EN31" s="32" t="s">
        <v>3487</v>
      </c>
      <c r="EO31" s="32" t="s">
        <v>6504</v>
      </c>
      <c r="EP31" s="32" t="s">
        <v>3492</v>
      </c>
      <c r="EQ31" s="32">
        <v>1</v>
      </c>
      <c r="ER31" s="32">
        <v>1</v>
      </c>
      <c r="ES31" s="32" t="s">
        <v>3488</v>
      </c>
      <c r="ET31" s="32" t="s">
        <v>6504</v>
      </c>
      <c r="EU31" s="32" t="s">
        <v>3493</v>
      </c>
      <c r="EV31" s="32">
        <v>0</v>
      </c>
      <c r="EW31" s="32">
        <v>0</v>
      </c>
      <c r="EX31" s="32" t="s">
        <v>3489</v>
      </c>
      <c r="EY31" s="32" t="s">
        <v>6504</v>
      </c>
      <c r="EZ31" s="32" t="s">
        <v>3494</v>
      </c>
      <c r="FA31" s="32">
        <v>1</v>
      </c>
      <c r="FB31" s="32">
        <v>0</v>
      </c>
      <c r="FC31" s="94" t="s">
        <v>53</v>
      </c>
      <c r="FD31" s="94" t="s">
        <v>79</v>
      </c>
      <c r="FE31" s="94" t="s">
        <v>79</v>
      </c>
      <c r="FF31" s="94" t="s">
        <v>69</v>
      </c>
      <c r="FG31" s="94" t="s">
        <v>69</v>
      </c>
      <c r="FH31" s="94" t="s">
        <v>69</v>
      </c>
      <c r="FI31" s="94" t="s">
        <v>69</v>
      </c>
      <c r="FJ31" s="94" t="s">
        <v>69</v>
      </c>
      <c r="FK31" s="94" t="s">
        <v>69</v>
      </c>
      <c r="FL31" s="94" t="s">
        <v>59</v>
      </c>
      <c r="FM31" s="94" t="s">
        <v>2219</v>
      </c>
      <c r="FN31" s="94" t="s">
        <v>117</v>
      </c>
      <c r="FO31" s="94" t="s">
        <v>53</v>
      </c>
      <c r="FP31" s="94" t="s">
        <v>79</v>
      </c>
      <c r="FQ31" s="94" t="e">
        <v>#N/A</v>
      </c>
      <c r="FR31" s="94" t="s">
        <v>55</v>
      </c>
      <c r="FS31" s="94" t="s">
        <v>56</v>
      </c>
      <c r="FT31" s="94" t="s">
        <v>69</v>
      </c>
      <c r="FU31" s="94" t="s">
        <v>69</v>
      </c>
      <c r="FV31" s="94" t="s">
        <v>58</v>
      </c>
      <c r="FW31" s="94" t="s">
        <v>69</v>
      </c>
      <c r="FX31" s="94" t="s">
        <v>59</v>
      </c>
      <c r="FY31" s="94" t="s">
        <v>2220</v>
      </c>
      <c r="FZ31" s="94" t="s">
        <v>118</v>
      </c>
      <c r="GA31" s="94" t="s">
        <v>53</v>
      </c>
      <c r="GB31" s="94" t="s">
        <v>79</v>
      </c>
      <c r="GC31" s="94" t="e">
        <v>#N/A</v>
      </c>
      <c r="GD31" s="94" t="s">
        <v>55</v>
      </c>
      <c r="GE31" s="94" t="s">
        <v>56</v>
      </c>
      <c r="GF31" s="94" t="s">
        <v>69</v>
      </c>
      <c r="GG31" s="94" t="s">
        <v>69</v>
      </c>
      <c r="GH31" s="94" t="s">
        <v>58</v>
      </c>
      <c r="GI31" s="94" t="s">
        <v>55</v>
      </c>
      <c r="GJ31" s="94" t="s">
        <v>59</v>
      </c>
      <c r="GK31" s="94" t="s">
        <v>2221</v>
      </c>
      <c r="GL31" s="94" t="s">
        <v>2222</v>
      </c>
      <c r="GM31" s="94" t="s">
        <v>53</v>
      </c>
      <c r="GN31" s="94" t="s">
        <v>62</v>
      </c>
      <c r="GO31" s="94" t="e">
        <v>#N/A</v>
      </c>
      <c r="GP31" s="94" t="s">
        <v>55</v>
      </c>
      <c r="GQ31" s="94" t="s">
        <v>56</v>
      </c>
      <c r="GR31" s="94" t="s">
        <v>57</v>
      </c>
      <c r="GS31" s="94" t="s">
        <v>69</v>
      </c>
      <c r="GT31" s="94" t="s">
        <v>58</v>
      </c>
      <c r="GU31" s="94" t="s">
        <v>55</v>
      </c>
      <c r="GV31" s="94" t="s">
        <v>59</v>
      </c>
      <c r="GW31" s="94" t="s">
        <v>2224</v>
      </c>
      <c r="GX31" s="94" t="s">
        <v>2222</v>
      </c>
      <c r="GY31" s="32">
        <v>0</v>
      </c>
      <c r="GZ31" s="32">
        <v>0</v>
      </c>
      <c r="HA31" s="32">
        <v>0</v>
      </c>
      <c r="HB31" s="32">
        <v>0</v>
      </c>
      <c r="HC31" s="32">
        <v>0</v>
      </c>
      <c r="HD31" s="32">
        <v>0</v>
      </c>
      <c r="HE31" s="32">
        <v>0</v>
      </c>
      <c r="HF31" s="32">
        <v>0</v>
      </c>
      <c r="HG31" s="32">
        <v>0</v>
      </c>
      <c r="HH31" s="32">
        <v>0</v>
      </c>
      <c r="HI31" s="32">
        <v>1</v>
      </c>
      <c r="HJ31" s="32">
        <v>0</v>
      </c>
      <c r="HK31" s="50">
        <v>1</v>
      </c>
      <c r="HL31" s="68">
        <v>0</v>
      </c>
      <c r="HM31" s="68">
        <v>0</v>
      </c>
      <c r="HN31" s="68">
        <v>0</v>
      </c>
      <c r="HO31" s="68">
        <v>0</v>
      </c>
      <c r="HP31" s="68">
        <v>0</v>
      </c>
      <c r="HQ31" s="68">
        <v>0</v>
      </c>
      <c r="HR31" s="68">
        <v>0</v>
      </c>
      <c r="HS31" s="68">
        <v>0</v>
      </c>
      <c r="HT31" s="68">
        <v>0</v>
      </c>
      <c r="HU31" s="68">
        <v>0</v>
      </c>
      <c r="HV31" s="68">
        <v>1</v>
      </c>
      <c r="HW31" s="68">
        <v>0</v>
      </c>
      <c r="HX31" s="68">
        <v>0</v>
      </c>
      <c r="HY31" s="67" t="s">
        <v>6505</v>
      </c>
      <c r="HZ31" s="67" t="s">
        <v>6505</v>
      </c>
      <c r="IA31" s="67" t="s">
        <v>6505</v>
      </c>
      <c r="IB31" s="67" t="s">
        <v>6505</v>
      </c>
      <c r="IC31" s="67" t="s">
        <v>6505</v>
      </c>
      <c r="ID31" s="67" t="s">
        <v>6505</v>
      </c>
      <c r="IE31" s="67" t="s">
        <v>6505</v>
      </c>
      <c r="IF31" s="67" t="s">
        <v>6505</v>
      </c>
      <c r="IG31" s="67" t="s">
        <v>6505</v>
      </c>
      <c r="IH31" s="67" t="s">
        <v>6505</v>
      </c>
      <c r="II31" s="67">
        <v>1</v>
      </c>
      <c r="IJ31" s="67">
        <v>1</v>
      </c>
      <c r="IK31" s="69" t="s">
        <v>6505</v>
      </c>
      <c r="IL31" s="69" t="s">
        <v>6505</v>
      </c>
      <c r="IM31" s="67" t="s">
        <v>6505</v>
      </c>
      <c r="IN31" s="67">
        <v>1</v>
      </c>
      <c r="IO31" s="94"/>
      <c r="IP31" s="32">
        <v>0</v>
      </c>
      <c r="IQ31" s="32">
        <v>0</v>
      </c>
      <c r="IR31" s="68">
        <v>0</v>
      </c>
      <c r="IS31" s="69">
        <v>1</v>
      </c>
      <c r="IT31" s="94"/>
      <c r="IU31" s="94"/>
      <c r="IV31" s="94"/>
      <c r="IW31" s="94"/>
      <c r="IX31" s="94"/>
      <c r="IY31" s="94"/>
      <c r="IZ31" s="94"/>
      <c r="JA31" s="94"/>
      <c r="JB31" s="94"/>
      <c r="JC31" s="94"/>
    </row>
    <row r="32" spans="1:263" ht="29.25" hidden="1" customHeight="1" x14ac:dyDescent="0.25">
      <c r="A32" s="46">
        <v>202</v>
      </c>
      <c r="B32" s="46" t="s">
        <v>4</v>
      </c>
      <c r="C32" s="46" t="s">
        <v>113</v>
      </c>
      <c r="D32" s="46" t="s">
        <v>114</v>
      </c>
      <c r="E32" s="46" t="s">
        <v>584</v>
      </c>
      <c r="F32" s="46" t="s">
        <v>585</v>
      </c>
      <c r="G32" s="46" t="s">
        <v>586</v>
      </c>
      <c r="H32" s="46" t="s">
        <v>587</v>
      </c>
      <c r="I32" s="46" t="s">
        <v>588</v>
      </c>
      <c r="J32" s="46" t="s">
        <v>589</v>
      </c>
      <c r="K32" s="46" t="s">
        <v>590</v>
      </c>
      <c r="L32" s="46" t="s">
        <v>591</v>
      </c>
      <c r="M32" s="46"/>
      <c r="N32" s="46"/>
      <c r="O32" s="46" t="s">
        <v>593</v>
      </c>
      <c r="P32" s="46"/>
      <c r="Q32" s="46" t="s">
        <v>3443</v>
      </c>
      <c r="R32" s="46" t="s">
        <v>3442</v>
      </c>
      <c r="S32" s="46" t="s">
        <v>531</v>
      </c>
      <c r="T32" s="46" t="s">
        <v>531</v>
      </c>
      <c r="U32" s="46" t="s">
        <v>532</v>
      </c>
      <c r="V32" s="46" t="s">
        <v>533</v>
      </c>
      <c r="W32" s="46" t="s">
        <v>534</v>
      </c>
      <c r="X32" s="46">
        <v>2019</v>
      </c>
      <c r="Y32" s="46">
        <v>0</v>
      </c>
      <c r="Z32" s="46">
        <v>2019</v>
      </c>
      <c r="AA32" s="46" t="s">
        <v>595</v>
      </c>
      <c r="AB32" s="46" t="s">
        <v>595</v>
      </c>
      <c r="AC32" s="46" t="s">
        <v>595</v>
      </c>
      <c r="AD32" s="47">
        <v>1</v>
      </c>
      <c r="AE32" s="46" t="s">
        <v>595</v>
      </c>
      <c r="AF32" s="46" t="s">
        <v>595</v>
      </c>
      <c r="AG32" s="94" t="s">
        <v>535</v>
      </c>
      <c r="AH32" s="94" t="s">
        <v>535</v>
      </c>
      <c r="AI32" s="94" t="s">
        <v>535</v>
      </c>
      <c r="AJ32" s="94">
        <v>1</v>
      </c>
      <c r="AK32" s="94" t="s">
        <v>535</v>
      </c>
      <c r="AL32" s="94" t="s">
        <v>535</v>
      </c>
      <c r="AM32" s="94" t="s">
        <v>535</v>
      </c>
      <c r="AN32" s="94" t="s">
        <v>535</v>
      </c>
      <c r="AO32" s="94" t="s">
        <v>535</v>
      </c>
      <c r="AP32" s="94">
        <v>1</v>
      </c>
      <c r="AQ32" s="94" t="s">
        <v>535</v>
      </c>
      <c r="AR32" s="94" t="s">
        <v>535</v>
      </c>
      <c r="AS32" s="94" t="s">
        <v>535</v>
      </c>
      <c r="AT32" s="94" t="s">
        <v>535</v>
      </c>
      <c r="AU32" s="94" t="s">
        <v>535</v>
      </c>
      <c r="AV32" s="94" t="s">
        <v>535</v>
      </c>
      <c r="AW32" s="94" t="s">
        <v>535</v>
      </c>
      <c r="AX32" s="94" t="s">
        <v>535</v>
      </c>
      <c r="AY32" s="94" t="s">
        <v>535</v>
      </c>
      <c r="AZ32" s="94" t="s">
        <v>535</v>
      </c>
      <c r="BA32" s="94" t="s">
        <v>535</v>
      </c>
      <c r="BB32" s="94" t="s">
        <v>535</v>
      </c>
      <c r="BC32" s="94" t="s">
        <v>535</v>
      </c>
      <c r="BD32" s="94" t="s">
        <v>535</v>
      </c>
      <c r="BE32" s="94" t="s">
        <v>535</v>
      </c>
      <c r="BF32" s="94" t="s">
        <v>535</v>
      </c>
      <c r="BG32" s="94" t="s">
        <v>535</v>
      </c>
      <c r="BH32" s="94" t="s">
        <v>535</v>
      </c>
      <c r="BI32" s="94" t="s">
        <v>535</v>
      </c>
      <c r="BJ32" s="94" t="s">
        <v>535</v>
      </c>
      <c r="BK32" s="94" t="s">
        <v>535</v>
      </c>
      <c r="BL32" s="94" t="s">
        <v>535</v>
      </c>
      <c r="BM32" s="94" t="s">
        <v>6511</v>
      </c>
      <c r="BN32" s="94" t="s">
        <v>589</v>
      </c>
      <c r="BO32" s="94" t="s">
        <v>3441</v>
      </c>
      <c r="BP32" s="94" t="s">
        <v>3442</v>
      </c>
      <c r="BQ32" s="94" t="s">
        <v>3443</v>
      </c>
      <c r="BR32" s="94" t="s">
        <v>531</v>
      </c>
      <c r="BS32" s="32">
        <v>1</v>
      </c>
      <c r="BT32" s="32">
        <v>0</v>
      </c>
      <c r="BU32" s="32">
        <v>1</v>
      </c>
      <c r="BV32" s="32">
        <v>1</v>
      </c>
      <c r="BW32" s="32">
        <v>1</v>
      </c>
      <c r="BX32" s="32">
        <v>1</v>
      </c>
      <c r="BY32" s="32">
        <v>1</v>
      </c>
      <c r="BZ32" s="32">
        <v>1</v>
      </c>
      <c r="CA32" s="32">
        <v>1</v>
      </c>
      <c r="CB32" s="32">
        <v>1</v>
      </c>
      <c r="CC32" s="32">
        <v>1</v>
      </c>
      <c r="CD32" s="32">
        <v>1</v>
      </c>
      <c r="CE32" s="32">
        <v>1</v>
      </c>
      <c r="CF32" s="32">
        <v>0</v>
      </c>
      <c r="CG32" s="32">
        <v>1</v>
      </c>
      <c r="CH32" s="32">
        <v>1</v>
      </c>
      <c r="CI32" s="32">
        <v>1</v>
      </c>
      <c r="CJ32" s="32">
        <v>1</v>
      </c>
      <c r="CK32" s="32">
        <v>1</v>
      </c>
      <c r="CL32" s="32">
        <v>1</v>
      </c>
      <c r="CM32" s="32">
        <v>1</v>
      </c>
      <c r="CN32" s="32">
        <v>1</v>
      </c>
      <c r="CO32" s="32">
        <v>1</v>
      </c>
      <c r="CP32" s="32">
        <v>1</v>
      </c>
      <c r="CQ32" s="32">
        <v>1</v>
      </c>
      <c r="CR32" s="32">
        <v>1</v>
      </c>
      <c r="CS32" s="32">
        <v>0</v>
      </c>
      <c r="CT32" s="32">
        <v>0</v>
      </c>
      <c r="CU32" s="32" t="s">
        <v>3495</v>
      </c>
      <c r="CV32" s="32" t="s">
        <v>6504</v>
      </c>
      <c r="CW32" s="32" t="s">
        <v>3507</v>
      </c>
      <c r="CX32" s="32">
        <v>6</v>
      </c>
      <c r="CY32" s="32">
        <v>6</v>
      </c>
      <c r="CZ32" s="32" t="s">
        <v>3496</v>
      </c>
      <c r="DA32" s="32" t="s">
        <v>6504</v>
      </c>
      <c r="DB32" s="32" t="s">
        <v>3508</v>
      </c>
      <c r="DC32" s="32">
        <v>5</v>
      </c>
      <c r="DD32" s="32">
        <v>5</v>
      </c>
      <c r="DE32" s="32" t="s">
        <v>3497</v>
      </c>
      <c r="DF32" s="32" t="s">
        <v>6504</v>
      </c>
      <c r="DG32" s="32" t="s">
        <v>3509</v>
      </c>
      <c r="DH32" s="32">
        <v>5</v>
      </c>
      <c r="DI32" s="32">
        <v>5</v>
      </c>
      <c r="DJ32" s="32" t="s">
        <v>3498</v>
      </c>
      <c r="DK32" s="32" t="s">
        <v>6504</v>
      </c>
      <c r="DL32" s="32" t="s">
        <v>3510</v>
      </c>
      <c r="DM32" s="32">
        <v>4</v>
      </c>
      <c r="DN32" s="32">
        <v>4</v>
      </c>
      <c r="DO32" s="32" t="s">
        <v>3499</v>
      </c>
      <c r="DP32" s="32" t="s">
        <v>6504</v>
      </c>
      <c r="DQ32" s="32" t="s">
        <v>3511</v>
      </c>
      <c r="DR32" s="32">
        <v>5</v>
      </c>
      <c r="DS32" s="32">
        <v>5</v>
      </c>
      <c r="DT32" s="32" t="s">
        <v>3500</v>
      </c>
      <c r="DU32" s="32" t="s">
        <v>6504</v>
      </c>
      <c r="DV32" s="32" t="s">
        <v>3512</v>
      </c>
      <c r="DW32" s="32">
        <v>5</v>
      </c>
      <c r="DX32" s="32">
        <v>5</v>
      </c>
      <c r="DY32" s="32" t="s">
        <v>3501</v>
      </c>
      <c r="DZ32" s="32" t="s">
        <v>6504</v>
      </c>
      <c r="EA32" s="32" t="s">
        <v>3513</v>
      </c>
      <c r="EB32" s="32">
        <v>4</v>
      </c>
      <c r="EC32" s="32">
        <v>4</v>
      </c>
      <c r="ED32" s="32" t="s">
        <v>3502</v>
      </c>
      <c r="EE32" s="32" t="s">
        <v>6504</v>
      </c>
      <c r="EF32" s="32" t="s">
        <v>3514</v>
      </c>
      <c r="EG32" s="32">
        <v>4</v>
      </c>
      <c r="EH32" s="32">
        <v>4</v>
      </c>
      <c r="EI32" s="32" t="s">
        <v>3503</v>
      </c>
      <c r="EJ32" s="32" t="s">
        <v>6504</v>
      </c>
      <c r="EK32" s="32" t="s">
        <v>3515</v>
      </c>
      <c r="EL32" s="32">
        <v>5</v>
      </c>
      <c r="EM32" s="32">
        <v>5</v>
      </c>
      <c r="EN32" s="32" t="s">
        <v>3504</v>
      </c>
      <c r="EO32" s="32" t="s">
        <v>6504</v>
      </c>
      <c r="EP32" s="32" t="s">
        <v>3516</v>
      </c>
      <c r="EQ32" s="32">
        <v>4</v>
      </c>
      <c r="ER32" s="32">
        <v>4</v>
      </c>
      <c r="ES32" s="32" t="s">
        <v>3505</v>
      </c>
      <c r="ET32" s="32" t="s">
        <v>6504</v>
      </c>
      <c r="EU32" s="32" t="s">
        <v>3517</v>
      </c>
      <c r="EV32" s="32">
        <v>4</v>
      </c>
      <c r="EW32" s="32">
        <v>4</v>
      </c>
      <c r="EX32" s="32" t="s">
        <v>3506</v>
      </c>
      <c r="EY32" s="32" t="s">
        <v>6504</v>
      </c>
      <c r="EZ32" s="32" t="s">
        <v>3518</v>
      </c>
      <c r="FA32" s="32">
        <v>51</v>
      </c>
      <c r="FB32" s="32">
        <v>0</v>
      </c>
      <c r="FC32" s="94" t="s">
        <v>53</v>
      </c>
      <c r="FD32" s="94" t="s">
        <v>62</v>
      </c>
      <c r="FE32" s="94" t="s">
        <v>62</v>
      </c>
      <c r="FF32" s="94" t="s">
        <v>55</v>
      </c>
      <c r="FG32" s="94" t="s">
        <v>56</v>
      </c>
      <c r="FH32" s="94" t="s">
        <v>57</v>
      </c>
      <c r="FI32" s="94" t="s">
        <v>57</v>
      </c>
      <c r="FJ32" s="94" t="s">
        <v>58</v>
      </c>
      <c r="FK32" s="94" t="s">
        <v>55</v>
      </c>
      <c r="FL32" s="94" t="s">
        <v>59</v>
      </c>
      <c r="FM32" s="94" t="s">
        <v>2225</v>
      </c>
      <c r="FN32" s="94" t="s">
        <v>117</v>
      </c>
      <c r="FO32" s="94" t="s">
        <v>53</v>
      </c>
      <c r="FP32" s="94" t="s">
        <v>62</v>
      </c>
      <c r="FQ32" s="94" t="e">
        <v>#N/A</v>
      </c>
      <c r="FR32" s="94" t="s">
        <v>55</v>
      </c>
      <c r="FS32" s="94" t="s">
        <v>56</v>
      </c>
      <c r="FT32" s="94" t="s">
        <v>57</v>
      </c>
      <c r="FU32" s="94" t="s">
        <v>69</v>
      </c>
      <c r="FV32" s="94" t="s">
        <v>58</v>
      </c>
      <c r="FW32" s="94" t="s">
        <v>55</v>
      </c>
      <c r="FX32" s="94" t="s">
        <v>59</v>
      </c>
      <c r="FY32" s="94" t="s">
        <v>2226</v>
      </c>
      <c r="FZ32" s="94" t="s">
        <v>118</v>
      </c>
      <c r="GA32" s="94" t="s">
        <v>53</v>
      </c>
      <c r="GB32" s="94" t="s">
        <v>62</v>
      </c>
      <c r="GC32" s="94" t="e">
        <v>#N/A</v>
      </c>
      <c r="GD32" s="94" t="s">
        <v>55</v>
      </c>
      <c r="GE32" s="94" t="s">
        <v>56</v>
      </c>
      <c r="GF32" s="94" t="s">
        <v>57</v>
      </c>
      <c r="GG32" s="94" t="s">
        <v>69</v>
      </c>
      <c r="GH32" s="94" t="s">
        <v>58</v>
      </c>
      <c r="GI32" s="94" t="s">
        <v>55</v>
      </c>
      <c r="GJ32" s="94" t="s">
        <v>59</v>
      </c>
      <c r="GK32" s="94" t="s">
        <v>2221</v>
      </c>
      <c r="GL32" s="94" t="s">
        <v>2222</v>
      </c>
      <c r="GM32" s="94" t="s">
        <v>53</v>
      </c>
      <c r="GN32" s="94" t="s">
        <v>62</v>
      </c>
      <c r="GO32" s="94" t="e">
        <v>#N/A</v>
      </c>
      <c r="GP32" s="94" t="s">
        <v>55</v>
      </c>
      <c r="GQ32" s="94" t="s">
        <v>56</v>
      </c>
      <c r="GR32" s="94" t="s">
        <v>57</v>
      </c>
      <c r="GS32" s="94" t="s">
        <v>69</v>
      </c>
      <c r="GT32" s="94" t="s">
        <v>58</v>
      </c>
      <c r="GU32" s="94" t="s">
        <v>55</v>
      </c>
      <c r="GV32" s="94" t="s">
        <v>59</v>
      </c>
      <c r="GW32" s="94" t="s">
        <v>2224</v>
      </c>
      <c r="GX32" s="94" t="s">
        <v>2222</v>
      </c>
      <c r="GY32" s="32">
        <v>0</v>
      </c>
      <c r="GZ32" s="32">
        <v>1</v>
      </c>
      <c r="HA32" s="32">
        <v>1</v>
      </c>
      <c r="HB32" s="32">
        <v>1</v>
      </c>
      <c r="HC32" s="32">
        <v>1</v>
      </c>
      <c r="HD32" s="32">
        <v>1</v>
      </c>
      <c r="HE32" s="32">
        <v>1</v>
      </c>
      <c r="HF32" s="32">
        <v>1</v>
      </c>
      <c r="HG32" s="32">
        <v>1</v>
      </c>
      <c r="HH32" s="32">
        <v>1</v>
      </c>
      <c r="HI32" s="32">
        <v>1</v>
      </c>
      <c r="HJ32" s="32">
        <v>1</v>
      </c>
      <c r="HK32" s="50">
        <v>51</v>
      </c>
      <c r="HL32" s="68">
        <v>0</v>
      </c>
      <c r="HM32" s="68">
        <v>1</v>
      </c>
      <c r="HN32" s="68">
        <v>1</v>
      </c>
      <c r="HO32" s="68">
        <v>1</v>
      </c>
      <c r="HP32" s="68">
        <v>1</v>
      </c>
      <c r="HQ32" s="68">
        <v>1</v>
      </c>
      <c r="HR32" s="68">
        <v>1</v>
      </c>
      <c r="HS32" s="68">
        <v>1</v>
      </c>
      <c r="HT32" s="68">
        <v>1</v>
      </c>
      <c r="HU32" s="68">
        <v>1</v>
      </c>
      <c r="HV32" s="68">
        <v>1</v>
      </c>
      <c r="HW32" s="68">
        <v>1</v>
      </c>
      <c r="HX32" s="68">
        <v>0.75</v>
      </c>
      <c r="HY32" s="67" t="s">
        <v>6505</v>
      </c>
      <c r="HZ32" s="67">
        <v>1</v>
      </c>
      <c r="IA32" s="67">
        <v>1</v>
      </c>
      <c r="IB32" s="67">
        <v>1</v>
      </c>
      <c r="IC32" s="67">
        <v>1</v>
      </c>
      <c r="ID32" s="67">
        <v>1</v>
      </c>
      <c r="IE32" s="67">
        <v>1</v>
      </c>
      <c r="IF32" s="67">
        <v>1</v>
      </c>
      <c r="IG32" s="67">
        <v>1</v>
      </c>
      <c r="IH32" s="67">
        <v>1</v>
      </c>
      <c r="II32" s="67">
        <v>1</v>
      </c>
      <c r="IJ32" s="67">
        <v>1</v>
      </c>
      <c r="IK32" s="69">
        <v>1</v>
      </c>
      <c r="IL32" s="69">
        <v>1</v>
      </c>
      <c r="IM32" s="67">
        <v>1</v>
      </c>
      <c r="IN32" s="67">
        <v>1</v>
      </c>
      <c r="IO32" s="94"/>
      <c r="IP32" s="32">
        <v>0.66666666666666663</v>
      </c>
      <c r="IQ32" s="32">
        <v>0.83333333333333337</v>
      </c>
      <c r="IR32" s="68">
        <v>0.88888888888888884</v>
      </c>
      <c r="IS32" s="69">
        <v>1</v>
      </c>
      <c r="IT32" s="94"/>
      <c r="IU32" s="94"/>
      <c r="IV32" s="94"/>
      <c r="IW32" s="94"/>
      <c r="IX32" s="94"/>
      <c r="IY32" s="94"/>
      <c r="IZ32" s="94"/>
      <c r="JA32" s="94"/>
      <c r="JB32" s="94"/>
      <c r="JC32" s="94"/>
    </row>
    <row r="33" spans="1:263" ht="29.25" hidden="1" customHeight="1" x14ac:dyDescent="0.25">
      <c r="A33" s="46">
        <v>11</v>
      </c>
      <c r="B33" s="46" t="s">
        <v>4</v>
      </c>
      <c r="C33" s="46" t="s">
        <v>113</v>
      </c>
      <c r="D33" s="46" t="s">
        <v>114</v>
      </c>
      <c r="E33" s="46" t="s">
        <v>584</v>
      </c>
      <c r="F33" s="46" t="s">
        <v>585</v>
      </c>
      <c r="G33" s="46" t="s">
        <v>727</v>
      </c>
      <c r="H33" s="46" t="s">
        <v>745</v>
      </c>
      <c r="I33" s="46" t="s">
        <v>746</v>
      </c>
      <c r="J33" s="46" t="s">
        <v>747</v>
      </c>
      <c r="K33" s="46" t="s">
        <v>748</v>
      </c>
      <c r="L33" s="46" t="s">
        <v>749</v>
      </c>
      <c r="M33" s="46" t="s">
        <v>750</v>
      </c>
      <c r="N33" s="46"/>
      <c r="O33" s="46" t="s">
        <v>751</v>
      </c>
      <c r="P33" s="46" t="s">
        <v>752</v>
      </c>
      <c r="Q33" s="46" t="s">
        <v>3445</v>
      </c>
      <c r="R33" s="46" t="s">
        <v>3444</v>
      </c>
      <c r="S33" s="46" t="s">
        <v>569</v>
      </c>
      <c r="T33" s="46" t="s">
        <v>569</v>
      </c>
      <c r="U33" s="46" t="s">
        <v>532</v>
      </c>
      <c r="V33" s="46" t="s">
        <v>625</v>
      </c>
      <c r="W33" s="46" t="s">
        <v>534</v>
      </c>
      <c r="X33" s="46">
        <v>2016</v>
      </c>
      <c r="Y33" s="46">
        <v>0</v>
      </c>
      <c r="Z33" s="46">
        <v>2016</v>
      </c>
      <c r="AA33" s="46">
        <v>0</v>
      </c>
      <c r="AB33" s="46">
        <v>0.05</v>
      </c>
      <c r="AC33" s="46">
        <v>0.96</v>
      </c>
      <c r="AD33" s="47">
        <v>1</v>
      </c>
      <c r="AE33" s="46">
        <v>0</v>
      </c>
      <c r="AF33" s="46">
        <v>1</v>
      </c>
      <c r="AG33" s="94" t="s">
        <v>535</v>
      </c>
      <c r="AH33" s="94">
        <v>1</v>
      </c>
      <c r="AI33" s="94">
        <v>1</v>
      </c>
      <c r="AJ33" s="94">
        <v>1</v>
      </c>
      <c r="AK33" s="94">
        <v>1</v>
      </c>
      <c r="AL33" s="94">
        <v>1125</v>
      </c>
      <c r="AM33" s="94" t="s">
        <v>753</v>
      </c>
      <c r="AN33" s="94">
        <v>1</v>
      </c>
      <c r="AO33" s="94" t="s">
        <v>754</v>
      </c>
      <c r="AP33" s="94" t="s">
        <v>535</v>
      </c>
      <c r="AQ33" s="94" t="s">
        <v>535</v>
      </c>
      <c r="AR33" s="94" t="s">
        <v>535</v>
      </c>
      <c r="AS33" s="94" t="s">
        <v>535</v>
      </c>
      <c r="AT33" s="94" t="s">
        <v>535</v>
      </c>
      <c r="AU33" s="94" t="s">
        <v>535</v>
      </c>
      <c r="AV33" s="94" t="s">
        <v>535</v>
      </c>
      <c r="AW33" s="94" t="s">
        <v>535</v>
      </c>
      <c r="AX33" s="94" t="s">
        <v>535</v>
      </c>
      <c r="AY33" s="94" t="s">
        <v>535</v>
      </c>
      <c r="AZ33" s="94" t="s">
        <v>535</v>
      </c>
      <c r="BA33" s="94" t="s">
        <v>535</v>
      </c>
      <c r="BB33" s="94" t="s">
        <v>535</v>
      </c>
      <c r="BC33" s="94" t="s">
        <v>535</v>
      </c>
      <c r="BD33" s="94" t="s">
        <v>535</v>
      </c>
      <c r="BE33" s="94" t="s">
        <v>535</v>
      </c>
      <c r="BF33" s="94" t="s">
        <v>535</v>
      </c>
      <c r="BG33" s="94" t="s">
        <v>535</v>
      </c>
      <c r="BH33" s="94" t="s">
        <v>535</v>
      </c>
      <c r="BI33" s="94" t="s">
        <v>535</v>
      </c>
      <c r="BJ33" s="94" t="s">
        <v>535</v>
      </c>
      <c r="BK33" s="94" t="s">
        <v>535</v>
      </c>
      <c r="BL33" s="94" t="s">
        <v>535</v>
      </c>
      <c r="BM33" s="94" t="s">
        <v>6545</v>
      </c>
      <c r="BN33" s="94" t="s">
        <v>747</v>
      </c>
      <c r="BO33" s="94" t="s">
        <v>752</v>
      </c>
      <c r="BP33" s="94" t="s">
        <v>3444</v>
      </c>
      <c r="BQ33" s="94" t="s">
        <v>3445</v>
      </c>
      <c r="BR33" s="94" t="s">
        <v>556</v>
      </c>
      <c r="BS33" s="32">
        <v>2</v>
      </c>
      <c r="BT33" s="32">
        <v>0</v>
      </c>
      <c r="BU33" s="32">
        <v>2</v>
      </c>
      <c r="BV33" s="32">
        <v>0</v>
      </c>
      <c r="BW33" s="32">
        <v>0</v>
      </c>
      <c r="BX33" s="32">
        <v>0</v>
      </c>
      <c r="BY33" s="32">
        <v>0</v>
      </c>
      <c r="BZ33" s="32">
        <v>0</v>
      </c>
      <c r="CA33" s="32">
        <v>0</v>
      </c>
      <c r="CB33" s="32">
        <v>0</v>
      </c>
      <c r="CC33" s="32">
        <v>0</v>
      </c>
      <c r="CD33" s="32">
        <v>0</v>
      </c>
      <c r="CE33" s="32">
        <v>0</v>
      </c>
      <c r="CF33" s="32">
        <v>0</v>
      </c>
      <c r="CG33" s="32">
        <v>4.0000000000000036E-2</v>
      </c>
      <c r="CH33" s="32">
        <v>0</v>
      </c>
      <c r="CI33" s="32">
        <v>0</v>
      </c>
      <c r="CJ33" s="32">
        <v>0</v>
      </c>
      <c r="CK33" s="32">
        <v>0</v>
      </c>
      <c r="CL33" s="32">
        <v>0</v>
      </c>
      <c r="CM33" s="32">
        <v>0</v>
      </c>
      <c r="CN33" s="32">
        <v>0</v>
      </c>
      <c r="CO33" s="32">
        <v>0</v>
      </c>
      <c r="CP33" s="32">
        <v>0</v>
      </c>
      <c r="CQ33" s="32">
        <v>0</v>
      </c>
      <c r="CR33" s="32">
        <v>1</v>
      </c>
      <c r="CS33" s="32">
        <v>0</v>
      </c>
      <c r="CT33" s="32">
        <v>0</v>
      </c>
      <c r="CU33" s="32" t="s">
        <v>3519</v>
      </c>
      <c r="CV33" s="32" t="s">
        <v>6504</v>
      </c>
      <c r="CW33" s="32" t="s">
        <v>3531</v>
      </c>
      <c r="CX33" s="32">
        <v>2</v>
      </c>
      <c r="CY33" s="32">
        <v>2</v>
      </c>
      <c r="CZ33" s="32" t="s">
        <v>3520</v>
      </c>
      <c r="DA33" s="32" t="s">
        <v>6504</v>
      </c>
      <c r="DB33" s="32" t="s">
        <v>3532</v>
      </c>
      <c r="DC33" s="32">
        <v>0</v>
      </c>
      <c r="DD33" s="32">
        <v>0</v>
      </c>
      <c r="DE33" s="32" t="s">
        <v>3521</v>
      </c>
      <c r="DF33" s="32" t="s">
        <v>6504</v>
      </c>
      <c r="DG33" s="32" t="s">
        <v>3533</v>
      </c>
      <c r="DH33" s="32">
        <v>0</v>
      </c>
      <c r="DI33" s="32">
        <v>0</v>
      </c>
      <c r="DJ33" s="32" t="s">
        <v>3522</v>
      </c>
      <c r="DK33" s="32" t="s">
        <v>6504</v>
      </c>
      <c r="DL33" s="32" t="s">
        <v>3534</v>
      </c>
      <c r="DM33" s="32">
        <v>0</v>
      </c>
      <c r="DN33" s="32">
        <v>0</v>
      </c>
      <c r="DO33" s="32" t="s">
        <v>3523</v>
      </c>
      <c r="DP33" s="32" t="s">
        <v>6504</v>
      </c>
      <c r="DQ33" s="32" t="s">
        <v>3535</v>
      </c>
      <c r="DR33" s="32">
        <v>0</v>
      </c>
      <c r="DS33" s="32">
        <v>0</v>
      </c>
      <c r="DT33" s="32" t="s">
        <v>3524</v>
      </c>
      <c r="DU33" s="32" t="s">
        <v>6504</v>
      </c>
      <c r="DV33" s="32" t="s">
        <v>3536</v>
      </c>
      <c r="DW33" s="32">
        <v>0</v>
      </c>
      <c r="DX33" s="32">
        <v>0</v>
      </c>
      <c r="DY33" s="32" t="s">
        <v>3525</v>
      </c>
      <c r="DZ33" s="32" t="s">
        <v>6504</v>
      </c>
      <c r="EA33" s="32" t="s">
        <v>3537</v>
      </c>
      <c r="EB33" s="32">
        <v>0</v>
      </c>
      <c r="EC33" s="32">
        <v>0</v>
      </c>
      <c r="ED33" s="32" t="s">
        <v>3526</v>
      </c>
      <c r="EE33" s="32" t="s">
        <v>6504</v>
      </c>
      <c r="EF33" s="32" t="s">
        <v>3538</v>
      </c>
      <c r="EG33" s="32">
        <v>0</v>
      </c>
      <c r="EH33" s="32">
        <v>0</v>
      </c>
      <c r="EI33" s="32" t="s">
        <v>3527</v>
      </c>
      <c r="EJ33" s="32" t="s">
        <v>6504</v>
      </c>
      <c r="EK33" s="32" t="s">
        <v>3539</v>
      </c>
      <c r="EL33" s="32">
        <v>0</v>
      </c>
      <c r="EM33" s="32">
        <v>0</v>
      </c>
      <c r="EN33" s="32" t="s">
        <v>3528</v>
      </c>
      <c r="EO33" s="32" t="s">
        <v>6504</v>
      </c>
      <c r="EP33" s="32" t="s">
        <v>3540</v>
      </c>
      <c r="EQ33" s="32">
        <v>0</v>
      </c>
      <c r="ER33" s="32">
        <v>0</v>
      </c>
      <c r="ES33" s="32" t="s">
        <v>3529</v>
      </c>
      <c r="ET33" s="32" t="s">
        <v>6504</v>
      </c>
      <c r="EU33" s="32" t="s">
        <v>3541</v>
      </c>
      <c r="EV33" s="32">
        <v>0</v>
      </c>
      <c r="EW33" s="32">
        <v>0</v>
      </c>
      <c r="EX33" s="32" t="s">
        <v>3530</v>
      </c>
      <c r="EY33" s="32" t="s">
        <v>6504</v>
      </c>
      <c r="EZ33" s="32" t="s">
        <v>3542</v>
      </c>
      <c r="FA33" s="32">
        <v>2</v>
      </c>
      <c r="FB33" s="32">
        <v>0</v>
      </c>
      <c r="FC33" s="94" t="s">
        <v>53</v>
      </c>
      <c r="FD33" s="94" t="s">
        <v>62</v>
      </c>
      <c r="FE33" s="94" t="s">
        <v>62</v>
      </c>
      <c r="FF33" s="94" t="s">
        <v>55</v>
      </c>
      <c r="FG33" s="94" t="s">
        <v>56</v>
      </c>
      <c r="FH33" s="94" t="s">
        <v>57</v>
      </c>
      <c r="FI33" s="94" t="s">
        <v>57</v>
      </c>
      <c r="FJ33" s="94" t="s">
        <v>58</v>
      </c>
      <c r="FK33" s="94" t="s">
        <v>63</v>
      </c>
      <c r="FL33" s="94" t="s">
        <v>59</v>
      </c>
      <c r="FM33" s="94" t="s">
        <v>2227</v>
      </c>
      <c r="FN33" s="94" t="s">
        <v>117</v>
      </c>
      <c r="FO33" s="94" t="s">
        <v>53</v>
      </c>
      <c r="FP33" s="94" t="s">
        <v>62</v>
      </c>
      <c r="FQ33" s="94" t="e">
        <v>#N/A</v>
      </c>
      <c r="FR33" s="94" t="s">
        <v>55</v>
      </c>
      <c r="FS33" s="94" t="s">
        <v>56</v>
      </c>
      <c r="FT33" s="94" t="s">
        <v>69</v>
      </c>
      <c r="FU33" s="94" t="s">
        <v>69</v>
      </c>
      <c r="FV33" s="94" t="s">
        <v>58</v>
      </c>
      <c r="FW33" s="94" t="s">
        <v>55</v>
      </c>
      <c r="FX33" s="94" t="s">
        <v>59</v>
      </c>
      <c r="FY33" s="94" t="s">
        <v>2228</v>
      </c>
      <c r="FZ33" s="94" t="s">
        <v>118</v>
      </c>
      <c r="GA33" s="94" t="s">
        <v>53</v>
      </c>
      <c r="GB33" s="94" t="s">
        <v>62</v>
      </c>
      <c r="GC33" s="94" t="e">
        <v>#N/A</v>
      </c>
      <c r="GD33" s="94" t="s">
        <v>55</v>
      </c>
      <c r="GE33" s="94" t="s">
        <v>56</v>
      </c>
      <c r="GF33" s="94" t="s">
        <v>57</v>
      </c>
      <c r="GG33" s="94" t="s">
        <v>69</v>
      </c>
      <c r="GH33" s="94" t="s">
        <v>58</v>
      </c>
      <c r="GI33" s="94" t="s">
        <v>55</v>
      </c>
      <c r="GJ33" s="94" t="s">
        <v>59</v>
      </c>
      <c r="GK33" s="94" t="s">
        <v>2221</v>
      </c>
      <c r="GL33" s="94" t="s">
        <v>2222</v>
      </c>
      <c r="GM33" s="94" t="s">
        <v>53</v>
      </c>
      <c r="GN33" s="94" t="s">
        <v>62</v>
      </c>
      <c r="GO33" s="94" t="e">
        <v>#N/A</v>
      </c>
      <c r="GP33" s="94" t="s">
        <v>55</v>
      </c>
      <c r="GQ33" s="94" t="s">
        <v>56</v>
      </c>
      <c r="GR33" s="94" t="s">
        <v>57</v>
      </c>
      <c r="GS33" s="94" t="s">
        <v>69</v>
      </c>
      <c r="GT33" s="94" t="s">
        <v>58</v>
      </c>
      <c r="GU33" s="94" t="s">
        <v>55</v>
      </c>
      <c r="GV33" s="94" t="s">
        <v>59</v>
      </c>
      <c r="GW33" s="94" t="s">
        <v>2224</v>
      </c>
      <c r="GX33" s="94" t="s">
        <v>2222</v>
      </c>
      <c r="GY33" s="32">
        <v>0</v>
      </c>
      <c r="GZ33" s="32">
        <v>1</v>
      </c>
      <c r="HA33" s="32">
        <v>0</v>
      </c>
      <c r="HB33" s="32">
        <v>0</v>
      </c>
      <c r="HC33" s="32">
        <v>0</v>
      </c>
      <c r="HD33" s="32">
        <v>0</v>
      </c>
      <c r="HE33" s="32">
        <v>0</v>
      </c>
      <c r="HF33" s="32">
        <v>0</v>
      </c>
      <c r="HG33" s="32">
        <v>0</v>
      </c>
      <c r="HH33" s="32">
        <v>0</v>
      </c>
      <c r="HI33" s="32">
        <v>0</v>
      </c>
      <c r="HJ33" s="32">
        <v>0</v>
      </c>
      <c r="HK33" s="50">
        <v>2</v>
      </c>
      <c r="HL33" s="68">
        <v>0</v>
      </c>
      <c r="HM33" s="68">
        <v>4.0000000000000036E-2</v>
      </c>
      <c r="HN33" s="68">
        <v>0</v>
      </c>
      <c r="HO33" s="68">
        <v>0</v>
      </c>
      <c r="HP33" s="68">
        <v>0</v>
      </c>
      <c r="HQ33" s="68">
        <v>0</v>
      </c>
      <c r="HR33" s="68">
        <v>0</v>
      </c>
      <c r="HS33" s="68">
        <v>0</v>
      </c>
      <c r="HT33" s="68">
        <v>0</v>
      </c>
      <c r="HU33" s="68">
        <v>0</v>
      </c>
      <c r="HV33" s="68">
        <v>0</v>
      </c>
      <c r="HW33" s="68">
        <v>0</v>
      </c>
      <c r="HX33" s="68">
        <v>4.0000000000000036E-2</v>
      </c>
      <c r="HY33" s="67" t="s">
        <v>6505</v>
      </c>
      <c r="HZ33" s="67">
        <v>1</v>
      </c>
      <c r="IA33" s="67">
        <v>1</v>
      </c>
      <c r="IB33" s="67">
        <v>1</v>
      </c>
      <c r="IC33" s="67">
        <v>1</v>
      </c>
      <c r="ID33" s="67">
        <v>1</v>
      </c>
      <c r="IE33" s="67">
        <v>1</v>
      </c>
      <c r="IF33" s="67">
        <v>1</v>
      </c>
      <c r="IG33" s="67">
        <v>1</v>
      </c>
      <c r="IH33" s="67">
        <v>1</v>
      </c>
      <c r="II33" s="67">
        <v>1</v>
      </c>
      <c r="IJ33" s="67">
        <v>1</v>
      </c>
      <c r="IK33" s="69">
        <v>1</v>
      </c>
      <c r="IL33" s="69">
        <v>1</v>
      </c>
      <c r="IM33" s="67">
        <v>1</v>
      </c>
      <c r="IN33" s="67">
        <v>1</v>
      </c>
      <c r="IO33" s="94"/>
      <c r="IP33" s="32">
        <v>4.0000000000000036E-2</v>
      </c>
      <c r="IQ33" s="32">
        <v>4.0000000000000036E-2</v>
      </c>
      <c r="IR33" s="68">
        <v>4.0000000000000036E-2</v>
      </c>
      <c r="IS33" s="69">
        <v>1</v>
      </c>
      <c r="IT33" s="94"/>
      <c r="IU33" s="94"/>
      <c r="IV33" s="94"/>
      <c r="IW33" s="94"/>
      <c r="IX33" s="94"/>
      <c r="IY33" s="94"/>
      <c r="IZ33" s="94"/>
      <c r="JA33" s="94"/>
      <c r="JB33" s="94"/>
      <c r="JC33" s="94"/>
    </row>
    <row r="34" spans="1:263" ht="29.25" hidden="1" customHeight="1" x14ac:dyDescent="0.25">
      <c r="A34" s="46">
        <v>18</v>
      </c>
      <c r="B34" s="46" t="s">
        <v>4</v>
      </c>
      <c r="C34" s="46" t="s">
        <v>113</v>
      </c>
      <c r="D34" s="46" t="s">
        <v>114</v>
      </c>
      <c r="E34" s="46" t="s">
        <v>558</v>
      </c>
      <c r="F34" s="46" t="s">
        <v>755</v>
      </c>
      <c r="G34" s="46" t="s">
        <v>756</v>
      </c>
      <c r="H34" s="46" t="s">
        <v>757</v>
      </c>
      <c r="I34" s="46" t="s">
        <v>758</v>
      </c>
      <c r="J34" s="46" t="s">
        <v>759</v>
      </c>
      <c r="K34" s="46" t="s">
        <v>760</v>
      </c>
      <c r="L34" s="46" t="s">
        <v>761</v>
      </c>
      <c r="M34" s="46">
        <v>0</v>
      </c>
      <c r="N34" s="46"/>
      <c r="O34" s="46" t="s">
        <v>762</v>
      </c>
      <c r="P34" s="46" t="s">
        <v>763</v>
      </c>
      <c r="Q34" s="46" t="s">
        <v>3447</v>
      </c>
      <c r="R34" s="46" t="s">
        <v>3446</v>
      </c>
      <c r="S34" s="46" t="s">
        <v>556</v>
      </c>
      <c r="T34" s="46" t="s">
        <v>556</v>
      </c>
      <c r="U34" s="46" t="s">
        <v>557</v>
      </c>
      <c r="V34" s="46" t="s">
        <v>625</v>
      </c>
      <c r="W34" s="46" t="s">
        <v>604</v>
      </c>
      <c r="X34" s="46">
        <v>2016</v>
      </c>
      <c r="Y34" s="46">
        <v>219530</v>
      </c>
      <c r="Z34" s="46">
        <v>2016</v>
      </c>
      <c r="AA34" s="46">
        <v>12479</v>
      </c>
      <c r="AB34" s="46">
        <v>132334</v>
      </c>
      <c r="AC34" s="46">
        <v>255187</v>
      </c>
      <c r="AD34" s="47">
        <v>115000</v>
      </c>
      <c r="AE34" s="46">
        <v>10000</v>
      </c>
      <c r="AF34" s="46">
        <v>525000</v>
      </c>
      <c r="AG34" s="94" t="s">
        <v>535</v>
      </c>
      <c r="AH34" s="94">
        <v>1</v>
      </c>
      <c r="AI34" s="94" t="s">
        <v>535</v>
      </c>
      <c r="AJ34" s="94">
        <v>1</v>
      </c>
      <c r="AK34" s="94">
        <v>1</v>
      </c>
      <c r="AL34" s="94">
        <v>1125</v>
      </c>
      <c r="AM34" s="94" t="s">
        <v>753</v>
      </c>
      <c r="AN34" s="94">
        <v>1</v>
      </c>
      <c r="AO34" s="94" t="s">
        <v>754</v>
      </c>
      <c r="AP34" s="94" t="s">
        <v>535</v>
      </c>
      <c r="AQ34" s="94" t="s">
        <v>535</v>
      </c>
      <c r="AR34" s="94" t="s">
        <v>535</v>
      </c>
      <c r="AS34" s="94" t="s">
        <v>535</v>
      </c>
      <c r="AT34" s="94" t="s">
        <v>535</v>
      </c>
      <c r="AU34" s="94" t="s">
        <v>535</v>
      </c>
      <c r="AV34" s="94" t="s">
        <v>535</v>
      </c>
      <c r="AW34" s="94" t="s">
        <v>535</v>
      </c>
      <c r="AX34" s="94" t="s">
        <v>535</v>
      </c>
      <c r="AY34" s="94" t="s">
        <v>535</v>
      </c>
      <c r="AZ34" s="94" t="s">
        <v>535</v>
      </c>
      <c r="BA34" s="94" t="s">
        <v>535</v>
      </c>
      <c r="BB34" s="94" t="s">
        <v>535</v>
      </c>
      <c r="BC34" s="94" t="s">
        <v>535</v>
      </c>
      <c r="BD34" s="94">
        <v>1</v>
      </c>
      <c r="BE34" s="94" t="s">
        <v>535</v>
      </c>
      <c r="BF34" s="94">
        <v>1</v>
      </c>
      <c r="BG34" s="94" t="s">
        <v>535</v>
      </c>
      <c r="BH34" s="94" t="s">
        <v>535</v>
      </c>
      <c r="BI34" s="94" t="s">
        <v>535</v>
      </c>
      <c r="BJ34" s="94" t="s">
        <v>535</v>
      </c>
      <c r="BK34" s="94" t="s">
        <v>535</v>
      </c>
      <c r="BL34" s="94" t="s">
        <v>535</v>
      </c>
      <c r="BM34" s="94" t="s">
        <v>6546</v>
      </c>
      <c r="BN34" s="94" t="s">
        <v>759</v>
      </c>
      <c r="BO34" s="94" t="s">
        <v>763</v>
      </c>
      <c r="BP34" s="94" t="s">
        <v>3446</v>
      </c>
      <c r="BQ34" s="94" t="s">
        <v>3447</v>
      </c>
      <c r="BR34" s="94" t="s">
        <v>556</v>
      </c>
      <c r="BS34" s="32">
        <v>115000</v>
      </c>
      <c r="BT34" s="32">
        <v>500</v>
      </c>
      <c r="BU34" s="32">
        <v>1000</v>
      </c>
      <c r="BV34" s="32">
        <v>3000</v>
      </c>
      <c r="BW34" s="32">
        <v>5000</v>
      </c>
      <c r="BX34" s="32">
        <v>10000</v>
      </c>
      <c r="BY34" s="32">
        <v>15000</v>
      </c>
      <c r="BZ34" s="32">
        <v>16254</v>
      </c>
      <c r="CA34" s="32">
        <v>19500</v>
      </c>
      <c r="CB34" s="32">
        <v>16746</v>
      </c>
      <c r="CC34" s="32">
        <v>13000</v>
      </c>
      <c r="CD34" s="32">
        <v>10000</v>
      </c>
      <c r="CE34" s="32">
        <v>5000</v>
      </c>
      <c r="CF34" s="32">
        <v>500</v>
      </c>
      <c r="CG34" s="32">
        <v>1000</v>
      </c>
      <c r="CH34" s="32">
        <v>3000</v>
      </c>
      <c r="CI34" s="32">
        <v>5000</v>
      </c>
      <c r="CJ34" s="32">
        <v>10000</v>
      </c>
      <c r="CK34" s="32">
        <v>15000</v>
      </c>
      <c r="CL34" s="32">
        <v>16254</v>
      </c>
      <c r="CM34" s="32">
        <v>19500</v>
      </c>
      <c r="CN34" s="32">
        <v>16746</v>
      </c>
      <c r="CO34" s="32">
        <v>13000</v>
      </c>
      <c r="CP34" s="32">
        <v>10000</v>
      </c>
      <c r="CQ34" s="32">
        <v>5000</v>
      </c>
      <c r="CR34" s="32">
        <v>115000</v>
      </c>
      <c r="CS34" s="32">
        <v>1267</v>
      </c>
      <c r="CT34" s="32">
        <v>500</v>
      </c>
      <c r="CU34" s="32" t="s">
        <v>3543</v>
      </c>
      <c r="CV34" s="32" t="s">
        <v>6504</v>
      </c>
      <c r="CW34" s="32" t="s">
        <v>3555</v>
      </c>
      <c r="CX34" s="32">
        <v>1621</v>
      </c>
      <c r="CY34" s="32">
        <v>1000</v>
      </c>
      <c r="CZ34" s="32" t="s">
        <v>3544</v>
      </c>
      <c r="DA34" s="32" t="s">
        <v>6504</v>
      </c>
      <c r="DB34" s="32" t="s">
        <v>3556</v>
      </c>
      <c r="DC34" s="32">
        <v>3003</v>
      </c>
      <c r="DD34" s="32">
        <v>3000</v>
      </c>
      <c r="DE34" s="32" t="s">
        <v>3545</v>
      </c>
      <c r="DF34" s="32" t="s">
        <v>6504</v>
      </c>
      <c r="DG34" s="32" t="s">
        <v>3557</v>
      </c>
      <c r="DH34" s="32">
        <v>5125</v>
      </c>
      <c r="DI34" s="32">
        <v>5000</v>
      </c>
      <c r="DJ34" s="32" t="s">
        <v>3546</v>
      </c>
      <c r="DK34" s="32" t="s">
        <v>6504</v>
      </c>
      <c r="DL34" s="32" t="s">
        <v>3558</v>
      </c>
      <c r="DM34" s="32">
        <v>10000</v>
      </c>
      <c r="DN34" s="32">
        <v>10000</v>
      </c>
      <c r="DO34" s="32" t="s">
        <v>3547</v>
      </c>
      <c r="DP34" s="32" t="s">
        <v>6504</v>
      </c>
      <c r="DQ34" s="32" t="s">
        <v>3559</v>
      </c>
      <c r="DR34" s="32">
        <v>15000</v>
      </c>
      <c r="DS34" s="32">
        <v>15000</v>
      </c>
      <c r="DT34" s="32" t="s">
        <v>3548</v>
      </c>
      <c r="DU34" s="32" t="s">
        <v>6504</v>
      </c>
      <c r="DV34" s="32" t="s">
        <v>3560</v>
      </c>
      <c r="DW34" s="32">
        <v>16254</v>
      </c>
      <c r="DX34" s="32">
        <v>15000</v>
      </c>
      <c r="DY34" s="32" t="s">
        <v>3549</v>
      </c>
      <c r="DZ34" s="32" t="s">
        <v>6504</v>
      </c>
      <c r="EA34" s="32" t="s">
        <v>3561</v>
      </c>
      <c r="EB34" s="32">
        <v>19500</v>
      </c>
      <c r="EC34" s="32">
        <v>15500</v>
      </c>
      <c r="ED34" s="32" t="s">
        <v>3550</v>
      </c>
      <c r="EE34" s="32" t="s">
        <v>6504</v>
      </c>
      <c r="EF34" s="32" t="s">
        <v>3562</v>
      </c>
      <c r="EG34" s="32">
        <v>16746</v>
      </c>
      <c r="EH34" s="32">
        <v>16746</v>
      </c>
      <c r="EI34" s="32" t="s">
        <v>3551</v>
      </c>
      <c r="EJ34" s="32" t="s">
        <v>6504</v>
      </c>
      <c r="EK34" s="32" t="s">
        <v>3563</v>
      </c>
      <c r="EL34" s="32">
        <v>13000</v>
      </c>
      <c r="EM34" s="32">
        <v>13000</v>
      </c>
      <c r="EN34" s="32" t="s">
        <v>3552</v>
      </c>
      <c r="EO34" s="32" t="s">
        <v>6504</v>
      </c>
      <c r="EP34" s="32" t="s">
        <v>3564</v>
      </c>
      <c r="EQ34" s="32">
        <v>10000</v>
      </c>
      <c r="ER34" s="32">
        <v>10000</v>
      </c>
      <c r="ES34" s="32" t="s">
        <v>3553</v>
      </c>
      <c r="ET34" s="32" t="s">
        <v>6504</v>
      </c>
      <c r="EU34" s="32" t="s">
        <v>3565</v>
      </c>
      <c r="EV34" s="32">
        <v>3484</v>
      </c>
      <c r="EW34" s="32">
        <v>5000</v>
      </c>
      <c r="EX34" s="32" t="s">
        <v>3554</v>
      </c>
      <c r="EY34" s="32" t="s">
        <v>6504</v>
      </c>
      <c r="EZ34" s="32" t="s">
        <v>3566</v>
      </c>
      <c r="FA34" s="32">
        <v>115000</v>
      </c>
      <c r="FB34" s="32">
        <v>0</v>
      </c>
      <c r="FC34" s="94" t="s">
        <v>53</v>
      </c>
      <c r="FD34" s="94" t="s">
        <v>54</v>
      </c>
      <c r="FE34" s="94" t="s">
        <v>54</v>
      </c>
      <c r="FF34" s="94" t="s">
        <v>55</v>
      </c>
      <c r="FG34" s="94" t="s">
        <v>56</v>
      </c>
      <c r="FH34" s="94" t="s">
        <v>57</v>
      </c>
      <c r="FI34" s="94" t="s">
        <v>57</v>
      </c>
      <c r="FJ34" s="94" t="s">
        <v>58</v>
      </c>
      <c r="FK34" s="94" t="s">
        <v>55</v>
      </c>
      <c r="FL34" s="94" t="s">
        <v>59</v>
      </c>
      <c r="FM34" s="94" t="s">
        <v>2229</v>
      </c>
      <c r="FN34" s="94" t="s">
        <v>117</v>
      </c>
      <c r="FO34" s="94" t="s">
        <v>53</v>
      </c>
      <c r="FP34" s="94" t="s">
        <v>54</v>
      </c>
      <c r="FQ34" s="94" t="e">
        <v>#N/A</v>
      </c>
      <c r="FR34" s="94" t="s">
        <v>55</v>
      </c>
      <c r="FS34" s="94" t="s">
        <v>56</v>
      </c>
      <c r="FT34" s="94" t="s">
        <v>57</v>
      </c>
      <c r="FU34" s="94" t="s">
        <v>57</v>
      </c>
      <c r="FV34" s="94" t="s">
        <v>58</v>
      </c>
      <c r="FW34" s="94" t="s">
        <v>55</v>
      </c>
      <c r="FX34" s="94" t="s">
        <v>59</v>
      </c>
      <c r="FY34" s="94" t="s">
        <v>2230</v>
      </c>
      <c r="FZ34" s="94" t="s">
        <v>118</v>
      </c>
      <c r="GA34" s="94" t="s">
        <v>53</v>
      </c>
      <c r="GB34" s="94" t="s">
        <v>54</v>
      </c>
      <c r="GC34" s="94" t="e">
        <v>#N/A</v>
      </c>
      <c r="GD34" s="94" t="s">
        <v>55</v>
      </c>
      <c r="GE34" s="94" t="s">
        <v>56</v>
      </c>
      <c r="GF34" s="94" t="s">
        <v>57</v>
      </c>
      <c r="GG34" s="94" t="s">
        <v>69</v>
      </c>
      <c r="GH34" s="94" t="s">
        <v>58</v>
      </c>
      <c r="GI34" s="94" t="s">
        <v>55</v>
      </c>
      <c r="GJ34" s="94" t="s">
        <v>59</v>
      </c>
      <c r="GK34" s="94" t="s">
        <v>2221</v>
      </c>
      <c r="GL34" s="94" t="s">
        <v>2222</v>
      </c>
      <c r="GM34" s="94" t="s">
        <v>53</v>
      </c>
      <c r="GN34" s="94" t="s">
        <v>62</v>
      </c>
      <c r="GO34" s="94" t="e">
        <v>#N/A</v>
      </c>
      <c r="GP34" s="94" t="s">
        <v>55</v>
      </c>
      <c r="GQ34" s="94" t="s">
        <v>56</v>
      </c>
      <c r="GR34" s="94" t="s">
        <v>57</v>
      </c>
      <c r="GS34" s="94" t="s">
        <v>69</v>
      </c>
      <c r="GT34" s="94" t="s">
        <v>58</v>
      </c>
      <c r="GU34" s="94" t="s">
        <v>55</v>
      </c>
      <c r="GV34" s="94" t="s">
        <v>59</v>
      </c>
      <c r="GW34" s="94" t="s">
        <v>2224</v>
      </c>
      <c r="GX34" s="94" t="s">
        <v>2222</v>
      </c>
      <c r="GY34" s="32">
        <v>2.5339999999999998</v>
      </c>
      <c r="GZ34" s="32">
        <v>1.621</v>
      </c>
      <c r="HA34" s="32">
        <v>1.0009999999999999</v>
      </c>
      <c r="HB34" s="32">
        <v>1.0249999999999999</v>
      </c>
      <c r="HC34" s="32">
        <v>1</v>
      </c>
      <c r="HD34" s="32">
        <v>1</v>
      </c>
      <c r="HE34" s="32">
        <v>1.0835999999999999</v>
      </c>
      <c r="HF34" s="32">
        <v>1.2580645161290323</v>
      </c>
      <c r="HG34" s="32">
        <v>1</v>
      </c>
      <c r="HH34" s="32">
        <v>1</v>
      </c>
      <c r="HI34" s="32">
        <v>1</v>
      </c>
      <c r="HJ34" s="32">
        <v>0.69679999999999997</v>
      </c>
      <c r="HK34" s="50">
        <v>115000</v>
      </c>
      <c r="HL34" s="68">
        <v>1.1017391304347826E-2</v>
      </c>
      <c r="HM34" s="68">
        <v>1.4095652173913044E-2</v>
      </c>
      <c r="HN34" s="68">
        <v>2.6113043478260871E-2</v>
      </c>
      <c r="HO34" s="68">
        <v>4.4565217391304347E-2</v>
      </c>
      <c r="HP34" s="68">
        <v>8.6956521739130432E-2</v>
      </c>
      <c r="HQ34" s="68">
        <v>0.13043478260869565</v>
      </c>
      <c r="HR34" s="68">
        <v>0.14133913043478261</v>
      </c>
      <c r="HS34" s="68">
        <v>0.16956521739130434</v>
      </c>
      <c r="HT34" s="68">
        <v>0.14561739130434784</v>
      </c>
      <c r="HU34" s="68">
        <v>0.11304347826086956</v>
      </c>
      <c r="HV34" s="68">
        <v>8.6956521739130432E-2</v>
      </c>
      <c r="HW34" s="68">
        <v>3.0295652173913043E-2</v>
      </c>
      <c r="HX34" s="68">
        <v>1</v>
      </c>
      <c r="HY34" s="67">
        <v>2.5339999999999998</v>
      </c>
      <c r="HZ34" s="67">
        <v>1.9253333333333331</v>
      </c>
      <c r="IA34" s="67">
        <v>1.3091111111111111</v>
      </c>
      <c r="IB34" s="67">
        <v>1.159578947368421</v>
      </c>
      <c r="IC34" s="67">
        <v>1.0777435897435896</v>
      </c>
      <c r="ID34" s="67">
        <v>1.0439420289855073</v>
      </c>
      <c r="IE34" s="67">
        <v>1.0298695669306852</v>
      </c>
      <c r="IF34" s="67">
        <v>1.0215788424858372</v>
      </c>
      <c r="IG34" s="67">
        <v>1.0174252873563219</v>
      </c>
      <c r="IH34" s="67">
        <v>1.0151600000000001</v>
      </c>
      <c r="II34" s="67">
        <v>1.0137818181818181</v>
      </c>
      <c r="IJ34" s="67">
        <v>0.99999999999999989</v>
      </c>
      <c r="IK34" s="69">
        <v>1.3091111111111111</v>
      </c>
      <c r="IL34" s="69">
        <v>1.0439420289855073</v>
      </c>
      <c r="IM34" s="67">
        <v>1.0174252873563219</v>
      </c>
      <c r="IN34" s="67">
        <v>0.99999999999999989</v>
      </c>
      <c r="IO34" s="94"/>
      <c r="IP34" s="32">
        <v>5.1226086956521741E-2</v>
      </c>
      <c r="IQ34" s="32">
        <v>0.31318260869565218</v>
      </c>
      <c r="IR34" s="68">
        <v>0.76970434782608699</v>
      </c>
      <c r="IS34" s="69">
        <v>0.99999999999999989</v>
      </c>
      <c r="IT34" s="94"/>
      <c r="IU34" s="94"/>
      <c r="IV34" s="94"/>
      <c r="IW34" s="94"/>
      <c r="IX34" s="94"/>
      <c r="IY34" s="94"/>
      <c r="IZ34" s="94"/>
      <c r="JA34" s="94"/>
      <c r="JB34" s="94"/>
      <c r="JC34" s="94"/>
    </row>
    <row r="35" spans="1:263" ht="29.25" hidden="1" customHeight="1" x14ac:dyDescent="0.25">
      <c r="A35" s="46">
        <v>19</v>
      </c>
      <c r="B35" s="46" t="s">
        <v>4</v>
      </c>
      <c r="C35" s="46" t="s">
        <v>113</v>
      </c>
      <c r="D35" s="46" t="s">
        <v>114</v>
      </c>
      <c r="E35" s="46" t="s">
        <v>558</v>
      </c>
      <c r="F35" s="46" t="s">
        <v>755</v>
      </c>
      <c r="G35" s="46" t="s">
        <v>756</v>
      </c>
      <c r="H35" s="46" t="s">
        <v>764</v>
      </c>
      <c r="I35" s="46" t="s">
        <v>765</v>
      </c>
      <c r="J35" s="46" t="s">
        <v>766</v>
      </c>
      <c r="K35" s="46" t="s">
        <v>767</v>
      </c>
      <c r="L35" s="46" t="s">
        <v>768</v>
      </c>
      <c r="M35" s="46">
        <v>0</v>
      </c>
      <c r="N35" s="46"/>
      <c r="O35" s="46" t="s">
        <v>769</v>
      </c>
      <c r="P35" s="46" t="s">
        <v>770</v>
      </c>
      <c r="Q35" s="46" t="s">
        <v>3449</v>
      </c>
      <c r="R35" s="46" t="s">
        <v>3448</v>
      </c>
      <c r="S35" s="46" t="s">
        <v>556</v>
      </c>
      <c r="T35" s="46" t="s">
        <v>556</v>
      </c>
      <c r="U35" s="46" t="s">
        <v>557</v>
      </c>
      <c r="V35" s="46" t="s">
        <v>625</v>
      </c>
      <c r="W35" s="46" t="s">
        <v>604</v>
      </c>
      <c r="X35" s="46">
        <v>2016</v>
      </c>
      <c r="Y35" s="46">
        <v>0</v>
      </c>
      <c r="Z35" s="46">
        <v>2016</v>
      </c>
      <c r="AA35" s="46">
        <v>72</v>
      </c>
      <c r="AB35" s="46">
        <v>580</v>
      </c>
      <c r="AC35" s="46">
        <v>548</v>
      </c>
      <c r="AD35" s="47">
        <v>300</v>
      </c>
      <c r="AE35" s="46">
        <v>0</v>
      </c>
      <c r="AF35" s="46">
        <v>1500</v>
      </c>
      <c r="AG35" s="94" t="s">
        <v>535</v>
      </c>
      <c r="AH35" s="94">
        <v>1</v>
      </c>
      <c r="AI35" s="94" t="s">
        <v>535</v>
      </c>
      <c r="AJ35" s="94">
        <v>1</v>
      </c>
      <c r="AK35" s="94">
        <v>1</v>
      </c>
      <c r="AL35" s="94">
        <v>1125</v>
      </c>
      <c r="AM35" s="94" t="s">
        <v>753</v>
      </c>
      <c r="AN35" s="94">
        <v>1</v>
      </c>
      <c r="AO35" s="94" t="s">
        <v>754</v>
      </c>
      <c r="AP35" s="94" t="s">
        <v>535</v>
      </c>
      <c r="AQ35" s="94" t="s">
        <v>535</v>
      </c>
      <c r="AR35" s="94">
        <v>1</v>
      </c>
      <c r="AS35" s="94" t="s">
        <v>535</v>
      </c>
      <c r="AT35" s="94" t="s">
        <v>535</v>
      </c>
      <c r="AU35" s="94" t="s">
        <v>535</v>
      </c>
      <c r="AV35" s="94" t="s">
        <v>535</v>
      </c>
      <c r="AW35" s="94" t="s">
        <v>535</v>
      </c>
      <c r="AX35" s="94" t="s">
        <v>535</v>
      </c>
      <c r="AY35" s="94" t="s">
        <v>535</v>
      </c>
      <c r="AZ35" s="94" t="s">
        <v>535</v>
      </c>
      <c r="BA35" s="94" t="s">
        <v>535</v>
      </c>
      <c r="BB35" s="94" t="s">
        <v>535</v>
      </c>
      <c r="BC35" s="94" t="s">
        <v>535</v>
      </c>
      <c r="BD35" s="94" t="s">
        <v>535</v>
      </c>
      <c r="BE35" s="94" t="s">
        <v>535</v>
      </c>
      <c r="BF35" s="94" t="s">
        <v>535</v>
      </c>
      <c r="BG35" s="94" t="s">
        <v>535</v>
      </c>
      <c r="BH35" s="94" t="s">
        <v>771</v>
      </c>
      <c r="BI35" s="94" t="s">
        <v>535</v>
      </c>
      <c r="BJ35" s="94" t="s">
        <v>535</v>
      </c>
      <c r="BK35" s="94" t="s">
        <v>535</v>
      </c>
      <c r="BL35" s="94" t="s">
        <v>535</v>
      </c>
      <c r="BM35" s="94" t="s">
        <v>6547</v>
      </c>
      <c r="BN35" s="94" t="s">
        <v>766</v>
      </c>
      <c r="BO35" s="94" t="s">
        <v>770</v>
      </c>
      <c r="BP35" s="94" t="s">
        <v>3448</v>
      </c>
      <c r="BQ35" s="94" t="s">
        <v>3449</v>
      </c>
      <c r="BR35" s="94" t="s">
        <v>556</v>
      </c>
      <c r="BS35" s="32">
        <v>300</v>
      </c>
      <c r="BT35" s="32">
        <v>22</v>
      </c>
      <c r="BU35" s="32">
        <v>30</v>
      </c>
      <c r="BV35" s="32">
        <v>29</v>
      </c>
      <c r="BW35" s="32">
        <v>31</v>
      </c>
      <c r="BX35" s="32">
        <v>29</v>
      </c>
      <c r="BY35" s="32">
        <v>32</v>
      </c>
      <c r="BZ35" s="32">
        <v>30</v>
      </c>
      <c r="CA35" s="32">
        <v>32</v>
      </c>
      <c r="CB35" s="32">
        <v>25</v>
      </c>
      <c r="CC35" s="32">
        <v>24</v>
      </c>
      <c r="CD35" s="32">
        <v>10</v>
      </c>
      <c r="CE35" s="32">
        <v>6</v>
      </c>
      <c r="CF35" s="32">
        <v>22</v>
      </c>
      <c r="CG35" s="32">
        <v>30</v>
      </c>
      <c r="CH35" s="32">
        <v>29</v>
      </c>
      <c r="CI35" s="32">
        <v>31</v>
      </c>
      <c r="CJ35" s="32">
        <v>29</v>
      </c>
      <c r="CK35" s="32">
        <v>32</v>
      </c>
      <c r="CL35" s="32">
        <v>30</v>
      </c>
      <c r="CM35" s="32">
        <v>32</v>
      </c>
      <c r="CN35" s="32">
        <v>25</v>
      </c>
      <c r="CO35" s="32">
        <v>24</v>
      </c>
      <c r="CP35" s="32">
        <v>10</v>
      </c>
      <c r="CQ35" s="32">
        <v>6</v>
      </c>
      <c r="CR35" s="32">
        <v>300</v>
      </c>
      <c r="CS35" s="32">
        <v>22</v>
      </c>
      <c r="CT35" s="32">
        <v>22</v>
      </c>
      <c r="CU35" s="32" t="s">
        <v>3567</v>
      </c>
      <c r="CV35" s="32" t="s">
        <v>6504</v>
      </c>
      <c r="CW35" s="32" t="s">
        <v>3579</v>
      </c>
      <c r="CX35" s="32">
        <v>30</v>
      </c>
      <c r="CY35" s="32">
        <v>30</v>
      </c>
      <c r="CZ35" s="32" t="s">
        <v>3568</v>
      </c>
      <c r="DA35" s="32" t="s">
        <v>6504</v>
      </c>
      <c r="DB35" s="32" t="s">
        <v>3580</v>
      </c>
      <c r="DC35" s="32">
        <v>29</v>
      </c>
      <c r="DD35" s="32">
        <v>29</v>
      </c>
      <c r="DE35" s="32" t="s">
        <v>3569</v>
      </c>
      <c r="DF35" s="32" t="s">
        <v>6504</v>
      </c>
      <c r="DG35" s="32" t="s">
        <v>3581</v>
      </c>
      <c r="DH35" s="32">
        <v>31</v>
      </c>
      <c r="DI35" s="32">
        <v>31</v>
      </c>
      <c r="DJ35" s="32" t="s">
        <v>3570</v>
      </c>
      <c r="DK35" s="32" t="s">
        <v>6504</v>
      </c>
      <c r="DL35" s="32" t="s">
        <v>3582</v>
      </c>
      <c r="DM35" s="32">
        <v>29</v>
      </c>
      <c r="DN35" s="32">
        <v>29</v>
      </c>
      <c r="DO35" s="32" t="s">
        <v>3571</v>
      </c>
      <c r="DP35" s="32" t="s">
        <v>6504</v>
      </c>
      <c r="DQ35" s="32" t="s">
        <v>3511</v>
      </c>
      <c r="DR35" s="32">
        <v>32</v>
      </c>
      <c r="DS35" s="32">
        <v>32</v>
      </c>
      <c r="DT35" s="32" t="s">
        <v>3572</v>
      </c>
      <c r="DU35" s="32" t="s">
        <v>6504</v>
      </c>
      <c r="DV35" s="32" t="s">
        <v>3583</v>
      </c>
      <c r="DW35" s="32">
        <v>30</v>
      </c>
      <c r="DX35" s="32">
        <v>30</v>
      </c>
      <c r="DY35" s="32" t="s">
        <v>3573</v>
      </c>
      <c r="DZ35" s="32" t="s">
        <v>6504</v>
      </c>
      <c r="EA35" s="32" t="s">
        <v>3584</v>
      </c>
      <c r="EB35" s="32">
        <v>32</v>
      </c>
      <c r="EC35" s="32">
        <v>32</v>
      </c>
      <c r="ED35" s="32" t="s">
        <v>3574</v>
      </c>
      <c r="EE35" s="32" t="s">
        <v>6504</v>
      </c>
      <c r="EF35" s="32" t="s">
        <v>3585</v>
      </c>
      <c r="EG35" s="32">
        <v>25</v>
      </c>
      <c r="EH35" s="32">
        <v>25</v>
      </c>
      <c r="EI35" s="32" t="s">
        <v>3575</v>
      </c>
      <c r="EJ35" s="32" t="s">
        <v>6504</v>
      </c>
      <c r="EK35" s="32" t="s">
        <v>3586</v>
      </c>
      <c r="EL35" s="32">
        <v>24</v>
      </c>
      <c r="EM35" s="32">
        <v>24</v>
      </c>
      <c r="EN35" s="32" t="s">
        <v>3576</v>
      </c>
      <c r="EO35" s="32" t="s">
        <v>6504</v>
      </c>
      <c r="EP35" s="32" t="s">
        <v>3587</v>
      </c>
      <c r="EQ35" s="32">
        <v>10</v>
      </c>
      <c r="ER35" s="32">
        <v>10</v>
      </c>
      <c r="ES35" s="32" t="s">
        <v>3577</v>
      </c>
      <c r="ET35" s="32" t="s">
        <v>6504</v>
      </c>
      <c r="EU35" s="32" t="s">
        <v>3588</v>
      </c>
      <c r="EV35" s="32">
        <v>6</v>
      </c>
      <c r="EW35" s="32">
        <v>6</v>
      </c>
      <c r="EX35" s="32" t="s">
        <v>3578</v>
      </c>
      <c r="EY35" s="32" t="s">
        <v>6504</v>
      </c>
      <c r="EZ35" s="32" t="s">
        <v>3589</v>
      </c>
      <c r="FA35" s="32">
        <v>300</v>
      </c>
      <c r="FB35" s="32">
        <v>0</v>
      </c>
      <c r="FC35" s="94" t="s">
        <v>53</v>
      </c>
      <c r="FD35" s="94" t="s">
        <v>62</v>
      </c>
      <c r="FE35" s="94" t="s">
        <v>62</v>
      </c>
      <c r="FF35" s="94" t="s">
        <v>55</v>
      </c>
      <c r="FG35" s="94" t="s">
        <v>56</v>
      </c>
      <c r="FH35" s="94" t="s">
        <v>57</v>
      </c>
      <c r="FI35" s="94" t="s">
        <v>57</v>
      </c>
      <c r="FJ35" s="94" t="s">
        <v>58</v>
      </c>
      <c r="FK35" s="94" t="s">
        <v>55</v>
      </c>
      <c r="FL35" s="94" t="s">
        <v>59</v>
      </c>
      <c r="FM35" s="94" t="s">
        <v>2229</v>
      </c>
      <c r="FN35" s="94" t="s">
        <v>117</v>
      </c>
      <c r="FO35" s="94" t="s">
        <v>53</v>
      </c>
      <c r="FP35" s="94" t="s">
        <v>62</v>
      </c>
      <c r="FQ35" s="94" t="e">
        <v>#N/A</v>
      </c>
      <c r="FR35" s="94" t="s">
        <v>55</v>
      </c>
      <c r="FS35" s="94" t="s">
        <v>56</v>
      </c>
      <c r="FT35" s="94" t="s">
        <v>57</v>
      </c>
      <c r="FU35" s="94" t="s">
        <v>57</v>
      </c>
      <c r="FV35" s="94" t="s">
        <v>58</v>
      </c>
      <c r="FW35" s="94" t="s">
        <v>55</v>
      </c>
      <c r="FX35" s="94" t="s">
        <v>59</v>
      </c>
      <c r="FY35" s="94" t="s">
        <v>2231</v>
      </c>
      <c r="FZ35" s="94" t="s">
        <v>118</v>
      </c>
      <c r="GA35" s="94" t="s">
        <v>53</v>
      </c>
      <c r="GB35" s="94" t="s">
        <v>62</v>
      </c>
      <c r="GC35" s="94" t="e">
        <v>#N/A</v>
      </c>
      <c r="GD35" s="94" t="s">
        <v>55</v>
      </c>
      <c r="GE35" s="94" t="s">
        <v>56</v>
      </c>
      <c r="GF35" s="94" t="s">
        <v>57</v>
      </c>
      <c r="GG35" s="94" t="s">
        <v>69</v>
      </c>
      <c r="GH35" s="94" t="s">
        <v>58</v>
      </c>
      <c r="GI35" s="94" t="s">
        <v>55</v>
      </c>
      <c r="GJ35" s="94" t="s">
        <v>59</v>
      </c>
      <c r="GK35" s="94" t="s">
        <v>2221</v>
      </c>
      <c r="GL35" s="94" t="s">
        <v>2222</v>
      </c>
      <c r="GM35" s="94" t="s">
        <v>53</v>
      </c>
      <c r="GN35" s="94" t="s">
        <v>62</v>
      </c>
      <c r="GO35" s="94" t="e">
        <v>#N/A</v>
      </c>
      <c r="GP35" s="94" t="s">
        <v>55</v>
      </c>
      <c r="GQ35" s="94" t="s">
        <v>56</v>
      </c>
      <c r="GR35" s="94" t="s">
        <v>57</v>
      </c>
      <c r="GS35" s="94" t="s">
        <v>69</v>
      </c>
      <c r="GT35" s="94" t="s">
        <v>58</v>
      </c>
      <c r="GU35" s="94" t="s">
        <v>55</v>
      </c>
      <c r="GV35" s="94" t="s">
        <v>59</v>
      </c>
      <c r="GW35" s="94" t="s">
        <v>2224</v>
      </c>
      <c r="GX35" s="94" t="s">
        <v>2222</v>
      </c>
      <c r="GY35" s="32">
        <v>1</v>
      </c>
      <c r="GZ35" s="32">
        <v>1</v>
      </c>
      <c r="HA35" s="32">
        <v>1</v>
      </c>
      <c r="HB35" s="32">
        <v>1</v>
      </c>
      <c r="HC35" s="32">
        <v>1</v>
      </c>
      <c r="HD35" s="32">
        <v>1</v>
      </c>
      <c r="HE35" s="32">
        <v>1</v>
      </c>
      <c r="HF35" s="32">
        <v>1</v>
      </c>
      <c r="HG35" s="32">
        <v>1</v>
      </c>
      <c r="HH35" s="32">
        <v>1</v>
      </c>
      <c r="HI35" s="32">
        <v>1</v>
      </c>
      <c r="HJ35" s="32">
        <v>1</v>
      </c>
      <c r="HK35" s="50">
        <v>300</v>
      </c>
      <c r="HL35" s="68">
        <v>7.3333333333333334E-2</v>
      </c>
      <c r="HM35" s="68">
        <v>0.1</v>
      </c>
      <c r="HN35" s="68">
        <v>9.6666666666666665E-2</v>
      </c>
      <c r="HO35" s="68">
        <v>0.10333333333333333</v>
      </c>
      <c r="HP35" s="68">
        <v>9.6666666666666665E-2</v>
      </c>
      <c r="HQ35" s="68">
        <v>0.10666666666666667</v>
      </c>
      <c r="HR35" s="68">
        <v>0.1</v>
      </c>
      <c r="HS35" s="68">
        <v>0.10666666666666667</v>
      </c>
      <c r="HT35" s="68">
        <v>8.3333333333333329E-2</v>
      </c>
      <c r="HU35" s="68">
        <v>0.08</v>
      </c>
      <c r="HV35" s="68">
        <v>3.3333333333333333E-2</v>
      </c>
      <c r="HW35" s="68">
        <v>0.02</v>
      </c>
      <c r="HX35" s="68">
        <v>1</v>
      </c>
      <c r="HY35" s="67">
        <v>1</v>
      </c>
      <c r="HZ35" s="67">
        <v>1</v>
      </c>
      <c r="IA35" s="67">
        <v>1</v>
      </c>
      <c r="IB35" s="67">
        <v>1</v>
      </c>
      <c r="IC35" s="67">
        <v>1</v>
      </c>
      <c r="ID35" s="67">
        <v>0.99999999999999989</v>
      </c>
      <c r="IE35" s="67">
        <v>0.99999999999999989</v>
      </c>
      <c r="IF35" s="67">
        <v>0.99999999999999989</v>
      </c>
      <c r="IG35" s="67">
        <v>1</v>
      </c>
      <c r="IH35" s="67">
        <v>0.99999999999999989</v>
      </c>
      <c r="II35" s="67">
        <v>0.99999999999999989</v>
      </c>
      <c r="IJ35" s="67">
        <v>1</v>
      </c>
      <c r="IK35" s="69">
        <v>1</v>
      </c>
      <c r="IL35" s="69">
        <v>0.99999999999999989</v>
      </c>
      <c r="IM35" s="67">
        <v>1</v>
      </c>
      <c r="IN35" s="67">
        <v>1</v>
      </c>
      <c r="IO35" s="94"/>
      <c r="IP35" s="32">
        <v>0.27</v>
      </c>
      <c r="IQ35" s="32">
        <v>0.57666666666666666</v>
      </c>
      <c r="IR35" s="68">
        <v>0.8666666666666667</v>
      </c>
      <c r="IS35" s="69">
        <v>1</v>
      </c>
      <c r="IT35" s="94"/>
      <c r="IU35" s="94"/>
      <c r="IV35" s="94"/>
      <c r="IW35" s="94"/>
      <c r="IX35" s="94"/>
      <c r="IY35" s="94"/>
      <c r="IZ35" s="94"/>
      <c r="JA35" s="94"/>
      <c r="JB35" s="94"/>
      <c r="JC35" s="94"/>
    </row>
    <row r="36" spans="1:263" ht="29.25" hidden="1" customHeight="1" x14ac:dyDescent="0.25">
      <c r="A36" s="46" t="s">
        <v>772</v>
      </c>
      <c r="B36" s="46" t="s">
        <v>4</v>
      </c>
      <c r="C36" s="46" t="s">
        <v>113</v>
      </c>
      <c r="D36" s="46" t="s">
        <v>114</v>
      </c>
      <c r="E36" s="46" t="s">
        <v>584</v>
      </c>
      <c r="F36" s="46" t="s">
        <v>585</v>
      </c>
      <c r="G36" s="46" t="s">
        <v>727</v>
      </c>
      <c r="H36" s="46" t="s">
        <v>773</v>
      </c>
      <c r="I36" s="46" t="s">
        <v>774</v>
      </c>
      <c r="J36" s="46"/>
      <c r="K36" s="46" t="s">
        <v>775</v>
      </c>
      <c r="L36" s="46" t="s">
        <v>776</v>
      </c>
      <c r="M36" s="46" t="s">
        <v>777</v>
      </c>
      <c r="N36" s="46"/>
      <c r="O36" s="46" t="s">
        <v>774</v>
      </c>
      <c r="P36" s="46"/>
      <c r="Q36" s="46" t="s">
        <v>3453</v>
      </c>
      <c r="R36" s="46" t="s">
        <v>3452</v>
      </c>
      <c r="S36" s="46" t="s">
        <v>556</v>
      </c>
      <c r="T36" s="46" t="s">
        <v>556</v>
      </c>
      <c r="U36" s="46" t="s">
        <v>532</v>
      </c>
      <c r="V36" s="46" t="s">
        <v>581</v>
      </c>
      <c r="W36" s="46" t="s">
        <v>534</v>
      </c>
      <c r="X36" s="46">
        <v>2019</v>
      </c>
      <c r="Y36" s="46">
        <v>0</v>
      </c>
      <c r="Z36" s="46">
        <v>2019</v>
      </c>
      <c r="AA36" s="46" t="s">
        <v>595</v>
      </c>
      <c r="AB36" s="46" t="s">
        <v>595</v>
      </c>
      <c r="AC36" s="46" t="s">
        <v>595</v>
      </c>
      <c r="AD36" s="47">
        <v>1</v>
      </c>
      <c r="AE36" s="46" t="s">
        <v>595</v>
      </c>
      <c r="AF36" s="46" t="s">
        <v>595</v>
      </c>
      <c r="AG36" s="94" t="s">
        <v>535</v>
      </c>
      <c r="AH36" s="94" t="s">
        <v>535</v>
      </c>
      <c r="AI36" s="94" t="s">
        <v>535</v>
      </c>
      <c r="AJ36" s="94">
        <v>1</v>
      </c>
      <c r="AK36" s="94" t="s">
        <v>535</v>
      </c>
      <c r="AL36" s="94" t="s">
        <v>535</v>
      </c>
      <c r="AM36" s="94" t="s">
        <v>535</v>
      </c>
      <c r="AN36" s="94">
        <v>1</v>
      </c>
      <c r="AO36" s="94" t="s">
        <v>754</v>
      </c>
      <c r="AP36" s="94" t="s">
        <v>535</v>
      </c>
      <c r="AQ36" s="94" t="s">
        <v>535</v>
      </c>
      <c r="AR36" s="94" t="s">
        <v>535</v>
      </c>
      <c r="AS36" s="94" t="s">
        <v>535</v>
      </c>
      <c r="AT36" s="94" t="s">
        <v>535</v>
      </c>
      <c r="AU36" s="94" t="s">
        <v>535</v>
      </c>
      <c r="AV36" s="94" t="s">
        <v>535</v>
      </c>
      <c r="AW36" s="94" t="s">
        <v>535</v>
      </c>
      <c r="AX36" s="94" t="s">
        <v>535</v>
      </c>
      <c r="AY36" s="94" t="s">
        <v>535</v>
      </c>
      <c r="AZ36" s="94" t="s">
        <v>535</v>
      </c>
      <c r="BA36" s="94" t="s">
        <v>535</v>
      </c>
      <c r="BB36" s="94" t="s">
        <v>535</v>
      </c>
      <c r="BC36" s="94" t="s">
        <v>535</v>
      </c>
      <c r="BD36" s="94" t="s">
        <v>535</v>
      </c>
      <c r="BE36" s="94" t="s">
        <v>535</v>
      </c>
      <c r="BF36" s="94" t="s">
        <v>535</v>
      </c>
      <c r="BG36" s="94" t="s">
        <v>535</v>
      </c>
      <c r="BH36" s="94" t="s">
        <v>535</v>
      </c>
      <c r="BI36" s="94" t="s">
        <v>535</v>
      </c>
      <c r="BJ36" s="94" t="s">
        <v>535</v>
      </c>
      <c r="BK36" s="94" t="s">
        <v>535</v>
      </c>
      <c r="BL36" s="94" t="s">
        <v>535</v>
      </c>
      <c r="BM36" s="94" t="s">
        <v>6548</v>
      </c>
      <c r="BN36" s="94" t="s">
        <v>3450</v>
      </c>
      <c r="BO36" s="94" t="s">
        <v>3451</v>
      </c>
      <c r="BP36" s="94" t="s">
        <v>3452</v>
      </c>
      <c r="BQ36" s="94" t="s">
        <v>3453</v>
      </c>
      <c r="BR36" s="94" t="s">
        <v>556</v>
      </c>
      <c r="BS36" s="32">
        <v>22</v>
      </c>
      <c r="BT36" s="32">
        <v>4</v>
      </c>
      <c r="BU36" s="32">
        <v>1</v>
      </c>
      <c r="BV36" s="32">
        <v>2</v>
      </c>
      <c r="BW36" s="32">
        <v>1</v>
      </c>
      <c r="BX36" s="32">
        <v>2</v>
      </c>
      <c r="BY36" s="32">
        <v>1</v>
      </c>
      <c r="BZ36" s="32">
        <v>3</v>
      </c>
      <c r="CA36" s="32">
        <v>1</v>
      </c>
      <c r="CB36" s="32">
        <v>2</v>
      </c>
      <c r="CC36" s="32">
        <v>1</v>
      </c>
      <c r="CD36" s="32">
        <v>2</v>
      </c>
      <c r="CE36" s="32">
        <v>2</v>
      </c>
      <c r="CF36" s="32">
        <v>0.18181818181818182</v>
      </c>
      <c r="CG36" s="32">
        <v>4.5454545454545456E-2</v>
      </c>
      <c r="CH36" s="32">
        <v>9.0909090909090912E-2</v>
      </c>
      <c r="CI36" s="32">
        <v>4.5454545454545456E-2</v>
      </c>
      <c r="CJ36" s="32">
        <v>9.0909090909090912E-2</v>
      </c>
      <c r="CK36" s="32">
        <v>4.5454545454545456E-2</v>
      </c>
      <c r="CL36" s="32">
        <v>0.13636363636363635</v>
      </c>
      <c r="CM36" s="32">
        <v>4.5454545454545456E-2</v>
      </c>
      <c r="CN36" s="32">
        <v>9.0909090909090912E-2</v>
      </c>
      <c r="CO36" s="32">
        <v>4.5454545454545456E-2</v>
      </c>
      <c r="CP36" s="32">
        <v>9.0909090909090912E-2</v>
      </c>
      <c r="CQ36" s="32">
        <v>9.0909090909090912E-2</v>
      </c>
      <c r="CR36" s="32">
        <v>1</v>
      </c>
      <c r="CS36" s="32">
        <v>4</v>
      </c>
      <c r="CT36" s="32">
        <v>4</v>
      </c>
      <c r="CU36" s="32" t="s">
        <v>3590</v>
      </c>
      <c r="CV36" s="32" t="s">
        <v>6504</v>
      </c>
      <c r="CW36" s="32" t="s">
        <v>3602</v>
      </c>
      <c r="CX36" s="32">
        <v>1</v>
      </c>
      <c r="CY36" s="32">
        <v>1</v>
      </c>
      <c r="CZ36" s="32" t="s">
        <v>3591</v>
      </c>
      <c r="DA36" s="32" t="s">
        <v>6504</v>
      </c>
      <c r="DB36" s="32" t="s">
        <v>3603</v>
      </c>
      <c r="DC36" s="32">
        <v>2</v>
      </c>
      <c r="DD36" s="32">
        <v>2</v>
      </c>
      <c r="DE36" s="32" t="s">
        <v>3592</v>
      </c>
      <c r="DF36" s="32" t="s">
        <v>6504</v>
      </c>
      <c r="DG36" s="32" t="s">
        <v>3603</v>
      </c>
      <c r="DH36" s="32">
        <v>2</v>
      </c>
      <c r="DI36" s="32">
        <v>1</v>
      </c>
      <c r="DJ36" s="32" t="s">
        <v>3593</v>
      </c>
      <c r="DK36" s="32" t="s">
        <v>6504</v>
      </c>
      <c r="DL36" s="32" t="s">
        <v>3604</v>
      </c>
      <c r="DM36" s="32">
        <v>1</v>
      </c>
      <c r="DN36" s="32">
        <v>2</v>
      </c>
      <c r="DO36" s="32" t="s">
        <v>3594</v>
      </c>
      <c r="DP36" s="32" t="s">
        <v>6504</v>
      </c>
      <c r="DQ36" s="32" t="s">
        <v>3605</v>
      </c>
      <c r="DR36" s="32">
        <v>1</v>
      </c>
      <c r="DS36" s="32">
        <v>1</v>
      </c>
      <c r="DT36" s="32" t="s">
        <v>3595</v>
      </c>
      <c r="DU36" s="32" t="s">
        <v>6504</v>
      </c>
      <c r="DV36" s="32" t="s">
        <v>3606</v>
      </c>
      <c r="DW36" s="32">
        <v>3</v>
      </c>
      <c r="DX36" s="32">
        <v>3</v>
      </c>
      <c r="DY36" s="32" t="s">
        <v>3596</v>
      </c>
      <c r="DZ36" s="32" t="s">
        <v>6504</v>
      </c>
      <c r="EA36" s="32" t="s">
        <v>3607</v>
      </c>
      <c r="EB36" s="32">
        <v>1</v>
      </c>
      <c r="EC36" s="32">
        <v>1</v>
      </c>
      <c r="ED36" s="32" t="s">
        <v>3597</v>
      </c>
      <c r="EE36" s="32" t="s">
        <v>6504</v>
      </c>
      <c r="EF36" s="32" t="s">
        <v>3608</v>
      </c>
      <c r="EG36" s="32">
        <v>2</v>
      </c>
      <c r="EH36" s="32">
        <v>2</v>
      </c>
      <c r="EI36" s="32" t="s">
        <v>3598</v>
      </c>
      <c r="EJ36" s="32" t="s">
        <v>6504</v>
      </c>
      <c r="EK36" s="32" t="s">
        <v>3609</v>
      </c>
      <c r="EL36" s="32">
        <v>1</v>
      </c>
      <c r="EM36" s="32">
        <v>1</v>
      </c>
      <c r="EN36" s="32" t="s">
        <v>3599</v>
      </c>
      <c r="EO36" s="32" t="s">
        <v>6504</v>
      </c>
      <c r="EP36" s="32" t="s">
        <v>3610</v>
      </c>
      <c r="EQ36" s="32">
        <v>2</v>
      </c>
      <c r="ER36" s="32">
        <v>2</v>
      </c>
      <c r="ES36" s="32" t="s">
        <v>3600</v>
      </c>
      <c r="ET36" s="32" t="s">
        <v>6504</v>
      </c>
      <c r="EU36" s="32" t="s">
        <v>3611</v>
      </c>
      <c r="EV36" s="32">
        <v>2</v>
      </c>
      <c r="EW36" s="32">
        <v>2</v>
      </c>
      <c r="EX36" s="32" t="s">
        <v>3601</v>
      </c>
      <c r="EY36" s="32" t="s">
        <v>6504</v>
      </c>
      <c r="EZ36" s="32" t="s">
        <v>3612</v>
      </c>
      <c r="FA36" s="32">
        <v>22</v>
      </c>
      <c r="FB36" s="32">
        <v>0</v>
      </c>
      <c r="FC36" s="94" t="s">
        <v>53</v>
      </c>
      <c r="FD36" s="94" t="s">
        <v>62</v>
      </c>
      <c r="FE36" s="94" t="s">
        <v>62</v>
      </c>
      <c r="FF36" s="94" t="s">
        <v>55</v>
      </c>
      <c r="FG36" s="94" t="s">
        <v>56</v>
      </c>
      <c r="FH36" s="94" t="s">
        <v>57</v>
      </c>
      <c r="FI36" s="94" t="s">
        <v>57</v>
      </c>
      <c r="FJ36" s="94" t="s">
        <v>58</v>
      </c>
      <c r="FK36" s="94" t="s">
        <v>55</v>
      </c>
      <c r="FL36" s="94" t="s">
        <v>59</v>
      </c>
      <c r="FM36" s="94" t="s">
        <v>2232</v>
      </c>
      <c r="FN36" s="94" t="s">
        <v>117</v>
      </c>
      <c r="FO36" s="94" t="s">
        <v>53</v>
      </c>
      <c r="FP36" s="94" t="s">
        <v>62</v>
      </c>
      <c r="FQ36" s="94" t="e">
        <v>#N/A</v>
      </c>
      <c r="FR36" s="94" t="s">
        <v>55</v>
      </c>
      <c r="FS36" s="94" t="s">
        <v>56</v>
      </c>
      <c r="FT36" s="94" t="s">
        <v>57</v>
      </c>
      <c r="FU36" s="94" t="s">
        <v>57</v>
      </c>
      <c r="FV36" s="94" t="s">
        <v>58</v>
      </c>
      <c r="FW36" s="94" t="s">
        <v>55</v>
      </c>
      <c r="FX36" s="94" t="s">
        <v>59</v>
      </c>
      <c r="FY36" s="94" t="s">
        <v>2233</v>
      </c>
      <c r="FZ36" s="94" t="s">
        <v>118</v>
      </c>
      <c r="GA36" s="94" t="s">
        <v>53</v>
      </c>
      <c r="GB36" s="94" t="s">
        <v>62</v>
      </c>
      <c r="GC36" s="94" t="e">
        <v>#N/A</v>
      </c>
      <c r="GD36" s="94" t="s">
        <v>55</v>
      </c>
      <c r="GE36" s="94" t="s">
        <v>56</v>
      </c>
      <c r="GF36" s="94" t="s">
        <v>57</v>
      </c>
      <c r="GG36" s="94" t="s">
        <v>69</v>
      </c>
      <c r="GH36" s="94" t="s">
        <v>58</v>
      </c>
      <c r="GI36" s="94" t="s">
        <v>55</v>
      </c>
      <c r="GJ36" s="94" t="s">
        <v>59</v>
      </c>
      <c r="GK36" s="94" t="s">
        <v>2221</v>
      </c>
      <c r="GL36" s="94" t="s">
        <v>2222</v>
      </c>
      <c r="GM36" s="94" t="s">
        <v>53</v>
      </c>
      <c r="GN36" s="94" t="s">
        <v>62</v>
      </c>
      <c r="GO36" s="94" t="e">
        <v>#N/A</v>
      </c>
      <c r="GP36" s="94" t="s">
        <v>55</v>
      </c>
      <c r="GQ36" s="94" t="s">
        <v>56</v>
      </c>
      <c r="GR36" s="94" t="s">
        <v>57</v>
      </c>
      <c r="GS36" s="94" t="s">
        <v>69</v>
      </c>
      <c r="GT36" s="94" t="s">
        <v>58</v>
      </c>
      <c r="GU36" s="94" t="s">
        <v>55</v>
      </c>
      <c r="GV36" s="94" t="s">
        <v>59</v>
      </c>
      <c r="GW36" s="94" t="s">
        <v>2234</v>
      </c>
      <c r="GX36" s="94" t="s">
        <v>2222</v>
      </c>
      <c r="GY36" s="32">
        <v>1</v>
      </c>
      <c r="GZ36" s="32">
        <v>1</v>
      </c>
      <c r="HA36" s="32">
        <v>1</v>
      </c>
      <c r="HB36" s="32">
        <v>2</v>
      </c>
      <c r="HC36" s="32">
        <v>0.5</v>
      </c>
      <c r="HD36" s="32">
        <v>1</v>
      </c>
      <c r="HE36" s="32">
        <v>1</v>
      </c>
      <c r="HF36" s="32">
        <v>1</v>
      </c>
      <c r="HG36" s="32">
        <v>1</v>
      </c>
      <c r="HH36" s="32">
        <v>1</v>
      </c>
      <c r="HI36" s="32">
        <v>1</v>
      </c>
      <c r="HJ36" s="32">
        <v>1</v>
      </c>
      <c r="HK36" s="50">
        <v>22</v>
      </c>
      <c r="HL36" s="68">
        <v>0.18181818181818182</v>
      </c>
      <c r="HM36" s="68">
        <v>4.5454545454545456E-2</v>
      </c>
      <c r="HN36" s="68">
        <v>9.0909090909090912E-2</v>
      </c>
      <c r="HO36" s="68">
        <v>9.0909090909090912E-2</v>
      </c>
      <c r="HP36" s="68">
        <v>4.5454545454545456E-2</v>
      </c>
      <c r="HQ36" s="68">
        <v>4.5454545454545456E-2</v>
      </c>
      <c r="HR36" s="68">
        <v>0.13636363636363635</v>
      </c>
      <c r="HS36" s="68">
        <v>4.5454545454545456E-2</v>
      </c>
      <c r="HT36" s="68">
        <v>9.0909090909090912E-2</v>
      </c>
      <c r="HU36" s="68">
        <v>4.5454545454545456E-2</v>
      </c>
      <c r="HV36" s="68">
        <v>9.0909090909090912E-2</v>
      </c>
      <c r="HW36" s="68">
        <v>9.0909090909090912E-2</v>
      </c>
      <c r="HX36" s="68">
        <v>1</v>
      </c>
      <c r="HY36" s="67">
        <v>1</v>
      </c>
      <c r="HZ36" s="67">
        <v>1</v>
      </c>
      <c r="IA36" s="67">
        <v>1</v>
      </c>
      <c r="IB36" s="67">
        <v>1.125</v>
      </c>
      <c r="IC36" s="67">
        <v>1.0000000000000002</v>
      </c>
      <c r="ID36" s="67">
        <v>1.0000000000000002</v>
      </c>
      <c r="IE36" s="67">
        <v>1.0000000000000002</v>
      </c>
      <c r="IF36" s="67">
        <v>1.0000000000000002</v>
      </c>
      <c r="IG36" s="67">
        <v>1.0000000000000002</v>
      </c>
      <c r="IH36" s="67">
        <v>1.0000000000000002</v>
      </c>
      <c r="II36" s="67">
        <v>1.0000000000000002</v>
      </c>
      <c r="IJ36" s="67">
        <v>1</v>
      </c>
      <c r="IK36" s="69">
        <v>1</v>
      </c>
      <c r="IL36" s="69">
        <v>1.0000000000000002</v>
      </c>
      <c r="IM36" s="67">
        <v>1.0000000000000002</v>
      </c>
      <c r="IN36" s="67">
        <v>1</v>
      </c>
      <c r="IO36" s="94"/>
      <c r="IP36" s="32">
        <v>0.31818181818181823</v>
      </c>
      <c r="IQ36" s="32">
        <v>0.50000000000000011</v>
      </c>
      <c r="IR36" s="68">
        <v>0.77272727272727282</v>
      </c>
      <c r="IS36" s="69">
        <v>1</v>
      </c>
      <c r="IT36" s="94"/>
      <c r="IU36" s="94"/>
      <c r="IV36" s="94"/>
      <c r="IW36" s="94"/>
      <c r="IX36" s="94"/>
      <c r="IY36" s="94"/>
      <c r="IZ36" s="94"/>
      <c r="JA36" s="94"/>
      <c r="JB36" s="94"/>
      <c r="JC36" s="94"/>
    </row>
    <row r="37" spans="1:263" ht="29.25" hidden="1" customHeight="1" x14ac:dyDescent="0.25">
      <c r="A37" s="46" t="s">
        <v>778</v>
      </c>
      <c r="B37" s="46" t="s">
        <v>4</v>
      </c>
      <c r="C37" s="46" t="s">
        <v>113</v>
      </c>
      <c r="D37" s="46" t="s">
        <v>114</v>
      </c>
      <c r="E37" s="46" t="s">
        <v>584</v>
      </c>
      <c r="F37" s="46" t="s">
        <v>585</v>
      </c>
      <c r="G37" s="46" t="s">
        <v>727</v>
      </c>
      <c r="H37" s="46" t="s">
        <v>779</v>
      </c>
      <c r="I37" s="46" t="s">
        <v>780</v>
      </c>
      <c r="J37" s="46"/>
      <c r="K37" s="46" t="s">
        <v>781</v>
      </c>
      <c r="L37" s="46" t="s">
        <v>782</v>
      </c>
      <c r="M37" s="46" t="s">
        <v>783</v>
      </c>
      <c r="N37" s="46"/>
      <c r="O37" s="46" t="s">
        <v>780</v>
      </c>
      <c r="P37" s="46"/>
      <c r="Q37" s="46" t="s">
        <v>3457</v>
      </c>
      <c r="R37" s="46" t="s">
        <v>3456</v>
      </c>
      <c r="S37" s="46" t="s">
        <v>556</v>
      </c>
      <c r="T37" s="46" t="s">
        <v>556</v>
      </c>
      <c r="U37" s="46" t="s">
        <v>532</v>
      </c>
      <c r="V37" s="46" t="s">
        <v>581</v>
      </c>
      <c r="W37" s="46" t="s">
        <v>534</v>
      </c>
      <c r="X37" s="46">
        <v>2019</v>
      </c>
      <c r="Y37" s="46">
        <v>0</v>
      </c>
      <c r="Z37" s="46">
        <v>2019</v>
      </c>
      <c r="AA37" s="46" t="s">
        <v>595</v>
      </c>
      <c r="AB37" s="46" t="s">
        <v>595</v>
      </c>
      <c r="AC37" s="46" t="s">
        <v>595</v>
      </c>
      <c r="AD37" s="47">
        <v>1</v>
      </c>
      <c r="AE37" s="46" t="s">
        <v>595</v>
      </c>
      <c r="AF37" s="46" t="s">
        <v>595</v>
      </c>
      <c r="AG37" s="94" t="s">
        <v>535</v>
      </c>
      <c r="AH37" s="94" t="s">
        <v>535</v>
      </c>
      <c r="AI37" s="94" t="s">
        <v>535</v>
      </c>
      <c r="AJ37" s="94">
        <v>1</v>
      </c>
      <c r="AK37" s="94" t="s">
        <v>535</v>
      </c>
      <c r="AL37" s="94" t="s">
        <v>535</v>
      </c>
      <c r="AM37" s="94" t="s">
        <v>535</v>
      </c>
      <c r="AN37" s="94" t="s">
        <v>535</v>
      </c>
      <c r="AO37" s="94" t="s">
        <v>535</v>
      </c>
      <c r="AP37" s="94" t="s">
        <v>535</v>
      </c>
      <c r="AQ37" s="94" t="s">
        <v>535</v>
      </c>
      <c r="AR37" s="94" t="s">
        <v>535</v>
      </c>
      <c r="AS37" s="94" t="s">
        <v>535</v>
      </c>
      <c r="AT37" s="94" t="s">
        <v>535</v>
      </c>
      <c r="AU37" s="94" t="s">
        <v>535</v>
      </c>
      <c r="AV37" s="94" t="s">
        <v>535</v>
      </c>
      <c r="AW37" s="94" t="s">
        <v>535</v>
      </c>
      <c r="AX37" s="94" t="s">
        <v>535</v>
      </c>
      <c r="AY37" s="94" t="s">
        <v>535</v>
      </c>
      <c r="AZ37" s="94" t="s">
        <v>535</v>
      </c>
      <c r="BA37" s="94" t="s">
        <v>535</v>
      </c>
      <c r="BB37" s="94" t="s">
        <v>535</v>
      </c>
      <c r="BC37" s="94" t="s">
        <v>535</v>
      </c>
      <c r="BD37" s="94" t="s">
        <v>535</v>
      </c>
      <c r="BE37" s="94" t="s">
        <v>535</v>
      </c>
      <c r="BF37" s="94" t="s">
        <v>535</v>
      </c>
      <c r="BG37" s="94" t="s">
        <v>535</v>
      </c>
      <c r="BH37" s="94" t="s">
        <v>535</v>
      </c>
      <c r="BI37" s="94" t="s">
        <v>535</v>
      </c>
      <c r="BJ37" s="94" t="s">
        <v>535</v>
      </c>
      <c r="BK37" s="94" t="s">
        <v>535</v>
      </c>
      <c r="BL37" s="94" t="s">
        <v>535</v>
      </c>
      <c r="BM37" s="94" t="s">
        <v>324</v>
      </c>
      <c r="BN37" s="94" t="s">
        <v>3454</v>
      </c>
      <c r="BO37" s="94" t="s">
        <v>3455</v>
      </c>
      <c r="BP37" s="94" t="s">
        <v>3456</v>
      </c>
      <c r="BQ37" s="94" t="s">
        <v>3457</v>
      </c>
      <c r="BR37" s="94" t="s">
        <v>556</v>
      </c>
      <c r="BS37" s="32">
        <v>24</v>
      </c>
      <c r="BT37" s="32">
        <v>0</v>
      </c>
      <c r="BU37" s="32">
        <v>2</v>
      </c>
      <c r="BV37" s="32">
        <v>5</v>
      </c>
      <c r="BW37" s="32">
        <v>3</v>
      </c>
      <c r="BX37" s="32">
        <v>2</v>
      </c>
      <c r="BY37" s="32">
        <v>1</v>
      </c>
      <c r="BZ37" s="32">
        <v>4</v>
      </c>
      <c r="CA37" s="32">
        <v>2</v>
      </c>
      <c r="CB37" s="32">
        <v>2</v>
      </c>
      <c r="CC37" s="32">
        <v>1</v>
      </c>
      <c r="CD37" s="32">
        <v>1</v>
      </c>
      <c r="CE37" s="32">
        <v>1</v>
      </c>
      <c r="CF37" s="32">
        <v>0</v>
      </c>
      <c r="CG37" s="32">
        <v>8.3333333333333329E-2</v>
      </c>
      <c r="CH37" s="32">
        <v>0.20833333333333334</v>
      </c>
      <c r="CI37" s="32">
        <v>0.125</v>
      </c>
      <c r="CJ37" s="32">
        <v>8.3333333333333329E-2</v>
      </c>
      <c r="CK37" s="32">
        <v>4.1666666666666664E-2</v>
      </c>
      <c r="CL37" s="32">
        <v>0.16666666666666666</v>
      </c>
      <c r="CM37" s="32">
        <v>8.3333333333333329E-2</v>
      </c>
      <c r="CN37" s="32">
        <v>8.3333333333333329E-2</v>
      </c>
      <c r="CO37" s="32">
        <v>4.1666666666666664E-2</v>
      </c>
      <c r="CP37" s="32">
        <v>4.1666666666666664E-2</v>
      </c>
      <c r="CQ37" s="32">
        <v>4.1666666666666664E-2</v>
      </c>
      <c r="CR37" s="32">
        <v>1</v>
      </c>
      <c r="CS37" s="32">
        <v>0</v>
      </c>
      <c r="CT37" s="32">
        <v>0</v>
      </c>
      <c r="CU37" s="32" t="s">
        <v>3613</v>
      </c>
      <c r="CV37" s="32" t="s">
        <v>6504</v>
      </c>
      <c r="CW37" s="32" t="s">
        <v>3625</v>
      </c>
      <c r="CX37" s="32">
        <v>2</v>
      </c>
      <c r="CY37" s="32">
        <v>2</v>
      </c>
      <c r="CZ37" s="32" t="s">
        <v>3614</v>
      </c>
      <c r="DA37" s="32" t="s">
        <v>6504</v>
      </c>
      <c r="DB37" s="32" t="s">
        <v>3626</v>
      </c>
      <c r="DC37" s="32">
        <v>5</v>
      </c>
      <c r="DD37" s="32">
        <v>5</v>
      </c>
      <c r="DE37" s="32" t="s">
        <v>3615</v>
      </c>
      <c r="DF37" s="32" t="s">
        <v>6504</v>
      </c>
      <c r="DG37" s="32" t="s">
        <v>3626</v>
      </c>
      <c r="DH37" s="32">
        <v>3</v>
      </c>
      <c r="DI37" s="32">
        <v>3</v>
      </c>
      <c r="DJ37" s="32" t="s">
        <v>3616</v>
      </c>
      <c r="DK37" s="32" t="s">
        <v>6504</v>
      </c>
      <c r="DL37" s="32" t="s">
        <v>3627</v>
      </c>
      <c r="DM37" s="32">
        <v>2</v>
      </c>
      <c r="DN37" s="32">
        <v>2</v>
      </c>
      <c r="DO37" s="32" t="s">
        <v>3617</v>
      </c>
      <c r="DP37" s="32" t="s">
        <v>6504</v>
      </c>
      <c r="DQ37" s="32" t="s">
        <v>3628</v>
      </c>
      <c r="DR37" s="32">
        <v>1</v>
      </c>
      <c r="DS37" s="32">
        <v>1</v>
      </c>
      <c r="DT37" s="32" t="s">
        <v>3618</v>
      </c>
      <c r="DU37" s="32" t="s">
        <v>6504</v>
      </c>
      <c r="DV37" s="32" t="s">
        <v>3629</v>
      </c>
      <c r="DW37" s="32">
        <v>5</v>
      </c>
      <c r="DX37" s="32">
        <v>4</v>
      </c>
      <c r="DY37" s="32" t="s">
        <v>3619</v>
      </c>
      <c r="DZ37" s="32" t="s">
        <v>6504</v>
      </c>
      <c r="EA37" s="32" t="s">
        <v>3630</v>
      </c>
      <c r="EB37" s="32">
        <v>1</v>
      </c>
      <c r="EC37" s="32">
        <v>2</v>
      </c>
      <c r="ED37" s="32" t="s">
        <v>3620</v>
      </c>
      <c r="EE37" s="32" t="s">
        <v>6504</v>
      </c>
      <c r="EF37" s="32" t="s">
        <v>3631</v>
      </c>
      <c r="EG37" s="32">
        <v>2</v>
      </c>
      <c r="EH37" s="32">
        <v>2</v>
      </c>
      <c r="EI37" s="32" t="s">
        <v>3621</v>
      </c>
      <c r="EJ37" s="32" t="s">
        <v>6504</v>
      </c>
      <c r="EK37" s="32" t="s">
        <v>3632</v>
      </c>
      <c r="EL37" s="32">
        <v>1</v>
      </c>
      <c r="EM37" s="32">
        <v>1</v>
      </c>
      <c r="EN37" s="32" t="s">
        <v>3622</v>
      </c>
      <c r="EO37" s="32" t="s">
        <v>6504</v>
      </c>
      <c r="EP37" s="32" t="s">
        <v>3633</v>
      </c>
      <c r="EQ37" s="32">
        <v>1</v>
      </c>
      <c r="ER37" s="32">
        <v>1</v>
      </c>
      <c r="ES37" s="32" t="s">
        <v>3623</v>
      </c>
      <c r="ET37" s="32" t="s">
        <v>6504</v>
      </c>
      <c r="EU37" s="32" t="s">
        <v>3634</v>
      </c>
      <c r="EV37" s="32">
        <v>1</v>
      </c>
      <c r="EW37" s="32">
        <v>1</v>
      </c>
      <c r="EX37" s="32" t="s">
        <v>3624</v>
      </c>
      <c r="EY37" s="32" t="s">
        <v>6504</v>
      </c>
      <c r="EZ37" s="32" t="s">
        <v>3635</v>
      </c>
      <c r="FA37" s="32">
        <v>24</v>
      </c>
      <c r="FB37" s="32">
        <v>0</v>
      </c>
      <c r="FC37" s="94" t="s">
        <v>53</v>
      </c>
      <c r="FD37" s="94" t="s">
        <v>62</v>
      </c>
      <c r="FE37" s="94" t="s">
        <v>62</v>
      </c>
      <c r="FF37" s="94" t="s">
        <v>71</v>
      </c>
      <c r="FG37" s="94" t="s">
        <v>56</v>
      </c>
      <c r="FH37" s="94" t="s">
        <v>71</v>
      </c>
      <c r="FI37" s="94" t="s">
        <v>57</v>
      </c>
      <c r="FJ37" s="94" t="s">
        <v>58</v>
      </c>
      <c r="FK37" s="94" t="s">
        <v>71</v>
      </c>
      <c r="FL37" s="94" t="s">
        <v>59</v>
      </c>
      <c r="FM37" s="94" t="s">
        <v>2235</v>
      </c>
      <c r="FN37" s="94" t="s">
        <v>117</v>
      </c>
      <c r="FO37" s="94" t="s">
        <v>53</v>
      </c>
      <c r="FP37" s="94" t="s">
        <v>62</v>
      </c>
      <c r="FQ37" s="94" t="e">
        <v>#N/A</v>
      </c>
      <c r="FR37" s="94" t="s">
        <v>55</v>
      </c>
      <c r="FS37" s="94" t="s">
        <v>56</v>
      </c>
      <c r="FT37" s="94" t="s">
        <v>57</v>
      </c>
      <c r="FU37" s="94" t="s">
        <v>57</v>
      </c>
      <c r="FV37" s="94" t="s">
        <v>58</v>
      </c>
      <c r="FW37" s="94" t="s">
        <v>55</v>
      </c>
      <c r="FX37" s="94" t="s">
        <v>59</v>
      </c>
      <c r="FY37" s="94" t="s">
        <v>2226</v>
      </c>
      <c r="FZ37" s="94" t="s">
        <v>118</v>
      </c>
      <c r="GA37" s="94" t="s">
        <v>53</v>
      </c>
      <c r="GB37" s="94" t="s">
        <v>62</v>
      </c>
      <c r="GC37" s="94" t="e">
        <v>#N/A</v>
      </c>
      <c r="GD37" s="94" t="s">
        <v>55</v>
      </c>
      <c r="GE37" s="94" t="s">
        <v>56</v>
      </c>
      <c r="GF37" s="94" t="s">
        <v>57</v>
      </c>
      <c r="GG37" s="94" t="s">
        <v>69</v>
      </c>
      <c r="GH37" s="94" t="s">
        <v>58</v>
      </c>
      <c r="GI37" s="94" t="s">
        <v>55</v>
      </c>
      <c r="GJ37" s="94" t="s">
        <v>59</v>
      </c>
      <c r="GK37" s="94" t="s">
        <v>2221</v>
      </c>
      <c r="GL37" s="94" t="s">
        <v>2222</v>
      </c>
      <c r="GM37" s="94" t="s">
        <v>53</v>
      </c>
      <c r="GN37" s="94" t="s">
        <v>62</v>
      </c>
      <c r="GO37" s="94" t="e">
        <v>#N/A</v>
      </c>
      <c r="GP37" s="94" t="s">
        <v>55</v>
      </c>
      <c r="GQ37" s="94" t="s">
        <v>56</v>
      </c>
      <c r="GR37" s="94" t="s">
        <v>57</v>
      </c>
      <c r="GS37" s="94" t="s">
        <v>69</v>
      </c>
      <c r="GT37" s="94" t="s">
        <v>58</v>
      </c>
      <c r="GU37" s="94" t="s">
        <v>55</v>
      </c>
      <c r="GV37" s="94" t="s">
        <v>59</v>
      </c>
      <c r="GW37" s="94" t="s">
        <v>2223</v>
      </c>
      <c r="GX37" s="94" t="s">
        <v>2222</v>
      </c>
      <c r="GY37" s="32">
        <v>0</v>
      </c>
      <c r="GZ37" s="32">
        <v>1</v>
      </c>
      <c r="HA37" s="32">
        <v>1</v>
      </c>
      <c r="HB37" s="32">
        <v>1</v>
      </c>
      <c r="HC37" s="32">
        <v>1</v>
      </c>
      <c r="HD37" s="32">
        <v>1</v>
      </c>
      <c r="HE37" s="32">
        <v>1.25</v>
      </c>
      <c r="HF37" s="32">
        <v>0.5</v>
      </c>
      <c r="HG37" s="32">
        <v>1</v>
      </c>
      <c r="HH37" s="32">
        <v>1</v>
      </c>
      <c r="HI37" s="32">
        <v>1</v>
      </c>
      <c r="HJ37" s="32">
        <v>1</v>
      </c>
      <c r="HK37" s="50">
        <v>24</v>
      </c>
      <c r="HL37" s="68">
        <v>0</v>
      </c>
      <c r="HM37" s="68">
        <v>8.3333333333333329E-2</v>
      </c>
      <c r="HN37" s="68">
        <v>0.20833333333333334</v>
      </c>
      <c r="HO37" s="68">
        <v>0.125</v>
      </c>
      <c r="HP37" s="68">
        <v>8.3333333333333329E-2</v>
      </c>
      <c r="HQ37" s="68">
        <v>4.1666666666666664E-2</v>
      </c>
      <c r="HR37" s="68">
        <v>0.20833333333333334</v>
      </c>
      <c r="HS37" s="68">
        <v>4.1666666666666664E-2</v>
      </c>
      <c r="HT37" s="68">
        <v>8.3333333333333329E-2</v>
      </c>
      <c r="HU37" s="68">
        <v>4.1666666666666664E-2</v>
      </c>
      <c r="HV37" s="68">
        <v>4.1666666666666664E-2</v>
      </c>
      <c r="HW37" s="68">
        <v>4.1666666666666664E-2</v>
      </c>
      <c r="HX37" s="68">
        <v>0.99999999999999989</v>
      </c>
      <c r="HY37" s="67" t="s">
        <v>6505</v>
      </c>
      <c r="HZ37" s="67">
        <v>1</v>
      </c>
      <c r="IA37" s="67">
        <v>1</v>
      </c>
      <c r="IB37" s="67">
        <v>1</v>
      </c>
      <c r="IC37" s="67">
        <v>1</v>
      </c>
      <c r="ID37" s="67">
        <v>1</v>
      </c>
      <c r="IE37" s="67">
        <v>1.0588235294117647</v>
      </c>
      <c r="IF37" s="67">
        <v>1</v>
      </c>
      <c r="IG37" s="67">
        <v>1</v>
      </c>
      <c r="IH37" s="67">
        <v>1</v>
      </c>
      <c r="II37" s="67">
        <v>1</v>
      </c>
      <c r="IJ37" s="67">
        <v>1</v>
      </c>
      <c r="IK37" s="69">
        <v>1</v>
      </c>
      <c r="IL37" s="69">
        <v>1</v>
      </c>
      <c r="IM37" s="67">
        <v>1</v>
      </c>
      <c r="IN37" s="67">
        <v>1</v>
      </c>
      <c r="IO37" s="94"/>
      <c r="IP37" s="32">
        <v>0.29166666666666669</v>
      </c>
      <c r="IQ37" s="32">
        <v>0.54166666666666663</v>
      </c>
      <c r="IR37" s="68">
        <v>0.875</v>
      </c>
      <c r="IS37" s="69">
        <v>1</v>
      </c>
      <c r="IT37" s="94"/>
      <c r="IU37" s="94"/>
      <c r="IV37" s="94"/>
      <c r="IW37" s="94"/>
      <c r="IX37" s="94"/>
      <c r="IY37" s="94"/>
      <c r="IZ37" s="94"/>
      <c r="JA37" s="94"/>
      <c r="JB37" s="94"/>
      <c r="JC37" s="94"/>
    </row>
    <row r="38" spans="1:263" ht="29.25" hidden="1" customHeight="1" x14ac:dyDescent="0.25">
      <c r="A38" s="46" t="s">
        <v>784</v>
      </c>
      <c r="B38" s="46" t="s">
        <v>4</v>
      </c>
      <c r="C38" s="46" t="s">
        <v>113</v>
      </c>
      <c r="D38" s="46" t="s">
        <v>114</v>
      </c>
      <c r="E38" s="46" t="s">
        <v>584</v>
      </c>
      <c r="F38" s="46" t="s">
        <v>585</v>
      </c>
      <c r="G38" s="46" t="s">
        <v>586</v>
      </c>
      <c r="H38" s="46" t="s">
        <v>611</v>
      </c>
      <c r="I38" s="46" t="s">
        <v>612</v>
      </c>
      <c r="J38" s="46" t="s">
        <v>613</v>
      </c>
      <c r="K38" s="46" t="s">
        <v>614</v>
      </c>
      <c r="L38" s="46" t="s">
        <v>615</v>
      </c>
      <c r="M38" s="46">
        <v>0</v>
      </c>
      <c r="N38" s="46"/>
      <c r="O38" s="46" t="s">
        <v>612</v>
      </c>
      <c r="P38" s="46"/>
      <c r="Q38" s="46" t="s">
        <v>612</v>
      </c>
      <c r="R38" s="46" t="s">
        <v>3459</v>
      </c>
      <c r="S38" s="46" t="s">
        <v>556</v>
      </c>
      <c r="T38" s="46" t="s">
        <v>556</v>
      </c>
      <c r="U38" s="46" t="s">
        <v>557</v>
      </c>
      <c r="V38" s="46" t="s">
        <v>533</v>
      </c>
      <c r="W38" s="46" t="s">
        <v>604</v>
      </c>
      <c r="X38" s="46">
        <v>2018</v>
      </c>
      <c r="Y38" s="46">
        <v>0</v>
      </c>
      <c r="Z38" s="46">
        <v>0</v>
      </c>
      <c r="AA38" s="46">
        <v>0</v>
      </c>
      <c r="AB38" s="46">
        <v>0</v>
      </c>
      <c r="AC38" s="46">
        <v>12</v>
      </c>
      <c r="AD38" s="47">
        <v>12</v>
      </c>
      <c r="AE38" s="46">
        <v>0</v>
      </c>
      <c r="AF38" s="46">
        <v>0</v>
      </c>
      <c r="AG38" s="94" t="s">
        <v>535</v>
      </c>
      <c r="AH38" s="94" t="s">
        <v>535</v>
      </c>
      <c r="AI38" s="94" t="s">
        <v>535</v>
      </c>
      <c r="AJ38" s="94">
        <v>1</v>
      </c>
      <c r="AK38" s="94" t="s">
        <v>535</v>
      </c>
      <c r="AL38" s="94" t="s">
        <v>535</v>
      </c>
      <c r="AM38" s="94" t="s">
        <v>535</v>
      </c>
      <c r="AN38" s="94" t="s">
        <v>535</v>
      </c>
      <c r="AO38" s="94" t="s">
        <v>535</v>
      </c>
      <c r="AP38" s="94">
        <v>1</v>
      </c>
      <c r="AQ38" s="94" t="s">
        <v>535</v>
      </c>
      <c r="AR38" s="94" t="s">
        <v>535</v>
      </c>
      <c r="AS38" s="94" t="s">
        <v>535</v>
      </c>
      <c r="AT38" s="94" t="s">
        <v>535</v>
      </c>
      <c r="AU38" s="94" t="s">
        <v>535</v>
      </c>
      <c r="AV38" s="94" t="s">
        <v>535</v>
      </c>
      <c r="AW38" s="94" t="s">
        <v>535</v>
      </c>
      <c r="AX38" s="94" t="s">
        <v>535</v>
      </c>
      <c r="AY38" s="94" t="s">
        <v>535</v>
      </c>
      <c r="AZ38" s="94" t="s">
        <v>535</v>
      </c>
      <c r="BA38" s="94" t="s">
        <v>535</v>
      </c>
      <c r="BB38" s="94" t="s">
        <v>535</v>
      </c>
      <c r="BC38" s="94" t="s">
        <v>535</v>
      </c>
      <c r="BD38" s="94" t="s">
        <v>535</v>
      </c>
      <c r="BE38" s="94" t="s">
        <v>535</v>
      </c>
      <c r="BF38" s="94" t="s">
        <v>535</v>
      </c>
      <c r="BG38" s="94" t="s">
        <v>535</v>
      </c>
      <c r="BH38" s="94" t="s">
        <v>535</v>
      </c>
      <c r="BI38" s="94" t="s">
        <v>535</v>
      </c>
      <c r="BJ38" s="94" t="s">
        <v>535</v>
      </c>
      <c r="BK38" s="94" t="s">
        <v>535</v>
      </c>
      <c r="BL38" s="94" t="s">
        <v>535</v>
      </c>
      <c r="BM38" s="94" t="s">
        <v>6511</v>
      </c>
      <c r="BN38" s="94" t="s">
        <v>613</v>
      </c>
      <c r="BO38" s="94" t="s">
        <v>3458</v>
      </c>
      <c r="BP38" s="94" t="s">
        <v>3459</v>
      </c>
      <c r="BQ38" s="94" t="s">
        <v>612</v>
      </c>
      <c r="BR38" s="94" t="s">
        <v>556</v>
      </c>
      <c r="BS38" s="32">
        <v>12</v>
      </c>
      <c r="BT38" s="32">
        <v>1</v>
      </c>
      <c r="BU38" s="32">
        <v>1</v>
      </c>
      <c r="BV38" s="32">
        <v>1</v>
      </c>
      <c r="BW38" s="32">
        <v>1</v>
      </c>
      <c r="BX38" s="32">
        <v>1</v>
      </c>
      <c r="BY38" s="32">
        <v>1</v>
      </c>
      <c r="BZ38" s="32">
        <v>1</v>
      </c>
      <c r="CA38" s="32">
        <v>1</v>
      </c>
      <c r="CB38" s="32">
        <v>1</v>
      </c>
      <c r="CC38" s="32">
        <v>1</v>
      </c>
      <c r="CD38" s="32">
        <v>1</v>
      </c>
      <c r="CE38" s="32">
        <v>1</v>
      </c>
      <c r="CF38" s="32">
        <v>1</v>
      </c>
      <c r="CG38" s="32">
        <v>1</v>
      </c>
      <c r="CH38" s="32">
        <v>1</v>
      </c>
      <c r="CI38" s="32">
        <v>1</v>
      </c>
      <c r="CJ38" s="32">
        <v>1</v>
      </c>
      <c r="CK38" s="32">
        <v>1</v>
      </c>
      <c r="CL38" s="32">
        <v>1</v>
      </c>
      <c r="CM38" s="32">
        <v>1</v>
      </c>
      <c r="CN38" s="32">
        <v>1</v>
      </c>
      <c r="CO38" s="32">
        <v>1</v>
      </c>
      <c r="CP38" s="32">
        <v>1</v>
      </c>
      <c r="CQ38" s="32">
        <v>1</v>
      </c>
      <c r="CR38" s="32">
        <v>12</v>
      </c>
      <c r="CS38" s="32">
        <v>1</v>
      </c>
      <c r="CT38" s="32">
        <v>1</v>
      </c>
      <c r="CU38" s="32" t="s">
        <v>3636</v>
      </c>
      <c r="CV38" s="32" t="s">
        <v>6504</v>
      </c>
      <c r="CW38" s="32" t="s">
        <v>3648</v>
      </c>
      <c r="CX38" s="32">
        <v>1</v>
      </c>
      <c r="CY38" s="32">
        <v>1</v>
      </c>
      <c r="CZ38" s="32" t="s">
        <v>3637</v>
      </c>
      <c r="DA38" s="32" t="s">
        <v>6504</v>
      </c>
      <c r="DB38" s="32" t="s">
        <v>3648</v>
      </c>
      <c r="DC38" s="32">
        <v>1</v>
      </c>
      <c r="DD38" s="32">
        <v>1</v>
      </c>
      <c r="DE38" s="32" t="s">
        <v>3638</v>
      </c>
      <c r="DF38" s="32" t="s">
        <v>6504</v>
      </c>
      <c r="DG38" s="32" t="s">
        <v>3648</v>
      </c>
      <c r="DH38" s="32">
        <v>1</v>
      </c>
      <c r="DI38" s="32">
        <v>1</v>
      </c>
      <c r="DJ38" s="32" t="s">
        <v>3639</v>
      </c>
      <c r="DK38" s="32" t="s">
        <v>6504</v>
      </c>
      <c r="DL38" s="32" t="s">
        <v>3648</v>
      </c>
      <c r="DM38" s="32">
        <v>1</v>
      </c>
      <c r="DN38" s="32">
        <v>1</v>
      </c>
      <c r="DO38" s="32" t="s">
        <v>3640</v>
      </c>
      <c r="DP38" s="32" t="s">
        <v>6504</v>
      </c>
      <c r="DQ38" s="32" t="s">
        <v>3648</v>
      </c>
      <c r="DR38" s="32">
        <v>1</v>
      </c>
      <c r="DS38" s="32">
        <v>1</v>
      </c>
      <c r="DT38" s="32" t="s">
        <v>3641</v>
      </c>
      <c r="DU38" s="32" t="s">
        <v>6504</v>
      </c>
      <c r="DV38" s="32" t="s">
        <v>3648</v>
      </c>
      <c r="DW38" s="32">
        <v>1</v>
      </c>
      <c r="DX38" s="32">
        <v>1</v>
      </c>
      <c r="DY38" s="32" t="s">
        <v>3642</v>
      </c>
      <c r="DZ38" s="32" t="s">
        <v>6504</v>
      </c>
      <c r="EA38" s="32" t="s">
        <v>3649</v>
      </c>
      <c r="EB38" s="32">
        <v>1</v>
      </c>
      <c r="EC38" s="32">
        <v>1</v>
      </c>
      <c r="ED38" s="32" t="s">
        <v>3643</v>
      </c>
      <c r="EE38" s="32" t="s">
        <v>6504</v>
      </c>
      <c r="EF38" s="32" t="s">
        <v>3650</v>
      </c>
      <c r="EG38" s="32">
        <v>1</v>
      </c>
      <c r="EH38" s="32">
        <v>1</v>
      </c>
      <c r="EI38" s="32" t="s">
        <v>3644</v>
      </c>
      <c r="EJ38" s="32" t="s">
        <v>6504</v>
      </c>
      <c r="EK38" s="32" t="s">
        <v>3651</v>
      </c>
      <c r="EL38" s="32">
        <v>1</v>
      </c>
      <c r="EM38" s="32">
        <v>1</v>
      </c>
      <c r="EN38" s="32" t="s">
        <v>3645</v>
      </c>
      <c r="EO38" s="32" t="s">
        <v>6504</v>
      </c>
      <c r="EP38" s="32" t="s">
        <v>3652</v>
      </c>
      <c r="EQ38" s="32">
        <v>1</v>
      </c>
      <c r="ER38" s="32">
        <v>1</v>
      </c>
      <c r="ES38" s="32" t="s">
        <v>3646</v>
      </c>
      <c r="ET38" s="32" t="s">
        <v>6504</v>
      </c>
      <c r="EU38" s="32" t="s">
        <v>3653</v>
      </c>
      <c r="EV38" s="32">
        <v>1</v>
      </c>
      <c r="EW38" s="32">
        <v>1</v>
      </c>
      <c r="EX38" s="32" t="s">
        <v>3647</v>
      </c>
      <c r="EY38" s="32" t="s">
        <v>6504</v>
      </c>
      <c r="EZ38" s="32" t="s">
        <v>3654</v>
      </c>
      <c r="FA38" s="32">
        <v>12</v>
      </c>
      <c r="FB38" s="32">
        <v>0</v>
      </c>
      <c r="FC38" s="94" t="s">
        <v>53</v>
      </c>
      <c r="FD38" s="94" t="s">
        <v>62</v>
      </c>
      <c r="FE38" s="94" t="s">
        <v>62</v>
      </c>
      <c r="FF38" s="94" t="s">
        <v>55</v>
      </c>
      <c r="FG38" s="94" t="s">
        <v>56</v>
      </c>
      <c r="FH38" s="94" t="s">
        <v>57</v>
      </c>
      <c r="FI38" s="94" t="s">
        <v>57</v>
      </c>
      <c r="FJ38" s="94" t="s">
        <v>58</v>
      </c>
      <c r="FK38" s="94" t="s">
        <v>55</v>
      </c>
      <c r="FL38" s="94" t="s">
        <v>59</v>
      </c>
      <c r="FM38" s="94" t="s">
        <v>2229</v>
      </c>
      <c r="FN38" s="94" t="s">
        <v>117</v>
      </c>
      <c r="FO38" s="94" t="s">
        <v>53</v>
      </c>
      <c r="FP38" s="94" t="s">
        <v>62</v>
      </c>
      <c r="FQ38" s="94" t="e">
        <v>#N/A</v>
      </c>
      <c r="FR38" s="94" t="s">
        <v>55</v>
      </c>
      <c r="FS38" s="94" t="s">
        <v>56</v>
      </c>
      <c r="FT38" s="94" t="s">
        <v>57</v>
      </c>
      <c r="FU38" s="94" t="s">
        <v>57</v>
      </c>
      <c r="FV38" s="94" t="s">
        <v>58</v>
      </c>
      <c r="FW38" s="94" t="s">
        <v>55</v>
      </c>
      <c r="FX38" s="94" t="s">
        <v>59</v>
      </c>
      <c r="FY38" s="94" t="s">
        <v>2236</v>
      </c>
      <c r="FZ38" s="94" t="s">
        <v>118</v>
      </c>
      <c r="GA38" s="94" t="s">
        <v>53</v>
      </c>
      <c r="GB38" s="94" t="s">
        <v>62</v>
      </c>
      <c r="GC38" s="94" t="e">
        <v>#N/A</v>
      </c>
      <c r="GD38" s="94" t="s">
        <v>55</v>
      </c>
      <c r="GE38" s="94" t="s">
        <v>56</v>
      </c>
      <c r="GF38" s="94" t="s">
        <v>57</v>
      </c>
      <c r="GG38" s="94" t="s">
        <v>69</v>
      </c>
      <c r="GH38" s="94" t="s">
        <v>58</v>
      </c>
      <c r="GI38" s="94" t="s">
        <v>55</v>
      </c>
      <c r="GJ38" s="94" t="s">
        <v>59</v>
      </c>
      <c r="GK38" s="94" t="s">
        <v>2221</v>
      </c>
      <c r="GL38" s="94" t="s">
        <v>2222</v>
      </c>
      <c r="GM38" s="94" t="s">
        <v>53</v>
      </c>
      <c r="GN38" s="94" t="s">
        <v>62</v>
      </c>
      <c r="GO38" s="94" t="e">
        <v>#N/A</v>
      </c>
      <c r="GP38" s="94" t="s">
        <v>55</v>
      </c>
      <c r="GQ38" s="94" t="s">
        <v>56</v>
      </c>
      <c r="GR38" s="94" t="s">
        <v>57</v>
      </c>
      <c r="GS38" s="94" t="s">
        <v>69</v>
      </c>
      <c r="GT38" s="94" t="s">
        <v>58</v>
      </c>
      <c r="GU38" s="94" t="s">
        <v>55</v>
      </c>
      <c r="GV38" s="94" t="s">
        <v>59</v>
      </c>
      <c r="GW38" s="94" t="s">
        <v>2223</v>
      </c>
      <c r="GX38" s="94" t="s">
        <v>2222</v>
      </c>
      <c r="GY38" s="32">
        <v>1</v>
      </c>
      <c r="GZ38" s="32">
        <v>1</v>
      </c>
      <c r="HA38" s="32">
        <v>1</v>
      </c>
      <c r="HB38" s="32">
        <v>1</v>
      </c>
      <c r="HC38" s="32">
        <v>1</v>
      </c>
      <c r="HD38" s="32">
        <v>1</v>
      </c>
      <c r="HE38" s="32">
        <v>1</v>
      </c>
      <c r="HF38" s="32">
        <v>1</v>
      </c>
      <c r="HG38" s="32">
        <v>1</v>
      </c>
      <c r="HH38" s="32">
        <v>1</v>
      </c>
      <c r="HI38" s="32">
        <v>1</v>
      </c>
      <c r="HJ38" s="32">
        <v>1</v>
      </c>
      <c r="HK38" s="50">
        <v>12</v>
      </c>
      <c r="HL38" s="68">
        <v>8.3333333333333329E-2</v>
      </c>
      <c r="HM38" s="68">
        <v>8.3333333333333329E-2</v>
      </c>
      <c r="HN38" s="68">
        <v>8.3333333333333329E-2</v>
      </c>
      <c r="HO38" s="68">
        <v>8.3333333333333329E-2</v>
      </c>
      <c r="HP38" s="68">
        <v>8.3333333333333329E-2</v>
      </c>
      <c r="HQ38" s="68">
        <v>8.3333333333333329E-2</v>
      </c>
      <c r="HR38" s="68">
        <v>8.3333333333333329E-2</v>
      </c>
      <c r="HS38" s="68">
        <v>8.3333333333333329E-2</v>
      </c>
      <c r="HT38" s="68">
        <v>8.3333333333333329E-2</v>
      </c>
      <c r="HU38" s="68">
        <v>8.3333333333333329E-2</v>
      </c>
      <c r="HV38" s="68">
        <v>8.3333333333333329E-2</v>
      </c>
      <c r="HW38" s="68">
        <v>8.3333333333333329E-2</v>
      </c>
      <c r="HX38" s="68">
        <v>1</v>
      </c>
      <c r="HY38" s="67">
        <v>1</v>
      </c>
      <c r="HZ38" s="67">
        <v>1</v>
      </c>
      <c r="IA38" s="67">
        <v>1</v>
      </c>
      <c r="IB38" s="67">
        <v>1</v>
      </c>
      <c r="IC38" s="67">
        <v>1</v>
      </c>
      <c r="ID38" s="67">
        <v>1</v>
      </c>
      <c r="IE38" s="67">
        <v>1</v>
      </c>
      <c r="IF38" s="67">
        <v>1</v>
      </c>
      <c r="IG38" s="67">
        <v>1</v>
      </c>
      <c r="IH38" s="67">
        <v>1</v>
      </c>
      <c r="II38" s="67">
        <v>1</v>
      </c>
      <c r="IJ38" s="67">
        <v>1</v>
      </c>
      <c r="IK38" s="69">
        <v>1</v>
      </c>
      <c r="IL38" s="69">
        <v>1</v>
      </c>
      <c r="IM38" s="67">
        <v>1</v>
      </c>
      <c r="IN38" s="67">
        <v>1</v>
      </c>
      <c r="IO38" s="94"/>
      <c r="IP38" s="32">
        <v>0.25</v>
      </c>
      <c r="IQ38" s="32">
        <v>0.49999999999999994</v>
      </c>
      <c r="IR38" s="68">
        <v>0.75</v>
      </c>
      <c r="IS38" s="69">
        <v>1</v>
      </c>
      <c r="IT38" s="94"/>
      <c r="IU38" s="94"/>
      <c r="IV38" s="94"/>
      <c r="IW38" s="94"/>
      <c r="IX38" s="94"/>
      <c r="IY38" s="94"/>
      <c r="IZ38" s="94"/>
      <c r="JA38" s="94"/>
      <c r="JB38" s="94"/>
      <c r="JC38" s="94"/>
    </row>
    <row r="39" spans="1:263" ht="29.25" hidden="1" customHeight="1" x14ac:dyDescent="0.25">
      <c r="A39" s="46">
        <v>203</v>
      </c>
      <c r="B39" s="46" t="s">
        <v>5</v>
      </c>
      <c r="C39" s="46" t="s">
        <v>119</v>
      </c>
      <c r="D39" s="46" t="s">
        <v>120</v>
      </c>
      <c r="E39" s="46" t="s">
        <v>584</v>
      </c>
      <c r="F39" s="46" t="s">
        <v>585</v>
      </c>
      <c r="G39" s="46" t="s">
        <v>586</v>
      </c>
      <c r="H39" s="46" t="s">
        <v>587</v>
      </c>
      <c r="I39" s="46" t="s">
        <v>588</v>
      </c>
      <c r="J39" s="46" t="s">
        <v>589</v>
      </c>
      <c r="K39" s="46" t="s">
        <v>590</v>
      </c>
      <c r="L39" s="46" t="s">
        <v>591</v>
      </c>
      <c r="M39" s="46" t="s">
        <v>592</v>
      </c>
      <c r="N39" s="46"/>
      <c r="O39" s="46" t="s">
        <v>593</v>
      </c>
      <c r="P39" s="46"/>
      <c r="Q39" s="46" t="s">
        <v>3657</v>
      </c>
      <c r="R39" s="46" t="s">
        <v>3656</v>
      </c>
      <c r="S39" s="46" t="s">
        <v>531</v>
      </c>
      <c r="T39" s="46" t="s">
        <v>531</v>
      </c>
      <c r="U39" s="46" t="s">
        <v>532</v>
      </c>
      <c r="V39" s="46" t="s">
        <v>533</v>
      </c>
      <c r="W39" s="46" t="s">
        <v>534</v>
      </c>
      <c r="X39" s="46">
        <v>2019</v>
      </c>
      <c r="Y39" s="46">
        <v>0</v>
      </c>
      <c r="Z39" s="46">
        <v>2019</v>
      </c>
      <c r="AA39" s="46" t="s">
        <v>595</v>
      </c>
      <c r="AB39" s="46" t="s">
        <v>595</v>
      </c>
      <c r="AC39" s="46" t="s">
        <v>595</v>
      </c>
      <c r="AD39" s="47">
        <v>24</v>
      </c>
      <c r="AE39" s="46" t="s">
        <v>595</v>
      </c>
      <c r="AF39" s="46" t="s">
        <v>595</v>
      </c>
      <c r="AG39" s="94" t="s">
        <v>535</v>
      </c>
      <c r="AH39" s="94" t="s">
        <v>535</v>
      </c>
      <c r="AI39" s="94" t="s">
        <v>535</v>
      </c>
      <c r="AJ39" s="94">
        <v>1</v>
      </c>
      <c r="AK39" s="94" t="s">
        <v>535</v>
      </c>
      <c r="AL39" s="94" t="s">
        <v>535</v>
      </c>
      <c r="AM39" s="94" t="s">
        <v>535</v>
      </c>
      <c r="AN39" s="94" t="s">
        <v>535</v>
      </c>
      <c r="AO39" s="94" t="s">
        <v>535</v>
      </c>
      <c r="AP39" s="94">
        <v>1</v>
      </c>
      <c r="AQ39" s="94" t="s">
        <v>535</v>
      </c>
      <c r="AR39" s="94" t="s">
        <v>535</v>
      </c>
      <c r="AS39" s="94" t="s">
        <v>535</v>
      </c>
      <c r="AT39" s="94" t="s">
        <v>535</v>
      </c>
      <c r="AU39" s="94" t="s">
        <v>535</v>
      </c>
      <c r="AV39" s="94" t="s">
        <v>535</v>
      </c>
      <c r="AW39" s="94" t="s">
        <v>535</v>
      </c>
      <c r="AX39" s="94" t="s">
        <v>535</v>
      </c>
      <c r="AY39" s="94" t="s">
        <v>535</v>
      </c>
      <c r="AZ39" s="94" t="s">
        <v>535</v>
      </c>
      <c r="BA39" s="94" t="s">
        <v>535</v>
      </c>
      <c r="BB39" s="94" t="s">
        <v>535</v>
      </c>
      <c r="BC39" s="94" t="s">
        <v>535</v>
      </c>
      <c r="BD39" s="94" t="s">
        <v>535</v>
      </c>
      <c r="BE39" s="94" t="s">
        <v>535</v>
      </c>
      <c r="BF39" s="94" t="s">
        <v>535</v>
      </c>
      <c r="BG39" s="94" t="s">
        <v>535</v>
      </c>
      <c r="BH39" s="94" t="s">
        <v>535</v>
      </c>
      <c r="BI39" s="94" t="s">
        <v>535</v>
      </c>
      <c r="BJ39" s="94" t="s">
        <v>535</v>
      </c>
      <c r="BK39" s="94" t="s">
        <v>535</v>
      </c>
      <c r="BL39" s="94" t="s">
        <v>535</v>
      </c>
      <c r="BM39" s="94" t="s">
        <v>6511</v>
      </c>
      <c r="BN39" s="94" t="s">
        <v>589</v>
      </c>
      <c r="BO39" s="94" t="s">
        <v>3655</v>
      </c>
      <c r="BP39" s="94" t="s">
        <v>3656</v>
      </c>
      <c r="BQ39" s="94" t="s">
        <v>3657</v>
      </c>
      <c r="BR39" s="94" t="s">
        <v>556</v>
      </c>
      <c r="BS39" s="32">
        <v>24</v>
      </c>
      <c r="BT39" s="32">
        <v>2</v>
      </c>
      <c r="BU39" s="32">
        <v>2</v>
      </c>
      <c r="BV39" s="32">
        <v>2</v>
      </c>
      <c r="BW39" s="32">
        <v>2</v>
      </c>
      <c r="BX39" s="32">
        <v>2</v>
      </c>
      <c r="BY39" s="32">
        <v>2</v>
      </c>
      <c r="BZ39" s="32">
        <v>2</v>
      </c>
      <c r="CA39" s="32">
        <v>2</v>
      </c>
      <c r="CB39" s="32">
        <v>2</v>
      </c>
      <c r="CC39" s="32">
        <v>2</v>
      </c>
      <c r="CD39" s="32">
        <v>2</v>
      </c>
      <c r="CE39" s="32">
        <v>2</v>
      </c>
      <c r="CF39" s="32">
        <v>2</v>
      </c>
      <c r="CG39" s="32">
        <v>2</v>
      </c>
      <c r="CH39" s="32">
        <v>2</v>
      </c>
      <c r="CI39" s="32">
        <v>2</v>
      </c>
      <c r="CJ39" s="32">
        <v>2</v>
      </c>
      <c r="CK39" s="32">
        <v>2</v>
      </c>
      <c r="CL39" s="32">
        <v>2</v>
      </c>
      <c r="CM39" s="32">
        <v>2</v>
      </c>
      <c r="CN39" s="32">
        <v>2</v>
      </c>
      <c r="CO39" s="32">
        <v>2</v>
      </c>
      <c r="CP39" s="32">
        <v>2</v>
      </c>
      <c r="CQ39" s="32">
        <v>2</v>
      </c>
      <c r="CR39" s="32">
        <v>24</v>
      </c>
      <c r="CS39" s="32">
        <v>2</v>
      </c>
      <c r="CT39" s="32">
        <v>2</v>
      </c>
      <c r="CU39" s="32" t="s">
        <v>3692</v>
      </c>
      <c r="CV39" s="32" t="s">
        <v>3695</v>
      </c>
      <c r="CW39" s="32" t="s">
        <v>3696</v>
      </c>
      <c r="CX39" s="32">
        <v>2</v>
      </c>
      <c r="CY39" s="32">
        <v>2</v>
      </c>
      <c r="CZ39" s="32" t="s">
        <v>3693</v>
      </c>
      <c r="DA39" s="32" t="s">
        <v>3695</v>
      </c>
      <c r="DB39" s="32" t="s">
        <v>3697</v>
      </c>
      <c r="DC39" s="32">
        <v>2</v>
      </c>
      <c r="DD39" s="32">
        <v>2</v>
      </c>
      <c r="DE39" s="32" t="s">
        <v>3694</v>
      </c>
      <c r="DF39" s="32" t="s">
        <v>3695</v>
      </c>
      <c r="DG39" s="32" t="s">
        <v>3698</v>
      </c>
      <c r="DH39" s="32">
        <v>2</v>
      </c>
      <c r="DI39" s="32">
        <v>2</v>
      </c>
      <c r="DJ39" s="32" t="s">
        <v>6549</v>
      </c>
      <c r="DK39" s="32" t="s">
        <v>3695</v>
      </c>
      <c r="DL39" s="32" t="s">
        <v>3699</v>
      </c>
      <c r="DM39" s="32">
        <v>2</v>
      </c>
      <c r="DN39" s="32">
        <v>2</v>
      </c>
      <c r="DO39" s="32" t="s">
        <v>6550</v>
      </c>
      <c r="DP39" s="32" t="s">
        <v>3695</v>
      </c>
      <c r="DQ39" s="32" t="s">
        <v>3700</v>
      </c>
      <c r="DR39" s="32">
        <v>2</v>
      </c>
      <c r="DS39" s="32">
        <v>2</v>
      </c>
      <c r="DT39" s="32" t="s">
        <v>6551</v>
      </c>
      <c r="DU39" s="32" t="s">
        <v>3695</v>
      </c>
      <c r="DV39" s="32" t="s">
        <v>3701</v>
      </c>
      <c r="DW39" s="32">
        <v>2</v>
      </c>
      <c r="DX39" s="32">
        <v>2</v>
      </c>
      <c r="DY39" s="32" t="s">
        <v>6552</v>
      </c>
      <c r="DZ39" s="32" t="s">
        <v>3695</v>
      </c>
      <c r="EA39" s="32" t="s">
        <v>3702</v>
      </c>
      <c r="EB39" s="32">
        <v>2</v>
      </c>
      <c r="EC39" s="32">
        <v>2</v>
      </c>
      <c r="ED39" s="32" t="s">
        <v>6553</v>
      </c>
      <c r="EE39" s="32" t="s">
        <v>3695</v>
      </c>
      <c r="EF39" s="32" t="s">
        <v>3703</v>
      </c>
      <c r="EG39" s="32">
        <v>2</v>
      </c>
      <c r="EH39" s="32">
        <v>2</v>
      </c>
      <c r="EI39" s="32" t="s">
        <v>6554</v>
      </c>
      <c r="EJ39" s="32" t="s">
        <v>3695</v>
      </c>
      <c r="EK39" s="32" t="s">
        <v>3704</v>
      </c>
      <c r="EL39" s="32">
        <v>2</v>
      </c>
      <c r="EM39" s="32">
        <v>2</v>
      </c>
      <c r="EN39" s="32" t="s">
        <v>6555</v>
      </c>
      <c r="EO39" s="32" t="s">
        <v>3695</v>
      </c>
      <c r="EP39" s="32" t="s">
        <v>3705</v>
      </c>
      <c r="EQ39" s="32">
        <v>2</v>
      </c>
      <c r="ER39" s="32">
        <v>2</v>
      </c>
      <c r="ES39" s="32" t="s">
        <v>6556</v>
      </c>
      <c r="ET39" s="32" t="s">
        <v>3695</v>
      </c>
      <c r="EU39" s="32" t="s">
        <v>3706</v>
      </c>
      <c r="EV39" s="32">
        <v>2</v>
      </c>
      <c r="EW39" s="32">
        <v>2</v>
      </c>
      <c r="EX39" s="32" t="s">
        <v>6557</v>
      </c>
      <c r="EY39" s="32" t="s">
        <v>3695</v>
      </c>
      <c r="EZ39" s="32" t="s">
        <v>3707</v>
      </c>
      <c r="FA39" s="32">
        <v>24</v>
      </c>
      <c r="FB39" s="32">
        <v>0</v>
      </c>
      <c r="FC39" s="94" t="s">
        <v>53</v>
      </c>
      <c r="FD39" s="94" t="s">
        <v>62</v>
      </c>
      <c r="FE39" s="94" t="s">
        <v>62</v>
      </c>
      <c r="FF39" s="94" t="s">
        <v>55</v>
      </c>
      <c r="FG39" s="94" t="s">
        <v>56</v>
      </c>
      <c r="FH39" s="94" t="s">
        <v>57</v>
      </c>
      <c r="FI39" s="94" t="s">
        <v>57</v>
      </c>
      <c r="FJ39" s="94" t="s">
        <v>58</v>
      </c>
      <c r="FK39" s="94" t="s">
        <v>55</v>
      </c>
      <c r="FL39" s="94" t="s">
        <v>59</v>
      </c>
      <c r="FM39" s="94" t="s">
        <v>2237</v>
      </c>
      <c r="FN39" s="94" t="s">
        <v>112</v>
      </c>
      <c r="FO39" s="94" t="s">
        <v>53</v>
      </c>
      <c r="FP39" s="94" t="s">
        <v>62</v>
      </c>
      <c r="FQ39" s="94" t="e">
        <v>#N/A</v>
      </c>
      <c r="FR39" s="94" t="s">
        <v>55</v>
      </c>
      <c r="FS39" s="94" t="s">
        <v>56</v>
      </c>
      <c r="FT39" s="94" t="s">
        <v>57</v>
      </c>
      <c r="FU39" s="94" t="s">
        <v>57</v>
      </c>
      <c r="FV39" s="94" t="s">
        <v>58</v>
      </c>
      <c r="FW39" s="94" t="s">
        <v>55</v>
      </c>
      <c r="FX39" s="94" t="s">
        <v>59</v>
      </c>
      <c r="FY39" s="94" t="s">
        <v>2238</v>
      </c>
      <c r="FZ39" s="94" t="s">
        <v>2202</v>
      </c>
      <c r="GA39" s="94" t="s">
        <v>53</v>
      </c>
      <c r="GB39" s="94" t="s">
        <v>62</v>
      </c>
      <c r="GC39" s="94" t="e">
        <v>#N/A</v>
      </c>
      <c r="GD39" s="94" t="s">
        <v>55</v>
      </c>
      <c r="GE39" s="94" t="s">
        <v>56</v>
      </c>
      <c r="GF39" s="94" t="s">
        <v>57</v>
      </c>
      <c r="GG39" s="94" t="s">
        <v>57</v>
      </c>
      <c r="GH39" s="94" t="s">
        <v>58</v>
      </c>
      <c r="GI39" s="94" t="s">
        <v>55</v>
      </c>
      <c r="GJ39" s="94" t="s">
        <v>59</v>
      </c>
      <c r="GK39" s="94" t="s">
        <v>2239</v>
      </c>
      <c r="GL39" s="94" t="s">
        <v>2202</v>
      </c>
      <c r="GM39" s="94">
        <v>0</v>
      </c>
      <c r="GN39" s="94" t="s">
        <v>62</v>
      </c>
      <c r="GO39" s="94" t="e">
        <v>#N/A</v>
      </c>
      <c r="GP39" s="94" t="s">
        <v>55</v>
      </c>
      <c r="GQ39" s="94" t="s">
        <v>56</v>
      </c>
      <c r="GR39" s="94" t="s">
        <v>57</v>
      </c>
      <c r="GS39" s="94" t="s">
        <v>57</v>
      </c>
      <c r="GT39" s="94" t="s">
        <v>58</v>
      </c>
      <c r="GU39" s="94" t="s">
        <v>55</v>
      </c>
      <c r="GV39" s="94" t="s">
        <v>59</v>
      </c>
      <c r="GW39" s="94" t="s">
        <v>2239</v>
      </c>
      <c r="GX39" s="94" t="s">
        <v>2202</v>
      </c>
      <c r="GY39" s="32">
        <v>1</v>
      </c>
      <c r="GZ39" s="32">
        <v>1</v>
      </c>
      <c r="HA39" s="32">
        <v>1</v>
      </c>
      <c r="HB39" s="32">
        <v>1</v>
      </c>
      <c r="HC39" s="32">
        <v>1</v>
      </c>
      <c r="HD39" s="32">
        <v>1</v>
      </c>
      <c r="HE39" s="32">
        <v>1</v>
      </c>
      <c r="HF39" s="32">
        <v>1</v>
      </c>
      <c r="HG39" s="32">
        <v>1</v>
      </c>
      <c r="HH39" s="32">
        <v>1</v>
      </c>
      <c r="HI39" s="32">
        <v>1</v>
      </c>
      <c r="HJ39" s="32">
        <v>1</v>
      </c>
      <c r="HK39" s="50">
        <v>24</v>
      </c>
      <c r="HL39" s="68">
        <v>8.3333333333333329E-2</v>
      </c>
      <c r="HM39" s="68">
        <v>8.3333333333333329E-2</v>
      </c>
      <c r="HN39" s="68">
        <v>8.3333333333333329E-2</v>
      </c>
      <c r="HO39" s="68">
        <v>8.3333333333333329E-2</v>
      </c>
      <c r="HP39" s="68">
        <v>8.3333333333333329E-2</v>
      </c>
      <c r="HQ39" s="68">
        <v>8.3333333333333329E-2</v>
      </c>
      <c r="HR39" s="68">
        <v>8.3333333333333329E-2</v>
      </c>
      <c r="HS39" s="68">
        <v>8.3333333333333329E-2</v>
      </c>
      <c r="HT39" s="68">
        <v>8.3333333333333329E-2</v>
      </c>
      <c r="HU39" s="68">
        <v>8.3333333333333329E-2</v>
      </c>
      <c r="HV39" s="68">
        <v>8.3333333333333329E-2</v>
      </c>
      <c r="HW39" s="68">
        <v>8.3333333333333329E-2</v>
      </c>
      <c r="HX39" s="68">
        <v>1</v>
      </c>
      <c r="HY39" s="67">
        <v>1</v>
      </c>
      <c r="HZ39" s="67">
        <v>1</v>
      </c>
      <c r="IA39" s="67">
        <v>1</v>
      </c>
      <c r="IB39" s="67">
        <v>1</v>
      </c>
      <c r="IC39" s="67">
        <v>1</v>
      </c>
      <c r="ID39" s="67">
        <v>1</v>
      </c>
      <c r="IE39" s="67">
        <v>1</v>
      </c>
      <c r="IF39" s="67">
        <v>1</v>
      </c>
      <c r="IG39" s="67">
        <v>1</v>
      </c>
      <c r="IH39" s="67">
        <v>1</v>
      </c>
      <c r="II39" s="67">
        <v>1</v>
      </c>
      <c r="IJ39" s="67">
        <v>1</v>
      </c>
      <c r="IK39" s="69">
        <v>1</v>
      </c>
      <c r="IL39" s="69">
        <v>1</v>
      </c>
      <c r="IM39" s="67">
        <v>1</v>
      </c>
      <c r="IN39" s="67">
        <v>1</v>
      </c>
      <c r="IO39" s="94"/>
      <c r="IP39" s="32">
        <v>0.25</v>
      </c>
      <c r="IQ39" s="32">
        <v>0.49999999999999994</v>
      </c>
      <c r="IR39" s="68">
        <v>0.75</v>
      </c>
      <c r="IS39" s="69">
        <v>1</v>
      </c>
      <c r="IT39" s="94"/>
      <c r="IU39" s="94"/>
      <c r="IV39" s="94"/>
      <c r="IW39" s="94"/>
      <c r="IX39" s="94"/>
      <c r="IY39" s="94"/>
      <c r="IZ39" s="94"/>
      <c r="JA39" s="94"/>
      <c r="JB39" s="94"/>
      <c r="JC39" s="94"/>
    </row>
    <row r="40" spans="1:263" ht="29.25" hidden="1" customHeight="1" x14ac:dyDescent="0.25">
      <c r="A40" s="46">
        <v>65</v>
      </c>
      <c r="B40" s="46" t="s">
        <v>5</v>
      </c>
      <c r="C40" s="46" t="s">
        <v>119</v>
      </c>
      <c r="D40" s="46" t="s">
        <v>120</v>
      </c>
      <c r="E40" s="46" t="s">
        <v>669</v>
      </c>
      <c r="F40" s="46" t="s">
        <v>785</v>
      </c>
      <c r="G40" s="46" t="s">
        <v>786</v>
      </c>
      <c r="H40" s="46" t="s">
        <v>787</v>
      </c>
      <c r="I40" s="46" t="s">
        <v>788</v>
      </c>
      <c r="J40" s="46" t="s">
        <v>789</v>
      </c>
      <c r="K40" s="46" t="s">
        <v>790</v>
      </c>
      <c r="L40" s="46" t="s">
        <v>791</v>
      </c>
      <c r="M40" s="46">
        <v>0</v>
      </c>
      <c r="N40" s="46"/>
      <c r="O40" s="46" t="s">
        <v>792</v>
      </c>
      <c r="P40" s="46" t="s">
        <v>793</v>
      </c>
      <c r="Q40" s="46" t="s">
        <v>2145</v>
      </c>
      <c r="R40" s="46" t="s">
        <v>3659</v>
      </c>
      <c r="S40" s="46" t="s">
        <v>556</v>
      </c>
      <c r="T40" s="46" t="s">
        <v>556</v>
      </c>
      <c r="U40" s="46" t="s">
        <v>557</v>
      </c>
      <c r="V40" s="46" t="s">
        <v>625</v>
      </c>
      <c r="W40" s="46" t="s">
        <v>604</v>
      </c>
      <c r="X40" s="46">
        <v>2016</v>
      </c>
      <c r="Y40" s="46">
        <v>2400</v>
      </c>
      <c r="Z40" s="46">
        <v>2016</v>
      </c>
      <c r="AA40" s="46">
        <v>2400</v>
      </c>
      <c r="AB40" s="46">
        <v>9000</v>
      </c>
      <c r="AC40" s="46">
        <v>18000</v>
      </c>
      <c r="AD40" s="47">
        <v>19000</v>
      </c>
      <c r="AE40" s="46">
        <v>0</v>
      </c>
      <c r="AF40" s="46">
        <v>0</v>
      </c>
      <c r="AG40" s="94" t="s">
        <v>535</v>
      </c>
      <c r="AH40" s="94" t="s">
        <v>535</v>
      </c>
      <c r="AI40" s="94" t="s">
        <v>535</v>
      </c>
      <c r="AJ40" s="94">
        <v>1</v>
      </c>
      <c r="AK40" s="94" t="s">
        <v>535</v>
      </c>
      <c r="AL40" s="94" t="s">
        <v>535</v>
      </c>
      <c r="AM40" s="94" t="s">
        <v>535</v>
      </c>
      <c r="AN40" s="94">
        <v>1</v>
      </c>
      <c r="AO40" s="94" t="s">
        <v>679</v>
      </c>
      <c r="AP40" s="94">
        <v>1</v>
      </c>
      <c r="AQ40" s="94" t="s">
        <v>535</v>
      </c>
      <c r="AR40" s="94" t="s">
        <v>535</v>
      </c>
      <c r="AS40" s="94" t="s">
        <v>535</v>
      </c>
      <c r="AT40" s="94" t="s">
        <v>535</v>
      </c>
      <c r="AU40" s="94" t="s">
        <v>535</v>
      </c>
      <c r="AV40" s="94" t="s">
        <v>535</v>
      </c>
      <c r="AW40" s="94" t="s">
        <v>535</v>
      </c>
      <c r="AX40" s="94" t="s">
        <v>535</v>
      </c>
      <c r="AY40" s="94" t="s">
        <v>535</v>
      </c>
      <c r="AZ40" s="94" t="s">
        <v>535</v>
      </c>
      <c r="BA40" s="94" t="s">
        <v>535</v>
      </c>
      <c r="BB40" s="94" t="s">
        <v>535</v>
      </c>
      <c r="BC40" s="94" t="s">
        <v>535</v>
      </c>
      <c r="BD40" s="94" t="s">
        <v>535</v>
      </c>
      <c r="BE40" s="94" t="s">
        <v>535</v>
      </c>
      <c r="BF40" s="94" t="s">
        <v>535</v>
      </c>
      <c r="BG40" s="94" t="s">
        <v>535</v>
      </c>
      <c r="BH40" s="94" t="s">
        <v>535</v>
      </c>
      <c r="BI40" s="94" t="s">
        <v>535</v>
      </c>
      <c r="BJ40" s="94" t="s">
        <v>535</v>
      </c>
      <c r="BK40" s="94" t="s">
        <v>535</v>
      </c>
      <c r="BL40" s="94" t="s">
        <v>535</v>
      </c>
      <c r="BM40" s="94" t="s">
        <v>6540</v>
      </c>
      <c r="BN40" s="94" t="s">
        <v>789</v>
      </c>
      <c r="BO40" s="94" t="s">
        <v>3658</v>
      </c>
      <c r="BP40" s="94" t="s">
        <v>3659</v>
      </c>
      <c r="BQ40" s="94" t="s">
        <v>2145</v>
      </c>
      <c r="BR40" s="94" t="s">
        <v>556</v>
      </c>
      <c r="BS40" s="32">
        <v>19000</v>
      </c>
      <c r="BT40" s="32">
        <v>700</v>
      </c>
      <c r="BU40" s="32">
        <v>1900</v>
      </c>
      <c r="BV40" s="32">
        <v>1800</v>
      </c>
      <c r="BW40" s="32">
        <v>1900</v>
      </c>
      <c r="BX40" s="32">
        <v>1500</v>
      </c>
      <c r="BY40" s="32">
        <v>1900</v>
      </c>
      <c r="BZ40" s="32">
        <v>1500</v>
      </c>
      <c r="CA40" s="32">
        <v>1300</v>
      </c>
      <c r="CB40" s="32">
        <v>1800</v>
      </c>
      <c r="CC40" s="32">
        <v>1800</v>
      </c>
      <c r="CD40" s="32">
        <v>1800</v>
      </c>
      <c r="CE40" s="32">
        <v>1100</v>
      </c>
      <c r="CF40" s="32">
        <v>700</v>
      </c>
      <c r="CG40" s="32">
        <v>1900</v>
      </c>
      <c r="CH40" s="32">
        <v>1800</v>
      </c>
      <c r="CI40" s="32">
        <v>1900</v>
      </c>
      <c r="CJ40" s="32">
        <v>1500</v>
      </c>
      <c r="CK40" s="32">
        <v>1900</v>
      </c>
      <c r="CL40" s="32">
        <v>1500</v>
      </c>
      <c r="CM40" s="32">
        <v>1300</v>
      </c>
      <c r="CN40" s="32">
        <v>1800</v>
      </c>
      <c r="CO40" s="32">
        <v>1800</v>
      </c>
      <c r="CP40" s="32">
        <v>1800</v>
      </c>
      <c r="CQ40" s="32">
        <v>1100</v>
      </c>
      <c r="CR40" s="32">
        <v>19000</v>
      </c>
      <c r="CS40" s="32">
        <v>753</v>
      </c>
      <c r="CT40" s="32" t="s">
        <v>6504</v>
      </c>
      <c r="CU40" s="32" t="s">
        <v>3708</v>
      </c>
      <c r="CV40" s="32" t="s">
        <v>3695</v>
      </c>
      <c r="CW40" s="32" t="s">
        <v>3714</v>
      </c>
      <c r="CX40" s="32">
        <v>1908</v>
      </c>
      <c r="CY40" s="32" t="s">
        <v>6504</v>
      </c>
      <c r="CZ40" s="32" t="s">
        <v>3709</v>
      </c>
      <c r="DA40" s="32" t="s">
        <v>3695</v>
      </c>
      <c r="DB40" s="32" t="s">
        <v>3715</v>
      </c>
      <c r="DC40" s="32">
        <v>1908</v>
      </c>
      <c r="DD40" s="32" t="s">
        <v>6504</v>
      </c>
      <c r="DE40" s="32" t="s">
        <v>3710</v>
      </c>
      <c r="DF40" s="32" t="s">
        <v>3695</v>
      </c>
      <c r="DG40" s="32" t="s">
        <v>3716</v>
      </c>
      <c r="DH40" s="32">
        <v>2292</v>
      </c>
      <c r="DI40" s="32" t="s">
        <v>6504</v>
      </c>
      <c r="DJ40" s="32" t="s">
        <v>3711</v>
      </c>
      <c r="DK40" s="32" t="s">
        <v>3695</v>
      </c>
      <c r="DL40" s="32" t="s">
        <v>3717</v>
      </c>
      <c r="DM40" s="32">
        <v>1823</v>
      </c>
      <c r="DN40" s="32" t="s">
        <v>6504</v>
      </c>
      <c r="DO40" s="32" t="s">
        <v>6558</v>
      </c>
      <c r="DP40" s="32" t="s">
        <v>3695</v>
      </c>
      <c r="DQ40" s="32" t="s">
        <v>3718</v>
      </c>
      <c r="DR40" s="32">
        <v>2211</v>
      </c>
      <c r="DS40" s="32" t="s">
        <v>6504</v>
      </c>
      <c r="DT40" s="32" t="s">
        <v>3712</v>
      </c>
      <c r="DU40" s="32" t="s">
        <v>3695</v>
      </c>
      <c r="DV40" s="32" t="s">
        <v>3719</v>
      </c>
      <c r="DW40" s="32">
        <v>1674</v>
      </c>
      <c r="DX40" s="32" t="s">
        <v>6504</v>
      </c>
      <c r="DY40" s="32" t="s">
        <v>6559</v>
      </c>
      <c r="DZ40" s="32" t="s">
        <v>3695</v>
      </c>
      <c r="EA40" s="32" t="s">
        <v>3720</v>
      </c>
      <c r="EB40" s="32">
        <v>1634</v>
      </c>
      <c r="EC40" s="32" t="s">
        <v>6504</v>
      </c>
      <c r="ED40" s="32" t="s">
        <v>6560</v>
      </c>
      <c r="EE40" s="32" t="s">
        <v>3695</v>
      </c>
      <c r="EF40" s="32" t="s">
        <v>6561</v>
      </c>
      <c r="EG40" s="32">
        <v>2025</v>
      </c>
      <c r="EH40" s="32" t="s">
        <v>6504</v>
      </c>
      <c r="EI40" s="32" t="s">
        <v>3713</v>
      </c>
      <c r="EJ40" s="32" t="s">
        <v>3695</v>
      </c>
      <c r="EK40" s="32" t="s">
        <v>3721</v>
      </c>
      <c r="EL40" s="32">
        <v>2120</v>
      </c>
      <c r="EM40" s="32" t="s">
        <v>6504</v>
      </c>
      <c r="EN40" s="32" t="s">
        <v>6562</v>
      </c>
      <c r="EO40" s="32" t="s">
        <v>3695</v>
      </c>
      <c r="EP40" s="32" t="s">
        <v>3722</v>
      </c>
      <c r="EQ40" s="32">
        <v>2081</v>
      </c>
      <c r="ER40" s="32" t="s">
        <v>6504</v>
      </c>
      <c r="ES40" s="32" t="s">
        <v>6563</v>
      </c>
      <c r="ET40" s="32" t="s">
        <v>3695</v>
      </c>
      <c r="EU40" s="32" t="s">
        <v>3723</v>
      </c>
      <c r="EV40" s="32">
        <v>1682</v>
      </c>
      <c r="EW40" s="32" t="s">
        <v>6504</v>
      </c>
      <c r="EX40" s="32" t="s">
        <v>6564</v>
      </c>
      <c r="EY40" s="32" t="s">
        <v>3695</v>
      </c>
      <c r="EZ40" s="32" t="s">
        <v>3724</v>
      </c>
      <c r="FA40" s="32">
        <v>22111</v>
      </c>
      <c r="FB40" s="32">
        <v>0</v>
      </c>
      <c r="FC40" s="94" t="s">
        <v>53</v>
      </c>
      <c r="FD40" s="94" t="s">
        <v>54</v>
      </c>
      <c r="FE40" s="94" t="s">
        <v>54</v>
      </c>
      <c r="FF40" s="94" t="s">
        <v>55</v>
      </c>
      <c r="FG40" s="94" t="s">
        <v>56</v>
      </c>
      <c r="FH40" s="94" t="s">
        <v>57</v>
      </c>
      <c r="FI40" s="94" t="s">
        <v>57</v>
      </c>
      <c r="FJ40" s="94" t="s">
        <v>58</v>
      </c>
      <c r="FK40" s="94" t="s">
        <v>55</v>
      </c>
      <c r="FL40" s="94" t="s">
        <v>59</v>
      </c>
      <c r="FM40" s="94" t="s">
        <v>2240</v>
      </c>
      <c r="FN40" s="94" t="s">
        <v>112</v>
      </c>
      <c r="FO40" s="94" t="s">
        <v>53</v>
      </c>
      <c r="FP40" s="94" t="s">
        <v>54</v>
      </c>
      <c r="FQ40" s="94" t="e">
        <v>#N/A</v>
      </c>
      <c r="FR40" s="94" t="s">
        <v>55</v>
      </c>
      <c r="FS40" s="94" t="s">
        <v>56</v>
      </c>
      <c r="FT40" s="94" t="s">
        <v>57</v>
      </c>
      <c r="FU40" s="94" t="s">
        <v>57</v>
      </c>
      <c r="FV40" s="94" t="s">
        <v>58</v>
      </c>
      <c r="FW40" s="94" t="s">
        <v>55</v>
      </c>
      <c r="FX40" s="94" t="s">
        <v>59</v>
      </c>
      <c r="FY40" s="94" t="s">
        <v>2241</v>
      </c>
      <c r="FZ40" s="94" t="s">
        <v>2202</v>
      </c>
      <c r="GA40" s="94" t="s">
        <v>53</v>
      </c>
      <c r="GB40" s="94" t="s">
        <v>54</v>
      </c>
      <c r="GC40" s="94" t="e">
        <v>#N/A</v>
      </c>
      <c r="GD40" s="94" t="s">
        <v>55</v>
      </c>
      <c r="GE40" s="94" t="s">
        <v>56</v>
      </c>
      <c r="GF40" s="94" t="s">
        <v>57</v>
      </c>
      <c r="GG40" s="94" t="s">
        <v>57</v>
      </c>
      <c r="GH40" s="94" t="s">
        <v>58</v>
      </c>
      <c r="GI40" s="94" t="s">
        <v>55</v>
      </c>
      <c r="GJ40" s="94" t="s">
        <v>59</v>
      </c>
      <c r="GK40" s="94" t="s">
        <v>2239</v>
      </c>
      <c r="GL40" s="94" t="s">
        <v>2202</v>
      </c>
      <c r="GM40" s="94">
        <v>0</v>
      </c>
      <c r="GN40" s="94" t="s">
        <v>6510</v>
      </c>
      <c r="GO40" s="94" t="e">
        <v>#N/A</v>
      </c>
      <c r="GP40" s="94" t="s">
        <v>55</v>
      </c>
      <c r="GQ40" s="94" t="s">
        <v>56</v>
      </c>
      <c r="GR40" s="94" t="s">
        <v>57</v>
      </c>
      <c r="GS40" s="94" t="s">
        <v>57</v>
      </c>
      <c r="GT40" s="94" t="s">
        <v>58</v>
      </c>
      <c r="GU40" s="94" t="s">
        <v>55</v>
      </c>
      <c r="GV40" s="94" t="s">
        <v>59</v>
      </c>
      <c r="GW40" s="94" t="s">
        <v>2239</v>
      </c>
      <c r="GX40" s="94" t="s">
        <v>2202</v>
      </c>
      <c r="GY40" s="32">
        <v>753</v>
      </c>
      <c r="GZ40" s="32">
        <v>1908</v>
      </c>
      <c r="HA40" s="32">
        <v>1908</v>
      </c>
      <c r="HB40" s="32">
        <v>2292</v>
      </c>
      <c r="HC40" s="32">
        <v>1823</v>
      </c>
      <c r="HD40" s="32">
        <v>2211</v>
      </c>
      <c r="HE40" s="32">
        <v>1674</v>
      </c>
      <c r="HF40" s="32">
        <v>1634</v>
      </c>
      <c r="HG40" s="32">
        <v>2025</v>
      </c>
      <c r="HH40" s="32">
        <v>2120</v>
      </c>
      <c r="HI40" s="32">
        <v>2081</v>
      </c>
      <c r="HJ40" s="32">
        <v>1682</v>
      </c>
      <c r="HK40" s="50">
        <v>22111</v>
      </c>
      <c r="HL40" s="68">
        <v>3.963157894736842E-2</v>
      </c>
      <c r="HM40" s="68">
        <v>0.10042105263157895</v>
      </c>
      <c r="HN40" s="68">
        <v>0.10042105263157895</v>
      </c>
      <c r="HO40" s="68">
        <v>0.12063157894736842</v>
      </c>
      <c r="HP40" s="68">
        <v>9.5947368421052628E-2</v>
      </c>
      <c r="HQ40" s="68">
        <v>0.11636842105263158</v>
      </c>
      <c r="HR40" s="68">
        <v>8.8105263157894742E-2</v>
      </c>
      <c r="HS40" s="68">
        <v>8.5999999999999993E-2</v>
      </c>
      <c r="HT40" s="68">
        <v>0.10657894736842105</v>
      </c>
      <c r="HU40" s="68">
        <v>0.11157894736842106</v>
      </c>
      <c r="HV40" s="68">
        <v>0.10952631578947368</v>
      </c>
      <c r="HW40" s="68">
        <v>8.8526315789473689E-2</v>
      </c>
      <c r="HX40" s="68">
        <v>1.1637368421052632</v>
      </c>
      <c r="HY40" s="67">
        <v>1.0757142857142856</v>
      </c>
      <c r="HZ40" s="67">
        <v>1.0234615384615384</v>
      </c>
      <c r="IA40" s="67">
        <v>1.0384090909090911</v>
      </c>
      <c r="IB40" s="67">
        <v>1.0890476190476193</v>
      </c>
      <c r="IC40" s="67">
        <v>1.1133333333333333</v>
      </c>
      <c r="ID40" s="67">
        <v>1.1231958762886598</v>
      </c>
      <c r="IE40" s="67">
        <v>1.1222321428571429</v>
      </c>
      <c r="IF40" s="67">
        <v>1.1362400000000001</v>
      </c>
      <c r="IG40" s="67">
        <v>1.1348251748251748</v>
      </c>
      <c r="IH40" s="67">
        <v>1.1396273291925465</v>
      </c>
      <c r="II40" s="67">
        <v>1.1412849162011172</v>
      </c>
      <c r="IJ40" s="67">
        <v>1.1637368421052632</v>
      </c>
      <c r="IK40" s="69">
        <v>1.0384090909090911</v>
      </c>
      <c r="IL40" s="69">
        <v>1.1231958762886598</v>
      </c>
      <c r="IM40" s="67">
        <v>1.1348251748251748</v>
      </c>
      <c r="IN40" s="67">
        <v>1.1637368421052632</v>
      </c>
      <c r="IO40" s="94"/>
      <c r="IP40" s="32">
        <v>0.24047368421052634</v>
      </c>
      <c r="IQ40" s="32">
        <v>0.57342105263157894</v>
      </c>
      <c r="IR40" s="68">
        <v>0.8541052631578947</v>
      </c>
      <c r="IS40" s="69">
        <v>1.1637368421052632</v>
      </c>
      <c r="IT40" s="94"/>
      <c r="IU40" s="94"/>
      <c r="IV40" s="94"/>
      <c r="IW40" s="94"/>
      <c r="IX40" s="94"/>
      <c r="IY40" s="94"/>
      <c r="IZ40" s="94"/>
      <c r="JA40" s="94"/>
      <c r="JB40" s="94"/>
      <c r="JC40" s="94"/>
    </row>
    <row r="41" spans="1:263" ht="29.25" hidden="1" customHeight="1" x14ac:dyDescent="0.25">
      <c r="A41" s="46">
        <v>66</v>
      </c>
      <c r="B41" s="46" t="s">
        <v>5</v>
      </c>
      <c r="C41" s="46" t="s">
        <v>119</v>
      </c>
      <c r="D41" s="46" t="s">
        <v>120</v>
      </c>
      <c r="E41" s="46" t="s">
        <v>669</v>
      </c>
      <c r="F41" s="46" t="s">
        <v>785</v>
      </c>
      <c r="G41" s="46" t="s">
        <v>786</v>
      </c>
      <c r="H41" s="46" t="s">
        <v>794</v>
      </c>
      <c r="I41" s="46" t="s">
        <v>795</v>
      </c>
      <c r="J41" s="46" t="s">
        <v>796</v>
      </c>
      <c r="K41" s="46" t="s">
        <v>797</v>
      </c>
      <c r="L41" s="46" t="s">
        <v>798</v>
      </c>
      <c r="M41" s="46">
        <v>0</v>
      </c>
      <c r="N41" s="46"/>
      <c r="O41" s="46" t="s">
        <v>799</v>
      </c>
      <c r="P41" s="46" t="s">
        <v>800</v>
      </c>
      <c r="Q41" s="46" t="s">
        <v>3661</v>
      </c>
      <c r="R41" s="46" t="s">
        <v>3660</v>
      </c>
      <c r="S41" s="46" t="s">
        <v>556</v>
      </c>
      <c r="T41" s="46" t="s">
        <v>556</v>
      </c>
      <c r="U41" s="46" t="s">
        <v>557</v>
      </c>
      <c r="V41" s="46" t="s">
        <v>625</v>
      </c>
      <c r="W41" s="46" t="s">
        <v>604</v>
      </c>
      <c r="X41" s="46">
        <v>2016</v>
      </c>
      <c r="Y41" s="46">
        <v>10</v>
      </c>
      <c r="Z41" s="46">
        <v>2016</v>
      </c>
      <c r="AA41" s="46">
        <v>10</v>
      </c>
      <c r="AB41" s="46">
        <v>34</v>
      </c>
      <c r="AC41" s="46">
        <v>100</v>
      </c>
      <c r="AD41" s="47">
        <v>80</v>
      </c>
      <c r="AE41" s="46">
        <v>0</v>
      </c>
      <c r="AF41" s="46">
        <v>0</v>
      </c>
      <c r="AG41" s="94" t="s">
        <v>535</v>
      </c>
      <c r="AH41" s="94" t="s">
        <v>535</v>
      </c>
      <c r="AI41" s="94" t="s">
        <v>535</v>
      </c>
      <c r="AJ41" s="94">
        <v>1</v>
      </c>
      <c r="AK41" s="94" t="s">
        <v>535</v>
      </c>
      <c r="AL41" s="94" t="s">
        <v>535</v>
      </c>
      <c r="AM41" s="94" t="s">
        <v>535</v>
      </c>
      <c r="AN41" s="94">
        <v>1</v>
      </c>
      <c r="AO41" s="94" t="s">
        <v>679</v>
      </c>
      <c r="AP41" s="94">
        <v>1</v>
      </c>
      <c r="AQ41" s="94" t="s">
        <v>535</v>
      </c>
      <c r="AR41" s="94" t="s">
        <v>535</v>
      </c>
      <c r="AS41" s="94" t="s">
        <v>535</v>
      </c>
      <c r="AT41" s="94" t="s">
        <v>535</v>
      </c>
      <c r="AU41" s="94" t="s">
        <v>535</v>
      </c>
      <c r="AV41" s="94" t="s">
        <v>535</v>
      </c>
      <c r="AW41" s="94" t="s">
        <v>535</v>
      </c>
      <c r="AX41" s="94" t="s">
        <v>535</v>
      </c>
      <c r="AY41" s="94" t="s">
        <v>535</v>
      </c>
      <c r="AZ41" s="94" t="s">
        <v>535</v>
      </c>
      <c r="BA41" s="94" t="s">
        <v>535</v>
      </c>
      <c r="BB41" s="94" t="s">
        <v>535</v>
      </c>
      <c r="BC41" s="94" t="s">
        <v>535</v>
      </c>
      <c r="BD41" s="94" t="s">
        <v>535</v>
      </c>
      <c r="BE41" s="94" t="s">
        <v>535</v>
      </c>
      <c r="BF41" s="94" t="s">
        <v>535</v>
      </c>
      <c r="BG41" s="94" t="s">
        <v>535</v>
      </c>
      <c r="BH41" s="94" t="s">
        <v>535</v>
      </c>
      <c r="BI41" s="94" t="s">
        <v>535</v>
      </c>
      <c r="BJ41" s="94" t="s">
        <v>535</v>
      </c>
      <c r="BK41" s="94" t="s">
        <v>535</v>
      </c>
      <c r="BL41" s="94" t="s">
        <v>535</v>
      </c>
      <c r="BM41" s="94" t="s">
        <v>6540</v>
      </c>
      <c r="BN41" s="94" t="s">
        <v>796</v>
      </c>
      <c r="BO41" s="94" t="s">
        <v>800</v>
      </c>
      <c r="BP41" s="94" t="s">
        <v>3660</v>
      </c>
      <c r="BQ41" s="94" t="s">
        <v>3661</v>
      </c>
      <c r="BR41" s="94" t="s">
        <v>556</v>
      </c>
      <c r="BS41" s="32">
        <v>80</v>
      </c>
      <c r="BT41" s="32">
        <v>6</v>
      </c>
      <c r="BU41" s="32">
        <v>7</v>
      </c>
      <c r="BV41" s="32">
        <v>9</v>
      </c>
      <c r="BW41" s="32">
        <v>9</v>
      </c>
      <c r="BX41" s="32">
        <v>8</v>
      </c>
      <c r="BY41" s="32">
        <v>8</v>
      </c>
      <c r="BZ41" s="32">
        <v>10</v>
      </c>
      <c r="CA41" s="32">
        <v>4</v>
      </c>
      <c r="CB41" s="32">
        <v>6</v>
      </c>
      <c r="CC41" s="32">
        <v>7</v>
      </c>
      <c r="CD41" s="32">
        <v>6</v>
      </c>
      <c r="CE41" s="32">
        <v>0</v>
      </c>
      <c r="CF41" s="32">
        <v>6</v>
      </c>
      <c r="CG41" s="32">
        <v>7</v>
      </c>
      <c r="CH41" s="32">
        <v>9</v>
      </c>
      <c r="CI41" s="32">
        <v>9</v>
      </c>
      <c r="CJ41" s="32">
        <v>8</v>
      </c>
      <c r="CK41" s="32">
        <v>8</v>
      </c>
      <c r="CL41" s="32">
        <v>10</v>
      </c>
      <c r="CM41" s="32">
        <v>4</v>
      </c>
      <c r="CN41" s="32">
        <v>6</v>
      </c>
      <c r="CO41" s="32">
        <v>7</v>
      </c>
      <c r="CP41" s="32">
        <v>6</v>
      </c>
      <c r="CQ41" s="32">
        <v>0</v>
      </c>
      <c r="CR41" s="32">
        <v>80</v>
      </c>
      <c r="CS41" s="32">
        <v>7</v>
      </c>
      <c r="CT41" s="32" t="s">
        <v>6504</v>
      </c>
      <c r="CU41" s="32" t="s">
        <v>3725</v>
      </c>
      <c r="CV41" s="32" t="s">
        <v>3695</v>
      </c>
      <c r="CW41" s="32" t="s">
        <v>3734</v>
      </c>
      <c r="CX41" s="32">
        <v>7</v>
      </c>
      <c r="CY41" s="32" t="s">
        <v>6504</v>
      </c>
      <c r="CZ41" s="32" t="s">
        <v>3726</v>
      </c>
      <c r="DA41" s="32" t="s">
        <v>3695</v>
      </c>
      <c r="DB41" s="32" t="s">
        <v>3735</v>
      </c>
      <c r="DC41" s="32">
        <v>9</v>
      </c>
      <c r="DD41" s="32" t="s">
        <v>6504</v>
      </c>
      <c r="DE41" s="32" t="s">
        <v>3727</v>
      </c>
      <c r="DF41" s="32" t="s">
        <v>3695</v>
      </c>
      <c r="DG41" s="32" t="s">
        <v>3736</v>
      </c>
      <c r="DH41" s="32">
        <v>11</v>
      </c>
      <c r="DI41" s="32" t="s">
        <v>6504</v>
      </c>
      <c r="DJ41" s="32" t="s">
        <v>3728</v>
      </c>
      <c r="DK41" s="32" t="s">
        <v>3695</v>
      </c>
      <c r="DL41" s="32" t="s">
        <v>3737</v>
      </c>
      <c r="DM41" s="32">
        <v>8</v>
      </c>
      <c r="DN41" s="32" t="s">
        <v>6504</v>
      </c>
      <c r="DO41" s="32" t="s">
        <v>3729</v>
      </c>
      <c r="DP41" s="32" t="s">
        <v>3695</v>
      </c>
      <c r="DQ41" s="32" t="s">
        <v>6565</v>
      </c>
      <c r="DR41" s="32">
        <v>11</v>
      </c>
      <c r="DS41" s="32" t="s">
        <v>6504</v>
      </c>
      <c r="DT41" s="32" t="s">
        <v>6566</v>
      </c>
      <c r="DU41" s="32" t="s">
        <v>3695</v>
      </c>
      <c r="DV41" s="32" t="s">
        <v>3738</v>
      </c>
      <c r="DW41" s="32">
        <v>10</v>
      </c>
      <c r="DX41" s="32" t="s">
        <v>6504</v>
      </c>
      <c r="DY41" s="32" t="s">
        <v>6567</v>
      </c>
      <c r="DZ41" s="32" t="s">
        <v>3695</v>
      </c>
      <c r="EA41" s="32" t="s">
        <v>6568</v>
      </c>
      <c r="EB41" s="32">
        <v>5</v>
      </c>
      <c r="EC41" s="32" t="s">
        <v>6504</v>
      </c>
      <c r="ED41" s="32" t="s">
        <v>3730</v>
      </c>
      <c r="EE41" s="32" t="s">
        <v>3695</v>
      </c>
      <c r="EF41" s="32" t="s">
        <v>6569</v>
      </c>
      <c r="EG41" s="32">
        <v>10</v>
      </c>
      <c r="EH41" s="32" t="s">
        <v>6504</v>
      </c>
      <c r="EI41" s="32" t="s">
        <v>3731</v>
      </c>
      <c r="EJ41" s="32" t="s">
        <v>3695</v>
      </c>
      <c r="EK41" s="32" t="s">
        <v>6570</v>
      </c>
      <c r="EL41" s="32">
        <v>10</v>
      </c>
      <c r="EM41" s="32" t="s">
        <v>6504</v>
      </c>
      <c r="EN41" s="32" t="s">
        <v>3732</v>
      </c>
      <c r="EO41" s="32" t="s">
        <v>3695</v>
      </c>
      <c r="EP41" s="32" t="s">
        <v>3739</v>
      </c>
      <c r="EQ41" s="32">
        <v>7</v>
      </c>
      <c r="ER41" s="32" t="s">
        <v>6504</v>
      </c>
      <c r="ES41" s="32" t="s">
        <v>6571</v>
      </c>
      <c r="ET41" s="32" t="s">
        <v>3695</v>
      </c>
      <c r="EU41" s="32" t="s">
        <v>6572</v>
      </c>
      <c r="EV41" s="32">
        <v>0</v>
      </c>
      <c r="EW41" s="32" t="s">
        <v>6504</v>
      </c>
      <c r="EX41" s="32" t="s">
        <v>3733</v>
      </c>
      <c r="EY41" s="32" t="s">
        <v>3695</v>
      </c>
      <c r="EZ41" s="32" t="s">
        <v>3695</v>
      </c>
      <c r="FA41" s="32">
        <v>95</v>
      </c>
      <c r="FB41" s="32">
        <v>0</v>
      </c>
      <c r="FC41" s="94" t="s">
        <v>53</v>
      </c>
      <c r="FD41" s="94" t="s">
        <v>54</v>
      </c>
      <c r="FE41" s="94" t="s">
        <v>54</v>
      </c>
      <c r="FF41" s="94" t="s">
        <v>55</v>
      </c>
      <c r="FG41" s="94" t="s">
        <v>56</v>
      </c>
      <c r="FH41" s="94" t="s">
        <v>57</v>
      </c>
      <c r="FI41" s="94" t="s">
        <v>57</v>
      </c>
      <c r="FJ41" s="94" t="s">
        <v>58</v>
      </c>
      <c r="FK41" s="94" t="s">
        <v>55</v>
      </c>
      <c r="FL41" s="94" t="s">
        <v>59</v>
      </c>
      <c r="FM41" s="94" t="s">
        <v>2242</v>
      </c>
      <c r="FN41" s="94" t="s">
        <v>112</v>
      </c>
      <c r="FO41" s="94" t="s">
        <v>53</v>
      </c>
      <c r="FP41" s="94" t="s">
        <v>54</v>
      </c>
      <c r="FQ41" s="94" t="e">
        <v>#N/A</v>
      </c>
      <c r="FR41" s="94" t="s">
        <v>55</v>
      </c>
      <c r="FS41" s="94" t="s">
        <v>56</v>
      </c>
      <c r="FT41" s="94" t="s">
        <v>57</v>
      </c>
      <c r="FU41" s="94" t="s">
        <v>57</v>
      </c>
      <c r="FV41" s="94" t="s">
        <v>58</v>
      </c>
      <c r="FW41" s="94" t="s">
        <v>55</v>
      </c>
      <c r="FX41" s="94" t="s">
        <v>59</v>
      </c>
      <c r="FY41" s="94" t="s">
        <v>2239</v>
      </c>
      <c r="FZ41" s="94" t="s">
        <v>2202</v>
      </c>
      <c r="GA41" s="94" t="s">
        <v>53</v>
      </c>
      <c r="GB41" s="94" t="s">
        <v>54</v>
      </c>
      <c r="GC41" s="94" t="e">
        <v>#N/A</v>
      </c>
      <c r="GD41" s="94" t="s">
        <v>55</v>
      </c>
      <c r="GE41" s="94" t="s">
        <v>56</v>
      </c>
      <c r="GF41" s="94" t="s">
        <v>57</v>
      </c>
      <c r="GG41" s="94" t="s">
        <v>57</v>
      </c>
      <c r="GH41" s="94" t="s">
        <v>58</v>
      </c>
      <c r="GI41" s="94" t="s">
        <v>55</v>
      </c>
      <c r="GJ41" s="94" t="s">
        <v>59</v>
      </c>
      <c r="GK41" s="94" t="s">
        <v>2239</v>
      </c>
      <c r="GL41" s="94" t="s">
        <v>2202</v>
      </c>
      <c r="GM41" s="94">
        <v>0</v>
      </c>
      <c r="GN41" s="94" t="s">
        <v>6510</v>
      </c>
      <c r="GO41" s="94" t="e">
        <v>#N/A</v>
      </c>
      <c r="GP41" s="94" t="s">
        <v>55</v>
      </c>
      <c r="GQ41" s="94" t="s">
        <v>56</v>
      </c>
      <c r="GR41" s="94" t="s">
        <v>57</v>
      </c>
      <c r="GS41" s="94" t="s">
        <v>57</v>
      </c>
      <c r="GT41" s="94" t="s">
        <v>58</v>
      </c>
      <c r="GU41" s="94" t="s">
        <v>55</v>
      </c>
      <c r="GV41" s="94" t="s">
        <v>59</v>
      </c>
      <c r="GW41" s="94" t="s">
        <v>2239</v>
      </c>
      <c r="GX41" s="94" t="s">
        <v>2202</v>
      </c>
      <c r="GY41" s="32">
        <v>7</v>
      </c>
      <c r="GZ41" s="32">
        <v>7</v>
      </c>
      <c r="HA41" s="32">
        <v>9</v>
      </c>
      <c r="HB41" s="32">
        <v>11</v>
      </c>
      <c r="HC41" s="32">
        <v>8</v>
      </c>
      <c r="HD41" s="32">
        <v>11</v>
      </c>
      <c r="HE41" s="32">
        <v>10</v>
      </c>
      <c r="HF41" s="32">
        <v>5</v>
      </c>
      <c r="HG41" s="32">
        <v>10</v>
      </c>
      <c r="HH41" s="32">
        <v>10</v>
      </c>
      <c r="HI41" s="32">
        <v>7</v>
      </c>
      <c r="HJ41" s="32">
        <v>0</v>
      </c>
      <c r="HK41" s="50">
        <v>95</v>
      </c>
      <c r="HL41" s="68">
        <v>8.7499999999999994E-2</v>
      </c>
      <c r="HM41" s="68">
        <v>8.7499999999999994E-2</v>
      </c>
      <c r="HN41" s="68">
        <v>0.1125</v>
      </c>
      <c r="HO41" s="68">
        <v>0.13750000000000001</v>
      </c>
      <c r="HP41" s="68">
        <v>0.1</v>
      </c>
      <c r="HQ41" s="68">
        <v>0.13750000000000001</v>
      </c>
      <c r="HR41" s="68">
        <v>0.125</v>
      </c>
      <c r="HS41" s="68">
        <v>6.25E-2</v>
      </c>
      <c r="HT41" s="68">
        <v>0.125</v>
      </c>
      <c r="HU41" s="68">
        <v>0.125</v>
      </c>
      <c r="HV41" s="68">
        <v>8.7499999999999994E-2</v>
      </c>
      <c r="HW41" s="68">
        <v>0</v>
      </c>
      <c r="HX41" s="68">
        <v>1.1875</v>
      </c>
      <c r="HY41" s="67">
        <v>1.1666666666666665</v>
      </c>
      <c r="HZ41" s="67">
        <v>1.0769230769230769</v>
      </c>
      <c r="IA41" s="67">
        <v>1.0454545454545454</v>
      </c>
      <c r="IB41" s="67">
        <v>1.096774193548387</v>
      </c>
      <c r="IC41" s="67">
        <v>1.0769230769230771</v>
      </c>
      <c r="ID41" s="67">
        <v>1.1276595744680853</v>
      </c>
      <c r="IE41" s="67">
        <v>1.1052631578947369</v>
      </c>
      <c r="IF41" s="67">
        <v>1.1147540983606559</v>
      </c>
      <c r="IG41" s="67">
        <v>1.164179104477612</v>
      </c>
      <c r="IH41" s="67">
        <v>1.1891891891891893</v>
      </c>
      <c r="II41" s="67">
        <v>1.1875</v>
      </c>
      <c r="IJ41" s="67">
        <v>1.1875</v>
      </c>
      <c r="IK41" s="69">
        <v>1.0454545454545454</v>
      </c>
      <c r="IL41" s="69">
        <v>1.1276595744680853</v>
      </c>
      <c r="IM41" s="90">
        <v>1.164179104477612</v>
      </c>
      <c r="IN41" s="67">
        <v>1.1875</v>
      </c>
      <c r="IO41" s="94"/>
      <c r="IP41" s="32">
        <v>0.28749999999999998</v>
      </c>
      <c r="IQ41" s="32">
        <v>0.66250000000000009</v>
      </c>
      <c r="IR41" s="68">
        <v>0.97500000000000009</v>
      </c>
      <c r="IS41" s="69">
        <v>1.1875</v>
      </c>
      <c r="IT41" s="94"/>
      <c r="IU41" s="94"/>
      <c r="IV41" s="94"/>
      <c r="IW41" s="94"/>
      <c r="IX41" s="94"/>
      <c r="IY41" s="94"/>
      <c r="IZ41" s="94"/>
      <c r="JA41" s="94"/>
      <c r="JB41" s="94"/>
      <c r="JC41" s="94"/>
    </row>
    <row r="42" spans="1:263" ht="29.25" hidden="1" customHeight="1" x14ac:dyDescent="0.25">
      <c r="A42" s="46">
        <v>67</v>
      </c>
      <c r="B42" s="46" t="s">
        <v>5</v>
      </c>
      <c r="C42" s="46" t="s">
        <v>119</v>
      </c>
      <c r="D42" s="46" t="s">
        <v>120</v>
      </c>
      <c r="E42" s="46" t="s">
        <v>669</v>
      </c>
      <c r="F42" s="46" t="s">
        <v>785</v>
      </c>
      <c r="G42" s="46" t="s">
        <v>801</v>
      </c>
      <c r="H42" s="46" t="s">
        <v>802</v>
      </c>
      <c r="I42" s="46" t="s">
        <v>803</v>
      </c>
      <c r="J42" s="46" t="s">
        <v>804</v>
      </c>
      <c r="K42" s="46" t="s">
        <v>805</v>
      </c>
      <c r="L42" s="46" t="s">
        <v>806</v>
      </c>
      <c r="M42" s="46">
        <v>0</v>
      </c>
      <c r="N42" s="46"/>
      <c r="O42" s="46" t="s">
        <v>807</v>
      </c>
      <c r="P42" s="46" t="s">
        <v>808</v>
      </c>
      <c r="Q42" s="46" t="s">
        <v>3663</v>
      </c>
      <c r="R42" s="46" t="s">
        <v>3662</v>
      </c>
      <c r="S42" s="46" t="s">
        <v>556</v>
      </c>
      <c r="T42" s="46" t="s">
        <v>556</v>
      </c>
      <c r="U42" s="46" t="s">
        <v>557</v>
      </c>
      <c r="V42" s="46" t="s">
        <v>625</v>
      </c>
      <c r="W42" s="46" t="s">
        <v>604</v>
      </c>
      <c r="X42" s="46">
        <v>2016</v>
      </c>
      <c r="Y42" s="46">
        <v>1003</v>
      </c>
      <c r="Z42" s="46">
        <v>2016</v>
      </c>
      <c r="AA42" s="46">
        <v>1003</v>
      </c>
      <c r="AB42" s="46">
        <v>4000</v>
      </c>
      <c r="AC42" s="46">
        <v>7000</v>
      </c>
      <c r="AD42" s="47">
        <v>3800</v>
      </c>
      <c r="AE42" s="46">
        <v>0</v>
      </c>
      <c r="AF42" s="46">
        <v>0</v>
      </c>
      <c r="AG42" s="94" t="s">
        <v>535</v>
      </c>
      <c r="AH42" s="94" t="s">
        <v>535</v>
      </c>
      <c r="AI42" s="94">
        <v>1</v>
      </c>
      <c r="AJ42" s="94">
        <v>1</v>
      </c>
      <c r="AK42" s="94" t="s">
        <v>535</v>
      </c>
      <c r="AL42" s="94" t="s">
        <v>535</v>
      </c>
      <c r="AM42" s="94" t="s">
        <v>535</v>
      </c>
      <c r="AN42" s="94">
        <v>1</v>
      </c>
      <c r="AO42" s="94" t="s">
        <v>679</v>
      </c>
      <c r="AP42" s="94">
        <v>1</v>
      </c>
      <c r="AQ42" s="94" t="s">
        <v>535</v>
      </c>
      <c r="AR42" s="94" t="s">
        <v>535</v>
      </c>
      <c r="AS42" s="94" t="s">
        <v>535</v>
      </c>
      <c r="AT42" s="94">
        <v>1</v>
      </c>
      <c r="AU42" s="94">
        <v>1</v>
      </c>
      <c r="AV42" s="94" t="s">
        <v>535</v>
      </c>
      <c r="AW42" s="94" t="s">
        <v>535</v>
      </c>
      <c r="AX42" s="94" t="s">
        <v>535</v>
      </c>
      <c r="AY42" s="94" t="s">
        <v>535</v>
      </c>
      <c r="AZ42" s="94" t="s">
        <v>535</v>
      </c>
      <c r="BA42" s="94" t="s">
        <v>535</v>
      </c>
      <c r="BB42" s="94" t="s">
        <v>535</v>
      </c>
      <c r="BC42" s="94" t="s">
        <v>535</v>
      </c>
      <c r="BD42" s="94" t="s">
        <v>535</v>
      </c>
      <c r="BE42" s="94" t="s">
        <v>535</v>
      </c>
      <c r="BF42" s="94" t="s">
        <v>535</v>
      </c>
      <c r="BG42" s="94" t="s">
        <v>535</v>
      </c>
      <c r="BH42" s="94" t="s">
        <v>535</v>
      </c>
      <c r="BI42" s="94" t="s">
        <v>535</v>
      </c>
      <c r="BJ42" s="94" t="s">
        <v>535</v>
      </c>
      <c r="BK42" s="94" t="s">
        <v>535</v>
      </c>
      <c r="BL42" s="94" t="s">
        <v>535</v>
      </c>
      <c r="BM42" s="94" t="s">
        <v>6573</v>
      </c>
      <c r="BN42" s="94" t="s">
        <v>804</v>
      </c>
      <c r="BO42" s="94" t="s">
        <v>808</v>
      </c>
      <c r="BP42" s="94" t="s">
        <v>3662</v>
      </c>
      <c r="BQ42" s="94" t="s">
        <v>3663</v>
      </c>
      <c r="BR42" s="94" t="s">
        <v>556</v>
      </c>
      <c r="BS42" s="32">
        <v>3800</v>
      </c>
      <c r="BT42" s="32">
        <v>50</v>
      </c>
      <c r="BU42" s="32">
        <v>300</v>
      </c>
      <c r="BV42" s="32">
        <v>350</v>
      </c>
      <c r="BW42" s="32">
        <v>450</v>
      </c>
      <c r="BX42" s="32">
        <v>450</v>
      </c>
      <c r="BY42" s="32">
        <v>300</v>
      </c>
      <c r="BZ42" s="32">
        <v>300</v>
      </c>
      <c r="CA42" s="32">
        <v>300</v>
      </c>
      <c r="CB42" s="32">
        <v>500</v>
      </c>
      <c r="CC42" s="32">
        <v>500</v>
      </c>
      <c r="CD42" s="32">
        <v>300</v>
      </c>
      <c r="CE42" s="32">
        <v>0</v>
      </c>
      <c r="CF42" s="32">
        <v>50</v>
      </c>
      <c r="CG42" s="32">
        <v>300</v>
      </c>
      <c r="CH42" s="32">
        <v>350</v>
      </c>
      <c r="CI42" s="32">
        <v>450</v>
      </c>
      <c r="CJ42" s="32">
        <v>450</v>
      </c>
      <c r="CK42" s="32">
        <v>300</v>
      </c>
      <c r="CL42" s="32">
        <v>300</v>
      </c>
      <c r="CM42" s="32">
        <v>300</v>
      </c>
      <c r="CN42" s="32">
        <v>500</v>
      </c>
      <c r="CO42" s="32">
        <v>500</v>
      </c>
      <c r="CP42" s="32">
        <v>300</v>
      </c>
      <c r="CQ42" s="32">
        <v>0</v>
      </c>
      <c r="CR42" s="32">
        <v>3800</v>
      </c>
      <c r="CS42" s="32">
        <v>64</v>
      </c>
      <c r="CT42" s="32" t="s">
        <v>6504</v>
      </c>
      <c r="CU42" s="32" t="s">
        <v>3740</v>
      </c>
      <c r="CV42" s="32" t="s">
        <v>3695</v>
      </c>
      <c r="CW42" s="32" t="s">
        <v>3748</v>
      </c>
      <c r="CX42" s="32">
        <v>319</v>
      </c>
      <c r="CY42" s="32" t="s">
        <v>6504</v>
      </c>
      <c r="CZ42" s="32" t="s">
        <v>3741</v>
      </c>
      <c r="DA42" s="32" t="s">
        <v>3695</v>
      </c>
      <c r="DB42" s="32" t="s">
        <v>3749</v>
      </c>
      <c r="DC42" s="32">
        <v>370</v>
      </c>
      <c r="DD42" s="32" t="s">
        <v>6504</v>
      </c>
      <c r="DE42" s="32" t="s">
        <v>3742</v>
      </c>
      <c r="DF42" s="32" t="s">
        <v>3695</v>
      </c>
      <c r="DG42" s="32" t="s">
        <v>3750</v>
      </c>
      <c r="DH42" s="32">
        <v>450</v>
      </c>
      <c r="DI42" s="32" t="s">
        <v>6504</v>
      </c>
      <c r="DJ42" s="32" t="s">
        <v>3743</v>
      </c>
      <c r="DK42" s="32" t="s">
        <v>3695</v>
      </c>
      <c r="DL42" s="32" t="s">
        <v>3751</v>
      </c>
      <c r="DM42" s="32">
        <v>722</v>
      </c>
      <c r="DN42" s="32" t="s">
        <v>6504</v>
      </c>
      <c r="DO42" s="32" t="s">
        <v>3744</v>
      </c>
      <c r="DP42" s="32" t="s">
        <v>3695</v>
      </c>
      <c r="DQ42" s="32" t="s">
        <v>3752</v>
      </c>
      <c r="DR42" s="32">
        <v>579</v>
      </c>
      <c r="DS42" s="32" t="s">
        <v>6504</v>
      </c>
      <c r="DT42" s="32" t="s">
        <v>6574</v>
      </c>
      <c r="DU42" s="32" t="s">
        <v>3695</v>
      </c>
      <c r="DV42" s="32" t="s">
        <v>3753</v>
      </c>
      <c r="DW42" s="32">
        <v>597</v>
      </c>
      <c r="DX42" s="32" t="s">
        <v>6504</v>
      </c>
      <c r="DY42" s="32" t="s">
        <v>6575</v>
      </c>
      <c r="DZ42" s="32" t="s">
        <v>3695</v>
      </c>
      <c r="EA42" s="32" t="s">
        <v>3754</v>
      </c>
      <c r="EB42" s="32">
        <v>352</v>
      </c>
      <c r="EC42" s="32" t="s">
        <v>6504</v>
      </c>
      <c r="ED42" s="32" t="s">
        <v>3745</v>
      </c>
      <c r="EE42" s="32" t="s">
        <v>3695</v>
      </c>
      <c r="EF42" s="32" t="s">
        <v>3755</v>
      </c>
      <c r="EG42" s="32">
        <v>310</v>
      </c>
      <c r="EH42" s="32" t="s">
        <v>6504</v>
      </c>
      <c r="EI42" s="32" t="s">
        <v>3746</v>
      </c>
      <c r="EJ42" s="32" t="s">
        <v>3695</v>
      </c>
      <c r="EK42" s="32" t="s">
        <v>3756</v>
      </c>
      <c r="EL42" s="32">
        <v>203</v>
      </c>
      <c r="EM42" s="32" t="s">
        <v>6504</v>
      </c>
      <c r="EN42" s="32" t="s">
        <v>6576</v>
      </c>
      <c r="EO42" s="32" t="s">
        <v>3695</v>
      </c>
      <c r="EP42" s="32" t="s">
        <v>3757</v>
      </c>
      <c r="EQ42" s="32">
        <v>122</v>
      </c>
      <c r="ER42" s="32" t="s">
        <v>6504</v>
      </c>
      <c r="ES42" s="32" t="s">
        <v>6577</v>
      </c>
      <c r="ET42" s="32" t="s">
        <v>3695</v>
      </c>
      <c r="EU42" s="32" t="s">
        <v>3758</v>
      </c>
      <c r="EV42" s="32">
        <v>0</v>
      </c>
      <c r="EW42" s="32" t="s">
        <v>6504</v>
      </c>
      <c r="EX42" s="32" t="s">
        <v>3747</v>
      </c>
      <c r="EY42" s="32" t="s">
        <v>3695</v>
      </c>
      <c r="EZ42" s="32" t="s">
        <v>3695</v>
      </c>
      <c r="FA42" s="32">
        <v>4088</v>
      </c>
      <c r="FB42" s="32">
        <v>0</v>
      </c>
      <c r="FC42" s="94" t="s">
        <v>53</v>
      </c>
      <c r="FD42" s="94" t="s">
        <v>54</v>
      </c>
      <c r="FE42" s="94" t="s">
        <v>54</v>
      </c>
      <c r="FF42" s="94" t="s">
        <v>55</v>
      </c>
      <c r="FG42" s="94" t="s">
        <v>56</v>
      </c>
      <c r="FH42" s="94" t="s">
        <v>57</v>
      </c>
      <c r="FI42" s="94" t="s">
        <v>57</v>
      </c>
      <c r="FJ42" s="94" t="s">
        <v>58</v>
      </c>
      <c r="FK42" s="94" t="s">
        <v>55</v>
      </c>
      <c r="FL42" s="94" t="s">
        <v>59</v>
      </c>
      <c r="FM42" s="94" t="s">
        <v>2243</v>
      </c>
      <c r="FN42" s="94" t="s">
        <v>112</v>
      </c>
      <c r="FO42" s="94" t="s">
        <v>53</v>
      </c>
      <c r="FP42" s="94" t="s">
        <v>54</v>
      </c>
      <c r="FQ42" s="94" t="e">
        <v>#N/A</v>
      </c>
      <c r="FR42" s="94" t="s">
        <v>55</v>
      </c>
      <c r="FS42" s="94" t="s">
        <v>56</v>
      </c>
      <c r="FT42" s="94" t="s">
        <v>57</v>
      </c>
      <c r="FU42" s="94" t="s">
        <v>57</v>
      </c>
      <c r="FV42" s="94" t="s">
        <v>58</v>
      </c>
      <c r="FW42" s="94" t="s">
        <v>55</v>
      </c>
      <c r="FX42" s="94" t="s">
        <v>59</v>
      </c>
      <c r="FY42" s="94" t="s">
        <v>2239</v>
      </c>
      <c r="FZ42" s="94" t="s">
        <v>2202</v>
      </c>
      <c r="GA42" s="94" t="s">
        <v>53</v>
      </c>
      <c r="GB42" s="94" t="s">
        <v>54</v>
      </c>
      <c r="GC42" s="94" t="e">
        <v>#N/A</v>
      </c>
      <c r="GD42" s="94" t="s">
        <v>55</v>
      </c>
      <c r="GE42" s="94" t="s">
        <v>56</v>
      </c>
      <c r="GF42" s="94" t="s">
        <v>57</v>
      </c>
      <c r="GG42" s="94" t="s">
        <v>57</v>
      </c>
      <c r="GH42" s="94" t="s">
        <v>58</v>
      </c>
      <c r="GI42" s="94" t="s">
        <v>55</v>
      </c>
      <c r="GJ42" s="94" t="s">
        <v>59</v>
      </c>
      <c r="GK42" s="94" t="s">
        <v>2239</v>
      </c>
      <c r="GL42" s="94" t="s">
        <v>2202</v>
      </c>
      <c r="GM42" s="94">
        <v>0</v>
      </c>
      <c r="GN42" s="94" t="s">
        <v>6510</v>
      </c>
      <c r="GO42" s="94" t="e">
        <v>#N/A</v>
      </c>
      <c r="GP42" s="94" t="s">
        <v>55</v>
      </c>
      <c r="GQ42" s="94" t="s">
        <v>56</v>
      </c>
      <c r="GR42" s="94" t="s">
        <v>57</v>
      </c>
      <c r="GS42" s="94" t="s">
        <v>57</v>
      </c>
      <c r="GT42" s="94" t="s">
        <v>58</v>
      </c>
      <c r="GU42" s="94" t="s">
        <v>55</v>
      </c>
      <c r="GV42" s="94" t="s">
        <v>59</v>
      </c>
      <c r="GW42" s="94" t="s">
        <v>2239</v>
      </c>
      <c r="GX42" s="94" t="s">
        <v>2202</v>
      </c>
      <c r="GY42" s="32">
        <v>64</v>
      </c>
      <c r="GZ42" s="32">
        <v>319</v>
      </c>
      <c r="HA42" s="32">
        <v>370</v>
      </c>
      <c r="HB42" s="32">
        <v>450</v>
      </c>
      <c r="HC42" s="32">
        <v>722</v>
      </c>
      <c r="HD42" s="32">
        <v>579</v>
      </c>
      <c r="HE42" s="32">
        <v>597</v>
      </c>
      <c r="HF42" s="32">
        <v>352</v>
      </c>
      <c r="HG42" s="32">
        <v>310</v>
      </c>
      <c r="HH42" s="32">
        <v>203</v>
      </c>
      <c r="HI42" s="32">
        <v>122</v>
      </c>
      <c r="HJ42" s="32">
        <v>0</v>
      </c>
      <c r="HK42" s="50">
        <v>4088</v>
      </c>
      <c r="HL42" s="68">
        <v>1.6842105263157894E-2</v>
      </c>
      <c r="HM42" s="68">
        <v>8.3947368421052632E-2</v>
      </c>
      <c r="HN42" s="68">
        <v>9.7368421052631576E-2</v>
      </c>
      <c r="HO42" s="68">
        <v>0.11842105263157894</v>
      </c>
      <c r="HP42" s="68">
        <v>0.19</v>
      </c>
      <c r="HQ42" s="68">
        <v>0.15236842105263157</v>
      </c>
      <c r="HR42" s="68">
        <v>0.15710526315789475</v>
      </c>
      <c r="HS42" s="68">
        <v>9.2631578947368426E-2</v>
      </c>
      <c r="HT42" s="68">
        <v>8.1578947368421056E-2</v>
      </c>
      <c r="HU42" s="68">
        <v>5.3421052631578946E-2</v>
      </c>
      <c r="HV42" s="68">
        <v>3.2105263157894734E-2</v>
      </c>
      <c r="HW42" s="68">
        <v>0</v>
      </c>
      <c r="HX42" s="68">
        <v>1.0757894736842104</v>
      </c>
      <c r="HY42" s="67">
        <v>1.28</v>
      </c>
      <c r="HZ42" s="67">
        <v>1.0942857142857143</v>
      </c>
      <c r="IA42" s="67">
        <v>1.0757142857142856</v>
      </c>
      <c r="IB42" s="67">
        <v>1.046086956521739</v>
      </c>
      <c r="IC42" s="67">
        <v>1.203125</v>
      </c>
      <c r="ID42" s="67">
        <v>1.3178947368421052</v>
      </c>
      <c r="IE42" s="67">
        <v>1.4095454545454544</v>
      </c>
      <c r="IF42" s="67">
        <v>1.3812</v>
      </c>
      <c r="IG42" s="67">
        <v>1.2543333333333333</v>
      </c>
      <c r="IH42" s="67">
        <v>1.1331428571428572</v>
      </c>
      <c r="II42" s="67">
        <v>1.0757894736842104</v>
      </c>
      <c r="IJ42" s="67">
        <v>1.0757894736842104</v>
      </c>
      <c r="IK42" s="69">
        <v>1.0757142857142856</v>
      </c>
      <c r="IL42" s="69">
        <v>1.3178947368421052</v>
      </c>
      <c r="IM42" s="90">
        <v>1.2543333333333333</v>
      </c>
      <c r="IN42" s="67">
        <v>1.0757894736842104</v>
      </c>
      <c r="IO42" s="94"/>
      <c r="IP42" s="32">
        <v>0.19815789473684209</v>
      </c>
      <c r="IQ42" s="32">
        <v>0.65894736842105261</v>
      </c>
      <c r="IR42" s="68">
        <v>0.99026315789473685</v>
      </c>
      <c r="IS42" s="69">
        <v>1.0757894736842104</v>
      </c>
      <c r="IT42" s="94"/>
      <c r="IU42" s="94"/>
      <c r="IV42" s="94"/>
      <c r="IW42" s="94"/>
      <c r="IX42" s="94"/>
      <c r="IY42" s="94"/>
      <c r="IZ42" s="94"/>
      <c r="JA42" s="94"/>
      <c r="JB42" s="94"/>
      <c r="JC42" s="94"/>
    </row>
    <row r="43" spans="1:263" ht="29.25" hidden="1" customHeight="1" x14ac:dyDescent="0.25">
      <c r="A43" s="46">
        <v>69</v>
      </c>
      <c r="B43" s="46" t="s">
        <v>5</v>
      </c>
      <c r="C43" s="46" t="s">
        <v>119</v>
      </c>
      <c r="D43" s="46" t="s">
        <v>120</v>
      </c>
      <c r="E43" s="46" t="s">
        <v>669</v>
      </c>
      <c r="F43" s="46" t="s">
        <v>785</v>
      </c>
      <c r="G43" s="46" t="s">
        <v>809</v>
      </c>
      <c r="H43" s="46" t="s">
        <v>810</v>
      </c>
      <c r="I43" s="46" t="s">
        <v>811</v>
      </c>
      <c r="J43" s="46" t="s">
        <v>812</v>
      </c>
      <c r="K43" s="46" t="s">
        <v>813</v>
      </c>
      <c r="L43" s="46" t="s">
        <v>814</v>
      </c>
      <c r="M43" s="46">
        <v>0</v>
      </c>
      <c r="N43" s="46"/>
      <c r="O43" s="46" t="s">
        <v>815</v>
      </c>
      <c r="P43" s="46" t="s">
        <v>816</v>
      </c>
      <c r="Q43" s="46" t="s">
        <v>3665</v>
      </c>
      <c r="R43" s="46" t="s">
        <v>3664</v>
      </c>
      <c r="S43" s="46" t="s">
        <v>531</v>
      </c>
      <c r="T43" s="46" t="s">
        <v>531</v>
      </c>
      <c r="U43" s="46" t="s">
        <v>557</v>
      </c>
      <c r="V43" s="46" t="s">
        <v>625</v>
      </c>
      <c r="W43" s="46" t="s">
        <v>534</v>
      </c>
      <c r="X43" s="46">
        <v>2016</v>
      </c>
      <c r="Y43" s="46">
        <v>0</v>
      </c>
      <c r="Z43" s="46">
        <v>2016</v>
      </c>
      <c r="AA43" s="46" t="s">
        <v>817</v>
      </c>
      <c r="AB43" s="46">
        <v>10</v>
      </c>
      <c r="AC43" s="46">
        <v>16</v>
      </c>
      <c r="AD43" s="47">
        <v>22</v>
      </c>
      <c r="AE43" s="46">
        <v>0</v>
      </c>
      <c r="AF43" s="46">
        <v>0</v>
      </c>
      <c r="AG43" s="94" t="s">
        <v>535</v>
      </c>
      <c r="AH43" s="94" t="s">
        <v>535</v>
      </c>
      <c r="AI43" s="94">
        <v>1</v>
      </c>
      <c r="AJ43" s="94">
        <v>1</v>
      </c>
      <c r="AK43" s="94" t="s">
        <v>535</v>
      </c>
      <c r="AL43" s="94" t="s">
        <v>535</v>
      </c>
      <c r="AM43" s="94" t="s">
        <v>535</v>
      </c>
      <c r="AN43" s="94" t="s">
        <v>535</v>
      </c>
      <c r="AO43" s="94" t="s">
        <v>535</v>
      </c>
      <c r="AP43" s="94" t="s">
        <v>535</v>
      </c>
      <c r="AQ43" s="94" t="s">
        <v>535</v>
      </c>
      <c r="AR43" s="94" t="s">
        <v>535</v>
      </c>
      <c r="AS43" s="94" t="s">
        <v>535</v>
      </c>
      <c r="AT43" s="94" t="s">
        <v>535</v>
      </c>
      <c r="AU43" s="94" t="s">
        <v>535</v>
      </c>
      <c r="AV43" s="94" t="s">
        <v>535</v>
      </c>
      <c r="AW43" s="94" t="s">
        <v>535</v>
      </c>
      <c r="AX43" s="94" t="s">
        <v>535</v>
      </c>
      <c r="AY43" s="94" t="s">
        <v>535</v>
      </c>
      <c r="AZ43" s="94" t="s">
        <v>535</v>
      </c>
      <c r="BA43" s="94" t="s">
        <v>535</v>
      </c>
      <c r="BB43" s="94" t="s">
        <v>535</v>
      </c>
      <c r="BC43" s="94" t="s">
        <v>535</v>
      </c>
      <c r="BD43" s="94" t="s">
        <v>535</v>
      </c>
      <c r="BE43" s="94" t="s">
        <v>535</v>
      </c>
      <c r="BF43" s="94" t="s">
        <v>535</v>
      </c>
      <c r="BG43" s="94" t="s">
        <v>535</v>
      </c>
      <c r="BH43" s="94" t="s">
        <v>535</v>
      </c>
      <c r="BI43" s="94" t="s">
        <v>535</v>
      </c>
      <c r="BJ43" s="94" t="s">
        <v>535</v>
      </c>
      <c r="BK43" s="94" t="s">
        <v>535</v>
      </c>
      <c r="BL43" s="94" t="s">
        <v>535</v>
      </c>
      <c r="BM43" s="94" t="s">
        <v>6513</v>
      </c>
      <c r="BN43" s="94" t="s">
        <v>812</v>
      </c>
      <c r="BO43" s="94" t="s">
        <v>816</v>
      </c>
      <c r="BP43" s="94" t="s">
        <v>3664</v>
      </c>
      <c r="BQ43" s="94" t="s">
        <v>3665</v>
      </c>
      <c r="BR43" s="94" t="s">
        <v>556</v>
      </c>
      <c r="BS43" s="32">
        <v>22</v>
      </c>
      <c r="BT43" s="32">
        <v>1</v>
      </c>
      <c r="BU43" s="32">
        <v>1</v>
      </c>
      <c r="BV43" s="32">
        <v>2</v>
      </c>
      <c r="BW43" s="32">
        <v>2</v>
      </c>
      <c r="BX43" s="32">
        <v>1</v>
      </c>
      <c r="BY43" s="32">
        <v>2</v>
      </c>
      <c r="BZ43" s="32">
        <v>2</v>
      </c>
      <c r="CA43" s="32">
        <v>2</v>
      </c>
      <c r="CB43" s="32">
        <v>3</v>
      </c>
      <c r="CC43" s="32">
        <v>2</v>
      </c>
      <c r="CD43" s="32">
        <v>2</v>
      </c>
      <c r="CE43" s="32">
        <v>2</v>
      </c>
      <c r="CF43" s="32">
        <v>1</v>
      </c>
      <c r="CG43" s="32">
        <v>1</v>
      </c>
      <c r="CH43" s="32">
        <v>2</v>
      </c>
      <c r="CI43" s="32">
        <v>2</v>
      </c>
      <c r="CJ43" s="32">
        <v>1</v>
      </c>
      <c r="CK43" s="32">
        <v>2</v>
      </c>
      <c r="CL43" s="32">
        <v>2</v>
      </c>
      <c r="CM43" s="32">
        <v>2</v>
      </c>
      <c r="CN43" s="32">
        <v>3</v>
      </c>
      <c r="CO43" s="32">
        <v>2</v>
      </c>
      <c r="CP43" s="32">
        <v>2</v>
      </c>
      <c r="CQ43" s="32">
        <v>2</v>
      </c>
      <c r="CR43" s="32">
        <v>22</v>
      </c>
      <c r="CS43" s="32">
        <v>1</v>
      </c>
      <c r="CT43" s="32" t="s">
        <v>6504</v>
      </c>
      <c r="CU43" s="32" t="s">
        <v>3759</v>
      </c>
      <c r="CV43" s="32" t="s">
        <v>3695</v>
      </c>
      <c r="CW43" s="32" t="s">
        <v>3766</v>
      </c>
      <c r="CX43" s="32">
        <v>1</v>
      </c>
      <c r="CY43" s="32" t="s">
        <v>6504</v>
      </c>
      <c r="CZ43" s="32" t="s">
        <v>3759</v>
      </c>
      <c r="DA43" s="32" t="s">
        <v>3695</v>
      </c>
      <c r="DB43" s="32" t="s">
        <v>3767</v>
      </c>
      <c r="DC43" s="32">
        <v>2</v>
      </c>
      <c r="DD43" s="32" t="s">
        <v>6504</v>
      </c>
      <c r="DE43" s="32" t="s">
        <v>3760</v>
      </c>
      <c r="DF43" s="32" t="s">
        <v>3695</v>
      </c>
      <c r="DG43" s="32" t="s">
        <v>3768</v>
      </c>
      <c r="DH43" s="32">
        <v>2</v>
      </c>
      <c r="DI43" s="32" t="s">
        <v>6504</v>
      </c>
      <c r="DJ43" s="32" t="s">
        <v>3761</v>
      </c>
      <c r="DK43" s="32" t="s">
        <v>3695</v>
      </c>
      <c r="DL43" s="32" t="s">
        <v>3769</v>
      </c>
      <c r="DM43" s="32">
        <v>2</v>
      </c>
      <c r="DN43" s="32" t="s">
        <v>6504</v>
      </c>
      <c r="DO43" s="32" t="s">
        <v>3761</v>
      </c>
      <c r="DP43" s="32" t="s">
        <v>3695</v>
      </c>
      <c r="DQ43" s="32" t="s">
        <v>6578</v>
      </c>
      <c r="DR43" s="32">
        <v>2</v>
      </c>
      <c r="DS43" s="32" t="s">
        <v>6504</v>
      </c>
      <c r="DT43" s="32" t="s">
        <v>3762</v>
      </c>
      <c r="DU43" s="32" t="s">
        <v>3695</v>
      </c>
      <c r="DV43" s="32" t="s">
        <v>3770</v>
      </c>
      <c r="DW43" s="32">
        <v>2</v>
      </c>
      <c r="DX43" s="32" t="s">
        <v>6504</v>
      </c>
      <c r="DY43" s="32" t="s">
        <v>6579</v>
      </c>
      <c r="DZ43" s="32" t="s">
        <v>3695</v>
      </c>
      <c r="EA43" s="32" t="s">
        <v>6580</v>
      </c>
      <c r="EB43" s="32">
        <v>2</v>
      </c>
      <c r="EC43" s="32" t="s">
        <v>6504</v>
      </c>
      <c r="ED43" s="32" t="s">
        <v>3763</v>
      </c>
      <c r="EE43" s="32" t="s">
        <v>3695</v>
      </c>
      <c r="EF43" s="32" t="s">
        <v>3771</v>
      </c>
      <c r="EG43" s="32">
        <v>3</v>
      </c>
      <c r="EH43" s="32" t="s">
        <v>6504</v>
      </c>
      <c r="EI43" s="32" t="s">
        <v>6581</v>
      </c>
      <c r="EJ43" s="32" t="s">
        <v>3695</v>
      </c>
      <c r="EK43" s="32" t="s">
        <v>3772</v>
      </c>
      <c r="EL43" s="32">
        <v>2</v>
      </c>
      <c r="EM43" s="32" t="s">
        <v>6504</v>
      </c>
      <c r="EN43" s="32" t="s">
        <v>6582</v>
      </c>
      <c r="EO43" s="32" t="s">
        <v>3695</v>
      </c>
      <c r="EP43" s="32" t="s">
        <v>3773</v>
      </c>
      <c r="EQ43" s="32">
        <v>2</v>
      </c>
      <c r="ER43" s="32" t="s">
        <v>6504</v>
      </c>
      <c r="ES43" s="32" t="s">
        <v>3764</v>
      </c>
      <c r="ET43" s="32" t="s">
        <v>3695</v>
      </c>
      <c r="EU43" s="32" t="s">
        <v>3774</v>
      </c>
      <c r="EV43" s="32">
        <v>1</v>
      </c>
      <c r="EW43" s="32" t="s">
        <v>6504</v>
      </c>
      <c r="EX43" s="32" t="s">
        <v>3765</v>
      </c>
      <c r="EY43" s="32" t="s">
        <v>3695</v>
      </c>
      <c r="EZ43" s="32" t="s">
        <v>3775</v>
      </c>
      <c r="FA43" s="32">
        <v>22</v>
      </c>
      <c r="FB43" s="32">
        <v>0</v>
      </c>
      <c r="FC43" s="94" t="s">
        <v>53</v>
      </c>
      <c r="FD43" s="94" t="s">
        <v>62</v>
      </c>
      <c r="FE43" s="94" t="s">
        <v>54</v>
      </c>
      <c r="FF43" s="94" t="s">
        <v>55</v>
      </c>
      <c r="FG43" s="94" t="s">
        <v>56</v>
      </c>
      <c r="FH43" s="94" t="s">
        <v>57</v>
      </c>
      <c r="FI43" s="94" t="s">
        <v>57</v>
      </c>
      <c r="FJ43" s="94" t="s">
        <v>58</v>
      </c>
      <c r="FK43" s="94" t="s">
        <v>55</v>
      </c>
      <c r="FL43" s="94" t="s">
        <v>59</v>
      </c>
      <c r="FM43" s="94" t="s">
        <v>1385</v>
      </c>
      <c r="FN43" s="94" t="s">
        <v>112</v>
      </c>
      <c r="FO43" s="94" t="s">
        <v>53</v>
      </c>
      <c r="FP43" s="94" t="s">
        <v>54</v>
      </c>
      <c r="FQ43" s="94" t="e">
        <v>#N/A</v>
      </c>
      <c r="FR43" s="94" t="s">
        <v>55</v>
      </c>
      <c r="FS43" s="94" t="s">
        <v>56</v>
      </c>
      <c r="FT43" s="94" t="s">
        <v>57</v>
      </c>
      <c r="FU43" s="94" t="s">
        <v>57</v>
      </c>
      <c r="FV43" s="94" t="s">
        <v>58</v>
      </c>
      <c r="FW43" s="94" t="s">
        <v>55</v>
      </c>
      <c r="FX43" s="94" t="s">
        <v>59</v>
      </c>
      <c r="FY43" s="94" t="s">
        <v>2239</v>
      </c>
      <c r="FZ43" s="94" t="s">
        <v>2202</v>
      </c>
      <c r="GA43" s="94" t="s">
        <v>53</v>
      </c>
      <c r="GB43" s="94" t="s">
        <v>54</v>
      </c>
      <c r="GC43" s="94" t="e">
        <v>#N/A</v>
      </c>
      <c r="GD43" s="94" t="s">
        <v>55</v>
      </c>
      <c r="GE43" s="94" t="s">
        <v>56</v>
      </c>
      <c r="GF43" s="94" t="s">
        <v>57</v>
      </c>
      <c r="GG43" s="94" t="s">
        <v>57</v>
      </c>
      <c r="GH43" s="94" t="s">
        <v>58</v>
      </c>
      <c r="GI43" s="94" t="s">
        <v>55</v>
      </c>
      <c r="GJ43" s="94" t="s">
        <v>59</v>
      </c>
      <c r="GK43" s="94" t="s">
        <v>2239</v>
      </c>
      <c r="GL43" s="94" t="s">
        <v>2202</v>
      </c>
      <c r="GM43" s="94">
        <v>0</v>
      </c>
      <c r="GN43" s="94" t="s">
        <v>62</v>
      </c>
      <c r="GO43" s="94" t="e">
        <v>#N/A</v>
      </c>
      <c r="GP43" s="94" t="s">
        <v>55</v>
      </c>
      <c r="GQ43" s="94" t="s">
        <v>56</v>
      </c>
      <c r="GR43" s="94" t="s">
        <v>57</v>
      </c>
      <c r="GS43" s="94" t="s">
        <v>57</v>
      </c>
      <c r="GT43" s="94" t="s">
        <v>58</v>
      </c>
      <c r="GU43" s="94" t="s">
        <v>55</v>
      </c>
      <c r="GV43" s="94" t="s">
        <v>59</v>
      </c>
      <c r="GW43" s="94" t="s">
        <v>2239</v>
      </c>
      <c r="GX43" s="94" t="s">
        <v>2202</v>
      </c>
      <c r="GY43" s="32">
        <v>1</v>
      </c>
      <c r="GZ43" s="32">
        <v>1</v>
      </c>
      <c r="HA43" s="32">
        <v>2</v>
      </c>
      <c r="HB43" s="32">
        <v>2</v>
      </c>
      <c r="HC43" s="32">
        <v>2</v>
      </c>
      <c r="HD43" s="32">
        <v>2</v>
      </c>
      <c r="HE43" s="32">
        <v>2</v>
      </c>
      <c r="HF43" s="32">
        <v>2</v>
      </c>
      <c r="HG43" s="32">
        <v>3</v>
      </c>
      <c r="HH43" s="32">
        <v>2</v>
      </c>
      <c r="HI43" s="32">
        <v>2</v>
      </c>
      <c r="HJ43" s="32">
        <v>1</v>
      </c>
      <c r="HK43" s="50">
        <v>22</v>
      </c>
      <c r="HL43" s="68">
        <v>4.5454545454545456E-2</v>
      </c>
      <c r="HM43" s="68">
        <v>4.5454545454545456E-2</v>
      </c>
      <c r="HN43" s="68">
        <v>9.0909090909090912E-2</v>
      </c>
      <c r="HO43" s="68">
        <v>9.0909090909090912E-2</v>
      </c>
      <c r="HP43" s="68">
        <v>9.0909090909090912E-2</v>
      </c>
      <c r="HQ43" s="68">
        <v>9.0909090909090912E-2</v>
      </c>
      <c r="HR43" s="68">
        <v>9.0909090909090912E-2</v>
      </c>
      <c r="HS43" s="68">
        <v>9.0909090909090912E-2</v>
      </c>
      <c r="HT43" s="68">
        <v>0.13636363636363635</v>
      </c>
      <c r="HU43" s="68">
        <v>9.0909090909090912E-2</v>
      </c>
      <c r="HV43" s="68">
        <v>9.0909090909090912E-2</v>
      </c>
      <c r="HW43" s="68">
        <v>4.5454545454545456E-2</v>
      </c>
      <c r="HX43" s="68">
        <v>1.0000000000000002</v>
      </c>
      <c r="HY43" s="67">
        <v>1</v>
      </c>
      <c r="HZ43" s="67">
        <v>1</v>
      </c>
      <c r="IA43" s="67">
        <v>1</v>
      </c>
      <c r="IB43" s="67">
        <v>0.99999999999999989</v>
      </c>
      <c r="IC43" s="67">
        <v>1.142857142857143</v>
      </c>
      <c r="ID43" s="67">
        <v>1.1111111111111112</v>
      </c>
      <c r="IE43" s="67">
        <v>1.0909090909090911</v>
      </c>
      <c r="IF43" s="67">
        <v>1.0769230769230771</v>
      </c>
      <c r="IG43" s="67">
        <v>1.0625000000000002</v>
      </c>
      <c r="IH43" s="67">
        <v>1.0555555555555556</v>
      </c>
      <c r="II43" s="67">
        <v>1.0500000000000003</v>
      </c>
      <c r="IJ43" s="67">
        <v>1.0000000000000002</v>
      </c>
      <c r="IK43" s="69">
        <v>1</v>
      </c>
      <c r="IL43" s="69">
        <v>1.1111111111111112</v>
      </c>
      <c r="IM43" s="67">
        <v>1.0625000000000002</v>
      </c>
      <c r="IN43" s="67">
        <v>1.0000000000000002</v>
      </c>
      <c r="IO43" s="94"/>
      <c r="IP43" s="32">
        <v>0.18181818181818182</v>
      </c>
      <c r="IQ43" s="32">
        <v>0.45454545454545459</v>
      </c>
      <c r="IR43" s="68">
        <v>0.77272727272727282</v>
      </c>
      <c r="IS43" s="69">
        <v>1.0000000000000002</v>
      </c>
      <c r="IT43" s="94"/>
      <c r="IU43" s="94"/>
      <c r="IV43" s="94"/>
      <c r="IW43" s="94"/>
      <c r="IX43" s="94"/>
      <c r="IY43" s="94"/>
      <c r="IZ43" s="94"/>
      <c r="JA43" s="94"/>
      <c r="JB43" s="94"/>
      <c r="JC43" s="94"/>
    </row>
    <row r="44" spans="1:263" ht="29.25" hidden="1" customHeight="1" x14ac:dyDescent="0.25">
      <c r="A44" s="46" t="s">
        <v>818</v>
      </c>
      <c r="B44" s="46" t="s">
        <v>5</v>
      </c>
      <c r="C44" s="46" t="s">
        <v>119</v>
      </c>
      <c r="D44" s="46" t="s">
        <v>120</v>
      </c>
      <c r="E44" s="46" t="s">
        <v>584</v>
      </c>
      <c r="F44" s="46" t="s">
        <v>585</v>
      </c>
      <c r="G44" s="46" t="s">
        <v>586</v>
      </c>
      <c r="H44" s="46" t="s">
        <v>611</v>
      </c>
      <c r="I44" s="46" t="s">
        <v>612</v>
      </c>
      <c r="J44" s="46" t="s">
        <v>613</v>
      </c>
      <c r="K44" s="46" t="s">
        <v>614</v>
      </c>
      <c r="L44" s="46" t="s">
        <v>615</v>
      </c>
      <c r="M44" s="46">
        <v>0</v>
      </c>
      <c r="N44" s="46"/>
      <c r="O44" s="46" t="s">
        <v>612</v>
      </c>
      <c r="P44" s="46" t="s">
        <v>819</v>
      </c>
      <c r="Q44" s="46" t="s">
        <v>3667</v>
      </c>
      <c r="R44" s="46" t="s">
        <v>3666</v>
      </c>
      <c r="S44" s="46" t="s">
        <v>556</v>
      </c>
      <c r="T44" s="46" t="s">
        <v>556</v>
      </c>
      <c r="U44" s="46" t="s">
        <v>557</v>
      </c>
      <c r="V44" s="46" t="s">
        <v>533</v>
      </c>
      <c r="W44" s="46" t="s">
        <v>604</v>
      </c>
      <c r="X44" s="46">
        <v>2018</v>
      </c>
      <c r="Y44" s="46">
        <v>0</v>
      </c>
      <c r="Z44" s="46">
        <v>0</v>
      </c>
      <c r="AA44" s="46">
        <v>0</v>
      </c>
      <c r="AB44" s="46">
        <v>0</v>
      </c>
      <c r="AC44" s="46">
        <v>12</v>
      </c>
      <c r="AD44" s="47">
        <v>12</v>
      </c>
      <c r="AE44" s="46">
        <v>0</v>
      </c>
      <c r="AF44" s="46">
        <v>0</v>
      </c>
      <c r="AG44" s="94" t="s">
        <v>535</v>
      </c>
      <c r="AH44" s="94" t="s">
        <v>535</v>
      </c>
      <c r="AI44" s="94" t="s">
        <v>535</v>
      </c>
      <c r="AJ44" s="94">
        <v>1</v>
      </c>
      <c r="AK44" s="94" t="s">
        <v>535</v>
      </c>
      <c r="AL44" s="94" t="s">
        <v>535</v>
      </c>
      <c r="AM44" s="94" t="s">
        <v>535</v>
      </c>
      <c r="AN44" s="94" t="s">
        <v>535</v>
      </c>
      <c r="AO44" s="94" t="s">
        <v>535</v>
      </c>
      <c r="AP44" s="94">
        <v>1</v>
      </c>
      <c r="AQ44" s="94" t="s">
        <v>535</v>
      </c>
      <c r="AR44" s="94" t="s">
        <v>535</v>
      </c>
      <c r="AS44" s="94" t="s">
        <v>535</v>
      </c>
      <c r="AT44" s="94" t="s">
        <v>535</v>
      </c>
      <c r="AU44" s="94" t="s">
        <v>535</v>
      </c>
      <c r="AV44" s="94" t="s">
        <v>535</v>
      </c>
      <c r="AW44" s="94" t="s">
        <v>535</v>
      </c>
      <c r="AX44" s="94" t="s">
        <v>535</v>
      </c>
      <c r="AY44" s="94" t="s">
        <v>535</v>
      </c>
      <c r="AZ44" s="94" t="s">
        <v>535</v>
      </c>
      <c r="BA44" s="94" t="s">
        <v>535</v>
      </c>
      <c r="BB44" s="94" t="s">
        <v>535</v>
      </c>
      <c r="BC44" s="94" t="s">
        <v>535</v>
      </c>
      <c r="BD44" s="94" t="s">
        <v>535</v>
      </c>
      <c r="BE44" s="94" t="s">
        <v>535</v>
      </c>
      <c r="BF44" s="94" t="s">
        <v>535</v>
      </c>
      <c r="BG44" s="94" t="s">
        <v>535</v>
      </c>
      <c r="BH44" s="94" t="s">
        <v>535</v>
      </c>
      <c r="BI44" s="94" t="s">
        <v>535</v>
      </c>
      <c r="BJ44" s="94" t="s">
        <v>535</v>
      </c>
      <c r="BK44" s="94" t="s">
        <v>535</v>
      </c>
      <c r="BL44" s="94" t="s">
        <v>535</v>
      </c>
      <c r="BM44" s="94" t="s">
        <v>6511</v>
      </c>
      <c r="BN44" s="94" t="s">
        <v>613</v>
      </c>
      <c r="BO44" s="94" t="s">
        <v>819</v>
      </c>
      <c r="BP44" s="94" t="s">
        <v>3666</v>
      </c>
      <c r="BQ44" s="94" t="s">
        <v>3667</v>
      </c>
      <c r="BR44" s="94" t="s">
        <v>556</v>
      </c>
      <c r="BS44" s="32">
        <v>12</v>
      </c>
      <c r="BT44" s="32">
        <v>1</v>
      </c>
      <c r="BU44" s="32">
        <v>1</v>
      </c>
      <c r="BV44" s="32">
        <v>1</v>
      </c>
      <c r="BW44" s="32">
        <v>1</v>
      </c>
      <c r="BX44" s="32">
        <v>1</v>
      </c>
      <c r="BY44" s="32">
        <v>1</v>
      </c>
      <c r="BZ44" s="32">
        <v>1</v>
      </c>
      <c r="CA44" s="32">
        <v>1</v>
      </c>
      <c r="CB44" s="32">
        <v>1</v>
      </c>
      <c r="CC44" s="32">
        <v>1</v>
      </c>
      <c r="CD44" s="32">
        <v>1</v>
      </c>
      <c r="CE44" s="32">
        <v>1</v>
      </c>
      <c r="CF44" s="32">
        <v>1</v>
      </c>
      <c r="CG44" s="32">
        <v>1</v>
      </c>
      <c r="CH44" s="32">
        <v>1</v>
      </c>
      <c r="CI44" s="32">
        <v>1</v>
      </c>
      <c r="CJ44" s="32">
        <v>1</v>
      </c>
      <c r="CK44" s="32">
        <v>1</v>
      </c>
      <c r="CL44" s="32">
        <v>1</v>
      </c>
      <c r="CM44" s="32">
        <v>1</v>
      </c>
      <c r="CN44" s="32">
        <v>1</v>
      </c>
      <c r="CO44" s="32">
        <v>1</v>
      </c>
      <c r="CP44" s="32">
        <v>1</v>
      </c>
      <c r="CQ44" s="32">
        <v>1</v>
      </c>
      <c r="CR44" s="32">
        <v>12</v>
      </c>
      <c r="CS44" s="32">
        <v>1</v>
      </c>
      <c r="CT44" s="32" t="s">
        <v>6504</v>
      </c>
      <c r="CU44" s="32" t="s">
        <v>3776</v>
      </c>
      <c r="CV44" s="32" t="s">
        <v>3695</v>
      </c>
      <c r="CW44" s="32" t="s">
        <v>3781</v>
      </c>
      <c r="CX44" s="32">
        <v>1</v>
      </c>
      <c r="CY44" s="32" t="s">
        <v>6504</v>
      </c>
      <c r="CZ44" s="32" t="s">
        <v>3777</v>
      </c>
      <c r="DA44" s="32" t="s">
        <v>3695</v>
      </c>
      <c r="DB44" s="32" t="s">
        <v>3782</v>
      </c>
      <c r="DC44" s="32">
        <v>1</v>
      </c>
      <c r="DD44" s="32" t="s">
        <v>6504</v>
      </c>
      <c r="DE44" s="32" t="s">
        <v>3778</v>
      </c>
      <c r="DF44" s="32" t="s">
        <v>3695</v>
      </c>
      <c r="DG44" s="32" t="s">
        <v>3783</v>
      </c>
      <c r="DH44" s="32">
        <v>1</v>
      </c>
      <c r="DI44" s="32" t="s">
        <v>6504</v>
      </c>
      <c r="DJ44" s="32" t="s">
        <v>3779</v>
      </c>
      <c r="DK44" s="32" t="s">
        <v>3695</v>
      </c>
      <c r="DL44" s="32" t="s">
        <v>3784</v>
      </c>
      <c r="DM44" s="32">
        <v>1</v>
      </c>
      <c r="DN44" s="32" t="s">
        <v>6504</v>
      </c>
      <c r="DO44" s="32" t="s">
        <v>6583</v>
      </c>
      <c r="DP44" s="32" t="s">
        <v>3695</v>
      </c>
      <c r="DQ44" s="32" t="s">
        <v>3785</v>
      </c>
      <c r="DR44" s="32">
        <v>1</v>
      </c>
      <c r="DS44" s="32" t="s">
        <v>6504</v>
      </c>
      <c r="DT44" s="32" t="s">
        <v>3780</v>
      </c>
      <c r="DU44" s="32" t="s">
        <v>3695</v>
      </c>
      <c r="DV44" s="32" t="s">
        <v>3786</v>
      </c>
      <c r="DW44" s="32">
        <v>1</v>
      </c>
      <c r="DX44" s="32" t="s">
        <v>6504</v>
      </c>
      <c r="DY44" s="32" t="s">
        <v>6584</v>
      </c>
      <c r="DZ44" s="32" t="s">
        <v>3695</v>
      </c>
      <c r="EA44" s="32" t="s">
        <v>3787</v>
      </c>
      <c r="EB44" s="32">
        <v>1</v>
      </c>
      <c r="EC44" s="32" t="s">
        <v>6504</v>
      </c>
      <c r="ED44" s="32" t="s">
        <v>6585</v>
      </c>
      <c r="EE44" s="32" t="s">
        <v>3695</v>
      </c>
      <c r="EF44" s="32" t="s">
        <v>3788</v>
      </c>
      <c r="EG44" s="32">
        <v>1</v>
      </c>
      <c r="EH44" s="32" t="s">
        <v>6504</v>
      </c>
      <c r="EI44" s="32" t="s">
        <v>6586</v>
      </c>
      <c r="EJ44" s="32" t="s">
        <v>3695</v>
      </c>
      <c r="EK44" s="32" t="s">
        <v>3789</v>
      </c>
      <c r="EL44" s="32">
        <v>1</v>
      </c>
      <c r="EM44" s="32" t="s">
        <v>6504</v>
      </c>
      <c r="EN44" s="32" t="s">
        <v>6587</v>
      </c>
      <c r="EO44" s="32" t="s">
        <v>3695</v>
      </c>
      <c r="EP44" s="32" t="s">
        <v>3790</v>
      </c>
      <c r="EQ44" s="32">
        <v>1</v>
      </c>
      <c r="ER44" s="32" t="s">
        <v>6504</v>
      </c>
      <c r="ES44" s="32" t="s">
        <v>6588</v>
      </c>
      <c r="ET44" s="32" t="s">
        <v>3695</v>
      </c>
      <c r="EU44" s="32" t="s">
        <v>3791</v>
      </c>
      <c r="EV44" s="32">
        <v>1</v>
      </c>
      <c r="EW44" s="32" t="s">
        <v>6504</v>
      </c>
      <c r="EX44" s="32" t="s">
        <v>6589</v>
      </c>
      <c r="EY44" s="32" t="s">
        <v>3695</v>
      </c>
      <c r="EZ44" s="32" t="s">
        <v>3792</v>
      </c>
      <c r="FA44" s="32">
        <v>12</v>
      </c>
      <c r="FB44" s="32">
        <v>0</v>
      </c>
      <c r="FC44" s="94" t="s">
        <v>53</v>
      </c>
      <c r="FD44" s="94" t="s">
        <v>62</v>
      </c>
      <c r="FE44" s="94" t="s">
        <v>62</v>
      </c>
      <c r="FF44" s="94" t="s">
        <v>55</v>
      </c>
      <c r="FG44" s="94" t="s">
        <v>56</v>
      </c>
      <c r="FH44" s="94" t="s">
        <v>57</v>
      </c>
      <c r="FI44" s="94" t="s">
        <v>57</v>
      </c>
      <c r="FJ44" s="94" t="s">
        <v>58</v>
      </c>
      <c r="FK44" s="94" t="s">
        <v>55</v>
      </c>
      <c r="FL44" s="94" t="s">
        <v>59</v>
      </c>
      <c r="FM44" s="94" t="s">
        <v>2244</v>
      </c>
      <c r="FN44" s="94" t="s">
        <v>112</v>
      </c>
      <c r="FO44" s="94" t="s">
        <v>53</v>
      </c>
      <c r="FP44" s="94" t="s">
        <v>62</v>
      </c>
      <c r="FQ44" s="94" t="e">
        <v>#N/A</v>
      </c>
      <c r="FR44" s="94" t="s">
        <v>55</v>
      </c>
      <c r="FS44" s="94" t="s">
        <v>56</v>
      </c>
      <c r="FT44" s="94" t="s">
        <v>57</v>
      </c>
      <c r="FU44" s="94" t="s">
        <v>57</v>
      </c>
      <c r="FV44" s="94" t="s">
        <v>58</v>
      </c>
      <c r="FW44" s="94" t="s">
        <v>55</v>
      </c>
      <c r="FX44" s="94" t="s">
        <v>59</v>
      </c>
      <c r="FY44" s="94" t="s">
        <v>2239</v>
      </c>
      <c r="FZ44" s="94" t="s">
        <v>2202</v>
      </c>
      <c r="GA44" s="94" t="s">
        <v>53</v>
      </c>
      <c r="GB44" s="94" t="s">
        <v>62</v>
      </c>
      <c r="GC44" s="94" t="e">
        <v>#N/A</v>
      </c>
      <c r="GD44" s="94" t="s">
        <v>55</v>
      </c>
      <c r="GE44" s="94" t="s">
        <v>56</v>
      </c>
      <c r="GF44" s="94" t="s">
        <v>57</v>
      </c>
      <c r="GG44" s="94" t="s">
        <v>57</v>
      </c>
      <c r="GH44" s="94" t="s">
        <v>58</v>
      </c>
      <c r="GI44" s="94" t="s">
        <v>55</v>
      </c>
      <c r="GJ44" s="94" t="s">
        <v>59</v>
      </c>
      <c r="GK44" s="94" t="s">
        <v>2239</v>
      </c>
      <c r="GL44" s="94" t="s">
        <v>2202</v>
      </c>
      <c r="GM44" s="94">
        <v>0</v>
      </c>
      <c r="GN44" s="94" t="s">
        <v>62</v>
      </c>
      <c r="GO44" s="94" t="e">
        <v>#N/A</v>
      </c>
      <c r="GP44" s="94" t="s">
        <v>55</v>
      </c>
      <c r="GQ44" s="94" t="s">
        <v>56</v>
      </c>
      <c r="GR44" s="94" t="s">
        <v>57</v>
      </c>
      <c r="GS44" s="94" t="s">
        <v>57</v>
      </c>
      <c r="GT44" s="94" t="s">
        <v>58</v>
      </c>
      <c r="GU44" s="94" t="s">
        <v>55</v>
      </c>
      <c r="GV44" s="94" t="s">
        <v>59</v>
      </c>
      <c r="GW44" s="94" t="s">
        <v>2239</v>
      </c>
      <c r="GX44" s="94" t="s">
        <v>2202</v>
      </c>
      <c r="GY44" s="32">
        <v>1</v>
      </c>
      <c r="GZ44" s="32">
        <v>1</v>
      </c>
      <c r="HA44" s="32">
        <v>1</v>
      </c>
      <c r="HB44" s="32">
        <v>1</v>
      </c>
      <c r="HC44" s="32">
        <v>1</v>
      </c>
      <c r="HD44" s="32">
        <v>1</v>
      </c>
      <c r="HE44" s="32">
        <v>1</v>
      </c>
      <c r="HF44" s="32">
        <v>1</v>
      </c>
      <c r="HG44" s="32">
        <v>1</v>
      </c>
      <c r="HH44" s="32">
        <v>1</v>
      </c>
      <c r="HI44" s="32">
        <v>1</v>
      </c>
      <c r="HJ44" s="32">
        <v>1</v>
      </c>
      <c r="HK44" s="50">
        <v>12</v>
      </c>
      <c r="HL44" s="68">
        <v>8.3333333333333329E-2</v>
      </c>
      <c r="HM44" s="68">
        <v>8.3333333333333329E-2</v>
      </c>
      <c r="HN44" s="68">
        <v>8.3333333333333329E-2</v>
      </c>
      <c r="HO44" s="68">
        <v>8.3333333333333329E-2</v>
      </c>
      <c r="HP44" s="68">
        <v>8.3333333333333329E-2</v>
      </c>
      <c r="HQ44" s="68">
        <v>8.3333333333333329E-2</v>
      </c>
      <c r="HR44" s="68">
        <v>8.3333333333333329E-2</v>
      </c>
      <c r="HS44" s="68">
        <v>8.3333333333333329E-2</v>
      </c>
      <c r="HT44" s="68">
        <v>8.3333333333333329E-2</v>
      </c>
      <c r="HU44" s="68">
        <v>8.3333333333333329E-2</v>
      </c>
      <c r="HV44" s="68">
        <v>8.3333333333333329E-2</v>
      </c>
      <c r="HW44" s="68">
        <v>8.3333333333333329E-2</v>
      </c>
      <c r="HX44" s="68">
        <v>1</v>
      </c>
      <c r="HY44" s="67">
        <v>1</v>
      </c>
      <c r="HZ44" s="67">
        <v>1</v>
      </c>
      <c r="IA44" s="67">
        <v>1</v>
      </c>
      <c r="IB44" s="67">
        <v>1</v>
      </c>
      <c r="IC44" s="67">
        <v>1</v>
      </c>
      <c r="ID44" s="67">
        <v>1</v>
      </c>
      <c r="IE44" s="67">
        <v>1</v>
      </c>
      <c r="IF44" s="67">
        <v>1</v>
      </c>
      <c r="IG44" s="67">
        <v>1</v>
      </c>
      <c r="IH44" s="67">
        <v>1</v>
      </c>
      <c r="II44" s="67">
        <v>1</v>
      </c>
      <c r="IJ44" s="67">
        <v>1</v>
      </c>
      <c r="IK44" s="69">
        <v>1</v>
      </c>
      <c r="IL44" s="69">
        <v>1</v>
      </c>
      <c r="IM44" s="67">
        <v>1</v>
      </c>
      <c r="IN44" s="67">
        <v>1</v>
      </c>
      <c r="IO44" s="94"/>
      <c r="IP44" s="32">
        <v>0.25</v>
      </c>
      <c r="IQ44" s="32">
        <v>0.49999999999999994</v>
      </c>
      <c r="IR44" s="68">
        <v>0.75</v>
      </c>
      <c r="IS44" s="69">
        <v>1</v>
      </c>
      <c r="IT44" s="94"/>
      <c r="IU44" s="94"/>
      <c r="IV44" s="94"/>
      <c r="IW44" s="94"/>
      <c r="IX44" s="94"/>
      <c r="IY44" s="94"/>
      <c r="IZ44" s="94"/>
      <c r="JA44" s="94"/>
      <c r="JB44" s="94"/>
      <c r="JC44" s="94"/>
    </row>
    <row r="45" spans="1:263" ht="29.25" hidden="1" customHeight="1" x14ac:dyDescent="0.25">
      <c r="A45" s="46" t="s">
        <v>820</v>
      </c>
      <c r="B45" s="46" t="s">
        <v>5</v>
      </c>
      <c r="C45" s="46" t="s">
        <v>119</v>
      </c>
      <c r="D45" s="46" t="s">
        <v>120</v>
      </c>
      <c r="E45" s="46" t="s">
        <v>669</v>
      </c>
      <c r="F45" s="46" t="s">
        <v>785</v>
      </c>
      <c r="G45" s="46" t="s">
        <v>786</v>
      </c>
      <c r="H45" s="46" t="s">
        <v>821</v>
      </c>
      <c r="I45" s="46" t="s">
        <v>822</v>
      </c>
      <c r="J45" s="46" t="s">
        <v>823</v>
      </c>
      <c r="K45" s="46" t="s">
        <v>824</v>
      </c>
      <c r="L45" s="46" t="s">
        <v>825</v>
      </c>
      <c r="M45" s="46">
        <v>0</v>
      </c>
      <c r="N45" s="46"/>
      <c r="O45" s="46" t="s">
        <v>826</v>
      </c>
      <c r="P45" s="46"/>
      <c r="Q45" s="46" t="s">
        <v>822</v>
      </c>
      <c r="R45" s="46" t="s">
        <v>3669</v>
      </c>
      <c r="S45" s="46" t="s">
        <v>556</v>
      </c>
      <c r="T45" s="46" t="s">
        <v>556</v>
      </c>
      <c r="U45" s="46" t="s">
        <v>557</v>
      </c>
      <c r="V45" s="46" t="s">
        <v>533</v>
      </c>
      <c r="W45" s="46" t="s">
        <v>534</v>
      </c>
      <c r="X45" s="46">
        <v>2018</v>
      </c>
      <c r="Y45" s="46">
        <v>0</v>
      </c>
      <c r="Z45" s="46">
        <v>0</v>
      </c>
      <c r="AA45" s="46">
        <v>0</v>
      </c>
      <c r="AB45" s="46">
        <v>0</v>
      </c>
      <c r="AC45" s="46">
        <v>1</v>
      </c>
      <c r="AD45" s="47">
        <v>1</v>
      </c>
      <c r="AE45" s="46">
        <v>0</v>
      </c>
      <c r="AF45" s="46">
        <v>0</v>
      </c>
      <c r="AG45" s="94" t="s">
        <v>535</v>
      </c>
      <c r="AH45" s="94" t="s">
        <v>535</v>
      </c>
      <c r="AI45" s="94" t="s">
        <v>535</v>
      </c>
      <c r="AJ45" s="94">
        <v>1</v>
      </c>
      <c r="AK45" s="94" t="s">
        <v>535</v>
      </c>
      <c r="AL45" s="94" t="s">
        <v>535</v>
      </c>
      <c r="AM45" s="94" t="s">
        <v>535</v>
      </c>
      <c r="AN45" s="94">
        <v>1</v>
      </c>
      <c r="AO45" s="94" t="s">
        <v>679</v>
      </c>
      <c r="AP45" s="94">
        <v>1</v>
      </c>
      <c r="AQ45" s="94" t="s">
        <v>535</v>
      </c>
      <c r="AR45" s="94" t="s">
        <v>535</v>
      </c>
      <c r="AS45" s="94" t="s">
        <v>535</v>
      </c>
      <c r="AT45" s="94" t="s">
        <v>535</v>
      </c>
      <c r="AU45" s="94" t="s">
        <v>535</v>
      </c>
      <c r="AV45" s="94" t="s">
        <v>535</v>
      </c>
      <c r="AW45" s="94" t="s">
        <v>535</v>
      </c>
      <c r="AX45" s="94" t="s">
        <v>535</v>
      </c>
      <c r="AY45" s="94" t="s">
        <v>535</v>
      </c>
      <c r="AZ45" s="94" t="s">
        <v>535</v>
      </c>
      <c r="BA45" s="94" t="s">
        <v>535</v>
      </c>
      <c r="BB45" s="94" t="s">
        <v>535</v>
      </c>
      <c r="BC45" s="94" t="s">
        <v>535</v>
      </c>
      <c r="BD45" s="94" t="s">
        <v>535</v>
      </c>
      <c r="BE45" s="94" t="s">
        <v>535</v>
      </c>
      <c r="BF45" s="94" t="s">
        <v>535</v>
      </c>
      <c r="BG45" s="94" t="s">
        <v>535</v>
      </c>
      <c r="BH45" s="94" t="s">
        <v>535</v>
      </c>
      <c r="BI45" s="94" t="s">
        <v>535</v>
      </c>
      <c r="BJ45" s="94" t="s">
        <v>535</v>
      </c>
      <c r="BK45" s="94" t="s">
        <v>535</v>
      </c>
      <c r="BL45" s="94" t="s">
        <v>535</v>
      </c>
      <c r="BM45" s="94" t="s">
        <v>6540</v>
      </c>
      <c r="BN45" s="94" t="s">
        <v>823</v>
      </c>
      <c r="BO45" s="94" t="s">
        <v>3668</v>
      </c>
      <c r="BP45" s="94" t="s">
        <v>3669</v>
      </c>
      <c r="BQ45" s="94" t="s">
        <v>822</v>
      </c>
      <c r="BR45" s="94" t="s">
        <v>556</v>
      </c>
      <c r="BS45" s="32">
        <v>1</v>
      </c>
      <c r="BT45" s="32">
        <v>0</v>
      </c>
      <c r="BU45" s="32">
        <v>0</v>
      </c>
      <c r="BV45" s="32">
        <v>0</v>
      </c>
      <c r="BW45" s="32">
        <v>0</v>
      </c>
      <c r="BX45" s="32">
        <v>0</v>
      </c>
      <c r="BY45" s="32">
        <v>0</v>
      </c>
      <c r="BZ45" s="32">
        <v>0</v>
      </c>
      <c r="CA45" s="32">
        <v>0</v>
      </c>
      <c r="CB45" s="32">
        <v>0</v>
      </c>
      <c r="CC45" s="32">
        <v>0</v>
      </c>
      <c r="CD45" s="32">
        <v>0</v>
      </c>
      <c r="CE45" s="32">
        <v>1</v>
      </c>
      <c r="CF45" s="32">
        <v>0</v>
      </c>
      <c r="CG45" s="32">
        <v>0</v>
      </c>
      <c r="CH45" s="32">
        <v>0</v>
      </c>
      <c r="CI45" s="32">
        <v>0</v>
      </c>
      <c r="CJ45" s="32">
        <v>0</v>
      </c>
      <c r="CK45" s="32">
        <v>0</v>
      </c>
      <c r="CL45" s="32">
        <v>0</v>
      </c>
      <c r="CM45" s="32">
        <v>0</v>
      </c>
      <c r="CN45" s="32">
        <v>0</v>
      </c>
      <c r="CO45" s="32">
        <v>0</v>
      </c>
      <c r="CP45" s="32">
        <v>0</v>
      </c>
      <c r="CQ45" s="32">
        <v>1</v>
      </c>
      <c r="CR45" s="32">
        <v>1</v>
      </c>
      <c r="CS45" s="32">
        <v>0</v>
      </c>
      <c r="CT45" s="32" t="s">
        <v>6504</v>
      </c>
      <c r="CU45" s="32" t="s">
        <v>3793</v>
      </c>
      <c r="CV45" s="32" t="s">
        <v>6504</v>
      </c>
      <c r="CW45" s="32" t="s">
        <v>3695</v>
      </c>
      <c r="CX45" s="32">
        <v>0</v>
      </c>
      <c r="CY45" s="32" t="s">
        <v>6504</v>
      </c>
      <c r="CZ45" s="32" t="s">
        <v>3794</v>
      </c>
      <c r="DA45" s="32" t="s">
        <v>3695</v>
      </c>
      <c r="DB45" s="32" t="s">
        <v>3695</v>
      </c>
      <c r="DC45" s="32">
        <v>0</v>
      </c>
      <c r="DD45" s="32" t="s">
        <v>6504</v>
      </c>
      <c r="DE45" s="32" t="s">
        <v>3795</v>
      </c>
      <c r="DF45" s="32" t="s">
        <v>3695</v>
      </c>
      <c r="DG45" s="32" t="s">
        <v>3695</v>
      </c>
      <c r="DH45" s="32">
        <v>0</v>
      </c>
      <c r="DI45" s="32" t="s">
        <v>6504</v>
      </c>
      <c r="DJ45" s="32" t="s">
        <v>3796</v>
      </c>
      <c r="DK45" s="32" t="s">
        <v>3695</v>
      </c>
      <c r="DL45" s="32" t="s">
        <v>3695</v>
      </c>
      <c r="DM45" s="32">
        <v>0</v>
      </c>
      <c r="DN45" s="32" t="s">
        <v>6504</v>
      </c>
      <c r="DO45" s="32" t="s">
        <v>3797</v>
      </c>
      <c r="DP45" s="32" t="s">
        <v>3695</v>
      </c>
      <c r="DQ45" s="32" t="s">
        <v>3695</v>
      </c>
      <c r="DR45" s="32">
        <v>0</v>
      </c>
      <c r="DS45" s="32" t="s">
        <v>6504</v>
      </c>
      <c r="DT45" s="32" t="s">
        <v>3798</v>
      </c>
      <c r="DU45" s="32" t="s">
        <v>3695</v>
      </c>
      <c r="DV45" s="32" t="s">
        <v>3695</v>
      </c>
      <c r="DW45" s="32">
        <v>0</v>
      </c>
      <c r="DX45" s="32" t="s">
        <v>6504</v>
      </c>
      <c r="DY45" s="32" t="s">
        <v>3799</v>
      </c>
      <c r="DZ45" s="32" t="s">
        <v>3695</v>
      </c>
      <c r="EA45" s="32" t="s">
        <v>3695</v>
      </c>
      <c r="EB45" s="32">
        <v>0</v>
      </c>
      <c r="EC45" s="32" t="s">
        <v>6504</v>
      </c>
      <c r="ED45" s="32" t="s">
        <v>6590</v>
      </c>
      <c r="EE45" s="32" t="s">
        <v>3695</v>
      </c>
      <c r="EF45" s="32" t="s">
        <v>3669</v>
      </c>
      <c r="EG45" s="32">
        <v>0</v>
      </c>
      <c r="EH45" s="32" t="s">
        <v>6504</v>
      </c>
      <c r="EI45" s="32" t="s">
        <v>6591</v>
      </c>
      <c r="EJ45" s="32" t="s">
        <v>3695</v>
      </c>
      <c r="EK45" s="32" t="s">
        <v>3669</v>
      </c>
      <c r="EL45" s="32">
        <v>0</v>
      </c>
      <c r="EM45" s="32" t="s">
        <v>6504</v>
      </c>
      <c r="EN45" s="32" t="s">
        <v>6592</v>
      </c>
      <c r="EO45" s="32" t="s">
        <v>3695</v>
      </c>
      <c r="EP45" s="32" t="s">
        <v>3669</v>
      </c>
      <c r="EQ45" s="32">
        <v>0</v>
      </c>
      <c r="ER45" s="32" t="s">
        <v>6504</v>
      </c>
      <c r="ES45" s="32" t="s">
        <v>6593</v>
      </c>
      <c r="ET45" s="32" t="s">
        <v>3695</v>
      </c>
      <c r="EU45" s="32" t="s">
        <v>3669</v>
      </c>
      <c r="EV45" s="32">
        <v>1</v>
      </c>
      <c r="EW45" s="32" t="s">
        <v>6504</v>
      </c>
      <c r="EX45" s="32" t="s">
        <v>6594</v>
      </c>
      <c r="EY45" s="32" t="s">
        <v>6504</v>
      </c>
      <c r="EZ45" s="32" t="s">
        <v>3669</v>
      </c>
      <c r="FA45" s="32">
        <v>1</v>
      </c>
      <c r="FB45" s="32">
        <v>0</v>
      </c>
      <c r="FC45" s="94" t="s">
        <v>53</v>
      </c>
      <c r="FD45" s="94" t="s">
        <v>79</v>
      </c>
      <c r="FE45" s="94" t="s">
        <v>79</v>
      </c>
      <c r="FF45" s="94" t="s">
        <v>69</v>
      </c>
      <c r="FG45" s="94" t="s">
        <v>69</v>
      </c>
      <c r="FH45" s="94" t="s">
        <v>69</v>
      </c>
      <c r="FI45" s="94" t="s">
        <v>69</v>
      </c>
      <c r="FJ45" s="94" t="s">
        <v>69</v>
      </c>
      <c r="FK45" s="94" t="s">
        <v>69</v>
      </c>
      <c r="FL45" s="94" t="s">
        <v>59</v>
      </c>
      <c r="FM45" s="94" t="s">
        <v>2245</v>
      </c>
      <c r="FN45" s="94" t="s">
        <v>112</v>
      </c>
      <c r="FO45" s="94" t="s">
        <v>69</v>
      </c>
      <c r="FP45" s="94" t="s">
        <v>79</v>
      </c>
      <c r="FQ45" s="94" t="e">
        <v>#N/A</v>
      </c>
      <c r="FR45" s="94" t="s">
        <v>69</v>
      </c>
      <c r="FS45" s="94" t="s">
        <v>69</v>
      </c>
      <c r="FT45" s="94" t="s">
        <v>69</v>
      </c>
      <c r="FU45" s="94" t="s">
        <v>69</v>
      </c>
      <c r="FV45" s="94" t="s">
        <v>69</v>
      </c>
      <c r="FW45" s="94" t="s">
        <v>69</v>
      </c>
      <c r="FX45" s="94" t="s">
        <v>59</v>
      </c>
      <c r="FY45" s="94" t="s">
        <v>2239</v>
      </c>
      <c r="FZ45" s="94" t="s">
        <v>2202</v>
      </c>
      <c r="GA45" s="94" t="s">
        <v>53</v>
      </c>
      <c r="GB45" s="94" t="s">
        <v>79</v>
      </c>
      <c r="GC45" s="94" t="e">
        <v>#N/A</v>
      </c>
      <c r="GD45" s="94" t="s">
        <v>69</v>
      </c>
      <c r="GE45" s="94" t="s">
        <v>69</v>
      </c>
      <c r="GF45" s="94" t="s">
        <v>69</v>
      </c>
      <c r="GG45" s="94" t="s">
        <v>69</v>
      </c>
      <c r="GH45" s="94" t="s">
        <v>69</v>
      </c>
      <c r="GI45" s="94" t="s">
        <v>69</v>
      </c>
      <c r="GJ45" s="94" t="s">
        <v>59</v>
      </c>
      <c r="GK45" s="94" t="s">
        <v>2239</v>
      </c>
      <c r="GL45" s="94" t="s">
        <v>2202</v>
      </c>
      <c r="GM45" s="94">
        <v>0</v>
      </c>
      <c r="GN45" s="94" t="s">
        <v>62</v>
      </c>
      <c r="GO45" s="94" t="e">
        <v>#N/A</v>
      </c>
      <c r="GP45" s="94" t="s">
        <v>55</v>
      </c>
      <c r="GQ45" s="94" t="s">
        <v>56</v>
      </c>
      <c r="GR45" s="94" t="s">
        <v>57</v>
      </c>
      <c r="GS45" s="94" t="s">
        <v>57</v>
      </c>
      <c r="GT45" s="94" t="s">
        <v>58</v>
      </c>
      <c r="GU45" s="94" t="s">
        <v>55</v>
      </c>
      <c r="GV45" s="94" t="s">
        <v>59</v>
      </c>
      <c r="GW45" s="94" t="s">
        <v>2239</v>
      </c>
      <c r="GX45" s="94" t="s">
        <v>2202</v>
      </c>
      <c r="GY45" s="32">
        <v>0</v>
      </c>
      <c r="GZ45" s="32">
        <v>0</v>
      </c>
      <c r="HA45" s="32">
        <v>0</v>
      </c>
      <c r="HB45" s="32">
        <v>0</v>
      </c>
      <c r="HC45" s="32">
        <v>0</v>
      </c>
      <c r="HD45" s="32">
        <v>0</v>
      </c>
      <c r="HE45" s="32">
        <v>0</v>
      </c>
      <c r="HF45" s="32">
        <v>0</v>
      </c>
      <c r="HG45" s="32">
        <v>0</v>
      </c>
      <c r="HH45" s="32">
        <v>0</v>
      </c>
      <c r="HI45" s="32">
        <v>0</v>
      </c>
      <c r="HJ45" s="32">
        <v>1</v>
      </c>
      <c r="HK45" s="50">
        <v>1</v>
      </c>
      <c r="HL45" s="68">
        <v>0</v>
      </c>
      <c r="HM45" s="68">
        <v>0</v>
      </c>
      <c r="HN45" s="68">
        <v>0</v>
      </c>
      <c r="HO45" s="68">
        <v>0</v>
      </c>
      <c r="HP45" s="68">
        <v>0</v>
      </c>
      <c r="HQ45" s="68">
        <v>0</v>
      </c>
      <c r="HR45" s="68">
        <v>0</v>
      </c>
      <c r="HS45" s="68">
        <v>0</v>
      </c>
      <c r="HT45" s="68">
        <v>0</v>
      </c>
      <c r="HU45" s="68">
        <v>0</v>
      </c>
      <c r="HV45" s="68">
        <v>0</v>
      </c>
      <c r="HW45" s="68">
        <v>1</v>
      </c>
      <c r="HX45" s="68">
        <v>1</v>
      </c>
      <c r="HY45" s="67" t="s">
        <v>6505</v>
      </c>
      <c r="HZ45" s="67" t="s">
        <v>6505</v>
      </c>
      <c r="IA45" s="67" t="s">
        <v>6505</v>
      </c>
      <c r="IB45" s="67" t="s">
        <v>6505</v>
      </c>
      <c r="IC45" s="67" t="s">
        <v>6505</v>
      </c>
      <c r="ID45" s="67" t="s">
        <v>6505</v>
      </c>
      <c r="IE45" s="67" t="s">
        <v>6505</v>
      </c>
      <c r="IF45" s="67" t="s">
        <v>6505</v>
      </c>
      <c r="IG45" s="67" t="s">
        <v>6505</v>
      </c>
      <c r="IH45" s="67" t="s">
        <v>6505</v>
      </c>
      <c r="II45" s="67" t="s">
        <v>6505</v>
      </c>
      <c r="IJ45" s="67">
        <v>1</v>
      </c>
      <c r="IK45" s="69" t="s">
        <v>6505</v>
      </c>
      <c r="IL45" s="69" t="s">
        <v>6505</v>
      </c>
      <c r="IM45" s="67" t="s">
        <v>6505</v>
      </c>
      <c r="IN45" s="67">
        <v>1</v>
      </c>
      <c r="IO45" s="94"/>
      <c r="IP45" s="32">
        <v>0</v>
      </c>
      <c r="IQ45" s="32">
        <v>0</v>
      </c>
      <c r="IR45" s="68">
        <v>0</v>
      </c>
      <c r="IS45" s="69">
        <v>1</v>
      </c>
      <c r="IT45" s="94"/>
      <c r="IU45" s="94"/>
      <c r="IV45" s="94"/>
      <c r="IW45" s="94"/>
      <c r="IX45" s="94"/>
      <c r="IY45" s="94"/>
      <c r="IZ45" s="94"/>
      <c r="JA45" s="94"/>
      <c r="JB45" s="94"/>
      <c r="JC45" s="94"/>
    </row>
    <row r="46" spans="1:263" ht="29.25" hidden="1" customHeight="1" x14ac:dyDescent="0.25">
      <c r="A46" s="46" t="s">
        <v>827</v>
      </c>
      <c r="B46" s="46" t="s">
        <v>5</v>
      </c>
      <c r="C46" s="46" t="s">
        <v>119</v>
      </c>
      <c r="D46" s="46" t="s">
        <v>120</v>
      </c>
      <c r="E46" s="46" t="s">
        <v>584</v>
      </c>
      <c r="F46" s="46" t="s">
        <v>585</v>
      </c>
      <c r="G46" s="46" t="s">
        <v>586</v>
      </c>
      <c r="H46" s="46" t="s">
        <v>828</v>
      </c>
      <c r="I46" s="49" t="s">
        <v>829</v>
      </c>
      <c r="J46" s="49" t="s">
        <v>830</v>
      </c>
      <c r="K46" s="49" t="s">
        <v>831</v>
      </c>
      <c r="L46" s="46" t="s">
        <v>832</v>
      </c>
      <c r="M46" s="46" t="s">
        <v>833</v>
      </c>
      <c r="N46" s="46"/>
      <c r="O46" s="46" t="s">
        <v>834</v>
      </c>
      <c r="P46" s="46"/>
      <c r="Q46" s="46" t="s">
        <v>3673</v>
      </c>
      <c r="R46" s="46" t="s">
        <v>3672</v>
      </c>
      <c r="S46" s="46" t="s">
        <v>531</v>
      </c>
      <c r="T46" s="46" t="s">
        <v>531</v>
      </c>
      <c r="U46" s="46" t="s">
        <v>532</v>
      </c>
      <c r="V46" s="46" t="s">
        <v>533</v>
      </c>
      <c r="W46" s="46" t="s">
        <v>604</v>
      </c>
      <c r="X46" s="46">
        <v>2018</v>
      </c>
      <c r="Y46" s="46">
        <v>0</v>
      </c>
      <c r="Z46" s="46">
        <v>0</v>
      </c>
      <c r="AA46" s="46">
        <v>0</v>
      </c>
      <c r="AB46" s="46">
        <v>0</v>
      </c>
      <c r="AC46" s="46">
        <v>1</v>
      </c>
      <c r="AD46" s="47">
        <v>1</v>
      </c>
      <c r="AE46" s="46">
        <v>0</v>
      </c>
      <c r="AF46" s="46">
        <v>0</v>
      </c>
      <c r="AG46" s="94" t="s">
        <v>535</v>
      </c>
      <c r="AH46" s="94" t="s">
        <v>535</v>
      </c>
      <c r="AI46" s="94" t="s">
        <v>535</v>
      </c>
      <c r="AJ46" s="94">
        <v>1</v>
      </c>
      <c r="AK46" s="94" t="s">
        <v>535</v>
      </c>
      <c r="AL46" s="94" t="s">
        <v>535</v>
      </c>
      <c r="AM46" s="94" t="s">
        <v>535</v>
      </c>
      <c r="AN46" s="94">
        <v>1</v>
      </c>
      <c r="AO46" s="94" t="s">
        <v>679</v>
      </c>
      <c r="AP46" s="94">
        <v>1</v>
      </c>
      <c r="AQ46" s="94" t="s">
        <v>535</v>
      </c>
      <c r="AR46" s="94" t="s">
        <v>535</v>
      </c>
      <c r="AS46" s="94" t="s">
        <v>535</v>
      </c>
      <c r="AT46" s="94" t="s">
        <v>535</v>
      </c>
      <c r="AU46" s="94" t="s">
        <v>535</v>
      </c>
      <c r="AV46" s="94" t="s">
        <v>535</v>
      </c>
      <c r="AW46" s="94" t="s">
        <v>535</v>
      </c>
      <c r="AX46" s="94" t="s">
        <v>535</v>
      </c>
      <c r="AY46" s="94" t="s">
        <v>535</v>
      </c>
      <c r="AZ46" s="94" t="s">
        <v>535</v>
      </c>
      <c r="BA46" s="94" t="s">
        <v>535</v>
      </c>
      <c r="BB46" s="94" t="s">
        <v>535</v>
      </c>
      <c r="BC46" s="94" t="s">
        <v>535</v>
      </c>
      <c r="BD46" s="94" t="s">
        <v>535</v>
      </c>
      <c r="BE46" s="94" t="s">
        <v>535</v>
      </c>
      <c r="BF46" s="94" t="s">
        <v>535</v>
      </c>
      <c r="BG46" s="94" t="s">
        <v>535</v>
      </c>
      <c r="BH46" s="94" t="s">
        <v>535</v>
      </c>
      <c r="BI46" s="94" t="s">
        <v>535</v>
      </c>
      <c r="BJ46" s="94" t="s">
        <v>535</v>
      </c>
      <c r="BK46" s="94" t="s">
        <v>535</v>
      </c>
      <c r="BL46" s="94" t="s">
        <v>535</v>
      </c>
      <c r="BM46" s="94" t="s">
        <v>6540</v>
      </c>
      <c r="BN46" s="46" t="s">
        <v>3670</v>
      </c>
      <c r="BO46" s="94" t="s">
        <v>3671</v>
      </c>
      <c r="BP46" s="94" t="s">
        <v>3672</v>
      </c>
      <c r="BQ46" s="94" t="s">
        <v>3673</v>
      </c>
      <c r="BR46" s="94" t="s">
        <v>531</v>
      </c>
      <c r="BS46" s="32">
        <v>1</v>
      </c>
      <c r="BT46" s="32">
        <v>1</v>
      </c>
      <c r="BU46" s="32">
        <v>1</v>
      </c>
      <c r="BV46" s="32">
        <v>1</v>
      </c>
      <c r="BW46" s="32">
        <v>1</v>
      </c>
      <c r="BX46" s="32">
        <v>1</v>
      </c>
      <c r="BY46" s="32">
        <v>1</v>
      </c>
      <c r="BZ46" s="32">
        <v>1</v>
      </c>
      <c r="CA46" s="32">
        <v>1</v>
      </c>
      <c r="CB46" s="32">
        <v>1</v>
      </c>
      <c r="CC46" s="32">
        <v>1</v>
      </c>
      <c r="CD46" s="32">
        <v>1</v>
      </c>
      <c r="CE46" s="32">
        <v>1</v>
      </c>
      <c r="CF46" s="32">
        <v>1</v>
      </c>
      <c r="CG46" s="32">
        <v>1</v>
      </c>
      <c r="CH46" s="32">
        <v>1</v>
      </c>
      <c r="CI46" s="32">
        <v>1</v>
      </c>
      <c r="CJ46" s="32">
        <v>1</v>
      </c>
      <c r="CK46" s="32">
        <v>1</v>
      </c>
      <c r="CL46" s="32">
        <v>1</v>
      </c>
      <c r="CM46" s="32">
        <v>1</v>
      </c>
      <c r="CN46" s="32">
        <v>1</v>
      </c>
      <c r="CO46" s="32">
        <v>1</v>
      </c>
      <c r="CP46" s="32">
        <v>1</v>
      </c>
      <c r="CQ46" s="32">
        <v>1</v>
      </c>
      <c r="CR46" s="32">
        <v>1</v>
      </c>
      <c r="CS46" s="32">
        <v>24</v>
      </c>
      <c r="CT46" s="32">
        <v>24</v>
      </c>
      <c r="CU46" s="32" t="s">
        <v>3800</v>
      </c>
      <c r="CV46" s="32" t="s">
        <v>3695</v>
      </c>
      <c r="CW46" s="32" t="s">
        <v>3807</v>
      </c>
      <c r="CX46" s="32">
        <v>38</v>
      </c>
      <c r="CY46" s="32">
        <v>38</v>
      </c>
      <c r="CZ46" s="32" t="s">
        <v>3801</v>
      </c>
      <c r="DA46" s="32" t="s">
        <v>3695</v>
      </c>
      <c r="DB46" s="32" t="s">
        <v>3808</v>
      </c>
      <c r="DC46" s="32">
        <v>52</v>
      </c>
      <c r="DD46" s="32">
        <v>52</v>
      </c>
      <c r="DE46" s="32" t="s">
        <v>3802</v>
      </c>
      <c r="DF46" s="32" t="s">
        <v>3695</v>
      </c>
      <c r="DG46" s="32" t="s">
        <v>3809</v>
      </c>
      <c r="DH46" s="32">
        <v>50</v>
      </c>
      <c r="DI46" s="32">
        <v>50</v>
      </c>
      <c r="DJ46" s="32" t="s">
        <v>3803</v>
      </c>
      <c r="DK46" s="32" t="s">
        <v>3695</v>
      </c>
      <c r="DL46" s="32" t="s">
        <v>3810</v>
      </c>
      <c r="DM46" s="32">
        <v>53</v>
      </c>
      <c r="DN46" s="32">
        <v>53</v>
      </c>
      <c r="DO46" s="32" t="s">
        <v>3804</v>
      </c>
      <c r="DP46" s="32" t="s">
        <v>3695</v>
      </c>
      <c r="DQ46" s="32" t="s">
        <v>3811</v>
      </c>
      <c r="DR46" s="32">
        <v>48</v>
      </c>
      <c r="DS46" s="32">
        <v>48</v>
      </c>
      <c r="DT46" s="32" t="s">
        <v>6595</v>
      </c>
      <c r="DU46" s="32" t="s">
        <v>3695</v>
      </c>
      <c r="DV46" s="32" t="s">
        <v>6596</v>
      </c>
      <c r="DW46" s="32">
        <v>56</v>
      </c>
      <c r="DX46" s="32">
        <v>56</v>
      </c>
      <c r="DY46" s="32" t="s">
        <v>6597</v>
      </c>
      <c r="DZ46" s="32" t="s">
        <v>3695</v>
      </c>
      <c r="EA46" s="32" t="s">
        <v>6598</v>
      </c>
      <c r="EB46" s="32">
        <v>54</v>
      </c>
      <c r="EC46" s="32">
        <v>54</v>
      </c>
      <c r="ED46" s="32" t="s">
        <v>3805</v>
      </c>
      <c r="EE46" s="32" t="s">
        <v>3695</v>
      </c>
      <c r="EF46" s="32" t="s">
        <v>3812</v>
      </c>
      <c r="EG46" s="32">
        <v>50</v>
      </c>
      <c r="EH46" s="32">
        <v>50</v>
      </c>
      <c r="EI46" s="32" t="s">
        <v>3806</v>
      </c>
      <c r="EJ46" s="32" t="s">
        <v>3695</v>
      </c>
      <c r="EK46" s="32" t="s">
        <v>6599</v>
      </c>
      <c r="EL46" s="32">
        <v>54</v>
      </c>
      <c r="EM46" s="32">
        <v>54</v>
      </c>
      <c r="EN46" s="32" t="s">
        <v>6600</v>
      </c>
      <c r="EO46" s="32" t="s">
        <v>3695</v>
      </c>
      <c r="EP46" s="32" t="s">
        <v>3813</v>
      </c>
      <c r="EQ46" s="32">
        <v>55</v>
      </c>
      <c r="ER46" s="32">
        <v>55</v>
      </c>
      <c r="ES46" s="32" t="s">
        <v>6601</v>
      </c>
      <c r="ET46" s="32" t="s">
        <v>3695</v>
      </c>
      <c r="EU46" s="32" t="s">
        <v>6602</v>
      </c>
      <c r="EV46" s="32">
        <v>48</v>
      </c>
      <c r="EW46" s="32">
        <v>48</v>
      </c>
      <c r="EX46" s="32" t="s">
        <v>6603</v>
      </c>
      <c r="EY46" s="32" t="s">
        <v>3695</v>
      </c>
      <c r="EZ46" s="32" t="s">
        <v>6604</v>
      </c>
      <c r="FA46" s="32">
        <v>582</v>
      </c>
      <c r="FB46" s="32">
        <v>0</v>
      </c>
      <c r="FC46" s="94" t="s">
        <v>53</v>
      </c>
      <c r="FD46" s="94" t="s">
        <v>62</v>
      </c>
      <c r="FE46" s="94" t="s">
        <v>62</v>
      </c>
      <c r="FF46" s="94" t="s">
        <v>55</v>
      </c>
      <c r="FG46" s="94" t="s">
        <v>56</v>
      </c>
      <c r="FH46" s="94" t="s">
        <v>57</v>
      </c>
      <c r="FI46" s="94" t="s">
        <v>57</v>
      </c>
      <c r="FJ46" s="94" t="s">
        <v>58</v>
      </c>
      <c r="FK46" s="94" t="s">
        <v>55</v>
      </c>
      <c r="FL46" s="94" t="s">
        <v>59</v>
      </c>
      <c r="FM46" s="94" t="s">
        <v>2246</v>
      </c>
      <c r="FN46" s="94" t="s">
        <v>112</v>
      </c>
      <c r="FO46" s="94" t="s">
        <v>53</v>
      </c>
      <c r="FP46" s="94" t="s">
        <v>62</v>
      </c>
      <c r="FQ46" s="94" t="e">
        <v>#N/A</v>
      </c>
      <c r="FR46" s="94" t="s">
        <v>55</v>
      </c>
      <c r="FS46" s="94" t="s">
        <v>56</v>
      </c>
      <c r="FT46" s="94" t="s">
        <v>57</v>
      </c>
      <c r="FU46" s="94" t="s">
        <v>57</v>
      </c>
      <c r="FV46" s="94" t="s">
        <v>58</v>
      </c>
      <c r="FW46" s="94" t="s">
        <v>55</v>
      </c>
      <c r="FX46" s="94" t="s">
        <v>59</v>
      </c>
      <c r="FY46" s="94" t="s">
        <v>2239</v>
      </c>
      <c r="FZ46" s="94" t="s">
        <v>2202</v>
      </c>
      <c r="GA46" s="94" t="s">
        <v>53</v>
      </c>
      <c r="GB46" s="94" t="s">
        <v>62</v>
      </c>
      <c r="GC46" s="94" t="e">
        <v>#N/A</v>
      </c>
      <c r="GD46" s="94" t="s">
        <v>55</v>
      </c>
      <c r="GE46" s="94" t="s">
        <v>56</v>
      </c>
      <c r="GF46" s="94" t="s">
        <v>57</v>
      </c>
      <c r="GG46" s="94" t="s">
        <v>57</v>
      </c>
      <c r="GH46" s="94" t="s">
        <v>58</v>
      </c>
      <c r="GI46" s="94" t="s">
        <v>55</v>
      </c>
      <c r="GJ46" s="94" t="s">
        <v>59</v>
      </c>
      <c r="GK46" s="94" t="s">
        <v>2239</v>
      </c>
      <c r="GL46" s="94" t="s">
        <v>2202</v>
      </c>
      <c r="GM46" s="94">
        <v>0</v>
      </c>
      <c r="GN46" s="94" t="s">
        <v>62</v>
      </c>
      <c r="GO46" s="94" t="e">
        <v>#N/A</v>
      </c>
      <c r="GP46" s="94" t="s">
        <v>55</v>
      </c>
      <c r="GQ46" s="94" t="s">
        <v>56</v>
      </c>
      <c r="GR46" s="94" t="s">
        <v>57</v>
      </c>
      <c r="GS46" s="94" t="s">
        <v>57</v>
      </c>
      <c r="GT46" s="94" t="s">
        <v>58</v>
      </c>
      <c r="GU46" s="94" t="s">
        <v>55</v>
      </c>
      <c r="GV46" s="94" t="s">
        <v>59</v>
      </c>
      <c r="GW46" s="94" t="s">
        <v>2239</v>
      </c>
      <c r="GX46" s="94" t="s">
        <v>2202</v>
      </c>
      <c r="GY46" s="32">
        <v>1</v>
      </c>
      <c r="GZ46" s="32">
        <v>1</v>
      </c>
      <c r="HA46" s="32">
        <v>1</v>
      </c>
      <c r="HB46" s="32">
        <v>1</v>
      </c>
      <c r="HC46" s="32">
        <v>1</v>
      </c>
      <c r="HD46" s="32">
        <v>1</v>
      </c>
      <c r="HE46" s="32">
        <v>1</v>
      </c>
      <c r="HF46" s="32">
        <v>1</v>
      </c>
      <c r="HG46" s="32">
        <v>1</v>
      </c>
      <c r="HH46" s="32">
        <v>1</v>
      </c>
      <c r="HI46" s="32">
        <v>1</v>
      </c>
      <c r="HJ46" s="32">
        <v>1</v>
      </c>
      <c r="HK46" s="50">
        <v>582</v>
      </c>
      <c r="HL46" s="68">
        <v>1</v>
      </c>
      <c r="HM46" s="68">
        <v>1</v>
      </c>
      <c r="HN46" s="68">
        <v>1</v>
      </c>
      <c r="HO46" s="68">
        <v>1</v>
      </c>
      <c r="HP46" s="68">
        <v>1</v>
      </c>
      <c r="HQ46" s="68">
        <v>1</v>
      </c>
      <c r="HR46" s="68">
        <v>1</v>
      </c>
      <c r="HS46" s="68">
        <v>1</v>
      </c>
      <c r="HT46" s="68">
        <v>1</v>
      </c>
      <c r="HU46" s="68">
        <v>1</v>
      </c>
      <c r="HV46" s="68">
        <v>1</v>
      </c>
      <c r="HW46" s="68">
        <v>1</v>
      </c>
      <c r="HX46" s="68">
        <v>1</v>
      </c>
      <c r="HY46" s="67">
        <v>1</v>
      </c>
      <c r="HZ46" s="67">
        <v>1</v>
      </c>
      <c r="IA46" s="67">
        <v>1</v>
      </c>
      <c r="IB46" s="67">
        <v>1</v>
      </c>
      <c r="IC46" s="67">
        <v>1</v>
      </c>
      <c r="ID46" s="67">
        <v>1</v>
      </c>
      <c r="IE46" s="67">
        <v>1</v>
      </c>
      <c r="IF46" s="67">
        <v>1</v>
      </c>
      <c r="IG46" s="67">
        <v>1</v>
      </c>
      <c r="IH46" s="67">
        <v>1</v>
      </c>
      <c r="II46" s="67">
        <v>1</v>
      </c>
      <c r="IJ46" s="67">
        <v>1</v>
      </c>
      <c r="IK46" s="69">
        <v>1</v>
      </c>
      <c r="IL46" s="69">
        <v>1</v>
      </c>
      <c r="IM46" s="67">
        <v>1</v>
      </c>
      <c r="IN46" s="67">
        <v>1</v>
      </c>
      <c r="IO46" s="94"/>
      <c r="IP46" s="32">
        <v>1</v>
      </c>
      <c r="IQ46" s="32">
        <v>1</v>
      </c>
      <c r="IR46" s="68">
        <v>1</v>
      </c>
      <c r="IS46" s="69">
        <v>1</v>
      </c>
      <c r="IT46" s="94"/>
      <c r="IU46" s="94"/>
      <c r="IV46" s="94"/>
      <c r="IW46" s="94"/>
      <c r="IX46" s="94"/>
      <c r="IY46" s="94"/>
      <c r="IZ46" s="94"/>
      <c r="JA46" s="94"/>
      <c r="JB46" s="94"/>
      <c r="JC46" s="94"/>
    </row>
    <row r="47" spans="1:263" ht="29.25" hidden="1" customHeight="1" x14ac:dyDescent="0.25">
      <c r="A47" s="46" t="s">
        <v>835</v>
      </c>
      <c r="B47" s="46" t="s">
        <v>5</v>
      </c>
      <c r="C47" s="46" t="s">
        <v>119</v>
      </c>
      <c r="D47" s="46" t="s">
        <v>120</v>
      </c>
      <c r="E47" s="46" t="s">
        <v>584</v>
      </c>
      <c r="F47" s="46" t="s">
        <v>585</v>
      </c>
      <c r="G47" s="46" t="s">
        <v>586</v>
      </c>
      <c r="H47" s="46" t="s">
        <v>836</v>
      </c>
      <c r="I47" s="46" t="s">
        <v>837</v>
      </c>
      <c r="J47" s="46" t="s">
        <v>838</v>
      </c>
      <c r="K47" s="46" t="s">
        <v>839</v>
      </c>
      <c r="L47" s="46" t="s">
        <v>840</v>
      </c>
      <c r="M47" s="46">
        <v>0</v>
      </c>
      <c r="N47" s="46"/>
      <c r="O47" s="46" t="s">
        <v>840</v>
      </c>
      <c r="P47" s="46"/>
      <c r="Q47" s="46" t="s">
        <v>3677</v>
      </c>
      <c r="R47" s="46" t="s">
        <v>3676</v>
      </c>
      <c r="S47" s="46" t="s">
        <v>556</v>
      </c>
      <c r="T47" s="46" t="s">
        <v>556</v>
      </c>
      <c r="U47" s="46" t="s">
        <v>557</v>
      </c>
      <c r="V47" s="46" t="s">
        <v>533</v>
      </c>
      <c r="W47" s="46" t="s">
        <v>604</v>
      </c>
      <c r="X47" s="46">
        <v>2018</v>
      </c>
      <c r="Y47" s="46">
        <v>0</v>
      </c>
      <c r="Z47" s="46">
        <v>0</v>
      </c>
      <c r="AA47" s="46">
        <v>0</v>
      </c>
      <c r="AB47" s="46">
        <v>0</v>
      </c>
      <c r="AC47" s="46">
        <v>11</v>
      </c>
      <c r="AD47" s="47">
        <v>12</v>
      </c>
      <c r="AE47" s="46">
        <v>0</v>
      </c>
      <c r="AF47" s="46">
        <v>0</v>
      </c>
      <c r="AG47" s="94" t="s">
        <v>535</v>
      </c>
      <c r="AH47" s="94" t="s">
        <v>535</v>
      </c>
      <c r="AI47" s="94" t="s">
        <v>535</v>
      </c>
      <c r="AJ47" s="94">
        <v>1</v>
      </c>
      <c r="AK47" s="94" t="s">
        <v>535</v>
      </c>
      <c r="AL47" s="94" t="s">
        <v>535</v>
      </c>
      <c r="AM47" s="94" t="s">
        <v>535</v>
      </c>
      <c r="AN47" s="94">
        <v>1</v>
      </c>
      <c r="AO47" s="94" t="s">
        <v>679</v>
      </c>
      <c r="AP47" s="94">
        <v>1</v>
      </c>
      <c r="AQ47" s="94" t="s">
        <v>535</v>
      </c>
      <c r="AR47" s="94" t="s">
        <v>535</v>
      </c>
      <c r="AS47" s="94" t="s">
        <v>535</v>
      </c>
      <c r="AT47" s="94" t="s">
        <v>535</v>
      </c>
      <c r="AU47" s="94" t="s">
        <v>535</v>
      </c>
      <c r="AV47" s="94" t="s">
        <v>535</v>
      </c>
      <c r="AW47" s="94" t="s">
        <v>535</v>
      </c>
      <c r="AX47" s="94" t="s">
        <v>535</v>
      </c>
      <c r="AY47" s="94" t="s">
        <v>535</v>
      </c>
      <c r="AZ47" s="94" t="s">
        <v>535</v>
      </c>
      <c r="BA47" s="94" t="s">
        <v>535</v>
      </c>
      <c r="BB47" s="94" t="s">
        <v>535</v>
      </c>
      <c r="BC47" s="94" t="s">
        <v>535</v>
      </c>
      <c r="BD47" s="94" t="s">
        <v>535</v>
      </c>
      <c r="BE47" s="94" t="s">
        <v>535</v>
      </c>
      <c r="BF47" s="94" t="s">
        <v>535</v>
      </c>
      <c r="BG47" s="94" t="s">
        <v>535</v>
      </c>
      <c r="BH47" s="94" t="s">
        <v>535</v>
      </c>
      <c r="BI47" s="94" t="s">
        <v>535</v>
      </c>
      <c r="BJ47" s="94" t="s">
        <v>535</v>
      </c>
      <c r="BK47" s="94" t="s">
        <v>535</v>
      </c>
      <c r="BL47" s="94" t="s">
        <v>535</v>
      </c>
      <c r="BM47" s="94" t="s">
        <v>6540</v>
      </c>
      <c r="BN47" s="94" t="s">
        <v>3674</v>
      </c>
      <c r="BO47" s="94" t="s">
        <v>3675</v>
      </c>
      <c r="BP47" s="94" t="s">
        <v>3676</v>
      </c>
      <c r="BQ47" s="94" t="s">
        <v>3677</v>
      </c>
      <c r="BR47" s="94" t="s">
        <v>556</v>
      </c>
      <c r="BS47" s="32">
        <v>12</v>
      </c>
      <c r="BT47" s="32">
        <v>1</v>
      </c>
      <c r="BU47" s="32">
        <v>1</v>
      </c>
      <c r="BV47" s="32">
        <v>1</v>
      </c>
      <c r="BW47" s="32">
        <v>1</v>
      </c>
      <c r="BX47" s="32">
        <v>1</v>
      </c>
      <c r="BY47" s="32">
        <v>1</v>
      </c>
      <c r="BZ47" s="32">
        <v>1</v>
      </c>
      <c r="CA47" s="32">
        <v>1</v>
      </c>
      <c r="CB47" s="32">
        <v>1</v>
      </c>
      <c r="CC47" s="32">
        <v>1</v>
      </c>
      <c r="CD47" s="32">
        <v>1</v>
      </c>
      <c r="CE47" s="32">
        <v>1</v>
      </c>
      <c r="CF47" s="32">
        <v>1</v>
      </c>
      <c r="CG47" s="32">
        <v>1</v>
      </c>
      <c r="CH47" s="32">
        <v>1</v>
      </c>
      <c r="CI47" s="32">
        <v>1</v>
      </c>
      <c r="CJ47" s="32">
        <v>1</v>
      </c>
      <c r="CK47" s="32">
        <v>1</v>
      </c>
      <c r="CL47" s="32">
        <v>1</v>
      </c>
      <c r="CM47" s="32">
        <v>1</v>
      </c>
      <c r="CN47" s="32">
        <v>1</v>
      </c>
      <c r="CO47" s="32">
        <v>1</v>
      </c>
      <c r="CP47" s="32">
        <v>1</v>
      </c>
      <c r="CQ47" s="32">
        <v>1</v>
      </c>
      <c r="CR47" s="32">
        <v>12</v>
      </c>
      <c r="CS47" s="32">
        <v>1</v>
      </c>
      <c r="CT47" s="32" t="s">
        <v>6504</v>
      </c>
      <c r="CU47" s="32" t="s">
        <v>3814</v>
      </c>
      <c r="CV47" s="32" t="s">
        <v>3695</v>
      </c>
      <c r="CW47" s="32" t="s">
        <v>3819</v>
      </c>
      <c r="CX47" s="32">
        <v>1</v>
      </c>
      <c r="CY47" s="32" t="s">
        <v>6504</v>
      </c>
      <c r="CZ47" s="32" t="s">
        <v>3815</v>
      </c>
      <c r="DA47" s="32" t="s">
        <v>3695</v>
      </c>
      <c r="DB47" s="32" t="s">
        <v>3820</v>
      </c>
      <c r="DC47" s="32">
        <v>1</v>
      </c>
      <c r="DD47" s="32" t="s">
        <v>6504</v>
      </c>
      <c r="DE47" s="32" t="s">
        <v>3816</v>
      </c>
      <c r="DF47" s="32" t="s">
        <v>3695</v>
      </c>
      <c r="DG47" s="32" t="s">
        <v>3819</v>
      </c>
      <c r="DH47" s="32">
        <v>1</v>
      </c>
      <c r="DI47" s="32" t="s">
        <v>6504</v>
      </c>
      <c r="DJ47" s="32" t="s">
        <v>3817</v>
      </c>
      <c r="DK47" s="32" t="s">
        <v>3695</v>
      </c>
      <c r="DL47" s="32" t="s">
        <v>3821</v>
      </c>
      <c r="DM47" s="32">
        <v>1</v>
      </c>
      <c r="DN47" s="32" t="s">
        <v>6504</v>
      </c>
      <c r="DO47" s="32" t="s">
        <v>3818</v>
      </c>
      <c r="DP47" s="32" t="s">
        <v>3695</v>
      </c>
      <c r="DQ47" s="32" t="s">
        <v>6605</v>
      </c>
      <c r="DR47" s="32">
        <v>1</v>
      </c>
      <c r="DS47" s="32" t="s">
        <v>6504</v>
      </c>
      <c r="DT47" s="32" t="s">
        <v>6606</v>
      </c>
      <c r="DU47" s="32" t="s">
        <v>3695</v>
      </c>
      <c r="DV47" s="32" t="s">
        <v>3822</v>
      </c>
      <c r="DW47" s="32">
        <v>1</v>
      </c>
      <c r="DX47" s="32" t="s">
        <v>6504</v>
      </c>
      <c r="DY47" s="32" t="s">
        <v>6607</v>
      </c>
      <c r="DZ47" s="32" t="s">
        <v>3695</v>
      </c>
      <c r="EA47" s="32" t="s">
        <v>6608</v>
      </c>
      <c r="EB47" s="32">
        <v>1</v>
      </c>
      <c r="EC47" s="32" t="s">
        <v>6504</v>
      </c>
      <c r="ED47" s="32" t="s">
        <v>6609</v>
      </c>
      <c r="EE47" s="32" t="s">
        <v>3695</v>
      </c>
      <c r="EF47" s="32" t="s">
        <v>3823</v>
      </c>
      <c r="EG47" s="32">
        <v>1</v>
      </c>
      <c r="EH47" s="32" t="s">
        <v>6504</v>
      </c>
      <c r="EI47" s="32" t="s">
        <v>6610</v>
      </c>
      <c r="EJ47" s="32" t="s">
        <v>3695</v>
      </c>
      <c r="EK47" s="32" t="s">
        <v>6611</v>
      </c>
      <c r="EL47" s="32">
        <v>1</v>
      </c>
      <c r="EM47" s="32" t="s">
        <v>6504</v>
      </c>
      <c r="EN47" s="32" t="s">
        <v>6612</v>
      </c>
      <c r="EO47" s="32" t="s">
        <v>3695</v>
      </c>
      <c r="EP47" s="32" t="s">
        <v>6613</v>
      </c>
      <c r="EQ47" s="32">
        <v>1</v>
      </c>
      <c r="ER47" s="32" t="s">
        <v>6504</v>
      </c>
      <c r="ES47" s="32" t="s">
        <v>6614</v>
      </c>
      <c r="ET47" s="32" t="s">
        <v>3695</v>
      </c>
      <c r="EU47" s="32" t="s">
        <v>3824</v>
      </c>
      <c r="EV47" s="32">
        <v>1</v>
      </c>
      <c r="EW47" s="32" t="s">
        <v>6504</v>
      </c>
      <c r="EX47" s="32" t="s">
        <v>6615</v>
      </c>
      <c r="EY47" s="32" t="s">
        <v>3695</v>
      </c>
      <c r="EZ47" s="32" t="s">
        <v>3825</v>
      </c>
      <c r="FA47" s="32">
        <v>12</v>
      </c>
      <c r="FB47" s="32">
        <v>0</v>
      </c>
      <c r="FC47" s="94" t="s">
        <v>53</v>
      </c>
      <c r="FD47" s="94" t="s">
        <v>62</v>
      </c>
      <c r="FE47" s="94" t="s">
        <v>62</v>
      </c>
      <c r="FF47" s="94" t="s">
        <v>55</v>
      </c>
      <c r="FG47" s="94" t="s">
        <v>56</v>
      </c>
      <c r="FH47" s="94" t="s">
        <v>57</v>
      </c>
      <c r="FI47" s="94" t="s">
        <v>57</v>
      </c>
      <c r="FJ47" s="94" t="s">
        <v>58</v>
      </c>
      <c r="FK47" s="94" t="s">
        <v>55</v>
      </c>
      <c r="FL47" s="94" t="s">
        <v>59</v>
      </c>
      <c r="FM47" s="94" t="s">
        <v>2247</v>
      </c>
      <c r="FN47" s="94" t="s">
        <v>112</v>
      </c>
      <c r="FO47" s="94" t="s">
        <v>53</v>
      </c>
      <c r="FP47" s="94" t="s">
        <v>62</v>
      </c>
      <c r="FQ47" s="94" t="e">
        <v>#N/A</v>
      </c>
      <c r="FR47" s="94" t="s">
        <v>55</v>
      </c>
      <c r="FS47" s="94" t="s">
        <v>56</v>
      </c>
      <c r="FT47" s="94" t="s">
        <v>57</v>
      </c>
      <c r="FU47" s="94" t="s">
        <v>57</v>
      </c>
      <c r="FV47" s="94" t="s">
        <v>58</v>
      </c>
      <c r="FW47" s="94" t="s">
        <v>55</v>
      </c>
      <c r="FX47" s="94" t="s">
        <v>59</v>
      </c>
      <c r="FY47" s="94" t="s">
        <v>2248</v>
      </c>
      <c r="FZ47" s="94" t="s">
        <v>2202</v>
      </c>
      <c r="GA47" s="94" t="s">
        <v>53</v>
      </c>
      <c r="GB47" s="94" t="s">
        <v>62</v>
      </c>
      <c r="GC47" s="94" t="e">
        <v>#N/A</v>
      </c>
      <c r="GD47" s="94" t="s">
        <v>55</v>
      </c>
      <c r="GE47" s="94" t="s">
        <v>56</v>
      </c>
      <c r="GF47" s="94" t="s">
        <v>57</v>
      </c>
      <c r="GG47" s="94" t="s">
        <v>57</v>
      </c>
      <c r="GH47" s="94" t="s">
        <v>58</v>
      </c>
      <c r="GI47" s="94" t="s">
        <v>55</v>
      </c>
      <c r="GJ47" s="94" t="s">
        <v>59</v>
      </c>
      <c r="GK47" s="94" t="s">
        <v>2239</v>
      </c>
      <c r="GL47" s="94" t="s">
        <v>2202</v>
      </c>
      <c r="GM47" s="94">
        <v>0</v>
      </c>
      <c r="GN47" s="94" t="s">
        <v>62</v>
      </c>
      <c r="GO47" s="94" t="e">
        <v>#N/A</v>
      </c>
      <c r="GP47" s="94" t="s">
        <v>55</v>
      </c>
      <c r="GQ47" s="94" t="s">
        <v>56</v>
      </c>
      <c r="GR47" s="94" t="s">
        <v>57</v>
      </c>
      <c r="GS47" s="94" t="s">
        <v>57</v>
      </c>
      <c r="GT47" s="94" t="s">
        <v>58</v>
      </c>
      <c r="GU47" s="94" t="s">
        <v>55</v>
      </c>
      <c r="GV47" s="94" t="s">
        <v>59</v>
      </c>
      <c r="GW47" s="94" t="s">
        <v>2239</v>
      </c>
      <c r="GX47" s="94" t="s">
        <v>2202</v>
      </c>
      <c r="GY47" s="32">
        <v>1</v>
      </c>
      <c r="GZ47" s="32">
        <v>1</v>
      </c>
      <c r="HA47" s="32">
        <v>1</v>
      </c>
      <c r="HB47" s="32">
        <v>1</v>
      </c>
      <c r="HC47" s="32">
        <v>1</v>
      </c>
      <c r="HD47" s="32">
        <v>1</v>
      </c>
      <c r="HE47" s="32">
        <v>1</v>
      </c>
      <c r="HF47" s="32">
        <v>1</v>
      </c>
      <c r="HG47" s="32">
        <v>1</v>
      </c>
      <c r="HH47" s="32">
        <v>1</v>
      </c>
      <c r="HI47" s="32">
        <v>1</v>
      </c>
      <c r="HJ47" s="32">
        <v>1</v>
      </c>
      <c r="HK47" s="50">
        <v>12</v>
      </c>
      <c r="HL47" s="68">
        <v>8.3333333333333329E-2</v>
      </c>
      <c r="HM47" s="68">
        <v>8.3333333333333329E-2</v>
      </c>
      <c r="HN47" s="68">
        <v>8.3333333333333329E-2</v>
      </c>
      <c r="HO47" s="68">
        <v>8.3333333333333329E-2</v>
      </c>
      <c r="HP47" s="68">
        <v>8.3333333333333329E-2</v>
      </c>
      <c r="HQ47" s="68">
        <v>8.3333333333333329E-2</v>
      </c>
      <c r="HR47" s="68">
        <v>8.3333333333333329E-2</v>
      </c>
      <c r="HS47" s="68">
        <v>8.3333333333333329E-2</v>
      </c>
      <c r="HT47" s="68">
        <v>8.3333333333333329E-2</v>
      </c>
      <c r="HU47" s="68">
        <v>8.3333333333333329E-2</v>
      </c>
      <c r="HV47" s="68">
        <v>8.3333333333333329E-2</v>
      </c>
      <c r="HW47" s="68">
        <v>8.3333333333333329E-2</v>
      </c>
      <c r="HX47" s="68">
        <v>1</v>
      </c>
      <c r="HY47" s="67">
        <v>1</v>
      </c>
      <c r="HZ47" s="67">
        <v>1</v>
      </c>
      <c r="IA47" s="67">
        <v>1</v>
      </c>
      <c r="IB47" s="67">
        <v>1</v>
      </c>
      <c r="IC47" s="67">
        <v>1</v>
      </c>
      <c r="ID47" s="67">
        <v>1</v>
      </c>
      <c r="IE47" s="67">
        <v>1</v>
      </c>
      <c r="IF47" s="67">
        <v>1</v>
      </c>
      <c r="IG47" s="67">
        <v>1</v>
      </c>
      <c r="IH47" s="67">
        <v>1</v>
      </c>
      <c r="II47" s="67">
        <v>1</v>
      </c>
      <c r="IJ47" s="67">
        <v>1</v>
      </c>
      <c r="IK47" s="69">
        <v>1</v>
      </c>
      <c r="IL47" s="69">
        <v>1</v>
      </c>
      <c r="IM47" s="67">
        <v>1</v>
      </c>
      <c r="IN47" s="67">
        <v>1</v>
      </c>
      <c r="IO47" s="94"/>
      <c r="IP47" s="32">
        <v>0.25</v>
      </c>
      <c r="IQ47" s="32">
        <v>0.49999999999999994</v>
      </c>
      <c r="IR47" s="68">
        <v>0.75</v>
      </c>
      <c r="IS47" s="69">
        <v>1</v>
      </c>
      <c r="IT47" s="94"/>
      <c r="IU47" s="94"/>
      <c r="IV47" s="94"/>
      <c r="IW47" s="94"/>
      <c r="IX47" s="94"/>
      <c r="IY47" s="94"/>
      <c r="IZ47" s="94"/>
      <c r="JA47" s="94"/>
      <c r="JB47" s="94"/>
      <c r="JC47" s="94"/>
    </row>
    <row r="48" spans="1:263" ht="29.25" hidden="1" customHeight="1" x14ac:dyDescent="0.25">
      <c r="A48" s="46" t="s">
        <v>841</v>
      </c>
      <c r="B48" s="46" t="s">
        <v>5</v>
      </c>
      <c r="C48" s="46" t="s">
        <v>119</v>
      </c>
      <c r="D48" s="46" t="s">
        <v>120</v>
      </c>
      <c r="E48" s="46" t="s">
        <v>584</v>
      </c>
      <c r="F48" s="46" t="s">
        <v>585</v>
      </c>
      <c r="G48" s="46" t="s">
        <v>586</v>
      </c>
      <c r="H48" s="46" t="s">
        <v>842</v>
      </c>
      <c r="I48" s="46" t="s">
        <v>843</v>
      </c>
      <c r="J48" s="46" t="s">
        <v>842</v>
      </c>
      <c r="K48" s="46" t="s">
        <v>844</v>
      </c>
      <c r="L48" s="46" t="s">
        <v>845</v>
      </c>
      <c r="M48" s="46" t="s">
        <v>846</v>
      </c>
      <c r="N48" s="46"/>
      <c r="O48" s="46" t="s">
        <v>847</v>
      </c>
      <c r="P48" s="46"/>
      <c r="Q48" s="46" t="s">
        <v>3681</v>
      </c>
      <c r="R48" s="46" t="s">
        <v>3680</v>
      </c>
      <c r="S48" s="46" t="s">
        <v>531</v>
      </c>
      <c r="T48" s="46" t="s">
        <v>531</v>
      </c>
      <c r="U48" s="46" t="s">
        <v>532</v>
      </c>
      <c r="V48" s="46" t="s">
        <v>533</v>
      </c>
      <c r="W48" s="46" t="s">
        <v>604</v>
      </c>
      <c r="X48" s="46">
        <v>2018</v>
      </c>
      <c r="Y48" s="46">
        <v>0</v>
      </c>
      <c r="Z48" s="46">
        <v>0</v>
      </c>
      <c r="AA48" s="46">
        <v>0</v>
      </c>
      <c r="AB48" s="46">
        <v>0</v>
      </c>
      <c r="AC48" s="46">
        <v>1</v>
      </c>
      <c r="AD48" s="47">
        <v>1</v>
      </c>
      <c r="AE48" s="46">
        <v>0</v>
      </c>
      <c r="AF48" s="46">
        <v>0</v>
      </c>
      <c r="AG48" s="94" t="s">
        <v>535</v>
      </c>
      <c r="AH48" s="94" t="s">
        <v>535</v>
      </c>
      <c r="AI48" s="94" t="s">
        <v>535</v>
      </c>
      <c r="AJ48" s="94">
        <v>1</v>
      </c>
      <c r="AK48" s="94" t="s">
        <v>535</v>
      </c>
      <c r="AL48" s="94" t="s">
        <v>535</v>
      </c>
      <c r="AM48" s="94" t="s">
        <v>535</v>
      </c>
      <c r="AN48" s="94">
        <v>1</v>
      </c>
      <c r="AO48" s="94" t="s">
        <v>679</v>
      </c>
      <c r="AP48" s="94">
        <v>1</v>
      </c>
      <c r="AQ48" s="94" t="s">
        <v>535</v>
      </c>
      <c r="AR48" s="94" t="s">
        <v>535</v>
      </c>
      <c r="AS48" s="94" t="s">
        <v>535</v>
      </c>
      <c r="AT48" s="94" t="s">
        <v>535</v>
      </c>
      <c r="AU48" s="94" t="s">
        <v>535</v>
      </c>
      <c r="AV48" s="94" t="s">
        <v>535</v>
      </c>
      <c r="AW48" s="94" t="s">
        <v>535</v>
      </c>
      <c r="AX48" s="94" t="s">
        <v>535</v>
      </c>
      <c r="AY48" s="94" t="s">
        <v>535</v>
      </c>
      <c r="AZ48" s="94" t="s">
        <v>535</v>
      </c>
      <c r="BA48" s="94" t="s">
        <v>535</v>
      </c>
      <c r="BB48" s="94" t="s">
        <v>535</v>
      </c>
      <c r="BC48" s="94" t="s">
        <v>535</v>
      </c>
      <c r="BD48" s="94" t="s">
        <v>535</v>
      </c>
      <c r="BE48" s="94" t="s">
        <v>535</v>
      </c>
      <c r="BF48" s="94" t="s">
        <v>535</v>
      </c>
      <c r="BG48" s="94" t="s">
        <v>535</v>
      </c>
      <c r="BH48" s="94" t="s">
        <v>535</v>
      </c>
      <c r="BI48" s="94" t="s">
        <v>535</v>
      </c>
      <c r="BJ48" s="94" t="s">
        <v>535</v>
      </c>
      <c r="BK48" s="94" t="s">
        <v>535</v>
      </c>
      <c r="BL48" s="94" t="s">
        <v>535</v>
      </c>
      <c r="BM48" s="94" t="s">
        <v>6540</v>
      </c>
      <c r="BN48" s="94" t="s">
        <v>3678</v>
      </c>
      <c r="BO48" s="94" t="s">
        <v>3679</v>
      </c>
      <c r="BP48" s="94" t="s">
        <v>3680</v>
      </c>
      <c r="BQ48" s="94" t="s">
        <v>3681</v>
      </c>
      <c r="BR48" s="94" t="s">
        <v>531</v>
      </c>
      <c r="BS48" s="32">
        <v>1</v>
      </c>
      <c r="BT48" s="32">
        <v>1</v>
      </c>
      <c r="BU48" s="32">
        <v>1</v>
      </c>
      <c r="BV48" s="32">
        <v>1</v>
      </c>
      <c r="BW48" s="32">
        <v>1</v>
      </c>
      <c r="BX48" s="32">
        <v>1</v>
      </c>
      <c r="BY48" s="32">
        <v>1</v>
      </c>
      <c r="BZ48" s="32">
        <v>1</v>
      </c>
      <c r="CA48" s="32">
        <v>1</v>
      </c>
      <c r="CB48" s="32">
        <v>1</v>
      </c>
      <c r="CC48" s="32">
        <v>1</v>
      </c>
      <c r="CD48" s="32">
        <v>1</v>
      </c>
      <c r="CE48" s="32">
        <v>1</v>
      </c>
      <c r="CF48" s="32">
        <v>1</v>
      </c>
      <c r="CG48" s="32">
        <v>1</v>
      </c>
      <c r="CH48" s="32">
        <v>1</v>
      </c>
      <c r="CI48" s="32">
        <v>1</v>
      </c>
      <c r="CJ48" s="32">
        <v>1</v>
      </c>
      <c r="CK48" s="32">
        <v>1</v>
      </c>
      <c r="CL48" s="32">
        <v>1</v>
      </c>
      <c r="CM48" s="32">
        <v>1</v>
      </c>
      <c r="CN48" s="32">
        <v>1</v>
      </c>
      <c r="CO48" s="32">
        <v>1</v>
      </c>
      <c r="CP48" s="32">
        <v>1</v>
      </c>
      <c r="CQ48" s="32">
        <v>1</v>
      </c>
      <c r="CR48" s="32">
        <v>1</v>
      </c>
      <c r="CS48" s="32">
        <v>26</v>
      </c>
      <c r="CT48" s="32">
        <v>25</v>
      </c>
      <c r="CU48" s="32" t="s">
        <v>3826</v>
      </c>
      <c r="CV48" s="32" t="s">
        <v>3695</v>
      </c>
      <c r="CW48" s="32" t="s">
        <v>3832</v>
      </c>
      <c r="CX48" s="32">
        <v>29</v>
      </c>
      <c r="CY48" s="32">
        <v>24</v>
      </c>
      <c r="CZ48" s="32" t="s">
        <v>3827</v>
      </c>
      <c r="DA48" s="32" t="s">
        <v>3695</v>
      </c>
      <c r="DB48" s="32" t="s">
        <v>3832</v>
      </c>
      <c r="DC48" s="32">
        <v>31</v>
      </c>
      <c r="DD48" s="32">
        <v>25</v>
      </c>
      <c r="DE48" s="32" t="s">
        <v>3828</v>
      </c>
      <c r="DF48" s="32" t="s">
        <v>3695</v>
      </c>
      <c r="DG48" s="32" t="s">
        <v>3832</v>
      </c>
      <c r="DH48" s="32">
        <v>26</v>
      </c>
      <c r="DI48" s="32">
        <v>26</v>
      </c>
      <c r="DJ48" s="32" t="s">
        <v>3829</v>
      </c>
      <c r="DK48" s="32" t="s">
        <v>3695</v>
      </c>
      <c r="DL48" s="32" t="s">
        <v>3832</v>
      </c>
      <c r="DM48" s="32">
        <v>32</v>
      </c>
      <c r="DN48" s="32">
        <v>32</v>
      </c>
      <c r="DO48" s="32" t="s">
        <v>6616</v>
      </c>
      <c r="DP48" s="32" t="s">
        <v>3695</v>
      </c>
      <c r="DQ48" s="32" t="s">
        <v>3832</v>
      </c>
      <c r="DR48" s="32">
        <v>26</v>
      </c>
      <c r="DS48" s="32">
        <v>26</v>
      </c>
      <c r="DT48" s="32" t="s">
        <v>6617</v>
      </c>
      <c r="DU48" s="32" t="s">
        <v>3695</v>
      </c>
      <c r="DV48" s="32" t="s">
        <v>3832</v>
      </c>
      <c r="DW48" s="32">
        <v>26</v>
      </c>
      <c r="DX48" s="32">
        <v>26</v>
      </c>
      <c r="DY48" s="32" t="s">
        <v>6618</v>
      </c>
      <c r="DZ48" s="32" t="s">
        <v>3695</v>
      </c>
      <c r="EA48" s="32" t="s">
        <v>3832</v>
      </c>
      <c r="EB48" s="32">
        <v>23</v>
      </c>
      <c r="EC48" s="32">
        <v>23</v>
      </c>
      <c r="ED48" s="32" t="s">
        <v>3830</v>
      </c>
      <c r="EE48" s="32" t="s">
        <v>3695</v>
      </c>
      <c r="EF48" s="32" t="s">
        <v>3832</v>
      </c>
      <c r="EG48" s="32">
        <v>25</v>
      </c>
      <c r="EH48" s="32">
        <v>25</v>
      </c>
      <c r="EI48" s="32" t="s">
        <v>6619</v>
      </c>
      <c r="EJ48" s="32" t="s">
        <v>3695</v>
      </c>
      <c r="EK48" s="32" t="s">
        <v>3832</v>
      </c>
      <c r="EL48" s="32">
        <v>32</v>
      </c>
      <c r="EM48" s="32">
        <v>32</v>
      </c>
      <c r="EN48" s="32" t="s">
        <v>6620</v>
      </c>
      <c r="EO48" s="32" t="s">
        <v>3695</v>
      </c>
      <c r="EP48" s="32" t="s">
        <v>3832</v>
      </c>
      <c r="EQ48" s="32">
        <v>29</v>
      </c>
      <c r="ER48" s="32">
        <v>29</v>
      </c>
      <c r="ES48" s="32" t="s">
        <v>3831</v>
      </c>
      <c r="ET48" s="32" t="s">
        <v>3695</v>
      </c>
      <c r="EU48" s="32" t="s">
        <v>3832</v>
      </c>
      <c r="EV48" s="32">
        <v>30</v>
      </c>
      <c r="EW48" s="32">
        <v>30</v>
      </c>
      <c r="EX48" s="32" t="s">
        <v>6621</v>
      </c>
      <c r="EY48" s="32" t="s">
        <v>3695</v>
      </c>
      <c r="EZ48" s="32" t="s">
        <v>3832</v>
      </c>
      <c r="FA48" s="32">
        <v>335</v>
      </c>
      <c r="FB48" s="32">
        <v>0</v>
      </c>
      <c r="FC48" s="94" t="s">
        <v>53</v>
      </c>
      <c r="FD48" s="94" t="s">
        <v>54</v>
      </c>
      <c r="FE48" s="94" t="s">
        <v>54</v>
      </c>
      <c r="FF48" s="94" t="s">
        <v>55</v>
      </c>
      <c r="FG48" s="94" t="s">
        <v>56</v>
      </c>
      <c r="FH48" s="94" t="s">
        <v>57</v>
      </c>
      <c r="FI48" s="94" t="s">
        <v>57</v>
      </c>
      <c r="FJ48" s="94" t="s">
        <v>58</v>
      </c>
      <c r="FK48" s="94" t="s">
        <v>55</v>
      </c>
      <c r="FL48" s="94" t="s">
        <v>59</v>
      </c>
      <c r="FM48" s="94" t="s">
        <v>2249</v>
      </c>
      <c r="FN48" s="94" t="s">
        <v>112</v>
      </c>
      <c r="FO48" s="94" t="s">
        <v>53</v>
      </c>
      <c r="FP48" s="94" t="s">
        <v>54</v>
      </c>
      <c r="FQ48" s="94" t="e">
        <v>#N/A</v>
      </c>
      <c r="FR48" s="94" t="s">
        <v>55</v>
      </c>
      <c r="FS48" s="94" t="s">
        <v>56</v>
      </c>
      <c r="FT48" s="94" t="s">
        <v>57</v>
      </c>
      <c r="FU48" s="94" t="s">
        <v>57</v>
      </c>
      <c r="FV48" s="94" t="s">
        <v>58</v>
      </c>
      <c r="FW48" s="94" t="s">
        <v>55</v>
      </c>
      <c r="FX48" s="94" t="s">
        <v>59</v>
      </c>
      <c r="FY48" s="94" t="s">
        <v>2239</v>
      </c>
      <c r="FZ48" s="94" t="s">
        <v>2202</v>
      </c>
      <c r="GA48" s="94" t="s">
        <v>53</v>
      </c>
      <c r="GB48" s="94" t="s">
        <v>54</v>
      </c>
      <c r="GC48" s="94" t="e">
        <v>#N/A</v>
      </c>
      <c r="GD48" s="94" t="s">
        <v>55</v>
      </c>
      <c r="GE48" s="94" t="s">
        <v>56</v>
      </c>
      <c r="GF48" s="94" t="s">
        <v>57</v>
      </c>
      <c r="GG48" s="94" t="s">
        <v>57</v>
      </c>
      <c r="GH48" s="94" t="s">
        <v>58</v>
      </c>
      <c r="GI48" s="94" t="s">
        <v>55</v>
      </c>
      <c r="GJ48" s="94" t="s">
        <v>59</v>
      </c>
      <c r="GK48" s="94" t="s">
        <v>2239</v>
      </c>
      <c r="GL48" s="94" t="s">
        <v>2202</v>
      </c>
      <c r="GM48" s="94">
        <v>0</v>
      </c>
      <c r="GN48" s="94" t="s">
        <v>6510</v>
      </c>
      <c r="GO48" s="94" t="e">
        <v>#N/A</v>
      </c>
      <c r="GP48" s="94" t="s">
        <v>55</v>
      </c>
      <c r="GQ48" s="94" t="s">
        <v>56</v>
      </c>
      <c r="GR48" s="94" t="s">
        <v>57</v>
      </c>
      <c r="GS48" s="94" t="s">
        <v>57</v>
      </c>
      <c r="GT48" s="94" t="s">
        <v>58</v>
      </c>
      <c r="GU48" s="94" t="s">
        <v>55</v>
      </c>
      <c r="GV48" s="94" t="s">
        <v>59</v>
      </c>
      <c r="GW48" s="94" t="s">
        <v>2239</v>
      </c>
      <c r="GX48" s="94" t="s">
        <v>2202</v>
      </c>
      <c r="GY48" s="32">
        <v>1.04</v>
      </c>
      <c r="GZ48" s="32">
        <v>1.2083333333333333</v>
      </c>
      <c r="HA48" s="32">
        <v>1.24</v>
      </c>
      <c r="HB48" s="32">
        <v>1</v>
      </c>
      <c r="HC48" s="32">
        <v>1</v>
      </c>
      <c r="HD48" s="32">
        <v>1</v>
      </c>
      <c r="HE48" s="32">
        <v>1</v>
      </c>
      <c r="HF48" s="32">
        <v>1</v>
      </c>
      <c r="HG48" s="32">
        <v>1</v>
      </c>
      <c r="HH48" s="32">
        <v>1</v>
      </c>
      <c r="HI48" s="32">
        <v>1</v>
      </c>
      <c r="HJ48" s="32">
        <v>1</v>
      </c>
      <c r="HK48" s="50">
        <v>335</v>
      </c>
      <c r="HL48" s="68">
        <v>1.04</v>
      </c>
      <c r="HM48" s="68">
        <v>1.2083333333333333</v>
      </c>
      <c r="HN48" s="68">
        <v>1.24</v>
      </c>
      <c r="HO48" s="68">
        <v>1</v>
      </c>
      <c r="HP48" s="68">
        <v>1</v>
      </c>
      <c r="HQ48" s="68">
        <v>1</v>
      </c>
      <c r="HR48" s="68">
        <v>1</v>
      </c>
      <c r="HS48" s="68">
        <v>1</v>
      </c>
      <c r="HT48" s="68">
        <v>1</v>
      </c>
      <c r="HU48" s="68">
        <v>1</v>
      </c>
      <c r="HV48" s="68">
        <v>1</v>
      </c>
      <c r="HW48" s="68">
        <v>1</v>
      </c>
      <c r="HX48" s="68">
        <v>1.1220833333333333</v>
      </c>
      <c r="HY48" s="67">
        <v>1.04</v>
      </c>
      <c r="HZ48" s="67">
        <v>1.1241666666666665</v>
      </c>
      <c r="IA48" s="67">
        <v>1.1627777777777777</v>
      </c>
      <c r="IB48" s="67">
        <v>1.1220833333333333</v>
      </c>
      <c r="IC48" s="67">
        <v>1.0976666666666666</v>
      </c>
      <c r="ID48" s="67">
        <v>1.081388888888889</v>
      </c>
      <c r="IE48" s="67">
        <v>1.0697619047619047</v>
      </c>
      <c r="IF48" s="67">
        <v>1.0610416666666667</v>
      </c>
      <c r="IG48" s="67">
        <v>1.0542592592592592</v>
      </c>
      <c r="IH48" s="67">
        <v>1.0488333333333333</v>
      </c>
      <c r="II48" s="67">
        <v>1.0443939393939394</v>
      </c>
      <c r="IJ48" s="67">
        <v>1.0406944444444444</v>
      </c>
      <c r="IK48" s="69">
        <v>1.1627777777777777</v>
      </c>
      <c r="IL48" s="69">
        <v>1.081388888888889</v>
      </c>
      <c r="IM48" s="67">
        <v>1.0542592592592592</v>
      </c>
      <c r="IN48" s="67">
        <v>1.0406944444444444</v>
      </c>
      <c r="IO48" s="94"/>
      <c r="IP48" s="32">
        <v>1.1627777777777777</v>
      </c>
      <c r="IQ48" s="32">
        <v>1.081388888888889</v>
      </c>
      <c r="IR48" s="68">
        <v>1.0542592592592592</v>
      </c>
      <c r="IS48" s="69">
        <v>1.0406944444444444</v>
      </c>
      <c r="IT48" s="94"/>
      <c r="IU48" s="94"/>
      <c r="IV48" s="94"/>
      <c r="IW48" s="94"/>
      <c r="IX48" s="94"/>
      <c r="IY48" s="94"/>
      <c r="IZ48" s="94"/>
      <c r="JA48" s="94"/>
      <c r="JB48" s="94"/>
      <c r="JC48" s="94"/>
    </row>
    <row r="49" spans="1:263" ht="29.25" hidden="1" customHeight="1" x14ac:dyDescent="0.25">
      <c r="A49" s="46" t="s">
        <v>848</v>
      </c>
      <c r="B49" s="46" t="s">
        <v>5</v>
      </c>
      <c r="C49" s="46" t="s">
        <v>119</v>
      </c>
      <c r="D49" s="46" t="s">
        <v>120</v>
      </c>
      <c r="E49" s="46" t="s">
        <v>584</v>
      </c>
      <c r="F49" s="46" t="s">
        <v>585</v>
      </c>
      <c r="G49" s="46" t="s">
        <v>586</v>
      </c>
      <c r="H49" s="46" t="s">
        <v>849</v>
      </c>
      <c r="I49" s="46" t="s">
        <v>850</v>
      </c>
      <c r="J49" s="46" t="s">
        <v>851</v>
      </c>
      <c r="K49" s="46" t="s">
        <v>852</v>
      </c>
      <c r="L49" s="46" t="s">
        <v>850</v>
      </c>
      <c r="M49" s="46">
        <v>0</v>
      </c>
      <c r="N49" s="46"/>
      <c r="O49" s="46" t="s">
        <v>850</v>
      </c>
      <c r="P49" s="46"/>
      <c r="Q49" s="46" t="s">
        <v>3685</v>
      </c>
      <c r="R49" s="46" t="s">
        <v>3684</v>
      </c>
      <c r="S49" s="46" t="s">
        <v>531</v>
      </c>
      <c r="T49" s="46" t="s">
        <v>531</v>
      </c>
      <c r="U49" s="46" t="s">
        <v>557</v>
      </c>
      <c r="V49" s="46" t="s">
        <v>533</v>
      </c>
      <c r="W49" s="46" t="s">
        <v>604</v>
      </c>
      <c r="X49" s="46">
        <v>2018</v>
      </c>
      <c r="Y49" s="46">
        <v>0</v>
      </c>
      <c r="Z49" s="46">
        <v>0</v>
      </c>
      <c r="AA49" s="46">
        <v>0</v>
      </c>
      <c r="AB49" s="46">
        <v>0</v>
      </c>
      <c r="AC49" s="46">
        <v>1</v>
      </c>
      <c r="AD49" s="47">
        <v>1</v>
      </c>
      <c r="AE49" s="46">
        <v>0</v>
      </c>
      <c r="AF49" s="46">
        <v>0</v>
      </c>
      <c r="AG49" s="94" t="s">
        <v>535</v>
      </c>
      <c r="AH49" s="94" t="s">
        <v>535</v>
      </c>
      <c r="AI49" s="94" t="s">
        <v>535</v>
      </c>
      <c r="AJ49" s="94">
        <v>1</v>
      </c>
      <c r="AK49" s="94" t="s">
        <v>535</v>
      </c>
      <c r="AL49" s="94" t="s">
        <v>535</v>
      </c>
      <c r="AM49" s="94" t="s">
        <v>535</v>
      </c>
      <c r="AN49" s="94" t="s">
        <v>535</v>
      </c>
      <c r="AO49" s="94" t="s">
        <v>535</v>
      </c>
      <c r="AP49" s="94">
        <v>1</v>
      </c>
      <c r="AQ49" s="94" t="s">
        <v>535</v>
      </c>
      <c r="AR49" s="94" t="s">
        <v>535</v>
      </c>
      <c r="AS49" s="94" t="s">
        <v>535</v>
      </c>
      <c r="AT49" s="94" t="s">
        <v>535</v>
      </c>
      <c r="AU49" s="94" t="s">
        <v>535</v>
      </c>
      <c r="AV49" s="94" t="s">
        <v>535</v>
      </c>
      <c r="AW49" s="94" t="s">
        <v>535</v>
      </c>
      <c r="AX49" s="94" t="s">
        <v>535</v>
      </c>
      <c r="AY49" s="94" t="s">
        <v>535</v>
      </c>
      <c r="AZ49" s="94" t="s">
        <v>535</v>
      </c>
      <c r="BA49" s="94" t="s">
        <v>535</v>
      </c>
      <c r="BB49" s="94" t="s">
        <v>535</v>
      </c>
      <c r="BC49" s="94" t="s">
        <v>535</v>
      </c>
      <c r="BD49" s="94" t="s">
        <v>535</v>
      </c>
      <c r="BE49" s="94" t="s">
        <v>535</v>
      </c>
      <c r="BF49" s="94" t="s">
        <v>535</v>
      </c>
      <c r="BG49" s="94" t="s">
        <v>535</v>
      </c>
      <c r="BH49" s="94" t="s">
        <v>535</v>
      </c>
      <c r="BI49" s="94" t="s">
        <v>535</v>
      </c>
      <c r="BJ49" s="94" t="s">
        <v>535</v>
      </c>
      <c r="BK49" s="94" t="s">
        <v>535</v>
      </c>
      <c r="BL49" s="94" t="s">
        <v>535</v>
      </c>
      <c r="BM49" s="94" t="s">
        <v>6511</v>
      </c>
      <c r="BN49" s="94" t="s">
        <v>3682</v>
      </c>
      <c r="BO49" s="94" t="s">
        <v>3683</v>
      </c>
      <c r="BP49" s="94" t="s">
        <v>3684</v>
      </c>
      <c r="BQ49" s="94" t="s">
        <v>3685</v>
      </c>
      <c r="BR49" s="94" t="s">
        <v>531</v>
      </c>
      <c r="BS49" s="32">
        <v>1</v>
      </c>
      <c r="BT49" s="32">
        <v>1</v>
      </c>
      <c r="BU49" s="32">
        <v>1</v>
      </c>
      <c r="BV49" s="32">
        <v>1</v>
      </c>
      <c r="BW49" s="32">
        <v>1</v>
      </c>
      <c r="BX49" s="32">
        <v>1</v>
      </c>
      <c r="BY49" s="32">
        <v>1</v>
      </c>
      <c r="BZ49" s="32">
        <v>1</v>
      </c>
      <c r="CA49" s="32">
        <v>1</v>
      </c>
      <c r="CB49" s="32">
        <v>1</v>
      </c>
      <c r="CC49" s="32">
        <v>1</v>
      </c>
      <c r="CD49" s="32">
        <v>1</v>
      </c>
      <c r="CE49" s="32">
        <v>1</v>
      </c>
      <c r="CF49" s="32">
        <v>1</v>
      </c>
      <c r="CG49" s="32">
        <v>1</v>
      </c>
      <c r="CH49" s="32">
        <v>1</v>
      </c>
      <c r="CI49" s="32">
        <v>1</v>
      </c>
      <c r="CJ49" s="32">
        <v>1</v>
      </c>
      <c r="CK49" s="32">
        <v>1</v>
      </c>
      <c r="CL49" s="32">
        <v>1</v>
      </c>
      <c r="CM49" s="32">
        <v>1</v>
      </c>
      <c r="CN49" s="32">
        <v>1</v>
      </c>
      <c r="CO49" s="32">
        <v>1</v>
      </c>
      <c r="CP49" s="32">
        <v>1</v>
      </c>
      <c r="CQ49" s="32">
        <v>1</v>
      </c>
      <c r="CR49" s="32">
        <v>1</v>
      </c>
      <c r="CS49" s="32">
        <v>1</v>
      </c>
      <c r="CT49" s="32" t="s">
        <v>6504</v>
      </c>
      <c r="CU49" s="32" t="s">
        <v>3833</v>
      </c>
      <c r="CV49" s="32" t="s">
        <v>3695</v>
      </c>
      <c r="CW49" s="32" t="s">
        <v>3842</v>
      </c>
      <c r="CX49" s="32">
        <v>1</v>
      </c>
      <c r="CY49" s="32" t="s">
        <v>6504</v>
      </c>
      <c r="CZ49" s="32" t="s">
        <v>3834</v>
      </c>
      <c r="DA49" s="32" t="s">
        <v>3695</v>
      </c>
      <c r="DB49" s="32" t="s">
        <v>3842</v>
      </c>
      <c r="DC49" s="32">
        <v>1</v>
      </c>
      <c r="DD49" s="32" t="s">
        <v>6504</v>
      </c>
      <c r="DE49" s="32" t="s">
        <v>3835</v>
      </c>
      <c r="DF49" s="32" t="s">
        <v>3695</v>
      </c>
      <c r="DG49" s="32" t="s">
        <v>3842</v>
      </c>
      <c r="DH49" s="32">
        <v>1</v>
      </c>
      <c r="DI49" s="32" t="s">
        <v>6504</v>
      </c>
      <c r="DJ49" s="32" t="s">
        <v>3836</v>
      </c>
      <c r="DK49" s="32" t="s">
        <v>3695</v>
      </c>
      <c r="DL49" s="32" t="s">
        <v>3842</v>
      </c>
      <c r="DM49" s="32">
        <v>1</v>
      </c>
      <c r="DN49" s="32" t="s">
        <v>6504</v>
      </c>
      <c r="DO49" s="32" t="s">
        <v>3837</v>
      </c>
      <c r="DP49" s="32" t="s">
        <v>3695</v>
      </c>
      <c r="DQ49" s="32" t="s">
        <v>3842</v>
      </c>
      <c r="DR49" s="32">
        <v>1</v>
      </c>
      <c r="DS49" s="32" t="s">
        <v>6504</v>
      </c>
      <c r="DT49" s="32" t="s">
        <v>3838</v>
      </c>
      <c r="DU49" s="32" t="s">
        <v>3695</v>
      </c>
      <c r="DV49" s="32" t="s">
        <v>3842</v>
      </c>
      <c r="DW49" s="32">
        <v>1</v>
      </c>
      <c r="DX49" s="32" t="s">
        <v>6504</v>
      </c>
      <c r="DY49" s="32" t="s">
        <v>3839</v>
      </c>
      <c r="DZ49" s="32" t="s">
        <v>3695</v>
      </c>
      <c r="EA49" s="32" t="s">
        <v>3842</v>
      </c>
      <c r="EB49" s="32">
        <v>1</v>
      </c>
      <c r="EC49" s="32" t="s">
        <v>6504</v>
      </c>
      <c r="ED49" s="32" t="s">
        <v>6622</v>
      </c>
      <c r="EE49" s="32" t="s">
        <v>3695</v>
      </c>
      <c r="EF49" s="32" t="s">
        <v>3842</v>
      </c>
      <c r="EG49" s="32">
        <v>1</v>
      </c>
      <c r="EH49" s="32" t="s">
        <v>6504</v>
      </c>
      <c r="EI49" s="32" t="s">
        <v>3840</v>
      </c>
      <c r="EJ49" s="32" t="s">
        <v>3695</v>
      </c>
      <c r="EK49" s="32" t="s">
        <v>3842</v>
      </c>
      <c r="EL49" s="32">
        <v>1</v>
      </c>
      <c r="EM49" s="32" t="s">
        <v>6504</v>
      </c>
      <c r="EN49" s="32" t="s">
        <v>6623</v>
      </c>
      <c r="EO49" s="32" t="s">
        <v>3695</v>
      </c>
      <c r="EP49" s="32" t="s">
        <v>3842</v>
      </c>
      <c r="EQ49" s="32">
        <v>1</v>
      </c>
      <c r="ER49" s="32" t="s">
        <v>6504</v>
      </c>
      <c r="ES49" s="32" t="s">
        <v>6624</v>
      </c>
      <c r="ET49" s="32" t="s">
        <v>3695</v>
      </c>
      <c r="EU49" s="32" t="s">
        <v>3842</v>
      </c>
      <c r="EV49" s="32">
        <v>1</v>
      </c>
      <c r="EW49" s="32" t="s">
        <v>6504</v>
      </c>
      <c r="EX49" s="32" t="s">
        <v>3841</v>
      </c>
      <c r="EY49" s="32" t="s">
        <v>3695</v>
      </c>
      <c r="EZ49" s="32" t="s">
        <v>3842</v>
      </c>
      <c r="FA49" s="32">
        <v>12</v>
      </c>
      <c r="FB49" s="32">
        <v>0</v>
      </c>
      <c r="FC49" s="94" t="s">
        <v>53</v>
      </c>
      <c r="FD49" s="94" t="s">
        <v>62</v>
      </c>
      <c r="FE49" s="94" t="s">
        <v>62</v>
      </c>
      <c r="FF49" s="94" t="s">
        <v>55</v>
      </c>
      <c r="FG49" s="94" t="s">
        <v>56</v>
      </c>
      <c r="FH49" s="94" t="s">
        <v>57</v>
      </c>
      <c r="FI49" s="94" t="s">
        <v>57</v>
      </c>
      <c r="FJ49" s="94" t="s">
        <v>58</v>
      </c>
      <c r="FK49" s="94" t="s">
        <v>55</v>
      </c>
      <c r="FL49" s="94" t="s">
        <v>59</v>
      </c>
      <c r="FM49" s="94" t="s">
        <v>2250</v>
      </c>
      <c r="FN49" s="94" t="s">
        <v>112</v>
      </c>
      <c r="FO49" s="94" t="s">
        <v>53</v>
      </c>
      <c r="FP49" s="94" t="s">
        <v>62</v>
      </c>
      <c r="FQ49" s="94" t="e">
        <v>#N/A</v>
      </c>
      <c r="FR49" s="94" t="s">
        <v>55</v>
      </c>
      <c r="FS49" s="94" t="s">
        <v>56</v>
      </c>
      <c r="FT49" s="94" t="s">
        <v>57</v>
      </c>
      <c r="FU49" s="94" t="s">
        <v>57</v>
      </c>
      <c r="FV49" s="94" t="s">
        <v>58</v>
      </c>
      <c r="FW49" s="94" t="s">
        <v>55</v>
      </c>
      <c r="FX49" s="94" t="s">
        <v>59</v>
      </c>
      <c r="FY49" s="94" t="s">
        <v>2239</v>
      </c>
      <c r="FZ49" s="94" t="s">
        <v>2202</v>
      </c>
      <c r="GA49" s="94" t="s">
        <v>53</v>
      </c>
      <c r="GB49" s="94" t="s">
        <v>62</v>
      </c>
      <c r="GC49" s="94" t="e">
        <v>#N/A</v>
      </c>
      <c r="GD49" s="94" t="s">
        <v>55</v>
      </c>
      <c r="GE49" s="94" t="s">
        <v>56</v>
      </c>
      <c r="GF49" s="94" t="s">
        <v>57</v>
      </c>
      <c r="GG49" s="94" t="s">
        <v>57</v>
      </c>
      <c r="GH49" s="94" t="s">
        <v>58</v>
      </c>
      <c r="GI49" s="94" t="s">
        <v>55</v>
      </c>
      <c r="GJ49" s="94" t="s">
        <v>59</v>
      </c>
      <c r="GK49" s="94" t="s">
        <v>2239</v>
      </c>
      <c r="GL49" s="94" t="s">
        <v>2202</v>
      </c>
      <c r="GM49" s="94">
        <v>0</v>
      </c>
      <c r="GN49" s="94" t="s">
        <v>62</v>
      </c>
      <c r="GO49" s="94" t="e">
        <v>#N/A</v>
      </c>
      <c r="GP49" s="94" t="s">
        <v>55</v>
      </c>
      <c r="GQ49" s="94" t="s">
        <v>56</v>
      </c>
      <c r="GR49" s="94" t="s">
        <v>57</v>
      </c>
      <c r="GS49" s="94" t="s">
        <v>57</v>
      </c>
      <c r="GT49" s="94" t="s">
        <v>58</v>
      </c>
      <c r="GU49" s="94" t="s">
        <v>55</v>
      </c>
      <c r="GV49" s="94" t="s">
        <v>59</v>
      </c>
      <c r="GW49" s="94" t="s">
        <v>2239</v>
      </c>
      <c r="GX49" s="94" t="s">
        <v>2202</v>
      </c>
      <c r="GY49" s="32">
        <v>1</v>
      </c>
      <c r="GZ49" s="32">
        <v>1</v>
      </c>
      <c r="HA49" s="32">
        <v>1</v>
      </c>
      <c r="HB49" s="32">
        <v>1</v>
      </c>
      <c r="HC49" s="32">
        <v>1</v>
      </c>
      <c r="HD49" s="32">
        <v>1</v>
      </c>
      <c r="HE49" s="32">
        <v>1</v>
      </c>
      <c r="HF49" s="32">
        <v>1</v>
      </c>
      <c r="HG49" s="32">
        <v>1</v>
      </c>
      <c r="HH49" s="32">
        <v>1</v>
      </c>
      <c r="HI49" s="32">
        <v>1</v>
      </c>
      <c r="HJ49" s="32">
        <v>1</v>
      </c>
      <c r="HK49" s="50">
        <v>12</v>
      </c>
      <c r="HL49" s="68">
        <v>1</v>
      </c>
      <c r="HM49" s="68">
        <v>1</v>
      </c>
      <c r="HN49" s="68">
        <v>1</v>
      </c>
      <c r="HO49" s="68">
        <v>1</v>
      </c>
      <c r="HP49" s="68">
        <v>1</v>
      </c>
      <c r="HQ49" s="68">
        <v>1</v>
      </c>
      <c r="HR49" s="68">
        <v>1</v>
      </c>
      <c r="HS49" s="68">
        <v>1</v>
      </c>
      <c r="HT49" s="68">
        <v>1</v>
      </c>
      <c r="HU49" s="68">
        <v>1</v>
      </c>
      <c r="HV49" s="68">
        <v>1</v>
      </c>
      <c r="HW49" s="68">
        <v>1</v>
      </c>
      <c r="HX49" s="68">
        <v>1</v>
      </c>
      <c r="HY49" s="67">
        <v>1</v>
      </c>
      <c r="HZ49" s="67">
        <v>1</v>
      </c>
      <c r="IA49" s="67">
        <v>1</v>
      </c>
      <c r="IB49" s="67">
        <v>1</v>
      </c>
      <c r="IC49" s="67">
        <v>1</v>
      </c>
      <c r="ID49" s="67">
        <v>1</v>
      </c>
      <c r="IE49" s="67">
        <v>1</v>
      </c>
      <c r="IF49" s="67">
        <v>1</v>
      </c>
      <c r="IG49" s="67">
        <v>1</v>
      </c>
      <c r="IH49" s="67">
        <v>1</v>
      </c>
      <c r="II49" s="67">
        <v>1</v>
      </c>
      <c r="IJ49" s="67">
        <v>1</v>
      </c>
      <c r="IK49" s="69">
        <v>1</v>
      </c>
      <c r="IL49" s="69">
        <v>1</v>
      </c>
      <c r="IM49" s="67">
        <v>1</v>
      </c>
      <c r="IN49" s="67">
        <v>1</v>
      </c>
      <c r="IO49" s="94"/>
      <c r="IP49" s="32">
        <v>1</v>
      </c>
      <c r="IQ49" s="32">
        <v>1</v>
      </c>
      <c r="IR49" s="68">
        <v>1</v>
      </c>
      <c r="IS49" s="69">
        <v>1</v>
      </c>
      <c r="IT49" s="94"/>
      <c r="IU49" s="94"/>
      <c r="IV49" s="94"/>
      <c r="IW49" s="94"/>
      <c r="IX49" s="94"/>
      <c r="IY49" s="94"/>
      <c r="IZ49" s="94"/>
      <c r="JA49" s="94"/>
      <c r="JB49" s="94"/>
      <c r="JC49" s="94"/>
    </row>
    <row r="50" spans="1:263" ht="29.25" hidden="1" customHeight="1" x14ac:dyDescent="0.25">
      <c r="A50" s="46" t="s">
        <v>853</v>
      </c>
      <c r="B50" s="46" t="s">
        <v>5</v>
      </c>
      <c r="C50" s="46" t="s">
        <v>119</v>
      </c>
      <c r="D50" s="46" t="s">
        <v>120</v>
      </c>
      <c r="E50" s="46" t="s">
        <v>584</v>
      </c>
      <c r="F50" s="46" t="s">
        <v>585</v>
      </c>
      <c r="G50" s="46" t="s">
        <v>586</v>
      </c>
      <c r="H50" s="46" t="s">
        <v>854</v>
      </c>
      <c r="I50" s="46" t="s">
        <v>855</v>
      </c>
      <c r="J50" s="46" t="s">
        <v>854</v>
      </c>
      <c r="K50" s="46" t="s">
        <v>856</v>
      </c>
      <c r="L50" s="46" t="s">
        <v>857</v>
      </c>
      <c r="M50" s="46" t="s">
        <v>858</v>
      </c>
      <c r="N50" s="46"/>
      <c r="O50" s="46" t="s">
        <v>855</v>
      </c>
      <c r="P50" s="46"/>
      <c r="Q50" s="46" t="s">
        <v>3688</v>
      </c>
      <c r="R50" s="46" t="s">
        <v>3687</v>
      </c>
      <c r="S50" s="46" t="s">
        <v>531</v>
      </c>
      <c r="T50" s="46" t="s">
        <v>531</v>
      </c>
      <c r="U50" s="46" t="s">
        <v>557</v>
      </c>
      <c r="V50" s="46" t="s">
        <v>533</v>
      </c>
      <c r="W50" s="46" t="s">
        <v>604</v>
      </c>
      <c r="X50" s="46">
        <v>2018</v>
      </c>
      <c r="Y50" s="46">
        <v>0</v>
      </c>
      <c r="Z50" s="46">
        <v>0</v>
      </c>
      <c r="AA50" s="46">
        <v>0</v>
      </c>
      <c r="AB50" s="46">
        <v>0</v>
      </c>
      <c r="AC50" s="46">
        <v>11</v>
      </c>
      <c r="AD50" s="47">
        <v>12</v>
      </c>
      <c r="AE50" s="46">
        <v>0</v>
      </c>
      <c r="AF50" s="46">
        <v>0</v>
      </c>
      <c r="AG50" s="94" t="s">
        <v>535</v>
      </c>
      <c r="AH50" s="94" t="s">
        <v>535</v>
      </c>
      <c r="AI50" s="94" t="s">
        <v>535</v>
      </c>
      <c r="AJ50" s="94">
        <v>1</v>
      </c>
      <c r="AK50" s="94" t="s">
        <v>535</v>
      </c>
      <c r="AL50" s="94" t="s">
        <v>535</v>
      </c>
      <c r="AM50" s="94" t="s">
        <v>535</v>
      </c>
      <c r="AN50" s="94">
        <v>1</v>
      </c>
      <c r="AO50" s="94" t="s">
        <v>679</v>
      </c>
      <c r="AP50" s="94">
        <v>1</v>
      </c>
      <c r="AQ50" s="94" t="s">
        <v>535</v>
      </c>
      <c r="AR50" s="94" t="s">
        <v>535</v>
      </c>
      <c r="AS50" s="94" t="s">
        <v>535</v>
      </c>
      <c r="AT50" s="94" t="s">
        <v>535</v>
      </c>
      <c r="AU50" s="94" t="s">
        <v>535</v>
      </c>
      <c r="AV50" s="94" t="s">
        <v>535</v>
      </c>
      <c r="AW50" s="94" t="s">
        <v>535</v>
      </c>
      <c r="AX50" s="94" t="s">
        <v>535</v>
      </c>
      <c r="AY50" s="94" t="s">
        <v>535</v>
      </c>
      <c r="AZ50" s="94" t="s">
        <v>535</v>
      </c>
      <c r="BA50" s="94" t="s">
        <v>535</v>
      </c>
      <c r="BB50" s="94" t="s">
        <v>535</v>
      </c>
      <c r="BC50" s="94" t="s">
        <v>535</v>
      </c>
      <c r="BD50" s="94" t="s">
        <v>535</v>
      </c>
      <c r="BE50" s="94" t="s">
        <v>535</v>
      </c>
      <c r="BF50" s="94" t="s">
        <v>535</v>
      </c>
      <c r="BG50" s="94" t="s">
        <v>535</v>
      </c>
      <c r="BH50" s="94" t="s">
        <v>535</v>
      </c>
      <c r="BI50" s="94" t="s">
        <v>535</v>
      </c>
      <c r="BJ50" s="94" t="s">
        <v>535</v>
      </c>
      <c r="BK50" s="94" t="s">
        <v>535</v>
      </c>
      <c r="BL50" s="94" t="s">
        <v>535</v>
      </c>
      <c r="BM50" s="94" t="s">
        <v>6540</v>
      </c>
      <c r="BN50" s="94" t="s">
        <v>854</v>
      </c>
      <c r="BO50" s="94" t="s">
        <v>3686</v>
      </c>
      <c r="BP50" s="94" t="s">
        <v>3687</v>
      </c>
      <c r="BQ50" s="94" t="s">
        <v>3688</v>
      </c>
      <c r="BR50" s="94" t="s">
        <v>556</v>
      </c>
      <c r="BS50" s="32">
        <v>12</v>
      </c>
      <c r="BT50" s="32">
        <v>1</v>
      </c>
      <c r="BU50" s="32">
        <v>1</v>
      </c>
      <c r="BV50" s="32">
        <v>1</v>
      </c>
      <c r="BW50" s="32">
        <v>1</v>
      </c>
      <c r="BX50" s="32">
        <v>1</v>
      </c>
      <c r="BY50" s="32">
        <v>1</v>
      </c>
      <c r="BZ50" s="32">
        <v>1</v>
      </c>
      <c r="CA50" s="32">
        <v>1</v>
      </c>
      <c r="CB50" s="32">
        <v>1</v>
      </c>
      <c r="CC50" s="32">
        <v>1</v>
      </c>
      <c r="CD50" s="32">
        <v>1</v>
      </c>
      <c r="CE50" s="32">
        <v>1</v>
      </c>
      <c r="CF50" s="32">
        <v>1</v>
      </c>
      <c r="CG50" s="32">
        <v>1</v>
      </c>
      <c r="CH50" s="32">
        <v>1</v>
      </c>
      <c r="CI50" s="32">
        <v>1</v>
      </c>
      <c r="CJ50" s="32">
        <v>1</v>
      </c>
      <c r="CK50" s="32">
        <v>1</v>
      </c>
      <c r="CL50" s="32">
        <v>1</v>
      </c>
      <c r="CM50" s="32">
        <v>1</v>
      </c>
      <c r="CN50" s="32">
        <v>1</v>
      </c>
      <c r="CO50" s="32">
        <v>1</v>
      </c>
      <c r="CP50" s="32">
        <v>1</v>
      </c>
      <c r="CQ50" s="32">
        <v>1</v>
      </c>
      <c r="CR50" s="32">
        <v>12</v>
      </c>
      <c r="CS50" s="32">
        <v>1</v>
      </c>
      <c r="CT50" s="32">
        <v>1</v>
      </c>
      <c r="CU50" s="32" t="s">
        <v>3843</v>
      </c>
      <c r="CV50" s="32" t="s">
        <v>3695</v>
      </c>
      <c r="CW50" s="32" t="s">
        <v>3848</v>
      </c>
      <c r="CX50" s="32">
        <v>1</v>
      </c>
      <c r="CY50" s="32">
        <v>1</v>
      </c>
      <c r="CZ50" s="32" t="s">
        <v>3844</v>
      </c>
      <c r="DA50" s="32" t="s">
        <v>3695</v>
      </c>
      <c r="DB50" s="32" t="s">
        <v>3849</v>
      </c>
      <c r="DC50" s="32">
        <v>1</v>
      </c>
      <c r="DD50" s="32">
        <v>1</v>
      </c>
      <c r="DE50" s="32" t="s">
        <v>3845</v>
      </c>
      <c r="DF50" s="32" t="s">
        <v>3695</v>
      </c>
      <c r="DG50" s="32" t="s">
        <v>3850</v>
      </c>
      <c r="DH50" s="32">
        <v>1</v>
      </c>
      <c r="DI50" s="32">
        <v>1</v>
      </c>
      <c r="DJ50" s="32" t="s">
        <v>3846</v>
      </c>
      <c r="DK50" s="32" t="s">
        <v>3695</v>
      </c>
      <c r="DL50" s="32" t="s">
        <v>3851</v>
      </c>
      <c r="DM50" s="32">
        <v>1</v>
      </c>
      <c r="DN50" s="32">
        <v>1</v>
      </c>
      <c r="DO50" s="32" t="s">
        <v>3847</v>
      </c>
      <c r="DP50" s="32" t="s">
        <v>3695</v>
      </c>
      <c r="DQ50" s="32" t="s">
        <v>3852</v>
      </c>
      <c r="DR50" s="32">
        <v>1</v>
      </c>
      <c r="DS50" s="32">
        <v>1</v>
      </c>
      <c r="DT50" s="32" t="s">
        <v>6625</v>
      </c>
      <c r="DU50" s="32" t="s">
        <v>3695</v>
      </c>
      <c r="DV50" s="32" t="s">
        <v>3853</v>
      </c>
      <c r="DW50" s="32">
        <v>1</v>
      </c>
      <c r="DX50" s="32">
        <v>1</v>
      </c>
      <c r="DY50" s="32" t="s">
        <v>6626</v>
      </c>
      <c r="DZ50" s="32" t="s">
        <v>3695</v>
      </c>
      <c r="EA50" s="32" t="s">
        <v>3854</v>
      </c>
      <c r="EB50" s="32">
        <v>1</v>
      </c>
      <c r="EC50" s="32">
        <v>1</v>
      </c>
      <c r="ED50" s="32" t="s">
        <v>6627</v>
      </c>
      <c r="EE50" s="32" t="s">
        <v>3695</v>
      </c>
      <c r="EF50" s="32" t="s">
        <v>3855</v>
      </c>
      <c r="EG50" s="32">
        <v>1</v>
      </c>
      <c r="EH50" s="32">
        <v>1</v>
      </c>
      <c r="EI50" s="32" t="s">
        <v>6628</v>
      </c>
      <c r="EJ50" s="32" t="s">
        <v>3695</v>
      </c>
      <c r="EK50" s="32" t="s">
        <v>3856</v>
      </c>
      <c r="EL50" s="32">
        <v>1</v>
      </c>
      <c r="EM50" s="32">
        <v>1</v>
      </c>
      <c r="EN50" s="32" t="s">
        <v>6629</v>
      </c>
      <c r="EO50" s="32" t="s">
        <v>3695</v>
      </c>
      <c r="EP50" s="32" t="s">
        <v>3857</v>
      </c>
      <c r="EQ50" s="32">
        <v>1</v>
      </c>
      <c r="ER50" s="32">
        <v>1</v>
      </c>
      <c r="ES50" s="32" t="s">
        <v>6630</v>
      </c>
      <c r="ET50" s="32" t="s">
        <v>3695</v>
      </c>
      <c r="EU50" s="32" t="s">
        <v>3858</v>
      </c>
      <c r="EV50" s="32">
        <v>1</v>
      </c>
      <c r="EW50" s="32">
        <v>1</v>
      </c>
      <c r="EX50" s="32" t="s">
        <v>6631</v>
      </c>
      <c r="EY50" s="32" t="s">
        <v>3695</v>
      </c>
      <c r="EZ50" s="32" t="s">
        <v>3859</v>
      </c>
      <c r="FA50" s="32">
        <v>12</v>
      </c>
      <c r="FB50" s="32">
        <v>0</v>
      </c>
      <c r="FC50" s="94" t="s">
        <v>53</v>
      </c>
      <c r="FD50" s="94" t="s">
        <v>62</v>
      </c>
      <c r="FE50" s="94" t="s">
        <v>62</v>
      </c>
      <c r="FF50" s="94" t="s">
        <v>55</v>
      </c>
      <c r="FG50" s="94" t="s">
        <v>56</v>
      </c>
      <c r="FH50" s="94" t="s">
        <v>57</v>
      </c>
      <c r="FI50" s="94" t="s">
        <v>57</v>
      </c>
      <c r="FJ50" s="94" t="s">
        <v>58</v>
      </c>
      <c r="FK50" s="94" t="s">
        <v>55</v>
      </c>
      <c r="FL50" s="94" t="s">
        <v>59</v>
      </c>
      <c r="FM50" s="94" t="s">
        <v>2251</v>
      </c>
      <c r="FN50" s="94" t="s">
        <v>112</v>
      </c>
      <c r="FO50" s="94" t="s">
        <v>53</v>
      </c>
      <c r="FP50" s="94" t="s">
        <v>62</v>
      </c>
      <c r="FQ50" s="94" t="e">
        <v>#N/A</v>
      </c>
      <c r="FR50" s="94" t="s">
        <v>55</v>
      </c>
      <c r="FS50" s="94" t="s">
        <v>56</v>
      </c>
      <c r="FT50" s="94" t="s">
        <v>57</v>
      </c>
      <c r="FU50" s="94" t="s">
        <v>57</v>
      </c>
      <c r="FV50" s="94" t="s">
        <v>58</v>
      </c>
      <c r="FW50" s="94" t="s">
        <v>55</v>
      </c>
      <c r="FX50" s="94" t="s">
        <v>59</v>
      </c>
      <c r="FY50" s="94" t="s">
        <v>2239</v>
      </c>
      <c r="FZ50" s="94" t="s">
        <v>2202</v>
      </c>
      <c r="GA50" s="94" t="s">
        <v>53</v>
      </c>
      <c r="GB50" s="94" t="s">
        <v>62</v>
      </c>
      <c r="GC50" s="94" t="e">
        <v>#N/A</v>
      </c>
      <c r="GD50" s="94" t="s">
        <v>55</v>
      </c>
      <c r="GE50" s="94" t="s">
        <v>56</v>
      </c>
      <c r="GF50" s="94" t="s">
        <v>57</v>
      </c>
      <c r="GG50" s="94" t="s">
        <v>57</v>
      </c>
      <c r="GH50" s="94" t="s">
        <v>58</v>
      </c>
      <c r="GI50" s="94" t="s">
        <v>55</v>
      </c>
      <c r="GJ50" s="94" t="s">
        <v>59</v>
      </c>
      <c r="GK50" s="94" t="s">
        <v>2239</v>
      </c>
      <c r="GL50" s="94" t="s">
        <v>2202</v>
      </c>
      <c r="GM50" s="94">
        <v>0</v>
      </c>
      <c r="GN50" s="94" t="s">
        <v>62</v>
      </c>
      <c r="GO50" s="94" t="e">
        <v>#N/A</v>
      </c>
      <c r="GP50" s="94" t="s">
        <v>55</v>
      </c>
      <c r="GQ50" s="94" t="s">
        <v>56</v>
      </c>
      <c r="GR50" s="94" t="s">
        <v>57</v>
      </c>
      <c r="GS50" s="94" t="s">
        <v>57</v>
      </c>
      <c r="GT50" s="94" t="s">
        <v>58</v>
      </c>
      <c r="GU50" s="94" t="s">
        <v>55</v>
      </c>
      <c r="GV50" s="94" t="s">
        <v>59</v>
      </c>
      <c r="GW50" s="94" t="s">
        <v>2239</v>
      </c>
      <c r="GX50" s="94" t="s">
        <v>2202</v>
      </c>
      <c r="GY50" s="32">
        <v>1</v>
      </c>
      <c r="GZ50" s="32">
        <v>1</v>
      </c>
      <c r="HA50" s="32">
        <v>1</v>
      </c>
      <c r="HB50" s="32">
        <v>1</v>
      </c>
      <c r="HC50" s="32">
        <v>1</v>
      </c>
      <c r="HD50" s="32">
        <v>1</v>
      </c>
      <c r="HE50" s="32">
        <v>1</v>
      </c>
      <c r="HF50" s="32">
        <v>1</v>
      </c>
      <c r="HG50" s="32">
        <v>1</v>
      </c>
      <c r="HH50" s="32">
        <v>1</v>
      </c>
      <c r="HI50" s="32">
        <v>1</v>
      </c>
      <c r="HJ50" s="32">
        <v>1</v>
      </c>
      <c r="HK50" s="50">
        <v>12</v>
      </c>
      <c r="HL50" s="68">
        <v>8.3333333333333329E-2</v>
      </c>
      <c r="HM50" s="68">
        <v>8.3333333333333329E-2</v>
      </c>
      <c r="HN50" s="68">
        <v>8.3333333333333329E-2</v>
      </c>
      <c r="HO50" s="68">
        <v>8.3333333333333329E-2</v>
      </c>
      <c r="HP50" s="68">
        <v>8.3333333333333329E-2</v>
      </c>
      <c r="HQ50" s="68">
        <v>8.3333333333333329E-2</v>
      </c>
      <c r="HR50" s="68">
        <v>8.3333333333333329E-2</v>
      </c>
      <c r="HS50" s="68">
        <v>8.3333333333333329E-2</v>
      </c>
      <c r="HT50" s="68">
        <v>8.3333333333333329E-2</v>
      </c>
      <c r="HU50" s="68">
        <v>8.3333333333333329E-2</v>
      </c>
      <c r="HV50" s="68">
        <v>8.3333333333333329E-2</v>
      </c>
      <c r="HW50" s="68">
        <v>8.3333333333333329E-2</v>
      </c>
      <c r="HX50" s="68">
        <v>1</v>
      </c>
      <c r="HY50" s="67">
        <v>1</v>
      </c>
      <c r="HZ50" s="67">
        <v>1</v>
      </c>
      <c r="IA50" s="67">
        <v>1</v>
      </c>
      <c r="IB50" s="67">
        <v>1</v>
      </c>
      <c r="IC50" s="67">
        <v>1</v>
      </c>
      <c r="ID50" s="67">
        <v>1</v>
      </c>
      <c r="IE50" s="67">
        <v>1</v>
      </c>
      <c r="IF50" s="67">
        <v>1</v>
      </c>
      <c r="IG50" s="67">
        <v>1</v>
      </c>
      <c r="IH50" s="67">
        <v>1</v>
      </c>
      <c r="II50" s="67">
        <v>1</v>
      </c>
      <c r="IJ50" s="67">
        <v>1</v>
      </c>
      <c r="IK50" s="69">
        <v>1</v>
      </c>
      <c r="IL50" s="69">
        <v>1</v>
      </c>
      <c r="IM50" s="67">
        <v>1</v>
      </c>
      <c r="IN50" s="67">
        <v>1</v>
      </c>
      <c r="IO50" s="94"/>
      <c r="IP50" s="32">
        <v>0.25</v>
      </c>
      <c r="IQ50" s="32">
        <v>0.49999999999999994</v>
      </c>
      <c r="IR50" s="68">
        <v>0.75</v>
      </c>
      <c r="IS50" s="69">
        <v>1</v>
      </c>
      <c r="IT50" s="94"/>
      <c r="IU50" s="94"/>
      <c r="IV50" s="94"/>
      <c r="IW50" s="94"/>
      <c r="IX50" s="94"/>
      <c r="IY50" s="94"/>
      <c r="IZ50" s="94"/>
      <c r="JA50" s="94"/>
      <c r="JB50" s="94"/>
      <c r="JC50" s="94"/>
    </row>
    <row r="51" spans="1:263" ht="29.25" hidden="1" customHeight="1" x14ac:dyDescent="0.25">
      <c r="A51" s="46" t="s">
        <v>859</v>
      </c>
      <c r="B51" s="46" t="s">
        <v>5</v>
      </c>
      <c r="C51" s="46" t="s">
        <v>119</v>
      </c>
      <c r="D51" s="46" t="s">
        <v>120</v>
      </c>
      <c r="E51" s="46" t="s">
        <v>584</v>
      </c>
      <c r="F51" s="46" t="s">
        <v>585</v>
      </c>
      <c r="G51" s="46" t="s">
        <v>586</v>
      </c>
      <c r="H51" s="46" t="s">
        <v>860</v>
      </c>
      <c r="I51" s="46" t="s">
        <v>861</v>
      </c>
      <c r="J51" s="46" t="s">
        <v>860</v>
      </c>
      <c r="K51" s="46" t="s">
        <v>862</v>
      </c>
      <c r="L51" s="46" t="s">
        <v>863</v>
      </c>
      <c r="M51" s="46" t="s">
        <v>858</v>
      </c>
      <c r="N51" s="46"/>
      <c r="O51" s="46" t="s">
        <v>861</v>
      </c>
      <c r="P51" s="46"/>
      <c r="Q51" s="46" t="s">
        <v>3691</v>
      </c>
      <c r="R51" s="46" t="s">
        <v>3690</v>
      </c>
      <c r="S51" s="46" t="s">
        <v>531</v>
      </c>
      <c r="T51" s="46" t="s">
        <v>531</v>
      </c>
      <c r="U51" s="46" t="s">
        <v>557</v>
      </c>
      <c r="V51" s="46" t="s">
        <v>533</v>
      </c>
      <c r="W51" s="46" t="s">
        <v>604</v>
      </c>
      <c r="X51" s="46">
        <v>2018</v>
      </c>
      <c r="Y51" s="46">
        <v>0</v>
      </c>
      <c r="Z51" s="46">
        <v>0</v>
      </c>
      <c r="AA51" s="46">
        <v>0</v>
      </c>
      <c r="AB51" s="46">
        <v>0</v>
      </c>
      <c r="AC51" s="46">
        <v>10</v>
      </c>
      <c r="AD51" s="47">
        <v>12</v>
      </c>
      <c r="AE51" s="46">
        <v>0</v>
      </c>
      <c r="AF51" s="46">
        <v>0</v>
      </c>
      <c r="AG51" s="94" t="s">
        <v>535</v>
      </c>
      <c r="AH51" s="94" t="s">
        <v>535</v>
      </c>
      <c r="AI51" s="94" t="s">
        <v>535</v>
      </c>
      <c r="AJ51" s="94">
        <v>1</v>
      </c>
      <c r="AK51" s="94" t="s">
        <v>535</v>
      </c>
      <c r="AL51" s="94" t="s">
        <v>535</v>
      </c>
      <c r="AM51" s="94" t="s">
        <v>535</v>
      </c>
      <c r="AN51" s="94" t="s">
        <v>535</v>
      </c>
      <c r="AO51" s="94" t="s">
        <v>535</v>
      </c>
      <c r="AP51" s="94">
        <v>1</v>
      </c>
      <c r="AQ51" s="94" t="s">
        <v>535</v>
      </c>
      <c r="AR51" s="94" t="s">
        <v>535</v>
      </c>
      <c r="AS51" s="94" t="s">
        <v>535</v>
      </c>
      <c r="AT51" s="94" t="s">
        <v>535</v>
      </c>
      <c r="AU51" s="94" t="s">
        <v>535</v>
      </c>
      <c r="AV51" s="94" t="s">
        <v>535</v>
      </c>
      <c r="AW51" s="94" t="s">
        <v>535</v>
      </c>
      <c r="AX51" s="94" t="s">
        <v>535</v>
      </c>
      <c r="AY51" s="94" t="s">
        <v>535</v>
      </c>
      <c r="AZ51" s="94" t="s">
        <v>535</v>
      </c>
      <c r="BA51" s="94" t="s">
        <v>535</v>
      </c>
      <c r="BB51" s="94" t="s">
        <v>535</v>
      </c>
      <c r="BC51" s="94" t="s">
        <v>535</v>
      </c>
      <c r="BD51" s="94" t="s">
        <v>535</v>
      </c>
      <c r="BE51" s="94" t="s">
        <v>535</v>
      </c>
      <c r="BF51" s="94" t="s">
        <v>535</v>
      </c>
      <c r="BG51" s="94" t="s">
        <v>535</v>
      </c>
      <c r="BH51" s="94" t="s">
        <v>535</v>
      </c>
      <c r="BI51" s="94" t="s">
        <v>535</v>
      </c>
      <c r="BJ51" s="94" t="s">
        <v>535</v>
      </c>
      <c r="BK51" s="94" t="s">
        <v>535</v>
      </c>
      <c r="BL51" s="94" t="s">
        <v>535</v>
      </c>
      <c r="BM51" s="94" t="s">
        <v>6511</v>
      </c>
      <c r="BN51" s="94" t="s">
        <v>860</v>
      </c>
      <c r="BO51" s="94" t="s">
        <v>3689</v>
      </c>
      <c r="BP51" s="94" t="s">
        <v>3690</v>
      </c>
      <c r="BQ51" s="94" t="s">
        <v>3691</v>
      </c>
      <c r="BR51" s="94" t="s">
        <v>556</v>
      </c>
      <c r="BS51" s="32">
        <v>12</v>
      </c>
      <c r="BT51" s="32">
        <v>1</v>
      </c>
      <c r="BU51" s="32">
        <v>1</v>
      </c>
      <c r="BV51" s="32">
        <v>1</v>
      </c>
      <c r="BW51" s="32">
        <v>1</v>
      </c>
      <c r="BX51" s="32">
        <v>1</v>
      </c>
      <c r="BY51" s="32">
        <v>1</v>
      </c>
      <c r="BZ51" s="32">
        <v>1</v>
      </c>
      <c r="CA51" s="32">
        <v>1</v>
      </c>
      <c r="CB51" s="32">
        <v>1</v>
      </c>
      <c r="CC51" s="32">
        <v>1</v>
      </c>
      <c r="CD51" s="32">
        <v>1</v>
      </c>
      <c r="CE51" s="32">
        <v>1</v>
      </c>
      <c r="CF51" s="32">
        <v>1</v>
      </c>
      <c r="CG51" s="32">
        <v>1</v>
      </c>
      <c r="CH51" s="32">
        <v>1</v>
      </c>
      <c r="CI51" s="32">
        <v>1</v>
      </c>
      <c r="CJ51" s="32">
        <v>1</v>
      </c>
      <c r="CK51" s="32">
        <v>1</v>
      </c>
      <c r="CL51" s="32">
        <v>1</v>
      </c>
      <c r="CM51" s="32">
        <v>1</v>
      </c>
      <c r="CN51" s="32">
        <v>1</v>
      </c>
      <c r="CO51" s="32">
        <v>1</v>
      </c>
      <c r="CP51" s="32">
        <v>1</v>
      </c>
      <c r="CQ51" s="32">
        <v>1</v>
      </c>
      <c r="CR51" s="32">
        <v>12</v>
      </c>
      <c r="CS51" s="32">
        <v>1</v>
      </c>
      <c r="CT51" s="32">
        <v>1</v>
      </c>
      <c r="CU51" s="32" t="s">
        <v>3860</v>
      </c>
      <c r="CV51" s="32" t="s">
        <v>3695</v>
      </c>
      <c r="CW51" s="32" t="s">
        <v>3865</v>
      </c>
      <c r="CX51" s="32">
        <v>1</v>
      </c>
      <c r="CY51" s="32">
        <v>1</v>
      </c>
      <c r="CZ51" s="32" t="s">
        <v>3861</v>
      </c>
      <c r="DA51" s="32" t="s">
        <v>3695</v>
      </c>
      <c r="DB51" s="32" t="s">
        <v>3866</v>
      </c>
      <c r="DC51" s="32">
        <v>1</v>
      </c>
      <c r="DD51" s="32">
        <v>1</v>
      </c>
      <c r="DE51" s="32" t="s">
        <v>3862</v>
      </c>
      <c r="DF51" s="32" t="s">
        <v>3695</v>
      </c>
      <c r="DG51" s="32" t="s">
        <v>3867</v>
      </c>
      <c r="DH51" s="32">
        <v>1</v>
      </c>
      <c r="DI51" s="32">
        <v>1</v>
      </c>
      <c r="DJ51" s="32" t="s">
        <v>3863</v>
      </c>
      <c r="DK51" s="32" t="s">
        <v>3695</v>
      </c>
      <c r="DL51" s="32" t="s">
        <v>3868</v>
      </c>
      <c r="DM51" s="32">
        <v>1</v>
      </c>
      <c r="DN51" s="32">
        <v>1</v>
      </c>
      <c r="DO51" s="32" t="s">
        <v>6632</v>
      </c>
      <c r="DP51" s="32" t="s">
        <v>3695</v>
      </c>
      <c r="DQ51" s="32" t="s">
        <v>3869</v>
      </c>
      <c r="DR51" s="32">
        <v>1</v>
      </c>
      <c r="DS51" s="32">
        <v>1</v>
      </c>
      <c r="DT51" s="32" t="s">
        <v>6633</v>
      </c>
      <c r="DU51" s="32" t="s">
        <v>3695</v>
      </c>
      <c r="DV51" s="32" t="s">
        <v>3870</v>
      </c>
      <c r="DW51" s="32">
        <v>1</v>
      </c>
      <c r="DX51" s="32">
        <v>1</v>
      </c>
      <c r="DY51" s="32" t="s">
        <v>6634</v>
      </c>
      <c r="DZ51" s="32" t="s">
        <v>3695</v>
      </c>
      <c r="EA51" s="32" t="s">
        <v>3871</v>
      </c>
      <c r="EB51" s="32">
        <v>1</v>
      </c>
      <c r="EC51" s="32">
        <v>1</v>
      </c>
      <c r="ED51" s="32" t="s">
        <v>6635</v>
      </c>
      <c r="EE51" s="32" t="s">
        <v>3695</v>
      </c>
      <c r="EF51" s="32" t="s">
        <v>3872</v>
      </c>
      <c r="EG51" s="32">
        <v>1</v>
      </c>
      <c r="EH51" s="32">
        <v>1</v>
      </c>
      <c r="EI51" s="32" t="s">
        <v>6636</v>
      </c>
      <c r="EJ51" s="32" t="s">
        <v>3695</v>
      </c>
      <c r="EK51" s="32" t="s">
        <v>3873</v>
      </c>
      <c r="EL51" s="32">
        <v>1</v>
      </c>
      <c r="EM51" s="32">
        <v>1</v>
      </c>
      <c r="EN51" s="32" t="s">
        <v>6637</v>
      </c>
      <c r="EO51" s="32" t="s">
        <v>3695</v>
      </c>
      <c r="EP51" s="32" t="s">
        <v>3874</v>
      </c>
      <c r="EQ51" s="32">
        <v>1</v>
      </c>
      <c r="ER51" s="32">
        <v>1</v>
      </c>
      <c r="ES51" s="32" t="s">
        <v>6638</v>
      </c>
      <c r="ET51" s="32" t="s">
        <v>3695</v>
      </c>
      <c r="EU51" s="32" t="s">
        <v>3875</v>
      </c>
      <c r="EV51" s="32">
        <v>1</v>
      </c>
      <c r="EW51" s="32">
        <v>1</v>
      </c>
      <c r="EX51" s="32" t="s">
        <v>3864</v>
      </c>
      <c r="EY51" s="32" t="s">
        <v>3695</v>
      </c>
      <c r="EZ51" s="32" t="s">
        <v>3876</v>
      </c>
      <c r="FA51" s="32">
        <v>12</v>
      </c>
      <c r="FB51" s="32">
        <v>0</v>
      </c>
      <c r="FC51" s="94" t="s">
        <v>53</v>
      </c>
      <c r="FD51" s="94" t="s">
        <v>62</v>
      </c>
      <c r="FE51" s="94" t="s">
        <v>62</v>
      </c>
      <c r="FF51" s="94" t="s">
        <v>55</v>
      </c>
      <c r="FG51" s="94" t="s">
        <v>56</v>
      </c>
      <c r="FH51" s="94" t="s">
        <v>57</v>
      </c>
      <c r="FI51" s="94" t="s">
        <v>57</v>
      </c>
      <c r="FJ51" s="94" t="s">
        <v>58</v>
      </c>
      <c r="FK51" s="94" t="s">
        <v>55</v>
      </c>
      <c r="FL51" s="94" t="s">
        <v>59</v>
      </c>
      <c r="FM51" s="94" t="s">
        <v>2252</v>
      </c>
      <c r="FN51" s="94" t="s">
        <v>112</v>
      </c>
      <c r="FO51" s="94" t="s">
        <v>53</v>
      </c>
      <c r="FP51" s="94" t="s">
        <v>62</v>
      </c>
      <c r="FQ51" s="94" t="e">
        <v>#N/A</v>
      </c>
      <c r="FR51" s="94" t="s">
        <v>55</v>
      </c>
      <c r="FS51" s="94" t="s">
        <v>56</v>
      </c>
      <c r="FT51" s="94" t="s">
        <v>57</v>
      </c>
      <c r="FU51" s="94" t="s">
        <v>57</v>
      </c>
      <c r="FV51" s="94" t="s">
        <v>58</v>
      </c>
      <c r="FW51" s="94" t="s">
        <v>55</v>
      </c>
      <c r="FX51" s="94" t="s">
        <v>59</v>
      </c>
      <c r="FY51" s="94" t="s">
        <v>2239</v>
      </c>
      <c r="FZ51" s="94" t="s">
        <v>2202</v>
      </c>
      <c r="GA51" s="94" t="s">
        <v>53</v>
      </c>
      <c r="GB51" s="94" t="s">
        <v>62</v>
      </c>
      <c r="GC51" s="94" t="e">
        <v>#N/A</v>
      </c>
      <c r="GD51" s="94" t="s">
        <v>55</v>
      </c>
      <c r="GE51" s="94" t="s">
        <v>56</v>
      </c>
      <c r="GF51" s="94" t="s">
        <v>57</v>
      </c>
      <c r="GG51" s="94" t="s">
        <v>57</v>
      </c>
      <c r="GH51" s="94" t="s">
        <v>58</v>
      </c>
      <c r="GI51" s="94" t="s">
        <v>55</v>
      </c>
      <c r="GJ51" s="94" t="s">
        <v>59</v>
      </c>
      <c r="GK51" s="94" t="s">
        <v>2239</v>
      </c>
      <c r="GL51" s="94" t="s">
        <v>2202</v>
      </c>
      <c r="GM51" s="94">
        <v>0</v>
      </c>
      <c r="GN51" s="94" t="s">
        <v>62</v>
      </c>
      <c r="GO51" s="94" t="e">
        <v>#N/A</v>
      </c>
      <c r="GP51" s="94" t="s">
        <v>55</v>
      </c>
      <c r="GQ51" s="94" t="s">
        <v>56</v>
      </c>
      <c r="GR51" s="94" t="s">
        <v>57</v>
      </c>
      <c r="GS51" s="94" t="s">
        <v>57</v>
      </c>
      <c r="GT51" s="94" t="s">
        <v>58</v>
      </c>
      <c r="GU51" s="94" t="s">
        <v>55</v>
      </c>
      <c r="GV51" s="94" t="s">
        <v>59</v>
      </c>
      <c r="GW51" s="94" t="s">
        <v>2239</v>
      </c>
      <c r="GX51" s="94" t="s">
        <v>2202</v>
      </c>
      <c r="GY51" s="32">
        <v>1</v>
      </c>
      <c r="GZ51" s="32">
        <v>1</v>
      </c>
      <c r="HA51" s="32">
        <v>1</v>
      </c>
      <c r="HB51" s="32">
        <v>1</v>
      </c>
      <c r="HC51" s="32">
        <v>1</v>
      </c>
      <c r="HD51" s="32">
        <v>1</v>
      </c>
      <c r="HE51" s="32">
        <v>1</v>
      </c>
      <c r="HF51" s="32">
        <v>1</v>
      </c>
      <c r="HG51" s="32">
        <v>1</v>
      </c>
      <c r="HH51" s="32">
        <v>1</v>
      </c>
      <c r="HI51" s="32">
        <v>1</v>
      </c>
      <c r="HJ51" s="32">
        <v>1</v>
      </c>
      <c r="HK51" s="50">
        <v>12</v>
      </c>
      <c r="HL51" s="68">
        <v>8.3333333333333329E-2</v>
      </c>
      <c r="HM51" s="68">
        <v>8.3333333333333329E-2</v>
      </c>
      <c r="HN51" s="68">
        <v>8.3333333333333329E-2</v>
      </c>
      <c r="HO51" s="68">
        <v>8.3333333333333329E-2</v>
      </c>
      <c r="HP51" s="68">
        <v>8.3333333333333329E-2</v>
      </c>
      <c r="HQ51" s="68">
        <v>8.3333333333333329E-2</v>
      </c>
      <c r="HR51" s="68">
        <v>8.3333333333333329E-2</v>
      </c>
      <c r="HS51" s="68">
        <v>8.3333333333333329E-2</v>
      </c>
      <c r="HT51" s="68">
        <v>8.3333333333333329E-2</v>
      </c>
      <c r="HU51" s="68">
        <v>8.3333333333333329E-2</v>
      </c>
      <c r="HV51" s="68">
        <v>8.3333333333333329E-2</v>
      </c>
      <c r="HW51" s="68">
        <v>8.3333333333333329E-2</v>
      </c>
      <c r="HX51" s="68">
        <v>1</v>
      </c>
      <c r="HY51" s="67">
        <v>1</v>
      </c>
      <c r="HZ51" s="67">
        <v>1</v>
      </c>
      <c r="IA51" s="67">
        <v>1</v>
      </c>
      <c r="IB51" s="67">
        <v>1</v>
      </c>
      <c r="IC51" s="67">
        <v>1</v>
      </c>
      <c r="ID51" s="67">
        <v>1</v>
      </c>
      <c r="IE51" s="67">
        <v>1</v>
      </c>
      <c r="IF51" s="67">
        <v>1</v>
      </c>
      <c r="IG51" s="67">
        <v>1</v>
      </c>
      <c r="IH51" s="67">
        <v>1</v>
      </c>
      <c r="II51" s="67">
        <v>1</v>
      </c>
      <c r="IJ51" s="67">
        <v>1</v>
      </c>
      <c r="IK51" s="69">
        <v>1</v>
      </c>
      <c r="IL51" s="69">
        <v>1</v>
      </c>
      <c r="IM51" s="67">
        <v>1</v>
      </c>
      <c r="IN51" s="67">
        <v>1</v>
      </c>
      <c r="IO51" s="94"/>
      <c r="IP51" s="32">
        <v>0.25</v>
      </c>
      <c r="IQ51" s="32">
        <v>0.49999999999999994</v>
      </c>
      <c r="IR51" s="68">
        <v>0.75</v>
      </c>
      <c r="IS51" s="69">
        <v>1</v>
      </c>
      <c r="IT51" s="94"/>
      <c r="IU51" s="94"/>
      <c r="IV51" s="94"/>
      <c r="IW51" s="94"/>
      <c r="IX51" s="94"/>
      <c r="IY51" s="94"/>
      <c r="IZ51" s="94"/>
      <c r="JA51" s="94"/>
      <c r="JB51" s="94"/>
      <c r="JC51" s="94"/>
    </row>
    <row r="52" spans="1:263" ht="29.25" hidden="1" customHeight="1" x14ac:dyDescent="0.25">
      <c r="A52" s="46">
        <v>204</v>
      </c>
      <c r="B52" s="46" t="s">
        <v>6</v>
      </c>
      <c r="C52" s="46" t="s">
        <v>123</v>
      </c>
      <c r="D52" s="46" t="s">
        <v>124</v>
      </c>
      <c r="E52" s="46" t="s">
        <v>584</v>
      </c>
      <c r="F52" s="46" t="s">
        <v>585</v>
      </c>
      <c r="G52" s="46" t="s">
        <v>586</v>
      </c>
      <c r="H52" s="46" t="s">
        <v>587</v>
      </c>
      <c r="I52" s="46" t="s">
        <v>588</v>
      </c>
      <c r="J52" s="46" t="s">
        <v>589</v>
      </c>
      <c r="K52" s="46" t="s">
        <v>590</v>
      </c>
      <c r="L52" s="46" t="s">
        <v>591</v>
      </c>
      <c r="M52" s="46" t="s">
        <v>592</v>
      </c>
      <c r="N52" s="46"/>
      <c r="O52" s="46" t="s">
        <v>593</v>
      </c>
      <c r="P52" s="46"/>
      <c r="Q52" s="46">
        <v>0</v>
      </c>
      <c r="R52" s="46">
        <v>0</v>
      </c>
      <c r="S52" s="46" t="s">
        <v>531</v>
      </c>
      <c r="T52" s="46" t="s">
        <v>531</v>
      </c>
      <c r="U52" s="46" t="s">
        <v>532</v>
      </c>
      <c r="V52" s="46" t="s">
        <v>533</v>
      </c>
      <c r="W52" s="46" t="s">
        <v>534</v>
      </c>
      <c r="X52" s="46">
        <v>2019</v>
      </c>
      <c r="Y52" s="46">
        <v>0</v>
      </c>
      <c r="Z52" s="46">
        <v>2019</v>
      </c>
      <c r="AA52" s="46" t="s">
        <v>595</v>
      </c>
      <c r="AB52" s="46" t="s">
        <v>595</v>
      </c>
      <c r="AC52" s="46" t="s">
        <v>595</v>
      </c>
      <c r="AD52" s="47">
        <v>1</v>
      </c>
      <c r="AE52" s="46" t="s">
        <v>595</v>
      </c>
      <c r="AF52" s="46" t="s">
        <v>595</v>
      </c>
      <c r="AG52" s="94" t="s">
        <v>535</v>
      </c>
      <c r="AH52" s="94" t="s">
        <v>535</v>
      </c>
      <c r="AI52" s="94" t="s">
        <v>535</v>
      </c>
      <c r="AJ52" s="94">
        <v>1</v>
      </c>
      <c r="AK52" s="94" t="s">
        <v>535</v>
      </c>
      <c r="AL52" s="94" t="s">
        <v>535</v>
      </c>
      <c r="AM52" s="94" t="s">
        <v>535</v>
      </c>
      <c r="AN52" s="94" t="s">
        <v>535</v>
      </c>
      <c r="AO52" s="94" t="s">
        <v>535</v>
      </c>
      <c r="AP52" s="94">
        <v>1</v>
      </c>
      <c r="AQ52" s="94" t="s">
        <v>535</v>
      </c>
      <c r="AR52" s="94" t="s">
        <v>535</v>
      </c>
      <c r="AS52" s="94" t="s">
        <v>535</v>
      </c>
      <c r="AT52" s="94" t="s">
        <v>535</v>
      </c>
      <c r="AU52" s="94" t="s">
        <v>535</v>
      </c>
      <c r="AV52" s="94" t="s">
        <v>535</v>
      </c>
      <c r="AW52" s="94" t="s">
        <v>535</v>
      </c>
      <c r="AX52" s="94" t="s">
        <v>535</v>
      </c>
      <c r="AY52" s="94" t="s">
        <v>535</v>
      </c>
      <c r="AZ52" s="94" t="s">
        <v>535</v>
      </c>
      <c r="BA52" s="94" t="s">
        <v>535</v>
      </c>
      <c r="BB52" s="94" t="s">
        <v>535</v>
      </c>
      <c r="BC52" s="94" t="s">
        <v>535</v>
      </c>
      <c r="BD52" s="94" t="s">
        <v>535</v>
      </c>
      <c r="BE52" s="94" t="s">
        <v>535</v>
      </c>
      <c r="BF52" s="94" t="s">
        <v>535</v>
      </c>
      <c r="BG52" s="94" t="s">
        <v>535</v>
      </c>
      <c r="BH52" s="94" t="s">
        <v>535</v>
      </c>
      <c r="BI52" s="94" t="s">
        <v>535</v>
      </c>
      <c r="BJ52" s="94" t="s">
        <v>535</v>
      </c>
      <c r="BK52" s="94" t="s">
        <v>535</v>
      </c>
      <c r="BL52" s="94" t="s">
        <v>535</v>
      </c>
      <c r="BM52" s="94" t="s">
        <v>6511</v>
      </c>
      <c r="BN52" s="94" t="s">
        <v>589</v>
      </c>
      <c r="BO52" s="94" t="s">
        <v>6504</v>
      </c>
      <c r="BP52" s="94">
        <v>0</v>
      </c>
      <c r="BQ52" s="94">
        <v>0</v>
      </c>
      <c r="BR52" s="94" t="s">
        <v>531</v>
      </c>
      <c r="BS52" s="32">
        <v>1</v>
      </c>
      <c r="BT52" s="32">
        <v>1</v>
      </c>
      <c r="BU52" s="32" t="s">
        <v>6504</v>
      </c>
      <c r="BV52" s="32" t="s">
        <v>6504</v>
      </c>
      <c r="BW52" s="32" t="s">
        <v>6504</v>
      </c>
      <c r="BX52" s="32">
        <v>1</v>
      </c>
      <c r="BY52" s="32">
        <v>1</v>
      </c>
      <c r="BZ52" s="32">
        <v>1</v>
      </c>
      <c r="CA52" s="32">
        <v>1</v>
      </c>
      <c r="CB52" s="32" t="s">
        <v>6504</v>
      </c>
      <c r="CC52" s="32">
        <v>1</v>
      </c>
      <c r="CD52" s="32">
        <v>1</v>
      </c>
      <c r="CE52" s="32">
        <v>1</v>
      </c>
      <c r="CF52" s="32">
        <v>1</v>
      </c>
      <c r="CG52" s="32" t="s">
        <v>6504</v>
      </c>
      <c r="CH52" s="32" t="s">
        <v>6504</v>
      </c>
      <c r="CI52" s="32" t="s">
        <v>6504</v>
      </c>
      <c r="CJ52" s="32">
        <v>1</v>
      </c>
      <c r="CK52" s="32">
        <v>1</v>
      </c>
      <c r="CL52" s="32">
        <v>1</v>
      </c>
      <c r="CM52" s="32">
        <v>1</v>
      </c>
      <c r="CN52" s="32" t="s">
        <v>6504</v>
      </c>
      <c r="CO52" s="32">
        <v>1</v>
      </c>
      <c r="CP52" s="32">
        <v>1</v>
      </c>
      <c r="CQ52" s="32">
        <v>1</v>
      </c>
      <c r="CR52" s="32">
        <v>1</v>
      </c>
      <c r="CS52" s="32">
        <v>6</v>
      </c>
      <c r="CT52" s="32">
        <v>6</v>
      </c>
      <c r="CU52" s="32" t="s">
        <v>3915</v>
      </c>
      <c r="CV52" s="32" t="s">
        <v>3925</v>
      </c>
      <c r="CW52" s="32" t="s">
        <v>3927</v>
      </c>
      <c r="CX52" s="32" t="s">
        <v>6504</v>
      </c>
      <c r="CY52" s="32" t="s">
        <v>6504</v>
      </c>
      <c r="CZ52" s="32" t="s">
        <v>6504</v>
      </c>
      <c r="DA52" s="32" t="s">
        <v>6504</v>
      </c>
      <c r="DB52" s="32" t="s">
        <v>6504</v>
      </c>
      <c r="DC52" s="32" t="s">
        <v>6504</v>
      </c>
      <c r="DD52" s="32" t="s">
        <v>6504</v>
      </c>
      <c r="DE52" s="32" t="s">
        <v>6504</v>
      </c>
      <c r="DF52" s="32" t="s">
        <v>6504</v>
      </c>
      <c r="DG52" s="32" t="s">
        <v>6504</v>
      </c>
      <c r="DH52" s="32" t="s">
        <v>6504</v>
      </c>
      <c r="DI52" s="32" t="s">
        <v>6504</v>
      </c>
      <c r="DJ52" s="32" t="s">
        <v>3916</v>
      </c>
      <c r="DK52" s="32" t="s">
        <v>3925</v>
      </c>
      <c r="DL52" s="32" t="s">
        <v>6504</v>
      </c>
      <c r="DM52" s="32">
        <v>2</v>
      </c>
      <c r="DN52" s="32">
        <v>2</v>
      </c>
      <c r="DO52" s="32" t="s">
        <v>3917</v>
      </c>
      <c r="DP52" s="32" t="s">
        <v>3925</v>
      </c>
      <c r="DQ52" s="32" t="s">
        <v>3927</v>
      </c>
      <c r="DR52" s="32">
        <v>1</v>
      </c>
      <c r="DS52" s="32">
        <v>1</v>
      </c>
      <c r="DT52" s="32" t="s">
        <v>3918</v>
      </c>
      <c r="DU52" s="32" t="s">
        <v>3925</v>
      </c>
      <c r="DV52" s="32" t="s">
        <v>3927</v>
      </c>
      <c r="DW52" s="32">
        <v>6</v>
      </c>
      <c r="DX52" s="32">
        <v>6</v>
      </c>
      <c r="DY52" s="32" t="s">
        <v>3919</v>
      </c>
      <c r="DZ52" s="32" t="s">
        <v>3925</v>
      </c>
      <c r="EA52" s="32" t="s">
        <v>3927</v>
      </c>
      <c r="EB52" s="32">
        <v>1</v>
      </c>
      <c r="EC52" s="32">
        <v>1</v>
      </c>
      <c r="ED52" s="32" t="s">
        <v>3920</v>
      </c>
      <c r="EE52" s="32" t="s">
        <v>3926</v>
      </c>
      <c r="EF52" s="32" t="s">
        <v>3927</v>
      </c>
      <c r="EG52" s="32" t="s">
        <v>6504</v>
      </c>
      <c r="EH52" s="32" t="s">
        <v>6504</v>
      </c>
      <c r="EI52" s="32" t="s">
        <v>3921</v>
      </c>
      <c r="EJ52" s="32" t="s">
        <v>3926</v>
      </c>
      <c r="EK52" s="32" t="s">
        <v>3928</v>
      </c>
      <c r="EL52" s="32">
        <v>4</v>
      </c>
      <c r="EM52" s="32">
        <v>4</v>
      </c>
      <c r="EN52" s="32" t="s">
        <v>3922</v>
      </c>
      <c r="EO52" s="32" t="s">
        <v>3926</v>
      </c>
      <c r="EP52" s="32" t="s">
        <v>3928</v>
      </c>
      <c r="EQ52" s="32">
        <v>1</v>
      </c>
      <c r="ER52" s="32">
        <v>1</v>
      </c>
      <c r="ES52" s="32" t="s">
        <v>3923</v>
      </c>
      <c r="ET52" s="32" t="s">
        <v>6504</v>
      </c>
      <c r="EU52" s="32" t="s">
        <v>6504</v>
      </c>
      <c r="EV52" s="32">
        <v>14</v>
      </c>
      <c r="EW52" s="32">
        <v>14</v>
      </c>
      <c r="EX52" s="32" t="s">
        <v>3924</v>
      </c>
      <c r="EY52" s="32" t="s">
        <v>3926</v>
      </c>
      <c r="EZ52" s="32" t="s">
        <v>3928</v>
      </c>
      <c r="FA52" s="32">
        <v>35</v>
      </c>
      <c r="FB52" s="32">
        <v>0</v>
      </c>
      <c r="FC52" s="94" t="s">
        <v>53</v>
      </c>
      <c r="FD52" s="94" t="s">
        <v>62</v>
      </c>
      <c r="FE52" s="94" t="s">
        <v>62</v>
      </c>
      <c r="FF52" s="94" t="s">
        <v>55</v>
      </c>
      <c r="FG52" s="94" t="s">
        <v>56</v>
      </c>
      <c r="FH52" s="94" t="s">
        <v>57</v>
      </c>
      <c r="FI52" s="94" t="s">
        <v>57</v>
      </c>
      <c r="FJ52" s="94" t="s">
        <v>58</v>
      </c>
      <c r="FK52" s="94" t="s">
        <v>55</v>
      </c>
      <c r="FL52" s="94" t="s">
        <v>59</v>
      </c>
      <c r="FM52" s="94" t="s">
        <v>1385</v>
      </c>
      <c r="FN52" s="94" t="s">
        <v>102</v>
      </c>
      <c r="FO52" s="94" t="s">
        <v>53</v>
      </c>
      <c r="FP52" s="94" t="s">
        <v>62</v>
      </c>
      <c r="FQ52" s="94" t="e">
        <v>#N/A</v>
      </c>
      <c r="FR52" s="94" t="s">
        <v>55</v>
      </c>
      <c r="FS52" s="94" t="s">
        <v>56</v>
      </c>
      <c r="FT52" s="94" t="s">
        <v>57</v>
      </c>
      <c r="FU52" s="94" t="s">
        <v>57</v>
      </c>
      <c r="FV52" s="94" t="s">
        <v>58</v>
      </c>
      <c r="FW52" s="94" t="s">
        <v>55</v>
      </c>
      <c r="FX52" s="94" t="s">
        <v>59</v>
      </c>
      <c r="FY52" s="94" t="s">
        <v>2253</v>
      </c>
      <c r="FZ52" s="94" t="s">
        <v>102</v>
      </c>
      <c r="GA52" s="94" t="s">
        <v>53</v>
      </c>
      <c r="GB52" s="94" t="s">
        <v>62</v>
      </c>
      <c r="GC52" s="94" t="e">
        <v>#N/A</v>
      </c>
      <c r="GD52" s="94" t="s">
        <v>55</v>
      </c>
      <c r="GE52" s="94" t="s">
        <v>56</v>
      </c>
      <c r="GF52" s="94" t="s">
        <v>57</v>
      </c>
      <c r="GG52" s="94" t="s">
        <v>57</v>
      </c>
      <c r="GH52" s="94" t="s">
        <v>58</v>
      </c>
      <c r="GI52" s="94" t="s">
        <v>55</v>
      </c>
      <c r="GJ52" s="94" t="s">
        <v>59</v>
      </c>
      <c r="GK52" s="94">
        <v>0</v>
      </c>
      <c r="GL52" s="94" t="s">
        <v>117</v>
      </c>
      <c r="GM52" s="94" t="s">
        <v>53</v>
      </c>
      <c r="GN52" s="94" t="s">
        <v>62</v>
      </c>
      <c r="GO52" s="94" t="e">
        <v>#N/A</v>
      </c>
      <c r="GP52" s="94" t="s">
        <v>55</v>
      </c>
      <c r="GQ52" s="94" t="s">
        <v>56</v>
      </c>
      <c r="GR52" s="94" t="s">
        <v>57</v>
      </c>
      <c r="GS52" s="94" t="s">
        <v>57</v>
      </c>
      <c r="GT52" s="94" t="s">
        <v>58</v>
      </c>
      <c r="GU52" s="94" t="s">
        <v>55</v>
      </c>
      <c r="GV52" s="94" t="s">
        <v>59</v>
      </c>
      <c r="GW52" s="94" t="s">
        <v>2254</v>
      </c>
      <c r="GX52" s="94" t="s">
        <v>117</v>
      </c>
      <c r="GY52" s="32">
        <v>1</v>
      </c>
      <c r="GZ52" s="32" t="s">
        <v>6504</v>
      </c>
      <c r="HA52" s="32" t="s">
        <v>6504</v>
      </c>
      <c r="HB52" s="32" t="s">
        <v>6504</v>
      </c>
      <c r="HC52" s="32">
        <v>1</v>
      </c>
      <c r="HD52" s="32">
        <v>1</v>
      </c>
      <c r="HE52" s="32">
        <v>1</v>
      </c>
      <c r="HF52" s="32">
        <v>1</v>
      </c>
      <c r="HG52" s="32" t="s">
        <v>6504</v>
      </c>
      <c r="HH52" s="32">
        <v>1</v>
      </c>
      <c r="HI52" s="32">
        <v>1</v>
      </c>
      <c r="HJ52" s="32">
        <v>1</v>
      </c>
      <c r="HK52" s="50">
        <v>35</v>
      </c>
      <c r="HL52" s="68">
        <v>1</v>
      </c>
      <c r="HM52" s="68">
        <v>0</v>
      </c>
      <c r="HN52" s="68">
        <v>0</v>
      </c>
      <c r="HO52" s="68">
        <v>0</v>
      </c>
      <c r="HP52" s="68">
        <v>1</v>
      </c>
      <c r="HQ52" s="68">
        <v>1</v>
      </c>
      <c r="HR52" s="68">
        <v>1</v>
      </c>
      <c r="HS52" s="68">
        <v>1</v>
      </c>
      <c r="HT52" s="68">
        <v>0</v>
      </c>
      <c r="HU52" s="68">
        <v>1</v>
      </c>
      <c r="HV52" s="68">
        <v>1</v>
      </c>
      <c r="HW52" s="68">
        <v>1</v>
      </c>
      <c r="HX52" s="68">
        <v>0.25</v>
      </c>
      <c r="HY52" s="67">
        <v>1</v>
      </c>
      <c r="HZ52" s="67">
        <v>1</v>
      </c>
      <c r="IA52" s="67">
        <v>1</v>
      </c>
      <c r="IB52" s="67">
        <v>1</v>
      </c>
      <c r="IC52" s="67">
        <v>1</v>
      </c>
      <c r="ID52" s="67">
        <v>1</v>
      </c>
      <c r="IE52" s="67">
        <v>1</v>
      </c>
      <c r="IF52" s="67">
        <v>1</v>
      </c>
      <c r="IG52" s="67">
        <v>1</v>
      </c>
      <c r="IH52" s="67">
        <v>1</v>
      </c>
      <c r="II52" s="67">
        <v>1</v>
      </c>
      <c r="IJ52" s="67">
        <v>1</v>
      </c>
      <c r="IK52" s="69">
        <v>1</v>
      </c>
      <c r="IL52" s="69">
        <v>1</v>
      </c>
      <c r="IM52" s="67">
        <v>1</v>
      </c>
      <c r="IN52" s="67">
        <v>1</v>
      </c>
      <c r="IO52" s="94"/>
      <c r="IP52" s="32">
        <v>0.33333333333333331</v>
      </c>
      <c r="IQ52" s="32">
        <v>0.5</v>
      </c>
      <c r="IR52" s="68">
        <v>0.55555555555555558</v>
      </c>
      <c r="IS52" s="69">
        <v>1</v>
      </c>
      <c r="IT52" s="94"/>
      <c r="IU52" s="94"/>
      <c r="IV52" s="94"/>
      <c r="IW52" s="94"/>
      <c r="IX52" s="94"/>
      <c r="IY52" s="94"/>
      <c r="IZ52" s="94"/>
      <c r="JA52" s="94"/>
      <c r="JB52" s="94"/>
      <c r="JC52" s="94"/>
    </row>
    <row r="53" spans="1:263" ht="29.25" hidden="1" customHeight="1" x14ac:dyDescent="0.25">
      <c r="A53" s="46">
        <v>23</v>
      </c>
      <c r="B53" s="46" t="s">
        <v>6</v>
      </c>
      <c r="C53" s="46" t="s">
        <v>123</v>
      </c>
      <c r="D53" s="46" t="s">
        <v>124</v>
      </c>
      <c r="E53" s="46" t="s">
        <v>584</v>
      </c>
      <c r="F53" s="46" t="s">
        <v>585</v>
      </c>
      <c r="G53" s="46" t="s">
        <v>864</v>
      </c>
      <c r="H53" s="46" t="s">
        <v>865</v>
      </c>
      <c r="I53" s="46" t="s">
        <v>866</v>
      </c>
      <c r="J53" s="75" t="s">
        <v>867</v>
      </c>
      <c r="K53" s="46" t="s">
        <v>868</v>
      </c>
      <c r="L53" s="46" t="s">
        <v>869</v>
      </c>
      <c r="M53" s="46">
        <v>0</v>
      </c>
      <c r="N53" s="46"/>
      <c r="O53" s="46" t="s">
        <v>870</v>
      </c>
      <c r="P53" s="46" t="s">
        <v>871</v>
      </c>
      <c r="Q53" s="46" t="s">
        <v>735</v>
      </c>
      <c r="R53" s="46" t="s">
        <v>3878</v>
      </c>
      <c r="S53" s="46" t="s">
        <v>556</v>
      </c>
      <c r="T53" s="46" t="s">
        <v>556</v>
      </c>
      <c r="U53" s="46" t="s">
        <v>557</v>
      </c>
      <c r="V53" s="46" t="s">
        <v>625</v>
      </c>
      <c r="W53" s="46" t="s">
        <v>604</v>
      </c>
      <c r="X53" s="46">
        <v>2016</v>
      </c>
      <c r="Y53" s="46">
        <v>1</v>
      </c>
      <c r="Z53" s="46">
        <v>2016</v>
      </c>
      <c r="AA53" s="46">
        <v>1</v>
      </c>
      <c r="AB53" s="46">
        <v>2</v>
      </c>
      <c r="AC53" s="46">
        <v>2</v>
      </c>
      <c r="AD53" s="47">
        <v>3</v>
      </c>
      <c r="AE53" s="46">
        <v>0</v>
      </c>
      <c r="AF53" s="46">
        <v>8</v>
      </c>
      <c r="AG53" s="94" t="s">
        <v>535</v>
      </c>
      <c r="AH53" s="94">
        <v>1</v>
      </c>
      <c r="AI53" s="94">
        <v>1</v>
      </c>
      <c r="AJ53" s="94">
        <v>1</v>
      </c>
      <c r="AK53" s="94">
        <v>1</v>
      </c>
      <c r="AL53" s="94">
        <v>1125</v>
      </c>
      <c r="AM53" s="94" t="s">
        <v>753</v>
      </c>
      <c r="AN53" s="94" t="s">
        <v>535</v>
      </c>
      <c r="AO53" s="94" t="s">
        <v>535</v>
      </c>
      <c r="AP53" s="94" t="s">
        <v>535</v>
      </c>
      <c r="AQ53" s="94" t="s">
        <v>535</v>
      </c>
      <c r="AR53" s="94" t="s">
        <v>535</v>
      </c>
      <c r="AS53" s="94" t="s">
        <v>535</v>
      </c>
      <c r="AT53" s="94" t="s">
        <v>535</v>
      </c>
      <c r="AU53" s="94" t="s">
        <v>535</v>
      </c>
      <c r="AV53" s="94" t="s">
        <v>535</v>
      </c>
      <c r="AW53" s="94" t="s">
        <v>535</v>
      </c>
      <c r="AX53" s="94" t="s">
        <v>535</v>
      </c>
      <c r="AY53" s="94" t="s">
        <v>535</v>
      </c>
      <c r="AZ53" s="94" t="s">
        <v>535</v>
      </c>
      <c r="BA53" s="94" t="s">
        <v>535</v>
      </c>
      <c r="BB53" s="94" t="s">
        <v>535</v>
      </c>
      <c r="BC53" s="94" t="s">
        <v>535</v>
      </c>
      <c r="BD53" s="94" t="s">
        <v>535</v>
      </c>
      <c r="BE53" s="94" t="s">
        <v>535</v>
      </c>
      <c r="BF53" s="94" t="s">
        <v>535</v>
      </c>
      <c r="BG53" s="94" t="s">
        <v>872</v>
      </c>
      <c r="BH53" s="94" t="s">
        <v>873</v>
      </c>
      <c r="BI53" s="94" t="s">
        <v>535</v>
      </c>
      <c r="BJ53" s="94" t="s">
        <v>535</v>
      </c>
      <c r="BK53" s="94" t="s">
        <v>535</v>
      </c>
      <c r="BL53" s="94" t="s">
        <v>535</v>
      </c>
      <c r="BM53" s="94" t="s">
        <v>6639</v>
      </c>
      <c r="BN53" s="94" t="s">
        <v>3877</v>
      </c>
      <c r="BO53" s="94" t="s">
        <v>6640</v>
      </c>
      <c r="BP53" s="94" t="s">
        <v>3878</v>
      </c>
      <c r="BQ53" s="94" t="s">
        <v>6641</v>
      </c>
      <c r="BR53" s="94" t="s">
        <v>556</v>
      </c>
      <c r="BS53" s="32">
        <v>3</v>
      </c>
      <c r="BT53" s="32">
        <v>0</v>
      </c>
      <c r="BU53" s="32">
        <v>0</v>
      </c>
      <c r="BV53" s="32">
        <v>0</v>
      </c>
      <c r="BW53" s="32">
        <v>0</v>
      </c>
      <c r="BX53" s="32">
        <v>0</v>
      </c>
      <c r="BY53" s="32">
        <v>0</v>
      </c>
      <c r="BZ53" s="32">
        <v>0</v>
      </c>
      <c r="CA53" s="32">
        <v>0</v>
      </c>
      <c r="CB53" s="32">
        <v>0</v>
      </c>
      <c r="CC53" s="32">
        <v>0</v>
      </c>
      <c r="CD53" s="32">
        <v>0</v>
      </c>
      <c r="CE53" s="32">
        <v>3</v>
      </c>
      <c r="CF53" s="32">
        <v>0</v>
      </c>
      <c r="CG53" s="32">
        <v>0</v>
      </c>
      <c r="CH53" s="32">
        <v>0</v>
      </c>
      <c r="CI53" s="32">
        <v>0</v>
      </c>
      <c r="CJ53" s="32">
        <v>0</v>
      </c>
      <c r="CK53" s="32">
        <v>0</v>
      </c>
      <c r="CL53" s="32">
        <v>0</v>
      </c>
      <c r="CM53" s="32">
        <v>0</v>
      </c>
      <c r="CN53" s="32">
        <v>0</v>
      </c>
      <c r="CO53" s="32">
        <v>0</v>
      </c>
      <c r="CP53" s="32">
        <v>0</v>
      </c>
      <c r="CQ53" s="32">
        <v>3</v>
      </c>
      <c r="CR53" s="32">
        <v>3</v>
      </c>
      <c r="CS53" s="32" t="s">
        <v>6504</v>
      </c>
      <c r="CT53" s="32" t="s">
        <v>6504</v>
      </c>
      <c r="CU53" s="32" t="s">
        <v>6504</v>
      </c>
      <c r="CV53" s="32" t="s">
        <v>6504</v>
      </c>
      <c r="CW53" s="32" t="s">
        <v>6504</v>
      </c>
      <c r="CX53" s="32" t="s">
        <v>6504</v>
      </c>
      <c r="CY53" s="32" t="s">
        <v>6504</v>
      </c>
      <c r="CZ53" s="32" t="s">
        <v>6504</v>
      </c>
      <c r="DA53" s="32" t="s">
        <v>6504</v>
      </c>
      <c r="DB53" s="32" t="s">
        <v>6504</v>
      </c>
      <c r="DC53" s="32" t="s">
        <v>6504</v>
      </c>
      <c r="DD53" s="32" t="s">
        <v>6504</v>
      </c>
      <c r="DE53" s="32" t="s">
        <v>3929</v>
      </c>
      <c r="DF53" s="32" t="s">
        <v>3925</v>
      </c>
      <c r="DG53" s="32" t="s">
        <v>3939</v>
      </c>
      <c r="DH53" s="32" t="s">
        <v>6504</v>
      </c>
      <c r="DI53" s="32" t="s">
        <v>6504</v>
      </c>
      <c r="DJ53" s="32" t="s">
        <v>3930</v>
      </c>
      <c r="DK53" s="32" t="s">
        <v>3925</v>
      </c>
      <c r="DL53" s="32" t="s">
        <v>3939</v>
      </c>
      <c r="DM53" s="32" t="s">
        <v>6504</v>
      </c>
      <c r="DN53" s="32" t="s">
        <v>6504</v>
      </c>
      <c r="DO53" s="32" t="s">
        <v>3931</v>
      </c>
      <c r="DP53" s="32" t="s">
        <v>3925</v>
      </c>
      <c r="DQ53" s="32" t="s">
        <v>3939</v>
      </c>
      <c r="DR53" s="32" t="s">
        <v>6504</v>
      </c>
      <c r="DS53" s="32" t="s">
        <v>6504</v>
      </c>
      <c r="DT53" s="32" t="s">
        <v>3932</v>
      </c>
      <c r="DU53" s="32" t="s">
        <v>3925</v>
      </c>
      <c r="DV53" s="32" t="s">
        <v>3939</v>
      </c>
      <c r="DW53" s="32" t="s">
        <v>6504</v>
      </c>
      <c r="DX53" s="32" t="s">
        <v>6504</v>
      </c>
      <c r="DY53" s="32" t="s">
        <v>3933</v>
      </c>
      <c r="DZ53" s="32" t="s">
        <v>3925</v>
      </c>
      <c r="EA53" s="32" t="s">
        <v>3939</v>
      </c>
      <c r="EB53" s="32" t="s">
        <v>6504</v>
      </c>
      <c r="EC53" s="32" t="s">
        <v>6504</v>
      </c>
      <c r="ED53" s="32" t="s">
        <v>3934</v>
      </c>
      <c r="EE53" s="32" t="s">
        <v>3926</v>
      </c>
      <c r="EF53" s="32" t="s">
        <v>6504</v>
      </c>
      <c r="EG53" s="32" t="s">
        <v>6504</v>
      </c>
      <c r="EH53" s="32" t="s">
        <v>6504</v>
      </c>
      <c r="EI53" s="32" t="s">
        <v>3935</v>
      </c>
      <c r="EJ53" s="32" t="s">
        <v>3926</v>
      </c>
      <c r="EK53" s="32" t="s">
        <v>3940</v>
      </c>
      <c r="EL53" s="32" t="s">
        <v>6504</v>
      </c>
      <c r="EM53" s="32" t="s">
        <v>6504</v>
      </c>
      <c r="EN53" s="32" t="s">
        <v>3936</v>
      </c>
      <c r="EO53" s="32" t="s">
        <v>3926</v>
      </c>
      <c r="EP53" s="32" t="s">
        <v>3940</v>
      </c>
      <c r="EQ53" s="32" t="s">
        <v>6504</v>
      </c>
      <c r="ER53" s="32" t="s">
        <v>6504</v>
      </c>
      <c r="ES53" s="32" t="s">
        <v>3937</v>
      </c>
      <c r="ET53" s="32" t="s">
        <v>3926</v>
      </c>
      <c r="EU53" s="32" t="s">
        <v>3941</v>
      </c>
      <c r="EV53" s="32">
        <v>3</v>
      </c>
      <c r="EW53" s="32">
        <v>3</v>
      </c>
      <c r="EX53" s="32" t="s">
        <v>3938</v>
      </c>
      <c r="EY53" s="32" t="s">
        <v>3926</v>
      </c>
      <c r="EZ53" s="32" t="s">
        <v>3941</v>
      </c>
      <c r="FA53" s="32">
        <v>3</v>
      </c>
      <c r="FB53" s="32">
        <v>0</v>
      </c>
      <c r="FC53" s="94" t="s">
        <v>53</v>
      </c>
      <c r="FD53" s="94" t="s">
        <v>79</v>
      </c>
      <c r="FE53" s="94" t="s">
        <v>79</v>
      </c>
      <c r="FF53" s="94" t="s">
        <v>69</v>
      </c>
      <c r="FG53" s="94" t="s">
        <v>69</v>
      </c>
      <c r="FH53" s="94" t="s">
        <v>69</v>
      </c>
      <c r="FI53" s="94" t="s">
        <v>69</v>
      </c>
      <c r="FJ53" s="94" t="s">
        <v>69</v>
      </c>
      <c r="FK53" s="94" t="s">
        <v>69</v>
      </c>
      <c r="FL53" s="94" t="s">
        <v>59</v>
      </c>
      <c r="FM53" s="94" t="s">
        <v>1385</v>
      </c>
      <c r="FN53" s="94" t="s">
        <v>102</v>
      </c>
      <c r="FO53" s="94" t="s">
        <v>53</v>
      </c>
      <c r="FP53" s="94" t="s">
        <v>79</v>
      </c>
      <c r="FQ53" s="94" t="e">
        <v>#N/A</v>
      </c>
      <c r="FR53" s="94" t="s">
        <v>69</v>
      </c>
      <c r="FS53" s="94" t="s">
        <v>69</v>
      </c>
      <c r="FT53" s="94" t="s">
        <v>69</v>
      </c>
      <c r="FU53" s="94" t="s">
        <v>69</v>
      </c>
      <c r="FV53" s="94" t="s">
        <v>69</v>
      </c>
      <c r="FW53" s="94" t="s">
        <v>69</v>
      </c>
      <c r="FX53" s="94" t="s">
        <v>59</v>
      </c>
      <c r="FY53" s="94" t="s">
        <v>2255</v>
      </c>
      <c r="FZ53" s="94" t="s">
        <v>102</v>
      </c>
      <c r="GA53" s="94" t="s">
        <v>53</v>
      </c>
      <c r="GB53" s="94" t="s">
        <v>79</v>
      </c>
      <c r="GC53" s="94" t="e">
        <v>#N/A</v>
      </c>
      <c r="GD53" s="94" t="s">
        <v>71</v>
      </c>
      <c r="GE53" s="94" t="s">
        <v>64</v>
      </c>
      <c r="GF53" s="94" t="s">
        <v>71</v>
      </c>
      <c r="GG53" s="94" t="s">
        <v>71</v>
      </c>
      <c r="GH53" s="94" t="s">
        <v>58</v>
      </c>
      <c r="GI53" s="94" t="s">
        <v>71</v>
      </c>
      <c r="GJ53" s="94" t="s">
        <v>59</v>
      </c>
      <c r="GK53" s="94" t="s">
        <v>2256</v>
      </c>
      <c r="GL53" s="94" t="s">
        <v>117</v>
      </c>
      <c r="GM53" s="94" t="s">
        <v>61</v>
      </c>
      <c r="GN53" s="94" t="s">
        <v>62</v>
      </c>
      <c r="GO53" s="94" t="e">
        <v>#N/A</v>
      </c>
      <c r="GP53" s="94" t="s">
        <v>55</v>
      </c>
      <c r="GQ53" s="94" t="s">
        <v>56</v>
      </c>
      <c r="GR53" s="94" t="s">
        <v>57</v>
      </c>
      <c r="GS53" s="94" t="s">
        <v>57</v>
      </c>
      <c r="GT53" s="94" t="s">
        <v>58</v>
      </c>
      <c r="GU53" s="94" t="s">
        <v>55</v>
      </c>
      <c r="GV53" s="94" t="s">
        <v>59</v>
      </c>
      <c r="GW53" s="94" t="s">
        <v>2167</v>
      </c>
      <c r="GX53" s="94" t="s">
        <v>117</v>
      </c>
      <c r="GY53" s="32" t="s">
        <v>6504</v>
      </c>
      <c r="GZ53" s="32" t="s">
        <v>6504</v>
      </c>
      <c r="HA53" s="32" t="s">
        <v>6504</v>
      </c>
      <c r="HB53" s="32" t="s">
        <v>6504</v>
      </c>
      <c r="HC53" s="32" t="s">
        <v>6504</v>
      </c>
      <c r="HD53" s="32" t="s">
        <v>6504</v>
      </c>
      <c r="HE53" s="32" t="s">
        <v>6504</v>
      </c>
      <c r="HF53" s="32" t="s">
        <v>6504</v>
      </c>
      <c r="HG53" s="32" t="s">
        <v>6504</v>
      </c>
      <c r="HH53" s="32" t="s">
        <v>6504</v>
      </c>
      <c r="HI53" s="32" t="s">
        <v>6504</v>
      </c>
      <c r="HJ53" s="32">
        <v>1</v>
      </c>
      <c r="HK53" s="50">
        <v>3</v>
      </c>
      <c r="HL53" s="68">
        <v>0</v>
      </c>
      <c r="HM53" s="68">
        <v>0</v>
      </c>
      <c r="HN53" s="68">
        <v>0</v>
      </c>
      <c r="HO53" s="68">
        <v>0</v>
      </c>
      <c r="HP53" s="68">
        <v>0</v>
      </c>
      <c r="HQ53" s="68">
        <v>0</v>
      </c>
      <c r="HR53" s="68">
        <v>0</v>
      </c>
      <c r="HS53" s="68">
        <v>0</v>
      </c>
      <c r="HT53" s="68">
        <v>0</v>
      </c>
      <c r="HU53" s="68">
        <v>0</v>
      </c>
      <c r="HV53" s="68">
        <v>0</v>
      </c>
      <c r="HW53" s="68">
        <v>1</v>
      </c>
      <c r="HX53" s="68">
        <v>1</v>
      </c>
      <c r="HY53" s="67" t="s">
        <v>6505</v>
      </c>
      <c r="HZ53" s="67" t="s">
        <v>6505</v>
      </c>
      <c r="IA53" s="67" t="s">
        <v>6505</v>
      </c>
      <c r="IB53" s="67" t="s">
        <v>6505</v>
      </c>
      <c r="IC53" s="67" t="s">
        <v>6505</v>
      </c>
      <c r="ID53" s="67" t="s">
        <v>6505</v>
      </c>
      <c r="IE53" s="67" t="s">
        <v>6505</v>
      </c>
      <c r="IF53" s="67" t="s">
        <v>6505</v>
      </c>
      <c r="IG53" s="67" t="s">
        <v>6505</v>
      </c>
      <c r="IH53" s="67" t="s">
        <v>6505</v>
      </c>
      <c r="II53" s="67" t="s">
        <v>6505</v>
      </c>
      <c r="IJ53" s="67">
        <v>1</v>
      </c>
      <c r="IK53" s="69" t="s">
        <v>6505</v>
      </c>
      <c r="IL53" s="69" t="s">
        <v>6505</v>
      </c>
      <c r="IM53" s="67" t="s">
        <v>6505</v>
      </c>
      <c r="IN53" s="67">
        <v>1</v>
      </c>
      <c r="IO53" s="94"/>
      <c r="IP53" s="32">
        <v>0</v>
      </c>
      <c r="IQ53" s="32">
        <v>0</v>
      </c>
      <c r="IR53" s="68">
        <v>0</v>
      </c>
      <c r="IS53" s="69">
        <v>1</v>
      </c>
      <c r="IT53" s="94"/>
      <c r="IU53" s="94"/>
      <c r="IV53" s="94"/>
      <c r="IW53" s="94"/>
      <c r="IX53" s="94"/>
      <c r="IY53" s="94"/>
      <c r="IZ53" s="94"/>
      <c r="JA53" s="94"/>
      <c r="JB53" s="94"/>
      <c r="JC53" s="94"/>
    </row>
    <row r="54" spans="1:263" ht="29.25" hidden="1" customHeight="1" x14ac:dyDescent="0.25">
      <c r="A54" s="46">
        <v>24</v>
      </c>
      <c r="B54" s="46" t="s">
        <v>6</v>
      </c>
      <c r="C54" s="46" t="s">
        <v>123</v>
      </c>
      <c r="D54" s="46" t="s">
        <v>124</v>
      </c>
      <c r="E54" s="46" t="s">
        <v>584</v>
      </c>
      <c r="F54" s="46" t="s">
        <v>585</v>
      </c>
      <c r="G54" s="46" t="s">
        <v>874</v>
      </c>
      <c r="H54" s="46" t="s">
        <v>875</v>
      </c>
      <c r="I54" s="46" t="s">
        <v>876</v>
      </c>
      <c r="J54" s="46" t="s">
        <v>867</v>
      </c>
      <c r="K54" s="46" t="s">
        <v>877</v>
      </c>
      <c r="L54" s="46" t="s">
        <v>878</v>
      </c>
      <c r="M54" s="46">
        <v>0</v>
      </c>
      <c r="N54" s="46"/>
      <c r="O54" s="46" t="s">
        <v>879</v>
      </c>
      <c r="P54" s="46" t="s">
        <v>880</v>
      </c>
      <c r="Q54" s="46" t="s">
        <v>3880</v>
      </c>
      <c r="R54" s="46" t="s">
        <v>3879</v>
      </c>
      <c r="S54" s="46" t="s">
        <v>556</v>
      </c>
      <c r="T54" s="46" t="s">
        <v>556</v>
      </c>
      <c r="U54" s="46" t="s">
        <v>557</v>
      </c>
      <c r="V54" s="46" t="s">
        <v>625</v>
      </c>
      <c r="W54" s="46" t="s">
        <v>604</v>
      </c>
      <c r="X54" s="46">
        <v>2016</v>
      </c>
      <c r="Y54" s="46">
        <v>0</v>
      </c>
      <c r="Z54" s="46">
        <v>2016</v>
      </c>
      <c r="AA54" s="46">
        <v>0</v>
      </c>
      <c r="AB54" s="46">
        <v>2</v>
      </c>
      <c r="AC54" s="46">
        <v>2</v>
      </c>
      <c r="AD54" s="47">
        <v>1</v>
      </c>
      <c r="AE54" s="46">
        <v>0</v>
      </c>
      <c r="AF54" s="46">
        <v>5</v>
      </c>
      <c r="AG54" s="94" t="s">
        <v>535</v>
      </c>
      <c r="AH54" s="94">
        <v>1</v>
      </c>
      <c r="AI54" s="94">
        <v>1</v>
      </c>
      <c r="AJ54" s="94">
        <v>1</v>
      </c>
      <c r="AK54" s="94">
        <v>1</v>
      </c>
      <c r="AL54" s="94">
        <v>1125</v>
      </c>
      <c r="AM54" s="94" t="s">
        <v>753</v>
      </c>
      <c r="AN54" s="94">
        <v>1</v>
      </c>
      <c r="AO54" s="94" t="s">
        <v>881</v>
      </c>
      <c r="AP54" s="94">
        <v>1</v>
      </c>
      <c r="AQ54" s="94" t="s">
        <v>535</v>
      </c>
      <c r="AR54" s="94" t="s">
        <v>535</v>
      </c>
      <c r="AS54" s="94" t="s">
        <v>535</v>
      </c>
      <c r="AT54" s="94" t="s">
        <v>535</v>
      </c>
      <c r="AU54" s="94" t="s">
        <v>535</v>
      </c>
      <c r="AV54" s="94" t="s">
        <v>535</v>
      </c>
      <c r="AW54" s="94" t="s">
        <v>535</v>
      </c>
      <c r="AX54" s="94" t="s">
        <v>535</v>
      </c>
      <c r="AY54" s="94" t="s">
        <v>535</v>
      </c>
      <c r="AZ54" s="94" t="s">
        <v>535</v>
      </c>
      <c r="BA54" s="94" t="s">
        <v>535</v>
      </c>
      <c r="BB54" s="94" t="s">
        <v>535</v>
      </c>
      <c r="BC54" s="94" t="s">
        <v>535</v>
      </c>
      <c r="BD54" s="94" t="s">
        <v>535</v>
      </c>
      <c r="BE54" s="94" t="s">
        <v>535</v>
      </c>
      <c r="BF54" s="94" t="s">
        <v>535</v>
      </c>
      <c r="BG54" s="94" t="s">
        <v>872</v>
      </c>
      <c r="BH54" s="94" t="s">
        <v>873</v>
      </c>
      <c r="BI54" s="94" t="s">
        <v>535</v>
      </c>
      <c r="BJ54" s="94" t="s">
        <v>535</v>
      </c>
      <c r="BK54" s="94" t="s">
        <v>535</v>
      </c>
      <c r="BL54" s="94" t="s">
        <v>535</v>
      </c>
      <c r="BM54" s="94" t="s">
        <v>6642</v>
      </c>
      <c r="BN54" s="94" t="s">
        <v>867</v>
      </c>
      <c r="BO54" s="94" t="s">
        <v>6643</v>
      </c>
      <c r="BP54" s="94" t="s">
        <v>3879</v>
      </c>
      <c r="BQ54" s="94" t="s">
        <v>3880</v>
      </c>
      <c r="BR54" s="94" t="s">
        <v>556</v>
      </c>
      <c r="BS54" s="32">
        <v>1</v>
      </c>
      <c r="BT54" s="32">
        <v>0</v>
      </c>
      <c r="BU54" s="32">
        <v>0</v>
      </c>
      <c r="BV54" s="32">
        <v>0</v>
      </c>
      <c r="BW54" s="32">
        <v>0</v>
      </c>
      <c r="BX54" s="32">
        <v>0</v>
      </c>
      <c r="BY54" s="32">
        <v>0</v>
      </c>
      <c r="BZ54" s="32">
        <v>0</v>
      </c>
      <c r="CA54" s="32">
        <v>0</v>
      </c>
      <c r="CB54" s="32">
        <v>0</v>
      </c>
      <c r="CC54" s="32">
        <v>0</v>
      </c>
      <c r="CD54" s="32">
        <v>0</v>
      </c>
      <c r="CE54" s="32">
        <v>1</v>
      </c>
      <c r="CF54" s="32">
        <v>0</v>
      </c>
      <c r="CG54" s="32">
        <v>0</v>
      </c>
      <c r="CH54" s="32">
        <v>0</v>
      </c>
      <c r="CI54" s="32">
        <v>0</v>
      </c>
      <c r="CJ54" s="32">
        <v>0</v>
      </c>
      <c r="CK54" s="32">
        <v>0</v>
      </c>
      <c r="CL54" s="32">
        <v>0</v>
      </c>
      <c r="CM54" s="32">
        <v>0</v>
      </c>
      <c r="CN54" s="32">
        <v>0</v>
      </c>
      <c r="CO54" s="32">
        <v>0</v>
      </c>
      <c r="CP54" s="32">
        <v>0</v>
      </c>
      <c r="CQ54" s="32">
        <v>1</v>
      </c>
      <c r="CR54" s="32">
        <v>1</v>
      </c>
      <c r="CS54" s="32" t="s">
        <v>6504</v>
      </c>
      <c r="CT54" s="32" t="s">
        <v>6504</v>
      </c>
      <c r="CU54" s="32" t="s">
        <v>6504</v>
      </c>
      <c r="CV54" s="32" t="s">
        <v>6504</v>
      </c>
      <c r="CW54" s="32" t="s">
        <v>6504</v>
      </c>
      <c r="CX54" s="32" t="s">
        <v>6504</v>
      </c>
      <c r="CY54" s="32" t="s">
        <v>6504</v>
      </c>
      <c r="CZ54" s="32" t="s">
        <v>6504</v>
      </c>
      <c r="DA54" s="32" t="s">
        <v>6504</v>
      </c>
      <c r="DB54" s="32" t="s">
        <v>6504</v>
      </c>
      <c r="DC54" s="32" t="s">
        <v>6504</v>
      </c>
      <c r="DD54" s="32" t="s">
        <v>6504</v>
      </c>
      <c r="DE54" s="32" t="s">
        <v>3942</v>
      </c>
      <c r="DF54" s="32" t="s">
        <v>3925</v>
      </c>
      <c r="DG54" s="32" t="s">
        <v>3879</v>
      </c>
      <c r="DH54" s="32" t="s">
        <v>6504</v>
      </c>
      <c r="DI54" s="32" t="s">
        <v>6504</v>
      </c>
      <c r="DJ54" s="32" t="s">
        <v>3943</v>
      </c>
      <c r="DK54" s="32" t="s">
        <v>3925</v>
      </c>
      <c r="DL54" s="32" t="s">
        <v>3879</v>
      </c>
      <c r="DM54" s="32" t="s">
        <v>6504</v>
      </c>
      <c r="DN54" s="32" t="s">
        <v>6504</v>
      </c>
      <c r="DO54" s="32" t="s">
        <v>3944</v>
      </c>
      <c r="DP54" s="32" t="s">
        <v>3925</v>
      </c>
      <c r="DQ54" s="32" t="s">
        <v>3879</v>
      </c>
      <c r="DR54" s="32" t="s">
        <v>6504</v>
      </c>
      <c r="DS54" s="32" t="s">
        <v>6504</v>
      </c>
      <c r="DT54" s="32" t="s">
        <v>3945</v>
      </c>
      <c r="DU54" s="32" t="s">
        <v>3925</v>
      </c>
      <c r="DV54" s="32" t="s">
        <v>3879</v>
      </c>
      <c r="DW54" s="32" t="s">
        <v>6504</v>
      </c>
      <c r="DX54" s="32" t="s">
        <v>6504</v>
      </c>
      <c r="DY54" s="32" t="s">
        <v>3946</v>
      </c>
      <c r="DZ54" s="32" t="s">
        <v>3925</v>
      </c>
      <c r="EA54" s="32" t="s">
        <v>3879</v>
      </c>
      <c r="EB54" s="32" t="s">
        <v>6504</v>
      </c>
      <c r="EC54" s="32" t="s">
        <v>6504</v>
      </c>
      <c r="ED54" s="32" t="s">
        <v>3947</v>
      </c>
      <c r="EE54" s="32" t="s">
        <v>3926</v>
      </c>
      <c r="EF54" s="32" t="s">
        <v>3879</v>
      </c>
      <c r="EG54" s="32" t="s">
        <v>6504</v>
      </c>
      <c r="EH54" s="32" t="s">
        <v>6504</v>
      </c>
      <c r="EI54" s="32" t="s">
        <v>3948</v>
      </c>
      <c r="EJ54" s="32" t="s">
        <v>3926</v>
      </c>
      <c r="EK54" s="32" t="s">
        <v>3879</v>
      </c>
      <c r="EL54" s="32" t="s">
        <v>6504</v>
      </c>
      <c r="EM54" s="32" t="s">
        <v>6504</v>
      </c>
      <c r="EN54" s="32" t="s">
        <v>3949</v>
      </c>
      <c r="EO54" s="32" t="s">
        <v>3926</v>
      </c>
      <c r="EP54" s="32" t="s">
        <v>3879</v>
      </c>
      <c r="EQ54" s="32" t="s">
        <v>6504</v>
      </c>
      <c r="ER54" s="32" t="s">
        <v>6504</v>
      </c>
      <c r="ES54" s="32" t="s">
        <v>3950</v>
      </c>
      <c r="ET54" s="32" t="s">
        <v>3926</v>
      </c>
      <c r="EU54" s="32" t="s">
        <v>3952</v>
      </c>
      <c r="EV54" s="32">
        <v>1</v>
      </c>
      <c r="EW54" s="32">
        <v>1</v>
      </c>
      <c r="EX54" s="32" t="s">
        <v>3951</v>
      </c>
      <c r="EY54" s="32" t="s">
        <v>3926</v>
      </c>
      <c r="EZ54" s="32" t="s">
        <v>3952</v>
      </c>
      <c r="FA54" s="32">
        <v>1</v>
      </c>
      <c r="FB54" s="32">
        <v>0</v>
      </c>
      <c r="FC54" s="94" t="s">
        <v>53</v>
      </c>
      <c r="FD54" s="94" t="s">
        <v>79</v>
      </c>
      <c r="FE54" s="94" t="s">
        <v>79</v>
      </c>
      <c r="FF54" s="94" t="s">
        <v>69</v>
      </c>
      <c r="FG54" s="94" t="s">
        <v>69</v>
      </c>
      <c r="FH54" s="94" t="s">
        <v>69</v>
      </c>
      <c r="FI54" s="94" t="s">
        <v>69</v>
      </c>
      <c r="FJ54" s="94" t="s">
        <v>69</v>
      </c>
      <c r="FK54" s="94" t="s">
        <v>69</v>
      </c>
      <c r="FL54" s="94" t="s">
        <v>59</v>
      </c>
      <c r="FM54" s="94" t="s">
        <v>1385</v>
      </c>
      <c r="FN54" s="94" t="s">
        <v>102</v>
      </c>
      <c r="FO54" s="94" t="s">
        <v>53</v>
      </c>
      <c r="FP54" s="94" t="s">
        <v>79</v>
      </c>
      <c r="FQ54" s="94" t="e">
        <v>#N/A</v>
      </c>
      <c r="FR54" s="94" t="s">
        <v>69</v>
      </c>
      <c r="FS54" s="94" t="s">
        <v>69</v>
      </c>
      <c r="FT54" s="94" t="s">
        <v>69</v>
      </c>
      <c r="FU54" s="94" t="s">
        <v>69</v>
      </c>
      <c r="FV54" s="94" t="s">
        <v>69</v>
      </c>
      <c r="FW54" s="94" t="s">
        <v>69</v>
      </c>
      <c r="FX54" s="94" t="s">
        <v>59</v>
      </c>
      <c r="FY54" s="94" t="s">
        <v>2257</v>
      </c>
      <c r="FZ54" s="94" t="s">
        <v>102</v>
      </c>
      <c r="GA54" s="94" t="s">
        <v>53</v>
      </c>
      <c r="GB54" s="94" t="s">
        <v>79</v>
      </c>
      <c r="GC54" s="94" t="e">
        <v>#N/A</v>
      </c>
      <c r="GD54" s="94" t="s">
        <v>71</v>
      </c>
      <c r="GE54" s="94" t="s">
        <v>64</v>
      </c>
      <c r="GF54" s="94" t="s">
        <v>71</v>
      </c>
      <c r="GG54" s="94" t="s">
        <v>71</v>
      </c>
      <c r="GH54" s="94" t="s">
        <v>58</v>
      </c>
      <c r="GI54" s="94" t="s">
        <v>71</v>
      </c>
      <c r="GJ54" s="94" t="s">
        <v>59</v>
      </c>
      <c r="GK54" s="94" t="s">
        <v>2258</v>
      </c>
      <c r="GL54" s="94" t="s">
        <v>117</v>
      </c>
      <c r="GM54" s="94" t="s">
        <v>61</v>
      </c>
      <c r="GN54" s="94" t="s">
        <v>62</v>
      </c>
      <c r="GO54" s="94" t="e">
        <v>#N/A</v>
      </c>
      <c r="GP54" s="94" t="s">
        <v>55</v>
      </c>
      <c r="GQ54" s="94" t="s">
        <v>56</v>
      </c>
      <c r="GR54" s="94" t="s">
        <v>57</v>
      </c>
      <c r="GS54" s="94" t="s">
        <v>57</v>
      </c>
      <c r="GT54" s="94" t="s">
        <v>58</v>
      </c>
      <c r="GU54" s="94" t="s">
        <v>55</v>
      </c>
      <c r="GV54" s="94" t="s">
        <v>59</v>
      </c>
      <c r="GW54" s="94" t="s">
        <v>2167</v>
      </c>
      <c r="GX54" s="94" t="s">
        <v>117</v>
      </c>
      <c r="GY54" s="32" t="s">
        <v>6504</v>
      </c>
      <c r="GZ54" s="32" t="s">
        <v>6504</v>
      </c>
      <c r="HA54" s="32" t="s">
        <v>6504</v>
      </c>
      <c r="HB54" s="32" t="s">
        <v>6504</v>
      </c>
      <c r="HC54" s="32" t="s">
        <v>6504</v>
      </c>
      <c r="HD54" s="32" t="s">
        <v>6504</v>
      </c>
      <c r="HE54" s="32" t="s">
        <v>6504</v>
      </c>
      <c r="HF54" s="32" t="s">
        <v>6504</v>
      </c>
      <c r="HG54" s="32" t="s">
        <v>6504</v>
      </c>
      <c r="HH54" s="32" t="s">
        <v>6504</v>
      </c>
      <c r="HI54" s="32" t="s">
        <v>6504</v>
      </c>
      <c r="HJ54" s="32">
        <v>1</v>
      </c>
      <c r="HK54" s="50">
        <v>1</v>
      </c>
      <c r="HL54" s="68">
        <v>0</v>
      </c>
      <c r="HM54" s="68">
        <v>0</v>
      </c>
      <c r="HN54" s="68">
        <v>0</v>
      </c>
      <c r="HO54" s="68">
        <v>0</v>
      </c>
      <c r="HP54" s="68">
        <v>0</v>
      </c>
      <c r="HQ54" s="68">
        <v>0</v>
      </c>
      <c r="HR54" s="68">
        <v>0</v>
      </c>
      <c r="HS54" s="68">
        <v>0</v>
      </c>
      <c r="HT54" s="68">
        <v>0</v>
      </c>
      <c r="HU54" s="68">
        <v>0</v>
      </c>
      <c r="HV54" s="68">
        <v>0</v>
      </c>
      <c r="HW54" s="68">
        <v>1</v>
      </c>
      <c r="HX54" s="68">
        <v>1</v>
      </c>
      <c r="HY54" s="67" t="s">
        <v>6505</v>
      </c>
      <c r="HZ54" s="67" t="s">
        <v>6505</v>
      </c>
      <c r="IA54" s="67" t="s">
        <v>6505</v>
      </c>
      <c r="IB54" s="67" t="s">
        <v>6505</v>
      </c>
      <c r="IC54" s="67" t="s">
        <v>6505</v>
      </c>
      <c r="ID54" s="67" t="s">
        <v>6505</v>
      </c>
      <c r="IE54" s="67" t="s">
        <v>6505</v>
      </c>
      <c r="IF54" s="67" t="s">
        <v>6505</v>
      </c>
      <c r="IG54" s="67" t="s">
        <v>6505</v>
      </c>
      <c r="IH54" s="67" t="s">
        <v>6505</v>
      </c>
      <c r="II54" s="67" t="s">
        <v>6505</v>
      </c>
      <c r="IJ54" s="67">
        <v>1</v>
      </c>
      <c r="IK54" s="69" t="s">
        <v>6505</v>
      </c>
      <c r="IL54" s="69" t="s">
        <v>6505</v>
      </c>
      <c r="IM54" s="67" t="s">
        <v>6505</v>
      </c>
      <c r="IN54" s="67">
        <v>1</v>
      </c>
      <c r="IO54" s="94"/>
      <c r="IP54" s="32">
        <v>0</v>
      </c>
      <c r="IQ54" s="32">
        <v>0</v>
      </c>
      <c r="IR54" s="68">
        <v>0</v>
      </c>
      <c r="IS54" s="69">
        <v>1</v>
      </c>
      <c r="IT54" s="94"/>
      <c r="IU54" s="94"/>
      <c r="IV54" s="94"/>
      <c r="IW54" s="94"/>
      <c r="IX54" s="94"/>
      <c r="IY54" s="94"/>
      <c r="IZ54" s="94"/>
      <c r="JA54" s="94"/>
      <c r="JB54" s="94"/>
      <c r="JC54" s="94"/>
    </row>
    <row r="55" spans="1:263" ht="29.25" hidden="1" customHeight="1" x14ac:dyDescent="0.25">
      <c r="A55" s="46">
        <v>26</v>
      </c>
      <c r="B55" s="46" t="s">
        <v>6</v>
      </c>
      <c r="C55" s="46" t="s">
        <v>123</v>
      </c>
      <c r="D55" s="46" t="s">
        <v>124</v>
      </c>
      <c r="E55" s="46" t="s">
        <v>584</v>
      </c>
      <c r="F55" s="46" t="s">
        <v>585</v>
      </c>
      <c r="G55" s="46" t="s">
        <v>882</v>
      </c>
      <c r="H55" s="46" t="s">
        <v>883</v>
      </c>
      <c r="I55" s="46" t="s">
        <v>884</v>
      </c>
      <c r="J55" s="46" t="s">
        <v>885</v>
      </c>
      <c r="K55" s="46" t="s">
        <v>886</v>
      </c>
      <c r="L55" s="46" t="s">
        <v>887</v>
      </c>
      <c r="M55" s="46">
        <v>0</v>
      </c>
      <c r="N55" s="46"/>
      <c r="O55" s="46" t="s">
        <v>888</v>
      </c>
      <c r="P55" s="46" t="s">
        <v>889</v>
      </c>
      <c r="Q55" s="46" t="s">
        <v>3884</v>
      </c>
      <c r="R55" s="46" t="s">
        <v>3883</v>
      </c>
      <c r="S55" s="46" t="s">
        <v>556</v>
      </c>
      <c r="T55" s="46" t="s">
        <v>556</v>
      </c>
      <c r="U55" s="46" t="s">
        <v>557</v>
      </c>
      <c r="V55" s="46" t="s">
        <v>625</v>
      </c>
      <c r="W55" s="46" t="s">
        <v>604</v>
      </c>
      <c r="X55" s="46">
        <v>2016</v>
      </c>
      <c r="Y55" s="46">
        <v>0</v>
      </c>
      <c r="Z55" s="46">
        <v>2016</v>
      </c>
      <c r="AA55" s="46">
        <v>0.9</v>
      </c>
      <c r="AB55" s="46">
        <v>3.1</v>
      </c>
      <c r="AC55" s="46">
        <v>3</v>
      </c>
      <c r="AD55" s="47">
        <v>1</v>
      </c>
      <c r="AE55" s="46">
        <v>0</v>
      </c>
      <c r="AF55" s="46">
        <v>8</v>
      </c>
      <c r="AG55" s="94" t="s">
        <v>535</v>
      </c>
      <c r="AH55" s="94">
        <v>1</v>
      </c>
      <c r="AI55" s="94" t="s">
        <v>535</v>
      </c>
      <c r="AJ55" s="94">
        <v>1</v>
      </c>
      <c r="AK55" s="94">
        <v>1</v>
      </c>
      <c r="AL55" s="94">
        <v>1125</v>
      </c>
      <c r="AM55" s="94" t="s">
        <v>753</v>
      </c>
      <c r="AN55" s="94">
        <v>1</v>
      </c>
      <c r="AO55" s="94" t="s">
        <v>881</v>
      </c>
      <c r="AP55" s="94">
        <v>1</v>
      </c>
      <c r="AQ55" s="94" t="s">
        <v>535</v>
      </c>
      <c r="AR55" s="94" t="s">
        <v>535</v>
      </c>
      <c r="AS55" s="94" t="s">
        <v>535</v>
      </c>
      <c r="AT55" s="94" t="s">
        <v>535</v>
      </c>
      <c r="AU55" s="94" t="s">
        <v>535</v>
      </c>
      <c r="AV55" s="94" t="s">
        <v>535</v>
      </c>
      <c r="AW55" s="94" t="s">
        <v>535</v>
      </c>
      <c r="AX55" s="94" t="s">
        <v>535</v>
      </c>
      <c r="AY55" s="94" t="s">
        <v>535</v>
      </c>
      <c r="AZ55" s="94" t="s">
        <v>535</v>
      </c>
      <c r="BA55" s="94" t="s">
        <v>535</v>
      </c>
      <c r="BB55" s="94" t="s">
        <v>535</v>
      </c>
      <c r="BC55" s="94" t="s">
        <v>535</v>
      </c>
      <c r="BD55" s="94" t="s">
        <v>535</v>
      </c>
      <c r="BE55" s="94" t="s">
        <v>535</v>
      </c>
      <c r="BF55" s="94" t="s">
        <v>535</v>
      </c>
      <c r="BG55" s="94" t="s">
        <v>872</v>
      </c>
      <c r="BH55" s="94" t="s">
        <v>535</v>
      </c>
      <c r="BI55" s="94" t="s">
        <v>535</v>
      </c>
      <c r="BJ55" s="94" t="s">
        <v>535</v>
      </c>
      <c r="BK55" s="94" t="s">
        <v>535</v>
      </c>
      <c r="BL55" s="94" t="s">
        <v>535</v>
      </c>
      <c r="BM55" s="94" t="s">
        <v>6644</v>
      </c>
      <c r="BN55" s="94" t="s">
        <v>3881</v>
      </c>
      <c r="BO55" s="94" t="s">
        <v>3882</v>
      </c>
      <c r="BP55" s="94" t="s">
        <v>3883</v>
      </c>
      <c r="BQ55" s="94" t="s">
        <v>3884</v>
      </c>
      <c r="BR55" s="94" t="s">
        <v>556</v>
      </c>
      <c r="BS55" s="32">
        <v>1</v>
      </c>
      <c r="BT55" s="32">
        <v>0</v>
      </c>
      <c r="BU55" s="32">
        <v>0</v>
      </c>
      <c r="BV55" s="32">
        <v>0</v>
      </c>
      <c r="BW55" s="32">
        <v>0</v>
      </c>
      <c r="BX55" s="32">
        <v>0</v>
      </c>
      <c r="BY55" s="32">
        <v>0</v>
      </c>
      <c r="BZ55" s="32">
        <v>0</v>
      </c>
      <c r="CA55" s="32">
        <v>1</v>
      </c>
      <c r="CB55" s="32">
        <v>0</v>
      </c>
      <c r="CC55" s="32">
        <v>0</v>
      </c>
      <c r="CD55" s="32">
        <v>0</v>
      </c>
      <c r="CE55" s="32">
        <v>0</v>
      </c>
      <c r="CF55" s="32">
        <v>0</v>
      </c>
      <c r="CG55" s="32">
        <v>0</v>
      </c>
      <c r="CH55" s="32">
        <v>0</v>
      </c>
      <c r="CI55" s="32">
        <v>0</v>
      </c>
      <c r="CJ55" s="32">
        <v>0</v>
      </c>
      <c r="CK55" s="32">
        <v>0</v>
      </c>
      <c r="CL55" s="32">
        <v>0</v>
      </c>
      <c r="CM55" s="32">
        <v>1</v>
      </c>
      <c r="CN55" s="32">
        <v>0</v>
      </c>
      <c r="CO55" s="32">
        <v>0</v>
      </c>
      <c r="CP55" s="32">
        <v>0</v>
      </c>
      <c r="CQ55" s="32">
        <v>0</v>
      </c>
      <c r="CR55" s="32">
        <v>1</v>
      </c>
      <c r="CS55" s="32" t="s">
        <v>6504</v>
      </c>
      <c r="CT55" s="32" t="s">
        <v>6504</v>
      </c>
      <c r="CU55" s="32" t="s">
        <v>6504</v>
      </c>
      <c r="CV55" s="32" t="s">
        <v>6504</v>
      </c>
      <c r="CW55" s="32" t="s">
        <v>6504</v>
      </c>
      <c r="CX55" s="32" t="s">
        <v>6504</v>
      </c>
      <c r="CY55" s="32" t="s">
        <v>6504</v>
      </c>
      <c r="CZ55" s="32" t="s">
        <v>6504</v>
      </c>
      <c r="DA55" s="32" t="s">
        <v>6504</v>
      </c>
      <c r="DB55" s="32" t="s">
        <v>6504</v>
      </c>
      <c r="DC55" s="32" t="s">
        <v>6504</v>
      </c>
      <c r="DD55" s="32" t="s">
        <v>6504</v>
      </c>
      <c r="DE55" s="32" t="s">
        <v>3953</v>
      </c>
      <c r="DF55" s="32" t="s">
        <v>3925</v>
      </c>
      <c r="DG55" s="32" t="s">
        <v>3883</v>
      </c>
      <c r="DH55" s="32" t="s">
        <v>6504</v>
      </c>
      <c r="DI55" s="32" t="s">
        <v>6504</v>
      </c>
      <c r="DJ55" s="32" t="s">
        <v>3954</v>
      </c>
      <c r="DK55" s="32" t="s">
        <v>3925</v>
      </c>
      <c r="DL55" s="32" t="s">
        <v>3883</v>
      </c>
      <c r="DM55" s="32" t="s">
        <v>6504</v>
      </c>
      <c r="DN55" s="32" t="s">
        <v>6504</v>
      </c>
      <c r="DO55" s="32" t="s">
        <v>3955</v>
      </c>
      <c r="DP55" s="32" t="s">
        <v>3925</v>
      </c>
      <c r="DQ55" s="32" t="s">
        <v>3883</v>
      </c>
      <c r="DR55" s="32" t="s">
        <v>6504</v>
      </c>
      <c r="DS55" s="32" t="s">
        <v>6504</v>
      </c>
      <c r="DT55" s="32" t="s">
        <v>3956</v>
      </c>
      <c r="DU55" s="32" t="s">
        <v>3925</v>
      </c>
      <c r="DV55" s="32" t="s">
        <v>3883</v>
      </c>
      <c r="DW55" s="32" t="s">
        <v>6504</v>
      </c>
      <c r="DX55" s="32" t="s">
        <v>6504</v>
      </c>
      <c r="DY55" s="32" t="s">
        <v>3957</v>
      </c>
      <c r="DZ55" s="32" t="s">
        <v>3925</v>
      </c>
      <c r="EA55" s="32" t="s">
        <v>3883</v>
      </c>
      <c r="EB55" s="32">
        <v>1</v>
      </c>
      <c r="EC55" s="32">
        <v>1</v>
      </c>
      <c r="ED55" s="32" t="s">
        <v>3958</v>
      </c>
      <c r="EE55" s="32" t="s">
        <v>3926</v>
      </c>
      <c r="EF55" s="32" t="s">
        <v>3883</v>
      </c>
      <c r="EG55" s="32" t="s">
        <v>6504</v>
      </c>
      <c r="EH55" s="32" t="s">
        <v>6504</v>
      </c>
      <c r="EI55" s="32" t="s">
        <v>3959</v>
      </c>
      <c r="EJ55" s="32" t="s">
        <v>3926</v>
      </c>
      <c r="EK55" s="32" t="s">
        <v>3963</v>
      </c>
      <c r="EL55" s="32" t="s">
        <v>6504</v>
      </c>
      <c r="EM55" s="32" t="s">
        <v>6504</v>
      </c>
      <c r="EN55" s="32" t="s">
        <v>3960</v>
      </c>
      <c r="EO55" s="32" t="s">
        <v>3926</v>
      </c>
      <c r="EP55" s="32" t="s">
        <v>3963</v>
      </c>
      <c r="EQ55" s="32" t="s">
        <v>6504</v>
      </c>
      <c r="ER55" s="32" t="s">
        <v>6504</v>
      </c>
      <c r="ES55" s="32" t="s">
        <v>3961</v>
      </c>
      <c r="ET55" s="32" t="s">
        <v>3926</v>
      </c>
      <c r="EU55" s="32" t="s">
        <v>3964</v>
      </c>
      <c r="EV55" s="32" t="s">
        <v>6504</v>
      </c>
      <c r="EW55" s="32" t="s">
        <v>6504</v>
      </c>
      <c r="EX55" s="32" t="s">
        <v>3962</v>
      </c>
      <c r="EY55" s="32" t="s">
        <v>3926</v>
      </c>
      <c r="EZ55" s="32" t="s">
        <v>3964</v>
      </c>
      <c r="FA55" s="32">
        <v>1</v>
      </c>
      <c r="FB55" s="32">
        <v>0</v>
      </c>
      <c r="FC55" s="94" t="s">
        <v>53</v>
      </c>
      <c r="FD55" s="94" t="s">
        <v>79</v>
      </c>
      <c r="FE55" s="94" t="s">
        <v>79</v>
      </c>
      <c r="FF55" s="94" t="s">
        <v>69</v>
      </c>
      <c r="FG55" s="94" t="s">
        <v>69</v>
      </c>
      <c r="FH55" s="94" t="s">
        <v>69</v>
      </c>
      <c r="FI55" s="94" t="s">
        <v>69</v>
      </c>
      <c r="FJ55" s="94" t="s">
        <v>69</v>
      </c>
      <c r="FK55" s="94" t="s">
        <v>69</v>
      </c>
      <c r="FL55" s="94" t="s">
        <v>59</v>
      </c>
      <c r="FM55" s="94" t="s">
        <v>1385</v>
      </c>
      <c r="FN55" s="94" t="s">
        <v>102</v>
      </c>
      <c r="FO55" s="94" t="s">
        <v>53</v>
      </c>
      <c r="FP55" s="94" t="s">
        <v>79</v>
      </c>
      <c r="FQ55" s="94" t="e">
        <v>#N/A</v>
      </c>
      <c r="FR55" s="94" t="s">
        <v>69</v>
      </c>
      <c r="FS55" s="94" t="s">
        <v>69</v>
      </c>
      <c r="FT55" s="94" t="s">
        <v>69</v>
      </c>
      <c r="FU55" s="94" t="s">
        <v>69</v>
      </c>
      <c r="FV55" s="94" t="s">
        <v>69</v>
      </c>
      <c r="FW55" s="94" t="s">
        <v>69</v>
      </c>
      <c r="FX55" s="94" t="s">
        <v>59</v>
      </c>
      <c r="FY55" s="94" t="s">
        <v>2259</v>
      </c>
      <c r="FZ55" s="94" t="s">
        <v>102</v>
      </c>
      <c r="GA55" s="94" t="s">
        <v>53</v>
      </c>
      <c r="GB55" s="94" t="s">
        <v>62</v>
      </c>
      <c r="GC55" s="94" t="e">
        <v>#N/A</v>
      </c>
      <c r="GD55" s="94" t="s">
        <v>55</v>
      </c>
      <c r="GE55" s="94" t="s">
        <v>56</v>
      </c>
      <c r="GF55" s="94" t="s">
        <v>57</v>
      </c>
      <c r="GG55" s="94" t="s">
        <v>57</v>
      </c>
      <c r="GH55" s="94" t="s">
        <v>58</v>
      </c>
      <c r="GI55" s="94" t="s">
        <v>55</v>
      </c>
      <c r="GJ55" s="94" t="s">
        <v>59</v>
      </c>
      <c r="GK55" s="94" t="s">
        <v>1385</v>
      </c>
      <c r="GL55" s="94" t="s">
        <v>117</v>
      </c>
      <c r="GM55" s="94" t="s">
        <v>53</v>
      </c>
      <c r="GN55" s="94" t="s">
        <v>62</v>
      </c>
      <c r="GO55" s="94" t="e">
        <v>#N/A</v>
      </c>
      <c r="GP55" s="94" t="s">
        <v>55</v>
      </c>
      <c r="GQ55" s="94" t="s">
        <v>56</v>
      </c>
      <c r="GR55" s="94" t="s">
        <v>57</v>
      </c>
      <c r="GS55" s="94" t="s">
        <v>57</v>
      </c>
      <c r="GT55" s="94" t="s">
        <v>58</v>
      </c>
      <c r="GU55" s="94" t="s">
        <v>55</v>
      </c>
      <c r="GV55" s="94" t="s">
        <v>59</v>
      </c>
      <c r="GW55" s="94" t="s">
        <v>2167</v>
      </c>
      <c r="GX55" s="94" t="s">
        <v>117</v>
      </c>
      <c r="GY55" s="32" t="s">
        <v>6504</v>
      </c>
      <c r="GZ55" s="32" t="s">
        <v>6504</v>
      </c>
      <c r="HA55" s="32" t="s">
        <v>6504</v>
      </c>
      <c r="HB55" s="32" t="s">
        <v>6504</v>
      </c>
      <c r="HC55" s="32" t="s">
        <v>6504</v>
      </c>
      <c r="HD55" s="32" t="s">
        <v>6504</v>
      </c>
      <c r="HE55" s="32" t="s">
        <v>6504</v>
      </c>
      <c r="HF55" s="32">
        <v>1</v>
      </c>
      <c r="HG55" s="32" t="s">
        <v>6504</v>
      </c>
      <c r="HH55" s="32" t="s">
        <v>6504</v>
      </c>
      <c r="HI55" s="32" t="s">
        <v>6504</v>
      </c>
      <c r="HJ55" s="32" t="s">
        <v>6504</v>
      </c>
      <c r="HK55" s="50">
        <v>1</v>
      </c>
      <c r="HL55" s="68">
        <v>0</v>
      </c>
      <c r="HM55" s="68">
        <v>0</v>
      </c>
      <c r="HN55" s="68">
        <v>0</v>
      </c>
      <c r="HO55" s="68">
        <v>0</v>
      </c>
      <c r="HP55" s="68">
        <v>0</v>
      </c>
      <c r="HQ55" s="68">
        <v>0</v>
      </c>
      <c r="HR55" s="68">
        <v>0</v>
      </c>
      <c r="HS55" s="68">
        <v>1</v>
      </c>
      <c r="HT55" s="68">
        <v>0</v>
      </c>
      <c r="HU55" s="68">
        <v>0</v>
      </c>
      <c r="HV55" s="68">
        <v>0</v>
      </c>
      <c r="HW55" s="68">
        <v>0</v>
      </c>
      <c r="HX55" s="68">
        <v>1</v>
      </c>
      <c r="HY55" s="67" t="s">
        <v>6505</v>
      </c>
      <c r="HZ55" s="67" t="s">
        <v>6505</v>
      </c>
      <c r="IA55" s="67" t="s">
        <v>6505</v>
      </c>
      <c r="IB55" s="67" t="s">
        <v>6505</v>
      </c>
      <c r="IC55" s="67" t="s">
        <v>6505</v>
      </c>
      <c r="ID55" s="67" t="s">
        <v>6505</v>
      </c>
      <c r="IE55" s="67" t="s">
        <v>6505</v>
      </c>
      <c r="IF55" s="67">
        <v>1</v>
      </c>
      <c r="IG55" s="67">
        <v>1</v>
      </c>
      <c r="IH55" s="67">
        <v>1</v>
      </c>
      <c r="II55" s="67">
        <v>1</v>
      </c>
      <c r="IJ55" s="67">
        <v>1</v>
      </c>
      <c r="IK55" s="69" t="s">
        <v>6505</v>
      </c>
      <c r="IL55" s="69" t="s">
        <v>6505</v>
      </c>
      <c r="IM55" s="67">
        <v>1</v>
      </c>
      <c r="IN55" s="67">
        <v>1</v>
      </c>
      <c r="IO55" s="94"/>
      <c r="IP55" s="32">
        <v>0</v>
      </c>
      <c r="IQ55" s="32">
        <v>0</v>
      </c>
      <c r="IR55" s="68">
        <v>1</v>
      </c>
      <c r="IS55" s="69">
        <v>1</v>
      </c>
      <c r="IT55" s="94"/>
      <c r="IU55" s="94"/>
      <c r="IV55" s="94"/>
      <c r="IW55" s="94"/>
      <c r="IX55" s="94"/>
      <c r="IY55" s="94"/>
      <c r="IZ55" s="94"/>
      <c r="JA55" s="94"/>
      <c r="JB55" s="94"/>
      <c r="JC55" s="94"/>
    </row>
    <row r="56" spans="1:263" ht="29.25" hidden="1" customHeight="1" x14ac:dyDescent="0.25">
      <c r="A56" s="46">
        <v>29</v>
      </c>
      <c r="B56" s="46" t="s">
        <v>6</v>
      </c>
      <c r="C56" s="46" t="s">
        <v>123</v>
      </c>
      <c r="D56" s="46" t="s">
        <v>124</v>
      </c>
      <c r="E56" s="46" t="s">
        <v>584</v>
      </c>
      <c r="F56" s="46" t="s">
        <v>585</v>
      </c>
      <c r="G56" s="46" t="s">
        <v>890</v>
      </c>
      <c r="H56" s="46" t="s">
        <v>891</v>
      </c>
      <c r="I56" s="46" t="s">
        <v>892</v>
      </c>
      <c r="J56" s="46" t="s">
        <v>893</v>
      </c>
      <c r="K56" s="46" t="s">
        <v>894</v>
      </c>
      <c r="L56" s="46" t="s">
        <v>895</v>
      </c>
      <c r="M56" s="46" t="s">
        <v>896</v>
      </c>
      <c r="N56" s="46"/>
      <c r="O56" s="46" t="s">
        <v>897</v>
      </c>
      <c r="P56" s="46" t="s">
        <v>898</v>
      </c>
      <c r="Q56" s="46" t="s">
        <v>899</v>
      </c>
      <c r="R56" s="46" t="s">
        <v>3887</v>
      </c>
      <c r="S56" s="46" t="s">
        <v>556</v>
      </c>
      <c r="T56" s="46" t="s">
        <v>556</v>
      </c>
      <c r="U56" s="46" t="s">
        <v>532</v>
      </c>
      <c r="V56" s="46" t="s">
        <v>625</v>
      </c>
      <c r="W56" s="46" t="s">
        <v>604</v>
      </c>
      <c r="X56" s="46">
        <v>2016</v>
      </c>
      <c r="Y56" s="46">
        <v>0</v>
      </c>
      <c r="Z56" s="46">
        <v>2015</v>
      </c>
      <c r="AA56" s="46">
        <v>0</v>
      </c>
      <c r="AB56" s="46">
        <v>0.25</v>
      </c>
      <c r="AC56" s="46">
        <v>0.5</v>
      </c>
      <c r="AD56" s="47">
        <v>0.25</v>
      </c>
      <c r="AE56" s="46">
        <v>0.5</v>
      </c>
      <c r="AF56" s="46">
        <v>0.5</v>
      </c>
      <c r="AG56" s="94" t="s">
        <v>535</v>
      </c>
      <c r="AH56" s="94">
        <v>1</v>
      </c>
      <c r="AI56" s="94">
        <v>1</v>
      </c>
      <c r="AJ56" s="94">
        <v>1</v>
      </c>
      <c r="AK56" s="94">
        <v>1</v>
      </c>
      <c r="AL56" s="94">
        <v>1125</v>
      </c>
      <c r="AM56" s="94" t="s">
        <v>753</v>
      </c>
      <c r="AN56" s="94" t="s">
        <v>535</v>
      </c>
      <c r="AO56" s="94" t="s">
        <v>535</v>
      </c>
      <c r="AP56" s="94">
        <v>1</v>
      </c>
      <c r="AQ56" s="94" t="s">
        <v>535</v>
      </c>
      <c r="AR56" s="94" t="s">
        <v>535</v>
      </c>
      <c r="AS56" s="94" t="s">
        <v>535</v>
      </c>
      <c r="AT56" s="94" t="s">
        <v>535</v>
      </c>
      <c r="AU56" s="94" t="s">
        <v>535</v>
      </c>
      <c r="AV56" s="94" t="s">
        <v>535</v>
      </c>
      <c r="AW56" s="94" t="s">
        <v>535</v>
      </c>
      <c r="AX56" s="94" t="s">
        <v>535</v>
      </c>
      <c r="AY56" s="94" t="s">
        <v>535</v>
      </c>
      <c r="AZ56" s="94" t="s">
        <v>535</v>
      </c>
      <c r="BA56" s="94" t="s">
        <v>535</v>
      </c>
      <c r="BB56" s="94" t="s">
        <v>535</v>
      </c>
      <c r="BC56" s="94" t="s">
        <v>535</v>
      </c>
      <c r="BD56" s="94" t="s">
        <v>535</v>
      </c>
      <c r="BE56" s="94" t="s">
        <v>535</v>
      </c>
      <c r="BF56" s="94" t="s">
        <v>535</v>
      </c>
      <c r="BG56" s="94" t="s">
        <v>900</v>
      </c>
      <c r="BH56" s="94" t="s">
        <v>535</v>
      </c>
      <c r="BI56" s="94" t="s">
        <v>535</v>
      </c>
      <c r="BJ56" s="94" t="s">
        <v>535</v>
      </c>
      <c r="BK56" s="94" t="s">
        <v>535</v>
      </c>
      <c r="BL56" s="94" t="s">
        <v>535</v>
      </c>
      <c r="BM56" s="94" t="s">
        <v>6645</v>
      </c>
      <c r="BN56" s="94" t="s">
        <v>3885</v>
      </c>
      <c r="BO56" s="94" t="s">
        <v>3886</v>
      </c>
      <c r="BP56" s="94" t="s">
        <v>3887</v>
      </c>
      <c r="BQ56" s="94" t="s">
        <v>3888</v>
      </c>
      <c r="BR56" s="94" t="s">
        <v>556</v>
      </c>
      <c r="BS56" s="32">
        <v>14</v>
      </c>
      <c r="BT56" s="32">
        <v>0</v>
      </c>
      <c r="BU56" s="32">
        <v>0</v>
      </c>
      <c r="BV56" s="32">
        <v>2</v>
      </c>
      <c r="BW56" s="32">
        <v>0</v>
      </c>
      <c r="BX56" s="32">
        <v>0</v>
      </c>
      <c r="BY56" s="32">
        <v>3</v>
      </c>
      <c r="BZ56" s="32">
        <v>0</v>
      </c>
      <c r="CA56" s="32">
        <v>0</v>
      </c>
      <c r="CB56" s="32">
        <v>4</v>
      </c>
      <c r="CC56" s="32">
        <v>0</v>
      </c>
      <c r="CD56" s="32">
        <v>0</v>
      </c>
      <c r="CE56" s="32">
        <v>5</v>
      </c>
      <c r="CF56" s="32">
        <v>0</v>
      </c>
      <c r="CG56" s="32">
        <v>0</v>
      </c>
      <c r="CH56" s="32">
        <v>3.5714285714285712E-2</v>
      </c>
      <c r="CI56" s="32">
        <v>0</v>
      </c>
      <c r="CJ56" s="32">
        <v>0</v>
      </c>
      <c r="CK56" s="32">
        <v>5.3571428571428568E-2</v>
      </c>
      <c r="CL56" s="32">
        <v>0</v>
      </c>
      <c r="CM56" s="32">
        <v>0</v>
      </c>
      <c r="CN56" s="32">
        <v>7.1428571428571425E-2</v>
      </c>
      <c r="CO56" s="32">
        <v>0</v>
      </c>
      <c r="CP56" s="32">
        <v>0</v>
      </c>
      <c r="CQ56" s="32">
        <v>8.9285714285714288E-2</v>
      </c>
      <c r="CR56" s="32">
        <v>0.25</v>
      </c>
      <c r="CS56" s="32" t="s">
        <v>6504</v>
      </c>
      <c r="CT56" s="32" t="s">
        <v>6504</v>
      </c>
      <c r="CU56" s="32" t="s">
        <v>6504</v>
      </c>
      <c r="CV56" s="32" t="s">
        <v>6504</v>
      </c>
      <c r="CW56" s="32" t="s">
        <v>6504</v>
      </c>
      <c r="CX56" s="32" t="s">
        <v>6504</v>
      </c>
      <c r="CY56" s="32" t="s">
        <v>6504</v>
      </c>
      <c r="CZ56" s="32" t="s">
        <v>6504</v>
      </c>
      <c r="DA56" s="32" t="s">
        <v>6504</v>
      </c>
      <c r="DB56" s="32" t="s">
        <v>6504</v>
      </c>
      <c r="DC56" s="32">
        <v>2</v>
      </c>
      <c r="DD56" s="32">
        <v>2</v>
      </c>
      <c r="DE56" s="32" t="s">
        <v>3968</v>
      </c>
      <c r="DF56" s="32" t="s">
        <v>3978</v>
      </c>
      <c r="DG56" s="32" t="s">
        <v>3887</v>
      </c>
      <c r="DH56" s="32" t="s">
        <v>6504</v>
      </c>
      <c r="DI56" s="32" t="s">
        <v>6504</v>
      </c>
      <c r="DJ56" s="32" t="s">
        <v>3969</v>
      </c>
      <c r="DK56" s="32" t="s">
        <v>3979</v>
      </c>
      <c r="DL56" s="32" t="s">
        <v>3887</v>
      </c>
      <c r="DM56" s="32" t="s">
        <v>6504</v>
      </c>
      <c r="DN56" s="32" t="s">
        <v>6504</v>
      </c>
      <c r="DO56" s="32" t="s">
        <v>3970</v>
      </c>
      <c r="DP56" s="32" t="s">
        <v>3980</v>
      </c>
      <c r="DQ56" s="32" t="s">
        <v>3887</v>
      </c>
      <c r="DR56" s="32">
        <v>3</v>
      </c>
      <c r="DS56" s="32">
        <v>3</v>
      </c>
      <c r="DT56" s="32" t="s">
        <v>3971</v>
      </c>
      <c r="DU56" s="32" t="s">
        <v>6504</v>
      </c>
      <c r="DV56" s="32" t="s">
        <v>3887</v>
      </c>
      <c r="DW56" s="32" t="s">
        <v>6504</v>
      </c>
      <c r="DX56" s="32" t="s">
        <v>6504</v>
      </c>
      <c r="DY56" s="32" t="s">
        <v>3972</v>
      </c>
      <c r="DZ56" s="32" t="s">
        <v>6504</v>
      </c>
      <c r="EA56" s="32" t="s">
        <v>3887</v>
      </c>
      <c r="EB56" s="32" t="s">
        <v>6504</v>
      </c>
      <c r="EC56" s="32" t="s">
        <v>6504</v>
      </c>
      <c r="ED56" s="32" t="s">
        <v>3973</v>
      </c>
      <c r="EE56" s="32" t="s">
        <v>3926</v>
      </c>
      <c r="EF56" s="32" t="s">
        <v>6504</v>
      </c>
      <c r="EG56" s="32">
        <v>4</v>
      </c>
      <c r="EH56" s="32">
        <v>4</v>
      </c>
      <c r="EI56" s="32" t="s">
        <v>3974</v>
      </c>
      <c r="EJ56" s="32" t="s">
        <v>3926</v>
      </c>
      <c r="EK56" s="32" t="s">
        <v>3981</v>
      </c>
      <c r="EL56" s="32" t="s">
        <v>6504</v>
      </c>
      <c r="EM56" s="32" t="s">
        <v>6504</v>
      </c>
      <c r="EN56" s="32" t="s">
        <v>3975</v>
      </c>
      <c r="EO56" s="32" t="s">
        <v>3926</v>
      </c>
      <c r="EP56" s="32" t="s">
        <v>3981</v>
      </c>
      <c r="EQ56" s="32" t="s">
        <v>6504</v>
      </c>
      <c r="ER56" s="32" t="s">
        <v>6504</v>
      </c>
      <c r="ES56" s="32" t="s">
        <v>3976</v>
      </c>
      <c r="ET56" s="32" t="s">
        <v>3926</v>
      </c>
      <c r="EU56" s="32" t="s">
        <v>3982</v>
      </c>
      <c r="EV56" s="32">
        <v>6</v>
      </c>
      <c r="EW56" s="32">
        <v>6</v>
      </c>
      <c r="EX56" s="32" t="s">
        <v>3977</v>
      </c>
      <c r="EY56" s="32" t="s">
        <v>3926</v>
      </c>
      <c r="EZ56" s="32" t="s">
        <v>3983</v>
      </c>
      <c r="FA56" s="32">
        <v>15</v>
      </c>
      <c r="FB56" s="32">
        <v>0</v>
      </c>
      <c r="FC56" s="94" t="s">
        <v>53</v>
      </c>
      <c r="FD56" s="94" t="s">
        <v>62</v>
      </c>
      <c r="FE56" s="94" t="s">
        <v>62</v>
      </c>
      <c r="FF56" s="94" t="s">
        <v>55</v>
      </c>
      <c r="FG56" s="94" t="s">
        <v>56</v>
      </c>
      <c r="FH56" s="94" t="s">
        <v>65</v>
      </c>
      <c r="FI56" s="94" t="s">
        <v>57</v>
      </c>
      <c r="FJ56" s="94" t="s">
        <v>58</v>
      </c>
      <c r="FK56" s="94" t="s">
        <v>55</v>
      </c>
      <c r="FL56" s="94" t="s">
        <v>59</v>
      </c>
      <c r="FM56" s="94" t="s">
        <v>2262</v>
      </c>
      <c r="FN56" s="94" t="s">
        <v>102</v>
      </c>
      <c r="FO56" s="94" t="s">
        <v>53</v>
      </c>
      <c r="FP56" s="94" t="s">
        <v>62</v>
      </c>
      <c r="FQ56" s="94" t="e">
        <v>#N/A</v>
      </c>
      <c r="FR56" s="94" t="s">
        <v>71</v>
      </c>
      <c r="FS56" s="94" t="s">
        <v>56</v>
      </c>
      <c r="FT56" s="94" t="s">
        <v>71</v>
      </c>
      <c r="FU56" s="94" t="s">
        <v>57</v>
      </c>
      <c r="FV56" s="94" t="s">
        <v>71</v>
      </c>
      <c r="FW56" s="94" t="s">
        <v>55</v>
      </c>
      <c r="FX56" s="94" t="s">
        <v>59</v>
      </c>
      <c r="FY56" s="94" t="s">
        <v>2263</v>
      </c>
      <c r="FZ56" s="94" t="s">
        <v>102</v>
      </c>
      <c r="GA56" s="94" t="s">
        <v>53</v>
      </c>
      <c r="GB56" s="94" t="s">
        <v>62</v>
      </c>
      <c r="GC56" s="94" t="e">
        <v>#N/A</v>
      </c>
      <c r="GD56" s="94" t="s">
        <v>71</v>
      </c>
      <c r="GE56" s="94" t="s">
        <v>64</v>
      </c>
      <c r="GF56" s="94" t="s">
        <v>71</v>
      </c>
      <c r="GG56" s="94" t="s">
        <v>71</v>
      </c>
      <c r="GH56" s="94" t="s">
        <v>58</v>
      </c>
      <c r="GI56" s="94" t="s">
        <v>71</v>
      </c>
      <c r="GJ56" s="94" t="s">
        <v>59</v>
      </c>
      <c r="GK56" s="94" t="s">
        <v>2264</v>
      </c>
      <c r="GL56" s="94" t="s">
        <v>117</v>
      </c>
      <c r="GM56" s="94" t="s">
        <v>61</v>
      </c>
      <c r="GN56" s="94" t="s">
        <v>6510</v>
      </c>
      <c r="GO56" s="94" t="e">
        <v>#N/A</v>
      </c>
      <c r="GP56" s="94" t="s">
        <v>55</v>
      </c>
      <c r="GQ56" s="94" t="s">
        <v>71</v>
      </c>
      <c r="GR56" s="94" t="s">
        <v>71</v>
      </c>
      <c r="GS56" s="94" t="s">
        <v>71</v>
      </c>
      <c r="GT56" s="94" t="s">
        <v>71</v>
      </c>
      <c r="GU56" s="94" t="s">
        <v>71</v>
      </c>
      <c r="GV56" s="94" t="s">
        <v>59</v>
      </c>
      <c r="GW56" s="94" t="s">
        <v>2265</v>
      </c>
      <c r="GX56" s="94" t="s">
        <v>117</v>
      </c>
      <c r="GY56" s="32" t="s">
        <v>6504</v>
      </c>
      <c r="GZ56" s="32" t="s">
        <v>6504</v>
      </c>
      <c r="HA56" s="32">
        <v>1</v>
      </c>
      <c r="HB56" s="32" t="s">
        <v>6504</v>
      </c>
      <c r="HC56" s="32" t="s">
        <v>6504</v>
      </c>
      <c r="HD56" s="32">
        <v>1</v>
      </c>
      <c r="HE56" s="32" t="s">
        <v>6504</v>
      </c>
      <c r="HF56" s="32" t="s">
        <v>6504</v>
      </c>
      <c r="HG56" s="32">
        <v>1</v>
      </c>
      <c r="HH56" s="32" t="s">
        <v>6504</v>
      </c>
      <c r="HI56" s="32" t="s">
        <v>6504</v>
      </c>
      <c r="HJ56" s="32">
        <v>1</v>
      </c>
      <c r="HK56" s="50">
        <v>15</v>
      </c>
      <c r="HL56" s="68">
        <v>0</v>
      </c>
      <c r="HM56" s="68">
        <v>0</v>
      </c>
      <c r="HN56" s="68">
        <v>0.14285714285714285</v>
      </c>
      <c r="HO56" s="68">
        <v>0</v>
      </c>
      <c r="HP56" s="68">
        <v>0</v>
      </c>
      <c r="HQ56" s="68">
        <v>0.21428571428571427</v>
      </c>
      <c r="HR56" s="68">
        <v>0</v>
      </c>
      <c r="HS56" s="68">
        <v>0</v>
      </c>
      <c r="HT56" s="68">
        <v>0.2857142857142857</v>
      </c>
      <c r="HU56" s="68">
        <v>0</v>
      </c>
      <c r="HV56" s="68">
        <v>0</v>
      </c>
      <c r="HW56" s="68">
        <v>0.42857142857142855</v>
      </c>
      <c r="HX56" s="68">
        <v>1.0714285714285714</v>
      </c>
      <c r="HY56" s="67" t="s">
        <v>6505</v>
      </c>
      <c r="HZ56" s="67" t="s">
        <v>6505</v>
      </c>
      <c r="IA56" s="67">
        <v>1</v>
      </c>
      <c r="IB56" s="67">
        <v>1</v>
      </c>
      <c r="IC56" s="67">
        <v>1</v>
      </c>
      <c r="ID56" s="67">
        <v>1</v>
      </c>
      <c r="IE56" s="67">
        <v>1</v>
      </c>
      <c r="IF56" s="67">
        <v>1</v>
      </c>
      <c r="IG56" s="67">
        <v>1</v>
      </c>
      <c r="IH56" s="67">
        <v>1</v>
      </c>
      <c r="II56" s="67">
        <v>1</v>
      </c>
      <c r="IJ56" s="67">
        <v>1.0714285714285714</v>
      </c>
      <c r="IK56" s="69">
        <v>1</v>
      </c>
      <c r="IL56" s="69">
        <v>1</v>
      </c>
      <c r="IM56" s="67">
        <v>1</v>
      </c>
      <c r="IN56" s="67">
        <v>1.0714285714285714</v>
      </c>
      <c r="IO56" s="94"/>
      <c r="IP56" s="32">
        <v>0.14285714285714285</v>
      </c>
      <c r="IQ56" s="32">
        <v>0.3571428571428571</v>
      </c>
      <c r="IR56" s="68">
        <v>0.64285714285714279</v>
      </c>
      <c r="IS56" s="69">
        <v>1.0714285714285714</v>
      </c>
    </row>
    <row r="57" spans="1:263" ht="29.25" hidden="1" customHeight="1" x14ac:dyDescent="0.25">
      <c r="A57" s="46">
        <v>30</v>
      </c>
      <c r="B57" s="46" t="s">
        <v>6</v>
      </c>
      <c r="C57" s="46" t="s">
        <v>123</v>
      </c>
      <c r="D57" s="46" t="s">
        <v>124</v>
      </c>
      <c r="E57" s="46" t="s">
        <v>584</v>
      </c>
      <c r="F57" s="46" t="s">
        <v>585</v>
      </c>
      <c r="G57" s="46" t="s">
        <v>901</v>
      </c>
      <c r="H57" s="46" t="s">
        <v>902</v>
      </c>
      <c r="I57" s="46" t="s">
        <v>903</v>
      </c>
      <c r="J57" s="46" t="s">
        <v>904</v>
      </c>
      <c r="K57" s="46" t="s">
        <v>905</v>
      </c>
      <c r="L57" s="46" t="s">
        <v>906</v>
      </c>
      <c r="M57" s="46"/>
      <c r="N57" s="46"/>
      <c r="O57" s="46" t="s">
        <v>907</v>
      </c>
      <c r="P57" s="46" t="s">
        <v>908</v>
      </c>
      <c r="Q57" s="46" t="s">
        <v>3892</v>
      </c>
      <c r="R57" s="46" t="s">
        <v>3891</v>
      </c>
      <c r="S57" s="46" t="s">
        <v>531</v>
      </c>
      <c r="T57" s="46" t="s">
        <v>531</v>
      </c>
      <c r="U57" s="46" t="s">
        <v>557</v>
      </c>
      <c r="V57" s="46" t="s">
        <v>625</v>
      </c>
      <c r="W57" s="46" t="s">
        <v>604</v>
      </c>
      <c r="X57" s="46">
        <v>2016</v>
      </c>
      <c r="Y57" s="46">
        <v>0</v>
      </c>
      <c r="Z57" s="46">
        <v>2016</v>
      </c>
      <c r="AA57" s="46">
        <v>1</v>
      </c>
      <c r="AB57" s="46">
        <v>1</v>
      </c>
      <c r="AC57" s="46">
        <v>1</v>
      </c>
      <c r="AD57" s="47">
        <v>1</v>
      </c>
      <c r="AE57" s="46">
        <v>1</v>
      </c>
      <c r="AF57" s="46">
        <v>1</v>
      </c>
      <c r="AG57" s="94" t="s">
        <v>535</v>
      </c>
      <c r="AH57" s="94">
        <v>1</v>
      </c>
      <c r="AI57" s="94">
        <v>1</v>
      </c>
      <c r="AJ57" s="94">
        <v>1</v>
      </c>
      <c r="AK57" s="94">
        <v>1</v>
      </c>
      <c r="AL57" s="94">
        <v>1125</v>
      </c>
      <c r="AM57" s="94" t="s">
        <v>753</v>
      </c>
      <c r="AN57" s="94">
        <v>1</v>
      </c>
      <c r="AO57" s="94" t="s">
        <v>881</v>
      </c>
      <c r="AP57" s="94" t="s">
        <v>535</v>
      </c>
      <c r="AQ57" s="94" t="s">
        <v>535</v>
      </c>
      <c r="AR57" s="94" t="s">
        <v>535</v>
      </c>
      <c r="AS57" s="94" t="s">
        <v>535</v>
      </c>
      <c r="AT57" s="94" t="s">
        <v>535</v>
      </c>
      <c r="AU57" s="94" t="s">
        <v>535</v>
      </c>
      <c r="AV57" s="94" t="s">
        <v>535</v>
      </c>
      <c r="AW57" s="94" t="s">
        <v>535</v>
      </c>
      <c r="AX57" s="94" t="s">
        <v>535</v>
      </c>
      <c r="AY57" s="94" t="s">
        <v>535</v>
      </c>
      <c r="AZ57" s="94" t="s">
        <v>535</v>
      </c>
      <c r="BA57" s="94" t="s">
        <v>535</v>
      </c>
      <c r="BB57" s="94" t="s">
        <v>535</v>
      </c>
      <c r="BC57" s="94" t="s">
        <v>535</v>
      </c>
      <c r="BD57" s="94" t="s">
        <v>535</v>
      </c>
      <c r="BE57" s="94" t="s">
        <v>535</v>
      </c>
      <c r="BF57" s="94" t="s">
        <v>535</v>
      </c>
      <c r="BG57" s="94" t="s">
        <v>535</v>
      </c>
      <c r="BH57" s="94" t="s">
        <v>535</v>
      </c>
      <c r="BI57" s="94" t="s">
        <v>535</v>
      </c>
      <c r="BJ57" s="94" t="s">
        <v>535</v>
      </c>
      <c r="BK57" s="94" t="s">
        <v>535</v>
      </c>
      <c r="BL57" s="94" t="s">
        <v>535</v>
      </c>
      <c r="BM57" s="94" t="s">
        <v>6646</v>
      </c>
      <c r="BN57" s="94" t="s">
        <v>3889</v>
      </c>
      <c r="BO57" s="94" t="s">
        <v>3890</v>
      </c>
      <c r="BP57" s="94" t="s">
        <v>3891</v>
      </c>
      <c r="BQ57" s="94" t="s">
        <v>3892</v>
      </c>
      <c r="BR57" s="94" t="s">
        <v>556</v>
      </c>
      <c r="BS57" s="32">
        <v>1</v>
      </c>
      <c r="BT57" s="32">
        <v>0</v>
      </c>
      <c r="BU57" s="32">
        <v>0</v>
      </c>
      <c r="BV57" s="32">
        <v>0</v>
      </c>
      <c r="BW57" s="32">
        <v>0</v>
      </c>
      <c r="BX57" s="32">
        <v>0</v>
      </c>
      <c r="BY57" s="32">
        <v>0</v>
      </c>
      <c r="BZ57" s="32">
        <v>0</v>
      </c>
      <c r="CA57" s="32">
        <v>0</v>
      </c>
      <c r="CB57" s="32">
        <v>0</v>
      </c>
      <c r="CC57" s="32">
        <v>0</v>
      </c>
      <c r="CD57" s="32">
        <v>0</v>
      </c>
      <c r="CE57" s="32">
        <v>1</v>
      </c>
      <c r="CF57" s="32">
        <v>0</v>
      </c>
      <c r="CG57" s="32">
        <v>0</v>
      </c>
      <c r="CH57" s="32">
        <v>0</v>
      </c>
      <c r="CI57" s="32">
        <v>0</v>
      </c>
      <c r="CJ57" s="32">
        <v>0</v>
      </c>
      <c r="CK57" s="32">
        <v>0</v>
      </c>
      <c r="CL57" s="32">
        <v>0</v>
      </c>
      <c r="CM57" s="32">
        <v>0</v>
      </c>
      <c r="CN57" s="32">
        <v>0</v>
      </c>
      <c r="CO57" s="32">
        <v>0</v>
      </c>
      <c r="CP57" s="32">
        <v>0</v>
      </c>
      <c r="CQ57" s="32">
        <v>1</v>
      </c>
      <c r="CR57" s="32">
        <v>1</v>
      </c>
      <c r="CS57" s="32" t="s">
        <v>6504</v>
      </c>
      <c r="CT57" s="32" t="s">
        <v>6504</v>
      </c>
      <c r="CU57" s="32" t="s">
        <v>6504</v>
      </c>
      <c r="CV57" s="32" t="s">
        <v>6504</v>
      </c>
      <c r="CW57" s="32" t="s">
        <v>6504</v>
      </c>
      <c r="CX57" s="32" t="s">
        <v>6504</v>
      </c>
      <c r="CY57" s="32" t="s">
        <v>6504</v>
      </c>
      <c r="CZ57" s="32" t="s">
        <v>6504</v>
      </c>
      <c r="DA57" s="32" t="s">
        <v>6504</v>
      </c>
      <c r="DB57" s="32" t="s">
        <v>6504</v>
      </c>
      <c r="DC57" s="32" t="s">
        <v>6504</v>
      </c>
      <c r="DD57" s="32" t="s">
        <v>6504</v>
      </c>
      <c r="DE57" s="32" t="s">
        <v>3984</v>
      </c>
      <c r="DF57" s="32" t="s">
        <v>3994</v>
      </c>
      <c r="DG57" s="32" t="s">
        <v>3891</v>
      </c>
      <c r="DH57" s="32" t="s">
        <v>6504</v>
      </c>
      <c r="DI57" s="32" t="s">
        <v>6504</v>
      </c>
      <c r="DJ57" s="32" t="s">
        <v>3985</v>
      </c>
      <c r="DK57" s="32" t="s">
        <v>3995</v>
      </c>
      <c r="DL57" s="32" t="s">
        <v>3891</v>
      </c>
      <c r="DM57" s="32" t="s">
        <v>6504</v>
      </c>
      <c r="DN57" s="32" t="s">
        <v>6504</v>
      </c>
      <c r="DO57" s="32" t="s">
        <v>3986</v>
      </c>
      <c r="DP57" s="32" t="s">
        <v>3996</v>
      </c>
      <c r="DQ57" s="32" t="s">
        <v>3891</v>
      </c>
      <c r="DR57" s="32" t="s">
        <v>6504</v>
      </c>
      <c r="DS57" s="32" t="s">
        <v>6504</v>
      </c>
      <c r="DT57" s="32" t="s">
        <v>3987</v>
      </c>
      <c r="DU57" s="32" t="s">
        <v>6504</v>
      </c>
      <c r="DV57" s="32" t="s">
        <v>3891</v>
      </c>
      <c r="DW57" s="32" t="s">
        <v>6504</v>
      </c>
      <c r="DX57" s="32" t="s">
        <v>6504</v>
      </c>
      <c r="DY57" s="32" t="s">
        <v>3988</v>
      </c>
      <c r="DZ57" s="32" t="s">
        <v>3997</v>
      </c>
      <c r="EA57" s="32" t="s">
        <v>3891</v>
      </c>
      <c r="EB57" s="32" t="s">
        <v>6504</v>
      </c>
      <c r="EC57" s="32" t="s">
        <v>6504</v>
      </c>
      <c r="ED57" s="32" t="s">
        <v>3989</v>
      </c>
      <c r="EE57" s="32" t="s">
        <v>6504</v>
      </c>
      <c r="EF57" s="32" t="s">
        <v>6504</v>
      </c>
      <c r="EG57" s="32" t="s">
        <v>6504</v>
      </c>
      <c r="EH57" s="32" t="s">
        <v>6504</v>
      </c>
      <c r="EI57" s="32" t="s">
        <v>3990</v>
      </c>
      <c r="EJ57" s="32" t="s">
        <v>3926</v>
      </c>
      <c r="EK57" s="32" t="s">
        <v>3891</v>
      </c>
      <c r="EL57" s="32" t="s">
        <v>6504</v>
      </c>
      <c r="EM57" s="32" t="s">
        <v>6504</v>
      </c>
      <c r="EN57" s="32" t="s">
        <v>3991</v>
      </c>
      <c r="EO57" s="32" t="s">
        <v>3926</v>
      </c>
      <c r="EP57" s="32" t="s">
        <v>3891</v>
      </c>
      <c r="EQ57" s="32" t="s">
        <v>6504</v>
      </c>
      <c r="ER57" s="32" t="s">
        <v>6504</v>
      </c>
      <c r="ES57" s="32" t="s">
        <v>3992</v>
      </c>
      <c r="ET57" s="32" t="s">
        <v>3926</v>
      </c>
      <c r="EU57" s="32" t="s">
        <v>3998</v>
      </c>
      <c r="EV57" s="32">
        <v>1</v>
      </c>
      <c r="EW57" s="32">
        <v>1</v>
      </c>
      <c r="EX57" s="32" t="s">
        <v>3993</v>
      </c>
      <c r="EY57" s="32" t="s">
        <v>3926</v>
      </c>
      <c r="EZ57" s="32" t="s">
        <v>3998</v>
      </c>
      <c r="FA57" s="32">
        <v>1</v>
      </c>
      <c r="FB57" s="32">
        <v>0</v>
      </c>
      <c r="FC57" s="94" t="s">
        <v>53</v>
      </c>
      <c r="FD57" s="94" t="s">
        <v>79</v>
      </c>
      <c r="FE57" s="94" t="s">
        <v>79</v>
      </c>
      <c r="FF57" s="94" t="s">
        <v>69</v>
      </c>
      <c r="FG57" s="94" t="s">
        <v>69</v>
      </c>
      <c r="FH57" s="94" t="s">
        <v>69</v>
      </c>
      <c r="FI57" s="94" t="s">
        <v>69</v>
      </c>
      <c r="FJ57" s="94" t="s">
        <v>69</v>
      </c>
      <c r="FK57" s="94" t="s">
        <v>69</v>
      </c>
      <c r="FL57" s="94" t="s">
        <v>59</v>
      </c>
      <c r="FM57" s="94" t="s">
        <v>2266</v>
      </c>
      <c r="FN57" s="94" t="s">
        <v>102</v>
      </c>
      <c r="FO57" s="94" t="s">
        <v>53</v>
      </c>
      <c r="FP57" s="94" t="s">
        <v>79</v>
      </c>
      <c r="FQ57" s="94" t="e">
        <v>#N/A</v>
      </c>
      <c r="FR57" s="94" t="s">
        <v>69</v>
      </c>
      <c r="FS57" s="94" t="s">
        <v>69</v>
      </c>
      <c r="FT57" s="94" t="s">
        <v>69</v>
      </c>
      <c r="FU57" s="94" t="s">
        <v>69</v>
      </c>
      <c r="FV57" s="94" t="s">
        <v>69</v>
      </c>
      <c r="FW57" s="94" t="s">
        <v>69</v>
      </c>
      <c r="FX57" s="94" t="s">
        <v>59</v>
      </c>
      <c r="FY57" s="94" t="s">
        <v>2267</v>
      </c>
      <c r="FZ57" s="94" t="s">
        <v>102</v>
      </c>
      <c r="GA57" s="94" t="s">
        <v>53</v>
      </c>
      <c r="GB57" s="94" t="s">
        <v>79</v>
      </c>
      <c r="GC57" s="94" t="e">
        <v>#N/A</v>
      </c>
      <c r="GD57" s="94" t="s">
        <v>71</v>
      </c>
      <c r="GE57" s="94" t="s">
        <v>64</v>
      </c>
      <c r="GF57" s="94" t="s">
        <v>71</v>
      </c>
      <c r="GG57" s="94" t="s">
        <v>71</v>
      </c>
      <c r="GH57" s="94" t="s">
        <v>58</v>
      </c>
      <c r="GI57" s="94" t="s">
        <v>71</v>
      </c>
      <c r="GJ57" s="94" t="s">
        <v>59</v>
      </c>
      <c r="GK57" s="94" t="s">
        <v>2268</v>
      </c>
      <c r="GL57" s="94" t="s">
        <v>117</v>
      </c>
      <c r="GM57" s="94" t="s">
        <v>61</v>
      </c>
      <c r="GN57" s="94" t="s">
        <v>62</v>
      </c>
      <c r="GO57" s="94" t="e">
        <v>#N/A</v>
      </c>
      <c r="GP57" s="94" t="s">
        <v>55</v>
      </c>
      <c r="GQ57" s="94" t="s">
        <v>56</v>
      </c>
      <c r="GR57" s="94" t="s">
        <v>57</v>
      </c>
      <c r="GS57" s="94" t="s">
        <v>57</v>
      </c>
      <c r="GT57" s="94" t="s">
        <v>58</v>
      </c>
      <c r="GU57" s="94" t="s">
        <v>55</v>
      </c>
      <c r="GV57" s="94" t="s">
        <v>59</v>
      </c>
      <c r="GW57" s="94" t="s">
        <v>2167</v>
      </c>
      <c r="GX57" s="94" t="s">
        <v>117</v>
      </c>
      <c r="GY57" s="32" t="s">
        <v>6504</v>
      </c>
      <c r="GZ57" s="32" t="s">
        <v>6504</v>
      </c>
      <c r="HA57" s="32" t="s">
        <v>6504</v>
      </c>
      <c r="HB57" s="32" t="s">
        <v>6504</v>
      </c>
      <c r="HC57" s="32" t="s">
        <v>6504</v>
      </c>
      <c r="HD57" s="32" t="s">
        <v>6504</v>
      </c>
      <c r="HE57" s="32" t="s">
        <v>6504</v>
      </c>
      <c r="HF57" s="32" t="s">
        <v>6504</v>
      </c>
      <c r="HG57" s="32" t="s">
        <v>6504</v>
      </c>
      <c r="HH57" s="32" t="s">
        <v>6504</v>
      </c>
      <c r="HI57" s="32" t="s">
        <v>6504</v>
      </c>
      <c r="HJ57" s="32">
        <v>1</v>
      </c>
      <c r="HK57" s="50">
        <v>1</v>
      </c>
      <c r="HL57" s="68">
        <v>0</v>
      </c>
      <c r="HM57" s="68">
        <v>0</v>
      </c>
      <c r="HN57" s="68">
        <v>0</v>
      </c>
      <c r="HO57" s="68">
        <v>0</v>
      </c>
      <c r="HP57" s="68">
        <v>0</v>
      </c>
      <c r="HQ57" s="68">
        <v>0</v>
      </c>
      <c r="HR57" s="68">
        <v>0</v>
      </c>
      <c r="HS57" s="68">
        <v>0</v>
      </c>
      <c r="HT57" s="68">
        <v>0</v>
      </c>
      <c r="HU57" s="68">
        <v>0</v>
      </c>
      <c r="HV57" s="68">
        <v>0</v>
      </c>
      <c r="HW57" s="68">
        <v>1</v>
      </c>
      <c r="HX57" s="68">
        <v>1</v>
      </c>
      <c r="HY57" s="67" t="s">
        <v>6505</v>
      </c>
      <c r="HZ57" s="67" t="s">
        <v>6505</v>
      </c>
      <c r="IA57" s="67" t="s">
        <v>6505</v>
      </c>
      <c r="IB57" s="67" t="s">
        <v>6505</v>
      </c>
      <c r="IC57" s="67" t="s">
        <v>6505</v>
      </c>
      <c r="ID57" s="67" t="s">
        <v>6505</v>
      </c>
      <c r="IE57" s="67" t="s">
        <v>6505</v>
      </c>
      <c r="IF57" s="67" t="s">
        <v>6505</v>
      </c>
      <c r="IG57" s="67" t="s">
        <v>6505</v>
      </c>
      <c r="IH57" s="67" t="s">
        <v>6505</v>
      </c>
      <c r="II57" s="67" t="s">
        <v>6505</v>
      </c>
      <c r="IJ57" s="67">
        <v>1</v>
      </c>
      <c r="IK57" s="69" t="s">
        <v>6505</v>
      </c>
      <c r="IL57" s="69" t="s">
        <v>6505</v>
      </c>
      <c r="IM57" s="67" t="s">
        <v>6505</v>
      </c>
      <c r="IN57" s="67">
        <v>1</v>
      </c>
      <c r="IO57" s="94"/>
      <c r="IP57" s="32">
        <v>0</v>
      </c>
      <c r="IQ57" s="32">
        <v>0</v>
      </c>
      <c r="IR57" s="68">
        <v>0</v>
      </c>
      <c r="IS57" s="69">
        <v>1</v>
      </c>
      <c r="IT57" s="94"/>
      <c r="IU57" s="94"/>
      <c r="IV57" s="94"/>
      <c r="IW57" s="94"/>
      <c r="IX57" s="94"/>
      <c r="IY57" s="94"/>
      <c r="IZ57" s="94"/>
      <c r="JA57" s="94"/>
      <c r="JB57" s="94"/>
      <c r="JC57" s="94"/>
    </row>
    <row r="58" spans="1:263" ht="29.25" hidden="1" customHeight="1" x14ac:dyDescent="0.25">
      <c r="A58" s="46">
        <v>31</v>
      </c>
      <c r="B58" s="46" t="s">
        <v>6</v>
      </c>
      <c r="C58" s="46" t="s">
        <v>123</v>
      </c>
      <c r="D58" s="46" t="s">
        <v>124</v>
      </c>
      <c r="E58" s="46" t="s">
        <v>584</v>
      </c>
      <c r="F58" s="46" t="s">
        <v>909</v>
      </c>
      <c r="G58" s="46" t="s">
        <v>910</v>
      </c>
      <c r="H58" s="46" t="s">
        <v>911</v>
      </c>
      <c r="I58" s="46" t="s">
        <v>912</v>
      </c>
      <c r="J58" s="46" t="s">
        <v>913</v>
      </c>
      <c r="K58" s="46" t="s">
        <v>914</v>
      </c>
      <c r="L58" s="46" t="s">
        <v>915</v>
      </c>
      <c r="M58" s="46">
        <v>0</v>
      </c>
      <c r="N58" s="46"/>
      <c r="O58" s="46" t="s">
        <v>916</v>
      </c>
      <c r="P58" s="46" t="s">
        <v>917</v>
      </c>
      <c r="Q58" s="46" t="s">
        <v>3896</v>
      </c>
      <c r="R58" s="46" t="s">
        <v>3895</v>
      </c>
      <c r="S58" s="46" t="s">
        <v>556</v>
      </c>
      <c r="T58" s="46" t="s">
        <v>556</v>
      </c>
      <c r="U58" s="46" t="s">
        <v>557</v>
      </c>
      <c r="V58" s="46" t="s">
        <v>625</v>
      </c>
      <c r="W58" s="46" t="s">
        <v>604</v>
      </c>
      <c r="X58" s="46">
        <v>2018</v>
      </c>
      <c r="Y58" s="46">
        <v>0</v>
      </c>
      <c r="Z58" s="46">
        <v>2017</v>
      </c>
      <c r="AA58" s="46"/>
      <c r="AB58" s="46"/>
      <c r="AC58" s="46">
        <v>2</v>
      </c>
      <c r="AD58" s="47">
        <v>5</v>
      </c>
      <c r="AE58" s="46">
        <v>0</v>
      </c>
      <c r="AF58" s="46">
        <v>7</v>
      </c>
      <c r="AG58" s="94" t="s">
        <v>535</v>
      </c>
      <c r="AH58" s="94" t="s">
        <v>535</v>
      </c>
      <c r="AI58" s="94">
        <v>1</v>
      </c>
      <c r="AJ58" s="94">
        <v>1</v>
      </c>
      <c r="AK58" s="94">
        <v>1</v>
      </c>
      <c r="AL58" s="94">
        <v>1125</v>
      </c>
      <c r="AM58" s="94" t="s">
        <v>753</v>
      </c>
      <c r="AN58" s="94">
        <v>1</v>
      </c>
      <c r="AO58" s="94" t="s">
        <v>881</v>
      </c>
      <c r="AP58" s="94" t="s">
        <v>535</v>
      </c>
      <c r="AQ58" s="94" t="s">
        <v>535</v>
      </c>
      <c r="AR58" s="94" t="s">
        <v>535</v>
      </c>
      <c r="AS58" s="94" t="s">
        <v>535</v>
      </c>
      <c r="AT58" s="94" t="s">
        <v>535</v>
      </c>
      <c r="AU58" s="94" t="s">
        <v>535</v>
      </c>
      <c r="AV58" s="94" t="s">
        <v>535</v>
      </c>
      <c r="AW58" s="94" t="s">
        <v>535</v>
      </c>
      <c r="AX58" s="94" t="s">
        <v>535</v>
      </c>
      <c r="AY58" s="94" t="s">
        <v>535</v>
      </c>
      <c r="AZ58" s="94" t="s">
        <v>535</v>
      </c>
      <c r="BA58" s="94" t="s">
        <v>535</v>
      </c>
      <c r="BB58" s="94" t="s">
        <v>535</v>
      </c>
      <c r="BC58" s="94" t="s">
        <v>535</v>
      </c>
      <c r="BD58" s="94" t="s">
        <v>535</v>
      </c>
      <c r="BE58" s="94" t="s">
        <v>535</v>
      </c>
      <c r="BF58" s="94" t="s">
        <v>535</v>
      </c>
      <c r="BG58" s="94" t="s">
        <v>535</v>
      </c>
      <c r="BH58" s="94" t="s">
        <v>535</v>
      </c>
      <c r="BI58" s="94">
        <v>1</v>
      </c>
      <c r="BJ58" s="94" t="s">
        <v>535</v>
      </c>
      <c r="BK58" s="94" t="s">
        <v>535</v>
      </c>
      <c r="BL58" s="94" t="s">
        <v>535</v>
      </c>
      <c r="BM58" s="94" t="s">
        <v>6647</v>
      </c>
      <c r="BN58" s="94" t="s">
        <v>3893</v>
      </c>
      <c r="BO58" s="94" t="s">
        <v>3894</v>
      </c>
      <c r="BP58" s="94" t="s">
        <v>3895</v>
      </c>
      <c r="BQ58" s="94" t="s">
        <v>3896</v>
      </c>
      <c r="BR58" s="94" t="s">
        <v>556</v>
      </c>
      <c r="BS58" s="32">
        <v>5</v>
      </c>
      <c r="BT58" s="32">
        <v>0</v>
      </c>
      <c r="BU58" s="32">
        <v>0</v>
      </c>
      <c r="BV58" s="32">
        <v>0</v>
      </c>
      <c r="BW58" s="32">
        <v>0</v>
      </c>
      <c r="BX58" s="32">
        <v>0</v>
      </c>
      <c r="BY58" s="32">
        <v>0</v>
      </c>
      <c r="BZ58" s="32">
        <v>0</v>
      </c>
      <c r="CA58" s="32">
        <v>0</v>
      </c>
      <c r="CB58" s="32">
        <v>0</v>
      </c>
      <c r="CC58" s="32">
        <v>0</v>
      </c>
      <c r="CD58" s="32">
        <v>0</v>
      </c>
      <c r="CE58" s="32">
        <v>5</v>
      </c>
      <c r="CF58" s="32">
        <v>0</v>
      </c>
      <c r="CG58" s="32">
        <v>0</v>
      </c>
      <c r="CH58" s="32">
        <v>0</v>
      </c>
      <c r="CI58" s="32">
        <v>0</v>
      </c>
      <c r="CJ58" s="32">
        <v>0</v>
      </c>
      <c r="CK58" s="32">
        <v>0</v>
      </c>
      <c r="CL58" s="32">
        <v>0</v>
      </c>
      <c r="CM58" s="32">
        <v>0</v>
      </c>
      <c r="CN58" s="32">
        <v>0</v>
      </c>
      <c r="CO58" s="32">
        <v>0</v>
      </c>
      <c r="CP58" s="32">
        <v>0</v>
      </c>
      <c r="CQ58" s="32">
        <v>5</v>
      </c>
      <c r="CR58" s="32">
        <v>5</v>
      </c>
      <c r="CS58" s="32" t="s">
        <v>6504</v>
      </c>
      <c r="CT58" s="32" t="s">
        <v>6504</v>
      </c>
      <c r="CU58" s="32" t="s">
        <v>6504</v>
      </c>
      <c r="CV58" s="32" t="s">
        <v>6504</v>
      </c>
      <c r="CW58" s="32" t="s">
        <v>6504</v>
      </c>
      <c r="CX58" s="32" t="s">
        <v>6504</v>
      </c>
      <c r="CY58" s="32" t="s">
        <v>6504</v>
      </c>
      <c r="CZ58" s="32" t="s">
        <v>6504</v>
      </c>
      <c r="DA58" s="32" t="s">
        <v>6504</v>
      </c>
      <c r="DB58" s="32" t="s">
        <v>6504</v>
      </c>
      <c r="DC58" s="32" t="s">
        <v>6504</v>
      </c>
      <c r="DD58" s="32" t="s">
        <v>6504</v>
      </c>
      <c r="DE58" s="32" t="s">
        <v>3999</v>
      </c>
      <c r="DF58" s="32" t="s">
        <v>4009</v>
      </c>
      <c r="DG58" s="32" t="s">
        <v>4013</v>
      </c>
      <c r="DH58" s="32" t="s">
        <v>6504</v>
      </c>
      <c r="DI58" s="32" t="s">
        <v>6504</v>
      </c>
      <c r="DJ58" s="32" t="s">
        <v>4000</v>
      </c>
      <c r="DK58" s="32" t="s">
        <v>4010</v>
      </c>
      <c r="DL58" s="32" t="s">
        <v>4013</v>
      </c>
      <c r="DM58" s="32" t="s">
        <v>6504</v>
      </c>
      <c r="DN58" s="32" t="s">
        <v>6504</v>
      </c>
      <c r="DO58" s="32" t="s">
        <v>4001</v>
      </c>
      <c r="DP58" s="32" t="s">
        <v>4011</v>
      </c>
      <c r="DQ58" s="32" t="s">
        <v>4013</v>
      </c>
      <c r="DR58" s="32" t="s">
        <v>6504</v>
      </c>
      <c r="DS58" s="32" t="s">
        <v>6504</v>
      </c>
      <c r="DT58" s="32" t="s">
        <v>4002</v>
      </c>
      <c r="DU58" s="32" t="s">
        <v>6504</v>
      </c>
      <c r="DV58" s="32" t="s">
        <v>4013</v>
      </c>
      <c r="DW58" s="32" t="s">
        <v>6504</v>
      </c>
      <c r="DX58" s="32" t="s">
        <v>6504</v>
      </c>
      <c r="DY58" s="32" t="s">
        <v>4003</v>
      </c>
      <c r="DZ58" s="32" t="s">
        <v>3926</v>
      </c>
      <c r="EA58" s="32" t="s">
        <v>4013</v>
      </c>
      <c r="EB58" s="32" t="s">
        <v>6504</v>
      </c>
      <c r="EC58" s="32" t="s">
        <v>6504</v>
      </c>
      <c r="ED58" s="32" t="s">
        <v>4004</v>
      </c>
      <c r="EE58" s="32" t="s">
        <v>4012</v>
      </c>
      <c r="EF58" s="32" t="s">
        <v>4013</v>
      </c>
      <c r="EG58" s="32" t="s">
        <v>6504</v>
      </c>
      <c r="EH58" s="32" t="s">
        <v>6504</v>
      </c>
      <c r="EI58" s="32" t="s">
        <v>4005</v>
      </c>
      <c r="EJ58" s="32" t="s">
        <v>3925</v>
      </c>
      <c r="EK58" s="32" t="s">
        <v>4014</v>
      </c>
      <c r="EL58" s="32" t="s">
        <v>6504</v>
      </c>
      <c r="EM58" s="32" t="s">
        <v>6504</v>
      </c>
      <c r="EN58" s="32" t="s">
        <v>4006</v>
      </c>
      <c r="EO58" s="32" t="s">
        <v>3925</v>
      </c>
      <c r="EP58" s="32" t="s">
        <v>4014</v>
      </c>
      <c r="EQ58" s="32" t="s">
        <v>6504</v>
      </c>
      <c r="ER58" s="32" t="s">
        <v>6504</v>
      </c>
      <c r="ES58" s="32" t="s">
        <v>4007</v>
      </c>
      <c r="ET58" s="32" t="s">
        <v>3925</v>
      </c>
      <c r="EU58" s="32" t="s">
        <v>4014</v>
      </c>
      <c r="EV58" s="32">
        <v>5</v>
      </c>
      <c r="EW58" s="32">
        <v>5</v>
      </c>
      <c r="EX58" s="32" t="s">
        <v>4008</v>
      </c>
      <c r="EY58" s="32" t="s">
        <v>3925</v>
      </c>
      <c r="EZ58" s="32" t="s">
        <v>4014</v>
      </c>
      <c r="FA58" s="32">
        <v>5</v>
      </c>
      <c r="FB58" s="32">
        <v>0</v>
      </c>
      <c r="FC58" s="94" t="s">
        <v>53</v>
      </c>
      <c r="FD58" s="94" t="s">
        <v>79</v>
      </c>
      <c r="FE58" s="94" t="s">
        <v>79</v>
      </c>
      <c r="FF58" s="94" t="s">
        <v>69</v>
      </c>
      <c r="FG58" s="94" t="s">
        <v>69</v>
      </c>
      <c r="FH58" s="94" t="s">
        <v>69</v>
      </c>
      <c r="FI58" s="94" t="s">
        <v>69</v>
      </c>
      <c r="FJ58" s="94" t="s">
        <v>69</v>
      </c>
      <c r="FK58" s="94" t="s">
        <v>69</v>
      </c>
      <c r="FL58" s="94" t="s">
        <v>59</v>
      </c>
      <c r="FM58" s="94" t="s">
        <v>1385</v>
      </c>
      <c r="FN58" s="94" t="s">
        <v>102</v>
      </c>
      <c r="FO58" s="94" t="s">
        <v>53</v>
      </c>
      <c r="FP58" s="94" t="s">
        <v>79</v>
      </c>
      <c r="FQ58" s="94" t="e">
        <v>#N/A</v>
      </c>
      <c r="FR58" s="94" t="s">
        <v>69</v>
      </c>
      <c r="FS58" s="94" t="s">
        <v>69</v>
      </c>
      <c r="FT58" s="94" t="s">
        <v>69</v>
      </c>
      <c r="FU58" s="94" t="s">
        <v>69</v>
      </c>
      <c r="FV58" s="94" t="s">
        <v>69</v>
      </c>
      <c r="FW58" s="94" t="s">
        <v>69</v>
      </c>
      <c r="FX58" s="94" t="s">
        <v>59</v>
      </c>
      <c r="FY58" s="94" t="s">
        <v>2259</v>
      </c>
      <c r="FZ58" s="94" t="s">
        <v>102</v>
      </c>
      <c r="GA58" s="94" t="s">
        <v>53</v>
      </c>
      <c r="GB58" s="94" t="s">
        <v>79</v>
      </c>
      <c r="GC58" s="94" t="e">
        <v>#N/A</v>
      </c>
      <c r="GD58" s="94" t="s">
        <v>71</v>
      </c>
      <c r="GE58" s="94" t="s">
        <v>64</v>
      </c>
      <c r="GF58" s="94" t="s">
        <v>71</v>
      </c>
      <c r="GG58" s="94" t="s">
        <v>71</v>
      </c>
      <c r="GH58" s="94" t="s">
        <v>58</v>
      </c>
      <c r="GI58" s="94" t="s">
        <v>71</v>
      </c>
      <c r="GJ58" s="94" t="s">
        <v>59</v>
      </c>
      <c r="GK58" s="94" t="s">
        <v>2269</v>
      </c>
      <c r="GL58" s="94" t="s">
        <v>117</v>
      </c>
      <c r="GM58" s="94" t="s">
        <v>61</v>
      </c>
      <c r="GN58" s="94" t="s">
        <v>62</v>
      </c>
      <c r="GO58" s="94" t="e">
        <v>#N/A</v>
      </c>
      <c r="GP58" s="94" t="s">
        <v>55</v>
      </c>
      <c r="GQ58" s="94" t="s">
        <v>56</v>
      </c>
      <c r="GR58" s="94" t="s">
        <v>57</v>
      </c>
      <c r="GS58" s="94" t="s">
        <v>57</v>
      </c>
      <c r="GT58" s="94" t="s">
        <v>58</v>
      </c>
      <c r="GU58" s="94" t="s">
        <v>55</v>
      </c>
      <c r="GV58" s="94" t="s">
        <v>59</v>
      </c>
      <c r="GW58" s="94" t="s">
        <v>2167</v>
      </c>
      <c r="GX58" s="94" t="s">
        <v>117</v>
      </c>
      <c r="GY58" s="32" t="s">
        <v>6504</v>
      </c>
      <c r="GZ58" s="32" t="s">
        <v>6504</v>
      </c>
      <c r="HA58" s="32" t="s">
        <v>6504</v>
      </c>
      <c r="HB58" s="32" t="s">
        <v>6504</v>
      </c>
      <c r="HC58" s="32" t="s">
        <v>6504</v>
      </c>
      <c r="HD58" s="32" t="s">
        <v>6504</v>
      </c>
      <c r="HE58" s="32" t="s">
        <v>6504</v>
      </c>
      <c r="HF58" s="32" t="s">
        <v>6504</v>
      </c>
      <c r="HG58" s="32" t="s">
        <v>6504</v>
      </c>
      <c r="HH58" s="32" t="s">
        <v>6504</v>
      </c>
      <c r="HI58" s="32" t="s">
        <v>6504</v>
      </c>
      <c r="HJ58" s="32">
        <v>1</v>
      </c>
      <c r="HK58" s="50">
        <v>5</v>
      </c>
      <c r="HL58" s="68">
        <v>0</v>
      </c>
      <c r="HM58" s="68">
        <v>0</v>
      </c>
      <c r="HN58" s="68">
        <v>0</v>
      </c>
      <c r="HO58" s="68">
        <v>0</v>
      </c>
      <c r="HP58" s="68">
        <v>0</v>
      </c>
      <c r="HQ58" s="68">
        <v>0</v>
      </c>
      <c r="HR58" s="68">
        <v>0</v>
      </c>
      <c r="HS58" s="68">
        <v>0</v>
      </c>
      <c r="HT58" s="68">
        <v>0</v>
      </c>
      <c r="HU58" s="68">
        <v>0</v>
      </c>
      <c r="HV58" s="68">
        <v>0</v>
      </c>
      <c r="HW58" s="68">
        <v>1</v>
      </c>
      <c r="HX58" s="68">
        <v>1</v>
      </c>
      <c r="HY58" s="67" t="s">
        <v>6505</v>
      </c>
      <c r="HZ58" s="67" t="s">
        <v>6505</v>
      </c>
      <c r="IA58" s="67" t="s">
        <v>6505</v>
      </c>
      <c r="IB58" s="67" t="s">
        <v>6505</v>
      </c>
      <c r="IC58" s="67" t="s">
        <v>6505</v>
      </c>
      <c r="ID58" s="67" t="s">
        <v>6505</v>
      </c>
      <c r="IE58" s="67" t="s">
        <v>6505</v>
      </c>
      <c r="IF58" s="67" t="s">
        <v>6505</v>
      </c>
      <c r="IG58" s="67" t="s">
        <v>6505</v>
      </c>
      <c r="IH58" s="67" t="s">
        <v>6505</v>
      </c>
      <c r="II58" s="67" t="s">
        <v>6505</v>
      </c>
      <c r="IJ58" s="67">
        <v>1</v>
      </c>
      <c r="IK58" s="69" t="s">
        <v>6505</v>
      </c>
      <c r="IL58" s="69" t="s">
        <v>6505</v>
      </c>
      <c r="IM58" s="67" t="s">
        <v>6505</v>
      </c>
      <c r="IN58" s="67">
        <v>1</v>
      </c>
      <c r="IO58" s="94"/>
      <c r="IP58" s="32">
        <v>0</v>
      </c>
      <c r="IQ58" s="32">
        <v>0</v>
      </c>
      <c r="IR58" s="68">
        <v>0</v>
      </c>
      <c r="IS58" s="69">
        <v>1</v>
      </c>
      <c r="IT58" s="94"/>
      <c r="IU58" s="94"/>
      <c r="IV58" s="94"/>
      <c r="IW58" s="94"/>
      <c r="IX58" s="94"/>
      <c r="IY58" s="94"/>
      <c r="IZ58" s="94"/>
      <c r="JA58" s="94"/>
      <c r="JB58" s="94"/>
      <c r="JC58" s="94"/>
    </row>
    <row r="59" spans="1:263" ht="29.25" hidden="1" customHeight="1" x14ac:dyDescent="0.25">
      <c r="A59" s="46">
        <v>32</v>
      </c>
      <c r="B59" s="46" t="s">
        <v>6</v>
      </c>
      <c r="C59" s="46" t="s">
        <v>123</v>
      </c>
      <c r="D59" s="46" t="s">
        <v>124</v>
      </c>
      <c r="E59" s="46" t="s">
        <v>584</v>
      </c>
      <c r="F59" s="46" t="s">
        <v>585</v>
      </c>
      <c r="G59" s="46" t="s">
        <v>882</v>
      </c>
      <c r="H59" s="46" t="s">
        <v>918</v>
      </c>
      <c r="I59" s="46" t="s">
        <v>919</v>
      </c>
      <c r="J59" s="46" t="s">
        <v>920</v>
      </c>
      <c r="K59" s="46" t="s">
        <v>921</v>
      </c>
      <c r="L59" s="46" t="s">
        <v>922</v>
      </c>
      <c r="M59" s="46" t="s">
        <v>923</v>
      </c>
      <c r="N59" s="46"/>
      <c r="O59" s="46" t="s">
        <v>924</v>
      </c>
      <c r="P59" s="46"/>
      <c r="Q59" s="46" t="s">
        <v>925</v>
      </c>
      <c r="R59" s="46"/>
      <c r="S59" s="46"/>
      <c r="T59" s="46" t="s">
        <v>569</v>
      </c>
      <c r="U59" s="46" t="s">
        <v>532</v>
      </c>
      <c r="V59" s="46" t="s">
        <v>625</v>
      </c>
      <c r="W59" s="46" t="s">
        <v>604</v>
      </c>
      <c r="X59" s="46">
        <v>2018</v>
      </c>
      <c r="Y59" s="46">
        <v>0</v>
      </c>
      <c r="Z59" s="46">
        <v>2017</v>
      </c>
      <c r="AA59" s="46">
        <v>0</v>
      </c>
      <c r="AB59" s="46">
        <v>0</v>
      </c>
      <c r="AC59" s="46">
        <v>0</v>
      </c>
      <c r="AD59" s="47">
        <v>0.4</v>
      </c>
      <c r="AE59" s="46">
        <v>0.8</v>
      </c>
      <c r="AF59" s="46">
        <v>0.8</v>
      </c>
      <c r="AG59" s="94" t="s">
        <v>535</v>
      </c>
      <c r="AH59" s="94">
        <v>1</v>
      </c>
      <c r="AI59" s="94" t="s">
        <v>535</v>
      </c>
      <c r="AJ59" s="94">
        <v>1</v>
      </c>
      <c r="AK59" s="94" t="s">
        <v>535</v>
      </c>
      <c r="AL59" s="94" t="s">
        <v>535</v>
      </c>
      <c r="AM59" s="94" t="s">
        <v>535</v>
      </c>
      <c r="AN59" s="94" t="s">
        <v>535</v>
      </c>
      <c r="AO59" s="94" t="s">
        <v>535</v>
      </c>
      <c r="AP59" s="94" t="s">
        <v>535</v>
      </c>
      <c r="AQ59" s="94" t="s">
        <v>535</v>
      </c>
      <c r="AR59" s="94" t="s">
        <v>535</v>
      </c>
      <c r="AS59" s="94" t="s">
        <v>535</v>
      </c>
      <c r="AT59" s="94" t="s">
        <v>535</v>
      </c>
      <c r="AU59" s="94" t="s">
        <v>535</v>
      </c>
      <c r="AV59" s="94" t="s">
        <v>535</v>
      </c>
      <c r="AW59" s="94" t="s">
        <v>535</v>
      </c>
      <c r="AX59" s="94" t="s">
        <v>535</v>
      </c>
      <c r="AY59" s="94" t="s">
        <v>535</v>
      </c>
      <c r="AZ59" s="94" t="s">
        <v>535</v>
      </c>
      <c r="BA59" s="94" t="s">
        <v>535</v>
      </c>
      <c r="BB59" s="94" t="s">
        <v>535</v>
      </c>
      <c r="BC59" s="94" t="s">
        <v>535</v>
      </c>
      <c r="BD59" s="94" t="s">
        <v>535</v>
      </c>
      <c r="BE59" s="94" t="s">
        <v>535</v>
      </c>
      <c r="BF59" s="94" t="s">
        <v>535</v>
      </c>
      <c r="BG59" s="94" t="s">
        <v>926</v>
      </c>
      <c r="BH59" s="94" t="s">
        <v>927</v>
      </c>
      <c r="BI59" s="94" t="s">
        <v>535</v>
      </c>
      <c r="BJ59" s="94" t="s">
        <v>535</v>
      </c>
      <c r="BK59" s="94" t="s">
        <v>535</v>
      </c>
      <c r="BL59" s="94" t="s">
        <v>535</v>
      </c>
      <c r="BM59" s="94" t="s">
        <v>6648</v>
      </c>
      <c r="BN59" s="94" t="s">
        <v>920</v>
      </c>
      <c r="BO59" s="94">
        <v>0</v>
      </c>
      <c r="BP59" s="94">
        <v>0</v>
      </c>
      <c r="BQ59" s="94">
        <v>0</v>
      </c>
      <c r="BR59" s="94" t="s">
        <v>556</v>
      </c>
      <c r="BS59" s="32">
        <v>1</v>
      </c>
      <c r="BT59" s="32">
        <v>0</v>
      </c>
      <c r="BU59" s="32">
        <v>0</v>
      </c>
      <c r="BV59" s="32">
        <v>0</v>
      </c>
      <c r="BW59" s="32">
        <v>0</v>
      </c>
      <c r="BX59" s="32">
        <v>0</v>
      </c>
      <c r="BY59" s="32">
        <v>0</v>
      </c>
      <c r="BZ59" s="32">
        <v>0</v>
      </c>
      <c r="CA59" s="32">
        <v>0</v>
      </c>
      <c r="CB59" s="32">
        <v>0</v>
      </c>
      <c r="CC59" s="32">
        <v>0</v>
      </c>
      <c r="CD59" s="32">
        <v>0</v>
      </c>
      <c r="CE59" s="32">
        <v>1</v>
      </c>
      <c r="CF59" s="32">
        <v>0</v>
      </c>
      <c r="CG59" s="32">
        <v>0</v>
      </c>
      <c r="CH59" s="32">
        <v>0</v>
      </c>
      <c r="CI59" s="32">
        <v>0</v>
      </c>
      <c r="CJ59" s="32">
        <v>0</v>
      </c>
      <c r="CK59" s="32">
        <v>0</v>
      </c>
      <c r="CL59" s="32">
        <v>0</v>
      </c>
      <c r="CM59" s="32">
        <v>0</v>
      </c>
      <c r="CN59" s="32">
        <v>0</v>
      </c>
      <c r="CO59" s="32">
        <v>0</v>
      </c>
      <c r="CP59" s="32">
        <v>0</v>
      </c>
      <c r="CQ59" s="32">
        <v>0.40000000000000008</v>
      </c>
      <c r="CR59" s="32">
        <v>0.4</v>
      </c>
      <c r="CS59" s="32" t="s">
        <v>6504</v>
      </c>
      <c r="CT59" s="32" t="s">
        <v>6504</v>
      </c>
      <c r="CU59" s="32" t="s">
        <v>6504</v>
      </c>
      <c r="CV59" s="32" t="s">
        <v>6504</v>
      </c>
      <c r="CW59" s="32" t="s">
        <v>6504</v>
      </c>
      <c r="CX59" s="32" t="s">
        <v>6504</v>
      </c>
      <c r="CY59" s="32" t="s">
        <v>6504</v>
      </c>
      <c r="CZ59" s="32" t="s">
        <v>6504</v>
      </c>
      <c r="DA59" s="32" t="s">
        <v>6504</v>
      </c>
      <c r="DB59" s="32" t="s">
        <v>6504</v>
      </c>
      <c r="DC59" s="32" t="s">
        <v>6504</v>
      </c>
      <c r="DD59" s="32" t="s">
        <v>6504</v>
      </c>
      <c r="DE59" s="32" t="s">
        <v>6504</v>
      </c>
      <c r="DF59" s="32" t="s">
        <v>6504</v>
      </c>
      <c r="DG59" s="32" t="s">
        <v>6504</v>
      </c>
      <c r="DH59" s="32" t="s">
        <v>6504</v>
      </c>
      <c r="DI59" s="32" t="s">
        <v>6504</v>
      </c>
      <c r="DJ59" s="32" t="s">
        <v>6504</v>
      </c>
      <c r="DK59" s="32" t="s">
        <v>6504</v>
      </c>
      <c r="DL59" s="32" t="s">
        <v>6504</v>
      </c>
      <c r="DM59" s="32" t="s">
        <v>6504</v>
      </c>
      <c r="DN59" s="32" t="s">
        <v>6504</v>
      </c>
      <c r="DO59" s="32" t="s">
        <v>6504</v>
      </c>
      <c r="DP59" s="32" t="s">
        <v>6504</v>
      </c>
      <c r="DQ59" s="32" t="s">
        <v>6504</v>
      </c>
      <c r="DR59" s="32" t="s">
        <v>6504</v>
      </c>
      <c r="DS59" s="32" t="s">
        <v>6504</v>
      </c>
      <c r="DT59" s="32" t="s">
        <v>6504</v>
      </c>
      <c r="DU59" s="32" t="s">
        <v>6504</v>
      </c>
      <c r="DV59" s="32" t="s">
        <v>6504</v>
      </c>
      <c r="DW59" s="32" t="s">
        <v>6504</v>
      </c>
      <c r="DX59" s="32" t="s">
        <v>6504</v>
      </c>
      <c r="DY59" s="32" t="s">
        <v>6504</v>
      </c>
      <c r="DZ59" s="32" t="s">
        <v>6504</v>
      </c>
      <c r="EA59" s="32" t="s">
        <v>6504</v>
      </c>
      <c r="EB59" s="32" t="s">
        <v>6504</v>
      </c>
      <c r="EC59" s="32" t="s">
        <v>6504</v>
      </c>
      <c r="ED59" s="32" t="s">
        <v>6504</v>
      </c>
      <c r="EE59" s="32" t="s">
        <v>6504</v>
      </c>
      <c r="EF59" s="32" t="s">
        <v>6504</v>
      </c>
      <c r="EG59" s="32" t="s">
        <v>6504</v>
      </c>
      <c r="EH59" s="32" t="s">
        <v>6504</v>
      </c>
      <c r="EI59" s="32" t="s">
        <v>6504</v>
      </c>
      <c r="EJ59" s="32" t="s">
        <v>6504</v>
      </c>
      <c r="EK59" s="32" t="s">
        <v>6504</v>
      </c>
      <c r="EL59" s="32" t="s">
        <v>6504</v>
      </c>
      <c r="EM59" s="32" t="s">
        <v>6504</v>
      </c>
      <c r="EN59" s="32" t="s">
        <v>6504</v>
      </c>
      <c r="EO59" s="32" t="s">
        <v>6504</v>
      </c>
      <c r="EP59" s="32" t="s">
        <v>6504</v>
      </c>
      <c r="EQ59" s="32" t="s">
        <v>6504</v>
      </c>
      <c r="ER59" s="32" t="s">
        <v>6504</v>
      </c>
      <c r="ES59" s="32" t="s">
        <v>6504</v>
      </c>
      <c r="ET59" s="32" t="s">
        <v>6504</v>
      </c>
      <c r="EU59" s="32" t="s">
        <v>6504</v>
      </c>
      <c r="EV59" s="32">
        <v>1</v>
      </c>
      <c r="EW59" s="32">
        <v>1</v>
      </c>
      <c r="EX59" s="32" t="s">
        <v>3965</v>
      </c>
      <c r="EY59" s="32" t="s">
        <v>3926</v>
      </c>
      <c r="EZ59" s="32" t="s">
        <v>3964</v>
      </c>
      <c r="FA59" s="32">
        <v>1</v>
      </c>
      <c r="FB59" s="32">
        <v>0</v>
      </c>
      <c r="FC59" s="94" t="s">
        <v>69</v>
      </c>
      <c r="FD59" s="94" t="s">
        <v>79</v>
      </c>
      <c r="FE59" s="94" t="s">
        <v>79</v>
      </c>
      <c r="FF59" s="94" t="s">
        <v>69</v>
      </c>
      <c r="FG59" s="94" t="s">
        <v>69</v>
      </c>
      <c r="FH59" s="94" t="s">
        <v>69</v>
      </c>
      <c r="FI59" s="94" t="s">
        <v>69</v>
      </c>
      <c r="FJ59" s="94" t="s">
        <v>69</v>
      </c>
      <c r="FK59" s="94" t="s">
        <v>69</v>
      </c>
      <c r="FL59" s="94" t="s">
        <v>59</v>
      </c>
      <c r="FM59" s="94" t="s">
        <v>1385</v>
      </c>
      <c r="FN59" s="94" t="s">
        <v>1385</v>
      </c>
      <c r="FO59" s="94" t="s">
        <v>69</v>
      </c>
      <c r="FP59" s="94" t="s">
        <v>79</v>
      </c>
      <c r="FQ59" s="94" t="e">
        <v>#N/A</v>
      </c>
      <c r="FR59" s="94" t="s">
        <v>69</v>
      </c>
      <c r="FS59" s="94" t="s">
        <v>69</v>
      </c>
      <c r="FT59" s="94" t="s">
        <v>69</v>
      </c>
      <c r="FU59" s="94" t="s">
        <v>69</v>
      </c>
      <c r="FV59" s="94" t="s">
        <v>69</v>
      </c>
      <c r="FW59" s="94" t="s">
        <v>69</v>
      </c>
      <c r="FX59" s="94" t="s">
        <v>59</v>
      </c>
      <c r="FY59" s="94" t="s">
        <v>1385</v>
      </c>
      <c r="FZ59" s="94" t="s">
        <v>1385</v>
      </c>
      <c r="GA59" s="94" t="s">
        <v>69</v>
      </c>
      <c r="GB59" s="94" t="s">
        <v>79</v>
      </c>
      <c r="GC59" s="94" t="e">
        <v>#N/A</v>
      </c>
      <c r="GD59" s="94" t="s">
        <v>69</v>
      </c>
      <c r="GE59" s="94" t="s">
        <v>69</v>
      </c>
      <c r="GF59" s="94" t="s">
        <v>69</v>
      </c>
      <c r="GG59" s="94" t="s">
        <v>69</v>
      </c>
      <c r="GH59" s="94" t="s">
        <v>69</v>
      </c>
      <c r="GI59" s="94" t="s">
        <v>69</v>
      </c>
      <c r="GJ59" s="94" t="s">
        <v>59</v>
      </c>
      <c r="GK59" s="94" t="s">
        <v>1385</v>
      </c>
      <c r="GL59" s="94" t="s">
        <v>1385</v>
      </c>
      <c r="GM59" s="94" t="s">
        <v>53</v>
      </c>
      <c r="GN59" s="94" t="s">
        <v>62</v>
      </c>
      <c r="GO59" s="94" t="e">
        <v>#N/A</v>
      </c>
      <c r="GP59" s="94" t="s">
        <v>55</v>
      </c>
      <c r="GQ59" s="94" t="s">
        <v>56</v>
      </c>
      <c r="GR59" s="94" t="s">
        <v>65</v>
      </c>
      <c r="GS59" s="94" t="s">
        <v>57</v>
      </c>
      <c r="GT59" s="94" t="s">
        <v>58</v>
      </c>
      <c r="GU59" s="94" t="s">
        <v>55</v>
      </c>
      <c r="GV59" s="94" t="s">
        <v>59</v>
      </c>
      <c r="GW59" s="94" t="s">
        <v>2260</v>
      </c>
      <c r="GX59" s="94" t="s">
        <v>117</v>
      </c>
      <c r="GY59" s="32" t="s">
        <v>6504</v>
      </c>
      <c r="GZ59" s="32" t="s">
        <v>6504</v>
      </c>
      <c r="HA59" s="32" t="s">
        <v>6504</v>
      </c>
      <c r="HB59" s="32" t="s">
        <v>6504</v>
      </c>
      <c r="HC59" s="32" t="s">
        <v>6504</v>
      </c>
      <c r="HD59" s="32" t="s">
        <v>6504</v>
      </c>
      <c r="HE59" s="32" t="s">
        <v>6504</v>
      </c>
      <c r="HF59" s="32" t="s">
        <v>6504</v>
      </c>
      <c r="HG59" s="32" t="s">
        <v>6504</v>
      </c>
      <c r="HH59" s="32" t="s">
        <v>6504</v>
      </c>
      <c r="HI59" s="32" t="s">
        <v>6504</v>
      </c>
      <c r="HJ59" s="32">
        <v>1</v>
      </c>
      <c r="HK59" s="50">
        <v>1</v>
      </c>
      <c r="HL59" s="68">
        <v>0</v>
      </c>
      <c r="HM59" s="68">
        <v>0</v>
      </c>
      <c r="HN59" s="68">
        <v>0</v>
      </c>
      <c r="HO59" s="68">
        <v>0</v>
      </c>
      <c r="HP59" s="68">
        <v>0</v>
      </c>
      <c r="HQ59" s="68">
        <v>0</v>
      </c>
      <c r="HR59" s="68">
        <v>0</v>
      </c>
      <c r="HS59" s="68">
        <v>0</v>
      </c>
      <c r="HT59" s="68">
        <v>0</v>
      </c>
      <c r="HU59" s="68">
        <v>0</v>
      </c>
      <c r="HV59" s="68">
        <v>0</v>
      </c>
      <c r="HW59" s="68">
        <v>0.4</v>
      </c>
      <c r="HX59" s="68">
        <v>0.4</v>
      </c>
      <c r="HY59" s="67" t="s">
        <v>6505</v>
      </c>
      <c r="HZ59" s="67" t="s">
        <v>6505</v>
      </c>
      <c r="IA59" s="67" t="s">
        <v>6505</v>
      </c>
      <c r="IB59" s="67" t="s">
        <v>6505</v>
      </c>
      <c r="IC59" s="67" t="s">
        <v>6505</v>
      </c>
      <c r="ID59" s="67" t="s">
        <v>6505</v>
      </c>
      <c r="IE59" s="67" t="s">
        <v>6505</v>
      </c>
      <c r="IF59" s="67" t="s">
        <v>6505</v>
      </c>
      <c r="IG59" s="67" t="s">
        <v>6505</v>
      </c>
      <c r="IH59" s="67" t="s">
        <v>6505</v>
      </c>
      <c r="II59" s="67" t="s">
        <v>6505</v>
      </c>
      <c r="IJ59" s="67">
        <v>0.99999999999999989</v>
      </c>
      <c r="IK59" s="69" t="s">
        <v>6505</v>
      </c>
      <c r="IL59" s="69" t="s">
        <v>6505</v>
      </c>
      <c r="IM59" s="67" t="s">
        <v>6505</v>
      </c>
      <c r="IN59" s="67">
        <v>0.99999999999999989</v>
      </c>
      <c r="IO59" s="94"/>
      <c r="IP59" s="32">
        <v>0</v>
      </c>
      <c r="IQ59" s="32">
        <v>0</v>
      </c>
      <c r="IR59" s="68">
        <v>0</v>
      </c>
      <c r="IS59" s="69">
        <v>0.99999999999999989</v>
      </c>
      <c r="IT59" s="94"/>
      <c r="IU59" s="94"/>
      <c r="IV59" s="94"/>
      <c r="IW59" s="94"/>
      <c r="IX59" s="94"/>
      <c r="IY59" s="94"/>
      <c r="IZ59" s="94"/>
      <c r="JA59" s="94"/>
      <c r="JB59" s="94"/>
      <c r="JC59" s="94"/>
    </row>
    <row r="60" spans="1:263" ht="29.25" hidden="1" customHeight="1" x14ac:dyDescent="0.25">
      <c r="A60" s="46">
        <v>33</v>
      </c>
      <c r="B60" s="46" t="s">
        <v>6</v>
      </c>
      <c r="C60" s="46" t="s">
        <v>123</v>
      </c>
      <c r="D60" s="46" t="s">
        <v>124</v>
      </c>
      <c r="E60" s="46" t="s">
        <v>584</v>
      </c>
      <c r="F60" s="46" t="s">
        <v>585</v>
      </c>
      <c r="G60" s="46" t="s">
        <v>864</v>
      </c>
      <c r="H60" s="46" t="s">
        <v>928</v>
      </c>
      <c r="I60" s="46" t="s">
        <v>929</v>
      </c>
      <c r="J60" s="75" t="s">
        <v>930</v>
      </c>
      <c r="K60" s="46" t="s">
        <v>931</v>
      </c>
      <c r="L60" s="46" t="s">
        <v>932</v>
      </c>
      <c r="M60" s="46">
        <v>0</v>
      </c>
      <c r="N60" s="46"/>
      <c r="O60" s="46" t="s">
        <v>929</v>
      </c>
      <c r="P60" s="46"/>
      <c r="Q60" s="46" t="s">
        <v>933</v>
      </c>
      <c r="R60" s="46">
        <v>0</v>
      </c>
      <c r="S60" s="46" t="s">
        <v>556</v>
      </c>
      <c r="T60" s="46" t="s">
        <v>556</v>
      </c>
      <c r="U60" s="46" t="s">
        <v>557</v>
      </c>
      <c r="V60" s="46" t="s">
        <v>625</v>
      </c>
      <c r="W60" s="46" t="s">
        <v>604</v>
      </c>
      <c r="X60" s="46">
        <v>2018</v>
      </c>
      <c r="Y60" s="46">
        <v>0</v>
      </c>
      <c r="Z60" s="46">
        <v>2017</v>
      </c>
      <c r="AA60" s="46">
        <v>0</v>
      </c>
      <c r="AB60" s="46">
        <v>0</v>
      </c>
      <c r="AC60" s="46">
        <v>1</v>
      </c>
      <c r="AD60" s="47">
        <v>1</v>
      </c>
      <c r="AE60" s="46">
        <v>1</v>
      </c>
      <c r="AF60" s="46">
        <v>3</v>
      </c>
      <c r="AG60" s="94" t="s">
        <v>535</v>
      </c>
      <c r="AH60" s="94">
        <v>1</v>
      </c>
      <c r="AI60" s="94" t="s">
        <v>535</v>
      </c>
      <c r="AJ60" s="94">
        <v>1</v>
      </c>
      <c r="AK60" s="94" t="s">
        <v>535</v>
      </c>
      <c r="AL60" s="94" t="s">
        <v>535</v>
      </c>
      <c r="AM60" s="94" t="s">
        <v>535</v>
      </c>
      <c r="AN60" s="94" t="s">
        <v>535</v>
      </c>
      <c r="AO60" s="94" t="s">
        <v>535</v>
      </c>
      <c r="AP60" s="94" t="s">
        <v>535</v>
      </c>
      <c r="AQ60" s="94" t="s">
        <v>535</v>
      </c>
      <c r="AR60" s="94" t="s">
        <v>535</v>
      </c>
      <c r="AS60" s="94" t="s">
        <v>535</v>
      </c>
      <c r="AT60" s="94" t="s">
        <v>535</v>
      </c>
      <c r="AU60" s="94" t="s">
        <v>535</v>
      </c>
      <c r="AV60" s="94" t="s">
        <v>535</v>
      </c>
      <c r="AW60" s="94" t="s">
        <v>535</v>
      </c>
      <c r="AX60" s="94" t="s">
        <v>535</v>
      </c>
      <c r="AY60" s="94" t="s">
        <v>535</v>
      </c>
      <c r="AZ60" s="94" t="s">
        <v>535</v>
      </c>
      <c r="BA60" s="94" t="s">
        <v>535</v>
      </c>
      <c r="BB60" s="94" t="s">
        <v>535</v>
      </c>
      <c r="BC60" s="94" t="s">
        <v>535</v>
      </c>
      <c r="BD60" s="94" t="s">
        <v>535</v>
      </c>
      <c r="BE60" s="94" t="s">
        <v>535</v>
      </c>
      <c r="BF60" s="94" t="s">
        <v>535</v>
      </c>
      <c r="BG60" s="94" t="s">
        <v>934</v>
      </c>
      <c r="BH60" s="94" t="s">
        <v>873</v>
      </c>
      <c r="BI60" s="94" t="s">
        <v>535</v>
      </c>
      <c r="BJ60" s="94" t="s">
        <v>535</v>
      </c>
      <c r="BK60" s="94" t="s">
        <v>535</v>
      </c>
      <c r="BL60" s="94" t="s">
        <v>535</v>
      </c>
      <c r="BM60" s="94" t="s">
        <v>6649</v>
      </c>
      <c r="BN60" s="94" t="s">
        <v>930</v>
      </c>
      <c r="BO60" s="94">
        <v>0</v>
      </c>
      <c r="BP60" s="94">
        <v>0</v>
      </c>
      <c r="BQ60" s="94">
        <v>0</v>
      </c>
      <c r="BR60" s="94" t="s">
        <v>556</v>
      </c>
      <c r="BS60" s="32">
        <v>1</v>
      </c>
      <c r="BT60" s="32">
        <v>0</v>
      </c>
      <c r="BU60" s="32">
        <v>0</v>
      </c>
      <c r="BV60" s="32">
        <v>0</v>
      </c>
      <c r="BW60" s="32">
        <v>0</v>
      </c>
      <c r="BX60" s="32">
        <v>0</v>
      </c>
      <c r="BY60" s="32">
        <v>0</v>
      </c>
      <c r="BZ60" s="32">
        <v>0</v>
      </c>
      <c r="CA60" s="32">
        <v>0</v>
      </c>
      <c r="CB60" s="32">
        <v>0</v>
      </c>
      <c r="CC60" s="32">
        <v>0</v>
      </c>
      <c r="CD60" s="32">
        <v>0</v>
      </c>
      <c r="CE60" s="32">
        <v>1</v>
      </c>
      <c r="CF60" s="32">
        <v>0</v>
      </c>
      <c r="CG60" s="32">
        <v>0</v>
      </c>
      <c r="CH60" s="32">
        <v>0</v>
      </c>
      <c r="CI60" s="32">
        <v>0</v>
      </c>
      <c r="CJ60" s="32">
        <v>0</v>
      </c>
      <c r="CK60" s="32">
        <v>0</v>
      </c>
      <c r="CL60" s="32">
        <v>0</v>
      </c>
      <c r="CM60" s="32">
        <v>0</v>
      </c>
      <c r="CN60" s="32">
        <v>0</v>
      </c>
      <c r="CO60" s="32">
        <v>0</v>
      </c>
      <c r="CP60" s="32">
        <v>0</v>
      </c>
      <c r="CQ60" s="32">
        <v>1</v>
      </c>
      <c r="CR60" s="32">
        <v>1</v>
      </c>
      <c r="CS60" s="32" t="s">
        <v>6504</v>
      </c>
      <c r="CT60" s="32" t="s">
        <v>6504</v>
      </c>
      <c r="CU60" s="32" t="s">
        <v>6504</v>
      </c>
      <c r="CV60" s="32" t="s">
        <v>6504</v>
      </c>
      <c r="CW60" s="32" t="s">
        <v>6504</v>
      </c>
      <c r="CX60" s="32" t="s">
        <v>6504</v>
      </c>
      <c r="CY60" s="32" t="s">
        <v>6504</v>
      </c>
      <c r="CZ60" s="32" t="s">
        <v>6504</v>
      </c>
      <c r="DA60" s="32" t="s">
        <v>6504</v>
      </c>
      <c r="DB60" s="32" t="s">
        <v>6504</v>
      </c>
      <c r="DC60" s="32" t="s">
        <v>6504</v>
      </c>
      <c r="DD60" s="32" t="s">
        <v>6504</v>
      </c>
      <c r="DE60" s="32" t="s">
        <v>6504</v>
      </c>
      <c r="DF60" s="32" t="s">
        <v>6504</v>
      </c>
      <c r="DG60" s="32" t="s">
        <v>6504</v>
      </c>
      <c r="DH60" s="32" t="s">
        <v>6504</v>
      </c>
      <c r="DI60" s="32" t="s">
        <v>6504</v>
      </c>
      <c r="DJ60" s="32" t="s">
        <v>6504</v>
      </c>
      <c r="DK60" s="32" t="s">
        <v>6504</v>
      </c>
      <c r="DL60" s="32" t="s">
        <v>6504</v>
      </c>
      <c r="DM60" s="32" t="s">
        <v>6504</v>
      </c>
      <c r="DN60" s="32" t="s">
        <v>6504</v>
      </c>
      <c r="DO60" s="32" t="s">
        <v>6504</v>
      </c>
      <c r="DP60" s="32" t="s">
        <v>6504</v>
      </c>
      <c r="DQ60" s="32" t="s">
        <v>6504</v>
      </c>
      <c r="DR60" s="32" t="s">
        <v>6504</v>
      </c>
      <c r="DS60" s="32" t="s">
        <v>6504</v>
      </c>
      <c r="DT60" s="32" t="s">
        <v>6504</v>
      </c>
      <c r="DU60" s="32" t="s">
        <v>6504</v>
      </c>
      <c r="DV60" s="32" t="s">
        <v>6504</v>
      </c>
      <c r="DW60" s="32" t="s">
        <v>6504</v>
      </c>
      <c r="DX60" s="32" t="s">
        <v>6504</v>
      </c>
      <c r="DY60" s="32" t="s">
        <v>6504</v>
      </c>
      <c r="DZ60" s="32" t="s">
        <v>6504</v>
      </c>
      <c r="EA60" s="32" t="s">
        <v>6504</v>
      </c>
      <c r="EB60" s="32" t="s">
        <v>6504</v>
      </c>
      <c r="EC60" s="32" t="s">
        <v>6504</v>
      </c>
      <c r="ED60" s="32" t="s">
        <v>6504</v>
      </c>
      <c r="EE60" s="32" t="s">
        <v>6504</v>
      </c>
      <c r="EF60" s="32" t="s">
        <v>6504</v>
      </c>
      <c r="EG60" s="32" t="s">
        <v>6504</v>
      </c>
      <c r="EH60" s="32" t="s">
        <v>6504</v>
      </c>
      <c r="EI60" s="32" t="s">
        <v>6504</v>
      </c>
      <c r="EJ60" s="32" t="s">
        <v>6504</v>
      </c>
      <c r="EK60" s="32" t="s">
        <v>6504</v>
      </c>
      <c r="EL60" s="32" t="s">
        <v>6504</v>
      </c>
      <c r="EM60" s="32" t="s">
        <v>6504</v>
      </c>
      <c r="EN60" s="32" t="s">
        <v>6504</v>
      </c>
      <c r="EO60" s="32" t="s">
        <v>6504</v>
      </c>
      <c r="EP60" s="32" t="s">
        <v>6504</v>
      </c>
      <c r="EQ60" s="32" t="s">
        <v>6504</v>
      </c>
      <c r="ER60" s="32" t="s">
        <v>6504</v>
      </c>
      <c r="ES60" s="32" t="s">
        <v>6504</v>
      </c>
      <c r="ET60" s="32" t="s">
        <v>6504</v>
      </c>
      <c r="EU60" s="32" t="s">
        <v>6504</v>
      </c>
      <c r="EV60" s="32">
        <v>1</v>
      </c>
      <c r="EW60" s="32">
        <v>1</v>
      </c>
      <c r="EX60" s="32" t="s">
        <v>3966</v>
      </c>
      <c r="EY60" s="32" t="s">
        <v>3926</v>
      </c>
      <c r="EZ60" s="32" t="s">
        <v>6504</v>
      </c>
      <c r="FA60" s="32">
        <v>1</v>
      </c>
      <c r="FB60" s="32">
        <v>0</v>
      </c>
      <c r="FC60" s="94" t="s">
        <v>69</v>
      </c>
      <c r="FD60" s="94" t="s">
        <v>79</v>
      </c>
      <c r="FE60" s="94" t="s">
        <v>79</v>
      </c>
      <c r="FF60" s="94" t="s">
        <v>69</v>
      </c>
      <c r="FG60" s="94" t="s">
        <v>69</v>
      </c>
      <c r="FH60" s="94" t="s">
        <v>69</v>
      </c>
      <c r="FI60" s="94" t="s">
        <v>69</v>
      </c>
      <c r="FJ60" s="94" t="s">
        <v>69</v>
      </c>
      <c r="FK60" s="94" t="s">
        <v>69</v>
      </c>
      <c r="FL60" s="94" t="s">
        <v>59</v>
      </c>
      <c r="FM60" s="94" t="s">
        <v>1385</v>
      </c>
      <c r="FN60" s="94" t="s">
        <v>1385</v>
      </c>
      <c r="FO60" s="94" t="s">
        <v>69</v>
      </c>
      <c r="FP60" s="94" t="s">
        <v>79</v>
      </c>
      <c r="FQ60" s="94" t="e">
        <v>#N/A</v>
      </c>
      <c r="FR60" s="94" t="s">
        <v>69</v>
      </c>
      <c r="FS60" s="94" t="s">
        <v>69</v>
      </c>
      <c r="FT60" s="94" t="s">
        <v>69</v>
      </c>
      <c r="FU60" s="94" t="s">
        <v>69</v>
      </c>
      <c r="FV60" s="94" t="s">
        <v>69</v>
      </c>
      <c r="FW60" s="94" t="s">
        <v>69</v>
      </c>
      <c r="FX60" s="94" t="s">
        <v>59</v>
      </c>
      <c r="FY60" s="94" t="s">
        <v>1385</v>
      </c>
      <c r="FZ60" s="94" t="s">
        <v>1385</v>
      </c>
      <c r="GA60" s="94" t="s">
        <v>69</v>
      </c>
      <c r="GB60" s="94" t="s">
        <v>79</v>
      </c>
      <c r="GC60" s="94" t="e">
        <v>#N/A</v>
      </c>
      <c r="GD60" s="94" t="s">
        <v>69</v>
      </c>
      <c r="GE60" s="94" t="s">
        <v>69</v>
      </c>
      <c r="GF60" s="94" t="s">
        <v>69</v>
      </c>
      <c r="GG60" s="94" t="s">
        <v>69</v>
      </c>
      <c r="GH60" s="94" t="s">
        <v>69</v>
      </c>
      <c r="GI60" s="94" t="s">
        <v>69</v>
      </c>
      <c r="GJ60" s="94" t="s">
        <v>59</v>
      </c>
      <c r="GK60" s="94" t="s">
        <v>1385</v>
      </c>
      <c r="GL60" s="94" t="s">
        <v>1385</v>
      </c>
      <c r="GM60" s="94" t="s">
        <v>53</v>
      </c>
      <c r="GN60" s="94" t="s">
        <v>62</v>
      </c>
      <c r="GO60" s="94" t="e">
        <v>#N/A</v>
      </c>
      <c r="GP60" s="94" t="s">
        <v>55</v>
      </c>
      <c r="GQ60" s="94" t="s">
        <v>56</v>
      </c>
      <c r="GR60" s="94" t="s">
        <v>57</v>
      </c>
      <c r="GS60" s="94" t="s">
        <v>57</v>
      </c>
      <c r="GT60" s="94" t="s">
        <v>58</v>
      </c>
      <c r="GU60" s="94" t="s">
        <v>55</v>
      </c>
      <c r="GV60" s="94" t="s">
        <v>59</v>
      </c>
      <c r="GW60" s="94" t="s">
        <v>2261</v>
      </c>
      <c r="GX60" s="94" t="s">
        <v>117</v>
      </c>
      <c r="GY60" s="32" t="s">
        <v>6504</v>
      </c>
      <c r="GZ60" s="32" t="s">
        <v>6504</v>
      </c>
      <c r="HA60" s="32" t="s">
        <v>6504</v>
      </c>
      <c r="HB60" s="32" t="s">
        <v>6504</v>
      </c>
      <c r="HC60" s="32" t="s">
        <v>6504</v>
      </c>
      <c r="HD60" s="32" t="s">
        <v>6504</v>
      </c>
      <c r="HE60" s="32" t="s">
        <v>6504</v>
      </c>
      <c r="HF60" s="32" t="s">
        <v>6504</v>
      </c>
      <c r="HG60" s="32" t="s">
        <v>6504</v>
      </c>
      <c r="HH60" s="32" t="s">
        <v>6504</v>
      </c>
      <c r="HI60" s="32" t="s">
        <v>6504</v>
      </c>
      <c r="HJ60" s="32">
        <v>1</v>
      </c>
      <c r="HK60" s="50">
        <v>1</v>
      </c>
      <c r="HL60" s="68">
        <v>0</v>
      </c>
      <c r="HM60" s="68">
        <v>0</v>
      </c>
      <c r="HN60" s="68">
        <v>0</v>
      </c>
      <c r="HO60" s="68">
        <v>0</v>
      </c>
      <c r="HP60" s="68">
        <v>0</v>
      </c>
      <c r="HQ60" s="68">
        <v>0</v>
      </c>
      <c r="HR60" s="68">
        <v>0</v>
      </c>
      <c r="HS60" s="68">
        <v>0</v>
      </c>
      <c r="HT60" s="68">
        <v>0</v>
      </c>
      <c r="HU60" s="68">
        <v>0</v>
      </c>
      <c r="HV60" s="68">
        <v>0</v>
      </c>
      <c r="HW60" s="68">
        <v>1</v>
      </c>
      <c r="HX60" s="68">
        <v>1</v>
      </c>
      <c r="HY60" s="67" t="s">
        <v>6505</v>
      </c>
      <c r="HZ60" s="67" t="s">
        <v>6505</v>
      </c>
      <c r="IA60" s="67" t="s">
        <v>6505</v>
      </c>
      <c r="IB60" s="67" t="s">
        <v>6505</v>
      </c>
      <c r="IC60" s="67" t="s">
        <v>6505</v>
      </c>
      <c r="ID60" s="67" t="s">
        <v>6505</v>
      </c>
      <c r="IE60" s="67" t="s">
        <v>6505</v>
      </c>
      <c r="IF60" s="67" t="s">
        <v>6505</v>
      </c>
      <c r="IG60" s="67" t="s">
        <v>6505</v>
      </c>
      <c r="IH60" s="67" t="s">
        <v>6505</v>
      </c>
      <c r="II60" s="67" t="s">
        <v>6505</v>
      </c>
      <c r="IJ60" s="67">
        <v>1</v>
      </c>
      <c r="IK60" s="69" t="s">
        <v>6505</v>
      </c>
      <c r="IL60" s="69" t="s">
        <v>6505</v>
      </c>
      <c r="IM60" s="67" t="s">
        <v>6505</v>
      </c>
      <c r="IN60" s="67">
        <v>1</v>
      </c>
      <c r="IO60" s="94"/>
      <c r="IP60" s="32">
        <v>0</v>
      </c>
      <c r="IQ60" s="32">
        <v>0</v>
      </c>
      <c r="IR60" s="68">
        <v>0</v>
      </c>
      <c r="IS60" s="69">
        <v>1</v>
      </c>
      <c r="IT60" s="94"/>
      <c r="IU60" s="94"/>
      <c r="IV60" s="94"/>
      <c r="IW60" s="94"/>
      <c r="IX60" s="94"/>
      <c r="IY60" s="94"/>
      <c r="IZ60" s="94"/>
      <c r="JA60" s="94"/>
      <c r="JB60" s="94"/>
      <c r="JC60" s="94"/>
    </row>
    <row r="61" spans="1:263" ht="29.25" hidden="1" customHeight="1" x14ac:dyDescent="0.25">
      <c r="A61" s="46">
        <v>34</v>
      </c>
      <c r="B61" s="46" t="s">
        <v>6</v>
      </c>
      <c r="C61" s="46" t="s">
        <v>123</v>
      </c>
      <c r="D61" s="46" t="s">
        <v>124</v>
      </c>
      <c r="E61" s="46" t="s">
        <v>584</v>
      </c>
      <c r="F61" s="46" t="s">
        <v>585</v>
      </c>
      <c r="G61" s="46" t="s">
        <v>874</v>
      </c>
      <c r="H61" s="46" t="s">
        <v>935</v>
      </c>
      <c r="I61" s="46" t="s">
        <v>936</v>
      </c>
      <c r="J61" s="46" t="s">
        <v>937</v>
      </c>
      <c r="K61" s="46" t="s">
        <v>938</v>
      </c>
      <c r="L61" s="46" t="s">
        <v>939</v>
      </c>
      <c r="M61" s="46">
        <v>0</v>
      </c>
      <c r="N61" s="46"/>
      <c r="O61" s="46" t="s">
        <v>940</v>
      </c>
      <c r="P61" s="46"/>
      <c r="Q61" s="46" t="s">
        <v>941</v>
      </c>
      <c r="R61" s="46">
        <v>0</v>
      </c>
      <c r="S61" s="46" t="s">
        <v>556</v>
      </c>
      <c r="T61" s="46" t="s">
        <v>531</v>
      </c>
      <c r="U61" s="46" t="s">
        <v>557</v>
      </c>
      <c r="V61" s="46" t="s">
        <v>625</v>
      </c>
      <c r="W61" s="46" t="s">
        <v>604</v>
      </c>
      <c r="X61" s="46">
        <v>2018</v>
      </c>
      <c r="Y61" s="46">
        <v>0</v>
      </c>
      <c r="Z61" s="46">
        <v>2017</v>
      </c>
      <c r="AA61" s="46">
        <v>0</v>
      </c>
      <c r="AB61" s="46">
        <v>0</v>
      </c>
      <c r="AC61" s="46">
        <v>56</v>
      </c>
      <c r="AD61" s="47">
        <v>56</v>
      </c>
      <c r="AE61" s="46">
        <v>56</v>
      </c>
      <c r="AF61" s="46">
        <v>56</v>
      </c>
      <c r="AG61" s="94" t="s">
        <v>535</v>
      </c>
      <c r="AH61" s="94">
        <v>1</v>
      </c>
      <c r="AI61" s="94">
        <v>1</v>
      </c>
      <c r="AJ61" s="94">
        <v>1</v>
      </c>
      <c r="AK61" s="94" t="s">
        <v>535</v>
      </c>
      <c r="AL61" s="94" t="s">
        <v>535</v>
      </c>
      <c r="AM61" s="94" t="s">
        <v>535</v>
      </c>
      <c r="AN61" s="94" t="s">
        <v>535</v>
      </c>
      <c r="AO61" s="94" t="s">
        <v>881</v>
      </c>
      <c r="AP61" s="94" t="s">
        <v>535</v>
      </c>
      <c r="AQ61" s="94" t="s">
        <v>535</v>
      </c>
      <c r="AR61" s="94" t="s">
        <v>535</v>
      </c>
      <c r="AS61" s="94" t="s">
        <v>535</v>
      </c>
      <c r="AT61" s="94" t="s">
        <v>535</v>
      </c>
      <c r="AU61" s="94" t="s">
        <v>535</v>
      </c>
      <c r="AV61" s="94" t="s">
        <v>535</v>
      </c>
      <c r="AW61" s="94" t="s">
        <v>535</v>
      </c>
      <c r="AX61" s="94" t="s">
        <v>535</v>
      </c>
      <c r="AY61" s="94" t="s">
        <v>535</v>
      </c>
      <c r="AZ61" s="94" t="s">
        <v>535</v>
      </c>
      <c r="BA61" s="94" t="s">
        <v>535</v>
      </c>
      <c r="BB61" s="94" t="s">
        <v>535</v>
      </c>
      <c r="BC61" s="94" t="s">
        <v>535</v>
      </c>
      <c r="BD61" s="94" t="s">
        <v>535</v>
      </c>
      <c r="BE61" s="94" t="s">
        <v>535</v>
      </c>
      <c r="BF61" s="94" t="s">
        <v>535</v>
      </c>
      <c r="BG61" s="94" t="s">
        <v>942</v>
      </c>
      <c r="BH61" s="94" t="s">
        <v>873</v>
      </c>
      <c r="BI61" s="94" t="s">
        <v>535</v>
      </c>
      <c r="BJ61" s="94" t="s">
        <v>535</v>
      </c>
      <c r="BK61" s="94" t="s">
        <v>535</v>
      </c>
      <c r="BL61" s="94" t="s">
        <v>535</v>
      </c>
      <c r="BM61" s="94" t="s">
        <v>6650</v>
      </c>
      <c r="BN61" s="94" t="s">
        <v>930</v>
      </c>
      <c r="BO61" s="94">
        <v>0</v>
      </c>
      <c r="BP61" s="94">
        <v>0</v>
      </c>
      <c r="BQ61" s="94">
        <v>0</v>
      </c>
      <c r="BR61" s="94" t="s">
        <v>556</v>
      </c>
      <c r="BS61" s="32">
        <v>56</v>
      </c>
      <c r="BT61" s="32">
        <v>0</v>
      </c>
      <c r="BU61" s="32">
        <v>0</v>
      </c>
      <c r="BV61" s="32">
        <v>0</v>
      </c>
      <c r="BW61" s="32">
        <v>0</v>
      </c>
      <c r="BX61" s="32">
        <v>0</v>
      </c>
      <c r="BY61" s="32">
        <v>0</v>
      </c>
      <c r="BZ61" s="32">
        <v>0</v>
      </c>
      <c r="CA61" s="32">
        <v>0</v>
      </c>
      <c r="CB61" s="32">
        <v>0</v>
      </c>
      <c r="CC61" s="32">
        <v>0</v>
      </c>
      <c r="CD61" s="32">
        <v>0</v>
      </c>
      <c r="CE61" s="32">
        <v>56</v>
      </c>
      <c r="CF61" s="32">
        <v>0</v>
      </c>
      <c r="CG61" s="32">
        <v>0</v>
      </c>
      <c r="CH61" s="32">
        <v>0</v>
      </c>
      <c r="CI61" s="32">
        <v>0</v>
      </c>
      <c r="CJ61" s="32">
        <v>0</v>
      </c>
      <c r="CK61" s="32">
        <v>0</v>
      </c>
      <c r="CL61" s="32">
        <v>0</v>
      </c>
      <c r="CM61" s="32">
        <v>0</v>
      </c>
      <c r="CN61" s="32">
        <v>0</v>
      </c>
      <c r="CO61" s="32">
        <v>0</v>
      </c>
      <c r="CP61" s="32">
        <v>0</v>
      </c>
      <c r="CQ61" s="32">
        <v>56</v>
      </c>
      <c r="CR61" s="32">
        <v>56</v>
      </c>
      <c r="CS61" s="32" t="s">
        <v>6504</v>
      </c>
      <c r="CT61" s="32" t="s">
        <v>6504</v>
      </c>
      <c r="CU61" s="32" t="s">
        <v>6504</v>
      </c>
      <c r="CV61" s="32" t="s">
        <v>6504</v>
      </c>
      <c r="CW61" s="32" t="s">
        <v>6504</v>
      </c>
      <c r="CX61" s="32" t="s">
        <v>6504</v>
      </c>
      <c r="CY61" s="32" t="s">
        <v>6504</v>
      </c>
      <c r="CZ61" s="32" t="s">
        <v>6504</v>
      </c>
      <c r="DA61" s="32" t="s">
        <v>6504</v>
      </c>
      <c r="DB61" s="32" t="s">
        <v>6504</v>
      </c>
      <c r="DC61" s="32" t="s">
        <v>6504</v>
      </c>
      <c r="DD61" s="32" t="s">
        <v>6504</v>
      </c>
      <c r="DE61" s="32" t="s">
        <v>6504</v>
      </c>
      <c r="DF61" s="32" t="s">
        <v>6504</v>
      </c>
      <c r="DG61" s="32" t="s">
        <v>6504</v>
      </c>
      <c r="DH61" s="32" t="s">
        <v>6504</v>
      </c>
      <c r="DI61" s="32" t="s">
        <v>6504</v>
      </c>
      <c r="DJ61" s="32" t="s">
        <v>6504</v>
      </c>
      <c r="DK61" s="32" t="s">
        <v>6504</v>
      </c>
      <c r="DL61" s="32" t="s">
        <v>6504</v>
      </c>
      <c r="DM61" s="32" t="s">
        <v>6504</v>
      </c>
      <c r="DN61" s="32" t="s">
        <v>6504</v>
      </c>
      <c r="DO61" s="32" t="s">
        <v>6504</v>
      </c>
      <c r="DP61" s="32" t="s">
        <v>6504</v>
      </c>
      <c r="DQ61" s="32" t="s">
        <v>6504</v>
      </c>
      <c r="DR61" s="32" t="s">
        <v>6504</v>
      </c>
      <c r="DS61" s="32" t="s">
        <v>6504</v>
      </c>
      <c r="DT61" s="32" t="s">
        <v>6504</v>
      </c>
      <c r="DU61" s="32" t="s">
        <v>6504</v>
      </c>
      <c r="DV61" s="32" t="s">
        <v>6504</v>
      </c>
      <c r="DW61" s="32" t="s">
        <v>6504</v>
      </c>
      <c r="DX61" s="32" t="s">
        <v>6504</v>
      </c>
      <c r="DY61" s="32" t="s">
        <v>6504</v>
      </c>
      <c r="DZ61" s="32" t="s">
        <v>6504</v>
      </c>
      <c r="EA61" s="32" t="s">
        <v>6504</v>
      </c>
      <c r="EB61" s="32" t="s">
        <v>6504</v>
      </c>
      <c r="EC61" s="32" t="s">
        <v>6504</v>
      </c>
      <c r="ED61" s="32" t="s">
        <v>6504</v>
      </c>
      <c r="EE61" s="32" t="s">
        <v>6504</v>
      </c>
      <c r="EF61" s="32" t="s">
        <v>6504</v>
      </c>
      <c r="EG61" s="32" t="s">
        <v>6504</v>
      </c>
      <c r="EH61" s="32" t="s">
        <v>6504</v>
      </c>
      <c r="EI61" s="32" t="s">
        <v>6504</v>
      </c>
      <c r="EJ61" s="32" t="s">
        <v>6504</v>
      </c>
      <c r="EK61" s="32" t="s">
        <v>6504</v>
      </c>
      <c r="EL61" s="32" t="s">
        <v>6504</v>
      </c>
      <c r="EM61" s="32" t="s">
        <v>6504</v>
      </c>
      <c r="EN61" s="32" t="s">
        <v>6504</v>
      </c>
      <c r="EO61" s="32" t="s">
        <v>6504</v>
      </c>
      <c r="EP61" s="32" t="s">
        <v>6504</v>
      </c>
      <c r="EQ61" s="32" t="s">
        <v>6504</v>
      </c>
      <c r="ER61" s="32" t="s">
        <v>6504</v>
      </c>
      <c r="ES61" s="32" t="s">
        <v>6504</v>
      </c>
      <c r="ET61" s="32" t="s">
        <v>6504</v>
      </c>
      <c r="EU61" s="32" t="s">
        <v>6504</v>
      </c>
      <c r="EV61" s="32">
        <v>56</v>
      </c>
      <c r="EW61" s="32">
        <v>56</v>
      </c>
      <c r="EX61" s="32" t="s">
        <v>3967</v>
      </c>
      <c r="EY61" s="32" t="s">
        <v>3926</v>
      </c>
      <c r="EZ61" s="32" t="s">
        <v>3879</v>
      </c>
      <c r="FA61" s="32">
        <v>56</v>
      </c>
      <c r="FB61" s="32">
        <v>0</v>
      </c>
      <c r="FC61" s="94" t="s">
        <v>69</v>
      </c>
      <c r="FD61" s="94" t="s">
        <v>79</v>
      </c>
      <c r="FE61" s="94" t="s">
        <v>79</v>
      </c>
      <c r="FF61" s="94" t="s">
        <v>69</v>
      </c>
      <c r="FG61" s="94" t="s">
        <v>69</v>
      </c>
      <c r="FH61" s="94" t="s">
        <v>69</v>
      </c>
      <c r="FI61" s="94" t="s">
        <v>69</v>
      </c>
      <c r="FJ61" s="94" t="s">
        <v>69</v>
      </c>
      <c r="FK61" s="94" t="s">
        <v>69</v>
      </c>
      <c r="FL61" s="94" t="s">
        <v>59</v>
      </c>
      <c r="FM61" s="94" t="s">
        <v>1385</v>
      </c>
      <c r="FN61" s="94" t="s">
        <v>1385</v>
      </c>
      <c r="FO61" s="94" t="s">
        <v>69</v>
      </c>
      <c r="FP61" s="94" t="s">
        <v>79</v>
      </c>
      <c r="FQ61" s="94" t="e">
        <v>#N/A</v>
      </c>
      <c r="FR61" s="94" t="s">
        <v>69</v>
      </c>
      <c r="FS61" s="94" t="s">
        <v>69</v>
      </c>
      <c r="FT61" s="94" t="s">
        <v>69</v>
      </c>
      <c r="FU61" s="94" t="s">
        <v>69</v>
      </c>
      <c r="FV61" s="94" t="s">
        <v>69</v>
      </c>
      <c r="FW61" s="94" t="s">
        <v>69</v>
      </c>
      <c r="FX61" s="94" t="s">
        <v>59</v>
      </c>
      <c r="FY61" s="94" t="s">
        <v>1385</v>
      </c>
      <c r="FZ61" s="94" t="s">
        <v>1385</v>
      </c>
      <c r="GA61" s="94" t="s">
        <v>69</v>
      </c>
      <c r="GB61" s="94" t="s">
        <v>79</v>
      </c>
      <c r="GC61" s="94" t="e">
        <v>#N/A</v>
      </c>
      <c r="GD61" s="94" t="s">
        <v>69</v>
      </c>
      <c r="GE61" s="94" t="s">
        <v>69</v>
      </c>
      <c r="GF61" s="94" t="s">
        <v>69</v>
      </c>
      <c r="GG61" s="94" t="s">
        <v>69</v>
      </c>
      <c r="GH61" s="94" t="s">
        <v>69</v>
      </c>
      <c r="GI61" s="94" t="s">
        <v>69</v>
      </c>
      <c r="GJ61" s="94" t="s">
        <v>59</v>
      </c>
      <c r="GK61" s="94" t="s">
        <v>1385</v>
      </c>
      <c r="GL61" s="94" t="s">
        <v>1385</v>
      </c>
      <c r="GM61" s="94" t="s">
        <v>53</v>
      </c>
      <c r="GN61" s="94" t="s">
        <v>62</v>
      </c>
      <c r="GO61" s="94" t="e">
        <v>#N/A</v>
      </c>
      <c r="GP61" s="94" t="s">
        <v>55</v>
      </c>
      <c r="GQ61" s="94" t="s">
        <v>56</v>
      </c>
      <c r="GR61" s="94" t="s">
        <v>57</v>
      </c>
      <c r="GS61" s="94" t="s">
        <v>57</v>
      </c>
      <c r="GT61" s="94" t="s">
        <v>58</v>
      </c>
      <c r="GU61" s="94" t="s">
        <v>55</v>
      </c>
      <c r="GV61" s="94" t="s">
        <v>59</v>
      </c>
      <c r="GW61" s="94" t="s">
        <v>2167</v>
      </c>
      <c r="GX61" s="94" t="s">
        <v>117</v>
      </c>
      <c r="GY61" s="32" t="s">
        <v>6504</v>
      </c>
      <c r="GZ61" s="32" t="s">
        <v>6504</v>
      </c>
      <c r="HA61" s="32" t="s">
        <v>6504</v>
      </c>
      <c r="HB61" s="32" t="s">
        <v>6504</v>
      </c>
      <c r="HC61" s="32" t="s">
        <v>6504</v>
      </c>
      <c r="HD61" s="32" t="s">
        <v>6504</v>
      </c>
      <c r="HE61" s="32" t="s">
        <v>6504</v>
      </c>
      <c r="HF61" s="32" t="s">
        <v>6504</v>
      </c>
      <c r="HG61" s="32" t="s">
        <v>6504</v>
      </c>
      <c r="HH61" s="32" t="s">
        <v>6504</v>
      </c>
      <c r="HI61" s="32" t="s">
        <v>6504</v>
      </c>
      <c r="HJ61" s="32">
        <v>1</v>
      </c>
      <c r="HK61" s="50">
        <v>56</v>
      </c>
      <c r="HL61" s="68">
        <v>0</v>
      </c>
      <c r="HM61" s="68">
        <v>0</v>
      </c>
      <c r="HN61" s="68">
        <v>0</v>
      </c>
      <c r="HO61" s="68">
        <v>0</v>
      </c>
      <c r="HP61" s="68">
        <v>0</v>
      </c>
      <c r="HQ61" s="68">
        <v>0</v>
      </c>
      <c r="HR61" s="68">
        <v>0</v>
      </c>
      <c r="HS61" s="68">
        <v>0</v>
      </c>
      <c r="HT61" s="68">
        <v>0</v>
      </c>
      <c r="HU61" s="68">
        <v>0</v>
      </c>
      <c r="HV61" s="68">
        <v>0</v>
      </c>
      <c r="HW61" s="68">
        <v>1</v>
      </c>
      <c r="HX61" s="68">
        <v>1</v>
      </c>
      <c r="HY61" s="67" t="s">
        <v>6505</v>
      </c>
      <c r="HZ61" s="67" t="s">
        <v>6505</v>
      </c>
      <c r="IA61" s="67" t="s">
        <v>6505</v>
      </c>
      <c r="IB61" s="67" t="s">
        <v>6505</v>
      </c>
      <c r="IC61" s="67" t="s">
        <v>6505</v>
      </c>
      <c r="ID61" s="67" t="s">
        <v>6505</v>
      </c>
      <c r="IE61" s="67" t="s">
        <v>6505</v>
      </c>
      <c r="IF61" s="67" t="s">
        <v>6505</v>
      </c>
      <c r="IG61" s="67" t="s">
        <v>6505</v>
      </c>
      <c r="IH61" s="67" t="s">
        <v>6505</v>
      </c>
      <c r="II61" s="67" t="s">
        <v>6505</v>
      </c>
      <c r="IJ61" s="67">
        <v>1</v>
      </c>
      <c r="IK61" s="69" t="s">
        <v>6505</v>
      </c>
      <c r="IL61" s="69" t="s">
        <v>6505</v>
      </c>
      <c r="IM61" s="67" t="s">
        <v>6505</v>
      </c>
      <c r="IN61" s="67">
        <v>1</v>
      </c>
      <c r="IO61" s="94"/>
      <c r="IP61" s="32">
        <v>0</v>
      </c>
      <c r="IQ61" s="32">
        <v>0</v>
      </c>
      <c r="IR61" s="68">
        <v>0</v>
      </c>
      <c r="IS61" s="69">
        <v>1</v>
      </c>
      <c r="IT61" s="94"/>
      <c r="IU61" s="94"/>
      <c r="IV61" s="94"/>
      <c r="IW61" s="94"/>
      <c r="IX61" s="94"/>
      <c r="IY61" s="94"/>
      <c r="IZ61" s="94"/>
      <c r="JA61" s="94"/>
      <c r="JB61" s="94"/>
      <c r="JC61" s="94"/>
    </row>
    <row r="62" spans="1:263" ht="29.25" hidden="1" customHeight="1" x14ac:dyDescent="0.25">
      <c r="A62" s="46" t="s">
        <v>943</v>
      </c>
      <c r="B62" s="46" t="s">
        <v>6</v>
      </c>
      <c r="C62" s="46" t="s">
        <v>123</v>
      </c>
      <c r="D62" s="46" t="s">
        <v>124</v>
      </c>
      <c r="E62" s="46" t="s">
        <v>584</v>
      </c>
      <c r="F62" s="46" t="s">
        <v>585</v>
      </c>
      <c r="G62" s="46" t="s">
        <v>874</v>
      </c>
      <c r="H62" s="46" t="s">
        <v>944</v>
      </c>
      <c r="I62" s="46" t="s">
        <v>945</v>
      </c>
      <c r="J62" s="46" t="s">
        <v>946</v>
      </c>
      <c r="K62" s="46" t="s">
        <v>947</v>
      </c>
      <c r="L62" s="46" t="s">
        <v>948</v>
      </c>
      <c r="M62" s="46" t="s">
        <v>949</v>
      </c>
      <c r="N62" s="46"/>
      <c r="O62" s="46" t="s">
        <v>950</v>
      </c>
      <c r="P62" s="46"/>
      <c r="Q62" s="46">
        <v>0</v>
      </c>
      <c r="R62" s="46">
        <v>0</v>
      </c>
      <c r="S62" s="46" t="s">
        <v>556</v>
      </c>
      <c r="T62" s="46" t="s">
        <v>556</v>
      </c>
      <c r="U62" s="46" t="s">
        <v>532</v>
      </c>
      <c r="V62" s="46" t="s">
        <v>625</v>
      </c>
      <c r="W62" s="46" t="s">
        <v>534</v>
      </c>
      <c r="X62" s="46">
        <v>2018</v>
      </c>
      <c r="Y62" s="46">
        <v>0</v>
      </c>
      <c r="Z62" s="46">
        <v>2018</v>
      </c>
      <c r="AA62" s="46">
        <v>0</v>
      </c>
      <c r="AB62" s="46">
        <v>0</v>
      </c>
      <c r="AC62" s="46">
        <v>0</v>
      </c>
      <c r="AD62" s="47">
        <v>1</v>
      </c>
      <c r="AE62" s="46">
        <v>1</v>
      </c>
      <c r="AF62" s="46">
        <v>0</v>
      </c>
      <c r="AG62" s="94" t="s">
        <v>535</v>
      </c>
      <c r="AH62" s="94" t="s">
        <v>535</v>
      </c>
      <c r="AI62" s="94" t="s">
        <v>535</v>
      </c>
      <c r="AJ62" s="94">
        <v>1</v>
      </c>
      <c r="AK62" s="94" t="s">
        <v>535</v>
      </c>
      <c r="AL62" s="94" t="s">
        <v>535</v>
      </c>
      <c r="AM62" s="94" t="s">
        <v>535</v>
      </c>
      <c r="AN62" s="94">
        <v>1</v>
      </c>
      <c r="AO62" s="94" t="s">
        <v>951</v>
      </c>
      <c r="AP62" s="94" t="s">
        <v>535</v>
      </c>
      <c r="AQ62" s="94" t="s">
        <v>535</v>
      </c>
      <c r="AR62" s="94" t="s">
        <v>535</v>
      </c>
      <c r="AS62" s="94" t="s">
        <v>535</v>
      </c>
      <c r="AT62" s="94" t="s">
        <v>535</v>
      </c>
      <c r="AU62" s="94" t="s">
        <v>535</v>
      </c>
      <c r="AV62" s="94" t="s">
        <v>535</v>
      </c>
      <c r="AW62" s="94" t="s">
        <v>535</v>
      </c>
      <c r="AX62" s="94" t="s">
        <v>535</v>
      </c>
      <c r="AY62" s="94" t="s">
        <v>535</v>
      </c>
      <c r="AZ62" s="94" t="s">
        <v>535</v>
      </c>
      <c r="BA62" s="94" t="s">
        <v>535</v>
      </c>
      <c r="BB62" s="94" t="s">
        <v>535</v>
      </c>
      <c r="BC62" s="94" t="s">
        <v>535</v>
      </c>
      <c r="BD62" s="94" t="s">
        <v>535</v>
      </c>
      <c r="BE62" s="94" t="s">
        <v>535</v>
      </c>
      <c r="BF62" s="94" t="s">
        <v>535</v>
      </c>
      <c r="BG62" s="94" t="s">
        <v>535</v>
      </c>
      <c r="BH62" s="94" t="s">
        <v>873</v>
      </c>
      <c r="BI62" s="94" t="s">
        <v>535</v>
      </c>
      <c r="BJ62" s="94" t="s">
        <v>535</v>
      </c>
      <c r="BK62" s="94" t="s">
        <v>535</v>
      </c>
      <c r="BL62" s="94" t="s">
        <v>535</v>
      </c>
      <c r="BM62" s="94" t="s">
        <v>6651</v>
      </c>
      <c r="BN62" s="94" t="s">
        <v>3897</v>
      </c>
      <c r="BO62" s="94">
        <v>0</v>
      </c>
      <c r="BP62" s="94">
        <v>0</v>
      </c>
      <c r="BQ62" s="94">
        <v>0</v>
      </c>
      <c r="BR62" s="94" t="s">
        <v>556</v>
      </c>
      <c r="BS62" s="32">
        <v>1</v>
      </c>
      <c r="BT62" s="32">
        <v>0</v>
      </c>
      <c r="BU62" s="32">
        <v>0</v>
      </c>
      <c r="BV62" s="32">
        <v>0</v>
      </c>
      <c r="BW62" s="32">
        <v>0</v>
      </c>
      <c r="BX62" s="32">
        <v>0</v>
      </c>
      <c r="BY62" s="32">
        <v>0</v>
      </c>
      <c r="BZ62" s="32">
        <v>0</v>
      </c>
      <c r="CA62" s="32">
        <v>0</v>
      </c>
      <c r="CB62" s="32">
        <v>0</v>
      </c>
      <c r="CC62" s="32">
        <v>0</v>
      </c>
      <c r="CD62" s="32">
        <v>0</v>
      </c>
      <c r="CE62" s="32">
        <v>3</v>
      </c>
      <c r="CF62" s="32">
        <v>0</v>
      </c>
      <c r="CG62" s="32">
        <v>0</v>
      </c>
      <c r="CH62" s="32">
        <v>0</v>
      </c>
      <c r="CI62" s="32">
        <v>0</v>
      </c>
      <c r="CJ62" s="32">
        <v>0</v>
      </c>
      <c r="CK62" s="32">
        <v>0</v>
      </c>
      <c r="CL62" s="32">
        <v>0</v>
      </c>
      <c r="CM62" s="32">
        <v>0</v>
      </c>
      <c r="CN62" s="32">
        <v>0</v>
      </c>
      <c r="CO62" s="32">
        <v>0</v>
      </c>
      <c r="CP62" s="32">
        <v>0</v>
      </c>
      <c r="CQ62" s="32">
        <v>3</v>
      </c>
      <c r="CR62" s="32">
        <v>1</v>
      </c>
      <c r="CS62" s="32" t="s">
        <v>6504</v>
      </c>
      <c r="CT62" s="32" t="s">
        <v>6504</v>
      </c>
      <c r="CU62" s="32" t="s">
        <v>6504</v>
      </c>
      <c r="CV62" s="32" t="s">
        <v>6504</v>
      </c>
      <c r="CW62" s="32" t="s">
        <v>6504</v>
      </c>
      <c r="CX62" s="32" t="s">
        <v>6504</v>
      </c>
      <c r="CY62" s="32" t="s">
        <v>6504</v>
      </c>
      <c r="CZ62" s="32" t="s">
        <v>6504</v>
      </c>
      <c r="DA62" s="32" t="s">
        <v>6504</v>
      </c>
      <c r="DB62" s="32" t="s">
        <v>6504</v>
      </c>
      <c r="DC62" s="32" t="s">
        <v>6504</v>
      </c>
      <c r="DD62" s="32" t="s">
        <v>6504</v>
      </c>
      <c r="DE62" s="32" t="s">
        <v>6504</v>
      </c>
      <c r="DF62" s="32" t="s">
        <v>6504</v>
      </c>
      <c r="DG62" s="32" t="s">
        <v>6504</v>
      </c>
      <c r="DH62" s="32">
        <v>2</v>
      </c>
      <c r="DI62" s="32">
        <v>2</v>
      </c>
      <c r="DJ62" s="32" t="s">
        <v>4015</v>
      </c>
      <c r="DK62" s="32" t="s">
        <v>3925</v>
      </c>
      <c r="DL62" s="32" t="s">
        <v>6504</v>
      </c>
      <c r="DM62" s="32" t="s">
        <v>6504</v>
      </c>
      <c r="DN62" s="32" t="s">
        <v>6504</v>
      </c>
      <c r="DO62" s="32" t="s">
        <v>4016</v>
      </c>
      <c r="DP62" s="32" t="s">
        <v>3926</v>
      </c>
      <c r="DQ62" s="32" t="s">
        <v>6504</v>
      </c>
      <c r="DR62" s="32" t="s">
        <v>6504</v>
      </c>
      <c r="DS62" s="32" t="s">
        <v>6504</v>
      </c>
      <c r="DT62" s="32" t="s">
        <v>4017</v>
      </c>
      <c r="DU62" s="32" t="s">
        <v>3926</v>
      </c>
      <c r="DV62" s="32" t="s">
        <v>6504</v>
      </c>
      <c r="DW62" s="32" t="s">
        <v>6504</v>
      </c>
      <c r="DX62" s="32" t="s">
        <v>6504</v>
      </c>
      <c r="DY62" s="32" t="s">
        <v>4018</v>
      </c>
      <c r="DZ62" s="32" t="s">
        <v>3926</v>
      </c>
      <c r="EA62" s="32" t="s">
        <v>6504</v>
      </c>
      <c r="EB62" s="32" t="s">
        <v>6504</v>
      </c>
      <c r="EC62" s="32" t="s">
        <v>6504</v>
      </c>
      <c r="ED62" s="32" t="s">
        <v>4019</v>
      </c>
      <c r="EE62" s="32" t="s">
        <v>3926</v>
      </c>
      <c r="EF62" s="32" t="s">
        <v>6504</v>
      </c>
      <c r="EG62" s="32" t="s">
        <v>6504</v>
      </c>
      <c r="EH62" s="32" t="s">
        <v>6504</v>
      </c>
      <c r="EI62" s="32" t="s">
        <v>4020</v>
      </c>
      <c r="EJ62" s="32" t="s">
        <v>3926</v>
      </c>
      <c r="EK62" s="32" t="s">
        <v>4024</v>
      </c>
      <c r="EL62" s="32" t="s">
        <v>6504</v>
      </c>
      <c r="EM62" s="32" t="s">
        <v>6504</v>
      </c>
      <c r="EN62" s="32" t="s">
        <v>4021</v>
      </c>
      <c r="EO62" s="32" t="s">
        <v>3926</v>
      </c>
      <c r="EP62" s="32" t="s">
        <v>4024</v>
      </c>
      <c r="EQ62" s="32" t="s">
        <v>6504</v>
      </c>
      <c r="ER62" s="32" t="s">
        <v>6504</v>
      </c>
      <c r="ES62" s="32" t="s">
        <v>4022</v>
      </c>
      <c r="ET62" s="32" t="s">
        <v>3926</v>
      </c>
      <c r="EU62" s="32" t="s">
        <v>4024</v>
      </c>
      <c r="EV62" s="32">
        <v>1</v>
      </c>
      <c r="EW62" s="32">
        <v>1</v>
      </c>
      <c r="EX62" s="32" t="s">
        <v>4023</v>
      </c>
      <c r="EY62" s="32" t="s">
        <v>3926</v>
      </c>
      <c r="EZ62" s="32" t="s">
        <v>4024</v>
      </c>
      <c r="FA62" s="32">
        <v>3</v>
      </c>
      <c r="FB62" s="32">
        <v>0</v>
      </c>
      <c r="FC62" s="94" t="s">
        <v>53</v>
      </c>
      <c r="FD62" s="94" t="s">
        <v>79</v>
      </c>
      <c r="FE62" s="94" t="s">
        <v>79</v>
      </c>
      <c r="FF62" s="94" t="s">
        <v>69</v>
      </c>
      <c r="FG62" s="94" t="s">
        <v>69</v>
      </c>
      <c r="FH62" s="94" t="s">
        <v>69</v>
      </c>
      <c r="FI62" s="94" t="s">
        <v>69</v>
      </c>
      <c r="FJ62" s="94" t="s">
        <v>69</v>
      </c>
      <c r="FK62" s="94" t="s">
        <v>69</v>
      </c>
      <c r="FL62" s="94" t="s">
        <v>59</v>
      </c>
      <c r="FM62" s="94" t="s">
        <v>1385</v>
      </c>
      <c r="FN62" s="94" t="s">
        <v>102</v>
      </c>
      <c r="FO62" s="94" t="s">
        <v>53</v>
      </c>
      <c r="FP62" s="94" t="s">
        <v>79</v>
      </c>
      <c r="FQ62" s="94" t="e">
        <v>#N/A</v>
      </c>
      <c r="FR62" s="94" t="s">
        <v>69</v>
      </c>
      <c r="FS62" s="94" t="s">
        <v>69</v>
      </c>
      <c r="FT62" s="94" t="s">
        <v>69</v>
      </c>
      <c r="FU62" s="94" t="s">
        <v>69</v>
      </c>
      <c r="FV62" s="94" t="s">
        <v>69</v>
      </c>
      <c r="FW62" s="94" t="s">
        <v>69</v>
      </c>
      <c r="FX62" s="94" t="s">
        <v>59</v>
      </c>
      <c r="FY62" s="94" t="s">
        <v>2259</v>
      </c>
      <c r="FZ62" s="94" t="s">
        <v>102</v>
      </c>
      <c r="GA62" s="94" t="s">
        <v>53</v>
      </c>
      <c r="GB62" s="94" t="s">
        <v>79</v>
      </c>
      <c r="GC62" s="94" t="e">
        <v>#N/A</v>
      </c>
      <c r="GD62" s="94" t="s">
        <v>71</v>
      </c>
      <c r="GE62" s="94" t="s">
        <v>64</v>
      </c>
      <c r="GF62" s="94" t="s">
        <v>71</v>
      </c>
      <c r="GG62" s="94" t="s">
        <v>71</v>
      </c>
      <c r="GH62" s="94" t="s">
        <v>58</v>
      </c>
      <c r="GI62" s="94" t="s">
        <v>71</v>
      </c>
      <c r="GJ62" s="94" t="s">
        <v>59</v>
      </c>
      <c r="GK62" s="94" t="s">
        <v>2270</v>
      </c>
      <c r="GL62" s="94" t="s">
        <v>117</v>
      </c>
      <c r="GM62" s="94" t="s">
        <v>61</v>
      </c>
      <c r="GN62" s="94" t="s">
        <v>62</v>
      </c>
      <c r="GO62" s="94" t="e">
        <v>#N/A</v>
      </c>
      <c r="GP62" s="94" t="s">
        <v>55</v>
      </c>
      <c r="GQ62" s="94" t="s">
        <v>56</v>
      </c>
      <c r="GR62" s="94" t="s">
        <v>57</v>
      </c>
      <c r="GS62" s="94" t="s">
        <v>57</v>
      </c>
      <c r="GT62" s="94" t="s">
        <v>58</v>
      </c>
      <c r="GU62" s="94" t="s">
        <v>55</v>
      </c>
      <c r="GV62" s="94" t="s">
        <v>59</v>
      </c>
      <c r="GW62" s="94" t="s">
        <v>2167</v>
      </c>
      <c r="GX62" s="94" t="s">
        <v>117</v>
      </c>
      <c r="GY62" s="32" t="s">
        <v>6504</v>
      </c>
      <c r="GZ62" s="32" t="s">
        <v>6504</v>
      </c>
      <c r="HA62" s="32" t="s">
        <v>6504</v>
      </c>
      <c r="HB62" s="32">
        <v>1</v>
      </c>
      <c r="HC62" s="32" t="s">
        <v>6504</v>
      </c>
      <c r="HD62" s="32" t="s">
        <v>6504</v>
      </c>
      <c r="HE62" s="32" t="s">
        <v>6504</v>
      </c>
      <c r="HF62" s="32" t="s">
        <v>6504</v>
      </c>
      <c r="HG62" s="32" t="s">
        <v>6504</v>
      </c>
      <c r="HH62" s="32" t="s">
        <v>6504</v>
      </c>
      <c r="HI62" s="32" t="s">
        <v>6504</v>
      </c>
      <c r="HJ62" s="32">
        <v>1</v>
      </c>
      <c r="HK62" s="50">
        <v>3</v>
      </c>
      <c r="HL62" s="68">
        <v>0</v>
      </c>
      <c r="HM62" s="68">
        <v>0</v>
      </c>
      <c r="HN62" s="68">
        <v>0</v>
      </c>
      <c r="HO62" s="68">
        <v>2</v>
      </c>
      <c r="HP62" s="68">
        <v>0</v>
      </c>
      <c r="HQ62" s="68">
        <v>0</v>
      </c>
      <c r="HR62" s="68">
        <v>0</v>
      </c>
      <c r="HS62" s="68">
        <v>0</v>
      </c>
      <c r="HT62" s="68">
        <v>0</v>
      </c>
      <c r="HU62" s="68">
        <v>0</v>
      </c>
      <c r="HV62" s="68">
        <v>0</v>
      </c>
      <c r="HW62" s="68">
        <v>1</v>
      </c>
      <c r="HX62" s="68">
        <v>3</v>
      </c>
      <c r="HY62" s="67" t="s">
        <v>6505</v>
      </c>
      <c r="HZ62" s="67" t="s">
        <v>6505</v>
      </c>
      <c r="IA62" s="67" t="s">
        <v>6505</v>
      </c>
      <c r="IB62" s="67" t="s">
        <v>6505</v>
      </c>
      <c r="IC62" s="67" t="s">
        <v>6505</v>
      </c>
      <c r="ID62" s="67" t="s">
        <v>6505</v>
      </c>
      <c r="IE62" s="67" t="s">
        <v>6505</v>
      </c>
      <c r="IF62" s="67" t="s">
        <v>6505</v>
      </c>
      <c r="IG62" s="67" t="s">
        <v>6505</v>
      </c>
      <c r="IH62" s="67" t="s">
        <v>6505</v>
      </c>
      <c r="II62" s="67" t="s">
        <v>6505</v>
      </c>
      <c r="IJ62" s="67">
        <v>1</v>
      </c>
      <c r="IK62" s="69" t="s">
        <v>6505</v>
      </c>
      <c r="IL62" s="69" t="s">
        <v>6505</v>
      </c>
      <c r="IM62" s="67" t="s">
        <v>6505</v>
      </c>
      <c r="IN62" s="67">
        <v>1</v>
      </c>
      <c r="IO62" s="94"/>
      <c r="IP62" s="32">
        <v>0</v>
      </c>
      <c r="IQ62" s="32">
        <v>2</v>
      </c>
      <c r="IR62" s="68">
        <v>2</v>
      </c>
      <c r="IS62" s="69">
        <v>1</v>
      </c>
      <c r="IT62" s="94"/>
      <c r="IU62" s="94"/>
      <c r="IV62" s="94"/>
      <c r="IW62" s="94"/>
      <c r="IX62" s="94"/>
      <c r="IY62" s="94"/>
      <c r="IZ62" s="94"/>
      <c r="JA62" s="94"/>
      <c r="JB62" s="94"/>
      <c r="JC62" s="94"/>
    </row>
    <row r="63" spans="1:263" ht="29.25" hidden="1" customHeight="1" x14ac:dyDescent="0.25">
      <c r="A63" s="46" t="s">
        <v>952</v>
      </c>
      <c r="B63" s="46" t="s">
        <v>6</v>
      </c>
      <c r="C63" s="46" t="s">
        <v>123</v>
      </c>
      <c r="D63" s="46" t="s">
        <v>124</v>
      </c>
      <c r="E63" s="46" t="s">
        <v>584</v>
      </c>
      <c r="F63" s="46" t="s">
        <v>585</v>
      </c>
      <c r="G63" s="46" t="s">
        <v>953</v>
      </c>
      <c r="H63" s="46" t="s">
        <v>954</v>
      </c>
      <c r="I63" s="46" t="s">
        <v>955</v>
      </c>
      <c r="J63" s="46" t="s">
        <v>956</v>
      </c>
      <c r="K63" s="46" t="s">
        <v>957</v>
      </c>
      <c r="L63" s="46" t="s">
        <v>958</v>
      </c>
      <c r="M63" s="46" t="s">
        <v>959</v>
      </c>
      <c r="N63" s="46"/>
      <c r="O63" s="46" t="s">
        <v>960</v>
      </c>
      <c r="P63" s="46"/>
      <c r="Q63" s="46" t="s">
        <v>961</v>
      </c>
      <c r="R63" s="46"/>
      <c r="S63" s="46" t="s">
        <v>556</v>
      </c>
      <c r="T63" s="46" t="s">
        <v>569</v>
      </c>
      <c r="U63" s="46" t="s">
        <v>532</v>
      </c>
      <c r="V63" s="46" t="s">
        <v>581</v>
      </c>
      <c r="W63" s="46" t="s">
        <v>604</v>
      </c>
      <c r="X63" s="46">
        <v>2018</v>
      </c>
      <c r="Y63" s="46">
        <v>0</v>
      </c>
      <c r="Z63" s="46">
        <v>2017</v>
      </c>
      <c r="AA63" s="46" t="s">
        <v>595</v>
      </c>
      <c r="AB63" s="46" t="s">
        <v>595</v>
      </c>
      <c r="AC63" s="46">
        <v>0.5</v>
      </c>
      <c r="AD63" s="47">
        <v>0.7</v>
      </c>
      <c r="AE63" s="46">
        <v>0.9</v>
      </c>
      <c r="AF63" s="46">
        <v>0.9</v>
      </c>
      <c r="AG63" s="94" t="s">
        <v>535</v>
      </c>
      <c r="AH63" s="94">
        <v>1</v>
      </c>
      <c r="AI63" s="94" t="s">
        <v>535</v>
      </c>
      <c r="AJ63" s="94">
        <v>1</v>
      </c>
      <c r="AK63" s="94" t="s">
        <v>535</v>
      </c>
      <c r="AL63" s="94" t="s">
        <v>535</v>
      </c>
      <c r="AM63" s="94" t="s">
        <v>535</v>
      </c>
      <c r="AN63" s="94" t="s">
        <v>535</v>
      </c>
      <c r="AO63" s="94" t="s">
        <v>535</v>
      </c>
      <c r="AP63" s="94" t="s">
        <v>535</v>
      </c>
      <c r="AQ63" s="94" t="s">
        <v>535</v>
      </c>
      <c r="AR63" s="94" t="s">
        <v>535</v>
      </c>
      <c r="AS63" s="94" t="s">
        <v>535</v>
      </c>
      <c r="AT63" s="94" t="s">
        <v>535</v>
      </c>
      <c r="AU63" s="94" t="s">
        <v>535</v>
      </c>
      <c r="AV63" s="94" t="s">
        <v>535</v>
      </c>
      <c r="AW63" s="94" t="s">
        <v>535</v>
      </c>
      <c r="AX63" s="94" t="s">
        <v>535</v>
      </c>
      <c r="AY63" s="94" t="s">
        <v>535</v>
      </c>
      <c r="AZ63" s="94" t="s">
        <v>535</v>
      </c>
      <c r="BA63" s="94" t="s">
        <v>535</v>
      </c>
      <c r="BB63" s="94" t="s">
        <v>535</v>
      </c>
      <c r="BC63" s="94" t="s">
        <v>535</v>
      </c>
      <c r="BD63" s="94" t="s">
        <v>535</v>
      </c>
      <c r="BE63" s="94" t="s">
        <v>535</v>
      </c>
      <c r="BF63" s="94" t="s">
        <v>535</v>
      </c>
      <c r="BG63" s="94" t="s">
        <v>962</v>
      </c>
      <c r="BH63" s="94" t="s">
        <v>963</v>
      </c>
      <c r="BI63" s="94" t="s">
        <v>535</v>
      </c>
      <c r="BJ63" s="94" t="s">
        <v>535</v>
      </c>
      <c r="BK63" s="94" t="s">
        <v>535</v>
      </c>
      <c r="BL63" s="94" t="s">
        <v>535</v>
      </c>
      <c r="BM63" s="94" t="s">
        <v>6652</v>
      </c>
      <c r="BN63" s="94" t="s">
        <v>3898</v>
      </c>
      <c r="BO63" s="94" t="s">
        <v>3899</v>
      </c>
      <c r="BP63" s="94" t="s">
        <v>3900</v>
      </c>
      <c r="BQ63" s="94" t="s">
        <v>3901</v>
      </c>
      <c r="BR63" s="94" t="s">
        <v>556</v>
      </c>
      <c r="BS63" s="32">
        <v>27</v>
      </c>
      <c r="BT63" s="32">
        <v>0</v>
      </c>
      <c r="BU63" s="32">
        <v>0</v>
      </c>
      <c r="BV63" s="32">
        <v>4</v>
      </c>
      <c r="BW63" s="32">
        <v>0</v>
      </c>
      <c r="BX63" s="32">
        <v>0</v>
      </c>
      <c r="BY63" s="32">
        <v>4</v>
      </c>
      <c r="BZ63" s="32">
        <v>0</v>
      </c>
      <c r="CA63" s="32">
        <v>0</v>
      </c>
      <c r="CB63" s="32">
        <v>6</v>
      </c>
      <c r="CC63" s="32">
        <v>0</v>
      </c>
      <c r="CD63" s="32">
        <v>0</v>
      </c>
      <c r="CE63" s="32">
        <v>13</v>
      </c>
      <c r="CF63" s="32">
        <v>0</v>
      </c>
      <c r="CG63" s="32">
        <v>0</v>
      </c>
      <c r="CH63" s="32">
        <v>2.962962962962962E-2</v>
      </c>
      <c r="CI63" s="32">
        <v>0</v>
      </c>
      <c r="CJ63" s="32">
        <v>0</v>
      </c>
      <c r="CK63" s="32">
        <v>2.962962962962962E-2</v>
      </c>
      <c r="CL63" s="32">
        <v>0</v>
      </c>
      <c r="CM63" s="32">
        <v>0</v>
      </c>
      <c r="CN63" s="32">
        <v>4.4444444444444432E-2</v>
      </c>
      <c r="CO63" s="32">
        <v>0</v>
      </c>
      <c r="CP63" s="32">
        <v>0</v>
      </c>
      <c r="CQ63" s="32">
        <v>9.6296296296296269E-2</v>
      </c>
      <c r="CR63" s="32">
        <v>0.7</v>
      </c>
      <c r="CS63" s="32" t="s">
        <v>6504</v>
      </c>
      <c r="CT63" s="32" t="s">
        <v>6504</v>
      </c>
      <c r="CU63" s="32" t="s">
        <v>6504</v>
      </c>
      <c r="CV63" s="32" t="s">
        <v>6504</v>
      </c>
      <c r="CW63" s="32" t="s">
        <v>6504</v>
      </c>
      <c r="CX63" s="32" t="s">
        <v>6504</v>
      </c>
      <c r="CY63" s="32" t="s">
        <v>6504</v>
      </c>
      <c r="CZ63" s="32" t="s">
        <v>6504</v>
      </c>
      <c r="DA63" s="32" t="s">
        <v>6504</v>
      </c>
      <c r="DB63" s="32" t="s">
        <v>6504</v>
      </c>
      <c r="DC63" s="32">
        <v>4</v>
      </c>
      <c r="DD63" s="32">
        <v>4</v>
      </c>
      <c r="DE63" s="32" t="s">
        <v>4025</v>
      </c>
      <c r="DF63" s="32" t="s">
        <v>3925</v>
      </c>
      <c r="DG63" s="32" t="s">
        <v>4035</v>
      </c>
      <c r="DH63" s="32" t="s">
        <v>6504</v>
      </c>
      <c r="DI63" s="32" t="s">
        <v>6504</v>
      </c>
      <c r="DJ63" s="32" t="s">
        <v>4026</v>
      </c>
      <c r="DK63" s="32" t="s">
        <v>3925</v>
      </c>
      <c r="DL63" s="32" t="s">
        <v>4035</v>
      </c>
      <c r="DM63" s="32" t="s">
        <v>6504</v>
      </c>
      <c r="DN63" s="32" t="s">
        <v>6504</v>
      </c>
      <c r="DO63" s="32" t="s">
        <v>4027</v>
      </c>
      <c r="DP63" s="32" t="s">
        <v>3925</v>
      </c>
      <c r="DQ63" s="32" t="s">
        <v>4035</v>
      </c>
      <c r="DR63" s="32">
        <v>4</v>
      </c>
      <c r="DS63" s="32">
        <v>4</v>
      </c>
      <c r="DT63" s="32" t="s">
        <v>4028</v>
      </c>
      <c r="DU63" s="32" t="s">
        <v>3925</v>
      </c>
      <c r="DV63" s="32" t="s">
        <v>4035</v>
      </c>
      <c r="DW63" s="32" t="s">
        <v>6504</v>
      </c>
      <c r="DX63" s="32" t="s">
        <v>6504</v>
      </c>
      <c r="DY63" s="32" t="s">
        <v>4029</v>
      </c>
      <c r="DZ63" s="32" t="s">
        <v>3925</v>
      </c>
      <c r="EA63" s="32" t="s">
        <v>4035</v>
      </c>
      <c r="EB63" s="32" t="s">
        <v>6504</v>
      </c>
      <c r="EC63" s="32" t="s">
        <v>6504</v>
      </c>
      <c r="ED63" s="32" t="s">
        <v>4030</v>
      </c>
      <c r="EE63" s="32" t="s">
        <v>3925</v>
      </c>
      <c r="EF63" s="32" t="s">
        <v>4035</v>
      </c>
      <c r="EG63" s="32">
        <v>6</v>
      </c>
      <c r="EH63" s="32">
        <v>6</v>
      </c>
      <c r="EI63" s="32" t="s">
        <v>4031</v>
      </c>
      <c r="EJ63" s="32" t="s">
        <v>3926</v>
      </c>
      <c r="EK63" s="32" t="s">
        <v>4035</v>
      </c>
      <c r="EL63" s="32" t="s">
        <v>6504</v>
      </c>
      <c r="EM63" s="32" t="s">
        <v>6504</v>
      </c>
      <c r="EN63" s="32" t="s">
        <v>4032</v>
      </c>
      <c r="EO63" s="32" t="s">
        <v>3926</v>
      </c>
      <c r="EP63" s="32" t="s">
        <v>4035</v>
      </c>
      <c r="EQ63" s="32" t="s">
        <v>6504</v>
      </c>
      <c r="ER63" s="32" t="s">
        <v>6504</v>
      </c>
      <c r="ES63" s="32" t="s">
        <v>4033</v>
      </c>
      <c r="ET63" s="32" t="s">
        <v>3926</v>
      </c>
      <c r="EU63" s="32" t="s">
        <v>4035</v>
      </c>
      <c r="EV63" s="32">
        <v>13</v>
      </c>
      <c r="EW63" s="32">
        <v>13</v>
      </c>
      <c r="EX63" s="32" t="s">
        <v>4034</v>
      </c>
      <c r="EY63" s="32" t="s">
        <v>3926</v>
      </c>
      <c r="EZ63" s="32" t="s">
        <v>4035</v>
      </c>
      <c r="FA63" s="32">
        <v>27</v>
      </c>
      <c r="FB63" s="32">
        <v>0</v>
      </c>
      <c r="FC63" s="94" t="s">
        <v>53</v>
      </c>
      <c r="FD63" s="94" t="s">
        <v>62</v>
      </c>
      <c r="FE63" s="94" t="s">
        <v>62</v>
      </c>
      <c r="FF63" s="94" t="s">
        <v>55</v>
      </c>
      <c r="FG63" s="94" t="s">
        <v>56</v>
      </c>
      <c r="FH63" s="94" t="s">
        <v>57</v>
      </c>
      <c r="FI63" s="94" t="s">
        <v>57</v>
      </c>
      <c r="FJ63" s="94" t="s">
        <v>58</v>
      </c>
      <c r="FK63" s="94" t="s">
        <v>55</v>
      </c>
      <c r="FL63" s="94" t="s">
        <v>59</v>
      </c>
      <c r="FM63" s="94" t="s">
        <v>1385</v>
      </c>
      <c r="FN63" s="94" t="s">
        <v>102</v>
      </c>
      <c r="FO63" s="94" t="s">
        <v>53</v>
      </c>
      <c r="FP63" s="94" t="s">
        <v>62</v>
      </c>
      <c r="FQ63" s="94" t="e">
        <v>#N/A</v>
      </c>
      <c r="FR63" s="94" t="s">
        <v>71</v>
      </c>
      <c r="FS63" s="94" t="s">
        <v>56</v>
      </c>
      <c r="FT63" s="94" t="s">
        <v>71</v>
      </c>
      <c r="FU63" s="94" t="s">
        <v>57</v>
      </c>
      <c r="FV63" s="94" t="s">
        <v>58</v>
      </c>
      <c r="FW63" s="94" t="s">
        <v>55</v>
      </c>
      <c r="FX63" s="94" t="s">
        <v>59</v>
      </c>
      <c r="FY63" s="94" t="s">
        <v>2271</v>
      </c>
      <c r="FZ63" s="94" t="s">
        <v>102</v>
      </c>
      <c r="GA63" s="94" t="s">
        <v>53</v>
      </c>
      <c r="GB63" s="94" t="s">
        <v>62</v>
      </c>
      <c r="GC63" s="94" t="e">
        <v>#N/A</v>
      </c>
      <c r="GD63" s="94" t="s">
        <v>55</v>
      </c>
      <c r="GE63" s="94" t="s">
        <v>56</v>
      </c>
      <c r="GF63" s="94" t="s">
        <v>57</v>
      </c>
      <c r="GG63" s="94" t="s">
        <v>57</v>
      </c>
      <c r="GH63" s="94" t="s">
        <v>58</v>
      </c>
      <c r="GI63" s="94" t="s">
        <v>55</v>
      </c>
      <c r="GJ63" s="94" t="s">
        <v>59</v>
      </c>
      <c r="GK63" s="94" t="s">
        <v>1385</v>
      </c>
      <c r="GL63" s="94" t="s">
        <v>117</v>
      </c>
      <c r="GM63" s="94" t="s">
        <v>53</v>
      </c>
      <c r="GN63" s="94" t="s">
        <v>62</v>
      </c>
      <c r="GO63" s="94" t="e">
        <v>#N/A</v>
      </c>
      <c r="GP63" s="94" t="s">
        <v>55</v>
      </c>
      <c r="GQ63" s="94" t="s">
        <v>71</v>
      </c>
      <c r="GR63" s="94" t="s">
        <v>71</v>
      </c>
      <c r="GS63" s="94" t="s">
        <v>71</v>
      </c>
      <c r="GT63" s="94" t="s">
        <v>71</v>
      </c>
      <c r="GU63" s="94" t="s">
        <v>71</v>
      </c>
      <c r="GV63" s="94" t="s">
        <v>59</v>
      </c>
      <c r="GW63" s="94" t="s">
        <v>2272</v>
      </c>
      <c r="GX63" s="94" t="s">
        <v>117</v>
      </c>
      <c r="GY63" s="32" t="s">
        <v>6504</v>
      </c>
      <c r="GZ63" s="32" t="s">
        <v>6504</v>
      </c>
      <c r="HA63" s="32">
        <v>1</v>
      </c>
      <c r="HB63" s="32" t="s">
        <v>6504</v>
      </c>
      <c r="HC63" s="32" t="s">
        <v>6504</v>
      </c>
      <c r="HD63" s="32">
        <v>1</v>
      </c>
      <c r="HE63" s="32" t="s">
        <v>6504</v>
      </c>
      <c r="HF63" s="32" t="s">
        <v>6504</v>
      </c>
      <c r="HG63" s="32">
        <v>1</v>
      </c>
      <c r="HH63" s="32" t="s">
        <v>6504</v>
      </c>
      <c r="HI63" s="32" t="s">
        <v>6504</v>
      </c>
      <c r="HJ63" s="32">
        <v>1</v>
      </c>
      <c r="HK63" s="50">
        <v>27</v>
      </c>
      <c r="HL63" s="68">
        <v>0</v>
      </c>
      <c r="HM63" s="68">
        <v>0</v>
      </c>
      <c r="HN63" s="68">
        <v>2.962962962962962E-2</v>
      </c>
      <c r="HO63" s="68">
        <v>0</v>
      </c>
      <c r="HP63" s="68">
        <v>0</v>
      </c>
      <c r="HQ63" s="68">
        <v>2.962962962962962E-2</v>
      </c>
      <c r="HR63" s="68">
        <v>0</v>
      </c>
      <c r="HS63" s="68">
        <v>0</v>
      </c>
      <c r="HT63" s="68">
        <v>4.4444444444444432E-2</v>
      </c>
      <c r="HU63" s="68">
        <v>0</v>
      </c>
      <c r="HV63" s="68">
        <v>0</v>
      </c>
      <c r="HW63" s="68">
        <v>9.6296296296296269E-2</v>
      </c>
      <c r="HX63" s="68">
        <v>0.19999999999999996</v>
      </c>
      <c r="HY63" s="67" t="s">
        <v>6505</v>
      </c>
      <c r="HZ63" s="67" t="s">
        <v>6505</v>
      </c>
      <c r="IA63" s="67">
        <v>1</v>
      </c>
      <c r="IB63" s="67">
        <v>1</v>
      </c>
      <c r="IC63" s="67">
        <v>1</v>
      </c>
      <c r="ID63" s="67">
        <v>1</v>
      </c>
      <c r="IE63" s="67">
        <v>1</v>
      </c>
      <c r="IF63" s="67">
        <v>1</v>
      </c>
      <c r="IG63" s="67">
        <v>1</v>
      </c>
      <c r="IH63" s="67">
        <v>1</v>
      </c>
      <c r="II63" s="67">
        <v>1</v>
      </c>
      <c r="IJ63" s="67">
        <v>1</v>
      </c>
      <c r="IK63" s="69">
        <v>1</v>
      </c>
      <c r="IL63" s="69">
        <v>1</v>
      </c>
      <c r="IM63" s="67">
        <v>1</v>
      </c>
      <c r="IN63" s="67">
        <v>1</v>
      </c>
      <c r="IO63" s="94"/>
      <c r="IP63" s="32">
        <v>2.962962962962962E-2</v>
      </c>
      <c r="IQ63" s="32">
        <v>5.9259259259259241E-2</v>
      </c>
      <c r="IR63" s="68">
        <v>0.10370370370370367</v>
      </c>
      <c r="IS63" s="69">
        <v>1</v>
      </c>
      <c r="IT63" s="94"/>
      <c r="IU63" s="94"/>
      <c r="IV63" s="94"/>
      <c r="IW63" s="94"/>
      <c r="IX63" s="94"/>
      <c r="IY63" s="94"/>
      <c r="IZ63" s="94"/>
      <c r="JA63" s="94"/>
      <c r="JB63" s="94"/>
      <c r="JC63" s="94"/>
    </row>
    <row r="64" spans="1:263" ht="29.25" hidden="1" customHeight="1" x14ac:dyDescent="0.25">
      <c r="A64" s="46" t="s">
        <v>964</v>
      </c>
      <c r="B64" s="46" t="s">
        <v>6</v>
      </c>
      <c r="C64" s="46" t="s">
        <v>123</v>
      </c>
      <c r="D64" s="46" t="s">
        <v>124</v>
      </c>
      <c r="E64" s="46" t="s">
        <v>584</v>
      </c>
      <c r="F64" s="46" t="s">
        <v>585</v>
      </c>
      <c r="G64" s="46" t="s">
        <v>901</v>
      </c>
      <c r="H64" s="46" t="s">
        <v>965</v>
      </c>
      <c r="I64" s="46" t="s">
        <v>966</v>
      </c>
      <c r="J64" s="46" t="s">
        <v>967</v>
      </c>
      <c r="K64" s="46" t="s">
        <v>968</v>
      </c>
      <c r="L64" s="46" t="s">
        <v>969</v>
      </c>
      <c r="M64" s="46">
        <v>0</v>
      </c>
      <c r="N64" s="46"/>
      <c r="O64" s="46" t="s">
        <v>969</v>
      </c>
      <c r="P64" s="46"/>
      <c r="Q64" s="46" t="s">
        <v>970</v>
      </c>
      <c r="R64" s="46" t="s">
        <v>3904</v>
      </c>
      <c r="S64" s="46" t="s">
        <v>556</v>
      </c>
      <c r="T64" s="46" t="s">
        <v>556</v>
      </c>
      <c r="U64" s="46" t="s">
        <v>557</v>
      </c>
      <c r="V64" s="46" t="s">
        <v>533</v>
      </c>
      <c r="W64" s="46" t="s">
        <v>604</v>
      </c>
      <c r="X64" s="46">
        <v>2019</v>
      </c>
      <c r="Y64" s="46">
        <v>0</v>
      </c>
      <c r="Z64" s="46">
        <v>2018</v>
      </c>
      <c r="AA64" s="46" t="s">
        <v>595</v>
      </c>
      <c r="AB64" s="46" t="s">
        <v>595</v>
      </c>
      <c r="AC64" s="46" t="s">
        <v>595</v>
      </c>
      <c r="AD64" s="47">
        <v>500</v>
      </c>
      <c r="AE64" s="46">
        <v>1500</v>
      </c>
      <c r="AF64" s="47">
        <v>2000</v>
      </c>
      <c r="AG64" s="94" t="s">
        <v>535</v>
      </c>
      <c r="AH64" s="94" t="s">
        <v>535</v>
      </c>
      <c r="AI64" s="94" t="s">
        <v>535</v>
      </c>
      <c r="AJ64" s="94">
        <v>1</v>
      </c>
      <c r="AK64" s="94" t="s">
        <v>535</v>
      </c>
      <c r="AL64" s="94" t="s">
        <v>535</v>
      </c>
      <c r="AM64" s="94" t="s">
        <v>535</v>
      </c>
      <c r="AN64" s="94" t="s">
        <v>535</v>
      </c>
      <c r="AO64" s="94" t="s">
        <v>535</v>
      </c>
      <c r="AP64" s="94" t="s">
        <v>535</v>
      </c>
      <c r="AQ64" s="94" t="s">
        <v>535</v>
      </c>
      <c r="AR64" s="94" t="s">
        <v>535</v>
      </c>
      <c r="AS64" s="94" t="s">
        <v>535</v>
      </c>
      <c r="AT64" s="94" t="s">
        <v>535</v>
      </c>
      <c r="AU64" s="94" t="s">
        <v>535</v>
      </c>
      <c r="AV64" s="94" t="s">
        <v>535</v>
      </c>
      <c r="AW64" s="94" t="s">
        <v>535</v>
      </c>
      <c r="AX64" s="94" t="s">
        <v>535</v>
      </c>
      <c r="AY64" s="94" t="s">
        <v>535</v>
      </c>
      <c r="AZ64" s="94" t="s">
        <v>535</v>
      </c>
      <c r="BA64" s="94" t="s">
        <v>535</v>
      </c>
      <c r="BB64" s="94" t="s">
        <v>535</v>
      </c>
      <c r="BC64" s="94" t="s">
        <v>535</v>
      </c>
      <c r="BD64" s="94" t="s">
        <v>535</v>
      </c>
      <c r="BE64" s="94" t="s">
        <v>535</v>
      </c>
      <c r="BF64" s="94" t="s">
        <v>535</v>
      </c>
      <c r="BG64" s="94" t="s">
        <v>971</v>
      </c>
      <c r="BH64" s="94" t="s">
        <v>535</v>
      </c>
      <c r="BI64" s="94" t="s">
        <v>535</v>
      </c>
      <c r="BJ64" s="94" t="s">
        <v>535</v>
      </c>
      <c r="BK64" s="94" t="s">
        <v>535</v>
      </c>
      <c r="BL64" s="94" t="s">
        <v>535</v>
      </c>
      <c r="BM64" s="94" t="s">
        <v>6653</v>
      </c>
      <c r="BN64" s="94" t="s">
        <v>3902</v>
      </c>
      <c r="BO64" s="94" t="s">
        <v>3903</v>
      </c>
      <c r="BP64" s="94" t="s">
        <v>3904</v>
      </c>
      <c r="BQ64" s="94" t="s">
        <v>3905</v>
      </c>
      <c r="BR64" s="94" t="s">
        <v>556</v>
      </c>
      <c r="BS64" s="32">
        <v>500</v>
      </c>
      <c r="BT64" s="32">
        <v>0</v>
      </c>
      <c r="BU64" s="32">
        <v>0</v>
      </c>
      <c r="BV64" s="32">
        <v>0</v>
      </c>
      <c r="BW64" s="32">
        <v>0</v>
      </c>
      <c r="BX64" s="32">
        <v>0</v>
      </c>
      <c r="BY64" s="32">
        <v>0</v>
      </c>
      <c r="BZ64" s="32">
        <v>0</v>
      </c>
      <c r="CA64" s="32">
        <v>0</v>
      </c>
      <c r="CB64" s="32">
        <v>0</v>
      </c>
      <c r="CC64" s="32">
        <v>500</v>
      </c>
      <c r="CD64" s="32">
        <v>0</v>
      </c>
      <c r="CE64" s="32">
        <v>0</v>
      </c>
      <c r="CF64" s="32">
        <v>0</v>
      </c>
      <c r="CG64" s="32">
        <v>0</v>
      </c>
      <c r="CH64" s="32">
        <v>0</v>
      </c>
      <c r="CI64" s="32">
        <v>0</v>
      </c>
      <c r="CJ64" s="32">
        <v>0</v>
      </c>
      <c r="CK64" s="32">
        <v>0</v>
      </c>
      <c r="CL64" s="32">
        <v>0</v>
      </c>
      <c r="CM64" s="32">
        <v>0</v>
      </c>
      <c r="CN64" s="32">
        <v>0</v>
      </c>
      <c r="CO64" s="32">
        <v>500</v>
      </c>
      <c r="CP64" s="32">
        <v>0</v>
      </c>
      <c r="CQ64" s="32">
        <v>0</v>
      </c>
      <c r="CR64" s="32">
        <v>500</v>
      </c>
      <c r="CS64" s="32" t="s">
        <v>6504</v>
      </c>
      <c r="CT64" s="32" t="s">
        <v>6504</v>
      </c>
      <c r="CU64" s="32" t="s">
        <v>6504</v>
      </c>
      <c r="CV64" s="32" t="s">
        <v>6504</v>
      </c>
      <c r="CW64" s="32" t="s">
        <v>6504</v>
      </c>
      <c r="CX64" s="32" t="s">
        <v>6504</v>
      </c>
      <c r="CY64" s="32" t="s">
        <v>6504</v>
      </c>
      <c r="CZ64" s="32" t="s">
        <v>6504</v>
      </c>
      <c r="DA64" s="32" t="s">
        <v>6504</v>
      </c>
      <c r="DB64" s="32" t="s">
        <v>6504</v>
      </c>
      <c r="DC64" s="32" t="s">
        <v>6504</v>
      </c>
      <c r="DD64" s="32" t="s">
        <v>6504</v>
      </c>
      <c r="DE64" s="32" t="s">
        <v>4036</v>
      </c>
      <c r="DF64" s="32" t="s">
        <v>3925</v>
      </c>
      <c r="DG64" s="32" t="s">
        <v>3904</v>
      </c>
      <c r="DH64" s="32" t="s">
        <v>6504</v>
      </c>
      <c r="DI64" s="32" t="s">
        <v>6504</v>
      </c>
      <c r="DJ64" s="32" t="s">
        <v>4037</v>
      </c>
      <c r="DK64" s="32" t="s">
        <v>3925</v>
      </c>
      <c r="DL64" s="32" t="s">
        <v>3904</v>
      </c>
      <c r="DM64" s="32" t="s">
        <v>6504</v>
      </c>
      <c r="DN64" s="32" t="s">
        <v>6504</v>
      </c>
      <c r="DO64" s="32" t="s">
        <v>4038</v>
      </c>
      <c r="DP64" s="32" t="s">
        <v>3925</v>
      </c>
      <c r="DQ64" s="32" t="s">
        <v>3904</v>
      </c>
      <c r="DR64" s="32" t="s">
        <v>6504</v>
      </c>
      <c r="DS64" s="32" t="s">
        <v>6504</v>
      </c>
      <c r="DT64" s="32" t="s">
        <v>4039</v>
      </c>
      <c r="DU64" s="32" t="s">
        <v>3925</v>
      </c>
      <c r="DV64" s="32" t="s">
        <v>3904</v>
      </c>
      <c r="DW64" s="32" t="s">
        <v>6504</v>
      </c>
      <c r="DX64" s="32" t="s">
        <v>6504</v>
      </c>
      <c r="DY64" s="32" t="s">
        <v>4040</v>
      </c>
      <c r="DZ64" s="32" t="s">
        <v>3925</v>
      </c>
      <c r="EA64" s="32" t="s">
        <v>3904</v>
      </c>
      <c r="EB64" s="32" t="s">
        <v>6504</v>
      </c>
      <c r="EC64" s="32" t="s">
        <v>6504</v>
      </c>
      <c r="ED64" s="32" t="s">
        <v>4041</v>
      </c>
      <c r="EE64" s="32" t="s">
        <v>3925</v>
      </c>
      <c r="EF64" s="32" t="s">
        <v>3904</v>
      </c>
      <c r="EG64" s="32" t="s">
        <v>6504</v>
      </c>
      <c r="EH64" s="32" t="s">
        <v>6504</v>
      </c>
      <c r="EI64" s="32" t="s">
        <v>4042</v>
      </c>
      <c r="EJ64" s="32" t="s">
        <v>3925</v>
      </c>
      <c r="EK64" s="32" t="s">
        <v>3904</v>
      </c>
      <c r="EL64" s="32">
        <v>802</v>
      </c>
      <c r="EM64" s="32">
        <v>802</v>
      </c>
      <c r="EN64" s="32" t="s">
        <v>4043</v>
      </c>
      <c r="EO64" s="32" t="s">
        <v>3925</v>
      </c>
      <c r="EP64" s="32" t="s">
        <v>3904</v>
      </c>
      <c r="EQ64" s="32" t="s">
        <v>6504</v>
      </c>
      <c r="ER64" s="32" t="s">
        <v>6504</v>
      </c>
      <c r="ES64" s="32" t="s">
        <v>4044</v>
      </c>
      <c r="ET64" s="32" t="s">
        <v>3925</v>
      </c>
      <c r="EU64" s="32" t="s">
        <v>3904</v>
      </c>
      <c r="EV64" s="32">
        <v>114</v>
      </c>
      <c r="EW64" s="32">
        <v>114</v>
      </c>
      <c r="EX64" s="32" t="s">
        <v>4045</v>
      </c>
      <c r="EY64" s="32" t="s">
        <v>3925</v>
      </c>
      <c r="EZ64" s="32" t="s">
        <v>3904</v>
      </c>
      <c r="FA64" s="32">
        <v>916</v>
      </c>
      <c r="FB64" s="32">
        <v>0</v>
      </c>
      <c r="FC64" s="94" t="s">
        <v>53</v>
      </c>
      <c r="FD64" s="94" t="s">
        <v>79</v>
      </c>
      <c r="FE64" s="94" t="s">
        <v>79</v>
      </c>
      <c r="FF64" s="94" t="s">
        <v>69</v>
      </c>
      <c r="FG64" s="94" t="s">
        <v>69</v>
      </c>
      <c r="FH64" s="94" t="s">
        <v>69</v>
      </c>
      <c r="FI64" s="94" t="s">
        <v>69</v>
      </c>
      <c r="FJ64" s="94" t="s">
        <v>69</v>
      </c>
      <c r="FK64" s="94" t="s">
        <v>69</v>
      </c>
      <c r="FL64" s="94" t="s">
        <v>59</v>
      </c>
      <c r="FM64" s="94" t="s">
        <v>1385</v>
      </c>
      <c r="FN64" s="94" t="s">
        <v>102</v>
      </c>
      <c r="FO64" s="94" t="s">
        <v>53</v>
      </c>
      <c r="FP64" s="94" t="s">
        <v>79</v>
      </c>
      <c r="FQ64" s="94" t="e">
        <v>#N/A</v>
      </c>
      <c r="FR64" s="94" t="s">
        <v>69</v>
      </c>
      <c r="FS64" s="94" t="s">
        <v>69</v>
      </c>
      <c r="FT64" s="94" t="s">
        <v>69</v>
      </c>
      <c r="FU64" s="94" t="s">
        <v>69</v>
      </c>
      <c r="FV64" s="94" t="s">
        <v>69</v>
      </c>
      <c r="FW64" s="94" t="s">
        <v>69</v>
      </c>
      <c r="FX64" s="94" t="s">
        <v>59</v>
      </c>
      <c r="FY64" s="94" t="s">
        <v>2259</v>
      </c>
      <c r="FZ64" s="94" t="s">
        <v>102</v>
      </c>
      <c r="GA64" s="94" t="s">
        <v>53</v>
      </c>
      <c r="GB64" s="94" t="s">
        <v>79</v>
      </c>
      <c r="GC64" s="94" t="e">
        <v>#N/A</v>
      </c>
      <c r="GD64" s="94" t="s">
        <v>63</v>
      </c>
      <c r="GE64" s="94" t="s">
        <v>64</v>
      </c>
      <c r="GF64" s="94" t="s">
        <v>65</v>
      </c>
      <c r="GG64" s="94" t="s">
        <v>57</v>
      </c>
      <c r="GH64" s="94" t="s">
        <v>58</v>
      </c>
      <c r="GI64" s="94" t="s">
        <v>63</v>
      </c>
      <c r="GJ64" s="94" t="s">
        <v>59</v>
      </c>
      <c r="GK64" s="94" t="s">
        <v>2273</v>
      </c>
      <c r="GL64" s="94" t="s">
        <v>117</v>
      </c>
      <c r="GM64" s="94" t="s">
        <v>61</v>
      </c>
      <c r="GN64" s="94" t="s">
        <v>6510</v>
      </c>
      <c r="GO64" s="94" t="e">
        <v>#N/A</v>
      </c>
      <c r="GP64" s="94" t="s">
        <v>63</v>
      </c>
      <c r="GQ64" s="94" t="s">
        <v>71</v>
      </c>
      <c r="GR64" s="94" t="s">
        <v>71</v>
      </c>
      <c r="GS64" s="94" t="s">
        <v>71</v>
      </c>
      <c r="GT64" s="94" t="s">
        <v>71</v>
      </c>
      <c r="GU64" s="94" t="s">
        <v>71</v>
      </c>
      <c r="GV64" s="94" t="s">
        <v>59</v>
      </c>
      <c r="GW64" s="94" t="s">
        <v>2274</v>
      </c>
      <c r="GX64" s="94" t="s">
        <v>117</v>
      </c>
      <c r="GY64" s="32" t="s">
        <v>6504</v>
      </c>
      <c r="GZ64" s="32" t="s">
        <v>6504</v>
      </c>
      <c r="HA64" s="32" t="s">
        <v>6504</v>
      </c>
      <c r="HB64" s="32" t="s">
        <v>6504</v>
      </c>
      <c r="HC64" s="32" t="s">
        <v>6504</v>
      </c>
      <c r="HD64" s="32" t="s">
        <v>6504</v>
      </c>
      <c r="HE64" s="32" t="s">
        <v>6504</v>
      </c>
      <c r="HF64" s="32" t="s">
        <v>6504</v>
      </c>
      <c r="HG64" s="32" t="s">
        <v>6504</v>
      </c>
      <c r="HH64" s="32">
        <v>1</v>
      </c>
      <c r="HI64" s="32" t="s">
        <v>6504</v>
      </c>
      <c r="HJ64" s="32">
        <v>1</v>
      </c>
      <c r="HK64" s="50">
        <v>916</v>
      </c>
      <c r="HL64" s="68">
        <v>0</v>
      </c>
      <c r="HM64" s="68">
        <v>0</v>
      </c>
      <c r="HN64" s="68">
        <v>0</v>
      </c>
      <c r="HO64" s="68">
        <v>0</v>
      </c>
      <c r="HP64" s="68">
        <v>0</v>
      </c>
      <c r="HQ64" s="68">
        <v>0</v>
      </c>
      <c r="HR64" s="68">
        <v>0</v>
      </c>
      <c r="HS64" s="68">
        <v>0</v>
      </c>
      <c r="HT64" s="68">
        <v>0</v>
      </c>
      <c r="HU64" s="68">
        <v>1.6040000000000001</v>
      </c>
      <c r="HV64" s="68">
        <v>0</v>
      </c>
      <c r="HW64" s="68">
        <v>0.22800000000000001</v>
      </c>
      <c r="HX64" s="68">
        <v>1.8320000000000001</v>
      </c>
      <c r="HY64" s="67" t="s">
        <v>6505</v>
      </c>
      <c r="HZ64" s="67" t="s">
        <v>6505</v>
      </c>
      <c r="IA64" s="67" t="s">
        <v>6505</v>
      </c>
      <c r="IB64" s="67" t="s">
        <v>6505</v>
      </c>
      <c r="IC64" s="67" t="s">
        <v>6505</v>
      </c>
      <c r="ID64" s="67" t="s">
        <v>6505</v>
      </c>
      <c r="IE64" s="67" t="s">
        <v>6505</v>
      </c>
      <c r="IF64" s="67" t="s">
        <v>6505</v>
      </c>
      <c r="IG64" s="67" t="s">
        <v>6505</v>
      </c>
      <c r="IH64" s="67">
        <v>1.6040000000000001</v>
      </c>
      <c r="II64" s="67">
        <v>1.6040000000000001</v>
      </c>
      <c r="IJ64" s="67">
        <v>1.8320000000000001</v>
      </c>
      <c r="IK64" s="69" t="s">
        <v>6505</v>
      </c>
      <c r="IL64" s="69" t="s">
        <v>6505</v>
      </c>
      <c r="IM64" s="67" t="s">
        <v>6505</v>
      </c>
      <c r="IN64" s="67">
        <v>1.8320000000000001</v>
      </c>
      <c r="IO64" s="94"/>
      <c r="IP64" s="32">
        <v>0</v>
      </c>
      <c r="IQ64" s="32">
        <v>0</v>
      </c>
      <c r="IR64" s="68">
        <v>0</v>
      </c>
      <c r="IS64" s="69">
        <v>1.8320000000000001</v>
      </c>
      <c r="IT64" s="94"/>
      <c r="IU64" s="94"/>
      <c r="IV64" s="94"/>
      <c r="IW64" s="94"/>
      <c r="IX64" s="94"/>
      <c r="IY64" s="94"/>
      <c r="IZ64" s="94"/>
      <c r="JA64" s="94"/>
      <c r="JB64" s="94"/>
      <c r="JC64" s="94"/>
    </row>
    <row r="65" spans="1:263" ht="29.25" hidden="1" customHeight="1" x14ac:dyDescent="0.25">
      <c r="A65" s="46" t="s">
        <v>972</v>
      </c>
      <c r="B65" s="46" t="s">
        <v>6</v>
      </c>
      <c r="C65" s="46" t="s">
        <v>123</v>
      </c>
      <c r="D65" s="46" t="s">
        <v>124</v>
      </c>
      <c r="E65" s="46" t="s">
        <v>584</v>
      </c>
      <c r="F65" s="46" t="s">
        <v>585</v>
      </c>
      <c r="G65" s="46" t="s">
        <v>901</v>
      </c>
      <c r="H65" s="46" t="s">
        <v>973</v>
      </c>
      <c r="I65" s="46" t="s">
        <v>974</v>
      </c>
      <c r="J65" s="46" t="s">
        <v>975</v>
      </c>
      <c r="K65" s="46" t="s">
        <v>976</v>
      </c>
      <c r="L65" s="46" t="s">
        <v>977</v>
      </c>
      <c r="M65" s="46">
        <v>0</v>
      </c>
      <c r="N65" s="46"/>
      <c r="O65" s="46" t="s">
        <v>977</v>
      </c>
      <c r="P65" s="46"/>
      <c r="Q65" s="46" t="s">
        <v>970</v>
      </c>
      <c r="R65" s="46" t="s">
        <v>3904</v>
      </c>
      <c r="S65" s="46" t="s">
        <v>556</v>
      </c>
      <c r="T65" s="46" t="s">
        <v>556</v>
      </c>
      <c r="U65" s="46" t="s">
        <v>557</v>
      </c>
      <c r="V65" s="46" t="s">
        <v>533</v>
      </c>
      <c r="W65" s="46" t="s">
        <v>604</v>
      </c>
      <c r="X65" s="46">
        <v>2018</v>
      </c>
      <c r="Y65" s="46">
        <v>0</v>
      </c>
      <c r="Z65" s="46">
        <v>2017</v>
      </c>
      <c r="AA65" s="46" t="s">
        <v>595</v>
      </c>
      <c r="AB65" s="46" t="s">
        <v>595</v>
      </c>
      <c r="AC65" s="46">
        <v>350</v>
      </c>
      <c r="AD65" s="47">
        <v>1000</v>
      </c>
      <c r="AE65" s="46">
        <v>500</v>
      </c>
      <c r="AF65" s="47">
        <v>1850</v>
      </c>
      <c r="AG65" s="94" t="s">
        <v>535</v>
      </c>
      <c r="AH65" s="94" t="s">
        <v>535</v>
      </c>
      <c r="AI65" s="94" t="s">
        <v>535</v>
      </c>
      <c r="AJ65" s="94">
        <v>1</v>
      </c>
      <c r="AK65" s="94" t="s">
        <v>535</v>
      </c>
      <c r="AL65" s="94" t="s">
        <v>535</v>
      </c>
      <c r="AM65" s="94" t="s">
        <v>535</v>
      </c>
      <c r="AN65" s="94" t="s">
        <v>535</v>
      </c>
      <c r="AO65" s="94" t="s">
        <v>535</v>
      </c>
      <c r="AP65" s="94">
        <v>1</v>
      </c>
      <c r="AQ65" s="94" t="s">
        <v>535</v>
      </c>
      <c r="AR65" s="94" t="s">
        <v>535</v>
      </c>
      <c r="AS65" s="94" t="s">
        <v>535</v>
      </c>
      <c r="AT65" s="94" t="s">
        <v>535</v>
      </c>
      <c r="AU65" s="94" t="s">
        <v>535</v>
      </c>
      <c r="AV65" s="94" t="s">
        <v>535</v>
      </c>
      <c r="AW65" s="94" t="s">
        <v>535</v>
      </c>
      <c r="AX65" s="94" t="s">
        <v>535</v>
      </c>
      <c r="AY65" s="94" t="s">
        <v>535</v>
      </c>
      <c r="AZ65" s="94" t="s">
        <v>535</v>
      </c>
      <c r="BA65" s="94" t="s">
        <v>535</v>
      </c>
      <c r="BB65" s="94" t="s">
        <v>535</v>
      </c>
      <c r="BC65" s="94" t="s">
        <v>535</v>
      </c>
      <c r="BD65" s="94" t="s">
        <v>535</v>
      </c>
      <c r="BE65" s="94" t="s">
        <v>535</v>
      </c>
      <c r="BF65" s="94" t="s">
        <v>535</v>
      </c>
      <c r="BG65" s="94" t="s">
        <v>978</v>
      </c>
      <c r="BH65" s="94" t="s">
        <v>873</v>
      </c>
      <c r="BI65" s="94" t="s">
        <v>535</v>
      </c>
      <c r="BJ65" s="94" t="s">
        <v>535</v>
      </c>
      <c r="BK65" s="94" t="s">
        <v>535</v>
      </c>
      <c r="BL65" s="94" t="s">
        <v>535</v>
      </c>
      <c r="BM65" s="94" t="s">
        <v>6654</v>
      </c>
      <c r="BN65" s="94" t="s">
        <v>3906</v>
      </c>
      <c r="BO65" s="94" t="s">
        <v>3903</v>
      </c>
      <c r="BP65" s="94" t="s">
        <v>3904</v>
      </c>
      <c r="BQ65" s="94" t="s">
        <v>3905</v>
      </c>
      <c r="BR65" s="94" t="s">
        <v>556</v>
      </c>
      <c r="BS65" s="32">
        <v>1000</v>
      </c>
      <c r="BT65" s="32">
        <v>0</v>
      </c>
      <c r="BU65" s="32">
        <v>0</v>
      </c>
      <c r="BV65" s="32">
        <v>0</v>
      </c>
      <c r="BW65" s="32">
        <v>0</v>
      </c>
      <c r="BX65" s="32">
        <v>0</v>
      </c>
      <c r="BY65" s="32">
        <v>0</v>
      </c>
      <c r="BZ65" s="32">
        <v>0</v>
      </c>
      <c r="CA65" s="32">
        <v>0</v>
      </c>
      <c r="CB65" s="32">
        <v>0</v>
      </c>
      <c r="CC65" s="32">
        <v>1000</v>
      </c>
      <c r="CD65" s="32">
        <v>0</v>
      </c>
      <c r="CE65" s="32">
        <v>0</v>
      </c>
      <c r="CF65" s="32">
        <v>0</v>
      </c>
      <c r="CG65" s="32">
        <v>0</v>
      </c>
      <c r="CH65" s="32">
        <v>0</v>
      </c>
      <c r="CI65" s="32">
        <v>0</v>
      </c>
      <c r="CJ65" s="32">
        <v>0</v>
      </c>
      <c r="CK65" s="32">
        <v>0</v>
      </c>
      <c r="CL65" s="32">
        <v>0</v>
      </c>
      <c r="CM65" s="32">
        <v>0</v>
      </c>
      <c r="CN65" s="32">
        <v>0</v>
      </c>
      <c r="CO65" s="32">
        <v>1000</v>
      </c>
      <c r="CP65" s="32">
        <v>0</v>
      </c>
      <c r="CQ65" s="32">
        <v>0</v>
      </c>
      <c r="CR65" s="32">
        <v>1000</v>
      </c>
      <c r="CS65" s="32" t="s">
        <v>6504</v>
      </c>
      <c r="CT65" s="32" t="s">
        <v>6504</v>
      </c>
      <c r="CU65" s="32" t="s">
        <v>6504</v>
      </c>
      <c r="CV65" s="32" t="s">
        <v>6504</v>
      </c>
      <c r="CW65" s="32" t="s">
        <v>6504</v>
      </c>
      <c r="CX65" s="32" t="s">
        <v>6504</v>
      </c>
      <c r="CY65" s="32" t="s">
        <v>6504</v>
      </c>
      <c r="CZ65" s="32" t="s">
        <v>6504</v>
      </c>
      <c r="DA65" s="32" t="s">
        <v>6504</v>
      </c>
      <c r="DB65" s="32" t="s">
        <v>6504</v>
      </c>
      <c r="DC65" s="32" t="s">
        <v>6504</v>
      </c>
      <c r="DD65" s="32" t="s">
        <v>6504</v>
      </c>
      <c r="DE65" s="32" t="s">
        <v>4046</v>
      </c>
      <c r="DF65" s="32" t="s">
        <v>4056</v>
      </c>
      <c r="DG65" s="32" t="s">
        <v>4058</v>
      </c>
      <c r="DH65" s="32" t="s">
        <v>6504</v>
      </c>
      <c r="DI65" s="32" t="s">
        <v>6504</v>
      </c>
      <c r="DJ65" s="32" t="s">
        <v>4047</v>
      </c>
      <c r="DK65" s="32" t="s">
        <v>4057</v>
      </c>
      <c r="DL65" s="32" t="s">
        <v>4058</v>
      </c>
      <c r="DM65" s="32" t="s">
        <v>6504</v>
      </c>
      <c r="DN65" s="32" t="s">
        <v>6504</v>
      </c>
      <c r="DO65" s="32" t="s">
        <v>4048</v>
      </c>
      <c r="DP65" s="32" t="s">
        <v>4057</v>
      </c>
      <c r="DQ65" s="32" t="s">
        <v>4058</v>
      </c>
      <c r="DR65" s="32" t="s">
        <v>6504</v>
      </c>
      <c r="DS65" s="32" t="s">
        <v>6504</v>
      </c>
      <c r="DT65" s="32" t="s">
        <v>4049</v>
      </c>
      <c r="DU65" s="32" t="s">
        <v>6504</v>
      </c>
      <c r="DV65" s="32" t="s">
        <v>4058</v>
      </c>
      <c r="DW65" s="32" t="s">
        <v>6504</v>
      </c>
      <c r="DX65" s="32" t="s">
        <v>6504</v>
      </c>
      <c r="DY65" s="32" t="s">
        <v>4050</v>
      </c>
      <c r="DZ65" s="32" t="s">
        <v>6504</v>
      </c>
      <c r="EA65" s="32" t="s">
        <v>4058</v>
      </c>
      <c r="EB65" s="32" t="s">
        <v>6504</v>
      </c>
      <c r="EC65" s="32" t="s">
        <v>6504</v>
      </c>
      <c r="ED65" s="32" t="s">
        <v>4051</v>
      </c>
      <c r="EE65" s="32" t="s">
        <v>3926</v>
      </c>
      <c r="EF65" s="32" t="s">
        <v>6504</v>
      </c>
      <c r="EG65" s="32" t="s">
        <v>6504</v>
      </c>
      <c r="EH65" s="32" t="s">
        <v>6504</v>
      </c>
      <c r="EI65" s="32" t="s">
        <v>4052</v>
      </c>
      <c r="EJ65" s="32" t="s">
        <v>3926</v>
      </c>
      <c r="EK65" s="32" t="s">
        <v>4058</v>
      </c>
      <c r="EL65" s="32">
        <v>802</v>
      </c>
      <c r="EM65" s="32">
        <v>802</v>
      </c>
      <c r="EN65" s="32" t="s">
        <v>4053</v>
      </c>
      <c r="EO65" s="32" t="s">
        <v>3926</v>
      </c>
      <c r="EP65" s="32" t="s">
        <v>4058</v>
      </c>
      <c r="EQ65" s="32" t="s">
        <v>6504</v>
      </c>
      <c r="ER65" s="32" t="s">
        <v>6504</v>
      </c>
      <c r="ES65" s="32" t="s">
        <v>4054</v>
      </c>
      <c r="ET65" s="32" t="s">
        <v>3926</v>
      </c>
      <c r="EU65" s="32" t="s">
        <v>4058</v>
      </c>
      <c r="EV65" s="32">
        <v>239</v>
      </c>
      <c r="EW65" s="32">
        <v>239</v>
      </c>
      <c r="EX65" s="32" t="s">
        <v>4055</v>
      </c>
      <c r="EY65" s="32" t="s">
        <v>3926</v>
      </c>
      <c r="EZ65" s="32" t="s">
        <v>4058</v>
      </c>
      <c r="FA65" s="32">
        <v>1041</v>
      </c>
      <c r="FB65" s="32">
        <v>0</v>
      </c>
      <c r="FC65" s="94" t="s">
        <v>53</v>
      </c>
      <c r="FD65" s="94" t="s">
        <v>79</v>
      </c>
      <c r="FE65" s="94" t="s">
        <v>79</v>
      </c>
      <c r="FF65" s="94" t="s">
        <v>69</v>
      </c>
      <c r="FG65" s="94" t="s">
        <v>69</v>
      </c>
      <c r="FH65" s="94" t="s">
        <v>69</v>
      </c>
      <c r="FI65" s="94" t="s">
        <v>69</v>
      </c>
      <c r="FJ65" s="94" t="s">
        <v>69</v>
      </c>
      <c r="FK65" s="94" t="s">
        <v>69</v>
      </c>
      <c r="FL65" s="94" t="s">
        <v>59</v>
      </c>
      <c r="FM65" s="94" t="s">
        <v>1385</v>
      </c>
      <c r="FN65" s="94" t="s">
        <v>102</v>
      </c>
      <c r="FO65" s="94" t="s">
        <v>53</v>
      </c>
      <c r="FP65" s="94" t="s">
        <v>79</v>
      </c>
      <c r="FQ65" s="94" t="e">
        <v>#N/A</v>
      </c>
      <c r="FR65" s="94" t="s">
        <v>69</v>
      </c>
      <c r="FS65" s="94" t="s">
        <v>69</v>
      </c>
      <c r="FT65" s="94" t="s">
        <v>69</v>
      </c>
      <c r="FU65" s="94" t="s">
        <v>69</v>
      </c>
      <c r="FV65" s="94" t="s">
        <v>69</v>
      </c>
      <c r="FW65" s="94" t="s">
        <v>69</v>
      </c>
      <c r="FX65" s="94" t="s">
        <v>59</v>
      </c>
      <c r="FY65" s="94" t="s">
        <v>2259</v>
      </c>
      <c r="FZ65" s="94" t="s">
        <v>102</v>
      </c>
      <c r="GA65" s="94" t="s">
        <v>53</v>
      </c>
      <c r="GB65" s="94" t="s">
        <v>79</v>
      </c>
      <c r="GC65" s="94" t="e">
        <v>#N/A</v>
      </c>
      <c r="GD65" s="94" t="s">
        <v>63</v>
      </c>
      <c r="GE65" s="94" t="s">
        <v>64</v>
      </c>
      <c r="GF65" s="94" t="s">
        <v>65</v>
      </c>
      <c r="GG65" s="94" t="s">
        <v>57</v>
      </c>
      <c r="GH65" s="94" t="s">
        <v>58</v>
      </c>
      <c r="GI65" s="94" t="s">
        <v>63</v>
      </c>
      <c r="GJ65" s="94" t="s">
        <v>59</v>
      </c>
      <c r="GK65" s="94" t="s">
        <v>2275</v>
      </c>
      <c r="GL65" s="94" t="s">
        <v>117</v>
      </c>
      <c r="GM65" s="94" t="s">
        <v>61</v>
      </c>
      <c r="GN65" s="94" t="s">
        <v>6510</v>
      </c>
      <c r="GO65" s="94" t="e">
        <v>#N/A</v>
      </c>
      <c r="GP65" s="94" t="s">
        <v>63</v>
      </c>
      <c r="GQ65" s="94" t="s">
        <v>71</v>
      </c>
      <c r="GR65" s="94" t="s">
        <v>71</v>
      </c>
      <c r="GS65" s="94" t="s">
        <v>71</v>
      </c>
      <c r="GT65" s="94" t="s">
        <v>71</v>
      </c>
      <c r="GU65" s="94" t="s">
        <v>71</v>
      </c>
      <c r="GV65" s="94" t="s">
        <v>59</v>
      </c>
      <c r="GW65" s="94" t="s">
        <v>2274</v>
      </c>
      <c r="GX65" s="94" t="s">
        <v>117</v>
      </c>
      <c r="GY65" s="32" t="s">
        <v>6504</v>
      </c>
      <c r="GZ65" s="32" t="s">
        <v>6504</v>
      </c>
      <c r="HA65" s="32" t="s">
        <v>6504</v>
      </c>
      <c r="HB65" s="32" t="s">
        <v>6504</v>
      </c>
      <c r="HC65" s="32" t="s">
        <v>6504</v>
      </c>
      <c r="HD65" s="32" t="s">
        <v>6504</v>
      </c>
      <c r="HE65" s="32" t="s">
        <v>6504</v>
      </c>
      <c r="HF65" s="32" t="s">
        <v>6504</v>
      </c>
      <c r="HG65" s="32" t="s">
        <v>6504</v>
      </c>
      <c r="HH65" s="32">
        <v>1</v>
      </c>
      <c r="HI65" s="32" t="s">
        <v>6504</v>
      </c>
      <c r="HJ65" s="32">
        <v>1</v>
      </c>
      <c r="HK65" s="50">
        <v>1041</v>
      </c>
      <c r="HL65" s="68">
        <v>0</v>
      </c>
      <c r="HM65" s="68">
        <v>0</v>
      </c>
      <c r="HN65" s="68">
        <v>0</v>
      </c>
      <c r="HO65" s="68">
        <v>0</v>
      </c>
      <c r="HP65" s="68">
        <v>0</v>
      </c>
      <c r="HQ65" s="68">
        <v>0</v>
      </c>
      <c r="HR65" s="68">
        <v>0</v>
      </c>
      <c r="HS65" s="68">
        <v>0</v>
      </c>
      <c r="HT65" s="68">
        <v>0</v>
      </c>
      <c r="HU65" s="68">
        <v>0.80200000000000005</v>
      </c>
      <c r="HV65" s="68">
        <v>0</v>
      </c>
      <c r="HW65" s="68">
        <v>0.23899999999999999</v>
      </c>
      <c r="HX65" s="68">
        <v>1.0409999999999999</v>
      </c>
      <c r="HY65" s="67" t="s">
        <v>6505</v>
      </c>
      <c r="HZ65" s="67" t="s">
        <v>6505</v>
      </c>
      <c r="IA65" s="67" t="s">
        <v>6505</v>
      </c>
      <c r="IB65" s="67" t="s">
        <v>6505</v>
      </c>
      <c r="IC65" s="67" t="s">
        <v>6505</v>
      </c>
      <c r="ID65" s="67" t="s">
        <v>6505</v>
      </c>
      <c r="IE65" s="67" t="s">
        <v>6505</v>
      </c>
      <c r="IF65" s="67" t="s">
        <v>6505</v>
      </c>
      <c r="IG65" s="67" t="s">
        <v>6505</v>
      </c>
      <c r="IH65" s="67">
        <v>0.80200000000000005</v>
      </c>
      <c r="II65" s="67">
        <v>0.80200000000000005</v>
      </c>
      <c r="IJ65" s="67">
        <v>1.0409999999999999</v>
      </c>
      <c r="IK65" s="69" t="s">
        <v>6505</v>
      </c>
      <c r="IL65" s="69" t="s">
        <v>6505</v>
      </c>
      <c r="IM65" s="67" t="s">
        <v>6505</v>
      </c>
      <c r="IN65" s="67">
        <v>1.0409999999999999</v>
      </c>
      <c r="IO65" s="94"/>
      <c r="IP65" s="32">
        <v>0</v>
      </c>
      <c r="IQ65" s="32">
        <v>0</v>
      </c>
      <c r="IR65" s="68">
        <v>0</v>
      </c>
      <c r="IS65" s="69">
        <v>1.0409999999999999</v>
      </c>
      <c r="IT65" s="94"/>
      <c r="IU65" s="94"/>
      <c r="IV65" s="94"/>
      <c r="IW65" s="94"/>
      <c r="IX65" s="94"/>
      <c r="IY65" s="94"/>
      <c r="IZ65" s="94"/>
      <c r="JA65" s="94"/>
      <c r="JB65" s="94"/>
      <c r="JC65" s="94"/>
    </row>
    <row r="66" spans="1:263" ht="29.25" hidden="1" customHeight="1" x14ac:dyDescent="0.25">
      <c r="A66" s="46" t="s">
        <v>979</v>
      </c>
      <c r="B66" s="46" t="s">
        <v>6</v>
      </c>
      <c r="C66" s="46" t="s">
        <v>123</v>
      </c>
      <c r="D66" s="46" t="s">
        <v>124</v>
      </c>
      <c r="E66" s="46" t="s">
        <v>584</v>
      </c>
      <c r="F66" s="46" t="s">
        <v>585</v>
      </c>
      <c r="G66" s="46" t="s">
        <v>901</v>
      </c>
      <c r="H66" s="46" t="s">
        <v>980</v>
      </c>
      <c r="I66" s="46" t="s">
        <v>981</v>
      </c>
      <c r="J66" s="46" t="s">
        <v>982</v>
      </c>
      <c r="K66" s="46" t="s">
        <v>983</v>
      </c>
      <c r="L66" s="46" t="s">
        <v>984</v>
      </c>
      <c r="M66" s="46">
        <v>0</v>
      </c>
      <c r="N66" s="46"/>
      <c r="O66" s="46" t="s">
        <v>984</v>
      </c>
      <c r="P66" s="46"/>
      <c r="Q66" s="46" t="s">
        <v>3905</v>
      </c>
      <c r="R66" s="46" t="s">
        <v>3904</v>
      </c>
      <c r="S66" s="46" t="s">
        <v>556</v>
      </c>
      <c r="T66" s="46" t="s">
        <v>556</v>
      </c>
      <c r="U66" s="46" t="s">
        <v>557</v>
      </c>
      <c r="V66" s="46" t="s">
        <v>533</v>
      </c>
      <c r="W66" s="46" t="s">
        <v>604</v>
      </c>
      <c r="X66" s="46">
        <v>2018</v>
      </c>
      <c r="Y66" s="46">
        <v>0</v>
      </c>
      <c r="Z66" s="46">
        <v>2017</v>
      </c>
      <c r="AA66" s="46" t="s">
        <v>595</v>
      </c>
      <c r="AB66" s="46" t="s">
        <v>595</v>
      </c>
      <c r="AC66" s="46">
        <v>800</v>
      </c>
      <c r="AD66" s="47">
        <v>1000</v>
      </c>
      <c r="AE66" s="46">
        <v>500</v>
      </c>
      <c r="AF66" s="46">
        <v>2300</v>
      </c>
      <c r="AG66" s="94" t="s">
        <v>535</v>
      </c>
      <c r="AH66" s="94" t="s">
        <v>535</v>
      </c>
      <c r="AI66" s="94" t="s">
        <v>535</v>
      </c>
      <c r="AJ66" s="94">
        <v>1</v>
      </c>
      <c r="AK66" s="94" t="s">
        <v>535</v>
      </c>
      <c r="AL66" s="94" t="s">
        <v>535</v>
      </c>
      <c r="AM66" s="94" t="s">
        <v>535</v>
      </c>
      <c r="AN66" s="94" t="s">
        <v>535</v>
      </c>
      <c r="AO66" s="94" t="s">
        <v>535</v>
      </c>
      <c r="AP66" s="94" t="s">
        <v>535</v>
      </c>
      <c r="AQ66" s="94" t="s">
        <v>535</v>
      </c>
      <c r="AR66" s="94" t="s">
        <v>535</v>
      </c>
      <c r="AS66" s="94" t="s">
        <v>535</v>
      </c>
      <c r="AT66" s="94" t="s">
        <v>535</v>
      </c>
      <c r="AU66" s="94" t="s">
        <v>535</v>
      </c>
      <c r="AV66" s="94" t="s">
        <v>535</v>
      </c>
      <c r="AW66" s="94" t="s">
        <v>535</v>
      </c>
      <c r="AX66" s="94" t="s">
        <v>535</v>
      </c>
      <c r="AY66" s="94" t="s">
        <v>535</v>
      </c>
      <c r="AZ66" s="94" t="s">
        <v>535</v>
      </c>
      <c r="BA66" s="94" t="s">
        <v>535</v>
      </c>
      <c r="BB66" s="94" t="s">
        <v>535</v>
      </c>
      <c r="BC66" s="94" t="s">
        <v>535</v>
      </c>
      <c r="BD66" s="94" t="s">
        <v>535</v>
      </c>
      <c r="BE66" s="94" t="s">
        <v>535</v>
      </c>
      <c r="BF66" s="94" t="s">
        <v>535</v>
      </c>
      <c r="BG66" s="94" t="s">
        <v>985</v>
      </c>
      <c r="BH66" s="94" t="s">
        <v>535</v>
      </c>
      <c r="BI66" s="94" t="s">
        <v>535</v>
      </c>
      <c r="BJ66" s="94" t="s">
        <v>535</v>
      </c>
      <c r="BK66" s="94" t="s">
        <v>535</v>
      </c>
      <c r="BL66" s="94" t="s">
        <v>535</v>
      </c>
      <c r="BM66" s="94" t="s">
        <v>6655</v>
      </c>
      <c r="BN66" s="94" t="s">
        <v>3907</v>
      </c>
      <c r="BO66" s="94" t="s">
        <v>3903</v>
      </c>
      <c r="BP66" s="94" t="s">
        <v>3904</v>
      </c>
      <c r="BQ66" s="94" t="s">
        <v>3905</v>
      </c>
      <c r="BR66" s="94" t="s">
        <v>556</v>
      </c>
      <c r="BS66" s="32">
        <v>1000</v>
      </c>
      <c r="BT66" s="32">
        <v>0</v>
      </c>
      <c r="BU66" s="32">
        <v>0</v>
      </c>
      <c r="BV66" s="32">
        <v>0</v>
      </c>
      <c r="BW66" s="32">
        <v>0</v>
      </c>
      <c r="BX66" s="32">
        <v>0</v>
      </c>
      <c r="BY66" s="32">
        <v>0</v>
      </c>
      <c r="BZ66" s="32">
        <v>0</v>
      </c>
      <c r="CA66" s="32">
        <v>0</v>
      </c>
      <c r="CB66" s="32">
        <v>0</v>
      </c>
      <c r="CC66" s="32">
        <v>1000</v>
      </c>
      <c r="CD66" s="32">
        <v>0</v>
      </c>
      <c r="CE66" s="32">
        <v>0</v>
      </c>
      <c r="CF66" s="32">
        <v>0</v>
      </c>
      <c r="CG66" s="32">
        <v>0</v>
      </c>
      <c r="CH66" s="32">
        <v>0</v>
      </c>
      <c r="CI66" s="32">
        <v>0</v>
      </c>
      <c r="CJ66" s="32">
        <v>0</v>
      </c>
      <c r="CK66" s="32">
        <v>0</v>
      </c>
      <c r="CL66" s="32">
        <v>0</v>
      </c>
      <c r="CM66" s="32">
        <v>0</v>
      </c>
      <c r="CN66" s="32">
        <v>0</v>
      </c>
      <c r="CO66" s="32">
        <v>1000</v>
      </c>
      <c r="CP66" s="32">
        <v>0</v>
      </c>
      <c r="CQ66" s="32">
        <v>0</v>
      </c>
      <c r="CR66" s="32">
        <v>1000</v>
      </c>
      <c r="CS66" s="32" t="s">
        <v>6504</v>
      </c>
      <c r="CT66" s="32" t="s">
        <v>6504</v>
      </c>
      <c r="CU66" s="32" t="s">
        <v>6504</v>
      </c>
      <c r="CV66" s="32" t="s">
        <v>6504</v>
      </c>
      <c r="CW66" s="32" t="s">
        <v>6504</v>
      </c>
      <c r="CX66" s="32" t="s">
        <v>6504</v>
      </c>
      <c r="CY66" s="32" t="s">
        <v>6504</v>
      </c>
      <c r="CZ66" s="32" t="s">
        <v>6504</v>
      </c>
      <c r="DA66" s="32" t="s">
        <v>6504</v>
      </c>
      <c r="DB66" s="32" t="s">
        <v>6504</v>
      </c>
      <c r="DC66" s="32" t="s">
        <v>6504</v>
      </c>
      <c r="DD66" s="32" t="s">
        <v>6504</v>
      </c>
      <c r="DE66" s="32" t="s">
        <v>4059</v>
      </c>
      <c r="DF66" s="32" t="s">
        <v>3925</v>
      </c>
      <c r="DG66" s="32" t="s">
        <v>4069</v>
      </c>
      <c r="DH66" s="32" t="s">
        <v>6504</v>
      </c>
      <c r="DI66" s="32" t="s">
        <v>6504</v>
      </c>
      <c r="DJ66" s="32" t="s">
        <v>4060</v>
      </c>
      <c r="DK66" s="32" t="s">
        <v>3925</v>
      </c>
      <c r="DL66" s="32" t="s">
        <v>4069</v>
      </c>
      <c r="DM66" s="32" t="s">
        <v>6504</v>
      </c>
      <c r="DN66" s="32" t="s">
        <v>6504</v>
      </c>
      <c r="DO66" s="32" t="s">
        <v>4061</v>
      </c>
      <c r="DP66" s="32" t="s">
        <v>3925</v>
      </c>
      <c r="DQ66" s="32" t="s">
        <v>4069</v>
      </c>
      <c r="DR66" s="32" t="s">
        <v>6504</v>
      </c>
      <c r="DS66" s="32" t="s">
        <v>6504</v>
      </c>
      <c r="DT66" s="32" t="s">
        <v>4062</v>
      </c>
      <c r="DU66" s="32" t="s">
        <v>3925</v>
      </c>
      <c r="DV66" s="32" t="s">
        <v>4069</v>
      </c>
      <c r="DW66" s="32" t="s">
        <v>6504</v>
      </c>
      <c r="DX66" s="32" t="s">
        <v>6504</v>
      </c>
      <c r="DY66" s="32" t="s">
        <v>4063</v>
      </c>
      <c r="DZ66" s="32" t="s">
        <v>3926</v>
      </c>
      <c r="EA66" s="32" t="s">
        <v>4069</v>
      </c>
      <c r="EB66" s="32" t="s">
        <v>6504</v>
      </c>
      <c r="EC66" s="32" t="s">
        <v>6504</v>
      </c>
      <c r="ED66" s="32" t="s">
        <v>4064</v>
      </c>
      <c r="EE66" s="32" t="s">
        <v>3926</v>
      </c>
      <c r="EF66" s="32" t="s">
        <v>4069</v>
      </c>
      <c r="EG66" s="32" t="s">
        <v>6504</v>
      </c>
      <c r="EH66" s="32" t="s">
        <v>6504</v>
      </c>
      <c r="EI66" s="32" t="s">
        <v>4065</v>
      </c>
      <c r="EJ66" s="32" t="s">
        <v>3926</v>
      </c>
      <c r="EK66" s="32" t="s">
        <v>4069</v>
      </c>
      <c r="EL66" s="32">
        <v>394</v>
      </c>
      <c r="EM66" s="32">
        <v>394</v>
      </c>
      <c r="EN66" s="32" t="s">
        <v>4066</v>
      </c>
      <c r="EO66" s="32" t="s">
        <v>3926</v>
      </c>
      <c r="EP66" s="32" t="s">
        <v>4069</v>
      </c>
      <c r="EQ66" s="32" t="s">
        <v>6504</v>
      </c>
      <c r="ER66" s="32" t="s">
        <v>6504</v>
      </c>
      <c r="ES66" s="32" t="s">
        <v>4067</v>
      </c>
      <c r="ET66" s="32" t="s">
        <v>3926</v>
      </c>
      <c r="EU66" s="32" t="s">
        <v>4069</v>
      </c>
      <c r="EV66" s="32" t="s">
        <v>6504</v>
      </c>
      <c r="EW66" s="32" t="s">
        <v>6504</v>
      </c>
      <c r="EX66" s="32" t="s">
        <v>4068</v>
      </c>
      <c r="EY66" s="32" t="s">
        <v>3926</v>
      </c>
      <c r="EZ66" s="32" t="s">
        <v>4069</v>
      </c>
      <c r="FA66" s="32">
        <v>394</v>
      </c>
      <c r="FB66" s="32">
        <v>0</v>
      </c>
      <c r="FC66" s="94" t="s">
        <v>53</v>
      </c>
      <c r="FD66" s="94" t="s">
        <v>79</v>
      </c>
      <c r="FE66" s="94" t="s">
        <v>79</v>
      </c>
      <c r="FF66" s="94" t="s">
        <v>69</v>
      </c>
      <c r="FG66" s="94" t="s">
        <v>69</v>
      </c>
      <c r="FH66" s="94" t="s">
        <v>69</v>
      </c>
      <c r="FI66" s="94" t="s">
        <v>69</v>
      </c>
      <c r="FJ66" s="94" t="s">
        <v>69</v>
      </c>
      <c r="FK66" s="94" t="s">
        <v>69</v>
      </c>
      <c r="FL66" s="94" t="s">
        <v>59</v>
      </c>
      <c r="FM66" s="94" t="s">
        <v>1385</v>
      </c>
      <c r="FN66" s="94" t="s">
        <v>102</v>
      </c>
      <c r="FO66" s="94" t="s">
        <v>53</v>
      </c>
      <c r="FP66" s="94" t="s">
        <v>79</v>
      </c>
      <c r="FQ66" s="94" t="e">
        <v>#N/A</v>
      </c>
      <c r="FR66" s="94" t="s">
        <v>69</v>
      </c>
      <c r="FS66" s="94" t="s">
        <v>69</v>
      </c>
      <c r="FT66" s="94" t="s">
        <v>69</v>
      </c>
      <c r="FU66" s="94" t="s">
        <v>69</v>
      </c>
      <c r="FV66" s="94" t="s">
        <v>69</v>
      </c>
      <c r="FW66" s="94" t="s">
        <v>69</v>
      </c>
      <c r="FX66" s="94" t="s">
        <v>59</v>
      </c>
      <c r="FY66" s="94" t="s">
        <v>2259</v>
      </c>
      <c r="FZ66" s="94" t="s">
        <v>102</v>
      </c>
      <c r="GA66" s="94" t="s">
        <v>53</v>
      </c>
      <c r="GB66" s="94" t="s">
        <v>79</v>
      </c>
      <c r="GC66" s="94" t="e">
        <v>#N/A</v>
      </c>
      <c r="GD66" s="94" t="s">
        <v>63</v>
      </c>
      <c r="GE66" s="94" t="s">
        <v>64</v>
      </c>
      <c r="GF66" s="94" t="s">
        <v>65</v>
      </c>
      <c r="GG66" s="94" t="s">
        <v>57</v>
      </c>
      <c r="GH66" s="94" t="s">
        <v>58</v>
      </c>
      <c r="GI66" s="94" t="s">
        <v>63</v>
      </c>
      <c r="GJ66" s="94" t="s">
        <v>59</v>
      </c>
      <c r="GK66" s="94" t="s">
        <v>2276</v>
      </c>
      <c r="GL66" s="94" t="s">
        <v>117</v>
      </c>
      <c r="GM66" s="94" t="s">
        <v>61</v>
      </c>
      <c r="GN66" s="94" t="s">
        <v>77</v>
      </c>
      <c r="GO66" s="94" t="e">
        <v>#N/A</v>
      </c>
      <c r="GP66" s="94" t="s">
        <v>63</v>
      </c>
      <c r="GQ66" s="94" t="s">
        <v>71</v>
      </c>
      <c r="GR66" s="94" t="s">
        <v>71</v>
      </c>
      <c r="GS66" s="94" t="s">
        <v>71</v>
      </c>
      <c r="GT66" s="94" t="s">
        <v>71</v>
      </c>
      <c r="GU66" s="94" t="s">
        <v>71</v>
      </c>
      <c r="GV66" s="94" t="s">
        <v>59</v>
      </c>
      <c r="GW66" s="94" t="s">
        <v>2277</v>
      </c>
      <c r="GX66" s="94" t="s">
        <v>117</v>
      </c>
      <c r="GY66" s="32" t="s">
        <v>6504</v>
      </c>
      <c r="GZ66" s="32" t="s">
        <v>6504</v>
      </c>
      <c r="HA66" s="32" t="s">
        <v>6504</v>
      </c>
      <c r="HB66" s="32" t="s">
        <v>6504</v>
      </c>
      <c r="HC66" s="32" t="s">
        <v>6504</v>
      </c>
      <c r="HD66" s="32" t="s">
        <v>6504</v>
      </c>
      <c r="HE66" s="32" t="s">
        <v>6504</v>
      </c>
      <c r="HF66" s="32" t="s">
        <v>6504</v>
      </c>
      <c r="HG66" s="32" t="s">
        <v>6504</v>
      </c>
      <c r="HH66" s="32">
        <v>1</v>
      </c>
      <c r="HI66" s="32" t="s">
        <v>6504</v>
      </c>
      <c r="HJ66" s="32" t="s">
        <v>6504</v>
      </c>
      <c r="HK66" s="50">
        <v>394</v>
      </c>
      <c r="HL66" s="68">
        <v>0</v>
      </c>
      <c r="HM66" s="68">
        <v>0</v>
      </c>
      <c r="HN66" s="68">
        <v>0</v>
      </c>
      <c r="HO66" s="68">
        <v>0</v>
      </c>
      <c r="HP66" s="68">
        <v>0</v>
      </c>
      <c r="HQ66" s="68">
        <v>0</v>
      </c>
      <c r="HR66" s="68">
        <v>0</v>
      </c>
      <c r="HS66" s="68">
        <v>0</v>
      </c>
      <c r="HT66" s="68">
        <v>0</v>
      </c>
      <c r="HU66" s="68">
        <v>0.39400000000000002</v>
      </c>
      <c r="HV66" s="68">
        <v>0</v>
      </c>
      <c r="HW66" s="68">
        <v>0</v>
      </c>
      <c r="HX66" s="68">
        <v>0.39400000000000002</v>
      </c>
      <c r="HY66" s="67" t="s">
        <v>6505</v>
      </c>
      <c r="HZ66" s="67" t="s">
        <v>6505</v>
      </c>
      <c r="IA66" s="67" t="s">
        <v>6505</v>
      </c>
      <c r="IB66" s="67" t="s">
        <v>6505</v>
      </c>
      <c r="IC66" s="67" t="s">
        <v>6505</v>
      </c>
      <c r="ID66" s="67" t="s">
        <v>6505</v>
      </c>
      <c r="IE66" s="67" t="s">
        <v>6505</v>
      </c>
      <c r="IF66" s="67" t="s">
        <v>6505</v>
      </c>
      <c r="IG66" s="67" t="s">
        <v>6505</v>
      </c>
      <c r="IH66" s="67">
        <v>0.39400000000000002</v>
      </c>
      <c r="II66" s="67">
        <v>0.39400000000000002</v>
      </c>
      <c r="IJ66" s="67">
        <v>0.39400000000000002</v>
      </c>
      <c r="IK66" s="69" t="s">
        <v>6505</v>
      </c>
      <c r="IL66" s="69" t="s">
        <v>6505</v>
      </c>
      <c r="IM66" s="67" t="s">
        <v>6505</v>
      </c>
      <c r="IN66" s="67">
        <v>0.39400000000000002</v>
      </c>
      <c r="IO66" s="94"/>
      <c r="IP66" s="32">
        <v>0</v>
      </c>
      <c r="IQ66" s="32">
        <v>0</v>
      </c>
      <c r="IR66" s="68">
        <v>0</v>
      </c>
      <c r="IS66" s="69">
        <v>0.39400000000000002</v>
      </c>
      <c r="IT66" s="94"/>
      <c r="IU66" s="94"/>
      <c r="IV66" s="94"/>
      <c r="IW66" s="94"/>
      <c r="IX66" s="94"/>
      <c r="IY66" s="94"/>
      <c r="IZ66" s="94"/>
      <c r="JA66" s="94"/>
      <c r="JB66" s="94"/>
      <c r="JC66" s="94"/>
    </row>
    <row r="67" spans="1:263" ht="29.25" hidden="1" customHeight="1" x14ac:dyDescent="0.25">
      <c r="A67" s="46" t="s">
        <v>986</v>
      </c>
      <c r="B67" s="46" t="s">
        <v>6</v>
      </c>
      <c r="C67" s="46" t="s">
        <v>123</v>
      </c>
      <c r="D67" s="46" t="s">
        <v>124</v>
      </c>
      <c r="E67" s="46" t="s">
        <v>558</v>
      </c>
      <c r="F67" s="46" t="s">
        <v>755</v>
      </c>
      <c r="G67" s="46" t="s">
        <v>987</v>
      </c>
      <c r="H67" s="46" t="s">
        <v>988</v>
      </c>
      <c r="I67" s="46" t="s">
        <v>989</v>
      </c>
      <c r="J67" s="46" t="s">
        <v>990</v>
      </c>
      <c r="K67" s="46" t="s">
        <v>991</v>
      </c>
      <c r="L67" s="46" t="s">
        <v>991</v>
      </c>
      <c r="M67" s="46">
        <v>0</v>
      </c>
      <c r="N67" s="46"/>
      <c r="O67" s="46" t="s">
        <v>992</v>
      </c>
      <c r="P67" s="46"/>
      <c r="Q67" s="46" t="s">
        <v>3911</v>
      </c>
      <c r="R67" s="46" t="s">
        <v>3910</v>
      </c>
      <c r="S67" s="46" t="s">
        <v>531</v>
      </c>
      <c r="T67" s="46" t="s">
        <v>531</v>
      </c>
      <c r="U67" s="46" t="s">
        <v>532</v>
      </c>
      <c r="V67" s="46" t="s">
        <v>581</v>
      </c>
      <c r="W67" s="46" t="s">
        <v>534</v>
      </c>
      <c r="X67" s="46">
        <v>2019</v>
      </c>
      <c r="Y67" s="46">
        <v>0</v>
      </c>
      <c r="Z67" s="46">
        <v>2019</v>
      </c>
      <c r="AA67" s="46" t="s">
        <v>595</v>
      </c>
      <c r="AB67" s="46" t="s">
        <v>595</v>
      </c>
      <c r="AC67" s="46" t="s">
        <v>595</v>
      </c>
      <c r="AD67" s="47">
        <v>0.8</v>
      </c>
      <c r="AE67" s="46" t="s">
        <v>595</v>
      </c>
      <c r="AF67" s="46" t="s">
        <v>595</v>
      </c>
      <c r="AG67" s="94" t="s">
        <v>535</v>
      </c>
      <c r="AH67" s="94" t="s">
        <v>535</v>
      </c>
      <c r="AI67" s="94" t="s">
        <v>535</v>
      </c>
      <c r="AJ67" s="94">
        <v>1</v>
      </c>
      <c r="AK67" s="94" t="s">
        <v>535</v>
      </c>
      <c r="AL67" s="94" t="s">
        <v>535</v>
      </c>
      <c r="AM67" s="94" t="s">
        <v>535</v>
      </c>
      <c r="AN67" s="94">
        <v>1</v>
      </c>
      <c r="AO67" s="94" t="s">
        <v>881</v>
      </c>
      <c r="AP67" s="94" t="s">
        <v>535</v>
      </c>
      <c r="AQ67" s="94" t="s">
        <v>535</v>
      </c>
      <c r="AR67" s="94" t="s">
        <v>535</v>
      </c>
      <c r="AS67" s="94" t="s">
        <v>535</v>
      </c>
      <c r="AT67" s="94" t="s">
        <v>535</v>
      </c>
      <c r="AU67" s="94" t="s">
        <v>535</v>
      </c>
      <c r="AV67" s="94" t="s">
        <v>535</v>
      </c>
      <c r="AW67" s="94" t="s">
        <v>535</v>
      </c>
      <c r="AX67" s="94" t="s">
        <v>535</v>
      </c>
      <c r="AY67" s="94" t="s">
        <v>535</v>
      </c>
      <c r="AZ67" s="94" t="s">
        <v>535</v>
      </c>
      <c r="BA67" s="94" t="s">
        <v>535</v>
      </c>
      <c r="BB67" s="94" t="s">
        <v>535</v>
      </c>
      <c r="BC67" s="94" t="s">
        <v>535</v>
      </c>
      <c r="BD67" s="94" t="s">
        <v>535</v>
      </c>
      <c r="BE67" s="94" t="s">
        <v>535</v>
      </c>
      <c r="BF67" s="94" t="s">
        <v>535</v>
      </c>
      <c r="BG67" s="94" t="s">
        <v>535</v>
      </c>
      <c r="BH67" s="94" t="s">
        <v>535</v>
      </c>
      <c r="BI67" s="94" t="s">
        <v>535</v>
      </c>
      <c r="BJ67" s="94" t="s">
        <v>535</v>
      </c>
      <c r="BK67" s="94" t="s">
        <v>535</v>
      </c>
      <c r="BL67" s="94" t="s">
        <v>535</v>
      </c>
      <c r="BM67" s="94" t="s">
        <v>6656</v>
      </c>
      <c r="BN67" s="94" t="s">
        <v>3908</v>
      </c>
      <c r="BO67" s="94" t="s">
        <v>3909</v>
      </c>
      <c r="BP67" s="94" t="s">
        <v>3910</v>
      </c>
      <c r="BQ67" s="94" t="s">
        <v>3911</v>
      </c>
      <c r="BR67" s="94" t="s">
        <v>531</v>
      </c>
      <c r="BS67" s="32">
        <v>0.8</v>
      </c>
      <c r="BT67" s="32">
        <v>0</v>
      </c>
      <c r="BU67" s="32">
        <v>0</v>
      </c>
      <c r="BV67" s="32">
        <v>0</v>
      </c>
      <c r="BW67" s="32">
        <v>0</v>
      </c>
      <c r="BX67" s="32">
        <v>0</v>
      </c>
      <c r="BY67" s="32">
        <v>0</v>
      </c>
      <c r="BZ67" s="32">
        <v>0.8</v>
      </c>
      <c r="CA67" s="32">
        <v>0</v>
      </c>
      <c r="CB67" s="32">
        <v>0</v>
      </c>
      <c r="CC67" s="32">
        <v>0</v>
      </c>
      <c r="CD67" s="32">
        <v>0.8</v>
      </c>
      <c r="CE67" s="32">
        <v>0</v>
      </c>
      <c r="CF67" s="32">
        <v>0</v>
      </c>
      <c r="CG67" s="32">
        <v>0</v>
      </c>
      <c r="CH67" s="32">
        <v>0</v>
      </c>
      <c r="CI67" s="32">
        <v>0</v>
      </c>
      <c r="CJ67" s="32">
        <v>0</v>
      </c>
      <c r="CK67" s="32">
        <v>0</v>
      </c>
      <c r="CL67" s="32">
        <v>0.8</v>
      </c>
      <c r="CM67" s="32">
        <v>0</v>
      </c>
      <c r="CN67" s="32">
        <v>0</v>
      </c>
      <c r="CO67" s="32">
        <v>0</v>
      </c>
      <c r="CP67" s="32">
        <v>0.8</v>
      </c>
      <c r="CQ67" s="32">
        <v>0</v>
      </c>
      <c r="CR67" s="32">
        <v>0.8</v>
      </c>
      <c r="CS67" s="32" t="s">
        <v>6504</v>
      </c>
      <c r="CT67" s="32" t="s">
        <v>6504</v>
      </c>
      <c r="CU67" s="32" t="s">
        <v>6504</v>
      </c>
      <c r="CV67" s="32" t="s">
        <v>6504</v>
      </c>
      <c r="CW67" s="32" t="s">
        <v>6504</v>
      </c>
      <c r="CX67" s="32" t="s">
        <v>6504</v>
      </c>
      <c r="CY67" s="32" t="s">
        <v>6504</v>
      </c>
      <c r="CZ67" s="32" t="s">
        <v>6504</v>
      </c>
      <c r="DA67" s="32" t="s">
        <v>6504</v>
      </c>
      <c r="DB67" s="32" t="s">
        <v>6504</v>
      </c>
      <c r="DC67" s="32" t="s">
        <v>6504</v>
      </c>
      <c r="DD67" s="32" t="s">
        <v>6504</v>
      </c>
      <c r="DE67" s="32" t="s">
        <v>3984</v>
      </c>
      <c r="DF67" s="32" t="s">
        <v>3994</v>
      </c>
      <c r="DG67" s="32" t="s">
        <v>3891</v>
      </c>
      <c r="DH67" s="32" t="s">
        <v>6504</v>
      </c>
      <c r="DI67" s="32" t="s">
        <v>6504</v>
      </c>
      <c r="DJ67" s="32" t="s">
        <v>4070</v>
      </c>
      <c r="DK67" s="32" t="s">
        <v>3925</v>
      </c>
      <c r="DL67" s="32" t="s">
        <v>3891</v>
      </c>
      <c r="DM67" s="32" t="s">
        <v>6504</v>
      </c>
      <c r="DN67" s="32" t="s">
        <v>6504</v>
      </c>
      <c r="DO67" s="32" t="s">
        <v>4071</v>
      </c>
      <c r="DP67" s="32" t="s">
        <v>3925</v>
      </c>
      <c r="DQ67" s="32" t="s">
        <v>3891</v>
      </c>
      <c r="DR67" s="32" t="s">
        <v>6504</v>
      </c>
      <c r="DS67" s="32" t="s">
        <v>6504</v>
      </c>
      <c r="DT67" s="32" t="s">
        <v>4072</v>
      </c>
      <c r="DU67" s="32" t="s">
        <v>3925</v>
      </c>
      <c r="DV67" s="32" t="s">
        <v>3891</v>
      </c>
      <c r="DW67" s="32">
        <v>0.8</v>
      </c>
      <c r="DX67" s="32">
        <v>1</v>
      </c>
      <c r="DY67" s="32" t="s">
        <v>4073</v>
      </c>
      <c r="DZ67" s="32" t="s">
        <v>3925</v>
      </c>
      <c r="EA67" s="32" t="s">
        <v>3891</v>
      </c>
      <c r="EB67" s="32" t="s">
        <v>6504</v>
      </c>
      <c r="EC67" s="32" t="s">
        <v>6504</v>
      </c>
      <c r="ED67" s="32" t="s">
        <v>4074</v>
      </c>
      <c r="EE67" s="32" t="s">
        <v>3925</v>
      </c>
      <c r="EF67" s="32" t="s">
        <v>3891</v>
      </c>
      <c r="EG67" s="32" t="s">
        <v>6504</v>
      </c>
      <c r="EH67" s="32" t="s">
        <v>6504</v>
      </c>
      <c r="EI67" s="32" t="s">
        <v>4075</v>
      </c>
      <c r="EJ67" s="32" t="s">
        <v>3925</v>
      </c>
      <c r="EK67" s="32" t="s">
        <v>3891</v>
      </c>
      <c r="EL67" s="32" t="s">
        <v>6504</v>
      </c>
      <c r="EM67" s="32" t="s">
        <v>6504</v>
      </c>
      <c r="EN67" s="32" t="s">
        <v>4076</v>
      </c>
      <c r="EO67" s="32" t="s">
        <v>3925</v>
      </c>
      <c r="EP67" s="32" t="s">
        <v>3891</v>
      </c>
      <c r="EQ67" s="32" t="s">
        <v>6504</v>
      </c>
      <c r="ER67" s="32" t="s">
        <v>6504</v>
      </c>
      <c r="ES67" s="32" t="s">
        <v>4077</v>
      </c>
      <c r="ET67" s="32" t="s">
        <v>3925</v>
      </c>
      <c r="EU67" s="32" t="s">
        <v>3891</v>
      </c>
      <c r="EV67" s="32" t="s">
        <v>6504</v>
      </c>
      <c r="EW67" s="32" t="s">
        <v>6504</v>
      </c>
      <c r="EX67" s="32" t="s">
        <v>4078</v>
      </c>
      <c r="EY67" s="32" t="s">
        <v>3925</v>
      </c>
      <c r="EZ67" s="32" t="s">
        <v>3891</v>
      </c>
      <c r="FA67" s="32">
        <v>0.8</v>
      </c>
      <c r="FB67" s="32">
        <v>0</v>
      </c>
      <c r="FC67" s="94" t="s">
        <v>53</v>
      </c>
      <c r="FD67" s="94" t="s">
        <v>79</v>
      </c>
      <c r="FE67" s="94" t="s">
        <v>79</v>
      </c>
      <c r="FF67" s="94" t="s">
        <v>69</v>
      </c>
      <c r="FG67" s="94" t="s">
        <v>69</v>
      </c>
      <c r="FH67" s="94" t="s">
        <v>69</v>
      </c>
      <c r="FI67" s="94" t="s">
        <v>69</v>
      </c>
      <c r="FJ67" s="94" t="s">
        <v>69</v>
      </c>
      <c r="FK67" s="94" t="s">
        <v>69</v>
      </c>
      <c r="FL67" s="94" t="s">
        <v>59</v>
      </c>
      <c r="FM67" s="94" t="s">
        <v>1385</v>
      </c>
      <c r="FN67" s="94" t="s">
        <v>102</v>
      </c>
      <c r="FO67" s="94" t="s">
        <v>53</v>
      </c>
      <c r="FP67" s="94" t="s">
        <v>79</v>
      </c>
      <c r="FQ67" s="94" t="e">
        <v>#N/A</v>
      </c>
      <c r="FR67" s="94" t="s">
        <v>69</v>
      </c>
      <c r="FS67" s="94" t="s">
        <v>69</v>
      </c>
      <c r="FT67" s="94" t="s">
        <v>69</v>
      </c>
      <c r="FU67" s="94" t="s">
        <v>69</v>
      </c>
      <c r="FV67" s="94" t="s">
        <v>69</v>
      </c>
      <c r="FW67" s="94" t="s">
        <v>69</v>
      </c>
      <c r="FX67" s="94" t="s">
        <v>59</v>
      </c>
      <c r="FY67" s="94" t="s">
        <v>2259</v>
      </c>
      <c r="FZ67" s="94" t="s">
        <v>102</v>
      </c>
      <c r="GA67" s="94" t="s">
        <v>53</v>
      </c>
      <c r="GB67" s="94" t="s">
        <v>62</v>
      </c>
      <c r="GC67" s="94" t="e">
        <v>#N/A</v>
      </c>
      <c r="GD67" s="94" t="s">
        <v>63</v>
      </c>
      <c r="GE67" s="94" t="s">
        <v>64</v>
      </c>
      <c r="GF67" s="94" t="s">
        <v>65</v>
      </c>
      <c r="GG67" s="94" t="s">
        <v>57</v>
      </c>
      <c r="GH67" s="94" t="s">
        <v>58</v>
      </c>
      <c r="GI67" s="94" t="s">
        <v>63</v>
      </c>
      <c r="GJ67" s="94" t="s">
        <v>59</v>
      </c>
      <c r="GK67" s="94" t="s">
        <v>2278</v>
      </c>
      <c r="GL67" s="94" t="s">
        <v>117</v>
      </c>
      <c r="GM67" s="94" t="s">
        <v>61</v>
      </c>
      <c r="GN67" s="94" t="s">
        <v>62</v>
      </c>
      <c r="GO67" s="94" t="e">
        <v>#N/A</v>
      </c>
      <c r="GP67" s="94" t="s">
        <v>55</v>
      </c>
      <c r="GQ67" s="94" t="s">
        <v>56</v>
      </c>
      <c r="GR67" s="94" t="s">
        <v>57</v>
      </c>
      <c r="GS67" s="94" t="s">
        <v>57</v>
      </c>
      <c r="GT67" s="94" t="s">
        <v>58</v>
      </c>
      <c r="GU67" s="94" t="s">
        <v>55</v>
      </c>
      <c r="GV67" s="94" t="s">
        <v>59</v>
      </c>
      <c r="GW67" s="94" t="s">
        <v>2279</v>
      </c>
      <c r="GX67" s="94" t="s">
        <v>117</v>
      </c>
      <c r="GY67" s="32" t="s">
        <v>6504</v>
      </c>
      <c r="GZ67" s="32" t="s">
        <v>6504</v>
      </c>
      <c r="HA67" s="32" t="s">
        <v>6504</v>
      </c>
      <c r="HB67" s="32" t="s">
        <v>6504</v>
      </c>
      <c r="HC67" s="32" t="s">
        <v>6504</v>
      </c>
      <c r="HD67" s="32" t="s">
        <v>6504</v>
      </c>
      <c r="HE67" s="32">
        <v>0.8</v>
      </c>
      <c r="HF67" s="32" t="s">
        <v>6504</v>
      </c>
      <c r="HG67" s="32" t="s">
        <v>6504</v>
      </c>
      <c r="HH67" s="32" t="s">
        <v>6504</v>
      </c>
      <c r="HI67" s="32" t="s">
        <v>6504</v>
      </c>
      <c r="HJ67" s="32" t="s">
        <v>6504</v>
      </c>
      <c r="HK67" s="50">
        <v>0.8</v>
      </c>
      <c r="HL67" s="68">
        <v>0</v>
      </c>
      <c r="HM67" s="68">
        <v>0</v>
      </c>
      <c r="HN67" s="68">
        <v>0</v>
      </c>
      <c r="HO67" s="68">
        <v>0</v>
      </c>
      <c r="HP67" s="68">
        <v>0</v>
      </c>
      <c r="HQ67" s="68">
        <v>0</v>
      </c>
      <c r="HR67" s="68">
        <v>0.8</v>
      </c>
      <c r="HS67" s="68">
        <v>0</v>
      </c>
      <c r="HT67" s="68">
        <v>0</v>
      </c>
      <c r="HU67" s="68">
        <v>0</v>
      </c>
      <c r="HV67" s="68">
        <v>0</v>
      </c>
      <c r="HW67" s="68">
        <v>0</v>
      </c>
      <c r="HX67" s="68">
        <v>0</v>
      </c>
      <c r="HY67" s="67" t="s">
        <v>6505</v>
      </c>
      <c r="HZ67" s="67" t="s">
        <v>6505</v>
      </c>
      <c r="IA67" s="67" t="s">
        <v>6505</v>
      </c>
      <c r="IB67" s="67" t="s">
        <v>6505</v>
      </c>
      <c r="IC67" s="67" t="s">
        <v>6505</v>
      </c>
      <c r="ID67" s="67" t="s">
        <v>6505</v>
      </c>
      <c r="IE67" s="67">
        <v>1</v>
      </c>
      <c r="IF67" s="67">
        <v>1</v>
      </c>
      <c r="IG67" s="67">
        <v>1</v>
      </c>
      <c r="IH67" s="67">
        <v>1</v>
      </c>
      <c r="II67" s="67">
        <v>1</v>
      </c>
      <c r="IJ67" s="67">
        <v>1</v>
      </c>
      <c r="IK67" s="69" t="s">
        <v>6505</v>
      </c>
      <c r="IL67" s="69" t="s">
        <v>6505</v>
      </c>
      <c r="IM67" s="91">
        <v>1</v>
      </c>
      <c r="IN67" s="67">
        <v>1</v>
      </c>
      <c r="IO67" s="94"/>
      <c r="IP67" s="32">
        <v>0</v>
      </c>
      <c r="IQ67" s="32">
        <v>0</v>
      </c>
      <c r="IR67" s="68">
        <v>8.8888888888888892E-2</v>
      </c>
      <c r="IS67" s="69">
        <v>1</v>
      </c>
      <c r="IT67" s="94"/>
      <c r="IU67" s="94"/>
      <c r="IV67" s="94"/>
      <c r="IW67" s="94"/>
      <c r="IX67" s="94"/>
      <c r="IY67" s="94"/>
      <c r="IZ67" s="94"/>
      <c r="JA67" s="94"/>
      <c r="JB67" s="94"/>
      <c r="JC67" s="94"/>
    </row>
    <row r="68" spans="1:263" ht="29.25" hidden="1" customHeight="1" x14ac:dyDescent="0.25">
      <c r="A68" s="46" t="s">
        <v>993</v>
      </c>
      <c r="B68" s="46" t="s">
        <v>6</v>
      </c>
      <c r="C68" s="46" t="s">
        <v>123</v>
      </c>
      <c r="D68" s="46" t="s">
        <v>124</v>
      </c>
      <c r="E68" s="46" t="s">
        <v>558</v>
      </c>
      <c r="F68" s="46" t="s">
        <v>755</v>
      </c>
      <c r="G68" s="46" t="s">
        <v>987</v>
      </c>
      <c r="H68" s="46" t="s">
        <v>994</v>
      </c>
      <c r="I68" s="46" t="s">
        <v>995</v>
      </c>
      <c r="J68" s="46" t="s">
        <v>996</v>
      </c>
      <c r="K68" s="46" t="s">
        <v>997</v>
      </c>
      <c r="L68" s="46" t="s">
        <v>997</v>
      </c>
      <c r="M68" s="46">
        <v>0</v>
      </c>
      <c r="N68" s="46"/>
      <c r="O68" s="46" t="s">
        <v>998</v>
      </c>
      <c r="P68" s="46"/>
      <c r="Q68" s="46" t="s">
        <v>3911</v>
      </c>
      <c r="R68" s="46" t="s">
        <v>3914</v>
      </c>
      <c r="S68" s="46" t="s">
        <v>531</v>
      </c>
      <c r="T68" s="46" t="s">
        <v>531</v>
      </c>
      <c r="U68" s="46" t="s">
        <v>532</v>
      </c>
      <c r="V68" s="46" t="s">
        <v>581</v>
      </c>
      <c r="W68" s="46" t="s">
        <v>534</v>
      </c>
      <c r="X68" s="46">
        <v>2019</v>
      </c>
      <c r="Y68" s="46">
        <v>0</v>
      </c>
      <c r="Z68" s="46">
        <v>2019</v>
      </c>
      <c r="AA68" s="46" t="s">
        <v>595</v>
      </c>
      <c r="AB68" s="46" t="s">
        <v>595</v>
      </c>
      <c r="AC68" s="46" t="s">
        <v>595</v>
      </c>
      <c r="AD68" s="47">
        <v>0.8</v>
      </c>
      <c r="AE68" s="46" t="s">
        <v>595</v>
      </c>
      <c r="AF68" s="46" t="s">
        <v>595</v>
      </c>
      <c r="AG68" s="94" t="s">
        <v>535</v>
      </c>
      <c r="AH68" s="94" t="s">
        <v>535</v>
      </c>
      <c r="AI68" s="94" t="s">
        <v>535</v>
      </c>
      <c r="AJ68" s="94">
        <v>1</v>
      </c>
      <c r="AK68" s="94" t="s">
        <v>535</v>
      </c>
      <c r="AL68" s="94" t="s">
        <v>535</v>
      </c>
      <c r="AM68" s="94" t="s">
        <v>535</v>
      </c>
      <c r="AN68" s="94">
        <v>1</v>
      </c>
      <c r="AO68" s="94" t="s">
        <v>881</v>
      </c>
      <c r="AP68" s="94" t="s">
        <v>535</v>
      </c>
      <c r="AQ68" s="94" t="s">
        <v>535</v>
      </c>
      <c r="AR68" s="94" t="s">
        <v>535</v>
      </c>
      <c r="AS68" s="94" t="s">
        <v>535</v>
      </c>
      <c r="AT68" s="94" t="s">
        <v>535</v>
      </c>
      <c r="AU68" s="94" t="s">
        <v>535</v>
      </c>
      <c r="AV68" s="94" t="s">
        <v>535</v>
      </c>
      <c r="AW68" s="94" t="s">
        <v>535</v>
      </c>
      <c r="AX68" s="94" t="s">
        <v>535</v>
      </c>
      <c r="AY68" s="94" t="s">
        <v>535</v>
      </c>
      <c r="AZ68" s="94" t="s">
        <v>535</v>
      </c>
      <c r="BA68" s="94" t="s">
        <v>535</v>
      </c>
      <c r="BB68" s="94" t="s">
        <v>535</v>
      </c>
      <c r="BC68" s="94" t="s">
        <v>535</v>
      </c>
      <c r="BD68" s="94" t="s">
        <v>535</v>
      </c>
      <c r="BE68" s="94" t="s">
        <v>535</v>
      </c>
      <c r="BF68" s="94" t="s">
        <v>535</v>
      </c>
      <c r="BG68" s="94" t="s">
        <v>535</v>
      </c>
      <c r="BH68" s="94" t="s">
        <v>535</v>
      </c>
      <c r="BI68" s="94" t="s">
        <v>535</v>
      </c>
      <c r="BJ68" s="94" t="s">
        <v>535</v>
      </c>
      <c r="BK68" s="94" t="s">
        <v>535</v>
      </c>
      <c r="BL68" s="94" t="s">
        <v>535</v>
      </c>
      <c r="BM68" s="94" t="s">
        <v>6656</v>
      </c>
      <c r="BN68" s="94" t="s">
        <v>3912</v>
      </c>
      <c r="BO68" s="94" t="s">
        <v>3913</v>
      </c>
      <c r="BP68" s="94" t="s">
        <v>3914</v>
      </c>
      <c r="BQ68" s="94" t="s">
        <v>3911</v>
      </c>
      <c r="BR68" s="94" t="s">
        <v>531</v>
      </c>
      <c r="BS68" s="32">
        <v>0.8</v>
      </c>
      <c r="BT68" s="32">
        <v>0</v>
      </c>
      <c r="BU68" s="32">
        <v>0</v>
      </c>
      <c r="BV68" s="32">
        <v>0</v>
      </c>
      <c r="BW68" s="32">
        <v>0</v>
      </c>
      <c r="BX68" s="32">
        <v>0</v>
      </c>
      <c r="BY68" s="32">
        <v>0</v>
      </c>
      <c r="BZ68" s="32">
        <v>0.8</v>
      </c>
      <c r="CA68" s="32">
        <v>0</v>
      </c>
      <c r="CB68" s="32">
        <v>0</v>
      </c>
      <c r="CC68" s="32">
        <v>0</v>
      </c>
      <c r="CD68" s="32">
        <v>0.8</v>
      </c>
      <c r="CE68" s="32">
        <v>0</v>
      </c>
      <c r="CF68" s="32">
        <v>0</v>
      </c>
      <c r="CG68" s="32">
        <v>0</v>
      </c>
      <c r="CH68" s="32">
        <v>0</v>
      </c>
      <c r="CI68" s="32">
        <v>0</v>
      </c>
      <c r="CJ68" s="32">
        <v>0</v>
      </c>
      <c r="CK68" s="32">
        <v>0</v>
      </c>
      <c r="CL68" s="32">
        <v>0.8</v>
      </c>
      <c r="CM68" s="32">
        <v>0</v>
      </c>
      <c r="CN68" s="32">
        <v>0</v>
      </c>
      <c r="CO68" s="32">
        <v>0</v>
      </c>
      <c r="CP68" s="32">
        <v>0.8</v>
      </c>
      <c r="CQ68" s="32">
        <v>0</v>
      </c>
      <c r="CR68" s="32">
        <v>0.8</v>
      </c>
      <c r="CS68" s="32" t="s">
        <v>6504</v>
      </c>
      <c r="CT68" s="32" t="s">
        <v>6504</v>
      </c>
      <c r="CU68" s="32" t="s">
        <v>6504</v>
      </c>
      <c r="CV68" s="32" t="s">
        <v>6504</v>
      </c>
      <c r="CW68" s="32" t="s">
        <v>6504</v>
      </c>
      <c r="CX68" s="32" t="s">
        <v>6504</v>
      </c>
      <c r="CY68" s="32" t="s">
        <v>6504</v>
      </c>
      <c r="CZ68" s="32" t="s">
        <v>6504</v>
      </c>
      <c r="DA68" s="32" t="s">
        <v>6504</v>
      </c>
      <c r="DB68" s="32" t="s">
        <v>6504</v>
      </c>
      <c r="DC68" s="32" t="s">
        <v>6504</v>
      </c>
      <c r="DD68" s="32" t="s">
        <v>6504</v>
      </c>
      <c r="DE68" s="32" t="s">
        <v>4079</v>
      </c>
      <c r="DF68" s="32" t="s">
        <v>3925</v>
      </c>
      <c r="DG68" s="32" t="s">
        <v>4035</v>
      </c>
      <c r="DH68" s="32" t="s">
        <v>6504</v>
      </c>
      <c r="DI68" s="32" t="s">
        <v>6504</v>
      </c>
      <c r="DJ68" s="32" t="s">
        <v>4080</v>
      </c>
      <c r="DK68" s="32" t="s">
        <v>3925</v>
      </c>
      <c r="DL68" s="32" t="s">
        <v>4035</v>
      </c>
      <c r="DM68" s="32" t="s">
        <v>6504</v>
      </c>
      <c r="DN68" s="32" t="s">
        <v>6504</v>
      </c>
      <c r="DO68" s="32" t="s">
        <v>4081</v>
      </c>
      <c r="DP68" s="32" t="s">
        <v>3925</v>
      </c>
      <c r="DQ68" s="32" t="s">
        <v>4035</v>
      </c>
      <c r="DR68" s="32" t="s">
        <v>6504</v>
      </c>
      <c r="DS68" s="32" t="s">
        <v>6504</v>
      </c>
      <c r="DT68" s="32" t="s">
        <v>4082</v>
      </c>
      <c r="DU68" s="32" t="s">
        <v>3925</v>
      </c>
      <c r="DV68" s="32" t="s">
        <v>4035</v>
      </c>
      <c r="DW68" s="32">
        <v>0.8</v>
      </c>
      <c r="DX68" s="32">
        <v>1</v>
      </c>
      <c r="DY68" s="32" t="s">
        <v>4083</v>
      </c>
      <c r="DZ68" s="32" t="s">
        <v>3926</v>
      </c>
      <c r="EA68" s="32" t="s">
        <v>4035</v>
      </c>
      <c r="EB68" s="32" t="s">
        <v>6504</v>
      </c>
      <c r="EC68" s="32" t="s">
        <v>6504</v>
      </c>
      <c r="ED68" s="32" t="s">
        <v>4084</v>
      </c>
      <c r="EE68" s="32" t="s">
        <v>3925</v>
      </c>
      <c r="EF68" s="32" t="s">
        <v>4035</v>
      </c>
      <c r="EG68" s="32" t="s">
        <v>6504</v>
      </c>
      <c r="EH68" s="32" t="s">
        <v>6504</v>
      </c>
      <c r="EI68" s="32" t="s">
        <v>4075</v>
      </c>
      <c r="EJ68" s="32" t="s">
        <v>3925</v>
      </c>
      <c r="EK68" s="32" t="s">
        <v>4035</v>
      </c>
      <c r="EL68" s="32" t="s">
        <v>6504</v>
      </c>
      <c r="EM68" s="32" t="s">
        <v>6504</v>
      </c>
      <c r="EN68" s="32" t="s">
        <v>4076</v>
      </c>
      <c r="EO68" s="32" t="s">
        <v>3925</v>
      </c>
      <c r="EP68" s="32" t="s">
        <v>4035</v>
      </c>
      <c r="EQ68" s="32" t="s">
        <v>6504</v>
      </c>
      <c r="ER68" s="32" t="s">
        <v>6504</v>
      </c>
      <c r="ES68" s="32" t="s">
        <v>4085</v>
      </c>
      <c r="ET68" s="32" t="s">
        <v>3925</v>
      </c>
      <c r="EU68" s="32" t="s">
        <v>4035</v>
      </c>
      <c r="EV68" s="32" t="s">
        <v>6504</v>
      </c>
      <c r="EW68" s="32" t="s">
        <v>6504</v>
      </c>
      <c r="EX68" s="32" t="s">
        <v>4086</v>
      </c>
      <c r="EY68" s="32" t="s">
        <v>6504</v>
      </c>
      <c r="EZ68" s="32" t="s">
        <v>6504</v>
      </c>
      <c r="FA68" s="32">
        <v>0.8</v>
      </c>
      <c r="FB68" s="32">
        <v>0</v>
      </c>
      <c r="FC68" s="94" t="s">
        <v>53</v>
      </c>
      <c r="FD68" s="94" t="s">
        <v>79</v>
      </c>
      <c r="FE68" s="94" t="s">
        <v>79</v>
      </c>
      <c r="FF68" s="94" t="s">
        <v>69</v>
      </c>
      <c r="FG68" s="94" t="s">
        <v>69</v>
      </c>
      <c r="FH68" s="94" t="s">
        <v>69</v>
      </c>
      <c r="FI68" s="94" t="s">
        <v>69</v>
      </c>
      <c r="FJ68" s="94" t="s">
        <v>69</v>
      </c>
      <c r="FK68" s="94" t="s">
        <v>69</v>
      </c>
      <c r="FL68" s="94" t="s">
        <v>59</v>
      </c>
      <c r="FM68" s="94" t="s">
        <v>1385</v>
      </c>
      <c r="FN68" s="94" t="s">
        <v>102</v>
      </c>
      <c r="FO68" s="94" t="s">
        <v>53</v>
      </c>
      <c r="FP68" s="94" t="s">
        <v>79</v>
      </c>
      <c r="FQ68" s="94" t="e">
        <v>#N/A</v>
      </c>
      <c r="FR68" s="94" t="s">
        <v>69</v>
      </c>
      <c r="FS68" s="94" t="s">
        <v>69</v>
      </c>
      <c r="FT68" s="94" t="s">
        <v>69</v>
      </c>
      <c r="FU68" s="94" t="s">
        <v>69</v>
      </c>
      <c r="FV68" s="94" t="s">
        <v>69</v>
      </c>
      <c r="FW68" s="94" t="s">
        <v>69</v>
      </c>
      <c r="FX68" s="94" t="s">
        <v>59</v>
      </c>
      <c r="FY68" s="94" t="s">
        <v>2259</v>
      </c>
      <c r="FZ68" s="94" t="s">
        <v>102</v>
      </c>
      <c r="GA68" s="94" t="s">
        <v>53</v>
      </c>
      <c r="GB68" s="94" t="s">
        <v>62</v>
      </c>
      <c r="GC68" s="94" t="e">
        <v>#N/A</v>
      </c>
      <c r="GD68" s="94" t="s">
        <v>63</v>
      </c>
      <c r="GE68" s="94" t="s">
        <v>64</v>
      </c>
      <c r="GF68" s="94" t="s">
        <v>65</v>
      </c>
      <c r="GG68" s="94" t="s">
        <v>57</v>
      </c>
      <c r="GH68" s="94" t="s">
        <v>58</v>
      </c>
      <c r="GI68" s="94" t="s">
        <v>63</v>
      </c>
      <c r="GJ68" s="94" t="s">
        <v>59</v>
      </c>
      <c r="GK68" s="94" t="s">
        <v>2278</v>
      </c>
      <c r="GL68" s="94" t="s">
        <v>117</v>
      </c>
      <c r="GM68" s="94" t="s">
        <v>61</v>
      </c>
      <c r="GN68" s="94" t="s">
        <v>62</v>
      </c>
      <c r="GO68" s="94" t="e">
        <v>#N/A</v>
      </c>
      <c r="GP68" s="94" t="s">
        <v>55</v>
      </c>
      <c r="GQ68" s="94" t="s">
        <v>56</v>
      </c>
      <c r="GR68" s="94" t="s">
        <v>57</v>
      </c>
      <c r="GS68" s="94" t="s">
        <v>57</v>
      </c>
      <c r="GT68" s="94" t="s">
        <v>58</v>
      </c>
      <c r="GU68" s="94" t="s">
        <v>55</v>
      </c>
      <c r="GV68" s="94" t="s">
        <v>59</v>
      </c>
      <c r="GW68" s="94" t="s">
        <v>2279</v>
      </c>
      <c r="GX68" s="94" t="s">
        <v>117</v>
      </c>
      <c r="GY68" s="32" t="s">
        <v>6504</v>
      </c>
      <c r="GZ68" s="32" t="s">
        <v>6504</v>
      </c>
      <c r="HA68" s="32" t="s">
        <v>6504</v>
      </c>
      <c r="HB68" s="32" t="s">
        <v>6504</v>
      </c>
      <c r="HC68" s="32" t="s">
        <v>6504</v>
      </c>
      <c r="HD68" s="32" t="s">
        <v>6504</v>
      </c>
      <c r="HE68" s="32">
        <v>0.8</v>
      </c>
      <c r="HF68" s="32" t="s">
        <v>6504</v>
      </c>
      <c r="HG68" s="32" t="s">
        <v>6504</v>
      </c>
      <c r="HH68" s="32" t="s">
        <v>6504</v>
      </c>
      <c r="HI68" s="32" t="s">
        <v>6504</v>
      </c>
      <c r="HJ68" s="32" t="s">
        <v>6504</v>
      </c>
      <c r="HK68" s="50">
        <v>0.8</v>
      </c>
      <c r="HL68" s="68">
        <v>0</v>
      </c>
      <c r="HM68" s="68">
        <v>0</v>
      </c>
      <c r="HN68" s="68">
        <v>0</v>
      </c>
      <c r="HO68" s="68">
        <v>0</v>
      </c>
      <c r="HP68" s="68">
        <v>0</v>
      </c>
      <c r="HQ68" s="68">
        <v>0</v>
      </c>
      <c r="HR68" s="68">
        <v>0.8</v>
      </c>
      <c r="HS68" s="68">
        <v>0</v>
      </c>
      <c r="HT68" s="68">
        <v>0</v>
      </c>
      <c r="HU68" s="68">
        <v>0</v>
      </c>
      <c r="HV68" s="68">
        <v>0</v>
      </c>
      <c r="HW68" s="68">
        <v>0</v>
      </c>
      <c r="HX68" s="68">
        <v>0</v>
      </c>
      <c r="HY68" s="67" t="s">
        <v>6505</v>
      </c>
      <c r="HZ68" s="67" t="s">
        <v>6505</v>
      </c>
      <c r="IA68" s="67" t="s">
        <v>6505</v>
      </c>
      <c r="IB68" s="67" t="s">
        <v>6505</v>
      </c>
      <c r="IC68" s="67" t="s">
        <v>6505</v>
      </c>
      <c r="ID68" s="67" t="s">
        <v>6505</v>
      </c>
      <c r="IE68" s="67">
        <v>1</v>
      </c>
      <c r="IF68" s="67">
        <v>1</v>
      </c>
      <c r="IG68" s="67">
        <v>1</v>
      </c>
      <c r="IH68" s="67">
        <v>1</v>
      </c>
      <c r="II68" s="67">
        <v>1</v>
      </c>
      <c r="IJ68" s="67">
        <v>1</v>
      </c>
      <c r="IK68" s="69" t="s">
        <v>6505</v>
      </c>
      <c r="IL68" s="69" t="s">
        <v>6505</v>
      </c>
      <c r="IM68" s="91">
        <v>1</v>
      </c>
      <c r="IN68" s="67">
        <v>1</v>
      </c>
      <c r="IO68" s="94"/>
      <c r="IP68" s="32">
        <v>0</v>
      </c>
      <c r="IQ68" s="32">
        <v>0</v>
      </c>
      <c r="IR68" s="68">
        <v>8.8888888888888892E-2</v>
      </c>
      <c r="IS68" s="69">
        <v>1</v>
      </c>
      <c r="IT68" s="94"/>
      <c r="IU68" s="94"/>
      <c r="IV68" s="94"/>
      <c r="IW68" s="94"/>
      <c r="IX68" s="94"/>
      <c r="IY68" s="94"/>
      <c r="IZ68" s="94"/>
      <c r="JA68" s="94"/>
      <c r="JB68" s="94"/>
      <c r="JC68" s="94"/>
    </row>
    <row r="69" spans="1:263" ht="29.25" hidden="1" customHeight="1" x14ac:dyDescent="0.25">
      <c r="A69" s="46">
        <v>43</v>
      </c>
      <c r="B69" s="46" t="s">
        <v>7</v>
      </c>
      <c r="C69" s="46" t="s">
        <v>127</v>
      </c>
      <c r="D69" s="46" t="s">
        <v>128</v>
      </c>
      <c r="E69" s="46" t="s">
        <v>584</v>
      </c>
      <c r="F69" s="46" t="s">
        <v>999</v>
      </c>
      <c r="G69" s="46" t="s">
        <v>1000</v>
      </c>
      <c r="H69" s="46" t="s">
        <v>1001</v>
      </c>
      <c r="I69" s="46" t="s">
        <v>1002</v>
      </c>
      <c r="J69" s="46" t="s">
        <v>1003</v>
      </c>
      <c r="K69" s="46" t="s">
        <v>1004</v>
      </c>
      <c r="L69" s="46" t="s">
        <v>1005</v>
      </c>
      <c r="M69" s="46">
        <v>0</v>
      </c>
      <c r="N69" s="46"/>
      <c r="O69" s="46" t="s">
        <v>1006</v>
      </c>
      <c r="P69" s="46" t="s">
        <v>1007</v>
      </c>
      <c r="Q69" s="46" t="s">
        <v>4088</v>
      </c>
      <c r="R69" s="46" t="s">
        <v>4087</v>
      </c>
      <c r="S69" s="46" t="s">
        <v>556</v>
      </c>
      <c r="T69" s="46" t="s">
        <v>556</v>
      </c>
      <c r="U69" s="46" t="s">
        <v>557</v>
      </c>
      <c r="V69" s="46" t="s">
        <v>533</v>
      </c>
      <c r="W69" s="46" t="s">
        <v>604</v>
      </c>
      <c r="X69" s="46">
        <v>2016</v>
      </c>
      <c r="Y69" s="46">
        <v>0</v>
      </c>
      <c r="Z69" s="46">
        <v>2016</v>
      </c>
      <c r="AA69" s="46">
        <v>2</v>
      </c>
      <c r="AB69" s="46">
        <v>6</v>
      </c>
      <c r="AC69" s="46">
        <v>10</v>
      </c>
      <c r="AD69" s="47">
        <v>4</v>
      </c>
      <c r="AE69" s="46">
        <v>0</v>
      </c>
      <c r="AF69" s="46">
        <v>22</v>
      </c>
      <c r="AG69" s="94" t="s">
        <v>535</v>
      </c>
      <c r="AH69" s="94">
        <v>1</v>
      </c>
      <c r="AI69" s="94" t="s">
        <v>535</v>
      </c>
      <c r="AJ69" s="94">
        <v>1</v>
      </c>
      <c r="AK69" s="94">
        <v>1</v>
      </c>
      <c r="AL69" s="94">
        <v>1090</v>
      </c>
      <c r="AM69" s="94" t="s">
        <v>1008</v>
      </c>
      <c r="AN69" s="94">
        <v>1</v>
      </c>
      <c r="AO69" s="94" t="s">
        <v>1009</v>
      </c>
      <c r="AP69" s="94" t="s">
        <v>535</v>
      </c>
      <c r="AQ69" s="94" t="s">
        <v>535</v>
      </c>
      <c r="AR69" s="94">
        <v>1</v>
      </c>
      <c r="AS69" s="94" t="s">
        <v>535</v>
      </c>
      <c r="AT69" s="94" t="s">
        <v>535</v>
      </c>
      <c r="AU69" s="94" t="s">
        <v>535</v>
      </c>
      <c r="AV69" s="94" t="s">
        <v>535</v>
      </c>
      <c r="AW69" s="94" t="s">
        <v>535</v>
      </c>
      <c r="AX69" s="94" t="s">
        <v>535</v>
      </c>
      <c r="AY69" s="94" t="s">
        <v>535</v>
      </c>
      <c r="AZ69" s="94" t="s">
        <v>535</v>
      </c>
      <c r="BA69" s="94" t="s">
        <v>535</v>
      </c>
      <c r="BB69" s="94" t="s">
        <v>535</v>
      </c>
      <c r="BC69" s="94" t="s">
        <v>535</v>
      </c>
      <c r="BD69" s="94" t="s">
        <v>535</v>
      </c>
      <c r="BE69" s="94" t="s">
        <v>535</v>
      </c>
      <c r="BF69" s="94" t="s">
        <v>535</v>
      </c>
      <c r="BG69" s="94" t="s">
        <v>535</v>
      </c>
      <c r="BH69" s="94" t="s">
        <v>535</v>
      </c>
      <c r="BI69" s="94" t="s">
        <v>535</v>
      </c>
      <c r="BJ69" s="94" t="s">
        <v>535</v>
      </c>
      <c r="BK69" s="94" t="s">
        <v>535</v>
      </c>
      <c r="BL69" s="94" t="s">
        <v>535</v>
      </c>
      <c r="BM69" s="94" t="s">
        <v>6657</v>
      </c>
      <c r="BN69" s="94" t="s">
        <v>1003</v>
      </c>
      <c r="BO69" s="94" t="s">
        <v>1007</v>
      </c>
      <c r="BP69" s="94" t="s">
        <v>4087</v>
      </c>
      <c r="BQ69" s="94" t="s">
        <v>4088</v>
      </c>
      <c r="BR69" s="94" t="s">
        <v>556</v>
      </c>
      <c r="BS69" s="32">
        <v>4</v>
      </c>
      <c r="BT69" s="32">
        <v>0</v>
      </c>
      <c r="BU69" s="32">
        <v>0</v>
      </c>
      <c r="BV69" s="32">
        <v>0</v>
      </c>
      <c r="BW69" s="32">
        <v>0</v>
      </c>
      <c r="BX69" s="32">
        <v>2</v>
      </c>
      <c r="BY69" s="32">
        <v>0</v>
      </c>
      <c r="BZ69" s="32">
        <v>0</v>
      </c>
      <c r="CA69" s="32">
        <v>1</v>
      </c>
      <c r="CB69" s="32">
        <v>0</v>
      </c>
      <c r="CC69" s="32">
        <v>1</v>
      </c>
      <c r="CD69" s="32">
        <v>0</v>
      </c>
      <c r="CE69" s="32">
        <v>0</v>
      </c>
      <c r="CF69" s="32">
        <v>0</v>
      </c>
      <c r="CG69" s="32">
        <v>0</v>
      </c>
      <c r="CH69" s="32">
        <v>0</v>
      </c>
      <c r="CI69" s="32">
        <v>0</v>
      </c>
      <c r="CJ69" s="32">
        <v>2</v>
      </c>
      <c r="CK69" s="32">
        <v>0</v>
      </c>
      <c r="CL69" s="32">
        <v>0</v>
      </c>
      <c r="CM69" s="32">
        <v>1</v>
      </c>
      <c r="CN69" s="32">
        <v>0</v>
      </c>
      <c r="CO69" s="32">
        <v>1</v>
      </c>
      <c r="CP69" s="32">
        <v>0</v>
      </c>
      <c r="CQ69" s="32">
        <v>0</v>
      </c>
      <c r="CR69" s="32">
        <v>4</v>
      </c>
      <c r="CS69" s="32">
        <v>0</v>
      </c>
      <c r="CT69" s="32" t="s">
        <v>6504</v>
      </c>
      <c r="CU69" s="32" t="s">
        <v>4101</v>
      </c>
      <c r="CV69" s="32" t="s">
        <v>4113</v>
      </c>
      <c r="CW69" s="32" t="s">
        <v>4123</v>
      </c>
      <c r="CX69" s="32">
        <v>0</v>
      </c>
      <c r="CY69" s="32" t="s">
        <v>6504</v>
      </c>
      <c r="CZ69" s="32" t="s">
        <v>4102</v>
      </c>
      <c r="DA69" s="32" t="s">
        <v>4113</v>
      </c>
      <c r="DB69" s="32" t="s">
        <v>4123</v>
      </c>
      <c r="DC69" s="32">
        <v>0</v>
      </c>
      <c r="DD69" s="32" t="s">
        <v>6504</v>
      </c>
      <c r="DE69" s="32" t="s">
        <v>4103</v>
      </c>
      <c r="DF69" s="32" t="s">
        <v>4113</v>
      </c>
      <c r="DG69" s="32" t="s">
        <v>4123</v>
      </c>
      <c r="DH69" s="32">
        <v>0</v>
      </c>
      <c r="DI69" s="32" t="s">
        <v>6504</v>
      </c>
      <c r="DJ69" s="32" t="s">
        <v>4104</v>
      </c>
      <c r="DK69" s="32" t="s">
        <v>4114</v>
      </c>
      <c r="DL69" s="32" t="s">
        <v>4124</v>
      </c>
      <c r="DM69" s="32">
        <v>2</v>
      </c>
      <c r="DN69" s="32" t="s">
        <v>6504</v>
      </c>
      <c r="DO69" s="32" t="s">
        <v>4105</v>
      </c>
      <c r="DP69" s="32" t="s">
        <v>4115</v>
      </c>
      <c r="DQ69" s="32" t="s">
        <v>4125</v>
      </c>
      <c r="DR69" s="32">
        <v>0</v>
      </c>
      <c r="DS69" s="32" t="s">
        <v>6504</v>
      </c>
      <c r="DT69" s="32" t="s">
        <v>4106</v>
      </c>
      <c r="DU69" s="32" t="s">
        <v>4116</v>
      </c>
      <c r="DV69" s="32" t="s">
        <v>4126</v>
      </c>
      <c r="DW69" s="32">
        <v>0</v>
      </c>
      <c r="DX69" s="32" t="s">
        <v>6504</v>
      </c>
      <c r="DY69" s="32" t="s">
        <v>4107</v>
      </c>
      <c r="DZ69" s="32" t="s">
        <v>4117</v>
      </c>
      <c r="EA69" s="32" t="s">
        <v>4127</v>
      </c>
      <c r="EB69" s="32">
        <v>1</v>
      </c>
      <c r="EC69" s="32" t="s">
        <v>6504</v>
      </c>
      <c r="ED69" s="32" t="s">
        <v>4108</v>
      </c>
      <c r="EE69" s="32" t="s">
        <v>4118</v>
      </c>
      <c r="EF69" s="32" t="s">
        <v>4128</v>
      </c>
      <c r="EG69" s="32">
        <v>0</v>
      </c>
      <c r="EH69" s="32" t="s">
        <v>6504</v>
      </c>
      <c r="EI69" s="32" t="s">
        <v>4109</v>
      </c>
      <c r="EJ69" s="32" t="s">
        <v>4119</v>
      </c>
      <c r="EK69" s="32" t="s">
        <v>4129</v>
      </c>
      <c r="EL69" s="32">
        <v>1</v>
      </c>
      <c r="EM69" s="32" t="s">
        <v>6504</v>
      </c>
      <c r="EN69" s="32" t="s">
        <v>4110</v>
      </c>
      <c r="EO69" s="32" t="s">
        <v>4120</v>
      </c>
      <c r="EP69" s="32" t="s">
        <v>4130</v>
      </c>
      <c r="EQ69" s="32">
        <v>0</v>
      </c>
      <c r="ER69" s="32" t="s">
        <v>6504</v>
      </c>
      <c r="ES69" s="32" t="s">
        <v>4111</v>
      </c>
      <c r="ET69" s="32" t="s">
        <v>4121</v>
      </c>
      <c r="EU69" s="32" t="s">
        <v>4131</v>
      </c>
      <c r="EV69" s="32">
        <v>0</v>
      </c>
      <c r="EW69" s="32" t="s">
        <v>6504</v>
      </c>
      <c r="EX69" s="32" t="s">
        <v>4112</v>
      </c>
      <c r="EY69" s="32" t="s">
        <v>4122</v>
      </c>
      <c r="EZ69" s="32" t="s">
        <v>4122</v>
      </c>
      <c r="FA69" s="32">
        <v>4</v>
      </c>
      <c r="FB69" s="32">
        <v>0</v>
      </c>
      <c r="FC69" s="94" t="s">
        <v>53</v>
      </c>
      <c r="FD69" s="94" t="s">
        <v>79</v>
      </c>
      <c r="FE69" s="94" t="s">
        <v>62</v>
      </c>
      <c r="FF69" s="94" t="s">
        <v>55</v>
      </c>
      <c r="FG69" s="94" t="s">
        <v>69</v>
      </c>
      <c r="FH69" s="94" t="s">
        <v>69</v>
      </c>
      <c r="FI69" s="94" t="s">
        <v>57</v>
      </c>
      <c r="FJ69" s="94" t="s">
        <v>58</v>
      </c>
      <c r="FK69" s="94" t="s">
        <v>55</v>
      </c>
      <c r="FL69" s="94" t="s">
        <v>59</v>
      </c>
      <c r="FM69" s="94" t="s">
        <v>2280</v>
      </c>
      <c r="FN69" s="94" t="s">
        <v>97</v>
      </c>
      <c r="FO69" s="94" t="s">
        <v>69</v>
      </c>
      <c r="FP69" s="94" t="s">
        <v>62</v>
      </c>
      <c r="FQ69" s="94" t="e">
        <v>#N/A</v>
      </c>
      <c r="FR69" s="94" t="s">
        <v>55</v>
      </c>
      <c r="FS69" s="94" t="s">
        <v>56</v>
      </c>
      <c r="FT69" s="94" t="s">
        <v>57</v>
      </c>
      <c r="FU69" s="94" t="s">
        <v>69</v>
      </c>
      <c r="FV69" s="94" t="s">
        <v>58</v>
      </c>
      <c r="FW69" s="94" t="s">
        <v>55</v>
      </c>
      <c r="FX69" s="94" t="s">
        <v>59</v>
      </c>
      <c r="FY69" s="94" t="s">
        <v>2281</v>
      </c>
      <c r="FZ69" s="94" t="s">
        <v>2144</v>
      </c>
      <c r="GA69" s="94" t="s">
        <v>69</v>
      </c>
      <c r="GB69" s="94" t="s">
        <v>62</v>
      </c>
      <c r="GC69" s="94" t="e">
        <v>#N/A</v>
      </c>
      <c r="GD69" s="94" t="s">
        <v>55</v>
      </c>
      <c r="GE69" s="94" t="s">
        <v>56</v>
      </c>
      <c r="GF69" s="94" t="s">
        <v>57</v>
      </c>
      <c r="GG69" s="94" t="s">
        <v>57</v>
      </c>
      <c r="GH69" s="94" t="s">
        <v>58</v>
      </c>
      <c r="GI69" s="94" t="s">
        <v>55</v>
      </c>
      <c r="GJ69" s="94" t="s">
        <v>59</v>
      </c>
      <c r="GK69" s="94" t="s">
        <v>2163</v>
      </c>
      <c r="GL69" s="94" t="s">
        <v>2144</v>
      </c>
      <c r="GM69" s="94" t="s">
        <v>53</v>
      </c>
      <c r="GN69" s="94" t="s">
        <v>62</v>
      </c>
      <c r="GO69" s="94" t="e">
        <v>#N/A</v>
      </c>
      <c r="GP69" s="94" t="s">
        <v>55</v>
      </c>
      <c r="GQ69" s="94" t="s">
        <v>56</v>
      </c>
      <c r="GR69" s="94" t="s">
        <v>57</v>
      </c>
      <c r="GS69" s="94" t="s">
        <v>57</v>
      </c>
      <c r="GT69" s="94" t="s">
        <v>58</v>
      </c>
      <c r="GU69" s="94" t="s">
        <v>55</v>
      </c>
      <c r="GV69" s="94" t="s">
        <v>59</v>
      </c>
      <c r="GW69" s="94" t="s">
        <v>2282</v>
      </c>
      <c r="GX69" s="94" t="s">
        <v>2144</v>
      </c>
      <c r="GY69" s="32">
        <v>0</v>
      </c>
      <c r="GZ69" s="32">
        <v>0</v>
      </c>
      <c r="HA69" s="32">
        <v>0</v>
      </c>
      <c r="HB69" s="32">
        <v>0</v>
      </c>
      <c r="HC69" s="32">
        <v>2</v>
      </c>
      <c r="HD69" s="32">
        <v>0</v>
      </c>
      <c r="HE69" s="32">
        <v>0</v>
      </c>
      <c r="HF69" s="32">
        <v>1</v>
      </c>
      <c r="HG69" s="32">
        <v>0</v>
      </c>
      <c r="HH69" s="32">
        <v>1</v>
      </c>
      <c r="HI69" s="32">
        <v>0</v>
      </c>
      <c r="HJ69" s="32">
        <v>0</v>
      </c>
      <c r="HK69" s="50">
        <v>4</v>
      </c>
      <c r="HL69" s="68">
        <v>0</v>
      </c>
      <c r="HM69" s="68">
        <v>0</v>
      </c>
      <c r="HN69" s="68">
        <v>0</v>
      </c>
      <c r="HO69" s="68">
        <v>0</v>
      </c>
      <c r="HP69" s="68">
        <v>0.5</v>
      </c>
      <c r="HQ69" s="68">
        <v>0</v>
      </c>
      <c r="HR69" s="68">
        <v>0</v>
      </c>
      <c r="HS69" s="68">
        <v>0.25</v>
      </c>
      <c r="HT69" s="68">
        <v>0</v>
      </c>
      <c r="HU69" s="68">
        <v>0.25</v>
      </c>
      <c r="HV69" s="68">
        <v>0</v>
      </c>
      <c r="HW69" s="68">
        <v>0</v>
      </c>
      <c r="HX69" s="68">
        <v>1</v>
      </c>
      <c r="HY69" s="67" t="s">
        <v>6505</v>
      </c>
      <c r="HZ69" s="67" t="s">
        <v>6505</v>
      </c>
      <c r="IA69" s="67" t="s">
        <v>6505</v>
      </c>
      <c r="IB69" s="67" t="s">
        <v>6505</v>
      </c>
      <c r="IC69" s="67">
        <v>1</v>
      </c>
      <c r="ID69" s="67">
        <v>1</v>
      </c>
      <c r="IE69" s="67">
        <v>1</v>
      </c>
      <c r="IF69" s="67">
        <v>1</v>
      </c>
      <c r="IG69" s="67">
        <v>1</v>
      </c>
      <c r="IH69" s="67">
        <v>1</v>
      </c>
      <c r="II69" s="67">
        <v>1</v>
      </c>
      <c r="IJ69" s="67">
        <v>1</v>
      </c>
      <c r="IK69" s="69" t="s">
        <v>6505</v>
      </c>
      <c r="IL69" s="69">
        <v>1</v>
      </c>
      <c r="IM69" s="67">
        <v>1</v>
      </c>
      <c r="IN69" s="67">
        <v>1</v>
      </c>
      <c r="IO69" s="94"/>
      <c r="IP69" s="32">
        <v>0</v>
      </c>
      <c r="IQ69" s="32">
        <v>0.5</v>
      </c>
      <c r="IR69" s="68">
        <v>0.75</v>
      </c>
      <c r="IS69" s="69">
        <v>1</v>
      </c>
      <c r="IT69" s="94"/>
      <c r="IU69" s="94"/>
      <c r="IV69" s="94"/>
      <c r="IW69" s="94"/>
      <c r="IX69" s="94"/>
      <c r="IY69" s="94"/>
      <c r="IZ69" s="94"/>
      <c r="JA69" s="94"/>
      <c r="JB69" s="94"/>
      <c r="JC69" s="94"/>
    </row>
    <row r="70" spans="1:263" ht="29.25" hidden="1" customHeight="1" x14ac:dyDescent="0.25">
      <c r="A70" s="46">
        <v>44</v>
      </c>
      <c r="B70" s="46" t="s">
        <v>7</v>
      </c>
      <c r="C70" s="46" t="s">
        <v>127</v>
      </c>
      <c r="D70" s="46" t="s">
        <v>128</v>
      </c>
      <c r="E70" s="46" t="s">
        <v>584</v>
      </c>
      <c r="F70" s="46" t="s">
        <v>999</v>
      </c>
      <c r="G70" s="46" t="s">
        <v>1010</v>
      </c>
      <c r="H70" s="46" t="s">
        <v>1011</v>
      </c>
      <c r="I70" s="46" t="s">
        <v>1012</v>
      </c>
      <c r="J70" s="46" t="s">
        <v>1013</v>
      </c>
      <c r="K70" s="46" t="s">
        <v>1014</v>
      </c>
      <c r="L70" s="46" t="s">
        <v>1015</v>
      </c>
      <c r="M70" s="46">
        <v>0</v>
      </c>
      <c r="N70" s="46"/>
      <c r="O70" s="46" t="s">
        <v>1016</v>
      </c>
      <c r="P70" s="46" t="s">
        <v>1017</v>
      </c>
      <c r="Q70" s="46" t="s">
        <v>4090</v>
      </c>
      <c r="R70" s="46" t="s">
        <v>4089</v>
      </c>
      <c r="S70" s="46" t="s">
        <v>556</v>
      </c>
      <c r="T70" s="46" t="s">
        <v>556</v>
      </c>
      <c r="U70" s="46" t="s">
        <v>557</v>
      </c>
      <c r="V70" s="46" t="s">
        <v>533</v>
      </c>
      <c r="W70" s="46" t="s">
        <v>604</v>
      </c>
      <c r="X70" s="46">
        <v>2016</v>
      </c>
      <c r="Y70" s="46">
        <v>36</v>
      </c>
      <c r="Z70" s="46">
        <v>2016</v>
      </c>
      <c r="AA70" s="46">
        <v>2</v>
      </c>
      <c r="AB70" s="46">
        <v>6</v>
      </c>
      <c r="AC70" s="46">
        <v>7</v>
      </c>
      <c r="AD70" s="47">
        <v>1</v>
      </c>
      <c r="AE70" s="46">
        <v>2</v>
      </c>
      <c r="AF70" s="46">
        <v>18</v>
      </c>
      <c r="AG70" s="94" t="s">
        <v>535</v>
      </c>
      <c r="AH70" s="94">
        <v>1</v>
      </c>
      <c r="AI70" s="94">
        <v>1</v>
      </c>
      <c r="AJ70" s="94">
        <v>1</v>
      </c>
      <c r="AK70" s="94">
        <v>1</v>
      </c>
      <c r="AL70" s="94">
        <v>1090</v>
      </c>
      <c r="AM70" s="94" t="s">
        <v>1008</v>
      </c>
      <c r="AN70" s="94">
        <v>1</v>
      </c>
      <c r="AO70" s="94" t="s">
        <v>1009</v>
      </c>
      <c r="AP70" s="94" t="s">
        <v>535</v>
      </c>
      <c r="AQ70" s="94" t="s">
        <v>535</v>
      </c>
      <c r="AR70" s="94">
        <v>1</v>
      </c>
      <c r="AS70" s="94" t="s">
        <v>535</v>
      </c>
      <c r="AT70" s="94" t="s">
        <v>535</v>
      </c>
      <c r="AU70" s="94">
        <v>1</v>
      </c>
      <c r="AV70" s="94" t="s">
        <v>535</v>
      </c>
      <c r="AW70" s="94" t="s">
        <v>535</v>
      </c>
      <c r="AX70" s="94" t="s">
        <v>535</v>
      </c>
      <c r="AY70" s="94" t="s">
        <v>535</v>
      </c>
      <c r="AZ70" s="94" t="s">
        <v>535</v>
      </c>
      <c r="BA70" s="94" t="s">
        <v>535</v>
      </c>
      <c r="BB70" s="94" t="s">
        <v>535</v>
      </c>
      <c r="BC70" s="94" t="s">
        <v>535</v>
      </c>
      <c r="BD70" s="94" t="s">
        <v>535</v>
      </c>
      <c r="BE70" s="94" t="s">
        <v>535</v>
      </c>
      <c r="BF70" s="94" t="s">
        <v>535</v>
      </c>
      <c r="BG70" s="94" t="s">
        <v>535</v>
      </c>
      <c r="BH70" s="94" t="s">
        <v>535</v>
      </c>
      <c r="BI70" s="94" t="s">
        <v>535</v>
      </c>
      <c r="BJ70" s="94" t="s">
        <v>535</v>
      </c>
      <c r="BK70" s="94" t="s">
        <v>535</v>
      </c>
      <c r="BL70" s="94" t="s">
        <v>535</v>
      </c>
      <c r="BM70" s="94" t="s">
        <v>6658</v>
      </c>
      <c r="BN70" s="94" t="s">
        <v>1013</v>
      </c>
      <c r="BO70" s="94" t="s">
        <v>1017</v>
      </c>
      <c r="BP70" s="94" t="s">
        <v>4089</v>
      </c>
      <c r="BQ70" s="94" t="s">
        <v>4090</v>
      </c>
      <c r="BR70" s="94" t="s">
        <v>556</v>
      </c>
      <c r="BS70" s="32">
        <v>1</v>
      </c>
      <c r="BT70" s="32">
        <v>0</v>
      </c>
      <c r="BU70" s="32">
        <v>0</v>
      </c>
      <c r="BV70" s="32">
        <v>0</v>
      </c>
      <c r="BW70" s="32">
        <v>0</v>
      </c>
      <c r="BX70" s="32">
        <v>0</v>
      </c>
      <c r="BY70" s="32">
        <v>0</v>
      </c>
      <c r="BZ70" s="32">
        <v>0</v>
      </c>
      <c r="CA70" s="32">
        <v>0</v>
      </c>
      <c r="CB70" s="32">
        <v>1</v>
      </c>
      <c r="CC70" s="32">
        <v>0</v>
      </c>
      <c r="CD70" s="32">
        <v>0</v>
      </c>
      <c r="CE70" s="32">
        <v>0</v>
      </c>
      <c r="CF70" s="32">
        <v>0</v>
      </c>
      <c r="CG70" s="32">
        <v>0</v>
      </c>
      <c r="CH70" s="32">
        <v>0</v>
      </c>
      <c r="CI70" s="32">
        <v>0</v>
      </c>
      <c r="CJ70" s="32">
        <v>0</v>
      </c>
      <c r="CK70" s="32">
        <v>0</v>
      </c>
      <c r="CL70" s="32">
        <v>0</v>
      </c>
      <c r="CM70" s="32">
        <v>0</v>
      </c>
      <c r="CN70" s="32">
        <v>1</v>
      </c>
      <c r="CO70" s="32">
        <v>0</v>
      </c>
      <c r="CP70" s="32">
        <v>0</v>
      </c>
      <c r="CQ70" s="32">
        <v>0</v>
      </c>
      <c r="CR70" s="32">
        <v>1</v>
      </c>
      <c r="CS70" s="32">
        <v>0</v>
      </c>
      <c r="CT70" s="32" t="s">
        <v>6504</v>
      </c>
      <c r="CU70" s="32" t="s">
        <v>4132</v>
      </c>
      <c r="CV70" s="32" t="s">
        <v>4113</v>
      </c>
      <c r="CW70" s="32" t="s">
        <v>4150</v>
      </c>
      <c r="CX70" s="32">
        <v>0</v>
      </c>
      <c r="CY70" s="32" t="s">
        <v>6504</v>
      </c>
      <c r="CZ70" s="32" t="s">
        <v>4133</v>
      </c>
      <c r="DA70" s="32" t="s">
        <v>4113</v>
      </c>
      <c r="DB70" s="32" t="s">
        <v>4151</v>
      </c>
      <c r="DC70" s="32">
        <v>0</v>
      </c>
      <c r="DD70" s="32" t="s">
        <v>6504</v>
      </c>
      <c r="DE70" s="32" t="s">
        <v>4134</v>
      </c>
      <c r="DF70" s="32" t="s">
        <v>4113</v>
      </c>
      <c r="DG70" s="32" t="s">
        <v>4151</v>
      </c>
      <c r="DH70" s="32">
        <v>0</v>
      </c>
      <c r="DI70" s="32" t="s">
        <v>6504</v>
      </c>
      <c r="DJ70" s="32" t="s">
        <v>4135</v>
      </c>
      <c r="DK70" s="32" t="s">
        <v>4144</v>
      </c>
      <c r="DL70" s="32" t="s">
        <v>4152</v>
      </c>
      <c r="DM70" s="32">
        <v>0</v>
      </c>
      <c r="DN70" s="32" t="s">
        <v>6504</v>
      </c>
      <c r="DO70" s="32" t="s">
        <v>4136</v>
      </c>
      <c r="DP70" s="32" t="s">
        <v>4144</v>
      </c>
      <c r="DQ70" s="32" t="s">
        <v>4152</v>
      </c>
      <c r="DR70" s="32">
        <v>0</v>
      </c>
      <c r="DS70" s="32" t="s">
        <v>6504</v>
      </c>
      <c r="DT70" s="32" t="s">
        <v>4137</v>
      </c>
      <c r="DU70" s="32" t="s">
        <v>4145</v>
      </c>
      <c r="DV70" s="32" t="s">
        <v>4153</v>
      </c>
      <c r="DW70" s="32">
        <v>0</v>
      </c>
      <c r="DX70" s="32" t="s">
        <v>6504</v>
      </c>
      <c r="DY70" s="32" t="s">
        <v>4138</v>
      </c>
      <c r="DZ70" s="32" t="s">
        <v>4146</v>
      </c>
      <c r="EA70" s="32" t="s">
        <v>4154</v>
      </c>
      <c r="EB70" s="32">
        <v>0</v>
      </c>
      <c r="EC70" s="32" t="s">
        <v>6504</v>
      </c>
      <c r="ED70" s="32" t="s">
        <v>4139</v>
      </c>
      <c r="EE70" s="32" t="s">
        <v>4147</v>
      </c>
      <c r="EF70" s="32" t="s">
        <v>4155</v>
      </c>
      <c r="EG70" s="32">
        <v>1</v>
      </c>
      <c r="EH70" s="32" t="s">
        <v>6504</v>
      </c>
      <c r="EI70" s="32" t="s">
        <v>4140</v>
      </c>
      <c r="EJ70" s="32" t="s">
        <v>4148</v>
      </c>
      <c r="EK70" s="32" t="s">
        <v>4156</v>
      </c>
      <c r="EL70" s="32">
        <v>0</v>
      </c>
      <c r="EM70" s="32" t="s">
        <v>6504</v>
      </c>
      <c r="EN70" s="32" t="s">
        <v>4141</v>
      </c>
      <c r="EO70" s="32" t="s">
        <v>1385</v>
      </c>
      <c r="EP70" s="32" t="s">
        <v>1385</v>
      </c>
      <c r="EQ70" s="32">
        <v>0</v>
      </c>
      <c r="ER70" s="32" t="s">
        <v>6504</v>
      </c>
      <c r="ES70" s="32" t="s">
        <v>4142</v>
      </c>
      <c r="ET70" s="32" t="s">
        <v>4121</v>
      </c>
      <c r="EU70" s="32" t="s">
        <v>4157</v>
      </c>
      <c r="EV70" s="32">
        <v>0</v>
      </c>
      <c r="EW70" s="32" t="s">
        <v>6504</v>
      </c>
      <c r="EX70" s="32" t="s">
        <v>4143</v>
      </c>
      <c r="EY70" s="32" t="s">
        <v>4149</v>
      </c>
      <c r="EZ70" s="32" t="s">
        <v>4149</v>
      </c>
      <c r="FA70" s="32">
        <v>1</v>
      </c>
      <c r="FB70" s="32">
        <v>0</v>
      </c>
      <c r="FC70" s="94" t="s">
        <v>53</v>
      </c>
      <c r="FD70" s="94" t="s">
        <v>79</v>
      </c>
      <c r="FE70" s="94" t="s">
        <v>79</v>
      </c>
      <c r="FF70" s="94" t="s">
        <v>55</v>
      </c>
      <c r="FG70" s="94" t="s">
        <v>69</v>
      </c>
      <c r="FH70" s="94" t="s">
        <v>69</v>
      </c>
      <c r="FI70" s="94" t="s">
        <v>57</v>
      </c>
      <c r="FJ70" s="94" t="s">
        <v>58</v>
      </c>
      <c r="FK70" s="94" t="s">
        <v>55</v>
      </c>
      <c r="FL70" s="94" t="s">
        <v>59</v>
      </c>
      <c r="FM70" s="94" t="s">
        <v>2280</v>
      </c>
      <c r="FN70" s="94" t="s">
        <v>97</v>
      </c>
      <c r="FO70" s="94" t="s">
        <v>69</v>
      </c>
      <c r="FP70" s="94" t="s">
        <v>79</v>
      </c>
      <c r="FQ70" s="94" t="e">
        <v>#N/A</v>
      </c>
      <c r="FR70" s="94" t="s">
        <v>55</v>
      </c>
      <c r="FS70" s="94" t="s">
        <v>56</v>
      </c>
      <c r="FT70" s="94" t="s">
        <v>57</v>
      </c>
      <c r="FU70" s="94" t="s">
        <v>57</v>
      </c>
      <c r="FV70" s="94" t="s">
        <v>58</v>
      </c>
      <c r="FW70" s="94" t="s">
        <v>55</v>
      </c>
      <c r="FX70" s="94" t="s">
        <v>59</v>
      </c>
      <c r="FY70" s="94" t="s">
        <v>2283</v>
      </c>
      <c r="FZ70" s="94" t="s">
        <v>2144</v>
      </c>
      <c r="GA70" s="94" t="s">
        <v>69</v>
      </c>
      <c r="GB70" s="94" t="s">
        <v>62</v>
      </c>
      <c r="GC70" s="94" t="e">
        <v>#N/A</v>
      </c>
      <c r="GD70" s="94" t="s">
        <v>55</v>
      </c>
      <c r="GE70" s="94" t="s">
        <v>56</v>
      </c>
      <c r="GF70" s="94" t="s">
        <v>57</v>
      </c>
      <c r="GG70" s="94" t="s">
        <v>57</v>
      </c>
      <c r="GH70" s="94" t="s">
        <v>58</v>
      </c>
      <c r="GI70" s="94" t="s">
        <v>55</v>
      </c>
      <c r="GJ70" s="94" t="s">
        <v>59</v>
      </c>
      <c r="GK70" s="94" t="s">
        <v>2163</v>
      </c>
      <c r="GL70" s="94" t="s">
        <v>2144</v>
      </c>
      <c r="GM70" s="94" t="s">
        <v>69</v>
      </c>
      <c r="GN70" s="94" t="s">
        <v>62</v>
      </c>
      <c r="GO70" s="94" t="e">
        <v>#N/A</v>
      </c>
      <c r="GP70" s="94" t="s">
        <v>69</v>
      </c>
      <c r="GQ70" s="94" t="s">
        <v>69</v>
      </c>
      <c r="GR70" s="94" t="s">
        <v>69</v>
      </c>
      <c r="GS70" s="94" t="s">
        <v>69</v>
      </c>
      <c r="GT70" s="94" t="s">
        <v>69</v>
      </c>
      <c r="GU70" s="94" t="s">
        <v>69</v>
      </c>
      <c r="GV70" s="94">
        <v>0</v>
      </c>
      <c r="GW70" s="94" t="s">
        <v>2284</v>
      </c>
      <c r="GX70" s="94" t="s">
        <v>2144</v>
      </c>
      <c r="GY70" s="32">
        <v>0</v>
      </c>
      <c r="GZ70" s="32">
        <v>0</v>
      </c>
      <c r="HA70" s="32">
        <v>0</v>
      </c>
      <c r="HB70" s="32">
        <v>0</v>
      </c>
      <c r="HC70" s="32">
        <v>0</v>
      </c>
      <c r="HD70" s="32">
        <v>0</v>
      </c>
      <c r="HE70" s="32">
        <v>0</v>
      </c>
      <c r="HF70" s="32">
        <v>0</v>
      </c>
      <c r="HG70" s="32">
        <v>1</v>
      </c>
      <c r="HH70" s="32">
        <v>0</v>
      </c>
      <c r="HI70" s="32">
        <v>0</v>
      </c>
      <c r="HJ70" s="32">
        <v>0</v>
      </c>
      <c r="HK70" s="50">
        <v>1</v>
      </c>
      <c r="HL70" s="68">
        <v>0</v>
      </c>
      <c r="HM70" s="68">
        <v>0</v>
      </c>
      <c r="HN70" s="68">
        <v>0</v>
      </c>
      <c r="HO70" s="68">
        <v>0</v>
      </c>
      <c r="HP70" s="68">
        <v>0</v>
      </c>
      <c r="HQ70" s="68">
        <v>0</v>
      </c>
      <c r="HR70" s="68">
        <v>0</v>
      </c>
      <c r="HS70" s="68">
        <v>0</v>
      </c>
      <c r="HT70" s="68">
        <v>1</v>
      </c>
      <c r="HU70" s="68">
        <v>0</v>
      </c>
      <c r="HV70" s="68">
        <v>0</v>
      </c>
      <c r="HW70" s="68">
        <v>0</v>
      </c>
      <c r="HX70" s="68">
        <v>1</v>
      </c>
      <c r="HY70" s="67" t="s">
        <v>6505</v>
      </c>
      <c r="HZ70" s="67" t="s">
        <v>6505</v>
      </c>
      <c r="IA70" s="67" t="s">
        <v>6505</v>
      </c>
      <c r="IB70" s="67" t="s">
        <v>6505</v>
      </c>
      <c r="IC70" s="67" t="s">
        <v>6505</v>
      </c>
      <c r="ID70" s="67" t="s">
        <v>6505</v>
      </c>
      <c r="IE70" s="67" t="s">
        <v>6505</v>
      </c>
      <c r="IF70" s="67" t="s">
        <v>6505</v>
      </c>
      <c r="IG70" s="67">
        <v>1</v>
      </c>
      <c r="IH70" s="67">
        <v>1</v>
      </c>
      <c r="II70" s="67">
        <v>1</v>
      </c>
      <c r="IJ70" s="67">
        <v>1</v>
      </c>
      <c r="IK70" s="69" t="s">
        <v>6505</v>
      </c>
      <c r="IL70" s="69" t="s">
        <v>6505</v>
      </c>
      <c r="IM70" s="67">
        <v>1</v>
      </c>
      <c r="IN70" s="67">
        <v>1</v>
      </c>
      <c r="IO70" s="94"/>
      <c r="IP70" s="32">
        <v>0</v>
      </c>
      <c r="IQ70" s="32">
        <v>0</v>
      </c>
      <c r="IR70" s="68">
        <v>1</v>
      </c>
      <c r="IS70" s="69">
        <v>1</v>
      </c>
      <c r="IT70" s="94"/>
      <c r="IU70" s="94"/>
      <c r="IV70" s="94"/>
      <c r="IW70" s="94"/>
      <c r="IX70" s="94"/>
      <c r="IY70" s="94"/>
      <c r="IZ70" s="94"/>
      <c r="JA70" s="94"/>
      <c r="JB70" s="94"/>
      <c r="JC70" s="94"/>
    </row>
    <row r="71" spans="1:263" ht="29.25" hidden="1" customHeight="1" x14ac:dyDescent="0.25">
      <c r="A71" s="46">
        <v>45</v>
      </c>
      <c r="B71" s="46" t="s">
        <v>7</v>
      </c>
      <c r="C71" s="46" t="s">
        <v>127</v>
      </c>
      <c r="D71" s="46" t="s">
        <v>128</v>
      </c>
      <c r="E71" s="46" t="s">
        <v>584</v>
      </c>
      <c r="F71" s="46" t="s">
        <v>999</v>
      </c>
      <c r="G71" s="46" t="s">
        <v>1010</v>
      </c>
      <c r="H71" s="46" t="s">
        <v>1018</v>
      </c>
      <c r="I71" s="46" t="s">
        <v>1019</v>
      </c>
      <c r="J71" s="46" t="s">
        <v>1020</v>
      </c>
      <c r="K71" s="46" t="s">
        <v>1021</v>
      </c>
      <c r="L71" s="46" t="s">
        <v>1022</v>
      </c>
      <c r="M71" s="46">
        <v>0</v>
      </c>
      <c r="N71" s="46"/>
      <c r="O71" s="46" t="s">
        <v>1023</v>
      </c>
      <c r="P71" s="46" t="s">
        <v>1024</v>
      </c>
      <c r="Q71" s="46" t="s">
        <v>4092</v>
      </c>
      <c r="R71" s="46" t="s">
        <v>4091</v>
      </c>
      <c r="S71" s="46" t="s">
        <v>556</v>
      </c>
      <c r="T71" s="46" t="s">
        <v>556</v>
      </c>
      <c r="U71" s="46" t="s">
        <v>557</v>
      </c>
      <c r="V71" s="46" t="s">
        <v>533</v>
      </c>
      <c r="W71" s="46" t="s">
        <v>604</v>
      </c>
      <c r="X71" s="46">
        <v>2016</v>
      </c>
      <c r="Y71" s="46">
        <v>0</v>
      </c>
      <c r="Z71" s="46">
        <v>2016</v>
      </c>
      <c r="AA71" s="46">
        <v>2</v>
      </c>
      <c r="AB71" s="46">
        <v>3</v>
      </c>
      <c r="AC71" s="46">
        <v>5</v>
      </c>
      <c r="AD71" s="47">
        <v>2</v>
      </c>
      <c r="AE71" s="46">
        <v>3</v>
      </c>
      <c r="AF71" s="46">
        <v>15</v>
      </c>
      <c r="AG71" s="94">
        <v>1</v>
      </c>
      <c r="AH71" s="94">
        <v>1</v>
      </c>
      <c r="AI71" s="94">
        <v>1</v>
      </c>
      <c r="AJ71" s="94">
        <v>1</v>
      </c>
      <c r="AK71" s="94">
        <v>1</v>
      </c>
      <c r="AL71" s="94">
        <v>1090</v>
      </c>
      <c r="AM71" s="94" t="s">
        <v>1008</v>
      </c>
      <c r="AN71" s="94">
        <v>1</v>
      </c>
      <c r="AO71" s="94" t="s">
        <v>1009</v>
      </c>
      <c r="AP71" s="94" t="s">
        <v>535</v>
      </c>
      <c r="AQ71" s="94" t="s">
        <v>535</v>
      </c>
      <c r="AR71" s="94">
        <v>1</v>
      </c>
      <c r="AS71" s="94" t="s">
        <v>535</v>
      </c>
      <c r="AT71" s="94" t="s">
        <v>535</v>
      </c>
      <c r="AU71" s="94" t="s">
        <v>535</v>
      </c>
      <c r="AV71" s="94" t="s">
        <v>535</v>
      </c>
      <c r="AW71" s="94" t="s">
        <v>535</v>
      </c>
      <c r="AX71" s="94" t="s">
        <v>535</v>
      </c>
      <c r="AY71" s="94" t="s">
        <v>535</v>
      </c>
      <c r="AZ71" s="94" t="s">
        <v>535</v>
      </c>
      <c r="BA71" s="94" t="s">
        <v>535</v>
      </c>
      <c r="BB71" s="94" t="s">
        <v>535</v>
      </c>
      <c r="BC71" s="94" t="s">
        <v>535</v>
      </c>
      <c r="BD71" s="94" t="s">
        <v>535</v>
      </c>
      <c r="BE71" s="94" t="s">
        <v>535</v>
      </c>
      <c r="BF71" s="94" t="s">
        <v>535</v>
      </c>
      <c r="BG71" s="94" t="s">
        <v>535</v>
      </c>
      <c r="BH71" s="94" t="s">
        <v>535</v>
      </c>
      <c r="BI71" s="94" t="s">
        <v>535</v>
      </c>
      <c r="BJ71" s="94" t="s">
        <v>535</v>
      </c>
      <c r="BK71" s="94" t="s">
        <v>535</v>
      </c>
      <c r="BL71" s="94" t="s">
        <v>535</v>
      </c>
      <c r="BM71" s="94" t="s">
        <v>6659</v>
      </c>
      <c r="BN71" s="94" t="s">
        <v>1020</v>
      </c>
      <c r="BO71" s="94" t="s">
        <v>1024</v>
      </c>
      <c r="BP71" s="94" t="s">
        <v>4091</v>
      </c>
      <c r="BQ71" s="94" t="s">
        <v>4092</v>
      </c>
      <c r="BR71" s="94" t="s">
        <v>556</v>
      </c>
      <c r="BS71" s="32">
        <v>2</v>
      </c>
      <c r="BT71" s="32">
        <v>0</v>
      </c>
      <c r="BU71" s="32">
        <v>0</v>
      </c>
      <c r="BV71" s="32">
        <v>0</v>
      </c>
      <c r="BW71" s="32">
        <v>0</v>
      </c>
      <c r="BX71" s="32">
        <v>0</v>
      </c>
      <c r="BY71" s="32">
        <v>0</v>
      </c>
      <c r="BZ71" s="32">
        <v>0</v>
      </c>
      <c r="CA71" s="32">
        <v>0</v>
      </c>
      <c r="CB71" s="32">
        <v>1</v>
      </c>
      <c r="CC71" s="32">
        <v>0</v>
      </c>
      <c r="CD71" s="32">
        <v>1</v>
      </c>
      <c r="CE71" s="32">
        <v>0</v>
      </c>
      <c r="CF71" s="32">
        <v>0</v>
      </c>
      <c r="CG71" s="32">
        <v>0</v>
      </c>
      <c r="CH71" s="32">
        <v>0</v>
      </c>
      <c r="CI71" s="32">
        <v>0</v>
      </c>
      <c r="CJ71" s="32">
        <v>0</v>
      </c>
      <c r="CK71" s="32">
        <v>0</v>
      </c>
      <c r="CL71" s="32">
        <v>0</v>
      </c>
      <c r="CM71" s="32">
        <v>0</v>
      </c>
      <c r="CN71" s="32">
        <v>1</v>
      </c>
      <c r="CO71" s="32">
        <v>0</v>
      </c>
      <c r="CP71" s="32">
        <v>1</v>
      </c>
      <c r="CQ71" s="32">
        <v>0</v>
      </c>
      <c r="CR71" s="32">
        <v>2</v>
      </c>
      <c r="CS71" s="32">
        <v>0</v>
      </c>
      <c r="CT71" s="32" t="s">
        <v>6504</v>
      </c>
      <c r="CU71" s="32" t="s">
        <v>4158</v>
      </c>
      <c r="CV71" s="32" t="s">
        <v>4113</v>
      </c>
      <c r="CW71" s="32" t="s">
        <v>4177</v>
      </c>
      <c r="CX71" s="32">
        <v>0</v>
      </c>
      <c r="CY71" s="32" t="s">
        <v>6504</v>
      </c>
      <c r="CZ71" s="32" t="s">
        <v>4159</v>
      </c>
      <c r="DA71" s="32" t="s">
        <v>4113</v>
      </c>
      <c r="DB71" s="32" t="s">
        <v>4178</v>
      </c>
      <c r="DC71" s="32">
        <v>0</v>
      </c>
      <c r="DD71" s="32" t="s">
        <v>6504</v>
      </c>
      <c r="DE71" s="32" t="s">
        <v>4160</v>
      </c>
      <c r="DF71" s="32" t="s">
        <v>4113</v>
      </c>
      <c r="DG71" s="32" t="s">
        <v>4178</v>
      </c>
      <c r="DH71" s="32">
        <v>0</v>
      </c>
      <c r="DI71" s="32" t="s">
        <v>6504</v>
      </c>
      <c r="DJ71" s="32" t="s">
        <v>4161</v>
      </c>
      <c r="DK71" s="32" t="s">
        <v>4169</v>
      </c>
      <c r="DL71" s="32" t="s">
        <v>4179</v>
      </c>
      <c r="DM71" s="32">
        <v>0</v>
      </c>
      <c r="DN71" s="32" t="s">
        <v>6504</v>
      </c>
      <c r="DO71" s="32" t="s">
        <v>4162</v>
      </c>
      <c r="DP71" s="32" t="s">
        <v>4170</v>
      </c>
      <c r="DQ71" s="32" t="s">
        <v>4180</v>
      </c>
      <c r="DR71" s="32">
        <v>0</v>
      </c>
      <c r="DS71" s="32" t="s">
        <v>6504</v>
      </c>
      <c r="DT71" s="32" t="s">
        <v>4163</v>
      </c>
      <c r="DU71" s="32" t="s">
        <v>4171</v>
      </c>
      <c r="DV71" s="32" t="s">
        <v>4181</v>
      </c>
      <c r="DW71" s="32">
        <v>0</v>
      </c>
      <c r="DX71" s="32" t="s">
        <v>6504</v>
      </c>
      <c r="DY71" s="32" t="s">
        <v>4164</v>
      </c>
      <c r="DZ71" s="32" t="s">
        <v>4171</v>
      </c>
      <c r="EA71" s="32" t="s">
        <v>4182</v>
      </c>
      <c r="EB71" s="32">
        <v>0</v>
      </c>
      <c r="EC71" s="32" t="s">
        <v>6504</v>
      </c>
      <c r="ED71" s="32" t="s">
        <v>4165</v>
      </c>
      <c r="EE71" s="32" t="s">
        <v>4172</v>
      </c>
      <c r="EF71" s="32" t="s">
        <v>4183</v>
      </c>
      <c r="EG71" s="32">
        <v>1</v>
      </c>
      <c r="EH71" s="32" t="s">
        <v>6504</v>
      </c>
      <c r="EI71" s="32" t="s">
        <v>4166</v>
      </c>
      <c r="EJ71" s="32" t="s">
        <v>4173</v>
      </c>
      <c r="EK71" s="32" t="s">
        <v>4184</v>
      </c>
      <c r="EL71" s="32">
        <v>0</v>
      </c>
      <c r="EM71" s="32" t="s">
        <v>6504</v>
      </c>
      <c r="EN71" s="32" t="s">
        <v>4167</v>
      </c>
      <c r="EO71" s="32" t="s">
        <v>4174</v>
      </c>
      <c r="EP71" s="32" t="s">
        <v>4185</v>
      </c>
      <c r="EQ71" s="32">
        <v>1</v>
      </c>
      <c r="ER71" s="32" t="s">
        <v>6504</v>
      </c>
      <c r="ES71" s="32" t="s">
        <v>6660</v>
      </c>
      <c r="ET71" s="32" t="s">
        <v>4175</v>
      </c>
      <c r="EU71" s="32" t="s">
        <v>4186</v>
      </c>
      <c r="EV71" s="32">
        <v>0</v>
      </c>
      <c r="EW71" s="32" t="s">
        <v>6504</v>
      </c>
      <c r="EX71" s="32" t="s">
        <v>4168</v>
      </c>
      <c r="EY71" s="32" t="s">
        <v>4176</v>
      </c>
      <c r="EZ71" s="32" t="s">
        <v>4176</v>
      </c>
      <c r="FA71" s="32">
        <v>2</v>
      </c>
      <c r="FB71" s="32">
        <v>0</v>
      </c>
      <c r="FC71" s="94" t="s">
        <v>53</v>
      </c>
      <c r="FD71" s="94" t="s">
        <v>79</v>
      </c>
      <c r="FE71" s="94" t="s">
        <v>79</v>
      </c>
      <c r="FF71" s="94" t="s">
        <v>55</v>
      </c>
      <c r="FG71" s="94" t="s">
        <v>69</v>
      </c>
      <c r="FH71" s="94" t="s">
        <v>69</v>
      </c>
      <c r="FI71" s="94" t="s">
        <v>57</v>
      </c>
      <c r="FJ71" s="94" t="s">
        <v>58</v>
      </c>
      <c r="FK71" s="94" t="s">
        <v>55</v>
      </c>
      <c r="FL71" s="94" t="s">
        <v>59</v>
      </c>
      <c r="FM71" s="94" t="s">
        <v>2280</v>
      </c>
      <c r="FN71" s="94" t="s">
        <v>97</v>
      </c>
      <c r="FO71" s="94" t="s">
        <v>69</v>
      </c>
      <c r="FP71" s="94" t="s">
        <v>79</v>
      </c>
      <c r="FQ71" s="94" t="e">
        <v>#N/A</v>
      </c>
      <c r="FR71" s="94" t="s">
        <v>55</v>
      </c>
      <c r="FS71" s="94" t="s">
        <v>56</v>
      </c>
      <c r="FT71" s="94" t="s">
        <v>57</v>
      </c>
      <c r="FU71" s="94" t="s">
        <v>57</v>
      </c>
      <c r="FV71" s="94" t="s">
        <v>58</v>
      </c>
      <c r="FW71" s="94" t="s">
        <v>55</v>
      </c>
      <c r="FX71" s="94" t="s">
        <v>59</v>
      </c>
      <c r="FY71" s="94" t="s">
        <v>2283</v>
      </c>
      <c r="FZ71" s="94" t="s">
        <v>2144</v>
      </c>
      <c r="GA71" s="94" t="s">
        <v>69</v>
      </c>
      <c r="GB71" s="94" t="s">
        <v>62</v>
      </c>
      <c r="GC71" s="94" t="e">
        <v>#N/A</v>
      </c>
      <c r="GD71" s="94" t="s">
        <v>55</v>
      </c>
      <c r="GE71" s="94" t="s">
        <v>56</v>
      </c>
      <c r="GF71" s="94" t="s">
        <v>57</v>
      </c>
      <c r="GG71" s="94" t="s">
        <v>57</v>
      </c>
      <c r="GH71" s="94" t="s">
        <v>58</v>
      </c>
      <c r="GI71" s="94" t="s">
        <v>55</v>
      </c>
      <c r="GJ71" s="94" t="s">
        <v>59</v>
      </c>
      <c r="GK71" s="94" t="s">
        <v>2163</v>
      </c>
      <c r="GL71" s="94" t="s">
        <v>2144</v>
      </c>
      <c r="GM71" s="94" t="s">
        <v>69</v>
      </c>
      <c r="GN71" s="94" t="s">
        <v>62</v>
      </c>
      <c r="GO71" s="94" t="e">
        <v>#N/A</v>
      </c>
      <c r="GP71" s="94" t="s">
        <v>55</v>
      </c>
      <c r="GQ71" s="94" t="s">
        <v>56</v>
      </c>
      <c r="GR71" s="94" t="s">
        <v>57</v>
      </c>
      <c r="GS71" s="94" t="s">
        <v>57</v>
      </c>
      <c r="GT71" s="94" t="s">
        <v>58</v>
      </c>
      <c r="GU71" s="94" t="s">
        <v>55</v>
      </c>
      <c r="GV71" s="94" t="s">
        <v>59</v>
      </c>
      <c r="GW71" s="94" t="s">
        <v>2285</v>
      </c>
      <c r="GX71" s="94" t="s">
        <v>2144</v>
      </c>
      <c r="GY71" s="32">
        <v>0</v>
      </c>
      <c r="GZ71" s="32">
        <v>0</v>
      </c>
      <c r="HA71" s="32">
        <v>0</v>
      </c>
      <c r="HB71" s="32">
        <v>0</v>
      </c>
      <c r="HC71" s="32">
        <v>0</v>
      </c>
      <c r="HD71" s="32">
        <v>0</v>
      </c>
      <c r="HE71" s="32">
        <v>0</v>
      </c>
      <c r="HF71" s="32">
        <v>0</v>
      </c>
      <c r="HG71" s="32">
        <v>1</v>
      </c>
      <c r="HH71" s="32">
        <v>0</v>
      </c>
      <c r="HI71" s="32">
        <v>1</v>
      </c>
      <c r="HJ71" s="32">
        <v>0</v>
      </c>
      <c r="HK71" s="50">
        <v>2</v>
      </c>
      <c r="HL71" s="68">
        <v>0</v>
      </c>
      <c r="HM71" s="68">
        <v>0</v>
      </c>
      <c r="HN71" s="68">
        <v>0</v>
      </c>
      <c r="HO71" s="68">
        <v>0</v>
      </c>
      <c r="HP71" s="68">
        <v>0</v>
      </c>
      <c r="HQ71" s="68">
        <v>0</v>
      </c>
      <c r="HR71" s="68">
        <v>0</v>
      </c>
      <c r="HS71" s="68">
        <v>0</v>
      </c>
      <c r="HT71" s="68">
        <v>0.5</v>
      </c>
      <c r="HU71" s="68">
        <v>0</v>
      </c>
      <c r="HV71" s="68">
        <v>0.5</v>
      </c>
      <c r="HW71" s="68">
        <v>0</v>
      </c>
      <c r="HX71" s="68">
        <v>1</v>
      </c>
      <c r="HY71" s="67" t="s">
        <v>6505</v>
      </c>
      <c r="HZ71" s="67" t="s">
        <v>6505</v>
      </c>
      <c r="IA71" s="67" t="s">
        <v>6505</v>
      </c>
      <c r="IB71" s="67" t="s">
        <v>6505</v>
      </c>
      <c r="IC71" s="67" t="s">
        <v>6505</v>
      </c>
      <c r="ID71" s="67" t="s">
        <v>6505</v>
      </c>
      <c r="IE71" s="67" t="s">
        <v>6505</v>
      </c>
      <c r="IF71" s="67" t="s">
        <v>6505</v>
      </c>
      <c r="IG71" s="67">
        <v>1</v>
      </c>
      <c r="IH71" s="67">
        <v>1</v>
      </c>
      <c r="II71" s="67">
        <v>1</v>
      </c>
      <c r="IJ71" s="67">
        <v>1</v>
      </c>
      <c r="IK71" s="69" t="s">
        <v>6505</v>
      </c>
      <c r="IL71" s="69" t="s">
        <v>6505</v>
      </c>
      <c r="IM71" s="67">
        <v>1</v>
      </c>
      <c r="IN71" s="67">
        <v>1</v>
      </c>
      <c r="IO71" s="94"/>
      <c r="IP71" s="32">
        <v>0</v>
      </c>
      <c r="IQ71" s="32">
        <v>0</v>
      </c>
      <c r="IR71" s="68">
        <v>0.5</v>
      </c>
      <c r="IS71" s="69">
        <v>1</v>
      </c>
      <c r="IT71" s="94"/>
      <c r="IU71" s="94"/>
      <c r="IV71" s="94"/>
      <c r="IW71" s="94"/>
      <c r="IX71" s="94"/>
      <c r="IY71" s="94"/>
      <c r="IZ71" s="94"/>
      <c r="JA71" s="94"/>
      <c r="JB71" s="94"/>
      <c r="JC71" s="94"/>
    </row>
    <row r="72" spans="1:263" ht="29.25" hidden="1" customHeight="1" x14ac:dyDescent="0.25">
      <c r="A72" s="46" t="s">
        <v>1025</v>
      </c>
      <c r="B72" s="46" t="s">
        <v>7</v>
      </c>
      <c r="C72" s="46" t="s">
        <v>127</v>
      </c>
      <c r="D72" s="46" t="s">
        <v>128</v>
      </c>
      <c r="E72" s="46" t="s">
        <v>584</v>
      </c>
      <c r="F72" s="46" t="s">
        <v>999</v>
      </c>
      <c r="G72" s="46" t="s">
        <v>1000</v>
      </c>
      <c r="H72" s="46" t="s">
        <v>1026</v>
      </c>
      <c r="I72" s="46" t="s">
        <v>1027</v>
      </c>
      <c r="J72" s="46" t="s">
        <v>1028</v>
      </c>
      <c r="K72" s="46" t="s">
        <v>1029</v>
      </c>
      <c r="L72" s="46" t="s">
        <v>1030</v>
      </c>
      <c r="M72" s="46">
        <v>0</v>
      </c>
      <c r="N72" s="46"/>
      <c r="O72" s="46" t="s">
        <v>1031</v>
      </c>
      <c r="P72" s="46" t="s">
        <v>1032</v>
      </c>
      <c r="Q72" s="46" t="s">
        <v>4094</v>
      </c>
      <c r="R72" s="46" t="s">
        <v>4093</v>
      </c>
      <c r="S72" s="46" t="s">
        <v>556</v>
      </c>
      <c r="T72" s="46" t="s">
        <v>556</v>
      </c>
      <c r="U72" s="46" t="s">
        <v>557</v>
      </c>
      <c r="V72" s="46" t="s">
        <v>581</v>
      </c>
      <c r="W72" s="46" t="s">
        <v>534</v>
      </c>
      <c r="X72" s="46">
        <v>2018</v>
      </c>
      <c r="Y72" s="46">
        <v>0</v>
      </c>
      <c r="Z72" s="46">
        <v>2018</v>
      </c>
      <c r="AA72" s="46">
        <v>0</v>
      </c>
      <c r="AB72" s="46">
        <v>0</v>
      </c>
      <c r="AC72" s="46">
        <v>12</v>
      </c>
      <c r="AD72" s="47">
        <v>18</v>
      </c>
      <c r="AE72" s="46">
        <v>0</v>
      </c>
      <c r="AF72" s="46">
        <v>0</v>
      </c>
      <c r="AG72" s="94" t="s">
        <v>535</v>
      </c>
      <c r="AH72" s="94" t="s">
        <v>535</v>
      </c>
      <c r="AI72" s="94" t="s">
        <v>535</v>
      </c>
      <c r="AJ72" s="94">
        <v>1</v>
      </c>
      <c r="AK72" s="94" t="s">
        <v>535</v>
      </c>
      <c r="AL72" s="94" t="s">
        <v>535</v>
      </c>
      <c r="AM72" s="94" t="s">
        <v>535</v>
      </c>
      <c r="AN72" s="94">
        <v>1</v>
      </c>
      <c r="AO72" s="94" t="s">
        <v>1009</v>
      </c>
      <c r="AP72" s="94" t="s">
        <v>535</v>
      </c>
      <c r="AQ72" s="94" t="s">
        <v>535</v>
      </c>
      <c r="AR72" s="94" t="s">
        <v>535</v>
      </c>
      <c r="AS72" s="94" t="s">
        <v>535</v>
      </c>
      <c r="AT72" s="94" t="s">
        <v>535</v>
      </c>
      <c r="AU72" s="94" t="s">
        <v>535</v>
      </c>
      <c r="AV72" s="94" t="s">
        <v>535</v>
      </c>
      <c r="AW72" s="94" t="s">
        <v>535</v>
      </c>
      <c r="AX72" s="94" t="s">
        <v>535</v>
      </c>
      <c r="AY72" s="94" t="s">
        <v>535</v>
      </c>
      <c r="AZ72" s="94" t="s">
        <v>535</v>
      </c>
      <c r="BA72" s="94" t="s">
        <v>535</v>
      </c>
      <c r="BB72" s="94" t="s">
        <v>535</v>
      </c>
      <c r="BC72" s="94" t="s">
        <v>535</v>
      </c>
      <c r="BD72" s="94" t="s">
        <v>535</v>
      </c>
      <c r="BE72" s="94" t="s">
        <v>535</v>
      </c>
      <c r="BF72" s="94" t="s">
        <v>535</v>
      </c>
      <c r="BG72" s="94" t="s">
        <v>535</v>
      </c>
      <c r="BH72" s="94" t="s">
        <v>535</v>
      </c>
      <c r="BI72" s="94" t="s">
        <v>535</v>
      </c>
      <c r="BJ72" s="94" t="s">
        <v>535</v>
      </c>
      <c r="BK72" s="94" t="s">
        <v>535</v>
      </c>
      <c r="BL72" s="94" t="s">
        <v>535</v>
      </c>
      <c r="BM72" s="94" t="s">
        <v>6661</v>
      </c>
      <c r="BN72" s="94" t="s">
        <v>1028</v>
      </c>
      <c r="BO72" s="94" t="s">
        <v>1032</v>
      </c>
      <c r="BP72" s="94" t="s">
        <v>4093</v>
      </c>
      <c r="BQ72" s="94" t="s">
        <v>4094</v>
      </c>
      <c r="BR72" s="94" t="s">
        <v>556</v>
      </c>
      <c r="BS72" s="32">
        <v>18</v>
      </c>
      <c r="BT72" s="32">
        <v>0</v>
      </c>
      <c r="BU72" s="32">
        <v>0</v>
      </c>
      <c r="BV72" s="32">
        <v>3</v>
      </c>
      <c r="BW72" s="32">
        <v>2</v>
      </c>
      <c r="BX72" s="32">
        <v>3</v>
      </c>
      <c r="BY72" s="32">
        <v>0</v>
      </c>
      <c r="BZ72" s="32">
        <v>0</v>
      </c>
      <c r="CA72" s="32">
        <v>4</v>
      </c>
      <c r="CB72" s="32">
        <v>2</v>
      </c>
      <c r="CC72" s="32">
        <v>2</v>
      </c>
      <c r="CD72" s="32">
        <v>1</v>
      </c>
      <c r="CE72" s="32">
        <v>1</v>
      </c>
      <c r="CF72" s="32">
        <v>0</v>
      </c>
      <c r="CG72" s="32">
        <v>0</v>
      </c>
      <c r="CH72" s="32">
        <v>3</v>
      </c>
      <c r="CI72" s="32">
        <v>2</v>
      </c>
      <c r="CJ72" s="32">
        <v>3</v>
      </c>
      <c r="CK72" s="32">
        <v>0</v>
      </c>
      <c r="CL72" s="32">
        <v>0</v>
      </c>
      <c r="CM72" s="32">
        <v>4</v>
      </c>
      <c r="CN72" s="32">
        <v>2</v>
      </c>
      <c r="CO72" s="32">
        <v>2</v>
      </c>
      <c r="CP72" s="32">
        <v>1</v>
      </c>
      <c r="CQ72" s="32">
        <v>1</v>
      </c>
      <c r="CR72" s="32">
        <v>18</v>
      </c>
      <c r="CS72" s="32">
        <v>0</v>
      </c>
      <c r="CT72" s="32" t="s">
        <v>6504</v>
      </c>
      <c r="CU72" s="32" t="s">
        <v>4187</v>
      </c>
      <c r="CV72" s="32" t="s">
        <v>4199</v>
      </c>
      <c r="CW72" s="32" t="s">
        <v>4209</v>
      </c>
      <c r="CX72" s="32">
        <v>0</v>
      </c>
      <c r="CY72" s="32" t="s">
        <v>6504</v>
      </c>
      <c r="CZ72" s="32" t="s">
        <v>4188</v>
      </c>
      <c r="DA72" s="32" t="s">
        <v>4199</v>
      </c>
      <c r="DB72" s="32" t="s">
        <v>4209</v>
      </c>
      <c r="DC72" s="32">
        <v>3</v>
      </c>
      <c r="DD72" s="32" t="s">
        <v>6504</v>
      </c>
      <c r="DE72" s="32" t="s">
        <v>4189</v>
      </c>
      <c r="DF72" s="32" t="s">
        <v>4199</v>
      </c>
      <c r="DG72" s="32" t="s">
        <v>4210</v>
      </c>
      <c r="DH72" s="32">
        <v>2</v>
      </c>
      <c r="DI72" s="32" t="s">
        <v>6504</v>
      </c>
      <c r="DJ72" s="32" t="s">
        <v>4190</v>
      </c>
      <c r="DK72" s="32" t="s">
        <v>4200</v>
      </c>
      <c r="DL72" s="32" t="s">
        <v>4211</v>
      </c>
      <c r="DM72" s="32">
        <v>3</v>
      </c>
      <c r="DN72" s="32" t="s">
        <v>6504</v>
      </c>
      <c r="DO72" s="32" t="s">
        <v>4191</v>
      </c>
      <c r="DP72" s="32" t="s">
        <v>4201</v>
      </c>
      <c r="DQ72" s="32" t="s">
        <v>4212</v>
      </c>
      <c r="DR72" s="32">
        <v>0</v>
      </c>
      <c r="DS72" s="32" t="s">
        <v>6504</v>
      </c>
      <c r="DT72" s="32" t="s">
        <v>4192</v>
      </c>
      <c r="DU72" s="32" t="s">
        <v>4202</v>
      </c>
      <c r="DV72" s="32" t="s">
        <v>4213</v>
      </c>
      <c r="DW72" s="32">
        <v>0</v>
      </c>
      <c r="DX72" s="32" t="s">
        <v>6504</v>
      </c>
      <c r="DY72" s="32" t="s">
        <v>4193</v>
      </c>
      <c r="DZ72" s="32" t="s">
        <v>4203</v>
      </c>
      <c r="EA72" s="32" t="s">
        <v>4214</v>
      </c>
      <c r="EB72" s="32">
        <v>4</v>
      </c>
      <c r="EC72" s="32" t="s">
        <v>6504</v>
      </c>
      <c r="ED72" s="32" t="s">
        <v>4194</v>
      </c>
      <c r="EE72" s="32" t="s">
        <v>4204</v>
      </c>
      <c r="EF72" s="32" t="s">
        <v>4215</v>
      </c>
      <c r="EG72" s="32">
        <v>2</v>
      </c>
      <c r="EH72" s="32" t="s">
        <v>6504</v>
      </c>
      <c r="EI72" s="32" t="s">
        <v>4195</v>
      </c>
      <c r="EJ72" s="32" t="s">
        <v>4205</v>
      </c>
      <c r="EK72" s="32" t="s">
        <v>4216</v>
      </c>
      <c r="EL72" s="32">
        <v>2</v>
      </c>
      <c r="EM72" s="32" t="s">
        <v>6504</v>
      </c>
      <c r="EN72" s="32" t="s">
        <v>4196</v>
      </c>
      <c r="EO72" s="32" t="s">
        <v>4206</v>
      </c>
      <c r="EP72" s="32" t="s">
        <v>4217</v>
      </c>
      <c r="EQ72" s="32">
        <v>1</v>
      </c>
      <c r="ER72" s="32" t="s">
        <v>6504</v>
      </c>
      <c r="ES72" s="32" t="s">
        <v>4197</v>
      </c>
      <c r="ET72" s="32" t="s">
        <v>4207</v>
      </c>
      <c r="EU72" s="32" t="s">
        <v>4218</v>
      </c>
      <c r="EV72" s="32">
        <v>1</v>
      </c>
      <c r="EW72" s="32" t="s">
        <v>6504</v>
      </c>
      <c r="EX72" s="32" t="s">
        <v>4198</v>
      </c>
      <c r="EY72" s="32" t="s">
        <v>4208</v>
      </c>
      <c r="EZ72" s="32" t="s">
        <v>4219</v>
      </c>
      <c r="FA72" s="32">
        <v>18</v>
      </c>
      <c r="FB72" s="32">
        <v>0</v>
      </c>
      <c r="FC72" s="94" t="s">
        <v>53</v>
      </c>
      <c r="FD72" s="94" t="s">
        <v>62</v>
      </c>
      <c r="FE72" s="94" t="s">
        <v>62</v>
      </c>
      <c r="FF72" s="94" t="s">
        <v>55</v>
      </c>
      <c r="FG72" s="94" t="s">
        <v>56</v>
      </c>
      <c r="FH72" s="94" t="s">
        <v>57</v>
      </c>
      <c r="FI72" s="94" t="s">
        <v>57</v>
      </c>
      <c r="FJ72" s="94" t="s">
        <v>58</v>
      </c>
      <c r="FK72" s="94" t="s">
        <v>55</v>
      </c>
      <c r="FL72" s="94" t="s">
        <v>59</v>
      </c>
      <c r="FM72" s="94">
        <v>0</v>
      </c>
      <c r="FN72" s="94" t="s">
        <v>97</v>
      </c>
      <c r="FO72" s="94" t="s">
        <v>69</v>
      </c>
      <c r="FP72" s="94" t="s">
        <v>62</v>
      </c>
      <c r="FQ72" s="94" t="e">
        <v>#N/A</v>
      </c>
      <c r="FR72" s="94" t="s">
        <v>55</v>
      </c>
      <c r="FS72" s="94" t="s">
        <v>56</v>
      </c>
      <c r="FT72" s="94" t="s">
        <v>57</v>
      </c>
      <c r="FU72" s="94" t="s">
        <v>69</v>
      </c>
      <c r="FV72" s="94" t="s">
        <v>58</v>
      </c>
      <c r="FW72" s="94" t="s">
        <v>55</v>
      </c>
      <c r="FX72" s="94" t="s">
        <v>59</v>
      </c>
      <c r="FY72" s="94" t="s">
        <v>2159</v>
      </c>
      <c r="FZ72" s="94" t="s">
        <v>2144</v>
      </c>
      <c r="GA72" s="94" t="s">
        <v>69</v>
      </c>
      <c r="GB72" s="94" t="s">
        <v>62</v>
      </c>
      <c r="GC72" s="94" t="e">
        <v>#N/A</v>
      </c>
      <c r="GD72" s="94" t="s">
        <v>55</v>
      </c>
      <c r="GE72" s="94" t="s">
        <v>56</v>
      </c>
      <c r="GF72" s="94" t="s">
        <v>57</v>
      </c>
      <c r="GG72" s="94" t="s">
        <v>57</v>
      </c>
      <c r="GH72" s="94" t="s">
        <v>58</v>
      </c>
      <c r="GI72" s="94" t="s">
        <v>55</v>
      </c>
      <c r="GJ72" s="94" t="s">
        <v>59</v>
      </c>
      <c r="GK72" s="94" t="s">
        <v>2163</v>
      </c>
      <c r="GL72" s="94" t="s">
        <v>2144</v>
      </c>
      <c r="GM72" s="94" t="s">
        <v>69</v>
      </c>
      <c r="GN72" s="94" t="s">
        <v>62</v>
      </c>
      <c r="GO72" s="94" t="e">
        <v>#N/A</v>
      </c>
      <c r="GP72" s="94" t="s">
        <v>55</v>
      </c>
      <c r="GQ72" s="94" t="s">
        <v>56</v>
      </c>
      <c r="GR72" s="94" t="s">
        <v>57</v>
      </c>
      <c r="GS72" s="94" t="s">
        <v>57</v>
      </c>
      <c r="GT72" s="94" t="s">
        <v>58</v>
      </c>
      <c r="GU72" s="94" t="s">
        <v>55</v>
      </c>
      <c r="GV72" s="94" t="s">
        <v>59</v>
      </c>
      <c r="GW72" s="94" t="s">
        <v>2286</v>
      </c>
      <c r="GX72" s="94" t="s">
        <v>2144</v>
      </c>
      <c r="GY72" s="32">
        <v>0</v>
      </c>
      <c r="GZ72" s="32">
        <v>0</v>
      </c>
      <c r="HA72" s="32">
        <v>3</v>
      </c>
      <c r="HB72" s="32">
        <v>2</v>
      </c>
      <c r="HC72" s="32">
        <v>3</v>
      </c>
      <c r="HD72" s="32">
        <v>0</v>
      </c>
      <c r="HE72" s="32">
        <v>0</v>
      </c>
      <c r="HF72" s="32">
        <v>4</v>
      </c>
      <c r="HG72" s="32">
        <v>2</v>
      </c>
      <c r="HH72" s="32">
        <v>2</v>
      </c>
      <c r="HI72" s="32">
        <v>1</v>
      </c>
      <c r="HJ72" s="32">
        <v>1</v>
      </c>
      <c r="HK72" s="50">
        <v>18</v>
      </c>
      <c r="HL72" s="68">
        <v>0</v>
      </c>
      <c r="HM72" s="68">
        <v>0</v>
      </c>
      <c r="HN72" s="68">
        <v>0.16666666666666666</v>
      </c>
      <c r="HO72" s="68">
        <v>0.1111111111111111</v>
      </c>
      <c r="HP72" s="68">
        <v>0.16666666666666666</v>
      </c>
      <c r="HQ72" s="68">
        <v>0</v>
      </c>
      <c r="HR72" s="68">
        <v>0</v>
      </c>
      <c r="HS72" s="68">
        <v>0.22222222222222221</v>
      </c>
      <c r="HT72" s="68">
        <v>0.1111111111111111</v>
      </c>
      <c r="HU72" s="68">
        <v>0.1111111111111111</v>
      </c>
      <c r="HV72" s="68">
        <v>5.5555555555555552E-2</v>
      </c>
      <c r="HW72" s="68">
        <v>5.5555555555555552E-2</v>
      </c>
      <c r="HX72" s="68">
        <v>1</v>
      </c>
      <c r="HY72" s="67" t="s">
        <v>6505</v>
      </c>
      <c r="HZ72" s="67" t="s">
        <v>6505</v>
      </c>
      <c r="IA72" s="67">
        <v>1</v>
      </c>
      <c r="IB72" s="67">
        <v>1</v>
      </c>
      <c r="IC72" s="67">
        <v>1</v>
      </c>
      <c r="ID72" s="67">
        <v>1</v>
      </c>
      <c r="IE72" s="67">
        <v>1</v>
      </c>
      <c r="IF72" s="67">
        <v>1</v>
      </c>
      <c r="IG72" s="67">
        <v>0.99999999999999978</v>
      </c>
      <c r="IH72" s="67">
        <v>1</v>
      </c>
      <c r="II72" s="67">
        <v>1</v>
      </c>
      <c r="IJ72" s="67">
        <v>1</v>
      </c>
      <c r="IK72" s="69">
        <v>1</v>
      </c>
      <c r="IL72" s="69">
        <v>1</v>
      </c>
      <c r="IM72" s="67">
        <v>0.99999999999999978</v>
      </c>
      <c r="IN72" s="67">
        <v>1</v>
      </c>
      <c r="IO72" s="94"/>
      <c r="IP72" s="32">
        <v>0.16666666666666666</v>
      </c>
      <c r="IQ72" s="32">
        <v>0.44444444444444442</v>
      </c>
      <c r="IR72" s="68">
        <v>0.77777777777777768</v>
      </c>
      <c r="IS72" s="69">
        <v>1</v>
      </c>
      <c r="IT72" s="94"/>
      <c r="IU72" s="94"/>
      <c r="IV72" s="94"/>
      <c r="IW72" s="94"/>
      <c r="IX72" s="94"/>
      <c r="IY72" s="94"/>
      <c r="IZ72" s="94"/>
      <c r="JA72" s="94"/>
      <c r="JB72" s="94"/>
      <c r="JC72" s="94"/>
    </row>
    <row r="73" spans="1:263" ht="29.25" hidden="1" customHeight="1" x14ac:dyDescent="0.25">
      <c r="A73" s="46" t="s">
        <v>1033</v>
      </c>
      <c r="B73" s="46" t="s">
        <v>7</v>
      </c>
      <c r="C73" s="46" t="s">
        <v>127</v>
      </c>
      <c r="D73" s="46" t="s">
        <v>128</v>
      </c>
      <c r="E73" s="46" t="s">
        <v>584</v>
      </c>
      <c r="F73" s="46" t="s">
        <v>999</v>
      </c>
      <c r="G73" s="46" t="s">
        <v>1010</v>
      </c>
      <c r="H73" s="46" t="s">
        <v>1034</v>
      </c>
      <c r="I73" s="46" t="s">
        <v>1035</v>
      </c>
      <c r="J73" s="46" t="s">
        <v>1036</v>
      </c>
      <c r="K73" s="46" t="s">
        <v>1037</v>
      </c>
      <c r="L73" s="46" t="s">
        <v>1038</v>
      </c>
      <c r="M73" s="46">
        <v>0</v>
      </c>
      <c r="N73" s="46"/>
      <c r="O73" s="46" t="s">
        <v>1039</v>
      </c>
      <c r="P73" s="46" t="s">
        <v>1040</v>
      </c>
      <c r="Q73" s="46" t="s">
        <v>4096</v>
      </c>
      <c r="R73" s="46" t="s">
        <v>4095</v>
      </c>
      <c r="S73" s="46" t="s">
        <v>556</v>
      </c>
      <c r="T73" s="46" t="s">
        <v>556</v>
      </c>
      <c r="U73" s="46" t="s">
        <v>557</v>
      </c>
      <c r="V73" s="46" t="s">
        <v>581</v>
      </c>
      <c r="W73" s="46" t="s">
        <v>534</v>
      </c>
      <c r="X73" s="46">
        <v>2018</v>
      </c>
      <c r="Y73" s="46">
        <v>0</v>
      </c>
      <c r="Z73" s="46">
        <v>2018</v>
      </c>
      <c r="AA73" s="46">
        <v>0</v>
      </c>
      <c r="AB73" s="46">
        <v>0</v>
      </c>
      <c r="AC73" s="46">
        <v>3</v>
      </c>
      <c r="AD73" s="47">
        <v>10</v>
      </c>
      <c r="AE73" s="46">
        <v>1</v>
      </c>
      <c r="AF73" s="46">
        <v>0</v>
      </c>
      <c r="AG73" s="94" t="s">
        <v>535</v>
      </c>
      <c r="AH73" s="94" t="s">
        <v>535</v>
      </c>
      <c r="AI73" s="94" t="s">
        <v>535</v>
      </c>
      <c r="AJ73" s="94">
        <v>1</v>
      </c>
      <c r="AK73" s="94" t="s">
        <v>535</v>
      </c>
      <c r="AL73" s="94" t="s">
        <v>535</v>
      </c>
      <c r="AM73" s="94" t="s">
        <v>535</v>
      </c>
      <c r="AN73" s="94">
        <v>1</v>
      </c>
      <c r="AO73" s="94" t="s">
        <v>1009</v>
      </c>
      <c r="AP73" s="94" t="s">
        <v>535</v>
      </c>
      <c r="AQ73" s="94" t="s">
        <v>535</v>
      </c>
      <c r="AR73" s="94" t="s">
        <v>535</v>
      </c>
      <c r="AS73" s="94" t="s">
        <v>535</v>
      </c>
      <c r="AT73" s="94" t="s">
        <v>535</v>
      </c>
      <c r="AU73" s="94" t="s">
        <v>535</v>
      </c>
      <c r="AV73" s="94" t="s">
        <v>535</v>
      </c>
      <c r="AW73" s="94" t="s">
        <v>535</v>
      </c>
      <c r="AX73" s="94" t="s">
        <v>535</v>
      </c>
      <c r="AY73" s="94" t="s">
        <v>535</v>
      </c>
      <c r="AZ73" s="94" t="s">
        <v>535</v>
      </c>
      <c r="BA73" s="94" t="s">
        <v>535</v>
      </c>
      <c r="BB73" s="94" t="s">
        <v>535</v>
      </c>
      <c r="BC73" s="94" t="s">
        <v>535</v>
      </c>
      <c r="BD73" s="94" t="s">
        <v>535</v>
      </c>
      <c r="BE73" s="94" t="s">
        <v>535</v>
      </c>
      <c r="BF73" s="94" t="s">
        <v>535</v>
      </c>
      <c r="BG73" s="94" t="s">
        <v>535</v>
      </c>
      <c r="BH73" s="94" t="s">
        <v>535</v>
      </c>
      <c r="BI73" s="94" t="s">
        <v>535</v>
      </c>
      <c r="BJ73" s="94" t="s">
        <v>535</v>
      </c>
      <c r="BK73" s="94" t="s">
        <v>535</v>
      </c>
      <c r="BL73" s="94" t="s">
        <v>535</v>
      </c>
      <c r="BM73" s="94" t="s">
        <v>6661</v>
      </c>
      <c r="BN73" s="94" t="s">
        <v>1036</v>
      </c>
      <c r="BO73" s="94" t="s">
        <v>1040</v>
      </c>
      <c r="BP73" s="94" t="s">
        <v>4095</v>
      </c>
      <c r="BQ73" s="94" t="s">
        <v>4096</v>
      </c>
      <c r="BR73" s="94" t="s">
        <v>556</v>
      </c>
      <c r="BS73" s="32">
        <v>10</v>
      </c>
      <c r="BT73" s="32">
        <v>0</v>
      </c>
      <c r="BU73" s="32">
        <v>0</v>
      </c>
      <c r="BV73" s="32">
        <v>0</v>
      </c>
      <c r="BW73" s="32">
        <v>2</v>
      </c>
      <c r="BX73" s="32">
        <v>0</v>
      </c>
      <c r="BY73" s="32">
        <v>0</v>
      </c>
      <c r="BZ73" s="32">
        <v>0</v>
      </c>
      <c r="CA73" s="32">
        <v>1</v>
      </c>
      <c r="CB73" s="32">
        <v>2</v>
      </c>
      <c r="CC73" s="32">
        <v>1</v>
      </c>
      <c r="CD73" s="32">
        <v>3</v>
      </c>
      <c r="CE73" s="32">
        <v>1</v>
      </c>
      <c r="CF73" s="32">
        <v>0</v>
      </c>
      <c r="CG73" s="32">
        <v>0</v>
      </c>
      <c r="CH73" s="32">
        <v>0</v>
      </c>
      <c r="CI73" s="32">
        <v>2</v>
      </c>
      <c r="CJ73" s="32">
        <v>0</v>
      </c>
      <c r="CK73" s="32">
        <v>0</v>
      </c>
      <c r="CL73" s="32">
        <v>0</v>
      </c>
      <c r="CM73" s="32">
        <v>1</v>
      </c>
      <c r="CN73" s="32">
        <v>2</v>
      </c>
      <c r="CO73" s="32">
        <v>1</v>
      </c>
      <c r="CP73" s="32">
        <v>3</v>
      </c>
      <c r="CQ73" s="32">
        <v>1</v>
      </c>
      <c r="CR73" s="32">
        <v>10</v>
      </c>
      <c r="CS73" s="32">
        <v>0</v>
      </c>
      <c r="CT73" s="32" t="s">
        <v>6504</v>
      </c>
      <c r="CU73" s="32" t="s">
        <v>4220</v>
      </c>
      <c r="CV73" s="32" t="s">
        <v>4199</v>
      </c>
      <c r="CW73" s="32" t="s">
        <v>4239</v>
      </c>
      <c r="CX73" s="32">
        <v>0</v>
      </c>
      <c r="CY73" s="32" t="s">
        <v>6504</v>
      </c>
      <c r="CZ73" s="32" t="s">
        <v>4221</v>
      </c>
      <c r="DA73" s="32" t="s">
        <v>4199</v>
      </c>
      <c r="DB73" s="32" t="s">
        <v>4239</v>
      </c>
      <c r="DC73" s="32">
        <v>0</v>
      </c>
      <c r="DD73" s="32" t="s">
        <v>6504</v>
      </c>
      <c r="DE73" s="32" t="s">
        <v>4222</v>
      </c>
      <c r="DF73" s="32" t="s">
        <v>4199</v>
      </c>
      <c r="DG73" s="32" t="s">
        <v>4239</v>
      </c>
      <c r="DH73" s="32">
        <v>2</v>
      </c>
      <c r="DI73" s="32" t="s">
        <v>6504</v>
      </c>
      <c r="DJ73" s="32" t="s">
        <v>4223</v>
      </c>
      <c r="DK73" s="32" t="s">
        <v>4200</v>
      </c>
      <c r="DL73" s="32" t="s">
        <v>4240</v>
      </c>
      <c r="DM73" s="32">
        <v>0</v>
      </c>
      <c r="DN73" s="32" t="s">
        <v>6504</v>
      </c>
      <c r="DO73" s="32" t="s">
        <v>4224</v>
      </c>
      <c r="DP73" s="32" t="s">
        <v>4232</v>
      </c>
      <c r="DQ73" s="32" t="s">
        <v>4241</v>
      </c>
      <c r="DR73" s="32">
        <v>0</v>
      </c>
      <c r="DS73" s="32" t="s">
        <v>6504</v>
      </c>
      <c r="DT73" s="32" t="s">
        <v>4225</v>
      </c>
      <c r="DU73" s="32" t="s">
        <v>4171</v>
      </c>
      <c r="DV73" s="32" t="s">
        <v>4242</v>
      </c>
      <c r="DW73" s="32">
        <v>0</v>
      </c>
      <c r="DX73" s="32" t="s">
        <v>6504</v>
      </c>
      <c r="DY73" s="32" t="s">
        <v>4226</v>
      </c>
      <c r="DZ73" s="32" t="s">
        <v>4233</v>
      </c>
      <c r="EA73" s="32" t="s">
        <v>4243</v>
      </c>
      <c r="EB73" s="32">
        <v>1</v>
      </c>
      <c r="EC73" s="32" t="s">
        <v>6504</v>
      </c>
      <c r="ED73" s="32" t="s">
        <v>4227</v>
      </c>
      <c r="EE73" s="32" t="s">
        <v>4234</v>
      </c>
      <c r="EF73" s="32" t="s">
        <v>4244</v>
      </c>
      <c r="EG73" s="32">
        <v>2</v>
      </c>
      <c r="EH73" s="32" t="s">
        <v>6504</v>
      </c>
      <c r="EI73" s="32" t="s">
        <v>4228</v>
      </c>
      <c r="EJ73" s="32" t="s">
        <v>4235</v>
      </c>
      <c r="EK73" s="32" t="s">
        <v>4245</v>
      </c>
      <c r="EL73" s="32">
        <v>1</v>
      </c>
      <c r="EM73" s="32" t="s">
        <v>6504</v>
      </c>
      <c r="EN73" s="32" t="s">
        <v>4229</v>
      </c>
      <c r="EO73" s="32" t="s">
        <v>4236</v>
      </c>
      <c r="EP73" s="32" t="s">
        <v>4246</v>
      </c>
      <c r="EQ73" s="32">
        <v>3</v>
      </c>
      <c r="ER73" s="32" t="s">
        <v>6504</v>
      </c>
      <c r="ES73" s="32" t="s">
        <v>4230</v>
      </c>
      <c r="ET73" s="32" t="s">
        <v>4237</v>
      </c>
      <c r="EU73" s="32" t="s">
        <v>4247</v>
      </c>
      <c r="EV73" s="32">
        <v>1</v>
      </c>
      <c r="EW73" s="32" t="s">
        <v>6504</v>
      </c>
      <c r="EX73" s="32" t="s">
        <v>4231</v>
      </c>
      <c r="EY73" s="32" t="s">
        <v>4238</v>
      </c>
      <c r="EZ73" s="32" t="s">
        <v>4248</v>
      </c>
      <c r="FA73" s="32">
        <v>10</v>
      </c>
      <c r="FB73" s="32">
        <v>0</v>
      </c>
      <c r="FC73" s="94" t="s">
        <v>53</v>
      </c>
      <c r="FD73" s="94" t="s">
        <v>79</v>
      </c>
      <c r="FE73" s="94" t="s">
        <v>62</v>
      </c>
      <c r="FF73" s="94" t="s">
        <v>55</v>
      </c>
      <c r="FG73" s="94" t="s">
        <v>69</v>
      </c>
      <c r="FH73" s="94" t="s">
        <v>69</v>
      </c>
      <c r="FI73" s="94" t="s">
        <v>57</v>
      </c>
      <c r="FJ73" s="94" t="s">
        <v>58</v>
      </c>
      <c r="FK73" s="94" t="s">
        <v>55</v>
      </c>
      <c r="FL73" s="94" t="s">
        <v>59</v>
      </c>
      <c r="FM73" s="94" t="s">
        <v>2280</v>
      </c>
      <c r="FN73" s="94" t="s">
        <v>97</v>
      </c>
      <c r="FO73" s="94" t="s">
        <v>69</v>
      </c>
      <c r="FP73" s="94" t="s">
        <v>62</v>
      </c>
      <c r="FQ73" s="94" t="e">
        <v>#N/A</v>
      </c>
      <c r="FR73" s="94" t="s">
        <v>55</v>
      </c>
      <c r="FS73" s="94" t="s">
        <v>56</v>
      </c>
      <c r="FT73" s="94" t="s">
        <v>57</v>
      </c>
      <c r="FU73" s="94" t="s">
        <v>69</v>
      </c>
      <c r="FV73" s="94" t="s">
        <v>58</v>
      </c>
      <c r="FW73" s="94" t="s">
        <v>55</v>
      </c>
      <c r="FX73" s="94" t="s">
        <v>59</v>
      </c>
      <c r="FY73" s="94" t="s">
        <v>2159</v>
      </c>
      <c r="FZ73" s="94" t="s">
        <v>2144</v>
      </c>
      <c r="GA73" s="94" t="s">
        <v>69</v>
      </c>
      <c r="GB73" s="94" t="s">
        <v>62</v>
      </c>
      <c r="GC73" s="94" t="e">
        <v>#N/A</v>
      </c>
      <c r="GD73" s="94" t="s">
        <v>55</v>
      </c>
      <c r="GE73" s="94" t="s">
        <v>56</v>
      </c>
      <c r="GF73" s="94" t="s">
        <v>57</v>
      </c>
      <c r="GG73" s="94" t="s">
        <v>57</v>
      </c>
      <c r="GH73" s="94" t="s">
        <v>58</v>
      </c>
      <c r="GI73" s="94" t="s">
        <v>55</v>
      </c>
      <c r="GJ73" s="94" t="s">
        <v>59</v>
      </c>
      <c r="GK73" s="94" t="s">
        <v>2163</v>
      </c>
      <c r="GL73" s="94" t="s">
        <v>2144</v>
      </c>
      <c r="GM73" s="94" t="s">
        <v>69</v>
      </c>
      <c r="GN73" s="94" t="s">
        <v>62</v>
      </c>
      <c r="GO73" s="94" t="e">
        <v>#N/A</v>
      </c>
      <c r="GP73" s="94" t="s">
        <v>55</v>
      </c>
      <c r="GQ73" s="94" t="s">
        <v>56</v>
      </c>
      <c r="GR73" s="94" t="s">
        <v>57</v>
      </c>
      <c r="GS73" s="94" t="s">
        <v>69</v>
      </c>
      <c r="GT73" s="94" t="s">
        <v>58</v>
      </c>
      <c r="GU73" s="94" t="s">
        <v>55</v>
      </c>
      <c r="GV73" s="94" t="s">
        <v>59</v>
      </c>
      <c r="GW73" s="94" t="s">
        <v>2287</v>
      </c>
      <c r="GX73" s="94" t="s">
        <v>2144</v>
      </c>
      <c r="GY73" s="32">
        <v>0</v>
      </c>
      <c r="GZ73" s="32">
        <v>0</v>
      </c>
      <c r="HA73" s="32">
        <v>0</v>
      </c>
      <c r="HB73" s="32">
        <v>2</v>
      </c>
      <c r="HC73" s="32">
        <v>0</v>
      </c>
      <c r="HD73" s="32">
        <v>0</v>
      </c>
      <c r="HE73" s="32">
        <v>0</v>
      </c>
      <c r="HF73" s="32">
        <v>1</v>
      </c>
      <c r="HG73" s="32">
        <v>2</v>
      </c>
      <c r="HH73" s="32">
        <v>1</v>
      </c>
      <c r="HI73" s="32">
        <v>3</v>
      </c>
      <c r="HJ73" s="32">
        <v>1</v>
      </c>
      <c r="HK73" s="50">
        <v>10</v>
      </c>
      <c r="HL73" s="68">
        <v>0</v>
      </c>
      <c r="HM73" s="68">
        <v>0</v>
      </c>
      <c r="HN73" s="68">
        <v>0</v>
      </c>
      <c r="HO73" s="68">
        <v>0.2</v>
      </c>
      <c r="HP73" s="68">
        <v>0</v>
      </c>
      <c r="HQ73" s="68">
        <v>0</v>
      </c>
      <c r="HR73" s="68">
        <v>0</v>
      </c>
      <c r="HS73" s="68">
        <v>0.1</v>
      </c>
      <c r="HT73" s="68">
        <v>0.2</v>
      </c>
      <c r="HU73" s="68">
        <v>0.1</v>
      </c>
      <c r="HV73" s="68">
        <v>0.3</v>
      </c>
      <c r="HW73" s="68">
        <v>0.1</v>
      </c>
      <c r="HX73" s="68">
        <v>0.99999999999999989</v>
      </c>
      <c r="HY73" s="67" t="s">
        <v>6505</v>
      </c>
      <c r="HZ73" s="67" t="s">
        <v>6505</v>
      </c>
      <c r="IA73" s="67" t="s">
        <v>6505</v>
      </c>
      <c r="IB73" s="67">
        <v>1</v>
      </c>
      <c r="IC73" s="67">
        <v>1</v>
      </c>
      <c r="ID73" s="67">
        <v>1</v>
      </c>
      <c r="IE73" s="67">
        <v>1</v>
      </c>
      <c r="IF73" s="67">
        <v>1.0000000000000002</v>
      </c>
      <c r="IG73" s="67">
        <v>1</v>
      </c>
      <c r="IH73" s="67">
        <v>0.99999999999999989</v>
      </c>
      <c r="II73" s="67">
        <v>0.99999999999999989</v>
      </c>
      <c r="IJ73" s="67">
        <v>0.99999999999999989</v>
      </c>
      <c r="IK73" s="69" t="s">
        <v>6505</v>
      </c>
      <c r="IL73" s="69">
        <v>1</v>
      </c>
      <c r="IM73" s="67">
        <v>1</v>
      </c>
      <c r="IN73" s="67">
        <v>0.99999999999999989</v>
      </c>
      <c r="IO73" s="94"/>
      <c r="IP73" s="32">
        <v>0</v>
      </c>
      <c r="IQ73" s="32">
        <v>0.2</v>
      </c>
      <c r="IR73" s="68">
        <v>0.5</v>
      </c>
      <c r="IS73" s="69">
        <v>0.99999999999999989</v>
      </c>
      <c r="IT73" s="94"/>
      <c r="IU73" s="94"/>
      <c r="IV73" s="94"/>
      <c r="IW73" s="94"/>
      <c r="IX73" s="94"/>
      <c r="IY73" s="94"/>
      <c r="IZ73" s="94"/>
      <c r="JA73" s="94"/>
      <c r="JB73" s="94"/>
      <c r="JC73" s="94"/>
    </row>
    <row r="74" spans="1:263" ht="29.25" hidden="1" customHeight="1" x14ac:dyDescent="0.25">
      <c r="A74" s="46" t="s">
        <v>1041</v>
      </c>
      <c r="B74" s="46" t="s">
        <v>7</v>
      </c>
      <c r="C74" s="46" t="s">
        <v>127</v>
      </c>
      <c r="D74" s="46" t="s">
        <v>128</v>
      </c>
      <c r="E74" s="46" t="s">
        <v>558</v>
      </c>
      <c r="F74" s="46" t="s">
        <v>755</v>
      </c>
      <c r="G74" s="46" t="s">
        <v>987</v>
      </c>
      <c r="H74" s="46" t="s">
        <v>1042</v>
      </c>
      <c r="I74" s="46" t="s">
        <v>1043</v>
      </c>
      <c r="J74" s="46"/>
      <c r="K74" s="46" t="s">
        <v>1044</v>
      </c>
      <c r="L74" s="46" t="s">
        <v>1044</v>
      </c>
      <c r="M74" s="46">
        <v>0</v>
      </c>
      <c r="N74" s="46"/>
      <c r="O74" s="46" t="s">
        <v>1045</v>
      </c>
      <c r="P74" s="46"/>
      <c r="Q74" s="46" t="s">
        <v>4100</v>
      </c>
      <c r="R74" s="46" t="s">
        <v>4099</v>
      </c>
      <c r="S74" s="46" t="s">
        <v>531</v>
      </c>
      <c r="T74" s="46" t="s">
        <v>531</v>
      </c>
      <c r="U74" s="46" t="s">
        <v>532</v>
      </c>
      <c r="V74" s="46" t="s">
        <v>1046</v>
      </c>
      <c r="W74" s="46" t="s">
        <v>534</v>
      </c>
      <c r="X74" s="46">
        <v>2019</v>
      </c>
      <c r="Y74" s="46">
        <v>0</v>
      </c>
      <c r="Z74" s="46">
        <v>2019</v>
      </c>
      <c r="AA74" s="46" t="s">
        <v>595</v>
      </c>
      <c r="AB74" s="46" t="s">
        <v>595</v>
      </c>
      <c r="AC74" s="46" t="s">
        <v>595</v>
      </c>
      <c r="AD74" s="47">
        <v>0.85</v>
      </c>
      <c r="AE74" s="46" t="s">
        <v>595</v>
      </c>
      <c r="AF74" s="46" t="s">
        <v>595</v>
      </c>
      <c r="AG74" s="94" t="s">
        <v>535</v>
      </c>
      <c r="AH74" s="94" t="s">
        <v>535</v>
      </c>
      <c r="AI74" s="94" t="s">
        <v>535</v>
      </c>
      <c r="AJ74" s="94">
        <v>1</v>
      </c>
      <c r="AK74" s="94" t="s">
        <v>535</v>
      </c>
      <c r="AL74" s="94" t="s">
        <v>535</v>
      </c>
      <c r="AM74" s="94" t="s">
        <v>535</v>
      </c>
      <c r="AN74" s="94">
        <v>1</v>
      </c>
      <c r="AO74" s="94" t="s">
        <v>1009</v>
      </c>
      <c r="AP74" s="94" t="s">
        <v>535</v>
      </c>
      <c r="AQ74" s="94" t="s">
        <v>535</v>
      </c>
      <c r="AR74" s="94" t="s">
        <v>535</v>
      </c>
      <c r="AS74" s="94" t="s">
        <v>535</v>
      </c>
      <c r="AT74" s="94" t="s">
        <v>535</v>
      </c>
      <c r="AU74" s="94" t="s">
        <v>535</v>
      </c>
      <c r="AV74" s="94" t="s">
        <v>535</v>
      </c>
      <c r="AW74" s="94" t="s">
        <v>535</v>
      </c>
      <c r="AX74" s="94" t="s">
        <v>535</v>
      </c>
      <c r="AY74" s="94" t="s">
        <v>535</v>
      </c>
      <c r="AZ74" s="94" t="s">
        <v>535</v>
      </c>
      <c r="BA74" s="94" t="s">
        <v>535</v>
      </c>
      <c r="BB74" s="94" t="s">
        <v>535</v>
      </c>
      <c r="BC74" s="94" t="s">
        <v>535</v>
      </c>
      <c r="BD74" s="94" t="s">
        <v>535</v>
      </c>
      <c r="BE74" s="94" t="s">
        <v>535</v>
      </c>
      <c r="BF74" s="94" t="s">
        <v>535</v>
      </c>
      <c r="BG74" s="94" t="s">
        <v>535</v>
      </c>
      <c r="BH74" s="94" t="s">
        <v>535</v>
      </c>
      <c r="BI74" s="94" t="s">
        <v>535</v>
      </c>
      <c r="BJ74" s="94" t="s">
        <v>535</v>
      </c>
      <c r="BK74" s="94" t="s">
        <v>535</v>
      </c>
      <c r="BL74" s="94" t="s">
        <v>535</v>
      </c>
      <c r="BM74" s="94" t="s">
        <v>6661</v>
      </c>
      <c r="BN74" s="94" t="s">
        <v>4097</v>
      </c>
      <c r="BO74" s="94" t="s">
        <v>4098</v>
      </c>
      <c r="BP74" s="94" t="s">
        <v>4099</v>
      </c>
      <c r="BQ74" s="94" t="s">
        <v>4100</v>
      </c>
      <c r="BR74" s="94" t="s">
        <v>556</v>
      </c>
      <c r="BS74" s="32">
        <v>0.85</v>
      </c>
      <c r="BT74" s="32">
        <v>0</v>
      </c>
      <c r="BU74" s="32">
        <v>0</v>
      </c>
      <c r="BV74" s="32">
        <v>0</v>
      </c>
      <c r="BW74" s="32">
        <v>0</v>
      </c>
      <c r="BX74" s="32">
        <v>0</v>
      </c>
      <c r="BY74" s="32">
        <v>0</v>
      </c>
      <c r="BZ74" s="32">
        <v>0</v>
      </c>
      <c r="CA74" s="32">
        <v>0</v>
      </c>
      <c r="CB74" s="32">
        <v>0</v>
      </c>
      <c r="CC74" s="32">
        <v>0</v>
      </c>
      <c r="CD74" s="32">
        <v>0</v>
      </c>
      <c r="CE74" s="32">
        <v>0.85</v>
      </c>
      <c r="CF74" s="32">
        <v>0</v>
      </c>
      <c r="CG74" s="32">
        <v>0</v>
      </c>
      <c r="CH74" s="32">
        <v>0</v>
      </c>
      <c r="CI74" s="32">
        <v>0</v>
      </c>
      <c r="CJ74" s="32">
        <v>0</v>
      </c>
      <c r="CK74" s="32">
        <v>0</v>
      </c>
      <c r="CL74" s="32">
        <v>0</v>
      </c>
      <c r="CM74" s="32">
        <v>0</v>
      </c>
      <c r="CN74" s="32">
        <v>0</v>
      </c>
      <c r="CO74" s="32">
        <v>0</v>
      </c>
      <c r="CP74" s="32">
        <v>0</v>
      </c>
      <c r="CQ74" s="32">
        <v>0.85</v>
      </c>
      <c r="CR74" s="32">
        <v>0.85</v>
      </c>
      <c r="CS74" s="32">
        <v>0</v>
      </c>
      <c r="CT74" s="32" t="s">
        <v>6504</v>
      </c>
      <c r="CU74" s="32" t="s">
        <v>4249</v>
      </c>
      <c r="CV74" s="32" t="s">
        <v>4199</v>
      </c>
      <c r="CW74" s="32" t="s">
        <v>4270</v>
      </c>
      <c r="CX74" s="32">
        <v>0</v>
      </c>
      <c r="CY74" s="32" t="s">
        <v>6504</v>
      </c>
      <c r="CZ74" s="32" t="s">
        <v>4250</v>
      </c>
      <c r="DA74" s="32" t="s">
        <v>4199</v>
      </c>
      <c r="DB74" s="32" t="s">
        <v>4270</v>
      </c>
      <c r="DC74" s="32">
        <v>0</v>
      </c>
      <c r="DD74" s="32" t="s">
        <v>6504</v>
      </c>
      <c r="DE74" s="32" t="s">
        <v>4251</v>
      </c>
      <c r="DF74" s="32" t="s">
        <v>4199</v>
      </c>
      <c r="DG74" s="32" t="s">
        <v>4270</v>
      </c>
      <c r="DH74" s="32">
        <v>0</v>
      </c>
      <c r="DI74" s="32" t="s">
        <v>6504</v>
      </c>
      <c r="DJ74" s="32" t="s">
        <v>4252</v>
      </c>
      <c r="DK74" s="32" t="s">
        <v>4261</v>
      </c>
      <c r="DL74" s="32" t="s">
        <v>4271</v>
      </c>
      <c r="DM74" s="32">
        <v>0</v>
      </c>
      <c r="DN74" s="32" t="s">
        <v>6504</v>
      </c>
      <c r="DO74" s="32" t="s">
        <v>4253</v>
      </c>
      <c r="DP74" s="32" t="s">
        <v>4262</v>
      </c>
      <c r="DQ74" s="32" t="s">
        <v>4271</v>
      </c>
      <c r="DR74" s="32">
        <v>0</v>
      </c>
      <c r="DS74" s="32" t="s">
        <v>6504</v>
      </c>
      <c r="DT74" s="32" t="s">
        <v>4254</v>
      </c>
      <c r="DU74" s="32" t="s">
        <v>4263</v>
      </c>
      <c r="DV74" s="32" t="s">
        <v>4272</v>
      </c>
      <c r="DW74" s="32">
        <v>0</v>
      </c>
      <c r="DX74" s="32" t="s">
        <v>6504</v>
      </c>
      <c r="DY74" s="32" t="s">
        <v>4255</v>
      </c>
      <c r="DZ74" s="32" t="s">
        <v>4264</v>
      </c>
      <c r="EA74" s="32" t="s">
        <v>4273</v>
      </c>
      <c r="EB74" s="32">
        <v>0</v>
      </c>
      <c r="EC74" s="32" t="s">
        <v>6504</v>
      </c>
      <c r="ED74" s="32" t="s">
        <v>4256</v>
      </c>
      <c r="EE74" s="32" t="s">
        <v>4265</v>
      </c>
      <c r="EF74" s="32" t="s">
        <v>4274</v>
      </c>
      <c r="EG74" s="32">
        <v>0</v>
      </c>
      <c r="EH74" s="32" t="s">
        <v>6504</v>
      </c>
      <c r="EI74" s="32" t="s">
        <v>4257</v>
      </c>
      <c r="EJ74" s="32" t="s">
        <v>4266</v>
      </c>
      <c r="EK74" s="32" t="s">
        <v>4275</v>
      </c>
      <c r="EL74" s="32">
        <v>0</v>
      </c>
      <c r="EM74" s="32" t="s">
        <v>6504</v>
      </c>
      <c r="EN74" s="32" t="s">
        <v>4258</v>
      </c>
      <c r="EO74" s="32" t="s">
        <v>4267</v>
      </c>
      <c r="EP74" s="32" t="s">
        <v>4276</v>
      </c>
      <c r="EQ74" s="32">
        <v>0</v>
      </c>
      <c r="ER74" s="32" t="s">
        <v>6504</v>
      </c>
      <c r="ES74" s="32" t="s">
        <v>4259</v>
      </c>
      <c r="ET74" s="32" t="s">
        <v>4268</v>
      </c>
      <c r="EU74" s="32" t="s">
        <v>4277</v>
      </c>
      <c r="EV74" s="32">
        <v>0.95299999999999996</v>
      </c>
      <c r="EW74" s="32" t="s">
        <v>6504</v>
      </c>
      <c r="EX74" s="32" t="s">
        <v>4260</v>
      </c>
      <c r="EY74" s="32" t="s">
        <v>4269</v>
      </c>
      <c r="EZ74" s="32" t="s">
        <v>4278</v>
      </c>
      <c r="FA74" s="32">
        <v>0.95299999999999996</v>
      </c>
      <c r="FB74" s="32">
        <v>0</v>
      </c>
      <c r="FC74" s="94" t="s">
        <v>53</v>
      </c>
      <c r="FD74" s="94" t="s">
        <v>79</v>
      </c>
      <c r="FE74" s="94" t="s">
        <v>79</v>
      </c>
      <c r="FF74" s="94" t="s">
        <v>55</v>
      </c>
      <c r="FG74" s="94" t="s">
        <v>69</v>
      </c>
      <c r="FH74" s="94" t="s">
        <v>69</v>
      </c>
      <c r="FI74" s="94" t="s">
        <v>57</v>
      </c>
      <c r="FJ74" s="94" t="s">
        <v>58</v>
      </c>
      <c r="FK74" s="94" t="s">
        <v>55</v>
      </c>
      <c r="FL74" s="94" t="s">
        <v>59</v>
      </c>
      <c r="FM74" s="94" t="s">
        <v>2280</v>
      </c>
      <c r="FN74" s="94" t="s">
        <v>97</v>
      </c>
      <c r="FO74" s="94" t="s">
        <v>53</v>
      </c>
      <c r="FP74" s="94" t="s">
        <v>79</v>
      </c>
      <c r="FQ74" s="94" t="e">
        <v>#N/A</v>
      </c>
      <c r="FR74" s="94" t="s">
        <v>55</v>
      </c>
      <c r="FS74" s="94" t="s">
        <v>56</v>
      </c>
      <c r="FT74" s="94" t="s">
        <v>57</v>
      </c>
      <c r="FU74" s="94" t="s">
        <v>57</v>
      </c>
      <c r="FV74" s="94" t="s">
        <v>58</v>
      </c>
      <c r="FW74" s="94" t="s">
        <v>55</v>
      </c>
      <c r="FX74" s="94" t="s">
        <v>59</v>
      </c>
      <c r="FY74" s="94" t="s">
        <v>2283</v>
      </c>
      <c r="FZ74" s="94" t="s">
        <v>2144</v>
      </c>
      <c r="GA74" s="94" t="s">
        <v>69</v>
      </c>
      <c r="GB74" s="94" t="s">
        <v>79</v>
      </c>
      <c r="GC74" s="94" t="e">
        <v>#N/A</v>
      </c>
      <c r="GD74" s="94" t="s">
        <v>55</v>
      </c>
      <c r="GE74" s="94" t="s">
        <v>56</v>
      </c>
      <c r="GF74" s="94" t="s">
        <v>57</v>
      </c>
      <c r="GG74" s="94" t="s">
        <v>57</v>
      </c>
      <c r="GH74" s="94" t="s">
        <v>58</v>
      </c>
      <c r="GI74" s="94" t="s">
        <v>55</v>
      </c>
      <c r="GJ74" s="94" t="s">
        <v>59</v>
      </c>
      <c r="GK74" s="94" t="s">
        <v>2283</v>
      </c>
      <c r="GL74" s="94" t="s">
        <v>2144</v>
      </c>
      <c r="GM74" s="94" t="s">
        <v>69</v>
      </c>
      <c r="GN74" s="94" t="s">
        <v>6510</v>
      </c>
      <c r="GO74" s="94" t="e">
        <v>#N/A</v>
      </c>
      <c r="GP74" s="94" t="s">
        <v>55</v>
      </c>
      <c r="GQ74" s="94" t="s">
        <v>56</v>
      </c>
      <c r="GR74" s="94" t="s">
        <v>57</v>
      </c>
      <c r="GS74" s="94" t="s">
        <v>57</v>
      </c>
      <c r="GT74" s="94" t="s">
        <v>58</v>
      </c>
      <c r="GU74" s="94" t="s">
        <v>55</v>
      </c>
      <c r="GV74" s="94" t="s">
        <v>59</v>
      </c>
      <c r="GW74" s="94" t="s">
        <v>2288</v>
      </c>
      <c r="GX74" s="94" t="s">
        <v>2144</v>
      </c>
      <c r="GY74" s="32">
        <v>0</v>
      </c>
      <c r="GZ74" s="32">
        <v>0</v>
      </c>
      <c r="HA74" s="32">
        <v>0</v>
      </c>
      <c r="HB74" s="32">
        <v>0</v>
      </c>
      <c r="HC74" s="32">
        <v>0</v>
      </c>
      <c r="HD74" s="32">
        <v>0</v>
      </c>
      <c r="HE74" s="32">
        <v>0</v>
      </c>
      <c r="HF74" s="32">
        <v>0</v>
      </c>
      <c r="HG74" s="32">
        <v>0</v>
      </c>
      <c r="HH74" s="32">
        <v>0</v>
      </c>
      <c r="HI74" s="32">
        <v>0</v>
      </c>
      <c r="HJ74" s="32">
        <v>0.95299999999999996</v>
      </c>
      <c r="HK74" s="50">
        <v>0.95299999999999996</v>
      </c>
      <c r="HL74" s="68">
        <v>0</v>
      </c>
      <c r="HM74" s="68">
        <v>0</v>
      </c>
      <c r="HN74" s="68">
        <v>0</v>
      </c>
      <c r="HO74" s="68">
        <v>0</v>
      </c>
      <c r="HP74" s="68">
        <v>0</v>
      </c>
      <c r="HQ74" s="68">
        <v>0</v>
      </c>
      <c r="HR74" s="68">
        <v>0</v>
      </c>
      <c r="HS74" s="68">
        <v>0</v>
      </c>
      <c r="HT74" s="68">
        <v>0</v>
      </c>
      <c r="HU74" s="68">
        <v>0</v>
      </c>
      <c r="HV74" s="68">
        <v>0</v>
      </c>
      <c r="HW74" s="68">
        <v>1.1211764705882352</v>
      </c>
      <c r="HX74" s="68">
        <v>1.1211764705882352</v>
      </c>
      <c r="HY74" s="67" t="s">
        <v>6505</v>
      </c>
      <c r="HZ74" s="67" t="s">
        <v>6505</v>
      </c>
      <c r="IA74" s="67" t="s">
        <v>6505</v>
      </c>
      <c r="IB74" s="67" t="s">
        <v>6505</v>
      </c>
      <c r="IC74" s="67" t="s">
        <v>6505</v>
      </c>
      <c r="ID74" s="67" t="s">
        <v>6505</v>
      </c>
      <c r="IE74" s="67" t="s">
        <v>6505</v>
      </c>
      <c r="IF74" s="67" t="s">
        <v>6505</v>
      </c>
      <c r="IG74" s="67" t="s">
        <v>6505</v>
      </c>
      <c r="IH74" s="67" t="s">
        <v>6505</v>
      </c>
      <c r="II74" s="67" t="s">
        <v>6505</v>
      </c>
      <c r="IJ74" s="67">
        <v>1.1211764705882352</v>
      </c>
      <c r="IK74" s="69" t="s">
        <v>6505</v>
      </c>
      <c r="IL74" s="69" t="s">
        <v>6505</v>
      </c>
      <c r="IM74" s="67" t="s">
        <v>6505</v>
      </c>
      <c r="IN74" s="67">
        <v>1.1211764705882352</v>
      </c>
      <c r="IO74" s="94"/>
      <c r="IP74" s="32">
        <v>0</v>
      </c>
      <c r="IQ74" s="32">
        <v>0</v>
      </c>
      <c r="IR74" s="68">
        <v>0</v>
      </c>
      <c r="IS74" s="69">
        <v>1.1211764705882352</v>
      </c>
      <c r="IT74" s="94"/>
      <c r="IU74" s="94"/>
      <c r="IV74" s="94"/>
      <c r="IW74" s="94"/>
      <c r="IX74" s="94"/>
      <c r="IY74" s="94"/>
      <c r="IZ74" s="94"/>
      <c r="JA74" s="94"/>
      <c r="JB74" s="94"/>
      <c r="JC74" s="94"/>
    </row>
    <row r="75" spans="1:263" ht="29.25" hidden="1" customHeight="1" x14ac:dyDescent="0.25">
      <c r="A75" s="46" t="s">
        <v>1047</v>
      </c>
      <c r="B75" s="46" t="s">
        <v>11</v>
      </c>
      <c r="C75" s="46" t="s">
        <v>144</v>
      </c>
      <c r="D75" s="46" t="s">
        <v>166</v>
      </c>
      <c r="E75" s="46" t="s">
        <v>627</v>
      </c>
      <c r="F75" s="46" t="s">
        <v>1048</v>
      </c>
      <c r="G75" s="46" t="s">
        <v>1049</v>
      </c>
      <c r="H75" s="46" t="s">
        <v>1050</v>
      </c>
      <c r="I75" s="46" t="s">
        <v>1051</v>
      </c>
      <c r="J75" s="46" t="s">
        <v>1052</v>
      </c>
      <c r="K75" s="46" t="s">
        <v>1053</v>
      </c>
      <c r="L75" s="46" t="s">
        <v>1054</v>
      </c>
      <c r="M75" s="46">
        <v>0</v>
      </c>
      <c r="N75" s="46"/>
      <c r="O75" s="46" t="s">
        <v>1051</v>
      </c>
      <c r="P75" s="46"/>
      <c r="Q75" s="92" t="s">
        <v>1055</v>
      </c>
      <c r="R75" s="46" t="s">
        <v>4598</v>
      </c>
      <c r="S75" s="46" t="s">
        <v>569</v>
      </c>
      <c r="T75" s="46" t="s">
        <v>569</v>
      </c>
      <c r="U75" s="46" t="s">
        <v>557</v>
      </c>
      <c r="V75" s="46" t="s">
        <v>533</v>
      </c>
      <c r="W75" s="46" t="s">
        <v>604</v>
      </c>
      <c r="X75" s="46">
        <v>2018</v>
      </c>
      <c r="Y75" s="46">
        <v>32</v>
      </c>
      <c r="Z75" s="46">
        <v>2017</v>
      </c>
      <c r="AA75" s="46" t="s">
        <v>595</v>
      </c>
      <c r="AB75" s="46" t="s">
        <v>595</v>
      </c>
      <c r="AC75" s="46" t="s">
        <v>595</v>
      </c>
      <c r="AD75" s="47">
        <v>1000</v>
      </c>
      <c r="AE75" s="46">
        <v>138</v>
      </c>
      <c r="AF75" s="46">
        <v>138</v>
      </c>
      <c r="AG75" s="94" t="s">
        <v>535</v>
      </c>
      <c r="AH75" s="94" t="s">
        <v>535</v>
      </c>
      <c r="AI75" s="94" t="s">
        <v>535</v>
      </c>
      <c r="AJ75" s="94" t="s">
        <v>535</v>
      </c>
      <c r="AK75" s="94" t="s">
        <v>535</v>
      </c>
      <c r="AL75" s="94" t="s">
        <v>535</v>
      </c>
      <c r="AM75" s="94" t="s">
        <v>535</v>
      </c>
      <c r="AN75" s="94" t="s">
        <v>535</v>
      </c>
      <c r="AO75" s="94" t="s">
        <v>535</v>
      </c>
      <c r="AP75" s="94" t="s">
        <v>535</v>
      </c>
      <c r="AQ75" s="94" t="s">
        <v>535</v>
      </c>
      <c r="AR75" s="94" t="s">
        <v>535</v>
      </c>
      <c r="AS75" s="94" t="s">
        <v>535</v>
      </c>
      <c r="AT75" s="94" t="s">
        <v>535</v>
      </c>
      <c r="AU75" s="94" t="s">
        <v>535</v>
      </c>
      <c r="AV75" s="94" t="s">
        <v>535</v>
      </c>
      <c r="AW75" s="94" t="s">
        <v>535</v>
      </c>
      <c r="AX75" s="94" t="s">
        <v>535</v>
      </c>
      <c r="AY75" s="94" t="s">
        <v>535</v>
      </c>
      <c r="AZ75" s="94" t="s">
        <v>535</v>
      </c>
      <c r="BA75" s="94" t="s">
        <v>535</v>
      </c>
      <c r="BB75" s="94" t="s">
        <v>535</v>
      </c>
      <c r="BC75" s="94" t="s">
        <v>535</v>
      </c>
      <c r="BD75" s="94" t="s">
        <v>535</v>
      </c>
      <c r="BE75" s="94" t="s">
        <v>535</v>
      </c>
      <c r="BF75" s="94" t="s">
        <v>535</v>
      </c>
      <c r="BG75" s="94" t="s">
        <v>1056</v>
      </c>
      <c r="BH75" s="94" t="s">
        <v>535</v>
      </c>
      <c r="BI75" s="94" t="s">
        <v>535</v>
      </c>
      <c r="BJ75" s="94" t="s">
        <v>535</v>
      </c>
      <c r="BK75" s="94" t="s">
        <v>535</v>
      </c>
      <c r="BL75" s="94" t="s">
        <v>535</v>
      </c>
      <c r="BM75" s="94" t="s">
        <v>1056</v>
      </c>
      <c r="BN75" s="94" t="s">
        <v>4596</v>
      </c>
      <c r="BO75" s="94" t="s">
        <v>4597</v>
      </c>
      <c r="BP75" s="94" t="s">
        <v>4598</v>
      </c>
      <c r="BQ75" s="94" t="s">
        <v>4599</v>
      </c>
      <c r="BR75" s="94" t="s">
        <v>556</v>
      </c>
      <c r="BS75" s="32">
        <v>1000</v>
      </c>
      <c r="BT75" s="32">
        <v>0</v>
      </c>
      <c r="BU75" s="32">
        <v>0</v>
      </c>
      <c r="BV75" s="32">
        <v>0</v>
      </c>
      <c r="BW75" s="32">
        <v>0</v>
      </c>
      <c r="BX75" s="32">
        <v>0</v>
      </c>
      <c r="BY75" s="32">
        <v>0</v>
      </c>
      <c r="BZ75" s="32">
        <v>0</v>
      </c>
      <c r="CA75" s="32">
        <v>0</v>
      </c>
      <c r="CB75" s="32">
        <v>0</v>
      </c>
      <c r="CC75" s="32">
        <v>0</v>
      </c>
      <c r="CD75" s="32">
        <v>0</v>
      </c>
      <c r="CE75" s="32">
        <v>1000</v>
      </c>
      <c r="CF75" s="32">
        <v>0</v>
      </c>
      <c r="CG75" s="32">
        <v>0</v>
      </c>
      <c r="CH75" s="32">
        <v>0</v>
      </c>
      <c r="CI75" s="32">
        <v>0</v>
      </c>
      <c r="CJ75" s="32">
        <v>0</v>
      </c>
      <c r="CK75" s="32">
        <v>0</v>
      </c>
      <c r="CL75" s="32">
        <v>0</v>
      </c>
      <c r="CM75" s="32">
        <v>0</v>
      </c>
      <c r="CN75" s="32">
        <v>0</v>
      </c>
      <c r="CO75" s="32">
        <v>0</v>
      </c>
      <c r="CP75" s="32">
        <v>0</v>
      </c>
      <c r="CQ75" s="32">
        <v>1000</v>
      </c>
      <c r="CR75" s="32">
        <v>1000</v>
      </c>
      <c r="CS75" s="32">
        <v>0</v>
      </c>
      <c r="CT75" s="32" t="s">
        <v>6504</v>
      </c>
      <c r="CU75" s="32" t="s">
        <v>4646</v>
      </c>
      <c r="CV75" s="32" t="s">
        <v>4646</v>
      </c>
      <c r="CW75" s="32" t="s">
        <v>4646</v>
      </c>
      <c r="CX75" s="32">
        <v>0</v>
      </c>
      <c r="CY75" s="32" t="s">
        <v>6504</v>
      </c>
      <c r="CZ75" s="32" t="s">
        <v>4646</v>
      </c>
      <c r="DA75" s="32" t="s">
        <v>4646</v>
      </c>
      <c r="DB75" s="32" t="s">
        <v>4646</v>
      </c>
      <c r="DC75" s="32">
        <v>0</v>
      </c>
      <c r="DD75" s="32" t="s">
        <v>6504</v>
      </c>
      <c r="DE75" s="32" t="s">
        <v>4647</v>
      </c>
      <c r="DF75" s="32" t="s">
        <v>4657</v>
      </c>
      <c r="DG75" s="32" t="s">
        <v>4659</v>
      </c>
      <c r="DH75" s="32">
        <v>0</v>
      </c>
      <c r="DI75" s="32" t="s">
        <v>6504</v>
      </c>
      <c r="DJ75" s="32" t="s">
        <v>4648</v>
      </c>
      <c r="DK75" s="32" t="s">
        <v>4658</v>
      </c>
      <c r="DL75" s="32" t="s">
        <v>4660</v>
      </c>
      <c r="DM75" s="32">
        <v>0</v>
      </c>
      <c r="DN75" s="32" t="s">
        <v>6504</v>
      </c>
      <c r="DO75" s="32" t="s">
        <v>4649</v>
      </c>
      <c r="DP75" s="32" t="s">
        <v>4658</v>
      </c>
      <c r="DQ75" s="32" t="s">
        <v>4660</v>
      </c>
      <c r="DR75" s="32">
        <v>0</v>
      </c>
      <c r="DS75" s="32" t="s">
        <v>6504</v>
      </c>
      <c r="DT75" s="32" t="s">
        <v>4650</v>
      </c>
      <c r="DU75" s="32" t="s">
        <v>4658</v>
      </c>
      <c r="DV75" s="32" t="s">
        <v>4660</v>
      </c>
      <c r="DW75" s="32">
        <v>0</v>
      </c>
      <c r="DX75" s="32" t="s">
        <v>6504</v>
      </c>
      <c r="DY75" s="32" t="s">
        <v>4651</v>
      </c>
      <c r="DZ75" s="32" t="s">
        <v>4658</v>
      </c>
      <c r="EA75" s="32" t="s">
        <v>4660</v>
      </c>
      <c r="EB75" s="32">
        <v>0</v>
      </c>
      <c r="EC75" s="32" t="s">
        <v>6504</v>
      </c>
      <c r="ED75" s="32" t="s">
        <v>4652</v>
      </c>
      <c r="EE75" s="32" t="s">
        <v>4658</v>
      </c>
      <c r="EF75" s="32" t="s">
        <v>4660</v>
      </c>
      <c r="EG75" s="32">
        <v>0</v>
      </c>
      <c r="EH75" s="32" t="s">
        <v>6504</v>
      </c>
      <c r="EI75" s="32" t="s">
        <v>4653</v>
      </c>
      <c r="EJ75" s="32" t="s">
        <v>4658</v>
      </c>
      <c r="EK75" s="32" t="s">
        <v>4660</v>
      </c>
      <c r="EL75" s="32">
        <v>0</v>
      </c>
      <c r="EM75" s="32" t="s">
        <v>6504</v>
      </c>
      <c r="EN75" s="32" t="s">
        <v>4654</v>
      </c>
      <c r="EO75" s="32" t="s">
        <v>4658</v>
      </c>
      <c r="EP75" s="32" t="s">
        <v>4660</v>
      </c>
      <c r="EQ75" s="32">
        <v>0</v>
      </c>
      <c r="ER75" s="32" t="s">
        <v>6504</v>
      </c>
      <c r="ES75" s="32" t="s">
        <v>4655</v>
      </c>
      <c r="ET75" s="32" t="s">
        <v>4658</v>
      </c>
      <c r="EU75" s="32" t="s">
        <v>4660</v>
      </c>
      <c r="EV75" s="32">
        <v>1023</v>
      </c>
      <c r="EW75" s="32" t="s">
        <v>6504</v>
      </c>
      <c r="EX75" s="32" t="s">
        <v>4656</v>
      </c>
      <c r="EY75" s="32" t="s">
        <v>4658</v>
      </c>
      <c r="EZ75" s="32" t="s">
        <v>4660</v>
      </c>
      <c r="FA75" s="32">
        <v>1023</v>
      </c>
      <c r="FB75" s="32">
        <v>0</v>
      </c>
      <c r="FC75" s="94" t="s">
        <v>53</v>
      </c>
      <c r="FD75" s="94" t="s">
        <v>79</v>
      </c>
      <c r="FE75" s="94" t="s">
        <v>79</v>
      </c>
      <c r="FF75" s="94" t="s">
        <v>55</v>
      </c>
      <c r="FG75" s="94" t="s">
        <v>56</v>
      </c>
      <c r="FH75" s="94" t="s">
        <v>57</v>
      </c>
      <c r="FI75" s="94" t="s">
        <v>57</v>
      </c>
      <c r="FJ75" s="94" t="s">
        <v>58</v>
      </c>
      <c r="FK75" s="94" t="s">
        <v>55</v>
      </c>
      <c r="FL75" s="94" t="s">
        <v>59</v>
      </c>
      <c r="FM75" s="94" t="s">
        <v>2374</v>
      </c>
      <c r="FN75" s="94" t="s">
        <v>148</v>
      </c>
      <c r="FO75" s="94" t="s">
        <v>53</v>
      </c>
      <c r="FP75" s="94" t="s">
        <v>79</v>
      </c>
      <c r="FQ75" s="94" t="e">
        <v>#N/A</v>
      </c>
      <c r="FR75" s="94" t="s">
        <v>55</v>
      </c>
      <c r="FS75" s="94" t="s">
        <v>56</v>
      </c>
      <c r="FT75" s="94" t="s">
        <v>57</v>
      </c>
      <c r="FU75" s="94" t="s">
        <v>57</v>
      </c>
      <c r="FV75" s="94" t="s">
        <v>58</v>
      </c>
      <c r="FW75" s="94" t="s">
        <v>55</v>
      </c>
      <c r="FX75" s="94" t="s">
        <v>59</v>
      </c>
      <c r="FY75" s="94" t="s">
        <v>2375</v>
      </c>
      <c r="FZ75" s="94" t="s">
        <v>148</v>
      </c>
      <c r="GA75" s="94" t="s">
        <v>61</v>
      </c>
      <c r="GB75" s="94" t="s">
        <v>79</v>
      </c>
      <c r="GC75" s="94" t="e">
        <v>#N/A</v>
      </c>
      <c r="GD75" s="94" t="s">
        <v>55</v>
      </c>
      <c r="GE75" s="94" t="s">
        <v>56</v>
      </c>
      <c r="GF75" s="94" t="s">
        <v>57</v>
      </c>
      <c r="GG75" s="94" t="s">
        <v>57</v>
      </c>
      <c r="GH75" s="94" t="s">
        <v>58</v>
      </c>
      <c r="GI75" s="94" t="s">
        <v>55</v>
      </c>
      <c r="GJ75" s="94" t="s">
        <v>59</v>
      </c>
      <c r="GK75" s="94" t="s">
        <v>2376</v>
      </c>
      <c r="GL75" s="94" t="s">
        <v>148</v>
      </c>
      <c r="GM75" s="94" t="s">
        <v>53</v>
      </c>
      <c r="GN75" s="94" t="s">
        <v>6510</v>
      </c>
      <c r="GO75" s="94" t="e">
        <v>#N/A</v>
      </c>
      <c r="GP75" s="94" t="s">
        <v>55</v>
      </c>
      <c r="GQ75" s="94" t="s">
        <v>56</v>
      </c>
      <c r="GR75" s="94" t="s">
        <v>57</v>
      </c>
      <c r="GS75" s="94" t="s">
        <v>57</v>
      </c>
      <c r="GT75" s="94" t="s">
        <v>58</v>
      </c>
      <c r="GU75" s="94" t="s">
        <v>55</v>
      </c>
      <c r="GV75" s="94" t="s">
        <v>59</v>
      </c>
      <c r="GW75" s="94" t="s">
        <v>2377</v>
      </c>
      <c r="GX75" s="94" t="s">
        <v>148</v>
      </c>
      <c r="GY75" s="32">
        <v>0</v>
      </c>
      <c r="GZ75" s="32">
        <v>0</v>
      </c>
      <c r="HA75" s="32">
        <v>0</v>
      </c>
      <c r="HB75" s="32">
        <v>0</v>
      </c>
      <c r="HC75" s="32">
        <v>0</v>
      </c>
      <c r="HD75" s="32">
        <v>0</v>
      </c>
      <c r="HE75" s="32">
        <v>0</v>
      </c>
      <c r="HF75" s="32">
        <v>0</v>
      </c>
      <c r="HG75" s="32">
        <v>0</v>
      </c>
      <c r="HH75" s="32">
        <v>0</v>
      </c>
      <c r="HI75" s="32">
        <v>0</v>
      </c>
      <c r="HJ75" s="32">
        <v>1023</v>
      </c>
      <c r="HK75" s="50">
        <v>1023</v>
      </c>
      <c r="HL75" s="68">
        <v>0</v>
      </c>
      <c r="HM75" s="68">
        <v>0</v>
      </c>
      <c r="HN75" s="68">
        <v>0</v>
      </c>
      <c r="HO75" s="68">
        <v>0</v>
      </c>
      <c r="HP75" s="68">
        <v>0</v>
      </c>
      <c r="HQ75" s="68">
        <v>0</v>
      </c>
      <c r="HR75" s="68">
        <v>0</v>
      </c>
      <c r="HS75" s="68">
        <v>0</v>
      </c>
      <c r="HT75" s="68">
        <v>0</v>
      </c>
      <c r="HU75" s="68">
        <v>0</v>
      </c>
      <c r="HV75" s="68">
        <v>0</v>
      </c>
      <c r="HW75" s="68">
        <v>1.0229999999999999</v>
      </c>
      <c r="HX75" s="68">
        <v>1.0229999999999999</v>
      </c>
      <c r="HY75" s="67" t="s">
        <v>6505</v>
      </c>
      <c r="HZ75" s="67" t="s">
        <v>6505</v>
      </c>
      <c r="IA75" s="67" t="s">
        <v>6505</v>
      </c>
      <c r="IB75" s="67" t="s">
        <v>6505</v>
      </c>
      <c r="IC75" s="67" t="s">
        <v>6505</v>
      </c>
      <c r="ID75" s="67" t="s">
        <v>6505</v>
      </c>
      <c r="IE75" s="67" t="s">
        <v>6505</v>
      </c>
      <c r="IF75" s="67" t="s">
        <v>6505</v>
      </c>
      <c r="IG75" s="67" t="s">
        <v>6505</v>
      </c>
      <c r="IH75" s="67" t="s">
        <v>6505</v>
      </c>
      <c r="II75" s="67" t="s">
        <v>6505</v>
      </c>
      <c r="IJ75" s="67">
        <v>1.0229999999999999</v>
      </c>
      <c r="IK75" s="69" t="s">
        <v>6505</v>
      </c>
      <c r="IL75" s="69" t="s">
        <v>6505</v>
      </c>
      <c r="IM75" s="67" t="s">
        <v>6505</v>
      </c>
      <c r="IN75" s="67">
        <v>1.0229999999999999</v>
      </c>
      <c r="IO75" s="94"/>
      <c r="IP75" s="32">
        <v>0</v>
      </c>
      <c r="IQ75" s="32">
        <v>0</v>
      </c>
      <c r="IR75" s="89">
        <v>0</v>
      </c>
      <c r="IS75" s="69">
        <v>1.0229999999999999</v>
      </c>
      <c r="IT75" s="94"/>
      <c r="IU75" s="94"/>
      <c r="IV75" s="94"/>
      <c r="IW75" s="94"/>
      <c r="IX75" s="94"/>
      <c r="IY75" s="94"/>
      <c r="IZ75" s="94"/>
      <c r="JA75" s="94"/>
      <c r="JB75" s="94"/>
      <c r="JC75" s="94"/>
    </row>
    <row r="76" spans="1:263" ht="29.25" hidden="1" customHeight="1" x14ac:dyDescent="0.25">
      <c r="A76" s="81" t="s">
        <v>1057</v>
      </c>
      <c r="B76" s="81" t="s">
        <v>11</v>
      </c>
      <c r="C76" s="81" t="s">
        <v>144</v>
      </c>
      <c r="D76" s="81" t="s">
        <v>166</v>
      </c>
      <c r="E76" s="81" t="s">
        <v>627</v>
      </c>
      <c r="F76" s="81" t="s">
        <v>1058</v>
      </c>
      <c r="G76" s="81" t="s">
        <v>1059</v>
      </c>
      <c r="H76" s="81" t="s">
        <v>1060</v>
      </c>
      <c r="I76" s="81" t="s">
        <v>1061</v>
      </c>
      <c r="J76" s="81" t="s">
        <v>1062</v>
      </c>
      <c r="K76" s="81" t="s">
        <v>1063</v>
      </c>
      <c r="L76" s="81" t="s">
        <v>1064</v>
      </c>
      <c r="M76" s="81" t="s">
        <v>1065</v>
      </c>
      <c r="N76" s="81"/>
      <c r="O76" s="81" t="s">
        <v>1066</v>
      </c>
      <c r="P76" s="81"/>
      <c r="Q76" s="81" t="s">
        <v>1067</v>
      </c>
      <c r="R76" s="81" t="s">
        <v>4602</v>
      </c>
      <c r="S76" s="81" t="s">
        <v>569</v>
      </c>
      <c r="T76" s="81" t="s">
        <v>569</v>
      </c>
      <c r="U76" s="81" t="s">
        <v>532</v>
      </c>
      <c r="V76" s="81" t="s">
        <v>533</v>
      </c>
      <c r="W76" s="81" t="s">
        <v>604</v>
      </c>
      <c r="X76" s="81">
        <v>2019</v>
      </c>
      <c r="Y76" s="81">
        <v>0</v>
      </c>
      <c r="Z76" s="81">
        <v>2018</v>
      </c>
      <c r="AA76" s="81" t="s">
        <v>595</v>
      </c>
      <c r="AB76" s="81" t="s">
        <v>595</v>
      </c>
      <c r="AC76" s="81" t="s">
        <v>595</v>
      </c>
      <c r="AD76" s="82">
        <v>0</v>
      </c>
      <c r="AE76" s="81">
        <v>0.06</v>
      </c>
      <c r="AF76" s="81">
        <v>0.06</v>
      </c>
      <c r="AG76" s="80" t="s">
        <v>535</v>
      </c>
      <c r="AH76" s="80" t="s">
        <v>535</v>
      </c>
      <c r="AI76" s="80" t="s">
        <v>535</v>
      </c>
      <c r="AJ76" s="80" t="s">
        <v>535</v>
      </c>
      <c r="AK76" s="80" t="s">
        <v>535</v>
      </c>
      <c r="AL76" s="80" t="s">
        <v>535</v>
      </c>
      <c r="AM76" s="80" t="s">
        <v>535</v>
      </c>
      <c r="AN76" s="80" t="s">
        <v>535</v>
      </c>
      <c r="AO76" s="80" t="s">
        <v>535</v>
      </c>
      <c r="AP76" s="80" t="s">
        <v>535</v>
      </c>
      <c r="AQ76" s="80" t="s">
        <v>535</v>
      </c>
      <c r="AR76" s="80" t="s">
        <v>535</v>
      </c>
      <c r="AS76" s="80" t="s">
        <v>535</v>
      </c>
      <c r="AT76" s="80" t="s">
        <v>535</v>
      </c>
      <c r="AU76" s="80" t="s">
        <v>535</v>
      </c>
      <c r="AV76" s="80" t="s">
        <v>535</v>
      </c>
      <c r="AW76" s="80" t="s">
        <v>535</v>
      </c>
      <c r="AX76" s="80" t="s">
        <v>535</v>
      </c>
      <c r="AY76" s="80" t="s">
        <v>535</v>
      </c>
      <c r="AZ76" s="80" t="s">
        <v>535</v>
      </c>
      <c r="BA76" s="80" t="s">
        <v>535</v>
      </c>
      <c r="BB76" s="80" t="s">
        <v>535</v>
      </c>
      <c r="BC76" s="80" t="s">
        <v>535</v>
      </c>
      <c r="BD76" s="80" t="s">
        <v>535</v>
      </c>
      <c r="BE76" s="80" t="s">
        <v>535</v>
      </c>
      <c r="BF76" s="80" t="s">
        <v>535</v>
      </c>
      <c r="BG76" s="80" t="s">
        <v>1068</v>
      </c>
      <c r="BH76" s="80" t="s">
        <v>535</v>
      </c>
      <c r="BI76" s="80" t="s">
        <v>535</v>
      </c>
      <c r="BJ76" s="80" t="s">
        <v>535</v>
      </c>
      <c r="BK76" s="80" t="s">
        <v>535</v>
      </c>
      <c r="BL76" s="80" t="s">
        <v>535</v>
      </c>
      <c r="BM76" s="80" t="s">
        <v>1068</v>
      </c>
      <c r="BN76" s="80" t="s">
        <v>4600</v>
      </c>
      <c r="BO76" s="80" t="s">
        <v>4601</v>
      </c>
      <c r="BP76" s="80" t="s">
        <v>4602</v>
      </c>
      <c r="BQ76" s="80" t="s">
        <v>4603</v>
      </c>
      <c r="BR76" s="80" t="s">
        <v>556</v>
      </c>
      <c r="BS76" s="83">
        <v>1</v>
      </c>
      <c r="BT76" s="83">
        <v>0</v>
      </c>
      <c r="BU76" s="83">
        <v>0</v>
      </c>
      <c r="BV76" s="83">
        <v>0</v>
      </c>
      <c r="BW76" s="83">
        <v>0</v>
      </c>
      <c r="BX76" s="83">
        <v>0</v>
      </c>
      <c r="BY76" s="83">
        <v>0</v>
      </c>
      <c r="BZ76" s="83">
        <v>0</v>
      </c>
      <c r="CA76" s="83">
        <v>0</v>
      </c>
      <c r="CB76" s="83">
        <v>0</v>
      </c>
      <c r="CC76" s="83">
        <v>0</v>
      </c>
      <c r="CD76" s="83">
        <v>0</v>
      </c>
      <c r="CE76" s="83">
        <v>1</v>
      </c>
      <c r="CF76" s="83">
        <v>0</v>
      </c>
      <c r="CG76" s="83">
        <v>0</v>
      </c>
      <c r="CH76" s="83">
        <v>0</v>
      </c>
      <c r="CI76" s="83">
        <v>0</v>
      </c>
      <c r="CJ76" s="83">
        <v>0</v>
      </c>
      <c r="CK76" s="83">
        <v>0</v>
      </c>
      <c r="CL76" s="83">
        <v>0</v>
      </c>
      <c r="CM76" s="83">
        <v>0</v>
      </c>
      <c r="CN76" s="83">
        <v>0</v>
      </c>
      <c r="CO76" s="83">
        <v>0</v>
      </c>
      <c r="CP76" s="83">
        <v>0</v>
      </c>
      <c r="CQ76" s="83">
        <v>0</v>
      </c>
      <c r="CR76" s="83">
        <v>0</v>
      </c>
      <c r="CS76" s="83">
        <v>0</v>
      </c>
      <c r="CT76" s="83">
        <v>0</v>
      </c>
      <c r="CU76" s="83" t="s">
        <v>4661</v>
      </c>
      <c r="CV76" s="83" t="s">
        <v>4673</v>
      </c>
      <c r="CW76" s="83" t="s">
        <v>4676</v>
      </c>
      <c r="CX76" s="83">
        <v>0</v>
      </c>
      <c r="CY76" s="83">
        <v>0</v>
      </c>
      <c r="CZ76" s="83" t="s">
        <v>4662</v>
      </c>
      <c r="DA76" s="83" t="s">
        <v>4673</v>
      </c>
      <c r="DB76" s="83" t="s">
        <v>4677</v>
      </c>
      <c r="DC76" s="83">
        <v>0</v>
      </c>
      <c r="DD76" s="83">
        <v>0</v>
      </c>
      <c r="DE76" s="83" t="s">
        <v>4663</v>
      </c>
      <c r="DF76" s="83" t="s">
        <v>4673</v>
      </c>
      <c r="DG76" s="83" t="s">
        <v>4678</v>
      </c>
      <c r="DH76" s="83">
        <v>0</v>
      </c>
      <c r="DI76" s="83">
        <v>0</v>
      </c>
      <c r="DJ76" s="83" t="s">
        <v>4664</v>
      </c>
      <c r="DK76" s="83" t="s">
        <v>4673</v>
      </c>
      <c r="DL76" s="83" t="s">
        <v>4679</v>
      </c>
      <c r="DM76" s="83">
        <v>0</v>
      </c>
      <c r="DN76" s="83">
        <v>0</v>
      </c>
      <c r="DO76" s="83" t="s">
        <v>4665</v>
      </c>
      <c r="DP76" s="83" t="s">
        <v>4673</v>
      </c>
      <c r="DQ76" s="83" t="s">
        <v>4680</v>
      </c>
      <c r="DR76" s="83">
        <v>0</v>
      </c>
      <c r="DS76" s="83">
        <v>0</v>
      </c>
      <c r="DT76" s="83" t="s">
        <v>4666</v>
      </c>
      <c r="DU76" s="83" t="s">
        <v>4674</v>
      </c>
      <c r="DV76" s="83" t="s">
        <v>4681</v>
      </c>
      <c r="DW76" s="83">
        <v>0</v>
      </c>
      <c r="DX76" s="83">
        <v>0</v>
      </c>
      <c r="DY76" s="83" t="s">
        <v>4667</v>
      </c>
      <c r="DZ76" s="83" t="s">
        <v>4673</v>
      </c>
      <c r="EA76" s="83" t="s">
        <v>4682</v>
      </c>
      <c r="EB76" s="83">
        <v>0</v>
      </c>
      <c r="EC76" s="83">
        <v>0</v>
      </c>
      <c r="ED76" s="83" t="s">
        <v>4668</v>
      </c>
      <c r="EE76" s="83" t="s">
        <v>4673</v>
      </c>
      <c r="EF76" s="83" t="s">
        <v>4683</v>
      </c>
      <c r="EG76" s="83">
        <v>0</v>
      </c>
      <c r="EH76" s="83">
        <v>0</v>
      </c>
      <c r="EI76" s="83" t="s">
        <v>4669</v>
      </c>
      <c r="EJ76" s="83" t="s">
        <v>4673</v>
      </c>
      <c r="EK76" s="83" t="s">
        <v>4684</v>
      </c>
      <c r="EL76" s="83">
        <v>0</v>
      </c>
      <c r="EM76" s="83">
        <v>0</v>
      </c>
      <c r="EN76" s="83" t="s">
        <v>4670</v>
      </c>
      <c r="EO76" s="83" t="s">
        <v>4673</v>
      </c>
      <c r="EP76" s="83" t="s">
        <v>4685</v>
      </c>
      <c r="EQ76" s="83">
        <v>0</v>
      </c>
      <c r="ER76" s="83">
        <v>0</v>
      </c>
      <c r="ES76" s="83" t="s">
        <v>4671</v>
      </c>
      <c r="ET76" s="83" t="s">
        <v>4675</v>
      </c>
      <c r="EU76" s="83" t="s">
        <v>4686</v>
      </c>
      <c r="EV76" s="83">
        <v>0</v>
      </c>
      <c r="EW76" s="83">
        <v>0</v>
      </c>
      <c r="EX76" s="83" t="s">
        <v>4672</v>
      </c>
      <c r="EY76" s="83" t="s">
        <v>4672</v>
      </c>
      <c r="EZ76" s="83" t="s">
        <v>4672</v>
      </c>
      <c r="FA76" s="83">
        <v>0</v>
      </c>
      <c r="FB76" s="83">
        <v>0</v>
      </c>
      <c r="FC76" s="80" t="s">
        <v>53</v>
      </c>
      <c r="FD76" s="80" t="s">
        <v>79</v>
      </c>
      <c r="FE76" s="80" t="s">
        <v>79</v>
      </c>
      <c r="FF76" s="80" t="s">
        <v>69</v>
      </c>
      <c r="FG76" s="80" t="s">
        <v>69</v>
      </c>
      <c r="FH76" s="80" t="s">
        <v>69</v>
      </c>
      <c r="FI76" s="80" t="s">
        <v>69</v>
      </c>
      <c r="FJ76" s="80" t="s">
        <v>69</v>
      </c>
      <c r="FK76" s="80" t="s">
        <v>69</v>
      </c>
      <c r="FL76" s="80" t="s">
        <v>59</v>
      </c>
      <c r="FM76" s="80" t="s">
        <v>2378</v>
      </c>
      <c r="FN76" s="80" t="s">
        <v>148</v>
      </c>
      <c r="FO76" s="80" t="s">
        <v>69</v>
      </c>
      <c r="FP76" s="80" t="s">
        <v>79</v>
      </c>
      <c r="FQ76" s="80" t="e">
        <v>#N/A</v>
      </c>
      <c r="FR76" s="80" t="s">
        <v>69</v>
      </c>
      <c r="FS76" s="80" t="s">
        <v>69</v>
      </c>
      <c r="FT76" s="80" t="s">
        <v>69</v>
      </c>
      <c r="FU76" s="80" t="s">
        <v>69</v>
      </c>
      <c r="FV76" s="80" t="s">
        <v>69</v>
      </c>
      <c r="FW76" s="80" t="s">
        <v>69</v>
      </c>
      <c r="FX76" s="80" t="s">
        <v>59</v>
      </c>
      <c r="FY76" s="80" t="s">
        <v>2378</v>
      </c>
      <c r="FZ76" s="80" t="s">
        <v>148</v>
      </c>
      <c r="GA76" s="80" t="s">
        <v>53</v>
      </c>
      <c r="GB76" s="80" t="s">
        <v>79</v>
      </c>
      <c r="GC76" s="80" t="e">
        <v>#N/A</v>
      </c>
      <c r="GD76" s="80" t="s">
        <v>55</v>
      </c>
      <c r="GE76" s="80" t="s">
        <v>56</v>
      </c>
      <c r="GF76" s="80" t="s">
        <v>69</v>
      </c>
      <c r="GG76" s="80" t="s">
        <v>57</v>
      </c>
      <c r="GH76" s="80" t="s">
        <v>58</v>
      </c>
      <c r="GI76" s="80" t="s">
        <v>55</v>
      </c>
      <c r="GJ76" s="80" t="s">
        <v>59</v>
      </c>
      <c r="GK76" s="80" t="s">
        <v>2379</v>
      </c>
      <c r="GL76" s="80" t="s">
        <v>148</v>
      </c>
      <c r="GM76" s="80" t="s">
        <v>53</v>
      </c>
      <c r="GN76" s="80" t="s">
        <v>79</v>
      </c>
      <c r="GO76" s="80" t="e">
        <v>#N/A</v>
      </c>
      <c r="GP76" s="80" t="s">
        <v>55</v>
      </c>
      <c r="GQ76" s="80" t="s">
        <v>56</v>
      </c>
      <c r="GR76" s="80" t="s">
        <v>57</v>
      </c>
      <c r="GS76" s="80" t="s">
        <v>57</v>
      </c>
      <c r="GT76" s="80" t="s">
        <v>58</v>
      </c>
      <c r="GU76" s="80" t="s">
        <v>55</v>
      </c>
      <c r="GV76" s="80" t="s">
        <v>59</v>
      </c>
      <c r="GW76" s="80" t="s">
        <v>2380</v>
      </c>
      <c r="GX76" s="80" t="s">
        <v>148</v>
      </c>
      <c r="GY76" s="83">
        <v>0</v>
      </c>
      <c r="GZ76" s="83">
        <v>0</v>
      </c>
      <c r="HA76" s="83">
        <v>0</v>
      </c>
      <c r="HB76" s="83">
        <v>0</v>
      </c>
      <c r="HC76" s="83">
        <v>0</v>
      </c>
      <c r="HD76" s="83">
        <v>0</v>
      </c>
      <c r="HE76" s="83">
        <v>0</v>
      </c>
      <c r="HF76" s="83">
        <v>0</v>
      </c>
      <c r="HG76" s="83">
        <v>0</v>
      </c>
      <c r="HH76" s="83">
        <v>0</v>
      </c>
      <c r="HI76" s="83">
        <v>0</v>
      </c>
      <c r="HJ76" s="83">
        <v>0</v>
      </c>
      <c r="HK76" s="83">
        <v>0</v>
      </c>
      <c r="HL76" s="84">
        <v>0</v>
      </c>
      <c r="HM76" s="84">
        <v>0</v>
      </c>
      <c r="HN76" s="84">
        <v>0</v>
      </c>
      <c r="HO76" s="84">
        <v>0</v>
      </c>
      <c r="HP76" s="84">
        <v>0</v>
      </c>
      <c r="HQ76" s="84">
        <v>0</v>
      </c>
      <c r="HR76" s="84">
        <v>0</v>
      </c>
      <c r="HS76" s="84">
        <v>0</v>
      </c>
      <c r="HT76" s="84">
        <v>0</v>
      </c>
      <c r="HU76" s="84">
        <v>0</v>
      </c>
      <c r="HV76" s="84">
        <v>0</v>
      </c>
      <c r="HW76" s="84">
        <v>0</v>
      </c>
      <c r="HX76" s="84">
        <v>0</v>
      </c>
      <c r="HY76" s="85" t="s">
        <v>6505</v>
      </c>
      <c r="HZ76" s="85" t="s">
        <v>6505</v>
      </c>
      <c r="IA76" s="85" t="s">
        <v>6505</v>
      </c>
      <c r="IB76" s="85" t="s">
        <v>6505</v>
      </c>
      <c r="IC76" s="85" t="s">
        <v>6505</v>
      </c>
      <c r="ID76" s="85" t="s">
        <v>6505</v>
      </c>
      <c r="IE76" s="85" t="s">
        <v>6505</v>
      </c>
      <c r="IF76" s="85" t="s">
        <v>6505</v>
      </c>
      <c r="IG76" s="85" t="s">
        <v>6505</v>
      </c>
      <c r="IH76" s="85" t="s">
        <v>6505</v>
      </c>
      <c r="II76" s="67" t="s">
        <v>6505</v>
      </c>
      <c r="IJ76" s="67" t="s">
        <v>6505</v>
      </c>
      <c r="IK76" s="86" t="s">
        <v>6505</v>
      </c>
      <c r="IL76" s="86" t="s">
        <v>6505</v>
      </c>
      <c r="IM76" s="85" t="s">
        <v>6505</v>
      </c>
      <c r="IN76" s="67" t="s">
        <v>6505</v>
      </c>
      <c r="IO76" s="94"/>
      <c r="IP76" s="32">
        <v>0</v>
      </c>
      <c r="IQ76" s="32">
        <v>0</v>
      </c>
      <c r="IR76" s="68">
        <v>0</v>
      </c>
      <c r="IS76" s="69" t="s">
        <v>6505</v>
      </c>
      <c r="IT76" s="94"/>
      <c r="IU76" s="94"/>
      <c r="IV76" s="94"/>
      <c r="IW76" s="94"/>
      <c r="IX76" s="94"/>
      <c r="IY76" s="94"/>
      <c r="IZ76" s="94"/>
      <c r="JA76" s="94"/>
      <c r="JB76" s="94"/>
      <c r="JC76" s="94"/>
    </row>
    <row r="77" spans="1:263" ht="29.25" hidden="1" customHeight="1" x14ac:dyDescent="0.25">
      <c r="A77" s="46" t="s">
        <v>1069</v>
      </c>
      <c r="B77" s="46" t="s">
        <v>11</v>
      </c>
      <c r="C77" s="46" t="s">
        <v>144</v>
      </c>
      <c r="D77" s="46" t="s">
        <v>166</v>
      </c>
      <c r="E77" s="46" t="s">
        <v>584</v>
      </c>
      <c r="F77" s="46" t="s">
        <v>585</v>
      </c>
      <c r="G77" s="46" t="s">
        <v>586</v>
      </c>
      <c r="H77" s="46" t="s">
        <v>611</v>
      </c>
      <c r="I77" s="46" t="s">
        <v>612</v>
      </c>
      <c r="J77" s="46" t="s">
        <v>613</v>
      </c>
      <c r="K77" s="46" t="s">
        <v>614</v>
      </c>
      <c r="L77" s="46" t="s">
        <v>615</v>
      </c>
      <c r="M77" s="46">
        <v>0</v>
      </c>
      <c r="N77" s="46"/>
      <c r="O77" s="46" t="s">
        <v>612</v>
      </c>
      <c r="P77" s="46" t="s">
        <v>716</v>
      </c>
      <c r="Q77" s="46" t="s">
        <v>3103</v>
      </c>
      <c r="R77" s="46" t="s">
        <v>3319</v>
      </c>
      <c r="S77" s="46" t="s">
        <v>556</v>
      </c>
      <c r="T77" s="46" t="s">
        <v>556</v>
      </c>
      <c r="U77" s="46" t="s">
        <v>557</v>
      </c>
      <c r="V77" s="46" t="s">
        <v>533</v>
      </c>
      <c r="W77" s="46" t="s">
        <v>604</v>
      </c>
      <c r="X77" s="46">
        <v>2019</v>
      </c>
      <c r="Y77" s="46">
        <v>0</v>
      </c>
      <c r="Z77" s="46">
        <v>2019</v>
      </c>
      <c r="AA77" s="46">
        <v>0</v>
      </c>
      <c r="AB77" s="46">
        <v>0</v>
      </c>
      <c r="AC77" s="46">
        <v>0</v>
      </c>
      <c r="AD77" s="47">
        <v>6</v>
      </c>
      <c r="AE77" s="46">
        <v>0</v>
      </c>
      <c r="AF77" s="46">
        <v>0</v>
      </c>
      <c r="AG77" s="94" t="s">
        <v>535</v>
      </c>
      <c r="AH77" s="94" t="s">
        <v>535</v>
      </c>
      <c r="AI77" s="94" t="s">
        <v>535</v>
      </c>
      <c r="AJ77" s="94">
        <v>1</v>
      </c>
      <c r="AK77" s="94" t="s">
        <v>535</v>
      </c>
      <c r="AL77" s="94" t="s">
        <v>535</v>
      </c>
      <c r="AM77" s="94" t="s">
        <v>535</v>
      </c>
      <c r="AN77" s="94" t="s">
        <v>535</v>
      </c>
      <c r="AO77" s="94" t="s">
        <v>535</v>
      </c>
      <c r="AP77" s="94">
        <v>1</v>
      </c>
      <c r="AQ77" s="94" t="s">
        <v>535</v>
      </c>
      <c r="AR77" s="94" t="s">
        <v>535</v>
      </c>
      <c r="AS77" s="94" t="s">
        <v>535</v>
      </c>
      <c r="AT77" s="94" t="s">
        <v>535</v>
      </c>
      <c r="AU77" s="94" t="s">
        <v>535</v>
      </c>
      <c r="AV77" s="94" t="s">
        <v>535</v>
      </c>
      <c r="AW77" s="94" t="s">
        <v>535</v>
      </c>
      <c r="AX77" s="94" t="s">
        <v>535</v>
      </c>
      <c r="AY77" s="94" t="s">
        <v>535</v>
      </c>
      <c r="AZ77" s="94" t="s">
        <v>535</v>
      </c>
      <c r="BA77" s="94" t="s">
        <v>535</v>
      </c>
      <c r="BB77" s="94" t="s">
        <v>535</v>
      </c>
      <c r="BC77" s="94" t="s">
        <v>535</v>
      </c>
      <c r="BD77" s="94" t="s">
        <v>535</v>
      </c>
      <c r="BE77" s="94" t="s">
        <v>535</v>
      </c>
      <c r="BF77" s="94" t="s">
        <v>535</v>
      </c>
      <c r="BG77" s="94" t="s">
        <v>535</v>
      </c>
      <c r="BH77" s="94" t="s">
        <v>535</v>
      </c>
      <c r="BI77" s="94" t="s">
        <v>535</v>
      </c>
      <c r="BJ77" s="94" t="s">
        <v>535</v>
      </c>
      <c r="BK77" s="94" t="s">
        <v>535</v>
      </c>
      <c r="BL77" s="94" t="s">
        <v>535</v>
      </c>
      <c r="BM77" s="94" t="s">
        <v>6511</v>
      </c>
      <c r="BN77" s="94" t="s">
        <v>3317</v>
      </c>
      <c r="BO77" s="94" t="s">
        <v>3318</v>
      </c>
      <c r="BP77" s="94" t="s">
        <v>3319</v>
      </c>
      <c r="BQ77" s="94" t="s">
        <v>3103</v>
      </c>
      <c r="BR77" s="94" t="s">
        <v>556</v>
      </c>
      <c r="BS77" s="32">
        <v>6</v>
      </c>
      <c r="BT77" s="32">
        <v>0</v>
      </c>
      <c r="BU77" s="32">
        <v>0</v>
      </c>
      <c r="BV77" s="32">
        <v>0</v>
      </c>
      <c r="BW77" s="32">
        <v>0</v>
      </c>
      <c r="BX77" s="32">
        <v>0</v>
      </c>
      <c r="BY77" s="32">
        <v>0</v>
      </c>
      <c r="BZ77" s="32">
        <v>1</v>
      </c>
      <c r="CA77" s="32">
        <v>1</v>
      </c>
      <c r="CB77" s="32">
        <v>1</v>
      </c>
      <c r="CC77" s="32">
        <v>1</v>
      </c>
      <c r="CD77" s="32">
        <v>1</v>
      </c>
      <c r="CE77" s="32">
        <v>1</v>
      </c>
      <c r="CF77" s="32">
        <v>0</v>
      </c>
      <c r="CG77" s="32">
        <v>0</v>
      </c>
      <c r="CH77" s="32">
        <v>0</v>
      </c>
      <c r="CI77" s="32">
        <v>0</v>
      </c>
      <c r="CJ77" s="32">
        <v>0</v>
      </c>
      <c r="CK77" s="32">
        <v>0</v>
      </c>
      <c r="CL77" s="32">
        <v>1</v>
      </c>
      <c r="CM77" s="32">
        <v>1</v>
      </c>
      <c r="CN77" s="32">
        <v>1</v>
      </c>
      <c r="CO77" s="32">
        <v>1</v>
      </c>
      <c r="CP77" s="32">
        <v>1</v>
      </c>
      <c r="CQ77" s="32">
        <v>1</v>
      </c>
      <c r="CR77" s="32">
        <v>6</v>
      </c>
      <c r="CS77" s="32" t="s">
        <v>6504</v>
      </c>
      <c r="CT77" s="32" t="s">
        <v>6504</v>
      </c>
      <c r="CU77" s="32" t="s">
        <v>6504</v>
      </c>
      <c r="CV77" s="32" t="s">
        <v>6504</v>
      </c>
      <c r="CW77" s="32" t="s">
        <v>6504</v>
      </c>
      <c r="CX77" s="32" t="s">
        <v>6504</v>
      </c>
      <c r="CY77" s="32" t="s">
        <v>6504</v>
      </c>
      <c r="CZ77" s="32" t="s">
        <v>6504</v>
      </c>
      <c r="DA77" s="32" t="s">
        <v>6504</v>
      </c>
      <c r="DB77" s="32" t="s">
        <v>6504</v>
      </c>
      <c r="DC77" s="32" t="s">
        <v>6504</v>
      </c>
      <c r="DD77" s="32" t="s">
        <v>6504</v>
      </c>
      <c r="DE77" s="32" t="s">
        <v>6504</v>
      </c>
      <c r="DF77" s="32" t="s">
        <v>6504</v>
      </c>
      <c r="DG77" s="32" t="s">
        <v>6504</v>
      </c>
      <c r="DH77" s="32" t="s">
        <v>6504</v>
      </c>
      <c r="DI77" s="32" t="s">
        <v>6504</v>
      </c>
      <c r="DJ77" s="32" t="s">
        <v>6504</v>
      </c>
      <c r="DK77" s="32" t="s">
        <v>6504</v>
      </c>
      <c r="DL77" s="32" t="s">
        <v>6504</v>
      </c>
      <c r="DM77" s="32" t="s">
        <v>6504</v>
      </c>
      <c r="DN77" s="32" t="s">
        <v>6504</v>
      </c>
      <c r="DO77" s="32" t="s">
        <v>6504</v>
      </c>
      <c r="DP77" s="32" t="s">
        <v>6504</v>
      </c>
      <c r="DQ77" s="32" t="s">
        <v>6504</v>
      </c>
      <c r="DR77" s="32" t="s">
        <v>6504</v>
      </c>
      <c r="DS77" s="32" t="s">
        <v>6504</v>
      </c>
      <c r="DT77" s="32" t="s">
        <v>6504</v>
      </c>
      <c r="DU77" s="32" t="s">
        <v>6504</v>
      </c>
      <c r="DV77" s="32" t="s">
        <v>6504</v>
      </c>
      <c r="DW77" s="32">
        <v>1</v>
      </c>
      <c r="DX77" s="32" t="s">
        <v>6504</v>
      </c>
      <c r="DY77" s="32" t="s">
        <v>6662</v>
      </c>
      <c r="DZ77" s="32" t="s">
        <v>4690</v>
      </c>
      <c r="EA77" s="32" t="s">
        <v>6663</v>
      </c>
      <c r="EB77" s="32">
        <v>1</v>
      </c>
      <c r="EC77" s="32" t="s">
        <v>6504</v>
      </c>
      <c r="ED77" s="32" t="s">
        <v>6664</v>
      </c>
      <c r="EE77" s="32" t="s">
        <v>4690</v>
      </c>
      <c r="EF77" s="32" t="s">
        <v>6665</v>
      </c>
      <c r="EG77" s="32">
        <v>1</v>
      </c>
      <c r="EH77" s="32" t="s">
        <v>6504</v>
      </c>
      <c r="EI77" s="32" t="s">
        <v>6666</v>
      </c>
      <c r="EJ77" s="32" t="s">
        <v>4690</v>
      </c>
      <c r="EK77" s="32" t="s">
        <v>6667</v>
      </c>
      <c r="EL77" s="32">
        <v>1</v>
      </c>
      <c r="EM77" s="32" t="s">
        <v>6504</v>
      </c>
      <c r="EN77" s="32" t="s">
        <v>4687</v>
      </c>
      <c r="EO77" s="32" t="s">
        <v>4690</v>
      </c>
      <c r="EP77" s="32" t="s">
        <v>4691</v>
      </c>
      <c r="EQ77" s="32">
        <v>1</v>
      </c>
      <c r="ER77" s="32" t="s">
        <v>6504</v>
      </c>
      <c r="ES77" s="32" t="s">
        <v>4688</v>
      </c>
      <c r="ET77" s="32" t="s">
        <v>4690</v>
      </c>
      <c r="EU77" s="32" t="s">
        <v>4692</v>
      </c>
      <c r="EV77" s="32">
        <v>1</v>
      </c>
      <c r="EW77" s="32">
        <v>0</v>
      </c>
      <c r="EX77" s="32" t="s">
        <v>4689</v>
      </c>
      <c r="EY77" s="32" t="s">
        <v>4690</v>
      </c>
      <c r="EZ77" s="32" t="s">
        <v>4693</v>
      </c>
      <c r="FA77" s="32">
        <v>6</v>
      </c>
      <c r="FB77" s="32">
        <v>0</v>
      </c>
      <c r="FC77" s="94">
        <v>0</v>
      </c>
      <c r="FD77" s="94">
        <v>0</v>
      </c>
      <c r="FE77" s="94">
        <v>0</v>
      </c>
      <c r="FF77" s="94">
        <v>0</v>
      </c>
      <c r="FG77" s="94">
        <v>0</v>
      </c>
      <c r="FH77" s="94">
        <v>0</v>
      </c>
      <c r="FI77" s="94">
        <v>0</v>
      </c>
      <c r="FJ77" s="94">
        <v>0</v>
      </c>
      <c r="FK77" s="94">
        <v>0</v>
      </c>
      <c r="FL77" s="94">
        <v>0</v>
      </c>
      <c r="FM77" s="94">
        <v>0</v>
      </c>
      <c r="FN77" s="94">
        <v>0</v>
      </c>
      <c r="FO77" s="94">
        <v>0</v>
      </c>
      <c r="FP77" s="94">
        <v>0</v>
      </c>
      <c r="FQ77" s="94" t="e">
        <v>#N/A</v>
      </c>
      <c r="FR77" s="94">
        <v>0</v>
      </c>
      <c r="FS77" s="94">
        <v>0</v>
      </c>
      <c r="FT77" s="94">
        <v>0</v>
      </c>
      <c r="FU77" s="94">
        <v>0</v>
      </c>
      <c r="FV77" s="94">
        <v>0</v>
      </c>
      <c r="FW77" s="94">
        <v>0</v>
      </c>
      <c r="FX77" s="94">
        <v>0</v>
      </c>
      <c r="FY77" s="94">
        <v>0</v>
      </c>
      <c r="FZ77" s="94">
        <v>0</v>
      </c>
      <c r="GA77" s="94" t="s">
        <v>53</v>
      </c>
      <c r="GB77" s="94" t="s">
        <v>62</v>
      </c>
      <c r="GC77" s="94" t="e">
        <v>#N/A</v>
      </c>
      <c r="GD77" s="94" t="s">
        <v>55</v>
      </c>
      <c r="GE77" s="94" t="s">
        <v>56</v>
      </c>
      <c r="GF77" s="94" t="s">
        <v>57</v>
      </c>
      <c r="GG77" s="94" t="s">
        <v>57</v>
      </c>
      <c r="GH77" s="94" t="s">
        <v>58</v>
      </c>
      <c r="GI77" s="94" t="s">
        <v>55</v>
      </c>
      <c r="GJ77" s="94" t="s">
        <v>59</v>
      </c>
      <c r="GK77" s="94" t="s">
        <v>2381</v>
      </c>
      <c r="GL77" s="94" t="s">
        <v>148</v>
      </c>
      <c r="GM77" s="94" t="s">
        <v>53</v>
      </c>
      <c r="GN77" s="94" t="s">
        <v>62</v>
      </c>
      <c r="GO77" s="94" t="e">
        <v>#N/A</v>
      </c>
      <c r="GP77" s="94" t="s">
        <v>55</v>
      </c>
      <c r="GQ77" s="94" t="s">
        <v>56</v>
      </c>
      <c r="GR77" s="94" t="s">
        <v>57</v>
      </c>
      <c r="GS77" s="94" t="s">
        <v>57</v>
      </c>
      <c r="GT77" s="94" t="s">
        <v>58</v>
      </c>
      <c r="GU77" s="94" t="s">
        <v>55</v>
      </c>
      <c r="GV77" s="94" t="s">
        <v>59</v>
      </c>
      <c r="GW77" s="94" t="s">
        <v>2382</v>
      </c>
      <c r="GX77" s="94" t="s">
        <v>148</v>
      </c>
      <c r="GY77" s="32" t="s">
        <v>6504</v>
      </c>
      <c r="GZ77" s="32" t="s">
        <v>6504</v>
      </c>
      <c r="HA77" s="32" t="s">
        <v>6504</v>
      </c>
      <c r="HB77" s="32" t="s">
        <v>6504</v>
      </c>
      <c r="HC77" s="32" t="s">
        <v>6504</v>
      </c>
      <c r="HD77" s="32" t="s">
        <v>6504</v>
      </c>
      <c r="HE77" s="32">
        <v>1</v>
      </c>
      <c r="HF77" s="32">
        <v>1</v>
      </c>
      <c r="HG77" s="32">
        <v>1</v>
      </c>
      <c r="HH77" s="32">
        <v>1</v>
      </c>
      <c r="HI77" s="32">
        <v>1</v>
      </c>
      <c r="HJ77" s="32">
        <v>1</v>
      </c>
      <c r="HK77" s="50">
        <v>6</v>
      </c>
      <c r="HL77" s="68">
        <v>0</v>
      </c>
      <c r="HM77" s="68">
        <v>0</v>
      </c>
      <c r="HN77" s="68">
        <v>0</v>
      </c>
      <c r="HO77" s="68">
        <v>0</v>
      </c>
      <c r="HP77" s="68">
        <v>0</v>
      </c>
      <c r="HQ77" s="68">
        <v>0</v>
      </c>
      <c r="HR77" s="68">
        <v>0.16666666666666666</v>
      </c>
      <c r="HS77" s="68">
        <v>0.16666666666666666</v>
      </c>
      <c r="HT77" s="68">
        <v>0.16666666666666666</v>
      </c>
      <c r="HU77" s="68">
        <v>0.16666666666666666</v>
      </c>
      <c r="HV77" s="68">
        <v>0.16666666666666666</v>
      </c>
      <c r="HW77" s="68">
        <v>0.16666666666666666</v>
      </c>
      <c r="HX77" s="68">
        <v>0.99999999999999989</v>
      </c>
      <c r="HY77" s="67" t="s">
        <v>6505</v>
      </c>
      <c r="HZ77" s="67" t="s">
        <v>6505</v>
      </c>
      <c r="IA77" s="67" t="s">
        <v>6505</v>
      </c>
      <c r="IB77" s="67" t="s">
        <v>6505</v>
      </c>
      <c r="IC77" s="67" t="s">
        <v>6505</v>
      </c>
      <c r="ID77" s="67" t="s">
        <v>6505</v>
      </c>
      <c r="IE77" s="67">
        <v>1</v>
      </c>
      <c r="IF77" s="67">
        <v>1</v>
      </c>
      <c r="IG77" s="67">
        <v>1</v>
      </c>
      <c r="IH77" s="67">
        <v>1</v>
      </c>
      <c r="II77" s="67">
        <v>1</v>
      </c>
      <c r="IJ77" s="67">
        <v>1</v>
      </c>
      <c r="IK77" s="69" t="s">
        <v>6505</v>
      </c>
      <c r="IL77" s="69" t="s">
        <v>6505</v>
      </c>
      <c r="IM77" s="67">
        <v>1</v>
      </c>
      <c r="IN77" s="67">
        <v>1</v>
      </c>
      <c r="IO77" s="94"/>
      <c r="IP77" s="32">
        <v>0</v>
      </c>
      <c r="IQ77" s="32">
        <v>0</v>
      </c>
      <c r="IR77" s="68">
        <v>0.5</v>
      </c>
      <c r="IS77" s="69">
        <v>1</v>
      </c>
      <c r="IT77" s="94"/>
      <c r="IU77" s="94"/>
      <c r="IV77" s="94"/>
      <c r="IW77" s="94"/>
      <c r="IX77" s="94"/>
      <c r="IY77" s="94"/>
      <c r="IZ77" s="94"/>
      <c r="JA77" s="94"/>
      <c r="JB77" s="94"/>
      <c r="JC77" s="94"/>
    </row>
    <row r="78" spans="1:263" ht="29.25" hidden="1" customHeight="1" x14ac:dyDescent="0.25">
      <c r="A78" s="46">
        <v>209</v>
      </c>
      <c r="B78" s="46" t="s">
        <v>11</v>
      </c>
      <c r="C78" s="46" t="s">
        <v>144</v>
      </c>
      <c r="D78" s="46" t="s">
        <v>166</v>
      </c>
      <c r="E78" s="46" t="s">
        <v>584</v>
      </c>
      <c r="F78" s="46" t="s">
        <v>585</v>
      </c>
      <c r="G78" s="46" t="s">
        <v>586</v>
      </c>
      <c r="H78" s="46" t="s">
        <v>587</v>
      </c>
      <c r="I78" s="46" t="s">
        <v>588</v>
      </c>
      <c r="J78" s="46" t="s">
        <v>589</v>
      </c>
      <c r="K78" s="46" t="s">
        <v>590</v>
      </c>
      <c r="L78" s="46" t="s">
        <v>591</v>
      </c>
      <c r="M78" s="46" t="s">
        <v>592</v>
      </c>
      <c r="N78" s="46"/>
      <c r="O78" s="46" t="s">
        <v>593</v>
      </c>
      <c r="P78" s="46"/>
      <c r="Q78" s="46" t="s">
        <v>4606</v>
      </c>
      <c r="R78" s="46" t="s">
        <v>4605</v>
      </c>
      <c r="S78" s="46" t="s">
        <v>531</v>
      </c>
      <c r="T78" s="46" t="s">
        <v>531</v>
      </c>
      <c r="U78" s="46" t="s">
        <v>532</v>
      </c>
      <c r="V78" s="46" t="s">
        <v>533</v>
      </c>
      <c r="W78" s="46" t="s">
        <v>534</v>
      </c>
      <c r="X78" s="46">
        <v>2019</v>
      </c>
      <c r="Y78" s="46">
        <v>0</v>
      </c>
      <c r="Z78" s="46">
        <v>2019</v>
      </c>
      <c r="AA78" s="46" t="s">
        <v>595</v>
      </c>
      <c r="AB78" s="46" t="s">
        <v>595</v>
      </c>
      <c r="AC78" s="46" t="s">
        <v>595</v>
      </c>
      <c r="AD78" s="47">
        <v>1</v>
      </c>
      <c r="AE78" s="46" t="s">
        <v>595</v>
      </c>
      <c r="AF78" s="46" t="s">
        <v>595</v>
      </c>
      <c r="AG78" s="94" t="s">
        <v>535</v>
      </c>
      <c r="AH78" s="94" t="s">
        <v>535</v>
      </c>
      <c r="AI78" s="94" t="s">
        <v>535</v>
      </c>
      <c r="AJ78" s="94">
        <v>1</v>
      </c>
      <c r="AK78" s="94" t="s">
        <v>535</v>
      </c>
      <c r="AL78" s="94" t="s">
        <v>535</v>
      </c>
      <c r="AM78" s="94" t="s">
        <v>535</v>
      </c>
      <c r="AN78" s="94" t="s">
        <v>535</v>
      </c>
      <c r="AO78" s="94" t="s">
        <v>535</v>
      </c>
      <c r="AP78" s="94">
        <v>1</v>
      </c>
      <c r="AQ78" s="94" t="s">
        <v>535</v>
      </c>
      <c r="AR78" s="94" t="s">
        <v>535</v>
      </c>
      <c r="AS78" s="94" t="s">
        <v>535</v>
      </c>
      <c r="AT78" s="94" t="s">
        <v>535</v>
      </c>
      <c r="AU78" s="94" t="s">
        <v>535</v>
      </c>
      <c r="AV78" s="94" t="s">
        <v>535</v>
      </c>
      <c r="AW78" s="94" t="s">
        <v>535</v>
      </c>
      <c r="AX78" s="94" t="s">
        <v>535</v>
      </c>
      <c r="AY78" s="94" t="s">
        <v>535</v>
      </c>
      <c r="AZ78" s="94" t="s">
        <v>535</v>
      </c>
      <c r="BA78" s="94" t="s">
        <v>535</v>
      </c>
      <c r="BB78" s="94" t="s">
        <v>535</v>
      </c>
      <c r="BC78" s="94" t="s">
        <v>535</v>
      </c>
      <c r="BD78" s="94" t="s">
        <v>535</v>
      </c>
      <c r="BE78" s="94" t="s">
        <v>535</v>
      </c>
      <c r="BF78" s="94" t="s">
        <v>535</v>
      </c>
      <c r="BG78" s="94" t="s">
        <v>535</v>
      </c>
      <c r="BH78" s="94" t="s">
        <v>535</v>
      </c>
      <c r="BI78" s="94" t="s">
        <v>535</v>
      </c>
      <c r="BJ78" s="94" t="s">
        <v>535</v>
      </c>
      <c r="BK78" s="94" t="s">
        <v>535</v>
      </c>
      <c r="BL78" s="94" t="s">
        <v>535</v>
      </c>
      <c r="BM78" s="94" t="s">
        <v>6511</v>
      </c>
      <c r="BN78" s="94" t="s">
        <v>589</v>
      </c>
      <c r="BO78" s="94" t="s">
        <v>4604</v>
      </c>
      <c r="BP78" s="94" t="s">
        <v>4605</v>
      </c>
      <c r="BQ78" s="94" t="s">
        <v>4606</v>
      </c>
      <c r="BR78" s="94" t="s">
        <v>531</v>
      </c>
      <c r="BS78" s="32">
        <v>1</v>
      </c>
      <c r="BT78" s="32">
        <v>1</v>
      </c>
      <c r="BU78" s="32">
        <v>1</v>
      </c>
      <c r="BV78" s="32">
        <v>1</v>
      </c>
      <c r="BW78" s="32">
        <v>1</v>
      </c>
      <c r="BX78" s="32">
        <v>1</v>
      </c>
      <c r="BY78" s="32">
        <v>1</v>
      </c>
      <c r="BZ78" s="32">
        <v>1</v>
      </c>
      <c r="CA78" s="32">
        <v>1</v>
      </c>
      <c r="CB78" s="32">
        <v>1</v>
      </c>
      <c r="CC78" s="32">
        <v>1</v>
      </c>
      <c r="CD78" s="32">
        <v>1</v>
      </c>
      <c r="CE78" s="32">
        <v>1</v>
      </c>
      <c r="CF78" s="32">
        <v>1</v>
      </c>
      <c r="CG78" s="32">
        <v>1</v>
      </c>
      <c r="CH78" s="32">
        <v>1</v>
      </c>
      <c r="CI78" s="32">
        <v>1</v>
      </c>
      <c r="CJ78" s="32">
        <v>1</v>
      </c>
      <c r="CK78" s="32">
        <v>1</v>
      </c>
      <c r="CL78" s="32">
        <v>1</v>
      </c>
      <c r="CM78" s="32">
        <v>1</v>
      </c>
      <c r="CN78" s="32">
        <v>1</v>
      </c>
      <c r="CO78" s="32">
        <v>1</v>
      </c>
      <c r="CP78" s="32">
        <v>1</v>
      </c>
      <c r="CQ78" s="32">
        <v>1</v>
      </c>
      <c r="CR78" s="32">
        <v>1</v>
      </c>
      <c r="CS78" s="32">
        <v>1</v>
      </c>
      <c r="CT78" s="32">
        <v>1</v>
      </c>
      <c r="CU78" s="32" t="s">
        <v>4694</v>
      </c>
      <c r="CV78" s="32" t="s">
        <v>4706</v>
      </c>
      <c r="CW78" s="32" t="s">
        <v>4708</v>
      </c>
      <c r="CX78" s="32">
        <v>3</v>
      </c>
      <c r="CY78" s="32">
        <v>3</v>
      </c>
      <c r="CZ78" s="32" t="s">
        <v>4695</v>
      </c>
      <c r="DA78" s="32" t="s">
        <v>4706</v>
      </c>
      <c r="DB78" s="32" t="s">
        <v>4709</v>
      </c>
      <c r="DC78" s="32">
        <v>2</v>
      </c>
      <c r="DD78" s="32">
        <v>2</v>
      </c>
      <c r="DE78" s="32" t="s">
        <v>4696</v>
      </c>
      <c r="DF78" s="32" t="s">
        <v>4706</v>
      </c>
      <c r="DG78" s="32" t="s">
        <v>4710</v>
      </c>
      <c r="DH78" s="32">
        <v>3</v>
      </c>
      <c r="DI78" s="32">
        <v>3</v>
      </c>
      <c r="DJ78" s="32" t="s">
        <v>4697</v>
      </c>
      <c r="DK78" s="32" t="s">
        <v>4707</v>
      </c>
      <c r="DL78" s="32" t="s">
        <v>4711</v>
      </c>
      <c r="DM78" s="32">
        <v>4</v>
      </c>
      <c r="DN78" s="32">
        <v>4</v>
      </c>
      <c r="DO78" s="32" t="s">
        <v>4698</v>
      </c>
      <c r="DP78" s="32" t="s">
        <v>4707</v>
      </c>
      <c r="DQ78" s="32" t="s">
        <v>4712</v>
      </c>
      <c r="DR78" s="32">
        <v>3</v>
      </c>
      <c r="DS78" s="32">
        <v>3</v>
      </c>
      <c r="DT78" s="32" t="s">
        <v>4699</v>
      </c>
      <c r="DU78" s="32" t="s">
        <v>4707</v>
      </c>
      <c r="DV78" s="32" t="s">
        <v>4713</v>
      </c>
      <c r="DW78" s="32">
        <v>3</v>
      </c>
      <c r="DX78" s="32">
        <v>3</v>
      </c>
      <c r="DY78" s="32" t="s">
        <v>4700</v>
      </c>
      <c r="DZ78" s="32" t="s">
        <v>4707</v>
      </c>
      <c r="EA78" s="32" t="s">
        <v>4714</v>
      </c>
      <c r="EB78" s="32">
        <v>2</v>
      </c>
      <c r="EC78" s="32">
        <v>2</v>
      </c>
      <c r="ED78" s="32" t="s">
        <v>4701</v>
      </c>
      <c r="EE78" s="32" t="s">
        <v>4707</v>
      </c>
      <c r="EF78" s="32" t="s">
        <v>4715</v>
      </c>
      <c r="EG78" s="32">
        <v>3</v>
      </c>
      <c r="EH78" s="32">
        <v>3</v>
      </c>
      <c r="EI78" s="32" t="s">
        <v>4702</v>
      </c>
      <c r="EJ78" s="32" t="s">
        <v>4707</v>
      </c>
      <c r="EK78" s="32" t="s">
        <v>4716</v>
      </c>
      <c r="EL78" s="32">
        <v>4</v>
      </c>
      <c r="EM78" s="32">
        <v>4</v>
      </c>
      <c r="EN78" s="32" t="s">
        <v>4703</v>
      </c>
      <c r="EO78" s="32" t="s">
        <v>4707</v>
      </c>
      <c r="EP78" s="32" t="s">
        <v>4717</v>
      </c>
      <c r="EQ78" s="32">
        <v>1</v>
      </c>
      <c r="ER78" s="32">
        <v>1</v>
      </c>
      <c r="ES78" s="32" t="s">
        <v>4704</v>
      </c>
      <c r="ET78" s="32" t="s">
        <v>4707</v>
      </c>
      <c r="EU78" s="32" t="s">
        <v>4718</v>
      </c>
      <c r="EV78" s="32">
        <v>0</v>
      </c>
      <c r="EW78" s="32">
        <v>0</v>
      </c>
      <c r="EX78" s="32" t="s">
        <v>4705</v>
      </c>
      <c r="EY78" s="32" t="s">
        <v>4705</v>
      </c>
      <c r="EZ78" s="32" t="s">
        <v>4705</v>
      </c>
      <c r="FA78" s="32">
        <v>29</v>
      </c>
      <c r="FB78" s="32">
        <v>0</v>
      </c>
      <c r="FC78" s="94" t="s">
        <v>53</v>
      </c>
      <c r="FD78" s="94" t="s">
        <v>62</v>
      </c>
      <c r="FE78" s="94" t="s">
        <v>62</v>
      </c>
      <c r="FF78" s="94" t="s">
        <v>55</v>
      </c>
      <c r="FG78" s="94" t="s">
        <v>56</v>
      </c>
      <c r="FH78" s="94" t="s">
        <v>57</v>
      </c>
      <c r="FI78" s="94" t="s">
        <v>57</v>
      </c>
      <c r="FJ78" s="94" t="s">
        <v>58</v>
      </c>
      <c r="FK78" s="94" t="s">
        <v>55</v>
      </c>
      <c r="FL78" s="94" t="s">
        <v>59</v>
      </c>
      <c r="FM78" s="94" t="s">
        <v>2383</v>
      </c>
      <c r="FN78" s="94" t="s">
        <v>148</v>
      </c>
      <c r="FO78" s="94" t="s">
        <v>53</v>
      </c>
      <c r="FP78" s="94" t="s">
        <v>62</v>
      </c>
      <c r="FQ78" s="94" t="e">
        <v>#N/A</v>
      </c>
      <c r="FR78" s="94" t="s">
        <v>55</v>
      </c>
      <c r="FS78" s="94" t="s">
        <v>56</v>
      </c>
      <c r="FT78" s="94" t="s">
        <v>57</v>
      </c>
      <c r="FU78" s="94" t="s">
        <v>57</v>
      </c>
      <c r="FV78" s="94" t="s">
        <v>58</v>
      </c>
      <c r="FW78" s="94" t="s">
        <v>55</v>
      </c>
      <c r="FX78" s="94" t="s">
        <v>59</v>
      </c>
      <c r="FY78" s="94" t="s">
        <v>2383</v>
      </c>
      <c r="FZ78" s="94" t="s">
        <v>148</v>
      </c>
      <c r="GA78" s="94" t="s">
        <v>53</v>
      </c>
      <c r="GB78" s="94" t="s">
        <v>62</v>
      </c>
      <c r="GC78" s="94" t="e">
        <v>#N/A</v>
      </c>
      <c r="GD78" s="94" t="s">
        <v>55</v>
      </c>
      <c r="GE78" s="94" t="s">
        <v>56</v>
      </c>
      <c r="GF78" s="94" t="s">
        <v>57</v>
      </c>
      <c r="GG78" s="94" t="s">
        <v>57</v>
      </c>
      <c r="GH78" s="94" t="s">
        <v>58</v>
      </c>
      <c r="GI78" s="94" t="s">
        <v>55</v>
      </c>
      <c r="GJ78" s="94" t="s">
        <v>59</v>
      </c>
      <c r="GK78" s="94" t="s">
        <v>2383</v>
      </c>
      <c r="GL78" s="94" t="s">
        <v>148</v>
      </c>
      <c r="GM78" s="94" t="s">
        <v>53</v>
      </c>
      <c r="GN78" s="94" t="s">
        <v>62</v>
      </c>
      <c r="GO78" s="94" t="e">
        <v>#N/A</v>
      </c>
      <c r="GP78" s="94" t="s">
        <v>55</v>
      </c>
      <c r="GQ78" s="94" t="s">
        <v>56</v>
      </c>
      <c r="GR78" s="94" t="s">
        <v>57</v>
      </c>
      <c r="GS78" s="94" t="s">
        <v>57</v>
      </c>
      <c r="GT78" s="94" t="s">
        <v>58</v>
      </c>
      <c r="GU78" s="94" t="s">
        <v>55</v>
      </c>
      <c r="GV78" s="94" t="s">
        <v>59</v>
      </c>
      <c r="GW78" s="94" t="s">
        <v>2384</v>
      </c>
      <c r="GX78" s="94" t="s">
        <v>148</v>
      </c>
      <c r="GY78" s="32">
        <v>1</v>
      </c>
      <c r="GZ78" s="32">
        <v>1</v>
      </c>
      <c r="HA78" s="32">
        <v>1</v>
      </c>
      <c r="HB78" s="32">
        <v>1</v>
      </c>
      <c r="HC78" s="32">
        <v>1</v>
      </c>
      <c r="HD78" s="32">
        <v>1</v>
      </c>
      <c r="HE78" s="32">
        <v>1</v>
      </c>
      <c r="HF78" s="32">
        <v>1</v>
      </c>
      <c r="HG78" s="32">
        <v>1</v>
      </c>
      <c r="HH78" s="32">
        <v>1</v>
      </c>
      <c r="HI78" s="32">
        <v>1</v>
      </c>
      <c r="HJ78" s="32">
        <v>0</v>
      </c>
      <c r="HK78" s="50">
        <v>29</v>
      </c>
      <c r="HL78" s="68">
        <v>1</v>
      </c>
      <c r="HM78" s="68">
        <v>1</v>
      </c>
      <c r="HN78" s="68">
        <v>1</v>
      </c>
      <c r="HO78" s="68">
        <v>1</v>
      </c>
      <c r="HP78" s="68">
        <v>1</v>
      </c>
      <c r="HQ78" s="68">
        <v>1</v>
      </c>
      <c r="HR78" s="68">
        <v>1</v>
      </c>
      <c r="HS78" s="68">
        <v>1</v>
      </c>
      <c r="HT78" s="68">
        <v>1</v>
      </c>
      <c r="HU78" s="68">
        <v>1</v>
      </c>
      <c r="HV78" s="68">
        <v>1</v>
      </c>
      <c r="HW78" s="68">
        <v>0</v>
      </c>
      <c r="HX78" s="68">
        <v>1</v>
      </c>
      <c r="HY78" s="67">
        <v>1</v>
      </c>
      <c r="HZ78" s="67">
        <v>1</v>
      </c>
      <c r="IA78" s="67">
        <v>1</v>
      </c>
      <c r="IB78" s="67">
        <v>1</v>
      </c>
      <c r="IC78" s="67">
        <v>1</v>
      </c>
      <c r="ID78" s="67">
        <v>1</v>
      </c>
      <c r="IE78" s="67">
        <v>1</v>
      </c>
      <c r="IF78" s="67">
        <v>1</v>
      </c>
      <c r="IG78" s="67">
        <v>1</v>
      </c>
      <c r="IH78" s="67">
        <v>1</v>
      </c>
      <c r="II78" s="67">
        <v>1</v>
      </c>
      <c r="IJ78" s="67">
        <v>1</v>
      </c>
      <c r="IK78" s="69">
        <v>1</v>
      </c>
      <c r="IL78" s="69">
        <v>1</v>
      </c>
      <c r="IM78" s="67">
        <v>1</v>
      </c>
      <c r="IN78" s="67">
        <v>1</v>
      </c>
      <c r="IO78" s="94"/>
      <c r="IP78" s="32">
        <v>1</v>
      </c>
      <c r="IQ78" s="32">
        <v>1</v>
      </c>
      <c r="IR78" s="68">
        <v>1</v>
      </c>
      <c r="IS78" s="69">
        <v>1</v>
      </c>
      <c r="IT78" s="94"/>
      <c r="IU78" s="94"/>
      <c r="IV78" s="94"/>
      <c r="IW78" s="94"/>
      <c r="IX78" s="94"/>
      <c r="IY78" s="94"/>
      <c r="IZ78" s="94"/>
      <c r="JA78" s="94"/>
      <c r="JB78" s="94"/>
      <c r="JC78" s="94"/>
    </row>
    <row r="79" spans="1:263" ht="29.25" hidden="1" customHeight="1" x14ac:dyDescent="0.25">
      <c r="A79" s="46">
        <v>175</v>
      </c>
      <c r="B79" s="46" t="s">
        <v>11</v>
      </c>
      <c r="C79" s="46" t="s">
        <v>144</v>
      </c>
      <c r="D79" s="46" t="s">
        <v>166</v>
      </c>
      <c r="E79" s="46" t="s">
        <v>584</v>
      </c>
      <c r="F79" s="46" t="s">
        <v>909</v>
      </c>
      <c r="G79" s="46" t="s">
        <v>1070</v>
      </c>
      <c r="H79" s="46" t="s">
        <v>1071</v>
      </c>
      <c r="I79" s="46" t="s">
        <v>1072</v>
      </c>
      <c r="J79" s="46" t="s">
        <v>1073</v>
      </c>
      <c r="K79" s="46" t="s">
        <v>1074</v>
      </c>
      <c r="L79" s="46" t="s">
        <v>1075</v>
      </c>
      <c r="M79" s="46">
        <v>0</v>
      </c>
      <c r="N79" s="46"/>
      <c r="O79" s="46" t="s">
        <v>1076</v>
      </c>
      <c r="P79" s="46" t="s">
        <v>1077</v>
      </c>
      <c r="Q79" s="46" t="s">
        <v>4608</v>
      </c>
      <c r="R79" s="46" t="s">
        <v>4607</v>
      </c>
      <c r="S79" s="46" t="s">
        <v>556</v>
      </c>
      <c r="T79" s="46" t="s">
        <v>556</v>
      </c>
      <c r="U79" s="46" t="s">
        <v>557</v>
      </c>
      <c r="V79" s="46" t="s">
        <v>533</v>
      </c>
      <c r="W79" s="46" t="s">
        <v>534</v>
      </c>
      <c r="X79" s="46">
        <v>2016</v>
      </c>
      <c r="Y79" s="46">
        <v>2</v>
      </c>
      <c r="Z79" s="46">
        <v>2016</v>
      </c>
      <c r="AA79" s="46">
        <v>2</v>
      </c>
      <c r="AB79" s="46">
        <v>5</v>
      </c>
      <c r="AC79" s="46">
        <v>7</v>
      </c>
      <c r="AD79" s="47">
        <v>6</v>
      </c>
      <c r="AE79" s="46">
        <v>0</v>
      </c>
      <c r="AF79" s="46">
        <v>20</v>
      </c>
      <c r="AG79" s="94" t="s">
        <v>535</v>
      </c>
      <c r="AH79" s="94" t="s">
        <v>535</v>
      </c>
      <c r="AI79" s="94" t="s">
        <v>535</v>
      </c>
      <c r="AJ79" s="94">
        <v>1</v>
      </c>
      <c r="AK79" s="94">
        <v>1</v>
      </c>
      <c r="AL79" s="94">
        <v>1111</v>
      </c>
      <c r="AM79" s="94" t="s">
        <v>1078</v>
      </c>
      <c r="AN79" s="94" t="s">
        <v>535</v>
      </c>
      <c r="AO79" s="94" t="s">
        <v>535</v>
      </c>
      <c r="AP79" s="94" t="s">
        <v>535</v>
      </c>
      <c r="AQ79" s="94" t="s">
        <v>535</v>
      </c>
      <c r="AR79" s="94">
        <v>1</v>
      </c>
      <c r="AS79" s="94" t="s">
        <v>535</v>
      </c>
      <c r="AT79" s="94" t="s">
        <v>535</v>
      </c>
      <c r="AU79" s="94" t="s">
        <v>535</v>
      </c>
      <c r="AV79" s="94" t="s">
        <v>535</v>
      </c>
      <c r="AW79" s="94" t="s">
        <v>535</v>
      </c>
      <c r="AX79" s="94" t="s">
        <v>535</v>
      </c>
      <c r="AY79" s="94" t="s">
        <v>535</v>
      </c>
      <c r="AZ79" s="94" t="s">
        <v>535</v>
      </c>
      <c r="BA79" s="94" t="s">
        <v>535</v>
      </c>
      <c r="BB79" s="94" t="s">
        <v>535</v>
      </c>
      <c r="BC79" s="94" t="s">
        <v>535</v>
      </c>
      <c r="BD79" s="94" t="s">
        <v>535</v>
      </c>
      <c r="BE79" s="94" t="s">
        <v>535</v>
      </c>
      <c r="BF79" s="94" t="s">
        <v>535</v>
      </c>
      <c r="BG79" s="94" t="s">
        <v>535</v>
      </c>
      <c r="BH79" s="94" t="s">
        <v>535</v>
      </c>
      <c r="BI79" s="94" t="s">
        <v>535</v>
      </c>
      <c r="BJ79" s="94" t="s">
        <v>535</v>
      </c>
      <c r="BK79" s="94" t="s">
        <v>535</v>
      </c>
      <c r="BL79" s="94" t="s">
        <v>535</v>
      </c>
      <c r="BM79" s="94" t="s">
        <v>6668</v>
      </c>
      <c r="BN79" s="94" t="s">
        <v>1073</v>
      </c>
      <c r="BO79" s="94" t="s">
        <v>1077</v>
      </c>
      <c r="BP79" s="94" t="s">
        <v>4607</v>
      </c>
      <c r="BQ79" s="94" t="s">
        <v>4608</v>
      </c>
      <c r="BR79" s="94" t="s">
        <v>556</v>
      </c>
      <c r="BS79" s="32">
        <v>6</v>
      </c>
      <c r="BT79" s="32">
        <v>0</v>
      </c>
      <c r="BU79" s="32">
        <v>1</v>
      </c>
      <c r="BV79" s="32">
        <v>1</v>
      </c>
      <c r="BW79" s="32">
        <v>1</v>
      </c>
      <c r="BX79" s="32">
        <v>0</v>
      </c>
      <c r="BY79" s="32">
        <v>1</v>
      </c>
      <c r="BZ79" s="32">
        <v>1</v>
      </c>
      <c r="CA79" s="32">
        <v>1</v>
      </c>
      <c r="CB79" s="32">
        <v>0</v>
      </c>
      <c r="CC79" s="32">
        <v>0</v>
      </c>
      <c r="CD79" s="32">
        <v>0</v>
      </c>
      <c r="CE79" s="32">
        <v>0</v>
      </c>
      <c r="CF79" s="32">
        <v>0</v>
      </c>
      <c r="CG79" s="32">
        <v>1</v>
      </c>
      <c r="CH79" s="32">
        <v>1</v>
      </c>
      <c r="CI79" s="32">
        <v>1</v>
      </c>
      <c r="CJ79" s="32">
        <v>0</v>
      </c>
      <c r="CK79" s="32">
        <v>1</v>
      </c>
      <c r="CL79" s="32">
        <v>1</v>
      </c>
      <c r="CM79" s="32">
        <v>1</v>
      </c>
      <c r="CN79" s="32">
        <v>0</v>
      </c>
      <c r="CO79" s="32">
        <v>0</v>
      </c>
      <c r="CP79" s="32">
        <v>0</v>
      </c>
      <c r="CQ79" s="32">
        <v>0</v>
      </c>
      <c r="CR79" s="32">
        <v>6</v>
      </c>
      <c r="CS79" s="32">
        <v>0</v>
      </c>
      <c r="CT79" s="32" t="s">
        <v>6504</v>
      </c>
      <c r="CU79" s="32" t="s">
        <v>4719</v>
      </c>
      <c r="CV79" s="32" t="s">
        <v>4726</v>
      </c>
      <c r="CW79" s="32" t="s">
        <v>4728</v>
      </c>
      <c r="CX79" s="32">
        <v>1</v>
      </c>
      <c r="CY79" s="32" t="s">
        <v>6504</v>
      </c>
      <c r="CZ79" s="32" t="s">
        <v>4720</v>
      </c>
      <c r="DA79" s="32" t="s">
        <v>4726</v>
      </c>
      <c r="DB79" s="32" t="s">
        <v>4729</v>
      </c>
      <c r="DC79" s="32">
        <v>1</v>
      </c>
      <c r="DD79" s="32" t="s">
        <v>6504</v>
      </c>
      <c r="DE79" s="32" t="s">
        <v>4721</v>
      </c>
      <c r="DF79" s="32" t="s">
        <v>4726</v>
      </c>
      <c r="DG79" s="32" t="s">
        <v>4730</v>
      </c>
      <c r="DH79" s="32">
        <v>1</v>
      </c>
      <c r="DI79" s="32" t="s">
        <v>6504</v>
      </c>
      <c r="DJ79" s="32" t="s">
        <v>6669</v>
      </c>
      <c r="DK79" s="32" t="s">
        <v>4727</v>
      </c>
      <c r="DL79" s="32" t="s">
        <v>4731</v>
      </c>
      <c r="DM79" s="32">
        <v>0</v>
      </c>
      <c r="DN79" s="32" t="s">
        <v>6504</v>
      </c>
      <c r="DO79" s="32" t="s">
        <v>4722</v>
      </c>
      <c r="DP79" s="32" t="s">
        <v>4727</v>
      </c>
      <c r="DQ79" s="32" t="s">
        <v>4732</v>
      </c>
      <c r="DR79" s="32">
        <v>1</v>
      </c>
      <c r="DS79" s="32" t="s">
        <v>6504</v>
      </c>
      <c r="DT79" s="32" t="s">
        <v>6670</v>
      </c>
      <c r="DU79" s="32" t="s">
        <v>4727</v>
      </c>
      <c r="DV79" s="32" t="s">
        <v>4733</v>
      </c>
      <c r="DW79" s="32">
        <v>1</v>
      </c>
      <c r="DX79" s="32" t="s">
        <v>6504</v>
      </c>
      <c r="DY79" s="32" t="s">
        <v>6671</v>
      </c>
      <c r="DZ79" s="32" t="s">
        <v>4727</v>
      </c>
      <c r="EA79" s="32" t="s">
        <v>4734</v>
      </c>
      <c r="EB79" s="32">
        <v>1</v>
      </c>
      <c r="EC79" s="32" t="s">
        <v>6504</v>
      </c>
      <c r="ED79" s="32" t="s">
        <v>6672</v>
      </c>
      <c r="EE79" s="32" t="s">
        <v>4727</v>
      </c>
      <c r="EF79" s="32" t="s">
        <v>4735</v>
      </c>
      <c r="EG79" s="32">
        <v>0</v>
      </c>
      <c r="EH79" s="32" t="s">
        <v>6504</v>
      </c>
      <c r="EI79" s="32" t="s">
        <v>4723</v>
      </c>
      <c r="EJ79" s="32" t="s">
        <v>4727</v>
      </c>
      <c r="EK79" s="32" t="s">
        <v>4736</v>
      </c>
      <c r="EL79" s="32">
        <v>0</v>
      </c>
      <c r="EM79" s="32" t="s">
        <v>6504</v>
      </c>
      <c r="EN79" s="32" t="s">
        <v>4724</v>
      </c>
      <c r="EO79" s="32" t="s">
        <v>4727</v>
      </c>
      <c r="EP79" s="32" t="s">
        <v>4737</v>
      </c>
      <c r="EQ79" s="32">
        <v>0</v>
      </c>
      <c r="ER79" s="32" t="s">
        <v>6504</v>
      </c>
      <c r="ES79" s="32" t="s">
        <v>4725</v>
      </c>
      <c r="ET79" s="32" t="s">
        <v>4725</v>
      </c>
      <c r="EU79" s="32" t="s">
        <v>4725</v>
      </c>
      <c r="EV79" s="32">
        <v>0</v>
      </c>
      <c r="EW79" s="32" t="s">
        <v>6504</v>
      </c>
      <c r="EX79" s="32" t="s">
        <v>4725</v>
      </c>
      <c r="EY79" s="32" t="s">
        <v>4725</v>
      </c>
      <c r="EZ79" s="32" t="s">
        <v>4725</v>
      </c>
      <c r="FA79" s="32">
        <v>6</v>
      </c>
      <c r="FB79" s="32">
        <v>0</v>
      </c>
      <c r="FC79" s="94" t="s">
        <v>53</v>
      </c>
      <c r="FD79" s="94" t="s">
        <v>62</v>
      </c>
      <c r="FE79" s="94" t="s">
        <v>62</v>
      </c>
      <c r="FF79" s="94" t="s">
        <v>55</v>
      </c>
      <c r="FG79" s="94" t="s">
        <v>56</v>
      </c>
      <c r="FH79" s="94" t="s">
        <v>57</v>
      </c>
      <c r="FI79" s="94" t="s">
        <v>57</v>
      </c>
      <c r="FJ79" s="94" t="s">
        <v>58</v>
      </c>
      <c r="FK79" s="94" t="s">
        <v>55</v>
      </c>
      <c r="FL79" s="94" t="s">
        <v>59</v>
      </c>
      <c r="FM79" s="94" t="s">
        <v>2385</v>
      </c>
      <c r="FN79" s="94" t="s">
        <v>148</v>
      </c>
      <c r="FO79" s="94" t="s">
        <v>53</v>
      </c>
      <c r="FP79" s="94" t="s">
        <v>62</v>
      </c>
      <c r="FQ79" s="94" t="e">
        <v>#N/A</v>
      </c>
      <c r="FR79" s="94" t="s">
        <v>55</v>
      </c>
      <c r="FS79" s="94" t="s">
        <v>56</v>
      </c>
      <c r="FT79" s="94" t="s">
        <v>57</v>
      </c>
      <c r="FU79" s="94" t="s">
        <v>57</v>
      </c>
      <c r="FV79" s="94" t="s">
        <v>58</v>
      </c>
      <c r="FW79" s="94" t="s">
        <v>55</v>
      </c>
      <c r="FX79" s="94" t="s">
        <v>59</v>
      </c>
      <c r="FY79" s="94" t="s">
        <v>2383</v>
      </c>
      <c r="FZ79" s="94" t="s">
        <v>148</v>
      </c>
      <c r="GA79" s="94" t="s">
        <v>53</v>
      </c>
      <c r="GB79" s="94" t="s">
        <v>62</v>
      </c>
      <c r="GC79" s="94" t="e">
        <v>#N/A</v>
      </c>
      <c r="GD79" s="94" t="s">
        <v>55</v>
      </c>
      <c r="GE79" s="94" t="s">
        <v>56</v>
      </c>
      <c r="GF79" s="94" t="s">
        <v>57</v>
      </c>
      <c r="GG79" s="94" t="s">
        <v>57</v>
      </c>
      <c r="GH79" s="94" t="s">
        <v>58</v>
      </c>
      <c r="GI79" s="94" t="s">
        <v>55</v>
      </c>
      <c r="GJ79" s="94" t="s">
        <v>59</v>
      </c>
      <c r="GK79" s="94" t="s">
        <v>2383</v>
      </c>
      <c r="GL79" s="94" t="s">
        <v>148</v>
      </c>
      <c r="GM79" s="94" t="s">
        <v>53</v>
      </c>
      <c r="GN79" s="94" t="s">
        <v>62</v>
      </c>
      <c r="GO79" s="94" t="e">
        <v>#N/A</v>
      </c>
      <c r="GP79" s="94" t="s">
        <v>55</v>
      </c>
      <c r="GQ79" s="94" t="s">
        <v>56</v>
      </c>
      <c r="GR79" s="94" t="s">
        <v>57</v>
      </c>
      <c r="GS79" s="94" t="s">
        <v>57</v>
      </c>
      <c r="GT79" s="94" t="s">
        <v>58</v>
      </c>
      <c r="GU79" s="94" t="s">
        <v>55</v>
      </c>
      <c r="GV79" s="94" t="s">
        <v>59</v>
      </c>
      <c r="GW79" s="94" t="s">
        <v>2386</v>
      </c>
      <c r="GX79" s="94" t="s">
        <v>148</v>
      </c>
      <c r="GY79" s="32">
        <v>0</v>
      </c>
      <c r="GZ79" s="32">
        <v>1</v>
      </c>
      <c r="HA79" s="32">
        <v>1</v>
      </c>
      <c r="HB79" s="32">
        <v>1</v>
      </c>
      <c r="HC79" s="32">
        <v>0</v>
      </c>
      <c r="HD79" s="32">
        <v>1</v>
      </c>
      <c r="HE79" s="32">
        <v>1</v>
      </c>
      <c r="HF79" s="32">
        <v>1</v>
      </c>
      <c r="HG79" s="32">
        <v>0</v>
      </c>
      <c r="HH79" s="32">
        <v>0</v>
      </c>
      <c r="HI79" s="32">
        <v>0</v>
      </c>
      <c r="HJ79" s="32">
        <v>0</v>
      </c>
      <c r="HK79" s="50">
        <v>6</v>
      </c>
      <c r="HL79" s="68">
        <v>0</v>
      </c>
      <c r="HM79" s="68">
        <v>0.16666666666666666</v>
      </c>
      <c r="HN79" s="68">
        <v>0.16666666666666666</v>
      </c>
      <c r="HO79" s="68">
        <v>0.16666666666666666</v>
      </c>
      <c r="HP79" s="68">
        <v>0</v>
      </c>
      <c r="HQ79" s="68">
        <v>0.16666666666666666</v>
      </c>
      <c r="HR79" s="68">
        <v>0.16666666666666666</v>
      </c>
      <c r="HS79" s="68">
        <v>0.16666666666666666</v>
      </c>
      <c r="HT79" s="68">
        <v>0</v>
      </c>
      <c r="HU79" s="68">
        <v>0</v>
      </c>
      <c r="HV79" s="68">
        <v>0</v>
      </c>
      <c r="HW79" s="68">
        <v>0</v>
      </c>
      <c r="HX79" s="68">
        <v>0.99999999999999989</v>
      </c>
      <c r="HY79" s="67" t="s">
        <v>6505</v>
      </c>
      <c r="HZ79" s="67">
        <v>1</v>
      </c>
      <c r="IA79" s="67">
        <v>1</v>
      </c>
      <c r="IB79" s="67">
        <v>1</v>
      </c>
      <c r="IC79" s="67">
        <v>1</v>
      </c>
      <c r="ID79" s="67">
        <v>1</v>
      </c>
      <c r="IE79" s="67">
        <v>1</v>
      </c>
      <c r="IF79" s="67">
        <v>1</v>
      </c>
      <c r="IG79" s="67">
        <v>1</v>
      </c>
      <c r="IH79" s="67">
        <v>1</v>
      </c>
      <c r="II79" s="67">
        <v>1</v>
      </c>
      <c r="IJ79" s="67">
        <v>1</v>
      </c>
      <c r="IK79" s="69">
        <v>1</v>
      </c>
      <c r="IL79" s="69">
        <v>1</v>
      </c>
      <c r="IM79" s="67">
        <v>1</v>
      </c>
      <c r="IN79" s="67">
        <v>1</v>
      </c>
      <c r="IO79" s="94"/>
      <c r="IP79" s="32">
        <v>0.33333333333333331</v>
      </c>
      <c r="IQ79" s="32">
        <v>0.66666666666666663</v>
      </c>
      <c r="IR79" s="68">
        <v>0.99999999999999989</v>
      </c>
      <c r="IS79" s="69">
        <v>1</v>
      </c>
      <c r="IT79" s="94"/>
      <c r="IU79" s="94"/>
      <c r="IV79" s="94"/>
      <c r="IW79" s="94"/>
      <c r="IX79" s="94"/>
      <c r="IY79" s="94"/>
      <c r="IZ79" s="94"/>
      <c r="JA79" s="94"/>
      <c r="JB79" s="94"/>
      <c r="JC79" s="94"/>
    </row>
    <row r="80" spans="1:263" ht="29.25" hidden="1" customHeight="1" x14ac:dyDescent="0.25">
      <c r="A80" s="46">
        <v>176</v>
      </c>
      <c r="B80" s="46" t="s">
        <v>11</v>
      </c>
      <c r="C80" s="46" t="s">
        <v>144</v>
      </c>
      <c r="D80" s="46" t="s">
        <v>166</v>
      </c>
      <c r="E80" s="46" t="s">
        <v>584</v>
      </c>
      <c r="F80" s="46" t="s">
        <v>909</v>
      </c>
      <c r="G80" s="46" t="s">
        <v>1070</v>
      </c>
      <c r="H80" s="46" t="s">
        <v>1079</v>
      </c>
      <c r="I80" s="46" t="s">
        <v>1080</v>
      </c>
      <c r="J80" s="46" t="s">
        <v>1081</v>
      </c>
      <c r="K80" s="46" t="s">
        <v>1082</v>
      </c>
      <c r="L80" s="46" t="s">
        <v>1083</v>
      </c>
      <c r="M80" s="46" t="s">
        <v>1084</v>
      </c>
      <c r="N80" s="46"/>
      <c r="O80" s="46" t="s">
        <v>1085</v>
      </c>
      <c r="P80" s="46" t="s">
        <v>1086</v>
      </c>
      <c r="Q80" s="46" t="s">
        <v>4611</v>
      </c>
      <c r="R80" s="46" t="s">
        <v>4610</v>
      </c>
      <c r="S80" s="46" t="s">
        <v>569</v>
      </c>
      <c r="T80" s="46" t="s">
        <v>569</v>
      </c>
      <c r="U80" s="46" t="s">
        <v>532</v>
      </c>
      <c r="V80" s="46" t="s">
        <v>533</v>
      </c>
      <c r="W80" s="46" t="s">
        <v>534</v>
      </c>
      <c r="X80" s="46">
        <v>2016</v>
      </c>
      <c r="Y80" s="46">
        <v>0.2374</v>
      </c>
      <c r="Z80" s="46">
        <v>2016</v>
      </c>
      <c r="AA80" s="46">
        <v>0.2374</v>
      </c>
      <c r="AB80" s="46">
        <v>0.5</v>
      </c>
      <c r="AC80" s="46">
        <v>0.7</v>
      </c>
      <c r="AD80" s="47">
        <v>0.9</v>
      </c>
      <c r="AE80" s="46">
        <v>1</v>
      </c>
      <c r="AF80" s="46">
        <v>1</v>
      </c>
      <c r="AG80" s="94" t="s">
        <v>535</v>
      </c>
      <c r="AH80" s="94" t="s">
        <v>535</v>
      </c>
      <c r="AI80" s="94" t="s">
        <v>535</v>
      </c>
      <c r="AJ80" s="94">
        <v>1</v>
      </c>
      <c r="AK80" s="94">
        <v>1</v>
      </c>
      <c r="AL80" s="94">
        <v>1111</v>
      </c>
      <c r="AM80" s="94" t="s">
        <v>1078</v>
      </c>
      <c r="AN80" s="94" t="s">
        <v>535</v>
      </c>
      <c r="AO80" s="94" t="s">
        <v>535</v>
      </c>
      <c r="AP80" s="94" t="s">
        <v>535</v>
      </c>
      <c r="AQ80" s="94" t="s">
        <v>535</v>
      </c>
      <c r="AR80" s="94" t="s">
        <v>535</v>
      </c>
      <c r="AS80" s="94" t="s">
        <v>535</v>
      </c>
      <c r="AT80" s="94" t="s">
        <v>535</v>
      </c>
      <c r="AU80" s="94" t="s">
        <v>535</v>
      </c>
      <c r="AV80" s="94" t="s">
        <v>535</v>
      </c>
      <c r="AW80" s="94" t="s">
        <v>535</v>
      </c>
      <c r="AX80" s="94" t="s">
        <v>535</v>
      </c>
      <c r="AY80" s="94" t="s">
        <v>535</v>
      </c>
      <c r="AZ80" s="94" t="s">
        <v>535</v>
      </c>
      <c r="BA80" s="94" t="s">
        <v>535</v>
      </c>
      <c r="BB80" s="94" t="s">
        <v>535</v>
      </c>
      <c r="BC80" s="94" t="s">
        <v>535</v>
      </c>
      <c r="BD80" s="94" t="s">
        <v>535</v>
      </c>
      <c r="BE80" s="94" t="s">
        <v>535</v>
      </c>
      <c r="BF80" s="94" t="s">
        <v>535</v>
      </c>
      <c r="BG80" s="94" t="s">
        <v>535</v>
      </c>
      <c r="BH80" s="94" t="s">
        <v>535</v>
      </c>
      <c r="BI80" s="94" t="s">
        <v>535</v>
      </c>
      <c r="BJ80" s="94" t="s">
        <v>535</v>
      </c>
      <c r="BK80" s="94" t="s">
        <v>535</v>
      </c>
      <c r="BL80" s="94" t="s">
        <v>535</v>
      </c>
      <c r="BM80" s="94" t="s">
        <v>6673</v>
      </c>
      <c r="BN80" s="94" t="s">
        <v>4609</v>
      </c>
      <c r="BO80" s="94" t="s">
        <v>1086</v>
      </c>
      <c r="BP80" s="94" t="s">
        <v>4610</v>
      </c>
      <c r="BQ80" s="94" t="s">
        <v>4611</v>
      </c>
      <c r="BR80" s="94" t="s">
        <v>556</v>
      </c>
      <c r="BS80" s="32">
        <v>12</v>
      </c>
      <c r="BT80" s="32">
        <v>0</v>
      </c>
      <c r="BU80" s="32">
        <v>0</v>
      </c>
      <c r="BV80" s="32">
        <v>2</v>
      </c>
      <c r="BW80" s="32">
        <v>0</v>
      </c>
      <c r="BX80" s="32">
        <v>0</v>
      </c>
      <c r="BY80" s="32">
        <v>3</v>
      </c>
      <c r="BZ80" s="32">
        <v>0</v>
      </c>
      <c r="CA80" s="32">
        <v>0</v>
      </c>
      <c r="CB80" s="32">
        <v>3</v>
      </c>
      <c r="CC80" s="32">
        <v>0</v>
      </c>
      <c r="CD80" s="32">
        <v>0</v>
      </c>
      <c r="CE80" s="32">
        <v>4</v>
      </c>
      <c r="CF80" s="32">
        <v>0</v>
      </c>
      <c r="CG80" s="32">
        <v>0</v>
      </c>
      <c r="CH80" s="32">
        <v>3.333333333333334E-2</v>
      </c>
      <c r="CI80" s="32">
        <v>0</v>
      </c>
      <c r="CJ80" s="32">
        <v>0</v>
      </c>
      <c r="CK80" s="32">
        <v>5.0000000000000017E-2</v>
      </c>
      <c r="CL80" s="32">
        <v>0</v>
      </c>
      <c r="CM80" s="32">
        <v>0</v>
      </c>
      <c r="CN80" s="32">
        <v>5.0000000000000017E-2</v>
      </c>
      <c r="CO80" s="32">
        <v>0</v>
      </c>
      <c r="CP80" s="32">
        <v>0</v>
      </c>
      <c r="CQ80" s="32">
        <v>6.666666666666668E-2</v>
      </c>
      <c r="CR80" s="32">
        <v>0.9</v>
      </c>
      <c r="CS80" s="32">
        <v>0</v>
      </c>
      <c r="CT80" s="32">
        <v>0</v>
      </c>
      <c r="CU80" s="32" t="s">
        <v>4738</v>
      </c>
      <c r="CV80" s="32" t="s">
        <v>4748</v>
      </c>
      <c r="CW80" s="32" t="s">
        <v>4757</v>
      </c>
      <c r="CX80" s="32">
        <v>0</v>
      </c>
      <c r="CY80" s="32">
        <v>0</v>
      </c>
      <c r="CZ80" s="32" t="s">
        <v>4739</v>
      </c>
      <c r="DA80" s="32" t="s">
        <v>4748</v>
      </c>
      <c r="DB80" s="32" t="s">
        <v>4758</v>
      </c>
      <c r="DC80" s="32">
        <v>2</v>
      </c>
      <c r="DD80" s="32">
        <v>2</v>
      </c>
      <c r="DE80" s="32" t="s">
        <v>4740</v>
      </c>
      <c r="DF80" s="32" t="s">
        <v>4748</v>
      </c>
      <c r="DG80" s="32" t="s">
        <v>4759</v>
      </c>
      <c r="DH80" s="32">
        <v>0</v>
      </c>
      <c r="DI80" s="32">
        <v>0</v>
      </c>
      <c r="DJ80" s="32" t="s">
        <v>4741</v>
      </c>
      <c r="DK80" s="32" t="s">
        <v>4749</v>
      </c>
      <c r="DL80" s="32" t="s">
        <v>4760</v>
      </c>
      <c r="DM80" s="32">
        <v>0</v>
      </c>
      <c r="DN80" s="32">
        <v>0</v>
      </c>
      <c r="DO80" s="32" t="s">
        <v>4742</v>
      </c>
      <c r="DP80" s="32" t="s">
        <v>4750</v>
      </c>
      <c r="DQ80" s="32" t="s">
        <v>4761</v>
      </c>
      <c r="DR80" s="32">
        <v>3</v>
      </c>
      <c r="DS80" s="32">
        <v>3</v>
      </c>
      <c r="DT80" s="32" t="s">
        <v>6674</v>
      </c>
      <c r="DU80" s="32" t="s">
        <v>4751</v>
      </c>
      <c r="DV80" s="32" t="s">
        <v>4762</v>
      </c>
      <c r="DW80" s="32">
        <v>0</v>
      </c>
      <c r="DX80" s="32">
        <v>0</v>
      </c>
      <c r="DY80" s="32" t="s">
        <v>4743</v>
      </c>
      <c r="DZ80" s="32" t="s">
        <v>4752</v>
      </c>
      <c r="EA80" s="32" t="s">
        <v>4763</v>
      </c>
      <c r="EB80" s="32">
        <v>0</v>
      </c>
      <c r="EC80" s="32">
        <v>0</v>
      </c>
      <c r="ED80" s="32" t="s">
        <v>4744</v>
      </c>
      <c r="EE80" s="32" t="s">
        <v>4753</v>
      </c>
      <c r="EF80" s="32" t="s">
        <v>4764</v>
      </c>
      <c r="EG80" s="32">
        <v>3</v>
      </c>
      <c r="EH80" s="32">
        <v>3</v>
      </c>
      <c r="EI80" s="32" t="s">
        <v>6675</v>
      </c>
      <c r="EJ80" s="32" t="s">
        <v>4754</v>
      </c>
      <c r="EK80" s="32" t="s">
        <v>4765</v>
      </c>
      <c r="EL80" s="32">
        <v>0</v>
      </c>
      <c r="EM80" s="32">
        <v>0</v>
      </c>
      <c r="EN80" s="32" t="s">
        <v>4745</v>
      </c>
      <c r="EO80" s="32" t="s">
        <v>4755</v>
      </c>
      <c r="EP80" s="32" t="s">
        <v>4766</v>
      </c>
      <c r="EQ80" s="32">
        <v>0</v>
      </c>
      <c r="ER80" s="32">
        <v>0</v>
      </c>
      <c r="ES80" s="32" t="s">
        <v>4746</v>
      </c>
      <c r="ET80" s="32" t="s">
        <v>4756</v>
      </c>
      <c r="EU80" s="32" t="s">
        <v>4767</v>
      </c>
      <c r="EV80" s="32">
        <v>4</v>
      </c>
      <c r="EW80" s="32">
        <v>4</v>
      </c>
      <c r="EX80" s="32" t="s">
        <v>4747</v>
      </c>
      <c r="EY80" s="32" t="s">
        <v>4755</v>
      </c>
      <c r="EZ80" s="32" t="s">
        <v>4768</v>
      </c>
      <c r="FA80" s="32">
        <v>12</v>
      </c>
      <c r="FB80" s="32">
        <v>0</v>
      </c>
      <c r="FC80" s="94" t="s">
        <v>53</v>
      </c>
      <c r="FD80" s="94" t="s">
        <v>62</v>
      </c>
      <c r="FE80" s="94" t="s">
        <v>62</v>
      </c>
      <c r="FF80" s="94" t="s">
        <v>55</v>
      </c>
      <c r="FG80" s="94" t="s">
        <v>56</v>
      </c>
      <c r="FH80" s="94" t="s">
        <v>57</v>
      </c>
      <c r="FI80" s="94" t="s">
        <v>57</v>
      </c>
      <c r="FJ80" s="94" t="s">
        <v>58</v>
      </c>
      <c r="FK80" s="94" t="s">
        <v>55</v>
      </c>
      <c r="FL80" s="94" t="s">
        <v>59</v>
      </c>
      <c r="FM80" s="94" t="s">
        <v>2387</v>
      </c>
      <c r="FN80" s="94" t="s">
        <v>148</v>
      </c>
      <c r="FO80" s="94" t="s">
        <v>53</v>
      </c>
      <c r="FP80" s="94" t="s">
        <v>62</v>
      </c>
      <c r="FQ80" s="94" t="e">
        <v>#N/A</v>
      </c>
      <c r="FR80" s="94" t="s">
        <v>55</v>
      </c>
      <c r="FS80" s="94" t="s">
        <v>56</v>
      </c>
      <c r="FT80" s="94" t="s">
        <v>57</v>
      </c>
      <c r="FU80" s="94" t="s">
        <v>57</v>
      </c>
      <c r="FV80" s="94" t="s">
        <v>58</v>
      </c>
      <c r="FW80" s="94" t="s">
        <v>55</v>
      </c>
      <c r="FX80" s="94" t="s">
        <v>59</v>
      </c>
      <c r="FY80" s="94" t="s">
        <v>2383</v>
      </c>
      <c r="FZ80" s="94" t="s">
        <v>148</v>
      </c>
      <c r="GA80" s="94" t="s">
        <v>53</v>
      </c>
      <c r="GB80" s="94" t="s">
        <v>62</v>
      </c>
      <c r="GC80" s="94" t="e">
        <v>#N/A</v>
      </c>
      <c r="GD80" s="94" t="s">
        <v>55</v>
      </c>
      <c r="GE80" s="94" t="s">
        <v>56</v>
      </c>
      <c r="GF80" s="94" t="s">
        <v>57</v>
      </c>
      <c r="GG80" s="94" t="s">
        <v>57</v>
      </c>
      <c r="GH80" s="94" t="s">
        <v>58</v>
      </c>
      <c r="GI80" s="94" t="s">
        <v>55</v>
      </c>
      <c r="GJ80" s="94" t="s">
        <v>59</v>
      </c>
      <c r="GK80" s="94" t="s">
        <v>2383</v>
      </c>
      <c r="GL80" s="94" t="s">
        <v>148</v>
      </c>
      <c r="GM80" s="94" t="s">
        <v>53</v>
      </c>
      <c r="GN80" s="94" t="s">
        <v>62</v>
      </c>
      <c r="GO80" s="94" t="e">
        <v>#N/A</v>
      </c>
      <c r="GP80" s="94" t="s">
        <v>55</v>
      </c>
      <c r="GQ80" s="94" t="s">
        <v>56</v>
      </c>
      <c r="GR80" s="94" t="s">
        <v>57</v>
      </c>
      <c r="GS80" s="94" t="s">
        <v>57</v>
      </c>
      <c r="GT80" s="94" t="s">
        <v>58</v>
      </c>
      <c r="GU80" s="94" t="s">
        <v>55</v>
      </c>
      <c r="GV80" s="94" t="s">
        <v>59</v>
      </c>
      <c r="GW80" s="94" t="s">
        <v>2388</v>
      </c>
      <c r="GX80" s="94" t="s">
        <v>148</v>
      </c>
      <c r="GY80" s="32">
        <v>0</v>
      </c>
      <c r="GZ80" s="32">
        <v>0</v>
      </c>
      <c r="HA80" s="32">
        <v>1</v>
      </c>
      <c r="HB80" s="32">
        <v>0</v>
      </c>
      <c r="HC80" s="32">
        <v>0</v>
      </c>
      <c r="HD80" s="32">
        <v>1</v>
      </c>
      <c r="HE80" s="32">
        <v>0</v>
      </c>
      <c r="HF80" s="32">
        <v>0</v>
      </c>
      <c r="HG80" s="32">
        <v>1</v>
      </c>
      <c r="HH80" s="32">
        <v>0</v>
      </c>
      <c r="HI80" s="32">
        <v>0</v>
      </c>
      <c r="HJ80" s="32">
        <v>1</v>
      </c>
      <c r="HK80" s="50">
        <v>12</v>
      </c>
      <c r="HL80" s="68">
        <v>0</v>
      </c>
      <c r="HM80" s="68">
        <v>0</v>
      </c>
      <c r="HN80" s="68">
        <v>3.333333333333334E-2</v>
      </c>
      <c r="HO80" s="68">
        <v>0</v>
      </c>
      <c r="HP80" s="68">
        <v>0</v>
      </c>
      <c r="HQ80" s="68">
        <v>5.0000000000000017E-2</v>
      </c>
      <c r="HR80" s="68">
        <v>0</v>
      </c>
      <c r="HS80" s="68">
        <v>0</v>
      </c>
      <c r="HT80" s="68">
        <v>5.0000000000000017E-2</v>
      </c>
      <c r="HU80" s="68">
        <v>0</v>
      </c>
      <c r="HV80" s="68">
        <v>0</v>
      </c>
      <c r="HW80" s="68">
        <v>6.666666666666668E-2</v>
      </c>
      <c r="HX80" s="68">
        <v>0.20000000000000004</v>
      </c>
      <c r="HY80" s="67" t="s">
        <v>6505</v>
      </c>
      <c r="HZ80" s="67" t="s">
        <v>6505</v>
      </c>
      <c r="IA80" s="67">
        <v>1</v>
      </c>
      <c r="IB80" s="67">
        <v>1</v>
      </c>
      <c r="IC80" s="67">
        <v>1</v>
      </c>
      <c r="ID80" s="67">
        <v>1</v>
      </c>
      <c r="IE80" s="67">
        <v>1</v>
      </c>
      <c r="IF80" s="67">
        <v>1</v>
      </c>
      <c r="IG80" s="67">
        <v>1</v>
      </c>
      <c r="IH80" s="67">
        <v>1</v>
      </c>
      <c r="II80" s="67">
        <v>1</v>
      </c>
      <c r="IJ80" s="67">
        <v>1</v>
      </c>
      <c r="IK80" s="69">
        <v>1</v>
      </c>
      <c r="IL80" s="69">
        <v>1</v>
      </c>
      <c r="IM80" s="67">
        <v>1</v>
      </c>
      <c r="IN80" s="67">
        <v>1</v>
      </c>
      <c r="IO80" s="94"/>
      <c r="IP80" s="32">
        <v>3.333333333333334E-2</v>
      </c>
      <c r="IQ80" s="32">
        <v>8.3333333333333356E-2</v>
      </c>
      <c r="IR80" s="68">
        <v>0.13333333333333336</v>
      </c>
      <c r="IS80" s="69">
        <v>1</v>
      </c>
      <c r="IT80" s="94"/>
      <c r="IU80" s="94"/>
      <c r="IV80" s="94"/>
      <c r="IW80" s="94"/>
      <c r="IX80" s="94"/>
      <c r="IY80" s="94"/>
      <c r="IZ80" s="94"/>
      <c r="JA80" s="94"/>
      <c r="JB80" s="94"/>
      <c r="JC80" s="94"/>
    </row>
    <row r="81" spans="1:263" ht="29.25" hidden="1" customHeight="1" x14ac:dyDescent="0.25">
      <c r="A81" s="46">
        <v>178</v>
      </c>
      <c r="B81" s="46" t="s">
        <v>11</v>
      </c>
      <c r="C81" s="46" t="s">
        <v>144</v>
      </c>
      <c r="D81" s="46" t="s">
        <v>166</v>
      </c>
      <c r="E81" s="46" t="s">
        <v>584</v>
      </c>
      <c r="F81" s="46" t="s">
        <v>909</v>
      </c>
      <c r="G81" s="46" t="s">
        <v>1070</v>
      </c>
      <c r="H81" s="46" t="s">
        <v>1087</v>
      </c>
      <c r="I81" s="46" t="s">
        <v>1088</v>
      </c>
      <c r="J81" s="46" t="s">
        <v>1089</v>
      </c>
      <c r="K81" s="46" t="s">
        <v>1090</v>
      </c>
      <c r="L81" s="46" t="s">
        <v>1091</v>
      </c>
      <c r="M81" s="46" t="s">
        <v>1092</v>
      </c>
      <c r="N81" s="46"/>
      <c r="O81" s="46" t="s">
        <v>1093</v>
      </c>
      <c r="P81" s="46" t="s">
        <v>1094</v>
      </c>
      <c r="Q81" s="46" t="s">
        <v>4614</v>
      </c>
      <c r="R81" s="46" t="s">
        <v>4613</v>
      </c>
      <c r="S81" s="46" t="s">
        <v>569</v>
      </c>
      <c r="T81" s="46" t="s">
        <v>569</v>
      </c>
      <c r="U81" s="46" t="s">
        <v>532</v>
      </c>
      <c r="V81" s="46" t="s">
        <v>533</v>
      </c>
      <c r="W81" s="46" t="s">
        <v>534</v>
      </c>
      <c r="X81" s="46">
        <v>2016</v>
      </c>
      <c r="Y81" s="46">
        <v>0.179228</v>
      </c>
      <c r="Z81" s="46">
        <v>2016</v>
      </c>
      <c r="AA81" s="46">
        <v>0.18</v>
      </c>
      <c r="AB81" s="46">
        <v>0.5</v>
      </c>
      <c r="AC81" s="46">
        <v>0.7</v>
      </c>
      <c r="AD81" s="47">
        <v>1</v>
      </c>
      <c r="AE81" s="46">
        <v>0</v>
      </c>
      <c r="AF81" s="46">
        <v>1</v>
      </c>
      <c r="AG81" s="94" t="s">
        <v>535</v>
      </c>
      <c r="AH81" s="94" t="s">
        <v>535</v>
      </c>
      <c r="AI81" s="94" t="s">
        <v>535</v>
      </c>
      <c r="AJ81" s="94">
        <v>1</v>
      </c>
      <c r="AK81" s="94">
        <v>1</v>
      </c>
      <c r="AL81" s="94">
        <v>1111</v>
      </c>
      <c r="AM81" s="94" t="s">
        <v>1078</v>
      </c>
      <c r="AN81" s="94" t="s">
        <v>535</v>
      </c>
      <c r="AO81" s="94" t="s">
        <v>535</v>
      </c>
      <c r="AP81" s="94" t="s">
        <v>535</v>
      </c>
      <c r="AQ81" s="94" t="s">
        <v>535</v>
      </c>
      <c r="AR81" s="94" t="s">
        <v>535</v>
      </c>
      <c r="AS81" s="94" t="s">
        <v>535</v>
      </c>
      <c r="AT81" s="94" t="s">
        <v>535</v>
      </c>
      <c r="AU81" s="94" t="s">
        <v>535</v>
      </c>
      <c r="AV81" s="94" t="s">
        <v>535</v>
      </c>
      <c r="AW81" s="94" t="s">
        <v>535</v>
      </c>
      <c r="AX81" s="94" t="s">
        <v>535</v>
      </c>
      <c r="AY81" s="94" t="s">
        <v>535</v>
      </c>
      <c r="AZ81" s="94" t="s">
        <v>535</v>
      </c>
      <c r="BA81" s="94" t="s">
        <v>535</v>
      </c>
      <c r="BB81" s="94" t="s">
        <v>535</v>
      </c>
      <c r="BC81" s="94" t="s">
        <v>535</v>
      </c>
      <c r="BD81" s="94">
        <v>1</v>
      </c>
      <c r="BE81" s="94" t="s">
        <v>535</v>
      </c>
      <c r="BF81" s="94" t="s">
        <v>535</v>
      </c>
      <c r="BG81" s="94" t="s">
        <v>535</v>
      </c>
      <c r="BH81" s="94" t="s">
        <v>535</v>
      </c>
      <c r="BI81" s="94" t="s">
        <v>535</v>
      </c>
      <c r="BJ81" s="94" t="s">
        <v>535</v>
      </c>
      <c r="BK81" s="94" t="s">
        <v>535</v>
      </c>
      <c r="BL81" s="94" t="s">
        <v>535</v>
      </c>
      <c r="BM81" s="94" t="s">
        <v>6676</v>
      </c>
      <c r="BN81" s="94" t="s">
        <v>1089</v>
      </c>
      <c r="BO81" s="94" t="s">
        <v>4612</v>
      </c>
      <c r="BP81" s="94" t="s">
        <v>4613</v>
      </c>
      <c r="BQ81" s="94" t="s">
        <v>4614</v>
      </c>
      <c r="BR81" s="94" t="s">
        <v>556</v>
      </c>
      <c r="BS81" s="32">
        <v>8</v>
      </c>
      <c r="BT81" s="32">
        <v>0</v>
      </c>
      <c r="BU81" s="32">
        <v>0</v>
      </c>
      <c r="BV81" s="32">
        <v>2</v>
      </c>
      <c r="BW81" s="32">
        <v>0</v>
      </c>
      <c r="BX81" s="32">
        <v>1</v>
      </c>
      <c r="BY81" s="32">
        <v>1</v>
      </c>
      <c r="BZ81" s="32">
        <v>0</v>
      </c>
      <c r="CA81" s="32">
        <v>1</v>
      </c>
      <c r="CB81" s="32">
        <v>1</v>
      </c>
      <c r="CC81" s="32">
        <v>1</v>
      </c>
      <c r="CD81" s="32">
        <v>1</v>
      </c>
      <c r="CE81" s="32">
        <v>0</v>
      </c>
      <c r="CF81" s="32">
        <v>0</v>
      </c>
      <c r="CG81" s="32">
        <v>0</v>
      </c>
      <c r="CH81" s="32">
        <v>7.5000000000000011E-2</v>
      </c>
      <c r="CI81" s="32">
        <v>0</v>
      </c>
      <c r="CJ81" s="32">
        <v>3.7500000000000006E-2</v>
      </c>
      <c r="CK81" s="32">
        <v>3.7500000000000006E-2</v>
      </c>
      <c r="CL81" s="32">
        <v>0</v>
      </c>
      <c r="CM81" s="32">
        <v>3.7500000000000006E-2</v>
      </c>
      <c r="CN81" s="32">
        <v>3.7500000000000006E-2</v>
      </c>
      <c r="CO81" s="32">
        <v>3.7500000000000006E-2</v>
      </c>
      <c r="CP81" s="32">
        <v>3.7500000000000006E-2</v>
      </c>
      <c r="CQ81" s="32">
        <v>0</v>
      </c>
      <c r="CR81" s="32">
        <v>1</v>
      </c>
      <c r="CS81" s="32">
        <v>0</v>
      </c>
      <c r="CT81" s="32">
        <v>0</v>
      </c>
      <c r="CU81" s="32" t="s">
        <v>4769</v>
      </c>
      <c r="CV81" s="32" t="s">
        <v>4777</v>
      </c>
      <c r="CW81" s="32" t="s">
        <v>4780</v>
      </c>
      <c r="CX81" s="32">
        <v>0</v>
      </c>
      <c r="CY81" s="32">
        <v>0</v>
      </c>
      <c r="CZ81" s="32" t="s">
        <v>4770</v>
      </c>
      <c r="DA81" s="32" t="s">
        <v>4777</v>
      </c>
      <c r="DB81" s="32" t="s">
        <v>4781</v>
      </c>
      <c r="DC81" s="32">
        <v>2</v>
      </c>
      <c r="DD81" s="32">
        <v>2</v>
      </c>
      <c r="DE81" s="32" t="s">
        <v>4771</v>
      </c>
      <c r="DF81" s="32" t="s">
        <v>4777</v>
      </c>
      <c r="DG81" s="32" t="s">
        <v>4782</v>
      </c>
      <c r="DH81" s="32">
        <v>0</v>
      </c>
      <c r="DI81" s="32">
        <v>0</v>
      </c>
      <c r="DJ81" s="32" t="s">
        <v>4772</v>
      </c>
      <c r="DK81" s="32" t="s">
        <v>4778</v>
      </c>
      <c r="DL81" s="32" t="s">
        <v>4783</v>
      </c>
      <c r="DM81" s="32">
        <v>1</v>
      </c>
      <c r="DN81" s="32">
        <v>1</v>
      </c>
      <c r="DO81" s="32" t="s">
        <v>6677</v>
      </c>
      <c r="DP81" s="32" t="s">
        <v>4778</v>
      </c>
      <c r="DQ81" s="32" t="s">
        <v>4784</v>
      </c>
      <c r="DR81" s="32">
        <v>1</v>
      </c>
      <c r="DS81" s="32">
        <v>1</v>
      </c>
      <c r="DT81" s="32" t="s">
        <v>6678</v>
      </c>
      <c r="DU81" s="32" t="s">
        <v>4778</v>
      </c>
      <c r="DV81" s="32" t="s">
        <v>4785</v>
      </c>
      <c r="DW81" s="32">
        <v>0</v>
      </c>
      <c r="DX81" s="32">
        <v>0</v>
      </c>
      <c r="DY81" s="32" t="s">
        <v>4773</v>
      </c>
      <c r="DZ81" s="32" t="s">
        <v>4778</v>
      </c>
      <c r="EA81" s="32" t="s">
        <v>4786</v>
      </c>
      <c r="EB81" s="32">
        <v>1</v>
      </c>
      <c r="EC81" s="32">
        <v>1</v>
      </c>
      <c r="ED81" s="32" t="s">
        <v>6679</v>
      </c>
      <c r="EE81" s="32" t="s">
        <v>4778</v>
      </c>
      <c r="EF81" s="32" t="s">
        <v>4787</v>
      </c>
      <c r="EG81" s="32">
        <v>1</v>
      </c>
      <c r="EH81" s="32">
        <v>1</v>
      </c>
      <c r="EI81" s="32" t="s">
        <v>4774</v>
      </c>
      <c r="EJ81" s="32" t="s">
        <v>4778</v>
      </c>
      <c r="EK81" s="32" t="s">
        <v>4788</v>
      </c>
      <c r="EL81" s="32">
        <v>1</v>
      </c>
      <c r="EM81" s="32">
        <v>1</v>
      </c>
      <c r="EN81" s="32" t="s">
        <v>6680</v>
      </c>
      <c r="EO81" s="32" t="s">
        <v>4778</v>
      </c>
      <c r="EP81" s="32" t="s">
        <v>4789</v>
      </c>
      <c r="EQ81" s="32">
        <v>1</v>
      </c>
      <c r="ER81" s="32">
        <v>1</v>
      </c>
      <c r="ES81" s="32" t="s">
        <v>4775</v>
      </c>
      <c r="ET81" s="32" t="s">
        <v>4778</v>
      </c>
      <c r="EU81" s="32" t="s">
        <v>4790</v>
      </c>
      <c r="EV81" s="32">
        <v>0</v>
      </c>
      <c r="EW81" s="32">
        <v>0</v>
      </c>
      <c r="EX81" s="32" t="s">
        <v>4776</v>
      </c>
      <c r="EY81" s="32" t="s">
        <v>4779</v>
      </c>
      <c r="EZ81" s="32" t="s">
        <v>4791</v>
      </c>
      <c r="FA81" s="32">
        <v>8</v>
      </c>
      <c r="FB81" s="32">
        <v>0</v>
      </c>
      <c r="FC81" s="94" t="s">
        <v>53</v>
      </c>
      <c r="FD81" s="94" t="s">
        <v>62</v>
      </c>
      <c r="FE81" s="94" t="s">
        <v>62</v>
      </c>
      <c r="FF81" s="94" t="s">
        <v>55</v>
      </c>
      <c r="FG81" s="94" t="s">
        <v>56</v>
      </c>
      <c r="FH81" s="94" t="s">
        <v>57</v>
      </c>
      <c r="FI81" s="94" t="s">
        <v>57</v>
      </c>
      <c r="FJ81" s="94" t="s">
        <v>58</v>
      </c>
      <c r="FK81" s="94" t="s">
        <v>55</v>
      </c>
      <c r="FL81" s="94" t="s">
        <v>59</v>
      </c>
      <c r="FM81" s="94" t="s">
        <v>2387</v>
      </c>
      <c r="FN81" s="94" t="s">
        <v>148</v>
      </c>
      <c r="FO81" s="94" t="s">
        <v>53</v>
      </c>
      <c r="FP81" s="94" t="s">
        <v>62</v>
      </c>
      <c r="FQ81" s="94" t="e">
        <v>#N/A</v>
      </c>
      <c r="FR81" s="94" t="s">
        <v>55</v>
      </c>
      <c r="FS81" s="94" t="s">
        <v>56</v>
      </c>
      <c r="FT81" s="94" t="s">
        <v>57</v>
      </c>
      <c r="FU81" s="94" t="s">
        <v>57</v>
      </c>
      <c r="FV81" s="94" t="s">
        <v>58</v>
      </c>
      <c r="FW81" s="94" t="s">
        <v>55</v>
      </c>
      <c r="FX81" s="94" t="s">
        <v>59</v>
      </c>
      <c r="FY81" s="94" t="s">
        <v>2383</v>
      </c>
      <c r="FZ81" s="94" t="s">
        <v>148</v>
      </c>
      <c r="GA81" s="94" t="s">
        <v>53</v>
      </c>
      <c r="GB81" s="94" t="s">
        <v>62</v>
      </c>
      <c r="GC81" s="94" t="e">
        <v>#N/A</v>
      </c>
      <c r="GD81" s="94" t="s">
        <v>55</v>
      </c>
      <c r="GE81" s="94" t="s">
        <v>56</v>
      </c>
      <c r="GF81" s="94" t="s">
        <v>57</v>
      </c>
      <c r="GG81" s="94" t="s">
        <v>57</v>
      </c>
      <c r="GH81" s="94" t="s">
        <v>58</v>
      </c>
      <c r="GI81" s="94" t="s">
        <v>55</v>
      </c>
      <c r="GJ81" s="94" t="s">
        <v>59</v>
      </c>
      <c r="GK81" s="94" t="s">
        <v>2383</v>
      </c>
      <c r="GL81" s="94" t="s">
        <v>148</v>
      </c>
      <c r="GM81" s="94" t="s">
        <v>53</v>
      </c>
      <c r="GN81" s="94" t="s">
        <v>62</v>
      </c>
      <c r="GO81" s="94" t="e">
        <v>#N/A</v>
      </c>
      <c r="GP81" s="94" t="s">
        <v>55</v>
      </c>
      <c r="GQ81" s="94" t="s">
        <v>56</v>
      </c>
      <c r="GR81" s="94" t="s">
        <v>57</v>
      </c>
      <c r="GS81" s="94" t="s">
        <v>57</v>
      </c>
      <c r="GT81" s="94" t="s">
        <v>58</v>
      </c>
      <c r="GU81" s="94" t="s">
        <v>55</v>
      </c>
      <c r="GV81" s="94" t="s">
        <v>59</v>
      </c>
      <c r="GW81" s="94" t="s">
        <v>2389</v>
      </c>
      <c r="GX81" s="94" t="s">
        <v>148</v>
      </c>
      <c r="GY81" s="32">
        <v>0</v>
      </c>
      <c r="GZ81" s="32">
        <v>0</v>
      </c>
      <c r="HA81" s="32">
        <v>1</v>
      </c>
      <c r="HB81" s="32">
        <v>0</v>
      </c>
      <c r="HC81" s="32">
        <v>1</v>
      </c>
      <c r="HD81" s="32">
        <v>1</v>
      </c>
      <c r="HE81" s="32">
        <v>0</v>
      </c>
      <c r="HF81" s="32">
        <v>1</v>
      </c>
      <c r="HG81" s="32">
        <v>1</v>
      </c>
      <c r="HH81" s="32">
        <v>1</v>
      </c>
      <c r="HI81" s="32">
        <v>1</v>
      </c>
      <c r="HJ81" s="32">
        <v>0</v>
      </c>
      <c r="HK81" s="50">
        <v>8</v>
      </c>
      <c r="HL81" s="68">
        <v>0</v>
      </c>
      <c r="HM81" s="68">
        <v>0</v>
      </c>
      <c r="HN81" s="68">
        <v>7.5000000000000011E-2</v>
      </c>
      <c r="HO81" s="68">
        <v>0</v>
      </c>
      <c r="HP81" s="68">
        <v>3.7500000000000006E-2</v>
      </c>
      <c r="HQ81" s="68">
        <v>3.7500000000000006E-2</v>
      </c>
      <c r="HR81" s="68">
        <v>0</v>
      </c>
      <c r="HS81" s="68">
        <v>3.7500000000000006E-2</v>
      </c>
      <c r="HT81" s="68">
        <v>3.7500000000000006E-2</v>
      </c>
      <c r="HU81" s="68">
        <v>3.7500000000000006E-2</v>
      </c>
      <c r="HV81" s="68">
        <v>3.7500000000000006E-2</v>
      </c>
      <c r="HW81" s="68">
        <v>0</v>
      </c>
      <c r="HX81" s="68">
        <v>0.30000000000000004</v>
      </c>
      <c r="HY81" s="67" t="s">
        <v>6505</v>
      </c>
      <c r="HZ81" s="67" t="s">
        <v>6505</v>
      </c>
      <c r="IA81" s="67">
        <v>1</v>
      </c>
      <c r="IB81" s="67">
        <v>1</v>
      </c>
      <c r="IC81" s="67">
        <v>1</v>
      </c>
      <c r="ID81" s="67">
        <v>1</v>
      </c>
      <c r="IE81" s="67">
        <v>1</v>
      </c>
      <c r="IF81" s="67">
        <v>1</v>
      </c>
      <c r="IG81" s="67">
        <v>1</v>
      </c>
      <c r="IH81" s="67">
        <v>1</v>
      </c>
      <c r="II81" s="67">
        <v>1</v>
      </c>
      <c r="IJ81" s="67">
        <v>1</v>
      </c>
      <c r="IK81" s="69">
        <v>1</v>
      </c>
      <c r="IL81" s="69">
        <v>1</v>
      </c>
      <c r="IM81" s="67">
        <v>1</v>
      </c>
      <c r="IN81" s="67">
        <v>1</v>
      </c>
      <c r="IO81" s="94"/>
      <c r="IP81" s="32">
        <v>7.5000000000000011E-2</v>
      </c>
      <c r="IQ81" s="32">
        <v>0.15000000000000002</v>
      </c>
      <c r="IR81" s="68">
        <v>0.22500000000000003</v>
      </c>
      <c r="IS81" s="69">
        <v>1</v>
      </c>
      <c r="IT81" s="94"/>
      <c r="IU81" s="94"/>
      <c r="IV81" s="94"/>
      <c r="IW81" s="94"/>
      <c r="IX81" s="94"/>
      <c r="IY81" s="94"/>
      <c r="IZ81" s="94"/>
      <c r="JA81" s="94"/>
      <c r="JB81" s="94"/>
      <c r="JC81" s="94"/>
    </row>
    <row r="82" spans="1:263" ht="29.25" hidden="1" customHeight="1" x14ac:dyDescent="0.25">
      <c r="A82" s="46">
        <v>180</v>
      </c>
      <c r="B82" s="46" t="s">
        <v>11</v>
      </c>
      <c r="C82" s="46" t="s">
        <v>144</v>
      </c>
      <c r="D82" s="46" t="s">
        <v>166</v>
      </c>
      <c r="E82" s="46" t="s">
        <v>584</v>
      </c>
      <c r="F82" s="46" t="s">
        <v>909</v>
      </c>
      <c r="G82" s="46" t="s">
        <v>1070</v>
      </c>
      <c r="H82" s="46" t="s">
        <v>1095</v>
      </c>
      <c r="I82" s="46" t="s">
        <v>1096</v>
      </c>
      <c r="J82" s="46" t="s">
        <v>1097</v>
      </c>
      <c r="K82" s="46" t="s">
        <v>1098</v>
      </c>
      <c r="L82" s="46" t="s">
        <v>1099</v>
      </c>
      <c r="M82" s="46" t="s">
        <v>1100</v>
      </c>
      <c r="N82" s="46"/>
      <c r="O82" s="46" t="s">
        <v>1101</v>
      </c>
      <c r="P82" s="46" t="s">
        <v>1102</v>
      </c>
      <c r="Q82" s="46" t="s">
        <v>4618</v>
      </c>
      <c r="R82" s="46" t="s">
        <v>4617</v>
      </c>
      <c r="S82" s="46" t="s">
        <v>569</v>
      </c>
      <c r="T82" s="46" t="s">
        <v>569</v>
      </c>
      <c r="U82" s="46" t="s">
        <v>532</v>
      </c>
      <c r="V82" s="46" t="s">
        <v>533</v>
      </c>
      <c r="W82" s="46" t="s">
        <v>534</v>
      </c>
      <c r="X82" s="46">
        <v>2016</v>
      </c>
      <c r="Y82" s="46">
        <v>0.2</v>
      </c>
      <c r="Z82" s="46">
        <v>2016</v>
      </c>
      <c r="AA82" s="46">
        <v>0.2</v>
      </c>
      <c r="AB82" s="46">
        <v>0.7</v>
      </c>
      <c r="AC82" s="46">
        <v>0.9</v>
      </c>
      <c r="AD82" s="47">
        <v>1</v>
      </c>
      <c r="AE82" s="46">
        <v>0</v>
      </c>
      <c r="AF82" s="46">
        <v>1</v>
      </c>
      <c r="AG82" s="94" t="s">
        <v>535</v>
      </c>
      <c r="AH82" s="94">
        <v>1</v>
      </c>
      <c r="AI82" s="94" t="s">
        <v>535</v>
      </c>
      <c r="AJ82" s="94">
        <v>1</v>
      </c>
      <c r="AK82" s="94">
        <v>1</v>
      </c>
      <c r="AL82" s="94">
        <v>1111</v>
      </c>
      <c r="AM82" s="94" t="s">
        <v>1078</v>
      </c>
      <c r="AN82" s="94" t="s">
        <v>535</v>
      </c>
      <c r="AO82" s="94" t="s">
        <v>535</v>
      </c>
      <c r="AP82" s="94" t="s">
        <v>535</v>
      </c>
      <c r="AQ82" s="94" t="s">
        <v>535</v>
      </c>
      <c r="AR82" s="94" t="s">
        <v>535</v>
      </c>
      <c r="AS82" s="94" t="s">
        <v>535</v>
      </c>
      <c r="AT82" s="94" t="s">
        <v>535</v>
      </c>
      <c r="AU82" s="94" t="s">
        <v>535</v>
      </c>
      <c r="AV82" s="94" t="s">
        <v>535</v>
      </c>
      <c r="AW82" s="94" t="s">
        <v>535</v>
      </c>
      <c r="AX82" s="94" t="s">
        <v>535</v>
      </c>
      <c r="AY82" s="94" t="s">
        <v>535</v>
      </c>
      <c r="AZ82" s="94" t="s">
        <v>535</v>
      </c>
      <c r="BA82" s="94" t="s">
        <v>535</v>
      </c>
      <c r="BB82" s="94" t="s">
        <v>535</v>
      </c>
      <c r="BC82" s="94" t="s">
        <v>535</v>
      </c>
      <c r="BD82" s="94" t="s">
        <v>535</v>
      </c>
      <c r="BE82" s="94" t="s">
        <v>535</v>
      </c>
      <c r="BF82" s="94" t="s">
        <v>535</v>
      </c>
      <c r="BG82" s="94" t="s">
        <v>535</v>
      </c>
      <c r="BH82" s="94" t="s">
        <v>535</v>
      </c>
      <c r="BI82" s="94" t="s">
        <v>535</v>
      </c>
      <c r="BJ82" s="94" t="s">
        <v>535</v>
      </c>
      <c r="BK82" s="94" t="s">
        <v>535</v>
      </c>
      <c r="BL82" s="94" t="s">
        <v>535</v>
      </c>
      <c r="BM82" s="94" t="s">
        <v>6681</v>
      </c>
      <c r="BN82" s="94" t="s">
        <v>4615</v>
      </c>
      <c r="BO82" s="94" t="s">
        <v>4616</v>
      </c>
      <c r="BP82" s="94" t="s">
        <v>4617</v>
      </c>
      <c r="BQ82" s="94" t="s">
        <v>4618</v>
      </c>
      <c r="BR82" s="94" t="s">
        <v>556</v>
      </c>
      <c r="BS82" s="32">
        <v>3</v>
      </c>
      <c r="BT82" s="32">
        <v>0</v>
      </c>
      <c r="BU82" s="32">
        <v>0</v>
      </c>
      <c r="BV82" s="32">
        <v>1</v>
      </c>
      <c r="BW82" s="32">
        <v>0</v>
      </c>
      <c r="BX82" s="32">
        <v>0</v>
      </c>
      <c r="BY82" s="32">
        <v>1</v>
      </c>
      <c r="BZ82" s="32">
        <v>0</v>
      </c>
      <c r="CA82" s="32">
        <v>0</v>
      </c>
      <c r="CB82" s="32">
        <v>1</v>
      </c>
      <c r="CC82" s="32">
        <v>0</v>
      </c>
      <c r="CD82" s="32">
        <v>0</v>
      </c>
      <c r="CE82" s="32">
        <v>0</v>
      </c>
      <c r="CF82" s="32">
        <v>0</v>
      </c>
      <c r="CG82" s="32">
        <v>0</v>
      </c>
      <c r="CH82" s="32">
        <v>3.3333333333333326E-2</v>
      </c>
      <c r="CI82" s="32">
        <v>0</v>
      </c>
      <c r="CJ82" s="32">
        <v>0</v>
      </c>
      <c r="CK82" s="32">
        <v>3.3333333333333326E-2</v>
      </c>
      <c r="CL82" s="32">
        <v>0</v>
      </c>
      <c r="CM82" s="32">
        <v>0</v>
      </c>
      <c r="CN82" s="32">
        <v>3.3333333333333326E-2</v>
      </c>
      <c r="CO82" s="32">
        <v>0</v>
      </c>
      <c r="CP82" s="32">
        <v>0</v>
      </c>
      <c r="CQ82" s="32">
        <v>0</v>
      </c>
      <c r="CR82" s="32">
        <v>1</v>
      </c>
      <c r="CS82" s="32">
        <v>0</v>
      </c>
      <c r="CT82" s="32">
        <v>0</v>
      </c>
      <c r="CU82" s="32" t="s">
        <v>4792</v>
      </c>
      <c r="CV82" s="32" t="s">
        <v>4802</v>
      </c>
      <c r="CW82" s="32" t="s">
        <v>4804</v>
      </c>
      <c r="CX82" s="32">
        <v>0</v>
      </c>
      <c r="CY82" s="32">
        <v>0</v>
      </c>
      <c r="CZ82" s="32" t="s">
        <v>4793</v>
      </c>
      <c r="DA82" s="32" t="s">
        <v>4802</v>
      </c>
      <c r="DB82" s="32" t="s">
        <v>4805</v>
      </c>
      <c r="DC82" s="32">
        <v>1</v>
      </c>
      <c r="DD82" s="32">
        <v>1</v>
      </c>
      <c r="DE82" s="32" t="s">
        <v>4794</v>
      </c>
      <c r="DF82" s="32" t="s">
        <v>4802</v>
      </c>
      <c r="DG82" s="32" t="s">
        <v>4806</v>
      </c>
      <c r="DH82" s="32">
        <v>0</v>
      </c>
      <c r="DI82" s="32">
        <v>0</v>
      </c>
      <c r="DJ82" s="32" t="s">
        <v>4795</v>
      </c>
      <c r="DK82" s="32" t="s">
        <v>4803</v>
      </c>
      <c r="DL82" s="32" t="s">
        <v>4807</v>
      </c>
      <c r="DM82" s="32">
        <v>0</v>
      </c>
      <c r="DN82" s="32">
        <v>0</v>
      </c>
      <c r="DO82" s="32" t="s">
        <v>4796</v>
      </c>
      <c r="DP82" s="32" t="s">
        <v>4803</v>
      </c>
      <c r="DQ82" s="32" t="s">
        <v>4808</v>
      </c>
      <c r="DR82" s="32">
        <v>1</v>
      </c>
      <c r="DS82" s="32">
        <v>1</v>
      </c>
      <c r="DT82" s="32" t="s">
        <v>6682</v>
      </c>
      <c r="DU82" s="32" t="s">
        <v>4803</v>
      </c>
      <c r="DV82" s="32" t="s">
        <v>4809</v>
      </c>
      <c r="DW82" s="32">
        <v>0</v>
      </c>
      <c r="DX82" s="32">
        <v>0</v>
      </c>
      <c r="DY82" s="32" t="s">
        <v>4797</v>
      </c>
      <c r="DZ82" s="32" t="s">
        <v>4803</v>
      </c>
      <c r="EA82" s="32" t="s">
        <v>4810</v>
      </c>
      <c r="EB82" s="32">
        <v>0</v>
      </c>
      <c r="EC82" s="32">
        <v>0</v>
      </c>
      <c r="ED82" s="32" t="s">
        <v>4798</v>
      </c>
      <c r="EE82" s="32" t="s">
        <v>4803</v>
      </c>
      <c r="EF82" s="32" t="s">
        <v>4811</v>
      </c>
      <c r="EG82" s="32">
        <v>1</v>
      </c>
      <c r="EH82" s="32">
        <v>1</v>
      </c>
      <c r="EI82" s="32" t="s">
        <v>6683</v>
      </c>
      <c r="EJ82" s="32" t="s">
        <v>4803</v>
      </c>
      <c r="EK82" s="32" t="s">
        <v>4812</v>
      </c>
      <c r="EL82" s="32">
        <v>0</v>
      </c>
      <c r="EM82" s="32">
        <v>0</v>
      </c>
      <c r="EN82" s="32" t="s">
        <v>4799</v>
      </c>
      <c r="EO82" s="32" t="s">
        <v>4799</v>
      </c>
      <c r="EP82" s="32" t="s">
        <v>4799</v>
      </c>
      <c r="EQ82" s="32">
        <v>0</v>
      </c>
      <c r="ER82" s="32">
        <v>0</v>
      </c>
      <c r="ES82" s="32" t="s">
        <v>4800</v>
      </c>
      <c r="ET82" s="32" t="s">
        <v>4803</v>
      </c>
      <c r="EU82" s="32" t="s">
        <v>4813</v>
      </c>
      <c r="EV82" s="32">
        <v>0</v>
      </c>
      <c r="EW82" s="32">
        <v>0</v>
      </c>
      <c r="EX82" s="32" t="s">
        <v>4801</v>
      </c>
      <c r="EY82" s="32" t="s">
        <v>4803</v>
      </c>
      <c r="EZ82" s="32" t="s">
        <v>4814</v>
      </c>
      <c r="FA82" s="32">
        <v>3</v>
      </c>
      <c r="FB82" s="32">
        <v>0</v>
      </c>
      <c r="FC82" s="94" t="s">
        <v>53</v>
      </c>
      <c r="FD82" s="94" t="s">
        <v>62</v>
      </c>
      <c r="FE82" s="94" t="s">
        <v>62</v>
      </c>
      <c r="FF82" s="94" t="s">
        <v>55</v>
      </c>
      <c r="FG82" s="94" t="s">
        <v>56</v>
      </c>
      <c r="FH82" s="94" t="s">
        <v>57</v>
      </c>
      <c r="FI82" s="94" t="s">
        <v>57</v>
      </c>
      <c r="FJ82" s="94" t="s">
        <v>58</v>
      </c>
      <c r="FK82" s="94" t="s">
        <v>55</v>
      </c>
      <c r="FL82" s="94" t="s">
        <v>59</v>
      </c>
      <c r="FM82" s="94" t="s">
        <v>2387</v>
      </c>
      <c r="FN82" s="94" t="s">
        <v>148</v>
      </c>
      <c r="FO82" s="94" t="s">
        <v>53</v>
      </c>
      <c r="FP82" s="94" t="s">
        <v>62</v>
      </c>
      <c r="FQ82" s="94" t="e">
        <v>#N/A</v>
      </c>
      <c r="FR82" s="94" t="s">
        <v>55</v>
      </c>
      <c r="FS82" s="94" t="s">
        <v>56</v>
      </c>
      <c r="FT82" s="94" t="s">
        <v>57</v>
      </c>
      <c r="FU82" s="94" t="s">
        <v>57</v>
      </c>
      <c r="FV82" s="94" t="s">
        <v>58</v>
      </c>
      <c r="FW82" s="94" t="s">
        <v>55</v>
      </c>
      <c r="FX82" s="94" t="s">
        <v>59</v>
      </c>
      <c r="FY82" s="94" t="s">
        <v>2383</v>
      </c>
      <c r="FZ82" s="94" t="s">
        <v>148</v>
      </c>
      <c r="GA82" s="94" t="s">
        <v>53</v>
      </c>
      <c r="GB82" s="94" t="s">
        <v>62</v>
      </c>
      <c r="GC82" s="94" t="e">
        <v>#N/A</v>
      </c>
      <c r="GD82" s="94" t="s">
        <v>55</v>
      </c>
      <c r="GE82" s="94" t="s">
        <v>56</v>
      </c>
      <c r="GF82" s="94" t="s">
        <v>57</v>
      </c>
      <c r="GG82" s="94" t="s">
        <v>57</v>
      </c>
      <c r="GH82" s="94" t="s">
        <v>58</v>
      </c>
      <c r="GI82" s="94" t="s">
        <v>55</v>
      </c>
      <c r="GJ82" s="94" t="s">
        <v>59</v>
      </c>
      <c r="GK82" s="94" t="s">
        <v>2383</v>
      </c>
      <c r="GL82" s="94" t="s">
        <v>148</v>
      </c>
      <c r="GM82" s="94" t="s">
        <v>53</v>
      </c>
      <c r="GN82" s="94" t="s">
        <v>62</v>
      </c>
      <c r="GO82" s="94" t="e">
        <v>#N/A</v>
      </c>
      <c r="GP82" s="94" t="s">
        <v>55</v>
      </c>
      <c r="GQ82" s="94" t="s">
        <v>56</v>
      </c>
      <c r="GR82" s="94" t="s">
        <v>57</v>
      </c>
      <c r="GS82" s="94" t="s">
        <v>57</v>
      </c>
      <c r="GT82" s="94" t="s">
        <v>58</v>
      </c>
      <c r="GU82" s="94" t="s">
        <v>55</v>
      </c>
      <c r="GV82" s="94" t="s">
        <v>59</v>
      </c>
      <c r="GW82" s="94" t="s">
        <v>2388</v>
      </c>
      <c r="GX82" s="94" t="s">
        <v>148</v>
      </c>
      <c r="GY82" s="32">
        <v>0</v>
      </c>
      <c r="GZ82" s="32">
        <v>0</v>
      </c>
      <c r="HA82" s="32">
        <v>1</v>
      </c>
      <c r="HB82" s="32">
        <v>0</v>
      </c>
      <c r="HC82" s="32">
        <v>0</v>
      </c>
      <c r="HD82" s="32">
        <v>1</v>
      </c>
      <c r="HE82" s="32">
        <v>0</v>
      </c>
      <c r="HF82" s="32">
        <v>0</v>
      </c>
      <c r="HG82" s="32">
        <v>1</v>
      </c>
      <c r="HH82" s="32">
        <v>0</v>
      </c>
      <c r="HI82" s="32">
        <v>0</v>
      </c>
      <c r="HJ82" s="32">
        <v>0</v>
      </c>
      <c r="HK82" s="50">
        <v>3</v>
      </c>
      <c r="HL82" s="68">
        <v>0</v>
      </c>
      <c r="HM82" s="68">
        <v>0</v>
      </c>
      <c r="HN82" s="68">
        <v>3.3333333333333326E-2</v>
      </c>
      <c r="HO82" s="68">
        <v>0</v>
      </c>
      <c r="HP82" s="68">
        <v>0</v>
      </c>
      <c r="HQ82" s="68">
        <v>3.3333333333333326E-2</v>
      </c>
      <c r="HR82" s="68">
        <v>0</v>
      </c>
      <c r="HS82" s="68">
        <v>0</v>
      </c>
      <c r="HT82" s="68">
        <v>3.3333333333333326E-2</v>
      </c>
      <c r="HU82" s="68">
        <v>0</v>
      </c>
      <c r="HV82" s="68">
        <v>0</v>
      </c>
      <c r="HW82" s="68">
        <v>0</v>
      </c>
      <c r="HX82" s="68">
        <v>9.9999999999999978E-2</v>
      </c>
      <c r="HY82" s="67" t="s">
        <v>6505</v>
      </c>
      <c r="HZ82" s="67" t="s">
        <v>6505</v>
      </c>
      <c r="IA82" s="67">
        <v>1</v>
      </c>
      <c r="IB82" s="67">
        <v>1</v>
      </c>
      <c r="IC82" s="67">
        <v>1</v>
      </c>
      <c r="ID82" s="67">
        <v>1</v>
      </c>
      <c r="IE82" s="67">
        <v>1</v>
      </c>
      <c r="IF82" s="67">
        <v>1</v>
      </c>
      <c r="IG82" s="67">
        <v>1</v>
      </c>
      <c r="IH82" s="67">
        <v>1</v>
      </c>
      <c r="II82" s="67">
        <v>1</v>
      </c>
      <c r="IJ82" s="67">
        <v>1</v>
      </c>
      <c r="IK82" s="69">
        <v>1</v>
      </c>
      <c r="IL82" s="69">
        <v>1</v>
      </c>
      <c r="IM82" s="67">
        <v>1</v>
      </c>
      <c r="IN82" s="67">
        <v>1</v>
      </c>
      <c r="IO82" s="94"/>
      <c r="IP82" s="32">
        <v>3.3333333333333326E-2</v>
      </c>
      <c r="IQ82" s="32">
        <v>6.6666666666666652E-2</v>
      </c>
      <c r="IR82" s="68">
        <v>9.9999999999999978E-2</v>
      </c>
      <c r="IS82" s="69">
        <v>1</v>
      </c>
      <c r="IT82" s="94"/>
      <c r="IU82" s="94"/>
      <c r="IV82" s="94"/>
      <c r="IW82" s="94"/>
      <c r="IX82" s="94"/>
      <c r="IY82" s="94"/>
      <c r="IZ82" s="94"/>
      <c r="JA82" s="94"/>
      <c r="JB82" s="94"/>
      <c r="JC82" s="94"/>
    </row>
    <row r="83" spans="1:263" ht="29.25" hidden="1" customHeight="1" x14ac:dyDescent="0.25">
      <c r="A83" s="46">
        <v>181</v>
      </c>
      <c r="B83" s="46" t="s">
        <v>11</v>
      </c>
      <c r="C83" s="46" t="s">
        <v>144</v>
      </c>
      <c r="D83" s="46" t="s">
        <v>166</v>
      </c>
      <c r="E83" s="46" t="s">
        <v>584</v>
      </c>
      <c r="F83" s="46" t="s">
        <v>909</v>
      </c>
      <c r="G83" s="46" t="s">
        <v>1070</v>
      </c>
      <c r="H83" s="46" t="s">
        <v>1103</v>
      </c>
      <c r="I83" s="46" t="s">
        <v>1104</v>
      </c>
      <c r="J83" s="46" t="s">
        <v>1105</v>
      </c>
      <c r="K83" s="46" t="s">
        <v>1106</v>
      </c>
      <c r="L83" s="46" t="s">
        <v>1107</v>
      </c>
      <c r="M83" s="46">
        <v>0</v>
      </c>
      <c r="N83" s="46"/>
      <c r="O83" s="46" t="s">
        <v>1108</v>
      </c>
      <c r="P83" s="46" t="s">
        <v>1109</v>
      </c>
      <c r="Q83" s="46" t="s">
        <v>4620</v>
      </c>
      <c r="R83" s="46" t="s">
        <v>4619</v>
      </c>
      <c r="S83" s="46" t="s">
        <v>556</v>
      </c>
      <c r="T83" s="46" t="s">
        <v>556</v>
      </c>
      <c r="U83" s="46" t="s">
        <v>557</v>
      </c>
      <c r="V83" s="46" t="s">
        <v>533</v>
      </c>
      <c r="W83" s="46" t="s">
        <v>534</v>
      </c>
      <c r="X83" s="46">
        <v>2016</v>
      </c>
      <c r="Y83" s="46">
        <v>1</v>
      </c>
      <c r="Z83" s="46">
        <v>2016</v>
      </c>
      <c r="AA83" s="46">
        <v>1</v>
      </c>
      <c r="AB83" s="46">
        <v>1</v>
      </c>
      <c r="AC83" s="46">
        <v>2</v>
      </c>
      <c r="AD83" s="47">
        <v>1</v>
      </c>
      <c r="AE83" s="46">
        <v>0</v>
      </c>
      <c r="AF83" s="46">
        <v>0</v>
      </c>
      <c r="AG83" s="94" t="s">
        <v>535</v>
      </c>
      <c r="AH83" s="94" t="s">
        <v>535</v>
      </c>
      <c r="AI83" s="94" t="s">
        <v>535</v>
      </c>
      <c r="AJ83" s="94">
        <v>1</v>
      </c>
      <c r="AK83" s="94">
        <v>1</v>
      </c>
      <c r="AL83" s="94">
        <v>1111</v>
      </c>
      <c r="AM83" s="94" t="s">
        <v>1078</v>
      </c>
      <c r="AN83" s="94" t="s">
        <v>535</v>
      </c>
      <c r="AO83" s="94" t="s">
        <v>535</v>
      </c>
      <c r="AP83" s="94" t="s">
        <v>535</v>
      </c>
      <c r="AQ83" s="94" t="s">
        <v>535</v>
      </c>
      <c r="AR83" s="94" t="s">
        <v>535</v>
      </c>
      <c r="AS83" s="94" t="s">
        <v>535</v>
      </c>
      <c r="AT83" s="94" t="s">
        <v>535</v>
      </c>
      <c r="AU83" s="94" t="s">
        <v>535</v>
      </c>
      <c r="AV83" s="94" t="s">
        <v>535</v>
      </c>
      <c r="AW83" s="94" t="s">
        <v>535</v>
      </c>
      <c r="AX83" s="94" t="s">
        <v>535</v>
      </c>
      <c r="AY83" s="94" t="s">
        <v>535</v>
      </c>
      <c r="AZ83" s="94" t="s">
        <v>535</v>
      </c>
      <c r="BA83" s="94" t="s">
        <v>535</v>
      </c>
      <c r="BB83" s="94" t="s">
        <v>535</v>
      </c>
      <c r="BC83" s="94" t="s">
        <v>535</v>
      </c>
      <c r="BD83" s="94">
        <v>1</v>
      </c>
      <c r="BE83" s="94" t="s">
        <v>535</v>
      </c>
      <c r="BF83" s="94">
        <v>1</v>
      </c>
      <c r="BG83" s="94" t="s">
        <v>535</v>
      </c>
      <c r="BH83" s="94" t="s">
        <v>535</v>
      </c>
      <c r="BI83" s="94" t="s">
        <v>535</v>
      </c>
      <c r="BJ83" s="94" t="s">
        <v>535</v>
      </c>
      <c r="BK83" s="94" t="s">
        <v>535</v>
      </c>
      <c r="BL83" s="94" t="s">
        <v>535</v>
      </c>
      <c r="BM83" s="94" t="s">
        <v>6684</v>
      </c>
      <c r="BN83" s="94" t="s">
        <v>1105</v>
      </c>
      <c r="BO83" s="94" t="s">
        <v>1109</v>
      </c>
      <c r="BP83" s="94" t="s">
        <v>4619</v>
      </c>
      <c r="BQ83" s="94" t="s">
        <v>4620</v>
      </c>
      <c r="BR83" s="94" t="s">
        <v>556</v>
      </c>
      <c r="BS83" s="32">
        <v>1</v>
      </c>
      <c r="BT83" s="32">
        <v>0</v>
      </c>
      <c r="BU83" s="32">
        <v>0</v>
      </c>
      <c r="BV83" s="32">
        <v>0</v>
      </c>
      <c r="BW83" s="32">
        <v>0</v>
      </c>
      <c r="BX83" s="32">
        <v>0</v>
      </c>
      <c r="BY83" s="32">
        <v>0</v>
      </c>
      <c r="BZ83" s="32">
        <v>0</v>
      </c>
      <c r="CA83" s="32">
        <v>1</v>
      </c>
      <c r="CB83" s="32">
        <v>0</v>
      </c>
      <c r="CC83" s="32">
        <v>0</v>
      </c>
      <c r="CD83" s="32">
        <v>0</v>
      </c>
      <c r="CE83" s="32">
        <v>0</v>
      </c>
      <c r="CF83" s="32">
        <v>0</v>
      </c>
      <c r="CG83" s="32">
        <v>0</v>
      </c>
      <c r="CH83" s="32">
        <v>0</v>
      </c>
      <c r="CI83" s="32">
        <v>0</v>
      </c>
      <c r="CJ83" s="32">
        <v>0</v>
      </c>
      <c r="CK83" s="32">
        <v>0</v>
      </c>
      <c r="CL83" s="32">
        <v>0</v>
      </c>
      <c r="CM83" s="32">
        <v>1</v>
      </c>
      <c r="CN83" s="32">
        <v>0</v>
      </c>
      <c r="CO83" s="32">
        <v>0</v>
      </c>
      <c r="CP83" s="32">
        <v>0</v>
      </c>
      <c r="CQ83" s="32">
        <v>0</v>
      </c>
      <c r="CR83" s="32">
        <v>1</v>
      </c>
      <c r="CS83" s="32">
        <v>0</v>
      </c>
      <c r="CT83" s="32" t="s">
        <v>6504</v>
      </c>
      <c r="CU83" s="32" t="s">
        <v>4815</v>
      </c>
      <c r="CV83" s="32" t="s">
        <v>4824</v>
      </c>
      <c r="CW83" s="32" t="s">
        <v>4826</v>
      </c>
      <c r="CX83" s="32">
        <v>0</v>
      </c>
      <c r="CY83" s="32" t="s">
        <v>6504</v>
      </c>
      <c r="CZ83" s="32" t="s">
        <v>4816</v>
      </c>
      <c r="DA83" s="32" t="s">
        <v>4824</v>
      </c>
      <c r="DB83" s="32" t="s">
        <v>4827</v>
      </c>
      <c r="DC83" s="32">
        <v>0</v>
      </c>
      <c r="DD83" s="32" t="s">
        <v>6504</v>
      </c>
      <c r="DE83" s="32" t="s">
        <v>4817</v>
      </c>
      <c r="DF83" s="32" t="s">
        <v>4824</v>
      </c>
      <c r="DG83" s="32" t="s">
        <v>4828</v>
      </c>
      <c r="DH83" s="32">
        <v>0</v>
      </c>
      <c r="DI83" s="32" t="s">
        <v>6504</v>
      </c>
      <c r="DJ83" s="32" t="s">
        <v>4818</v>
      </c>
      <c r="DK83" s="32" t="s">
        <v>4825</v>
      </c>
      <c r="DL83" s="32" t="s">
        <v>4829</v>
      </c>
      <c r="DM83" s="32">
        <v>0</v>
      </c>
      <c r="DN83" s="32" t="s">
        <v>6504</v>
      </c>
      <c r="DO83" s="32" t="s">
        <v>4819</v>
      </c>
      <c r="DP83" s="32" t="s">
        <v>4825</v>
      </c>
      <c r="DQ83" s="32" t="s">
        <v>4830</v>
      </c>
      <c r="DR83" s="32">
        <v>0</v>
      </c>
      <c r="DS83" s="32" t="s">
        <v>6504</v>
      </c>
      <c r="DT83" s="32" t="s">
        <v>4820</v>
      </c>
      <c r="DU83" s="32" t="s">
        <v>4825</v>
      </c>
      <c r="DV83" s="32" t="s">
        <v>4831</v>
      </c>
      <c r="DW83" s="32">
        <v>0</v>
      </c>
      <c r="DX83" s="32" t="s">
        <v>6504</v>
      </c>
      <c r="DY83" s="32" t="s">
        <v>4821</v>
      </c>
      <c r="DZ83" s="32" t="s">
        <v>4825</v>
      </c>
      <c r="EA83" s="32" t="s">
        <v>4832</v>
      </c>
      <c r="EB83" s="32">
        <v>1</v>
      </c>
      <c r="EC83" s="32" t="s">
        <v>6504</v>
      </c>
      <c r="ED83" s="32" t="s">
        <v>6685</v>
      </c>
      <c r="EE83" s="32" t="s">
        <v>4825</v>
      </c>
      <c r="EF83" s="32" t="s">
        <v>4833</v>
      </c>
      <c r="EG83" s="32">
        <v>0</v>
      </c>
      <c r="EH83" s="32" t="s">
        <v>6504</v>
      </c>
      <c r="EI83" s="32" t="s">
        <v>4822</v>
      </c>
      <c r="EJ83" s="32" t="s">
        <v>4825</v>
      </c>
      <c r="EK83" s="32" t="s">
        <v>4834</v>
      </c>
      <c r="EL83" s="32">
        <v>0</v>
      </c>
      <c r="EM83" s="32" t="s">
        <v>6504</v>
      </c>
      <c r="EN83" s="32" t="s">
        <v>4823</v>
      </c>
      <c r="EO83" s="32" t="s">
        <v>4823</v>
      </c>
      <c r="EP83" s="32" t="s">
        <v>4823</v>
      </c>
      <c r="EQ83" s="32">
        <v>0</v>
      </c>
      <c r="ER83" s="32" t="s">
        <v>6504</v>
      </c>
      <c r="ES83" s="32" t="s">
        <v>4823</v>
      </c>
      <c r="ET83" s="32" t="s">
        <v>4823</v>
      </c>
      <c r="EU83" s="32" t="s">
        <v>4823</v>
      </c>
      <c r="EV83" s="32">
        <v>0</v>
      </c>
      <c r="EW83" s="32" t="s">
        <v>6504</v>
      </c>
      <c r="EX83" s="32" t="s">
        <v>4823</v>
      </c>
      <c r="EY83" s="32" t="s">
        <v>4823</v>
      </c>
      <c r="EZ83" s="32" t="s">
        <v>4823</v>
      </c>
      <c r="FA83" s="32">
        <v>1</v>
      </c>
      <c r="FB83" s="32">
        <v>0</v>
      </c>
      <c r="FC83" s="94" t="s">
        <v>53</v>
      </c>
      <c r="FD83" s="94" t="s">
        <v>79</v>
      </c>
      <c r="FE83" s="94" t="s">
        <v>79</v>
      </c>
      <c r="FF83" s="94" t="s">
        <v>69</v>
      </c>
      <c r="FG83" s="94" t="s">
        <v>69</v>
      </c>
      <c r="FH83" s="94" t="s">
        <v>69</v>
      </c>
      <c r="FI83" s="94" t="s">
        <v>69</v>
      </c>
      <c r="FJ83" s="94" t="s">
        <v>69</v>
      </c>
      <c r="FK83" s="94" t="s">
        <v>69</v>
      </c>
      <c r="FL83" s="94" t="s">
        <v>59</v>
      </c>
      <c r="FM83" s="94" t="s">
        <v>2378</v>
      </c>
      <c r="FN83" s="94" t="s">
        <v>148</v>
      </c>
      <c r="FO83" s="94" t="s">
        <v>69</v>
      </c>
      <c r="FP83" s="94" t="s">
        <v>79</v>
      </c>
      <c r="FQ83" s="94" t="e">
        <v>#N/A</v>
      </c>
      <c r="FR83" s="94" t="s">
        <v>69</v>
      </c>
      <c r="FS83" s="94" t="s">
        <v>69</v>
      </c>
      <c r="FT83" s="94" t="s">
        <v>69</v>
      </c>
      <c r="FU83" s="94" t="s">
        <v>69</v>
      </c>
      <c r="FV83" s="94" t="s">
        <v>69</v>
      </c>
      <c r="FW83" s="94" t="s">
        <v>69</v>
      </c>
      <c r="FX83" s="94" t="s">
        <v>59</v>
      </c>
      <c r="FY83" s="94" t="s">
        <v>2390</v>
      </c>
      <c r="FZ83" s="94" t="s">
        <v>148</v>
      </c>
      <c r="GA83" s="94" t="s">
        <v>53</v>
      </c>
      <c r="GB83" s="94" t="s">
        <v>62</v>
      </c>
      <c r="GC83" s="94" t="e">
        <v>#N/A</v>
      </c>
      <c r="GD83" s="94" t="s">
        <v>55</v>
      </c>
      <c r="GE83" s="94" t="s">
        <v>56</v>
      </c>
      <c r="GF83" s="94" t="s">
        <v>57</v>
      </c>
      <c r="GG83" s="94" t="s">
        <v>57</v>
      </c>
      <c r="GH83" s="94" t="s">
        <v>58</v>
      </c>
      <c r="GI83" s="94" t="s">
        <v>55</v>
      </c>
      <c r="GJ83" s="94" t="s">
        <v>59</v>
      </c>
      <c r="GK83" s="94" t="s">
        <v>2383</v>
      </c>
      <c r="GL83" s="94" t="s">
        <v>148</v>
      </c>
      <c r="GM83" s="94" t="s">
        <v>53</v>
      </c>
      <c r="GN83" s="94" t="s">
        <v>62</v>
      </c>
      <c r="GO83" s="94" t="e">
        <v>#N/A</v>
      </c>
      <c r="GP83" s="94" t="s">
        <v>69</v>
      </c>
      <c r="GQ83" s="94" t="s">
        <v>69</v>
      </c>
      <c r="GR83" s="94" t="s">
        <v>69</v>
      </c>
      <c r="GS83" s="94" t="s">
        <v>69</v>
      </c>
      <c r="GT83" s="94" t="s">
        <v>69</v>
      </c>
      <c r="GU83" s="94" t="s">
        <v>69</v>
      </c>
      <c r="GV83" s="94" t="s">
        <v>59</v>
      </c>
      <c r="GW83" s="94" t="s">
        <v>2391</v>
      </c>
      <c r="GX83" s="94" t="s">
        <v>148</v>
      </c>
      <c r="GY83" s="32">
        <v>0</v>
      </c>
      <c r="GZ83" s="32">
        <v>0</v>
      </c>
      <c r="HA83" s="32">
        <v>0</v>
      </c>
      <c r="HB83" s="32">
        <v>0</v>
      </c>
      <c r="HC83" s="32">
        <v>0</v>
      </c>
      <c r="HD83" s="32">
        <v>0</v>
      </c>
      <c r="HE83" s="32">
        <v>0</v>
      </c>
      <c r="HF83" s="32">
        <v>1</v>
      </c>
      <c r="HG83" s="32">
        <v>0</v>
      </c>
      <c r="HH83" s="32">
        <v>0</v>
      </c>
      <c r="HI83" s="32">
        <v>0</v>
      </c>
      <c r="HJ83" s="32">
        <v>0</v>
      </c>
      <c r="HK83" s="50">
        <v>1</v>
      </c>
      <c r="HL83" s="68">
        <v>0</v>
      </c>
      <c r="HM83" s="68">
        <v>0</v>
      </c>
      <c r="HN83" s="68">
        <v>0</v>
      </c>
      <c r="HO83" s="68">
        <v>0</v>
      </c>
      <c r="HP83" s="68">
        <v>0</v>
      </c>
      <c r="HQ83" s="68">
        <v>0</v>
      </c>
      <c r="HR83" s="68">
        <v>0</v>
      </c>
      <c r="HS83" s="68">
        <v>1</v>
      </c>
      <c r="HT83" s="68">
        <v>0</v>
      </c>
      <c r="HU83" s="68">
        <v>0</v>
      </c>
      <c r="HV83" s="68">
        <v>0</v>
      </c>
      <c r="HW83" s="68">
        <v>0</v>
      </c>
      <c r="HX83" s="68">
        <v>1</v>
      </c>
      <c r="HY83" s="67" t="s">
        <v>6505</v>
      </c>
      <c r="HZ83" s="67" t="s">
        <v>6505</v>
      </c>
      <c r="IA83" s="67" t="s">
        <v>6505</v>
      </c>
      <c r="IB83" s="67" t="s">
        <v>6505</v>
      </c>
      <c r="IC83" s="67" t="s">
        <v>6505</v>
      </c>
      <c r="ID83" s="67" t="s">
        <v>6505</v>
      </c>
      <c r="IE83" s="67" t="s">
        <v>6505</v>
      </c>
      <c r="IF83" s="67">
        <v>1</v>
      </c>
      <c r="IG83" s="67">
        <v>1</v>
      </c>
      <c r="IH83" s="67">
        <v>1</v>
      </c>
      <c r="II83" s="67">
        <v>1</v>
      </c>
      <c r="IJ83" s="67">
        <v>1</v>
      </c>
      <c r="IK83" s="69" t="s">
        <v>6505</v>
      </c>
      <c r="IL83" s="69" t="s">
        <v>6505</v>
      </c>
      <c r="IM83" s="67">
        <v>1</v>
      </c>
      <c r="IN83" s="67">
        <v>1</v>
      </c>
      <c r="IO83" s="94"/>
      <c r="IP83" s="32">
        <v>0</v>
      </c>
      <c r="IQ83" s="32">
        <v>0</v>
      </c>
      <c r="IR83" s="68">
        <v>1</v>
      </c>
      <c r="IS83" s="69">
        <v>1</v>
      </c>
      <c r="IT83" s="94"/>
      <c r="IU83" s="94"/>
      <c r="IV83" s="94"/>
      <c r="IW83" s="94"/>
      <c r="IX83" s="94"/>
      <c r="IY83" s="94"/>
      <c r="IZ83" s="94"/>
      <c r="JA83" s="94"/>
      <c r="JB83" s="94"/>
      <c r="JC83" s="94"/>
    </row>
    <row r="84" spans="1:263" ht="29.25" hidden="1" customHeight="1" x14ac:dyDescent="0.25">
      <c r="A84" s="46">
        <v>182</v>
      </c>
      <c r="B84" s="46" t="s">
        <v>11</v>
      </c>
      <c r="C84" s="46" t="s">
        <v>144</v>
      </c>
      <c r="D84" s="46" t="s">
        <v>166</v>
      </c>
      <c r="E84" s="46" t="s">
        <v>584</v>
      </c>
      <c r="F84" s="46" t="s">
        <v>909</v>
      </c>
      <c r="G84" s="46" t="s">
        <v>1070</v>
      </c>
      <c r="H84" s="46" t="s">
        <v>1110</v>
      </c>
      <c r="I84" s="46" t="s">
        <v>1111</v>
      </c>
      <c r="J84" s="46" t="s">
        <v>1112</v>
      </c>
      <c r="K84" s="46" t="s">
        <v>1113</v>
      </c>
      <c r="L84" s="46" t="s">
        <v>1114</v>
      </c>
      <c r="M84" s="46" t="s">
        <v>1115</v>
      </c>
      <c r="N84" s="46"/>
      <c r="O84" s="46" t="s">
        <v>1116</v>
      </c>
      <c r="P84" s="46" t="s">
        <v>1117</v>
      </c>
      <c r="Q84" s="46" t="s">
        <v>4622</v>
      </c>
      <c r="R84" s="46" t="s">
        <v>4621</v>
      </c>
      <c r="S84" s="46" t="s">
        <v>569</v>
      </c>
      <c r="T84" s="46" t="s">
        <v>569</v>
      </c>
      <c r="U84" s="46" t="s">
        <v>532</v>
      </c>
      <c r="V84" s="46" t="s">
        <v>533</v>
      </c>
      <c r="W84" s="46" t="s">
        <v>534</v>
      </c>
      <c r="X84" s="46">
        <v>2016</v>
      </c>
      <c r="Y84" s="46">
        <v>0.2</v>
      </c>
      <c r="Z84" s="46">
        <v>2016</v>
      </c>
      <c r="AA84" s="46">
        <v>0.2</v>
      </c>
      <c r="AB84" s="46">
        <v>0.7</v>
      </c>
      <c r="AC84" s="46">
        <v>0.9</v>
      </c>
      <c r="AD84" s="47">
        <v>1</v>
      </c>
      <c r="AE84" s="46">
        <v>0</v>
      </c>
      <c r="AF84" s="46">
        <v>1</v>
      </c>
      <c r="AG84" s="94" t="s">
        <v>535</v>
      </c>
      <c r="AH84" s="94" t="s">
        <v>535</v>
      </c>
      <c r="AI84" s="94" t="s">
        <v>535</v>
      </c>
      <c r="AJ84" s="94">
        <v>1</v>
      </c>
      <c r="AK84" s="94">
        <v>1</v>
      </c>
      <c r="AL84" s="94">
        <v>1111</v>
      </c>
      <c r="AM84" s="94" t="s">
        <v>1078</v>
      </c>
      <c r="AN84" s="94" t="s">
        <v>535</v>
      </c>
      <c r="AO84" s="94" t="s">
        <v>535</v>
      </c>
      <c r="AP84" s="94" t="s">
        <v>535</v>
      </c>
      <c r="AQ84" s="94" t="s">
        <v>535</v>
      </c>
      <c r="AR84" s="94" t="s">
        <v>535</v>
      </c>
      <c r="AS84" s="94" t="s">
        <v>535</v>
      </c>
      <c r="AT84" s="94" t="s">
        <v>535</v>
      </c>
      <c r="AU84" s="94" t="s">
        <v>535</v>
      </c>
      <c r="AV84" s="94" t="s">
        <v>535</v>
      </c>
      <c r="AW84" s="94" t="s">
        <v>535</v>
      </c>
      <c r="AX84" s="94" t="s">
        <v>535</v>
      </c>
      <c r="AY84" s="94" t="s">
        <v>535</v>
      </c>
      <c r="AZ84" s="94" t="s">
        <v>535</v>
      </c>
      <c r="BA84" s="94" t="s">
        <v>535</v>
      </c>
      <c r="BB84" s="94" t="s">
        <v>535</v>
      </c>
      <c r="BC84" s="94" t="s">
        <v>535</v>
      </c>
      <c r="BD84" s="94" t="s">
        <v>535</v>
      </c>
      <c r="BE84" s="94" t="s">
        <v>535</v>
      </c>
      <c r="BF84" s="94" t="s">
        <v>535</v>
      </c>
      <c r="BG84" s="94" t="s">
        <v>535</v>
      </c>
      <c r="BH84" s="94" t="s">
        <v>535</v>
      </c>
      <c r="BI84" s="94" t="s">
        <v>535</v>
      </c>
      <c r="BJ84" s="94" t="s">
        <v>535</v>
      </c>
      <c r="BK84" s="94" t="s">
        <v>535</v>
      </c>
      <c r="BL84" s="94" t="s">
        <v>535</v>
      </c>
      <c r="BM84" s="94" t="s">
        <v>6673</v>
      </c>
      <c r="BN84" s="94" t="s">
        <v>1112</v>
      </c>
      <c r="BO84" s="94" t="s">
        <v>1117</v>
      </c>
      <c r="BP84" s="94" t="s">
        <v>4621</v>
      </c>
      <c r="BQ84" s="94" t="s">
        <v>4622</v>
      </c>
      <c r="BR84" s="94" t="s">
        <v>556</v>
      </c>
      <c r="BS84" s="32">
        <v>9</v>
      </c>
      <c r="BT84" s="32">
        <v>0</v>
      </c>
      <c r="BU84" s="32">
        <v>0</v>
      </c>
      <c r="BV84" s="32">
        <v>2</v>
      </c>
      <c r="BW84" s="32">
        <v>0</v>
      </c>
      <c r="BX84" s="32">
        <v>0</v>
      </c>
      <c r="BY84" s="32">
        <v>2</v>
      </c>
      <c r="BZ84" s="32">
        <v>0</v>
      </c>
      <c r="CA84" s="32">
        <v>0</v>
      </c>
      <c r="CB84" s="32">
        <v>2</v>
      </c>
      <c r="CC84" s="32">
        <v>0</v>
      </c>
      <c r="CD84" s="32">
        <v>1</v>
      </c>
      <c r="CE84" s="32">
        <v>2</v>
      </c>
      <c r="CF84" s="32">
        <v>0</v>
      </c>
      <c r="CG84" s="32">
        <v>0</v>
      </c>
      <c r="CH84" s="32">
        <v>2.2222222222222216E-2</v>
      </c>
      <c r="CI84" s="32">
        <v>0</v>
      </c>
      <c r="CJ84" s="32">
        <v>0</v>
      </c>
      <c r="CK84" s="32">
        <v>2.2222222222222216E-2</v>
      </c>
      <c r="CL84" s="32">
        <v>0</v>
      </c>
      <c r="CM84" s="32">
        <v>0</v>
      </c>
      <c r="CN84" s="32">
        <v>2.2222222222222216E-2</v>
      </c>
      <c r="CO84" s="32">
        <v>0</v>
      </c>
      <c r="CP84" s="32">
        <v>1.1111111111111108E-2</v>
      </c>
      <c r="CQ84" s="32">
        <v>2.2222222222222216E-2</v>
      </c>
      <c r="CR84" s="32">
        <v>1</v>
      </c>
      <c r="CS84" s="32">
        <v>0</v>
      </c>
      <c r="CT84" s="32">
        <v>0</v>
      </c>
      <c r="CU84" s="32" t="s">
        <v>4835</v>
      </c>
      <c r="CV84" s="32" t="s">
        <v>4845</v>
      </c>
      <c r="CW84" s="32" t="s">
        <v>4851</v>
      </c>
      <c r="CX84" s="32">
        <v>0</v>
      </c>
      <c r="CY84" s="32">
        <v>0</v>
      </c>
      <c r="CZ84" s="32" t="s">
        <v>4836</v>
      </c>
      <c r="DA84" s="32" t="s">
        <v>4845</v>
      </c>
      <c r="DB84" s="32" t="s">
        <v>4852</v>
      </c>
      <c r="DC84" s="32">
        <v>2</v>
      </c>
      <c r="DD84" s="32">
        <v>2</v>
      </c>
      <c r="DE84" s="32" t="s">
        <v>4837</v>
      </c>
      <c r="DF84" s="32" t="s">
        <v>4845</v>
      </c>
      <c r="DG84" s="32" t="s">
        <v>4853</v>
      </c>
      <c r="DH84" s="32">
        <v>0</v>
      </c>
      <c r="DI84" s="32">
        <v>0</v>
      </c>
      <c r="DJ84" s="32" t="s">
        <v>4838</v>
      </c>
      <c r="DK84" s="32" t="s">
        <v>4846</v>
      </c>
      <c r="DL84" s="32" t="s">
        <v>4854</v>
      </c>
      <c r="DM84" s="32">
        <v>0</v>
      </c>
      <c r="DN84" s="32">
        <v>0</v>
      </c>
      <c r="DO84" s="32" t="s">
        <v>4839</v>
      </c>
      <c r="DP84" s="32" t="s">
        <v>4846</v>
      </c>
      <c r="DQ84" s="32" t="s">
        <v>4855</v>
      </c>
      <c r="DR84" s="32">
        <v>2</v>
      </c>
      <c r="DS84" s="32">
        <v>2</v>
      </c>
      <c r="DT84" s="32" t="s">
        <v>6686</v>
      </c>
      <c r="DU84" s="32" t="s">
        <v>4847</v>
      </c>
      <c r="DV84" s="32" t="s">
        <v>4856</v>
      </c>
      <c r="DW84" s="32">
        <v>0</v>
      </c>
      <c r="DX84" s="32">
        <v>0</v>
      </c>
      <c r="DY84" s="32" t="s">
        <v>4840</v>
      </c>
      <c r="DZ84" s="32" t="s">
        <v>4846</v>
      </c>
      <c r="EA84" s="32" t="s">
        <v>4857</v>
      </c>
      <c r="EB84" s="32">
        <v>0</v>
      </c>
      <c r="EC84" s="32">
        <v>0</v>
      </c>
      <c r="ED84" s="32" t="s">
        <v>4841</v>
      </c>
      <c r="EE84" s="32" t="s">
        <v>4846</v>
      </c>
      <c r="EF84" s="32" t="s">
        <v>4858</v>
      </c>
      <c r="EG84" s="32">
        <v>2</v>
      </c>
      <c r="EH84" s="32">
        <v>2</v>
      </c>
      <c r="EI84" s="32" t="s">
        <v>6687</v>
      </c>
      <c r="EJ84" s="32" t="s">
        <v>4846</v>
      </c>
      <c r="EK84" s="32" t="s">
        <v>4859</v>
      </c>
      <c r="EL84" s="32">
        <v>0</v>
      </c>
      <c r="EM84" s="32">
        <v>0</v>
      </c>
      <c r="EN84" s="32" t="s">
        <v>4842</v>
      </c>
      <c r="EO84" s="32" t="s">
        <v>4848</v>
      </c>
      <c r="EP84" s="32" t="s">
        <v>4860</v>
      </c>
      <c r="EQ84" s="32">
        <v>1</v>
      </c>
      <c r="ER84" s="32">
        <v>1</v>
      </c>
      <c r="ES84" s="32" t="s">
        <v>4843</v>
      </c>
      <c r="ET84" s="32" t="s">
        <v>4849</v>
      </c>
      <c r="EU84" s="32" t="s">
        <v>4861</v>
      </c>
      <c r="EV84" s="32">
        <v>2</v>
      </c>
      <c r="EW84" s="32">
        <v>2</v>
      </c>
      <c r="EX84" s="32" t="s">
        <v>4844</v>
      </c>
      <c r="EY84" s="32" t="s">
        <v>4850</v>
      </c>
      <c r="EZ84" s="32" t="s">
        <v>4862</v>
      </c>
      <c r="FA84" s="32">
        <v>9</v>
      </c>
      <c r="FB84" s="32">
        <v>0</v>
      </c>
      <c r="FC84" s="94" t="s">
        <v>53</v>
      </c>
      <c r="FD84" s="94" t="s">
        <v>62</v>
      </c>
      <c r="FE84" s="94" t="s">
        <v>62</v>
      </c>
      <c r="FF84" s="94" t="s">
        <v>55</v>
      </c>
      <c r="FG84" s="94" t="s">
        <v>56</v>
      </c>
      <c r="FH84" s="94" t="s">
        <v>57</v>
      </c>
      <c r="FI84" s="94" t="s">
        <v>57</v>
      </c>
      <c r="FJ84" s="94" t="s">
        <v>58</v>
      </c>
      <c r="FK84" s="94" t="s">
        <v>55</v>
      </c>
      <c r="FL84" s="94" t="s">
        <v>59</v>
      </c>
      <c r="FM84" s="94" t="s">
        <v>2387</v>
      </c>
      <c r="FN84" s="94" t="s">
        <v>148</v>
      </c>
      <c r="FO84" s="94" t="s">
        <v>53</v>
      </c>
      <c r="FP84" s="94" t="s">
        <v>62</v>
      </c>
      <c r="FQ84" s="94" t="e">
        <v>#N/A</v>
      </c>
      <c r="FR84" s="94" t="s">
        <v>55</v>
      </c>
      <c r="FS84" s="94" t="s">
        <v>56</v>
      </c>
      <c r="FT84" s="94" t="s">
        <v>57</v>
      </c>
      <c r="FU84" s="94" t="s">
        <v>57</v>
      </c>
      <c r="FV84" s="94" t="s">
        <v>58</v>
      </c>
      <c r="FW84" s="94" t="s">
        <v>55</v>
      </c>
      <c r="FX84" s="94" t="s">
        <v>59</v>
      </c>
      <c r="FY84" s="94" t="s">
        <v>2383</v>
      </c>
      <c r="FZ84" s="94" t="s">
        <v>148</v>
      </c>
      <c r="GA84" s="94" t="s">
        <v>53</v>
      </c>
      <c r="GB84" s="94" t="s">
        <v>62</v>
      </c>
      <c r="GC84" s="94" t="e">
        <v>#N/A</v>
      </c>
      <c r="GD84" s="94" t="s">
        <v>55</v>
      </c>
      <c r="GE84" s="94" t="s">
        <v>56</v>
      </c>
      <c r="GF84" s="94" t="s">
        <v>57</v>
      </c>
      <c r="GG84" s="94" t="s">
        <v>57</v>
      </c>
      <c r="GH84" s="94" t="s">
        <v>58</v>
      </c>
      <c r="GI84" s="94" t="s">
        <v>55</v>
      </c>
      <c r="GJ84" s="94" t="s">
        <v>59</v>
      </c>
      <c r="GK84" s="94" t="s">
        <v>2383</v>
      </c>
      <c r="GL84" s="94" t="s">
        <v>148</v>
      </c>
      <c r="GM84" s="94" t="s">
        <v>53</v>
      </c>
      <c r="GN84" s="94" t="s">
        <v>62</v>
      </c>
      <c r="GO84" s="94" t="e">
        <v>#N/A</v>
      </c>
      <c r="GP84" s="94" t="s">
        <v>55</v>
      </c>
      <c r="GQ84" s="94" t="s">
        <v>56</v>
      </c>
      <c r="GR84" s="94" t="s">
        <v>57</v>
      </c>
      <c r="GS84" s="94" t="s">
        <v>57</v>
      </c>
      <c r="GT84" s="94" t="s">
        <v>58</v>
      </c>
      <c r="GU84" s="94" t="s">
        <v>55</v>
      </c>
      <c r="GV84" s="94" t="s">
        <v>59</v>
      </c>
      <c r="GW84" s="94" t="s">
        <v>2388</v>
      </c>
      <c r="GX84" s="94" t="s">
        <v>148</v>
      </c>
      <c r="GY84" s="32">
        <v>0</v>
      </c>
      <c r="GZ84" s="32">
        <v>0</v>
      </c>
      <c r="HA84" s="32">
        <v>1</v>
      </c>
      <c r="HB84" s="32">
        <v>0</v>
      </c>
      <c r="HC84" s="32">
        <v>0</v>
      </c>
      <c r="HD84" s="32">
        <v>1</v>
      </c>
      <c r="HE84" s="32">
        <v>0</v>
      </c>
      <c r="HF84" s="32">
        <v>0</v>
      </c>
      <c r="HG84" s="32">
        <v>1</v>
      </c>
      <c r="HH84" s="32">
        <v>0</v>
      </c>
      <c r="HI84" s="32">
        <v>1</v>
      </c>
      <c r="HJ84" s="32">
        <v>1</v>
      </c>
      <c r="HK84" s="50">
        <v>9</v>
      </c>
      <c r="HL84" s="68">
        <v>0</v>
      </c>
      <c r="HM84" s="68">
        <v>0</v>
      </c>
      <c r="HN84" s="68">
        <v>2.2222222222222216E-2</v>
      </c>
      <c r="HO84" s="68">
        <v>0</v>
      </c>
      <c r="HP84" s="68">
        <v>0</v>
      </c>
      <c r="HQ84" s="68">
        <v>2.2222222222222216E-2</v>
      </c>
      <c r="HR84" s="68">
        <v>0</v>
      </c>
      <c r="HS84" s="68">
        <v>0</v>
      </c>
      <c r="HT84" s="68">
        <v>2.2222222222222216E-2</v>
      </c>
      <c r="HU84" s="68">
        <v>0</v>
      </c>
      <c r="HV84" s="68">
        <v>1.1111111111111108E-2</v>
      </c>
      <c r="HW84" s="68">
        <v>2.2222222222222216E-2</v>
      </c>
      <c r="HX84" s="68">
        <v>9.9999999999999978E-2</v>
      </c>
      <c r="HY84" s="67" t="s">
        <v>6505</v>
      </c>
      <c r="HZ84" s="67" t="s">
        <v>6505</v>
      </c>
      <c r="IA84" s="67">
        <v>1</v>
      </c>
      <c r="IB84" s="67">
        <v>1</v>
      </c>
      <c r="IC84" s="67">
        <v>1</v>
      </c>
      <c r="ID84" s="67">
        <v>1</v>
      </c>
      <c r="IE84" s="67">
        <v>1</v>
      </c>
      <c r="IF84" s="67">
        <v>1</v>
      </c>
      <c r="IG84" s="67">
        <v>1</v>
      </c>
      <c r="IH84" s="67">
        <v>1</v>
      </c>
      <c r="II84" s="67">
        <v>1</v>
      </c>
      <c r="IJ84" s="67">
        <v>1</v>
      </c>
      <c r="IK84" s="69">
        <v>1</v>
      </c>
      <c r="IL84" s="69">
        <v>1</v>
      </c>
      <c r="IM84" s="67">
        <v>1</v>
      </c>
      <c r="IN84" s="67">
        <v>1</v>
      </c>
      <c r="IO84" s="94"/>
      <c r="IP84" s="32">
        <v>2.2222222222222216E-2</v>
      </c>
      <c r="IQ84" s="32">
        <v>4.4444444444444432E-2</v>
      </c>
      <c r="IR84" s="68">
        <v>6.6666666666666652E-2</v>
      </c>
      <c r="IS84" s="69">
        <v>1</v>
      </c>
      <c r="IT84" s="94"/>
      <c r="IU84" s="94"/>
      <c r="IV84" s="94"/>
      <c r="IW84" s="94"/>
      <c r="IX84" s="94"/>
      <c r="IY84" s="94"/>
      <c r="IZ84" s="94"/>
      <c r="JA84" s="94"/>
      <c r="JB84" s="94"/>
      <c r="JC84" s="94"/>
    </row>
    <row r="85" spans="1:263" ht="29.25" hidden="1" customHeight="1" x14ac:dyDescent="0.25">
      <c r="A85" s="46">
        <v>183</v>
      </c>
      <c r="B85" s="46" t="s">
        <v>11</v>
      </c>
      <c r="C85" s="46" t="s">
        <v>144</v>
      </c>
      <c r="D85" s="46" t="s">
        <v>166</v>
      </c>
      <c r="E85" s="46" t="s">
        <v>627</v>
      </c>
      <c r="F85" s="46" t="s">
        <v>1048</v>
      </c>
      <c r="G85" s="46" t="s">
        <v>1049</v>
      </c>
      <c r="H85" s="46" t="s">
        <v>1118</v>
      </c>
      <c r="I85" s="46" t="s">
        <v>1119</v>
      </c>
      <c r="J85" s="46" t="s">
        <v>1120</v>
      </c>
      <c r="K85" s="46" t="s">
        <v>1121</v>
      </c>
      <c r="L85" s="46" t="s">
        <v>1122</v>
      </c>
      <c r="M85" s="46">
        <v>0</v>
      </c>
      <c r="N85" s="46"/>
      <c r="O85" s="46" t="s">
        <v>1123</v>
      </c>
      <c r="P85" s="46" t="s">
        <v>1124</v>
      </c>
      <c r="Q85" s="46" t="s">
        <v>4624</v>
      </c>
      <c r="R85" s="46" t="s">
        <v>4623</v>
      </c>
      <c r="S85" s="46" t="s">
        <v>556</v>
      </c>
      <c r="T85" s="46" t="s">
        <v>556</v>
      </c>
      <c r="U85" s="46" t="s">
        <v>557</v>
      </c>
      <c r="V85" s="46" t="s">
        <v>533</v>
      </c>
      <c r="W85" s="46" t="s">
        <v>534</v>
      </c>
      <c r="X85" s="46">
        <v>2016</v>
      </c>
      <c r="Y85" s="46">
        <v>1.4</v>
      </c>
      <c r="Z85" s="46">
        <v>2016</v>
      </c>
      <c r="AA85" s="46">
        <v>1.4</v>
      </c>
      <c r="AB85" s="46">
        <v>2.6</v>
      </c>
      <c r="AC85" s="46">
        <v>2</v>
      </c>
      <c r="AD85" s="47">
        <v>2</v>
      </c>
      <c r="AE85" s="46">
        <v>0</v>
      </c>
      <c r="AF85" s="46">
        <v>8</v>
      </c>
      <c r="AG85" s="94" t="s">
        <v>535</v>
      </c>
      <c r="AH85" s="94" t="s">
        <v>535</v>
      </c>
      <c r="AI85" s="94" t="s">
        <v>535</v>
      </c>
      <c r="AJ85" s="94">
        <v>1</v>
      </c>
      <c r="AK85" s="94">
        <v>1</v>
      </c>
      <c r="AL85" s="94">
        <v>1111</v>
      </c>
      <c r="AM85" s="94" t="s">
        <v>1078</v>
      </c>
      <c r="AN85" s="94" t="s">
        <v>535</v>
      </c>
      <c r="AO85" s="94" t="s">
        <v>535</v>
      </c>
      <c r="AP85" s="94" t="s">
        <v>535</v>
      </c>
      <c r="AQ85" s="94" t="s">
        <v>535</v>
      </c>
      <c r="AR85" s="94">
        <v>1</v>
      </c>
      <c r="AS85" s="94" t="s">
        <v>535</v>
      </c>
      <c r="AT85" s="94" t="s">
        <v>535</v>
      </c>
      <c r="AU85" s="94">
        <v>1</v>
      </c>
      <c r="AV85" s="94" t="s">
        <v>535</v>
      </c>
      <c r="AW85" s="94" t="s">
        <v>535</v>
      </c>
      <c r="AX85" s="94" t="s">
        <v>535</v>
      </c>
      <c r="AY85" s="94" t="s">
        <v>535</v>
      </c>
      <c r="AZ85" s="94" t="s">
        <v>535</v>
      </c>
      <c r="BA85" s="94" t="s">
        <v>535</v>
      </c>
      <c r="BB85" s="94" t="s">
        <v>535</v>
      </c>
      <c r="BC85" s="94" t="s">
        <v>535</v>
      </c>
      <c r="BD85" s="94" t="s">
        <v>535</v>
      </c>
      <c r="BE85" s="94" t="s">
        <v>535</v>
      </c>
      <c r="BF85" s="94" t="s">
        <v>535</v>
      </c>
      <c r="BG85" s="94" t="s">
        <v>535</v>
      </c>
      <c r="BH85" s="94" t="s">
        <v>535</v>
      </c>
      <c r="BI85" s="94" t="s">
        <v>535</v>
      </c>
      <c r="BJ85" s="94" t="s">
        <v>535</v>
      </c>
      <c r="BK85" s="94" t="s">
        <v>535</v>
      </c>
      <c r="BL85" s="94" t="s">
        <v>535</v>
      </c>
      <c r="BM85" s="94" t="s">
        <v>6688</v>
      </c>
      <c r="BN85" s="94" t="s">
        <v>1120</v>
      </c>
      <c r="BO85" s="94" t="s">
        <v>1124</v>
      </c>
      <c r="BP85" s="94" t="s">
        <v>4623</v>
      </c>
      <c r="BQ85" s="94" t="s">
        <v>4624</v>
      </c>
      <c r="BR85" s="94" t="s">
        <v>556</v>
      </c>
      <c r="BS85" s="32">
        <v>2</v>
      </c>
      <c r="BT85" s="32">
        <v>0</v>
      </c>
      <c r="BU85" s="32">
        <v>0</v>
      </c>
      <c r="BV85" s="32">
        <v>1</v>
      </c>
      <c r="BW85" s="32">
        <v>0</v>
      </c>
      <c r="BX85" s="32">
        <v>0</v>
      </c>
      <c r="BY85" s="32">
        <v>1</v>
      </c>
      <c r="BZ85" s="32">
        <v>0</v>
      </c>
      <c r="CA85" s="32">
        <v>0</v>
      </c>
      <c r="CB85" s="32">
        <v>0</v>
      </c>
      <c r="CC85" s="32">
        <v>0</v>
      </c>
      <c r="CD85" s="32">
        <v>0</v>
      </c>
      <c r="CE85" s="32">
        <v>0</v>
      </c>
      <c r="CF85" s="32">
        <v>0</v>
      </c>
      <c r="CG85" s="32">
        <v>0</v>
      </c>
      <c r="CH85" s="32">
        <v>1</v>
      </c>
      <c r="CI85" s="32">
        <v>0</v>
      </c>
      <c r="CJ85" s="32">
        <v>0</v>
      </c>
      <c r="CK85" s="32">
        <v>1</v>
      </c>
      <c r="CL85" s="32">
        <v>0</v>
      </c>
      <c r="CM85" s="32">
        <v>0</v>
      </c>
      <c r="CN85" s="32">
        <v>0</v>
      </c>
      <c r="CO85" s="32">
        <v>0</v>
      </c>
      <c r="CP85" s="32">
        <v>0</v>
      </c>
      <c r="CQ85" s="32">
        <v>0</v>
      </c>
      <c r="CR85" s="32">
        <v>2</v>
      </c>
      <c r="CS85" s="32">
        <v>0</v>
      </c>
      <c r="CT85" s="32" t="s">
        <v>6504</v>
      </c>
      <c r="CU85" s="32" t="s">
        <v>4863</v>
      </c>
      <c r="CV85" s="32" t="s">
        <v>4864</v>
      </c>
      <c r="CW85" s="32" t="s">
        <v>4864</v>
      </c>
      <c r="CX85" s="32">
        <v>0</v>
      </c>
      <c r="CY85" s="32" t="s">
        <v>6504</v>
      </c>
      <c r="CZ85" s="32" t="s">
        <v>4864</v>
      </c>
      <c r="DA85" s="32" t="s">
        <v>4864</v>
      </c>
      <c r="DB85" s="32" t="s">
        <v>4864</v>
      </c>
      <c r="DC85" s="32">
        <v>1</v>
      </c>
      <c r="DD85" s="32" t="s">
        <v>6504</v>
      </c>
      <c r="DE85" s="32" t="s">
        <v>4865</v>
      </c>
      <c r="DF85" s="32" t="s">
        <v>4864</v>
      </c>
      <c r="DG85" s="32" t="s">
        <v>4870</v>
      </c>
      <c r="DH85" s="32">
        <v>0</v>
      </c>
      <c r="DI85" s="32" t="s">
        <v>6504</v>
      </c>
      <c r="DJ85" s="32" t="s">
        <v>4866</v>
      </c>
      <c r="DK85" s="32" t="s">
        <v>4866</v>
      </c>
      <c r="DL85" s="32" t="s">
        <v>4866</v>
      </c>
      <c r="DM85" s="32">
        <v>0</v>
      </c>
      <c r="DN85" s="32" t="s">
        <v>6504</v>
      </c>
      <c r="DO85" s="32" t="s">
        <v>4866</v>
      </c>
      <c r="DP85" s="32" t="s">
        <v>4866</v>
      </c>
      <c r="DQ85" s="32" t="s">
        <v>4866</v>
      </c>
      <c r="DR85" s="32">
        <v>1</v>
      </c>
      <c r="DS85" s="32" t="s">
        <v>6504</v>
      </c>
      <c r="DT85" s="32" t="s">
        <v>6689</v>
      </c>
      <c r="DU85" s="32" t="s">
        <v>4869</v>
      </c>
      <c r="DV85" s="32" t="s">
        <v>4871</v>
      </c>
      <c r="DW85" s="32">
        <v>0</v>
      </c>
      <c r="DX85" s="32" t="s">
        <v>6504</v>
      </c>
      <c r="DY85" s="32" t="s">
        <v>4866</v>
      </c>
      <c r="DZ85" s="32" t="s">
        <v>4866</v>
      </c>
      <c r="EA85" s="32" t="s">
        <v>4866</v>
      </c>
      <c r="EB85" s="32">
        <v>0</v>
      </c>
      <c r="EC85" s="32" t="s">
        <v>6504</v>
      </c>
      <c r="ED85" s="32" t="s">
        <v>4866</v>
      </c>
      <c r="EE85" s="32" t="s">
        <v>4866</v>
      </c>
      <c r="EF85" s="32" t="s">
        <v>4866</v>
      </c>
      <c r="EG85" s="32">
        <v>0</v>
      </c>
      <c r="EH85" s="32" t="s">
        <v>6504</v>
      </c>
      <c r="EI85" s="32" t="s">
        <v>4867</v>
      </c>
      <c r="EJ85" s="32" t="s">
        <v>4869</v>
      </c>
      <c r="EK85" s="32" t="s">
        <v>4872</v>
      </c>
      <c r="EL85" s="32">
        <v>0</v>
      </c>
      <c r="EM85" s="32" t="s">
        <v>6504</v>
      </c>
      <c r="EN85" s="32" t="s">
        <v>4866</v>
      </c>
      <c r="EO85" s="32" t="s">
        <v>4866</v>
      </c>
      <c r="EP85" s="32" t="s">
        <v>4866</v>
      </c>
      <c r="EQ85" s="32">
        <v>0</v>
      </c>
      <c r="ER85" s="32" t="s">
        <v>6504</v>
      </c>
      <c r="ES85" s="32" t="s">
        <v>4868</v>
      </c>
      <c r="ET85" s="32" t="s">
        <v>4869</v>
      </c>
      <c r="EU85" s="32" t="s">
        <v>4873</v>
      </c>
      <c r="EV85" s="32">
        <v>0</v>
      </c>
      <c r="EW85" s="32" t="s">
        <v>6504</v>
      </c>
      <c r="EX85" s="32" t="s">
        <v>4866</v>
      </c>
      <c r="EY85" s="32" t="s">
        <v>4866</v>
      </c>
      <c r="EZ85" s="32" t="s">
        <v>4866</v>
      </c>
      <c r="FA85" s="32">
        <v>2</v>
      </c>
      <c r="FB85" s="32">
        <v>0</v>
      </c>
      <c r="FC85" s="94" t="s">
        <v>53</v>
      </c>
      <c r="FD85" s="94" t="s">
        <v>62</v>
      </c>
      <c r="FE85" s="94" t="s">
        <v>62</v>
      </c>
      <c r="FF85" s="94" t="s">
        <v>55</v>
      </c>
      <c r="FG85" s="94" t="s">
        <v>56</v>
      </c>
      <c r="FH85" s="94" t="s">
        <v>57</v>
      </c>
      <c r="FI85" s="94" t="s">
        <v>57</v>
      </c>
      <c r="FJ85" s="94" t="s">
        <v>58</v>
      </c>
      <c r="FK85" s="94" t="s">
        <v>55</v>
      </c>
      <c r="FL85" s="94" t="s">
        <v>59</v>
      </c>
      <c r="FM85" s="94" t="s">
        <v>2392</v>
      </c>
      <c r="FN85" s="94" t="s">
        <v>148</v>
      </c>
      <c r="FO85" s="94" t="s">
        <v>53</v>
      </c>
      <c r="FP85" s="94" t="s">
        <v>62</v>
      </c>
      <c r="FQ85" s="94" t="e">
        <v>#N/A</v>
      </c>
      <c r="FR85" s="94" t="s">
        <v>55</v>
      </c>
      <c r="FS85" s="94" t="s">
        <v>56</v>
      </c>
      <c r="FT85" s="94" t="s">
        <v>57</v>
      </c>
      <c r="FU85" s="94" t="s">
        <v>57</v>
      </c>
      <c r="FV85" s="94" t="s">
        <v>58</v>
      </c>
      <c r="FW85" s="94" t="s">
        <v>55</v>
      </c>
      <c r="FX85" s="94" t="s">
        <v>59</v>
      </c>
      <c r="FY85" s="94" t="s">
        <v>2383</v>
      </c>
      <c r="FZ85" s="94" t="s">
        <v>148</v>
      </c>
      <c r="GA85" s="94" t="s">
        <v>53</v>
      </c>
      <c r="GB85" s="94" t="s">
        <v>62</v>
      </c>
      <c r="GC85" s="94" t="e">
        <v>#N/A</v>
      </c>
      <c r="GD85" s="94" t="s">
        <v>55</v>
      </c>
      <c r="GE85" s="94" t="s">
        <v>56</v>
      </c>
      <c r="GF85" s="94" t="s">
        <v>57</v>
      </c>
      <c r="GG85" s="94" t="s">
        <v>57</v>
      </c>
      <c r="GH85" s="94" t="s">
        <v>58</v>
      </c>
      <c r="GI85" s="94" t="s">
        <v>55</v>
      </c>
      <c r="GJ85" s="94" t="s">
        <v>59</v>
      </c>
      <c r="GK85" s="94" t="s">
        <v>2383</v>
      </c>
      <c r="GL85" s="94" t="s">
        <v>148</v>
      </c>
      <c r="GM85" s="94" t="s">
        <v>53</v>
      </c>
      <c r="GN85" s="94" t="s">
        <v>62</v>
      </c>
      <c r="GO85" s="94" t="e">
        <v>#N/A</v>
      </c>
      <c r="GP85" s="94" t="s">
        <v>69</v>
      </c>
      <c r="GQ85" s="94" t="s">
        <v>69</v>
      </c>
      <c r="GR85" s="94" t="s">
        <v>69</v>
      </c>
      <c r="GS85" s="94" t="s">
        <v>69</v>
      </c>
      <c r="GT85" s="94" t="s">
        <v>69</v>
      </c>
      <c r="GU85" s="94" t="s">
        <v>69</v>
      </c>
      <c r="GV85" s="94" t="s">
        <v>59</v>
      </c>
      <c r="GW85" s="94" t="s">
        <v>2391</v>
      </c>
      <c r="GX85" s="94" t="s">
        <v>148</v>
      </c>
      <c r="GY85" s="32">
        <v>0</v>
      </c>
      <c r="GZ85" s="32">
        <v>0</v>
      </c>
      <c r="HA85" s="32">
        <v>1</v>
      </c>
      <c r="HB85" s="32">
        <v>0</v>
      </c>
      <c r="HC85" s="32">
        <v>0</v>
      </c>
      <c r="HD85" s="32">
        <v>1</v>
      </c>
      <c r="HE85" s="32">
        <v>0</v>
      </c>
      <c r="HF85" s="32">
        <v>0</v>
      </c>
      <c r="HG85" s="32">
        <v>0</v>
      </c>
      <c r="HH85" s="32">
        <v>0</v>
      </c>
      <c r="HI85" s="32">
        <v>0</v>
      </c>
      <c r="HJ85" s="32">
        <v>0</v>
      </c>
      <c r="HK85" s="50">
        <v>2</v>
      </c>
      <c r="HL85" s="68">
        <v>0</v>
      </c>
      <c r="HM85" s="68">
        <v>0</v>
      </c>
      <c r="HN85" s="68">
        <v>0.5</v>
      </c>
      <c r="HO85" s="68">
        <v>0</v>
      </c>
      <c r="HP85" s="68">
        <v>0</v>
      </c>
      <c r="HQ85" s="68">
        <v>0.5</v>
      </c>
      <c r="HR85" s="68">
        <v>0</v>
      </c>
      <c r="HS85" s="68">
        <v>0</v>
      </c>
      <c r="HT85" s="68">
        <v>0</v>
      </c>
      <c r="HU85" s="68">
        <v>0</v>
      </c>
      <c r="HV85" s="68">
        <v>0</v>
      </c>
      <c r="HW85" s="68">
        <v>0</v>
      </c>
      <c r="HX85" s="68">
        <v>1</v>
      </c>
      <c r="HY85" s="67" t="s">
        <v>6505</v>
      </c>
      <c r="HZ85" s="67" t="s">
        <v>6505</v>
      </c>
      <c r="IA85" s="67">
        <v>1</v>
      </c>
      <c r="IB85" s="67">
        <v>1</v>
      </c>
      <c r="IC85" s="67">
        <v>1</v>
      </c>
      <c r="ID85" s="67">
        <v>1</v>
      </c>
      <c r="IE85" s="67">
        <v>1</v>
      </c>
      <c r="IF85" s="67">
        <v>1</v>
      </c>
      <c r="IG85" s="67">
        <v>1</v>
      </c>
      <c r="IH85" s="67">
        <v>1</v>
      </c>
      <c r="II85" s="67">
        <v>1</v>
      </c>
      <c r="IJ85" s="67">
        <v>1</v>
      </c>
      <c r="IK85" s="69">
        <v>1</v>
      </c>
      <c r="IL85" s="69">
        <v>1</v>
      </c>
      <c r="IM85" s="67">
        <v>1</v>
      </c>
      <c r="IN85" s="67">
        <v>1</v>
      </c>
      <c r="IO85" s="94"/>
      <c r="IP85" s="32">
        <v>0.5</v>
      </c>
      <c r="IQ85" s="32">
        <v>1</v>
      </c>
      <c r="IR85" s="68">
        <v>1</v>
      </c>
      <c r="IS85" s="69">
        <v>1</v>
      </c>
      <c r="IT85" s="94"/>
      <c r="IU85" s="94"/>
      <c r="IV85" s="94"/>
      <c r="IW85" s="94"/>
      <c r="IX85" s="94"/>
      <c r="IY85" s="94"/>
      <c r="IZ85" s="94"/>
      <c r="JA85" s="94"/>
      <c r="JB85" s="94"/>
      <c r="JC85" s="94"/>
    </row>
    <row r="86" spans="1:263" ht="29.25" hidden="1" customHeight="1" x14ac:dyDescent="0.25">
      <c r="A86" s="46">
        <v>184</v>
      </c>
      <c r="B86" s="46" t="s">
        <v>11</v>
      </c>
      <c r="C86" s="46" t="s">
        <v>144</v>
      </c>
      <c r="D86" s="46" t="s">
        <v>166</v>
      </c>
      <c r="E86" s="46" t="s">
        <v>627</v>
      </c>
      <c r="F86" s="46" t="s">
        <v>1048</v>
      </c>
      <c r="G86" s="46" t="s">
        <v>1049</v>
      </c>
      <c r="H86" s="46" t="s">
        <v>1125</v>
      </c>
      <c r="I86" s="46" t="s">
        <v>1126</v>
      </c>
      <c r="J86" s="46" t="s">
        <v>1127</v>
      </c>
      <c r="K86" s="46" t="s">
        <v>1082</v>
      </c>
      <c r="L86" s="46" t="s">
        <v>1083</v>
      </c>
      <c r="M86" s="46" t="s">
        <v>1084</v>
      </c>
      <c r="N86" s="46"/>
      <c r="O86" s="46" t="s">
        <v>1128</v>
      </c>
      <c r="P86" s="46" t="s">
        <v>1129</v>
      </c>
      <c r="Q86" s="46" t="s">
        <v>4627</v>
      </c>
      <c r="R86" s="46" t="s">
        <v>4626</v>
      </c>
      <c r="S86" s="46" t="s">
        <v>569</v>
      </c>
      <c r="T86" s="46" t="s">
        <v>569</v>
      </c>
      <c r="U86" s="46" t="s">
        <v>532</v>
      </c>
      <c r="V86" s="46" t="s">
        <v>533</v>
      </c>
      <c r="W86" s="46" t="s">
        <v>534</v>
      </c>
      <c r="X86" s="46">
        <v>2016</v>
      </c>
      <c r="Y86" s="46">
        <v>0.1429</v>
      </c>
      <c r="Z86" s="46">
        <v>2016</v>
      </c>
      <c r="AA86" s="46">
        <v>0.14000000000000001</v>
      </c>
      <c r="AB86" s="46">
        <v>0.5</v>
      </c>
      <c r="AC86" s="46">
        <v>0.7</v>
      </c>
      <c r="AD86" s="47">
        <v>1</v>
      </c>
      <c r="AE86" s="46">
        <v>0</v>
      </c>
      <c r="AF86" s="46">
        <v>1</v>
      </c>
      <c r="AG86" s="94" t="s">
        <v>535</v>
      </c>
      <c r="AH86" s="94" t="s">
        <v>535</v>
      </c>
      <c r="AI86" s="94">
        <v>1</v>
      </c>
      <c r="AJ86" s="94">
        <v>1</v>
      </c>
      <c r="AK86" s="94">
        <v>1</v>
      </c>
      <c r="AL86" s="94">
        <v>1111</v>
      </c>
      <c r="AM86" s="94" t="s">
        <v>1078</v>
      </c>
      <c r="AN86" s="94" t="s">
        <v>535</v>
      </c>
      <c r="AO86" s="94" t="s">
        <v>535</v>
      </c>
      <c r="AP86" s="94" t="s">
        <v>535</v>
      </c>
      <c r="AQ86" s="94" t="s">
        <v>535</v>
      </c>
      <c r="AR86" s="94" t="s">
        <v>535</v>
      </c>
      <c r="AS86" s="94" t="s">
        <v>535</v>
      </c>
      <c r="AT86" s="94" t="s">
        <v>535</v>
      </c>
      <c r="AU86" s="94" t="s">
        <v>535</v>
      </c>
      <c r="AV86" s="94" t="s">
        <v>535</v>
      </c>
      <c r="AW86" s="94" t="s">
        <v>535</v>
      </c>
      <c r="AX86" s="94" t="s">
        <v>535</v>
      </c>
      <c r="AY86" s="94" t="s">
        <v>535</v>
      </c>
      <c r="AZ86" s="94" t="s">
        <v>535</v>
      </c>
      <c r="BA86" s="94" t="s">
        <v>535</v>
      </c>
      <c r="BB86" s="94" t="s">
        <v>535</v>
      </c>
      <c r="BC86" s="94" t="s">
        <v>535</v>
      </c>
      <c r="BD86" s="94">
        <v>1</v>
      </c>
      <c r="BE86" s="94" t="s">
        <v>535</v>
      </c>
      <c r="BF86" s="94">
        <v>1</v>
      </c>
      <c r="BG86" s="94" t="s">
        <v>535</v>
      </c>
      <c r="BH86" s="94" t="s">
        <v>535</v>
      </c>
      <c r="BI86" s="94" t="s">
        <v>535</v>
      </c>
      <c r="BJ86" s="94" t="s">
        <v>535</v>
      </c>
      <c r="BK86" s="94" t="s">
        <v>535</v>
      </c>
      <c r="BL86" s="94" t="s">
        <v>535</v>
      </c>
      <c r="BM86" s="94" t="s">
        <v>6690</v>
      </c>
      <c r="BN86" s="94" t="s">
        <v>4625</v>
      </c>
      <c r="BO86" s="94" t="s">
        <v>1129</v>
      </c>
      <c r="BP86" s="94" t="s">
        <v>4626</v>
      </c>
      <c r="BQ86" s="94" t="s">
        <v>4627</v>
      </c>
      <c r="BR86" s="94" t="s">
        <v>556</v>
      </c>
      <c r="BS86" s="32">
        <v>10</v>
      </c>
      <c r="BT86" s="32">
        <v>0</v>
      </c>
      <c r="BU86" s="32">
        <v>0</v>
      </c>
      <c r="BV86" s="32">
        <v>2</v>
      </c>
      <c r="BW86" s="32">
        <v>0</v>
      </c>
      <c r="BX86" s="32">
        <v>0</v>
      </c>
      <c r="BY86" s="32">
        <v>3</v>
      </c>
      <c r="BZ86" s="32">
        <v>0</v>
      </c>
      <c r="CA86" s="32">
        <v>0</v>
      </c>
      <c r="CB86" s="32">
        <v>3</v>
      </c>
      <c r="CC86" s="32">
        <v>0</v>
      </c>
      <c r="CD86" s="32">
        <v>2</v>
      </c>
      <c r="CE86" s="32">
        <v>0</v>
      </c>
      <c r="CF86" s="32">
        <v>0</v>
      </c>
      <c r="CG86" s="32">
        <v>0</v>
      </c>
      <c r="CH86" s="32">
        <v>6.0000000000000012E-2</v>
      </c>
      <c r="CI86" s="32">
        <v>0</v>
      </c>
      <c r="CJ86" s="32">
        <v>0</v>
      </c>
      <c r="CK86" s="32">
        <v>9.0000000000000011E-2</v>
      </c>
      <c r="CL86" s="32">
        <v>0</v>
      </c>
      <c r="CM86" s="32">
        <v>0</v>
      </c>
      <c r="CN86" s="32">
        <v>9.0000000000000011E-2</v>
      </c>
      <c r="CO86" s="32">
        <v>0</v>
      </c>
      <c r="CP86" s="32">
        <v>6.0000000000000012E-2</v>
      </c>
      <c r="CQ86" s="32">
        <v>0</v>
      </c>
      <c r="CR86" s="32">
        <v>1</v>
      </c>
      <c r="CS86" s="32">
        <v>0</v>
      </c>
      <c r="CT86" s="32">
        <v>0</v>
      </c>
      <c r="CU86" s="32" t="s">
        <v>4874</v>
      </c>
      <c r="CV86" s="32" t="s">
        <v>4884</v>
      </c>
      <c r="CW86" s="32" t="s">
        <v>4889</v>
      </c>
      <c r="CX86" s="32">
        <v>0</v>
      </c>
      <c r="CY86" s="32">
        <v>0</v>
      </c>
      <c r="CZ86" s="32" t="s">
        <v>4875</v>
      </c>
      <c r="DA86" s="32" t="s">
        <v>4885</v>
      </c>
      <c r="DB86" s="32" t="s">
        <v>4890</v>
      </c>
      <c r="DC86" s="32">
        <v>2</v>
      </c>
      <c r="DD86" s="32">
        <v>2</v>
      </c>
      <c r="DE86" s="32" t="s">
        <v>4876</v>
      </c>
      <c r="DF86" s="32" t="s">
        <v>4885</v>
      </c>
      <c r="DG86" s="32" t="s">
        <v>4891</v>
      </c>
      <c r="DH86" s="32">
        <v>0</v>
      </c>
      <c r="DI86" s="32">
        <v>0</v>
      </c>
      <c r="DJ86" s="32" t="s">
        <v>4877</v>
      </c>
      <c r="DK86" s="32" t="s">
        <v>4886</v>
      </c>
      <c r="DL86" s="32" t="s">
        <v>4892</v>
      </c>
      <c r="DM86" s="32">
        <v>0</v>
      </c>
      <c r="DN86" s="32">
        <v>0</v>
      </c>
      <c r="DO86" s="32" t="s">
        <v>4878</v>
      </c>
      <c r="DP86" s="32" t="s">
        <v>4887</v>
      </c>
      <c r="DQ86" s="32" t="s">
        <v>4893</v>
      </c>
      <c r="DR86" s="32">
        <v>3</v>
      </c>
      <c r="DS86" s="32">
        <v>3</v>
      </c>
      <c r="DT86" s="32" t="s">
        <v>6691</v>
      </c>
      <c r="DU86" s="32" t="s">
        <v>4887</v>
      </c>
      <c r="DV86" s="32" t="s">
        <v>4894</v>
      </c>
      <c r="DW86" s="32">
        <v>0</v>
      </c>
      <c r="DX86" s="32">
        <v>0</v>
      </c>
      <c r="DY86" s="32" t="s">
        <v>4879</v>
      </c>
      <c r="DZ86" s="32" t="s">
        <v>4888</v>
      </c>
      <c r="EA86" s="32" t="s">
        <v>4895</v>
      </c>
      <c r="EB86" s="32">
        <v>0</v>
      </c>
      <c r="EC86" s="32">
        <v>0</v>
      </c>
      <c r="ED86" s="32" t="s">
        <v>4880</v>
      </c>
      <c r="EE86" s="32" t="s">
        <v>4888</v>
      </c>
      <c r="EF86" s="32" t="s">
        <v>4896</v>
      </c>
      <c r="EG86" s="32">
        <v>3</v>
      </c>
      <c r="EH86" s="32">
        <v>3</v>
      </c>
      <c r="EI86" s="32" t="s">
        <v>6692</v>
      </c>
      <c r="EJ86" s="32" t="s">
        <v>4887</v>
      </c>
      <c r="EK86" s="32" t="s">
        <v>4897</v>
      </c>
      <c r="EL86" s="32">
        <v>0</v>
      </c>
      <c r="EM86" s="32">
        <v>0</v>
      </c>
      <c r="EN86" s="32" t="s">
        <v>4881</v>
      </c>
      <c r="EO86" s="32" t="s">
        <v>4888</v>
      </c>
      <c r="EP86" s="32" t="s">
        <v>4898</v>
      </c>
      <c r="EQ86" s="32">
        <v>2</v>
      </c>
      <c r="ER86" s="32">
        <v>2</v>
      </c>
      <c r="ES86" s="32" t="s">
        <v>4882</v>
      </c>
      <c r="ET86" s="32" t="s">
        <v>4887</v>
      </c>
      <c r="EU86" s="32" t="s">
        <v>4899</v>
      </c>
      <c r="EV86" s="32">
        <v>0</v>
      </c>
      <c r="EW86" s="32">
        <v>0</v>
      </c>
      <c r="EX86" s="32" t="s">
        <v>4883</v>
      </c>
      <c r="EY86" s="32" t="s">
        <v>4883</v>
      </c>
      <c r="EZ86" s="32" t="s">
        <v>4883</v>
      </c>
      <c r="FA86" s="32">
        <v>10</v>
      </c>
      <c r="FB86" s="32">
        <v>0</v>
      </c>
      <c r="FC86" s="94" t="s">
        <v>53</v>
      </c>
      <c r="FD86" s="94" t="s">
        <v>62</v>
      </c>
      <c r="FE86" s="94" t="s">
        <v>62</v>
      </c>
      <c r="FF86" s="94" t="s">
        <v>55</v>
      </c>
      <c r="FG86" s="94" t="s">
        <v>56</v>
      </c>
      <c r="FH86" s="94" t="s">
        <v>57</v>
      </c>
      <c r="FI86" s="94" t="s">
        <v>57</v>
      </c>
      <c r="FJ86" s="94" t="s">
        <v>58</v>
      </c>
      <c r="FK86" s="94" t="s">
        <v>55</v>
      </c>
      <c r="FL86" s="94" t="s">
        <v>59</v>
      </c>
      <c r="FM86" s="94" t="s">
        <v>2387</v>
      </c>
      <c r="FN86" s="94" t="s">
        <v>148</v>
      </c>
      <c r="FO86" s="94" t="s">
        <v>53</v>
      </c>
      <c r="FP86" s="94" t="s">
        <v>62</v>
      </c>
      <c r="FQ86" s="94" t="e">
        <v>#N/A</v>
      </c>
      <c r="FR86" s="94" t="s">
        <v>55</v>
      </c>
      <c r="FS86" s="94" t="s">
        <v>56</v>
      </c>
      <c r="FT86" s="94" t="s">
        <v>57</v>
      </c>
      <c r="FU86" s="94" t="s">
        <v>57</v>
      </c>
      <c r="FV86" s="94" t="s">
        <v>58</v>
      </c>
      <c r="FW86" s="94" t="s">
        <v>55</v>
      </c>
      <c r="FX86" s="94" t="s">
        <v>59</v>
      </c>
      <c r="FY86" s="94" t="s">
        <v>2383</v>
      </c>
      <c r="FZ86" s="94" t="s">
        <v>148</v>
      </c>
      <c r="GA86" s="94" t="s">
        <v>53</v>
      </c>
      <c r="GB86" s="94" t="s">
        <v>62</v>
      </c>
      <c r="GC86" s="94" t="e">
        <v>#N/A</v>
      </c>
      <c r="GD86" s="94" t="s">
        <v>55</v>
      </c>
      <c r="GE86" s="94" t="s">
        <v>56</v>
      </c>
      <c r="GF86" s="94" t="s">
        <v>57</v>
      </c>
      <c r="GG86" s="94" t="s">
        <v>57</v>
      </c>
      <c r="GH86" s="94" t="s">
        <v>58</v>
      </c>
      <c r="GI86" s="94" t="s">
        <v>55</v>
      </c>
      <c r="GJ86" s="94" t="s">
        <v>59</v>
      </c>
      <c r="GK86" s="94" t="s">
        <v>2383</v>
      </c>
      <c r="GL86" s="94" t="s">
        <v>148</v>
      </c>
      <c r="GM86" s="94" t="s">
        <v>53</v>
      </c>
      <c r="GN86" s="94" t="s">
        <v>62</v>
      </c>
      <c r="GO86" s="94" t="e">
        <v>#N/A</v>
      </c>
      <c r="GP86" s="94" t="s">
        <v>55</v>
      </c>
      <c r="GQ86" s="94" t="s">
        <v>56</v>
      </c>
      <c r="GR86" s="94" t="s">
        <v>57</v>
      </c>
      <c r="GS86" s="94" t="s">
        <v>57</v>
      </c>
      <c r="GT86" s="94" t="s">
        <v>58</v>
      </c>
      <c r="GU86" s="94" t="s">
        <v>55</v>
      </c>
      <c r="GV86" s="94" t="s">
        <v>59</v>
      </c>
      <c r="GW86" s="94" t="s">
        <v>2393</v>
      </c>
      <c r="GX86" s="94" t="s">
        <v>148</v>
      </c>
      <c r="GY86" s="32">
        <v>0</v>
      </c>
      <c r="GZ86" s="32">
        <v>0</v>
      </c>
      <c r="HA86" s="32">
        <v>1</v>
      </c>
      <c r="HB86" s="32">
        <v>0</v>
      </c>
      <c r="HC86" s="32">
        <v>0</v>
      </c>
      <c r="HD86" s="32">
        <v>1</v>
      </c>
      <c r="HE86" s="32">
        <v>0</v>
      </c>
      <c r="HF86" s="32">
        <v>0</v>
      </c>
      <c r="HG86" s="32">
        <v>1</v>
      </c>
      <c r="HH86" s="32">
        <v>0</v>
      </c>
      <c r="HI86" s="32">
        <v>1</v>
      </c>
      <c r="HJ86" s="32">
        <v>0</v>
      </c>
      <c r="HK86" s="50">
        <v>10</v>
      </c>
      <c r="HL86" s="68">
        <v>0</v>
      </c>
      <c r="HM86" s="68">
        <v>0</v>
      </c>
      <c r="HN86" s="68">
        <v>6.0000000000000012E-2</v>
      </c>
      <c r="HO86" s="68">
        <v>0</v>
      </c>
      <c r="HP86" s="68">
        <v>0</v>
      </c>
      <c r="HQ86" s="68">
        <v>9.0000000000000011E-2</v>
      </c>
      <c r="HR86" s="68">
        <v>0</v>
      </c>
      <c r="HS86" s="68">
        <v>0</v>
      </c>
      <c r="HT86" s="68">
        <v>9.0000000000000011E-2</v>
      </c>
      <c r="HU86" s="68">
        <v>0</v>
      </c>
      <c r="HV86" s="68">
        <v>6.0000000000000012E-2</v>
      </c>
      <c r="HW86" s="68">
        <v>0</v>
      </c>
      <c r="HX86" s="68">
        <v>0.30000000000000004</v>
      </c>
      <c r="HY86" s="67" t="s">
        <v>6505</v>
      </c>
      <c r="HZ86" s="67" t="s">
        <v>6505</v>
      </c>
      <c r="IA86" s="67">
        <v>1</v>
      </c>
      <c r="IB86" s="67">
        <v>1</v>
      </c>
      <c r="IC86" s="67">
        <v>1</v>
      </c>
      <c r="ID86" s="67">
        <v>1</v>
      </c>
      <c r="IE86" s="67">
        <v>1</v>
      </c>
      <c r="IF86" s="67">
        <v>1</v>
      </c>
      <c r="IG86" s="67">
        <v>1</v>
      </c>
      <c r="IH86" s="67">
        <v>1</v>
      </c>
      <c r="II86" s="67">
        <v>1</v>
      </c>
      <c r="IJ86" s="67">
        <v>1</v>
      </c>
      <c r="IK86" s="69">
        <v>1</v>
      </c>
      <c r="IL86" s="69">
        <v>1</v>
      </c>
      <c r="IM86" s="67">
        <v>1</v>
      </c>
      <c r="IN86" s="67">
        <v>1</v>
      </c>
      <c r="IO86" s="94"/>
      <c r="IP86" s="32">
        <v>6.0000000000000012E-2</v>
      </c>
      <c r="IQ86" s="32">
        <v>0.15000000000000002</v>
      </c>
      <c r="IR86" s="68">
        <v>0.24000000000000005</v>
      </c>
      <c r="IS86" s="69">
        <v>1</v>
      </c>
      <c r="IT86" s="94"/>
      <c r="IU86" s="94"/>
      <c r="IV86" s="94"/>
      <c r="IW86" s="94"/>
      <c r="IX86" s="94"/>
      <c r="IY86" s="94"/>
      <c r="IZ86" s="94"/>
      <c r="JA86" s="94"/>
      <c r="JB86" s="94"/>
      <c r="JC86" s="94"/>
    </row>
    <row r="87" spans="1:263" ht="29.25" hidden="1" customHeight="1" x14ac:dyDescent="0.25">
      <c r="A87" s="46" t="s">
        <v>1130</v>
      </c>
      <c r="B87" s="46" t="s">
        <v>11</v>
      </c>
      <c r="C87" s="46" t="s">
        <v>144</v>
      </c>
      <c r="D87" s="46" t="s">
        <v>166</v>
      </c>
      <c r="E87" s="46" t="s">
        <v>584</v>
      </c>
      <c r="F87" s="46" t="s">
        <v>909</v>
      </c>
      <c r="G87" s="46" t="s">
        <v>1070</v>
      </c>
      <c r="H87" s="46" t="s">
        <v>1131</v>
      </c>
      <c r="I87" s="46" t="s">
        <v>1132</v>
      </c>
      <c r="J87" s="46" t="s">
        <v>1081</v>
      </c>
      <c r="K87" s="46" t="s">
        <v>1082</v>
      </c>
      <c r="L87" s="46" t="s">
        <v>1083</v>
      </c>
      <c r="M87" s="46" t="s">
        <v>1084</v>
      </c>
      <c r="N87" s="46"/>
      <c r="O87" s="46" t="s">
        <v>1133</v>
      </c>
      <c r="P87" s="46" t="s">
        <v>1134</v>
      </c>
      <c r="Q87" s="46" t="s">
        <v>4628</v>
      </c>
      <c r="R87" s="46" t="s">
        <v>4610</v>
      </c>
      <c r="S87" s="46" t="s">
        <v>569</v>
      </c>
      <c r="T87" s="46" t="s">
        <v>569</v>
      </c>
      <c r="U87" s="46" t="s">
        <v>532</v>
      </c>
      <c r="V87" s="46" t="s">
        <v>533</v>
      </c>
      <c r="W87" s="46" t="s">
        <v>534</v>
      </c>
      <c r="X87" s="46">
        <v>2016</v>
      </c>
      <c r="Y87" s="46">
        <v>0</v>
      </c>
      <c r="Z87" s="46">
        <v>2016</v>
      </c>
      <c r="AA87" s="46">
        <v>0.24</v>
      </c>
      <c r="AB87" s="46">
        <v>0.5</v>
      </c>
      <c r="AC87" s="46">
        <v>0.7</v>
      </c>
      <c r="AD87" s="47">
        <v>0.9</v>
      </c>
      <c r="AE87" s="46">
        <v>1</v>
      </c>
      <c r="AF87" s="46">
        <v>1</v>
      </c>
      <c r="AG87" s="94" t="s">
        <v>535</v>
      </c>
      <c r="AH87" s="94">
        <v>1</v>
      </c>
      <c r="AI87" s="94" t="s">
        <v>535</v>
      </c>
      <c r="AJ87" s="94">
        <v>1</v>
      </c>
      <c r="AK87" s="94" t="s">
        <v>535</v>
      </c>
      <c r="AL87" s="94" t="s">
        <v>535</v>
      </c>
      <c r="AM87" s="94" t="s">
        <v>535</v>
      </c>
      <c r="AN87" s="94" t="s">
        <v>535</v>
      </c>
      <c r="AO87" s="94" t="s">
        <v>535</v>
      </c>
      <c r="AP87" s="94" t="s">
        <v>535</v>
      </c>
      <c r="AQ87" s="94" t="s">
        <v>535</v>
      </c>
      <c r="AR87" s="94" t="s">
        <v>535</v>
      </c>
      <c r="AS87" s="94" t="s">
        <v>535</v>
      </c>
      <c r="AT87" s="94" t="s">
        <v>535</v>
      </c>
      <c r="AU87" s="94" t="s">
        <v>535</v>
      </c>
      <c r="AV87" s="94" t="s">
        <v>535</v>
      </c>
      <c r="AW87" s="94" t="s">
        <v>535</v>
      </c>
      <c r="AX87" s="94" t="s">
        <v>535</v>
      </c>
      <c r="AY87" s="94" t="s">
        <v>535</v>
      </c>
      <c r="AZ87" s="94" t="s">
        <v>535</v>
      </c>
      <c r="BA87" s="94" t="s">
        <v>535</v>
      </c>
      <c r="BB87" s="94" t="s">
        <v>535</v>
      </c>
      <c r="BC87" s="94" t="s">
        <v>535</v>
      </c>
      <c r="BD87" s="94">
        <v>1</v>
      </c>
      <c r="BE87" s="94" t="s">
        <v>535</v>
      </c>
      <c r="BF87" s="94" t="s">
        <v>535</v>
      </c>
      <c r="BG87" s="94" t="s">
        <v>535</v>
      </c>
      <c r="BH87" s="94" t="s">
        <v>535</v>
      </c>
      <c r="BI87" s="94" t="s">
        <v>535</v>
      </c>
      <c r="BJ87" s="94" t="s">
        <v>535</v>
      </c>
      <c r="BK87" s="94" t="s">
        <v>535</v>
      </c>
      <c r="BL87" s="94" t="s">
        <v>535</v>
      </c>
      <c r="BM87" s="94" t="s">
        <v>6693</v>
      </c>
      <c r="BN87" s="94" t="s">
        <v>4609</v>
      </c>
      <c r="BO87" s="94" t="s">
        <v>1086</v>
      </c>
      <c r="BP87" s="94" t="s">
        <v>4610</v>
      </c>
      <c r="BQ87" s="94" t="s">
        <v>4628</v>
      </c>
      <c r="BR87" s="94" t="s">
        <v>556</v>
      </c>
      <c r="BS87" s="32">
        <v>12</v>
      </c>
      <c r="BT87" s="32">
        <v>0</v>
      </c>
      <c r="BU87" s="32">
        <v>0</v>
      </c>
      <c r="BV87" s="32">
        <v>2</v>
      </c>
      <c r="BW87" s="32">
        <v>0</v>
      </c>
      <c r="BX87" s="32">
        <v>0</v>
      </c>
      <c r="BY87" s="32">
        <v>3</v>
      </c>
      <c r="BZ87" s="32">
        <v>0</v>
      </c>
      <c r="CA87" s="32">
        <v>0</v>
      </c>
      <c r="CB87" s="32">
        <v>3</v>
      </c>
      <c r="CC87" s="32">
        <v>0</v>
      </c>
      <c r="CD87" s="32">
        <v>0</v>
      </c>
      <c r="CE87" s="32">
        <v>4</v>
      </c>
      <c r="CF87" s="32">
        <v>0</v>
      </c>
      <c r="CG87" s="32">
        <v>0</v>
      </c>
      <c r="CH87" s="32">
        <v>3.333333333333334E-2</v>
      </c>
      <c r="CI87" s="32">
        <v>0</v>
      </c>
      <c r="CJ87" s="32">
        <v>0</v>
      </c>
      <c r="CK87" s="32">
        <v>5.0000000000000017E-2</v>
      </c>
      <c r="CL87" s="32">
        <v>0</v>
      </c>
      <c r="CM87" s="32">
        <v>0</v>
      </c>
      <c r="CN87" s="32">
        <v>5.0000000000000017E-2</v>
      </c>
      <c r="CO87" s="32">
        <v>0</v>
      </c>
      <c r="CP87" s="32">
        <v>0</v>
      </c>
      <c r="CQ87" s="32">
        <v>6.666666666666668E-2</v>
      </c>
      <c r="CR87" s="32">
        <v>0.9</v>
      </c>
      <c r="CS87" s="32">
        <v>0</v>
      </c>
      <c r="CT87" s="32">
        <v>0</v>
      </c>
      <c r="CU87" s="32" t="s">
        <v>4738</v>
      </c>
      <c r="CV87" s="32" t="s">
        <v>4748</v>
      </c>
      <c r="CW87" s="32" t="s">
        <v>4757</v>
      </c>
      <c r="CX87" s="32">
        <v>0</v>
      </c>
      <c r="CY87" s="32">
        <v>0</v>
      </c>
      <c r="CZ87" s="32" t="s">
        <v>4739</v>
      </c>
      <c r="DA87" s="32" t="s">
        <v>4748</v>
      </c>
      <c r="DB87" s="32" t="s">
        <v>4758</v>
      </c>
      <c r="DC87" s="32">
        <v>2</v>
      </c>
      <c r="DD87" s="32">
        <v>2</v>
      </c>
      <c r="DE87" s="32" t="s">
        <v>4900</v>
      </c>
      <c r="DF87" s="32" t="s">
        <v>4748</v>
      </c>
      <c r="DG87" s="32" t="s">
        <v>4759</v>
      </c>
      <c r="DH87" s="32">
        <v>0</v>
      </c>
      <c r="DI87" s="32">
        <v>0</v>
      </c>
      <c r="DJ87" s="32" t="s">
        <v>4741</v>
      </c>
      <c r="DK87" s="32" t="s">
        <v>4749</v>
      </c>
      <c r="DL87" s="32" t="s">
        <v>4760</v>
      </c>
      <c r="DM87" s="32">
        <v>0</v>
      </c>
      <c r="DN87" s="32">
        <v>0</v>
      </c>
      <c r="DO87" s="32" t="s">
        <v>4742</v>
      </c>
      <c r="DP87" s="32" t="s">
        <v>4750</v>
      </c>
      <c r="DQ87" s="32" t="s">
        <v>4761</v>
      </c>
      <c r="DR87" s="32">
        <v>3</v>
      </c>
      <c r="DS87" s="32">
        <v>3</v>
      </c>
      <c r="DT87" s="32" t="s">
        <v>6674</v>
      </c>
      <c r="DU87" s="32" t="s">
        <v>4751</v>
      </c>
      <c r="DV87" s="32" t="s">
        <v>4762</v>
      </c>
      <c r="DW87" s="32">
        <v>0</v>
      </c>
      <c r="DX87" s="32">
        <v>0</v>
      </c>
      <c r="DY87" s="32" t="s">
        <v>4901</v>
      </c>
      <c r="DZ87" s="32" t="s">
        <v>4752</v>
      </c>
      <c r="EA87" s="32" t="s">
        <v>4763</v>
      </c>
      <c r="EB87" s="32">
        <v>0</v>
      </c>
      <c r="EC87" s="32">
        <v>0</v>
      </c>
      <c r="ED87" s="32" t="s">
        <v>4744</v>
      </c>
      <c r="EE87" s="32" t="s">
        <v>4753</v>
      </c>
      <c r="EF87" s="32" t="s">
        <v>4764</v>
      </c>
      <c r="EG87" s="32">
        <v>3</v>
      </c>
      <c r="EH87" s="32">
        <v>3</v>
      </c>
      <c r="EI87" s="32" t="s">
        <v>6675</v>
      </c>
      <c r="EJ87" s="32" t="s">
        <v>4754</v>
      </c>
      <c r="EK87" s="32" t="s">
        <v>4765</v>
      </c>
      <c r="EL87" s="32">
        <v>0</v>
      </c>
      <c r="EM87" s="32">
        <v>0</v>
      </c>
      <c r="EN87" s="32" t="s">
        <v>4745</v>
      </c>
      <c r="EO87" s="32" t="s">
        <v>4755</v>
      </c>
      <c r="EP87" s="32" t="s">
        <v>4766</v>
      </c>
      <c r="EQ87" s="32">
        <v>0</v>
      </c>
      <c r="ER87" s="32">
        <v>0</v>
      </c>
      <c r="ES87" s="32" t="s">
        <v>4746</v>
      </c>
      <c r="ET87" s="32" t="s">
        <v>4756</v>
      </c>
      <c r="EU87" s="32" t="s">
        <v>4767</v>
      </c>
      <c r="EV87" s="32">
        <v>4</v>
      </c>
      <c r="EW87" s="32">
        <v>4</v>
      </c>
      <c r="EX87" s="32" t="s">
        <v>4747</v>
      </c>
      <c r="EY87" s="32" t="s">
        <v>4755</v>
      </c>
      <c r="EZ87" s="32" t="s">
        <v>4768</v>
      </c>
      <c r="FA87" s="32">
        <v>12</v>
      </c>
      <c r="FB87" s="32">
        <v>0</v>
      </c>
      <c r="FC87" s="94" t="s">
        <v>53</v>
      </c>
      <c r="FD87" s="94" t="s">
        <v>62</v>
      </c>
      <c r="FE87" s="94" t="s">
        <v>62</v>
      </c>
      <c r="FF87" s="94" t="s">
        <v>55</v>
      </c>
      <c r="FG87" s="94" t="s">
        <v>56</v>
      </c>
      <c r="FH87" s="94" t="s">
        <v>57</v>
      </c>
      <c r="FI87" s="94" t="s">
        <v>57</v>
      </c>
      <c r="FJ87" s="94" t="s">
        <v>58</v>
      </c>
      <c r="FK87" s="94" t="s">
        <v>55</v>
      </c>
      <c r="FL87" s="94" t="s">
        <v>59</v>
      </c>
      <c r="FM87" s="94" t="s">
        <v>2387</v>
      </c>
      <c r="FN87" s="94" t="s">
        <v>148</v>
      </c>
      <c r="FO87" s="94" t="s">
        <v>53</v>
      </c>
      <c r="FP87" s="94" t="s">
        <v>62</v>
      </c>
      <c r="FQ87" s="94" t="e">
        <v>#N/A</v>
      </c>
      <c r="FR87" s="94" t="s">
        <v>55</v>
      </c>
      <c r="FS87" s="94" t="s">
        <v>56</v>
      </c>
      <c r="FT87" s="94" t="s">
        <v>57</v>
      </c>
      <c r="FU87" s="94" t="s">
        <v>57</v>
      </c>
      <c r="FV87" s="94" t="s">
        <v>58</v>
      </c>
      <c r="FW87" s="94" t="s">
        <v>55</v>
      </c>
      <c r="FX87" s="94" t="s">
        <v>59</v>
      </c>
      <c r="FY87" s="94" t="s">
        <v>2383</v>
      </c>
      <c r="FZ87" s="94" t="s">
        <v>148</v>
      </c>
      <c r="GA87" s="94" t="s">
        <v>53</v>
      </c>
      <c r="GB87" s="94" t="s">
        <v>62</v>
      </c>
      <c r="GC87" s="94" t="e">
        <v>#N/A</v>
      </c>
      <c r="GD87" s="94" t="s">
        <v>55</v>
      </c>
      <c r="GE87" s="94" t="s">
        <v>56</v>
      </c>
      <c r="GF87" s="94" t="s">
        <v>57</v>
      </c>
      <c r="GG87" s="94" t="s">
        <v>57</v>
      </c>
      <c r="GH87" s="94" t="s">
        <v>58</v>
      </c>
      <c r="GI87" s="94" t="s">
        <v>55</v>
      </c>
      <c r="GJ87" s="94" t="s">
        <v>59</v>
      </c>
      <c r="GK87" s="94" t="s">
        <v>2383</v>
      </c>
      <c r="GL87" s="94" t="s">
        <v>148</v>
      </c>
      <c r="GM87" s="94" t="s">
        <v>53</v>
      </c>
      <c r="GN87" s="94" t="s">
        <v>62</v>
      </c>
      <c r="GO87" s="94" t="e">
        <v>#N/A</v>
      </c>
      <c r="GP87" s="94" t="s">
        <v>55</v>
      </c>
      <c r="GQ87" s="94" t="s">
        <v>56</v>
      </c>
      <c r="GR87" s="94" t="s">
        <v>57</v>
      </c>
      <c r="GS87" s="94" t="s">
        <v>57</v>
      </c>
      <c r="GT87" s="94" t="s">
        <v>58</v>
      </c>
      <c r="GU87" s="94" t="s">
        <v>55</v>
      </c>
      <c r="GV87" s="94" t="s">
        <v>59</v>
      </c>
      <c r="GW87" s="94" t="s">
        <v>2393</v>
      </c>
      <c r="GX87" s="94" t="s">
        <v>148</v>
      </c>
      <c r="GY87" s="32">
        <v>0</v>
      </c>
      <c r="GZ87" s="32">
        <v>0</v>
      </c>
      <c r="HA87" s="32">
        <v>1</v>
      </c>
      <c r="HB87" s="32">
        <v>0</v>
      </c>
      <c r="HC87" s="32">
        <v>0</v>
      </c>
      <c r="HD87" s="32">
        <v>1</v>
      </c>
      <c r="HE87" s="32">
        <v>0</v>
      </c>
      <c r="HF87" s="32">
        <v>0</v>
      </c>
      <c r="HG87" s="32">
        <v>1</v>
      </c>
      <c r="HH87" s="32">
        <v>0</v>
      </c>
      <c r="HI87" s="32">
        <v>0</v>
      </c>
      <c r="HJ87" s="32">
        <v>1</v>
      </c>
      <c r="HK87" s="50">
        <v>12</v>
      </c>
      <c r="HL87" s="68">
        <v>0</v>
      </c>
      <c r="HM87" s="68">
        <v>0</v>
      </c>
      <c r="HN87" s="68">
        <v>3.333333333333334E-2</v>
      </c>
      <c r="HO87" s="68">
        <v>0</v>
      </c>
      <c r="HP87" s="68">
        <v>0</v>
      </c>
      <c r="HQ87" s="68">
        <v>5.0000000000000017E-2</v>
      </c>
      <c r="HR87" s="68">
        <v>0</v>
      </c>
      <c r="HS87" s="68">
        <v>0</v>
      </c>
      <c r="HT87" s="68">
        <v>5.0000000000000017E-2</v>
      </c>
      <c r="HU87" s="68">
        <v>0</v>
      </c>
      <c r="HV87" s="68">
        <v>0</v>
      </c>
      <c r="HW87" s="68">
        <v>6.666666666666668E-2</v>
      </c>
      <c r="HX87" s="68">
        <v>0.20000000000000004</v>
      </c>
      <c r="HY87" s="67" t="s">
        <v>6505</v>
      </c>
      <c r="HZ87" s="67" t="s">
        <v>6505</v>
      </c>
      <c r="IA87" s="67">
        <v>1</v>
      </c>
      <c r="IB87" s="67">
        <v>1</v>
      </c>
      <c r="IC87" s="67">
        <v>1</v>
      </c>
      <c r="ID87" s="67">
        <v>1</v>
      </c>
      <c r="IE87" s="67">
        <v>1</v>
      </c>
      <c r="IF87" s="67">
        <v>1</v>
      </c>
      <c r="IG87" s="67">
        <v>1</v>
      </c>
      <c r="IH87" s="67">
        <v>1</v>
      </c>
      <c r="II87" s="67">
        <v>1</v>
      </c>
      <c r="IJ87" s="67">
        <v>1</v>
      </c>
      <c r="IK87" s="69">
        <v>1</v>
      </c>
      <c r="IL87" s="69">
        <v>1</v>
      </c>
      <c r="IM87" s="67">
        <v>1</v>
      </c>
      <c r="IN87" s="67">
        <v>1</v>
      </c>
      <c r="IO87" s="94"/>
      <c r="IP87" s="32">
        <v>3.333333333333334E-2</v>
      </c>
      <c r="IQ87" s="32">
        <v>8.3333333333333356E-2</v>
      </c>
      <c r="IR87" s="68">
        <v>0.13333333333333336</v>
      </c>
      <c r="IS87" s="69">
        <v>1</v>
      </c>
      <c r="IT87" s="94"/>
      <c r="IU87" s="94"/>
      <c r="IV87" s="94"/>
      <c r="IW87" s="94"/>
      <c r="IX87" s="94"/>
      <c r="IY87" s="94"/>
      <c r="IZ87" s="94"/>
      <c r="JA87" s="94"/>
      <c r="JB87" s="94"/>
      <c r="JC87" s="94"/>
    </row>
    <row r="88" spans="1:263" ht="29.25" hidden="1" customHeight="1" x14ac:dyDescent="0.25">
      <c r="A88" s="46" t="s">
        <v>1135</v>
      </c>
      <c r="B88" s="46" t="s">
        <v>11</v>
      </c>
      <c r="C88" s="46" t="s">
        <v>144</v>
      </c>
      <c r="D88" s="46" t="s">
        <v>166</v>
      </c>
      <c r="E88" s="46" t="s">
        <v>627</v>
      </c>
      <c r="F88" s="46" t="s">
        <v>1048</v>
      </c>
      <c r="G88" s="46" t="s">
        <v>1049</v>
      </c>
      <c r="H88" s="46" t="s">
        <v>1136</v>
      </c>
      <c r="I88" s="46" t="s">
        <v>1137</v>
      </c>
      <c r="J88" s="46" t="s">
        <v>1138</v>
      </c>
      <c r="K88" s="46" t="s">
        <v>1139</v>
      </c>
      <c r="L88" s="46" t="s">
        <v>1140</v>
      </c>
      <c r="M88" s="46" t="s">
        <v>1141</v>
      </c>
      <c r="N88" s="46"/>
      <c r="O88" s="46" t="s">
        <v>1142</v>
      </c>
      <c r="P88" s="46" t="s">
        <v>1143</v>
      </c>
      <c r="Q88" s="46" t="s">
        <v>4630</v>
      </c>
      <c r="R88" s="46" t="s">
        <v>4629</v>
      </c>
      <c r="S88" s="46" t="s">
        <v>569</v>
      </c>
      <c r="T88" s="46" t="s">
        <v>569</v>
      </c>
      <c r="U88" s="46" t="s">
        <v>532</v>
      </c>
      <c r="V88" s="46" t="s">
        <v>533</v>
      </c>
      <c r="W88" s="46" t="s">
        <v>534</v>
      </c>
      <c r="X88" s="46">
        <v>2016</v>
      </c>
      <c r="Y88" s="46">
        <v>0.2</v>
      </c>
      <c r="Z88" s="46">
        <v>2016</v>
      </c>
      <c r="AA88" s="46">
        <v>0.2</v>
      </c>
      <c r="AB88" s="46">
        <v>0.7</v>
      </c>
      <c r="AC88" s="46">
        <v>0.9</v>
      </c>
      <c r="AD88" s="47">
        <v>1</v>
      </c>
      <c r="AE88" s="46">
        <v>0</v>
      </c>
      <c r="AF88" s="46">
        <v>1</v>
      </c>
      <c r="AG88" s="94" t="s">
        <v>535</v>
      </c>
      <c r="AH88" s="94">
        <v>1</v>
      </c>
      <c r="AI88" s="94" t="s">
        <v>535</v>
      </c>
      <c r="AJ88" s="94">
        <v>1</v>
      </c>
      <c r="AK88" s="94" t="s">
        <v>535</v>
      </c>
      <c r="AL88" s="94" t="s">
        <v>535</v>
      </c>
      <c r="AM88" s="94" t="s">
        <v>535</v>
      </c>
      <c r="AN88" s="94" t="s">
        <v>535</v>
      </c>
      <c r="AO88" s="94" t="s">
        <v>535</v>
      </c>
      <c r="AP88" s="94" t="s">
        <v>535</v>
      </c>
      <c r="AQ88" s="94" t="s">
        <v>535</v>
      </c>
      <c r="AR88" s="94" t="s">
        <v>535</v>
      </c>
      <c r="AS88" s="94" t="s">
        <v>535</v>
      </c>
      <c r="AT88" s="94" t="s">
        <v>535</v>
      </c>
      <c r="AU88" s="94" t="s">
        <v>535</v>
      </c>
      <c r="AV88" s="94" t="s">
        <v>535</v>
      </c>
      <c r="AW88" s="94" t="s">
        <v>535</v>
      </c>
      <c r="AX88" s="94" t="s">
        <v>535</v>
      </c>
      <c r="AY88" s="94" t="s">
        <v>535</v>
      </c>
      <c r="AZ88" s="94" t="s">
        <v>535</v>
      </c>
      <c r="BA88" s="94" t="s">
        <v>535</v>
      </c>
      <c r="BB88" s="94" t="s">
        <v>535</v>
      </c>
      <c r="BC88" s="94" t="s">
        <v>535</v>
      </c>
      <c r="BD88" s="94" t="s">
        <v>535</v>
      </c>
      <c r="BE88" s="94" t="s">
        <v>535</v>
      </c>
      <c r="BF88" s="94" t="s">
        <v>535</v>
      </c>
      <c r="BG88" s="94" t="s">
        <v>535</v>
      </c>
      <c r="BH88" s="94" t="s">
        <v>535</v>
      </c>
      <c r="BI88" s="94" t="s">
        <v>535</v>
      </c>
      <c r="BJ88" s="94" t="s">
        <v>535</v>
      </c>
      <c r="BK88" s="94" t="s">
        <v>535</v>
      </c>
      <c r="BL88" s="94" t="s">
        <v>535</v>
      </c>
      <c r="BM88" s="94" t="s">
        <v>6694</v>
      </c>
      <c r="BN88" s="94" t="s">
        <v>1138</v>
      </c>
      <c r="BO88" s="94" t="s">
        <v>4616</v>
      </c>
      <c r="BP88" s="94" t="s">
        <v>4629</v>
      </c>
      <c r="BQ88" s="94" t="s">
        <v>4630</v>
      </c>
      <c r="BR88" s="94" t="s">
        <v>556</v>
      </c>
      <c r="BS88" s="32">
        <v>4</v>
      </c>
      <c r="BT88" s="32">
        <v>0</v>
      </c>
      <c r="BU88" s="32">
        <v>0</v>
      </c>
      <c r="BV88" s="32">
        <v>1</v>
      </c>
      <c r="BW88" s="32">
        <v>0</v>
      </c>
      <c r="BX88" s="32">
        <v>0</v>
      </c>
      <c r="BY88" s="32">
        <v>1</v>
      </c>
      <c r="BZ88" s="32">
        <v>0</v>
      </c>
      <c r="CA88" s="32">
        <v>0</v>
      </c>
      <c r="CB88" s="32">
        <v>1</v>
      </c>
      <c r="CC88" s="32">
        <v>0</v>
      </c>
      <c r="CD88" s="32">
        <v>1</v>
      </c>
      <c r="CE88" s="32">
        <v>0</v>
      </c>
      <c r="CF88" s="32">
        <v>0</v>
      </c>
      <c r="CG88" s="32">
        <v>0</v>
      </c>
      <c r="CH88" s="32">
        <v>2.4999999999999994E-2</v>
      </c>
      <c r="CI88" s="32">
        <v>0</v>
      </c>
      <c r="CJ88" s="32">
        <v>0</v>
      </c>
      <c r="CK88" s="32">
        <v>2.4999999999999994E-2</v>
      </c>
      <c r="CL88" s="32">
        <v>0</v>
      </c>
      <c r="CM88" s="32">
        <v>0</v>
      </c>
      <c r="CN88" s="32">
        <v>2.4999999999999994E-2</v>
      </c>
      <c r="CO88" s="32">
        <v>0</v>
      </c>
      <c r="CP88" s="32">
        <v>2.4999999999999994E-2</v>
      </c>
      <c r="CQ88" s="32">
        <v>0</v>
      </c>
      <c r="CR88" s="32">
        <v>1</v>
      </c>
      <c r="CS88" s="32">
        <v>0</v>
      </c>
      <c r="CT88" s="32">
        <v>0</v>
      </c>
      <c r="CU88" s="32" t="s">
        <v>4902</v>
      </c>
      <c r="CV88" s="32" t="s">
        <v>4911</v>
      </c>
      <c r="CW88" s="32" t="s">
        <v>4914</v>
      </c>
      <c r="CX88" s="32">
        <v>0</v>
      </c>
      <c r="CY88" s="32">
        <v>0</v>
      </c>
      <c r="CZ88" s="32" t="s">
        <v>4903</v>
      </c>
      <c r="DA88" s="32" t="s">
        <v>4911</v>
      </c>
      <c r="DB88" s="32" t="s">
        <v>4915</v>
      </c>
      <c r="DC88" s="32">
        <v>1</v>
      </c>
      <c r="DD88" s="32">
        <v>1</v>
      </c>
      <c r="DE88" s="32" t="s">
        <v>4904</v>
      </c>
      <c r="DF88" s="32" t="s">
        <v>4911</v>
      </c>
      <c r="DG88" s="32" t="s">
        <v>4916</v>
      </c>
      <c r="DH88" s="32">
        <v>0</v>
      </c>
      <c r="DI88" s="32">
        <v>0</v>
      </c>
      <c r="DJ88" s="32" t="s">
        <v>4905</v>
      </c>
      <c r="DK88" s="32" t="s">
        <v>4912</v>
      </c>
      <c r="DL88" s="32" t="s">
        <v>4917</v>
      </c>
      <c r="DM88" s="32">
        <v>0</v>
      </c>
      <c r="DN88" s="32">
        <v>0</v>
      </c>
      <c r="DO88" s="32" t="s">
        <v>4906</v>
      </c>
      <c r="DP88" s="32" t="s">
        <v>4913</v>
      </c>
      <c r="DQ88" s="32" t="s">
        <v>4918</v>
      </c>
      <c r="DR88" s="32">
        <v>1</v>
      </c>
      <c r="DS88" s="32">
        <v>1</v>
      </c>
      <c r="DT88" s="32" t="s">
        <v>6695</v>
      </c>
      <c r="DU88" s="32" t="s">
        <v>4912</v>
      </c>
      <c r="DV88" s="32" t="s">
        <v>4919</v>
      </c>
      <c r="DW88" s="32">
        <v>0</v>
      </c>
      <c r="DX88" s="32">
        <v>0</v>
      </c>
      <c r="DY88" s="32" t="s">
        <v>4907</v>
      </c>
      <c r="DZ88" s="32" t="s">
        <v>4912</v>
      </c>
      <c r="EA88" s="32" t="s">
        <v>4920</v>
      </c>
      <c r="EB88" s="32">
        <v>0</v>
      </c>
      <c r="EC88" s="32">
        <v>0</v>
      </c>
      <c r="ED88" s="32" t="s">
        <v>4908</v>
      </c>
      <c r="EE88" s="32" t="s">
        <v>4912</v>
      </c>
      <c r="EF88" s="32" t="s">
        <v>4921</v>
      </c>
      <c r="EG88" s="32">
        <v>1</v>
      </c>
      <c r="EH88" s="32">
        <v>1</v>
      </c>
      <c r="EI88" s="32" t="s">
        <v>6696</v>
      </c>
      <c r="EJ88" s="32" t="s">
        <v>4912</v>
      </c>
      <c r="EK88" s="32" t="s">
        <v>4922</v>
      </c>
      <c r="EL88" s="32">
        <v>0</v>
      </c>
      <c r="EM88" s="32">
        <v>0</v>
      </c>
      <c r="EN88" s="32" t="s">
        <v>4909</v>
      </c>
      <c r="EO88" s="32" t="s">
        <v>4909</v>
      </c>
      <c r="EP88" s="32" t="s">
        <v>4909</v>
      </c>
      <c r="EQ88" s="32">
        <v>1</v>
      </c>
      <c r="ER88" s="32">
        <v>1</v>
      </c>
      <c r="ES88" s="32" t="s">
        <v>4910</v>
      </c>
      <c r="ET88" s="32" t="s">
        <v>4912</v>
      </c>
      <c r="EU88" s="32" t="s">
        <v>4923</v>
      </c>
      <c r="EV88" s="32">
        <v>0</v>
      </c>
      <c r="EW88" s="32">
        <v>0</v>
      </c>
      <c r="EX88" s="32" t="s">
        <v>4909</v>
      </c>
      <c r="EY88" s="32" t="s">
        <v>4909</v>
      </c>
      <c r="EZ88" s="32" t="s">
        <v>4909</v>
      </c>
      <c r="FA88" s="32">
        <v>4</v>
      </c>
      <c r="FB88" s="32">
        <v>0</v>
      </c>
      <c r="FC88" s="94" t="s">
        <v>53</v>
      </c>
      <c r="FD88" s="94" t="s">
        <v>62</v>
      </c>
      <c r="FE88" s="94" t="s">
        <v>62</v>
      </c>
      <c r="FF88" s="94" t="s">
        <v>55</v>
      </c>
      <c r="FG88" s="94" t="s">
        <v>56</v>
      </c>
      <c r="FH88" s="94" t="s">
        <v>57</v>
      </c>
      <c r="FI88" s="94" t="s">
        <v>57</v>
      </c>
      <c r="FJ88" s="94" t="s">
        <v>58</v>
      </c>
      <c r="FK88" s="94" t="s">
        <v>55</v>
      </c>
      <c r="FL88" s="94" t="s">
        <v>59</v>
      </c>
      <c r="FM88" s="94" t="s">
        <v>2387</v>
      </c>
      <c r="FN88" s="94" t="s">
        <v>148</v>
      </c>
      <c r="FO88" s="94" t="s">
        <v>53</v>
      </c>
      <c r="FP88" s="94" t="s">
        <v>62</v>
      </c>
      <c r="FQ88" s="94" t="e">
        <v>#N/A</v>
      </c>
      <c r="FR88" s="94" t="s">
        <v>55</v>
      </c>
      <c r="FS88" s="94" t="s">
        <v>56</v>
      </c>
      <c r="FT88" s="94" t="s">
        <v>57</v>
      </c>
      <c r="FU88" s="94" t="s">
        <v>57</v>
      </c>
      <c r="FV88" s="94" t="s">
        <v>58</v>
      </c>
      <c r="FW88" s="94" t="s">
        <v>55</v>
      </c>
      <c r="FX88" s="94" t="s">
        <v>59</v>
      </c>
      <c r="FY88" s="94" t="s">
        <v>2383</v>
      </c>
      <c r="FZ88" s="94" t="s">
        <v>148</v>
      </c>
      <c r="GA88" s="94" t="s">
        <v>53</v>
      </c>
      <c r="GB88" s="94" t="s">
        <v>62</v>
      </c>
      <c r="GC88" s="94" t="e">
        <v>#N/A</v>
      </c>
      <c r="GD88" s="94" t="s">
        <v>55</v>
      </c>
      <c r="GE88" s="94" t="s">
        <v>56</v>
      </c>
      <c r="GF88" s="94" t="s">
        <v>57</v>
      </c>
      <c r="GG88" s="94" t="s">
        <v>57</v>
      </c>
      <c r="GH88" s="94" t="s">
        <v>58</v>
      </c>
      <c r="GI88" s="94" t="s">
        <v>55</v>
      </c>
      <c r="GJ88" s="94" t="s">
        <v>59</v>
      </c>
      <c r="GK88" s="94" t="s">
        <v>2383</v>
      </c>
      <c r="GL88" s="94" t="s">
        <v>148</v>
      </c>
      <c r="GM88" s="94" t="s">
        <v>53</v>
      </c>
      <c r="GN88" s="94" t="s">
        <v>62</v>
      </c>
      <c r="GO88" s="94" t="e">
        <v>#N/A</v>
      </c>
      <c r="GP88" s="94" t="s">
        <v>55</v>
      </c>
      <c r="GQ88" s="94" t="s">
        <v>56</v>
      </c>
      <c r="GR88" s="94" t="s">
        <v>57</v>
      </c>
      <c r="GS88" s="94" t="s">
        <v>57</v>
      </c>
      <c r="GT88" s="94" t="s">
        <v>58</v>
      </c>
      <c r="GU88" s="94" t="s">
        <v>55</v>
      </c>
      <c r="GV88" s="94" t="s">
        <v>59</v>
      </c>
      <c r="GW88" s="94" t="s">
        <v>2393</v>
      </c>
      <c r="GX88" s="94" t="s">
        <v>148</v>
      </c>
      <c r="GY88" s="32">
        <v>0</v>
      </c>
      <c r="GZ88" s="32">
        <v>0</v>
      </c>
      <c r="HA88" s="32">
        <v>1</v>
      </c>
      <c r="HB88" s="32">
        <v>0</v>
      </c>
      <c r="HC88" s="32">
        <v>0</v>
      </c>
      <c r="HD88" s="32">
        <v>1</v>
      </c>
      <c r="HE88" s="32">
        <v>0</v>
      </c>
      <c r="HF88" s="32">
        <v>0</v>
      </c>
      <c r="HG88" s="32">
        <v>1</v>
      </c>
      <c r="HH88" s="32">
        <v>0</v>
      </c>
      <c r="HI88" s="32">
        <v>1</v>
      </c>
      <c r="HJ88" s="32">
        <v>0</v>
      </c>
      <c r="HK88" s="50">
        <v>4</v>
      </c>
      <c r="HL88" s="68">
        <v>0</v>
      </c>
      <c r="HM88" s="68">
        <v>0</v>
      </c>
      <c r="HN88" s="68">
        <v>2.4999999999999994E-2</v>
      </c>
      <c r="HO88" s="68">
        <v>0</v>
      </c>
      <c r="HP88" s="68">
        <v>0</v>
      </c>
      <c r="HQ88" s="68">
        <v>2.4999999999999994E-2</v>
      </c>
      <c r="HR88" s="68">
        <v>0</v>
      </c>
      <c r="HS88" s="68">
        <v>0</v>
      </c>
      <c r="HT88" s="68">
        <v>2.4999999999999994E-2</v>
      </c>
      <c r="HU88" s="68">
        <v>0</v>
      </c>
      <c r="HV88" s="68">
        <v>2.4999999999999994E-2</v>
      </c>
      <c r="HW88" s="68">
        <v>0</v>
      </c>
      <c r="HX88" s="68">
        <v>9.9999999999999978E-2</v>
      </c>
      <c r="HY88" s="67" t="s">
        <v>6505</v>
      </c>
      <c r="HZ88" s="67" t="s">
        <v>6505</v>
      </c>
      <c r="IA88" s="67">
        <v>1</v>
      </c>
      <c r="IB88" s="67">
        <v>1</v>
      </c>
      <c r="IC88" s="67">
        <v>1</v>
      </c>
      <c r="ID88" s="67">
        <v>1</v>
      </c>
      <c r="IE88" s="67">
        <v>1</v>
      </c>
      <c r="IF88" s="67">
        <v>1</v>
      </c>
      <c r="IG88" s="67">
        <v>1</v>
      </c>
      <c r="IH88" s="67">
        <v>1</v>
      </c>
      <c r="II88" s="67">
        <v>1</v>
      </c>
      <c r="IJ88" s="67">
        <v>1</v>
      </c>
      <c r="IK88" s="69">
        <v>1</v>
      </c>
      <c r="IL88" s="69">
        <v>1</v>
      </c>
      <c r="IM88" s="67">
        <v>1</v>
      </c>
      <c r="IN88" s="67">
        <v>1</v>
      </c>
      <c r="IO88" s="94"/>
      <c r="IP88" s="32">
        <v>2.4999999999999994E-2</v>
      </c>
      <c r="IQ88" s="32">
        <v>4.9999999999999989E-2</v>
      </c>
      <c r="IR88" s="68">
        <v>7.4999999999999983E-2</v>
      </c>
      <c r="IS88" s="69">
        <v>1</v>
      </c>
      <c r="IT88" s="94"/>
      <c r="IU88" s="94"/>
      <c r="IV88" s="94"/>
      <c r="IW88" s="94"/>
      <c r="IX88" s="94"/>
      <c r="IY88" s="94"/>
      <c r="IZ88" s="94"/>
      <c r="JA88" s="94"/>
      <c r="JB88" s="94"/>
      <c r="JC88" s="94"/>
    </row>
    <row r="89" spans="1:263" ht="29.25" hidden="1" customHeight="1" x14ac:dyDescent="0.25">
      <c r="A89" s="46" t="s">
        <v>1144</v>
      </c>
      <c r="B89" s="46" t="s">
        <v>11</v>
      </c>
      <c r="C89" s="46" t="s">
        <v>144</v>
      </c>
      <c r="D89" s="46" t="s">
        <v>166</v>
      </c>
      <c r="E89" s="46" t="s">
        <v>627</v>
      </c>
      <c r="F89" s="46" t="s">
        <v>1048</v>
      </c>
      <c r="G89" s="46" t="s">
        <v>1049</v>
      </c>
      <c r="H89" s="46" t="s">
        <v>1145</v>
      </c>
      <c r="I89" s="46" t="s">
        <v>1146</v>
      </c>
      <c r="J89" s="46" t="s">
        <v>1147</v>
      </c>
      <c r="K89" s="46" t="s">
        <v>1148</v>
      </c>
      <c r="L89" s="46" t="s">
        <v>1149</v>
      </c>
      <c r="M89" s="46" t="s">
        <v>1150</v>
      </c>
      <c r="N89" s="46"/>
      <c r="O89" s="46" t="s">
        <v>1151</v>
      </c>
      <c r="P89" s="46" t="s">
        <v>1152</v>
      </c>
      <c r="Q89" s="46" t="s">
        <v>4633</v>
      </c>
      <c r="R89" s="46" t="s">
        <v>4632</v>
      </c>
      <c r="S89" s="46" t="s">
        <v>569</v>
      </c>
      <c r="T89" s="46" t="s">
        <v>569</v>
      </c>
      <c r="U89" s="46" t="s">
        <v>532</v>
      </c>
      <c r="V89" s="46" t="s">
        <v>533</v>
      </c>
      <c r="W89" s="46" t="s">
        <v>534</v>
      </c>
      <c r="X89" s="46">
        <v>2016</v>
      </c>
      <c r="Y89" s="46">
        <v>0</v>
      </c>
      <c r="Z89" s="46">
        <v>2016</v>
      </c>
      <c r="AA89" s="46">
        <v>0.2</v>
      </c>
      <c r="AB89" s="46">
        <v>0.7</v>
      </c>
      <c r="AC89" s="46">
        <v>0.9</v>
      </c>
      <c r="AD89" s="47">
        <v>1</v>
      </c>
      <c r="AE89" s="46">
        <v>0</v>
      </c>
      <c r="AF89" s="46">
        <v>1</v>
      </c>
      <c r="AG89" s="94" t="s">
        <v>535</v>
      </c>
      <c r="AH89" s="94">
        <v>1</v>
      </c>
      <c r="AI89" s="94" t="s">
        <v>535</v>
      </c>
      <c r="AJ89" s="94">
        <v>1</v>
      </c>
      <c r="AK89" s="94" t="s">
        <v>535</v>
      </c>
      <c r="AL89" s="94" t="s">
        <v>535</v>
      </c>
      <c r="AM89" s="94" t="s">
        <v>535</v>
      </c>
      <c r="AN89" s="94" t="s">
        <v>535</v>
      </c>
      <c r="AO89" s="94" t="s">
        <v>535</v>
      </c>
      <c r="AP89" s="94" t="s">
        <v>535</v>
      </c>
      <c r="AQ89" s="94" t="s">
        <v>535</v>
      </c>
      <c r="AR89" s="94" t="s">
        <v>535</v>
      </c>
      <c r="AS89" s="94" t="s">
        <v>535</v>
      </c>
      <c r="AT89" s="94" t="s">
        <v>535</v>
      </c>
      <c r="AU89" s="94" t="s">
        <v>535</v>
      </c>
      <c r="AV89" s="94" t="s">
        <v>535</v>
      </c>
      <c r="AW89" s="94" t="s">
        <v>535</v>
      </c>
      <c r="AX89" s="94" t="s">
        <v>535</v>
      </c>
      <c r="AY89" s="94" t="s">
        <v>535</v>
      </c>
      <c r="AZ89" s="94" t="s">
        <v>535</v>
      </c>
      <c r="BA89" s="94" t="s">
        <v>535</v>
      </c>
      <c r="BB89" s="94" t="s">
        <v>535</v>
      </c>
      <c r="BC89" s="94" t="s">
        <v>535</v>
      </c>
      <c r="BD89" s="94" t="s">
        <v>535</v>
      </c>
      <c r="BE89" s="94" t="s">
        <v>535</v>
      </c>
      <c r="BF89" s="94" t="s">
        <v>535</v>
      </c>
      <c r="BG89" s="94" t="s">
        <v>535</v>
      </c>
      <c r="BH89" s="94" t="s">
        <v>535</v>
      </c>
      <c r="BI89" s="94" t="s">
        <v>535</v>
      </c>
      <c r="BJ89" s="94" t="s">
        <v>535</v>
      </c>
      <c r="BK89" s="94" t="s">
        <v>535</v>
      </c>
      <c r="BL89" s="94" t="s">
        <v>535</v>
      </c>
      <c r="BM89" s="94" t="s">
        <v>6694</v>
      </c>
      <c r="BN89" s="94" t="s">
        <v>4631</v>
      </c>
      <c r="BO89" s="94" t="s">
        <v>4616</v>
      </c>
      <c r="BP89" s="94" t="s">
        <v>4632</v>
      </c>
      <c r="BQ89" s="94" t="s">
        <v>4633</v>
      </c>
      <c r="BR89" s="94" t="s">
        <v>556</v>
      </c>
      <c r="BS89" s="32">
        <v>5.0199999999999996</v>
      </c>
      <c r="BT89" s="32">
        <v>0</v>
      </c>
      <c r="BU89" s="32">
        <v>0</v>
      </c>
      <c r="BV89" s="32">
        <v>1</v>
      </c>
      <c r="BW89" s="32">
        <v>0</v>
      </c>
      <c r="BX89" s="32">
        <v>0</v>
      </c>
      <c r="BY89" s="32">
        <v>1</v>
      </c>
      <c r="BZ89" s="32">
        <v>0</v>
      </c>
      <c r="CA89" s="32">
        <v>0</v>
      </c>
      <c r="CB89" s="32">
        <v>1</v>
      </c>
      <c r="CC89" s="32">
        <v>0</v>
      </c>
      <c r="CD89" s="32">
        <v>0</v>
      </c>
      <c r="CE89" s="32">
        <v>2</v>
      </c>
      <c r="CF89" s="32">
        <v>0</v>
      </c>
      <c r="CG89" s="32">
        <v>0</v>
      </c>
      <c r="CH89" s="32">
        <v>1.9920318725099598E-2</v>
      </c>
      <c r="CI89" s="32">
        <v>0</v>
      </c>
      <c r="CJ89" s="32">
        <v>0</v>
      </c>
      <c r="CK89" s="32">
        <v>1.9920318725099598E-2</v>
      </c>
      <c r="CL89" s="32">
        <v>0</v>
      </c>
      <c r="CM89" s="32">
        <v>0</v>
      </c>
      <c r="CN89" s="32">
        <v>1.9920318725099598E-2</v>
      </c>
      <c r="CO89" s="32">
        <v>0</v>
      </c>
      <c r="CP89" s="32">
        <v>0</v>
      </c>
      <c r="CQ89" s="32">
        <v>3.9840637450199196E-2</v>
      </c>
      <c r="CR89" s="32">
        <v>1</v>
      </c>
      <c r="CS89" s="32">
        <v>0</v>
      </c>
      <c r="CT89" s="32">
        <v>0</v>
      </c>
      <c r="CU89" s="32" t="s">
        <v>4924</v>
      </c>
      <c r="CV89" s="32" t="s">
        <v>4934</v>
      </c>
      <c r="CW89" s="32" t="s">
        <v>4939</v>
      </c>
      <c r="CX89" s="32">
        <v>0</v>
      </c>
      <c r="CY89" s="32">
        <v>0</v>
      </c>
      <c r="CZ89" s="32" t="s">
        <v>4925</v>
      </c>
      <c r="DA89" s="32" t="s">
        <v>4934</v>
      </c>
      <c r="DB89" s="32" t="s">
        <v>4940</v>
      </c>
      <c r="DC89" s="32">
        <v>1</v>
      </c>
      <c r="DD89" s="32">
        <v>1</v>
      </c>
      <c r="DE89" s="32" t="s">
        <v>4926</v>
      </c>
      <c r="DF89" s="32" t="s">
        <v>4934</v>
      </c>
      <c r="DG89" s="32" t="s">
        <v>4941</v>
      </c>
      <c r="DH89" s="32">
        <v>0</v>
      </c>
      <c r="DI89" s="32">
        <v>0</v>
      </c>
      <c r="DJ89" s="32" t="s">
        <v>4927</v>
      </c>
      <c r="DK89" s="32" t="s">
        <v>4935</v>
      </c>
      <c r="DL89" s="32" t="s">
        <v>4942</v>
      </c>
      <c r="DM89" s="32">
        <v>0</v>
      </c>
      <c r="DN89" s="32">
        <v>0</v>
      </c>
      <c r="DO89" s="32" t="s">
        <v>4928</v>
      </c>
      <c r="DP89" s="32" t="s">
        <v>4935</v>
      </c>
      <c r="DQ89" s="32" t="s">
        <v>4943</v>
      </c>
      <c r="DR89" s="32">
        <v>1</v>
      </c>
      <c r="DS89" s="32">
        <v>1</v>
      </c>
      <c r="DT89" s="32" t="s">
        <v>6697</v>
      </c>
      <c r="DU89" s="32" t="s">
        <v>4936</v>
      </c>
      <c r="DV89" s="32" t="s">
        <v>4944</v>
      </c>
      <c r="DW89" s="32">
        <v>0</v>
      </c>
      <c r="DX89" s="32">
        <v>0</v>
      </c>
      <c r="DY89" s="32" t="s">
        <v>4929</v>
      </c>
      <c r="DZ89" s="32" t="s">
        <v>4935</v>
      </c>
      <c r="EA89" s="32" t="s">
        <v>4945</v>
      </c>
      <c r="EB89" s="32">
        <v>0</v>
      </c>
      <c r="EC89" s="32">
        <v>0</v>
      </c>
      <c r="ED89" s="32" t="s">
        <v>4930</v>
      </c>
      <c r="EE89" s="32" t="s">
        <v>4935</v>
      </c>
      <c r="EF89" s="32" t="s">
        <v>4946</v>
      </c>
      <c r="EG89" s="32">
        <v>1</v>
      </c>
      <c r="EH89" s="32">
        <v>1</v>
      </c>
      <c r="EI89" s="32" t="s">
        <v>6698</v>
      </c>
      <c r="EJ89" s="32" t="s">
        <v>4935</v>
      </c>
      <c r="EK89" s="32" t="s">
        <v>4947</v>
      </c>
      <c r="EL89" s="32">
        <v>0</v>
      </c>
      <c r="EM89" s="32">
        <v>0</v>
      </c>
      <c r="EN89" s="32" t="s">
        <v>4931</v>
      </c>
      <c r="EO89" s="32" t="s">
        <v>4935</v>
      </c>
      <c r="EP89" s="32" t="s">
        <v>4948</v>
      </c>
      <c r="EQ89" s="32">
        <v>0</v>
      </c>
      <c r="ER89" s="32">
        <v>0</v>
      </c>
      <c r="ES89" s="32" t="s">
        <v>4932</v>
      </c>
      <c r="ET89" s="32" t="s">
        <v>4937</v>
      </c>
      <c r="EU89" s="32" t="s">
        <v>4949</v>
      </c>
      <c r="EV89" s="32">
        <v>2</v>
      </c>
      <c r="EW89" s="32">
        <v>2</v>
      </c>
      <c r="EX89" s="32" t="s">
        <v>4933</v>
      </c>
      <c r="EY89" s="32" t="s">
        <v>4938</v>
      </c>
      <c r="EZ89" s="32" t="s">
        <v>4950</v>
      </c>
      <c r="FA89" s="32">
        <v>5</v>
      </c>
      <c r="FB89" s="32">
        <v>0</v>
      </c>
      <c r="FC89" s="94" t="s">
        <v>53</v>
      </c>
      <c r="FD89" s="94" t="s">
        <v>62</v>
      </c>
      <c r="FE89" s="94" t="s">
        <v>62</v>
      </c>
      <c r="FF89" s="94" t="s">
        <v>55</v>
      </c>
      <c r="FG89" s="94" t="s">
        <v>56</v>
      </c>
      <c r="FH89" s="94" t="s">
        <v>57</v>
      </c>
      <c r="FI89" s="94" t="s">
        <v>57</v>
      </c>
      <c r="FJ89" s="94" t="s">
        <v>58</v>
      </c>
      <c r="FK89" s="94" t="s">
        <v>55</v>
      </c>
      <c r="FL89" s="94" t="s">
        <v>59</v>
      </c>
      <c r="FM89" s="94" t="s">
        <v>2387</v>
      </c>
      <c r="FN89" s="94" t="s">
        <v>148</v>
      </c>
      <c r="FO89" s="94" t="s">
        <v>53</v>
      </c>
      <c r="FP89" s="94" t="s">
        <v>62</v>
      </c>
      <c r="FQ89" s="94" t="e">
        <v>#N/A</v>
      </c>
      <c r="FR89" s="94" t="s">
        <v>55</v>
      </c>
      <c r="FS89" s="94" t="s">
        <v>56</v>
      </c>
      <c r="FT89" s="94" t="s">
        <v>57</v>
      </c>
      <c r="FU89" s="94" t="s">
        <v>57</v>
      </c>
      <c r="FV89" s="94" t="s">
        <v>58</v>
      </c>
      <c r="FW89" s="94" t="s">
        <v>55</v>
      </c>
      <c r="FX89" s="94" t="s">
        <v>59</v>
      </c>
      <c r="FY89" s="94" t="s">
        <v>2383</v>
      </c>
      <c r="FZ89" s="94" t="s">
        <v>148</v>
      </c>
      <c r="GA89" s="94" t="s">
        <v>53</v>
      </c>
      <c r="GB89" s="94" t="s">
        <v>62</v>
      </c>
      <c r="GC89" s="94" t="e">
        <v>#N/A</v>
      </c>
      <c r="GD89" s="94" t="s">
        <v>55</v>
      </c>
      <c r="GE89" s="94" t="s">
        <v>56</v>
      </c>
      <c r="GF89" s="94" t="s">
        <v>57</v>
      </c>
      <c r="GG89" s="94" t="s">
        <v>57</v>
      </c>
      <c r="GH89" s="94" t="s">
        <v>58</v>
      </c>
      <c r="GI89" s="94" t="s">
        <v>55</v>
      </c>
      <c r="GJ89" s="94" t="s">
        <v>59</v>
      </c>
      <c r="GK89" s="94" t="s">
        <v>2383</v>
      </c>
      <c r="GL89" s="94" t="s">
        <v>148</v>
      </c>
      <c r="GM89" s="94" t="s">
        <v>53</v>
      </c>
      <c r="GN89" s="94" t="s">
        <v>62</v>
      </c>
      <c r="GO89" s="94" t="e">
        <v>#N/A</v>
      </c>
      <c r="GP89" s="94" t="s">
        <v>55</v>
      </c>
      <c r="GQ89" s="94" t="s">
        <v>56</v>
      </c>
      <c r="GR89" s="94" t="s">
        <v>57</v>
      </c>
      <c r="GS89" s="94" t="s">
        <v>57</v>
      </c>
      <c r="GT89" s="94" t="s">
        <v>58</v>
      </c>
      <c r="GU89" s="94" t="s">
        <v>55</v>
      </c>
      <c r="GV89" s="94" t="s">
        <v>59</v>
      </c>
      <c r="GW89" s="94" t="s">
        <v>2393</v>
      </c>
      <c r="GX89" s="94" t="s">
        <v>148</v>
      </c>
      <c r="GY89" s="32">
        <v>0</v>
      </c>
      <c r="GZ89" s="32">
        <v>0</v>
      </c>
      <c r="HA89" s="32">
        <v>1</v>
      </c>
      <c r="HB89" s="32">
        <v>0</v>
      </c>
      <c r="HC89" s="32">
        <v>0</v>
      </c>
      <c r="HD89" s="32">
        <v>1</v>
      </c>
      <c r="HE89" s="32">
        <v>0</v>
      </c>
      <c r="HF89" s="32">
        <v>0</v>
      </c>
      <c r="HG89" s="32">
        <v>1</v>
      </c>
      <c r="HH89" s="32">
        <v>0</v>
      </c>
      <c r="HI89" s="32">
        <v>0</v>
      </c>
      <c r="HJ89" s="32">
        <v>1</v>
      </c>
      <c r="HK89" s="50">
        <v>5</v>
      </c>
      <c r="HL89" s="68">
        <v>0</v>
      </c>
      <c r="HM89" s="68">
        <v>0</v>
      </c>
      <c r="HN89" s="68">
        <v>1.9920318725099598E-2</v>
      </c>
      <c r="HO89" s="68">
        <v>0</v>
      </c>
      <c r="HP89" s="68">
        <v>0</v>
      </c>
      <c r="HQ89" s="68">
        <v>1.9920318725099598E-2</v>
      </c>
      <c r="HR89" s="68">
        <v>0</v>
      </c>
      <c r="HS89" s="68">
        <v>0</v>
      </c>
      <c r="HT89" s="68">
        <v>1.9920318725099598E-2</v>
      </c>
      <c r="HU89" s="68">
        <v>0</v>
      </c>
      <c r="HV89" s="68">
        <v>0</v>
      </c>
      <c r="HW89" s="68">
        <v>3.9840637450199196E-2</v>
      </c>
      <c r="HX89" s="68">
        <v>9.9601593625497989E-2</v>
      </c>
      <c r="HY89" s="67" t="s">
        <v>6505</v>
      </c>
      <c r="HZ89" s="67" t="s">
        <v>6505</v>
      </c>
      <c r="IA89" s="67">
        <v>1</v>
      </c>
      <c r="IB89" s="67">
        <v>1</v>
      </c>
      <c r="IC89" s="67">
        <v>1</v>
      </c>
      <c r="ID89" s="67">
        <v>1</v>
      </c>
      <c r="IE89" s="67">
        <v>1</v>
      </c>
      <c r="IF89" s="67">
        <v>1</v>
      </c>
      <c r="IG89" s="67">
        <v>1</v>
      </c>
      <c r="IH89" s="67">
        <v>1</v>
      </c>
      <c r="II89" s="67">
        <v>1</v>
      </c>
      <c r="IJ89" s="67">
        <v>1</v>
      </c>
      <c r="IK89" s="69">
        <v>1</v>
      </c>
      <c r="IL89" s="69">
        <v>1</v>
      </c>
      <c r="IM89" s="67">
        <v>1</v>
      </c>
      <c r="IN89" s="67">
        <v>1</v>
      </c>
      <c r="IO89" s="94"/>
      <c r="IP89" s="32">
        <v>1.9920318725099598E-2</v>
      </c>
      <c r="IQ89" s="32">
        <v>3.9840637450199196E-2</v>
      </c>
      <c r="IR89" s="68">
        <v>5.9760956175298793E-2</v>
      </c>
      <c r="IS89" s="69">
        <v>1</v>
      </c>
      <c r="IT89" s="94"/>
      <c r="IU89" s="94"/>
      <c r="IV89" s="94"/>
      <c r="IW89" s="94"/>
      <c r="IX89" s="94"/>
      <c r="IY89" s="94"/>
      <c r="IZ89" s="94"/>
      <c r="JA89" s="94"/>
      <c r="JB89" s="94"/>
      <c r="JC89" s="94"/>
    </row>
    <row r="90" spans="1:263" ht="29.25" hidden="1" customHeight="1" x14ac:dyDescent="0.25">
      <c r="A90" s="46" t="s">
        <v>1153</v>
      </c>
      <c r="B90" s="46" t="s">
        <v>11</v>
      </c>
      <c r="C90" s="46" t="s">
        <v>144</v>
      </c>
      <c r="D90" s="46" t="s">
        <v>166</v>
      </c>
      <c r="E90" s="46" t="s">
        <v>669</v>
      </c>
      <c r="F90" s="46" t="s">
        <v>718</v>
      </c>
      <c r="G90" s="46" t="s">
        <v>1154</v>
      </c>
      <c r="H90" s="46" t="s">
        <v>1155</v>
      </c>
      <c r="I90" s="46" t="s">
        <v>1156</v>
      </c>
      <c r="J90" s="46" t="s">
        <v>1157</v>
      </c>
      <c r="K90" s="46" t="s">
        <v>1158</v>
      </c>
      <c r="L90" s="46" t="s">
        <v>1159</v>
      </c>
      <c r="M90" s="46" t="s">
        <v>1160</v>
      </c>
      <c r="N90" s="46"/>
      <c r="O90" s="46" t="s">
        <v>1161</v>
      </c>
      <c r="P90" s="46" t="s">
        <v>1162</v>
      </c>
      <c r="Q90" s="46" t="s">
        <v>4637</v>
      </c>
      <c r="R90" s="46" t="s">
        <v>4636</v>
      </c>
      <c r="S90" s="46" t="s">
        <v>556</v>
      </c>
      <c r="T90" s="46" t="s">
        <v>556</v>
      </c>
      <c r="U90" s="46" t="s">
        <v>532</v>
      </c>
      <c r="V90" s="46" t="s">
        <v>625</v>
      </c>
      <c r="W90" s="46" t="s">
        <v>604</v>
      </c>
      <c r="X90" s="46">
        <v>2016</v>
      </c>
      <c r="Y90" s="46">
        <v>0</v>
      </c>
      <c r="Z90" s="46">
        <v>2016</v>
      </c>
      <c r="AA90" s="46">
        <v>0</v>
      </c>
      <c r="AB90" s="46">
        <v>3.9600000000000003E-2</v>
      </c>
      <c r="AC90" s="46">
        <v>7.9200000000000007E-2</v>
      </c>
      <c r="AD90" s="47">
        <v>3.1199999999999999E-2</v>
      </c>
      <c r="AE90" s="46">
        <v>0</v>
      </c>
      <c r="AF90" s="46">
        <v>0.15</v>
      </c>
      <c r="AG90" s="94" t="s">
        <v>535</v>
      </c>
      <c r="AH90" s="94">
        <v>1</v>
      </c>
      <c r="AI90" s="94" t="s">
        <v>535</v>
      </c>
      <c r="AJ90" s="94">
        <v>1</v>
      </c>
      <c r="AK90" s="94" t="s">
        <v>535</v>
      </c>
      <c r="AL90" s="94" t="s">
        <v>535</v>
      </c>
      <c r="AM90" s="94" t="s">
        <v>535</v>
      </c>
      <c r="AN90" s="94" t="s">
        <v>535</v>
      </c>
      <c r="AO90" s="94" t="s">
        <v>535</v>
      </c>
      <c r="AP90" s="94" t="s">
        <v>535</v>
      </c>
      <c r="AQ90" s="94" t="s">
        <v>535</v>
      </c>
      <c r="AR90" s="94" t="s">
        <v>535</v>
      </c>
      <c r="AS90" s="94" t="s">
        <v>535</v>
      </c>
      <c r="AT90" s="94" t="s">
        <v>535</v>
      </c>
      <c r="AU90" s="94" t="s">
        <v>535</v>
      </c>
      <c r="AV90" s="94" t="s">
        <v>535</v>
      </c>
      <c r="AW90" s="94" t="s">
        <v>535</v>
      </c>
      <c r="AX90" s="94" t="s">
        <v>535</v>
      </c>
      <c r="AY90" s="94" t="s">
        <v>535</v>
      </c>
      <c r="AZ90" s="94" t="s">
        <v>535</v>
      </c>
      <c r="BA90" s="94" t="s">
        <v>535</v>
      </c>
      <c r="BB90" s="94" t="s">
        <v>535</v>
      </c>
      <c r="BC90" s="94" t="s">
        <v>535</v>
      </c>
      <c r="BD90" s="94" t="s">
        <v>535</v>
      </c>
      <c r="BE90" s="94" t="s">
        <v>535</v>
      </c>
      <c r="BF90" s="94" t="s">
        <v>535</v>
      </c>
      <c r="BG90" s="94" t="s">
        <v>535</v>
      </c>
      <c r="BH90" s="94" t="s">
        <v>535</v>
      </c>
      <c r="BI90" s="94" t="s">
        <v>535</v>
      </c>
      <c r="BJ90" s="94" t="s">
        <v>535</v>
      </c>
      <c r="BK90" s="94" t="s">
        <v>535</v>
      </c>
      <c r="BL90" s="94" t="s">
        <v>535</v>
      </c>
      <c r="BM90" s="94" t="s">
        <v>6694</v>
      </c>
      <c r="BN90" s="94" t="s">
        <v>4634</v>
      </c>
      <c r="BO90" s="94" t="s">
        <v>4635</v>
      </c>
      <c r="BP90" s="94" t="s">
        <v>4636</v>
      </c>
      <c r="BQ90" s="94" t="s">
        <v>4637</v>
      </c>
      <c r="BR90" s="94" t="s">
        <v>556</v>
      </c>
      <c r="BS90" s="32">
        <v>15</v>
      </c>
      <c r="BT90" s="32">
        <v>0</v>
      </c>
      <c r="BU90" s="32">
        <v>0</v>
      </c>
      <c r="BV90" s="32">
        <v>0</v>
      </c>
      <c r="BW90" s="32">
        <v>0</v>
      </c>
      <c r="BX90" s="32">
        <v>0</v>
      </c>
      <c r="BY90" s="32">
        <v>15</v>
      </c>
      <c r="BZ90" s="32">
        <v>0</v>
      </c>
      <c r="CA90" s="32">
        <v>0</v>
      </c>
      <c r="CB90" s="32">
        <v>0</v>
      </c>
      <c r="CC90" s="32">
        <v>0</v>
      </c>
      <c r="CD90" s="32">
        <v>0</v>
      </c>
      <c r="CE90" s="32">
        <v>0</v>
      </c>
      <c r="CF90" s="32">
        <v>0</v>
      </c>
      <c r="CG90" s="32">
        <v>0</v>
      </c>
      <c r="CH90" s="32">
        <v>0</v>
      </c>
      <c r="CI90" s="32">
        <v>0</v>
      </c>
      <c r="CJ90" s="32">
        <v>0</v>
      </c>
      <c r="CK90" s="32">
        <v>3.1199999999999999E-2</v>
      </c>
      <c r="CL90" s="32">
        <v>0</v>
      </c>
      <c r="CM90" s="32">
        <v>0</v>
      </c>
      <c r="CN90" s="32">
        <v>0</v>
      </c>
      <c r="CO90" s="32">
        <v>0</v>
      </c>
      <c r="CP90" s="32">
        <v>0</v>
      </c>
      <c r="CQ90" s="32">
        <v>0</v>
      </c>
      <c r="CR90" s="32">
        <v>3.1199999999999999E-2</v>
      </c>
      <c r="CS90" s="32">
        <v>0</v>
      </c>
      <c r="CT90" s="32">
        <v>0</v>
      </c>
      <c r="CU90" s="32" t="s">
        <v>4951</v>
      </c>
      <c r="CV90" s="32" t="s">
        <v>4958</v>
      </c>
      <c r="CW90" s="32" t="s">
        <v>4960</v>
      </c>
      <c r="CX90" s="32">
        <v>0</v>
      </c>
      <c r="CY90" s="32">
        <v>0</v>
      </c>
      <c r="CZ90" s="32" t="s">
        <v>4952</v>
      </c>
      <c r="DA90" s="32" t="s">
        <v>4958</v>
      </c>
      <c r="DB90" s="32" t="s">
        <v>4961</v>
      </c>
      <c r="DC90" s="32">
        <v>0</v>
      </c>
      <c r="DD90" s="32">
        <v>0</v>
      </c>
      <c r="DE90" s="32" t="s">
        <v>4953</v>
      </c>
      <c r="DF90" s="32" t="s">
        <v>4958</v>
      </c>
      <c r="DG90" s="32" t="s">
        <v>4962</v>
      </c>
      <c r="DH90" s="32">
        <v>0</v>
      </c>
      <c r="DI90" s="32">
        <v>0</v>
      </c>
      <c r="DJ90" s="32" t="s">
        <v>4954</v>
      </c>
      <c r="DK90" s="32" t="s">
        <v>4954</v>
      </c>
      <c r="DL90" s="32" t="s">
        <v>4954</v>
      </c>
      <c r="DM90" s="32">
        <v>0</v>
      </c>
      <c r="DN90" s="32">
        <v>0</v>
      </c>
      <c r="DO90" s="32" t="s">
        <v>4955</v>
      </c>
      <c r="DP90" s="32" t="s">
        <v>4959</v>
      </c>
      <c r="DQ90" s="32" t="s">
        <v>4963</v>
      </c>
      <c r="DR90" s="32">
        <v>15</v>
      </c>
      <c r="DS90" s="32">
        <v>15</v>
      </c>
      <c r="DT90" s="32" t="s">
        <v>6699</v>
      </c>
      <c r="DU90" s="32" t="s">
        <v>4959</v>
      </c>
      <c r="DV90" s="32" t="s">
        <v>4964</v>
      </c>
      <c r="DW90" s="32">
        <v>0</v>
      </c>
      <c r="DX90" s="32">
        <v>0</v>
      </c>
      <c r="DY90" s="32" t="s">
        <v>4954</v>
      </c>
      <c r="DZ90" s="32" t="s">
        <v>4954</v>
      </c>
      <c r="EA90" s="32" t="s">
        <v>4954</v>
      </c>
      <c r="EB90" s="32">
        <v>0</v>
      </c>
      <c r="EC90" s="32">
        <v>0</v>
      </c>
      <c r="ED90" s="32" t="s">
        <v>4954</v>
      </c>
      <c r="EE90" s="32" t="s">
        <v>4954</v>
      </c>
      <c r="EF90" s="32" t="s">
        <v>4954</v>
      </c>
      <c r="EG90" s="32">
        <v>0</v>
      </c>
      <c r="EH90" s="32">
        <v>0</v>
      </c>
      <c r="EI90" s="32" t="s">
        <v>4956</v>
      </c>
      <c r="EJ90" s="32" t="s">
        <v>4959</v>
      </c>
      <c r="EK90" s="32" t="s">
        <v>4965</v>
      </c>
      <c r="EL90" s="32">
        <v>0</v>
      </c>
      <c r="EM90" s="32">
        <v>0</v>
      </c>
      <c r="EN90" s="32" t="s">
        <v>4954</v>
      </c>
      <c r="EO90" s="32" t="s">
        <v>4954</v>
      </c>
      <c r="EP90" s="32" t="s">
        <v>4954</v>
      </c>
      <c r="EQ90" s="32">
        <v>0</v>
      </c>
      <c r="ER90" s="32">
        <v>0</v>
      </c>
      <c r="ES90" s="32" t="s">
        <v>4957</v>
      </c>
      <c r="ET90" s="32" t="s">
        <v>4959</v>
      </c>
      <c r="EU90" s="32" t="s">
        <v>4966</v>
      </c>
      <c r="EV90" s="32">
        <v>0</v>
      </c>
      <c r="EW90" s="32">
        <v>0</v>
      </c>
      <c r="EX90" s="32" t="s">
        <v>4954</v>
      </c>
      <c r="EY90" s="32" t="s">
        <v>4954</v>
      </c>
      <c r="EZ90" s="32" t="s">
        <v>4954</v>
      </c>
      <c r="FA90" s="32">
        <v>15</v>
      </c>
      <c r="FB90" s="32">
        <v>0</v>
      </c>
      <c r="FC90" s="94" t="s">
        <v>53</v>
      </c>
      <c r="FD90" s="94" t="s">
        <v>79</v>
      </c>
      <c r="FE90" s="94" t="s">
        <v>62</v>
      </c>
      <c r="FF90" s="94" t="s">
        <v>69</v>
      </c>
      <c r="FG90" s="94" t="s">
        <v>69</v>
      </c>
      <c r="FH90" s="94" t="s">
        <v>69</v>
      </c>
      <c r="FI90" s="94" t="s">
        <v>69</v>
      </c>
      <c r="FJ90" s="94" t="s">
        <v>69</v>
      </c>
      <c r="FK90" s="94" t="s">
        <v>69</v>
      </c>
      <c r="FL90" s="94" t="s">
        <v>59</v>
      </c>
      <c r="FM90" s="94" t="s">
        <v>2378</v>
      </c>
      <c r="FN90" s="94" t="s">
        <v>148</v>
      </c>
      <c r="FO90" s="94" t="s">
        <v>53</v>
      </c>
      <c r="FP90" s="94" t="s">
        <v>62</v>
      </c>
      <c r="FQ90" s="94" t="e">
        <v>#N/A</v>
      </c>
      <c r="FR90" s="94" t="s">
        <v>55</v>
      </c>
      <c r="FS90" s="94" t="s">
        <v>56</v>
      </c>
      <c r="FT90" s="94" t="s">
        <v>57</v>
      </c>
      <c r="FU90" s="94" t="s">
        <v>57</v>
      </c>
      <c r="FV90" s="94" t="s">
        <v>58</v>
      </c>
      <c r="FW90" s="94" t="s">
        <v>55</v>
      </c>
      <c r="FX90" s="94" t="s">
        <v>59</v>
      </c>
      <c r="FY90" s="94" t="s">
        <v>2383</v>
      </c>
      <c r="FZ90" s="94" t="s">
        <v>148</v>
      </c>
      <c r="GA90" s="94" t="s">
        <v>53</v>
      </c>
      <c r="GB90" s="94" t="s">
        <v>62</v>
      </c>
      <c r="GC90" s="94" t="e">
        <v>#N/A</v>
      </c>
      <c r="GD90" s="94" t="s">
        <v>55</v>
      </c>
      <c r="GE90" s="94" t="s">
        <v>56</v>
      </c>
      <c r="GF90" s="94" t="s">
        <v>57</v>
      </c>
      <c r="GG90" s="94" t="s">
        <v>57</v>
      </c>
      <c r="GH90" s="94" t="s">
        <v>58</v>
      </c>
      <c r="GI90" s="94" t="s">
        <v>55</v>
      </c>
      <c r="GJ90" s="94" t="s">
        <v>59</v>
      </c>
      <c r="GK90" s="94" t="s">
        <v>2383</v>
      </c>
      <c r="GL90" s="94" t="s">
        <v>148</v>
      </c>
      <c r="GM90" s="94" t="s">
        <v>53</v>
      </c>
      <c r="GN90" s="94" t="s">
        <v>62</v>
      </c>
      <c r="GO90" s="94" t="e">
        <v>#N/A</v>
      </c>
      <c r="GP90" s="94" t="s">
        <v>69</v>
      </c>
      <c r="GQ90" s="94" t="s">
        <v>69</v>
      </c>
      <c r="GR90" s="94" t="s">
        <v>69</v>
      </c>
      <c r="GS90" s="94" t="s">
        <v>69</v>
      </c>
      <c r="GT90" s="94" t="s">
        <v>69</v>
      </c>
      <c r="GU90" s="94" t="s">
        <v>69</v>
      </c>
      <c r="GV90" s="94" t="s">
        <v>59</v>
      </c>
      <c r="GW90" s="94" t="s">
        <v>2391</v>
      </c>
      <c r="GX90" s="94" t="s">
        <v>148</v>
      </c>
      <c r="GY90" s="32">
        <v>0</v>
      </c>
      <c r="GZ90" s="32">
        <v>0</v>
      </c>
      <c r="HA90" s="32">
        <v>0</v>
      </c>
      <c r="HB90" s="32">
        <v>0</v>
      </c>
      <c r="HC90" s="32">
        <v>0</v>
      </c>
      <c r="HD90" s="32">
        <v>1</v>
      </c>
      <c r="HE90" s="32">
        <v>0</v>
      </c>
      <c r="HF90" s="32">
        <v>0</v>
      </c>
      <c r="HG90" s="32">
        <v>0</v>
      </c>
      <c r="HH90" s="32">
        <v>0</v>
      </c>
      <c r="HI90" s="32">
        <v>0</v>
      </c>
      <c r="HJ90" s="32">
        <v>0</v>
      </c>
      <c r="HK90" s="50">
        <v>15</v>
      </c>
      <c r="HL90" s="68">
        <v>0</v>
      </c>
      <c r="HM90" s="68">
        <v>0</v>
      </c>
      <c r="HN90" s="68">
        <v>0</v>
      </c>
      <c r="HO90" s="68">
        <v>0</v>
      </c>
      <c r="HP90" s="68">
        <v>0</v>
      </c>
      <c r="HQ90" s="68">
        <v>1</v>
      </c>
      <c r="HR90" s="68">
        <v>0</v>
      </c>
      <c r="HS90" s="68">
        <v>0</v>
      </c>
      <c r="HT90" s="68">
        <v>0</v>
      </c>
      <c r="HU90" s="68">
        <v>0</v>
      </c>
      <c r="HV90" s="68">
        <v>0</v>
      </c>
      <c r="HW90" s="68">
        <v>0</v>
      </c>
      <c r="HX90" s="68">
        <v>1</v>
      </c>
      <c r="HY90" s="67" t="s">
        <v>6505</v>
      </c>
      <c r="HZ90" s="67" t="s">
        <v>6505</v>
      </c>
      <c r="IA90" s="67" t="s">
        <v>6505</v>
      </c>
      <c r="IB90" s="67" t="s">
        <v>6505</v>
      </c>
      <c r="IC90" s="67" t="s">
        <v>6505</v>
      </c>
      <c r="ID90" s="67">
        <v>1</v>
      </c>
      <c r="IE90" s="67">
        <v>1</v>
      </c>
      <c r="IF90" s="67">
        <v>1</v>
      </c>
      <c r="IG90" s="67">
        <v>1</v>
      </c>
      <c r="IH90" s="67">
        <v>1</v>
      </c>
      <c r="II90" s="67">
        <v>1</v>
      </c>
      <c r="IJ90" s="67">
        <v>1</v>
      </c>
      <c r="IK90" s="69" t="s">
        <v>6505</v>
      </c>
      <c r="IL90" s="69">
        <v>1</v>
      </c>
      <c r="IM90" s="67">
        <v>1</v>
      </c>
      <c r="IN90" s="67">
        <v>1</v>
      </c>
      <c r="IO90" s="94"/>
      <c r="IP90" s="32">
        <v>0</v>
      </c>
      <c r="IQ90" s="32">
        <v>1</v>
      </c>
      <c r="IR90" s="68">
        <v>1</v>
      </c>
      <c r="IS90" s="69">
        <v>1</v>
      </c>
      <c r="IT90" s="94"/>
      <c r="IU90" s="94"/>
      <c r="IV90" s="94"/>
      <c r="IW90" s="94"/>
      <c r="IX90" s="94"/>
      <c r="IY90" s="94"/>
      <c r="IZ90" s="94"/>
      <c r="JA90" s="94"/>
      <c r="JB90" s="94"/>
      <c r="JC90" s="94"/>
    </row>
    <row r="91" spans="1:263" ht="29.25" hidden="1" customHeight="1" x14ac:dyDescent="0.25">
      <c r="A91" s="46" t="s">
        <v>1163</v>
      </c>
      <c r="B91" s="46" t="s">
        <v>11</v>
      </c>
      <c r="C91" s="46" t="s">
        <v>144</v>
      </c>
      <c r="D91" s="46" t="s">
        <v>166</v>
      </c>
      <c r="E91" s="46" t="s">
        <v>627</v>
      </c>
      <c r="F91" s="46" t="s">
        <v>1058</v>
      </c>
      <c r="G91" s="46" t="s">
        <v>1059</v>
      </c>
      <c r="H91" s="46" t="s">
        <v>1164</v>
      </c>
      <c r="I91" s="46" t="s">
        <v>1165</v>
      </c>
      <c r="J91" s="46" t="s">
        <v>1166</v>
      </c>
      <c r="K91" s="46" t="s">
        <v>1167</v>
      </c>
      <c r="L91" s="46" t="s">
        <v>1168</v>
      </c>
      <c r="M91" s="46" t="s">
        <v>1169</v>
      </c>
      <c r="N91" s="46"/>
      <c r="O91" s="46" t="s">
        <v>1170</v>
      </c>
      <c r="P91" s="46"/>
      <c r="Q91" s="46" t="s">
        <v>1171</v>
      </c>
      <c r="R91" s="46" t="s">
        <v>4636</v>
      </c>
      <c r="S91" s="46" t="s">
        <v>569</v>
      </c>
      <c r="T91" s="46" t="s">
        <v>569</v>
      </c>
      <c r="U91" s="46" t="s">
        <v>532</v>
      </c>
      <c r="V91" s="46" t="s">
        <v>533</v>
      </c>
      <c r="W91" s="46" t="s">
        <v>534</v>
      </c>
      <c r="X91" s="46">
        <v>2018</v>
      </c>
      <c r="Y91" s="46">
        <v>0</v>
      </c>
      <c r="Z91" s="46">
        <v>2018</v>
      </c>
      <c r="AA91" s="46" t="s">
        <v>595</v>
      </c>
      <c r="AB91" s="46" t="s">
        <v>595</v>
      </c>
      <c r="AC91" s="46">
        <v>1</v>
      </c>
      <c r="AD91" s="47">
        <v>1</v>
      </c>
      <c r="AE91" s="46">
        <v>0</v>
      </c>
      <c r="AF91" s="46">
        <v>1</v>
      </c>
      <c r="AG91" s="94" t="s">
        <v>535</v>
      </c>
      <c r="AH91" s="94" t="s">
        <v>535</v>
      </c>
      <c r="AI91" s="94">
        <v>1</v>
      </c>
      <c r="AJ91" s="94">
        <v>1</v>
      </c>
      <c r="AK91" s="94" t="s">
        <v>535</v>
      </c>
      <c r="AL91" s="94" t="s">
        <v>535</v>
      </c>
      <c r="AM91" s="94" t="s">
        <v>535</v>
      </c>
      <c r="AN91" s="94" t="s">
        <v>535</v>
      </c>
      <c r="AO91" s="94" t="s">
        <v>535</v>
      </c>
      <c r="AP91" s="94" t="s">
        <v>535</v>
      </c>
      <c r="AQ91" s="94" t="s">
        <v>535</v>
      </c>
      <c r="AR91" s="94" t="s">
        <v>535</v>
      </c>
      <c r="AS91" s="94" t="s">
        <v>535</v>
      </c>
      <c r="AT91" s="94" t="s">
        <v>535</v>
      </c>
      <c r="AU91" s="94" t="s">
        <v>535</v>
      </c>
      <c r="AV91" s="94" t="s">
        <v>535</v>
      </c>
      <c r="AW91" s="94" t="s">
        <v>535</v>
      </c>
      <c r="AX91" s="94" t="s">
        <v>535</v>
      </c>
      <c r="AY91" s="94" t="s">
        <v>535</v>
      </c>
      <c r="AZ91" s="94" t="s">
        <v>535</v>
      </c>
      <c r="BA91" s="94" t="s">
        <v>535</v>
      </c>
      <c r="BB91" s="94" t="s">
        <v>535</v>
      </c>
      <c r="BC91" s="94" t="s">
        <v>535</v>
      </c>
      <c r="BD91" s="94" t="s">
        <v>535</v>
      </c>
      <c r="BE91" s="94" t="s">
        <v>535</v>
      </c>
      <c r="BF91" s="94" t="s">
        <v>535</v>
      </c>
      <c r="BG91" s="94" t="s">
        <v>535</v>
      </c>
      <c r="BH91" s="94" t="s">
        <v>535</v>
      </c>
      <c r="BI91" s="94" t="s">
        <v>535</v>
      </c>
      <c r="BJ91" s="94" t="s">
        <v>535</v>
      </c>
      <c r="BK91" s="94" t="s">
        <v>535</v>
      </c>
      <c r="BL91" s="94" t="s">
        <v>535</v>
      </c>
      <c r="BM91" s="94" t="s">
        <v>6513</v>
      </c>
      <c r="BN91" s="94" t="s">
        <v>4634</v>
      </c>
      <c r="BO91" s="94" t="s">
        <v>4635</v>
      </c>
      <c r="BP91" s="94" t="s">
        <v>4636</v>
      </c>
      <c r="BQ91" s="94" t="s">
        <v>4637</v>
      </c>
      <c r="BR91" s="94" t="s">
        <v>556</v>
      </c>
      <c r="BS91" s="32">
        <v>2</v>
      </c>
      <c r="BT91" s="32">
        <v>0</v>
      </c>
      <c r="BU91" s="32">
        <v>0</v>
      </c>
      <c r="BV91" s="32">
        <v>0</v>
      </c>
      <c r="BW91" s="32">
        <v>0</v>
      </c>
      <c r="BX91" s="32">
        <v>0</v>
      </c>
      <c r="BY91" s="32">
        <v>0</v>
      </c>
      <c r="BZ91" s="32">
        <v>0</v>
      </c>
      <c r="CA91" s="32">
        <v>0</v>
      </c>
      <c r="CB91" s="32">
        <v>0</v>
      </c>
      <c r="CC91" s="32">
        <v>0</v>
      </c>
      <c r="CD91" s="32">
        <v>0</v>
      </c>
      <c r="CE91" s="32">
        <v>2</v>
      </c>
      <c r="CF91" s="32">
        <v>0</v>
      </c>
      <c r="CG91" s="32">
        <v>0</v>
      </c>
      <c r="CH91" s="32">
        <v>0</v>
      </c>
      <c r="CI91" s="32">
        <v>0</v>
      </c>
      <c r="CJ91" s="32">
        <v>0</v>
      </c>
      <c r="CK91" s="32">
        <v>0</v>
      </c>
      <c r="CL91" s="32">
        <v>0</v>
      </c>
      <c r="CM91" s="32">
        <v>0</v>
      </c>
      <c r="CN91" s="32">
        <v>0</v>
      </c>
      <c r="CO91" s="32">
        <v>0</v>
      </c>
      <c r="CP91" s="32">
        <v>0</v>
      </c>
      <c r="CQ91" s="32">
        <v>1</v>
      </c>
      <c r="CR91" s="32">
        <v>1</v>
      </c>
      <c r="CS91" s="32" t="s">
        <v>6504</v>
      </c>
      <c r="CT91" s="32" t="s">
        <v>6504</v>
      </c>
      <c r="CU91" s="32" t="s">
        <v>6504</v>
      </c>
      <c r="CV91" s="32" t="s">
        <v>6504</v>
      </c>
      <c r="CW91" s="32" t="s">
        <v>6504</v>
      </c>
      <c r="CX91" s="32" t="s">
        <v>6504</v>
      </c>
      <c r="CY91" s="32" t="s">
        <v>6504</v>
      </c>
      <c r="CZ91" s="32" t="s">
        <v>6504</v>
      </c>
      <c r="DA91" s="32" t="s">
        <v>6504</v>
      </c>
      <c r="DB91" s="32" t="s">
        <v>6504</v>
      </c>
      <c r="DC91" s="32" t="s">
        <v>6504</v>
      </c>
      <c r="DD91" s="32" t="s">
        <v>6504</v>
      </c>
      <c r="DE91" s="32" t="s">
        <v>6504</v>
      </c>
      <c r="DF91" s="32" t="s">
        <v>6504</v>
      </c>
      <c r="DG91" s="32" t="s">
        <v>6504</v>
      </c>
      <c r="DH91" s="32" t="s">
        <v>6504</v>
      </c>
      <c r="DI91" s="32" t="s">
        <v>6504</v>
      </c>
      <c r="DJ91" s="32" t="s">
        <v>6504</v>
      </c>
      <c r="DK91" s="32" t="s">
        <v>6504</v>
      </c>
      <c r="DL91" s="32" t="s">
        <v>6504</v>
      </c>
      <c r="DM91" s="32" t="s">
        <v>6504</v>
      </c>
      <c r="DN91" s="32" t="s">
        <v>6504</v>
      </c>
      <c r="DO91" s="32" t="s">
        <v>6504</v>
      </c>
      <c r="DP91" s="32" t="s">
        <v>6504</v>
      </c>
      <c r="DQ91" s="32" t="s">
        <v>6504</v>
      </c>
      <c r="DR91" s="32" t="s">
        <v>6504</v>
      </c>
      <c r="DS91" s="32" t="s">
        <v>6504</v>
      </c>
      <c r="DT91" s="32" t="s">
        <v>6504</v>
      </c>
      <c r="DU91" s="32" t="s">
        <v>6504</v>
      </c>
      <c r="DV91" s="32" t="s">
        <v>6504</v>
      </c>
      <c r="DW91" s="32" t="s">
        <v>6504</v>
      </c>
      <c r="DX91" s="32" t="s">
        <v>6504</v>
      </c>
      <c r="DY91" s="32" t="s">
        <v>6504</v>
      </c>
      <c r="DZ91" s="32" t="s">
        <v>6504</v>
      </c>
      <c r="EA91" s="32" t="s">
        <v>6504</v>
      </c>
      <c r="EB91" s="32" t="s">
        <v>6504</v>
      </c>
      <c r="EC91" s="32" t="s">
        <v>6504</v>
      </c>
      <c r="ED91" s="32" t="s">
        <v>6504</v>
      </c>
      <c r="EE91" s="32" t="s">
        <v>6504</v>
      </c>
      <c r="EF91" s="32" t="s">
        <v>6504</v>
      </c>
      <c r="EG91" s="32" t="s">
        <v>6504</v>
      </c>
      <c r="EH91" s="32" t="s">
        <v>6504</v>
      </c>
      <c r="EI91" s="32" t="s">
        <v>6504</v>
      </c>
      <c r="EJ91" s="32" t="s">
        <v>6504</v>
      </c>
      <c r="EK91" s="32" t="s">
        <v>6504</v>
      </c>
      <c r="EL91" s="32" t="s">
        <v>6504</v>
      </c>
      <c r="EM91" s="32" t="s">
        <v>6504</v>
      </c>
      <c r="EN91" s="32" t="s">
        <v>6504</v>
      </c>
      <c r="EO91" s="32" t="s">
        <v>6504</v>
      </c>
      <c r="EP91" s="32" t="s">
        <v>6504</v>
      </c>
      <c r="EQ91" s="32" t="s">
        <v>6504</v>
      </c>
      <c r="ER91" s="32" t="s">
        <v>6504</v>
      </c>
      <c r="ES91" s="32" t="s">
        <v>6504</v>
      </c>
      <c r="ET91" s="32" t="s">
        <v>6504</v>
      </c>
      <c r="EU91" s="32" t="s">
        <v>6504</v>
      </c>
      <c r="EV91" s="32">
        <v>2</v>
      </c>
      <c r="EW91" s="32">
        <v>2</v>
      </c>
      <c r="EX91" s="32" t="s">
        <v>4967</v>
      </c>
      <c r="EY91" s="32" t="s">
        <v>4673</v>
      </c>
      <c r="EZ91" s="32" t="s">
        <v>4968</v>
      </c>
      <c r="FA91" s="32">
        <v>2</v>
      </c>
      <c r="FB91" s="32">
        <v>0</v>
      </c>
      <c r="FC91" s="94" t="s">
        <v>69</v>
      </c>
      <c r="FD91" s="94" t="s">
        <v>79</v>
      </c>
      <c r="FE91" s="94" t="s">
        <v>79</v>
      </c>
      <c r="FF91" s="94" t="s">
        <v>69</v>
      </c>
      <c r="FG91" s="94" t="s">
        <v>69</v>
      </c>
      <c r="FH91" s="94" t="s">
        <v>69</v>
      </c>
      <c r="FI91" s="94" t="s">
        <v>69</v>
      </c>
      <c r="FJ91" s="94" t="s">
        <v>69</v>
      </c>
      <c r="FK91" s="94" t="s">
        <v>69</v>
      </c>
      <c r="FL91" s="94" t="s">
        <v>59</v>
      </c>
      <c r="FM91" s="94" t="s">
        <v>1385</v>
      </c>
      <c r="FN91" s="94" t="s">
        <v>148</v>
      </c>
      <c r="FO91" s="94" t="s">
        <v>69</v>
      </c>
      <c r="FP91" s="94" t="s">
        <v>79</v>
      </c>
      <c r="FQ91" s="94" t="e">
        <v>#N/A</v>
      </c>
      <c r="FR91" s="94" t="s">
        <v>69</v>
      </c>
      <c r="FS91" s="94" t="s">
        <v>69</v>
      </c>
      <c r="FT91" s="94" t="s">
        <v>69</v>
      </c>
      <c r="FU91" s="94" t="s">
        <v>69</v>
      </c>
      <c r="FV91" s="94" t="s">
        <v>69</v>
      </c>
      <c r="FW91" s="94" t="s">
        <v>69</v>
      </c>
      <c r="FX91" s="94" t="s">
        <v>59</v>
      </c>
      <c r="FY91" s="94" t="s">
        <v>1385</v>
      </c>
      <c r="FZ91" s="94" t="s">
        <v>148</v>
      </c>
      <c r="GA91" s="94" t="s">
        <v>69</v>
      </c>
      <c r="GB91" s="94" t="s">
        <v>79</v>
      </c>
      <c r="GC91" s="94" t="e">
        <v>#N/A</v>
      </c>
      <c r="GD91" s="94" t="s">
        <v>69</v>
      </c>
      <c r="GE91" s="94" t="s">
        <v>69</v>
      </c>
      <c r="GF91" s="94" t="s">
        <v>69</v>
      </c>
      <c r="GG91" s="94" t="s">
        <v>69</v>
      </c>
      <c r="GH91" s="94" t="s">
        <v>69</v>
      </c>
      <c r="GI91" s="94" t="s">
        <v>69</v>
      </c>
      <c r="GJ91" s="94" t="s">
        <v>59</v>
      </c>
      <c r="GK91" s="94" t="s">
        <v>1385</v>
      </c>
      <c r="GL91" s="94" t="s">
        <v>148</v>
      </c>
      <c r="GM91" s="94" t="s">
        <v>53</v>
      </c>
      <c r="GN91" s="94" t="s">
        <v>62</v>
      </c>
      <c r="GO91" s="94" t="e">
        <v>#N/A</v>
      </c>
      <c r="GP91" s="94" t="s">
        <v>55</v>
      </c>
      <c r="GQ91" s="94" t="s">
        <v>56</v>
      </c>
      <c r="GR91" s="94" t="s">
        <v>57</v>
      </c>
      <c r="GS91" s="94" t="s">
        <v>57</v>
      </c>
      <c r="GT91" s="94" t="s">
        <v>58</v>
      </c>
      <c r="GU91" s="94" t="s">
        <v>55</v>
      </c>
      <c r="GV91" s="94" t="s">
        <v>59</v>
      </c>
      <c r="GW91" s="94" t="s">
        <v>2394</v>
      </c>
      <c r="GX91" s="94" t="s">
        <v>148</v>
      </c>
      <c r="GY91" s="32" t="s">
        <v>6504</v>
      </c>
      <c r="GZ91" s="32" t="s">
        <v>6504</v>
      </c>
      <c r="HA91" s="32" t="s">
        <v>6504</v>
      </c>
      <c r="HB91" s="32" t="s">
        <v>6504</v>
      </c>
      <c r="HC91" s="32" t="s">
        <v>6504</v>
      </c>
      <c r="HD91" s="32" t="s">
        <v>6504</v>
      </c>
      <c r="HE91" s="32" t="s">
        <v>6504</v>
      </c>
      <c r="HF91" s="32" t="s">
        <v>6504</v>
      </c>
      <c r="HG91" s="32" t="s">
        <v>6504</v>
      </c>
      <c r="HH91" s="32" t="s">
        <v>6504</v>
      </c>
      <c r="HI91" s="32" t="s">
        <v>6504</v>
      </c>
      <c r="HJ91" s="32">
        <v>1</v>
      </c>
      <c r="HK91" s="50">
        <v>2</v>
      </c>
      <c r="HL91" s="68">
        <v>0</v>
      </c>
      <c r="HM91" s="68">
        <v>0</v>
      </c>
      <c r="HN91" s="68">
        <v>0</v>
      </c>
      <c r="HO91" s="68">
        <v>0</v>
      </c>
      <c r="HP91" s="68">
        <v>0</v>
      </c>
      <c r="HQ91" s="68">
        <v>0</v>
      </c>
      <c r="HR91" s="68">
        <v>0</v>
      </c>
      <c r="HS91" s="68">
        <v>0</v>
      </c>
      <c r="HT91" s="68">
        <v>0</v>
      </c>
      <c r="HU91" s="68">
        <v>0</v>
      </c>
      <c r="HV91" s="68">
        <v>0</v>
      </c>
      <c r="HW91" s="68">
        <v>1</v>
      </c>
      <c r="HX91" s="68">
        <v>1</v>
      </c>
      <c r="HY91" s="67" t="s">
        <v>6505</v>
      </c>
      <c r="HZ91" s="67" t="s">
        <v>6505</v>
      </c>
      <c r="IA91" s="67" t="s">
        <v>6505</v>
      </c>
      <c r="IB91" s="67" t="s">
        <v>6505</v>
      </c>
      <c r="IC91" s="67" t="s">
        <v>6505</v>
      </c>
      <c r="ID91" s="67" t="s">
        <v>6505</v>
      </c>
      <c r="IE91" s="67" t="s">
        <v>6505</v>
      </c>
      <c r="IF91" s="67" t="s">
        <v>6505</v>
      </c>
      <c r="IG91" s="67" t="s">
        <v>6505</v>
      </c>
      <c r="IH91" s="67" t="s">
        <v>6505</v>
      </c>
      <c r="II91" s="67" t="s">
        <v>6505</v>
      </c>
      <c r="IJ91" s="67">
        <v>1</v>
      </c>
      <c r="IK91" s="69" t="s">
        <v>6505</v>
      </c>
      <c r="IL91" s="69" t="s">
        <v>6505</v>
      </c>
      <c r="IM91" s="67" t="s">
        <v>6505</v>
      </c>
      <c r="IN91" s="67">
        <v>1</v>
      </c>
      <c r="IO91" s="94"/>
      <c r="IP91" s="32">
        <v>0</v>
      </c>
      <c r="IQ91" s="32">
        <v>0</v>
      </c>
      <c r="IR91" s="68">
        <v>0</v>
      </c>
      <c r="IS91" s="69">
        <v>1</v>
      </c>
      <c r="IT91" s="94"/>
      <c r="IU91" s="94"/>
      <c r="IV91" s="94"/>
      <c r="IW91" s="94"/>
      <c r="IX91" s="94"/>
      <c r="IY91" s="94"/>
      <c r="IZ91" s="94"/>
      <c r="JA91" s="94"/>
      <c r="JB91" s="94"/>
      <c r="JC91" s="94"/>
    </row>
    <row r="92" spans="1:263" ht="29.25" hidden="1" customHeight="1" x14ac:dyDescent="0.25">
      <c r="A92" s="46" t="s">
        <v>1172</v>
      </c>
      <c r="B92" s="46" t="s">
        <v>11</v>
      </c>
      <c r="C92" s="46" t="s">
        <v>144</v>
      </c>
      <c r="D92" s="46" t="s">
        <v>166</v>
      </c>
      <c r="E92" s="46" t="s">
        <v>584</v>
      </c>
      <c r="F92" s="46" t="s">
        <v>909</v>
      </c>
      <c r="G92" s="46" t="s">
        <v>1070</v>
      </c>
      <c r="H92" s="46" t="s">
        <v>1173</v>
      </c>
      <c r="I92" s="46" t="s">
        <v>1174</v>
      </c>
      <c r="J92" s="46" t="s">
        <v>1175</v>
      </c>
      <c r="K92" s="46" t="s">
        <v>1082</v>
      </c>
      <c r="L92" s="46" t="s">
        <v>1083</v>
      </c>
      <c r="M92" s="46" t="s">
        <v>1084</v>
      </c>
      <c r="N92" s="46"/>
      <c r="O92" s="46" t="s">
        <v>1133</v>
      </c>
      <c r="P92" s="46"/>
      <c r="Q92" s="46" t="s">
        <v>4641</v>
      </c>
      <c r="R92" s="46" t="s">
        <v>4640</v>
      </c>
      <c r="S92" s="46" t="s">
        <v>569</v>
      </c>
      <c r="T92" s="46" t="s">
        <v>569</v>
      </c>
      <c r="U92" s="46" t="s">
        <v>532</v>
      </c>
      <c r="V92" s="46" t="s">
        <v>533</v>
      </c>
      <c r="W92" s="46" t="s">
        <v>534</v>
      </c>
      <c r="X92" s="46">
        <v>2016</v>
      </c>
      <c r="Y92" s="46">
        <v>0.21</v>
      </c>
      <c r="Z92" s="46">
        <v>2016</v>
      </c>
      <c r="AA92" s="46">
        <v>0.21</v>
      </c>
      <c r="AB92" s="46">
        <v>0.5</v>
      </c>
      <c r="AC92" s="46">
        <v>0.7</v>
      </c>
      <c r="AD92" s="47">
        <v>1</v>
      </c>
      <c r="AE92" s="46">
        <v>0</v>
      </c>
      <c r="AF92" s="46">
        <v>1</v>
      </c>
      <c r="AG92" s="94" t="s">
        <v>535</v>
      </c>
      <c r="AH92" s="94">
        <v>1</v>
      </c>
      <c r="AI92" s="94" t="s">
        <v>535</v>
      </c>
      <c r="AJ92" s="94">
        <v>1</v>
      </c>
      <c r="AK92" s="94" t="s">
        <v>535</v>
      </c>
      <c r="AL92" s="94" t="s">
        <v>535</v>
      </c>
      <c r="AM92" s="94" t="s">
        <v>535</v>
      </c>
      <c r="AN92" s="94" t="s">
        <v>535</v>
      </c>
      <c r="AO92" s="94" t="s">
        <v>535</v>
      </c>
      <c r="AP92" s="94" t="s">
        <v>535</v>
      </c>
      <c r="AQ92" s="94" t="s">
        <v>535</v>
      </c>
      <c r="AR92" s="94" t="s">
        <v>535</v>
      </c>
      <c r="AS92" s="94" t="s">
        <v>535</v>
      </c>
      <c r="AT92" s="94" t="s">
        <v>535</v>
      </c>
      <c r="AU92" s="94" t="s">
        <v>535</v>
      </c>
      <c r="AV92" s="94" t="s">
        <v>535</v>
      </c>
      <c r="AW92" s="94" t="s">
        <v>535</v>
      </c>
      <c r="AX92" s="94" t="s">
        <v>535</v>
      </c>
      <c r="AY92" s="94" t="s">
        <v>535</v>
      </c>
      <c r="AZ92" s="94" t="s">
        <v>535</v>
      </c>
      <c r="BA92" s="94" t="s">
        <v>535</v>
      </c>
      <c r="BB92" s="94" t="s">
        <v>535</v>
      </c>
      <c r="BC92" s="94" t="s">
        <v>535</v>
      </c>
      <c r="BD92" s="94" t="s">
        <v>535</v>
      </c>
      <c r="BE92" s="94" t="s">
        <v>535</v>
      </c>
      <c r="BF92" s="94" t="s">
        <v>535</v>
      </c>
      <c r="BG92" s="94" t="s">
        <v>535</v>
      </c>
      <c r="BH92" s="94" t="s">
        <v>535</v>
      </c>
      <c r="BI92" s="94" t="s">
        <v>535</v>
      </c>
      <c r="BJ92" s="94" t="s">
        <v>535</v>
      </c>
      <c r="BK92" s="94" t="s">
        <v>535</v>
      </c>
      <c r="BL92" s="94" t="s">
        <v>535</v>
      </c>
      <c r="BM92" s="94" t="s">
        <v>6694</v>
      </c>
      <c r="BN92" s="94" t="s">
        <v>4638</v>
      </c>
      <c r="BO92" s="94" t="s">
        <v>4639</v>
      </c>
      <c r="BP92" s="94" t="s">
        <v>4640</v>
      </c>
      <c r="BQ92" s="94" t="s">
        <v>4641</v>
      </c>
      <c r="BR92" s="94" t="s">
        <v>556</v>
      </c>
      <c r="BS92" s="32">
        <v>27</v>
      </c>
      <c r="BT92" s="32">
        <v>0</v>
      </c>
      <c r="BU92" s="32">
        <v>1</v>
      </c>
      <c r="BV92" s="32">
        <v>6</v>
      </c>
      <c r="BW92" s="32">
        <v>1</v>
      </c>
      <c r="BX92" s="32">
        <v>1</v>
      </c>
      <c r="BY92" s="32">
        <v>5</v>
      </c>
      <c r="BZ92" s="32">
        <v>1</v>
      </c>
      <c r="CA92" s="32">
        <v>3</v>
      </c>
      <c r="CB92" s="32">
        <v>4</v>
      </c>
      <c r="CC92" s="32">
        <v>1</v>
      </c>
      <c r="CD92" s="32">
        <v>3</v>
      </c>
      <c r="CE92" s="32">
        <v>1</v>
      </c>
      <c r="CF92" s="32">
        <v>0</v>
      </c>
      <c r="CG92" s="32">
        <v>1.1111111111111112E-2</v>
      </c>
      <c r="CH92" s="32">
        <v>6.666666666666668E-2</v>
      </c>
      <c r="CI92" s="32">
        <v>1.1111111111111112E-2</v>
      </c>
      <c r="CJ92" s="32">
        <v>1.1111111111111112E-2</v>
      </c>
      <c r="CK92" s="32">
        <v>5.5555555555555559E-2</v>
      </c>
      <c r="CL92" s="32">
        <v>1.1111111111111112E-2</v>
      </c>
      <c r="CM92" s="32">
        <v>3.333333333333334E-2</v>
      </c>
      <c r="CN92" s="32">
        <v>4.4444444444444446E-2</v>
      </c>
      <c r="CO92" s="32">
        <v>1.1111111111111112E-2</v>
      </c>
      <c r="CP92" s="32">
        <v>3.333333333333334E-2</v>
      </c>
      <c r="CQ92" s="32">
        <v>1.1111111111111112E-2</v>
      </c>
      <c r="CR92" s="32">
        <v>1</v>
      </c>
      <c r="CS92" s="32">
        <v>0</v>
      </c>
      <c r="CT92" s="32">
        <v>0</v>
      </c>
      <c r="CU92" s="32" t="s">
        <v>4969</v>
      </c>
      <c r="CV92" s="32" t="s">
        <v>4974</v>
      </c>
      <c r="CW92" s="32" t="s">
        <v>4982</v>
      </c>
      <c r="CX92" s="32">
        <v>1</v>
      </c>
      <c r="CY92" s="32">
        <v>1</v>
      </c>
      <c r="CZ92" s="32" t="s">
        <v>4970</v>
      </c>
      <c r="DA92" s="32" t="s">
        <v>4975</v>
      </c>
      <c r="DB92" s="32" t="s">
        <v>4983</v>
      </c>
      <c r="DC92" s="32">
        <v>6</v>
      </c>
      <c r="DD92" s="32">
        <v>6</v>
      </c>
      <c r="DE92" s="32" t="s">
        <v>4971</v>
      </c>
      <c r="DF92" s="32" t="s">
        <v>4975</v>
      </c>
      <c r="DG92" s="32" t="s">
        <v>4984</v>
      </c>
      <c r="DH92" s="32">
        <v>1</v>
      </c>
      <c r="DI92" s="32">
        <v>1</v>
      </c>
      <c r="DJ92" s="32" t="s">
        <v>6700</v>
      </c>
      <c r="DK92" s="32" t="s">
        <v>4976</v>
      </c>
      <c r="DL92" s="32" t="s">
        <v>4985</v>
      </c>
      <c r="DM92" s="32">
        <v>1</v>
      </c>
      <c r="DN92" s="32">
        <v>1</v>
      </c>
      <c r="DO92" s="32" t="s">
        <v>6701</v>
      </c>
      <c r="DP92" s="32" t="s">
        <v>4977</v>
      </c>
      <c r="DQ92" s="32" t="s">
        <v>4986</v>
      </c>
      <c r="DR92" s="32">
        <v>5</v>
      </c>
      <c r="DS92" s="32">
        <v>5</v>
      </c>
      <c r="DT92" s="32" t="s">
        <v>6702</v>
      </c>
      <c r="DU92" s="32" t="s">
        <v>4978</v>
      </c>
      <c r="DV92" s="32" t="s">
        <v>4987</v>
      </c>
      <c r="DW92" s="32">
        <v>1</v>
      </c>
      <c r="DX92" s="32">
        <v>1</v>
      </c>
      <c r="DY92" s="32" t="s">
        <v>6703</v>
      </c>
      <c r="DZ92" s="32" t="s">
        <v>4977</v>
      </c>
      <c r="EA92" s="32" t="s">
        <v>4988</v>
      </c>
      <c r="EB92" s="32">
        <v>3</v>
      </c>
      <c r="EC92" s="32">
        <v>3</v>
      </c>
      <c r="ED92" s="32" t="s">
        <v>6704</v>
      </c>
      <c r="EE92" s="32" t="s">
        <v>4977</v>
      </c>
      <c r="EF92" s="32" t="s">
        <v>4989</v>
      </c>
      <c r="EG92" s="32">
        <v>4</v>
      </c>
      <c r="EH92" s="32">
        <v>4</v>
      </c>
      <c r="EI92" s="32" t="s">
        <v>6705</v>
      </c>
      <c r="EJ92" s="32" t="s">
        <v>4978</v>
      </c>
      <c r="EK92" s="32" t="s">
        <v>4990</v>
      </c>
      <c r="EL92" s="32">
        <v>1</v>
      </c>
      <c r="EM92" s="32">
        <v>1</v>
      </c>
      <c r="EN92" s="32" t="s">
        <v>6706</v>
      </c>
      <c r="EO92" s="32" t="s">
        <v>4979</v>
      </c>
      <c r="EP92" s="32" t="s">
        <v>4991</v>
      </c>
      <c r="EQ92" s="32">
        <v>3</v>
      </c>
      <c r="ER92" s="32">
        <v>3</v>
      </c>
      <c r="ES92" s="32" t="s">
        <v>4972</v>
      </c>
      <c r="ET92" s="32" t="s">
        <v>4980</v>
      </c>
      <c r="EU92" s="32" t="s">
        <v>4992</v>
      </c>
      <c r="EV92" s="32">
        <v>1</v>
      </c>
      <c r="EW92" s="32">
        <v>0</v>
      </c>
      <c r="EX92" s="32" t="s">
        <v>4973</v>
      </c>
      <c r="EY92" s="32" t="s">
        <v>4981</v>
      </c>
      <c r="EZ92" s="32" t="s">
        <v>4993</v>
      </c>
      <c r="FA92" s="32">
        <v>27</v>
      </c>
      <c r="FB92" s="32">
        <v>0</v>
      </c>
      <c r="FC92" s="94" t="s">
        <v>53</v>
      </c>
      <c r="FD92" s="94" t="s">
        <v>62</v>
      </c>
      <c r="FE92" s="94" t="s">
        <v>62</v>
      </c>
      <c r="FF92" s="94" t="s">
        <v>55</v>
      </c>
      <c r="FG92" s="94" t="s">
        <v>56</v>
      </c>
      <c r="FH92" s="94" t="s">
        <v>57</v>
      </c>
      <c r="FI92" s="94" t="s">
        <v>57</v>
      </c>
      <c r="FJ92" s="94" t="s">
        <v>58</v>
      </c>
      <c r="FK92" s="94" t="s">
        <v>55</v>
      </c>
      <c r="FL92" s="94" t="s">
        <v>59</v>
      </c>
      <c r="FM92" s="94" t="s">
        <v>2387</v>
      </c>
      <c r="FN92" s="94" t="s">
        <v>148</v>
      </c>
      <c r="FO92" s="94" t="s">
        <v>53</v>
      </c>
      <c r="FP92" s="94" t="s">
        <v>62</v>
      </c>
      <c r="FQ92" s="94" t="e">
        <v>#N/A</v>
      </c>
      <c r="FR92" s="94" t="s">
        <v>55</v>
      </c>
      <c r="FS92" s="94" t="s">
        <v>56</v>
      </c>
      <c r="FT92" s="94" t="s">
        <v>57</v>
      </c>
      <c r="FU92" s="94" t="s">
        <v>57</v>
      </c>
      <c r="FV92" s="94" t="s">
        <v>58</v>
      </c>
      <c r="FW92" s="94" t="s">
        <v>55</v>
      </c>
      <c r="FX92" s="94" t="s">
        <v>59</v>
      </c>
      <c r="FY92" s="94" t="s">
        <v>2383</v>
      </c>
      <c r="FZ92" s="94" t="s">
        <v>148</v>
      </c>
      <c r="GA92" s="94" t="s">
        <v>53</v>
      </c>
      <c r="GB92" s="94" t="s">
        <v>62</v>
      </c>
      <c r="GC92" s="94" t="e">
        <v>#N/A</v>
      </c>
      <c r="GD92" s="94" t="s">
        <v>55</v>
      </c>
      <c r="GE92" s="94" t="s">
        <v>56</v>
      </c>
      <c r="GF92" s="94" t="s">
        <v>57</v>
      </c>
      <c r="GG92" s="94" t="s">
        <v>57</v>
      </c>
      <c r="GH92" s="94" t="s">
        <v>58</v>
      </c>
      <c r="GI92" s="94" t="s">
        <v>55</v>
      </c>
      <c r="GJ92" s="94" t="s">
        <v>59</v>
      </c>
      <c r="GK92" s="94" t="s">
        <v>2383</v>
      </c>
      <c r="GL92" s="94" t="s">
        <v>148</v>
      </c>
      <c r="GM92" s="94" t="s">
        <v>53</v>
      </c>
      <c r="GN92" s="94" t="s">
        <v>62</v>
      </c>
      <c r="GO92" s="94" t="e">
        <v>#N/A</v>
      </c>
      <c r="GP92" s="94" t="s">
        <v>55</v>
      </c>
      <c r="GQ92" s="94" t="s">
        <v>56</v>
      </c>
      <c r="GR92" s="94" t="s">
        <v>57</v>
      </c>
      <c r="GS92" s="94" t="s">
        <v>57</v>
      </c>
      <c r="GT92" s="94" t="s">
        <v>58</v>
      </c>
      <c r="GU92" s="94" t="s">
        <v>55</v>
      </c>
      <c r="GV92" s="94" t="s">
        <v>59</v>
      </c>
      <c r="GW92" s="94" t="s">
        <v>2393</v>
      </c>
      <c r="GX92" s="94" t="s">
        <v>148</v>
      </c>
      <c r="GY92" s="32">
        <v>0</v>
      </c>
      <c r="GZ92" s="32">
        <v>1</v>
      </c>
      <c r="HA92" s="32">
        <v>1</v>
      </c>
      <c r="HB92" s="32">
        <v>1</v>
      </c>
      <c r="HC92" s="32">
        <v>1</v>
      </c>
      <c r="HD92" s="32">
        <v>1</v>
      </c>
      <c r="HE92" s="32">
        <v>1</v>
      </c>
      <c r="HF92" s="32">
        <v>1</v>
      </c>
      <c r="HG92" s="32">
        <v>1</v>
      </c>
      <c r="HH92" s="32">
        <v>1</v>
      </c>
      <c r="HI92" s="32">
        <v>1</v>
      </c>
      <c r="HJ92" s="32">
        <v>90</v>
      </c>
      <c r="HK92" s="50">
        <v>27</v>
      </c>
      <c r="HL92" s="68">
        <v>0</v>
      </c>
      <c r="HM92" s="68">
        <v>1.1111111111111112E-2</v>
      </c>
      <c r="HN92" s="68">
        <v>6.666666666666668E-2</v>
      </c>
      <c r="HO92" s="68">
        <v>1.1111111111111112E-2</v>
      </c>
      <c r="HP92" s="68">
        <v>1.1111111111111112E-2</v>
      </c>
      <c r="HQ92" s="68">
        <v>5.5555555555555559E-2</v>
      </c>
      <c r="HR92" s="68">
        <v>1.1111111111111112E-2</v>
      </c>
      <c r="HS92" s="68">
        <v>3.333333333333334E-2</v>
      </c>
      <c r="HT92" s="68">
        <v>4.4444444444444446E-2</v>
      </c>
      <c r="HU92" s="68">
        <v>1.1111111111111112E-2</v>
      </c>
      <c r="HV92" s="68">
        <v>3.333333333333334E-2</v>
      </c>
      <c r="HW92" s="68">
        <v>1.1111111111111112E-2</v>
      </c>
      <c r="HX92" s="68">
        <v>0.30000000000000004</v>
      </c>
      <c r="HY92" s="67" t="s">
        <v>6505</v>
      </c>
      <c r="HZ92" s="67">
        <v>1</v>
      </c>
      <c r="IA92" s="67">
        <v>1</v>
      </c>
      <c r="IB92" s="67">
        <v>1</v>
      </c>
      <c r="IC92" s="67">
        <v>1</v>
      </c>
      <c r="ID92" s="67">
        <v>1</v>
      </c>
      <c r="IE92" s="67">
        <v>1</v>
      </c>
      <c r="IF92" s="67">
        <v>1</v>
      </c>
      <c r="IG92" s="67">
        <v>1</v>
      </c>
      <c r="IH92" s="67">
        <v>1</v>
      </c>
      <c r="II92" s="67">
        <v>1</v>
      </c>
      <c r="IJ92" s="67">
        <v>1</v>
      </c>
      <c r="IK92" s="69">
        <v>1</v>
      </c>
      <c r="IL92" s="69">
        <v>1</v>
      </c>
      <c r="IM92" s="67">
        <v>1</v>
      </c>
      <c r="IN92" s="67">
        <v>1</v>
      </c>
      <c r="IO92" s="94"/>
      <c r="IP92" s="32">
        <v>7.7777777777777793E-2</v>
      </c>
      <c r="IQ92" s="32">
        <v>0.15555555555555559</v>
      </c>
      <c r="IR92" s="68">
        <v>0.24444444444444446</v>
      </c>
      <c r="IS92" s="69">
        <v>1</v>
      </c>
      <c r="IT92" s="94"/>
      <c r="IU92" s="94"/>
      <c r="IV92" s="94"/>
      <c r="IW92" s="94"/>
      <c r="IX92" s="94"/>
      <c r="IY92" s="94"/>
      <c r="IZ92" s="94"/>
      <c r="JA92" s="94"/>
      <c r="JB92" s="94"/>
      <c r="JC92" s="94"/>
    </row>
    <row r="93" spans="1:263" ht="29.25" hidden="1" customHeight="1" x14ac:dyDescent="0.25">
      <c r="A93" s="46" t="s">
        <v>1176</v>
      </c>
      <c r="B93" s="46" t="s">
        <v>11</v>
      </c>
      <c r="C93" s="46" t="s">
        <v>144</v>
      </c>
      <c r="D93" s="46" t="s">
        <v>166</v>
      </c>
      <c r="E93" s="46" t="s">
        <v>627</v>
      </c>
      <c r="F93" s="46" t="s">
        <v>1048</v>
      </c>
      <c r="G93" s="46" t="s">
        <v>1049</v>
      </c>
      <c r="H93" s="46" t="s">
        <v>1177</v>
      </c>
      <c r="I93" s="46" t="s">
        <v>1178</v>
      </c>
      <c r="J93" s="46" t="s">
        <v>1179</v>
      </c>
      <c r="K93" s="46" t="s">
        <v>1180</v>
      </c>
      <c r="L93" s="46" t="s">
        <v>1181</v>
      </c>
      <c r="M93" s="46">
        <v>0</v>
      </c>
      <c r="N93" s="46"/>
      <c r="O93" s="46" t="s">
        <v>1178</v>
      </c>
      <c r="P93" s="46"/>
      <c r="Q93" s="46" t="s">
        <v>1182</v>
      </c>
      <c r="R93" s="46" t="s">
        <v>4644</v>
      </c>
      <c r="S93" s="46" t="s">
        <v>569</v>
      </c>
      <c r="T93" s="46" t="s">
        <v>556</v>
      </c>
      <c r="U93" s="46" t="s">
        <v>557</v>
      </c>
      <c r="V93" s="46" t="s">
        <v>533</v>
      </c>
      <c r="W93" s="46" t="s">
        <v>604</v>
      </c>
      <c r="X93" s="46">
        <v>2019</v>
      </c>
      <c r="Y93" s="46">
        <v>1</v>
      </c>
      <c r="Z93" s="46">
        <v>2017</v>
      </c>
      <c r="AA93" s="46" t="s">
        <v>595</v>
      </c>
      <c r="AB93" s="46" t="s">
        <v>595</v>
      </c>
      <c r="AC93" s="46" t="s">
        <v>595</v>
      </c>
      <c r="AD93" s="47">
        <v>1</v>
      </c>
      <c r="AE93" s="46" t="s">
        <v>595</v>
      </c>
      <c r="AF93" s="46">
        <v>1</v>
      </c>
      <c r="AG93" s="94" t="s">
        <v>535</v>
      </c>
      <c r="AH93" s="94" t="s">
        <v>535</v>
      </c>
      <c r="AI93" s="94" t="s">
        <v>535</v>
      </c>
      <c r="AJ93" s="94" t="s">
        <v>535</v>
      </c>
      <c r="AK93" s="94" t="s">
        <v>535</v>
      </c>
      <c r="AL93" s="94" t="s">
        <v>535</v>
      </c>
      <c r="AM93" s="94" t="s">
        <v>535</v>
      </c>
      <c r="AN93" s="94" t="s">
        <v>535</v>
      </c>
      <c r="AO93" s="94" t="s">
        <v>535</v>
      </c>
      <c r="AP93" s="94" t="s">
        <v>535</v>
      </c>
      <c r="AQ93" s="94" t="s">
        <v>535</v>
      </c>
      <c r="AR93" s="94" t="s">
        <v>535</v>
      </c>
      <c r="AS93" s="94" t="s">
        <v>535</v>
      </c>
      <c r="AT93" s="94" t="s">
        <v>535</v>
      </c>
      <c r="AU93" s="94" t="s">
        <v>535</v>
      </c>
      <c r="AV93" s="94" t="s">
        <v>535</v>
      </c>
      <c r="AW93" s="94" t="s">
        <v>535</v>
      </c>
      <c r="AX93" s="94" t="s">
        <v>535</v>
      </c>
      <c r="AY93" s="94" t="s">
        <v>535</v>
      </c>
      <c r="AZ93" s="94" t="s">
        <v>535</v>
      </c>
      <c r="BA93" s="94" t="s">
        <v>535</v>
      </c>
      <c r="BB93" s="94" t="s">
        <v>535</v>
      </c>
      <c r="BC93" s="94" t="s">
        <v>535</v>
      </c>
      <c r="BD93" s="94" t="s">
        <v>535</v>
      </c>
      <c r="BE93" s="94" t="s">
        <v>535</v>
      </c>
      <c r="BF93" s="94" t="s">
        <v>535</v>
      </c>
      <c r="BG93" s="94" t="s">
        <v>1183</v>
      </c>
      <c r="BH93" s="94" t="s">
        <v>535</v>
      </c>
      <c r="BI93" s="94" t="s">
        <v>535</v>
      </c>
      <c r="BJ93" s="94" t="s">
        <v>535</v>
      </c>
      <c r="BK93" s="94" t="s">
        <v>535</v>
      </c>
      <c r="BL93" s="94" t="s">
        <v>535</v>
      </c>
      <c r="BM93" s="94" t="s">
        <v>1183</v>
      </c>
      <c r="BN93" s="94" t="s">
        <v>4642</v>
      </c>
      <c r="BO93" s="94" t="s">
        <v>4643</v>
      </c>
      <c r="BP93" s="94" t="s">
        <v>4644</v>
      </c>
      <c r="BQ93" s="94" t="s">
        <v>4645</v>
      </c>
      <c r="BR93" s="94" t="s">
        <v>556</v>
      </c>
      <c r="BS93" s="32">
        <v>1</v>
      </c>
      <c r="BT93" s="32">
        <v>0</v>
      </c>
      <c r="BU93" s="32">
        <v>0</v>
      </c>
      <c r="BV93" s="32">
        <v>0</v>
      </c>
      <c r="BW93" s="32">
        <v>0</v>
      </c>
      <c r="BX93" s="32">
        <v>0</v>
      </c>
      <c r="BY93" s="32">
        <v>0</v>
      </c>
      <c r="BZ93" s="32">
        <v>0</v>
      </c>
      <c r="CA93" s="32">
        <v>0</v>
      </c>
      <c r="CB93" s="32">
        <v>0</v>
      </c>
      <c r="CC93" s="32">
        <v>1</v>
      </c>
      <c r="CD93" s="32">
        <v>0</v>
      </c>
      <c r="CE93" s="32">
        <v>0</v>
      </c>
      <c r="CF93" s="32">
        <v>0</v>
      </c>
      <c r="CG93" s="32">
        <v>0</v>
      </c>
      <c r="CH93" s="32">
        <v>0</v>
      </c>
      <c r="CI93" s="32">
        <v>0</v>
      </c>
      <c r="CJ93" s="32">
        <v>0</v>
      </c>
      <c r="CK93" s="32">
        <v>0</v>
      </c>
      <c r="CL93" s="32">
        <v>0</v>
      </c>
      <c r="CM93" s="32">
        <v>0</v>
      </c>
      <c r="CN93" s="32">
        <v>0</v>
      </c>
      <c r="CO93" s="32">
        <v>1</v>
      </c>
      <c r="CP93" s="32">
        <v>0</v>
      </c>
      <c r="CQ93" s="32">
        <v>0</v>
      </c>
      <c r="CR93" s="32">
        <v>1</v>
      </c>
      <c r="CS93" s="32">
        <v>0</v>
      </c>
      <c r="CT93" s="32" t="s">
        <v>6504</v>
      </c>
      <c r="CU93" s="32" t="s">
        <v>4994</v>
      </c>
      <c r="CV93" s="32" t="s">
        <v>4994</v>
      </c>
      <c r="CW93" s="32" t="s">
        <v>4994</v>
      </c>
      <c r="CX93" s="32">
        <v>0</v>
      </c>
      <c r="CY93" s="32" t="s">
        <v>6504</v>
      </c>
      <c r="CZ93" s="32" t="s">
        <v>4995</v>
      </c>
      <c r="DA93" s="32" t="s">
        <v>5003</v>
      </c>
      <c r="DB93" s="32" t="s">
        <v>5005</v>
      </c>
      <c r="DC93" s="32">
        <v>0</v>
      </c>
      <c r="DD93" s="32" t="s">
        <v>6504</v>
      </c>
      <c r="DE93" s="32" t="s">
        <v>4996</v>
      </c>
      <c r="DF93" s="32" t="s">
        <v>5003</v>
      </c>
      <c r="DG93" s="32" t="s">
        <v>5006</v>
      </c>
      <c r="DH93" s="32">
        <v>0</v>
      </c>
      <c r="DI93" s="32" t="s">
        <v>6504</v>
      </c>
      <c r="DJ93" s="32" t="s">
        <v>4997</v>
      </c>
      <c r="DK93" s="32" t="s">
        <v>5004</v>
      </c>
      <c r="DL93" s="32" t="s">
        <v>5007</v>
      </c>
      <c r="DM93" s="32">
        <v>0</v>
      </c>
      <c r="DN93" s="32" t="s">
        <v>6504</v>
      </c>
      <c r="DO93" s="32" t="s">
        <v>4998</v>
      </c>
      <c r="DP93" s="32" t="s">
        <v>4998</v>
      </c>
      <c r="DQ93" s="32" t="s">
        <v>4998</v>
      </c>
      <c r="DR93" s="32">
        <v>0</v>
      </c>
      <c r="DS93" s="32" t="s">
        <v>6504</v>
      </c>
      <c r="DT93" s="32" t="s">
        <v>4998</v>
      </c>
      <c r="DU93" s="32" t="s">
        <v>4998</v>
      </c>
      <c r="DV93" s="32" t="s">
        <v>4998</v>
      </c>
      <c r="DW93" s="32">
        <v>0</v>
      </c>
      <c r="DX93" s="32" t="s">
        <v>6504</v>
      </c>
      <c r="DY93" s="32" t="s">
        <v>4999</v>
      </c>
      <c r="DZ93" s="32" t="s">
        <v>5004</v>
      </c>
      <c r="EA93" s="32" t="s">
        <v>5008</v>
      </c>
      <c r="EB93" s="32">
        <v>0</v>
      </c>
      <c r="EC93" s="32" t="s">
        <v>6504</v>
      </c>
      <c r="ED93" s="32" t="s">
        <v>5000</v>
      </c>
      <c r="EE93" s="32" t="s">
        <v>5004</v>
      </c>
      <c r="EF93" s="32" t="s">
        <v>5009</v>
      </c>
      <c r="EG93" s="32">
        <v>0</v>
      </c>
      <c r="EH93" s="32" t="s">
        <v>6504</v>
      </c>
      <c r="EI93" s="32" t="s">
        <v>5001</v>
      </c>
      <c r="EJ93" s="32" t="s">
        <v>5004</v>
      </c>
      <c r="EK93" s="32" t="s">
        <v>5010</v>
      </c>
      <c r="EL93" s="32">
        <v>1</v>
      </c>
      <c r="EM93" s="32" t="s">
        <v>6504</v>
      </c>
      <c r="EN93" s="32" t="s">
        <v>6707</v>
      </c>
      <c r="EO93" s="32" t="s">
        <v>5004</v>
      </c>
      <c r="EP93" s="32" t="s">
        <v>5011</v>
      </c>
      <c r="EQ93" s="32">
        <v>0</v>
      </c>
      <c r="ER93" s="32" t="s">
        <v>6504</v>
      </c>
      <c r="ES93" s="32" t="s">
        <v>4998</v>
      </c>
      <c r="ET93" s="32" t="s">
        <v>4998</v>
      </c>
      <c r="EU93" s="32" t="s">
        <v>4998</v>
      </c>
      <c r="EV93" s="32">
        <v>0</v>
      </c>
      <c r="EW93" s="32" t="s">
        <v>6504</v>
      </c>
      <c r="EX93" s="32" t="s">
        <v>5002</v>
      </c>
      <c r="EY93" s="32" t="s">
        <v>4998</v>
      </c>
      <c r="EZ93" s="32" t="s">
        <v>5012</v>
      </c>
      <c r="FA93" s="32">
        <v>1</v>
      </c>
      <c r="FB93" s="32">
        <v>0</v>
      </c>
      <c r="FC93" s="94" t="s">
        <v>53</v>
      </c>
      <c r="FD93" s="94" t="s">
        <v>79</v>
      </c>
      <c r="FE93" s="94" t="s">
        <v>79</v>
      </c>
      <c r="FF93" s="94" t="s">
        <v>69</v>
      </c>
      <c r="FG93" s="94" t="s">
        <v>69</v>
      </c>
      <c r="FH93" s="94" t="s">
        <v>69</v>
      </c>
      <c r="FI93" s="94" t="s">
        <v>69</v>
      </c>
      <c r="FJ93" s="94" t="s">
        <v>69</v>
      </c>
      <c r="FK93" s="94" t="s">
        <v>69</v>
      </c>
      <c r="FL93" s="94" t="s">
        <v>59</v>
      </c>
      <c r="FM93" s="94" t="s">
        <v>2378</v>
      </c>
      <c r="FN93" s="94" t="s">
        <v>148</v>
      </c>
      <c r="FO93" s="94" t="s">
        <v>69</v>
      </c>
      <c r="FP93" s="94" t="s">
        <v>79</v>
      </c>
      <c r="FQ93" s="94" t="e">
        <v>#N/A</v>
      </c>
      <c r="FR93" s="94" t="s">
        <v>69</v>
      </c>
      <c r="FS93" s="94" t="s">
        <v>69</v>
      </c>
      <c r="FT93" s="94" t="s">
        <v>69</v>
      </c>
      <c r="FU93" s="94" t="s">
        <v>69</v>
      </c>
      <c r="FV93" s="94" t="s">
        <v>69</v>
      </c>
      <c r="FW93" s="94" t="s">
        <v>69</v>
      </c>
      <c r="FX93" s="94" t="s">
        <v>59</v>
      </c>
      <c r="FY93" s="94" t="s">
        <v>2378</v>
      </c>
      <c r="FZ93" s="94" t="s">
        <v>148</v>
      </c>
      <c r="GA93" s="94" t="s">
        <v>53</v>
      </c>
      <c r="GB93" s="94" t="s">
        <v>79</v>
      </c>
      <c r="GC93" s="94" t="e">
        <v>#N/A</v>
      </c>
      <c r="GD93" s="94" t="s">
        <v>55</v>
      </c>
      <c r="GE93" s="94" t="s">
        <v>56</v>
      </c>
      <c r="GF93" s="94" t="s">
        <v>57</v>
      </c>
      <c r="GG93" s="94" t="s">
        <v>57</v>
      </c>
      <c r="GH93" s="94" t="s">
        <v>58</v>
      </c>
      <c r="GI93" s="94" t="s">
        <v>55</v>
      </c>
      <c r="GJ93" s="94" t="s">
        <v>59</v>
      </c>
      <c r="GK93" s="94" t="s">
        <v>2383</v>
      </c>
      <c r="GL93" s="94" t="s">
        <v>148</v>
      </c>
      <c r="GM93" s="94" t="s">
        <v>53</v>
      </c>
      <c r="GN93" s="94" t="s">
        <v>62</v>
      </c>
      <c r="GO93" s="94" t="e">
        <v>#N/A</v>
      </c>
      <c r="GP93" s="94" t="s">
        <v>55</v>
      </c>
      <c r="GQ93" s="94" t="s">
        <v>56</v>
      </c>
      <c r="GR93" s="94" t="s">
        <v>57</v>
      </c>
      <c r="GS93" s="94" t="s">
        <v>57</v>
      </c>
      <c r="GT93" s="94" t="s">
        <v>58</v>
      </c>
      <c r="GU93" s="94" t="s">
        <v>55</v>
      </c>
      <c r="GV93" s="94" t="s">
        <v>59</v>
      </c>
      <c r="GW93" s="94" t="s">
        <v>2393</v>
      </c>
      <c r="GX93" s="94" t="s">
        <v>148</v>
      </c>
      <c r="GY93" s="32">
        <v>0</v>
      </c>
      <c r="GZ93" s="32">
        <v>0</v>
      </c>
      <c r="HA93" s="32">
        <v>0</v>
      </c>
      <c r="HB93" s="32">
        <v>0</v>
      </c>
      <c r="HC93" s="32">
        <v>0</v>
      </c>
      <c r="HD93" s="32">
        <v>0</v>
      </c>
      <c r="HE93" s="32">
        <v>0</v>
      </c>
      <c r="HF93" s="32">
        <v>0</v>
      </c>
      <c r="HG93" s="32">
        <v>0</v>
      </c>
      <c r="HH93" s="32">
        <v>1</v>
      </c>
      <c r="HI93" s="32">
        <v>0</v>
      </c>
      <c r="HJ93" s="32">
        <v>0</v>
      </c>
      <c r="HK93" s="50">
        <v>1</v>
      </c>
      <c r="HL93" s="68">
        <v>0</v>
      </c>
      <c r="HM93" s="68">
        <v>0</v>
      </c>
      <c r="HN93" s="68">
        <v>0</v>
      </c>
      <c r="HO93" s="68">
        <v>0</v>
      </c>
      <c r="HP93" s="68">
        <v>0</v>
      </c>
      <c r="HQ93" s="68">
        <v>0</v>
      </c>
      <c r="HR93" s="68">
        <v>0</v>
      </c>
      <c r="HS93" s="68">
        <v>0</v>
      </c>
      <c r="HT93" s="68">
        <v>0</v>
      </c>
      <c r="HU93" s="68">
        <v>1</v>
      </c>
      <c r="HV93" s="68">
        <v>0</v>
      </c>
      <c r="HW93" s="68">
        <v>0</v>
      </c>
      <c r="HX93" s="68">
        <v>1</v>
      </c>
      <c r="HY93" s="67" t="s">
        <v>6505</v>
      </c>
      <c r="HZ93" s="67" t="s">
        <v>6505</v>
      </c>
      <c r="IA93" s="67" t="s">
        <v>6505</v>
      </c>
      <c r="IB93" s="67" t="s">
        <v>6505</v>
      </c>
      <c r="IC93" s="67" t="s">
        <v>6505</v>
      </c>
      <c r="ID93" s="67" t="s">
        <v>6505</v>
      </c>
      <c r="IE93" s="67" t="s">
        <v>6505</v>
      </c>
      <c r="IF93" s="67" t="s">
        <v>6505</v>
      </c>
      <c r="IG93" s="67" t="s">
        <v>6505</v>
      </c>
      <c r="IH93" s="67">
        <v>1</v>
      </c>
      <c r="II93" s="67">
        <v>1</v>
      </c>
      <c r="IJ93" s="67">
        <v>1</v>
      </c>
      <c r="IK93" s="69" t="s">
        <v>6505</v>
      </c>
      <c r="IL93" s="69" t="s">
        <v>6505</v>
      </c>
      <c r="IM93" s="67" t="s">
        <v>6505</v>
      </c>
      <c r="IN93" s="67">
        <v>1</v>
      </c>
      <c r="IO93" s="94"/>
      <c r="IP93" s="32">
        <v>0</v>
      </c>
      <c r="IQ93" s="32">
        <v>0</v>
      </c>
      <c r="IR93" s="68">
        <v>0</v>
      </c>
      <c r="IS93" s="69">
        <v>1</v>
      </c>
      <c r="IT93" s="94"/>
      <c r="IU93" s="94"/>
      <c r="IV93" s="94"/>
      <c r="IW93" s="94"/>
      <c r="IX93" s="94"/>
      <c r="IY93" s="94"/>
      <c r="IZ93" s="94"/>
      <c r="JA93" s="94"/>
      <c r="JB93" s="94"/>
      <c r="JC93" s="94"/>
    </row>
    <row r="94" spans="1:263" ht="29.25" hidden="1" customHeight="1" x14ac:dyDescent="0.25">
      <c r="A94" s="46">
        <v>206</v>
      </c>
      <c r="B94" s="46" t="s">
        <v>8</v>
      </c>
      <c r="C94" s="46" t="s">
        <v>131</v>
      </c>
      <c r="D94" s="46" t="s">
        <v>132</v>
      </c>
      <c r="E94" s="46" t="s">
        <v>584</v>
      </c>
      <c r="F94" s="46" t="s">
        <v>585</v>
      </c>
      <c r="G94" s="46" t="s">
        <v>586</v>
      </c>
      <c r="H94" s="46" t="s">
        <v>587</v>
      </c>
      <c r="I94" s="46" t="s">
        <v>588</v>
      </c>
      <c r="J94" s="46" t="s">
        <v>589</v>
      </c>
      <c r="K94" s="46" t="s">
        <v>590</v>
      </c>
      <c r="L94" s="46" t="s">
        <v>591</v>
      </c>
      <c r="M94" s="46" t="s">
        <v>592</v>
      </c>
      <c r="N94" s="46"/>
      <c r="O94" s="46" t="s">
        <v>593</v>
      </c>
      <c r="P94" s="46"/>
      <c r="Q94" s="46" t="s">
        <v>2526</v>
      </c>
      <c r="R94" s="46" t="s">
        <v>589</v>
      </c>
      <c r="S94" s="46" t="s">
        <v>531</v>
      </c>
      <c r="T94" s="46" t="s">
        <v>531</v>
      </c>
      <c r="U94" s="46" t="s">
        <v>532</v>
      </c>
      <c r="V94" s="46" t="s">
        <v>533</v>
      </c>
      <c r="W94" s="46" t="s">
        <v>534</v>
      </c>
      <c r="X94" s="46">
        <v>2019</v>
      </c>
      <c r="Y94" s="46">
        <v>0</v>
      </c>
      <c r="Z94" s="46">
        <v>2019</v>
      </c>
      <c r="AA94" s="46" t="s">
        <v>595</v>
      </c>
      <c r="AB94" s="46" t="s">
        <v>595</v>
      </c>
      <c r="AC94" s="46" t="s">
        <v>595</v>
      </c>
      <c r="AD94" s="47">
        <v>1</v>
      </c>
      <c r="AE94" s="46" t="s">
        <v>595</v>
      </c>
      <c r="AF94" s="46" t="s">
        <v>595</v>
      </c>
      <c r="AG94" s="94" t="s">
        <v>535</v>
      </c>
      <c r="AH94" s="94" t="s">
        <v>535</v>
      </c>
      <c r="AI94" s="94" t="s">
        <v>535</v>
      </c>
      <c r="AJ94" s="94">
        <v>1</v>
      </c>
      <c r="AK94" s="94" t="s">
        <v>535</v>
      </c>
      <c r="AL94" s="94" t="s">
        <v>535</v>
      </c>
      <c r="AM94" s="94" t="s">
        <v>535</v>
      </c>
      <c r="AN94" s="94" t="s">
        <v>535</v>
      </c>
      <c r="AO94" s="94" t="s">
        <v>535</v>
      </c>
      <c r="AP94" s="94">
        <v>1</v>
      </c>
      <c r="AQ94" s="94" t="s">
        <v>535</v>
      </c>
      <c r="AR94" s="94" t="s">
        <v>535</v>
      </c>
      <c r="AS94" s="94" t="s">
        <v>535</v>
      </c>
      <c r="AT94" s="94" t="s">
        <v>535</v>
      </c>
      <c r="AU94" s="94" t="s">
        <v>535</v>
      </c>
      <c r="AV94" s="94" t="s">
        <v>535</v>
      </c>
      <c r="AW94" s="94" t="s">
        <v>535</v>
      </c>
      <c r="AX94" s="94" t="s">
        <v>535</v>
      </c>
      <c r="AY94" s="94" t="s">
        <v>535</v>
      </c>
      <c r="AZ94" s="94" t="s">
        <v>535</v>
      </c>
      <c r="BA94" s="94" t="s">
        <v>535</v>
      </c>
      <c r="BB94" s="94" t="s">
        <v>535</v>
      </c>
      <c r="BC94" s="94" t="s">
        <v>535</v>
      </c>
      <c r="BD94" s="94" t="s">
        <v>535</v>
      </c>
      <c r="BE94" s="94" t="s">
        <v>535</v>
      </c>
      <c r="BF94" s="94" t="s">
        <v>535</v>
      </c>
      <c r="BG94" s="94" t="s">
        <v>535</v>
      </c>
      <c r="BH94" s="94" t="s">
        <v>535</v>
      </c>
      <c r="BI94" s="94" t="s">
        <v>535</v>
      </c>
      <c r="BJ94" s="94" t="s">
        <v>535</v>
      </c>
      <c r="BK94" s="94" t="s">
        <v>535</v>
      </c>
      <c r="BL94" s="94" t="s">
        <v>535</v>
      </c>
      <c r="BM94" s="94" t="s">
        <v>6511</v>
      </c>
      <c r="BN94" s="94" t="s">
        <v>2524</v>
      </c>
      <c r="BO94" s="94" t="s">
        <v>2525</v>
      </c>
      <c r="BP94" s="94" t="s">
        <v>589</v>
      </c>
      <c r="BQ94" s="94" t="s">
        <v>2526</v>
      </c>
      <c r="BR94" s="94" t="s">
        <v>556</v>
      </c>
      <c r="BS94" s="32">
        <v>12</v>
      </c>
      <c r="BT94" s="32">
        <v>1</v>
      </c>
      <c r="BU94" s="32">
        <v>1</v>
      </c>
      <c r="BV94" s="32">
        <v>1</v>
      </c>
      <c r="BW94" s="32">
        <v>1</v>
      </c>
      <c r="BX94" s="32">
        <v>1</v>
      </c>
      <c r="BY94" s="32">
        <v>1</v>
      </c>
      <c r="BZ94" s="32">
        <v>1</v>
      </c>
      <c r="CA94" s="32">
        <v>1</v>
      </c>
      <c r="CB94" s="32">
        <v>1</v>
      </c>
      <c r="CC94" s="32">
        <v>1</v>
      </c>
      <c r="CD94" s="32">
        <v>1</v>
      </c>
      <c r="CE94" s="32">
        <v>1</v>
      </c>
      <c r="CF94" s="32">
        <v>8.3333333333333329E-2</v>
      </c>
      <c r="CG94" s="32">
        <v>8.3333333333333329E-2</v>
      </c>
      <c r="CH94" s="32">
        <v>8.3333333333333329E-2</v>
      </c>
      <c r="CI94" s="32">
        <v>8.3333333333333329E-2</v>
      </c>
      <c r="CJ94" s="32">
        <v>8.3333333333333329E-2</v>
      </c>
      <c r="CK94" s="32">
        <v>8.3333333333333329E-2</v>
      </c>
      <c r="CL94" s="32">
        <v>8.3333333333333329E-2</v>
      </c>
      <c r="CM94" s="32">
        <v>8.3333333333333329E-2</v>
      </c>
      <c r="CN94" s="32">
        <v>8.3333333333333329E-2</v>
      </c>
      <c r="CO94" s="32">
        <v>8.3333333333333329E-2</v>
      </c>
      <c r="CP94" s="32">
        <v>8.3333333333333329E-2</v>
      </c>
      <c r="CQ94" s="32">
        <v>8.3333333333333329E-2</v>
      </c>
      <c r="CR94" s="32">
        <v>1</v>
      </c>
      <c r="CS94" s="32">
        <v>1</v>
      </c>
      <c r="CT94" s="32" t="s">
        <v>6504</v>
      </c>
      <c r="CU94" s="32" t="s">
        <v>2585</v>
      </c>
      <c r="CV94" s="32" t="s">
        <v>1220</v>
      </c>
      <c r="CW94" s="32" t="s">
        <v>2547</v>
      </c>
      <c r="CX94" s="32">
        <v>1</v>
      </c>
      <c r="CY94" s="32" t="s">
        <v>6504</v>
      </c>
      <c r="CZ94" s="32" t="s">
        <v>2586</v>
      </c>
      <c r="DA94" s="32" t="s">
        <v>1220</v>
      </c>
      <c r="DB94" s="32" t="s">
        <v>2547</v>
      </c>
      <c r="DC94" s="32">
        <v>1</v>
      </c>
      <c r="DD94" s="32" t="s">
        <v>6504</v>
      </c>
      <c r="DE94" s="32" t="s">
        <v>2587</v>
      </c>
      <c r="DF94" s="32" t="s">
        <v>1220</v>
      </c>
      <c r="DG94" s="32" t="s">
        <v>2547</v>
      </c>
      <c r="DH94" s="32">
        <v>1</v>
      </c>
      <c r="DI94" s="32" t="s">
        <v>6504</v>
      </c>
      <c r="DJ94" s="32" t="s">
        <v>2588</v>
      </c>
      <c r="DK94" s="32" t="s">
        <v>1220</v>
      </c>
      <c r="DL94" s="32" t="s">
        <v>2547</v>
      </c>
      <c r="DM94" s="32">
        <v>1</v>
      </c>
      <c r="DN94" s="32" t="s">
        <v>6504</v>
      </c>
      <c r="DO94" s="32" t="s">
        <v>2589</v>
      </c>
      <c r="DP94" s="32" t="s">
        <v>1220</v>
      </c>
      <c r="DQ94" s="32" t="s">
        <v>2547</v>
      </c>
      <c r="DR94" s="32">
        <v>1</v>
      </c>
      <c r="DS94" s="32" t="s">
        <v>6504</v>
      </c>
      <c r="DT94" s="32" t="s">
        <v>2590</v>
      </c>
      <c r="DU94" s="32" t="s">
        <v>1220</v>
      </c>
      <c r="DV94" s="32" t="s">
        <v>2547</v>
      </c>
      <c r="DW94" s="32">
        <v>1</v>
      </c>
      <c r="DX94" s="32" t="s">
        <v>6504</v>
      </c>
      <c r="DY94" s="32" t="s">
        <v>2591</v>
      </c>
      <c r="DZ94" s="32" t="s">
        <v>2597</v>
      </c>
      <c r="EA94" s="32" t="s">
        <v>2598</v>
      </c>
      <c r="EB94" s="32">
        <v>1</v>
      </c>
      <c r="EC94" s="32" t="s">
        <v>6504</v>
      </c>
      <c r="ED94" s="32" t="s">
        <v>2592</v>
      </c>
      <c r="EE94" s="32" t="s">
        <v>2597</v>
      </c>
      <c r="EF94" s="32" t="s">
        <v>2599</v>
      </c>
      <c r="EG94" s="32">
        <v>1</v>
      </c>
      <c r="EH94" s="32" t="s">
        <v>6504</v>
      </c>
      <c r="EI94" s="32" t="s">
        <v>2593</v>
      </c>
      <c r="EJ94" s="32" t="s">
        <v>2597</v>
      </c>
      <c r="EK94" s="32" t="s">
        <v>2600</v>
      </c>
      <c r="EL94" s="32">
        <v>1</v>
      </c>
      <c r="EM94" s="32" t="s">
        <v>6504</v>
      </c>
      <c r="EN94" s="32" t="s">
        <v>2594</v>
      </c>
      <c r="EO94" s="32" t="s">
        <v>2597</v>
      </c>
      <c r="EP94" s="32" t="s">
        <v>2601</v>
      </c>
      <c r="EQ94" s="32">
        <v>1</v>
      </c>
      <c r="ER94" s="32" t="s">
        <v>6504</v>
      </c>
      <c r="ES94" s="32" t="s">
        <v>2595</v>
      </c>
      <c r="ET94" s="32" t="s">
        <v>2597</v>
      </c>
      <c r="EU94" s="32" t="s">
        <v>2602</v>
      </c>
      <c r="EV94" s="32">
        <v>1</v>
      </c>
      <c r="EW94" s="32" t="s">
        <v>6504</v>
      </c>
      <c r="EX94" s="32" t="s">
        <v>2596</v>
      </c>
      <c r="EY94" s="32" t="s">
        <v>2597</v>
      </c>
      <c r="EZ94" s="32" t="s">
        <v>2603</v>
      </c>
      <c r="FA94" s="32">
        <v>12</v>
      </c>
      <c r="FB94" s="32">
        <v>0</v>
      </c>
      <c r="FC94" s="94" t="s">
        <v>53</v>
      </c>
      <c r="FD94" s="94" t="s">
        <v>62</v>
      </c>
      <c r="FE94" s="94" t="s">
        <v>62</v>
      </c>
      <c r="FF94" s="94" t="s">
        <v>55</v>
      </c>
      <c r="FG94" s="94" t="s">
        <v>56</v>
      </c>
      <c r="FH94" s="94" t="s">
        <v>57</v>
      </c>
      <c r="FI94" s="94" t="s">
        <v>69</v>
      </c>
      <c r="FJ94" s="94" t="s">
        <v>71</v>
      </c>
      <c r="FK94" s="94" t="s">
        <v>55</v>
      </c>
      <c r="FL94" s="94" t="s">
        <v>59</v>
      </c>
      <c r="FM94" s="94" t="s">
        <v>2289</v>
      </c>
      <c r="FN94" s="94" t="s">
        <v>2290</v>
      </c>
      <c r="FO94" s="94" t="s">
        <v>53</v>
      </c>
      <c r="FP94" s="94" t="s">
        <v>62</v>
      </c>
      <c r="FQ94" s="94" t="e">
        <v>#N/A</v>
      </c>
      <c r="FR94" s="94" t="s">
        <v>55</v>
      </c>
      <c r="FS94" s="94" t="s">
        <v>56</v>
      </c>
      <c r="FT94" s="94" t="s">
        <v>57</v>
      </c>
      <c r="FU94" s="94" t="s">
        <v>57</v>
      </c>
      <c r="FV94" s="94" t="s">
        <v>66</v>
      </c>
      <c r="FW94" s="94" t="s">
        <v>55</v>
      </c>
      <c r="FX94" s="94" t="s">
        <v>59</v>
      </c>
      <c r="FY94" s="94" t="s">
        <v>2291</v>
      </c>
      <c r="FZ94" s="94" t="s">
        <v>118</v>
      </c>
      <c r="GA94" s="94" t="s">
        <v>61</v>
      </c>
      <c r="GB94" s="94" t="s">
        <v>62</v>
      </c>
      <c r="GC94" s="94" t="e">
        <v>#N/A</v>
      </c>
      <c r="GD94" s="94" t="s">
        <v>55</v>
      </c>
      <c r="GE94" s="94" t="s">
        <v>56</v>
      </c>
      <c r="GF94" s="94" t="s">
        <v>57</v>
      </c>
      <c r="GG94" s="94" t="s">
        <v>69</v>
      </c>
      <c r="GH94" s="94" t="s">
        <v>71</v>
      </c>
      <c r="GI94" s="94" t="s">
        <v>55</v>
      </c>
      <c r="GJ94" s="94" t="s">
        <v>59</v>
      </c>
      <c r="GK94" s="94" t="s">
        <v>2292</v>
      </c>
      <c r="GL94" s="94" t="s">
        <v>2222</v>
      </c>
      <c r="GM94" s="94" t="s">
        <v>53</v>
      </c>
      <c r="GN94" s="94" t="s">
        <v>62</v>
      </c>
      <c r="GO94" s="94" t="e">
        <v>#N/A</v>
      </c>
      <c r="GP94" s="94" t="s">
        <v>55</v>
      </c>
      <c r="GQ94" s="94" t="s">
        <v>56</v>
      </c>
      <c r="GR94" s="94" t="s">
        <v>57</v>
      </c>
      <c r="GS94" s="94" t="s">
        <v>69</v>
      </c>
      <c r="GT94" s="94" t="s">
        <v>58</v>
      </c>
      <c r="GU94" s="94" t="s">
        <v>55</v>
      </c>
      <c r="GV94" s="94" t="s">
        <v>59</v>
      </c>
      <c r="GW94" s="94" t="s">
        <v>2293</v>
      </c>
      <c r="GX94" s="94" t="s">
        <v>2222</v>
      </c>
      <c r="GY94" s="32">
        <v>1</v>
      </c>
      <c r="GZ94" s="32">
        <v>1</v>
      </c>
      <c r="HA94" s="32">
        <v>1</v>
      </c>
      <c r="HB94" s="32">
        <v>1</v>
      </c>
      <c r="HC94" s="32">
        <v>1</v>
      </c>
      <c r="HD94" s="32">
        <v>1</v>
      </c>
      <c r="HE94" s="32">
        <v>1</v>
      </c>
      <c r="HF94" s="32">
        <v>1</v>
      </c>
      <c r="HG94" s="32">
        <v>1</v>
      </c>
      <c r="HH94" s="32">
        <v>1</v>
      </c>
      <c r="HI94" s="32">
        <v>1</v>
      </c>
      <c r="HJ94" s="32">
        <v>1</v>
      </c>
      <c r="HK94" s="50">
        <v>12</v>
      </c>
      <c r="HL94" s="68">
        <v>8.3333333333333329E-2</v>
      </c>
      <c r="HM94" s="68">
        <v>8.3333333333333329E-2</v>
      </c>
      <c r="HN94" s="68">
        <v>8.3333333333333329E-2</v>
      </c>
      <c r="HO94" s="68">
        <v>8.3333333333333329E-2</v>
      </c>
      <c r="HP94" s="68">
        <v>8.3333333333333329E-2</v>
      </c>
      <c r="HQ94" s="68">
        <v>8.3333333333333329E-2</v>
      </c>
      <c r="HR94" s="68">
        <v>8.3333333333333329E-2</v>
      </c>
      <c r="HS94" s="68">
        <v>8.3333333333333329E-2</v>
      </c>
      <c r="HT94" s="68">
        <v>8.3333333333333329E-2</v>
      </c>
      <c r="HU94" s="68">
        <v>8.3333333333333329E-2</v>
      </c>
      <c r="HV94" s="68">
        <v>8.3333333333333329E-2</v>
      </c>
      <c r="HW94" s="68">
        <v>8.3333333333333329E-2</v>
      </c>
      <c r="HX94" s="68">
        <v>1</v>
      </c>
      <c r="HY94" s="67">
        <v>1</v>
      </c>
      <c r="HZ94" s="67">
        <v>1</v>
      </c>
      <c r="IA94" s="67">
        <v>1</v>
      </c>
      <c r="IB94" s="67">
        <v>1</v>
      </c>
      <c r="IC94" s="67">
        <v>1</v>
      </c>
      <c r="ID94" s="67">
        <v>1</v>
      </c>
      <c r="IE94" s="67">
        <v>1</v>
      </c>
      <c r="IF94" s="67">
        <v>1</v>
      </c>
      <c r="IG94" s="67">
        <v>1</v>
      </c>
      <c r="IH94" s="67">
        <v>1</v>
      </c>
      <c r="II94" s="67">
        <v>1</v>
      </c>
      <c r="IJ94" s="67">
        <v>1</v>
      </c>
      <c r="IK94" s="69">
        <v>1</v>
      </c>
      <c r="IL94" s="69">
        <v>1</v>
      </c>
      <c r="IM94" s="67">
        <v>1</v>
      </c>
      <c r="IN94" s="67">
        <v>1</v>
      </c>
      <c r="IO94" s="94"/>
      <c r="IP94" s="32">
        <v>0.25</v>
      </c>
      <c r="IQ94" s="32">
        <v>0.49999999999999994</v>
      </c>
      <c r="IR94" s="68">
        <v>0.75</v>
      </c>
      <c r="IS94" s="69">
        <v>1</v>
      </c>
      <c r="IT94" s="94"/>
      <c r="IU94" s="94"/>
      <c r="IV94" s="94"/>
      <c r="IW94" s="94"/>
      <c r="IX94" s="94"/>
      <c r="IY94" s="94"/>
      <c r="IZ94" s="94"/>
      <c r="JA94" s="94"/>
      <c r="JB94" s="94"/>
      <c r="JC94" s="94"/>
    </row>
    <row r="95" spans="1:263" ht="29.25" hidden="1" customHeight="1" x14ac:dyDescent="0.25">
      <c r="A95" s="46">
        <v>162</v>
      </c>
      <c r="B95" s="46" t="s">
        <v>8</v>
      </c>
      <c r="C95" s="46" t="s">
        <v>131</v>
      </c>
      <c r="D95" s="46" t="s">
        <v>132</v>
      </c>
      <c r="E95" s="46" t="s">
        <v>584</v>
      </c>
      <c r="F95" s="46" t="s">
        <v>909</v>
      </c>
      <c r="G95" s="46" t="s">
        <v>1070</v>
      </c>
      <c r="H95" s="46" t="s">
        <v>1184</v>
      </c>
      <c r="I95" s="46" t="s">
        <v>1185</v>
      </c>
      <c r="J95" s="46" t="s">
        <v>1186</v>
      </c>
      <c r="K95" s="46" t="s">
        <v>1187</v>
      </c>
      <c r="L95" s="46" t="s">
        <v>1188</v>
      </c>
      <c r="M95" s="46" t="s">
        <v>1189</v>
      </c>
      <c r="N95" s="46"/>
      <c r="O95" s="46" t="s">
        <v>1190</v>
      </c>
      <c r="P95" s="46" t="s">
        <v>1191</v>
      </c>
      <c r="Q95" s="46" t="s">
        <v>2529</v>
      </c>
      <c r="R95" s="46" t="s">
        <v>2528</v>
      </c>
      <c r="S95" s="46" t="s">
        <v>531</v>
      </c>
      <c r="T95" s="46" t="s">
        <v>531</v>
      </c>
      <c r="U95" s="46" t="s">
        <v>532</v>
      </c>
      <c r="V95" s="46" t="s">
        <v>533</v>
      </c>
      <c r="W95" s="46" t="s">
        <v>604</v>
      </c>
      <c r="X95" s="46">
        <v>2015</v>
      </c>
      <c r="Y95" s="46">
        <v>0</v>
      </c>
      <c r="Z95" s="46">
        <v>2015</v>
      </c>
      <c r="AA95" s="46">
        <v>0</v>
      </c>
      <c r="AB95" s="46">
        <v>1.02</v>
      </c>
      <c r="AC95" s="46">
        <v>1</v>
      </c>
      <c r="AD95" s="47">
        <v>1</v>
      </c>
      <c r="AE95" s="46">
        <v>1</v>
      </c>
      <c r="AF95" s="46">
        <v>1</v>
      </c>
      <c r="AG95" s="94" t="s">
        <v>535</v>
      </c>
      <c r="AH95" s="94" t="s">
        <v>535</v>
      </c>
      <c r="AI95" s="94" t="s">
        <v>535</v>
      </c>
      <c r="AJ95" s="94">
        <v>1</v>
      </c>
      <c r="AK95" s="94">
        <v>1</v>
      </c>
      <c r="AL95" s="94">
        <v>1156</v>
      </c>
      <c r="AM95" s="94" t="s">
        <v>1192</v>
      </c>
      <c r="AN95" s="94">
        <v>1</v>
      </c>
      <c r="AO95" s="94" t="s">
        <v>1193</v>
      </c>
      <c r="AP95" s="94" t="s">
        <v>535</v>
      </c>
      <c r="AQ95" s="94" t="s">
        <v>535</v>
      </c>
      <c r="AR95" s="94" t="s">
        <v>535</v>
      </c>
      <c r="AS95" s="94" t="s">
        <v>535</v>
      </c>
      <c r="AT95" s="94" t="s">
        <v>535</v>
      </c>
      <c r="AU95" s="94" t="s">
        <v>535</v>
      </c>
      <c r="AV95" s="94" t="s">
        <v>535</v>
      </c>
      <c r="AW95" s="94" t="s">
        <v>535</v>
      </c>
      <c r="AX95" s="94" t="s">
        <v>535</v>
      </c>
      <c r="AY95" s="94" t="s">
        <v>535</v>
      </c>
      <c r="AZ95" s="94" t="s">
        <v>535</v>
      </c>
      <c r="BA95" s="94" t="s">
        <v>535</v>
      </c>
      <c r="BB95" s="94" t="s">
        <v>535</v>
      </c>
      <c r="BC95" s="94" t="s">
        <v>535</v>
      </c>
      <c r="BD95" s="94" t="s">
        <v>535</v>
      </c>
      <c r="BE95" s="94" t="s">
        <v>535</v>
      </c>
      <c r="BF95" s="94" t="s">
        <v>535</v>
      </c>
      <c r="BG95" s="94" t="s">
        <v>535</v>
      </c>
      <c r="BH95" s="94" t="s">
        <v>1194</v>
      </c>
      <c r="BI95" s="94" t="s">
        <v>535</v>
      </c>
      <c r="BJ95" s="94" t="s">
        <v>535</v>
      </c>
      <c r="BK95" s="94" t="s">
        <v>535</v>
      </c>
      <c r="BL95" s="94" t="s">
        <v>535</v>
      </c>
      <c r="BM95" s="94" t="s">
        <v>6708</v>
      </c>
      <c r="BN95" s="94" t="s">
        <v>2527</v>
      </c>
      <c r="BO95" s="94" t="s">
        <v>1191</v>
      </c>
      <c r="BP95" s="94" t="s">
        <v>2528</v>
      </c>
      <c r="BQ95" s="94" t="s">
        <v>2529</v>
      </c>
      <c r="BR95" s="94" t="s">
        <v>556</v>
      </c>
      <c r="BS95" s="32">
        <v>2923</v>
      </c>
      <c r="BT95" s="32">
        <v>216</v>
      </c>
      <c r="BU95" s="32">
        <v>243</v>
      </c>
      <c r="BV95" s="32">
        <v>234</v>
      </c>
      <c r="BW95" s="32">
        <v>245</v>
      </c>
      <c r="BX95" s="32">
        <v>258</v>
      </c>
      <c r="BY95" s="32">
        <v>250</v>
      </c>
      <c r="BZ95" s="32">
        <v>250</v>
      </c>
      <c r="CA95" s="32">
        <v>246</v>
      </c>
      <c r="CB95" s="32">
        <v>242</v>
      </c>
      <c r="CC95" s="32">
        <v>248</v>
      </c>
      <c r="CD95" s="32">
        <v>246</v>
      </c>
      <c r="CE95" s="32">
        <v>245</v>
      </c>
      <c r="CF95" s="32">
        <v>7.3896681491618196E-2</v>
      </c>
      <c r="CG95" s="32">
        <v>8.3133766678070473E-2</v>
      </c>
      <c r="CH95" s="32">
        <v>8.0054738282586385E-2</v>
      </c>
      <c r="CI95" s="32">
        <v>8.3817995210400273E-2</v>
      </c>
      <c r="CJ95" s="32">
        <v>8.8265480670543961E-2</v>
      </c>
      <c r="CK95" s="32">
        <v>8.5528566541224774E-2</v>
      </c>
      <c r="CL95" s="32">
        <v>8.5528566541224774E-2</v>
      </c>
      <c r="CM95" s="32">
        <v>8.4160109476565173E-2</v>
      </c>
      <c r="CN95" s="32">
        <v>8.2791652411905572E-2</v>
      </c>
      <c r="CO95" s="32">
        <v>8.4844338008894973E-2</v>
      </c>
      <c r="CP95" s="32">
        <v>8.4160109476565173E-2</v>
      </c>
      <c r="CQ95" s="32">
        <v>8.3817995210400273E-2</v>
      </c>
      <c r="CR95" s="32">
        <v>1</v>
      </c>
      <c r="CS95" s="32">
        <v>213</v>
      </c>
      <c r="CT95" s="32" t="s">
        <v>6504</v>
      </c>
      <c r="CU95" s="32" t="s">
        <v>2604</v>
      </c>
      <c r="CV95" s="32" t="s">
        <v>2597</v>
      </c>
      <c r="CW95" s="32" t="s">
        <v>2624</v>
      </c>
      <c r="CX95" s="32">
        <v>307</v>
      </c>
      <c r="CY95" s="32" t="s">
        <v>6504</v>
      </c>
      <c r="CZ95" s="32" t="s">
        <v>2605</v>
      </c>
      <c r="DA95" s="32" t="s">
        <v>2597</v>
      </c>
      <c r="DB95" s="32" t="s">
        <v>2625</v>
      </c>
      <c r="DC95" s="32">
        <v>244</v>
      </c>
      <c r="DD95" s="32" t="s">
        <v>6504</v>
      </c>
      <c r="DE95" s="32" t="s">
        <v>2606</v>
      </c>
      <c r="DF95" s="32" t="s">
        <v>2597</v>
      </c>
      <c r="DG95" s="32" t="s">
        <v>2626</v>
      </c>
      <c r="DH95" s="32">
        <v>193</v>
      </c>
      <c r="DI95" s="32" t="s">
        <v>6504</v>
      </c>
      <c r="DJ95" s="32" t="s">
        <v>2607</v>
      </c>
      <c r="DK95" s="32" t="s">
        <v>2616</v>
      </c>
      <c r="DL95" s="32" t="s">
        <v>2627</v>
      </c>
      <c r="DM95" s="32">
        <v>277</v>
      </c>
      <c r="DN95" s="32" t="s">
        <v>6504</v>
      </c>
      <c r="DO95" s="32" t="s">
        <v>2608</v>
      </c>
      <c r="DP95" s="32" t="s">
        <v>2617</v>
      </c>
      <c r="DQ95" s="32" t="s">
        <v>2628</v>
      </c>
      <c r="DR95" s="32">
        <v>234</v>
      </c>
      <c r="DS95" s="32" t="s">
        <v>6504</v>
      </c>
      <c r="DT95" s="32" t="s">
        <v>2609</v>
      </c>
      <c r="DU95" s="32" t="s">
        <v>2618</v>
      </c>
      <c r="DV95" s="32" t="s">
        <v>2629</v>
      </c>
      <c r="DW95" s="32">
        <v>275</v>
      </c>
      <c r="DX95" s="32" t="s">
        <v>6504</v>
      </c>
      <c r="DY95" s="32" t="s">
        <v>2610</v>
      </c>
      <c r="DZ95" s="32" t="s">
        <v>2619</v>
      </c>
      <c r="EA95" s="32" t="s">
        <v>2630</v>
      </c>
      <c r="EB95" s="32">
        <v>204</v>
      </c>
      <c r="EC95" s="32" t="s">
        <v>6504</v>
      </c>
      <c r="ED95" s="32" t="s">
        <v>2611</v>
      </c>
      <c r="EE95" s="32" t="s">
        <v>2620</v>
      </c>
      <c r="EF95" s="32" t="s">
        <v>2631</v>
      </c>
      <c r="EG95" s="32">
        <v>292</v>
      </c>
      <c r="EH95" s="32" t="s">
        <v>6504</v>
      </c>
      <c r="EI95" s="32" t="s">
        <v>2612</v>
      </c>
      <c r="EJ95" s="32" t="s">
        <v>2621</v>
      </c>
      <c r="EK95" s="32" t="s">
        <v>2632</v>
      </c>
      <c r="EL95" s="32">
        <v>264</v>
      </c>
      <c r="EM95" s="32" t="s">
        <v>6504</v>
      </c>
      <c r="EN95" s="32" t="s">
        <v>2613</v>
      </c>
      <c r="EO95" s="32" t="s">
        <v>2622</v>
      </c>
      <c r="EP95" s="32" t="s">
        <v>2633</v>
      </c>
      <c r="EQ95" s="32">
        <v>185</v>
      </c>
      <c r="ER95" s="32" t="s">
        <v>6504</v>
      </c>
      <c r="ES95" s="32" t="s">
        <v>2614</v>
      </c>
      <c r="ET95" s="32" t="s">
        <v>2623</v>
      </c>
      <c r="EU95" s="32" t="s">
        <v>2634</v>
      </c>
      <c r="EV95" s="32">
        <v>54</v>
      </c>
      <c r="EW95" s="32" t="s">
        <v>6504</v>
      </c>
      <c r="EX95" s="32" t="s">
        <v>2615</v>
      </c>
      <c r="EY95" s="32" t="s">
        <v>2597</v>
      </c>
      <c r="EZ95" s="32" t="s">
        <v>2635</v>
      </c>
      <c r="FA95" s="32">
        <v>2742</v>
      </c>
      <c r="FB95" s="32">
        <v>0</v>
      </c>
      <c r="FC95" s="94" t="s">
        <v>53</v>
      </c>
      <c r="FD95" s="94" t="s">
        <v>54</v>
      </c>
      <c r="FE95" s="94" t="s">
        <v>54</v>
      </c>
      <c r="FF95" s="94" t="s">
        <v>55</v>
      </c>
      <c r="FG95" s="94" t="s">
        <v>64</v>
      </c>
      <c r="FH95" s="94" t="s">
        <v>57</v>
      </c>
      <c r="FI95" s="94" t="s">
        <v>57</v>
      </c>
      <c r="FJ95" s="94" t="s">
        <v>58</v>
      </c>
      <c r="FK95" s="94" t="s">
        <v>55</v>
      </c>
      <c r="FL95" s="94" t="s">
        <v>59</v>
      </c>
      <c r="FM95" s="94" t="s">
        <v>2294</v>
      </c>
      <c r="FN95" s="94" t="s">
        <v>2290</v>
      </c>
      <c r="FO95" s="94" t="s">
        <v>53</v>
      </c>
      <c r="FP95" s="94" t="s">
        <v>54</v>
      </c>
      <c r="FQ95" s="94" t="e">
        <v>#N/A</v>
      </c>
      <c r="FR95" s="94" t="s">
        <v>55</v>
      </c>
      <c r="FS95" s="94" t="s">
        <v>56</v>
      </c>
      <c r="FT95" s="94" t="s">
        <v>57</v>
      </c>
      <c r="FU95" s="94" t="s">
        <v>57</v>
      </c>
      <c r="FV95" s="94" t="s">
        <v>58</v>
      </c>
      <c r="FW95" s="94" t="s">
        <v>55</v>
      </c>
      <c r="FX95" s="94" t="s">
        <v>59</v>
      </c>
      <c r="FY95" s="94" t="s">
        <v>2295</v>
      </c>
      <c r="FZ95" s="94" t="s">
        <v>118</v>
      </c>
      <c r="GA95" s="94" t="s">
        <v>53</v>
      </c>
      <c r="GB95" s="94" t="s">
        <v>54</v>
      </c>
      <c r="GC95" s="94" t="e">
        <v>#N/A</v>
      </c>
      <c r="GD95" s="94" t="s">
        <v>55</v>
      </c>
      <c r="GE95" s="94" t="s">
        <v>56</v>
      </c>
      <c r="GF95" s="94" t="s">
        <v>65</v>
      </c>
      <c r="GG95" s="94" t="s">
        <v>69</v>
      </c>
      <c r="GH95" s="94" t="s">
        <v>58</v>
      </c>
      <c r="GI95" s="94" t="s">
        <v>63</v>
      </c>
      <c r="GJ95" s="94" t="s">
        <v>59</v>
      </c>
      <c r="GK95" s="94" t="s">
        <v>2296</v>
      </c>
      <c r="GL95" s="94" t="s">
        <v>2222</v>
      </c>
      <c r="GM95" s="94" t="s">
        <v>53</v>
      </c>
      <c r="GN95" s="94" t="s">
        <v>70</v>
      </c>
      <c r="GO95" s="94" t="e">
        <v>#N/A</v>
      </c>
      <c r="GP95" s="94" t="s">
        <v>55</v>
      </c>
      <c r="GQ95" s="94" t="s">
        <v>56</v>
      </c>
      <c r="GR95" s="94" t="s">
        <v>57</v>
      </c>
      <c r="GS95" s="94" t="s">
        <v>57</v>
      </c>
      <c r="GT95" s="94" t="s">
        <v>58</v>
      </c>
      <c r="GU95" s="94" t="s">
        <v>55</v>
      </c>
      <c r="GV95" s="94" t="s">
        <v>59</v>
      </c>
      <c r="GW95" s="94" t="s">
        <v>2297</v>
      </c>
      <c r="GX95" s="94" t="s">
        <v>2222</v>
      </c>
      <c r="GY95" s="32">
        <v>213</v>
      </c>
      <c r="GZ95" s="32">
        <v>307</v>
      </c>
      <c r="HA95" s="32">
        <v>244</v>
      </c>
      <c r="HB95" s="32">
        <v>193</v>
      </c>
      <c r="HC95" s="32">
        <v>277</v>
      </c>
      <c r="HD95" s="32">
        <v>234</v>
      </c>
      <c r="HE95" s="32">
        <v>275</v>
      </c>
      <c r="HF95" s="32">
        <v>204</v>
      </c>
      <c r="HG95" s="32">
        <v>292</v>
      </c>
      <c r="HH95" s="32">
        <v>264</v>
      </c>
      <c r="HI95" s="32">
        <v>185</v>
      </c>
      <c r="HJ95" s="32">
        <v>54</v>
      </c>
      <c r="HK95" s="50">
        <v>2742</v>
      </c>
      <c r="HL95" s="68">
        <v>7.287033869312351E-2</v>
      </c>
      <c r="HM95" s="68">
        <v>0.10502907971262401</v>
      </c>
      <c r="HN95" s="68">
        <v>8.3475880944235373E-2</v>
      </c>
      <c r="HO95" s="68">
        <v>6.6028053369825521E-2</v>
      </c>
      <c r="HP95" s="68">
        <v>9.476565172767705E-2</v>
      </c>
      <c r="HQ95" s="68">
        <v>8.0054738282586385E-2</v>
      </c>
      <c r="HR95" s="68">
        <v>9.408142319534725E-2</v>
      </c>
      <c r="HS95" s="68">
        <v>6.9791310297639408E-2</v>
      </c>
      <c r="HT95" s="68">
        <v>9.9897365720150524E-2</v>
      </c>
      <c r="HU95" s="68">
        <v>9.0318166267533362E-2</v>
      </c>
      <c r="HV95" s="68">
        <v>6.3291139240506333E-2</v>
      </c>
      <c r="HW95" s="68">
        <v>1.8474170372904549E-2</v>
      </c>
      <c r="HX95" s="68">
        <v>0.93807731782415338</v>
      </c>
      <c r="HY95" s="67">
        <v>0.98611111111111127</v>
      </c>
      <c r="HZ95" s="67">
        <v>1.1328976034858389</v>
      </c>
      <c r="IA95" s="67">
        <v>1.1024531024531024</v>
      </c>
      <c r="IB95" s="67">
        <v>1.0202558635394456</v>
      </c>
      <c r="IC95" s="67">
        <v>1.031772575250836</v>
      </c>
      <c r="ID95" s="67">
        <v>1.0152143845089903</v>
      </c>
      <c r="IE95" s="67">
        <v>1.0277122641509435</v>
      </c>
      <c r="IF95" s="67">
        <v>1.0025746652935119</v>
      </c>
      <c r="IG95" s="67">
        <v>1.0251831501831503</v>
      </c>
      <c r="IH95" s="67">
        <v>1.0291940789473686</v>
      </c>
      <c r="II95" s="67">
        <v>1.0037341299477223</v>
      </c>
      <c r="IJ95" s="67">
        <v>0.93807731782415338</v>
      </c>
      <c r="IK95" s="69">
        <v>1.1024531024531024</v>
      </c>
      <c r="IL95" s="69">
        <v>1.0152143845089903</v>
      </c>
      <c r="IM95" s="67">
        <v>1.0251831501831503</v>
      </c>
      <c r="IN95" s="67">
        <v>0.93807731782415338</v>
      </c>
      <c r="IO95" s="94"/>
      <c r="IP95" s="32">
        <v>0.26137529934998288</v>
      </c>
      <c r="IQ95" s="32">
        <v>0.50222374273007186</v>
      </c>
      <c r="IR95" s="68">
        <v>0.76599384194320908</v>
      </c>
      <c r="IS95" s="69">
        <v>0.93807731782415338</v>
      </c>
      <c r="IT95" s="94"/>
      <c r="IU95" s="94"/>
      <c r="IV95" s="94"/>
      <c r="IW95" s="94"/>
      <c r="IX95" s="94"/>
      <c r="IY95" s="94"/>
      <c r="IZ95" s="94"/>
      <c r="JA95" s="94"/>
      <c r="JB95" s="94"/>
      <c r="JC95" s="94"/>
    </row>
    <row r="96" spans="1:263" ht="29.25" hidden="1" customHeight="1" x14ac:dyDescent="0.25">
      <c r="A96" s="46">
        <v>163</v>
      </c>
      <c r="B96" s="46" t="s">
        <v>8</v>
      </c>
      <c r="C96" s="46" t="s">
        <v>131</v>
      </c>
      <c r="D96" s="46" t="s">
        <v>132</v>
      </c>
      <c r="E96" s="46" t="s">
        <v>669</v>
      </c>
      <c r="F96" s="46" t="s">
        <v>1195</v>
      </c>
      <c r="G96" s="46" t="s">
        <v>1196</v>
      </c>
      <c r="H96" s="46" t="s">
        <v>1197</v>
      </c>
      <c r="I96" s="46" t="s">
        <v>1198</v>
      </c>
      <c r="J96" s="46" t="s">
        <v>1199</v>
      </c>
      <c r="K96" s="46" t="s">
        <v>1200</v>
      </c>
      <c r="L96" s="46" t="s">
        <v>1201</v>
      </c>
      <c r="M96" s="46" t="s">
        <v>1202</v>
      </c>
      <c r="N96" s="46"/>
      <c r="O96" s="46" t="s">
        <v>1203</v>
      </c>
      <c r="P96" s="46" t="s">
        <v>1204</v>
      </c>
      <c r="Q96" s="46" t="s">
        <v>2529</v>
      </c>
      <c r="R96" s="46" t="s">
        <v>2530</v>
      </c>
      <c r="S96" s="46" t="s">
        <v>569</v>
      </c>
      <c r="T96" s="46" t="s">
        <v>569</v>
      </c>
      <c r="U96" s="46" t="s">
        <v>532</v>
      </c>
      <c r="V96" s="46" t="s">
        <v>533</v>
      </c>
      <c r="W96" s="46" t="s">
        <v>604</v>
      </c>
      <c r="X96" s="46">
        <v>2015</v>
      </c>
      <c r="Y96" s="46">
        <v>0</v>
      </c>
      <c r="Z96" s="46">
        <v>2015</v>
      </c>
      <c r="AA96" s="46">
        <v>0.05</v>
      </c>
      <c r="AB96" s="46">
        <v>0.35</v>
      </c>
      <c r="AC96" s="46">
        <v>0.65</v>
      </c>
      <c r="AD96" s="47">
        <v>1</v>
      </c>
      <c r="AE96" s="46">
        <v>0</v>
      </c>
      <c r="AF96" s="46">
        <v>1</v>
      </c>
      <c r="AG96" s="94" t="s">
        <v>535</v>
      </c>
      <c r="AH96" s="94">
        <v>1</v>
      </c>
      <c r="AI96" s="94">
        <v>1</v>
      </c>
      <c r="AJ96" s="94">
        <v>1</v>
      </c>
      <c r="AK96" s="94">
        <v>1</v>
      </c>
      <c r="AL96" s="94">
        <v>1156</v>
      </c>
      <c r="AM96" s="94" t="s">
        <v>1192</v>
      </c>
      <c r="AN96" s="94" t="s">
        <v>535</v>
      </c>
      <c r="AO96" s="94" t="s">
        <v>535</v>
      </c>
      <c r="AP96" s="94" t="s">
        <v>535</v>
      </c>
      <c r="AQ96" s="94" t="s">
        <v>535</v>
      </c>
      <c r="AR96" s="94" t="s">
        <v>535</v>
      </c>
      <c r="AS96" s="94" t="s">
        <v>535</v>
      </c>
      <c r="AT96" s="94" t="s">
        <v>535</v>
      </c>
      <c r="AU96" s="94" t="s">
        <v>535</v>
      </c>
      <c r="AV96" s="94" t="s">
        <v>535</v>
      </c>
      <c r="AW96" s="94" t="s">
        <v>535</v>
      </c>
      <c r="AX96" s="94" t="s">
        <v>535</v>
      </c>
      <c r="AY96" s="94" t="s">
        <v>535</v>
      </c>
      <c r="AZ96" s="94" t="s">
        <v>535</v>
      </c>
      <c r="BA96" s="94" t="s">
        <v>535</v>
      </c>
      <c r="BB96" s="94" t="s">
        <v>535</v>
      </c>
      <c r="BC96" s="94" t="s">
        <v>535</v>
      </c>
      <c r="BD96" s="94" t="s">
        <v>535</v>
      </c>
      <c r="BE96" s="94" t="s">
        <v>535</v>
      </c>
      <c r="BF96" s="94" t="s">
        <v>535</v>
      </c>
      <c r="BG96" s="94" t="s">
        <v>535</v>
      </c>
      <c r="BH96" s="94" t="s">
        <v>535</v>
      </c>
      <c r="BI96" s="94" t="s">
        <v>535</v>
      </c>
      <c r="BJ96" s="94" t="s">
        <v>535</v>
      </c>
      <c r="BK96" s="94" t="s">
        <v>535</v>
      </c>
      <c r="BL96" s="94" t="s">
        <v>535</v>
      </c>
      <c r="BM96" s="94" t="s">
        <v>6709</v>
      </c>
      <c r="BN96" s="94" t="s">
        <v>1199</v>
      </c>
      <c r="BO96" s="94" t="s">
        <v>1204</v>
      </c>
      <c r="BP96" s="94" t="s">
        <v>2530</v>
      </c>
      <c r="BQ96" s="94" t="s">
        <v>2529</v>
      </c>
      <c r="BR96" s="94" t="s">
        <v>556</v>
      </c>
      <c r="BS96" s="32">
        <v>28</v>
      </c>
      <c r="BT96" s="32">
        <v>0</v>
      </c>
      <c r="BU96" s="32">
        <v>0</v>
      </c>
      <c r="BV96" s="32">
        <v>1</v>
      </c>
      <c r="BW96" s="32">
        <v>5</v>
      </c>
      <c r="BX96" s="32">
        <v>4</v>
      </c>
      <c r="BY96" s="32">
        <v>4</v>
      </c>
      <c r="BZ96" s="32">
        <v>3</v>
      </c>
      <c r="CA96" s="32">
        <v>4</v>
      </c>
      <c r="CB96" s="32">
        <v>3</v>
      </c>
      <c r="CC96" s="32">
        <v>2</v>
      </c>
      <c r="CD96" s="32">
        <v>2</v>
      </c>
      <c r="CE96" s="32">
        <v>0</v>
      </c>
      <c r="CF96" s="32">
        <v>0</v>
      </c>
      <c r="CG96" s="32">
        <v>0</v>
      </c>
      <c r="CH96" s="32">
        <v>1.2499999999999999E-2</v>
      </c>
      <c r="CI96" s="32">
        <v>6.25E-2</v>
      </c>
      <c r="CJ96" s="32">
        <v>4.9999999999999996E-2</v>
      </c>
      <c r="CK96" s="32">
        <v>4.9999999999999996E-2</v>
      </c>
      <c r="CL96" s="32">
        <v>3.7499999999999999E-2</v>
      </c>
      <c r="CM96" s="32">
        <v>4.9999999999999996E-2</v>
      </c>
      <c r="CN96" s="32">
        <v>3.7499999999999999E-2</v>
      </c>
      <c r="CO96" s="32">
        <v>2.4999999999999998E-2</v>
      </c>
      <c r="CP96" s="32">
        <v>2.4999999999999998E-2</v>
      </c>
      <c r="CQ96" s="32">
        <v>0</v>
      </c>
      <c r="CR96" s="32">
        <v>1</v>
      </c>
      <c r="CS96" s="32">
        <v>0</v>
      </c>
      <c r="CT96" s="32" t="s">
        <v>6504</v>
      </c>
      <c r="CU96" s="32" t="s">
        <v>2636</v>
      </c>
      <c r="CV96" s="32" t="s">
        <v>2597</v>
      </c>
      <c r="CW96" s="32" t="s">
        <v>2530</v>
      </c>
      <c r="CX96" s="32">
        <v>0</v>
      </c>
      <c r="CY96" s="32" t="s">
        <v>6504</v>
      </c>
      <c r="CZ96" s="32" t="s">
        <v>2637</v>
      </c>
      <c r="DA96" s="32" t="s">
        <v>2597</v>
      </c>
      <c r="DB96" s="32" t="s">
        <v>2530</v>
      </c>
      <c r="DC96" s="32">
        <v>1</v>
      </c>
      <c r="DD96" s="32" t="s">
        <v>6504</v>
      </c>
      <c r="DE96" s="32" t="s">
        <v>2638</v>
      </c>
      <c r="DF96" s="32" t="s">
        <v>2597</v>
      </c>
      <c r="DG96" s="32" t="s">
        <v>2530</v>
      </c>
      <c r="DH96" s="32">
        <v>5</v>
      </c>
      <c r="DI96" s="32" t="s">
        <v>6504</v>
      </c>
      <c r="DJ96" s="32" t="s">
        <v>2639</v>
      </c>
      <c r="DK96" s="32" t="s">
        <v>2597</v>
      </c>
      <c r="DL96" s="32" t="s">
        <v>2530</v>
      </c>
      <c r="DM96" s="32">
        <v>4</v>
      </c>
      <c r="DN96" s="32" t="s">
        <v>6504</v>
      </c>
      <c r="DO96" s="32" t="s">
        <v>2640</v>
      </c>
      <c r="DP96" s="32" t="s">
        <v>2597</v>
      </c>
      <c r="DQ96" s="32" t="s">
        <v>2530</v>
      </c>
      <c r="DR96" s="32">
        <v>2</v>
      </c>
      <c r="DS96" s="32" t="s">
        <v>6504</v>
      </c>
      <c r="DT96" s="32" t="s">
        <v>2641</v>
      </c>
      <c r="DU96" s="32" t="s">
        <v>2597</v>
      </c>
      <c r="DV96" s="32" t="s">
        <v>2530</v>
      </c>
      <c r="DW96" s="32">
        <v>3</v>
      </c>
      <c r="DX96" s="32" t="s">
        <v>6504</v>
      </c>
      <c r="DY96" s="32" t="s">
        <v>2642</v>
      </c>
      <c r="DZ96" s="32" t="s">
        <v>2597</v>
      </c>
      <c r="EA96" s="32" t="s">
        <v>2649</v>
      </c>
      <c r="EB96" s="32">
        <v>3</v>
      </c>
      <c r="EC96" s="32" t="s">
        <v>6504</v>
      </c>
      <c r="ED96" s="32" t="s">
        <v>2643</v>
      </c>
      <c r="EE96" s="32" t="s">
        <v>2648</v>
      </c>
      <c r="EF96" s="32" t="s">
        <v>2650</v>
      </c>
      <c r="EG96" s="32">
        <v>3</v>
      </c>
      <c r="EH96" s="32" t="s">
        <v>6504</v>
      </c>
      <c r="EI96" s="32" t="s">
        <v>2644</v>
      </c>
      <c r="EJ96" s="32" t="s">
        <v>2597</v>
      </c>
      <c r="EK96" s="32" t="s">
        <v>2651</v>
      </c>
      <c r="EL96" s="32">
        <v>3</v>
      </c>
      <c r="EM96" s="32" t="s">
        <v>6504</v>
      </c>
      <c r="EN96" s="32" t="s">
        <v>2645</v>
      </c>
      <c r="EO96" s="32" t="s">
        <v>2648</v>
      </c>
      <c r="EP96" s="32" t="s">
        <v>2652</v>
      </c>
      <c r="EQ96" s="32">
        <v>3</v>
      </c>
      <c r="ER96" s="32" t="s">
        <v>6504</v>
      </c>
      <c r="ES96" s="32" t="s">
        <v>2646</v>
      </c>
      <c r="ET96" s="32" t="s">
        <v>2597</v>
      </c>
      <c r="EU96" s="32" t="s">
        <v>2530</v>
      </c>
      <c r="EV96" s="32">
        <v>1</v>
      </c>
      <c r="EW96" s="32" t="s">
        <v>6504</v>
      </c>
      <c r="EX96" s="32" t="s">
        <v>2647</v>
      </c>
      <c r="EY96" s="32" t="s">
        <v>2597</v>
      </c>
      <c r="EZ96" s="32" t="s">
        <v>2653</v>
      </c>
      <c r="FA96" s="32">
        <v>28</v>
      </c>
      <c r="FB96" s="32">
        <v>0</v>
      </c>
      <c r="FC96" s="94" t="s">
        <v>53</v>
      </c>
      <c r="FD96" s="94" t="s">
        <v>62</v>
      </c>
      <c r="FE96" s="94" t="s">
        <v>73</v>
      </c>
      <c r="FF96" s="94" t="s">
        <v>55</v>
      </c>
      <c r="FG96" s="94" t="s">
        <v>56</v>
      </c>
      <c r="FH96" s="94" t="s">
        <v>57</v>
      </c>
      <c r="FI96" s="94" t="s">
        <v>57</v>
      </c>
      <c r="FJ96" s="94" t="s">
        <v>58</v>
      </c>
      <c r="FK96" s="94" t="s">
        <v>63</v>
      </c>
      <c r="FL96" s="94" t="s">
        <v>59</v>
      </c>
      <c r="FM96" s="94" t="s">
        <v>2298</v>
      </c>
      <c r="FN96" s="94" t="s">
        <v>2290</v>
      </c>
      <c r="FO96" s="94" t="s">
        <v>53</v>
      </c>
      <c r="FP96" s="94" t="s">
        <v>73</v>
      </c>
      <c r="FQ96" s="94" t="e">
        <v>#N/A</v>
      </c>
      <c r="FR96" s="94" t="s">
        <v>55</v>
      </c>
      <c r="FS96" s="94" t="s">
        <v>56</v>
      </c>
      <c r="FT96" s="94" t="s">
        <v>57</v>
      </c>
      <c r="FU96" s="94" t="s">
        <v>71</v>
      </c>
      <c r="FV96" s="94" t="s">
        <v>58</v>
      </c>
      <c r="FW96" s="94" t="s">
        <v>55</v>
      </c>
      <c r="FX96" s="94" t="s">
        <v>59</v>
      </c>
      <c r="FY96" s="94" t="s">
        <v>2299</v>
      </c>
      <c r="FZ96" s="94" t="s">
        <v>118</v>
      </c>
      <c r="GA96" s="94" t="s">
        <v>53</v>
      </c>
      <c r="GB96" s="94" t="s">
        <v>73</v>
      </c>
      <c r="GC96" s="94" t="e">
        <v>#N/A</v>
      </c>
      <c r="GD96" s="94" t="s">
        <v>55</v>
      </c>
      <c r="GE96" s="94" t="s">
        <v>56</v>
      </c>
      <c r="GF96" s="94" t="s">
        <v>57</v>
      </c>
      <c r="GG96" s="94" t="s">
        <v>57</v>
      </c>
      <c r="GH96" s="94" t="s">
        <v>58</v>
      </c>
      <c r="GI96" s="94" t="s">
        <v>55</v>
      </c>
      <c r="GJ96" s="94" t="s">
        <v>59</v>
      </c>
      <c r="GK96" s="94" t="s">
        <v>2300</v>
      </c>
      <c r="GL96" s="94" t="s">
        <v>2222</v>
      </c>
      <c r="GM96" s="94" t="s">
        <v>53</v>
      </c>
      <c r="GN96" s="94" t="s">
        <v>62</v>
      </c>
      <c r="GO96" s="94" t="e">
        <v>#N/A</v>
      </c>
      <c r="GP96" s="94" t="s">
        <v>55</v>
      </c>
      <c r="GQ96" s="94" t="s">
        <v>56</v>
      </c>
      <c r="GR96" s="94" t="s">
        <v>57</v>
      </c>
      <c r="GS96" s="94" t="s">
        <v>57</v>
      </c>
      <c r="GT96" s="94" t="s">
        <v>58</v>
      </c>
      <c r="GU96" s="94" t="s">
        <v>55</v>
      </c>
      <c r="GV96" s="94" t="s">
        <v>59</v>
      </c>
      <c r="GW96" s="94" t="s">
        <v>2301</v>
      </c>
      <c r="GX96" s="94" t="s">
        <v>2222</v>
      </c>
      <c r="GY96" s="32">
        <v>0</v>
      </c>
      <c r="GZ96" s="32">
        <v>0</v>
      </c>
      <c r="HA96" s="32">
        <v>1</v>
      </c>
      <c r="HB96" s="32">
        <v>5</v>
      </c>
      <c r="HC96" s="32">
        <v>4</v>
      </c>
      <c r="HD96" s="32">
        <v>2</v>
      </c>
      <c r="HE96" s="32">
        <v>3</v>
      </c>
      <c r="HF96" s="32">
        <v>3</v>
      </c>
      <c r="HG96" s="32">
        <v>3</v>
      </c>
      <c r="HH96" s="32">
        <v>3</v>
      </c>
      <c r="HI96" s="32">
        <v>3</v>
      </c>
      <c r="HJ96" s="32">
        <v>1</v>
      </c>
      <c r="HK96" s="50">
        <v>28</v>
      </c>
      <c r="HL96" s="68">
        <v>0</v>
      </c>
      <c r="HM96" s="68">
        <v>0</v>
      </c>
      <c r="HN96" s="68">
        <v>1.2499999999999999E-2</v>
      </c>
      <c r="HO96" s="68">
        <v>6.25E-2</v>
      </c>
      <c r="HP96" s="68">
        <v>4.9999999999999996E-2</v>
      </c>
      <c r="HQ96" s="68">
        <v>2.4999999999999998E-2</v>
      </c>
      <c r="HR96" s="68">
        <v>3.7499999999999999E-2</v>
      </c>
      <c r="HS96" s="68">
        <v>3.7499999999999999E-2</v>
      </c>
      <c r="HT96" s="68">
        <v>3.7499999999999999E-2</v>
      </c>
      <c r="HU96" s="68">
        <v>3.7499999999999999E-2</v>
      </c>
      <c r="HV96" s="68">
        <v>3.7499999999999999E-2</v>
      </c>
      <c r="HW96" s="68">
        <v>1.2499999999999999E-2</v>
      </c>
      <c r="HX96" s="68">
        <v>0.35</v>
      </c>
      <c r="HY96" s="67" t="s">
        <v>6505</v>
      </c>
      <c r="HZ96" s="67" t="s">
        <v>6505</v>
      </c>
      <c r="IA96" s="67">
        <v>1</v>
      </c>
      <c r="IB96" s="67">
        <v>1</v>
      </c>
      <c r="IC96" s="67">
        <v>1</v>
      </c>
      <c r="ID96" s="67">
        <v>0.85714285714285721</v>
      </c>
      <c r="IE96" s="67">
        <v>0.88235294117647056</v>
      </c>
      <c r="IF96" s="67">
        <v>0.8571428571428571</v>
      </c>
      <c r="IG96" s="67">
        <v>0.87500000000000011</v>
      </c>
      <c r="IH96" s="67">
        <v>0.92307692307692302</v>
      </c>
      <c r="II96" s="67">
        <v>0.96428571428571408</v>
      </c>
      <c r="IJ96" s="67">
        <v>0.99999999999999989</v>
      </c>
      <c r="IK96" s="69">
        <v>1</v>
      </c>
      <c r="IL96" s="69">
        <v>0.85714285714285721</v>
      </c>
      <c r="IM96" s="90">
        <v>0.87500000000000011</v>
      </c>
      <c r="IN96" s="67">
        <v>0.99999999999999989</v>
      </c>
      <c r="IO96" s="94"/>
      <c r="IP96" s="32">
        <v>1.2499999999999999E-2</v>
      </c>
      <c r="IQ96" s="32">
        <v>0.15</v>
      </c>
      <c r="IR96" s="68">
        <v>0.26250000000000001</v>
      </c>
      <c r="IS96" s="69">
        <v>0.99999999999999989</v>
      </c>
      <c r="IT96" s="94"/>
      <c r="IU96" s="94"/>
      <c r="IV96" s="94"/>
      <c r="IW96" s="94"/>
      <c r="IX96" s="94"/>
      <c r="IY96" s="94"/>
      <c r="IZ96" s="94"/>
      <c r="JA96" s="94"/>
      <c r="JB96" s="94"/>
      <c r="JC96" s="94"/>
    </row>
    <row r="97" spans="1:263" ht="29.25" hidden="1" customHeight="1" x14ac:dyDescent="0.25">
      <c r="A97" s="46">
        <v>164</v>
      </c>
      <c r="B97" s="46" t="s">
        <v>8</v>
      </c>
      <c r="C97" s="46" t="s">
        <v>131</v>
      </c>
      <c r="D97" s="46" t="s">
        <v>132</v>
      </c>
      <c r="E97" s="46" t="s">
        <v>584</v>
      </c>
      <c r="F97" s="46" t="s">
        <v>909</v>
      </c>
      <c r="G97" s="46" t="s">
        <v>1070</v>
      </c>
      <c r="H97" s="46" t="s">
        <v>1205</v>
      </c>
      <c r="I97" s="46" t="s">
        <v>1206</v>
      </c>
      <c r="J97" s="46" t="s">
        <v>1207</v>
      </c>
      <c r="K97" s="46" t="s">
        <v>1208</v>
      </c>
      <c r="L97" s="46" t="s">
        <v>1209</v>
      </c>
      <c r="M97" s="46" t="s">
        <v>1210</v>
      </c>
      <c r="N97" s="46"/>
      <c r="O97" s="46" t="s">
        <v>1211</v>
      </c>
      <c r="P97" s="46" t="s">
        <v>1212</v>
      </c>
      <c r="Q97" s="46" t="s">
        <v>2532</v>
      </c>
      <c r="R97" s="46" t="s">
        <v>2531</v>
      </c>
      <c r="S97" s="46" t="s">
        <v>569</v>
      </c>
      <c r="T97" s="46" t="s">
        <v>569</v>
      </c>
      <c r="U97" s="46" t="s">
        <v>532</v>
      </c>
      <c r="V97" s="46" t="s">
        <v>533</v>
      </c>
      <c r="W97" s="46" t="s">
        <v>604</v>
      </c>
      <c r="X97" s="46">
        <v>2016</v>
      </c>
      <c r="Y97" s="46">
        <v>0</v>
      </c>
      <c r="Z97" s="46">
        <v>2016</v>
      </c>
      <c r="AA97" s="46">
        <v>0.2</v>
      </c>
      <c r="AB97" s="46">
        <v>0.5</v>
      </c>
      <c r="AC97" s="46">
        <v>0.7</v>
      </c>
      <c r="AD97" s="47">
        <v>0.98</v>
      </c>
      <c r="AE97" s="46">
        <v>1</v>
      </c>
      <c r="AF97" s="46">
        <v>1</v>
      </c>
      <c r="AG97" s="94" t="s">
        <v>535</v>
      </c>
      <c r="AH97" s="94" t="s">
        <v>535</v>
      </c>
      <c r="AI97" s="94" t="s">
        <v>535</v>
      </c>
      <c r="AJ97" s="94">
        <v>1</v>
      </c>
      <c r="AK97" s="94">
        <v>1</v>
      </c>
      <c r="AL97" s="94">
        <v>1156</v>
      </c>
      <c r="AM97" s="94" t="s">
        <v>1192</v>
      </c>
      <c r="AN97" s="94" t="s">
        <v>535</v>
      </c>
      <c r="AO97" s="94" t="s">
        <v>535</v>
      </c>
      <c r="AP97" s="94" t="s">
        <v>535</v>
      </c>
      <c r="AQ97" s="94" t="s">
        <v>535</v>
      </c>
      <c r="AR97" s="94" t="s">
        <v>535</v>
      </c>
      <c r="AS97" s="94" t="s">
        <v>535</v>
      </c>
      <c r="AT97" s="94" t="s">
        <v>535</v>
      </c>
      <c r="AU97" s="94" t="s">
        <v>535</v>
      </c>
      <c r="AV97" s="94" t="s">
        <v>535</v>
      </c>
      <c r="AW97" s="94" t="s">
        <v>535</v>
      </c>
      <c r="AX97" s="94" t="s">
        <v>535</v>
      </c>
      <c r="AY97" s="94" t="s">
        <v>535</v>
      </c>
      <c r="AZ97" s="94" t="s">
        <v>535</v>
      </c>
      <c r="BA97" s="94" t="s">
        <v>535</v>
      </c>
      <c r="BB97" s="94" t="s">
        <v>535</v>
      </c>
      <c r="BC97" s="94" t="s">
        <v>535</v>
      </c>
      <c r="BD97" s="94" t="s">
        <v>535</v>
      </c>
      <c r="BE97" s="94" t="s">
        <v>535</v>
      </c>
      <c r="BF97" s="94" t="s">
        <v>535</v>
      </c>
      <c r="BG97" s="94" t="s">
        <v>535</v>
      </c>
      <c r="BH97" s="94" t="s">
        <v>535</v>
      </c>
      <c r="BI97" s="94" t="s">
        <v>535</v>
      </c>
      <c r="BJ97" s="94" t="s">
        <v>535</v>
      </c>
      <c r="BK97" s="94" t="s">
        <v>535</v>
      </c>
      <c r="BL97" s="94" t="s">
        <v>535</v>
      </c>
      <c r="BM97" s="94" t="s">
        <v>6710</v>
      </c>
      <c r="BN97" s="94" t="s">
        <v>1207</v>
      </c>
      <c r="BO97" s="94" t="s">
        <v>1212</v>
      </c>
      <c r="BP97" s="94" t="s">
        <v>2531</v>
      </c>
      <c r="BQ97" s="94" t="s">
        <v>2532</v>
      </c>
      <c r="BR97" s="94" t="s">
        <v>2146</v>
      </c>
      <c r="BS97" s="32">
        <v>214</v>
      </c>
      <c r="BT97" s="32">
        <v>16</v>
      </c>
      <c r="BU97" s="32">
        <v>20</v>
      </c>
      <c r="BV97" s="32">
        <v>18</v>
      </c>
      <c r="BW97" s="32">
        <v>18</v>
      </c>
      <c r="BX97" s="32">
        <v>18</v>
      </c>
      <c r="BY97" s="32">
        <v>18</v>
      </c>
      <c r="BZ97" s="32">
        <v>18</v>
      </c>
      <c r="CA97" s="32">
        <v>18</v>
      </c>
      <c r="CB97" s="32">
        <v>19</v>
      </c>
      <c r="CC97" s="32">
        <v>19</v>
      </c>
      <c r="CD97" s="32">
        <v>19</v>
      </c>
      <c r="CE97" s="32">
        <v>13</v>
      </c>
      <c r="CF97" s="32">
        <v>2.0934579439252338E-2</v>
      </c>
      <c r="CG97" s="32">
        <v>2.6168224299065426E-2</v>
      </c>
      <c r="CH97" s="32">
        <v>2.355140186915888E-2</v>
      </c>
      <c r="CI97" s="32">
        <v>2.355140186915888E-2</v>
      </c>
      <c r="CJ97" s="32">
        <v>2.355140186915888E-2</v>
      </c>
      <c r="CK97" s="32">
        <v>2.355140186915888E-2</v>
      </c>
      <c r="CL97" s="32">
        <v>2.355140186915888E-2</v>
      </c>
      <c r="CM97" s="32">
        <v>2.355140186915888E-2</v>
      </c>
      <c r="CN97" s="32">
        <v>2.4859813084112149E-2</v>
      </c>
      <c r="CO97" s="32">
        <v>2.4859813084112149E-2</v>
      </c>
      <c r="CP97" s="32">
        <v>2.4859813084112149E-2</v>
      </c>
      <c r="CQ97" s="32">
        <v>1.7009345794392526E-2</v>
      </c>
      <c r="CR97" s="32">
        <v>0.98</v>
      </c>
      <c r="CS97" s="32">
        <v>16</v>
      </c>
      <c r="CT97" s="32" t="s">
        <v>6504</v>
      </c>
      <c r="CU97" s="32" t="s">
        <v>2654</v>
      </c>
      <c r="CV97" s="32" t="s">
        <v>2666</v>
      </c>
      <c r="CW97" s="32" t="s">
        <v>2676</v>
      </c>
      <c r="CX97" s="32">
        <v>20</v>
      </c>
      <c r="CY97" s="32" t="s">
        <v>6504</v>
      </c>
      <c r="CZ97" s="32" t="s">
        <v>2655</v>
      </c>
      <c r="DA97" s="32" t="s">
        <v>2667</v>
      </c>
      <c r="DB97" s="32" t="s">
        <v>2676</v>
      </c>
      <c r="DC97" s="32">
        <v>21</v>
      </c>
      <c r="DD97" s="32" t="s">
        <v>6504</v>
      </c>
      <c r="DE97" s="32" t="s">
        <v>2656</v>
      </c>
      <c r="DF97" s="32" t="s">
        <v>2668</v>
      </c>
      <c r="DG97" s="32" t="s">
        <v>2677</v>
      </c>
      <c r="DH97" s="32">
        <v>19</v>
      </c>
      <c r="DI97" s="32" t="s">
        <v>6504</v>
      </c>
      <c r="DJ97" s="32" t="s">
        <v>2657</v>
      </c>
      <c r="DK97" s="32" t="s">
        <v>2669</v>
      </c>
      <c r="DL97" s="32" t="s">
        <v>2678</v>
      </c>
      <c r="DM97" s="32">
        <v>17</v>
      </c>
      <c r="DN97" s="32" t="s">
        <v>6504</v>
      </c>
      <c r="DO97" s="32" t="s">
        <v>2658</v>
      </c>
      <c r="DP97" s="32" t="s">
        <v>2670</v>
      </c>
      <c r="DQ97" s="32" t="s">
        <v>2679</v>
      </c>
      <c r="DR97" s="32">
        <v>19</v>
      </c>
      <c r="DS97" s="32" t="s">
        <v>6504</v>
      </c>
      <c r="DT97" s="32" t="s">
        <v>2659</v>
      </c>
      <c r="DU97" s="32" t="s">
        <v>2671</v>
      </c>
      <c r="DV97" s="32" t="s">
        <v>2680</v>
      </c>
      <c r="DW97" s="32">
        <v>21</v>
      </c>
      <c r="DX97" s="32" t="s">
        <v>6504</v>
      </c>
      <c r="DY97" s="32" t="s">
        <v>2660</v>
      </c>
      <c r="DZ97" s="32" t="s">
        <v>2597</v>
      </c>
      <c r="EA97" s="32" t="s">
        <v>2681</v>
      </c>
      <c r="EB97" s="32">
        <v>22</v>
      </c>
      <c r="EC97" s="32" t="s">
        <v>6504</v>
      </c>
      <c r="ED97" s="32" t="s">
        <v>2661</v>
      </c>
      <c r="EE97" s="32" t="s">
        <v>2597</v>
      </c>
      <c r="EF97" s="32" t="s">
        <v>2682</v>
      </c>
      <c r="EG97" s="32">
        <v>18</v>
      </c>
      <c r="EH97" s="32" t="s">
        <v>6504</v>
      </c>
      <c r="EI97" s="32" t="s">
        <v>2662</v>
      </c>
      <c r="EJ97" s="32" t="s">
        <v>2672</v>
      </c>
      <c r="EK97" s="32" t="s">
        <v>2683</v>
      </c>
      <c r="EL97" s="32">
        <v>19</v>
      </c>
      <c r="EM97" s="32" t="s">
        <v>6504</v>
      </c>
      <c r="EN97" s="32" t="s">
        <v>2663</v>
      </c>
      <c r="EO97" s="32" t="s">
        <v>2673</v>
      </c>
      <c r="EP97" s="32" t="s">
        <v>2684</v>
      </c>
      <c r="EQ97" s="32">
        <v>22</v>
      </c>
      <c r="ER97" s="32" t="s">
        <v>6504</v>
      </c>
      <c r="ES97" s="32" t="s">
        <v>2664</v>
      </c>
      <c r="ET97" s="32" t="s">
        <v>2674</v>
      </c>
      <c r="EU97" s="32" t="s">
        <v>2685</v>
      </c>
      <c r="EV97" s="32">
        <v>14</v>
      </c>
      <c r="EW97" s="32" t="s">
        <v>6504</v>
      </c>
      <c r="EX97" s="32" t="s">
        <v>2665</v>
      </c>
      <c r="EY97" s="32" t="s">
        <v>2675</v>
      </c>
      <c r="EZ97" s="32" t="s">
        <v>2686</v>
      </c>
      <c r="FA97" s="32">
        <v>228</v>
      </c>
      <c r="FB97" s="32">
        <v>0</v>
      </c>
      <c r="FC97" s="94" t="s">
        <v>53</v>
      </c>
      <c r="FD97" s="94" t="s">
        <v>54</v>
      </c>
      <c r="FE97" s="94" t="s">
        <v>54</v>
      </c>
      <c r="FF97" s="94" t="s">
        <v>55</v>
      </c>
      <c r="FG97" s="94" t="s">
        <v>56</v>
      </c>
      <c r="FH97" s="94" t="s">
        <v>57</v>
      </c>
      <c r="FI97" s="94" t="s">
        <v>57</v>
      </c>
      <c r="FJ97" s="94" t="s">
        <v>58</v>
      </c>
      <c r="FK97" s="94" t="s">
        <v>55</v>
      </c>
      <c r="FL97" s="94" t="s">
        <v>59</v>
      </c>
      <c r="FM97" s="94" t="s">
        <v>2302</v>
      </c>
      <c r="FN97" s="94" t="s">
        <v>2290</v>
      </c>
      <c r="FO97" s="94" t="s">
        <v>53</v>
      </c>
      <c r="FP97" s="94" t="s">
        <v>54</v>
      </c>
      <c r="FQ97" s="94" t="e">
        <v>#N/A</v>
      </c>
      <c r="FR97" s="94" t="s">
        <v>63</v>
      </c>
      <c r="FS97" s="94" t="s">
        <v>56</v>
      </c>
      <c r="FT97" s="94" t="s">
        <v>57</v>
      </c>
      <c r="FU97" s="94" t="s">
        <v>57</v>
      </c>
      <c r="FV97" s="94" t="s">
        <v>58</v>
      </c>
      <c r="FW97" s="94" t="s">
        <v>55</v>
      </c>
      <c r="FX97" s="94" t="s">
        <v>59</v>
      </c>
      <c r="FY97" s="94" t="s">
        <v>2303</v>
      </c>
      <c r="FZ97" s="94" t="s">
        <v>118</v>
      </c>
      <c r="GA97" s="94" t="s">
        <v>53</v>
      </c>
      <c r="GB97" s="94" t="s">
        <v>54</v>
      </c>
      <c r="GC97" s="94" t="e">
        <v>#N/A</v>
      </c>
      <c r="GD97" s="94" t="s">
        <v>55</v>
      </c>
      <c r="GE97" s="94" t="s">
        <v>56</v>
      </c>
      <c r="GF97" s="94" t="s">
        <v>57</v>
      </c>
      <c r="GG97" s="94" t="s">
        <v>57</v>
      </c>
      <c r="GH97" s="94" t="s">
        <v>58</v>
      </c>
      <c r="GI97" s="94" t="s">
        <v>55</v>
      </c>
      <c r="GJ97" s="94" t="s">
        <v>59</v>
      </c>
      <c r="GK97" s="94" t="s">
        <v>2304</v>
      </c>
      <c r="GL97" s="94" t="s">
        <v>2222</v>
      </c>
      <c r="GM97" s="94" t="s">
        <v>53</v>
      </c>
      <c r="GN97" s="94" t="s">
        <v>6510</v>
      </c>
      <c r="GO97" s="94" t="e">
        <v>#N/A</v>
      </c>
      <c r="GP97" s="94" t="s">
        <v>55</v>
      </c>
      <c r="GQ97" s="94" t="s">
        <v>56</v>
      </c>
      <c r="GR97" s="94" t="s">
        <v>57</v>
      </c>
      <c r="GS97" s="94" t="s">
        <v>57</v>
      </c>
      <c r="GT97" s="94" t="s">
        <v>58</v>
      </c>
      <c r="GU97" s="94" t="s">
        <v>55</v>
      </c>
      <c r="GV97" s="94" t="s">
        <v>59</v>
      </c>
      <c r="GW97" s="94" t="s">
        <v>2305</v>
      </c>
      <c r="GX97" s="94" t="s">
        <v>2222</v>
      </c>
      <c r="GY97" s="32">
        <v>16</v>
      </c>
      <c r="GZ97" s="32">
        <v>20</v>
      </c>
      <c r="HA97" s="32">
        <v>21</v>
      </c>
      <c r="HB97" s="32">
        <v>19</v>
      </c>
      <c r="HC97" s="32">
        <v>17</v>
      </c>
      <c r="HD97" s="32">
        <v>19</v>
      </c>
      <c r="HE97" s="32">
        <v>21</v>
      </c>
      <c r="HF97" s="32">
        <v>22</v>
      </c>
      <c r="HG97" s="32">
        <v>18</v>
      </c>
      <c r="HH97" s="32">
        <v>19</v>
      </c>
      <c r="HI97" s="32">
        <v>22</v>
      </c>
      <c r="HJ97" s="32">
        <v>14</v>
      </c>
      <c r="HK97" s="50">
        <v>228</v>
      </c>
      <c r="HL97" s="68">
        <v>2.0934579439252338E-2</v>
      </c>
      <c r="HM97" s="68">
        <v>2.6168224299065422E-2</v>
      </c>
      <c r="HN97" s="68">
        <v>2.7476635514018695E-2</v>
      </c>
      <c r="HO97" s="68">
        <v>2.4859813084112149E-2</v>
      </c>
      <c r="HP97" s="68">
        <v>2.2242990654205607E-2</v>
      </c>
      <c r="HQ97" s="68">
        <v>2.4859813084112149E-2</v>
      </c>
      <c r="HR97" s="68">
        <v>2.7476635514018695E-2</v>
      </c>
      <c r="HS97" s="68">
        <v>2.8785046728971964E-2</v>
      </c>
      <c r="HT97" s="68">
        <v>2.355140186915888E-2</v>
      </c>
      <c r="HU97" s="68">
        <v>2.4859813084112149E-2</v>
      </c>
      <c r="HV97" s="68">
        <v>2.8785046728971964E-2</v>
      </c>
      <c r="HW97" s="68">
        <v>1.8317757009345795E-2</v>
      </c>
      <c r="HX97" s="68">
        <v>0.29831775700934582</v>
      </c>
      <c r="HY97" s="67">
        <v>1</v>
      </c>
      <c r="HZ97" s="67">
        <v>0.99999999999999989</v>
      </c>
      <c r="IA97" s="67">
        <v>1.0555555555555554</v>
      </c>
      <c r="IB97" s="67">
        <v>1.0555555555555554</v>
      </c>
      <c r="IC97" s="67">
        <v>1.0333333333333332</v>
      </c>
      <c r="ID97" s="67">
        <v>1.037037037037037</v>
      </c>
      <c r="IE97" s="67">
        <v>1.0555555555555554</v>
      </c>
      <c r="IF97" s="67">
        <v>1.0763888888888888</v>
      </c>
      <c r="IG97" s="67">
        <v>1.0613496932515336</v>
      </c>
      <c r="IH97" s="67">
        <v>1.054945054945055</v>
      </c>
      <c r="II97" s="67">
        <v>1.0646766169154227</v>
      </c>
      <c r="IJ97" s="67">
        <v>1.0654205607476634</v>
      </c>
      <c r="IK97" s="69">
        <v>1.0555555555555554</v>
      </c>
      <c r="IL97" s="69">
        <v>1.037037037037037</v>
      </c>
      <c r="IM97" s="67">
        <v>1.0613496932515336</v>
      </c>
      <c r="IN97" s="67">
        <v>1.0654205607476634</v>
      </c>
      <c r="IO97" s="94"/>
      <c r="IP97" s="32">
        <v>7.4579439252336455E-2</v>
      </c>
      <c r="IQ97" s="32">
        <v>0.14654205607476636</v>
      </c>
      <c r="IR97" s="68">
        <v>0.22635514018691591</v>
      </c>
      <c r="IS97" s="69">
        <v>1.0654205607476634</v>
      </c>
      <c r="IT97" s="94"/>
      <c r="IU97" s="94"/>
      <c r="IV97" s="94"/>
      <c r="IW97" s="94"/>
      <c r="IX97" s="94"/>
      <c r="IY97" s="94"/>
      <c r="IZ97" s="94"/>
      <c r="JA97" s="94"/>
      <c r="JB97" s="94"/>
      <c r="JC97" s="94"/>
    </row>
    <row r="98" spans="1:263" ht="29.25" hidden="1" customHeight="1" x14ac:dyDescent="0.25">
      <c r="A98" s="46">
        <v>165</v>
      </c>
      <c r="B98" s="46" t="s">
        <v>8</v>
      </c>
      <c r="C98" s="46" t="s">
        <v>131</v>
      </c>
      <c r="D98" s="46" t="s">
        <v>132</v>
      </c>
      <c r="E98" s="46" t="s">
        <v>584</v>
      </c>
      <c r="F98" s="46" t="s">
        <v>909</v>
      </c>
      <c r="G98" s="46" t="s">
        <v>1070</v>
      </c>
      <c r="H98" s="46" t="s">
        <v>1213</v>
      </c>
      <c r="I98" s="46" t="s">
        <v>1214</v>
      </c>
      <c r="J98" s="46" t="s">
        <v>1215</v>
      </c>
      <c r="K98" s="46" t="s">
        <v>1216</v>
      </c>
      <c r="L98" s="46" t="s">
        <v>1217</v>
      </c>
      <c r="M98" s="46">
        <v>0</v>
      </c>
      <c r="N98" s="46"/>
      <c r="O98" s="46" t="s">
        <v>1218</v>
      </c>
      <c r="P98" s="46" t="s">
        <v>1219</v>
      </c>
      <c r="Q98" s="46" t="s">
        <v>2534</v>
      </c>
      <c r="R98" s="46" t="s">
        <v>2533</v>
      </c>
      <c r="S98" s="46" t="s">
        <v>531</v>
      </c>
      <c r="T98" s="46" t="s">
        <v>531</v>
      </c>
      <c r="U98" s="46" t="s">
        <v>557</v>
      </c>
      <c r="V98" s="46" t="s">
        <v>533</v>
      </c>
      <c r="W98" s="46" t="s">
        <v>604</v>
      </c>
      <c r="X98" s="46">
        <v>2016</v>
      </c>
      <c r="Y98" s="46">
        <v>3</v>
      </c>
      <c r="Z98" s="46">
        <v>2016</v>
      </c>
      <c r="AA98" s="46" t="s">
        <v>1220</v>
      </c>
      <c r="AB98" s="46">
        <v>3</v>
      </c>
      <c r="AC98" s="46">
        <v>3</v>
      </c>
      <c r="AD98" s="47">
        <v>3</v>
      </c>
      <c r="AE98" s="46">
        <v>3</v>
      </c>
      <c r="AF98" s="46">
        <v>3</v>
      </c>
      <c r="AG98" s="94" t="s">
        <v>535</v>
      </c>
      <c r="AH98" s="94" t="s">
        <v>535</v>
      </c>
      <c r="AI98" s="94" t="s">
        <v>535</v>
      </c>
      <c r="AJ98" s="94">
        <v>1</v>
      </c>
      <c r="AK98" s="94">
        <v>1</v>
      </c>
      <c r="AL98" s="94">
        <v>1156</v>
      </c>
      <c r="AM98" s="94" t="s">
        <v>1192</v>
      </c>
      <c r="AN98" s="94">
        <v>1</v>
      </c>
      <c r="AO98" s="94" t="s">
        <v>1193</v>
      </c>
      <c r="AP98" s="94" t="s">
        <v>535</v>
      </c>
      <c r="AQ98" s="94" t="s">
        <v>535</v>
      </c>
      <c r="AR98" s="94" t="s">
        <v>535</v>
      </c>
      <c r="AS98" s="94" t="s">
        <v>535</v>
      </c>
      <c r="AT98" s="94" t="s">
        <v>535</v>
      </c>
      <c r="AU98" s="94" t="s">
        <v>535</v>
      </c>
      <c r="AV98" s="94" t="s">
        <v>535</v>
      </c>
      <c r="AW98" s="94" t="s">
        <v>535</v>
      </c>
      <c r="AX98" s="94" t="s">
        <v>535</v>
      </c>
      <c r="AY98" s="94" t="s">
        <v>535</v>
      </c>
      <c r="AZ98" s="94" t="s">
        <v>535</v>
      </c>
      <c r="BA98" s="94" t="s">
        <v>535</v>
      </c>
      <c r="BB98" s="94" t="s">
        <v>535</v>
      </c>
      <c r="BC98" s="94" t="s">
        <v>535</v>
      </c>
      <c r="BD98" s="94" t="s">
        <v>535</v>
      </c>
      <c r="BE98" s="94" t="s">
        <v>535</v>
      </c>
      <c r="BF98" s="94" t="s">
        <v>535</v>
      </c>
      <c r="BG98" s="94" t="s">
        <v>535</v>
      </c>
      <c r="BH98" s="94" t="s">
        <v>535</v>
      </c>
      <c r="BI98" s="94" t="s">
        <v>535</v>
      </c>
      <c r="BJ98" s="94" t="s">
        <v>535</v>
      </c>
      <c r="BK98" s="94" t="s">
        <v>535</v>
      </c>
      <c r="BL98" s="94" t="s">
        <v>535</v>
      </c>
      <c r="BM98" s="94" t="s">
        <v>6711</v>
      </c>
      <c r="BN98" s="94" t="s">
        <v>1215</v>
      </c>
      <c r="BO98" s="94" t="s">
        <v>1219</v>
      </c>
      <c r="BP98" s="94" t="s">
        <v>2533</v>
      </c>
      <c r="BQ98" s="94" t="s">
        <v>2534</v>
      </c>
      <c r="BR98" s="94" t="s">
        <v>2146</v>
      </c>
      <c r="BS98" s="32">
        <v>3</v>
      </c>
      <c r="BT98" s="32">
        <v>0</v>
      </c>
      <c r="BU98" s="32">
        <v>0</v>
      </c>
      <c r="BV98" s="32">
        <v>0</v>
      </c>
      <c r="BW98" s="32">
        <v>1</v>
      </c>
      <c r="BX98" s="32">
        <v>0</v>
      </c>
      <c r="BY98" s="32">
        <v>0</v>
      </c>
      <c r="BZ98" s="32">
        <v>0</v>
      </c>
      <c r="CA98" s="32">
        <v>1</v>
      </c>
      <c r="CB98" s="32">
        <v>0</v>
      </c>
      <c r="CC98" s="32">
        <v>0</v>
      </c>
      <c r="CD98" s="32">
        <v>0</v>
      </c>
      <c r="CE98" s="32">
        <v>1</v>
      </c>
      <c r="CF98" s="32">
        <v>0</v>
      </c>
      <c r="CG98" s="32">
        <v>0</v>
      </c>
      <c r="CH98" s="32">
        <v>0</v>
      </c>
      <c r="CI98" s="32">
        <v>1</v>
      </c>
      <c r="CJ98" s="32">
        <v>0</v>
      </c>
      <c r="CK98" s="32">
        <v>0</v>
      </c>
      <c r="CL98" s="32">
        <v>0</v>
      </c>
      <c r="CM98" s="32">
        <v>1</v>
      </c>
      <c r="CN98" s="32">
        <v>0</v>
      </c>
      <c r="CO98" s="32">
        <v>0</v>
      </c>
      <c r="CP98" s="32">
        <v>0</v>
      </c>
      <c r="CQ98" s="32">
        <v>1</v>
      </c>
      <c r="CR98" s="32">
        <v>3</v>
      </c>
      <c r="CS98" s="32">
        <v>0</v>
      </c>
      <c r="CT98" s="32" t="s">
        <v>6504</v>
      </c>
      <c r="CU98" s="32" t="s">
        <v>2687</v>
      </c>
      <c r="CV98" s="32" t="s">
        <v>2597</v>
      </c>
      <c r="CW98" s="32" t="s">
        <v>2700</v>
      </c>
      <c r="CX98" s="32">
        <v>0</v>
      </c>
      <c r="CY98" s="32" t="s">
        <v>6504</v>
      </c>
      <c r="CZ98" s="32" t="s">
        <v>2688</v>
      </c>
      <c r="DA98" s="32" t="s">
        <v>2597</v>
      </c>
      <c r="DB98" s="32" t="s">
        <v>2700</v>
      </c>
      <c r="DC98" s="32">
        <v>1</v>
      </c>
      <c r="DD98" s="32" t="s">
        <v>6504</v>
      </c>
      <c r="DE98" s="32" t="s">
        <v>2689</v>
      </c>
      <c r="DF98" s="32" t="s">
        <v>2597</v>
      </c>
      <c r="DG98" s="32" t="s">
        <v>2701</v>
      </c>
      <c r="DH98" s="32">
        <v>0</v>
      </c>
      <c r="DI98" s="32" t="s">
        <v>6504</v>
      </c>
      <c r="DJ98" s="32" t="s">
        <v>2690</v>
      </c>
      <c r="DK98" s="32" t="s">
        <v>2597</v>
      </c>
      <c r="DL98" s="32" t="s">
        <v>2702</v>
      </c>
      <c r="DM98" s="32">
        <v>0</v>
      </c>
      <c r="DN98" s="32">
        <v>0</v>
      </c>
      <c r="DO98" s="32" t="s">
        <v>2691</v>
      </c>
      <c r="DP98" s="32" t="s">
        <v>2597</v>
      </c>
      <c r="DQ98" s="32" t="s">
        <v>2703</v>
      </c>
      <c r="DR98" s="32">
        <v>0</v>
      </c>
      <c r="DS98" s="32" t="s">
        <v>6504</v>
      </c>
      <c r="DT98" s="32" t="s">
        <v>2692</v>
      </c>
      <c r="DU98" s="32" t="s">
        <v>2597</v>
      </c>
      <c r="DV98" s="32" t="s">
        <v>2704</v>
      </c>
      <c r="DW98" s="32">
        <v>0</v>
      </c>
      <c r="DX98" s="32" t="s">
        <v>6504</v>
      </c>
      <c r="DY98" s="32" t="s">
        <v>2693</v>
      </c>
      <c r="DZ98" s="32" t="s">
        <v>2597</v>
      </c>
      <c r="EA98" s="32" t="s">
        <v>2705</v>
      </c>
      <c r="EB98" s="32">
        <v>0</v>
      </c>
      <c r="EC98" s="32" t="s">
        <v>6504</v>
      </c>
      <c r="ED98" s="32" t="s">
        <v>2694</v>
      </c>
      <c r="EE98" s="32" t="s">
        <v>2699</v>
      </c>
      <c r="EF98" s="32" t="s">
        <v>2706</v>
      </c>
      <c r="EG98" s="32">
        <v>1</v>
      </c>
      <c r="EH98" s="32" t="s">
        <v>6504</v>
      </c>
      <c r="EI98" s="32" t="s">
        <v>2695</v>
      </c>
      <c r="EJ98" s="32" t="s">
        <v>2597</v>
      </c>
      <c r="EK98" s="32" t="s">
        <v>2707</v>
      </c>
      <c r="EL98" s="32">
        <v>0</v>
      </c>
      <c r="EM98" s="32" t="s">
        <v>6504</v>
      </c>
      <c r="EN98" s="32" t="s">
        <v>2696</v>
      </c>
      <c r="EO98" s="32" t="s">
        <v>2597</v>
      </c>
      <c r="EP98" s="32" t="s">
        <v>2706</v>
      </c>
      <c r="EQ98" s="32">
        <v>0</v>
      </c>
      <c r="ER98" s="32" t="s">
        <v>6504</v>
      </c>
      <c r="ES98" s="32" t="s">
        <v>2697</v>
      </c>
      <c r="ET98" s="32" t="s">
        <v>2597</v>
      </c>
      <c r="EU98" s="32" t="s">
        <v>2708</v>
      </c>
      <c r="EV98" s="32">
        <v>0</v>
      </c>
      <c r="EW98" s="32" t="s">
        <v>6504</v>
      </c>
      <c r="EX98" s="32" t="s">
        <v>2698</v>
      </c>
      <c r="EY98" s="32" t="s">
        <v>2597</v>
      </c>
      <c r="EZ98" s="32" t="s">
        <v>1220</v>
      </c>
      <c r="FA98" s="32">
        <v>2</v>
      </c>
      <c r="FB98" s="32">
        <v>0</v>
      </c>
      <c r="FC98" s="94" t="s">
        <v>53</v>
      </c>
      <c r="FD98" s="94" t="s">
        <v>79</v>
      </c>
      <c r="FE98" s="94" t="s">
        <v>62</v>
      </c>
      <c r="FF98" s="94" t="s">
        <v>55</v>
      </c>
      <c r="FG98" s="94" t="s">
        <v>56</v>
      </c>
      <c r="FH98" s="94" t="s">
        <v>57</v>
      </c>
      <c r="FI98" s="94" t="s">
        <v>57</v>
      </c>
      <c r="FJ98" s="94" t="s">
        <v>58</v>
      </c>
      <c r="FK98" s="94" t="s">
        <v>55</v>
      </c>
      <c r="FL98" s="94" t="s">
        <v>59</v>
      </c>
      <c r="FM98" s="94" t="s">
        <v>2306</v>
      </c>
      <c r="FN98" s="94" t="s">
        <v>2290</v>
      </c>
      <c r="FO98" s="94" t="s">
        <v>53</v>
      </c>
      <c r="FP98" s="94" t="s">
        <v>62</v>
      </c>
      <c r="FQ98" s="94" t="e">
        <v>#N/A</v>
      </c>
      <c r="FR98" s="94" t="s">
        <v>63</v>
      </c>
      <c r="FS98" s="94" t="s">
        <v>56</v>
      </c>
      <c r="FT98" s="94" t="s">
        <v>57</v>
      </c>
      <c r="FU98" s="94" t="s">
        <v>57</v>
      </c>
      <c r="FV98" s="94" t="s">
        <v>58</v>
      </c>
      <c r="FW98" s="94" t="s">
        <v>55</v>
      </c>
      <c r="FX98" s="94" t="s">
        <v>59</v>
      </c>
      <c r="FY98" s="94" t="s">
        <v>2307</v>
      </c>
      <c r="FZ98" s="94" t="s">
        <v>118</v>
      </c>
      <c r="GA98" s="94" t="s">
        <v>53</v>
      </c>
      <c r="GB98" s="94" t="s">
        <v>62</v>
      </c>
      <c r="GC98" s="94" t="e">
        <v>#N/A</v>
      </c>
      <c r="GD98" s="94" t="s">
        <v>55</v>
      </c>
      <c r="GE98" s="94" t="s">
        <v>56</v>
      </c>
      <c r="GF98" s="94" t="s">
        <v>57</v>
      </c>
      <c r="GG98" s="94" t="s">
        <v>57</v>
      </c>
      <c r="GH98" s="94" t="s">
        <v>58</v>
      </c>
      <c r="GI98" s="94" t="s">
        <v>55</v>
      </c>
      <c r="GJ98" s="94" t="s">
        <v>59</v>
      </c>
      <c r="GK98" s="94" t="s">
        <v>2308</v>
      </c>
      <c r="GL98" s="94" t="s">
        <v>2222</v>
      </c>
      <c r="GM98" s="94" t="s">
        <v>53</v>
      </c>
      <c r="GN98" s="94" t="s">
        <v>75</v>
      </c>
      <c r="GO98" s="94" t="e">
        <v>#N/A</v>
      </c>
      <c r="GP98" s="94" t="s">
        <v>55</v>
      </c>
      <c r="GQ98" s="94" t="s">
        <v>56</v>
      </c>
      <c r="GR98" s="94" t="s">
        <v>57</v>
      </c>
      <c r="GS98" s="94" t="s">
        <v>69</v>
      </c>
      <c r="GT98" s="94" t="s">
        <v>58</v>
      </c>
      <c r="GU98" s="94" t="s">
        <v>55</v>
      </c>
      <c r="GV98" s="94" t="s">
        <v>59</v>
      </c>
      <c r="GW98" s="94" t="s">
        <v>2309</v>
      </c>
      <c r="GX98" s="94" t="s">
        <v>2222</v>
      </c>
      <c r="GY98" s="32">
        <v>0</v>
      </c>
      <c r="GZ98" s="32">
        <v>0</v>
      </c>
      <c r="HA98" s="32">
        <v>1</v>
      </c>
      <c r="HB98" s="32">
        <v>0</v>
      </c>
      <c r="HC98" s="32">
        <v>0</v>
      </c>
      <c r="HD98" s="32">
        <v>0</v>
      </c>
      <c r="HE98" s="32">
        <v>0</v>
      </c>
      <c r="HF98" s="32">
        <v>0</v>
      </c>
      <c r="HG98" s="32">
        <v>1</v>
      </c>
      <c r="HH98" s="32">
        <v>0</v>
      </c>
      <c r="HI98" s="32">
        <v>0</v>
      </c>
      <c r="HJ98" s="32">
        <v>0</v>
      </c>
      <c r="HK98" s="50">
        <v>2</v>
      </c>
      <c r="HL98" s="68">
        <v>0</v>
      </c>
      <c r="HM98" s="68">
        <v>0</v>
      </c>
      <c r="HN98" s="68">
        <v>0.33333333333333331</v>
      </c>
      <c r="HO98" s="68">
        <v>0</v>
      </c>
      <c r="HP98" s="68">
        <v>0</v>
      </c>
      <c r="HQ98" s="68">
        <v>0</v>
      </c>
      <c r="HR98" s="68">
        <v>0</v>
      </c>
      <c r="HS98" s="68">
        <v>0</v>
      </c>
      <c r="HT98" s="68">
        <v>0.33333333333333331</v>
      </c>
      <c r="HU98" s="68">
        <v>0</v>
      </c>
      <c r="HV98" s="68">
        <v>0</v>
      </c>
      <c r="HW98" s="68">
        <v>0</v>
      </c>
      <c r="HX98" s="68">
        <v>0.66666666666666663</v>
      </c>
      <c r="HY98" s="67" t="s">
        <v>6505</v>
      </c>
      <c r="HZ98" s="67" t="s">
        <v>6505</v>
      </c>
      <c r="IA98" s="67" t="s">
        <v>6505</v>
      </c>
      <c r="IB98" s="67">
        <v>1</v>
      </c>
      <c r="IC98" s="67">
        <v>1</v>
      </c>
      <c r="ID98" s="67">
        <v>1</v>
      </c>
      <c r="IE98" s="67">
        <v>1</v>
      </c>
      <c r="IF98" s="67">
        <v>0.5</v>
      </c>
      <c r="IG98" s="67">
        <v>1</v>
      </c>
      <c r="IH98" s="67">
        <v>1</v>
      </c>
      <c r="II98" s="67">
        <v>1</v>
      </c>
      <c r="IJ98" s="67">
        <v>0.66666666666666663</v>
      </c>
      <c r="IK98" s="69" t="s">
        <v>6505</v>
      </c>
      <c r="IL98" s="69">
        <v>1</v>
      </c>
      <c r="IM98" s="67">
        <v>1</v>
      </c>
      <c r="IN98" s="67">
        <v>0.66666666666666663</v>
      </c>
      <c r="IO98" s="94"/>
      <c r="IP98" s="32">
        <v>0.33333333333333331</v>
      </c>
      <c r="IQ98" s="32">
        <v>0.33333333333333331</v>
      </c>
      <c r="IR98" s="68">
        <v>0.66666666666666663</v>
      </c>
      <c r="IS98" s="69">
        <v>0.66666666666666663</v>
      </c>
      <c r="IT98" s="94"/>
      <c r="IU98" s="94"/>
      <c r="IV98" s="94"/>
      <c r="IW98" s="94"/>
      <c r="IX98" s="94"/>
      <c r="IY98" s="94"/>
      <c r="IZ98" s="94"/>
      <c r="JA98" s="94"/>
      <c r="JB98" s="94"/>
      <c r="JC98" s="94"/>
    </row>
    <row r="99" spans="1:263" ht="29.25" hidden="1" customHeight="1" x14ac:dyDescent="0.25">
      <c r="A99" s="46">
        <v>166</v>
      </c>
      <c r="B99" s="46" t="s">
        <v>8</v>
      </c>
      <c r="C99" s="46" t="s">
        <v>131</v>
      </c>
      <c r="D99" s="46" t="s">
        <v>132</v>
      </c>
      <c r="E99" s="46" t="s">
        <v>584</v>
      </c>
      <c r="F99" s="46" t="s">
        <v>909</v>
      </c>
      <c r="G99" s="46" t="s">
        <v>1070</v>
      </c>
      <c r="H99" s="46" t="s">
        <v>1221</v>
      </c>
      <c r="I99" s="46" t="s">
        <v>1222</v>
      </c>
      <c r="J99" s="46" t="s">
        <v>1223</v>
      </c>
      <c r="K99" s="46" t="s">
        <v>1224</v>
      </c>
      <c r="L99" s="46" t="s">
        <v>1225</v>
      </c>
      <c r="M99" s="46" t="s">
        <v>1226</v>
      </c>
      <c r="N99" s="46"/>
      <c r="O99" s="46" t="s">
        <v>1227</v>
      </c>
      <c r="P99" s="46" t="s">
        <v>1228</v>
      </c>
      <c r="Q99" s="46" t="s">
        <v>2537</v>
      </c>
      <c r="R99" s="46" t="s">
        <v>2536</v>
      </c>
      <c r="S99" s="46" t="s">
        <v>531</v>
      </c>
      <c r="T99" s="46" t="s">
        <v>531</v>
      </c>
      <c r="U99" s="46" t="s">
        <v>532</v>
      </c>
      <c r="V99" s="46" t="s">
        <v>533</v>
      </c>
      <c r="W99" s="46" t="s">
        <v>534</v>
      </c>
      <c r="X99" s="46">
        <v>2015</v>
      </c>
      <c r="Y99" s="46">
        <v>0.83</v>
      </c>
      <c r="Z99" s="46">
        <v>2015</v>
      </c>
      <c r="AA99" s="46">
        <v>0.85</v>
      </c>
      <c r="AB99" s="46">
        <v>0.94</v>
      </c>
      <c r="AC99" s="46">
        <v>0.85</v>
      </c>
      <c r="AD99" s="47">
        <v>0.85</v>
      </c>
      <c r="AE99" s="46">
        <v>0.85</v>
      </c>
      <c r="AF99" s="46">
        <v>0</v>
      </c>
      <c r="AG99" s="94">
        <v>1</v>
      </c>
      <c r="AH99" s="94" t="s">
        <v>535</v>
      </c>
      <c r="AI99" s="94" t="s">
        <v>535</v>
      </c>
      <c r="AJ99" s="94">
        <v>1</v>
      </c>
      <c r="AK99" s="94" t="s">
        <v>535</v>
      </c>
      <c r="AL99" s="94" t="s">
        <v>535</v>
      </c>
      <c r="AM99" s="94" t="s">
        <v>535</v>
      </c>
      <c r="AN99" s="94">
        <v>1</v>
      </c>
      <c r="AO99" s="94" t="s">
        <v>1193</v>
      </c>
      <c r="AP99" s="94" t="s">
        <v>535</v>
      </c>
      <c r="AQ99" s="94" t="s">
        <v>535</v>
      </c>
      <c r="AR99" s="94" t="s">
        <v>535</v>
      </c>
      <c r="AS99" s="94" t="s">
        <v>535</v>
      </c>
      <c r="AT99" s="94" t="s">
        <v>535</v>
      </c>
      <c r="AU99" s="94" t="s">
        <v>535</v>
      </c>
      <c r="AV99" s="94" t="s">
        <v>535</v>
      </c>
      <c r="AW99" s="94" t="s">
        <v>535</v>
      </c>
      <c r="AX99" s="94" t="s">
        <v>535</v>
      </c>
      <c r="AY99" s="94" t="s">
        <v>535</v>
      </c>
      <c r="AZ99" s="94" t="s">
        <v>535</v>
      </c>
      <c r="BA99" s="94" t="s">
        <v>535</v>
      </c>
      <c r="BB99" s="94" t="s">
        <v>535</v>
      </c>
      <c r="BC99" s="94" t="s">
        <v>535</v>
      </c>
      <c r="BD99" s="94" t="s">
        <v>535</v>
      </c>
      <c r="BE99" s="94" t="s">
        <v>535</v>
      </c>
      <c r="BF99" s="94" t="s">
        <v>535</v>
      </c>
      <c r="BG99" s="94" t="s">
        <v>535</v>
      </c>
      <c r="BH99" s="94" t="s">
        <v>1229</v>
      </c>
      <c r="BI99" s="94" t="s">
        <v>535</v>
      </c>
      <c r="BJ99" s="94" t="s">
        <v>535</v>
      </c>
      <c r="BK99" s="94" t="s">
        <v>535</v>
      </c>
      <c r="BL99" s="94" t="s">
        <v>535</v>
      </c>
      <c r="BM99" s="94" t="s">
        <v>6712</v>
      </c>
      <c r="BN99" s="94" t="s">
        <v>1223</v>
      </c>
      <c r="BO99" s="94" t="s">
        <v>2535</v>
      </c>
      <c r="BP99" s="94" t="s">
        <v>2536</v>
      </c>
      <c r="BQ99" s="94" t="s">
        <v>2537</v>
      </c>
      <c r="BR99" s="94" t="s">
        <v>569</v>
      </c>
      <c r="BS99" s="32">
        <v>0.85</v>
      </c>
      <c r="BT99" s="32">
        <v>0</v>
      </c>
      <c r="BU99" s="32">
        <v>0</v>
      </c>
      <c r="BV99" s="32">
        <v>0</v>
      </c>
      <c r="BW99" s="32">
        <v>0</v>
      </c>
      <c r="BX99" s="32">
        <v>0</v>
      </c>
      <c r="BY99" s="32">
        <v>0.85</v>
      </c>
      <c r="BZ99" s="32">
        <v>0</v>
      </c>
      <c r="CA99" s="32">
        <v>0</v>
      </c>
      <c r="CB99" s="32">
        <v>0</v>
      </c>
      <c r="CC99" s="32">
        <v>0.7</v>
      </c>
      <c r="CD99" s="32">
        <v>0</v>
      </c>
      <c r="CE99" s="32">
        <v>0.85</v>
      </c>
      <c r="CF99" s="32">
        <v>0</v>
      </c>
      <c r="CG99" s="32">
        <v>0</v>
      </c>
      <c r="CH99" s="32">
        <v>0</v>
      </c>
      <c r="CI99" s="32">
        <v>0</v>
      </c>
      <c r="CJ99" s="32">
        <v>0</v>
      </c>
      <c r="CK99" s="32">
        <v>0.85</v>
      </c>
      <c r="CL99" s="32">
        <v>0</v>
      </c>
      <c r="CM99" s="32">
        <v>0</v>
      </c>
      <c r="CN99" s="32">
        <v>0</v>
      </c>
      <c r="CO99" s="32">
        <v>0.7</v>
      </c>
      <c r="CP99" s="32">
        <v>0</v>
      </c>
      <c r="CQ99" s="32">
        <v>0.85</v>
      </c>
      <c r="CR99" s="32">
        <v>0.85</v>
      </c>
      <c r="CS99" s="32">
        <v>0</v>
      </c>
      <c r="CT99" s="32" t="s">
        <v>6504</v>
      </c>
      <c r="CU99" s="32" t="s">
        <v>2709</v>
      </c>
      <c r="CV99" s="32" t="s">
        <v>2597</v>
      </c>
      <c r="CW99" s="32" t="s">
        <v>1220</v>
      </c>
      <c r="CX99" s="32">
        <v>0</v>
      </c>
      <c r="CY99" s="32" t="s">
        <v>6504</v>
      </c>
      <c r="CZ99" s="32" t="s">
        <v>2709</v>
      </c>
      <c r="DA99" s="32" t="s">
        <v>2597</v>
      </c>
      <c r="DB99" s="32" t="s">
        <v>1220</v>
      </c>
      <c r="DC99" s="32">
        <v>0</v>
      </c>
      <c r="DD99" s="32" t="s">
        <v>6504</v>
      </c>
      <c r="DE99" s="32" t="s">
        <v>2709</v>
      </c>
      <c r="DF99" s="32" t="s">
        <v>2597</v>
      </c>
      <c r="DG99" s="32" t="s">
        <v>1220</v>
      </c>
      <c r="DH99" s="32">
        <v>0</v>
      </c>
      <c r="DI99" s="32" t="s">
        <v>6504</v>
      </c>
      <c r="DJ99" s="32" t="s">
        <v>2709</v>
      </c>
      <c r="DK99" s="32" t="s">
        <v>2597</v>
      </c>
      <c r="DL99" s="32" t="s">
        <v>1220</v>
      </c>
      <c r="DM99" s="32">
        <v>0.46</v>
      </c>
      <c r="DN99" s="32" t="s">
        <v>6504</v>
      </c>
      <c r="DO99" s="32" t="s">
        <v>2710</v>
      </c>
      <c r="DP99" s="32" t="s">
        <v>2718</v>
      </c>
      <c r="DQ99" s="32" t="s">
        <v>1220</v>
      </c>
      <c r="DR99" s="32">
        <v>0.46</v>
      </c>
      <c r="DS99" s="32" t="s">
        <v>6504</v>
      </c>
      <c r="DT99" s="32" t="s">
        <v>2711</v>
      </c>
      <c r="DU99" s="32" t="s">
        <v>2597</v>
      </c>
      <c r="DV99" s="32" t="s">
        <v>1220</v>
      </c>
      <c r="DW99" s="32">
        <v>0.63380000000000003</v>
      </c>
      <c r="DX99" s="32" t="s">
        <v>6504</v>
      </c>
      <c r="DY99" s="32" t="s">
        <v>2712</v>
      </c>
      <c r="DZ99" s="32" t="s">
        <v>2597</v>
      </c>
      <c r="EA99" s="32" t="s">
        <v>2719</v>
      </c>
      <c r="EB99" s="32">
        <v>0.63380000000000003</v>
      </c>
      <c r="EC99" s="32" t="s">
        <v>6504</v>
      </c>
      <c r="ED99" s="32" t="s">
        <v>2713</v>
      </c>
      <c r="EE99" s="32" t="s">
        <v>2597</v>
      </c>
      <c r="EF99" s="32" t="s">
        <v>2719</v>
      </c>
      <c r="EG99" s="32">
        <v>0.63380000000000003</v>
      </c>
      <c r="EH99" s="32" t="s">
        <v>6504</v>
      </c>
      <c r="EI99" s="32" t="s">
        <v>2714</v>
      </c>
      <c r="EJ99" s="32" t="s">
        <v>2597</v>
      </c>
      <c r="EK99" s="32" t="s">
        <v>2719</v>
      </c>
      <c r="EL99" s="32">
        <v>0.77</v>
      </c>
      <c r="EM99" s="32" t="s">
        <v>6504</v>
      </c>
      <c r="EN99" s="32" t="s">
        <v>2715</v>
      </c>
      <c r="EO99" s="32" t="s">
        <v>2597</v>
      </c>
      <c r="EP99" s="32" t="s">
        <v>2720</v>
      </c>
      <c r="EQ99" s="32">
        <v>0.77</v>
      </c>
      <c r="ER99" s="32" t="s">
        <v>6504</v>
      </c>
      <c r="ES99" s="32" t="s">
        <v>2716</v>
      </c>
      <c r="ET99" s="32" t="s">
        <v>2597</v>
      </c>
      <c r="EU99" s="32" t="s">
        <v>2720</v>
      </c>
      <c r="EV99" s="32">
        <v>0.77</v>
      </c>
      <c r="EW99" s="32" t="s">
        <v>6504</v>
      </c>
      <c r="EX99" s="32" t="s">
        <v>2717</v>
      </c>
      <c r="EY99" s="32" t="s">
        <v>2597</v>
      </c>
      <c r="EZ99" s="32" t="s">
        <v>1220</v>
      </c>
      <c r="FA99" s="32">
        <v>5.1313999999999993</v>
      </c>
      <c r="FB99" s="32">
        <v>0</v>
      </c>
      <c r="FC99" s="94" t="s">
        <v>61</v>
      </c>
      <c r="FD99" s="94" t="s">
        <v>79</v>
      </c>
      <c r="FE99" s="94" t="s">
        <v>75</v>
      </c>
      <c r="FF99" s="94" t="s">
        <v>55</v>
      </c>
      <c r="FG99" s="94" t="s">
        <v>56</v>
      </c>
      <c r="FH99" s="94" t="s">
        <v>57</v>
      </c>
      <c r="FI99" s="94" t="s">
        <v>69</v>
      </c>
      <c r="FJ99" s="94" t="s">
        <v>58</v>
      </c>
      <c r="FK99" s="94" t="s">
        <v>63</v>
      </c>
      <c r="FL99" s="94" t="s">
        <v>59</v>
      </c>
      <c r="FM99" s="94" t="s">
        <v>2310</v>
      </c>
      <c r="FN99" s="94" t="s">
        <v>2290</v>
      </c>
      <c r="FO99" s="94" t="s">
        <v>53</v>
      </c>
      <c r="FP99" s="94" t="s">
        <v>54</v>
      </c>
      <c r="FQ99" s="94" t="e">
        <v>#N/A</v>
      </c>
      <c r="FR99" s="94" t="s">
        <v>63</v>
      </c>
      <c r="FS99" s="94" t="s">
        <v>64</v>
      </c>
      <c r="FT99" s="94" t="s">
        <v>65</v>
      </c>
      <c r="FU99" s="94" t="s">
        <v>65</v>
      </c>
      <c r="FV99" s="94" t="s">
        <v>71</v>
      </c>
      <c r="FW99" s="94" t="s">
        <v>55</v>
      </c>
      <c r="FX99" s="94" t="s">
        <v>59</v>
      </c>
      <c r="FY99" s="94" t="s">
        <v>2311</v>
      </c>
      <c r="FZ99" s="94" t="s">
        <v>118</v>
      </c>
      <c r="GA99" s="94" t="s">
        <v>53</v>
      </c>
      <c r="GB99" s="94" t="s">
        <v>73</v>
      </c>
      <c r="GC99" s="94" t="e">
        <v>#N/A</v>
      </c>
      <c r="GD99" s="94" t="s">
        <v>63</v>
      </c>
      <c r="GE99" s="94" t="s">
        <v>56</v>
      </c>
      <c r="GF99" s="94" t="s">
        <v>71</v>
      </c>
      <c r="GG99" s="94" t="s">
        <v>69</v>
      </c>
      <c r="GH99" s="94" t="s">
        <v>71</v>
      </c>
      <c r="GI99" s="94" t="s">
        <v>63</v>
      </c>
      <c r="GJ99" s="94" t="s">
        <v>59</v>
      </c>
      <c r="GK99" s="94" t="s">
        <v>2312</v>
      </c>
      <c r="GL99" s="94" t="s">
        <v>2222</v>
      </c>
      <c r="GM99" s="94" t="s">
        <v>53</v>
      </c>
      <c r="GN99" s="94" t="s">
        <v>70</v>
      </c>
      <c r="GO99" s="94" t="e">
        <v>#N/A</v>
      </c>
      <c r="GP99" s="94" t="s">
        <v>55</v>
      </c>
      <c r="GQ99" s="94" t="s">
        <v>56</v>
      </c>
      <c r="GR99" s="94" t="s">
        <v>57</v>
      </c>
      <c r="GS99" s="94" t="s">
        <v>69</v>
      </c>
      <c r="GT99" s="94" t="s">
        <v>58</v>
      </c>
      <c r="GU99" s="94" t="s">
        <v>55</v>
      </c>
      <c r="GV99" s="94" t="s">
        <v>59</v>
      </c>
      <c r="GW99" s="94" t="s">
        <v>2313</v>
      </c>
      <c r="GX99" s="94" t="s">
        <v>2222</v>
      </c>
      <c r="GY99" s="32">
        <v>0</v>
      </c>
      <c r="GZ99" s="32">
        <v>0</v>
      </c>
      <c r="HA99" s="32">
        <v>0</v>
      </c>
      <c r="HB99" s="32">
        <v>0</v>
      </c>
      <c r="HC99" s="32">
        <v>0.46</v>
      </c>
      <c r="HD99" s="32">
        <v>0.46</v>
      </c>
      <c r="HE99" s="32">
        <v>0.63380000000000003</v>
      </c>
      <c r="HF99" s="32">
        <v>0.63380000000000003</v>
      </c>
      <c r="HG99" s="32">
        <v>0.63380000000000003</v>
      </c>
      <c r="HH99" s="32">
        <v>0.77</v>
      </c>
      <c r="HI99" s="32">
        <v>0.77</v>
      </c>
      <c r="HJ99" s="32">
        <v>0.77</v>
      </c>
      <c r="HK99" s="50">
        <v>5.1313999999999993</v>
      </c>
      <c r="HL99" s="68">
        <v>0</v>
      </c>
      <c r="HM99" s="68">
        <v>0</v>
      </c>
      <c r="HN99" s="68">
        <v>0</v>
      </c>
      <c r="HO99" s="68">
        <v>0</v>
      </c>
      <c r="HP99" s="68">
        <v>0.54117647058823537</v>
      </c>
      <c r="HQ99" s="68">
        <v>0.54117647058823537</v>
      </c>
      <c r="HR99" s="68">
        <v>0.74564705882352944</v>
      </c>
      <c r="HS99" s="68">
        <v>0.74564705882352944</v>
      </c>
      <c r="HT99" s="68">
        <v>0.74564705882352944</v>
      </c>
      <c r="HU99" s="68">
        <v>1.1000000000000001</v>
      </c>
      <c r="HV99" s="68">
        <v>0.90588235294117647</v>
      </c>
      <c r="HW99" s="68">
        <v>0.90588235294117647</v>
      </c>
      <c r="HX99" s="68">
        <v>0</v>
      </c>
      <c r="HY99" s="67" t="s">
        <v>6505</v>
      </c>
      <c r="HZ99" s="67" t="s">
        <v>6505</v>
      </c>
      <c r="IA99" s="67" t="s">
        <v>6505</v>
      </c>
      <c r="IB99" s="67" t="s">
        <v>6505</v>
      </c>
      <c r="IC99" s="67">
        <v>0.54117647058823537</v>
      </c>
      <c r="ID99" s="67">
        <v>0.54117647058823537</v>
      </c>
      <c r="IE99" s="67">
        <v>0.74564705882352944</v>
      </c>
      <c r="IF99" s="67">
        <v>0.74564705882352944</v>
      </c>
      <c r="IG99" s="67">
        <v>0.74564705882352944</v>
      </c>
      <c r="IH99" s="67">
        <v>1.1000000000000001</v>
      </c>
      <c r="II99" s="67">
        <v>0.90588235294117647</v>
      </c>
      <c r="IJ99" s="67">
        <v>0.90588235294117647</v>
      </c>
      <c r="IK99" s="69" t="s">
        <v>6505</v>
      </c>
      <c r="IL99" s="69">
        <v>1.0823529411764707</v>
      </c>
      <c r="IM99" s="90">
        <v>0.74564705882352944</v>
      </c>
      <c r="IN99" s="67">
        <v>0.90588235294117647</v>
      </c>
      <c r="IO99" s="94"/>
      <c r="IP99" s="32">
        <v>0</v>
      </c>
      <c r="IQ99" s="32">
        <v>0.18039215686274512</v>
      </c>
      <c r="IR99" s="68">
        <v>0.36881045751633995</v>
      </c>
      <c r="IS99" s="69">
        <v>0.90588235294117647</v>
      </c>
      <c r="IT99" s="94"/>
      <c r="IU99" s="94"/>
      <c r="IV99" s="94"/>
      <c r="IW99" s="94"/>
      <c r="IX99" s="94"/>
      <c r="IY99" s="94"/>
      <c r="IZ99" s="94"/>
      <c r="JA99" s="94"/>
      <c r="JB99" s="94"/>
      <c r="JC99" s="94"/>
    </row>
    <row r="100" spans="1:263" ht="29.25" hidden="1" customHeight="1" x14ac:dyDescent="0.25">
      <c r="A100" s="46">
        <v>167</v>
      </c>
      <c r="B100" s="46" t="s">
        <v>8</v>
      </c>
      <c r="C100" s="46" t="s">
        <v>131</v>
      </c>
      <c r="D100" s="46" t="s">
        <v>132</v>
      </c>
      <c r="E100" s="46" t="s">
        <v>584</v>
      </c>
      <c r="F100" s="46" t="s">
        <v>909</v>
      </c>
      <c r="G100" s="46" t="s">
        <v>1070</v>
      </c>
      <c r="H100" s="46" t="s">
        <v>1230</v>
      </c>
      <c r="I100" s="46" t="s">
        <v>1231</v>
      </c>
      <c r="J100" s="46" t="s">
        <v>1232</v>
      </c>
      <c r="K100" s="46" t="s">
        <v>1233</v>
      </c>
      <c r="L100" s="46" t="s">
        <v>1234</v>
      </c>
      <c r="M100" s="46" t="s">
        <v>1235</v>
      </c>
      <c r="N100" s="46"/>
      <c r="O100" s="46" t="s">
        <v>1236</v>
      </c>
      <c r="P100" s="46" t="s">
        <v>1237</v>
      </c>
      <c r="Q100" s="46" t="s">
        <v>2539</v>
      </c>
      <c r="R100" s="46" t="s">
        <v>2538</v>
      </c>
      <c r="S100" s="46" t="s">
        <v>531</v>
      </c>
      <c r="T100" s="46" t="s">
        <v>531</v>
      </c>
      <c r="U100" s="46" t="s">
        <v>532</v>
      </c>
      <c r="V100" s="46" t="s">
        <v>533</v>
      </c>
      <c r="W100" s="46" t="s">
        <v>604</v>
      </c>
      <c r="X100" s="46">
        <v>2016</v>
      </c>
      <c r="Y100" s="46">
        <v>0</v>
      </c>
      <c r="Z100" s="46">
        <v>2016</v>
      </c>
      <c r="AA100" s="46">
        <v>1</v>
      </c>
      <c r="AB100" s="46">
        <v>1</v>
      </c>
      <c r="AC100" s="46">
        <v>1</v>
      </c>
      <c r="AD100" s="47">
        <v>1</v>
      </c>
      <c r="AE100" s="46">
        <v>1</v>
      </c>
      <c r="AF100" s="46">
        <v>1</v>
      </c>
      <c r="AG100" s="94" t="s">
        <v>535</v>
      </c>
      <c r="AH100" s="94">
        <v>1</v>
      </c>
      <c r="AI100" s="94" t="s">
        <v>535</v>
      </c>
      <c r="AJ100" s="94">
        <v>1</v>
      </c>
      <c r="AK100" s="94">
        <v>1</v>
      </c>
      <c r="AL100" s="94">
        <v>1156</v>
      </c>
      <c r="AM100" s="94" t="s">
        <v>1192</v>
      </c>
      <c r="AN100" s="94">
        <v>1</v>
      </c>
      <c r="AO100" s="94" t="s">
        <v>1193</v>
      </c>
      <c r="AP100" s="94" t="s">
        <v>535</v>
      </c>
      <c r="AQ100" s="94" t="s">
        <v>535</v>
      </c>
      <c r="AR100" s="94">
        <v>1</v>
      </c>
      <c r="AS100" s="94" t="s">
        <v>535</v>
      </c>
      <c r="AT100" s="94" t="s">
        <v>535</v>
      </c>
      <c r="AU100" s="94" t="s">
        <v>535</v>
      </c>
      <c r="AV100" s="94" t="s">
        <v>535</v>
      </c>
      <c r="AW100" s="94" t="s">
        <v>535</v>
      </c>
      <c r="AX100" s="94" t="s">
        <v>535</v>
      </c>
      <c r="AY100" s="94" t="s">
        <v>535</v>
      </c>
      <c r="AZ100" s="94" t="s">
        <v>535</v>
      </c>
      <c r="BA100" s="94" t="s">
        <v>535</v>
      </c>
      <c r="BB100" s="94" t="s">
        <v>535</v>
      </c>
      <c r="BC100" s="94" t="s">
        <v>535</v>
      </c>
      <c r="BD100" s="94" t="s">
        <v>535</v>
      </c>
      <c r="BE100" s="94" t="s">
        <v>535</v>
      </c>
      <c r="BF100" s="94" t="s">
        <v>535</v>
      </c>
      <c r="BG100" s="94" t="s">
        <v>535</v>
      </c>
      <c r="BH100" s="94" t="s">
        <v>535</v>
      </c>
      <c r="BI100" s="94" t="s">
        <v>535</v>
      </c>
      <c r="BJ100" s="94" t="s">
        <v>535</v>
      </c>
      <c r="BK100" s="94" t="s">
        <v>535</v>
      </c>
      <c r="BL100" s="94" t="s">
        <v>535</v>
      </c>
      <c r="BM100" s="94" t="s">
        <v>6713</v>
      </c>
      <c r="BN100" s="94" t="s">
        <v>1232</v>
      </c>
      <c r="BO100" s="94" t="s">
        <v>1237</v>
      </c>
      <c r="BP100" s="94" t="s">
        <v>2538</v>
      </c>
      <c r="BQ100" s="94" t="s">
        <v>2539</v>
      </c>
      <c r="BR100" s="94" t="s">
        <v>531</v>
      </c>
      <c r="BS100" s="32">
        <v>1</v>
      </c>
      <c r="BT100" s="32">
        <v>1</v>
      </c>
      <c r="BU100" s="32">
        <v>1</v>
      </c>
      <c r="BV100" s="32">
        <v>1</v>
      </c>
      <c r="BW100" s="32">
        <v>1</v>
      </c>
      <c r="BX100" s="32">
        <v>1</v>
      </c>
      <c r="BY100" s="32">
        <v>1</v>
      </c>
      <c r="BZ100" s="32">
        <v>1</v>
      </c>
      <c r="CA100" s="32">
        <v>1</v>
      </c>
      <c r="CB100" s="32">
        <v>1</v>
      </c>
      <c r="CC100" s="32">
        <v>1</v>
      </c>
      <c r="CD100" s="32">
        <v>1</v>
      </c>
      <c r="CE100" s="32">
        <v>1</v>
      </c>
      <c r="CF100" s="32">
        <v>1</v>
      </c>
      <c r="CG100" s="32">
        <v>1</v>
      </c>
      <c r="CH100" s="32">
        <v>1</v>
      </c>
      <c r="CI100" s="32">
        <v>1</v>
      </c>
      <c r="CJ100" s="32">
        <v>1</v>
      </c>
      <c r="CK100" s="32">
        <v>1</v>
      </c>
      <c r="CL100" s="32">
        <v>1</v>
      </c>
      <c r="CM100" s="32">
        <v>1</v>
      </c>
      <c r="CN100" s="32">
        <v>1</v>
      </c>
      <c r="CO100" s="32">
        <v>1</v>
      </c>
      <c r="CP100" s="32">
        <v>1</v>
      </c>
      <c r="CQ100" s="32">
        <v>1</v>
      </c>
      <c r="CR100" s="32">
        <v>1</v>
      </c>
      <c r="CS100" s="32">
        <v>2502</v>
      </c>
      <c r="CT100" s="32">
        <v>2502</v>
      </c>
      <c r="CU100" s="32" t="s">
        <v>2721</v>
      </c>
      <c r="CV100" s="32" t="s">
        <v>2597</v>
      </c>
      <c r="CW100" s="32" t="s">
        <v>2739</v>
      </c>
      <c r="CX100" s="32">
        <v>3001</v>
      </c>
      <c r="CY100" s="32">
        <v>3001</v>
      </c>
      <c r="CZ100" s="32" t="s">
        <v>2722</v>
      </c>
      <c r="DA100" s="32" t="s">
        <v>2733</v>
      </c>
      <c r="DB100" s="32" t="s">
        <v>2740</v>
      </c>
      <c r="DC100" s="32">
        <v>2997</v>
      </c>
      <c r="DD100" s="32">
        <v>2997</v>
      </c>
      <c r="DE100" s="32" t="s">
        <v>2723</v>
      </c>
      <c r="DF100" s="32" t="s">
        <v>2734</v>
      </c>
      <c r="DG100" s="32" t="s">
        <v>2741</v>
      </c>
      <c r="DH100" s="32">
        <v>2812</v>
      </c>
      <c r="DI100" s="32">
        <v>2812</v>
      </c>
      <c r="DJ100" s="32" t="s">
        <v>2724</v>
      </c>
      <c r="DK100" s="32" t="s">
        <v>2735</v>
      </c>
      <c r="DL100" s="32" t="s">
        <v>2742</v>
      </c>
      <c r="DM100" s="32">
        <v>2938</v>
      </c>
      <c r="DN100" s="32">
        <v>2938</v>
      </c>
      <c r="DO100" s="32" t="s">
        <v>2725</v>
      </c>
      <c r="DP100" s="32" t="s">
        <v>2597</v>
      </c>
      <c r="DQ100" s="32" t="s">
        <v>2742</v>
      </c>
      <c r="DR100" s="32">
        <v>2783</v>
      </c>
      <c r="DS100" s="32">
        <v>2783</v>
      </c>
      <c r="DT100" s="32" t="s">
        <v>2726</v>
      </c>
      <c r="DU100" s="32" t="s">
        <v>2736</v>
      </c>
      <c r="DV100" s="32" t="s">
        <v>2743</v>
      </c>
      <c r="DW100" s="32">
        <v>4147</v>
      </c>
      <c r="DX100" s="32">
        <v>4147</v>
      </c>
      <c r="DY100" s="32" t="s">
        <v>2727</v>
      </c>
      <c r="DZ100" s="32" t="s">
        <v>2621</v>
      </c>
      <c r="EA100" s="32" t="s">
        <v>2744</v>
      </c>
      <c r="EB100" s="32">
        <v>3023</v>
      </c>
      <c r="EC100" s="32">
        <v>3023</v>
      </c>
      <c r="ED100" s="32" t="s">
        <v>2728</v>
      </c>
      <c r="EE100" s="32" t="s">
        <v>2621</v>
      </c>
      <c r="EF100" s="32" t="s">
        <v>2745</v>
      </c>
      <c r="EG100" s="32">
        <v>3628</v>
      </c>
      <c r="EH100" s="32">
        <v>3628</v>
      </c>
      <c r="EI100" s="32" t="s">
        <v>2729</v>
      </c>
      <c r="EJ100" s="32" t="s">
        <v>2621</v>
      </c>
      <c r="EK100" s="32" t="s">
        <v>2746</v>
      </c>
      <c r="EL100" s="32">
        <v>2835</v>
      </c>
      <c r="EM100" s="32">
        <v>2835</v>
      </c>
      <c r="EN100" s="32" t="s">
        <v>2730</v>
      </c>
      <c r="EO100" s="32" t="s">
        <v>2737</v>
      </c>
      <c r="EP100" s="32" t="s">
        <v>2747</v>
      </c>
      <c r="EQ100" s="32">
        <v>2157</v>
      </c>
      <c r="ER100" s="32">
        <v>2157</v>
      </c>
      <c r="ES100" s="32" t="s">
        <v>2731</v>
      </c>
      <c r="ET100" s="32" t="s">
        <v>2621</v>
      </c>
      <c r="EU100" s="32" t="s">
        <v>2748</v>
      </c>
      <c r="EV100" s="32">
        <v>838</v>
      </c>
      <c r="EW100" s="32">
        <v>838</v>
      </c>
      <c r="EX100" s="32" t="s">
        <v>2732</v>
      </c>
      <c r="EY100" s="32" t="s">
        <v>2738</v>
      </c>
      <c r="EZ100" s="32" t="s">
        <v>2749</v>
      </c>
      <c r="FA100" s="32">
        <v>33661</v>
      </c>
      <c r="FB100" s="32">
        <v>0</v>
      </c>
      <c r="FC100" s="94" t="s">
        <v>53</v>
      </c>
      <c r="FD100" s="94" t="s">
        <v>62</v>
      </c>
      <c r="FE100" s="94" t="s">
        <v>62</v>
      </c>
      <c r="FF100" s="94" t="s">
        <v>55</v>
      </c>
      <c r="FG100" s="94" t="s">
        <v>56</v>
      </c>
      <c r="FH100" s="94" t="s">
        <v>57</v>
      </c>
      <c r="FI100" s="94" t="s">
        <v>57</v>
      </c>
      <c r="FJ100" s="94" t="s">
        <v>58</v>
      </c>
      <c r="FK100" s="94" t="s">
        <v>55</v>
      </c>
      <c r="FL100" s="94" t="s">
        <v>59</v>
      </c>
      <c r="FM100" s="94" t="s">
        <v>2314</v>
      </c>
      <c r="FN100" s="94" t="s">
        <v>2290</v>
      </c>
      <c r="FO100" s="94" t="s">
        <v>53</v>
      </c>
      <c r="FP100" s="94" t="s">
        <v>62</v>
      </c>
      <c r="FQ100" s="94" t="e">
        <v>#N/A</v>
      </c>
      <c r="FR100" s="94" t="s">
        <v>55</v>
      </c>
      <c r="FS100" s="94" t="s">
        <v>56</v>
      </c>
      <c r="FT100" s="94" t="s">
        <v>57</v>
      </c>
      <c r="FU100" s="94" t="s">
        <v>57</v>
      </c>
      <c r="FV100" s="94" t="s">
        <v>58</v>
      </c>
      <c r="FW100" s="94" t="s">
        <v>63</v>
      </c>
      <c r="FX100" s="94" t="s">
        <v>59</v>
      </c>
      <c r="FY100" s="94" t="s">
        <v>2315</v>
      </c>
      <c r="FZ100" s="94" t="s">
        <v>118</v>
      </c>
      <c r="GA100" s="94" t="s">
        <v>53</v>
      </c>
      <c r="GB100" s="94" t="s">
        <v>62</v>
      </c>
      <c r="GC100" s="94" t="e">
        <v>#N/A</v>
      </c>
      <c r="GD100" s="94" t="s">
        <v>55</v>
      </c>
      <c r="GE100" s="94" t="s">
        <v>56</v>
      </c>
      <c r="GF100" s="94" t="s">
        <v>57</v>
      </c>
      <c r="GG100" s="94" t="s">
        <v>57</v>
      </c>
      <c r="GH100" s="94" t="s">
        <v>58</v>
      </c>
      <c r="GI100" s="94" t="s">
        <v>55</v>
      </c>
      <c r="GJ100" s="94" t="s">
        <v>59</v>
      </c>
      <c r="GK100" s="94" t="s">
        <v>2316</v>
      </c>
      <c r="GL100" s="94" t="s">
        <v>2222</v>
      </c>
      <c r="GM100" s="94" t="s">
        <v>53</v>
      </c>
      <c r="GN100" s="94" t="s">
        <v>62</v>
      </c>
      <c r="GO100" s="94" t="e">
        <v>#N/A</v>
      </c>
      <c r="GP100" s="94" t="s">
        <v>55</v>
      </c>
      <c r="GQ100" s="94" t="s">
        <v>56</v>
      </c>
      <c r="GR100" s="94" t="s">
        <v>57</v>
      </c>
      <c r="GS100" s="94" t="s">
        <v>69</v>
      </c>
      <c r="GT100" s="94" t="s">
        <v>58</v>
      </c>
      <c r="GU100" s="94" t="s">
        <v>55</v>
      </c>
      <c r="GV100" s="94" t="s">
        <v>59</v>
      </c>
      <c r="GW100" s="94" t="s">
        <v>2293</v>
      </c>
      <c r="GX100" s="94" t="s">
        <v>2222</v>
      </c>
      <c r="GY100" s="32">
        <v>1</v>
      </c>
      <c r="GZ100" s="32">
        <v>1</v>
      </c>
      <c r="HA100" s="32">
        <v>1</v>
      </c>
      <c r="HB100" s="32">
        <v>1</v>
      </c>
      <c r="HC100" s="32">
        <v>1</v>
      </c>
      <c r="HD100" s="32">
        <v>1</v>
      </c>
      <c r="HE100" s="32">
        <v>1</v>
      </c>
      <c r="HF100" s="32">
        <v>1</v>
      </c>
      <c r="HG100" s="32">
        <v>1</v>
      </c>
      <c r="HH100" s="32">
        <v>1</v>
      </c>
      <c r="HI100" s="32">
        <v>1</v>
      </c>
      <c r="HJ100" s="32">
        <v>1</v>
      </c>
      <c r="HK100" s="50">
        <v>33661</v>
      </c>
      <c r="HL100" s="68">
        <v>1</v>
      </c>
      <c r="HM100" s="68">
        <v>1</v>
      </c>
      <c r="HN100" s="68">
        <v>1</v>
      </c>
      <c r="HO100" s="68">
        <v>1</v>
      </c>
      <c r="HP100" s="68">
        <v>1</v>
      </c>
      <c r="HQ100" s="68">
        <v>1</v>
      </c>
      <c r="HR100" s="68">
        <v>1</v>
      </c>
      <c r="HS100" s="68">
        <v>1</v>
      </c>
      <c r="HT100" s="68">
        <v>1</v>
      </c>
      <c r="HU100" s="68">
        <v>1</v>
      </c>
      <c r="HV100" s="68">
        <v>1</v>
      </c>
      <c r="HW100" s="68">
        <v>1</v>
      </c>
      <c r="HX100" s="68">
        <v>1</v>
      </c>
      <c r="HY100" s="67">
        <v>1</v>
      </c>
      <c r="HZ100" s="67">
        <v>1</v>
      </c>
      <c r="IA100" s="67">
        <v>1</v>
      </c>
      <c r="IB100" s="67">
        <v>1</v>
      </c>
      <c r="IC100" s="67">
        <v>1</v>
      </c>
      <c r="ID100" s="67">
        <v>1</v>
      </c>
      <c r="IE100" s="67">
        <v>1</v>
      </c>
      <c r="IF100" s="67">
        <v>1</v>
      </c>
      <c r="IG100" s="67">
        <v>1</v>
      </c>
      <c r="IH100" s="67">
        <v>1</v>
      </c>
      <c r="II100" s="67">
        <v>1</v>
      </c>
      <c r="IJ100" s="67">
        <v>1</v>
      </c>
      <c r="IK100" s="69">
        <v>1</v>
      </c>
      <c r="IL100" s="69">
        <v>1</v>
      </c>
      <c r="IM100" s="67">
        <v>1</v>
      </c>
      <c r="IN100" s="67">
        <v>1</v>
      </c>
      <c r="IO100" s="94"/>
      <c r="IP100" s="32">
        <v>1</v>
      </c>
      <c r="IQ100" s="32">
        <v>1</v>
      </c>
      <c r="IR100" s="68">
        <v>1</v>
      </c>
      <c r="IS100" s="69">
        <v>1</v>
      </c>
      <c r="IT100" s="94"/>
      <c r="IU100" s="94"/>
      <c r="IV100" s="94"/>
      <c r="IW100" s="94"/>
      <c r="IX100" s="94"/>
      <c r="IY100" s="94"/>
      <c r="IZ100" s="94"/>
      <c r="JA100" s="94"/>
      <c r="JB100" s="94"/>
      <c r="JC100" s="94"/>
    </row>
    <row r="101" spans="1:263" ht="29.25" hidden="1" customHeight="1" x14ac:dyDescent="0.25">
      <c r="A101" s="46">
        <v>168</v>
      </c>
      <c r="B101" s="46" t="s">
        <v>8</v>
      </c>
      <c r="C101" s="46" t="s">
        <v>131</v>
      </c>
      <c r="D101" s="46" t="s">
        <v>132</v>
      </c>
      <c r="E101" s="46" t="s">
        <v>584</v>
      </c>
      <c r="F101" s="46" t="s">
        <v>909</v>
      </c>
      <c r="G101" s="46" t="s">
        <v>1070</v>
      </c>
      <c r="H101" s="46" t="s">
        <v>1238</v>
      </c>
      <c r="I101" s="46" t="s">
        <v>1239</v>
      </c>
      <c r="J101" s="46" t="s">
        <v>1240</v>
      </c>
      <c r="K101" s="46" t="s">
        <v>1241</v>
      </c>
      <c r="L101" s="46" t="s">
        <v>1242</v>
      </c>
      <c r="M101" s="46">
        <v>0</v>
      </c>
      <c r="N101" s="46"/>
      <c r="O101" s="46" t="s">
        <v>1243</v>
      </c>
      <c r="P101" s="46" t="s">
        <v>1244</v>
      </c>
      <c r="Q101" s="46" t="s">
        <v>2541</v>
      </c>
      <c r="R101" s="46" t="s">
        <v>2540</v>
      </c>
      <c r="S101" s="46" t="s">
        <v>556</v>
      </c>
      <c r="T101" s="46" t="s">
        <v>556</v>
      </c>
      <c r="U101" s="46" t="s">
        <v>557</v>
      </c>
      <c r="V101" s="46" t="s">
        <v>533</v>
      </c>
      <c r="W101" s="46" t="s">
        <v>604</v>
      </c>
      <c r="X101" s="46">
        <v>2016</v>
      </c>
      <c r="Y101" s="46">
        <v>1294</v>
      </c>
      <c r="Z101" s="46">
        <v>2016</v>
      </c>
      <c r="AA101" s="46">
        <v>372</v>
      </c>
      <c r="AB101" s="46">
        <v>25170</v>
      </c>
      <c r="AC101" s="46">
        <v>25040</v>
      </c>
      <c r="AD101" s="47">
        <v>25418</v>
      </c>
      <c r="AE101" s="46">
        <v>4000</v>
      </c>
      <c r="AF101" s="46">
        <v>80000</v>
      </c>
      <c r="AG101" s="94" t="s">
        <v>535</v>
      </c>
      <c r="AH101" s="94">
        <v>1</v>
      </c>
      <c r="AI101" s="94" t="s">
        <v>535</v>
      </c>
      <c r="AJ101" s="94">
        <v>1</v>
      </c>
      <c r="AK101" s="94">
        <v>1</v>
      </c>
      <c r="AL101" s="94">
        <v>1156</v>
      </c>
      <c r="AM101" s="94" t="s">
        <v>1192</v>
      </c>
      <c r="AN101" s="94">
        <v>1</v>
      </c>
      <c r="AO101" s="94" t="s">
        <v>1193</v>
      </c>
      <c r="AP101" s="94" t="s">
        <v>535</v>
      </c>
      <c r="AQ101" s="94" t="s">
        <v>535</v>
      </c>
      <c r="AR101" s="94" t="s">
        <v>535</v>
      </c>
      <c r="AS101" s="94" t="s">
        <v>535</v>
      </c>
      <c r="AT101" s="94" t="s">
        <v>535</v>
      </c>
      <c r="AU101" s="94" t="s">
        <v>535</v>
      </c>
      <c r="AV101" s="94" t="s">
        <v>535</v>
      </c>
      <c r="AW101" s="94" t="s">
        <v>535</v>
      </c>
      <c r="AX101" s="94" t="s">
        <v>535</v>
      </c>
      <c r="AY101" s="94" t="s">
        <v>535</v>
      </c>
      <c r="AZ101" s="94" t="s">
        <v>535</v>
      </c>
      <c r="BA101" s="94" t="s">
        <v>535</v>
      </c>
      <c r="BB101" s="94" t="s">
        <v>535</v>
      </c>
      <c r="BC101" s="94" t="s">
        <v>535</v>
      </c>
      <c r="BD101" s="94" t="s">
        <v>535</v>
      </c>
      <c r="BE101" s="94" t="s">
        <v>535</v>
      </c>
      <c r="BF101" s="94" t="s">
        <v>535</v>
      </c>
      <c r="BG101" s="94" t="s">
        <v>535</v>
      </c>
      <c r="BH101" s="94" t="s">
        <v>535</v>
      </c>
      <c r="BI101" s="94" t="s">
        <v>535</v>
      </c>
      <c r="BJ101" s="94" t="s">
        <v>535</v>
      </c>
      <c r="BK101" s="94" t="s">
        <v>535</v>
      </c>
      <c r="BL101" s="94" t="s">
        <v>535</v>
      </c>
      <c r="BM101" s="94" t="s">
        <v>6714</v>
      </c>
      <c r="BN101" s="94" t="s">
        <v>1240</v>
      </c>
      <c r="BO101" s="94" t="s">
        <v>1244</v>
      </c>
      <c r="BP101" s="94" t="s">
        <v>2540</v>
      </c>
      <c r="BQ101" s="94" t="s">
        <v>2541</v>
      </c>
      <c r="BR101" s="94" t="s">
        <v>2146</v>
      </c>
      <c r="BS101" s="32">
        <v>25418</v>
      </c>
      <c r="BT101" s="32">
        <v>1759</v>
      </c>
      <c r="BU101" s="32">
        <v>3307</v>
      </c>
      <c r="BV101" s="32">
        <v>2176</v>
      </c>
      <c r="BW101" s="32">
        <v>2481</v>
      </c>
      <c r="BX101" s="32">
        <v>2329</v>
      </c>
      <c r="BY101" s="32">
        <v>1754</v>
      </c>
      <c r="BZ101" s="32">
        <v>1896</v>
      </c>
      <c r="CA101" s="32">
        <v>2158</v>
      </c>
      <c r="CB101" s="32">
        <v>1995</v>
      </c>
      <c r="CC101" s="32">
        <v>2295</v>
      </c>
      <c r="CD101" s="32">
        <v>1823</v>
      </c>
      <c r="CE101" s="32">
        <v>1445</v>
      </c>
      <c r="CF101" s="32">
        <v>1759</v>
      </c>
      <c r="CG101" s="32">
        <v>3307</v>
      </c>
      <c r="CH101" s="32">
        <v>2176</v>
      </c>
      <c r="CI101" s="32">
        <v>2481</v>
      </c>
      <c r="CJ101" s="32">
        <v>2329</v>
      </c>
      <c r="CK101" s="32">
        <v>1754</v>
      </c>
      <c r="CL101" s="32">
        <v>1896</v>
      </c>
      <c r="CM101" s="32">
        <v>2158</v>
      </c>
      <c r="CN101" s="32">
        <v>1995</v>
      </c>
      <c r="CO101" s="32">
        <v>2295</v>
      </c>
      <c r="CP101" s="32">
        <v>1823</v>
      </c>
      <c r="CQ101" s="32">
        <v>1445</v>
      </c>
      <c r="CR101" s="32">
        <v>25418</v>
      </c>
      <c r="CS101" s="32">
        <v>1780</v>
      </c>
      <c r="CT101" s="32" t="s">
        <v>6504</v>
      </c>
      <c r="CU101" s="32" t="s">
        <v>2750</v>
      </c>
      <c r="CV101" s="32" t="s">
        <v>2762</v>
      </c>
      <c r="CW101" s="32" t="s">
        <v>2540</v>
      </c>
      <c r="CX101" s="32">
        <v>2095</v>
      </c>
      <c r="CY101" s="32" t="s">
        <v>6504</v>
      </c>
      <c r="CZ101" s="32" t="s">
        <v>2751</v>
      </c>
      <c r="DA101" s="32" t="s">
        <v>2763</v>
      </c>
      <c r="DB101" s="32" t="s">
        <v>2540</v>
      </c>
      <c r="DC101" s="32">
        <v>1788</v>
      </c>
      <c r="DD101" s="32" t="s">
        <v>6504</v>
      </c>
      <c r="DE101" s="32" t="s">
        <v>2752</v>
      </c>
      <c r="DF101" s="32" t="s">
        <v>2764</v>
      </c>
      <c r="DG101" s="32" t="s">
        <v>2540</v>
      </c>
      <c r="DH101" s="32">
        <v>1574</v>
      </c>
      <c r="DI101" s="32" t="s">
        <v>6504</v>
      </c>
      <c r="DJ101" s="32" t="s">
        <v>2753</v>
      </c>
      <c r="DK101" s="32" t="s">
        <v>2765</v>
      </c>
      <c r="DL101" s="32" t="s">
        <v>2540</v>
      </c>
      <c r="DM101" s="32">
        <v>1676</v>
      </c>
      <c r="DN101" s="32" t="s">
        <v>6504</v>
      </c>
      <c r="DO101" s="32" t="s">
        <v>2754</v>
      </c>
      <c r="DP101" s="32" t="s">
        <v>2766</v>
      </c>
      <c r="DQ101" s="32" t="s">
        <v>2540</v>
      </c>
      <c r="DR101" s="32">
        <v>1561</v>
      </c>
      <c r="DS101" s="32" t="s">
        <v>6504</v>
      </c>
      <c r="DT101" s="32" t="s">
        <v>2755</v>
      </c>
      <c r="DU101" s="32" t="s">
        <v>2767</v>
      </c>
      <c r="DV101" s="32" t="s">
        <v>2540</v>
      </c>
      <c r="DW101" s="32">
        <v>1939</v>
      </c>
      <c r="DX101" s="32" t="s">
        <v>6504</v>
      </c>
      <c r="DY101" s="32" t="s">
        <v>2756</v>
      </c>
      <c r="DZ101" s="32" t="s">
        <v>2768</v>
      </c>
      <c r="EA101" s="32" t="s">
        <v>2772</v>
      </c>
      <c r="EB101" s="32">
        <v>4327</v>
      </c>
      <c r="EC101" s="32" t="s">
        <v>6504</v>
      </c>
      <c r="ED101" s="32" t="s">
        <v>2757</v>
      </c>
      <c r="EE101" s="32" t="s">
        <v>2769</v>
      </c>
      <c r="EF101" s="32" t="s">
        <v>2773</v>
      </c>
      <c r="EG101" s="32">
        <v>2404</v>
      </c>
      <c r="EH101" s="32" t="s">
        <v>6504</v>
      </c>
      <c r="EI101" s="32" t="s">
        <v>2758</v>
      </c>
      <c r="EJ101" s="32" t="s">
        <v>2769</v>
      </c>
      <c r="EK101" s="32" t="s">
        <v>2774</v>
      </c>
      <c r="EL101" s="32">
        <v>2257</v>
      </c>
      <c r="EM101" s="32" t="s">
        <v>6504</v>
      </c>
      <c r="EN101" s="32" t="s">
        <v>2759</v>
      </c>
      <c r="EO101" s="32" t="s">
        <v>2770</v>
      </c>
      <c r="EP101" s="32" t="s">
        <v>2775</v>
      </c>
      <c r="EQ101" s="32">
        <v>1140</v>
      </c>
      <c r="ER101" s="32" t="s">
        <v>6504</v>
      </c>
      <c r="ES101" s="32" t="s">
        <v>2760</v>
      </c>
      <c r="ET101" s="32" t="s">
        <v>2771</v>
      </c>
      <c r="EU101" s="32" t="s">
        <v>2776</v>
      </c>
      <c r="EV101" s="32">
        <v>522</v>
      </c>
      <c r="EW101" s="32" t="s">
        <v>6504</v>
      </c>
      <c r="EX101" s="32" t="s">
        <v>2761</v>
      </c>
      <c r="EY101" s="32" t="s">
        <v>2738</v>
      </c>
      <c r="EZ101" s="32" t="s">
        <v>2776</v>
      </c>
      <c r="FA101" s="32">
        <v>23063</v>
      </c>
      <c r="FB101" s="32">
        <v>0</v>
      </c>
      <c r="FC101" s="94" t="s">
        <v>53</v>
      </c>
      <c r="FD101" s="94" t="s">
        <v>73</v>
      </c>
      <c r="FE101" s="94" t="s">
        <v>73</v>
      </c>
      <c r="FF101" s="94" t="s">
        <v>55</v>
      </c>
      <c r="FG101" s="94" t="s">
        <v>56</v>
      </c>
      <c r="FH101" s="94" t="s">
        <v>57</v>
      </c>
      <c r="FI101" s="94" t="s">
        <v>57</v>
      </c>
      <c r="FJ101" s="94" t="s">
        <v>58</v>
      </c>
      <c r="FK101" s="94" t="s">
        <v>55</v>
      </c>
      <c r="FL101" s="94" t="s">
        <v>59</v>
      </c>
      <c r="FM101" s="94" t="s">
        <v>2317</v>
      </c>
      <c r="FN101" s="94" t="s">
        <v>2290</v>
      </c>
      <c r="FO101" s="94" t="s">
        <v>53</v>
      </c>
      <c r="FP101" s="94" t="s">
        <v>73</v>
      </c>
      <c r="FQ101" s="94" t="e">
        <v>#N/A</v>
      </c>
      <c r="FR101" s="94" t="s">
        <v>55</v>
      </c>
      <c r="FS101" s="94" t="s">
        <v>56</v>
      </c>
      <c r="FT101" s="94" t="s">
        <v>57</v>
      </c>
      <c r="FU101" s="94" t="s">
        <v>57</v>
      </c>
      <c r="FV101" s="94" t="s">
        <v>58</v>
      </c>
      <c r="FW101" s="94" t="s">
        <v>55</v>
      </c>
      <c r="FX101" s="94" t="s">
        <v>59</v>
      </c>
      <c r="FY101" s="94" t="s">
        <v>2318</v>
      </c>
      <c r="FZ101" s="94" t="s">
        <v>118</v>
      </c>
      <c r="GA101" s="94" t="s">
        <v>53</v>
      </c>
      <c r="GB101" s="94" t="s">
        <v>70</v>
      </c>
      <c r="GC101" s="94" t="e">
        <v>#N/A</v>
      </c>
      <c r="GD101" s="94" t="s">
        <v>55</v>
      </c>
      <c r="GE101" s="94" t="s">
        <v>56</v>
      </c>
      <c r="GF101" s="94" t="s">
        <v>57</v>
      </c>
      <c r="GG101" s="94" t="s">
        <v>57</v>
      </c>
      <c r="GH101" s="94" t="s">
        <v>58</v>
      </c>
      <c r="GI101" s="94" t="s">
        <v>55</v>
      </c>
      <c r="GJ101" s="94" t="s">
        <v>59</v>
      </c>
      <c r="GK101" s="94" t="s">
        <v>2319</v>
      </c>
      <c r="GL101" s="94" t="s">
        <v>2222</v>
      </c>
      <c r="GM101" s="94" t="s">
        <v>53</v>
      </c>
      <c r="GN101" s="94" t="s">
        <v>70</v>
      </c>
      <c r="GO101" s="94" t="e">
        <v>#N/A</v>
      </c>
      <c r="GP101" s="94" t="s">
        <v>55</v>
      </c>
      <c r="GQ101" s="94" t="s">
        <v>56</v>
      </c>
      <c r="GR101" s="94" t="s">
        <v>57</v>
      </c>
      <c r="GS101" s="94" t="s">
        <v>57</v>
      </c>
      <c r="GT101" s="94" t="s">
        <v>58</v>
      </c>
      <c r="GU101" s="94" t="s">
        <v>55</v>
      </c>
      <c r="GV101" s="94" t="s">
        <v>59</v>
      </c>
      <c r="GW101" s="94" t="s">
        <v>2320</v>
      </c>
      <c r="GX101" s="94" t="s">
        <v>2222</v>
      </c>
      <c r="GY101" s="32">
        <v>1780</v>
      </c>
      <c r="GZ101" s="32">
        <v>2095</v>
      </c>
      <c r="HA101" s="32">
        <v>1788</v>
      </c>
      <c r="HB101" s="32">
        <v>1574</v>
      </c>
      <c r="HC101" s="32">
        <v>1676</v>
      </c>
      <c r="HD101" s="32">
        <v>1561</v>
      </c>
      <c r="HE101" s="32">
        <v>1939</v>
      </c>
      <c r="HF101" s="32">
        <v>4327</v>
      </c>
      <c r="HG101" s="32">
        <v>2404</v>
      </c>
      <c r="HH101" s="32">
        <v>2257</v>
      </c>
      <c r="HI101" s="32">
        <v>1140</v>
      </c>
      <c r="HJ101" s="32">
        <v>522</v>
      </c>
      <c r="HK101" s="50">
        <v>23063</v>
      </c>
      <c r="HL101" s="68">
        <v>7.0029113226847114E-2</v>
      </c>
      <c r="HM101" s="68">
        <v>8.2421905736092538E-2</v>
      </c>
      <c r="HN101" s="68">
        <v>7.0343850814383505E-2</v>
      </c>
      <c r="HO101" s="68">
        <v>6.1924620347785037E-2</v>
      </c>
      <c r="HP101" s="68">
        <v>6.593752458887403E-2</v>
      </c>
      <c r="HQ101" s="68">
        <v>6.1413171768038399E-2</v>
      </c>
      <c r="HR101" s="68">
        <v>7.6284522779132904E-2</v>
      </c>
      <c r="HS101" s="68">
        <v>0.17023369265874577</v>
      </c>
      <c r="HT101" s="68">
        <v>9.4578645054685662E-2</v>
      </c>
      <c r="HU101" s="68">
        <v>8.8795341883704457E-2</v>
      </c>
      <c r="HV101" s="68">
        <v>4.4850106223935794E-2</v>
      </c>
      <c r="HW101" s="68">
        <v>2.0536627586749547E-2</v>
      </c>
      <c r="HX101" s="68">
        <v>0.90734912266897483</v>
      </c>
      <c r="HY101" s="67">
        <v>1.0119386014781127</v>
      </c>
      <c r="HZ101" s="67">
        <v>0.76490327674694047</v>
      </c>
      <c r="IA101" s="67">
        <v>0.78196630764982045</v>
      </c>
      <c r="IB101" s="67">
        <v>0.744317597449347</v>
      </c>
      <c r="IC101" s="67">
        <v>0.73954530368403593</v>
      </c>
      <c r="ID101" s="67">
        <v>0.75865565696074178</v>
      </c>
      <c r="IE101" s="67">
        <v>0.79053623742198442</v>
      </c>
      <c r="IF101" s="67">
        <v>0.93729003359462482</v>
      </c>
      <c r="IG101" s="67">
        <v>0.96419038025686232</v>
      </c>
      <c r="IH101" s="67">
        <v>0.96618510158013549</v>
      </c>
      <c r="II101" s="67">
        <v>0.94026613273265758</v>
      </c>
      <c r="IJ101" s="67">
        <v>0.90734912266897483</v>
      </c>
      <c r="IK101" s="69">
        <v>0.78196630764982045</v>
      </c>
      <c r="IL101" s="69">
        <v>0.75865565696074178</v>
      </c>
      <c r="IM101" s="67">
        <v>0.96419038025686232</v>
      </c>
      <c r="IN101" s="67">
        <v>0.90734912266897483</v>
      </c>
      <c r="IO101" s="94"/>
      <c r="IP101" s="32">
        <v>0.22279486977732316</v>
      </c>
      <c r="IQ101" s="32">
        <v>0.41207018648202065</v>
      </c>
      <c r="IR101" s="68">
        <v>0.75316704697458503</v>
      </c>
      <c r="IS101" s="69">
        <v>0.90734912266897483</v>
      </c>
      <c r="IT101" s="94"/>
      <c r="IU101" s="94"/>
      <c r="IV101" s="94"/>
      <c r="IW101" s="94"/>
      <c r="IX101" s="94"/>
      <c r="IY101" s="94"/>
      <c r="IZ101" s="94"/>
      <c r="JA101" s="94"/>
      <c r="JB101" s="94"/>
      <c r="JC101" s="94"/>
    </row>
    <row r="102" spans="1:263" ht="29.25" hidden="1" customHeight="1" x14ac:dyDescent="0.25">
      <c r="A102" s="46">
        <v>170</v>
      </c>
      <c r="B102" s="46" t="s">
        <v>8</v>
      </c>
      <c r="C102" s="46" t="s">
        <v>131</v>
      </c>
      <c r="D102" s="46" t="s">
        <v>132</v>
      </c>
      <c r="E102" s="46" t="s">
        <v>669</v>
      </c>
      <c r="F102" s="46" t="s">
        <v>1195</v>
      </c>
      <c r="G102" s="46" t="s">
        <v>1245</v>
      </c>
      <c r="H102" s="46" t="s">
        <v>1246</v>
      </c>
      <c r="I102" s="46" t="s">
        <v>1247</v>
      </c>
      <c r="J102" s="46" t="s">
        <v>1248</v>
      </c>
      <c r="K102" s="46" t="s">
        <v>1249</v>
      </c>
      <c r="L102" s="46" t="s">
        <v>1250</v>
      </c>
      <c r="M102" s="46">
        <v>0</v>
      </c>
      <c r="N102" s="46"/>
      <c r="O102" s="46" t="s">
        <v>1251</v>
      </c>
      <c r="P102" s="46" t="s">
        <v>1252</v>
      </c>
      <c r="Q102" s="46" t="s">
        <v>2544</v>
      </c>
      <c r="R102" s="46" t="s">
        <v>2530</v>
      </c>
      <c r="S102" s="46" t="s">
        <v>556</v>
      </c>
      <c r="T102" s="46" t="s">
        <v>556</v>
      </c>
      <c r="U102" s="46" t="s">
        <v>557</v>
      </c>
      <c r="V102" s="46" t="s">
        <v>533</v>
      </c>
      <c r="W102" s="46" t="s">
        <v>604</v>
      </c>
      <c r="X102" s="46">
        <v>2016</v>
      </c>
      <c r="Y102" s="46">
        <v>0</v>
      </c>
      <c r="Z102" s="46">
        <v>2016</v>
      </c>
      <c r="AA102" s="46">
        <v>10</v>
      </c>
      <c r="AB102" s="46">
        <v>40</v>
      </c>
      <c r="AC102" s="46">
        <v>40</v>
      </c>
      <c r="AD102" s="47">
        <v>56</v>
      </c>
      <c r="AE102" s="46">
        <v>0</v>
      </c>
      <c r="AF102" s="46">
        <v>146</v>
      </c>
      <c r="AG102" s="94" t="s">
        <v>535</v>
      </c>
      <c r="AH102" s="94" t="s">
        <v>535</v>
      </c>
      <c r="AI102" s="94">
        <v>1</v>
      </c>
      <c r="AJ102" s="94">
        <v>1</v>
      </c>
      <c r="AK102" s="94">
        <v>1</v>
      </c>
      <c r="AL102" s="94">
        <v>1156</v>
      </c>
      <c r="AM102" s="94" t="s">
        <v>1192</v>
      </c>
      <c r="AN102" s="94" t="s">
        <v>535</v>
      </c>
      <c r="AO102" s="94" t="s">
        <v>535</v>
      </c>
      <c r="AP102" s="94" t="s">
        <v>535</v>
      </c>
      <c r="AQ102" s="94" t="s">
        <v>535</v>
      </c>
      <c r="AR102" s="94" t="s">
        <v>535</v>
      </c>
      <c r="AS102" s="94" t="s">
        <v>535</v>
      </c>
      <c r="AT102" s="94" t="s">
        <v>535</v>
      </c>
      <c r="AU102" s="94" t="s">
        <v>535</v>
      </c>
      <c r="AV102" s="94" t="s">
        <v>535</v>
      </c>
      <c r="AW102" s="94" t="s">
        <v>535</v>
      </c>
      <c r="AX102" s="94" t="s">
        <v>535</v>
      </c>
      <c r="AY102" s="94" t="s">
        <v>535</v>
      </c>
      <c r="AZ102" s="94" t="s">
        <v>535</v>
      </c>
      <c r="BA102" s="94" t="s">
        <v>535</v>
      </c>
      <c r="BB102" s="94" t="s">
        <v>535</v>
      </c>
      <c r="BC102" s="94" t="s">
        <v>535</v>
      </c>
      <c r="BD102" s="94" t="s">
        <v>535</v>
      </c>
      <c r="BE102" s="94" t="s">
        <v>535</v>
      </c>
      <c r="BF102" s="94" t="s">
        <v>535</v>
      </c>
      <c r="BG102" s="94" t="s">
        <v>535</v>
      </c>
      <c r="BH102" s="94" t="s">
        <v>535</v>
      </c>
      <c r="BI102" s="94" t="s">
        <v>535</v>
      </c>
      <c r="BJ102" s="94" t="s">
        <v>535</v>
      </c>
      <c r="BK102" s="94" t="s">
        <v>535</v>
      </c>
      <c r="BL102" s="94" t="s">
        <v>535</v>
      </c>
      <c r="BM102" s="94" t="s">
        <v>6715</v>
      </c>
      <c r="BN102" s="94" t="s">
        <v>2542</v>
      </c>
      <c r="BO102" s="94" t="s">
        <v>2543</v>
      </c>
      <c r="BP102" s="94" t="s">
        <v>2530</v>
      </c>
      <c r="BQ102" s="94" t="s">
        <v>2544</v>
      </c>
      <c r="BR102" s="94" t="s">
        <v>556</v>
      </c>
      <c r="BS102" s="32">
        <v>56</v>
      </c>
      <c r="BT102" s="32">
        <v>0</v>
      </c>
      <c r="BU102" s="32">
        <v>3</v>
      </c>
      <c r="BV102" s="32">
        <v>1</v>
      </c>
      <c r="BW102" s="32">
        <v>11</v>
      </c>
      <c r="BX102" s="32">
        <v>1</v>
      </c>
      <c r="BY102" s="32">
        <v>1</v>
      </c>
      <c r="BZ102" s="32">
        <v>8</v>
      </c>
      <c r="CA102" s="32">
        <v>1</v>
      </c>
      <c r="CB102" s="32">
        <v>0</v>
      </c>
      <c r="CC102" s="32">
        <v>8</v>
      </c>
      <c r="CD102" s="32">
        <v>10</v>
      </c>
      <c r="CE102" s="32">
        <v>12</v>
      </c>
      <c r="CF102" s="32">
        <v>0</v>
      </c>
      <c r="CG102" s="32">
        <v>3</v>
      </c>
      <c r="CH102" s="32">
        <v>1</v>
      </c>
      <c r="CI102" s="32">
        <v>11</v>
      </c>
      <c r="CJ102" s="32">
        <v>1</v>
      </c>
      <c r="CK102" s="32">
        <v>1</v>
      </c>
      <c r="CL102" s="32">
        <v>8</v>
      </c>
      <c r="CM102" s="32">
        <v>1</v>
      </c>
      <c r="CN102" s="32">
        <v>0</v>
      </c>
      <c r="CO102" s="32">
        <v>8</v>
      </c>
      <c r="CP102" s="32">
        <v>10</v>
      </c>
      <c r="CQ102" s="32">
        <v>12</v>
      </c>
      <c r="CR102" s="32">
        <v>56</v>
      </c>
      <c r="CS102" s="32">
        <v>0</v>
      </c>
      <c r="CT102" s="32" t="s">
        <v>6504</v>
      </c>
      <c r="CU102" s="32" t="s">
        <v>2777</v>
      </c>
      <c r="CV102" s="32" t="s">
        <v>2597</v>
      </c>
      <c r="CW102" s="32" t="s">
        <v>2790</v>
      </c>
      <c r="CX102" s="32">
        <v>3</v>
      </c>
      <c r="CY102" s="32" t="s">
        <v>6504</v>
      </c>
      <c r="CZ102" s="32" t="s">
        <v>2778</v>
      </c>
      <c r="DA102" s="32" t="s">
        <v>2597</v>
      </c>
      <c r="DB102" s="32" t="s">
        <v>2530</v>
      </c>
      <c r="DC102" s="32">
        <v>1</v>
      </c>
      <c r="DD102" s="32" t="s">
        <v>6504</v>
      </c>
      <c r="DE102" s="32" t="s">
        <v>2779</v>
      </c>
      <c r="DF102" s="32" t="s">
        <v>2597</v>
      </c>
      <c r="DG102" s="32" t="s">
        <v>2530</v>
      </c>
      <c r="DH102" s="32">
        <v>9</v>
      </c>
      <c r="DI102" s="32" t="s">
        <v>6504</v>
      </c>
      <c r="DJ102" s="32" t="s">
        <v>2780</v>
      </c>
      <c r="DK102" s="32" t="s">
        <v>2789</v>
      </c>
      <c r="DL102" s="32" t="s">
        <v>2530</v>
      </c>
      <c r="DM102" s="32">
        <v>1</v>
      </c>
      <c r="DN102" s="32" t="s">
        <v>6504</v>
      </c>
      <c r="DO102" s="32" t="s">
        <v>2781</v>
      </c>
      <c r="DP102" s="32" t="s">
        <v>2597</v>
      </c>
      <c r="DQ102" s="32" t="s">
        <v>2530</v>
      </c>
      <c r="DR102" s="32">
        <v>1</v>
      </c>
      <c r="DS102" s="32" t="s">
        <v>6504</v>
      </c>
      <c r="DT102" s="32" t="s">
        <v>2782</v>
      </c>
      <c r="DU102" s="32" t="s">
        <v>2597</v>
      </c>
      <c r="DV102" s="32" t="s">
        <v>2530</v>
      </c>
      <c r="DW102" s="32">
        <v>8</v>
      </c>
      <c r="DX102" s="32" t="s">
        <v>6504</v>
      </c>
      <c r="DY102" s="32" t="s">
        <v>2783</v>
      </c>
      <c r="DZ102" s="32" t="s">
        <v>2597</v>
      </c>
      <c r="EA102" s="32" t="s">
        <v>2791</v>
      </c>
      <c r="EB102" s="32">
        <v>1</v>
      </c>
      <c r="EC102" s="32" t="s">
        <v>6504</v>
      </c>
      <c r="ED102" s="32" t="s">
        <v>2784</v>
      </c>
      <c r="EE102" s="32" t="s">
        <v>2597</v>
      </c>
      <c r="EF102" s="32" t="s">
        <v>2792</v>
      </c>
      <c r="EG102" s="32">
        <v>2</v>
      </c>
      <c r="EH102" s="32" t="s">
        <v>6504</v>
      </c>
      <c r="EI102" s="32" t="s">
        <v>2785</v>
      </c>
      <c r="EJ102" s="32" t="s">
        <v>2597</v>
      </c>
      <c r="EK102" s="32" t="s">
        <v>2793</v>
      </c>
      <c r="EL102" s="32">
        <v>8</v>
      </c>
      <c r="EM102" s="32" t="s">
        <v>6504</v>
      </c>
      <c r="EN102" s="32" t="s">
        <v>2786</v>
      </c>
      <c r="EO102" s="32" t="s">
        <v>2597</v>
      </c>
      <c r="EP102" s="32" t="s">
        <v>2794</v>
      </c>
      <c r="EQ102" s="32">
        <v>10</v>
      </c>
      <c r="ER102" s="32" t="s">
        <v>6504</v>
      </c>
      <c r="ES102" s="32" t="s">
        <v>2787</v>
      </c>
      <c r="ET102" s="32" t="s">
        <v>2597</v>
      </c>
      <c r="EU102" s="32" t="s">
        <v>2795</v>
      </c>
      <c r="EV102" s="32">
        <v>12</v>
      </c>
      <c r="EW102" s="32" t="s">
        <v>6504</v>
      </c>
      <c r="EX102" s="32" t="s">
        <v>2788</v>
      </c>
      <c r="EY102" s="32" t="s">
        <v>2597</v>
      </c>
      <c r="EZ102" s="32" t="s">
        <v>2796</v>
      </c>
      <c r="FA102" s="32">
        <v>56</v>
      </c>
      <c r="FB102" s="32">
        <v>0</v>
      </c>
      <c r="FC102" s="94" t="s">
        <v>53</v>
      </c>
      <c r="FD102" s="94" t="s">
        <v>62</v>
      </c>
      <c r="FE102" s="94" t="s">
        <v>73</v>
      </c>
      <c r="FF102" s="94" t="s">
        <v>55</v>
      </c>
      <c r="FG102" s="94" t="s">
        <v>56</v>
      </c>
      <c r="FH102" s="94" t="s">
        <v>57</v>
      </c>
      <c r="FI102" s="94" t="s">
        <v>57</v>
      </c>
      <c r="FJ102" s="94" t="s">
        <v>58</v>
      </c>
      <c r="FK102" s="94" t="s">
        <v>63</v>
      </c>
      <c r="FL102" s="94" t="s">
        <v>59</v>
      </c>
      <c r="FM102" s="94" t="s">
        <v>2321</v>
      </c>
      <c r="FN102" s="94" t="s">
        <v>2290</v>
      </c>
      <c r="FO102" s="94" t="s">
        <v>53</v>
      </c>
      <c r="FP102" s="94" t="s">
        <v>73</v>
      </c>
      <c r="FQ102" s="94" t="e">
        <v>#N/A</v>
      </c>
      <c r="FR102" s="94" t="s">
        <v>63</v>
      </c>
      <c r="FS102" s="94" t="s">
        <v>56</v>
      </c>
      <c r="FT102" s="94" t="s">
        <v>57</v>
      </c>
      <c r="FU102" s="94" t="s">
        <v>57</v>
      </c>
      <c r="FV102" s="94" t="s">
        <v>58</v>
      </c>
      <c r="FW102" s="94" t="s">
        <v>63</v>
      </c>
      <c r="FX102" s="94" t="s">
        <v>59</v>
      </c>
      <c r="FY102" s="94" t="s">
        <v>2322</v>
      </c>
      <c r="FZ102" s="94" t="s">
        <v>118</v>
      </c>
      <c r="GA102" s="94" t="s">
        <v>53</v>
      </c>
      <c r="GB102" s="94" t="s">
        <v>62</v>
      </c>
      <c r="GC102" s="94" t="e">
        <v>#N/A</v>
      </c>
      <c r="GD102" s="94" t="s">
        <v>55</v>
      </c>
      <c r="GE102" s="94" t="s">
        <v>56</v>
      </c>
      <c r="GF102" s="94" t="s">
        <v>57</v>
      </c>
      <c r="GG102" s="94" t="s">
        <v>69</v>
      </c>
      <c r="GH102" s="94" t="s">
        <v>58</v>
      </c>
      <c r="GI102" s="94" t="s">
        <v>63</v>
      </c>
      <c r="GJ102" s="94" t="s">
        <v>59</v>
      </c>
      <c r="GK102" s="94" t="s">
        <v>2323</v>
      </c>
      <c r="GL102" s="94" t="s">
        <v>2222</v>
      </c>
      <c r="GM102" s="94" t="s">
        <v>53</v>
      </c>
      <c r="GN102" s="94" t="s">
        <v>62</v>
      </c>
      <c r="GO102" s="94" t="e">
        <v>#N/A</v>
      </c>
      <c r="GP102" s="94" t="s">
        <v>55</v>
      </c>
      <c r="GQ102" s="94" t="s">
        <v>56</v>
      </c>
      <c r="GR102" s="94" t="s">
        <v>57</v>
      </c>
      <c r="GS102" s="94" t="s">
        <v>69</v>
      </c>
      <c r="GT102" s="94" t="s">
        <v>58</v>
      </c>
      <c r="GU102" s="94" t="s">
        <v>55</v>
      </c>
      <c r="GV102" s="94" t="s">
        <v>59</v>
      </c>
      <c r="GW102" s="94" t="s">
        <v>2324</v>
      </c>
      <c r="GX102" s="94" t="s">
        <v>2222</v>
      </c>
      <c r="GY102" s="32">
        <v>0</v>
      </c>
      <c r="GZ102" s="32">
        <v>3</v>
      </c>
      <c r="HA102" s="32">
        <v>1</v>
      </c>
      <c r="HB102" s="32">
        <v>9</v>
      </c>
      <c r="HC102" s="32">
        <v>1</v>
      </c>
      <c r="HD102" s="32">
        <v>1</v>
      </c>
      <c r="HE102" s="32">
        <v>8</v>
      </c>
      <c r="HF102" s="32">
        <v>1</v>
      </c>
      <c r="HG102" s="32">
        <v>2</v>
      </c>
      <c r="HH102" s="32">
        <v>8</v>
      </c>
      <c r="HI102" s="32">
        <v>10</v>
      </c>
      <c r="HJ102" s="32">
        <v>12</v>
      </c>
      <c r="HK102" s="50">
        <v>56</v>
      </c>
      <c r="HL102" s="68">
        <v>0</v>
      </c>
      <c r="HM102" s="68">
        <v>5.3571428571428568E-2</v>
      </c>
      <c r="HN102" s="68">
        <v>1.7857142857142856E-2</v>
      </c>
      <c r="HO102" s="68">
        <v>0.16071428571428573</v>
      </c>
      <c r="HP102" s="68">
        <v>1.7857142857142856E-2</v>
      </c>
      <c r="HQ102" s="68">
        <v>1.7857142857142856E-2</v>
      </c>
      <c r="HR102" s="68">
        <v>0.14285714285714285</v>
      </c>
      <c r="HS102" s="68">
        <v>1.7857142857142856E-2</v>
      </c>
      <c r="HT102" s="68">
        <v>3.5714285714285712E-2</v>
      </c>
      <c r="HU102" s="68">
        <v>0.14285714285714285</v>
      </c>
      <c r="HV102" s="68">
        <v>0.17857142857142858</v>
      </c>
      <c r="HW102" s="68">
        <v>0.21428571428571427</v>
      </c>
      <c r="HX102" s="68">
        <v>1</v>
      </c>
      <c r="HY102" s="67" t="s">
        <v>6505</v>
      </c>
      <c r="HZ102" s="67">
        <v>1</v>
      </c>
      <c r="IA102" s="67">
        <v>1</v>
      </c>
      <c r="IB102" s="67">
        <v>0.8666666666666667</v>
      </c>
      <c r="IC102" s="67">
        <v>0.875</v>
      </c>
      <c r="ID102" s="67">
        <v>0.88235294117647056</v>
      </c>
      <c r="IE102" s="67">
        <v>0.91999999999999993</v>
      </c>
      <c r="IF102" s="67">
        <v>0.92307692307692313</v>
      </c>
      <c r="IG102" s="67">
        <v>1</v>
      </c>
      <c r="IH102" s="67">
        <v>1</v>
      </c>
      <c r="II102" s="67">
        <v>1</v>
      </c>
      <c r="IJ102" s="67">
        <v>1</v>
      </c>
      <c r="IK102" s="69">
        <v>1</v>
      </c>
      <c r="IL102" s="69">
        <v>0.88235294117647056</v>
      </c>
      <c r="IM102" s="67">
        <v>1</v>
      </c>
      <c r="IN102" s="67">
        <v>1</v>
      </c>
      <c r="IO102" s="94"/>
      <c r="IP102" s="32">
        <v>7.1428571428571425E-2</v>
      </c>
      <c r="IQ102" s="32">
        <v>0.26785714285714285</v>
      </c>
      <c r="IR102" s="68">
        <v>0.46428571428571425</v>
      </c>
      <c r="IS102" s="69">
        <v>1</v>
      </c>
      <c r="IT102" s="94"/>
      <c r="IU102" s="94"/>
      <c r="IV102" s="94"/>
      <c r="IW102" s="94"/>
      <c r="IX102" s="94"/>
      <c r="IY102" s="94"/>
      <c r="IZ102" s="94"/>
      <c r="JA102" s="94"/>
      <c r="JB102" s="94"/>
      <c r="JC102" s="94"/>
    </row>
    <row r="103" spans="1:263" ht="29.25" hidden="1" customHeight="1" x14ac:dyDescent="0.25">
      <c r="A103" s="46">
        <v>171</v>
      </c>
      <c r="B103" s="46" t="s">
        <v>8</v>
      </c>
      <c r="C103" s="46" t="s">
        <v>131</v>
      </c>
      <c r="D103" s="46" t="s">
        <v>132</v>
      </c>
      <c r="E103" s="46" t="s">
        <v>669</v>
      </c>
      <c r="F103" s="46" t="s">
        <v>1195</v>
      </c>
      <c r="G103" s="46" t="s">
        <v>1253</v>
      </c>
      <c r="H103" s="46" t="s">
        <v>1254</v>
      </c>
      <c r="I103" s="46" t="s">
        <v>1255</v>
      </c>
      <c r="J103" s="46" t="s">
        <v>1256</v>
      </c>
      <c r="K103" s="46" t="s">
        <v>1257</v>
      </c>
      <c r="L103" s="46" t="s">
        <v>1258</v>
      </c>
      <c r="M103" s="46">
        <v>0</v>
      </c>
      <c r="N103" s="46"/>
      <c r="O103" s="46" t="s">
        <v>1259</v>
      </c>
      <c r="P103" s="46" t="s">
        <v>1260</v>
      </c>
      <c r="Q103" s="46" t="s">
        <v>2548</v>
      </c>
      <c r="R103" s="46" t="s">
        <v>2547</v>
      </c>
      <c r="S103" s="46" t="s">
        <v>556</v>
      </c>
      <c r="T103" s="46" t="s">
        <v>556</v>
      </c>
      <c r="U103" s="46" t="s">
        <v>557</v>
      </c>
      <c r="V103" s="46" t="s">
        <v>533</v>
      </c>
      <c r="W103" s="46" t="s">
        <v>604</v>
      </c>
      <c r="X103" s="46">
        <v>2016</v>
      </c>
      <c r="Y103" s="46">
        <v>0</v>
      </c>
      <c r="Z103" s="46">
        <v>2016</v>
      </c>
      <c r="AA103" s="46">
        <v>0</v>
      </c>
      <c r="AB103" s="46">
        <v>4</v>
      </c>
      <c r="AC103" s="46">
        <v>7</v>
      </c>
      <c r="AD103" s="47">
        <v>7</v>
      </c>
      <c r="AE103" s="46">
        <v>0</v>
      </c>
      <c r="AF103" s="46">
        <v>0</v>
      </c>
      <c r="AG103" s="94" t="s">
        <v>535</v>
      </c>
      <c r="AH103" s="94" t="s">
        <v>535</v>
      </c>
      <c r="AI103" s="94">
        <v>1</v>
      </c>
      <c r="AJ103" s="94">
        <v>1</v>
      </c>
      <c r="AK103" s="94" t="s">
        <v>535</v>
      </c>
      <c r="AL103" s="94" t="s">
        <v>535</v>
      </c>
      <c r="AM103" s="94" t="s">
        <v>535</v>
      </c>
      <c r="AN103" s="94" t="s">
        <v>535</v>
      </c>
      <c r="AO103" s="94" t="s">
        <v>535</v>
      </c>
      <c r="AP103" s="94" t="s">
        <v>535</v>
      </c>
      <c r="AQ103" s="94" t="s">
        <v>535</v>
      </c>
      <c r="AR103" s="94" t="s">
        <v>535</v>
      </c>
      <c r="AS103" s="94" t="s">
        <v>535</v>
      </c>
      <c r="AT103" s="94" t="s">
        <v>535</v>
      </c>
      <c r="AU103" s="94" t="s">
        <v>535</v>
      </c>
      <c r="AV103" s="94" t="s">
        <v>535</v>
      </c>
      <c r="AW103" s="94" t="s">
        <v>535</v>
      </c>
      <c r="AX103" s="94" t="s">
        <v>535</v>
      </c>
      <c r="AY103" s="94" t="s">
        <v>535</v>
      </c>
      <c r="AZ103" s="94" t="s">
        <v>535</v>
      </c>
      <c r="BA103" s="94" t="s">
        <v>535</v>
      </c>
      <c r="BB103" s="94" t="s">
        <v>535</v>
      </c>
      <c r="BC103" s="94" t="s">
        <v>535</v>
      </c>
      <c r="BD103" s="94" t="s">
        <v>535</v>
      </c>
      <c r="BE103" s="94" t="s">
        <v>535</v>
      </c>
      <c r="BF103" s="94" t="s">
        <v>535</v>
      </c>
      <c r="BG103" s="94" t="s">
        <v>535</v>
      </c>
      <c r="BH103" s="94" t="s">
        <v>535</v>
      </c>
      <c r="BI103" s="94" t="s">
        <v>535</v>
      </c>
      <c r="BJ103" s="94" t="s">
        <v>535</v>
      </c>
      <c r="BK103" s="94" t="s">
        <v>535</v>
      </c>
      <c r="BL103" s="94" t="s">
        <v>535</v>
      </c>
      <c r="BM103" s="94" t="s">
        <v>6513</v>
      </c>
      <c r="BN103" s="94" t="s">
        <v>2545</v>
      </c>
      <c r="BO103" s="94" t="s">
        <v>2546</v>
      </c>
      <c r="BP103" s="94" t="s">
        <v>2547</v>
      </c>
      <c r="BQ103" s="94" t="s">
        <v>2548</v>
      </c>
      <c r="BR103" s="94" t="s">
        <v>531</v>
      </c>
      <c r="BS103" s="32">
        <v>7</v>
      </c>
      <c r="BT103" s="32">
        <v>7</v>
      </c>
      <c r="BU103" s="32">
        <v>7</v>
      </c>
      <c r="BV103" s="32">
        <v>7</v>
      </c>
      <c r="BW103" s="32">
        <v>7</v>
      </c>
      <c r="BX103" s="32">
        <v>7</v>
      </c>
      <c r="BY103" s="32">
        <v>7</v>
      </c>
      <c r="BZ103" s="32">
        <v>7</v>
      </c>
      <c r="CA103" s="32">
        <v>7</v>
      </c>
      <c r="CB103" s="32">
        <v>7</v>
      </c>
      <c r="CC103" s="32">
        <v>7</v>
      </c>
      <c r="CD103" s="32">
        <v>7</v>
      </c>
      <c r="CE103" s="32">
        <v>7</v>
      </c>
      <c r="CF103" s="32">
        <v>7</v>
      </c>
      <c r="CG103" s="32">
        <v>7</v>
      </c>
      <c r="CH103" s="32">
        <v>7</v>
      </c>
      <c r="CI103" s="32">
        <v>7</v>
      </c>
      <c r="CJ103" s="32">
        <v>7</v>
      </c>
      <c r="CK103" s="32">
        <v>7</v>
      </c>
      <c r="CL103" s="32">
        <v>7</v>
      </c>
      <c r="CM103" s="32">
        <v>7</v>
      </c>
      <c r="CN103" s="32">
        <v>7</v>
      </c>
      <c r="CO103" s="32">
        <v>7</v>
      </c>
      <c r="CP103" s="32">
        <v>7</v>
      </c>
      <c r="CQ103" s="32">
        <v>7</v>
      </c>
      <c r="CR103" s="32">
        <v>7</v>
      </c>
      <c r="CS103" s="32">
        <v>4</v>
      </c>
      <c r="CT103" s="32" t="s">
        <v>6504</v>
      </c>
      <c r="CU103" s="32" t="s">
        <v>2797</v>
      </c>
      <c r="CV103" s="32" t="s">
        <v>2597</v>
      </c>
      <c r="CW103" s="32" t="s">
        <v>2547</v>
      </c>
      <c r="CX103" s="32">
        <v>7</v>
      </c>
      <c r="CY103" s="32" t="s">
        <v>6504</v>
      </c>
      <c r="CZ103" s="32" t="s">
        <v>2798</v>
      </c>
      <c r="DA103" s="32" t="s">
        <v>2597</v>
      </c>
      <c r="DB103" s="32" t="s">
        <v>2547</v>
      </c>
      <c r="DC103" s="32">
        <v>7</v>
      </c>
      <c r="DD103" s="32" t="s">
        <v>6504</v>
      </c>
      <c r="DE103" s="32" t="s">
        <v>2799</v>
      </c>
      <c r="DF103" s="32" t="s">
        <v>2597</v>
      </c>
      <c r="DG103" s="32" t="s">
        <v>2547</v>
      </c>
      <c r="DH103" s="32">
        <v>7</v>
      </c>
      <c r="DI103" s="32" t="s">
        <v>6504</v>
      </c>
      <c r="DJ103" s="32" t="s">
        <v>2800</v>
      </c>
      <c r="DK103" s="32" t="s">
        <v>2809</v>
      </c>
      <c r="DL103" s="32" t="s">
        <v>2547</v>
      </c>
      <c r="DM103" s="32">
        <v>7</v>
      </c>
      <c r="DN103" s="32" t="s">
        <v>6504</v>
      </c>
      <c r="DO103" s="32" t="s">
        <v>2801</v>
      </c>
      <c r="DP103" s="32" t="s">
        <v>2809</v>
      </c>
      <c r="DQ103" s="32" t="s">
        <v>2547</v>
      </c>
      <c r="DR103" s="32">
        <v>7</v>
      </c>
      <c r="DS103" s="32" t="s">
        <v>6504</v>
      </c>
      <c r="DT103" s="32" t="s">
        <v>2802</v>
      </c>
      <c r="DU103" s="32" t="s">
        <v>2809</v>
      </c>
      <c r="DV103" s="32" t="s">
        <v>2547</v>
      </c>
      <c r="DW103" s="32">
        <v>7</v>
      </c>
      <c r="DX103" s="32" t="s">
        <v>6504</v>
      </c>
      <c r="DY103" s="32" t="s">
        <v>2803</v>
      </c>
      <c r="DZ103" s="32" t="s">
        <v>2809</v>
      </c>
      <c r="EA103" s="32" t="s">
        <v>2547</v>
      </c>
      <c r="EB103" s="32">
        <v>7</v>
      </c>
      <c r="EC103" s="32" t="s">
        <v>6504</v>
      </c>
      <c r="ED103" s="32" t="s">
        <v>2804</v>
      </c>
      <c r="EE103" s="32" t="s">
        <v>2809</v>
      </c>
      <c r="EF103" s="32" t="s">
        <v>2811</v>
      </c>
      <c r="EG103" s="32">
        <v>7</v>
      </c>
      <c r="EH103" s="32" t="s">
        <v>6504</v>
      </c>
      <c r="EI103" s="32" t="s">
        <v>2805</v>
      </c>
      <c r="EJ103" s="32" t="s">
        <v>2809</v>
      </c>
      <c r="EK103" s="32" t="s">
        <v>2812</v>
      </c>
      <c r="EL103" s="32">
        <v>7</v>
      </c>
      <c r="EM103" s="32" t="s">
        <v>6504</v>
      </c>
      <c r="EN103" s="32" t="s">
        <v>2806</v>
      </c>
      <c r="EO103" s="32" t="s">
        <v>2809</v>
      </c>
      <c r="EP103" s="32" t="s">
        <v>2813</v>
      </c>
      <c r="EQ103" s="32">
        <v>7</v>
      </c>
      <c r="ER103" s="32" t="s">
        <v>6504</v>
      </c>
      <c r="ES103" s="32" t="s">
        <v>2807</v>
      </c>
      <c r="ET103" s="32" t="s">
        <v>2809</v>
      </c>
      <c r="EU103" s="32" t="s">
        <v>2814</v>
      </c>
      <c r="EV103" s="32">
        <v>6</v>
      </c>
      <c r="EW103" s="32" t="s">
        <v>6504</v>
      </c>
      <c r="EX103" s="32" t="s">
        <v>2808</v>
      </c>
      <c r="EY103" s="32" t="s">
        <v>2810</v>
      </c>
      <c r="EZ103" s="32" t="s">
        <v>2815</v>
      </c>
      <c r="FA103" s="32">
        <v>80</v>
      </c>
      <c r="FB103" s="32">
        <v>0</v>
      </c>
      <c r="FC103" s="94" t="s">
        <v>53</v>
      </c>
      <c r="FD103" s="94" t="s">
        <v>73</v>
      </c>
      <c r="FE103" s="94" t="s">
        <v>70</v>
      </c>
      <c r="FF103" s="94" t="s">
        <v>55</v>
      </c>
      <c r="FG103" s="94" t="s">
        <v>56</v>
      </c>
      <c r="FH103" s="94" t="s">
        <v>57</v>
      </c>
      <c r="FI103" s="94" t="s">
        <v>69</v>
      </c>
      <c r="FJ103" s="94" t="s">
        <v>58</v>
      </c>
      <c r="FK103" s="94" t="s">
        <v>55</v>
      </c>
      <c r="FL103" s="94" t="s">
        <v>59</v>
      </c>
      <c r="FM103" s="94" t="s">
        <v>2325</v>
      </c>
      <c r="FN103" s="94" t="s">
        <v>2290</v>
      </c>
      <c r="FO103" s="94" t="s">
        <v>53</v>
      </c>
      <c r="FP103" s="94" t="s">
        <v>70</v>
      </c>
      <c r="FQ103" s="94" t="e">
        <v>#N/A</v>
      </c>
      <c r="FR103" s="94" t="s">
        <v>55</v>
      </c>
      <c r="FS103" s="94" t="s">
        <v>56</v>
      </c>
      <c r="FT103" s="94" t="s">
        <v>57</v>
      </c>
      <c r="FU103" s="94" t="s">
        <v>71</v>
      </c>
      <c r="FV103" s="94" t="s">
        <v>58</v>
      </c>
      <c r="FW103" s="94" t="s">
        <v>63</v>
      </c>
      <c r="FX103" s="94" t="s">
        <v>59</v>
      </c>
      <c r="FY103" s="94" t="s">
        <v>2326</v>
      </c>
      <c r="FZ103" s="94" t="s">
        <v>118</v>
      </c>
      <c r="GA103" s="94" t="s">
        <v>53</v>
      </c>
      <c r="GB103" s="94" t="s">
        <v>70</v>
      </c>
      <c r="GC103" s="94" t="e">
        <v>#N/A</v>
      </c>
      <c r="GD103" s="94" t="s">
        <v>55</v>
      </c>
      <c r="GE103" s="94" t="s">
        <v>56</v>
      </c>
      <c r="GF103" s="94" t="s">
        <v>57</v>
      </c>
      <c r="GG103" s="94" t="s">
        <v>69</v>
      </c>
      <c r="GH103" s="94" t="s">
        <v>58</v>
      </c>
      <c r="GI103" s="94" t="s">
        <v>55</v>
      </c>
      <c r="GJ103" s="94" t="s">
        <v>59</v>
      </c>
      <c r="GK103" s="94" t="s">
        <v>2316</v>
      </c>
      <c r="GL103" s="94" t="s">
        <v>2222</v>
      </c>
      <c r="GM103" s="94" t="s">
        <v>53</v>
      </c>
      <c r="GN103" s="94" t="s">
        <v>70</v>
      </c>
      <c r="GO103" s="94" t="e">
        <v>#N/A</v>
      </c>
      <c r="GP103" s="94" t="s">
        <v>55</v>
      </c>
      <c r="GQ103" s="94" t="s">
        <v>56</v>
      </c>
      <c r="GR103" s="94" t="s">
        <v>57</v>
      </c>
      <c r="GS103" s="94" t="s">
        <v>69</v>
      </c>
      <c r="GT103" s="94" t="s">
        <v>58</v>
      </c>
      <c r="GU103" s="94" t="s">
        <v>55</v>
      </c>
      <c r="GV103" s="94" t="s">
        <v>59</v>
      </c>
      <c r="GW103" s="94" t="s">
        <v>2327</v>
      </c>
      <c r="GX103" s="94" t="s">
        <v>2222</v>
      </c>
      <c r="GY103" s="32">
        <v>4</v>
      </c>
      <c r="GZ103" s="32">
        <v>7</v>
      </c>
      <c r="HA103" s="32">
        <v>7</v>
      </c>
      <c r="HB103" s="32">
        <v>7</v>
      </c>
      <c r="HC103" s="32">
        <v>7</v>
      </c>
      <c r="HD103" s="32">
        <v>7</v>
      </c>
      <c r="HE103" s="32">
        <v>7</v>
      </c>
      <c r="HF103" s="32">
        <v>7</v>
      </c>
      <c r="HG103" s="32">
        <v>7</v>
      </c>
      <c r="HH103" s="32">
        <v>7</v>
      </c>
      <c r="HI103" s="32">
        <v>7</v>
      </c>
      <c r="HJ103" s="32">
        <v>6</v>
      </c>
      <c r="HK103" s="50">
        <v>80</v>
      </c>
      <c r="HL103" s="68">
        <v>0.5714285714285714</v>
      </c>
      <c r="HM103" s="68">
        <v>1</v>
      </c>
      <c r="HN103" s="68">
        <v>1</v>
      </c>
      <c r="HO103" s="68">
        <v>1</v>
      </c>
      <c r="HP103" s="68">
        <v>1</v>
      </c>
      <c r="HQ103" s="68">
        <v>1</v>
      </c>
      <c r="HR103" s="68">
        <v>1</v>
      </c>
      <c r="HS103" s="68">
        <v>1</v>
      </c>
      <c r="HT103" s="68">
        <v>1</v>
      </c>
      <c r="HU103" s="68">
        <v>1</v>
      </c>
      <c r="HV103" s="68">
        <v>1</v>
      </c>
      <c r="HW103" s="68">
        <v>0.8571428571428571</v>
      </c>
      <c r="HX103" s="68">
        <v>0.89285714285714279</v>
      </c>
      <c r="HY103" s="67">
        <v>0.5714285714285714</v>
      </c>
      <c r="HZ103" s="67">
        <v>0.7857142857142857</v>
      </c>
      <c r="IA103" s="67">
        <v>0.85714285714285698</v>
      </c>
      <c r="IB103" s="67">
        <v>0.8928571428571429</v>
      </c>
      <c r="IC103" s="67">
        <v>0.91428571428571415</v>
      </c>
      <c r="ID103" s="67">
        <v>0.92857142857142838</v>
      </c>
      <c r="IE103" s="67">
        <v>0.93877551020408168</v>
      </c>
      <c r="IF103" s="67">
        <v>0.94642857142857129</v>
      </c>
      <c r="IG103" s="67">
        <v>0.95238095238095233</v>
      </c>
      <c r="IH103" s="67">
        <v>0.95714285714285718</v>
      </c>
      <c r="II103" s="67">
        <v>0.96103896103896114</v>
      </c>
      <c r="IJ103" s="67">
        <v>0.95238095238095244</v>
      </c>
      <c r="IK103" s="69">
        <v>0.85714285714285698</v>
      </c>
      <c r="IL103" s="69">
        <v>0.92857142857142838</v>
      </c>
      <c r="IM103" s="67">
        <v>0.95238095238095233</v>
      </c>
      <c r="IN103" s="67">
        <v>0.95238095238095244</v>
      </c>
      <c r="IO103" s="94"/>
      <c r="IP103" s="32">
        <v>0.8571428571428571</v>
      </c>
      <c r="IQ103" s="32">
        <v>0.92857142857142849</v>
      </c>
      <c r="IR103" s="68">
        <v>0.95238095238095233</v>
      </c>
      <c r="IS103" s="69">
        <v>0.95238095238095244</v>
      </c>
      <c r="IT103" s="94"/>
      <c r="IU103" s="94"/>
      <c r="IV103" s="94"/>
      <c r="IW103" s="94"/>
      <c r="IX103" s="94"/>
      <c r="IY103" s="94"/>
      <c r="IZ103" s="94"/>
      <c r="JA103" s="94"/>
      <c r="JB103" s="94"/>
      <c r="JC103" s="94"/>
    </row>
    <row r="104" spans="1:263" ht="29.25" hidden="1" customHeight="1" x14ac:dyDescent="0.25">
      <c r="A104" s="46">
        <v>172</v>
      </c>
      <c r="B104" s="46" t="s">
        <v>8</v>
      </c>
      <c r="C104" s="46" t="s">
        <v>131</v>
      </c>
      <c r="D104" s="46" t="s">
        <v>132</v>
      </c>
      <c r="E104" s="46" t="s">
        <v>584</v>
      </c>
      <c r="F104" s="46" t="s">
        <v>909</v>
      </c>
      <c r="G104" s="46" t="s">
        <v>1070</v>
      </c>
      <c r="H104" s="46" t="s">
        <v>1261</v>
      </c>
      <c r="I104" s="46" t="s">
        <v>1262</v>
      </c>
      <c r="J104" s="46" t="s">
        <v>1263</v>
      </c>
      <c r="K104" s="46" t="s">
        <v>1264</v>
      </c>
      <c r="L104" s="46" t="s">
        <v>1265</v>
      </c>
      <c r="M104" s="46">
        <v>0</v>
      </c>
      <c r="N104" s="46"/>
      <c r="O104" s="46" t="s">
        <v>1227</v>
      </c>
      <c r="P104" s="46" t="s">
        <v>1266</v>
      </c>
      <c r="Q104" s="46" t="s">
        <v>2552</v>
      </c>
      <c r="R104" s="46" t="s">
        <v>2551</v>
      </c>
      <c r="S104" s="46" t="s">
        <v>556</v>
      </c>
      <c r="T104" s="46" t="s">
        <v>556</v>
      </c>
      <c r="U104" s="46" t="s">
        <v>557</v>
      </c>
      <c r="V104" s="46" t="s">
        <v>533</v>
      </c>
      <c r="W104" s="46" t="s">
        <v>604</v>
      </c>
      <c r="X104" s="46">
        <v>2016</v>
      </c>
      <c r="Y104" s="46">
        <v>1</v>
      </c>
      <c r="Z104" s="46">
        <v>2016</v>
      </c>
      <c r="AA104" s="46">
        <v>0</v>
      </c>
      <c r="AB104" s="46">
        <v>1</v>
      </c>
      <c r="AC104" s="46">
        <v>1</v>
      </c>
      <c r="AD104" s="47">
        <v>1</v>
      </c>
      <c r="AE104" s="46">
        <v>1</v>
      </c>
      <c r="AF104" s="46">
        <v>4</v>
      </c>
      <c r="AG104" s="94" t="s">
        <v>535</v>
      </c>
      <c r="AH104" s="94">
        <v>1</v>
      </c>
      <c r="AI104" s="94" t="s">
        <v>535</v>
      </c>
      <c r="AJ104" s="94">
        <v>1</v>
      </c>
      <c r="AK104" s="94" t="s">
        <v>535</v>
      </c>
      <c r="AL104" s="94" t="s">
        <v>535</v>
      </c>
      <c r="AM104" s="94" t="s">
        <v>535</v>
      </c>
      <c r="AN104" s="94" t="s">
        <v>535</v>
      </c>
      <c r="AO104" s="94" t="s">
        <v>535</v>
      </c>
      <c r="AP104" s="94" t="s">
        <v>535</v>
      </c>
      <c r="AQ104" s="94" t="s">
        <v>535</v>
      </c>
      <c r="AR104" s="94" t="s">
        <v>535</v>
      </c>
      <c r="AS104" s="94" t="s">
        <v>535</v>
      </c>
      <c r="AT104" s="94" t="s">
        <v>535</v>
      </c>
      <c r="AU104" s="94" t="s">
        <v>535</v>
      </c>
      <c r="AV104" s="94" t="s">
        <v>535</v>
      </c>
      <c r="AW104" s="94" t="s">
        <v>535</v>
      </c>
      <c r="AX104" s="94" t="s">
        <v>535</v>
      </c>
      <c r="AY104" s="94" t="s">
        <v>535</v>
      </c>
      <c r="AZ104" s="94" t="s">
        <v>535</v>
      </c>
      <c r="BA104" s="94" t="s">
        <v>535</v>
      </c>
      <c r="BB104" s="94" t="s">
        <v>535</v>
      </c>
      <c r="BC104" s="94" t="s">
        <v>535</v>
      </c>
      <c r="BD104" s="94" t="s">
        <v>535</v>
      </c>
      <c r="BE104" s="94" t="s">
        <v>535</v>
      </c>
      <c r="BF104" s="94" t="s">
        <v>535</v>
      </c>
      <c r="BG104" s="94" t="s">
        <v>535</v>
      </c>
      <c r="BH104" s="94" t="s">
        <v>535</v>
      </c>
      <c r="BI104" s="94" t="s">
        <v>535</v>
      </c>
      <c r="BJ104" s="94" t="s">
        <v>535</v>
      </c>
      <c r="BK104" s="94" t="s">
        <v>535</v>
      </c>
      <c r="BL104" s="94" t="s">
        <v>535</v>
      </c>
      <c r="BM104" s="94" t="s">
        <v>6694</v>
      </c>
      <c r="BN104" s="94" t="s">
        <v>2549</v>
      </c>
      <c r="BO104" s="94" t="s">
        <v>2550</v>
      </c>
      <c r="BP104" s="94" t="s">
        <v>2551</v>
      </c>
      <c r="BQ104" s="94" t="s">
        <v>2552</v>
      </c>
      <c r="BR104" s="94" t="s">
        <v>556</v>
      </c>
      <c r="BS104" s="32">
        <v>1</v>
      </c>
      <c r="BT104" s="32">
        <v>0</v>
      </c>
      <c r="BU104" s="32">
        <v>0</v>
      </c>
      <c r="BV104" s="32">
        <v>0</v>
      </c>
      <c r="BW104" s="32">
        <v>0.5</v>
      </c>
      <c r="BX104" s="32">
        <v>0</v>
      </c>
      <c r="BY104" s="32">
        <v>0</v>
      </c>
      <c r="BZ104" s="32">
        <v>0</v>
      </c>
      <c r="CA104" s="32">
        <v>0</v>
      </c>
      <c r="CB104" s="32">
        <v>0</v>
      </c>
      <c r="CC104" s="32">
        <v>0</v>
      </c>
      <c r="CD104" s="32">
        <v>0</v>
      </c>
      <c r="CE104" s="32">
        <v>0.5</v>
      </c>
      <c r="CF104" s="32">
        <v>0</v>
      </c>
      <c r="CG104" s="32">
        <v>0</v>
      </c>
      <c r="CH104" s="32">
        <v>0</v>
      </c>
      <c r="CI104" s="32">
        <v>0.5</v>
      </c>
      <c r="CJ104" s="32">
        <v>0</v>
      </c>
      <c r="CK104" s="32">
        <v>0</v>
      </c>
      <c r="CL104" s="32">
        <v>0</v>
      </c>
      <c r="CM104" s="32">
        <v>0</v>
      </c>
      <c r="CN104" s="32">
        <v>0</v>
      </c>
      <c r="CO104" s="32">
        <v>0</v>
      </c>
      <c r="CP104" s="32">
        <v>0</v>
      </c>
      <c r="CQ104" s="32">
        <v>0.5</v>
      </c>
      <c r="CR104" s="32">
        <v>1</v>
      </c>
      <c r="CS104" s="32">
        <v>0</v>
      </c>
      <c r="CT104" s="32" t="s">
        <v>6504</v>
      </c>
      <c r="CU104" s="32" t="s">
        <v>2816</v>
      </c>
      <c r="CV104" s="32" t="s">
        <v>1220</v>
      </c>
      <c r="CW104" s="32" t="s">
        <v>1220</v>
      </c>
      <c r="CX104" s="32">
        <v>0</v>
      </c>
      <c r="CY104" s="32" t="s">
        <v>6504</v>
      </c>
      <c r="CZ104" s="32" t="s">
        <v>2816</v>
      </c>
      <c r="DA104" s="32" t="s">
        <v>1220</v>
      </c>
      <c r="DB104" s="32" t="s">
        <v>1220</v>
      </c>
      <c r="DC104" s="32">
        <v>0</v>
      </c>
      <c r="DD104" s="32" t="s">
        <v>6504</v>
      </c>
      <c r="DE104" s="32" t="s">
        <v>2816</v>
      </c>
      <c r="DF104" s="32" t="s">
        <v>1220</v>
      </c>
      <c r="DG104" s="32" t="s">
        <v>1220</v>
      </c>
      <c r="DH104" s="32">
        <v>0.5</v>
      </c>
      <c r="DI104" s="32" t="s">
        <v>6504</v>
      </c>
      <c r="DJ104" s="32" t="s">
        <v>2817</v>
      </c>
      <c r="DK104" s="32" t="s">
        <v>1220</v>
      </c>
      <c r="DL104" s="32" t="s">
        <v>2820</v>
      </c>
      <c r="DM104" s="32">
        <v>0</v>
      </c>
      <c r="DN104" s="32" t="s">
        <v>6504</v>
      </c>
      <c r="DO104" s="32" t="s">
        <v>2818</v>
      </c>
      <c r="DP104" s="32" t="s">
        <v>1220</v>
      </c>
      <c r="DQ104" s="32" t="s">
        <v>1220</v>
      </c>
      <c r="DR104" s="32">
        <v>0</v>
      </c>
      <c r="DS104" s="32" t="s">
        <v>6504</v>
      </c>
      <c r="DT104" s="32" t="s">
        <v>2818</v>
      </c>
      <c r="DU104" s="32" t="s">
        <v>1220</v>
      </c>
      <c r="DV104" s="32" t="s">
        <v>1220</v>
      </c>
      <c r="DW104" s="32">
        <v>0</v>
      </c>
      <c r="DX104" s="32" t="s">
        <v>6504</v>
      </c>
      <c r="DY104" s="32" t="s">
        <v>2818</v>
      </c>
      <c r="DZ104" s="32" t="s">
        <v>1220</v>
      </c>
      <c r="EA104" s="32" t="s">
        <v>1220</v>
      </c>
      <c r="EB104" s="32">
        <v>0</v>
      </c>
      <c r="EC104" s="32" t="s">
        <v>6504</v>
      </c>
      <c r="ED104" s="32" t="s">
        <v>2818</v>
      </c>
      <c r="EE104" s="32" t="s">
        <v>1220</v>
      </c>
      <c r="EF104" s="32" t="s">
        <v>1220</v>
      </c>
      <c r="EG104" s="32">
        <v>0</v>
      </c>
      <c r="EH104" s="32" t="s">
        <v>6504</v>
      </c>
      <c r="EI104" s="32" t="s">
        <v>2818</v>
      </c>
      <c r="EJ104" s="32" t="s">
        <v>1220</v>
      </c>
      <c r="EK104" s="32" t="s">
        <v>1220</v>
      </c>
      <c r="EL104" s="32">
        <v>0</v>
      </c>
      <c r="EM104" s="32" t="s">
        <v>6504</v>
      </c>
      <c r="EN104" s="32" t="s">
        <v>2819</v>
      </c>
      <c r="EO104" s="32" t="s">
        <v>1220</v>
      </c>
      <c r="EP104" s="32" t="s">
        <v>1220</v>
      </c>
      <c r="EQ104" s="32">
        <v>0</v>
      </c>
      <c r="ER104" s="32" t="s">
        <v>6504</v>
      </c>
      <c r="ES104" s="32" t="s">
        <v>2819</v>
      </c>
      <c r="ET104" s="32" t="s">
        <v>1220</v>
      </c>
      <c r="EU104" s="32" t="s">
        <v>1220</v>
      </c>
      <c r="EV104" s="32">
        <v>0</v>
      </c>
      <c r="EW104" s="32" t="s">
        <v>6504</v>
      </c>
      <c r="EX104" s="32" t="s">
        <v>2698</v>
      </c>
      <c r="EY104" s="32" t="s">
        <v>1220</v>
      </c>
      <c r="EZ104" s="32" t="s">
        <v>1220</v>
      </c>
      <c r="FA104" s="32">
        <v>0.5</v>
      </c>
      <c r="FB104" s="32">
        <v>0</v>
      </c>
      <c r="FC104" s="94" t="s">
        <v>53</v>
      </c>
      <c r="FD104" s="94" t="s">
        <v>79</v>
      </c>
      <c r="FE104" s="94" t="s">
        <v>62</v>
      </c>
      <c r="FF104" s="94" t="s">
        <v>55</v>
      </c>
      <c r="FG104" s="94" t="s">
        <v>56</v>
      </c>
      <c r="FH104" s="94" t="s">
        <v>57</v>
      </c>
      <c r="FI104" s="94" t="s">
        <v>57</v>
      </c>
      <c r="FJ104" s="94" t="s">
        <v>58</v>
      </c>
      <c r="FK104" s="94" t="s">
        <v>55</v>
      </c>
      <c r="FL104" s="94" t="s">
        <v>59</v>
      </c>
      <c r="FM104" s="94" t="s">
        <v>2328</v>
      </c>
      <c r="FN104" s="94" t="s">
        <v>2290</v>
      </c>
      <c r="FO104" s="94" t="s">
        <v>53</v>
      </c>
      <c r="FP104" s="94" t="s">
        <v>62</v>
      </c>
      <c r="FQ104" s="94" t="e">
        <v>#N/A</v>
      </c>
      <c r="FR104" s="94" t="s">
        <v>63</v>
      </c>
      <c r="FS104" s="94" t="s">
        <v>56</v>
      </c>
      <c r="FT104" s="94" t="s">
        <v>57</v>
      </c>
      <c r="FU104" s="94" t="s">
        <v>57</v>
      </c>
      <c r="FV104" s="94" t="s">
        <v>58</v>
      </c>
      <c r="FW104" s="94" t="s">
        <v>55</v>
      </c>
      <c r="FX104" s="94" t="s">
        <v>59</v>
      </c>
      <c r="FY104" s="94" t="s">
        <v>2329</v>
      </c>
      <c r="FZ104" s="94" t="s">
        <v>118</v>
      </c>
      <c r="GA104" s="94" t="s">
        <v>53</v>
      </c>
      <c r="GB104" s="94" t="s">
        <v>62</v>
      </c>
      <c r="GC104" s="94" t="e">
        <v>#N/A</v>
      </c>
      <c r="GD104" s="94" t="s">
        <v>71</v>
      </c>
      <c r="GE104" s="94" t="s">
        <v>71</v>
      </c>
      <c r="GF104" s="94" t="s">
        <v>71</v>
      </c>
      <c r="GG104" s="94" t="s">
        <v>71</v>
      </c>
      <c r="GH104" s="94" t="s">
        <v>71</v>
      </c>
      <c r="GI104" s="94" t="s">
        <v>71</v>
      </c>
      <c r="GJ104" s="94" t="s">
        <v>59</v>
      </c>
      <c r="GK104" s="94" t="s">
        <v>2330</v>
      </c>
      <c r="GL104" s="94" t="s">
        <v>2222</v>
      </c>
      <c r="GM104" s="94" t="s">
        <v>53</v>
      </c>
      <c r="GN104" s="94" t="s">
        <v>77</v>
      </c>
      <c r="GO104" s="94" t="e">
        <v>#N/A</v>
      </c>
      <c r="GP104" s="94" t="s">
        <v>71</v>
      </c>
      <c r="GQ104" s="94" t="s">
        <v>71</v>
      </c>
      <c r="GR104" s="94" t="s">
        <v>71</v>
      </c>
      <c r="GS104" s="94" t="s">
        <v>71</v>
      </c>
      <c r="GT104" s="94" t="s">
        <v>71</v>
      </c>
      <c r="GU104" s="94" t="s">
        <v>71</v>
      </c>
      <c r="GV104" s="94" t="s">
        <v>59</v>
      </c>
      <c r="GW104" s="94" t="s">
        <v>2331</v>
      </c>
      <c r="GX104" s="94" t="s">
        <v>2222</v>
      </c>
      <c r="GY104" s="32">
        <v>0</v>
      </c>
      <c r="GZ104" s="32">
        <v>0</v>
      </c>
      <c r="HA104" s="32">
        <v>0</v>
      </c>
      <c r="HB104" s="32">
        <v>0.5</v>
      </c>
      <c r="HC104" s="32">
        <v>0</v>
      </c>
      <c r="HD104" s="32">
        <v>0</v>
      </c>
      <c r="HE104" s="32">
        <v>0</v>
      </c>
      <c r="HF104" s="32">
        <v>0</v>
      </c>
      <c r="HG104" s="32">
        <v>0</v>
      </c>
      <c r="HH104" s="32">
        <v>0</v>
      </c>
      <c r="HI104" s="32">
        <v>0</v>
      </c>
      <c r="HJ104" s="32">
        <v>0</v>
      </c>
      <c r="HK104" s="50">
        <v>0.5</v>
      </c>
      <c r="HL104" s="68">
        <v>0</v>
      </c>
      <c r="HM104" s="68">
        <v>0</v>
      </c>
      <c r="HN104" s="68">
        <v>0</v>
      </c>
      <c r="HO104" s="68">
        <v>0.5</v>
      </c>
      <c r="HP104" s="68">
        <v>0</v>
      </c>
      <c r="HQ104" s="68">
        <v>0</v>
      </c>
      <c r="HR104" s="68">
        <v>0</v>
      </c>
      <c r="HS104" s="68">
        <v>0</v>
      </c>
      <c r="HT104" s="68">
        <v>0</v>
      </c>
      <c r="HU104" s="68">
        <v>0</v>
      </c>
      <c r="HV104" s="68">
        <v>0</v>
      </c>
      <c r="HW104" s="68">
        <v>0</v>
      </c>
      <c r="HX104" s="68">
        <v>0.5</v>
      </c>
      <c r="HY104" s="67" t="s">
        <v>6505</v>
      </c>
      <c r="HZ104" s="67" t="s">
        <v>6505</v>
      </c>
      <c r="IA104" s="67" t="s">
        <v>6505</v>
      </c>
      <c r="IB104" s="67">
        <v>1</v>
      </c>
      <c r="IC104" s="67">
        <v>1</v>
      </c>
      <c r="ID104" s="67">
        <v>1</v>
      </c>
      <c r="IE104" s="67">
        <v>1</v>
      </c>
      <c r="IF104" s="67">
        <v>1</v>
      </c>
      <c r="IG104" s="67">
        <v>1</v>
      </c>
      <c r="IH104" s="67">
        <v>1</v>
      </c>
      <c r="II104" s="67">
        <v>1</v>
      </c>
      <c r="IJ104" s="67">
        <v>0.5</v>
      </c>
      <c r="IK104" s="69" t="s">
        <v>6505</v>
      </c>
      <c r="IL104" s="69">
        <v>1</v>
      </c>
      <c r="IM104" s="67">
        <v>1</v>
      </c>
      <c r="IN104" s="67">
        <v>0.5</v>
      </c>
      <c r="IO104" s="94"/>
      <c r="IP104" s="32">
        <v>0</v>
      </c>
      <c r="IQ104" s="32">
        <v>0.5</v>
      </c>
      <c r="IR104" s="68">
        <v>0.5</v>
      </c>
      <c r="IS104" s="69">
        <v>0.5</v>
      </c>
      <c r="IT104" s="94"/>
      <c r="IU104" s="94"/>
      <c r="IV104" s="94"/>
      <c r="IW104" s="94"/>
      <c r="IX104" s="94"/>
      <c r="IY104" s="94"/>
      <c r="IZ104" s="94"/>
      <c r="JA104" s="94"/>
      <c r="JB104" s="94"/>
      <c r="JC104" s="94"/>
    </row>
    <row r="105" spans="1:263" ht="29.25" hidden="1" customHeight="1" x14ac:dyDescent="0.25">
      <c r="A105" s="46">
        <v>173</v>
      </c>
      <c r="B105" s="46" t="s">
        <v>8</v>
      </c>
      <c r="C105" s="46" t="s">
        <v>131</v>
      </c>
      <c r="D105" s="46" t="s">
        <v>132</v>
      </c>
      <c r="E105" s="46" t="s">
        <v>584</v>
      </c>
      <c r="F105" s="46" t="s">
        <v>909</v>
      </c>
      <c r="G105" s="46" t="s">
        <v>1070</v>
      </c>
      <c r="H105" s="46" t="s">
        <v>1267</v>
      </c>
      <c r="I105" s="46" t="s">
        <v>1268</v>
      </c>
      <c r="J105" s="46" t="s">
        <v>1269</v>
      </c>
      <c r="K105" s="46" t="s">
        <v>1270</v>
      </c>
      <c r="L105" s="46" t="s">
        <v>1271</v>
      </c>
      <c r="M105" s="46">
        <v>0</v>
      </c>
      <c r="N105" s="46"/>
      <c r="O105" s="46" t="s">
        <v>1272</v>
      </c>
      <c r="P105" s="46" t="s">
        <v>1273</v>
      </c>
      <c r="Q105" s="46" t="s">
        <v>2556</v>
      </c>
      <c r="R105" s="46" t="s">
        <v>2555</v>
      </c>
      <c r="S105" s="46" t="s">
        <v>556</v>
      </c>
      <c r="T105" s="46" t="s">
        <v>556</v>
      </c>
      <c r="U105" s="46" t="s">
        <v>557</v>
      </c>
      <c r="V105" s="46" t="s">
        <v>533</v>
      </c>
      <c r="W105" s="46" t="s">
        <v>604</v>
      </c>
      <c r="X105" s="46">
        <v>2016</v>
      </c>
      <c r="Y105" s="46">
        <v>0</v>
      </c>
      <c r="Z105" s="46">
        <v>2016</v>
      </c>
      <c r="AA105" s="46">
        <v>0</v>
      </c>
      <c r="AB105" s="46">
        <v>0.3</v>
      </c>
      <c r="AC105" s="46">
        <v>1.4</v>
      </c>
      <c r="AD105" s="47">
        <v>1.3</v>
      </c>
      <c r="AE105" s="46">
        <v>0</v>
      </c>
      <c r="AF105" s="46">
        <v>3</v>
      </c>
      <c r="AG105" s="94" t="s">
        <v>535</v>
      </c>
      <c r="AH105" s="94">
        <v>1</v>
      </c>
      <c r="AI105" s="94" t="s">
        <v>535</v>
      </c>
      <c r="AJ105" s="94">
        <v>1</v>
      </c>
      <c r="AK105" s="94" t="s">
        <v>535</v>
      </c>
      <c r="AL105" s="94" t="s">
        <v>535</v>
      </c>
      <c r="AM105" s="94" t="s">
        <v>535</v>
      </c>
      <c r="AN105" s="94">
        <v>1</v>
      </c>
      <c r="AO105" s="94" t="s">
        <v>1193</v>
      </c>
      <c r="AP105" s="94" t="s">
        <v>535</v>
      </c>
      <c r="AQ105" s="94" t="s">
        <v>535</v>
      </c>
      <c r="AR105" s="94" t="s">
        <v>535</v>
      </c>
      <c r="AS105" s="94" t="s">
        <v>535</v>
      </c>
      <c r="AT105" s="94" t="s">
        <v>535</v>
      </c>
      <c r="AU105" s="94" t="s">
        <v>535</v>
      </c>
      <c r="AV105" s="94" t="s">
        <v>535</v>
      </c>
      <c r="AW105" s="94" t="s">
        <v>535</v>
      </c>
      <c r="AX105" s="94" t="s">
        <v>535</v>
      </c>
      <c r="AY105" s="94" t="s">
        <v>535</v>
      </c>
      <c r="AZ105" s="94" t="s">
        <v>535</v>
      </c>
      <c r="BA105" s="94" t="s">
        <v>535</v>
      </c>
      <c r="BB105" s="94" t="s">
        <v>535</v>
      </c>
      <c r="BC105" s="94" t="s">
        <v>535</v>
      </c>
      <c r="BD105" s="94" t="s">
        <v>535</v>
      </c>
      <c r="BE105" s="94" t="s">
        <v>535</v>
      </c>
      <c r="BF105" s="94" t="s">
        <v>535</v>
      </c>
      <c r="BG105" s="94" t="s">
        <v>535</v>
      </c>
      <c r="BH105" s="94" t="s">
        <v>535</v>
      </c>
      <c r="BI105" s="94" t="s">
        <v>535</v>
      </c>
      <c r="BJ105" s="94" t="s">
        <v>535</v>
      </c>
      <c r="BK105" s="94" t="s">
        <v>535</v>
      </c>
      <c r="BL105" s="94" t="s">
        <v>535</v>
      </c>
      <c r="BM105" s="94" t="s">
        <v>6716</v>
      </c>
      <c r="BN105" s="94" t="s">
        <v>2553</v>
      </c>
      <c r="BO105" s="94" t="s">
        <v>2554</v>
      </c>
      <c r="BP105" s="94" t="s">
        <v>2555</v>
      </c>
      <c r="BQ105" s="94" t="s">
        <v>2556</v>
      </c>
      <c r="BR105" s="94" t="s">
        <v>556</v>
      </c>
      <c r="BS105" s="32">
        <v>1.3</v>
      </c>
      <c r="BT105" s="32">
        <v>0.04</v>
      </c>
      <c r="BU105" s="32">
        <v>0.08</v>
      </c>
      <c r="BV105" s="32">
        <v>0.13</v>
      </c>
      <c r="BW105" s="32">
        <v>0.13</v>
      </c>
      <c r="BX105" s="32">
        <v>0.13</v>
      </c>
      <c r="BY105" s="32">
        <v>0.13</v>
      </c>
      <c r="BZ105" s="32">
        <v>0.18</v>
      </c>
      <c r="CA105" s="32">
        <v>0.11</v>
      </c>
      <c r="CB105" s="32">
        <v>0.11</v>
      </c>
      <c r="CC105" s="32">
        <v>0.11</v>
      </c>
      <c r="CD105" s="32">
        <v>7.0000000000000007E-2</v>
      </c>
      <c r="CE105" s="32">
        <v>0.08</v>
      </c>
      <c r="CF105" s="32">
        <v>0.04</v>
      </c>
      <c r="CG105" s="32">
        <v>0.08</v>
      </c>
      <c r="CH105" s="32">
        <v>0.13</v>
      </c>
      <c r="CI105" s="32">
        <v>0.13</v>
      </c>
      <c r="CJ105" s="32">
        <v>0.13</v>
      </c>
      <c r="CK105" s="32">
        <v>0.13</v>
      </c>
      <c r="CL105" s="32">
        <v>0.18</v>
      </c>
      <c r="CM105" s="32">
        <v>0.11</v>
      </c>
      <c r="CN105" s="32">
        <v>0.11</v>
      </c>
      <c r="CO105" s="32">
        <v>0.11</v>
      </c>
      <c r="CP105" s="32">
        <v>7.0000000000000007E-2</v>
      </c>
      <c r="CQ105" s="32">
        <v>0.08</v>
      </c>
      <c r="CR105" s="32">
        <v>1.3</v>
      </c>
      <c r="CS105" s="32">
        <v>0.04</v>
      </c>
      <c r="CT105" s="32" t="s">
        <v>6504</v>
      </c>
      <c r="CU105" s="32" t="s">
        <v>2821</v>
      </c>
      <c r="CV105" s="32" t="s">
        <v>2597</v>
      </c>
      <c r="CW105" s="32" t="s">
        <v>2530</v>
      </c>
      <c r="CX105" s="32">
        <v>0.08</v>
      </c>
      <c r="CY105" s="32" t="s">
        <v>6504</v>
      </c>
      <c r="CZ105" s="32" t="s">
        <v>2822</v>
      </c>
      <c r="DA105" s="32" t="s">
        <v>2597</v>
      </c>
      <c r="DB105" s="32" t="s">
        <v>2530</v>
      </c>
      <c r="DC105" s="32">
        <v>0.13</v>
      </c>
      <c r="DD105" s="32" t="s">
        <v>6504</v>
      </c>
      <c r="DE105" s="32" t="s">
        <v>2823</v>
      </c>
      <c r="DF105" s="32" t="s">
        <v>2597</v>
      </c>
      <c r="DG105" s="32" t="s">
        <v>2530</v>
      </c>
      <c r="DH105" s="32">
        <v>0.13</v>
      </c>
      <c r="DI105" s="32" t="s">
        <v>6504</v>
      </c>
      <c r="DJ105" s="32" t="s">
        <v>2824</v>
      </c>
      <c r="DK105" s="32" t="s">
        <v>2597</v>
      </c>
      <c r="DL105" s="32" t="s">
        <v>2530</v>
      </c>
      <c r="DM105" s="32">
        <v>0.13</v>
      </c>
      <c r="DN105" s="32" t="s">
        <v>6504</v>
      </c>
      <c r="DO105" s="32" t="s">
        <v>2825</v>
      </c>
      <c r="DP105" s="32" t="s">
        <v>2597</v>
      </c>
      <c r="DQ105" s="32" t="s">
        <v>2530</v>
      </c>
      <c r="DR105" s="32">
        <v>0.13</v>
      </c>
      <c r="DS105" s="32" t="s">
        <v>6504</v>
      </c>
      <c r="DT105" s="32" t="s">
        <v>2826</v>
      </c>
      <c r="DU105" s="32" t="s">
        <v>2597</v>
      </c>
      <c r="DV105" s="32" t="s">
        <v>2530</v>
      </c>
      <c r="DW105" s="32">
        <v>0.18</v>
      </c>
      <c r="DX105" s="32" t="s">
        <v>6504</v>
      </c>
      <c r="DY105" s="32" t="s">
        <v>2827</v>
      </c>
      <c r="DZ105" s="32" t="s">
        <v>2597</v>
      </c>
      <c r="EA105" s="32" t="s">
        <v>2833</v>
      </c>
      <c r="EB105" s="32">
        <v>0.11</v>
      </c>
      <c r="EC105" s="32" t="s">
        <v>6504</v>
      </c>
      <c r="ED105" s="32" t="s">
        <v>2828</v>
      </c>
      <c r="EE105" s="32" t="s">
        <v>2597</v>
      </c>
      <c r="EF105" s="32" t="s">
        <v>2530</v>
      </c>
      <c r="EG105" s="32">
        <v>0.11</v>
      </c>
      <c r="EH105" s="32" t="s">
        <v>6504</v>
      </c>
      <c r="EI105" s="32" t="s">
        <v>2829</v>
      </c>
      <c r="EJ105" s="32" t="s">
        <v>2597</v>
      </c>
      <c r="EK105" s="32" t="s">
        <v>2834</v>
      </c>
      <c r="EL105" s="32">
        <v>0.11</v>
      </c>
      <c r="EM105" s="32" t="s">
        <v>6504</v>
      </c>
      <c r="EN105" s="32" t="s">
        <v>2830</v>
      </c>
      <c r="EO105" s="32" t="s">
        <v>2597</v>
      </c>
      <c r="EP105" s="32" t="s">
        <v>2835</v>
      </c>
      <c r="EQ105" s="32">
        <v>7.0000000000000007E-2</v>
      </c>
      <c r="ER105" s="32" t="s">
        <v>6504</v>
      </c>
      <c r="ES105" s="32" t="s">
        <v>2831</v>
      </c>
      <c r="ET105" s="32" t="s">
        <v>2597</v>
      </c>
      <c r="EU105" s="32" t="s">
        <v>2836</v>
      </c>
      <c r="EV105" s="32">
        <v>0.08</v>
      </c>
      <c r="EW105" s="32" t="s">
        <v>6504</v>
      </c>
      <c r="EX105" s="32" t="s">
        <v>2832</v>
      </c>
      <c r="EY105" s="32" t="s">
        <v>2597</v>
      </c>
      <c r="EZ105" s="32" t="s">
        <v>2837</v>
      </c>
      <c r="FA105" s="32">
        <v>1.3000000000000003</v>
      </c>
      <c r="FB105" s="32">
        <v>0</v>
      </c>
      <c r="FC105" s="94" t="s">
        <v>53</v>
      </c>
      <c r="FD105" s="94" t="s">
        <v>62</v>
      </c>
      <c r="FE105" s="94" t="s">
        <v>62</v>
      </c>
      <c r="FF105" s="94" t="s">
        <v>55</v>
      </c>
      <c r="FG105" s="94" t="s">
        <v>56</v>
      </c>
      <c r="FH105" s="94" t="s">
        <v>57</v>
      </c>
      <c r="FI105" s="94" t="s">
        <v>57</v>
      </c>
      <c r="FJ105" s="94" t="s">
        <v>58</v>
      </c>
      <c r="FK105" s="94" t="s">
        <v>55</v>
      </c>
      <c r="FL105" s="94" t="s">
        <v>59</v>
      </c>
      <c r="FM105" s="94" t="s">
        <v>2332</v>
      </c>
      <c r="FN105" s="94" t="s">
        <v>2290</v>
      </c>
      <c r="FO105" s="94" t="s">
        <v>53</v>
      </c>
      <c r="FP105" s="94" t="s">
        <v>62</v>
      </c>
      <c r="FQ105" s="94" t="e">
        <v>#N/A</v>
      </c>
      <c r="FR105" s="94" t="s">
        <v>55</v>
      </c>
      <c r="FS105" s="94" t="s">
        <v>56</v>
      </c>
      <c r="FT105" s="94" t="s">
        <v>57</v>
      </c>
      <c r="FU105" s="94" t="s">
        <v>71</v>
      </c>
      <c r="FV105" s="94" t="s">
        <v>58</v>
      </c>
      <c r="FW105" s="94" t="s">
        <v>63</v>
      </c>
      <c r="FX105" s="94" t="s">
        <v>59</v>
      </c>
      <c r="FY105" s="94" t="s">
        <v>2326</v>
      </c>
      <c r="FZ105" s="94" t="s">
        <v>118</v>
      </c>
      <c r="GA105" s="94" t="s">
        <v>61</v>
      </c>
      <c r="GB105" s="94" t="s">
        <v>62</v>
      </c>
      <c r="GC105" s="94" t="e">
        <v>#N/A</v>
      </c>
      <c r="GD105" s="94" t="s">
        <v>63</v>
      </c>
      <c r="GE105" s="94" t="s">
        <v>71</v>
      </c>
      <c r="GF105" s="94" t="s">
        <v>57</v>
      </c>
      <c r="GG105" s="94" t="s">
        <v>69</v>
      </c>
      <c r="GH105" s="94" t="s">
        <v>71</v>
      </c>
      <c r="GI105" s="94" t="s">
        <v>63</v>
      </c>
      <c r="GJ105" s="94" t="s">
        <v>59</v>
      </c>
      <c r="GK105" s="94" t="s">
        <v>2333</v>
      </c>
      <c r="GL105" s="94" t="s">
        <v>2222</v>
      </c>
      <c r="GM105" s="94" t="s">
        <v>53</v>
      </c>
      <c r="GN105" s="94" t="s">
        <v>62</v>
      </c>
      <c r="GO105" s="94" t="e">
        <v>#N/A</v>
      </c>
      <c r="GP105" s="94" t="s">
        <v>55</v>
      </c>
      <c r="GQ105" s="94" t="s">
        <v>56</v>
      </c>
      <c r="GR105" s="94" t="s">
        <v>57</v>
      </c>
      <c r="GS105" s="94" t="s">
        <v>69</v>
      </c>
      <c r="GT105" s="94" t="s">
        <v>58</v>
      </c>
      <c r="GU105" s="94" t="s">
        <v>55</v>
      </c>
      <c r="GV105" s="94" t="s">
        <v>59</v>
      </c>
      <c r="GW105" s="94" t="s">
        <v>2334</v>
      </c>
      <c r="GX105" s="94" t="s">
        <v>2222</v>
      </c>
      <c r="GY105" s="32">
        <v>0.04</v>
      </c>
      <c r="GZ105" s="32">
        <v>0.08</v>
      </c>
      <c r="HA105" s="32">
        <v>0.13</v>
      </c>
      <c r="HB105" s="32">
        <v>0.13</v>
      </c>
      <c r="HC105" s="32">
        <v>0.13</v>
      </c>
      <c r="HD105" s="32">
        <v>0.13</v>
      </c>
      <c r="HE105" s="32">
        <v>0.18</v>
      </c>
      <c r="HF105" s="32">
        <v>0.11</v>
      </c>
      <c r="HG105" s="32">
        <v>0.11</v>
      </c>
      <c r="HH105" s="32">
        <v>0.11</v>
      </c>
      <c r="HI105" s="32">
        <v>7.0000000000000007E-2</v>
      </c>
      <c r="HJ105" s="32">
        <v>0.08</v>
      </c>
      <c r="HK105" s="50">
        <v>1.3000000000000003</v>
      </c>
      <c r="HL105" s="68">
        <v>3.0769230769230767E-2</v>
      </c>
      <c r="HM105" s="68">
        <v>6.1538461538461535E-2</v>
      </c>
      <c r="HN105" s="68">
        <v>0.1</v>
      </c>
      <c r="HO105" s="68">
        <v>0.1</v>
      </c>
      <c r="HP105" s="68">
        <v>0.1</v>
      </c>
      <c r="HQ105" s="68">
        <v>0.1</v>
      </c>
      <c r="HR105" s="68">
        <v>0.13846153846153844</v>
      </c>
      <c r="HS105" s="68">
        <v>8.4615384615384606E-2</v>
      </c>
      <c r="HT105" s="68">
        <v>8.4615384615384606E-2</v>
      </c>
      <c r="HU105" s="68">
        <v>8.4615384615384606E-2</v>
      </c>
      <c r="HV105" s="68">
        <v>5.3846153846153849E-2</v>
      </c>
      <c r="HW105" s="68">
        <v>6.1538461538461535E-2</v>
      </c>
      <c r="HX105" s="68">
        <v>1</v>
      </c>
      <c r="HY105" s="67">
        <v>1</v>
      </c>
      <c r="HZ105" s="67">
        <v>1</v>
      </c>
      <c r="IA105" s="67">
        <v>1</v>
      </c>
      <c r="IB105" s="67">
        <v>1</v>
      </c>
      <c r="IC105" s="67">
        <v>0.99999999999999978</v>
      </c>
      <c r="ID105" s="67">
        <v>0.99999999999999978</v>
      </c>
      <c r="IE105" s="67">
        <v>0.99999999999999978</v>
      </c>
      <c r="IF105" s="67">
        <v>0.99999999999999978</v>
      </c>
      <c r="IG105" s="67">
        <v>1</v>
      </c>
      <c r="IH105" s="67">
        <v>1</v>
      </c>
      <c r="II105" s="67">
        <v>0.99999999999999978</v>
      </c>
      <c r="IJ105" s="67">
        <v>0.99999999999999978</v>
      </c>
      <c r="IK105" s="69">
        <v>1</v>
      </c>
      <c r="IL105" s="69">
        <v>0.99999999999999978</v>
      </c>
      <c r="IM105" s="67">
        <v>1</v>
      </c>
      <c r="IN105" s="67">
        <v>0.99999999999999978</v>
      </c>
      <c r="IO105" s="94"/>
      <c r="IP105" s="32">
        <v>0.19230769230769229</v>
      </c>
      <c r="IQ105" s="32">
        <v>0.49230769230769222</v>
      </c>
      <c r="IR105" s="68">
        <v>0.79999999999999993</v>
      </c>
      <c r="IS105" s="69">
        <v>0.99999999999999978</v>
      </c>
      <c r="IT105" s="94"/>
      <c r="IU105" s="94"/>
      <c r="IV105" s="94"/>
      <c r="IW105" s="94"/>
      <c r="IX105" s="94"/>
      <c r="IY105" s="94"/>
      <c r="IZ105" s="94"/>
      <c r="JA105" s="94"/>
      <c r="JB105" s="94"/>
      <c r="JC105" s="94"/>
    </row>
    <row r="106" spans="1:263" ht="29.25" hidden="1" customHeight="1" x14ac:dyDescent="0.25">
      <c r="A106" s="46">
        <v>174</v>
      </c>
      <c r="B106" s="46" t="s">
        <v>8</v>
      </c>
      <c r="C106" s="46" t="s">
        <v>131</v>
      </c>
      <c r="D106" s="46" t="s">
        <v>132</v>
      </c>
      <c r="E106" s="46" t="s">
        <v>584</v>
      </c>
      <c r="F106" s="46" t="s">
        <v>909</v>
      </c>
      <c r="G106" s="46" t="s">
        <v>1070</v>
      </c>
      <c r="H106" s="46" t="s">
        <v>1274</v>
      </c>
      <c r="I106" s="46" t="s">
        <v>1275</v>
      </c>
      <c r="J106" s="46" t="s">
        <v>1276</v>
      </c>
      <c r="K106" s="46" t="s">
        <v>1277</v>
      </c>
      <c r="L106" s="46" t="s">
        <v>1278</v>
      </c>
      <c r="M106" s="46">
        <v>0</v>
      </c>
      <c r="N106" s="46"/>
      <c r="O106" s="46" t="s">
        <v>1251</v>
      </c>
      <c r="P106" s="46" t="s">
        <v>1279</v>
      </c>
      <c r="Q106" s="46" t="s">
        <v>2526</v>
      </c>
      <c r="R106" s="46" t="s">
        <v>2558</v>
      </c>
      <c r="S106" s="46" t="s">
        <v>556</v>
      </c>
      <c r="T106" s="46" t="s">
        <v>556</v>
      </c>
      <c r="U106" s="46" t="s">
        <v>557</v>
      </c>
      <c r="V106" s="46" t="s">
        <v>533</v>
      </c>
      <c r="W106" s="46" t="s">
        <v>604</v>
      </c>
      <c r="X106" s="46">
        <v>2015</v>
      </c>
      <c r="Y106" s="46">
        <v>0</v>
      </c>
      <c r="Z106" s="46">
        <v>2015</v>
      </c>
      <c r="AA106" s="46">
        <v>0</v>
      </c>
      <c r="AB106" s="46">
        <v>4</v>
      </c>
      <c r="AC106" s="46">
        <v>4</v>
      </c>
      <c r="AD106" s="47">
        <v>4</v>
      </c>
      <c r="AE106" s="46">
        <v>0</v>
      </c>
      <c r="AF106" s="46">
        <v>12</v>
      </c>
      <c r="AG106" s="94" t="s">
        <v>535</v>
      </c>
      <c r="AH106" s="94">
        <v>1</v>
      </c>
      <c r="AI106" s="94" t="s">
        <v>535</v>
      </c>
      <c r="AJ106" s="94">
        <v>1</v>
      </c>
      <c r="AK106" s="94" t="s">
        <v>535</v>
      </c>
      <c r="AL106" s="94" t="s">
        <v>535</v>
      </c>
      <c r="AM106" s="94" t="s">
        <v>535</v>
      </c>
      <c r="AN106" s="94" t="s">
        <v>535</v>
      </c>
      <c r="AO106" s="94" t="s">
        <v>535</v>
      </c>
      <c r="AP106" s="94" t="s">
        <v>535</v>
      </c>
      <c r="AQ106" s="94" t="s">
        <v>535</v>
      </c>
      <c r="AR106" s="94" t="s">
        <v>535</v>
      </c>
      <c r="AS106" s="94" t="s">
        <v>535</v>
      </c>
      <c r="AT106" s="94" t="s">
        <v>535</v>
      </c>
      <c r="AU106" s="94" t="s">
        <v>535</v>
      </c>
      <c r="AV106" s="94" t="s">
        <v>535</v>
      </c>
      <c r="AW106" s="94" t="s">
        <v>535</v>
      </c>
      <c r="AX106" s="94" t="s">
        <v>535</v>
      </c>
      <c r="AY106" s="94" t="s">
        <v>535</v>
      </c>
      <c r="AZ106" s="94" t="s">
        <v>535</v>
      </c>
      <c r="BA106" s="94" t="s">
        <v>535</v>
      </c>
      <c r="BB106" s="94" t="s">
        <v>535</v>
      </c>
      <c r="BC106" s="94" t="s">
        <v>535</v>
      </c>
      <c r="BD106" s="94" t="s">
        <v>535</v>
      </c>
      <c r="BE106" s="94" t="s">
        <v>535</v>
      </c>
      <c r="BF106" s="94" t="s">
        <v>535</v>
      </c>
      <c r="BG106" s="94" t="s">
        <v>535</v>
      </c>
      <c r="BH106" s="94" t="s">
        <v>535</v>
      </c>
      <c r="BI106" s="94" t="s">
        <v>535</v>
      </c>
      <c r="BJ106" s="94" t="s">
        <v>535</v>
      </c>
      <c r="BK106" s="94" t="s">
        <v>535</v>
      </c>
      <c r="BL106" s="94" t="s">
        <v>535</v>
      </c>
      <c r="BM106" s="94" t="s">
        <v>6694</v>
      </c>
      <c r="BN106" s="94" t="s">
        <v>1276</v>
      </c>
      <c r="BO106" s="94" t="s">
        <v>2557</v>
      </c>
      <c r="BP106" s="94" t="s">
        <v>2558</v>
      </c>
      <c r="BQ106" s="94" t="s">
        <v>2526</v>
      </c>
      <c r="BR106" s="94" t="s">
        <v>556</v>
      </c>
      <c r="BS106" s="32">
        <v>4</v>
      </c>
      <c r="BT106" s="32">
        <v>0</v>
      </c>
      <c r="BU106" s="32">
        <v>0</v>
      </c>
      <c r="BV106" s="32">
        <v>0</v>
      </c>
      <c r="BW106" s="32">
        <v>0.5</v>
      </c>
      <c r="BX106" s="32">
        <v>0.5</v>
      </c>
      <c r="BY106" s="32">
        <v>0.5</v>
      </c>
      <c r="BZ106" s="32">
        <v>0.5</v>
      </c>
      <c r="CA106" s="32">
        <v>0.5</v>
      </c>
      <c r="CB106" s="32">
        <v>0.5</v>
      </c>
      <c r="CC106" s="32">
        <v>0.5</v>
      </c>
      <c r="CD106" s="32">
        <v>0.5</v>
      </c>
      <c r="CE106" s="32">
        <v>0</v>
      </c>
      <c r="CF106" s="32">
        <v>0</v>
      </c>
      <c r="CG106" s="32">
        <v>0</v>
      </c>
      <c r="CH106" s="32">
        <v>0</v>
      </c>
      <c r="CI106" s="32">
        <v>0.5</v>
      </c>
      <c r="CJ106" s="32">
        <v>0.5</v>
      </c>
      <c r="CK106" s="32">
        <v>0.5</v>
      </c>
      <c r="CL106" s="32">
        <v>0.5</v>
      </c>
      <c r="CM106" s="32">
        <v>0.5</v>
      </c>
      <c r="CN106" s="32">
        <v>0.5</v>
      </c>
      <c r="CO106" s="32">
        <v>0.5</v>
      </c>
      <c r="CP106" s="32">
        <v>0.5</v>
      </c>
      <c r="CQ106" s="32">
        <v>0</v>
      </c>
      <c r="CR106" s="32">
        <v>4</v>
      </c>
      <c r="CS106" s="32">
        <v>0</v>
      </c>
      <c r="CT106" s="32" t="s">
        <v>6504</v>
      </c>
      <c r="CU106" s="32" t="s">
        <v>2838</v>
      </c>
      <c r="CV106" s="32" t="s">
        <v>2597</v>
      </c>
      <c r="CW106" s="32" t="s">
        <v>2851</v>
      </c>
      <c r="CX106" s="32">
        <v>0</v>
      </c>
      <c r="CY106" s="32" t="s">
        <v>6504</v>
      </c>
      <c r="CZ106" s="32" t="s">
        <v>2839</v>
      </c>
      <c r="DA106" s="32" t="s">
        <v>2597</v>
      </c>
      <c r="DB106" s="32" t="s">
        <v>2852</v>
      </c>
      <c r="DC106" s="32">
        <v>0</v>
      </c>
      <c r="DD106" s="32" t="s">
        <v>6504</v>
      </c>
      <c r="DE106" s="32" t="s">
        <v>2840</v>
      </c>
      <c r="DF106" s="32" t="s">
        <v>2597</v>
      </c>
      <c r="DG106" s="32" t="s">
        <v>2853</v>
      </c>
      <c r="DH106" s="32">
        <v>0.5</v>
      </c>
      <c r="DI106" s="32" t="s">
        <v>6504</v>
      </c>
      <c r="DJ106" s="32" t="s">
        <v>2841</v>
      </c>
      <c r="DK106" s="32" t="s">
        <v>2597</v>
      </c>
      <c r="DL106" s="32" t="s">
        <v>2854</v>
      </c>
      <c r="DM106" s="32">
        <v>0.5</v>
      </c>
      <c r="DN106" s="32" t="s">
        <v>6504</v>
      </c>
      <c r="DO106" s="32" t="s">
        <v>2842</v>
      </c>
      <c r="DP106" s="32" t="s">
        <v>2597</v>
      </c>
      <c r="DQ106" s="32" t="s">
        <v>2854</v>
      </c>
      <c r="DR106" s="32">
        <v>0.5</v>
      </c>
      <c r="DS106" s="32" t="s">
        <v>6504</v>
      </c>
      <c r="DT106" s="32" t="s">
        <v>2843</v>
      </c>
      <c r="DU106" s="32" t="s">
        <v>2597</v>
      </c>
      <c r="DV106" s="32" t="s">
        <v>2855</v>
      </c>
      <c r="DW106" s="32">
        <v>0.5</v>
      </c>
      <c r="DX106" s="32" t="s">
        <v>6504</v>
      </c>
      <c r="DY106" s="32" t="s">
        <v>2844</v>
      </c>
      <c r="DZ106" s="32" t="s">
        <v>2597</v>
      </c>
      <c r="EA106" s="32" t="s">
        <v>2856</v>
      </c>
      <c r="EB106" s="32">
        <v>0.5</v>
      </c>
      <c r="EC106" s="32" t="s">
        <v>6504</v>
      </c>
      <c r="ED106" s="32" t="s">
        <v>2845</v>
      </c>
      <c r="EE106" s="32" t="s">
        <v>2597</v>
      </c>
      <c r="EF106" s="32" t="s">
        <v>2857</v>
      </c>
      <c r="EG106" s="32">
        <v>0.5</v>
      </c>
      <c r="EH106" s="32" t="s">
        <v>6504</v>
      </c>
      <c r="EI106" s="32" t="s">
        <v>2846</v>
      </c>
      <c r="EJ106" s="32" t="s">
        <v>2597</v>
      </c>
      <c r="EK106" s="32" t="s">
        <v>2858</v>
      </c>
      <c r="EL106" s="32">
        <v>0.5</v>
      </c>
      <c r="EM106" s="32" t="s">
        <v>6504</v>
      </c>
      <c r="EN106" s="32" t="s">
        <v>2847</v>
      </c>
      <c r="EO106" s="32" t="s">
        <v>2850</v>
      </c>
      <c r="EP106" s="32" t="s">
        <v>2859</v>
      </c>
      <c r="EQ106" s="32">
        <v>0.5</v>
      </c>
      <c r="ER106" s="32" t="s">
        <v>6504</v>
      </c>
      <c r="ES106" s="32" t="s">
        <v>2848</v>
      </c>
      <c r="ET106" s="32" t="s">
        <v>2850</v>
      </c>
      <c r="EU106" s="32" t="s">
        <v>2860</v>
      </c>
      <c r="EV106" s="32">
        <v>0</v>
      </c>
      <c r="EW106" s="32" t="s">
        <v>6504</v>
      </c>
      <c r="EX106" s="32" t="s">
        <v>2849</v>
      </c>
      <c r="EY106" s="32" t="s">
        <v>1220</v>
      </c>
      <c r="EZ106" s="32" t="s">
        <v>1220</v>
      </c>
      <c r="FA106" s="32">
        <v>4</v>
      </c>
      <c r="FB106" s="32">
        <v>0</v>
      </c>
      <c r="FC106" s="94" t="s">
        <v>53</v>
      </c>
      <c r="FD106" s="94" t="s">
        <v>79</v>
      </c>
      <c r="FE106" s="94" t="s">
        <v>62</v>
      </c>
      <c r="FF106" s="94" t="s">
        <v>69</v>
      </c>
      <c r="FG106" s="94" t="s">
        <v>69</v>
      </c>
      <c r="FH106" s="94" t="s">
        <v>69</v>
      </c>
      <c r="FI106" s="94" t="s">
        <v>69</v>
      </c>
      <c r="FJ106" s="94" t="s">
        <v>69</v>
      </c>
      <c r="FK106" s="94" t="s">
        <v>69</v>
      </c>
      <c r="FL106" s="94" t="s">
        <v>67</v>
      </c>
      <c r="FM106" s="94" t="s">
        <v>1385</v>
      </c>
      <c r="FN106" s="94" t="s">
        <v>2290</v>
      </c>
      <c r="FO106" s="94" t="s">
        <v>53</v>
      </c>
      <c r="FP106" s="94" t="s">
        <v>62</v>
      </c>
      <c r="FQ106" s="94" t="e">
        <v>#N/A</v>
      </c>
      <c r="FR106" s="94" t="s">
        <v>55</v>
      </c>
      <c r="FS106" s="94" t="s">
        <v>56</v>
      </c>
      <c r="FT106" s="94" t="s">
        <v>57</v>
      </c>
      <c r="FU106" s="94" t="s">
        <v>71</v>
      </c>
      <c r="FV106" s="94" t="s">
        <v>58</v>
      </c>
      <c r="FW106" s="94" t="s">
        <v>63</v>
      </c>
      <c r="FX106" s="94" t="s">
        <v>59</v>
      </c>
      <c r="FY106" s="94" t="s">
        <v>2326</v>
      </c>
      <c r="FZ106" s="94" t="s">
        <v>118</v>
      </c>
      <c r="GA106" s="94" t="s">
        <v>61</v>
      </c>
      <c r="GB106" s="94" t="s">
        <v>62</v>
      </c>
      <c r="GC106" s="94" t="e">
        <v>#N/A</v>
      </c>
      <c r="GD106" s="94" t="s">
        <v>63</v>
      </c>
      <c r="GE106" s="94" t="s">
        <v>71</v>
      </c>
      <c r="GF106" s="94" t="s">
        <v>57</v>
      </c>
      <c r="GG106" s="94" t="s">
        <v>69</v>
      </c>
      <c r="GH106" s="94" t="s">
        <v>71</v>
      </c>
      <c r="GI106" s="94" t="s">
        <v>63</v>
      </c>
      <c r="GJ106" s="94" t="s">
        <v>59</v>
      </c>
      <c r="GK106" s="94" t="s">
        <v>2335</v>
      </c>
      <c r="GL106" s="94" t="s">
        <v>2222</v>
      </c>
      <c r="GM106" s="94" t="s">
        <v>53</v>
      </c>
      <c r="GN106" s="94" t="s">
        <v>62</v>
      </c>
      <c r="GO106" s="94" t="e">
        <v>#N/A</v>
      </c>
      <c r="GP106" s="94" t="s">
        <v>55</v>
      </c>
      <c r="GQ106" s="94" t="s">
        <v>56</v>
      </c>
      <c r="GR106" s="94" t="s">
        <v>57</v>
      </c>
      <c r="GS106" s="94" t="s">
        <v>69</v>
      </c>
      <c r="GT106" s="94" t="s">
        <v>58</v>
      </c>
      <c r="GU106" s="94" t="s">
        <v>55</v>
      </c>
      <c r="GV106" s="94" t="s">
        <v>59</v>
      </c>
      <c r="GW106" s="94" t="s">
        <v>2336</v>
      </c>
      <c r="GX106" s="94" t="s">
        <v>2222</v>
      </c>
      <c r="GY106" s="32">
        <v>0</v>
      </c>
      <c r="GZ106" s="32">
        <v>0</v>
      </c>
      <c r="HA106" s="32">
        <v>0</v>
      </c>
      <c r="HB106" s="32">
        <v>0.5</v>
      </c>
      <c r="HC106" s="32">
        <v>0.5</v>
      </c>
      <c r="HD106" s="32">
        <v>0.5</v>
      </c>
      <c r="HE106" s="32">
        <v>0.5</v>
      </c>
      <c r="HF106" s="32">
        <v>0.5</v>
      </c>
      <c r="HG106" s="32">
        <v>0.5</v>
      </c>
      <c r="HH106" s="32">
        <v>0.5</v>
      </c>
      <c r="HI106" s="32">
        <v>0.5</v>
      </c>
      <c r="HJ106" s="32">
        <v>0</v>
      </c>
      <c r="HK106" s="50">
        <v>4</v>
      </c>
      <c r="HL106" s="68">
        <v>0</v>
      </c>
      <c r="HM106" s="68">
        <v>0</v>
      </c>
      <c r="HN106" s="68">
        <v>0</v>
      </c>
      <c r="HO106" s="68">
        <v>0.125</v>
      </c>
      <c r="HP106" s="68">
        <v>0.125</v>
      </c>
      <c r="HQ106" s="68">
        <v>0.125</v>
      </c>
      <c r="HR106" s="68">
        <v>0.125</v>
      </c>
      <c r="HS106" s="68">
        <v>0.125</v>
      </c>
      <c r="HT106" s="68">
        <v>0.125</v>
      </c>
      <c r="HU106" s="68">
        <v>0.125</v>
      </c>
      <c r="HV106" s="68">
        <v>0.125</v>
      </c>
      <c r="HW106" s="68">
        <v>0</v>
      </c>
      <c r="HX106" s="68">
        <v>1</v>
      </c>
      <c r="HY106" s="67" t="s">
        <v>6505</v>
      </c>
      <c r="HZ106" s="67" t="s">
        <v>6505</v>
      </c>
      <c r="IA106" s="67" t="s">
        <v>6505</v>
      </c>
      <c r="IB106" s="67">
        <v>1</v>
      </c>
      <c r="IC106" s="67">
        <v>1</v>
      </c>
      <c r="ID106" s="67">
        <v>1</v>
      </c>
      <c r="IE106" s="67">
        <v>1</v>
      </c>
      <c r="IF106" s="67">
        <v>1</v>
      </c>
      <c r="IG106" s="67">
        <v>1</v>
      </c>
      <c r="IH106" s="67">
        <v>1</v>
      </c>
      <c r="II106" s="67">
        <v>1</v>
      </c>
      <c r="IJ106" s="67">
        <v>1</v>
      </c>
      <c r="IK106" s="69" t="s">
        <v>6505</v>
      </c>
      <c r="IL106" s="69">
        <v>1</v>
      </c>
      <c r="IM106" s="67">
        <v>1</v>
      </c>
      <c r="IN106" s="67">
        <v>1</v>
      </c>
      <c r="IO106" s="94"/>
      <c r="IP106" s="32">
        <v>0</v>
      </c>
      <c r="IQ106" s="32">
        <v>0.375</v>
      </c>
      <c r="IR106" s="68">
        <v>0.75</v>
      </c>
      <c r="IS106" s="69">
        <v>1</v>
      </c>
      <c r="IT106" s="94"/>
      <c r="IU106" s="94"/>
      <c r="IV106" s="94"/>
      <c r="IW106" s="94"/>
      <c r="IX106" s="94"/>
      <c r="IY106" s="94"/>
      <c r="IZ106" s="94"/>
      <c r="JA106" s="94"/>
      <c r="JB106" s="94"/>
      <c r="JC106" s="94"/>
    </row>
    <row r="107" spans="1:263" ht="29.25" hidden="1" customHeight="1" x14ac:dyDescent="0.25">
      <c r="A107" s="46" t="s">
        <v>1280</v>
      </c>
      <c r="B107" s="46" t="s">
        <v>8</v>
      </c>
      <c r="C107" s="46" t="s">
        <v>131</v>
      </c>
      <c r="D107" s="46" t="s">
        <v>132</v>
      </c>
      <c r="E107" s="46" t="s">
        <v>584</v>
      </c>
      <c r="F107" s="46" t="s">
        <v>909</v>
      </c>
      <c r="G107" s="46" t="s">
        <v>1070</v>
      </c>
      <c r="H107" s="46" t="s">
        <v>1281</v>
      </c>
      <c r="I107" s="46" t="s">
        <v>1282</v>
      </c>
      <c r="J107" s="46" t="s">
        <v>1283</v>
      </c>
      <c r="K107" s="46" t="s">
        <v>1284</v>
      </c>
      <c r="L107" s="46" t="s">
        <v>1285</v>
      </c>
      <c r="M107" s="46" t="s">
        <v>1286</v>
      </c>
      <c r="N107" s="46"/>
      <c r="O107" s="46" t="s">
        <v>1287</v>
      </c>
      <c r="P107" s="46"/>
      <c r="Q107" s="46" t="s">
        <v>1288</v>
      </c>
      <c r="R107" s="46" t="s">
        <v>2561</v>
      </c>
      <c r="S107" s="46" t="s">
        <v>531</v>
      </c>
      <c r="T107" s="46" t="s">
        <v>531</v>
      </c>
      <c r="U107" s="46" t="s">
        <v>532</v>
      </c>
      <c r="V107" s="46" t="s">
        <v>533</v>
      </c>
      <c r="W107" s="46" t="s">
        <v>604</v>
      </c>
      <c r="X107" s="46">
        <v>2018</v>
      </c>
      <c r="Y107" s="46">
        <v>1</v>
      </c>
      <c r="Z107" s="46">
        <v>2017</v>
      </c>
      <c r="AA107" s="46">
        <v>0</v>
      </c>
      <c r="AB107" s="46">
        <v>0</v>
      </c>
      <c r="AC107" s="46">
        <v>1</v>
      </c>
      <c r="AD107" s="47">
        <v>1</v>
      </c>
      <c r="AE107" s="46">
        <v>1</v>
      </c>
      <c r="AF107" s="46">
        <v>1</v>
      </c>
      <c r="AG107" s="94" t="s">
        <v>535</v>
      </c>
      <c r="AH107" s="94" t="s">
        <v>535</v>
      </c>
      <c r="AI107" s="94" t="s">
        <v>535</v>
      </c>
      <c r="AJ107" s="94">
        <v>1</v>
      </c>
      <c r="AK107" s="94" t="s">
        <v>535</v>
      </c>
      <c r="AL107" s="94" t="s">
        <v>535</v>
      </c>
      <c r="AM107" s="94" t="s">
        <v>535</v>
      </c>
      <c r="AN107" s="94" t="s">
        <v>535</v>
      </c>
      <c r="AO107" s="94" t="s">
        <v>535</v>
      </c>
      <c r="AP107" s="94" t="s">
        <v>535</v>
      </c>
      <c r="AQ107" s="94" t="s">
        <v>535</v>
      </c>
      <c r="AR107" s="94" t="s">
        <v>535</v>
      </c>
      <c r="AS107" s="94" t="s">
        <v>535</v>
      </c>
      <c r="AT107" s="94" t="s">
        <v>535</v>
      </c>
      <c r="AU107" s="94" t="s">
        <v>535</v>
      </c>
      <c r="AV107" s="94" t="s">
        <v>535</v>
      </c>
      <c r="AW107" s="94" t="s">
        <v>535</v>
      </c>
      <c r="AX107" s="94" t="s">
        <v>535</v>
      </c>
      <c r="AY107" s="94" t="s">
        <v>535</v>
      </c>
      <c r="AZ107" s="94" t="s">
        <v>535</v>
      </c>
      <c r="BA107" s="94" t="s">
        <v>535</v>
      </c>
      <c r="BB107" s="94" t="s">
        <v>535</v>
      </c>
      <c r="BC107" s="94" t="s">
        <v>535</v>
      </c>
      <c r="BD107" s="94" t="s">
        <v>535</v>
      </c>
      <c r="BE107" s="94" t="s">
        <v>535</v>
      </c>
      <c r="BF107" s="94" t="s">
        <v>535</v>
      </c>
      <c r="BG107" s="94" t="s">
        <v>1289</v>
      </c>
      <c r="BH107" s="94" t="s">
        <v>535</v>
      </c>
      <c r="BI107" s="94" t="s">
        <v>535</v>
      </c>
      <c r="BJ107" s="94" t="s">
        <v>535</v>
      </c>
      <c r="BK107" s="94" t="s">
        <v>535</v>
      </c>
      <c r="BL107" s="94" t="s">
        <v>535</v>
      </c>
      <c r="BM107" s="94" t="s">
        <v>6717</v>
      </c>
      <c r="BN107" s="94" t="s">
        <v>2559</v>
      </c>
      <c r="BO107" s="94" t="s">
        <v>2560</v>
      </c>
      <c r="BP107" s="94" t="s">
        <v>2561</v>
      </c>
      <c r="BQ107" s="94" t="s">
        <v>2562</v>
      </c>
      <c r="BR107" s="94" t="s">
        <v>531</v>
      </c>
      <c r="BS107" s="32">
        <v>1</v>
      </c>
      <c r="BT107" s="32" t="s">
        <v>6504</v>
      </c>
      <c r="BU107" s="32">
        <v>1</v>
      </c>
      <c r="BV107" s="32">
        <v>1</v>
      </c>
      <c r="BW107" s="32">
        <v>1</v>
      </c>
      <c r="BX107" s="32">
        <v>1</v>
      </c>
      <c r="BY107" s="32">
        <v>1</v>
      </c>
      <c r="BZ107" s="32">
        <v>1</v>
      </c>
      <c r="CA107" s="32">
        <v>1</v>
      </c>
      <c r="CB107" s="32">
        <v>1</v>
      </c>
      <c r="CC107" s="32" t="s">
        <v>6504</v>
      </c>
      <c r="CD107" s="32">
        <v>1</v>
      </c>
      <c r="CE107" s="32" t="s">
        <v>6504</v>
      </c>
      <c r="CF107" s="32" t="s">
        <v>6504</v>
      </c>
      <c r="CG107" s="32">
        <v>1</v>
      </c>
      <c r="CH107" s="32">
        <v>1</v>
      </c>
      <c r="CI107" s="32">
        <v>1</v>
      </c>
      <c r="CJ107" s="32">
        <v>1</v>
      </c>
      <c r="CK107" s="32">
        <v>1</v>
      </c>
      <c r="CL107" s="32">
        <v>1</v>
      </c>
      <c r="CM107" s="32">
        <v>1</v>
      </c>
      <c r="CN107" s="32">
        <v>1</v>
      </c>
      <c r="CO107" s="32" t="s">
        <v>6504</v>
      </c>
      <c r="CP107" s="32">
        <v>1</v>
      </c>
      <c r="CQ107" s="32" t="s">
        <v>6504</v>
      </c>
      <c r="CR107" s="32">
        <v>1</v>
      </c>
      <c r="CS107" s="32">
        <v>0</v>
      </c>
      <c r="CT107" s="32">
        <v>0</v>
      </c>
      <c r="CU107" s="32" t="s">
        <v>2861</v>
      </c>
      <c r="CV107" s="32" t="s">
        <v>1220</v>
      </c>
      <c r="CW107" s="32" t="s">
        <v>1220</v>
      </c>
      <c r="CX107" s="32">
        <v>270</v>
      </c>
      <c r="CY107" s="32">
        <v>270</v>
      </c>
      <c r="CZ107" s="32" t="s">
        <v>2862</v>
      </c>
      <c r="DA107" s="32" t="s">
        <v>2873</v>
      </c>
      <c r="DB107" s="32" t="s">
        <v>2877</v>
      </c>
      <c r="DC107" s="32">
        <v>347</v>
      </c>
      <c r="DD107" s="32">
        <v>347</v>
      </c>
      <c r="DE107" s="32" t="s">
        <v>2863</v>
      </c>
      <c r="DF107" s="32" t="s">
        <v>2874</v>
      </c>
      <c r="DG107" s="32" t="s">
        <v>2877</v>
      </c>
      <c r="DH107" s="32">
        <v>369</v>
      </c>
      <c r="DI107" s="32">
        <v>369</v>
      </c>
      <c r="DJ107" s="32" t="s">
        <v>2864</v>
      </c>
      <c r="DK107" s="32" t="s">
        <v>1220</v>
      </c>
      <c r="DL107" s="32" t="s">
        <v>2877</v>
      </c>
      <c r="DM107" s="32">
        <v>326</v>
      </c>
      <c r="DN107" s="32">
        <v>326</v>
      </c>
      <c r="DO107" s="32" t="s">
        <v>2865</v>
      </c>
      <c r="DP107" s="32" t="s">
        <v>1220</v>
      </c>
      <c r="DQ107" s="32" t="s">
        <v>2877</v>
      </c>
      <c r="DR107" s="32">
        <v>285</v>
      </c>
      <c r="DS107" s="32">
        <v>285</v>
      </c>
      <c r="DT107" s="32" t="s">
        <v>2866</v>
      </c>
      <c r="DU107" s="32" t="s">
        <v>2874</v>
      </c>
      <c r="DV107" s="32" t="s">
        <v>2877</v>
      </c>
      <c r="DW107" s="32">
        <v>329</v>
      </c>
      <c r="DX107" s="32">
        <v>329</v>
      </c>
      <c r="DY107" s="32" t="s">
        <v>2867</v>
      </c>
      <c r="DZ107" s="32" t="s">
        <v>2597</v>
      </c>
      <c r="EA107" s="32" t="s">
        <v>2878</v>
      </c>
      <c r="EB107" s="32">
        <v>312</v>
      </c>
      <c r="EC107" s="32">
        <v>312</v>
      </c>
      <c r="ED107" s="32" t="s">
        <v>2868</v>
      </c>
      <c r="EE107" s="32" t="s">
        <v>2597</v>
      </c>
      <c r="EF107" s="32" t="s">
        <v>2879</v>
      </c>
      <c r="EG107" s="32">
        <v>45</v>
      </c>
      <c r="EH107" s="32">
        <v>45</v>
      </c>
      <c r="EI107" s="32" t="s">
        <v>2869</v>
      </c>
      <c r="EJ107" s="32" t="s">
        <v>2597</v>
      </c>
      <c r="EK107" s="32" t="s">
        <v>2880</v>
      </c>
      <c r="EL107" s="32">
        <v>0</v>
      </c>
      <c r="EM107" s="32">
        <v>0</v>
      </c>
      <c r="EN107" s="32" t="s">
        <v>2870</v>
      </c>
      <c r="EO107" s="32" t="s">
        <v>2875</v>
      </c>
      <c r="EP107" s="32" t="s">
        <v>1220</v>
      </c>
      <c r="EQ107" s="32">
        <v>496</v>
      </c>
      <c r="ER107" s="32">
        <v>496</v>
      </c>
      <c r="ES107" s="32" t="s">
        <v>2871</v>
      </c>
      <c r="ET107" s="32" t="s">
        <v>2876</v>
      </c>
      <c r="EU107" s="32" t="s">
        <v>2881</v>
      </c>
      <c r="EV107" s="32">
        <v>0</v>
      </c>
      <c r="EW107" s="32">
        <v>0</v>
      </c>
      <c r="EX107" s="32" t="s">
        <v>2872</v>
      </c>
      <c r="EY107" s="32" t="s">
        <v>2597</v>
      </c>
      <c r="EZ107" s="32" t="s">
        <v>1220</v>
      </c>
      <c r="FA107" s="32">
        <v>2779</v>
      </c>
      <c r="FB107" s="32">
        <v>0</v>
      </c>
      <c r="FC107" s="94" t="s">
        <v>53</v>
      </c>
      <c r="FD107" s="94" t="s">
        <v>62</v>
      </c>
      <c r="FE107" s="94" t="s">
        <v>62</v>
      </c>
      <c r="FF107" s="94" t="s">
        <v>55</v>
      </c>
      <c r="FG107" s="94" t="s">
        <v>56</v>
      </c>
      <c r="FH107" s="94" t="s">
        <v>57</v>
      </c>
      <c r="FI107" s="94" t="s">
        <v>57</v>
      </c>
      <c r="FJ107" s="94" t="s">
        <v>58</v>
      </c>
      <c r="FK107" s="94" t="s">
        <v>63</v>
      </c>
      <c r="FL107" s="94" t="s">
        <v>59</v>
      </c>
      <c r="FM107" s="94" t="s">
        <v>2337</v>
      </c>
      <c r="FN107" s="94" t="s">
        <v>2290</v>
      </c>
      <c r="FO107" s="94" t="s">
        <v>53</v>
      </c>
      <c r="FP107" s="94" t="s">
        <v>62</v>
      </c>
      <c r="FQ107" s="94" t="e">
        <v>#N/A</v>
      </c>
      <c r="FR107" s="94" t="s">
        <v>63</v>
      </c>
      <c r="FS107" s="94" t="s">
        <v>56</v>
      </c>
      <c r="FT107" s="94" t="s">
        <v>65</v>
      </c>
      <c r="FU107" s="94" t="s">
        <v>57</v>
      </c>
      <c r="FV107" s="94" t="s">
        <v>58</v>
      </c>
      <c r="FW107" s="94" t="s">
        <v>55</v>
      </c>
      <c r="FX107" s="94" t="s">
        <v>59</v>
      </c>
      <c r="FY107" s="94" t="s">
        <v>2338</v>
      </c>
      <c r="FZ107" s="94" t="s">
        <v>118</v>
      </c>
      <c r="GA107" s="94" t="s">
        <v>53</v>
      </c>
      <c r="GB107" s="94" t="s">
        <v>62</v>
      </c>
      <c r="GC107" s="94" t="e">
        <v>#N/A</v>
      </c>
      <c r="GD107" s="94" t="s">
        <v>55</v>
      </c>
      <c r="GE107" s="94" t="s">
        <v>56</v>
      </c>
      <c r="GF107" s="94" t="s">
        <v>57</v>
      </c>
      <c r="GG107" s="94" t="s">
        <v>69</v>
      </c>
      <c r="GH107" s="94" t="s">
        <v>58</v>
      </c>
      <c r="GI107" s="94" t="s">
        <v>55</v>
      </c>
      <c r="GJ107" s="94" t="s">
        <v>59</v>
      </c>
      <c r="GK107" s="94" t="s">
        <v>2339</v>
      </c>
      <c r="GL107" s="94" t="s">
        <v>2222</v>
      </c>
      <c r="GM107" s="94" t="s">
        <v>53</v>
      </c>
      <c r="GN107" s="94" t="s">
        <v>62</v>
      </c>
      <c r="GO107" s="94" t="e">
        <v>#N/A</v>
      </c>
      <c r="GP107" s="94" t="s">
        <v>55</v>
      </c>
      <c r="GQ107" s="94" t="s">
        <v>56</v>
      </c>
      <c r="GR107" s="94" t="s">
        <v>57</v>
      </c>
      <c r="GS107" s="94" t="s">
        <v>57</v>
      </c>
      <c r="GT107" s="94" t="s">
        <v>58</v>
      </c>
      <c r="GU107" s="94" t="s">
        <v>55</v>
      </c>
      <c r="GV107" s="94" t="s">
        <v>59</v>
      </c>
      <c r="GW107" s="94" t="s">
        <v>2340</v>
      </c>
      <c r="GX107" s="94" t="s">
        <v>2222</v>
      </c>
      <c r="GY107" s="32">
        <v>0</v>
      </c>
      <c r="GZ107" s="32">
        <v>1</v>
      </c>
      <c r="HA107" s="32">
        <v>1</v>
      </c>
      <c r="HB107" s="32">
        <v>1</v>
      </c>
      <c r="HC107" s="32">
        <v>1</v>
      </c>
      <c r="HD107" s="32">
        <v>1</v>
      </c>
      <c r="HE107" s="32">
        <v>1</v>
      </c>
      <c r="HF107" s="32">
        <v>1</v>
      </c>
      <c r="HG107" s="32">
        <v>1</v>
      </c>
      <c r="HH107" s="32">
        <v>0</v>
      </c>
      <c r="HI107" s="32">
        <v>1</v>
      </c>
      <c r="HJ107" s="32">
        <v>0</v>
      </c>
      <c r="HK107" s="50">
        <v>2779</v>
      </c>
      <c r="HL107" s="68">
        <v>0</v>
      </c>
      <c r="HM107" s="68">
        <v>1</v>
      </c>
      <c r="HN107" s="68">
        <v>1</v>
      </c>
      <c r="HO107" s="68">
        <v>1</v>
      </c>
      <c r="HP107" s="68">
        <v>1</v>
      </c>
      <c r="HQ107" s="68">
        <v>1</v>
      </c>
      <c r="HR107" s="68">
        <v>1</v>
      </c>
      <c r="HS107" s="68">
        <v>1</v>
      </c>
      <c r="HT107" s="68">
        <v>1</v>
      </c>
      <c r="HU107" s="68">
        <v>0</v>
      </c>
      <c r="HV107" s="68">
        <v>1</v>
      </c>
      <c r="HW107" s="68">
        <v>0</v>
      </c>
      <c r="HX107" s="68">
        <v>0.75</v>
      </c>
      <c r="HY107" s="67" t="s">
        <v>6505</v>
      </c>
      <c r="HZ107" s="67">
        <v>1</v>
      </c>
      <c r="IA107" s="67">
        <v>1</v>
      </c>
      <c r="IB107" s="67">
        <v>1</v>
      </c>
      <c r="IC107" s="67">
        <v>1</v>
      </c>
      <c r="ID107" s="67">
        <v>1</v>
      </c>
      <c r="IE107" s="67">
        <v>1</v>
      </c>
      <c r="IF107" s="67">
        <v>1</v>
      </c>
      <c r="IG107" s="67">
        <v>1</v>
      </c>
      <c r="IH107" s="67">
        <v>1</v>
      </c>
      <c r="II107" s="67">
        <v>1</v>
      </c>
      <c r="IJ107" s="67">
        <v>1</v>
      </c>
      <c r="IK107" s="69">
        <v>1</v>
      </c>
      <c r="IL107" s="69">
        <v>1</v>
      </c>
      <c r="IM107" s="67">
        <v>1</v>
      </c>
      <c r="IN107" s="67">
        <v>1</v>
      </c>
      <c r="IO107" s="94"/>
      <c r="IP107" s="32">
        <v>0.66666666666666663</v>
      </c>
      <c r="IQ107" s="32">
        <v>0.83333333333333337</v>
      </c>
      <c r="IR107" s="68">
        <v>0.88888888888888884</v>
      </c>
      <c r="IS107" s="69">
        <v>1</v>
      </c>
      <c r="IT107" s="94"/>
      <c r="IU107" s="94"/>
      <c r="IV107" s="94"/>
      <c r="IW107" s="94"/>
      <c r="IX107" s="94"/>
      <c r="IY107" s="94"/>
      <c r="IZ107" s="94"/>
      <c r="JA107" s="94"/>
      <c r="JB107" s="94"/>
      <c r="JC107" s="94"/>
    </row>
    <row r="108" spans="1:263" ht="29.25" hidden="1" customHeight="1" x14ac:dyDescent="0.25">
      <c r="A108" s="46" t="s">
        <v>1290</v>
      </c>
      <c r="B108" s="46" t="s">
        <v>8</v>
      </c>
      <c r="C108" s="46" t="s">
        <v>131</v>
      </c>
      <c r="D108" s="46" t="s">
        <v>132</v>
      </c>
      <c r="E108" s="46" t="s">
        <v>584</v>
      </c>
      <c r="F108" s="46" t="s">
        <v>909</v>
      </c>
      <c r="G108" s="46" t="s">
        <v>1070</v>
      </c>
      <c r="H108" s="46" t="s">
        <v>1291</v>
      </c>
      <c r="I108" s="46" t="s">
        <v>1292</v>
      </c>
      <c r="J108" s="46" t="s">
        <v>1293</v>
      </c>
      <c r="K108" s="46" t="s">
        <v>1294</v>
      </c>
      <c r="L108" s="46" t="s">
        <v>1295</v>
      </c>
      <c r="M108" s="46" t="s">
        <v>1296</v>
      </c>
      <c r="N108" s="46"/>
      <c r="O108" s="46" t="s">
        <v>1297</v>
      </c>
      <c r="P108" s="46"/>
      <c r="Q108" s="46" t="s">
        <v>1298</v>
      </c>
      <c r="R108" s="46" t="s">
        <v>2565</v>
      </c>
      <c r="S108" s="46" t="s">
        <v>569</v>
      </c>
      <c r="T108" s="46" t="s">
        <v>569</v>
      </c>
      <c r="U108" s="46" t="s">
        <v>532</v>
      </c>
      <c r="V108" s="46" t="s">
        <v>533</v>
      </c>
      <c r="W108" s="46" t="s">
        <v>604</v>
      </c>
      <c r="X108" s="46">
        <v>2018</v>
      </c>
      <c r="Y108" s="46">
        <v>0.33</v>
      </c>
      <c r="Z108" s="46">
        <v>2017</v>
      </c>
      <c r="AA108" s="46" t="s">
        <v>595</v>
      </c>
      <c r="AB108" s="46" t="s">
        <v>595</v>
      </c>
      <c r="AC108" s="46">
        <v>0.66</v>
      </c>
      <c r="AD108" s="47">
        <v>1</v>
      </c>
      <c r="AE108" s="46" t="s">
        <v>595</v>
      </c>
      <c r="AF108" s="46">
        <v>1</v>
      </c>
      <c r="AG108" s="94" t="s">
        <v>535</v>
      </c>
      <c r="AH108" s="94" t="s">
        <v>535</v>
      </c>
      <c r="AI108" s="94" t="s">
        <v>535</v>
      </c>
      <c r="AJ108" s="94">
        <v>1</v>
      </c>
      <c r="AK108" s="94" t="s">
        <v>535</v>
      </c>
      <c r="AL108" s="94" t="s">
        <v>535</v>
      </c>
      <c r="AM108" s="94" t="s">
        <v>535</v>
      </c>
      <c r="AN108" s="94" t="s">
        <v>535</v>
      </c>
      <c r="AO108" s="94" t="s">
        <v>535</v>
      </c>
      <c r="AP108" s="94" t="s">
        <v>535</v>
      </c>
      <c r="AQ108" s="94" t="s">
        <v>535</v>
      </c>
      <c r="AR108" s="94" t="s">
        <v>535</v>
      </c>
      <c r="AS108" s="94" t="s">
        <v>535</v>
      </c>
      <c r="AT108" s="94" t="s">
        <v>535</v>
      </c>
      <c r="AU108" s="94" t="s">
        <v>535</v>
      </c>
      <c r="AV108" s="94" t="s">
        <v>535</v>
      </c>
      <c r="AW108" s="94" t="s">
        <v>535</v>
      </c>
      <c r="AX108" s="94" t="s">
        <v>535</v>
      </c>
      <c r="AY108" s="94" t="s">
        <v>535</v>
      </c>
      <c r="AZ108" s="94" t="s">
        <v>535</v>
      </c>
      <c r="BA108" s="94" t="s">
        <v>535</v>
      </c>
      <c r="BB108" s="94" t="s">
        <v>535</v>
      </c>
      <c r="BC108" s="94" t="s">
        <v>535</v>
      </c>
      <c r="BD108" s="94" t="s">
        <v>535</v>
      </c>
      <c r="BE108" s="94" t="s">
        <v>535</v>
      </c>
      <c r="BF108" s="94" t="s">
        <v>535</v>
      </c>
      <c r="BG108" s="94" t="s">
        <v>1299</v>
      </c>
      <c r="BH108" s="94" t="s">
        <v>535</v>
      </c>
      <c r="BI108" s="94" t="s">
        <v>535</v>
      </c>
      <c r="BJ108" s="94" t="s">
        <v>535</v>
      </c>
      <c r="BK108" s="94" t="s">
        <v>535</v>
      </c>
      <c r="BL108" s="94" t="s">
        <v>535</v>
      </c>
      <c r="BM108" s="94" t="s">
        <v>6718</v>
      </c>
      <c r="BN108" s="94" t="s">
        <v>2563</v>
      </c>
      <c r="BO108" s="94" t="s">
        <v>2564</v>
      </c>
      <c r="BP108" s="94" t="s">
        <v>2565</v>
      </c>
      <c r="BQ108" s="94" t="s">
        <v>2566</v>
      </c>
      <c r="BR108" s="94" t="s">
        <v>531</v>
      </c>
      <c r="BS108" s="32">
        <v>1</v>
      </c>
      <c r="BT108" s="32" t="s">
        <v>6504</v>
      </c>
      <c r="BU108" s="32" t="s">
        <v>6504</v>
      </c>
      <c r="BV108" s="32">
        <v>1</v>
      </c>
      <c r="BW108" s="32">
        <v>1</v>
      </c>
      <c r="BX108" s="32">
        <v>1</v>
      </c>
      <c r="BY108" s="32">
        <v>1</v>
      </c>
      <c r="BZ108" s="32">
        <v>1</v>
      </c>
      <c r="CA108" s="32">
        <v>1</v>
      </c>
      <c r="CB108" s="32">
        <v>1</v>
      </c>
      <c r="CC108" s="32">
        <v>1</v>
      </c>
      <c r="CD108" s="32">
        <v>1</v>
      </c>
      <c r="CE108" s="32" t="s">
        <v>6504</v>
      </c>
      <c r="CF108" s="32" t="s">
        <v>6504</v>
      </c>
      <c r="CG108" s="32" t="s">
        <v>6504</v>
      </c>
      <c r="CH108" s="32">
        <v>1</v>
      </c>
      <c r="CI108" s="32">
        <v>1</v>
      </c>
      <c r="CJ108" s="32">
        <v>1</v>
      </c>
      <c r="CK108" s="32">
        <v>1</v>
      </c>
      <c r="CL108" s="32">
        <v>1</v>
      </c>
      <c r="CM108" s="32">
        <v>1</v>
      </c>
      <c r="CN108" s="32">
        <v>1</v>
      </c>
      <c r="CO108" s="32">
        <v>1</v>
      </c>
      <c r="CP108" s="32">
        <v>1</v>
      </c>
      <c r="CQ108" s="32" t="s">
        <v>6504</v>
      </c>
      <c r="CR108" s="32">
        <v>1</v>
      </c>
      <c r="CS108" s="32">
        <v>0</v>
      </c>
      <c r="CT108" s="32">
        <v>0</v>
      </c>
      <c r="CU108" s="32" t="s">
        <v>1220</v>
      </c>
      <c r="CV108" s="32" t="s">
        <v>1220</v>
      </c>
      <c r="CW108" s="32" t="s">
        <v>1220</v>
      </c>
      <c r="CX108" s="32">
        <v>0</v>
      </c>
      <c r="CY108" s="32">
        <v>0</v>
      </c>
      <c r="CZ108" s="32" t="s">
        <v>1220</v>
      </c>
      <c r="DA108" s="32" t="s">
        <v>1220</v>
      </c>
      <c r="DB108" s="32" t="s">
        <v>1220</v>
      </c>
      <c r="DC108" s="32">
        <v>3.4</v>
      </c>
      <c r="DD108" s="32">
        <v>3.4</v>
      </c>
      <c r="DE108" s="32" t="s">
        <v>2882</v>
      </c>
      <c r="DF108" s="32" t="s">
        <v>2892</v>
      </c>
      <c r="DG108" s="32" t="s">
        <v>2893</v>
      </c>
      <c r="DH108" s="32">
        <v>10.199999999999999</v>
      </c>
      <c r="DI108" s="32">
        <v>10.199999999999999</v>
      </c>
      <c r="DJ108" s="32" t="s">
        <v>2883</v>
      </c>
      <c r="DK108" s="32" t="s">
        <v>1220</v>
      </c>
      <c r="DL108" s="32" t="s">
        <v>2893</v>
      </c>
      <c r="DM108" s="32">
        <v>10.199999999999999</v>
      </c>
      <c r="DN108" s="32">
        <v>10.199999999999999</v>
      </c>
      <c r="DO108" s="32" t="s">
        <v>2884</v>
      </c>
      <c r="DP108" s="32" t="s">
        <v>1220</v>
      </c>
      <c r="DQ108" s="32" t="s">
        <v>2893</v>
      </c>
      <c r="DR108" s="32">
        <v>10.199999999999999</v>
      </c>
      <c r="DS108" s="32">
        <v>10.199999999999999</v>
      </c>
      <c r="DT108" s="32" t="s">
        <v>2885</v>
      </c>
      <c r="DU108" s="32" t="s">
        <v>1220</v>
      </c>
      <c r="DV108" s="32" t="s">
        <v>2893</v>
      </c>
      <c r="DW108" s="32">
        <v>11.11</v>
      </c>
      <c r="DX108" s="32">
        <v>11.11</v>
      </c>
      <c r="DY108" s="32" t="s">
        <v>2886</v>
      </c>
      <c r="DZ108" s="32" t="s">
        <v>2597</v>
      </c>
      <c r="EA108" s="32" t="s">
        <v>2893</v>
      </c>
      <c r="EB108" s="32">
        <v>7.4</v>
      </c>
      <c r="EC108" s="32">
        <v>7.4</v>
      </c>
      <c r="ED108" s="32" t="s">
        <v>2887</v>
      </c>
      <c r="EE108" s="32" t="s">
        <v>2597</v>
      </c>
      <c r="EF108" s="32" t="s">
        <v>2893</v>
      </c>
      <c r="EG108" s="32">
        <v>12.96</v>
      </c>
      <c r="EH108" s="32">
        <v>12.96</v>
      </c>
      <c r="EI108" s="32" t="s">
        <v>2888</v>
      </c>
      <c r="EJ108" s="32" t="s">
        <v>2597</v>
      </c>
      <c r="EK108" s="32" t="s">
        <v>2893</v>
      </c>
      <c r="EL108" s="32">
        <v>11.11</v>
      </c>
      <c r="EM108" s="32">
        <v>11.11</v>
      </c>
      <c r="EN108" s="32" t="s">
        <v>2889</v>
      </c>
      <c r="EO108" s="32" t="s">
        <v>2597</v>
      </c>
      <c r="EP108" s="32" t="s">
        <v>2894</v>
      </c>
      <c r="EQ108" s="32">
        <v>11.11</v>
      </c>
      <c r="ER108" s="32">
        <v>11.11</v>
      </c>
      <c r="ES108" s="32" t="s">
        <v>2890</v>
      </c>
      <c r="ET108" s="32" t="s">
        <v>2597</v>
      </c>
      <c r="EU108" s="32" t="s">
        <v>2895</v>
      </c>
      <c r="EV108" s="32">
        <v>0</v>
      </c>
      <c r="EW108" s="32">
        <v>0</v>
      </c>
      <c r="EX108" s="32" t="s">
        <v>2891</v>
      </c>
      <c r="EY108" s="32" t="s">
        <v>1220</v>
      </c>
      <c r="EZ108" s="32" t="s">
        <v>1220</v>
      </c>
      <c r="FA108" s="32">
        <v>87.69</v>
      </c>
      <c r="FB108" s="32">
        <v>0</v>
      </c>
      <c r="FC108" s="94" t="s">
        <v>53</v>
      </c>
      <c r="FD108" s="94" t="s">
        <v>62</v>
      </c>
      <c r="FE108" s="94" t="s">
        <v>62</v>
      </c>
      <c r="FF108" s="94" t="s">
        <v>55</v>
      </c>
      <c r="FG108" s="94" t="s">
        <v>56</v>
      </c>
      <c r="FH108" s="94" t="s">
        <v>57</v>
      </c>
      <c r="FI108" s="94" t="s">
        <v>57</v>
      </c>
      <c r="FJ108" s="94" t="s">
        <v>58</v>
      </c>
      <c r="FK108" s="94" t="s">
        <v>63</v>
      </c>
      <c r="FL108" s="94" t="s">
        <v>59</v>
      </c>
      <c r="FM108" s="94" t="s">
        <v>2341</v>
      </c>
      <c r="FN108" s="94" t="s">
        <v>2290</v>
      </c>
      <c r="FO108" s="94" t="s">
        <v>53</v>
      </c>
      <c r="FP108" s="94" t="s">
        <v>62</v>
      </c>
      <c r="FQ108" s="94" t="e">
        <v>#N/A</v>
      </c>
      <c r="FR108" s="94" t="s">
        <v>63</v>
      </c>
      <c r="FS108" s="94" t="s">
        <v>56</v>
      </c>
      <c r="FT108" s="94" t="s">
        <v>65</v>
      </c>
      <c r="FU108" s="94" t="s">
        <v>65</v>
      </c>
      <c r="FV108" s="94" t="s">
        <v>58</v>
      </c>
      <c r="FW108" s="94" t="s">
        <v>63</v>
      </c>
      <c r="FX108" s="94" t="s">
        <v>59</v>
      </c>
      <c r="FY108" s="94" t="s">
        <v>2342</v>
      </c>
      <c r="FZ108" s="94" t="s">
        <v>118</v>
      </c>
      <c r="GA108" s="94" t="s">
        <v>53</v>
      </c>
      <c r="GB108" s="94" t="s">
        <v>62</v>
      </c>
      <c r="GC108" s="94" t="e">
        <v>#N/A</v>
      </c>
      <c r="GD108" s="94" t="s">
        <v>63</v>
      </c>
      <c r="GE108" s="94" t="s">
        <v>56</v>
      </c>
      <c r="GF108" s="94" t="s">
        <v>57</v>
      </c>
      <c r="GG108" s="94" t="s">
        <v>69</v>
      </c>
      <c r="GH108" s="94" t="s">
        <v>58</v>
      </c>
      <c r="GI108" s="94" t="s">
        <v>63</v>
      </c>
      <c r="GJ108" s="94" t="s">
        <v>59</v>
      </c>
      <c r="GK108" s="94" t="s">
        <v>2343</v>
      </c>
      <c r="GL108" s="94" t="s">
        <v>2222</v>
      </c>
      <c r="GM108" s="94" t="s">
        <v>53</v>
      </c>
      <c r="GN108" s="94" t="s">
        <v>62</v>
      </c>
      <c r="GO108" s="94" t="e">
        <v>#N/A</v>
      </c>
      <c r="GP108" s="94" t="s">
        <v>55</v>
      </c>
      <c r="GQ108" s="94" t="s">
        <v>56</v>
      </c>
      <c r="GR108" s="94" t="s">
        <v>57</v>
      </c>
      <c r="GS108" s="94" t="s">
        <v>69</v>
      </c>
      <c r="GT108" s="94" t="s">
        <v>58</v>
      </c>
      <c r="GU108" s="94" t="s">
        <v>55</v>
      </c>
      <c r="GV108" s="94" t="s">
        <v>59</v>
      </c>
      <c r="GW108" s="94" t="s">
        <v>2344</v>
      </c>
      <c r="GX108" s="94" t="s">
        <v>2222</v>
      </c>
      <c r="GY108" s="32">
        <v>0</v>
      </c>
      <c r="GZ108" s="32">
        <v>0</v>
      </c>
      <c r="HA108" s="32">
        <v>1</v>
      </c>
      <c r="HB108" s="32">
        <v>1</v>
      </c>
      <c r="HC108" s="32">
        <v>1</v>
      </c>
      <c r="HD108" s="32">
        <v>1</v>
      </c>
      <c r="HE108" s="32">
        <v>1</v>
      </c>
      <c r="HF108" s="32">
        <v>1</v>
      </c>
      <c r="HG108" s="32">
        <v>1</v>
      </c>
      <c r="HH108" s="32">
        <v>1</v>
      </c>
      <c r="HI108" s="32">
        <v>1</v>
      </c>
      <c r="HJ108" s="32">
        <v>0</v>
      </c>
      <c r="HK108" s="50">
        <v>87.69</v>
      </c>
      <c r="HL108" s="68">
        <v>0</v>
      </c>
      <c r="HM108" s="68">
        <v>0</v>
      </c>
      <c r="HN108" s="68">
        <v>1</v>
      </c>
      <c r="HO108" s="68">
        <v>1</v>
      </c>
      <c r="HP108" s="68">
        <v>1</v>
      </c>
      <c r="HQ108" s="68">
        <v>1</v>
      </c>
      <c r="HR108" s="68">
        <v>1</v>
      </c>
      <c r="HS108" s="68">
        <v>1</v>
      </c>
      <c r="HT108" s="68">
        <v>1</v>
      </c>
      <c r="HU108" s="68">
        <v>1</v>
      </c>
      <c r="HV108" s="68">
        <v>1</v>
      </c>
      <c r="HW108" s="68">
        <v>0</v>
      </c>
      <c r="HX108" s="68">
        <v>0.5</v>
      </c>
      <c r="HY108" s="67" t="s">
        <v>6505</v>
      </c>
      <c r="HZ108" s="67" t="s">
        <v>6505</v>
      </c>
      <c r="IA108" s="67">
        <v>1</v>
      </c>
      <c r="IB108" s="67">
        <v>1</v>
      </c>
      <c r="IC108" s="67">
        <v>1</v>
      </c>
      <c r="ID108" s="67">
        <v>1</v>
      </c>
      <c r="IE108" s="67">
        <v>1</v>
      </c>
      <c r="IF108" s="67">
        <v>1</v>
      </c>
      <c r="IG108" s="67">
        <v>1</v>
      </c>
      <c r="IH108" s="67">
        <v>1</v>
      </c>
      <c r="II108" s="67">
        <v>1</v>
      </c>
      <c r="IJ108" s="67">
        <v>1</v>
      </c>
      <c r="IK108" s="69">
        <v>1</v>
      </c>
      <c r="IL108" s="69">
        <v>1</v>
      </c>
      <c r="IM108" s="67">
        <v>1</v>
      </c>
      <c r="IN108" s="67">
        <v>1</v>
      </c>
      <c r="IO108" s="94"/>
      <c r="IP108" s="32">
        <v>0.33333333333333331</v>
      </c>
      <c r="IQ108" s="32">
        <v>0.66666666666666663</v>
      </c>
      <c r="IR108" s="68">
        <v>0.77777777777777779</v>
      </c>
      <c r="IS108" s="69">
        <v>1</v>
      </c>
      <c r="IT108" s="94"/>
      <c r="IU108" s="94"/>
      <c r="IV108" s="94"/>
      <c r="IW108" s="94"/>
      <c r="IX108" s="94"/>
      <c r="IY108" s="94"/>
      <c r="IZ108" s="94"/>
      <c r="JA108" s="94"/>
      <c r="JB108" s="94"/>
      <c r="JC108" s="94"/>
    </row>
    <row r="109" spans="1:263" ht="29.25" hidden="1" customHeight="1" x14ac:dyDescent="0.25">
      <c r="A109" s="46" t="s">
        <v>1300</v>
      </c>
      <c r="B109" s="46" t="s">
        <v>8</v>
      </c>
      <c r="C109" s="46" t="s">
        <v>131</v>
      </c>
      <c r="D109" s="46" t="s">
        <v>132</v>
      </c>
      <c r="E109" s="46" t="s">
        <v>584</v>
      </c>
      <c r="F109" s="46" t="s">
        <v>909</v>
      </c>
      <c r="G109" s="46" t="s">
        <v>1070</v>
      </c>
      <c r="H109" s="46" t="s">
        <v>1301</v>
      </c>
      <c r="I109" s="46" t="s">
        <v>1302</v>
      </c>
      <c r="J109" s="46" t="s">
        <v>1303</v>
      </c>
      <c r="K109" s="46" t="s">
        <v>1304</v>
      </c>
      <c r="L109" s="46" t="s">
        <v>1305</v>
      </c>
      <c r="M109" s="46" t="s">
        <v>1306</v>
      </c>
      <c r="N109" s="46"/>
      <c r="O109" s="46" t="s">
        <v>1307</v>
      </c>
      <c r="P109" s="46"/>
      <c r="Q109" s="46" t="s">
        <v>1308</v>
      </c>
      <c r="R109" s="46" t="s">
        <v>2569</v>
      </c>
      <c r="S109" s="46" t="s">
        <v>531</v>
      </c>
      <c r="T109" s="46" t="s">
        <v>531</v>
      </c>
      <c r="U109" s="46" t="s">
        <v>532</v>
      </c>
      <c r="V109" s="46" t="s">
        <v>533</v>
      </c>
      <c r="W109" s="46" t="s">
        <v>604</v>
      </c>
      <c r="X109" s="46">
        <v>2018</v>
      </c>
      <c r="Y109" s="46">
        <v>1</v>
      </c>
      <c r="Z109" s="46">
        <v>2017</v>
      </c>
      <c r="AA109" s="46" t="s">
        <v>595</v>
      </c>
      <c r="AB109" s="46" t="s">
        <v>595</v>
      </c>
      <c r="AC109" s="46">
        <v>1</v>
      </c>
      <c r="AD109" s="47">
        <v>1</v>
      </c>
      <c r="AE109" s="46">
        <v>1</v>
      </c>
      <c r="AF109" s="46">
        <v>1</v>
      </c>
      <c r="AG109" s="94" t="s">
        <v>535</v>
      </c>
      <c r="AH109" s="94" t="s">
        <v>535</v>
      </c>
      <c r="AI109" s="94" t="s">
        <v>535</v>
      </c>
      <c r="AJ109" s="94">
        <v>1</v>
      </c>
      <c r="AK109" s="94" t="s">
        <v>535</v>
      </c>
      <c r="AL109" s="94" t="s">
        <v>535</v>
      </c>
      <c r="AM109" s="94" t="s">
        <v>535</v>
      </c>
      <c r="AN109" s="94" t="s">
        <v>535</v>
      </c>
      <c r="AO109" s="94" t="s">
        <v>535</v>
      </c>
      <c r="AP109" s="94" t="s">
        <v>535</v>
      </c>
      <c r="AQ109" s="94" t="s">
        <v>535</v>
      </c>
      <c r="AR109" s="94" t="s">
        <v>535</v>
      </c>
      <c r="AS109" s="94" t="s">
        <v>535</v>
      </c>
      <c r="AT109" s="94" t="s">
        <v>535</v>
      </c>
      <c r="AU109" s="94" t="s">
        <v>535</v>
      </c>
      <c r="AV109" s="94" t="s">
        <v>535</v>
      </c>
      <c r="AW109" s="94" t="s">
        <v>535</v>
      </c>
      <c r="AX109" s="94" t="s">
        <v>535</v>
      </c>
      <c r="AY109" s="94" t="s">
        <v>535</v>
      </c>
      <c r="AZ109" s="94" t="s">
        <v>535</v>
      </c>
      <c r="BA109" s="94" t="s">
        <v>535</v>
      </c>
      <c r="BB109" s="94" t="s">
        <v>535</v>
      </c>
      <c r="BC109" s="94" t="s">
        <v>535</v>
      </c>
      <c r="BD109" s="94" t="s">
        <v>535</v>
      </c>
      <c r="BE109" s="94" t="s">
        <v>535</v>
      </c>
      <c r="BF109" s="94" t="s">
        <v>535</v>
      </c>
      <c r="BG109" s="94" t="s">
        <v>1309</v>
      </c>
      <c r="BH109" s="94" t="s">
        <v>535</v>
      </c>
      <c r="BI109" s="94" t="s">
        <v>535</v>
      </c>
      <c r="BJ109" s="94" t="s">
        <v>535</v>
      </c>
      <c r="BK109" s="94" t="s">
        <v>535</v>
      </c>
      <c r="BL109" s="94" t="s">
        <v>535</v>
      </c>
      <c r="BM109" s="94" t="s">
        <v>6719</v>
      </c>
      <c r="BN109" s="94" t="s">
        <v>2567</v>
      </c>
      <c r="BO109" s="94" t="s">
        <v>2568</v>
      </c>
      <c r="BP109" s="94" t="s">
        <v>2569</v>
      </c>
      <c r="BQ109" s="94" t="s">
        <v>2570</v>
      </c>
      <c r="BR109" s="94" t="s">
        <v>531</v>
      </c>
      <c r="BS109" s="32">
        <v>1</v>
      </c>
      <c r="BT109" s="32" t="s">
        <v>6504</v>
      </c>
      <c r="BU109" s="32" t="s">
        <v>6504</v>
      </c>
      <c r="BV109" s="32">
        <v>1</v>
      </c>
      <c r="BW109" s="32">
        <v>1</v>
      </c>
      <c r="BX109" s="32">
        <v>1</v>
      </c>
      <c r="BY109" s="32" t="s">
        <v>6504</v>
      </c>
      <c r="BZ109" s="32">
        <v>1</v>
      </c>
      <c r="CA109" s="32">
        <v>1</v>
      </c>
      <c r="CB109" s="32">
        <v>1</v>
      </c>
      <c r="CC109" s="32" t="s">
        <v>6504</v>
      </c>
      <c r="CD109" s="32">
        <v>1</v>
      </c>
      <c r="CE109" s="32" t="s">
        <v>6504</v>
      </c>
      <c r="CF109" s="32" t="s">
        <v>6504</v>
      </c>
      <c r="CG109" s="32" t="s">
        <v>6504</v>
      </c>
      <c r="CH109" s="32">
        <v>1</v>
      </c>
      <c r="CI109" s="32">
        <v>1</v>
      </c>
      <c r="CJ109" s="32">
        <v>1</v>
      </c>
      <c r="CK109" s="32" t="s">
        <v>6504</v>
      </c>
      <c r="CL109" s="32">
        <v>1</v>
      </c>
      <c r="CM109" s="32">
        <v>1</v>
      </c>
      <c r="CN109" s="32">
        <v>1</v>
      </c>
      <c r="CO109" s="32" t="s">
        <v>6504</v>
      </c>
      <c r="CP109" s="32">
        <v>1</v>
      </c>
      <c r="CQ109" s="32" t="s">
        <v>6504</v>
      </c>
      <c r="CR109" s="32">
        <v>1</v>
      </c>
      <c r="CS109" s="32">
        <v>0</v>
      </c>
      <c r="CT109" s="32">
        <v>0</v>
      </c>
      <c r="CU109" s="32" t="s">
        <v>1220</v>
      </c>
      <c r="CV109" s="32" t="s">
        <v>1220</v>
      </c>
      <c r="CW109" s="32" t="s">
        <v>1220</v>
      </c>
      <c r="CX109" s="32">
        <v>0</v>
      </c>
      <c r="CY109" s="32">
        <v>0</v>
      </c>
      <c r="CZ109" s="32" t="s">
        <v>1220</v>
      </c>
      <c r="DA109" s="32" t="s">
        <v>1220</v>
      </c>
      <c r="DB109" s="32" t="s">
        <v>1220</v>
      </c>
      <c r="DC109" s="32">
        <v>100</v>
      </c>
      <c r="DD109" s="32">
        <v>100</v>
      </c>
      <c r="DE109" s="32" t="s">
        <v>2896</v>
      </c>
      <c r="DF109" s="32" t="s">
        <v>2597</v>
      </c>
      <c r="DG109" s="32" t="s">
        <v>2905</v>
      </c>
      <c r="DH109" s="32">
        <v>100</v>
      </c>
      <c r="DI109" s="32">
        <v>100</v>
      </c>
      <c r="DJ109" s="32" t="s">
        <v>2897</v>
      </c>
      <c r="DK109" s="32" t="s">
        <v>2597</v>
      </c>
      <c r="DL109" s="32" t="s">
        <v>2905</v>
      </c>
      <c r="DM109" s="32">
        <v>100</v>
      </c>
      <c r="DN109" s="32">
        <v>100</v>
      </c>
      <c r="DO109" s="32" t="s">
        <v>2898</v>
      </c>
      <c r="DP109" s="32" t="s">
        <v>2597</v>
      </c>
      <c r="DQ109" s="32" t="s">
        <v>2905</v>
      </c>
      <c r="DR109" s="32">
        <v>0</v>
      </c>
      <c r="DS109" s="32">
        <v>0</v>
      </c>
      <c r="DT109" s="32" t="s">
        <v>2899</v>
      </c>
      <c r="DU109" s="32" t="s">
        <v>2597</v>
      </c>
      <c r="DV109" s="32" t="s">
        <v>2905</v>
      </c>
      <c r="DW109" s="32">
        <v>100</v>
      </c>
      <c r="DX109" s="32">
        <v>100</v>
      </c>
      <c r="DY109" s="32" t="s">
        <v>2900</v>
      </c>
      <c r="DZ109" s="32" t="s">
        <v>2597</v>
      </c>
      <c r="EA109" s="32" t="s">
        <v>2906</v>
      </c>
      <c r="EB109" s="32">
        <v>100</v>
      </c>
      <c r="EC109" s="32">
        <v>100</v>
      </c>
      <c r="ED109" s="32" t="s">
        <v>2901</v>
      </c>
      <c r="EE109" s="32" t="s">
        <v>2597</v>
      </c>
      <c r="EF109" s="32" t="s">
        <v>2906</v>
      </c>
      <c r="EG109" s="32">
        <v>100</v>
      </c>
      <c r="EH109" s="32">
        <v>100</v>
      </c>
      <c r="EI109" s="32" t="s">
        <v>2902</v>
      </c>
      <c r="EJ109" s="32" t="s">
        <v>2597</v>
      </c>
      <c r="EK109" s="32" t="s">
        <v>2907</v>
      </c>
      <c r="EL109" s="32">
        <v>0</v>
      </c>
      <c r="EM109" s="32">
        <v>0</v>
      </c>
      <c r="EN109" s="32" t="s">
        <v>2899</v>
      </c>
      <c r="EO109" s="32" t="s">
        <v>2904</v>
      </c>
      <c r="EP109" s="32" t="s">
        <v>2905</v>
      </c>
      <c r="EQ109" s="32">
        <v>100</v>
      </c>
      <c r="ER109" s="32">
        <v>100</v>
      </c>
      <c r="ES109" s="32" t="s">
        <v>2903</v>
      </c>
      <c r="ET109" s="32" t="s">
        <v>2597</v>
      </c>
      <c r="EU109" s="32" t="s">
        <v>2906</v>
      </c>
      <c r="EV109" s="32">
        <v>0</v>
      </c>
      <c r="EW109" s="32">
        <v>0</v>
      </c>
      <c r="EX109" s="32" t="s">
        <v>2891</v>
      </c>
      <c r="EY109" s="32" t="s">
        <v>1220</v>
      </c>
      <c r="EZ109" s="32" t="s">
        <v>1220</v>
      </c>
      <c r="FA109" s="32">
        <v>700</v>
      </c>
      <c r="FB109" s="32">
        <v>0</v>
      </c>
      <c r="FC109" s="94" t="s">
        <v>53</v>
      </c>
      <c r="FD109" s="94" t="s">
        <v>62</v>
      </c>
      <c r="FE109" s="94" t="s">
        <v>62</v>
      </c>
      <c r="FF109" s="94" t="s">
        <v>55</v>
      </c>
      <c r="FG109" s="94" t="s">
        <v>56</v>
      </c>
      <c r="FH109" s="94" t="s">
        <v>57</v>
      </c>
      <c r="FI109" s="94" t="s">
        <v>69</v>
      </c>
      <c r="FJ109" s="94" t="s">
        <v>58</v>
      </c>
      <c r="FK109" s="94" t="s">
        <v>63</v>
      </c>
      <c r="FL109" s="94" t="s">
        <v>59</v>
      </c>
      <c r="FM109" s="94" t="s">
        <v>2345</v>
      </c>
      <c r="FN109" s="94" t="s">
        <v>2290</v>
      </c>
      <c r="FO109" s="94" t="s">
        <v>53</v>
      </c>
      <c r="FP109" s="94" t="s">
        <v>62</v>
      </c>
      <c r="FQ109" s="94" t="e">
        <v>#N/A</v>
      </c>
      <c r="FR109" s="94" t="s">
        <v>63</v>
      </c>
      <c r="FS109" s="94" t="s">
        <v>56</v>
      </c>
      <c r="FT109" s="94" t="s">
        <v>57</v>
      </c>
      <c r="FU109" s="94" t="s">
        <v>71</v>
      </c>
      <c r="FV109" s="94" t="s">
        <v>58</v>
      </c>
      <c r="FW109" s="94" t="s">
        <v>55</v>
      </c>
      <c r="FX109" s="94" t="s">
        <v>59</v>
      </c>
      <c r="FY109" s="94" t="s">
        <v>2346</v>
      </c>
      <c r="FZ109" s="94" t="s">
        <v>118</v>
      </c>
      <c r="GA109" s="94" t="s">
        <v>61</v>
      </c>
      <c r="GB109" s="94" t="s">
        <v>62</v>
      </c>
      <c r="GC109" s="94" t="e">
        <v>#N/A</v>
      </c>
      <c r="GD109" s="94" t="s">
        <v>63</v>
      </c>
      <c r="GE109" s="94" t="s">
        <v>71</v>
      </c>
      <c r="GF109" s="94" t="s">
        <v>57</v>
      </c>
      <c r="GG109" s="94" t="s">
        <v>69</v>
      </c>
      <c r="GH109" s="94" t="s">
        <v>58</v>
      </c>
      <c r="GI109" s="94" t="s">
        <v>55</v>
      </c>
      <c r="GJ109" s="94" t="s">
        <v>59</v>
      </c>
      <c r="GK109" s="94" t="s">
        <v>2347</v>
      </c>
      <c r="GL109" s="94" t="s">
        <v>2222</v>
      </c>
      <c r="GM109" s="94" t="s">
        <v>53</v>
      </c>
      <c r="GN109" s="94" t="s">
        <v>62</v>
      </c>
      <c r="GO109" s="94" t="e">
        <v>#N/A</v>
      </c>
      <c r="GP109" s="94" t="s">
        <v>55</v>
      </c>
      <c r="GQ109" s="94" t="s">
        <v>56</v>
      </c>
      <c r="GR109" s="94" t="s">
        <v>57</v>
      </c>
      <c r="GS109" s="94" t="s">
        <v>57</v>
      </c>
      <c r="GT109" s="94" t="s">
        <v>58</v>
      </c>
      <c r="GU109" s="94" t="s">
        <v>55</v>
      </c>
      <c r="GV109" s="94" t="s">
        <v>59</v>
      </c>
      <c r="GW109" s="94" t="s">
        <v>2348</v>
      </c>
      <c r="GX109" s="94" t="s">
        <v>2222</v>
      </c>
      <c r="GY109" s="32">
        <v>0</v>
      </c>
      <c r="GZ109" s="32">
        <v>0</v>
      </c>
      <c r="HA109" s="32">
        <v>1</v>
      </c>
      <c r="HB109" s="32">
        <v>1</v>
      </c>
      <c r="HC109" s="32">
        <v>1</v>
      </c>
      <c r="HD109" s="32">
        <v>0</v>
      </c>
      <c r="HE109" s="32">
        <v>1</v>
      </c>
      <c r="HF109" s="32">
        <v>1</v>
      </c>
      <c r="HG109" s="32">
        <v>1</v>
      </c>
      <c r="HH109" s="32">
        <v>0</v>
      </c>
      <c r="HI109" s="32">
        <v>1</v>
      </c>
      <c r="HJ109" s="32">
        <v>0</v>
      </c>
      <c r="HK109" s="50">
        <v>700</v>
      </c>
      <c r="HL109" s="68">
        <v>0</v>
      </c>
      <c r="HM109" s="68">
        <v>0</v>
      </c>
      <c r="HN109" s="68">
        <v>1</v>
      </c>
      <c r="HO109" s="68">
        <v>1</v>
      </c>
      <c r="HP109" s="68">
        <v>1</v>
      </c>
      <c r="HQ109" s="68">
        <v>0</v>
      </c>
      <c r="HR109" s="68">
        <v>1</v>
      </c>
      <c r="HS109" s="68">
        <v>1</v>
      </c>
      <c r="HT109" s="68">
        <v>1</v>
      </c>
      <c r="HU109" s="68">
        <v>0</v>
      </c>
      <c r="HV109" s="68">
        <v>1</v>
      </c>
      <c r="HW109" s="68">
        <v>0</v>
      </c>
      <c r="HX109" s="68">
        <v>0.5</v>
      </c>
      <c r="HY109" s="67" t="s">
        <v>6505</v>
      </c>
      <c r="HZ109" s="67" t="s">
        <v>6505</v>
      </c>
      <c r="IA109" s="67">
        <v>1</v>
      </c>
      <c r="IB109" s="67">
        <v>1</v>
      </c>
      <c r="IC109" s="67">
        <v>1</v>
      </c>
      <c r="ID109" s="67">
        <v>1</v>
      </c>
      <c r="IE109" s="67">
        <v>1</v>
      </c>
      <c r="IF109" s="67">
        <v>1</v>
      </c>
      <c r="IG109" s="67">
        <v>1</v>
      </c>
      <c r="IH109" s="67">
        <v>1</v>
      </c>
      <c r="II109" s="67">
        <v>1</v>
      </c>
      <c r="IJ109" s="67">
        <v>1</v>
      </c>
      <c r="IK109" s="69">
        <v>1</v>
      </c>
      <c r="IL109" s="69">
        <v>1</v>
      </c>
      <c r="IM109" s="67">
        <v>1</v>
      </c>
      <c r="IN109" s="67">
        <v>1</v>
      </c>
      <c r="IO109" s="94"/>
      <c r="IP109" s="32">
        <v>0.33333333333333331</v>
      </c>
      <c r="IQ109" s="32">
        <v>0.5</v>
      </c>
      <c r="IR109" s="68">
        <v>0.66666666666666663</v>
      </c>
      <c r="IS109" s="69">
        <v>1</v>
      </c>
      <c r="IT109" s="94"/>
      <c r="IU109" s="94"/>
      <c r="IV109" s="94"/>
      <c r="IW109" s="94"/>
      <c r="IX109" s="94"/>
      <c r="IY109" s="94"/>
      <c r="IZ109" s="94"/>
      <c r="JA109" s="94"/>
      <c r="JB109" s="94"/>
      <c r="JC109" s="94"/>
    </row>
    <row r="110" spans="1:263" ht="29.25" hidden="1" customHeight="1" x14ac:dyDescent="0.25">
      <c r="A110" s="46" t="s">
        <v>1310</v>
      </c>
      <c r="B110" s="46" t="s">
        <v>8</v>
      </c>
      <c r="C110" s="46" t="s">
        <v>131</v>
      </c>
      <c r="D110" s="46" t="s">
        <v>132</v>
      </c>
      <c r="E110" s="46" t="s">
        <v>584</v>
      </c>
      <c r="F110" s="46" t="s">
        <v>909</v>
      </c>
      <c r="G110" s="46" t="s">
        <v>1070</v>
      </c>
      <c r="H110" s="46" t="s">
        <v>1311</v>
      </c>
      <c r="I110" s="46" t="s">
        <v>1312</v>
      </c>
      <c r="J110" s="46" t="s">
        <v>1313</v>
      </c>
      <c r="K110" s="46" t="s">
        <v>1314</v>
      </c>
      <c r="L110" s="46" t="s">
        <v>1315</v>
      </c>
      <c r="M110" s="46" t="s">
        <v>1316</v>
      </c>
      <c r="N110" s="46"/>
      <c r="O110" s="46" t="s">
        <v>1317</v>
      </c>
      <c r="P110" s="46"/>
      <c r="Q110" s="46" t="s">
        <v>1318</v>
      </c>
      <c r="R110" s="46" t="s">
        <v>2572</v>
      </c>
      <c r="S110" s="46" t="s">
        <v>531</v>
      </c>
      <c r="T110" s="46" t="s">
        <v>531</v>
      </c>
      <c r="U110" s="46" t="s">
        <v>532</v>
      </c>
      <c r="V110" s="46" t="s">
        <v>533</v>
      </c>
      <c r="W110" s="46" t="s">
        <v>604</v>
      </c>
      <c r="X110" s="46">
        <v>2019</v>
      </c>
      <c r="Y110" s="46">
        <v>0.56000000000000005</v>
      </c>
      <c r="Z110" s="46">
        <v>2018</v>
      </c>
      <c r="AA110" s="46" t="s">
        <v>595</v>
      </c>
      <c r="AB110" s="46" t="s">
        <v>595</v>
      </c>
      <c r="AC110" s="46">
        <v>1</v>
      </c>
      <c r="AD110" s="47">
        <v>1</v>
      </c>
      <c r="AE110" s="46">
        <v>1</v>
      </c>
      <c r="AF110" s="46">
        <v>1</v>
      </c>
      <c r="AG110" s="94" t="s">
        <v>535</v>
      </c>
      <c r="AH110" s="94" t="s">
        <v>535</v>
      </c>
      <c r="AI110" s="94" t="s">
        <v>535</v>
      </c>
      <c r="AJ110" s="94">
        <v>1</v>
      </c>
      <c r="AK110" s="94" t="s">
        <v>535</v>
      </c>
      <c r="AL110" s="94" t="s">
        <v>535</v>
      </c>
      <c r="AM110" s="94" t="s">
        <v>535</v>
      </c>
      <c r="AN110" s="94" t="s">
        <v>535</v>
      </c>
      <c r="AO110" s="94" t="s">
        <v>535</v>
      </c>
      <c r="AP110" s="94" t="s">
        <v>535</v>
      </c>
      <c r="AQ110" s="94" t="s">
        <v>535</v>
      </c>
      <c r="AR110" s="94" t="s">
        <v>535</v>
      </c>
      <c r="AS110" s="94" t="s">
        <v>535</v>
      </c>
      <c r="AT110" s="94" t="s">
        <v>535</v>
      </c>
      <c r="AU110" s="94" t="s">
        <v>535</v>
      </c>
      <c r="AV110" s="94" t="s">
        <v>535</v>
      </c>
      <c r="AW110" s="94" t="s">
        <v>535</v>
      </c>
      <c r="AX110" s="94" t="s">
        <v>535</v>
      </c>
      <c r="AY110" s="94" t="s">
        <v>535</v>
      </c>
      <c r="AZ110" s="94" t="s">
        <v>535</v>
      </c>
      <c r="BA110" s="94" t="s">
        <v>535</v>
      </c>
      <c r="BB110" s="94" t="s">
        <v>535</v>
      </c>
      <c r="BC110" s="94" t="s">
        <v>535</v>
      </c>
      <c r="BD110" s="94" t="s">
        <v>535</v>
      </c>
      <c r="BE110" s="94" t="s">
        <v>535</v>
      </c>
      <c r="BF110" s="94" t="s">
        <v>535</v>
      </c>
      <c r="BG110" s="94" t="s">
        <v>1319</v>
      </c>
      <c r="BH110" s="94" t="s">
        <v>535</v>
      </c>
      <c r="BI110" s="94" t="s">
        <v>535</v>
      </c>
      <c r="BJ110" s="94" t="s">
        <v>535</v>
      </c>
      <c r="BK110" s="94" t="s">
        <v>535</v>
      </c>
      <c r="BL110" s="94" t="s">
        <v>535</v>
      </c>
      <c r="BM110" s="94" t="s">
        <v>6720</v>
      </c>
      <c r="BN110" s="94" t="s">
        <v>1313</v>
      </c>
      <c r="BO110" s="94" t="s">
        <v>2571</v>
      </c>
      <c r="BP110" s="94" t="s">
        <v>2572</v>
      </c>
      <c r="BQ110" s="94" t="s">
        <v>2573</v>
      </c>
      <c r="BR110" s="94" t="s">
        <v>531</v>
      </c>
      <c r="BS110" s="32">
        <v>1</v>
      </c>
      <c r="BT110" s="32" t="s">
        <v>6504</v>
      </c>
      <c r="BU110" s="32" t="s">
        <v>6504</v>
      </c>
      <c r="BV110" s="32">
        <v>1</v>
      </c>
      <c r="BW110" s="32" t="s">
        <v>6504</v>
      </c>
      <c r="BX110" s="32">
        <v>1</v>
      </c>
      <c r="BY110" s="32">
        <v>1</v>
      </c>
      <c r="BZ110" s="32" t="s">
        <v>6504</v>
      </c>
      <c r="CA110" s="32" t="s">
        <v>6504</v>
      </c>
      <c r="CB110" s="32" t="s">
        <v>6504</v>
      </c>
      <c r="CC110" s="32" t="s">
        <v>6504</v>
      </c>
      <c r="CD110" s="32" t="s">
        <v>6504</v>
      </c>
      <c r="CE110" s="32" t="s">
        <v>6504</v>
      </c>
      <c r="CF110" s="32" t="s">
        <v>6504</v>
      </c>
      <c r="CG110" s="32" t="s">
        <v>6504</v>
      </c>
      <c r="CH110" s="32">
        <v>1</v>
      </c>
      <c r="CI110" s="32" t="s">
        <v>6504</v>
      </c>
      <c r="CJ110" s="32">
        <v>1</v>
      </c>
      <c r="CK110" s="32">
        <v>1</v>
      </c>
      <c r="CL110" s="32" t="s">
        <v>6504</v>
      </c>
      <c r="CM110" s="32" t="s">
        <v>6504</v>
      </c>
      <c r="CN110" s="32" t="s">
        <v>6504</v>
      </c>
      <c r="CO110" s="32" t="s">
        <v>6504</v>
      </c>
      <c r="CP110" s="32" t="s">
        <v>6504</v>
      </c>
      <c r="CQ110" s="32" t="s">
        <v>6504</v>
      </c>
      <c r="CR110" s="32">
        <v>1</v>
      </c>
      <c r="CS110" s="32">
        <v>0</v>
      </c>
      <c r="CT110" s="32" t="s">
        <v>6504</v>
      </c>
      <c r="CU110" s="32" t="s">
        <v>1220</v>
      </c>
      <c r="CV110" s="32" t="s">
        <v>1220</v>
      </c>
      <c r="CW110" s="32" t="s">
        <v>1220</v>
      </c>
      <c r="CX110" s="32">
        <v>0</v>
      </c>
      <c r="CY110" s="32" t="s">
        <v>6504</v>
      </c>
      <c r="CZ110" s="32" t="s">
        <v>1220</v>
      </c>
      <c r="DA110" s="32" t="s">
        <v>1220</v>
      </c>
      <c r="DB110" s="32" t="s">
        <v>1220</v>
      </c>
      <c r="DC110" s="32">
        <v>100</v>
      </c>
      <c r="DD110" s="32">
        <v>100</v>
      </c>
      <c r="DE110" s="32" t="s">
        <v>2908</v>
      </c>
      <c r="DF110" s="32" t="s">
        <v>2597</v>
      </c>
      <c r="DG110" s="32" t="s">
        <v>2917</v>
      </c>
      <c r="DH110" s="32">
        <v>0</v>
      </c>
      <c r="DI110" s="32" t="s">
        <v>6504</v>
      </c>
      <c r="DJ110" s="32" t="s">
        <v>2909</v>
      </c>
      <c r="DK110" s="32" t="s">
        <v>2916</v>
      </c>
      <c r="DL110" s="32" t="s">
        <v>1220</v>
      </c>
      <c r="DM110" s="32">
        <v>100</v>
      </c>
      <c r="DN110" s="32">
        <v>100</v>
      </c>
      <c r="DO110" s="32" t="s">
        <v>2910</v>
      </c>
      <c r="DP110" s="32" t="s">
        <v>2916</v>
      </c>
      <c r="DQ110" s="32" t="s">
        <v>2918</v>
      </c>
      <c r="DR110" s="32">
        <v>100</v>
      </c>
      <c r="DS110" s="32">
        <v>100</v>
      </c>
      <c r="DT110" s="32" t="s">
        <v>2911</v>
      </c>
      <c r="DU110" s="32" t="s">
        <v>2916</v>
      </c>
      <c r="DV110" s="32" t="s">
        <v>2918</v>
      </c>
      <c r="DW110" s="32">
        <v>0</v>
      </c>
      <c r="DX110" s="32">
        <v>0</v>
      </c>
      <c r="DY110" s="32" t="s">
        <v>2912</v>
      </c>
      <c r="DZ110" s="32" t="s">
        <v>2916</v>
      </c>
      <c r="EA110" s="32" t="s">
        <v>1220</v>
      </c>
      <c r="EB110" s="32">
        <v>0</v>
      </c>
      <c r="EC110" s="32">
        <v>0</v>
      </c>
      <c r="ED110" s="32" t="s">
        <v>2913</v>
      </c>
      <c r="EE110" s="32" t="s">
        <v>2916</v>
      </c>
      <c r="EF110" s="32" t="s">
        <v>1220</v>
      </c>
      <c r="EG110" s="32">
        <v>0</v>
      </c>
      <c r="EH110" s="32">
        <v>0</v>
      </c>
      <c r="EI110" s="32" t="s">
        <v>2914</v>
      </c>
      <c r="EJ110" s="32" t="s">
        <v>2916</v>
      </c>
      <c r="EK110" s="32" t="s">
        <v>1220</v>
      </c>
      <c r="EL110" s="32">
        <v>0</v>
      </c>
      <c r="EM110" s="32">
        <v>0</v>
      </c>
      <c r="EN110" s="32" t="s">
        <v>2899</v>
      </c>
      <c r="EO110" s="32" t="s">
        <v>2597</v>
      </c>
      <c r="EP110" s="32" t="s">
        <v>1220</v>
      </c>
      <c r="EQ110" s="32">
        <v>0</v>
      </c>
      <c r="ER110" s="32">
        <v>0</v>
      </c>
      <c r="ES110" s="32" t="s">
        <v>2915</v>
      </c>
      <c r="ET110" s="32" t="s">
        <v>2916</v>
      </c>
      <c r="EU110" s="32" t="s">
        <v>1220</v>
      </c>
      <c r="EV110" s="32">
        <v>0</v>
      </c>
      <c r="EW110" s="32">
        <v>0</v>
      </c>
      <c r="EX110" s="32" t="s">
        <v>2891</v>
      </c>
      <c r="EY110" s="32" t="s">
        <v>1220</v>
      </c>
      <c r="EZ110" s="32" t="s">
        <v>1220</v>
      </c>
      <c r="FA110" s="32">
        <v>300</v>
      </c>
      <c r="FB110" s="32">
        <v>0</v>
      </c>
      <c r="FC110" s="94" t="s">
        <v>53</v>
      </c>
      <c r="FD110" s="94" t="s">
        <v>62</v>
      </c>
      <c r="FE110" s="94" t="s">
        <v>62</v>
      </c>
      <c r="FF110" s="94" t="s">
        <v>55</v>
      </c>
      <c r="FG110" s="94" t="s">
        <v>56</v>
      </c>
      <c r="FH110" s="94" t="s">
        <v>57</v>
      </c>
      <c r="FI110" s="94" t="s">
        <v>57</v>
      </c>
      <c r="FJ110" s="94" t="s">
        <v>58</v>
      </c>
      <c r="FK110" s="94" t="s">
        <v>63</v>
      </c>
      <c r="FL110" s="94" t="s">
        <v>59</v>
      </c>
      <c r="FM110" s="94" t="s">
        <v>2349</v>
      </c>
      <c r="FN110" s="94" t="s">
        <v>2290</v>
      </c>
      <c r="FO110" s="94" t="s">
        <v>53</v>
      </c>
      <c r="FP110" s="94" t="s">
        <v>62</v>
      </c>
      <c r="FQ110" s="94" t="e">
        <v>#N/A</v>
      </c>
      <c r="FR110" s="94" t="s">
        <v>63</v>
      </c>
      <c r="FS110" s="94" t="s">
        <v>56</v>
      </c>
      <c r="FT110" s="94" t="s">
        <v>57</v>
      </c>
      <c r="FU110" s="94" t="s">
        <v>71</v>
      </c>
      <c r="FV110" s="94" t="s">
        <v>58</v>
      </c>
      <c r="FW110" s="94" t="s">
        <v>55</v>
      </c>
      <c r="FX110" s="94" t="s">
        <v>59</v>
      </c>
      <c r="FY110" s="94" t="s">
        <v>2350</v>
      </c>
      <c r="FZ110" s="94" t="s">
        <v>118</v>
      </c>
      <c r="GA110" s="94" t="s">
        <v>53</v>
      </c>
      <c r="GB110" s="94" t="s">
        <v>62</v>
      </c>
      <c r="GC110" s="94" t="e">
        <v>#N/A</v>
      </c>
      <c r="GD110" s="94" t="s">
        <v>69</v>
      </c>
      <c r="GE110" s="94" t="s">
        <v>69</v>
      </c>
      <c r="GF110" s="94" t="s">
        <v>69</v>
      </c>
      <c r="GG110" s="94" t="s">
        <v>69</v>
      </c>
      <c r="GH110" s="94" t="s">
        <v>69</v>
      </c>
      <c r="GI110" s="94" t="s">
        <v>69</v>
      </c>
      <c r="GJ110" s="94" t="s">
        <v>59</v>
      </c>
      <c r="GK110" s="94" t="s">
        <v>2351</v>
      </c>
      <c r="GL110" s="94" t="s">
        <v>2222</v>
      </c>
      <c r="GM110" s="94" t="s">
        <v>53</v>
      </c>
      <c r="GN110" s="94" t="s">
        <v>62</v>
      </c>
      <c r="GO110" s="94" t="e">
        <v>#N/A</v>
      </c>
      <c r="GP110" s="94" t="s">
        <v>69</v>
      </c>
      <c r="GQ110" s="94" t="s">
        <v>69</v>
      </c>
      <c r="GR110" s="94" t="s">
        <v>69</v>
      </c>
      <c r="GS110" s="94" t="s">
        <v>69</v>
      </c>
      <c r="GT110" s="94" t="s">
        <v>69</v>
      </c>
      <c r="GU110" s="94" t="s">
        <v>71</v>
      </c>
      <c r="GV110" s="94" t="s">
        <v>59</v>
      </c>
      <c r="GW110" s="94" t="s">
        <v>2352</v>
      </c>
      <c r="GX110" s="94" t="s">
        <v>2222</v>
      </c>
      <c r="GY110" s="32">
        <v>0</v>
      </c>
      <c r="GZ110" s="32">
        <v>0</v>
      </c>
      <c r="HA110" s="32">
        <v>1</v>
      </c>
      <c r="HB110" s="32">
        <v>0</v>
      </c>
      <c r="HC110" s="32">
        <v>1</v>
      </c>
      <c r="HD110" s="32">
        <v>1</v>
      </c>
      <c r="HE110" s="32">
        <v>0</v>
      </c>
      <c r="HF110" s="32">
        <v>0</v>
      </c>
      <c r="HG110" s="32">
        <v>0</v>
      </c>
      <c r="HH110" s="32">
        <v>0</v>
      </c>
      <c r="HI110" s="32">
        <v>0</v>
      </c>
      <c r="HJ110" s="32">
        <v>0</v>
      </c>
      <c r="HK110" s="50">
        <v>300</v>
      </c>
      <c r="HL110" s="68">
        <v>0</v>
      </c>
      <c r="HM110" s="68">
        <v>0</v>
      </c>
      <c r="HN110" s="68">
        <v>1</v>
      </c>
      <c r="HO110" s="68">
        <v>0</v>
      </c>
      <c r="HP110" s="68">
        <v>1</v>
      </c>
      <c r="HQ110" s="68">
        <v>1</v>
      </c>
      <c r="HR110" s="68">
        <v>0</v>
      </c>
      <c r="HS110" s="68">
        <v>0</v>
      </c>
      <c r="HT110" s="68">
        <v>0</v>
      </c>
      <c r="HU110" s="68">
        <v>0</v>
      </c>
      <c r="HV110" s="68">
        <v>0</v>
      </c>
      <c r="HW110" s="68">
        <v>0</v>
      </c>
      <c r="HX110" s="68">
        <v>0.25</v>
      </c>
      <c r="HY110" s="67" t="s">
        <v>6505</v>
      </c>
      <c r="HZ110" s="67" t="s">
        <v>6505</v>
      </c>
      <c r="IA110" s="67">
        <v>1</v>
      </c>
      <c r="IB110" s="67">
        <v>1</v>
      </c>
      <c r="IC110" s="67">
        <v>1</v>
      </c>
      <c r="ID110" s="67">
        <v>1</v>
      </c>
      <c r="IE110" s="67">
        <v>1</v>
      </c>
      <c r="IF110" s="67">
        <v>1</v>
      </c>
      <c r="IG110" s="67">
        <v>1</v>
      </c>
      <c r="IH110" s="67">
        <v>1</v>
      </c>
      <c r="II110" s="67">
        <v>1</v>
      </c>
      <c r="IJ110" s="67">
        <v>1</v>
      </c>
      <c r="IK110" s="69">
        <v>1</v>
      </c>
      <c r="IL110" s="69">
        <v>1</v>
      </c>
      <c r="IM110" s="67">
        <v>1</v>
      </c>
      <c r="IN110" s="67">
        <v>1</v>
      </c>
      <c r="IO110" s="94"/>
      <c r="IP110" s="32">
        <v>0.33333333333333331</v>
      </c>
      <c r="IQ110" s="32">
        <v>0.5</v>
      </c>
      <c r="IR110" s="68">
        <v>0.33333333333333331</v>
      </c>
      <c r="IS110" s="69">
        <v>1</v>
      </c>
      <c r="IT110" s="94"/>
      <c r="IU110" s="94"/>
      <c r="IV110" s="94"/>
      <c r="IW110" s="94"/>
      <c r="IX110" s="94"/>
      <c r="IY110" s="94"/>
      <c r="IZ110" s="94"/>
      <c r="JA110" s="94"/>
      <c r="JB110" s="94"/>
      <c r="JC110" s="94"/>
    </row>
    <row r="111" spans="1:263" ht="29.25" hidden="1" customHeight="1" x14ac:dyDescent="0.25">
      <c r="A111" s="46" t="s">
        <v>1320</v>
      </c>
      <c r="B111" s="46" t="s">
        <v>8</v>
      </c>
      <c r="C111" s="46" t="s">
        <v>131</v>
      </c>
      <c r="D111" s="46" t="s">
        <v>132</v>
      </c>
      <c r="E111" s="46" t="s">
        <v>584</v>
      </c>
      <c r="F111" s="46" t="s">
        <v>909</v>
      </c>
      <c r="G111" s="46" t="s">
        <v>1070</v>
      </c>
      <c r="H111" s="46" t="s">
        <v>1321</v>
      </c>
      <c r="I111" s="46" t="s">
        <v>1322</v>
      </c>
      <c r="J111" s="46" t="s">
        <v>1323</v>
      </c>
      <c r="K111" s="46" t="s">
        <v>1324</v>
      </c>
      <c r="L111" s="46" t="s">
        <v>1325</v>
      </c>
      <c r="M111" s="46" t="s">
        <v>1326</v>
      </c>
      <c r="N111" s="46"/>
      <c r="O111" s="46" t="s">
        <v>1322</v>
      </c>
      <c r="P111" s="46"/>
      <c r="Q111" s="46" t="s">
        <v>2576</v>
      </c>
      <c r="R111" s="46" t="s">
        <v>2538</v>
      </c>
      <c r="S111" s="46" t="s">
        <v>531</v>
      </c>
      <c r="T111" s="46" t="s">
        <v>531</v>
      </c>
      <c r="U111" s="46" t="s">
        <v>532</v>
      </c>
      <c r="V111" s="46" t="s">
        <v>533</v>
      </c>
      <c r="W111" s="46" t="s">
        <v>604</v>
      </c>
      <c r="X111" s="46">
        <v>2018</v>
      </c>
      <c r="Y111" s="46">
        <v>1</v>
      </c>
      <c r="Z111" s="46">
        <v>2017</v>
      </c>
      <c r="AA111" s="46" t="s">
        <v>595</v>
      </c>
      <c r="AB111" s="46" t="s">
        <v>595</v>
      </c>
      <c r="AC111" s="46">
        <v>1</v>
      </c>
      <c r="AD111" s="47">
        <v>1</v>
      </c>
      <c r="AE111" s="46">
        <v>1</v>
      </c>
      <c r="AF111" s="46">
        <v>1</v>
      </c>
      <c r="AG111" s="94" t="s">
        <v>535</v>
      </c>
      <c r="AH111" s="94" t="s">
        <v>535</v>
      </c>
      <c r="AI111" s="94" t="s">
        <v>535</v>
      </c>
      <c r="AJ111" s="94">
        <v>1</v>
      </c>
      <c r="AK111" s="94" t="s">
        <v>535</v>
      </c>
      <c r="AL111" s="94" t="s">
        <v>535</v>
      </c>
      <c r="AM111" s="94" t="s">
        <v>535</v>
      </c>
      <c r="AN111" s="94" t="s">
        <v>535</v>
      </c>
      <c r="AO111" s="94" t="s">
        <v>535</v>
      </c>
      <c r="AP111" s="94" t="s">
        <v>535</v>
      </c>
      <c r="AQ111" s="94" t="s">
        <v>535</v>
      </c>
      <c r="AR111" s="94" t="s">
        <v>535</v>
      </c>
      <c r="AS111" s="94" t="s">
        <v>535</v>
      </c>
      <c r="AT111" s="94" t="s">
        <v>535</v>
      </c>
      <c r="AU111" s="94" t="s">
        <v>535</v>
      </c>
      <c r="AV111" s="94" t="s">
        <v>535</v>
      </c>
      <c r="AW111" s="94" t="s">
        <v>535</v>
      </c>
      <c r="AX111" s="94" t="s">
        <v>535</v>
      </c>
      <c r="AY111" s="94" t="s">
        <v>535</v>
      </c>
      <c r="AZ111" s="94" t="s">
        <v>535</v>
      </c>
      <c r="BA111" s="94" t="s">
        <v>535</v>
      </c>
      <c r="BB111" s="94" t="s">
        <v>535</v>
      </c>
      <c r="BC111" s="94" t="s">
        <v>535</v>
      </c>
      <c r="BD111" s="94" t="s">
        <v>535</v>
      </c>
      <c r="BE111" s="94" t="s">
        <v>535</v>
      </c>
      <c r="BF111" s="94" t="s">
        <v>535</v>
      </c>
      <c r="BG111" s="94" t="s">
        <v>1327</v>
      </c>
      <c r="BH111" s="94" t="s">
        <v>535</v>
      </c>
      <c r="BI111" s="94" t="s">
        <v>535</v>
      </c>
      <c r="BJ111" s="94" t="s">
        <v>535</v>
      </c>
      <c r="BK111" s="94" t="s">
        <v>535</v>
      </c>
      <c r="BL111" s="94" t="s">
        <v>535</v>
      </c>
      <c r="BM111" s="94" t="s">
        <v>6721</v>
      </c>
      <c r="BN111" s="94" t="s">
        <v>2574</v>
      </c>
      <c r="BO111" s="94" t="s">
        <v>2575</v>
      </c>
      <c r="BP111" s="94" t="s">
        <v>2538</v>
      </c>
      <c r="BQ111" s="94" t="s">
        <v>2576</v>
      </c>
      <c r="BR111" s="94" t="s">
        <v>531</v>
      </c>
      <c r="BS111" s="32">
        <v>1</v>
      </c>
      <c r="BT111" s="32">
        <v>1</v>
      </c>
      <c r="BU111" s="32">
        <v>1</v>
      </c>
      <c r="BV111" s="32">
        <v>1</v>
      </c>
      <c r="BW111" s="32">
        <v>1</v>
      </c>
      <c r="BX111" s="32">
        <v>1</v>
      </c>
      <c r="BY111" s="32">
        <v>1</v>
      </c>
      <c r="BZ111" s="32">
        <v>1</v>
      </c>
      <c r="CA111" s="32">
        <v>1</v>
      </c>
      <c r="CB111" s="32">
        <v>1</v>
      </c>
      <c r="CC111" s="32">
        <v>1</v>
      </c>
      <c r="CD111" s="32">
        <v>1</v>
      </c>
      <c r="CE111" s="32">
        <v>1</v>
      </c>
      <c r="CF111" s="32">
        <v>1</v>
      </c>
      <c r="CG111" s="32">
        <v>1</v>
      </c>
      <c r="CH111" s="32">
        <v>1</v>
      </c>
      <c r="CI111" s="32">
        <v>1</v>
      </c>
      <c r="CJ111" s="32">
        <v>1</v>
      </c>
      <c r="CK111" s="32">
        <v>1</v>
      </c>
      <c r="CL111" s="32">
        <v>1</v>
      </c>
      <c r="CM111" s="32">
        <v>1</v>
      </c>
      <c r="CN111" s="32">
        <v>1</v>
      </c>
      <c r="CO111" s="32">
        <v>1</v>
      </c>
      <c r="CP111" s="32">
        <v>1</v>
      </c>
      <c r="CQ111" s="32">
        <v>1</v>
      </c>
      <c r="CR111" s="32">
        <v>1</v>
      </c>
      <c r="CS111" s="32">
        <v>1268</v>
      </c>
      <c r="CT111" s="32">
        <v>1268</v>
      </c>
      <c r="CU111" s="32" t="s">
        <v>2919</v>
      </c>
      <c r="CV111" s="32" t="s">
        <v>2597</v>
      </c>
      <c r="CW111" s="32" t="s">
        <v>2932</v>
      </c>
      <c r="CX111" s="32">
        <v>1381</v>
      </c>
      <c r="CY111" s="32">
        <v>1381</v>
      </c>
      <c r="CZ111" s="32" t="s">
        <v>2920</v>
      </c>
      <c r="DA111" s="32" t="s">
        <v>2597</v>
      </c>
      <c r="DB111" s="32" t="s">
        <v>2932</v>
      </c>
      <c r="DC111" s="32">
        <v>1475</v>
      </c>
      <c r="DD111" s="32">
        <v>1475</v>
      </c>
      <c r="DE111" s="32" t="s">
        <v>2921</v>
      </c>
      <c r="DF111" s="32" t="s">
        <v>2597</v>
      </c>
      <c r="DG111" s="32" t="s">
        <v>2932</v>
      </c>
      <c r="DH111" s="32">
        <v>1333</v>
      </c>
      <c r="DI111" s="32">
        <v>1333</v>
      </c>
      <c r="DJ111" s="32" t="s">
        <v>2922</v>
      </c>
      <c r="DK111" s="32" t="s">
        <v>2597</v>
      </c>
      <c r="DL111" s="32" t="s">
        <v>2933</v>
      </c>
      <c r="DM111" s="32">
        <v>1367</v>
      </c>
      <c r="DN111" s="32">
        <v>1367</v>
      </c>
      <c r="DO111" s="32" t="s">
        <v>2923</v>
      </c>
      <c r="DP111" s="32" t="s">
        <v>2597</v>
      </c>
      <c r="DQ111" s="32" t="s">
        <v>2933</v>
      </c>
      <c r="DR111" s="32">
        <v>1263</v>
      </c>
      <c r="DS111" s="32">
        <v>1263</v>
      </c>
      <c r="DT111" s="32" t="s">
        <v>2924</v>
      </c>
      <c r="DU111" s="32" t="s">
        <v>2597</v>
      </c>
      <c r="DV111" s="32" t="s">
        <v>2933</v>
      </c>
      <c r="DW111" s="32">
        <v>1528</v>
      </c>
      <c r="DX111" s="32">
        <v>1528</v>
      </c>
      <c r="DY111" s="32" t="s">
        <v>2925</v>
      </c>
      <c r="DZ111" s="32" t="s">
        <v>2597</v>
      </c>
      <c r="EA111" s="32" t="s">
        <v>2934</v>
      </c>
      <c r="EB111" s="32">
        <v>1245</v>
      </c>
      <c r="EC111" s="32">
        <v>1245</v>
      </c>
      <c r="ED111" s="32" t="s">
        <v>2926</v>
      </c>
      <c r="EE111" s="32" t="s">
        <v>2597</v>
      </c>
      <c r="EF111" s="32" t="s">
        <v>2935</v>
      </c>
      <c r="EG111" s="32">
        <v>1247</v>
      </c>
      <c r="EH111" s="32">
        <v>1247</v>
      </c>
      <c r="EI111" s="32" t="s">
        <v>2927</v>
      </c>
      <c r="EJ111" s="32" t="s">
        <v>2597</v>
      </c>
      <c r="EK111" s="32" t="s">
        <v>2936</v>
      </c>
      <c r="EL111" s="32">
        <v>1204</v>
      </c>
      <c r="EM111" s="32">
        <v>1204</v>
      </c>
      <c r="EN111" s="32" t="s">
        <v>2928</v>
      </c>
      <c r="EO111" s="32" t="s">
        <v>2931</v>
      </c>
      <c r="EP111" s="32" t="s">
        <v>2937</v>
      </c>
      <c r="EQ111" s="32">
        <v>911</v>
      </c>
      <c r="ER111" s="32">
        <v>911</v>
      </c>
      <c r="ES111" s="32" t="s">
        <v>2929</v>
      </c>
      <c r="ET111" s="32" t="s">
        <v>2597</v>
      </c>
      <c r="EU111" s="32" t="s">
        <v>2938</v>
      </c>
      <c r="EV111" s="32">
        <v>344</v>
      </c>
      <c r="EW111" s="32">
        <v>344</v>
      </c>
      <c r="EX111" s="32" t="s">
        <v>2930</v>
      </c>
      <c r="EY111" s="32" t="s">
        <v>2597</v>
      </c>
      <c r="EZ111" s="32" t="s">
        <v>2939</v>
      </c>
      <c r="FA111" s="32">
        <v>14566</v>
      </c>
      <c r="FB111" s="32">
        <v>0</v>
      </c>
      <c r="FC111" s="94" t="s">
        <v>53</v>
      </c>
      <c r="FD111" s="94" t="s">
        <v>62</v>
      </c>
      <c r="FE111" s="94" t="s">
        <v>62</v>
      </c>
      <c r="FF111" s="94" t="s">
        <v>55</v>
      </c>
      <c r="FG111" s="94" t="s">
        <v>56</v>
      </c>
      <c r="FH111" s="94" t="s">
        <v>57</v>
      </c>
      <c r="FI111" s="94" t="s">
        <v>57</v>
      </c>
      <c r="FJ111" s="94" t="s">
        <v>58</v>
      </c>
      <c r="FK111" s="94" t="s">
        <v>63</v>
      </c>
      <c r="FL111" s="94" t="s">
        <v>59</v>
      </c>
      <c r="FM111" s="94" t="s">
        <v>2353</v>
      </c>
      <c r="FN111" s="94" t="s">
        <v>2290</v>
      </c>
      <c r="FO111" s="94" t="s">
        <v>53</v>
      </c>
      <c r="FP111" s="94" t="s">
        <v>62</v>
      </c>
      <c r="FQ111" s="94" t="e">
        <v>#N/A</v>
      </c>
      <c r="FR111" s="94" t="s">
        <v>63</v>
      </c>
      <c r="FS111" s="94" t="s">
        <v>56</v>
      </c>
      <c r="FT111" s="94" t="s">
        <v>65</v>
      </c>
      <c r="FU111" s="94" t="s">
        <v>71</v>
      </c>
      <c r="FV111" s="94" t="s">
        <v>58</v>
      </c>
      <c r="FW111" s="94" t="s">
        <v>63</v>
      </c>
      <c r="FX111" s="94" t="s">
        <v>59</v>
      </c>
      <c r="FY111" s="94" t="s">
        <v>2354</v>
      </c>
      <c r="FZ111" s="94" t="s">
        <v>118</v>
      </c>
      <c r="GA111" s="94" t="s">
        <v>53</v>
      </c>
      <c r="GB111" s="94" t="s">
        <v>62</v>
      </c>
      <c r="GC111" s="94" t="e">
        <v>#N/A</v>
      </c>
      <c r="GD111" s="94" t="s">
        <v>55</v>
      </c>
      <c r="GE111" s="94" t="s">
        <v>56</v>
      </c>
      <c r="GF111" s="94" t="s">
        <v>57</v>
      </c>
      <c r="GG111" s="94" t="s">
        <v>69</v>
      </c>
      <c r="GH111" s="94" t="s">
        <v>58</v>
      </c>
      <c r="GI111" s="94" t="s">
        <v>55</v>
      </c>
      <c r="GJ111" s="94" t="s">
        <v>59</v>
      </c>
      <c r="GK111" s="94" t="s">
        <v>2355</v>
      </c>
      <c r="GL111" s="94" t="s">
        <v>2222</v>
      </c>
      <c r="GM111" s="94" t="s">
        <v>53</v>
      </c>
      <c r="GN111" s="94" t="s">
        <v>62</v>
      </c>
      <c r="GO111" s="94" t="e">
        <v>#N/A</v>
      </c>
      <c r="GP111" s="94" t="s">
        <v>55</v>
      </c>
      <c r="GQ111" s="94" t="s">
        <v>56</v>
      </c>
      <c r="GR111" s="94" t="s">
        <v>57</v>
      </c>
      <c r="GS111" s="94" t="s">
        <v>57</v>
      </c>
      <c r="GT111" s="94" t="s">
        <v>58</v>
      </c>
      <c r="GU111" s="94" t="s">
        <v>55</v>
      </c>
      <c r="GV111" s="94" t="s">
        <v>59</v>
      </c>
      <c r="GW111" s="94" t="s">
        <v>2356</v>
      </c>
      <c r="GX111" s="94" t="s">
        <v>2222</v>
      </c>
      <c r="GY111" s="32">
        <v>1</v>
      </c>
      <c r="GZ111" s="32">
        <v>1</v>
      </c>
      <c r="HA111" s="32">
        <v>1</v>
      </c>
      <c r="HB111" s="32">
        <v>1</v>
      </c>
      <c r="HC111" s="32">
        <v>1</v>
      </c>
      <c r="HD111" s="32">
        <v>1</v>
      </c>
      <c r="HE111" s="32">
        <v>1</v>
      </c>
      <c r="HF111" s="32">
        <v>1</v>
      </c>
      <c r="HG111" s="32">
        <v>1</v>
      </c>
      <c r="HH111" s="32">
        <v>1</v>
      </c>
      <c r="HI111" s="32">
        <v>1</v>
      </c>
      <c r="HJ111" s="32">
        <v>1</v>
      </c>
      <c r="HK111" s="50">
        <v>14566</v>
      </c>
      <c r="HL111" s="68">
        <v>1</v>
      </c>
      <c r="HM111" s="68">
        <v>1</v>
      </c>
      <c r="HN111" s="68">
        <v>1</v>
      </c>
      <c r="HO111" s="68">
        <v>1</v>
      </c>
      <c r="HP111" s="68">
        <v>1</v>
      </c>
      <c r="HQ111" s="68">
        <v>1</v>
      </c>
      <c r="HR111" s="68">
        <v>1</v>
      </c>
      <c r="HS111" s="68">
        <v>1</v>
      </c>
      <c r="HT111" s="68">
        <v>1</v>
      </c>
      <c r="HU111" s="68">
        <v>1</v>
      </c>
      <c r="HV111" s="68">
        <v>1</v>
      </c>
      <c r="HW111" s="68">
        <v>1</v>
      </c>
      <c r="HX111" s="68">
        <v>1</v>
      </c>
      <c r="HY111" s="67">
        <v>1</v>
      </c>
      <c r="HZ111" s="67">
        <v>1</v>
      </c>
      <c r="IA111" s="67">
        <v>1</v>
      </c>
      <c r="IB111" s="67">
        <v>1</v>
      </c>
      <c r="IC111" s="67">
        <v>1</v>
      </c>
      <c r="ID111" s="67">
        <v>1</v>
      </c>
      <c r="IE111" s="67">
        <v>1</v>
      </c>
      <c r="IF111" s="67">
        <v>1</v>
      </c>
      <c r="IG111" s="67">
        <v>1</v>
      </c>
      <c r="IH111" s="67">
        <v>1</v>
      </c>
      <c r="II111" s="67">
        <v>1</v>
      </c>
      <c r="IJ111" s="67">
        <v>1</v>
      </c>
      <c r="IK111" s="69">
        <v>1</v>
      </c>
      <c r="IL111" s="69">
        <v>1</v>
      </c>
      <c r="IM111" s="67">
        <v>1</v>
      </c>
      <c r="IN111" s="67">
        <v>1</v>
      </c>
      <c r="IO111" s="94"/>
      <c r="IP111" s="32">
        <v>1</v>
      </c>
      <c r="IQ111" s="32">
        <v>1</v>
      </c>
      <c r="IR111" s="68">
        <v>1</v>
      </c>
      <c r="IS111" s="69">
        <v>1</v>
      </c>
      <c r="IT111" s="94"/>
      <c r="IU111" s="94"/>
      <c r="IV111" s="94"/>
      <c r="IW111" s="94"/>
      <c r="IX111" s="94"/>
      <c r="IY111" s="94"/>
      <c r="IZ111" s="94"/>
      <c r="JA111" s="94"/>
      <c r="JB111" s="94"/>
      <c r="JC111" s="94"/>
    </row>
    <row r="112" spans="1:263" ht="29.25" hidden="1" customHeight="1" x14ac:dyDescent="0.25">
      <c r="A112" s="46" t="s">
        <v>1328</v>
      </c>
      <c r="B112" s="46" t="s">
        <v>8</v>
      </c>
      <c r="C112" s="46" t="s">
        <v>131</v>
      </c>
      <c r="D112" s="46" t="s">
        <v>132</v>
      </c>
      <c r="E112" s="46" t="s">
        <v>584</v>
      </c>
      <c r="F112" s="46" t="s">
        <v>585</v>
      </c>
      <c r="G112" s="46" t="s">
        <v>586</v>
      </c>
      <c r="H112" s="46" t="s">
        <v>611</v>
      </c>
      <c r="I112" s="46" t="s">
        <v>612</v>
      </c>
      <c r="J112" s="46" t="s">
        <v>613</v>
      </c>
      <c r="K112" s="46" t="s">
        <v>614</v>
      </c>
      <c r="L112" s="46" t="s">
        <v>615</v>
      </c>
      <c r="M112" s="46">
        <v>0</v>
      </c>
      <c r="N112" s="46"/>
      <c r="O112" s="46" t="s">
        <v>612</v>
      </c>
      <c r="P112" s="46"/>
      <c r="Q112" s="46" t="s">
        <v>2580</v>
      </c>
      <c r="R112" s="46" t="s">
        <v>2579</v>
      </c>
      <c r="S112" s="46" t="s">
        <v>556</v>
      </c>
      <c r="T112" s="46" t="s">
        <v>556</v>
      </c>
      <c r="U112" s="46" t="s">
        <v>557</v>
      </c>
      <c r="V112" s="46" t="s">
        <v>533</v>
      </c>
      <c r="W112" s="46" t="s">
        <v>604</v>
      </c>
      <c r="X112" s="46">
        <v>2018</v>
      </c>
      <c r="Y112" s="46">
        <v>0</v>
      </c>
      <c r="Z112" s="46">
        <v>0</v>
      </c>
      <c r="AA112" s="46">
        <v>0</v>
      </c>
      <c r="AB112" s="46">
        <v>0</v>
      </c>
      <c r="AC112" s="46">
        <v>12</v>
      </c>
      <c r="AD112" s="47">
        <v>12</v>
      </c>
      <c r="AE112" s="46">
        <v>0</v>
      </c>
      <c r="AF112" s="46">
        <v>0</v>
      </c>
      <c r="AG112" s="94" t="s">
        <v>535</v>
      </c>
      <c r="AH112" s="94" t="s">
        <v>535</v>
      </c>
      <c r="AI112" s="94" t="s">
        <v>535</v>
      </c>
      <c r="AJ112" s="94">
        <v>1</v>
      </c>
      <c r="AK112" s="94" t="s">
        <v>535</v>
      </c>
      <c r="AL112" s="94" t="s">
        <v>535</v>
      </c>
      <c r="AM112" s="94" t="s">
        <v>535</v>
      </c>
      <c r="AN112" s="94" t="s">
        <v>535</v>
      </c>
      <c r="AO112" s="94" t="s">
        <v>535</v>
      </c>
      <c r="AP112" s="94">
        <v>1</v>
      </c>
      <c r="AQ112" s="94" t="s">
        <v>535</v>
      </c>
      <c r="AR112" s="94" t="s">
        <v>535</v>
      </c>
      <c r="AS112" s="94" t="s">
        <v>535</v>
      </c>
      <c r="AT112" s="94" t="s">
        <v>535</v>
      </c>
      <c r="AU112" s="94" t="s">
        <v>535</v>
      </c>
      <c r="AV112" s="94" t="s">
        <v>535</v>
      </c>
      <c r="AW112" s="94" t="s">
        <v>535</v>
      </c>
      <c r="AX112" s="94" t="s">
        <v>535</v>
      </c>
      <c r="AY112" s="94" t="s">
        <v>535</v>
      </c>
      <c r="AZ112" s="94" t="s">
        <v>535</v>
      </c>
      <c r="BA112" s="94" t="s">
        <v>535</v>
      </c>
      <c r="BB112" s="94" t="s">
        <v>535</v>
      </c>
      <c r="BC112" s="94" t="s">
        <v>535</v>
      </c>
      <c r="BD112" s="94" t="s">
        <v>535</v>
      </c>
      <c r="BE112" s="94" t="s">
        <v>535</v>
      </c>
      <c r="BF112" s="94" t="s">
        <v>535</v>
      </c>
      <c r="BG112" s="94" t="s">
        <v>535</v>
      </c>
      <c r="BH112" s="94" t="s">
        <v>535</v>
      </c>
      <c r="BI112" s="94" t="s">
        <v>535</v>
      </c>
      <c r="BJ112" s="94" t="s">
        <v>535</v>
      </c>
      <c r="BK112" s="94" t="s">
        <v>535</v>
      </c>
      <c r="BL112" s="94" t="s">
        <v>535</v>
      </c>
      <c r="BM112" s="94" t="s">
        <v>6511</v>
      </c>
      <c r="BN112" s="94" t="s">
        <v>2577</v>
      </c>
      <c r="BO112" s="94" t="s">
        <v>2578</v>
      </c>
      <c r="BP112" s="94" t="s">
        <v>2579</v>
      </c>
      <c r="BQ112" s="94" t="s">
        <v>2580</v>
      </c>
      <c r="BR112" s="94" t="s">
        <v>556</v>
      </c>
      <c r="BS112" s="32">
        <v>12</v>
      </c>
      <c r="BT112" s="32">
        <v>1</v>
      </c>
      <c r="BU112" s="32">
        <v>1</v>
      </c>
      <c r="BV112" s="32">
        <v>1</v>
      </c>
      <c r="BW112" s="32">
        <v>1</v>
      </c>
      <c r="BX112" s="32">
        <v>1</v>
      </c>
      <c r="BY112" s="32">
        <v>1</v>
      </c>
      <c r="BZ112" s="32">
        <v>1</v>
      </c>
      <c r="CA112" s="32">
        <v>1</v>
      </c>
      <c r="CB112" s="32">
        <v>1</v>
      </c>
      <c r="CC112" s="32">
        <v>1</v>
      </c>
      <c r="CD112" s="32">
        <v>1</v>
      </c>
      <c r="CE112" s="32">
        <v>1</v>
      </c>
      <c r="CF112" s="32">
        <v>1</v>
      </c>
      <c r="CG112" s="32">
        <v>1</v>
      </c>
      <c r="CH112" s="32">
        <v>1</v>
      </c>
      <c r="CI112" s="32">
        <v>1</v>
      </c>
      <c r="CJ112" s="32">
        <v>1</v>
      </c>
      <c r="CK112" s="32">
        <v>1</v>
      </c>
      <c r="CL112" s="32">
        <v>1</v>
      </c>
      <c r="CM112" s="32">
        <v>1</v>
      </c>
      <c r="CN112" s="32">
        <v>1</v>
      </c>
      <c r="CO112" s="32">
        <v>1</v>
      </c>
      <c r="CP112" s="32">
        <v>1</v>
      </c>
      <c r="CQ112" s="32">
        <v>1</v>
      </c>
      <c r="CR112" s="32">
        <v>12</v>
      </c>
      <c r="CS112" s="32">
        <v>1</v>
      </c>
      <c r="CT112" s="32" t="s">
        <v>6504</v>
      </c>
      <c r="CU112" s="32" t="s">
        <v>2940</v>
      </c>
      <c r="CV112" s="32" t="s">
        <v>2952</v>
      </c>
      <c r="CW112" s="32" t="s">
        <v>2953</v>
      </c>
      <c r="CX112" s="32">
        <v>1</v>
      </c>
      <c r="CY112" s="32" t="s">
        <v>6504</v>
      </c>
      <c r="CZ112" s="32" t="s">
        <v>2941</v>
      </c>
      <c r="DA112" s="32" t="s">
        <v>2952</v>
      </c>
      <c r="DB112" s="32" t="s">
        <v>2953</v>
      </c>
      <c r="DC112" s="32">
        <v>1</v>
      </c>
      <c r="DD112" s="32" t="s">
        <v>6504</v>
      </c>
      <c r="DE112" s="32" t="s">
        <v>2942</v>
      </c>
      <c r="DF112" s="32" t="s">
        <v>2952</v>
      </c>
      <c r="DG112" s="32" t="s">
        <v>2953</v>
      </c>
      <c r="DH112" s="32">
        <v>1</v>
      </c>
      <c r="DI112" s="32" t="s">
        <v>6504</v>
      </c>
      <c r="DJ112" s="32" t="s">
        <v>2943</v>
      </c>
      <c r="DK112" s="32" t="s">
        <v>2952</v>
      </c>
      <c r="DL112" s="32" t="s">
        <v>2954</v>
      </c>
      <c r="DM112" s="32">
        <v>1</v>
      </c>
      <c r="DN112" s="32" t="s">
        <v>6504</v>
      </c>
      <c r="DO112" s="32" t="s">
        <v>2944</v>
      </c>
      <c r="DP112" s="32" t="s">
        <v>2952</v>
      </c>
      <c r="DQ112" s="32" t="s">
        <v>2955</v>
      </c>
      <c r="DR112" s="32">
        <v>1</v>
      </c>
      <c r="DS112" s="32" t="s">
        <v>6504</v>
      </c>
      <c r="DT112" s="32" t="s">
        <v>2945</v>
      </c>
      <c r="DU112" s="32" t="s">
        <v>2952</v>
      </c>
      <c r="DV112" s="32" t="s">
        <v>2956</v>
      </c>
      <c r="DW112" s="32">
        <v>1</v>
      </c>
      <c r="DX112" s="32" t="s">
        <v>6504</v>
      </c>
      <c r="DY112" s="32" t="s">
        <v>2946</v>
      </c>
      <c r="DZ112" s="32" t="s">
        <v>2952</v>
      </c>
      <c r="EA112" s="32" t="s">
        <v>2957</v>
      </c>
      <c r="EB112" s="32">
        <v>1</v>
      </c>
      <c r="EC112" s="32" t="s">
        <v>6504</v>
      </c>
      <c r="ED112" s="32" t="s">
        <v>2947</v>
      </c>
      <c r="EE112" s="32" t="s">
        <v>2952</v>
      </c>
      <c r="EF112" s="32" t="s">
        <v>2958</v>
      </c>
      <c r="EG112" s="32">
        <v>1</v>
      </c>
      <c r="EH112" s="32" t="s">
        <v>6504</v>
      </c>
      <c r="EI112" s="32" t="s">
        <v>2948</v>
      </c>
      <c r="EJ112" s="32" t="s">
        <v>2952</v>
      </c>
      <c r="EK112" s="32" t="s">
        <v>2958</v>
      </c>
      <c r="EL112" s="32">
        <v>1</v>
      </c>
      <c r="EM112" s="32" t="s">
        <v>6504</v>
      </c>
      <c r="EN112" s="32" t="s">
        <v>2949</v>
      </c>
      <c r="EO112" s="32" t="s">
        <v>2952</v>
      </c>
      <c r="EP112" s="32" t="s">
        <v>2959</v>
      </c>
      <c r="EQ112" s="32">
        <v>1</v>
      </c>
      <c r="ER112" s="32" t="s">
        <v>6504</v>
      </c>
      <c r="ES112" s="32" t="s">
        <v>2950</v>
      </c>
      <c r="ET112" s="32" t="s">
        <v>2952</v>
      </c>
      <c r="EU112" s="32" t="s">
        <v>2960</v>
      </c>
      <c r="EV112" s="32">
        <v>1</v>
      </c>
      <c r="EW112" s="32" t="s">
        <v>6504</v>
      </c>
      <c r="EX112" s="32" t="s">
        <v>2951</v>
      </c>
      <c r="EY112" s="32" t="s">
        <v>2952</v>
      </c>
      <c r="EZ112" s="32" t="s">
        <v>2961</v>
      </c>
      <c r="FA112" s="32">
        <v>12</v>
      </c>
      <c r="FB112" s="32">
        <v>0</v>
      </c>
      <c r="FC112" s="94" t="s">
        <v>53</v>
      </c>
      <c r="FD112" s="94" t="s">
        <v>62</v>
      </c>
      <c r="FE112" s="94" t="s">
        <v>62</v>
      </c>
      <c r="FF112" s="94" t="s">
        <v>55</v>
      </c>
      <c r="FG112" s="94" t="s">
        <v>56</v>
      </c>
      <c r="FH112" s="94" t="s">
        <v>57</v>
      </c>
      <c r="FI112" s="94" t="s">
        <v>57</v>
      </c>
      <c r="FJ112" s="94" t="s">
        <v>58</v>
      </c>
      <c r="FK112" s="94" t="s">
        <v>55</v>
      </c>
      <c r="FL112" s="94" t="s">
        <v>59</v>
      </c>
      <c r="FM112" s="94" t="s">
        <v>2357</v>
      </c>
      <c r="FN112" s="94" t="s">
        <v>2290</v>
      </c>
      <c r="FO112" s="94" t="s">
        <v>53</v>
      </c>
      <c r="FP112" s="94" t="s">
        <v>62</v>
      </c>
      <c r="FQ112" s="94" t="e">
        <v>#N/A</v>
      </c>
      <c r="FR112" s="94" t="s">
        <v>63</v>
      </c>
      <c r="FS112" s="94" t="s">
        <v>56</v>
      </c>
      <c r="FT112" s="94" t="s">
        <v>57</v>
      </c>
      <c r="FU112" s="94" t="s">
        <v>71</v>
      </c>
      <c r="FV112" s="94" t="s">
        <v>58</v>
      </c>
      <c r="FW112" s="94" t="s">
        <v>55</v>
      </c>
      <c r="FX112" s="94" t="s">
        <v>59</v>
      </c>
      <c r="FY112" s="94" t="s">
        <v>2358</v>
      </c>
      <c r="FZ112" s="94" t="s">
        <v>118</v>
      </c>
      <c r="GA112" s="94" t="s">
        <v>53</v>
      </c>
      <c r="GB112" s="94" t="s">
        <v>62</v>
      </c>
      <c r="GC112" s="94" t="e">
        <v>#N/A</v>
      </c>
      <c r="GD112" s="94" t="s">
        <v>55</v>
      </c>
      <c r="GE112" s="94" t="s">
        <v>56</v>
      </c>
      <c r="GF112" s="94" t="s">
        <v>57</v>
      </c>
      <c r="GG112" s="94" t="s">
        <v>69</v>
      </c>
      <c r="GH112" s="94" t="s">
        <v>58</v>
      </c>
      <c r="GI112" s="94" t="s">
        <v>55</v>
      </c>
      <c r="GJ112" s="94" t="s">
        <v>59</v>
      </c>
      <c r="GK112" s="94" t="s">
        <v>2359</v>
      </c>
      <c r="GL112" s="94" t="s">
        <v>2222</v>
      </c>
      <c r="GM112" s="94" t="s">
        <v>53</v>
      </c>
      <c r="GN112" s="94" t="s">
        <v>62</v>
      </c>
      <c r="GO112" s="94" t="e">
        <v>#N/A</v>
      </c>
      <c r="GP112" s="94" t="s">
        <v>55</v>
      </c>
      <c r="GQ112" s="94" t="s">
        <v>56</v>
      </c>
      <c r="GR112" s="94" t="s">
        <v>57</v>
      </c>
      <c r="GS112" s="94" t="s">
        <v>69</v>
      </c>
      <c r="GT112" s="94" t="s">
        <v>58</v>
      </c>
      <c r="GU112" s="94" t="s">
        <v>55</v>
      </c>
      <c r="GV112" s="94" t="s">
        <v>59</v>
      </c>
      <c r="GW112" s="94" t="s">
        <v>2360</v>
      </c>
      <c r="GX112" s="94" t="s">
        <v>2222</v>
      </c>
      <c r="GY112" s="32">
        <v>1</v>
      </c>
      <c r="GZ112" s="32">
        <v>1</v>
      </c>
      <c r="HA112" s="32">
        <v>1</v>
      </c>
      <c r="HB112" s="32">
        <v>1</v>
      </c>
      <c r="HC112" s="32">
        <v>1</v>
      </c>
      <c r="HD112" s="32">
        <v>1</v>
      </c>
      <c r="HE112" s="32">
        <v>1</v>
      </c>
      <c r="HF112" s="32">
        <v>1</v>
      </c>
      <c r="HG112" s="32">
        <v>1</v>
      </c>
      <c r="HH112" s="32">
        <v>1</v>
      </c>
      <c r="HI112" s="32">
        <v>1</v>
      </c>
      <c r="HJ112" s="32">
        <v>1</v>
      </c>
      <c r="HK112" s="50">
        <v>12</v>
      </c>
      <c r="HL112" s="68">
        <v>8.3333333333333329E-2</v>
      </c>
      <c r="HM112" s="68">
        <v>8.3333333333333329E-2</v>
      </c>
      <c r="HN112" s="68">
        <v>8.3333333333333329E-2</v>
      </c>
      <c r="HO112" s="68">
        <v>8.3333333333333329E-2</v>
      </c>
      <c r="HP112" s="68">
        <v>8.3333333333333329E-2</v>
      </c>
      <c r="HQ112" s="68">
        <v>8.3333333333333329E-2</v>
      </c>
      <c r="HR112" s="68">
        <v>8.3333333333333329E-2</v>
      </c>
      <c r="HS112" s="68">
        <v>8.3333333333333329E-2</v>
      </c>
      <c r="HT112" s="68">
        <v>8.3333333333333329E-2</v>
      </c>
      <c r="HU112" s="68">
        <v>8.3333333333333329E-2</v>
      </c>
      <c r="HV112" s="68">
        <v>8.3333333333333329E-2</v>
      </c>
      <c r="HW112" s="68">
        <v>8.3333333333333329E-2</v>
      </c>
      <c r="HX112" s="68">
        <v>1</v>
      </c>
      <c r="HY112" s="67">
        <v>1</v>
      </c>
      <c r="HZ112" s="67">
        <v>1</v>
      </c>
      <c r="IA112" s="67">
        <v>1</v>
      </c>
      <c r="IB112" s="67">
        <v>1</v>
      </c>
      <c r="IC112" s="67">
        <v>1</v>
      </c>
      <c r="ID112" s="67">
        <v>1</v>
      </c>
      <c r="IE112" s="67">
        <v>1</v>
      </c>
      <c r="IF112" s="67">
        <v>1</v>
      </c>
      <c r="IG112" s="67">
        <v>1</v>
      </c>
      <c r="IH112" s="67">
        <v>1</v>
      </c>
      <c r="II112" s="67">
        <v>1</v>
      </c>
      <c r="IJ112" s="67">
        <v>1</v>
      </c>
      <c r="IK112" s="69">
        <v>1</v>
      </c>
      <c r="IL112" s="69">
        <v>1</v>
      </c>
      <c r="IM112" s="67">
        <v>1</v>
      </c>
      <c r="IN112" s="67">
        <v>1</v>
      </c>
      <c r="IO112" s="94"/>
      <c r="IP112" s="32">
        <v>0.25</v>
      </c>
      <c r="IQ112" s="32">
        <v>0.49999999999999994</v>
      </c>
      <c r="IR112" s="68">
        <v>0.75</v>
      </c>
      <c r="IS112" s="69">
        <v>1</v>
      </c>
      <c r="IT112" s="94"/>
      <c r="IU112" s="94"/>
      <c r="IV112" s="94"/>
      <c r="IW112" s="94"/>
      <c r="IX112" s="94"/>
      <c r="IY112" s="94"/>
      <c r="IZ112" s="94"/>
      <c r="JA112" s="94"/>
      <c r="JB112" s="94"/>
      <c r="JC112" s="94"/>
    </row>
    <row r="113" spans="1:263" ht="29.25" hidden="1" customHeight="1" x14ac:dyDescent="0.25">
      <c r="A113" s="46" t="s">
        <v>1329</v>
      </c>
      <c r="B113" s="46" t="s">
        <v>8</v>
      </c>
      <c r="C113" s="46" t="s">
        <v>131</v>
      </c>
      <c r="D113" s="46" t="s">
        <v>132</v>
      </c>
      <c r="E113" s="46" t="s">
        <v>584</v>
      </c>
      <c r="F113" s="46" t="s">
        <v>585</v>
      </c>
      <c r="G113" s="46" t="s">
        <v>586</v>
      </c>
      <c r="H113" s="46" t="s">
        <v>1330</v>
      </c>
      <c r="I113" s="46" t="s">
        <v>1331</v>
      </c>
      <c r="J113" s="46" t="s">
        <v>1332</v>
      </c>
      <c r="K113" s="46" t="s">
        <v>1333</v>
      </c>
      <c r="L113" s="46" t="s">
        <v>1334</v>
      </c>
      <c r="M113" s="46" t="s">
        <v>1335</v>
      </c>
      <c r="N113" s="46"/>
      <c r="O113" s="46" t="s">
        <v>1331</v>
      </c>
      <c r="P113" s="46"/>
      <c r="Q113" s="46" t="s">
        <v>2584</v>
      </c>
      <c r="R113" s="46" t="s">
        <v>2583</v>
      </c>
      <c r="S113" s="46" t="s">
        <v>531</v>
      </c>
      <c r="T113" s="46" t="s">
        <v>531</v>
      </c>
      <c r="U113" s="46" t="s">
        <v>532</v>
      </c>
      <c r="V113" s="46" t="s">
        <v>533</v>
      </c>
      <c r="W113" s="46" t="s">
        <v>604</v>
      </c>
      <c r="X113" s="46">
        <v>2018</v>
      </c>
      <c r="Y113" s="46">
        <v>0</v>
      </c>
      <c r="Z113" s="46">
        <v>0</v>
      </c>
      <c r="AA113" s="46">
        <v>0</v>
      </c>
      <c r="AB113" s="46">
        <v>0</v>
      </c>
      <c r="AC113" s="46">
        <v>1</v>
      </c>
      <c r="AD113" s="47">
        <v>1</v>
      </c>
      <c r="AE113" s="46">
        <v>0</v>
      </c>
      <c r="AF113" s="46">
        <v>0</v>
      </c>
      <c r="AG113" s="94" t="s">
        <v>535</v>
      </c>
      <c r="AH113" s="94" t="s">
        <v>535</v>
      </c>
      <c r="AI113" s="94" t="s">
        <v>535</v>
      </c>
      <c r="AJ113" s="94">
        <v>1</v>
      </c>
      <c r="AK113" s="94" t="s">
        <v>535</v>
      </c>
      <c r="AL113" s="94" t="s">
        <v>535</v>
      </c>
      <c r="AM113" s="94" t="s">
        <v>535</v>
      </c>
      <c r="AN113" s="94" t="s">
        <v>535</v>
      </c>
      <c r="AO113" s="94" t="s">
        <v>535</v>
      </c>
      <c r="AP113" s="94">
        <v>1</v>
      </c>
      <c r="AQ113" s="94" t="s">
        <v>535</v>
      </c>
      <c r="AR113" s="94" t="s">
        <v>535</v>
      </c>
      <c r="AS113" s="94" t="s">
        <v>535</v>
      </c>
      <c r="AT113" s="94" t="s">
        <v>535</v>
      </c>
      <c r="AU113" s="94" t="s">
        <v>535</v>
      </c>
      <c r="AV113" s="94" t="s">
        <v>535</v>
      </c>
      <c r="AW113" s="94" t="s">
        <v>535</v>
      </c>
      <c r="AX113" s="94" t="s">
        <v>535</v>
      </c>
      <c r="AY113" s="94" t="s">
        <v>535</v>
      </c>
      <c r="AZ113" s="94" t="s">
        <v>535</v>
      </c>
      <c r="BA113" s="94" t="s">
        <v>535</v>
      </c>
      <c r="BB113" s="94" t="s">
        <v>535</v>
      </c>
      <c r="BC113" s="94" t="s">
        <v>535</v>
      </c>
      <c r="BD113" s="94" t="s">
        <v>535</v>
      </c>
      <c r="BE113" s="94" t="s">
        <v>535</v>
      </c>
      <c r="BF113" s="94" t="s">
        <v>535</v>
      </c>
      <c r="BG113" s="94" t="s">
        <v>535</v>
      </c>
      <c r="BH113" s="94" t="s">
        <v>535</v>
      </c>
      <c r="BI113" s="94" t="s">
        <v>535</v>
      </c>
      <c r="BJ113" s="94" t="s">
        <v>535</v>
      </c>
      <c r="BK113" s="94" t="s">
        <v>535</v>
      </c>
      <c r="BL113" s="94" t="s">
        <v>535</v>
      </c>
      <c r="BM113" s="94" t="s">
        <v>6511</v>
      </c>
      <c r="BN113" s="94" t="s">
        <v>1332</v>
      </c>
      <c r="BO113" s="94" t="s">
        <v>2582</v>
      </c>
      <c r="BP113" s="94" t="s">
        <v>2583</v>
      </c>
      <c r="BQ113" s="94" t="s">
        <v>2584</v>
      </c>
      <c r="BR113" s="94" t="s">
        <v>2581</v>
      </c>
      <c r="BS113" s="32">
        <v>1</v>
      </c>
      <c r="BT113" s="32">
        <v>0</v>
      </c>
      <c r="BU113" s="32">
        <v>0</v>
      </c>
      <c r="BV113" s="32">
        <v>1</v>
      </c>
      <c r="BW113" s="32">
        <v>1</v>
      </c>
      <c r="BX113" s="32">
        <v>1</v>
      </c>
      <c r="BY113" s="32">
        <v>1</v>
      </c>
      <c r="BZ113" s="32">
        <v>1</v>
      </c>
      <c r="CA113" s="32">
        <v>1</v>
      </c>
      <c r="CB113" s="32">
        <v>1</v>
      </c>
      <c r="CC113" s="32">
        <v>1</v>
      </c>
      <c r="CD113" s="32">
        <v>1</v>
      </c>
      <c r="CE113" s="32">
        <v>1</v>
      </c>
      <c r="CF113" s="32">
        <v>0</v>
      </c>
      <c r="CG113" s="32">
        <v>0</v>
      </c>
      <c r="CH113" s="32">
        <v>1</v>
      </c>
      <c r="CI113" s="32">
        <v>1</v>
      </c>
      <c r="CJ113" s="32">
        <v>1</v>
      </c>
      <c r="CK113" s="32">
        <v>1</v>
      </c>
      <c r="CL113" s="32">
        <v>1</v>
      </c>
      <c r="CM113" s="32">
        <v>1</v>
      </c>
      <c r="CN113" s="32">
        <v>1</v>
      </c>
      <c r="CO113" s="32">
        <v>1</v>
      </c>
      <c r="CP113" s="32">
        <v>1</v>
      </c>
      <c r="CQ113" s="32">
        <v>1</v>
      </c>
      <c r="CR113" s="32">
        <v>1</v>
      </c>
      <c r="CS113" s="32">
        <v>0</v>
      </c>
      <c r="CT113" s="32">
        <v>0</v>
      </c>
      <c r="CU113" s="32" t="s">
        <v>2962</v>
      </c>
      <c r="CV113" s="32" t="s">
        <v>1220</v>
      </c>
      <c r="CW113" s="32" t="s">
        <v>1220</v>
      </c>
      <c r="CX113" s="32">
        <v>21</v>
      </c>
      <c r="CY113" s="32">
        <v>21</v>
      </c>
      <c r="CZ113" s="32" t="s">
        <v>2963</v>
      </c>
      <c r="DA113" s="32" t="s">
        <v>2952</v>
      </c>
      <c r="DB113" s="32" t="s">
        <v>2974</v>
      </c>
      <c r="DC113" s="32">
        <v>61</v>
      </c>
      <c r="DD113" s="32">
        <v>61</v>
      </c>
      <c r="DE113" s="32" t="s">
        <v>2964</v>
      </c>
      <c r="DF113" s="32" t="s">
        <v>2952</v>
      </c>
      <c r="DG113" s="32" t="s">
        <v>2974</v>
      </c>
      <c r="DH113" s="32">
        <v>76</v>
      </c>
      <c r="DI113" s="32">
        <v>76</v>
      </c>
      <c r="DJ113" s="32" t="s">
        <v>2965</v>
      </c>
      <c r="DK113" s="32" t="s">
        <v>2952</v>
      </c>
      <c r="DL113" s="32" t="s">
        <v>2975</v>
      </c>
      <c r="DM113" s="32">
        <v>18</v>
      </c>
      <c r="DN113" s="32">
        <v>18</v>
      </c>
      <c r="DO113" s="32" t="s">
        <v>2966</v>
      </c>
      <c r="DP113" s="32" t="s">
        <v>2952</v>
      </c>
      <c r="DQ113" s="32" t="s">
        <v>2975</v>
      </c>
      <c r="DR113" s="32">
        <v>112</v>
      </c>
      <c r="DS113" s="32">
        <v>112</v>
      </c>
      <c r="DT113" s="32" t="s">
        <v>2967</v>
      </c>
      <c r="DU113" s="32" t="s">
        <v>2952</v>
      </c>
      <c r="DV113" s="32" t="s">
        <v>2975</v>
      </c>
      <c r="DW113" s="32">
        <v>112</v>
      </c>
      <c r="DX113" s="32">
        <v>112</v>
      </c>
      <c r="DY113" s="32" t="s">
        <v>2968</v>
      </c>
      <c r="DZ113" s="32" t="s">
        <v>2952</v>
      </c>
      <c r="EA113" s="32" t="s">
        <v>2975</v>
      </c>
      <c r="EB113" s="32">
        <v>0</v>
      </c>
      <c r="EC113" s="32">
        <v>0</v>
      </c>
      <c r="ED113" s="32" t="s">
        <v>2969</v>
      </c>
      <c r="EE113" s="32" t="s">
        <v>2952</v>
      </c>
      <c r="EF113" s="32" t="s">
        <v>1220</v>
      </c>
      <c r="EG113" s="32">
        <v>370</v>
      </c>
      <c r="EH113" s="32">
        <v>370</v>
      </c>
      <c r="EI113" s="32" t="s">
        <v>2970</v>
      </c>
      <c r="EJ113" s="32" t="s">
        <v>2952</v>
      </c>
      <c r="EK113" s="32" t="s">
        <v>2976</v>
      </c>
      <c r="EL113" s="32">
        <v>74</v>
      </c>
      <c r="EM113" s="32">
        <v>74</v>
      </c>
      <c r="EN113" s="32" t="s">
        <v>2971</v>
      </c>
      <c r="EO113" s="32" t="s">
        <v>2952</v>
      </c>
      <c r="EP113" s="32" t="s">
        <v>2977</v>
      </c>
      <c r="EQ113" s="32">
        <v>24</v>
      </c>
      <c r="ER113" s="32">
        <v>24</v>
      </c>
      <c r="ES113" s="32" t="s">
        <v>2972</v>
      </c>
      <c r="ET113" s="32" t="s">
        <v>2952</v>
      </c>
      <c r="EU113" s="32" t="s">
        <v>2978</v>
      </c>
      <c r="EV113" s="32">
        <v>58</v>
      </c>
      <c r="EW113" s="32">
        <v>58</v>
      </c>
      <c r="EX113" s="32" t="s">
        <v>2973</v>
      </c>
      <c r="EY113" s="32" t="s">
        <v>2952</v>
      </c>
      <c r="EZ113" s="32" t="s">
        <v>2979</v>
      </c>
      <c r="FA113" s="32">
        <v>926</v>
      </c>
      <c r="FB113" s="32">
        <v>0</v>
      </c>
      <c r="FC113" s="94" t="s">
        <v>53</v>
      </c>
      <c r="FD113" s="94" t="s">
        <v>54</v>
      </c>
      <c r="FE113" s="94" t="s">
        <v>62</v>
      </c>
      <c r="FF113" s="94" t="s">
        <v>55</v>
      </c>
      <c r="FG113" s="94" t="s">
        <v>56</v>
      </c>
      <c r="FH113" s="94" t="s">
        <v>57</v>
      </c>
      <c r="FI113" s="94" t="s">
        <v>57</v>
      </c>
      <c r="FJ113" s="94" t="s">
        <v>58</v>
      </c>
      <c r="FK113" s="94" t="s">
        <v>55</v>
      </c>
      <c r="FL113" s="94" t="s">
        <v>59</v>
      </c>
      <c r="FM113" s="94" t="s">
        <v>2361</v>
      </c>
      <c r="FN113" s="94" t="s">
        <v>2290</v>
      </c>
      <c r="FO113" s="94" t="s">
        <v>53</v>
      </c>
      <c r="FP113" s="94" t="s">
        <v>62</v>
      </c>
      <c r="FQ113" s="94" t="e">
        <v>#N/A</v>
      </c>
      <c r="FR113" s="94" t="s">
        <v>55</v>
      </c>
      <c r="FS113" s="94" t="s">
        <v>56</v>
      </c>
      <c r="FT113" s="94" t="s">
        <v>57</v>
      </c>
      <c r="FU113" s="94" t="s">
        <v>57</v>
      </c>
      <c r="FV113" s="94" t="s">
        <v>58</v>
      </c>
      <c r="FW113" s="94" t="s">
        <v>55</v>
      </c>
      <c r="FX113" s="94" t="s">
        <v>59</v>
      </c>
      <c r="FY113" s="94" t="s">
        <v>2362</v>
      </c>
      <c r="FZ113" s="94" t="s">
        <v>118</v>
      </c>
      <c r="GA113" s="94" t="s">
        <v>53</v>
      </c>
      <c r="GB113" s="94" t="s">
        <v>62</v>
      </c>
      <c r="GC113" s="94" t="e">
        <v>#N/A</v>
      </c>
      <c r="GD113" s="94" t="s">
        <v>55</v>
      </c>
      <c r="GE113" s="94" t="s">
        <v>56</v>
      </c>
      <c r="GF113" s="94" t="s">
        <v>57</v>
      </c>
      <c r="GG113" s="94" t="s">
        <v>69</v>
      </c>
      <c r="GH113" s="94" t="s">
        <v>66</v>
      </c>
      <c r="GI113" s="94" t="s">
        <v>55</v>
      </c>
      <c r="GJ113" s="94" t="s">
        <v>59</v>
      </c>
      <c r="GK113" s="94" t="s">
        <v>2363</v>
      </c>
      <c r="GL113" s="94" t="s">
        <v>2222</v>
      </c>
      <c r="GM113" s="94" t="s">
        <v>53</v>
      </c>
      <c r="GN113" s="94" t="s">
        <v>62</v>
      </c>
      <c r="GO113" s="94" t="e">
        <v>#N/A</v>
      </c>
      <c r="GP113" s="94" t="s">
        <v>55</v>
      </c>
      <c r="GQ113" s="94" t="s">
        <v>56</v>
      </c>
      <c r="GR113" s="94" t="s">
        <v>57</v>
      </c>
      <c r="GS113" s="94" t="s">
        <v>69</v>
      </c>
      <c r="GT113" s="94" t="s">
        <v>58</v>
      </c>
      <c r="GU113" s="94" t="s">
        <v>55</v>
      </c>
      <c r="GV113" s="94" t="s">
        <v>59</v>
      </c>
      <c r="GW113" s="94" t="s">
        <v>2364</v>
      </c>
      <c r="GX113" s="94" t="s">
        <v>2222</v>
      </c>
      <c r="GY113" s="32">
        <v>0</v>
      </c>
      <c r="GZ113" s="32">
        <v>1</v>
      </c>
      <c r="HA113" s="32">
        <v>1</v>
      </c>
      <c r="HB113" s="32">
        <v>1</v>
      </c>
      <c r="HC113" s="32">
        <v>1</v>
      </c>
      <c r="HD113" s="32">
        <v>1</v>
      </c>
      <c r="HE113" s="32">
        <v>1</v>
      </c>
      <c r="HF113" s="32">
        <v>0</v>
      </c>
      <c r="HG113" s="32">
        <v>1</v>
      </c>
      <c r="HH113" s="32">
        <v>1</v>
      </c>
      <c r="HI113" s="32">
        <v>1</v>
      </c>
      <c r="HJ113" s="32">
        <v>1</v>
      </c>
      <c r="HK113" s="50">
        <v>926</v>
      </c>
      <c r="HL113" s="68">
        <v>0</v>
      </c>
      <c r="HM113" s="68">
        <v>1</v>
      </c>
      <c r="HN113" s="68">
        <v>1</v>
      </c>
      <c r="HO113" s="68">
        <v>1</v>
      </c>
      <c r="HP113" s="68">
        <v>1</v>
      </c>
      <c r="HQ113" s="68">
        <v>1</v>
      </c>
      <c r="HR113" s="68">
        <v>1</v>
      </c>
      <c r="HS113" s="68">
        <v>0</v>
      </c>
      <c r="HT113" s="68">
        <v>1</v>
      </c>
      <c r="HU113" s="68">
        <v>1</v>
      </c>
      <c r="HV113" s="68">
        <v>1</v>
      </c>
      <c r="HW113" s="68">
        <v>1</v>
      </c>
      <c r="HX113" s="68">
        <v>0.75</v>
      </c>
      <c r="HY113" s="67" t="s">
        <v>6505</v>
      </c>
      <c r="HZ113" s="67" t="s">
        <v>6505</v>
      </c>
      <c r="IA113" s="67">
        <v>1</v>
      </c>
      <c r="IB113" s="67">
        <v>1</v>
      </c>
      <c r="IC113" s="67">
        <v>1</v>
      </c>
      <c r="ID113" s="67">
        <v>1</v>
      </c>
      <c r="IE113" s="67">
        <v>1</v>
      </c>
      <c r="IF113" s="67">
        <v>1</v>
      </c>
      <c r="IG113" s="67">
        <v>1</v>
      </c>
      <c r="IH113" s="67">
        <v>1</v>
      </c>
      <c r="II113" s="67">
        <v>1</v>
      </c>
      <c r="IJ113" s="67">
        <v>1</v>
      </c>
      <c r="IK113" s="69">
        <v>2</v>
      </c>
      <c r="IL113" s="69">
        <v>1</v>
      </c>
      <c r="IM113" s="67">
        <v>1</v>
      </c>
      <c r="IN113" s="67">
        <v>1</v>
      </c>
      <c r="IO113" s="94"/>
      <c r="IP113" s="32">
        <v>0.66666666666666663</v>
      </c>
      <c r="IQ113" s="32">
        <v>0.83333333333333337</v>
      </c>
      <c r="IR113" s="68">
        <v>0.77777777777777779</v>
      </c>
      <c r="IS113" s="69">
        <v>1</v>
      </c>
      <c r="IT113" s="94"/>
      <c r="IU113" s="94"/>
      <c r="IV113" s="94"/>
      <c r="IW113" s="94"/>
      <c r="IX113" s="94"/>
      <c r="IY113" s="94"/>
      <c r="IZ113" s="94"/>
      <c r="JA113" s="94"/>
      <c r="JB113" s="94"/>
      <c r="JC113" s="94"/>
    </row>
    <row r="114" spans="1:263" ht="29.25" hidden="1" customHeight="1" x14ac:dyDescent="0.25">
      <c r="A114" s="46">
        <v>207</v>
      </c>
      <c r="B114" s="46" t="s">
        <v>9</v>
      </c>
      <c r="C114" s="46" t="s">
        <v>135</v>
      </c>
      <c r="D114" s="46" t="s">
        <v>136</v>
      </c>
      <c r="E114" s="46" t="s">
        <v>584</v>
      </c>
      <c r="F114" s="46" t="s">
        <v>585</v>
      </c>
      <c r="G114" s="46" t="s">
        <v>586</v>
      </c>
      <c r="H114" s="46" t="s">
        <v>587</v>
      </c>
      <c r="I114" s="46" t="s">
        <v>588</v>
      </c>
      <c r="J114" s="46" t="s">
        <v>589</v>
      </c>
      <c r="K114" s="46" t="s">
        <v>590</v>
      </c>
      <c r="L114" s="46" t="s">
        <v>591</v>
      </c>
      <c r="M114" s="46" t="s">
        <v>592</v>
      </c>
      <c r="N114" s="46"/>
      <c r="O114" s="46" t="s">
        <v>593</v>
      </c>
      <c r="P114" s="46"/>
      <c r="Q114" s="46" t="s">
        <v>4281</v>
      </c>
      <c r="R114" s="46" t="s">
        <v>4280</v>
      </c>
      <c r="S114" s="46" t="s">
        <v>531</v>
      </c>
      <c r="T114" s="46" t="s">
        <v>531</v>
      </c>
      <c r="U114" s="46" t="s">
        <v>532</v>
      </c>
      <c r="V114" s="46" t="s">
        <v>533</v>
      </c>
      <c r="W114" s="46" t="s">
        <v>534</v>
      </c>
      <c r="X114" s="46">
        <v>2019</v>
      </c>
      <c r="Y114" s="46">
        <v>0</v>
      </c>
      <c r="Z114" s="46">
        <v>2019</v>
      </c>
      <c r="AA114" s="46" t="s">
        <v>595</v>
      </c>
      <c r="AB114" s="46" t="s">
        <v>595</v>
      </c>
      <c r="AC114" s="46" t="s">
        <v>595</v>
      </c>
      <c r="AD114" s="47">
        <v>1</v>
      </c>
      <c r="AE114" s="46" t="s">
        <v>595</v>
      </c>
      <c r="AF114" s="46" t="s">
        <v>595</v>
      </c>
      <c r="AG114" s="94" t="s">
        <v>535</v>
      </c>
      <c r="AH114" s="94" t="s">
        <v>535</v>
      </c>
      <c r="AI114" s="94" t="s">
        <v>535</v>
      </c>
      <c r="AJ114" s="94">
        <v>1</v>
      </c>
      <c r="AK114" s="94" t="s">
        <v>535</v>
      </c>
      <c r="AL114" s="94" t="s">
        <v>535</v>
      </c>
      <c r="AM114" s="94" t="s">
        <v>535</v>
      </c>
      <c r="AN114" s="94" t="s">
        <v>535</v>
      </c>
      <c r="AO114" s="94" t="s">
        <v>535</v>
      </c>
      <c r="AP114" s="94">
        <v>1</v>
      </c>
      <c r="AQ114" s="94" t="s">
        <v>535</v>
      </c>
      <c r="AR114" s="94" t="s">
        <v>535</v>
      </c>
      <c r="AS114" s="94" t="s">
        <v>535</v>
      </c>
      <c r="AT114" s="94" t="s">
        <v>535</v>
      </c>
      <c r="AU114" s="94" t="s">
        <v>535</v>
      </c>
      <c r="AV114" s="94" t="s">
        <v>535</v>
      </c>
      <c r="AW114" s="94" t="s">
        <v>535</v>
      </c>
      <c r="AX114" s="94" t="s">
        <v>535</v>
      </c>
      <c r="AY114" s="94" t="s">
        <v>535</v>
      </c>
      <c r="AZ114" s="94" t="s">
        <v>535</v>
      </c>
      <c r="BA114" s="94" t="s">
        <v>535</v>
      </c>
      <c r="BB114" s="94" t="s">
        <v>535</v>
      </c>
      <c r="BC114" s="94" t="s">
        <v>535</v>
      </c>
      <c r="BD114" s="94" t="s">
        <v>535</v>
      </c>
      <c r="BE114" s="94" t="s">
        <v>535</v>
      </c>
      <c r="BF114" s="94" t="s">
        <v>535</v>
      </c>
      <c r="BG114" s="94" t="s">
        <v>535</v>
      </c>
      <c r="BH114" s="94" t="s">
        <v>535</v>
      </c>
      <c r="BI114" s="94" t="s">
        <v>535</v>
      </c>
      <c r="BJ114" s="94" t="s">
        <v>535</v>
      </c>
      <c r="BK114" s="94" t="s">
        <v>535</v>
      </c>
      <c r="BL114" s="94" t="s">
        <v>535</v>
      </c>
      <c r="BM114" s="94" t="s">
        <v>6511</v>
      </c>
      <c r="BN114" s="94" t="s">
        <v>589</v>
      </c>
      <c r="BO114" s="94" t="s">
        <v>4279</v>
      </c>
      <c r="BP114" s="94" t="s">
        <v>4280</v>
      </c>
      <c r="BQ114" s="94" t="s">
        <v>4281</v>
      </c>
      <c r="BR114" s="94" t="s">
        <v>531</v>
      </c>
      <c r="BS114" s="32">
        <v>1</v>
      </c>
      <c r="BT114" s="32" t="s">
        <v>6504</v>
      </c>
      <c r="BU114" s="32">
        <v>1</v>
      </c>
      <c r="BV114" s="32">
        <v>1</v>
      </c>
      <c r="BW114" s="32" t="s">
        <v>6504</v>
      </c>
      <c r="BX114" s="32" t="s">
        <v>6504</v>
      </c>
      <c r="BY114" s="32">
        <v>1</v>
      </c>
      <c r="BZ114" s="32" t="s">
        <v>6504</v>
      </c>
      <c r="CA114" s="32">
        <v>1</v>
      </c>
      <c r="CB114" s="32">
        <v>1</v>
      </c>
      <c r="CC114" s="32">
        <v>1</v>
      </c>
      <c r="CD114" s="32" t="s">
        <v>6504</v>
      </c>
      <c r="CE114" s="32" t="s">
        <v>6504</v>
      </c>
      <c r="CF114" s="32" t="s">
        <v>6504</v>
      </c>
      <c r="CG114" s="32">
        <v>1</v>
      </c>
      <c r="CH114" s="32">
        <v>1</v>
      </c>
      <c r="CI114" s="32" t="s">
        <v>6504</v>
      </c>
      <c r="CJ114" s="32" t="s">
        <v>6504</v>
      </c>
      <c r="CK114" s="32">
        <v>1</v>
      </c>
      <c r="CL114" s="32" t="s">
        <v>6504</v>
      </c>
      <c r="CM114" s="32">
        <v>1</v>
      </c>
      <c r="CN114" s="32">
        <v>1</v>
      </c>
      <c r="CO114" s="32">
        <v>1</v>
      </c>
      <c r="CP114" s="32" t="s">
        <v>6504</v>
      </c>
      <c r="CQ114" s="32" t="s">
        <v>6504</v>
      </c>
      <c r="CR114" s="32">
        <v>1</v>
      </c>
      <c r="CS114" s="32">
        <v>0</v>
      </c>
      <c r="CT114" s="32">
        <v>0</v>
      </c>
      <c r="CU114" s="32" t="s">
        <v>6504</v>
      </c>
      <c r="CV114" s="32" t="s">
        <v>6504</v>
      </c>
      <c r="CW114" s="32" t="s">
        <v>4280</v>
      </c>
      <c r="CX114" s="32">
        <v>1</v>
      </c>
      <c r="CY114" s="32">
        <v>1</v>
      </c>
      <c r="CZ114" s="32" t="s">
        <v>4287</v>
      </c>
      <c r="DA114" s="32" t="s">
        <v>4298</v>
      </c>
      <c r="DB114" s="32" t="s">
        <v>4280</v>
      </c>
      <c r="DC114" s="32">
        <v>1</v>
      </c>
      <c r="DD114" s="32">
        <v>1</v>
      </c>
      <c r="DE114" s="32" t="s">
        <v>4288</v>
      </c>
      <c r="DF114" s="32" t="s">
        <v>4298</v>
      </c>
      <c r="DG114" s="32" t="s">
        <v>4280</v>
      </c>
      <c r="DH114" s="32">
        <v>0</v>
      </c>
      <c r="DI114" s="32">
        <v>0</v>
      </c>
      <c r="DJ114" s="32" t="s">
        <v>4289</v>
      </c>
      <c r="DK114" s="32" t="s">
        <v>4298</v>
      </c>
      <c r="DL114" s="32" t="s">
        <v>4280</v>
      </c>
      <c r="DM114" s="32">
        <v>0</v>
      </c>
      <c r="DN114" s="32">
        <v>0</v>
      </c>
      <c r="DO114" s="32" t="s">
        <v>4290</v>
      </c>
      <c r="DP114" s="32" t="s">
        <v>4298</v>
      </c>
      <c r="DQ114" s="32" t="s">
        <v>4280</v>
      </c>
      <c r="DR114" s="32">
        <v>1</v>
      </c>
      <c r="DS114" s="32">
        <v>1</v>
      </c>
      <c r="DT114" s="32" t="s">
        <v>4291</v>
      </c>
      <c r="DU114" s="32" t="s">
        <v>4298</v>
      </c>
      <c r="DV114" s="32" t="s">
        <v>4280</v>
      </c>
      <c r="DW114" s="32">
        <v>0</v>
      </c>
      <c r="DX114" s="32">
        <v>0</v>
      </c>
      <c r="DY114" s="32" t="s">
        <v>4292</v>
      </c>
      <c r="DZ114" s="32" t="s">
        <v>4298</v>
      </c>
      <c r="EA114" s="32" t="s">
        <v>4301</v>
      </c>
      <c r="EB114" s="32">
        <v>10</v>
      </c>
      <c r="EC114" s="32">
        <v>10</v>
      </c>
      <c r="ED114" s="32" t="s">
        <v>4293</v>
      </c>
      <c r="EE114" s="32" t="s">
        <v>4299</v>
      </c>
      <c r="EF114" s="32" t="s">
        <v>4301</v>
      </c>
      <c r="EG114" s="32">
        <v>21</v>
      </c>
      <c r="EH114" s="32">
        <v>21</v>
      </c>
      <c r="EI114" s="32" t="s">
        <v>4294</v>
      </c>
      <c r="EJ114" s="32" t="s">
        <v>4299</v>
      </c>
      <c r="EK114" s="32" t="s">
        <v>4301</v>
      </c>
      <c r="EL114" s="32">
        <v>1</v>
      </c>
      <c r="EM114" s="32">
        <v>1</v>
      </c>
      <c r="EN114" s="32" t="s">
        <v>4295</v>
      </c>
      <c r="EO114" s="32" t="s">
        <v>4299</v>
      </c>
      <c r="EP114" s="32" t="s">
        <v>4301</v>
      </c>
      <c r="EQ114" s="32">
        <v>0</v>
      </c>
      <c r="ER114" s="32">
        <v>0</v>
      </c>
      <c r="ES114" s="32" t="s">
        <v>4296</v>
      </c>
      <c r="ET114" s="32" t="s">
        <v>4299</v>
      </c>
      <c r="EU114" s="32" t="s">
        <v>4301</v>
      </c>
      <c r="EV114" s="32">
        <v>0</v>
      </c>
      <c r="EW114" s="32">
        <v>0</v>
      </c>
      <c r="EX114" s="32" t="s">
        <v>4297</v>
      </c>
      <c r="EY114" s="32" t="s">
        <v>4300</v>
      </c>
      <c r="EZ114" s="32" t="s">
        <v>4302</v>
      </c>
      <c r="FA114" s="32">
        <v>35</v>
      </c>
      <c r="FB114" s="32">
        <v>0</v>
      </c>
      <c r="FC114" s="94" t="s">
        <v>69</v>
      </c>
      <c r="FD114" s="94" t="s">
        <v>62</v>
      </c>
      <c r="FE114" s="94" t="s">
        <v>62</v>
      </c>
      <c r="FF114" s="94" t="s">
        <v>55</v>
      </c>
      <c r="FG114" s="94" t="s">
        <v>56</v>
      </c>
      <c r="FH114" s="94" t="s">
        <v>57</v>
      </c>
      <c r="FI114" s="94" t="s">
        <v>69</v>
      </c>
      <c r="FJ114" s="94" t="s">
        <v>58</v>
      </c>
      <c r="FK114" s="94" t="s">
        <v>55</v>
      </c>
      <c r="FL114" s="94" t="s">
        <v>59</v>
      </c>
      <c r="FM114" s="94" t="s">
        <v>2365</v>
      </c>
      <c r="FN114" s="94" t="s">
        <v>139</v>
      </c>
      <c r="FO114" s="94" t="s">
        <v>53</v>
      </c>
      <c r="FP114" s="94" t="s">
        <v>62</v>
      </c>
      <c r="FQ114" s="94" t="e">
        <v>#N/A</v>
      </c>
      <c r="FR114" s="94" t="s">
        <v>55</v>
      </c>
      <c r="FS114" s="94" t="s">
        <v>56</v>
      </c>
      <c r="FT114" s="94" t="s">
        <v>57</v>
      </c>
      <c r="FU114" s="94" t="s">
        <v>69</v>
      </c>
      <c r="FV114" s="94" t="s">
        <v>69</v>
      </c>
      <c r="FW114" s="94" t="s">
        <v>55</v>
      </c>
      <c r="FX114" s="94" t="s">
        <v>59</v>
      </c>
      <c r="FY114" s="94">
        <v>0</v>
      </c>
      <c r="FZ114" s="94" t="s">
        <v>139</v>
      </c>
      <c r="GA114" s="94" t="s">
        <v>69</v>
      </c>
      <c r="GB114" s="94" t="s">
        <v>62</v>
      </c>
      <c r="GC114" s="94" t="e">
        <v>#N/A</v>
      </c>
      <c r="GD114" s="94" t="s">
        <v>55</v>
      </c>
      <c r="GE114" s="94" t="s">
        <v>56</v>
      </c>
      <c r="GF114" s="94" t="s">
        <v>57</v>
      </c>
      <c r="GG114" s="94" t="s">
        <v>57</v>
      </c>
      <c r="GH114" s="94" t="s">
        <v>58</v>
      </c>
      <c r="GI114" s="94" t="s">
        <v>55</v>
      </c>
      <c r="GJ114" s="94" t="s">
        <v>59</v>
      </c>
      <c r="GK114" s="94">
        <v>0</v>
      </c>
      <c r="GL114" s="94" t="s">
        <v>139</v>
      </c>
      <c r="GM114" s="94" t="s">
        <v>69</v>
      </c>
      <c r="GN114" s="94" t="s">
        <v>62</v>
      </c>
      <c r="GO114" s="94" t="e">
        <v>#N/A</v>
      </c>
      <c r="GP114" s="94" t="s">
        <v>55</v>
      </c>
      <c r="GQ114" s="94" t="s">
        <v>56</v>
      </c>
      <c r="GR114" s="94" t="s">
        <v>57</v>
      </c>
      <c r="GS114" s="94" t="s">
        <v>57</v>
      </c>
      <c r="GT114" s="94" t="s">
        <v>58</v>
      </c>
      <c r="GU114" s="94" t="s">
        <v>55</v>
      </c>
      <c r="GV114" s="94" t="s">
        <v>59</v>
      </c>
      <c r="GW114" s="94">
        <v>0</v>
      </c>
      <c r="GX114" s="94" t="s">
        <v>139</v>
      </c>
      <c r="GY114" s="32">
        <v>0</v>
      </c>
      <c r="GZ114" s="32">
        <v>1</v>
      </c>
      <c r="HA114" s="32">
        <v>1</v>
      </c>
      <c r="HB114" s="32">
        <v>0</v>
      </c>
      <c r="HC114" s="32">
        <v>0</v>
      </c>
      <c r="HD114" s="32">
        <v>1</v>
      </c>
      <c r="HE114" s="32">
        <v>0</v>
      </c>
      <c r="HF114" s="32">
        <v>1</v>
      </c>
      <c r="HG114" s="32">
        <v>1</v>
      </c>
      <c r="HH114" s="32">
        <v>1</v>
      </c>
      <c r="HI114" s="32">
        <v>0</v>
      </c>
      <c r="HJ114" s="32">
        <v>0</v>
      </c>
      <c r="HK114" s="50">
        <v>35</v>
      </c>
      <c r="HL114" s="68">
        <v>0</v>
      </c>
      <c r="HM114" s="68">
        <v>1</v>
      </c>
      <c r="HN114" s="68">
        <v>1</v>
      </c>
      <c r="HO114" s="68">
        <v>0</v>
      </c>
      <c r="HP114" s="68">
        <v>0</v>
      </c>
      <c r="HQ114" s="68">
        <v>1</v>
      </c>
      <c r="HR114" s="68">
        <v>0</v>
      </c>
      <c r="HS114" s="68">
        <v>1</v>
      </c>
      <c r="HT114" s="68">
        <v>1</v>
      </c>
      <c r="HU114" s="68">
        <v>1</v>
      </c>
      <c r="HV114" s="68">
        <v>0</v>
      </c>
      <c r="HW114" s="68">
        <v>0</v>
      </c>
      <c r="HX114" s="68">
        <v>0.5</v>
      </c>
      <c r="HY114" s="67" t="s">
        <v>6505</v>
      </c>
      <c r="HZ114" s="67">
        <v>1</v>
      </c>
      <c r="IA114" s="67">
        <v>1</v>
      </c>
      <c r="IB114" s="67">
        <v>1</v>
      </c>
      <c r="IC114" s="67">
        <v>1</v>
      </c>
      <c r="ID114" s="67">
        <v>1</v>
      </c>
      <c r="IE114" s="67">
        <v>1</v>
      </c>
      <c r="IF114" s="67">
        <v>1</v>
      </c>
      <c r="IG114" s="67">
        <v>1</v>
      </c>
      <c r="IH114" s="67">
        <v>1</v>
      </c>
      <c r="II114" s="67">
        <v>1</v>
      </c>
      <c r="IJ114" s="67">
        <v>1</v>
      </c>
      <c r="IK114" s="69">
        <v>1</v>
      </c>
      <c r="IL114" s="69">
        <v>1</v>
      </c>
      <c r="IM114" s="67">
        <v>1</v>
      </c>
      <c r="IN114" s="67">
        <v>1</v>
      </c>
      <c r="IO114" s="94"/>
      <c r="IP114" s="32">
        <v>0.66666666666666663</v>
      </c>
      <c r="IQ114" s="32">
        <v>0.5</v>
      </c>
      <c r="IR114" s="68">
        <v>0.55555555555555558</v>
      </c>
      <c r="IS114" s="69">
        <v>1</v>
      </c>
      <c r="IT114" s="94"/>
      <c r="IU114" s="94"/>
      <c r="IV114" s="94"/>
      <c r="IW114" s="94"/>
      <c r="IX114" s="94"/>
      <c r="IY114" s="94"/>
      <c r="IZ114" s="94"/>
      <c r="JA114" s="94"/>
      <c r="JB114" s="94"/>
      <c r="JC114" s="94"/>
    </row>
    <row r="115" spans="1:263" ht="29.25" hidden="1" customHeight="1" x14ac:dyDescent="0.25">
      <c r="A115" s="46" t="s">
        <v>1336</v>
      </c>
      <c r="B115" s="46" t="s">
        <v>9</v>
      </c>
      <c r="C115" s="46" t="s">
        <v>135</v>
      </c>
      <c r="D115" s="46" t="s">
        <v>136</v>
      </c>
      <c r="E115" s="46" t="s">
        <v>584</v>
      </c>
      <c r="F115" s="46" t="s">
        <v>585</v>
      </c>
      <c r="G115" s="46" t="s">
        <v>586</v>
      </c>
      <c r="H115" s="46" t="s">
        <v>611</v>
      </c>
      <c r="I115" s="46" t="s">
        <v>612</v>
      </c>
      <c r="J115" s="46" t="s">
        <v>613</v>
      </c>
      <c r="K115" s="46" t="s">
        <v>614</v>
      </c>
      <c r="L115" s="46" t="s">
        <v>615</v>
      </c>
      <c r="M115" s="46">
        <v>0</v>
      </c>
      <c r="N115" s="46"/>
      <c r="O115" s="46" t="s">
        <v>612</v>
      </c>
      <c r="P115" s="46" t="s">
        <v>716</v>
      </c>
      <c r="Q115" s="46" t="s">
        <v>3103</v>
      </c>
      <c r="R115" s="46" t="s">
        <v>3319</v>
      </c>
      <c r="S115" s="46" t="s">
        <v>556</v>
      </c>
      <c r="T115" s="46" t="s">
        <v>556</v>
      </c>
      <c r="U115" s="46" t="s">
        <v>557</v>
      </c>
      <c r="V115" s="46" t="s">
        <v>533</v>
      </c>
      <c r="W115" s="46" t="s">
        <v>604</v>
      </c>
      <c r="X115" s="46">
        <v>2019</v>
      </c>
      <c r="Y115" s="46">
        <v>0</v>
      </c>
      <c r="Z115" s="46">
        <v>2019</v>
      </c>
      <c r="AA115" s="46">
        <v>0</v>
      </c>
      <c r="AB115" s="46">
        <v>0</v>
      </c>
      <c r="AC115" s="46">
        <v>0</v>
      </c>
      <c r="AD115" s="47">
        <v>6</v>
      </c>
      <c r="AE115" s="46">
        <v>0</v>
      </c>
      <c r="AF115" s="46">
        <v>0</v>
      </c>
      <c r="AG115" s="94" t="s">
        <v>535</v>
      </c>
      <c r="AH115" s="94" t="s">
        <v>535</v>
      </c>
      <c r="AI115" s="94" t="s">
        <v>535</v>
      </c>
      <c r="AJ115" s="94">
        <v>1</v>
      </c>
      <c r="AK115" s="94" t="s">
        <v>535</v>
      </c>
      <c r="AL115" s="94" t="s">
        <v>535</v>
      </c>
      <c r="AM115" s="94" t="s">
        <v>535</v>
      </c>
      <c r="AN115" s="94" t="s">
        <v>535</v>
      </c>
      <c r="AO115" s="94" t="s">
        <v>535</v>
      </c>
      <c r="AP115" s="94">
        <v>1</v>
      </c>
      <c r="AQ115" s="94" t="s">
        <v>535</v>
      </c>
      <c r="AR115" s="94" t="s">
        <v>535</v>
      </c>
      <c r="AS115" s="94" t="s">
        <v>535</v>
      </c>
      <c r="AT115" s="94" t="s">
        <v>535</v>
      </c>
      <c r="AU115" s="94" t="s">
        <v>535</v>
      </c>
      <c r="AV115" s="94" t="s">
        <v>535</v>
      </c>
      <c r="AW115" s="94" t="s">
        <v>535</v>
      </c>
      <c r="AX115" s="94" t="s">
        <v>535</v>
      </c>
      <c r="AY115" s="94" t="s">
        <v>535</v>
      </c>
      <c r="AZ115" s="94" t="s">
        <v>535</v>
      </c>
      <c r="BA115" s="94" t="s">
        <v>535</v>
      </c>
      <c r="BB115" s="94" t="s">
        <v>535</v>
      </c>
      <c r="BC115" s="94" t="s">
        <v>535</v>
      </c>
      <c r="BD115" s="94" t="s">
        <v>535</v>
      </c>
      <c r="BE115" s="94" t="s">
        <v>535</v>
      </c>
      <c r="BF115" s="94" t="s">
        <v>535</v>
      </c>
      <c r="BG115" s="94" t="s">
        <v>535</v>
      </c>
      <c r="BH115" s="94" t="s">
        <v>535</v>
      </c>
      <c r="BI115" s="94" t="s">
        <v>535</v>
      </c>
      <c r="BJ115" s="94" t="s">
        <v>535</v>
      </c>
      <c r="BK115" s="94" t="s">
        <v>535</v>
      </c>
      <c r="BL115" s="94" t="s">
        <v>535</v>
      </c>
      <c r="BM115" s="94" t="s">
        <v>6511</v>
      </c>
      <c r="BN115" s="94" t="s">
        <v>3317</v>
      </c>
      <c r="BO115" s="94" t="s">
        <v>3318</v>
      </c>
      <c r="BP115" s="94" t="s">
        <v>3319</v>
      </c>
      <c r="BQ115" s="94" t="s">
        <v>3103</v>
      </c>
      <c r="BR115" s="94" t="s">
        <v>556</v>
      </c>
      <c r="BS115" s="32">
        <v>6</v>
      </c>
      <c r="BT115" s="32">
        <v>0</v>
      </c>
      <c r="BU115" s="32">
        <v>0</v>
      </c>
      <c r="BV115" s="32">
        <v>0</v>
      </c>
      <c r="BW115" s="32">
        <v>0</v>
      </c>
      <c r="BX115" s="32">
        <v>0</v>
      </c>
      <c r="BY115" s="32">
        <v>0</v>
      </c>
      <c r="BZ115" s="32">
        <v>1</v>
      </c>
      <c r="CA115" s="32">
        <v>1</v>
      </c>
      <c r="CB115" s="32">
        <v>1</v>
      </c>
      <c r="CC115" s="32">
        <v>1</v>
      </c>
      <c r="CD115" s="32">
        <v>1</v>
      </c>
      <c r="CE115" s="32">
        <v>1</v>
      </c>
      <c r="CF115" s="32">
        <v>0</v>
      </c>
      <c r="CG115" s="32">
        <v>0</v>
      </c>
      <c r="CH115" s="32">
        <v>0</v>
      </c>
      <c r="CI115" s="32">
        <v>0</v>
      </c>
      <c r="CJ115" s="32">
        <v>0</v>
      </c>
      <c r="CK115" s="32">
        <v>0</v>
      </c>
      <c r="CL115" s="32">
        <v>1</v>
      </c>
      <c r="CM115" s="32">
        <v>1</v>
      </c>
      <c r="CN115" s="32">
        <v>1</v>
      </c>
      <c r="CO115" s="32">
        <v>1</v>
      </c>
      <c r="CP115" s="32">
        <v>1</v>
      </c>
      <c r="CQ115" s="32">
        <v>1</v>
      </c>
      <c r="CR115" s="32">
        <v>6</v>
      </c>
      <c r="CS115" s="32" t="s">
        <v>6504</v>
      </c>
      <c r="CT115" s="32" t="s">
        <v>6504</v>
      </c>
      <c r="CU115" s="32" t="s">
        <v>6504</v>
      </c>
      <c r="CV115" s="32" t="s">
        <v>6504</v>
      </c>
      <c r="CW115" s="32" t="s">
        <v>6504</v>
      </c>
      <c r="CX115" s="32" t="s">
        <v>6504</v>
      </c>
      <c r="CY115" s="32" t="s">
        <v>6504</v>
      </c>
      <c r="CZ115" s="32" t="s">
        <v>6504</v>
      </c>
      <c r="DA115" s="32" t="s">
        <v>6504</v>
      </c>
      <c r="DB115" s="32" t="s">
        <v>6504</v>
      </c>
      <c r="DC115" s="32" t="s">
        <v>6504</v>
      </c>
      <c r="DD115" s="32" t="s">
        <v>6504</v>
      </c>
      <c r="DE115" s="32" t="s">
        <v>6504</v>
      </c>
      <c r="DF115" s="32" t="s">
        <v>6504</v>
      </c>
      <c r="DG115" s="32" t="s">
        <v>6504</v>
      </c>
      <c r="DH115" s="32" t="s">
        <v>6504</v>
      </c>
      <c r="DI115" s="32" t="s">
        <v>6504</v>
      </c>
      <c r="DJ115" s="32" t="s">
        <v>6504</v>
      </c>
      <c r="DK115" s="32" t="s">
        <v>6504</v>
      </c>
      <c r="DL115" s="32" t="s">
        <v>6504</v>
      </c>
      <c r="DM115" s="32" t="s">
        <v>6504</v>
      </c>
      <c r="DN115" s="32" t="s">
        <v>6504</v>
      </c>
      <c r="DO115" s="32" t="s">
        <v>6504</v>
      </c>
      <c r="DP115" s="32" t="s">
        <v>6504</v>
      </c>
      <c r="DQ115" s="32" t="s">
        <v>6504</v>
      </c>
      <c r="DR115" s="32" t="s">
        <v>6504</v>
      </c>
      <c r="DS115" s="32" t="s">
        <v>6504</v>
      </c>
      <c r="DT115" s="32" t="s">
        <v>6504</v>
      </c>
      <c r="DU115" s="32" t="s">
        <v>6504</v>
      </c>
      <c r="DV115" s="32" t="s">
        <v>6504</v>
      </c>
      <c r="DW115" s="32">
        <v>1</v>
      </c>
      <c r="DX115" s="32">
        <v>1</v>
      </c>
      <c r="DY115" s="32" t="s">
        <v>4303</v>
      </c>
      <c r="DZ115" s="32" t="s">
        <v>4309</v>
      </c>
      <c r="EA115" s="32" t="s">
        <v>4313</v>
      </c>
      <c r="EB115" s="32">
        <v>1</v>
      </c>
      <c r="EC115" s="32">
        <v>1</v>
      </c>
      <c r="ED115" s="32" t="s">
        <v>4304</v>
      </c>
      <c r="EE115" s="32" t="s">
        <v>4310</v>
      </c>
      <c r="EF115" s="32" t="s">
        <v>4313</v>
      </c>
      <c r="EG115" s="32">
        <v>1</v>
      </c>
      <c r="EH115" s="32">
        <v>1</v>
      </c>
      <c r="EI115" s="32" t="s">
        <v>4305</v>
      </c>
      <c r="EJ115" s="32" t="s">
        <v>4309</v>
      </c>
      <c r="EK115" s="32" t="s">
        <v>4313</v>
      </c>
      <c r="EL115" s="32">
        <v>1</v>
      </c>
      <c r="EM115" s="32">
        <v>1</v>
      </c>
      <c r="EN115" s="32" t="s">
        <v>4306</v>
      </c>
      <c r="EO115" s="32" t="s">
        <v>4309</v>
      </c>
      <c r="EP115" s="32" t="s">
        <v>4313</v>
      </c>
      <c r="EQ115" s="32">
        <v>1</v>
      </c>
      <c r="ER115" s="32">
        <v>1</v>
      </c>
      <c r="ES115" s="32" t="s">
        <v>4307</v>
      </c>
      <c r="ET115" s="32" t="s">
        <v>4311</v>
      </c>
      <c r="EU115" s="32" t="s">
        <v>4313</v>
      </c>
      <c r="EV115" s="32">
        <v>1</v>
      </c>
      <c r="EW115" s="32">
        <v>1</v>
      </c>
      <c r="EX115" s="32" t="s">
        <v>4308</v>
      </c>
      <c r="EY115" s="32" t="s">
        <v>4312</v>
      </c>
      <c r="EZ115" s="32" t="s">
        <v>4314</v>
      </c>
      <c r="FA115" s="32">
        <v>6</v>
      </c>
      <c r="FB115" s="32">
        <v>0</v>
      </c>
      <c r="FC115" s="94">
        <v>0</v>
      </c>
      <c r="FD115" s="94">
        <v>0</v>
      </c>
      <c r="FE115" s="94">
        <v>0</v>
      </c>
      <c r="FF115" s="94">
        <v>0</v>
      </c>
      <c r="FG115" s="94">
        <v>0</v>
      </c>
      <c r="FH115" s="94">
        <v>0</v>
      </c>
      <c r="FI115" s="94">
        <v>0</v>
      </c>
      <c r="FJ115" s="94">
        <v>0</v>
      </c>
      <c r="FK115" s="94">
        <v>0</v>
      </c>
      <c r="FL115" s="94">
        <v>0</v>
      </c>
      <c r="FM115" s="94">
        <v>0</v>
      </c>
      <c r="FN115" s="94">
        <v>0</v>
      </c>
      <c r="FO115" s="94">
        <v>0</v>
      </c>
      <c r="FP115" s="94">
        <v>0</v>
      </c>
      <c r="FQ115" s="94" t="e">
        <v>#N/A</v>
      </c>
      <c r="FR115" s="94">
        <v>0</v>
      </c>
      <c r="FS115" s="94">
        <v>0</v>
      </c>
      <c r="FT115" s="94">
        <v>0</v>
      </c>
      <c r="FU115" s="94">
        <v>0</v>
      </c>
      <c r="FV115" s="94">
        <v>0</v>
      </c>
      <c r="FW115" s="94">
        <v>0</v>
      </c>
      <c r="FX115" s="94">
        <v>0</v>
      </c>
      <c r="FY115" s="94">
        <v>0</v>
      </c>
      <c r="FZ115" s="94">
        <v>0</v>
      </c>
      <c r="GA115" s="94" t="s">
        <v>69</v>
      </c>
      <c r="GB115" s="94" t="s">
        <v>62</v>
      </c>
      <c r="GC115" s="94" t="e">
        <v>#N/A</v>
      </c>
      <c r="GD115" s="94" t="s">
        <v>55</v>
      </c>
      <c r="GE115" s="94" t="s">
        <v>56</v>
      </c>
      <c r="GF115" s="94" t="s">
        <v>57</v>
      </c>
      <c r="GG115" s="94" t="s">
        <v>57</v>
      </c>
      <c r="GH115" s="94" t="s">
        <v>58</v>
      </c>
      <c r="GI115" s="94" t="s">
        <v>55</v>
      </c>
      <c r="GJ115" s="94" t="s">
        <v>59</v>
      </c>
      <c r="GK115" s="94">
        <v>0</v>
      </c>
      <c r="GL115" s="94" t="s">
        <v>139</v>
      </c>
      <c r="GM115" s="94" t="s">
        <v>69</v>
      </c>
      <c r="GN115" s="94" t="s">
        <v>62</v>
      </c>
      <c r="GO115" s="94" t="e">
        <v>#N/A</v>
      </c>
      <c r="GP115" s="94" t="s">
        <v>55</v>
      </c>
      <c r="GQ115" s="94" t="s">
        <v>56</v>
      </c>
      <c r="GR115" s="94" t="s">
        <v>57</v>
      </c>
      <c r="GS115" s="94" t="s">
        <v>57</v>
      </c>
      <c r="GT115" s="94" t="s">
        <v>58</v>
      </c>
      <c r="GU115" s="94" t="s">
        <v>55</v>
      </c>
      <c r="GV115" s="94" t="s">
        <v>59</v>
      </c>
      <c r="GW115" s="94">
        <v>0</v>
      </c>
      <c r="GX115" s="94" t="s">
        <v>139</v>
      </c>
      <c r="GY115" s="32" t="s">
        <v>6504</v>
      </c>
      <c r="GZ115" s="32" t="s">
        <v>6504</v>
      </c>
      <c r="HA115" s="32" t="s">
        <v>6504</v>
      </c>
      <c r="HB115" s="32" t="s">
        <v>6504</v>
      </c>
      <c r="HC115" s="32" t="s">
        <v>6504</v>
      </c>
      <c r="HD115" s="32" t="s">
        <v>6504</v>
      </c>
      <c r="HE115" s="32">
        <v>1</v>
      </c>
      <c r="HF115" s="32">
        <v>1</v>
      </c>
      <c r="HG115" s="32">
        <v>1</v>
      </c>
      <c r="HH115" s="32">
        <v>1</v>
      </c>
      <c r="HI115" s="32">
        <v>1</v>
      </c>
      <c r="HJ115" s="32">
        <v>1</v>
      </c>
      <c r="HK115" s="50">
        <v>6</v>
      </c>
      <c r="HL115" s="68">
        <v>0</v>
      </c>
      <c r="HM115" s="68">
        <v>0</v>
      </c>
      <c r="HN115" s="68">
        <v>0</v>
      </c>
      <c r="HO115" s="68">
        <v>0</v>
      </c>
      <c r="HP115" s="68">
        <v>0</v>
      </c>
      <c r="HQ115" s="68">
        <v>0</v>
      </c>
      <c r="HR115" s="68">
        <v>0.16666666666666666</v>
      </c>
      <c r="HS115" s="68">
        <v>0.16666666666666666</v>
      </c>
      <c r="HT115" s="68">
        <v>0.16666666666666666</v>
      </c>
      <c r="HU115" s="68">
        <v>0.16666666666666666</v>
      </c>
      <c r="HV115" s="68">
        <v>0.16666666666666666</v>
      </c>
      <c r="HW115" s="68">
        <v>0.16666666666666666</v>
      </c>
      <c r="HX115" s="68">
        <v>0.99999999999999989</v>
      </c>
      <c r="HY115" s="67" t="s">
        <v>6505</v>
      </c>
      <c r="HZ115" s="67" t="s">
        <v>6505</v>
      </c>
      <c r="IA115" s="67" t="s">
        <v>6505</v>
      </c>
      <c r="IB115" s="67" t="s">
        <v>6505</v>
      </c>
      <c r="IC115" s="67" t="s">
        <v>6505</v>
      </c>
      <c r="ID115" s="67" t="s">
        <v>6505</v>
      </c>
      <c r="IE115" s="67">
        <v>1</v>
      </c>
      <c r="IF115" s="67">
        <v>1</v>
      </c>
      <c r="IG115" s="67">
        <v>1</v>
      </c>
      <c r="IH115" s="67">
        <v>1</v>
      </c>
      <c r="II115" s="67">
        <v>1</v>
      </c>
      <c r="IJ115" s="67">
        <v>1</v>
      </c>
      <c r="IK115" s="69" t="s">
        <v>6505</v>
      </c>
      <c r="IL115" s="69" t="s">
        <v>6505</v>
      </c>
      <c r="IM115" s="67">
        <v>1</v>
      </c>
      <c r="IN115" s="67">
        <v>1</v>
      </c>
      <c r="IO115" s="94"/>
      <c r="IP115" s="32">
        <v>0</v>
      </c>
      <c r="IQ115" s="32">
        <v>0</v>
      </c>
      <c r="IR115" s="68">
        <v>0.5</v>
      </c>
      <c r="IS115" s="69">
        <v>1</v>
      </c>
      <c r="IT115" s="94"/>
      <c r="IU115" s="94"/>
      <c r="IV115" s="94"/>
      <c r="IW115" s="94"/>
      <c r="IX115" s="94"/>
      <c r="IY115" s="94"/>
      <c r="IZ115" s="94"/>
      <c r="JA115" s="94"/>
      <c r="JB115" s="94"/>
      <c r="JC115" s="94"/>
    </row>
    <row r="116" spans="1:263" ht="29.25" hidden="1" customHeight="1" x14ac:dyDescent="0.25">
      <c r="A116" s="46">
        <v>153</v>
      </c>
      <c r="B116" s="46" t="s">
        <v>9</v>
      </c>
      <c r="C116" s="46" t="s">
        <v>135</v>
      </c>
      <c r="D116" s="46" t="s">
        <v>136</v>
      </c>
      <c r="E116" s="46" t="s">
        <v>520</v>
      </c>
      <c r="F116" s="46" t="s">
        <v>1337</v>
      </c>
      <c r="G116" s="46" t="s">
        <v>1338</v>
      </c>
      <c r="H116" s="46" t="s">
        <v>1339</v>
      </c>
      <c r="I116" s="46" t="s">
        <v>1340</v>
      </c>
      <c r="J116" s="46" t="s">
        <v>1341</v>
      </c>
      <c r="K116" s="46" t="s">
        <v>1342</v>
      </c>
      <c r="L116" s="46" t="s">
        <v>1343</v>
      </c>
      <c r="M116" s="46" t="s">
        <v>1344</v>
      </c>
      <c r="N116" s="46"/>
      <c r="O116" s="46" t="s">
        <v>1345</v>
      </c>
      <c r="P116" s="46" t="s">
        <v>1346</v>
      </c>
      <c r="Q116" s="46" t="s">
        <v>4283</v>
      </c>
      <c r="R116" s="46" t="s">
        <v>4282</v>
      </c>
      <c r="S116" s="46" t="s">
        <v>531</v>
      </c>
      <c r="T116" s="46" t="s">
        <v>531</v>
      </c>
      <c r="U116" s="46" t="s">
        <v>532</v>
      </c>
      <c r="V116" s="46" t="s">
        <v>581</v>
      </c>
      <c r="W116" s="46" t="s">
        <v>534</v>
      </c>
      <c r="X116" s="46">
        <v>2016</v>
      </c>
      <c r="Y116" s="46">
        <v>0</v>
      </c>
      <c r="Z116" s="46">
        <v>2016</v>
      </c>
      <c r="AA116" s="46" t="s">
        <v>817</v>
      </c>
      <c r="AB116" s="46">
        <v>1</v>
      </c>
      <c r="AC116" s="46">
        <v>1</v>
      </c>
      <c r="AD116" s="47">
        <v>1</v>
      </c>
      <c r="AE116" s="46">
        <v>1</v>
      </c>
      <c r="AF116" s="46">
        <v>0</v>
      </c>
      <c r="AG116" s="94" t="s">
        <v>535</v>
      </c>
      <c r="AH116" s="94" t="s">
        <v>535</v>
      </c>
      <c r="AI116" s="94" t="s">
        <v>535</v>
      </c>
      <c r="AJ116" s="94">
        <v>1</v>
      </c>
      <c r="AK116" s="94" t="s">
        <v>535</v>
      </c>
      <c r="AL116" s="94" t="s">
        <v>535</v>
      </c>
      <c r="AM116" s="94" t="s">
        <v>535</v>
      </c>
      <c r="AN116" s="94">
        <v>1</v>
      </c>
      <c r="AO116" s="94" t="s">
        <v>1347</v>
      </c>
      <c r="AP116" s="94" t="s">
        <v>535</v>
      </c>
      <c r="AQ116" s="94" t="s">
        <v>535</v>
      </c>
      <c r="AR116" s="94" t="s">
        <v>535</v>
      </c>
      <c r="AS116" s="94" t="s">
        <v>535</v>
      </c>
      <c r="AT116" s="94" t="s">
        <v>535</v>
      </c>
      <c r="AU116" s="94" t="s">
        <v>535</v>
      </c>
      <c r="AV116" s="94" t="s">
        <v>535</v>
      </c>
      <c r="AW116" s="94" t="s">
        <v>535</v>
      </c>
      <c r="AX116" s="94" t="s">
        <v>535</v>
      </c>
      <c r="AY116" s="94" t="s">
        <v>535</v>
      </c>
      <c r="AZ116" s="94">
        <v>1</v>
      </c>
      <c r="BA116" s="94" t="s">
        <v>535</v>
      </c>
      <c r="BB116" s="94" t="s">
        <v>535</v>
      </c>
      <c r="BC116" s="94" t="s">
        <v>535</v>
      </c>
      <c r="BD116" s="94" t="s">
        <v>535</v>
      </c>
      <c r="BE116" s="94" t="s">
        <v>535</v>
      </c>
      <c r="BF116" s="94" t="s">
        <v>535</v>
      </c>
      <c r="BG116" s="94" t="s">
        <v>535</v>
      </c>
      <c r="BH116" s="94" t="s">
        <v>535</v>
      </c>
      <c r="BI116" s="94" t="s">
        <v>535</v>
      </c>
      <c r="BJ116" s="94" t="s">
        <v>535</v>
      </c>
      <c r="BK116" s="94" t="s">
        <v>535</v>
      </c>
      <c r="BL116" s="94" t="s">
        <v>535</v>
      </c>
      <c r="BM116" s="94" t="s">
        <v>6722</v>
      </c>
      <c r="BN116" s="94" t="s">
        <v>1341</v>
      </c>
      <c r="BO116" s="94" t="s">
        <v>1346</v>
      </c>
      <c r="BP116" s="94" t="s">
        <v>4282</v>
      </c>
      <c r="BQ116" s="94" t="s">
        <v>4283</v>
      </c>
      <c r="BR116" s="94" t="s">
        <v>531</v>
      </c>
      <c r="BS116" s="32">
        <v>1</v>
      </c>
      <c r="BT116" s="32">
        <v>1</v>
      </c>
      <c r="BU116" s="32">
        <v>1</v>
      </c>
      <c r="BV116" s="32">
        <v>1</v>
      </c>
      <c r="BW116" s="32">
        <v>1</v>
      </c>
      <c r="BX116" s="32">
        <v>1</v>
      </c>
      <c r="BY116" s="32">
        <v>1</v>
      </c>
      <c r="BZ116" s="32">
        <v>1</v>
      </c>
      <c r="CA116" s="32">
        <v>1</v>
      </c>
      <c r="CB116" s="32">
        <v>1</v>
      </c>
      <c r="CC116" s="32">
        <v>1</v>
      </c>
      <c r="CD116" s="32">
        <v>1</v>
      </c>
      <c r="CE116" s="32">
        <v>1</v>
      </c>
      <c r="CF116" s="32">
        <v>1</v>
      </c>
      <c r="CG116" s="32">
        <v>1</v>
      </c>
      <c r="CH116" s="32">
        <v>1</v>
      </c>
      <c r="CI116" s="32">
        <v>1</v>
      </c>
      <c r="CJ116" s="32">
        <v>1</v>
      </c>
      <c r="CK116" s="32">
        <v>1</v>
      </c>
      <c r="CL116" s="32">
        <v>1</v>
      </c>
      <c r="CM116" s="32">
        <v>1</v>
      </c>
      <c r="CN116" s="32">
        <v>1</v>
      </c>
      <c r="CO116" s="32">
        <v>1</v>
      </c>
      <c r="CP116" s="32">
        <v>1</v>
      </c>
      <c r="CQ116" s="32">
        <v>1</v>
      </c>
      <c r="CR116" s="32">
        <v>1</v>
      </c>
      <c r="CS116" s="32">
        <v>2</v>
      </c>
      <c r="CT116" s="32">
        <v>2</v>
      </c>
      <c r="CU116" s="32" t="s">
        <v>4315</v>
      </c>
      <c r="CV116" s="32" t="s">
        <v>4300</v>
      </c>
      <c r="CW116" s="32" t="s">
        <v>4332</v>
      </c>
      <c r="CX116" s="32">
        <v>26</v>
      </c>
      <c r="CY116" s="32">
        <v>26</v>
      </c>
      <c r="CZ116" s="32" t="s">
        <v>4316</v>
      </c>
      <c r="DA116" s="32" t="s">
        <v>4298</v>
      </c>
      <c r="DB116" s="32" t="s">
        <v>4332</v>
      </c>
      <c r="DC116" s="32">
        <v>12</v>
      </c>
      <c r="DD116" s="32">
        <v>12</v>
      </c>
      <c r="DE116" s="32" t="s">
        <v>4317</v>
      </c>
      <c r="DF116" s="32" t="s">
        <v>4298</v>
      </c>
      <c r="DG116" s="32" t="s">
        <v>4332</v>
      </c>
      <c r="DH116" s="32">
        <v>13</v>
      </c>
      <c r="DI116" s="32">
        <v>13</v>
      </c>
      <c r="DJ116" s="32" t="s">
        <v>4318</v>
      </c>
      <c r="DK116" s="32" t="s">
        <v>4300</v>
      </c>
      <c r="DL116" s="32" t="s">
        <v>4332</v>
      </c>
      <c r="DM116" s="32">
        <v>18</v>
      </c>
      <c r="DN116" s="32">
        <v>18</v>
      </c>
      <c r="DO116" s="32" t="s">
        <v>4319</v>
      </c>
      <c r="DP116" s="32" t="s">
        <v>4300</v>
      </c>
      <c r="DQ116" s="32" t="s">
        <v>4332</v>
      </c>
      <c r="DR116" s="32">
        <v>4</v>
      </c>
      <c r="DS116" s="32">
        <v>4</v>
      </c>
      <c r="DT116" s="32" t="s">
        <v>4320</v>
      </c>
      <c r="DU116" s="32" t="s">
        <v>4300</v>
      </c>
      <c r="DV116" s="32" t="s">
        <v>4332</v>
      </c>
      <c r="DW116" s="32">
        <v>9</v>
      </c>
      <c r="DX116" s="32">
        <v>9</v>
      </c>
      <c r="DY116" s="32" t="s">
        <v>4321</v>
      </c>
      <c r="DZ116" s="32" t="s">
        <v>4300</v>
      </c>
      <c r="EA116" s="32" t="s">
        <v>4333</v>
      </c>
      <c r="EB116" s="32">
        <v>10</v>
      </c>
      <c r="EC116" s="32">
        <v>10</v>
      </c>
      <c r="ED116" s="32" t="s">
        <v>4322</v>
      </c>
      <c r="EE116" s="32" t="s">
        <v>4327</v>
      </c>
      <c r="EF116" s="32" t="s">
        <v>4333</v>
      </c>
      <c r="EG116" s="32">
        <v>2</v>
      </c>
      <c r="EH116" s="32">
        <v>2</v>
      </c>
      <c r="EI116" s="32" t="s">
        <v>4323</v>
      </c>
      <c r="EJ116" s="32" t="s">
        <v>4328</v>
      </c>
      <c r="EK116" s="32" t="s">
        <v>4333</v>
      </c>
      <c r="EL116" s="32">
        <v>0</v>
      </c>
      <c r="EM116" s="32">
        <v>0</v>
      </c>
      <c r="EN116" s="32" t="s">
        <v>4324</v>
      </c>
      <c r="EO116" s="32" t="s">
        <v>4329</v>
      </c>
      <c r="EP116" s="32" t="s">
        <v>4333</v>
      </c>
      <c r="EQ116" s="32">
        <v>9</v>
      </c>
      <c r="ER116" s="32">
        <v>9</v>
      </c>
      <c r="ES116" s="32" t="s">
        <v>4325</v>
      </c>
      <c r="ET116" s="32" t="s">
        <v>4330</v>
      </c>
      <c r="EU116" s="32" t="s">
        <v>4333</v>
      </c>
      <c r="EV116" s="32">
        <v>8</v>
      </c>
      <c r="EW116" s="32">
        <v>8</v>
      </c>
      <c r="EX116" s="32" t="s">
        <v>4326</v>
      </c>
      <c r="EY116" s="32" t="s">
        <v>4331</v>
      </c>
      <c r="EZ116" s="32" t="s">
        <v>4334</v>
      </c>
      <c r="FA116" s="32">
        <v>113</v>
      </c>
      <c r="FB116" s="32">
        <v>0</v>
      </c>
      <c r="FC116" s="94" t="s">
        <v>69</v>
      </c>
      <c r="FD116" s="94" t="s">
        <v>62</v>
      </c>
      <c r="FE116" s="94" t="s">
        <v>62</v>
      </c>
      <c r="FF116" s="94" t="s">
        <v>55</v>
      </c>
      <c r="FG116" s="94" t="s">
        <v>56</v>
      </c>
      <c r="FH116" s="94" t="s">
        <v>57</v>
      </c>
      <c r="FI116" s="94" t="s">
        <v>69</v>
      </c>
      <c r="FJ116" s="94" t="s">
        <v>58</v>
      </c>
      <c r="FK116" s="94" t="s">
        <v>55</v>
      </c>
      <c r="FL116" s="94" t="s">
        <v>59</v>
      </c>
      <c r="FM116" s="94" t="s">
        <v>2366</v>
      </c>
      <c r="FN116" s="94" t="s">
        <v>139</v>
      </c>
      <c r="FO116" s="94" t="s">
        <v>53</v>
      </c>
      <c r="FP116" s="94" t="s">
        <v>62</v>
      </c>
      <c r="FQ116" s="94" t="e">
        <v>#N/A</v>
      </c>
      <c r="FR116" s="94" t="s">
        <v>55</v>
      </c>
      <c r="FS116" s="94" t="s">
        <v>56</v>
      </c>
      <c r="FT116" s="94" t="s">
        <v>57</v>
      </c>
      <c r="FU116" s="94" t="s">
        <v>69</v>
      </c>
      <c r="FV116" s="94" t="s">
        <v>69</v>
      </c>
      <c r="FW116" s="94" t="s">
        <v>55</v>
      </c>
      <c r="FX116" s="94" t="s">
        <v>59</v>
      </c>
      <c r="FY116" s="94">
        <v>0</v>
      </c>
      <c r="FZ116" s="94" t="s">
        <v>139</v>
      </c>
      <c r="GA116" s="94" t="s">
        <v>69</v>
      </c>
      <c r="GB116" s="94" t="s">
        <v>62</v>
      </c>
      <c r="GC116" s="94" t="e">
        <v>#N/A</v>
      </c>
      <c r="GD116" s="94" t="s">
        <v>55</v>
      </c>
      <c r="GE116" s="94" t="s">
        <v>56</v>
      </c>
      <c r="GF116" s="94" t="s">
        <v>57</v>
      </c>
      <c r="GG116" s="94" t="s">
        <v>57</v>
      </c>
      <c r="GH116" s="94" t="s">
        <v>58</v>
      </c>
      <c r="GI116" s="94" t="s">
        <v>55</v>
      </c>
      <c r="GJ116" s="94" t="s">
        <v>59</v>
      </c>
      <c r="GK116" s="94">
        <v>0</v>
      </c>
      <c r="GL116" s="94" t="s">
        <v>139</v>
      </c>
      <c r="GM116" s="94" t="s">
        <v>69</v>
      </c>
      <c r="GN116" s="94" t="s">
        <v>62</v>
      </c>
      <c r="GO116" s="94" t="e">
        <v>#N/A</v>
      </c>
      <c r="GP116" s="94" t="s">
        <v>55</v>
      </c>
      <c r="GQ116" s="94" t="s">
        <v>56</v>
      </c>
      <c r="GR116" s="94" t="s">
        <v>57</v>
      </c>
      <c r="GS116" s="94" t="s">
        <v>57</v>
      </c>
      <c r="GT116" s="94" t="s">
        <v>58</v>
      </c>
      <c r="GU116" s="94" t="s">
        <v>55</v>
      </c>
      <c r="GV116" s="94" t="s">
        <v>59</v>
      </c>
      <c r="GW116" s="94">
        <v>0</v>
      </c>
      <c r="GX116" s="94" t="s">
        <v>139</v>
      </c>
      <c r="GY116" s="32">
        <v>1</v>
      </c>
      <c r="GZ116" s="32">
        <v>1</v>
      </c>
      <c r="HA116" s="32">
        <v>1</v>
      </c>
      <c r="HB116" s="32">
        <v>1</v>
      </c>
      <c r="HC116" s="32">
        <v>1</v>
      </c>
      <c r="HD116" s="32">
        <v>1</v>
      </c>
      <c r="HE116" s="32">
        <v>1</v>
      </c>
      <c r="HF116" s="32">
        <v>1</v>
      </c>
      <c r="HG116" s="32">
        <v>1</v>
      </c>
      <c r="HH116" s="32">
        <v>0</v>
      </c>
      <c r="HI116" s="32">
        <v>1</v>
      </c>
      <c r="HJ116" s="32">
        <v>1</v>
      </c>
      <c r="HK116" s="50">
        <v>113</v>
      </c>
      <c r="HL116" s="68">
        <v>1</v>
      </c>
      <c r="HM116" s="68">
        <v>1</v>
      </c>
      <c r="HN116" s="68">
        <v>1</v>
      </c>
      <c r="HO116" s="68">
        <v>1</v>
      </c>
      <c r="HP116" s="68">
        <v>1</v>
      </c>
      <c r="HQ116" s="68">
        <v>1</v>
      </c>
      <c r="HR116" s="68">
        <v>1</v>
      </c>
      <c r="HS116" s="68">
        <v>1</v>
      </c>
      <c r="HT116" s="68">
        <v>1</v>
      </c>
      <c r="HU116" s="68">
        <v>0</v>
      </c>
      <c r="HV116" s="68">
        <v>1</v>
      </c>
      <c r="HW116" s="68">
        <v>1</v>
      </c>
      <c r="HX116" s="68">
        <v>1</v>
      </c>
      <c r="HY116" s="67">
        <v>1</v>
      </c>
      <c r="HZ116" s="67">
        <v>1</v>
      </c>
      <c r="IA116" s="67">
        <v>1</v>
      </c>
      <c r="IB116" s="67">
        <v>1</v>
      </c>
      <c r="IC116" s="67">
        <v>1</v>
      </c>
      <c r="ID116" s="67">
        <v>1</v>
      </c>
      <c r="IE116" s="67">
        <v>1</v>
      </c>
      <c r="IF116" s="67">
        <v>1</v>
      </c>
      <c r="IG116" s="67">
        <v>1</v>
      </c>
      <c r="IH116" s="67">
        <v>1</v>
      </c>
      <c r="II116" s="67">
        <v>1</v>
      </c>
      <c r="IJ116" s="67">
        <v>1</v>
      </c>
      <c r="IK116" s="69">
        <v>1</v>
      </c>
      <c r="IL116" s="69">
        <v>1</v>
      </c>
      <c r="IM116" s="67">
        <v>1</v>
      </c>
      <c r="IN116" s="67">
        <v>1</v>
      </c>
      <c r="IO116" s="94"/>
      <c r="IP116" s="32">
        <v>1</v>
      </c>
      <c r="IQ116" s="32">
        <v>1</v>
      </c>
      <c r="IR116" s="68">
        <v>1</v>
      </c>
      <c r="IS116" s="69">
        <v>1</v>
      </c>
      <c r="IT116" s="94"/>
      <c r="IU116" s="94"/>
      <c r="IV116" s="94"/>
      <c r="IW116" s="94"/>
      <c r="IX116" s="94"/>
      <c r="IY116" s="94"/>
      <c r="IZ116" s="94"/>
      <c r="JA116" s="94"/>
      <c r="JB116" s="94"/>
      <c r="JC116" s="94"/>
    </row>
    <row r="117" spans="1:263" ht="29.25" hidden="1" customHeight="1" x14ac:dyDescent="0.25">
      <c r="A117" s="46">
        <v>154</v>
      </c>
      <c r="B117" s="46" t="s">
        <v>9</v>
      </c>
      <c r="C117" s="46" t="s">
        <v>135</v>
      </c>
      <c r="D117" s="46" t="s">
        <v>136</v>
      </c>
      <c r="E117" s="46" t="s">
        <v>520</v>
      </c>
      <c r="F117" s="46" t="s">
        <v>1337</v>
      </c>
      <c r="G117" s="46" t="s">
        <v>1338</v>
      </c>
      <c r="H117" s="46" t="s">
        <v>1348</v>
      </c>
      <c r="I117" s="46" t="s">
        <v>1349</v>
      </c>
      <c r="J117" s="46" t="s">
        <v>1350</v>
      </c>
      <c r="K117" s="46" t="s">
        <v>1351</v>
      </c>
      <c r="L117" s="46" t="s">
        <v>1352</v>
      </c>
      <c r="M117" s="46" t="s">
        <v>1353</v>
      </c>
      <c r="N117" s="46"/>
      <c r="O117" s="46" t="s">
        <v>1354</v>
      </c>
      <c r="P117" s="46" t="s">
        <v>1355</v>
      </c>
      <c r="Q117" s="46" t="s">
        <v>4283</v>
      </c>
      <c r="R117" s="46" t="s">
        <v>4284</v>
      </c>
      <c r="S117" s="46" t="s">
        <v>531</v>
      </c>
      <c r="T117" s="46" t="s">
        <v>531</v>
      </c>
      <c r="U117" s="46" t="s">
        <v>532</v>
      </c>
      <c r="V117" s="46" t="s">
        <v>581</v>
      </c>
      <c r="W117" s="46" t="s">
        <v>534</v>
      </c>
      <c r="X117" s="46">
        <v>2016</v>
      </c>
      <c r="Y117" s="46">
        <v>0</v>
      </c>
      <c r="Z117" s="46">
        <v>2016</v>
      </c>
      <c r="AA117" s="46" t="s">
        <v>817</v>
      </c>
      <c r="AB117" s="46">
        <v>1</v>
      </c>
      <c r="AC117" s="46">
        <v>1</v>
      </c>
      <c r="AD117" s="47">
        <v>1</v>
      </c>
      <c r="AE117" s="46">
        <v>1</v>
      </c>
      <c r="AF117" s="46">
        <v>0</v>
      </c>
      <c r="AG117" s="94" t="s">
        <v>535</v>
      </c>
      <c r="AH117" s="94" t="s">
        <v>535</v>
      </c>
      <c r="AI117" s="94" t="s">
        <v>535</v>
      </c>
      <c r="AJ117" s="94">
        <v>1</v>
      </c>
      <c r="AK117" s="94" t="s">
        <v>535</v>
      </c>
      <c r="AL117" s="94" t="s">
        <v>535</v>
      </c>
      <c r="AM117" s="94" t="s">
        <v>535</v>
      </c>
      <c r="AN117" s="94">
        <v>1</v>
      </c>
      <c r="AO117" s="94" t="s">
        <v>1347</v>
      </c>
      <c r="AP117" s="94" t="s">
        <v>535</v>
      </c>
      <c r="AQ117" s="94" t="s">
        <v>535</v>
      </c>
      <c r="AR117" s="94" t="s">
        <v>535</v>
      </c>
      <c r="AS117" s="94" t="s">
        <v>535</v>
      </c>
      <c r="AT117" s="94" t="s">
        <v>535</v>
      </c>
      <c r="AU117" s="94" t="s">
        <v>535</v>
      </c>
      <c r="AV117" s="94" t="s">
        <v>535</v>
      </c>
      <c r="AW117" s="94" t="s">
        <v>535</v>
      </c>
      <c r="AX117" s="94" t="s">
        <v>535</v>
      </c>
      <c r="AY117" s="94" t="s">
        <v>535</v>
      </c>
      <c r="AZ117" s="94">
        <v>1</v>
      </c>
      <c r="BA117" s="94" t="s">
        <v>535</v>
      </c>
      <c r="BB117" s="94" t="s">
        <v>535</v>
      </c>
      <c r="BC117" s="94" t="s">
        <v>535</v>
      </c>
      <c r="BD117" s="94" t="s">
        <v>535</v>
      </c>
      <c r="BE117" s="94" t="s">
        <v>535</v>
      </c>
      <c r="BF117" s="94" t="s">
        <v>535</v>
      </c>
      <c r="BG117" s="94" t="s">
        <v>535</v>
      </c>
      <c r="BH117" s="94" t="s">
        <v>535</v>
      </c>
      <c r="BI117" s="94" t="s">
        <v>535</v>
      </c>
      <c r="BJ117" s="94" t="s">
        <v>535</v>
      </c>
      <c r="BK117" s="94" t="s">
        <v>535</v>
      </c>
      <c r="BL117" s="94" t="s">
        <v>535</v>
      </c>
      <c r="BM117" s="94" t="s">
        <v>6722</v>
      </c>
      <c r="BN117" s="94" t="s">
        <v>1350</v>
      </c>
      <c r="BO117" s="94" t="s">
        <v>1355</v>
      </c>
      <c r="BP117" s="94" t="s">
        <v>4284</v>
      </c>
      <c r="BQ117" s="94" t="s">
        <v>4283</v>
      </c>
      <c r="BR117" s="94" t="s">
        <v>531</v>
      </c>
      <c r="BS117" s="32">
        <v>1</v>
      </c>
      <c r="BT117" s="32">
        <v>1</v>
      </c>
      <c r="BU117" s="32">
        <v>1</v>
      </c>
      <c r="BV117" s="32">
        <v>1</v>
      </c>
      <c r="BW117" s="32">
        <v>1</v>
      </c>
      <c r="BX117" s="32">
        <v>1</v>
      </c>
      <c r="BY117" s="32">
        <v>1</v>
      </c>
      <c r="BZ117" s="32">
        <v>1</v>
      </c>
      <c r="CA117" s="32">
        <v>1</v>
      </c>
      <c r="CB117" s="32">
        <v>1</v>
      </c>
      <c r="CC117" s="32">
        <v>1</v>
      </c>
      <c r="CD117" s="32">
        <v>1</v>
      </c>
      <c r="CE117" s="32">
        <v>1</v>
      </c>
      <c r="CF117" s="32">
        <v>1</v>
      </c>
      <c r="CG117" s="32">
        <v>1</v>
      </c>
      <c r="CH117" s="32">
        <v>1</v>
      </c>
      <c r="CI117" s="32">
        <v>1</v>
      </c>
      <c r="CJ117" s="32">
        <v>1</v>
      </c>
      <c r="CK117" s="32">
        <v>1</v>
      </c>
      <c r="CL117" s="32">
        <v>1</v>
      </c>
      <c r="CM117" s="32">
        <v>1</v>
      </c>
      <c r="CN117" s="32">
        <v>1</v>
      </c>
      <c r="CO117" s="32">
        <v>1</v>
      </c>
      <c r="CP117" s="32">
        <v>1</v>
      </c>
      <c r="CQ117" s="32">
        <v>1</v>
      </c>
      <c r="CR117" s="32">
        <v>1</v>
      </c>
      <c r="CS117" s="32">
        <v>2</v>
      </c>
      <c r="CT117" s="32">
        <v>2</v>
      </c>
      <c r="CU117" s="32" t="s">
        <v>4335</v>
      </c>
      <c r="CV117" s="32" t="s">
        <v>4347</v>
      </c>
      <c r="CW117" s="32" t="s">
        <v>4284</v>
      </c>
      <c r="CX117" s="32">
        <v>3</v>
      </c>
      <c r="CY117" s="32">
        <v>3</v>
      </c>
      <c r="CZ117" s="32" t="s">
        <v>4336</v>
      </c>
      <c r="DA117" s="32" t="s">
        <v>4348</v>
      </c>
      <c r="DB117" s="32" t="s">
        <v>4284</v>
      </c>
      <c r="DC117" s="32">
        <v>4</v>
      </c>
      <c r="DD117" s="32">
        <v>4</v>
      </c>
      <c r="DE117" s="32" t="s">
        <v>4337</v>
      </c>
      <c r="DF117" s="32" t="s">
        <v>4349</v>
      </c>
      <c r="DG117" s="32" t="s">
        <v>4284</v>
      </c>
      <c r="DH117" s="32">
        <v>3</v>
      </c>
      <c r="DI117" s="32">
        <v>3</v>
      </c>
      <c r="DJ117" s="32" t="s">
        <v>4338</v>
      </c>
      <c r="DK117" s="32" t="s">
        <v>4350</v>
      </c>
      <c r="DL117" s="32" t="s">
        <v>4284</v>
      </c>
      <c r="DM117" s="32">
        <v>3</v>
      </c>
      <c r="DN117" s="32">
        <v>3</v>
      </c>
      <c r="DO117" s="32" t="s">
        <v>4339</v>
      </c>
      <c r="DP117" s="32" t="s">
        <v>4350</v>
      </c>
      <c r="DQ117" s="32" t="s">
        <v>4284</v>
      </c>
      <c r="DR117" s="32">
        <v>3</v>
      </c>
      <c r="DS117" s="32">
        <v>3</v>
      </c>
      <c r="DT117" s="32" t="s">
        <v>4340</v>
      </c>
      <c r="DU117" s="32" t="s">
        <v>4350</v>
      </c>
      <c r="DV117" s="32" t="s">
        <v>4284</v>
      </c>
      <c r="DW117" s="32">
        <v>5</v>
      </c>
      <c r="DX117" s="32">
        <v>5</v>
      </c>
      <c r="DY117" s="32" t="s">
        <v>4341</v>
      </c>
      <c r="DZ117" s="32" t="s">
        <v>4351</v>
      </c>
      <c r="EA117" s="32" t="s">
        <v>4284</v>
      </c>
      <c r="EB117" s="32">
        <v>4</v>
      </c>
      <c r="EC117" s="32">
        <v>4</v>
      </c>
      <c r="ED117" s="32" t="s">
        <v>4342</v>
      </c>
      <c r="EE117" s="32" t="s">
        <v>4352</v>
      </c>
      <c r="EF117" s="32" t="s">
        <v>4284</v>
      </c>
      <c r="EG117" s="32">
        <v>3</v>
      </c>
      <c r="EH117" s="32">
        <v>3</v>
      </c>
      <c r="EI117" s="32" t="s">
        <v>4343</v>
      </c>
      <c r="EJ117" s="32" t="s">
        <v>4353</v>
      </c>
      <c r="EK117" s="32" t="s">
        <v>4284</v>
      </c>
      <c r="EL117" s="32">
        <v>5</v>
      </c>
      <c r="EM117" s="32">
        <v>5</v>
      </c>
      <c r="EN117" s="32" t="s">
        <v>4344</v>
      </c>
      <c r="EO117" s="32" t="s">
        <v>4354</v>
      </c>
      <c r="EP117" s="32" t="s">
        <v>4284</v>
      </c>
      <c r="EQ117" s="32">
        <v>2</v>
      </c>
      <c r="ER117" s="32">
        <v>2</v>
      </c>
      <c r="ES117" s="32" t="s">
        <v>4345</v>
      </c>
      <c r="ET117" s="32" t="s">
        <v>4355</v>
      </c>
      <c r="EU117" s="32" t="s">
        <v>4284</v>
      </c>
      <c r="EV117" s="32">
        <v>1</v>
      </c>
      <c r="EW117" s="32">
        <v>1</v>
      </c>
      <c r="EX117" s="32" t="s">
        <v>4346</v>
      </c>
      <c r="EY117" s="32" t="s">
        <v>4356</v>
      </c>
      <c r="EZ117" s="32" t="s">
        <v>4357</v>
      </c>
      <c r="FA117" s="32">
        <v>38</v>
      </c>
      <c r="FB117" s="32">
        <v>0</v>
      </c>
      <c r="FC117" s="94" t="s">
        <v>69</v>
      </c>
      <c r="FD117" s="94" t="s">
        <v>62</v>
      </c>
      <c r="FE117" s="94" t="s">
        <v>62</v>
      </c>
      <c r="FF117" s="94" t="s">
        <v>55</v>
      </c>
      <c r="FG117" s="94" t="s">
        <v>56</v>
      </c>
      <c r="FH117" s="94" t="s">
        <v>57</v>
      </c>
      <c r="FI117" s="94" t="s">
        <v>69</v>
      </c>
      <c r="FJ117" s="94" t="s">
        <v>58</v>
      </c>
      <c r="FK117" s="94" t="s">
        <v>55</v>
      </c>
      <c r="FL117" s="94" t="s">
        <v>59</v>
      </c>
      <c r="FM117" s="94" t="s">
        <v>2366</v>
      </c>
      <c r="FN117" s="94" t="s">
        <v>139</v>
      </c>
      <c r="FO117" s="94" t="s">
        <v>53</v>
      </c>
      <c r="FP117" s="94" t="s">
        <v>62</v>
      </c>
      <c r="FQ117" s="94" t="e">
        <v>#N/A</v>
      </c>
      <c r="FR117" s="94" t="s">
        <v>55</v>
      </c>
      <c r="FS117" s="94" t="s">
        <v>56</v>
      </c>
      <c r="FT117" s="94" t="s">
        <v>57</v>
      </c>
      <c r="FU117" s="94" t="s">
        <v>69</v>
      </c>
      <c r="FV117" s="94" t="s">
        <v>69</v>
      </c>
      <c r="FW117" s="94" t="s">
        <v>55</v>
      </c>
      <c r="FX117" s="94" t="s">
        <v>59</v>
      </c>
      <c r="FY117" s="94">
        <v>0</v>
      </c>
      <c r="FZ117" s="94" t="s">
        <v>139</v>
      </c>
      <c r="GA117" s="94" t="s">
        <v>69</v>
      </c>
      <c r="GB117" s="94" t="s">
        <v>62</v>
      </c>
      <c r="GC117" s="94" t="e">
        <v>#N/A</v>
      </c>
      <c r="GD117" s="94" t="s">
        <v>55</v>
      </c>
      <c r="GE117" s="94" t="s">
        <v>56</v>
      </c>
      <c r="GF117" s="94" t="s">
        <v>57</v>
      </c>
      <c r="GG117" s="94" t="s">
        <v>57</v>
      </c>
      <c r="GH117" s="94" t="s">
        <v>58</v>
      </c>
      <c r="GI117" s="94" t="s">
        <v>55</v>
      </c>
      <c r="GJ117" s="94" t="s">
        <v>59</v>
      </c>
      <c r="GK117" s="94">
        <v>0</v>
      </c>
      <c r="GL117" s="94" t="s">
        <v>139</v>
      </c>
      <c r="GM117" s="94" t="s">
        <v>69</v>
      </c>
      <c r="GN117" s="94" t="s">
        <v>62</v>
      </c>
      <c r="GO117" s="94" t="e">
        <v>#N/A</v>
      </c>
      <c r="GP117" s="94" t="s">
        <v>55</v>
      </c>
      <c r="GQ117" s="94" t="s">
        <v>56</v>
      </c>
      <c r="GR117" s="94" t="s">
        <v>57</v>
      </c>
      <c r="GS117" s="94" t="s">
        <v>57</v>
      </c>
      <c r="GT117" s="94" t="s">
        <v>58</v>
      </c>
      <c r="GU117" s="94" t="s">
        <v>55</v>
      </c>
      <c r="GV117" s="94" t="s">
        <v>59</v>
      </c>
      <c r="GW117" s="94">
        <v>0</v>
      </c>
      <c r="GX117" s="94" t="s">
        <v>139</v>
      </c>
      <c r="GY117" s="32">
        <v>1</v>
      </c>
      <c r="GZ117" s="32">
        <v>1</v>
      </c>
      <c r="HA117" s="32">
        <v>1</v>
      </c>
      <c r="HB117" s="32">
        <v>1</v>
      </c>
      <c r="HC117" s="32">
        <v>1</v>
      </c>
      <c r="HD117" s="32">
        <v>1</v>
      </c>
      <c r="HE117" s="32">
        <v>1</v>
      </c>
      <c r="HF117" s="32">
        <v>1</v>
      </c>
      <c r="HG117" s="32">
        <v>1</v>
      </c>
      <c r="HH117" s="32">
        <v>1</v>
      </c>
      <c r="HI117" s="32">
        <v>1</v>
      </c>
      <c r="HJ117" s="32">
        <v>1</v>
      </c>
      <c r="HK117" s="50">
        <v>38</v>
      </c>
      <c r="HL117" s="68">
        <v>1</v>
      </c>
      <c r="HM117" s="68">
        <v>1</v>
      </c>
      <c r="HN117" s="68">
        <v>1</v>
      </c>
      <c r="HO117" s="68">
        <v>1</v>
      </c>
      <c r="HP117" s="68">
        <v>1</v>
      </c>
      <c r="HQ117" s="68">
        <v>1</v>
      </c>
      <c r="HR117" s="68">
        <v>1</v>
      </c>
      <c r="HS117" s="68">
        <v>1</v>
      </c>
      <c r="HT117" s="68">
        <v>1</v>
      </c>
      <c r="HU117" s="68">
        <v>1</v>
      </c>
      <c r="HV117" s="68">
        <v>1</v>
      </c>
      <c r="HW117" s="68">
        <v>1</v>
      </c>
      <c r="HX117" s="68">
        <v>1</v>
      </c>
      <c r="HY117" s="67">
        <v>1</v>
      </c>
      <c r="HZ117" s="67">
        <v>1</v>
      </c>
      <c r="IA117" s="67">
        <v>1</v>
      </c>
      <c r="IB117" s="67">
        <v>1</v>
      </c>
      <c r="IC117" s="67">
        <v>1</v>
      </c>
      <c r="ID117" s="67">
        <v>1</v>
      </c>
      <c r="IE117" s="67">
        <v>1</v>
      </c>
      <c r="IF117" s="67">
        <v>1</v>
      </c>
      <c r="IG117" s="67">
        <v>1</v>
      </c>
      <c r="IH117" s="67">
        <v>1</v>
      </c>
      <c r="II117" s="67">
        <v>1</v>
      </c>
      <c r="IJ117" s="67">
        <v>1</v>
      </c>
      <c r="IK117" s="69">
        <v>1</v>
      </c>
      <c r="IL117" s="69">
        <v>1</v>
      </c>
      <c r="IM117" s="67">
        <v>1</v>
      </c>
      <c r="IN117" s="67">
        <v>1</v>
      </c>
      <c r="IO117" s="94"/>
      <c r="IP117" s="32">
        <v>1</v>
      </c>
      <c r="IQ117" s="32">
        <v>1</v>
      </c>
      <c r="IR117" s="68">
        <v>1</v>
      </c>
      <c r="IS117" s="69">
        <v>1</v>
      </c>
      <c r="IT117" s="94"/>
      <c r="IU117" s="94"/>
      <c r="IV117" s="94"/>
      <c r="IW117" s="94"/>
      <c r="IX117" s="94"/>
      <c r="IY117" s="94"/>
      <c r="IZ117" s="94"/>
      <c r="JA117" s="94"/>
      <c r="JB117" s="94"/>
      <c r="JC117" s="94"/>
    </row>
    <row r="118" spans="1:263" ht="29.25" hidden="1" customHeight="1" x14ac:dyDescent="0.25">
      <c r="A118" s="46">
        <v>156</v>
      </c>
      <c r="B118" s="46" t="s">
        <v>9</v>
      </c>
      <c r="C118" s="46" t="s">
        <v>135</v>
      </c>
      <c r="D118" s="46" t="s">
        <v>136</v>
      </c>
      <c r="E118" s="46" t="s">
        <v>520</v>
      </c>
      <c r="F118" s="46" t="s">
        <v>1337</v>
      </c>
      <c r="G118" s="46" t="s">
        <v>1338</v>
      </c>
      <c r="H118" s="46" t="s">
        <v>1356</v>
      </c>
      <c r="I118" s="46" t="s">
        <v>1357</v>
      </c>
      <c r="J118" s="46" t="s">
        <v>1358</v>
      </c>
      <c r="K118" s="46" t="s">
        <v>1359</v>
      </c>
      <c r="L118" s="46" t="s">
        <v>1360</v>
      </c>
      <c r="M118" s="46" t="s">
        <v>1361</v>
      </c>
      <c r="N118" s="46"/>
      <c r="O118" s="46" t="s">
        <v>1362</v>
      </c>
      <c r="P118" s="46" t="s">
        <v>1363</v>
      </c>
      <c r="Q118" s="46" t="s">
        <v>4283</v>
      </c>
      <c r="R118" s="46" t="s">
        <v>4285</v>
      </c>
      <c r="S118" s="46" t="s">
        <v>531</v>
      </c>
      <c r="T118" s="46" t="s">
        <v>531</v>
      </c>
      <c r="U118" s="46" t="s">
        <v>532</v>
      </c>
      <c r="V118" s="46" t="s">
        <v>581</v>
      </c>
      <c r="W118" s="46" t="s">
        <v>534</v>
      </c>
      <c r="X118" s="46">
        <v>2016</v>
      </c>
      <c r="Y118" s="46">
        <v>0</v>
      </c>
      <c r="Z118" s="46">
        <v>2016</v>
      </c>
      <c r="AA118" s="46" t="s">
        <v>817</v>
      </c>
      <c r="AB118" s="46">
        <v>1</v>
      </c>
      <c r="AC118" s="46">
        <v>1</v>
      </c>
      <c r="AD118" s="47">
        <v>1</v>
      </c>
      <c r="AE118" s="46">
        <v>1</v>
      </c>
      <c r="AF118" s="46">
        <v>0</v>
      </c>
      <c r="AG118" s="94" t="s">
        <v>535</v>
      </c>
      <c r="AH118" s="94" t="s">
        <v>535</v>
      </c>
      <c r="AI118" s="94" t="s">
        <v>535</v>
      </c>
      <c r="AJ118" s="94">
        <v>1</v>
      </c>
      <c r="AK118" s="94" t="s">
        <v>535</v>
      </c>
      <c r="AL118" s="94" t="s">
        <v>535</v>
      </c>
      <c r="AM118" s="94" t="s">
        <v>535</v>
      </c>
      <c r="AN118" s="94">
        <v>1</v>
      </c>
      <c r="AO118" s="94" t="s">
        <v>1347</v>
      </c>
      <c r="AP118" s="94" t="s">
        <v>535</v>
      </c>
      <c r="AQ118" s="94" t="s">
        <v>535</v>
      </c>
      <c r="AR118" s="94" t="s">
        <v>535</v>
      </c>
      <c r="AS118" s="94" t="s">
        <v>535</v>
      </c>
      <c r="AT118" s="94" t="s">
        <v>535</v>
      </c>
      <c r="AU118" s="94" t="s">
        <v>535</v>
      </c>
      <c r="AV118" s="94" t="s">
        <v>535</v>
      </c>
      <c r="AW118" s="94" t="s">
        <v>535</v>
      </c>
      <c r="AX118" s="94" t="s">
        <v>535</v>
      </c>
      <c r="AY118" s="94" t="s">
        <v>535</v>
      </c>
      <c r="AZ118" s="94">
        <v>1</v>
      </c>
      <c r="BA118" s="94" t="s">
        <v>535</v>
      </c>
      <c r="BB118" s="94" t="s">
        <v>535</v>
      </c>
      <c r="BC118" s="94" t="s">
        <v>535</v>
      </c>
      <c r="BD118" s="94" t="s">
        <v>535</v>
      </c>
      <c r="BE118" s="94" t="s">
        <v>535</v>
      </c>
      <c r="BF118" s="94" t="s">
        <v>535</v>
      </c>
      <c r="BG118" s="94" t="s">
        <v>535</v>
      </c>
      <c r="BH118" s="94" t="s">
        <v>535</v>
      </c>
      <c r="BI118" s="94" t="s">
        <v>535</v>
      </c>
      <c r="BJ118" s="94" t="s">
        <v>535</v>
      </c>
      <c r="BK118" s="94" t="s">
        <v>535</v>
      </c>
      <c r="BL118" s="94" t="s">
        <v>535</v>
      </c>
      <c r="BM118" s="94" t="s">
        <v>6722</v>
      </c>
      <c r="BN118" s="94" t="s">
        <v>1358</v>
      </c>
      <c r="BO118" s="94" t="s">
        <v>1363</v>
      </c>
      <c r="BP118" s="94" t="s">
        <v>4285</v>
      </c>
      <c r="BQ118" s="94" t="s">
        <v>4283</v>
      </c>
      <c r="BR118" s="94" t="s">
        <v>531</v>
      </c>
      <c r="BS118" s="32">
        <v>1</v>
      </c>
      <c r="BT118" s="32">
        <v>1</v>
      </c>
      <c r="BU118" s="32">
        <v>1</v>
      </c>
      <c r="BV118" s="32">
        <v>1</v>
      </c>
      <c r="BW118" s="32">
        <v>1</v>
      </c>
      <c r="BX118" s="32">
        <v>1</v>
      </c>
      <c r="BY118" s="32">
        <v>1</v>
      </c>
      <c r="BZ118" s="32">
        <v>1</v>
      </c>
      <c r="CA118" s="32">
        <v>1</v>
      </c>
      <c r="CB118" s="32">
        <v>1</v>
      </c>
      <c r="CC118" s="32">
        <v>1</v>
      </c>
      <c r="CD118" s="32">
        <v>1</v>
      </c>
      <c r="CE118" s="32">
        <v>1</v>
      </c>
      <c r="CF118" s="32">
        <v>1</v>
      </c>
      <c r="CG118" s="32">
        <v>1</v>
      </c>
      <c r="CH118" s="32">
        <v>1</v>
      </c>
      <c r="CI118" s="32">
        <v>1</v>
      </c>
      <c r="CJ118" s="32">
        <v>1</v>
      </c>
      <c r="CK118" s="32">
        <v>1</v>
      </c>
      <c r="CL118" s="32">
        <v>1</v>
      </c>
      <c r="CM118" s="32">
        <v>1</v>
      </c>
      <c r="CN118" s="32">
        <v>1</v>
      </c>
      <c r="CO118" s="32">
        <v>1</v>
      </c>
      <c r="CP118" s="32">
        <v>1</v>
      </c>
      <c r="CQ118" s="32">
        <v>1</v>
      </c>
      <c r="CR118" s="32">
        <v>1</v>
      </c>
      <c r="CS118" s="32">
        <v>250</v>
      </c>
      <c r="CT118" s="32">
        <v>250</v>
      </c>
      <c r="CU118" s="32" t="s">
        <v>4358</v>
      </c>
      <c r="CV118" s="32" t="s">
        <v>4298</v>
      </c>
      <c r="CW118" s="32" t="s">
        <v>4285</v>
      </c>
      <c r="CX118" s="32">
        <v>214</v>
      </c>
      <c r="CY118" s="32">
        <v>214</v>
      </c>
      <c r="CZ118" s="32" t="s">
        <v>4359</v>
      </c>
      <c r="DA118" s="32" t="s">
        <v>4298</v>
      </c>
      <c r="DB118" s="32" t="s">
        <v>4285</v>
      </c>
      <c r="DC118" s="32">
        <v>249</v>
      </c>
      <c r="DD118" s="32">
        <v>249</v>
      </c>
      <c r="DE118" s="32" t="s">
        <v>4360</v>
      </c>
      <c r="DF118" s="32" t="s">
        <v>4370</v>
      </c>
      <c r="DG118" s="32" t="s">
        <v>4285</v>
      </c>
      <c r="DH118" s="32">
        <v>172</v>
      </c>
      <c r="DI118" s="32">
        <v>172</v>
      </c>
      <c r="DJ118" s="32" t="s">
        <v>4361</v>
      </c>
      <c r="DK118" s="32" t="s">
        <v>4298</v>
      </c>
      <c r="DL118" s="32" t="s">
        <v>4285</v>
      </c>
      <c r="DM118" s="32">
        <v>262</v>
      </c>
      <c r="DN118" s="32">
        <v>262</v>
      </c>
      <c r="DO118" s="32" t="s">
        <v>4362</v>
      </c>
      <c r="DP118" s="32" t="s">
        <v>4298</v>
      </c>
      <c r="DQ118" s="32" t="s">
        <v>4285</v>
      </c>
      <c r="DR118" s="32">
        <v>249</v>
      </c>
      <c r="DS118" s="32">
        <v>249</v>
      </c>
      <c r="DT118" s="32" t="s">
        <v>4363</v>
      </c>
      <c r="DU118" s="32" t="s">
        <v>4298</v>
      </c>
      <c r="DV118" s="32" t="s">
        <v>4285</v>
      </c>
      <c r="DW118" s="32">
        <v>434</v>
      </c>
      <c r="DX118" s="32">
        <v>434</v>
      </c>
      <c r="DY118" s="32" t="s">
        <v>4364</v>
      </c>
      <c r="DZ118" s="32" t="s">
        <v>4298</v>
      </c>
      <c r="EA118" s="32" t="s">
        <v>4371</v>
      </c>
      <c r="EB118" s="32">
        <v>251</v>
      </c>
      <c r="EC118" s="32">
        <v>251</v>
      </c>
      <c r="ED118" s="32" t="s">
        <v>4365</v>
      </c>
      <c r="EE118" s="32" t="s">
        <v>4298</v>
      </c>
      <c r="EF118" s="32" t="s">
        <v>4371</v>
      </c>
      <c r="EG118" s="32">
        <v>223</v>
      </c>
      <c r="EH118" s="32">
        <v>223</v>
      </c>
      <c r="EI118" s="32" t="s">
        <v>4366</v>
      </c>
      <c r="EJ118" s="32" t="s">
        <v>4298</v>
      </c>
      <c r="EK118" s="32" t="s">
        <v>4371</v>
      </c>
      <c r="EL118" s="32">
        <v>220</v>
      </c>
      <c r="EM118" s="32">
        <v>220</v>
      </c>
      <c r="EN118" s="32" t="s">
        <v>4367</v>
      </c>
      <c r="EO118" s="32" t="s">
        <v>4298</v>
      </c>
      <c r="EP118" s="32" t="s">
        <v>4371</v>
      </c>
      <c r="EQ118" s="32">
        <v>233</v>
      </c>
      <c r="ER118" s="32">
        <v>233</v>
      </c>
      <c r="ES118" s="32" t="s">
        <v>4368</v>
      </c>
      <c r="ET118" s="32" t="s">
        <v>4298</v>
      </c>
      <c r="EU118" s="32" t="s">
        <v>4371</v>
      </c>
      <c r="EV118" s="32">
        <v>138</v>
      </c>
      <c r="EW118" s="32">
        <v>138</v>
      </c>
      <c r="EX118" s="32" t="s">
        <v>4369</v>
      </c>
      <c r="EY118" s="32" t="s">
        <v>4331</v>
      </c>
      <c r="EZ118" s="32" t="s">
        <v>4372</v>
      </c>
      <c r="FA118" s="32">
        <v>2895</v>
      </c>
      <c r="FB118" s="32">
        <v>0</v>
      </c>
      <c r="FC118" s="94" t="s">
        <v>69</v>
      </c>
      <c r="FD118" s="94" t="s">
        <v>62</v>
      </c>
      <c r="FE118" s="94" t="s">
        <v>62</v>
      </c>
      <c r="FF118" s="94" t="s">
        <v>55</v>
      </c>
      <c r="FG118" s="94" t="s">
        <v>56</v>
      </c>
      <c r="FH118" s="94" t="s">
        <v>57</v>
      </c>
      <c r="FI118" s="94" t="s">
        <v>69</v>
      </c>
      <c r="FJ118" s="94" t="s">
        <v>58</v>
      </c>
      <c r="FK118" s="94" t="s">
        <v>55</v>
      </c>
      <c r="FL118" s="94" t="s">
        <v>59</v>
      </c>
      <c r="FM118" s="94" t="s">
        <v>2366</v>
      </c>
      <c r="FN118" s="94" t="s">
        <v>139</v>
      </c>
      <c r="FO118" s="94" t="s">
        <v>53</v>
      </c>
      <c r="FP118" s="94" t="s">
        <v>62</v>
      </c>
      <c r="FQ118" s="94" t="e">
        <v>#N/A</v>
      </c>
      <c r="FR118" s="94" t="s">
        <v>55</v>
      </c>
      <c r="FS118" s="94" t="s">
        <v>56</v>
      </c>
      <c r="FT118" s="94" t="s">
        <v>57</v>
      </c>
      <c r="FU118" s="94" t="s">
        <v>69</v>
      </c>
      <c r="FV118" s="94" t="s">
        <v>69</v>
      </c>
      <c r="FW118" s="94" t="s">
        <v>55</v>
      </c>
      <c r="FX118" s="94" t="s">
        <v>59</v>
      </c>
      <c r="FY118" s="94">
        <v>0</v>
      </c>
      <c r="FZ118" s="94" t="s">
        <v>139</v>
      </c>
      <c r="GA118" s="94" t="s">
        <v>69</v>
      </c>
      <c r="GB118" s="94" t="s">
        <v>62</v>
      </c>
      <c r="GC118" s="94" t="e">
        <v>#N/A</v>
      </c>
      <c r="GD118" s="94" t="s">
        <v>55</v>
      </c>
      <c r="GE118" s="94" t="s">
        <v>56</v>
      </c>
      <c r="GF118" s="94" t="s">
        <v>57</v>
      </c>
      <c r="GG118" s="94" t="s">
        <v>57</v>
      </c>
      <c r="GH118" s="94" t="s">
        <v>58</v>
      </c>
      <c r="GI118" s="94" t="s">
        <v>55</v>
      </c>
      <c r="GJ118" s="94" t="s">
        <v>59</v>
      </c>
      <c r="GK118" s="94">
        <v>0</v>
      </c>
      <c r="GL118" s="94" t="s">
        <v>139</v>
      </c>
      <c r="GM118" s="94" t="s">
        <v>69</v>
      </c>
      <c r="GN118" s="94" t="s">
        <v>62</v>
      </c>
      <c r="GO118" s="94" t="e">
        <v>#N/A</v>
      </c>
      <c r="GP118" s="94" t="s">
        <v>55</v>
      </c>
      <c r="GQ118" s="94" t="s">
        <v>56</v>
      </c>
      <c r="GR118" s="94" t="s">
        <v>57</v>
      </c>
      <c r="GS118" s="94" t="s">
        <v>57</v>
      </c>
      <c r="GT118" s="94" t="s">
        <v>58</v>
      </c>
      <c r="GU118" s="94" t="s">
        <v>55</v>
      </c>
      <c r="GV118" s="94" t="s">
        <v>59</v>
      </c>
      <c r="GW118" s="94">
        <v>0</v>
      </c>
      <c r="GX118" s="94" t="s">
        <v>139</v>
      </c>
      <c r="GY118" s="32">
        <v>1</v>
      </c>
      <c r="GZ118" s="32">
        <v>1</v>
      </c>
      <c r="HA118" s="32">
        <v>1</v>
      </c>
      <c r="HB118" s="32">
        <v>1</v>
      </c>
      <c r="HC118" s="32">
        <v>1</v>
      </c>
      <c r="HD118" s="32">
        <v>1</v>
      </c>
      <c r="HE118" s="32">
        <v>1</v>
      </c>
      <c r="HF118" s="32">
        <v>1</v>
      </c>
      <c r="HG118" s="32">
        <v>1</v>
      </c>
      <c r="HH118" s="32">
        <v>1</v>
      </c>
      <c r="HI118" s="32">
        <v>1</v>
      </c>
      <c r="HJ118" s="32">
        <v>1</v>
      </c>
      <c r="HK118" s="50">
        <v>2895</v>
      </c>
      <c r="HL118" s="68">
        <v>1</v>
      </c>
      <c r="HM118" s="68">
        <v>1</v>
      </c>
      <c r="HN118" s="68">
        <v>1</v>
      </c>
      <c r="HO118" s="68">
        <v>1</v>
      </c>
      <c r="HP118" s="68">
        <v>1</v>
      </c>
      <c r="HQ118" s="68">
        <v>1</v>
      </c>
      <c r="HR118" s="68">
        <v>1</v>
      </c>
      <c r="HS118" s="68">
        <v>1</v>
      </c>
      <c r="HT118" s="68">
        <v>1</v>
      </c>
      <c r="HU118" s="68">
        <v>1</v>
      </c>
      <c r="HV118" s="68">
        <v>1</v>
      </c>
      <c r="HW118" s="68">
        <v>1</v>
      </c>
      <c r="HX118" s="68">
        <v>1</v>
      </c>
      <c r="HY118" s="67">
        <v>1</v>
      </c>
      <c r="HZ118" s="67">
        <v>1</v>
      </c>
      <c r="IA118" s="67">
        <v>1</v>
      </c>
      <c r="IB118" s="67">
        <v>1</v>
      </c>
      <c r="IC118" s="67">
        <v>1</v>
      </c>
      <c r="ID118" s="67">
        <v>1</v>
      </c>
      <c r="IE118" s="67">
        <v>1</v>
      </c>
      <c r="IF118" s="67">
        <v>1</v>
      </c>
      <c r="IG118" s="67">
        <v>1</v>
      </c>
      <c r="IH118" s="67">
        <v>1</v>
      </c>
      <c r="II118" s="67">
        <v>1</v>
      </c>
      <c r="IJ118" s="67">
        <v>1</v>
      </c>
      <c r="IK118" s="69">
        <v>1</v>
      </c>
      <c r="IL118" s="69">
        <v>1</v>
      </c>
      <c r="IM118" s="67">
        <v>1</v>
      </c>
      <c r="IN118" s="67">
        <v>1</v>
      </c>
      <c r="IO118" s="94"/>
      <c r="IP118" s="32">
        <v>1</v>
      </c>
      <c r="IQ118" s="32">
        <v>1</v>
      </c>
      <c r="IR118" s="68">
        <v>1</v>
      </c>
      <c r="IS118" s="69">
        <v>1</v>
      </c>
      <c r="IT118" s="94"/>
      <c r="IU118" s="94"/>
      <c r="IV118" s="94"/>
      <c r="IW118" s="94"/>
      <c r="IX118" s="94"/>
      <c r="IY118" s="94"/>
      <c r="IZ118" s="94"/>
      <c r="JA118" s="94"/>
      <c r="JB118" s="94"/>
      <c r="JC118" s="94"/>
    </row>
    <row r="119" spans="1:263" ht="29.25" hidden="1" customHeight="1" x14ac:dyDescent="0.25">
      <c r="A119" s="46">
        <v>159</v>
      </c>
      <c r="B119" s="46" t="s">
        <v>9</v>
      </c>
      <c r="C119" s="46" t="s">
        <v>135</v>
      </c>
      <c r="D119" s="46" t="s">
        <v>136</v>
      </c>
      <c r="E119" s="46" t="s">
        <v>520</v>
      </c>
      <c r="F119" s="46" t="s">
        <v>1337</v>
      </c>
      <c r="G119" s="46" t="s">
        <v>1338</v>
      </c>
      <c r="H119" s="46" t="s">
        <v>1364</v>
      </c>
      <c r="I119" s="46" t="s">
        <v>1365</v>
      </c>
      <c r="J119" s="46" t="s">
        <v>1366</v>
      </c>
      <c r="K119" s="46" t="s">
        <v>1367</v>
      </c>
      <c r="L119" s="46" t="s">
        <v>1368</v>
      </c>
      <c r="M119" s="46" t="s">
        <v>1369</v>
      </c>
      <c r="N119" s="46"/>
      <c r="O119" s="46" t="s">
        <v>1370</v>
      </c>
      <c r="P119" s="46" t="s">
        <v>1371</v>
      </c>
      <c r="Q119" s="46" t="s">
        <v>4283</v>
      </c>
      <c r="R119" s="46" t="s">
        <v>4286</v>
      </c>
      <c r="S119" s="46" t="s">
        <v>531</v>
      </c>
      <c r="T119" s="46" t="s">
        <v>531</v>
      </c>
      <c r="U119" s="46" t="s">
        <v>532</v>
      </c>
      <c r="V119" s="46" t="s">
        <v>581</v>
      </c>
      <c r="W119" s="46" t="s">
        <v>534</v>
      </c>
      <c r="X119" s="46">
        <v>2016</v>
      </c>
      <c r="Y119" s="46">
        <v>0</v>
      </c>
      <c r="Z119" s="46">
        <v>2016</v>
      </c>
      <c r="AA119" s="46" t="s">
        <v>817</v>
      </c>
      <c r="AB119" s="46">
        <v>1</v>
      </c>
      <c r="AC119" s="46">
        <v>1</v>
      </c>
      <c r="AD119" s="47">
        <v>1</v>
      </c>
      <c r="AE119" s="46">
        <v>1</v>
      </c>
      <c r="AF119" s="46">
        <v>0</v>
      </c>
      <c r="AG119" s="94" t="s">
        <v>535</v>
      </c>
      <c r="AH119" s="94" t="s">
        <v>535</v>
      </c>
      <c r="AI119" s="94" t="s">
        <v>535</v>
      </c>
      <c r="AJ119" s="94">
        <v>1</v>
      </c>
      <c r="AK119" s="94" t="s">
        <v>535</v>
      </c>
      <c r="AL119" s="94" t="s">
        <v>535</v>
      </c>
      <c r="AM119" s="94" t="s">
        <v>535</v>
      </c>
      <c r="AN119" s="94">
        <v>1</v>
      </c>
      <c r="AO119" s="94" t="s">
        <v>1347</v>
      </c>
      <c r="AP119" s="94" t="s">
        <v>535</v>
      </c>
      <c r="AQ119" s="94" t="s">
        <v>535</v>
      </c>
      <c r="AR119" s="94" t="s">
        <v>535</v>
      </c>
      <c r="AS119" s="94" t="s">
        <v>535</v>
      </c>
      <c r="AT119" s="94" t="s">
        <v>535</v>
      </c>
      <c r="AU119" s="94" t="s">
        <v>535</v>
      </c>
      <c r="AV119" s="94" t="s">
        <v>535</v>
      </c>
      <c r="AW119" s="94" t="s">
        <v>535</v>
      </c>
      <c r="AX119" s="94" t="s">
        <v>535</v>
      </c>
      <c r="AY119" s="94" t="s">
        <v>535</v>
      </c>
      <c r="AZ119" s="94">
        <v>1</v>
      </c>
      <c r="BA119" s="94">
        <v>1</v>
      </c>
      <c r="BB119" s="94" t="s">
        <v>535</v>
      </c>
      <c r="BC119" s="94" t="s">
        <v>535</v>
      </c>
      <c r="BD119" s="94" t="s">
        <v>535</v>
      </c>
      <c r="BE119" s="94" t="s">
        <v>535</v>
      </c>
      <c r="BF119" s="94" t="s">
        <v>535</v>
      </c>
      <c r="BG119" s="94" t="s">
        <v>535</v>
      </c>
      <c r="BH119" s="94" t="s">
        <v>535</v>
      </c>
      <c r="BI119" s="94" t="s">
        <v>535</v>
      </c>
      <c r="BJ119" s="94" t="s">
        <v>535</v>
      </c>
      <c r="BK119" s="94" t="s">
        <v>535</v>
      </c>
      <c r="BL119" s="94" t="s">
        <v>535</v>
      </c>
      <c r="BM119" s="94" t="s">
        <v>6723</v>
      </c>
      <c r="BN119" s="94" t="s">
        <v>1366</v>
      </c>
      <c r="BO119" s="94" t="s">
        <v>1371</v>
      </c>
      <c r="BP119" s="94" t="s">
        <v>4286</v>
      </c>
      <c r="BQ119" s="94" t="s">
        <v>4283</v>
      </c>
      <c r="BR119" s="94" t="s">
        <v>531</v>
      </c>
      <c r="BS119" s="32">
        <v>1</v>
      </c>
      <c r="BT119" s="32">
        <v>1</v>
      </c>
      <c r="BU119" s="32">
        <v>1</v>
      </c>
      <c r="BV119" s="32">
        <v>1</v>
      </c>
      <c r="BW119" s="32">
        <v>1</v>
      </c>
      <c r="BX119" s="32">
        <v>1</v>
      </c>
      <c r="BY119" s="32">
        <v>1</v>
      </c>
      <c r="BZ119" s="32">
        <v>1</v>
      </c>
      <c r="CA119" s="32">
        <v>1</v>
      </c>
      <c r="CB119" s="32">
        <v>1</v>
      </c>
      <c r="CC119" s="32">
        <v>1</v>
      </c>
      <c r="CD119" s="32">
        <v>1</v>
      </c>
      <c r="CE119" s="32">
        <v>1</v>
      </c>
      <c r="CF119" s="32">
        <v>1</v>
      </c>
      <c r="CG119" s="32">
        <v>1</v>
      </c>
      <c r="CH119" s="32">
        <v>1</v>
      </c>
      <c r="CI119" s="32">
        <v>1</v>
      </c>
      <c r="CJ119" s="32">
        <v>1</v>
      </c>
      <c r="CK119" s="32">
        <v>1</v>
      </c>
      <c r="CL119" s="32">
        <v>1</v>
      </c>
      <c r="CM119" s="32">
        <v>1</v>
      </c>
      <c r="CN119" s="32">
        <v>1</v>
      </c>
      <c r="CO119" s="32">
        <v>1</v>
      </c>
      <c r="CP119" s="32">
        <v>1</v>
      </c>
      <c r="CQ119" s="32">
        <v>1</v>
      </c>
      <c r="CR119" s="32">
        <v>1</v>
      </c>
      <c r="CS119" s="32">
        <v>45</v>
      </c>
      <c r="CT119" s="32">
        <v>45</v>
      </c>
      <c r="CU119" s="32" t="s">
        <v>4373</v>
      </c>
      <c r="CV119" s="32" t="s">
        <v>4298</v>
      </c>
      <c r="CW119" s="32" t="s">
        <v>4285</v>
      </c>
      <c r="CX119" s="32">
        <v>46</v>
      </c>
      <c r="CY119" s="32">
        <v>46</v>
      </c>
      <c r="CZ119" s="32" t="s">
        <v>4374</v>
      </c>
      <c r="DA119" s="32" t="s">
        <v>4298</v>
      </c>
      <c r="DB119" s="32" t="s">
        <v>4285</v>
      </c>
      <c r="DC119" s="32">
        <v>74</v>
      </c>
      <c r="DD119" s="32">
        <v>74</v>
      </c>
      <c r="DE119" s="32" t="s">
        <v>4375</v>
      </c>
      <c r="DF119" s="32" t="s">
        <v>4298</v>
      </c>
      <c r="DG119" s="32" t="s">
        <v>4285</v>
      </c>
      <c r="DH119" s="32">
        <v>75</v>
      </c>
      <c r="DI119" s="32">
        <v>75</v>
      </c>
      <c r="DJ119" s="32" t="s">
        <v>4376</v>
      </c>
      <c r="DK119" s="32" t="s">
        <v>4298</v>
      </c>
      <c r="DL119" s="32" t="s">
        <v>4285</v>
      </c>
      <c r="DM119" s="32">
        <v>104</v>
      </c>
      <c r="DN119" s="32">
        <v>104</v>
      </c>
      <c r="DO119" s="32" t="s">
        <v>4377</v>
      </c>
      <c r="DP119" s="32" t="s">
        <v>4298</v>
      </c>
      <c r="DQ119" s="32" t="s">
        <v>4285</v>
      </c>
      <c r="DR119" s="32">
        <v>99</v>
      </c>
      <c r="DS119" s="32">
        <v>99</v>
      </c>
      <c r="DT119" s="32" t="s">
        <v>4378</v>
      </c>
      <c r="DU119" s="32" t="s">
        <v>4298</v>
      </c>
      <c r="DV119" s="32" t="s">
        <v>4285</v>
      </c>
      <c r="DW119" s="32">
        <v>105</v>
      </c>
      <c r="DX119" s="32">
        <v>105</v>
      </c>
      <c r="DY119" s="32" t="s">
        <v>4379</v>
      </c>
      <c r="DZ119" s="32" t="s">
        <v>4298</v>
      </c>
      <c r="EA119" s="32" t="s">
        <v>4371</v>
      </c>
      <c r="EB119" s="32">
        <v>101</v>
      </c>
      <c r="EC119" s="32">
        <v>101</v>
      </c>
      <c r="ED119" s="32" t="s">
        <v>4380</v>
      </c>
      <c r="EE119" s="32" t="s">
        <v>4298</v>
      </c>
      <c r="EF119" s="32" t="s">
        <v>4371</v>
      </c>
      <c r="EG119" s="32">
        <v>84</v>
      </c>
      <c r="EH119" s="32">
        <v>84</v>
      </c>
      <c r="EI119" s="32" t="s">
        <v>4381</v>
      </c>
      <c r="EJ119" s="32" t="s">
        <v>4298</v>
      </c>
      <c r="EK119" s="32" t="s">
        <v>4371</v>
      </c>
      <c r="EL119" s="32">
        <v>84</v>
      </c>
      <c r="EM119" s="32">
        <v>84</v>
      </c>
      <c r="EN119" s="32" t="s">
        <v>4382</v>
      </c>
      <c r="EO119" s="32" t="s">
        <v>4298</v>
      </c>
      <c r="EP119" s="32" t="s">
        <v>4371</v>
      </c>
      <c r="EQ119" s="32">
        <v>67</v>
      </c>
      <c r="ER119" s="32">
        <v>67</v>
      </c>
      <c r="ES119" s="32" t="s">
        <v>4383</v>
      </c>
      <c r="ET119" s="32" t="s">
        <v>4298</v>
      </c>
      <c r="EU119" s="32" t="s">
        <v>4385</v>
      </c>
      <c r="EV119" s="32">
        <v>24</v>
      </c>
      <c r="EW119" s="32">
        <v>24</v>
      </c>
      <c r="EX119" s="32" t="s">
        <v>4384</v>
      </c>
      <c r="EY119" s="32" t="s">
        <v>4331</v>
      </c>
      <c r="EZ119" s="32" t="s">
        <v>4386</v>
      </c>
      <c r="FA119" s="32">
        <v>908</v>
      </c>
      <c r="FB119" s="32">
        <v>0</v>
      </c>
      <c r="FC119" s="94" t="s">
        <v>69</v>
      </c>
      <c r="FD119" s="94" t="s">
        <v>62</v>
      </c>
      <c r="FE119" s="94" t="s">
        <v>62</v>
      </c>
      <c r="FF119" s="94" t="s">
        <v>55</v>
      </c>
      <c r="FG119" s="94" t="s">
        <v>56</v>
      </c>
      <c r="FH119" s="94" t="s">
        <v>57</v>
      </c>
      <c r="FI119" s="94" t="s">
        <v>69</v>
      </c>
      <c r="FJ119" s="94" t="s">
        <v>58</v>
      </c>
      <c r="FK119" s="94" t="s">
        <v>55</v>
      </c>
      <c r="FL119" s="94" t="s">
        <v>59</v>
      </c>
      <c r="FM119" s="94" t="s">
        <v>2366</v>
      </c>
      <c r="FN119" s="94" t="s">
        <v>139</v>
      </c>
      <c r="FO119" s="94" t="s">
        <v>53</v>
      </c>
      <c r="FP119" s="94" t="s">
        <v>62</v>
      </c>
      <c r="FQ119" s="94" t="e">
        <v>#N/A</v>
      </c>
      <c r="FR119" s="94" t="s">
        <v>55</v>
      </c>
      <c r="FS119" s="94" t="s">
        <v>56</v>
      </c>
      <c r="FT119" s="94" t="s">
        <v>57</v>
      </c>
      <c r="FU119" s="94" t="s">
        <v>69</v>
      </c>
      <c r="FV119" s="94" t="s">
        <v>69</v>
      </c>
      <c r="FW119" s="94" t="s">
        <v>55</v>
      </c>
      <c r="FX119" s="94" t="s">
        <v>59</v>
      </c>
      <c r="FY119" s="94">
        <v>0</v>
      </c>
      <c r="FZ119" s="94" t="s">
        <v>139</v>
      </c>
      <c r="GA119" s="94" t="s">
        <v>69</v>
      </c>
      <c r="GB119" s="94" t="s">
        <v>62</v>
      </c>
      <c r="GC119" s="94" t="e">
        <v>#N/A</v>
      </c>
      <c r="GD119" s="94" t="s">
        <v>55</v>
      </c>
      <c r="GE119" s="94" t="s">
        <v>56</v>
      </c>
      <c r="GF119" s="94" t="s">
        <v>57</v>
      </c>
      <c r="GG119" s="94" t="s">
        <v>57</v>
      </c>
      <c r="GH119" s="94" t="s">
        <v>58</v>
      </c>
      <c r="GI119" s="94" t="s">
        <v>55</v>
      </c>
      <c r="GJ119" s="94" t="s">
        <v>59</v>
      </c>
      <c r="GK119" s="94">
        <v>0</v>
      </c>
      <c r="GL119" s="94" t="s">
        <v>139</v>
      </c>
      <c r="GM119" s="94" t="s">
        <v>69</v>
      </c>
      <c r="GN119" s="94" t="s">
        <v>62</v>
      </c>
      <c r="GO119" s="94" t="e">
        <v>#N/A</v>
      </c>
      <c r="GP119" s="94" t="s">
        <v>55</v>
      </c>
      <c r="GQ119" s="94" t="s">
        <v>56</v>
      </c>
      <c r="GR119" s="94" t="s">
        <v>57</v>
      </c>
      <c r="GS119" s="94" t="s">
        <v>57</v>
      </c>
      <c r="GT119" s="94" t="s">
        <v>58</v>
      </c>
      <c r="GU119" s="94" t="s">
        <v>55</v>
      </c>
      <c r="GV119" s="94" t="s">
        <v>59</v>
      </c>
      <c r="GW119" s="94">
        <v>0</v>
      </c>
      <c r="GX119" s="94" t="s">
        <v>139</v>
      </c>
      <c r="GY119" s="32">
        <v>1</v>
      </c>
      <c r="GZ119" s="32">
        <v>1</v>
      </c>
      <c r="HA119" s="32">
        <v>1</v>
      </c>
      <c r="HB119" s="32">
        <v>1</v>
      </c>
      <c r="HC119" s="32">
        <v>1</v>
      </c>
      <c r="HD119" s="32">
        <v>1</v>
      </c>
      <c r="HE119" s="32">
        <v>1</v>
      </c>
      <c r="HF119" s="32">
        <v>1</v>
      </c>
      <c r="HG119" s="32">
        <v>1</v>
      </c>
      <c r="HH119" s="32">
        <v>1</v>
      </c>
      <c r="HI119" s="32">
        <v>1</v>
      </c>
      <c r="HJ119" s="32">
        <v>1</v>
      </c>
      <c r="HK119" s="50">
        <v>908</v>
      </c>
      <c r="HL119" s="68">
        <v>1</v>
      </c>
      <c r="HM119" s="68">
        <v>1</v>
      </c>
      <c r="HN119" s="68">
        <v>1</v>
      </c>
      <c r="HO119" s="68">
        <v>1</v>
      </c>
      <c r="HP119" s="68">
        <v>1</v>
      </c>
      <c r="HQ119" s="68">
        <v>1</v>
      </c>
      <c r="HR119" s="68">
        <v>1</v>
      </c>
      <c r="HS119" s="68">
        <v>1</v>
      </c>
      <c r="HT119" s="68">
        <v>1</v>
      </c>
      <c r="HU119" s="68">
        <v>1</v>
      </c>
      <c r="HV119" s="68">
        <v>1</v>
      </c>
      <c r="HW119" s="68">
        <v>1</v>
      </c>
      <c r="HX119" s="68">
        <v>1</v>
      </c>
      <c r="HY119" s="67">
        <v>1</v>
      </c>
      <c r="HZ119" s="67">
        <v>1</v>
      </c>
      <c r="IA119" s="67">
        <v>1</v>
      </c>
      <c r="IB119" s="67">
        <v>1</v>
      </c>
      <c r="IC119" s="67">
        <v>1</v>
      </c>
      <c r="ID119" s="67">
        <v>1</v>
      </c>
      <c r="IE119" s="67">
        <v>1</v>
      </c>
      <c r="IF119" s="67">
        <v>1</v>
      </c>
      <c r="IG119" s="67">
        <v>1</v>
      </c>
      <c r="IH119" s="67">
        <v>1</v>
      </c>
      <c r="II119" s="67">
        <v>1</v>
      </c>
      <c r="IJ119" s="67">
        <v>1</v>
      </c>
      <c r="IK119" s="69">
        <v>1</v>
      </c>
      <c r="IL119" s="69">
        <v>1</v>
      </c>
      <c r="IM119" s="67">
        <v>1</v>
      </c>
      <c r="IN119" s="67">
        <v>1</v>
      </c>
      <c r="IO119" s="94"/>
      <c r="IP119" s="32">
        <v>1</v>
      </c>
      <c r="IQ119" s="32">
        <v>1</v>
      </c>
      <c r="IR119" s="68">
        <v>1</v>
      </c>
      <c r="IS119" s="69">
        <v>1</v>
      </c>
      <c r="IT119" s="94"/>
      <c r="IU119" s="94"/>
      <c r="IV119" s="94"/>
      <c r="IW119" s="94"/>
      <c r="IX119" s="94"/>
      <c r="IY119" s="94"/>
      <c r="IZ119" s="94"/>
      <c r="JA119" s="94"/>
      <c r="JB119" s="94"/>
      <c r="JC119" s="94"/>
    </row>
    <row r="120" spans="1:263" ht="29.25" hidden="1" customHeight="1" x14ac:dyDescent="0.25">
      <c r="A120" s="46" t="s">
        <v>1372</v>
      </c>
      <c r="B120" s="46" t="s">
        <v>10</v>
      </c>
      <c r="C120" s="46" t="s">
        <v>140</v>
      </c>
      <c r="D120" s="46" t="s">
        <v>141</v>
      </c>
      <c r="E120" s="46" t="s">
        <v>584</v>
      </c>
      <c r="F120" s="46" t="s">
        <v>585</v>
      </c>
      <c r="G120" s="46" t="s">
        <v>586</v>
      </c>
      <c r="H120" s="46" t="s">
        <v>1373</v>
      </c>
      <c r="I120" s="46" t="s">
        <v>1374</v>
      </c>
      <c r="J120" s="46" t="s">
        <v>1375</v>
      </c>
      <c r="K120" s="46" t="s">
        <v>1376</v>
      </c>
      <c r="L120" s="46" t="s">
        <v>1377</v>
      </c>
      <c r="M120" s="46">
        <v>0</v>
      </c>
      <c r="N120" s="46"/>
      <c r="O120" s="46" t="s">
        <v>1374</v>
      </c>
      <c r="P120" s="46"/>
      <c r="Q120" s="46" t="s">
        <v>4390</v>
      </c>
      <c r="R120" s="46" t="s">
        <v>4389</v>
      </c>
      <c r="S120" s="46" t="s">
        <v>556</v>
      </c>
      <c r="T120" s="46" t="s">
        <v>556</v>
      </c>
      <c r="U120" s="46" t="s">
        <v>557</v>
      </c>
      <c r="V120" s="46" t="s">
        <v>533</v>
      </c>
      <c r="W120" s="46" t="s">
        <v>604</v>
      </c>
      <c r="X120" s="46">
        <v>2018</v>
      </c>
      <c r="Y120" s="46">
        <v>0</v>
      </c>
      <c r="Z120" s="46">
        <v>0</v>
      </c>
      <c r="AA120" s="46">
        <v>0</v>
      </c>
      <c r="AB120" s="46">
        <v>0</v>
      </c>
      <c r="AC120" s="46">
        <v>1</v>
      </c>
      <c r="AD120" s="47">
        <v>1</v>
      </c>
      <c r="AE120" s="46">
        <v>0</v>
      </c>
      <c r="AF120" s="46">
        <v>0</v>
      </c>
      <c r="AG120" s="94" t="s">
        <v>535</v>
      </c>
      <c r="AH120" s="94" t="s">
        <v>535</v>
      </c>
      <c r="AI120" s="94" t="s">
        <v>535</v>
      </c>
      <c r="AJ120" s="94">
        <v>1</v>
      </c>
      <c r="AK120" s="94" t="s">
        <v>535</v>
      </c>
      <c r="AL120" s="94" t="s">
        <v>535</v>
      </c>
      <c r="AM120" s="94" t="s">
        <v>535</v>
      </c>
      <c r="AN120" s="94" t="s">
        <v>535</v>
      </c>
      <c r="AO120" s="94" t="s">
        <v>535</v>
      </c>
      <c r="AP120" s="94">
        <v>1</v>
      </c>
      <c r="AQ120" s="94" t="s">
        <v>535</v>
      </c>
      <c r="AR120" s="94" t="s">
        <v>535</v>
      </c>
      <c r="AS120" s="94" t="s">
        <v>535</v>
      </c>
      <c r="AT120" s="94" t="s">
        <v>535</v>
      </c>
      <c r="AU120" s="94" t="s">
        <v>535</v>
      </c>
      <c r="AV120" s="94" t="s">
        <v>535</v>
      </c>
      <c r="AW120" s="94" t="s">
        <v>535</v>
      </c>
      <c r="AX120" s="94" t="s">
        <v>535</v>
      </c>
      <c r="AY120" s="94" t="s">
        <v>535</v>
      </c>
      <c r="AZ120" s="94" t="s">
        <v>535</v>
      </c>
      <c r="BA120" s="94" t="s">
        <v>535</v>
      </c>
      <c r="BB120" s="94" t="s">
        <v>535</v>
      </c>
      <c r="BC120" s="94" t="s">
        <v>535</v>
      </c>
      <c r="BD120" s="94" t="s">
        <v>535</v>
      </c>
      <c r="BE120" s="94" t="s">
        <v>535</v>
      </c>
      <c r="BF120" s="94" t="s">
        <v>535</v>
      </c>
      <c r="BG120" s="94" t="s">
        <v>535</v>
      </c>
      <c r="BH120" s="94" t="s">
        <v>535</v>
      </c>
      <c r="BI120" s="94" t="s">
        <v>535</v>
      </c>
      <c r="BJ120" s="94" t="s">
        <v>535</v>
      </c>
      <c r="BK120" s="94" t="s">
        <v>535</v>
      </c>
      <c r="BL120" s="94" t="s">
        <v>535</v>
      </c>
      <c r="BM120" s="94" t="s">
        <v>6511</v>
      </c>
      <c r="BN120" s="94" t="s">
        <v>4387</v>
      </c>
      <c r="BO120" s="94" t="s">
        <v>4388</v>
      </c>
      <c r="BP120" s="94" t="s">
        <v>4389</v>
      </c>
      <c r="BQ120" s="94" t="s">
        <v>4390</v>
      </c>
      <c r="BR120" s="94" t="s">
        <v>556</v>
      </c>
      <c r="BS120" s="32">
        <v>1</v>
      </c>
      <c r="BT120" s="32">
        <v>0</v>
      </c>
      <c r="BU120" s="32">
        <v>0</v>
      </c>
      <c r="BV120" s="32">
        <v>0</v>
      </c>
      <c r="BW120" s="32">
        <v>0</v>
      </c>
      <c r="BX120" s="32">
        <v>0</v>
      </c>
      <c r="BY120" s="32">
        <v>0</v>
      </c>
      <c r="BZ120" s="32">
        <v>0</v>
      </c>
      <c r="CA120" s="32">
        <v>1</v>
      </c>
      <c r="CB120" s="32">
        <v>0</v>
      </c>
      <c r="CC120" s="32">
        <v>0</v>
      </c>
      <c r="CD120" s="32">
        <v>0</v>
      </c>
      <c r="CE120" s="32">
        <v>0</v>
      </c>
      <c r="CF120" s="32">
        <v>0</v>
      </c>
      <c r="CG120" s="32">
        <v>0</v>
      </c>
      <c r="CH120" s="32">
        <v>0</v>
      </c>
      <c r="CI120" s="32">
        <v>0</v>
      </c>
      <c r="CJ120" s="32">
        <v>0</v>
      </c>
      <c r="CK120" s="32">
        <v>0</v>
      </c>
      <c r="CL120" s="32">
        <v>0</v>
      </c>
      <c r="CM120" s="32">
        <v>1</v>
      </c>
      <c r="CN120" s="32">
        <v>0</v>
      </c>
      <c r="CO120" s="32">
        <v>0</v>
      </c>
      <c r="CP120" s="32">
        <v>0</v>
      </c>
      <c r="CQ120" s="32">
        <v>0</v>
      </c>
      <c r="CR120" s="32">
        <v>1</v>
      </c>
      <c r="CS120" s="32" t="s">
        <v>6504</v>
      </c>
      <c r="CT120" s="32" t="s">
        <v>6504</v>
      </c>
      <c r="CU120" s="32" t="s">
        <v>6504</v>
      </c>
      <c r="CV120" s="32" t="s">
        <v>6504</v>
      </c>
      <c r="CW120" s="32" t="s">
        <v>6504</v>
      </c>
      <c r="CX120" s="32" t="s">
        <v>6504</v>
      </c>
      <c r="CY120" s="32" t="s">
        <v>6504</v>
      </c>
      <c r="CZ120" s="32" t="s">
        <v>6504</v>
      </c>
      <c r="DA120" s="32" t="s">
        <v>6504</v>
      </c>
      <c r="DB120" s="32" t="s">
        <v>6504</v>
      </c>
      <c r="DC120" s="32" t="s">
        <v>6504</v>
      </c>
      <c r="DD120" s="32" t="s">
        <v>6504</v>
      </c>
      <c r="DE120" s="32" t="s">
        <v>6504</v>
      </c>
      <c r="DF120" s="32" t="s">
        <v>6504</v>
      </c>
      <c r="DG120" s="32" t="s">
        <v>6504</v>
      </c>
      <c r="DH120" s="32" t="s">
        <v>6504</v>
      </c>
      <c r="DI120" s="32" t="s">
        <v>6504</v>
      </c>
      <c r="DJ120" s="32" t="s">
        <v>6504</v>
      </c>
      <c r="DK120" s="32" t="s">
        <v>6504</v>
      </c>
      <c r="DL120" s="32" t="s">
        <v>6504</v>
      </c>
      <c r="DM120" s="32" t="s">
        <v>6504</v>
      </c>
      <c r="DN120" s="32" t="s">
        <v>6504</v>
      </c>
      <c r="DO120" s="32" t="s">
        <v>1385</v>
      </c>
      <c r="DP120" s="32" t="s">
        <v>1385</v>
      </c>
      <c r="DQ120" s="32" t="s">
        <v>1385</v>
      </c>
      <c r="DR120" s="32" t="s">
        <v>6504</v>
      </c>
      <c r="DS120" s="32" t="s">
        <v>6504</v>
      </c>
      <c r="DT120" s="32" t="s">
        <v>1385</v>
      </c>
      <c r="DU120" s="32" t="s">
        <v>1385</v>
      </c>
      <c r="DV120" s="32" t="s">
        <v>1385</v>
      </c>
      <c r="DW120" s="32" t="s">
        <v>6504</v>
      </c>
      <c r="DX120" s="32" t="s">
        <v>6504</v>
      </c>
      <c r="DY120" s="32" t="s">
        <v>6504</v>
      </c>
      <c r="DZ120" s="32" t="s">
        <v>6504</v>
      </c>
      <c r="EA120" s="32" t="s">
        <v>6504</v>
      </c>
      <c r="EB120" s="32">
        <v>1</v>
      </c>
      <c r="EC120" s="32" t="s">
        <v>6504</v>
      </c>
      <c r="ED120" s="32" t="s">
        <v>4460</v>
      </c>
      <c r="EE120" s="32" t="s">
        <v>1385</v>
      </c>
      <c r="EF120" s="32" t="s">
        <v>4461</v>
      </c>
      <c r="EG120" s="32" t="s">
        <v>6504</v>
      </c>
      <c r="EH120" s="32" t="s">
        <v>6504</v>
      </c>
      <c r="EI120" s="32" t="s">
        <v>6504</v>
      </c>
      <c r="EJ120" s="32" t="s">
        <v>6504</v>
      </c>
      <c r="EK120" s="32" t="s">
        <v>6504</v>
      </c>
      <c r="EL120" s="32" t="s">
        <v>6504</v>
      </c>
      <c r="EM120" s="32" t="s">
        <v>6504</v>
      </c>
      <c r="EN120" s="32" t="s">
        <v>6504</v>
      </c>
      <c r="EO120" s="32" t="s">
        <v>6504</v>
      </c>
      <c r="EP120" s="32" t="s">
        <v>6504</v>
      </c>
      <c r="EQ120" s="32" t="s">
        <v>6504</v>
      </c>
      <c r="ER120" s="32" t="s">
        <v>6504</v>
      </c>
      <c r="ES120" s="32" t="s">
        <v>6504</v>
      </c>
      <c r="ET120" s="32" t="s">
        <v>6504</v>
      </c>
      <c r="EU120" s="32" t="s">
        <v>6504</v>
      </c>
      <c r="EV120" s="32" t="s">
        <v>6504</v>
      </c>
      <c r="EW120" s="32" t="s">
        <v>6504</v>
      </c>
      <c r="EX120" s="32" t="s">
        <v>6504</v>
      </c>
      <c r="EY120" s="32" t="s">
        <v>6504</v>
      </c>
      <c r="EZ120" s="32" t="s">
        <v>6504</v>
      </c>
      <c r="FA120" s="32">
        <v>1</v>
      </c>
      <c r="FB120" s="32">
        <v>0</v>
      </c>
      <c r="FC120" s="94" t="s">
        <v>69</v>
      </c>
      <c r="FD120" s="94" t="s">
        <v>79</v>
      </c>
      <c r="FE120" s="94" t="s">
        <v>79</v>
      </c>
      <c r="FF120" s="94" t="s">
        <v>69</v>
      </c>
      <c r="FG120" s="94" t="s">
        <v>69</v>
      </c>
      <c r="FH120" s="94" t="s">
        <v>69</v>
      </c>
      <c r="FI120" s="94" t="s">
        <v>69</v>
      </c>
      <c r="FJ120" s="94" t="s">
        <v>69</v>
      </c>
      <c r="FK120" s="94" t="s">
        <v>69</v>
      </c>
      <c r="FL120" s="94" t="s">
        <v>59</v>
      </c>
      <c r="FM120" s="94">
        <v>0</v>
      </c>
      <c r="FN120" s="94" t="s">
        <v>139</v>
      </c>
      <c r="FO120" s="94" t="s">
        <v>69</v>
      </c>
      <c r="FP120" s="94" t="s">
        <v>79</v>
      </c>
      <c r="FQ120" s="94" t="e">
        <v>#N/A</v>
      </c>
      <c r="FR120" s="94" t="s">
        <v>69</v>
      </c>
      <c r="FS120" s="94" t="s">
        <v>69</v>
      </c>
      <c r="FT120" s="94" t="s">
        <v>69</v>
      </c>
      <c r="FU120" s="94" t="s">
        <v>69</v>
      </c>
      <c r="FV120" s="94" t="s">
        <v>69</v>
      </c>
      <c r="FW120" s="94" t="s">
        <v>69</v>
      </c>
      <c r="FX120" s="94" t="s">
        <v>67</v>
      </c>
      <c r="FY120" s="94">
        <v>0</v>
      </c>
      <c r="FZ120" s="94" t="s">
        <v>139</v>
      </c>
      <c r="GA120" s="94" t="s">
        <v>53</v>
      </c>
      <c r="GB120" s="94" t="s">
        <v>62</v>
      </c>
      <c r="GC120" s="94" t="e">
        <v>#N/A</v>
      </c>
      <c r="GD120" s="94" t="s">
        <v>55</v>
      </c>
      <c r="GE120" s="94" t="s">
        <v>56</v>
      </c>
      <c r="GF120" s="94" t="s">
        <v>57</v>
      </c>
      <c r="GG120" s="94" t="s">
        <v>57</v>
      </c>
      <c r="GH120" s="94" t="s">
        <v>58</v>
      </c>
      <c r="GI120" s="94" t="s">
        <v>55</v>
      </c>
      <c r="GJ120" s="94" t="s">
        <v>59</v>
      </c>
      <c r="GK120" s="94">
        <v>0</v>
      </c>
      <c r="GL120" s="94" t="s">
        <v>139</v>
      </c>
      <c r="GM120" s="94" t="s">
        <v>53</v>
      </c>
      <c r="GN120" s="94" t="s">
        <v>62</v>
      </c>
      <c r="GO120" s="94" t="e">
        <v>#N/A</v>
      </c>
      <c r="GP120" s="94" t="s">
        <v>55</v>
      </c>
      <c r="GQ120" s="94" t="s">
        <v>56</v>
      </c>
      <c r="GR120" s="94" t="s">
        <v>57</v>
      </c>
      <c r="GS120" s="94" t="s">
        <v>57</v>
      </c>
      <c r="GT120" s="94" t="s">
        <v>58</v>
      </c>
      <c r="GU120" s="94" t="s">
        <v>55</v>
      </c>
      <c r="GV120" s="94" t="s">
        <v>59</v>
      </c>
      <c r="GW120" s="94">
        <v>0</v>
      </c>
      <c r="GX120" s="94" t="s">
        <v>139</v>
      </c>
      <c r="GY120" s="32" t="s">
        <v>6504</v>
      </c>
      <c r="GZ120" s="32" t="s">
        <v>6504</v>
      </c>
      <c r="HA120" s="32" t="s">
        <v>6504</v>
      </c>
      <c r="HB120" s="32" t="s">
        <v>6504</v>
      </c>
      <c r="HC120" s="32" t="s">
        <v>6504</v>
      </c>
      <c r="HD120" s="32" t="s">
        <v>6504</v>
      </c>
      <c r="HE120" s="32" t="s">
        <v>6504</v>
      </c>
      <c r="HF120" s="32">
        <v>1</v>
      </c>
      <c r="HG120" s="32" t="s">
        <v>6504</v>
      </c>
      <c r="HH120" s="32" t="s">
        <v>6504</v>
      </c>
      <c r="HI120" s="32" t="s">
        <v>6504</v>
      </c>
      <c r="HJ120" s="32" t="s">
        <v>6504</v>
      </c>
      <c r="HK120" s="50">
        <v>1</v>
      </c>
      <c r="HL120" s="68">
        <v>0</v>
      </c>
      <c r="HM120" s="68">
        <v>0</v>
      </c>
      <c r="HN120" s="68">
        <v>0</v>
      </c>
      <c r="HO120" s="68">
        <v>0</v>
      </c>
      <c r="HP120" s="68">
        <v>0</v>
      </c>
      <c r="HQ120" s="68">
        <v>0</v>
      </c>
      <c r="HR120" s="68">
        <v>0</v>
      </c>
      <c r="HS120" s="68">
        <v>1</v>
      </c>
      <c r="HT120" s="68">
        <v>0</v>
      </c>
      <c r="HU120" s="68">
        <v>0</v>
      </c>
      <c r="HV120" s="68">
        <v>0</v>
      </c>
      <c r="HW120" s="68">
        <v>0</v>
      </c>
      <c r="HX120" s="68">
        <v>1</v>
      </c>
      <c r="HY120" s="67" t="s">
        <v>6505</v>
      </c>
      <c r="HZ120" s="67" t="s">
        <v>6505</v>
      </c>
      <c r="IA120" s="67" t="s">
        <v>6505</v>
      </c>
      <c r="IB120" s="67" t="s">
        <v>6505</v>
      </c>
      <c r="IC120" s="67" t="s">
        <v>6505</v>
      </c>
      <c r="ID120" s="67" t="s">
        <v>6505</v>
      </c>
      <c r="IE120" s="67" t="s">
        <v>6505</v>
      </c>
      <c r="IF120" s="67">
        <v>1</v>
      </c>
      <c r="IG120" s="67">
        <v>1</v>
      </c>
      <c r="IH120" s="67">
        <v>1</v>
      </c>
      <c r="II120" s="67">
        <v>1</v>
      </c>
      <c r="IJ120" s="67">
        <v>1</v>
      </c>
      <c r="IK120" s="69" t="s">
        <v>6505</v>
      </c>
      <c r="IL120" s="69" t="s">
        <v>6505</v>
      </c>
      <c r="IM120" s="67">
        <v>1</v>
      </c>
      <c r="IN120" s="67">
        <v>1</v>
      </c>
      <c r="IO120" s="94"/>
      <c r="IP120" s="32">
        <v>0</v>
      </c>
      <c r="IQ120" s="32">
        <v>0</v>
      </c>
      <c r="IR120" s="68">
        <v>1</v>
      </c>
      <c r="IS120" s="69">
        <v>1</v>
      </c>
      <c r="IT120" s="94"/>
      <c r="IU120" s="94"/>
      <c r="IV120" s="94"/>
      <c r="IW120" s="94"/>
      <c r="IX120" s="94"/>
      <c r="IY120" s="94"/>
      <c r="IZ120" s="94"/>
      <c r="JA120" s="94"/>
      <c r="JB120" s="94"/>
      <c r="JC120" s="94"/>
    </row>
    <row r="121" spans="1:263" ht="29.25" hidden="1" customHeight="1" x14ac:dyDescent="0.25">
      <c r="A121" s="46">
        <v>208</v>
      </c>
      <c r="B121" s="46" t="s">
        <v>10</v>
      </c>
      <c r="C121" s="46" t="s">
        <v>140</v>
      </c>
      <c r="D121" s="46" t="s">
        <v>141</v>
      </c>
      <c r="E121" s="46" t="s">
        <v>584</v>
      </c>
      <c r="F121" s="46" t="s">
        <v>585</v>
      </c>
      <c r="G121" s="46" t="s">
        <v>586</v>
      </c>
      <c r="H121" s="46" t="s">
        <v>587</v>
      </c>
      <c r="I121" s="46" t="s">
        <v>588</v>
      </c>
      <c r="J121" s="46" t="s">
        <v>589</v>
      </c>
      <c r="K121" s="46" t="s">
        <v>1378</v>
      </c>
      <c r="L121" s="46" t="s">
        <v>1379</v>
      </c>
      <c r="M121" s="46" t="s">
        <v>1380</v>
      </c>
      <c r="N121" s="46"/>
      <c r="O121" s="46" t="s">
        <v>593</v>
      </c>
      <c r="P121" s="46"/>
      <c r="Q121" s="46" t="s">
        <v>4393</v>
      </c>
      <c r="R121" s="46" t="s">
        <v>4392</v>
      </c>
      <c r="S121" s="46" t="s">
        <v>531</v>
      </c>
      <c r="T121" s="46" t="s">
        <v>531</v>
      </c>
      <c r="U121" s="46" t="s">
        <v>532</v>
      </c>
      <c r="V121" s="46" t="s">
        <v>533</v>
      </c>
      <c r="W121" s="46" t="s">
        <v>534</v>
      </c>
      <c r="X121" s="46">
        <v>2019</v>
      </c>
      <c r="Y121" s="46">
        <v>0</v>
      </c>
      <c r="Z121" s="46">
        <v>2019</v>
      </c>
      <c r="AA121" s="46" t="s">
        <v>595</v>
      </c>
      <c r="AB121" s="46" t="s">
        <v>595</v>
      </c>
      <c r="AC121" s="46" t="s">
        <v>595</v>
      </c>
      <c r="AD121" s="47">
        <v>1</v>
      </c>
      <c r="AE121" s="46" t="s">
        <v>595</v>
      </c>
      <c r="AF121" s="46" t="s">
        <v>595</v>
      </c>
      <c r="AG121" s="94" t="s">
        <v>535</v>
      </c>
      <c r="AH121" s="94" t="s">
        <v>535</v>
      </c>
      <c r="AI121" s="94" t="s">
        <v>535</v>
      </c>
      <c r="AJ121" s="94">
        <v>1</v>
      </c>
      <c r="AK121" s="94" t="s">
        <v>535</v>
      </c>
      <c r="AL121" s="94" t="s">
        <v>535</v>
      </c>
      <c r="AM121" s="94" t="s">
        <v>535</v>
      </c>
      <c r="AN121" s="94" t="s">
        <v>535</v>
      </c>
      <c r="AO121" s="94" t="s">
        <v>535</v>
      </c>
      <c r="AP121" s="94">
        <v>1</v>
      </c>
      <c r="AQ121" s="94" t="s">
        <v>535</v>
      </c>
      <c r="AR121" s="94" t="s">
        <v>535</v>
      </c>
      <c r="AS121" s="94" t="s">
        <v>535</v>
      </c>
      <c r="AT121" s="94" t="s">
        <v>535</v>
      </c>
      <c r="AU121" s="94" t="s">
        <v>535</v>
      </c>
      <c r="AV121" s="94" t="s">
        <v>535</v>
      </c>
      <c r="AW121" s="94" t="s">
        <v>535</v>
      </c>
      <c r="AX121" s="94" t="s">
        <v>535</v>
      </c>
      <c r="AY121" s="94" t="s">
        <v>535</v>
      </c>
      <c r="AZ121" s="94" t="s">
        <v>535</v>
      </c>
      <c r="BA121" s="94" t="s">
        <v>535</v>
      </c>
      <c r="BB121" s="94" t="s">
        <v>535</v>
      </c>
      <c r="BC121" s="94" t="s">
        <v>535</v>
      </c>
      <c r="BD121" s="94" t="s">
        <v>535</v>
      </c>
      <c r="BE121" s="94" t="s">
        <v>535</v>
      </c>
      <c r="BF121" s="94" t="s">
        <v>535</v>
      </c>
      <c r="BG121" s="94" t="s">
        <v>535</v>
      </c>
      <c r="BH121" s="94" t="s">
        <v>535</v>
      </c>
      <c r="BI121" s="94" t="s">
        <v>535</v>
      </c>
      <c r="BJ121" s="94" t="s">
        <v>535</v>
      </c>
      <c r="BK121" s="94" t="s">
        <v>535</v>
      </c>
      <c r="BL121" s="94" t="s">
        <v>535</v>
      </c>
      <c r="BM121" s="94" t="s">
        <v>6511</v>
      </c>
      <c r="BN121" s="94" t="s">
        <v>589</v>
      </c>
      <c r="BO121" s="94" t="s">
        <v>4391</v>
      </c>
      <c r="BP121" s="94" t="s">
        <v>4392</v>
      </c>
      <c r="BQ121" s="94" t="s">
        <v>4393</v>
      </c>
      <c r="BR121" s="94" t="s">
        <v>556</v>
      </c>
      <c r="BS121" s="32">
        <v>100</v>
      </c>
      <c r="BT121" s="32">
        <v>25</v>
      </c>
      <c r="BU121" s="32">
        <v>1</v>
      </c>
      <c r="BV121" s="32">
        <v>4</v>
      </c>
      <c r="BW121" s="32">
        <v>16</v>
      </c>
      <c r="BX121" s="32">
        <v>0</v>
      </c>
      <c r="BY121" s="32">
        <v>0</v>
      </c>
      <c r="BZ121" s="32">
        <v>26</v>
      </c>
      <c r="CA121" s="32">
        <v>0</v>
      </c>
      <c r="CB121" s="32">
        <v>0</v>
      </c>
      <c r="CC121" s="32">
        <v>16</v>
      </c>
      <c r="CD121" s="32">
        <v>0</v>
      </c>
      <c r="CE121" s="32">
        <v>12</v>
      </c>
      <c r="CF121" s="32">
        <v>0.25</v>
      </c>
      <c r="CG121" s="32">
        <v>0.01</v>
      </c>
      <c r="CH121" s="32">
        <v>0.04</v>
      </c>
      <c r="CI121" s="32">
        <v>0.16</v>
      </c>
      <c r="CJ121" s="32">
        <v>0</v>
      </c>
      <c r="CK121" s="32">
        <v>0</v>
      </c>
      <c r="CL121" s="32">
        <v>0.26</v>
      </c>
      <c r="CM121" s="32">
        <v>0</v>
      </c>
      <c r="CN121" s="32">
        <v>0</v>
      </c>
      <c r="CO121" s="32">
        <v>0.16</v>
      </c>
      <c r="CP121" s="32">
        <v>0</v>
      </c>
      <c r="CQ121" s="32">
        <v>0.12</v>
      </c>
      <c r="CR121" s="32">
        <v>1</v>
      </c>
      <c r="CS121" s="32">
        <v>22</v>
      </c>
      <c r="CT121" s="32" t="s">
        <v>6504</v>
      </c>
      <c r="CU121" s="32" t="s">
        <v>4462</v>
      </c>
      <c r="CV121" s="32" t="s">
        <v>4474</v>
      </c>
      <c r="CW121" s="32" t="s">
        <v>4481</v>
      </c>
      <c r="CX121" s="32">
        <v>2</v>
      </c>
      <c r="CY121" s="32" t="s">
        <v>6504</v>
      </c>
      <c r="CZ121" s="32" t="s">
        <v>4463</v>
      </c>
      <c r="DA121" s="32" t="s">
        <v>4475</v>
      </c>
      <c r="DB121" s="32" t="s">
        <v>4481</v>
      </c>
      <c r="DC121" s="32">
        <v>3</v>
      </c>
      <c r="DD121" s="32" t="s">
        <v>6504</v>
      </c>
      <c r="DE121" s="32" t="s">
        <v>4464</v>
      </c>
      <c r="DF121" s="32" t="s">
        <v>4476</v>
      </c>
      <c r="DG121" s="32" t="s">
        <v>4481</v>
      </c>
      <c r="DH121" s="32">
        <v>16</v>
      </c>
      <c r="DI121" s="32" t="s">
        <v>6504</v>
      </c>
      <c r="DJ121" s="32" t="s">
        <v>4465</v>
      </c>
      <c r="DK121" s="32" t="s">
        <v>4477</v>
      </c>
      <c r="DL121" s="32" t="s">
        <v>4482</v>
      </c>
      <c r="DM121" s="32">
        <v>3</v>
      </c>
      <c r="DN121" s="32" t="s">
        <v>6504</v>
      </c>
      <c r="DO121" s="32" t="s">
        <v>4466</v>
      </c>
      <c r="DP121" s="32" t="s">
        <v>6504</v>
      </c>
      <c r="DQ121" s="32" t="s">
        <v>4482</v>
      </c>
      <c r="DR121" s="32" t="s">
        <v>6504</v>
      </c>
      <c r="DS121" s="32" t="s">
        <v>6504</v>
      </c>
      <c r="DT121" s="32" t="s">
        <v>4467</v>
      </c>
      <c r="DU121" s="32" t="s">
        <v>1385</v>
      </c>
      <c r="DV121" s="32" t="s">
        <v>4482</v>
      </c>
      <c r="DW121" s="32">
        <v>23</v>
      </c>
      <c r="DX121" s="32" t="s">
        <v>6504</v>
      </c>
      <c r="DY121" s="32" t="s">
        <v>4468</v>
      </c>
      <c r="DZ121" s="32" t="s">
        <v>4478</v>
      </c>
      <c r="EA121" s="32" t="s">
        <v>4483</v>
      </c>
      <c r="EB121" s="32">
        <v>5</v>
      </c>
      <c r="EC121" s="32" t="s">
        <v>6504</v>
      </c>
      <c r="ED121" s="32" t="s">
        <v>4469</v>
      </c>
      <c r="EE121" s="32" t="s">
        <v>4479</v>
      </c>
      <c r="EF121" s="32" t="s">
        <v>4484</v>
      </c>
      <c r="EG121" s="32">
        <v>2</v>
      </c>
      <c r="EH121" s="32" t="s">
        <v>6504</v>
      </c>
      <c r="EI121" s="32" t="s">
        <v>4470</v>
      </c>
      <c r="EJ121" s="32" t="s">
        <v>1385</v>
      </c>
      <c r="EK121" s="32" t="s">
        <v>4483</v>
      </c>
      <c r="EL121" s="32">
        <v>13</v>
      </c>
      <c r="EM121" s="32" t="s">
        <v>6504</v>
      </c>
      <c r="EN121" s="32" t="s">
        <v>4471</v>
      </c>
      <c r="EO121" s="32" t="s">
        <v>1385</v>
      </c>
      <c r="EP121" s="32" t="s">
        <v>4483</v>
      </c>
      <c r="EQ121" s="32">
        <v>2</v>
      </c>
      <c r="ER121" s="32" t="s">
        <v>6504</v>
      </c>
      <c r="ES121" s="32" t="s">
        <v>4472</v>
      </c>
      <c r="ET121" s="32" t="s">
        <v>1385</v>
      </c>
      <c r="EU121" s="32" t="s">
        <v>4483</v>
      </c>
      <c r="EV121" s="32">
        <v>11</v>
      </c>
      <c r="EW121" s="32" t="s">
        <v>6504</v>
      </c>
      <c r="EX121" s="32" t="s">
        <v>4473</v>
      </c>
      <c r="EY121" s="32" t="s">
        <v>4480</v>
      </c>
      <c r="EZ121" s="32" t="s">
        <v>4483</v>
      </c>
      <c r="FA121" s="32">
        <v>102</v>
      </c>
      <c r="FB121" s="32">
        <v>0</v>
      </c>
      <c r="FC121" s="94" t="s">
        <v>69</v>
      </c>
      <c r="FD121" s="94" t="s">
        <v>73</v>
      </c>
      <c r="FE121" s="94" t="s">
        <v>62</v>
      </c>
      <c r="FF121" s="94" t="s">
        <v>55</v>
      </c>
      <c r="FG121" s="94" t="s">
        <v>56</v>
      </c>
      <c r="FH121" s="94" t="s">
        <v>57</v>
      </c>
      <c r="FI121" s="94" t="s">
        <v>57</v>
      </c>
      <c r="FJ121" s="94" t="s">
        <v>69</v>
      </c>
      <c r="FK121" s="94" t="s">
        <v>55</v>
      </c>
      <c r="FL121" s="94" t="s">
        <v>59</v>
      </c>
      <c r="FM121" s="94" t="s">
        <v>2367</v>
      </c>
      <c r="FN121" s="94" t="s">
        <v>139</v>
      </c>
      <c r="FO121" s="94" t="s">
        <v>53</v>
      </c>
      <c r="FP121" s="94" t="s">
        <v>62</v>
      </c>
      <c r="FQ121" s="94" t="e">
        <v>#N/A</v>
      </c>
      <c r="FR121" s="94" t="s">
        <v>55</v>
      </c>
      <c r="FS121" s="94" t="s">
        <v>56</v>
      </c>
      <c r="FT121" s="94" t="s">
        <v>57</v>
      </c>
      <c r="FU121" s="94" t="s">
        <v>57</v>
      </c>
      <c r="FV121" s="94" t="s">
        <v>69</v>
      </c>
      <c r="FW121" s="94" t="s">
        <v>55</v>
      </c>
      <c r="FX121" s="94" t="s">
        <v>67</v>
      </c>
      <c r="FY121" s="94" t="s">
        <v>2368</v>
      </c>
      <c r="FZ121" s="94" t="s">
        <v>139</v>
      </c>
      <c r="GA121" s="94" t="s">
        <v>53</v>
      </c>
      <c r="GB121" s="94" t="s">
        <v>54</v>
      </c>
      <c r="GC121" s="94" t="e">
        <v>#N/A</v>
      </c>
      <c r="GD121" s="94" t="s">
        <v>55</v>
      </c>
      <c r="GE121" s="94" t="s">
        <v>56</v>
      </c>
      <c r="GF121" s="94" t="s">
        <v>57</v>
      </c>
      <c r="GG121" s="94" t="s">
        <v>57</v>
      </c>
      <c r="GH121" s="94" t="s">
        <v>58</v>
      </c>
      <c r="GI121" s="94" t="s">
        <v>55</v>
      </c>
      <c r="GJ121" s="94" t="s">
        <v>59</v>
      </c>
      <c r="GK121" s="94">
        <v>0</v>
      </c>
      <c r="GL121" s="94" t="s">
        <v>139</v>
      </c>
      <c r="GM121" s="94" t="s">
        <v>53</v>
      </c>
      <c r="GN121" s="94" t="s">
        <v>6510</v>
      </c>
      <c r="GO121" s="94" t="e">
        <v>#N/A</v>
      </c>
      <c r="GP121" s="94" t="s">
        <v>55</v>
      </c>
      <c r="GQ121" s="94" t="s">
        <v>56</v>
      </c>
      <c r="GR121" s="94" t="s">
        <v>57</v>
      </c>
      <c r="GS121" s="94" t="s">
        <v>57</v>
      </c>
      <c r="GT121" s="94" t="s">
        <v>58</v>
      </c>
      <c r="GU121" s="94" t="s">
        <v>55</v>
      </c>
      <c r="GV121" s="94" t="s">
        <v>59</v>
      </c>
      <c r="GW121" s="94">
        <v>0</v>
      </c>
      <c r="GX121" s="94" t="s">
        <v>139</v>
      </c>
      <c r="GY121" s="32">
        <v>22</v>
      </c>
      <c r="GZ121" s="32">
        <v>2</v>
      </c>
      <c r="HA121" s="32">
        <v>3</v>
      </c>
      <c r="HB121" s="32">
        <v>16</v>
      </c>
      <c r="HC121" s="32">
        <v>3</v>
      </c>
      <c r="HD121" s="32" t="s">
        <v>6504</v>
      </c>
      <c r="HE121" s="32">
        <v>23</v>
      </c>
      <c r="HF121" s="32">
        <v>5</v>
      </c>
      <c r="HG121" s="32">
        <v>2</v>
      </c>
      <c r="HH121" s="32">
        <v>13</v>
      </c>
      <c r="HI121" s="32">
        <v>2</v>
      </c>
      <c r="HJ121" s="32">
        <v>11</v>
      </c>
      <c r="HK121" s="50">
        <v>102</v>
      </c>
      <c r="HL121" s="68">
        <v>0.22</v>
      </c>
      <c r="HM121" s="68">
        <v>0.02</v>
      </c>
      <c r="HN121" s="68">
        <v>0.03</v>
      </c>
      <c r="HO121" s="68">
        <v>0.16</v>
      </c>
      <c r="HP121" s="68">
        <v>0.03</v>
      </c>
      <c r="HQ121" s="68">
        <v>0</v>
      </c>
      <c r="HR121" s="68">
        <v>0.23</v>
      </c>
      <c r="HS121" s="68">
        <v>0.05</v>
      </c>
      <c r="HT121" s="68">
        <v>0.02</v>
      </c>
      <c r="HU121" s="68">
        <v>0.13</v>
      </c>
      <c r="HV121" s="68">
        <v>0.02</v>
      </c>
      <c r="HW121" s="68">
        <v>0.11</v>
      </c>
      <c r="HX121" s="68">
        <v>1.0200000000000002</v>
      </c>
      <c r="HY121" s="67">
        <v>0.88</v>
      </c>
      <c r="HZ121" s="67">
        <v>0.92307692307692302</v>
      </c>
      <c r="IA121" s="67">
        <v>0.90000000000000013</v>
      </c>
      <c r="IB121" s="67">
        <v>0.93478260869565233</v>
      </c>
      <c r="IC121" s="67">
        <v>1.0000000000000002</v>
      </c>
      <c r="ID121" s="67">
        <v>1.0000000000000002</v>
      </c>
      <c r="IE121" s="67">
        <v>0.95833333333333348</v>
      </c>
      <c r="IF121" s="67">
        <v>1.0277777777777779</v>
      </c>
      <c r="IG121" s="67">
        <v>1.0555555555555558</v>
      </c>
      <c r="IH121" s="67">
        <v>1.0113636363636365</v>
      </c>
      <c r="II121" s="67">
        <v>1.0340909090909092</v>
      </c>
      <c r="IJ121" s="67">
        <v>1.0200000000000002</v>
      </c>
      <c r="IK121" s="69">
        <v>0.90000000000000013</v>
      </c>
      <c r="IL121" s="69">
        <v>1.0000000000000002</v>
      </c>
      <c r="IM121" s="67">
        <v>1.0555555555555558</v>
      </c>
      <c r="IN121" s="67">
        <v>1.0200000000000002</v>
      </c>
      <c r="IO121" s="94"/>
      <c r="IP121" s="32">
        <v>0.27</v>
      </c>
      <c r="IQ121" s="32">
        <v>0.46000000000000008</v>
      </c>
      <c r="IR121" s="68">
        <v>0.76000000000000012</v>
      </c>
      <c r="IS121" s="69">
        <v>1.0200000000000002</v>
      </c>
      <c r="IT121" s="94"/>
      <c r="IU121" s="94"/>
      <c r="IV121" s="94"/>
      <c r="IW121" s="94"/>
      <c r="IX121" s="94"/>
      <c r="IY121" s="94"/>
      <c r="IZ121" s="94"/>
      <c r="JA121" s="94"/>
      <c r="JB121" s="94"/>
      <c r="JC121" s="94"/>
    </row>
    <row r="122" spans="1:263" ht="29.25" hidden="1" customHeight="1" x14ac:dyDescent="0.25">
      <c r="A122" s="46">
        <v>150</v>
      </c>
      <c r="B122" s="46" t="s">
        <v>10</v>
      </c>
      <c r="C122" s="46" t="s">
        <v>140</v>
      </c>
      <c r="D122" s="46" t="s">
        <v>141</v>
      </c>
      <c r="E122" s="46" t="s">
        <v>520</v>
      </c>
      <c r="F122" s="46" t="s">
        <v>571</v>
      </c>
      <c r="G122" s="46" t="s">
        <v>572</v>
      </c>
      <c r="H122" s="46" t="s">
        <v>1381</v>
      </c>
      <c r="I122" s="46" t="s">
        <v>1382</v>
      </c>
      <c r="J122" s="46" t="s">
        <v>1383</v>
      </c>
      <c r="K122" s="46" t="s">
        <v>1384</v>
      </c>
      <c r="L122" s="46" t="s">
        <v>1384</v>
      </c>
      <c r="M122" s="46" t="s">
        <v>1385</v>
      </c>
      <c r="N122" s="46"/>
      <c r="O122" s="46" t="s">
        <v>1386</v>
      </c>
      <c r="P122" s="46" t="s">
        <v>1387</v>
      </c>
      <c r="Q122" s="46" t="s">
        <v>4396</v>
      </c>
      <c r="R122" s="46" t="s">
        <v>4395</v>
      </c>
      <c r="S122" s="46" t="s">
        <v>531</v>
      </c>
      <c r="T122" s="46" t="s">
        <v>531</v>
      </c>
      <c r="U122" s="46" t="s">
        <v>557</v>
      </c>
      <c r="V122" s="46" t="s">
        <v>581</v>
      </c>
      <c r="W122" s="46" t="s">
        <v>604</v>
      </c>
      <c r="X122" s="46">
        <v>2016</v>
      </c>
      <c r="Y122" s="46">
        <v>0</v>
      </c>
      <c r="Z122" s="46">
        <v>2016</v>
      </c>
      <c r="AA122" s="46">
        <v>0</v>
      </c>
      <c r="AB122" s="46">
        <v>1</v>
      </c>
      <c r="AC122" s="46">
        <v>1</v>
      </c>
      <c r="AD122" s="47">
        <v>1</v>
      </c>
      <c r="AE122" s="46">
        <v>1</v>
      </c>
      <c r="AF122" s="46">
        <v>0</v>
      </c>
      <c r="AG122" s="94" t="s">
        <v>535</v>
      </c>
      <c r="AH122" s="94" t="s">
        <v>535</v>
      </c>
      <c r="AI122" s="94">
        <v>1</v>
      </c>
      <c r="AJ122" s="94">
        <v>1</v>
      </c>
      <c r="AK122" s="94" t="s">
        <v>535</v>
      </c>
      <c r="AL122" s="94" t="s">
        <v>535</v>
      </c>
      <c r="AM122" s="94" t="s">
        <v>535</v>
      </c>
      <c r="AN122" s="94" t="s">
        <v>535</v>
      </c>
      <c r="AO122" s="94" t="s">
        <v>1388</v>
      </c>
      <c r="AP122" s="94" t="s">
        <v>535</v>
      </c>
      <c r="AQ122" s="94" t="s">
        <v>535</v>
      </c>
      <c r="AR122" s="94" t="s">
        <v>535</v>
      </c>
      <c r="AS122" s="94" t="s">
        <v>535</v>
      </c>
      <c r="AT122" s="94" t="s">
        <v>535</v>
      </c>
      <c r="AU122" s="94" t="s">
        <v>535</v>
      </c>
      <c r="AV122" s="94" t="s">
        <v>535</v>
      </c>
      <c r="AW122" s="94" t="s">
        <v>535</v>
      </c>
      <c r="AX122" s="94" t="s">
        <v>535</v>
      </c>
      <c r="AY122" s="94" t="s">
        <v>535</v>
      </c>
      <c r="AZ122" s="94">
        <v>1</v>
      </c>
      <c r="BA122" s="94" t="s">
        <v>535</v>
      </c>
      <c r="BB122" s="94" t="s">
        <v>535</v>
      </c>
      <c r="BC122" s="94" t="s">
        <v>535</v>
      </c>
      <c r="BD122" s="94" t="s">
        <v>535</v>
      </c>
      <c r="BE122" s="94" t="s">
        <v>535</v>
      </c>
      <c r="BF122" s="94" t="s">
        <v>535</v>
      </c>
      <c r="BG122" s="94" t="s">
        <v>535</v>
      </c>
      <c r="BH122" s="94" t="s">
        <v>535</v>
      </c>
      <c r="BI122" s="94" t="s">
        <v>535</v>
      </c>
      <c r="BJ122" s="94" t="s">
        <v>535</v>
      </c>
      <c r="BK122" s="94" t="s">
        <v>535</v>
      </c>
      <c r="BL122" s="94" t="s">
        <v>535</v>
      </c>
      <c r="BM122" s="94" t="s">
        <v>6724</v>
      </c>
      <c r="BN122" s="94" t="s">
        <v>1383</v>
      </c>
      <c r="BO122" s="94" t="s">
        <v>4394</v>
      </c>
      <c r="BP122" s="94" t="s">
        <v>4395</v>
      </c>
      <c r="BQ122" s="94" t="s">
        <v>4396</v>
      </c>
      <c r="BR122" s="94" t="s">
        <v>556</v>
      </c>
      <c r="BS122" s="32">
        <v>1</v>
      </c>
      <c r="BT122" s="32">
        <v>0</v>
      </c>
      <c r="BU122" s="32">
        <v>0</v>
      </c>
      <c r="BV122" s="32">
        <v>0</v>
      </c>
      <c r="BW122" s="32">
        <v>0</v>
      </c>
      <c r="BX122" s="32">
        <v>0</v>
      </c>
      <c r="BY122" s="32">
        <v>0</v>
      </c>
      <c r="BZ122" s="32">
        <v>0</v>
      </c>
      <c r="CA122" s="32">
        <v>0</v>
      </c>
      <c r="CB122" s="32">
        <v>0</v>
      </c>
      <c r="CC122" s="32">
        <v>1</v>
      </c>
      <c r="CD122" s="32">
        <v>0</v>
      </c>
      <c r="CE122" s="32">
        <v>0</v>
      </c>
      <c r="CF122" s="32">
        <v>0</v>
      </c>
      <c r="CG122" s="32">
        <v>0</v>
      </c>
      <c r="CH122" s="32">
        <v>0</v>
      </c>
      <c r="CI122" s="32">
        <v>0</v>
      </c>
      <c r="CJ122" s="32">
        <v>0</v>
      </c>
      <c r="CK122" s="32">
        <v>0</v>
      </c>
      <c r="CL122" s="32">
        <v>0</v>
      </c>
      <c r="CM122" s="32">
        <v>0</v>
      </c>
      <c r="CN122" s="32">
        <v>0</v>
      </c>
      <c r="CO122" s="32">
        <v>1</v>
      </c>
      <c r="CP122" s="32">
        <v>0</v>
      </c>
      <c r="CQ122" s="32">
        <v>0</v>
      </c>
      <c r="CR122" s="32">
        <v>1</v>
      </c>
      <c r="CS122" s="32" t="s">
        <v>6504</v>
      </c>
      <c r="CT122" s="32" t="s">
        <v>6504</v>
      </c>
      <c r="CU122" s="32" t="s">
        <v>6504</v>
      </c>
      <c r="CV122" s="32" t="s">
        <v>6504</v>
      </c>
      <c r="CW122" s="32" t="s">
        <v>6504</v>
      </c>
      <c r="CX122" s="32" t="s">
        <v>6504</v>
      </c>
      <c r="CY122" s="32" t="s">
        <v>6504</v>
      </c>
      <c r="CZ122" s="32" t="s">
        <v>6504</v>
      </c>
      <c r="DA122" s="32" t="s">
        <v>6504</v>
      </c>
      <c r="DB122" s="32" t="s">
        <v>6504</v>
      </c>
      <c r="DC122" s="32" t="s">
        <v>6504</v>
      </c>
      <c r="DD122" s="32" t="s">
        <v>6504</v>
      </c>
      <c r="DE122" s="32" t="s">
        <v>6504</v>
      </c>
      <c r="DF122" s="32" t="s">
        <v>6504</v>
      </c>
      <c r="DG122" s="32" t="s">
        <v>6504</v>
      </c>
      <c r="DH122" s="32" t="s">
        <v>6504</v>
      </c>
      <c r="DI122" s="32" t="s">
        <v>6504</v>
      </c>
      <c r="DJ122" s="32" t="s">
        <v>6504</v>
      </c>
      <c r="DK122" s="32" t="s">
        <v>6504</v>
      </c>
      <c r="DL122" s="32" t="s">
        <v>6504</v>
      </c>
      <c r="DM122" s="32" t="s">
        <v>6504</v>
      </c>
      <c r="DN122" s="32" t="s">
        <v>6504</v>
      </c>
      <c r="DO122" s="32" t="s">
        <v>4485</v>
      </c>
      <c r="DP122" s="32" t="s">
        <v>1385</v>
      </c>
      <c r="DQ122" s="32" t="s">
        <v>1385</v>
      </c>
      <c r="DR122" s="32" t="s">
        <v>6504</v>
      </c>
      <c r="DS122" s="32" t="s">
        <v>6504</v>
      </c>
      <c r="DT122" s="32" t="s">
        <v>1385</v>
      </c>
      <c r="DU122" s="32" t="s">
        <v>1385</v>
      </c>
      <c r="DV122" s="32" t="s">
        <v>1385</v>
      </c>
      <c r="DW122" s="32" t="s">
        <v>6504</v>
      </c>
      <c r="DX122" s="32" t="s">
        <v>6504</v>
      </c>
      <c r="DY122" s="32" t="s">
        <v>4486</v>
      </c>
      <c r="DZ122" s="32" t="s">
        <v>1385</v>
      </c>
      <c r="EA122" s="32" t="s">
        <v>4489</v>
      </c>
      <c r="EB122" s="32" t="s">
        <v>6504</v>
      </c>
      <c r="EC122" s="32" t="s">
        <v>6504</v>
      </c>
      <c r="ED122" s="32" t="s">
        <v>4487</v>
      </c>
      <c r="EE122" s="32" t="s">
        <v>1385</v>
      </c>
      <c r="EF122" s="32" t="s">
        <v>4490</v>
      </c>
      <c r="EG122" s="32" t="s">
        <v>6504</v>
      </c>
      <c r="EH122" s="32" t="s">
        <v>6504</v>
      </c>
      <c r="EI122" s="32" t="s">
        <v>6504</v>
      </c>
      <c r="EJ122" s="32" t="s">
        <v>6504</v>
      </c>
      <c r="EK122" s="32" t="s">
        <v>6504</v>
      </c>
      <c r="EL122" s="32">
        <v>1</v>
      </c>
      <c r="EM122" s="32" t="s">
        <v>6504</v>
      </c>
      <c r="EN122" s="32" t="s">
        <v>4488</v>
      </c>
      <c r="EO122" s="32" t="s">
        <v>1385</v>
      </c>
      <c r="EP122" s="32" t="s">
        <v>4491</v>
      </c>
      <c r="EQ122" s="32" t="s">
        <v>6504</v>
      </c>
      <c r="ER122" s="32" t="s">
        <v>6504</v>
      </c>
      <c r="ES122" s="32" t="s">
        <v>6504</v>
      </c>
      <c r="ET122" s="32" t="s">
        <v>6504</v>
      </c>
      <c r="EU122" s="32" t="s">
        <v>6504</v>
      </c>
      <c r="EV122" s="32" t="s">
        <v>6504</v>
      </c>
      <c r="EW122" s="32" t="s">
        <v>6504</v>
      </c>
      <c r="EX122" s="32" t="s">
        <v>6504</v>
      </c>
      <c r="EY122" s="32" t="s">
        <v>6504</v>
      </c>
      <c r="EZ122" s="32" t="s">
        <v>6504</v>
      </c>
      <c r="FA122" s="32">
        <v>1</v>
      </c>
      <c r="FB122" s="32">
        <v>0</v>
      </c>
      <c r="FC122" s="94" t="s">
        <v>69</v>
      </c>
      <c r="FD122" s="94" t="s">
        <v>79</v>
      </c>
      <c r="FE122" s="94" t="s">
        <v>79</v>
      </c>
      <c r="FF122" s="94" t="s">
        <v>69</v>
      </c>
      <c r="FG122" s="94" t="s">
        <v>69</v>
      </c>
      <c r="FH122" s="94" t="s">
        <v>69</v>
      </c>
      <c r="FI122" s="94" t="s">
        <v>69</v>
      </c>
      <c r="FJ122" s="94" t="s">
        <v>69</v>
      </c>
      <c r="FK122" s="94" t="s">
        <v>69</v>
      </c>
      <c r="FL122" s="94" t="s">
        <v>59</v>
      </c>
      <c r="FM122" s="94">
        <v>0</v>
      </c>
      <c r="FN122" s="94" t="s">
        <v>139</v>
      </c>
      <c r="FO122" s="94" t="s">
        <v>69</v>
      </c>
      <c r="FP122" s="94" t="s">
        <v>79</v>
      </c>
      <c r="FQ122" s="94" t="e">
        <v>#N/A</v>
      </c>
      <c r="FR122" s="94" t="s">
        <v>69</v>
      </c>
      <c r="FS122" s="94" t="s">
        <v>69</v>
      </c>
      <c r="FT122" s="94" t="s">
        <v>69</v>
      </c>
      <c r="FU122" s="94" t="s">
        <v>69</v>
      </c>
      <c r="FV122" s="94" t="s">
        <v>69</v>
      </c>
      <c r="FW122" s="94" t="s">
        <v>69</v>
      </c>
      <c r="FX122" s="94" t="s">
        <v>67</v>
      </c>
      <c r="FY122" s="94">
        <v>0</v>
      </c>
      <c r="FZ122" s="94" t="s">
        <v>139</v>
      </c>
      <c r="GA122" s="94" t="s">
        <v>53</v>
      </c>
      <c r="GB122" s="94" t="s">
        <v>79</v>
      </c>
      <c r="GC122" s="94" t="e">
        <v>#N/A</v>
      </c>
      <c r="GD122" s="94" t="s">
        <v>55</v>
      </c>
      <c r="GE122" s="94" t="s">
        <v>56</v>
      </c>
      <c r="GF122" s="94" t="s">
        <v>57</v>
      </c>
      <c r="GG122" s="94" t="s">
        <v>57</v>
      </c>
      <c r="GH122" s="94" t="s">
        <v>69</v>
      </c>
      <c r="GI122" s="94" t="s">
        <v>55</v>
      </c>
      <c r="GJ122" s="94" t="s">
        <v>59</v>
      </c>
      <c r="GK122" s="94">
        <v>0</v>
      </c>
      <c r="GL122" s="94" t="s">
        <v>139</v>
      </c>
      <c r="GM122" s="94" t="s">
        <v>53</v>
      </c>
      <c r="GN122" s="94" t="s">
        <v>62</v>
      </c>
      <c r="GO122" s="94" t="e">
        <v>#N/A</v>
      </c>
      <c r="GP122" s="94" t="s">
        <v>55</v>
      </c>
      <c r="GQ122" s="94" t="s">
        <v>56</v>
      </c>
      <c r="GR122" s="94" t="s">
        <v>57</v>
      </c>
      <c r="GS122" s="94" t="s">
        <v>57</v>
      </c>
      <c r="GT122" s="94" t="s">
        <v>69</v>
      </c>
      <c r="GU122" s="94" t="s">
        <v>55</v>
      </c>
      <c r="GV122" s="94" t="s">
        <v>59</v>
      </c>
      <c r="GW122" s="94">
        <v>0</v>
      </c>
      <c r="GX122" s="94" t="s">
        <v>139</v>
      </c>
      <c r="GY122" s="32" t="s">
        <v>6504</v>
      </c>
      <c r="GZ122" s="32" t="s">
        <v>6504</v>
      </c>
      <c r="HA122" s="32" t="s">
        <v>6504</v>
      </c>
      <c r="HB122" s="32" t="s">
        <v>6504</v>
      </c>
      <c r="HC122" s="32" t="s">
        <v>6504</v>
      </c>
      <c r="HD122" s="32" t="s">
        <v>6504</v>
      </c>
      <c r="HE122" s="32" t="s">
        <v>6504</v>
      </c>
      <c r="HF122" s="32" t="s">
        <v>6504</v>
      </c>
      <c r="HG122" s="32" t="s">
        <v>6504</v>
      </c>
      <c r="HH122" s="32">
        <v>1</v>
      </c>
      <c r="HI122" s="32" t="s">
        <v>6504</v>
      </c>
      <c r="HJ122" s="32" t="s">
        <v>6504</v>
      </c>
      <c r="HK122" s="50">
        <v>1</v>
      </c>
      <c r="HL122" s="68">
        <v>0</v>
      </c>
      <c r="HM122" s="68">
        <v>0</v>
      </c>
      <c r="HN122" s="68">
        <v>0</v>
      </c>
      <c r="HO122" s="68">
        <v>0</v>
      </c>
      <c r="HP122" s="68">
        <v>0</v>
      </c>
      <c r="HQ122" s="68">
        <v>0</v>
      </c>
      <c r="HR122" s="68">
        <v>0</v>
      </c>
      <c r="HS122" s="68">
        <v>0</v>
      </c>
      <c r="HT122" s="68">
        <v>0</v>
      </c>
      <c r="HU122" s="68">
        <v>1</v>
      </c>
      <c r="HV122" s="68">
        <v>0</v>
      </c>
      <c r="HW122" s="68">
        <v>0</v>
      </c>
      <c r="HX122" s="68">
        <v>1</v>
      </c>
      <c r="HY122" s="67" t="s">
        <v>6505</v>
      </c>
      <c r="HZ122" s="67" t="s">
        <v>6505</v>
      </c>
      <c r="IA122" s="67" t="s">
        <v>6505</v>
      </c>
      <c r="IB122" s="67" t="s">
        <v>6505</v>
      </c>
      <c r="IC122" s="67" t="s">
        <v>6505</v>
      </c>
      <c r="ID122" s="67" t="s">
        <v>6505</v>
      </c>
      <c r="IE122" s="67" t="s">
        <v>6505</v>
      </c>
      <c r="IF122" s="67" t="s">
        <v>6505</v>
      </c>
      <c r="IG122" s="67" t="s">
        <v>6505</v>
      </c>
      <c r="IH122" s="67">
        <v>1</v>
      </c>
      <c r="II122" s="67">
        <v>1</v>
      </c>
      <c r="IJ122" s="67">
        <v>1</v>
      </c>
      <c r="IK122" s="69" t="s">
        <v>6505</v>
      </c>
      <c r="IL122" s="69" t="s">
        <v>6505</v>
      </c>
      <c r="IM122" s="67" t="s">
        <v>6505</v>
      </c>
      <c r="IN122" s="67">
        <v>1</v>
      </c>
      <c r="IO122" s="94"/>
      <c r="IP122" s="32">
        <v>0</v>
      </c>
      <c r="IQ122" s="32">
        <v>0</v>
      </c>
      <c r="IR122" s="68">
        <v>0</v>
      </c>
      <c r="IS122" s="69">
        <v>1</v>
      </c>
      <c r="IT122" s="94"/>
      <c r="IU122" s="94"/>
      <c r="IV122" s="94"/>
      <c r="IW122" s="94"/>
      <c r="IX122" s="94"/>
      <c r="IY122" s="94"/>
      <c r="IZ122" s="94"/>
      <c r="JA122" s="94"/>
      <c r="JB122" s="94"/>
      <c r="JC122" s="94"/>
    </row>
    <row r="123" spans="1:263" ht="29.25" hidden="1" customHeight="1" x14ac:dyDescent="0.25">
      <c r="A123" s="46" t="s">
        <v>1389</v>
      </c>
      <c r="B123" s="46" t="s">
        <v>10</v>
      </c>
      <c r="C123" s="46" t="s">
        <v>140</v>
      </c>
      <c r="D123" s="46" t="s">
        <v>141</v>
      </c>
      <c r="E123" s="46" t="s">
        <v>584</v>
      </c>
      <c r="F123" s="46" t="s">
        <v>585</v>
      </c>
      <c r="G123" s="46" t="s">
        <v>874</v>
      </c>
      <c r="H123" s="46" t="s">
        <v>1390</v>
      </c>
      <c r="I123" s="46" t="s">
        <v>1391</v>
      </c>
      <c r="J123" s="46" t="s">
        <v>1392</v>
      </c>
      <c r="K123" s="46" t="s">
        <v>1393</v>
      </c>
      <c r="L123" s="46" t="s">
        <v>1394</v>
      </c>
      <c r="M123" s="46" t="s">
        <v>1395</v>
      </c>
      <c r="N123" s="46"/>
      <c r="O123" s="46" t="s">
        <v>1396</v>
      </c>
      <c r="P123" s="46" t="s">
        <v>1397</v>
      </c>
      <c r="Q123" s="46" t="s">
        <v>4398</v>
      </c>
      <c r="R123" s="46" t="s">
        <v>4397</v>
      </c>
      <c r="S123" s="46" t="s">
        <v>531</v>
      </c>
      <c r="T123" s="46" t="s">
        <v>531</v>
      </c>
      <c r="U123" s="46" t="s">
        <v>532</v>
      </c>
      <c r="V123" s="46" t="s">
        <v>581</v>
      </c>
      <c r="W123" s="46" t="s">
        <v>534</v>
      </c>
      <c r="X123" s="46">
        <v>2016</v>
      </c>
      <c r="Y123" s="46">
        <v>0</v>
      </c>
      <c r="Z123" s="46">
        <v>2016</v>
      </c>
      <c r="AA123" s="46">
        <v>0.7</v>
      </c>
      <c r="AB123" s="46">
        <v>0.8</v>
      </c>
      <c r="AC123" s="46">
        <v>1</v>
      </c>
      <c r="AD123" s="47">
        <v>1</v>
      </c>
      <c r="AE123" s="46">
        <v>1</v>
      </c>
      <c r="AF123" s="46">
        <v>1</v>
      </c>
      <c r="AG123" s="94" t="s">
        <v>535</v>
      </c>
      <c r="AH123" s="94">
        <v>1</v>
      </c>
      <c r="AI123" s="94" t="s">
        <v>535</v>
      </c>
      <c r="AJ123" s="94">
        <v>1</v>
      </c>
      <c r="AK123" s="94" t="s">
        <v>535</v>
      </c>
      <c r="AL123" s="94" t="s">
        <v>535</v>
      </c>
      <c r="AM123" s="94" t="s">
        <v>535</v>
      </c>
      <c r="AN123" s="94" t="s">
        <v>535</v>
      </c>
      <c r="AO123" s="94" t="s">
        <v>535</v>
      </c>
      <c r="AP123" s="94" t="s">
        <v>535</v>
      </c>
      <c r="AQ123" s="94" t="s">
        <v>535</v>
      </c>
      <c r="AR123" s="94" t="s">
        <v>535</v>
      </c>
      <c r="AS123" s="94" t="s">
        <v>535</v>
      </c>
      <c r="AT123" s="94" t="s">
        <v>535</v>
      </c>
      <c r="AU123" s="94" t="s">
        <v>535</v>
      </c>
      <c r="AV123" s="94" t="s">
        <v>535</v>
      </c>
      <c r="AW123" s="94" t="s">
        <v>535</v>
      </c>
      <c r="AX123" s="94" t="s">
        <v>535</v>
      </c>
      <c r="AY123" s="94" t="s">
        <v>535</v>
      </c>
      <c r="AZ123" s="94" t="s">
        <v>535</v>
      </c>
      <c r="BA123" s="94" t="s">
        <v>535</v>
      </c>
      <c r="BB123" s="94" t="s">
        <v>535</v>
      </c>
      <c r="BC123" s="94" t="s">
        <v>535</v>
      </c>
      <c r="BD123" s="94" t="s">
        <v>535</v>
      </c>
      <c r="BE123" s="94" t="s">
        <v>535</v>
      </c>
      <c r="BF123" s="94" t="s">
        <v>535</v>
      </c>
      <c r="BG123" s="94" t="s">
        <v>535</v>
      </c>
      <c r="BH123" s="94" t="s">
        <v>535</v>
      </c>
      <c r="BI123" s="94" t="s">
        <v>535</v>
      </c>
      <c r="BJ123" s="94" t="s">
        <v>535</v>
      </c>
      <c r="BK123" s="94" t="s">
        <v>535</v>
      </c>
      <c r="BL123" s="94" t="s">
        <v>535</v>
      </c>
      <c r="BM123" s="94" t="s">
        <v>6694</v>
      </c>
      <c r="BN123" s="94" t="s">
        <v>1392</v>
      </c>
      <c r="BO123" s="94" t="s">
        <v>1397</v>
      </c>
      <c r="BP123" s="94" t="s">
        <v>4397</v>
      </c>
      <c r="BQ123" s="94" t="s">
        <v>4398</v>
      </c>
      <c r="BR123" s="94" t="s">
        <v>556</v>
      </c>
      <c r="BS123" s="32">
        <v>4</v>
      </c>
      <c r="BT123" s="32">
        <v>0</v>
      </c>
      <c r="BU123" s="32">
        <v>0</v>
      </c>
      <c r="BV123" s="32">
        <v>1</v>
      </c>
      <c r="BW123" s="32">
        <v>0</v>
      </c>
      <c r="BX123" s="32">
        <v>0</v>
      </c>
      <c r="BY123" s="32">
        <v>1</v>
      </c>
      <c r="BZ123" s="32">
        <v>0</v>
      </c>
      <c r="CA123" s="32">
        <v>0</v>
      </c>
      <c r="CB123" s="32">
        <v>1</v>
      </c>
      <c r="CC123" s="32">
        <v>0</v>
      </c>
      <c r="CD123" s="32">
        <v>0</v>
      </c>
      <c r="CE123" s="32">
        <v>1</v>
      </c>
      <c r="CF123" s="32">
        <v>0</v>
      </c>
      <c r="CG123" s="32">
        <v>0</v>
      </c>
      <c r="CH123" s="32">
        <v>0.25</v>
      </c>
      <c r="CI123" s="32">
        <v>0</v>
      </c>
      <c r="CJ123" s="32">
        <v>0</v>
      </c>
      <c r="CK123" s="32">
        <v>0.25</v>
      </c>
      <c r="CL123" s="32">
        <v>0</v>
      </c>
      <c r="CM123" s="32">
        <v>0</v>
      </c>
      <c r="CN123" s="32">
        <v>0.25</v>
      </c>
      <c r="CO123" s="32">
        <v>0</v>
      </c>
      <c r="CP123" s="32">
        <v>0</v>
      </c>
      <c r="CQ123" s="32">
        <v>0.25</v>
      </c>
      <c r="CR123" s="32">
        <v>1</v>
      </c>
      <c r="CS123" s="32" t="s">
        <v>6504</v>
      </c>
      <c r="CT123" s="32" t="s">
        <v>6504</v>
      </c>
      <c r="CU123" s="32" t="s">
        <v>6504</v>
      </c>
      <c r="CV123" s="32" t="s">
        <v>6504</v>
      </c>
      <c r="CW123" s="32" t="s">
        <v>6504</v>
      </c>
      <c r="CX123" s="32" t="s">
        <v>6504</v>
      </c>
      <c r="CY123" s="32" t="s">
        <v>6504</v>
      </c>
      <c r="CZ123" s="32" t="s">
        <v>6504</v>
      </c>
      <c r="DA123" s="32" t="s">
        <v>6504</v>
      </c>
      <c r="DB123" s="32" t="s">
        <v>6504</v>
      </c>
      <c r="DC123" s="32">
        <v>1</v>
      </c>
      <c r="DD123" s="32" t="s">
        <v>6504</v>
      </c>
      <c r="DE123" s="32" t="s">
        <v>4492</v>
      </c>
      <c r="DF123" s="32" t="s">
        <v>4475</v>
      </c>
      <c r="DG123" s="32" t="s">
        <v>4497</v>
      </c>
      <c r="DH123" s="32" t="s">
        <v>6504</v>
      </c>
      <c r="DI123" s="32" t="s">
        <v>6504</v>
      </c>
      <c r="DJ123" s="32" t="s">
        <v>6504</v>
      </c>
      <c r="DK123" s="32" t="s">
        <v>6504</v>
      </c>
      <c r="DL123" s="32" t="s">
        <v>6504</v>
      </c>
      <c r="DM123" s="32" t="s">
        <v>6504</v>
      </c>
      <c r="DN123" s="32" t="s">
        <v>6504</v>
      </c>
      <c r="DO123" s="32" t="s">
        <v>4485</v>
      </c>
      <c r="DP123" s="32" t="s">
        <v>1385</v>
      </c>
      <c r="DQ123" s="32" t="s">
        <v>1385</v>
      </c>
      <c r="DR123" s="32">
        <v>1</v>
      </c>
      <c r="DS123" s="32" t="s">
        <v>6504</v>
      </c>
      <c r="DT123" s="32" t="s">
        <v>4493</v>
      </c>
      <c r="DU123" s="32" t="s">
        <v>1385</v>
      </c>
      <c r="DV123" s="32" t="s">
        <v>4498</v>
      </c>
      <c r="DW123" s="32" t="s">
        <v>6504</v>
      </c>
      <c r="DX123" s="32" t="s">
        <v>6504</v>
      </c>
      <c r="DY123" s="32" t="s">
        <v>6504</v>
      </c>
      <c r="DZ123" s="32" t="s">
        <v>6504</v>
      </c>
      <c r="EA123" s="32" t="s">
        <v>6504</v>
      </c>
      <c r="EB123" s="32" t="s">
        <v>6504</v>
      </c>
      <c r="EC123" s="32" t="s">
        <v>6504</v>
      </c>
      <c r="ED123" s="32" t="s">
        <v>6504</v>
      </c>
      <c r="EE123" s="32" t="s">
        <v>6504</v>
      </c>
      <c r="EF123" s="32" t="s">
        <v>6504</v>
      </c>
      <c r="EG123" s="32">
        <v>1</v>
      </c>
      <c r="EH123" s="32" t="s">
        <v>6504</v>
      </c>
      <c r="EI123" s="32" t="s">
        <v>4494</v>
      </c>
      <c r="EJ123" s="32" t="s">
        <v>1385</v>
      </c>
      <c r="EK123" s="32" t="s">
        <v>4498</v>
      </c>
      <c r="EL123" s="32" t="s">
        <v>6504</v>
      </c>
      <c r="EM123" s="32" t="s">
        <v>6504</v>
      </c>
      <c r="EN123" s="32" t="s">
        <v>6504</v>
      </c>
      <c r="EO123" s="32" t="s">
        <v>6504</v>
      </c>
      <c r="EP123" s="32" t="s">
        <v>6504</v>
      </c>
      <c r="EQ123" s="32" t="s">
        <v>6504</v>
      </c>
      <c r="ER123" s="32" t="s">
        <v>6504</v>
      </c>
      <c r="ES123" s="32" t="s">
        <v>4495</v>
      </c>
      <c r="ET123" s="32" t="s">
        <v>1385</v>
      </c>
      <c r="EU123" s="32" t="s">
        <v>4498</v>
      </c>
      <c r="EV123" s="32">
        <v>1</v>
      </c>
      <c r="EW123" s="32" t="s">
        <v>6504</v>
      </c>
      <c r="EX123" s="32" t="s">
        <v>4496</v>
      </c>
      <c r="EY123" s="32" t="s">
        <v>1385</v>
      </c>
      <c r="EZ123" s="32" t="s">
        <v>4498</v>
      </c>
      <c r="FA123" s="32">
        <v>4</v>
      </c>
      <c r="FB123" s="32">
        <v>0</v>
      </c>
      <c r="FC123" s="94" t="s">
        <v>69</v>
      </c>
      <c r="FD123" s="94" t="s">
        <v>62</v>
      </c>
      <c r="FE123" s="94" t="s">
        <v>62</v>
      </c>
      <c r="FF123" s="94" t="s">
        <v>55</v>
      </c>
      <c r="FG123" s="94" t="s">
        <v>56</v>
      </c>
      <c r="FH123" s="94" t="s">
        <v>57</v>
      </c>
      <c r="FI123" s="94" t="s">
        <v>57</v>
      </c>
      <c r="FJ123" s="94" t="s">
        <v>58</v>
      </c>
      <c r="FK123" s="94" t="s">
        <v>55</v>
      </c>
      <c r="FL123" s="94" t="s">
        <v>59</v>
      </c>
      <c r="FM123" s="94" t="s">
        <v>2369</v>
      </c>
      <c r="FN123" s="94" t="s">
        <v>139</v>
      </c>
      <c r="FO123" s="94" t="s">
        <v>53</v>
      </c>
      <c r="FP123" s="94" t="s">
        <v>62</v>
      </c>
      <c r="FQ123" s="94" t="e">
        <v>#N/A</v>
      </c>
      <c r="FR123" s="94" t="s">
        <v>55</v>
      </c>
      <c r="FS123" s="94" t="s">
        <v>56</v>
      </c>
      <c r="FT123" s="94" t="s">
        <v>57</v>
      </c>
      <c r="FU123" s="94" t="s">
        <v>69</v>
      </c>
      <c r="FV123" s="94" t="s">
        <v>58</v>
      </c>
      <c r="FW123" s="94" t="s">
        <v>55</v>
      </c>
      <c r="FX123" s="94" t="s">
        <v>67</v>
      </c>
      <c r="FY123" s="94" t="s">
        <v>2370</v>
      </c>
      <c r="FZ123" s="94" t="s">
        <v>139</v>
      </c>
      <c r="GA123" s="94" t="s">
        <v>53</v>
      </c>
      <c r="GB123" s="94" t="s">
        <v>62</v>
      </c>
      <c r="GC123" s="94" t="e">
        <v>#N/A</v>
      </c>
      <c r="GD123" s="94" t="s">
        <v>55</v>
      </c>
      <c r="GE123" s="94" t="s">
        <v>56</v>
      </c>
      <c r="GF123" s="94" t="s">
        <v>57</v>
      </c>
      <c r="GG123" s="94" t="s">
        <v>57</v>
      </c>
      <c r="GH123" s="94" t="s">
        <v>58</v>
      </c>
      <c r="GI123" s="94" t="s">
        <v>55</v>
      </c>
      <c r="GJ123" s="94" t="s">
        <v>59</v>
      </c>
      <c r="GK123" s="94">
        <v>0</v>
      </c>
      <c r="GL123" s="94" t="s">
        <v>139</v>
      </c>
      <c r="GM123" s="94" t="s">
        <v>53</v>
      </c>
      <c r="GN123" s="94" t="s">
        <v>62</v>
      </c>
      <c r="GO123" s="94" t="e">
        <v>#N/A</v>
      </c>
      <c r="GP123" s="94" t="s">
        <v>55</v>
      </c>
      <c r="GQ123" s="94" t="s">
        <v>56</v>
      </c>
      <c r="GR123" s="94" t="s">
        <v>57</v>
      </c>
      <c r="GS123" s="94" t="s">
        <v>57</v>
      </c>
      <c r="GT123" s="94" t="s">
        <v>69</v>
      </c>
      <c r="GU123" s="94" t="s">
        <v>55</v>
      </c>
      <c r="GV123" s="94" t="s">
        <v>59</v>
      </c>
      <c r="GW123" s="94">
        <v>0</v>
      </c>
      <c r="GX123" s="94" t="s">
        <v>139</v>
      </c>
      <c r="GY123" s="32" t="s">
        <v>6504</v>
      </c>
      <c r="GZ123" s="32" t="s">
        <v>6504</v>
      </c>
      <c r="HA123" s="32">
        <v>1</v>
      </c>
      <c r="HB123" s="32" t="s">
        <v>6504</v>
      </c>
      <c r="HC123" s="32" t="s">
        <v>6504</v>
      </c>
      <c r="HD123" s="32">
        <v>1</v>
      </c>
      <c r="HE123" s="32" t="s">
        <v>6504</v>
      </c>
      <c r="HF123" s="32" t="s">
        <v>6504</v>
      </c>
      <c r="HG123" s="32">
        <v>1</v>
      </c>
      <c r="HH123" s="32" t="s">
        <v>6504</v>
      </c>
      <c r="HI123" s="32" t="s">
        <v>6504</v>
      </c>
      <c r="HJ123" s="32">
        <v>1</v>
      </c>
      <c r="HK123" s="50">
        <v>4</v>
      </c>
      <c r="HL123" s="68">
        <v>0</v>
      </c>
      <c r="HM123" s="68">
        <v>0</v>
      </c>
      <c r="HN123" s="68">
        <v>0.25</v>
      </c>
      <c r="HO123" s="68">
        <v>0</v>
      </c>
      <c r="HP123" s="68">
        <v>0</v>
      </c>
      <c r="HQ123" s="68">
        <v>0.25</v>
      </c>
      <c r="HR123" s="68">
        <v>0</v>
      </c>
      <c r="HS123" s="68">
        <v>0</v>
      </c>
      <c r="HT123" s="68">
        <v>0.25</v>
      </c>
      <c r="HU123" s="68">
        <v>0</v>
      </c>
      <c r="HV123" s="68">
        <v>0</v>
      </c>
      <c r="HW123" s="68">
        <v>0.25</v>
      </c>
      <c r="HX123" s="68">
        <v>1</v>
      </c>
      <c r="HY123" s="67" t="s">
        <v>6505</v>
      </c>
      <c r="HZ123" s="67" t="s">
        <v>6505</v>
      </c>
      <c r="IA123" s="67">
        <v>1</v>
      </c>
      <c r="IB123" s="67">
        <v>1</v>
      </c>
      <c r="IC123" s="67">
        <v>1</v>
      </c>
      <c r="ID123" s="67">
        <v>1</v>
      </c>
      <c r="IE123" s="67">
        <v>1</v>
      </c>
      <c r="IF123" s="67">
        <v>1</v>
      </c>
      <c r="IG123" s="67">
        <v>1</v>
      </c>
      <c r="IH123" s="67">
        <v>1</v>
      </c>
      <c r="II123" s="67">
        <v>1</v>
      </c>
      <c r="IJ123" s="67">
        <v>1</v>
      </c>
      <c r="IK123" s="69">
        <v>1</v>
      </c>
      <c r="IL123" s="69">
        <v>1</v>
      </c>
      <c r="IM123" s="67">
        <v>1</v>
      </c>
      <c r="IN123" s="67">
        <v>1</v>
      </c>
      <c r="IO123" s="94"/>
      <c r="IP123" s="32">
        <v>0.25</v>
      </c>
      <c r="IQ123" s="32">
        <v>0.5</v>
      </c>
      <c r="IR123" s="68">
        <v>0.75</v>
      </c>
      <c r="IS123" s="69">
        <v>1</v>
      </c>
      <c r="IT123" s="94"/>
      <c r="IU123" s="94"/>
      <c r="IV123" s="94"/>
      <c r="IW123" s="94"/>
      <c r="IX123" s="94"/>
      <c r="IY123" s="94"/>
      <c r="IZ123" s="94"/>
      <c r="JA123" s="94"/>
      <c r="JB123" s="94"/>
      <c r="JC123" s="94" t="s">
        <v>547</v>
      </c>
    </row>
    <row r="124" spans="1:263" ht="29.25" hidden="1" customHeight="1" x14ac:dyDescent="0.25">
      <c r="A124" s="46" t="s">
        <v>1398</v>
      </c>
      <c r="B124" s="46" t="s">
        <v>10</v>
      </c>
      <c r="C124" s="46" t="s">
        <v>140</v>
      </c>
      <c r="D124" s="46" t="s">
        <v>141</v>
      </c>
      <c r="E124" s="46" t="s">
        <v>520</v>
      </c>
      <c r="F124" s="46" t="s">
        <v>1337</v>
      </c>
      <c r="G124" s="46" t="s">
        <v>1399</v>
      </c>
      <c r="H124" s="46" t="s">
        <v>1400</v>
      </c>
      <c r="I124" s="46" t="s">
        <v>1401</v>
      </c>
      <c r="J124" s="46" t="s">
        <v>1402</v>
      </c>
      <c r="K124" s="46" t="s">
        <v>1403</v>
      </c>
      <c r="L124" s="46" t="s">
        <v>1404</v>
      </c>
      <c r="M124" s="46" t="s">
        <v>1405</v>
      </c>
      <c r="N124" s="46"/>
      <c r="O124" s="46" t="s">
        <v>1406</v>
      </c>
      <c r="P124" s="46" t="s">
        <v>1407</v>
      </c>
      <c r="Q124" s="46" t="s">
        <v>4400</v>
      </c>
      <c r="R124" s="46" t="s">
        <v>4399</v>
      </c>
      <c r="S124" s="46" t="s">
        <v>531</v>
      </c>
      <c r="T124" s="46" t="s">
        <v>531</v>
      </c>
      <c r="U124" s="46" t="s">
        <v>532</v>
      </c>
      <c r="V124" s="46" t="s">
        <v>581</v>
      </c>
      <c r="W124" s="46" t="s">
        <v>534</v>
      </c>
      <c r="X124" s="46">
        <v>2018</v>
      </c>
      <c r="Y124" s="46">
        <v>0</v>
      </c>
      <c r="Z124" s="46">
        <v>2018</v>
      </c>
      <c r="AA124" s="46">
        <v>0</v>
      </c>
      <c r="AB124" s="46">
        <v>0</v>
      </c>
      <c r="AC124" s="46">
        <v>1</v>
      </c>
      <c r="AD124" s="47">
        <v>1</v>
      </c>
      <c r="AE124" s="46">
        <v>1</v>
      </c>
      <c r="AF124" s="46">
        <v>1</v>
      </c>
      <c r="AG124" s="94" t="s">
        <v>535</v>
      </c>
      <c r="AH124" s="94" t="s">
        <v>535</v>
      </c>
      <c r="AI124" s="94">
        <v>1</v>
      </c>
      <c r="AJ124" s="94">
        <v>1</v>
      </c>
      <c r="AK124" s="94">
        <v>1</v>
      </c>
      <c r="AL124" s="94">
        <v>1125</v>
      </c>
      <c r="AM124" s="94" t="s">
        <v>753</v>
      </c>
      <c r="AN124" s="94">
        <v>1</v>
      </c>
      <c r="AO124" s="94" t="s">
        <v>1388</v>
      </c>
      <c r="AP124" s="94" t="s">
        <v>535</v>
      </c>
      <c r="AQ124" s="94" t="s">
        <v>535</v>
      </c>
      <c r="AR124" s="94" t="s">
        <v>535</v>
      </c>
      <c r="AS124" s="94" t="s">
        <v>535</v>
      </c>
      <c r="AT124" s="94" t="s">
        <v>535</v>
      </c>
      <c r="AU124" s="94" t="s">
        <v>535</v>
      </c>
      <c r="AV124" s="94" t="s">
        <v>535</v>
      </c>
      <c r="AW124" s="94">
        <v>1</v>
      </c>
      <c r="AX124" s="94" t="s">
        <v>535</v>
      </c>
      <c r="AY124" s="94" t="s">
        <v>535</v>
      </c>
      <c r="AZ124" s="94" t="s">
        <v>535</v>
      </c>
      <c r="BA124" s="94" t="s">
        <v>535</v>
      </c>
      <c r="BB124" s="94" t="s">
        <v>535</v>
      </c>
      <c r="BC124" s="94" t="s">
        <v>535</v>
      </c>
      <c r="BD124" s="94" t="s">
        <v>535</v>
      </c>
      <c r="BE124" s="94" t="s">
        <v>535</v>
      </c>
      <c r="BF124" s="94" t="s">
        <v>535</v>
      </c>
      <c r="BG124" s="94" t="s">
        <v>535</v>
      </c>
      <c r="BH124" s="94" t="s">
        <v>535</v>
      </c>
      <c r="BI124" s="94" t="s">
        <v>535</v>
      </c>
      <c r="BJ124" s="94" t="s">
        <v>535</v>
      </c>
      <c r="BK124" s="94" t="s">
        <v>535</v>
      </c>
      <c r="BL124" s="94" t="s">
        <v>535</v>
      </c>
      <c r="BM124" s="94" t="s">
        <v>6725</v>
      </c>
      <c r="BN124" s="94" t="s">
        <v>1402</v>
      </c>
      <c r="BO124" s="94" t="s">
        <v>1407</v>
      </c>
      <c r="BP124" s="94" t="s">
        <v>4399</v>
      </c>
      <c r="BQ124" s="94" t="s">
        <v>4400</v>
      </c>
      <c r="BR124" s="94" t="s">
        <v>556</v>
      </c>
      <c r="BS124" s="32">
        <v>186</v>
      </c>
      <c r="BT124" s="32">
        <v>17</v>
      </c>
      <c r="BU124" s="32">
        <v>21</v>
      </c>
      <c r="BV124" s="32">
        <v>12</v>
      </c>
      <c r="BW124" s="32">
        <v>18</v>
      </c>
      <c r="BX124" s="32">
        <v>17</v>
      </c>
      <c r="BY124" s="32">
        <v>11</v>
      </c>
      <c r="BZ124" s="32">
        <v>17</v>
      </c>
      <c r="CA124" s="32">
        <v>14</v>
      </c>
      <c r="CB124" s="32">
        <v>16</v>
      </c>
      <c r="CC124" s="32">
        <v>16</v>
      </c>
      <c r="CD124" s="32">
        <v>11</v>
      </c>
      <c r="CE124" s="32">
        <v>16</v>
      </c>
      <c r="CF124" s="32">
        <v>9.1397849462365593E-2</v>
      </c>
      <c r="CG124" s="32">
        <v>0.11290322580645161</v>
      </c>
      <c r="CH124" s="32">
        <v>6.4516129032258063E-2</v>
      </c>
      <c r="CI124" s="32">
        <v>9.6774193548387094E-2</v>
      </c>
      <c r="CJ124" s="32">
        <v>9.1397849462365593E-2</v>
      </c>
      <c r="CK124" s="32">
        <v>5.9139784946236562E-2</v>
      </c>
      <c r="CL124" s="32">
        <v>9.1397849462365593E-2</v>
      </c>
      <c r="CM124" s="32">
        <v>7.5268817204301078E-2</v>
      </c>
      <c r="CN124" s="32">
        <v>8.6021505376344093E-2</v>
      </c>
      <c r="CO124" s="32">
        <v>8.6021505376344093E-2</v>
      </c>
      <c r="CP124" s="32">
        <v>5.9139784946236562E-2</v>
      </c>
      <c r="CQ124" s="32">
        <v>8.6021505376344093E-2</v>
      </c>
      <c r="CR124" s="32">
        <v>1</v>
      </c>
      <c r="CS124" s="32">
        <v>17</v>
      </c>
      <c r="CT124" s="32" t="s">
        <v>6504</v>
      </c>
      <c r="CU124" s="32" t="s">
        <v>4499</v>
      </c>
      <c r="CV124" s="32" t="s">
        <v>4511</v>
      </c>
      <c r="CW124" s="32" t="s">
        <v>4512</v>
      </c>
      <c r="CX124" s="32">
        <v>21</v>
      </c>
      <c r="CY124" s="32" t="s">
        <v>6504</v>
      </c>
      <c r="CZ124" s="32" t="s">
        <v>4500</v>
      </c>
      <c r="DA124" s="32" t="s">
        <v>4511</v>
      </c>
      <c r="DB124" s="32" t="s">
        <v>4512</v>
      </c>
      <c r="DC124" s="32">
        <v>12</v>
      </c>
      <c r="DD124" s="32" t="s">
        <v>6504</v>
      </c>
      <c r="DE124" s="32" t="s">
        <v>4501</v>
      </c>
      <c r="DF124" s="32" t="s">
        <v>4511</v>
      </c>
      <c r="DG124" s="32" t="s">
        <v>4512</v>
      </c>
      <c r="DH124" s="32">
        <v>18</v>
      </c>
      <c r="DI124" s="32" t="s">
        <v>6504</v>
      </c>
      <c r="DJ124" s="32" t="s">
        <v>4502</v>
      </c>
      <c r="DK124" s="32" t="s">
        <v>4511</v>
      </c>
      <c r="DL124" s="32" t="s">
        <v>4512</v>
      </c>
      <c r="DM124" s="32">
        <v>17</v>
      </c>
      <c r="DN124" s="32" t="s">
        <v>6504</v>
      </c>
      <c r="DO124" s="32" t="s">
        <v>4503</v>
      </c>
      <c r="DP124" s="32" t="s">
        <v>1385</v>
      </c>
      <c r="DQ124" s="32" t="s">
        <v>4513</v>
      </c>
      <c r="DR124" s="32">
        <v>11</v>
      </c>
      <c r="DS124" s="32" t="s">
        <v>6504</v>
      </c>
      <c r="DT124" s="32" t="s">
        <v>4504</v>
      </c>
      <c r="DU124" s="32" t="s">
        <v>1385</v>
      </c>
      <c r="DV124" s="32" t="s">
        <v>4513</v>
      </c>
      <c r="DW124" s="32">
        <v>17</v>
      </c>
      <c r="DX124" s="32" t="s">
        <v>6504</v>
      </c>
      <c r="DY124" s="32" t="s">
        <v>4505</v>
      </c>
      <c r="DZ124" s="32" t="s">
        <v>1385</v>
      </c>
      <c r="EA124" s="32" t="s">
        <v>4513</v>
      </c>
      <c r="EB124" s="32">
        <v>14</v>
      </c>
      <c r="EC124" s="32" t="s">
        <v>6504</v>
      </c>
      <c r="ED124" s="32" t="s">
        <v>4506</v>
      </c>
      <c r="EE124" s="32" t="s">
        <v>1385</v>
      </c>
      <c r="EF124" s="32" t="s">
        <v>4514</v>
      </c>
      <c r="EG124" s="32">
        <v>16</v>
      </c>
      <c r="EH124" s="32" t="s">
        <v>6504</v>
      </c>
      <c r="EI124" s="32" t="s">
        <v>4507</v>
      </c>
      <c r="EJ124" s="32" t="s">
        <v>1385</v>
      </c>
      <c r="EK124" s="32" t="s">
        <v>4514</v>
      </c>
      <c r="EL124" s="32">
        <v>16</v>
      </c>
      <c r="EM124" s="32" t="s">
        <v>6504</v>
      </c>
      <c r="EN124" s="32" t="s">
        <v>4508</v>
      </c>
      <c r="EO124" s="32" t="s">
        <v>1385</v>
      </c>
      <c r="EP124" s="32" t="s">
        <v>4514</v>
      </c>
      <c r="EQ124" s="32">
        <v>11</v>
      </c>
      <c r="ER124" s="32" t="s">
        <v>6504</v>
      </c>
      <c r="ES124" s="32" t="s">
        <v>4509</v>
      </c>
      <c r="ET124" s="32" t="s">
        <v>1385</v>
      </c>
      <c r="EU124" s="32" t="s">
        <v>4514</v>
      </c>
      <c r="EV124" s="32">
        <v>16</v>
      </c>
      <c r="EW124" s="32" t="s">
        <v>6504</v>
      </c>
      <c r="EX124" s="32" t="s">
        <v>4510</v>
      </c>
      <c r="EY124" s="32" t="s">
        <v>1385</v>
      </c>
      <c r="EZ124" s="32" t="s">
        <v>4514</v>
      </c>
      <c r="FA124" s="32">
        <v>186</v>
      </c>
      <c r="FB124" s="32">
        <v>0</v>
      </c>
      <c r="FC124" s="94" t="s">
        <v>69</v>
      </c>
      <c r="FD124" s="94" t="s">
        <v>62</v>
      </c>
      <c r="FE124" s="94" t="s">
        <v>62</v>
      </c>
      <c r="FF124" s="94" t="s">
        <v>55</v>
      </c>
      <c r="FG124" s="94" t="s">
        <v>56</v>
      </c>
      <c r="FH124" s="94" t="s">
        <v>57</v>
      </c>
      <c r="FI124" s="94" t="s">
        <v>57</v>
      </c>
      <c r="FJ124" s="94" t="s">
        <v>58</v>
      </c>
      <c r="FK124" s="94" t="s">
        <v>55</v>
      </c>
      <c r="FL124" s="94" t="s">
        <v>59</v>
      </c>
      <c r="FM124" s="94">
        <v>0</v>
      </c>
      <c r="FN124" s="94" t="s">
        <v>139</v>
      </c>
      <c r="FO124" s="94" t="s">
        <v>53</v>
      </c>
      <c r="FP124" s="94" t="s">
        <v>62</v>
      </c>
      <c r="FQ124" s="94" t="e">
        <v>#N/A</v>
      </c>
      <c r="FR124" s="94" t="s">
        <v>55</v>
      </c>
      <c r="FS124" s="94" t="s">
        <v>56</v>
      </c>
      <c r="FT124" s="94" t="s">
        <v>57</v>
      </c>
      <c r="FU124" s="94" t="s">
        <v>57</v>
      </c>
      <c r="FV124" s="94" t="s">
        <v>58</v>
      </c>
      <c r="FW124" s="94" t="s">
        <v>55</v>
      </c>
      <c r="FX124" s="94" t="s">
        <v>67</v>
      </c>
      <c r="FY124" s="94">
        <v>0</v>
      </c>
      <c r="FZ124" s="94" t="s">
        <v>139</v>
      </c>
      <c r="GA124" s="94" t="s">
        <v>53</v>
      </c>
      <c r="GB124" s="94" t="s">
        <v>62</v>
      </c>
      <c r="GC124" s="94" t="e">
        <v>#N/A</v>
      </c>
      <c r="GD124" s="94" t="s">
        <v>55</v>
      </c>
      <c r="GE124" s="94" t="s">
        <v>56</v>
      </c>
      <c r="GF124" s="94" t="s">
        <v>57</v>
      </c>
      <c r="GG124" s="94" t="s">
        <v>57</v>
      </c>
      <c r="GH124" s="94" t="s">
        <v>58</v>
      </c>
      <c r="GI124" s="94" t="s">
        <v>55</v>
      </c>
      <c r="GJ124" s="94" t="s">
        <v>59</v>
      </c>
      <c r="GK124" s="94">
        <v>0</v>
      </c>
      <c r="GL124" s="94" t="s">
        <v>139</v>
      </c>
      <c r="GM124" s="94" t="s">
        <v>53</v>
      </c>
      <c r="GN124" s="94" t="s">
        <v>62</v>
      </c>
      <c r="GO124" s="94" t="e">
        <v>#N/A</v>
      </c>
      <c r="GP124" s="94" t="s">
        <v>55</v>
      </c>
      <c r="GQ124" s="94" t="s">
        <v>56</v>
      </c>
      <c r="GR124" s="94" t="s">
        <v>57</v>
      </c>
      <c r="GS124" s="94" t="s">
        <v>57</v>
      </c>
      <c r="GT124" s="94" t="s">
        <v>69</v>
      </c>
      <c r="GU124" s="94" t="s">
        <v>55</v>
      </c>
      <c r="GV124" s="94" t="s">
        <v>59</v>
      </c>
      <c r="GW124" s="94">
        <v>0</v>
      </c>
      <c r="GX124" s="94" t="s">
        <v>139</v>
      </c>
      <c r="GY124" s="32">
        <v>17</v>
      </c>
      <c r="GZ124" s="32">
        <v>21</v>
      </c>
      <c r="HA124" s="32">
        <v>12</v>
      </c>
      <c r="HB124" s="32">
        <v>18</v>
      </c>
      <c r="HC124" s="32">
        <v>17</v>
      </c>
      <c r="HD124" s="32">
        <v>11</v>
      </c>
      <c r="HE124" s="32">
        <v>17</v>
      </c>
      <c r="HF124" s="32">
        <v>14</v>
      </c>
      <c r="HG124" s="32">
        <v>16</v>
      </c>
      <c r="HH124" s="32">
        <v>16</v>
      </c>
      <c r="HI124" s="32">
        <v>11</v>
      </c>
      <c r="HJ124" s="32">
        <v>16</v>
      </c>
      <c r="HK124" s="50">
        <v>186</v>
      </c>
      <c r="HL124" s="68">
        <v>9.1397849462365593E-2</v>
      </c>
      <c r="HM124" s="68">
        <v>0.11290322580645161</v>
      </c>
      <c r="HN124" s="68">
        <v>6.4516129032258063E-2</v>
      </c>
      <c r="HO124" s="68">
        <v>9.6774193548387094E-2</v>
      </c>
      <c r="HP124" s="68">
        <v>9.1397849462365593E-2</v>
      </c>
      <c r="HQ124" s="68">
        <v>5.9139784946236562E-2</v>
      </c>
      <c r="HR124" s="68">
        <v>9.1397849462365593E-2</v>
      </c>
      <c r="HS124" s="68">
        <v>7.5268817204301078E-2</v>
      </c>
      <c r="HT124" s="68">
        <v>8.6021505376344093E-2</v>
      </c>
      <c r="HU124" s="68">
        <v>8.6021505376344093E-2</v>
      </c>
      <c r="HV124" s="68">
        <v>5.9139784946236562E-2</v>
      </c>
      <c r="HW124" s="68">
        <v>8.6021505376344093E-2</v>
      </c>
      <c r="HX124" s="68">
        <v>1</v>
      </c>
      <c r="HY124" s="67">
        <v>1</v>
      </c>
      <c r="HZ124" s="67">
        <v>1</v>
      </c>
      <c r="IA124" s="67">
        <v>1</v>
      </c>
      <c r="IB124" s="67">
        <v>1</v>
      </c>
      <c r="IC124" s="67">
        <v>1</v>
      </c>
      <c r="ID124" s="67">
        <v>1</v>
      </c>
      <c r="IE124" s="67">
        <v>1</v>
      </c>
      <c r="IF124" s="67">
        <v>1</v>
      </c>
      <c r="IG124" s="67">
        <v>1</v>
      </c>
      <c r="IH124" s="67">
        <v>1</v>
      </c>
      <c r="II124" s="67">
        <v>1</v>
      </c>
      <c r="IJ124" s="67">
        <v>1</v>
      </c>
      <c r="IK124" s="69">
        <v>1</v>
      </c>
      <c r="IL124" s="69">
        <v>1</v>
      </c>
      <c r="IM124" s="67">
        <v>1</v>
      </c>
      <c r="IN124" s="67">
        <v>1</v>
      </c>
      <c r="IO124" s="94"/>
      <c r="IP124" s="32">
        <v>0.26881720430107525</v>
      </c>
      <c r="IQ124" s="32">
        <v>0.5161290322580645</v>
      </c>
      <c r="IR124" s="68">
        <v>0.76881720430107536</v>
      </c>
      <c r="IS124" s="69">
        <v>1</v>
      </c>
      <c r="IT124" s="94"/>
      <c r="IU124" s="94"/>
      <c r="IV124" s="94"/>
      <c r="IW124" s="94"/>
      <c r="IX124" s="94"/>
      <c r="IY124" s="94"/>
      <c r="IZ124" s="94"/>
      <c r="JA124" s="94"/>
      <c r="JB124" s="94"/>
      <c r="JC124" s="94"/>
    </row>
    <row r="125" spans="1:263" ht="29.25" hidden="1" customHeight="1" x14ac:dyDescent="0.25">
      <c r="A125" s="46" t="s">
        <v>1408</v>
      </c>
      <c r="B125" s="46" t="s">
        <v>10</v>
      </c>
      <c r="C125" s="46" t="s">
        <v>140</v>
      </c>
      <c r="D125" s="46" t="s">
        <v>141</v>
      </c>
      <c r="E125" s="46" t="s">
        <v>584</v>
      </c>
      <c r="F125" s="46" t="s">
        <v>585</v>
      </c>
      <c r="G125" s="46" t="s">
        <v>586</v>
      </c>
      <c r="H125" s="46" t="s">
        <v>1409</v>
      </c>
      <c r="I125" s="46" t="s">
        <v>1410</v>
      </c>
      <c r="J125" s="46" t="s">
        <v>1411</v>
      </c>
      <c r="K125" s="46" t="s">
        <v>1412</v>
      </c>
      <c r="L125" s="46" t="s">
        <v>1413</v>
      </c>
      <c r="M125" s="46" t="s">
        <v>1414</v>
      </c>
      <c r="N125" s="46"/>
      <c r="O125" s="46" t="s">
        <v>1415</v>
      </c>
      <c r="P125" s="46" t="s">
        <v>1416</v>
      </c>
      <c r="Q125" s="46" t="s">
        <v>4403</v>
      </c>
      <c r="R125" s="46" t="s">
        <v>4402</v>
      </c>
      <c r="S125" s="46" t="s">
        <v>531</v>
      </c>
      <c r="T125" s="46" t="s">
        <v>531</v>
      </c>
      <c r="U125" s="46" t="s">
        <v>532</v>
      </c>
      <c r="V125" s="46" t="s">
        <v>581</v>
      </c>
      <c r="W125" s="46" t="s">
        <v>534</v>
      </c>
      <c r="X125" s="46">
        <v>2017</v>
      </c>
      <c r="Y125" s="46">
        <v>0</v>
      </c>
      <c r="Z125" s="46">
        <v>2017</v>
      </c>
      <c r="AA125" s="46">
        <v>0</v>
      </c>
      <c r="AB125" s="46">
        <v>1</v>
      </c>
      <c r="AC125" s="46">
        <v>1</v>
      </c>
      <c r="AD125" s="47">
        <v>1</v>
      </c>
      <c r="AE125" s="46">
        <v>1</v>
      </c>
      <c r="AF125" s="46">
        <v>0</v>
      </c>
      <c r="AG125" s="94" t="s">
        <v>535</v>
      </c>
      <c r="AH125" s="94" t="s">
        <v>535</v>
      </c>
      <c r="AI125" s="94">
        <v>1</v>
      </c>
      <c r="AJ125" s="94">
        <v>1</v>
      </c>
      <c r="AK125" s="94" t="s">
        <v>535</v>
      </c>
      <c r="AL125" s="94" t="s">
        <v>535</v>
      </c>
      <c r="AM125" s="94" t="s">
        <v>535</v>
      </c>
      <c r="AN125" s="94" t="s">
        <v>535</v>
      </c>
      <c r="AO125" s="94" t="s">
        <v>535</v>
      </c>
      <c r="AP125" s="94" t="s">
        <v>535</v>
      </c>
      <c r="AQ125" s="94" t="s">
        <v>535</v>
      </c>
      <c r="AR125" s="94" t="s">
        <v>535</v>
      </c>
      <c r="AS125" s="94" t="s">
        <v>535</v>
      </c>
      <c r="AT125" s="94" t="s">
        <v>535</v>
      </c>
      <c r="AU125" s="94" t="s">
        <v>535</v>
      </c>
      <c r="AV125" s="94" t="s">
        <v>535</v>
      </c>
      <c r="AW125" s="94" t="s">
        <v>535</v>
      </c>
      <c r="AX125" s="94" t="s">
        <v>535</v>
      </c>
      <c r="AY125" s="94" t="s">
        <v>535</v>
      </c>
      <c r="AZ125" s="94" t="s">
        <v>535</v>
      </c>
      <c r="BA125" s="94" t="s">
        <v>535</v>
      </c>
      <c r="BB125" s="94" t="s">
        <v>535</v>
      </c>
      <c r="BC125" s="94" t="s">
        <v>535</v>
      </c>
      <c r="BD125" s="94" t="s">
        <v>535</v>
      </c>
      <c r="BE125" s="94" t="s">
        <v>535</v>
      </c>
      <c r="BF125" s="94" t="s">
        <v>535</v>
      </c>
      <c r="BG125" s="94" t="s">
        <v>535</v>
      </c>
      <c r="BH125" s="94" t="s">
        <v>535</v>
      </c>
      <c r="BI125" s="94" t="s">
        <v>535</v>
      </c>
      <c r="BJ125" s="94" t="s">
        <v>535</v>
      </c>
      <c r="BK125" s="94" t="s">
        <v>535</v>
      </c>
      <c r="BL125" s="94" t="s">
        <v>535</v>
      </c>
      <c r="BM125" s="94" t="s">
        <v>6513</v>
      </c>
      <c r="BN125" s="94" t="s">
        <v>1411</v>
      </c>
      <c r="BO125" s="94" t="s">
        <v>4401</v>
      </c>
      <c r="BP125" s="94" t="s">
        <v>4402</v>
      </c>
      <c r="BQ125" s="94" t="s">
        <v>4403</v>
      </c>
      <c r="BR125" s="94" t="s">
        <v>556</v>
      </c>
      <c r="BS125" s="32">
        <v>4</v>
      </c>
      <c r="BT125" s="32">
        <v>0</v>
      </c>
      <c r="BU125" s="32">
        <v>1</v>
      </c>
      <c r="BV125" s="32">
        <v>0</v>
      </c>
      <c r="BW125" s="32">
        <v>0</v>
      </c>
      <c r="BX125" s="32">
        <v>1</v>
      </c>
      <c r="BY125" s="32">
        <v>0</v>
      </c>
      <c r="BZ125" s="32">
        <v>0</v>
      </c>
      <c r="CA125" s="32">
        <v>1</v>
      </c>
      <c r="CB125" s="32">
        <v>0</v>
      </c>
      <c r="CC125" s="32">
        <v>0</v>
      </c>
      <c r="CD125" s="32">
        <v>1</v>
      </c>
      <c r="CE125" s="32">
        <v>0</v>
      </c>
      <c r="CF125" s="32">
        <v>0</v>
      </c>
      <c r="CG125" s="32">
        <v>0.25</v>
      </c>
      <c r="CH125" s="32">
        <v>0</v>
      </c>
      <c r="CI125" s="32">
        <v>0</v>
      </c>
      <c r="CJ125" s="32">
        <v>0.25</v>
      </c>
      <c r="CK125" s="32">
        <v>0</v>
      </c>
      <c r="CL125" s="32">
        <v>0</v>
      </c>
      <c r="CM125" s="32">
        <v>0.25</v>
      </c>
      <c r="CN125" s="32">
        <v>0</v>
      </c>
      <c r="CO125" s="32">
        <v>0</v>
      </c>
      <c r="CP125" s="32">
        <v>0.25</v>
      </c>
      <c r="CQ125" s="32">
        <v>0</v>
      </c>
      <c r="CR125" s="32">
        <v>1</v>
      </c>
      <c r="CS125" s="32" t="s">
        <v>6504</v>
      </c>
      <c r="CT125" s="32" t="s">
        <v>6504</v>
      </c>
      <c r="CU125" s="32" t="s">
        <v>6504</v>
      </c>
      <c r="CV125" s="32" t="s">
        <v>6504</v>
      </c>
      <c r="CW125" s="32" t="s">
        <v>6504</v>
      </c>
      <c r="CX125" s="32">
        <v>1</v>
      </c>
      <c r="CY125" s="32" t="s">
        <v>6504</v>
      </c>
      <c r="CZ125" s="32" t="s">
        <v>4515</v>
      </c>
      <c r="DA125" s="32" t="s">
        <v>4511</v>
      </c>
      <c r="DB125" s="32" t="s">
        <v>4519</v>
      </c>
      <c r="DC125" s="32" t="s">
        <v>6504</v>
      </c>
      <c r="DD125" s="32" t="s">
        <v>6504</v>
      </c>
      <c r="DE125" s="32" t="s">
        <v>6504</v>
      </c>
      <c r="DF125" s="32" t="s">
        <v>6504</v>
      </c>
      <c r="DG125" s="32" t="s">
        <v>6504</v>
      </c>
      <c r="DH125" s="32" t="s">
        <v>6504</v>
      </c>
      <c r="DI125" s="32" t="s">
        <v>6504</v>
      </c>
      <c r="DJ125" s="32" t="s">
        <v>6504</v>
      </c>
      <c r="DK125" s="32" t="s">
        <v>6504</v>
      </c>
      <c r="DL125" s="32" t="s">
        <v>6504</v>
      </c>
      <c r="DM125" s="32">
        <v>1</v>
      </c>
      <c r="DN125" s="32" t="s">
        <v>6504</v>
      </c>
      <c r="DO125" s="32" t="s">
        <v>4516</v>
      </c>
      <c r="DP125" s="32" t="s">
        <v>1385</v>
      </c>
      <c r="DQ125" s="32" t="s">
        <v>4520</v>
      </c>
      <c r="DR125" s="32" t="s">
        <v>6504</v>
      </c>
      <c r="DS125" s="32" t="s">
        <v>6504</v>
      </c>
      <c r="DT125" s="32" t="s">
        <v>1385</v>
      </c>
      <c r="DU125" s="32" t="s">
        <v>1385</v>
      </c>
      <c r="DV125" s="32" t="s">
        <v>1385</v>
      </c>
      <c r="DW125" s="32" t="s">
        <v>6504</v>
      </c>
      <c r="DX125" s="32" t="s">
        <v>6504</v>
      </c>
      <c r="DY125" s="32" t="s">
        <v>6504</v>
      </c>
      <c r="DZ125" s="32" t="s">
        <v>6504</v>
      </c>
      <c r="EA125" s="32" t="s">
        <v>6504</v>
      </c>
      <c r="EB125" s="32">
        <v>1</v>
      </c>
      <c r="EC125" s="32" t="s">
        <v>6504</v>
      </c>
      <c r="ED125" s="32" t="s">
        <v>4517</v>
      </c>
      <c r="EE125" s="32" t="s">
        <v>1385</v>
      </c>
      <c r="EF125" s="32" t="s">
        <v>4520</v>
      </c>
      <c r="EG125" s="32" t="s">
        <v>6504</v>
      </c>
      <c r="EH125" s="32" t="s">
        <v>6504</v>
      </c>
      <c r="EI125" s="32" t="s">
        <v>6504</v>
      </c>
      <c r="EJ125" s="32" t="s">
        <v>6504</v>
      </c>
      <c r="EK125" s="32" t="s">
        <v>6504</v>
      </c>
      <c r="EL125" s="32" t="s">
        <v>6504</v>
      </c>
      <c r="EM125" s="32" t="s">
        <v>6504</v>
      </c>
      <c r="EN125" s="32" t="s">
        <v>6504</v>
      </c>
      <c r="EO125" s="32" t="s">
        <v>6504</v>
      </c>
      <c r="EP125" s="32" t="s">
        <v>6504</v>
      </c>
      <c r="EQ125" s="32">
        <v>1</v>
      </c>
      <c r="ER125" s="32" t="s">
        <v>6504</v>
      </c>
      <c r="ES125" s="32" t="s">
        <v>4518</v>
      </c>
      <c r="ET125" s="32" t="s">
        <v>1385</v>
      </c>
      <c r="EU125" s="32" t="s">
        <v>4520</v>
      </c>
      <c r="EV125" s="32" t="s">
        <v>6504</v>
      </c>
      <c r="EW125" s="32" t="s">
        <v>6504</v>
      </c>
      <c r="EX125" s="32" t="s">
        <v>6504</v>
      </c>
      <c r="EY125" s="32" t="s">
        <v>6504</v>
      </c>
      <c r="EZ125" s="32" t="s">
        <v>6504</v>
      </c>
      <c r="FA125" s="32">
        <v>4</v>
      </c>
      <c r="FB125" s="32">
        <v>0</v>
      </c>
      <c r="FC125" s="94" t="s">
        <v>69</v>
      </c>
      <c r="FD125" s="94" t="s">
        <v>62</v>
      </c>
      <c r="FE125" s="94" t="s">
        <v>62</v>
      </c>
      <c r="FF125" s="94" t="s">
        <v>55</v>
      </c>
      <c r="FG125" s="94" t="s">
        <v>56</v>
      </c>
      <c r="FH125" s="94" t="s">
        <v>57</v>
      </c>
      <c r="FI125" s="94" t="s">
        <v>57</v>
      </c>
      <c r="FJ125" s="94" t="s">
        <v>58</v>
      </c>
      <c r="FK125" s="94" t="s">
        <v>55</v>
      </c>
      <c r="FL125" s="94" t="s">
        <v>59</v>
      </c>
      <c r="FM125" s="94">
        <v>0</v>
      </c>
      <c r="FN125" s="94" t="s">
        <v>139</v>
      </c>
      <c r="FO125" s="94" t="s">
        <v>53</v>
      </c>
      <c r="FP125" s="94" t="s">
        <v>62</v>
      </c>
      <c r="FQ125" s="94" t="e">
        <v>#N/A</v>
      </c>
      <c r="FR125" s="94" t="s">
        <v>55</v>
      </c>
      <c r="FS125" s="94" t="s">
        <v>56</v>
      </c>
      <c r="FT125" s="94" t="s">
        <v>57</v>
      </c>
      <c r="FU125" s="94" t="s">
        <v>57</v>
      </c>
      <c r="FV125" s="94" t="s">
        <v>58</v>
      </c>
      <c r="FW125" s="94" t="s">
        <v>55</v>
      </c>
      <c r="FX125" s="94" t="s">
        <v>67</v>
      </c>
      <c r="FY125" s="94">
        <v>0</v>
      </c>
      <c r="FZ125" s="94" t="s">
        <v>139</v>
      </c>
      <c r="GA125" s="94" t="s">
        <v>53</v>
      </c>
      <c r="GB125" s="94" t="s">
        <v>62</v>
      </c>
      <c r="GC125" s="94" t="e">
        <v>#N/A</v>
      </c>
      <c r="GD125" s="94" t="s">
        <v>55</v>
      </c>
      <c r="GE125" s="94" t="s">
        <v>56</v>
      </c>
      <c r="GF125" s="94" t="s">
        <v>57</v>
      </c>
      <c r="GG125" s="94" t="s">
        <v>57</v>
      </c>
      <c r="GH125" s="94" t="s">
        <v>58</v>
      </c>
      <c r="GI125" s="94" t="s">
        <v>55</v>
      </c>
      <c r="GJ125" s="94" t="s">
        <v>59</v>
      </c>
      <c r="GK125" s="94">
        <v>0</v>
      </c>
      <c r="GL125" s="94" t="s">
        <v>139</v>
      </c>
      <c r="GM125" s="94" t="s">
        <v>53</v>
      </c>
      <c r="GN125" s="94" t="s">
        <v>62</v>
      </c>
      <c r="GO125" s="94" t="e">
        <v>#N/A</v>
      </c>
      <c r="GP125" s="94" t="s">
        <v>55</v>
      </c>
      <c r="GQ125" s="94" t="s">
        <v>56</v>
      </c>
      <c r="GR125" s="94" t="s">
        <v>57</v>
      </c>
      <c r="GS125" s="94" t="s">
        <v>57</v>
      </c>
      <c r="GT125" s="94" t="s">
        <v>58</v>
      </c>
      <c r="GU125" s="94" t="s">
        <v>55</v>
      </c>
      <c r="GV125" s="94" t="s">
        <v>59</v>
      </c>
      <c r="GW125" s="94">
        <v>0</v>
      </c>
      <c r="GX125" s="94" t="s">
        <v>139</v>
      </c>
      <c r="GY125" s="32" t="s">
        <v>6504</v>
      </c>
      <c r="GZ125" s="32">
        <v>1</v>
      </c>
      <c r="HA125" s="32" t="s">
        <v>6504</v>
      </c>
      <c r="HB125" s="32" t="s">
        <v>6504</v>
      </c>
      <c r="HC125" s="32">
        <v>1</v>
      </c>
      <c r="HD125" s="32" t="s">
        <v>6504</v>
      </c>
      <c r="HE125" s="32" t="s">
        <v>6504</v>
      </c>
      <c r="HF125" s="32">
        <v>1</v>
      </c>
      <c r="HG125" s="32" t="s">
        <v>6504</v>
      </c>
      <c r="HH125" s="32" t="s">
        <v>6504</v>
      </c>
      <c r="HI125" s="32">
        <v>1</v>
      </c>
      <c r="HJ125" s="32" t="s">
        <v>6504</v>
      </c>
      <c r="HK125" s="50">
        <v>4</v>
      </c>
      <c r="HL125" s="68">
        <v>0</v>
      </c>
      <c r="HM125" s="68">
        <v>0.25</v>
      </c>
      <c r="HN125" s="68">
        <v>0</v>
      </c>
      <c r="HO125" s="68">
        <v>0</v>
      </c>
      <c r="HP125" s="68">
        <v>0.25</v>
      </c>
      <c r="HQ125" s="68">
        <v>0</v>
      </c>
      <c r="HR125" s="68">
        <v>0</v>
      </c>
      <c r="HS125" s="68">
        <v>0.25</v>
      </c>
      <c r="HT125" s="68">
        <v>0</v>
      </c>
      <c r="HU125" s="68">
        <v>0</v>
      </c>
      <c r="HV125" s="68">
        <v>0.25</v>
      </c>
      <c r="HW125" s="68">
        <v>0</v>
      </c>
      <c r="HX125" s="68">
        <v>1</v>
      </c>
      <c r="HY125" s="67" t="s">
        <v>6505</v>
      </c>
      <c r="HZ125" s="67">
        <v>1</v>
      </c>
      <c r="IA125" s="67">
        <v>1</v>
      </c>
      <c r="IB125" s="67">
        <v>1</v>
      </c>
      <c r="IC125" s="67">
        <v>1</v>
      </c>
      <c r="ID125" s="67">
        <v>1</v>
      </c>
      <c r="IE125" s="67">
        <v>1</v>
      </c>
      <c r="IF125" s="67">
        <v>1</v>
      </c>
      <c r="IG125" s="67">
        <v>1</v>
      </c>
      <c r="IH125" s="67">
        <v>1</v>
      </c>
      <c r="II125" s="67">
        <v>1</v>
      </c>
      <c r="IJ125" s="67">
        <v>1</v>
      </c>
      <c r="IK125" s="69">
        <v>1</v>
      </c>
      <c r="IL125" s="69">
        <v>1</v>
      </c>
      <c r="IM125" s="67">
        <v>1</v>
      </c>
      <c r="IN125" s="67">
        <v>1</v>
      </c>
      <c r="IO125" s="94"/>
      <c r="IP125" s="32">
        <v>0.25</v>
      </c>
      <c r="IQ125" s="32">
        <v>0.5</v>
      </c>
      <c r="IR125" s="68">
        <v>0.75</v>
      </c>
      <c r="IS125" s="69">
        <v>1</v>
      </c>
      <c r="IT125" s="94"/>
      <c r="IU125" s="94"/>
      <c r="IV125" s="94"/>
      <c r="IW125" s="94"/>
      <c r="IX125" s="94"/>
      <c r="IY125" s="94"/>
      <c r="IZ125" s="94"/>
      <c r="JA125" s="94"/>
      <c r="JB125" s="94"/>
      <c r="JC125" s="94"/>
    </row>
    <row r="126" spans="1:263" ht="29.25" hidden="1" customHeight="1" x14ac:dyDescent="0.25">
      <c r="A126" s="46" t="s">
        <v>1417</v>
      </c>
      <c r="B126" s="46" t="s">
        <v>10</v>
      </c>
      <c r="C126" s="46" t="s">
        <v>140</v>
      </c>
      <c r="D126" s="46" t="s">
        <v>141</v>
      </c>
      <c r="E126" s="46" t="s">
        <v>520</v>
      </c>
      <c r="F126" s="46" t="s">
        <v>1337</v>
      </c>
      <c r="G126" s="46" t="s">
        <v>1418</v>
      </c>
      <c r="H126" s="46" t="s">
        <v>1419</v>
      </c>
      <c r="I126" s="46" t="s">
        <v>1420</v>
      </c>
      <c r="J126" s="46"/>
      <c r="K126" s="46" t="s">
        <v>1421</v>
      </c>
      <c r="L126" s="46" t="s">
        <v>1422</v>
      </c>
      <c r="M126" s="46" t="s">
        <v>1423</v>
      </c>
      <c r="N126" s="46"/>
      <c r="O126" s="46" t="s">
        <v>1424</v>
      </c>
      <c r="P126" s="46" t="s">
        <v>1425</v>
      </c>
      <c r="Q126" s="46" t="s">
        <v>4406</v>
      </c>
      <c r="R126" s="46" t="s">
        <v>4405</v>
      </c>
      <c r="S126" s="46" t="s">
        <v>531</v>
      </c>
      <c r="T126" s="46" t="s">
        <v>531</v>
      </c>
      <c r="U126" s="46" t="s">
        <v>532</v>
      </c>
      <c r="V126" s="46" t="s">
        <v>581</v>
      </c>
      <c r="W126" s="46" t="s">
        <v>534</v>
      </c>
      <c r="X126" s="46">
        <v>2019</v>
      </c>
      <c r="Y126" s="46">
        <v>0</v>
      </c>
      <c r="Z126" s="46">
        <v>2019</v>
      </c>
      <c r="AA126" s="46" t="s">
        <v>595</v>
      </c>
      <c r="AB126" s="46" t="s">
        <v>595</v>
      </c>
      <c r="AC126" s="46" t="s">
        <v>595</v>
      </c>
      <c r="AD126" s="47">
        <v>1</v>
      </c>
      <c r="AE126" s="46">
        <v>1</v>
      </c>
      <c r="AF126" s="46">
        <v>1</v>
      </c>
      <c r="AG126" s="94" t="s">
        <v>535</v>
      </c>
      <c r="AH126" s="94">
        <v>1</v>
      </c>
      <c r="AI126" s="94" t="s">
        <v>535</v>
      </c>
      <c r="AJ126" s="94">
        <v>1</v>
      </c>
      <c r="AK126" s="94">
        <v>1</v>
      </c>
      <c r="AL126" s="94">
        <v>1125</v>
      </c>
      <c r="AM126" s="94" t="s">
        <v>753</v>
      </c>
      <c r="AN126" s="94" t="s">
        <v>535</v>
      </c>
      <c r="AO126" s="94" t="s">
        <v>535</v>
      </c>
      <c r="AP126" s="94" t="s">
        <v>535</v>
      </c>
      <c r="AQ126" s="94" t="s">
        <v>535</v>
      </c>
      <c r="AR126" s="94" t="s">
        <v>535</v>
      </c>
      <c r="AS126" s="94" t="s">
        <v>535</v>
      </c>
      <c r="AT126" s="94" t="s">
        <v>535</v>
      </c>
      <c r="AU126" s="94" t="s">
        <v>535</v>
      </c>
      <c r="AV126" s="94" t="s">
        <v>535</v>
      </c>
      <c r="AW126" s="94" t="s">
        <v>535</v>
      </c>
      <c r="AX126" s="94" t="s">
        <v>535</v>
      </c>
      <c r="AY126" s="94" t="s">
        <v>535</v>
      </c>
      <c r="AZ126" s="94" t="s">
        <v>535</v>
      </c>
      <c r="BA126" s="94" t="s">
        <v>535</v>
      </c>
      <c r="BB126" s="94" t="s">
        <v>535</v>
      </c>
      <c r="BC126" s="94" t="s">
        <v>535</v>
      </c>
      <c r="BD126" s="94" t="s">
        <v>535</v>
      </c>
      <c r="BE126" s="94" t="s">
        <v>535</v>
      </c>
      <c r="BF126" s="94" t="s">
        <v>535</v>
      </c>
      <c r="BG126" s="94" t="s">
        <v>535</v>
      </c>
      <c r="BH126" s="94" t="s">
        <v>535</v>
      </c>
      <c r="BI126" s="94" t="s">
        <v>535</v>
      </c>
      <c r="BJ126" s="94" t="s">
        <v>535</v>
      </c>
      <c r="BK126" s="94" t="s">
        <v>535</v>
      </c>
      <c r="BL126" s="94" t="s">
        <v>535</v>
      </c>
      <c r="BM126" s="94" t="s">
        <v>6726</v>
      </c>
      <c r="BN126" s="94" t="s">
        <v>4404</v>
      </c>
      <c r="BO126" s="94" t="s">
        <v>1425</v>
      </c>
      <c r="BP126" s="94" t="s">
        <v>4405</v>
      </c>
      <c r="BQ126" s="94" t="s">
        <v>4406</v>
      </c>
      <c r="BR126" s="94" t="s">
        <v>556</v>
      </c>
      <c r="BS126" s="32">
        <v>128</v>
      </c>
      <c r="BT126" s="32">
        <v>1</v>
      </c>
      <c r="BU126" s="32">
        <v>11</v>
      </c>
      <c r="BV126" s="32">
        <v>7</v>
      </c>
      <c r="BW126" s="32">
        <v>22</v>
      </c>
      <c r="BX126" s="32">
        <v>12</v>
      </c>
      <c r="BY126" s="32">
        <v>10</v>
      </c>
      <c r="BZ126" s="32">
        <v>18</v>
      </c>
      <c r="CA126" s="32">
        <v>8</v>
      </c>
      <c r="CB126" s="32">
        <v>13</v>
      </c>
      <c r="CC126" s="32">
        <v>12</v>
      </c>
      <c r="CD126" s="32">
        <v>8</v>
      </c>
      <c r="CE126" s="32">
        <v>0</v>
      </c>
      <c r="CF126" s="32">
        <v>7.8125E-3</v>
      </c>
      <c r="CG126" s="32">
        <v>8.59375E-2</v>
      </c>
      <c r="CH126" s="32">
        <v>5.46875E-2</v>
      </c>
      <c r="CI126" s="32">
        <v>0.171875</v>
      </c>
      <c r="CJ126" s="32">
        <v>9.375E-2</v>
      </c>
      <c r="CK126" s="32">
        <v>7.8125E-2</v>
      </c>
      <c r="CL126" s="32">
        <v>0.140625</v>
      </c>
      <c r="CM126" s="32">
        <v>6.25E-2</v>
      </c>
      <c r="CN126" s="32">
        <v>0.1015625</v>
      </c>
      <c r="CO126" s="32">
        <v>9.375E-2</v>
      </c>
      <c r="CP126" s="32">
        <v>6.25E-2</v>
      </c>
      <c r="CQ126" s="32">
        <v>0</v>
      </c>
      <c r="CR126" s="32">
        <v>1</v>
      </c>
      <c r="CS126" s="32">
        <v>1</v>
      </c>
      <c r="CT126" s="32" t="s">
        <v>6504</v>
      </c>
      <c r="CU126" s="32" t="s">
        <v>4521</v>
      </c>
      <c r="CV126" s="32" t="s">
        <v>4533</v>
      </c>
      <c r="CW126" s="32" t="s">
        <v>4540</v>
      </c>
      <c r="CX126" s="32">
        <v>11</v>
      </c>
      <c r="CY126" s="32" t="s">
        <v>6504</v>
      </c>
      <c r="CZ126" s="32" t="s">
        <v>4522</v>
      </c>
      <c r="DA126" s="32" t="s">
        <v>4534</v>
      </c>
      <c r="DB126" s="32" t="s">
        <v>4541</v>
      </c>
      <c r="DC126" s="32">
        <v>7</v>
      </c>
      <c r="DD126" s="32" t="s">
        <v>6504</v>
      </c>
      <c r="DE126" s="32" t="s">
        <v>4523</v>
      </c>
      <c r="DF126" s="32" t="s">
        <v>4535</v>
      </c>
      <c r="DG126" s="32" t="s">
        <v>4542</v>
      </c>
      <c r="DH126" s="32">
        <v>22</v>
      </c>
      <c r="DI126" s="32" t="s">
        <v>6504</v>
      </c>
      <c r="DJ126" s="32" t="s">
        <v>4524</v>
      </c>
      <c r="DK126" s="32" t="s">
        <v>1385</v>
      </c>
      <c r="DL126" s="32" t="s">
        <v>4543</v>
      </c>
      <c r="DM126" s="32">
        <v>12</v>
      </c>
      <c r="DN126" s="32" t="s">
        <v>6504</v>
      </c>
      <c r="DO126" s="32" t="s">
        <v>4525</v>
      </c>
      <c r="DP126" s="32" t="s">
        <v>1385</v>
      </c>
      <c r="DQ126" s="32" t="s">
        <v>4544</v>
      </c>
      <c r="DR126" s="32">
        <v>10</v>
      </c>
      <c r="DS126" s="32" t="s">
        <v>6504</v>
      </c>
      <c r="DT126" s="32" t="s">
        <v>4526</v>
      </c>
      <c r="DU126" s="32" t="s">
        <v>1385</v>
      </c>
      <c r="DV126" s="32" t="s">
        <v>4545</v>
      </c>
      <c r="DW126" s="32">
        <v>16</v>
      </c>
      <c r="DX126" s="32" t="s">
        <v>6504</v>
      </c>
      <c r="DY126" s="32" t="s">
        <v>4527</v>
      </c>
      <c r="DZ126" s="32" t="s">
        <v>4536</v>
      </c>
      <c r="EA126" s="32" t="s">
        <v>4546</v>
      </c>
      <c r="EB126" s="32">
        <v>9</v>
      </c>
      <c r="EC126" s="32" t="s">
        <v>6504</v>
      </c>
      <c r="ED126" s="32" t="s">
        <v>4528</v>
      </c>
      <c r="EE126" s="32" t="s">
        <v>1385</v>
      </c>
      <c r="EF126" s="32" t="s">
        <v>4547</v>
      </c>
      <c r="EG126" s="32">
        <v>12</v>
      </c>
      <c r="EH126" s="32" t="s">
        <v>6504</v>
      </c>
      <c r="EI126" s="32" t="s">
        <v>4529</v>
      </c>
      <c r="EJ126" s="32" t="s">
        <v>4537</v>
      </c>
      <c r="EK126" s="32" t="s">
        <v>4548</v>
      </c>
      <c r="EL126" s="32">
        <v>11</v>
      </c>
      <c r="EM126" s="32" t="s">
        <v>6504</v>
      </c>
      <c r="EN126" s="32" t="s">
        <v>4530</v>
      </c>
      <c r="EO126" s="32" t="s">
        <v>4538</v>
      </c>
      <c r="EP126" s="32" t="s">
        <v>4549</v>
      </c>
      <c r="EQ126" s="32">
        <v>11</v>
      </c>
      <c r="ER126" s="32" t="s">
        <v>6504</v>
      </c>
      <c r="ES126" s="32" t="s">
        <v>4531</v>
      </c>
      <c r="ET126" s="32" t="s">
        <v>4539</v>
      </c>
      <c r="EU126" s="32" t="s">
        <v>4550</v>
      </c>
      <c r="EV126" s="32" t="s">
        <v>6504</v>
      </c>
      <c r="EW126" s="32" t="s">
        <v>6504</v>
      </c>
      <c r="EX126" s="32" t="s">
        <v>4532</v>
      </c>
      <c r="EY126" s="32" t="s">
        <v>4532</v>
      </c>
      <c r="EZ126" s="32" t="s">
        <v>4532</v>
      </c>
      <c r="FA126" s="32">
        <v>122</v>
      </c>
      <c r="FB126" s="32">
        <v>0</v>
      </c>
      <c r="FC126" s="94" t="s">
        <v>69</v>
      </c>
      <c r="FD126" s="94" t="s">
        <v>62</v>
      </c>
      <c r="FE126" s="94" t="s">
        <v>62</v>
      </c>
      <c r="FF126" s="94" t="s">
        <v>55</v>
      </c>
      <c r="FG126" s="94" t="s">
        <v>56</v>
      </c>
      <c r="FH126" s="94" t="s">
        <v>57</v>
      </c>
      <c r="FI126" s="94" t="s">
        <v>57</v>
      </c>
      <c r="FJ126" s="94" t="s">
        <v>58</v>
      </c>
      <c r="FK126" s="94" t="s">
        <v>55</v>
      </c>
      <c r="FL126" s="94" t="s">
        <v>59</v>
      </c>
      <c r="FM126" s="94">
        <v>0</v>
      </c>
      <c r="FN126" s="94" t="s">
        <v>139</v>
      </c>
      <c r="FO126" s="94" t="s">
        <v>53</v>
      </c>
      <c r="FP126" s="94" t="s">
        <v>62</v>
      </c>
      <c r="FQ126" s="94" t="e">
        <v>#N/A</v>
      </c>
      <c r="FR126" s="94" t="s">
        <v>55</v>
      </c>
      <c r="FS126" s="94" t="s">
        <v>56</v>
      </c>
      <c r="FT126" s="94" t="s">
        <v>57</v>
      </c>
      <c r="FU126" s="94" t="s">
        <v>57</v>
      </c>
      <c r="FV126" s="94" t="s">
        <v>58</v>
      </c>
      <c r="FW126" s="94" t="s">
        <v>55</v>
      </c>
      <c r="FX126" s="94" t="s">
        <v>67</v>
      </c>
      <c r="FY126" s="94">
        <v>0</v>
      </c>
      <c r="FZ126" s="94" t="s">
        <v>139</v>
      </c>
      <c r="GA126" s="94" t="s">
        <v>53</v>
      </c>
      <c r="GB126" s="94" t="s">
        <v>70</v>
      </c>
      <c r="GC126" s="94" t="e">
        <v>#N/A</v>
      </c>
      <c r="GD126" s="94" t="s">
        <v>55</v>
      </c>
      <c r="GE126" s="94" t="s">
        <v>56</v>
      </c>
      <c r="GF126" s="94" t="s">
        <v>57</v>
      </c>
      <c r="GG126" s="94" t="s">
        <v>57</v>
      </c>
      <c r="GH126" s="94" t="s">
        <v>58</v>
      </c>
      <c r="GI126" s="94" t="s">
        <v>55</v>
      </c>
      <c r="GJ126" s="94" t="s">
        <v>59</v>
      </c>
      <c r="GK126" s="94">
        <v>0</v>
      </c>
      <c r="GL126" s="94" t="s">
        <v>139</v>
      </c>
      <c r="GM126" s="94" t="s">
        <v>53</v>
      </c>
      <c r="GN126" s="94" t="s">
        <v>62</v>
      </c>
      <c r="GO126" s="94" t="e">
        <v>#N/A</v>
      </c>
      <c r="GP126" s="94" t="s">
        <v>55</v>
      </c>
      <c r="GQ126" s="94" t="s">
        <v>56</v>
      </c>
      <c r="GR126" s="94" t="s">
        <v>57</v>
      </c>
      <c r="GS126" s="94" t="s">
        <v>57</v>
      </c>
      <c r="GT126" s="94" t="s">
        <v>58</v>
      </c>
      <c r="GU126" s="94" t="s">
        <v>55</v>
      </c>
      <c r="GV126" s="94" t="s">
        <v>59</v>
      </c>
      <c r="GW126" s="94" t="s">
        <v>2371</v>
      </c>
      <c r="GX126" s="94" t="s">
        <v>139</v>
      </c>
      <c r="GY126" s="32">
        <v>1</v>
      </c>
      <c r="GZ126" s="32">
        <v>11</v>
      </c>
      <c r="HA126" s="32">
        <v>7</v>
      </c>
      <c r="HB126" s="32">
        <v>22</v>
      </c>
      <c r="HC126" s="32">
        <v>12</v>
      </c>
      <c r="HD126" s="32">
        <v>10</v>
      </c>
      <c r="HE126" s="32">
        <v>16</v>
      </c>
      <c r="HF126" s="32">
        <v>9</v>
      </c>
      <c r="HG126" s="32">
        <v>12</v>
      </c>
      <c r="HH126" s="32">
        <v>11</v>
      </c>
      <c r="HI126" s="32">
        <v>11</v>
      </c>
      <c r="HJ126" s="32" t="s">
        <v>6504</v>
      </c>
      <c r="HK126" s="50">
        <v>122</v>
      </c>
      <c r="HL126" s="68">
        <v>7.8125E-3</v>
      </c>
      <c r="HM126" s="68">
        <v>8.59375E-2</v>
      </c>
      <c r="HN126" s="68">
        <v>5.46875E-2</v>
      </c>
      <c r="HO126" s="68">
        <v>0.171875</v>
      </c>
      <c r="HP126" s="68">
        <v>9.375E-2</v>
      </c>
      <c r="HQ126" s="68">
        <v>7.8125E-2</v>
      </c>
      <c r="HR126" s="68">
        <v>0.125</v>
      </c>
      <c r="HS126" s="68">
        <v>7.03125E-2</v>
      </c>
      <c r="HT126" s="68">
        <v>9.375E-2</v>
      </c>
      <c r="HU126" s="68">
        <v>8.59375E-2</v>
      </c>
      <c r="HV126" s="68">
        <v>8.59375E-2</v>
      </c>
      <c r="HW126" s="68">
        <v>0</v>
      </c>
      <c r="HX126" s="68">
        <v>0.953125</v>
      </c>
      <c r="HY126" s="67">
        <v>1</v>
      </c>
      <c r="HZ126" s="67">
        <v>1</v>
      </c>
      <c r="IA126" s="67">
        <v>1</v>
      </c>
      <c r="IB126" s="67">
        <v>1</v>
      </c>
      <c r="IC126" s="67">
        <v>1</v>
      </c>
      <c r="ID126" s="67">
        <v>1</v>
      </c>
      <c r="IE126" s="67">
        <v>0.97530864197530864</v>
      </c>
      <c r="IF126" s="67">
        <v>0.9887640449438202</v>
      </c>
      <c r="IG126" s="67">
        <v>0.98039215686274506</v>
      </c>
      <c r="IH126" s="67">
        <v>0.97368421052631582</v>
      </c>
      <c r="II126" s="67">
        <v>1</v>
      </c>
      <c r="IJ126" s="67">
        <v>1</v>
      </c>
      <c r="IK126" s="69">
        <v>1</v>
      </c>
      <c r="IL126" s="69">
        <v>1</v>
      </c>
      <c r="IM126" s="67">
        <v>0.98039215686274506</v>
      </c>
      <c r="IN126" s="67">
        <v>1</v>
      </c>
      <c r="IO126" s="94"/>
      <c r="IP126" s="32">
        <v>0.1484375</v>
      </c>
      <c r="IQ126" s="32">
        <v>0.4921875</v>
      </c>
      <c r="IR126" s="68">
        <v>0.78125</v>
      </c>
      <c r="IS126" s="69">
        <v>1</v>
      </c>
      <c r="IT126" s="94"/>
      <c r="IU126" s="94"/>
      <c r="IV126" s="94"/>
      <c r="IW126" s="94"/>
      <c r="IX126" s="94"/>
      <c r="IY126" s="94"/>
      <c r="IZ126" s="94"/>
      <c r="JA126" s="94"/>
      <c r="JB126" s="94"/>
      <c r="JC126" s="94"/>
    </row>
    <row r="127" spans="1:263" ht="29.25" hidden="1" customHeight="1" x14ac:dyDescent="0.25">
      <c r="A127" s="81" t="s">
        <v>1426</v>
      </c>
      <c r="B127" s="81" t="s">
        <v>10</v>
      </c>
      <c r="C127" s="81" t="s">
        <v>140</v>
      </c>
      <c r="D127" s="81" t="s">
        <v>141</v>
      </c>
      <c r="E127" s="81" t="s">
        <v>520</v>
      </c>
      <c r="F127" s="81" t="s">
        <v>1337</v>
      </c>
      <c r="G127" s="81" t="s">
        <v>1427</v>
      </c>
      <c r="H127" s="81" t="s">
        <v>1428</v>
      </c>
      <c r="I127" s="81" t="s">
        <v>1429</v>
      </c>
      <c r="J127" s="81"/>
      <c r="K127" s="81" t="s">
        <v>1430</v>
      </c>
      <c r="L127" s="81" t="s">
        <v>1431</v>
      </c>
      <c r="M127" s="81" t="s">
        <v>1432</v>
      </c>
      <c r="N127" s="81"/>
      <c r="O127" s="81" t="s">
        <v>1433</v>
      </c>
      <c r="P127" s="81"/>
      <c r="Q127" s="81" t="e">
        <v>#N/A</v>
      </c>
      <c r="R127" s="81" t="e">
        <v>#N/A</v>
      </c>
      <c r="S127" s="81" t="s">
        <v>531</v>
      </c>
      <c r="T127" s="81" t="s">
        <v>531</v>
      </c>
      <c r="U127" s="81" t="s">
        <v>532</v>
      </c>
      <c r="V127" s="81" t="s">
        <v>581</v>
      </c>
      <c r="W127" s="81" t="s">
        <v>534</v>
      </c>
      <c r="X127" s="81">
        <v>2019</v>
      </c>
      <c r="Y127" s="81">
        <v>0</v>
      </c>
      <c r="Z127" s="81">
        <v>2019</v>
      </c>
      <c r="AA127" s="81" t="s">
        <v>595</v>
      </c>
      <c r="AB127" s="81" t="s">
        <v>595</v>
      </c>
      <c r="AC127" s="81" t="s">
        <v>595</v>
      </c>
      <c r="AD127" s="82">
        <v>1</v>
      </c>
      <c r="AE127" s="81" t="s">
        <v>595</v>
      </c>
      <c r="AF127" s="81" t="s">
        <v>595</v>
      </c>
      <c r="AG127" s="80" t="s">
        <v>535</v>
      </c>
      <c r="AH127" s="80" t="s">
        <v>535</v>
      </c>
      <c r="AI127" s="80" t="s">
        <v>535</v>
      </c>
      <c r="AJ127" s="80">
        <v>1</v>
      </c>
      <c r="AK127" s="80" t="s">
        <v>535</v>
      </c>
      <c r="AL127" s="80" t="s">
        <v>535</v>
      </c>
      <c r="AM127" s="80" t="s">
        <v>535</v>
      </c>
      <c r="AN127" s="80">
        <v>1</v>
      </c>
      <c r="AO127" s="80" t="s">
        <v>1388</v>
      </c>
      <c r="AP127" s="80" t="s">
        <v>535</v>
      </c>
      <c r="AQ127" s="80" t="s">
        <v>535</v>
      </c>
      <c r="AR127" s="80" t="s">
        <v>535</v>
      </c>
      <c r="AS127" s="80" t="s">
        <v>535</v>
      </c>
      <c r="AT127" s="80" t="s">
        <v>535</v>
      </c>
      <c r="AU127" s="80" t="s">
        <v>535</v>
      </c>
      <c r="AV127" s="80" t="s">
        <v>535</v>
      </c>
      <c r="AW127" s="80" t="s">
        <v>535</v>
      </c>
      <c r="AX127" s="80" t="s">
        <v>535</v>
      </c>
      <c r="AY127" s="80" t="s">
        <v>535</v>
      </c>
      <c r="AZ127" s="80" t="s">
        <v>535</v>
      </c>
      <c r="BA127" s="80" t="s">
        <v>535</v>
      </c>
      <c r="BB127" s="80" t="s">
        <v>535</v>
      </c>
      <c r="BC127" s="80" t="s">
        <v>535</v>
      </c>
      <c r="BD127" s="80" t="s">
        <v>535</v>
      </c>
      <c r="BE127" s="80" t="s">
        <v>535</v>
      </c>
      <c r="BF127" s="80" t="s">
        <v>535</v>
      </c>
      <c r="BG127" s="80" t="s">
        <v>535</v>
      </c>
      <c r="BH127" s="80" t="s">
        <v>535</v>
      </c>
      <c r="BI127" s="80" t="s">
        <v>535</v>
      </c>
      <c r="BJ127" s="80" t="s">
        <v>535</v>
      </c>
      <c r="BK127" s="80" t="s">
        <v>535</v>
      </c>
      <c r="BL127" s="80" t="s">
        <v>535</v>
      </c>
      <c r="BM127" s="80" t="s">
        <v>6727</v>
      </c>
      <c r="BN127" s="80" t="e">
        <v>#N/A</v>
      </c>
      <c r="BO127" s="80" t="e">
        <v>#N/A</v>
      </c>
      <c r="BP127" s="80" t="e">
        <v>#N/A</v>
      </c>
      <c r="BQ127" s="80" t="e">
        <v>#N/A</v>
      </c>
      <c r="BR127" s="80" t="e">
        <v>#N/A</v>
      </c>
      <c r="BS127" s="83" t="e">
        <v>#N/A</v>
      </c>
      <c r="BT127" s="83" t="e">
        <v>#N/A</v>
      </c>
      <c r="BU127" s="83" t="e">
        <v>#N/A</v>
      </c>
      <c r="BV127" s="83" t="e">
        <v>#N/A</v>
      </c>
      <c r="BW127" s="83" t="e">
        <v>#N/A</v>
      </c>
      <c r="BX127" s="83" t="e">
        <v>#N/A</v>
      </c>
      <c r="BY127" s="83" t="e">
        <v>#N/A</v>
      </c>
      <c r="BZ127" s="83" t="e">
        <v>#N/A</v>
      </c>
      <c r="CA127" s="83" t="e">
        <v>#N/A</v>
      </c>
      <c r="CB127" s="83" t="e">
        <v>#N/A</v>
      </c>
      <c r="CC127" s="83" t="e">
        <v>#N/A</v>
      </c>
      <c r="CD127" s="83" t="e">
        <v>#N/A</v>
      </c>
      <c r="CE127" s="83" t="e">
        <v>#N/A</v>
      </c>
      <c r="CF127" s="83" t="e">
        <v>#N/A</v>
      </c>
      <c r="CG127" s="83" t="e">
        <v>#N/A</v>
      </c>
      <c r="CH127" s="83" t="e">
        <v>#N/A</v>
      </c>
      <c r="CI127" s="83" t="e">
        <v>#N/A</v>
      </c>
      <c r="CJ127" s="83" t="e">
        <v>#N/A</v>
      </c>
      <c r="CK127" s="83" t="e">
        <v>#N/A</v>
      </c>
      <c r="CL127" s="83" t="e">
        <v>#N/A</v>
      </c>
      <c r="CM127" s="83" t="e">
        <v>#N/A</v>
      </c>
      <c r="CN127" s="83" t="e">
        <v>#N/A</v>
      </c>
      <c r="CO127" s="83" t="e">
        <v>#N/A</v>
      </c>
      <c r="CP127" s="83" t="e">
        <v>#N/A</v>
      </c>
      <c r="CQ127" s="83" t="e">
        <v>#N/A</v>
      </c>
      <c r="CR127" s="83" t="e">
        <v>#N/A</v>
      </c>
      <c r="CS127" s="83" t="e">
        <v>#N/A</v>
      </c>
      <c r="CT127" s="83" t="e">
        <v>#N/A</v>
      </c>
      <c r="CU127" s="83" t="e">
        <v>#N/A</v>
      </c>
      <c r="CV127" s="83" t="e">
        <v>#N/A</v>
      </c>
      <c r="CW127" s="83" t="e">
        <v>#N/A</v>
      </c>
      <c r="CX127" s="83" t="e">
        <v>#N/A</v>
      </c>
      <c r="CY127" s="83" t="e">
        <v>#N/A</v>
      </c>
      <c r="CZ127" s="83" t="e">
        <v>#N/A</v>
      </c>
      <c r="DA127" s="83" t="e">
        <v>#N/A</v>
      </c>
      <c r="DB127" s="83" t="e">
        <v>#N/A</v>
      </c>
      <c r="DC127" s="83" t="e">
        <v>#N/A</v>
      </c>
      <c r="DD127" s="83" t="e">
        <v>#N/A</v>
      </c>
      <c r="DE127" s="83" t="e">
        <v>#N/A</v>
      </c>
      <c r="DF127" s="83" t="e">
        <v>#N/A</v>
      </c>
      <c r="DG127" s="83" t="e">
        <v>#N/A</v>
      </c>
      <c r="DH127" s="83" t="e">
        <v>#N/A</v>
      </c>
      <c r="DI127" s="83" t="e">
        <v>#N/A</v>
      </c>
      <c r="DJ127" s="83" t="e">
        <v>#N/A</v>
      </c>
      <c r="DK127" s="83" t="e">
        <v>#N/A</v>
      </c>
      <c r="DL127" s="83" t="e">
        <v>#N/A</v>
      </c>
      <c r="DM127" s="83" t="e">
        <v>#N/A</v>
      </c>
      <c r="DN127" s="83" t="e">
        <v>#N/A</v>
      </c>
      <c r="DO127" s="83" t="e">
        <v>#N/A</v>
      </c>
      <c r="DP127" s="83" t="e">
        <v>#N/A</v>
      </c>
      <c r="DQ127" s="83" t="e">
        <v>#N/A</v>
      </c>
      <c r="DR127" s="83" t="e">
        <v>#N/A</v>
      </c>
      <c r="DS127" s="83" t="e">
        <v>#N/A</v>
      </c>
      <c r="DT127" s="83" t="e">
        <v>#N/A</v>
      </c>
      <c r="DU127" s="83" t="e">
        <v>#N/A</v>
      </c>
      <c r="DV127" s="83" t="e">
        <v>#N/A</v>
      </c>
      <c r="DW127" s="83" t="e">
        <v>#N/A</v>
      </c>
      <c r="DX127" s="83" t="e">
        <v>#N/A</v>
      </c>
      <c r="DY127" s="83" t="e">
        <v>#N/A</v>
      </c>
      <c r="DZ127" s="83" t="e">
        <v>#N/A</v>
      </c>
      <c r="EA127" s="83" t="e">
        <v>#N/A</v>
      </c>
      <c r="EB127" s="83" t="e">
        <v>#N/A</v>
      </c>
      <c r="EC127" s="83" t="e">
        <v>#N/A</v>
      </c>
      <c r="ED127" s="83" t="e">
        <v>#N/A</v>
      </c>
      <c r="EE127" s="83" t="e">
        <v>#N/A</v>
      </c>
      <c r="EF127" s="83" t="e">
        <v>#N/A</v>
      </c>
      <c r="EG127" s="83" t="e">
        <v>#N/A</v>
      </c>
      <c r="EH127" s="83" t="e">
        <v>#N/A</v>
      </c>
      <c r="EI127" s="83" t="e">
        <v>#N/A</v>
      </c>
      <c r="EJ127" s="83" t="e">
        <v>#N/A</v>
      </c>
      <c r="EK127" s="83" t="e">
        <v>#N/A</v>
      </c>
      <c r="EL127" s="83" t="e">
        <v>#N/A</v>
      </c>
      <c r="EM127" s="83" t="e">
        <v>#N/A</v>
      </c>
      <c r="EN127" s="83" t="e">
        <v>#N/A</v>
      </c>
      <c r="EO127" s="83" t="e">
        <v>#N/A</v>
      </c>
      <c r="EP127" s="83" t="e">
        <v>#N/A</v>
      </c>
      <c r="EQ127" s="83" t="e">
        <v>#N/A</v>
      </c>
      <c r="ER127" s="83" t="e">
        <v>#N/A</v>
      </c>
      <c r="ES127" s="83" t="e">
        <v>#N/A</v>
      </c>
      <c r="ET127" s="83" t="e">
        <v>#N/A</v>
      </c>
      <c r="EU127" s="83" t="e">
        <v>#N/A</v>
      </c>
      <c r="EV127" s="83" t="e">
        <v>#N/A</v>
      </c>
      <c r="EW127" s="83" t="e">
        <v>#N/A</v>
      </c>
      <c r="EX127" s="83" t="e">
        <v>#N/A</v>
      </c>
      <c r="EY127" s="83" t="e">
        <v>#N/A</v>
      </c>
      <c r="EZ127" s="83" t="e">
        <v>#N/A</v>
      </c>
      <c r="FA127" s="83" t="e">
        <v>#N/A</v>
      </c>
      <c r="FB127" s="83" t="e">
        <v>#N/A</v>
      </c>
      <c r="FC127" s="80" t="e">
        <v>#N/A</v>
      </c>
      <c r="FD127" s="80" t="e">
        <v>#N/A</v>
      </c>
      <c r="FE127" s="80" t="e">
        <v>#N/A</v>
      </c>
      <c r="FF127" s="80" t="e">
        <v>#N/A</v>
      </c>
      <c r="FG127" s="80" t="e">
        <v>#N/A</v>
      </c>
      <c r="FH127" s="80" t="e">
        <v>#N/A</v>
      </c>
      <c r="FI127" s="80" t="e">
        <v>#N/A</v>
      </c>
      <c r="FJ127" s="80" t="e">
        <v>#N/A</v>
      </c>
      <c r="FK127" s="80" t="e">
        <v>#N/A</v>
      </c>
      <c r="FL127" s="80" t="e">
        <v>#N/A</v>
      </c>
      <c r="FM127" s="80" t="e">
        <v>#N/A</v>
      </c>
      <c r="FN127" s="80" t="e">
        <v>#N/A</v>
      </c>
      <c r="FO127" s="80" t="e">
        <v>#N/A</v>
      </c>
      <c r="FP127" s="80" t="e">
        <v>#N/A</v>
      </c>
      <c r="FQ127" s="80" t="e">
        <v>#N/A</v>
      </c>
      <c r="FR127" s="80" t="e">
        <v>#N/A</v>
      </c>
      <c r="FS127" s="80" t="e">
        <v>#N/A</v>
      </c>
      <c r="FT127" s="80" t="e">
        <v>#N/A</v>
      </c>
      <c r="FU127" s="80" t="e">
        <v>#N/A</v>
      </c>
      <c r="FV127" s="80" t="e">
        <v>#N/A</v>
      </c>
      <c r="FW127" s="80" t="e">
        <v>#N/A</v>
      </c>
      <c r="FX127" s="80" t="e">
        <v>#N/A</v>
      </c>
      <c r="FY127" s="80" t="e">
        <v>#N/A</v>
      </c>
      <c r="FZ127" s="80" t="e">
        <v>#N/A</v>
      </c>
      <c r="GA127" s="80" t="e">
        <v>#N/A</v>
      </c>
      <c r="GB127" s="80" t="e">
        <v>#N/A</v>
      </c>
      <c r="GC127" s="80" t="e">
        <v>#N/A</v>
      </c>
      <c r="GD127" s="80" t="e">
        <v>#N/A</v>
      </c>
      <c r="GE127" s="80" t="e">
        <v>#N/A</v>
      </c>
      <c r="GF127" s="80" t="e">
        <v>#N/A</v>
      </c>
      <c r="GG127" s="80" t="e">
        <v>#N/A</v>
      </c>
      <c r="GH127" s="80" t="e">
        <v>#N/A</v>
      </c>
      <c r="GI127" s="80" t="e">
        <v>#N/A</v>
      </c>
      <c r="GJ127" s="80" t="e">
        <v>#N/A</v>
      </c>
      <c r="GK127" s="80" t="e">
        <v>#N/A</v>
      </c>
      <c r="GL127" s="80" t="e">
        <v>#N/A</v>
      </c>
      <c r="GM127" s="80" t="e">
        <v>#N/A</v>
      </c>
      <c r="GN127" s="80" t="e">
        <v>#N/A</v>
      </c>
      <c r="GO127" s="80" t="e">
        <v>#N/A</v>
      </c>
      <c r="GP127" s="80" t="e">
        <v>#N/A</v>
      </c>
      <c r="GQ127" s="80" t="e">
        <v>#N/A</v>
      </c>
      <c r="GR127" s="80" t="e">
        <v>#N/A</v>
      </c>
      <c r="GS127" s="80" t="e">
        <v>#N/A</v>
      </c>
      <c r="GT127" s="80" t="e">
        <v>#N/A</v>
      </c>
      <c r="GU127" s="80" t="e">
        <v>#N/A</v>
      </c>
      <c r="GV127" s="80" t="e">
        <v>#N/A</v>
      </c>
      <c r="GW127" s="80" t="e">
        <v>#N/A</v>
      </c>
      <c r="GX127" s="80" t="e">
        <v>#N/A</v>
      </c>
      <c r="GY127" s="83" t="e">
        <v>#N/A</v>
      </c>
      <c r="GZ127" s="83" t="e">
        <v>#N/A</v>
      </c>
      <c r="HA127" s="83" t="e">
        <v>#N/A</v>
      </c>
      <c r="HB127" s="83" t="e">
        <v>#N/A</v>
      </c>
      <c r="HC127" s="83" t="e">
        <v>#N/A</v>
      </c>
      <c r="HD127" s="83" t="e">
        <v>#N/A</v>
      </c>
      <c r="HE127" s="83" t="e">
        <v>#N/A</v>
      </c>
      <c r="HF127" s="83" t="e">
        <v>#N/A</v>
      </c>
      <c r="HG127" s="83" t="e">
        <v>#N/A</v>
      </c>
      <c r="HH127" s="83" t="e">
        <v>#N/A</v>
      </c>
      <c r="HI127" s="83" t="e">
        <v>#N/A</v>
      </c>
      <c r="HJ127" s="83" t="e">
        <v>#N/A</v>
      </c>
      <c r="HK127" s="83" t="e">
        <v>#N/A</v>
      </c>
      <c r="HL127" s="84" t="e">
        <v>#N/A</v>
      </c>
      <c r="HM127" s="84" t="e">
        <v>#N/A</v>
      </c>
      <c r="HN127" s="84" t="e">
        <v>#N/A</v>
      </c>
      <c r="HO127" s="84" t="e">
        <v>#N/A</v>
      </c>
      <c r="HP127" s="84" t="e">
        <v>#N/A</v>
      </c>
      <c r="HQ127" s="84" t="e">
        <v>#N/A</v>
      </c>
      <c r="HR127" s="84" t="e">
        <v>#N/A</v>
      </c>
      <c r="HS127" s="84" t="e">
        <v>#N/A</v>
      </c>
      <c r="HT127" s="84" t="e">
        <v>#N/A</v>
      </c>
      <c r="HU127" s="84" t="e">
        <v>#N/A</v>
      </c>
      <c r="HV127" s="84" t="e">
        <v>#N/A</v>
      </c>
      <c r="HW127" s="84" t="e">
        <v>#N/A</v>
      </c>
      <c r="HX127" s="84" t="e">
        <v>#N/A</v>
      </c>
      <c r="HY127" s="85" t="s">
        <v>6505</v>
      </c>
      <c r="HZ127" s="67" t="s">
        <v>6505</v>
      </c>
      <c r="IA127" s="67" t="s">
        <v>6505</v>
      </c>
      <c r="IB127" s="67" t="s">
        <v>6505</v>
      </c>
      <c r="IC127" s="67" t="s">
        <v>6505</v>
      </c>
      <c r="ID127" s="67" t="s">
        <v>6505</v>
      </c>
      <c r="IE127" s="67" t="s">
        <v>6505</v>
      </c>
      <c r="IF127" s="67" t="s">
        <v>6505</v>
      </c>
      <c r="IG127" s="67" t="s">
        <v>6505</v>
      </c>
      <c r="IH127" s="67" t="s">
        <v>6505</v>
      </c>
      <c r="II127" s="67" t="s">
        <v>6505</v>
      </c>
      <c r="IJ127" s="67" t="s">
        <v>6505</v>
      </c>
      <c r="IK127" s="86" t="s">
        <v>6505</v>
      </c>
      <c r="IL127" s="86" t="s">
        <v>6505</v>
      </c>
      <c r="IM127" s="67" t="s">
        <v>6505</v>
      </c>
      <c r="IN127" s="67" t="s">
        <v>6505</v>
      </c>
      <c r="IO127" s="94"/>
      <c r="IP127" s="32" t="e">
        <v>#N/A</v>
      </c>
      <c r="IQ127" s="32" t="e">
        <v>#N/A</v>
      </c>
      <c r="IR127" s="32" t="e">
        <v>#N/A</v>
      </c>
      <c r="IS127" s="69" t="s">
        <v>6505</v>
      </c>
      <c r="IT127" s="94"/>
      <c r="IU127" s="94"/>
      <c r="IV127" s="94"/>
      <c r="IW127" s="94"/>
      <c r="IX127" s="94"/>
      <c r="IY127" s="94"/>
      <c r="IZ127" s="94"/>
      <c r="JA127" s="94"/>
      <c r="JB127" s="94"/>
      <c r="JC127" s="94" t="s">
        <v>1434</v>
      </c>
    </row>
    <row r="128" spans="1:263" ht="29.25" hidden="1" customHeight="1" x14ac:dyDescent="0.25">
      <c r="A128" s="46" t="s">
        <v>1435</v>
      </c>
      <c r="B128" s="46" t="s">
        <v>10</v>
      </c>
      <c r="C128" s="46" t="s">
        <v>140</v>
      </c>
      <c r="D128" s="46" t="s">
        <v>141</v>
      </c>
      <c r="E128" s="46" t="s">
        <v>584</v>
      </c>
      <c r="F128" s="46" t="s">
        <v>585</v>
      </c>
      <c r="G128" s="46" t="s">
        <v>586</v>
      </c>
      <c r="H128" s="46" t="s">
        <v>1436</v>
      </c>
      <c r="I128" s="46" t="s">
        <v>1437</v>
      </c>
      <c r="J128" s="46" t="s">
        <v>1438</v>
      </c>
      <c r="K128" s="46" t="s">
        <v>1439</v>
      </c>
      <c r="L128" s="46" t="s">
        <v>1439</v>
      </c>
      <c r="M128" s="46" t="s">
        <v>1385</v>
      </c>
      <c r="N128" s="46"/>
      <c r="O128" s="46" t="s">
        <v>1385</v>
      </c>
      <c r="P128" s="46"/>
      <c r="Q128" s="46" t="s">
        <v>4410</v>
      </c>
      <c r="R128" s="46" t="s">
        <v>4409</v>
      </c>
      <c r="S128" s="46" t="s">
        <v>556</v>
      </c>
      <c r="T128" s="46" t="s">
        <v>556</v>
      </c>
      <c r="U128" s="46" t="s">
        <v>557</v>
      </c>
      <c r="V128" s="46" t="s">
        <v>533</v>
      </c>
      <c r="W128" s="46" t="s">
        <v>604</v>
      </c>
      <c r="X128" s="46">
        <v>2018</v>
      </c>
      <c r="Y128" s="46">
        <v>0</v>
      </c>
      <c r="Z128" s="46">
        <v>0</v>
      </c>
      <c r="AA128" s="46">
        <v>0</v>
      </c>
      <c r="AB128" s="46">
        <v>0</v>
      </c>
      <c r="AC128" s="46">
        <v>1</v>
      </c>
      <c r="AD128" s="47">
        <v>1</v>
      </c>
      <c r="AE128" s="46">
        <v>0</v>
      </c>
      <c r="AF128" s="46">
        <v>0</v>
      </c>
      <c r="AG128" s="94" t="s">
        <v>535</v>
      </c>
      <c r="AH128" s="94" t="s">
        <v>535</v>
      </c>
      <c r="AI128" s="94" t="s">
        <v>535</v>
      </c>
      <c r="AJ128" s="94">
        <v>1</v>
      </c>
      <c r="AK128" s="94" t="s">
        <v>535</v>
      </c>
      <c r="AL128" s="94" t="s">
        <v>535</v>
      </c>
      <c r="AM128" s="94" t="s">
        <v>535</v>
      </c>
      <c r="AN128" s="94" t="s">
        <v>535</v>
      </c>
      <c r="AO128" s="94" t="s">
        <v>535</v>
      </c>
      <c r="AP128" s="94">
        <v>1</v>
      </c>
      <c r="AQ128" s="94" t="s">
        <v>535</v>
      </c>
      <c r="AR128" s="94" t="s">
        <v>535</v>
      </c>
      <c r="AS128" s="94" t="s">
        <v>535</v>
      </c>
      <c r="AT128" s="94" t="s">
        <v>535</v>
      </c>
      <c r="AU128" s="94" t="s">
        <v>535</v>
      </c>
      <c r="AV128" s="94" t="s">
        <v>535</v>
      </c>
      <c r="AW128" s="94" t="s">
        <v>535</v>
      </c>
      <c r="AX128" s="94" t="s">
        <v>535</v>
      </c>
      <c r="AY128" s="94" t="s">
        <v>535</v>
      </c>
      <c r="AZ128" s="94" t="s">
        <v>535</v>
      </c>
      <c r="BA128" s="94" t="s">
        <v>535</v>
      </c>
      <c r="BB128" s="94" t="s">
        <v>535</v>
      </c>
      <c r="BC128" s="94" t="s">
        <v>535</v>
      </c>
      <c r="BD128" s="94" t="s">
        <v>535</v>
      </c>
      <c r="BE128" s="94" t="s">
        <v>535</v>
      </c>
      <c r="BF128" s="94" t="s">
        <v>535</v>
      </c>
      <c r="BG128" s="94" t="s">
        <v>535</v>
      </c>
      <c r="BH128" s="94" t="s">
        <v>535</v>
      </c>
      <c r="BI128" s="94" t="s">
        <v>535</v>
      </c>
      <c r="BJ128" s="94" t="s">
        <v>535</v>
      </c>
      <c r="BK128" s="94" t="s">
        <v>535</v>
      </c>
      <c r="BL128" s="94" t="s">
        <v>535</v>
      </c>
      <c r="BM128" s="94" t="s">
        <v>6511</v>
      </c>
      <c r="BN128" s="94" t="s">
        <v>4407</v>
      </c>
      <c r="BO128" s="94" t="s">
        <v>4408</v>
      </c>
      <c r="BP128" s="94" t="s">
        <v>4409</v>
      </c>
      <c r="BQ128" s="94" t="s">
        <v>4410</v>
      </c>
      <c r="BR128" s="94" t="s">
        <v>556</v>
      </c>
      <c r="BS128" s="32">
        <v>1</v>
      </c>
      <c r="BT128" s="32">
        <v>0</v>
      </c>
      <c r="BU128" s="32">
        <v>0</v>
      </c>
      <c r="BV128" s="32">
        <v>0</v>
      </c>
      <c r="BW128" s="32">
        <v>0</v>
      </c>
      <c r="BX128" s="32">
        <v>0</v>
      </c>
      <c r="BY128" s="32">
        <v>0</v>
      </c>
      <c r="BZ128" s="32">
        <v>0</v>
      </c>
      <c r="CA128" s="32">
        <v>0</v>
      </c>
      <c r="CB128" s="32">
        <v>0</v>
      </c>
      <c r="CC128" s="32">
        <v>0</v>
      </c>
      <c r="CD128" s="32">
        <v>0</v>
      </c>
      <c r="CE128" s="32">
        <v>1</v>
      </c>
      <c r="CF128" s="32">
        <v>0</v>
      </c>
      <c r="CG128" s="32">
        <v>0</v>
      </c>
      <c r="CH128" s="32">
        <v>0</v>
      </c>
      <c r="CI128" s="32">
        <v>0</v>
      </c>
      <c r="CJ128" s="32">
        <v>0</v>
      </c>
      <c r="CK128" s="32">
        <v>0</v>
      </c>
      <c r="CL128" s="32">
        <v>0</v>
      </c>
      <c r="CM128" s="32">
        <v>0</v>
      </c>
      <c r="CN128" s="32">
        <v>0</v>
      </c>
      <c r="CO128" s="32">
        <v>0</v>
      </c>
      <c r="CP128" s="32">
        <v>0</v>
      </c>
      <c r="CQ128" s="32">
        <v>1</v>
      </c>
      <c r="CR128" s="32">
        <v>1</v>
      </c>
      <c r="CS128" s="32" t="s">
        <v>6504</v>
      </c>
      <c r="CT128" s="32" t="s">
        <v>6504</v>
      </c>
      <c r="CU128" s="32" t="s">
        <v>6504</v>
      </c>
      <c r="CV128" s="32" t="s">
        <v>6504</v>
      </c>
      <c r="CW128" s="32" t="s">
        <v>6504</v>
      </c>
      <c r="CX128" s="32" t="s">
        <v>6504</v>
      </c>
      <c r="CY128" s="32" t="s">
        <v>6504</v>
      </c>
      <c r="CZ128" s="32" t="s">
        <v>6504</v>
      </c>
      <c r="DA128" s="32" t="s">
        <v>6504</v>
      </c>
      <c r="DB128" s="32" t="s">
        <v>6504</v>
      </c>
      <c r="DC128" s="32" t="s">
        <v>6504</v>
      </c>
      <c r="DD128" s="32" t="s">
        <v>6504</v>
      </c>
      <c r="DE128" s="32" t="s">
        <v>6504</v>
      </c>
      <c r="DF128" s="32" t="s">
        <v>6504</v>
      </c>
      <c r="DG128" s="32" t="s">
        <v>6504</v>
      </c>
      <c r="DH128" s="32" t="s">
        <v>6504</v>
      </c>
      <c r="DI128" s="32" t="s">
        <v>6504</v>
      </c>
      <c r="DJ128" s="32" t="s">
        <v>6504</v>
      </c>
      <c r="DK128" s="32" t="s">
        <v>6504</v>
      </c>
      <c r="DL128" s="32" t="s">
        <v>6504</v>
      </c>
      <c r="DM128" s="32" t="s">
        <v>6504</v>
      </c>
      <c r="DN128" s="32" t="s">
        <v>6504</v>
      </c>
      <c r="DO128" s="32" t="s">
        <v>1385</v>
      </c>
      <c r="DP128" s="32" t="s">
        <v>1385</v>
      </c>
      <c r="DQ128" s="32" t="s">
        <v>1385</v>
      </c>
      <c r="DR128" s="32" t="s">
        <v>6504</v>
      </c>
      <c r="DS128" s="32" t="s">
        <v>6504</v>
      </c>
      <c r="DT128" s="32" t="s">
        <v>1385</v>
      </c>
      <c r="DU128" s="32" t="s">
        <v>1385</v>
      </c>
      <c r="DV128" s="32" t="s">
        <v>1385</v>
      </c>
      <c r="DW128" s="32" t="s">
        <v>6504</v>
      </c>
      <c r="DX128" s="32" t="s">
        <v>6504</v>
      </c>
      <c r="DY128" s="32" t="s">
        <v>6504</v>
      </c>
      <c r="DZ128" s="32" t="s">
        <v>6504</v>
      </c>
      <c r="EA128" s="32" t="s">
        <v>6504</v>
      </c>
      <c r="EB128" s="32" t="s">
        <v>6504</v>
      </c>
      <c r="EC128" s="32" t="s">
        <v>6504</v>
      </c>
      <c r="ED128" s="32" t="s">
        <v>6504</v>
      </c>
      <c r="EE128" s="32" t="s">
        <v>6504</v>
      </c>
      <c r="EF128" s="32" t="s">
        <v>6504</v>
      </c>
      <c r="EG128" s="32">
        <v>0</v>
      </c>
      <c r="EH128" s="32" t="s">
        <v>6504</v>
      </c>
      <c r="EI128" s="32" t="s">
        <v>4551</v>
      </c>
      <c r="EJ128" s="32" t="s">
        <v>4554</v>
      </c>
      <c r="EK128" s="32" t="s">
        <v>4555</v>
      </c>
      <c r="EL128" s="32" t="s">
        <v>6504</v>
      </c>
      <c r="EM128" s="32" t="s">
        <v>6504</v>
      </c>
      <c r="EN128" s="32" t="s">
        <v>4552</v>
      </c>
      <c r="EO128" s="32" t="s">
        <v>6504</v>
      </c>
      <c r="EP128" s="32" t="s">
        <v>6504</v>
      </c>
      <c r="EQ128" s="32" t="s">
        <v>6504</v>
      </c>
      <c r="ER128" s="32" t="s">
        <v>6504</v>
      </c>
      <c r="ES128" s="32" t="s">
        <v>6504</v>
      </c>
      <c r="ET128" s="32" t="s">
        <v>6504</v>
      </c>
      <c r="EU128" s="32" t="s">
        <v>6504</v>
      </c>
      <c r="EV128" s="32">
        <v>1</v>
      </c>
      <c r="EW128" s="32">
        <v>1</v>
      </c>
      <c r="EX128" s="32" t="s">
        <v>4553</v>
      </c>
      <c r="EY128" s="32" t="s">
        <v>1385</v>
      </c>
      <c r="EZ128" s="32" t="s">
        <v>4556</v>
      </c>
      <c r="FA128" s="32">
        <v>1</v>
      </c>
      <c r="FB128" s="32">
        <v>0</v>
      </c>
      <c r="FC128" s="94" t="s">
        <v>69</v>
      </c>
      <c r="FD128" s="94" t="s">
        <v>79</v>
      </c>
      <c r="FE128" s="94" t="s">
        <v>79</v>
      </c>
      <c r="FF128" s="94" t="s">
        <v>69</v>
      </c>
      <c r="FG128" s="94" t="s">
        <v>69</v>
      </c>
      <c r="FH128" s="94" t="s">
        <v>69</v>
      </c>
      <c r="FI128" s="94" t="s">
        <v>69</v>
      </c>
      <c r="FJ128" s="94" t="s">
        <v>69</v>
      </c>
      <c r="FK128" s="94" t="s">
        <v>69</v>
      </c>
      <c r="FL128" s="94" t="s">
        <v>59</v>
      </c>
      <c r="FM128" s="94">
        <v>0</v>
      </c>
      <c r="FN128" s="94" t="s">
        <v>139</v>
      </c>
      <c r="FO128" s="94" t="s">
        <v>69</v>
      </c>
      <c r="FP128" s="94" t="s">
        <v>79</v>
      </c>
      <c r="FQ128" s="94" t="e">
        <v>#N/A</v>
      </c>
      <c r="FR128" s="94" t="s">
        <v>69</v>
      </c>
      <c r="FS128" s="94" t="s">
        <v>69</v>
      </c>
      <c r="FT128" s="94" t="s">
        <v>69</v>
      </c>
      <c r="FU128" s="94" t="s">
        <v>69</v>
      </c>
      <c r="FV128" s="94" t="s">
        <v>69</v>
      </c>
      <c r="FW128" s="94" t="s">
        <v>69</v>
      </c>
      <c r="FX128" s="94" t="s">
        <v>67</v>
      </c>
      <c r="FY128" s="94">
        <v>0</v>
      </c>
      <c r="FZ128" s="94" t="s">
        <v>139</v>
      </c>
      <c r="GA128" s="94" t="s">
        <v>53</v>
      </c>
      <c r="GB128" s="94" t="s">
        <v>79</v>
      </c>
      <c r="GC128" s="94" t="e">
        <v>#N/A</v>
      </c>
      <c r="GD128" s="94" t="s">
        <v>63</v>
      </c>
      <c r="GE128" s="94" t="s">
        <v>64</v>
      </c>
      <c r="GF128" s="94" t="s">
        <v>65</v>
      </c>
      <c r="GG128" s="94" t="s">
        <v>65</v>
      </c>
      <c r="GH128" s="94" t="s">
        <v>66</v>
      </c>
      <c r="GI128" s="94" t="s">
        <v>63</v>
      </c>
      <c r="GJ128" s="94" t="s">
        <v>59</v>
      </c>
      <c r="GK128" s="94" t="s">
        <v>2372</v>
      </c>
      <c r="GL128" s="94" t="s">
        <v>139</v>
      </c>
      <c r="GM128" s="94" t="s">
        <v>53</v>
      </c>
      <c r="GN128" s="94" t="s">
        <v>62</v>
      </c>
      <c r="GO128" s="94" t="e">
        <v>#N/A</v>
      </c>
      <c r="GP128" s="94" t="s">
        <v>55</v>
      </c>
      <c r="GQ128" s="94" t="s">
        <v>56</v>
      </c>
      <c r="GR128" s="94" t="s">
        <v>57</v>
      </c>
      <c r="GS128" s="94" t="s">
        <v>57</v>
      </c>
      <c r="GT128" s="94" t="s">
        <v>58</v>
      </c>
      <c r="GU128" s="94" t="s">
        <v>55</v>
      </c>
      <c r="GV128" s="94" t="s">
        <v>59</v>
      </c>
      <c r="GW128" s="94">
        <v>0</v>
      </c>
      <c r="GX128" s="94" t="s">
        <v>139</v>
      </c>
      <c r="GY128" s="32" t="s">
        <v>6504</v>
      </c>
      <c r="GZ128" s="32" t="s">
        <v>6504</v>
      </c>
      <c r="HA128" s="32" t="s">
        <v>6504</v>
      </c>
      <c r="HB128" s="32" t="s">
        <v>6504</v>
      </c>
      <c r="HC128" s="32" t="s">
        <v>6504</v>
      </c>
      <c r="HD128" s="32" t="s">
        <v>6504</v>
      </c>
      <c r="HE128" s="32" t="s">
        <v>6504</v>
      </c>
      <c r="HF128" s="32" t="s">
        <v>6504</v>
      </c>
      <c r="HG128" s="32">
        <v>0</v>
      </c>
      <c r="HH128" s="32" t="s">
        <v>6504</v>
      </c>
      <c r="HI128" s="32" t="s">
        <v>6504</v>
      </c>
      <c r="HJ128" s="32">
        <v>1</v>
      </c>
      <c r="HK128" s="50">
        <v>1</v>
      </c>
      <c r="HL128" s="68">
        <v>0</v>
      </c>
      <c r="HM128" s="68">
        <v>0</v>
      </c>
      <c r="HN128" s="68">
        <v>0</v>
      </c>
      <c r="HO128" s="68">
        <v>0</v>
      </c>
      <c r="HP128" s="68">
        <v>0</v>
      </c>
      <c r="HQ128" s="68">
        <v>0</v>
      </c>
      <c r="HR128" s="68">
        <v>0</v>
      </c>
      <c r="HS128" s="68">
        <v>0</v>
      </c>
      <c r="HT128" s="68">
        <v>0</v>
      </c>
      <c r="HU128" s="68">
        <v>0</v>
      </c>
      <c r="HV128" s="68">
        <v>0</v>
      </c>
      <c r="HW128" s="68">
        <v>1</v>
      </c>
      <c r="HX128" s="68">
        <v>1</v>
      </c>
      <c r="HY128" s="67" t="s">
        <v>6505</v>
      </c>
      <c r="HZ128" s="67" t="s">
        <v>6505</v>
      </c>
      <c r="IA128" s="67" t="s">
        <v>6505</v>
      </c>
      <c r="IB128" s="67" t="s">
        <v>6505</v>
      </c>
      <c r="IC128" s="67" t="s">
        <v>6505</v>
      </c>
      <c r="ID128" s="67" t="s">
        <v>6505</v>
      </c>
      <c r="IE128" s="67" t="s">
        <v>6505</v>
      </c>
      <c r="IF128" s="67" t="s">
        <v>6505</v>
      </c>
      <c r="IG128" s="67" t="s">
        <v>6505</v>
      </c>
      <c r="IH128" s="67" t="s">
        <v>6505</v>
      </c>
      <c r="II128" s="67" t="s">
        <v>6505</v>
      </c>
      <c r="IJ128" s="67">
        <v>1</v>
      </c>
      <c r="IK128" s="69" t="s">
        <v>6505</v>
      </c>
      <c r="IL128" s="69" t="s">
        <v>6505</v>
      </c>
      <c r="IM128" s="90" t="s">
        <v>6505</v>
      </c>
      <c r="IN128" s="67">
        <v>1</v>
      </c>
      <c r="IO128" s="94"/>
      <c r="IP128" s="32">
        <v>0</v>
      </c>
      <c r="IQ128" s="32">
        <v>0</v>
      </c>
      <c r="IR128" s="68">
        <v>0</v>
      </c>
      <c r="IS128" s="69">
        <v>1</v>
      </c>
      <c r="IT128" s="94"/>
      <c r="IU128" s="94"/>
      <c r="IV128" s="94"/>
      <c r="IW128" s="94"/>
      <c r="IX128" s="94"/>
      <c r="IY128" s="94"/>
      <c r="IZ128" s="94"/>
      <c r="JA128" s="94"/>
      <c r="JB128" s="94"/>
      <c r="JC128" s="94"/>
    </row>
    <row r="129" spans="1:263" ht="29.25" hidden="1" customHeight="1" x14ac:dyDescent="0.25">
      <c r="A129" s="46" t="s">
        <v>1440</v>
      </c>
      <c r="B129" s="46" t="s">
        <v>10</v>
      </c>
      <c r="C129" s="46" t="s">
        <v>140</v>
      </c>
      <c r="D129" s="46" t="s">
        <v>141</v>
      </c>
      <c r="E129" s="46" t="s">
        <v>584</v>
      </c>
      <c r="F129" s="46" t="s">
        <v>585</v>
      </c>
      <c r="G129" s="46" t="s">
        <v>586</v>
      </c>
      <c r="H129" s="46" t="s">
        <v>1441</v>
      </c>
      <c r="I129" s="46" t="s">
        <v>1442</v>
      </c>
      <c r="J129" s="46" t="s">
        <v>1443</v>
      </c>
      <c r="K129" s="46" t="s">
        <v>1444</v>
      </c>
      <c r="L129" s="46" t="s">
        <v>1445</v>
      </c>
      <c r="M129" s="46" t="s">
        <v>1385</v>
      </c>
      <c r="N129" s="46"/>
      <c r="O129" s="46" t="s">
        <v>1385</v>
      </c>
      <c r="P129" s="46"/>
      <c r="Q129" s="46" t="s">
        <v>4414</v>
      </c>
      <c r="R129" s="46" t="s">
        <v>4413</v>
      </c>
      <c r="S129" s="46" t="s">
        <v>556</v>
      </c>
      <c r="T129" s="46" t="s">
        <v>556</v>
      </c>
      <c r="U129" s="46" t="s">
        <v>557</v>
      </c>
      <c r="V129" s="46" t="s">
        <v>533</v>
      </c>
      <c r="W129" s="46" t="s">
        <v>604</v>
      </c>
      <c r="X129" s="46">
        <v>2018</v>
      </c>
      <c r="Y129" s="46">
        <v>0</v>
      </c>
      <c r="Z129" s="46">
        <v>0</v>
      </c>
      <c r="AA129" s="46">
        <v>0</v>
      </c>
      <c r="AB129" s="46">
        <v>0</v>
      </c>
      <c r="AC129" s="46">
        <v>1</v>
      </c>
      <c r="AD129" s="47">
        <v>1</v>
      </c>
      <c r="AE129" s="46">
        <v>0</v>
      </c>
      <c r="AF129" s="46">
        <v>0</v>
      </c>
      <c r="AG129" s="94" t="s">
        <v>535</v>
      </c>
      <c r="AH129" s="94" t="s">
        <v>535</v>
      </c>
      <c r="AI129" s="94" t="s">
        <v>535</v>
      </c>
      <c r="AJ129" s="94">
        <v>1</v>
      </c>
      <c r="AK129" s="94" t="s">
        <v>535</v>
      </c>
      <c r="AL129" s="94" t="s">
        <v>535</v>
      </c>
      <c r="AM129" s="94" t="s">
        <v>535</v>
      </c>
      <c r="AN129" s="94" t="s">
        <v>535</v>
      </c>
      <c r="AO129" s="94" t="s">
        <v>535</v>
      </c>
      <c r="AP129" s="94">
        <v>1</v>
      </c>
      <c r="AQ129" s="94" t="s">
        <v>535</v>
      </c>
      <c r="AR129" s="94" t="s">
        <v>535</v>
      </c>
      <c r="AS129" s="94" t="s">
        <v>535</v>
      </c>
      <c r="AT129" s="94" t="s">
        <v>535</v>
      </c>
      <c r="AU129" s="94" t="s">
        <v>535</v>
      </c>
      <c r="AV129" s="94" t="s">
        <v>535</v>
      </c>
      <c r="AW129" s="94" t="s">
        <v>535</v>
      </c>
      <c r="AX129" s="94" t="s">
        <v>535</v>
      </c>
      <c r="AY129" s="94" t="s">
        <v>535</v>
      </c>
      <c r="AZ129" s="94" t="s">
        <v>535</v>
      </c>
      <c r="BA129" s="94" t="s">
        <v>535</v>
      </c>
      <c r="BB129" s="94" t="s">
        <v>535</v>
      </c>
      <c r="BC129" s="94" t="s">
        <v>535</v>
      </c>
      <c r="BD129" s="94" t="s">
        <v>535</v>
      </c>
      <c r="BE129" s="94" t="s">
        <v>535</v>
      </c>
      <c r="BF129" s="94" t="s">
        <v>535</v>
      </c>
      <c r="BG129" s="94" t="s">
        <v>535</v>
      </c>
      <c r="BH129" s="94" t="s">
        <v>535</v>
      </c>
      <c r="BI129" s="94" t="s">
        <v>535</v>
      </c>
      <c r="BJ129" s="94" t="s">
        <v>535</v>
      </c>
      <c r="BK129" s="94" t="s">
        <v>535</v>
      </c>
      <c r="BL129" s="94" t="s">
        <v>535</v>
      </c>
      <c r="BM129" s="94" t="s">
        <v>6511</v>
      </c>
      <c r="BN129" s="94" t="s">
        <v>4411</v>
      </c>
      <c r="BO129" s="94" t="s">
        <v>4412</v>
      </c>
      <c r="BP129" s="94" t="s">
        <v>4413</v>
      </c>
      <c r="BQ129" s="94" t="s">
        <v>4414</v>
      </c>
      <c r="BR129" s="94" t="s">
        <v>556</v>
      </c>
      <c r="BS129" s="32">
        <v>1</v>
      </c>
      <c r="BT129" s="32">
        <v>0</v>
      </c>
      <c r="BU129" s="32">
        <v>1</v>
      </c>
      <c r="BV129" s="32">
        <v>0</v>
      </c>
      <c r="BW129" s="32">
        <v>0</v>
      </c>
      <c r="BX129" s="32">
        <v>0</v>
      </c>
      <c r="BY129" s="32">
        <v>0</v>
      </c>
      <c r="BZ129" s="32">
        <v>0</v>
      </c>
      <c r="CA129" s="32">
        <v>0</v>
      </c>
      <c r="CB129" s="32">
        <v>0</v>
      </c>
      <c r="CC129" s="32">
        <v>0</v>
      </c>
      <c r="CD129" s="32">
        <v>0</v>
      </c>
      <c r="CE129" s="32">
        <v>0</v>
      </c>
      <c r="CF129" s="32">
        <v>0</v>
      </c>
      <c r="CG129" s="32">
        <v>1</v>
      </c>
      <c r="CH129" s="32">
        <v>0</v>
      </c>
      <c r="CI129" s="32">
        <v>0</v>
      </c>
      <c r="CJ129" s="32">
        <v>0</v>
      </c>
      <c r="CK129" s="32">
        <v>0</v>
      </c>
      <c r="CL129" s="32">
        <v>0</v>
      </c>
      <c r="CM129" s="32">
        <v>0</v>
      </c>
      <c r="CN129" s="32">
        <v>0</v>
      </c>
      <c r="CO129" s="32">
        <v>0</v>
      </c>
      <c r="CP129" s="32">
        <v>0</v>
      </c>
      <c r="CQ129" s="32">
        <v>0</v>
      </c>
      <c r="CR129" s="32">
        <v>1</v>
      </c>
      <c r="CS129" s="32" t="s">
        <v>6504</v>
      </c>
      <c r="CT129" s="32" t="s">
        <v>6504</v>
      </c>
      <c r="CU129" s="32" t="s">
        <v>6504</v>
      </c>
      <c r="CV129" s="32" t="s">
        <v>6504</v>
      </c>
      <c r="CW129" s="32" t="s">
        <v>6504</v>
      </c>
      <c r="CX129" s="32">
        <v>1</v>
      </c>
      <c r="CY129" s="32" t="s">
        <v>6504</v>
      </c>
      <c r="CZ129" s="32" t="s">
        <v>4557</v>
      </c>
      <c r="DA129" s="32" t="s">
        <v>4511</v>
      </c>
      <c r="DB129" s="32" t="s">
        <v>4558</v>
      </c>
      <c r="DC129" s="32" t="s">
        <v>6504</v>
      </c>
      <c r="DD129" s="32" t="s">
        <v>6504</v>
      </c>
      <c r="DE129" s="32" t="s">
        <v>6504</v>
      </c>
      <c r="DF129" s="32" t="s">
        <v>6504</v>
      </c>
      <c r="DG129" s="32" t="s">
        <v>6504</v>
      </c>
      <c r="DH129" s="32" t="s">
        <v>6504</v>
      </c>
      <c r="DI129" s="32" t="s">
        <v>6504</v>
      </c>
      <c r="DJ129" s="32" t="s">
        <v>6504</v>
      </c>
      <c r="DK129" s="32" t="s">
        <v>6504</v>
      </c>
      <c r="DL129" s="32" t="s">
        <v>6504</v>
      </c>
      <c r="DM129" s="32" t="s">
        <v>6504</v>
      </c>
      <c r="DN129" s="32" t="s">
        <v>6504</v>
      </c>
      <c r="DO129" s="32" t="s">
        <v>4485</v>
      </c>
      <c r="DP129" s="32" t="s">
        <v>1385</v>
      </c>
      <c r="DQ129" s="32" t="s">
        <v>1385</v>
      </c>
      <c r="DR129" s="32" t="s">
        <v>6504</v>
      </c>
      <c r="DS129" s="32" t="s">
        <v>6504</v>
      </c>
      <c r="DT129" s="32" t="s">
        <v>1385</v>
      </c>
      <c r="DU129" s="32" t="s">
        <v>1385</v>
      </c>
      <c r="DV129" s="32" t="s">
        <v>1385</v>
      </c>
      <c r="DW129" s="32" t="s">
        <v>6504</v>
      </c>
      <c r="DX129" s="32" t="s">
        <v>6504</v>
      </c>
      <c r="DY129" s="32" t="s">
        <v>6504</v>
      </c>
      <c r="DZ129" s="32" t="s">
        <v>6504</v>
      </c>
      <c r="EA129" s="32" t="s">
        <v>6504</v>
      </c>
      <c r="EB129" s="32" t="s">
        <v>6504</v>
      </c>
      <c r="EC129" s="32" t="s">
        <v>6504</v>
      </c>
      <c r="ED129" s="32" t="s">
        <v>6504</v>
      </c>
      <c r="EE129" s="32" t="s">
        <v>6504</v>
      </c>
      <c r="EF129" s="32" t="s">
        <v>6504</v>
      </c>
      <c r="EG129" s="32" t="s">
        <v>6504</v>
      </c>
      <c r="EH129" s="32" t="s">
        <v>6504</v>
      </c>
      <c r="EI129" s="32" t="s">
        <v>6504</v>
      </c>
      <c r="EJ129" s="32" t="s">
        <v>6504</v>
      </c>
      <c r="EK129" s="32" t="s">
        <v>6504</v>
      </c>
      <c r="EL129" s="32" t="s">
        <v>6504</v>
      </c>
      <c r="EM129" s="32" t="s">
        <v>6504</v>
      </c>
      <c r="EN129" s="32" t="s">
        <v>6504</v>
      </c>
      <c r="EO129" s="32" t="s">
        <v>6504</v>
      </c>
      <c r="EP129" s="32" t="s">
        <v>6504</v>
      </c>
      <c r="EQ129" s="32" t="s">
        <v>6504</v>
      </c>
      <c r="ER129" s="32" t="s">
        <v>6504</v>
      </c>
      <c r="ES129" s="32" t="s">
        <v>6504</v>
      </c>
      <c r="ET129" s="32" t="s">
        <v>6504</v>
      </c>
      <c r="EU129" s="32" t="s">
        <v>6504</v>
      </c>
      <c r="EV129" s="32" t="s">
        <v>6504</v>
      </c>
      <c r="EW129" s="32" t="s">
        <v>6504</v>
      </c>
      <c r="EX129" s="32" t="s">
        <v>6504</v>
      </c>
      <c r="EY129" s="32" t="s">
        <v>6504</v>
      </c>
      <c r="EZ129" s="32" t="s">
        <v>6504</v>
      </c>
      <c r="FA129" s="32">
        <v>1</v>
      </c>
      <c r="FB129" s="32">
        <v>0</v>
      </c>
      <c r="FC129" s="94" t="s">
        <v>69</v>
      </c>
      <c r="FD129" s="94" t="s">
        <v>62</v>
      </c>
      <c r="FE129" s="94" t="s">
        <v>62</v>
      </c>
      <c r="FF129" s="94" t="s">
        <v>55</v>
      </c>
      <c r="FG129" s="94" t="s">
        <v>56</v>
      </c>
      <c r="FH129" s="94" t="s">
        <v>57</v>
      </c>
      <c r="FI129" s="94" t="s">
        <v>57</v>
      </c>
      <c r="FJ129" s="94" t="s">
        <v>58</v>
      </c>
      <c r="FK129" s="94" t="s">
        <v>55</v>
      </c>
      <c r="FL129" s="94" t="s">
        <v>59</v>
      </c>
      <c r="FM129" s="94">
        <v>0</v>
      </c>
      <c r="FN129" s="94" t="s">
        <v>139</v>
      </c>
      <c r="FO129" s="94" t="s">
        <v>53</v>
      </c>
      <c r="FP129" s="94" t="s">
        <v>62</v>
      </c>
      <c r="FQ129" s="94" t="e">
        <v>#N/A</v>
      </c>
      <c r="FR129" s="94" t="s">
        <v>69</v>
      </c>
      <c r="FS129" s="94" t="s">
        <v>69</v>
      </c>
      <c r="FT129" s="94" t="s">
        <v>69</v>
      </c>
      <c r="FU129" s="94" t="s">
        <v>69</v>
      </c>
      <c r="FV129" s="94" t="s">
        <v>69</v>
      </c>
      <c r="FW129" s="94" t="s">
        <v>69</v>
      </c>
      <c r="FX129" s="94" t="s">
        <v>67</v>
      </c>
      <c r="FY129" s="94" t="s">
        <v>2373</v>
      </c>
      <c r="FZ129" s="94" t="s">
        <v>139</v>
      </c>
      <c r="GA129" s="94" t="s">
        <v>53</v>
      </c>
      <c r="GB129" s="94" t="s">
        <v>62</v>
      </c>
      <c r="GC129" s="94" t="e">
        <v>#N/A</v>
      </c>
      <c r="GD129" s="94" t="s">
        <v>55</v>
      </c>
      <c r="GE129" s="94" t="s">
        <v>56</v>
      </c>
      <c r="GF129" s="94" t="s">
        <v>57</v>
      </c>
      <c r="GG129" s="94" t="s">
        <v>57</v>
      </c>
      <c r="GH129" s="94" t="s">
        <v>58</v>
      </c>
      <c r="GI129" s="94" t="s">
        <v>55</v>
      </c>
      <c r="GJ129" s="94" t="s">
        <v>59</v>
      </c>
      <c r="GK129" s="94">
        <v>0</v>
      </c>
      <c r="GL129" s="94" t="s">
        <v>139</v>
      </c>
      <c r="GM129" s="94" t="s">
        <v>53</v>
      </c>
      <c r="GN129" s="94" t="s">
        <v>62</v>
      </c>
      <c r="GO129" s="94" t="e">
        <v>#N/A</v>
      </c>
      <c r="GP129" s="94" t="s">
        <v>55</v>
      </c>
      <c r="GQ129" s="94" t="s">
        <v>56</v>
      </c>
      <c r="GR129" s="94" t="s">
        <v>57</v>
      </c>
      <c r="GS129" s="94" t="s">
        <v>57</v>
      </c>
      <c r="GT129" s="94" t="s">
        <v>58</v>
      </c>
      <c r="GU129" s="94" t="s">
        <v>55</v>
      </c>
      <c r="GV129" s="94" t="s">
        <v>59</v>
      </c>
      <c r="GW129" s="94">
        <v>0</v>
      </c>
      <c r="GX129" s="94" t="s">
        <v>139</v>
      </c>
      <c r="GY129" s="32" t="s">
        <v>6504</v>
      </c>
      <c r="GZ129" s="32">
        <v>1</v>
      </c>
      <c r="HA129" s="32" t="s">
        <v>6504</v>
      </c>
      <c r="HB129" s="32" t="s">
        <v>6504</v>
      </c>
      <c r="HC129" s="32" t="s">
        <v>6504</v>
      </c>
      <c r="HD129" s="32" t="s">
        <v>6504</v>
      </c>
      <c r="HE129" s="32" t="s">
        <v>6504</v>
      </c>
      <c r="HF129" s="32" t="s">
        <v>6504</v>
      </c>
      <c r="HG129" s="32" t="s">
        <v>6504</v>
      </c>
      <c r="HH129" s="32" t="s">
        <v>6504</v>
      </c>
      <c r="HI129" s="32" t="s">
        <v>6504</v>
      </c>
      <c r="HJ129" s="32" t="s">
        <v>6504</v>
      </c>
      <c r="HK129" s="50">
        <v>1</v>
      </c>
      <c r="HL129" s="68">
        <v>0</v>
      </c>
      <c r="HM129" s="68">
        <v>1</v>
      </c>
      <c r="HN129" s="68">
        <v>0</v>
      </c>
      <c r="HO129" s="68">
        <v>0</v>
      </c>
      <c r="HP129" s="68">
        <v>0</v>
      </c>
      <c r="HQ129" s="68">
        <v>0</v>
      </c>
      <c r="HR129" s="68">
        <v>0</v>
      </c>
      <c r="HS129" s="68">
        <v>0</v>
      </c>
      <c r="HT129" s="68">
        <v>0</v>
      </c>
      <c r="HU129" s="68">
        <v>0</v>
      </c>
      <c r="HV129" s="68">
        <v>0</v>
      </c>
      <c r="HW129" s="68">
        <v>0</v>
      </c>
      <c r="HX129" s="68">
        <v>1</v>
      </c>
      <c r="HY129" s="67" t="s">
        <v>6505</v>
      </c>
      <c r="HZ129" s="67">
        <v>1</v>
      </c>
      <c r="IA129" s="67">
        <v>1</v>
      </c>
      <c r="IB129" s="67">
        <v>1</v>
      </c>
      <c r="IC129" s="67">
        <v>1</v>
      </c>
      <c r="ID129" s="67">
        <v>1</v>
      </c>
      <c r="IE129" s="67">
        <v>1</v>
      </c>
      <c r="IF129" s="67">
        <v>1</v>
      </c>
      <c r="IG129" s="67">
        <v>1</v>
      </c>
      <c r="IH129" s="67">
        <v>1</v>
      </c>
      <c r="II129" s="67">
        <v>1</v>
      </c>
      <c r="IJ129" s="67">
        <v>1</v>
      </c>
      <c r="IK129" s="69">
        <v>1</v>
      </c>
      <c r="IL129" s="69">
        <v>1</v>
      </c>
      <c r="IM129" s="67">
        <v>1</v>
      </c>
      <c r="IN129" s="67">
        <v>1</v>
      </c>
      <c r="IO129" s="94"/>
      <c r="IP129" s="32">
        <v>1</v>
      </c>
      <c r="IQ129" s="32">
        <v>1</v>
      </c>
      <c r="IR129" s="68">
        <v>1</v>
      </c>
      <c r="IS129" s="69">
        <v>1</v>
      </c>
      <c r="IT129" s="94"/>
      <c r="IU129" s="94"/>
      <c r="IV129" s="94"/>
      <c r="IW129" s="94"/>
      <c r="IX129" s="94"/>
      <c r="IY129" s="94"/>
      <c r="IZ129" s="94"/>
      <c r="JA129" s="94"/>
      <c r="JB129" s="94"/>
      <c r="JC129" s="94"/>
    </row>
    <row r="130" spans="1:263" ht="29.25" hidden="1" customHeight="1" x14ac:dyDescent="0.25">
      <c r="A130" s="46" t="s">
        <v>1446</v>
      </c>
      <c r="B130" s="46" t="s">
        <v>10</v>
      </c>
      <c r="C130" s="46" t="s">
        <v>140</v>
      </c>
      <c r="D130" s="46" t="s">
        <v>141</v>
      </c>
      <c r="E130" s="46" t="s">
        <v>584</v>
      </c>
      <c r="F130" s="46" t="s">
        <v>585</v>
      </c>
      <c r="G130" s="46" t="s">
        <v>586</v>
      </c>
      <c r="H130" s="46" t="s">
        <v>1447</v>
      </c>
      <c r="I130" s="46" t="s">
        <v>1448</v>
      </c>
      <c r="J130" s="46" t="s">
        <v>1449</v>
      </c>
      <c r="K130" s="46" t="s">
        <v>1450</v>
      </c>
      <c r="L130" s="46" t="s">
        <v>1450</v>
      </c>
      <c r="M130" s="46" t="s">
        <v>1385</v>
      </c>
      <c r="N130" s="46"/>
      <c r="O130" s="46" t="s">
        <v>1448</v>
      </c>
      <c r="P130" s="46"/>
      <c r="Q130" s="46" t="s">
        <v>1448</v>
      </c>
      <c r="R130" s="46" t="s">
        <v>4417</v>
      </c>
      <c r="S130" s="46" t="s">
        <v>556</v>
      </c>
      <c r="T130" s="46" t="s">
        <v>556</v>
      </c>
      <c r="U130" s="46" t="s">
        <v>557</v>
      </c>
      <c r="V130" s="46" t="s">
        <v>533</v>
      </c>
      <c r="W130" s="46" t="s">
        <v>604</v>
      </c>
      <c r="X130" s="46">
        <v>2018</v>
      </c>
      <c r="Y130" s="46">
        <v>0</v>
      </c>
      <c r="Z130" s="46">
        <v>0</v>
      </c>
      <c r="AA130" s="46">
        <v>0</v>
      </c>
      <c r="AB130" s="46">
        <v>0</v>
      </c>
      <c r="AC130" s="46">
        <v>1</v>
      </c>
      <c r="AD130" s="47">
        <v>1</v>
      </c>
      <c r="AE130" s="46">
        <v>0</v>
      </c>
      <c r="AF130" s="46">
        <v>0</v>
      </c>
      <c r="AG130" s="94" t="s">
        <v>535</v>
      </c>
      <c r="AH130" s="94" t="s">
        <v>535</v>
      </c>
      <c r="AI130" s="94" t="s">
        <v>535</v>
      </c>
      <c r="AJ130" s="94">
        <v>1</v>
      </c>
      <c r="AK130" s="94" t="s">
        <v>535</v>
      </c>
      <c r="AL130" s="94" t="s">
        <v>535</v>
      </c>
      <c r="AM130" s="94" t="s">
        <v>535</v>
      </c>
      <c r="AN130" s="94" t="s">
        <v>535</v>
      </c>
      <c r="AO130" s="94" t="s">
        <v>535</v>
      </c>
      <c r="AP130" s="94">
        <v>1</v>
      </c>
      <c r="AQ130" s="94" t="s">
        <v>535</v>
      </c>
      <c r="AR130" s="94" t="s">
        <v>535</v>
      </c>
      <c r="AS130" s="94" t="s">
        <v>535</v>
      </c>
      <c r="AT130" s="94" t="s">
        <v>535</v>
      </c>
      <c r="AU130" s="94" t="s">
        <v>535</v>
      </c>
      <c r="AV130" s="94" t="s">
        <v>535</v>
      </c>
      <c r="AW130" s="94" t="s">
        <v>535</v>
      </c>
      <c r="AX130" s="94" t="s">
        <v>535</v>
      </c>
      <c r="AY130" s="94" t="s">
        <v>535</v>
      </c>
      <c r="AZ130" s="94" t="s">
        <v>535</v>
      </c>
      <c r="BA130" s="94" t="s">
        <v>535</v>
      </c>
      <c r="BB130" s="94" t="s">
        <v>535</v>
      </c>
      <c r="BC130" s="94" t="s">
        <v>535</v>
      </c>
      <c r="BD130" s="94" t="s">
        <v>535</v>
      </c>
      <c r="BE130" s="94" t="s">
        <v>535</v>
      </c>
      <c r="BF130" s="94" t="s">
        <v>535</v>
      </c>
      <c r="BG130" s="94" t="s">
        <v>535</v>
      </c>
      <c r="BH130" s="94" t="s">
        <v>535</v>
      </c>
      <c r="BI130" s="94" t="s">
        <v>535</v>
      </c>
      <c r="BJ130" s="94" t="s">
        <v>535</v>
      </c>
      <c r="BK130" s="94" t="s">
        <v>535</v>
      </c>
      <c r="BL130" s="94" t="s">
        <v>535</v>
      </c>
      <c r="BM130" s="94" t="s">
        <v>6511</v>
      </c>
      <c r="BN130" s="94" t="s">
        <v>4415</v>
      </c>
      <c r="BO130" s="94" t="s">
        <v>4416</v>
      </c>
      <c r="BP130" s="94" t="s">
        <v>4417</v>
      </c>
      <c r="BQ130" s="94" t="s">
        <v>1448</v>
      </c>
      <c r="BR130" s="94" t="s">
        <v>556</v>
      </c>
      <c r="BS130" s="32">
        <v>1</v>
      </c>
      <c r="BT130" s="32">
        <v>0</v>
      </c>
      <c r="BU130" s="32">
        <v>0</v>
      </c>
      <c r="BV130" s="32">
        <v>0</v>
      </c>
      <c r="BW130" s="32">
        <v>0</v>
      </c>
      <c r="BX130" s="32">
        <v>1</v>
      </c>
      <c r="BY130" s="32">
        <v>0</v>
      </c>
      <c r="BZ130" s="32">
        <v>0</v>
      </c>
      <c r="CA130" s="32">
        <v>0</v>
      </c>
      <c r="CB130" s="32">
        <v>0</v>
      </c>
      <c r="CC130" s="32">
        <v>0</v>
      </c>
      <c r="CD130" s="32">
        <v>0</v>
      </c>
      <c r="CE130" s="32">
        <v>0</v>
      </c>
      <c r="CF130" s="32">
        <v>0</v>
      </c>
      <c r="CG130" s="32">
        <v>0</v>
      </c>
      <c r="CH130" s="32">
        <v>0</v>
      </c>
      <c r="CI130" s="32">
        <v>0</v>
      </c>
      <c r="CJ130" s="32">
        <v>1</v>
      </c>
      <c r="CK130" s="32">
        <v>0</v>
      </c>
      <c r="CL130" s="32">
        <v>0</v>
      </c>
      <c r="CM130" s="32">
        <v>0</v>
      </c>
      <c r="CN130" s="32">
        <v>0</v>
      </c>
      <c r="CO130" s="32">
        <v>0</v>
      </c>
      <c r="CP130" s="32">
        <v>0</v>
      </c>
      <c r="CQ130" s="32">
        <v>0</v>
      </c>
      <c r="CR130" s="32">
        <v>1</v>
      </c>
      <c r="CS130" s="32" t="s">
        <v>6504</v>
      </c>
      <c r="CT130" s="32" t="s">
        <v>6504</v>
      </c>
      <c r="CU130" s="32" t="s">
        <v>6504</v>
      </c>
      <c r="CV130" s="32" t="s">
        <v>6504</v>
      </c>
      <c r="CW130" s="32" t="s">
        <v>6504</v>
      </c>
      <c r="CX130" s="32" t="s">
        <v>6504</v>
      </c>
      <c r="CY130" s="32" t="s">
        <v>6504</v>
      </c>
      <c r="CZ130" s="32" t="s">
        <v>6504</v>
      </c>
      <c r="DA130" s="32" t="s">
        <v>6504</v>
      </c>
      <c r="DB130" s="32" t="s">
        <v>6504</v>
      </c>
      <c r="DC130" s="32" t="s">
        <v>6504</v>
      </c>
      <c r="DD130" s="32" t="s">
        <v>6504</v>
      </c>
      <c r="DE130" s="32" t="s">
        <v>6504</v>
      </c>
      <c r="DF130" s="32" t="s">
        <v>6504</v>
      </c>
      <c r="DG130" s="32" t="s">
        <v>6504</v>
      </c>
      <c r="DH130" s="32" t="s">
        <v>6504</v>
      </c>
      <c r="DI130" s="32" t="s">
        <v>6504</v>
      </c>
      <c r="DJ130" s="32" t="s">
        <v>6504</v>
      </c>
      <c r="DK130" s="32" t="s">
        <v>6504</v>
      </c>
      <c r="DL130" s="32" t="s">
        <v>6504</v>
      </c>
      <c r="DM130" s="32">
        <v>1</v>
      </c>
      <c r="DN130" s="32" t="s">
        <v>6504</v>
      </c>
      <c r="DO130" s="32" t="s">
        <v>4559</v>
      </c>
      <c r="DP130" s="32" t="s">
        <v>4560</v>
      </c>
      <c r="DQ130" s="32" t="s">
        <v>4561</v>
      </c>
      <c r="DR130" s="32" t="s">
        <v>6504</v>
      </c>
      <c r="DS130" s="32" t="s">
        <v>6504</v>
      </c>
      <c r="DT130" s="32" t="s">
        <v>1385</v>
      </c>
      <c r="DU130" s="32" t="s">
        <v>1385</v>
      </c>
      <c r="DV130" s="32" t="s">
        <v>1385</v>
      </c>
      <c r="DW130" s="32" t="s">
        <v>6504</v>
      </c>
      <c r="DX130" s="32" t="s">
        <v>6504</v>
      </c>
      <c r="DY130" s="32" t="s">
        <v>6504</v>
      </c>
      <c r="DZ130" s="32" t="s">
        <v>6504</v>
      </c>
      <c r="EA130" s="32" t="s">
        <v>6504</v>
      </c>
      <c r="EB130" s="32" t="s">
        <v>6504</v>
      </c>
      <c r="EC130" s="32" t="s">
        <v>6504</v>
      </c>
      <c r="ED130" s="32" t="s">
        <v>6504</v>
      </c>
      <c r="EE130" s="32" t="s">
        <v>6504</v>
      </c>
      <c r="EF130" s="32" t="s">
        <v>6504</v>
      </c>
      <c r="EG130" s="32" t="s">
        <v>6504</v>
      </c>
      <c r="EH130" s="32" t="s">
        <v>6504</v>
      </c>
      <c r="EI130" s="32" t="s">
        <v>6504</v>
      </c>
      <c r="EJ130" s="32" t="s">
        <v>6504</v>
      </c>
      <c r="EK130" s="32" t="s">
        <v>6504</v>
      </c>
      <c r="EL130" s="32" t="s">
        <v>6504</v>
      </c>
      <c r="EM130" s="32" t="s">
        <v>6504</v>
      </c>
      <c r="EN130" s="32" t="s">
        <v>6504</v>
      </c>
      <c r="EO130" s="32" t="s">
        <v>6504</v>
      </c>
      <c r="EP130" s="32" t="s">
        <v>6504</v>
      </c>
      <c r="EQ130" s="32" t="s">
        <v>6504</v>
      </c>
      <c r="ER130" s="32" t="s">
        <v>6504</v>
      </c>
      <c r="ES130" s="32" t="s">
        <v>6504</v>
      </c>
      <c r="ET130" s="32" t="s">
        <v>6504</v>
      </c>
      <c r="EU130" s="32" t="s">
        <v>6504</v>
      </c>
      <c r="EV130" s="32" t="s">
        <v>6504</v>
      </c>
      <c r="EW130" s="32" t="s">
        <v>6504</v>
      </c>
      <c r="EX130" s="32" t="s">
        <v>6504</v>
      </c>
      <c r="EY130" s="32" t="s">
        <v>6504</v>
      </c>
      <c r="EZ130" s="32" t="s">
        <v>6504</v>
      </c>
      <c r="FA130" s="32">
        <v>1</v>
      </c>
      <c r="FB130" s="32">
        <v>0</v>
      </c>
      <c r="FC130" s="94" t="s">
        <v>69</v>
      </c>
      <c r="FD130" s="94" t="s">
        <v>79</v>
      </c>
      <c r="FE130" s="94" t="s">
        <v>62</v>
      </c>
      <c r="FF130" s="94" t="s">
        <v>69</v>
      </c>
      <c r="FG130" s="94" t="s">
        <v>69</v>
      </c>
      <c r="FH130" s="94" t="s">
        <v>69</v>
      </c>
      <c r="FI130" s="94" t="s">
        <v>69</v>
      </c>
      <c r="FJ130" s="94" t="s">
        <v>69</v>
      </c>
      <c r="FK130" s="94" t="s">
        <v>69</v>
      </c>
      <c r="FL130" s="94" t="s">
        <v>59</v>
      </c>
      <c r="FM130" s="94">
        <v>0</v>
      </c>
      <c r="FN130" s="94" t="s">
        <v>139</v>
      </c>
      <c r="FO130" s="94" t="s">
        <v>53</v>
      </c>
      <c r="FP130" s="94" t="s">
        <v>62</v>
      </c>
      <c r="FQ130" s="94" t="e">
        <v>#N/A</v>
      </c>
      <c r="FR130" s="94" t="s">
        <v>55</v>
      </c>
      <c r="FS130" s="94" t="s">
        <v>56</v>
      </c>
      <c r="FT130" s="94" t="s">
        <v>57</v>
      </c>
      <c r="FU130" s="94" t="s">
        <v>57</v>
      </c>
      <c r="FV130" s="94" t="s">
        <v>69</v>
      </c>
      <c r="FW130" s="94" t="s">
        <v>55</v>
      </c>
      <c r="FX130" s="94" t="s">
        <v>67</v>
      </c>
      <c r="FY130" s="94">
        <v>0</v>
      </c>
      <c r="FZ130" s="94" t="s">
        <v>139</v>
      </c>
      <c r="GA130" s="94" t="s">
        <v>53</v>
      </c>
      <c r="GB130" s="94" t="s">
        <v>62</v>
      </c>
      <c r="GC130" s="94" t="e">
        <v>#N/A</v>
      </c>
      <c r="GD130" s="94" t="s">
        <v>55</v>
      </c>
      <c r="GE130" s="94" t="s">
        <v>56</v>
      </c>
      <c r="GF130" s="94" t="s">
        <v>57</v>
      </c>
      <c r="GG130" s="94" t="s">
        <v>57</v>
      </c>
      <c r="GH130" s="94" t="s">
        <v>58</v>
      </c>
      <c r="GI130" s="94" t="s">
        <v>55</v>
      </c>
      <c r="GJ130" s="94" t="s">
        <v>59</v>
      </c>
      <c r="GK130" s="94">
        <v>0</v>
      </c>
      <c r="GL130" s="94" t="s">
        <v>139</v>
      </c>
      <c r="GM130" s="94" t="s">
        <v>53</v>
      </c>
      <c r="GN130" s="94" t="s">
        <v>62</v>
      </c>
      <c r="GO130" s="94" t="e">
        <v>#N/A</v>
      </c>
      <c r="GP130" s="94" t="s">
        <v>55</v>
      </c>
      <c r="GQ130" s="94" t="s">
        <v>56</v>
      </c>
      <c r="GR130" s="94" t="s">
        <v>57</v>
      </c>
      <c r="GS130" s="94" t="s">
        <v>57</v>
      </c>
      <c r="GT130" s="94" t="s">
        <v>58</v>
      </c>
      <c r="GU130" s="94" t="s">
        <v>55</v>
      </c>
      <c r="GV130" s="94" t="s">
        <v>59</v>
      </c>
      <c r="GW130" s="94">
        <v>0</v>
      </c>
      <c r="GX130" s="94" t="s">
        <v>139</v>
      </c>
      <c r="GY130" s="32" t="s">
        <v>6504</v>
      </c>
      <c r="GZ130" s="32" t="s">
        <v>6504</v>
      </c>
      <c r="HA130" s="32" t="s">
        <v>6504</v>
      </c>
      <c r="HB130" s="32" t="s">
        <v>6504</v>
      </c>
      <c r="HC130" s="32">
        <v>1</v>
      </c>
      <c r="HD130" s="32" t="s">
        <v>6504</v>
      </c>
      <c r="HE130" s="32" t="s">
        <v>6504</v>
      </c>
      <c r="HF130" s="32" t="s">
        <v>6504</v>
      </c>
      <c r="HG130" s="32" t="s">
        <v>6504</v>
      </c>
      <c r="HH130" s="32" t="s">
        <v>6504</v>
      </c>
      <c r="HI130" s="32" t="s">
        <v>6504</v>
      </c>
      <c r="HJ130" s="32" t="s">
        <v>6504</v>
      </c>
      <c r="HK130" s="50">
        <v>1</v>
      </c>
      <c r="HL130" s="68">
        <v>0</v>
      </c>
      <c r="HM130" s="68">
        <v>0</v>
      </c>
      <c r="HN130" s="68">
        <v>0</v>
      </c>
      <c r="HO130" s="68">
        <v>0</v>
      </c>
      <c r="HP130" s="68">
        <v>1</v>
      </c>
      <c r="HQ130" s="68">
        <v>0</v>
      </c>
      <c r="HR130" s="68">
        <v>0</v>
      </c>
      <c r="HS130" s="68">
        <v>0</v>
      </c>
      <c r="HT130" s="68">
        <v>0</v>
      </c>
      <c r="HU130" s="68">
        <v>0</v>
      </c>
      <c r="HV130" s="68">
        <v>0</v>
      </c>
      <c r="HW130" s="68">
        <v>0</v>
      </c>
      <c r="HX130" s="68">
        <v>1</v>
      </c>
      <c r="HY130" s="67" t="s">
        <v>6505</v>
      </c>
      <c r="HZ130" s="67" t="s">
        <v>6505</v>
      </c>
      <c r="IA130" s="67" t="s">
        <v>6505</v>
      </c>
      <c r="IB130" s="67" t="s">
        <v>6505</v>
      </c>
      <c r="IC130" s="67">
        <v>1</v>
      </c>
      <c r="ID130" s="67">
        <v>1</v>
      </c>
      <c r="IE130" s="67">
        <v>1</v>
      </c>
      <c r="IF130" s="67">
        <v>1</v>
      </c>
      <c r="IG130" s="67">
        <v>1</v>
      </c>
      <c r="IH130" s="67">
        <v>1</v>
      </c>
      <c r="II130" s="67">
        <v>1</v>
      </c>
      <c r="IJ130" s="67">
        <v>1</v>
      </c>
      <c r="IK130" s="69" t="s">
        <v>6505</v>
      </c>
      <c r="IL130" s="69">
        <v>1</v>
      </c>
      <c r="IM130" s="67">
        <v>1</v>
      </c>
      <c r="IN130" s="67">
        <v>1</v>
      </c>
      <c r="IO130" s="94"/>
      <c r="IP130" s="32">
        <v>0</v>
      </c>
      <c r="IQ130" s="32">
        <v>1</v>
      </c>
      <c r="IR130" s="68">
        <v>1</v>
      </c>
      <c r="IS130" s="69">
        <v>1</v>
      </c>
      <c r="IT130" s="94"/>
      <c r="IU130" s="94"/>
      <c r="IV130" s="94"/>
      <c r="IW130" s="94"/>
      <c r="IX130" s="94"/>
      <c r="IY130" s="94"/>
      <c r="IZ130" s="94"/>
      <c r="JA130" s="94"/>
      <c r="JB130" s="94"/>
      <c r="JC130" s="94"/>
    </row>
    <row r="131" spans="1:263" ht="29.25" hidden="1" customHeight="1" x14ac:dyDescent="0.25">
      <c r="A131" s="46" t="s">
        <v>1451</v>
      </c>
      <c r="B131" s="46" t="s">
        <v>10</v>
      </c>
      <c r="C131" s="46" t="s">
        <v>140</v>
      </c>
      <c r="D131" s="46" t="s">
        <v>141</v>
      </c>
      <c r="E131" s="46" t="s">
        <v>584</v>
      </c>
      <c r="F131" s="46" t="s">
        <v>585</v>
      </c>
      <c r="G131" s="46" t="s">
        <v>586</v>
      </c>
      <c r="H131" s="46" t="s">
        <v>1452</v>
      </c>
      <c r="I131" s="46" t="s">
        <v>1453</v>
      </c>
      <c r="J131" s="46" t="s">
        <v>1454</v>
      </c>
      <c r="K131" s="46" t="s">
        <v>1455</v>
      </c>
      <c r="L131" s="46" t="s">
        <v>1455</v>
      </c>
      <c r="M131" s="46" t="s">
        <v>1385</v>
      </c>
      <c r="N131" s="46"/>
      <c r="O131" s="46" t="s">
        <v>1456</v>
      </c>
      <c r="P131" s="46"/>
      <c r="Q131" s="46" t="s">
        <v>4420</v>
      </c>
      <c r="R131" s="46" t="s">
        <v>4419</v>
      </c>
      <c r="S131" s="46" t="s">
        <v>556</v>
      </c>
      <c r="T131" s="46" t="s">
        <v>556</v>
      </c>
      <c r="U131" s="46" t="s">
        <v>557</v>
      </c>
      <c r="V131" s="46" t="s">
        <v>533</v>
      </c>
      <c r="W131" s="46" t="s">
        <v>604</v>
      </c>
      <c r="X131" s="46">
        <v>2018</v>
      </c>
      <c r="Y131" s="46">
        <v>0</v>
      </c>
      <c r="Z131" s="46">
        <v>0</v>
      </c>
      <c r="AA131" s="46">
        <v>0</v>
      </c>
      <c r="AB131" s="46">
        <v>0</v>
      </c>
      <c r="AC131" s="46">
        <v>1</v>
      </c>
      <c r="AD131" s="47">
        <v>1</v>
      </c>
      <c r="AE131" s="46">
        <v>0</v>
      </c>
      <c r="AF131" s="46">
        <v>0</v>
      </c>
      <c r="AG131" s="94" t="s">
        <v>535</v>
      </c>
      <c r="AH131" s="94" t="s">
        <v>535</v>
      </c>
      <c r="AI131" s="94" t="s">
        <v>535</v>
      </c>
      <c r="AJ131" s="94">
        <v>1</v>
      </c>
      <c r="AK131" s="94" t="s">
        <v>535</v>
      </c>
      <c r="AL131" s="94" t="s">
        <v>535</v>
      </c>
      <c r="AM131" s="94" t="s">
        <v>535</v>
      </c>
      <c r="AN131" s="94" t="s">
        <v>535</v>
      </c>
      <c r="AO131" s="94" t="s">
        <v>535</v>
      </c>
      <c r="AP131" s="94">
        <v>1</v>
      </c>
      <c r="AQ131" s="94" t="s">
        <v>535</v>
      </c>
      <c r="AR131" s="94" t="s">
        <v>535</v>
      </c>
      <c r="AS131" s="94" t="s">
        <v>535</v>
      </c>
      <c r="AT131" s="94" t="s">
        <v>535</v>
      </c>
      <c r="AU131" s="94" t="s">
        <v>535</v>
      </c>
      <c r="AV131" s="94" t="s">
        <v>535</v>
      </c>
      <c r="AW131" s="94" t="s">
        <v>535</v>
      </c>
      <c r="AX131" s="94" t="s">
        <v>535</v>
      </c>
      <c r="AY131" s="94" t="s">
        <v>535</v>
      </c>
      <c r="AZ131" s="94" t="s">
        <v>535</v>
      </c>
      <c r="BA131" s="94" t="s">
        <v>535</v>
      </c>
      <c r="BB131" s="94" t="s">
        <v>535</v>
      </c>
      <c r="BC131" s="94" t="s">
        <v>535</v>
      </c>
      <c r="BD131" s="94" t="s">
        <v>535</v>
      </c>
      <c r="BE131" s="94" t="s">
        <v>535</v>
      </c>
      <c r="BF131" s="94" t="s">
        <v>535</v>
      </c>
      <c r="BG131" s="94" t="s">
        <v>535</v>
      </c>
      <c r="BH131" s="94" t="s">
        <v>535</v>
      </c>
      <c r="BI131" s="94" t="s">
        <v>535</v>
      </c>
      <c r="BJ131" s="94" t="s">
        <v>535</v>
      </c>
      <c r="BK131" s="94" t="s">
        <v>535</v>
      </c>
      <c r="BL131" s="94" t="s">
        <v>535</v>
      </c>
      <c r="BM131" s="94" t="s">
        <v>6511</v>
      </c>
      <c r="BN131" s="94" t="s">
        <v>1454</v>
      </c>
      <c r="BO131" s="94" t="s">
        <v>4418</v>
      </c>
      <c r="BP131" s="94" t="s">
        <v>4419</v>
      </c>
      <c r="BQ131" s="94" t="s">
        <v>4420</v>
      </c>
      <c r="BR131" s="94" t="s">
        <v>556</v>
      </c>
      <c r="BS131" s="32">
        <v>1</v>
      </c>
      <c r="BT131" s="32">
        <v>0</v>
      </c>
      <c r="BU131" s="32">
        <v>0</v>
      </c>
      <c r="BV131" s="32">
        <v>0</v>
      </c>
      <c r="BW131" s="32">
        <v>1</v>
      </c>
      <c r="BX131" s="32">
        <v>0</v>
      </c>
      <c r="BY131" s="32">
        <v>0</v>
      </c>
      <c r="BZ131" s="32">
        <v>0</v>
      </c>
      <c r="CA131" s="32">
        <v>0</v>
      </c>
      <c r="CB131" s="32">
        <v>0</v>
      </c>
      <c r="CC131" s="32">
        <v>0</v>
      </c>
      <c r="CD131" s="32">
        <v>0</v>
      </c>
      <c r="CE131" s="32">
        <v>0</v>
      </c>
      <c r="CF131" s="32">
        <v>0</v>
      </c>
      <c r="CG131" s="32">
        <v>0</v>
      </c>
      <c r="CH131" s="32">
        <v>0</v>
      </c>
      <c r="CI131" s="32">
        <v>1</v>
      </c>
      <c r="CJ131" s="32">
        <v>0</v>
      </c>
      <c r="CK131" s="32">
        <v>0</v>
      </c>
      <c r="CL131" s="32">
        <v>0</v>
      </c>
      <c r="CM131" s="32">
        <v>0</v>
      </c>
      <c r="CN131" s="32">
        <v>0</v>
      </c>
      <c r="CO131" s="32">
        <v>0</v>
      </c>
      <c r="CP131" s="32">
        <v>0</v>
      </c>
      <c r="CQ131" s="32">
        <v>0</v>
      </c>
      <c r="CR131" s="32">
        <v>1</v>
      </c>
      <c r="CS131" s="32" t="s">
        <v>6504</v>
      </c>
      <c r="CT131" s="32" t="s">
        <v>6504</v>
      </c>
      <c r="CU131" s="32" t="s">
        <v>6504</v>
      </c>
      <c r="CV131" s="32" t="s">
        <v>6504</v>
      </c>
      <c r="CW131" s="32" t="s">
        <v>6504</v>
      </c>
      <c r="CX131" s="32" t="s">
        <v>6504</v>
      </c>
      <c r="CY131" s="32" t="s">
        <v>6504</v>
      </c>
      <c r="CZ131" s="32" t="s">
        <v>6504</v>
      </c>
      <c r="DA131" s="32" t="s">
        <v>6504</v>
      </c>
      <c r="DB131" s="32" t="s">
        <v>6504</v>
      </c>
      <c r="DC131" s="32" t="s">
        <v>6504</v>
      </c>
      <c r="DD131" s="32" t="s">
        <v>6504</v>
      </c>
      <c r="DE131" s="32" t="s">
        <v>6504</v>
      </c>
      <c r="DF131" s="32" t="s">
        <v>6504</v>
      </c>
      <c r="DG131" s="32" t="s">
        <v>6504</v>
      </c>
      <c r="DH131" s="32">
        <v>1</v>
      </c>
      <c r="DI131" s="32" t="s">
        <v>6504</v>
      </c>
      <c r="DJ131" s="32" t="s">
        <v>4562</v>
      </c>
      <c r="DK131" s="32" t="s">
        <v>4563</v>
      </c>
      <c r="DL131" s="32" t="s">
        <v>6504</v>
      </c>
      <c r="DM131" s="32" t="s">
        <v>6504</v>
      </c>
      <c r="DN131" s="32" t="s">
        <v>6504</v>
      </c>
      <c r="DO131" s="32" t="s">
        <v>4485</v>
      </c>
      <c r="DP131" s="32" t="s">
        <v>1385</v>
      </c>
      <c r="DQ131" s="32" t="s">
        <v>1385</v>
      </c>
      <c r="DR131" s="32" t="s">
        <v>6504</v>
      </c>
      <c r="DS131" s="32" t="s">
        <v>6504</v>
      </c>
      <c r="DT131" s="32" t="s">
        <v>1385</v>
      </c>
      <c r="DU131" s="32" t="s">
        <v>1385</v>
      </c>
      <c r="DV131" s="32" t="s">
        <v>1385</v>
      </c>
      <c r="DW131" s="32" t="s">
        <v>6504</v>
      </c>
      <c r="DX131" s="32" t="s">
        <v>6504</v>
      </c>
      <c r="DY131" s="32" t="s">
        <v>6504</v>
      </c>
      <c r="DZ131" s="32" t="s">
        <v>6504</v>
      </c>
      <c r="EA131" s="32" t="s">
        <v>6504</v>
      </c>
      <c r="EB131" s="32" t="s">
        <v>6504</v>
      </c>
      <c r="EC131" s="32" t="s">
        <v>6504</v>
      </c>
      <c r="ED131" s="32" t="s">
        <v>6504</v>
      </c>
      <c r="EE131" s="32" t="s">
        <v>6504</v>
      </c>
      <c r="EF131" s="32" t="s">
        <v>6504</v>
      </c>
      <c r="EG131" s="32" t="s">
        <v>6504</v>
      </c>
      <c r="EH131" s="32" t="s">
        <v>6504</v>
      </c>
      <c r="EI131" s="32" t="s">
        <v>6504</v>
      </c>
      <c r="EJ131" s="32" t="s">
        <v>6504</v>
      </c>
      <c r="EK131" s="32" t="s">
        <v>6504</v>
      </c>
      <c r="EL131" s="32" t="s">
        <v>6504</v>
      </c>
      <c r="EM131" s="32" t="s">
        <v>6504</v>
      </c>
      <c r="EN131" s="32" t="s">
        <v>6504</v>
      </c>
      <c r="EO131" s="32" t="s">
        <v>6504</v>
      </c>
      <c r="EP131" s="32" t="s">
        <v>6504</v>
      </c>
      <c r="EQ131" s="32" t="s">
        <v>6504</v>
      </c>
      <c r="ER131" s="32" t="s">
        <v>6504</v>
      </c>
      <c r="ES131" s="32" t="s">
        <v>6504</v>
      </c>
      <c r="ET131" s="32" t="s">
        <v>6504</v>
      </c>
      <c r="EU131" s="32" t="s">
        <v>6504</v>
      </c>
      <c r="EV131" s="32" t="s">
        <v>6504</v>
      </c>
      <c r="EW131" s="32" t="s">
        <v>6504</v>
      </c>
      <c r="EX131" s="32" t="s">
        <v>6504</v>
      </c>
      <c r="EY131" s="32" t="s">
        <v>6504</v>
      </c>
      <c r="EZ131" s="32" t="s">
        <v>6504</v>
      </c>
      <c r="FA131" s="32">
        <v>1</v>
      </c>
      <c r="FB131" s="32">
        <v>0</v>
      </c>
      <c r="FC131" s="94" t="s">
        <v>69</v>
      </c>
      <c r="FD131" s="94" t="s">
        <v>79</v>
      </c>
      <c r="FE131" s="94" t="s">
        <v>62</v>
      </c>
      <c r="FF131" s="94" t="s">
        <v>69</v>
      </c>
      <c r="FG131" s="94" t="s">
        <v>69</v>
      </c>
      <c r="FH131" s="94" t="s">
        <v>69</v>
      </c>
      <c r="FI131" s="94" t="s">
        <v>69</v>
      </c>
      <c r="FJ131" s="94" t="s">
        <v>69</v>
      </c>
      <c r="FK131" s="94" t="s">
        <v>69</v>
      </c>
      <c r="FL131" s="94" t="s">
        <v>59</v>
      </c>
      <c r="FM131" s="94">
        <v>0</v>
      </c>
      <c r="FN131" s="94" t="s">
        <v>139</v>
      </c>
      <c r="FO131" s="94" t="s">
        <v>53</v>
      </c>
      <c r="FP131" s="94" t="s">
        <v>62</v>
      </c>
      <c r="FQ131" s="94" t="e">
        <v>#N/A</v>
      </c>
      <c r="FR131" s="94" t="s">
        <v>55</v>
      </c>
      <c r="FS131" s="94" t="s">
        <v>56</v>
      </c>
      <c r="FT131" s="94" t="s">
        <v>57</v>
      </c>
      <c r="FU131" s="94" t="s">
        <v>57</v>
      </c>
      <c r="FV131" s="94" t="s">
        <v>69</v>
      </c>
      <c r="FW131" s="94" t="s">
        <v>55</v>
      </c>
      <c r="FX131" s="94" t="s">
        <v>67</v>
      </c>
      <c r="FY131" s="94">
        <v>0</v>
      </c>
      <c r="FZ131" s="94" t="s">
        <v>139</v>
      </c>
      <c r="GA131" s="94" t="s">
        <v>53</v>
      </c>
      <c r="GB131" s="94" t="s">
        <v>62</v>
      </c>
      <c r="GC131" s="94" t="e">
        <v>#N/A</v>
      </c>
      <c r="GD131" s="94" t="s">
        <v>55</v>
      </c>
      <c r="GE131" s="94" t="s">
        <v>56</v>
      </c>
      <c r="GF131" s="94" t="s">
        <v>57</v>
      </c>
      <c r="GG131" s="94" t="s">
        <v>57</v>
      </c>
      <c r="GH131" s="94" t="s">
        <v>58</v>
      </c>
      <c r="GI131" s="94" t="s">
        <v>55</v>
      </c>
      <c r="GJ131" s="94" t="s">
        <v>59</v>
      </c>
      <c r="GK131" s="94">
        <v>0</v>
      </c>
      <c r="GL131" s="94" t="s">
        <v>139</v>
      </c>
      <c r="GM131" s="94" t="s">
        <v>53</v>
      </c>
      <c r="GN131" s="94" t="s">
        <v>62</v>
      </c>
      <c r="GO131" s="94" t="e">
        <v>#N/A</v>
      </c>
      <c r="GP131" s="94" t="s">
        <v>55</v>
      </c>
      <c r="GQ131" s="94" t="s">
        <v>56</v>
      </c>
      <c r="GR131" s="94" t="s">
        <v>57</v>
      </c>
      <c r="GS131" s="94" t="s">
        <v>57</v>
      </c>
      <c r="GT131" s="94" t="s">
        <v>58</v>
      </c>
      <c r="GU131" s="94" t="s">
        <v>55</v>
      </c>
      <c r="GV131" s="94" t="s">
        <v>59</v>
      </c>
      <c r="GW131" s="94">
        <v>0</v>
      </c>
      <c r="GX131" s="94" t="s">
        <v>139</v>
      </c>
      <c r="GY131" s="32" t="s">
        <v>6504</v>
      </c>
      <c r="GZ131" s="32" t="s">
        <v>6504</v>
      </c>
      <c r="HA131" s="32" t="s">
        <v>6504</v>
      </c>
      <c r="HB131" s="32">
        <v>1</v>
      </c>
      <c r="HC131" s="32" t="s">
        <v>6504</v>
      </c>
      <c r="HD131" s="32" t="s">
        <v>6504</v>
      </c>
      <c r="HE131" s="32" t="s">
        <v>6504</v>
      </c>
      <c r="HF131" s="32" t="s">
        <v>6504</v>
      </c>
      <c r="HG131" s="32" t="s">
        <v>6504</v>
      </c>
      <c r="HH131" s="32" t="s">
        <v>6504</v>
      </c>
      <c r="HI131" s="32" t="s">
        <v>6504</v>
      </c>
      <c r="HJ131" s="32" t="s">
        <v>6504</v>
      </c>
      <c r="HK131" s="50">
        <v>1</v>
      </c>
      <c r="HL131" s="68">
        <v>0</v>
      </c>
      <c r="HM131" s="68">
        <v>0</v>
      </c>
      <c r="HN131" s="68">
        <v>0</v>
      </c>
      <c r="HO131" s="68">
        <v>1</v>
      </c>
      <c r="HP131" s="68">
        <v>0</v>
      </c>
      <c r="HQ131" s="68">
        <v>0</v>
      </c>
      <c r="HR131" s="68">
        <v>0</v>
      </c>
      <c r="HS131" s="68">
        <v>0</v>
      </c>
      <c r="HT131" s="68">
        <v>0</v>
      </c>
      <c r="HU131" s="68">
        <v>0</v>
      </c>
      <c r="HV131" s="68">
        <v>0</v>
      </c>
      <c r="HW131" s="68">
        <v>0</v>
      </c>
      <c r="HX131" s="68">
        <v>1</v>
      </c>
      <c r="HY131" s="67" t="s">
        <v>6505</v>
      </c>
      <c r="HZ131" s="67" t="s">
        <v>6505</v>
      </c>
      <c r="IA131" s="67" t="s">
        <v>6505</v>
      </c>
      <c r="IB131" s="67">
        <v>1</v>
      </c>
      <c r="IC131" s="67">
        <v>1</v>
      </c>
      <c r="ID131" s="67">
        <v>1</v>
      </c>
      <c r="IE131" s="67">
        <v>1</v>
      </c>
      <c r="IF131" s="67">
        <v>1</v>
      </c>
      <c r="IG131" s="67">
        <v>1</v>
      </c>
      <c r="IH131" s="67">
        <v>1</v>
      </c>
      <c r="II131" s="67">
        <v>1</v>
      </c>
      <c r="IJ131" s="67">
        <v>1</v>
      </c>
      <c r="IK131" s="69" t="s">
        <v>6505</v>
      </c>
      <c r="IL131" s="69">
        <v>1</v>
      </c>
      <c r="IM131" s="67">
        <v>1</v>
      </c>
      <c r="IN131" s="67">
        <v>1</v>
      </c>
      <c r="IO131" s="94"/>
      <c r="IP131" s="32">
        <v>0</v>
      </c>
      <c r="IQ131" s="32">
        <v>1</v>
      </c>
      <c r="IR131" s="68">
        <v>1</v>
      </c>
      <c r="IS131" s="69">
        <v>1</v>
      </c>
      <c r="IT131" s="94"/>
      <c r="IU131" s="94"/>
      <c r="IV131" s="94"/>
      <c r="IW131" s="94"/>
      <c r="IX131" s="94"/>
      <c r="IY131" s="94"/>
      <c r="IZ131" s="94"/>
      <c r="JA131" s="94"/>
      <c r="JB131" s="94"/>
      <c r="JC131" s="94"/>
    </row>
    <row r="132" spans="1:263" ht="29.25" hidden="1" customHeight="1" x14ac:dyDescent="0.25">
      <c r="A132" s="46" t="s">
        <v>1457</v>
      </c>
      <c r="B132" s="46" t="s">
        <v>10</v>
      </c>
      <c r="C132" s="46" t="s">
        <v>140</v>
      </c>
      <c r="D132" s="46" t="s">
        <v>141</v>
      </c>
      <c r="E132" s="46" t="s">
        <v>584</v>
      </c>
      <c r="F132" s="46" t="s">
        <v>585</v>
      </c>
      <c r="G132" s="46" t="s">
        <v>586</v>
      </c>
      <c r="H132" s="46" t="s">
        <v>1458</v>
      </c>
      <c r="I132" s="46" t="s">
        <v>1459</v>
      </c>
      <c r="J132" s="46" t="s">
        <v>1460</v>
      </c>
      <c r="K132" s="46" t="s">
        <v>1461</v>
      </c>
      <c r="L132" s="46" t="s">
        <v>1461</v>
      </c>
      <c r="M132" s="46" t="s">
        <v>1385</v>
      </c>
      <c r="N132" s="46"/>
      <c r="O132" s="46" t="s">
        <v>1462</v>
      </c>
      <c r="P132" s="46"/>
      <c r="Q132" s="46" t="s">
        <v>4421</v>
      </c>
      <c r="R132" s="46" t="s">
        <v>4422</v>
      </c>
      <c r="S132" s="46" t="s">
        <v>556</v>
      </c>
      <c r="T132" s="46" t="s">
        <v>556</v>
      </c>
      <c r="U132" s="46" t="s">
        <v>557</v>
      </c>
      <c r="V132" s="46" t="s">
        <v>533</v>
      </c>
      <c r="W132" s="46" t="s">
        <v>604</v>
      </c>
      <c r="X132" s="46">
        <v>2018</v>
      </c>
      <c r="Y132" s="46">
        <v>0</v>
      </c>
      <c r="Z132" s="46">
        <v>0</v>
      </c>
      <c r="AA132" s="46">
        <v>0</v>
      </c>
      <c r="AB132" s="46">
        <v>0</v>
      </c>
      <c r="AC132" s="46">
        <v>1</v>
      </c>
      <c r="AD132" s="47">
        <v>1</v>
      </c>
      <c r="AE132" s="46">
        <v>0</v>
      </c>
      <c r="AF132" s="46">
        <v>0</v>
      </c>
      <c r="AG132" s="94" t="s">
        <v>535</v>
      </c>
      <c r="AH132" s="94" t="s">
        <v>535</v>
      </c>
      <c r="AI132" s="94" t="s">
        <v>535</v>
      </c>
      <c r="AJ132" s="94">
        <v>1</v>
      </c>
      <c r="AK132" s="94" t="s">
        <v>535</v>
      </c>
      <c r="AL132" s="94" t="s">
        <v>535</v>
      </c>
      <c r="AM132" s="94" t="s">
        <v>535</v>
      </c>
      <c r="AN132" s="94" t="s">
        <v>535</v>
      </c>
      <c r="AO132" s="94" t="s">
        <v>535</v>
      </c>
      <c r="AP132" s="94">
        <v>1</v>
      </c>
      <c r="AQ132" s="94" t="s">
        <v>535</v>
      </c>
      <c r="AR132" s="94" t="s">
        <v>535</v>
      </c>
      <c r="AS132" s="94" t="s">
        <v>535</v>
      </c>
      <c r="AT132" s="94" t="s">
        <v>535</v>
      </c>
      <c r="AU132" s="94" t="s">
        <v>535</v>
      </c>
      <c r="AV132" s="94" t="s">
        <v>535</v>
      </c>
      <c r="AW132" s="94" t="s">
        <v>535</v>
      </c>
      <c r="AX132" s="94" t="s">
        <v>535</v>
      </c>
      <c r="AY132" s="94" t="s">
        <v>535</v>
      </c>
      <c r="AZ132" s="94" t="s">
        <v>535</v>
      </c>
      <c r="BA132" s="94" t="s">
        <v>535</v>
      </c>
      <c r="BB132" s="94" t="s">
        <v>535</v>
      </c>
      <c r="BC132" s="94" t="s">
        <v>535</v>
      </c>
      <c r="BD132" s="94" t="s">
        <v>535</v>
      </c>
      <c r="BE132" s="94" t="s">
        <v>535</v>
      </c>
      <c r="BF132" s="94" t="s">
        <v>535</v>
      </c>
      <c r="BG132" s="94" t="s">
        <v>535</v>
      </c>
      <c r="BH132" s="94" t="s">
        <v>535</v>
      </c>
      <c r="BI132" s="94" t="s">
        <v>535</v>
      </c>
      <c r="BJ132" s="94" t="s">
        <v>535</v>
      </c>
      <c r="BK132" s="94" t="s">
        <v>535</v>
      </c>
      <c r="BL132" s="94" t="s">
        <v>535</v>
      </c>
      <c r="BM132" s="94" t="s">
        <v>6511</v>
      </c>
      <c r="BN132" s="94" t="s">
        <v>1460</v>
      </c>
      <c r="BO132" s="94" t="s">
        <v>4421</v>
      </c>
      <c r="BP132" s="94" t="s">
        <v>4422</v>
      </c>
      <c r="BQ132" s="94" t="s">
        <v>4421</v>
      </c>
      <c r="BR132" s="94" t="s">
        <v>556</v>
      </c>
      <c r="BS132" s="32">
        <v>1</v>
      </c>
      <c r="BT132" s="32">
        <v>0</v>
      </c>
      <c r="BU132" s="32">
        <v>0</v>
      </c>
      <c r="BV132" s="32">
        <v>0</v>
      </c>
      <c r="BW132" s="32">
        <v>1</v>
      </c>
      <c r="BX132" s="32">
        <v>0</v>
      </c>
      <c r="BY132" s="32">
        <v>0</v>
      </c>
      <c r="BZ132" s="32">
        <v>0</v>
      </c>
      <c r="CA132" s="32">
        <v>0</v>
      </c>
      <c r="CB132" s="32">
        <v>0</v>
      </c>
      <c r="CC132" s="32">
        <v>0</v>
      </c>
      <c r="CD132" s="32">
        <v>0</v>
      </c>
      <c r="CE132" s="32">
        <v>0</v>
      </c>
      <c r="CF132" s="32">
        <v>0</v>
      </c>
      <c r="CG132" s="32">
        <v>0</v>
      </c>
      <c r="CH132" s="32">
        <v>0</v>
      </c>
      <c r="CI132" s="32">
        <v>1</v>
      </c>
      <c r="CJ132" s="32">
        <v>0</v>
      </c>
      <c r="CK132" s="32">
        <v>0</v>
      </c>
      <c r="CL132" s="32">
        <v>0</v>
      </c>
      <c r="CM132" s="32">
        <v>0</v>
      </c>
      <c r="CN132" s="32">
        <v>0</v>
      </c>
      <c r="CO132" s="32">
        <v>0</v>
      </c>
      <c r="CP132" s="32">
        <v>0</v>
      </c>
      <c r="CQ132" s="32">
        <v>0</v>
      </c>
      <c r="CR132" s="32">
        <v>1</v>
      </c>
      <c r="CS132" s="32" t="s">
        <v>6504</v>
      </c>
      <c r="CT132" s="32" t="s">
        <v>6504</v>
      </c>
      <c r="CU132" s="32" t="s">
        <v>6504</v>
      </c>
      <c r="CV132" s="32" t="s">
        <v>6504</v>
      </c>
      <c r="CW132" s="32" t="s">
        <v>6504</v>
      </c>
      <c r="CX132" s="32" t="s">
        <v>6504</v>
      </c>
      <c r="CY132" s="32" t="s">
        <v>6504</v>
      </c>
      <c r="CZ132" s="32" t="s">
        <v>6504</v>
      </c>
      <c r="DA132" s="32" t="s">
        <v>6504</v>
      </c>
      <c r="DB132" s="32" t="s">
        <v>6504</v>
      </c>
      <c r="DC132" s="32" t="s">
        <v>6504</v>
      </c>
      <c r="DD132" s="32" t="s">
        <v>6504</v>
      </c>
      <c r="DE132" s="32" t="s">
        <v>6504</v>
      </c>
      <c r="DF132" s="32" t="s">
        <v>6504</v>
      </c>
      <c r="DG132" s="32" t="s">
        <v>6504</v>
      </c>
      <c r="DH132" s="32">
        <v>1</v>
      </c>
      <c r="DI132" s="32" t="s">
        <v>6504</v>
      </c>
      <c r="DJ132" s="32" t="s">
        <v>4564</v>
      </c>
      <c r="DK132" s="32" t="s">
        <v>4475</v>
      </c>
      <c r="DL132" s="32" t="s">
        <v>4565</v>
      </c>
      <c r="DM132" s="32" t="s">
        <v>6504</v>
      </c>
      <c r="DN132" s="32" t="s">
        <v>6504</v>
      </c>
      <c r="DO132" s="32" t="s">
        <v>4485</v>
      </c>
      <c r="DP132" s="32" t="s">
        <v>1385</v>
      </c>
      <c r="DQ132" s="32" t="s">
        <v>1385</v>
      </c>
      <c r="DR132" s="32" t="s">
        <v>6504</v>
      </c>
      <c r="DS132" s="32" t="s">
        <v>6504</v>
      </c>
      <c r="DT132" s="32" t="s">
        <v>1385</v>
      </c>
      <c r="DU132" s="32" t="s">
        <v>1385</v>
      </c>
      <c r="DV132" s="32" t="s">
        <v>1385</v>
      </c>
      <c r="DW132" s="32" t="s">
        <v>6504</v>
      </c>
      <c r="DX132" s="32" t="s">
        <v>6504</v>
      </c>
      <c r="DY132" s="32" t="s">
        <v>6504</v>
      </c>
      <c r="DZ132" s="32" t="s">
        <v>6504</v>
      </c>
      <c r="EA132" s="32" t="s">
        <v>6504</v>
      </c>
      <c r="EB132" s="32" t="s">
        <v>6504</v>
      </c>
      <c r="EC132" s="32" t="s">
        <v>6504</v>
      </c>
      <c r="ED132" s="32" t="s">
        <v>6504</v>
      </c>
      <c r="EE132" s="32" t="s">
        <v>6504</v>
      </c>
      <c r="EF132" s="32" t="s">
        <v>6504</v>
      </c>
      <c r="EG132" s="32" t="s">
        <v>6504</v>
      </c>
      <c r="EH132" s="32" t="s">
        <v>6504</v>
      </c>
      <c r="EI132" s="32" t="s">
        <v>6504</v>
      </c>
      <c r="EJ132" s="32" t="s">
        <v>6504</v>
      </c>
      <c r="EK132" s="32" t="s">
        <v>6504</v>
      </c>
      <c r="EL132" s="32" t="s">
        <v>6504</v>
      </c>
      <c r="EM132" s="32" t="s">
        <v>6504</v>
      </c>
      <c r="EN132" s="32" t="s">
        <v>6504</v>
      </c>
      <c r="EO132" s="32" t="s">
        <v>6504</v>
      </c>
      <c r="EP132" s="32" t="s">
        <v>6504</v>
      </c>
      <c r="EQ132" s="32" t="s">
        <v>6504</v>
      </c>
      <c r="ER132" s="32" t="s">
        <v>6504</v>
      </c>
      <c r="ES132" s="32" t="s">
        <v>6504</v>
      </c>
      <c r="ET132" s="32" t="s">
        <v>6504</v>
      </c>
      <c r="EU132" s="32" t="s">
        <v>6504</v>
      </c>
      <c r="EV132" s="32" t="s">
        <v>6504</v>
      </c>
      <c r="EW132" s="32" t="s">
        <v>6504</v>
      </c>
      <c r="EX132" s="32" t="s">
        <v>6504</v>
      </c>
      <c r="EY132" s="32" t="s">
        <v>6504</v>
      </c>
      <c r="EZ132" s="32" t="s">
        <v>6504</v>
      </c>
      <c r="FA132" s="32">
        <v>1</v>
      </c>
      <c r="FB132" s="32">
        <v>0</v>
      </c>
      <c r="FC132" s="94" t="s">
        <v>69</v>
      </c>
      <c r="FD132" s="94" t="s">
        <v>79</v>
      </c>
      <c r="FE132" s="94" t="s">
        <v>62</v>
      </c>
      <c r="FF132" s="94" t="s">
        <v>69</v>
      </c>
      <c r="FG132" s="94" t="s">
        <v>69</v>
      </c>
      <c r="FH132" s="94" t="s">
        <v>69</v>
      </c>
      <c r="FI132" s="94" t="s">
        <v>69</v>
      </c>
      <c r="FJ132" s="94" t="s">
        <v>69</v>
      </c>
      <c r="FK132" s="94" t="s">
        <v>69</v>
      </c>
      <c r="FL132" s="94" t="s">
        <v>59</v>
      </c>
      <c r="FM132" s="94">
        <v>0</v>
      </c>
      <c r="FN132" s="94" t="s">
        <v>139</v>
      </c>
      <c r="FO132" s="94" t="s">
        <v>53</v>
      </c>
      <c r="FP132" s="94" t="s">
        <v>62</v>
      </c>
      <c r="FQ132" s="94" t="e">
        <v>#N/A</v>
      </c>
      <c r="FR132" s="94" t="s">
        <v>55</v>
      </c>
      <c r="FS132" s="94" t="s">
        <v>56</v>
      </c>
      <c r="FT132" s="94" t="s">
        <v>57</v>
      </c>
      <c r="FU132" s="94" t="s">
        <v>57</v>
      </c>
      <c r="FV132" s="94" t="s">
        <v>69</v>
      </c>
      <c r="FW132" s="94" t="s">
        <v>55</v>
      </c>
      <c r="FX132" s="94" t="s">
        <v>67</v>
      </c>
      <c r="FY132" s="94">
        <v>0</v>
      </c>
      <c r="FZ132" s="94" t="s">
        <v>139</v>
      </c>
      <c r="GA132" s="94" t="s">
        <v>53</v>
      </c>
      <c r="GB132" s="94" t="s">
        <v>62</v>
      </c>
      <c r="GC132" s="94" t="e">
        <v>#N/A</v>
      </c>
      <c r="GD132" s="94" t="s">
        <v>55</v>
      </c>
      <c r="GE132" s="94" t="s">
        <v>56</v>
      </c>
      <c r="GF132" s="94" t="s">
        <v>57</v>
      </c>
      <c r="GG132" s="94" t="s">
        <v>57</v>
      </c>
      <c r="GH132" s="94" t="s">
        <v>58</v>
      </c>
      <c r="GI132" s="94" t="s">
        <v>55</v>
      </c>
      <c r="GJ132" s="94" t="s">
        <v>59</v>
      </c>
      <c r="GK132" s="94">
        <v>0</v>
      </c>
      <c r="GL132" s="94" t="s">
        <v>139</v>
      </c>
      <c r="GM132" s="94" t="s">
        <v>53</v>
      </c>
      <c r="GN132" s="94" t="s">
        <v>62</v>
      </c>
      <c r="GO132" s="94" t="e">
        <v>#N/A</v>
      </c>
      <c r="GP132" s="94" t="s">
        <v>55</v>
      </c>
      <c r="GQ132" s="94" t="s">
        <v>56</v>
      </c>
      <c r="GR132" s="94" t="s">
        <v>57</v>
      </c>
      <c r="GS132" s="94" t="s">
        <v>57</v>
      </c>
      <c r="GT132" s="94" t="s">
        <v>58</v>
      </c>
      <c r="GU132" s="94" t="s">
        <v>55</v>
      </c>
      <c r="GV132" s="94" t="s">
        <v>59</v>
      </c>
      <c r="GW132" s="94">
        <v>0</v>
      </c>
      <c r="GX132" s="94" t="s">
        <v>139</v>
      </c>
      <c r="GY132" s="32" t="s">
        <v>6504</v>
      </c>
      <c r="GZ132" s="32" t="s">
        <v>6504</v>
      </c>
      <c r="HA132" s="32" t="s">
        <v>6504</v>
      </c>
      <c r="HB132" s="32">
        <v>1</v>
      </c>
      <c r="HC132" s="32" t="s">
        <v>6504</v>
      </c>
      <c r="HD132" s="32" t="s">
        <v>6504</v>
      </c>
      <c r="HE132" s="32" t="s">
        <v>6504</v>
      </c>
      <c r="HF132" s="32" t="s">
        <v>6504</v>
      </c>
      <c r="HG132" s="32" t="s">
        <v>6504</v>
      </c>
      <c r="HH132" s="32" t="s">
        <v>6504</v>
      </c>
      <c r="HI132" s="32" t="s">
        <v>6504</v>
      </c>
      <c r="HJ132" s="32" t="s">
        <v>6504</v>
      </c>
      <c r="HK132" s="50">
        <v>1</v>
      </c>
      <c r="HL132" s="68">
        <v>0</v>
      </c>
      <c r="HM132" s="68">
        <v>0</v>
      </c>
      <c r="HN132" s="68">
        <v>0</v>
      </c>
      <c r="HO132" s="68">
        <v>1</v>
      </c>
      <c r="HP132" s="68">
        <v>0</v>
      </c>
      <c r="HQ132" s="68">
        <v>0</v>
      </c>
      <c r="HR132" s="68">
        <v>0</v>
      </c>
      <c r="HS132" s="68">
        <v>0</v>
      </c>
      <c r="HT132" s="68">
        <v>0</v>
      </c>
      <c r="HU132" s="68">
        <v>0</v>
      </c>
      <c r="HV132" s="68">
        <v>0</v>
      </c>
      <c r="HW132" s="68">
        <v>0</v>
      </c>
      <c r="HX132" s="68">
        <v>1</v>
      </c>
      <c r="HY132" s="67" t="s">
        <v>6505</v>
      </c>
      <c r="HZ132" s="67" t="s">
        <v>6505</v>
      </c>
      <c r="IA132" s="67" t="s">
        <v>6505</v>
      </c>
      <c r="IB132" s="67">
        <v>1</v>
      </c>
      <c r="IC132" s="67">
        <v>1</v>
      </c>
      <c r="ID132" s="67">
        <v>1</v>
      </c>
      <c r="IE132" s="67">
        <v>1</v>
      </c>
      <c r="IF132" s="67">
        <v>1</v>
      </c>
      <c r="IG132" s="67">
        <v>1</v>
      </c>
      <c r="IH132" s="67">
        <v>1</v>
      </c>
      <c r="II132" s="67">
        <v>1</v>
      </c>
      <c r="IJ132" s="67">
        <v>1</v>
      </c>
      <c r="IK132" s="69" t="s">
        <v>6505</v>
      </c>
      <c r="IL132" s="69">
        <v>1</v>
      </c>
      <c r="IM132" s="67">
        <v>1</v>
      </c>
      <c r="IN132" s="67">
        <v>1</v>
      </c>
      <c r="IO132" s="94"/>
      <c r="IP132" s="32">
        <v>0</v>
      </c>
      <c r="IQ132" s="32">
        <v>1</v>
      </c>
      <c r="IR132" s="68">
        <v>1</v>
      </c>
      <c r="IS132" s="69">
        <v>1</v>
      </c>
      <c r="IT132" s="94"/>
      <c r="IU132" s="94"/>
      <c r="IV132" s="94"/>
      <c r="IW132" s="94"/>
      <c r="IX132" s="94"/>
      <c r="IY132" s="94"/>
      <c r="IZ132" s="94"/>
      <c r="JA132" s="94"/>
      <c r="JB132" s="94"/>
      <c r="JC132" s="94"/>
    </row>
    <row r="133" spans="1:263" ht="29.25" hidden="1" customHeight="1" x14ac:dyDescent="0.25">
      <c r="A133" s="46" t="s">
        <v>1463</v>
      </c>
      <c r="B133" s="46" t="s">
        <v>10</v>
      </c>
      <c r="C133" s="46" t="s">
        <v>140</v>
      </c>
      <c r="D133" s="46" t="s">
        <v>141</v>
      </c>
      <c r="E133" s="46" t="s">
        <v>584</v>
      </c>
      <c r="F133" s="46" t="s">
        <v>585</v>
      </c>
      <c r="G133" s="46" t="s">
        <v>586</v>
      </c>
      <c r="H133" s="46" t="s">
        <v>1464</v>
      </c>
      <c r="I133" s="46" t="s">
        <v>1465</v>
      </c>
      <c r="J133" s="46"/>
      <c r="K133" s="46" t="s">
        <v>1466</v>
      </c>
      <c r="L133" s="46" t="s">
        <v>1467</v>
      </c>
      <c r="M133" s="46" t="s">
        <v>1385</v>
      </c>
      <c r="N133" s="46"/>
      <c r="O133" s="46" t="s">
        <v>1468</v>
      </c>
      <c r="P133" s="46"/>
      <c r="Q133" s="46" t="s">
        <v>4425</v>
      </c>
      <c r="R133" s="46" t="s">
        <v>4424</v>
      </c>
      <c r="S133" s="46" t="s">
        <v>556</v>
      </c>
      <c r="T133" s="46" t="s">
        <v>556</v>
      </c>
      <c r="U133" s="46" t="s">
        <v>557</v>
      </c>
      <c r="V133" s="46" t="s">
        <v>533</v>
      </c>
      <c r="W133" s="46" t="s">
        <v>604</v>
      </c>
      <c r="X133" s="46">
        <v>2018</v>
      </c>
      <c r="Y133" s="46">
        <v>0</v>
      </c>
      <c r="Z133" s="46">
        <v>0</v>
      </c>
      <c r="AA133" s="46">
        <v>0</v>
      </c>
      <c r="AB133" s="46">
        <v>0</v>
      </c>
      <c r="AC133" s="46">
        <v>1</v>
      </c>
      <c r="AD133" s="47">
        <v>1</v>
      </c>
      <c r="AE133" s="46">
        <v>0</v>
      </c>
      <c r="AF133" s="46">
        <v>0</v>
      </c>
      <c r="AG133" s="94" t="s">
        <v>535</v>
      </c>
      <c r="AH133" s="94" t="s">
        <v>535</v>
      </c>
      <c r="AI133" s="94" t="s">
        <v>535</v>
      </c>
      <c r="AJ133" s="94">
        <v>1</v>
      </c>
      <c r="AK133" s="94" t="s">
        <v>535</v>
      </c>
      <c r="AL133" s="94" t="s">
        <v>535</v>
      </c>
      <c r="AM133" s="94" t="s">
        <v>535</v>
      </c>
      <c r="AN133" s="94" t="s">
        <v>535</v>
      </c>
      <c r="AO133" s="94" t="s">
        <v>535</v>
      </c>
      <c r="AP133" s="94">
        <v>1</v>
      </c>
      <c r="AQ133" s="94" t="s">
        <v>535</v>
      </c>
      <c r="AR133" s="94" t="s">
        <v>535</v>
      </c>
      <c r="AS133" s="94" t="s">
        <v>535</v>
      </c>
      <c r="AT133" s="94" t="s">
        <v>535</v>
      </c>
      <c r="AU133" s="94" t="s">
        <v>535</v>
      </c>
      <c r="AV133" s="94" t="s">
        <v>535</v>
      </c>
      <c r="AW133" s="94" t="s">
        <v>535</v>
      </c>
      <c r="AX133" s="94" t="s">
        <v>535</v>
      </c>
      <c r="AY133" s="94" t="s">
        <v>535</v>
      </c>
      <c r="AZ133" s="94" t="s">
        <v>535</v>
      </c>
      <c r="BA133" s="94" t="s">
        <v>535</v>
      </c>
      <c r="BB133" s="94" t="s">
        <v>535</v>
      </c>
      <c r="BC133" s="94" t="s">
        <v>535</v>
      </c>
      <c r="BD133" s="94" t="s">
        <v>535</v>
      </c>
      <c r="BE133" s="94" t="s">
        <v>535</v>
      </c>
      <c r="BF133" s="94" t="s">
        <v>535</v>
      </c>
      <c r="BG133" s="94" t="s">
        <v>535</v>
      </c>
      <c r="BH133" s="94" t="s">
        <v>535</v>
      </c>
      <c r="BI133" s="94" t="s">
        <v>535</v>
      </c>
      <c r="BJ133" s="94" t="s">
        <v>535</v>
      </c>
      <c r="BK133" s="94" t="s">
        <v>535</v>
      </c>
      <c r="BL133" s="94" t="s">
        <v>535</v>
      </c>
      <c r="BM133" s="94" t="s">
        <v>6511</v>
      </c>
      <c r="BN133" s="94" t="s">
        <v>1468</v>
      </c>
      <c r="BO133" s="94" t="s">
        <v>4423</v>
      </c>
      <c r="BP133" s="94" t="s">
        <v>4424</v>
      </c>
      <c r="BQ133" s="94" t="s">
        <v>4425</v>
      </c>
      <c r="BR133" s="94" t="s">
        <v>556</v>
      </c>
      <c r="BS133" s="32">
        <v>1</v>
      </c>
      <c r="BT133" s="32">
        <v>0</v>
      </c>
      <c r="BU133" s="32">
        <v>0</v>
      </c>
      <c r="BV133" s="32">
        <v>0</v>
      </c>
      <c r="BW133" s="32">
        <v>0</v>
      </c>
      <c r="BX133" s="32">
        <v>0</v>
      </c>
      <c r="BY133" s="32">
        <v>0</v>
      </c>
      <c r="BZ133" s="32">
        <v>0</v>
      </c>
      <c r="CA133" s="32">
        <v>1</v>
      </c>
      <c r="CB133" s="32">
        <v>0</v>
      </c>
      <c r="CC133" s="32">
        <v>0</v>
      </c>
      <c r="CD133" s="32">
        <v>0</v>
      </c>
      <c r="CE133" s="32">
        <v>0</v>
      </c>
      <c r="CF133" s="32">
        <v>0</v>
      </c>
      <c r="CG133" s="32">
        <v>0</v>
      </c>
      <c r="CH133" s="32">
        <v>0</v>
      </c>
      <c r="CI133" s="32">
        <v>0</v>
      </c>
      <c r="CJ133" s="32">
        <v>0</v>
      </c>
      <c r="CK133" s="32">
        <v>0</v>
      </c>
      <c r="CL133" s="32">
        <v>0</v>
      </c>
      <c r="CM133" s="32">
        <v>1</v>
      </c>
      <c r="CN133" s="32">
        <v>0</v>
      </c>
      <c r="CO133" s="32">
        <v>0</v>
      </c>
      <c r="CP133" s="32">
        <v>0</v>
      </c>
      <c r="CQ133" s="32">
        <v>0</v>
      </c>
      <c r="CR133" s="32">
        <v>1</v>
      </c>
      <c r="CS133" s="32" t="s">
        <v>6504</v>
      </c>
      <c r="CT133" s="32" t="s">
        <v>6504</v>
      </c>
      <c r="CU133" s="32" t="s">
        <v>6504</v>
      </c>
      <c r="CV133" s="32" t="s">
        <v>6504</v>
      </c>
      <c r="CW133" s="32" t="s">
        <v>6504</v>
      </c>
      <c r="CX133" s="32" t="s">
        <v>6504</v>
      </c>
      <c r="CY133" s="32" t="s">
        <v>6504</v>
      </c>
      <c r="CZ133" s="32" t="s">
        <v>6504</v>
      </c>
      <c r="DA133" s="32" t="s">
        <v>6504</v>
      </c>
      <c r="DB133" s="32" t="s">
        <v>6504</v>
      </c>
      <c r="DC133" s="32" t="s">
        <v>6504</v>
      </c>
      <c r="DD133" s="32" t="s">
        <v>6504</v>
      </c>
      <c r="DE133" s="32" t="s">
        <v>6504</v>
      </c>
      <c r="DF133" s="32" t="s">
        <v>6504</v>
      </c>
      <c r="DG133" s="32" t="s">
        <v>6504</v>
      </c>
      <c r="DH133" s="32" t="s">
        <v>6504</v>
      </c>
      <c r="DI133" s="32" t="s">
        <v>6504</v>
      </c>
      <c r="DJ133" s="32" t="s">
        <v>6504</v>
      </c>
      <c r="DK133" s="32" t="s">
        <v>6504</v>
      </c>
      <c r="DL133" s="32" t="s">
        <v>6504</v>
      </c>
      <c r="DM133" s="32" t="s">
        <v>6504</v>
      </c>
      <c r="DN133" s="32" t="s">
        <v>6504</v>
      </c>
      <c r="DO133" s="32" t="s">
        <v>4485</v>
      </c>
      <c r="DP133" s="32" t="s">
        <v>1385</v>
      </c>
      <c r="DQ133" s="32" t="s">
        <v>1385</v>
      </c>
      <c r="DR133" s="32" t="s">
        <v>6504</v>
      </c>
      <c r="DS133" s="32" t="s">
        <v>6504</v>
      </c>
      <c r="DT133" s="32" t="s">
        <v>1385</v>
      </c>
      <c r="DU133" s="32" t="s">
        <v>1385</v>
      </c>
      <c r="DV133" s="32" t="s">
        <v>1385</v>
      </c>
      <c r="DW133" s="32" t="s">
        <v>6504</v>
      </c>
      <c r="DX133" s="32" t="s">
        <v>6504</v>
      </c>
      <c r="DY133" s="32" t="s">
        <v>6504</v>
      </c>
      <c r="DZ133" s="32" t="s">
        <v>6504</v>
      </c>
      <c r="EA133" s="32" t="s">
        <v>6504</v>
      </c>
      <c r="EB133" s="32">
        <v>1</v>
      </c>
      <c r="EC133" s="32" t="s">
        <v>6504</v>
      </c>
      <c r="ED133" s="32" t="s">
        <v>4566</v>
      </c>
      <c r="EE133" s="32" t="s">
        <v>1385</v>
      </c>
      <c r="EF133" s="32" t="s">
        <v>4567</v>
      </c>
      <c r="EG133" s="32" t="s">
        <v>6504</v>
      </c>
      <c r="EH133" s="32" t="s">
        <v>6504</v>
      </c>
      <c r="EI133" s="32" t="s">
        <v>6504</v>
      </c>
      <c r="EJ133" s="32" t="s">
        <v>6504</v>
      </c>
      <c r="EK133" s="32" t="s">
        <v>6504</v>
      </c>
      <c r="EL133" s="32" t="s">
        <v>6504</v>
      </c>
      <c r="EM133" s="32" t="s">
        <v>6504</v>
      </c>
      <c r="EN133" s="32" t="s">
        <v>6504</v>
      </c>
      <c r="EO133" s="32" t="s">
        <v>6504</v>
      </c>
      <c r="EP133" s="32" t="s">
        <v>6504</v>
      </c>
      <c r="EQ133" s="32" t="s">
        <v>6504</v>
      </c>
      <c r="ER133" s="32" t="s">
        <v>6504</v>
      </c>
      <c r="ES133" s="32" t="s">
        <v>6504</v>
      </c>
      <c r="ET133" s="32" t="s">
        <v>6504</v>
      </c>
      <c r="EU133" s="32" t="s">
        <v>6504</v>
      </c>
      <c r="EV133" s="32" t="s">
        <v>6504</v>
      </c>
      <c r="EW133" s="32" t="s">
        <v>6504</v>
      </c>
      <c r="EX133" s="32" t="s">
        <v>6504</v>
      </c>
      <c r="EY133" s="32" t="s">
        <v>6504</v>
      </c>
      <c r="EZ133" s="32" t="s">
        <v>6504</v>
      </c>
      <c r="FA133" s="32">
        <v>1</v>
      </c>
      <c r="FB133" s="32">
        <v>0</v>
      </c>
      <c r="FC133" s="94" t="s">
        <v>69</v>
      </c>
      <c r="FD133" s="94" t="s">
        <v>79</v>
      </c>
      <c r="FE133" s="94" t="s">
        <v>79</v>
      </c>
      <c r="FF133" s="94" t="s">
        <v>69</v>
      </c>
      <c r="FG133" s="94" t="s">
        <v>69</v>
      </c>
      <c r="FH133" s="94" t="s">
        <v>69</v>
      </c>
      <c r="FI133" s="94" t="s">
        <v>69</v>
      </c>
      <c r="FJ133" s="94" t="s">
        <v>69</v>
      </c>
      <c r="FK133" s="94" t="s">
        <v>69</v>
      </c>
      <c r="FL133" s="94" t="s">
        <v>59</v>
      </c>
      <c r="FM133" s="94">
        <v>0</v>
      </c>
      <c r="FN133" s="94" t="s">
        <v>139</v>
      </c>
      <c r="FO133" s="94" t="s">
        <v>69</v>
      </c>
      <c r="FP133" s="94" t="s">
        <v>79</v>
      </c>
      <c r="FQ133" s="94" t="e">
        <v>#N/A</v>
      </c>
      <c r="FR133" s="94" t="s">
        <v>69</v>
      </c>
      <c r="FS133" s="94" t="s">
        <v>69</v>
      </c>
      <c r="FT133" s="94" t="s">
        <v>69</v>
      </c>
      <c r="FU133" s="94" t="s">
        <v>69</v>
      </c>
      <c r="FV133" s="94" t="s">
        <v>69</v>
      </c>
      <c r="FW133" s="94" t="s">
        <v>69</v>
      </c>
      <c r="FX133" s="94" t="s">
        <v>67</v>
      </c>
      <c r="FY133" s="94">
        <v>0</v>
      </c>
      <c r="FZ133" s="94" t="s">
        <v>139</v>
      </c>
      <c r="GA133" s="94" t="s">
        <v>53</v>
      </c>
      <c r="GB133" s="94" t="s">
        <v>62</v>
      </c>
      <c r="GC133" s="94" t="e">
        <v>#N/A</v>
      </c>
      <c r="GD133" s="94" t="s">
        <v>55</v>
      </c>
      <c r="GE133" s="94" t="s">
        <v>56</v>
      </c>
      <c r="GF133" s="94" t="s">
        <v>57</v>
      </c>
      <c r="GG133" s="94" t="s">
        <v>57</v>
      </c>
      <c r="GH133" s="94" t="s">
        <v>58</v>
      </c>
      <c r="GI133" s="94" t="s">
        <v>55</v>
      </c>
      <c r="GJ133" s="94" t="s">
        <v>59</v>
      </c>
      <c r="GK133" s="94">
        <v>0</v>
      </c>
      <c r="GL133" s="94" t="s">
        <v>139</v>
      </c>
      <c r="GM133" s="94" t="s">
        <v>53</v>
      </c>
      <c r="GN133" s="94" t="s">
        <v>62</v>
      </c>
      <c r="GO133" s="94" t="e">
        <v>#N/A</v>
      </c>
      <c r="GP133" s="94" t="s">
        <v>55</v>
      </c>
      <c r="GQ133" s="94" t="s">
        <v>56</v>
      </c>
      <c r="GR133" s="94" t="s">
        <v>57</v>
      </c>
      <c r="GS133" s="94" t="s">
        <v>57</v>
      </c>
      <c r="GT133" s="94" t="s">
        <v>58</v>
      </c>
      <c r="GU133" s="94" t="s">
        <v>55</v>
      </c>
      <c r="GV133" s="94" t="s">
        <v>59</v>
      </c>
      <c r="GW133" s="94">
        <v>0</v>
      </c>
      <c r="GX133" s="94" t="s">
        <v>139</v>
      </c>
      <c r="GY133" s="32" t="s">
        <v>6504</v>
      </c>
      <c r="GZ133" s="32" t="s">
        <v>6504</v>
      </c>
      <c r="HA133" s="32" t="s">
        <v>6504</v>
      </c>
      <c r="HB133" s="32" t="s">
        <v>6504</v>
      </c>
      <c r="HC133" s="32" t="s">
        <v>6504</v>
      </c>
      <c r="HD133" s="32" t="s">
        <v>6504</v>
      </c>
      <c r="HE133" s="32" t="s">
        <v>6504</v>
      </c>
      <c r="HF133" s="32">
        <v>1</v>
      </c>
      <c r="HG133" s="32" t="s">
        <v>6504</v>
      </c>
      <c r="HH133" s="32" t="s">
        <v>6504</v>
      </c>
      <c r="HI133" s="32" t="s">
        <v>6504</v>
      </c>
      <c r="HJ133" s="32" t="s">
        <v>6504</v>
      </c>
      <c r="HK133" s="50">
        <v>1</v>
      </c>
      <c r="HL133" s="68">
        <v>0</v>
      </c>
      <c r="HM133" s="68">
        <v>0</v>
      </c>
      <c r="HN133" s="68">
        <v>0</v>
      </c>
      <c r="HO133" s="68">
        <v>0</v>
      </c>
      <c r="HP133" s="68">
        <v>0</v>
      </c>
      <c r="HQ133" s="68">
        <v>0</v>
      </c>
      <c r="HR133" s="68">
        <v>0</v>
      </c>
      <c r="HS133" s="68">
        <v>1</v>
      </c>
      <c r="HT133" s="68">
        <v>0</v>
      </c>
      <c r="HU133" s="68">
        <v>0</v>
      </c>
      <c r="HV133" s="68">
        <v>0</v>
      </c>
      <c r="HW133" s="68">
        <v>0</v>
      </c>
      <c r="HX133" s="68">
        <v>1</v>
      </c>
      <c r="HY133" s="67" t="s">
        <v>6505</v>
      </c>
      <c r="HZ133" s="67" t="s">
        <v>6505</v>
      </c>
      <c r="IA133" s="67" t="s">
        <v>6505</v>
      </c>
      <c r="IB133" s="67" t="s">
        <v>6505</v>
      </c>
      <c r="IC133" s="67" t="s">
        <v>6505</v>
      </c>
      <c r="ID133" s="67" t="s">
        <v>6505</v>
      </c>
      <c r="IE133" s="67" t="s">
        <v>6505</v>
      </c>
      <c r="IF133" s="67">
        <v>1</v>
      </c>
      <c r="IG133" s="67">
        <v>1</v>
      </c>
      <c r="IH133" s="67">
        <v>1</v>
      </c>
      <c r="II133" s="67">
        <v>1</v>
      </c>
      <c r="IJ133" s="67">
        <v>1</v>
      </c>
      <c r="IK133" s="69" t="s">
        <v>6505</v>
      </c>
      <c r="IL133" s="69" t="s">
        <v>6505</v>
      </c>
      <c r="IM133" s="67">
        <v>1</v>
      </c>
      <c r="IN133" s="67">
        <v>1</v>
      </c>
      <c r="IO133" s="94"/>
      <c r="IP133" s="32">
        <v>0</v>
      </c>
      <c r="IQ133" s="32">
        <v>0</v>
      </c>
      <c r="IR133" s="68">
        <v>1</v>
      </c>
      <c r="IS133" s="69">
        <v>1</v>
      </c>
      <c r="IT133" s="94"/>
      <c r="IU133" s="94"/>
      <c r="IV133" s="94"/>
      <c r="IW133" s="94"/>
      <c r="IX133" s="94"/>
      <c r="IY133" s="94"/>
      <c r="IZ133" s="94"/>
      <c r="JA133" s="94"/>
      <c r="JB133" s="94"/>
      <c r="JC133" s="94"/>
    </row>
    <row r="134" spans="1:263" ht="29.25" hidden="1" customHeight="1" x14ac:dyDescent="0.25">
      <c r="A134" s="46" t="s">
        <v>1469</v>
      </c>
      <c r="B134" s="46" t="s">
        <v>10</v>
      </c>
      <c r="C134" s="46" t="s">
        <v>140</v>
      </c>
      <c r="D134" s="46" t="s">
        <v>141</v>
      </c>
      <c r="E134" s="46" t="s">
        <v>584</v>
      </c>
      <c r="F134" s="46" t="s">
        <v>585</v>
      </c>
      <c r="G134" s="46" t="s">
        <v>586</v>
      </c>
      <c r="H134" s="46" t="s">
        <v>1470</v>
      </c>
      <c r="I134" s="46" t="s">
        <v>1471</v>
      </c>
      <c r="J134" s="46" t="s">
        <v>1472</v>
      </c>
      <c r="K134" s="46" t="s">
        <v>1473</v>
      </c>
      <c r="L134" s="46" t="s">
        <v>1474</v>
      </c>
      <c r="M134" s="46" t="s">
        <v>1385</v>
      </c>
      <c r="N134" s="46"/>
      <c r="O134" s="46" t="s">
        <v>1385</v>
      </c>
      <c r="P134" s="46"/>
      <c r="Q134" s="46" t="s">
        <v>4428</v>
      </c>
      <c r="R134" s="46" t="s">
        <v>4427</v>
      </c>
      <c r="S134" s="46" t="s">
        <v>556</v>
      </c>
      <c r="T134" s="46" t="s">
        <v>556</v>
      </c>
      <c r="U134" s="46" t="s">
        <v>557</v>
      </c>
      <c r="V134" s="46" t="s">
        <v>533</v>
      </c>
      <c r="W134" s="46" t="s">
        <v>604</v>
      </c>
      <c r="X134" s="46">
        <v>2018</v>
      </c>
      <c r="Y134" s="46">
        <v>0</v>
      </c>
      <c r="Z134" s="46">
        <v>0</v>
      </c>
      <c r="AA134" s="46">
        <v>0</v>
      </c>
      <c r="AB134" s="46">
        <v>0</v>
      </c>
      <c r="AC134" s="46">
        <v>3</v>
      </c>
      <c r="AD134" s="47">
        <v>2</v>
      </c>
      <c r="AE134" s="46">
        <v>0</v>
      </c>
      <c r="AF134" s="46">
        <v>0</v>
      </c>
      <c r="AG134" s="94" t="s">
        <v>535</v>
      </c>
      <c r="AH134" s="94" t="s">
        <v>535</v>
      </c>
      <c r="AI134" s="94" t="s">
        <v>535</v>
      </c>
      <c r="AJ134" s="94">
        <v>1</v>
      </c>
      <c r="AK134" s="94" t="s">
        <v>535</v>
      </c>
      <c r="AL134" s="94" t="s">
        <v>535</v>
      </c>
      <c r="AM134" s="94" t="s">
        <v>535</v>
      </c>
      <c r="AN134" s="94" t="s">
        <v>535</v>
      </c>
      <c r="AO134" s="94" t="s">
        <v>535</v>
      </c>
      <c r="AP134" s="94">
        <v>1</v>
      </c>
      <c r="AQ134" s="94" t="s">
        <v>535</v>
      </c>
      <c r="AR134" s="94" t="s">
        <v>535</v>
      </c>
      <c r="AS134" s="94" t="s">
        <v>535</v>
      </c>
      <c r="AT134" s="94" t="s">
        <v>535</v>
      </c>
      <c r="AU134" s="94" t="s">
        <v>535</v>
      </c>
      <c r="AV134" s="94" t="s">
        <v>535</v>
      </c>
      <c r="AW134" s="94" t="s">
        <v>535</v>
      </c>
      <c r="AX134" s="94" t="s">
        <v>535</v>
      </c>
      <c r="AY134" s="94" t="s">
        <v>535</v>
      </c>
      <c r="AZ134" s="94" t="s">
        <v>535</v>
      </c>
      <c r="BA134" s="94" t="s">
        <v>535</v>
      </c>
      <c r="BB134" s="94" t="s">
        <v>535</v>
      </c>
      <c r="BC134" s="94" t="s">
        <v>535</v>
      </c>
      <c r="BD134" s="94" t="s">
        <v>535</v>
      </c>
      <c r="BE134" s="94" t="s">
        <v>535</v>
      </c>
      <c r="BF134" s="94" t="s">
        <v>535</v>
      </c>
      <c r="BG134" s="94" t="s">
        <v>535</v>
      </c>
      <c r="BH134" s="94" t="s">
        <v>535</v>
      </c>
      <c r="BI134" s="94" t="s">
        <v>535</v>
      </c>
      <c r="BJ134" s="94" t="s">
        <v>535</v>
      </c>
      <c r="BK134" s="94" t="s">
        <v>535</v>
      </c>
      <c r="BL134" s="94" t="s">
        <v>535</v>
      </c>
      <c r="BM134" s="94" t="s">
        <v>6511</v>
      </c>
      <c r="BN134" s="94" t="s">
        <v>1472</v>
      </c>
      <c r="BO134" s="94" t="s">
        <v>4426</v>
      </c>
      <c r="BP134" s="94" t="s">
        <v>4427</v>
      </c>
      <c r="BQ134" s="94" t="s">
        <v>4428</v>
      </c>
      <c r="BR134" s="94" t="s">
        <v>556</v>
      </c>
      <c r="BS134" s="32">
        <v>2</v>
      </c>
      <c r="BT134" s="32">
        <v>1</v>
      </c>
      <c r="BU134" s="32">
        <v>0</v>
      </c>
      <c r="BV134" s="32">
        <v>0</v>
      </c>
      <c r="BW134" s="32">
        <v>0</v>
      </c>
      <c r="BX134" s="32">
        <v>0</v>
      </c>
      <c r="BY134" s="32">
        <v>0</v>
      </c>
      <c r="BZ134" s="32">
        <v>1</v>
      </c>
      <c r="CA134" s="32">
        <v>0</v>
      </c>
      <c r="CB134" s="32">
        <v>0</v>
      </c>
      <c r="CC134" s="32">
        <v>0</v>
      </c>
      <c r="CD134" s="32">
        <v>0</v>
      </c>
      <c r="CE134" s="32">
        <v>0</v>
      </c>
      <c r="CF134" s="32">
        <v>1</v>
      </c>
      <c r="CG134" s="32">
        <v>0</v>
      </c>
      <c r="CH134" s="32">
        <v>0</v>
      </c>
      <c r="CI134" s="32">
        <v>0</v>
      </c>
      <c r="CJ134" s="32">
        <v>0</v>
      </c>
      <c r="CK134" s="32">
        <v>0</v>
      </c>
      <c r="CL134" s="32">
        <v>1</v>
      </c>
      <c r="CM134" s="32">
        <v>0</v>
      </c>
      <c r="CN134" s="32">
        <v>0</v>
      </c>
      <c r="CO134" s="32">
        <v>0</v>
      </c>
      <c r="CP134" s="32">
        <v>0</v>
      </c>
      <c r="CQ134" s="32">
        <v>0</v>
      </c>
      <c r="CR134" s="32">
        <v>2</v>
      </c>
      <c r="CS134" s="32">
        <v>1</v>
      </c>
      <c r="CT134" s="32" t="s">
        <v>6504</v>
      </c>
      <c r="CU134" s="32" t="s">
        <v>4568</v>
      </c>
      <c r="CV134" s="32" t="s">
        <v>4511</v>
      </c>
      <c r="CW134" s="32" t="s">
        <v>4570</v>
      </c>
      <c r="CX134" s="32" t="s">
        <v>6504</v>
      </c>
      <c r="CY134" s="32" t="s">
        <v>6504</v>
      </c>
      <c r="CZ134" s="32" t="s">
        <v>6504</v>
      </c>
      <c r="DA134" s="32" t="s">
        <v>6504</v>
      </c>
      <c r="DB134" s="32" t="s">
        <v>6504</v>
      </c>
      <c r="DC134" s="32" t="s">
        <v>6504</v>
      </c>
      <c r="DD134" s="32" t="s">
        <v>6504</v>
      </c>
      <c r="DE134" s="32" t="s">
        <v>6504</v>
      </c>
      <c r="DF134" s="32" t="s">
        <v>6504</v>
      </c>
      <c r="DG134" s="32" t="s">
        <v>6504</v>
      </c>
      <c r="DH134" s="32" t="s">
        <v>6504</v>
      </c>
      <c r="DI134" s="32" t="s">
        <v>6504</v>
      </c>
      <c r="DJ134" s="32" t="s">
        <v>6504</v>
      </c>
      <c r="DK134" s="32" t="s">
        <v>6504</v>
      </c>
      <c r="DL134" s="32" t="s">
        <v>6504</v>
      </c>
      <c r="DM134" s="32" t="s">
        <v>6504</v>
      </c>
      <c r="DN134" s="32" t="s">
        <v>6504</v>
      </c>
      <c r="DO134" s="32" t="s">
        <v>4485</v>
      </c>
      <c r="DP134" s="32" t="s">
        <v>1385</v>
      </c>
      <c r="DQ134" s="32" t="s">
        <v>1385</v>
      </c>
      <c r="DR134" s="32" t="s">
        <v>6504</v>
      </c>
      <c r="DS134" s="32" t="s">
        <v>6504</v>
      </c>
      <c r="DT134" s="32" t="s">
        <v>1385</v>
      </c>
      <c r="DU134" s="32" t="s">
        <v>1385</v>
      </c>
      <c r="DV134" s="32" t="s">
        <v>1385</v>
      </c>
      <c r="DW134" s="32">
        <v>1</v>
      </c>
      <c r="DX134" s="32" t="s">
        <v>6504</v>
      </c>
      <c r="DY134" s="32" t="s">
        <v>4569</v>
      </c>
      <c r="DZ134" s="32" t="s">
        <v>1385</v>
      </c>
      <c r="EA134" s="32" t="s">
        <v>4571</v>
      </c>
      <c r="EB134" s="32" t="s">
        <v>6504</v>
      </c>
      <c r="EC134" s="32" t="s">
        <v>6504</v>
      </c>
      <c r="ED134" s="32" t="s">
        <v>6504</v>
      </c>
      <c r="EE134" s="32" t="s">
        <v>6504</v>
      </c>
      <c r="EF134" s="32" t="s">
        <v>6504</v>
      </c>
      <c r="EG134" s="32" t="s">
        <v>6504</v>
      </c>
      <c r="EH134" s="32" t="s">
        <v>6504</v>
      </c>
      <c r="EI134" s="32" t="s">
        <v>6504</v>
      </c>
      <c r="EJ134" s="32" t="s">
        <v>6504</v>
      </c>
      <c r="EK134" s="32" t="s">
        <v>6504</v>
      </c>
      <c r="EL134" s="32" t="s">
        <v>6504</v>
      </c>
      <c r="EM134" s="32" t="s">
        <v>6504</v>
      </c>
      <c r="EN134" s="32" t="s">
        <v>6504</v>
      </c>
      <c r="EO134" s="32" t="s">
        <v>6504</v>
      </c>
      <c r="EP134" s="32" t="s">
        <v>6504</v>
      </c>
      <c r="EQ134" s="32" t="s">
        <v>6504</v>
      </c>
      <c r="ER134" s="32" t="s">
        <v>6504</v>
      </c>
      <c r="ES134" s="32" t="s">
        <v>6504</v>
      </c>
      <c r="ET134" s="32" t="s">
        <v>6504</v>
      </c>
      <c r="EU134" s="32" t="s">
        <v>6504</v>
      </c>
      <c r="EV134" s="32" t="s">
        <v>6504</v>
      </c>
      <c r="EW134" s="32" t="s">
        <v>6504</v>
      </c>
      <c r="EX134" s="32" t="s">
        <v>6504</v>
      </c>
      <c r="EY134" s="32" t="s">
        <v>6504</v>
      </c>
      <c r="EZ134" s="32" t="s">
        <v>6504</v>
      </c>
      <c r="FA134" s="32">
        <v>2</v>
      </c>
      <c r="FB134" s="32">
        <v>0</v>
      </c>
      <c r="FC134" s="94" t="s">
        <v>69</v>
      </c>
      <c r="FD134" s="94" t="s">
        <v>62</v>
      </c>
      <c r="FE134" s="94" t="s">
        <v>62</v>
      </c>
      <c r="FF134" s="94" t="s">
        <v>55</v>
      </c>
      <c r="FG134" s="94" t="s">
        <v>56</v>
      </c>
      <c r="FH134" s="94" t="s">
        <v>57</v>
      </c>
      <c r="FI134" s="94" t="s">
        <v>57</v>
      </c>
      <c r="FJ134" s="94" t="s">
        <v>58</v>
      </c>
      <c r="FK134" s="94" t="s">
        <v>55</v>
      </c>
      <c r="FL134" s="94" t="s">
        <v>59</v>
      </c>
      <c r="FM134" s="94">
        <v>0</v>
      </c>
      <c r="FN134" s="94" t="s">
        <v>139</v>
      </c>
      <c r="FO134" s="94" t="s">
        <v>69</v>
      </c>
      <c r="FP134" s="94" t="s">
        <v>62</v>
      </c>
      <c r="FQ134" s="94" t="e">
        <v>#N/A</v>
      </c>
      <c r="FR134" s="94" t="s">
        <v>69</v>
      </c>
      <c r="FS134" s="94" t="s">
        <v>69</v>
      </c>
      <c r="FT134" s="94" t="s">
        <v>69</v>
      </c>
      <c r="FU134" s="94" t="s">
        <v>69</v>
      </c>
      <c r="FV134" s="94" t="s">
        <v>69</v>
      </c>
      <c r="FW134" s="94" t="s">
        <v>69</v>
      </c>
      <c r="FX134" s="94" t="s">
        <v>67</v>
      </c>
      <c r="FY134" s="94">
        <v>0</v>
      </c>
      <c r="FZ134" s="94" t="s">
        <v>139</v>
      </c>
      <c r="GA134" s="94" t="s">
        <v>53</v>
      </c>
      <c r="GB134" s="94" t="s">
        <v>62</v>
      </c>
      <c r="GC134" s="94" t="e">
        <v>#N/A</v>
      </c>
      <c r="GD134" s="94" t="s">
        <v>55</v>
      </c>
      <c r="GE134" s="94" t="s">
        <v>56</v>
      </c>
      <c r="GF134" s="94" t="s">
        <v>57</v>
      </c>
      <c r="GG134" s="94" t="s">
        <v>57</v>
      </c>
      <c r="GH134" s="94" t="s">
        <v>58</v>
      </c>
      <c r="GI134" s="94" t="s">
        <v>55</v>
      </c>
      <c r="GJ134" s="94" t="s">
        <v>59</v>
      </c>
      <c r="GK134" s="94">
        <v>0</v>
      </c>
      <c r="GL134" s="94" t="s">
        <v>139</v>
      </c>
      <c r="GM134" s="94" t="s">
        <v>53</v>
      </c>
      <c r="GN134" s="94" t="s">
        <v>62</v>
      </c>
      <c r="GO134" s="94" t="e">
        <v>#N/A</v>
      </c>
      <c r="GP134" s="94" t="s">
        <v>55</v>
      </c>
      <c r="GQ134" s="94" t="s">
        <v>56</v>
      </c>
      <c r="GR134" s="94" t="s">
        <v>57</v>
      </c>
      <c r="GS134" s="94" t="s">
        <v>57</v>
      </c>
      <c r="GT134" s="94" t="s">
        <v>58</v>
      </c>
      <c r="GU134" s="94" t="s">
        <v>55</v>
      </c>
      <c r="GV134" s="94" t="s">
        <v>59</v>
      </c>
      <c r="GW134" s="94">
        <v>0</v>
      </c>
      <c r="GX134" s="94" t="s">
        <v>139</v>
      </c>
      <c r="GY134" s="32">
        <v>1</v>
      </c>
      <c r="GZ134" s="32" t="s">
        <v>6504</v>
      </c>
      <c r="HA134" s="32" t="s">
        <v>6504</v>
      </c>
      <c r="HB134" s="32" t="s">
        <v>6504</v>
      </c>
      <c r="HC134" s="32" t="s">
        <v>6504</v>
      </c>
      <c r="HD134" s="32" t="s">
        <v>6504</v>
      </c>
      <c r="HE134" s="32">
        <v>1</v>
      </c>
      <c r="HF134" s="32" t="s">
        <v>6504</v>
      </c>
      <c r="HG134" s="32" t="s">
        <v>6504</v>
      </c>
      <c r="HH134" s="32" t="s">
        <v>6504</v>
      </c>
      <c r="HI134" s="32" t="s">
        <v>6504</v>
      </c>
      <c r="HJ134" s="32" t="s">
        <v>6504</v>
      </c>
      <c r="HK134" s="50">
        <v>2</v>
      </c>
      <c r="HL134" s="68">
        <v>0.5</v>
      </c>
      <c r="HM134" s="68">
        <v>0</v>
      </c>
      <c r="HN134" s="68">
        <v>0</v>
      </c>
      <c r="HO134" s="68">
        <v>0</v>
      </c>
      <c r="HP134" s="68">
        <v>0</v>
      </c>
      <c r="HQ134" s="68">
        <v>0</v>
      </c>
      <c r="HR134" s="68">
        <v>0.5</v>
      </c>
      <c r="HS134" s="68">
        <v>0</v>
      </c>
      <c r="HT134" s="68">
        <v>0</v>
      </c>
      <c r="HU134" s="68">
        <v>0</v>
      </c>
      <c r="HV134" s="68">
        <v>0</v>
      </c>
      <c r="HW134" s="68">
        <v>0</v>
      </c>
      <c r="HX134" s="68">
        <v>1</v>
      </c>
      <c r="HY134" s="67">
        <v>1</v>
      </c>
      <c r="HZ134" s="67">
        <v>1</v>
      </c>
      <c r="IA134" s="67">
        <v>1</v>
      </c>
      <c r="IB134" s="67">
        <v>1</v>
      </c>
      <c r="IC134" s="67">
        <v>1</v>
      </c>
      <c r="ID134" s="67">
        <v>1</v>
      </c>
      <c r="IE134" s="67">
        <v>1</v>
      </c>
      <c r="IF134" s="67">
        <v>1</v>
      </c>
      <c r="IG134" s="67">
        <v>1</v>
      </c>
      <c r="IH134" s="67">
        <v>1</v>
      </c>
      <c r="II134" s="67">
        <v>1</v>
      </c>
      <c r="IJ134" s="67">
        <v>1</v>
      </c>
      <c r="IK134" s="69">
        <v>1</v>
      </c>
      <c r="IL134" s="69">
        <v>1</v>
      </c>
      <c r="IM134" s="67">
        <v>1</v>
      </c>
      <c r="IN134" s="67">
        <v>1</v>
      </c>
      <c r="IO134" s="94"/>
      <c r="IP134" s="32">
        <v>0.5</v>
      </c>
      <c r="IQ134" s="32">
        <v>0.5</v>
      </c>
      <c r="IR134" s="68">
        <v>1</v>
      </c>
      <c r="IS134" s="69">
        <v>1</v>
      </c>
      <c r="IT134" s="94"/>
      <c r="IU134" s="94"/>
      <c r="IV134" s="94"/>
      <c r="IW134" s="94"/>
      <c r="IX134" s="94"/>
      <c r="IY134" s="94"/>
      <c r="IZ134" s="94"/>
      <c r="JA134" s="94"/>
      <c r="JB134" s="94"/>
      <c r="JC134" s="94"/>
    </row>
    <row r="135" spans="1:263" ht="29.25" hidden="1" customHeight="1" x14ac:dyDescent="0.25">
      <c r="A135" s="46" t="s">
        <v>1475</v>
      </c>
      <c r="B135" s="46" t="s">
        <v>10</v>
      </c>
      <c r="C135" s="46" t="s">
        <v>140</v>
      </c>
      <c r="D135" s="46" t="s">
        <v>141</v>
      </c>
      <c r="E135" s="46" t="s">
        <v>584</v>
      </c>
      <c r="F135" s="46" t="s">
        <v>585</v>
      </c>
      <c r="G135" s="46" t="s">
        <v>586</v>
      </c>
      <c r="H135" s="46" t="s">
        <v>1476</v>
      </c>
      <c r="I135" s="46" t="s">
        <v>1477</v>
      </c>
      <c r="J135" s="46" t="s">
        <v>1478</v>
      </c>
      <c r="K135" s="46" t="s">
        <v>1479</v>
      </c>
      <c r="L135" s="46" t="s">
        <v>1477</v>
      </c>
      <c r="M135" s="46">
        <v>0</v>
      </c>
      <c r="N135" s="46"/>
      <c r="O135" s="46" t="s">
        <v>1480</v>
      </c>
      <c r="P135" s="46"/>
      <c r="Q135" s="46" t="s">
        <v>4432</v>
      </c>
      <c r="R135" s="46" t="s">
        <v>4431</v>
      </c>
      <c r="S135" s="46" t="s">
        <v>556</v>
      </c>
      <c r="T135" s="46" t="s">
        <v>556</v>
      </c>
      <c r="U135" s="46" t="s">
        <v>557</v>
      </c>
      <c r="V135" s="46" t="s">
        <v>533</v>
      </c>
      <c r="W135" s="46" t="s">
        <v>604</v>
      </c>
      <c r="X135" s="46">
        <v>2018</v>
      </c>
      <c r="Y135" s="46">
        <v>0</v>
      </c>
      <c r="Z135" s="46">
        <v>0</v>
      </c>
      <c r="AA135" s="46">
        <v>0</v>
      </c>
      <c r="AB135" s="46">
        <v>0</v>
      </c>
      <c r="AC135" s="46">
        <v>1</v>
      </c>
      <c r="AD135" s="47">
        <v>1</v>
      </c>
      <c r="AE135" s="46">
        <v>0</v>
      </c>
      <c r="AF135" s="46">
        <v>0</v>
      </c>
      <c r="AG135" s="94" t="s">
        <v>535</v>
      </c>
      <c r="AH135" s="94" t="s">
        <v>535</v>
      </c>
      <c r="AI135" s="94" t="s">
        <v>535</v>
      </c>
      <c r="AJ135" s="94">
        <v>1</v>
      </c>
      <c r="AK135" s="94" t="s">
        <v>535</v>
      </c>
      <c r="AL135" s="94" t="s">
        <v>535</v>
      </c>
      <c r="AM135" s="94" t="s">
        <v>535</v>
      </c>
      <c r="AN135" s="94" t="s">
        <v>535</v>
      </c>
      <c r="AO135" s="94" t="s">
        <v>535</v>
      </c>
      <c r="AP135" s="94">
        <v>1</v>
      </c>
      <c r="AQ135" s="94" t="s">
        <v>535</v>
      </c>
      <c r="AR135" s="94" t="s">
        <v>535</v>
      </c>
      <c r="AS135" s="94" t="s">
        <v>535</v>
      </c>
      <c r="AT135" s="94" t="s">
        <v>535</v>
      </c>
      <c r="AU135" s="94" t="s">
        <v>535</v>
      </c>
      <c r="AV135" s="94" t="s">
        <v>535</v>
      </c>
      <c r="AW135" s="94" t="s">
        <v>535</v>
      </c>
      <c r="AX135" s="94" t="s">
        <v>535</v>
      </c>
      <c r="AY135" s="94" t="s">
        <v>535</v>
      </c>
      <c r="AZ135" s="94" t="s">
        <v>535</v>
      </c>
      <c r="BA135" s="94" t="s">
        <v>535</v>
      </c>
      <c r="BB135" s="94" t="s">
        <v>535</v>
      </c>
      <c r="BC135" s="94" t="s">
        <v>535</v>
      </c>
      <c r="BD135" s="94" t="s">
        <v>535</v>
      </c>
      <c r="BE135" s="94" t="s">
        <v>535</v>
      </c>
      <c r="BF135" s="94" t="s">
        <v>535</v>
      </c>
      <c r="BG135" s="94" t="s">
        <v>535</v>
      </c>
      <c r="BH135" s="94" t="s">
        <v>535</v>
      </c>
      <c r="BI135" s="94" t="s">
        <v>535</v>
      </c>
      <c r="BJ135" s="94" t="s">
        <v>535</v>
      </c>
      <c r="BK135" s="94" t="s">
        <v>535</v>
      </c>
      <c r="BL135" s="94" t="s">
        <v>535</v>
      </c>
      <c r="BM135" s="94" t="s">
        <v>6511</v>
      </c>
      <c r="BN135" s="94" t="s">
        <v>4429</v>
      </c>
      <c r="BO135" s="94" t="s">
        <v>4430</v>
      </c>
      <c r="BP135" s="94" t="s">
        <v>4431</v>
      </c>
      <c r="BQ135" s="94" t="s">
        <v>4432</v>
      </c>
      <c r="BR135" s="94" t="s">
        <v>556</v>
      </c>
      <c r="BS135" s="32">
        <v>1</v>
      </c>
      <c r="BT135" s="32">
        <v>0</v>
      </c>
      <c r="BU135" s="32">
        <v>0</v>
      </c>
      <c r="BV135" s="32">
        <v>0</v>
      </c>
      <c r="BW135" s="32">
        <v>1</v>
      </c>
      <c r="BX135" s="32">
        <v>0</v>
      </c>
      <c r="BY135" s="32">
        <v>0</v>
      </c>
      <c r="BZ135" s="32">
        <v>0</v>
      </c>
      <c r="CA135" s="32">
        <v>0</v>
      </c>
      <c r="CB135" s="32">
        <v>0</v>
      </c>
      <c r="CC135" s="32">
        <v>0</v>
      </c>
      <c r="CD135" s="32">
        <v>0</v>
      </c>
      <c r="CE135" s="32">
        <v>0</v>
      </c>
      <c r="CF135" s="32">
        <v>0</v>
      </c>
      <c r="CG135" s="32">
        <v>0</v>
      </c>
      <c r="CH135" s="32">
        <v>0</v>
      </c>
      <c r="CI135" s="32">
        <v>1</v>
      </c>
      <c r="CJ135" s="32">
        <v>0</v>
      </c>
      <c r="CK135" s="32">
        <v>0</v>
      </c>
      <c r="CL135" s="32">
        <v>0</v>
      </c>
      <c r="CM135" s="32">
        <v>0</v>
      </c>
      <c r="CN135" s="32">
        <v>0</v>
      </c>
      <c r="CO135" s="32">
        <v>0</v>
      </c>
      <c r="CP135" s="32">
        <v>0</v>
      </c>
      <c r="CQ135" s="32">
        <v>0</v>
      </c>
      <c r="CR135" s="32">
        <v>1</v>
      </c>
      <c r="CS135" s="32" t="s">
        <v>6504</v>
      </c>
      <c r="CT135" s="32" t="s">
        <v>6504</v>
      </c>
      <c r="CU135" s="32" t="s">
        <v>6504</v>
      </c>
      <c r="CV135" s="32" t="s">
        <v>6504</v>
      </c>
      <c r="CW135" s="32" t="s">
        <v>6504</v>
      </c>
      <c r="CX135" s="32" t="s">
        <v>6504</v>
      </c>
      <c r="CY135" s="32" t="s">
        <v>6504</v>
      </c>
      <c r="CZ135" s="32" t="s">
        <v>6504</v>
      </c>
      <c r="DA135" s="32" t="s">
        <v>6504</v>
      </c>
      <c r="DB135" s="32" t="s">
        <v>6504</v>
      </c>
      <c r="DC135" s="32" t="s">
        <v>6504</v>
      </c>
      <c r="DD135" s="32" t="s">
        <v>6504</v>
      </c>
      <c r="DE135" s="32" t="s">
        <v>6504</v>
      </c>
      <c r="DF135" s="32" t="s">
        <v>6504</v>
      </c>
      <c r="DG135" s="32" t="s">
        <v>6504</v>
      </c>
      <c r="DH135" s="32">
        <v>1</v>
      </c>
      <c r="DI135" s="32" t="s">
        <v>6504</v>
      </c>
      <c r="DJ135" s="32" t="s">
        <v>4572</v>
      </c>
      <c r="DK135" s="32" t="s">
        <v>4475</v>
      </c>
      <c r="DL135" s="32" t="s">
        <v>4573</v>
      </c>
      <c r="DM135" s="32" t="s">
        <v>6504</v>
      </c>
      <c r="DN135" s="32" t="s">
        <v>6504</v>
      </c>
      <c r="DO135" s="32" t="s">
        <v>4485</v>
      </c>
      <c r="DP135" s="32" t="s">
        <v>1385</v>
      </c>
      <c r="DQ135" s="32" t="s">
        <v>1385</v>
      </c>
      <c r="DR135" s="32" t="s">
        <v>6504</v>
      </c>
      <c r="DS135" s="32" t="s">
        <v>6504</v>
      </c>
      <c r="DT135" s="32" t="s">
        <v>1385</v>
      </c>
      <c r="DU135" s="32" t="s">
        <v>1385</v>
      </c>
      <c r="DV135" s="32" t="s">
        <v>1385</v>
      </c>
      <c r="DW135" s="32" t="s">
        <v>6504</v>
      </c>
      <c r="DX135" s="32" t="s">
        <v>6504</v>
      </c>
      <c r="DY135" s="32" t="s">
        <v>6504</v>
      </c>
      <c r="DZ135" s="32" t="s">
        <v>6504</v>
      </c>
      <c r="EA135" s="32" t="s">
        <v>6504</v>
      </c>
      <c r="EB135" s="32" t="s">
        <v>6504</v>
      </c>
      <c r="EC135" s="32" t="s">
        <v>6504</v>
      </c>
      <c r="ED135" s="32" t="s">
        <v>6504</v>
      </c>
      <c r="EE135" s="32" t="s">
        <v>6504</v>
      </c>
      <c r="EF135" s="32" t="s">
        <v>6504</v>
      </c>
      <c r="EG135" s="32" t="s">
        <v>6504</v>
      </c>
      <c r="EH135" s="32" t="s">
        <v>6504</v>
      </c>
      <c r="EI135" s="32" t="s">
        <v>6504</v>
      </c>
      <c r="EJ135" s="32" t="s">
        <v>6504</v>
      </c>
      <c r="EK135" s="32" t="s">
        <v>6504</v>
      </c>
      <c r="EL135" s="32" t="s">
        <v>6504</v>
      </c>
      <c r="EM135" s="32" t="s">
        <v>6504</v>
      </c>
      <c r="EN135" s="32" t="s">
        <v>6504</v>
      </c>
      <c r="EO135" s="32" t="s">
        <v>6504</v>
      </c>
      <c r="EP135" s="32" t="s">
        <v>6504</v>
      </c>
      <c r="EQ135" s="32" t="s">
        <v>6504</v>
      </c>
      <c r="ER135" s="32" t="s">
        <v>6504</v>
      </c>
      <c r="ES135" s="32" t="s">
        <v>6504</v>
      </c>
      <c r="ET135" s="32" t="s">
        <v>6504</v>
      </c>
      <c r="EU135" s="32" t="s">
        <v>6504</v>
      </c>
      <c r="EV135" s="32" t="s">
        <v>6504</v>
      </c>
      <c r="EW135" s="32" t="s">
        <v>6504</v>
      </c>
      <c r="EX135" s="32" t="s">
        <v>6504</v>
      </c>
      <c r="EY135" s="32" t="s">
        <v>6504</v>
      </c>
      <c r="EZ135" s="32" t="s">
        <v>6504</v>
      </c>
      <c r="FA135" s="32">
        <v>1</v>
      </c>
      <c r="FB135" s="32">
        <v>0</v>
      </c>
      <c r="FC135" s="94" t="s">
        <v>69</v>
      </c>
      <c r="FD135" s="94" t="s">
        <v>79</v>
      </c>
      <c r="FE135" s="94" t="s">
        <v>62</v>
      </c>
      <c r="FF135" s="94" t="s">
        <v>69</v>
      </c>
      <c r="FG135" s="94" t="s">
        <v>69</v>
      </c>
      <c r="FH135" s="94" t="s">
        <v>69</v>
      </c>
      <c r="FI135" s="94" t="s">
        <v>69</v>
      </c>
      <c r="FJ135" s="94" t="s">
        <v>69</v>
      </c>
      <c r="FK135" s="94" t="s">
        <v>69</v>
      </c>
      <c r="FL135" s="94" t="s">
        <v>59</v>
      </c>
      <c r="FM135" s="94">
        <v>0</v>
      </c>
      <c r="FN135" s="94" t="s">
        <v>139</v>
      </c>
      <c r="FO135" s="94" t="s">
        <v>53</v>
      </c>
      <c r="FP135" s="94" t="s">
        <v>62</v>
      </c>
      <c r="FQ135" s="94" t="e">
        <v>#N/A</v>
      </c>
      <c r="FR135" s="94" t="s">
        <v>55</v>
      </c>
      <c r="FS135" s="94" t="s">
        <v>56</v>
      </c>
      <c r="FT135" s="94" t="s">
        <v>57</v>
      </c>
      <c r="FU135" s="94" t="s">
        <v>57</v>
      </c>
      <c r="FV135" s="94" t="s">
        <v>69</v>
      </c>
      <c r="FW135" s="94" t="s">
        <v>55</v>
      </c>
      <c r="FX135" s="94" t="s">
        <v>67</v>
      </c>
      <c r="FY135" s="94">
        <v>0</v>
      </c>
      <c r="FZ135" s="94" t="s">
        <v>139</v>
      </c>
      <c r="GA135" s="94" t="s">
        <v>53</v>
      </c>
      <c r="GB135" s="94" t="s">
        <v>62</v>
      </c>
      <c r="GC135" s="94" t="e">
        <v>#N/A</v>
      </c>
      <c r="GD135" s="94" t="s">
        <v>55</v>
      </c>
      <c r="GE135" s="94" t="s">
        <v>56</v>
      </c>
      <c r="GF135" s="94" t="s">
        <v>57</v>
      </c>
      <c r="GG135" s="94" t="s">
        <v>57</v>
      </c>
      <c r="GH135" s="94" t="s">
        <v>58</v>
      </c>
      <c r="GI135" s="94" t="s">
        <v>55</v>
      </c>
      <c r="GJ135" s="94" t="s">
        <v>59</v>
      </c>
      <c r="GK135" s="94">
        <v>0</v>
      </c>
      <c r="GL135" s="94" t="s">
        <v>139</v>
      </c>
      <c r="GM135" s="94" t="s">
        <v>53</v>
      </c>
      <c r="GN135" s="94" t="s">
        <v>62</v>
      </c>
      <c r="GO135" s="94" t="e">
        <v>#N/A</v>
      </c>
      <c r="GP135" s="94" t="s">
        <v>55</v>
      </c>
      <c r="GQ135" s="94" t="s">
        <v>56</v>
      </c>
      <c r="GR135" s="94" t="s">
        <v>57</v>
      </c>
      <c r="GS135" s="94" t="s">
        <v>57</v>
      </c>
      <c r="GT135" s="94" t="s">
        <v>58</v>
      </c>
      <c r="GU135" s="94" t="s">
        <v>55</v>
      </c>
      <c r="GV135" s="94" t="s">
        <v>59</v>
      </c>
      <c r="GW135" s="94">
        <v>0</v>
      </c>
      <c r="GX135" s="94" t="s">
        <v>139</v>
      </c>
      <c r="GY135" s="32" t="s">
        <v>6504</v>
      </c>
      <c r="GZ135" s="32" t="s">
        <v>6504</v>
      </c>
      <c r="HA135" s="32" t="s">
        <v>6504</v>
      </c>
      <c r="HB135" s="32">
        <v>1</v>
      </c>
      <c r="HC135" s="32" t="s">
        <v>6504</v>
      </c>
      <c r="HD135" s="32" t="s">
        <v>6504</v>
      </c>
      <c r="HE135" s="32" t="s">
        <v>6504</v>
      </c>
      <c r="HF135" s="32" t="s">
        <v>6504</v>
      </c>
      <c r="HG135" s="32" t="s">
        <v>6504</v>
      </c>
      <c r="HH135" s="32" t="s">
        <v>6504</v>
      </c>
      <c r="HI135" s="32" t="s">
        <v>6504</v>
      </c>
      <c r="HJ135" s="32" t="s">
        <v>6504</v>
      </c>
      <c r="HK135" s="50">
        <v>1</v>
      </c>
      <c r="HL135" s="68">
        <v>0</v>
      </c>
      <c r="HM135" s="68">
        <v>0</v>
      </c>
      <c r="HN135" s="68">
        <v>0</v>
      </c>
      <c r="HO135" s="68">
        <v>1</v>
      </c>
      <c r="HP135" s="68">
        <v>0</v>
      </c>
      <c r="HQ135" s="68">
        <v>0</v>
      </c>
      <c r="HR135" s="68">
        <v>0</v>
      </c>
      <c r="HS135" s="68">
        <v>0</v>
      </c>
      <c r="HT135" s="68">
        <v>0</v>
      </c>
      <c r="HU135" s="68">
        <v>0</v>
      </c>
      <c r="HV135" s="68">
        <v>0</v>
      </c>
      <c r="HW135" s="68">
        <v>0</v>
      </c>
      <c r="HX135" s="68">
        <v>1</v>
      </c>
      <c r="HY135" s="67" t="s">
        <v>6505</v>
      </c>
      <c r="HZ135" s="67" t="s">
        <v>6505</v>
      </c>
      <c r="IA135" s="67" t="s">
        <v>6505</v>
      </c>
      <c r="IB135" s="67">
        <v>1</v>
      </c>
      <c r="IC135" s="67">
        <v>1</v>
      </c>
      <c r="ID135" s="67">
        <v>1</v>
      </c>
      <c r="IE135" s="67">
        <v>1</v>
      </c>
      <c r="IF135" s="67">
        <v>1</v>
      </c>
      <c r="IG135" s="67">
        <v>1</v>
      </c>
      <c r="IH135" s="67">
        <v>1</v>
      </c>
      <c r="II135" s="67">
        <v>1</v>
      </c>
      <c r="IJ135" s="67">
        <v>1</v>
      </c>
      <c r="IK135" s="69" t="s">
        <v>6505</v>
      </c>
      <c r="IL135" s="69">
        <v>1</v>
      </c>
      <c r="IM135" s="67">
        <v>1</v>
      </c>
      <c r="IN135" s="67">
        <v>1</v>
      </c>
      <c r="IO135" s="94"/>
      <c r="IP135" s="32">
        <v>0</v>
      </c>
      <c r="IQ135" s="32">
        <v>1</v>
      </c>
      <c r="IR135" s="68">
        <v>1</v>
      </c>
      <c r="IS135" s="69">
        <v>1</v>
      </c>
      <c r="IT135" s="94"/>
      <c r="IU135" s="94"/>
      <c r="IV135" s="94"/>
      <c r="IW135" s="94"/>
      <c r="IX135" s="94"/>
      <c r="IY135" s="94"/>
      <c r="IZ135" s="94"/>
      <c r="JA135" s="94"/>
      <c r="JB135" s="94"/>
      <c r="JC135" s="94"/>
    </row>
    <row r="136" spans="1:263" ht="29.25" hidden="1" customHeight="1" x14ac:dyDescent="0.25">
      <c r="A136" s="46" t="s">
        <v>1481</v>
      </c>
      <c r="B136" s="46" t="s">
        <v>10</v>
      </c>
      <c r="C136" s="46" t="s">
        <v>140</v>
      </c>
      <c r="D136" s="46" t="s">
        <v>141</v>
      </c>
      <c r="E136" s="46" t="s">
        <v>584</v>
      </c>
      <c r="F136" s="46" t="s">
        <v>585</v>
      </c>
      <c r="G136" s="46" t="s">
        <v>586</v>
      </c>
      <c r="H136" s="46" t="s">
        <v>1482</v>
      </c>
      <c r="I136" s="46" t="s">
        <v>1483</v>
      </c>
      <c r="J136" s="46" t="s">
        <v>1484</v>
      </c>
      <c r="K136" s="46" t="s">
        <v>1485</v>
      </c>
      <c r="L136" s="46" t="s">
        <v>1486</v>
      </c>
      <c r="M136" s="46" t="s">
        <v>1385</v>
      </c>
      <c r="N136" s="46"/>
      <c r="O136" s="46" t="s">
        <v>1487</v>
      </c>
      <c r="P136" s="46"/>
      <c r="Q136" s="46" t="s">
        <v>4436</v>
      </c>
      <c r="R136" s="46" t="s">
        <v>4435</v>
      </c>
      <c r="S136" s="46" t="s">
        <v>556</v>
      </c>
      <c r="T136" s="46" t="s">
        <v>556</v>
      </c>
      <c r="U136" s="46" t="s">
        <v>557</v>
      </c>
      <c r="V136" s="46" t="s">
        <v>533</v>
      </c>
      <c r="W136" s="46" t="s">
        <v>604</v>
      </c>
      <c r="X136" s="46">
        <v>2018</v>
      </c>
      <c r="Y136" s="46">
        <v>0</v>
      </c>
      <c r="Z136" s="46">
        <v>0</v>
      </c>
      <c r="AA136" s="46">
        <v>0</v>
      </c>
      <c r="AB136" s="46">
        <v>0</v>
      </c>
      <c r="AC136" s="46">
        <v>1</v>
      </c>
      <c r="AD136" s="47">
        <v>1</v>
      </c>
      <c r="AE136" s="46">
        <v>0</v>
      </c>
      <c r="AF136" s="46">
        <v>0</v>
      </c>
      <c r="AG136" s="94" t="s">
        <v>535</v>
      </c>
      <c r="AH136" s="94" t="s">
        <v>535</v>
      </c>
      <c r="AI136" s="94" t="s">
        <v>535</v>
      </c>
      <c r="AJ136" s="94">
        <v>1</v>
      </c>
      <c r="AK136" s="94" t="s">
        <v>535</v>
      </c>
      <c r="AL136" s="94" t="s">
        <v>535</v>
      </c>
      <c r="AM136" s="94" t="s">
        <v>535</v>
      </c>
      <c r="AN136" s="94" t="s">
        <v>535</v>
      </c>
      <c r="AO136" s="94" t="s">
        <v>535</v>
      </c>
      <c r="AP136" s="94">
        <v>1</v>
      </c>
      <c r="AQ136" s="94" t="s">
        <v>535</v>
      </c>
      <c r="AR136" s="94" t="s">
        <v>535</v>
      </c>
      <c r="AS136" s="94" t="s">
        <v>535</v>
      </c>
      <c r="AT136" s="94" t="s">
        <v>535</v>
      </c>
      <c r="AU136" s="94" t="s">
        <v>535</v>
      </c>
      <c r="AV136" s="94" t="s">
        <v>535</v>
      </c>
      <c r="AW136" s="94" t="s">
        <v>535</v>
      </c>
      <c r="AX136" s="94" t="s">
        <v>535</v>
      </c>
      <c r="AY136" s="94" t="s">
        <v>535</v>
      </c>
      <c r="AZ136" s="94" t="s">
        <v>535</v>
      </c>
      <c r="BA136" s="94" t="s">
        <v>535</v>
      </c>
      <c r="BB136" s="94" t="s">
        <v>535</v>
      </c>
      <c r="BC136" s="94" t="s">
        <v>535</v>
      </c>
      <c r="BD136" s="94" t="s">
        <v>535</v>
      </c>
      <c r="BE136" s="94" t="s">
        <v>535</v>
      </c>
      <c r="BF136" s="94" t="s">
        <v>535</v>
      </c>
      <c r="BG136" s="94" t="s">
        <v>535</v>
      </c>
      <c r="BH136" s="94" t="s">
        <v>535</v>
      </c>
      <c r="BI136" s="94" t="s">
        <v>535</v>
      </c>
      <c r="BJ136" s="94" t="s">
        <v>535</v>
      </c>
      <c r="BK136" s="94" t="s">
        <v>535</v>
      </c>
      <c r="BL136" s="94" t="s">
        <v>535</v>
      </c>
      <c r="BM136" s="94" t="s">
        <v>6511</v>
      </c>
      <c r="BN136" s="94" t="s">
        <v>4433</v>
      </c>
      <c r="BO136" s="94" t="s">
        <v>4434</v>
      </c>
      <c r="BP136" s="94" t="s">
        <v>4435</v>
      </c>
      <c r="BQ136" s="94" t="s">
        <v>4436</v>
      </c>
      <c r="BR136" s="94" t="s">
        <v>556</v>
      </c>
      <c r="BS136" s="32">
        <v>1</v>
      </c>
      <c r="BT136" s="32">
        <v>0</v>
      </c>
      <c r="BU136" s="32">
        <v>0</v>
      </c>
      <c r="BV136" s="32">
        <v>0</v>
      </c>
      <c r="BW136" s="32">
        <v>0</v>
      </c>
      <c r="BX136" s="32">
        <v>1</v>
      </c>
      <c r="BY136" s="32">
        <v>0</v>
      </c>
      <c r="BZ136" s="32">
        <v>0</v>
      </c>
      <c r="CA136" s="32">
        <v>0</v>
      </c>
      <c r="CB136" s="32">
        <v>0</v>
      </c>
      <c r="CC136" s="32">
        <v>0</v>
      </c>
      <c r="CD136" s="32">
        <v>0</v>
      </c>
      <c r="CE136" s="32">
        <v>0</v>
      </c>
      <c r="CF136" s="32">
        <v>0</v>
      </c>
      <c r="CG136" s="32">
        <v>0</v>
      </c>
      <c r="CH136" s="32">
        <v>0</v>
      </c>
      <c r="CI136" s="32">
        <v>0</v>
      </c>
      <c r="CJ136" s="32">
        <v>1</v>
      </c>
      <c r="CK136" s="32">
        <v>0</v>
      </c>
      <c r="CL136" s="32">
        <v>0</v>
      </c>
      <c r="CM136" s="32">
        <v>0</v>
      </c>
      <c r="CN136" s="32">
        <v>0</v>
      </c>
      <c r="CO136" s="32">
        <v>0</v>
      </c>
      <c r="CP136" s="32">
        <v>0</v>
      </c>
      <c r="CQ136" s="32">
        <v>0</v>
      </c>
      <c r="CR136" s="32">
        <v>1</v>
      </c>
      <c r="CS136" s="32" t="s">
        <v>6504</v>
      </c>
      <c r="CT136" s="32" t="s">
        <v>6504</v>
      </c>
      <c r="CU136" s="32" t="s">
        <v>6504</v>
      </c>
      <c r="CV136" s="32" t="s">
        <v>6504</v>
      </c>
      <c r="CW136" s="32" t="s">
        <v>6504</v>
      </c>
      <c r="CX136" s="32" t="s">
        <v>6504</v>
      </c>
      <c r="CY136" s="32" t="s">
        <v>6504</v>
      </c>
      <c r="CZ136" s="32" t="s">
        <v>6504</v>
      </c>
      <c r="DA136" s="32" t="s">
        <v>6504</v>
      </c>
      <c r="DB136" s="32" t="s">
        <v>6504</v>
      </c>
      <c r="DC136" s="32" t="s">
        <v>6504</v>
      </c>
      <c r="DD136" s="32" t="s">
        <v>6504</v>
      </c>
      <c r="DE136" s="32" t="s">
        <v>6504</v>
      </c>
      <c r="DF136" s="32" t="s">
        <v>6504</v>
      </c>
      <c r="DG136" s="32" t="s">
        <v>6504</v>
      </c>
      <c r="DH136" s="32" t="s">
        <v>6504</v>
      </c>
      <c r="DI136" s="32" t="s">
        <v>6504</v>
      </c>
      <c r="DJ136" s="32" t="s">
        <v>6504</v>
      </c>
      <c r="DK136" s="32" t="s">
        <v>6504</v>
      </c>
      <c r="DL136" s="32" t="s">
        <v>6504</v>
      </c>
      <c r="DM136" s="32">
        <v>1</v>
      </c>
      <c r="DN136" s="32" t="s">
        <v>6504</v>
      </c>
      <c r="DO136" s="32" t="s">
        <v>4574</v>
      </c>
      <c r="DP136" s="32" t="s">
        <v>4575</v>
      </c>
      <c r="DQ136" s="32" t="s">
        <v>4576</v>
      </c>
      <c r="DR136" s="32" t="s">
        <v>6504</v>
      </c>
      <c r="DS136" s="32" t="s">
        <v>6504</v>
      </c>
      <c r="DT136" s="32" t="s">
        <v>1385</v>
      </c>
      <c r="DU136" s="32" t="s">
        <v>1385</v>
      </c>
      <c r="DV136" s="32" t="s">
        <v>1385</v>
      </c>
      <c r="DW136" s="32" t="s">
        <v>6504</v>
      </c>
      <c r="DX136" s="32" t="s">
        <v>6504</v>
      </c>
      <c r="DY136" s="32" t="s">
        <v>6504</v>
      </c>
      <c r="DZ136" s="32" t="s">
        <v>6504</v>
      </c>
      <c r="EA136" s="32" t="s">
        <v>6504</v>
      </c>
      <c r="EB136" s="32" t="s">
        <v>6504</v>
      </c>
      <c r="EC136" s="32" t="s">
        <v>6504</v>
      </c>
      <c r="ED136" s="32" t="s">
        <v>6504</v>
      </c>
      <c r="EE136" s="32" t="s">
        <v>6504</v>
      </c>
      <c r="EF136" s="32" t="s">
        <v>6504</v>
      </c>
      <c r="EG136" s="32" t="s">
        <v>6504</v>
      </c>
      <c r="EH136" s="32" t="s">
        <v>6504</v>
      </c>
      <c r="EI136" s="32" t="s">
        <v>6504</v>
      </c>
      <c r="EJ136" s="32" t="s">
        <v>6504</v>
      </c>
      <c r="EK136" s="32" t="s">
        <v>6504</v>
      </c>
      <c r="EL136" s="32" t="s">
        <v>6504</v>
      </c>
      <c r="EM136" s="32" t="s">
        <v>6504</v>
      </c>
      <c r="EN136" s="32" t="s">
        <v>6504</v>
      </c>
      <c r="EO136" s="32" t="s">
        <v>6504</v>
      </c>
      <c r="EP136" s="32" t="s">
        <v>6504</v>
      </c>
      <c r="EQ136" s="32" t="s">
        <v>6504</v>
      </c>
      <c r="ER136" s="32" t="s">
        <v>6504</v>
      </c>
      <c r="ES136" s="32" t="s">
        <v>6504</v>
      </c>
      <c r="ET136" s="32" t="s">
        <v>6504</v>
      </c>
      <c r="EU136" s="32" t="s">
        <v>6504</v>
      </c>
      <c r="EV136" s="32" t="s">
        <v>6504</v>
      </c>
      <c r="EW136" s="32" t="s">
        <v>6504</v>
      </c>
      <c r="EX136" s="32" t="s">
        <v>6504</v>
      </c>
      <c r="EY136" s="32" t="s">
        <v>6504</v>
      </c>
      <c r="EZ136" s="32" t="s">
        <v>6504</v>
      </c>
      <c r="FA136" s="32">
        <v>1</v>
      </c>
      <c r="FB136" s="32">
        <v>0</v>
      </c>
      <c r="FC136" s="94" t="s">
        <v>69</v>
      </c>
      <c r="FD136" s="94" t="s">
        <v>79</v>
      </c>
      <c r="FE136" s="94" t="s">
        <v>62</v>
      </c>
      <c r="FF136" s="94" t="s">
        <v>69</v>
      </c>
      <c r="FG136" s="94" t="s">
        <v>69</v>
      </c>
      <c r="FH136" s="94" t="s">
        <v>69</v>
      </c>
      <c r="FI136" s="94" t="s">
        <v>69</v>
      </c>
      <c r="FJ136" s="94" t="s">
        <v>69</v>
      </c>
      <c r="FK136" s="94" t="s">
        <v>69</v>
      </c>
      <c r="FL136" s="94" t="s">
        <v>59</v>
      </c>
      <c r="FM136" s="94">
        <v>0</v>
      </c>
      <c r="FN136" s="94" t="s">
        <v>139</v>
      </c>
      <c r="FO136" s="94" t="s">
        <v>53</v>
      </c>
      <c r="FP136" s="94" t="s">
        <v>62</v>
      </c>
      <c r="FQ136" s="94" t="e">
        <v>#N/A</v>
      </c>
      <c r="FR136" s="94" t="s">
        <v>55</v>
      </c>
      <c r="FS136" s="94" t="s">
        <v>56</v>
      </c>
      <c r="FT136" s="94" t="s">
        <v>57</v>
      </c>
      <c r="FU136" s="94" t="s">
        <v>57</v>
      </c>
      <c r="FV136" s="94" t="s">
        <v>69</v>
      </c>
      <c r="FW136" s="94" t="s">
        <v>55</v>
      </c>
      <c r="FX136" s="94" t="s">
        <v>67</v>
      </c>
      <c r="FY136" s="94">
        <v>0</v>
      </c>
      <c r="FZ136" s="94" t="s">
        <v>139</v>
      </c>
      <c r="GA136" s="94" t="s">
        <v>53</v>
      </c>
      <c r="GB136" s="94" t="s">
        <v>62</v>
      </c>
      <c r="GC136" s="94" t="e">
        <v>#N/A</v>
      </c>
      <c r="GD136" s="94" t="s">
        <v>55</v>
      </c>
      <c r="GE136" s="94" t="s">
        <v>56</v>
      </c>
      <c r="GF136" s="94" t="s">
        <v>57</v>
      </c>
      <c r="GG136" s="94" t="s">
        <v>57</v>
      </c>
      <c r="GH136" s="94" t="s">
        <v>58</v>
      </c>
      <c r="GI136" s="94" t="s">
        <v>55</v>
      </c>
      <c r="GJ136" s="94" t="s">
        <v>59</v>
      </c>
      <c r="GK136" s="94">
        <v>0</v>
      </c>
      <c r="GL136" s="94" t="s">
        <v>139</v>
      </c>
      <c r="GM136" s="94" t="s">
        <v>53</v>
      </c>
      <c r="GN136" s="94" t="s">
        <v>62</v>
      </c>
      <c r="GO136" s="94" t="e">
        <v>#N/A</v>
      </c>
      <c r="GP136" s="94" t="s">
        <v>55</v>
      </c>
      <c r="GQ136" s="94" t="s">
        <v>56</v>
      </c>
      <c r="GR136" s="94" t="s">
        <v>57</v>
      </c>
      <c r="GS136" s="94" t="s">
        <v>57</v>
      </c>
      <c r="GT136" s="94" t="s">
        <v>58</v>
      </c>
      <c r="GU136" s="94" t="s">
        <v>55</v>
      </c>
      <c r="GV136" s="94" t="s">
        <v>59</v>
      </c>
      <c r="GW136" s="94">
        <v>0</v>
      </c>
      <c r="GX136" s="94" t="s">
        <v>139</v>
      </c>
      <c r="GY136" s="32" t="s">
        <v>6504</v>
      </c>
      <c r="GZ136" s="32" t="s">
        <v>6504</v>
      </c>
      <c r="HA136" s="32" t="s">
        <v>6504</v>
      </c>
      <c r="HB136" s="32" t="s">
        <v>6504</v>
      </c>
      <c r="HC136" s="32">
        <v>1</v>
      </c>
      <c r="HD136" s="32" t="s">
        <v>6504</v>
      </c>
      <c r="HE136" s="32" t="s">
        <v>6504</v>
      </c>
      <c r="HF136" s="32" t="s">
        <v>6504</v>
      </c>
      <c r="HG136" s="32" t="s">
        <v>6504</v>
      </c>
      <c r="HH136" s="32" t="s">
        <v>6504</v>
      </c>
      <c r="HI136" s="32" t="s">
        <v>6504</v>
      </c>
      <c r="HJ136" s="32" t="s">
        <v>6504</v>
      </c>
      <c r="HK136" s="50">
        <v>1</v>
      </c>
      <c r="HL136" s="68">
        <v>0</v>
      </c>
      <c r="HM136" s="68">
        <v>0</v>
      </c>
      <c r="HN136" s="68">
        <v>0</v>
      </c>
      <c r="HO136" s="68">
        <v>0</v>
      </c>
      <c r="HP136" s="68">
        <v>1</v>
      </c>
      <c r="HQ136" s="68">
        <v>0</v>
      </c>
      <c r="HR136" s="68">
        <v>0</v>
      </c>
      <c r="HS136" s="68">
        <v>0</v>
      </c>
      <c r="HT136" s="68">
        <v>0</v>
      </c>
      <c r="HU136" s="68">
        <v>0</v>
      </c>
      <c r="HV136" s="68">
        <v>0</v>
      </c>
      <c r="HW136" s="68">
        <v>0</v>
      </c>
      <c r="HX136" s="68">
        <v>1</v>
      </c>
      <c r="HY136" s="67" t="s">
        <v>6505</v>
      </c>
      <c r="HZ136" s="67" t="s">
        <v>6505</v>
      </c>
      <c r="IA136" s="67" t="s">
        <v>6505</v>
      </c>
      <c r="IB136" s="67" t="s">
        <v>6505</v>
      </c>
      <c r="IC136" s="67">
        <v>1</v>
      </c>
      <c r="ID136" s="67">
        <v>1</v>
      </c>
      <c r="IE136" s="67">
        <v>1</v>
      </c>
      <c r="IF136" s="67">
        <v>1</v>
      </c>
      <c r="IG136" s="67">
        <v>1</v>
      </c>
      <c r="IH136" s="67">
        <v>1</v>
      </c>
      <c r="II136" s="67">
        <v>1</v>
      </c>
      <c r="IJ136" s="67">
        <v>1</v>
      </c>
      <c r="IK136" s="69" t="s">
        <v>6505</v>
      </c>
      <c r="IL136" s="69">
        <v>1</v>
      </c>
      <c r="IM136" s="67">
        <v>1</v>
      </c>
      <c r="IN136" s="67">
        <v>1</v>
      </c>
      <c r="IO136" s="94"/>
      <c r="IP136" s="32">
        <v>0</v>
      </c>
      <c r="IQ136" s="32">
        <v>1</v>
      </c>
      <c r="IR136" s="68">
        <v>1</v>
      </c>
      <c r="IS136" s="69">
        <v>1</v>
      </c>
      <c r="IT136" s="94"/>
      <c r="IU136" s="94"/>
      <c r="IV136" s="94"/>
      <c r="IW136" s="94"/>
      <c r="IX136" s="94"/>
      <c r="IY136" s="94"/>
      <c r="IZ136" s="94"/>
      <c r="JA136" s="94"/>
      <c r="JB136" s="94"/>
      <c r="JC136" s="94"/>
    </row>
    <row r="137" spans="1:263" ht="29.25" hidden="1" customHeight="1" x14ac:dyDescent="0.25">
      <c r="A137" s="46" t="s">
        <v>1488</v>
      </c>
      <c r="B137" s="46" t="s">
        <v>10</v>
      </c>
      <c r="C137" s="46" t="s">
        <v>140</v>
      </c>
      <c r="D137" s="46" t="s">
        <v>141</v>
      </c>
      <c r="E137" s="46" t="s">
        <v>584</v>
      </c>
      <c r="F137" s="46" t="s">
        <v>585</v>
      </c>
      <c r="G137" s="46" t="s">
        <v>586</v>
      </c>
      <c r="H137" s="46" t="s">
        <v>1489</v>
      </c>
      <c r="I137" s="46" t="s">
        <v>1490</v>
      </c>
      <c r="J137" s="46" t="s">
        <v>1491</v>
      </c>
      <c r="K137" s="46" t="s">
        <v>1492</v>
      </c>
      <c r="L137" s="46" t="s">
        <v>1493</v>
      </c>
      <c r="M137" s="46" t="s">
        <v>1385</v>
      </c>
      <c r="N137" s="46"/>
      <c r="O137" s="46" t="s">
        <v>1385</v>
      </c>
      <c r="P137" s="46"/>
      <c r="Q137" s="46" t="s">
        <v>4439</v>
      </c>
      <c r="R137" s="46" t="s">
        <v>4438</v>
      </c>
      <c r="S137" s="46" t="s">
        <v>556</v>
      </c>
      <c r="T137" s="46" t="s">
        <v>556</v>
      </c>
      <c r="U137" s="46" t="s">
        <v>557</v>
      </c>
      <c r="V137" s="46" t="s">
        <v>533</v>
      </c>
      <c r="W137" s="46" t="s">
        <v>604</v>
      </c>
      <c r="X137" s="46">
        <v>2018</v>
      </c>
      <c r="Y137" s="46">
        <v>0</v>
      </c>
      <c r="Z137" s="46">
        <v>0</v>
      </c>
      <c r="AA137" s="46">
        <v>0</v>
      </c>
      <c r="AB137" s="46">
        <v>0</v>
      </c>
      <c r="AC137" s="46">
        <v>1</v>
      </c>
      <c r="AD137" s="47">
        <v>1</v>
      </c>
      <c r="AE137" s="46">
        <v>0</v>
      </c>
      <c r="AF137" s="46">
        <v>0</v>
      </c>
      <c r="AG137" s="94" t="s">
        <v>535</v>
      </c>
      <c r="AH137" s="94" t="s">
        <v>535</v>
      </c>
      <c r="AI137" s="94" t="s">
        <v>535</v>
      </c>
      <c r="AJ137" s="94">
        <v>1</v>
      </c>
      <c r="AK137" s="94" t="s">
        <v>535</v>
      </c>
      <c r="AL137" s="94" t="s">
        <v>535</v>
      </c>
      <c r="AM137" s="94" t="s">
        <v>535</v>
      </c>
      <c r="AN137" s="94" t="s">
        <v>535</v>
      </c>
      <c r="AO137" s="94" t="s">
        <v>535</v>
      </c>
      <c r="AP137" s="94">
        <v>1</v>
      </c>
      <c r="AQ137" s="94" t="s">
        <v>535</v>
      </c>
      <c r="AR137" s="94" t="s">
        <v>535</v>
      </c>
      <c r="AS137" s="94" t="s">
        <v>535</v>
      </c>
      <c r="AT137" s="94" t="s">
        <v>535</v>
      </c>
      <c r="AU137" s="94" t="s">
        <v>535</v>
      </c>
      <c r="AV137" s="94" t="s">
        <v>535</v>
      </c>
      <c r="AW137" s="94" t="s">
        <v>535</v>
      </c>
      <c r="AX137" s="94" t="s">
        <v>535</v>
      </c>
      <c r="AY137" s="94" t="s">
        <v>535</v>
      </c>
      <c r="AZ137" s="94" t="s">
        <v>535</v>
      </c>
      <c r="BA137" s="94" t="s">
        <v>535</v>
      </c>
      <c r="BB137" s="94" t="s">
        <v>535</v>
      </c>
      <c r="BC137" s="94" t="s">
        <v>535</v>
      </c>
      <c r="BD137" s="94" t="s">
        <v>535</v>
      </c>
      <c r="BE137" s="94" t="s">
        <v>535</v>
      </c>
      <c r="BF137" s="94" t="s">
        <v>535</v>
      </c>
      <c r="BG137" s="94" t="s">
        <v>535</v>
      </c>
      <c r="BH137" s="94" t="s">
        <v>535</v>
      </c>
      <c r="BI137" s="94" t="s">
        <v>535</v>
      </c>
      <c r="BJ137" s="94" t="s">
        <v>535</v>
      </c>
      <c r="BK137" s="94" t="s">
        <v>535</v>
      </c>
      <c r="BL137" s="94" t="s">
        <v>535</v>
      </c>
      <c r="BM137" s="94" t="s">
        <v>6511</v>
      </c>
      <c r="BN137" s="94" t="s">
        <v>1491</v>
      </c>
      <c r="BO137" s="94" t="s">
        <v>4437</v>
      </c>
      <c r="BP137" s="94" t="s">
        <v>4438</v>
      </c>
      <c r="BQ137" s="94" t="s">
        <v>4439</v>
      </c>
      <c r="BR137" s="94" t="s">
        <v>556</v>
      </c>
      <c r="BS137" s="32">
        <v>1</v>
      </c>
      <c r="BT137" s="32">
        <v>0</v>
      </c>
      <c r="BU137" s="32">
        <v>0</v>
      </c>
      <c r="BV137" s="32">
        <v>0</v>
      </c>
      <c r="BW137" s="32">
        <v>0</v>
      </c>
      <c r="BX137" s="32">
        <v>1</v>
      </c>
      <c r="BY137" s="32">
        <v>0</v>
      </c>
      <c r="BZ137" s="32">
        <v>0</v>
      </c>
      <c r="CA137" s="32">
        <v>0</v>
      </c>
      <c r="CB137" s="32">
        <v>0</v>
      </c>
      <c r="CC137" s="32">
        <v>0</v>
      </c>
      <c r="CD137" s="32">
        <v>0</v>
      </c>
      <c r="CE137" s="32">
        <v>0</v>
      </c>
      <c r="CF137" s="32">
        <v>0</v>
      </c>
      <c r="CG137" s="32">
        <v>0</v>
      </c>
      <c r="CH137" s="32">
        <v>0</v>
      </c>
      <c r="CI137" s="32">
        <v>0</v>
      </c>
      <c r="CJ137" s="32">
        <v>1</v>
      </c>
      <c r="CK137" s="32">
        <v>0</v>
      </c>
      <c r="CL137" s="32">
        <v>0</v>
      </c>
      <c r="CM137" s="32">
        <v>0</v>
      </c>
      <c r="CN137" s="32">
        <v>0</v>
      </c>
      <c r="CO137" s="32">
        <v>0</v>
      </c>
      <c r="CP137" s="32">
        <v>0</v>
      </c>
      <c r="CQ137" s="32">
        <v>0</v>
      </c>
      <c r="CR137" s="32">
        <v>1</v>
      </c>
      <c r="CS137" s="32" t="s">
        <v>6504</v>
      </c>
      <c r="CT137" s="32" t="s">
        <v>6504</v>
      </c>
      <c r="CU137" s="32" t="s">
        <v>6504</v>
      </c>
      <c r="CV137" s="32" t="s">
        <v>6504</v>
      </c>
      <c r="CW137" s="32" t="s">
        <v>6504</v>
      </c>
      <c r="CX137" s="32" t="s">
        <v>6504</v>
      </c>
      <c r="CY137" s="32" t="s">
        <v>6504</v>
      </c>
      <c r="CZ137" s="32" t="s">
        <v>6504</v>
      </c>
      <c r="DA137" s="32" t="s">
        <v>6504</v>
      </c>
      <c r="DB137" s="32" t="s">
        <v>6504</v>
      </c>
      <c r="DC137" s="32" t="s">
        <v>6504</v>
      </c>
      <c r="DD137" s="32" t="s">
        <v>6504</v>
      </c>
      <c r="DE137" s="32" t="s">
        <v>6504</v>
      </c>
      <c r="DF137" s="32" t="s">
        <v>6504</v>
      </c>
      <c r="DG137" s="32" t="s">
        <v>6504</v>
      </c>
      <c r="DH137" s="32" t="s">
        <v>6504</v>
      </c>
      <c r="DI137" s="32" t="s">
        <v>6504</v>
      </c>
      <c r="DJ137" s="32" t="s">
        <v>6504</v>
      </c>
      <c r="DK137" s="32" t="s">
        <v>6504</v>
      </c>
      <c r="DL137" s="32" t="s">
        <v>6504</v>
      </c>
      <c r="DM137" s="32">
        <v>1</v>
      </c>
      <c r="DN137" s="32" t="s">
        <v>6504</v>
      </c>
      <c r="DO137" s="32" t="s">
        <v>4577</v>
      </c>
      <c r="DP137" s="32" t="s">
        <v>1385</v>
      </c>
      <c r="DQ137" s="32" t="s">
        <v>4578</v>
      </c>
      <c r="DR137" s="32" t="s">
        <v>6504</v>
      </c>
      <c r="DS137" s="32" t="s">
        <v>6504</v>
      </c>
      <c r="DT137" s="32" t="s">
        <v>1385</v>
      </c>
      <c r="DU137" s="32" t="s">
        <v>1385</v>
      </c>
      <c r="DV137" s="32" t="s">
        <v>1385</v>
      </c>
      <c r="DW137" s="32" t="s">
        <v>6504</v>
      </c>
      <c r="DX137" s="32" t="s">
        <v>6504</v>
      </c>
      <c r="DY137" s="32" t="s">
        <v>6504</v>
      </c>
      <c r="DZ137" s="32" t="s">
        <v>6504</v>
      </c>
      <c r="EA137" s="32" t="s">
        <v>6504</v>
      </c>
      <c r="EB137" s="32" t="s">
        <v>6504</v>
      </c>
      <c r="EC137" s="32" t="s">
        <v>6504</v>
      </c>
      <c r="ED137" s="32" t="s">
        <v>6504</v>
      </c>
      <c r="EE137" s="32" t="s">
        <v>6504</v>
      </c>
      <c r="EF137" s="32" t="s">
        <v>6504</v>
      </c>
      <c r="EG137" s="32" t="s">
        <v>6504</v>
      </c>
      <c r="EH137" s="32" t="s">
        <v>6504</v>
      </c>
      <c r="EI137" s="32" t="s">
        <v>6504</v>
      </c>
      <c r="EJ137" s="32" t="s">
        <v>6504</v>
      </c>
      <c r="EK137" s="32" t="s">
        <v>6504</v>
      </c>
      <c r="EL137" s="32" t="s">
        <v>6504</v>
      </c>
      <c r="EM137" s="32" t="s">
        <v>6504</v>
      </c>
      <c r="EN137" s="32" t="s">
        <v>6504</v>
      </c>
      <c r="EO137" s="32" t="s">
        <v>6504</v>
      </c>
      <c r="EP137" s="32" t="s">
        <v>6504</v>
      </c>
      <c r="EQ137" s="32" t="s">
        <v>6504</v>
      </c>
      <c r="ER137" s="32" t="s">
        <v>6504</v>
      </c>
      <c r="ES137" s="32" t="s">
        <v>6504</v>
      </c>
      <c r="ET137" s="32" t="s">
        <v>6504</v>
      </c>
      <c r="EU137" s="32" t="s">
        <v>6504</v>
      </c>
      <c r="EV137" s="32" t="s">
        <v>6504</v>
      </c>
      <c r="EW137" s="32" t="s">
        <v>6504</v>
      </c>
      <c r="EX137" s="32" t="s">
        <v>6504</v>
      </c>
      <c r="EY137" s="32" t="s">
        <v>6504</v>
      </c>
      <c r="EZ137" s="32" t="s">
        <v>6504</v>
      </c>
      <c r="FA137" s="32">
        <v>1</v>
      </c>
      <c r="FB137" s="32">
        <v>0</v>
      </c>
      <c r="FC137" s="94" t="s">
        <v>69</v>
      </c>
      <c r="FD137" s="94" t="s">
        <v>79</v>
      </c>
      <c r="FE137" s="94" t="s">
        <v>62</v>
      </c>
      <c r="FF137" s="94" t="s">
        <v>69</v>
      </c>
      <c r="FG137" s="94" t="s">
        <v>69</v>
      </c>
      <c r="FH137" s="94" t="s">
        <v>69</v>
      </c>
      <c r="FI137" s="94" t="s">
        <v>69</v>
      </c>
      <c r="FJ137" s="94" t="s">
        <v>69</v>
      </c>
      <c r="FK137" s="94" t="s">
        <v>69</v>
      </c>
      <c r="FL137" s="94" t="s">
        <v>59</v>
      </c>
      <c r="FM137" s="94">
        <v>0</v>
      </c>
      <c r="FN137" s="94" t="s">
        <v>139</v>
      </c>
      <c r="FO137" s="94" t="s">
        <v>53</v>
      </c>
      <c r="FP137" s="94" t="s">
        <v>62</v>
      </c>
      <c r="FQ137" s="94" t="e">
        <v>#N/A</v>
      </c>
      <c r="FR137" s="94" t="s">
        <v>55</v>
      </c>
      <c r="FS137" s="94" t="s">
        <v>56</v>
      </c>
      <c r="FT137" s="94" t="s">
        <v>57</v>
      </c>
      <c r="FU137" s="94" t="s">
        <v>57</v>
      </c>
      <c r="FV137" s="94" t="s">
        <v>69</v>
      </c>
      <c r="FW137" s="94" t="s">
        <v>55</v>
      </c>
      <c r="FX137" s="94" t="s">
        <v>67</v>
      </c>
      <c r="FY137" s="94">
        <v>0</v>
      </c>
      <c r="FZ137" s="94" t="s">
        <v>139</v>
      </c>
      <c r="GA137" s="94" t="s">
        <v>53</v>
      </c>
      <c r="GB137" s="94" t="s">
        <v>62</v>
      </c>
      <c r="GC137" s="94" t="e">
        <v>#N/A</v>
      </c>
      <c r="GD137" s="94" t="s">
        <v>55</v>
      </c>
      <c r="GE137" s="94" t="s">
        <v>56</v>
      </c>
      <c r="GF137" s="94" t="s">
        <v>57</v>
      </c>
      <c r="GG137" s="94" t="s">
        <v>57</v>
      </c>
      <c r="GH137" s="94" t="s">
        <v>58</v>
      </c>
      <c r="GI137" s="94" t="s">
        <v>55</v>
      </c>
      <c r="GJ137" s="94" t="s">
        <v>59</v>
      </c>
      <c r="GK137" s="94">
        <v>0</v>
      </c>
      <c r="GL137" s="94" t="s">
        <v>139</v>
      </c>
      <c r="GM137" s="94" t="s">
        <v>53</v>
      </c>
      <c r="GN137" s="94" t="s">
        <v>62</v>
      </c>
      <c r="GO137" s="94" t="e">
        <v>#N/A</v>
      </c>
      <c r="GP137" s="94" t="s">
        <v>55</v>
      </c>
      <c r="GQ137" s="94" t="s">
        <v>56</v>
      </c>
      <c r="GR137" s="94" t="s">
        <v>57</v>
      </c>
      <c r="GS137" s="94" t="s">
        <v>57</v>
      </c>
      <c r="GT137" s="94" t="s">
        <v>58</v>
      </c>
      <c r="GU137" s="94" t="s">
        <v>55</v>
      </c>
      <c r="GV137" s="94" t="s">
        <v>59</v>
      </c>
      <c r="GW137" s="94">
        <v>0</v>
      </c>
      <c r="GX137" s="94" t="s">
        <v>139</v>
      </c>
      <c r="GY137" s="32" t="s">
        <v>6504</v>
      </c>
      <c r="GZ137" s="32" t="s">
        <v>6504</v>
      </c>
      <c r="HA137" s="32" t="s">
        <v>6504</v>
      </c>
      <c r="HB137" s="32" t="s">
        <v>6504</v>
      </c>
      <c r="HC137" s="32">
        <v>1</v>
      </c>
      <c r="HD137" s="32" t="s">
        <v>6504</v>
      </c>
      <c r="HE137" s="32" t="s">
        <v>6504</v>
      </c>
      <c r="HF137" s="32" t="s">
        <v>6504</v>
      </c>
      <c r="HG137" s="32" t="s">
        <v>6504</v>
      </c>
      <c r="HH137" s="32" t="s">
        <v>6504</v>
      </c>
      <c r="HI137" s="32" t="s">
        <v>6504</v>
      </c>
      <c r="HJ137" s="32" t="s">
        <v>6504</v>
      </c>
      <c r="HK137" s="50">
        <v>1</v>
      </c>
      <c r="HL137" s="68">
        <v>0</v>
      </c>
      <c r="HM137" s="68">
        <v>0</v>
      </c>
      <c r="HN137" s="68">
        <v>0</v>
      </c>
      <c r="HO137" s="68">
        <v>0</v>
      </c>
      <c r="HP137" s="68">
        <v>1</v>
      </c>
      <c r="HQ137" s="68">
        <v>0</v>
      </c>
      <c r="HR137" s="68">
        <v>0</v>
      </c>
      <c r="HS137" s="68">
        <v>0</v>
      </c>
      <c r="HT137" s="68">
        <v>0</v>
      </c>
      <c r="HU137" s="68">
        <v>0</v>
      </c>
      <c r="HV137" s="68">
        <v>0</v>
      </c>
      <c r="HW137" s="68">
        <v>0</v>
      </c>
      <c r="HX137" s="68">
        <v>1</v>
      </c>
      <c r="HY137" s="67" t="s">
        <v>6505</v>
      </c>
      <c r="HZ137" s="67" t="s">
        <v>6505</v>
      </c>
      <c r="IA137" s="67" t="s">
        <v>6505</v>
      </c>
      <c r="IB137" s="67" t="s">
        <v>6505</v>
      </c>
      <c r="IC137" s="67">
        <v>1</v>
      </c>
      <c r="ID137" s="67">
        <v>1</v>
      </c>
      <c r="IE137" s="67">
        <v>1</v>
      </c>
      <c r="IF137" s="67">
        <v>1</v>
      </c>
      <c r="IG137" s="67">
        <v>1</v>
      </c>
      <c r="IH137" s="67">
        <v>1</v>
      </c>
      <c r="II137" s="67">
        <v>1</v>
      </c>
      <c r="IJ137" s="67">
        <v>1</v>
      </c>
      <c r="IK137" s="69" t="s">
        <v>6505</v>
      </c>
      <c r="IL137" s="69">
        <v>1</v>
      </c>
      <c r="IM137" s="67">
        <v>1</v>
      </c>
      <c r="IN137" s="67">
        <v>1</v>
      </c>
      <c r="IO137" s="94"/>
      <c r="IP137" s="32">
        <v>0</v>
      </c>
      <c r="IQ137" s="32">
        <v>1</v>
      </c>
      <c r="IR137" s="68">
        <v>1</v>
      </c>
      <c r="IS137" s="69">
        <v>1</v>
      </c>
      <c r="IT137" s="94"/>
      <c r="IU137" s="94"/>
      <c r="IV137" s="94"/>
      <c r="IW137" s="94"/>
      <c r="IX137" s="94"/>
      <c r="IY137" s="94"/>
      <c r="IZ137" s="94"/>
      <c r="JA137" s="94"/>
      <c r="JB137" s="94"/>
      <c r="JC137" s="94"/>
    </row>
    <row r="138" spans="1:263" ht="29.25" hidden="1" customHeight="1" x14ac:dyDescent="0.25">
      <c r="A138" s="46" t="s">
        <v>1494</v>
      </c>
      <c r="B138" s="46" t="s">
        <v>10</v>
      </c>
      <c r="C138" s="46" t="s">
        <v>140</v>
      </c>
      <c r="D138" s="46" t="s">
        <v>141</v>
      </c>
      <c r="E138" s="46" t="s">
        <v>584</v>
      </c>
      <c r="F138" s="46" t="s">
        <v>585</v>
      </c>
      <c r="G138" s="46" t="s">
        <v>586</v>
      </c>
      <c r="H138" s="46" t="s">
        <v>1495</v>
      </c>
      <c r="I138" s="46" t="s">
        <v>1496</v>
      </c>
      <c r="J138" s="46" t="s">
        <v>1497</v>
      </c>
      <c r="K138" s="46" t="s">
        <v>1498</v>
      </c>
      <c r="L138" s="46" t="s">
        <v>1499</v>
      </c>
      <c r="M138" s="46" t="s">
        <v>1385</v>
      </c>
      <c r="N138" s="46"/>
      <c r="O138" s="46" t="s">
        <v>1496</v>
      </c>
      <c r="P138" s="46"/>
      <c r="Q138" s="46" t="s">
        <v>4442</v>
      </c>
      <c r="R138" s="46" t="s">
        <v>4441</v>
      </c>
      <c r="S138" s="46" t="s">
        <v>531</v>
      </c>
      <c r="T138" s="46" t="s">
        <v>531</v>
      </c>
      <c r="U138" s="46" t="s">
        <v>532</v>
      </c>
      <c r="V138" s="46" t="s">
        <v>533</v>
      </c>
      <c r="W138" s="46" t="s">
        <v>604</v>
      </c>
      <c r="X138" s="46">
        <v>2018</v>
      </c>
      <c r="Y138" s="46">
        <v>0</v>
      </c>
      <c r="Z138" s="46">
        <v>0</v>
      </c>
      <c r="AA138" s="46">
        <v>0</v>
      </c>
      <c r="AB138" s="46">
        <v>0</v>
      </c>
      <c r="AC138" s="46">
        <v>1</v>
      </c>
      <c r="AD138" s="47">
        <v>1</v>
      </c>
      <c r="AE138" s="46">
        <v>0</v>
      </c>
      <c r="AF138" s="46">
        <v>0</v>
      </c>
      <c r="AG138" s="94" t="s">
        <v>535</v>
      </c>
      <c r="AH138" s="94" t="s">
        <v>535</v>
      </c>
      <c r="AI138" s="94" t="s">
        <v>535</v>
      </c>
      <c r="AJ138" s="94">
        <v>1</v>
      </c>
      <c r="AK138" s="94" t="s">
        <v>535</v>
      </c>
      <c r="AL138" s="94" t="s">
        <v>535</v>
      </c>
      <c r="AM138" s="94" t="s">
        <v>535</v>
      </c>
      <c r="AN138" s="94" t="s">
        <v>535</v>
      </c>
      <c r="AO138" s="94" t="s">
        <v>535</v>
      </c>
      <c r="AP138" s="94">
        <v>1</v>
      </c>
      <c r="AQ138" s="94" t="s">
        <v>535</v>
      </c>
      <c r="AR138" s="94" t="s">
        <v>535</v>
      </c>
      <c r="AS138" s="94" t="s">
        <v>535</v>
      </c>
      <c r="AT138" s="94" t="s">
        <v>535</v>
      </c>
      <c r="AU138" s="94" t="s">
        <v>535</v>
      </c>
      <c r="AV138" s="94" t="s">
        <v>535</v>
      </c>
      <c r="AW138" s="94" t="s">
        <v>535</v>
      </c>
      <c r="AX138" s="94" t="s">
        <v>535</v>
      </c>
      <c r="AY138" s="94" t="s">
        <v>535</v>
      </c>
      <c r="AZ138" s="94" t="s">
        <v>535</v>
      </c>
      <c r="BA138" s="94" t="s">
        <v>535</v>
      </c>
      <c r="BB138" s="94" t="s">
        <v>535</v>
      </c>
      <c r="BC138" s="94" t="s">
        <v>535</v>
      </c>
      <c r="BD138" s="94" t="s">
        <v>535</v>
      </c>
      <c r="BE138" s="94" t="s">
        <v>535</v>
      </c>
      <c r="BF138" s="94" t="s">
        <v>535</v>
      </c>
      <c r="BG138" s="94" t="s">
        <v>535</v>
      </c>
      <c r="BH138" s="94" t="s">
        <v>535</v>
      </c>
      <c r="BI138" s="94" t="s">
        <v>535</v>
      </c>
      <c r="BJ138" s="94" t="s">
        <v>535</v>
      </c>
      <c r="BK138" s="94" t="s">
        <v>535</v>
      </c>
      <c r="BL138" s="94" t="s">
        <v>535</v>
      </c>
      <c r="BM138" s="94" t="s">
        <v>6511</v>
      </c>
      <c r="BN138" s="94" t="s">
        <v>1497</v>
      </c>
      <c r="BO138" s="94" t="s">
        <v>4440</v>
      </c>
      <c r="BP138" s="94" t="s">
        <v>4441</v>
      </c>
      <c r="BQ138" s="94" t="s">
        <v>4442</v>
      </c>
      <c r="BR138" s="94" t="s">
        <v>531</v>
      </c>
      <c r="BS138" s="32">
        <v>1</v>
      </c>
      <c r="BT138" s="32">
        <v>0</v>
      </c>
      <c r="BU138" s="32">
        <v>0</v>
      </c>
      <c r="BV138" s="32">
        <v>0</v>
      </c>
      <c r="BW138" s="32">
        <v>1</v>
      </c>
      <c r="BX138" s="32">
        <v>0</v>
      </c>
      <c r="BY138" s="32">
        <v>0</v>
      </c>
      <c r="BZ138" s="32">
        <v>0</v>
      </c>
      <c r="CA138" s="32">
        <v>0</v>
      </c>
      <c r="CB138" s="32">
        <v>0</v>
      </c>
      <c r="CC138" s="32">
        <v>0</v>
      </c>
      <c r="CD138" s="32">
        <v>0</v>
      </c>
      <c r="CE138" s="32">
        <v>1</v>
      </c>
      <c r="CF138" s="32">
        <v>0</v>
      </c>
      <c r="CG138" s="32">
        <v>0</v>
      </c>
      <c r="CH138" s="32">
        <v>0</v>
      </c>
      <c r="CI138" s="32">
        <v>1</v>
      </c>
      <c r="CJ138" s="32">
        <v>0</v>
      </c>
      <c r="CK138" s="32">
        <v>0</v>
      </c>
      <c r="CL138" s="32">
        <v>0</v>
      </c>
      <c r="CM138" s="32">
        <v>0</v>
      </c>
      <c r="CN138" s="32">
        <v>0</v>
      </c>
      <c r="CO138" s="32">
        <v>0</v>
      </c>
      <c r="CP138" s="32">
        <v>0</v>
      </c>
      <c r="CQ138" s="32">
        <v>1</v>
      </c>
      <c r="CR138" s="32">
        <v>1</v>
      </c>
      <c r="CS138" s="32" t="s">
        <v>6504</v>
      </c>
      <c r="CT138" s="32" t="s">
        <v>6504</v>
      </c>
      <c r="CU138" s="32" t="s">
        <v>6504</v>
      </c>
      <c r="CV138" s="32" t="s">
        <v>6504</v>
      </c>
      <c r="CW138" s="32" t="s">
        <v>6504</v>
      </c>
      <c r="CX138" s="32" t="s">
        <v>6504</v>
      </c>
      <c r="CY138" s="32" t="s">
        <v>6504</v>
      </c>
      <c r="CZ138" s="32" t="s">
        <v>6504</v>
      </c>
      <c r="DA138" s="32" t="s">
        <v>6504</v>
      </c>
      <c r="DB138" s="32" t="s">
        <v>6504</v>
      </c>
      <c r="DC138" s="32" t="s">
        <v>6504</v>
      </c>
      <c r="DD138" s="32" t="s">
        <v>6504</v>
      </c>
      <c r="DE138" s="32" t="s">
        <v>6504</v>
      </c>
      <c r="DF138" s="32" t="s">
        <v>6504</v>
      </c>
      <c r="DG138" s="32" t="s">
        <v>6504</v>
      </c>
      <c r="DH138" s="32">
        <v>53</v>
      </c>
      <c r="DI138" s="32">
        <v>53</v>
      </c>
      <c r="DJ138" s="32" t="s">
        <v>4579</v>
      </c>
      <c r="DK138" s="32" t="s">
        <v>4475</v>
      </c>
      <c r="DL138" s="32" t="s">
        <v>4581</v>
      </c>
      <c r="DM138" s="32" t="s">
        <v>6504</v>
      </c>
      <c r="DN138" s="32" t="s">
        <v>6504</v>
      </c>
      <c r="DO138" s="32" t="s">
        <v>4485</v>
      </c>
      <c r="DP138" s="32" t="s">
        <v>1385</v>
      </c>
      <c r="DQ138" s="32" t="s">
        <v>1385</v>
      </c>
      <c r="DR138" s="32" t="s">
        <v>6504</v>
      </c>
      <c r="DS138" s="32" t="s">
        <v>6504</v>
      </c>
      <c r="DT138" s="32" t="s">
        <v>1385</v>
      </c>
      <c r="DU138" s="32" t="s">
        <v>1385</v>
      </c>
      <c r="DV138" s="32" t="s">
        <v>1385</v>
      </c>
      <c r="DW138" s="32" t="s">
        <v>6504</v>
      </c>
      <c r="DX138" s="32" t="s">
        <v>6504</v>
      </c>
      <c r="DY138" s="32" t="s">
        <v>6504</v>
      </c>
      <c r="DZ138" s="32" t="s">
        <v>6504</v>
      </c>
      <c r="EA138" s="32" t="s">
        <v>6504</v>
      </c>
      <c r="EB138" s="32" t="s">
        <v>6504</v>
      </c>
      <c r="EC138" s="32" t="s">
        <v>6504</v>
      </c>
      <c r="ED138" s="32" t="s">
        <v>6504</v>
      </c>
      <c r="EE138" s="32" t="s">
        <v>6504</v>
      </c>
      <c r="EF138" s="32" t="s">
        <v>6504</v>
      </c>
      <c r="EG138" s="32" t="s">
        <v>6504</v>
      </c>
      <c r="EH138" s="32" t="s">
        <v>6504</v>
      </c>
      <c r="EI138" s="32" t="s">
        <v>6504</v>
      </c>
      <c r="EJ138" s="32" t="s">
        <v>6504</v>
      </c>
      <c r="EK138" s="32" t="s">
        <v>6504</v>
      </c>
      <c r="EL138" s="32" t="s">
        <v>6504</v>
      </c>
      <c r="EM138" s="32" t="s">
        <v>6504</v>
      </c>
      <c r="EN138" s="32" t="s">
        <v>6504</v>
      </c>
      <c r="EO138" s="32" t="s">
        <v>6504</v>
      </c>
      <c r="EP138" s="32" t="s">
        <v>6504</v>
      </c>
      <c r="EQ138" s="32" t="s">
        <v>6504</v>
      </c>
      <c r="ER138" s="32" t="s">
        <v>6504</v>
      </c>
      <c r="ES138" s="32" t="s">
        <v>6504</v>
      </c>
      <c r="ET138" s="32" t="s">
        <v>6504</v>
      </c>
      <c r="EU138" s="32" t="s">
        <v>6504</v>
      </c>
      <c r="EV138" s="32">
        <v>1</v>
      </c>
      <c r="EW138" s="32">
        <v>1</v>
      </c>
      <c r="EX138" s="32" t="s">
        <v>4580</v>
      </c>
      <c r="EY138" s="32" t="s">
        <v>1385</v>
      </c>
      <c r="EZ138" s="32" t="s">
        <v>4582</v>
      </c>
      <c r="FA138" s="32">
        <v>54</v>
      </c>
      <c r="FB138" s="32">
        <v>0</v>
      </c>
      <c r="FC138" s="94" t="s">
        <v>69</v>
      </c>
      <c r="FD138" s="94" t="s">
        <v>79</v>
      </c>
      <c r="FE138" s="94" t="s">
        <v>62</v>
      </c>
      <c r="FF138" s="94" t="s">
        <v>69</v>
      </c>
      <c r="FG138" s="94" t="s">
        <v>69</v>
      </c>
      <c r="FH138" s="94" t="s">
        <v>69</v>
      </c>
      <c r="FI138" s="94" t="s">
        <v>69</v>
      </c>
      <c r="FJ138" s="94" t="s">
        <v>69</v>
      </c>
      <c r="FK138" s="94" t="s">
        <v>69</v>
      </c>
      <c r="FL138" s="94" t="s">
        <v>59</v>
      </c>
      <c r="FM138" s="94">
        <v>0</v>
      </c>
      <c r="FN138" s="94" t="s">
        <v>139</v>
      </c>
      <c r="FO138" s="94" t="s">
        <v>53</v>
      </c>
      <c r="FP138" s="94" t="s">
        <v>62</v>
      </c>
      <c r="FQ138" s="94" t="e">
        <v>#N/A</v>
      </c>
      <c r="FR138" s="94" t="s">
        <v>55</v>
      </c>
      <c r="FS138" s="94" t="s">
        <v>56</v>
      </c>
      <c r="FT138" s="94" t="s">
        <v>57</v>
      </c>
      <c r="FU138" s="94" t="s">
        <v>57</v>
      </c>
      <c r="FV138" s="94" t="s">
        <v>69</v>
      </c>
      <c r="FW138" s="94" t="s">
        <v>55</v>
      </c>
      <c r="FX138" s="94" t="s">
        <v>67</v>
      </c>
      <c r="FY138" s="94">
        <v>0</v>
      </c>
      <c r="FZ138" s="94" t="s">
        <v>139</v>
      </c>
      <c r="GA138" s="94" t="s">
        <v>53</v>
      </c>
      <c r="GB138" s="94" t="s">
        <v>62</v>
      </c>
      <c r="GC138" s="94" t="e">
        <v>#N/A</v>
      </c>
      <c r="GD138" s="94" t="s">
        <v>55</v>
      </c>
      <c r="GE138" s="94" t="s">
        <v>56</v>
      </c>
      <c r="GF138" s="94" t="s">
        <v>57</v>
      </c>
      <c r="GG138" s="94" t="s">
        <v>57</v>
      </c>
      <c r="GH138" s="94" t="s">
        <v>58</v>
      </c>
      <c r="GI138" s="94" t="s">
        <v>55</v>
      </c>
      <c r="GJ138" s="94" t="s">
        <v>59</v>
      </c>
      <c r="GK138" s="94">
        <v>0</v>
      </c>
      <c r="GL138" s="94" t="s">
        <v>139</v>
      </c>
      <c r="GM138" s="94" t="s">
        <v>53</v>
      </c>
      <c r="GN138" s="94" t="s">
        <v>62</v>
      </c>
      <c r="GO138" s="94" t="e">
        <v>#N/A</v>
      </c>
      <c r="GP138" s="94" t="s">
        <v>55</v>
      </c>
      <c r="GQ138" s="94" t="s">
        <v>56</v>
      </c>
      <c r="GR138" s="94" t="s">
        <v>57</v>
      </c>
      <c r="GS138" s="94" t="s">
        <v>57</v>
      </c>
      <c r="GT138" s="94" t="s">
        <v>58</v>
      </c>
      <c r="GU138" s="94" t="s">
        <v>55</v>
      </c>
      <c r="GV138" s="94" t="s">
        <v>59</v>
      </c>
      <c r="GW138" s="94">
        <v>0</v>
      </c>
      <c r="GX138" s="94" t="s">
        <v>139</v>
      </c>
      <c r="GY138" s="32" t="s">
        <v>6504</v>
      </c>
      <c r="GZ138" s="32" t="s">
        <v>6504</v>
      </c>
      <c r="HA138" s="32" t="s">
        <v>6504</v>
      </c>
      <c r="HB138" s="32">
        <v>1</v>
      </c>
      <c r="HC138" s="32" t="s">
        <v>6504</v>
      </c>
      <c r="HD138" s="32" t="s">
        <v>6504</v>
      </c>
      <c r="HE138" s="32" t="s">
        <v>6504</v>
      </c>
      <c r="HF138" s="32" t="s">
        <v>6504</v>
      </c>
      <c r="HG138" s="32" t="s">
        <v>6504</v>
      </c>
      <c r="HH138" s="32" t="s">
        <v>6504</v>
      </c>
      <c r="HI138" s="32" t="s">
        <v>6504</v>
      </c>
      <c r="HJ138" s="32">
        <v>1</v>
      </c>
      <c r="HK138" s="50">
        <v>54</v>
      </c>
      <c r="HL138" s="68">
        <v>0</v>
      </c>
      <c r="HM138" s="68">
        <v>0</v>
      </c>
      <c r="HN138" s="68">
        <v>0</v>
      </c>
      <c r="HO138" s="68">
        <v>1</v>
      </c>
      <c r="HP138" s="68">
        <v>0</v>
      </c>
      <c r="HQ138" s="68">
        <v>0</v>
      </c>
      <c r="HR138" s="68">
        <v>0</v>
      </c>
      <c r="HS138" s="68">
        <v>0</v>
      </c>
      <c r="HT138" s="68">
        <v>0</v>
      </c>
      <c r="HU138" s="68">
        <v>0</v>
      </c>
      <c r="HV138" s="68">
        <v>0</v>
      </c>
      <c r="HW138" s="68">
        <v>1</v>
      </c>
      <c r="HX138" s="68">
        <v>0.25</v>
      </c>
      <c r="HY138" s="67" t="s">
        <v>6505</v>
      </c>
      <c r="HZ138" s="67" t="s">
        <v>6505</v>
      </c>
      <c r="IA138" s="67" t="s">
        <v>6505</v>
      </c>
      <c r="IB138" s="67">
        <v>1</v>
      </c>
      <c r="IC138" s="67">
        <v>1</v>
      </c>
      <c r="ID138" s="67">
        <v>1</v>
      </c>
      <c r="IE138" s="67">
        <v>1</v>
      </c>
      <c r="IF138" s="67">
        <v>1</v>
      </c>
      <c r="IG138" s="67">
        <v>1</v>
      </c>
      <c r="IH138" s="67">
        <v>1</v>
      </c>
      <c r="II138" s="67">
        <v>1</v>
      </c>
      <c r="IJ138" s="67">
        <v>1</v>
      </c>
      <c r="IK138" s="69" t="s">
        <v>6505</v>
      </c>
      <c r="IL138" s="69">
        <v>1</v>
      </c>
      <c r="IM138" s="67">
        <v>1</v>
      </c>
      <c r="IN138" s="67">
        <v>1</v>
      </c>
      <c r="IO138" s="94"/>
      <c r="IP138" s="32">
        <v>0</v>
      </c>
      <c r="IQ138" s="32">
        <v>0.16666666666666666</v>
      </c>
      <c r="IR138" s="68">
        <v>0.1111111111111111</v>
      </c>
      <c r="IS138" s="69">
        <v>1</v>
      </c>
      <c r="IT138" s="94"/>
      <c r="IU138" s="94"/>
      <c r="IV138" s="94"/>
      <c r="IW138" s="94"/>
      <c r="IX138" s="94"/>
      <c r="IY138" s="94"/>
      <c r="IZ138" s="94"/>
      <c r="JA138" s="94"/>
      <c r="JB138" s="94"/>
      <c r="JC138" s="94"/>
    </row>
    <row r="139" spans="1:263" ht="29.25" hidden="1" customHeight="1" x14ac:dyDescent="0.25">
      <c r="A139" s="46" t="s">
        <v>1500</v>
      </c>
      <c r="B139" s="46" t="s">
        <v>10</v>
      </c>
      <c r="C139" s="46" t="s">
        <v>140</v>
      </c>
      <c r="D139" s="46" t="s">
        <v>141</v>
      </c>
      <c r="E139" s="46" t="s">
        <v>584</v>
      </c>
      <c r="F139" s="46" t="s">
        <v>585</v>
      </c>
      <c r="G139" s="46" t="s">
        <v>586</v>
      </c>
      <c r="H139" s="46" t="s">
        <v>1501</v>
      </c>
      <c r="I139" s="46" t="s">
        <v>1502</v>
      </c>
      <c r="J139" s="46" t="s">
        <v>1503</v>
      </c>
      <c r="K139" s="46" t="s">
        <v>1492</v>
      </c>
      <c r="L139" s="46" t="s">
        <v>1493</v>
      </c>
      <c r="M139" s="46" t="s">
        <v>1385</v>
      </c>
      <c r="N139" s="46"/>
      <c r="O139" s="46" t="s">
        <v>1504</v>
      </c>
      <c r="P139" s="46"/>
      <c r="Q139" s="46" t="s">
        <v>4446</v>
      </c>
      <c r="R139" s="46" t="s">
        <v>4445</v>
      </c>
      <c r="S139" s="46" t="s">
        <v>556</v>
      </c>
      <c r="T139" s="46" t="s">
        <v>556</v>
      </c>
      <c r="U139" s="46" t="s">
        <v>557</v>
      </c>
      <c r="V139" s="46" t="s">
        <v>533</v>
      </c>
      <c r="W139" s="46" t="s">
        <v>604</v>
      </c>
      <c r="X139" s="46">
        <v>2018</v>
      </c>
      <c r="Y139" s="46">
        <v>0</v>
      </c>
      <c r="Z139" s="46">
        <v>0</v>
      </c>
      <c r="AA139" s="46">
        <v>0</v>
      </c>
      <c r="AB139" s="46">
        <v>0</v>
      </c>
      <c r="AC139" s="46">
        <v>1</v>
      </c>
      <c r="AD139" s="47">
        <v>1</v>
      </c>
      <c r="AE139" s="46">
        <v>0</v>
      </c>
      <c r="AF139" s="46">
        <v>0</v>
      </c>
      <c r="AG139" s="94" t="s">
        <v>535</v>
      </c>
      <c r="AH139" s="94" t="s">
        <v>535</v>
      </c>
      <c r="AI139" s="94" t="s">
        <v>535</v>
      </c>
      <c r="AJ139" s="94">
        <v>1</v>
      </c>
      <c r="AK139" s="94" t="s">
        <v>535</v>
      </c>
      <c r="AL139" s="94" t="s">
        <v>535</v>
      </c>
      <c r="AM139" s="94" t="s">
        <v>535</v>
      </c>
      <c r="AN139" s="94" t="s">
        <v>535</v>
      </c>
      <c r="AO139" s="94" t="s">
        <v>535</v>
      </c>
      <c r="AP139" s="94">
        <v>1</v>
      </c>
      <c r="AQ139" s="94" t="s">
        <v>535</v>
      </c>
      <c r="AR139" s="94" t="s">
        <v>535</v>
      </c>
      <c r="AS139" s="94" t="s">
        <v>535</v>
      </c>
      <c r="AT139" s="94" t="s">
        <v>535</v>
      </c>
      <c r="AU139" s="94" t="s">
        <v>535</v>
      </c>
      <c r="AV139" s="94" t="s">
        <v>535</v>
      </c>
      <c r="AW139" s="94" t="s">
        <v>535</v>
      </c>
      <c r="AX139" s="94" t="s">
        <v>535</v>
      </c>
      <c r="AY139" s="94" t="s">
        <v>535</v>
      </c>
      <c r="AZ139" s="94" t="s">
        <v>535</v>
      </c>
      <c r="BA139" s="94" t="s">
        <v>535</v>
      </c>
      <c r="BB139" s="94" t="s">
        <v>535</v>
      </c>
      <c r="BC139" s="94" t="s">
        <v>535</v>
      </c>
      <c r="BD139" s="94" t="s">
        <v>535</v>
      </c>
      <c r="BE139" s="94" t="s">
        <v>535</v>
      </c>
      <c r="BF139" s="94" t="s">
        <v>535</v>
      </c>
      <c r="BG139" s="94" t="s">
        <v>535</v>
      </c>
      <c r="BH139" s="94" t="s">
        <v>535</v>
      </c>
      <c r="BI139" s="94" t="s">
        <v>535</v>
      </c>
      <c r="BJ139" s="94" t="s">
        <v>535</v>
      </c>
      <c r="BK139" s="94" t="s">
        <v>535</v>
      </c>
      <c r="BL139" s="94" t="s">
        <v>535</v>
      </c>
      <c r="BM139" s="94" t="s">
        <v>6511</v>
      </c>
      <c r="BN139" s="94" t="s">
        <v>4443</v>
      </c>
      <c r="BO139" s="94" t="s">
        <v>4444</v>
      </c>
      <c r="BP139" s="94" t="s">
        <v>4445</v>
      </c>
      <c r="BQ139" s="94" t="s">
        <v>4446</v>
      </c>
      <c r="BR139" s="94" t="s">
        <v>556</v>
      </c>
      <c r="BS139" s="32">
        <v>1</v>
      </c>
      <c r="BT139" s="32">
        <v>0</v>
      </c>
      <c r="BU139" s="32">
        <v>0</v>
      </c>
      <c r="BV139" s="32">
        <v>0</v>
      </c>
      <c r="BW139" s="32">
        <v>0</v>
      </c>
      <c r="BX139" s="32">
        <v>0</v>
      </c>
      <c r="BY139" s="32">
        <v>0</v>
      </c>
      <c r="BZ139" s="32">
        <v>0</v>
      </c>
      <c r="CA139" s="32">
        <v>0</v>
      </c>
      <c r="CB139" s="32">
        <v>0</v>
      </c>
      <c r="CC139" s="32">
        <v>0</v>
      </c>
      <c r="CD139" s="32">
        <v>1</v>
      </c>
      <c r="CE139" s="32">
        <v>0</v>
      </c>
      <c r="CF139" s="32">
        <v>0</v>
      </c>
      <c r="CG139" s="32">
        <v>0</v>
      </c>
      <c r="CH139" s="32">
        <v>0</v>
      </c>
      <c r="CI139" s="32">
        <v>0</v>
      </c>
      <c r="CJ139" s="32">
        <v>0</v>
      </c>
      <c r="CK139" s="32">
        <v>0</v>
      </c>
      <c r="CL139" s="32">
        <v>0</v>
      </c>
      <c r="CM139" s="32">
        <v>0</v>
      </c>
      <c r="CN139" s="32">
        <v>0</v>
      </c>
      <c r="CO139" s="32">
        <v>0</v>
      </c>
      <c r="CP139" s="32">
        <v>1</v>
      </c>
      <c r="CQ139" s="32">
        <v>0</v>
      </c>
      <c r="CR139" s="32">
        <v>1</v>
      </c>
      <c r="CS139" s="32" t="s">
        <v>6504</v>
      </c>
      <c r="CT139" s="32" t="s">
        <v>6504</v>
      </c>
      <c r="CU139" s="32" t="s">
        <v>6504</v>
      </c>
      <c r="CV139" s="32" t="s">
        <v>6504</v>
      </c>
      <c r="CW139" s="32" t="s">
        <v>6504</v>
      </c>
      <c r="CX139" s="32" t="s">
        <v>6504</v>
      </c>
      <c r="CY139" s="32" t="s">
        <v>6504</v>
      </c>
      <c r="CZ139" s="32" t="s">
        <v>6504</v>
      </c>
      <c r="DA139" s="32" t="s">
        <v>6504</v>
      </c>
      <c r="DB139" s="32" t="s">
        <v>6504</v>
      </c>
      <c r="DC139" s="32" t="s">
        <v>6504</v>
      </c>
      <c r="DD139" s="32" t="s">
        <v>6504</v>
      </c>
      <c r="DE139" s="32" t="s">
        <v>6504</v>
      </c>
      <c r="DF139" s="32" t="s">
        <v>6504</v>
      </c>
      <c r="DG139" s="32" t="s">
        <v>6504</v>
      </c>
      <c r="DH139" s="32" t="s">
        <v>6504</v>
      </c>
      <c r="DI139" s="32" t="s">
        <v>6504</v>
      </c>
      <c r="DJ139" s="32" t="s">
        <v>6504</v>
      </c>
      <c r="DK139" s="32" t="s">
        <v>6504</v>
      </c>
      <c r="DL139" s="32" t="s">
        <v>6504</v>
      </c>
      <c r="DM139" s="32" t="s">
        <v>6504</v>
      </c>
      <c r="DN139" s="32" t="s">
        <v>6504</v>
      </c>
      <c r="DO139" s="32" t="s">
        <v>4485</v>
      </c>
      <c r="DP139" s="32" t="s">
        <v>1385</v>
      </c>
      <c r="DQ139" s="32" t="s">
        <v>1385</v>
      </c>
      <c r="DR139" s="32" t="s">
        <v>6504</v>
      </c>
      <c r="DS139" s="32" t="s">
        <v>6504</v>
      </c>
      <c r="DT139" s="32" t="s">
        <v>1385</v>
      </c>
      <c r="DU139" s="32" t="s">
        <v>1385</v>
      </c>
      <c r="DV139" s="32" t="s">
        <v>1385</v>
      </c>
      <c r="DW139" s="32" t="s">
        <v>6504</v>
      </c>
      <c r="DX139" s="32" t="s">
        <v>6504</v>
      </c>
      <c r="DY139" s="32" t="s">
        <v>6504</v>
      </c>
      <c r="DZ139" s="32" t="s">
        <v>6504</v>
      </c>
      <c r="EA139" s="32" t="s">
        <v>6504</v>
      </c>
      <c r="EB139" s="32" t="s">
        <v>6504</v>
      </c>
      <c r="EC139" s="32" t="s">
        <v>6504</v>
      </c>
      <c r="ED139" s="32" t="s">
        <v>6504</v>
      </c>
      <c r="EE139" s="32" t="s">
        <v>6504</v>
      </c>
      <c r="EF139" s="32" t="s">
        <v>6504</v>
      </c>
      <c r="EG139" s="32" t="s">
        <v>6504</v>
      </c>
      <c r="EH139" s="32" t="s">
        <v>6504</v>
      </c>
      <c r="EI139" s="32" t="s">
        <v>6504</v>
      </c>
      <c r="EJ139" s="32" t="s">
        <v>6504</v>
      </c>
      <c r="EK139" s="32" t="s">
        <v>6504</v>
      </c>
      <c r="EL139" s="32" t="s">
        <v>6504</v>
      </c>
      <c r="EM139" s="32" t="s">
        <v>6504</v>
      </c>
      <c r="EN139" s="32" t="s">
        <v>6504</v>
      </c>
      <c r="EO139" s="32" t="s">
        <v>6504</v>
      </c>
      <c r="EP139" s="32" t="s">
        <v>6504</v>
      </c>
      <c r="EQ139" s="32">
        <v>1</v>
      </c>
      <c r="ER139" s="32" t="s">
        <v>6504</v>
      </c>
      <c r="ES139" s="32" t="s">
        <v>4583</v>
      </c>
      <c r="ET139" s="32" t="s">
        <v>1385</v>
      </c>
      <c r="EU139" s="32" t="s">
        <v>4584</v>
      </c>
      <c r="EV139" s="32" t="s">
        <v>6504</v>
      </c>
      <c r="EW139" s="32" t="s">
        <v>6504</v>
      </c>
      <c r="EX139" s="32" t="s">
        <v>4532</v>
      </c>
      <c r="EY139" s="32" t="s">
        <v>4532</v>
      </c>
      <c r="EZ139" s="32" t="s">
        <v>4532</v>
      </c>
      <c r="FA139" s="32">
        <v>1</v>
      </c>
      <c r="FB139" s="32">
        <v>0</v>
      </c>
      <c r="FC139" s="94" t="s">
        <v>69</v>
      </c>
      <c r="FD139" s="94" t="s">
        <v>79</v>
      </c>
      <c r="FE139" s="94" t="s">
        <v>79</v>
      </c>
      <c r="FF139" s="94" t="s">
        <v>69</v>
      </c>
      <c r="FG139" s="94" t="s">
        <v>69</v>
      </c>
      <c r="FH139" s="94" t="s">
        <v>69</v>
      </c>
      <c r="FI139" s="94" t="s">
        <v>69</v>
      </c>
      <c r="FJ139" s="94" t="s">
        <v>69</v>
      </c>
      <c r="FK139" s="94" t="s">
        <v>69</v>
      </c>
      <c r="FL139" s="94" t="s">
        <v>59</v>
      </c>
      <c r="FM139" s="94">
        <v>0</v>
      </c>
      <c r="FN139" s="94" t="s">
        <v>139</v>
      </c>
      <c r="FO139" s="94" t="s">
        <v>69</v>
      </c>
      <c r="FP139" s="94" t="s">
        <v>79</v>
      </c>
      <c r="FQ139" s="94" t="e">
        <v>#N/A</v>
      </c>
      <c r="FR139" s="94" t="s">
        <v>69</v>
      </c>
      <c r="FS139" s="94" t="s">
        <v>69</v>
      </c>
      <c r="FT139" s="94" t="s">
        <v>69</v>
      </c>
      <c r="FU139" s="94" t="s">
        <v>69</v>
      </c>
      <c r="FV139" s="94" t="s">
        <v>69</v>
      </c>
      <c r="FW139" s="94" t="s">
        <v>69</v>
      </c>
      <c r="FX139" s="94" t="s">
        <v>67</v>
      </c>
      <c r="FY139" s="94">
        <v>0</v>
      </c>
      <c r="FZ139" s="94" t="s">
        <v>139</v>
      </c>
      <c r="GA139" s="94" t="s">
        <v>53</v>
      </c>
      <c r="GB139" s="94" t="s">
        <v>79</v>
      </c>
      <c r="GC139" s="94" t="e">
        <v>#N/A</v>
      </c>
      <c r="GD139" s="94" t="s">
        <v>55</v>
      </c>
      <c r="GE139" s="94" t="s">
        <v>56</v>
      </c>
      <c r="GF139" s="94" t="s">
        <v>57</v>
      </c>
      <c r="GG139" s="94" t="s">
        <v>57</v>
      </c>
      <c r="GH139" s="94" t="s">
        <v>69</v>
      </c>
      <c r="GI139" s="94" t="s">
        <v>55</v>
      </c>
      <c r="GJ139" s="94" t="s">
        <v>59</v>
      </c>
      <c r="GK139" s="94">
        <v>0</v>
      </c>
      <c r="GL139" s="94" t="s">
        <v>139</v>
      </c>
      <c r="GM139" s="94" t="s">
        <v>53</v>
      </c>
      <c r="GN139" s="94" t="s">
        <v>62</v>
      </c>
      <c r="GO139" s="94" t="e">
        <v>#N/A</v>
      </c>
      <c r="GP139" s="94" t="s">
        <v>55</v>
      </c>
      <c r="GQ139" s="94" t="s">
        <v>56</v>
      </c>
      <c r="GR139" s="94" t="s">
        <v>57</v>
      </c>
      <c r="GS139" s="94" t="s">
        <v>57</v>
      </c>
      <c r="GT139" s="94" t="s">
        <v>69</v>
      </c>
      <c r="GU139" s="94" t="s">
        <v>55</v>
      </c>
      <c r="GV139" s="94" t="s">
        <v>59</v>
      </c>
      <c r="GW139" s="94">
        <v>0</v>
      </c>
      <c r="GX139" s="94" t="s">
        <v>139</v>
      </c>
      <c r="GY139" s="32" t="s">
        <v>6504</v>
      </c>
      <c r="GZ139" s="32" t="s">
        <v>6504</v>
      </c>
      <c r="HA139" s="32" t="s">
        <v>6504</v>
      </c>
      <c r="HB139" s="32" t="s">
        <v>6504</v>
      </c>
      <c r="HC139" s="32" t="s">
        <v>6504</v>
      </c>
      <c r="HD139" s="32" t="s">
        <v>6504</v>
      </c>
      <c r="HE139" s="32" t="s">
        <v>6504</v>
      </c>
      <c r="HF139" s="32" t="s">
        <v>6504</v>
      </c>
      <c r="HG139" s="32" t="s">
        <v>6504</v>
      </c>
      <c r="HH139" s="32" t="s">
        <v>6504</v>
      </c>
      <c r="HI139" s="32">
        <v>1</v>
      </c>
      <c r="HJ139" s="32" t="s">
        <v>6504</v>
      </c>
      <c r="HK139" s="50">
        <v>1</v>
      </c>
      <c r="HL139" s="68">
        <v>0</v>
      </c>
      <c r="HM139" s="68">
        <v>0</v>
      </c>
      <c r="HN139" s="68">
        <v>0</v>
      </c>
      <c r="HO139" s="68">
        <v>0</v>
      </c>
      <c r="HP139" s="68">
        <v>0</v>
      </c>
      <c r="HQ139" s="68">
        <v>0</v>
      </c>
      <c r="HR139" s="68">
        <v>0</v>
      </c>
      <c r="HS139" s="68">
        <v>0</v>
      </c>
      <c r="HT139" s="68">
        <v>0</v>
      </c>
      <c r="HU139" s="68">
        <v>0</v>
      </c>
      <c r="HV139" s="68">
        <v>1</v>
      </c>
      <c r="HW139" s="68">
        <v>0</v>
      </c>
      <c r="HX139" s="68">
        <v>1</v>
      </c>
      <c r="HY139" s="67" t="s">
        <v>6505</v>
      </c>
      <c r="HZ139" s="67" t="s">
        <v>6505</v>
      </c>
      <c r="IA139" s="67" t="s">
        <v>6505</v>
      </c>
      <c r="IB139" s="67" t="s">
        <v>6505</v>
      </c>
      <c r="IC139" s="67" t="s">
        <v>6505</v>
      </c>
      <c r="ID139" s="67" t="s">
        <v>6505</v>
      </c>
      <c r="IE139" s="67" t="s">
        <v>6505</v>
      </c>
      <c r="IF139" s="67" t="s">
        <v>6505</v>
      </c>
      <c r="IG139" s="67" t="s">
        <v>6505</v>
      </c>
      <c r="IH139" s="67" t="s">
        <v>6505</v>
      </c>
      <c r="II139" s="67">
        <v>1</v>
      </c>
      <c r="IJ139" s="67">
        <v>1</v>
      </c>
      <c r="IK139" s="69" t="s">
        <v>6505</v>
      </c>
      <c r="IL139" s="69" t="s">
        <v>6505</v>
      </c>
      <c r="IM139" s="67" t="s">
        <v>6505</v>
      </c>
      <c r="IN139" s="67">
        <v>1</v>
      </c>
      <c r="IO139" s="94"/>
      <c r="IP139" s="32">
        <v>0</v>
      </c>
      <c r="IQ139" s="32">
        <v>0</v>
      </c>
      <c r="IR139" s="68">
        <v>0</v>
      </c>
      <c r="IS139" s="69">
        <v>1</v>
      </c>
      <c r="IT139" s="94"/>
      <c r="IU139" s="94"/>
      <c r="IV139" s="94"/>
      <c r="IW139" s="94"/>
      <c r="IX139" s="94"/>
      <c r="IY139" s="94"/>
      <c r="IZ139" s="94"/>
      <c r="JA139" s="94"/>
      <c r="JB139" s="94"/>
      <c r="JC139" s="94"/>
    </row>
    <row r="140" spans="1:263" ht="29.25" hidden="1" customHeight="1" x14ac:dyDescent="0.25">
      <c r="A140" s="46" t="s">
        <v>1505</v>
      </c>
      <c r="B140" s="46" t="s">
        <v>10</v>
      </c>
      <c r="C140" s="46" t="s">
        <v>140</v>
      </c>
      <c r="D140" s="46" t="s">
        <v>141</v>
      </c>
      <c r="E140" s="46" t="s">
        <v>584</v>
      </c>
      <c r="F140" s="46" t="s">
        <v>585</v>
      </c>
      <c r="G140" s="46" t="s">
        <v>586</v>
      </c>
      <c r="H140" s="46" t="s">
        <v>1506</v>
      </c>
      <c r="I140" s="46" t="s">
        <v>1507</v>
      </c>
      <c r="J140" s="46" t="s">
        <v>1508</v>
      </c>
      <c r="K140" s="46" t="s">
        <v>1509</v>
      </c>
      <c r="L140" s="46" t="s">
        <v>1509</v>
      </c>
      <c r="M140" s="46">
        <v>0</v>
      </c>
      <c r="N140" s="46"/>
      <c r="O140" s="46" t="s">
        <v>1510</v>
      </c>
      <c r="P140" s="46"/>
      <c r="Q140" s="46" t="s">
        <v>4449</v>
      </c>
      <c r="R140" s="46" t="s">
        <v>4448</v>
      </c>
      <c r="S140" s="46" t="s">
        <v>556</v>
      </c>
      <c r="T140" s="46" t="s">
        <v>556</v>
      </c>
      <c r="U140" s="46" t="s">
        <v>557</v>
      </c>
      <c r="V140" s="46" t="s">
        <v>533</v>
      </c>
      <c r="W140" s="46" t="s">
        <v>604</v>
      </c>
      <c r="X140" s="46">
        <v>2018</v>
      </c>
      <c r="Y140" s="46">
        <v>0</v>
      </c>
      <c r="Z140" s="46">
        <v>0</v>
      </c>
      <c r="AA140" s="46">
        <v>0</v>
      </c>
      <c r="AB140" s="46">
        <v>0</v>
      </c>
      <c r="AC140" s="46">
        <v>1</v>
      </c>
      <c r="AD140" s="47">
        <v>1</v>
      </c>
      <c r="AE140" s="46">
        <v>0</v>
      </c>
      <c r="AF140" s="46">
        <v>0</v>
      </c>
      <c r="AG140" s="94" t="s">
        <v>535</v>
      </c>
      <c r="AH140" s="94" t="s">
        <v>535</v>
      </c>
      <c r="AI140" s="94" t="s">
        <v>535</v>
      </c>
      <c r="AJ140" s="94">
        <v>1</v>
      </c>
      <c r="AK140" s="94" t="s">
        <v>535</v>
      </c>
      <c r="AL140" s="94" t="s">
        <v>535</v>
      </c>
      <c r="AM140" s="94" t="s">
        <v>535</v>
      </c>
      <c r="AN140" s="94" t="s">
        <v>535</v>
      </c>
      <c r="AO140" s="94" t="s">
        <v>535</v>
      </c>
      <c r="AP140" s="94">
        <v>1</v>
      </c>
      <c r="AQ140" s="94" t="s">
        <v>535</v>
      </c>
      <c r="AR140" s="94" t="s">
        <v>535</v>
      </c>
      <c r="AS140" s="94" t="s">
        <v>535</v>
      </c>
      <c r="AT140" s="94" t="s">
        <v>535</v>
      </c>
      <c r="AU140" s="94" t="s">
        <v>535</v>
      </c>
      <c r="AV140" s="94" t="s">
        <v>535</v>
      </c>
      <c r="AW140" s="94" t="s">
        <v>535</v>
      </c>
      <c r="AX140" s="94" t="s">
        <v>535</v>
      </c>
      <c r="AY140" s="94" t="s">
        <v>535</v>
      </c>
      <c r="AZ140" s="94" t="s">
        <v>535</v>
      </c>
      <c r="BA140" s="94" t="s">
        <v>535</v>
      </c>
      <c r="BB140" s="94" t="s">
        <v>535</v>
      </c>
      <c r="BC140" s="94" t="s">
        <v>535</v>
      </c>
      <c r="BD140" s="94" t="s">
        <v>535</v>
      </c>
      <c r="BE140" s="94" t="s">
        <v>535</v>
      </c>
      <c r="BF140" s="94" t="s">
        <v>535</v>
      </c>
      <c r="BG140" s="94" t="s">
        <v>535</v>
      </c>
      <c r="BH140" s="94" t="s">
        <v>535</v>
      </c>
      <c r="BI140" s="94" t="s">
        <v>535</v>
      </c>
      <c r="BJ140" s="94" t="s">
        <v>535</v>
      </c>
      <c r="BK140" s="94" t="s">
        <v>535</v>
      </c>
      <c r="BL140" s="94" t="s">
        <v>535</v>
      </c>
      <c r="BM140" s="94" t="s">
        <v>6511</v>
      </c>
      <c r="BN140" s="94" t="s">
        <v>1508</v>
      </c>
      <c r="BO140" s="94" t="s">
        <v>4447</v>
      </c>
      <c r="BP140" s="94" t="s">
        <v>4448</v>
      </c>
      <c r="BQ140" s="94" t="s">
        <v>4449</v>
      </c>
      <c r="BR140" s="94" t="s">
        <v>556</v>
      </c>
      <c r="BS140" s="32">
        <v>1</v>
      </c>
      <c r="BT140" s="32">
        <v>0</v>
      </c>
      <c r="BU140" s="32">
        <v>0</v>
      </c>
      <c r="BV140" s="32">
        <v>0</v>
      </c>
      <c r="BW140" s="32">
        <v>0</v>
      </c>
      <c r="BX140" s="32">
        <v>1</v>
      </c>
      <c r="BY140" s="32">
        <v>0</v>
      </c>
      <c r="BZ140" s="32">
        <v>0</v>
      </c>
      <c r="CA140" s="32">
        <v>0</v>
      </c>
      <c r="CB140" s="32">
        <v>0</v>
      </c>
      <c r="CC140" s="32">
        <v>0</v>
      </c>
      <c r="CD140" s="32">
        <v>0</v>
      </c>
      <c r="CE140" s="32">
        <v>0</v>
      </c>
      <c r="CF140" s="32">
        <v>0</v>
      </c>
      <c r="CG140" s="32">
        <v>0</v>
      </c>
      <c r="CH140" s="32">
        <v>0</v>
      </c>
      <c r="CI140" s="32">
        <v>0</v>
      </c>
      <c r="CJ140" s="32">
        <v>1</v>
      </c>
      <c r="CK140" s="32">
        <v>0</v>
      </c>
      <c r="CL140" s="32">
        <v>0</v>
      </c>
      <c r="CM140" s="32">
        <v>0</v>
      </c>
      <c r="CN140" s="32">
        <v>0</v>
      </c>
      <c r="CO140" s="32">
        <v>0</v>
      </c>
      <c r="CP140" s="32">
        <v>0</v>
      </c>
      <c r="CQ140" s="32">
        <v>0</v>
      </c>
      <c r="CR140" s="32">
        <v>1</v>
      </c>
      <c r="CS140" s="32" t="s">
        <v>6504</v>
      </c>
      <c r="CT140" s="32" t="s">
        <v>6504</v>
      </c>
      <c r="CU140" s="32" t="s">
        <v>6504</v>
      </c>
      <c r="CV140" s="32" t="s">
        <v>6504</v>
      </c>
      <c r="CW140" s="32" t="s">
        <v>6504</v>
      </c>
      <c r="CX140" s="32" t="s">
        <v>6504</v>
      </c>
      <c r="CY140" s="32" t="s">
        <v>6504</v>
      </c>
      <c r="CZ140" s="32" t="s">
        <v>6504</v>
      </c>
      <c r="DA140" s="32" t="s">
        <v>6504</v>
      </c>
      <c r="DB140" s="32" t="s">
        <v>6504</v>
      </c>
      <c r="DC140" s="32" t="s">
        <v>6504</v>
      </c>
      <c r="DD140" s="32" t="s">
        <v>6504</v>
      </c>
      <c r="DE140" s="32" t="s">
        <v>6504</v>
      </c>
      <c r="DF140" s="32" t="s">
        <v>6504</v>
      </c>
      <c r="DG140" s="32" t="s">
        <v>6504</v>
      </c>
      <c r="DH140" s="32" t="s">
        <v>6504</v>
      </c>
      <c r="DI140" s="32" t="s">
        <v>6504</v>
      </c>
      <c r="DJ140" s="32" t="s">
        <v>6504</v>
      </c>
      <c r="DK140" s="32" t="s">
        <v>6504</v>
      </c>
      <c r="DL140" s="32" t="s">
        <v>6504</v>
      </c>
      <c r="DM140" s="32">
        <v>1</v>
      </c>
      <c r="DN140" s="32" t="s">
        <v>6504</v>
      </c>
      <c r="DO140" s="32" t="s">
        <v>4585</v>
      </c>
      <c r="DP140" s="32" t="s">
        <v>1385</v>
      </c>
      <c r="DQ140" s="32" t="s">
        <v>4586</v>
      </c>
      <c r="DR140" s="32" t="s">
        <v>6504</v>
      </c>
      <c r="DS140" s="32" t="s">
        <v>6504</v>
      </c>
      <c r="DT140" s="32" t="s">
        <v>1385</v>
      </c>
      <c r="DU140" s="32" t="s">
        <v>1385</v>
      </c>
      <c r="DV140" s="32" t="s">
        <v>1385</v>
      </c>
      <c r="DW140" s="32" t="s">
        <v>6504</v>
      </c>
      <c r="DX140" s="32" t="s">
        <v>6504</v>
      </c>
      <c r="DY140" s="32" t="s">
        <v>6504</v>
      </c>
      <c r="DZ140" s="32" t="s">
        <v>6504</v>
      </c>
      <c r="EA140" s="32" t="s">
        <v>6504</v>
      </c>
      <c r="EB140" s="32" t="s">
        <v>6504</v>
      </c>
      <c r="EC140" s="32" t="s">
        <v>6504</v>
      </c>
      <c r="ED140" s="32" t="s">
        <v>6504</v>
      </c>
      <c r="EE140" s="32" t="s">
        <v>6504</v>
      </c>
      <c r="EF140" s="32" t="s">
        <v>6504</v>
      </c>
      <c r="EG140" s="32" t="s">
        <v>6504</v>
      </c>
      <c r="EH140" s="32" t="s">
        <v>6504</v>
      </c>
      <c r="EI140" s="32" t="s">
        <v>6504</v>
      </c>
      <c r="EJ140" s="32" t="s">
        <v>6504</v>
      </c>
      <c r="EK140" s="32" t="s">
        <v>6504</v>
      </c>
      <c r="EL140" s="32" t="s">
        <v>6504</v>
      </c>
      <c r="EM140" s="32" t="s">
        <v>6504</v>
      </c>
      <c r="EN140" s="32" t="s">
        <v>6504</v>
      </c>
      <c r="EO140" s="32" t="s">
        <v>6504</v>
      </c>
      <c r="EP140" s="32" t="s">
        <v>6504</v>
      </c>
      <c r="EQ140" s="32" t="s">
        <v>6504</v>
      </c>
      <c r="ER140" s="32" t="s">
        <v>6504</v>
      </c>
      <c r="ES140" s="32" t="s">
        <v>6504</v>
      </c>
      <c r="ET140" s="32" t="s">
        <v>6504</v>
      </c>
      <c r="EU140" s="32" t="s">
        <v>6504</v>
      </c>
      <c r="EV140" s="32" t="s">
        <v>6504</v>
      </c>
      <c r="EW140" s="32" t="s">
        <v>6504</v>
      </c>
      <c r="EX140" s="32" t="s">
        <v>6504</v>
      </c>
      <c r="EY140" s="32" t="s">
        <v>6504</v>
      </c>
      <c r="EZ140" s="32" t="s">
        <v>6504</v>
      </c>
      <c r="FA140" s="32">
        <v>1</v>
      </c>
      <c r="FB140" s="32">
        <v>0</v>
      </c>
      <c r="FC140" s="94" t="s">
        <v>69</v>
      </c>
      <c r="FD140" s="94" t="s">
        <v>79</v>
      </c>
      <c r="FE140" s="94" t="s">
        <v>62</v>
      </c>
      <c r="FF140" s="94" t="s">
        <v>69</v>
      </c>
      <c r="FG140" s="94" t="s">
        <v>69</v>
      </c>
      <c r="FH140" s="94" t="s">
        <v>69</v>
      </c>
      <c r="FI140" s="94" t="s">
        <v>69</v>
      </c>
      <c r="FJ140" s="94" t="s">
        <v>69</v>
      </c>
      <c r="FK140" s="94" t="s">
        <v>69</v>
      </c>
      <c r="FL140" s="94" t="s">
        <v>59</v>
      </c>
      <c r="FM140" s="94">
        <v>0</v>
      </c>
      <c r="FN140" s="94" t="s">
        <v>139</v>
      </c>
      <c r="FO140" s="94" t="s">
        <v>53</v>
      </c>
      <c r="FP140" s="94" t="s">
        <v>62</v>
      </c>
      <c r="FQ140" s="94" t="e">
        <v>#N/A</v>
      </c>
      <c r="FR140" s="94" t="s">
        <v>55</v>
      </c>
      <c r="FS140" s="94" t="s">
        <v>56</v>
      </c>
      <c r="FT140" s="94" t="s">
        <v>57</v>
      </c>
      <c r="FU140" s="94" t="s">
        <v>57</v>
      </c>
      <c r="FV140" s="94" t="s">
        <v>69</v>
      </c>
      <c r="FW140" s="94" t="s">
        <v>55</v>
      </c>
      <c r="FX140" s="94" t="s">
        <v>67</v>
      </c>
      <c r="FY140" s="94">
        <v>0</v>
      </c>
      <c r="FZ140" s="94" t="s">
        <v>139</v>
      </c>
      <c r="GA140" s="94" t="s">
        <v>53</v>
      </c>
      <c r="GB140" s="94" t="s">
        <v>62</v>
      </c>
      <c r="GC140" s="94" t="e">
        <v>#N/A</v>
      </c>
      <c r="GD140" s="94" t="s">
        <v>55</v>
      </c>
      <c r="GE140" s="94" t="s">
        <v>56</v>
      </c>
      <c r="GF140" s="94" t="s">
        <v>57</v>
      </c>
      <c r="GG140" s="94" t="s">
        <v>57</v>
      </c>
      <c r="GH140" s="94" t="s">
        <v>58</v>
      </c>
      <c r="GI140" s="94" t="s">
        <v>55</v>
      </c>
      <c r="GJ140" s="94" t="s">
        <v>59</v>
      </c>
      <c r="GK140" s="94">
        <v>0</v>
      </c>
      <c r="GL140" s="94" t="s">
        <v>139</v>
      </c>
      <c r="GM140" s="94" t="s">
        <v>53</v>
      </c>
      <c r="GN140" s="94" t="s">
        <v>62</v>
      </c>
      <c r="GO140" s="94" t="e">
        <v>#N/A</v>
      </c>
      <c r="GP140" s="94" t="s">
        <v>55</v>
      </c>
      <c r="GQ140" s="94" t="s">
        <v>56</v>
      </c>
      <c r="GR140" s="94" t="s">
        <v>57</v>
      </c>
      <c r="GS140" s="94" t="s">
        <v>57</v>
      </c>
      <c r="GT140" s="94" t="s">
        <v>58</v>
      </c>
      <c r="GU140" s="94" t="s">
        <v>55</v>
      </c>
      <c r="GV140" s="94" t="s">
        <v>59</v>
      </c>
      <c r="GW140" s="94">
        <v>0</v>
      </c>
      <c r="GX140" s="94" t="s">
        <v>139</v>
      </c>
      <c r="GY140" s="32" t="s">
        <v>6504</v>
      </c>
      <c r="GZ140" s="32" t="s">
        <v>6504</v>
      </c>
      <c r="HA140" s="32" t="s">
        <v>6504</v>
      </c>
      <c r="HB140" s="32" t="s">
        <v>6504</v>
      </c>
      <c r="HC140" s="32">
        <v>1</v>
      </c>
      <c r="HD140" s="32" t="s">
        <v>6504</v>
      </c>
      <c r="HE140" s="32" t="s">
        <v>6504</v>
      </c>
      <c r="HF140" s="32" t="s">
        <v>6504</v>
      </c>
      <c r="HG140" s="32" t="s">
        <v>6504</v>
      </c>
      <c r="HH140" s="32" t="s">
        <v>6504</v>
      </c>
      <c r="HI140" s="32" t="s">
        <v>6504</v>
      </c>
      <c r="HJ140" s="32" t="s">
        <v>6504</v>
      </c>
      <c r="HK140" s="50">
        <v>1</v>
      </c>
      <c r="HL140" s="68">
        <v>0</v>
      </c>
      <c r="HM140" s="68">
        <v>0</v>
      </c>
      <c r="HN140" s="68">
        <v>0</v>
      </c>
      <c r="HO140" s="68">
        <v>0</v>
      </c>
      <c r="HP140" s="68">
        <v>1</v>
      </c>
      <c r="HQ140" s="68">
        <v>0</v>
      </c>
      <c r="HR140" s="68">
        <v>0</v>
      </c>
      <c r="HS140" s="68">
        <v>0</v>
      </c>
      <c r="HT140" s="68">
        <v>0</v>
      </c>
      <c r="HU140" s="68">
        <v>0</v>
      </c>
      <c r="HV140" s="68">
        <v>0</v>
      </c>
      <c r="HW140" s="68">
        <v>0</v>
      </c>
      <c r="HX140" s="68">
        <v>1</v>
      </c>
      <c r="HY140" s="67" t="s">
        <v>6505</v>
      </c>
      <c r="HZ140" s="67" t="s">
        <v>6505</v>
      </c>
      <c r="IA140" s="67" t="s">
        <v>6505</v>
      </c>
      <c r="IB140" s="67" t="s">
        <v>6505</v>
      </c>
      <c r="IC140" s="67">
        <v>1</v>
      </c>
      <c r="ID140" s="67">
        <v>1</v>
      </c>
      <c r="IE140" s="67">
        <v>1</v>
      </c>
      <c r="IF140" s="67">
        <v>1</v>
      </c>
      <c r="IG140" s="67">
        <v>1</v>
      </c>
      <c r="IH140" s="67">
        <v>1</v>
      </c>
      <c r="II140" s="67">
        <v>1</v>
      </c>
      <c r="IJ140" s="67">
        <v>1</v>
      </c>
      <c r="IK140" s="69" t="s">
        <v>6505</v>
      </c>
      <c r="IL140" s="69">
        <v>1</v>
      </c>
      <c r="IM140" s="67">
        <v>1</v>
      </c>
      <c r="IN140" s="67">
        <v>1</v>
      </c>
      <c r="IO140" s="94"/>
      <c r="IP140" s="32">
        <v>0</v>
      </c>
      <c r="IQ140" s="32">
        <v>1</v>
      </c>
      <c r="IR140" s="68">
        <v>1</v>
      </c>
      <c r="IS140" s="69">
        <v>1</v>
      </c>
      <c r="IT140" s="94"/>
      <c r="IU140" s="94"/>
      <c r="IV140" s="94"/>
      <c r="IW140" s="94"/>
      <c r="IX140" s="94"/>
      <c r="IY140" s="94"/>
      <c r="IZ140" s="94"/>
      <c r="JA140" s="94"/>
      <c r="JB140" s="94"/>
      <c r="JC140" s="94"/>
    </row>
    <row r="141" spans="1:263" ht="29.25" hidden="1" customHeight="1" x14ac:dyDescent="0.25">
      <c r="A141" s="46" t="s">
        <v>1511</v>
      </c>
      <c r="B141" s="46" t="s">
        <v>10</v>
      </c>
      <c r="C141" s="46" t="s">
        <v>140</v>
      </c>
      <c r="D141" s="46" t="s">
        <v>141</v>
      </c>
      <c r="E141" s="46" t="s">
        <v>584</v>
      </c>
      <c r="F141" s="46" t="s">
        <v>585</v>
      </c>
      <c r="G141" s="46" t="s">
        <v>586</v>
      </c>
      <c r="H141" s="46" t="s">
        <v>1512</v>
      </c>
      <c r="I141" s="46" t="s">
        <v>1513</v>
      </c>
      <c r="J141" s="46" t="s">
        <v>1512</v>
      </c>
      <c r="K141" s="46" t="s">
        <v>1514</v>
      </c>
      <c r="L141" s="46" t="s">
        <v>1514</v>
      </c>
      <c r="M141" s="46" t="s">
        <v>1385</v>
      </c>
      <c r="N141" s="46"/>
      <c r="O141" s="46" t="s">
        <v>1513</v>
      </c>
      <c r="P141" s="46"/>
      <c r="Q141" s="46" t="s">
        <v>4455</v>
      </c>
      <c r="R141" s="46" t="s">
        <v>4457</v>
      </c>
      <c r="S141" s="46" t="s">
        <v>1515</v>
      </c>
      <c r="T141" s="46" t="s">
        <v>1515</v>
      </c>
      <c r="U141" s="46" t="s">
        <v>532</v>
      </c>
      <c r="V141" s="46" t="s">
        <v>533</v>
      </c>
      <c r="W141" s="46" t="s">
        <v>604</v>
      </c>
      <c r="X141" s="46">
        <v>2018</v>
      </c>
      <c r="Y141" s="46">
        <v>0</v>
      </c>
      <c r="Z141" s="46">
        <v>0</v>
      </c>
      <c r="AA141" s="46">
        <v>0</v>
      </c>
      <c r="AB141" s="46">
        <v>0</v>
      </c>
      <c r="AC141" s="46">
        <v>1</v>
      </c>
      <c r="AD141" s="47">
        <v>1</v>
      </c>
      <c r="AE141" s="46">
        <v>0</v>
      </c>
      <c r="AF141" s="46">
        <v>0</v>
      </c>
      <c r="AG141" s="94" t="s">
        <v>535</v>
      </c>
      <c r="AH141" s="94" t="s">
        <v>535</v>
      </c>
      <c r="AI141" s="94" t="s">
        <v>535</v>
      </c>
      <c r="AJ141" s="94">
        <v>1</v>
      </c>
      <c r="AK141" s="94" t="s">
        <v>535</v>
      </c>
      <c r="AL141" s="94" t="s">
        <v>535</v>
      </c>
      <c r="AM141" s="94" t="s">
        <v>535</v>
      </c>
      <c r="AN141" s="94" t="s">
        <v>535</v>
      </c>
      <c r="AO141" s="94" t="s">
        <v>535</v>
      </c>
      <c r="AP141" s="94">
        <v>1</v>
      </c>
      <c r="AQ141" s="94" t="s">
        <v>535</v>
      </c>
      <c r="AR141" s="94" t="s">
        <v>535</v>
      </c>
      <c r="AS141" s="94" t="s">
        <v>535</v>
      </c>
      <c r="AT141" s="94" t="s">
        <v>535</v>
      </c>
      <c r="AU141" s="94" t="s">
        <v>535</v>
      </c>
      <c r="AV141" s="94" t="s">
        <v>535</v>
      </c>
      <c r="AW141" s="94" t="s">
        <v>535</v>
      </c>
      <c r="AX141" s="94" t="s">
        <v>535</v>
      </c>
      <c r="AY141" s="94" t="s">
        <v>535</v>
      </c>
      <c r="AZ141" s="94" t="s">
        <v>535</v>
      </c>
      <c r="BA141" s="94" t="s">
        <v>535</v>
      </c>
      <c r="BB141" s="94" t="s">
        <v>535</v>
      </c>
      <c r="BC141" s="94" t="s">
        <v>535</v>
      </c>
      <c r="BD141" s="94" t="s">
        <v>535</v>
      </c>
      <c r="BE141" s="94" t="s">
        <v>535</v>
      </c>
      <c r="BF141" s="94" t="s">
        <v>535</v>
      </c>
      <c r="BG141" s="94" t="s">
        <v>535</v>
      </c>
      <c r="BH141" s="94" t="s">
        <v>535</v>
      </c>
      <c r="BI141" s="94" t="s">
        <v>535</v>
      </c>
      <c r="BJ141" s="94" t="s">
        <v>535</v>
      </c>
      <c r="BK141" s="94" t="s">
        <v>535</v>
      </c>
      <c r="BL141" s="46" t="s">
        <v>535</v>
      </c>
      <c r="BM141" s="94" t="s">
        <v>6511</v>
      </c>
      <c r="BN141" s="94" t="s">
        <v>1512</v>
      </c>
      <c r="BO141" s="94" t="s">
        <v>4456</v>
      </c>
      <c r="BP141" s="94" t="s">
        <v>4457</v>
      </c>
      <c r="BQ141" s="94" t="s">
        <v>4455</v>
      </c>
      <c r="BR141" s="94" t="s">
        <v>556</v>
      </c>
      <c r="BS141" s="32">
        <v>2</v>
      </c>
      <c r="BT141" s="32">
        <v>0</v>
      </c>
      <c r="BU141" s="32">
        <v>0</v>
      </c>
      <c r="BV141" s="32">
        <v>0</v>
      </c>
      <c r="BW141" s="32">
        <v>1</v>
      </c>
      <c r="BX141" s="32">
        <v>0</v>
      </c>
      <c r="BY141" s="32">
        <v>0</v>
      </c>
      <c r="BZ141" s="32">
        <v>0</v>
      </c>
      <c r="CA141" s="32">
        <v>0</v>
      </c>
      <c r="CB141" s="32">
        <v>0</v>
      </c>
      <c r="CC141" s="32">
        <v>1</v>
      </c>
      <c r="CD141" s="32">
        <v>0</v>
      </c>
      <c r="CE141" s="32">
        <v>0</v>
      </c>
      <c r="CF141" s="32">
        <v>0</v>
      </c>
      <c r="CG141" s="32">
        <v>0</v>
      </c>
      <c r="CH141" s="32">
        <v>0</v>
      </c>
      <c r="CI141" s="32">
        <v>0.5</v>
      </c>
      <c r="CJ141" s="32">
        <v>0</v>
      </c>
      <c r="CK141" s="32">
        <v>0</v>
      </c>
      <c r="CL141" s="32">
        <v>0</v>
      </c>
      <c r="CM141" s="32">
        <v>0</v>
      </c>
      <c r="CN141" s="32">
        <v>0</v>
      </c>
      <c r="CO141" s="32">
        <v>0.5</v>
      </c>
      <c r="CP141" s="32">
        <v>0</v>
      </c>
      <c r="CQ141" s="32">
        <v>0</v>
      </c>
      <c r="CR141" s="32">
        <v>1</v>
      </c>
      <c r="CS141" s="32" t="s">
        <v>6504</v>
      </c>
      <c r="CT141" s="32" t="s">
        <v>6504</v>
      </c>
      <c r="CU141" s="32" t="s">
        <v>6504</v>
      </c>
      <c r="CV141" s="32" t="s">
        <v>6504</v>
      </c>
      <c r="CW141" s="32" t="s">
        <v>6504</v>
      </c>
      <c r="CX141" s="32" t="s">
        <v>6504</v>
      </c>
      <c r="CY141" s="32" t="s">
        <v>6504</v>
      </c>
      <c r="CZ141" s="32" t="s">
        <v>6504</v>
      </c>
      <c r="DA141" s="32" t="s">
        <v>6504</v>
      </c>
      <c r="DB141" s="32" t="s">
        <v>6504</v>
      </c>
      <c r="DC141" s="32" t="s">
        <v>6504</v>
      </c>
      <c r="DD141" s="32" t="s">
        <v>6504</v>
      </c>
      <c r="DE141" s="32" t="s">
        <v>6504</v>
      </c>
      <c r="DF141" s="32" t="s">
        <v>6504</v>
      </c>
      <c r="DG141" s="32" t="s">
        <v>6504</v>
      </c>
      <c r="DH141" s="32">
        <v>1</v>
      </c>
      <c r="DI141" s="32" t="s">
        <v>6504</v>
      </c>
      <c r="DJ141" s="32" t="s">
        <v>4593</v>
      </c>
      <c r="DK141" s="32" t="s">
        <v>4475</v>
      </c>
      <c r="DL141" s="32" t="s">
        <v>4595</v>
      </c>
      <c r="DM141" s="32" t="s">
        <v>6504</v>
      </c>
      <c r="DN141" s="32" t="s">
        <v>6504</v>
      </c>
      <c r="DO141" s="32" t="s">
        <v>4485</v>
      </c>
      <c r="DP141" s="32" t="s">
        <v>1385</v>
      </c>
      <c r="DQ141" s="32" t="s">
        <v>1385</v>
      </c>
      <c r="DR141" s="32" t="s">
        <v>6504</v>
      </c>
      <c r="DS141" s="32" t="s">
        <v>6504</v>
      </c>
      <c r="DT141" s="32" t="s">
        <v>1385</v>
      </c>
      <c r="DU141" s="32" t="s">
        <v>1385</v>
      </c>
      <c r="DV141" s="32" t="s">
        <v>1385</v>
      </c>
      <c r="DW141" s="32" t="s">
        <v>6504</v>
      </c>
      <c r="DX141" s="32" t="s">
        <v>6504</v>
      </c>
      <c r="DY141" s="32" t="s">
        <v>6504</v>
      </c>
      <c r="DZ141" s="32" t="s">
        <v>6504</v>
      </c>
      <c r="EA141" s="32" t="s">
        <v>6504</v>
      </c>
      <c r="EB141" s="32" t="s">
        <v>6504</v>
      </c>
      <c r="EC141" s="32" t="s">
        <v>6504</v>
      </c>
      <c r="ED141" s="32" t="s">
        <v>6504</v>
      </c>
      <c r="EE141" s="32" t="s">
        <v>6504</v>
      </c>
      <c r="EF141" s="32" t="s">
        <v>6504</v>
      </c>
      <c r="EG141" s="32" t="s">
        <v>6504</v>
      </c>
      <c r="EH141" s="32" t="s">
        <v>6504</v>
      </c>
      <c r="EI141" s="32" t="s">
        <v>6504</v>
      </c>
      <c r="EJ141" s="32" t="s">
        <v>6504</v>
      </c>
      <c r="EK141" s="32" t="s">
        <v>6504</v>
      </c>
      <c r="EL141" s="32">
        <v>1</v>
      </c>
      <c r="EM141" s="32" t="s">
        <v>6504</v>
      </c>
      <c r="EN141" s="32" t="s">
        <v>4594</v>
      </c>
      <c r="EO141" s="32" t="s">
        <v>1385</v>
      </c>
      <c r="EP141" s="32" t="s">
        <v>4595</v>
      </c>
      <c r="EQ141" s="32" t="s">
        <v>6504</v>
      </c>
      <c r="ER141" s="32" t="s">
        <v>6504</v>
      </c>
      <c r="ES141" s="32" t="s">
        <v>6504</v>
      </c>
      <c r="ET141" s="32" t="s">
        <v>6504</v>
      </c>
      <c r="EU141" s="32" t="s">
        <v>6504</v>
      </c>
      <c r="EV141" s="32" t="s">
        <v>6504</v>
      </c>
      <c r="EW141" s="32" t="s">
        <v>6504</v>
      </c>
      <c r="EX141" s="32" t="s">
        <v>6504</v>
      </c>
      <c r="EY141" s="32" t="s">
        <v>6504</v>
      </c>
      <c r="EZ141" s="32" t="s">
        <v>6504</v>
      </c>
      <c r="FA141" s="32">
        <v>2</v>
      </c>
      <c r="FB141" s="32">
        <v>0</v>
      </c>
      <c r="FC141" s="94" t="s">
        <v>69</v>
      </c>
      <c r="FD141" s="94" t="s">
        <v>79</v>
      </c>
      <c r="FE141" s="94" t="s">
        <v>62</v>
      </c>
      <c r="FF141" s="94" t="s">
        <v>69</v>
      </c>
      <c r="FG141" s="94" t="s">
        <v>69</v>
      </c>
      <c r="FH141" s="94" t="s">
        <v>69</v>
      </c>
      <c r="FI141" s="94" t="s">
        <v>69</v>
      </c>
      <c r="FJ141" s="94" t="s">
        <v>69</v>
      </c>
      <c r="FK141" s="94" t="s">
        <v>69</v>
      </c>
      <c r="FL141" s="94" t="s">
        <v>59</v>
      </c>
      <c r="FM141" s="94">
        <v>0</v>
      </c>
      <c r="FN141" s="94" t="s">
        <v>139</v>
      </c>
      <c r="FO141" s="94" t="s">
        <v>53</v>
      </c>
      <c r="FP141" s="94" t="s">
        <v>62</v>
      </c>
      <c r="FQ141" s="94" t="e">
        <v>#N/A</v>
      </c>
      <c r="FR141" s="94" t="s">
        <v>55</v>
      </c>
      <c r="FS141" s="94" t="s">
        <v>56</v>
      </c>
      <c r="FT141" s="94" t="s">
        <v>57</v>
      </c>
      <c r="FU141" s="94" t="s">
        <v>57</v>
      </c>
      <c r="FV141" s="94" t="s">
        <v>69</v>
      </c>
      <c r="FW141" s="94" t="s">
        <v>55</v>
      </c>
      <c r="FX141" s="94" t="s">
        <v>67</v>
      </c>
      <c r="FY141" s="94">
        <v>0</v>
      </c>
      <c r="FZ141" s="94" t="s">
        <v>139</v>
      </c>
      <c r="GA141" s="94" t="s">
        <v>53</v>
      </c>
      <c r="GB141" s="94" t="s">
        <v>62</v>
      </c>
      <c r="GC141" s="94" t="e">
        <v>#N/A</v>
      </c>
      <c r="GD141" s="94" t="s">
        <v>55</v>
      </c>
      <c r="GE141" s="94" t="s">
        <v>56</v>
      </c>
      <c r="GF141" s="94" t="s">
        <v>57</v>
      </c>
      <c r="GG141" s="94" t="s">
        <v>57</v>
      </c>
      <c r="GH141" s="94" t="s">
        <v>58</v>
      </c>
      <c r="GI141" s="94" t="s">
        <v>55</v>
      </c>
      <c r="GJ141" s="94" t="s">
        <v>59</v>
      </c>
      <c r="GK141" s="94">
        <v>0</v>
      </c>
      <c r="GL141" s="94" t="s">
        <v>139</v>
      </c>
      <c r="GM141" s="94" t="s">
        <v>53</v>
      </c>
      <c r="GN141" s="94" t="s">
        <v>62</v>
      </c>
      <c r="GO141" s="94" t="e">
        <v>#N/A</v>
      </c>
      <c r="GP141" s="94" t="s">
        <v>55</v>
      </c>
      <c r="GQ141" s="94" t="s">
        <v>56</v>
      </c>
      <c r="GR141" s="94" t="s">
        <v>57</v>
      </c>
      <c r="GS141" s="94" t="s">
        <v>57</v>
      </c>
      <c r="GT141" s="94" t="s">
        <v>58</v>
      </c>
      <c r="GU141" s="94" t="s">
        <v>55</v>
      </c>
      <c r="GV141" s="94" t="s">
        <v>59</v>
      </c>
      <c r="GW141" s="94">
        <v>0</v>
      </c>
      <c r="GX141" s="94" t="s">
        <v>139</v>
      </c>
      <c r="GY141" s="32" t="s">
        <v>6504</v>
      </c>
      <c r="GZ141" s="32" t="s">
        <v>6504</v>
      </c>
      <c r="HA141" s="32" t="s">
        <v>6504</v>
      </c>
      <c r="HB141" s="32">
        <v>1</v>
      </c>
      <c r="HC141" s="32" t="s">
        <v>6504</v>
      </c>
      <c r="HD141" s="32" t="s">
        <v>6504</v>
      </c>
      <c r="HE141" s="32" t="s">
        <v>6504</v>
      </c>
      <c r="HF141" s="32" t="s">
        <v>6504</v>
      </c>
      <c r="HG141" s="32" t="s">
        <v>6504</v>
      </c>
      <c r="HH141" s="32">
        <v>1</v>
      </c>
      <c r="HI141" s="32" t="s">
        <v>6504</v>
      </c>
      <c r="HJ141" s="32" t="s">
        <v>6504</v>
      </c>
      <c r="HK141" s="50">
        <v>2</v>
      </c>
      <c r="HL141" s="68">
        <v>0</v>
      </c>
      <c r="HM141" s="68">
        <v>0</v>
      </c>
      <c r="HN141" s="68">
        <v>0</v>
      </c>
      <c r="HO141" s="68">
        <v>0.5</v>
      </c>
      <c r="HP141" s="68">
        <v>0</v>
      </c>
      <c r="HQ141" s="68">
        <v>0</v>
      </c>
      <c r="HR141" s="68">
        <v>0</v>
      </c>
      <c r="HS141" s="68">
        <v>0</v>
      </c>
      <c r="HT141" s="68">
        <v>0</v>
      </c>
      <c r="HU141" s="68">
        <v>0.5</v>
      </c>
      <c r="HV141" s="68">
        <v>0</v>
      </c>
      <c r="HW141" s="68">
        <v>0</v>
      </c>
      <c r="HX141" s="68">
        <v>1</v>
      </c>
      <c r="HY141" s="67" t="s">
        <v>6505</v>
      </c>
      <c r="HZ141" s="67" t="s">
        <v>6505</v>
      </c>
      <c r="IA141" s="67" t="s">
        <v>6505</v>
      </c>
      <c r="IB141" s="67">
        <v>1</v>
      </c>
      <c r="IC141" s="67">
        <v>1</v>
      </c>
      <c r="ID141" s="67">
        <v>1</v>
      </c>
      <c r="IE141" s="67">
        <v>1</v>
      </c>
      <c r="IF141" s="67">
        <v>1</v>
      </c>
      <c r="IG141" s="67">
        <v>1</v>
      </c>
      <c r="IH141" s="67">
        <v>1</v>
      </c>
      <c r="II141" s="67">
        <v>1</v>
      </c>
      <c r="IJ141" s="67">
        <v>1</v>
      </c>
      <c r="IK141" s="69" t="s">
        <v>6505</v>
      </c>
      <c r="IL141" s="69">
        <v>1</v>
      </c>
      <c r="IM141" s="67">
        <v>1</v>
      </c>
      <c r="IN141" s="67">
        <v>1</v>
      </c>
      <c r="IO141" s="94"/>
      <c r="IP141" s="32">
        <v>0</v>
      </c>
      <c r="IQ141" s="32">
        <v>0.5</v>
      </c>
      <c r="IR141" s="68">
        <v>0.5</v>
      </c>
      <c r="IS141" s="69">
        <v>1</v>
      </c>
      <c r="IT141" s="94"/>
      <c r="IU141" s="94"/>
      <c r="IV141" s="94"/>
      <c r="IW141" s="94"/>
      <c r="IX141" s="94"/>
      <c r="IY141" s="94"/>
      <c r="IZ141" s="94"/>
      <c r="JA141" s="94"/>
      <c r="JB141" s="94"/>
      <c r="JC141" s="94"/>
    </row>
    <row r="142" spans="1:263" ht="29.25" hidden="1" customHeight="1" x14ac:dyDescent="0.25">
      <c r="A142" s="46" t="s">
        <v>1516</v>
      </c>
      <c r="B142" s="46" t="s">
        <v>10</v>
      </c>
      <c r="C142" s="46" t="s">
        <v>140</v>
      </c>
      <c r="D142" s="46" t="s">
        <v>141</v>
      </c>
      <c r="E142" s="46" t="s">
        <v>584</v>
      </c>
      <c r="F142" s="46" t="s">
        <v>585</v>
      </c>
      <c r="G142" s="46" t="s">
        <v>586</v>
      </c>
      <c r="H142" s="46" t="s">
        <v>1517</v>
      </c>
      <c r="I142" s="46" t="s">
        <v>1518</v>
      </c>
      <c r="J142" s="46" t="s">
        <v>1519</v>
      </c>
      <c r="K142" s="46" t="s">
        <v>1520</v>
      </c>
      <c r="L142" s="46" t="s">
        <v>1521</v>
      </c>
      <c r="M142" s="46" t="s">
        <v>1385</v>
      </c>
      <c r="N142" s="46"/>
      <c r="O142" s="46" t="s">
        <v>1522</v>
      </c>
      <c r="P142" s="46"/>
      <c r="Q142" s="46" t="s">
        <v>4455</v>
      </c>
      <c r="R142" s="46" t="s">
        <v>4459</v>
      </c>
      <c r="S142" s="46" t="s">
        <v>556</v>
      </c>
      <c r="T142" s="46" t="s">
        <v>556</v>
      </c>
      <c r="U142" s="46" t="s">
        <v>557</v>
      </c>
      <c r="V142" s="46" t="s">
        <v>533</v>
      </c>
      <c r="W142" s="46" t="s">
        <v>604</v>
      </c>
      <c r="X142" s="46">
        <v>2019</v>
      </c>
      <c r="Y142" s="46">
        <v>0</v>
      </c>
      <c r="Z142" s="46">
        <v>0</v>
      </c>
      <c r="AA142" s="46">
        <v>0</v>
      </c>
      <c r="AB142" s="46">
        <v>0</v>
      </c>
      <c r="AC142" s="46">
        <v>0</v>
      </c>
      <c r="AD142" s="47">
        <v>1</v>
      </c>
      <c r="AE142" s="46">
        <v>0</v>
      </c>
      <c r="AF142" s="46">
        <v>0</v>
      </c>
      <c r="AG142" s="94" t="s">
        <v>535</v>
      </c>
      <c r="AH142" s="94" t="s">
        <v>535</v>
      </c>
      <c r="AI142" s="94" t="s">
        <v>535</v>
      </c>
      <c r="AJ142" s="94">
        <v>1</v>
      </c>
      <c r="AK142" s="94" t="s">
        <v>535</v>
      </c>
      <c r="AL142" s="94" t="s">
        <v>535</v>
      </c>
      <c r="AM142" s="94" t="s">
        <v>535</v>
      </c>
      <c r="AN142" s="94" t="s">
        <v>535</v>
      </c>
      <c r="AO142" s="94" t="s">
        <v>535</v>
      </c>
      <c r="AP142" s="94">
        <v>1</v>
      </c>
      <c r="AQ142" s="94" t="s">
        <v>535</v>
      </c>
      <c r="AR142" s="94" t="s">
        <v>535</v>
      </c>
      <c r="AS142" s="94" t="s">
        <v>535</v>
      </c>
      <c r="AT142" s="94" t="s">
        <v>535</v>
      </c>
      <c r="AU142" s="94" t="s">
        <v>535</v>
      </c>
      <c r="AV142" s="94" t="s">
        <v>535</v>
      </c>
      <c r="AW142" s="94" t="s">
        <v>535</v>
      </c>
      <c r="AX142" s="94" t="s">
        <v>535</v>
      </c>
      <c r="AY142" s="94" t="s">
        <v>535</v>
      </c>
      <c r="AZ142" s="94" t="s">
        <v>535</v>
      </c>
      <c r="BA142" s="94" t="s">
        <v>535</v>
      </c>
      <c r="BB142" s="94" t="s">
        <v>535</v>
      </c>
      <c r="BC142" s="94" t="s">
        <v>535</v>
      </c>
      <c r="BD142" s="94" t="s">
        <v>535</v>
      </c>
      <c r="BE142" s="94" t="s">
        <v>535</v>
      </c>
      <c r="BF142" s="94" t="s">
        <v>535</v>
      </c>
      <c r="BG142" s="94" t="s">
        <v>535</v>
      </c>
      <c r="BH142" s="94" t="s">
        <v>535</v>
      </c>
      <c r="BI142" s="94" t="s">
        <v>535</v>
      </c>
      <c r="BJ142" s="94" t="s">
        <v>535</v>
      </c>
      <c r="BK142" s="94" t="s">
        <v>535</v>
      </c>
      <c r="BL142" s="46" t="s">
        <v>535</v>
      </c>
      <c r="BM142" s="94" t="s">
        <v>6511</v>
      </c>
      <c r="BN142" s="94" t="s">
        <v>1519</v>
      </c>
      <c r="BO142" s="94" t="s">
        <v>4458</v>
      </c>
      <c r="BP142" s="94" t="s">
        <v>4459</v>
      </c>
      <c r="BQ142" s="94" t="s">
        <v>4455</v>
      </c>
      <c r="BR142" s="94" t="s">
        <v>556</v>
      </c>
      <c r="BS142" s="32">
        <v>1</v>
      </c>
      <c r="BT142" s="32">
        <v>0</v>
      </c>
      <c r="BU142" s="32">
        <v>0</v>
      </c>
      <c r="BV142" s="32">
        <v>0</v>
      </c>
      <c r="BW142" s="32">
        <v>0</v>
      </c>
      <c r="BX142" s="32">
        <v>0</v>
      </c>
      <c r="BY142" s="32">
        <v>0</v>
      </c>
      <c r="BZ142" s="32">
        <v>1</v>
      </c>
      <c r="CA142" s="32">
        <v>0</v>
      </c>
      <c r="CB142" s="32">
        <v>0</v>
      </c>
      <c r="CC142" s="32">
        <v>0</v>
      </c>
      <c r="CD142" s="32">
        <v>0</v>
      </c>
      <c r="CE142" s="32">
        <v>0</v>
      </c>
      <c r="CF142" s="32">
        <v>0</v>
      </c>
      <c r="CG142" s="32">
        <v>0</v>
      </c>
      <c r="CH142" s="32">
        <v>0</v>
      </c>
      <c r="CI142" s="32">
        <v>0</v>
      </c>
      <c r="CJ142" s="32">
        <v>0</v>
      </c>
      <c r="CK142" s="32">
        <v>0</v>
      </c>
      <c r="CL142" s="32">
        <v>1</v>
      </c>
      <c r="CM142" s="32">
        <v>0</v>
      </c>
      <c r="CN142" s="32">
        <v>0</v>
      </c>
      <c r="CO142" s="32">
        <v>0</v>
      </c>
      <c r="CP142" s="32">
        <v>0</v>
      </c>
      <c r="CQ142" s="32">
        <v>0</v>
      </c>
      <c r="CR142" s="32">
        <v>1</v>
      </c>
      <c r="CS142" s="32" t="s">
        <v>6504</v>
      </c>
      <c r="CT142" s="32" t="s">
        <v>6504</v>
      </c>
      <c r="CU142" s="32" t="s">
        <v>6504</v>
      </c>
      <c r="CV142" s="32" t="s">
        <v>6504</v>
      </c>
      <c r="CW142" s="32" t="s">
        <v>6504</v>
      </c>
      <c r="CX142" s="32" t="s">
        <v>6504</v>
      </c>
      <c r="CY142" s="32" t="s">
        <v>6504</v>
      </c>
      <c r="CZ142" s="32" t="s">
        <v>6504</v>
      </c>
      <c r="DA142" s="32" t="s">
        <v>6504</v>
      </c>
      <c r="DB142" s="32" t="s">
        <v>6504</v>
      </c>
      <c r="DC142" s="32" t="s">
        <v>6504</v>
      </c>
      <c r="DD142" s="32" t="s">
        <v>6504</v>
      </c>
      <c r="DE142" s="32" t="s">
        <v>6504</v>
      </c>
      <c r="DF142" s="32" t="s">
        <v>6504</v>
      </c>
      <c r="DG142" s="32" t="s">
        <v>6504</v>
      </c>
      <c r="DH142" s="32" t="s">
        <v>6504</v>
      </c>
      <c r="DI142" s="32" t="s">
        <v>6504</v>
      </c>
      <c r="DJ142" s="32" t="s">
        <v>6504</v>
      </c>
      <c r="DK142" s="32" t="s">
        <v>6504</v>
      </c>
      <c r="DL142" s="32" t="s">
        <v>6504</v>
      </c>
      <c r="DM142" s="32" t="s">
        <v>6504</v>
      </c>
      <c r="DN142" s="32" t="s">
        <v>6504</v>
      </c>
      <c r="DO142" s="32" t="s">
        <v>6504</v>
      </c>
      <c r="DP142" s="32" t="s">
        <v>6504</v>
      </c>
      <c r="DQ142" s="32" t="s">
        <v>6504</v>
      </c>
      <c r="DR142" s="32" t="s">
        <v>6504</v>
      </c>
      <c r="DS142" s="32" t="s">
        <v>6504</v>
      </c>
      <c r="DT142" s="32" t="s">
        <v>6504</v>
      </c>
      <c r="DU142" s="32" t="s">
        <v>6504</v>
      </c>
      <c r="DV142" s="32" t="s">
        <v>6504</v>
      </c>
      <c r="DW142" s="32">
        <v>1</v>
      </c>
      <c r="DX142" s="32" t="s">
        <v>6504</v>
      </c>
      <c r="DY142" s="32" t="s">
        <v>62</v>
      </c>
      <c r="DZ142" s="32" t="s">
        <v>1385</v>
      </c>
      <c r="EA142" s="32" t="s">
        <v>6504</v>
      </c>
      <c r="EB142" s="32" t="s">
        <v>6504</v>
      </c>
      <c r="EC142" s="32" t="s">
        <v>6504</v>
      </c>
      <c r="ED142" s="32" t="s">
        <v>6504</v>
      </c>
      <c r="EE142" s="32" t="s">
        <v>6504</v>
      </c>
      <c r="EF142" s="32" t="s">
        <v>6504</v>
      </c>
      <c r="EG142" s="32" t="s">
        <v>6504</v>
      </c>
      <c r="EH142" s="32" t="s">
        <v>6504</v>
      </c>
      <c r="EI142" s="32" t="s">
        <v>6504</v>
      </c>
      <c r="EJ142" s="32" t="s">
        <v>6504</v>
      </c>
      <c r="EK142" s="32" t="s">
        <v>6504</v>
      </c>
      <c r="EL142" s="32" t="s">
        <v>6504</v>
      </c>
      <c r="EM142" s="32" t="s">
        <v>6504</v>
      </c>
      <c r="EN142" s="32" t="s">
        <v>6504</v>
      </c>
      <c r="EO142" s="32" t="s">
        <v>6504</v>
      </c>
      <c r="EP142" s="32" t="s">
        <v>6504</v>
      </c>
      <c r="EQ142" s="32" t="s">
        <v>6504</v>
      </c>
      <c r="ER142" s="32" t="s">
        <v>6504</v>
      </c>
      <c r="ES142" s="32" t="s">
        <v>6504</v>
      </c>
      <c r="ET142" s="32" t="s">
        <v>6504</v>
      </c>
      <c r="EU142" s="32" t="s">
        <v>6504</v>
      </c>
      <c r="EV142" s="32" t="s">
        <v>6504</v>
      </c>
      <c r="EW142" s="32" t="s">
        <v>6504</v>
      </c>
      <c r="EX142" s="32" t="s">
        <v>6504</v>
      </c>
      <c r="EY142" s="32" t="s">
        <v>6504</v>
      </c>
      <c r="EZ142" s="32" t="s">
        <v>6504</v>
      </c>
      <c r="FA142" s="32">
        <v>1</v>
      </c>
      <c r="FB142" s="32">
        <v>0</v>
      </c>
      <c r="FC142" s="94">
        <v>0</v>
      </c>
      <c r="FD142" s="94">
        <v>0</v>
      </c>
      <c r="FE142" s="94">
        <v>0</v>
      </c>
      <c r="FF142" s="94">
        <v>0</v>
      </c>
      <c r="FG142" s="94">
        <v>0</v>
      </c>
      <c r="FH142" s="94">
        <v>0</v>
      </c>
      <c r="FI142" s="94">
        <v>0</v>
      </c>
      <c r="FJ142" s="94">
        <v>0</v>
      </c>
      <c r="FK142" s="94">
        <v>0</v>
      </c>
      <c r="FL142" s="94">
        <v>0</v>
      </c>
      <c r="FM142" s="94">
        <v>0</v>
      </c>
      <c r="FN142" s="94">
        <v>0</v>
      </c>
      <c r="FO142" s="94">
        <v>0</v>
      </c>
      <c r="FP142" s="94">
        <v>0</v>
      </c>
      <c r="FQ142" s="94" t="e">
        <v>#N/A</v>
      </c>
      <c r="FR142" s="94">
        <v>0</v>
      </c>
      <c r="FS142" s="94">
        <v>0</v>
      </c>
      <c r="FT142" s="94">
        <v>0</v>
      </c>
      <c r="FU142" s="94">
        <v>0</v>
      </c>
      <c r="FV142" s="94">
        <v>0</v>
      </c>
      <c r="FW142" s="94">
        <v>0</v>
      </c>
      <c r="FX142" s="94">
        <v>0</v>
      </c>
      <c r="FY142" s="94">
        <v>0</v>
      </c>
      <c r="FZ142" s="94">
        <v>0</v>
      </c>
      <c r="GA142" s="94" t="s">
        <v>53</v>
      </c>
      <c r="GB142" s="94" t="s">
        <v>62</v>
      </c>
      <c r="GC142" s="94" t="e">
        <v>#N/A</v>
      </c>
      <c r="GD142" s="94" t="s">
        <v>55</v>
      </c>
      <c r="GE142" s="94" t="s">
        <v>56</v>
      </c>
      <c r="GF142" s="94" t="s">
        <v>57</v>
      </c>
      <c r="GG142" s="94" t="s">
        <v>57</v>
      </c>
      <c r="GH142" s="94" t="s">
        <v>58</v>
      </c>
      <c r="GI142" s="94" t="s">
        <v>55</v>
      </c>
      <c r="GJ142" s="94" t="s">
        <v>59</v>
      </c>
      <c r="GK142" s="94">
        <v>0</v>
      </c>
      <c r="GL142" s="94" t="s">
        <v>139</v>
      </c>
      <c r="GM142" s="94" t="s">
        <v>53</v>
      </c>
      <c r="GN142" s="94" t="s">
        <v>62</v>
      </c>
      <c r="GO142" s="94" t="e">
        <v>#N/A</v>
      </c>
      <c r="GP142" s="94" t="s">
        <v>55</v>
      </c>
      <c r="GQ142" s="94" t="s">
        <v>56</v>
      </c>
      <c r="GR142" s="94" t="s">
        <v>57</v>
      </c>
      <c r="GS142" s="94" t="s">
        <v>57</v>
      </c>
      <c r="GT142" s="94" t="s">
        <v>58</v>
      </c>
      <c r="GU142" s="94" t="s">
        <v>55</v>
      </c>
      <c r="GV142" s="94" t="s">
        <v>59</v>
      </c>
      <c r="GW142" s="94">
        <v>0</v>
      </c>
      <c r="GX142" s="94" t="s">
        <v>139</v>
      </c>
      <c r="GY142" s="32" t="s">
        <v>6504</v>
      </c>
      <c r="GZ142" s="32" t="s">
        <v>6504</v>
      </c>
      <c r="HA142" s="32" t="s">
        <v>6504</v>
      </c>
      <c r="HB142" s="32" t="s">
        <v>6504</v>
      </c>
      <c r="HC142" s="32" t="s">
        <v>6504</v>
      </c>
      <c r="HD142" s="32" t="s">
        <v>6504</v>
      </c>
      <c r="HE142" s="32">
        <v>1</v>
      </c>
      <c r="HF142" s="32" t="s">
        <v>6504</v>
      </c>
      <c r="HG142" s="32" t="s">
        <v>6504</v>
      </c>
      <c r="HH142" s="32" t="s">
        <v>6504</v>
      </c>
      <c r="HI142" s="32" t="s">
        <v>6504</v>
      </c>
      <c r="HJ142" s="32" t="s">
        <v>6504</v>
      </c>
      <c r="HK142" s="50">
        <v>1</v>
      </c>
      <c r="HL142" s="68">
        <v>0</v>
      </c>
      <c r="HM142" s="68">
        <v>0</v>
      </c>
      <c r="HN142" s="68">
        <v>0</v>
      </c>
      <c r="HO142" s="68">
        <v>0</v>
      </c>
      <c r="HP142" s="68">
        <v>0</v>
      </c>
      <c r="HQ142" s="68">
        <v>0</v>
      </c>
      <c r="HR142" s="68">
        <v>1</v>
      </c>
      <c r="HS142" s="68">
        <v>0</v>
      </c>
      <c r="HT142" s="68">
        <v>0</v>
      </c>
      <c r="HU142" s="68">
        <v>0</v>
      </c>
      <c r="HV142" s="68">
        <v>0</v>
      </c>
      <c r="HW142" s="68">
        <v>0</v>
      </c>
      <c r="HX142" s="68">
        <v>1</v>
      </c>
      <c r="HY142" s="67" t="s">
        <v>6505</v>
      </c>
      <c r="HZ142" s="67" t="s">
        <v>6505</v>
      </c>
      <c r="IA142" s="67" t="s">
        <v>6505</v>
      </c>
      <c r="IB142" s="67" t="s">
        <v>6505</v>
      </c>
      <c r="IC142" s="67" t="s">
        <v>6505</v>
      </c>
      <c r="ID142" s="67" t="s">
        <v>6505</v>
      </c>
      <c r="IE142" s="67">
        <v>1</v>
      </c>
      <c r="IF142" s="67">
        <v>1</v>
      </c>
      <c r="IG142" s="67">
        <v>1</v>
      </c>
      <c r="IH142" s="67">
        <v>1</v>
      </c>
      <c r="II142" s="67">
        <v>1</v>
      </c>
      <c r="IJ142" s="67">
        <v>1</v>
      </c>
      <c r="IK142" s="69" t="s">
        <v>6505</v>
      </c>
      <c r="IL142" s="69" t="s">
        <v>6505</v>
      </c>
      <c r="IM142" s="67">
        <v>1</v>
      </c>
      <c r="IN142" s="67">
        <v>1</v>
      </c>
      <c r="IO142" s="94"/>
      <c r="IP142" s="32">
        <v>0</v>
      </c>
      <c r="IQ142" s="32">
        <v>0</v>
      </c>
      <c r="IR142" s="68">
        <v>1</v>
      </c>
      <c r="IS142" s="69">
        <v>1</v>
      </c>
      <c r="IT142" s="94"/>
      <c r="IU142" s="94"/>
      <c r="IV142" s="94"/>
      <c r="IW142" s="94"/>
      <c r="IX142" s="94"/>
      <c r="IY142" s="94"/>
      <c r="IZ142" s="94"/>
      <c r="JA142" s="94"/>
      <c r="JB142" s="94"/>
      <c r="JC142" s="94"/>
    </row>
    <row r="143" spans="1:263" ht="29.25" hidden="1" customHeight="1" x14ac:dyDescent="0.25">
      <c r="A143" s="46" t="s">
        <v>1523</v>
      </c>
      <c r="B143" s="46" t="s">
        <v>10</v>
      </c>
      <c r="C143" s="46" t="s">
        <v>140</v>
      </c>
      <c r="D143" s="46" t="s">
        <v>141</v>
      </c>
      <c r="E143" s="46" t="s">
        <v>584</v>
      </c>
      <c r="F143" s="46" t="s">
        <v>585</v>
      </c>
      <c r="G143" s="46" t="s">
        <v>586</v>
      </c>
      <c r="H143" s="46" t="s">
        <v>1524</v>
      </c>
      <c r="I143" s="46" t="s">
        <v>1525</v>
      </c>
      <c r="J143" s="46" t="s">
        <v>1526</v>
      </c>
      <c r="K143" s="46" t="s">
        <v>1527</v>
      </c>
      <c r="L143" s="46" t="s">
        <v>1528</v>
      </c>
      <c r="M143" s="46" t="s">
        <v>1529</v>
      </c>
      <c r="N143" s="46"/>
      <c r="O143" s="46" t="s">
        <v>1530</v>
      </c>
      <c r="P143" s="46"/>
      <c r="Q143" s="46" t="s">
        <v>4452</v>
      </c>
      <c r="R143" s="46" t="s">
        <v>4451</v>
      </c>
      <c r="S143" s="46" t="s">
        <v>556</v>
      </c>
      <c r="T143" s="46" t="s">
        <v>556</v>
      </c>
      <c r="U143" s="46" t="s">
        <v>557</v>
      </c>
      <c r="V143" s="46" t="s">
        <v>533</v>
      </c>
      <c r="W143" s="46" t="s">
        <v>604</v>
      </c>
      <c r="X143" s="46">
        <v>2018</v>
      </c>
      <c r="Y143" s="46">
        <v>0</v>
      </c>
      <c r="Z143" s="46">
        <v>0</v>
      </c>
      <c r="AA143" s="46">
        <v>0</v>
      </c>
      <c r="AB143" s="46">
        <v>0</v>
      </c>
      <c r="AC143" s="46">
        <v>4</v>
      </c>
      <c r="AD143" s="47">
        <v>1</v>
      </c>
      <c r="AE143" s="46">
        <v>0</v>
      </c>
      <c r="AF143" s="46">
        <v>0</v>
      </c>
      <c r="AG143" s="94" t="s">
        <v>535</v>
      </c>
      <c r="AH143" s="94" t="s">
        <v>535</v>
      </c>
      <c r="AI143" s="94" t="s">
        <v>535</v>
      </c>
      <c r="AJ143" s="94">
        <v>1</v>
      </c>
      <c r="AK143" s="94" t="s">
        <v>535</v>
      </c>
      <c r="AL143" s="94" t="s">
        <v>535</v>
      </c>
      <c r="AM143" s="94" t="s">
        <v>535</v>
      </c>
      <c r="AN143" s="94" t="s">
        <v>535</v>
      </c>
      <c r="AO143" s="94" t="s">
        <v>535</v>
      </c>
      <c r="AP143" s="94">
        <v>1</v>
      </c>
      <c r="AQ143" s="94" t="s">
        <v>535</v>
      </c>
      <c r="AR143" s="94" t="s">
        <v>535</v>
      </c>
      <c r="AS143" s="94" t="s">
        <v>535</v>
      </c>
      <c r="AT143" s="94" t="s">
        <v>535</v>
      </c>
      <c r="AU143" s="94" t="s">
        <v>535</v>
      </c>
      <c r="AV143" s="94" t="s">
        <v>535</v>
      </c>
      <c r="AW143" s="94" t="s">
        <v>535</v>
      </c>
      <c r="AX143" s="94" t="s">
        <v>535</v>
      </c>
      <c r="AY143" s="94" t="s">
        <v>535</v>
      </c>
      <c r="AZ143" s="94" t="s">
        <v>535</v>
      </c>
      <c r="BA143" s="94" t="s">
        <v>535</v>
      </c>
      <c r="BB143" s="94" t="s">
        <v>535</v>
      </c>
      <c r="BC143" s="94" t="s">
        <v>535</v>
      </c>
      <c r="BD143" s="94" t="s">
        <v>535</v>
      </c>
      <c r="BE143" s="94" t="s">
        <v>535</v>
      </c>
      <c r="BF143" s="94" t="s">
        <v>535</v>
      </c>
      <c r="BG143" s="94" t="s">
        <v>535</v>
      </c>
      <c r="BH143" s="94" t="s">
        <v>535</v>
      </c>
      <c r="BI143" s="94" t="s">
        <v>535</v>
      </c>
      <c r="BJ143" s="94" t="s">
        <v>535</v>
      </c>
      <c r="BK143" s="94" t="s">
        <v>535</v>
      </c>
      <c r="BL143" s="94" t="s">
        <v>535</v>
      </c>
      <c r="BM143" s="94" t="s">
        <v>6511</v>
      </c>
      <c r="BN143" s="94" t="s">
        <v>1526</v>
      </c>
      <c r="BO143" s="94" t="s">
        <v>4450</v>
      </c>
      <c r="BP143" s="94" t="s">
        <v>4451</v>
      </c>
      <c r="BQ143" s="94" t="s">
        <v>4452</v>
      </c>
      <c r="BR143" s="94" t="s">
        <v>531</v>
      </c>
      <c r="BS143" s="32">
        <v>1</v>
      </c>
      <c r="BT143" s="32">
        <v>0</v>
      </c>
      <c r="BU143" s="32">
        <v>0</v>
      </c>
      <c r="BV143" s="32">
        <v>0</v>
      </c>
      <c r="BW143" s="32">
        <v>0</v>
      </c>
      <c r="BX143" s="32">
        <v>1</v>
      </c>
      <c r="BY143" s="32">
        <v>0</v>
      </c>
      <c r="BZ143" s="32">
        <v>0</v>
      </c>
      <c r="CA143" s="32">
        <v>0</v>
      </c>
      <c r="CB143" s="32">
        <v>0</v>
      </c>
      <c r="CC143" s="32">
        <v>0</v>
      </c>
      <c r="CD143" s="32">
        <v>0</v>
      </c>
      <c r="CE143" s="32">
        <v>0</v>
      </c>
      <c r="CF143" s="32">
        <v>0</v>
      </c>
      <c r="CG143" s="32">
        <v>0</v>
      </c>
      <c r="CH143" s="32">
        <v>0</v>
      </c>
      <c r="CI143" s="32">
        <v>0</v>
      </c>
      <c r="CJ143" s="32">
        <v>1</v>
      </c>
      <c r="CK143" s="32">
        <v>0</v>
      </c>
      <c r="CL143" s="32">
        <v>0</v>
      </c>
      <c r="CM143" s="32">
        <v>0</v>
      </c>
      <c r="CN143" s="32">
        <v>0</v>
      </c>
      <c r="CO143" s="32">
        <v>0</v>
      </c>
      <c r="CP143" s="32">
        <v>0</v>
      </c>
      <c r="CQ143" s="32">
        <v>0</v>
      </c>
      <c r="CR143" s="32">
        <v>1</v>
      </c>
      <c r="CS143" s="32" t="s">
        <v>6504</v>
      </c>
      <c r="CT143" s="32" t="s">
        <v>6504</v>
      </c>
      <c r="CU143" s="32" t="s">
        <v>6504</v>
      </c>
      <c r="CV143" s="32" t="s">
        <v>6504</v>
      </c>
      <c r="CW143" s="32" t="s">
        <v>6504</v>
      </c>
      <c r="CX143" s="32" t="s">
        <v>6504</v>
      </c>
      <c r="CY143" s="32" t="s">
        <v>6504</v>
      </c>
      <c r="CZ143" s="32" t="s">
        <v>6504</v>
      </c>
      <c r="DA143" s="32" t="s">
        <v>6504</v>
      </c>
      <c r="DB143" s="32" t="s">
        <v>6504</v>
      </c>
      <c r="DC143" s="32" t="s">
        <v>6504</v>
      </c>
      <c r="DD143" s="32" t="s">
        <v>6504</v>
      </c>
      <c r="DE143" s="32" t="s">
        <v>6504</v>
      </c>
      <c r="DF143" s="32" t="s">
        <v>6504</v>
      </c>
      <c r="DG143" s="32" t="s">
        <v>6504</v>
      </c>
      <c r="DH143" s="32" t="s">
        <v>6504</v>
      </c>
      <c r="DI143" s="32" t="s">
        <v>6504</v>
      </c>
      <c r="DJ143" s="32" t="s">
        <v>6504</v>
      </c>
      <c r="DK143" s="32" t="s">
        <v>6504</v>
      </c>
      <c r="DL143" s="32" t="s">
        <v>6504</v>
      </c>
      <c r="DM143" s="32">
        <v>1</v>
      </c>
      <c r="DN143" s="32" t="s">
        <v>6504</v>
      </c>
      <c r="DO143" s="32" t="s">
        <v>4587</v>
      </c>
      <c r="DP143" s="32" t="s">
        <v>1385</v>
      </c>
      <c r="DQ143" s="32" t="s">
        <v>4588</v>
      </c>
      <c r="DR143" s="32" t="s">
        <v>6504</v>
      </c>
      <c r="DS143" s="32" t="s">
        <v>6504</v>
      </c>
      <c r="DT143" s="32" t="s">
        <v>1385</v>
      </c>
      <c r="DU143" s="32" t="s">
        <v>1385</v>
      </c>
      <c r="DV143" s="32" t="s">
        <v>1385</v>
      </c>
      <c r="DW143" s="32" t="s">
        <v>6504</v>
      </c>
      <c r="DX143" s="32" t="s">
        <v>6504</v>
      </c>
      <c r="DY143" s="32" t="s">
        <v>6504</v>
      </c>
      <c r="DZ143" s="32" t="s">
        <v>6504</v>
      </c>
      <c r="EA143" s="32" t="s">
        <v>6504</v>
      </c>
      <c r="EB143" s="32" t="s">
        <v>6504</v>
      </c>
      <c r="EC143" s="32" t="s">
        <v>6504</v>
      </c>
      <c r="ED143" s="32" t="s">
        <v>6504</v>
      </c>
      <c r="EE143" s="32" t="s">
        <v>6504</v>
      </c>
      <c r="EF143" s="32" t="s">
        <v>6504</v>
      </c>
      <c r="EG143" s="32" t="s">
        <v>6504</v>
      </c>
      <c r="EH143" s="32" t="s">
        <v>6504</v>
      </c>
      <c r="EI143" s="32" t="s">
        <v>6504</v>
      </c>
      <c r="EJ143" s="32" t="s">
        <v>6504</v>
      </c>
      <c r="EK143" s="32" t="s">
        <v>6504</v>
      </c>
      <c r="EL143" s="32" t="s">
        <v>6504</v>
      </c>
      <c r="EM143" s="32" t="s">
        <v>6504</v>
      </c>
      <c r="EN143" s="32" t="s">
        <v>6504</v>
      </c>
      <c r="EO143" s="32" t="s">
        <v>6504</v>
      </c>
      <c r="EP143" s="32" t="s">
        <v>6504</v>
      </c>
      <c r="EQ143" s="32" t="s">
        <v>6504</v>
      </c>
      <c r="ER143" s="32" t="s">
        <v>6504</v>
      </c>
      <c r="ES143" s="32" t="s">
        <v>6504</v>
      </c>
      <c r="ET143" s="32" t="s">
        <v>6504</v>
      </c>
      <c r="EU143" s="32" t="s">
        <v>6504</v>
      </c>
      <c r="EV143" s="32" t="s">
        <v>6504</v>
      </c>
      <c r="EW143" s="32" t="s">
        <v>6504</v>
      </c>
      <c r="EX143" s="32" t="s">
        <v>6504</v>
      </c>
      <c r="EY143" s="32" t="s">
        <v>6504</v>
      </c>
      <c r="EZ143" s="32" t="s">
        <v>6504</v>
      </c>
      <c r="FA143" s="32">
        <v>1</v>
      </c>
      <c r="FB143" s="32">
        <v>0</v>
      </c>
      <c r="FC143" s="94" t="s">
        <v>69</v>
      </c>
      <c r="FD143" s="94" t="s">
        <v>79</v>
      </c>
      <c r="FE143" s="94" t="s">
        <v>62</v>
      </c>
      <c r="FF143" s="94" t="s">
        <v>69</v>
      </c>
      <c r="FG143" s="94" t="s">
        <v>69</v>
      </c>
      <c r="FH143" s="94" t="s">
        <v>69</v>
      </c>
      <c r="FI143" s="94" t="s">
        <v>69</v>
      </c>
      <c r="FJ143" s="94" t="s">
        <v>69</v>
      </c>
      <c r="FK143" s="94" t="s">
        <v>69</v>
      </c>
      <c r="FL143" s="94" t="s">
        <v>59</v>
      </c>
      <c r="FM143" s="94">
        <v>0</v>
      </c>
      <c r="FN143" s="94" t="s">
        <v>139</v>
      </c>
      <c r="FO143" s="94" t="s">
        <v>53</v>
      </c>
      <c r="FP143" s="94" t="s">
        <v>62</v>
      </c>
      <c r="FQ143" s="94" t="e">
        <v>#N/A</v>
      </c>
      <c r="FR143" s="94" t="s">
        <v>55</v>
      </c>
      <c r="FS143" s="94" t="s">
        <v>56</v>
      </c>
      <c r="FT143" s="94" t="s">
        <v>57</v>
      </c>
      <c r="FU143" s="94" t="s">
        <v>57</v>
      </c>
      <c r="FV143" s="94" t="s">
        <v>69</v>
      </c>
      <c r="FW143" s="94" t="s">
        <v>55</v>
      </c>
      <c r="FX143" s="94" t="s">
        <v>67</v>
      </c>
      <c r="FY143" s="94">
        <v>0</v>
      </c>
      <c r="FZ143" s="94" t="s">
        <v>139</v>
      </c>
      <c r="GA143" s="94" t="s">
        <v>53</v>
      </c>
      <c r="GB143" s="94" t="s">
        <v>62</v>
      </c>
      <c r="GC143" s="94" t="e">
        <v>#N/A</v>
      </c>
      <c r="GD143" s="94" t="s">
        <v>55</v>
      </c>
      <c r="GE143" s="94" t="s">
        <v>56</v>
      </c>
      <c r="GF143" s="94" t="s">
        <v>57</v>
      </c>
      <c r="GG143" s="94" t="s">
        <v>57</v>
      </c>
      <c r="GH143" s="94" t="s">
        <v>58</v>
      </c>
      <c r="GI143" s="94" t="s">
        <v>55</v>
      </c>
      <c r="GJ143" s="94" t="s">
        <v>59</v>
      </c>
      <c r="GK143" s="94">
        <v>0</v>
      </c>
      <c r="GL143" s="94" t="s">
        <v>139</v>
      </c>
      <c r="GM143" s="94" t="s">
        <v>53</v>
      </c>
      <c r="GN143" s="94" t="s">
        <v>62</v>
      </c>
      <c r="GO143" s="94" t="e">
        <v>#N/A</v>
      </c>
      <c r="GP143" s="94" t="s">
        <v>55</v>
      </c>
      <c r="GQ143" s="94" t="s">
        <v>56</v>
      </c>
      <c r="GR143" s="94" t="s">
        <v>57</v>
      </c>
      <c r="GS143" s="94" t="s">
        <v>57</v>
      </c>
      <c r="GT143" s="94" t="s">
        <v>58</v>
      </c>
      <c r="GU143" s="94" t="s">
        <v>55</v>
      </c>
      <c r="GV143" s="94" t="s">
        <v>59</v>
      </c>
      <c r="GW143" s="94">
        <v>0</v>
      </c>
      <c r="GX143" s="94" t="s">
        <v>139</v>
      </c>
      <c r="GY143" s="32" t="s">
        <v>6504</v>
      </c>
      <c r="GZ143" s="32" t="s">
        <v>6504</v>
      </c>
      <c r="HA143" s="32" t="s">
        <v>6504</v>
      </c>
      <c r="HB143" s="32" t="s">
        <v>6504</v>
      </c>
      <c r="HC143" s="32">
        <v>1</v>
      </c>
      <c r="HD143" s="32" t="s">
        <v>6504</v>
      </c>
      <c r="HE143" s="32" t="s">
        <v>6504</v>
      </c>
      <c r="HF143" s="32" t="s">
        <v>6504</v>
      </c>
      <c r="HG143" s="32" t="s">
        <v>6504</v>
      </c>
      <c r="HH143" s="32" t="s">
        <v>6504</v>
      </c>
      <c r="HI143" s="32" t="s">
        <v>6504</v>
      </c>
      <c r="HJ143" s="32" t="s">
        <v>6504</v>
      </c>
      <c r="HK143" s="50">
        <v>1</v>
      </c>
      <c r="HL143" s="68">
        <v>0</v>
      </c>
      <c r="HM143" s="68">
        <v>0</v>
      </c>
      <c r="HN143" s="68">
        <v>0</v>
      </c>
      <c r="HO143" s="68">
        <v>0</v>
      </c>
      <c r="HP143" s="68">
        <v>1</v>
      </c>
      <c r="HQ143" s="68">
        <v>0</v>
      </c>
      <c r="HR143" s="68">
        <v>0</v>
      </c>
      <c r="HS143" s="68">
        <v>0</v>
      </c>
      <c r="HT143" s="68">
        <v>0</v>
      </c>
      <c r="HU143" s="68">
        <v>0</v>
      </c>
      <c r="HV143" s="68">
        <v>0</v>
      </c>
      <c r="HW143" s="68">
        <v>0</v>
      </c>
      <c r="HX143" s="68">
        <v>0</v>
      </c>
      <c r="HY143" s="67" t="s">
        <v>6505</v>
      </c>
      <c r="HZ143" s="67" t="s">
        <v>6505</v>
      </c>
      <c r="IA143" s="67" t="s">
        <v>6505</v>
      </c>
      <c r="IB143" s="67" t="s">
        <v>6505</v>
      </c>
      <c r="IC143" s="67">
        <v>1</v>
      </c>
      <c r="ID143" s="67">
        <v>1</v>
      </c>
      <c r="IE143" s="67">
        <v>1</v>
      </c>
      <c r="IF143" s="67">
        <v>1</v>
      </c>
      <c r="IG143" s="67">
        <v>1</v>
      </c>
      <c r="IH143" s="67">
        <v>1</v>
      </c>
      <c r="II143" s="67">
        <v>1</v>
      </c>
      <c r="IJ143" s="67">
        <v>1</v>
      </c>
      <c r="IK143" s="69" t="s">
        <v>6505</v>
      </c>
      <c r="IL143" s="69">
        <v>1</v>
      </c>
      <c r="IM143" s="67">
        <v>1</v>
      </c>
      <c r="IN143" s="67">
        <v>1</v>
      </c>
      <c r="IO143" s="94"/>
      <c r="IP143" s="32">
        <v>0</v>
      </c>
      <c r="IQ143" s="32">
        <v>0.16666666666666666</v>
      </c>
      <c r="IR143" s="68">
        <v>0.1111111111111111</v>
      </c>
      <c r="IS143" s="69">
        <v>1</v>
      </c>
      <c r="IT143" s="94"/>
      <c r="IU143" s="94"/>
      <c r="IV143" s="94"/>
      <c r="IW143" s="94"/>
      <c r="IX143" s="94"/>
      <c r="IY143" s="94"/>
      <c r="IZ143" s="94"/>
      <c r="JA143" s="94"/>
      <c r="JB143" s="94"/>
      <c r="JC143" s="94"/>
    </row>
    <row r="144" spans="1:263" ht="29.25" hidden="1" customHeight="1" x14ac:dyDescent="0.25">
      <c r="A144" s="46" t="s">
        <v>1531</v>
      </c>
      <c r="B144" s="46" t="s">
        <v>10</v>
      </c>
      <c r="C144" s="46" t="s">
        <v>140</v>
      </c>
      <c r="D144" s="46" t="s">
        <v>141</v>
      </c>
      <c r="E144" s="46" t="s">
        <v>584</v>
      </c>
      <c r="F144" s="46" t="s">
        <v>585</v>
      </c>
      <c r="G144" s="46" t="s">
        <v>586</v>
      </c>
      <c r="H144" s="46" t="s">
        <v>1532</v>
      </c>
      <c r="I144" s="46" t="s">
        <v>1533</v>
      </c>
      <c r="J144" s="46"/>
      <c r="K144" s="46" t="s">
        <v>1534</v>
      </c>
      <c r="L144" s="46" t="s">
        <v>1535</v>
      </c>
      <c r="M144" s="46" t="s">
        <v>1536</v>
      </c>
      <c r="N144" s="46"/>
      <c r="O144" s="46" t="s">
        <v>1537</v>
      </c>
      <c r="P144" s="46"/>
      <c r="Q144" s="46" t="s">
        <v>4455</v>
      </c>
      <c r="R144" s="46" t="s">
        <v>4392</v>
      </c>
      <c r="S144" s="46" t="s">
        <v>556</v>
      </c>
      <c r="T144" s="46" t="s">
        <v>556</v>
      </c>
      <c r="U144" s="46" t="s">
        <v>532</v>
      </c>
      <c r="V144" s="46" t="s">
        <v>533</v>
      </c>
      <c r="W144" s="46" t="s">
        <v>604</v>
      </c>
      <c r="X144" s="46">
        <v>2018</v>
      </c>
      <c r="Y144" s="46">
        <v>0</v>
      </c>
      <c r="Z144" s="46">
        <v>0</v>
      </c>
      <c r="AA144" s="46">
        <v>0</v>
      </c>
      <c r="AB144" s="46">
        <v>0</v>
      </c>
      <c r="AC144" s="46">
        <v>1</v>
      </c>
      <c r="AD144" s="47">
        <v>1</v>
      </c>
      <c r="AE144" s="46">
        <v>0</v>
      </c>
      <c r="AF144" s="46">
        <v>0</v>
      </c>
      <c r="AG144" s="94" t="s">
        <v>535</v>
      </c>
      <c r="AH144" s="94" t="s">
        <v>535</v>
      </c>
      <c r="AI144" s="94" t="s">
        <v>535</v>
      </c>
      <c r="AJ144" s="94">
        <v>1</v>
      </c>
      <c r="AK144" s="94" t="s">
        <v>535</v>
      </c>
      <c r="AL144" s="94" t="s">
        <v>535</v>
      </c>
      <c r="AM144" s="94" t="s">
        <v>535</v>
      </c>
      <c r="AN144" s="94" t="s">
        <v>535</v>
      </c>
      <c r="AO144" s="94" t="s">
        <v>535</v>
      </c>
      <c r="AP144" s="94">
        <v>1</v>
      </c>
      <c r="AQ144" s="94" t="s">
        <v>535</v>
      </c>
      <c r="AR144" s="94" t="s">
        <v>535</v>
      </c>
      <c r="AS144" s="94" t="s">
        <v>535</v>
      </c>
      <c r="AT144" s="94" t="s">
        <v>535</v>
      </c>
      <c r="AU144" s="94" t="s">
        <v>535</v>
      </c>
      <c r="AV144" s="94" t="s">
        <v>535</v>
      </c>
      <c r="AW144" s="94" t="s">
        <v>535</v>
      </c>
      <c r="AX144" s="94" t="s">
        <v>535</v>
      </c>
      <c r="AY144" s="94" t="s">
        <v>535</v>
      </c>
      <c r="AZ144" s="94" t="s">
        <v>535</v>
      </c>
      <c r="BA144" s="94" t="s">
        <v>535</v>
      </c>
      <c r="BB144" s="94" t="s">
        <v>535</v>
      </c>
      <c r="BC144" s="94" t="s">
        <v>535</v>
      </c>
      <c r="BD144" s="94" t="s">
        <v>535</v>
      </c>
      <c r="BE144" s="94" t="s">
        <v>535</v>
      </c>
      <c r="BF144" s="94" t="s">
        <v>535</v>
      </c>
      <c r="BG144" s="94" t="s">
        <v>535</v>
      </c>
      <c r="BH144" s="94" t="s">
        <v>535</v>
      </c>
      <c r="BI144" s="94" t="s">
        <v>535</v>
      </c>
      <c r="BJ144" s="94" t="s">
        <v>535</v>
      </c>
      <c r="BK144" s="94" t="s">
        <v>535</v>
      </c>
      <c r="BL144" s="94" t="s">
        <v>535</v>
      </c>
      <c r="BM144" s="94" t="s">
        <v>6511</v>
      </c>
      <c r="BN144" s="94" t="s">
        <v>4453</v>
      </c>
      <c r="BO144" s="94" t="s">
        <v>4454</v>
      </c>
      <c r="BP144" s="94" t="s">
        <v>4392</v>
      </c>
      <c r="BQ144" s="94" t="s">
        <v>4455</v>
      </c>
      <c r="BR144" s="94" t="s">
        <v>531</v>
      </c>
      <c r="BS144" s="32">
        <v>1</v>
      </c>
      <c r="BT144" s="32">
        <v>0</v>
      </c>
      <c r="BU144" s="32">
        <v>0</v>
      </c>
      <c r="BV144" s="32">
        <v>0</v>
      </c>
      <c r="BW144" s="32">
        <v>1</v>
      </c>
      <c r="BX144" s="32">
        <v>0</v>
      </c>
      <c r="BY144" s="32">
        <v>0</v>
      </c>
      <c r="BZ144" s="32">
        <v>1</v>
      </c>
      <c r="CA144" s="32">
        <v>0</v>
      </c>
      <c r="CB144" s="32">
        <v>0</v>
      </c>
      <c r="CC144" s="32">
        <v>1</v>
      </c>
      <c r="CD144" s="32">
        <v>0</v>
      </c>
      <c r="CE144" s="32">
        <v>1</v>
      </c>
      <c r="CF144" s="32">
        <v>0</v>
      </c>
      <c r="CG144" s="32">
        <v>0</v>
      </c>
      <c r="CH144" s="32">
        <v>0</v>
      </c>
      <c r="CI144" s="32">
        <v>1</v>
      </c>
      <c r="CJ144" s="32">
        <v>0</v>
      </c>
      <c r="CK144" s="32">
        <v>0</v>
      </c>
      <c r="CL144" s="32">
        <v>1</v>
      </c>
      <c r="CM144" s="32">
        <v>0</v>
      </c>
      <c r="CN144" s="32">
        <v>0</v>
      </c>
      <c r="CO144" s="32">
        <v>1</v>
      </c>
      <c r="CP144" s="32">
        <v>0</v>
      </c>
      <c r="CQ144" s="32">
        <v>1</v>
      </c>
      <c r="CR144" s="32">
        <v>1</v>
      </c>
      <c r="CS144" s="32" t="s">
        <v>6504</v>
      </c>
      <c r="CT144" s="32" t="s">
        <v>6504</v>
      </c>
      <c r="CU144" s="32" t="s">
        <v>6504</v>
      </c>
      <c r="CV144" s="32" t="s">
        <v>6504</v>
      </c>
      <c r="CW144" s="32" t="s">
        <v>6504</v>
      </c>
      <c r="CX144" s="32" t="s">
        <v>6504</v>
      </c>
      <c r="CY144" s="32" t="s">
        <v>6504</v>
      </c>
      <c r="CZ144" s="32" t="s">
        <v>6504</v>
      </c>
      <c r="DA144" s="32" t="s">
        <v>6504</v>
      </c>
      <c r="DB144" s="32" t="s">
        <v>6504</v>
      </c>
      <c r="DC144" s="32" t="s">
        <v>6504</v>
      </c>
      <c r="DD144" s="32" t="s">
        <v>6504</v>
      </c>
      <c r="DE144" s="32" t="s">
        <v>6504</v>
      </c>
      <c r="DF144" s="32" t="s">
        <v>6504</v>
      </c>
      <c r="DG144" s="32" t="s">
        <v>6504</v>
      </c>
      <c r="DH144" s="32">
        <v>1</v>
      </c>
      <c r="DI144" s="32" t="s">
        <v>6504</v>
      </c>
      <c r="DJ144" s="32" t="s">
        <v>4589</v>
      </c>
      <c r="DK144" s="32" t="s">
        <v>4475</v>
      </c>
      <c r="DL144" s="32" t="s">
        <v>4481</v>
      </c>
      <c r="DM144" s="32" t="s">
        <v>6504</v>
      </c>
      <c r="DN144" s="32" t="s">
        <v>6504</v>
      </c>
      <c r="DO144" s="32" t="s">
        <v>4485</v>
      </c>
      <c r="DP144" s="32" t="s">
        <v>1385</v>
      </c>
      <c r="DQ144" s="32" t="s">
        <v>1385</v>
      </c>
      <c r="DR144" s="32" t="s">
        <v>6504</v>
      </c>
      <c r="DS144" s="32" t="s">
        <v>6504</v>
      </c>
      <c r="DT144" s="32" t="s">
        <v>1385</v>
      </c>
      <c r="DU144" s="32" t="s">
        <v>1385</v>
      </c>
      <c r="DV144" s="32" t="s">
        <v>1385</v>
      </c>
      <c r="DW144" s="32">
        <v>1</v>
      </c>
      <c r="DX144" s="32" t="s">
        <v>6504</v>
      </c>
      <c r="DY144" s="32" t="s">
        <v>4590</v>
      </c>
      <c r="DZ144" s="32" t="s">
        <v>1385</v>
      </c>
      <c r="EA144" s="32" t="s">
        <v>4483</v>
      </c>
      <c r="EB144" s="32" t="s">
        <v>6504</v>
      </c>
      <c r="EC144" s="32" t="s">
        <v>6504</v>
      </c>
      <c r="ED144" s="32" t="s">
        <v>6504</v>
      </c>
      <c r="EE144" s="32" t="s">
        <v>6504</v>
      </c>
      <c r="EF144" s="32" t="s">
        <v>6504</v>
      </c>
      <c r="EG144" s="32" t="s">
        <v>6504</v>
      </c>
      <c r="EH144" s="32" t="s">
        <v>6504</v>
      </c>
      <c r="EI144" s="32" t="s">
        <v>6504</v>
      </c>
      <c r="EJ144" s="32" t="s">
        <v>6504</v>
      </c>
      <c r="EK144" s="32" t="s">
        <v>6504</v>
      </c>
      <c r="EL144" s="32">
        <v>1</v>
      </c>
      <c r="EM144" s="32" t="s">
        <v>6504</v>
      </c>
      <c r="EN144" s="32" t="s">
        <v>4591</v>
      </c>
      <c r="EO144" s="32" t="s">
        <v>1385</v>
      </c>
      <c r="EP144" s="32" t="s">
        <v>4483</v>
      </c>
      <c r="EQ144" s="32" t="s">
        <v>6504</v>
      </c>
      <c r="ER144" s="32" t="s">
        <v>6504</v>
      </c>
      <c r="ES144" s="32" t="s">
        <v>6504</v>
      </c>
      <c r="ET144" s="32" t="s">
        <v>6504</v>
      </c>
      <c r="EU144" s="32" t="s">
        <v>6504</v>
      </c>
      <c r="EV144" s="32">
        <v>1</v>
      </c>
      <c r="EW144" s="32" t="s">
        <v>6504</v>
      </c>
      <c r="EX144" s="32" t="s">
        <v>4592</v>
      </c>
      <c r="EY144" s="32" t="s">
        <v>1385</v>
      </c>
      <c r="EZ144" s="32" t="s">
        <v>4483</v>
      </c>
      <c r="FA144" s="32">
        <v>4</v>
      </c>
      <c r="FB144" s="32">
        <v>0</v>
      </c>
      <c r="FC144" s="94" t="s">
        <v>69</v>
      </c>
      <c r="FD144" s="94" t="s">
        <v>79</v>
      </c>
      <c r="FE144" s="94" t="s">
        <v>62</v>
      </c>
      <c r="FF144" s="94" t="s">
        <v>69</v>
      </c>
      <c r="FG144" s="94" t="s">
        <v>69</v>
      </c>
      <c r="FH144" s="94" t="s">
        <v>69</v>
      </c>
      <c r="FI144" s="94" t="s">
        <v>69</v>
      </c>
      <c r="FJ144" s="94" t="s">
        <v>69</v>
      </c>
      <c r="FK144" s="94" t="s">
        <v>69</v>
      </c>
      <c r="FL144" s="94" t="s">
        <v>59</v>
      </c>
      <c r="FM144" s="94">
        <v>0</v>
      </c>
      <c r="FN144" s="94" t="s">
        <v>139</v>
      </c>
      <c r="FO144" s="94" t="s">
        <v>53</v>
      </c>
      <c r="FP144" s="94" t="s">
        <v>62</v>
      </c>
      <c r="FQ144" s="94" t="e">
        <v>#N/A</v>
      </c>
      <c r="FR144" s="94" t="s">
        <v>55</v>
      </c>
      <c r="FS144" s="94" t="s">
        <v>56</v>
      </c>
      <c r="FT144" s="94" t="s">
        <v>57</v>
      </c>
      <c r="FU144" s="94" t="s">
        <v>57</v>
      </c>
      <c r="FV144" s="94" t="s">
        <v>69</v>
      </c>
      <c r="FW144" s="94" t="s">
        <v>55</v>
      </c>
      <c r="FX144" s="94" t="s">
        <v>67</v>
      </c>
      <c r="FY144" s="94">
        <v>0</v>
      </c>
      <c r="FZ144" s="94" t="s">
        <v>139</v>
      </c>
      <c r="GA144" s="94" t="s">
        <v>53</v>
      </c>
      <c r="GB144" s="94" t="s">
        <v>62</v>
      </c>
      <c r="GC144" s="94" t="e">
        <v>#N/A</v>
      </c>
      <c r="GD144" s="94" t="s">
        <v>55</v>
      </c>
      <c r="GE144" s="94" t="s">
        <v>56</v>
      </c>
      <c r="GF144" s="94" t="s">
        <v>57</v>
      </c>
      <c r="GG144" s="94" t="s">
        <v>57</v>
      </c>
      <c r="GH144" s="94" t="s">
        <v>58</v>
      </c>
      <c r="GI144" s="94" t="s">
        <v>55</v>
      </c>
      <c r="GJ144" s="94" t="s">
        <v>59</v>
      </c>
      <c r="GK144" s="94">
        <v>0</v>
      </c>
      <c r="GL144" s="94" t="s">
        <v>139</v>
      </c>
      <c r="GM144" s="94" t="s">
        <v>53</v>
      </c>
      <c r="GN144" s="94" t="s">
        <v>62</v>
      </c>
      <c r="GO144" s="94" t="e">
        <v>#N/A</v>
      </c>
      <c r="GP144" s="94" t="s">
        <v>55</v>
      </c>
      <c r="GQ144" s="94" t="s">
        <v>56</v>
      </c>
      <c r="GR144" s="94" t="s">
        <v>57</v>
      </c>
      <c r="GS144" s="94" t="s">
        <v>57</v>
      </c>
      <c r="GT144" s="94" t="s">
        <v>58</v>
      </c>
      <c r="GU144" s="94" t="s">
        <v>55</v>
      </c>
      <c r="GV144" s="94" t="s">
        <v>59</v>
      </c>
      <c r="GW144" s="94">
        <v>0</v>
      </c>
      <c r="GX144" s="94" t="s">
        <v>139</v>
      </c>
      <c r="GY144" s="32" t="s">
        <v>6504</v>
      </c>
      <c r="GZ144" s="32" t="s">
        <v>6504</v>
      </c>
      <c r="HA144" s="32" t="s">
        <v>6504</v>
      </c>
      <c r="HB144" s="32">
        <v>1</v>
      </c>
      <c r="HC144" s="32" t="s">
        <v>6504</v>
      </c>
      <c r="HD144" s="32" t="s">
        <v>6504</v>
      </c>
      <c r="HE144" s="32">
        <v>1</v>
      </c>
      <c r="HF144" s="32" t="s">
        <v>6504</v>
      </c>
      <c r="HG144" s="32" t="s">
        <v>6504</v>
      </c>
      <c r="HH144" s="32">
        <v>1</v>
      </c>
      <c r="HI144" s="32" t="s">
        <v>6504</v>
      </c>
      <c r="HJ144" s="32">
        <v>1</v>
      </c>
      <c r="HK144" s="50">
        <v>4</v>
      </c>
      <c r="HL144" s="68">
        <v>0</v>
      </c>
      <c r="HM144" s="68">
        <v>0</v>
      </c>
      <c r="HN144" s="68">
        <v>0</v>
      </c>
      <c r="HO144" s="68">
        <v>1</v>
      </c>
      <c r="HP144" s="68">
        <v>0</v>
      </c>
      <c r="HQ144" s="68">
        <v>0</v>
      </c>
      <c r="HR144" s="68">
        <v>1</v>
      </c>
      <c r="HS144" s="68">
        <v>0</v>
      </c>
      <c r="HT144" s="68">
        <v>0</v>
      </c>
      <c r="HU144" s="68">
        <v>1</v>
      </c>
      <c r="HV144" s="68">
        <v>0</v>
      </c>
      <c r="HW144" s="68">
        <v>1</v>
      </c>
      <c r="HX144" s="68">
        <v>0.25</v>
      </c>
      <c r="HY144" s="67" t="s">
        <v>6505</v>
      </c>
      <c r="HZ144" s="67" t="s">
        <v>6505</v>
      </c>
      <c r="IA144" s="67" t="s">
        <v>6505</v>
      </c>
      <c r="IB144" s="67">
        <v>1</v>
      </c>
      <c r="IC144" s="67">
        <v>1</v>
      </c>
      <c r="ID144" s="67">
        <v>1</v>
      </c>
      <c r="IE144" s="67">
        <v>1</v>
      </c>
      <c r="IF144" s="67">
        <v>1</v>
      </c>
      <c r="IG144" s="67">
        <v>1</v>
      </c>
      <c r="IH144" s="67">
        <v>1</v>
      </c>
      <c r="II144" s="67">
        <v>1</v>
      </c>
      <c r="IJ144" s="67">
        <v>1</v>
      </c>
      <c r="IK144" s="69" t="s">
        <v>6505</v>
      </c>
      <c r="IL144" s="69">
        <v>1</v>
      </c>
      <c r="IM144" s="67">
        <v>1</v>
      </c>
      <c r="IN144" s="67">
        <v>1</v>
      </c>
      <c r="IO144" s="94"/>
      <c r="IP144" s="32">
        <v>0</v>
      </c>
      <c r="IQ144" s="32">
        <v>0.16666666666666666</v>
      </c>
      <c r="IR144" s="68">
        <v>0.22222222222222221</v>
      </c>
      <c r="IS144" s="69">
        <v>1</v>
      </c>
      <c r="IT144" s="94"/>
      <c r="IU144" s="94"/>
      <c r="IV144" s="94"/>
      <c r="IW144" s="94"/>
      <c r="IX144" s="94"/>
      <c r="IY144" s="94"/>
      <c r="IZ144" s="94"/>
      <c r="JA144" s="94"/>
      <c r="JB144" s="94"/>
      <c r="JC144" s="94"/>
    </row>
    <row r="145" spans="1:263" ht="29.25" hidden="1" customHeight="1" x14ac:dyDescent="0.25">
      <c r="A145" s="46">
        <v>210</v>
      </c>
      <c r="B145" s="46" t="s">
        <v>12</v>
      </c>
      <c r="C145" s="46" t="s">
        <v>149</v>
      </c>
      <c r="D145" s="46" t="s">
        <v>150</v>
      </c>
      <c r="E145" s="46" t="s">
        <v>584</v>
      </c>
      <c r="F145" s="46" t="s">
        <v>585</v>
      </c>
      <c r="G145" s="46" t="s">
        <v>586</v>
      </c>
      <c r="H145" s="46" t="s">
        <v>587</v>
      </c>
      <c r="I145" s="46" t="s">
        <v>588</v>
      </c>
      <c r="J145" s="46" t="s">
        <v>589</v>
      </c>
      <c r="K145" s="46" t="s">
        <v>590</v>
      </c>
      <c r="L145" s="46" t="s">
        <v>591</v>
      </c>
      <c r="M145" s="46" t="s">
        <v>592</v>
      </c>
      <c r="N145" s="46"/>
      <c r="O145" s="46" t="s">
        <v>593</v>
      </c>
      <c r="P145" s="46"/>
      <c r="Q145" s="46" t="s">
        <v>5015</v>
      </c>
      <c r="R145" s="46" t="s">
        <v>5014</v>
      </c>
      <c r="S145" s="46" t="s">
        <v>531</v>
      </c>
      <c r="T145" s="46" t="s">
        <v>531</v>
      </c>
      <c r="U145" s="46" t="s">
        <v>532</v>
      </c>
      <c r="V145" s="46" t="s">
        <v>533</v>
      </c>
      <c r="W145" s="46" t="s">
        <v>534</v>
      </c>
      <c r="X145" s="46">
        <v>2019</v>
      </c>
      <c r="Y145" s="46">
        <v>0</v>
      </c>
      <c r="Z145" s="46">
        <v>2019</v>
      </c>
      <c r="AA145" s="46" t="s">
        <v>595</v>
      </c>
      <c r="AB145" s="46" t="s">
        <v>595</v>
      </c>
      <c r="AC145" s="46" t="s">
        <v>595</v>
      </c>
      <c r="AD145" s="47">
        <v>1</v>
      </c>
      <c r="AE145" s="46" t="s">
        <v>595</v>
      </c>
      <c r="AF145" s="46" t="s">
        <v>595</v>
      </c>
      <c r="AG145" s="94" t="s">
        <v>535</v>
      </c>
      <c r="AH145" s="94" t="s">
        <v>535</v>
      </c>
      <c r="AI145" s="94" t="s">
        <v>535</v>
      </c>
      <c r="AJ145" s="94">
        <v>1</v>
      </c>
      <c r="AK145" s="94" t="s">
        <v>535</v>
      </c>
      <c r="AL145" s="94" t="s">
        <v>535</v>
      </c>
      <c r="AM145" s="94" t="s">
        <v>535</v>
      </c>
      <c r="AN145" s="94" t="s">
        <v>535</v>
      </c>
      <c r="AO145" s="94" t="s">
        <v>535</v>
      </c>
      <c r="AP145" s="94">
        <v>1</v>
      </c>
      <c r="AQ145" s="94" t="s">
        <v>535</v>
      </c>
      <c r="AR145" s="94" t="s">
        <v>535</v>
      </c>
      <c r="AS145" s="94" t="s">
        <v>535</v>
      </c>
      <c r="AT145" s="94" t="s">
        <v>535</v>
      </c>
      <c r="AU145" s="94" t="s">
        <v>535</v>
      </c>
      <c r="AV145" s="94" t="s">
        <v>535</v>
      </c>
      <c r="AW145" s="94" t="s">
        <v>535</v>
      </c>
      <c r="AX145" s="94" t="s">
        <v>535</v>
      </c>
      <c r="AY145" s="94" t="s">
        <v>535</v>
      </c>
      <c r="AZ145" s="94" t="s">
        <v>535</v>
      </c>
      <c r="BA145" s="94" t="s">
        <v>535</v>
      </c>
      <c r="BB145" s="94" t="s">
        <v>535</v>
      </c>
      <c r="BC145" s="94" t="s">
        <v>535</v>
      </c>
      <c r="BD145" s="94" t="s">
        <v>535</v>
      </c>
      <c r="BE145" s="94" t="s">
        <v>535</v>
      </c>
      <c r="BF145" s="94" t="s">
        <v>535</v>
      </c>
      <c r="BG145" s="94" t="s">
        <v>535</v>
      </c>
      <c r="BH145" s="94" t="s">
        <v>535</v>
      </c>
      <c r="BI145" s="94" t="s">
        <v>535</v>
      </c>
      <c r="BJ145" s="94" t="s">
        <v>535</v>
      </c>
      <c r="BK145" s="94" t="s">
        <v>535</v>
      </c>
      <c r="BL145" s="94" t="s">
        <v>535</v>
      </c>
      <c r="BM145" s="94" t="s">
        <v>6511</v>
      </c>
      <c r="BN145" s="94" t="s">
        <v>589</v>
      </c>
      <c r="BO145" s="94" t="s">
        <v>5013</v>
      </c>
      <c r="BP145" s="94" t="s">
        <v>5014</v>
      </c>
      <c r="BQ145" s="94" t="s">
        <v>5015</v>
      </c>
      <c r="BR145" s="94" t="s">
        <v>531</v>
      </c>
      <c r="BS145" s="32">
        <v>1</v>
      </c>
      <c r="BT145" s="32">
        <v>1</v>
      </c>
      <c r="BU145" s="32">
        <v>1</v>
      </c>
      <c r="BV145" s="32">
        <v>1</v>
      </c>
      <c r="BW145" s="32">
        <v>1</v>
      </c>
      <c r="BX145" s="32">
        <v>1</v>
      </c>
      <c r="BY145" s="32">
        <v>1</v>
      </c>
      <c r="BZ145" s="32">
        <v>1</v>
      </c>
      <c r="CA145" s="32">
        <v>1</v>
      </c>
      <c r="CB145" s="32">
        <v>1</v>
      </c>
      <c r="CC145" s="32">
        <v>1</v>
      </c>
      <c r="CD145" s="32">
        <v>1</v>
      </c>
      <c r="CE145" s="32">
        <v>1</v>
      </c>
      <c r="CF145" s="32">
        <v>1</v>
      </c>
      <c r="CG145" s="32">
        <v>1</v>
      </c>
      <c r="CH145" s="32">
        <v>1</v>
      </c>
      <c r="CI145" s="32">
        <v>1</v>
      </c>
      <c r="CJ145" s="32">
        <v>1</v>
      </c>
      <c r="CK145" s="32">
        <v>1</v>
      </c>
      <c r="CL145" s="32">
        <v>1</v>
      </c>
      <c r="CM145" s="32">
        <v>1</v>
      </c>
      <c r="CN145" s="32">
        <v>1</v>
      </c>
      <c r="CO145" s="32">
        <v>1</v>
      </c>
      <c r="CP145" s="32">
        <v>1</v>
      </c>
      <c r="CQ145" s="32">
        <v>1</v>
      </c>
      <c r="CR145" s="32">
        <v>1</v>
      </c>
      <c r="CS145" s="32">
        <v>1</v>
      </c>
      <c r="CT145" s="32">
        <v>1</v>
      </c>
      <c r="CU145" s="32" t="s">
        <v>5031</v>
      </c>
      <c r="CV145" s="32" t="s">
        <v>5043</v>
      </c>
      <c r="CW145" s="32" t="s">
        <v>5014</v>
      </c>
      <c r="CX145" s="32">
        <v>2</v>
      </c>
      <c r="CY145" s="32">
        <v>2</v>
      </c>
      <c r="CZ145" s="32" t="s">
        <v>5032</v>
      </c>
      <c r="DA145" s="32" t="s">
        <v>5043</v>
      </c>
      <c r="DB145" s="32" t="s">
        <v>5014</v>
      </c>
      <c r="DC145" s="32">
        <v>1</v>
      </c>
      <c r="DD145" s="32">
        <v>1</v>
      </c>
      <c r="DE145" s="32" t="s">
        <v>5033</v>
      </c>
      <c r="DF145" s="32" t="s">
        <v>5043</v>
      </c>
      <c r="DG145" s="32" t="s">
        <v>5014</v>
      </c>
      <c r="DH145" s="32">
        <v>4</v>
      </c>
      <c r="DI145" s="32">
        <v>4</v>
      </c>
      <c r="DJ145" s="32" t="s">
        <v>5034</v>
      </c>
      <c r="DK145" s="32" t="s">
        <v>5043</v>
      </c>
      <c r="DL145" s="32" t="s">
        <v>5014</v>
      </c>
      <c r="DM145" s="32">
        <v>4</v>
      </c>
      <c r="DN145" s="32">
        <v>4</v>
      </c>
      <c r="DO145" s="32" t="s">
        <v>5035</v>
      </c>
      <c r="DP145" s="32" t="s">
        <v>5043</v>
      </c>
      <c r="DQ145" s="32" t="s">
        <v>5014</v>
      </c>
      <c r="DR145" s="32">
        <v>5</v>
      </c>
      <c r="DS145" s="32">
        <v>5</v>
      </c>
      <c r="DT145" s="32" t="s">
        <v>5036</v>
      </c>
      <c r="DU145" s="32" t="s">
        <v>5043</v>
      </c>
      <c r="DV145" s="32" t="s">
        <v>5014</v>
      </c>
      <c r="DW145" s="32">
        <v>6</v>
      </c>
      <c r="DX145" s="32">
        <v>6</v>
      </c>
      <c r="DY145" s="32" t="s">
        <v>5037</v>
      </c>
      <c r="DZ145" s="32" t="s">
        <v>5043</v>
      </c>
      <c r="EA145" s="32" t="s">
        <v>5014</v>
      </c>
      <c r="EB145" s="32">
        <v>2</v>
      </c>
      <c r="EC145" s="32">
        <v>2</v>
      </c>
      <c r="ED145" s="32" t="s">
        <v>5038</v>
      </c>
      <c r="EE145" s="32" t="s">
        <v>5043</v>
      </c>
      <c r="EF145" s="32" t="s">
        <v>5014</v>
      </c>
      <c r="EG145" s="32">
        <v>2</v>
      </c>
      <c r="EH145" s="32">
        <v>2</v>
      </c>
      <c r="EI145" s="32" t="s">
        <v>5039</v>
      </c>
      <c r="EJ145" s="32" t="s">
        <v>5043</v>
      </c>
      <c r="EK145" s="32" t="s">
        <v>5014</v>
      </c>
      <c r="EL145" s="32">
        <v>4</v>
      </c>
      <c r="EM145" s="32">
        <v>4</v>
      </c>
      <c r="EN145" s="32" t="s">
        <v>5040</v>
      </c>
      <c r="EO145" s="32" t="s">
        <v>5043</v>
      </c>
      <c r="EP145" s="32" t="s">
        <v>5045</v>
      </c>
      <c r="EQ145" s="32">
        <v>3</v>
      </c>
      <c r="ER145" s="32">
        <v>3</v>
      </c>
      <c r="ES145" s="32" t="s">
        <v>5041</v>
      </c>
      <c r="ET145" s="32" t="s">
        <v>5044</v>
      </c>
      <c r="EU145" s="32" t="s">
        <v>5014</v>
      </c>
      <c r="EV145" s="32">
        <v>2</v>
      </c>
      <c r="EW145" s="32">
        <v>2</v>
      </c>
      <c r="EX145" s="32" t="s">
        <v>5042</v>
      </c>
      <c r="EY145" s="32" t="s">
        <v>5043</v>
      </c>
      <c r="EZ145" s="32" t="s">
        <v>5046</v>
      </c>
      <c r="FA145" s="32">
        <v>36</v>
      </c>
      <c r="FB145" s="32">
        <v>0</v>
      </c>
      <c r="FC145" s="94" t="s">
        <v>53</v>
      </c>
      <c r="FD145" s="94" t="s">
        <v>62</v>
      </c>
      <c r="FE145" s="94" t="s">
        <v>62</v>
      </c>
      <c r="FF145" s="94" t="s">
        <v>55</v>
      </c>
      <c r="FG145" s="94" t="s">
        <v>56</v>
      </c>
      <c r="FH145" s="94" t="s">
        <v>57</v>
      </c>
      <c r="FI145" s="94" t="s">
        <v>57</v>
      </c>
      <c r="FJ145" s="94" t="s">
        <v>58</v>
      </c>
      <c r="FK145" s="94" t="s">
        <v>55</v>
      </c>
      <c r="FL145" s="94" t="s">
        <v>67</v>
      </c>
      <c r="FM145" s="94" t="s">
        <v>1385</v>
      </c>
      <c r="FN145" s="94" t="s">
        <v>148</v>
      </c>
      <c r="FO145" s="94" t="s">
        <v>53</v>
      </c>
      <c r="FP145" s="94" t="s">
        <v>62</v>
      </c>
      <c r="FQ145" s="94" t="e">
        <v>#N/A</v>
      </c>
      <c r="FR145" s="94" t="s">
        <v>71</v>
      </c>
      <c r="FS145" s="94" t="s">
        <v>56</v>
      </c>
      <c r="FT145" s="94" t="s">
        <v>57</v>
      </c>
      <c r="FU145" s="94" t="s">
        <v>57</v>
      </c>
      <c r="FV145" s="94" t="s">
        <v>58</v>
      </c>
      <c r="FW145" s="94" t="s">
        <v>55</v>
      </c>
      <c r="FX145" s="94" t="s">
        <v>59</v>
      </c>
      <c r="FY145" s="94" t="s">
        <v>2395</v>
      </c>
      <c r="FZ145" s="94" t="s">
        <v>148</v>
      </c>
      <c r="GA145" s="94" t="s">
        <v>61</v>
      </c>
      <c r="GB145" s="94" t="s">
        <v>62</v>
      </c>
      <c r="GC145" s="94" t="e">
        <v>#N/A</v>
      </c>
      <c r="GD145" s="94" t="s">
        <v>63</v>
      </c>
      <c r="GE145" s="94" t="s">
        <v>56</v>
      </c>
      <c r="GF145" s="94" t="s">
        <v>57</v>
      </c>
      <c r="GG145" s="94" t="s">
        <v>57</v>
      </c>
      <c r="GH145" s="94" t="s">
        <v>58</v>
      </c>
      <c r="GI145" s="94" t="s">
        <v>55</v>
      </c>
      <c r="GJ145" s="94" t="s">
        <v>59</v>
      </c>
      <c r="GK145" s="94" t="s">
        <v>2396</v>
      </c>
      <c r="GL145" s="94" t="s">
        <v>148</v>
      </c>
      <c r="GM145" s="94" t="s">
        <v>53</v>
      </c>
      <c r="GN145" s="94" t="s">
        <v>62</v>
      </c>
      <c r="GO145" s="94" t="e">
        <v>#N/A</v>
      </c>
      <c r="GP145" s="94" t="s">
        <v>55</v>
      </c>
      <c r="GQ145" s="94" t="s">
        <v>56</v>
      </c>
      <c r="GR145" s="94" t="s">
        <v>57</v>
      </c>
      <c r="GS145" s="94" t="s">
        <v>57</v>
      </c>
      <c r="GT145" s="94" t="s">
        <v>58</v>
      </c>
      <c r="GU145" s="94" t="s">
        <v>55</v>
      </c>
      <c r="GV145" s="94" t="s">
        <v>59</v>
      </c>
      <c r="GW145" s="94" t="s">
        <v>2393</v>
      </c>
      <c r="GX145" s="94" t="s">
        <v>148</v>
      </c>
      <c r="GY145" s="32">
        <v>1</v>
      </c>
      <c r="GZ145" s="32">
        <v>1</v>
      </c>
      <c r="HA145" s="32">
        <v>1</v>
      </c>
      <c r="HB145" s="32">
        <v>1</v>
      </c>
      <c r="HC145" s="32">
        <v>1</v>
      </c>
      <c r="HD145" s="32">
        <v>1</v>
      </c>
      <c r="HE145" s="32">
        <v>1</v>
      </c>
      <c r="HF145" s="32">
        <v>1</v>
      </c>
      <c r="HG145" s="32">
        <v>1</v>
      </c>
      <c r="HH145" s="32">
        <v>1</v>
      </c>
      <c r="HI145" s="32">
        <v>1</v>
      </c>
      <c r="HJ145" s="32">
        <v>1</v>
      </c>
      <c r="HK145" s="50">
        <v>36</v>
      </c>
      <c r="HL145" s="68">
        <v>1</v>
      </c>
      <c r="HM145" s="68">
        <v>1</v>
      </c>
      <c r="HN145" s="68">
        <v>1</v>
      </c>
      <c r="HO145" s="68">
        <v>1</v>
      </c>
      <c r="HP145" s="68">
        <v>1</v>
      </c>
      <c r="HQ145" s="68">
        <v>1</v>
      </c>
      <c r="HR145" s="68">
        <v>1</v>
      </c>
      <c r="HS145" s="68">
        <v>1</v>
      </c>
      <c r="HT145" s="68">
        <v>1</v>
      </c>
      <c r="HU145" s="68">
        <v>1</v>
      </c>
      <c r="HV145" s="68">
        <v>1</v>
      </c>
      <c r="HW145" s="68">
        <v>1</v>
      </c>
      <c r="HX145" s="68">
        <v>1</v>
      </c>
      <c r="HY145" s="67">
        <v>1</v>
      </c>
      <c r="HZ145" s="67">
        <v>1</v>
      </c>
      <c r="IA145" s="67">
        <v>1</v>
      </c>
      <c r="IB145" s="67">
        <v>1</v>
      </c>
      <c r="IC145" s="67">
        <v>1</v>
      </c>
      <c r="ID145" s="67">
        <v>1</v>
      </c>
      <c r="IE145" s="67">
        <v>1</v>
      </c>
      <c r="IF145" s="67">
        <v>1</v>
      </c>
      <c r="IG145" s="67">
        <v>1</v>
      </c>
      <c r="IH145" s="67">
        <v>1</v>
      </c>
      <c r="II145" s="67">
        <v>1</v>
      </c>
      <c r="IJ145" s="67">
        <v>1</v>
      </c>
      <c r="IK145" s="69">
        <v>1</v>
      </c>
      <c r="IL145" s="69">
        <v>1</v>
      </c>
      <c r="IM145" s="67">
        <v>1</v>
      </c>
      <c r="IN145" s="67">
        <v>1</v>
      </c>
      <c r="IO145" s="94"/>
      <c r="IP145" s="32">
        <v>1</v>
      </c>
      <c r="IQ145" s="32">
        <v>1</v>
      </c>
      <c r="IR145" s="68">
        <v>1</v>
      </c>
      <c r="IS145" s="69">
        <v>1</v>
      </c>
      <c r="IT145" s="94"/>
      <c r="IU145" s="94"/>
      <c r="IV145" s="94"/>
      <c r="IW145" s="94"/>
      <c r="IX145" s="94"/>
      <c r="IY145" s="94"/>
      <c r="IZ145" s="94"/>
      <c r="JA145" s="94"/>
      <c r="JB145" s="94"/>
      <c r="JC145" s="94"/>
    </row>
    <row r="146" spans="1:263" ht="29.25" hidden="1" customHeight="1" x14ac:dyDescent="0.25">
      <c r="A146" s="46">
        <v>185</v>
      </c>
      <c r="B146" s="46" t="s">
        <v>12</v>
      </c>
      <c r="C146" s="46" t="s">
        <v>149</v>
      </c>
      <c r="D146" s="46" t="s">
        <v>150</v>
      </c>
      <c r="E146" s="46" t="s">
        <v>558</v>
      </c>
      <c r="F146" s="46" t="s">
        <v>755</v>
      </c>
      <c r="G146" s="46" t="s">
        <v>1538</v>
      </c>
      <c r="H146" s="46" t="s">
        <v>1539</v>
      </c>
      <c r="I146" s="46" t="s">
        <v>1540</v>
      </c>
      <c r="J146" s="46" t="s">
        <v>1541</v>
      </c>
      <c r="K146" s="46" t="s">
        <v>1542</v>
      </c>
      <c r="L146" s="46" t="s">
        <v>1543</v>
      </c>
      <c r="M146" s="46">
        <v>0</v>
      </c>
      <c r="N146" s="46"/>
      <c r="O146" s="46" t="s">
        <v>1544</v>
      </c>
      <c r="P146" s="46" t="s">
        <v>1545</v>
      </c>
      <c r="Q146" s="46" t="s">
        <v>5018</v>
      </c>
      <c r="R146" s="46" t="s">
        <v>5017</v>
      </c>
      <c r="S146" s="46" t="s">
        <v>556</v>
      </c>
      <c r="T146" s="46" t="s">
        <v>556</v>
      </c>
      <c r="U146" s="46" t="s">
        <v>557</v>
      </c>
      <c r="V146" s="46" t="s">
        <v>533</v>
      </c>
      <c r="W146" s="46" t="s">
        <v>534</v>
      </c>
      <c r="X146" s="46">
        <v>2016</v>
      </c>
      <c r="Y146" s="46">
        <v>0</v>
      </c>
      <c r="Z146" s="46">
        <v>2016</v>
      </c>
      <c r="AA146" s="46">
        <v>15</v>
      </c>
      <c r="AB146" s="46">
        <v>18</v>
      </c>
      <c r="AC146" s="46">
        <v>20</v>
      </c>
      <c r="AD146" s="47">
        <v>13</v>
      </c>
      <c r="AE146" s="46">
        <v>1</v>
      </c>
      <c r="AF146" s="46">
        <v>67</v>
      </c>
      <c r="AG146" s="94" t="s">
        <v>535</v>
      </c>
      <c r="AH146" s="94" t="s">
        <v>535</v>
      </c>
      <c r="AI146" s="94">
        <v>1</v>
      </c>
      <c r="AJ146" s="94">
        <v>1</v>
      </c>
      <c r="AK146" s="94">
        <v>1</v>
      </c>
      <c r="AL146" s="94">
        <v>1143</v>
      </c>
      <c r="AM146" s="94" t="s">
        <v>1546</v>
      </c>
      <c r="AN146" s="94">
        <v>1</v>
      </c>
      <c r="AO146" s="94" t="s">
        <v>1547</v>
      </c>
      <c r="AP146" s="94" t="s">
        <v>535</v>
      </c>
      <c r="AQ146" s="94" t="s">
        <v>535</v>
      </c>
      <c r="AR146" s="94" t="s">
        <v>535</v>
      </c>
      <c r="AS146" s="94" t="s">
        <v>535</v>
      </c>
      <c r="AT146" s="94" t="s">
        <v>535</v>
      </c>
      <c r="AU146" s="94" t="s">
        <v>535</v>
      </c>
      <c r="AV146" s="94" t="s">
        <v>535</v>
      </c>
      <c r="AW146" s="94" t="s">
        <v>535</v>
      </c>
      <c r="AX146" s="94" t="s">
        <v>535</v>
      </c>
      <c r="AY146" s="94" t="s">
        <v>535</v>
      </c>
      <c r="AZ146" s="94" t="s">
        <v>535</v>
      </c>
      <c r="BA146" s="94" t="s">
        <v>535</v>
      </c>
      <c r="BB146" s="94" t="s">
        <v>535</v>
      </c>
      <c r="BC146" s="94" t="s">
        <v>535</v>
      </c>
      <c r="BD146" s="94" t="s">
        <v>535</v>
      </c>
      <c r="BE146" s="94" t="s">
        <v>535</v>
      </c>
      <c r="BF146" s="94" t="s">
        <v>535</v>
      </c>
      <c r="BG146" s="94" t="s">
        <v>535</v>
      </c>
      <c r="BH146" s="94" t="s">
        <v>535</v>
      </c>
      <c r="BI146" s="94" t="s">
        <v>535</v>
      </c>
      <c r="BJ146" s="94" t="s">
        <v>535</v>
      </c>
      <c r="BK146" s="94" t="s">
        <v>535</v>
      </c>
      <c r="BL146" s="94" t="s">
        <v>535</v>
      </c>
      <c r="BM146" s="94" t="s">
        <v>6728</v>
      </c>
      <c r="BN146" s="94" t="s">
        <v>1541</v>
      </c>
      <c r="BO146" s="94" t="s">
        <v>5016</v>
      </c>
      <c r="BP146" s="94" t="s">
        <v>5017</v>
      </c>
      <c r="BQ146" s="94" t="s">
        <v>5018</v>
      </c>
      <c r="BR146" s="94" t="s">
        <v>556</v>
      </c>
      <c r="BS146" s="32">
        <v>13</v>
      </c>
      <c r="BT146" s="32">
        <v>0</v>
      </c>
      <c r="BU146" s="32">
        <v>2</v>
      </c>
      <c r="BV146" s="32">
        <v>1</v>
      </c>
      <c r="BW146" s="32">
        <v>2</v>
      </c>
      <c r="BX146" s="32">
        <v>1</v>
      </c>
      <c r="BY146" s="32">
        <v>1</v>
      </c>
      <c r="BZ146" s="32">
        <v>1</v>
      </c>
      <c r="CA146" s="32">
        <v>1</v>
      </c>
      <c r="CB146" s="32">
        <v>1</v>
      </c>
      <c r="CC146" s="32">
        <v>1</v>
      </c>
      <c r="CD146" s="32">
        <v>1</v>
      </c>
      <c r="CE146" s="32">
        <v>1</v>
      </c>
      <c r="CF146" s="32">
        <v>0</v>
      </c>
      <c r="CG146" s="32">
        <v>2</v>
      </c>
      <c r="CH146" s="32">
        <v>1</v>
      </c>
      <c r="CI146" s="32">
        <v>2</v>
      </c>
      <c r="CJ146" s="32">
        <v>1</v>
      </c>
      <c r="CK146" s="32">
        <v>1</v>
      </c>
      <c r="CL146" s="32">
        <v>1</v>
      </c>
      <c r="CM146" s="32">
        <v>1</v>
      </c>
      <c r="CN146" s="32">
        <v>1</v>
      </c>
      <c r="CO146" s="32">
        <v>1</v>
      </c>
      <c r="CP146" s="32">
        <v>1</v>
      </c>
      <c r="CQ146" s="32">
        <v>1</v>
      </c>
      <c r="CR146" s="32">
        <v>13</v>
      </c>
      <c r="CS146" s="32" t="s">
        <v>6504</v>
      </c>
      <c r="CT146" s="32" t="s">
        <v>6504</v>
      </c>
      <c r="CU146" s="32" t="s">
        <v>1385</v>
      </c>
      <c r="CV146" s="32" t="s">
        <v>1385</v>
      </c>
      <c r="CW146" s="32" t="s">
        <v>1385</v>
      </c>
      <c r="CX146" s="32">
        <v>1</v>
      </c>
      <c r="CY146" s="32" t="s">
        <v>6504</v>
      </c>
      <c r="CZ146" s="32" t="s">
        <v>5047</v>
      </c>
      <c r="DA146" s="32" t="s">
        <v>5057</v>
      </c>
      <c r="DB146" s="32" t="s">
        <v>5017</v>
      </c>
      <c r="DC146" s="32">
        <v>2</v>
      </c>
      <c r="DD146" s="32" t="s">
        <v>6504</v>
      </c>
      <c r="DE146" s="32" t="s">
        <v>5048</v>
      </c>
      <c r="DF146" s="32" t="s">
        <v>5043</v>
      </c>
      <c r="DG146" s="32" t="s">
        <v>5017</v>
      </c>
      <c r="DH146" s="32">
        <v>1</v>
      </c>
      <c r="DI146" s="32" t="s">
        <v>6504</v>
      </c>
      <c r="DJ146" s="32" t="s">
        <v>5049</v>
      </c>
      <c r="DK146" s="32" t="s">
        <v>5058</v>
      </c>
      <c r="DL146" s="32" t="s">
        <v>5061</v>
      </c>
      <c r="DM146" s="32">
        <v>0</v>
      </c>
      <c r="DN146" s="32" t="s">
        <v>6504</v>
      </c>
      <c r="DO146" s="32" t="s">
        <v>1385</v>
      </c>
      <c r="DP146" s="32" t="s">
        <v>5059</v>
      </c>
      <c r="DQ146" s="32" t="s">
        <v>1385</v>
      </c>
      <c r="DR146" s="32">
        <v>2</v>
      </c>
      <c r="DS146" s="32" t="s">
        <v>6504</v>
      </c>
      <c r="DT146" s="32" t="s">
        <v>5050</v>
      </c>
      <c r="DU146" s="32" t="s">
        <v>5043</v>
      </c>
      <c r="DV146" s="32" t="s">
        <v>5017</v>
      </c>
      <c r="DW146" s="32">
        <v>1</v>
      </c>
      <c r="DX146" s="32" t="s">
        <v>6504</v>
      </c>
      <c r="DY146" s="32" t="s">
        <v>5051</v>
      </c>
      <c r="DZ146" s="32" t="s">
        <v>5043</v>
      </c>
      <c r="EA146" s="32" t="s">
        <v>5062</v>
      </c>
      <c r="EB146" s="32">
        <v>1</v>
      </c>
      <c r="EC146" s="32" t="s">
        <v>6504</v>
      </c>
      <c r="ED146" s="32" t="s">
        <v>5052</v>
      </c>
      <c r="EE146" s="32" t="s">
        <v>5043</v>
      </c>
      <c r="EF146" s="32" t="s">
        <v>5063</v>
      </c>
      <c r="EG146" s="32">
        <v>1</v>
      </c>
      <c r="EH146" s="32" t="s">
        <v>6504</v>
      </c>
      <c r="EI146" s="32" t="s">
        <v>5053</v>
      </c>
      <c r="EJ146" s="32" t="s">
        <v>5060</v>
      </c>
      <c r="EK146" s="32" t="s">
        <v>5064</v>
      </c>
      <c r="EL146" s="32">
        <v>1</v>
      </c>
      <c r="EM146" s="32" t="s">
        <v>6504</v>
      </c>
      <c r="EN146" s="32" t="s">
        <v>5054</v>
      </c>
      <c r="EO146" s="32" t="s">
        <v>5060</v>
      </c>
      <c r="EP146" s="32" t="s">
        <v>5065</v>
      </c>
      <c r="EQ146" s="32">
        <v>1</v>
      </c>
      <c r="ER146" s="32" t="s">
        <v>6504</v>
      </c>
      <c r="ES146" s="32" t="s">
        <v>5055</v>
      </c>
      <c r="ET146" s="32" t="s">
        <v>5044</v>
      </c>
      <c r="EU146" s="32" t="s">
        <v>5066</v>
      </c>
      <c r="EV146" s="32">
        <v>2</v>
      </c>
      <c r="EW146" s="32" t="s">
        <v>6504</v>
      </c>
      <c r="EX146" s="32" t="s">
        <v>5056</v>
      </c>
      <c r="EY146" s="32" t="s">
        <v>5043</v>
      </c>
      <c r="EZ146" s="32" t="s">
        <v>5067</v>
      </c>
      <c r="FA146" s="32">
        <v>13</v>
      </c>
      <c r="FB146" s="32">
        <v>0</v>
      </c>
      <c r="FC146" s="94" t="s">
        <v>53</v>
      </c>
      <c r="FD146" s="94" t="s">
        <v>62</v>
      </c>
      <c r="FE146" s="94" t="s">
        <v>73</v>
      </c>
      <c r="FF146" s="94" t="s">
        <v>55</v>
      </c>
      <c r="FG146" s="94" t="s">
        <v>56</v>
      </c>
      <c r="FH146" s="94" t="s">
        <v>57</v>
      </c>
      <c r="FI146" s="94" t="s">
        <v>57</v>
      </c>
      <c r="FJ146" s="94" t="s">
        <v>58</v>
      </c>
      <c r="FK146" s="94" t="s">
        <v>55</v>
      </c>
      <c r="FL146" s="94" t="s">
        <v>67</v>
      </c>
      <c r="FM146" s="94" t="s">
        <v>2397</v>
      </c>
      <c r="FN146" s="94" t="s">
        <v>148</v>
      </c>
      <c r="FO146" s="94" t="s">
        <v>53</v>
      </c>
      <c r="FP146" s="94" t="s">
        <v>73</v>
      </c>
      <c r="FQ146" s="94" t="e">
        <v>#N/A</v>
      </c>
      <c r="FR146" s="94" t="s">
        <v>55</v>
      </c>
      <c r="FS146" s="94" t="s">
        <v>56</v>
      </c>
      <c r="FT146" s="94" t="s">
        <v>57</v>
      </c>
      <c r="FU146" s="94" t="s">
        <v>57</v>
      </c>
      <c r="FV146" s="94" t="s">
        <v>58</v>
      </c>
      <c r="FW146" s="94" t="s">
        <v>55</v>
      </c>
      <c r="FX146" s="94" t="s">
        <v>59</v>
      </c>
      <c r="FY146" s="94" t="s">
        <v>2398</v>
      </c>
      <c r="FZ146" s="94" t="s">
        <v>148</v>
      </c>
      <c r="GA146" s="94" t="s">
        <v>61</v>
      </c>
      <c r="GB146" s="94" t="s">
        <v>73</v>
      </c>
      <c r="GC146" s="94" t="e">
        <v>#N/A</v>
      </c>
      <c r="GD146" s="94" t="s">
        <v>55</v>
      </c>
      <c r="GE146" s="94" t="s">
        <v>56</v>
      </c>
      <c r="GF146" s="94" t="s">
        <v>57</v>
      </c>
      <c r="GG146" s="94" t="s">
        <v>57</v>
      </c>
      <c r="GH146" s="94" t="s">
        <v>58</v>
      </c>
      <c r="GI146" s="94" t="s">
        <v>55</v>
      </c>
      <c r="GJ146" s="94" t="s">
        <v>59</v>
      </c>
      <c r="GK146" s="94" t="s">
        <v>2399</v>
      </c>
      <c r="GL146" s="94" t="s">
        <v>148</v>
      </c>
      <c r="GM146" s="94" t="s">
        <v>53</v>
      </c>
      <c r="GN146" s="94" t="s">
        <v>62</v>
      </c>
      <c r="GO146" s="94" t="e">
        <v>#N/A</v>
      </c>
      <c r="GP146" s="94" t="s">
        <v>55</v>
      </c>
      <c r="GQ146" s="94" t="s">
        <v>56</v>
      </c>
      <c r="GR146" s="94" t="s">
        <v>57</v>
      </c>
      <c r="GS146" s="94" t="s">
        <v>57</v>
      </c>
      <c r="GT146" s="94" t="s">
        <v>58</v>
      </c>
      <c r="GU146" s="94" t="s">
        <v>55</v>
      </c>
      <c r="GV146" s="94" t="s">
        <v>59</v>
      </c>
      <c r="GW146" s="94" t="s">
        <v>2393</v>
      </c>
      <c r="GX146" s="94" t="s">
        <v>148</v>
      </c>
      <c r="GY146" s="32" t="s">
        <v>6504</v>
      </c>
      <c r="GZ146" s="32">
        <v>1</v>
      </c>
      <c r="HA146" s="32">
        <v>2</v>
      </c>
      <c r="HB146" s="32">
        <v>1</v>
      </c>
      <c r="HC146" s="32">
        <v>0</v>
      </c>
      <c r="HD146" s="32">
        <v>2</v>
      </c>
      <c r="HE146" s="32">
        <v>1</v>
      </c>
      <c r="HF146" s="32">
        <v>1</v>
      </c>
      <c r="HG146" s="32">
        <v>1</v>
      </c>
      <c r="HH146" s="32">
        <v>1</v>
      </c>
      <c r="HI146" s="32">
        <v>1</v>
      </c>
      <c r="HJ146" s="32">
        <v>2</v>
      </c>
      <c r="HK146" s="50">
        <v>13</v>
      </c>
      <c r="HL146" s="68">
        <v>0</v>
      </c>
      <c r="HM146" s="68">
        <v>7.6923076923076927E-2</v>
      </c>
      <c r="HN146" s="68">
        <v>0.15384615384615385</v>
      </c>
      <c r="HO146" s="68">
        <v>7.6923076923076927E-2</v>
      </c>
      <c r="HP146" s="68">
        <v>0</v>
      </c>
      <c r="HQ146" s="68">
        <v>0.15384615384615385</v>
      </c>
      <c r="HR146" s="68">
        <v>7.6923076923076927E-2</v>
      </c>
      <c r="HS146" s="68">
        <v>7.6923076923076927E-2</v>
      </c>
      <c r="HT146" s="68">
        <v>7.6923076923076927E-2</v>
      </c>
      <c r="HU146" s="68">
        <v>7.6923076923076927E-2</v>
      </c>
      <c r="HV146" s="68">
        <v>7.6923076923076927E-2</v>
      </c>
      <c r="HW146" s="68">
        <v>0.15384615384615385</v>
      </c>
      <c r="HX146" s="68">
        <v>0.99999999999999989</v>
      </c>
      <c r="HY146" s="67" t="s">
        <v>6505</v>
      </c>
      <c r="HZ146" s="67">
        <v>0.5</v>
      </c>
      <c r="IA146" s="67">
        <v>1</v>
      </c>
      <c r="IB146" s="67">
        <v>0.8</v>
      </c>
      <c r="IC146" s="67">
        <v>0.66666666666666674</v>
      </c>
      <c r="ID146" s="67">
        <v>0.85714285714285721</v>
      </c>
      <c r="IE146" s="67">
        <v>0.87500000000000011</v>
      </c>
      <c r="IF146" s="67">
        <v>0.88888888888888895</v>
      </c>
      <c r="IG146" s="67">
        <v>0.9</v>
      </c>
      <c r="IH146" s="67">
        <v>0.90909090909090895</v>
      </c>
      <c r="II146" s="67">
        <v>0.91666666666666652</v>
      </c>
      <c r="IJ146" s="67">
        <v>0.99999999999999989</v>
      </c>
      <c r="IK146" s="69">
        <v>1</v>
      </c>
      <c r="IL146" s="69">
        <v>0.85714285714285721</v>
      </c>
      <c r="IM146" s="90">
        <v>0.9</v>
      </c>
      <c r="IN146" s="67">
        <v>0.99999999999999989</v>
      </c>
      <c r="IO146" s="94"/>
      <c r="IP146" s="32">
        <v>0.23076923076923078</v>
      </c>
      <c r="IQ146" s="32">
        <v>0.46153846153846156</v>
      </c>
      <c r="IR146" s="68">
        <v>0.69230769230769229</v>
      </c>
      <c r="IS146" s="69">
        <v>0.99999999999999989</v>
      </c>
      <c r="IT146" s="94"/>
      <c r="IU146" s="94"/>
      <c r="IV146" s="94"/>
      <c r="IW146" s="94"/>
      <c r="IX146" s="94"/>
      <c r="IY146" s="94"/>
      <c r="IZ146" s="94"/>
      <c r="JA146" s="94"/>
      <c r="JB146" s="94"/>
      <c r="JC146" s="94"/>
    </row>
    <row r="147" spans="1:263" ht="29.25" hidden="1" customHeight="1" x14ac:dyDescent="0.25">
      <c r="A147" s="46">
        <v>186</v>
      </c>
      <c r="B147" s="46" t="s">
        <v>12</v>
      </c>
      <c r="C147" s="46" t="s">
        <v>149</v>
      </c>
      <c r="D147" s="46" t="s">
        <v>150</v>
      </c>
      <c r="E147" s="46" t="s">
        <v>584</v>
      </c>
      <c r="F147" s="46" t="s">
        <v>909</v>
      </c>
      <c r="G147" s="46" t="s">
        <v>1548</v>
      </c>
      <c r="H147" s="46" t="s">
        <v>1549</v>
      </c>
      <c r="I147" s="46" t="s">
        <v>1550</v>
      </c>
      <c r="J147" s="46" t="s">
        <v>1551</v>
      </c>
      <c r="K147" s="46" t="s">
        <v>1552</v>
      </c>
      <c r="L147" s="46" t="s">
        <v>1553</v>
      </c>
      <c r="M147" s="46">
        <v>0</v>
      </c>
      <c r="N147" s="46"/>
      <c r="O147" s="46" t="s">
        <v>1554</v>
      </c>
      <c r="P147" s="46" t="s">
        <v>1555</v>
      </c>
      <c r="Q147" s="46" t="s">
        <v>5020</v>
      </c>
      <c r="R147" s="46" t="s">
        <v>5019</v>
      </c>
      <c r="S147" s="46" t="s">
        <v>556</v>
      </c>
      <c r="T147" s="46" t="s">
        <v>556</v>
      </c>
      <c r="U147" s="46" t="s">
        <v>557</v>
      </c>
      <c r="V147" s="46" t="s">
        <v>1556</v>
      </c>
      <c r="W147" s="46" t="s">
        <v>534</v>
      </c>
      <c r="X147" s="46">
        <v>2016</v>
      </c>
      <c r="Y147" s="46">
        <v>0</v>
      </c>
      <c r="Z147" s="46">
        <v>2016</v>
      </c>
      <c r="AA147" s="46">
        <v>0</v>
      </c>
      <c r="AB147" s="46">
        <v>16</v>
      </c>
      <c r="AC147" s="46">
        <v>21</v>
      </c>
      <c r="AD147" s="47">
        <v>23</v>
      </c>
      <c r="AE147" s="46">
        <v>1</v>
      </c>
      <c r="AF147" s="46">
        <v>61</v>
      </c>
      <c r="AG147" s="94" t="s">
        <v>535</v>
      </c>
      <c r="AH147" s="94" t="s">
        <v>535</v>
      </c>
      <c r="AI147" s="94" t="s">
        <v>535</v>
      </c>
      <c r="AJ147" s="94">
        <v>1</v>
      </c>
      <c r="AK147" s="94">
        <v>1</v>
      </c>
      <c r="AL147" s="94">
        <v>1143</v>
      </c>
      <c r="AM147" s="94" t="s">
        <v>1546</v>
      </c>
      <c r="AN147" s="94" t="s">
        <v>535</v>
      </c>
      <c r="AO147" s="94" t="s">
        <v>535</v>
      </c>
      <c r="AP147" s="94" t="s">
        <v>535</v>
      </c>
      <c r="AQ147" s="94" t="s">
        <v>535</v>
      </c>
      <c r="AR147" s="94" t="s">
        <v>535</v>
      </c>
      <c r="AS147" s="94" t="s">
        <v>535</v>
      </c>
      <c r="AT147" s="94" t="s">
        <v>535</v>
      </c>
      <c r="AU147" s="94" t="s">
        <v>535</v>
      </c>
      <c r="AV147" s="94" t="s">
        <v>535</v>
      </c>
      <c r="AW147" s="94" t="s">
        <v>535</v>
      </c>
      <c r="AX147" s="94" t="s">
        <v>535</v>
      </c>
      <c r="AY147" s="94" t="s">
        <v>535</v>
      </c>
      <c r="AZ147" s="94" t="s">
        <v>535</v>
      </c>
      <c r="BA147" s="94" t="s">
        <v>535</v>
      </c>
      <c r="BB147" s="94" t="s">
        <v>535</v>
      </c>
      <c r="BC147" s="94" t="s">
        <v>535</v>
      </c>
      <c r="BD147" s="94">
        <v>1</v>
      </c>
      <c r="BE147" s="94" t="s">
        <v>535</v>
      </c>
      <c r="BF147" s="94" t="s">
        <v>535</v>
      </c>
      <c r="BG147" s="94" t="s">
        <v>535</v>
      </c>
      <c r="BH147" s="94" t="s">
        <v>535</v>
      </c>
      <c r="BI147" s="94" t="s">
        <v>535</v>
      </c>
      <c r="BJ147" s="94" t="s">
        <v>535</v>
      </c>
      <c r="BK147" s="94" t="s">
        <v>535</v>
      </c>
      <c r="BL147" s="94" t="s">
        <v>535</v>
      </c>
      <c r="BM147" s="94" t="s">
        <v>6729</v>
      </c>
      <c r="BN147" s="94" t="s">
        <v>1551</v>
      </c>
      <c r="BO147" s="94" t="s">
        <v>1555</v>
      </c>
      <c r="BP147" s="94" t="s">
        <v>5019</v>
      </c>
      <c r="BQ147" s="94" t="s">
        <v>5020</v>
      </c>
      <c r="BR147" s="94" t="s">
        <v>556</v>
      </c>
      <c r="BS147" s="32">
        <v>23</v>
      </c>
      <c r="BT147" s="32">
        <v>2</v>
      </c>
      <c r="BU147" s="32">
        <v>2</v>
      </c>
      <c r="BV147" s="32">
        <v>2</v>
      </c>
      <c r="BW147" s="32">
        <v>2</v>
      </c>
      <c r="BX147" s="32">
        <v>2</v>
      </c>
      <c r="BY147" s="32">
        <v>2</v>
      </c>
      <c r="BZ147" s="32">
        <v>2</v>
      </c>
      <c r="CA147" s="32">
        <v>2</v>
      </c>
      <c r="CB147" s="32">
        <v>2</v>
      </c>
      <c r="CC147" s="32">
        <v>2</v>
      </c>
      <c r="CD147" s="32">
        <v>2</v>
      </c>
      <c r="CE147" s="32">
        <v>1</v>
      </c>
      <c r="CF147" s="32">
        <v>2</v>
      </c>
      <c r="CG147" s="32">
        <v>2</v>
      </c>
      <c r="CH147" s="32">
        <v>2</v>
      </c>
      <c r="CI147" s="32">
        <v>2</v>
      </c>
      <c r="CJ147" s="32">
        <v>2</v>
      </c>
      <c r="CK147" s="32">
        <v>2</v>
      </c>
      <c r="CL147" s="32">
        <v>2</v>
      </c>
      <c r="CM147" s="32">
        <v>2</v>
      </c>
      <c r="CN147" s="32">
        <v>2</v>
      </c>
      <c r="CO147" s="32">
        <v>2</v>
      </c>
      <c r="CP147" s="32">
        <v>2</v>
      </c>
      <c r="CQ147" s="32">
        <v>1</v>
      </c>
      <c r="CR147" s="32">
        <v>23</v>
      </c>
      <c r="CS147" s="32">
        <v>2</v>
      </c>
      <c r="CT147" s="32" t="s">
        <v>6504</v>
      </c>
      <c r="CU147" s="32" t="s">
        <v>5068</v>
      </c>
      <c r="CV147" s="32" t="s">
        <v>5043</v>
      </c>
      <c r="CW147" s="32" t="s">
        <v>5019</v>
      </c>
      <c r="CX147" s="32">
        <v>3</v>
      </c>
      <c r="CY147" s="32" t="s">
        <v>6504</v>
      </c>
      <c r="CZ147" s="32" t="s">
        <v>5069</v>
      </c>
      <c r="DA147" s="32" t="s">
        <v>5043</v>
      </c>
      <c r="DB147" s="32" t="s">
        <v>5019</v>
      </c>
      <c r="DC147" s="32">
        <v>2</v>
      </c>
      <c r="DD147" s="32" t="s">
        <v>6504</v>
      </c>
      <c r="DE147" s="32" t="s">
        <v>5070</v>
      </c>
      <c r="DF147" s="32" t="s">
        <v>5043</v>
      </c>
      <c r="DG147" s="32" t="s">
        <v>5019</v>
      </c>
      <c r="DH147" s="32">
        <v>0</v>
      </c>
      <c r="DI147" s="32" t="s">
        <v>6504</v>
      </c>
      <c r="DJ147" s="32" t="s">
        <v>1385</v>
      </c>
      <c r="DK147" s="32" t="s">
        <v>5078</v>
      </c>
      <c r="DL147" s="32" t="s">
        <v>1385</v>
      </c>
      <c r="DM147" s="32">
        <v>3</v>
      </c>
      <c r="DN147" s="32" t="s">
        <v>6504</v>
      </c>
      <c r="DO147" s="32" t="s">
        <v>5071</v>
      </c>
      <c r="DP147" s="32" t="s">
        <v>5043</v>
      </c>
      <c r="DQ147" s="32" t="s">
        <v>5019</v>
      </c>
      <c r="DR147" s="32">
        <v>1</v>
      </c>
      <c r="DS147" s="32" t="s">
        <v>6504</v>
      </c>
      <c r="DT147" s="32" t="s">
        <v>5072</v>
      </c>
      <c r="DU147" s="32" t="s">
        <v>5043</v>
      </c>
      <c r="DV147" s="32" t="s">
        <v>5019</v>
      </c>
      <c r="DW147" s="32">
        <v>1</v>
      </c>
      <c r="DX147" s="32" t="s">
        <v>6504</v>
      </c>
      <c r="DY147" s="32" t="s">
        <v>5073</v>
      </c>
      <c r="DZ147" s="32" t="s">
        <v>5079</v>
      </c>
      <c r="EA147" s="32" t="s">
        <v>5019</v>
      </c>
      <c r="EB147" s="32">
        <v>4</v>
      </c>
      <c r="EC147" s="32" t="s">
        <v>6504</v>
      </c>
      <c r="ED147" s="32" t="s">
        <v>5074</v>
      </c>
      <c r="EE147" s="32" t="s">
        <v>5043</v>
      </c>
      <c r="EF147" s="32" t="s">
        <v>5019</v>
      </c>
      <c r="EG147" s="32">
        <v>2</v>
      </c>
      <c r="EH147" s="32" t="s">
        <v>6504</v>
      </c>
      <c r="EI147" s="32" t="s">
        <v>5075</v>
      </c>
      <c r="EJ147" s="32" t="s">
        <v>5043</v>
      </c>
      <c r="EK147" s="32" t="s">
        <v>5019</v>
      </c>
      <c r="EL147" s="32">
        <v>4</v>
      </c>
      <c r="EM147" s="32" t="s">
        <v>6504</v>
      </c>
      <c r="EN147" s="32" t="s">
        <v>5076</v>
      </c>
      <c r="EO147" s="32" t="s">
        <v>5043</v>
      </c>
      <c r="EP147" s="32" t="s">
        <v>5081</v>
      </c>
      <c r="EQ147" s="32">
        <v>0</v>
      </c>
      <c r="ER147" s="32" t="s">
        <v>6504</v>
      </c>
      <c r="ES147" s="32" t="s">
        <v>1385</v>
      </c>
      <c r="ET147" s="32" t="s">
        <v>5080</v>
      </c>
      <c r="EU147" s="32" t="s">
        <v>1385</v>
      </c>
      <c r="EV147" s="32">
        <v>1</v>
      </c>
      <c r="EW147" s="32" t="s">
        <v>6504</v>
      </c>
      <c r="EX147" s="32" t="s">
        <v>5077</v>
      </c>
      <c r="EY147" s="32" t="s">
        <v>5043</v>
      </c>
      <c r="EZ147" s="32" t="s">
        <v>5082</v>
      </c>
      <c r="FA147" s="32">
        <v>23</v>
      </c>
      <c r="FB147" s="32">
        <v>0</v>
      </c>
      <c r="FC147" s="94" t="s">
        <v>53</v>
      </c>
      <c r="FD147" s="94" t="s">
        <v>54</v>
      </c>
      <c r="FE147" s="94" t="s">
        <v>70</v>
      </c>
      <c r="FF147" s="94" t="s">
        <v>55</v>
      </c>
      <c r="FG147" s="94" t="s">
        <v>56</v>
      </c>
      <c r="FH147" s="94" t="s">
        <v>57</v>
      </c>
      <c r="FI147" s="94" t="s">
        <v>57</v>
      </c>
      <c r="FJ147" s="94" t="s">
        <v>58</v>
      </c>
      <c r="FK147" s="94" t="s">
        <v>55</v>
      </c>
      <c r="FL147" s="94" t="s">
        <v>67</v>
      </c>
      <c r="FM147" s="94" t="s">
        <v>1385</v>
      </c>
      <c r="FN147" s="94" t="s">
        <v>148</v>
      </c>
      <c r="FO147" s="94" t="s">
        <v>53</v>
      </c>
      <c r="FP147" s="94" t="s">
        <v>70</v>
      </c>
      <c r="FQ147" s="94" t="e">
        <v>#N/A</v>
      </c>
      <c r="FR147" s="94" t="s">
        <v>55</v>
      </c>
      <c r="FS147" s="94" t="s">
        <v>56</v>
      </c>
      <c r="FT147" s="94" t="s">
        <v>57</v>
      </c>
      <c r="FU147" s="94" t="s">
        <v>57</v>
      </c>
      <c r="FV147" s="94" t="s">
        <v>58</v>
      </c>
      <c r="FW147" s="94" t="s">
        <v>55</v>
      </c>
      <c r="FX147" s="94" t="s">
        <v>59</v>
      </c>
      <c r="FY147" s="94" t="s">
        <v>2400</v>
      </c>
      <c r="FZ147" s="94" t="s">
        <v>148</v>
      </c>
      <c r="GA147" s="94" t="s">
        <v>53</v>
      </c>
      <c r="GB147" s="94" t="s">
        <v>62</v>
      </c>
      <c r="GC147" s="94" t="e">
        <v>#N/A</v>
      </c>
      <c r="GD147" s="94" t="s">
        <v>55</v>
      </c>
      <c r="GE147" s="94" t="s">
        <v>56</v>
      </c>
      <c r="GF147" s="94" t="s">
        <v>57</v>
      </c>
      <c r="GG147" s="94" t="s">
        <v>57</v>
      </c>
      <c r="GH147" s="94" t="s">
        <v>58</v>
      </c>
      <c r="GI147" s="94" t="s">
        <v>55</v>
      </c>
      <c r="GJ147" s="94" t="s">
        <v>59</v>
      </c>
      <c r="GK147" s="94" t="s">
        <v>2401</v>
      </c>
      <c r="GL147" s="94" t="s">
        <v>148</v>
      </c>
      <c r="GM147" s="94" t="s">
        <v>53</v>
      </c>
      <c r="GN147" s="94" t="s">
        <v>62</v>
      </c>
      <c r="GO147" s="94" t="e">
        <v>#N/A</v>
      </c>
      <c r="GP147" s="94" t="s">
        <v>55</v>
      </c>
      <c r="GQ147" s="94" t="s">
        <v>56</v>
      </c>
      <c r="GR147" s="94" t="s">
        <v>57</v>
      </c>
      <c r="GS147" s="94" t="s">
        <v>57</v>
      </c>
      <c r="GT147" s="94" t="s">
        <v>58</v>
      </c>
      <c r="GU147" s="94" t="s">
        <v>55</v>
      </c>
      <c r="GV147" s="94" t="s">
        <v>59</v>
      </c>
      <c r="GW147" s="94" t="s">
        <v>2393</v>
      </c>
      <c r="GX147" s="94" t="s">
        <v>148</v>
      </c>
      <c r="GY147" s="32">
        <v>2</v>
      </c>
      <c r="GZ147" s="32">
        <v>3</v>
      </c>
      <c r="HA147" s="32">
        <v>2</v>
      </c>
      <c r="HB147" s="32">
        <v>0</v>
      </c>
      <c r="HC147" s="32">
        <v>3</v>
      </c>
      <c r="HD147" s="32">
        <v>1</v>
      </c>
      <c r="HE147" s="32">
        <v>1</v>
      </c>
      <c r="HF147" s="32">
        <v>4</v>
      </c>
      <c r="HG147" s="32">
        <v>2</v>
      </c>
      <c r="HH147" s="32">
        <v>4</v>
      </c>
      <c r="HI147" s="32">
        <v>0</v>
      </c>
      <c r="HJ147" s="32">
        <v>1</v>
      </c>
      <c r="HK147" s="50">
        <v>23</v>
      </c>
      <c r="HL147" s="68">
        <v>8.6956521739130432E-2</v>
      </c>
      <c r="HM147" s="68">
        <v>0.13043478260869565</v>
      </c>
      <c r="HN147" s="68">
        <v>8.6956521739130432E-2</v>
      </c>
      <c r="HO147" s="68">
        <v>0</v>
      </c>
      <c r="HP147" s="68">
        <v>0.13043478260869565</v>
      </c>
      <c r="HQ147" s="68">
        <v>4.3478260869565216E-2</v>
      </c>
      <c r="HR147" s="68">
        <v>4.3478260869565216E-2</v>
      </c>
      <c r="HS147" s="68">
        <v>0.17391304347826086</v>
      </c>
      <c r="HT147" s="68">
        <v>8.6956521739130432E-2</v>
      </c>
      <c r="HU147" s="68">
        <v>0.17391304347826086</v>
      </c>
      <c r="HV147" s="68">
        <v>0</v>
      </c>
      <c r="HW147" s="68">
        <v>4.3478260869565216E-2</v>
      </c>
      <c r="HX147" s="68">
        <v>0.99999999999999989</v>
      </c>
      <c r="HY147" s="67">
        <v>1</v>
      </c>
      <c r="HZ147" s="67">
        <v>1.25</v>
      </c>
      <c r="IA147" s="67">
        <v>1.1666666666666667</v>
      </c>
      <c r="IB147" s="67">
        <v>0.875</v>
      </c>
      <c r="IC147" s="67">
        <v>1.0000000000000002</v>
      </c>
      <c r="ID147" s="67">
        <v>0.91666666666666674</v>
      </c>
      <c r="IE147" s="67">
        <v>0.85714285714285721</v>
      </c>
      <c r="IF147" s="67">
        <v>1</v>
      </c>
      <c r="IG147" s="67">
        <v>1</v>
      </c>
      <c r="IH147" s="67">
        <v>1.0999999999999999</v>
      </c>
      <c r="II147" s="67">
        <v>1</v>
      </c>
      <c r="IJ147" s="67">
        <v>0.99999999999999978</v>
      </c>
      <c r="IK147" s="69">
        <v>1.1666666666666667</v>
      </c>
      <c r="IL147" s="69">
        <v>0.91666666666666674</v>
      </c>
      <c r="IM147" s="67">
        <v>1</v>
      </c>
      <c r="IN147" s="67">
        <v>0.99999999999999978</v>
      </c>
      <c r="IO147" s="94"/>
      <c r="IP147" s="32">
        <v>0.30434782608695654</v>
      </c>
      <c r="IQ147" s="32">
        <v>0.47826086956521741</v>
      </c>
      <c r="IR147" s="68">
        <v>0.78260869565217384</v>
      </c>
      <c r="IS147" s="69">
        <v>0.99999999999999978</v>
      </c>
      <c r="IT147" s="94"/>
      <c r="IU147" s="94"/>
      <c r="IV147" s="94"/>
      <c r="IW147" s="94"/>
      <c r="IX147" s="94"/>
      <c r="IY147" s="94"/>
      <c r="IZ147" s="94"/>
      <c r="JA147" s="94"/>
      <c r="JB147" s="94"/>
      <c r="JC147" s="94"/>
    </row>
    <row r="148" spans="1:263" ht="29.25" hidden="1" customHeight="1" x14ac:dyDescent="0.25">
      <c r="A148" s="46">
        <v>187</v>
      </c>
      <c r="B148" s="46" t="s">
        <v>12</v>
      </c>
      <c r="C148" s="46" t="s">
        <v>149</v>
      </c>
      <c r="D148" s="46" t="s">
        <v>150</v>
      </c>
      <c r="E148" s="46" t="s">
        <v>558</v>
      </c>
      <c r="F148" s="46" t="s">
        <v>755</v>
      </c>
      <c r="G148" s="46" t="s">
        <v>1557</v>
      </c>
      <c r="H148" s="46" t="s">
        <v>1558</v>
      </c>
      <c r="I148" s="46" t="s">
        <v>1559</v>
      </c>
      <c r="J148" s="46" t="s">
        <v>1560</v>
      </c>
      <c r="K148" s="46" t="s">
        <v>1561</v>
      </c>
      <c r="L148" s="46" t="s">
        <v>1562</v>
      </c>
      <c r="M148" s="46" t="s">
        <v>1563</v>
      </c>
      <c r="N148" s="46"/>
      <c r="O148" s="46" t="s">
        <v>1564</v>
      </c>
      <c r="P148" s="46" t="s">
        <v>1565</v>
      </c>
      <c r="Q148" s="46" t="s">
        <v>5022</v>
      </c>
      <c r="R148" s="46" t="s">
        <v>5021</v>
      </c>
      <c r="S148" s="46" t="s">
        <v>569</v>
      </c>
      <c r="T148" s="46" t="s">
        <v>569</v>
      </c>
      <c r="U148" s="46" t="s">
        <v>532</v>
      </c>
      <c r="V148" s="46" t="s">
        <v>625</v>
      </c>
      <c r="W148" s="46" t="s">
        <v>534</v>
      </c>
      <c r="X148" s="46">
        <v>2016</v>
      </c>
      <c r="Y148" s="46">
        <v>0</v>
      </c>
      <c r="Z148" s="46">
        <v>2016</v>
      </c>
      <c r="AA148" s="46">
        <v>0</v>
      </c>
      <c r="AB148" s="46">
        <v>0.15</v>
      </c>
      <c r="AC148" s="46">
        <v>0.8</v>
      </c>
      <c r="AD148" s="47">
        <v>1</v>
      </c>
      <c r="AE148" s="46">
        <v>1</v>
      </c>
      <c r="AF148" s="46">
        <v>1</v>
      </c>
      <c r="AG148" s="94" t="s">
        <v>535</v>
      </c>
      <c r="AH148" s="94" t="s">
        <v>535</v>
      </c>
      <c r="AI148" s="94">
        <v>1</v>
      </c>
      <c r="AJ148" s="94">
        <v>1</v>
      </c>
      <c r="AK148" s="94">
        <v>1</v>
      </c>
      <c r="AL148" s="94">
        <v>1143</v>
      </c>
      <c r="AM148" s="94" t="s">
        <v>1546</v>
      </c>
      <c r="AN148" s="94">
        <v>1</v>
      </c>
      <c r="AO148" s="94" t="s">
        <v>1547</v>
      </c>
      <c r="AP148" s="94" t="s">
        <v>535</v>
      </c>
      <c r="AQ148" s="94" t="s">
        <v>535</v>
      </c>
      <c r="AR148" s="94" t="s">
        <v>535</v>
      </c>
      <c r="AS148" s="94" t="s">
        <v>535</v>
      </c>
      <c r="AT148" s="94" t="s">
        <v>535</v>
      </c>
      <c r="AU148" s="94" t="s">
        <v>535</v>
      </c>
      <c r="AV148" s="94" t="s">
        <v>535</v>
      </c>
      <c r="AW148" s="94" t="s">
        <v>535</v>
      </c>
      <c r="AX148" s="94" t="s">
        <v>535</v>
      </c>
      <c r="AY148" s="94" t="s">
        <v>535</v>
      </c>
      <c r="AZ148" s="94" t="s">
        <v>535</v>
      </c>
      <c r="BA148" s="94" t="s">
        <v>535</v>
      </c>
      <c r="BB148" s="94" t="s">
        <v>535</v>
      </c>
      <c r="BC148" s="94" t="s">
        <v>535</v>
      </c>
      <c r="BD148" s="94" t="s">
        <v>535</v>
      </c>
      <c r="BE148" s="94" t="s">
        <v>535</v>
      </c>
      <c r="BF148" s="94" t="s">
        <v>535</v>
      </c>
      <c r="BG148" s="94" t="s">
        <v>535</v>
      </c>
      <c r="BH148" s="94" t="s">
        <v>535</v>
      </c>
      <c r="BI148" s="94" t="s">
        <v>535</v>
      </c>
      <c r="BJ148" s="94" t="s">
        <v>535</v>
      </c>
      <c r="BK148" s="94" t="s">
        <v>535</v>
      </c>
      <c r="BL148" s="94" t="s">
        <v>535</v>
      </c>
      <c r="BM148" s="94" t="s">
        <v>6728</v>
      </c>
      <c r="BN148" s="94" t="s">
        <v>1560</v>
      </c>
      <c r="BO148" s="94" t="s">
        <v>1565</v>
      </c>
      <c r="BP148" s="94" t="s">
        <v>5021</v>
      </c>
      <c r="BQ148" s="94" t="s">
        <v>5022</v>
      </c>
      <c r="BR148" s="94" t="s">
        <v>556</v>
      </c>
      <c r="BS148" s="32">
        <v>6030</v>
      </c>
      <c r="BT148" s="32">
        <v>118</v>
      </c>
      <c r="BU148" s="32">
        <v>536</v>
      </c>
      <c r="BV148" s="32">
        <v>537</v>
      </c>
      <c r="BW148" s="32">
        <v>538</v>
      </c>
      <c r="BX148" s="32">
        <v>536</v>
      </c>
      <c r="BY148" s="32">
        <v>540</v>
      </c>
      <c r="BZ148" s="32">
        <v>537</v>
      </c>
      <c r="CA148" s="32">
        <v>538</v>
      </c>
      <c r="CB148" s="32">
        <v>537</v>
      </c>
      <c r="CC148" s="32">
        <v>538</v>
      </c>
      <c r="CD148" s="32">
        <v>538</v>
      </c>
      <c r="CE148" s="32">
        <v>537</v>
      </c>
      <c r="CF148" s="32">
        <v>3.9137645107794354E-3</v>
      </c>
      <c r="CG148" s="32">
        <v>1.7777777777777774E-2</v>
      </c>
      <c r="CH148" s="32">
        <v>1.7810945273631834E-2</v>
      </c>
      <c r="CI148" s="32">
        <v>1.7844112769485901E-2</v>
      </c>
      <c r="CJ148" s="32">
        <v>1.7777777777777774E-2</v>
      </c>
      <c r="CK148" s="32">
        <v>1.7910447761194024E-2</v>
      </c>
      <c r="CL148" s="32">
        <v>1.7810945273631834E-2</v>
      </c>
      <c r="CM148" s="32">
        <v>1.7844112769485901E-2</v>
      </c>
      <c r="CN148" s="32">
        <v>1.7810945273631834E-2</v>
      </c>
      <c r="CO148" s="32">
        <v>1.7844112769485901E-2</v>
      </c>
      <c r="CP148" s="32">
        <v>1.7844112769485901E-2</v>
      </c>
      <c r="CQ148" s="32">
        <v>1.7810945273631834E-2</v>
      </c>
      <c r="CR148" s="32">
        <v>1</v>
      </c>
      <c r="CS148" s="32">
        <v>118</v>
      </c>
      <c r="CT148" s="32" t="s">
        <v>6504</v>
      </c>
      <c r="CU148" s="32" t="s">
        <v>5083</v>
      </c>
      <c r="CV148" s="32" t="s">
        <v>5043</v>
      </c>
      <c r="CW148" s="32" t="s">
        <v>5021</v>
      </c>
      <c r="CX148" s="32">
        <v>536</v>
      </c>
      <c r="CY148" s="32" t="s">
        <v>6504</v>
      </c>
      <c r="CZ148" s="32" t="s">
        <v>5084</v>
      </c>
      <c r="DA148" s="32" t="s">
        <v>5043</v>
      </c>
      <c r="DB148" s="32" t="s">
        <v>5021</v>
      </c>
      <c r="DC148" s="32">
        <v>537</v>
      </c>
      <c r="DD148" s="32" t="s">
        <v>6504</v>
      </c>
      <c r="DE148" s="32" t="s">
        <v>5085</v>
      </c>
      <c r="DF148" s="32" t="s">
        <v>5043</v>
      </c>
      <c r="DG148" s="32" t="s">
        <v>5021</v>
      </c>
      <c r="DH148" s="32">
        <v>536</v>
      </c>
      <c r="DI148" s="32" t="s">
        <v>6504</v>
      </c>
      <c r="DJ148" s="32" t="s">
        <v>5086</v>
      </c>
      <c r="DK148" s="32" t="s">
        <v>5095</v>
      </c>
      <c r="DL148" s="32" t="s">
        <v>5021</v>
      </c>
      <c r="DM148" s="32">
        <v>537</v>
      </c>
      <c r="DN148" s="32" t="s">
        <v>6504</v>
      </c>
      <c r="DO148" s="32" t="s">
        <v>5087</v>
      </c>
      <c r="DP148" s="32" t="s">
        <v>5095</v>
      </c>
      <c r="DQ148" s="32" t="s">
        <v>5097</v>
      </c>
      <c r="DR148" s="32">
        <v>540</v>
      </c>
      <c r="DS148" s="32" t="s">
        <v>6504</v>
      </c>
      <c r="DT148" s="32" t="s">
        <v>5088</v>
      </c>
      <c r="DU148" s="32" t="s">
        <v>5096</v>
      </c>
      <c r="DV148" s="32" t="s">
        <v>5097</v>
      </c>
      <c r="DW148" s="32">
        <v>537</v>
      </c>
      <c r="DX148" s="32" t="s">
        <v>6504</v>
      </c>
      <c r="DY148" s="32" t="s">
        <v>5089</v>
      </c>
      <c r="DZ148" s="32" t="s">
        <v>5096</v>
      </c>
      <c r="EA148" s="32" t="s">
        <v>5098</v>
      </c>
      <c r="EB148" s="32">
        <v>538</v>
      </c>
      <c r="EC148" s="32" t="s">
        <v>6504</v>
      </c>
      <c r="ED148" s="32" t="s">
        <v>5090</v>
      </c>
      <c r="EE148" s="32" t="s">
        <v>5096</v>
      </c>
      <c r="EF148" s="32" t="s">
        <v>5099</v>
      </c>
      <c r="EG148" s="32">
        <v>537</v>
      </c>
      <c r="EH148" s="32" t="s">
        <v>6504</v>
      </c>
      <c r="EI148" s="32" t="s">
        <v>5091</v>
      </c>
      <c r="EJ148" s="32" t="s">
        <v>5060</v>
      </c>
      <c r="EK148" s="32" t="s">
        <v>5100</v>
      </c>
      <c r="EL148" s="32">
        <v>538</v>
      </c>
      <c r="EM148" s="32" t="s">
        <v>6504</v>
      </c>
      <c r="EN148" s="32" t="s">
        <v>5092</v>
      </c>
      <c r="EO148" s="32" t="s">
        <v>5060</v>
      </c>
      <c r="EP148" s="32" t="s">
        <v>5021</v>
      </c>
      <c r="EQ148" s="32">
        <v>538</v>
      </c>
      <c r="ER148" s="32" t="s">
        <v>6504</v>
      </c>
      <c r="ES148" s="32" t="s">
        <v>5093</v>
      </c>
      <c r="ET148" s="32" t="s">
        <v>5044</v>
      </c>
      <c r="EU148" s="32" t="s">
        <v>5101</v>
      </c>
      <c r="EV148" s="32">
        <v>539</v>
      </c>
      <c r="EW148" s="32" t="s">
        <v>6504</v>
      </c>
      <c r="EX148" s="32" t="s">
        <v>5094</v>
      </c>
      <c r="EY148" s="32" t="s">
        <v>5043</v>
      </c>
      <c r="EZ148" s="32" t="s">
        <v>5102</v>
      </c>
      <c r="FA148" s="32">
        <v>6031</v>
      </c>
      <c r="FB148" s="32">
        <v>0</v>
      </c>
      <c r="FC148" s="94" t="s">
        <v>53</v>
      </c>
      <c r="FD148" s="94" t="s">
        <v>62</v>
      </c>
      <c r="FE148" s="94" t="s">
        <v>70</v>
      </c>
      <c r="FF148" s="94" t="s">
        <v>55</v>
      </c>
      <c r="FG148" s="94" t="s">
        <v>56</v>
      </c>
      <c r="FH148" s="94" t="s">
        <v>57</v>
      </c>
      <c r="FI148" s="94" t="s">
        <v>57</v>
      </c>
      <c r="FJ148" s="94" t="s">
        <v>58</v>
      </c>
      <c r="FK148" s="94" t="s">
        <v>55</v>
      </c>
      <c r="FL148" s="94" t="s">
        <v>67</v>
      </c>
      <c r="FM148" s="94" t="s">
        <v>1385</v>
      </c>
      <c r="FN148" s="94" t="s">
        <v>148</v>
      </c>
      <c r="FO148" s="94" t="s">
        <v>53</v>
      </c>
      <c r="FP148" s="94" t="s">
        <v>70</v>
      </c>
      <c r="FQ148" s="94" t="e">
        <v>#N/A</v>
      </c>
      <c r="FR148" s="94" t="s">
        <v>55</v>
      </c>
      <c r="FS148" s="94" t="s">
        <v>56</v>
      </c>
      <c r="FT148" s="94" t="s">
        <v>57</v>
      </c>
      <c r="FU148" s="94" t="s">
        <v>57</v>
      </c>
      <c r="FV148" s="94" t="s">
        <v>58</v>
      </c>
      <c r="FW148" s="94" t="s">
        <v>55</v>
      </c>
      <c r="FX148" s="94" t="s">
        <v>59</v>
      </c>
      <c r="FY148" s="94" t="s">
        <v>2402</v>
      </c>
      <c r="FZ148" s="94" t="s">
        <v>148</v>
      </c>
      <c r="GA148" s="94" t="s">
        <v>53</v>
      </c>
      <c r="GB148" s="94" t="s">
        <v>70</v>
      </c>
      <c r="GC148" s="94" t="e">
        <v>#N/A</v>
      </c>
      <c r="GD148" s="94" t="s">
        <v>55</v>
      </c>
      <c r="GE148" s="94" t="s">
        <v>56</v>
      </c>
      <c r="GF148" s="94" t="s">
        <v>57</v>
      </c>
      <c r="GG148" s="94" t="s">
        <v>57</v>
      </c>
      <c r="GH148" s="94" t="s">
        <v>58</v>
      </c>
      <c r="GI148" s="94" t="s">
        <v>55</v>
      </c>
      <c r="GJ148" s="94" t="s">
        <v>59</v>
      </c>
      <c r="GK148" s="94" t="s">
        <v>2401</v>
      </c>
      <c r="GL148" s="94" t="s">
        <v>148</v>
      </c>
      <c r="GM148" s="94" t="s">
        <v>53</v>
      </c>
      <c r="GN148" s="94" t="s">
        <v>6510</v>
      </c>
      <c r="GO148" s="94" t="e">
        <v>#N/A</v>
      </c>
      <c r="GP148" s="94" t="s">
        <v>55</v>
      </c>
      <c r="GQ148" s="94" t="s">
        <v>56</v>
      </c>
      <c r="GR148" s="94" t="s">
        <v>57</v>
      </c>
      <c r="GS148" s="94" t="s">
        <v>57</v>
      </c>
      <c r="GT148" s="94" t="s">
        <v>58</v>
      </c>
      <c r="GU148" s="94" t="s">
        <v>55</v>
      </c>
      <c r="GV148" s="94" t="s">
        <v>59</v>
      </c>
      <c r="GW148" s="94" t="s">
        <v>2393</v>
      </c>
      <c r="GX148" s="94" t="s">
        <v>148</v>
      </c>
      <c r="GY148" s="32">
        <v>118</v>
      </c>
      <c r="GZ148" s="32">
        <v>536</v>
      </c>
      <c r="HA148" s="32">
        <v>537</v>
      </c>
      <c r="HB148" s="32">
        <v>536</v>
      </c>
      <c r="HC148" s="32">
        <v>537</v>
      </c>
      <c r="HD148" s="32">
        <v>540</v>
      </c>
      <c r="HE148" s="32">
        <v>537</v>
      </c>
      <c r="HF148" s="32">
        <v>538</v>
      </c>
      <c r="HG148" s="32">
        <v>537</v>
      </c>
      <c r="HH148" s="32">
        <v>538</v>
      </c>
      <c r="HI148" s="32">
        <v>538</v>
      </c>
      <c r="HJ148" s="32">
        <v>539</v>
      </c>
      <c r="HK148" s="50">
        <v>6031</v>
      </c>
      <c r="HL148" s="68">
        <v>3.9137645107794354E-3</v>
      </c>
      <c r="HM148" s="68">
        <v>1.7777777777777774E-2</v>
      </c>
      <c r="HN148" s="68">
        <v>1.7810945273631834E-2</v>
      </c>
      <c r="HO148" s="68">
        <v>1.7777777777777774E-2</v>
      </c>
      <c r="HP148" s="68">
        <v>1.7810945273631834E-2</v>
      </c>
      <c r="HQ148" s="68">
        <v>1.7910447761194024E-2</v>
      </c>
      <c r="HR148" s="68">
        <v>1.7810945273631834E-2</v>
      </c>
      <c r="HS148" s="68">
        <v>1.7844112769485901E-2</v>
      </c>
      <c r="HT148" s="68">
        <v>1.7810945273631834E-2</v>
      </c>
      <c r="HU148" s="68">
        <v>1.7844112769485901E-2</v>
      </c>
      <c r="HV148" s="68">
        <v>1.7844112769485901E-2</v>
      </c>
      <c r="HW148" s="68">
        <v>1.7877280265339964E-2</v>
      </c>
      <c r="HX148" s="68">
        <v>0.20003316749585404</v>
      </c>
      <c r="HY148" s="67">
        <v>1</v>
      </c>
      <c r="HZ148" s="67">
        <v>1</v>
      </c>
      <c r="IA148" s="67">
        <v>1</v>
      </c>
      <c r="IB148" s="67">
        <v>0.9988432620011567</v>
      </c>
      <c r="IC148" s="67">
        <v>0.99955849889624737</v>
      </c>
      <c r="ID148" s="67">
        <v>0.99964349376114092</v>
      </c>
      <c r="IE148" s="67">
        <v>0.9997007779772592</v>
      </c>
      <c r="IF148" s="67">
        <v>0.99974226804123745</v>
      </c>
      <c r="IG148" s="67">
        <v>0.9997736019923027</v>
      </c>
      <c r="IH148" s="67">
        <v>0.99979818365287609</v>
      </c>
      <c r="II148" s="67">
        <v>0.99981795011833263</v>
      </c>
      <c r="IJ148" s="67">
        <v>1.0001658374792706</v>
      </c>
      <c r="IK148" s="69">
        <v>1</v>
      </c>
      <c r="IL148" s="69">
        <v>0.99964349376114092</v>
      </c>
      <c r="IM148" s="67">
        <v>0.9997736019923027</v>
      </c>
      <c r="IN148" s="67">
        <v>1.0001658374792706</v>
      </c>
      <c r="IO148" s="94"/>
      <c r="IP148" s="32">
        <v>3.9502487562189048E-2</v>
      </c>
      <c r="IQ148" s="32">
        <v>9.3001658374792684E-2</v>
      </c>
      <c r="IR148" s="68">
        <v>0.14646766169154227</v>
      </c>
      <c r="IS148" s="69">
        <v>1.0001658374792706</v>
      </c>
      <c r="IT148" s="94"/>
      <c r="IU148" s="94"/>
      <c r="IV148" s="94"/>
      <c r="IW148" s="94"/>
      <c r="IX148" s="94"/>
      <c r="IY148" s="94"/>
      <c r="IZ148" s="94"/>
      <c r="JA148" s="94"/>
      <c r="JB148" s="94"/>
      <c r="JC148" s="94"/>
    </row>
    <row r="149" spans="1:263" ht="29.25" hidden="1" customHeight="1" x14ac:dyDescent="0.25">
      <c r="A149" s="46">
        <v>188</v>
      </c>
      <c r="B149" s="46" t="s">
        <v>12</v>
      </c>
      <c r="C149" s="46" t="s">
        <v>149</v>
      </c>
      <c r="D149" s="46" t="s">
        <v>150</v>
      </c>
      <c r="E149" s="46" t="s">
        <v>669</v>
      </c>
      <c r="F149" s="46" t="s">
        <v>785</v>
      </c>
      <c r="G149" s="46" t="s">
        <v>1566</v>
      </c>
      <c r="H149" s="46" t="s">
        <v>1567</v>
      </c>
      <c r="I149" s="46" t="s">
        <v>1568</v>
      </c>
      <c r="J149" s="46" t="s">
        <v>1569</v>
      </c>
      <c r="K149" s="46" t="s">
        <v>1570</v>
      </c>
      <c r="L149" s="46" t="s">
        <v>1571</v>
      </c>
      <c r="M149" s="46">
        <v>0</v>
      </c>
      <c r="N149" s="46"/>
      <c r="O149" s="46" t="s">
        <v>1572</v>
      </c>
      <c r="P149" s="46" t="s">
        <v>1573</v>
      </c>
      <c r="Q149" s="46" t="s">
        <v>5024</v>
      </c>
      <c r="R149" s="46" t="s">
        <v>5023</v>
      </c>
      <c r="S149" s="46" t="s">
        <v>556</v>
      </c>
      <c r="T149" s="46" t="s">
        <v>556</v>
      </c>
      <c r="U149" s="46" t="s">
        <v>557</v>
      </c>
      <c r="V149" s="46" t="s">
        <v>625</v>
      </c>
      <c r="W149" s="46" t="s">
        <v>534</v>
      </c>
      <c r="X149" s="46">
        <v>2016</v>
      </c>
      <c r="Y149" s="46">
        <v>0</v>
      </c>
      <c r="Z149" s="46">
        <v>2016</v>
      </c>
      <c r="AA149" s="46">
        <v>0</v>
      </c>
      <c r="AB149" s="46">
        <v>1334</v>
      </c>
      <c r="AC149" s="46">
        <v>2125</v>
      </c>
      <c r="AD149" s="47">
        <v>1251</v>
      </c>
      <c r="AE149" s="46">
        <v>0</v>
      </c>
      <c r="AF149" s="46">
        <v>4710</v>
      </c>
      <c r="AG149" s="94" t="s">
        <v>535</v>
      </c>
      <c r="AH149" s="94" t="s">
        <v>535</v>
      </c>
      <c r="AI149" s="94" t="s">
        <v>535</v>
      </c>
      <c r="AJ149" s="94">
        <v>1</v>
      </c>
      <c r="AK149" s="94">
        <v>1</v>
      </c>
      <c r="AL149" s="94">
        <v>1143</v>
      </c>
      <c r="AM149" s="94" t="s">
        <v>1546</v>
      </c>
      <c r="AN149" s="94" t="s">
        <v>535</v>
      </c>
      <c r="AO149" s="94" t="s">
        <v>535</v>
      </c>
      <c r="AP149" s="94" t="s">
        <v>535</v>
      </c>
      <c r="AQ149" s="94" t="s">
        <v>535</v>
      </c>
      <c r="AR149" s="94" t="s">
        <v>535</v>
      </c>
      <c r="AS149" s="94" t="s">
        <v>535</v>
      </c>
      <c r="AT149" s="94" t="s">
        <v>535</v>
      </c>
      <c r="AU149" s="94" t="s">
        <v>535</v>
      </c>
      <c r="AV149" s="94" t="s">
        <v>535</v>
      </c>
      <c r="AW149" s="94" t="s">
        <v>535</v>
      </c>
      <c r="AX149" s="94" t="s">
        <v>535</v>
      </c>
      <c r="AY149" s="94" t="s">
        <v>535</v>
      </c>
      <c r="AZ149" s="94" t="s">
        <v>535</v>
      </c>
      <c r="BA149" s="94" t="s">
        <v>535</v>
      </c>
      <c r="BB149" s="94" t="s">
        <v>535</v>
      </c>
      <c r="BC149" s="94" t="s">
        <v>535</v>
      </c>
      <c r="BD149" s="94" t="s">
        <v>535</v>
      </c>
      <c r="BE149" s="94" t="s">
        <v>535</v>
      </c>
      <c r="BF149" s="94" t="s">
        <v>535</v>
      </c>
      <c r="BG149" s="94" t="s">
        <v>535</v>
      </c>
      <c r="BH149" s="94" t="s">
        <v>535</v>
      </c>
      <c r="BI149" s="94" t="s">
        <v>535</v>
      </c>
      <c r="BJ149" s="94" t="s">
        <v>535</v>
      </c>
      <c r="BK149" s="94" t="s">
        <v>535</v>
      </c>
      <c r="BL149" s="94" t="s">
        <v>535</v>
      </c>
      <c r="BM149" s="94" t="s">
        <v>6730</v>
      </c>
      <c r="BN149" s="94" t="s">
        <v>1569</v>
      </c>
      <c r="BO149" s="94" t="s">
        <v>1573</v>
      </c>
      <c r="BP149" s="94" t="s">
        <v>5023</v>
      </c>
      <c r="BQ149" s="94" t="s">
        <v>5024</v>
      </c>
      <c r="BR149" s="94" t="s">
        <v>556</v>
      </c>
      <c r="BS149" s="32">
        <v>1251</v>
      </c>
      <c r="BT149" s="32">
        <v>104</v>
      </c>
      <c r="BU149" s="32">
        <v>104</v>
      </c>
      <c r="BV149" s="32">
        <v>104</v>
      </c>
      <c r="BW149" s="32">
        <v>104</v>
      </c>
      <c r="BX149" s="32">
        <v>104</v>
      </c>
      <c r="BY149" s="32">
        <v>104</v>
      </c>
      <c r="BZ149" s="32">
        <v>104</v>
      </c>
      <c r="CA149" s="32">
        <v>107</v>
      </c>
      <c r="CB149" s="32">
        <v>104</v>
      </c>
      <c r="CC149" s="32">
        <v>104</v>
      </c>
      <c r="CD149" s="32">
        <v>104</v>
      </c>
      <c r="CE149" s="32">
        <v>104</v>
      </c>
      <c r="CF149" s="32">
        <v>104</v>
      </c>
      <c r="CG149" s="32">
        <v>104</v>
      </c>
      <c r="CH149" s="32">
        <v>104</v>
      </c>
      <c r="CI149" s="32">
        <v>104</v>
      </c>
      <c r="CJ149" s="32">
        <v>104</v>
      </c>
      <c r="CK149" s="32">
        <v>104</v>
      </c>
      <c r="CL149" s="32">
        <v>104</v>
      </c>
      <c r="CM149" s="32">
        <v>107</v>
      </c>
      <c r="CN149" s="32">
        <v>104</v>
      </c>
      <c r="CO149" s="32">
        <v>104</v>
      </c>
      <c r="CP149" s="32">
        <v>104</v>
      </c>
      <c r="CQ149" s="32">
        <v>104</v>
      </c>
      <c r="CR149" s="32">
        <v>1251</v>
      </c>
      <c r="CS149" s="32">
        <v>104</v>
      </c>
      <c r="CT149" s="32" t="s">
        <v>6504</v>
      </c>
      <c r="CU149" s="32" t="s">
        <v>5103</v>
      </c>
      <c r="CV149" s="32" t="s">
        <v>5043</v>
      </c>
      <c r="CW149" s="32" t="s">
        <v>5023</v>
      </c>
      <c r="CX149" s="32">
        <v>104</v>
      </c>
      <c r="CY149" s="32" t="s">
        <v>6504</v>
      </c>
      <c r="CZ149" s="32" t="s">
        <v>5104</v>
      </c>
      <c r="DA149" s="32" t="s">
        <v>5043</v>
      </c>
      <c r="DB149" s="32" t="s">
        <v>5023</v>
      </c>
      <c r="DC149" s="32">
        <v>104</v>
      </c>
      <c r="DD149" s="32" t="s">
        <v>6504</v>
      </c>
      <c r="DE149" s="32" t="s">
        <v>5105</v>
      </c>
      <c r="DF149" s="32" t="s">
        <v>5043</v>
      </c>
      <c r="DG149" s="32" t="s">
        <v>5023</v>
      </c>
      <c r="DH149" s="32">
        <v>104</v>
      </c>
      <c r="DI149" s="32" t="s">
        <v>6504</v>
      </c>
      <c r="DJ149" s="32" t="s">
        <v>5106</v>
      </c>
      <c r="DK149" s="32" t="s">
        <v>5096</v>
      </c>
      <c r="DL149" s="32" t="s">
        <v>5115</v>
      </c>
      <c r="DM149" s="32">
        <v>104</v>
      </c>
      <c r="DN149" s="32" t="s">
        <v>6504</v>
      </c>
      <c r="DO149" s="32" t="s">
        <v>5107</v>
      </c>
      <c r="DP149" s="32" t="s">
        <v>5096</v>
      </c>
      <c r="DQ149" s="32" t="s">
        <v>5115</v>
      </c>
      <c r="DR149" s="32">
        <v>104</v>
      </c>
      <c r="DS149" s="32" t="s">
        <v>6504</v>
      </c>
      <c r="DT149" s="32" t="s">
        <v>5108</v>
      </c>
      <c r="DU149" s="32" t="s">
        <v>5096</v>
      </c>
      <c r="DV149" s="32" t="s">
        <v>5115</v>
      </c>
      <c r="DW149" s="32">
        <v>104</v>
      </c>
      <c r="DX149" s="32" t="s">
        <v>6504</v>
      </c>
      <c r="DY149" s="32" t="s">
        <v>5109</v>
      </c>
      <c r="DZ149" s="32" t="s">
        <v>5096</v>
      </c>
      <c r="EA149" s="32" t="s">
        <v>5116</v>
      </c>
      <c r="EB149" s="32">
        <v>104</v>
      </c>
      <c r="EC149" s="32" t="s">
        <v>6504</v>
      </c>
      <c r="ED149" s="32" t="s">
        <v>5110</v>
      </c>
      <c r="EE149" s="32" t="s">
        <v>5096</v>
      </c>
      <c r="EF149" s="32" t="s">
        <v>5116</v>
      </c>
      <c r="EG149" s="32">
        <v>104</v>
      </c>
      <c r="EH149" s="32" t="s">
        <v>6504</v>
      </c>
      <c r="EI149" s="32" t="s">
        <v>5111</v>
      </c>
      <c r="EJ149" s="32" t="s">
        <v>5060</v>
      </c>
      <c r="EK149" s="32" t="s">
        <v>5115</v>
      </c>
      <c r="EL149" s="32">
        <v>104</v>
      </c>
      <c r="EM149" s="32" t="s">
        <v>6504</v>
      </c>
      <c r="EN149" s="32" t="s">
        <v>5112</v>
      </c>
      <c r="EO149" s="32" t="s">
        <v>5060</v>
      </c>
      <c r="EP149" s="32" t="s">
        <v>5117</v>
      </c>
      <c r="EQ149" s="32">
        <v>104</v>
      </c>
      <c r="ER149" s="32" t="s">
        <v>6504</v>
      </c>
      <c r="ES149" s="32" t="s">
        <v>5113</v>
      </c>
      <c r="ET149" s="32" t="s">
        <v>5044</v>
      </c>
      <c r="EU149" s="32" t="s">
        <v>5118</v>
      </c>
      <c r="EV149" s="32">
        <v>107</v>
      </c>
      <c r="EW149" s="32" t="s">
        <v>6504</v>
      </c>
      <c r="EX149" s="32" t="s">
        <v>5114</v>
      </c>
      <c r="EY149" s="32" t="s">
        <v>5043</v>
      </c>
      <c r="EZ149" s="32" t="s">
        <v>5119</v>
      </c>
      <c r="FA149" s="32">
        <v>1251</v>
      </c>
      <c r="FB149" s="32">
        <v>0</v>
      </c>
      <c r="FC149" s="94" t="s">
        <v>53</v>
      </c>
      <c r="FD149" s="94" t="s">
        <v>62</v>
      </c>
      <c r="FE149" s="94" t="s">
        <v>62</v>
      </c>
      <c r="FF149" s="94" t="s">
        <v>55</v>
      </c>
      <c r="FG149" s="94" t="s">
        <v>56</v>
      </c>
      <c r="FH149" s="94" t="s">
        <v>57</v>
      </c>
      <c r="FI149" s="94" t="s">
        <v>57</v>
      </c>
      <c r="FJ149" s="94" t="s">
        <v>58</v>
      </c>
      <c r="FK149" s="94" t="s">
        <v>55</v>
      </c>
      <c r="FL149" s="94" t="s">
        <v>67</v>
      </c>
      <c r="FM149" s="94" t="s">
        <v>1385</v>
      </c>
      <c r="FN149" s="94" t="s">
        <v>148</v>
      </c>
      <c r="FO149" s="94" t="s">
        <v>53</v>
      </c>
      <c r="FP149" s="94" t="s">
        <v>62</v>
      </c>
      <c r="FQ149" s="94" t="e">
        <v>#N/A</v>
      </c>
      <c r="FR149" s="94" t="s">
        <v>55</v>
      </c>
      <c r="FS149" s="94" t="s">
        <v>56</v>
      </c>
      <c r="FT149" s="94" t="s">
        <v>57</v>
      </c>
      <c r="FU149" s="94" t="s">
        <v>57</v>
      </c>
      <c r="FV149" s="94" t="s">
        <v>58</v>
      </c>
      <c r="FW149" s="94" t="s">
        <v>55</v>
      </c>
      <c r="FX149" s="94" t="s">
        <v>59</v>
      </c>
      <c r="FY149" s="94" t="s">
        <v>2402</v>
      </c>
      <c r="FZ149" s="94" t="s">
        <v>148</v>
      </c>
      <c r="GA149" s="94" t="s">
        <v>53</v>
      </c>
      <c r="GB149" s="94" t="s">
        <v>70</v>
      </c>
      <c r="GC149" s="94" t="e">
        <v>#N/A</v>
      </c>
      <c r="GD149" s="94" t="s">
        <v>55</v>
      </c>
      <c r="GE149" s="94" t="s">
        <v>56</v>
      </c>
      <c r="GF149" s="94" t="s">
        <v>57</v>
      </c>
      <c r="GG149" s="94" t="s">
        <v>57</v>
      </c>
      <c r="GH149" s="94" t="s">
        <v>58</v>
      </c>
      <c r="GI149" s="94" t="s">
        <v>55</v>
      </c>
      <c r="GJ149" s="94" t="s">
        <v>59</v>
      </c>
      <c r="GK149" s="94" t="s">
        <v>2401</v>
      </c>
      <c r="GL149" s="94" t="s">
        <v>148</v>
      </c>
      <c r="GM149" s="94" t="s">
        <v>53</v>
      </c>
      <c r="GN149" s="94" t="s">
        <v>62</v>
      </c>
      <c r="GO149" s="94" t="e">
        <v>#N/A</v>
      </c>
      <c r="GP149" s="94" t="s">
        <v>55</v>
      </c>
      <c r="GQ149" s="94" t="s">
        <v>56</v>
      </c>
      <c r="GR149" s="94" t="s">
        <v>57</v>
      </c>
      <c r="GS149" s="94" t="s">
        <v>57</v>
      </c>
      <c r="GT149" s="94" t="s">
        <v>58</v>
      </c>
      <c r="GU149" s="94" t="s">
        <v>55</v>
      </c>
      <c r="GV149" s="94" t="s">
        <v>59</v>
      </c>
      <c r="GW149" s="94" t="s">
        <v>2393</v>
      </c>
      <c r="GX149" s="94" t="s">
        <v>148</v>
      </c>
      <c r="GY149" s="32">
        <v>104</v>
      </c>
      <c r="GZ149" s="32">
        <v>104</v>
      </c>
      <c r="HA149" s="32">
        <v>104</v>
      </c>
      <c r="HB149" s="32">
        <v>104</v>
      </c>
      <c r="HC149" s="32">
        <v>104</v>
      </c>
      <c r="HD149" s="32">
        <v>104</v>
      </c>
      <c r="HE149" s="32">
        <v>104</v>
      </c>
      <c r="HF149" s="32">
        <v>104</v>
      </c>
      <c r="HG149" s="32">
        <v>104</v>
      </c>
      <c r="HH149" s="32">
        <v>104</v>
      </c>
      <c r="HI149" s="32">
        <v>104</v>
      </c>
      <c r="HJ149" s="32">
        <v>107</v>
      </c>
      <c r="HK149" s="50">
        <v>1251</v>
      </c>
      <c r="HL149" s="68">
        <v>8.3133493205435657E-2</v>
      </c>
      <c r="HM149" s="68">
        <v>8.3133493205435657E-2</v>
      </c>
      <c r="HN149" s="68">
        <v>8.3133493205435657E-2</v>
      </c>
      <c r="HO149" s="68">
        <v>8.3133493205435657E-2</v>
      </c>
      <c r="HP149" s="68">
        <v>8.3133493205435657E-2</v>
      </c>
      <c r="HQ149" s="68">
        <v>8.3133493205435657E-2</v>
      </c>
      <c r="HR149" s="68">
        <v>8.3133493205435657E-2</v>
      </c>
      <c r="HS149" s="68">
        <v>8.3133493205435657E-2</v>
      </c>
      <c r="HT149" s="68">
        <v>8.3133493205435657E-2</v>
      </c>
      <c r="HU149" s="68">
        <v>8.3133493205435657E-2</v>
      </c>
      <c r="HV149" s="68">
        <v>8.3133493205435657E-2</v>
      </c>
      <c r="HW149" s="68">
        <v>8.5531574740207839E-2</v>
      </c>
      <c r="HX149" s="68">
        <v>1</v>
      </c>
      <c r="HY149" s="67">
        <v>1.0000000000000002</v>
      </c>
      <c r="HZ149" s="67">
        <v>1.0000000000000002</v>
      </c>
      <c r="IA149" s="67">
        <v>1</v>
      </c>
      <c r="IB149" s="67">
        <v>1.0000000000000002</v>
      </c>
      <c r="IC149" s="67">
        <v>1.0000000000000002</v>
      </c>
      <c r="ID149" s="67">
        <v>1.0000000000000002</v>
      </c>
      <c r="IE149" s="67">
        <v>1.0000000000000002</v>
      </c>
      <c r="IF149" s="67">
        <v>0.99640718562874253</v>
      </c>
      <c r="IG149" s="67">
        <v>0.99680511182108633</v>
      </c>
      <c r="IH149" s="67">
        <v>0.99712368168744003</v>
      </c>
      <c r="II149" s="67">
        <v>0.99738448125544887</v>
      </c>
      <c r="IJ149" s="67">
        <v>1</v>
      </c>
      <c r="IK149" s="69">
        <v>1</v>
      </c>
      <c r="IL149" s="69">
        <v>1.0000000000000002</v>
      </c>
      <c r="IM149" s="67">
        <v>0.99680511182108633</v>
      </c>
      <c r="IN149" s="67">
        <v>1</v>
      </c>
      <c r="IO149" s="94"/>
      <c r="IP149" s="32">
        <v>0.24940047961630696</v>
      </c>
      <c r="IQ149" s="32">
        <v>0.49880095923261397</v>
      </c>
      <c r="IR149" s="68">
        <v>0.74820143884892087</v>
      </c>
      <c r="IS149" s="69">
        <v>1</v>
      </c>
      <c r="IT149" s="94"/>
      <c r="IU149" s="94"/>
      <c r="IV149" s="94"/>
      <c r="IW149" s="94"/>
      <c r="IX149" s="94"/>
      <c r="IY149" s="94"/>
      <c r="IZ149" s="94"/>
      <c r="JA149" s="94"/>
      <c r="JB149" s="94"/>
      <c r="JC149" s="94"/>
    </row>
    <row r="150" spans="1:263" ht="29.25" hidden="1" customHeight="1" x14ac:dyDescent="0.25">
      <c r="A150" s="46" t="s">
        <v>1574</v>
      </c>
      <c r="B150" s="46" t="s">
        <v>12</v>
      </c>
      <c r="C150" s="46" t="s">
        <v>149</v>
      </c>
      <c r="D150" s="46" t="s">
        <v>150</v>
      </c>
      <c r="E150" s="46" t="s">
        <v>558</v>
      </c>
      <c r="F150" s="46" t="s">
        <v>755</v>
      </c>
      <c r="G150" s="46" t="s">
        <v>1575</v>
      </c>
      <c r="H150" s="46" t="s">
        <v>1576</v>
      </c>
      <c r="I150" s="46" t="s">
        <v>1577</v>
      </c>
      <c r="J150" s="46" t="s">
        <v>1578</v>
      </c>
      <c r="K150" s="46" t="s">
        <v>1579</v>
      </c>
      <c r="L150" s="46" t="s">
        <v>1580</v>
      </c>
      <c r="M150" s="46">
        <v>0</v>
      </c>
      <c r="N150" s="46"/>
      <c r="O150" s="46" t="s">
        <v>1581</v>
      </c>
      <c r="P150" s="46" t="s">
        <v>1582</v>
      </c>
      <c r="Q150" s="46" t="s">
        <v>5026</v>
      </c>
      <c r="R150" s="46" t="s">
        <v>5025</v>
      </c>
      <c r="S150" s="46" t="s">
        <v>556</v>
      </c>
      <c r="T150" s="46" t="s">
        <v>556</v>
      </c>
      <c r="U150" s="46" t="s">
        <v>557</v>
      </c>
      <c r="V150" s="46" t="s">
        <v>625</v>
      </c>
      <c r="W150" s="46" t="s">
        <v>534</v>
      </c>
      <c r="X150" s="46">
        <v>2016</v>
      </c>
      <c r="Y150" s="46">
        <v>0</v>
      </c>
      <c r="Z150" s="46">
        <v>2016</v>
      </c>
      <c r="AA150" s="46">
        <v>0</v>
      </c>
      <c r="AB150" s="46">
        <v>9</v>
      </c>
      <c r="AC150" s="46">
        <v>22</v>
      </c>
      <c r="AD150" s="47">
        <v>12</v>
      </c>
      <c r="AE150" s="46">
        <v>0</v>
      </c>
      <c r="AF150" s="46">
        <v>0</v>
      </c>
      <c r="AG150" s="94" t="s">
        <v>535</v>
      </c>
      <c r="AH150" s="94" t="s">
        <v>535</v>
      </c>
      <c r="AI150" s="94">
        <v>1</v>
      </c>
      <c r="AJ150" s="94">
        <v>1</v>
      </c>
      <c r="AK150" s="94" t="s">
        <v>535</v>
      </c>
      <c r="AL150" s="94" t="s">
        <v>535</v>
      </c>
      <c r="AM150" s="94" t="s">
        <v>535</v>
      </c>
      <c r="AN150" s="94">
        <v>1</v>
      </c>
      <c r="AO150" s="94" t="s">
        <v>1547</v>
      </c>
      <c r="AP150" s="94" t="s">
        <v>535</v>
      </c>
      <c r="AQ150" s="94" t="s">
        <v>535</v>
      </c>
      <c r="AR150" s="94" t="s">
        <v>535</v>
      </c>
      <c r="AS150" s="94" t="s">
        <v>535</v>
      </c>
      <c r="AT150" s="94" t="s">
        <v>535</v>
      </c>
      <c r="AU150" s="94" t="s">
        <v>535</v>
      </c>
      <c r="AV150" s="94" t="s">
        <v>535</v>
      </c>
      <c r="AW150" s="94" t="s">
        <v>535</v>
      </c>
      <c r="AX150" s="94" t="s">
        <v>535</v>
      </c>
      <c r="AY150" s="94" t="s">
        <v>535</v>
      </c>
      <c r="AZ150" s="94" t="s">
        <v>535</v>
      </c>
      <c r="BA150" s="94" t="s">
        <v>535</v>
      </c>
      <c r="BB150" s="94" t="s">
        <v>535</v>
      </c>
      <c r="BC150" s="94" t="s">
        <v>535</v>
      </c>
      <c r="BD150" s="94" t="s">
        <v>535</v>
      </c>
      <c r="BE150" s="94" t="s">
        <v>535</v>
      </c>
      <c r="BF150" s="94" t="s">
        <v>535</v>
      </c>
      <c r="BG150" s="94" t="s">
        <v>535</v>
      </c>
      <c r="BH150" s="94" t="s">
        <v>535</v>
      </c>
      <c r="BI150" s="94" t="s">
        <v>535</v>
      </c>
      <c r="BJ150" s="94" t="s">
        <v>535</v>
      </c>
      <c r="BK150" s="94" t="s">
        <v>535</v>
      </c>
      <c r="BL150" s="94" t="s">
        <v>535</v>
      </c>
      <c r="BM150" s="94" t="s">
        <v>6731</v>
      </c>
      <c r="BN150" s="94" t="s">
        <v>1578</v>
      </c>
      <c r="BO150" s="94" t="s">
        <v>1582</v>
      </c>
      <c r="BP150" s="94" t="s">
        <v>5025</v>
      </c>
      <c r="BQ150" s="94" t="s">
        <v>5026</v>
      </c>
      <c r="BR150" s="94" t="s">
        <v>556</v>
      </c>
      <c r="BS150" s="32">
        <v>12</v>
      </c>
      <c r="BT150" s="32">
        <v>1</v>
      </c>
      <c r="BU150" s="32">
        <v>1</v>
      </c>
      <c r="BV150" s="32">
        <v>1</v>
      </c>
      <c r="BW150" s="32">
        <v>1</v>
      </c>
      <c r="BX150" s="32">
        <v>1</v>
      </c>
      <c r="BY150" s="32">
        <v>1</v>
      </c>
      <c r="BZ150" s="32">
        <v>1</v>
      </c>
      <c r="CA150" s="32">
        <v>1</v>
      </c>
      <c r="CB150" s="32">
        <v>1</v>
      </c>
      <c r="CC150" s="32">
        <v>1</v>
      </c>
      <c r="CD150" s="32">
        <v>1</v>
      </c>
      <c r="CE150" s="32">
        <v>1</v>
      </c>
      <c r="CF150" s="32">
        <v>1</v>
      </c>
      <c r="CG150" s="32">
        <v>1</v>
      </c>
      <c r="CH150" s="32">
        <v>1</v>
      </c>
      <c r="CI150" s="32">
        <v>1</v>
      </c>
      <c r="CJ150" s="32">
        <v>1</v>
      </c>
      <c r="CK150" s="32">
        <v>1</v>
      </c>
      <c r="CL150" s="32">
        <v>1</v>
      </c>
      <c r="CM150" s="32">
        <v>1</v>
      </c>
      <c r="CN150" s="32">
        <v>1</v>
      </c>
      <c r="CO150" s="32">
        <v>1</v>
      </c>
      <c r="CP150" s="32">
        <v>1</v>
      </c>
      <c r="CQ150" s="32">
        <v>1</v>
      </c>
      <c r="CR150" s="32">
        <v>12</v>
      </c>
      <c r="CS150" s="32">
        <v>1</v>
      </c>
      <c r="CT150" s="32" t="s">
        <v>6504</v>
      </c>
      <c r="CU150" s="32" t="s">
        <v>5120</v>
      </c>
      <c r="CV150" s="32" t="s">
        <v>5043</v>
      </c>
      <c r="CW150" s="32" t="s">
        <v>5025</v>
      </c>
      <c r="CX150" s="32">
        <v>1</v>
      </c>
      <c r="CY150" s="32" t="s">
        <v>6504</v>
      </c>
      <c r="CZ150" s="32" t="s">
        <v>5121</v>
      </c>
      <c r="DA150" s="32" t="s">
        <v>5043</v>
      </c>
      <c r="DB150" s="32" t="s">
        <v>5025</v>
      </c>
      <c r="DC150" s="32">
        <v>1</v>
      </c>
      <c r="DD150" s="32" t="s">
        <v>6504</v>
      </c>
      <c r="DE150" s="32" t="s">
        <v>5122</v>
      </c>
      <c r="DF150" s="32" t="s">
        <v>5043</v>
      </c>
      <c r="DG150" s="32" t="s">
        <v>5025</v>
      </c>
      <c r="DH150" s="32">
        <v>1</v>
      </c>
      <c r="DI150" s="32" t="s">
        <v>6504</v>
      </c>
      <c r="DJ150" s="32" t="s">
        <v>5123</v>
      </c>
      <c r="DK150" s="32" t="s">
        <v>5043</v>
      </c>
      <c r="DL150" s="32" t="s">
        <v>5025</v>
      </c>
      <c r="DM150" s="32">
        <v>1</v>
      </c>
      <c r="DN150" s="32" t="s">
        <v>6504</v>
      </c>
      <c r="DO150" s="32" t="s">
        <v>5124</v>
      </c>
      <c r="DP150" s="32" t="s">
        <v>5043</v>
      </c>
      <c r="DQ150" s="32" t="s">
        <v>5025</v>
      </c>
      <c r="DR150" s="32">
        <v>1</v>
      </c>
      <c r="DS150" s="32" t="s">
        <v>6504</v>
      </c>
      <c r="DT150" s="32" t="s">
        <v>5125</v>
      </c>
      <c r="DU150" s="32" t="s">
        <v>5043</v>
      </c>
      <c r="DV150" s="32" t="s">
        <v>5025</v>
      </c>
      <c r="DW150" s="32">
        <v>1</v>
      </c>
      <c r="DX150" s="32" t="s">
        <v>6504</v>
      </c>
      <c r="DY150" s="32" t="s">
        <v>5126</v>
      </c>
      <c r="DZ150" s="32" t="s">
        <v>5043</v>
      </c>
      <c r="EA150" s="32" t="s">
        <v>5131</v>
      </c>
      <c r="EB150" s="32">
        <v>1</v>
      </c>
      <c r="EC150" s="32" t="s">
        <v>6504</v>
      </c>
      <c r="ED150" s="32" t="s">
        <v>5127</v>
      </c>
      <c r="EE150" s="32" t="s">
        <v>5043</v>
      </c>
      <c r="EF150" s="32" t="s">
        <v>5132</v>
      </c>
      <c r="EG150" s="32">
        <v>1</v>
      </c>
      <c r="EH150" s="32" t="s">
        <v>6504</v>
      </c>
      <c r="EI150" s="32" t="s">
        <v>5128</v>
      </c>
      <c r="EJ150" s="32" t="s">
        <v>5043</v>
      </c>
      <c r="EK150" s="32" t="s">
        <v>5132</v>
      </c>
      <c r="EL150" s="32">
        <v>1</v>
      </c>
      <c r="EM150" s="32" t="s">
        <v>6504</v>
      </c>
      <c r="EN150" s="32" t="s">
        <v>5129</v>
      </c>
      <c r="EO150" s="32" t="s">
        <v>5043</v>
      </c>
      <c r="EP150" s="32" t="s">
        <v>5133</v>
      </c>
      <c r="EQ150" s="32">
        <v>1</v>
      </c>
      <c r="ER150" s="32" t="s">
        <v>6504</v>
      </c>
      <c r="ES150" s="32" t="s">
        <v>5130</v>
      </c>
      <c r="ET150" s="32" t="s">
        <v>5044</v>
      </c>
      <c r="EU150" s="32" t="s">
        <v>5134</v>
      </c>
      <c r="EV150" s="32">
        <v>1</v>
      </c>
      <c r="EW150" s="32" t="s">
        <v>6504</v>
      </c>
      <c r="EX150" s="32" t="s">
        <v>6732</v>
      </c>
      <c r="EY150" s="32" t="s">
        <v>5043</v>
      </c>
      <c r="EZ150" s="32" t="s">
        <v>5135</v>
      </c>
      <c r="FA150" s="32">
        <v>12</v>
      </c>
      <c r="FB150" s="32">
        <v>0</v>
      </c>
      <c r="FC150" s="94" t="s">
        <v>53</v>
      </c>
      <c r="FD150" s="94" t="s">
        <v>62</v>
      </c>
      <c r="FE150" s="94" t="s">
        <v>62</v>
      </c>
      <c r="FF150" s="94" t="s">
        <v>55</v>
      </c>
      <c r="FG150" s="94" t="s">
        <v>56</v>
      </c>
      <c r="FH150" s="94" t="s">
        <v>57</v>
      </c>
      <c r="FI150" s="94" t="s">
        <v>57</v>
      </c>
      <c r="FJ150" s="94" t="s">
        <v>58</v>
      </c>
      <c r="FK150" s="94" t="s">
        <v>55</v>
      </c>
      <c r="FL150" s="94" t="s">
        <v>67</v>
      </c>
      <c r="FM150" s="94" t="s">
        <v>1385</v>
      </c>
      <c r="FN150" s="94" t="s">
        <v>148</v>
      </c>
      <c r="FO150" s="94" t="s">
        <v>53</v>
      </c>
      <c r="FP150" s="94" t="s">
        <v>62</v>
      </c>
      <c r="FQ150" s="94" t="e">
        <v>#N/A</v>
      </c>
      <c r="FR150" s="94" t="s">
        <v>55</v>
      </c>
      <c r="FS150" s="94" t="s">
        <v>56</v>
      </c>
      <c r="FT150" s="94" t="s">
        <v>57</v>
      </c>
      <c r="FU150" s="94" t="s">
        <v>57</v>
      </c>
      <c r="FV150" s="94" t="s">
        <v>58</v>
      </c>
      <c r="FW150" s="94" t="s">
        <v>55</v>
      </c>
      <c r="FX150" s="94" t="s">
        <v>59</v>
      </c>
      <c r="FY150" s="94" t="s">
        <v>2402</v>
      </c>
      <c r="FZ150" s="94" t="s">
        <v>148</v>
      </c>
      <c r="GA150" s="94" t="s">
        <v>53</v>
      </c>
      <c r="GB150" s="94" t="s">
        <v>62</v>
      </c>
      <c r="GC150" s="94" t="e">
        <v>#N/A</v>
      </c>
      <c r="GD150" s="94" t="s">
        <v>55</v>
      </c>
      <c r="GE150" s="94" t="s">
        <v>56</v>
      </c>
      <c r="GF150" s="94" t="s">
        <v>57</v>
      </c>
      <c r="GG150" s="94" t="s">
        <v>57</v>
      </c>
      <c r="GH150" s="94" t="s">
        <v>58</v>
      </c>
      <c r="GI150" s="94" t="s">
        <v>55</v>
      </c>
      <c r="GJ150" s="94" t="s">
        <v>59</v>
      </c>
      <c r="GK150" s="94" t="s">
        <v>2401</v>
      </c>
      <c r="GL150" s="94" t="s">
        <v>148</v>
      </c>
      <c r="GM150" s="94" t="s">
        <v>53</v>
      </c>
      <c r="GN150" s="94" t="s">
        <v>62</v>
      </c>
      <c r="GO150" s="94" t="e">
        <v>#N/A</v>
      </c>
      <c r="GP150" s="94" t="s">
        <v>55</v>
      </c>
      <c r="GQ150" s="94" t="s">
        <v>56</v>
      </c>
      <c r="GR150" s="94" t="s">
        <v>57</v>
      </c>
      <c r="GS150" s="94" t="s">
        <v>57</v>
      </c>
      <c r="GT150" s="94" t="s">
        <v>58</v>
      </c>
      <c r="GU150" s="94" t="s">
        <v>55</v>
      </c>
      <c r="GV150" s="94" t="s">
        <v>59</v>
      </c>
      <c r="GW150" s="94" t="s">
        <v>2393</v>
      </c>
      <c r="GX150" s="94" t="s">
        <v>148</v>
      </c>
      <c r="GY150" s="32">
        <v>1</v>
      </c>
      <c r="GZ150" s="32">
        <v>1</v>
      </c>
      <c r="HA150" s="32">
        <v>1</v>
      </c>
      <c r="HB150" s="32">
        <v>1</v>
      </c>
      <c r="HC150" s="32">
        <v>1</v>
      </c>
      <c r="HD150" s="32">
        <v>1</v>
      </c>
      <c r="HE150" s="32">
        <v>1</v>
      </c>
      <c r="HF150" s="32">
        <v>1</v>
      </c>
      <c r="HG150" s="32">
        <v>1</v>
      </c>
      <c r="HH150" s="32">
        <v>1</v>
      </c>
      <c r="HI150" s="32">
        <v>1</v>
      </c>
      <c r="HJ150" s="32">
        <v>1</v>
      </c>
      <c r="HK150" s="50">
        <v>12</v>
      </c>
      <c r="HL150" s="68">
        <v>8.3333333333333329E-2</v>
      </c>
      <c r="HM150" s="68">
        <v>8.3333333333333329E-2</v>
      </c>
      <c r="HN150" s="68">
        <v>8.3333333333333329E-2</v>
      </c>
      <c r="HO150" s="68">
        <v>8.3333333333333329E-2</v>
      </c>
      <c r="HP150" s="68">
        <v>8.3333333333333329E-2</v>
      </c>
      <c r="HQ150" s="68">
        <v>8.3333333333333329E-2</v>
      </c>
      <c r="HR150" s="68">
        <v>8.3333333333333329E-2</v>
      </c>
      <c r="HS150" s="68">
        <v>8.3333333333333329E-2</v>
      </c>
      <c r="HT150" s="68">
        <v>8.3333333333333329E-2</v>
      </c>
      <c r="HU150" s="68">
        <v>8.3333333333333329E-2</v>
      </c>
      <c r="HV150" s="68">
        <v>8.3333333333333329E-2</v>
      </c>
      <c r="HW150" s="68">
        <v>8.3333333333333329E-2</v>
      </c>
      <c r="HX150" s="68">
        <v>1</v>
      </c>
      <c r="HY150" s="67">
        <v>1</v>
      </c>
      <c r="HZ150" s="67">
        <v>1</v>
      </c>
      <c r="IA150" s="67">
        <v>1</v>
      </c>
      <c r="IB150" s="67">
        <v>1</v>
      </c>
      <c r="IC150" s="67">
        <v>1</v>
      </c>
      <c r="ID150" s="67">
        <v>1</v>
      </c>
      <c r="IE150" s="67">
        <v>1</v>
      </c>
      <c r="IF150" s="67">
        <v>1</v>
      </c>
      <c r="IG150" s="67">
        <v>1</v>
      </c>
      <c r="IH150" s="67">
        <v>1</v>
      </c>
      <c r="II150" s="67">
        <v>1</v>
      </c>
      <c r="IJ150" s="67">
        <v>1</v>
      </c>
      <c r="IK150" s="69">
        <v>1</v>
      </c>
      <c r="IL150" s="69">
        <v>1</v>
      </c>
      <c r="IM150" s="67">
        <v>1</v>
      </c>
      <c r="IN150" s="67">
        <v>1</v>
      </c>
      <c r="IO150" s="94"/>
      <c r="IP150" s="32">
        <v>0.25</v>
      </c>
      <c r="IQ150" s="32">
        <v>0.49999999999999994</v>
      </c>
      <c r="IR150" s="68">
        <v>0.75</v>
      </c>
      <c r="IS150" s="69">
        <v>1</v>
      </c>
      <c r="IT150" s="94"/>
      <c r="IU150" s="94"/>
      <c r="IV150" s="94"/>
      <c r="IW150" s="94"/>
      <c r="IX150" s="94"/>
      <c r="IY150" s="94"/>
      <c r="IZ150" s="94"/>
      <c r="JA150" s="94"/>
      <c r="JB150" s="94"/>
      <c r="JC150" s="94"/>
    </row>
    <row r="151" spans="1:263" ht="29.25" hidden="1" customHeight="1" x14ac:dyDescent="0.25">
      <c r="A151" s="46" t="s">
        <v>1583</v>
      </c>
      <c r="B151" s="46" t="s">
        <v>12</v>
      </c>
      <c r="C151" s="46" t="s">
        <v>149</v>
      </c>
      <c r="D151" s="46" t="s">
        <v>150</v>
      </c>
      <c r="E151" s="46" t="s">
        <v>558</v>
      </c>
      <c r="F151" s="46" t="s">
        <v>755</v>
      </c>
      <c r="G151" s="46" t="s">
        <v>987</v>
      </c>
      <c r="H151" s="46" t="s">
        <v>1584</v>
      </c>
      <c r="I151" s="46" t="s">
        <v>1585</v>
      </c>
      <c r="J151" s="46"/>
      <c r="K151" s="46" t="s">
        <v>1586</v>
      </c>
      <c r="L151" s="46" t="s">
        <v>1587</v>
      </c>
      <c r="M151" s="46" t="s">
        <v>1588</v>
      </c>
      <c r="N151" s="46"/>
      <c r="O151" s="46" t="s">
        <v>1589</v>
      </c>
      <c r="P151" s="46"/>
      <c r="Q151" s="46" t="s">
        <v>5030</v>
      </c>
      <c r="R151" s="46" t="s">
        <v>5029</v>
      </c>
      <c r="S151" s="46" t="s">
        <v>556</v>
      </c>
      <c r="T151" s="46" t="s">
        <v>556</v>
      </c>
      <c r="U151" s="46" t="s">
        <v>532</v>
      </c>
      <c r="V151" s="46" t="s">
        <v>581</v>
      </c>
      <c r="W151" s="46" t="s">
        <v>534</v>
      </c>
      <c r="X151" s="46">
        <v>2019</v>
      </c>
      <c r="Y151" s="46">
        <v>0</v>
      </c>
      <c r="Z151" s="46">
        <v>2019</v>
      </c>
      <c r="AA151" s="46" t="s">
        <v>595</v>
      </c>
      <c r="AB151" s="46" t="s">
        <v>595</v>
      </c>
      <c r="AC151" s="46" t="s">
        <v>595</v>
      </c>
      <c r="AD151" s="47">
        <v>1</v>
      </c>
      <c r="AE151" s="46" t="s">
        <v>595</v>
      </c>
      <c r="AF151" s="46" t="s">
        <v>595</v>
      </c>
      <c r="AG151" s="94" t="s">
        <v>535</v>
      </c>
      <c r="AH151" s="94" t="s">
        <v>535</v>
      </c>
      <c r="AI151" s="94">
        <v>1</v>
      </c>
      <c r="AJ151" s="94">
        <v>1</v>
      </c>
      <c r="AK151" s="94" t="s">
        <v>535</v>
      </c>
      <c r="AL151" s="94" t="s">
        <v>535</v>
      </c>
      <c r="AM151" s="94" t="s">
        <v>535</v>
      </c>
      <c r="AN151" s="94" t="s">
        <v>535</v>
      </c>
      <c r="AO151" s="94" t="s">
        <v>535</v>
      </c>
      <c r="AP151" s="94" t="s">
        <v>535</v>
      </c>
      <c r="AQ151" s="94" t="s">
        <v>535</v>
      </c>
      <c r="AR151" s="94" t="s">
        <v>535</v>
      </c>
      <c r="AS151" s="94" t="s">
        <v>535</v>
      </c>
      <c r="AT151" s="94" t="s">
        <v>535</v>
      </c>
      <c r="AU151" s="94" t="s">
        <v>535</v>
      </c>
      <c r="AV151" s="94" t="s">
        <v>535</v>
      </c>
      <c r="AW151" s="94" t="s">
        <v>535</v>
      </c>
      <c r="AX151" s="94" t="s">
        <v>535</v>
      </c>
      <c r="AY151" s="94" t="s">
        <v>535</v>
      </c>
      <c r="AZ151" s="94" t="s">
        <v>535</v>
      </c>
      <c r="BA151" s="94" t="s">
        <v>535</v>
      </c>
      <c r="BB151" s="94" t="s">
        <v>535</v>
      </c>
      <c r="BC151" s="94" t="s">
        <v>535</v>
      </c>
      <c r="BD151" s="94" t="s">
        <v>535</v>
      </c>
      <c r="BE151" s="94" t="s">
        <v>535</v>
      </c>
      <c r="BF151" s="94" t="s">
        <v>535</v>
      </c>
      <c r="BG151" s="94" t="s">
        <v>535</v>
      </c>
      <c r="BH151" s="94" t="s">
        <v>535</v>
      </c>
      <c r="BI151" s="94" t="s">
        <v>535</v>
      </c>
      <c r="BJ151" s="94" t="s">
        <v>535</v>
      </c>
      <c r="BK151" s="94" t="s">
        <v>535</v>
      </c>
      <c r="BL151" s="94" t="s">
        <v>535</v>
      </c>
      <c r="BM151" s="94" t="s">
        <v>6513</v>
      </c>
      <c r="BN151" s="94" t="s">
        <v>5027</v>
      </c>
      <c r="BO151" s="94" t="s">
        <v>5028</v>
      </c>
      <c r="BP151" s="94" t="s">
        <v>5029</v>
      </c>
      <c r="BQ151" s="94" t="s">
        <v>5030</v>
      </c>
      <c r="BR151" s="94" t="s">
        <v>556</v>
      </c>
      <c r="BS151" s="32">
        <v>193</v>
      </c>
      <c r="BT151" s="32">
        <v>2</v>
      </c>
      <c r="BU151" s="32">
        <v>16</v>
      </c>
      <c r="BV151" s="32">
        <v>26</v>
      </c>
      <c r="BW151" s="32">
        <v>19</v>
      </c>
      <c r="BX151" s="32">
        <v>23</v>
      </c>
      <c r="BY151" s="32">
        <v>22</v>
      </c>
      <c r="BZ151" s="32">
        <v>20</v>
      </c>
      <c r="CA151" s="32">
        <v>20</v>
      </c>
      <c r="CB151" s="32">
        <v>16</v>
      </c>
      <c r="CC151" s="32">
        <v>16</v>
      </c>
      <c r="CD151" s="32">
        <v>8</v>
      </c>
      <c r="CE151" s="32">
        <v>5</v>
      </c>
      <c r="CF151" s="32">
        <v>1.0362694300518135E-2</v>
      </c>
      <c r="CG151" s="32">
        <v>8.2901554404145081E-2</v>
      </c>
      <c r="CH151" s="32">
        <v>0.13471502590673576</v>
      </c>
      <c r="CI151" s="32">
        <v>9.8445595854922283E-2</v>
      </c>
      <c r="CJ151" s="32">
        <v>0.11917098445595854</v>
      </c>
      <c r="CK151" s="32">
        <v>0.11398963730569948</v>
      </c>
      <c r="CL151" s="32">
        <v>0.10362694300518134</v>
      </c>
      <c r="CM151" s="32">
        <v>0.10362694300518134</v>
      </c>
      <c r="CN151" s="32">
        <v>8.2901554404145081E-2</v>
      </c>
      <c r="CO151" s="32">
        <v>8.2901554404145081E-2</v>
      </c>
      <c r="CP151" s="32">
        <v>4.145077720207254E-2</v>
      </c>
      <c r="CQ151" s="32">
        <v>2.5906735751295335E-2</v>
      </c>
      <c r="CR151" s="32">
        <v>1</v>
      </c>
      <c r="CS151" s="32">
        <v>2</v>
      </c>
      <c r="CT151" s="32" t="s">
        <v>6504</v>
      </c>
      <c r="CU151" s="32" t="s">
        <v>5136</v>
      </c>
      <c r="CV151" s="32" t="s">
        <v>5043</v>
      </c>
      <c r="CW151" s="32" t="s">
        <v>5148</v>
      </c>
      <c r="CX151" s="32">
        <v>16</v>
      </c>
      <c r="CY151" s="32" t="s">
        <v>6504</v>
      </c>
      <c r="CZ151" s="32" t="s">
        <v>5137</v>
      </c>
      <c r="DA151" s="32" t="s">
        <v>5043</v>
      </c>
      <c r="DB151" s="32" t="s">
        <v>5148</v>
      </c>
      <c r="DC151" s="32">
        <v>26</v>
      </c>
      <c r="DD151" s="32" t="s">
        <v>6504</v>
      </c>
      <c r="DE151" s="32" t="s">
        <v>5138</v>
      </c>
      <c r="DF151" s="32" t="s">
        <v>5043</v>
      </c>
      <c r="DG151" s="32" t="s">
        <v>5148</v>
      </c>
      <c r="DH151" s="32">
        <v>19</v>
      </c>
      <c r="DI151" s="32" t="s">
        <v>6504</v>
      </c>
      <c r="DJ151" s="32" t="s">
        <v>5139</v>
      </c>
      <c r="DK151" s="32" t="s">
        <v>5043</v>
      </c>
      <c r="DL151" s="32" t="s">
        <v>5148</v>
      </c>
      <c r="DM151" s="32">
        <v>23</v>
      </c>
      <c r="DN151" s="32" t="s">
        <v>6504</v>
      </c>
      <c r="DO151" s="32" t="s">
        <v>5140</v>
      </c>
      <c r="DP151" s="32" t="s">
        <v>5043</v>
      </c>
      <c r="DQ151" s="32" t="s">
        <v>5148</v>
      </c>
      <c r="DR151" s="32">
        <v>22</v>
      </c>
      <c r="DS151" s="32" t="s">
        <v>6504</v>
      </c>
      <c r="DT151" s="32" t="s">
        <v>5141</v>
      </c>
      <c r="DU151" s="32" t="s">
        <v>5043</v>
      </c>
      <c r="DV151" s="32" t="s">
        <v>5148</v>
      </c>
      <c r="DW151" s="32">
        <v>20</v>
      </c>
      <c r="DX151" s="32" t="s">
        <v>6504</v>
      </c>
      <c r="DY151" s="32" t="s">
        <v>5142</v>
      </c>
      <c r="DZ151" s="32" t="s">
        <v>5043</v>
      </c>
      <c r="EA151" s="32" t="s">
        <v>5149</v>
      </c>
      <c r="EB151" s="32">
        <v>20</v>
      </c>
      <c r="EC151" s="32" t="s">
        <v>6504</v>
      </c>
      <c r="ED151" s="32" t="s">
        <v>5143</v>
      </c>
      <c r="EE151" s="32" t="s">
        <v>5043</v>
      </c>
      <c r="EF151" s="32" t="s">
        <v>5150</v>
      </c>
      <c r="EG151" s="32">
        <v>16</v>
      </c>
      <c r="EH151" s="32" t="s">
        <v>6504</v>
      </c>
      <c r="EI151" s="32" t="s">
        <v>5144</v>
      </c>
      <c r="EJ151" s="32" t="s">
        <v>5043</v>
      </c>
      <c r="EK151" s="32" t="s">
        <v>5150</v>
      </c>
      <c r="EL151" s="32">
        <v>16</v>
      </c>
      <c r="EM151" s="32" t="s">
        <v>6504</v>
      </c>
      <c r="EN151" s="32" t="s">
        <v>5145</v>
      </c>
      <c r="EO151" s="32" t="s">
        <v>5043</v>
      </c>
      <c r="EP151" s="32" t="s">
        <v>5151</v>
      </c>
      <c r="EQ151" s="32">
        <v>8</v>
      </c>
      <c r="ER151" s="32" t="s">
        <v>6504</v>
      </c>
      <c r="ES151" s="32" t="s">
        <v>5146</v>
      </c>
      <c r="ET151" s="32" t="s">
        <v>5044</v>
      </c>
      <c r="EU151" s="32" t="s">
        <v>5152</v>
      </c>
      <c r="EV151" s="32">
        <v>5</v>
      </c>
      <c r="EW151" s="32" t="s">
        <v>6504</v>
      </c>
      <c r="EX151" s="32" t="s">
        <v>5147</v>
      </c>
      <c r="EY151" s="32" t="s">
        <v>5043</v>
      </c>
      <c r="EZ151" s="32" t="s">
        <v>5153</v>
      </c>
      <c r="FA151" s="32">
        <v>193</v>
      </c>
      <c r="FB151" s="32">
        <v>0</v>
      </c>
      <c r="FC151" s="94" t="s">
        <v>53</v>
      </c>
      <c r="FD151" s="94" t="s">
        <v>62</v>
      </c>
      <c r="FE151" s="94" t="s">
        <v>62</v>
      </c>
      <c r="FF151" s="94" t="s">
        <v>55</v>
      </c>
      <c r="FG151" s="94" t="s">
        <v>56</v>
      </c>
      <c r="FH151" s="94" t="s">
        <v>57</v>
      </c>
      <c r="FI151" s="94" t="s">
        <v>57</v>
      </c>
      <c r="FJ151" s="94" t="s">
        <v>58</v>
      </c>
      <c r="FK151" s="94" t="s">
        <v>71</v>
      </c>
      <c r="FL151" s="94" t="s">
        <v>67</v>
      </c>
      <c r="FM151" s="94" t="s">
        <v>2403</v>
      </c>
      <c r="FN151" s="94" t="s">
        <v>148</v>
      </c>
      <c r="FO151" s="94" t="s">
        <v>53</v>
      </c>
      <c r="FP151" s="94" t="s">
        <v>62</v>
      </c>
      <c r="FQ151" s="94" t="e">
        <v>#N/A</v>
      </c>
      <c r="FR151" s="94" t="s">
        <v>55</v>
      </c>
      <c r="FS151" s="94" t="s">
        <v>56</v>
      </c>
      <c r="FT151" s="94" t="s">
        <v>57</v>
      </c>
      <c r="FU151" s="94" t="s">
        <v>57</v>
      </c>
      <c r="FV151" s="94" t="s">
        <v>58</v>
      </c>
      <c r="FW151" s="94" t="s">
        <v>55</v>
      </c>
      <c r="FX151" s="94" t="s">
        <v>59</v>
      </c>
      <c r="FY151" s="94" t="s">
        <v>2402</v>
      </c>
      <c r="FZ151" s="94" t="s">
        <v>148</v>
      </c>
      <c r="GA151" s="94" t="s">
        <v>53</v>
      </c>
      <c r="GB151" s="94" t="s">
        <v>62</v>
      </c>
      <c r="GC151" s="94" t="e">
        <v>#N/A</v>
      </c>
      <c r="GD151" s="94" t="s">
        <v>55</v>
      </c>
      <c r="GE151" s="94" t="s">
        <v>56</v>
      </c>
      <c r="GF151" s="94" t="s">
        <v>57</v>
      </c>
      <c r="GG151" s="94" t="s">
        <v>57</v>
      </c>
      <c r="GH151" s="94" t="s">
        <v>58</v>
      </c>
      <c r="GI151" s="94" t="s">
        <v>55</v>
      </c>
      <c r="GJ151" s="94" t="s">
        <v>59</v>
      </c>
      <c r="GK151" s="94" t="s">
        <v>2401</v>
      </c>
      <c r="GL151" s="94" t="s">
        <v>148</v>
      </c>
      <c r="GM151" s="94" t="s">
        <v>53</v>
      </c>
      <c r="GN151" s="94" t="s">
        <v>62</v>
      </c>
      <c r="GO151" s="94" t="e">
        <v>#N/A</v>
      </c>
      <c r="GP151" s="94" t="s">
        <v>55</v>
      </c>
      <c r="GQ151" s="94" t="s">
        <v>56</v>
      </c>
      <c r="GR151" s="94" t="s">
        <v>57</v>
      </c>
      <c r="GS151" s="94" t="s">
        <v>57</v>
      </c>
      <c r="GT151" s="94" t="s">
        <v>58</v>
      </c>
      <c r="GU151" s="94" t="s">
        <v>55</v>
      </c>
      <c r="GV151" s="94" t="s">
        <v>59</v>
      </c>
      <c r="GW151" s="94" t="s">
        <v>2393</v>
      </c>
      <c r="GX151" s="94" t="s">
        <v>148</v>
      </c>
      <c r="GY151" s="32">
        <v>2</v>
      </c>
      <c r="GZ151" s="32">
        <v>16</v>
      </c>
      <c r="HA151" s="32">
        <v>26</v>
      </c>
      <c r="HB151" s="32">
        <v>19</v>
      </c>
      <c r="HC151" s="32">
        <v>23</v>
      </c>
      <c r="HD151" s="32">
        <v>22</v>
      </c>
      <c r="HE151" s="32">
        <v>20</v>
      </c>
      <c r="HF151" s="32">
        <v>20</v>
      </c>
      <c r="HG151" s="32">
        <v>16</v>
      </c>
      <c r="HH151" s="32">
        <v>16</v>
      </c>
      <c r="HI151" s="32">
        <v>8</v>
      </c>
      <c r="HJ151" s="32">
        <v>5</v>
      </c>
      <c r="HK151" s="50">
        <v>193</v>
      </c>
      <c r="HL151" s="68">
        <v>1.0362694300518135E-2</v>
      </c>
      <c r="HM151" s="68">
        <v>8.2901554404145081E-2</v>
      </c>
      <c r="HN151" s="68">
        <v>0.13471502590673576</v>
      </c>
      <c r="HO151" s="68">
        <v>9.8445595854922283E-2</v>
      </c>
      <c r="HP151" s="68">
        <v>0.11917098445595854</v>
      </c>
      <c r="HQ151" s="68">
        <v>0.11398963730569948</v>
      </c>
      <c r="HR151" s="68">
        <v>0.10362694300518134</v>
      </c>
      <c r="HS151" s="68">
        <v>0.10362694300518134</v>
      </c>
      <c r="HT151" s="68">
        <v>8.2901554404145081E-2</v>
      </c>
      <c r="HU151" s="68">
        <v>8.2901554404145081E-2</v>
      </c>
      <c r="HV151" s="68">
        <v>4.145077720207254E-2</v>
      </c>
      <c r="HW151" s="68">
        <v>2.5906735751295335E-2</v>
      </c>
      <c r="HX151" s="68">
        <v>1</v>
      </c>
      <c r="HY151" s="67">
        <v>1</v>
      </c>
      <c r="HZ151" s="67">
        <v>1</v>
      </c>
      <c r="IA151" s="67">
        <v>1</v>
      </c>
      <c r="IB151" s="67">
        <v>1</v>
      </c>
      <c r="IC151" s="67">
        <v>1</v>
      </c>
      <c r="ID151" s="67">
        <v>1</v>
      </c>
      <c r="IE151" s="67">
        <v>1</v>
      </c>
      <c r="IF151" s="67">
        <v>1</v>
      </c>
      <c r="IG151" s="67">
        <v>1</v>
      </c>
      <c r="IH151" s="67">
        <v>1</v>
      </c>
      <c r="II151" s="67">
        <v>1</v>
      </c>
      <c r="IJ151" s="67">
        <v>1</v>
      </c>
      <c r="IK151" s="69">
        <v>1</v>
      </c>
      <c r="IL151" s="69">
        <v>1</v>
      </c>
      <c r="IM151" s="67">
        <v>1</v>
      </c>
      <c r="IN151" s="67">
        <v>1</v>
      </c>
      <c r="IO151" s="94"/>
      <c r="IP151" s="32">
        <v>0.22797927461139897</v>
      </c>
      <c r="IQ151" s="32">
        <v>0.55958549222797926</v>
      </c>
      <c r="IR151" s="68">
        <v>0.84974093264248707</v>
      </c>
      <c r="IS151" s="69">
        <v>1</v>
      </c>
      <c r="IT151" s="94"/>
      <c r="IU151" s="94"/>
      <c r="IV151" s="94"/>
      <c r="IW151" s="94"/>
      <c r="IX151" s="94"/>
      <c r="IY151" s="94"/>
      <c r="IZ151" s="94"/>
      <c r="JA151" s="94"/>
      <c r="JB151" s="94"/>
      <c r="JC151" s="94"/>
    </row>
    <row r="152" spans="1:263" ht="29.25" hidden="1" customHeight="1" x14ac:dyDescent="0.25">
      <c r="A152" s="46" t="s">
        <v>1590</v>
      </c>
      <c r="B152" s="46" t="s">
        <v>13</v>
      </c>
      <c r="C152" s="46" t="s">
        <v>153</v>
      </c>
      <c r="D152" s="46" t="s">
        <v>154</v>
      </c>
      <c r="E152" s="46" t="s">
        <v>584</v>
      </c>
      <c r="F152" s="46" t="s">
        <v>585</v>
      </c>
      <c r="G152" s="46" t="s">
        <v>586</v>
      </c>
      <c r="H152" s="46" t="s">
        <v>1591</v>
      </c>
      <c r="I152" s="46" t="s">
        <v>1592</v>
      </c>
      <c r="J152" s="46" t="s">
        <v>1593</v>
      </c>
      <c r="K152" s="46" t="s">
        <v>1594</v>
      </c>
      <c r="L152" s="46" t="s">
        <v>1595</v>
      </c>
      <c r="M152" s="46">
        <v>0</v>
      </c>
      <c r="N152" s="46"/>
      <c r="O152" s="46" t="s">
        <v>1596</v>
      </c>
      <c r="P152" s="46"/>
      <c r="Q152" s="46" t="s">
        <v>5156</v>
      </c>
      <c r="R152" s="46" t="s">
        <v>5155</v>
      </c>
      <c r="S152" s="46" t="s">
        <v>556</v>
      </c>
      <c r="T152" s="46" t="s">
        <v>556</v>
      </c>
      <c r="U152" s="46" t="s">
        <v>557</v>
      </c>
      <c r="V152" s="46" t="s">
        <v>533</v>
      </c>
      <c r="W152" s="46" t="s">
        <v>604</v>
      </c>
      <c r="X152" s="46">
        <v>2018</v>
      </c>
      <c r="Y152" s="46">
        <v>0</v>
      </c>
      <c r="Z152" s="46">
        <v>0</v>
      </c>
      <c r="AA152" s="46">
        <v>0</v>
      </c>
      <c r="AB152" s="46">
        <v>0</v>
      </c>
      <c r="AC152" s="46">
        <v>3</v>
      </c>
      <c r="AD152" s="47">
        <v>3</v>
      </c>
      <c r="AE152" s="46">
        <v>0</v>
      </c>
      <c r="AF152" s="46">
        <v>0</v>
      </c>
      <c r="AG152" s="94" t="s">
        <v>535</v>
      </c>
      <c r="AH152" s="94" t="s">
        <v>535</v>
      </c>
      <c r="AI152" s="94" t="s">
        <v>535</v>
      </c>
      <c r="AJ152" s="94">
        <v>1</v>
      </c>
      <c r="AK152" s="94" t="s">
        <v>535</v>
      </c>
      <c r="AL152" s="94" t="s">
        <v>535</v>
      </c>
      <c r="AM152" s="94" t="s">
        <v>535</v>
      </c>
      <c r="AN152" s="94" t="s">
        <v>535</v>
      </c>
      <c r="AO152" s="94" t="s">
        <v>535</v>
      </c>
      <c r="AP152" s="94">
        <v>1</v>
      </c>
      <c r="AQ152" s="94" t="s">
        <v>535</v>
      </c>
      <c r="AR152" s="94" t="s">
        <v>535</v>
      </c>
      <c r="AS152" s="94" t="s">
        <v>535</v>
      </c>
      <c r="AT152" s="94" t="s">
        <v>535</v>
      </c>
      <c r="AU152" s="94" t="s">
        <v>535</v>
      </c>
      <c r="AV152" s="94" t="s">
        <v>535</v>
      </c>
      <c r="AW152" s="94" t="s">
        <v>535</v>
      </c>
      <c r="AX152" s="94" t="s">
        <v>535</v>
      </c>
      <c r="AY152" s="94" t="s">
        <v>535</v>
      </c>
      <c r="AZ152" s="94" t="s">
        <v>535</v>
      </c>
      <c r="BA152" s="94" t="s">
        <v>535</v>
      </c>
      <c r="BB152" s="94" t="s">
        <v>535</v>
      </c>
      <c r="BC152" s="94" t="s">
        <v>535</v>
      </c>
      <c r="BD152" s="94" t="s">
        <v>535</v>
      </c>
      <c r="BE152" s="94" t="s">
        <v>535</v>
      </c>
      <c r="BF152" s="94" t="s">
        <v>535</v>
      </c>
      <c r="BG152" s="94" t="s">
        <v>535</v>
      </c>
      <c r="BH152" s="94" t="s">
        <v>535</v>
      </c>
      <c r="BI152" s="94" t="s">
        <v>535</v>
      </c>
      <c r="BJ152" s="94" t="s">
        <v>535</v>
      </c>
      <c r="BK152" s="94" t="s">
        <v>535</v>
      </c>
      <c r="BL152" s="94" t="s">
        <v>535</v>
      </c>
      <c r="BM152" s="94" t="s">
        <v>6511</v>
      </c>
      <c r="BN152" s="94" t="s">
        <v>1593</v>
      </c>
      <c r="BO152" s="94" t="s">
        <v>5154</v>
      </c>
      <c r="BP152" s="94" t="s">
        <v>5155</v>
      </c>
      <c r="BQ152" s="94" t="s">
        <v>5156</v>
      </c>
      <c r="BR152" s="94" t="s">
        <v>556</v>
      </c>
      <c r="BS152" s="32">
        <v>3</v>
      </c>
      <c r="BT152" s="32">
        <v>1</v>
      </c>
      <c r="BU152" s="32">
        <v>0</v>
      </c>
      <c r="BV152" s="32">
        <v>0</v>
      </c>
      <c r="BW152" s="32">
        <v>0</v>
      </c>
      <c r="BX152" s="32">
        <v>1</v>
      </c>
      <c r="BY152" s="32">
        <v>0</v>
      </c>
      <c r="BZ152" s="32">
        <v>0</v>
      </c>
      <c r="CA152" s="32">
        <v>0</v>
      </c>
      <c r="CB152" s="32">
        <v>1</v>
      </c>
      <c r="CC152" s="32">
        <v>0</v>
      </c>
      <c r="CD152" s="32">
        <v>0</v>
      </c>
      <c r="CE152" s="32">
        <v>0</v>
      </c>
      <c r="CF152" s="32">
        <v>1</v>
      </c>
      <c r="CG152" s="32">
        <v>0</v>
      </c>
      <c r="CH152" s="32">
        <v>0</v>
      </c>
      <c r="CI152" s="32">
        <v>0</v>
      </c>
      <c r="CJ152" s="32">
        <v>1</v>
      </c>
      <c r="CK152" s="32">
        <v>0</v>
      </c>
      <c r="CL152" s="32">
        <v>0</v>
      </c>
      <c r="CM152" s="32">
        <v>0</v>
      </c>
      <c r="CN152" s="32">
        <v>1</v>
      </c>
      <c r="CO152" s="32">
        <v>0</v>
      </c>
      <c r="CP152" s="32">
        <v>0</v>
      </c>
      <c r="CQ152" s="32">
        <v>0</v>
      </c>
      <c r="CR152" s="32">
        <v>3</v>
      </c>
      <c r="CS152" s="32">
        <v>1</v>
      </c>
      <c r="CT152" s="32" t="s">
        <v>6504</v>
      </c>
      <c r="CU152" s="32" t="s">
        <v>5167</v>
      </c>
      <c r="CV152" s="32" t="s">
        <v>4511</v>
      </c>
      <c r="CW152" s="32" t="s">
        <v>5170</v>
      </c>
      <c r="CX152" s="32" t="s">
        <v>6504</v>
      </c>
      <c r="CY152" s="32" t="s">
        <v>6504</v>
      </c>
      <c r="CZ152" s="32" t="s">
        <v>6504</v>
      </c>
      <c r="DA152" s="32" t="s">
        <v>4511</v>
      </c>
      <c r="DB152" s="32" t="s">
        <v>6504</v>
      </c>
      <c r="DC152" s="32" t="s">
        <v>6504</v>
      </c>
      <c r="DD152" s="32" t="s">
        <v>6504</v>
      </c>
      <c r="DE152" s="32" t="s">
        <v>6504</v>
      </c>
      <c r="DF152" s="32" t="s">
        <v>4511</v>
      </c>
      <c r="DG152" s="32" t="s">
        <v>6504</v>
      </c>
      <c r="DH152" s="32" t="s">
        <v>6504</v>
      </c>
      <c r="DI152" s="32" t="s">
        <v>6504</v>
      </c>
      <c r="DJ152" s="32" t="s">
        <v>5168</v>
      </c>
      <c r="DK152" s="32" t="s">
        <v>5168</v>
      </c>
      <c r="DL152" s="32" t="s">
        <v>5168</v>
      </c>
      <c r="DM152" s="32">
        <v>1</v>
      </c>
      <c r="DN152" s="32" t="s">
        <v>6504</v>
      </c>
      <c r="DO152" s="32" t="s">
        <v>5167</v>
      </c>
      <c r="DP152" s="32" t="s">
        <v>4511</v>
      </c>
      <c r="DQ152" s="32" t="s">
        <v>5170</v>
      </c>
      <c r="DR152" s="32" t="s">
        <v>6504</v>
      </c>
      <c r="DS152" s="32" t="s">
        <v>6504</v>
      </c>
      <c r="DT152" s="32" t="s">
        <v>5168</v>
      </c>
      <c r="DU152" s="32" t="s">
        <v>5168</v>
      </c>
      <c r="DV152" s="32" t="s">
        <v>5168</v>
      </c>
      <c r="DW152" s="32" t="s">
        <v>6504</v>
      </c>
      <c r="DX152" s="32" t="s">
        <v>6504</v>
      </c>
      <c r="DY152" s="32" t="s">
        <v>5168</v>
      </c>
      <c r="DZ152" s="32" t="s">
        <v>5168</v>
      </c>
      <c r="EA152" s="32" t="s">
        <v>5168</v>
      </c>
      <c r="EB152" s="32" t="s">
        <v>6504</v>
      </c>
      <c r="EC152" s="32" t="s">
        <v>6504</v>
      </c>
      <c r="ED152" s="32" t="s">
        <v>5168</v>
      </c>
      <c r="EE152" s="32" t="s">
        <v>5168</v>
      </c>
      <c r="EF152" s="32" t="s">
        <v>5168</v>
      </c>
      <c r="EG152" s="32">
        <v>1</v>
      </c>
      <c r="EH152" s="32" t="s">
        <v>6504</v>
      </c>
      <c r="EI152" s="32" t="s">
        <v>5167</v>
      </c>
      <c r="EJ152" s="32" t="s">
        <v>4511</v>
      </c>
      <c r="EK152" s="32" t="s">
        <v>5170</v>
      </c>
      <c r="EL152" s="32">
        <v>0</v>
      </c>
      <c r="EM152" s="32" t="s">
        <v>6504</v>
      </c>
      <c r="EN152" s="32" t="s">
        <v>5168</v>
      </c>
      <c r="EO152" s="32" t="s">
        <v>5168</v>
      </c>
      <c r="EP152" s="32" t="s">
        <v>5168</v>
      </c>
      <c r="EQ152" s="32" t="s">
        <v>6504</v>
      </c>
      <c r="ER152" s="32" t="s">
        <v>6504</v>
      </c>
      <c r="ES152" s="32" t="s">
        <v>6504</v>
      </c>
      <c r="ET152" s="32" t="s">
        <v>6504</v>
      </c>
      <c r="EU152" s="32" t="s">
        <v>6504</v>
      </c>
      <c r="EV152" s="32">
        <v>0</v>
      </c>
      <c r="EW152" s="32">
        <v>0</v>
      </c>
      <c r="EX152" s="32" t="s">
        <v>5169</v>
      </c>
      <c r="EY152" s="32" t="s">
        <v>5169</v>
      </c>
      <c r="EZ152" s="32" t="s">
        <v>5169</v>
      </c>
      <c r="FA152" s="32">
        <v>3</v>
      </c>
      <c r="FB152" s="32">
        <v>0</v>
      </c>
      <c r="FC152" s="94" t="s">
        <v>53</v>
      </c>
      <c r="FD152" s="94" t="s">
        <v>62</v>
      </c>
      <c r="FE152" s="94" t="s">
        <v>62</v>
      </c>
      <c r="FF152" s="94" t="s">
        <v>55</v>
      </c>
      <c r="FG152" s="94" t="s">
        <v>56</v>
      </c>
      <c r="FH152" s="94" t="s">
        <v>57</v>
      </c>
      <c r="FI152" s="94" t="s">
        <v>69</v>
      </c>
      <c r="FJ152" s="94" t="s">
        <v>58</v>
      </c>
      <c r="FK152" s="94" t="s">
        <v>55</v>
      </c>
      <c r="FL152" s="94" t="s">
        <v>59</v>
      </c>
      <c r="FM152" s="94">
        <v>0</v>
      </c>
      <c r="FN152" s="94" t="s">
        <v>2148</v>
      </c>
      <c r="FO152" s="94" t="s">
        <v>69</v>
      </c>
      <c r="FP152" s="94" t="s">
        <v>62</v>
      </c>
      <c r="FQ152" s="94" t="e">
        <v>#N/A</v>
      </c>
      <c r="FR152" s="94" t="s">
        <v>55</v>
      </c>
      <c r="FS152" s="94" t="s">
        <v>56</v>
      </c>
      <c r="FT152" s="94" t="s">
        <v>57</v>
      </c>
      <c r="FU152" s="94" t="s">
        <v>69</v>
      </c>
      <c r="FV152" s="94" t="s">
        <v>58</v>
      </c>
      <c r="FW152" s="94" t="s">
        <v>55</v>
      </c>
      <c r="FX152" s="94" t="s">
        <v>59</v>
      </c>
      <c r="FY152" s="94" t="s">
        <v>2159</v>
      </c>
      <c r="FZ152" s="94" t="s">
        <v>2148</v>
      </c>
      <c r="GA152" s="94" t="s">
        <v>69</v>
      </c>
      <c r="GB152" s="94" t="s">
        <v>62</v>
      </c>
      <c r="GC152" s="94" t="e">
        <v>#N/A</v>
      </c>
      <c r="GD152" s="94" t="s">
        <v>55</v>
      </c>
      <c r="GE152" s="94" t="s">
        <v>56</v>
      </c>
      <c r="GF152" s="94" t="s">
        <v>57</v>
      </c>
      <c r="GG152" s="94" t="s">
        <v>69</v>
      </c>
      <c r="GH152" s="94" t="s">
        <v>58</v>
      </c>
      <c r="GI152" s="94" t="s">
        <v>55</v>
      </c>
      <c r="GJ152" s="94" t="s">
        <v>67</v>
      </c>
      <c r="GK152" s="94" t="s">
        <v>2404</v>
      </c>
      <c r="GL152" s="94" t="s">
        <v>2144</v>
      </c>
      <c r="GM152" s="94" t="s">
        <v>69</v>
      </c>
      <c r="GN152" s="94" t="s">
        <v>62</v>
      </c>
      <c r="GO152" s="94" t="e">
        <v>#N/A</v>
      </c>
      <c r="GP152" s="94" t="s">
        <v>69</v>
      </c>
      <c r="GQ152" s="94" t="s">
        <v>69</v>
      </c>
      <c r="GR152" s="94" t="s">
        <v>69</v>
      </c>
      <c r="GS152" s="94" t="s">
        <v>69</v>
      </c>
      <c r="GT152" s="94" t="s">
        <v>69</v>
      </c>
      <c r="GU152" s="94" t="s">
        <v>69</v>
      </c>
      <c r="GV152" s="94">
        <v>0</v>
      </c>
      <c r="GW152" s="94" t="s">
        <v>2405</v>
      </c>
      <c r="GX152" s="94" t="s">
        <v>2144</v>
      </c>
      <c r="GY152" s="32">
        <v>1</v>
      </c>
      <c r="GZ152" s="32" t="s">
        <v>6504</v>
      </c>
      <c r="HA152" s="32" t="s">
        <v>6504</v>
      </c>
      <c r="HB152" s="32" t="s">
        <v>6504</v>
      </c>
      <c r="HC152" s="32">
        <v>1</v>
      </c>
      <c r="HD152" s="32" t="s">
        <v>6504</v>
      </c>
      <c r="HE152" s="32" t="s">
        <v>6504</v>
      </c>
      <c r="HF152" s="32" t="s">
        <v>6504</v>
      </c>
      <c r="HG152" s="32">
        <v>1</v>
      </c>
      <c r="HH152" s="32">
        <v>0</v>
      </c>
      <c r="HI152" s="32" t="s">
        <v>6504</v>
      </c>
      <c r="HJ152" s="32">
        <v>0</v>
      </c>
      <c r="HK152" s="50">
        <v>3</v>
      </c>
      <c r="HL152" s="68">
        <v>0.33333333333333331</v>
      </c>
      <c r="HM152" s="68">
        <v>0</v>
      </c>
      <c r="HN152" s="68">
        <v>0</v>
      </c>
      <c r="HO152" s="68">
        <v>0</v>
      </c>
      <c r="HP152" s="68">
        <v>0.33333333333333331</v>
      </c>
      <c r="HQ152" s="68">
        <v>0</v>
      </c>
      <c r="HR152" s="68">
        <v>0</v>
      </c>
      <c r="HS152" s="68">
        <v>0</v>
      </c>
      <c r="HT152" s="68">
        <v>0.33333333333333331</v>
      </c>
      <c r="HU152" s="68">
        <v>0</v>
      </c>
      <c r="HV152" s="68">
        <v>0</v>
      </c>
      <c r="HW152" s="68">
        <v>0</v>
      </c>
      <c r="HX152" s="68">
        <v>1</v>
      </c>
      <c r="HY152" s="67">
        <v>1</v>
      </c>
      <c r="HZ152" s="67">
        <v>1</v>
      </c>
      <c r="IA152" s="67">
        <v>1</v>
      </c>
      <c r="IB152" s="67">
        <v>1</v>
      </c>
      <c r="IC152" s="67">
        <v>1</v>
      </c>
      <c r="ID152" s="67">
        <v>1</v>
      </c>
      <c r="IE152" s="67">
        <v>1</v>
      </c>
      <c r="IF152" s="67">
        <v>1</v>
      </c>
      <c r="IG152" s="67">
        <v>1</v>
      </c>
      <c r="IH152" s="67">
        <v>1</v>
      </c>
      <c r="II152" s="67">
        <v>1</v>
      </c>
      <c r="IJ152" s="67">
        <v>1</v>
      </c>
      <c r="IK152" s="69">
        <v>1</v>
      </c>
      <c r="IL152" s="69">
        <v>1</v>
      </c>
      <c r="IM152" s="67">
        <v>1</v>
      </c>
      <c r="IN152" s="67">
        <v>1</v>
      </c>
      <c r="IO152" s="94"/>
      <c r="IP152" s="32">
        <v>0.33333333333333331</v>
      </c>
      <c r="IQ152" s="32">
        <v>0.66666666666666663</v>
      </c>
      <c r="IR152" s="68">
        <v>1</v>
      </c>
      <c r="IS152" s="69">
        <v>1</v>
      </c>
      <c r="IT152" s="94"/>
      <c r="IU152" s="94"/>
      <c r="IV152" s="94"/>
      <c r="IW152" s="94"/>
      <c r="IX152" s="94"/>
      <c r="IY152" s="94"/>
      <c r="IZ152" s="94"/>
      <c r="JA152" s="94"/>
      <c r="JB152" s="94"/>
      <c r="JC152" s="94"/>
    </row>
    <row r="153" spans="1:263" ht="29.25" hidden="1" customHeight="1" x14ac:dyDescent="0.25">
      <c r="A153" s="46">
        <v>211</v>
      </c>
      <c r="B153" s="46" t="s">
        <v>13</v>
      </c>
      <c r="C153" s="46" t="s">
        <v>153</v>
      </c>
      <c r="D153" s="46" t="s">
        <v>154</v>
      </c>
      <c r="E153" s="46" t="s">
        <v>584</v>
      </c>
      <c r="F153" s="46" t="s">
        <v>585</v>
      </c>
      <c r="G153" s="46" t="s">
        <v>586</v>
      </c>
      <c r="H153" s="46" t="s">
        <v>587</v>
      </c>
      <c r="I153" s="46" t="s">
        <v>588</v>
      </c>
      <c r="J153" s="46" t="s">
        <v>589</v>
      </c>
      <c r="K153" s="46" t="s">
        <v>590</v>
      </c>
      <c r="L153" s="46" t="s">
        <v>591</v>
      </c>
      <c r="M153" s="46" t="s">
        <v>592</v>
      </c>
      <c r="N153" s="46"/>
      <c r="O153" s="46" t="s">
        <v>593</v>
      </c>
      <c r="P153" s="46"/>
      <c r="Q153" s="46" t="s">
        <v>5159</v>
      </c>
      <c r="R153" s="46" t="s">
        <v>5158</v>
      </c>
      <c r="S153" s="46" t="s">
        <v>531</v>
      </c>
      <c r="T153" s="46" t="s">
        <v>531</v>
      </c>
      <c r="U153" s="46" t="s">
        <v>532</v>
      </c>
      <c r="V153" s="46" t="s">
        <v>533</v>
      </c>
      <c r="W153" s="46" t="s">
        <v>534</v>
      </c>
      <c r="X153" s="46">
        <v>2019</v>
      </c>
      <c r="Y153" s="46">
        <v>0</v>
      </c>
      <c r="Z153" s="46">
        <v>2019</v>
      </c>
      <c r="AA153" s="46" t="s">
        <v>595</v>
      </c>
      <c r="AB153" s="46" t="s">
        <v>595</v>
      </c>
      <c r="AC153" s="46" t="s">
        <v>595</v>
      </c>
      <c r="AD153" s="47">
        <v>1</v>
      </c>
      <c r="AE153" s="46" t="s">
        <v>595</v>
      </c>
      <c r="AF153" s="46" t="s">
        <v>595</v>
      </c>
      <c r="AG153" s="94" t="s">
        <v>535</v>
      </c>
      <c r="AH153" s="94" t="s">
        <v>535</v>
      </c>
      <c r="AI153" s="94" t="s">
        <v>535</v>
      </c>
      <c r="AJ153" s="94">
        <v>1</v>
      </c>
      <c r="AK153" s="94" t="s">
        <v>535</v>
      </c>
      <c r="AL153" s="94" t="s">
        <v>535</v>
      </c>
      <c r="AM153" s="94" t="s">
        <v>535</v>
      </c>
      <c r="AN153" s="94" t="s">
        <v>535</v>
      </c>
      <c r="AO153" s="94" t="s">
        <v>535</v>
      </c>
      <c r="AP153" s="94">
        <v>1</v>
      </c>
      <c r="AQ153" s="94" t="s">
        <v>535</v>
      </c>
      <c r="AR153" s="94" t="s">
        <v>535</v>
      </c>
      <c r="AS153" s="94" t="s">
        <v>535</v>
      </c>
      <c r="AT153" s="94" t="s">
        <v>535</v>
      </c>
      <c r="AU153" s="94" t="s">
        <v>535</v>
      </c>
      <c r="AV153" s="94" t="s">
        <v>535</v>
      </c>
      <c r="AW153" s="94" t="s">
        <v>535</v>
      </c>
      <c r="AX153" s="94" t="s">
        <v>535</v>
      </c>
      <c r="AY153" s="94" t="s">
        <v>535</v>
      </c>
      <c r="AZ153" s="94" t="s">
        <v>535</v>
      </c>
      <c r="BA153" s="94" t="s">
        <v>535</v>
      </c>
      <c r="BB153" s="94" t="s">
        <v>535</v>
      </c>
      <c r="BC153" s="94" t="s">
        <v>535</v>
      </c>
      <c r="BD153" s="94" t="s">
        <v>535</v>
      </c>
      <c r="BE153" s="94" t="s">
        <v>535</v>
      </c>
      <c r="BF153" s="94" t="s">
        <v>535</v>
      </c>
      <c r="BG153" s="94" t="s">
        <v>535</v>
      </c>
      <c r="BH153" s="94" t="s">
        <v>535</v>
      </c>
      <c r="BI153" s="94" t="s">
        <v>535</v>
      </c>
      <c r="BJ153" s="94" t="s">
        <v>535</v>
      </c>
      <c r="BK153" s="94" t="s">
        <v>535</v>
      </c>
      <c r="BL153" s="94" t="s">
        <v>535</v>
      </c>
      <c r="BM153" s="94" t="s">
        <v>6511</v>
      </c>
      <c r="BN153" s="94" t="s">
        <v>589</v>
      </c>
      <c r="BO153" s="94" t="s">
        <v>5157</v>
      </c>
      <c r="BP153" s="94" t="s">
        <v>5158</v>
      </c>
      <c r="BQ153" s="94" t="s">
        <v>5159</v>
      </c>
      <c r="BR153" s="94" t="s">
        <v>531</v>
      </c>
      <c r="BS153" s="32">
        <v>1</v>
      </c>
      <c r="BT153" s="32">
        <v>1</v>
      </c>
      <c r="BU153" s="32">
        <v>1</v>
      </c>
      <c r="BV153" s="32">
        <v>1</v>
      </c>
      <c r="BW153" s="32">
        <v>1</v>
      </c>
      <c r="BX153" s="32">
        <v>1</v>
      </c>
      <c r="BY153" s="32">
        <v>1</v>
      </c>
      <c r="BZ153" s="32">
        <v>1</v>
      </c>
      <c r="CA153" s="32">
        <v>1</v>
      </c>
      <c r="CB153" s="32">
        <v>1</v>
      </c>
      <c r="CC153" s="32">
        <v>1</v>
      </c>
      <c r="CD153" s="32">
        <v>1</v>
      </c>
      <c r="CE153" s="32">
        <v>1</v>
      </c>
      <c r="CF153" s="32">
        <v>1</v>
      </c>
      <c r="CG153" s="32">
        <v>1</v>
      </c>
      <c r="CH153" s="32">
        <v>1</v>
      </c>
      <c r="CI153" s="32">
        <v>1</v>
      </c>
      <c r="CJ153" s="32">
        <v>1</v>
      </c>
      <c r="CK153" s="32">
        <v>1</v>
      </c>
      <c r="CL153" s="32">
        <v>1</v>
      </c>
      <c r="CM153" s="32">
        <v>1</v>
      </c>
      <c r="CN153" s="32">
        <v>1</v>
      </c>
      <c r="CO153" s="32">
        <v>1</v>
      </c>
      <c r="CP153" s="32">
        <v>1</v>
      </c>
      <c r="CQ153" s="32">
        <v>1</v>
      </c>
      <c r="CR153" s="32">
        <v>1</v>
      </c>
      <c r="CS153" s="32">
        <v>4</v>
      </c>
      <c r="CT153" s="32">
        <v>4</v>
      </c>
      <c r="CU153" s="32" t="s">
        <v>5171</v>
      </c>
      <c r="CV153" s="32" t="s">
        <v>4511</v>
      </c>
      <c r="CW153" s="32" t="s">
        <v>5177</v>
      </c>
      <c r="CX153" s="32">
        <v>4</v>
      </c>
      <c r="CY153" s="32">
        <v>4</v>
      </c>
      <c r="CZ153" s="32" t="s">
        <v>5171</v>
      </c>
      <c r="DA153" s="32" t="s">
        <v>4511</v>
      </c>
      <c r="DB153" s="32" t="s">
        <v>5177</v>
      </c>
      <c r="DC153" s="32">
        <v>4</v>
      </c>
      <c r="DD153" s="32">
        <v>4</v>
      </c>
      <c r="DE153" s="32" t="s">
        <v>5171</v>
      </c>
      <c r="DF153" s="32" t="s">
        <v>4511</v>
      </c>
      <c r="DG153" s="32" t="s">
        <v>5177</v>
      </c>
      <c r="DH153" s="32">
        <v>5</v>
      </c>
      <c r="DI153" s="32">
        <v>5</v>
      </c>
      <c r="DJ153" s="32" t="s">
        <v>5171</v>
      </c>
      <c r="DK153" s="32" t="s">
        <v>4511</v>
      </c>
      <c r="DL153" s="32" t="s">
        <v>5177</v>
      </c>
      <c r="DM153" s="32">
        <v>7</v>
      </c>
      <c r="DN153" s="32">
        <v>7</v>
      </c>
      <c r="DO153" s="32" t="s">
        <v>5171</v>
      </c>
      <c r="DP153" s="32" t="s">
        <v>4511</v>
      </c>
      <c r="DQ153" s="32" t="s">
        <v>5177</v>
      </c>
      <c r="DR153" s="32">
        <v>0</v>
      </c>
      <c r="DS153" s="32">
        <v>0</v>
      </c>
      <c r="DT153" s="32" t="s">
        <v>5172</v>
      </c>
      <c r="DU153" s="32" t="s">
        <v>4511</v>
      </c>
      <c r="DV153" s="32" t="s">
        <v>5178</v>
      </c>
      <c r="DW153" s="32">
        <v>12</v>
      </c>
      <c r="DX153" s="32">
        <v>12</v>
      </c>
      <c r="DY153" s="32" t="s">
        <v>5171</v>
      </c>
      <c r="DZ153" s="32" t="s">
        <v>4511</v>
      </c>
      <c r="EA153" s="32" t="s">
        <v>5177</v>
      </c>
      <c r="EB153" s="32">
        <v>2</v>
      </c>
      <c r="EC153" s="32">
        <v>2</v>
      </c>
      <c r="ED153" s="32" t="s">
        <v>5173</v>
      </c>
      <c r="EE153" s="32" t="s">
        <v>4511</v>
      </c>
      <c r="EF153" s="32" t="s">
        <v>5177</v>
      </c>
      <c r="EG153" s="32">
        <v>6</v>
      </c>
      <c r="EH153" s="32">
        <v>6</v>
      </c>
      <c r="EI153" s="32" t="s">
        <v>5174</v>
      </c>
      <c r="EJ153" s="32" t="s">
        <v>4511</v>
      </c>
      <c r="EK153" s="32" t="s">
        <v>5177</v>
      </c>
      <c r="EL153" s="32">
        <v>4</v>
      </c>
      <c r="EM153" s="32">
        <v>4</v>
      </c>
      <c r="EN153" s="32" t="s">
        <v>5175</v>
      </c>
      <c r="EO153" s="32" t="s">
        <v>4511</v>
      </c>
      <c r="EP153" s="32" t="s">
        <v>5177</v>
      </c>
      <c r="EQ153" s="32">
        <v>7</v>
      </c>
      <c r="ER153" s="32">
        <v>7</v>
      </c>
      <c r="ES153" s="32" t="s">
        <v>5176</v>
      </c>
      <c r="ET153" s="32" t="s">
        <v>4511</v>
      </c>
      <c r="EU153" s="32" t="s">
        <v>5177</v>
      </c>
      <c r="EV153" s="32">
        <v>0</v>
      </c>
      <c r="EW153" s="32">
        <v>0</v>
      </c>
      <c r="EX153" s="32" t="s">
        <v>5169</v>
      </c>
      <c r="EY153" s="32" t="s">
        <v>5169</v>
      </c>
      <c r="EZ153" s="32" t="s">
        <v>5169</v>
      </c>
      <c r="FA153" s="32">
        <v>55</v>
      </c>
      <c r="FB153" s="32">
        <v>0</v>
      </c>
      <c r="FC153" s="94" t="s">
        <v>53</v>
      </c>
      <c r="FD153" s="94" t="s">
        <v>62</v>
      </c>
      <c r="FE153" s="94" t="s">
        <v>62</v>
      </c>
      <c r="FF153" s="94" t="s">
        <v>55</v>
      </c>
      <c r="FG153" s="94" t="s">
        <v>56</v>
      </c>
      <c r="FH153" s="94" t="s">
        <v>57</v>
      </c>
      <c r="FI153" s="94" t="s">
        <v>69</v>
      </c>
      <c r="FJ153" s="94" t="s">
        <v>58</v>
      </c>
      <c r="FK153" s="94" t="s">
        <v>55</v>
      </c>
      <c r="FL153" s="94" t="s">
        <v>59</v>
      </c>
      <c r="FM153" s="94">
        <v>0</v>
      </c>
      <c r="FN153" s="94" t="s">
        <v>2148</v>
      </c>
      <c r="FO153" s="94" t="s">
        <v>69</v>
      </c>
      <c r="FP153" s="94" t="s">
        <v>62</v>
      </c>
      <c r="FQ153" s="94" t="e">
        <v>#N/A</v>
      </c>
      <c r="FR153" s="94" t="s">
        <v>55</v>
      </c>
      <c r="FS153" s="94" t="s">
        <v>56</v>
      </c>
      <c r="FT153" s="94" t="s">
        <v>57</v>
      </c>
      <c r="FU153" s="94" t="s">
        <v>69</v>
      </c>
      <c r="FV153" s="94" t="s">
        <v>58</v>
      </c>
      <c r="FW153" s="94" t="s">
        <v>55</v>
      </c>
      <c r="FX153" s="94" t="s">
        <v>59</v>
      </c>
      <c r="FY153" s="94" t="s">
        <v>2159</v>
      </c>
      <c r="FZ153" s="94" t="s">
        <v>2148</v>
      </c>
      <c r="GA153" s="94" t="s">
        <v>69</v>
      </c>
      <c r="GB153" s="94" t="s">
        <v>62</v>
      </c>
      <c r="GC153" s="94" t="e">
        <v>#N/A</v>
      </c>
      <c r="GD153" s="94" t="s">
        <v>55</v>
      </c>
      <c r="GE153" s="94" t="s">
        <v>56</v>
      </c>
      <c r="GF153" s="94" t="s">
        <v>57</v>
      </c>
      <c r="GG153" s="94" t="s">
        <v>69</v>
      </c>
      <c r="GH153" s="94" t="s">
        <v>58</v>
      </c>
      <c r="GI153" s="94" t="s">
        <v>55</v>
      </c>
      <c r="GJ153" s="94" t="s">
        <v>67</v>
      </c>
      <c r="GK153" s="94" t="s">
        <v>2406</v>
      </c>
      <c r="GL153" s="94" t="s">
        <v>2144</v>
      </c>
      <c r="GM153" s="94" t="s">
        <v>53</v>
      </c>
      <c r="GN153" s="94" t="s">
        <v>62</v>
      </c>
      <c r="GO153" s="94" t="e">
        <v>#N/A</v>
      </c>
      <c r="GP153" s="94" t="s">
        <v>55</v>
      </c>
      <c r="GQ153" s="94" t="s">
        <v>56</v>
      </c>
      <c r="GR153" s="94" t="s">
        <v>57</v>
      </c>
      <c r="GS153" s="94" t="s">
        <v>69</v>
      </c>
      <c r="GT153" s="94" t="s">
        <v>58</v>
      </c>
      <c r="GU153" s="94" t="s">
        <v>55</v>
      </c>
      <c r="GV153" s="94" t="s">
        <v>59</v>
      </c>
      <c r="GW153" s="94" t="s">
        <v>2407</v>
      </c>
      <c r="GX153" s="94" t="s">
        <v>2144</v>
      </c>
      <c r="GY153" s="32">
        <v>1</v>
      </c>
      <c r="GZ153" s="32">
        <v>1</v>
      </c>
      <c r="HA153" s="32">
        <v>1</v>
      </c>
      <c r="HB153" s="32">
        <v>1</v>
      </c>
      <c r="HC153" s="32">
        <v>1</v>
      </c>
      <c r="HD153" s="32">
        <v>0</v>
      </c>
      <c r="HE153" s="32">
        <v>1</v>
      </c>
      <c r="HF153" s="32">
        <v>1</v>
      </c>
      <c r="HG153" s="32">
        <v>1</v>
      </c>
      <c r="HH153" s="32">
        <v>1</v>
      </c>
      <c r="HI153" s="32">
        <v>1</v>
      </c>
      <c r="HJ153" s="32">
        <v>0</v>
      </c>
      <c r="HK153" s="50">
        <v>55</v>
      </c>
      <c r="HL153" s="68">
        <v>1</v>
      </c>
      <c r="HM153" s="68">
        <v>1</v>
      </c>
      <c r="HN153" s="68">
        <v>1</v>
      </c>
      <c r="HO153" s="68">
        <v>1</v>
      </c>
      <c r="HP153" s="68">
        <v>1</v>
      </c>
      <c r="HQ153" s="68">
        <v>0</v>
      </c>
      <c r="HR153" s="68">
        <v>1</v>
      </c>
      <c r="HS153" s="68">
        <v>1</v>
      </c>
      <c r="HT153" s="68">
        <v>1</v>
      </c>
      <c r="HU153" s="68">
        <v>1</v>
      </c>
      <c r="HV153" s="68">
        <v>1</v>
      </c>
      <c r="HW153" s="68">
        <v>0</v>
      </c>
      <c r="HX153" s="68">
        <v>1</v>
      </c>
      <c r="HY153" s="67">
        <v>1</v>
      </c>
      <c r="HZ153" s="67">
        <v>1</v>
      </c>
      <c r="IA153" s="67">
        <v>1</v>
      </c>
      <c r="IB153" s="67">
        <v>1</v>
      </c>
      <c r="IC153" s="67">
        <v>1</v>
      </c>
      <c r="ID153" s="67">
        <v>1</v>
      </c>
      <c r="IE153" s="67">
        <v>1</v>
      </c>
      <c r="IF153" s="67">
        <v>1</v>
      </c>
      <c r="IG153" s="67">
        <v>1</v>
      </c>
      <c r="IH153" s="67">
        <v>1</v>
      </c>
      <c r="II153" s="67">
        <v>1</v>
      </c>
      <c r="IJ153" s="67">
        <v>1</v>
      </c>
      <c r="IK153" s="69">
        <v>1</v>
      </c>
      <c r="IL153" s="69">
        <v>1</v>
      </c>
      <c r="IM153" s="67">
        <v>1</v>
      </c>
      <c r="IN153" s="67">
        <v>1</v>
      </c>
      <c r="IO153" s="94"/>
      <c r="IP153" s="32">
        <v>1</v>
      </c>
      <c r="IQ153" s="32">
        <v>0.83333333333333337</v>
      </c>
      <c r="IR153" s="68">
        <v>0.88888888888888884</v>
      </c>
      <c r="IS153" s="69">
        <v>1</v>
      </c>
      <c r="IT153" s="94"/>
      <c r="IU153" s="94"/>
      <c r="IV153" s="94"/>
      <c r="IW153" s="94"/>
      <c r="IX153" s="94"/>
      <c r="IY153" s="94"/>
      <c r="IZ153" s="94"/>
      <c r="JA153" s="94"/>
      <c r="JB153" s="94"/>
      <c r="JC153" s="94"/>
    </row>
    <row r="154" spans="1:263" ht="29.25" hidden="1" customHeight="1" x14ac:dyDescent="0.25">
      <c r="A154" s="46">
        <v>134</v>
      </c>
      <c r="B154" s="46" t="s">
        <v>13</v>
      </c>
      <c r="C154" s="46" t="s">
        <v>153</v>
      </c>
      <c r="D154" s="46" t="s">
        <v>154</v>
      </c>
      <c r="E154" s="46" t="s">
        <v>520</v>
      </c>
      <c r="F154" s="46" t="s">
        <v>1337</v>
      </c>
      <c r="G154" s="46" t="s">
        <v>1418</v>
      </c>
      <c r="H154" s="46" t="s">
        <v>1597</v>
      </c>
      <c r="I154" s="46" t="s">
        <v>1598</v>
      </c>
      <c r="J154" s="46" t="s">
        <v>1599</v>
      </c>
      <c r="K154" s="46" t="s">
        <v>1600</v>
      </c>
      <c r="L154" s="46" t="s">
        <v>1601</v>
      </c>
      <c r="M154" s="46" t="s">
        <v>1602</v>
      </c>
      <c r="N154" s="46"/>
      <c r="O154" s="46" t="s">
        <v>1603</v>
      </c>
      <c r="P154" s="46" t="s">
        <v>1604</v>
      </c>
      <c r="Q154" s="46" t="s">
        <v>5161</v>
      </c>
      <c r="R154" s="46" t="s">
        <v>5160</v>
      </c>
      <c r="S154" s="46" t="s">
        <v>531</v>
      </c>
      <c r="T154" s="46" t="s">
        <v>531</v>
      </c>
      <c r="U154" s="46" t="s">
        <v>532</v>
      </c>
      <c r="V154" s="46" t="s">
        <v>625</v>
      </c>
      <c r="W154" s="46" t="s">
        <v>534</v>
      </c>
      <c r="X154" s="46">
        <v>2018</v>
      </c>
      <c r="Y154" s="46">
        <v>3</v>
      </c>
      <c r="Z154" s="46">
        <v>2016</v>
      </c>
      <c r="AA154" s="46">
        <v>1</v>
      </c>
      <c r="AB154" s="46">
        <v>0</v>
      </c>
      <c r="AC154" s="46">
        <v>1</v>
      </c>
      <c r="AD154" s="47">
        <v>1</v>
      </c>
      <c r="AE154" s="46">
        <v>1</v>
      </c>
      <c r="AF154" s="46">
        <v>0</v>
      </c>
      <c r="AG154" s="94" t="s">
        <v>535</v>
      </c>
      <c r="AH154" s="94" t="s">
        <v>535</v>
      </c>
      <c r="AI154" s="94">
        <v>1</v>
      </c>
      <c r="AJ154" s="94">
        <v>1</v>
      </c>
      <c r="AK154" s="94" t="s">
        <v>535</v>
      </c>
      <c r="AL154" s="94" t="s">
        <v>535</v>
      </c>
      <c r="AM154" s="94" t="s">
        <v>535</v>
      </c>
      <c r="AN154" s="94">
        <v>1</v>
      </c>
      <c r="AO154" s="94" t="s">
        <v>1605</v>
      </c>
      <c r="AP154" s="94" t="s">
        <v>535</v>
      </c>
      <c r="AQ154" s="94" t="s">
        <v>535</v>
      </c>
      <c r="AR154" s="94" t="s">
        <v>535</v>
      </c>
      <c r="AS154" s="94" t="s">
        <v>535</v>
      </c>
      <c r="AT154" s="94" t="s">
        <v>535</v>
      </c>
      <c r="AU154" s="94" t="s">
        <v>535</v>
      </c>
      <c r="AV154" s="94" t="s">
        <v>535</v>
      </c>
      <c r="AW154" s="94" t="s">
        <v>535</v>
      </c>
      <c r="AX154" s="94" t="s">
        <v>535</v>
      </c>
      <c r="AY154" s="94" t="s">
        <v>535</v>
      </c>
      <c r="AZ154" s="94">
        <v>1</v>
      </c>
      <c r="BA154" s="94" t="s">
        <v>535</v>
      </c>
      <c r="BB154" s="94" t="s">
        <v>535</v>
      </c>
      <c r="BC154" s="94">
        <v>1</v>
      </c>
      <c r="BD154" s="94" t="s">
        <v>535</v>
      </c>
      <c r="BE154" s="94" t="s">
        <v>535</v>
      </c>
      <c r="BF154" s="94" t="s">
        <v>535</v>
      </c>
      <c r="BG154" s="94" t="s">
        <v>535</v>
      </c>
      <c r="BH154" s="94" t="s">
        <v>535</v>
      </c>
      <c r="BI154" s="94" t="s">
        <v>535</v>
      </c>
      <c r="BJ154" s="94" t="s">
        <v>535</v>
      </c>
      <c r="BK154" s="94" t="s">
        <v>535</v>
      </c>
      <c r="BL154" s="94" t="s">
        <v>535</v>
      </c>
      <c r="BM154" s="94" t="s">
        <v>6733</v>
      </c>
      <c r="BN154" s="94" t="s">
        <v>1599</v>
      </c>
      <c r="BO154" s="94" t="s">
        <v>1604</v>
      </c>
      <c r="BP154" s="94" t="s">
        <v>5160</v>
      </c>
      <c r="BQ154" s="94" t="s">
        <v>5161</v>
      </c>
      <c r="BR154" s="94" t="s">
        <v>556</v>
      </c>
      <c r="BS154" s="32">
        <v>22</v>
      </c>
      <c r="BT154" s="32">
        <v>0</v>
      </c>
      <c r="BU154" s="32">
        <v>1</v>
      </c>
      <c r="BV154" s="32">
        <v>1</v>
      </c>
      <c r="BW154" s="32">
        <v>1</v>
      </c>
      <c r="BX154" s="32">
        <v>9</v>
      </c>
      <c r="BY154" s="32">
        <v>6</v>
      </c>
      <c r="BZ154" s="32">
        <v>1</v>
      </c>
      <c r="CA154" s="32">
        <v>2</v>
      </c>
      <c r="CB154" s="32">
        <v>1</v>
      </c>
      <c r="CC154" s="32">
        <v>0</v>
      </c>
      <c r="CD154" s="32">
        <v>0</v>
      </c>
      <c r="CE154" s="32">
        <v>0</v>
      </c>
      <c r="CF154" s="32">
        <v>0</v>
      </c>
      <c r="CG154" s="32">
        <v>4.5454545454545456E-2</v>
      </c>
      <c r="CH154" s="32">
        <v>4.5454545454545456E-2</v>
      </c>
      <c r="CI154" s="32">
        <v>4.5454545454545456E-2</v>
      </c>
      <c r="CJ154" s="32">
        <v>0.40909090909090912</v>
      </c>
      <c r="CK154" s="32">
        <v>0.27272727272727271</v>
      </c>
      <c r="CL154" s="32">
        <v>4.5454545454545456E-2</v>
      </c>
      <c r="CM154" s="32">
        <v>9.0909090909090912E-2</v>
      </c>
      <c r="CN154" s="32">
        <v>4.5454545454545456E-2</v>
      </c>
      <c r="CO154" s="32">
        <v>0</v>
      </c>
      <c r="CP154" s="32">
        <v>0</v>
      </c>
      <c r="CQ154" s="32">
        <v>0</v>
      </c>
      <c r="CR154" s="32">
        <v>1</v>
      </c>
      <c r="CS154" s="32" t="s">
        <v>6504</v>
      </c>
      <c r="CT154" s="32" t="s">
        <v>6504</v>
      </c>
      <c r="CU154" s="32" t="s">
        <v>6504</v>
      </c>
      <c r="CV154" s="32" t="s">
        <v>6504</v>
      </c>
      <c r="CW154" s="32" t="s">
        <v>6504</v>
      </c>
      <c r="CX154" s="32">
        <v>1</v>
      </c>
      <c r="CY154" s="32" t="s">
        <v>6504</v>
      </c>
      <c r="CZ154" s="32" t="s">
        <v>5179</v>
      </c>
      <c r="DA154" s="32" t="s">
        <v>4511</v>
      </c>
      <c r="DB154" s="32" t="s">
        <v>5186</v>
      </c>
      <c r="DC154" s="32">
        <v>1</v>
      </c>
      <c r="DD154" s="32" t="s">
        <v>6504</v>
      </c>
      <c r="DE154" s="32" t="s">
        <v>5179</v>
      </c>
      <c r="DF154" s="32" t="s">
        <v>4511</v>
      </c>
      <c r="DG154" s="32" t="s">
        <v>5186</v>
      </c>
      <c r="DH154" s="32">
        <v>1</v>
      </c>
      <c r="DI154" s="32" t="s">
        <v>6504</v>
      </c>
      <c r="DJ154" s="32" t="s">
        <v>5179</v>
      </c>
      <c r="DK154" s="32" t="s">
        <v>4511</v>
      </c>
      <c r="DL154" s="32" t="s">
        <v>5186</v>
      </c>
      <c r="DM154" s="32">
        <v>5</v>
      </c>
      <c r="DN154" s="32" t="s">
        <v>6504</v>
      </c>
      <c r="DO154" s="32" t="s">
        <v>5179</v>
      </c>
      <c r="DP154" s="32" t="s">
        <v>5184</v>
      </c>
      <c r="DQ154" s="32" t="s">
        <v>5186</v>
      </c>
      <c r="DR154" s="32">
        <v>9</v>
      </c>
      <c r="DS154" s="32" t="s">
        <v>6504</v>
      </c>
      <c r="DT154" s="32" t="s">
        <v>5180</v>
      </c>
      <c r="DU154" s="32" t="s">
        <v>5185</v>
      </c>
      <c r="DV154" s="32" t="s">
        <v>5186</v>
      </c>
      <c r="DW154" s="32">
        <v>1</v>
      </c>
      <c r="DX154" s="32" t="s">
        <v>6504</v>
      </c>
      <c r="DY154" s="32" t="s">
        <v>5181</v>
      </c>
      <c r="DZ154" s="32" t="s">
        <v>4511</v>
      </c>
      <c r="EA154" s="32" t="s">
        <v>5186</v>
      </c>
      <c r="EB154" s="32">
        <v>4</v>
      </c>
      <c r="EC154" s="32" t="s">
        <v>6504</v>
      </c>
      <c r="ED154" s="32" t="s">
        <v>5182</v>
      </c>
      <c r="EE154" s="32" t="s">
        <v>4511</v>
      </c>
      <c r="EF154" s="32" t="s">
        <v>5186</v>
      </c>
      <c r="EG154" s="32">
        <v>0</v>
      </c>
      <c r="EH154" s="32" t="s">
        <v>6504</v>
      </c>
      <c r="EI154" s="32" t="s">
        <v>5183</v>
      </c>
      <c r="EJ154" s="32" t="s">
        <v>4511</v>
      </c>
      <c r="EK154" s="32" t="s">
        <v>5186</v>
      </c>
      <c r="EL154" s="32">
        <v>0</v>
      </c>
      <c r="EM154" s="32" t="s">
        <v>6504</v>
      </c>
      <c r="EN154" s="32" t="s">
        <v>4511</v>
      </c>
      <c r="EO154" s="32" t="s">
        <v>4511</v>
      </c>
      <c r="EP154" s="32" t="s">
        <v>5186</v>
      </c>
      <c r="EQ154" s="32" t="s">
        <v>6504</v>
      </c>
      <c r="ER154" s="32" t="s">
        <v>6504</v>
      </c>
      <c r="ES154" s="32" t="s">
        <v>6504</v>
      </c>
      <c r="ET154" s="32" t="s">
        <v>6504</v>
      </c>
      <c r="EU154" s="32" t="s">
        <v>6504</v>
      </c>
      <c r="EV154" s="32">
        <v>0</v>
      </c>
      <c r="EW154" s="32">
        <v>0</v>
      </c>
      <c r="EX154" s="32" t="s">
        <v>5169</v>
      </c>
      <c r="EY154" s="32" t="s">
        <v>5169</v>
      </c>
      <c r="EZ154" s="32" t="s">
        <v>5169</v>
      </c>
      <c r="FA154" s="32">
        <v>22</v>
      </c>
      <c r="FB154" s="32">
        <v>0</v>
      </c>
      <c r="FC154" s="94" t="s">
        <v>53</v>
      </c>
      <c r="FD154" s="94" t="s">
        <v>62</v>
      </c>
      <c r="FE154" s="94" t="s">
        <v>70</v>
      </c>
      <c r="FF154" s="94" t="s">
        <v>63</v>
      </c>
      <c r="FG154" s="94" t="s">
        <v>64</v>
      </c>
      <c r="FH154" s="94" t="s">
        <v>57</v>
      </c>
      <c r="FI154" s="94" t="s">
        <v>69</v>
      </c>
      <c r="FJ154" s="94" t="s">
        <v>58</v>
      </c>
      <c r="FK154" s="94" t="s">
        <v>55</v>
      </c>
      <c r="FL154" s="94" t="s">
        <v>59</v>
      </c>
      <c r="FM154" s="94" t="s">
        <v>2408</v>
      </c>
      <c r="FN154" s="94" t="s">
        <v>2148</v>
      </c>
      <c r="FO154" s="94" t="s">
        <v>53</v>
      </c>
      <c r="FP154" s="94" t="s">
        <v>70</v>
      </c>
      <c r="FQ154" s="94" t="e">
        <v>#N/A</v>
      </c>
      <c r="FR154" s="94" t="s">
        <v>55</v>
      </c>
      <c r="FS154" s="94" t="s">
        <v>56</v>
      </c>
      <c r="FT154" s="94" t="s">
        <v>57</v>
      </c>
      <c r="FU154" s="94" t="s">
        <v>57</v>
      </c>
      <c r="FV154" s="94" t="s">
        <v>58</v>
      </c>
      <c r="FW154" s="94" t="s">
        <v>55</v>
      </c>
      <c r="FX154" s="94" t="s">
        <v>59</v>
      </c>
      <c r="FY154" s="94">
        <v>0</v>
      </c>
      <c r="FZ154" s="94" t="s">
        <v>2148</v>
      </c>
      <c r="GA154" s="94" t="s">
        <v>69</v>
      </c>
      <c r="GB154" s="94" t="s">
        <v>62</v>
      </c>
      <c r="GC154" s="94" t="e">
        <v>#N/A</v>
      </c>
      <c r="GD154" s="94" t="s">
        <v>55</v>
      </c>
      <c r="GE154" s="94" t="s">
        <v>56</v>
      </c>
      <c r="GF154" s="94" t="s">
        <v>57</v>
      </c>
      <c r="GG154" s="94" t="s">
        <v>69</v>
      </c>
      <c r="GH154" s="94" t="s">
        <v>58</v>
      </c>
      <c r="GI154" s="94" t="s">
        <v>55</v>
      </c>
      <c r="GJ154" s="94" t="s">
        <v>67</v>
      </c>
      <c r="GK154" s="94" t="s">
        <v>2409</v>
      </c>
      <c r="GL154" s="94" t="s">
        <v>2144</v>
      </c>
      <c r="GM154" s="94" t="s">
        <v>53</v>
      </c>
      <c r="GN154" s="94" t="s">
        <v>62</v>
      </c>
      <c r="GO154" s="94" t="e">
        <v>#N/A</v>
      </c>
      <c r="GP154" s="94" t="s">
        <v>69</v>
      </c>
      <c r="GQ154" s="94" t="s">
        <v>69</v>
      </c>
      <c r="GR154" s="94" t="s">
        <v>69</v>
      </c>
      <c r="GS154" s="94" t="s">
        <v>69</v>
      </c>
      <c r="GT154" s="94" t="s">
        <v>69</v>
      </c>
      <c r="GU154" s="94" t="s">
        <v>69</v>
      </c>
      <c r="GV154" s="94">
        <v>0</v>
      </c>
      <c r="GW154" s="94" t="s">
        <v>2410</v>
      </c>
      <c r="GX154" s="94" t="s">
        <v>2144</v>
      </c>
      <c r="GY154" s="32" t="s">
        <v>6504</v>
      </c>
      <c r="GZ154" s="32">
        <v>1</v>
      </c>
      <c r="HA154" s="32">
        <v>1</v>
      </c>
      <c r="HB154" s="32">
        <v>1</v>
      </c>
      <c r="HC154" s="32">
        <v>5</v>
      </c>
      <c r="HD154" s="32">
        <v>9</v>
      </c>
      <c r="HE154" s="32">
        <v>1</v>
      </c>
      <c r="HF154" s="32">
        <v>4</v>
      </c>
      <c r="HG154" s="32">
        <v>0</v>
      </c>
      <c r="HH154" s="32">
        <v>0</v>
      </c>
      <c r="HI154" s="32" t="s">
        <v>6504</v>
      </c>
      <c r="HJ154" s="32">
        <v>0</v>
      </c>
      <c r="HK154" s="50">
        <v>22</v>
      </c>
      <c r="HL154" s="68">
        <v>0</v>
      </c>
      <c r="HM154" s="68">
        <v>4.5454545454545456E-2</v>
      </c>
      <c r="HN154" s="68">
        <v>4.5454545454545456E-2</v>
      </c>
      <c r="HO154" s="68">
        <v>4.5454545454545456E-2</v>
      </c>
      <c r="HP154" s="68">
        <v>0.22727272727272727</v>
      </c>
      <c r="HQ154" s="68">
        <v>0.40909090909090912</v>
      </c>
      <c r="HR154" s="68">
        <v>4.5454545454545456E-2</v>
      </c>
      <c r="HS154" s="68">
        <v>0.18181818181818182</v>
      </c>
      <c r="HT154" s="68">
        <v>0</v>
      </c>
      <c r="HU154" s="68">
        <v>0</v>
      </c>
      <c r="HV154" s="68">
        <v>0</v>
      </c>
      <c r="HW154" s="68">
        <v>0</v>
      </c>
      <c r="HX154" s="68">
        <v>1</v>
      </c>
      <c r="HY154" s="67" t="s">
        <v>6505</v>
      </c>
      <c r="HZ154" s="67">
        <v>1</v>
      </c>
      <c r="IA154" s="67">
        <v>1</v>
      </c>
      <c r="IB154" s="67">
        <v>1</v>
      </c>
      <c r="IC154" s="67">
        <v>0.66666666666666674</v>
      </c>
      <c r="ID154" s="67">
        <v>0.94444444444444453</v>
      </c>
      <c r="IE154" s="67">
        <v>0.94736842105263164</v>
      </c>
      <c r="IF154" s="67">
        <v>1.0476190476190477</v>
      </c>
      <c r="IG154" s="67">
        <v>1.0000000000000002</v>
      </c>
      <c r="IH154" s="67">
        <v>1.0000000000000002</v>
      </c>
      <c r="II154" s="67">
        <v>1.0000000000000002</v>
      </c>
      <c r="IJ154" s="67">
        <v>1.0000000000000002</v>
      </c>
      <c r="IK154" s="69">
        <v>1</v>
      </c>
      <c r="IL154" s="69">
        <v>0.94444444444444453</v>
      </c>
      <c r="IM154" s="67">
        <v>1.0000000000000002</v>
      </c>
      <c r="IN154" s="67">
        <v>1.0000000000000002</v>
      </c>
      <c r="IO154" s="94"/>
      <c r="IP154" s="32">
        <v>9.0909090909090912E-2</v>
      </c>
      <c r="IQ154" s="32">
        <v>0.77272727272727271</v>
      </c>
      <c r="IR154" s="68">
        <v>1</v>
      </c>
      <c r="IS154" s="69">
        <v>1.0000000000000002</v>
      </c>
      <c r="IT154" s="94"/>
      <c r="IU154" s="94"/>
      <c r="IV154" s="94"/>
      <c r="IW154" s="94"/>
      <c r="IX154" s="94"/>
      <c r="IY154" s="94"/>
      <c r="IZ154" s="94"/>
      <c r="JA154" s="94"/>
      <c r="JB154" s="94"/>
      <c r="JC154" s="94"/>
    </row>
    <row r="155" spans="1:263" ht="29.25" hidden="1" customHeight="1" x14ac:dyDescent="0.25">
      <c r="A155" s="46" t="s">
        <v>1606</v>
      </c>
      <c r="B155" s="46" t="s">
        <v>13</v>
      </c>
      <c r="C155" s="46" t="s">
        <v>153</v>
      </c>
      <c r="D155" s="46" t="s">
        <v>154</v>
      </c>
      <c r="E155" s="46" t="s">
        <v>520</v>
      </c>
      <c r="F155" s="46" t="s">
        <v>1337</v>
      </c>
      <c r="G155" s="46" t="s">
        <v>1607</v>
      </c>
      <c r="H155" s="46" t="s">
        <v>1608</v>
      </c>
      <c r="I155" s="46" t="s">
        <v>1609</v>
      </c>
      <c r="J155" s="46" t="s">
        <v>1610</v>
      </c>
      <c r="K155" s="46" t="s">
        <v>1611</v>
      </c>
      <c r="L155" s="46" t="s">
        <v>1612</v>
      </c>
      <c r="M155" s="46" t="s">
        <v>1613</v>
      </c>
      <c r="N155" s="46"/>
      <c r="O155" s="46" t="s">
        <v>1614</v>
      </c>
      <c r="P155" s="46" t="s">
        <v>1615</v>
      </c>
      <c r="Q155" s="46" t="s">
        <v>5163</v>
      </c>
      <c r="R155" s="46" t="s">
        <v>5162</v>
      </c>
      <c r="S155" s="46" t="s">
        <v>531</v>
      </c>
      <c r="T155" s="46" t="s">
        <v>531</v>
      </c>
      <c r="U155" s="46" t="s">
        <v>532</v>
      </c>
      <c r="V155" s="46" t="s">
        <v>625</v>
      </c>
      <c r="W155" s="46" t="s">
        <v>534</v>
      </c>
      <c r="X155" s="46">
        <v>2018</v>
      </c>
      <c r="Y155" s="46">
        <v>31</v>
      </c>
      <c r="Z155" s="46">
        <v>2016</v>
      </c>
      <c r="AA155" s="46">
        <v>1</v>
      </c>
      <c r="AB155" s="46">
        <v>1</v>
      </c>
      <c r="AC155" s="46">
        <v>1</v>
      </c>
      <c r="AD155" s="47">
        <v>1</v>
      </c>
      <c r="AE155" s="46">
        <v>1</v>
      </c>
      <c r="AF155" s="46">
        <v>0</v>
      </c>
      <c r="AG155" s="94" t="s">
        <v>535</v>
      </c>
      <c r="AH155" s="94" t="s">
        <v>535</v>
      </c>
      <c r="AI155" s="94">
        <v>1</v>
      </c>
      <c r="AJ155" s="94">
        <v>1</v>
      </c>
      <c r="AK155" s="94" t="s">
        <v>535</v>
      </c>
      <c r="AL155" s="94" t="s">
        <v>535</v>
      </c>
      <c r="AM155" s="94" t="s">
        <v>535</v>
      </c>
      <c r="AN155" s="94">
        <v>1</v>
      </c>
      <c r="AO155" s="94" t="s">
        <v>1605</v>
      </c>
      <c r="AP155" s="94" t="s">
        <v>535</v>
      </c>
      <c r="AQ155" s="94" t="s">
        <v>535</v>
      </c>
      <c r="AR155" s="94" t="s">
        <v>535</v>
      </c>
      <c r="AS155" s="94" t="s">
        <v>535</v>
      </c>
      <c r="AT155" s="94" t="s">
        <v>535</v>
      </c>
      <c r="AU155" s="94" t="s">
        <v>535</v>
      </c>
      <c r="AV155" s="94" t="s">
        <v>535</v>
      </c>
      <c r="AW155" s="94" t="s">
        <v>535</v>
      </c>
      <c r="AX155" s="94" t="s">
        <v>535</v>
      </c>
      <c r="AY155" s="94" t="s">
        <v>535</v>
      </c>
      <c r="AZ155" s="94" t="s">
        <v>535</v>
      </c>
      <c r="BA155" s="94" t="s">
        <v>535</v>
      </c>
      <c r="BB155" s="94" t="s">
        <v>535</v>
      </c>
      <c r="BC155" s="94" t="s">
        <v>535</v>
      </c>
      <c r="BD155" s="94" t="s">
        <v>535</v>
      </c>
      <c r="BE155" s="94" t="s">
        <v>535</v>
      </c>
      <c r="BF155" s="94" t="s">
        <v>535</v>
      </c>
      <c r="BG155" s="94" t="s">
        <v>535</v>
      </c>
      <c r="BH155" s="94" t="s">
        <v>535</v>
      </c>
      <c r="BI155" s="94" t="s">
        <v>535</v>
      </c>
      <c r="BJ155" s="94" t="s">
        <v>535</v>
      </c>
      <c r="BK155" s="94" t="s">
        <v>535</v>
      </c>
      <c r="BL155" s="94" t="s">
        <v>535</v>
      </c>
      <c r="BM155" s="94" t="s">
        <v>6734</v>
      </c>
      <c r="BN155" s="94" t="s">
        <v>1610</v>
      </c>
      <c r="BO155" s="94" t="s">
        <v>1615</v>
      </c>
      <c r="BP155" s="94" t="s">
        <v>5162</v>
      </c>
      <c r="BQ155" s="94" t="s">
        <v>5163</v>
      </c>
      <c r="BR155" s="94" t="s">
        <v>556</v>
      </c>
      <c r="BS155" s="32">
        <v>340</v>
      </c>
      <c r="BT155" s="32">
        <v>26</v>
      </c>
      <c r="BU155" s="32">
        <v>48</v>
      </c>
      <c r="BV155" s="32">
        <v>27</v>
      </c>
      <c r="BW155" s="32">
        <v>24</v>
      </c>
      <c r="BX155" s="32">
        <v>34</v>
      </c>
      <c r="BY155" s="32">
        <v>31</v>
      </c>
      <c r="BZ155" s="32">
        <v>28</v>
      </c>
      <c r="CA155" s="32">
        <v>23</v>
      </c>
      <c r="CB155" s="32">
        <v>26</v>
      </c>
      <c r="CC155" s="32">
        <v>25</v>
      </c>
      <c r="CD155" s="32">
        <v>25</v>
      </c>
      <c r="CE155" s="32">
        <v>23</v>
      </c>
      <c r="CF155" s="32">
        <v>7.6470588235294124E-2</v>
      </c>
      <c r="CG155" s="32">
        <v>0.14117647058823529</v>
      </c>
      <c r="CH155" s="32">
        <v>7.9411764705882348E-2</v>
      </c>
      <c r="CI155" s="32">
        <v>7.0588235294117646E-2</v>
      </c>
      <c r="CJ155" s="32">
        <v>0.1</v>
      </c>
      <c r="CK155" s="32">
        <v>9.1176470588235289E-2</v>
      </c>
      <c r="CL155" s="32">
        <v>8.2352941176470587E-2</v>
      </c>
      <c r="CM155" s="32">
        <v>6.7647058823529407E-2</v>
      </c>
      <c r="CN155" s="32">
        <v>7.6470588235294124E-2</v>
      </c>
      <c r="CO155" s="32">
        <v>7.3529411764705885E-2</v>
      </c>
      <c r="CP155" s="32">
        <v>7.3529411764705885E-2</v>
      </c>
      <c r="CQ155" s="32">
        <v>6.7647058823529407E-2</v>
      </c>
      <c r="CR155" s="32">
        <v>1</v>
      </c>
      <c r="CS155" s="32">
        <v>26</v>
      </c>
      <c r="CT155" s="32" t="s">
        <v>6504</v>
      </c>
      <c r="CU155" s="32" t="s">
        <v>5187</v>
      </c>
      <c r="CV155" s="32" t="s">
        <v>4511</v>
      </c>
      <c r="CW155" s="32" t="s">
        <v>5198</v>
      </c>
      <c r="CX155" s="32">
        <v>48</v>
      </c>
      <c r="CY155" s="32" t="s">
        <v>6504</v>
      </c>
      <c r="CZ155" s="32" t="s">
        <v>5187</v>
      </c>
      <c r="DA155" s="32" t="s">
        <v>4511</v>
      </c>
      <c r="DB155" s="32" t="s">
        <v>5198</v>
      </c>
      <c r="DC155" s="32">
        <v>27</v>
      </c>
      <c r="DD155" s="32" t="s">
        <v>6504</v>
      </c>
      <c r="DE155" s="32" t="s">
        <v>5187</v>
      </c>
      <c r="DF155" s="32" t="s">
        <v>4511</v>
      </c>
      <c r="DG155" s="32" t="s">
        <v>5198</v>
      </c>
      <c r="DH155" s="32">
        <v>23</v>
      </c>
      <c r="DI155" s="32">
        <v>24</v>
      </c>
      <c r="DJ155" s="32" t="s">
        <v>5188</v>
      </c>
      <c r="DK155" s="32" t="s">
        <v>5188</v>
      </c>
      <c r="DL155" s="32" t="s">
        <v>5198</v>
      </c>
      <c r="DM155" s="32">
        <v>33</v>
      </c>
      <c r="DN155" s="32" t="s">
        <v>6504</v>
      </c>
      <c r="DO155" s="32" t="s">
        <v>5189</v>
      </c>
      <c r="DP155" s="32" t="s">
        <v>5189</v>
      </c>
      <c r="DQ155" s="32" t="s">
        <v>5198</v>
      </c>
      <c r="DR155" s="32">
        <v>33</v>
      </c>
      <c r="DS155" s="32" t="s">
        <v>6504</v>
      </c>
      <c r="DT155" s="32" t="s">
        <v>5190</v>
      </c>
      <c r="DU155" s="32" t="s">
        <v>5197</v>
      </c>
      <c r="DV155" s="32" t="s">
        <v>5198</v>
      </c>
      <c r="DW155" s="32">
        <v>29.3</v>
      </c>
      <c r="DX155" s="32" t="s">
        <v>6504</v>
      </c>
      <c r="DY155" s="32" t="s">
        <v>5191</v>
      </c>
      <c r="DZ155" s="32" t="s">
        <v>5191</v>
      </c>
      <c r="EA155" s="32" t="s">
        <v>5198</v>
      </c>
      <c r="EB155" s="32">
        <v>20.6</v>
      </c>
      <c r="EC155" s="32" t="s">
        <v>6504</v>
      </c>
      <c r="ED155" s="32" t="s">
        <v>5192</v>
      </c>
      <c r="EE155" s="32" t="s">
        <v>5192</v>
      </c>
      <c r="EF155" s="32" t="s">
        <v>5198</v>
      </c>
      <c r="EG155" s="32">
        <v>25</v>
      </c>
      <c r="EH155" s="32" t="s">
        <v>6504</v>
      </c>
      <c r="EI155" s="32" t="s">
        <v>5193</v>
      </c>
      <c r="EJ155" s="32" t="s">
        <v>5193</v>
      </c>
      <c r="EK155" s="32" t="s">
        <v>5193</v>
      </c>
      <c r="EL155" s="32">
        <v>23.35</v>
      </c>
      <c r="EM155" s="32" t="s">
        <v>6504</v>
      </c>
      <c r="EN155" s="32" t="s">
        <v>5194</v>
      </c>
      <c r="EO155" s="32" t="s">
        <v>5194</v>
      </c>
      <c r="EP155" s="32" t="s">
        <v>5194</v>
      </c>
      <c r="EQ155" s="32">
        <v>24.7</v>
      </c>
      <c r="ER155" s="32" t="s">
        <v>6504</v>
      </c>
      <c r="ES155" s="32" t="s">
        <v>5195</v>
      </c>
      <c r="ET155" s="32" t="s">
        <v>5195</v>
      </c>
      <c r="EU155" s="32" t="s">
        <v>5198</v>
      </c>
      <c r="EV155" s="32">
        <v>24.1</v>
      </c>
      <c r="EW155" s="32" t="s">
        <v>6504</v>
      </c>
      <c r="EX155" s="32" t="s">
        <v>5196</v>
      </c>
      <c r="EY155" s="32" t="s">
        <v>5169</v>
      </c>
      <c r="EZ155" s="32" t="s">
        <v>5199</v>
      </c>
      <c r="FA155" s="32">
        <v>337.05</v>
      </c>
      <c r="FB155" s="32">
        <v>0</v>
      </c>
      <c r="FC155" s="94" t="s">
        <v>53</v>
      </c>
      <c r="FD155" s="94" t="s">
        <v>62</v>
      </c>
      <c r="FE155" s="94" t="s">
        <v>62</v>
      </c>
      <c r="FF155" s="94" t="s">
        <v>55</v>
      </c>
      <c r="FG155" s="94" t="s">
        <v>56</v>
      </c>
      <c r="FH155" s="94" t="s">
        <v>57</v>
      </c>
      <c r="FI155" s="94" t="s">
        <v>69</v>
      </c>
      <c r="FJ155" s="94" t="s">
        <v>58</v>
      </c>
      <c r="FK155" s="94" t="s">
        <v>55</v>
      </c>
      <c r="FL155" s="94" t="s">
        <v>59</v>
      </c>
      <c r="FM155" s="94">
        <v>0</v>
      </c>
      <c r="FN155" s="94" t="s">
        <v>2148</v>
      </c>
      <c r="FO155" s="94" t="s">
        <v>69</v>
      </c>
      <c r="FP155" s="94" t="s">
        <v>62</v>
      </c>
      <c r="FQ155" s="94" t="e">
        <v>#N/A</v>
      </c>
      <c r="FR155" s="94" t="s">
        <v>55</v>
      </c>
      <c r="FS155" s="94" t="s">
        <v>56</v>
      </c>
      <c r="FT155" s="94" t="s">
        <v>57</v>
      </c>
      <c r="FU155" s="94" t="s">
        <v>57</v>
      </c>
      <c r="FV155" s="94" t="s">
        <v>58</v>
      </c>
      <c r="FW155" s="94" t="s">
        <v>55</v>
      </c>
      <c r="FX155" s="94" t="s">
        <v>59</v>
      </c>
      <c r="FY155" s="94">
        <v>0</v>
      </c>
      <c r="FZ155" s="94" t="s">
        <v>2148</v>
      </c>
      <c r="GA155" s="94" t="s">
        <v>69</v>
      </c>
      <c r="GB155" s="94" t="s">
        <v>70</v>
      </c>
      <c r="GC155" s="94" t="e">
        <v>#N/A</v>
      </c>
      <c r="GD155" s="94" t="s">
        <v>55</v>
      </c>
      <c r="GE155" s="94" t="s">
        <v>56</v>
      </c>
      <c r="GF155" s="94" t="s">
        <v>57</v>
      </c>
      <c r="GG155" s="94" t="s">
        <v>57</v>
      </c>
      <c r="GH155" s="94" t="s">
        <v>58</v>
      </c>
      <c r="GI155" s="94" t="s">
        <v>55</v>
      </c>
      <c r="GJ155" s="94" t="s">
        <v>67</v>
      </c>
      <c r="GK155" s="94" t="s">
        <v>2411</v>
      </c>
      <c r="GL155" s="94" t="s">
        <v>2144</v>
      </c>
      <c r="GM155" s="94" t="s">
        <v>69</v>
      </c>
      <c r="GN155" s="94" t="s">
        <v>70</v>
      </c>
      <c r="GO155" s="94" t="e">
        <v>#N/A</v>
      </c>
      <c r="GP155" s="94" t="s">
        <v>55</v>
      </c>
      <c r="GQ155" s="94" t="s">
        <v>56</v>
      </c>
      <c r="GR155" s="94" t="s">
        <v>65</v>
      </c>
      <c r="GS155" s="94" t="s">
        <v>69</v>
      </c>
      <c r="GT155" s="94" t="s">
        <v>58</v>
      </c>
      <c r="GU155" s="94" t="s">
        <v>55</v>
      </c>
      <c r="GV155" s="94" t="s">
        <v>59</v>
      </c>
      <c r="GW155" s="94" t="s">
        <v>2412</v>
      </c>
      <c r="GX155" s="94" t="s">
        <v>2144</v>
      </c>
      <c r="GY155" s="32">
        <v>26</v>
      </c>
      <c r="GZ155" s="32">
        <v>48</v>
      </c>
      <c r="HA155" s="32">
        <v>27</v>
      </c>
      <c r="HB155" s="32">
        <v>0.95833333333333337</v>
      </c>
      <c r="HC155" s="32">
        <v>33</v>
      </c>
      <c r="HD155" s="32">
        <v>33</v>
      </c>
      <c r="HE155" s="32">
        <v>29.3</v>
      </c>
      <c r="HF155" s="32">
        <v>20.6</v>
      </c>
      <c r="HG155" s="32">
        <v>25</v>
      </c>
      <c r="HH155" s="32">
        <v>23.35</v>
      </c>
      <c r="HI155" s="32">
        <v>24.7</v>
      </c>
      <c r="HJ155" s="32">
        <v>24.1</v>
      </c>
      <c r="HK155" s="50">
        <v>337.05</v>
      </c>
      <c r="HL155" s="68">
        <v>7.6470588235294124E-2</v>
      </c>
      <c r="HM155" s="68">
        <v>0.14117647058823529</v>
      </c>
      <c r="HN155" s="68">
        <v>7.9411764705882348E-2</v>
      </c>
      <c r="HO155" s="68">
        <v>6.7647058823529407E-2</v>
      </c>
      <c r="HP155" s="68">
        <v>9.7058823529411767E-2</v>
      </c>
      <c r="HQ155" s="68">
        <v>9.7058823529411767E-2</v>
      </c>
      <c r="HR155" s="68">
        <v>8.6176470588235299E-2</v>
      </c>
      <c r="HS155" s="68">
        <v>6.0588235294117651E-2</v>
      </c>
      <c r="HT155" s="68">
        <v>7.3529411764705885E-2</v>
      </c>
      <c r="HU155" s="68">
        <v>6.8676470588235297E-2</v>
      </c>
      <c r="HV155" s="68">
        <v>7.2647058823529412E-2</v>
      </c>
      <c r="HW155" s="68">
        <v>7.088235294117648E-2</v>
      </c>
      <c r="HX155" s="68">
        <v>0.99132352941176471</v>
      </c>
      <c r="HY155" s="67">
        <v>1</v>
      </c>
      <c r="HZ155" s="67">
        <v>1</v>
      </c>
      <c r="IA155" s="67">
        <v>1</v>
      </c>
      <c r="IB155" s="67">
        <v>0.99199999999999988</v>
      </c>
      <c r="IC155" s="67">
        <v>0.98742138364779863</v>
      </c>
      <c r="ID155" s="67">
        <v>1</v>
      </c>
      <c r="IE155" s="67">
        <v>1.0059633027522936</v>
      </c>
      <c r="IF155" s="67">
        <v>0.99543568464730281</v>
      </c>
      <c r="IG155" s="67">
        <v>0.99213483146067394</v>
      </c>
      <c r="IH155" s="67">
        <v>0.98715753424657526</v>
      </c>
      <c r="II155" s="67">
        <v>0.98722397476340684</v>
      </c>
      <c r="IJ155" s="67">
        <v>0.99132352941176471</v>
      </c>
      <c r="IK155" s="69">
        <v>1</v>
      </c>
      <c r="IL155" s="69">
        <v>1</v>
      </c>
      <c r="IM155" s="67">
        <v>0.99213483146067394</v>
      </c>
      <c r="IN155" s="67">
        <v>0.99132352941176471</v>
      </c>
      <c r="IO155" s="94"/>
      <c r="IP155" s="32">
        <v>0.29705882352941176</v>
      </c>
      <c r="IQ155" s="32">
        <v>0.55882352941176472</v>
      </c>
      <c r="IR155" s="68">
        <v>0.77911764705882347</v>
      </c>
      <c r="IS155" s="69">
        <v>0.99132352941176471</v>
      </c>
      <c r="IT155" s="94"/>
      <c r="IU155" s="94"/>
      <c r="IV155" s="94"/>
      <c r="IW155" s="94"/>
      <c r="IX155" s="94"/>
      <c r="IY155" s="94"/>
      <c r="IZ155" s="94"/>
      <c r="JA155" s="94"/>
      <c r="JB155" s="94"/>
      <c r="JC155" s="94"/>
    </row>
    <row r="156" spans="1:263" ht="29.25" hidden="1" customHeight="1" x14ac:dyDescent="0.25">
      <c r="A156" s="46" t="s">
        <v>1616</v>
      </c>
      <c r="B156" s="46" t="s">
        <v>13</v>
      </c>
      <c r="C156" s="46" t="s">
        <v>153</v>
      </c>
      <c r="D156" s="46" t="s">
        <v>154</v>
      </c>
      <c r="E156" s="46" t="s">
        <v>584</v>
      </c>
      <c r="F156" s="46" t="s">
        <v>585</v>
      </c>
      <c r="G156" s="46" t="s">
        <v>586</v>
      </c>
      <c r="H156" s="46" t="s">
        <v>611</v>
      </c>
      <c r="I156" s="46" t="s">
        <v>612</v>
      </c>
      <c r="J156" s="46" t="s">
        <v>613</v>
      </c>
      <c r="K156" s="46" t="s">
        <v>614</v>
      </c>
      <c r="L156" s="46" t="s">
        <v>615</v>
      </c>
      <c r="M156" s="46">
        <v>0</v>
      </c>
      <c r="N156" s="46"/>
      <c r="O156" s="46" t="s">
        <v>612</v>
      </c>
      <c r="P156" s="46"/>
      <c r="Q156" s="46" t="s">
        <v>5166</v>
      </c>
      <c r="R156" s="46" t="s">
        <v>5165</v>
      </c>
      <c r="S156" s="46" t="s">
        <v>556</v>
      </c>
      <c r="T156" s="46" t="s">
        <v>556</v>
      </c>
      <c r="U156" s="46" t="s">
        <v>557</v>
      </c>
      <c r="V156" s="46" t="s">
        <v>533</v>
      </c>
      <c r="W156" s="46" t="s">
        <v>604</v>
      </c>
      <c r="X156" s="46">
        <v>2018</v>
      </c>
      <c r="Y156" s="46">
        <v>0</v>
      </c>
      <c r="Z156" s="46">
        <v>0</v>
      </c>
      <c r="AA156" s="46">
        <v>0</v>
      </c>
      <c r="AB156" s="46">
        <v>0</v>
      </c>
      <c r="AC156" s="46">
        <v>12</v>
      </c>
      <c r="AD156" s="47">
        <v>12</v>
      </c>
      <c r="AE156" s="46">
        <v>0</v>
      </c>
      <c r="AF156" s="46">
        <v>0</v>
      </c>
      <c r="AG156" s="94" t="s">
        <v>535</v>
      </c>
      <c r="AH156" s="94" t="s">
        <v>535</v>
      </c>
      <c r="AI156" s="94" t="s">
        <v>535</v>
      </c>
      <c r="AJ156" s="94">
        <v>1</v>
      </c>
      <c r="AK156" s="94" t="s">
        <v>535</v>
      </c>
      <c r="AL156" s="94" t="s">
        <v>535</v>
      </c>
      <c r="AM156" s="94" t="s">
        <v>535</v>
      </c>
      <c r="AN156" s="94" t="s">
        <v>535</v>
      </c>
      <c r="AO156" s="94" t="s">
        <v>535</v>
      </c>
      <c r="AP156" s="94">
        <v>1</v>
      </c>
      <c r="AQ156" s="94" t="s">
        <v>535</v>
      </c>
      <c r="AR156" s="94" t="s">
        <v>535</v>
      </c>
      <c r="AS156" s="94" t="s">
        <v>535</v>
      </c>
      <c r="AT156" s="94" t="s">
        <v>535</v>
      </c>
      <c r="AU156" s="94" t="s">
        <v>535</v>
      </c>
      <c r="AV156" s="94" t="s">
        <v>535</v>
      </c>
      <c r="AW156" s="94" t="s">
        <v>535</v>
      </c>
      <c r="AX156" s="94" t="s">
        <v>535</v>
      </c>
      <c r="AY156" s="94" t="s">
        <v>535</v>
      </c>
      <c r="AZ156" s="94" t="s">
        <v>535</v>
      </c>
      <c r="BA156" s="94" t="s">
        <v>535</v>
      </c>
      <c r="BB156" s="94" t="s">
        <v>535</v>
      </c>
      <c r="BC156" s="94" t="s">
        <v>535</v>
      </c>
      <c r="BD156" s="94" t="s">
        <v>535</v>
      </c>
      <c r="BE156" s="94" t="s">
        <v>535</v>
      </c>
      <c r="BF156" s="94" t="s">
        <v>535</v>
      </c>
      <c r="BG156" s="94" t="s">
        <v>535</v>
      </c>
      <c r="BH156" s="94" t="s">
        <v>535</v>
      </c>
      <c r="BI156" s="94" t="s">
        <v>535</v>
      </c>
      <c r="BJ156" s="94" t="s">
        <v>535</v>
      </c>
      <c r="BK156" s="94" t="s">
        <v>535</v>
      </c>
      <c r="BL156" s="94" t="s">
        <v>535</v>
      </c>
      <c r="BM156" s="94" t="s">
        <v>6511</v>
      </c>
      <c r="BN156" s="94" t="s">
        <v>613</v>
      </c>
      <c r="BO156" s="94" t="s">
        <v>5164</v>
      </c>
      <c r="BP156" s="94" t="s">
        <v>5165</v>
      </c>
      <c r="BQ156" s="94" t="s">
        <v>5166</v>
      </c>
      <c r="BR156" s="94" t="s">
        <v>556</v>
      </c>
      <c r="BS156" s="32">
        <v>12</v>
      </c>
      <c r="BT156" s="32">
        <v>1</v>
      </c>
      <c r="BU156" s="32">
        <v>1</v>
      </c>
      <c r="BV156" s="32">
        <v>1</v>
      </c>
      <c r="BW156" s="32">
        <v>1</v>
      </c>
      <c r="BX156" s="32">
        <v>1</v>
      </c>
      <c r="BY156" s="32">
        <v>1</v>
      </c>
      <c r="BZ156" s="32">
        <v>1</v>
      </c>
      <c r="CA156" s="32">
        <v>1</v>
      </c>
      <c r="CB156" s="32">
        <v>1</v>
      </c>
      <c r="CC156" s="32">
        <v>1</v>
      </c>
      <c r="CD156" s="32">
        <v>1</v>
      </c>
      <c r="CE156" s="32">
        <v>1</v>
      </c>
      <c r="CF156" s="32">
        <v>1</v>
      </c>
      <c r="CG156" s="32">
        <v>1</v>
      </c>
      <c r="CH156" s="32">
        <v>1</v>
      </c>
      <c r="CI156" s="32">
        <v>1</v>
      </c>
      <c r="CJ156" s="32">
        <v>1</v>
      </c>
      <c r="CK156" s="32">
        <v>1</v>
      </c>
      <c r="CL156" s="32">
        <v>1</v>
      </c>
      <c r="CM156" s="32">
        <v>1</v>
      </c>
      <c r="CN156" s="32">
        <v>1</v>
      </c>
      <c r="CO156" s="32">
        <v>1</v>
      </c>
      <c r="CP156" s="32">
        <v>1</v>
      </c>
      <c r="CQ156" s="32">
        <v>1</v>
      </c>
      <c r="CR156" s="32">
        <v>12</v>
      </c>
      <c r="CS156" s="32">
        <v>1</v>
      </c>
      <c r="CT156" s="32" t="s">
        <v>6504</v>
      </c>
      <c r="CU156" s="32" t="s">
        <v>5200</v>
      </c>
      <c r="CV156" s="32" t="s">
        <v>4511</v>
      </c>
      <c r="CW156" s="32" t="s">
        <v>5201</v>
      </c>
      <c r="CX156" s="32">
        <v>1</v>
      </c>
      <c r="CY156" s="32" t="s">
        <v>6504</v>
      </c>
      <c r="CZ156" s="32" t="s">
        <v>5200</v>
      </c>
      <c r="DA156" s="32" t="s">
        <v>4511</v>
      </c>
      <c r="DB156" s="32" t="s">
        <v>5201</v>
      </c>
      <c r="DC156" s="32">
        <v>1</v>
      </c>
      <c r="DD156" s="32" t="s">
        <v>6504</v>
      </c>
      <c r="DE156" s="32" t="s">
        <v>5200</v>
      </c>
      <c r="DF156" s="32" t="s">
        <v>4511</v>
      </c>
      <c r="DG156" s="32" t="s">
        <v>5201</v>
      </c>
      <c r="DH156" s="32">
        <v>1</v>
      </c>
      <c r="DI156" s="32" t="s">
        <v>6504</v>
      </c>
      <c r="DJ156" s="32" t="s">
        <v>5200</v>
      </c>
      <c r="DK156" s="32" t="s">
        <v>4511</v>
      </c>
      <c r="DL156" s="32" t="s">
        <v>5201</v>
      </c>
      <c r="DM156" s="32">
        <v>1</v>
      </c>
      <c r="DN156" s="32" t="s">
        <v>6504</v>
      </c>
      <c r="DO156" s="32" t="s">
        <v>5200</v>
      </c>
      <c r="DP156" s="32" t="s">
        <v>4511</v>
      </c>
      <c r="DQ156" s="32" t="s">
        <v>5201</v>
      </c>
      <c r="DR156" s="32">
        <v>1</v>
      </c>
      <c r="DS156" s="32" t="s">
        <v>6504</v>
      </c>
      <c r="DT156" s="32" t="s">
        <v>5200</v>
      </c>
      <c r="DU156" s="32" t="s">
        <v>4511</v>
      </c>
      <c r="DV156" s="32" t="s">
        <v>5201</v>
      </c>
      <c r="DW156" s="32">
        <v>1</v>
      </c>
      <c r="DX156" s="32" t="s">
        <v>6504</v>
      </c>
      <c r="DY156" s="32" t="s">
        <v>5200</v>
      </c>
      <c r="DZ156" s="32" t="s">
        <v>4511</v>
      </c>
      <c r="EA156" s="32" t="s">
        <v>5201</v>
      </c>
      <c r="EB156" s="32">
        <v>1</v>
      </c>
      <c r="EC156" s="32" t="s">
        <v>6504</v>
      </c>
      <c r="ED156" s="32" t="s">
        <v>5200</v>
      </c>
      <c r="EE156" s="32" t="s">
        <v>4511</v>
      </c>
      <c r="EF156" s="32" t="s">
        <v>5201</v>
      </c>
      <c r="EG156" s="32">
        <v>1</v>
      </c>
      <c r="EH156" s="32" t="s">
        <v>6504</v>
      </c>
      <c r="EI156" s="32" t="s">
        <v>5200</v>
      </c>
      <c r="EJ156" s="32" t="s">
        <v>4511</v>
      </c>
      <c r="EK156" s="32" t="s">
        <v>5201</v>
      </c>
      <c r="EL156" s="32">
        <v>1</v>
      </c>
      <c r="EM156" s="32" t="s">
        <v>6504</v>
      </c>
      <c r="EN156" s="32" t="s">
        <v>5200</v>
      </c>
      <c r="EO156" s="32" t="s">
        <v>4511</v>
      </c>
      <c r="EP156" s="32" t="s">
        <v>5201</v>
      </c>
      <c r="EQ156" s="32">
        <v>1</v>
      </c>
      <c r="ER156" s="32" t="s">
        <v>6504</v>
      </c>
      <c r="ES156" s="32" t="s">
        <v>5200</v>
      </c>
      <c r="ET156" s="32" t="s">
        <v>4511</v>
      </c>
      <c r="EU156" s="32" t="s">
        <v>5201</v>
      </c>
      <c r="EV156" s="32">
        <v>1</v>
      </c>
      <c r="EW156" s="32">
        <v>1</v>
      </c>
      <c r="EX156" s="32" t="s">
        <v>5200</v>
      </c>
      <c r="EY156" s="32" t="s">
        <v>4511</v>
      </c>
      <c r="EZ156" s="32" t="s">
        <v>5201</v>
      </c>
      <c r="FA156" s="32">
        <v>12</v>
      </c>
      <c r="FB156" s="32">
        <v>0</v>
      </c>
      <c r="FC156" s="94" t="s">
        <v>53</v>
      </c>
      <c r="FD156" s="94" t="s">
        <v>62</v>
      </c>
      <c r="FE156" s="94" t="s">
        <v>62</v>
      </c>
      <c r="FF156" s="94" t="s">
        <v>55</v>
      </c>
      <c r="FG156" s="94" t="s">
        <v>56</v>
      </c>
      <c r="FH156" s="94" t="s">
        <v>57</v>
      </c>
      <c r="FI156" s="94" t="s">
        <v>69</v>
      </c>
      <c r="FJ156" s="94" t="s">
        <v>58</v>
      </c>
      <c r="FK156" s="94" t="s">
        <v>55</v>
      </c>
      <c r="FL156" s="94" t="s">
        <v>59</v>
      </c>
      <c r="FM156" s="94">
        <v>0</v>
      </c>
      <c r="FN156" s="94" t="s">
        <v>2148</v>
      </c>
      <c r="FO156" s="94" t="s">
        <v>69</v>
      </c>
      <c r="FP156" s="94" t="s">
        <v>62</v>
      </c>
      <c r="FQ156" s="94" t="e">
        <v>#N/A</v>
      </c>
      <c r="FR156" s="94" t="s">
        <v>55</v>
      </c>
      <c r="FS156" s="94" t="s">
        <v>56</v>
      </c>
      <c r="FT156" s="94" t="s">
        <v>57</v>
      </c>
      <c r="FU156" s="94" t="s">
        <v>57</v>
      </c>
      <c r="FV156" s="94" t="s">
        <v>58</v>
      </c>
      <c r="FW156" s="94" t="s">
        <v>55</v>
      </c>
      <c r="FX156" s="94" t="s">
        <v>59</v>
      </c>
      <c r="FY156" s="94">
        <v>0</v>
      </c>
      <c r="FZ156" s="94" t="s">
        <v>2148</v>
      </c>
      <c r="GA156" s="94" t="s">
        <v>69</v>
      </c>
      <c r="GB156" s="94" t="s">
        <v>62</v>
      </c>
      <c r="GC156" s="94" t="e">
        <v>#N/A</v>
      </c>
      <c r="GD156" s="94" t="s">
        <v>55</v>
      </c>
      <c r="GE156" s="94" t="s">
        <v>56</v>
      </c>
      <c r="GF156" s="94" t="s">
        <v>57</v>
      </c>
      <c r="GG156" s="94" t="s">
        <v>69</v>
      </c>
      <c r="GH156" s="94" t="s">
        <v>58</v>
      </c>
      <c r="GI156" s="94" t="s">
        <v>55</v>
      </c>
      <c r="GJ156" s="94" t="s">
        <v>67</v>
      </c>
      <c r="GK156" s="94" t="s">
        <v>2413</v>
      </c>
      <c r="GL156" s="94" t="s">
        <v>2144</v>
      </c>
      <c r="GM156" s="94" t="s">
        <v>69</v>
      </c>
      <c r="GN156" s="94" t="s">
        <v>62</v>
      </c>
      <c r="GO156" s="94" t="e">
        <v>#N/A</v>
      </c>
      <c r="GP156" s="94" t="s">
        <v>55</v>
      </c>
      <c r="GQ156" s="94" t="s">
        <v>56</v>
      </c>
      <c r="GR156" s="94" t="s">
        <v>57</v>
      </c>
      <c r="GS156" s="94" t="s">
        <v>69</v>
      </c>
      <c r="GT156" s="94" t="s">
        <v>58</v>
      </c>
      <c r="GU156" s="94" t="s">
        <v>55</v>
      </c>
      <c r="GV156" s="94" t="s">
        <v>59</v>
      </c>
      <c r="GW156" s="94" t="s">
        <v>2414</v>
      </c>
      <c r="GX156" s="94" t="s">
        <v>2144</v>
      </c>
      <c r="GY156" s="32">
        <v>1</v>
      </c>
      <c r="GZ156" s="32">
        <v>1</v>
      </c>
      <c r="HA156" s="32">
        <v>1</v>
      </c>
      <c r="HB156" s="32">
        <v>1</v>
      </c>
      <c r="HC156" s="32">
        <v>1</v>
      </c>
      <c r="HD156" s="32">
        <v>1</v>
      </c>
      <c r="HE156" s="32">
        <v>1</v>
      </c>
      <c r="HF156" s="32">
        <v>1</v>
      </c>
      <c r="HG156" s="32">
        <v>1</v>
      </c>
      <c r="HH156" s="32">
        <v>1</v>
      </c>
      <c r="HI156" s="32">
        <v>1</v>
      </c>
      <c r="HJ156" s="32">
        <v>1</v>
      </c>
      <c r="HK156" s="50">
        <v>12</v>
      </c>
      <c r="HL156" s="68">
        <v>8.3333333333333329E-2</v>
      </c>
      <c r="HM156" s="68">
        <v>8.3333333333333329E-2</v>
      </c>
      <c r="HN156" s="68">
        <v>8.3333333333333329E-2</v>
      </c>
      <c r="HO156" s="68">
        <v>8.3333333333333329E-2</v>
      </c>
      <c r="HP156" s="68">
        <v>8.3333333333333329E-2</v>
      </c>
      <c r="HQ156" s="68">
        <v>8.3333333333333329E-2</v>
      </c>
      <c r="HR156" s="68">
        <v>8.3333333333333329E-2</v>
      </c>
      <c r="HS156" s="68">
        <v>8.3333333333333329E-2</v>
      </c>
      <c r="HT156" s="68">
        <v>8.3333333333333329E-2</v>
      </c>
      <c r="HU156" s="68">
        <v>8.3333333333333329E-2</v>
      </c>
      <c r="HV156" s="68">
        <v>8.3333333333333329E-2</v>
      </c>
      <c r="HW156" s="68">
        <v>8.3333333333333329E-2</v>
      </c>
      <c r="HX156" s="68">
        <v>1</v>
      </c>
      <c r="HY156" s="67">
        <v>1</v>
      </c>
      <c r="HZ156" s="67">
        <v>1</v>
      </c>
      <c r="IA156" s="67">
        <v>1</v>
      </c>
      <c r="IB156" s="67">
        <v>1</v>
      </c>
      <c r="IC156" s="67">
        <v>1</v>
      </c>
      <c r="ID156" s="67">
        <v>1</v>
      </c>
      <c r="IE156" s="67">
        <v>1</v>
      </c>
      <c r="IF156" s="67">
        <v>1</v>
      </c>
      <c r="IG156" s="67">
        <v>1</v>
      </c>
      <c r="IH156" s="67">
        <v>1</v>
      </c>
      <c r="II156" s="67">
        <v>1</v>
      </c>
      <c r="IJ156" s="67">
        <v>1</v>
      </c>
      <c r="IK156" s="69">
        <v>1</v>
      </c>
      <c r="IL156" s="69">
        <v>1</v>
      </c>
      <c r="IM156" s="67">
        <v>1</v>
      </c>
      <c r="IN156" s="67">
        <v>1</v>
      </c>
      <c r="IO156" s="94"/>
      <c r="IP156" s="32">
        <v>0.25</v>
      </c>
      <c r="IQ156" s="32">
        <v>0.49999999999999994</v>
      </c>
      <c r="IR156" s="68">
        <v>0.75</v>
      </c>
      <c r="IS156" s="69">
        <v>1</v>
      </c>
      <c r="IT156" s="94"/>
      <c r="IU156" s="94"/>
      <c r="IV156" s="94"/>
      <c r="IW156" s="94"/>
      <c r="IX156" s="94"/>
      <c r="IY156" s="94"/>
      <c r="IZ156" s="94"/>
      <c r="JA156" s="94"/>
      <c r="JB156" s="94"/>
      <c r="JC156" s="94"/>
    </row>
    <row r="157" spans="1:263" ht="29.25" hidden="1" customHeight="1" x14ac:dyDescent="0.25">
      <c r="A157" s="46">
        <v>160</v>
      </c>
      <c r="B157" s="46" t="s">
        <v>14</v>
      </c>
      <c r="C157" s="46" t="s">
        <v>157</v>
      </c>
      <c r="D157" s="46" t="s">
        <v>158</v>
      </c>
      <c r="E157" s="46" t="s">
        <v>520</v>
      </c>
      <c r="F157" s="46" t="s">
        <v>1337</v>
      </c>
      <c r="G157" s="46" t="s">
        <v>1427</v>
      </c>
      <c r="H157" s="46" t="s">
        <v>1617</v>
      </c>
      <c r="I157" s="46" t="s">
        <v>1618</v>
      </c>
      <c r="J157" s="46" t="s">
        <v>1619</v>
      </c>
      <c r="K157" s="46" t="s">
        <v>1620</v>
      </c>
      <c r="L157" s="46" t="s">
        <v>1621</v>
      </c>
      <c r="M157" s="46">
        <v>0</v>
      </c>
      <c r="N157" s="46"/>
      <c r="O157" s="46" t="s">
        <v>1622</v>
      </c>
      <c r="P157" s="46" t="s">
        <v>716</v>
      </c>
      <c r="Q157" s="46" t="s">
        <v>5204</v>
      </c>
      <c r="R157" s="46" t="s">
        <v>5203</v>
      </c>
      <c r="S157" s="46" t="s">
        <v>556</v>
      </c>
      <c r="T157" s="46" t="s">
        <v>556</v>
      </c>
      <c r="U157" s="46" t="s">
        <v>557</v>
      </c>
      <c r="V157" s="46" t="s">
        <v>533</v>
      </c>
      <c r="W157" s="46" t="s">
        <v>534</v>
      </c>
      <c r="X157" s="46">
        <v>2016</v>
      </c>
      <c r="Y157" s="46">
        <v>0</v>
      </c>
      <c r="Z157" s="46">
        <v>2016</v>
      </c>
      <c r="AA157" s="46">
        <v>0</v>
      </c>
      <c r="AB157" s="46">
        <v>100</v>
      </c>
      <c r="AC157" s="46">
        <v>100</v>
      </c>
      <c r="AD157" s="47">
        <v>100</v>
      </c>
      <c r="AE157" s="46">
        <v>100</v>
      </c>
      <c r="AF157" s="46">
        <v>0</v>
      </c>
      <c r="AG157" s="94" t="s">
        <v>535</v>
      </c>
      <c r="AH157" s="94" t="s">
        <v>535</v>
      </c>
      <c r="AI157" s="94" t="s">
        <v>535</v>
      </c>
      <c r="AJ157" s="94">
        <v>1</v>
      </c>
      <c r="AK157" s="94" t="s">
        <v>535</v>
      </c>
      <c r="AL157" s="94" t="s">
        <v>535</v>
      </c>
      <c r="AM157" s="94" t="s">
        <v>535</v>
      </c>
      <c r="AN157" s="94">
        <v>1</v>
      </c>
      <c r="AO157" s="94" t="s">
        <v>1623</v>
      </c>
      <c r="AP157" s="94" t="s">
        <v>535</v>
      </c>
      <c r="AQ157" s="94" t="s">
        <v>535</v>
      </c>
      <c r="AR157" s="94" t="s">
        <v>535</v>
      </c>
      <c r="AS157" s="94" t="s">
        <v>535</v>
      </c>
      <c r="AT157" s="94" t="s">
        <v>535</v>
      </c>
      <c r="AU157" s="94" t="s">
        <v>535</v>
      </c>
      <c r="AV157" s="94" t="s">
        <v>535</v>
      </c>
      <c r="AW157" s="94" t="s">
        <v>535</v>
      </c>
      <c r="AX157" s="94" t="s">
        <v>535</v>
      </c>
      <c r="AY157" s="94" t="s">
        <v>535</v>
      </c>
      <c r="AZ157" s="94" t="s">
        <v>535</v>
      </c>
      <c r="BA157" s="94" t="s">
        <v>535</v>
      </c>
      <c r="BB157" s="94" t="s">
        <v>535</v>
      </c>
      <c r="BC157" s="94" t="s">
        <v>535</v>
      </c>
      <c r="BD157" s="94" t="s">
        <v>535</v>
      </c>
      <c r="BE157" s="94" t="s">
        <v>535</v>
      </c>
      <c r="BF157" s="94" t="s">
        <v>535</v>
      </c>
      <c r="BG157" s="94" t="s">
        <v>535</v>
      </c>
      <c r="BH157" s="94" t="s">
        <v>535</v>
      </c>
      <c r="BI157" s="94" t="s">
        <v>535</v>
      </c>
      <c r="BJ157" s="94" t="s">
        <v>535</v>
      </c>
      <c r="BK157" s="94" t="s">
        <v>535</v>
      </c>
      <c r="BL157" s="94" t="s">
        <v>535</v>
      </c>
      <c r="BM157" s="94" t="s">
        <v>6735</v>
      </c>
      <c r="BN157" s="94" t="s">
        <v>1619</v>
      </c>
      <c r="BO157" s="94" t="s">
        <v>5202</v>
      </c>
      <c r="BP157" s="94" t="s">
        <v>5203</v>
      </c>
      <c r="BQ157" s="94" t="s">
        <v>5204</v>
      </c>
      <c r="BR157" s="94" t="s">
        <v>556</v>
      </c>
      <c r="BS157" s="32">
        <v>100</v>
      </c>
      <c r="BT157" s="32">
        <v>8</v>
      </c>
      <c r="BU157" s="32">
        <v>8</v>
      </c>
      <c r="BV157" s="32">
        <v>8</v>
      </c>
      <c r="BW157" s="32">
        <v>8</v>
      </c>
      <c r="BX157" s="32">
        <v>8</v>
      </c>
      <c r="BY157" s="32">
        <v>8</v>
      </c>
      <c r="BZ157" s="32">
        <v>8</v>
      </c>
      <c r="CA157" s="32">
        <v>9</v>
      </c>
      <c r="CB157" s="32">
        <v>9</v>
      </c>
      <c r="CC157" s="32">
        <v>9</v>
      </c>
      <c r="CD157" s="32">
        <v>9</v>
      </c>
      <c r="CE157" s="32">
        <v>8</v>
      </c>
      <c r="CF157" s="32">
        <v>8</v>
      </c>
      <c r="CG157" s="32">
        <v>8</v>
      </c>
      <c r="CH157" s="32">
        <v>8</v>
      </c>
      <c r="CI157" s="32">
        <v>8</v>
      </c>
      <c r="CJ157" s="32">
        <v>8</v>
      </c>
      <c r="CK157" s="32">
        <v>8</v>
      </c>
      <c r="CL157" s="32">
        <v>8</v>
      </c>
      <c r="CM157" s="32">
        <v>9</v>
      </c>
      <c r="CN157" s="32">
        <v>9</v>
      </c>
      <c r="CO157" s="32">
        <v>9</v>
      </c>
      <c r="CP157" s="32">
        <v>9</v>
      </c>
      <c r="CQ157" s="32">
        <v>8</v>
      </c>
      <c r="CR157" s="32">
        <v>100</v>
      </c>
      <c r="CS157" s="32">
        <v>7</v>
      </c>
      <c r="CT157" s="32" t="s">
        <v>6504</v>
      </c>
      <c r="CU157" s="32" t="s">
        <v>5212</v>
      </c>
      <c r="CV157" s="32" t="s">
        <v>5222</v>
      </c>
      <c r="CW157" s="32" t="s">
        <v>5230</v>
      </c>
      <c r="CX157" s="32">
        <v>6</v>
      </c>
      <c r="CY157" s="32" t="s">
        <v>6504</v>
      </c>
      <c r="CZ157" s="32" t="s">
        <v>5212</v>
      </c>
      <c r="DA157" s="32" t="s">
        <v>5222</v>
      </c>
      <c r="DB157" s="32" t="s">
        <v>5230</v>
      </c>
      <c r="DC157" s="32">
        <v>9</v>
      </c>
      <c r="DD157" s="32" t="s">
        <v>6504</v>
      </c>
      <c r="DE157" s="32" t="s">
        <v>5212</v>
      </c>
      <c r="DF157" s="32" t="s">
        <v>5222</v>
      </c>
      <c r="DG157" s="32" t="s">
        <v>5230</v>
      </c>
      <c r="DH157" s="32">
        <v>7</v>
      </c>
      <c r="DI157" s="32" t="s">
        <v>6504</v>
      </c>
      <c r="DJ157" s="32" t="s">
        <v>5213</v>
      </c>
      <c r="DK157" s="32" t="s">
        <v>5223</v>
      </c>
      <c r="DL157" s="32" t="s">
        <v>5231</v>
      </c>
      <c r="DM157" s="32">
        <v>8</v>
      </c>
      <c r="DN157" s="32" t="s">
        <v>6504</v>
      </c>
      <c r="DO157" s="32" t="s">
        <v>5214</v>
      </c>
      <c r="DP157" s="32" t="s">
        <v>5224</v>
      </c>
      <c r="DQ157" s="32" t="s">
        <v>5232</v>
      </c>
      <c r="DR157" s="32">
        <v>10</v>
      </c>
      <c r="DS157" s="32" t="s">
        <v>6504</v>
      </c>
      <c r="DT157" s="32" t="s">
        <v>5215</v>
      </c>
      <c r="DU157" s="32" t="s">
        <v>5225</v>
      </c>
      <c r="DV157" s="32" t="s">
        <v>5233</v>
      </c>
      <c r="DW157" s="32">
        <v>12</v>
      </c>
      <c r="DX157" s="32" t="s">
        <v>6504</v>
      </c>
      <c r="DY157" s="32" t="s">
        <v>5216</v>
      </c>
      <c r="DZ157" s="32" t="s">
        <v>5225</v>
      </c>
      <c r="EA157" s="32" t="s">
        <v>5234</v>
      </c>
      <c r="EB157" s="32">
        <v>17</v>
      </c>
      <c r="EC157" s="32" t="s">
        <v>6504</v>
      </c>
      <c r="ED157" s="32" t="s">
        <v>5217</v>
      </c>
      <c r="EE157" s="32" t="s">
        <v>5226</v>
      </c>
      <c r="EF157" s="32" t="s">
        <v>5235</v>
      </c>
      <c r="EG157" s="32">
        <v>13</v>
      </c>
      <c r="EH157" s="32" t="s">
        <v>6504</v>
      </c>
      <c r="EI157" s="32" t="s">
        <v>5218</v>
      </c>
      <c r="EJ157" s="32" t="s">
        <v>5226</v>
      </c>
      <c r="EK157" s="32" t="s">
        <v>5235</v>
      </c>
      <c r="EL157" s="32">
        <v>10</v>
      </c>
      <c r="EM157" s="32" t="s">
        <v>6504</v>
      </c>
      <c r="EN157" s="32" t="s">
        <v>5219</v>
      </c>
      <c r="EO157" s="32" t="s">
        <v>5227</v>
      </c>
      <c r="EP157" s="32" t="s">
        <v>5236</v>
      </c>
      <c r="EQ157" s="32">
        <v>7</v>
      </c>
      <c r="ER157" s="32" t="s">
        <v>6504</v>
      </c>
      <c r="ES157" s="32" t="s">
        <v>5220</v>
      </c>
      <c r="ET157" s="32" t="s">
        <v>5228</v>
      </c>
      <c r="EU157" s="32" t="s">
        <v>5230</v>
      </c>
      <c r="EV157" s="32">
        <v>9</v>
      </c>
      <c r="EW157" s="32" t="s">
        <v>6504</v>
      </c>
      <c r="EX157" s="32" t="s">
        <v>5221</v>
      </c>
      <c r="EY157" s="32" t="s">
        <v>5229</v>
      </c>
      <c r="EZ157" s="32" t="s">
        <v>5237</v>
      </c>
      <c r="FA157" s="32">
        <v>115</v>
      </c>
      <c r="FB157" s="32">
        <v>0</v>
      </c>
      <c r="FC157" s="94" t="s">
        <v>53</v>
      </c>
      <c r="FD157" s="94" t="s">
        <v>70</v>
      </c>
      <c r="FE157" s="94" t="s">
        <v>70</v>
      </c>
      <c r="FF157" s="94" t="s">
        <v>63</v>
      </c>
      <c r="FG157" s="94" t="s">
        <v>64</v>
      </c>
      <c r="FH157" s="94" t="s">
        <v>65</v>
      </c>
      <c r="FI157" s="94" t="s">
        <v>57</v>
      </c>
      <c r="FJ157" s="94" t="s">
        <v>71</v>
      </c>
      <c r="FK157" s="94" t="s">
        <v>63</v>
      </c>
      <c r="FL157" s="94" t="s">
        <v>67</v>
      </c>
      <c r="FM157" s="94" t="s">
        <v>2415</v>
      </c>
      <c r="FN157" s="94" t="s">
        <v>97</v>
      </c>
      <c r="FO157" s="94" t="s">
        <v>53</v>
      </c>
      <c r="FP157" s="94" t="s">
        <v>70</v>
      </c>
      <c r="FQ157" s="94" t="e">
        <v>#N/A</v>
      </c>
      <c r="FR157" s="94" t="s">
        <v>55</v>
      </c>
      <c r="FS157" s="94" t="s">
        <v>56</v>
      </c>
      <c r="FT157" s="94" t="s">
        <v>57</v>
      </c>
      <c r="FU157" s="94" t="s">
        <v>69</v>
      </c>
      <c r="FV157" s="94" t="s">
        <v>58</v>
      </c>
      <c r="FW157" s="94" t="s">
        <v>55</v>
      </c>
      <c r="FX157" s="94" t="s">
        <v>67</v>
      </c>
      <c r="FY157" s="94">
        <v>0</v>
      </c>
      <c r="FZ157" s="94" t="s">
        <v>2148</v>
      </c>
      <c r="GA157" s="94" t="s">
        <v>69</v>
      </c>
      <c r="GB157" s="94" t="s">
        <v>54</v>
      </c>
      <c r="GC157" s="94" t="e">
        <v>#N/A</v>
      </c>
      <c r="GD157" s="94" t="s">
        <v>55</v>
      </c>
      <c r="GE157" s="94" t="s">
        <v>56</v>
      </c>
      <c r="GF157" s="94" t="s">
        <v>57</v>
      </c>
      <c r="GG157" s="94" t="s">
        <v>69</v>
      </c>
      <c r="GH157" s="94" t="s">
        <v>58</v>
      </c>
      <c r="GI157" s="94" t="s">
        <v>55</v>
      </c>
      <c r="GJ157" s="94" t="s">
        <v>59</v>
      </c>
      <c r="GK157" s="94">
        <v>0</v>
      </c>
      <c r="GL157" s="94" t="s">
        <v>2144</v>
      </c>
      <c r="GM157" s="94" t="s">
        <v>53</v>
      </c>
      <c r="GN157" s="94" t="s">
        <v>6510</v>
      </c>
      <c r="GO157" s="94" t="e">
        <v>#N/A</v>
      </c>
      <c r="GP157" s="94" t="s">
        <v>55</v>
      </c>
      <c r="GQ157" s="94" t="s">
        <v>56</v>
      </c>
      <c r="GR157" s="94" t="s">
        <v>57</v>
      </c>
      <c r="GS157" s="94" t="s">
        <v>57</v>
      </c>
      <c r="GT157" s="94" t="s">
        <v>58</v>
      </c>
      <c r="GU157" s="94" t="s">
        <v>55</v>
      </c>
      <c r="GV157" s="94" t="s">
        <v>59</v>
      </c>
      <c r="GW157" s="94" t="s">
        <v>2416</v>
      </c>
      <c r="GX157" s="94" t="s">
        <v>2144</v>
      </c>
      <c r="GY157" s="32">
        <v>7</v>
      </c>
      <c r="GZ157" s="32">
        <v>6</v>
      </c>
      <c r="HA157" s="32">
        <v>9</v>
      </c>
      <c r="HB157" s="32">
        <v>7</v>
      </c>
      <c r="HC157" s="32">
        <v>8</v>
      </c>
      <c r="HD157" s="32">
        <v>10</v>
      </c>
      <c r="HE157" s="32">
        <v>12</v>
      </c>
      <c r="HF157" s="32">
        <v>17</v>
      </c>
      <c r="HG157" s="32">
        <v>13</v>
      </c>
      <c r="HH157" s="32">
        <v>10</v>
      </c>
      <c r="HI157" s="32">
        <v>7</v>
      </c>
      <c r="HJ157" s="32">
        <v>9</v>
      </c>
      <c r="HK157" s="50">
        <v>115</v>
      </c>
      <c r="HL157" s="68">
        <v>7.0000000000000007E-2</v>
      </c>
      <c r="HM157" s="68">
        <v>0.06</v>
      </c>
      <c r="HN157" s="68">
        <v>0.09</v>
      </c>
      <c r="HO157" s="68">
        <v>7.0000000000000007E-2</v>
      </c>
      <c r="HP157" s="68">
        <v>0.08</v>
      </c>
      <c r="HQ157" s="68">
        <v>0.1</v>
      </c>
      <c r="HR157" s="68">
        <v>0.12</v>
      </c>
      <c r="HS157" s="68">
        <v>0.17</v>
      </c>
      <c r="HT157" s="68">
        <v>0.13</v>
      </c>
      <c r="HU157" s="68">
        <v>0.1</v>
      </c>
      <c r="HV157" s="68">
        <v>7.0000000000000007E-2</v>
      </c>
      <c r="HW157" s="68">
        <v>0.09</v>
      </c>
      <c r="HX157" s="68">
        <v>1.1500000000000001</v>
      </c>
      <c r="HY157" s="67">
        <v>0.87500000000000011</v>
      </c>
      <c r="HZ157" s="67">
        <v>0.8125</v>
      </c>
      <c r="IA157" s="67">
        <v>0.91666666666666663</v>
      </c>
      <c r="IB157" s="67">
        <v>0.90625000000000011</v>
      </c>
      <c r="IC157" s="67">
        <v>0.92500000000000016</v>
      </c>
      <c r="ID157" s="67">
        <v>0.97916666666666685</v>
      </c>
      <c r="IE157" s="67">
        <v>1.0535714285714288</v>
      </c>
      <c r="IF157" s="67">
        <v>1.1692307692307695</v>
      </c>
      <c r="IG157" s="67">
        <v>1.2027027027027029</v>
      </c>
      <c r="IH157" s="67">
        <v>1.1927710843373496</v>
      </c>
      <c r="II157" s="67">
        <v>1.1521739130434783</v>
      </c>
      <c r="IJ157" s="67">
        <v>1.1500000000000001</v>
      </c>
      <c r="IK157" s="69">
        <v>0.91666666666666663</v>
      </c>
      <c r="IL157" s="69">
        <v>0.97916666666666685</v>
      </c>
      <c r="IM157" s="90">
        <v>1.2027027027027029</v>
      </c>
      <c r="IN157" s="67">
        <v>1.1500000000000001</v>
      </c>
      <c r="IO157" s="94"/>
      <c r="IP157" s="32">
        <v>0.22</v>
      </c>
      <c r="IQ157" s="32">
        <v>0.47000000000000008</v>
      </c>
      <c r="IR157" s="68">
        <v>0.89000000000000012</v>
      </c>
      <c r="IS157" s="69">
        <v>1.1500000000000001</v>
      </c>
      <c r="IT157" s="94"/>
      <c r="IU157" s="94"/>
      <c r="IV157" s="94"/>
      <c r="IW157" s="94"/>
      <c r="IX157" s="94"/>
      <c r="IY157" s="94"/>
      <c r="IZ157" s="94"/>
      <c r="JA157" s="94"/>
      <c r="JB157" s="94"/>
      <c r="JC157" s="94"/>
    </row>
    <row r="158" spans="1:263" ht="29.25" hidden="1" customHeight="1" x14ac:dyDescent="0.25">
      <c r="A158" s="46" t="s">
        <v>1624</v>
      </c>
      <c r="B158" s="46" t="s">
        <v>14</v>
      </c>
      <c r="C158" s="46" t="s">
        <v>157</v>
      </c>
      <c r="D158" s="46" t="s">
        <v>158</v>
      </c>
      <c r="E158" s="46" t="s">
        <v>584</v>
      </c>
      <c r="F158" s="46" t="s">
        <v>585</v>
      </c>
      <c r="G158" s="46" t="s">
        <v>586</v>
      </c>
      <c r="H158" s="46" t="s">
        <v>611</v>
      </c>
      <c r="I158" s="46" t="s">
        <v>612</v>
      </c>
      <c r="J158" s="46" t="s">
        <v>613</v>
      </c>
      <c r="K158" s="46" t="s">
        <v>614</v>
      </c>
      <c r="L158" s="46" t="s">
        <v>615</v>
      </c>
      <c r="M158" s="46">
        <v>0</v>
      </c>
      <c r="N158" s="46"/>
      <c r="O158" s="46" t="s">
        <v>612</v>
      </c>
      <c r="P158" s="46" t="s">
        <v>716</v>
      </c>
      <c r="Q158" s="46" t="s">
        <v>3103</v>
      </c>
      <c r="R158" s="46" t="s">
        <v>3319</v>
      </c>
      <c r="S158" s="46" t="s">
        <v>556</v>
      </c>
      <c r="T158" s="46" t="s">
        <v>556</v>
      </c>
      <c r="U158" s="46" t="s">
        <v>557</v>
      </c>
      <c r="V158" s="46" t="s">
        <v>533</v>
      </c>
      <c r="W158" s="46" t="s">
        <v>604</v>
      </c>
      <c r="X158" s="46">
        <v>2019</v>
      </c>
      <c r="Y158" s="46">
        <v>0</v>
      </c>
      <c r="Z158" s="46">
        <v>2019</v>
      </c>
      <c r="AA158" s="46">
        <v>0</v>
      </c>
      <c r="AB158" s="46">
        <v>0</v>
      </c>
      <c r="AC158" s="46">
        <v>0</v>
      </c>
      <c r="AD158" s="47">
        <v>6</v>
      </c>
      <c r="AE158" s="46">
        <v>0</v>
      </c>
      <c r="AF158" s="46">
        <v>0</v>
      </c>
      <c r="AG158" s="94" t="s">
        <v>535</v>
      </c>
      <c r="AH158" s="94" t="s">
        <v>535</v>
      </c>
      <c r="AI158" s="94" t="s">
        <v>535</v>
      </c>
      <c r="AJ158" s="94">
        <v>1</v>
      </c>
      <c r="AK158" s="94" t="s">
        <v>535</v>
      </c>
      <c r="AL158" s="94" t="s">
        <v>535</v>
      </c>
      <c r="AM158" s="94" t="s">
        <v>535</v>
      </c>
      <c r="AN158" s="94" t="s">
        <v>535</v>
      </c>
      <c r="AO158" s="94" t="s">
        <v>535</v>
      </c>
      <c r="AP158" s="94">
        <v>1</v>
      </c>
      <c r="AQ158" s="94" t="s">
        <v>535</v>
      </c>
      <c r="AR158" s="94" t="s">
        <v>535</v>
      </c>
      <c r="AS158" s="94" t="s">
        <v>535</v>
      </c>
      <c r="AT158" s="94" t="s">
        <v>535</v>
      </c>
      <c r="AU158" s="94" t="s">
        <v>535</v>
      </c>
      <c r="AV158" s="94" t="s">
        <v>535</v>
      </c>
      <c r="AW158" s="94" t="s">
        <v>535</v>
      </c>
      <c r="AX158" s="94" t="s">
        <v>535</v>
      </c>
      <c r="AY158" s="94" t="s">
        <v>535</v>
      </c>
      <c r="AZ158" s="94" t="s">
        <v>535</v>
      </c>
      <c r="BA158" s="94" t="s">
        <v>535</v>
      </c>
      <c r="BB158" s="94" t="s">
        <v>535</v>
      </c>
      <c r="BC158" s="94" t="s">
        <v>535</v>
      </c>
      <c r="BD158" s="94" t="s">
        <v>535</v>
      </c>
      <c r="BE158" s="94" t="s">
        <v>535</v>
      </c>
      <c r="BF158" s="94" t="s">
        <v>535</v>
      </c>
      <c r="BG158" s="94" t="s">
        <v>535</v>
      </c>
      <c r="BH158" s="94" t="s">
        <v>535</v>
      </c>
      <c r="BI158" s="94" t="s">
        <v>535</v>
      </c>
      <c r="BJ158" s="94" t="s">
        <v>535</v>
      </c>
      <c r="BK158" s="94" t="s">
        <v>535</v>
      </c>
      <c r="BL158" s="94" t="s">
        <v>535</v>
      </c>
      <c r="BM158" s="94" t="s">
        <v>6511</v>
      </c>
      <c r="BN158" s="94" t="s">
        <v>3317</v>
      </c>
      <c r="BO158" s="94" t="s">
        <v>3318</v>
      </c>
      <c r="BP158" s="94" t="s">
        <v>3319</v>
      </c>
      <c r="BQ158" s="94" t="s">
        <v>3103</v>
      </c>
      <c r="BR158" s="94" t="s">
        <v>556</v>
      </c>
      <c r="BS158" s="32">
        <v>6</v>
      </c>
      <c r="BT158" s="32">
        <v>0</v>
      </c>
      <c r="BU158" s="32">
        <v>0</v>
      </c>
      <c r="BV158" s="32">
        <v>0</v>
      </c>
      <c r="BW158" s="32">
        <v>0</v>
      </c>
      <c r="BX158" s="32">
        <v>0</v>
      </c>
      <c r="BY158" s="32">
        <v>0</v>
      </c>
      <c r="BZ158" s="32">
        <v>1</v>
      </c>
      <c r="CA158" s="32">
        <v>1</v>
      </c>
      <c r="CB158" s="32">
        <v>1</v>
      </c>
      <c r="CC158" s="32">
        <v>1</v>
      </c>
      <c r="CD158" s="32">
        <v>1</v>
      </c>
      <c r="CE158" s="32">
        <v>1</v>
      </c>
      <c r="CF158" s="32">
        <v>0</v>
      </c>
      <c r="CG158" s="32">
        <v>0</v>
      </c>
      <c r="CH158" s="32">
        <v>0</v>
      </c>
      <c r="CI158" s="32">
        <v>0</v>
      </c>
      <c r="CJ158" s="32">
        <v>0</v>
      </c>
      <c r="CK158" s="32">
        <v>0</v>
      </c>
      <c r="CL158" s="32">
        <v>1</v>
      </c>
      <c r="CM158" s="32">
        <v>1</v>
      </c>
      <c r="CN158" s="32">
        <v>1</v>
      </c>
      <c r="CO158" s="32">
        <v>1</v>
      </c>
      <c r="CP158" s="32">
        <v>1</v>
      </c>
      <c r="CQ158" s="32">
        <v>1</v>
      </c>
      <c r="CR158" s="32">
        <v>6</v>
      </c>
      <c r="CS158" s="32" t="s">
        <v>6504</v>
      </c>
      <c r="CT158" s="32" t="s">
        <v>6504</v>
      </c>
      <c r="CU158" s="32" t="s">
        <v>6504</v>
      </c>
      <c r="CV158" s="32" t="s">
        <v>6504</v>
      </c>
      <c r="CW158" s="32" t="s">
        <v>6504</v>
      </c>
      <c r="CX158" s="32" t="s">
        <v>6504</v>
      </c>
      <c r="CY158" s="32" t="s">
        <v>6504</v>
      </c>
      <c r="CZ158" s="32" t="s">
        <v>6504</v>
      </c>
      <c r="DA158" s="32" t="s">
        <v>6504</v>
      </c>
      <c r="DB158" s="32" t="s">
        <v>6504</v>
      </c>
      <c r="DC158" s="32" t="s">
        <v>6504</v>
      </c>
      <c r="DD158" s="32" t="s">
        <v>6504</v>
      </c>
      <c r="DE158" s="32" t="s">
        <v>6504</v>
      </c>
      <c r="DF158" s="32" t="s">
        <v>6504</v>
      </c>
      <c r="DG158" s="32" t="s">
        <v>6504</v>
      </c>
      <c r="DH158" s="32" t="s">
        <v>6504</v>
      </c>
      <c r="DI158" s="32" t="s">
        <v>6504</v>
      </c>
      <c r="DJ158" s="32" t="s">
        <v>6504</v>
      </c>
      <c r="DK158" s="32" t="s">
        <v>6504</v>
      </c>
      <c r="DL158" s="32" t="s">
        <v>6504</v>
      </c>
      <c r="DM158" s="32" t="s">
        <v>6504</v>
      </c>
      <c r="DN158" s="32" t="s">
        <v>6504</v>
      </c>
      <c r="DO158" s="32" t="s">
        <v>6504</v>
      </c>
      <c r="DP158" s="32" t="s">
        <v>6504</v>
      </c>
      <c r="DQ158" s="32" t="s">
        <v>6504</v>
      </c>
      <c r="DR158" s="32" t="s">
        <v>6504</v>
      </c>
      <c r="DS158" s="32" t="s">
        <v>6504</v>
      </c>
      <c r="DT158" s="32" t="s">
        <v>6504</v>
      </c>
      <c r="DU158" s="32" t="s">
        <v>6504</v>
      </c>
      <c r="DV158" s="32" t="s">
        <v>6504</v>
      </c>
      <c r="DW158" s="32">
        <v>1</v>
      </c>
      <c r="DX158" s="32" t="s">
        <v>6504</v>
      </c>
      <c r="DY158" s="32" t="s">
        <v>5238</v>
      </c>
      <c r="DZ158" s="32" t="s">
        <v>5242</v>
      </c>
      <c r="EA158" s="32" t="s">
        <v>5243</v>
      </c>
      <c r="EB158" s="32">
        <v>1</v>
      </c>
      <c r="EC158" s="32" t="s">
        <v>6504</v>
      </c>
      <c r="ED158" s="32" t="s">
        <v>5238</v>
      </c>
      <c r="EE158" s="32" t="s">
        <v>5242</v>
      </c>
      <c r="EF158" s="32" t="s">
        <v>5243</v>
      </c>
      <c r="EG158" s="32">
        <v>1</v>
      </c>
      <c r="EH158" s="32" t="s">
        <v>6504</v>
      </c>
      <c r="EI158" s="32" t="s">
        <v>5239</v>
      </c>
      <c r="EJ158" s="32" t="s">
        <v>5242</v>
      </c>
      <c r="EK158" s="32" t="s">
        <v>5243</v>
      </c>
      <c r="EL158" s="32">
        <v>1</v>
      </c>
      <c r="EM158" s="32" t="s">
        <v>6504</v>
      </c>
      <c r="EN158" s="32" t="s">
        <v>5240</v>
      </c>
      <c r="EO158" s="32" t="s">
        <v>5242</v>
      </c>
      <c r="EP158" s="32" t="s">
        <v>5243</v>
      </c>
      <c r="EQ158" s="32">
        <v>1</v>
      </c>
      <c r="ER158" s="32" t="s">
        <v>6504</v>
      </c>
      <c r="ES158" s="32" t="s">
        <v>5241</v>
      </c>
      <c r="ET158" s="32" t="s">
        <v>5242</v>
      </c>
      <c r="EU158" s="32" t="s">
        <v>5243</v>
      </c>
      <c r="EV158" s="32">
        <v>1</v>
      </c>
      <c r="EW158" s="32" t="s">
        <v>6504</v>
      </c>
      <c r="EX158" s="32" t="s">
        <v>5241</v>
      </c>
      <c r="EY158" s="32" t="s">
        <v>5242</v>
      </c>
      <c r="EZ158" s="32" t="s">
        <v>5243</v>
      </c>
      <c r="FA158" s="32">
        <v>6</v>
      </c>
      <c r="FB158" s="32">
        <v>0</v>
      </c>
      <c r="FC158" s="94">
        <v>0</v>
      </c>
      <c r="FD158" s="94">
        <v>0</v>
      </c>
      <c r="FE158" s="94">
        <v>0</v>
      </c>
      <c r="FF158" s="94">
        <v>0</v>
      </c>
      <c r="FG158" s="94">
        <v>0</v>
      </c>
      <c r="FH158" s="94">
        <v>0</v>
      </c>
      <c r="FI158" s="94">
        <v>0</v>
      </c>
      <c r="FJ158" s="94">
        <v>0</v>
      </c>
      <c r="FK158" s="94">
        <v>0</v>
      </c>
      <c r="FL158" s="94">
        <v>0</v>
      </c>
      <c r="FM158" s="94">
        <v>0</v>
      </c>
      <c r="FN158" s="94">
        <v>0</v>
      </c>
      <c r="FO158" s="94">
        <v>0</v>
      </c>
      <c r="FP158" s="94">
        <v>0</v>
      </c>
      <c r="FQ158" s="94" t="e">
        <v>#N/A</v>
      </c>
      <c r="FR158" s="94">
        <v>0</v>
      </c>
      <c r="FS158" s="94">
        <v>0</v>
      </c>
      <c r="FT158" s="94">
        <v>0</v>
      </c>
      <c r="FU158" s="94">
        <v>0</v>
      </c>
      <c r="FV158" s="94">
        <v>0</v>
      </c>
      <c r="FW158" s="94">
        <v>0</v>
      </c>
      <c r="FX158" s="94">
        <v>0</v>
      </c>
      <c r="FY158" s="94">
        <v>0</v>
      </c>
      <c r="FZ158" s="94">
        <v>0</v>
      </c>
      <c r="GA158" s="94" t="s">
        <v>69</v>
      </c>
      <c r="GB158" s="94" t="s">
        <v>62</v>
      </c>
      <c r="GC158" s="94" t="e">
        <v>#N/A</v>
      </c>
      <c r="GD158" s="94" t="s">
        <v>55</v>
      </c>
      <c r="GE158" s="94" t="s">
        <v>56</v>
      </c>
      <c r="GF158" s="94" t="s">
        <v>57</v>
      </c>
      <c r="GG158" s="94" t="s">
        <v>69</v>
      </c>
      <c r="GH158" s="94" t="s">
        <v>58</v>
      </c>
      <c r="GI158" s="94" t="s">
        <v>63</v>
      </c>
      <c r="GJ158" s="94" t="s">
        <v>59</v>
      </c>
      <c r="GK158" s="94" t="s">
        <v>2163</v>
      </c>
      <c r="GL158" s="94" t="s">
        <v>2144</v>
      </c>
      <c r="GM158" s="94" t="s">
        <v>53</v>
      </c>
      <c r="GN158" s="94" t="s">
        <v>62</v>
      </c>
      <c r="GO158" s="94" t="e">
        <v>#N/A</v>
      </c>
      <c r="GP158" s="94" t="s">
        <v>55</v>
      </c>
      <c r="GQ158" s="94" t="s">
        <v>56</v>
      </c>
      <c r="GR158" s="94" t="s">
        <v>65</v>
      </c>
      <c r="GS158" s="94" t="s">
        <v>69</v>
      </c>
      <c r="GT158" s="94" t="s">
        <v>58</v>
      </c>
      <c r="GU158" s="94" t="s">
        <v>55</v>
      </c>
      <c r="GV158" s="94" t="s">
        <v>59</v>
      </c>
      <c r="GW158" s="94" t="s">
        <v>2417</v>
      </c>
      <c r="GX158" s="94" t="s">
        <v>2144</v>
      </c>
      <c r="GY158" s="32" t="s">
        <v>6504</v>
      </c>
      <c r="GZ158" s="32" t="s">
        <v>6504</v>
      </c>
      <c r="HA158" s="32" t="s">
        <v>6504</v>
      </c>
      <c r="HB158" s="32" t="s">
        <v>6504</v>
      </c>
      <c r="HC158" s="32" t="s">
        <v>6504</v>
      </c>
      <c r="HD158" s="32" t="s">
        <v>6504</v>
      </c>
      <c r="HE158" s="32">
        <v>1</v>
      </c>
      <c r="HF158" s="32">
        <v>1</v>
      </c>
      <c r="HG158" s="32">
        <v>1</v>
      </c>
      <c r="HH158" s="32">
        <v>1</v>
      </c>
      <c r="HI158" s="32">
        <v>1</v>
      </c>
      <c r="HJ158" s="32">
        <v>1</v>
      </c>
      <c r="HK158" s="50">
        <v>6</v>
      </c>
      <c r="HL158" s="68">
        <v>0</v>
      </c>
      <c r="HM158" s="68">
        <v>0</v>
      </c>
      <c r="HN158" s="68">
        <v>0</v>
      </c>
      <c r="HO158" s="68">
        <v>0</v>
      </c>
      <c r="HP158" s="68">
        <v>0</v>
      </c>
      <c r="HQ158" s="68">
        <v>0</v>
      </c>
      <c r="HR158" s="68">
        <v>0.16666666666666666</v>
      </c>
      <c r="HS158" s="68">
        <v>0.16666666666666666</v>
      </c>
      <c r="HT158" s="68">
        <v>0.16666666666666666</v>
      </c>
      <c r="HU158" s="68">
        <v>0.16666666666666666</v>
      </c>
      <c r="HV158" s="68">
        <v>0.16666666666666666</v>
      </c>
      <c r="HW158" s="68">
        <v>0.16666666666666666</v>
      </c>
      <c r="HX158" s="68">
        <v>0.99999999999999989</v>
      </c>
      <c r="HY158" s="67" t="s">
        <v>6505</v>
      </c>
      <c r="HZ158" s="67" t="s">
        <v>6505</v>
      </c>
      <c r="IA158" s="67" t="s">
        <v>6505</v>
      </c>
      <c r="IB158" s="67" t="s">
        <v>6505</v>
      </c>
      <c r="IC158" s="67" t="s">
        <v>6505</v>
      </c>
      <c r="ID158" s="67" t="s">
        <v>6505</v>
      </c>
      <c r="IE158" s="67">
        <v>1</v>
      </c>
      <c r="IF158" s="67">
        <v>1</v>
      </c>
      <c r="IG158" s="67">
        <v>1</v>
      </c>
      <c r="IH158" s="67">
        <v>1</v>
      </c>
      <c r="II158" s="67">
        <v>1</v>
      </c>
      <c r="IJ158" s="67">
        <v>1</v>
      </c>
      <c r="IK158" s="69" t="s">
        <v>6505</v>
      </c>
      <c r="IL158" s="69" t="s">
        <v>6505</v>
      </c>
      <c r="IM158" s="67">
        <v>1</v>
      </c>
      <c r="IN158" s="67">
        <v>1</v>
      </c>
      <c r="IO158" s="94"/>
      <c r="IP158" s="32">
        <v>0</v>
      </c>
      <c r="IQ158" s="32">
        <v>0</v>
      </c>
      <c r="IR158" s="68">
        <v>0.5</v>
      </c>
      <c r="IS158" s="69">
        <v>1</v>
      </c>
      <c r="IT158" s="94"/>
      <c r="IU158" s="94"/>
      <c r="IV158" s="94"/>
      <c r="IW158" s="94"/>
      <c r="IX158" s="94"/>
      <c r="IY158" s="94"/>
      <c r="IZ158" s="94"/>
      <c r="JA158" s="94"/>
      <c r="JB158" s="94"/>
      <c r="JC158" s="94"/>
    </row>
    <row r="159" spans="1:263" ht="29.25" hidden="1" customHeight="1" x14ac:dyDescent="0.25">
      <c r="A159" s="46" t="s">
        <v>1625</v>
      </c>
      <c r="B159" s="46" t="s">
        <v>14</v>
      </c>
      <c r="C159" s="46" t="s">
        <v>157</v>
      </c>
      <c r="D159" s="46" t="s">
        <v>158</v>
      </c>
      <c r="E159" s="46" t="s">
        <v>520</v>
      </c>
      <c r="F159" s="46" t="s">
        <v>1337</v>
      </c>
      <c r="G159" s="46" t="s">
        <v>1427</v>
      </c>
      <c r="H159" s="46" t="s">
        <v>1626</v>
      </c>
      <c r="I159" s="46" t="s">
        <v>1627</v>
      </c>
      <c r="J159" s="46" t="s">
        <v>1628</v>
      </c>
      <c r="K159" s="46" t="s">
        <v>1629</v>
      </c>
      <c r="L159" s="46" t="s">
        <v>1630</v>
      </c>
      <c r="M159" s="46">
        <v>0</v>
      </c>
      <c r="N159" s="46"/>
      <c r="O159" s="46" t="s">
        <v>1631</v>
      </c>
      <c r="P159" s="46"/>
      <c r="Q159" s="46" t="s">
        <v>5208</v>
      </c>
      <c r="R159" s="46" t="s">
        <v>5207</v>
      </c>
      <c r="S159" s="46">
        <v>0</v>
      </c>
      <c r="T159" s="46" t="s">
        <v>556</v>
      </c>
      <c r="U159" s="46" t="s">
        <v>557</v>
      </c>
      <c r="V159" s="46">
        <v>0</v>
      </c>
      <c r="W159" s="46">
        <v>0</v>
      </c>
      <c r="X159" s="46">
        <v>2018</v>
      </c>
      <c r="Y159" s="46">
        <v>0</v>
      </c>
      <c r="Z159" s="46">
        <v>2018</v>
      </c>
      <c r="AA159" s="46">
        <v>0</v>
      </c>
      <c r="AB159" s="46">
        <v>0</v>
      </c>
      <c r="AC159" s="46">
        <v>10</v>
      </c>
      <c r="AD159" s="47">
        <v>4</v>
      </c>
      <c r="AE159" s="46">
        <v>0</v>
      </c>
      <c r="AF159" s="46">
        <v>0</v>
      </c>
      <c r="AG159" s="94" t="s">
        <v>535</v>
      </c>
      <c r="AH159" s="94" t="s">
        <v>535</v>
      </c>
      <c r="AI159" s="94" t="s">
        <v>535</v>
      </c>
      <c r="AJ159" s="94">
        <v>1</v>
      </c>
      <c r="AK159" s="94" t="s">
        <v>535</v>
      </c>
      <c r="AL159" s="94" t="s">
        <v>535</v>
      </c>
      <c r="AM159" s="94" t="s">
        <v>535</v>
      </c>
      <c r="AN159" s="94" t="s">
        <v>535</v>
      </c>
      <c r="AO159" s="94" t="s">
        <v>535</v>
      </c>
      <c r="AP159" s="94">
        <v>1</v>
      </c>
      <c r="AQ159" s="94" t="s">
        <v>535</v>
      </c>
      <c r="AR159" s="94" t="s">
        <v>535</v>
      </c>
      <c r="AS159" s="94" t="s">
        <v>535</v>
      </c>
      <c r="AT159" s="94" t="s">
        <v>535</v>
      </c>
      <c r="AU159" s="94" t="s">
        <v>535</v>
      </c>
      <c r="AV159" s="94" t="s">
        <v>535</v>
      </c>
      <c r="AW159" s="94" t="s">
        <v>535</v>
      </c>
      <c r="AX159" s="94" t="s">
        <v>535</v>
      </c>
      <c r="AY159" s="94" t="s">
        <v>535</v>
      </c>
      <c r="AZ159" s="94" t="s">
        <v>535</v>
      </c>
      <c r="BA159" s="94" t="s">
        <v>535</v>
      </c>
      <c r="BB159" s="94" t="s">
        <v>535</v>
      </c>
      <c r="BC159" s="94" t="s">
        <v>535</v>
      </c>
      <c r="BD159" s="94" t="s">
        <v>535</v>
      </c>
      <c r="BE159" s="94" t="s">
        <v>535</v>
      </c>
      <c r="BF159" s="94" t="s">
        <v>535</v>
      </c>
      <c r="BG159" s="94" t="s">
        <v>535</v>
      </c>
      <c r="BH159" s="94" t="s">
        <v>535</v>
      </c>
      <c r="BI159" s="94" t="s">
        <v>535</v>
      </c>
      <c r="BJ159" s="94" t="s">
        <v>535</v>
      </c>
      <c r="BK159" s="94" t="s">
        <v>535</v>
      </c>
      <c r="BL159" s="94" t="s">
        <v>535</v>
      </c>
      <c r="BM159" s="94" t="s">
        <v>6511</v>
      </c>
      <c r="BN159" s="94" t="s">
        <v>5205</v>
      </c>
      <c r="BO159" s="94" t="s">
        <v>5206</v>
      </c>
      <c r="BP159" s="94" t="s">
        <v>5207</v>
      </c>
      <c r="BQ159" s="94" t="s">
        <v>5208</v>
      </c>
      <c r="BR159" s="94" t="s">
        <v>556</v>
      </c>
      <c r="BS159" s="32">
        <v>4</v>
      </c>
      <c r="BT159" s="32">
        <v>0</v>
      </c>
      <c r="BU159" s="32">
        <v>0</v>
      </c>
      <c r="BV159" s="32">
        <v>0</v>
      </c>
      <c r="BW159" s="32">
        <v>1</v>
      </c>
      <c r="BX159" s="32">
        <v>1</v>
      </c>
      <c r="BY159" s="32">
        <v>0</v>
      </c>
      <c r="BZ159" s="32">
        <v>0</v>
      </c>
      <c r="CA159" s="32">
        <v>1</v>
      </c>
      <c r="CB159" s="32">
        <v>0</v>
      </c>
      <c r="CC159" s="32">
        <v>1</v>
      </c>
      <c r="CD159" s="32">
        <v>0</v>
      </c>
      <c r="CE159" s="32">
        <v>0</v>
      </c>
      <c r="CF159" s="32">
        <v>0</v>
      </c>
      <c r="CG159" s="32">
        <v>0</v>
      </c>
      <c r="CH159" s="32">
        <v>0</v>
      </c>
      <c r="CI159" s="32">
        <v>1</v>
      </c>
      <c r="CJ159" s="32">
        <v>1</v>
      </c>
      <c r="CK159" s="32">
        <v>0</v>
      </c>
      <c r="CL159" s="32">
        <v>0</v>
      </c>
      <c r="CM159" s="32">
        <v>1</v>
      </c>
      <c r="CN159" s="32">
        <v>0</v>
      </c>
      <c r="CO159" s="32">
        <v>1</v>
      </c>
      <c r="CP159" s="32">
        <v>0</v>
      </c>
      <c r="CQ159" s="32">
        <v>0</v>
      </c>
      <c r="CR159" s="32">
        <v>4</v>
      </c>
      <c r="CS159" s="32" t="s">
        <v>6504</v>
      </c>
      <c r="CT159" s="32" t="s">
        <v>6504</v>
      </c>
      <c r="CU159" s="32" t="s">
        <v>5244</v>
      </c>
      <c r="CV159" s="32" t="s">
        <v>5244</v>
      </c>
      <c r="CW159" s="32" t="s">
        <v>5244</v>
      </c>
      <c r="CX159" s="32" t="s">
        <v>6504</v>
      </c>
      <c r="CY159" s="32" t="s">
        <v>6504</v>
      </c>
      <c r="CZ159" s="32" t="s">
        <v>5245</v>
      </c>
      <c r="DA159" s="32" t="s">
        <v>5245</v>
      </c>
      <c r="DB159" s="32" t="s">
        <v>5245</v>
      </c>
      <c r="DC159" s="32">
        <v>0</v>
      </c>
      <c r="DD159" s="32" t="s">
        <v>6504</v>
      </c>
      <c r="DE159" s="32" t="s">
        <v>5246</v>
      </c>
      <c r="DF159" s="32" t="s">
        <v>5246</v>
      </c>
      <c r="DG159" s="32" t="s">
        <v>5246</v>
      </c>
      <c r="DH159" s="32">
        <v>1</v>
      </c>
      <c r="DI159" s="32" t="s">
        <v>6504</v>
      </c>
      <c r="DJ159" s="32" t="s">
        <v>5247</v>
      </c>
      <c r="DK159" s="32" t="s">
        <v>5256</v>
      </c>
      <c r="DL159" s="32" t="s">
        <v>5259</v>
      </c>
      <c r="DM159" s="32">
        <v>1</v>
      </c>
      <c r="DN159" s="32" t="s">
        <v>6504</v>
      </c>
      <c r="DO159" s="32" t="s">
        <v>5248</v>
      </c>
      <c r="DP159" s="32" t="s">
        <v>5257</v>
      </c>
      <c r="DQ159" s="32" t="s">
        <v>5260</v>
      </c>
      <c r="DR159" s="32">
        <v>0</v>
      </c>
      <c r="DS159" s="32" t="s">
        <v>6504</v>
      </c>
      <c r="DT159" s="32" t="s">
        <v>5249</v>
      </c>
      <c r="DU159" s="32" t="s">
        <v>5258</v>
      </c>
      <c r="DV159" s="32" t="s">
        <v>5249</v>
      </c>
      <c r="DW159" s="32">
        <v>0</v>
      </c>
      <c r="DX159" s="32" t="s">
        <v>6504</v>
      </c>
      <c r="DY159" s="32" t="s">
        <v>5250</v>
      </c>
      <c r="DZ159" s="32" t="s">
        <v>5258</v>
      </c>
      <c r="EA159" s="32" t="s">
        <v>5261</v>
      </c>
      <c r="EB159" s="32">
        <v>1</v>
      </c>
      <c r="EC159" s="32" t="s">
        <v>6504</v>
      </c>
      <c r="ED159" s="32" t="s">
        <v>5251</v>
      </c>
      <c r="EE159" s="32" t="s">
        <v>5258</v>
      </c>
      <c r="EF159" s="32" t="s">
        <v>5262</v>
      </c>
      <c r="EG159" s="32">
        <v>1</v>
      </c>
      <c r="EH159" s="32" t="s">
        <v>6504</v>
      </c>
      <c r="EI159" s="32" t="s">
        <v>5252</v>
      </c>
      <c r="EJ159" s="32" t="s">
        <v>5258</v>
      </c>
      <c r="EK159" s="32" t="s">
        <v>5263</v>
      </c>
      <c r="EL159" s="32">
        <v>0</v>
      </c>
      <c r="EM159" s="32" t="s">
        <v>6504</v>
      </c>
      <c r="EN159" s="32" t="s">
        <v>5253</v>
      </c>
      <c r="EO159" s="32" t="s">
        <v>5258</v>
      </c>
      <c r="EP159" s="32" t="s">
        <v>5264</v>
      </c>
      <c r="EQ159" s="32">
        <v>0</v>
      </c>
      <c r="ER159" s="32" t="s">
        <v>6504</v>
      </c>
      <c r="ES159" s="32" t="s">
        <v>5254</v>
      </c>
      <c r="ET159" s="32" t="s">
        <v>5258</v>
      </c>
      <c r="EU159" s="32" t="s">
        <v>5265</v>
      </c>
      <c r="EV159" s="32">
        <v>0</v>
      </c>
      <c r="EW159" s="32" t="s">
        <v>6504</v>
      </c>
      <c r="EX159" s="32" t="s">
        <v>5255</v>
      </c>
      <c r="EY159" s="32" t="s">
        <v>5258</v>
      </c>
      <c r="EZ159" s="32" t="s">
        <v>5266</v>
      </c>
      <c r="FA159" s="32">
        <v>4</v>
      </c>
      <c r="FB159" s="32">
        <v>0</v>
      </c>
      <c r="FC159" s="94" t="s">
        <v>53</v>
      </c>
      <c r="FD159" s="94" t="s">
        <v>79</v>
      </c>
      <c r="FE159" s="94" t="s">
        <v>62</v>
      </c>
      <c r="FF159" s="94" t="s">
        <v>69</v>
      </c>
      <c r="FG159" s="94" t="s">
        <v>69</v>
      </c>
      <c r="FH159" s="94" t="s">
        <v>69</v>
      </c>
      <c r="FI159" s="94" t="s">
        <v>69</v>
      </c>
      <c r="FJ159" s="94" t="s">
        <v>69</v>
      </c>
      <c r="FK159" s="94" t="s">
        <v>69</v>
      </c>
      <c r="FL159" s="94" t="s">
        <v>67</v>
      </c>
      <c r="FM159" s="94">
        <v>0</v>
      </c>
      <c r="FN159" s="94" t="s">
        <v>97</v>
      </c>
      <c r="FO159" s="94" t="s">
        <v>69</v>
      </c>
      <c r="FP159" s="94" t="s">
        <v>62</v>
      </c>
      <c r="FQ159" s="94" t="e">
        <v>#N/A</v>
      </c>
      <c r="FR159" s="94" t="s">
        <v>55</v>
      </c>
      <c r="FS159" s="94" t="s">
        <v>56</v>
      </c>
      <c r="FT159" s="94" t="s">
        <v>57</v>
      </c>
      <c r="FU159" s="94" t="s">
        <v>69</v>
      </c>
      <c r="FV159" s="94" t="s">
        <v>58</v>
      </c>
      <c r="FW159" s="94" t="s">
        <v>55</v>
      </c>
      <c r="FX159" s="94" t="s">
        <v>67</v>
      </c>
      <c r="FY159" s="94" t="s">
        <v>2418</v>
      </c>
      <c r="FZ159" s="94" t="s">
        <v>2148</v>
      </c>
      <c r="GA159" s="94" t="s">
        <v>69</v>
      </c>
      <c r="GB159" s="94" t="s">
        <v>54</v>
      </c>
      <c r="GC159" s="94" t="e">
        <v>#N/A</v>
      </c>
      <c r="GD159" s="94" t="s">
        <v>55</v>
      </c>
      <c r="GE159" s="94" t="s">
        <v>56</v>
      </c>
      <c r="GF159" s="94" t="s">
        <v>57</v>
      </c>
      <c r="GG159" s="94" t="s">
        <v>69</v>
      </c>
      <c r="GH159" s="94" t="s">
        <v>58</v>
      </c>
      <c r="GI159" s="94" t="s">
        <v>55</v>
      </c>
      <c r="GJ159" s="94" t="s">
        <v>59</v>
      </c>
      <c r="GK159" s="94" t="s">
        <v>2163</v>
      </c>
      <c r="GL159" s="94" t="s">
        <v>2144</v>
      </c>
      <c r="GM159" s="94" t="s">
        <v>69</v>
      </c>
      <c r="GN159" s="94" t="s">
        <v>62</v>
      </c>
      <c r="GO159" s="94" t="e">
        <v>#N/A</v>
      </c>
      <c r="GP159" s="94" t="s">
        <v>69</v>
      </c>
      <c r="GQ159" s="94" t="s">
        <v>69</v>
      </c>
      <c r="GR159" s="94" t="s">
        <v>69</v>
      </c>
      <c r="GS159" s="94" t="s">
        <v>69</v>
      </c>
      <c r="GT159" s="94" t="s">
        <v>69</v>
      </c>
      <c r="GU159" s="94" t="s">
        <v>69</v>
      </c>
      <c r="GV159" s="94">
        <v>0</v>
      </c>
      <c r="GW159" s="94" t="s">
        <v>2419</v>
      </c>
      <c r="GX159" s="94" t="s">
        <v>2144</v>
      </c>
      <c r="GY159" s="32" t="s">
        <v>6504</v>
      </c>
      <c r="GZ159" s="32" t="s">
        <v>6504</v>
      </c>
      <c r="HA159" s="32">
        <v>0</v>
      </c>
      <c r="HB159" s="32">
        <v>1</v>
      </c>
      <c r="HC159" s="32">
        <v>1</v>
      </c>
      <c r="HD159" s="32">
        <v>0</v>
      </c>
      <c r="HE159" s="32">
        <v>0</v>
      </c>
      <c r="HF159" s="32">
        <v>1</v>
      </c>
      <c r="HG159" s="32">
        <v>1</v>
      </c>
      <c r="HH159" s="32">
        <v>0</v>
      </c>
      <c r="HI159" s="32">
        <v>0</v>
      </c>
      <c r="HJ159" s="32">
        <v>0</v>
      </c>
      <c r="HK159" s="50">
        <v>4</v>
      </c>
      <c r="HL159" s="68">
        <v>0</v>
      </c>
      <c r="HM159" s="68">
        <v>0</v>
      </c>
      <c r="HN159" s="68">
        <v>0</v>
      </c>
      <c r="HO159" s="68">
        <v>0.25</v>
      </c>
      <c r="HP159" s="68">
        <v>0.25</v>
      </c>
      <c r="HQ159" s="68">
        <v>0</v>
      </c>
      <c r="HR159" s="68">
        <v>0</v>
      </c>
      <c r="HS159" s="68">
        <v>0.25</v>
      </c>
      <c r="HT159" s="68">
        <v>0.25</v>
      </c>
      <c r="HU159" s="68">
        <v>0</v>
      </c>
      <c r="HV159" s="68">
        <v>0</v>
      </c>
      <c r="HW159" s="68">
        <v>0</v>
      </c>
      <c r="HX159" s="68">
        <v>1</v>
      </c>
      <c r="HY159" s="67" t="s">
        <v>6505</v>
      </c>
      <c r="HZ159" s="67" t="s">
        <v>6505</v>
      </c>
      <c r="IA159" s="67" t="s">
        <v>6505</v>
      </c>
      <c r="IB159" s="67">
        <v>1</v>
      </c>
      <c r="IC159" s="67">
        <v>1</v>
      </c>
      <c r="ID159" s="67">
        <v>1</v>
      </c>
      <c r="IE159" s="67">
        <v>1</v>
      </c>
      <c r="IF159" s="67">
        <v>1</v>
      </c>
      <c r="IG159" s="67">
        <v>1.3333333333333333</v>
      </c>
      <c r="IH159" s="67">
        <v>1</v>
      </c>
      <c r="II159" s="67">
        <v>1</v>
      </c>
      <c r="IJ159" s="67">
        <v>1</v>
      </c>
      <c r="IK159" s="69" t="s">
        <v>6505</v>
      </c>
      <c r="IL159" s="69">
        <v>1</v>
      </c>
      <c r="IM159" s="90">
        <v>1.3333333333333333</v>
      </c>
      <c r="IN159" s="67">
        <v>1</v>
      </c>
      <c r="IO159" s="94"/>
      <c r="IP159" s="32">
        <v>0</v>
      </c>
      <c r="IQ159" s="32">
        <v>0.5</v>
      </c>
      <c r="IR159" s="68">
        <v>1</v>
      </c>
      <c r="IS159" s="69">
        <v>1</v>
      </c>
      <c r="IT159" s="94"/>
      <c r="IU159" s="94"/>
      <c r="IV159" s="94"/>
      <c r="IW159" s="94"/>
      <c r="IX159" s="94"/>
      <c r="IY159" s="94"/>
      <c r="IZ159" s="94"/>
      <c r="JA159" s="94"/>
      <c r="JB159" s="94"/>
      <c r="JC159" s="94"/>
    </row>
    <row r="160" spans="1:263" ht="29.25" hidden="1" customHeight="1" x14ac:dyDescent="0.25">
      <c r="A160" s="46" t="s">
        <v>1632</v>
      </c>
      <c r="B160" s="46" t="s">
        <v>14</v>
      </c>
      <c r="C160" s="46" t="s">
        <v>157</v>
      </c>
      <c r="D160" s="46" t="s">
        <v>158</v>
      </c>
      <c r="E160" s="46" t="s">
        <v>520</v>
      </c>
      <c r="F160" s="46" t="s">
        <v>1337</v>
      </c>
      <c r="G160" s="46" t="s">
        <v>1427</v>
      </c>
      <c r="H160" s="46" t="s">
        <v>1633</v>
      </c>
      <c r="I160" s="46" t="s">
        <v>1634</v>
      </c>
      <c r="J160" s="46" t="s">
        <v>1635</v>
      </c>
      <c r="K160" s="46" t="s">
        <v>1636</v>
      </c>
      <c r="L160" s="46" t="s">
        <v>1637</v>
      </c>
      <c r="M160" s="46" t="s">
        <v>1638</v>
      </c>
      <c r="N160" s="46"/>
      <c r="O160" s="46" t="s">
        <v>1639</v>
      </c>
      <c r="P160" s="46"/>
      <c r="Q160" s="46" t="s">
        <v>5211</v>
      </c>
      <c r="R160" s="46" t="s">
        <v>5210</v>
      </c>
      <c r="S160" s="46" t="s">
        <v>531</v>
      </c>
      <c r="T160" s="46" t="s">
        <v>531</v>
      </c>
      <c r="U160" s="46" t="s">
        <v>532</v>
      </c>
      <c r="V160" s="46" t="s">
        <v>1640</v>
      </c>
      <c r="W160" s="46" t="s">
        <v>534</v>
      </c>
      <c r="X160" s="46">
        <v>2018</v>
      </c>
      <c r="Y160" s="46"/>
      <c r="Z160" s="46">
        <v>2018</v>
      </c>
      <c r="AA160" s="46" t="s">
        <v>595</v>
      </c>
      <c r="AB160" s="46" t="s">
        <v>595</v>
      </c>
      <c r="AC160" s="46" t="s">
        <v>595</v>
      </c>
      <c r="AD160" s="47">
        <v>1</v>
      </c>
      <c r="AE160" s="46" t="s">
        <v>595</v>
      </c>
      <c r="AF160" s="46" t="s">
        <v>595</v>
      </c>
      <c r="AG160" s="94" t="s">
        <v>535</v>
      </c>
      <c r="AH160" s="94" t="s">
        <v>535</v>
      </c>
      <c r="AI160" s="94" t="s">
        <v>535</v>
      </c>
      <c r="AJ160" s="94">
        <v>1</v>
      </c>
      <c r="AK160" s="94" t="s">
        <v>535</v>
      </c>
      <c r="AL160" s="94" t="s">
        <v>535</v>
      </c>
      <c r="AM160" s="94" t="s">
        <v>535</v>
      </c>
      <c r="AN160" s="94">
        <v>1</v>
      </c>
      <c r="AO160" s="94" t="s">
        <v>1623</v>
      </c>
      <c r="AP160" s="94" t="s">
        <v>535</v>
      </c>
      <c r="AQ160" s="94" t="s">
        <v>535</v>
      </c>
      <c r="AR160" s="94" t="s">
        <v>535</v>
      </c>
      <c r="AS160" s="94" t="s">
        <v>535</v>
      </c>
      <c r="AT160" s="94" t="s">
        <v>535</v>
      </c>
      <c r="AU160" s="94" t="s">
        <v>535</v>
      </c>
      <c r="AV160" s="94" t="s">
        <v>535</v>
      </c>
      <c r="AW160" s="94" t="s">
        <v>535</v>
      </c>
      <c r="AX160" s="94" t="s">
        <v>535</v>
      </c>
      <c r="AY160" s="94" t="s">
        <v>535</v>
      </c>
      <c r="AZ160" s="94" t="s">
        <v>535</v>
      </c>
      <c r="BA160" s="94" t="s">
        <v>535</v>
      </c>
      <c r="BB160" s="94" t="s">
        <v>535</v>
      </c>
      <c r="BC160" s="94" t="s">
        <v>535</v>
      </c>
      <c r="BD160" s="94" t="s">
        <v>535</v>
      </c>
      <c r="BE160" s="94" t="s">
        <v>535</v>
      </c>
      <c r="BF160" s="94" t="s">
        <v>535</v>
      </c>
      <c r="BG160" s="94" t="s">
        <v>535</v>
      </c>
      <c r="BH160" s="94" t="s">
        <v>535</v>
      </c>
      <c r="BI160" s="94" t="s">
        <v>535</v>
      </c>
      <c r="BJ160" s="94" t="s">
        <v>535</v>
      </c>
      <c r="BK160" s="94" t="s">
        <v>535</v>
      </c>
      <c r="BL160" s="94" t="s">
        <v>535</v>
      </c>
      <c r="BM160" s="94" t="s">
        <v>6735</v>
      </c>
      <c r="BN160" s="94" t="s">
        <v>1635</v>
      </c>
      <c r="BO160" s="94" t="s">
        <v>5209</v>
      </c>
      <c r="BP160" s="94" t="s">
        <v>5210</v>
      </c>
      <c r="BQ160" s="94" t="s">
        <v>5211</v>
      </c>
      <c r="BR160" s="94" t="s">
        <v>531</v>
      </c>
      <c r="BS160" s="32">
        <v>1</v>
      </c>
      <c r="BT160" s="32">
        <v>0.8</v>
      </c>
      <c r="BU160" s="32">
        <v>0.8</v>
      </c>
      <c r="BV160" s="32">
        <v>0.8</v>
      </c>
      <c r="BW160" s="32">
        <v>0.8</v>
      </c>
      <c r="BX160" s="32">
        <v>0.8</v>
      </c>
      <c r="BY160" s="32">
        <v>0.8</v>
      </c>
      <c r="BZ160" s="32">
        <v>0.8</v>
      </c>
      <c r="CA160" s="32">
        <v>0.8</v>
      </c>
      <c r="CB160" s="32">
        <v>0.8</v>
      </c>
      <c r="CC160" s="32">
        <v>0.8</v>
      </c>
      <c r="CD160" s="32">
        <v>0.8</v>
      </c>
      <c r="CE160" s="32">
        <v>0.8</v>
      </c>
      <c r="CF160" s="32">
        <v>0.8</v>
      </c>
      <c r="CG160" s="32">
        <v>0.8</v>
      </c>
      <c r="CH160" s="32">
        <v>0.8</v>
      </c>
      <c r="CI160" s="32">
        <v>0.8</v>
      </c>
      <c r="CJ160" s="32">
        <v>0.8</v>
      </c>
      <c r="CK160" s="32">
        <v>0.8</v>
      </c>
      <c r="CL160" s="32">
        <v>0.8</v>
      </c>
      <c r="CM160" s="32">
        <v>0.8</v>
      </c>
      <c r="CN160" s="32">
        <v>0.8</v>
      </c>
      <c r="CO160" s="32">
        <v>0.8</v>
      </c>
      <c r="CP160" s="32">
        <v>0.8</v>
      </c>
      <c r="CQ160" s="32">
        <v>0.8</v>
      </c>
      <c r="CR160" s="32">
        <v>1</v>
      </c>
      <c r="CS160" s="32">
        <v>44</v>
      </c>
      <c r="CT160" s="32">
        <v>52</v>
      </c>
      <c r="CU160" s="32" t="s">
        <v>5267</v>
      </c>
      <c r="CV160" s="32" t="s">
        <v>5279</v>
      </c>
      <c r="CW160" s="32" t="s">
        <v>5288</v>
      </c>
      <c r="CX160" s="32">
        <v>36</v>
      </c>
      <c r="CY160" s="32">
        <v>55</v>
      </c>
      <c r="CZ160" s="32" t="s">
        <v>5268</v>
      </c>
      <c r="DA160" s="32" t="s">
        <v>5280</v>
      </c>
      <c r="DB160" s="32" t="s">
        <v>5289</v>
      </c>
      <c r="DC160" s="32">
        <v>41</v>
      </c>
      <c r="DD160" s="32">
        <v>58</v>
      </c>
      <c r="DE160" s="32" t="s">
        <v>5269</v>
      </c>
      <c r="DF160" s="32" t="s">
        <v>5281</v>
      </c>
      <c r="DG160" s="32" t="s">
        <v>5290</v>
      </c>
      <c r="DH160" s="32">
        <v>45</v>
      </c>
      <c r="DI160" s="32">
        <v>59</v>
      </c>
      <c r="DJ160" s="32" t="s">
        <v>5270</v>
      </c>
      <c r="DK160" s="32" t="s">
        <v>5282</v>
      </c>
      <c r="DL160" s="32" t="s">
        <v>5291</v>
      </c>
      <c r="DM160" s="32">
        <v>36</v>
      </c>
      <c r="DN160" s="32">
        <v>61</v>
      </c>
      <c r="DO160" s="32" t="s">
        <v>5271</v>
      </c>
      <c r="DP160" s="32" t="s">
        <v>5283</v>
      </c>
      <c r="DQ160" s="32" t="s">
        <v>5292</v>
      </c>
      <c r="DR160" s="32">
        <v>51</v>
      </c>
      <c r="DS160" s="32">
        <v>72</v>
      </c>
      <c r="DT160" s="32" t="s">
        <v>5272</v>
      </c>
      <c r="DU160" s="32" t="s">
        <v>5284</v>
      </c>
      <c r="DV160" s="32" t="s">
        <v>5293</v>
      </c>
      <c r="DW160" s="32">
        <v>56</v>
      </c>
      <c r="DX160" s="32">
        <v>71</v>
      </c>
      <c r="DY160" s="32" t="s">
        <v>5273</v>
      </c>
      <c r="DZ160" s="32" t="s">
        <v>5285</v>
      </c>
      <c r="EA160" s="32" t="s">
        <v>5294</v>
      </c>
      <c r="EB160" s="32">
        <v>53</v>
      </c>
      <c r="EC160" s="32">
        <v>64</v>
      </c>
      <c r="ED160" s="32" t="s">
        <v>5274</v>
      </c>
      <c r="EE160" s="32" t="s">
        <v>5286</v>
      </c>
      <c r="EF160" s="32" t="s">
        <v>5295</v>
      </c>
      <c r="EG160" s="32">
        <v>47</v>
      </c>
      <c r="EH160" s="32">
        <v>56</v>
      </c>
      <c r="EI160" s="32" t="s">
        <v>5275</v>
      </c>
      <c r="EJ160" s="32" t="s">
        <v>5286</v>
      </c>
      <c r="EK160" s="32" t="s">
        <v>5296</v>
      </c>
      <c r="EL160" s="32">
        <v>47</v>
      </c>
      <c r="EM160" s="32">
        <v>54</v>
      </c>
      <c r="EN160" s="32" t="s">
        <v>5276</v>
      </c>
      <c r="EO160" s="32" t="s">
        <v>5286</v>
      </c>
      <c r="EP160" s="32" t="s">
        <v>5297</v>
      </c>
      <c r="EQ160" s="32">
        <v>45</v>
      </c>
      <c r="ER160" s="32">
        <v>53</v>
      </c>
      <c r="ES160" s="32" t="s">
        <v>5277</v>
      </c>
      <c r="ET160" s="32" t="s">
        <v>5287</v>
      </c>
      <c r="EU160" s="32" t="s">
        <v>5298</v>
      </c>
      <c r="EV160" s="32">
        <v>44</v>
      </c>
      <c r="EW160" s="32">
        <v>49</v>
      </c>
      <c r="EX160" s="32" t="s">
        <v>5278</v>
      </c>
      <c r="EY160" s="32" t="s">
        <v>5286</v>
      </c>
      <c r="EZ160" s="32" t="s">
        <v>5299</v>
      </c>
      <c r="FA160" s="32">
        <v>545</v>
      </c>
      <c r="FB160" s="32">
        <v>0</v>
      </c>
      <c r="FC160" s="94" t="s">
        <v>53</v>
      </c>
      <c r="FD160" s="94" t="s">
        <v>70</v>
      </c>
      <c r="FE160" s="94" t="s">
        <v>73</v>
      </c>
      <c r="FF160" s="94" t="s">
        <v>63</v>
      </c>
      <c r="FG160" s="94" t="s">
        <v>64</v>
      </c>
      <c r="FH160" s="94" t="s">
        <v>65</v>
      </c>
      <c r="FI160" s="94" t="s">
        <v>57</v>
      </c>
      <c r="FJ160" s="94" t="s">
        <v>71</v>
      </c>
      <c r="FK160" s="94" t="s">
        <v>63</v>
      </c>
      <c r="FL160" s="94" t="s">
        <v>67</v>
      </c>
      <c r="FM160" s="94" t="s">
        <v>2420</v>
      </c>
      <c r="FN160" s="94" t="s">
        <v>97</v>
      </c>
      <c r="FO160" s="94" t="s">
        <v>53</v>
      </c>
      <c r="FP160" s="94" t="s">
        <v>73</v>
      </c>
      <c r="FQ160" s="94" t="e">
        <v>#N/A</v>
      </c>
      <c r="FR160" s="94" t="s">
        <v>55</v>
      </c>
      <c r="FS160" s="94" t="s">
        <v>56</v>
      </c>
      <c r="FT160" s="94" t="s">
        <v>57</v>
      </c>
      <c r="FU160" s="94" t="s">
        <v>57</v>
      </c>
      <c r="FV160" s="94" t="s">
        <v>58</v>
      </c>
      <c r="FW160" s="94" t="s">
        <v>55</v>
      </c>
      <c r="FX160" s="94" t="s">
        <v>59</v>
      </c>
      <c r="FY160" s="94" t="s">
        <v>2421</v>
      </c>
      <c r="FZ160" s="94" t="s">
        <v>2148</v>
      </c>
      <c r="GA160" s="94" t="s">
        <v>53</v>
      </c>
      <c r="GB160" s="94" t="s">
        <v>70</v>
      </c>
      <c r="GC160" s="94" t="e">
        <v>#N/A</v>
      </c>
      <c r="GD160" s="94" t="s">
        <v>55</v>
      </c>
      <c r="GE160" s="94" t="s">
        <v>56</v>
      </c>
      <c r="GF160" s="94" t="s">
        <v>57</v>
      </c>
      <c r="GG160" s="94" t="s">
        <v>57</v>
      </c>
      <c r="GH160" s="94" t="s">
        <v>58</v>
      </c>
      <c r="GI160" s="94" t="s">
        <v>55</v>
      </c>
      <c r="GJ160" s="94" t="s">
        <v>59</v>
      </c>
      <c r="GK160" s="94">
        <v>0</v>
      </c>
      <c r="GL160" s="94" t="s">
        <v>2144</v>
      </c>
      <c r="GM160" s="94" t="s">
        <v>53</v>
      </c>
      <c r="GN160" s="94" t="s">
        <v>70</v>
      </c>
      <c r="GO160" s="94" t="e">
        <v>#N/A</v>
      </c>
      <c r="GP160" s="94" t="s">
        <v>55</v>
      </c>
      <c r="GQ160" s="94" t="s">
        <v>56</v>
      </c>
      <c r="GR160" s="94" t="s">
        <v>57</v>
      </c>
      <c r="GS160" s="94" t="s">
        <v>57</v>
      </c>
      <c r="GT160" s="94" t="s">
        <v>58</v>
      </c>
      <c r="GU160" s="94" t="s">
        <v>55</v>
      </c>
      <c r="GV160" s="94" t="s">
        <v>59</v>
      </c>
      <c r="GW160" s="94" t="s">
        <v>2422</v>
      </c>
      <c r="GX160" s="94" t="s">
        <v>2144</v>
      </c>
      <c r="GY160" s="32">
        <v>0.84615384615384615</v>
      </c>
      <c r="GZ160" s="32">
        <v>0.65454545454545454</v>
      </c>
      <c r="HA160" s="32">
        <v>0.7068965517241379</v>
      </c>
      <c r="HB160" s="32">
        <v>0.76271186440677963</v>
      </c>
      <c r="HC160" s="32">
        <v>0.5901639344262295</v>
      </c>
      <c r="HD160" s="32">
        <v>0.70833333333333337</v>
      </c>
      <c r="HE160" s="32">
        <v>0.78873239436619713</v>
      </c>
      <c r="HF160" s="32">
        <v>0.828125</v>
      </c>
      <c r="HG160" s="32">
        <v>0.8392857142857143</v>
      </c>
      <c r="HH160" s="32">
        <v>0.87037037037037035</v>
      </c>
      <c r="HI160" s="32">
        <v>0.84905660377358494</v>
      </c>
      <c r="HJ160" s="32">
        <v>0.89795918367346939</v>
      </c>
      <c r="HK160" s="50">
        <v>545</v>
      </c>
      <c r="HL160" s="68">
        <v>0.84615384615384615</v>
      </c>
      <c r="HM160" s="68">
        <v>0.65454545454545454</v>
      </c>
      <c r="HN160" s="68">
        <v>0.7068965517241379</v>
      </c>
      <c r="HO160" s="68">
        <v>0.76271186440677963</v>
      </c>
      <c r="HP160" s="68">
        <v>0.5901639344262295</v>
      </c>
      <c r="HQ160" s="68">
        <v>0.70833333333333337</v>
      </c>
      <c r="HR160" s="68">
        <v>0.78873239436619713</v>
      </c>
      <c r="HS160" s="68">
        <v>0.828125</v>
      </c>
      <c r="HT160" s="68">
        <v>0.8392857142857143</v>
      </c>
      <c r="HU160" s="68">
        <v>0.87037037037037035</v>
      </c>
      <c r="HV160" s="68">
        <v>0.84905660377358494</v>
      </c>
      <c r="HW160" s="68">
        <v>0.89795918367346939</v>
      </c>
      <c r="HX160" s="68">
        <v>0.74257692920755458</v>
      </c>
      <c r="HY160" s="67">
        <v>1.0576923076923077</v>
      </c>
      <c r="HZ160" s="67">
        <v>0.9379370629370628</v>
      </c>
      <c r="IA160" s="67">
        <v>0.91983160517643248</v>
      </c>
      <c r="IB160" s="67">
        <v>0.92822116150944323</v>
      </c>
      <c r="IC160" s="67">
        <v>0.8901179128141119</v>
      </c>
      <c r="ID160" s="67">
        <v>0.88933437178953767</v>
      </c>
      <c r="IE160" s="67">
        <v>0.90313167481356749</v>
      </c>
      <c r="IF160" s="67">
        <v>0.91963474671187162</v>
      </c>
      <c r="IG160" s="67">
        <v>0.93402056850579074</v>
      </c>
      <c r="IH160" s="67">
        <v>0.94941480795150779</v>
      </c>
      <c r="II160" s="67">
        <v>0.95958807583927808</v>
      </c>
      <c r="IJ160" s="67">
        <v>0.97315981781865801</v>
      </c>
      <c r="IK160" s="69">
        <v>0.91983160517643259</v>
      </c>
      <c r="IL160" s="69">
        <v>0.88933437178953767</v>
      </c>
      <c r="IM160" s="67">
        <v>0.93402056850579074</v>
      </c>
      <c r="IN160" s="67">
        <v>0.97315981781865801</v>
      </c>
      <c r="IO160" s="94"/>
      <c r="IP160" s="32">
        <v>0.73586528414114616</v>
      </c>
      <c r="IQ160" s="32">
        <v>0.71146749743163007</v>
      </c>
      <c r="IR160" s="68">
        <v>0.7472164548046325</v>
      </c>
      <c r="IS160" s="69">
        <v>0.97315981781865801</v>
      </c>
      <c r="IT160" s="94"/>
      <c r="IU160" s="94"/>
      <c r="IV160" s="94"/>
      <c r="IW160" s="94"/>
      <c r="IX160" s="94"/>
      <c r="IY160" s="94"/>
      <c r="IZ160" s="94"/>
      <c r="JA160" s="94"/>
      <c r="JB160" s="94"/>
      <c r="JC160" s="94"/>
    </row>
    <row r="161" spans="1:263" ht="29.25" hidden="1" customHeight="1" x14ac:dyDescent="0.25">
      <c r="A161" s="46">
        <v>161</v>
      </c>
      <c r="B161" s="46" t="s">
        <v>15</v>
      </c>
      <c r="C161" s="46" t="s">
        <v>161</v>
      </c>
      <c r="D161" s="46" t="s">
        <v>162</v>
      </c>
      <c r="E161" s="46" t="s">
        <v>584</v>
      </c>
      <c r="F161" s="46" t="s">
        <v>909</v>
      </c>
      <c r="G161" s="46" t="s">
        <v>1641</v>
      </c>
      <c r="H161" s="46" t="s">
        <v>1642</v>
      </c>
      <c r="I161" s="46" t="s">
        <v>1643</v>
      </c>
      <c r="J161" s="46" t="s">
        <v>1644</v>
      </c>
      <c r="K161" s="46" t="s">
        <v>1645</v>
      </c>
      <c r="L161" s="46" t="s">
        <v>1646</v>
      </c>
      <c r="M161" s="46">
        <v>0</v>
      </c>
      <c r="N161" s="46"/>
      <c r="O161" s="46" t="s">
        <v>1647</v>
      </c>
      <c r="P161" s="46"/>
      <c r="Q161" s="46" t="s">
        <v>5302</v>
      </c>
      <c r="R161" s="46" t="s">
        <v>5301</v>
      </c>
      <c r="S161" s="46" t="s">
        <v>531</v>
      </c>
      <c r="T161" s="46" t="s">
        <v>531</v>
      </c>
      <c r="U161" s="46" t="s">
        <v>532</v>
      </c>
      <c r="V161" s="46" t="s">
        <v>581</v>
      </c>
      <c r="W161" s="46" t="s">
        <v>534</v>
      </c>
      <c r="X161" s="46">
        <v>2016</v>
      </c>
      <c r="Y161" s="46">
        <v>0</v>
      </c>
      <c r="Z161" s="46">
        <v>2016</v>
      </c>
      <c r="AA161" s="46">
        <v>0</v>
      </c>
      <c r="AB161" s="46">
        <v>0.85</v>
      </c>
      <c r="AC161" s="46">
        <v>0.9</v>
      </c>
      <c r="AD161" s="47">
        <v>0.95</v>
      </c>
      <c r="AE161" s="46">
        <v>0</v>
      </c>
      <c r="AF161" s="46">
        <v>0</v>
      </c>
      <c r="AG161" s="94" t="s">
        <v>535</v>
      </c>
      <c r="AH161" s="94" t="s">
        <v>535</v>
      </c>
      <c r="AI161" s="94" t="s">
        <v>535</v>
      </c>
      <c r="AJ161" s="94">
        <v>1</v>
      </c>
      <c r="AK161" s="94" t="s">
        <v>535</v>
      </c>
      <c r="AL161" s="94" t="s">
        <v>535</v>
      </c>
      <c r="AM161" s="94" t="s">
        <v>535</v>
      </c>
      <c r="AN161" s="94" t="s">
        <v>535</v>
      </c>
      <c r="AO161" s="94" t="s">
        <v>535</v>
      </c>
      <c r="AP161" s="94" t="s">
        <v>535</v>
      </c>
      <c r="AQ161" s="94" t="s">
        <v>535</v>
      </c>
      <c r="AR161" s="94" t="s">
        <v>535</v>
      </c>
      <c r="AS161" s="94" t="s">
        <v>535</v>
      </c>
      <c r="AT161" s="94" t="s">
        <v>535</v>
      </c>
      <c r="AU161" s="94" t="s">
        <v>535</v>
      </c>
      <c r="AV161" s="94" t="s">
        <v>535</v>
      </c>
      <c r="AW161" s="94" t="s">
        <v>535</v>
      </c>
      <c r="AX161" s="94" t="s">
        <v>535</v>
      </c>
      <c r="AY161" s="94" t="s">
        <v>535</v>
      </c>
      <c r="AZ161" s="94" t="s">
        <v>535</v>
      </c>
      <c r="BA161" s="94" t="s">
        <v>535</v>
      </c>
      <c r="BB161" s="94" t="s">
        <v>535</v>
      </c>
      <c r="BC161" s="94" t="s">
        <v>535</v>
      </c>
      <c r="BD161" s="94" t="s">
        <v>535</v>
      </c>
      <c r="BE161" s="94" t="s">
        <v>535</v>
      </c>
      <c r="BF161" s="94" t="s">
        <v>535</v>
      </c>
      <c r="BG161" s="94" t="s">
        <v>535</v>
      </c>
      <c r="BH161" s="94" t="s">
        <v>535</v>
      </c>
      <c r="BI161" s="94" t="s">
        <v>535</v>
      </c>
      <c r="BJ161" s="94" t="s">
        <v>535</v>
      </c>
      <c r="BK161" s="94" t="s">
        <v>535</v>
      </c>
      <c r="BL161" s="94" t="s">
        <v>535</v>
      </c>
      <c r="BM161" s="94" t="s">
        <v>324</v>
      </c>
      <c r="BN161" s="94" t="s">
        <v>1644</v>
      </c>
      <c r="BO161" s="94" t="s">
        <v>5300</v>
      </c>
      <c r="BP161" s="94" t="s">
        <v>5301</v>
      </c>
      <c r="BQ161" s="94" t="s">
        <v>5302</v>
      </c>
      <c r="BR161" s="94" t="s">
        <v>531</v>
      </c>
      <c r="BS161" s="32">
        <v>0.95</v>
      </c>
      <c r="BT161" s="32">
        <v>0</v>
      </c>
      <c r="BU161" s="32">
        <v>0</v>
      </c>
      <c r="BV161" s="32">
        <v>0.95</v>
      </c>
      <c r="BW161" s="32">
        <v>0</v>
      </c>
      <c r="BX161" s="32">
        <v>0</v>
      </c>
      <c r="BY161" s="32">
        <v>0.95</v>
      </c>
      <c r="BZ161" s="32">
        <v>0</v>
      </c>
      <c r="CA161" s="32">
        <v>0</v>
      </c>
      <c r="CB161" s="32">
        <v>0.95</v>
      </c>
      <c r="CC161" s="32">
        <v>0</v>
      </c>
      <c r="CD161" s="32">
        <v>0</v>
      </c>
      <c r="CE161" s="32">
        <v>0.95</v>
      </c>
      <c r="CF161" s="32">
        <v>0</v>
      </c>
      <c r="CG161" s="32">
        <v>0</v>
      </c>
      <c r="CH161" s="32">
        <v>0.95</v>
      </c>
      <c r="CI161" s="32">
        <v>0</v>
      </c>
      <c r="CJ161" s="32">
        <v>0</v>
      </c>
      <c r="CK161" s="32">
        <v>0.95</v>
      </c>
      <c r="CL161" s="32">
        <v>0</v>
      </c>
      <c r="CM161" s="32">
        <v>0</v>
      </c>
      <c r="CN161" s="32">
        <v>0.95</v>
      </c>
      <c r="CO161" s="32">
        <v>0</v>
      </c>
      <c r="CP161" s="32">
        <v>0</v>
      </c>
      <c r="CQ161" s="32">
        <v>0.95</v>
      </c>
      <c r="CR161" s="32">
        <v>0.95</v>
      </c>
      <c r="CS161" s="32" t="s">
        <v>6504</v>
      </c>
      <c r="CT161" s="32" t="s">
        <v>6504</v>
      </c>
      <c r="CU161" s="32" t="s">
        <v>6504</v>
      </c>
      <c r="CV161" s="32" t="s">
        <v>6504</v>
      </c>
      <c r="CW161" s="32" t="s">
        <v>6504</v>
      </c>
      <c r="CX161" s="32" t="s">
        <v>6504</v>
      </c>
      <c r="CY161" s="32" t="s">
        <v>6504</v>
      </c>
      <c r="CZ161" s="32" t="s">
        <v>6504</v>
      </c>
      <c r="DA161" s="32" t="s">
        <v>6504</v>
      </c>
      <c r="DB161" s="32" t="s">
        <v>6504</v>
      </c>
      <c r="DC161" s="32" t="s">
        <v>6504</v>
      </c>
      <c r="DD161" s="32" t="s">
        <v>6504</v>
      </c>
      <c r="DE161" s="32" t="s">
        <v>6504</v>
      </c>
      <c r="DF161" s="32" t="s">
        <v>6504</v>
      </c>
      <c r="DG161" s="32" t="s">
        <v>6504</v>
      </c>
      <c r="DH161" s="32">
        <v>1</v>
      </c>
      <c r="DI161" s="32" t="s">
        <v>6504</v>
      </c>
      <c r="DJ161" s="32" t="s">
        <v>5303</v>
      </c>
      <c r="DK161" s="32" t="s">
        <v>5309</v>
      </c>
      <c r="DL161" s="32" t="s">
        <v>5315</v>
      </c>
      <c r="DM161" s="32">
        <v>1</v>
      </c>
      <c r="DN161" s="32" t="s">
        <v>6504</v>
      </c>
      <c r="DO161" s="32" t="s">
        <v>5304</v>
      </c>
      <c r="DP161" s="32" t="s">
        <v>5310</v>
      </c>
      <c r="DQ161" s="32" t="s">
        <v>5316</v>
      </c>
      <c r="DR161" s="32">
        <v>0.97899999999999998</v>
      </c>
      <c r="DS161" s="32" t="s">
        <v>6504</v>
      </c>
      <c r="DT161" s="32" t="s">
        <v>5305</v>
      </c>
      <c r="DU161" s="32" t="s">
        <v>5311</v>
      </c>
      <c r="DV161" s="32" t="s">
        <v>5317</v>
      </c>
      <c r="DW161" s="32">
        <v>0.98150000000000004</v>
      </c>
      <c r="DX161" s="32" t="s">
        <v>6504</v>
      </c>
      <c r="DY161" s="32" t="s">
        <v>5306</v>
      </c>
      <c r="DZ161" s="32" t="s">
        <v>5312</v>
      </c>
      <c r="EA161" s="32" t="s">
        <v>5318</v>
      </c>
      <c r="EB161" s="32">
        <v>1</v>
      </c>
      <c r="EC161" s="32" t="s">
        <v>6504</v>
      </c>
      <c r="ED161" s="32" t="s">
        <v>5307</v>
      </c>
      <c r="EE161" s="32" t="s">
        <v>5313</v>
      </c>
      <c r="EF161" s="32" t="s">
        <v>5319</v>
      </c>
      <c r="EG161" s="32">
        <v>0.9849</v>
      </c>
      <c r="EH161" s="32" t="s">
        <v>6504</v>
      </c>
      <c r="EI161" s="32" t="s">
        <v>5308</v>
      </c>
      <c r="EJ161" s="32" t="s">
        <v>5314</v>
      </c>
      <c r="EK161" s="32" t="s">
        <v>5320</v>
      </c>
      <c r="EL161" s="32" t="s">
        <v>6504</v>
      </c>
      <c r="EM161" s="32" t="s">
        <v>6504</v>
      </c>
      <c r="EN161" s="32" t="s">
        <v>6504</v>
      </c>
      <c r="EO161" s="32" t="s">
        <v>6504</v>
      </c>
      <c r="EP161" s="32" t="s">
        <v>6504</v>
      </c>
      <c r="EQ161" s="32" t="s">
        <v>6504</v>
      </c>
      <c r="ER161" s="32" t="s">
        <v>6504</v>
      </c>
      <c r="ES161" s="32" t="s">
        <v>6504</v>
      </c>
      <c r="ET161" s="32" t="s">
        <v>6504</v>
      </c>
      <c r="EU161" s="32" t="s">
        <v>6504</v>
      </c>
      <c r="EV161" s="32" t="s">
        <v>6504</v>
      </c>
      <c r="EW161" s="32" t="s">
        <v>6504</v>
      </c>
      <c r="EX161" s="32" t="s">
        <v>6504</v>
      </c>
      <c r="EY161" s="32" t="s">
        <v>6504</v>
      </c>
      <c r="EZ161" s="32" t="s">
        <v>6504</v>
      </c>
      <c r="FA161" s="32">
        <v>5.9453999999999994</v>
      </c>
      <c r="FB161" s="32">
        <v>0</v>
      </c>
      <c r="FC161" s="94" t="s">
        <v>53</v>
      </c>
      <c r="FD161" s="94" t="s">
        <v>77</v>
      </c>
      <c r="FE161" s="94" t="s">
        <v>54</v>
      </c>
      <c r="FF161" s="94" t="s">
        <v>71</v>
      </c>
      <c r="FG161" s="94" t="s">
        <v>71</v>
      </c>
      <c r="FH161" s="94" t="s">
        <v>71</v>
      </c>
      <c r="FI161" s="94" t="s">
        <v>71</v>
      </c>
      <c r="FJ161" s="94" t="s">
        <v>71</v>
      </c>
      <c r="FK161" s="94" t="s">
        <v>71</v>
      </c>
      <c r="FL161" s="94" t="s">
        <v>67</v>
      </c>
      <c r="FM161" s="94" t="s">
        <v>2423</v>
      </c>
      <c r="FN161" s="94" t="s">
        <v>2174</v>
      </c>
      <c r="FO161" s="94" t="s">
        <v>61</v>
      </c>
      <c r="FP161" s="94" t="s">
        <v>54</v>
      </c>
      <c r="FQ161" s="94" t="e">
        <v>#N/A</v>
      </c>
      <c r="FR161" s="94" t="s">
        <v>71</v>
      </c>
      <c r="FS161" s="94" t="s">
        <v>71</v>
      </c>
      <c r="FT161" s="94" t="s">
        <v>71</v>
      </c>
      <c r="FU161" s="94" t="s">
        <v>71</v>
      </c>
      <c r="FV161" s="94" t="s">
        <v>71</v>
      </c>
      <c r="FW161" s="94" t="s">
        <v>71</v>
      </c>
      <c r="FX161" s="94" t="s">
        <v>67</v>
      </c>
      <c r="FY161" s="94" t="s">
        <v>2424</v>
      </c>
      <c r="FZ161" s="94" t="s">
        <v>2174</v>
      </c>
      <c r="GA161" s="94" t="s">
        <v>53</v>
      </c>
      <c r="GB161" s="94" t="s">
        <v>54</v>
      </c>
      <c r="GC161" s="94" t="e">
        <v>#N/A</v>
      </c>
      <c r="GD161" s="94" t="s">
        <v>55</v>
      </c>
      <c r="GE161" s="94" t="s">
        <v>56</v>
      </c>
      <c r="GF161" s="94" t="s">
        <v>57</v>
      </c>
      <c r="GG161" s="94" t="s">
        <v>57</v>
      </c>
      <c r="GH161" s="94" t="s">
        <v>58</v>
      </c>
      <c r="GI161" s="94" t="s">
        <v>55</v>
      </c>
      <c r="GJ161" s="94" t="s">
        <v>59</v>
      </c>
      <c r="GK161" s="94" t="s">
        <v>2425</v>
      </c>
      <c r="GL161" s="94" t="s">
        <v>2174</v>
      </c>
      <c r="GM161" s="94" t="s">
        <v>61</v>
      </c>
      <c r="GN161" s="94" t="s">
        <v>6510</v>
      </c>
      <c r="GO161" s="94" t="e">
        <v>#N/A</v>
      </c>
      <c r="GP161" s="94" t="s">
        <v>71</v>
      </c>
      <c r="GQ161" s="94" t="s">
        <v>71</v>
      </c>
      <c r="GR161" s="94" t="s">
        <v>71</v>
      </c>
      <c r="GS161" s="94" t="s">
        <v>71</v>
      </c>
      <c r="GT161" s="94" t="s">
        <v>69</v>
      </c>
      <c r="GU161" s="94" t="s">
        <v>71</v>
      </c>
      <c r="GV161" s="94" t="s">
        <v>67</v>
      </c>
      <c r="GW161" s="94" t="s">
        <v>2423</v>
      </c>
      <c r="GX161" s="94" t="s">
        <v>2174</v>
      </c>
      <c r="GY161" s="32" t="s">
        <v>6504</v>
      </c>
      <c r="GZ161" s="32" t="s">
        <v>6504</v>
      </c>
      <c r="HA161" s="32" t="s">
        <v>6504</v>
      </c>
      <c r="HB161" s="32">
        <v>1</v>
      </c>
      <c r="HC161" s="32">
        <v>1</v>
      </c>
      <c r="HD161" s="32">
        <v>0.97899999999999998</v>
      </c>
      <c r="HE161" s="32">
        <v>0.98150000000000004</v>
      </c>
      <c r="HF161" s="32">
        <v>1</v>
      </c>
      <c r="HG161" s="32">
        <v>0.9849</v>
      </c>
      <c r="HH161" s="32" t="s">
        <v>6504</v>
      </c>
      <c r="HI161" s="32" t="s">
        <v>6504</v>
      </c>
      <c r="HJ161" s="32" t="s">
        <v>6504</v>
      </c>
      <c r="HK161" s="50">
        <v>5.9453999999999994</v>
      </c>
      <c r="HL161" s="68">
        <v>0</v>
      </c>
      <c r="HM161" s="68">
        <v>0</v>
      </c>
      <c r="HN161" s="68">
        <v>0</v>
      </c>
      <c r="HO161" s="68">
        <v>1.0526315789473684</v>
      </c>
      <c r="HP161" s="68">
        <v>1.0526315789473684</v>
      </c>
      <c r="HQ161" s="68">
        <v>1.0305263157894737</v>
      </c>
      <c r="HR161" s="68">
        <v>1.0331578947368423</v>
      </c>
      <c r="HS161" s="68">
        <v>1.0526315789473684</v>
      </c>
      <c r="HT161" s="68">
        <v>1.0367368421052632</v>
      </c>
      <c r="HU161" s="68">
        <v>0</v>
      </c>
      <c r="HV161" s="68">
        <v>0</v>
      </c>
      <c r="HW161" s="68">
        <v>0</v>
      </c>
      <c r="HX161" s="68">
        <v>0.26315789473684209</v>
      </c>
      <c r="HY161" s="67" t="s">
        <v>6505</v>
      </c>
      <c r="HZ161" s="67" t="s">
        <v>6505</v>
      </c>
      <c r="IA161" s="67" t="s">
        <v>6505</v>
      </c>
      <c r="IB161" s="67">
        <v>1.10803324099723</v>
      </c>
      <c r="IC161" s="67">
        <v>1.10803324099723</v>
      </c>
      <c r="ID161" s="67">
        <v>1.1002770083102493</v>
      </c>
      <c r="IE161" s="67">
        <v>1.0970914127423823</v>
      </c>
      <c r="IF161" s="67">
        <v>1.0992797783933519</v>
      </c>
      <c r="IG161" s="67">
        <v>1.0979501385041555</v>
      </c>
      <c r="IH161" s="67">
        <v>1.0979501385041555</v>
      </c>
      <c r="II161" s="67">
        <v>1.0979501385041555</v>
      </c>
      <c r="IJ161" s="67">
        <v>1.0979501385041552</v>
      </c>
      <c r="IK161" s="69">
        <v>0</v>
      </c>
      <c r="IL161" s="69">
        <v>1.1002770083102493</v>
      </c>
      <c r="IM161" s="67">
        <v>1.0979501385041555</v>
      </c>
      <c r="IN161" s="67">
        <v>1.0979501385041552</v>
      </c>
      <c r="IO161" s="94"/>
      <c r="IP161" s="32">
        <v>0</v>
      </c>
      <c r="IQ161" s="32">
        <v>0.52263157894736845</v>
      </c>
      <c r="IR161" s="68">
        <v>0.69536842105263164</v>
      </c>
      <c r="IS161" s="69">
        <v>1.0979501385041552</v>
      </c>
      <c r="IT161" s="94"/>
      <c r="IU161" s="94"/>
      <c r="IV161" s="94"/>
      <c r="IW161" s="94"/>
      <c r="IX161" s="94"/>
      <c r="IY161" s="94"/>
      <c r="IZ161" s="94"/>
      <c r="JA161" s="94"/>
      <c r="JB161" s="94"/>
      <c r="JC161" s="94"/>
    </row>
    <row r="162" spans="1:263" ht="29.25" hidden="1" customHeight="1" x14ac:dyDescent="0.25">
      <c r="A162" s="46">
        <v>212</v>
      </c>
      <c r="B162" s="46" t="s">
        <v>16</v>
      </c>
      <c r="C162" s="46" t="s">
        <v>165</v>
      </c>
      <c r="D162" s="46" t="s">
        <v>166</v>
      </c>
      <c r="E162" s="46" t="s">
        <v>584</v>
      </c>
      <c r="F162" s="46" t="s">
        <v>585</v>
      </c>
      <c r="G162" s="46" t="s">
        <v>586</v>
      </c>
      <c r="H162" s="46" t="s">
        <v>587</v>
      </c>
      <c r="I162" s="46" t="s">
        <v>588</v>
      </c>
      <c r="J162" s="46" t="s">
        <v>589</v>
      </c>
      <c r="K162" s="46" t="s">
        <v>590</v>
      </c>
      <c r="L162" s="46" t="s">
        <v>591</v>
      </c>
      <c r="M162" s="46" t="s">
        <v>592</v>
      </c>
      <c r="N162" s="46"/>
      <c r="O162" s="46" t="s">
        <v>593</v>
      </c>
      <c r="P162" s="46"/>
      <c r="Q162" s="46" t="s">
        <v>5323</v>
      </c>
      <c r="R162" s="46" t="s">
        <v>5322</v>
      </c>
      <c r="S162" s="46" t="s">
        <v>531</v>
      </c>
      <c r="T162" s="46" t="s">
        <v>531</v>
      </c>
      <c r="U162" s="46" t="s">
        <v>532</v>
      </c>
      <c r="V162" s="46" t="s">
        <v>533</v>
      </c>
      <c r="W162" s="46" t="s">
        <v>534</v>
      </c>
      <c r="X162" s="46">
        <v>2019</v>
      </c>
      <c r="Y162" s="46">
        <v>0</v>
      </c>
      <c r="Z162" s="46">
        <v>2019</v>
      </c>
      <c r="AA162" s="46" t="s">
        <v>595</v>
      </c>
      <c r="AB162" s="46" t="s">
        <v>595</v>
      </c>
      <c r="AC162" s="46" t="s">
        <v>595</v>
      </c>
      <c r="AD162" s="47">
        <v>1</v>
      </c>
      <c r="AE162" s="46" t="s">
        <v>595</v>
      </c>
      <c r="AF162" s="46" t="s">
        <v>595</v>
      </c>
      <c r="AG162" s="94" t="s">
        <v>535</v>
      </c>
      <c r="AH162" s="94" t="s">
        <v>535</v>
      </c>
      <c r="AI162" s="94" t="s">
        <v>535</v>
      </c>
      <c r="AJ162" s="94">
        <v>1</v>
      </c>
      <c r="AK162" s="94" t="s">
        <v>535</v>
      </c>
      <c r="AL162" s="94" t="s">
        <v>535</v>
      </c>
      <c r="AM162" s="94" t="s">
        <v>535</v>
      </c>
      <c r="AN162" s="94" t="s">
        <v>535</v>
      </c>
      <c r="AO162" s="94" t="s">
        <v>535</v>
      </c>
      <c r="AP162" s="94">
        <v>1</v>
      </c>
      <c r="AQ162" s="94" t="s">
        <v>535</v>
      </c>
      <c r="AR162" s="94" t="s">
        <v>535</v>
      </c>
      <c r="AS162" s="94" t="s">
        <v>535</v>
      </c>
      <c r="AT162" s="94" t="s">
        <v>535</v>
      </c>
      <c r="AU162" s="94" t="s">
        <v>535</v>
      </c>
      <c r="AV162" s="94" t="s">
        <v>535</v>
      </c>
      <c r="AW162" s="94" t="s">
        <v>535</v>
      </c>
      <c r="AX162" s="94" t="s">
        <v>535</v>
      </c>
      <c r="AY162" s="94" t="s">
        <v>535</v>
      </c>
      <c r="AZ162" s="94" t="s">
        <v>535</v>
      </c>
      <c r="BA162" s="94" t="s">
        <v>535</v>
      </c>
      <c r="BB162" s="94" t="s">
        <v>535</v>
      </c>
      <c r="BC162" s="94" t="s">
        <v>535</v>
      </c>
      <c r="BD162" s="94" t="s">
        <v>535</v>
      </c>
      <c r="BE162" s="94" t="s">
        <v>535</v>
      </c>
      <c r="BF162" s="94" t="s">
        <v>535</v>
      </c>
      <c r="BG162" s="94" t="s">
        <v>535</v>
      </c>
      <c r="BH162" s="94" t="s">
        <v>535</v>
      </c>
      <c r="BI162" s="94" t="s">
        <v>535</v>
      </c>
      <c r="BJ162" s="94" t="s">
        <v>535</v>
      </c>
      <c r="BK162" s="94" t="s">
        <v>535</v>
      </c>
      <c r="BL162" s="94" t="s">
        <v>535</v>
      </c>
      <c r="BM162" s="94" t="s">
        <v>6511</v>
      </c>
      <c r="BN162" s="94" t="s">
        <v>589</v>
      </c>
      <c r="BO162" s="94" t="s">
        <v>5321</v>
      </c>
      <c r="BP162" s="94" t="s">
        <v>5322</v>
      </c>
      <c r="BQ162" s="94" t="s">
        <v>5323</v>
      </c>
      <c r="BR162" s="94" t="s">
        <v>531</v>
      </c>
      <c r="BS162" s="32">
        <v>1</v>
      </c>
      <c r="BT162" s="32" t="s">
        <v>6504</v>
      </c>
      <c r="BU162" s="32" t="s">
        <v>6504</v>
      </c>
      <c r="BV162" s="32" t="s">
        <v>6504</v>
      </c>
      <c r="BW162" s="32" t="s">
        <v>6504</v>
      </c>
      <c r="BX162" s="32">
        <v>1</v>
      </c>
      <c r="BY162" s="32" t="s">
        <v>6504</v>
      </c>
      <c r="BZ162" s="32" t="s">
        <v>6504</v>
      </c>
      <c r="CA162" s="32">
        <v>1</v>
      </c>
      <c r="CB162" s="32" t="s">
        <v>6504</v>
      </c>
      <c r="CC162" s="32" t="s">
        <v>6504</v>
      </c>
      <c r="CD162" s="32">
        <v>1</v>
      </c>
      <c r="CE162" s="32">
        <v>1</v>
      </c>
      <c r="CF162" s="32" t="s">
        <v>6504</v>
      </c>
      <c r="CG162" s="32" t="s">
        <v>6504</v>
      </c>
      <c r="CH162" s="32" t="s">
        <v>6504</v>
      </c>
      <c r="CI162" s="32" t="s">
        <v>6504</v>
      </c>
      <c r="CJ162" s="32">
        <v>1</v>
      </c>
      <c r="CK162" s="32" t="s">
        <v>6504</v>
      </c>
      <c r="CL162" s="32" t="s">
        <v>6504</v>
      </c>
      <c r="CM162" s="32">
        <v>1</v>
      </c>
      <c r="CN162" s="32" t="s">
        <v>6504</v>
      </c>
      <c r="CO162" s="32" t="s">
        <v>6504</v>
      </c>
      <c r="CP162" s="32">
        <v>1</v>
      </c>
      <c r="CQ162" s="32">
        <v>1</v>
      </c>
      <c r="CR162" s="32">
        <v>1</v>
      </c>
      <c r="CS162" s="32">
        <v>0</v>
      </c>
      <c r="CT162" s="32">
        <v>0</v>
      </c>
      <c r="CU162" s="32" t="s">
        <v>5343</v>
      </c>
      <c r="CV162" s="32" t="s">
        <v>69</v>
      </c>
      <c r="CW162" s="32" t="s">
        <v>69</v>
      </c>
      <c r="CX162" s="32">
        <v>0</v>
      </c>
      <c r="CY162" s="32">
        <v>0</v>
      </c>
      <c r="CZ162" s="32" t="s">
        <v>5343</v>
      </c>
      <c r="DA162" s="32" t="s">
        <v>69</v>
      </c>
      <c r="DB162" s="32" t="s">
        <v>69</v>
      </c>
      <c r="DC162" s="32">
        <v>0</v>
      </c>
      <c r="DD162" s="32">
        <v>0</v>
      </c>
      <c r="DE162" s="32" t="s">
        <v>5343</v>
      </c>
      <c r="DF162" s="32" t="s">
        <v>69</v>
      </c>
      <c r="DG162" s="32" t="s">
        <v>69</v>
      </c>
      <c r="DH162" s="32">
        <v>0</v>
      </c>
      <c r="DI162" s="32">
        <v>0</v>
      </c>
      <c r="DJ162" s="32" t="s">
        <v>5343</v>
      </c>
      <c r="DK162" s="32" t="s">
        <v>69</v>
      </c>
      <c r="DL162" s="32" t="s">
        <v>69</v>
      </c>
      <c r="DM162" s="32">
        <v>1</v>
      </c>
      <c r="DN162" s="32">
        <v>1</v>
      </c>
      <c r="DO162" s="32" t="s">
        <v>5344</v>
      </c>
      <c r="DP162" s="32" t="s">
        <v>3695</v>
      </c>
      <c r="DQ162" s="32" t="s">
        <v>5349</v>
      </c>
      <c r="DR162" s="32">
        <v>0</v>
      </c>
      <c r="DS162" s="32">
        <v>0</v>
      </c>
      <c r="DT162" s="32" t="s">
        <v>5343</v>
      </c>
      <c r="DU162" s="32" t="s">
        <v>69</v>
      </c>
      <c r="DV162" s="32" t="s">
        <v>69</v>
      </c>
      <c r="DW162" s="32">
        <v>0</v>
      </c>
      <c r="DX162" s="32">
        <v>0</v>
      </c>
      <c r="DY162" s="32" t="s">
        <v>5343</v>
      </c>
      <c r="DZ162" s="32" t="s">
        <v>69</v>
      </c>
      <c r="EA162" s="32" t="s">
        <v>69</v>
      </c>
      <c r="EB162" s="32">
        <v>1</v>
      </c>
      <c r="EC162" s="32">
        <v>1</v>
      </c>
      <c r="ED162" s="32" t="s">
        <v>5345</v>
      </c>
      <c r="EE162" s="32" t="s">
        <v>5348</v>
      </c>
      <c r="EF162" s="32" t="s">
        <v>69</v>
      </c>
      <c r="EG162" s="32">
        <v>0</v>
      </c>
      <c r="EH162" s="32">
        <v>0</v>
      </c>
      <c r="EI162" s="32" t="s">
        <v>5343</v>
      </c>
      <c r="EJ162" s="32" t="s">
        <v>69</v>
      </c>
      <c r="EK162" s="32" t="s">
        <v>69</v>
      </c>
      <c r="EL162" s="32">
        <v>0</v>
      </c>
      <c r="EM162" s="32">
        <v>0</v>
      </c>
      <c r="EN162" s="32" t="s">
        <v>5343</v>
      </c>
      <c r="EO162" s="32" t="s">
        <v>69</v>
      </c>
      <c r="EP162" s="32" t="s">
        <v>69</v>
      </c>
      <c r="EQ162" s="32">
        <v>1</v>
      </c>
      <c r="ER162" s="32">
        <v>1</v>
      </c>
      <c r="ES162" s="32" t="s">
        <v>5346</v>
      </c>
      <c r="ET162" s="32" t="s">
        <v>69</v>
      </c>
      <c r="EU162" s="32" t="s">
        <v>5350</v>
      </c>
      <c r="EV162" s="32">
        <v>1</v>
      </c>
      <c r="EW162" s="32">
        <v>1</v>
      </c>
      <c r="EX162" s="32" t="s">
        <v>5347</v>
      </c>
      <c r="EY162" s="32" t="s">
        <v>69</v>
      </c>
      <c r="EZ162" s="32" t="s">
        <v>5351</v>
      </c>
      <c r="FA162" s="32">
        <v>4</v>
      </c>
      <c r="FB162" s="32">
        <v>0</v>
      </c>
      <c r="FC162" s="94" t="s">
        <v>69</v>
      </c>
      <c r="FD162" s="94" t="s">
        <v>79</v>
      </c>
      <c r="FE162" s="94" t="s">
        <v>62</v>
      </c>
      <c r="FF162" s="94" t="s">
        <v>69</v>
      </c>
      <c r="FG162" s="94" t="s">
        <v>69</v>
      </c>
      <c r="FH162" s="94" t="s">
        <v>69</v>
      </c>
      <c r="FI162" s="94" t="s">
        <v>69</v>
      </c>
      <c r="FJ162" s="94" t="s">
        <v>69</v>
      </c>
      <c r="FK162" s="94" t="s">
        <v>69</v>
      </c>
      <c r="FL162" s="94" t="s">
        <v>59</v>
      </c>
      <c r="FM162" s="94" t="s">
        <v>2378</v>
      </c>
      <c r="FN162" s="94" t="s">
        <v>2143</v>
      </c>
      <c r="FO162" s="94" t="s">
        <v>62</v>
      </c>
      <c r="FP162" s="94" t="s">
        <v>62</v>
      </c>
      <c r="FQ162" s="94" t="e">
        <v>#N/A</v>
      </c>
      <c r="FR162" s="94" t="s">
        <v>55</v>
      </c>
      <c r="FS162" s="94" t="s">
        <v>56</v>
      </c>
      <c r="FT162" s="94" t="s">
        <v>57</v>
      </c>
      <c r="FU162" s="94" t="s">
        <v>57</v>
      </c>
      <c r="FV162" s="94" t="s">
        <v>58</v>
      </c>
      <c r="FW162" s="94" t="s">
        <v>55</v>
      </c>
      <c r="FX162" s="94" t="s">
        <v>59</v>
      </c>
      <c r="FY162" s="94" t="s">
        <v>2402</v>
      </c>
      <c r="FZ162" s="94" t="s">
        <v>2143</v>
      </c>
      <c r="GA162" s="94" t="s">
        <v>53</v>
      </c>
      <c r="GB162" s="94" t="s">
        <v>62</v>
      </c>
      <c r="GC162" s="94" t="e">
        <v>#N/A</v>
      </c>
      <c r="GD162" s="94" t="s">
        <v>55</v>
      </c>
      <c r="GE162" s="94" t="s">
        <v>56</v>
      </c>
      <c r="GF162" s="94" t="s">
        <v>57</v>
      </c>
      <c r="GG162" s="94" t="s">
        <v>57</v>
      </c>
      <c r="GH162" s="94" t="s">
        <v>58</v>
      </c>
      <c r="GI162" s="94" t="s">
        <v>55</v>
      </c>
      <c r="GJ162" s="94" t="s">
        <v>59</v>
      </c>
      <c r="GK162" s="94" t="s">
        <v>2426</v>
      </c>
      <c r="GL162" s="94" t="s">
        <v>2143</v>
      </c>
      <c r="GM162" s="94" t="s">
        <v>53</v>
      </c>
      <c r="GN162" s="94" t="s">
        <v>62</v>
      </c>
      <c r="GO162" s="94" t="e">
        <v>#N/A</v>
      </c>
      <c r="GP162" s="94" t="s">
        <v>55</v>
      </c>
      <c r="GQ162" s="94" t="s">
        <v>56</v>
      </c>
      <c r="GR162" s="94" t="s">
        <v>57</v>
      </c>
      <c r="GS162" s="94" t="s">
        <v>57</v>
      </c>
      <c r="GT162" s="94" t="s">
        <v>58</v>
      </c>
      <c r="GU162" s="94" t="s">
        <v>55</v>
      </c>
      <c r="GV162" s="94" t="s">
        <v>59</v>
      </c>
      <c r="GW162" s="94" t="s">
        <v>2393</v>
      </c>
      <c r="GX162" s="94" t="s">
        <v>148</v>
      </c>
      <c r="GY162" s="32">
        <v>0</v>
      </c>
      <c r="GZ162" s="32">
        <v>0</v>
      </c>
      <c r="HA162" s="32">
        <v>0</v>
      </c>
      <c r="HB162" s="32">
        <v>0</v>
      </c>
      <c r="HC162" s="32">
        <v>1</v>
      </c>
      <c r="HD162" s="32">
        <v>0</v>
      </c>
      <c r="HE162" s="32">
        <v>0</v>
      </c>
      <c r="HF162" s="32">
        <v>1</v>
      </c>
      <c r="HG162" s="32">
        <v>0</v>
      </c>
      <c r="HH162" s="32">
        <v>0</v>
      </c>
      <c r="HI162" s="32">
        <v>1</v>
      </c>
      <c r="HJ162" s="32">
        <v>1</v>
      </c>
      <c r="HK162" s="50">
        <v>4</v>
      </c>
      <c r="HL162" s="68">
        <v>0</v>
      </c>
      <c r="HM162" s="68">
        <v>0</v>
      </c>
      <c r="HN162" s="68">
        <v>0</v>
      </c>
      <c r="HO162" s="68">
        <v>0</v>
      </c>
      <c r="HP162" s="68">
        <v>1</v>
      </c>
      <c r="HQ162" s="68">
        <v>0</v>
      </c>
      <c r="HR162" s="68">
        <v>0</v>
      </c>
      <c r="HS162" s="68">
        <v>1</v>
      </c>
      <c r="HT162" s="68">
        <v>0</v>
      </c>
      <c r="HU162" s="68">
        <v>0</v>
      </c>
      <c r="HV162" s="68">
        <v>1</v>
      </c>
      <c r="HW162" s="68">
        <v>1</v>
      </c>
      <c r="HX162" s="68">
        <v>0</v>
      </c>
      <c r="HY162" s="67" t="s">
        <v>6505</v>
      </c>
      <c r="HZ162" s="67" t="s">
        <v>6505</v>
      </c>
      <c r="IA162" s="67" t="s">
        <v>6505</v>
      </c>
      <c r="IB162" s="67" t="s">
        <v>6505</v>
      </c>
      <c r="IC162" s="67">
        <v>1</v>
      </c>
      <c r="ID162" s="67">
        <v>1</v>
      </c>
      <c r="IE162" s="67">
        <v>1</v>
      </c>
      <c r="IF162" s="67">
        <v>1</v>
      </c>
      <c r="IG162" s="67">
        <v>1</v>
      </c>
      <c r="IH162" s="67">
        <v>1</v>
      </c>
      <c r="II162" s="67">
        <v>1</v>
      </c>
      <c r="IJ162" s="67">
        <v>1</v>
      </c>
      <c r="IK162" s="69" t="s">
        <v>6505</v>
      </c>
      <c r="IL162" s="69">
        <v>1</v>
      </c>
      <c r="IM162" s="67">
        <v>1</v>
      </c>
      <c r="IN162" s="67">
        <v>1</v>
      </c>
      <c r="IO162" s="94"/>
      <c r="IP162" s="32">
        <v>0</v>
      </c>
      <c r="IQ162" s="32">
        <v>0.16666666666666666</v>
      </c>
      <c r="IR162" s="68">
        <v>0.22222222222222221</v>
      </c>
      <c r="IS162" s="69">
        <v>1</v>
      </c>
      <c r="IT162" s="94"/>
      <c r="IU162" s="94"/>
      <c r="IV162" s="94"/>
      <c r="IW162" s="94"/>
      <c r="IX162" s="94"/>
      <c r="IY162" s="94"/>
      <c r="IZ162" s="94"/>
      <c r="JA162" s="94"/>
      <c r="JB162" s="94"/>
      <c r="JC162" s="94"/>
    </row>
    <row r="163" spans="1:263" ht="29.25" hidden="1" customHeight="1" x14ac:dyDescent="0.25">
      <c r="A163" s="81">
        <v>217</v>
      </c>
      <c r="B163" s="81" t="s">
        <v>16</v>
      </c>
      <c r="C163" s="81" t="s">
        <v>165</v>
      </c>
      <c r="D163" s="81" t="s">
        <v>166</v>
      </c>
      <c r="E163" s="81" t="s">
        <v>627</v>
      </c>
      <c r="F163" s="81" t="s">
        <v>1058</v>
      </c>
      <c r="G163" s="81" t="s">
        <v>1059</v>
      </c>
      <c r="H163" s="81" t="s">
        <v>1648</v>
      </c>
      <c r="I163" s="81" t="s">
        <v>1649</v>
      </c>
      <c r="J163" s="81"/>
      <c r="K163" s="81" t="s">
        <v>1650</v>
      </c>
      <c r="L163" s="81" t="s">
        <v>1651</v>
      </c>
      <c r="M163" s="81" t="s">
        <v>1652</v>
      </c>
      <c r="N163" s="81"/>
      <c r="O163" s="81" t="s">
        <v>1653</v>
      </c>
      <c r="P163" s="81" t="s">
        <v>1654</v>
      </c>
      <c r="Q163" s="81" t="s">
        <v>5326</v>
      </c>
      <c r="R163" s="81" t="s">
        <v>5325</v>
      </c>
      <c r="S163" s="81" t="s">
        <v>556</v>
      </c>
      <c r="T163" s="81" t="s">
        <v>556</v>
      </c>
      <c r="U163" s="81" t="s">
        <v>532</v>
      </c>
      <c r="V163" s="81" t="s">
        <v>533</v>
      </c>
      <c r="W163" s="81" t="s">
        <v>534</v>
      </c>
      <c r="X163" s="81">
        <v>2019</v>
      </c>
      <c r="Y163" s="81">
        <v>0</v>
      </c>
      <c r="Z163" s="81">
        <v>2019</v>
      </c>
      <c r="AA163" s="81" t="s">
        <v>595</v>
      </c>
      <c r="AB163" s="81" t="s">
        <v>595</v>
      </c>
      <c r="AC163" s="81" t="s">
        <v>595</v>
      </c>
      <c r="AD163" s="82">
        <v>0.5</v>
      </c>
      <c r="AE163" s="81">
        <v>0.3</v>
      </c>
      <c r="AF163" s="81">
        <v>0.8</v>
      </c>
      <c r="AG163" s="80" t="s">
        <v>535</v>
      </c>
      <c r="AH163" s="80" t="s">
        <v>535</v>
      </c>
      <c r="AI163" s="80" t="s">
        <v>535</v>
      </c>
      <c r="AJ163" s="80">
        <v>1</v>
      </c>
      <c r="AK163" s="80">
        <v>1</v>
      </c>
      <c r="AL163" s="80">
        <v>1081</v>
      </c>
      <c r="AM163" s="80" t="s">
        <v>535</v>
      </c>
      <c r="AN163" s="80" t="s">
        <v>535</v>
      </c>
      <c r="AO163" s="80" t="s">
        <v>535</v>
      </c>
      <c r="AP163" s="80" t="s">
        <v>535</v>
      </c>
      <c r="AQ163" s="80" t="s">
        <v>535</v>
      </c>
      <c r="AR163" s="80" t="s">
        <v>535</v>
      </c>
      <c r="AS163" s="80" t="s">
        <v>535</v>
      </c>
      <c r="AT163" s="80" t="s">
        <v>535</v>
      </c>
      <c r="AU163" s="80" t="s">
        <v>535</v>
      </c>
      <c r="AV163" s="80" t="s">
        <v>535</v>
      </c>
      <c r="AW163" s="80" t="s">
        <v>535</v>
      </c>
      <c r="AX163" s="80" t="s">
        <v>535</v>
      </c>
      <c r="AY163" s="80" t="s">
        <v>535</v>
      </c>
      <c r="AZ163" s="80" t="s">
        <v>535</v>
      </c>
      <c r="BA163" s="80" t="s">
        <v>535</v>
      </c>
      <c r="BB163" s="80" t="s">
        <v>535</v>
      </c>
      <c r="BC163" s="80" t="s">
        <v>535</v>
      </c>
      <c r="BD163" s="80" t="s">
        <v>535</v>
      </c>
      <c r="BE163" s="80" t="s">
        <v>535</v>
      </c>
      <c r="BF163" s="80" t="s">
        <v>535</v>
      </c>
      <c r="BG163" s="80" t="s">
        <v>535</v>
      </c>
      <c r="BH163" s="80" t="s">
        <v>535</v>
      </c>
      <c r="BI163" s="80" t="s">
        <v>535</v>
      </c>
      <c r="BJ163" s="80" t="s">
        <v>535</v>
      </c>
      <c r="BK163" s="80" t="s">
        <v>535</v>
      </c>
      <c r="BL163" s="80" t="s">
        <v>535</v>
      </c>
      <c r="BM163" s="80" t="s">
        <v>6736</v>
      </c>
      <c r="BN163" s="80" t="s">
        <v>5324</v>
      </c>
      <c r="BO163" s="80" t="s">
        <v>1654</v>
      </c>
      <c r="BP163" s="80" t="s">
        <v>5325</v>
      </c>
      <c r="BQ163" s="80" t="s">
        <v>5326</v>
      </c>
      <c r="BR163" s="80" t="s">
        <v>556</v>
      </c>
      <c r="BS163" s="83">
        <v>7</v>
      </c>
      <c r="BT163" s="83">
        <v>0</v>
      </c>
      <c r="BU163" s="83">
        <v>0</v>
      </c>
      <c r="BV163" s="83">
        <v>0</v>
      </c>
      <c r="BW163" s="83">
        <v>0</v>
      </c>
      <c r="BX163" s="83">
        <v>0</v>
      </c>
      <c r="BY163" s="83">
        <v>0</v>
      </c>
      <c r="BZ163" s="83">
        <v>2</v>
      </c>
      <c r="CA163" s="83">
        <v>1</v>
      </c>
      <c r="CB163" s="83">
        <v>1</v>
      </c>
      <c r="CC163" s="83">
        <v>1</v>
      </c>
      <c r="CD163" s="83">
        <v>1</v>
      </c>
      <c r="CE163" s="83">
        <v>1</v>
      </c>
      <c r="CF163" s="83">
        <v>0</v>
      </c>
      <c r="CG163" s="83">
        <v>0</v>
      </c>
      <c r="CH163" s="83">
        <v>0</v>
      </c>
      <c r="CI163" s="83">
        <v>0</v>
      </c>
      <c r="CJ163" s="83">
        <v>0</v>
      </c>
      <c r="CK163" s="83">
        <v>0</v>
      </c>
      <c r="CL163" s="83">
        <v>0.14285714285714285</v>
      </c>
      <c r="CM163" s="83">
        <v>7.1428571428571425E-2</v>
      </c>
      <c r="CN163" s="83">
        <v>7.1428571428571425E-2</v>
      </c>
      <c r="CO163" s="83">
        <v>7.1428571428571425E-2</v>
      </c>
      <c r="CP163" s="83">
        <v>7.1428571428571425E-2</v>
      </c>
      <c r="CQ163" s="83">
        <v>7.1428571428571425E-2</v>
      </c>
      <c r="CR163" s="83">
        <v>0.5</v>
      </c>
      <c r="CS163" s="83">
        <v>0</v>
      </c>
      <c r="CT163" s="83">
        <v>0</v>
      </c>
      <c r="CU163" s="83" t="s">
        <v>5352</v>
      </c>
      <c r="CV163" s="83" t="s">
        <v>5352</v>
      </c>
      <c r="CW163" s="83" t="s">
        <v>5352</v>
      </c>
      <c r="CX163" s="83">
        <v>0</v>
      </c>
      <c r="CY163" s="83">
        <v>0</v>
      </c>
      <c r="CZ163" s="83" t="s">
        <v>5352</v>
      </c>
      <c r="DA163" s="83" t="s">
        <v>5352</v>
      </c>
      <c r="DB163" s="83" t="s">
        <v>5352</v>
      </c>
      <c r="DC163" s="83">
        <v>0</v>
      </c>
      <c r="DD163" s="83">
        <v>0</v>
      </c>
      <c r="DE163" s="83" t="s">
        <v>5352</v>
      </c>
      <c r="DF163" s="83" t="s">
        <v>5352</v>
      </c>
      <c r="DG163" s="83" t="s">
        <v>5352</v>
      </c>
      <c r="DH163" s="83">
        <v>0</v>
      </c>
      <c r="DI163" s="83">
        <v>0</v>
      </c>
      <c r="DJ163" s="83" t="s">
        <v>5352</v>
      </c>
      <c r="DK163" s="83" t="s">
        <v>5352</v>
      </c>
      <c r="DL163" s="83" t="s">
        <v>5352</v>
      </c>
      <c r="DM163" s="83">
        <v>0</v>
      </c>
      <c r="DN163" s="83">
        <v>0</v>
      </c>
      <c r="DO163" s="83" t="s">
        <v>5352</v>
      </c>
      <c r="DP163" s="83" t="s">
        <v>5352</v>
      </c>
      <c r="DQ163" s="83" t="s">
        <v>5352</v>
      </c>
      <c r="DR163" s="83">
        <v>0</v>
      </c>
      <c r="DS163" s="83">
        <v>0</v>
      </c>
      <c r="DT163" s="83" t="s">
        <v>5353</v>
      </c>
      <c r="DU163" s="83" t="s">
        <v>5354</v>
      </c>
      <c r="DV163" s="83" t="s">
        <v>5355</v>
      </c>
      <c r="DW163" s="83" t="s">
        <v>6504</v>
      </c>
      <c r="DX163" s="83" t="s">
        <v>6504</v>
      </c>
      <c r="DY163" s="83" t="s">
        <v>6504</v>
      </c>
      <c r="DZ163" s="83" t="s">
        <v>6504</v>
      </c>
      <c r="EA163" s="83" t="s">
        <v>6504</v>
      </c>
      <c r="EB163" s="83" t="s">
        <v>6504</v>
      </c>
      <c r="EC163" s="83" t="s">
        <v>6504</v>
      </c>
      <c r="ED163" s="83" t="s">
        <v>6504</v>
      </c>
      <c r="EE163" s="83" t="s">
        <v>6504</v>
      </c>
      <c r="EF163" s="83" t="s">
        <v>6504</v>
      </c>
      <c r="EG163" s="83" t="s">
        <v>6504</v>
      </c>
      <c r="EH163" s="83" t="s">
        <v>6504</v>
      </c>
      <c r="EI163" s="83" t="s">
        <v>6504</v>
      </c>
      <c r="EJ163" s="83" t="s">
        <v>6504</v>
      </c>
      <c r="EK163" s="83" t="s">
        <v>6504</v>
      </c>
      <c r="EL163" s="83" t="s">
        <v>6504</v>
      </c>
      <c r="EM163" s="83" t="s">
        <v>6504</v>
      </c>
      <c r="EN163" s="83" t="s">
        <v>6504</v>
      </c>
      <c r="EO163" s="83" t="s">
        <v>6504</v>
      </c>
      <c r="EP163" s="83" t="s">
        <v>6504</v>
      </c>
      <c r="EQ163" s="83" t="s">
        <v>6504</v>
      </c>
      <c r="ER163" s="83" t="s">
        <v>6504</v>
      </c>
      <c r="ES163" s="83" t="s">
        <v>6504</v>
      </c>
      <c r="ET163" s="83" t="s">
        <v>6504</v>
      </c>
      <c r="EU163" s="83" t="s">
        <v>6504</v>
      </c>
      <c r="EV163" s="83" t="s">
        <v>6504</v>
      </c>
      <c r="EW163" s="83" t="s">
        <v>6504</v>
      </c>
      <c r="EX163" s="83" t="s">
        <v>6504</v>
      </c>
      <c r="EY163" s="83" t="s">
        <v>6504</v>
      </c>
      <c r="EZ163" s="83" t="s">
        <v>6504</v>
      </c>
      <c r="FA163" s="83">
        <v>0</v>
      </c>
      <c r="FB163" s="83">
        <v>0</v>
      </c>
      <c r="FC163" s="80" t="s">
        <v>69</v>
      </c>
      <c r="FD163" s="80" t="s">
        <v>79</v>
      </c>
      <c r="FE163" s="80" t="s">
        <v>79</v>
      </c>
      <c r="FF163" s="80" t="s">
        <v>69</v>
      </c>
      <c r="FG163" s="80" t="s">
        <v>69</v>
      </c>
      <c r="FH163" s="80" t="s">
        <v>69</v>
      </c>
      <c r="FI163" s="80" t="s">
        <v>69</v>
      </c>
      <c r="FJ163" s="80" t="s">
        <v>69</v>
      </c>
      <c r="FK163" s="80" t="s">
        <v>69</v>
      </c>
      <c r="FL163" s="80" t="s">
        <v>59</v>
      </c>
      <c r="FM163" s="80" t="s">
        <v>2378</v>
      </c>
      <c r="FN163" s="80" t="s">
        <v>2143</v>
      </c>
      <c r="FO163" s="80" t="s">
        <v>69</v>
      </c>
      <c r="FP163" s="80" t="s">
        <v>79</v>
      </c>
      <c r="FQ163" s="80" t="e">
        <v>#N/A</v>
      </c>
      <c r="FR163" s="80" t="s">
        <v>69</v>
      </c>
      <c r="FS163" s="80" t="s">
        <v>69</v>
      </c>
      <c r="FT163" s="80" t="s">
        <v>69</v>
      </c>
      <c r="FU163" s="80" t="s">
        <v>69</v>
      </c>
      <c r="FV163" s="80" t="s">
        <v>69</v>
      </c>
      <c r="FW163" s="80" t="s">
        <v>69</v>
      </c>
      <c r="FX163" s="80" t="s">
        <v>59</v>
      </c>
      <c r="FY163" s="80" t="s">
        <v>2427</v>
      </c>
      <c r="FZ163" s="80" t="s">
        <v>2143</v>
      </c>
      <c r="GA163" s="80">
        <v>0</v>
      </c>
      <c r="GB163" s="80" t="s">
        <v>77</v>
      </c>
      <c r="GC163" s="80" t="e">
        <v>#N/A</v>
      </c>
      <c r="GD163" s="80">
        <v>0</v>
      </c>
      <c r="GE163" s="80">
        <v>0</v>
      </c>
      <c r="GF163" s="80">
        <v>0</v>
      </c>
      <c r="GG163" s="80">
        <v>0</v>
      </c>
      <c r="GH163" s="80">
        <v>0</v>
      </c>
      <c r="GI163" s="80">
        <v>0</v>
      </c>
      <c r="GJ163" s="80" t="s">
        <v>59</v>
      </c>
      <c r="GK163" s="80">
        <v>0</v>
      </c>
      <c r="GL163" s="80" t="s">
        <v>2143</v>
      </c>
      <c r="GM163" s="80" t="s">
        <v>53</v>
      </c>
      <c r="GN163" s="80" t="s">
        <v>77</v>
      </c>
      <c r="GO163" s="80" t="e">
        <v>#N/A</v>
      </c>
      <c r="GP163" s="80" t="s">
        <v>55</v>
      </c>
      <c r="GQ163" s="80" t="s">
        <v>56</v>
      </c>
      <c r="GR163" s="80" t="s">
        <v>57</v>
      </c>
      <c r="GS163" s="80" t="s">
        <v>57</v>
      </c>
      <c r="GT163" s="80" t="s">
        <v>58</v>
      </c>
      <c r="GU163" s="80" t="s">
        <v>55</v>
      </c>
      <c r="GV163" s="80" t="s">
        <v>59</v>
      </c>
      <c r="GW163" s="80" t="s">
        <v>2393</v>
      </c>
      <c r="GX163" s="80" t="s">
        <v>148</v>
      </c>
      <c r="GY163" s="83">
        <v>0</v>
      </c>
      <c r="GZ163" s="83">
        <v>0</v>
      </c>
      <c r="HA163" s="83">
        <v>0</v>
      </c>
      <c r="HB163" s="83">
        <v>0</v>
      </c>
      <c r="HC163" s="83">
        <v>0</v>
      </c>
      <c r="HD163" s="83">
        <v>0</v>
      </c>
      <c r="HE163" s="83" t="s">
        <v>6504</v>
      </c>
      <c r="HF163" s="83" t="s">
        <v>6504</v>
      </c>
      <c r="HG163" s="83" t="s">
        <v>6504</v>
      </c>
      <c r="HH163" s="83" t="s">
        <v>6504</v>
      </c>
      <c r="HI163" s="83" t="s">
        <v>6504</v>
      </c>
      <c r="HJ163" s="83" t="s">
        <v>6504</v>
      </c>
      <c r="HK163" s="83">
        <v>0</v>
      </c>
      <c r="HL163" s="84">
        <v>0</v>
      </c>
      <c r="HM163" s="84">
        <v>0</v>
      </c>
      <c r="HN163" s="84">
        <v>0</v>
      </c>
      <c r="HO163" s="84">
        <v>0</v>
      </c>
      <c r="HP163" s="84">
        <v>0</v>
      </c>
      <c r="HQ163" s="84">
        <v>0</v>
      </c>
      <c r="HR163" s="84">
        <v>0</v>
      </c>
      <c r="HS163" s="84">
        <v>0</v>
      </c>
      <c r="HT163" s="84">
        <v>0</v>
      </c>
      <c r="HU163" s="84">
        <v>0</v>
      </c>
      <c r="HV163" s="84">
        <v>0</v>
      </c>
      <c r="HW163" s="84">
        <v>0</v>
      </c>
      <c r="HX163" s="84">
        <v>0</v>
      </c>
      <c r="HY163" s="85" t="s">
        <v>6505</v>
      </c>
      <c r="HZ163" s="67" t="s">
        <v>6505</v>
      </c>
      <c r="IA163" s="67" t="s">
        <v>6505</v>
      </c>
      <c r="IB163" s="67" t="s">
        <v>6505</v>
      </c>
      <c r="IC163" s="67" t="s">
        <v>6505</v>
      </c>
      <c r="ID163" s="67" t="s">
        <v>6505</v>
      </c>
      <c r="IE163" s="67">
        <v>0</v>
      </c>
      <c r="IF163" s="67">
        <v>0</v>
      </c>
      <c r="IG163" s="67">
        <v>0</v>
      </c>
      <c r="IH163" s="67">
        <v>0</v>
      </c>
      <c r="II163" s="67">
        <v>0</v>
      </c>
      <c r="IJ163" s="67">
        <v>0</v>
      </c>
      <c r="IK163" s="86" t="s">
        <v>6505</v>
      </c>
      <c r="IL163" s="86" t="s">
        <v>6505</v>
      </c>
      <c r="IM163" s="67">
        <v>0</v>
      </c>
      <c r="IN163" s="67">
        <v>0</v>
      </c>
      <c r="IO163" s="80"/>
      <c r="IP163" s="83">
        <v>0</v>
      </c>
      <c r="IQ163" s="32">
        <v>0</v>
      </c>
      <c r="IR163" s="32">
        <v>0</v>
      </c>
      <c r="IS163" s="69">
        <v>0</v>
      </c>
      <c r="IT163" s="94"/>
      <c r="IU163" s="94"/>
      <c r="IV163" s="94"/>
      <c r="IW163" s="94"/>
      <c r="IX163" s="94"/>
      <c r="IY163" s="94"/>
      <c r="IZ163" s="94"/>
      <c r="JA163" s="94"/>
      <c r="JB163" s="94"/>
      <c r="JC163" s="94"/>
    </row>
    <row r="164" spans="1:263" ht="29.25" hidden="1" customHeight="1" x14ac:dyDescent="0.25">
      <c r="A164" s="46">
        <v>137</v>
      </c>
      <c r="B164" s="46" t="s">
        <v>16</v>
      </c>
      <c r="C164" s="46" t="s">
        <v>165</v>
      </c>
      <c r="D164" s="46" t="s">
        <v>166</v>
      </c>
      <c r="E164" s="46" t="s">
        <v>627</v>
      </c>
      <c r="F164" s="46" t="s">
        <v>1048</v>
      </c>
      <c r="G164" s="46" t="s">
        <v>1655</v>
      </c>
      <c r="H164" s="46" t="s">
        <v>1656</v>
      </c>
      <c r="I164" s="46" t="s">
        <v>1657</v>
      </c>
      <c r="J164" s="46" t="s">
        <v>1658</v>
      </c>
      <c r="K164" s="46" t="s">
        <v>1659</v>
      </c>
      <c r="L164" s="46" t="s">
        <v>1660</v>
      </c>
      <c r="M164" s="46" t="s">
        <v>1661</v>
      </c>
      <c r="N164" s="46"/>
      <c r="O164" s="46" t="s">
        <v>1662</v>
      </c>
      <c r="P164" s="46" t="s">
        <v>1663</v>
      </c>
      <c r="Q164" s="46" t="s">
        <v>5328</v>
      </c>
      <c r="R164" s="46" t="s">
        <v>5327</v>
      </c>
      <c r="S164" s="46" t="s">
        <v>531</v>
      </c>
      <c r="T164" s="46" t="s">
        <v>531</v>
      </c>
      <c r="U164" s="46" t="s">
        <v>532</v>
      </c>
      <c r="V164" s="46" t="s">
        <v>533</v>
      </c>
      <c r="W164" s="46" t="s">
        <v>534</v>
      </c>
      <c r="X164" s="46">
        <v>2016</v>
      </c>
      <c r="Y164" s="46">
        <v>12</v>
      </c>
      <c r="Z164" s="46">
        <v>2016</v>
      </c>
      <c r="AA164" s="46">
        <v>0</v>
      </c>
      <c r="AB164" s="46">
        <v>1</v>
      </c>
      <c r="AC164" s="46">
        <v>1</v>
      </c>
      <c r="AD164" s="47">
        <v>1</v>
      </c>
      <c r="AE164" s="46">
        <v>1</v>
      </c>
      <c r="AF164" s="46">
        <v>1</v>
      </c>
      <c r="AG164" s="94" t="s">
        <v>535</v>
      </c>
      <c r="AH164" s="94">
        <v>1</v>
      </c>
      <c r="AI164" s="94">
        <v>1</v>
      </c>
      <c r="AJ164" s="94">
        <v>1</v>
      </c>
      <c r="AK164" s="94" t="s">
        <v>535</v>
      </c>
      <c r="AL164" s="94" t="s">
        <v>535</v>
      </c>
      <c r="AM164" s="94" t="s">
        <v>535</v>
      </c>
      <c r="AN164" s="94">
        <v>1</v>
      </c>
      <c r="AO164" s="94" t="s">
        <v>1664</v>
      </c>
      <c r="AP164" s="94" t="s">
        <v>535</v>
      </c>
      <c r="AQ164" s="94" t="s">
        <v>535</v>
      </c>
      <c r="AR164" s="94" t="s">
        <v>535</v>
      </c>
      <c r="AS164" s="94" t="s">
        <v>535</v>
      </c>
      <c r="AT164" s="94" t="s">
        <v>535</v>
      </c>
      <c r="AU164" s="94" t="s">
        <v>535</v>
      </c>
      <c r="AV164" s="94" t="s">
        <v>535</v>
      </c>
      <c r="AW164" s="94" t="s">
        <v>535</v>
      </c>
      <c r="AX164" s="94" t="s">
        <v>535</v>
      </c>
      <c r="AY164" s="94" t="s">
        <v>535</v>
      </c>
      <c r="AZ164" s="94">
        <v>1</v>
      </c>
      <c r="BA164" s="94" t="s">
        <v>535</v>
      </c>
      <c r="BB164" s="94" t="s">
        <v>535</v>
      </c>
      <c r="BC164" s="94" t="s">
        <v>535</v>
      </c>
      <c r="BD164" s="94">
        <v>1</v>
      </c>
      <c r="BE164" s="94" t="s">
        <v>535</v>
      </c>
      <c r="BF164" s="94" t="s">
        <v>535</v>
      </c>
      <c r="BG164" s="94" t="s">
        <v>535</v>
      </c>
      <c r="BH164" s="94" t="s">
        <v>535</v>
      </c>
      <c r="BI164" s="94" t="s">
        <v>535</v>
      </c>
      <c r="BJ164" s="94" t="s">
        <v>535</v>
      </c>
      <c r="BK164" s="94" t="s">
        <v>535</v>
      </c>
      <c r="BL164" s="94" t="s">
        <v>535</v>
      </c>
      <c r="BM164" s="94" t="s">
        <v>6737</v>
      </c>
      <c r="BN164" s="94" t="s">
        <v>1658</v>
      </c>
      <c r="BO164" s="94" t="s">
        <v>1663</v>
      </c>
      <c r="BP164" s="94" t="s">
        <v>5327</v>
      </c>
      <c r="BQ164" s="94" t="s">
        <v>5328</v>
      </c>
      <c r="BR164" s="94" t="s">
        <v>531</v>
      </c>
      <c r="BS164" s="32">
        <v>1</v>
      </c>
      <c r="BT164" s="32">
        <v>1</v>
      </c>
      <c r="BU164" s="32">
        <v>1</v>
      </c>
      <c r="BV164" s="32">
        <v>1</v>
      </c>
      <c r="BW164" s="32">
        <v>1</v>
      </c>
      <c r="BX164" s="32">
        <v>1</v>
      </c>
      <c r="BY164" s="32">
        <v>1</v>
      </c>
      <c r="BZ164" s="32">
        <v>1</v>
      </c>
      <c r="CA164" s="32">
        <v>1</v>
      </c>
      <c r="CB164" s="32">
        <v>1</v>
      </c>
      <c r="CC164" s="32">
        <v>1</v>
      </c>
      <c r="CD164" s="32">
        <v>1</v>
      </c>
      <c r="CE164" s="32">
        <v>1</v>
      </c>
      <c r="CF164" s="32">
        <v>1</v>
      </c>
      <c r="CG164" s="32">
        <v>1</v>
      </c>
      <c r="CH164" s="32">
        <v>1</v>
      </c>
      <c r="CI164" s="32">
        <v>1</v>
      </c>
      <c r="CJ164" s="32">
        <v>1</v>
      </c>
      <c r="CK164" s="32">
        <v>1</v>
      </c>
      <c r="CL164" s="32">
        <v>1</v>
      </c>
      <c r="CM164" s="32">
        <v>1</v>
      </c>
      <c r="CN164" s="32">
        <v>1</v>
      </c>
      <c r="CO164" s="32">
        <v>1</v>
      </c>
      <c r="CP164" s="32">
        <v>1</v>
      </c>
      <c r="CQ164" s="32">
        <v>1</v>
      </c>
      <c r="CR164" s="32">
        <v>1</v>
      </c>
      <c r="CS164" s="32">
        <v>12</v>
      </c>
      <c r="CT164" s="32">
        <v>12</v>
      </c>
      <c r="CU164" s="32" t="s">
        <v>5356</v>
      </c>
      <c r="CV164" s="32" t="s">
        <v>5359</v>
      </c>
      <c r="CW164" s="32" t="s">
        <v>5360</v>
      </c>
      <c r="CX164" s="32">
        <v>12</v>
      </c>
      <c r="CY164" s="32">
        <v>12</v>
      </c>
      <c r="CZ164" s="32" t="s">
        <v>5356</v>
      </c>
      <c r="DA164" s="32" t="s">
        <v>5359</v>
      </c>
      <c r="DB164" s="32" t="s">
        <v>5360</v>
      </c>
      <c r="DC164" s="32">
        <v>12</v>
      </c>
      <c r="DD164" s="32">
        <v>12</v>
      </c>
      <c r="DE164" s="32" t="s">
        <v>5356</v>
      </c>
      <c r="DF164" s="32" t="s">
        <v>5359</v>
      </c>
      <c r="DG164" s="32" t="s">
        <v>5360</v>
      </c>
      <c r="DH164" s="32">
        <v>12</v>
      </c>
      <c r="DI164" s="32">
        <v>12</v>
      </c>
      <c r="DJ164" s="32" t="s">
        <v>5356</v>
      </c>
      <c r="DK164" s="32" t="s">
        <v>5359</v>
      </c>
      <c r="DL164" s="32" t="s">
        <v>5360</v>
      </c>
      <c r="DM164" s="32">
        <v>12</v>
      </c>
      <c r="DN164" s="32">
        <v>12</v>
      </c>
      <c r="DO164" s="32" t="s">
        <v>5356</v>
      </c>
      <c r="DP164" s="32" t="s">
        <v>5359</v>
      </c>
      <c r="DQ164" s="32" t="s">
        <v>5360</v>
      </c>
      <c r="DR164" s="32">
        <v>12</v>
      </c>
      <c r="DS164" s="32">
        <v>12</v>
      </c>
      <c r="DT164" s="32" t="s">
        <v>5356</v>
      </c>
      <c r="DU164" s="32" t="s">
        <v>5359</v>
      </c>
      <c r="DV164" s="32" t="s">
        <v>5360</v>
      </c>
      <c r="DW164" s="32">
        <v>12</v>
      </c>
      <c r="DX164" s="32">
        <v>12</v>
      </c>
      <c r="DY164" s="32" t="s">
        <v>5356</v>
      </c>
      <c r="DZ164" s="32" t="s">
        <v>5359</v>
      </c>
      <c r="EA164" s="32" t="s">
        <v>5360</v>
      </c>
      <c r="EB164" s="32">
        <v>12</v>
      </c>
      <c r="EC164" s="32">
        <v>12</v>
      </c>
      <c r="ED164" s="32" t="s">
        <v>5356</v>
      </c>
      <c r="EE164" s="32" t="s">
        <v>5359</v>
      </c>
      <c r="EF164" s="32" t="s">
        <v>5361</v>
      </c>
      <c r="EG164" s="32">
        <v>12</v>
      </c>
      <c r="EH164" s="32">
        <v>12</v>
      </c>
      <c r="EI164" s="32" t="s">
        <v>5356</v>
      </c>
      <c r="EJ164" s="32" t="s">
        <v>5359</v>
      </c>
      <c r="EK164" s="32" t="s">
        <v>5361</v>
      </c>
      <c r="EL164" s="32">
        <v>12</v>
      </c>
      <c r="EM164" s="32">
        <v>12</v>
      </c>
      <c r="EN164" s="32" t="s">
        <v>5357</v>
      </c>
      <c r="EO164" s="32" t="s">
        <v>5359</v>
      </c>
      <c r="EP164" s="32" t="s">
        <v>5361</v>
      </c>
      <c r="EQ164" s="32">
        <v>12</v>
      </c>
      <c r="ER164" s="32">
        <v>12</v>
      </c>
      <c r="ES164" s="32" t="s">
        <v>5357</v>
      </c>
      <c r="ET164" s="32" t="s">
        <v>5359</v>
      </c>
      <c r="EU164" s="32" t="s">
        <v>5361</v>
      </c>
      <c r="EV164" s="32">
        <v>12</v>
      </c>
      <c r="EW164" s="32">
        <v>12</v>
      </c>
      <c r="EX164" s="32" t="s">
        <v>5358</v>
      </c>
      <c r="EY164" s="32" t="s">
        <v>5359</v>
      </c>
      <c r="EZ164" s="32" t="s">
        <v>5361</v>
      </c>
      <c r="FA164" s="32">
        <v>144</v>
      </c>
      <c r="FB164" s="32">
        <v>0</v>
      </c>
      <c r="FC164" s="94" t="s">
        <v>53</v>
      </c>
      <c r="FD164" s="94" t="s">
        <v>62</v>
      </c>
      <c r="FE164" s="94" t="s">
        <v>62</v>
      </c>
      <c r="FF164" s="94" t="s">
        <v>55</v>
      </c>
      <c r="FG164" s="94" t="s">
        <v>56</v>
      </c>
      <c r="FH164" s="94" t="s">
        <v>57</v>
      </c>
      <c r="FI164" s="94" t="s">
        <v>57</v>
      </c>
      <c r="FJ164" s="94" t="s">
        <v>58</v>
      </c>
      <c r="FK164" s="94" t="s">
        <v>55</v>
      </c>
      <c r="FL164" s="94" t="s">
        <v>59</v>
      </c>
      <c r="FM164" s="94" t="s">
        <v>2428</v>
      </c>
      <c r="FN164" s="94" t="s">
        <v>2143</v>
      </c>
      <c r="FO164" s="94" t="s">
        <v>62</v>
      </c>
      <c r="FP164" s="94" t="s">
        <v>62</v>
      </c>
      <c r="FQ164" s="94" t="e">
        <v>#N/A</v>
      </c>
      <c r="FR164" s="94" t="s">
        <v>55</v>
      </c>
      <c r="FS164" s="94" t="s">
        <v>56</v>
      </c>
      <c r="FT164" s="94" t="s">
        <v>57</v>
      </c>
      <c r="FU164" s="94" t="s">
        <v>57</v>
      </c>
      <c r="FV164" s="94" t="s">
        <v>58</v>
      </c>
      <c r="FW164" s="94" t="s">
        <v>55</v>
      </c>
      <c r="FX164" s="94" t="s">
        <v>59</v>
      </c>
      <c r="FY164" s="94" t="s">
        <v>2402</v>
      </c>
      <c r="FZ164" s="94" t="s">
        <v>2143</v>
      </c>
      <c r="GA164" s="94" t="s">
        <v>53</v>
      </c>
      <c r="GB164" s="94" t="s">
        <v>62</v>
      </c>
      <c r="GC164" s="94" t="e">
        <v>#N/A</v>
      </c>
      <c r="GD164" s="94" t="s">
        <v>55</v>
      </c>
      <c r="GE164" s="94" t="s">
        <v>56</v>
      </c>
      <c r="GF164" s="94" t="s">
        <v>57</v>
      </c>
      <c r="GG164" s="94" t="s">
        <v>57</v>
      </c>
      <c r="GH164" s="94" t="s">
        <v>58</v>
      </c>
      <c r="GI164" s="94" t="s">
        <v>55</v>
      </c>
      <c r="GJ164" s="94" t="s">
        <v>59</v>
      </c>
      <c r="GK164" s="94" t="s">
        <v>2402</v>
      </c>
      <c r="GL164" s="94" t="s">
        <v>2143</v>
      </c>
      <c r="GM164" s="94" t="s">
        <v>53</v>
      </c>
      <c r="GN164" s="94" t="s">
        <v>62</v>
      </c>
      <c r="GO164" s="94" t="e">
        <v>#N/A</v>
      </c>
      <c r="GP164" s="94" t="s">
        <v>55</v>
      </c>
      <c r="GQ164" s="94" t="s">
        <v>56</v>
      </c>
      <c r="GR164" s="94" t="s">
        <v>57</v>
      </c>
      <c r="GS164" s="94" t="s">
        <v>57</v>
      </c>
      <c r="GT164" s="94" t="s">
        <v>58</v>
      </c>
      <c r="GU164" s="94" t="s">
        <v>55</v>
      </c>
      <c r="GV164" s="94" t="s">
        <v>59</v>
      </c>
      <c r="GW164" s="94" t="s">
        <v>2393</v>
      </c>
      <c r="GX164" s="94" t="s">
        <v>148</v>
      </c>
      <c r="GY164" s="32">
        <v>1</v>
      </c>
      <c r="GZ164" s="32">
        <v>1</v>
      </c>
      <c r="HA164" s="32">
        <v>1</v>
      </c>
      <c r="HB164" s="32">
        <v>1</v>
      </c>
      <c r="HC164" s="32">
        <v>1</v>
      </c>
      <c r="HD164" s="32">
        <v>1</v>
      </c>
      <c r="HE164" s="32">
        <v>1</v>
      </c>
      <c r="HF164" s="32">
        <v>1</v>
      </c>
      <c r="HG164" s="32">
        <v>1</v>
      </c>
      <c r="HH164" s="32">
        <v>1</v>
      </c>
      <c r="HI164" s="32">
        <v>1</v>
      </c>
      <c r="HJ164" s="32">
        <v>1</v>
      </c>
      <c r="HK164" s="50">
        <v>144</v>
      </c>
      <c r="HL164" s="68">
        <v>1</v>
      </c>
      <c r="HM164" s="68">
        <v>1</v>
      </c>
      <c r="HN164" s="68">
        <v>1</v>
      </c>
      <c r="HO164" s="68">
        <v>1</v>
      </c>
      <c r="HP164" s="68">
        <v>1</v>
      </c>
      <c r="HQ164" s="68">
        <v>1</v>
      </c>
      <c r="HR164" s="68">
        <v>1</v>
      </c>
      <c r="HS164" s="68">
        <v>1</v>
      </c>
      <c r="HT164" s="68">
        <v>1</v>
      </c>
      <c r="HU164" s="68">
        <v>1</v>
      </c>
      <c r="HV164" s="68">
        <v>1</v>
      </c>
      <c r="HW164" s="68">
        <v>1</v>
      </c>
      <c r="HX164" s="68">
        <v>1</v>
      </c>
      <c r="HY164" s="67">
        <v>1</v>
      </c>
      <c r="HZ164" s="67">
        <v>1</v>
      </c>
      <c r="IA164" s="67">
        <v>1</v>
      </c>
      <c r="IB164" s="67">
        <v>1</v>
      </c>
      <c r="IC164" s="67">
        <v>1</v>
      </c>
      <c r="ID164" s="67">
        <v>1</v>
      </c>
      <c r="IE164" s="67">
        <v>1</v>
      </c>
      <c r="IF164" s="67">
        <v>1</v>
      </c>
      <c r="IG164" s="67">
        <v>1</v>
      </c>
      <c r="IH164" s="67">
        <v>1</v>
      </c>
      <c r="II164" s="67">
        <v>1</v>
      </c>
      <c r="IJ164" s="67">
        <v>1</v>
      </c>
      <c r="IK164" s="69">
        <v>1</v>
      </c>
      <c r="IL164" s="69">
        <v>1</v>
      </c>
      <c r="IM164" s="67">
        <v>1</v>
      </c>
      <c r="IN164" s="67">
        <v>1</v>
      </c>
      <c r="IO164" s="94"/>
      <c r="IP164" s="32">
        <v>1</v>
      </c>
      <c r="IQ164" s="32">
        <v>1</v>
      </c>
      <c r="IR164" s="68">
        <v>1</v>
      </c>
      <c r="IS164" s="69">
        <v>1</v>
      </c>
      <c r="IT164" s="94"/>
      <c r="IU164" s="94"/>
      <c r="IV164" s="94"/>
      <c r="IW164" s="94"/>
      <c r="IX164" s="94"/>
      <c r="IY164" s="94"/>
      <c r="IZ164" s="94"/>
      <c r="JA164" s="94"/>
      <c r="JB164" s="94"/>
      <c r="JC164" s="94"/>
    </row>
    <row r="165" spans="1:263" ht="29.25" hidden="1" customHeight="1" x14ac:dyDescent="0.25">
      <c r="A165" s="46">
        <v>138</v>
      </c>
      <c r="B165" s="46" t="s">
        <v>16</v>
      </c>
      <c r="C165" s="46" t="s">
        <v>165</v>
      </c>
      <c r="D165" s="46" t="s">
        <v>166</v>
      </c>
      <c r="E165" s="46" t="s">
        <v>627</v>
      </c>
      <c r="F165" s="46" t="s">
        <v>1048</v>
      </c>
      <c r="G165" s="46" t="s">
        <v>1655</v>
      </c>
      <c r="H165" s="46" t="s">
        <v>1665</v>
      </c>
      <c r="I165" s="46" t="s">
        <v>1666</v>
      </c>
      <c r="J165" s="46" t="s">
        <v>1667</v>
      </c>
      <c r="K165" s="46" t="s">
        <v>1668</v>
      </c>
      <c r="L165" s="46" t="s">
        <v>1668</v>
      </c>
      <c r="M165" s="46">
        <v>0</v>
      </c>
      <c r="N165" s="46"/>
      <c r="O165" s="46" t="s">
        <v>1669</v>
      </c>
      <c r="P165" s="46" t="s">
        <v>1670</v>
      </c>
      <c r="Q165" s="46" t="s">
        <v>5330</v>
      </c>
      <c r="R165" s="46" t="s">
        <v>5329</v>
      </c>
      <c r="S165" s="46" t="s">
        <v>531</v>
      </c>
      <c r="T165" s="46" t="s">
        <v>531</v>
      </c>
      <c r="U165" s="46" t="s">
        <v>532</v>
      </c>
      <c r="V165" s="46" t="s">
        <v>581</v>
      </c>
      <c r="W165" s="46" t="s">
        <v>534</v>
      </c>
      <c r="X165" s="46">
        <v>2016</v>
      </c>
      <c r="Y165" s="46">
        <v>0.93</v>
      </c>
      <c r="Z165" s="46">
        <v>2016</v>
      </c>
      <c r="AA165" s="46">
        <v>0</v>
      </c>
      <c r="AB165" s="46">
        <v>0</v>
      </c>
      <c r="AC165" s="46">
        <v>0</v>
      </c>
      <c r="AD165" s="47">
        <v>0.96</v>
      </c>
      <c r="AE165" s="46">
        <v>0</v>
      </c>
      <c r="AF165" s="46">
        <v>0</v>
      </c>
      <c r="AG165" s="94" t="s">
        <v>535</v>
      </c>
      <c r="AH165" s="94" t="s">
        <v>535</v>
      </c>
      <c r="AI165" s="94" t="s">
        <v>535</v>
      </c>
      <c r="AJ165" s="94">
        <v>1</v>
      </c>
      <c r="AK165" s="94" t="s">
        <v>535</v>
      </c>
      <c r="AL165" s="94" t="s">
        <v>535</v>
      </c>
      <c r="AM165" s="94" t="s">
        <v>535</v>
      </c>
      <c r="AN165" s="94">
        <v>1</v>
      </c>
      <c r="AO165" s="94" t="s">
        <v>1664</v>
      </c>
      <c r="AP165" s="94" t="s">
        <v>535</v>
      </c>
      <c r="AQ165" s="94" t="s">
        <v>535</v>
      </c>
      <c r="AR165" s="94" t="s">
        <v>535</v>
      </c>
      <c r="AS165" s="94" t="s">
        <v>535</v>
      </c>
      <c r="AT165" s="94" t="s">
        <v>535</v>
      </c>
      <c r="AU165" s="94" t="s">
        <v>535</v>
      </c>
      <c r="AV165" s="94" t="s">
        <v>535</v>
      </c>
      <c r="AW165" s="94" t="s">
        <v>535</v>
      </c>
      <c r="AX165" s="94" t="s">
        <v>535</v>
      </c>
      <c r="AY165" s="94" t="s">
        <v>535</v>
      </c>
      <c r="AZ165" s="94" t="s">
        <v>535</v>
      </c>
      <c r="BA165" s="94" t="s">
        <v>535</v>
      </c>
      <c r="BB165" s="94" t="s">
        <v>535</v>
      </c>
      <c r="BC165" s="94" t="s">
        <v>535</v>
      </c>
      <c r="BD165" s="94" t="s">
        <v>535</v>
      </c>
      <c r="BE165" s="94" t="s">
        <v>535</v>
      </c>
      <c r="BF165" s="94" t="s">
        <v>535</v>
      </c>
      <c r="BG165" s="94" t="s">
        <v>535</v>
      </c>
      <c r="BH165" s="94" t="s">
        <v>535</v>
      </c>
      <c r="BI165" s="94" t="s">
        <v>535</v>
      </c>
      <c r="BJ165" s="94" t="s">
        <v>535</v>
      </c>
      <c r="BK165" s="94" t="s">
        <v>535</v>
      </c>
      <c r="BL165" s="94" t="s">
        <v>535</v>
      </c>
      <c r="BM165" s="94" t="s">
        <v>6738</v>
      </c>
      <c r="BN165" s="94" t="s">
        <v>1667</v>
      </c>
      <c r="BO165" s="94" t="s">
        <v>1670</v>
      </c>
      <c r="BP165" s="94" t="s">
        <v>5329</v>
      </c>
      <c r="BQ165" s="94" t="s">
        <v>5330</v>
      </c>
      <c r="BR165" s="94" t="s">
        <v>531</v>
      </c>
      <c r="BS165" s="32">
        <v>0.96</v>
      </c>
      <c r="BT165" s="32">
        <v>0.96</v>
      </c>
      <c r="BU165" s="32">
        <v>0.96</v>
      </c>
      <c r="BV165" s="32">
        <v>0.96</v>
      </c>
      <c r="BW165" s="32">
        <v>0.96</v>
      </c>
      <c r="BX165" s="32">
        <v>0.96</v>
      </c>
      <c r="BY165" s="32">
        <v>0.96</v>
      </c>
      <c r="BZ165" s="32">
        <v>0.96</v>
      </c>
      <c r="CA165" s="32">
        <v>0.96</v>
      </c>
      <c r="CB165" s="32">
        <v>0.96</v>
      </c>
      <c r="CC165" s="32">
        <v>0.96</v>
      </c>
      <c r="CD165" s="32">
        <v>0.96</v>
      </c>
      <c r="CE165" s="32">
        <v>0.96</v>
      </c>
      <c r="CF165" s="32">
        <v>0.96</v>
      </c>
      <c r="CG165" s="32">
        <v>0.96</v>
      </c>
      <c r="CH165" s="32">
        <v>0.96</v>
      </c>
      <c r="CI165" s="32">
        <v>0.96</v>
      </c>
      <c r="CJ165" s="32">
        <v>0.96</v>
      </c>
      <c r="CK165" s="32">
        <v>0.96</v>
      </c>
      <c r="CL165" s="32">
        <v>0.96</v>
      </c>
      <c r="CM165" s="32">
        <v>0.96</v>
      </c>
      <c r="CN165" s="32">
        <v>0.96</v>
      </c>
      <c r="CO165" s="32">
        <v>0.96</v>
      </c>
      <c r="CP165" s="32">
        <v>0.96</v>
      </c>
      <c r="CQ165" s="32">
        <v>0.96</v>
      </c>
      <c r="CR165" s="32">
        <v>0.96</v>
      </c>
      <c r="CS165" s="32">
        <v>1</v>
      </c>
      <c r="CT165" s="32">
        <v>1</v>
      </c>
      <c r="CU165" s="32" t="s">
        <v>5362</v>
      </c>
      <c r="CV165" s="32" t="s">
        <v>3695</v>
      </c>
      <c r="CW165" s="32" t="s">
        <v>5376</v>
      </c>
      <c r="CX165" s="32">
        <v>0.998</v>
      </c>
      <c r="CY165" s="32">
        <v>1</v>
      </c>
      <c r="CZ165" s="32" t="s">
        <v>5363</v>
      </c>
      <c r="DA165" s="32" t="s">
        <v>3695</v>
      </c>
      <c r="DB165" s="32" t="s">
        <v>5376</v>
      </c>
      <c r="DC165" s="32">
        <v>1</v>
      </c>
      <c r="DD165" s="32">
        <v>1</v>
      </c>
      <c r="DE165" s="32" t="s">
        <v>5364</v>
      </c>
      <c r="DF165" s="32" t="s">
        <v>3695</v>
      </c>
      <c r="DG165" s="32" t="s">
        <v>5376</v>
      </c>
      <c r="DH165" s="32">
        <v>1</v>
      </c>
      <c r="DI165" s="32">
        <v>1</v>
      </c>
      <c r="DJ165" s="32" t="s">
        <v>5365</v>
      </c>
      <c r="DK165" s="32" t="s">
        <v>3695</v>
      </c>
      <c r="DL165" s="32" t="s">
        <v>5376</v>
      </c>
      <c r="DM165" s="32">
        <v>0.98799999999999999</v>
      </c>
      <c r="DN165" s="32">
        <v>1</v>
      </c>
      <c r="DO165" s="32" t="s">
        <v>5366</v>
      </c>
      <c r="DP165" s="32" t="s">
        <v>3695</v>
      </c>
      <c r="DQ165" s="32" t="s">
        <v>5376</v>
      </c>
      <c r="DR165" s="32">
        <v>0.98099999999999998</v>
      </c>
      <c r="DS165" s="32">
        <v>1</v>
      </c>
      <c r="DT165" s="32" t="s">
        <v>5367</v>
      </c>
      <c r="DU165" s="32" t="s">
        <v>5374</v>
      </c>
      <c r="DV165" s="32" t="s">
        <v>5376</v>
      </c>
      <c r="DW165" s="32">
        <v>1</v>
      </c>
      <c r="DX165" s="32">
        <v>0</v>
      </c>
      <c r="DY165" s="32" t="s">
        <v>5368</v>
      </c>
      <c r="DZ165" s="32" t="s">
        <v>5375</v>
      </c>
      <c r="EA165" s="32" t="s">
        <v>5376</v>
      </c>
      <c r="EB165" s="32">
        <v>0.99</v>
      </c>
      <c r="EC165" s="32">
        <v>0</v>
      </c>
      <c r="ED165" s="32" t="s">
        <v>5369</v>
      </c>
      <c r="EE165" s="32" t="s">
        <v>3695</v>
      </c>
      <c r="EF165" s="32" t="s">
        <v>5376</v>
      </c>
      <c r="EG165" s="32">
        <v>1</v>
      </c>
      <c r="EH165" s="32">
        <v>0</v>
      </c>
      <c r="EI165" s="32" t="s">
        <v>5370</v>
      </c>
      <c r="EJ165" s="32" t="s">
        <v>3695</v>
      </c>
      <c r="EK165" s="32" t="s">
        <v>5376</v>
      </c>
      <c r="EL165" s="32">
        <v>1</v>
      </c>
      <c r="EM165" s="32">
        <v>0</v>
      </c>
      <c r="EN165" s="32" t="s">
        <v>5371</v>
      </c>
      <c r="EO165" s="32" t="s">
        <v>3695</v>
      </c>
      <c r="EP165" s="32" t="s">
        <v>5377</v>
      </c>
      <c r="EQ165" s="32">
        <v>1</v>
      </c>
      <c r="ER165" s="32">
        <v>0</v>
      </c>
      <c r="ES165" s="32" t="s">
        <v>5372</v>
      </c>
      <c r="ET165" s="32" t="s">
        <v>3695</v>
      </c>
      <c r="EU165" s="32" t="s">
        <v>5378</v>
      </c>
      <c r="EV165" s="32">
        <v>1</v>
      </c>
      <c r="EW165" s="32">
        <v>0</v>
      </c>
      <c r="EX165" s="32" t="s">
        <v>5373</v>
      </c>
      <c r="EY165" s="32" t="s">
        <v>3695</v>
      </c>
      <c r="EZ165" s="32" t="s">
        <v>5379</v>
      </c>
      <c r="FA165" s="32">
        <v>11.957000000000001</v>
      </c>
      <c r="FB165" s="32">
        <v>0</v>
      </c>
      <c r="FC165" s="94" t="s">
        <v>53</v>
      </c>
      <c r="FD165" s="94" t="s">
        <v>70</v>
      </c>
      <c r="FE165" s="94" t="s">
        <v>54</v>
      </c>
      <c r="FF165" s="94" t="s">
        <v>55</v>
      </c>
      <c r="FG165" s="94" t="s">
        <v>56</v>
      </c>
      <c r="FH165" s="94" t="s">
        <v>57</v>
      </c>
      <c r="FI165" s="94" t="s">
        <v>57</v>
      </c>
      <c r="FJ165" s="94" t="s">
        <v>58</v>
      </c>
      <c r="FK165" s="94" t="s">
        <v>55</v>
      </c>
      <c r="FL165" s="94" t="s">
        <v>59</v>
      </c>
      <c r="FM165" s="94" t="s">
        <v>2429</v>
      </c>
      <c r="FN165" s="94" t="s">
        <v>2143</v>
      </c>
      <c r="FO165" s="94" t="s">
        <v>62</v>
      </c>
      <c r="FP165" s="94" t="s">
        <v>54</v>
      </c>
      <c r="FQ165" s="94" t="e">
        <v>#N/A</v>
      </c>
      <c r="FR165" s="94" t="s">
        <v>55</v>
      </c>
      <c r="FS165" s="94" t="s">
        <v>56</v>
      </c>
      <c r="FT165" s="94" t="s">
        <v>57</v>
      </c>
      <c r="FU165" s="94" t="s">
        <v>57</v>
      </c>
      <c r="FV165" s="94" t="s">
        <v>58</v>
      </c>
      <c r="FW165" s="94" t="s">
        <v>55</v>
      </c>
      <c r="FX165" s="94" t="s">
        <v>59</v>
      </c>
      <c r="FY165" s="94" t="s">
        <v>2402</v>
      </c>
      <c r="FZ165" s="94" t="s">
        <v>2143</v>
      </c>
      <c r="GA165" s="94" t="s">
        <v>53</v>
      </c>
      <c r="GB165" s="94" t="s">
        <v>54</v>
      </c>
      <c r="GC165" s="94" t="e">
        <v>#N/A</v>
      </c>
      <c r="GD165" s="94" t="s">
        <v>55</v>
      </c>
      <c r="GE165" s="94" t="s">
        <v>56</v>
      </c>
      <c r="GF165" s="94" t="s">
        <v>57</v>
      </c>
      <c r="GG165" s="94" t="s">
        <v>57</v>
      </c>
      <c r="GH165" s="94" t="s">
        <v>58</v>
      </c>
      <c r="GI165" s="94" t="s">
        <v>55</v>
      </c>
      <c r="GJ165" s="94" t="s">
        <v>59</v>
      </c>
      <c r="GK165" s="94" t="s">
        <v>2430</v>
      </c>
      <c r="GL165" s="94" t="s">
        <v>2143</v>
      </c>
      <c r="GM165" s="94" t="s">
        <v>53</v>
      </c>
      <c r="GN165" s="94" t="s">
        <v>6510</v>
      </c>
      <c r="GO165" s="94" t="e">
        <v>#N/A</v>
      </c>
      <c r="GP165" s="94" t="s">
        <v>55</v>
      </c>
      <c r="GQ165" s="94" t="s">
        <v>56</v>
      </c>
      <c r="GR165" s="94" t="s">
        <v>57</v>
      </c>
      <c r="GS165" s="94" t="s">
        <v>57</v>
      </c>
      <c r="GT165" s="94" t="s">
        <v>58</v>
      </c>
      <c r="GU165" s="94" t="s">
        <v>55</v>
      </c>
      <c r="GV165" s="94" t="s">
        <v>59</v>
      </c>
      <c r="GW165" s="94" t="s">
        <v>2393</v>
      </c>
      <c r="GX165" s="94" t="s">
        <v>148</v>
      </c>
      <c r="GY165" s="32">
        <v>1</v>
      </c>
      <c r="GZ165" s="32">
        <v>0.998</v>
      </c>
      <c r="HA165" s="32">
        <v>1</v>
      </c>
      <c r="HB165" s="32">
        <v>1</v>
      </c>
      <c r="HC165" s="32">
        <v>0.98799999999999999</v>
      </c>
      <c r="HD165" s="32">
        <v>0.98099999999999998</v>
      </c>
      <c r="HE165" s="32">
        <v>1.0416666666666667</v>
      </c>
      <c r="HF165" s="32">
        <v>1.03125</v>
      </c>
      <c r="HG165" s="32">
        <v>1.0416666666666667</v>
      </c>
      <c r="HH165" s="32">
        <v>1.0416666666666667</v>
      </c>
      <c r="HI165" s="32">
        <v>1.0416666666666667</v>
      </c>
      <c r="HJ165" s="32">
        <v>1.0416666666666667</v>
      </c>
      <c r="HK165" s="50">
        <v>11.957000000000001</v>
      </c>
      <c r="HL165" s="68">
        <v>1</v>
      </c>
      <c r="HM165" s="68">
        <v>0.998</v>
      </c>
      <c r="HN165" s="68">
        <v>1</v>
      </c>
      <c r="HO165" s="68">
        <v>1</v>
      </c>
      <c r="HP165" s="68">
        <v>0.98799999999999999</v>
      </c>
      <c r="HQ165" s="68">
        <v>0.98099999999999998</v>
      </c>
      <c r="HR165" s="68">
        <v>1.0416666666666667</v>
      </c>
      <c r="HS165" s="68">
        <v>1.03125</v>
      </c>
      <c r="HT165" s="68">
        <v>1.0416666666666667</v>
      </c>
      <c r="HU165" s="68">
        <v>1.0416666666666667</v>
      </c>
      <c r="HV165" s="68">
        <v>1.0416666666666667</v>
      </c>
      <c r="HW165" s="68">
        <v>1.0416666666666667</v>
      </c>
      <c r="HX165" s="68">
        <v>0.99950000000000006</v>
      </c>
      <c r="HY165" s="67">
        <v>1.0416666666666667</v>
      </c>
      <c r="HZ165" s="67">
        <v>1.0406250000000001</v>
      </c>
      <c r="IA165" s="67">
        <v>1.0409722222222224</v>
      </c>
      <c r="IB165" s="67">
        <v>1.0411458333333334</v>
      </c>
      <c r="IC165" s="67">
        <v>1.0387500000000001</v>
      </c>
      <c r="ID165" s="67">
        <v>1.0359375000000002</v>
      </c>
      <c r="IE165" s="67">
        <v>1.0429563492063492</v>
      </c>
      <c r="IF165" s="67">
        <v>1.0468641493055555</v>
      </c>
      <c r="IG165" s="67">
        <v>1.0511091820987652</v>
      </c>
      <c r="IH165" s="67">
        <v>1.0545052083333331</v>
      </c>
      <c r="II165" s="67">
        <v>1.0572837752525248</v>
      </c>
      <c r="IJ165" s="67">
        <v>1.0595992476851848</v>
      </c>
      <c r="IK165" s="69">
        <v>0.99933333333333352</v>
      </c>
      <c r="IL165" s="69">
        <v>1.0359375000000002</v>
      </c>
      <c r="IM165" s="67">
        <v>1.0511091820987652</v>
      </c>
      <c r="IN165" s="67">
        <v>1.0595992476851848</v>
      </c>
      <c r="IO165" s="94"/>
      <c r="IP165" s="32">
        <v>0.99933333333333341</v>
      </c>
      <c r="IQ165" s="32">
        <v>0.99450000000000005</v>
      </c>
      <c r="IR165" s="68">
        <v>1.0090648148148147</v>
      </c>
      <c r="IS165" s="69">
        <v>1.0595992476851848</v>
      </c>
      <c r="IT165" s="94"/>
      <c r="IU165" s="94"/>
      <c r="IV165" s="94"/>
      <c r="IW165" s="94"/>
      <c r="IX165" s="94"/>
      <c r="IY165" s="94"/>
      <c r="IZ165" s="94"/>
      <c r="JA165" s="94"/>
      <c r="JB165" s="94"/>
      <c r="JC165" s="94"/>
    </row>
    <row r="166" spans="1:263" ht="29.25" hidden="1" customHeight="1" x14ac:dyDescent="0.25">
      <c r="A166" s="46">
        <v>145</v>
      </c>
      <c r="B166" s="46" t="s">
        <v>16</v>
      </c>
      <c r="C166" s="46" t="s">
        <v>165</v>
      </c>
      <c r="D166" s="46" t="s">
        <v>166</v>
      </c>
      <c r="E166" s="46" t="s">
        <v>627</v>
      </c>
      <c r="F166" s="46" t="s">
        <v>1048</v>
      </c>
      <c r="G166" s="46" t="s">
        <v>1655</v>
      </c>
      <c r="H166" s="46" t="s">
        <v>1671</v>
      </c>
      <c r="I166" s="46" t="s">
        <v>1672</v>
      </c>
      <c r="J166" s="46" t="s">
        <v>1673</v>
      </c>
      <c r="K166" s="46" t="s">
        <v>1674</v>
      </c>
      <c r="L166" s="46" t="s">
        <v>1675</v>
      </c>
      <c r="M166" s="46" t="s">
        <v>1676</v>
      </c>
      <c r="N166" s="46"/>
      <c r="O166" s="46" t="s">
        <v>1677</v>
      </c>
      <c r="P166" s="46" t="s">
        <v>1678</v>
      </c>
      <c r="Q166" s="46" t="s">
        <v>5332</v>
      </c>
      <c r="R166" s="46" t="s">
        <v>5331</v>
      </c>
      <c r="S166" s="46" t="s">
        <v>531</v>
      </c>
      <c r="T166" s="46" t="s">
        <v>531</v>
      </c>
      <c r="U166" s="46" t="s">
        <v>532</v>
      </c>
      <c r="V166" s="46" t="s">
        <v>581</v>
      </c>
      <c r="W166" s="46" t="s">
        <v>604</v>
      </c>
      <c r="X166" s="46">
        <v>2016</v>
      </c>
      <c r="Y166" s="46">
        <v>0.94</v>
      </c>
      <c r="Z166" s="46">
        <v>2016</v>
      </c>
      <c r="AA166" s="46">
        <v>0</v>
      </c>
      <c r="AB166" s="46">
        <v>0</v>
      </c>
      <c r="AC166" s="46">
        <v>0</v>
      </c>
      <c r="AD166" s="47">
        <v>0.94</v>
      </c>
      <c r="AE166" s="46">
        <v>0</v>
      </c>
      <c r="AF166" s="46">
        <v>0</v>
      </c>
      <c r="AG166" s="94" t="s">
        <v>535</v>
      </c>
      <c r="AH166" s="94" t="s">
        <v>535</v>
      </c>
      <c r="AI166" s="94" t="s">
        <v>535</v>
      </c>
      <c r="AJ166" s="94">
        <v>1</v>
      </c>
      <c r="AK166" s="94" t="s">
        <v>535</v>
      </c>
      <c r="AL166" s="94" t="s">
        <v>535</v>
      </c>
      <c r="AM166" s="94" t="s">
        <v>535</v>
      </c>
      <c r="AN166" s="94">
        <v>1</v>
      </c>
      <c r="AO166" s="94" t="s">
        <v>1679</v>
      </c>
      <c r="AP166" s="94" t="s">
        <v>535</v>
      </c>
      <c r="AQ166" s="94" t="s">
        <v>535</v>
      </c>
      <c r="AR166" s="94" t="s">
        <v>535</v>
      </c>
      <c r="AS166" s="94" t="s">
        <v>535</v>
      </c>
      <c r="AT166" s="94" t="s">
        <v>535</v>
      </c>
      <c r="AU166" s="94" t="s">
        <v>535</v>
      </c>
      <c r="AV166" s="94" t="s">
        <v>535</v>
      </c>
      <c r="AW166" s="94" t="s">
        <v>535</v>
      </c>
      <c r="AX166" s="94" t="s">
        <v>535</v>
      </c>
      <c r="AY166" s="94" t="s">
        <v>535</v>
      </c>
      <c r="AZ166" s="94" t="s">
        <v>535</v>
      </c>
      <c r="BA166" s="94" t="s">
        <v>535</v>
      </c>
      <c r="BB166" s="94" t="s">
        <v>535</v>
      </c>
      <c r="BC166" s="94" t="s">
        <v>535</v>
      </c>
      <c r="BD166" s="94" t="s">
        <v>535</v>
      </c>
      <c r="BE166" s="94" t="s">
        <v>535</v>
      </c>
      <c r="BF166" s="94" t="s">
        <v>535</v>
      </c>
      <c r="BG166" s="94" t="s">
        <v>535</v>
      </c>
      <c r="BH166" s="94" t="s">
        <v>535</v>
      </c>
      <c r="BI166" s="94" t="s">
        <v>535</v>
      </c>
      <c r="BJ166" s="94" t="s">
        <v>535</v>
      </c>
      <c r="BK166" s="94" t="s">
        <v>535</v>
      </c>
      <c r="BL166" s="94" t="s">
        <v>535</v>
      </c>
      <c r="BM166" s="94" t="s">
        <v>6739</v>
      </c>
      <c r="BN166" s="94" t="s">
        <v>1673</v>
      </c>
      <c r="BO166" s="94" t="s">
        <v>1678</v>
      </c>
      <c r="BP166" s="94" t="s">
        <v>5331</v>
      </c>
      <c r="BQ166" s="94" t="s">
        <v>5332</v>
      </c>
      <c r="BR166" s="94" t="s">
        <v>531</v>
      </c>
      <c r="BS166" s="32">
        <v>0.94</v>
      </c>
      <c r="BT166" s="32">
        <v>0.94</v>
      </c>
      <c r="BU166" s="32">
        <v>0.94</v>
      </c>
      <c r="BV166" s="32">
        <v>0.94</v>
      </c>
      <c r="BW166" s="32">
        <v>0.94</v>
      </c>
      <c r="BX166" s="32">
        <v>0.94</v>
      </c>
      <c r="BY166" s="32">
        <v>0.94</v>
      </c>
      <c r="BZ166" s="32">
        <v>0.94</v>
      </c>
      <c r="CA166" s="32">
        <v>0.94</v>
      </c>
      <c r="CB166" s="32">
        <v>0.94</v>
      </c>
      <c r="CC166" s="32">
        <v>0.94</v>
      </c>
      <c r="CD166" s="32">
        <v>0.94</v>
      </c>
      <c r="CE166" s="32">
        <v>0.94</v>
      </c>
      <c r="CF166" s="32">
        <v>0.94</v>
      </c>
      <c r="CG166" s="32">
        <v>0.94</v>
      </c>
      <c r="CH166" s="32">
        <v>0.94</v>
      </c>
      <c r="CI166" s="32">
        <v>0.94</v>
      </c>
      <c r="CJ166" s="32">
        <v>0.94</v>
      </c>
      <c r="CK166" s="32">
        <v>0.94</v>
      </c>
      <c r="CL166" s="32">
        <v>0.94</v>
      </c>
      <c r="CM166" s="32">
        <v>0.94</v>
      </c>
      <c r="CN166" s="32">
        <v>0.94</v>
      </c>
      <c r="CO166" s="32">
        <v>0.94</v>
      </c>
      <c r="CP166" s="32">
        <v>0.94</v>
      </c>
      <c r="CQ166" s="32">
        <v>0.94</v>
      </c>
      <c r="CR166" s="32">
        <v>0.94</v>
      </c>
      <c r="CS166" s="32">
        <v>1942</v>
      </c>
      <c r="CT166" s="32">
        <v>2266</v>
      </c>
      <c r="CU166" s="32" t="s">
        <v>5380</v>
      </c>
      <c r="CV166" s="32" t="s">
        <v>5392</v>
      </c>
      <c r="CW166" s="32" t="s">
        <v>5400</v>
      </c>
      <c r="CX166" s="32">
        <v>1564</v>
      </c>
      <c r="CY166" s="32">
        <v>1740</v>
      </c>
      <c r="CZ166" s="32" t="s">
        <v>5381</v>
      </c>
      <c r="DA166" s="32" t="s">
        <v>5393</v>
      </c>
      <c r="DB166" s="32" t="s">
        <v>5401</v>
      </c>
      <c r="DC166" s="32">
        <v>975</v>
      </c>
      <c r="DD166" s="32">
        <v>1095</v>
      </c>
      <c r="DE166" s="32" t="s">
        <v>5382</v>
      </c>
      <c r="DF166" s="32" t="s">
        <v>5394</v>
      </c>
      <c r="DG166" s="32" t="s">
        <v>5402</v>
      </c>
      <c r="DH166" s="32">
        <v>771</v>
      </c>
      <c r="DI166" s="32">
        <v>886</v>
      </c>
      <c r="DJ166" s="32" t="s">
        <v>5383</v>
      </c>
      <c r="DK166" s="32" t="s">
        <v>5394</v>
      </c>
      <c r="DL166" s="32" t="s">
        <v>5403</v>
      </c>
      <c r="DM166" s="32">
        <v>931</v>
      </c>
      <c r="DN166" s="32">
        <v>1086</v>
      </c>
      <c r="DO166" s="32" t="s">
        <v>5384</v>
      </c>
      <c r="DP166" s="32" t="s">
        <v>5394</v>
      </c>
      <c r="DQ166" s="32" t="s">
        <v>5404</v>
      </c>
      <c r="DR166" s="32">
        <v>889</v>
      </c>
      <c r="DS166" s="32">
        <v>1015</v>
      </c>
      <c r="DT166" s="32" t="s">
        <v>5385</v>
      </c>
      <c r="DU166" s="32" t="s">
        <v>5395</v>
      </c>
      <c r="DV166" s="32" t="s">
        <v>5405</v>
      </c>
      <c r="DW166" s="32">
        <v>1425</v>
      </c>
      <c r="DX166" s="32">
        <v>1483</v>
      </c>
      <c r="DY166" s="32" t="s">
        <v>5386</v>
      </c>
      <c r="DZ166" s="32" t="s">
        <v>5396</v>
      </c>
      <c r="EA166" s="32" t="s">
        <v>5406</v>
      </c>
      <c r="EB166" s="32">
        <v>1966</v>
      </c>
      <c r="EC166" s="32">
        <v>1973</v>
      </c>
      <c r="ED166" s="32" t="s">
        <v>5387</v>
      </c>
      <c r="EE166" s="32" t="s">
        <v>5396</v>
      </c>
      <c r="EF166" s="32" t="s">
        <v>5407</v>
      </c>
      <c r="EG166" s="32">
        <v>1454</v>
      </c>
      <c r="EH166" s="32">
        <v>1519</v>
      </c>
      <c r="EI166" s="32" t="s">
        <v>5388</v>
      </c>
      <c r="EJ166" s="32" t="s">
        <v>5397</v>
      </c>
      <c r="EK166" s="32" t="s">
        <v>5408</v>
      </c>
      <c r="EL166" s="32">
        <v>1292</v>
      </c>
      <c r="EM166" s="32">
        <v>1339</v>
      </c>
      <c r="EN166" s="32" t="s">
        <v>5389</v>
      </c>
      <c r="EO166" s="32" t="s">
        <v>5398</v>
      </c>
      <c r="EP166" s="32" t="s">
        <v>5409</v>
      </c>
      <c r="EQ166" s="32">
        <v>1520</v>
      </c>
      <c r="ER166" s="32">
        <v>1555</v>
      </c>
      <c r="ES166" s="32" t="s">
        <v>5390</v>
      </c>
      <c r="ET166" s="32" t="s">
        <v>5399</v>
      </c>
      <c r="EU166" s="32" t="s">
        <v>5410</v>
      </c>
      <c r="EV166" s="32">
        <v>679</v>
      </c>
      <c r="EW166" s="32">
        <v>686</v>
      </c>
      <c r="EX166" s="32" t="s">
        <v>5391</v>
      </c>
      <c r="EY166" s="32" t="s">
        <v>5399</v>
      </c>
      <c r="EZ166" s="32" t="s">
        <v>5411</v>
      </c>
      <c r="FA166" s="32">
        <v>15408</v>
      </c>
      <c r="FB166" s="32">
        <v>0</v>
      </c>
      <c r="FC166" s="94" t="s">
        <v>53</v>
      </c>
      <c r="FD166" s="94" t="s">
        <v>73</v>
      </c>
      <c r="FE166" s="94" t="s">
        <v>70</v>
      </c>
      <c r="FF166" s="94" t="s">
        <v>55</v>
      </c>
      <c r="FG166" s="94" t="s">
        <v>56</v>
      </c>
      <c r="FH166" s="94" t="s">
        <v>57</v>
      </c>
      <c r="FI166" s="94" t="s">
        <v>57</v>
      </c>
      <c r="FJ166" s="94" t="s">
        <v>58</v>
      </c>
      <c r="FK166" s="94" t="s">
        <v>55</v>
      </c>
      <c r="FL166" s="94" t="s">
        <v>59</v>
      </c>
      <c r="FM166" s="94" t="s">
        <v>2431</v>
      </c>
      <c r="FN166" s="94" t="s">
        <v>2143</v>
      </c>
      <c r="FO166" s="94" t="s">
        <v>62</v>
      </c>
      <c r="FP166" s="94" t="s">
        <v>70</v>
      </c>
      <c r="FQ166" s="94" t="e">
        <v>#N/A</v>
      </c>
      <c r="FR166" s="94" t="s">
        <v>55</v>
      </c>
      <c r="FS166" s="94" t="s">
        <v>56</v>
      </c>
      <c r="FT166" s="94" t="s">
        <v>57</v>
      </c>
      <c r="FU166" s="94" t="s">
        <v>57</v>
      </c>
      <c r="FV166" s="94" t="s">
        <v>58</v>
      </c>
      <c r="FW166" s="94" t="s">
        <v>55</v>
      </c>
      <c r="FX166" s="94" t="s">
        <v>59</v>
      </c>
      <c r="FY166" s="94" t="s">
        <v>2432</v>
      </c>
      <c r="FZ166" s="94" t="s">
        <v>2143</v>
      </c>
      <c r="GA166" s="94" t="s">
        <v>53</v>
      </c>
      <c r="GB166" s="94" t="s">
        <v>70</v>
      </c>
      <c r="GC166" s="94" t="e">
        <v>#N/A</v>
      </c>
      <c r="GD166" s="94" t="s">
        <v>55</v>
      </c>
      <c r="GE166" s="94" t="s">
        <v>56</v>
      </c>
      <c r="GF166" s="94" t="s">
        <v>57</v>
      </c>
      <c r="GG166" s="94" t="s">
        <v>57</v>
      </c>
      <c r="GH166" s="94" t="s">
        <v>58</v>
      </c>
      <c r="GI166" s="94" t="s">
        <v>55</v>
      </c>
      <c r="GJ166" s="94" t="s">
        <v>59</v>
      </c>
      <c r="GK166" s="94" t="s">
        <v>2433</v>
      </c>
      <c r="GL166" s="94" t="s">
        <v>2143</v>
      </c>
      <c r="GM166" s="94" t="s">
        <v>53</v>
      </c>
      <c r="GN166" s="94" t="s">
        <v>70</v>
      </c>
      <c r="GO166" s="94" t="e">
        <v>#N/A</v>
      </c>
      <c r="GP166" s="94" t="s">
        <v>55</v>
      </c>
      <c r="GQ166" s="94" t="s">
        <v>56</v>
      </c>
      <c r="GR166" s="94" t="s">
        <v>57</v>
      </c>
      <c r="GS166" s="94" t="s">
        <v>57</v>
      </c>
      <c r="GT166" s="94" t="s">
        <v>58</v>
      </c>
      <c r="GU166" s="94" t="s">
        <v>55</v>
      </c>
      <c r="GV166" s="94" t="s">
        <v>59</v>
      </c>
      <c r="GW166" s="94" t="s">
        <v>2393</v>
      </c>
      <c r="GX166" s="94" t="s">
        <v>148</v>
      </c>
      <c r="GY166" s="32">
        <v>0.85701676963812889</v>
      </c>
      <c r="GZ166" s="32">
        <v>0.89885057471264362</v>
      </c>
      <c r="HA166" s="32">
        <v>0.8904109589041096</v>
      </c>
      <c r="HB166" s="32">
        <v>0.8702031602708804</v>
      </c>
      <c r="HC166" s="32">
        <v>0.85727440147329648</v>
      </c>
      <c r="HD166" s="32">
        <v>0.87586206896551722</v>
      </c>
      <c r="HE166" s="32">
        <v>0.96089008766014838</v>
      </c>
      <c r="HF166" s="32">
        <v>0.99645210339584389</v>
      </c>
      <c r="HG166" s="32">
        <v>0.9572086899275839</v>
      </c>
      <c r="HH166" s="32">
        <v>0.96489917849141149</v>
      </c>
      <c r="HI166" s="32">
        <v>0.977491961414791</v>
      </c>
      <c r="HJ166" s="32">
        <v>0.98979591836734693</v>
      </c>
      <c r="HK166" s="50">
        <v>15408</v>
      </c>
      <c r="HL166" s="68">
        <v>0.85701676963812889</v>
      </c>
      <c r="HM166" s="68">
        <v>0.89885057471264362</v>
      </c>
      <c r="HN166" s="68">
        <v>0.8904109589041096</v>
      </c>
      <c r="HO166" s="68">
        <v>0.8702031602708804</v>
      </c>
      <c r="HP166" s="68">
        <v>0.85727440147329648</v>
      </c>
      <c r="HQ166" s="68">
        <v>0.87586206896551722</v>
      </c>
      <c r="HR166" s="68">
        <v>0.96089008766014838</v>
      </c>
      <c r="HS166" s="68">
        <v>0.99645210339584389</v>
      </c>
      <c r="HT166" s="68">
        <v>0.9572086899275839</v>
      </c>
      <c r="HU166" s="68">
        <v>0.96489917849141149</v>
      </c>
      <c r="HV166" s="68">
        <v>0.977491961414791</v>
      </c>
      <c r="HW166" s="68">
        <v>0.98979591836734693</v>
      </c>
      <c r="HX166" s="68">
        <v>0.8791203658814406</v>
      </c>
      <c r="HY166" s="67">
        <v>0.91171996770013719</v>
      </c>
      <c r="HZ166" s="67">
        <v>0.93397199167594291</v>
      </c>
      <c r="IA166" s="67">
        <v>0.93839656143790151</v>
      </c>
      <c r="IB166" s="67">
        <v>0.93523443178876664</v>
      </c>
      <c r="IC166" s="67">
        <v>0.93058635425511915</v>
      </c>
      <c r="ID166" s="67">
        <v>0.93078332162492516</v>
      </c>
      <c r="IE166" s="67">
        <v>0.94384620389433538</v>
      </c>
      <c r="IF166" s="67">
        <v>0.95837235705060786</v>
      </c>
      <c r="IG166" s="67">
        <v>0.96503177481656666</v>
      </c>
      <c r="IH166" s="67">
        <v>0.97117744611059198</v>
      </c>
      <c r="II166" s="67">
        <v>0.97742359331280071</v>
      </c>
      <c r="IJ166" s="67">
        <v>0.98371949230688882</v>
      </c>
      <c r="IK166" s="69">
        <v>0.88209276775162737</v>
      </c>
      <c r="IL166" s="69">
        <v>0.93078332162492516</v>
      </c>
      <c r="IM166" s="67">
        <v>0.96503177481656666</v>
      </c>
      <c r="IN166" s="67">
        <v>0.98371949230688882</v>
      </c>
      <c r="IO166" s="94"/>
      <c r="IP166" s="32">
        <v>0.88209276775162737</v>
      </c>
      <c r="IQ166" s="32">
        <v>0.87493632232742946</v>
      </c>
      <c r="IR166" s="68">
        <v>0.90712986832757236</v>
      </c>
      <c r="IS166" s="69">
        <v>0.98371949230688882</v>
      </c>
      <c r="IT166" s="94"/>
      <c r="IU166" s="94"/>
      <c r="IV166" s="94"/>
      <c r="IW166" s="94"/>
      <c r="IX166" s="94"/>
      <c r="IY166" s="94"/>
      <c r="IZ166" s="94"/>
      <c r="JA166" s="94"/>
      <c r="JB166" s="94"/>
      <c r="JC166" s="94"/>
    </row>
    <row r="167" spans="1:263" ht="29.25" hidden="1" customHeight="1" x14ac:dyDescent="0.25">
      <c r="A167" s="46" t="s">
        <v>1680</v>
      </c>
      <c r="B167" s="46" t="s">
        <v>16</v>
      </c>
      <c r="C167" s="46" t="s">
        <v>165</v>
      </c>
      <c r="D167" s="46" t="s">
        <v>166</v>
      </c>
      <c r="E167" s="46" t="s">
        <v>520</v>
      </c>
      <c r="F167" s="46" t="s">
        <v>1337</v>
      </c>
      <c r="G167" s="46" t="s">
        <v>1681</v>
      </c>
      <c r="H167" s="46" t="s">
        <v>1682</v>
      </c>
      <c r="I167" s="46" t="s">
        <v>1683</v>
      </c>
      <c r="J167" s="46" t="s">
        <v>1684</v>
      </c>
      <c r="K167" s="46" t="s">
        <v>1685</v>
      </c>
      <c r="L167" s="46" t="s">
        <v>1686</v>
      </c>
      <c r="M167" s="46" t="s">
        <v>1687</v>
      </c>
      <c r="N167" s="46"/>
      <c r="O167" s="46" t="s">
        <v>1688</v>
      </c>
      <c r="P167" s="46" t="s">
        <v>1689</v>
      </c>
      <c r="Q167" s="46" t="s">
        <v>5334</v>
      </c>
      <c r="R167" s="46" t="s">
        <v>5333</v>
      </c>
      <c r="S167" s="46" t="s">
        <v>569</v>
      </c>
      <c r="T167" s="46" t="s">
        <v>569</v>
      </c>
      <c r="U167" s="46" t="s">
        <v>532</v>
      </c>
      <c r="V167" s="46" t="s">
        <v>581</v>
      </c>
      <c r="W167" s="46" t="s">
        <v>604</v>
      </c>
      <c r="X167" s="46">
        <v>2018</v>
      </c>
      <c r="Y167" s="46">
        <v>0</v>
      </c>
      <c r="Z167" s="46">
        <v>2018</v>
      </c>
      <c r="AA167" s="46">
        <v>0</v>
      </c>
      <c r="AB167" s="46">
        <v>0</v>
      </c>
      <c r="AC167" s="46">
        <v>0.3</v>
      </c>
      <c r="AD167" s="47">
        <v>0.7</v>
      </c>
      <c r="AE167" s="46">
        <v>1</v>
      </c>
      <c r="AF167" s="46">
        <v>0</v>
      </c>
      <c r="AG167" s="94" t="s">
        <v>535</v>
      </c>
      <c r="AH167" s="94" t="s">
        <v>535</v>
      </c>
      <c r="AI167" s="94">
        <v>1</v>
      </c>
      <c r="AJ167" s="94">
        <v>1</v>
      </c>
      <c r="AK167" s="94" t="s">
        <v>535</v>
      </c>
      <c r="AL167" s="94" t="s">
        <v>535</v>
      </c>
      <c r="AM167" s="94" t="s">
        <v>535</v>
      </c>
      <c r="AN167" s="94">
        <v>1</v>
      </c>
      <c r="AO167" s="94" t="s">
        <v>1664</v>
      </c>
      <c r="AP167" s="94">
        <v>1</v>
      </c>
      <c r="AQ167" s="94" t="s">
        <v>535</v>
      </c>
      <c r="AR167" s="94" t="s">
        <v>535</v>
      </c>
      <c r="AS167" s="94" t="s">
        <v>535</v>
      </c>
      <c r="AT167" s="94" t="s">
        <v>535</v>
      </c>
      <c r="AU167" s="94" t="s">
        <v>535</v>
      </c>
      <c r="AV167" s="94" t="s">
        <v>535</v>
      </c>
      <c r="AW167" s="94" t="s">
        <v>535</v>
      </c>
      <c r="AX167" s="94" t="s">
        <v>535</v>
      </c>
      <c r="AY167" s="94" t="s">
        <v>535</v>
      </c>
      <c r="AZ167" s="94" t="s">
        <v>535</v>
      </c>
      <c r="BA167" s="94" t="s">
        <v>535</v>
      </c>
      <c r="BB167" s="94" t="s">
        <v>535</v>
      </c>
      <c r="BC167" s="94" t="s">
        <v>535</v>
      </c>
      <c r="BD167" s="94">
        <v>1</v>
      </c>
      <c r="BE167" s="94" t="s">
        <v>535</v>
      </c>
      <c r="BF167" s="94" t="s">
        <v>535</v>
      </c>
      <c r="BG167" s="94" t="s">
        <v>535</v>
      </c>
      <c r="BH167" s="94" t="s">
        <v>535</v>
      </c>
      <c r="BI167" s="94" t="s">
        <v>535</v>
      </c>
      <c r="BJ167" s="94" t="s">
        <v>535</v>
      </c>
      <c r="BK167" s="94" t="s">
        <v>535</v>
      </c>
      <c r="BL167" s="94" t="s">
        <v>535</v>
      </c>
      <c r="BM167" s="94" t="s">
        <v>6740</v>
      </c>
      <c r="BN167" s="94" t="s">
        <v>1684</v>
      </c>
      <c r="BO167" s="94" t="s">
        <v>1689</v>
      </c>
      <c r="BP167" s="94" t="s">
        <v>5333</v>
      </c>
      <c r="BQ167" s="94" t="s">
        <v>5334</v>
      </c>
      <c r="BR167" s="94" t="s">
        <v>556</v>
      </c>
      <c r="BS167" s="32">
        <v>20</v>
      </c>
      <c r="BT167" s="32">
        <v>0</v>
      </c>
      <c r="BU167" s="32">
        <v>1</v>
      </c>
      <c r="BV167" s="32">
        <v>2</v>
      </c>
      <c r="BW167" s="32">
        <v>9</v>
      </c>
      <c r="BX167" s="32">
        <v>2</v>
      </c>
      <c r="BY167" s="32">
        <v>1</v>
      </c>
      <c r="BZ167" s="32">
        <v>1</v>
      </c>
      <c r="CA167" s="32">
        <v>1</v>
      </c>
      <c r="CB167" s="32">
        <v>1</v>
      </c>
      <c r="CC167" s="32">
        <v>1</v>
      </c>
      <c r="CD167" s="32">
        <v>0</v>
      </c>
      <c r="CE167" s="32">
        <v>1</v>
      </c>
      <c r="CF167" s="32">
        <v>0</v>
      </c>
      <c r="CG167" s="32">
        <v>1.9999999999999997E-2</v>
      </c>
      <c r="CH167" s="32">
        <v>3.9999999999999994E-2</v>
      </c>
      <c r="CI167" s="32">
        <v>0.18000000000000002</v>
      </c>
      <c r="CJ167" s="32">
        <v>3.9999999999999994E-2</v>
      </c>
      <c r="CK167" s="32">
        <v>1.9999999999999997E-2</v>
      </c>
      <c r="CL167" s="32">
        <v>1.9999999999999997E-2</v>
      </c>
      <c r="CM167" s="32">
        <v>1.9999999999999997E-2</v>
      </c>
      <c r="CN167" s="32">
        <v>1.9999999999999997E-2</v>
      </c>
      <c r="CO167" s="32">
        <v>1.9999999999999997E-2</v>
      </c>
      <c r="CP167" s="32">
        <v>0</v>
      </c>
      <c r="CQ167" s="32">
        <v>1.9999999999999997E-2</v>
      </c>
      <c r="CR167" s="32">
        <v>0.7</v>
      </c>
      <c r="CS167" s="32">
        <v>0</v>
      </c>
      <c r="CT167" s="32">
        <v>0</v>
      </c>
      <c r="CU167" s="32" t="s">
        <v>5412</v>
      </c>
      <c r="CV167" s="32" t="s">
        <v>69</v>
      </c>
      <c r="CW167" s="32" t="s">
        <v>69</v>
      </c>
      <c r="CX167" s="32">
        <v>1</v>
      </c>
      <c r="CY167" s="32">
        <v>1</v>
      </c>
      <c r="CZ167" s="32" t="s">
        <v>5413</v>
      </c>
      <c r="DA167" s="32" t="s">
        <v>5423</v>
      </c>
      <c r="DB167" s="32" t="s">
        <v>5425</v>
      </c>
      <c r="DC167" s="32">
        <v>2</v>
      </c>
      <c r="DD167" s="32">
        <v>2</v>
      </c>
      <c r="DE167" s="32" t="s">
        <v>5414</v>
      </c>
      <c r="DF167" s="32" t="s">
        <v>3695</v>
      </c>
      <c r="DG167" s="32" t="s">
        <v>5425</v>
      </c>
      <c r="DH167" s="32">
        <v>9</v>
      </c>
      <c r="DI167" s="32">
        <v>9</v>
      </c>
      <c r="DJ167" s="32" t="s">
        <v>5415</v>
      </c>
      <c r="DK167" s="32" t="s">
        <v>3695</v>
      </c>
      <c r="DL167" s="32" t="s">
        <v>5426</v>
      </c>
      <c r="DM167" s="32">
        <v>2</v>
      </c>
      <c r="DN167" s="32">
        <v>2</v>
      </c>
      <c r="DO167" s="32" t="s">
        <v>5416</v>
      </c>
      <c r="DP167" s="32" t="s">
        <v>3695</v>
      </c>
      <c r="DQ167" s="32" t="s">
        <v>5427</v>
      </c>
      <c r="DR167" s="32">
        <v>1</v>
      </c>
      <c r="DS167" s="32">
        <v>1</v>
      </c>
      <c r="DT167" s="32" t="s">
        <v>5417</v>
      </c>
      <c r="DU167" s="32" t="s">
        <v>5424</v>
      </c>
      <c r="DV167" s="32" t="s">
        <v>5428</v>
      </c>
      <c r="DW167" s="32">
        <v>2</v>
      </c>
      <c r="DX167" s="32">
        <v>2</v>
      </c>
      <c r="DY167" s="32" t="s">
        <v>5418</v>
      </c>
      <c r="DZ167" s="32" t="s">
        <v>5375</v>
      </c>
      <c r="EA167" s="32" t="s">
        <v>6741</v>
      </c>
      <c r="EB167" s="32">
        <v>1</v>
      </c>
      <c r="EC167" s="32">
        <v>1</v>
      </c>
      <c r="ED167" s="32" t="s">
        <v>6742</v>
      </c>
      <c r="EE167" s="32" t="s">
        <v>3695</v>
      </c>
      <c r="EF167" s="32" t="s">
        <v>5429</v>
      </c>
      <c r="EG167" s="32">
        <v>1</v>
      </c>
      <c r="EH167" s="32">
        <v>1</v>
      </c>
      <c r="EI167" s="32" t="s">
        <v>5419</v>
      </c>
      <c r="EJ167" s="32" t="s">
        <v>3695</v>
      </c>
      <c r="EK167" s="32" t="s">
        <v>5430</v>
      </c>
      <c r="EL167" s="32">
        <v>0</v>
      </c>
      <c r="EM167" s="32">
        <v>0</v>
      </c>
      <c r="EN167" s="32" t="s">
        <v>5420</v>
      </c>
      <c r="EO167" s="32" t="s">
        <v>3695</v>
      </c>
      <c r="EP167" s="32" t="s">
        <v>5431</v>
      </c>
      <c r="EQ167" s="32">
        <v>0</v>
      </c>
      <c r="ER167" s="32">
        <v>0</v>
      </c>
      <c r="ES167" s="32" t="s">
        <v>5421</v>
      </c>
      <c r="ET167" s="32" t="s">
        <v>3695</v>
      </c>
      <c r="EU167" s="32" t="s">
        <v>5432</v>
      </c>
      <c r="EV167" s="32">
        <v>1</v>
      </c>
      <c r="EW167" s="32">
        <v>1</v>
      </c>
      <c r="EX167" s="32" t="s">
        <v>5422</v>
      </c>
      <c r="EY167" s="32" t="s">
        <v>3695</v>
      </c>
      <c r="EZ167" s="32" t="s">
        <v>5433</v>
      </c>
      <c r="FA167" s="32">
        <v>20</v>
      </c>
      <c r="FB167" s="32">
        <v>0</v>
      </c>
      <c r="FC167" s="94" t="s">
        <v>53</v>
      </c>
      <c r="FD167" s="94" t="s">
        <v>62</v>
      </c>
      <c r="FE167" s="94" t="s">
        <v>62</v>
      </c>
      <c r="FF167" s="94" t="s">
        <v>55</v>
      </c>
      <c r="FG167" s="94" t="s">
        <v>56</v>
      </c>
      <c r="FH167" s="94" t="s">
        <v>57</v>
      </c>
      <c r="FI167" s="94" t="s">
        <v>57</v>
      </c>
      <c r="FJ167" s="94" t="s">
        <v>58</v>
      </c>
      <c r="FK167" s="94" t="s">
        <v>55</v>
      </c>
      <c r="FL167" s="94" t="s">
        <v>59</v>
      </c>
      <c r="FM167" s="94" t="s">
        <v>2434</v>
      </c>
      <c r="FN167" s="94" t="s">
        <v>2143</v>
      </c>
      <c r="FO167" s="94" t="s">
        <v>62</v>
      </c>
      <c r="FP167" s="94" t="s">
        <v>62</v>
      </c>
      <c r="FQ167" s="94" t="e">
        <v>#N/A</v>
      </c>
      <c r="FR167" s="94" t="s">
        <v>55</v>
      </c>
      <c r="FS167" s="94" t="s">
        <v>56</v>
      </c>
      <c r="FT167" s="94" t="s">
        <v>57</v>
      </c>
      <c r="FU167" s="94" t="s">
        <v>57</v>
      </c>
      <c r="FV167" s="94" t="s">
        <v>58</v>
      </c>
      <c r="FW167" s="94" t="s">
        <v>55</v>
      </c>
      <c r="FX167" s="94" t="s">
        <v>59</v>
      </c>
      <c r="FY167" s="94" t="s">
        <v>2402</v>
      </c>
      <c r="FZ167" s="94" t="s">
        <v>2143</v>
      </c>
      <c r="GA167" s="94" t="s">
        <v>53</v>
      </c>
      <c r="GB167" s="94" t="s">
        <v>54</v>
      </c>
      <c r="GC167" s="94" t="e">
        <v>#N/A</v>
      </c>
      <c r="GD167" s="94" t="s">
        <v>55</v>
      </c>
      <c r="GE167" s="94" t="s">
        <v>56</v>
      </c>
      <c r="GF167" s="94" t="s">
        <v>57</v>
      </c>
      <c r="GG167" s="94" t="s">
        <v>57</v>
      </c>
      <c r="GH167" s="94" t="s">
        <v>58</v>
      </c>
      <c r="GI167" s="94" t="s">
        <v>55</v>
      </c>
      <c r="GJ167" s="94" t="s">
        <v>59</v>
      </c>
      <c r="GK167" s="94" t="s">
        <v>2402</v>
      </c>
      <c r="GL167" s="94" t="s">
        <v>2143</v>
      </c>
      <c r="GM167" s="94" t="s">
        <v>53</v>
      </c>
      <c r="GN167" s="94" t="s">
        <v>62</v>
      </c>
      <c r="GO167" s="94" t="e">
        <v>#N/A</v>
      </c>
      <c r="GP167" s="94" t="s">
        <v>55</v>
      </c>
      <c r="GQ167" s="94" t="s">
        <v>56</v>
      </c>
      <c r="GR167" s="94" t="s">
        <v>57</v>
      </c>
      <c r="GS167" s="94" t="s">
        <v>57</v>
      </c>
      <c r="GT167" s="94" t="s">
        <v>58</v>
      </c>
      <c r="GU167" s="94" t="s">
        <v>55</v>
      </c>
      <c r="GV167" s="94" t="s">
        <v>59</v>
      </c>
      <c r="GW167" s="94" t="s">
        <v>2393</v>
      </c>
      <c r="GX167" s="94" t="s">
        <v>148</v>
      </c>
      <c r="GY167" s="32">
        <v>0</v>
      </c>
      <c r="GZ167" s="32">
        <v>1</v>
      </c>
      <c r="HA167" s="32">
        <v>1</v>
      </c>
      <c r="HB167" s="32">
        <v>1</v>
      </c>
      <c r="HC167" s="32">
        <v>1</v>
      </c>
      <c r="HD167" s="32">
        <v>1</v>
      </c>
      <c r="HE167" s="32">
        <v>1</v>
      </c>
      <c r="HF167" s="32">
        <v>1</v>
      </c>
      <c r="HG167" s="32">
        <v>1</v>
      </c>
      <c r="HH167" s="32">
        <v>0</v>
      </c>
      <c r="HI167" s="32">
        <v>0</v>
      </c>
      <c r="HJ167" s="32">
        <v>1</v>
      </c>
      <c r="HK167" s="50">
        <v>20</v>
      </c>
      <c r="HL167" s="68">
        <v>0</v>
      </c>
      <c r="HM167" s="68">
        <v>0.02</v>
      </c>
      <c r="HN167" s="68">
        <v>0.04</v>
      </c>
      <c r="HO167" s="68">
        <v>0.18</v>
      </c>
      <c r="HP167" s="68">
        <v>0.04</v>
      </c>
      <c r="HQ167" s="68">
        <v>0.02</v>
      </c>
      <c r="HR167" s="68">
        <v>0.04</v>
      </c>
      <c r="HS167" s="68">
        <v>0.02</v>
      </c>
      <c r="HT167" s="68">
        <v>0.02</v>
      </c>
      <c r="HU167" s="68">
        <v>0</v>
      </c>
      <c r="HV167" s="68">
        <v>0</v>
      </c>
      <c r="HW167" s="68">
        <v>0.02</v>
      </c>
      <c r="HX167" s="68">
        <v>0.4</v>
      </c>
      <c r="HY167" s="67" t="s">
        <v>6505</v>
      </c>
      <c r="HZ167" s="67">
        <v>1.0000000000000002</v>
      </c>
      <c r="IA167" s="67">
        <v>1.0000000000000002</v>
      </c>
      <c r="IB167" s="67">
        <v>0.99999999999999989</v>
      </c>
      <c r="IC167" s="67">
        <v>0.99999999999999978</v>
      </c>
      <c r="ID167" s="67">
        <v>0.99999999999999978</v>
      </c>
      <c r="IE167" s="67">
        <v>1.0624999999999998</v>
      </c>
      <c r="IF167" s="67">
        <v>1.0588235294117645</v>
      </c>
      <c r="IG167" s="67">
        <v>1.0555555555555554</v>
      </c>
      <c r="IH167" s="67">
        <v>0.99999999999999967</v>
      </c>
      <c r="II167" s="67">
        <v>0.99999999999999967</v>
      </c>
      <c r="IJ167" s="67">
        <v>0.99999999999999978</v>
      </c>
      <c r="IK167" s="69">
        <v>1.0000000000000002</v>
      </c>
      <c r="IL167" s="69">
        <v>0.99999999999999978</v>
      </c>
      <c r="IM167" s="67">
        <v>1.0555555555555554</v>
      </c>
      <c r="IN167" s="67">
        <v>0.99999999999999978</v>
      </c>
      <c r="IO167" s="94"/>
      <c r="IP167" s="32">
        <v>0.06</v>
      </c>
      <c r="IQ167" s="32">
        <v>0.3</v>
      </c>
      <c r="IR167" s="68">
        <v>0.38</v>
      </c>
      <c r="IS167" s="69">
        <v>0.99999999999999978</v>
      </c>
      <c r="IT167" s="94"/>
      <c r="IU167" s="94"/>
      <c r="IV167" s="94"/>
      <c r="IW167" s="94"/>
      <c r="IX167" s="94"/>
      <c r="IY167" s="94"/>
      <c r="IZ167" s="94"/>
      <c r="JA167" s="94"/>
      <c r="JB167" s="94"/>
      <c r="JC167" s="94"/>
    </row>
    <row r="168" spans="1:263" ht="29.25" hidden="1" customHeight="1" x14ac:dyDescent="0.25">
      <c r="A168" s="46" t="s">
        <v>1690</v>
      </c>
      <c r="B168" s="46" t="s">
        <v>16</v>
      </c>
      <c r="C168" s="46" t="s">
        <v>165</v>
      </c>
      <c r="D168" s="46" t="s">
        <v>166</v>
      </c>
      <c r="E168" s="46" t="s">
        <v>669</v>
      </c>
      <c r="F168" s="46" t="s">
        <v>718</v>
      </c>
      <c r="G168" s="46" t="s">
        <v>1154</v>
      </c>
      <c r="H168" s="46" t="s">
        <v>1691</v>
      </c>
      <c r="I168" s="46" t="s">
        <v>1692</v>
      </c>
      <c r="J168" s="46" t="s">
        <v>1693</v>
      </c>
      <c r="K168" s="46" t="s">
        <v>1685</v>
      </c>
      <c r="L168" s="46" t="s">
        <v>1686</v>
      </c>
      <c r="M168" s="46" t="s">
        <v>1687</v>
      </c>
      <c r="N168" s="46"/>
      <c r="O168" s="46" t="s">
        <v>1694</v>
      </c>
      <c r="P168" s="46" t="s">
        <v>1695</v>
      </c>
      <c r="Q168" s="46" t="s">
        <v>5336</v>
      </c>
      <c r="R168" s="46" t="s">
        <v>5335</v>
      </c>
      <c r="S168" s="46" t="s">
        <v>531</v>
      </c>
      <c r="T168" s="46" t="s">
        <v>531</v>
      </c>
      <c r="U168" s="46" t="s">
        <v>532</v>
      </c>
      <c r="V168" s="46" t="s">
        <v>533</v>
      </c>
      <c r="W168" s="46" t="s">
        <v>534</v>
      </c>
      <c r="X168" s="46">
        <v>2016</v>
      </c>
      <c r="Y168" s="46">
        <v>0</v>
      </c>
      <c r="Z168" s="46">
        <v>2016</v>
      </c>
      <c r="AA168" s="46">
        <v>0</v>
      </c>
      <c r="AB168" s="46">
        <v>0</v>
      </c>
      <c r="AC168" s="46">
        <v>1</v>
      </c>
      <c r="AD168" s="47">
        <v>1</v>
      </c>
      <c r="AE168" s="46">
        <v>1</v>
      </c>
      <c r="AF168" s="46">
        <v>1</v>
      </c>
      <c r="AG168" s="94" t="s">
        <v>535</v>
      </c>
      <c r="AH168" s="94" t="s">
        <v>535</v>
      </c>
      <c r="AI168" s="94" t="s">
        <v>535</v>
      </c>
      <c r="AJ168" s="94">
        <v>1</v>
      </c>
      <c r="AK168" s="94">
        <v>1</v>
      </c>
      <c r="AL168" s="94">
        <v>1081</v>
      </c>
      <c r="AM168" s="94" t="s">
        <v>1696</v>
      </c>
      <c r="AN168" s="94">
        <v>1</v>
      </c>
      <c r="AO168" s="94" t="s">
        <v>1664</v>
      </c>
      <c r="AP168" s="94" t="s">
        <v>535</v>
      </c>
      <c r="AQ168" s="94" t="s">
        <v>535</v>
      </c>
      <c r="AR168" s="94" t="s">
        <v>535</v>
      </c>
      <c r="AS168" s="94" t="s">
        <v>535</v>
      </c>
      <c r="AT168" s="94" t="s">
        <v>535</v>
      </c>
      <c r="AU168" s="94" t="s">
        <v>535</v>
      </c>
      <c r="AV168" s="94" t="s">
        <v>535</v>
      </c>
      <c r="AW168" s="94" t="s">
        <v>535</v>
      </c>
      <c r="AX168" s="94" t="s">
        <v>535</v>
      </c>
      <c r="AY168" s="94" t="s">
        <v>535</v>
      </c>
      <c r="AZ168" s="94" t="s">
        <v>535</v>
      </c>
      <c r="BA168" s="94" t="s">
        <v>535</v>
      </c>
      <c r="BB168" s="94" t="s">
        <v>535</v>
      </c>
      <c r="BC168" s="94" t="s">
        <v>535</v>
      </c>
      <c r="BD168" s="94" t="s">
        <v>535</v>
      </c>
      <c r="BE168" s="94" t="s">
        <v>535</v>
      </c>
      <c r="BF168" s="94" t="s">
        <v>535</v>
      </c>
      <c r="BG168" s="94" t="s">
        <v>535</v>
      </c>
      <c r="BH168" s="94" t="s">
        <v>535</v>
      </c>
      <c r="BI168" s="94" t="s">
        <v>535</v>
      </c>
      <c r="BJ168" s="94" t="s">
        <v>535</v>
      </c>
      <c r="BK168" s="94" t="s">
        <v>535</v>
      </c>
      <c r="BL168" s="94" t="s">
        <v>535</v>
      </c>
      <c r="BM168" s="94" t="s">
        <v>6743</v>
      </c>
      <c r="BN168" s="94" t="s">
        <v>1693</v>
      </c>
      <c r="BO168" s="94" t="s">
        <v>1695</v>
      </c>
      <c r="BP168" s="94" t="s">
        <v>5335</v>
      </c>
      <c r="BQ168" s="94" t="s">
        <v>5336</v>
      </c>
      <c r="BR168" s="94" t="s">
        <v>556</v>
      </c>
      <c r="BS168" s="32">
        <v>20</v>
      </c>
      <c r="BT168" s="32">
        <v>0</v>
      </c>
      <c r="BU168" s="32">
        <v>1</v>
      </c>
      <c r="BV168" s="32">
        <v>1</v>
      </c>
      <c r="BW168" s="32">
        <v>2</v>
      </c>
      <c r="BX168" s="32">
        <v>2</v>
      </c>
      <c r="BY168" s="32">
        <v>3</v>
      </c>
      <c r="BZ168" s="32">
        <v>3</v>
      </c>
      <c r="CA168" s="32">
        <v>1</v>
      </c>
      <c r="CB168" s="32">
        <v>2</v>
      </c>
      <c r="CC168" s="32">
        <v>1</v>
      </c>
      <c r="CD168" s="32">
        <v>2</v>
      </c>
      <c r="CE168" s="32">
        <v>2</v>
      </c>
      <c r="CF168" s="32">
        <v>0</v>
      </c>
      <c r="CG168" s="32">
        <v>0.05</v>
      </c>
      <c r="CH168" s="32">
        <v>0.05</v>
      </c>
      <c r="CI168" s="32">
        <v>0.1</v>
      </c>
      <c r="CJ168" s="32">
        <v>0.1</v>
      </c>
      <c r="CK168" s="32">
        <v>0.15</v>
      </c>
      <c r="CL168" s="32">
        <v>0.15</v>
      </c>
      <c r="CM168" s="32">
        <v>0.05</v>
      </c>
      <c r="CN168" s="32">
        <v>0.1</v>
      </c>
      <c r="CO168" s="32">
        <v>0.05</v>
      </c>
      <c r="CP168" s="32">
        <v>0.1</v>
      </c>
      <c r="CQ168" s="32">
        <v>0.1</v>
      </c>
      <c r="CR168" s="32">
        <v>1</v>
      </c>
      <c r="CS168" s="32">
        <v>0</v>
      </c>
      <c r="CT168" s="32">
        <v>0</v>
      </c>
      <c r="CU168" s="32" t="s">
        <v>5412</v>
      </c>
      <c r="CV168" s="32" t="s">
        <v>69</v>
      </c>
      <c r="CW168" s="32" t="s">
        <v>69</v>
      </c>
      <c r="CX168" s="32">
        <v>1</v>
      </c>
      <c r="CY168" s="32">
        <v>1</v>
      </c>
      <c r="CZ168" s="32" t="s">
        <v>5434</v>
      </c>
      <c r="DA168" s="32" t="s">
        <v>5443</v>
      </c>
      <c r="DB168" s="32" t="s">
        <v>5445</v>
      </c>
      <c r="DC168" s="32">
        <v>1</v>
      </c>
      <c r="DD168" s="32">
        <v>1</v>
      </c>
      <c r="DE168" s="32" t="s">
        <v>5435</v>
      </c>
      <c r="DF168" s="32" t="s">
        <v>5444</v>
      </c>
      <c r="DG168" s="32" t="s">
        <v>5446</v>
      </c>
      <c r="DH168" s="32">
        <v>2</v>
      </c>
      <c r="DI168" s="32">
        <v>2</v>
      </c>
      <c r="DJ168" s="32" t="s">
        <v>5436</v>
      </c>
      <c r="DK168" s="32" t="s">
        <v>3695</v>
      </c>
      <c r="DL168" s="32" t="s">
        <v>5447</v>
      </c>
      <c r="DM168" s="32">
        <v>2</v>
      </c>
      <c r="DN168" s="32">
        <v>2</v>
      </c>
      <c r="DO168" s="32" t="s">
        <v>5437</v>
      </c>
      <c r="DP168" s="32" t="s">
        <v>5375</v>
      </c>
      <c r="DQ168" s="32" t="s">
        <v>5448</v>
      </c>
      <c r="DR168" s="32">
        <v>3</v>
      </c>
      <c r="DS168" s="32">
        <v>3</v>
      </c>
      <c r="DT168" s="32" t="s">
        <v>5438</v>
      </c>
      <c r="DU168" s="32" t="s">
        <v>5375</v>
      </c>
      <c r="DV168" s="32" t="s">
        <v>5449</v>
      </c>
      <c r="DW168" s="32">
        <v>3</v>
      </c>
      <c r="DX168" s="32">
        <v>3</v>
      </c>
      <c r="DY168" s="32" t="s">
        <v>6744</v>
      </c>
      <c r="DZ168" s="32" t="s">
        <v>5375</v>
      </c>
      <c r="EA168" s="32" t="s">
        <v>5450</v>
      </c>
      <c r="EB168" s="32">
        <v>1</v>
      </c>
      <c r="EC168" s="32">
        <v>1</v>
      </c>
      <c r="ED168" s="32" t="s">
        <v>5439</v>
      </c>
      <c r="EE168" s="32" t="s">
        <v>3695</v>
      </c>
      <c r="EF168" s="32" t="s">
        <v>5451</v>
      </c>
      <c r="EG168" s="32">
        <v>2</v>
      </c>
      <c r="EH168" s="32">
        <v>2</v>
      </c>
      <c r="EI168" s="32" t="s">
        <v>6745</v>
      </c>
      <c r="EJ168" s="32" t="s">
        <v>3695</v>
      </c>
      <c r="EK168" s="32" t="s">
        <v>5452</v>
      </c>
      <c r="EL168" s="32">
        <v>3</v>
      </c>
      <c r="EM168" s="32">
        <v>3</v>
      </c>
      <c r="EN168" s="32" t="s">
        <v>5440</v>
      </c>
      <c r="EO168" s="32" t="s">
        <v>3695</v>
      </c>
      <c r="EP168" s="32" t="s">
        <v>5453</v>
      </c>
      <c r="EQ168" s="32">
        <v>2</v>
      </c>
      <c r="ER168" s="32">
        <v>2</v>
      </c>
      <c r="ES168" s="32" t="s">
        <v>5441</v>
      </c>
      <c r="ET168" s="32" t="s">
        <v>3695</v>
      </c>
      <c r="EU168" s="32" t="s">
        <v>5454</v>
      </c>
      <c r="EV168" s="32">
        <v>2</v>
      </c>
      <c r="EW168" s="32">
        <v>0</v>
      </c>
      <c r="EX168" s="32" t="s">
        <v>5442</v>
      </c>
      <c r="EY168" s="32" t="s">
        <v>3695</v>
      </c>
      <c r="EZ168" s="32" t="s">
        <v>5455</v>
      </c>
      <c r="FA168" s="32">
        <v>22</v>
      </c>
      <c r="FB168" s="32">
        <v>0</v>
      </c>
      <c r="FC168" s="94" t="s">
        <v>53</v>
      </c>
      <c r="FD168" s="94" t="s">
        <v>62</v>
      </c>
      <c r="FE168" s="94" t="s">
        <v>62</v>
      </c>
      <c r="FF168" s="94" t="s">
        <v>55</v>
      </c>
      <c r="FG168" s="94" t="s">
        <v>56</v>
      </c>
      <c r="FH168" s="94" t="s">
        <v>57</v>
      </c>
      <c r="FI168" s="94" t="s">
        <v>57</v>
      </c>
      <c r="FJ168" s="94" t="s">
        <v>58</v>
      </c>
      <c r="FK168" s="94" t="s">
        <v>55</v>
      </c>
      <c r="FL168" s="94" t="s">
        <v>59</v>
      </c>
      <c r="FM168" s="94" t="s">
        <v>2435</v>
      </c>
      <c r="FN168" s="94" t="s">
        <v>2143</v>
      </c>
      <c r="FO168" s="94" t="s">
        <v>62</v>
      </c>
      <c r="FP168" s="94" t="s">
        <v>62</v>
      </c>
      <c r="FQ168" s="94" t="e">
        <v>#N/A</v>
      </c>
      <c r="FR168" s="94" t="s">
        <v>55</v>
      </c>
      <c r="FS168" s="94" t="s">
        <v>56</v>
      </c>
      <c r="FT168" s="94" t="s">
        <v>57</v>
      </c>
      <c r="FU168" s="94" t="s">
        <v>57</v>
      </c>
      <c r="FV168" s="94" t="s">
        <v>58</v>
      </c>
      <c r="FW168" s="94" t="s">
        <v>55</v>
      </c>
      <c r="FX168" s="94" t="s">
        <v>59</v>
      </c>
      <c r="FY168" s="94" t="s">
        <v>2436</v>
      </c>
      <c r="FZ168" s="94" t="s">
        <v>2143</v>
      </c>
      <c r="GA168" s="94" t="s">
        <v>53</v>
      </c>
      <c r="GB168" s="94" t="s">
        <v>62</v>
      </c>
      <c r="GC168" s="94" t="e">
        <v>#N/A</v>
      </c>
      <c r="GD168" s="94" t="s">
        <v>55</v>
      </c>
      <c r="GE168" s="94" t="s">
        <v>56</v>
      </c>
      <c r="GF168" s="94" t="s">
        <v>57</v>
      </c>
      <c r="GG168" s="94" t="s">
        <v>57</v>
      </c>
      <c r="GH168" s="94" t="s">
        <v>58</v>
      </c>
      <c r="GI168" s="94" t="s">
        <v>55</v>
      </c>
      <c r="GJ168" s="94" t="s">
        <v>59</v>
      </c>
      <c r="GK168" s="94" t="s">
        <v>2402</v>
      </c>
      <c r="GL168" s="94" t="s">
        <v>2143</v>
      </c>
      <c r="GM168" s="94" t="s">
        <v>53</v>
      </c>
      <c r="GN168" s="94" t="s">
        <v>6510</v>
      </c>
      <c r="GO168" s="94" t="e">
        <v>#N/A</v>
      </c>
      <c r="GP168" s="94" t="s">
        <v>55</v>
      </c>
      <c r="GQ168" s="94" t="s">
        <v>56</v>
      </c>
      <c r="GR168" s="94" t="s">
        <v>57</v>
      </c>
      <c r="GS168" s="94" t="s">
        <v>57</v>
      </c>
      <c r="GT168" s="94" t="s">
        <v>58</v>
      </c>
      <c r="GU168" s="94" t="s">
        <v>55</v>
      </c>
      <c r="GV168" s="94" t="s">
        <v>59</v>
      </c>
      <c r="GW168" s="94" t="s">
        <v>2393</v>
      </c>
      <c r="GX168" s="94" t="s">
        <v>148</v>
      </c>
      <c r="GY168" s="32">
        <v>0</v>
      </c>
      <c r="GZ168" s="32">
        <v>1</v>
      </c>
      <c r="HA168" s="32">
        <v>1</v>
      </c>
      <c r="HB168" s="32">
        <v>1</v>
      </c>
      <c r="HC168" s="32">
        <v>1</v>
      </c>
      <c r="HD168" s="32">
        <v>1</v>
      </c>
      <c r="HE168" s="32">
        <v>1</v>
      </c>
      <c r="HF168" s="32">
        <v>1</v>
      </c>
      <c r="HG168" s="32">
        <v>1</v>
      </c>
      <c r="HH168" s="32">
        <v>1</v>
      </c>
      <c r="HI168" s="32">
        <v>1</v>
      </c>
      <c r="HJ168" s="32">
        <v>20</v>
      </c>
      <c r="HK168" s="50">
        <v>22</v>
      </c>
      <c r="HL168" s="68">
        <v>0</v>
      </c>
      <c r="HM168" s="68">
        <v>0.05</v>
      </c>
      <c r="HN168" s="68">
        <v>0.05</v>
      </c>
      <c r="HO168" s="68">
        <v>0.1</v>
      </c>
      <c r="HP168" s="68">
        <v>0.1</v>
      </c>
      <c r="HQ168" s="68">
        <v>0.15</v>
      </c>
      <c r="HR168" s="68">
        <v>0.15</v>
      </c>
      <c r="HS168" s="68">
        <v>0.05</v>
      </c>
      <c r="HT168" s="68">
        <v>0.1</v>
      </c>
      <c r="HU168" s="68">
        <v>0.15</v>
      </c>
      <c r="HV168" s="68">
        <v>0.1</v>
      </c>
      <c r="HW168" s="68">
        <v>0.1</v>
      </c>
      <c r="HX168" s="68">
        <v>1.1000000000000003</v>
      </c>
      <c r="HY168" s="67" t="s">
        <v>6505</v>
      </c>
      <c r="HZ168" s="67">
        <v>1</v>
      </c>
      <c r="IA168" s="67">
        <v>1</v>
      </c>
      <c r="IB168" s="67">
        <v>1</v>
      </c>
      <c r="IC168" s="67">
        <v>1</v>
      </c>
      <c r="ID168" s="67">
        <v>1</v>
      </c>
      <c r="IE168" s="67">
        <v>1</v>
      </c>
      <c r="IF168" s="67">
        <v>1</v>
      </c>
      <c r="IG168" s="67">
        <v>1</v>
      </c>
      <c r="IH168" s="67">
        <v>1.125</v>
      </c>
      <c r="II168" s="67">
        <v>1.1111111111111112</v>
      </c>
      <c r="IJ168" s="67">
        <v>1.1000000000000001</v>
      </c>
      <c r="IK168" s="69">
        <v>1</v>
      </c>
      <c r="IL168" s="69">
        <v>1</v>
      </c>
      <c r="IM168" s="67">
        <v>1</v>
      </c>
      <c r="IN168" s="67">
        <v>1.1000000000000001</v>
      </c>
      <c r="IO168" s="94"/>
      <c r="IP168" s="32">
        <v>0.1</v>
      </c>
      <c r="IQ168" s="32">
        <v>0.45000000000000007</v>
      </c>
      <c r="IR168" s="68">
        <v>0.75000000000000011</v>
      </c>
      <c r="IS168" s="69">
        <v>1.1000000000000001</v>
      </c>
      <c r="IT168" s="94"/>
      <c r="IU168" s="94"/>
      <c r="IV168" s="94"/>
      <c r="IW168" s="94"/>
      <c r="IX168" s="94"/>
      <c r="IY168" s="94"/>
      <c r="IZ168" s="94"/>
      <c r="JA168" s="94"/>
      <c r="JB168" s="94"/>
      <c r="JC168" s="94"/>
    </row>
    <row r="169" spans="1:263" ht="29.25" hidden="1" customHeight="1" x14ac:dyDescent="0.25">
      <c r="A169" s="46" t="s">
        <v>1697</v>
      </c>
      <c r="B169" s="46" t="s">
        <v>16</v>
      </c>
      <c r="C169" s="46" t="s">
        <v>165</v>
      </c>
      <c r="D169" s="46" t="s">
        <v>166</v>
      </c>
      <c r="E169" s="46" t="s">
        <v>669</v>
      </c>
      <c r="F169" s="46" t="s">
        <v>718</v>
      </c>
      <c r="G169" s="46" t="s">
        <v>1154</v>
      </c>
      <c r="H169" s="46" t="s">
        <v>1698</v>
      </c>
      <c r="I169" s="46" t="s">
        <v>1699</v>
      </c>
      <c r="J169" s="46" t="s">
        <v>1700</v>
      </c>
      <c r="K169" s="46" t="s">
        <v>1701</v>
      </c>
      <c r="L169" s="46" t="s">
        <v>1686</v>
      </c>
      <c r="M169" s="46" t="s">
        <v>1687</v>
      </c>
      <c r="N169" s="46"/>
      <c r="O169" s="46" t="s">
        <v>1702</v>
      </c>
      <c r="P169" s="46" t="s">
        <v>1703</v>
      </c>
      <c r="Q169" s="46" t="s">
        <v>5338</v>
      </c>
      <c r="R169" s="46" t="s">
        <v>5337</v>
      </c>
      <c r="S169" s="46" t="s">
        <v>531</v>
      </c>
      <c r="T169" s="46" t="s">
        <v>531</v>
      </c>
      <c r="U169" s="46" t="s">
        <v>532</v>
      </c>
      <c r="V169" s="46" t="s">
        <v>533</v>
      </c>
      <c r="W169" s="46" t="s">
        <v>534</v>
      </c>
      <c r="X169" s="46">
        <v>2018</v>
      </c>
      <c r="Y169" s="46">
        <v>0</v>
      </c>
      <c r="Z169" s="46">
        <v>2018</v>
      </c>
      <c r="AA169" s="46">
        <v>0</v>
      </c>
      <c r="AB169" s="46">
        <v>0</v>
      </c>
      <c r="AC169" s="46">
        <v>1</v>
      </c>
      <c r="AD169" s="47">
        <v>1</v>
      </c>
      <c r="AE169" s="46">
        <v>1</v>
      </c>
      <c r="AF169" s="46">
        <v>1</v>
      </c>
      <c r="AG169" s="94" t="s">
        <v>535</v>
      </c>
      <c r="AH169" s="94" t="s">
        <v>535</v>
      </c>
      <c r="AI169" s="94" t="s">
        <v>535</v>
      </c>
      <c r="AJ169" s="94">
        <v>1</v>
      </c>
      <c r="AK169" s="94">
        <v>1</v>
      </c>
      <c r="AL169" s="94">
        <v>1081</v>
      </c>
      <c r="AM169" s="94" t="s">
        <v>1696</v>
      </c>
      <c r="AN169" s="94">
        <v>1</v>
      </c>
      <c r="AO169" s="94" t="s">
        <v>1679</v>
      </c>
      <c r="AP169" s="94" t="s">
        <v>535</v>
      </c>
      <c r="AQ169" s="94" t="s">
        <v>535</v>
      </c>
      <c r="AR169" s="94" t="s">
        <v>535</v>
      </c>
      <c r="AS169" s="94" t="s">
        <v>535</v>
      </c>
      <c r="AT169" s="94" t="s">
        <v>535</v>
      </c>
      <c r="AU169" s="94" t="s">
        <v>535</v>
      </c>
      <c r="AV169" s="94" t="s">
        <v>535</v>
      </c>
      <c r="AW169" s="94" t="s">
        <v>535</v>
      </c>
      <c r="AX169" s="94" t="s">
        <v>535</v>
      </c>
      <c r="AY169" s="94" t="s">
        <v>535</v>
      </c>
      <c r="AZ169" s="94" t="s">
        <v>535</v>
      </c>
      <c r="BA169" s="94" t="s">
        <v>535</v>
      </c>
      <c r="BB169" s="94" t="s">
        <v>535</v>
      </c>
      <c r="BC169" s="94" t="s">
        <v>535</v>
      </c>
      <c r="BD169" s="94" t="s">
        <v>535</v>
      </c>
      <c r="BE169" s="94" t="s">
        <v>535</v>
      </c>
      <c r="BF169" s="94" t="s">
        <v>535</v>
      </c>
      <c r="BG169" s="94" t="s">
        <v>535</v>
      </c>
      <c r="BH169" s="94" t="s">
        <v>535</v>
      </c>
      <c r="BI169" s="94" t="s">
        <v>535</v>
      </c>
      <c r="BJ169" s="94" t="s">
        <v>535</v>
      </c>
      <c r="BK169" s="94" t="s">
        <v>535</v>
      </c>
      <c r="BL169" s="94" t="s">
        <v>535</v>
      </c>
      <c r="BM169" s="94" t="s">
        <v>6746</v>
      </c>
      <c r="BN169" s="94" t="s">
        <v>1700</v>
      </c>
      <c r="BO169" s="94" t="s">
        <v>1703</v>
      </c>
      <c r="BP169" s="94" t="s">
        <v>5337</v>
      </c>
      <c r="BQ169" s="94" t="s">
        <v>5338</v>
      </c>
      <c r="BR169" s="94" t="s">
        <v>556</v>
      </c>
      <c r="BS169" s="32">
        <v>8.3000000000000007</v>
      </c>
      <c r="BT169" s="32">
        <v>0</v>
      </c>
      <c r="BU169" s="32">
        <v>1</v>
      </c>
      <c r="BV169" s="32">
        <v>0</v>
      </c>
      <c r="BW169" s="32">
        <v>3</v>
      </c>
      <c r="BX169" s="32">
        <v>0</v>
      </c>
      <c r="BY169" s="32">
        <v>1</v>
      </c>
      <c r="BZ169" s="32">
        <v>2</v>
      </c>
      <c r="CA169" s="32">
        <v>0</v>
      </c>
      <c r="CB169" s="32">
        <v>1</v>
      </c>
      <c r="CC169" s="32">
        <v>0</v>
      </c>
      <c r="CD169" s="32">
        <v>0</v>
      </c>
      <c r="CE169" s="32">
        <v>0</v>
      </c>
      <c r="CF169" s="32">
        <v>0</v>
      </c>
      <c r="CG169" s="32">
        <v>0.12048192771084336</v>
      </c>
      <c r="CH169" s="32">
        <v>0</v>
      </c>
      <c r="CI169" s="32">
        <v>0.36144578313253006</v>
      </c>
      <c r="CJ169" s="32">
        <v>0</v>
      </c>
      <c r="CK169" s="32">
        <v>0.12048192771084336</v>
      </c>
      <c r="CL169" s="32">
        <v>0.24096385542168672</v>
      </c>
      <c r="CM169" s="32">
        <v>0</v>
      </c>
      <c r="CN169" s="32">
        <v>0.12048192771084336</v>
      </c>
      <c r="CO169" s="32">
        <v>0</v>
      </c>
      <c r="CP169" s="32">
        <v>0</v>
      </c>
      <c r="CQ169" s="32">
        <v>0</v>
      </c>
      <c r="CR169" s="32">
        <v>1</v>
      </c>
      <c r="CS169" s="32">
        <v>0</v>
      </c>
      <c r="CT169" s="32">
        <v>8</v>
      </c>
      <c r="CU169" s="32" t="s">
        <v>5412</v>
      </c>
      <c r="CV169" s="32" t="s">
        <v>69</v>
      </c>
      <c r="CW169" s="32" t="s">
        <v>69</v>
      </c>
      <c r="CX169" s="32">
        <v>1</v>
      </c>
      <c r="CY169" s="32">
        <v>8</v>
      </c>
      <c r="CZ169" s="32" t="s">
        <v>5456</v>
      </c>
      <c r="DA169" s="32" t="s">
        <v>3695</v>
      </c>
      <c r="DB169" s="32" t="s">
        <v>5467</v>
      </c>
      <c r="DC169" s="32">
        <v>0</v>
      </c>
      <c r="DD169" s="32">
        <v>8</v>
      </c>
      <c r="DE169" s="32" t="s">
        <v>5457</v>
      </c>
      <c r="DF169" s="32" t="s">
        <v>3695</v>
      </c>
      <c r="DG169" s="32" t="s">
        <v>69</v>
      </c>
      <c r="DH169" s="32">
        <v>3</v>
      </c>
      <c r="DI169" s="32">
        <v>8</v>
      </c>
      <c r="DJ169" s="32" t="s">
        <v>5458</v>
      </c>
      <c r="DK169" s="32" t="s">
        <v>3695</v>
      </c>
      <c r="DL169" s="32" t="s">
        <v>5468</v>
      </c>
      <c r="DM169" s="32">
        <v>0</v>
      </c>
      <c r="DN169" s="32">
        <v>0</v>
      </c>
      <c r="DO169" s="32" t="s">
        <v>6747</v>
      </c>
      <c r="DP169" s="32" t="s">
        <v>5463</v>
      </c>
      <c r="DQ169" s="32" t="s">
        <v>5469</v>
      </c>
      <c r="DR169" s="32">
        <v>0</v>
      </c>
      <c r="DS169" s="32">
        <v>1</v>
      </c>
      <c r="DT169" s="32" t="s">
        <v>5459</v>
      </c>
      <c r="DU169" s="32" t="s">
        <v>5464</v>
      </c>
      <c r="DV169" s="32" t="s">
        <v>5470</v>
      </c>
      <c r="DW169" s="32">
        <v>1</v>
      </c>
      <c r="DX169" s="32">
        <v>2</v>
      </c>
      <c r="DY169" s="32" t="s">
        <v>6748</v>
      </c>
      <c r="DZ169" s="32" t="s">
        <v>5465</v>
      </c>
      <c r="EA169" s="32" t="s">
        <v>5471</v>
      </c>
      <c r="EB169" s="32">
        <v>0</v>
      </c>
      <c r="EC169" s="32">
        <v>0</v>
      </c>
      <c r="ED169" s="32" t="s">
        <v>5460</v>
      </c>
      <c r="EE169" s="32" t="s">
        <v>5466</v>
      </c>
      <c r="EF169" s="32" t="s">
        <v>5472</v>
      </c>
      <c r="EG169" s="32">
        <v>1</v>
      </c>
      <c r="EH169" s="32">
        <v>1</v>
      </c>
      <c r="EI169" s="32" t="s">
        <v>5461</v>
      </c>
      <c r="EJ169" s="32" t="s">
        <v>3695</v>
      </c>
      <c r="EK169" s="32" t="s">
        <v>5473</v>
      </c>
      <c r="EL169" s="32">
        <v>0</v>
      </c>
      <c r="EM169" s="32">
        <v>0</v>
      </c>
      <c r="EN169" s="32" t="s">
        <v>5462</v>
      </c>
      <c r="EO169" s="32" t="s">
        <v>3695</v>
      </c>
      <c r="EP169" s="32" t="s">
        <v>5474</v>
      </c>
      <c r="EQ169" s="32">
        <v>2</v>
      </c>
      <c r="ER169" s="32">
        <v>0</v>
      </c>
      <c r="ES169" s="32" t="s">
        <v>6749</v>
      </c>
      <c r="ET169" s="32" t="s">
        <v>3695</v>
      </c>
      <c r="EU169" s="32" t="s">
        <v>5475</v>
      </c>
      <c r="EV169" s="32">
        <v>4</v>
      </c>
      <c r="EW169" s="32">
        <v>2</v>
      </c>
      <c r="EX169" s="32" t="s">
        <v>6750</v>
      </c>
      <c r="EY169" s="32" t="s">
        <v>3695</v>
      </c>
      <c r="EZ169" s="32" t="s">
        <v>5476</v>
      </c>
      <c r="FA169" s="32">
        <v>12</v>
      </c>
      <c r="FB169" s="32">
        <v>0</v>
      </c>
      <c r="FC169" s="94" t="s">
        <v>53</v>
      </c>
      <c r="FD169" s="94" t="s">
        <v>62</v>
      </c>
      <c r="FE169" s="94" t="s">
        <v>73</v>
      </c>
      <c r="FF169" s="94" t="s">
        <v>55</v>
      </c>
      <c r="FG169" s="94" t="s">
        <v>56</v>
      </c>
      <c r="FH169" s="94" t="s">
        <v>57</v>
      </c>
      <c r="FI169" s="94" t="s">
        <v>57</v>
      </c>
      <c r="FJ169" s="94" t="s">
        <v>58</v>
      </c>
      <c r="FK169" s="94" t="s">
        <v>55</v>
      </c>
      <c r="FL169" s="94" t="s">
        <v>59</v>
      </c>
      <c r="FM169" s="94" t="s">
        <v>2437</v>
      </c>
      <c r="FN169" s="94" t="s">
        <v>2143</v>
      </c>
      <c r="FO169" s="94" t="s">
        <v>62</v>
      </c>
      <c r="FP169" s="94" t="s">
        <v>73</v>
      </c>
      <c r="FQ169" s="94" t="e">
        <v>#N/A</v>
      </c>
      <c r="FR169" s="94" t="s">
        <v>55</v>
      </c>
      <c r="FS169" s="94" t="s">
        <v>56</v>
      </c>
      <c r="FT169" s="94" t="s">
        <v>57</v>
      </c>
      <c r="FU169" s="94" t="s">
        <v>57</v>
      </c>
      <c r="FV169" s="94" t="s">
        <v>58</v>
      </c>
      <c r="FW169" s="94" t="s">
        <v>55</v>
      </c>
      <c r="FX169" s="94" t="s">
        <v>59</v>
      </c>
      <c r="FY169" s="94" t="s">
        <v>2438</v>
      </c>
      <c r="FZ169" s="94" t="s">
        <v>2143</v>
      </c>
      <c r="GA169" s="94" t="s">
        <v>53</v>
      </c>
      <c r="GB169" s="94" t="s">
        <v>73</v>
      </c>
      <c r="GC169" s="94" t="e">
        <v>#N/A</v>
      </c>
      <c r="GD169" s="94" t="s">
        <v>55</v>
      </c>
      <c r="GE169" s="94" t="s">
        <v>56</v>
      </c>
      <c r="GF169" s="94" t="s">
        <v>57</v>
      </c>
      <c r="GG169" s="94" t="s">
        <v>57</v>
      </c>
      <c r="GH169" s="94" t="s">
        <v>58</v>
      </c>
      <c r="GI169" s="94" t="s">
        <v>55</v>
      </c>
      <c r="GJ169" s="94" t="s">
        <v>59</v>
      </c>
      <c r="GK169" s="94" t="s">
        <v>2439</v>
      </c>
      <c r="GL169" s="94" t="s">
        <v>2143</v>
      </c>
      <c r="GM169" s="94" t="s">
        <v>53</v>
      </c>
      <c r="GN169" s="94" t="s">
        <v>6510</v>
      </c>
      <c r="GO169" s="94" t="e">
        <v>#N/A</v>
      </c>
      <c r="GP169" s="94" t="s">
        <v>55</v>
      </c>
      <c r="GQ169" s="94" t="s">
        <v>56</v>
      </c>
      <c r="GR169" s="94" t="s">
        <v>57</v>
      </c>
      <c r="GS169" s="94" t="s">
        <v>57</v>
      </c>
      <c r="GT169" s="94" t="s">
        <v>58</v>
      </c>
      <c r="GU169" s="94" t="s">
        <v>55</v>
      </c>
      <c r="GV169" s="94" t="s">
        <v>59</v>
      </c>
      <c r="GW169" s="94" t="s">
        <v>2393</v>
      </c>
      <c r="GX169" s="94" t="s">
        <v>148</v>
      </c>
      <c r="GY169" s="32">
        <v>0</v>
      </c>
      <c r="GZ169" s="32">
        <v>0.125</v>
      </c>
      <c r="HA169" s="32">
        <v>0</v>
      </c>
      <c r="HB169" s="32">
        <v>0.375</v>
      </c>
      <c r="HC169" s="32">
        <v>0</v>
      </c>
      <c r="HD169" s="32">
        <v>0</v>
      </c>
      <c r="HE169" s="32">
        <v>0.5</v>
      </c>
      <c r="HF169" s="32">
        <v>0</v>
      </c>
      <c r="HG169" s="32">
        <v>1</v>
      </c>
      <c r="HH169" s="32">
        <v>0</v>
      </c>
      <c r="HI169" s="32">
        <v>2</v>
      </c>
      <c r="HJ169" s="32">
        <v>2</v>
      </c>
      <c r="HK169" s="50">
        <v>12</v>
      </c>
      <c r="HL169" s="68">
        <v>0</v>
      </c>
      <c r="HM169" s="68">
        <v>0.12048192771084336</v>
      </c>
      <c r="HN169" s="68">
        <v>0</v>
      </c>
      <c r="HO169" s="68">
        <v>0.36144578313253006</v>
      </c>
      <c r="HP169" s="68">
        <v>0</v>
      </c>
      <c r="HQ169" s="68">
        <v>0</v>
      </c>
      <c r="HR169" s="68">
        <v>0.12048192771084336</v>
      </c>
      <c r="HS169" s="68">
        <v>0</v>
      </c>
      <c r="HT169" s="68">
        <v>0.12048192771084336</v>
      </c>
      <c r="HU169" s="68">
        <v>0</v>
      </c>
      <c r="HV169" s="68">
        <v>0.24096385542168672</v>
      </c>
      <c r="HW169" s="68">
        <v>0.48192771084337344</v>
      </c>
      <c r="HX169" s="68">
        <v>1.4457831325301203</v>
      </c>
      <c r="HY169" s="67" t="s">
        <v>6505</v>
      </c>
      <c r="HZ169" s="67">
        <v>1</v>
      </c>
      <c r="IA169" s="67">
        <v>1</v>
      </c>
      <c r="IB169" s="67">
        <v>1</v>
      </c>
      <c r="IC169" s="67">
        <v>1</v>
      </c>
      <c r="ID169" s="67">
        <v>0.79999999999999993</v>
      </c>
      <c r="IE169" s="67">
        <v>0.7142857142857143</v>
      </c>
      <c r="IF169" s="67">
        <v>0.7142857142857143</v>
      </c>
      <c r="IG169" s="67">
        <v>0.75</v>
      </c>
      <c r="IH169" s="67">
        <v>0.75</v>
      </c>
      <c r="II169" s="67">
        <v>1</v>
      </c>
      <c r="IJ169" s="67">
        <v>1.5</v>
      </c>
      <c r="IK169" s="69">
        <v>1</v>
      </c>
      <c r="IL169" s="69">
        <v>0.79999999999999993</v>
      </c>
      <c r="IM169" s="90">
        <v>0.75</v>
      </c>
      <c r="IN169" s="67">
        <v>1.5</v>
      </c>
      <c r="IO169" s="94"/>
      <c r="IP169" s="32">
        <v>0.12048192771084336</v>
      </c>
      <c r="IQ169" s="32">
        <v>0.48192771084337344</v>
      </c>
      <c r="IR169" s="68">
        <v>0.72289156626506013</v>
      </c>
      <c r="IS169" s="69">
        <v>1.5</v>
      </c>
      <c r="IT169" s="94"/>
      <c r="IU169" s="94"/>
      <c r="IV169" s="94"/>
      <c r="IW169" s="94"/>
      <c r="IX169" s="94"/>
      <c r="IY169" s="94"/>
      <c r="IZ169" s="94"/>
      <c r="JA169" s="94"/>
      <c r="JB169" s="94"/>
      <c r="JC169" s="94"/>
    </row>
    <row r="170" spans="1:263" ht="29.25" hidden="1" customHeight="1" x14ac:dyDescent="0.25">
      <c r="A170" s="46" t="s">
        <v>1704</v>
      </c>
      <c r="B170" s="46" t="s">
        <v>16</v>
      </c>
      <c r="C170" s="46" t="s">
        <v>165</v>
      </c>
      <c r="D170" s="46" t="s">
        <v>166</v>
      </c>
      <c r="E170" s="46" t="s">
        <v>584</v>
      </c>
      <c r="F170" s="46" t="s">
        <v>585</v>
      </c>
      <c r="G170" s="46" t="s">
        <v>586</v>
      </c>
      <c r="H170" s="46" t="s">
        <v>611</v>
      </c>
      <c r="I170" s="46" t="s">
        <v>612</v>
      </c>
      <c r="J170" s="46" t="s">
        <v>613</v>
      </c>
      <c r="K170" s="46" t="s">
        <v>614</v>
      </c>
      <c r="L170" s="46" t="s">
        <v>615</v>
      </c>
      <c r="M170" s="46">
        <v>0</v>
      </c>
      <c r="N170" s="46"/>
      <c r="O170" s="46" t="s">
        <v>612</v>
      </c>
      <c r="P170" s="46" t="s">
        <v>716</v>
      </c>
      <c r="Q170" s="46" t="s">
        <v>3103</v>
      </c>
      <c r="R170" s="46" t="s">
        <v>3319</v>
      </c>
      <c r="S170" s="46" t="s">
        <v>556</v>
      </c>
      <c r="T170" s="46" t="s">
        <v>556</v>
      </c>
      <c r="U170" s="46" t="s">
        <v>557</v>
      </c>
      <c r="V170" s="46" t="s">
        <v>533</v>
      </c>
      <c r="W170" s="46" t="s">
        <v>604</v>
      </c>
      <c r="X170" s="46">
        <v>2019</v>
      </c>
      <c r="Y170" s="46">
        <v>0</v>
      </c>
      <c r="Z170" s="46">
        <v>2019</v>
      </c>
      <c r="AA170" s="46">
        <v>0</v>
      </c>
      <c r="AB170" s="46">
        <v>0</v>
      </c>
      <c r="AC170" s="46">
        <v>0</v>
      </c>
      <c r="AD170" s="47">
        <v>6</v>
      </c>
      <c r="AE170" s="46">
        <v>0</v>
      </c>
      <c r="AF170" s="46">
        <v>0</v>
      </c>
      <c r="AG170" s="94" t="s">
        <v>535</v>
      </c>
      <c r="AH170" s="94" t="s">
        <v>535</v>
      </c>
      <c r="AI170" s="94" t="s">
        <v>535</v>
      </c>
      <c r="AJ170" s="94">
        <v>1</v>
      </c>
      <c r="AK170" s="94" t="s">
        <v>535</v>
      </c>
      <c r="AL170" s="94" t="s">
        <v>535</v>
      </c>
      <c r="AM170" s="94" t="s">
        <v>535</v>
      </c>
      <c r="AN170" s="94" t="s">
        <v>535</v>
      </c>
      <c r="AO170" s="94" t="s">
        <v>535</v>
      </c>
      <c r="AP170" s="94">
        <v>1</v>
      </c>
      <c r="AQ170" s="94" t="s">
        <v>535</v>
      </c>
      <c r="AR170" s="94" t="s">
        <v>535</v>
      </c>
      <c r="AS170" s="94" t="s">
        <v>535</v>
      </c>
      <c r="AT170" s="94" t="s">
        <v>535</v>
      </c>
      <c r="AU170" s="94" t="s">
        <v>535</v>
      </c>
      <c r="AV170" s="94" t="s">
        <v>535</v>
      </c>
      <c r="AW170" s="94" t="s">
        <v>535</v>
      </c>
      <c r="AX170" s="94" t="s">
        <v>535</v>
      </c>
      <c r="AY170" s="94" t="s">
        <v>535</v>
      </c>
      <c r="AZ170" s="94" t="s">
        <v>535</v>
      </c>
      <c r="BA170" s="94" t="s">
        <v>535</v>
      </c>
      <c r="BB170" s="94" t="s">
        <v>535</v>
      </c>
      <c r="BC170" s="94" t="s">
        <v>535</v>
      </c>
      <c r="BD170" s="94" t="s">
        <v>535</v>
      </c>
      <c r="BE170" s="94" t="s">
        <v>535</v>
      </c>
      <c r="BF170" s="94" t="s">
        <v>535</v>
      </c>
      <c r="BG170" s="94" t="s">
        <v>535</v>
      </c>
      <c r="BH170" s="94" t="s">
        <v>535</v>
      </c>
      <c r="BI170" s="94" t="s">
        <v>535</v>
      </c>
      <c r="BJ170" s="94" t="s">
        <v>535</v>
      </c>
      <c r="BK170" s="94" t="s">
        <v>535</v>
      </c>
      <c r="BL170" s="94" t="s">
        <v>535</v>
      </c>
      <c r="BM170" s="94" t="s">
        <v>6511</v>
      </c>
      <c r="BN170" s="94" t="s">
        <v>3317</v>
      </c>
      <c r="BO170" s="94" t="s">
        <v>3318</v>
      </c>
      <c r="BP170" s="94" t="s">
        <v>3319</v>
      </c>
      <c r="BQ170" s="94" t="s">
        <v>3103</v>
      </c>
      <c r="BR170" s="94" t="s">
        <v>556</v>
      </c>
      <c r="BS170" s="32">
        <v>6</v>
      </c>
      <c r="BT170" s="32">
        <v>0</v>
      </c>
      <c r="BU170" s="32">
        <v>0</v>
      </c>
      <c r="BV170" s="32">
        <v>0</v>
      </c>
      <c r="BW170" s="32">
        <v>0</v>
      </c>
      <c r="BX170" s="32">
        <v>0</v>
      </c>
      <c r="BY170" s="32">
        <v>0</v>
      </c>
      <c r="BZ170" s="32">
        <v>1</v>
      </c>
      <c r="CA170" s="32">
        <v>1</v>
      </c>
      <c r="CB170" s="32">
        <v>1</v>
      </c>
      <c r="CC170" s="32">
        <v>1</v>
      </c>
      <c r="CD170" s="32">
        <v>1</v>
      </c>
      <c r="CE170" s="32">
        <v>1</v>
      </c>
      <c r="CF170" s="32">
        <v>0</v>
      </c>
      <c r="CG170" s="32">
        <v>0</v>
      </c>
      <c r="CH170" s="32">
        <v>0</v>
      </c>
      <c r="CI170" s="32">
        <v>0</v>
      </c>
      <c r="CJ170" s="32">
        <v>0</v>
      </c>
      <c r="CK170" s="32">
        <v>0</v>
      </c>
      <c r="CL170" s="32">
        <v>1</v>
      </c>
      <c r="CM170" s="32">
        <v>1</v>
      </c>
      <c r="CN170" s="32">
        <v>1</v>
      </c>
      <c r="CO170" s="32">
        <v>1</v>
      </c>
      <c r="CP170" s="32">
        <v>1</v>
      </c>
      <c r="CQ170" s="32">
        <v>1</v>
      </c>
      <c r="CR170" s="32">
        <v>6</v>
      </c>
      <c r="CS170" s="32" t="s">
        <v>6504</v>
      </c>
      <c r="CT170" s="32" t="s">
        <v>6504</v>
      </c>
      <c r="CU170" s="32" t="s">
        <v>6504</v>
      </c>
      <c r="CV170" s="32" t="s">
        <v>6504</v>
      </c>
      <c r="CW170" s="32" t="s">
        <v>6504</v>
      </c>
      <c r="CX170" s="32" t="s">
        <v>6504</v>
      </c>
      <c r="CY170" s="32" t="s">
        <v>6504</v>
      </c>
      <c r="CZ170" s="32" t="s">
        <v>6504</v>
      </c>
      <c r="DA170" s="32" t="s">
        <v>6504</v>
      </c>
      <c r="DB170" s="32" t="s">
        <v>6504</v>
      </c>
      <c r="DC170" s="32" t="s">
        <v>6504</v>
      </c>
      <c r="DD170" s="32" t="s">
        <v>6504</v>
      </c>
      <c r="DE170" s="32" t="s">
        <v>6504</v>
      </c>
      <c r="DF170" s="32" t="s">
        <v>6504</v>
      </c>
      <c r="DG170" s="32" t="s">
        <v>6504</v>
      </c>
      <c r="DH170" s="32" t="s">
        <v>6504</v>
      </c>
      <c r="DI170" s="32" t="s">
        <v>6504</v>
      </c>
      <c r="DJ170" s="32" t="s">
        <v>6504</v>
      </c>
      <c r="DK170" s="32" t="s">
        <v>6504</v>
      </c>
      <c r="DL170" s="32" t="s">
        <v>6504</v>
      </c>
      <c r="DM170" s="32" t="s">
        <v>6504</v>
      </c>
      <c r="DN170" s="32" t="s">
        <v>6504</v>
      </c>
      <c r="DO170" s="32" t="s">
        <v>6504</v>
      </c>
      <c r="DP170" s="32" t="s">
        <v>6504</v>
      </c>
      <c r="DQ170" s="32" t="s">
        <v>6504</v>
      </c>
      <c r="DR170" s="32" t="s">
        <v>6504</v>
      </c>
      <c r="DS170" s="32" t="s">
        <v>6504</v>
      </c>
      <c r="DT170" s="32" t="s">
        <v>6504</v>
      </c>
      <c r="DU170" s="32" t="s">
        <v>6504</v>
      </c>
      <c r="DV170" s="32" t="s">
        <v>6504</v>
      </c>
      <c r="DW170" s="32">
        <v>1</v>
      </c>
      <c r="DX170" s="32">
        <v>1</v>
      </c>
      <c r="DY170" s="32" t="s">
        <v>5477</v>
      </c>
      <c r="DZ170" s="32" t="s">
        <v>5479</v>
      </c>
      <c r="EA170" s="32" t="s">
        <v>5480</v>
      </c>
      <c r="EB170" s="32">
        <v>1</v>
      </c>
      <c r="EC170" s="32">
        <v>1</v>
      </c>
      <c r="ED170" s="32" t="s">
        <v>5478</v>
      </c>
      <c r="EE170" s="32" t="s">
        <v>3695</v>
      </c>
      <c r="EF170" s="32" t="s">
        <v>5481</v>
      </c>
      <c r="EG170" s="32">
        <v>1</v>
      </c>
      <c r="EH170" s="32">
        <v>1</v>
      </c>
      <c r="EI170" s="32" t="s">
        <v>5478</v>
      </c>
      <c r="EJ170" s="32" t="s">
        <v>3695</v>
      </c>
      <c r="EK170" s="32" t="s">
        <v>5481</v>
      </c>
      <c r="EL170" s="32">
        <v>1</v>
      </c>
      <c r="EM170" s="32">
        <v>1</v>
      </c>
      <c r="EN170" s="32" t="s">
        <v>5478</v>
      </c>
      <c r="EO170" s="32" t="s">
        <v>3695</v>
      </c>
      <c r="EP170" s="32" t="s">
        <v>5481</v>
      </c>
      <c r="EQ170" s="32">
        <v>1</v>
      </c>
      <c r="ER170" s="32">
        <v>1</v>
      </c>
      <c r="ES170" s="32" t="s">
        <v>5478</v>
      </c>
      <c r="ET170" s="32" t="s">
        <v>3695</v>
      </c>
      <c r="EU170" s="32" t="s">
        <v>5481</v>
      </c>
      <c r="EV170" s="32">
        <v>1</v>
      </c>
      <c r="EW170" s="32">
        <v>1</v>
      </c>
      <c r="EX170" s="32" t="s">
        <v>5478</v>
      </c>
      <c r="EY170" s="32" t="s">
        <v>3695</v>
      </c>
      <c r="EZ170" s="32" t="s">
        <v>5481</v>
      </c>
      <c r="FA170" s="32">
        <v>6</v>
      </c>
      <c r="FB170" s="32">
        <v>0</v>
      </c>
      <c r="FC170" s="94">
        <v>0</v>
      </c>
      <c r="FD170" s="94">
        <v>0</v>
      </c>
      <c r="FE170" s="94">
        <v>0</v>
      </c>
      <c r="FF170" s="94">
        <v>0</v>
      </c>
      <c r="FG170" s="94">
        <v>0</v>
      </c>
      <c r="FH170" s="94">
        <v>0</v>
      </c>
      <c r="FI170" s="94">
        <v>0</v>
      </c>
      <c r="FJ170" s="94">
        <v>0</v>
      </c>
      <c r="FK170" s="94">
        <v>0</v>
      </c>
      <c r="FL170" s="94">
        <v>0</v>
      </c>
      <c r="FM170" s="94">
        <v>0</v>
      </c>
      <c r="FN170" s="94">
        <v>0</v>
      </c>
      <c r="FO170" s="94">
        <v>0</v>
      </c>
      <c r="FP170" s="94">
        <v>0</v>
      </c>
      <c r="FQ170" s="94" t="e">
        <v>#N/A</v>
      </c>
      <c r="FR170" s="94">
        <v>0</v>
      </c>
      <c r="FS170" s="94">
        <v>0</v>
      </c>
      <c r="FT170" s="94">
        <v>0</v>
      </c>
      <c r="FU170" s="94">
        <v>0</v>
      </c>
      <c r="FV170" s="94">
        <v>0</v>
      </c>
      <c r="FW170" s="94">
        <v>0</v>
      </c>
      <c r="FX170" s="94">
        <v>0</v>
      </c>
      <c r="FY170" s="94">
        <v>0</v>
      </c>
      <c r="FZ170" s="94">
        <v>0</v>
      </c>
      <c r="GA170" s="94" t="s">
        <v>53</v>
      </c>
      <c r="GB170" s="94" t="s">
        <v>62</v>
      </c>
      <c r="GC170" s="94" t="e">
        <v>#N/A</v>
      </c>
      <c r="GD170" s="94" t="s">
        <v>55</v>
      </c>
      <c r="GE170" s="94" t="s">
        <v>56</v>
      </c>
      <c r="GF170" s="94" t="s">
        <v>57</v>
      </c>
      <c r="GG170" s="94" t="s">
        <v>57</v>
      </c>
      <c r="GH170" s="94" t="s">
        <v>58</v>
      </c>
      <c r="GI170" s="94" t="s">
        <v>55</v>
      </c>
      <c r="GJ170" s="94" t="s">
        <v>59</v>
      </c>
      <c r="GK170" s="94" t="s">
        <v>2402</v>
      </c>
      <c r="GL170" s="94" t="s">
        <v>2143</v>
      </c>
      <c r="GM170" s="94" t="s">
        <v>53</v>
      </c>
      <c r="GN170" s="94" t="s">
        <v>62</v>
      </c>
      <c r="GO170" s="94" t="e">
        <v>#N/A</v>
      </c>
      <c r="GP170" s="94" t="s">
        <v>55</v>
      </c>
      <c r="GQ170" s="94" t="s">
        <v>56</v>
      </c>
      <c r="GR170" s="94" t="s">
        <v>57</v>
      </c>
      <c r="GS170" s="94" t="s">
        <v>57</v>
      </c>
      <c r="GT170" s="94" t="s">
        <v>58</v>
      </c>
      <c r="GU170" s="94" t="s">
        <v>55</v>
      </c>
      <c r="GV170" s="94" t="s">
        <v>59</v>
      </c>
      <c r="GW170" s="94" t="s">
        <v>2393</v>
      </c>
      <c r="GX170" s="94" t="s">
        <v>148</v>
      </c>
      <c r="GY170" s="32" t="s">
        <v>6504</v>
      </c>
      <c r="GZ170" s="32" t="s">
        <v>6504</v>
      </c>
      <c r="HA170" s="32" t="s">
        <v>6504</v>
      </c>
      <c r="HB170" s="32" t="s">
        <v>6504</v>
      </c>
      <c r="HC170" s="32" t="s">
        <v>6504</v>
      </c>
      <c r="HD170" s="32" t="s">
        <v>6504</v>
      </c>
      <c r="HE170" s="32">
        <v>1</v>
      </c>
      <c r="HF170" s="32">
        <v>1</v>
      </c>
      <c r="HG170" s="32">
        <v>1</v>
      </c>
      <c r="HH170" s="32">
        <v>1</v>
      </c>
      <c r="HI170" s="32">
        <v>1</v>
      </c>
      <c r="HJ170" s="32">
        <v>1</v>
      </c>
      <c r="HK170" s="50">
        <v>6</v>
      </c>
      <c r="HL170" s="68">
        <v>0</v>
      </c>
      <c r="HM170" s="68">
        <v>0</v>
      </c>
      <c r="HN170" s="68">
        <v>0</v>
      </c>
      <c r="HO170" s="68">
        <v>0</v>
      </c>
      <c r="HP170" s="68">
        <v>0</v>
      </c>
      <c r="HQ170" s="68">
        <v>0</v>
      </c>
      <c r="HR170" s="68">
        <v>0.16666666666666666</v>
      </c>
      <c r="HS170" s="68">
        <v>0.16666666666666666</v>
      </c>
      <c r="HT170" s="68">
        <v>0.16666666666666666</v>
      </c>
      <c r="HU170" s="68">
        <v>0.16666666666666666</v>
      </c>
      <c r="HV170" s="68">
        <v>0.16666666666666666</v>
      </c>
      <c r="HW170" s="68">
        <v>0.16666666666666666</v>
      </c>
      <c r="HX170" s="68">
        <v>0.99999999999999989</v>
      </c>
      <c r="HY170" s="67" t="s">
        <v>6505</v>
      </c>
      <c r="HZ170" s="67" t="s">
        <v>6505</v>
      </c>
      <c r="IA170" s="67" t="s">
        <v>6505</v>
      </c>
      <c r="IB170" s="67" t="s">
        <v>6505</v>
      </c>
      <c r="IC170" s="67" t="s">
        <v>6505</v>
      </c>
      <c r="ID170" s="67" t="s">
        <v>6505</v>
      </c>
      <c r="IE170" s="67">
        <v>1</v>
      </c>
      <c r="IF170" s="67">
        <v>1</v>
      </c>
      <c r="IG170" s="67">
        <v>1</v>
      </c>
      <c r="IH170" s="67">
        <v>1</v>
      </c>
      <c r="II170" s="67">
        <v>1</v>
      </c>
      <c r="IJ170" s="67">
        <v>1</v>
      </c>
      <c r="IK170" s="69" t="s">
        <v>6505</v>
      </c>
      <c r="IL170" s="69" t="s">
        <v>6505</v>
      </c>
      <c r="IM170" s="67">
        <v>1</v>
      </c>
      <c r="IN170" s="67">
        <v>1</v>
      </c>
      <c r="IO170" s="94"/>
      <c r="IP170" s="32">
        <v>0</v>
      </c>
      <c r="IQ170" s="32">
        <v>0</v>
      </c>
      <c r="IR170" s="68">
        <v>0.5</v>
      </c>
      <c r="IS170" s="69">
        <v>1</v>
      </c>
      <c r="IT170" s="94"/>
      <c r="IU170" s="94"/>
      <c r="IV170" s="94"/>
      <c r="IW170" s="94"/>
      <c r="IX170" s="94"/>
      <c r="IY170" s="94"/>
      <c r="IZ170" s="94"/>
      <c r="JA170" s="94"/>
      <c r="JB170" s="94"/>
      <c r="JC170" s="94"/>
    </row>
    <row r="171" spans="1:263" ht="29.25" hidden="1" customHeight="1" x14ac:dyDescent="0.25">
      <c r="A171" s="46" t="s">
        <v>1705</v>
      </c>
      <c r="B171" s="46" t="s">
        <v>16</v>
      </c>
      <c r="C171" s="46" t="s">
        <v>165</v>
      </c>
      <c r="D171" s="46" t="s">
        <v>166</v>
      </c>
      <c r="E171" s="46" t="s">
        <v>584</v>
      </c>
      <c r="F171" s="46" t="s">
        <v>585</v>
      </c>
      <c r="G171" s="46" t="s">
        <v>586</v>
      </c>
      <c r="H171" s="46" t="s">
        <v>1706</v>
      </c>
      <c r="I171" s="46" t="s">
        <v>1707</v>
      </c>
      <c r="J171" s="46" t="s">
        <v>1706</v>
      </c>
      <c r="K171" s="46" t="s">
        <v>1708</v>
      </c>
      <c r="L171" s="46" t="s">
        <v>1709</v>
      </c>
      <c r="M171" s="46" t="s">
        <v>1710</v>
      </c>
      <c r="N171" s="46"/>
      <c r="O171" s="46" t="s">
        <v>1707</v>
      </c>
      <c r="P171" s="46"/>
      <c r="Q171" s="46" t="s">
        <v>5323</v>
      </c>
      <c r="R171" s="46" t="s">
        <v>5340</v>
      </c>
      <c r="S171" s="46" t="s">
        <v>531</v>
      </c>
      <c r="T171" s="46" t="s">
        <v>531</v>
      </c>
      <c r="U171" s="46" t="s">
        <v>532</v>
      </c>
      <c r="V171" s="46" t="s">
        <v>533</v>
      </c>
      <c r="W171" s="46" t="s">
        <v>604</v>
      </c>
      <c r="X171" s="46">
        <v>2019</v>
      </c>
      <c r="Y171" s="46">
        <v>0</v>
      </c>
      <c r="Z171" s="46">
        <v>2019</v>
      </c>
      <c r="AA171" s="46">
        <v>0</v>
      </c>
      <c r="AB171" s="46">
        <v>0</v>
      </c>
      <c r="AC171" s="46">
        <v>1</v>
      </c>
      <c r="AD171" s="47">
        <v>1</v>
      </c>
      <c r="AE171" s="46">
        <v>0</v>
      </c>
      <c r="AF171" s="46">
        <v>0</v>
      </c>
      <c r="AG171" s="94" t="s">
        <v>535</v>
      </c>
      <c r="AH171" s="94" t="s">
        <v>535</v>
      </c>
      <c r="AI171" s="94" t="s">
        <v>535</v>
      </c>
      <c r="AJ171" s="94">
        <v>1</v>
      </c>
      <c r="AK171" s="94" t="s">
        <v>535</v>
      </c>
      <c r="AL171" s="94" t="s">
        <v>535</v>
      </c>
      <c r="AM171" s="94" t="s">
        <v>535</v>
      </c>
      <c r="AN171" s="94" t="s">
        <v>535</v>
      </c>
      <c r="AO171" s="94" t="s">
        <v>535</v>
      </c>
      <c r="AP171" s="94">
        <v>1</v>
      </c>
      <c r="AQ171" s="94" t="s">
        <v>535</v>
      </c>
      <c r="AR171" s="94" t="s">
        <v>535</v>
      </c>
      <c r="AS171" s="94" t="s">
        <v>535</v>
      </c>
      <c r="AT171" s="94" t="s">
        <v>535</v>
      </c>
      <c r="AU171" s="94" t="s">
        <v>535</v>
      </c>
      <c r="AV171" s="94" t="s">
        <v>535</v>
      </c>
      <c r="AW171" s="94" t="s">
        <v>535</v>
      </c>
      <c r="AX171" s="94" t="s">
        <v>535</v>
      </c>
      <c r="AY171" s="94" t="s">
        <v>535</v>
      </c>
      <c r="AZ171" s="94" t="s">
        <v>535</v>
      </c>
      <c r="BA171" s="94" t="s">
        <v>535</v>
      </c>
      <c r="BB171" s="94" t="s">
        <v>535</v>
      </c>
      <c r="BC171" s="94" t="s">
        <v>535</v>
      </c>
      <c r="BD171" s="94" t="s">
        <v>535</v>
      </c>
      <c r="BE171" s="94" t="s">
        <v>535</v>
      </c>
      <c r="BF171" s="94" t="s">
        <v>535</v>
      </c>
      <c r="BG171" s="94" t="s">
        <v>535</v>
      </c>
      <c r="BH171" s="94" t="s">
        <v>535</v>
      </c>
      <c r="BI171" s="94" t="s">
        <v>535</v>
      </c>
      <c r="BJ171" s="94" t="s">
        <v>535</v>
      </c>
      <c r="BK171" s="94" t="s">
        <v>535</v>
      </c>
      <c r="BL171" s="94" t="s">
        <v>535</v>
      </c>
      <c r="BM171" s="94" t="s">
        <v>6511</v>
      </c>
      <c r="BN171" s="94" t="s">
        <v>1706</v>
      </c>
      <c r="BO171" s="94" t="s">
        <v>5339</v>
      </c>
      <c r="BP171" s="94" t="s">
        <v>5340</v>
      </c>
      <c r="BQ171" s="94" t="s">
        <v>5323</v>
      </c>
      <c r="BR171" s="94" t="s">
        <v>531</v>
      </c>
      <c r="BS171" s="32">
        <v>1</v>
      </c>
      <c r="BT171" s="32">
        <v>0</v>
      </c>
      <c r="BU171" s="32">
        <v>0</v>
      </c>
      <c r="BV171" s="32">
        <v>0</v>
      </c>
      <c r="BW171" s="32">
        <v>1</v>
      </c>
      <c r="BX171" s="32">
        <v>1</v>
      </c>
      <c r="BY171" s="32">
        <v>1</v>
      </c>
      <c r="BZ171" s="32">
        <v>1</v>
      </c>
      <c r="CA171" s="32">
        <v>1</v>
      </c>
      <c r="CB171" s="32">
        <v>1</v>
      </c>
      <c r="CC171" s="32">
        <v>1</v>
      </c>
      <c r="CD171" s="32">
        <v>1</v>
      </c>
      <c r="CE171" s="32">
        <v>1</v>
      </c>
      <c r="CF171" s="32">
        <v>0</v>
      </c>
      <c r="CG171" s="32">
        <v>0</v>
      </c>
      <c r="CH171" s="32">
        <v>0</v>
      </c>
      <c r="CI171" s="32">
        <v>1</v>
      </c>
      <c r="CJ171" s="32">
        <v>1</v>
      </c>
      <c r="CK171" s="32">
        <v>1</v>
      </c>
      <c r="CL171" s="32">
        <v>1</v>
      </c>
      <c r="CM171" s="32">
        <v>1</v>
      </c>
      <c r="CN171" s="32">
        <v>1</v>
      </c>
      <c r="CO171" s="32">
        <v>1</v>
      </c>
      <c r="CP171" s="32">
        <v>1</v>
      </c>
      <c r="CQ171" s="32">
        <v>1</v>
      </c>
      <c r="CR171" s="32">
        <v>1</v>
      </c>
      <c r="CS171" s="32">
        <v>0</v>
      </c>
      <c r="CT171" s="32">
        <v>0</v>
      </c>
      <c r="CU171" s="32" t="s">
        <v>5482</v>
      </c>
      <c r="CV171" s="32" t="s">
        <v>69</v>
      </c>
      <c r="CW171" s="32" t="s">
        <v>69</v>
      </c>
      <c r="CX171" s="32">
        <v>0</v>
      </c>
      <c r="CY171" s="32">
        <v>0</v>
      </c>
      <c r="CZ171" s="32" t="s">
        <v>5482</v>
      </c>
      <c r="DA171" s="32" t="s">
        <v>69</v>
      </c>
      <c r="DB171" s="32" t="s">
        <v>69</v>
      </c>
      <c r="DC171" s="32">
        <v>1</v>
      </c>
      <c r="DD171" s="32">
        <v>1</v>
      </c>
      <c r="DE171" s="32" t="s">
        <v>5483</v>
      </c>
      <c r="DF171" s="32" t="s">
        <v>3695</v>
      </c>
      <c r="DG171" s="32" t="s">
        <v>5493</v>
      </c>
      <c r="DH171" s="32">
        <v>1</v>
      </c>
      <c r="DI171" s="32">
        <v>1</v>
      </c>
      <c r="DJ171" s="32" t="s">
        <v>5484</v>
      </c>
      <c r="DK171" s="32" t="s">
        <v>3695</v>
      </c>
      <c r="DL171" s="32" t="s">
        <v>5493</v>
      </c>
      <c r="DM171" s="32">
        <v>1</v>
      </c>
      <c r="DN171" s="32">
        <v>1</v>
      </c>
      <c r="DO171" s="32" t="s">
        <v>5485</v>
      </c>
      <c r="DP171" s="32" t="s">
        <v>3695</v>
      </c>
      <c r="DQ171" s="32" t="s">
        <v>5493</v>
      </c>
      <c r="DR171" s="32">
        <v>0</v>
      </c>
      <c r="DS171" s="32">
        <v>0</v>
      </c>
      <c r="DT171" s="32" t="s">
        <v>5482</v>
      </c>
      <c r="DU171" s="32" t="s">
        <v>69</v>
      </c>
      <c r="DV171" s="32" t="s">
        <v>69</v>
      </c>
      <c r="DW171" s="32">
        <v>1</v>
      </c>
      <c r="DX171" s="32">
        <v>1</v>
      </c>
      <c r="DY171" s="32" t="s">
        <v>5486</v>
      </c>
      <c r="DZ171" s="32" t="s">
        <v>5375</v>
      </c>
      <c r="EA171" s="32" t="s">
        <v>5494</v>
      </c>
      <c r="EB171" s="32">
        <v>0</v>
      </c>
      <c r="EC171" s="32">
        <v>0</v>
      </c>
      <c r="ED171" s="32" t="s">
        <v>5487</v>
      </c>
      <c r="EE171" s="32" t="s">
        <v>5492</v>
      </c>
      <c r="EF171" s="32" t="s">
        <v>5495</v>
      </c>
      <c r="EG171" s="32">
        <v>0</v>
      </c>
      <c r="EH171" s="32">
        <v>0</v>
      </c>
      <c r="EI171" s="32" t="s">
        <v>5488</v>
      </c>
      <c r="EJ171" s="32" t="s">
        <v>5492</v>
      </c>
      <c r="EK171" s="32" t="s">
        <v>5495</v>
      </c>
      <c r="EL171" s="32">
        <v>0</v>
      </c>
      <c r="EM171" s="32">
        <v>0</v>
      </c>
      <c r="EN171" s="32" t="s">
        <v>5489</v>
      </c>
      <c r="EO171" s="32" t="s">
        <v>5492</v>
      </c>
      <c r="EP171" s="32" t="s">
        <v>5495</v>
      </c>
      <c r="EQ171" s="32">
        <v>0</v>
      </c>
      <c r="ER171" s="32">
        <v>0</v>
      </c>
      <c r="ES171" s="32" t="s">
        <v>5490</v>
      </c>
      <c r="ET171" s="32" t="s">
        <v>5492</v>
      </c>
      <c r="EU171" s="32" t="s">
        <v>5495</v>
      </c>
      <c r="EV171" s="32">
        <v>1</v>
      </c>
      <c r="EW171" s="32">
        <v>1</v>
      </c>
      <c r="EX171" s="32" t="s">
        <v>5491</v>
      </c>
      <c r="EY171" s="32" t="s">
        <v>5492</v>
      </c>
      <c r="EZ171" s="32" t="s">
        <v>5495</v>
      </c>
      <c r="FA171" s="32">
        <v>5</v>
      </c>
      <c r="FB171" s="32">
        <v>0</v>
      </c>
      <c r="FC171" s="94" t="s">
        <v>53</v>
      </c>
      <c r="FD171" s="94" t="s">
        <v>79</v>
      </c>
      <c r="FE171" s="94" t="s">
        <v>62</v>
      </c>
      <c r="FF171" s="94" t="s">
        <v>55</v>
      </c>
      <c r="FG171" s="94" t="s">
        <v>56</v>
      </c>
      <c r="FH171" s="94" t="s">
        <v>57</v>
      </c>
      <c r="FI171" s="94" t="s">
        <v>57</v>
      </c>
      <c r="FJ171" s="94" t="s">
        <v>58</v>
      </c>
      <c r="FK171" s="94" t="s">
        <v>55</v>
      </c>
      <c r="FL171" s="94" t="s">
        <v>59</v>
      </c>
      <c r="FM171" s="94" t="s">
        <v>2440</v>
      </c>
      <c r="FN171" s="94" t="s">
        <v>2143</v>
      </c>
      <c r="FO171" s="94" t="s">
        <v>62</v>
      </c>
      <c r="FP171" s="94" t="s">
        <v>62</v>
      </c>
      <c r="FQ171" s="94" t="e">
        <v>#N/A</v>
      </c>
      <c r="FR171" s="94" t="s">
        <v>55</v>
      </c>
      <c r="FS171" s="94" t="s">
        <v>56</v>
      </c>
      <c r="FT171" s="94" t="s">
        <v>57</v>
      </c>
      <c r="FU171" s="94" t="s">
        <v>57</v>
      </c>
      <c r="FV171" s="94" t="s">
        <v>58</v>
      </c>
      <c r="FW171" s="94" t="s">
        <v>55</v>
      </c>
      <c r="FX171" s="94" t="s">
        <v>59</v>
      </c>
      <c r="FY171" s="94" t="s">
        <v>2402</v>
      </c>
      <c r="FZ171" s="94" t="s">
        <v>2143</v>
      </c>
      <c r="GA171" s="94" t="s">
        <v>53</v>
      </c>
      <c r="GB171" s="94" t="s">
        <v>62</v>
      </c>
      <c r="GC171" s="94" t="e">
        <v>#N/A</v>
      </c>
      <c r="GD171" s="94" t="s">
        <v>55</v>
      </c>
      <c r="GE171" s="94" t="s">
        <v>56</v>
      </c>
      <c r="GF171" s="94" t="s">
        <v>57</v>
      </c>
      <c r="GG171" s="94" t="s">
        <v>57</v>
      </c>
      <c r="GH171" s="94" t="s">
        <v>58</v>
      </c>
      <c r="GI171" s="94" t="s">
        <v>55</v>
      </c>
      <c r="GJ171" s="94" t="s">
        <v>59</v>
      </c>
      <c r="GK171" s="94" t="s">
        <v>2402</v>
      </c>
      <c r="GL171" s="94" t="s">
        <v>2143</v>
      </c>
      <c r="GM171" s="94" t="s">
        <v>53</v>
      </c>
      <c r="GN171" s="94" t="s">
        <v>62</v>
      </c>
      <c r="GO171" s="94" t="e">
        <v>#N/A</v>
      </c>
      <c r="GP171" s="94" t="s">
        <v>55</v>
      </c>
      <c r="GQ171" s="94" t="s">
        <v>56</v>
      </c>
      <c r="GR171" s="94" t="s">
        <v>57</v>
      </c>
      <c r="GS171" s="94" t="s">
        <v>57</v>
      </c>
      <c r="GT171" s="94" t="s">
        <v>58</v>
      </c>
      <c r="GU171" s="94" t="s">
        <v>55</v>
      </c>
      <c r="GV171" s="94" t="s">
        <v>59</v>
      </c>
      <c r="GW171" s="94" t="s">
        <v>2393</v>
      </c>
      <c r="GX171" s="94" t="s">
        <v>148</v>
      </c>
      <c r="GY171" s="32">
        <v>0</v>
      </c>
      <c r="GZ171" s="32">
        <v>0</v>
      </c>
      <c r="HA171" s="32">
        <v>1</v>
      </c>
      <c r="HB171" s="32">
        <v>1</v>
      </c>
      <c r="HC171" s="32">
        <v>1</v>
      </c>
      <c r="HD171" s="32">
        <v>0</v>
      </c>
      <c r="HE171" s="32">
        <v>1</v>
      </c>
      <c r="HF171" s="32">
        <v>0</v>
      </c>
      <c r="HG171" s="32">
        <v>0</v>
      </c>
      <c r="HH171" s="32">
        <v>0</v>
      </c>
      <c r="HI171" s="32">
        <v>0</v>
      </c>
      <c r="HJ171" s="32">
        <v>1</v>
      </c>
      <c r="HK171" s="50">
        <v>5</v>
      </c>
      <c r="HL171" s="68">
        <v>0</v>
      </c>
      <c r="HM171" s="68">
        <v>0</v>
      </c>
      <c r="HN171" s="68">
        <v>1</v>
      </c>
      <c r="HO171" s="68">
        <v>1</v>
      </c>
      <c r="HP171" s="68">
        <v>1</v>
      </c>
      <c r="HQ171" s="68">
        <v>0</v>
      </c>
      <c r="HR171" s="68">
        <v>1</v>
      </c>
      <c r="HS171" s="68">
        <v>0</v>
      </c>
      <c r="HT171" s="68">
        <v>0</v>
      </c>
      <c r="HU171" s="68">
        <v>0</v>
      </c>
      <c r="HV171" s="68">
        <v>0</v>
      </c>
      <c r="HW171" s="68">
        <v>1</v>
      </c>
      <c r="HX171" s="68">
        <v>0.5</v>
      </c>
      <c r="HY171" s="67" t="s">
        <v>6505</v>
      </c>
      <c r="HZ171" s="67" t="s">
        <v>6505</v>
      </c>
      <c r="IA171" s="67" t="s">
        <v>6505</v>
      </c>
      <c r="IB171" s="67">
        <v>1</v>
      </c>
      <c r="IC171" s="67">
        <v>1</v>
      </c>
      <c r="ID171" s="67">
        <v>1</v>
      </c>
      <c r="IE171" s="67">
        <v>1</v>
      </c>
      <c r="IF171" s="67">
        <v>1</v>
      </c>
      <c r="IG171" s="67">
        <v>1</v>
      </c>
      <c r="IH171" s="67">
        <v>1</v>
      </c>
      <c r="II171" s="67">
        <v>1</v>
      </c>
      <c r="IJ171" s="67">
        <v>1</v>
      </c>
      <c r="IK171" s="69" t="s">
        <v>6505</v>
      </c>
      <c r="IL171" s="69">
        <v>1</v>
      </c>
      <c r="IM171" s="67">
        <v>1</v>
      </c>
      <c r="IN171" s="67">
        <v>1</v>
      </c>
      <c r="IO171" s="94"/>
      <c r="IP171" s="32">
        <v>0.33333333333333331</v>
      </c>
      <c r="IQ171" s="32">
        <v>0.5</v>
      </c>
      <c r="IR171" s="68">
        <v>0.44444444444444442</v>
      </c>
      <c r="IS171" s="69">
        <v>1</v>
      </c>
      <c r="IT171" s="94"/>
      <c r="IU171" s="94"/>
      <c r="IV171" s="94"/>
      <c r="IW171" s="94"/>
      <c r="IX171" s="94"/>
      <c r="IY171" s="94"/>
      <c r="IZ171" s="94"/>
      <c r="JA171" s="94"/>
      <c r="JB171" s="94"/>
      <c r="JC171" s="94"/>
    </row>
    <row r="172" spans="1:263" ht="29.25" hidden="1" customHeight="1" x14ac:dyDescent="0.25">
      <c r="A172" s="46" t="s">
        <v>1711</v>
      </c>
      <c r="B172" s="46" t="s">
        <v>16</v>
      </c>
      <c r="C172" s="46" t="s">
        <v>165</v>
      </c>
      <c r="D172" s="46" t="s">
        <v>166</v>
      </c>
      <c r="E172" s="46" t="s">
        <v>584</v>
      </c>
      <c r="F172" s="46" t="s">
        <v>585</v>
      </c>
      <c r="G172" s="46" t="s">
        <v>586</v>
      </c>
      <c r="H172" s="46" t="s">
        <v>1712</v>
      </c>
      <c r="I172" s="46" t="s">
        <v>1713</v>
      </c>
      <c r="J172" s="46" t="s">
        <v>1712</v>
      </c>
      <c r="K172" s="46" t="s">
        <v>1714</v>
      </c>
      <c r="L172" s="46" t="s">
        <v>1715</v>
      </c>
      <c r="M172" s="46">
        <v>0</v>
      </c>
      <c r="N172" s="46"/>
      <c r="O172" s="46" t="s">
        <v>1716</v>
      </c>
      <c r="P172" s="46"/>
      <c r="Q172" s="46" t="s">
        <v>5342</v>
      </c>
      <c r="R172" s="46" t="s">
        <v>5340</v>
      </c>
      <c r="S172" s="46" t="s">
        <v>556</v>
      </c>
      <c r="T172" s="46" t="s">
        <v>556</v>
      </c>
      <c r="U172" s="46" t="s">
        <v>557</v>
      </c>
      <c r="V172" s="46" t="s">
        <v>533</v>
      </c>
      <c r="W172" s="46" t="s">
        <v>534</v>
      </c>
      <c r="X172" s="46">
        <v>2019</v>
      </c>
      <c r="Y172" s="46">
        <v>0</v>
      </c>
      <c r="Z172" s="46">
        <v>2019</v>
      </c>
      <c r="AA172" s="46" t="s">
        <v>595</v>
      </c>
      <c r="AB172" s="46" t="s">
        <v>595</v>
      </c>
      <c r="AC172" s="46" t="s">
        <v>595</v>
      </c>
      <c r="AD172" s="47">
        <v>1</v>
      </c>
      <c r="AE172" s="46" t="s">
        <v>595</v>
      </c>
      <c r="AF172" s="46" t="s">
        <v>595</v>
      </c>
      <c r="AG172" s="94" t="s">
        <v>535</v>
      </c>
      <c r="AH172" s="94" t="s">
        <v>535</v>
      </c>
      <c r="AI172" s="94" t="s">
        <v>535</v>
      </c>
      <c r="AJ172" s="94">
        <v>1</v>
      </c>
      <c r="AK172" s="94" t="s">
        <v>535</v>
      </c>
      <c r="AL172" s="94" t="s">
        <v>535</v>
      </c>
      <c r="AM172" s="94" t="s">
        <v>535</v>
      </c>
      <c r="AN172" s="94">
        <v>1</v>
      </c>
      <c r="AO172" s="94" t="s">
        <v>1679</v>
      </c>
      <c r="AP172" s="94">
        <v>1</v>
      </c>
      <c r="AQ172" s="94" t="s">
        <v>535</v>
      </c>
      <c r="AR172" s="94" t="s">
        <v>535</v>
      </c>
      <c r="AS172" s="94" t="s">
        <v>535</v>
      </c>
      <c r="AT172" s="94" t="s">
        <v>535</v>
      </c>
      <c r="AU172" s="94" t="s">
        <v>535</v>
      </c>
      <c r="AV172" s="94" t="s">
        <v>535</v>
      </c>
      <c r="AW172" s="94" t="s">
        <v>535</v>
      </c>
      <c r="AX172" s="94" t="s">
        <v>535</v>
      </c>
      <c r="AY172" s="94" t="s">
        <v>535</v>
      </c>
      <c r="AZ172" s="94" t="s">
        <v>535</v>
      </c>
      <c r="BA172" s="94" t="s">
        <v>535</v>
      </c>
      <c r="BB172" s="94" t="s">
        <v>535</v>
      </c>
      <c r="BC172" s="94" t="s">
        <v>535</v>
      </c>
      <c r="BD172" s="94" t="s">
        <v>535</v>
      </c>
      <c r="BE172" s="94" t="s">
        <v>535</v>
      </c>
      <c r="BF172" s="94" t="s">
        <v>535</v>
      </c>
      <c r="BG172" s="94" t="s">
        <v>535</v>
      </c>
      <c r="BH172" s="94" t="s">
        <v>535</v>
      </c>
      <c r="BI172" s="94" t="s">
        <v>535</v>
      </c>
      <c r="BJ172" s="94" t="s">
        <v>535</v>
      </c>
      <c r="BK172" s="94" t="s">
        <v>535</v>
      </c>
      <c r="BL172" s="94" t="s">
        <v>535</v>
      </c>
      <c r="BM172" s="94" t="s">
        <v>6751</v>
      </c>
      <c r="BN172" s="94" t="s">
        <v>1712</v>
      </c>
      <c r="BO172" s="94" t="s">
        <v>5341</v>
      </c>
      <c r="BP172" s="94" t="s">
        <v>5340</v>
      </c>
      <c r="BQ172" s="94" t="s">
        <v>5342</v>
      </c>
      <c r="BR172" s="94" t="s">
        <v>556</v>
      </c>
      <c r="BS172" s="32">
        <v>1</v>
      </c>
      <c r="BT172" s="32">
        <v>0</v>
      </c>
      <c r="BU172" s="32">
        <v>0</v>
      </c>
      <c r="BV172" s="32">
        <v>0</v>
      </c>
      <c r="BW172" s="32">
        <v>0</v>
      </c>
      <c r="BX172" s="32">
        <v>0</v>
      </c>
      <c r="BY172" s="32">
        <v>1</v>
      </c>
      <c r="BZ172" s="32">
        <v>0</v>
      </c>
      <c r="CA172" s="32">
        <v>0</v>
      </c>
      <c r="CB172" s="32">
        <v>0</v>
      </c>
      <c r="CC172" s="32">
        <v>0</v>
      </c>
      <c r="CD172" s="32">
        <v>0</v>
      </c>
      <c r="CE172" s="32">
        <v>0</v>
      </c>
      <c r="CF172" s="32">
        <v>0</v>
      </c>
      <c r="CG172" s="32">
        <v>0</v>
      </c>
      <c r="CH172" s="32">
        <v>0</v>
      </c>
      <c r="CI172" s="32">
        <v>0</v>
      </c>
      <c r="CJ172" s="32">
        <v>0</v>
      </c>
      <c r="CK172" s="32">
        <v>1</v>
      </c>
      <c r="CL172" s="32">
        <v>0</v>
      </c>
      <c r="CM172" s="32">
        <v>0</v>
      </c>
      <c r="CN172" s="32">
        <v>0</v>
      </c>
      <c r="CO172" s="32">
        <v>0</v>
      </c>
      <c r="CP172" s="32">
        <v>0</v>
      </c>
      <c r="CQ172" s="32">
        <v>0</v>
      </c>
      <c r="CR172" s="32">
        <v>1</v>
      </c>
      <c r="CS172" s="32">
        <v>0</v>
      </c>
      <c r="CT172" s="32">
        <v>0</v>
      </c>
      <c r="CU172" s="32" t="s">
        <v>5496</v>
      </c>
      <c r="CV172" s="32" t="s">
        <v>3695</v>
      </c>
      <c r="CW172" s="32" t="s">
        <v>3695</v>
      </c>
      <c r="CX172" s="32">
        <v>0</v>
      </c>
      <c r="CY172" s="32">
        <v>0</v>
      </c>
      <c r="CZ172" s="32" t="s">
        <v>5496</v>
      </c>
      <c r="DA172" s="32" t="s">
        <v>3695</v>
      </c>
      <c r="DB172" s="32" t="s">
        <v>3695</v>
      </c>
      <c r="DC172" s="32">
        <v>0</v>
      </c>
      <c r="DD172" s="32">
        <v>0</v>
      </c>
      <c r="DE172" s="32" t="s">
        <v>5497</v>
      </c>
      <c r="DF172" s="32" t="s">
        <v>3695</v>
      </c>
      <c r="DG172" s="32" t="s">
        <v>3695</v>
      </c>
      <c r="DH172" s="32">
        <v>0</v>
      </c>
      <c r="DI172" s="32">
        <v>0</v>
      </c>
      <c r="DJ172" s="32" t="s">
        <v>5496</v>
      </c>
      <c r="DK172" s="32" t="s">
        <v>3695</v>
      </c>
      <c r="DL172" s="32" t="s">
        <v>3695</v>
      </c>
      <c r="DM172" s="32">
        <v>0</v>
      </c>
      <c r="DN172" s="32">
        <v>0</v>
      </c>
      <c r="DO172" s="32" t="s">
        <v>5498</v>
      </c>
      <c r="DP172" s="32" t="s">
        <v>3695</v>
      </c>
      <c r="DQ172" s="32" t="s">
        <v>3695</v>
      </c>
      <c r="DR172" s="32">
        <v>1</v>
      </c>
      <c r="DS172" s="32">
        <v>1</v>
      </c>
      <c r="DT172" s="32" t="s">
        <v>5499</v>
      </c>
      <c r="DU172" s="32" t="s">
        <v>5502</v>
      </c>
      <c r="DV172" s="32" t="s">
        <v>5504</v>
      </c>
      <c r="DW172" s="32">
        <v>0</v>
      </c>
      <c r="DX172" s="32">
        <v>0</v>
      </c>
      <c r="DY172" s="32" t="s">
        <v>5500</v>
      </c>
      <c r="DZ172" s="32" t="s">
        <v>5503</v>
      </c>
      <c r="EA172" s="32" t="s">
        <v>5503</v>
      </c>
      <c r="EB172" s="32">
        <v>0</v>
      </c>
      <c r="EC172" s="32">
        <v>0</v>
      </c>
      <c r="ED172" s="32" t="s">
        <v>5501</v>
      </c>
      <c r="EE172" s="32" t="s">
        <v>5503</v>
      </c>
      <c r="EF172" s="32" t="s">
        <v>5503</v>
      </c>
      <c r="EG172" s="32">
        <v>0</v>
      </c>
      <c r="EH172" s="32">
        <v>0</v>
      </c>
      <c r="EI172" s="32" t="s">
        <v>5501</v>
      </c>
      <c r="EJ172" s="32" t="s">
        <v>5503</v>
      </c>
      <c r="EK172" s="32" t="s">
        <v>5503</v>
      </c>
      <c r="EL172" s="32">
        <v>0</v>
      </c>
      <c r="EM172" s="32">
        <v>0</v>
      </c>
      <c r="EN172" s="32" t="s">
        <v>5501</v>
      </c>
      <c r="EO172" s="32" t="s">
        <v>5503</v>
      </c>
      <c r="EP172" s="32" t="s">
        <v>5503</v>
      </c>
      <c r="EQ172" s="32">
        <v>0</v>
      </c>
      <c r="ER172" s="32">
        <v>0</v>
      </c>
      <c r="ES172" s="32" t="s">
        <v>5501</v>
      </c>
      <c r="ET172" s="32" t="s">
        <v>5503</v>
      </c>
      <c r="EU172" s="32" t="s">
        <v>5503</v>
      </c>
      <c r="EV172" s="32">
        <v>0</v>
      </c>
      <c r="EW172" s="32">
        <v>0</v>
      </c>
      <c r="EX172" s="32" t="s">
        <v>5501</v>
      </c>
      <c r="EY172" s="32" t="s">
        <v>5503</v>
      </c>
      <c r="EZ172" s="32" t="s">
        <v>5503</v>
      </c>
      <c r="FA172" s="32">
        <v>1</v>
      </c>
      <c r="FB172" s="32">
        <v>0</v>
      </c>
      <c r="FC172" s="94" t="s">
        <v>69</v>
      </c>
      <c r="FD172" s="94" t="s">
        <v>79</v>
      </c>
      <c r="FE172" s="94" t="s">
        <v>62</v>
      </c>
      <c r="FF172" s="94" t="s">
        <v>69</v>
      </c>
      <c r="FG172" s="94" t="s">
        <v>69</v>
      </c>
      <c r="FH172" s="94" t="s">
        <v>69</v>
      </c>
      <c r="FI172" s="94" t="s">
        <v>69</v>
      </c>
      <c r="FJ172" s="94" t="s">
        <v>69</v>
      </c>
      <c r="FK172" s="94" t="s">
        <v>69</v>
      </c>
      <c r="FL172" s="94" t="s">
        <v>59</v>
      </c>
      <c r="FM172" s="94" t="s">
        <v>2378</v>
      </c>
      <c r="FN172" s="94" t="s">
        <v>2143</v>
      </c>
      <c r="FO172" s="94" t="s">
        <v>62</v>
      </c>
      <c r="FP172" s="94" t="s">
        <v>62</v>
      </c>
      <c r="FQ172" s="94" t="e">
        <v>#N/A</v>
      </c>
      <c r="FR172" s="94" t="s">
        <v>55</v>
      </c>
      <c r="FS172" s="94" t="s">
        <v>56</v>
      </c>
      <c r="FT172" s="94" t="s">
        <v>57</v>
      </c>
      <c r="FU172" s="94" t="s">
        <v>57</v>
      </c>
      <c r="FV172" s="94" t="s">
        <v>58</v>
      </c>
      <c r="FW172" s="94" t="s">
        <v>55</v>
      </c>
      <c r="FX172" s="94" t="s">
        <v>59</v>
      </c>
      <c r="FY172" s="94" t="s">
        <v>2402</v>
      </c>
      <c r="FZ172" s="94" t="s">
        <v>2143</v>
      </c>
      <c r="GA172" s="94" t="s">
        <v>53</v>
      </c>
      <c r="GB172" s="94" t="s">
        <v>62</v>
      </c>
      <c r="GC172" s="94" t="e">
        <v>#N/A</v>
      </c>
      <c r="GD172" s="94" t="s">
        <v>55</v>
      </c>
      <c r="GE172" s="94" t="s">
        <v>56</v>
      </c>
      <c r="GF172" s="94" t="s">
        <v>57</v>
      </c>
      <c r="GG172" s="94" t="s">
        <v>57</v>
      </c>
      <c r="GH172" s="94" t="s">
        <v>58</v>
      </c>
      <c r="GI172" s="94" t="s">
        <v>55</v>
      </c>
      <c r="GJ172" s="94" t="s">
        <v>59</v>
      </c>
      <c r="GK172" s="94" t="s">
        <v>2441</v>
      </c>
      <c r="GL172" s="94" t="s">
        <v>2143</v>
      </c>
      <c r="GM172" s="94" t="s">
        <v>53</v>
      </c>
      <c r="GN172" s="94" t="s">
        <v>62</v>
      </c>
      <c r="GO172" s="94" t="e">
        <v>#N/A</v>
      </c>
      <c r="GP172" s="94" t="s">
        <v>55</v>
      </c>
      <c r="GQ172" s="94" t="s">
        <v>56</v>
      </c>
      <c r="GR172" s="94" t="s">
        <v>57</v>
      </c>
      <c r="GS172" s="94" t="s">
        <v>57</v>
      </c>
      <c r="GT172" s="94" t="s">
        <v>58</v>
      </c>
      <c r="GU172" s="94" t="s">
        <v>55</v>
      </c>
      <c r="GV172" s="94" t="s">
        <v>59</v>
      </c>
      <c r="GW172" s="94" t="s">
        <v>2393</v>
      </c>
      <c r="GX172" s="94" t="s">
        <v>148</v>
      </c>
      <c r="GY172" s="32">
        <v>0</v>
      </c>
      <c r="GZ172" s="32">
        <v>0</v>
      </c>
      <c r="HA172" s="32">
        <v>0</v>
      </c>
      <c r="HB172" s="32">
        <v>0</v>
      </c>
      <c r="HC172" s="32">
        <v>0</v>
      </c>
      <c r="HD172" s="32">
        <v>1</v>
      </c>
      <c r="HE172" s="32">
        <v>0</v>
      </c>
      <c r="HF172" s="32">
        <v>0</v>
      </c>
      <c r="HG172" s="32">
        <v>0</v>
      </c>
      <c r="HH172" s="32">
        <v>0</v>
      </c>
      <c r="HI172" s="32">
        <v>0</v>
      </c>
      <c r="HJ172" s="32">
        <v>0</v>
      </c>
      <c r="HK172" s="50">
        <v>1</v>
      </c>
      <c r="HL172" s="68">
        <v>0</v>
      </c>
      <c r="HM172" s="68">
        <v>0</v>
      </c>
      <c r="HN172" s="68">
        <v>0</v>
      </c>
      <c r="HO172" s="68">
        <v>0</v>
      </c>
      <c r="HP172" s="68">
        <v>0</v>
      </c>
      <c r="HQ172" s="68">
        <v>1</v>
      </c>
      <c r="HR172" s="68">
        <v>0</v>
      </c>
      <c r="HS172" s="68">
        <v>0</v>
      </c>
      <c r="HT172" s="68">
        <v>0</v>
      </c>
      <c r="HU172" s="68">
        <v>0</v>
      </c>
      <c r="HV172" s="68">
        <v>0</v>
      </c>
      <c r="HW172" s="68">
        <v>0</v>
      </c>
      <c r="HX172" s="68">
        <v>1</v>
      </c>
      <c r="HY172" s="67" t="s">
        <v>6505</v>
      </c>
      <c r="HZ172" s="67" t="s">
        <v>6505</v>
      </c>
      <c r="IA172" s="67" t="s">
        <v>6505</v>
      </c>
      <c r="IB172" s="67" t="s">
        <v>6505</v>
      </c>
      <c r="IC172" s="67" t="s">
        <v>6505</v>
      </c>
      <c r="ID172" s="67">
        <v>1</v>
      </c>
      <c r="IE172" s="67">
        <v>1</v>
      </c>
      <c r="IF172" s="67">
        <v>1</v>
      </c>
      <c r="IG172" s="67">
        <v>1</v>
      </c>
      <c r="IH172" s="67">
        <v>1</v>
      </c>
      <c r="II172" s="67">
        <v>1</v>
      </c>
      <c r="IJ172" s="67">
        <v>1</v>
      </c>
      <c r="IK172" s="69" t="s">
        <v>6505</v>
      </c>
      <c r="IL172" s="69">
        <v>1</v>
      </c>
      <c r="IM172" s="67">
        <v>1</v>
      </c>
      <c r="IN172" s="67">
        <v>1</v>
      </c>
      <c r="IO172" s="94"/>
      <c r="IP172" s="32">
        <v>0</v>
      </c>
      <c r="IQ172" s="32">
        <v>1</v>
      </c>
      <c r="IR172" s="68">
        <v>1</v>
      </c>
      <c r="IS172" s="69">
        <v>1</v>
      </c>
      <c r="IT172" s="94"/>
      <c r="IU172" s="94"/>
      <c r="IV172" s="94"/>
      <c r="IW172" s="94"/>
      <c r="IX172" s="94"/>
      <c r="IY172" s="94"/>
      <c r="IZ172" s="94"/>
      <c r="JA172" s="94"/>
      <c r="JB172" s="94"/>
      <c r="JC172" s="94"/>
    </row>
    <row r="173" spans="1:263" ht="29.25" hidden="1" customHeight="1" x14ac:dyDescent="0.25">
      <c r="A173" s="46">
        <v>213</v>
      </c>
      <c r="B173" s="46" t="s">
        <v>17</v>
      </c>
      <c r="C173" s="46" t="s">
        <v>169</v>
      </c>
      <c r="D173" s="46" t="s">
        <v>170</v>
      </c>
      <c r="E173" s="46" t="s">
        <v>584</v>
      </c>
      <c r="F173" s="46" t="s">
        <v>585</v>
      </c>
      <c r="G173" s="46" t="s">
        <v>586</v>
      </c>
      <c r="H173" s="46" t="s">
        <v>587</v>
      </c>
      <c r="I173" s="46" t="s">
        <v>588</v>
      </c>
      <c r="J173" s="46" t="s">
        <v>589</v>
      </c>
      <c r="K173" s="46" t="s">
        <v>590</v>
      </c>
      <c r="L173" s="46" t="s">
        <v>591</v>
      </c>
      <c r="M173" s="46" t="s">
        <v>592</v>
      </c>
      <c r="N173" s="46"/>
      <c r="O173" s="46" t="s">
        <v>593</v>
      </c>
      <c r="P173" s="46"/>
      <c r="Q173" s="46" t="s">
        <v>5507</v>
      </c>
      <c r="R173" s="46" t="s">
        <v>5506</v>
      </c>
      <c r="S173" s="46" t="s">
        <v>531</v>
      </c>
      <c r="T173" s="46" t="s">
        <v>531</v>
      </c>
      <c r="U173" s="46" t="s">
        <v>532</v>
      </c>
      <c r="V173" s="46" t="s">
        <v>533</v>
      </c>
      <c r="W173" s="46" t="s">
        <v>534</v>
      </c>
      <c r="X173" s="46">
        <v>2019</v>
      </c>
      <c r="Y173" s="46">
        <v>0</v>
      </c>
      <c r="Z173" s="46">
        <v>2019</v>
      </c>
      <c r="AA173" s="46" t="s">
        <v>595</v>
      </c>
      <c r="AB173" s="46" t="s">
        <v>595</v>
      </c>
      <c r="AC173" s="46" t="s">
        <v>595</v>
      </c>
      <c r="AD173" s="47">
        <v>1</v>
      </c>
      <c r="AE173" s="46" t="s">
        <v>595</v>
      </c>
      <c r="AF173" s="46" t="s">
        <v>595</v>
      </c>
      <c r="AG173" s="94" t="s">
        <v>535</v>
      </c>
      <c r="AH173" s="94" t="s">
        <v>535</v>
      </c>
      <c r="AI173" s="94" t="s">
        <v>535</v>
      </c>
      <c r="AJ173" s="94">
        <v>1</v>
      </c>
      <c r="AK173" s="94" t="s">
        <v>535</v>
      </c>
      <c r="AL173" s="94" t="s">
        <v>535</v>
      </c>
      <c r="AM173" s="94" t="s">
        <v>535</v>
      </c>
      <c r="AN173" s="94" t="s">
        <v>535</v>
      </c>
      <c r="AO173" s="94" t="s">
        <v>535</v>
      </c>
      <c r="AP173" s="94">
        <v>1</v>
      </c>
      <c r="AQ173" s="94" t="s">
        <v>535</v>
      </c>
      <c r="AR173" s="94" t="s">
        <v>535</v>
      </c>
      <c r="AS173" s="94" t="s">
        <v>535</v>
      </c>
      <c r="AT173" s="94" t="s">
        <v>535</v>
      </c>
      <c r="AU173" s="94" t="s">
        <v>535</v>
      </c>
      <c r="AV173" s="94" t="s">
        <v>535</v>
      </c>
      <c r="AW173" s="94" t="s">
        <v>535</v>
      </c>
      <c r="AX173" s="94" t="s">
        <v>535</v>
      </c>
      <c r="AY173" s="94" t="s">
        <v>535</v>
      </c>
      <c r="AZ173" s="94" t="s">
        <v>535</v>
      </c>
      <c r="BA173" s="94" t="s">
        <v>535</v>
      </c>
      <c r="BB173" s="94" t="s">
        <v>535</v>
      </c>
      <c r="BC173" s="94" t="s">
        <v>535</v>
      </c>
      <c r="BD173" s="94" t="s">
        <v>535</v>
      </c>
      <c r="BE173" s="94" t="s">
        <v>535</v>
      </c>
      <c r="BF173" s="94" t="s">
        <v>535</v>
      </c>
      <c r="BG173" s="94" t="s">
        <v>535</v>
      </c>
      <c r="BH173" s="94" t="s">
        <v>535</v>
      </c>
      <c r="BI173" s="94" t="s">
        <v>535</v>
      </c>
      <c r="BJ173" s="94" t="s">
        <v>535</v>
      </c>
      <c r="BK173" s="94" t="s">
        <v>535</v>
      </c>
      <c r="BL173" s="94" t="s">
        <v>535</v>
      </c>
      <c r="BM173" s="94" t="s">
        <v>6511</v>
      </c>
      <c r="BN173" s="94" t="s">
        <v>589</v>
      </c>
      <c r="BO173" s="94" t="s">
        <v>5505</v>
      </c>
      <c r="BP173" s="94" t="s">
        <v>5506</v>
      </c>
      <c r="BQ173" s="94" t="s">
        <v>5507</v>
      </c>
      <c r="BR173" s="94" t="s">
        <v>531</v>
      </c>
      <c r="BS173" s="32">
        <v>1</v>
      </c>
      <c r="BT173" s="32">
        <v>1</v>
      </c>
      <c r="BU173" s="32">
        <v>1</v>
      </c>
      <c r="BV173" s="32">
        <v>1</v>
      </c>
      <c r="BW173" s="32">
        <v>1</v>
      </c>
      <c r="BX173" s="32">
        <v>1</v>
      </c>
      <c r="BY173" s="32">
        <v>1</v>
      </c>
      <c r="BZ173" s="32">
        <v>1</v>
      </c>
      <c r="CA173" s="32">
        <v>1</v>
      </c>
      <c r="CB173" s="32">
        <v>1</v>
      </c>
      <c r="CC173" s="32">
        <v>1</v>
      </c>
      <c r="CD173" s="32">
        <v>1</v>
      </c>
      <c r="CE173" s="32">
        <v>1</v>
      </c>
      <c r="CF173" s="32">
        <v>1</v>
      </c>
      <c r="CG173" s="32">
        <v>1</v>
      </c>
      <c r="CH173" s="32">
        <v>1</v>
      </c>
      <c r="CI173" s="32">
        <v>1</v>
      </c>
      <c r="CJ173" s="32">
        <v>1</v>
      </c>
      <c r="CK173" s="32">
        <v>1</v>
      </c>
      <c r="CL173" s="32">
        <v>1</v>
      </c>
      <c r="CM173" s="32">
        <v>1</v>
      </c>
      <c r="CN173" s="32">
        <v>1</v>
      </c>
      <c r="CO173" s="32">
        <v>1</v>
      </c>
      <c r="CP173" s="32">
        <v>1</v>
      </c>
      <c r="CQ173" s="32">
        <v>1</v>
      </c>
      <c r="CR173" s="32">
        <v>1</v>
      </c>
      <c r="CS173" s="32">
        <v>21</v>
      </c>
      <c r="CT173" s="32">
        <v>21</v>
      </c>
      <c r="CU173" s="32" t="s">
        <v>5518</v>
      </c>
      <c r="CV173" s="32" t="s">
        <v>5530</v>
      </c>
      <c r="CW173" s="32" t="s">
        <v>5537</v>
      </c>
      <c r="CX173" s="32">
        <v>20</v>
      </c>
      <c r="CY173" s="32">
        <v>20</v>
      </c>
      <c r="CZ173" s="32" t="s">
        <v>5519</v>
      </c>
      <c r="DA173" s="32" t="s">
        <v>5531</v>
      </c>
      <c r="DB173" s="32" t="s">
        <v>5538</v>
      </c>
      <c r="DC173" s="32">
        <v>20</v>
      </c>
      <c r="DD173" s="32">
        <v>20</v>
      </c>
      <c r="DE173" s="32" t="s">
        <v>5520</v>
      </c>
      <c r="DF173" s="32" t="s">
        <v>5531</v>
      </c>
      <c r="DG173" s="32" t="s">
        <v>5538</v>
      </c>
      <c r="DH173" s="32">
        <v>20</v>
      </c>
      <c r="DI173" s="32">
        <v>20</v>
      </c>
      <c r="DJ173" s="32" t="s">
        <v>5521</v>
      </c>
      <c r="DK173" s="32" t="s">
        <v>5531</v>
      </c>
      <c r="DL173" s="32" t="s">
        <v>5539</v>
      </c>
      <c r="DM173" s="32">
        <v>22</v>
      </c>
      <c r="DN173" s="32">
        <v>22</v>
      </c>
      <c r="DO173" s="32" t="s">
        <v>5522</v>
      </c>
      <c r="DP173" s="32" t="s">
        <v>5532</v>
      </c>
      <c r="DQ173" s="32" t="s">
        <v>5540</v>
      </c>
      <c r="DR173" s="32">
        <v>18</v>
      </c>
      <c r="DS173" s="32">
        <v>18</v>
      </c>
      <c r="DT173" s="32" t="s">
        <v>5523</v>
      </c>
      <c r="DU173" s="32" t="s">
        <v>5533</v>
      </c>
      <c r="DV173" s="32" t="s">
        <v>5541</v>
      </c>
      <c r="DW173" s="32">
        <v>22</v>
      </c>
      <c r="DX173" s="32">
        <v>22</v>
      </c>
      <c r="DY173" s="32" t="s">
        <v>5524</v>
      </c>
      <c r="DZ173" s="32" t="s">
        <v>6504</v>
      </c>
      <c r="EA173" s="32" t="s">
        <v>5540</v>
      </c>
      <c r="EB173" s="32">
        <v>17</v>
      </c>
      <c r="EC173" s="32">
        <v>17</v>
      </c>
      <c r="ED173" s="32" t="s">
        <v>5525</v>
      </c>
      <c r="EE173" s="32" t="s">
        <v>6504</v>
      </c>
      <c r="EF173" s="32" t="s">
        <v>5542</v>
      </c>
      <c r="EG173" s="32">
        <v>21</v>
      </c>
      <c r="EH173" s="32">
        <v>21</v>
      </c>
      <c r="EI173" s="32" t="s">
        <v>5526</v>
      </c>
      <c r="EJ173" s="32" t="s">
        <v>6504</v>
      </c>
      <c r="EK173" s="32" t="s">
        <v>5543</v>
      </c>
      <c r="EL173" s="32">
        <v>22</v>
      </c>
      <c r="EM173" s="32">
        <v>22</v>
      </c>
      <c r="EN173" s="32" t="s">
        <v>5527</v>
      </c>
      <c r="EO173" s="32" t="s">
        <v>5534</v>
      </c>
      <c r="EP173" s="32" t="s">
        <v>5540</v>
      </c>
      <c r="EQ173" s="32">
        <v>18</v>
      </c>
      <c r="ER173" s="32">
        <v>18</v>
      </c>
      <c r="ES173" s="32" t="s">
        <v>5528</v>
      </c>
      <c r="ET173" s="32" t="s">
        <v>5535</v>
      </c>
      <c r="EU173" s="32" t="s">
        <v>5544</v>
      </c>
      <c r="EV173" s="32">
        <v>11</v>
      </c>
      <c r="EW173" s="32">
        <v>11</v>
      </c>
      <c r="EX173" s="32" t="s">
        <v>5529</v>
      </c>
      <c r="EY173" s="32" t="s">
        <v>5536</v>
      </c>
      <c r="EZ173" s="32" t="s">
        <v>5545</v>
      </c>
      <c r="FA173" s="32">
        <v>232</v>
      </c>
      <c r="FB173" s="32">
        <v>0</v>
      </c>
      <c r="FC173" s="94" t="s">
        <v>53</v>
      </c>
      <c r="FD173" s="94" t="s">
        <v>62</v>
      </c>
      <c r="FE173" s="94" t="s">
        <v>62</v>
      </c>
      <c r="FF173" s="94" t="s">
        <v>55</v>
      </c>
      <c r="FG173" s="94" t="s">
        <v>56</v>
      </c>
      <c r="FH173" s="94" t="s">
        <v>57</v>
      </c>
      <c r="FI173" s="94" t="s">
        <v>57</v>
      </c>
      <c r="FJ173" s="94" t="s">
        <v>58</v>
      </c>
      <c r="FK173" s="94" t="s">
        <v>55</v>
      </c>
      <c r="FL173" s="94" t="s">
        <v>59</v>
      </c>
      <c r="FM173" s="94" t="s">
        <v>2442</v>
      </c>
      <c r="FN173" s="94" t="s">
        <v>102</v>
      </c>
      <c r="FO173" s="94" t="s">
        <v>53</v>
      </c>
      <c r="FP173" s="94" t="s">
        <v>62</v>
      </c>
      <c r="FQ173" s="94" t="e">
        <v>#N/A</v>
      </c>
      <c r="FR173" s="94" t="s">
        <v>55</v>
      </c>
      <c r="FS173" s="94" t="s">
        <v>56</v>
      </c>
      <c r="FT173" s="94" t="s">
        <v>57</v>
      </c>
      <c r="FU173" s="94" t="s">
        <v>57</v>
      </c>
      <c r="FV173" s="94" t="s">
        <v>58</v>
      </c>
      <c r="FW173" s="94" t="s">
        <v>55</v>
      </c>
      <c r="FX173" s="94" t="s">
        <v>59</v>
      </c>
      <c r="FY173" s="94" t="s">
        <v>2443</v>
      </c>
      <c r="FZ173" s="94" t="s">
        <v>102</v>
      </c>
      <c r="GA173" s="94" t="s">
        <v>53</v>
      </c>
      <c r="GB173" s="94" t="s">
        <v>62</v>
      </c>
      <c r="GC173" s="94" t="e">
        <v>#N/A</v>
      </c>
      <c r="GD173" s="94" t="s">
        <v>71</v>
      </c>
      <c r="GE173" s="94" t="s">
        <v>71</v>
      </c>
      <c r="GF173" s="94" t="s">
        <v>71</v>
      </c>
      <c r="GG173" s="94" t="s">
        <v>71</v>
      </c>
      <c r="GH173" s="94" t="s">
        <v>58</v>
      </c>
      <c r="GI173" s="94" t="s">
        <v>63</v>
      </c>
      <c r="GJ173" s="94" t="s">
        <v>59</v>
      </c>
      <c r="GK173" s="94" t="s">
        <v>2444</v>
      </c>
      <c r="GL173" s="94" t="s">
        <v>117</v>
      </c>
      <c r="GM173" s="94" t="s">
        <v>53</v>
      </c>
      <c r="GN173" s="94" t="s">
        <v>62</v>
      </c>
      <c r="GO173" s="94" t="e">
        <v>#N/A</v>
      </c>
      <c r="GP173" s="94" t="s">
        <v>55</v>
      </c>
      <c r="GQ173" s="94" t="s">
        <v>56</v>
      </c>
      <c r="GR173" s="94" t="s">
        <v>57</v>
      </c>
      <c r="GS173" s="94" t="s">
        <v>57</v>
      </c>
      <c r="GT173" s="94" t="s">
        <v>58</v>
      </c>
      <c r="GU173" s="94" t="s">
        <v>55</v>
      </c>
      <c r="GV173" s="94" t="s">
        <v>59</v>
      </c>
      <c r="GW173" s="94" t="s">
        <v>2445</v>
      </c>
      <c r="GX173" s="94" t="s">
        <v>117</v>
      </c>
      <c r="GY173" s="32">
        <v>1</v>
      </c>
      <c r="GZ173" s="32">
        <v>1</v>
      </c>
      <c r="HA173" s="32">
        <v>1</v>
      </c>
      <c r="HB173" s="32">
        <v>1</v>
      </c>
      <c r="HC173" s="32">
        <v>1</v>
      </c>
      <c r="HD173" s="32">
        <v>1</v>
      </c>
      <c r="HE173" s="32">
        <v>1</v>
      </c>
      <c r="HF173" s="32">
        <v>1</v>
      </c>
      <c r="HG173" s="32">
        <v>1</v>
      </c>
      <c r="HH173" s="32">
        <v>1</v>
      </c>
      <c r="HI173" s="32">
        <v>1</v>
      </c>
      <c r="HJ173" s="32">
        <v>1</v>
      </c>
      <c r="HK173" s="50">
        <v>232</v>
      </c>
      <c r="HL173" s="68">
        <v>1</v>
      </c>
      <c r="HM173" s="68">
        <v>1</v>
      </c>
      <c r="HN173" s="68">
        <v>1</v>
      </c>
      <c r="HO173" s="68">
        <v>1</v>
      </c>
      <c r="HP173" s="68">
        <v>1</v>
      </c>
      <c r="HQ173" s="68">
        <v>1</v>
      </c>
      <c r="HR173" s="68">
        <v>1</v>
      </c>
      <c r="HS173" s="68">
        <v>1</v>
      </c>
      <c r="HT173" s="68">
        <v>1</v>
      </c>
      <c r="HU173" s="68">
        <v>1</v>
      </c>
      <c r="HV173" s="68">
        <v>1</v>
      </c>
      <c r="HW173" s="68">
        <v>1</v>
      </c>
      <c r="HX173" s="68">
        <v>1</v>
      </c>
      <c r="HY173" s="67">
        <v>1</v>
      </c>
      <c r="HZ173" s="67">
        <v>1</v>
      </c>
      <c r="IA173" s="67">
        <v>1</v>
      </c>
      <c r="IB173" s="67">
        <v>1</v>
      </c>
      <c r="IC173" s="67">
        <v>1</v>
      </c>
      <c r="ID173" s="67">
        <v>1</v>
      </c>
      <c r="IE173" s="67">
        <v>1</v>
      </c>
      <c r="IF173" s="67">
        <v>1</v>
      </c>
      <c r="IG173" s="67">
        <v>1</v>
      </c>
      <c r="IH173" s="67">
        <v>1</v>
      </c>
      <c r="II173" s="67">
        <v>1</v>
      </c>
      <c r="IJ173" s="67">
        <v>1</v>
      </c>
      <c r="IK173" s="69">
        <v>1</v>
      </c>
      <c r="IL173" s="69">
        <v>1</v>
      </c>
      <c r="IM173" s="67">
        <v>1</v>
      </c>
      <c r="IN173" s="67">
        <v>1</v>
      </c>
      <c r="IO173" s="94"/>
      <c r="IP173" s="32">
        <v>1</v>
      </c>
      <c r="IQ173" s="32">
        <v>1</v>
      </c>
      <c r="IR173" s="68">
        <v>1</v>
      </c>
      <c r="IS173" s="69">
        <v>1</v>
      </c>
      <c r="IT173" s="94"/>
      <c r="IU173" s="94"/>
      <c r="IV173" s="94"/>
      <c r="IW173" s="94"/>
      <c r="IX173" s="94"/>
      <c r="IY173" s="94"/>
      <c r="IZ173" s="94"/>
      <c r="JA173" s="94"/>
      <c r="JB173" s="94"/>
      <c r="JC173" s="94"/>
    </row>
    <row r="174" spans="1:263" ht="29.25" hidden="1" customHeight="1" x14ac:dyDescent="0.25">
      <c r="A174" s="46">
        <v>38</v>
      </c>
      <c r="B174" s="46" t="s">
        <v>17</v>
      </c>
      <c r="C174" s="46" t="s">
        <v>169</v>
      </c>
      <c r="D174" s="46" t="s">
        <v>170</v>
      </c>
      <c r="E174" s="46" t="s">
        <v>669</v>
      </c>
      <c r="F174" s="46" t="s">
        <v>785</v>
      </c>
      <c r="G174" s="46" t="s">
        <v>786</v>
      </c>
      <c r="H174" s="46" t="s">
        <v>1717</v>
      </c>
      <c r="I174" s="46" t="s">
        <v>1718</v>
      </c>
      <c r="J174" s="46" t="s">
        <v>1719</v>
      </c>
      <c r="K174" s="46" t="s">
        <v>1044</v>
      </c>
      <c r="L174" s="46" t="s">
        <v>1044</v>
      </c>
      <c r="M174" s="46">
        <v>0</v>
      </c>
      <c r="N174" s="46"/>
      <c r="O174" s="46" t="s">
        <v>1720</v>
      </c>
      <c r="P174" s="46" t="s">
        <v>1721</v>
      </c>
      <c r="Q174" s="46" t="s">
        <v>5509</v>
      </c>
      <c r="R174" s="46" t="s">
        <v>5508</v>
      </c>
      <c r="S174" s="46" t="s">
        <v>531</v>
      </c>
      <c r="T174" s="46" t="s">
        <v>531</v>
      </c>
      <c r="U174" s="46" t="s">
        <v>557</v>
      </c>
      <c r="V174" s="46" t="s">
        <v>1046</v>
      </c>
      <c r="W174" s="46" t="s">
        <v>534</v>
      </c>
      <c r="X174" s="46">
        <v>2016</v>
      </c>
      <c r="Y174" s="46">
        <v>0</v>
      </c>
      <c r="Z174" s="46">
        <v>2016</v>
      </c>
      <c r="AA174" s="46">
        <v>0</v>
      </c>
      <c r="AB174" s="46">
        <v>0.92</v>
      </c>
      <c r="AC174" s="46">
        <v>0.95</v>
      </c>
      <c r="AD174" s="47">
        <v>0.95</v>
      </c>
      <c r="AE174" s="46">
        <v>0.95</v>
      </c>
      <c r="AF174" s="46">
        <v>0</v>
      </c>
      <c r="AG174" s="94" t="s">
        <v>535</v>
      </c>
      <c r="AH174" s="94" t="s">
        <v>535</v>
      </c>
      <c r="AI174" s="94" t="s">
        <v>535</v>
      </c>
      <c r="AJ174" s="94">
        <v>1</v>
      </c>
      <c r="AK174" s="94" t="s">
        <v>535</v>
      </c>
      <c r="AL174" s="94" t="s">
        <v>535</v>
      </c>
      <c r="AM174" s="94" t="s">
        <v>535</v>
      </c>
      <c r="AN174" s="94">
        <v>1</v>
      </c>
      <c r="AO174" s="94" t="s">
        <v>1722</v>
      </c>
      <c r="AP174" s="94">
        <v>1</v>
      </c>
      <c r="AQ174" s="94" t="s">
        <v>535</v>
      </c>
      <c r="AR174" s="94" t="s">
        <v>535</v>
      </c>
      <c r="AS174" s="94" t="s">
        <v>535</v>
      </c>
      <c r="AT174" s="94" t="s">
        <v>535</v>
      </c>
      <c r="AU174" s="94" t="s">
        <v>535</v>
      </c>
      <c r="AV174" s="94" t="s">
        <v>535</v>
      </c>
      <c r="AW174" s="94" t="s">
        <v>535</v>
      </c>
      <c r="AX174" s="94" t="s">
        <v>535</v>
      </c>
      <c r="AY174" s="94" t="s">
        <v>535</v>
      </c>
      <c r="AZ174" s="94" t="s">
        <v>535</v>
      </c>
      <c r="BA174" s="94" t="s">
        <v>535</v>
      </c>
      <c r="BB174" s="94" t="s">
        <v>535</v>
      </c>
      <c r="BC174" s="94" t="s">
        <v>535</v>
      </c>
      <c r="BD174" s="94">
        <v>1</v>
      </c>
      <c r="BE174" s="94" t="s">
        <v>535</v>
      </c>
      <c r="BF174" s="94">
        <v>1</v>
      </c>
      <c r="BG174" s="94" t="s">
        <v>535</v>
      </c>
      <c r="BH174" s="94" t="s">
        <v>535</v>
      </c>
      <c r="BI174" s="94" t="s">
        <v>535</v>
      </c>
      <c r="BJ174" s="94" t="s">
        <v>535</v>
      </c>
      <c r="BK174" s="94" t="s">
        <v>535</v>
      </c>
      <c r="BL174" s="94" t="s">
        <v>535</v>
      </c>
      <c r="BM174" s="94" t="s">
        <v>6752</v>
      </c>
      <c r="BN174" s="94" t="s">
        <v>1719</v>
      </c>
      <c r="BO174" s="94" t="s">
        <v>1721</v>
      </c>
      <c r="BP174" s="94" t="s">
        <v>5508</v>
      </c>
      <c r="BQ174" s="94" t="s">
        <v>5509</v>
      </c>
      <c r="BR174" s="94" t="s">
        <v>531</v>
      </c>
      <c r="BS174" s="32">
        <v>0.95</v>
      </c>
      <c r="BT174" s="32">
        <v>0</v>
      </c>
      <c r="BU174" s="32">
        <v>0</v>
      </c>
      <c r="BV174" s="32">
        <v>0.95</v>
      </c>
      <c r="BW174" s="32">
        <v>0</v>
      </c>
      <c r="BX174" s="32">
        <v>0</v>
      </c>
      <c r="BY174" s="32">
        <v>0.95</v>
      </c>
      <c r="BZ174" s="32">
        <v>0</v>
      </c>
      <c r="CA174" s="32">
        <v>0</v>
      </c>
      <c r="CB174" s="32">
        <v>0.95</v>
      </c>
      <c r="CC174" s="32">
        <v>0</v>
      </c>
      <c r="CD174" s="32">
        <v>0</v>
      </c>
      <c r="CE174" s="32">
        <v>0</v>
      </c>
      <c r="CF174" s="32">
        <v>0</v>
      </c>
      <c r="CG174" s="32">
        <v>0</v>
      </c>
      <c r="CH174" s="32">
        <v>0.95</v>
      </c>
      <c r="CI174" s="32">
        <v>0</v>
      </c>
      <c r="CJ174" s="32">
        <v>0</v>
      </c>
      <c r="CK174" s="32">
        <v>0.95</v>
      </c>
      <c r="CL174" s="32">
        <v>0</v>
      </c>
      <c r="CM174" s="32">
        <v>0</v>
      </c>
      <c r="CN174" s="32">
        <v>0.95</v>
      </c>
      <c r="CO174" s="32">
        <v>0</v>
      </c>
      <c r="CP174" s="32">
        <v>0</v>
      </c>
      <c r="CQ174" s="32">
        <v>0</v>
      </c>
      <c r="CR174" s="32">
        <v>0.95</v>
      </c>
      <c r="CS174" s="32" t="s">
        <v>6504</v>
      </c>
      <c r="CT174" s="32" t="s">
        <v>6504</v>
      </c>
      <c r="CU174" s="32" t="s">
        <v>6504</v>
      </c>
      <c r="CV174" s="32" t="s">
        <v>6504</v>
      </c>
      <c r="CW174" s="32" t="s">
        <v>6504</v>
      </c>
      <c r="CX174" s="32" t="s">
        <v>6504</v>
      </c>
      <c r="CY174" s="32" t="s">
        <v>6504</v>
      </c>
      <c r="CZ174" s="32" t="s">
        <v>6504</v>
      </c>
      <c r="DA174" s="32" t="s">
        <v>6504</v>
      </c>
      <c r="DB174" s="32" t="s">
        <v>6504</v>
      </c>
      <c r="DC174" s="32">
        <v>0.98</v>
      </c>
      <c r="DD174" s="32" t="s">
        <v>6504</v>
      </c>
      <c r="DE174" s="32" t="s">
        <v>5546</v>
      </c>
      <c r="DF174" s="32" t="s">
        <v>5550</v>
      </c>
      <c r="DG174" s="32" t="s">
        <v>5555</v>
      </c>
      <c r="DH174" s="32" t="s">
        <v>6504</v>
      </c>
      <c r="DI174" s="32" t="s">
        <v>6504</v>
      </c>
      <c r="DJ174" s="32" t="s">
        <v>6504</v>
      </c>
      <c r="DK174" s="32" t="s">
        <v>6504</v>
      </c>
      <c r="DL174" s="32" t="s">
        <v>6504</v>
      </c>
      <c r="DM174" s="32" t="s">
        <v>6504</v>
      </c>
      <c r="DN174" s="32" t="s">
        <v>6504</v>
      </c>
      <c r="DO174" s="32" t="s">
        <v>6504</v>
      </c>
      <c r="DP174" s="32" t="s">
        <v>6504</v>
      </c>
      <c r="DQ174" s="32" t="s">
        <v>6504</v>
      </c>
      <c r="DR174" s="32">
        <v>1</v>
      </c>
      <c r="DS174" s="32" t="s">
        <v>6504</v>
      </c>
      <c r="DT174" s="32" t="s">
        <v>5547</v>
      </c>
      <c r="DU174" s="32" t="s">
        <v>5551</v>
      </c>
      <c r="DV174" s="32" t="s">
        <v>5556</v>
      </c>
      <c r="DW174" s="32" t="s">
        <v>6504</v>
      </c>
      <c r="DX174" s="32" t="s">
        <v>6504</v>
      </c>
      <c r="DY174" s="32" t="s">
        <v>6504</v>
      </c>
      <c r="DZ174" s="32" t="s">
        <v>5552</v>
      </c>
      <c r="EA174" s="32" t="s">
        <v>6504</v>
      </c>
      <c r="EB174" s="32" t="s">
        <v>6504</v>
      </c>
      <c r="EC174" s="32" t="s">
        <v>6504</v>
      </c>
      <c r="ED174" s="32" t="s">
        <v>6504</v>
      </c>
      <c r="EE174" s="32" t="s">
        <v>6504</v>
      </c>
      <c r="EF174" s="32" t="s">
        <v>6504</v>
      </c>
      <c r="EG174" s="32">
        <v>1</v>
      </c>
      <c r="EH174" s="32" t="s">
        <v>6504</v>
      </c>
      <c r="EI174" s="32" t="s">
        <v>5548</v>
      </c>
      <c r="EJ174" s="32" t="s">
        <v>5552</v>
      </c>
      <c r="EK174" s="32" t="s">
        <v>5556</v>
      </c>
      <c r="EL174" s="32" t="s">
        <v>6504</v>
      </c>
      <c r="EM174" s="32" t="s">
        <v>6504</v>
      </c>
      <c r="EN174" s="32" t="s">
        <v>6504</v>
      </c>
      <c r="EO174" s="32" t="s">
        <v>6504</v>
      </c>
      <c r="EP174" s="32" t="s">
        <v>6504</v>
      </c>
      <c r="EQ174" s="32" t="s">
        <v>6504</v>
      </c>
      <c r="ER174" s="32" t="s">
        <v>6504</v>
      </c>
      <c r="ES174" s="32" t="s">
        <v>5549</v>
      </c>
      <c r="ET174" s="32" t="s">
        <v>5553</v>
      </c>
      <c r="EU174" s="32" t="s">
        <v>5557</v>
      </c>
      <c r="EV174" s="32" t="s">
        <v>6504</v>
      </c>
      <c r="EW174" s="32" t="s">
        <v>6504</v>
      </c>
      <c r="EX174" s="32" t="s">
        <v>5549</v>
      </c>
      <c r="EY174" s="32" t="s">
        <v>5554</v>
      </c>
      <c r="EZ174" s="32" t="s">
        <v>5557</v>
      </c>
      <c r="FA174" s="32">
        <v>2.98</v>
      </c>
      <c r="FB174" s="32">
        <v>0</v>
      </c>
      <c r="FC174" s="94" t="s">
        <v>53</v>
      </c>
      <c r="FD174" s="94" t="s">
        <v>54</v>
      </c>
      <c r="FE174" s="94" t="s">
        <v>54</v>
      </c>
      <c r="FF174" s="94" t="s">
        <v>55</v>
      </c>
      <c r="FG174" s="94" t="s">
        <v>56</v>
      </c>
      <c r="FH174" s="94" t="s">
        <v>57</v>
      </c>
      <c r="FI174" s="94" t="s">
        <v>57</v>
      </c>
      <c r="FJ174" s="94" t="s">
        <v>58</v>
      </c>
      <c r="FK174" s="94" t="s">
        <v>55</v>
      </c>
      <c r="FL174" s="94" t="s">
        <v>59</v>
      </c>
      <c r="FM174" s="94" t="s">
        <v>2446</v>
      </c>
      <c r="FN174" s="94" t="s">
        <v>102</v>
      </c>
      <c r="FO174" s="94" t="s">
        <v>53</v>
      </c>
      <c r="FP174" s="94" t="s">
        <v>54</v>
      </c>
      <c r="FQ174" s="94" t="e">
        <v>#N/A</v>
      </c>
      <c r="FR174" s="94" t="s">
        <v>55</v>
      </c>
      <c r="FS174" s="94" t="s">
        <v>56</v>
      </c>
      <c r="FT174" s="94" t="s">
        <v>57</v>
      </c>
      <c r="FU174" s="94" t="s">
        <v>57</v>
      </c>
      <c r="FV174" s="94" t="s">
        <v>58</v>
      </c>
      <c r="FW174" s="94" t="s">
        <v>55</v>
      </c>
      <c r="FX174" s="94" t="s">
        <v>59</v>
      </c>
      <c r="FY174" s="94" t="s">
        <v>2447</v>
      </c>
      <c r="FZ174" s="94" t="s">
        <v>102</v>
      </c>
      <c r="GA174" s="94" t="s">
        <v>53</v>
      </c>
      <c r="GB174" s="94" t="s">
        <v>54</v>
      </c>
      <c r="GC174" s="94" t="e">
        <v>#N/A</v>
      </c>
      <c r="GD174" s="94" t="s">
        <v>55</v>
      </c>
      <c r="GE174" s="94" t="s">
        <v>56</v>
      </c>
      <c r="GF174" s="94" t="s">
        <v>57</v>
      </c>
      <c r="GG174" s="94" t="s">
        <v>71</v>
      </c>
      <c r="GH174" s="94" t="s">
        <v>58</v>
      </c>
      <c r="GI174" s="94" t="s">
        <v>55</v>
      </c>
      <c r="GJ174" s="94" t="s">
        <v>59</v>
      </c>
      <c r="GK174" s="94" t="s">
        <v>2448</v>
      </c>
      <c r="GL174" s="94" t="s">
        <v>117</v>
      </c>
      <c r="GM174" s="94" t="s">
        <v>53</v>
      </c>
      <c r="GN174" s="94" t="s">
        <v>6510</v>
      </c>
      <c r="GO174" s="94" t="e">
        <v>#N/A</v>
      </c>
      <c r="GP174" s="94" t="s">
        <v>55</v>
      </c>
      <c r="GQ174" s="94" t="s">
        <v>56</v>
      </c>
      <c r="GR174" s="94" t="s">
        <v>57</v>
      </c>
      <c r="GS174" s="94" t="s">
        <v>57</v>
      </c>
      <c r="GT174" s="94" t="s">
        <v>58</v>
      </c>
      <c r="GU174" s="94" t="s">
        <v>69</v>
      </c>
      <c r="GV174" s="94" t="s">
        <v>59</v>
      </c>
      <c r="GW174" s="94" t="s">
        <v>2449</v>
      </c>
      <c r="GX174" s="94" t="s">
        <v>117</v>
      </c>
      <c r="GY174" s="32" t="s">
        <v>6504</v>
      </c>
      <c r="GZ174" s="32" t="s">
        <v>6504</v>
      </c>
      <c r="HA174" s="32">
        <v>0.98</v>
      </c>
      <c r="HB174" s="32" t="s">
        <v>6504</v>
      </c>
      <c r="HC174" s="32" t="s">
        <v>6504</v>
      </c>
      <c r="HD174" s="32">
        <v>1</v>
      </c>
      <c r="HE174" s="32" t="s">
        <v>6504</v>
      </c>
      <c r="HF174" s="32" t="s">
        <v>6504</v>
      </c>
      <c r="HG174" s="32">
        <v>1</v>
      </c>
      <c r="HH174" s="32" t="s">
        <v>6504</v>
      </c>
      <c r="HI174" s="32" t="s">
        <v>6504</v>
      </c>
      <c r="HJ174" s="32" t="s">
        <v>6504</v>
      </c>
      <c r="HK174" s="50">
        <v>2.98</v>
      </c>
      <c r="HL174" s="68">
        <v>0</v>
      </c>
      <c r="HM174" s="68">
        <v>0</v>
      </c>
      <c r="HN174" s="68">
        <v>1.0315789473684212</v>
      </c>
      <c r="HO174" s="68">
        <v>0</v>
      </c>
      <c r="HP174" s="68">
        <v>0</v>
      </c>
      <c r="HQ174" s="68">
        <v>1.0526315789473684</v>
      </c>
      <c r="HR174" s="68">
        <v>0</v>
      </c>
      <c r="HS174" s="68">
        <v>0</v>
      </c>
      <c r="HT174" s="68">
        <v>1.0526315789473684</v>
      </c>
      <c r="HU174" s="68">
        <v>0</v>
      </c>
      <c r="HV174" s="68">
        <v>0</v>
      </c>
      <c r="HW174" s="68">
        <v>0</v>
      </c>
      <c r="HX174" s="68">
        <v>0.25789473684210529</v>
      </c>
      <c r="HY174" s="67" t="s">
        <v>6505</v>
      </c>
      <c r="HZ174" s="67" t="s">
        <v>6505</v>
      </c>
      <c r="IA174" s="67">
        <v>1.0315789473684212</v>
      </c>
      <c r="IB174" s="67">
        <v>1.0315789473684212</v>
      </c>
      <c r="IC174" s="67">
        <v>1.0315789473684212</v>
      </c>
      <c r="ID174" s="67">
        <v>1.0421052631578949</v>
      </c>
      <c r="IE174" s="67">
        <v>1.0421052631578949</v>
      </c>
      <c r="IF174" s="67">
        <v>1.0421052631578949</v>
      </c>
      <c r="IG174" s="67">
        <v>1.0456140350877194</v>
      </c>
      <c r="IH174" s="67">
        <v>1.0456140350877194</v>
      </c>
      <c r="II174" s="67">
        <v>1.0456140350877194</v>
      </c>
      <c r="IJ174" s="67">
        <v>1.0456140350877194</v>
      </c>
      <c r="IK174" s="69">
        <v>1.0315789473684212</v>
      </c>
      <c r="IL174" s="69">
        <v>1.0421052631578949</v>
      </c>
      <c r="IM174" s="90">
        <v>1.0456140350877194</v>
      </c>
      <c r="IN174" s="67">
        <v>1.0456140350877194</v>
      </c>
      <c r="IO174" s="94"/>
      <c r="IP174" s="32">
        <v>0.34385964912280703</v>
      </c>
      <c r="IQ174" s="32">
        <v>0.3473684210526316</v>
      </c>
      <c r="IR174" s="68">
        <v>0.34853801169590642</v>
      </c>
      <c r="IS174" s="69">
        <v>1.0456140350877194</v>
      </c>
      <c r="IT174" s="94"/>
      <c r="IU174" s="94"/>
      <c r="IV174" s="94"/>
      <c r="IW174" s="94"/>
      <c r="IX174" s="94"/>
      <c r="IY174" s="94"/>
      <c r="IZ174" s="94"/>
      <c r="JA174" s="94"/>
      <c r="JB174" s="94"/>
      <c r="JC174" s="94"/>
    </row>
    <row r="175" spans="1:263" ht="29.25" hidden="1" customHeight="1" x14ac:dyDescent="0.25">
      <c r="A175" s="46" t="s">
        <v>1723</v>
      </c>
      <c r="B175" s="46" t="s">
        <v>17</v>
      </c>
      <c r="C175" s="46" t="s">
        <v>169</v>
      </c>
      <c r="D175" s="46" t="s">
        <v>170</v>
      </c>
      <c r="E175" s="46" t="s">
        <v>669</v>
      </c>
      <c r="F175" s="46" t="s">
        <v>785</v>
      </c>
      <c r="G175" s="46" t="s">
        <v>786</v>
      </c>
      <c r="H175" s="46" t="s">
        <v>1724</v>
      </c>
      <c r="I175" s="46" t="s">
        <v>1725</v>
      </c>
      <c r="J175" s="46" t="s">
        <v>1726</v>
      </c>
      <c r="K175" s="46" t="s">
        <v>1727</v>
      </c>
      <c r="L175" s="46" t="s">
        <v>1728</v>
      </c>
      <c r="M175" s="46" t="s">
        <v>1729</v>
      </c>
      <c r="N175" s="46"/>
      <c r="O175" s="46" t="s">
        <v>1730</v>
      </c>
      <c r="P175" s="46" t="s">
        <v>1731</v>
      </c>
      <c r="Q175" s="46" t="s">
        <v>5511</v>
      </c>
      <c r="R175" s="46" t="s">
        <v>5510</v>
      </c>
      <c r="S175" s="46" t="s">
        <v>531</v>
      </c>
      <c r="T175" s="46" t="s">
        <v>531</v>
      </c>
      <c r="U175" s="46" t="s">
        <v>532</v>
      </c>
      <c r="V175" s="46" t="s">
        <v>625</v>
      </c>
      <c r="W175" s="46" t="s">
        <v>534</v>
      </c>
      <c r="X175" s="46">
        <v>2018</v>
      </c>
      <c r="Y175" s="46">
        <v>0</v>
      </c>
      <c r="Z175" s="46">
        <v>2018</v>
      </c>
      <c r="AA175" s="46">
        <v>0</v>
      </c>
      <c r="AB175" s="46">
        <v>0</v>
      </c>
      <c r="AC175" s="46">
        <v>1</v>
      </c>
      <c r="AD175" s="47">
        <v>1</v>
      </c>
      <c r="AE175" s="46">
        <v>1</v>
      </c>
      <c r="AF175" s="46">
        <v>1</v>
      </c>
      <c r="AG175" s="94" t="s">
        <v>535</v>
      </c>
      <c r="AH175" s="94" t="s">
        <v>535</v>
      </c>
      <c r="AI175" s="94" t="s">
        <v>535</v>
      </c>
      <c r="AJ175" s="94">
        <v>1</v>
      </c>
      <c r="AK175" s="94">
        <v>1</v>
      </c>
      <c r="AL175" s="94">
        <v>1125</v>
      </c>
      <c r="AM175" s="94" t="s">
        <v>753</v>
      </c>
      <c r="AN175" s="94">
        <v>1</v>
      </c>
      <c r="AO175" s="94" t="s">
        <v>1722</v>
      </c>
      <c r="AP175" s="94" t="s">
        <v>535</v>
      </c>
      <c r="AQ175" s="94" t="s">
        <v>535</v>
      </c>
      <c r="AR175" s="94" t="s">
        <v>535</v>
      </c>
      <c r="AS175" s="94" t="s">
        <v>535</v>
      </c>
      <c r="AT175" s="94" t="s">
        <v>535</v>
      </c>
      <c r="AU175" s="94" t="s">
        <v>535</v>
      </c>
      <c r="AV175" s="94" t="s">
        <v>535</v>
      </c>
      <c r="AW175" s="94" t="s">
        <v>535</v>
      </c>
      <c r="AX175" s="94" t="s">
        <v>535</v>
      </c>
      <c r="AY175" s="94" t="s">
        <v>535</v>
      </c>
      <c r="AZ175" s="94" t="s">
        <v>535</v>
      </c>
      <c r="BA175" s="94" t="s">
        <v>535</v>
      </c>
      <c r="BB175" s="94" t="s">
        <v>535</v>
      </c>
      <c r="BC175" s="94" t="s">
        <v>535</v>
      </c>
      <c r="BD175" s="94" t="s">
        <v>535</v>
      </c>
      <c r="BE175" s="94" t="s">
        <v>535</v>
      </c>
      <c r="BF175" s="94" t="s">
        <v>535</v>
      </c>
      <c r="BG175" s="94" t="s">
        <v>535</v>
      </c>
      <c r="BH175" s="94" t="s">
        <v>535</v>
      </c>
      <c r="BI175" s="94" t="s">
        <v>535</v>
      </c>
      <c r="BJ175" s="94" t="s">
        <v>535</v>
      </c>
      <c r="BK175" s="94" t="s">
        <v>535</v>
      </c>
      <c r="BL175" s="94" t="s">
        <v>535</v>
      </c>
      <c r="BM175" s="94" t="s">
        <v>6753</v>
      </c>
      <c r="BN175" s="94" t="s">
        <v>1726</v>
      </c>
      <c r="BO175" s="94" t="s">
        <v>1731</v>
      </c>
      <c r="BP175" s="94" t="s">
        <v>5510</v>
      </c>
      <c r="BQ175" s="94" t="s">
        <v>5511</v>
      </c>
      <c r="BR175" s="94" t="s">
        <v>531</v>
      </c>
      <c r="BS175" s="32">
        <v>1</v>
      </c>
      <c r="BT175" s="32">
        <v>1</v>
      </c>
      <c r="BU175" s="32">
        <v>1</v>
      </c>
      <c r="BV175" s="32">
        <v>1</v>
      </c>
      <c r="BW175" s="32">
        <v>1</v>
      </c>
      <c r="BX175" s="32">
        <v>1</v>
      </c>
      <c r="BY175" s="32">
        <v>1</v>
      </c>
      <c r="BZ175" s="32">
        <v>1</v>
      </c>
      <c r="CA175" s="32">
        <v>1</v>
      </c>
      <c r="CB175" s="32">
        <v>1</v>
      </c>
      <c r="CC175" s="32">
        <v>1</v>
      </c>
      <c r="CD175" s="32">
        <v>1</v>
      </c>
      <c r="CE175" s="32">
        <v>1</v>
      </c>
      <c r="CF175" s="32">
        <v>1</v>
      </c>
      <c r="CG175" s="32">
        <v>1</v>
      </c>
      <c r="CH175" s="32">
        <v>1</v>
      </c>
      <c r="CI175" s="32">
        <v>1</v>
      </c>
      <c r="CJ175" s="32">
        <v>1</v>
      </c>
      <c r="CK175" s="32">
        <v>1</v>
      </c>
      <c r="CL175" s="32">
        <v>1</v>
      </c>
      <c r="CM175" s="32">
        <v>1</v>
      </c>
      <c r="CN175" s="32">
        <v>1</v>
      </c>
      <c r="CO175" s="32">
        <v>1</v>
      </c>
      <c r="CP175" s="32">
        <v>1</v>
      </c>
      <c r="CQ175" s="32">
        <v>1</v>
      </c>
      <c r="CR175" s="32">
        <v>1</v>
      </c>
      <c r="CS175" s="32">
        <v>95</v>
      </c>
      <c r="CT175" s="32">
        <v>107</v>
      </c>
      <c r="CU175" s="32" t="s">
        <v>5558</v>
      </c>
      <c r="CV175" s="32" t="s">
        <v>5570</v>
      </c>
      <c r="CW175" s="32" t="s">
        <v>5578</v>
      </c>
      <c r="CX175" s="32">
        <v>82</v>
      </c>
      <c r="CY175" s="32">
        <v>102</v>
      </c>
      <c r="CZ175" s="32" t="s">
        <v>5559</v>
      </c>
      <c r="DA175" s="32" t="s">
        <v>5571</v>
      </c>
      <c r="DB175" s="32" t="s">
        <v>5578</v>
      </c>
      <c r="DC175" s="32">
        <v>87</v>
      </c>
      <c r="DD175" s="32">
        <v>88</v>
      </c>
      <c r="DE175" s="32" t="s">
        <v>5560</v>
      </c>
      <c r="DF175" s="32" t="s">
        <v>5572</v>
      </c>
      <c r="DG175" s="32" t="s">
        <v>5578</v>
      </c>
      <c r="DH175" s="32">
        <v>88</v>
      </c>
      <c r="DI175" s="32">
        <v>88</v>
      </c>
      <c r="DJ175" s="32" t="s">
        <v>5561</v>
      </c>
      <c r="DK175" s="32" t="s">
        <v>5573</v>
      </c>
      <c r="DL175" s="32" t="s">
        <v>5578</v>
      </c>
      <c r="DM175" s="32">
        <v>80</v>
      </c>
      <c r="DN175" s="32">
        <v>80</v>
      </c>
      <c r="DO175" s="32" t="s">
        <v>5562</v>
      </c>
      <c r="DP175" s="32" t="s">
        <v>5574</v>
      </c>
      <c r="DQ175" s="32" t="s">
        <v>5578</v>
      </c>
      <c r="DR175" s="32">
        <v>72</v>
      </c>
      <c r="DS175" s="32">
        <v>72</v>
      </c>
      <c r="DT175" s="32" t="s">
        <v>5563</v>
      </c>
      <c r="DU175" s="32" t="s">
        <v>5575</v>
      </c>
      <c r="DV175" s="32" t="s">
        <v>5578</v>
      </c>
      <c r="DW175" s="32">
        <v>60</v>
      </c>
      <c r="DX175" s="32">
        <v>60</v>
      </c>
      <c r="DY175" s="32" t="s">
        <v>5564</v>
      </c>
      <c r="DZ175" s="32" t="s">
        <v>5552</v>
      </c>
      <c r="EA175" s="32" t="s">
        <v>5579</v>
      </c>
      <c r="EB175" s="32">
        <v>42</v>
      </c>
      <c r="EC175" s="32">
        <v>42</v>
      </c>
      <c r="ED175" s="32" t="s">
        <v>5565</v>
      </c>
      <c r="EE175" s="32" t="s">
        <v>5552</v>
      </c>
      <c r="EF175" s="32" t="s">
        <v>5580</v>
      </c>
      <c r="EG175" s="32">
        <v>45</v>
      </c>
      <c r="EH175" s="32">
        <v>45</v>
      </c>
      <c r="EI175" s="32" t="s">
        <v>5566</v>
      </c>
      <c r="EJ175" s="32" t="s">
        <v>5552</v>
      </c>
      <c r="EK175" s="32" t="s">
        <v>5580</v>
      </c>
      <c r="EL175" s="32" t="s">
        <v>6504</v>
      </c>
      <c r="EM175" s="32" t="s">
        <v>6504</v>
      </c>
      <c r="EN175" s="32" t="s">
        <v>5567</v>
      </c>
      <c r="EO175" s="32" t="s">
        <v>6504</v>
      </c>
      <c r="EP175" s="32" t="s">
        <v>6504</v>
      </c>
      <c r="EQ175" s="32">
        <v>0</v>
      </c>
      <c r="ER175" s="32">
        <v>0</v>
      </c>
      <c r="ES175" s="32" t="s">
        <v>5568</v>
      </c>
      <c r="ET175" s="32" t="s">
        <v>5576</v>
      </c>
      <c r="EU175" s="32" t="s">
        <v>5581</v>
      </c>
      <c r="EV175" s="32">
        <v>0</v>
      </c>
      <c r="EW175" s="32">
        <v>0</v>
      </c>
      <c r="EX175" s="32" t="s">
        <v>5569</v>
      </c>
      <c r="EY175" s="32" t="s">
        <v>5577</v>
      </c>
      <c r="EZ175" s="32" t="s">
        <v>5581</v>
      </c>
      <c r="FA175" s="32">
        <v>651</v>
      </c>
      <c r="FB175" s="32">
        <v>0</v>
      </c>
      <c r="FC175" s="94" t="s">
        <v>53</v>
      </c>
      <c r="FD175" s="94" t="s">
        <v>73</v>
      </c>
      <c r="FE175" s="94" t="s">
        <v>70</v>
      </c>
      <c r="FF175" s="94" t="s">
        <v>55</v>
      </c>
      <c r="FG175" s="94" t="s">
        <v>56</v>
      </c>
      <c r="FH175" s="94" t="s">
        <v>57</v>
      </c>
      <c r="FI175" s="94" t="s">
        <v>57</v>
      </c>
      <c r="FJ175" s="94" t="s">
        <v>58</v>
      </c>
      <c r="FK175" s="94" t="s">
        <v>55</v>
      </c>
      <c r="FL175" s="94" t="s">
        <v>59</v>
      </c>
      <c r="FM175" s="94" t="s">
        <v>2450</v>
      </c>
      <c r="FN175" s="94" t="s">
        <v>102</v>
      </c>
      <c r="FO175" s="94" t="s">
        <v>53</v>
      </c>
      <c r="FP175" s="94" t="s">
        <v>70</v>
      </c>
      <c r="FQ175" s="94" t="e">
        <v>#N/A</v>
      </c>
      <c r="FR175" s="94" t="s">
        <v>55</v>
      </c>
      <c r="FS175" s="94" t="s">
        <v>56</v>
      </c>
      <c r="FT175" s="94" t="s">
        <v>57</v>
      </c>
      <c r="FU175" s="94" t="s">
        <v>57</v>
      </c>
      <c r="FV175" s="94" t="s">
        <v>58</v>
      </c>
      <c r="FW175" s="94" t="s">
        <v>55</v>
      </c>
      <c r="FX175" s="94" t="s">
        <v>59</v>
      </c>
      <c r="FY175" s="94" t="s">
        <v>2451</v>
      </c>
      <c r="FZ175" s="94" t="s">
        <v>102</v>
      </c>
      <c r="GA175" s="94" t="s">
        <v>61</v>
      </c>
      <c r="GB175" s="94" t="s">
        <v>70</v>
      </c>
      <c r="GC175" s="94" t="e">
        <v>#N/A</v>
      </c>
      <c r="GD175" s="94" t="s">
        <v>55</v>
      </c>
      <c r="GE175" s="94" t="s">
        <v>56</v>
      </c>
      <c r="GF175" s="94" t="s">
        <v>57</v>
      </c>
      <c r="GG175" s="94" t="s">
        <v>71</v>
      </c>
      <c r="GH175" s="94" t="s">
        <v>58</v>
      </c>
      <c r="GI175" s="94" t="s">
        <v>71</v>
      </c>
      <c r="GJ175" s="94" t="s">
        <v>59</v>
      </c>
      <c r="GK175" s="94" t="s">
        <v>2452</v>
      </c>
      <c r="GL175" s="94" t="s">
        <v>117</v>
      </c>
      <c r="GM175" s="94" t="s">
        <v>53</v>
      </c>
      <c r="GN175" s="94" t="s">
        <v>70</v>
      </c>
      <c r="GO175" s="94" t="e">
        <v>#N/A</v>
      </c>
      <c r="GP175" s="94" t="s">
        <v>55</v>
      </c>
      <c r="GQ175" s="94" t="s">
        <v>56</v>
      </c>
      <c r="GR175" s="94" t="s">
        <v>57</v>
      </c>
      <c r="GS175" s="94" t="s">
        <v>57</v>
      </c>
      <c r="GT175" s="94" t="s">
        <v>58</v>
      </c>
      <c r="GU175" s="94" t="s">
        <v>69</v>
      </c>
      <c r="GV175" s="94" t="s">
        <v>59</v>
      </c>
      <c r="GW175" s="94" t="s">
        <v>2453</v>
      </c>
      <c r="GX175" s="94" t="s">
        <v>117</v>
      </c>
      <c r="GY175" s="32">
        <v>0.88785046728971961</v>
      </c>
      <c r="GZ175" s="32">
        <v>0.80392156862745101</v>
      </c>
      <c r="HA175" s="32">
        <v>0.98863636363636365</v>
      </c>
      <c r="HB175" s="32">
        <v>1</v>
      </c>
      <c r="HC175" s="32">
        <v>1</v>
      </c>
      <c r="HD175" s="32">
        <v>1</v>
      </c>
      <c r="HE175" s="32">
        <v>1</v>
      </c>
      <c r="HF175" s="32">
        <v>1</v>
      </c>
      <c r="HG175" s="32">
        <v>1</v>
      </c>
      <c r="HH175" s="32" t="s">
        <v>6504</v>
      </c>
      <c r="HI175" s="32">
        <v>0</v>
      </c>
      <c r="HJ175" s="32">
        <v>0</v>
      </c>
      <c r="HK175" s="50">
        <v>651</v>
      </c>
      <c r="HL175" s="68">
        <v>0.88785046728971961</v>
      </c>
      <c r="HM175" s="68">
        <v>0.80392156862745101</v>
      </c>
      <c r="HN175" s="68">
        <v>0.98863636363636365</v>
      </c>
      <c r="HO175" s="68">
        <v>1</v>
      </c>
      <c r="HP175" s="68">
        <v>1</v>
      </c>
      <c r="HQ175" s="68">
        <v>1</v>
      </c>
      <c r="HR175" s="68">
        <v>1</v>
      </c>
      <c r="HS175" s="68">
        <v>1</v>
      </c>
      <c r="HT175" s="68">
        <v>1</v>
      </c>
      <c r="HU175" s="68">
        <v>0</v>
      </c>
      <c r="HV175" s="68">
        <v>0</v>
      </c>
      <c r="HW175" s="68">
        <v>0</v>
      </c>
      <c r="HX175" s="68">
        <v>0.92010209988838354</v>
      </c>
      <c r="HY175" s="67">
        <v>0.88785046728971961</v>
      </c>
      <c r="HZ175" s="67">
        <v>0.84588601795858531</v>
      </c>
      <c r="IA175" s="67">
        <v>0.89346946651784476</v>
      </c>
      <c r="IB175" s="67">
        <v>0.92010209988838354</v>
      </c>
      <c r="IC175" s="67">
        <v>0.93608167991070679</v>
      </c>
      <c r="ID175" s="67">
        <v>0.94673473325892232</v>
      </c>
      <c r="IE175" s="67">
        <v>0.95434405707907632</v>
      </c>
      <c r="IF175" s="67">
        <v>0.96005104994419177</v>
      </c>
      <c r="IG175" s="67">
        <v>0.96448982217261503</v>
      </c>
      <c r="IH175" s="67">
        <v>0.96448982217261503</v>
      </c>
      <c r="II175" s="67">
        <v>0.96448982217261503</v>
      </c>
      <c r="IJ175" s="67">
        <v>0.96448982217261503</v>
      </c>
      <c r="IK175" s="69">
        <v>0.89346946651784476</v>
      </c>
      <c r="IL175" s="67">
        <v>0.94673473325892232</v>
      </c>
      <c r="IM175" s="67">
        <v>0.96448982217261503</v>
      </c>
      <c r="IN175" s="67">
        <v>0.96448982217261503</v>
      </c>
      <c r="IO175" s="94"/>
      <c r="IP175" s="32">
        <v>0.89346946651784476</v>
      </c>
      <c r="IQ175" s="32">
        <v>0.94673473325892232</v>
      </c>
      <c r="IR175" s="68">
        <v>0.96448982217261503</v>
      </c>
      <c r="IS175" s="69">
        <v>0.96448982217261503</v>
      </c>
      <c r="IT175" s="94"/>
      <c r="IU175" s="94"/>
      <c r="IV175" s="94"/>
      <c r="IW175" s="94"/>
      <c r="IX175" s="94"/>
      <c r="IY175" s="94"/>
      <c r="IZ175" s="94"/>
      <c r="JA175" s="94"/>
      <c r="JB175" s="94"/>
      <c r="JC175" s="94"/>
    </row>
    <row r="176" spans="1:263" ht="29.25" hidden="1" customHeight="1" x14ac:dyDescent="0.25">
      <c r="A176" s="46" t="s">
        <v>1732</v>
      </c>
      <c r="B176" s="46" t="s">
        <v>17</v>
      </c>
      <c r="C176" s="46" t="s">
        <v>169</v>
      </c>
      <c r="D176" s="46" t="s">
        <v>170</v>
      </c>
      <c r="E176" s="46" t="s">
        <v>669</v>
      </c>
      <c r="F176" s="46" t="s">
        <v>785</v>
      </c>
      <c r="G176" s="46" t="s">
        <v>786</v>
      </c>
      <c r="H176" s="46" t="s">
        <v>1733</v>
      </c>
      <c r="I176" s="46" t="s">
        <v>1734</v>
      </c>
      <c r="J176" s="46" t="s">
        <v>1735</v>
      </c>
      <c r="K176" s="46" t="s">
        <v>1736</v>
      </c>
      <c r="L176" s="46" t="s">
        <v>1737</v>
      </c>
      <c r="M176" s="46" t="s">
        <v>1738</v>
      </c>
      <c r="N176" s="46"/>
      <c r="O176" s="46" t="s">
        <v>1739</v>
      </c>
      <c r="P176" s="46" t="s">
        <v>1740</v>
      </c>
      <c r="Q176" s="46" t="s">
        <v>5513</v>
      </c>
      <c r="R176" s="46" t="s">
        <v>5510</v>
      </c>
      <c r="S176" s="46" t="s">
        <v>556</v>
      </c>
      <c r="T176" s="46" t="s">
        <v>556</v>
      </c>
      <c r="U176" s="46" t="s">
        <v>532</v>
      </c>
      <c r="V176" s="46" t="s">
        <v>1046</v>
      </c>
      <c r="W176" s="46" t="s">
        <v>534</v>
      </c>
      <c r="X176" s="46">
        <v>2018</v>
      </c>
      <c r="Y176" s="46">
        <v>0</v>
      </c>
      <c r="Z176" s="46">
        <v>2018</v>
      </c>
      <c r="AA176" s="46">
        <v>0</v>
      </c>
      <c r="AB176" s="46">
        <v>0</v>
      </c>
      <c r="AC176" s="46">
        <v>0.86599999999999999</v>
      </c>
      <c r="AD176" s="47">
        <v>0.15</v>
      </c>
      <c r="AE176" s="46">
        <v>0</v>
      </c>
      <c r="AF176" s="46">
        <v>0</v>
      </c>
      <c r="AG176" s="94" t="s">
        <v>535</v>
      </c>
      <c r="AH176" s="94" t="s">
        <v>535</v>
      </c>
      <c r="AI176" s="94" t="s">
        <v>535</v>
      </c>
      <c r="AJ176" s="94">
        <v>1</v>
      </c>
      <c r="AK176" s="94" t="s">
        <v>535</v>
      </c>
      <c r="AL176" s="94" t="s">
        <v>535</v>
      </c>
      <c r="AM176" s="94" t="s">
        <v>535</v>
      </c>
      <c r="AN176" s="94" t="s">
        <v>535</v>
      </c>
      <c r="AO176" s="94" t="s">
        <v>535</v>
      </c>
      <c r="AP176" s="94" t="s">
        <v>535</v>
      </c>
      <c r="AQ176" s="94" t="s">
        <v>535</v>
      </c>
      <c r="AR176" s="94" t="s">
        <v>535</v>
      </c>
      <c r="AS176" s="94" t="s">
        <v>535</v>
      </c>
      <c r="AT176" s="94" t="s">
        <v>535</v>
      </c>
      <c r="AU176" s="94" t="s">
        <v>535</v>
      </c>
      <c r="AV176" s="94" t="s">
        <v>535</v>
      </c>
      <c r="AW176" s="94" t="s">
        <v>535</v>
      </c>
      <c r="AX176" s="94" t="s">
        <v>535</v>
      </c>
      <c r="AY176" s="94" t="s">
        <v>535</v>
      </c>
      <c r="AZ176" s="94" t="s">
        <v>535</v>
      </c>
      <c r="BA176" s="94" t="s">
        <v>535</v>
      </c>
      <c r="BB176" s="94" t="s">
        <v>535</v>
      </c>
      <c r="BC176" s="94" t="s">
        <v>535</v>
      </c>
      <c r="BD176" s="94" t="s">
        <v>535</v>
      </c>
      <c r="BE176" s="94" t="s">
        <v>535</v>
      </c>
      <c r="BF176" s="94" t="s">
        <v>535</v>
      </c>
      <c r="BG176" s="94" t="s">
        <v>535</v>
      </c>
      <c r="BH176" s="94" t="s">
        <v>535</v>
      </c>
      <c r="BI176" s="94" t="s">
        <v>535</v>
      </c>
      <c r="BJ176" s="94" t="s">
        <v>535</v>
      </c>
      <c r="BK176" s="94" t="s">
        <v>535</v>
      </c>
      <c r="BL176" s="94" t="s">
        <v>535</v>
      </c>
      <c r="BM176" s="94" t="s">
        <v>324</v>
      </c>
      <c r="BN176" s="94" t="s">
        <v>1735</v>
      </c>
      <c r="BO176" s="94" t="s">
        <v>5512</v>
      </c>
      <c r="BP176" s="94" t="s">
        <v>5510</v>
      </c>
      <c r="BQ176" s="94" t="s">
        <v>5513</v>
      </c>
      <c r="BR176" s="94" t="s">
        <v>556</v>
      </c>
      <c r="BS176" s="32">
        <v>9</v>
      </c>
      <c r="BT176" s="32">
        <v>1</v>
      </c>
      <c r="BU176" s="32">
        <v>0</v>
      </c>
      <c r="BV176" s="32">
        <v>0</v>
      </c>
      <c r="BW176" s="32">
        <v>0</v>
      </c>
      <c r="BX176" s="32">
        <v>5</v>
      </c>
      <c r="BY176" s="32">
        <v>0</v>
      </c>
      <c r="BZ176" s="32">
        <v>0</v>
      </c>
      <c r="CA176" s="32">
        <v>1</v>
      </c>
      <c r="CB176" s="32">
        <v>0</v>
      </c>
      <c r="CC176" s="32">
        <v>0</v>
      </c>
      <c r="CD176" s="32">
        <v>1</v>
      </c>
      <c r="CE176" s="32">
        <v>1</v>
      </c>
      <c r="CF176" s="32">
        <v>1.6666666666666666E-2</v>
      </c>
      <c r="CG176" s="32">
        <v>0</v>
      </c>
      <c r="CH176" s="32">
        <v>0</v>
      </c>
      <c r="CI176" s="32">
        <v>0</v>
      </c>
      <c r="CJ176" s="32">
        <v>8.3333333333333329E-2</v>
      </c>
      <c r="CK176" s="32">
        <v>0</v>
      </c>
      <c r="CL176" s="32">
        <v>0</v>
      </c>
      <c r="CM176" s="32">
        <v>1.6666666666666666E-2</v>
      </c>
      <c r="CN176" s="32">
        <v>0</v>
      </c>
      <c r="CO176" s="32">
        <v>0</v>
      </c>
      <c r="CP176" s="32">
        <v>1.6666666666666666E-2</v>
      </c>
      <c r="CQ176" s="32">
        <v>1.6666666666666666E-2</v>
      </c>
      <c r="CR176" s="32">
        <v>0.15</v>
      </c>
      <c r="CS176" s="32">
        <v>1</v>
      </c>
      <c r="CT176" s="32" t="s">
        <v>6504</v>
      </c>
      <c r="CU176" s="32" t="s">
        <v>5582</v>
      </c>
      <c r="CV176" s="32" t="s">
        <v>5590</v>
      </c>
      <c r="CW176" s="32" t="s">
        <v>5595</v>
      </c>
      <c r="CX176" s="32" t="s">
        <v>6504</v>
      </c>
      <c r="CY176" s="32" t="s">
        <v>6504</v>
      </c>
      <c r="CZ176" s="32" t="s">
        <v>6504</v>
      </c>
      <c r="DA176" s="32" t="s">
        <v>6504</v>
      </c>
      <c r="DB176" s="32" t="s">
        <v>6504</v>
      </c>
      <c r="DC176" s="32" t="s">
        <v>6504</v>
      </c>
      <c r="DD176" s="32" t="s">
        <v>6504</v>
      </c>
      <c r="DE176" s="32" t="s">
        <v>6504</v>
      </c>
      <c r="DF176" s="32" t="s">
        <v>6504</v>
      </c>
      <c r="DG176" s="32" t="s">
        <v>6504</v>
      </c>
      <c r="DH176" s="32">
        <v>2</v>
      </c>
      <c r="DI176" s="32">
        <v>2</v>
      </c>
      <c r="DJ176" s="32" t="s">
        <v>5582</v>
      </c>
      <c r="DK176" s="32" t="s">
        <v>5590</v>
      </c>
      <c r="DL176" s="32" t="s">
        <v>5595</v>
      </c>
      <c r="DM176" s="32" t="s">
        <v>6504</v>
      </c>
      <c r="DN176" s="32" t="s">
        <v>6504</v>
      </c>
      <c r="DO176" s="32" t="s">
        <v>6504</v>
      </c>
      <c r="DP176" s="32" t="s">
        <v>6504</v>
      </c>
      <c r="DQ176" s="32" t="s">
        <v>6504</v>
      </c>
      <c r="DR176" s="32">
        <v>3</v>
      </c>
      <c r="DS176" s="32">
        <v>3</v>
      </c>
      <c r="DT176" s="32" t="s">
        <v>5583</v>
      </c>
      <c r="DU176" s="32" t="s">
        <v>5591</v>
      </c>
      <c r="DV176" s="32" t="s">
        <v>5596</v>
      </c>
      <c r="DW176" s="32" t="s">
        <v>6504</v>
      </c>
      <c r="DX176" s="32" t="s">
        <v>6504</v>
      </c>
      <c r="DY176" s="32" t="s">
        <v>5584</v>
      </c>
      <c r="DZ176" s="32" t="s">
        <v>6504</v>
      </c>
      <c r="EA176" s="32" t="s">
        <v>5597</v>
      </c>
      <c r="EB176" s="32">
        <v>1</v>
      </c>
      <c r="EC176" s="32">
        <v>1</v>
      </c>
      <c r="ED176" s="32" t="s">
        <v>5585</v>
      </c>
      <c r="EE176" s="32" t="s">
        <v>6504</v>
      </c>
      <c r="EF176" s="32" t="s">
        <v>5598</v>
      </c>
      <c r="EG176" s="32" t="s">
        <v>6504</v>
      </c>
      <c r="EH176" s="32" t="s">
        <v>6504</v>
      </c>
      <c r="EI176" s="32" t="s">
        <v>5586</v>
      </c>
      <c r="EJ176" s="32" t="s">
        <v>5592</v>
      </c>
      <c r="EK176" s="32" t="s">
        <v>5599</v>
      </c>
      <c r="EL176" s="32" t="s">
        <v>6504</v>
      </c>
      <c r="EM176" s="32" t="s">
        <v>6504</v>
      </c>
      <c r="EN176" s="32" t="s">
        <v>5587</v>
      </c>
      <c r="EO176" s="32" t="s">
        <v>6504</v>
      </c>
      <c r="EP176" s="32" t="s">
        <v>6504</v>
      </c>
      <c r="EQ176" s="32">
        <v>0</v>
      </c>
      <c r="ER176" s="32">
        <v>0</v>
      </c>
      <c r="ES176" s="32" t="s">
        <v>5588</v>
      </c>
      <c r="ET176" s="32" t="s">
        <v>5593</v>
      </c>
      <c r="EU176" s="32" t="s">
        <v>5600</v>
      </c>
      <c r="EV176" s="32">
        <v>0</v>
      </c>
      <c r="EW176" s="32">
        <v>0</v>
      </c>
      <c r="EX176" s="32" t="s">
        <v>5589</v>
      </c>
      <c r="EY176" s="32" t="s">
        <v>5594</v>
      </c>
      <c r="EZ176" s="32" t="s">
        <v>5600</v>
      </c>
      <c r="FA176" s="32">
        <v>7</v>
      </c>
      <c r="FB176" s="32">
        <v>0</v>
      </c>
      <c r="FC176" s="94" t="s">
        <v>53</v>
      </c>
      <c r="FD176" s="94" t="s">
        <v>62</v>
      </c>
      <c r="FE176" s="94" t="s">
        <v>62</v>
      </c>
      <c r="FF176" s="94" t="s">
        <v>55</v>
      </c>
      <c r="FG176" s="94" t="s">
        <v>56</v>
      </c>
      <c r="FH176" s="94" t="s">
        <v>57</v>
      </c>
      <c r="FI176" s="94" t="s">
        <v>57</v>
      </c>
      <c r="FJ176" s="94" t="s">
        <v>58</v>
      </c>
      <c r="FK176" s="94" t="s">
        <v>55</v>
      </c>
      <c r="FL176" s="94" t="s">
        <v>59</v>
      </c>
      <c r="FM176" s="94" t="s">
        <v>2454</v>
      </c>
      <c r="FN176" s="94" t="s">
        <v>102</v>
      </c>
      <c r="FO176" s="94" t="s">
        <v>53</v>
      </c>
      <c r="FP176" s="94" t="s">
        <v>62</v>
      </c>
      <c r="FQ176" s="94" t="e">
        <v>#N/A</v>
      </c>
      <c r="FR176" s="94" t="s">
        <v>55</v>
      </c>
      <c r="FS176" s="94" t="s">
        <v>56</v>
      </c>
      <c r="FT176" s="94" t="s">
        <v>57</v>
      </c>
      <c r="FU176" s="94" t="s">
        <v>57</v>
      </c>
      <c r="FV176" s="94" t="s">
        <v>58</v>
      </c>
      <c r="FW176" s="94" t="s">
        <v>55</v>
      </c>
      <c r="FX176" s="94" t="s">
        <v>59</v>
      </c>
      <c r="FY176" s="94" t="s">
        <v>2455</v>
      </c>
      <c r="FZ176" s="94" t="s">
        <v>102</v>
      </c>
      <c r="GA176" s="94" t="s">
        <v>53</v>
      </c>
      <c r="GB176" s="94" t="s">
        <v>62</v>
      </c>
      <c r="GC176" s="94" t="e">
        <v>#N/A</v>
      </c>
      <c r="GD176" s="94" t="s">
        <v>55</v>
      </c>
      <c r="GE176" s="94" t="s">
        <v>56</v>
      </c>
      <c r="GF176" s="94" t="s">
        <v>57</v>
      </c>
      <c r="GG176" s="94" t="s">
        <v>57</v>
      </c>
      <c r="GH176" s="94" t="s">
        <v>58</v>
      </c>
      <c r="GI176" s="94" t="s">
        <v>55</v>
      </c>
      <c r="GJ176" s="94" t="s">
        <v>59</v>
      </c>
      <c r="GK176" s="94" t="s">
        <v>1385</v>
      </c>
      <c r="GL176" s="94" t="s">
        <v>117</v>
      </c>
      <c r="GM176" s="94" t="s">
        <v>53</v>
      </c>
      <c r="GN176" s="94" t="s">
        <v>73</v>
      </c>
      <c r="GO176" s="94" t="e">
        <v>#N/A</v>
      </c>
      <c r="GP176" s="94" t="s">
        <v>55</v>
      </c>
      <c r="GQ176" s="94" t="s">
        <v>56</v>
      </c>
      <c r="GR176" s="94" t="s">
        <v>57</v>
      </c>
      <c r="GS176" s="94" t="s">
        <v>57</v>
      </c>
      <c r="GT176" s="94" t="s">
        <v>58</v>
      </c>
      <c r="GU176" s="94" t="s">
        <v>55</v>
      </c>
      <c r="GV176" s="94" t="s">
        <v>59</v>
      </c>
      <c r="GW176" s="94" t="s">
        <v>2456</v>
      </c>
      <c r="GX176" s="94" t="s">
        <v>117</v>
      </c>
      <c r="GY176" s="32">
        <v>1</v>
      </c>
      <c r="GZ176" s="32" t="s">
        <v>6504</v>
      </c>
      <c r="HA176" s="32" t="s">
        <v>6504</v>
      </c>
      <c r="HB176" s="32">
        <v>1</v>
      </c>
      <c r="HC176" s="32" t="s">
        <v>6504</v>
      </c>
      <c r="HD176" s="32">
        <v>1</v>
      </c>
      <c r="HE176" s="32" t="s">
        <v>6504</v>
      </c>
      <c r="HF176" s="32">
        <v>1</v>
      </c>
      <c r="HG176" s="32" t="s">
        <v>6504</v>
      </c>
      <c r="HH176" s="32" t="s">
        <v>6504</v>
      </c>
      <c r="HI176" s="32">
        <v>0</v>
      </c>
      <c r="HJ176" s="32">
        <v>0</v>
      </c>
      <c r="HK176" s="50">
        <v>7</v>
      </c>
      <c r="HL176" s="68">
        <v>0.1111111111111111</v>
      </c>
      <c r="HM176" s="68">
        <v>0</v>
      </c>
      <c r="HN176" s="68">
        <v>0</v>
      </c>
      <c r="HO176" s="68">
        <v>0.22222222222222221</v>
      </c>
      <c r="HP176" s="68">
        <v>0</v>
      </c>
      <c r="HQ176" s="68">
        <v>0.33333333333333331</v>
      </c>
      <c r="HR176" s="68">
        <v>0</v>
      </c>
      <c r="HS176" s="68">
        <v>0.1111111111111111</v>
      </c>
      <c r="HT176" s="68">
        <v>0</v>
      </c>
      <c r="HU176" s="68">
        <v>0</v>
      </c>
      <c r="HV176" s="68">
        <v>0</v>
      </c>
      <c r="HW176" s="68">
        <v>0</v>
      </c>
      <c r="HX176" s="68">
        <v>0.77777777777777768</v>
      </c>
      <c r="HY176" s="67">
        <v>0.99999999999999989</v>
      </c>
      <c r="HZ176" s="67">
        <v>0.99999999999999989</v>
      </c>
      <c r="IA176" s="67">
        <v>0.99999999999999989</v>
      </c>
      <c r="IB176" s="67">
        <v>3</v>
      </c>
      <c r="IC176" s="67">
        <v>0.5</v>
      </c>
      <c r="ID176" s="67">
        <v>1</v>
      </c>
      <c r="IE176" s="67">
        <v>1</v>
      </c>
      <c r="IF176" s="67">
        <v>0.99999999999999989</v>
      </c>
      <c r="IG176" s="67">
        <v>0.99999999999999989</v>
      </c>
      <c r="IH176" s="67">
        <v>0.99999999999999989</v>
      </c>
      <c r="II176" s="67">
        <v>0.87499999999999989</v>
      </c>
      <c r="IJ176" s="67">
        <v>0.77777777777777779</v>
      </c>
      <c r="IK176" s="69">
        <v>0.99999999999999989</v>
      </c>
      <c r="IL176" s="69">
        <v>1</v>
      </c>
      <c r="IM176" s="67">
        <v>0.99999999999999989</v>
      </c>
      <c r="IN176" s="67">
        <v>0.77777777777777779</v>
      </c>
      <c r="IO176" s="94"/>
      <c r="IP176" s="32">
        <v>0.1111111111111111</v>
      </c>
      <c r="IQ176" s="32">
        <v>0.66666666666666663</v>
      </c>
      <c r="IR176" s="68">
        <v>0.77777777777777768</v>
      </c>
      <c r="IS176" s="69">
        <v>0.77777777777777779</v>
      </c>
      <c r="IT176" s="94"/>
      <c r="IU176" s="94"/>
      <c r="IV176" s="94"/>
      <c r="IW176" s="94"/>
      <c r="IX176" s="94"/>
      <c r="IY176" s="94"/>
      <c r="IZ176" s="94"/>
      <c r="JA176" s="94"/>
      <c r="JB176" s="94"/>
      <c r="JC176" s="94"/>
    </row>
    <row r="177" spans="1:263" ht="29.25" hidden="1" customHeight="1" x14ac:dyDescent="0.25">
      <c r="A177" s="46" t="s">
        <v>1741</v>
      </c>
      <c r="B177" s="46" t="s">
        <v>17</v>
      </c>
      <c r="C177" s="46" t="s">
        <v>169</v>
      </c>
      <c r="D177" s="46" t="s">
        <v>170</v>
      </c>
      <c r="E177" s="46" t="s">
        <v>584</v>
      </c>
      <c r="F177" s="46" t="s">
        <v>585</v>
      </c>
      <c r="G177" s="46" t="s">
        <v>586</v>
      </c>
      <c r="H177" s="46" t="s">
        <v>611</v>
      </c>
      <c r="I177" s="46" t="s">
        <v>612</v>
      </c>
      <c r="J177" s="46" t="s">
        <v>613</v>
      </c>
      <c r="K177" s="46" t="s">
        <v>614</v>
      </c>
      <c r="L177" s="46" t="s">
        <v>615</v>
      </c>
      <c r="M177" s="46">
        <v>0</v>
      </c>
      <c r="N177" s="46"/>
      <c r="O177" s="46" t="s">
        <v>612</v>
      </c>
      <c r="P177" s="46"/>
      <c r="Q177" s="46" t="s">
        <v>5517</v>
      </c>
      <c r="R177" s="46" t="s">
        <v>5516</v>
      </c>
      <c r="S177" s="46" t="s">
        <v>556</v>
      </c>
      <c r="T177" s="46" t="s">
        <v>556</v>
      </c>
      <c r="U177" s="46" t="s">
        <v>557</v>
      </c>
      <c r="V177" s="46" t="s">
        <v>533</v>
      </c>
      <c r="W177" s="46" t="s">
        <v>604</v>
      </c>
      <c r="X177" s="46">
        <v>2018</v>
      </c>
      <c r="Y177" s="46">
        <v>0</v>
      </c>
      <c r="Z177" s="46">
        <v>0</v>
      </c>
      <c r="AA177" s="46">
        <v>0</v>
      </c>
      <c r="AB177" s="46">
        <v>0</v>
      </c>
      <c r="AC177" s="46">
        <v>12</v>
      </c>
      <c r="AD177" s="47">
        <v>12</v>
      </c>
      <c r="AE177" s="46">
        <v>0</v>
      </c>
      <c r="AF177" s="46">
        <v>0</v>
      </c>
      <c r="AG177" s="94" t="s">
        <v>535</v>
      </c>
      <c r="AH177" s="94" t="s">
        <v>535</v>
      </c>
      <c r="AI177" s="94" t="s">
        <v>535</v>
      </c>
      <c r="AJ177" s="94">
        <v>1</v>
      </c>
      <c r="AK177" s="94" t="s">
        <v>535</v>
      </c>
      <c r="AL177" s="94" t="s">
        <v>535</v>
      </c>
      <c r="AM177" s="94" t="s">
        <v>535</v>
      </c>
      <c r="AN177" s="94" t="s">
        <v>535</v>
      </c>
      <c r="AO177" s="94" t="s">
        <v>535</v>
      </c>
      <c r="AP177" s="94">
        <v>1</v>
      </c>
      <c r="AQ177" s="94" t="s">
        <v>535</v>
      </c>
      <c r="AR177" s="94" t="s">
        <v>535</v>
      </c>
      <c r="AS177" s="94" t="s">
        <v>535</v>
      </c>
      <c r="AT177" s="94" t="s">
        <v>535</v>
      </c>
      <c r="AU177" s="94" t="s">
        <v>535</v>
      </c>
      <c r="AV177" s="94" t="s">
        <v>535</v>
      </c>
      <c r="AW177" s="94" t="s">
        <v>535</v>
      </c>
      <c r="AX177" s="94" t="s">
        <v>535</v>
      </c>
      <c r="AY177" s="94" t="s">
        <v>535</v>
      </c>
      <c r="AZ177" s="94" t="s">
        <v>535</v>
      </c>
      <c r="BA177" s="94" t="s">
        <v>535</v>
      </c>
      <c r="BB177" s="94" t="s">
        <v>535</v>
      </c>
      <c r="BC177" s="94" t="s">
        <v>535</v>
      </c>
      <c r="BD177" s="94" t="s">
        <v>535</v>
      </c>
      <c r="BE177" s="94" t="s">
        <v>535</v>
      </c>
      <c r="BF177" s="94" t="s">
        <v>535</v>
      </c>
      <c r="BG177" s="94" t="s">
        <v>535</v>
      </c>
      <c r="BH177" s="94" t="s">
        <v>535</v>
      </c>
      <c r="BI177" s="94" t="s">
        <v>535</v>
      </c>
      <c r="BJ177" s="94" t="s">
        <v>535</v>
      </c>
      <c r="BK177" s="94" t="s">
        <v>535</v>
      </c>
      <c r="BL177" s="94" t="s">
        <v>535</v>
      </c>
      <c r="BM177" s="94" t="s">
        <v>6511</v>
      </c>
      <c r="BN177" s="94" t="s">
        <v>5514</v>
      </c>
      <c r="BO177" s="94" t="s">
        <v>5515</v>
      </c>
      <c r="BP177" s="94" t="s">
        <v>5516</v>
      </c>
      <c r="BQ177" s="94" t="s">
        <v>5517</v>
      </c>
      <c r="BR177" s="94" t="s">
        <v>556</v>
      </c>
      <c r="BS177" s="32">
        <v>12</v>
      </c>
      <c r="BT177" s="32">
        <v>1</v>
      </c>
      <c r="BU177" s="32">
        <v>1</v>
      </c>
      <c r="BV177" s="32">
        <v>1</v>
      </c>
      <c r="BW177" s="32">
        <v>1</v>
      </c>
      <c r="BX177" s="32">
        <v>1</v>
      </c>
      <c r="BY177" s="32">
        <v>1</v>
      </c>
      <c r="BZ177" s="32">
        <v>1</v>
      </c>
      <c r="CA177" s="32">
        <v>1</v>
      </c>
      <c r="CB177" s="32">
        <v>1</v>
      </c>
      <c r="CC177" s="32">
        <v>1</v>
      </c>
      <c r="CD177" s="32">
        <v>1</v>
      </c>
      <c r="CE177" s="32">
        <v>1</v>
      </c>
      <c r="CF177" s="32">
        <v>1</v>
      </c>
      <c r="CG177" s="32">
        <v>1</v>
      </c>
      <c r="CH177" s="32">
        <v>1</v>
      </c>
      <c r="CI177" s="32">
        <v>1</v>
      </c>
      <c r="CJ177" s="32">
        <v>1</v>
      </c>
      <c r="CK177" s="32">
        <v>1</v>
      </c>
      <c r="CL177" s="32">
        <v>1</v>
      </c>
      <c r="CM177" s="32">
        <v>1</v>
      </c>
      <c r="CN177" s="32">
        <v>1</v>
      </c>
      <c r="CO177" s="32">
        <v>1</v>
      </c>
      <c r="CP177" s="32">
        <v>1</v>
      </c>
      <c r="CQ177" s="32">
        <v>1</v>
      </c>
      <c r="CR177" s="32">
        <v>12</v>
      </c>
      <c r="CS177" s="32">
        <v>1</v>
      </c>
      <c r="CT177" s="32" t="s">
        <v>6504</v>
      </c>
      <c r="CU177" s="32" t="s">
        <v>5601</v>
      </c>
      <c r="CV177" s="32" t="s">
        <v>5613</v>
      </c>
      <c r="CW177" s="32" t="s">
        <v>5618</v>
      </c>
      <c r="CX177" s="32">
        <v>1</v>
      </c>
      <c r="CY177" s="32" t="s">
        <v>6504</v>
      </c>
      <c r="CZ177" s="32" t="s">
        <v>5602</v>
      </c>
      <c r="DA177" s="32" t="s">
        <v>5613</v>
      </c>
      <c r="DB177" s="32" t="s">
        <v>5618</v>
      </c>
      <c r="DC177" s="32">
        <v>1</v>
      </c>
      <c r="DD177" s="32" t="s">
        <v>6504</v>
      </c>
      <c r="DE177" s="32" t="s">
        <v>5603</v>
      </c>
      <c r="DF177" s="32" t="s">
        <v>5613</v>
      </c>
      <c r="DG177" s="32" t="s">
        <v>5618</v>
      </c>
      <c r="DH177" s="32">
        <v>1</v>
      </c>
      <c r="DI177" s="32">
        <v>1</v>
      </c>
      <c r="DJ177" s="32" t="s">
        <v>5604</v>
      </c>
      <c r="DK177" s="32" t="s">
        <v>5614</v>
      </c>
      <c r="DL177" s="32" t="s">
        <v>5618</v>
      </c>
      <c r="DM177" s="32">
        <v>1</v>
      </c>
      <c r="DN177" s="32">
        <v>1</v>
      </c>
      <c r="DO177" s="32" t="s">
        <v>5605</v>
      </c>
      <c r="DP177" s="32" t="s">
        <v>5614</v>
      </c>
      <c r="DQ177" s="32" t="s">
        <v>5618</v>
      </c>
      <c r="DR177" s="32">
        <v>1</v>
      </c>
      <c r="DS177" s="32">
        <v>1</v>
      </c>
      <c r="DT177" s="32" t="s">
        <v>5606</v>
      </c>
      <c r="DU177" s="32" t="s">
        <v>5614</v>
      </c>
      <c r="DV177" s="32" t="s">
        <v>5619</v>
      </c>
      <c r="DW177" s="32">
        <v>1</v>
      </c>
      <c r="DX177" s="32">
        <v>1</v>
      </c>
      <c r="DY177" s="32" t="s">
        <v>5607</v>
      </c>
      <c r="DZ177" s="32" t="s">
        <v>6504</v>
      </c>
      <c r="EA177" s="32" t="s">
        <v>5620</v>
      </c>
      <c r="EB177" s="32">
        <v>1</v>
      </c>
      <c r="EC177" s="32">
        <v>1</v>
      </c>
      <c r="ED177" s="32" t="s">
        <v>5608</v>
      </c>
      <c r="EE177" s="32" t="s">
        <v>6504</v>
      </c>
      <c r="EF177" s="32" t="s">
        <v>5621</v>
      </c>
      <c r="EG177" s="32">
        <v>1</v>
      </c>
      <c r="EH177" s="32">
        <v>1</v>
      </c>
      <c r="EI177" s="32" t="s">
        <v>5609</v>
      </c>
      <c r="EJ177" s="32" t="s">
        <v>6504</v>
      </c>
      <c r="EK177" s="32" t="s">
        <v>5621</v>
      </c>
      <c r="EL177" s="32">
        <v>1</v>
      </c>
      <c r="EM177" s="32">
        <v>1</v>
      </c>
      <c r="EN177" s="32" t="s">
        <v>5610</v>
      </c>
      <c r="EO177" s="32" t="s">
        <v>5615</v>
      </c>
      <c r="EP177" s="32" t="s">
        <v>5621</v>
      </c>
      <c r="EQ177" s="32">
        <v>1</v>
      </c>
      <c r="ER177" s="32">
        <v>1</v>
      </c>
      <c r="ES177" s="32" t="s">
        <v>5611</v>
      </c>
      <c r="ET177" s="32" t="s">
        <v>5616</v>
      </c>
      <c r="EU177" s="32" t="s">
        <v>5622</v>
      </c>
      <c r="EV177" s="32">
        <v>1</v>
      </c>
      <c r="EW177" s="32">
        <v>1</v>
      </c>
      <c r="EX177" s="32" t="s">
        <v>5612</v>
      </c>
      <c r="EY177" s="32" t="s">
        <v>5617</v>
      </c>
      <c r="EZ177" s="32" t="s">
        <v>5622</v>
      </c>
      <c r="FA177" s="32">
        <v>12</v>
      </c>
      <c r="FB177" s="32">
        <v>0</v>
      </c>
      <c r="FC177" s="94" t="s">
        <v>53</v>
      </c>
      <c r="FD177" s="94" t="s">
        <v>62</v>
      </c>
      <c r="FE177" s="94" t="s">
        <v>62</v>
      </c>
      <c r="FF177" s="94" t="s">
        <v>55</v>
      </c>
      <c r="FG177" s="94" t="s">
        <v>56</v>
      </c>
      <c r="FH177" s="94" t="s">
        <v>57</v>
      </c>
      <c r="FI177" s="94" t="s">
        <v>57</v>
      </c>
      <c r="FJ177" s="94" t="s">
        <v>58</v>
      </c>
      <c r="FK177" s="94" t="s">
        <v>55</v>
      </c>
      <c r="FL177" s="94" t="s">
        <v>59</v>
      </c>
      <c r="FM177" s="94" t="s">
        <v>2457</v>
      </c>
      <c r="FN177" s="94" t="s">
        <v>102</v>
      </c>
      <c r="FO177" s="94" t="s">
        <v>53</v>
      </c>
      <c r="FP177" s="94" t="s">
        <v>62</v>
      </c>
      <c r="FQ177" s="94" t="e">
        <v>#N/A</v>
      </c>
      <c r="FR177" s="94" t="s">
        <v>55</v>
      </c>
      <c r="FS177" s="94" t="s">
        <v>56</v>
      </c>
      <c r="FT177" s="94" t="s">
        <v>57</v>
      </c>
      <c r="FU177" s="94" t="s">
        <v>57</v>
      </c>
      <c r="FV177" s="94" t="s">
        <v>58</v>
      </c>
      <c r="FW177" s="94" t="s">
        <v>55</v>
      </c>
      <c r="FX177" s="94" t="s">
        <v>59</v>
      </c>
      <c r="FY177" s="94" t="s">
        <v>2166</v>
      </c>
      <c r="FZ177" s="94" t="s">
        <v>102</v>
      </c>
      <c r="GA177" s="94" t="s">
        <v>53</v>
      </c>
      <c r="GB177" s="94" t="s">
        <v>62</v>
      </c>
      <c r="GC177" s="94" t="e">
        <v>#N/A</v>
      </c>
      <c r="GD177" s="94" t="s">
        <v>55</v>
      </c>
      <c r="GE177" s="94" t="s">
        <v>56</v>
      </c>
      <c r="GF177" s="94" t="s">
        <v>57</v>
      </c>
      <c r="GG177" s="94" t="s">
        <v>71</v>
      </c>
      <c r="GH177" s="94" t="s">
        <v>58</v>
      </c>
      <c r="GI177" s="94" t="s">
        <v>63</v>
      </c>
      <c r="GJ177" s="94" t="s">
        <v>59</v>
      </c>
      <c r="GK177" s="94" t="s">
        <v>2458</v>
      </c>
      <c r="GL177" s="94" t="s">
        <v>117</v>
      </c>
      <c r="GM177" s="94" t="s">
        <v>61</v>
      </c>
      <c r="GN177" s="94" t="s">
        <v>62</v>
      </c>
      <c r="GO177" s="94" t="e">
        <v>#N/A</v>
      </c>
      <c r="GP177" s="94" t="s">
        <v>55</v>
      </c>
      <c r="GQ177" s="94" t="s">
        <v>56</v>
      </c>
      <c r="GR177" s="94" t="s">
        <v>57</v>
      </c>
      <c r="GS177" s="94" t="s">
        <v>57</v>
      </c>
      <c r="GT177" s="94" t="s">
        <v>58</v>
      </c>
      <c r="GU177" s="94" t="s">
        <v>55</v>
      </c>
      <c r="GV177" s="94" t="s">
        <v>59</v>
      </c>
      <c r="GW177" s="94" t="s">
        <v>2167</v>
      </c>
      <c r="GX177" s="94" t="s">
        <v>117</v>
      </c>
      <c r="GY177" s="32">
        <v>1</v>
      </c>
      <c r="GZ177" s="32">
        <v>1</v>
      </c>
      <c r="HA177" s="32">
        <v>1</v>
      </c>
      <c r="HB177" s="32">
        <v>1</v>
      </c>
      <c r="HC177" s="32">
        <v>1</v>
      </c>
      <c r="HD177" s="32">
        <v>1</v>
      </c>
      <c r="HE177" s="32">
        <v>1</v>
      </c>
      <c r="HF177" s="32">
        <v>1</v>
      </c>
      <c r="HG177" s="32">
        <v>1</v>
      </c>
      <c r="HH177" s="32">
        <v>1</v>
      </c>
      <c r="HI177" s="32">
        <v>1</v>
      </c>
      <c r="HJ177" s="32">
        <v>1</v>
      </c>
      <c r="HK177" s="50">
        <v>12</v>
      </c>
      <c r="HL177" s="68">
        <v>8.3333333333333329E-2</v>
      </c>
      <c r="HM177" s="68">
        <v>8.3333333333333329E-2</v>
      </c>
      <c r="HN177" s="68">
        <v>8.3333333333333329E-2</v>
      </c>
      <c r="HO177" s="68">
        <v>8.3333333333333329E-2</v>
      </c>
      <c r="HP177" s="68">
        <v>8.3333333333333329E-2</v>
      </c>
      <c r="HQ177" s="68">
        <v>8.3333333333333329E-2</v>
      </c>
      <c r="HR177" s="68">
        <v>8.3333333333333329E-2</v>
      </c>
      <c r="HS177" s="68">
        <v>8.3333333333333329E-2</v>
      </c>
      <c r="HT177" s="68">
        <v>8.3333333333333329E-2</v>
      </c>
      <c r="HU177" s="68">
        <v>8.3333333333333329E-2</v>
      </c>
      <c r="HV177" s="68">
        <v>8.3333333333333329E-2</v>
      </c>
      <c r="HW177" s="68">
        <v>8.3333333333333329E-2</v>
      </c>
      <c r="HX177" s="68">
        <v>1</v>
      </c>
      <c r="HY177" s="67">
        <v>1</v>
      </c>
      <c r="HZ177" s="67">
        <v>1</v>
      </c>
      <c r="IA177" s="67">
        <v>1</v>
      </c>
      <c r="IB177" s="67">
        <v>1</v>
      </c>
      <c r="IC177" s="67">
        <v>1</v>
      </c>
      <c r="ID177" s="67">
        <v>1</v>
      </c>
      <c r="IE177" s="67">
        <v>1</v>
      </c>
      <c r="IF177" s="67">
        <v>1</v>
      </c>
      <c r="IG177" s="67">
        <v>1</v>
      </c>
      <c r="IH177" s="67">
        <v>1</v>
      </c>
      <c r="II177" s="67">
        <v>1</v>
      </c>
      <c r="IJ177" s="67">
        <v>1</v>
      </c>
      <c r="IK177" s="69">
        <v>1</v>
      </c>
      <c r="IL177" s="69">
        <v>1</v>
      </c>
      <c r="IM177" s="67">
        <v>1</v>
      </c>
      <c r="IN177" s="67">
        <v>1</v>
      </c>
      <c r="IO177" s="94"/>
      <c r="IP177" s="32">
        <v>0.25</v>
      </c>
      <c r="IQ177" s="32">
        <v>0.49999999999999994</v>
      </c>
      <c r="IR177" s="68">
        <v>0.75</v>
      </c>
      <c r="IS177" s="69">
        <v>1</v>
      </c>
      <c r="IT177" s="94"/>
      <c r="IU177" s="94"/>
      <c r="IV177" s="94"/>
      <c r="IW177" s="94"/>
      <c r="IX177" s="94"/>
      <c r="IY177" s="94"/>
      <c r="IZ177" s="94"/>
      <c r="JA177" s="94"/>
      <c r="JB177" s="94"/>
      <c r="JC177" s="94"/>
    </row>
    <row r="178" spans="1:263" ht="29.25" hidden="1" customHeight="1" x14ac:dyDescent="0.25">
      <c r="A178" s="46">
        <v>49</v>
      </c>
      <c r="B178" s="46" t="s">
        <v>18</v>
      </c>
      <c r="C178" s="46" t="s">
        <v>173</v>
      </c>
      <c r="D178" s="46" t="s">
        <v>174</v>
      </c>
      <c r="E178" s="46" t="s">
        <v>584</v>
      </c>
      <c r="F178" s="46" t="s">
        <v>999</v>
      </c>
      <c r="G178" s="46" t="s">
        <v>1742</v>
      </c>
      <c r="H178" s="46" t="s">
        <v>1743</v>
      </c>
      <c r="I178" s="46" t="s">
        <v>1744</v>
      </c>
      <c r="J178" s="46" t="s">
        <v>1745</v>
      </c>
      <c r="K178" s="46" t="s">
        <v>1746</v>
      </c>
      <c r="L178" s="46" t="s">
        <v>1747</v>
      </c>
      <c r="M178" s="46">
        <v>0</v>
      </c>
      <c r="N178" s="46"/>
      <c r="O178" s="46" t="s">
        <v>1744</v>
      </c>
      <c r="P178" s="46" t="s">
        <v>1748</v>
      </c>
      <c r="Q178" s="46" t="s">
        <v>5624</v>
      </c>
      <c r="R178" s="46" t="s">
        <v>5623</v>
      </c>
      <c r="S178" s="46" t="s">
        <v>556</v>
      </c>
      <c r="T178" s="46" t="s">
        <v>556</v>
      </c>
      <c r="U178" s="46" t="s">
        <v>557</v>
      </c>
      <c r="V178" s="46" t="s">
        <v>533</v>
      </c>
      <c r="W178" s="46" t="s">
        <v>604</v>
      </c>
      <c r="X178" s="46">
        <v>2016</v>
      </c>
      <c r="Y178" s="46">
        <v>0</v>
      </c>
      <c r="Z178" s="46">
        <v>2016</v>
      </c>
      <c r="AA178" s="46">
        <v>0</v>
      </c>
      <c r="AB178" s="46">
        <v>6</v>
      </c>
      <c r="AC178" s="46">
        <v>5</v>
      </c>
      <c r="AD178" s="47">
        <v>1</v>
      </c>
      <c r="AE178" s="46">
        <v>1</v>
      </c>
      <c r="AF178" s="46">
        <v>0</v>
      </c>
      <c r="AG178" s="94" t="s">
        <v>535</v>
      </c>
      <c r="AH178" s="94" t="s">
        <v>535</v>
      </c>
      <c r="AI178" s="94">
        <v>1</v>
      </c>
      <c r="AJ178" s="94">
        <v>1</v>
      </c>
      <c r="AK178" s="94" t="s">
        <v>535</v>
      </c>
      <c r="AL178" s="94" t="s">
        <v>535</v>
      </c>
      <c r="AM178" s="94" t="s">
        <v>535</v>
      </c>
      <c r="AN178" s="94" t="s">
        <v>535</v>
      </c>
      <c r="AO178" s="94" t="s">
        <v>535</v>
      </c>
      <c r="AP178" s="94" t="s">
        <v>535</v>
      </c>
      <c r="AQ178" s="94" t="s">
        <v>535</v>
      </c>
      <c r="AR178" s="94" t="s">
        <v>535</v>
      </c>
      <c r="AS178" s="94" t="s">
        <v>535</v>
      </c>
      <c r="AT178" s="94" t="s">
        <v>535</v>
      </c>
      <c r="AU178" s="94" t="s">
        <v>535</v>
      </c>
      <c r="AV178" s="94" t="s">
        <v>535</v>
      </c>
      <c r="AW178" s="94" t="s">
        <v>535</v>
      </c>
      <c r="AX178" s="94" t="s">
        <v>535</v>
      </c>
      <c r="AY178" s="94" t="s">
        <v>535</v>
      </c>
      <c r="AZ178" s="94" t="s">
        <v>535</v>
      </c>
      <c r="BA178" s="94" t="s">
        <v>535</v>
      </c>
      <c r="BB178" s="94" t="s">
        <v>535</v>
      </c>
      <c r="BC178" s="94" t="s">
        <v>535</v>
      </c>
      <c r="BD178" s="94" t="s">
        <v>535</v>
      </c>
      <c r="BE178" s="94" t="s">
        <v>535</v>
      </c>
      <c r="BF178" s="94" t="s">
        <v>535</v>
      </c>
      <c r="BG178" s="94" t="s">
        <v>535</v>
      </c>
      <c r="BH178" s="94" t="s">
        <v>535</v>
      </c>
      <c r="BI178" s="94" t="s">
        <v>535</v>
      </c>
      <c r="BJ178" s="94" t="s">
        <v>535</v>
      </c>
      <c r="BK178" s="94" t="s">
        <v>535</v>
      </c>
      <c r="BL178" s="94" t="s">
        <v>535</v>
      </c>
      <c r="BM178" s="94" t="s">
        <v>6513</v>
      </c>
      <c r="BN178" s="94" t="s">
        <v>1745</v>
      </c>
      <c r="BO178" s="94" t="s">
        <v>1748</v>
      </c>
      <c r="BP178" s="94" t="s">
        <v>5623</v>
      </c>
      <c r="BQ178" s="94" t="s">
        <v>5624</v>
      </c>
      <c r="BR178" s="94" t="s">
        <v>556</v>
      </c>
      <c r="BS178" s="32">
        <v>1</v>
      </c>
      <c r="BT178" s="32">
        <v>0</v>
      </c>
      <c r="BU178" s="32">
        <v>0</v>
      </c>
      <c r="BV178" s="32">
        <v>0</v>
      </c>
      <c r="BW178" s="32">
        <v>0</v>
      </c>
      <c r="BX178" s="32">
        <v>0</v>
      </c>
      <c r="BY178" s="32">
        <v>0</v>
      </c>
      <c r="BZ178" s="32">
        <v>0</v>
      </c>
      <c r="CA178" s="32">
        <v>0</v>
      </c>
      <c r="CB178" s="32">
        <v>1</v>
      </c>
      <c r="CC178" s="32">
        <v>0</v>
      </c>
      <c r="CD178" s="32">
        <v>0</v>
      </c>
      <c r="CE178" s="32">
        <v>0</v>
      </c>
      <c r="CF178" s="32">
        <v>0</v>
      </c>
      <c r="CG178" s="32">
        <v>0</v>
      </c>
      <c r="CH178" s="32">
        <v>0</v>
      </c>
      <c r="CI178" s="32">
        <v>0</v>
      </c>
      <c r="CJ178" s="32">
        <v>0</v>
      </c>
      <c r="CK178" s="32">
        <v>0</v>
      </c>
      <c r="CL178" s="32">
        <v>0</v>
      </c>
      <c r="CM178" s="32">
        <v>0</v>
      </c>
      <c r="CN178" s="32">
        <v>1</v>
      </c>
      <c r="CO178" s="32">
        <v>0</v>
      </c>
      <c r="CP178" s="32">
        <v>0</v>
      </c>
      <c r="CQ178" s="32">
        <v>0</v>
      </c>
      <c r="CR178" s="32">
        <v>1</v>
      </c>
      <c r="CS178" s="32">
        <v>0</v>
      </c>
      <c r="CT178" s="32" t="s">
        <v>6504</v>
      </c>
      <c r="CU178" s="32" t="s">
        <v>5625</v>
      </c>
      <c r="CV178" s="32" t="s">
        <v>4113</v>
      </c>
      <c r="CW178" s="32" t="s">
        <v>5643</v>
      </c>
      <c r="CX178" s="32">
        <v>0</v>
      </c>
      <c r="CY178" s="32" t="s">
        <v>6504</v>
      </c>
      <c r="CZ178" s="32" t="s">
        <v>5626</v>
      </c>
      <c r="DA178" s="32" t="s">
        <v>4113</v>
      </c>
      <c r="DB178" s="32" t="s">
        <v>5643</v>
      </c>
      <c r="DC178" s="32">
        <v>0</v>
      </c>
      <c r="DD178" s="32" t="s">
        <v>6504</v>
      </c>
      <c r="DE178" s="32" t="s">
        <v>5627</v>
      </c>
      <c r="DF178" s="32" t="s">
        <v>4113</v>
      </c>
      <c r="DG178" s="32" t="s">
        <v>5643</v>
      </c>
      <c r="DH178" s="32">
        <v>0</v>
      </c>
      <c r="DI178" s="32" t="s">
        <v>6504</v>
      </c>
      <c r="DJ178" s="32" t="s">
        <v>5628</v>
      </c>
      <c r="DK178" s="32" t="s">
        <v>4113</v>
      </c>
      <c r="DL178" s="32" t="s">
        <v>5644</v>
      </c>
      <c r="DM178" s="32">
        <v>0</v>
      </c>
      <c r="DN178" s="32" t="s">
        <v>6504</v>
      </c>
      <c r="DO178" s="32" t="s">
        <v>5629</v>
      </c>
      <c r="DP178" s="32" t="s">
        <v>5637</v>
      </c>
      <c r="DQ178" s="32" t="s">
        <v>5645</v>
      </c>
      <c r="DR178" s="32">
        <v>0</v>
      </c>
      <c r="DS178" s="32" t="s">
        <v>6504</v>
      </c>
      <c r="DT178" s="32" t="s">
        <v>5630</v>
      </c>
      <c r="DU178" s="32" t="s">
        <v>5638</v>
      </c>
      <c r="DV178" s="32" t="s">
        <v>5646</v>
      </c>
      <c r="DW178" s="32">
        <v>0</v>
      </c>
      <c r="DX178" s="32" t="s">
        <v>6504</v>
      </c>
      <c r="DY178" s="32" t="s">
        <v>5631</v>
      </c>
      <c r="DZ178" s="32" t="s">
        <v>5639</v>
      </c>
      <c r="EA178" s="32" t="s">
        <v>5647</v>
      </c>
      <c r="EB178" s="32">
        <v>0</v>
      </c>
      <c r="EC178" s="32" t="s">
        <v>6504</v>
      </c>
      <c r="ED178" s="32" t="s">
        <v>5632</v>
      </c>
      <c r="EE178" s="32" t="s">
        <v>5640</v>
      </c>
      <c r="EF178" s="32" t="s">
        <v>5648</v>
      </c>
      <c r="EG178" s="32">
        <v>1</v>
      </c>
      <c r="EH178" s="32" t="s">
        <v>6504</v>
      </c>
      <c r="EI178" s="32" t="s">
        <v>5633</v>
      </c>
      <c r="EJ178" s="32" t="s">
        <v>5641</v>
      </c>
      <c r="EK178" s="32" t="s">
        <v>5649</v>
      </c>
      <c r="EL178" s="32">
        <v>0</v>
      </c>
      <c r="EM178" s="32" t="s">
        <v>6504</v>
      </c>
      <c r="EN178" s="32" t="s">
        <v>5634</v>
      </c>
      <c r="EO178" s="32" t="s">
        <v>1385</v>
      </c>
      <c r="EP178" s="32" t="s">
        <v>1385</v>
      </c>
      <c r="EQ178" s="32">
        <v>0</v>
      </c>
      <c r="ER178" s="32" t="s">
        <v>6504</v>
      </c>
      <c r="ES178" s="32" t="s">
        <v>5635</v>
      </c>
      <c r="ET178" s="32" t="s">
        <v>1385</v>
      </c>
      <c r="EU178" s="32" t="s">
        <v>1385</v>
      </c>
      <c r="EV178" s="32">
        <v>0</v>
      </c>
      <c r="EW178" s="32" t="s">
        <v>6504</v>
      </c>
      <c r="EX178" s="32" t="s">
        <v>5636</v>
      </c>
      <c r="EY178" s="32" t="s">
        <v>5642</v>
      </c>
      <c r="EZ178" s="32" t="s">
        <v>5650</v>
      </c>
      <c r="FA178" s="32">
        <v>1</v>
      </c>
      <c r="FB178" s="32">
        <v>0</v>
      </c>
      <c r="FC178" s="94" t="s">
        <v>53</v>
      </c>
      <c r="FD178" s="94" t="s">
        <v>79</v>
      </c>
      <c r="FE178" s="94" t="s">
        <v>79</v>
      </c>
      <c r="FF178" s="94" t="s">
        <v>55</v>
      </c>
      <c r="FG178" s="94" t="s">
        <v>69</v>
      </c>
      <c r="FH178" s="94" t="s">
        <v>69</v>
      </c>
      <c r="FI178" s="94" t="s">
        <v>57</v>
      </c>
      <c r="FJ178" s="94" t="s">
        <v>58</v>
      </c>
      <c r="FK178" s="94" t="s">
        <v>55</v>
      </c>
      <c r="FL178" s="94" t="s">
        <v>59</v>
      </c>
      <c r="FM178" s="94" t="s">
        <v>2280</v>
      </c>
      <c r="FN178" s="94" t="s">
        <v>97</v>
      </c>
      <c r="FO178" s="94" t="s">
        <v>69</v>
      </c>
      <c r="FP178" s="94" t="s">
        <v>79</v>
      </c>
      <c r="FQ178" s="94" t="e">
        <v>#N/A</v>
      </c>
      <c r="FR178" s="94" t="s">
        <v>55</v>
      </c>
      <c r="FS178" s="94" t="s">
        <v>56</v>
      </c>
      <c r="FT178" s="94" t="s">
        <v>57</v>
      </c>
      <c r="FU178" s="94" t="s">
        <v>69</v>
      </c>
      <c r="FV178" s="94" t="s">
        <v>58</v>
      </c>
      <c r="FW178" s="94" t="s">
        <v>55</v>
      </c>
      <c r="FX178" s="94" t="s">
        <v>59</v>
      </c>
      <c r="FY178" s="94" t="s">
        <v>2459</v>
      </c>
      <c r="FZ178" s="94" t="s">
        <v>2144</v>
      </c>
      <c r="GA178" s="94" t="s">
        <v>69</v>
      </c>
      <c r="GB178" s="94" t="s">
        <v>62</v>
      </c>
      <c r="GC178" s="94" t="e">
        <v>#N/A</v>
      </c>
      <c r="GD178" s="94" t="s">
        <v>55</v>
      </c>
      <c r="GE178" s="94" t="s">
        <v>56</v>
      </c>
      <c r="GF178" s="94" t="s">
        <v>57</v>
      </c>
      <c r="GG178" s="94" t="s">
        <v>69</v>
      </c>
      <c r="GH178" s="94" t="s">
        <v>58</v>
      </c>
      <c r="GI178" s="94" t="s">
        <v>55</v>
      </c>
      <c r="GJ178" s="94" t="s">
        <v>59</v>
      </c>
      <c r="GK178" s="94" t="s">
        <v>2163</v>
      </c>
      <c r="GL178" s="94" t="s">
        <v>2144</v>
      </c>
      <c r="GM178" s="94" t="s">
        <v>69</v>
      </c>
      <c r="GN178" s="94" t="s">
        <v>62</v>
      </c>
      <c r="GO178" s="94" t="e">
        <v>#N/A</v>
      </c>
      <c r="GP178" s="94" t="s">
        <v>69</v>
      </c>
      <c r="GQ178" s="94" t="s">
        <v>69</v>
      </c>
      <c r="GR178" s="94" t="s">
        <v>69</v>
      </c>
      <c r="GS178" s="94" t="s">
        <v>69</v>
      </c>
      <c r="GT178" s="94" t="s">
        <v>69</v>
      </c>
      <c r="GU178" s="94" t="s">
        <v>69</v>
      </c>
      <c r="GV178" s="94">
        <v>0</v>
      </c>
      <c r="GW178" s="94" t="s">
        <v>2460</v>
      </c>
      <c r="GX178" s="94" t="s">
        <v>2144</v>
      </c>
      <c r="GY178" s="32">
        <v>0</v>
      </c>
      <c r="GZ178" s="32">
        <v>0</v>
      </c>
      <c r="HA178" s="32">
        <v>0</v>
      </c>
      <c r="HB178" s="32">
        <v>0</v>
      </c>
      <c r="HC178" s="32">
        <v>0</v>
      </c>
      <c r="HD178" s="32">
        <v>0</v>
      </c>
      <c r="HE178" s="32">
        <v>0</v>
      </c>
      <c r="HF178" s="32">
        <v>0</v>
      </c>
      <c r="HG178" s="32">
        <v>1</v>
      </c>
      <c r="HH178" s="32">
        <v>0</v>
      </c>
      <c r="HI178" s="32">
        <v>0</v>
      </c>
      <c r="HJ178" s="32">
        <v>0</v>
      </c>
      <c r="HK178" s="50">
        <v>1</v>
      </c>
      <c r="HL178" s="68">
        <v>0</v>
      </c>
      <c r="HM178" s="68">
        <v>0</v>
      </c>
      <c r="HN178" s="68">
        <v>0</v>
      </c>
      <c r="HO178" s="68">
        <v>0</v>
      </c>
      <c r="HP178" s="68">
        <v>0</v>
      </c>
      <c r="HQ178" s="68">
        <v>0</v>
      </c>
      <c r="HR178" s="68">
        <v>0</v>
      </c>
      <c r="HS178" s="68">
        <v>0</v>
      </c>
      <c r="HT178" s="68">
        <v>1</v>
      </c>
      <c r="HU178" s="68">
        <v>0</v>
      </c>
      <c r="HV178" s="68">
        <v>0</v>
      </c>
      <c r="HW178" s="68">
        <v>0</v>
      </c>
      <c r="HX178" s="68">
        <v>1</v>
      </c>
      <c r="HY178" s="67" t="s">
        <v>6505</v>
      </c>
      <c r="HZ178" s="67" t="s">
        <v>6505</v>
      </c>
      <c r="IA178" s="67" t="s">
        <v>6505</v>
      </c>
      <c r="IB178" s="67" t="s">
        <v>6505</v>
      </c>
      <c r="IC178" s="67" t="s">
        <v>6505</v>
      </c>
      <c r="ID178" s="67" t="s">
        <v>6505</v>
      </c>
      <c r="IE178" s="67" t="s">
        <v>6505</v>
      </c>
      <c r="IF178" s="67" t="s">
        <v>6505</v>
      </c>
      <c r="IG178" s="67">
        <v>1</v>
      </c>
      <c r="IH178" s="67">
        <v>1</v>
      </c>
      <c r="II178" s="67">
        <v>1</v>
      </c>
      <c r="IJ178" s="67">
        <v>1</v>
      </c>
      <c r="IK178" s="69" t="s">
        <v>6505</v>
      </c>
      <c r="IL178" s="69" t="s">
        <v>6505</v>
      </c>
      <c r="IM178" s="67">
        <v>1</v>
      </c>
      <c r="IN178" s="67">
        <v>1</v>
      </c>
      <c r="IO178" s="94"/>
      <c r="IP178" s="32">
        <v>0</v>
      </c>
      <c r="IQ178" s="32">
        <v>0</v>
      </c>
      <c r="IR178" s="68">
        <v>1</v>
      </c>
      <c r="IS178" s="69">
        <v>1</v>
      </c>
      <c r="IT178" s="94"/>
      <c r="IU178" s="94"/>
      <c r="IV178" s="94"/>
      <c r="IW178" s="94"/>
      <c r="IX178" s="94"/>
      <c r="IY178" s="94"/>
      <c r="IZ178" s="94"/>
      <c r="JA178" s="94"/>
      <c r="JB178" s="94"/>
      <c r="JC178" s="94"/>
    </row>
    <row r="179" spans="1:263" ht="29.25" hidden="1" customHeight="1" x14ac:dyDescent="0.25">
      <c r="A179" s="46">
        <v>85</v>
      </c>
      <c r="B179" s="46" t="s">
        <v>19</v>
      </c>
      <c r="C179" s="46" t="s">
        <v>176</v>
      </c>
      <c r="D179" s="46" t="s">
        <v>177</v>
      </c>
      <c r="E179" s="46" t="s">
        <v>584</v>
      </c>
      <c r="F179" s="46" t="s">
        <v>909</v>
      </c>
      <c r="G179" s="46" t="s">
        <v>1749</v>
      </c>
      <c r="H179" s="46" t="s">
        <v>1750</v>
      </c>
      <c r="I179" s="46" t="s">
        <v>1751</v>
      </c>
      <c r="J179" s="46" t="s">
        <v>1752</v>
      </c>
      <c r="K179" s="46" t="s">
        <v>1753</v>
      </c>
      <c r="L179" s="46" t="s">
        <v>1754</v>
      </c>
      <c r="M179" s="46" t="s">
        <v>1755</v>
      </c>
      <c r="N179" s="46"/>
      <c r="O179" s="46" t="s">
        <v>1751</v>
      </c>
      <c r="P179" s="46" t="s">
        <v>1756</v>
      </c>
      <c r="Q179" s="46" t="s">
        <v>5653</v>
      </c>
      <c r="R179" s="46" t="s">
        <v>5652</v>
      </c>
      <c r="S179" s="46" t="s">
        <v>531</v>
      </c>
      <c r="T179" s="46" t="s">
        <v>531</v>
      </c>
      <c r="U179" s="46" t="s">
        <v>532</v>
      </c>
      <c r="V179" s="46" t="s">
        <v>625</v>
      </c>
      <c r="W179" s="46" t="s">
        <v>534</v>
      </c>
      <c r="X179" s="46">
        <v>2016</v>
      </c>
      <c r="Y179" s="46">
        <v>0</v>
      </c>
      <c r="Z179" s="46">
        <v>2016</v>
      </c>
      <c r="AA179" s="46">
        <v>0</v>
      </c>
      <c r="AB179" s="46">
        <v>0</v>
      </c>
      <c r="AC179" s="46">
        <v>1</v>
      </c>
      <c r="AD179" s="47">
        <v>1</v>
      </c>
      <c r="AE179" s="46">
        <v>1</v>
      </c>
      <c r="AF179" s="46">
        <v>0</v>
      </c>
      <c r="AG179" s="94" t="s">
        <v>535</v>
      </c>
      <c r="AH179" s="94" t="s">
        <v>535</v>
      </c>
      <c r="AI179" s="94" t="s">
        <v>535</v>
      </c>
      <c r="AJ179" s="94">
        <v>1</v>
      </c>
      <c r="AK179" s="94" t="s">
        <v>535</v>
      </c>
      <c r="AL179" s="94" t="s">
        <v>535</v>
      </c>
      <c r="AM179" s="94" t="s">
        <v>535</v>
      </c>
      <c r="AN179" s="94">
        <v>1</v>
      </c>
      <c r="AO179" s="94" t="s">
        <v>679</v>
      </c>
      <c r="AP179" s="94" t="s">
        <v>535</v>
      </c>
      <c r="AQ179" s="94" t="s">
        <v>535</v>
      </c>
      <c r="AR179" s="94" t="s">
        <v>535</v>
      </c>
      <c r="AS179" s="94" t="s">
        <v>535</v>
      </c>
      <c r="AT179" s="94" t="s">
        <v>535</v>
      </c>
      <c r="AU179" s="94" t="s">
        <v>535</v>
      </c>
      <c r="AV179" s="94" t="s">
        <v>535</v>
      </c>
      <c r="AW179" s="94" t="s">
        <v>535</v>
      </c>
      <c r="AX179" s="94" t="s">
        <v>535</v>
      </c>
      <c r="AY179" s="94" t="s">
        <v>535</v>
      </c>
      <c r="AZ179" s="94" t="s">
        <v>535</v>
      </c>
      <c r="BA179" s="94" t="s">
        <v>535</v>
      </c>
      <c r="BB179" s="94" t="s">
        <v>535</v>
      </c>
      <c r="BC179" s="94" t="s">
        <v>535</v>
      </c>
      <c r="BD179" s="94" t="s">
        <v>535</v>
      </c>
      <c r="BE179" s="94" t="s">
        <v>535</v>
      </c>
      <c r="BF179" s="94" t="s">
        <v>535</v>
      </c>
      <c r="BG179" s="94" t="s">
        <v>535</v>
      </c>
      <c r="BH179" s="94" t="s">
        <v>1757</v>
      </c>
      <c r="BI179" s="94" t="s">
        <v>535</v>
      </c>
      <c r="BJ179" s="94" t="s">
        <v>535</v>
      </c>
      <c r="BK179" s="94" t="s">
        <v>535</v>
      </c>
      <c r="BL179" s="94" t="s">
        <v>535</v>
      </c>
      <c r="BM179" s="94" t="s">
        <v>6754</v>
      </c>
      <c r="BN179" s="94" t="s">
        <v>1752</v>
      </c>
      <c r="BO179" s="94" t="s">
        <v>5651</v>
      </c>
      <c r="BP179" s="94" t="s">
        <v>5652</v>
      </c>
      <c r="BQ179" s="94" t="s">
        <v>5653</v>
      </c>
      <c r="BR179" s="94" t="s">
        <v>556</v>
      </c>
      <c r="BS179" s="32">
        <v>12</v>
      </c>
      <c r="BT179" s="32">
        <v>0</v>
      </c>
      <c r="BU179" s="32">
        <v>0</v>
      </c>
      <c r="BV179" s="32">
        <v>2</v>
      </c>
      <c r="BW179" s="32">
        <v>2</v>
      </c>
      <c r="BX179" s="32">
        <v>1</v>
      </c>
      <c r="BY179" s="32">
        <v>1</v>
      </c>
      <c r="BZ179" s="32">
        <v>1</v>
      </c>
      <c r="CA179" s="32">
        <v>2</v>
      </c>
      <c r="CB179" s="32">
        <v>1</v>
      </c>
      <c r="CC179" s="32">
        <v>1</v>
      </c>
      <c r="CD179" s="32">
        <v>1</v>
      </c>
      <c r="CE179" s="32">
        <v>0</v>
      </c>
      <c r="CF179" s="32">
        <v>0</v>
      </c>
      <c r="CG179" s="32">
        <v>0</v>
      </c>
      <c r="CH179" s="32">
        <v>0.16666666666666666</v>
      </c>
      <c r="CI179" s="32">
        <v>0.16666666666666666</v>
      </c>
      <c r="CJ179" s="32">
        <v>8.3333333333333329E-2</v>
      </c>
      <c r="CK179" s="32">
        <v>8.3333333333333329E-2</v>
      </c>
      <c r="CL179" s="32">
        <v>8.3333333333333329E-2</v>
      </c>
      <c r="CM179" s="32">
        <v>0.16666666666666666</v>
      </c>
      <c r="CN179" s="32">
        <v>8.3333333333333329E-2</v>
      </c>
      <c r="CO179" s="32">
        <v>8.3333333333333329E-2</v>
      </c>
      <c r="CP179" s="32">
        <v>8.3333333333333329E-2</v>
      </c>
      <c r="CQ179" s="32">
        <v>0</v>
      </c>
      <c r="CR179" s="32">
        <v>1</v>
      </c>
      <c r="CS179" s="32">
        <v>0</v>
      </c>
      <c r="CT179" s="32" t="s">
        <v>6504</v>
      </c>
      <c r="CU179" s="32" t="s">
        <v>5670</v>
      </c>
      <c r="CV179" s="32" t="s">
        <v>5681</v>
      </c>
      <c r="CW179" s="32" t="s">
        <v>5686</v>
      </c>
      <c r="CX179" s="32">
        <v>0</v>
      </c>
      <c r="CY179" s="32" t="s">
        <v>6504</v>
      </c>
      <c r="CZ179" s="32" t="s">
        <v>5671</v>
      </c>
      <c r="DA179" s="32" t="s">
        <v>5681</v>
      </c>
      <c r="DB179" s="32" t="s">
        <v>5687</v>
      </c>
      <c r="DC179" s="32">
        <v>2</v>
      </c>
      <c r="DD179" s="32" t="s">
        <v>6504</v>
      </c>
      <c r="DE179" s="32" t="s">
        <v>5672</v>
      </c>
      <c r="DF179" s="32" t="s">
        <v>5681</v>
      </c>
      <c r="DG179" s="32" t="s">
        <v>5688</v>
      </c>
      <c r="DH179" s="32">
        <v>1</v>
      </c>
      <c r="DI179" s="32" t="s">
        <v>6504</v>
      </c>
      <c r="DJ179" s="32" t="s">
        <v>5673</v>
      </c>
      <c r="DK179" s="32" t="s">
        <v>5682</v>
      </c>
      <c r="DL179" s="32" t="s">
        <v>5689</v>
      </c>
      <c r="DM179" s="32">
        <v>1</v>
      </c>
      <c r="DN179" s="32" t="s">
        <v>6504</v>
      </c>
      <c r="DO179" s="32" t="s">
        <v>5674</v>
      </c>
      <c r="DP179" s="32" t="s">
        <v>5683</v>
      </c>
      <c r="DQ179" s="32" t="s">
        <v>5690</v>
      </c>
      <c r="DR179" s="32">
        <v>2</v>
      </c>
      <c r="DS179" s="32" t="s">
        <v>6504</v>
      </c>
      <c r="DT179" s="32" t="s">
        <v>6755</v>
      </c>
      <c r="DU179" s="32" t="s">
        <v>5681</v>
      </c>
      <c r="DV179" s="32" t="s">
        <v>5691</v>
      </c>
      <c r="DW179" s="32">
        <v>1</v>
      </c>
      <c r="DX179" s="32" t="s">
        <v>6504</v>
      </c>
      <c r="DY179" s="32" t="s">
        <v>5675</v>
      </c>
      <c r="DZ179" s="32" t="s">
        <v>5684</v>
      </c>
      <c r="EA179" s="32" t="s">
        <v>5692</v>
      </c>
      <c r="EB179" s="32">
        <v>3</v>
      </c>
      <c r="EC179" s="32" t="s">
        <v>6504</v>
      </c>
      <c r="ED179" s="32" t="s">
        <v>5676</v>
      </c>
      <c r="EE179" s="32" t="s">
        <v>5684</v>
      </c>
      <c r="EF179" s="32" t="s">
        <v>5693</v>
      </c>
      <c r="EG179" s="32">
        <v>1</v>
      </c>
      <c r="EH179" s="32" t="s">
        <v>6504</v>
      </c>
      <c r="EI179" s="32" t="s">
        <v>5677</v>
      </c>
      <c r="EJ179" s="32" t="s">
        <v>5684</v>
      </c>
      <c r="EK179" s="32" t="s">
        <v>5694</v>
      </c>
      <c r="EL179" s="32">
        <v>0</v>
      </c>
      <c r="EM179" s="32" t="s">
        <v>6504</v>
      </c>
      <c r="EN179" s="32" t="s">
        <v>5678</v>
      </c>
      <c r="EO179" s="32" t="s">
        <v>5685</v>
      </c>
      <c r="EP179" s="32" t="s">
        <v>5695</v>
      </c>
      <c r="EQ179" s="32">
        <v>1</v>
      </c>
      <c r="ER179" s="32" t="s">
        <v>6504</v>
      </c>
      <c r="ES179" s="32" t="s">
        <v>5679</v>
      </c>
      <c r="ET179" s="32" t="s">
        <v>1385</v>
      </c>
      <c r="EU179" s="32" t="s">
        <v>5696</v>
      </c>
      <c r="EV179" s="32">
        <v>0</v>
      </c>
      <c r="EW179" s="32" t="s">
        <v>6504</v>
      </c>
      <c r="EX179" s="32" t="s">
        <v>5680</v>
      </c>
      <c r="EY179" s="32" t="s">
        <v>1385</v>
      </c>
      <c r="EZ179" s="32" t="s">
        <v>5696</v>
      </c>
      <c r="FA179" s="32">
        <v>12</v>
      </c>
      <c r="FB179" s="32">
        <v>0</v>
      </c>
      <c r="FC179" s="94" t="s">
        <v>53</v>
      </c>
      <c r="FD179" s="94" t="s">
        <v>62</v>
      </c>
      <c r="FE179" s="94" t="s">
        <v>54</v>
      </c>
      <c r="FF179" s="94" t="s">
        <v>55</v>
      </c>
      <c r="FG179" s="94" t="s">
        <v>56</v>
      </c>
      <c r="FH179" s="94" t="s">
        <v>57</v>
      </c>
      <c r="FI179" s="94" t="s">
        <v>57</v>
      </c>
      <c r="FJ179" s="94" t="s">
        <v>58</v>
      </c>
      <c r="FK179" s="94" t="s">
        <v>55</v>
      </c>
      <c r="FL179" s="94" t="s">
        <v>59</v>
      </c>
      <c r="FM179" s="94" t="s">
        <v>2461</v>
      </c>
      <c r="FN179" s="94" t="s">
        <v>112</v>
      </c>
      <c r="FO179" s="94" t="s">
        <v>53</v>
      </c>
      <c r="FP179" s="94" t="s">
        <v>62</v>
      </c>
      <c r="FQ179" s="94" t="e">
        <v>#N/A</v>
      </c>
      <c r="FR179" s="94" t="s">
        <v>55</v>
      </c>
      <c r="FS179" s="94" t="s">
        <v>56</v>
      </c>
      <c r="FT179" s="94" t="s">
        <v>57</v>
      </c>
      <c r="FU179" s="94" t="s">
        <v>57</v>
      </c>
      <c r="FV179" s="94" t="s">
        <v>58</v>
      </c>
      <c r="FW179" s="94" t="s">
        <v>55</v>
      </c>
      <c r="FX179" s="94" t="s">
        <v>59</v>
      </c>
      <c r="FY179" s="94" t="s">
        <v>2239</v>
      </c>
      <c r="FZ179" s="94" t="s">
        <v>2202</v>
      </c>
      <c r="GA179" s="94" t="s">
        <v>53</v>
      </c>
      <c r="GB179" s="94" t="s">
        <v>54</v>
      </c>
      <c r="GC179" s="94" t="e">
        <v>#N/A</v>
      </c>
      <c r="GD179" s="94" t="s">
        <v>55</v>
      </c>
      <c r="GE179" s="94" t="s">
        <v>56</v>
      </c>
      <c r="GF179" s="94" t="s">
        <v>57</v>
      </c>
      <c r="GG179" s="94" t="s">
        <v>57</v>
      </c>
      <c r="GH179" s="94" t="s">
        <v>58</v>
      </c>
      <c r="GI179" s="94" t="s">
        <v>55</v>
      </c>
      <c r="GJ179" s="94" t="s">
        <v>59</v>
      </c>
      <c r="GK179" s="94" t="s">
        <v>2204</v>
      </c>
      <c r="GL179" s="94" t="s">
        <v>2202</v>
      </c>
      <c r="GM179" s="94">
        <v>0</v>
      </c>
      <c r="GN179" s="94" t="s">
        <v>62</v>
      </c>
      <c r="GO179" s="94" t="e">
        <v>#N/A</v>
      </c>
      <c r="GP179" s="94" t="s">
        <v>55</v>
      </c>
      <c r="GQ179" s="94" t="s">
        <v>56</v>
      </c>
      <c r="GR179" s="94" t="s">
        <v>57</v>
      </c>
      <c r="GS179" s="94" t="s">
        <v>57</v>
      </c>
      <c r="GT179" s="94" t="s">
        <v>58</v>
      </c>
      <c r="GU179" s="94" t="s">
        <v>55</v>
      </c>
      <c r="GV179" s="94" t="s">
        <v>59</v>
      </c>
      <c r="GW179" s="94" t="s">
        <v>2204</v>
      </c>
      <c r="GX179" s="94" t="s">
        <v>2202</v>
      </c>
      <c r="GY179" s="32">
        <v>0</v>
      </c>
      <c r="GZ179" s="32">
        <v>0</v>
      </c>
      <c r="HA179" s="32">
        <v>2</v>
      </c>
      <c r="HB179" s="32">
        <v>1</v>
      </c>
      <c r="HC179" s="32">
        <v>1</v>
      </c>
      <c r="HD179" s="32">
        <v>2</v>
      </c>
      <c r="HE179" s="32">
        <v>1</v>
      </c>
      <c r="HF179" s="32">
        <v>3</v>
      </c>
      <c r="HG179" s="32">
        <v>1</v>
      </c>
      <c r="HH179" s="32">
        <v>0</v>
      </c>
      <c r="HI179" s="32">
        <v>1</v>
      </c>
      <c r="HJ179" s="32">
        <v>0</v>
      </c>
      <c r="HK179" s="50">
        <v>12</v>
      </c>
      <c r="HL179" s="68">
        <v>0</v>
      </c>
      <c r="HM179" s="68">
        <v>0</v>
      </c>
      <c r="HN179" s="68">
        <v>0.16666666666666666</v>
      </c>
      <c r="HO179" s="68">
        <v>8.3333333333333329E-2</v>
      </c>
      <c r="HP179" s="68">
        <v>8.3333333333333329E-2</v>
      </c>
      <c r="HQ179" s="68">
        <v>0.16666666666666666</v>
      </c>
      <c r="HR179" s="68">
        <v>8.3333333333333329E-2</v>
      </c>
      <c r="HS179" s="68">
        <v>0.25</v>
      </c>
      <c r="HT179" s="68">
        <v>8.3333333333333329E-2</v>
      </c>
      <c r="HU179" s="68">
        <v>0</v>
      </c>
      <c r="HV179" s="68">
        <v>8.3333333333333329E-2</v>
      </c>
      <c r="HW179" s="68">
        <v>0</v>
      </c>
      <c r="HX179" s="68">
        <v>1</v>
      </c>
      <c r="HY179" s="67" t="s">
        <v>6505</v>
      </c>
      <c r="HZ179" s="67" t="s">
        <v>6505</v>
      </c>
      <c r="IA179" s="67">
        <v>1</v>
      </c>
      <c r="IB179" s="67">
        <v>0.75</v>
      </c>
      <c r="IC179" s="67">
        <v>0.8</v>
      </c>
      <c r="ID179" s="67">
        <v>1.0000000000000002</v>
      </c>
      <c r="IE179" s="67">
        <v>1.0000000000000002</v>
      </c>
      <c r="IF179" s="67">
        <v>1.1111111111111114</v>
      </c>
      <c r="IG179" s="67">
        <v>1.1000000000000001</v>
      </c>
      <c r="IH179" s="67">
        <v>1.0000000000000002</v>
      </c>
      <c r="II179" s="67">
        <v>1</v>
      </c>
      <c r="IJ179" s="67">
        <v>1</v>
      </c>
      <c r="IK179" s="69">
        <v>1</v>
      </c>
      <c r="IL179" s="69">
        <v>1.0000000000000002</v>
      </c>
      <c r="IM179" s="67">
        <v>1.1000000000000001</v>
      </c>
      <c r="IN179" s="67">
        <v>1</v>
      </c>
      <c r="IO179" s="94"/>
      <c r="IP179" s="32">
        <v>0.16666666666666666</v>
      </c>
      <c r="IQ179" s="32">
        <v>0.5</v>
      </c>
      <c r="IR179" s="68">
        <v>0.91666666666666674</v>
      </c>
      <c r="IS179" s="69">
        <v>1</v>
      </c>
      <c r="IT179" s="94"/>
      <c r="IU179" s="94"/>
      <c r="IV179" s="94"/>
      <c r="IW179" s="94"/>
      <c r="IX179" s="94"/>
      <c r="IY179" s="94"/>
      <c r="IZ179" s="94"/>
      <c r="JA179" s="94"/>
      <c r="JB179" s="94"/>
      <c r="JC179" s="94"/>
    </row>
    <row r="180" spans="1:263" ht="29.25" hidden="1" customHeight="1" x14ac:dyDescent="0.25">
      <c r="A180" s="46">
        <v>87</v>
      </c>
      <c r="B180" s="46" t="s">
        <v>19</v>
      </c>
      <c r="C180" s="46" t="s">
        <v>176</v>
      </c>
      <c r="D180" s="46" t="s">
        <v>177</v>
      </c>
      <c r="E180" s="46" t="s">
        <v>584</v>
      </c>
      <c r="F180" s="46" t="s">
        <v>909</v>
      </c>
      <c r="G180" s="46" t="s">
        <v>1749</v>
      </c>
      <c r="H180" s="46" t="s">
        <v>1758</v>
      </c>
      <c r="I180" s="46" t="s">
        <v>1759</v>
      </c>
      <c r="J180" s="46" t="s">
        <v>1760</v>
      </c>
      <c r="K180" s="46" t="s">
        <v>1761</v>
      </c>
      <c r="L180" s="46" t="s">
        <v>1762</v>
      </c>
      <c r="M180" s="46" t="s">
        <v>1763</v>
      </c>
      <c r="N180" s="46"/>
      <c r="O180" s="46" t="s">
        <v>1764</v>
      </c>
      <c r="P180" s="46" t="s">
        <v>1765</v>
      </c>
      <c r="Q180" s="46" t="s">
        <v>5657</v>
      </c>
      <c r="R180" s="46" t="s">
        <v>5656</v>
      </c>
      <c r="S180" s="46" t="s">
        <v>531</v>
      </c>
      <c r="T180" s="46" t="s">
        <v>531</v>
      </c>
      <c r="U180" s="46" t="s">
        <v>532</v>
      </c>
      <c r="V180" s="46" t="s">
        <v>625</v>
      </c>
      <c r="W180" s="46" t="s">
        <v>534</v>
      </c>
      <c r="X180" s="46">
        <v>2016</v>
      </c>
      <c r="Y180" s="46">
        <v>0</v>
      </c>
      <c r="Z180" s="46">
        <v>2016</v>
      </c>
      <c r="AA180" s="46">
        <v>0</v>
      </c>
      <c r="AB180" s="46">
        <v>1</v>
      </c>
      <c r="AC180" s="46">
        <v>1</v>
      </c>
      <c r="AD180" s="47">
        <v>1</v>
      </c>
      <c r="AE180" s="46">
        <v>1</v>
      </c>
      <c r="AF180" s="46">
        <v>0</v>
      </c>
      <c r="AG180" s="94" t="s">
        <v>535</v>
      </c>
      <c r="AH180" s="94" t="s">
        <v>535</v>
      </c>
      <c r="AI180" s="94">
        <v>1</v>
      </c>
      <c r="AJ180" s="94">
        <v>1</v>
      </c>
      <c r="AK180" s="94" t="s">
        <v>535</v>
      </c>
      <c r="AL180" s="94" t="s">
        <v>535</v>
      </c>
      <c r="AM180" s="94" t="s">
        <v>535</v>
      </c>
      <c r="AN180" s="94" t="s">
        <v>535</v>
      </c>
      <c r="AO180" s="94" t="s">
        <v>535</v>
      </c>
      <c r="AP180" s="94" t="s">
        <v>535</v>
      </c>
      <c r="AQ180" s="94" t="s">
        <v>535</v>
      </c>
      <c r="AR180" s="94" t="s">
        <v>535</v>
      </c>
      <c r="AS180" s="94" t="s">
        <v>535</v>
      </c>
      <c r="AT180" s="94" t="s">
        <v>535</v>
      </c>
      <c r="AU180" s="94" t="s">
        <v>535</v>
      </c>
      <c r="AV180" s="94" t="s">
        <v>535</v>
      </c>
      <c r="AW180" s="94" t="s">
        <v>535</v>
      </c>
      <c r="AX180" s="94" t="s">
        <v>535</v>
      </c>
      <c r="AY180" s="94" t="s">
        <v>535</v>
      </c>
      <c r="AZ180" s="94" t="s">
        <v>535</v>
      </c>
      <c r="BA180" s="94" t="s">
        <v>535</v>
      </c>
      <c r="BB180" s="94" t="s">
        <v>535</v>
      </c>
      <c r="BC180" s="94" t="s">
        <v>535</v>
      </c>
      <c r="BD180" s="94" t="s">
        <v>535</v>
      </c>
      <c r="BE180" s="94" t="s">
        <v>535</v>
      </c>
      <c r="BF180" s="94" t="s">
        <v>535</v>
      </c>
      <c r="BG180" s="94" t="s">
        <v>535</v>
      </c>
      <c r="BH180" s="94" t="s">
        <v>535</v>
      </c>
      <c r="BI180" s="94" t="s">
        <v>535</v>
      </c>
      <c r="BJ180" s="94" t="s">
        <v>535</v>
      </c>
      <c r="BK180" s="94" t="s">
        <v>535</v>
      </c>
      <c r="BL180" s="94" t="s">
        <v>535</v>
      </c>
      <c r="BM180" s="94" t="s">
        <v>6513</v>
      </c>
      <c r="BN180" s="94" t="s">
        <v>5654</v>
      </c>
      <c r="BO180" s="94" t="s">
        <v>5655</v>
      </c>
      <c r="BP180" s="94" t="s">
        <v>5656</v>
      </c>
      <c r="BQ180" s="94" t="s">
        <v>5657</v>
      </c>
      <c r="BR180" s="94" t="s">
        <v>556</v>
      </c>
      <c r="BS180" s="32">
        <v>4</v>
      </c>
      <c r="BT180" s="32">
        <v>0</v>
      </c>
      <c r="BU180" s="32">
        <v>0</v>
      </c>
      <c r="BV180" s="32">
        <v>0</v>
      </c>
      <c r="BW180" s="32">
        <v>1</v>
      </c>
      <c r="BX180" s="32">
        <v>0</v>
      </c>
      <c r="BY180" s="32">
        <v>1</v>
      </c>
      <c r="BZ180" s="32">
        <v>0</v>
      </c>
      <c r="CA180" s="32">
        <v>1</v>
      </c>
      <c r="CB180" s="32">
        <v>0</v>
      </c>
      <c r="CC180" s="32">
        <v>1</v>
      </c>
      <c r="CD180" s="32">
        <v>0</v>
      </c>
      <c r="CE180" s="32">
        <v>0</v>
      </c>
      <c r="CF180" s="32">
        <v>0</v>
      </c>
      <c r="CG180" s="32">
        <v>0</v>
      </c>
      <c r="CH180" s="32">
        <v>0</v>
      </c>
      <c r="CI180" s="32">
        <v>0.25</v>
      </c>
      <c r="CJ180" s="32">
        <v>0</v>
      </c>
      <c r="CK180" s="32">
        <v>0.25</v>
      </c>
      <c r="CL180" s="32">
        <v>0</v>
      </c>
      <c r="CM180" s="32">
        <v>0.25</v>
      </c>
      <c r="CN180" s="32">
        <v>0</v>
      </c>
      <c r="CO180" s="32">
        <v>0.25</v>
      </c>
      <c r="CP180" s="32">
        <v>0</v>
      </c>
      <c r="CQ180" s="32">
        <v>0</v>
      </c>
      <c r="CR180" s="32">
        <v>1</v>
      </c>
      <c r="CS180" s="32">
        <v>0</v>
      </c>
      <c r="CT180" s="32" t="s">
        <v>6504</v>
      </c>
      <c r="CU180" s="32" t="s">
        <v>5697</v>
      </c>
      <c r="CV180" s="32" t="s">
        <v>5681</v>
      </c>
      <c r="CW180" s="32" t="s">
        <v>5714</v>
      </c>
      <c r="CX180" s="32">
        <v>0</v>
      </c>
      <c r="CY180" s="32" t="s">
        <v>6504</v>
      </c>
      <c r="CZ180" s="32" t="s">
        <v>5698</v>
      </c>
      <c r="DA180" s="32" t="s">
        <v>5681</v>
      </c>
      <c r="DB180" s="32" t="s">
        <v>5714</v>
      </c>
      <c r="DC180" s="32">
        <v>0</v>
      </c>
      <c r="DD180" s="32" t="s">
        <v>6504</v>
      </c>
      <c r="DE180" s="32" t="s">
        <v>5699</v>
      </c>
      <c r="DF180" s="32" t="s">
        <v>5681</v>
      </c>
      <c r="DG180" s="32" t="s">
        <v>5714</v>
      </c>
      <c r="DH180" s="32">
        <v>0</v>
      </c>
      <c r="DI180" s="32" t="s">
        <v>6504</v>
      </c>
      <c r="DJ180" s="32" t="s">
        <v>5700</v>
      </c>
      <c r="DK180" s="32" t="s">
        <v>5708</v>
      </c>
      <c r="DL180" s="32" t="s">
        <v>1385</v>
      </c>
      <c r="DM180" s="32">
        <v>0</v>
      </c>
      <c r="DN180" s="32" t="s">
        <v>6504</v>
      </c>
      <c r="DO180" s="32" t="s">
        <v>5700</v>
      </c>
      <c r="DP180" s="32" t="s">
        <v>5709</v>
      </c>
      <c r="DQ180" s="32" t="s">
        <v>1385</v>
      </c>
      <c r="DR180" s="32">
        <v>1</v>
      </c>
      <c r="DS180" s="32" t="s">
        <v>6504</v>
      </c>
      <c r="DT180" s="32" t="s">
        <v>5701</v>
      </c>
      <c r="DU180" s="32" t="s">
        <v>5710</v>
      </c>
      <c r="DV180" s="32" t="s">
        <v>5715</v>
      </c>
      <c r="DW180" s="32">
        <v>1</v>
      </c>
      <c r="DX180" s="32" t="s">
        <v>6504</v>
      </c>
      <c r="DY180" s="32" t="s">
        <v>5702</v>
      </c>
      <c r="DZ180" s="32" t="s">
        <v>5684</v>
      </c>
      <c r="EA180" s="32" t="s">
        <v>5716</v>
      </c>
      <c r="EB180" s="32">
        <v>1</v>
      </c>
      <c r="EC180" s="32" t="s">
        <v>6504</v>
      </c>
      <c r="ED180" s="32" t="s">
        <v>5703</v>
      </c>
      <c r="EE180" s="32" t="s">
        <v>5711</v>
      </c>
      <c r="EF180" s="32" t="s">
        <v>5717</v>
      </c>
      <c r="EG180" s="32">
        <v>0</v>
      </c>
      <c r="EH180" s="32" t="s">
        <v>6504</v>
      </c>
      <c r="EI180" s="32" t="s">
        <v>5704</v>
      </c>
      <c r="EJ180" s="32" t="s">
        <v>5712</v>
      </c>
      <c r="EK180" s="32" t="s">
        <v>1385</v>
      </c>
      <c r="EL180" s="32">
        <v>0</v>
      </c>
      <c r="EM180" s="32" t="s">
        <v>6504</v>
      </c>
      <c r="EN180" s="32" t="s">
        <v>5705</v>
      </c>
      <c r="EO180" s="32" t="s">
        <v>5713</v>
      </c>
      <c r="EP180" s="32" t="s">
        <v>1385</v>
      </c>
      <c r="EQ180" s="32">
        <v>1</v>
      </c>
      <c r="ER180" s="32" t="s">
        <v>6504</v>
      </c>
      <c r="ES180" s="32" t="s">
        <v>5706</v>
      </c>
      <c r="ET180" s="32" t="s">
        <v>1385</v>
      </c>
      <c r="EU180" s="32" t="s">
        <v>5718</v>
      </c>
      <c r="EV180" s="32">
        <v>0</v>
      </c>
      <c r="EW180" s="32" t="s">
        <v>6504</v>
      </c>
      <c r="EX180" s="32" t="s">
        <v>5707</v>
      </c>
      <c r="EY180" s="32" t="s">
        <v>1385</v>
      </c>
      <c r="EZ180" s="32" t="s">
        <v>5719</v>
      </c>
      <c r="FA180" s="32">
        <v>4</v>
      </c>
      <c r="FB180" s="32">
        <v>0</v>
      </c>
      <c r="FC180" s="94" t="s">
        <v>53</v>
      </c>
      <c r="FD180" s="94" t="s">
        <v>79</v>
      </c>
      <c r="FE180" s="94" t="s">
        <v>79</v>
      </c>
      <c r="FF180" s="94" t="s">
        <v>69</v>
      </c>
      <c r="FG180" s="94" t="s">
        <v>69</v>
      </c>
      <c r="FH180" s="94" t="s">
        <v>69</v>
      </c>
      <c r="FI180" s="94" t="s">
        <v>69</v>
      </c>
      <c r="FJ180" s="94" t="s">
        <v>69</v>
      </c>
      <c r="FK180" s="94" t="s">
        <v>69</v>
      </c>
      <c r="FL180" s="94" t="s">
        <v>59</v>
      </c>
      <c r="FM180" s="94" t="s">
        <v>1385</v>
      </c>
      <c r="FN180" s="94" t="s">
        <v>112</v>
      </c>
      <c r="FO180" s="94" t="s">
        <v>53</v>
      </c>
      <c r="FP180" s="94" t="s">
        <v>77</v>
      </c>
      <c r="FQ180" s="94" t="e">
        <v>#N/A</v>
      </c>
      <c r="FR180" s="94" t="s">
        <v>55</v>
      </c>
      <c r="FS180" s="94" t="s">
        <v>56</v>
      </c>
      <c r="FT180" s="94" t="s">
        <v>57</v>
      </c>
      <c r="FU180" s="94" t="s">
        <v>57</v>
      </c>
      <c r="FV180" s="94" t="s">
        <v>58</v>
      </c>
      <c r="FW180" s="94" t="s">
        <v>55</v>
      </c>
      <c r="FX180" s="94" t="s">
        <v>59</v>
      </c>
      <c r="FY180" s="94" t="s">
        <v>2462</v>
      </c>
      <c r="FZ180" s="94" t="s">
        <v>2202</v>
      </c>
      <c r="GA180" s="94" t="s">
        <v>53</v>
      </c>
      <c r="GB180" s="94" t="s">
        <v>62</v>
      </c>
      <c r="GC180" s="94" t="e">
        <v>#N/A</v>
      </c>
      <c r="GD180" s="94" t="s">
        <v>55</v>
      </c>
      <c r="GE180" s="94" t="s">
        <v>56</v>
      </c>
      <c r="GF180" s="94" t="s">
        <v>57</v>
      </c>
      <c r="GG180" s="94" t="s">
        <v>57</v>
      </c>
      <c r="GH180" s="94" t="s">
        <v>58</v>
      </c>
      <c r="GI180" s="94" t="s">
        <v>55</v>
      </c>
      <c r="GJ180" s="94" t="s">
        <v>59</v>
      </c>
      <c r="GK180" s="94" t="s">
        <v>2216</v>
      </c>
      <c r="GL180" s="94" t="s">
        <v>2202</v>
      </c>
      <c r="GM180" s="94">
        <v>0</v>
      </c>
      <c r="GN180" s="94" t="s">
        <v>62</v>
      </c>
      <c r="GO180" s="94" t="e">
        <v>#N/A</v>
      </c>
      <c r="GP180" s="94" t="s">
        <v>55</v>
      </c>
      <c r="GQ180" s="94" t="s">
        <v>56</v>
      </c>
      <c r="GR180" s="94" t="s">
        <v>57</v>
      </c>
      <c r="GS180" s="94" t="s">
        <v>57</v>
      </c>
      <c r="GT180" s="94" t="s">
        <v>58</v>
      </c>
      <c r="GU180" s="94" t="s">
        <v>55</v>
      </c>
      <c r="GV180" s="94" t="s">
        <v>59</v>
      </c>
      <c r="GW180" s="94" t="s">
        <v>2204</v>
      </c>
      <c r="GX180" s="94" t="s">
        <v>2202</v>
      </c>
      <c r="GY180" s="32">
        <v>0</v>
      </c>
      <c r="GZ180" s="32">
        <v>0</v>
      </c>
      <c r="HA180" s="32">
        <v>0</v>
      </c>
      <c r="HB180" s="32">
        <v>0</v>
      </c>
      <c r="HC180" s="32">
        <v>0</v>
      </c>
      <c r="HD180" s="32">
        <v>1</v>
      </c>
      <c r="HE180" s="32">
        <v>1</v>
      </c>
      <c r="HF180" s="32">
        <v>1</v>
      </c>
      <c r="HG180" s="32">
        <v>0</v>
      </c>
      <c r="HH180" s="32">
        <v>0</v>
      </c>
      <c r="HI180" s="32">
        <v>1</v>
      </c>
      <c r="HJ180" s="32">
        <v>0</v>
      </c>
      <c r="HK180" s="50">
        <v>4</v>
      </c>
      <c r="HL180" s="68">
        <v>0</v>
      </c>
      <c r="HM180" s="68">
        <v>0</v>
      </c>
      <c r="HN180" s="68">
        <v>0</v>
      </c>
      <c r="HO180" s="68">
        <v>0</v>
      </c>
      <c r="HP180" s="68">
        <v>0</v>
      </c>
      <c r="HQ180" s="68">
        <v>0.25</v>
      </c>
      <c r="HR180" s="68">
        <v>0.25</v>
      </c>
      <c r="HS180" s="68">
        <v>0.25</v>
      </c>
      <c r="HT180" s="68">
        <v>0</v>
      </c>
      <c r="HU180" s="68">
        <v>0</v>
      </c>
      <c r="HV180" s="68">
        <v>0.25</v>
      </c>
      <c r="HW180" s="68">
        <v>0</v>
      </c>
      <c r="HX180" s="68">
        <v>1</v>
      </c>
      <c r="HY180" s="67" t="s">
        <v>6505</v>
      </c>
      <c r="HZ180" s="67" t="s">
        <v>6505</v>
      </c>
      <c r="IA180" s="67" t="s">
        <v>6505</v>
      </c>
      <c r="IB180" s="67">
        <v>0</v>
      </c>
      <c r="IC180" s="67">
        <v>0</v>
      </c>
      <c r="ID180" s="67">
        <v>0.5</v>
      </c>
      <c r="IE180" s="67">
        <v>1</v>
      </c>
      <c r="IF180" s="67">
        <v>1</v>
      </c>
      <c r="IG180" s="67">
        <v>1</v>
      </c>
      <c r="IH180" s="67">
        <v>0.75</v>
      </c>
      <c r="II180" s="67">
        <v>1</v>
      </c>
      <c r="IJ180" s="67">
        <v>1</v>
      </c>
      <c r="IK180" s="69" t="s">
        <v>6505</v>
      </c>
      <c r="IL180" s="69">
        <v>0.5</v>
      </c>
      <c r="IM180" s="67">
        <v>1</v>
      </c>
      <c r="IN180" s="67">
        <v>1</v>
      </c>
      <c r="IO180" s="94"/>
      <c r="IP180" s="32">
        <v>0</v>
      </c>
      <c r="IQ180" s="32">
        <v>0.25</v>
      </c>
      <c r="IR180" s="68">
        <v>0.75</v>
      </c>
      <c r="IS180" s="69">
        <v>1</v>
      </c>
      <c r="IT180" s="94"/>
      <c r="IU180" s="94"/>
      <c r="IV180" s="94"/>
      <c r="IW180" s="94"/>
      <c r="IX180" s="94"/>
      <c r="IY180" s="94"/>
      <c r="IZ180" s="94"/>
      <c r="JA180" s="94"/>
      <c r="JB180" s="94"/>
      <c r="JC180" s="94"/>
    </row>
    <row r="181" spans="1:263" ht="29.25" hidden="1" customHeight="1" x14ac:dyDescent="0.25">
      <c r="A181" s="46" t="s">
        <v>1766</v>
      </c>
      <c r="B181" s="46" t="s">
        <v>19</v>
      </c>
      <c r="C181" s="46" t="s">
        <v>176</v>
      </c>
      <c r="D181" s="46" t="s">
        <v>177</v>
      </c>
      <c r="E181" s="46" t="s">
        <v>584</v>
      </c>
      <c r="F181" s="46" t="s">
        <v>909</v>
      </c>
      <c r="G181" s="46" t="s">
        <v>1749</v>
      </c>
      <c r="H181" s="46" t="s">
        <v>1767</v>
      </c>
      <c r="I181" s="46" t="s">
        <v>1768</v>
      </c>
      <c r="J181" s="46"/>
      <c r="K181" s="46" t="s">
        <v>1769</v>
      </c>
      <c r="L181" s="46" t="s">
        <v>1768</v>
      </c>
      <c r="M181" s="46">
        <v>0</v>
      </c>
      <c r="N181" s="46"/>
      <c r="O181" s="46" t="s">
        <v>1768</v>
      </c>
      <c r="P181" s="46"/>
      <c r="Q181" s="46" t="s">
        <v>5661</v>
      </c>
      <c r="R181" s="46" t="s">
        <v>5660</v>
      </c>
      <c r="S181" s="46" t="s">
        <v>556</v>
      </c>
      <c r="T181" s="46" t="s">
        <v>556</v>
      </c>
      <c r="U181" s="46" t="s">
        <v>557</v>
      </c>
      <c r="V181" s="46" t="s">
        <v>625</v>
      </c>
      <c r="W181" s="46" t="s">
        <v>534</v>
      </c>
      <c r="X181" s="46">
        <v>2019</v>
      </c>
      <c r="Y181" s="46">
        <v>0</v>
      </c>
      <c r="Z181" s="46">
        <v>2019</v>
      </c>
      <c r="AA181" s="46" t="s">
        <v>595</v>
      </c>
      <c r="AB181" s="46" t="s">
        <v>595</v>
      </c>
      <c r="AC181" s="46" t="s">
        <v>595</v>
      </c>
      <c r="AD181" s="47">
        <v>10</v>
      </c>
      <c r="AE181" s="46" t="s">
        <v>595</v>
      </c>
      <c r="AF181" s="46" t="s">
        <v>595</v>
      </c>
      <c r="AG181" s="94" t="s">
        <v>535</v>
      </c>
      <c r="AH181" s="94" t="s">
        <v>535</v>
      </c>
      <c r="AI181" s="94" t="s">
        <v>535</v>
      </c>
      <c r="AJ181" s="94">
        <v>1</v>
      </c>
      <c r="AK181" s="94" t="s">
        <v>535</v>
      </c>
      <c r="AL181" s="94" t="s">
        <v>535</v>
      </c>
      <c r="AM181" s="94" t="s">
        <v>535</v>
      </c>
      <c r="AN181" s="94" t="s">
        <v>535</v>
      </c>
      <c r="AO181" s="94" t="s">
        <v>535</v>
      </c>
      <c r="AP181" s="94" t="s">
        <v>535</v>
      </c>
      <c r="AQ181" s="94" t="s">
        <v>535</v>
      </c>
      <c r="AR181" s="94" t="s">
        <v>535</v>
      </c>
      <c r="AS181" s="94" t="s">
        <v>535</v>
      </c>
      <c r="AT181" s="94" t="s">
        <v>535</v>
      </c>
      <c r="AU181" s="94" t="s">
        <v>535</v>
      </c>
      <c r="AV181" s="94" t="s">
        <v>535</v>
      </c>
      <c r="AW181" s="94" t="s">
        <v>535</v>
      </c>
      <c r="AX181" s="94" t="s">
        <v>535</v>
      </c>
      <c r="AY181" s="94" t="s">
        <v>535</v>
      </c>
      <c r="AZ181" s="94" t="s">
        <v>535</v>
      </c>
      <c r="BA181" s="94" t="s">
        <v>535</v>
      </c>
      <c r="BB181" s="94" t="s">
        <v>535</v>
      </c>
      <c r="BC181" s="94" t="s">
        <v>535</v>
      </c>
      <c r="BD181" s="94" t="s">
        <v>535</v>
      </c>
      <c r="BE181" s="94" t="s">
        <v>535</v>
      </c>
      <c r="BF181" s="94" t="s">
        <v>535</v>
      </c>
      <c r="BG181" s="94" t="s">
        <v>535</v>
      </c>
      <c r="BH181" s="94" t="s">
        <v>535</v>
      </c>
      <c r="BI181" s="94" t="s">
        <v>535</v>
      </c>
      <c r="BJ181" s="94" t="s">
        <v>535</v>
      </c>
      <c r="BK181" s="94" t="s">
        <v>535</v>
      </c>
      <c r="BL181" s="94" t="s">
        <v>535</v>
      </c>
      <c r="BM181" s="94" t="s">
        <v>324</v>
      </c>
      <c r="BN181" s="94" t="s">
        <v>5658</v>
      </c>
      <c r="BO181" s="94" t="s">
        <v>5659</v>
      </c>
      <c r="BP181" s="94" t="s">
        <v>5660</v>
      </c>
      <c r="BQ181" s="94" t="s">
        <v>5661</v>
      </c>
      <c r="BR181" s="94" t="s">
        <v>556</v>
      </c>
      <c r="BS181" s="32">
        <v>10</v>
      </c>
      <c r="BT181" s="32">
        <v>0</v>
      </c>
      <c r="BU181" s="32">
        <v>0</v>
      </c>
      <c r="BV181" s="32">
        <v>0</v>
      </c>
      <c r="BW181" s="32">
        <v>1</v>
      </c>
      <c r="BX181" s="32">
        <v>2</v>
      </c>
      <c r="BY181" s="32">
        <v>2</v>
      </c>
      <c r="BZ181" s="32">
        <v>0</v>
      </c>
      <c r="CA181" s="32">
        <v>3</v>
      </c>
      <c r="CB181" s="32">
        <v>2</v>
      </c>
      <c r="CC181" s="32">
        <v>0</v>
      </c>
      <c r="CD181" s="32">
        <v>0</v>
      </c>
      <c r="CE181" s="32">
        <v>0</v>
      </c>
      <c r="CF181" s="32">
        <v>0</v>
      </c>
      <c r="CG181" s="32">
        <v>0</v>
      </c>
      <c r="CH181" s="32">
        <v>0</v>
      </c>
      <c r="CI181" s="32">
        <v>1</v>
      </c>
      <c r="CJ181" s="32">
        <v>2</v>
      </c>
      <c r="CK181" s="32">
        <v>2</v>
      </c>
      <c r="CL181" s="32">
        <v>0</v>
      </c>
      <c r="CM181" s="32">
        <v>3</v>
      </c>
      <c r="CN181" s="32">
        <v>2</v>
      </c>
      <c r="CO181" s="32">
        <v>0</v>
      </c>
      <c r="CP181" s="32">
        <v>0</v>
      </c>
      <c r="CQ181" s="32">
        <v>0</v>
      </c>
      <c r="CR181" s="32">
        <v>10</v>
      </c>
      <c r="CS181" s="32">
        <v>0</v>
      </c>
      <c r="CT181" s="32" t="s">
        <v>6504</v>
      </c>
      <c r="CU181" s="32" t="s">
        <v>5720</v>
      </c>
      <c r="CV181" s="32" t="s">
        <v>5681</v>
      </c>
      <c r="CW181" s="32" t="s">
        <v>1385</v>
      </c>
      <c r="CX181" s="32">
        <v>0</v>
      </c>
      <c r="CY181" s="32" t="s">
        <v>6504</v>
      </c>
      <c r="CZ181" s="32" t="s">
        <v>5720</v>
      </c>
      <c r="DA181" s="32" t="s">
        <v>5681</v>
      </c>
      <c r="DB181" s="32" t="s">
        <v>1385</v>
      </c>
      <c r="DC181" s="32">
        <v>0</v>
      </c>
      <c r="DD181" s="32" t="s">
        <v>6504</v>
      </c>
      <c r="DE181" s="32" t="s">
        <v>5720</v>
      </c>
      <c r="DF181" s="32" t="s">
        <v>5681</v>
      </c>
      <c r="DG181" s="32" t="s">
        <v>1385</v>
      </c>
      <c r="DH181" s="32">
        <v>0</v>
      </c>
      <c r="DI181" s="32" t="s">
        <v>6504</v>
      </c>
      <c r="DJ181" s="32" t="s">
        <v>5721</v>
      </c>
      <c r="DK181" s="32" t="s">
        <v>5729</v>
      </c>
      <c r="DL181" s="32" t="s">
        <v>1385</v>
      </c>
      <c r="DM181" s="32">
        <v>0</v>
      </c>
      <c r="DN181" s="32" t="s">
        <v>6504</v>
      </c>
      <c r="DO181" s="32" t="s">
        <v>5722</v>
      </c>
      <c r="DP181" s="32" t="s">
        <v>5730</v>
      </c>
      <c r="DQ181" s="32" t="s">
        <v>1385</v>
      </c>
      <c r="DR181" s="32">
        <v>1</v>
      </c>
      <c r="DS181" s="32" t="s">
        <v>6504</v>
      </c>
      <c r="DT181" s="32" t="s">
        <v>5723</v>
      </c>
      <c r="DU181" s="32" t="s">
        <v>5710</v>
      </c>
      <c r="DV181" s="32" t="s">
        <v>5732</v>
      </c>
      <c r="DW181" s="32">
        <v>3</v>
      </c>
      <c r="DX181" s="32" t="s">
        <v>6504</v>
      </c>
      <c r="DY181" s="32" t="s">
        <v>5724</v>
      </c>
      <c r="DZ181" s="32" t="s">
        <v>5684</v>
      </c>
      <c r="EA181" s="32" t="s">
        <v>5732</v>
      </c>
      <c r="EB181" s="32">
        <v>3</v>
      </c>
      <c r="EC181" s="32" t="s">
        <v>6504</v>
      </c>
      <c r="ED181" s="32" t="s">
        <v>5725</v>
      </c>
      <c r="EE181" s="32" t="s">
        <v>5711</v>
      </c>
      <c r="EF181" s="32" t="s">
        <v>5733</v>
      </c>
      <c r="EG181" s="32">
        <v>2</v>
      </c>
      <c r="EH181" s="32" t="s">
        <v>6504</v>
      </c>
      <c r="EI181" s="32" t="s">
        <v>5726</v>
      </c>
      <c r="EJ181" s="32" t="s">
        <v>5711</v>
      </c>
      <c r="EK181" s="32" t="s">
        <v>5734</v>
      </c>
      <c r="EL181" s="32">
        <v>1</v>
      </c>
      <c r="EM181" s="32" t="s">
        <v>6504</v>
      </c>
      <c r="EN181" s="32" t="s">
        <v>5727</v>
      </c>
      <c r="EO181" s="32" t="s">
        <v>5731</v>
      </c>
      <c r="EP181" s="32" t="s">
        <v>5735</v>
      </c>
      <c r="EQ181" s="32">
        <v>0</v>
      </c>
      <c r="ER181" s="32" t="s">
        <v>6504</v>
      </c>
      <c r="ES181" s="32" t="s">
        <v>5728</v>
      </c>
      <c r="ET181" s="32" t="s">
        <v>1385</v>
      </c>
      <c r="EU181" s="32" t="s">
        <v>5735</v>
      </c>
      <c r="EV181" s="32">
        <v>0</v>
      </c>
      <c r="EW181" s="32" t="s">
        <v>6504</v>
      </c>
      <c r="EX181" s="32" t="s">
        <v>5728</v>
      </c>
      <c r="EY181" s="32" t="s">
        <v>1385</v>
      </c>
      <c r="EZ181" s="32" t="s">
        <v>5735</v>
      </c>
      <c r="FA181" s="32">
        <v>10</v>
      </c>
      <c r="FB181" s="32">
        <v>0</v>
      </c>
      <c r="FC181" s="94" t="s">
        <v>53</v>
      </c>
      <c r="FD181" s="94" t="s">
        <v>79</v>
      </c>
      <c r="FE181" s="94" t="s">
        <v>79</v>
      </c>
      <c r="FF181" s="94" t="s">
        <v>69</v>
      </c>
      <c r="FG181" s="94" t="s">
        <v>69</v>
      </c>
      <c r="FH181" s="94" t="s">
        <v>69</v>
      </c>
      <c r="FI181" s="94" t="s">
        <v>69</v>
      </c>
      <c r="FJ181" s="94" t="s">
        <v>69</v>
      </c>
      <c r="FK181" s="94" t="s">
        <v>69</v>
      </c>
      <c r="FL181" s="94" t="s">
        <v>59</v>
      </c>
      <c r="FM181" s="94" t="s">
        <v>1385</v>
      </c>
      <c r="FN181" s="94" t="s">
        <v>112</v>
      </c>
      <c r="FO181" s="94" t="s">
        <v>53</v>
      </c>
      <c r="FP181" s="94" t="s">
        <v>77</v>
      </c>
      <c r="FQ181" s="94" t="e">
        <v>#N/A</v>
      </c>
      <c r="FR181" s="94" t="s">
        <v>55</v>
      </c>
      <c r="FS181" s="94" t="s">
        <v>56</v>
      </c>
      <c r="FT181" s="94" t="s">
        <v>57</v>
      </c>
      <c r="FU181" s="94" t="s">
        <v>57</v>
      </c>
      <c r="FV181" s="94" t="s">
        <v>58</v>
      </c>
      <c r="FW181" s="94" t="s">
        <v>55</v>
      </c>
      <c r="FX181" s="94" t="s">
        <v>59</v>
      </c>
      <c r="FY181" s="94" t="s">
        <v>2463</v>
      </c>
      <c r="FZ181" s="94" t="s">
        <v>2202</v>
      </c>
      <c r="GA181" s="94" t="s">
        <v>53</v>
      </c>
      <c r="GB181" s="94" t="s">
        <v>73</v>
      </c>
      <c r="GC181" s="94" t="e">
        <v>#N/A</v>
      </c>
      <c r="GD181" s="94" t="s">
        <v>55</v>
      </c>
      <c r="GE181" s="94" t="s">
        <v>56</v>
      </c>
      <c r="GF181" s="94" t="s">
        <v>57</v>
      </c>
      <c r="GG181" s="94" t="s">
        <v>57</v>
      </c>
      <c r="GH181" s="94" t="s">
        <v>58</v>
      </c>
      <c r="GI181" s="94" t="s">
        <v>55</v>
      </c>
      <c r="GJ181" s="94" t="s">
        <v>59</v>
      </c>
      <c r="GK181" s="94" t="s">
        <v>2204</v>
      </c>
      <c r="GL181" s="94" t="s">
        <v>2202</v>
      </c>
      <c r="GM181" s="94">
        <v>0</v>
      </c>
      <c r="GN181" s="94" t="s">
        <v>62</v>
      </c>
      <c r="GO181" s="94" t="e">
        <v>#N/A</v>
      </c>
      <c r="GP181" s="94" t="s">
        <v>55</v>
      </c>
      <c r="GQ181" s="94" t="s">
        <v>56</v>
      </c>
      <c r="GR181" s="94" t="s">
        <v>57</v>
      </c>
      <c r="GS181" s="94" t="s">
        <v>57</v>
      </c>
      <c r="GT181" s="94" t="s">
        <v>58</v>
      </c>
      <c r="GU181" s="94" t="s">
        <v>55</v>
      </c>
      <c r="GV181" s="94" t="s">
        <v>59</v>
      </c>
      <c r="GW181" s="94" t="s">
        <v>2204</v>
      </c>
      <c r="GX181" s="94" t="s">
        <v>2202</v>
      </c>
      <c r="GY181" s="32">
        <v>0</v>
      </c>
      <c r="GZ181" s="32">
        <v>0</v>
      </c>
      <c r="HA181" s="32">
        <v>0</v>
      </c>
      <c r="HB181" s="32">
        <v>0</v>
      </c>
      <c r="HC181" s="32">
        <v>0</v>
      </c>
      <c r="HD181" s="32">
        <v>1</v>
      </c>
      <c r="HE181" s="32">
        <v>3</v>
      </c>
      <c r="HF181" s="32">
        <v>3</v>
      </c>
      <c r="HG181" s="32">
        <v>2</v>
      </c>
      <c r="HH181" s="32">
        <v>1</v>
      </c>
      <c r="HI181" s="32">
        <v>0</v>
      </c>
      <c r="HJ181" s="32">
        <v>0</v>
      </c>
      <c r="HK181" s="50">
        <v>10</v>
      </c>
      <c r="HL181" s="68">
        <v>0</v>
      </c>
      <c r="HM181" s="68">
        <v>0</v>
      </c>
      <c r="HN181" s="68">
        <v>0</v>
      </c>
      <c r="HO181" s="68">
        <v>0</v>
      </c>
      <c r="HP181" s="68">
        <v>0</v>
      </c>
      <c r="HQ181" s="68">
        <v>0.1</v>
      </c>
      <c r="HR181" s="68">
        <v>0.3</v>
      </c>
      <c r="HS181" s="68">
        <v>0.3</v>
      </c>
      <c r="HT181" s="68">
        <v>0.2</v>
      </c>
      <c r="HU181" s="68">
        <v>0.1</v>
      </c>
      <c r="HV181" s="68">
        <v>0</v>
      </c>
      <c r="HW181" s="68">
        <v>0</v>
      </c>
      <c r="HX181" s="68">
        <v>0.99999999999999989</v>
      </c>
      <c r="HY181" s="67" t="s">
        <v>6505</v>
      </c>
      <c r="HZ181" s="67" t="s">
        <v>6505</v>
      </c>
      <c r="IA181" s="67" t="s">
        <v>6505</v>
      </c>
      <c r="IB181" s="67">
        <v>0</v>
      </c>
      <c r="IC181" s="67">
        <v>0</v>
      </c>
      <c r="ID181" s="67">
        <v>0.2</v>
      </c>
      <c r="IE181" s="67">
        <v>0.8</v>
      </c>
      <c r="IF181" s="67">
        <v>0.875</v>
      </c>
      <c r="IG181" s="67">
        <v>0.89999999999999991</v>
      </c>
      <c r="IH181" s="67">
        <v>0.99999999999999989</v>
      </c>
      <c r="II181" s="67">
        <v>0.99999999999999989</v>
      </c>
      <c r="IJ181" s="67">
        <v>0.99999999999999989</v>
      </c>
      <c r="IK181" s="69" t="s">
        <v>6505</v>
      </c>
      <c r="IL181" s="69">
        <v>0.2</v>
      </c>
      <c r="IM181" s="90">
        <v>0.89999999999999991</v>
      </c>
      <c r="IN181" s="67">
        <v>0.99999999999999989</v>
      </c>
      <c r="IO181" s="94"/>
      <c r="IP181" s="32">
        <v>0</v>
      </c>
      <c r="IQ181" s="32">
        <v>0.1</v>
      </c>
      <c r="IR181" s="68">
        <v>0.89999999999999991</v>
      </c>
      <c r="IS181" s="69">
        <v>0.99999999999999989</v>
      </c>
      <c r="IT181" s="94"/>
      <c r="IU181" s="94"/>
      <c r="IV181" s="94"/>
      <c r="IW181" s="94"/>
      <c r="IX181" s="94"/>
      <c r="IY181" s="94"/>
      <c r="IZ181" s="94"/>
      <c r="JA181" s="94"/>
      <c r="JB181" s="94"/>
      <c r="JC181" s="94"/>
    </row>
    <row r="182" spans="1:263" ht="29.25" hidden="1" customHeight="1" x14ac:dyDescent="0.25">
      <c r="A182" s="46" t="s">
        <v>1770</v>
      </c>
      <c r="B182" s="46" t="s">
        <v>19</v>
      </c>
      <c r="C182" s="46" t="s">
        <v>176</v>
      </c>
      <c r="D182" s="46" t="s">
        <v>177</v>
      </c>
      <c r="E182" s="46" t="s">
        <v>584</v>
      </c>
      <c r="F182" s="46" t="s">
        <v>585</v>
      </c>
      <c r="G182" s="46" t="s">
        <v>586</v>
      </c>
      <c r="H182" s="46" t="s">
        <v>1771</v>
      </c>
      <c r="I182" s="46" t="s">
        <v>1772</v>
      </c>
      <c r="J182" s="46" t="s">
        <v>1771</v>
      </c>
      <c r="K182" s="46" t="s">
        <v>1773</v>
      </c>
      <c r="L182" s="46" t="s">
        <v>1772</v>
      </c>
      <c r="M182" s="46">
        <v>0</v>
      </c>
      <c r="N182" s="46"/>
      <c r="O182" s="46" t="s">
        <v>1772</v>
      </c>
      <c r="P182" s="46"/>
      <c r="Q182" s="46" t="s">
        <v>5665</v>
      </c>
      <c r="R182" s="46" t="s">
        <v>5664</v>
      </c>
      <c r="S182" s="46" t="s">
        <v>556</v>
      </c>
      <c r="T182" s="46" t="s">
        <v>556</v>
      </c>
      <c r="U182" s="46" t="s">
        <v>557</v>
      </c>
      <c r="V182" s="46" t="s">
        <v>533</v>
      </c>
      <c r="W182" s="46" t="s">
        <v>604</v>
      </c>
      <c r="X182" s="46">
        <v>2018</v>
      </c>
      <c r="Y182" s="46">
        <v>0</v>
      </c>
      <c r="Z182" s="46">
        <v>0</v>
      </c>
      <c r="AA182" s="46">
        <v>0</v>
      </c>
      <c r="AB182" s="46">
        <v>0</v>
      </c>
      <c r="AC182" s="46">
        <v>600</v>
      </c>
      <c r="AD182" s="47">
        <v>600</v>
      </c>
      <c r="AE182" s="46">
        <v>0</v>
      </c>
      <c r="AF182" s="46">
        <v>0</v>
      </c>
      <c r="AG182" s="94" t="s">
        <v>535</v>
      </c>
      <c r="AH182" s="94" t="s">
        <v>535</v>
      </c>
      <c r="AI182" s="94" t="s">
        <v>535</v>
      </c>
      <c r="AJ182" s="94">
        <v>1</v>
      </c>
      <c r="AK182" s="94" t="s">
        <v>535</v>
      </c>
      <c r="AL182" s="94" t="s">
        <v>535</v>
      </c>
      <c r="AM182" s="94" t="s">
        <v>535</v>
      </c>
      <c r="AN182" s="94" t="s">
        <v>535</v>
      </c>
      <c r="AO182" s="94" t="s">
        <v>535</v>
      </c>
      <c r="AP182" s="94">
        <v>1</v>
      </c>
      <c r="AQ182" s="94" t="s">
        <v>535</v>
      </c>
      <c r="AR182" s="94" t="s">
        <v>535</v>
      </c>
      <c r="AS182" s="94" t="s">
        <v>535</v>
      </c>
      <c r="AT182" s="94" t="s">
        <v>535</v>
      </c>
      <c r="AU182" s="94" t="s">
        <v>535</v>
      </c>
      <c r="AV182" s="94" t="s">
        <v>535</v>
      </c>
      <c r="AW182" s="94" t="s">
        <v>535</v>
      </c>
      <c r="AX182" s="94" t="s">
        <v>535</v>
      </c>
      <c r="AY182" s="94" t="s">
        <v>535</v>
      </c>
      <c r="AZ182" s="94" t="s">
        <v>535</v>
      </c>
      <c r="BA182" s="94" t="s">
        <v>535</v>
      </c>
      <c r="BB182" s="94" t="s">
        <v>535</v>
      </c>
      <c r="BC182" s="94" t="s">
        <v>535</v>
      </c>
      <c r="BD182" s="94" t="s">
        <v>535</v>
      </c>
      <c r="BE182" s="94" t="s">
        <v>535</v>
      </c>
      <c r="BF182" s="94" t="s">
        <v>535</v>
      </c>
      <c r="BG182" s="94" t="s">
        <v>535</v>
      </c>
      <c r="BH182" s="94" t="s">
        <v>1757</v>
      </c>
      <c r="BI182" s="94" t="s">
        <v>535</v>
      </c>
      <c r="BJ182" s="94" t="s">
        <v>535</v>
      </c>
      <c r="BK182" s="94" t="s">
        <v>535</v>
      </c>
      <c r="BL182" s="94" t="s">
        <v>535</v>
      </c>
      <c r="BM182" s="94" t="s">
        <v>6756</v>
      </c>
      <c r="BN182" s="94" t="s">
        <v>5662</v>
      </c>
      <c r="BO182" s="94" t="s">
        <v>5663</v>
      </c>
      <c r="BP182" s="94" t="s">
        <v>5664</v>
      </c>
      <c r="BQ182" s="94" t="s">
        <v>5665</v>
      </c>
      <c r="BR182" s="94" t="s">
        <v>556</v>
      </c>
      <c r="BS182" s="32">
        <v>600</v>
      </c>
      <c r="BT182" s="32">
        <v>0</v>
      </c>
      <c r="BU182" s="32">
        <v>50</v>
      </c>
      <c r="BV182" s="32">
        <v>80</v>
      </c>
      <c r="BW182" s="32">
        <v>70</v>
      </c>
      <c r="BX182" s="32">
        <v>50</v>
      </c>
      <c r="BY182" s="32">
        <v>50</v>
      </c>
      <c r="BZ182" s="32">
        <v>50</v>
      </c>
      <c r="CA182" s="32">
        <v>60</v>
      </c>
      <c r="CB182" s="32">
        <v>95</v>
      </c>
      <c r="CC182" s="32">
        <v>95</v>
      </c>
      <c r="CD182" s="32">
        <v>0</v>
      </c>
      <c r="CE182" s="32">
        <v>0</v>
      </c>
      <c r="CF182" s="32">
        <v>0</v>
      </c>
      <c r="CG182" s="32">
        <v>50</v>
      </c>
      <c r="CH182" s="32">
        <v>80</v>
      </c>
      <c r="CI182" s="32">
        <v>70</v>
      </c>
      <c r="CJ182" s="32">
        <v>50</v>
      </c>
      <c r="CK182" s="32">
        <v>50</v>
      </c>
      <c r="CL182" s="32">
        <v>50</v>
      </c>
      <c r="CM182" s="32">
        <v>60</v>
      </c>
      <c r="CN182" s="32">
        <v>95</v>
      </c>
      <c r="CO182" s="32">
        <v>95</v>
      </c>
      <c r="CP182" s="32">
        <v>0</v>
      </c>
      <c r="CQ182" s="32">
        <v>0</v>
      </c>
      <c r="CR182" s="32">
        <v>600</v>
      </c>
      <c r="CS182" s="32">
        <v>0</v>
      </c>
      <c r="CT182" s="32" t="s">
        <v>6504</v>
      </c>
      <c r="CU182" s="32" t="s">
        <v>5720</v>
      </c>
      <c r="CV182" s="32" t="s">
        <v>5681</v>
      </c>
      <c r="CW182" s="32" t="s">
        <v>1385</v>
      </c>
      <c r="CX182" s="32">
        <v>59</v>
      </c>
      <c r="CY182" s="32" t="s">
        <v>6504</v>
      </c>
      <c r="CZ182" s="32" t="s">
        <v>5736</v>
      </c>
      <c r="DA182" s="32" t="s">
        <v>5681</v>
      </c>
      <c r="DB182" s="32" t="s">
        <v>5749</v>
      </c>
      <c r="DC182" s="32">
        <v>148</v>
      </c>
      <c r="DD182" s="32" t="s">
        <v>6504</v>
      </c>
      <c r="DE182" s="32" t="s">
        <v>5737</v>
      </c>
      <c r="DF182" s="32" t="s">
        <v>5681</v>
      </c>
      <c r="DG182" s="32" t="s">
        <v>5750</v>
      </c>
      <c r="DH182" s="32">
        <v>0</v>
      </c>
      <c r="DI182" s="32" t="s">
        <v>6504</v>
      </c>
      <c r="DJ182" s="32" t="s">
        <v>5738</v>
      </c>
      <c r="DK182" s="32" t="s">
        <v>5746</v>
      </c>
      <c r="DL182" s="32" t="s">
        <v>1385</v>
      </c>
      <c r="DM182" s="32">
        <v>89</v>
      </c>
      <c r="DN182" s="32" t="s">
        <v>6504</v>
      </c>
      <c r="DO182" s="32" t="s">
        <v>5739</v>
      </c>
      <c r="DP182" s="32" t="s">
        <v>5681</v>
      </c>
      <c r="DQ182" s="32" t="s">
        <v>5751</v>
      </c>
      <c r="DR182" s="32">
        <v>67</v>
      </c>
      <c r="DS182" s="32" t="s">
        <v>6504</v>
      </c>
      <c r="DT182" s="32" t="s">
        <v>5740</v>
      </c>
      <c r="DU182" s="32" t="s">
        <v>5681</v>
      </c>
      <c r="DV182" s="32" t="s">
        <v>5751</v>
      </c>
      <c r="DW182" s="32">
        <v>87</v>
      </c>
      <c r="DX182" s="32" t="s">
        <v>6504</v>
      </c>
      <c r="DY182" s="32" t="s">
        <v>5741</v>
      </c>
      <c r="DZ182" s="32" t="s">
        <v>5681</v>
      </c>
      <c r="EA182" s="32" t="s">
        <v>5751</v>
      </c>
      <c r="EB182" s="32">
        <v>65</v>
      </c>
      <c r="EC182" s="32" t="s">
        <v>6504</v>
      </c>
      <c r="ED182" s="32" t="s">
        <v>5742</v>
      </c>
      <c r="EE182" s="32" t="s">
        <v>5681</v>
      </c>
      <c r="EF182" s="32" t="s">
        <v>5752</v>
      </c>
      <c r="EG182" s="32">
        <v>111</v>
      </c>
      <c r="EH182" s="32" t="s">
        <v>6504</v>
      </c>
      <c r="EI182" s="32" t="s">
        <v>5743</v>
      </c>
      <c r="EJ182" s="32" t="s">
        <v>5747</v>
      </c>
      <c r="EK182" s="32" t="s">
        <v>5753</v>
      </c>
      <c r="EL182" s="32">
        <v>0</v>
      </c>
      <c r="EM182" s="32" t="s">
        <v>6504</v>
      </c>
      <c r="EN182" s="32" t="s">
        <v>5744</v>
      </c>
      <c r="EO182" s="32" t="s">
        <v>5748</v>
      </c>
      <c r="EP182" s="32" t="s">
        <v>1385</v>
      </c>
      <c r="EQ182" s="32">
        <v>0</v>
      </c>
      <c r="ER182" s="32" t="s">
        <v>6504</v>
      </c>
      <c r="ES182" s="32" t="s">
        <v>5745</v>
      </c>
      <c r="ET182" s="32" t="s">
        <v>1385</v>
      </c>
      <c r="EU182" s="32" t="s">
        <v>5751</v>
      </c>
      <c r="EV182" s="32">
        <v>0</v>
      </c>
      <c r="EW182" s="32" t="s">
        <v>6504</v>
      </c>
      <c r="EX182" s="32" t="s">
        <v>5745</v>
      </c>
      <c r="EY182" s="32" t="s">
        <v>1385</v>
      </c>
      <c r="EZ182" s="32" t="s">
        <v>5751</v>
      </c>
      <c r="FA182" s="32">
        <v>626</v>
      </c>
      <c r="FB182" s="32">
        <v>0</v>
      </c>
      <c r="FC182" s="94" t="s">
        <v>53</v>
      </c>
      <c r="FD182" s="94" t="s">
        <v>54</v>
      </c>
      <c r="FE182" s="94" t="s">
        <v>54</v>
      </c>
      <c r="FF182" s="94" t="s">
        <v>55</v>
      </c>
      <c r="FG182" s="94" t="s">
        <v>56</v>
      </c>
      <c r="FH182" s="94" t="s">
        <v>57</v>
      </c>
      <c r="FI182" s="94" t="s">
        <v>57</v>
      </c>
      <c r="FJ182" s="94" t="s">
        <v>58</v>
      </c>
      <c r="FK182" s="94" t="s">
        <v>55</v>
      </c>
      <c r="FL182" s="94" t="s">
        <v>59</v>
      </c>
      <c r="FM182" s="94" t="s">
        <v>2464</v>
      </c>
      <c r="FN182" s="94" t="s">
        <v>112</v>
      </c>
      <c r="FO182" s="94" t="s">
        <v>53</v>
      </c>
      <c r="FP182" s="94" t="s">
        <v>54</v>
      </c>
      <c r="FQ182" s="94" t="e">
        <v>#N/A</v>
      </c>
      <c r="FR182" s="94" t="s">
        <v>55</v>
      </c>
      <c r="FS182" s="94" t="s">
        <v>56</v>
      </c>
      <c r="FT182" s="94" t="s">
        <v>57</v>
      </c>
      <c r="FU182" s="94" t="s">
        <v>57</v>
      </c>
      <c r="FV182" s="94" t="s">
        <v>58</v>
      </c>
      <c r="FW182" s="94" t="s">
        <v>55</v>
      </c>
      <c r="FX182" s="94" t="s">
        <v>59</v>
      </c>
      <c r="FY182" s="94" t="s">
        <v>2239</v>
      </c>
      <c r="FZ182" s="94" t="s">
        <v>2202</v>
      </c>
      <c r="GA182" s="94" t="s">
        <v>53</v>
      </c>
      <c r="GB182" s="94" t="s">
        <v>54</v>
      </c>
      <c r="GC182" s="94" t="e">
        <v>#N/A</v>
      </c>
      <c r="GD182" s="94" t="s">
        <v>55</v>
      </c>
      <c r="GE182" s="94" t="s">
        <v>56</v>
      </c>
      <c r="GF182" s="94" t="s">
        <v>57</v>
      </c>
      <c r="GG182" s="94" t="s">
        <v>57</v>
      </c>
      <c r="GH182" s="94" t="s">
        <v>58</v>
      </c>
      <c r="GI182" s="94" t="s">
        <v>63</v>
      </c>
      <c r="GJ182" s="94" t="s">
        <v>59</v>
      </c>
      <c r="GK182" s="94" t="s">
        <v>2465</v>
      </c>
      <c r="GL182" s="94" t="s">
        <v>2202</v>
      </c>
      <c r="GM182" s="94">
        <v>0</v>
      </c>
      <c r="GN182" s="94" t="s">
        <v>6510</v>
      </c>
      <c r="GO182" s="94" t="e">
        <v>#N/A</v>
      </c>
      <c r="GP182" s="94" t="s">
        <v>55</v>
      </c>
      <c r="GQ182" s="94" t="s">
        <v>56</v>
      </c>
      <c r="GR182" s="94" t="s">
        <v>57</v>
      </c>
      <c r="GS182" s="94" t="s">
        <v>57</v>
      </c>
      <c r="GT182" s="94" t="s">
        <v>58</v>
      </c>
      <c r="GU182" s="94" t="s">
        <v>55</v>
      </c>
      <c r="GV182" s="94" t="s">
        <v>59</v>
      </c>
      <c r="GW182" s="94" t="s">
        <v>2204</v>
      </c>
      <c r="GX182" s="94" t="s">
        <v>2202</v>
      </c>
      <c r="GY182" s="32">
        <v>0</v>
      </c>
      <c r="GZ182" s="32">
        <v>59</v>
      </c>
      <c r="HA182" s="32">
        <v>148</v>
      </c>
      <c r="HB182" s="32">
        <v>0</v>
      </c>
      <c r="HC182" s="32">
        <v>89</v>
      </c>
      <c r="HD182" s="32">
        <v>67</v>
      </c>
      <c r="HE182" s="32">
        <v>87</v>
      </c>
      <c r="HF182" s="32">
        <v>65</v>
      </c>
      <c r="HG182" s="32">
        <v>111</v>
      </c>
      <c r="HH182" s="32">
        <v>0</v>
      </c>
      <c r="HI182" s="32">
        <v>0</v>
      </c>
      <c r="HJ182" s="32">
        <v>0</v>
      </c>
      <c r="HK182" s="50">
        <v>626</v>
      </c>
      <c r="HL182" s="68">
        <v>0</v>
      </c>
      <c r="HM182" s="68">
        <v>9.8333333333333328E-2</v>
      </c>
      <c r="HN182" s="68">
        <v>0.24666666666666667</v>
      </c>
      <c r="HO182" s="68">
        <v>0</v>
      </c>
      <c r="HP182" s="68">
        <v>0.14833333333333334</v>
      </c>
      <c r="HQ182" s="68">
        <v>0.11166666666666666</v>
      </c>
      <c r="HR182" s="68">
        <v>0.14499999999999999</v>
      </c>
      <c r="HS182" s="68">
        <v>0.10833333333333334</v>
      </c>
      <c r="HT182" s="68">
        <v>0.185</v>
      </c>
      <c r="HU182" s="68">
        <v>0</v>
      </c>
      <c r="HV182" s="68">
        <v>0</v>
      </c>
      <c r="HW182" s="68">
        <v>0</v>
      </c>
      <c r="HX182" s="68">
        <v>1.0433333333333334</v>
      </c>
      <c r="HY182" s="67" t="s">
        <v>6505</v>
      </c>
      <c r="HZ182" s="67">
        <v>1.18</v>
      </c>
      <c r="IA182" s="67">
        <v>1.5923076923076922</v>
      </c>
      <c r="IB182" s="67">
        <v>1.0349999999999999</v>
      </c>
      <c r="IC182" s="67">
        <v>1.1839999999999997</v>
      </c>
      <c r="ID182" s="67">
        <v>1.21</v>
      </c>
      <c r="IE182" s="67">
        <v>1.2857142857142858</v>
      </c>
      <c r="IF182" s="67">
        <v>1.25609756097561</v>
      </c>
      <c r="IG182" s="67">
        <v>1.2396039603960398</v>
      </c>
      <c r="IH182" s="67">
        <v>1.0433333333333334</v>
      </c>
      <c r="II182" s="67">
        <v>1.0433333333333334</v>
      </c>
      <c r="IJ182" s="67">
        <v>1.0433333333333334</v>
      </c>
      <c r="IK182" s="69">
        <v>1.5923076923076922</v>
      </c>
      <c r="IL182" s="69">
        <v>1.21</v>
      </c>
      <c r="IM182" s="90">
        <v>1.2396039603960398</v>
      </c>
      <c r="IN182" s="67">
        <v>1.0433333333333334</v>
      </c>
      <c r="IO182" s="94"/>
      <c r="IP182" s="32">
        <v>0.34499999999999997</v>
      </c>
      <c r="IQ182" s="32">
        <v>0.60499999999999998</v>
      </c>
      <c r="IR182" s="68">
        <v>1.0433333333333334</v>
      </c>
      <c r="IS182" s="69">
        <v>1.0433333333333334</v>
      </c>
      <c r="IT182" s="94"/>
      <c r="IU182" s="94"/>
      <c r="IV182" s="94"/>
      <c r="IW182" s="94"/>
      <c r="IX182" s="94"/>
      <c r="IY182" s="94"/>
      <c r="IZ182" s="94"/>
      <c r="JA182" s="94"/>
      <c r="JB182" s="94"/>
      <c r="JC182" s="94"/>
    </row>
    <row r="183" spans="1:263" ht="29.25" hidden="1" customHeight="1" x14ac:dyDescent="0.25">
      <c r="A183" s="46" t="s">
        <v>1774</v>
      </c>
      <c r="B183" s="46" t="s">
        <v>19</v>
      </c>
      <c r="C183" s="46" t="s">
        <v>176</v>
      </c>
      <c r="D183" s="46" t="s">
        <v>177</v>
      </c>
      <c r="E183" s="46" t="s">
        <v>584</v>
      </c>
      <c r="F183" s="46" t="s">
        <v>585</v>
      </c>
      <c r="G183" s="46" t="s">
        <v>586</v>
      </c>
      <c r="H183" s="46" t="s">
        <v>1775</v>
      </c>
      <c r="I183" s="46" t="s">
        <v>1776</v>
      </c>
      <c r="J183" s="46"/>
      <c r="K183" s="46" t="s">
        <v>1777</v>
      </c>
      <c r="L183" s="46" t="s">
        <v>1776</v>
      </c>
      <c r="M183" s="46">
        <v>0</v>
      </c>
      <c r="N183" s="46"/>
      <c r="O183" s="46" t="s">
        <v>1776</v>
      </c>
      <c r="P183" s="46"/>
      <c r="Q183" s="46" t="s">
        <v>5669</v>
      </c>
      <c r="R183" s="46" t="s">
        <v>5668</v>
      </c>
      <c r="S183" s="46" t="s">
        <v>556</v>
      </c>
      <c r="T183" s="46" t="s">
        <v>556</v>
      </c>
      <c r="U183" s="46" t="s">
        <v>557</v>
      </c>
      <c r="V183" s="46" t="s">
        <v>533</v>
      </c>
      <c r="W183" s="46" t="s">
        <v>534</v>
      </c>
      <c r="X183" s="46">
        <v>2018</v>
      </c>
      <c r="Y183" s="46">
        <v>0</v>
      </c>
      <c r="Z183" s="46">
        <v>0</v>
      </c>
      <c r="AA183" s="46">
        <v>0</v>
      </c>
      <c r="AB183" s="46">
        <v>0</v>
      </c>
      <c r="AC183" s="46">
        <v>1</v>
      </c>
      <c r="AD183" s="47">
        <v>1500</v>
      </c>
      <c r="AE183" s="46">
        <v>0</v>
      </c>
      <c r="AF183" s="46">
        <v>0</v>
      </c>
      <c r="AG183" s="94" t="s">
        <v>535</v>
      </c>
      <c r="AH183" s="94" t="s">
        <v>535</v>
      </c>
      <c r="AI183" s="94" t="s">
        <v>535</v>
      </c>
      <c r="AJ183" s="94">
        <v>1</v>
      </c>
      <c r="AK183" s="94" t="s">
        <v>535</v>
      </c>
      <c r="AL183" s="94" t="s">
        <v>535</v>
      </c>
      <c r="AM183" s="94" t="s">
        <v>535</v>
      </c>
      <c r="AN183" s="94" t="s">
        <v>535</v>
      </c>
      <c r="AO183" s="94" t="s">
        <v>535</v>
      </c>
      <c r="AP183" s="94">
        <v>1</v>
      </c>
      <c r="AQ183" s="94" t="s">
        <v>535</v>
      </c>
      <c r="AR183" s="94" t="s">
        <v>535</v>
      </c>
      <c r="AS183" s="94" t="s">
        <v>535</v>
      </c>
      <c r="AT183" s="94" t="s">
        <v>535</v>
      </c>
      <c r="AU183" s="94" t="s">
        <v>535</v>
      </c>
      <c r="AV183" s="94" t="s">
        <v>535</v>
      </c>
      <c r="AW183" s="94" t="s">
        <v>535</v>
      </c>
      <c r="AX183" s="94" t="s">
        <v>535</v>
      </c>
      <c r="AY183" s="94" t="s">
        <v>535</v>
      </c>
      <c r="AZ183" s="94" t="s">
        <v>535</v>
      </c>
      <c r="BA183" s="94" t="s">
        <v>535</v>
      </c>
      <c r="BB183" s="94" t="s">
        <v>535</v>
      </c>
      <c r="BC183" s="94" t="s">
        <v>535</v>
      </c>
      <c r="BD183" s="94" t="s">
        <v>535</v>
      </c>
      <c r="BE183" s="94" t="s">
        <v>535</v>
      </c>
      <c r="BF183" s="94" t="s">
        <v>535</v>
      </c>
      <c r="BG183" s="94" t="s">
        <v>535</v>
      </c>
      <c r="BH183" s="94" t="s">
        <v>535</v>
      </c>
      <c r="BI183" s="94" t="s">
        <v>535</v>
      </c>
      <c r="BJ183" s="94" t="s">
        <v>535</v>
      </c>
      <c r="BK183" s="94" t="s">
        <v>535</v>
      </c>
      <c r="BL183" s="94" t="s">
        <v>535</v>
      </c>
      <c r="BM183" s="94" t="s">
        <v>6511</v>
      </c>
      <c r="BN183" s="94" t="s">
        <v>5666</v>
      </c>
      <c r="BO183" s="94" t="s">
        <v>5667</v>
      </c>
      <c r="BP183" s="94" t="s">
        <v>5668</v>
      </c>
      <c r="BQ183" s="94" t="s">
        <v>5669</v>
      </c>
      <c r="BR183" s="94" t="s">
        <v>556</v>
      </c>
      <c r="BS183" s="32">
        <v>1500</v>
      </c>
      <c r="BT183" s="32">
        <v>60</v>
      </c>
      <c r="BU183" s="32">
        <v>150</v>
      </c>
      <c r="BV183" s="32">
        <v>140</v>
      </c>
      <c r="BW183" s="32">
        <v>100</v>
      </c>
      <c r="BX183" s="32">
        <v>100</v>
      </c>
      <c r="BY183" s="32">
        <v>50</v>
      </c>
      <c r="BZ183" s="32">
        <v>60</v>
      </c>
      <c r="CA183" s="32">
        <v>225</v>
      </c>
      <c r="CB183" s="32">
        <v>225</v>
      </c>
      <c r="CC183" s="32">
        <v>225</v>
      </c>
      <c r="CD183" s="32">
        <v>165</v>
      </c>
      <c r="CE183" s="32">
        <v>0</v>
      </c>
      <c r="CF183" s="32">
        <v>60</v>
      </c>
      <c r="CG183" s="32">
        <v>150</v>
      </c>
      <c r="CH183" s="32">
        <v>140</v>
      </c>
      <c r="CI183" s="32">
        <v>100</v>
      </c>
      <c r="CJ183" s="32">
        <v>100</v>
      </c>
      <c r="CK183" s="32">
        <v>50</v>
      </c>
      <c r="CL183" s="32">
        <v>60</v>
      </c>
      <c r="CM183" s="32">
        <v>225</v>
      </c>
      <c r="CN183" s="32">
        <v>225</v>
      </c>
      <c r="CO183" s="32">
        <v>225</v>
      </c>
      <c r="CP183" s="32">
        <v>165</v>
      </c>
      <c r="CQ183" s="32">
        <v>0</v>
      </c>
      <c r="CR183" s="32">
        <v>1500</v>
      </c>
      <c r="CS183" s="32">
        <v>64</v>
      </c>
      <c r="CT183" s="32" t="s">
        <v>6504</v>
      </c>
      <c r="CU183" s="32" t="s">
        <v>5754</v>
      </c>
      <c r="CV183" s="32" t="s">
        <v>5681</v>
      </c>
      <c r="CW183" s="32" t="s">
        <v>5769</v>
      </c>
      <c r="CX183" s="32">
        <v>230</v>
      </c>
      <c r="CY183" s="32" t="s">
        <v>6504</v>
      </c>
      <c r="CZ183" s="32" t="s">
        <v>5755</v>
      </c>
      <c r="DA183" s="32" t="s">
        <v>5681</v>
      </c>
      <c r="DB183" s="32" t="s">
        <v>5770</v>
      </c>
      <c r="DC183" s="32">
        <v>143</v>
      </c>
      <c r="DD183" s="32" t="s">
        <v>6504</v>
      </c>
      <c r="DE183" s="32" t="s">
        <v>5756</v>
      </c>
      <c r="DF183" s="32" t="s">
        <v>5681</v>
      </c>
      <c r="DG183" s="32" t="s">
        <v>5771</v>
      </c>
      <c r="DH183" s="32">
        <v>200</v>
      </c>
      <c r="DI183" s="32" t="s">
        <v>6504</v>
      </c>
      <c r="DJ183" s="32" t="s">
        <v>5757</v>
      </c>
      <c r="DK183" s="32" t="s">
        <v>5681</v>
      </c>
      <c r="DL183" s="32" t="s">
        <v>5772</v>
      </c>
      <c r="DM183" s="32">
        <v>237</v>
      </c>
      <c r="DN183" s="32" t="s">
        <v>6504</v>
      </c>
      <c r="DO183" s="32" t="s">
        <v>5758</v>
      </c>
      <c r="DP183" s="32" t="s">
        <v>5681</v>
      </c>
      <c r="DQ183" s="32" t="s">
        <v>5773</v>
      </c>
      <c r="DR183" s="32">
        <v>85</v>
      </c>
      <c r="DS183" s="32" t="s">
        <v>6504</v>
      </c>
      <c r="DT183" s="32" t="s">
        <v>5759</v>
      </c>
      <c r="DU183" s="32" t="s">
        <v>5681</v>
      </c>
      <c r="DV183" s="32" t="s">
        <v>5774</v>
      </c>
      <c r="DW183" s="32">
        <v>160</v>
      </c>
      <c r="DX183" s="32" t="s">
        <v>6504</v>
      </c>
      <c r="DY183" s="32" t="s">
        <v>5760</v>
      </c>
      <c r="DZ183" s="32" t="s">
        <v>5681</v>
      </c>
      <c r="EA183" s="32" t="s">
        <v>5775</v>
      </c>
      <c r="EB183" s="32">
        <v>153</v>
      </c>
      <c r="EC183" s="32" t="s">
        <v>6504</v>
      </c>
      <c r="ED183" s="32" t="s">
        <v>5761</v>
      </c>
      <c r="EE183" s="32" t="s">
        <v>5766</v>
      </c>
      <c r="EF183" s="32" t="s">
        <v>5776</v>
      </c>
      <c r="EG183" s="32">
        <v>95</v>
      </c>
      <c r="EH183" s="32" t="s">
        <v>6504</v>
      </c>
      <c r="EI183" s="32" t="s">
        <v>5762</v>
      </c>
      <c r="EJ183" s="32" t="s">
        <v>5767</v>
      </c>
      <c r="EK183" s="32" t="s">
        <v>5777</v>
      </c>
      <c r="EL183" s="32">
        <v>20</v>
      </c>
      <c r="EM183" s="32" t="s">
        <v>6504</v>
      </c>
      <c r="EN183" s="32" t="s">
        <v>5763</v>
      </c>
      <c r="EO183" s="32" t="s">
        <v>5768</v>
      </c>
      <c r="EP183" s="32" t="s">
        <v>5778</v>
      </c>
      <c r="EQ183" s="32">
        <v>132</v>
      </c>
      <c r="ER183" s="32" t="s">
        <v>6504</v>
      </c>
      <c r="ES183" s="32" t="s">
        <v>5764</v>
      </c>
      <c r="ET183" s="32" t="s">
        <v>1385</v>
      </c>
      <c r="EU183" s="32" t="s">
        <v>5778</v>
      </c>
      <c r="EV183" s="32">
        <v>0</v>
      </c>
      <c r="EW183" s="32" t="s">
        <v>6504</v>
      </c>
      <c r="EX183" s="32" t="s">
        <v>5765</v>
      </c>
      <c r="EY183" s="32" t="s">
        <v>1385</v>
      </c>
      <c r="EZ183" s="32" t="s">
        <v>5778</v>
      </c>
      <c r="FA183" s="32">
        <v>1519</v>
      </c>
      <c r="FB183" s="32">
        <v>0</v>
      </c>
      <c r="FC183" s="94" t="s">
        <v>53</v>
      </c>
      <c r="FD183" s="94" t="s">
        <v>54</v>
      </c>
      <c r="FE183" s="94" t="s">
        <v>54</v>
      </c>
      <c r="FF183" s="94" t="s">
        <v>55</v>
      </c>
      <c r="FG183" s="94" t="s">
        <v>56</v>
      </c>
      <c r="FH183" s="94" t="s">
        <v>57</v>
      </c>
      <c r="FI183" s="94" t="s">
        <v>57</v>
      </c>
      <c r="FJ183" s="94" t="s">
        <v>58</v>
      </c>
      <c r="FK183" s="94" t="s">
        <v>55</v>
      </c>
      <c r="FL183" s="94" t="s">
        <v>59</v>
      </c>
      <c r="FM183" s="94" t="s">
        <v>2466</v>
      </c>
      <c r="FN183" s="94" t="s">
        <v>112</v>
      </c>
      <c r="FO183" s="94" t="s">
        <v>53</v>
      </c>
      <c r="FP183" s="94" t="s">
        <v>54</v>
      </c>
      <c r="FQ183" s="94" t="e">
        <v>#N/A</v>
      </c>
      <c r="FR183" s="94" t="s">
        <v>55</v>
      </c>
      <c r="FS183" s="94" t="s">
        <v>56</v>
      </c>
      <c r="FT183" s="94" t="s">
        <v>57</v>
      </c>
      <c r="FU183" s="94" t="s">
        <v>57</v>
      </c>
      <c r="FV183" s="94" t="s">
        <v>58</v>
      </c>
      <c r="FW183" s="94" t="s">
        <v>55</v>
      </c>
      <c r="FX183" s="94" t="s">
        <v>59</v>
      </c>
      <c r="FY183" s="94" t="s">
        <v>2467</v>
      </c>
      <c r="FZ183" s="94" t="s">
        <v>2202</v>
      </c>
      <c r="GA183" s="94" t="s">
        <v>53</v>
      </c>
      <c r="GB183" s="94" t="s">
        <v>54</v>
      </c>
      <c r="GC183" s="94" t="e">
        <v>#N/A</v>
      </c>
      <c r="GD183" s="94" t="s">
        <v>55</v>
      </c>
      <c r="GE183" s="94" t="s">
        <v>56</v>
      </c>
      <c r="GF183" s="94" t="s">
        <v>57</v>
      </c>
      <c r="GG183" s="94" t="s">
        <v>57</v>
      </c>
      <c r="GH183" s="94" t="s">
        <v>58</v>
      </c>
      <c r="GI183" s="94" t="s">
        <v>55</v>
      </c>
      <c r="GJ183" s="94" t="s">
        <v>59</v>
      </c>
      <c r="GK183" s="94" t="s">
        <v>2468</v>
      </c>
      <c r="GL183" s="94" t="s">
        <v>2202</v>
      </c>
      <c r="GM183" s="94">
        <v>0</v>
      </c>
      <c r="GN183" s="94" t="s">
        <v>6510</v>
      </c>
      <c r="GO183" s="94" t="e">
        <v>#N/A</v>
      </c>
      <c r="GP183" s="94" t="s">
        <v>55</v>
      </c>
      <c r="GQ183" s="94" t="s">
        <v>56</v>
      </c>
      <c r="GR183" s="94" t="s">
        <v>57</v>
      </c>
      <c r="GS183" s="94" t="s">
        <v>57</v>
      </c>
      <c r="GT183" s="94" t="s">
        <v>58</v>
      </c>
      <c r="GU183" s="94" t="s">
        <v>55</v>
      </c>
      <c r="GV183" s="94" t="s">
        <v>59</v>
      </c>
      <c r="GW183" s="94" t="s">
        <v>2204</v>
      </c>
      <c r="GX183" s="94" t="s">
        <v>2202</v>
      </c>
      <c r="GY183" s="32">
        <v>64</v>
      </c>
      <c r="GZ183" s="32">
        <v>230</v>
      </c>
      <c r="HA183" s="32">
        <v>143</v>
      </c>
      <c r="HB183" s="32">
        <v>200</v>
      </c>
      <c r="HC183" s="32">
        <v>237</v>
      </c>
      <c r="HD183" s="32">
        <v>85</v>
      </c>
      <c r="HE183" s="32">
        <v>160</v>
      </c>
      <c r="HF183" s="32">
        <v>153</v>
      </c>
      <c r="HG183" s="32">
        <v>95</v>
      </c>
      <c r="HH183" s="32">
        <v>20</v>
      </c>
      <c r="HI183" s="32">
        <v>132</v>
      </c>
      <c r="HJ183" s="32">
        <v>0</v>
      </c>
      <c r="HK183" s="50">
        <v>1519</v>
      </c>
      <c r="HL183" s="68">
        <v>4.2666666666666665E-2</v>
      </c>
      <c r="HM183" s="68">
        <v>0.15333333333333332</v>
      </c>
      <c r="HN183" s="68">
        <v>9.5333333333333339E-2</v>
      </c>
      <c r="HO183" s="68">
        <v>0.13333333333333333</v>
      </c>
      <c r="HP183" s="68">
        <v>0.158</v>
      </c>
      <c r="HQ183" s="68">
        <v>5.6666666666666664E-2</v>
      </c>
      <c r="HR183" s="68">
        <v>0.10666666666666667</v>
      </c>
      <c r="HS183" s="68">
        <v>0.10199999999999999</v>
      </c>
      <c r="HT183" s="68">
        <v>6.3333333333333339E-2</v>
      </c>
      <c r="HU183" s="68">
        <v>1.3333333333333334E-2</v>
      </c>
      <c r="HV183" s="68">
        <v>8.7999999999999995E-2</v>
      </c>
      <c r="HW183" s="68">
        <v>0</v>
      </c>
      <c r="HX183" s="68">
        <v>1.0126666666666666</v>
      </c>
      <c r="HY183" s="67">
        <v>1.0666666666666667</v>
      </c>
      <c r="HZ183" s="67">
        <v>1.4</v>
      </c>
      <c r="IA183" s="67">
        <v>1.2485714285714287</v>
      </c>
      <c r="IB183" s="67">
        <v>1.4155555555555555</v>
      </c>
      <c r="IC183" s="67">
        <v>1.5890909090909091</v>
      </c>
      <c r="ID183" s="67">
        <v>1.5983333333333332</v>
      </c>
      <c r="IE183" s="67">
        <v>1.6954545454545455</v>
      </c>
      <c r="IF183" s="67">
        <v>1.4372881355932203</v>
      </c>
      <c r="IG183" s="67">
        <v>1.2315315315315314</v>
      </c>
      <c r="IH183" s="67">
        <v>1.0389513108614232</v>
      </c>
      <c r="II183" s="67">
        <v>1.0126666666666666</v>
      </c>
      <c r="IJ183" s="67">
        <v>1.0126666666666666</v>
      </c>
      <c r="IK183" s="69">
        <v>1.2485714285714287</v>
      </c>
      <c r="IL183" s="69">
        <v>1.5983333333333332</v>
      </c>
      <c r="IM183" s="90">
        <v>1.2315315315315314</v>
      </c>
      <c r="IN183" s="67">
        <v>1.0126666666666666</v>
      </c>
      <c r="IO183" s="94"/>
      <c r="IP183" s="32">
        <v>0.29133333333333333</v>
      </c>
      <c r="IQ183" s="32">
        <v>0.63933333333333331</v>
      </c>
      <c r="IR183" s="68">
        <v>0.91133333333333333</v>
      </c>
      <c r="IS183" s="69">
        <v>1.0126666666666666</v>
      </c>
      <c r="IT183" s="94"/>
      <c r="IU183" s="94"/>
      <c r="IV183" s="94"/>
      <c r="IW183" s="94"/>
      <c r="IX183" s="94"/>
      <c r="IY183" s="94"/>
      <c r="IZ183" s="94"/>
      <c r="JA183" s="94"/>
      <c r="JB183" s="94"/>
      <c r="JC183" s="94"/>
    </row>
    <row r="184" spans="1:263" ht="29.25" hidden="1" customHeight="1" x14ac:dyDescent="0.25">
      <c r="A184" s="46">
        <v>109</v>
      </c>
      <c r="B184" s="46" t="s">
        <v>20</v>
      </c>
      <c r="C184" s="46" t="s">
        <v>179</v>
      </c>
      <c r="D184" s="46" t="s">
        <v>180</v>
      </c>
      <c r="E184" s="46" t="s">
        <v>520</v>
      </c>
      <c r="F184" s="46" t="s">
        <v>1337</v>
      </c>
      <c r="G184" s="46" t="s">
        <v>1418</v>
      </c>
      <c r="H184" s="46" t="s">
        <v>1778</v>
      </c>
      <c r="I184" s="46" t="s">
        <v>1779</v>
      </c>
      <c r="J184" s="46" t="s">
        <v>1780</v>
      </c>
      <c r="K184" s="46" t="s">
        <v>1781</v>
      </c>
      <c r="L184" s="46" t="s">
        <v>1782</v>
      </c>
      <c r="M184" s="46" t="s">
        <v>1783</v>
      </c>
      <c r="N184" s="46"/>
      <c r="O184" s="46" t="s">
        <v>1784</v>
      </c>
      <c r="P184" s="46" t="s">
        <v>1785</v>
      </c>
      <c r="Q184" s="46" t="s">
        <v>5781</v>
      </c>
      <c r="R184" s="46" t="s">
        <v>5780</v>
      </c>
      <c r="S184" s="46" t="s">
        <v>556</v>
      </c>
      <c r="T184" s="46" t="s">
        <v>556</v>
      </c>
      <c r="U184" s="46" t="s">
        <v>532</v>
      </c>
      <c r="V184" s="46" t="s">
        <v>625</v>
      </c>
      <c r="W184" s="46" t="s">
        <v>534</v>
      </c>
      <c r="X184" s="46">
        <v>2016</v>
      </c>
      <c r="Y184" s="46">
        <v>0</v>
      </c>
      <c r="Z184" s="46">
        <v>2016</v>
      </c>
      <c r="AA184" s="46">
        <v>0</v>
      </c>
      <c r="AB184" s="46">
        <v>0</v>
      </c>
      <c r="AC184" s="46">
        <v>0.6</v>
      </c>
      <c r="AD184" s="47">
        <v>0.2</v>
      </c>
      <c r="AE184" s="46">
        <v>0.2</v>
      </c>
      <c r="AF184" s="46">
        <v>1</v>
      </c>
      <c r="AG184" s="94" t="s">
        <v>535</v>
      </c>
      <c r="AH184" s="94" t="s">
        <v>535</v>
      </c>
      <c r="AI184" s="94" t="s">
        <v>535</v>
      </c>
      <c r="AJ184" s="94">
        <v>1</v>
      </c>
      <c r="AK184" s="94">
        <v>1</v>
      </c>
      <c r="AL184" s="94">
        <v>1125</v>
      </c>
      <c r="AM184" s="94" t="s">
        <v>753</v>
      </c>
      <c r="AN184" s="94">
        <v>1</v>
      </c>
      <c r="AO184" s="94" t="s">
        <v>1786</v>
      </c>
      <c r="AP184" s="94" t="s">
        <v>535</v>
      </c>
      <c r="AQ184" s="94" t="s">
        <v>535</v>
      </c>
      <c r="AR184" s="94" t="s">
        <v>535</v>
      </c>
      <c r="AS184" s="94" t="s">
        <v>535</v>
      </c>
      <c r="AT184" s="94" t="s">
        <v>535</v>
      </c>
      <c r="AU184" s="94" t="s">
        <v>535</v>
      </c>
      <c r="AV184" s="94">
        <v>1</v>
      </c>
      <c r="AW184" s="94" t="s">
        <v>535</v>
      </c>
      <c r="AX184" s="94" t="s">
        <v>535</v>
      </c>
      <c r="AY184" s="94" t="s">
        <v>535</v>
      </c>
      <c r="AZ184" s="94" t="s">
        <v>535</v>
      </c>
      <c r="BA184" s="94" t="s">
        <v>535</v>
      </c>
      <c r="BB184" s="94" t="s">
        <v>535</v>
      </c>
      <c r="BC184" s="94" t="s">
        <v>535</v>
      </c>
      <c r="BD184" s="94" t="s">
        <v>535</v>
      </c>
      <c r="BE184" s="94" t="s">
        <v>535</v>
      </c>
      <c r="BF184" s="94" t="s">
        <v>535</v>
      </c>
      <c r="BG184" s="94" t="s">
        <v>535</v>
      </c>
      <c r="BH184" s="94" t="s">
        <v>535</v>
      </c>
      <c r="BI184" s="94" t="s">
        <v>535</v>
      </c>
      <c r="BJ184" s="94" t="s">
        <v>535</v>
      </c>
      <c r="BK184" s="94" t="s">
        <v>535</v>
      </c>
      <c r="BL184" s="94" t="s">
        <v>535</v>
      </c>
      <c r="BM184" s="94" t="s">
        <v>6757</v>
      </c>
      <c r="BN184" s="94" t="s">
        <v>5779</v>
      </c>
      <c r="BO184" s="94" t="s">
        <v>1785</v>
      </c>
      <c r="BP184" s="94" t="s">
        <v>5780</v>
      </c>
      <c r="BQ184" s="94" t="s">
        <v>5781</v>
      </c>
      <c r="BR184" s="94" t="s">
        <v>2146</v>
      </c>
      <c r="BS184" s="32">
        <v>15</v>
      </c>
      <c r="BT184" s="32">
        <v>0</v>
      </c>
      <c r="BU184" s="32">
        <v>0</v>
      </c>
      <c r="BV184" s="32">
        <v>2</v>
      </c>
      <c r="BW184" s="32">
        <v>0</v>
      </c>
      <c r="BX184" s="32">
        <v>0</v>
      </c>
      <c r="BY184" s="32">
        <v>1</v>
      </c>
      <c r="BZ184" s="32">
        <v>0</v>
      </c>
      <c r="CA184" s="32">
        <v>0</v>
      </c>
      <c r="CB184" s="32">
        <v>2</v>
      </c>
      <c r="CC184" s="32">
        <v>0</v>
      </c>
      <c r="CD184" s="32">
        <v>5</v>
      </c>
      <c r="CE184" s="32">
        <v>5</v>
      </c>
      <c r="CF184" s="32">
        <v>0</v>
      </c>
      <c r="CG184" s="32">
        <v>0</v>
      </c>
      <c r="CH184" s="32">
        <v>2.6666666666666668E-2</v>
      </c>
      <c r="CI184" s="32">
        <v>0</v>
      </c>
      <c r="CJ184" s="32">
        <v>0</v>
      </c>
      <c r="CK184" s="32">
        <v>1.3333333333333334E-2</v>
      </c>
      <c r="CL184" s="32">
        <v>0</v>
      </c>
      <c r="CM184" s="32">
        <v>0</v>
      </c>
      <c r="CN184" s="32">
        <v>2.6666666666666668E-2</v>
      </c>
      <c r="CO184" s="32">
        <v>0</v>
      </c>
      <c r="CP184" s="32">
        <v>6.6666666666666666E-2</v>
      </c>
      <c r="CQ184" s="32">
        <v>6.6666666666666666E-2</v>
      </c>
      <c r="CR184" s="32">
        <v>0.2</v>
      </c>
      <c r="CS184" s="32">
        <v>0</v>
      </c>
      <c r="CT184" s="32" t="s">
        <v>6504</v>
      </c>
      <c r="CU184" s="32">
        <v>0</v>
      </c>
      <c r="CV184" s="32">
        <v>0</v>
      </c>
      <c r="CW184" s="32" t="s">
        <v>6504</v>
      </c>
      <c r="CX184" s="32">
        <v>0</v>
      </c>
      <c r="CY184" s="32" t="s">
        <v>6504</v>
      </c>
      <c r="CZ184" s="32">
        <v>0</v>
      </c>
      <c r="DA184" s="32">
        <v>0</v>
      </c>
      <c r="DB184" s="32" t="s">
        <v>6504</v>
      </c>
      <c r="DC184" s="32">
        <v>2</v>
      </c>
      <c r="DD184" s="32" t="s">
        <v>6504</v>
      </c>
      <c r="DE184" s="32" t="s">
        <v>5792</v>
      </c>
      <c r="DF184" s="32" t="s">
        <v>5802</v>
      </c>
      <c r="DG184" s="32" t="s">
        <v>5808</v>
      </c>
      <c r="DH184" s="32">
        <v>0</v>
      </c>
      <c r="DI184" s="32" t="s">
        <v>6504</v>
      </c>
      <c r="DJ184" s="32" t="s">
        <v>5793</v>
      </c>
      <c r="DK184" s="32" t="s">
        <v>5803</v>
      </c>
      <c r="DL184" s="32" t="s">
        <v>5809</v>
      </c>
      <c r="DM184" s="32">
        <v>0</v>
      </c>
      <c r="DN184" s="32" t="s">
        <v>6504</v>
      </c>
      <c r="DO184" s="32" t="s">
        <v>5794</v>
      </c>
      <c r="DP184" s="32" t="s">
        <v>5803</v>
      </c>
      <c r="DQ184" s="32" t="s">
        <v>5809</v>
      </c>
      <c r="DR184" s="32">
        <v>0</v>
      </c>
      <c r="DS184" s="32" t="s">
        <v>6504</v>
      </c>
      <c r="DT184" s="32" t="s">
        <v>5795</v>
      </c>
      <c r="DU184" s="32" t="s">
        <v>5804</v>
      </c>
      <c r="DV184" s="32" t="s">
        <v>5809</v>
      </c>
      <c r="DW184" s="32">
        <v>0</v>
      </c>
      <c r="DX184" s="32" t="s">
        <v>6504</v>
      </c>
      <c r="DY184" s="32" t="s">
        <v>5796</v>
      </c>
      <c r="DZ184" s="32" t="s">
        <v>5805</v>
      </c>
      <c r="EA184" s="32" t="s">
        <v>5810</v>
      </c>
      <c r="EB184" s="32">
        <v>0</v>
      </c>
      <c r="EC184" s="32" t="s">
        <v>6504</v>
      </c>
      <c r="ED184" s="32" t="s">
        <v>5797</v>
      </c>
      <c r="EE184" s="32" t="s">
        <v>5805</v>
      </c>
      <c r="EF184" s="32" t="s">
        <v>5810</v>
      </c>
      <c r="EG184" s="32">
        <v>3</v>
      </c>
      <c r="EH184" s="32" t="s">
        <v>6504</v>
      </c>
      <c r="EI184" s="32" t="s">
        <v>5798</v>
      </c>
      <c r="EJ184" s="32" t="s">
        <v>5806</v>
      </c>
      <c r="EK184" s="32" t="s">
        <v>5811</v>
      </c>
      <c r="EL184" s="32">
        <v>1</v>
      </c>
      <c r="EM184" s="32" t="s">
        <v>6504</v>
      </c>
      <c r="EN184" s="32" t="s">
        <v>5799</v>
      </c>
      <c r="EO184" s="32" t="s">
        <v>5807</v>
      </c>
      <c r="EP184" s="32" t="s">
        <v>5812</v>
      </c>
      <c r="EQ184" s="32">
        <v>5</v>
      </c>
      <c r="ER184" s="32" t="s">
        <v>6504</v>
      </c>
      <c r="ES184" s="32" t="s">
        <v>5800</v>
      </c>
      <c r="ET184" s="32" t="s">
        <v>5803</v>
      </c>
      <c r="EU184" s="32" t="s">
        <v>5813</v>
      </c>
      <c r="EV184" s="32">
        <v>4</v>
      </c>
      <c r="EW184" s="32" t="s">
        <v>6504</v>
      </c>
      <c r="EX184" s="32" t="s">
        <v>5801</v>
      </c>
      <c r="EY184" s="32" t="s">
        <v>5803</v>
      </c>
      <c r="EZ184" s="32" t="s">
        <v>5814</v>
      </c>
      <c r="FA184" s="32">
        <v>15</v>
      </c>
      <c r="FB184" s="32">
        <v>0</v>
      </c>
      <c r="FC184" s="94" t="s">
        <v>53</v>
      </c>
      <c r="FD184" s="94" t="s">
        <v>62</v>
      </c>
      <c r="FE184" s="94" t="s">
        <v>54</v>
      </c>
      <c r="FF184" s="94" t="s">
        <v>55</v>
      </c>
      <c r="FG184" s="94" t="s">
        <v>56</v>
      </c>
      <c r="FH184" s="94" t="s">
        <v>57</v>
      </c>
      <c r="FI184" s="94" t="s">
        <v>69</v>
      </c>
      <c r="FJ184" s="94" t="s">
        <v>58</v>
      </c>
      <c r="FK184" s="94" t="s">
        <v>55</v>
      </c>
      <c r="FL184" s="94" t="s">
        <v>59</v>
      </c>
      <c r="FM184" s="94" t="s">
        <v>2469</v>
      </c>
      <c r="FN184" s="94" t="s">
        <v>96</v>
      </c>
      <c r="FO184" s="94" t="s">
        <v>53</v>
      </c>
      <c r="FP184" s="94" t="s">
        <v>75</v>
      </c>
      <c r="FQ184" s="94" t="e">
        <v>#N/A</v>
      </c>
      <c r="FR184" s="94" t="s">
        <v>63</v>
      </c>
      <c r="FS184" s="94" t="s">
        <v>56</v>
      </c>
      <c r="FT184" s="94" t="s">
        <v>57</v>
      </c>
      <c r="FU184" s="94" t="s">
        <v>57</v>
      </c>
      <c r="FV184" s="94" t="s">
        <v>58</v>
      </c>
      <c r="FW184" s="94" t="s">
        <v>55</v>
      </c>
      <c r="FX184" s="94" t="s">
        <v>59</v>
      </c>
      <c r="FY184" s="94" t="s">
        <v>2470</v>
      </c>
      <c r="FZ184" s="94" t="s">
        <v>2144</v>
      </c>
      <c r="GA184" s="94" t="s">
        <v>61</v>
      </c>
      <c r="GB184" s="94" t="s">
        <v>62</v>
      </c>
      <c r="GC184" s="94" t="e">
        <v>#N/A</v>
      </c>
      <c r="GD184" s="94" t="s">
        <v>63</v>
      </c>
      <c r="GE184" s="94" t="s">
        <v>56</v>
      </c>
      <c r="GF184" s="94" t="s">
        <v>57</v>
      </c>
      <c r="GG184" s="94" t="s">
        <v>57</v>
      </c>
      <c r="GH184" s="94" t="s">
        <v>58</v>
      </c>
      <c r="GI184" s="94" t="s">
        <v>55</v>
      </c>
      <c r="GJ184" s="94" t="s">
        <v>59</v>
      </c>
      <c r="GK184" s="94" t="s">
        <v>2471</v>
      </c>
      <c r="GL184" s="94" t="s">
        <v>2144</v>
      </c>
      <c r="GM184" s="94" t="s">
        <v>53</v>
      </c>
      <c r="GN184" s="94" t="s">
        <v>62</v>
      </c>
      <c r="GO184" s="94" t="e">
        <v>#N/A</v>
      </c>
      <c r="GP184" s="94" t="s">
        <v>55</v>
      </c>
      <c r="GQ184" s="94" t="s">
        <v>56</v>
      </c>
      <c r="GR184" s="94" t="s">
        <v>57</v>
      </c>
      <c r="GS184" s="94" t="s">
        <v>69</v>
      </c>
      <c r="GT184" s="94" t="s">
        <v>58</v>
      </c>
      <c r="GU184" s="94" t="s">
        <v>55</v>
      </c>
      <c r="GV184" s="94" t="s">
        <v>59</v>
      </c>
      <c r="GW184" s="94" t="s">
        <v>2472</v>
      </c>
      <c r="GX184" s="94" t="s">
        <v>2144</v>
      </c>
      <c r="GY184" s="32">
        <v>0</v>
      </c>
      <c r="GZ184" s="32">
        <v>0</v>
      </c>
      <c r="HA184" s="32">
        <v>2</v>
      </c>
      <c r="HB184" s="32">
        <v>0</v>
      </c>
      <c r="HC184" s="32">
        <v>0</v>
      </c>
      <c r="HD184" s="32">
        <v>0</v>
      </c>
      <c r="HE184" s="32">
        <v>0</v>
      </c>
      <c r="HF184" s="32">
        <v>0</v>
      </c>
      <c r="HG184" s="32">
        <v>3</v>
      </c>
      <c r="HH184" s="32">
        <v>1</v>
      </c>
      <c r="HI184" s="32">
        <v>5</v>
      </c>
      <c r="HJ184" s="32">
        <v>4</v>
      </c>
      <c r="HK184" s="50">
        <v>15</v>
      </c>
      <c r="HL184" s="68">
        <v>0</v>
      </c>
      <c r="HM184" s="68">
        <v>0</v>
      </c>
      <c r="HN184" s="68">
        <v>0.13333333333333333</v>
      </c>
      <c r="HO184" s="68">
        <v>0</v>
      </c>
      <c r="HP184" s="68">
        <v>0</v>
      </c>
      <c r="HQ184" s="68">
        <v>0</v>
      </c>
      <c r="HR184" s="68">
        <v>0</v>
      </c>
      <c r="HS184" s="68">
        <v>0</v>
      </c>
      <c r="HT184" s="68">
        <v>0.2</v>
      </c>
      <c r="HU184" s="68">
        <v>6.6666666666666666E-2</v>
      </c>
      <c r="HV184" s="68">
        <v>0.33333333333333331</v>
      </c>
      <c r="HW184" s="68">
        <v>0.26666666666666666</v>
      </c>
      <c r="HX184" s="68">
        <v>1</v>
      </c>
      <c r="HY184" s="67" t="s">
        <v>6505</v>
      </c>
      <c r="HZ184" s="67" t="s">
        <v>6505</v>
      </c>
      <c r="IA184" s="67">
        <v>1</v>
      </c>
      <c r="IB184" s="67">
        <v>1</v>
      </c>
      <c r="IC184" s="67">
        <v>1</v>
      </c>
      <c r="ID184" s="67">
        <v>0.66666666666666663</v>
      </c>
      <c r="IE184" s="67">
        <v>0.66666666666666663</v>
      </c>
      <c r="IF184" s="67">
        <v>0.66666666666666663</v>
      </c>
      <c r="IG184" s="67">
        <v>1.0000000000000002</v>
      </c>
      <c r="IH184" s="67">
        <v>1.2000000000000002</v>
      </c>
      <c r="II184" s="67">
        <v>1.1000000000000003</v>
      </c>
      <c r="IJ184" s="67">
        <v>1</v>
      </c>
      <c r="IK184" s="69">
        <v>1</v>
      </c>
      <c r="IL184" s="69">
        <v>0.66666666666666663</v>
      </c>
      <c r="IM184" s="67">
        <v>1.0000000000000002</v>
      </c>
      <c r="IN184" s="67">
        <v>1</v>
      </c>
      <c r="IO184" s="94"/>
      <c r="IP184" s="32">
        <v>0.13333333333333333</v>
      </c>
      <c r="IQ184" s="32">
        <v>0.13333333333333333</v>
      </c>
      <c r="IR184" s="68">
        <v>0.33333333333333337</v>
      </c>
      <c r="IS184" s="69">
        <v>1</v>
      </c>
      <c r="IT184" s="94"/>
      <c r="IU184" s="94"/>
      <c r="IV184" s="94"/>
      <c r="IW184" s="94"/>
      <c r="IX184" s="94"/>
      <c r="IY184" s="94"/>
      <c r="IZ184" s="94"/>
      <c r="JA184" s="94"/>
      <c r="JB184" s="94"/>
      <c r="JC184" s="94"/>
    </row>
    <row r="185" spans="1:263" ht="29.25" hidden="1" customHeight="1" x14ac:dyDescent="0.25">
      <c r="A185" s="46" t="s">
        <v>1787</v>
      </c>
      <c r="B185" s="46" t="s">
        <v>20</v>
      </c>
      <c r="C185" s="46" t="s">
        <v>179</v>
      </c>
      <c r="D185" s="46" t="s">
        <v>180</v>
      </c>
      <c r="E185" s="46" t="s">
        <v>584</v>
      </c>
      <c r="F185" s="46" t="s">
        <v>585</v>
      </c>
      <c r="G185" s="46" t="s">
        <v>586</v>
      </c>
      <c r="H185" s="46" t="s">
        <v>611</v>
      </c>
      <c r="I185" s="46" t="s">
        <v>612</v>
      </c>
      <c r="J185" s="46" t="s">
        <v>613</v>
      </c>
      <c r="K185" s="46" t="s">
        <v>614</v>
      </c>
      <c r="L185" s="46" t="s">
        <v>615</v>
      </c>
      <c r="M185" s="46">
        <v>0</v>
      </c>
      <c r="N185" s="46"/>
      <c r="O185" s="46" t="s">
        <v>612</v>
      </c>
      <c r="P185" s="46" t="s">
        <v>716</v>
      </c>
      <c r="Q185" s="46" t="s">
        <v>3103</v>
      </c>
      <c r="R185" s="46" t="s">
        <v>3319</v>
      </c>
      <c r="S185" s="46" t="s">
        <v>556</v>
      </c>
      <c r="T185" s="46" t="s">
        <v>556</v>
      </c>
      <c r="U185" s="46" t="s">
        <v>557</v>
      </c>
      <c r="V185" s="46" t="s">
        <v>533</v>
      </c>
      <c r="W185" s="46" t="s">
        <v>604</v>
      </c>
      <c r="X185" s="46">
        <v>2019</v>
      </c>
      <c r="Y185" s="46">
        <v>0</v>
      </c>
      <c r="Z185" s="46">
        <v>2019</v>
      </c>
      <c r="AA185" s="46">
        <v>0</v>
      </c>
      <c r="AB185" s="46">
        <v>0</v>
      </c>
      <c r="AC185" s="46">
        <v>0</v>
      </c>
      <c r="AD185" s="47">
        <v>6</v>
      </c>
      <c r="AE185" s="46">
        <v>0</v>
      </c>
      <c r="AF185" s="46">
        <v>0</v>
      </c>
      <c r="AG185" s="94" t="s">
        <v>535</v>
      </c>
      <c r="AH185" s="94" t="s">
        <v>535</v>
      </c>
      <c r="AI185" s="94" t="s">
        <v>535</v>
      </c>
      <c r="AJ185" s="94">
        <v>1</v>
      </c>
      <c r="AK185" s="94" t="s">
        <v>535</v>
      </c>
      <c r="AL185" s="94" t="s">
        <v>535</v>
      </c>
      <c r="AM185" s="94" t="s">
        <v>535</v>
      </c>
      <c r="AN185" s="94" t="s">
        <v>535</v>
      </c>
      <c r="AO185" s="94" t="s">
        <v>535</v>
      </c>
      <c r="AP185" s="94">
        <v>1</v>
      </c>
      <c r="AQ185" s="94" t="s">
        <v>535</v>
      </c>
      <c r="AR185" s="94" t="s">
        <v>535</v>
      </c>
      <c r="AS185" s="94" t="s">
        <v>535</v>
      </c>
      <c r="AT185" s="94" t="s">
        <v>535</v>
      </c>
      <c r="AU185" s="94" t="s">
        <v>535</v>
      </c>
      <c r="AV185" s="94" t="s">
        <v>535</v>
      </c>
      <c r="AW185" s="94" t="s">
        <v>535</v>
      </c>
      <c r="AX185" s="94" t="s">
        <v>535</v>
      </c>
      <c r="AY185" s="94" t="s">
        <v>535</v>
      </c>
      <c r="AZ185" s="94" t="s">
        <v>535</v>
      </c>
      <c r="BA185" s="94" t="s">
        <v>535</v>
      </c>
      <c r="BB185" s="94" t="s">
        <v>535</v>
      </c>
      <c r="BC185" s="94" t="s">
        <v>535</v>
      </c>
      <c r="BD185" s="94" t="s">
        <v>535</v>
      </c>
      <c r="BE185" s="94" t="s">
        <v>535</v>
      </c>
      <c r="BF185" s="94" t="s">
        <v>535</v>
      </c>
      <c r="BG185" s="94" t="s">
        <v>535</v>
      </c>
      <c r="BH185" s="94" t="s">
        <v>535</v>
      </c>
      <c r="BI185" s="94" t="s">
        <v>535</v>
      </c>
      <c r="BJ185" s="94" t="s">
        <v>535</v>
      </c>
      <c r="BK185" s="94" t="s">
        <v>535</v>
      </c>
      <c r="BL185" s="94" t="s">
        <v>535</v>
      </c>
      <c r="BM185" s="94" t="s">
        <v>6511</v>
      </c>
      <c r="BN185" s="94" t="s">
        <v>3317</v>
      </c>
      <c r="BO185" s="94" t="s">
        <v>3318</v>
      </c>
      <c r="BP185" s="94" t="s">
        <v>3319</v>
      </c>
      <c r="BQ185" s="94" t="s">
        <v>3103</v>
      </c>
      <c r="BR185" s="94" t="s">
        <v>556</v>
      </c>
      <c r="BS185" s="32">
        <v>6</v>
      </c>
      <c r="BT185" s="32">
        <v>0</v>
      </c>
      <c r="BU185" s="32">
        <v>0</v>
      </c>
      <c r="BV185" s="32">
        <v>0</v>
      </c>
      <c r="BW185" s="32">
        <v>0</v>
      </c>
      <c r="BX185" s="32">
        <v>0</v>
      </c>
      <c r="BY185" s="32">
        <v>0</v>
      </c>
      <c r="BZ185" s="32">
        <v>1</v>
      </c>
      <c r="CA185" s="32">
        <v>1</v>
      </c>
      <c r="CB185" s="32">
        <v>1</v>
      </c>
      <c r="CC185" s="32">
        <v>1</v>
      </c>
      <c r="CD185" s="32">
        <v>1</v>
      </c>
      <c r="CE185" s="32">
        <v>1</v>
      </c>
      <c r="CF185" s="32">
        <v>0</v>
      </c>
      <c r="CG185" s="32">
        <v>0</v>
      </c>
      <c r="CH185" s="32">
        <v>0</v>
      </c>
      <c r="CI185" s="32">
        <v>0</v>
      </c>
      <c r="CJ185" s="32">
        <v>0</v>
      </c>
      <c r="CK185" s="32">
        <v>0</v>
      </c>
      <c r="CL185" s="32">
        <v>1</v>
      </c>
      <c r="CM185" s="32">
        <v>1</v>
      </c>
      <c r="CN185" s="32">
        <v>1</v>
      </c>
      <c r="CO185" s="32">
        <v>1</v>
      </c>
      <c r="CP185" s="32">
        <v>1</v>
      </c>
      <c r="CQ185" s="32">
        <v>1</v>
      </c>
      <c r="CR185" s="32">
        <v>6</v>
      </c>
      <c r="CS185" s="32" t="s">
        <v>6504</v>
      </c>
      <c r="CT185" s="32" t="s">
        <v>6504</v>
      </c>
      <c r="CU185" s="32" t="s">
        <v>6504</v>
      </c>
      <c r="CV185" s="32" t="s">
        <v>6504</v>
      </c>
      <c r="CW185" s="32" t="s">
        <v>6504</v>
      </c>
      <c r="CX185" s="32" t="s">
        <v>6504</v>
      </c>
      <c r="CY185" s="32" t="s">
        <v>6504</v>
      </c>
      <c r="CZ185" s="32" t="s">
        <v>6504</v>
      </c>
      <c r="DA185" s="32" t="s">
        <v>6504</v>
      </c>
      <c r="DB185" s="32" t="s">
        <v>6504</v>
      </c>
      <c r="DC185" s="32" t="s">
        <v>6504</v>
      </c>
      <c r="DD185" s="32" t="s">
        <v>6504</v>
      </c>
      <c r="DE185" s="32" t="s">
        <v>6504</v>
      </c>
      <c r="DF185" s="32" t="s">
        <v>6504</v>
      </c>
      <c r="DG185" s="32" t="s">
        <v>6504</v>
      </c>
      <c r="DH185" s="32" t="s">
        <v>6504</v>
      </c>
      <c r="DI185" s="32" t="s">
        <v>6504</v>
      </c>
      <c r="DJ185" s="32" t="s">
        <v>6504</v>
      </c>
      <c r="DK185" s="32" t="s">
        <v>6504</v>
      </c>
      <c r="DL185" s="32" t="s">
        <v>6504</v>
      </c>
      <c r="DM185" s="32" t="s">
        <v>6504</v>
      </c>
      <c r="DN185" s="32" t="s">
        <v>6504</v>
      </c>
      <c r="DO185" s="32" t="s">
        <v>6504</v>
      </c>
      <c r="DP185" s="32" t="s">
        <v>6504</v>
      </c>
      <c r="DQ185" s="32" t="s">
        <v>6504</v>
      </c>
      <c r="DR185" s="32" t="s">
        <v>6504</v>
      </c>
      <c r="DS185" s="32" t="s">
        <v>6504</v>
      </c>
      <c r="DT185" s="32" t="s">
        <v>6504</v>
      </c>
      <c r="DU185" s="32" t="s">
        <v>6504</v>
      </c>
      <c r="DV185" s="32" t="s">
        <v>6504</v>
      </c>
      <c r="DW185" s="32">
        <v>1</v>
      </c>
      <c r="DX185" s="32" t="s">
        <v>6504</v>
      </c>
      <c r="DY185" s="32" t="s">
        <v>5815</v>
      </c>
      <c r="DZ185" s="32" t="s">
        <v>4511</v>
      </c>
      <c r="EA185" s="32" t="s">
        <v>5821</v>
      </c>
      <c r="EB185" s="32">
        <v>1</v>
      </c>
      <c r="EC185" s="32" t="s">
        <v>6504</v>
      </c>
      <c r="ED185" s="32" t="s">
        <v>5816</v>
      </c>
      <c r="EE185" s="32" t="s">
        <v>4511</v>
      </c>
      <c r="EF185" s="32" t="s">
        <v>5821</v>
      </c>
      <c r="EG185" s="32">
        <v>1</v>
      </c>
      <c r="EH185" s="32" t="s">
        <v>6504</v>
      </c>
      <c r="EI185" s="32" t="s">
        <v>5817</v>
      </c>
      <c r="EJ185" s="32" t="s">
        <v>4511</v>
      </c>
      <c r="EK185" s="32" t="s">
        <v>5821</v>
      </c>
      <c r="EL185" s="32">
        <v>1</v>
      </c>
      <c r="EM185" s="32" t="s">
        <v>6504</v>
      </c>
      <c r="EN185" s="32" t="s">
        <v>5818</v>
      </c>
      <c r="EO185" s="32" t="s">
        <v>4511</v>
      </c>
      <c r="EP185" s="32" t="s">
        <v>5821</v>
      </c>
      <c r="EQ185" s="32">
        <v>1</v>
      </c>
      <c r="ER185" s="32" t="s">
        <v>6504</v>
      </c>
      <c r="ES185" s="32" t="s">
        <v>5819</v>
      </c>
      <c r="ET185" s="32" t="s">
        <v>4511</v>
      </c>
      <c r="EU185" s="32" t="s">
        <v>5821</v>
      </c>
      <c r="EV185" s="32">
        <v>1</v>
      </c>
      <c r="EW185" s="32" t="s">
        <v>6504</v>
      </c>
      <c r="EX185" s="32" t="s">
        <v>5820</v>
      </c>
      <c r="EY185" s="32" t="s">
        <v>4511</v>
      </c>
      <c r="EZ185" s="32" t="s">
        <v>5821</v>
      </c>
      <c r="FA185" s="32">
        <v>6</v>
      </c>
      <c r="FB185" s="32">
        <v>0</v>
      </c>
      <c r="FC185" s="94">
        <v>0</v>
      </c>
      <c r="FD185" s="94">
        <v>0</v>
      </c>
      <c r="FE185" s="94">
        <v>0</v>
      </c>
      <c r="FF185" s="94">
        <v>0</v>
      </c>
      <c r="FG185" s="94">
        <v>0</v>
      </c>
      <c r="FH185" s="94">
        <v>0</v>
      </c>
      <c r="FI185" s="94">
        <v>0</v>
      </c>
      <c r="FJ185" s="94">
        <v>0</v>
      </c>
      <c r="FK185" s="94">
        <v>0</v>
      </c>
      <c r="FL185" s="94">
        <v>0</v>
      </c>
      <c r="FM185" s="94">
        <v>0</v>
      </c>
      <c r="FN185" s="94">
        <v>0</v>
      </c>
      <c r="FO185" s="94">
        <v>0</v>
      </c>
      <c r="FP185" s="94">
        <v>0</v>
      </c>
      <c r="FQ185" s="94" t="e">
        <v>#N/A</v>
      </c>
      <c r="FR185" s="94">
        <v>0</v>
      </c>
      <c r="FS185" s="94">
        <v>0</v>
      </c>
      <c r="FT185" s="94">
        <v>0</v>
      </c>
      <c r="FU185" s="94">
        <v>0</v>
      </c>
      <c r="FV185" s="94">
        <v>0</v>
      </c>
      <c r="FW185" s="94">
        <v>0</v>
      </c>
      <c r="FX185" s="94">
        <v>0</v>
      </c>
      <c r="FY185" s="94">
        <v>0</v>
      </c>
      <c r="FZ185" s="94">
        <v>0</v>
      </c>
      <c r="GA185" s="94" t="s">
        <v>69</v>
      </c>
      <c r="GB185" s="94" t="s">
        <v>62</v>
      </c>
      <c r="GC185" s="94" t="e">
        <v>#N/A</v>
      </c>
      <c r="GD185" s="94" t="s">
        <v>55</v>
      </c>
      <c r="GE185" s="94" t="s">
        <v>56</v>
      </c>
      <c r="GF185" s="94" t="s">
        <v>57</v>
      </c>
      <c r="GG185" s="94" t="s">
        <v>69</v>
      </c>
      <c r="GH185" s="94" t="s">
        <v>58</v>
      </c>
      <c r="GI185" s="94" t="s">
        <v>55</v>
      </c>
      <c r="GJ185" s="94" t="s">
        <v>59</v>
      </c>
      <c r="GK185" s="94" t="s">
        <v>2163</v>
      </c>
      <c r="GL185" s="94" t="s">
        <v>2144</v>
      </c>
      <c r="GM185" s="94" t="s">
        <v>69</v>
      </c>
      <c r="GN185" s="94" t="s">
        <v>62</v>
      </c>
      <c r="GO185" s="94" t="e">
        <v>#N/A</v>
      </c>
      <c r="GP185" s="94" t="s">
        <v>55</v>
      </c>
      <c r="GQ185" s="94" t="s">
        <v>56</v>
      </c>
      <c r="GR185" s="94" t="s">
        <v>57</v>
      </c>
      <c r="GS185" s="94" t="s">
        <v>69</v>
      </c>
      <c r="GT185" s="94" t="s">
        <v>58</v>
      </c>
      <c r="GU185" s="94" t="s">
        <v>55</v>
      </c>
      <c r="GV185" s="94" t="s">
        <v>59</v>
      </c>
      <c r="GW185" s="94" t="s">
        <v>2473</v>
      </c>
      <c r="GX185" s="94" t="s">
        <v>2144</v>
      </c>
      <c r="GY185" s="32" t="s">
        <v>6504</v>
      </c>
      <c r="GZ185" s="32" t="s">
        <v>6504</v>
      </c>
      <c r="HA185" s="32" t="s">
        <v>6504</v>
      </c>
      <c r="HB185" s="32" t="s">
        <v>6504</v>
      </c>
      <c r="HC185" s="32" t="s">
        <v>6504</v>
      </c>
      <c r="HD185" s="32" t="s">
        <v>6504</v>
      </c>
      <c r="HE185" s="32">
        <v>1</v>
      </c>
      <c r="HF185" s="32">
        <v>1</v>
      </c>
      <c r="HG185" s="32">
        <v>1</v>
      </c>
      <c r="HH185" s="32">
        <v>1</v>
      </c>
      <c r="HI185" s="32">
        <v>1</v>
      </c>
      <c r="HJ185" s="32">
        <v>1</v>
      </c>
      <c r="HK185" s="50">
        <v>6</v>
      </c>
      <c r="HL185" s="68">
        <v>0</v>
      </c>
      <c r="HM185" s="68">
        <v>0</v>
      </c>
      <c r="HN185" s="68">
        <v>0</v>
      </c>
      <c r="HO185" s="68">
        <v>0</v>
      </c>
      <c r="HP185" s="68">
        <v>0</v>
      </c>
      <c r="HQ185" s="68">
        <v>0</v>
      </c>
      <c r="HR185" s="68">
        <v>0.16666666666666666</v>
      </c>
      <c r="HS185" s="68">
        <v>0.16666666666666666</v>
      </c>
      <c r="HT185" s="68">
        <v>0.16666666666666666</v>
      </c>
      <c r="HU185" s="68">
        <v>0.16666666666666666</v>
      </c>
      <c r="HV185" s="68">
        <v>0.16666666666666666</v>
      </c>
      <c r="HW185" s="68">
        <v>0.16666666666666666</v>
      </c>
      <c r="HX185" s="68">
        <v>0.99999999999999989</v>
      </c>
      <c r="HY185" s="67" t="s">
        <v>6505</v>
      </c>
      <c r="HZ185" s="67" t="s">
        <v>6505</v>
      </c>
      <c r="IA185" s="67" t="s">
        <v>6505</v>
      </c>
      <c r="IB185" s="67" t="s">
        <v>6505</v>
      </c>
      <c r="IC185" s="67" t="s">
        <v>6505</v>
      </c>
      <c r="ID185" s="67" t="s">
        <v>6505</v>
      </c>
      <c r="IE185" s="67">
        <v>1</v>
      </c>
      <c r="IF185" s="67">
        <v>1</v>
      </c>
      <c r="IG185" s="67">
        <v>1</v>
      </c>
      <c r="IH185" s="67">
        <v>1</v>
      </c>
      <c r="II185" s="67">
        <v>1</v>
      </c>
      <c r="IJ185" s="67">
        <v>1</v>
      </c>
      <c r="IK185" s="69" t="s">
        <v>6505</v>
      </c>
      <c r="IL185" s="69" t="s">
        <v>6505</v>
      </c>
      <c r="IM185" s="67">
        <v>1</v>
      </c>
      <c r="IN185" s="67">
        <v>1</v>
      </c>
      <c r="IO185" s="94"/>
      <c r="IP185" s="32">
        <v>0</v>
      </c>
      <c r="IQ185" s="32">
        <v>0</v>
      </c>
      <c r="IR185" s="68">
        <v>0.5</v>
      </c>
      <c r="IS185" s="69">
        <v>1</v>
      </c>
      <c r="IT185" s="94"/>
      <c r="IU185" s="94"/>
      <c r="IV185" s="94"/>
      <c r="IW185" s="94"/>
      <c r="IX185" s="94"/>
      <c r="IY185" s="94"/>
      <c r="IZ185" s="94"/>
      <c r="JA185" s="94"/>
      <c r="JB185" s="94"/>
      <c r="JC185" s="94"/>
    </row>
    <row r="186" spans="1:263" ht="29.25" hidden="1" customHeight="1" x14ac:dyDescent="0.25">
      <c r="A186" s="46">
        <v>126</v>
      </c>
      <c r="B186" s="46" t="s">
        <v>20</v>
      </c>
      <c r="C186" s="46" t="s">
        <v>179</v>
      </c>
      <c r="D186" s="46" t="s">
        <v>180</v>
      </c>
      <c r="E186" s="46" t="s">
        <v>584</v>
      </c>
      <c r="F186" s="46" t="s">
        <v>585</v>
      </c>
      <c r="G186" s="46" t="s">
        <v>727</v>
      </c>
      <c r="H186" s="46" t="s">
        <v>1788</v>
      </c>
      <c r="I186" s="46" t="s">
        <v>1789</v>
      </c>
      <c r="J186" s="46" t="s">
        <v>1790</v>
      </c>
      <c r="K186" s="46" t="s">
        <v>1791</v>
      </c>
      <c r="L186" s="46" t="s">
        <v>1792</v>
      </c>
      <c r="M186" s="46" t="s">
        <v>1793</v>
      </c>
      <c r="N186" s="46"/>
      <c r="O186" s="46" t="s">
        <v>1794</v>
      </c>
      <c r="P186" s="46" t="s">
        <v>1795</v>
      </c>
      <c r="Q186" s="46" t="s">
        <v>5783</v>
      </c>
      <c r="R186" s="46" t="s">
        <v>5782</v>
      </c>
      <c r="S186" s="46" t="s">
        <v>531</v>
      </c>
      <c r="T186" s="46" t="s">
        <v>531</v>
      </c>
      <c r="U186" s="46" t="s">
        <v>532</v>
      </c>
      <c r="V186" s="46" t="s">
        <v>1046</v>
      </c>
      <c r="W186" s="46" t="s">
        <v>534</v>
      </c>
      <c r="X186" s="46">
        <v>2016</v>
      </c>
      <c r="Y186" s="46">
        <v>0.9</v>
      </c>
      <c r="Z186" s="46">
        <v>2016</v>
      </c>
      <c r="AA186" s="46">
        <v>0.9</v>
      </c>
      <c r="AB186" s="46">
        <v>0.9</v>
      </c>
      <c r="AC186" s="46">
        <v>0.9</v>
      </c>
      <c r="AD186" s="47">
        <v>0.9</v>
      </c>
      <c r="AE186" s="46">
        <v>0.9</v>
      </c>
      <c r="AF186" s="46">
        <v>0</v>
      </c>
      <c r="AG186" s="94" t="s">
        <v>535</v>
      </c>
      <c r="AH186" s="94" t="s">
        <v>535</v>
      </c>
      <c r="AI186" s="94" t="s">
        <v>535</v>
      </c>
      <c r="AJ186" s="94">
        <v>1</v>
      </c>
      <c r="AK186" s="94" t="s">
        <v>535</v>
      </c>
      <c r="AL186" s="94" t="s">
        <v>535</v>
      </c>
      <c r="AM186" s="94" t="s">
        <v>535</v>
      </c>
      <c r="AN186" s="94">
        <v>1</v>
      </c>
      <c r="AO186" s="94" t="s">
        <v>1786</v>
      </c>
      <c r="AP186" s="94" t="s">
        <v>535</v>
      </c>
      <c r="AQ186" s="94" t="s">
        <v>535</v>
      </c>
      <c r="AR186" s="94" t="s">
        <v>535</v>
      </c>
      <c r="AS186" s="94" t="s">
        <v>535</v>
      </c>
      <c r="AT186" s="94" t="s">
        <v>535</v>
      </c>
      <c r="AU186" s="94" t="s">
        <v>535</v>
      </c>
      <c r="AV186" s="94" t="s">
        <v>535</v>
      </c>
      <c r="AW186" s="94" t="s">
        <v>535</v>
      </c>
      <c r="AX186" s="94" t="s">
        <v>535</v>
      </c>
      <c r="AY186" s="94" t="s">
        <v>535</v>
      </c>
      <c r="AZ186" s="94" t="s">
        <v>535</v>
      </c>
      <c r="BA186" s="94" t="s">
        <v>535</v>
      </c>
      <c r="BB186" s="94" t="s">
        <v>535</v>
      </c>
      <c r="BC186" s="94" t="s">
        <v>535</v>
      </c>
      <c r="BD186" s="94" t="s">
        <v>535</v>
      </c>
      <c r="BE186" s="94" t="s">
        <v>535</v>
      </c>
      <c r="BF186" s="94" t="s">
        <v>535</v>
      </c>
      <c r="BG186" s="94" t="s">
        <v>535</v>
      </c>
      <c r="BH186" s="94" t="s">
        <v>535</v>
      </c>
      <c r="BI186" s="94" t="s">
        <v>535</v>
      </c>
      <c r="BJ186" s="94" t="s">
        <v>535</v>
      </c>
      <c r="BK186" s="94" t="s">
        <v>535</v>
      </c>
      <c r="BL186" s="94" t="s">
        <v>535</v>
      </c>
      <c r="BM186" s="94" t="s">
        <v>6758</v>
      </c>
      <c r="BN186" s="94" t="s">
        <v>1790</v>
      </c>
      <c r="BO186" s="94" t="s">
        <v>1795</v>
      </c>
      <c r="BP186" s="94" t="s">
        <v>5782</v>
      </c>
      <c r="BQ186" s="94" t="s">
        <v>5783</v>
      </c>
      <c r="BR186" s="94" t="s">
        <v>2146</v>
      </c>
      <c r="BS186" s="32">
        <v>93</v>
      </c>
      <c r="BT186" s="32">
        <v>0</v>
      </c>
      <c r="BU186" s="32">
        <v>0</v>
      </c>
      <c r="BV186" s="32">
        <v>1</v>
      </c>
      <c r="BW186" s="32">
        <v>8</v>
      </c>
      <c r="BX186" s="32">
        <v>6</v>
      </c>
      <c r="BY186" s="32">
        <v>6</v>
      </c>
      <c r="BZ186" s="32">
        <v>14</v>
      </c>
      <c r="CA186" s="32">
        <v>22</v>
      </c>
      <c r="CB186" s="32">
        <v>31</v>
      </c>
      <c r="CC186" s="32">
        <v>5</v>
      </c>
      <c r="CD186" s="32">
        <v>0</v>
      </c>
      <c r="CE186" s="32">
        <v>0</v>
      </c>
      <c r="CF186" s="32">
        <v>0</v>
      </c>
      <c r="CG186" s="32">
        <v>0</v>
      </c>
      <c r="CH186" s="32">
        <v>9.6774193548387101E-3</v>
      </c>
      <c r="CI186" s="32">
        <v>7.7419354838709681E-2</v>
      </c>
      <c r="CJ186" s="32">
        <v>5.8064516129032261E-2</v>
      </c>
      <c r="CK186" s="32">
        <v>5.8064516129032261E-2</v>
      </c>
      <c r="CL186" s="32">
        <v>0.13548387096774195</v>
      </c>
      <c r="CM186" s="32">
        <v>0.21290322580645163</v>
      </c>
      <c r="CN186" s="32">
        <v>0.3</v>
      </c>
      <c r="CO186" s="32">
        <v>4.8387096774193547E-2</v>
      </c>
      <c r="CP186" s="32">
        <v>0</v>
      </c>
      <c r="CQ186" s="32">
        <v>0</v>
      </c>
      <c r="CR186" s="32">
        <v>0.9</v>
      </c>
      <c r="CS186" s="32">
        <v>0</v>
      </c>
      <c r="CT186" s="32" t="s">
        <v>6504</v>
      </c>
      <c r="CU186" s="32" t="s">
        <v>5822</v>
      </c>
      <c r="CV186" s="32" t="s">
        <v>4511</v>
      </c>
      <c r="CW186" s="32" t="s">
        <v>6504</v>
      </c>
      <c r="CX186" s="32">
        <v>0</v>
      </c>
      <c r="CY186" s="32" t="s">
        <v>6504</v>
      </c>
      <c r="CZ186" s="32" t="s">
        <v>5823</v>
      </c>
      <c r="DA186" s="32" t="s">
        <v>4511</v>
      </c>
      <c r="DB186" s="32" t="s">
        <v>5834</v>
      </c>
      <c r="DC186" s="32">
        <v>1</v>
      </c>
      <c r="DD186" s="32" t="s">
        <v>6504</v>
      </c>
      <c r="DE186" s="32" t="s">
        <v>5824</v>
      </c>
      <c r="DF186" s="32" t="s">
        <v>4511</v>
      </c>
      <c r="DG186" s="32" t="s">
        <v>6504</v>
      </c>
      <c r="DH186" s="32">
        <v>8</v>
      </c>
      <c r="DI186" s="32" t="s">
        <v>6504</v>
      </c>
      <c r="DJ186" s="32" t="s">
        <v>5825</v>
      </c>
      <c r="DK186" s="32" t="s">
        <v>5803</v>
      </c>
      <c r="DL186" s="32" t="s">
        <v>5835</v>
      </c>
      <c r="DM186" s="32">
        <v>5</v>
      </c>
      <c r="DN186" s="32" t="s">
        <v>6504</v>
      </c>
      <c r="DO186" s="32" t="s">
        <v>5826</v>
      </c>
      <c r="DP186" s="32" t="s">
        <v>5833</v>
      </c>
      <c r="DQ186" s="32" t="s">
        <v>5835</v>
      </c>
      <c r="DR186" s="32">
        <v>7</v>
      </c>
      <c r="DS186" s="32" t="s">
        <v>6504</v>
      </c>
      <c r="DT186" s="32" t="s">
        <v>5827</v>
      </c>
      <c r="DU186" s="32" t="s">
        <v>4511</v>
      </c>
      <c r="DV186" s="32" t="s">
        <v>5835</v>
      </c>
      <c r="DW186" s="32">
        <v>14</v>
      </c>
      <c r="DX186" s="32" t="s">
        <v>6504</v>
      </c>
      <c r="DY186" s="32" t="s">
        <v>5828</v>
      </c>
      <c r="DZ186" s="32" t="s">
        <v>4511</v>
      </c>
      <c r="EA186" s="32" t="s">
        <v>5835</v>
      </c>
      <c r="EB186" s="32">
        <v>22</v>
      </c>
      <c r="EC186" s="32" t="s">
        <v>6504</v>
      </c>
      <c r="ED186" s="32" t="s">
        <v>5829</v>
      </c>
      <c r="EE186" s="32" t="s">
        <v>4300</v>
      </c>
      <c r="EF186" s="32" t="s">
        <v>5835</v>
      </c>
      <c r="EG186" s="32">
        <v>31</v>
      </c>
      <c r="EH186" s="32" t="s">
        <v>6504</v>
      </c>
      <c r="EI186" s="32" t="s">
        <v>5830</v>
      </c>
      <c r="EJ186" s="32" t="s">
        <v>4300</v>
      </c>
      <c r="EK186" s="32" t="s">
        <v>5835</v>
      </c>
      <c r="EL186" s="32">
        <v>5</v>
      </c>
      <c r="EM186" s="32" t="s">
        <v>6504</v>
      </c>
      <c r="EN186" s="32" t="s">
        <v>5831</v>
      </c>
      <c r="EO186" s="32" t="s">
        <v>4300</v>
      </c>
      <c r="EP186" s="32" t="s">
        <v>5836</v>
      </c>
      <c r="EQ186" s="32">
        <v>0</v>
      </c>
      <c r="ER186" s="32" t="s">
        <v>6504</v>
      </c>
      <c r="ES186" s="32" t="s">
        <v>5832</v>
      </c>
      <c r="ET186" s="32" t="s">
        <v>5832</v>
      </c>
      <c r="EU186" s="32" t="s">
        <v>5832</v>
      </c>
      <c r="EV186" s="32">
        <v>0</v>
      </c>
      <c r="EW186" s="32" t="s">
        <v>6504</v>
      </c>
      <c r="EX186" s="32" t="s">
        <v>5832</v>
      </c>
      <c r="EY186" s="32" t="s">
        <v>5832</v>
      </c>
      <c r="EZ186" s="32" t="s">
        <v>5832</v>
      </c>
      <c r="FA186" s="32">
        <v>93</v>
      </c>
      <c r="FB186" s="32">
        <v>0</v>
      </c>
      <c r="FC186" s="94" t="s">
        <v>53</v>
      </c>
      <c r="FD186" s="94" t="s">
        <v>62</v>
      </c>
      <c r="FE186" s="94" t="s">
        <v>62</v>
      </c>
      <c r="FF186" s="94" t="s">
        <v>55</v>
      </c>
      <c r="FG186" s="94" t="s">
        <v>56</v>
      </c>
      <c r="FH186" s="94" t="s">
        <v>57</v>
      </c>
      <c r="FI186" s="94" t="s">
        <v>69</v>
      </c>
      <c r="FJ186" s="94" t="s">
        <v>58</v>
      </c>
      <c r="FK186" s="94" t="s">
        <v>55</v>
      </c>
      <c r="FL186" s="94" t="s">
        <v>59</v>
      </c>
      <c r="FM186" s="94">
        <v>0</v>
      </c>
      <c r="FN186" s="94" t="s">
        <v>96</v>
      </c>
      <c r="FO186" s="94" t="s">
        <v>69</v>
      </c>
      <c r="FP186" s="94" t="s">
        <v>62</v>
      </c>
      <c r="FQ186" s="94" t="e">
        <v>#N/A</v>
      </c>
      <c r="FR186" s="94" t="s">
        <v>55</v>
      </c>
      <c r="FS186" s="94" t="s">
        <v>56</v>
      </c>
      <c r="FT186" s="94" t="s">
        <v>57</v>
      </c>
      <c r="FU186" s="94" t="s">
        <v>57</v>
      </c>
      <c r="FV186" s="94" t="s">
        <v>58</v>
      </c>
      <c r="FW186" s="94" t="s">
        <v>55</v>
      </c>
      <c r="FX186" s="94" t="s">
        <v>59</v>
      </c>
      <c r="FY186" s="94">
        <v>0</v>
      </c>
      <c r="FZ186" s="94" t="s">
        <v>2144</v>
      </c>
      <c r="GA186" s="94" t="s">
        <v>69</v>
      </c>
      <c r="GB186" s="94" t="s">
        <v>62</v>
      </c>
      <c r="GC186" s="94" t="e">
        <v>#N/A</v>
      </c>
      <c r="GD186" s="94" t="s">
        <v>55</v>
      </c>
      <c r="GE186" s="94" t="s">
        <v>56</v>
      </c>
      <c r="GF186" s="94" t="s">
        <v>57</v>
      </c>
      <c r="GG186" s="94" t="s">
        <v>69</v>
      </c>
      <c r="GH186" s="94" t="s">
        <v>58</v>
      </c>
      <c r="GI186" s="94" t="s">
        <v>55</v>
      </c>
      <c r="GJ186" s="94" t="s">
        <v>59</v>
      </c>
      <c r="GK186" s="94" t="s">
        <v>2474</v>
      </c>
      <c r="GL186" s="94" t="s">
        <v>2144</v>
      </c>
      <c r="GM186" s="94" t="s">
        <v>53</v>
      </c>
      <c r="GN186" s="94" t="s">
        <v>62</v>
      </c>
      <c r="GO186" s="94" t="e">
        <v>#N/A</v>
      </c>
      <c r="GP186" s="94" t="s">
        <v>55</v>
      </c>
      <c r="GQ186" s="94" t="s">
        <v>56</v>
      </c>
      <c r="GR186" s="94" t="s">
        <v>57</v>
      </c>
      <c r="GS186" s="94" t="s">
        <v>69</v>
      </c>
      <c r="GT186" s="94" t="s">
        <v>58</v>
      </c>
      <c r="GU186" s="94" t="s">
        <v>55</v>
      </c>
      <c r="GV186" s="94" t="s">
        <v>59</v>
      </c>
      <c r="GW186" s="94" t="s">
        <v>2475</v>
      </c>
      <c r="GX186" s="94" t="s">
        <v>2144</v>
      </c>
      <c r="GY186" s="32">
        <v>0</v>
      </c>
      <c r="GZ186" s="32">
        <v>0</v>
      </c>
      <c r="HA186" s="32">
        <v>1</v>
      </c>
      <c r="HB186" s="32">
        <v>8</v>
      </c>
      <c r="HC186" s="32">
        <v>5</v>
      </c>
      <c r="HD186" s="32">
        <v>7</v>
      </c>
      <c r="HE186" s="32">
        <v>14</v>
      </c>
      <c r="HF186" s="32">
        <v>22</v>
      </c>
      <c r="HG186" s="32">
        <v>31</v>
      </c>
      <c r="HH186" s="32">
        <v>5</v>
      </c>
      <c r="HI186" s="32">
        <v>0</v>
      </c>
      <c r="HJ186" s="32">
        <v>0</v>
      </c>
      <c r="HK186" s="50">
        <v>93</v>
      </c>
      <c r="HL186" s="68">
        <v>0</v>
      </c>
      <c r="HM186" s="68">
        <v>0</v>
      </c>
      <c r="HN186" s="68">
        <v>1.0752688172043012E-2</v>
      </c>
      <c r="HO186" s="68">
        <v>8.6021505376344093E-2</v>
      </c>
      <c r="HP186" s="68">
        <v>5.3763440860215055E-2</v>
      </c>
      <c r="HQ186" s="68">
        <v>7.5268817204301078E-2</v>
      </c>
      <c r="HR186" s="68">
        <v>0.15053763440860216</v>
      </c>
      <c r="HS186" s="68">
        <v>0.23655913978494625</v>
      </c>
      <c r="HT186" s="68">
        <v>0.33333333333333331</v>
      </c>
      <c r="HU186" s="68">
        <v>5.3763440860215055E-2</v>
      </c>
      <c r="HV186" s="68">
        <v>0</v>
      </c>
      <c r="HW186" s="68">
        <v>0</v>
      </c>
      <c r="HX186" s="68">
        <v>1</v>
      </c>
      <c r="HY186" s="67" t="s">
        <v>6505</v>
      </c>
      <c r="HZ186" s="67" t="s">
        <v>6505</v>
      </c>
      <c r="IA186" s="67">
        <v>1</v>
      </c>
      <c r="IB186" s="67">
        <v>1</v>
      </c>
      <c r="IC186" s="67">
        <v>0.93333333333333335</v>
      </c>
      <c r="ID186" s="67">
        <v>1</v>
      </c>
      <c r="IE186" s="67">
        <v>0.99999999999999989</v>
      </c>
      <c r="IF186" s="67">
        <v>1</v>
      </c>
      <c r="IG186" s="67">
        <v>1</v>
      </c>
      <c r="IH186" s="67">
        <v>1</v>
      </c>
      <c r="II186" s="67">
        <v>1</v>
      </c>
      <c r="IJ186" s="67">
        <v>1</v>
      </c>
      <c r="IK186" s="69">
        <v>1</v>
      </c>
      <c r="IL186" s="69">
        <v>1</v>
      </c>
      <c r="IM186" s="67">
        <v>1</v>
      </c>
      <c r="IN186" s="67">
        <v>1</v>
      </c>
      <c r="IO186" s="94"/>
      <c r="IP186" s="32">
        <v>1.0752688172043012E-2</v>
      </c>
      <c r="IQ186" s="32">
        <v>0.22580645161290325</v>
      </c>
      <c r="IR186" s="68">
        <v>0.94623655913978499</v>
      </c>
      <c r="IS186" s="69">
        <v>1</v>
      </c>
      <c r="IT186" s="94"/>
      <c r="IU186" s="94"/>
      <c r="IV186" s="94"/>
      <c r="IW186" s="94"/>
      <c r="IX186" s="94"/>
      <c r="IY186" s="94"/>
      <c r="IZ186" s="94"/>
      <c r="JA186" s="94"/>
      <c r="JB186" s="94"/>
      <c r="JC186" s="94"/>
    </row>
    <row r="187" spans="1:263" ht="29.25" hidden="1" customHeight="1" x14ac:dyDescent="0.25">
      <c r="A187" s="81">
        <v>127</v>
      </c>
      <c r="B187" s="81" t="s">
        <v>20</v>
      </c>
      <c r="C187" s="81" t="s">
        <v>179</v>
      </c>
      <c r="D187" s="81" t="s">
        <v>180</v>
      </c>
      <c r="E187" s="81" t="s">
        <v>520</v>
      </c>
      <c r="F187" s="81" t="s">
        <v>571</v>
      </c>
      <c r="G187" s="81" t="s">
        <v>572</v>
      </c>
      <c r="H187" s="81" t="s">
        <v>1796</v>
      </c>
      <c r="I187" s="81" t="s">
        <v>1797</v>
      </c>
      <c r="J187" s="81" t="s">
        <v>1798</v>
      </c>
      <c r="K187" s="81" t="s">
        <v>1799</v>
      </c>
      <c r="L187" s="81" t="s">
        <v>1800</v>
      </c>
      <c r="M187" s="81" t="s">
        <v>1801</v>
      </c>
      <c r="N187" s="81"/>
      <c r="O187" s="81" t="s">
        <v>1802</v>
      </c>
      <c r="P187" s="81" t="s">
        <v>1803</v>
      </c>
      <c r="Q187" s="81" t="s">
        <v>5785</v>
      </c>
      <c r="R187" s="81" t="s">
        <v>5784</v>
      </c>
      <c r="S187" s="81" t="s">
        <v>569</v>
      </c>
      <c r="T187" s="81" t="s">
        <v>569</v>
      </c>
      <c r="U187" s="81" t="s">
        <v>532</v>
      </c>
      <c r="V187" s="81" t="s">
        <v>1556</v>
      </c>
      <c r="W187" s="81" t="s">
        <v>604</v>
      </c>
      <c r="X187" s="81">
        <v>2016</v>
      </c>
      <c r="Y187" s="81">
        <v>0.93</v>
      </c>
      <c r="Z187" s="81">
        <v>2016</v>
      </c>
      <c r="AA187" s="81">
        <v>0.93</v>
      </c>
      <c r="AB187" s="81">
        <v>0.9</v>
      </c>
      <c r="AC187" s="81">
        <v>0.92</v>
      </c>
      <c r="AD187" s="82">
        <v>1</v>
      </c>
      <c r="AE187" s="81">
        <v>0.95</v>
      </c>
      <c r="AF187" s="81">
        <v>0</v>
      </c>
      <c r="AG187" s="80" t="s">
        <v>535</v>
      </c>
      <c r="AH187" s="80" t="s">
        <v>535</v>
      </c>
      <c r="AI187" s="80" t="s">
        <v>535</v>
      </c>
      <c r="AJ187" s="80">
        <v>1</v>
      </c>
      <c r="AK187" s="80" t="s">
        <v>535</v>
      </c>
      <c r="AL187" s="80" t="s">
        <v>535</v>
      </c>
      <c r="AM187" s="80" t="s">
        <v>535</v>
      </c>
      <c r="AN187" s="80">
        <v>1</v>
      </c>
      <c r="AO187" s="80" t="s">
        <v>1804</v>
      </c>
      <c r="AP187" s="80" t="s">
        <v>535</v>
      </c>
      <c r="AQ187" s="80" t="s">
        <v>535</v>
      </c>
      <c r="AR187" s="80" t="s">
        <v>535</v>
      </c>
      <c r="AS187" s="80" t="s">
        <v>535</v>
      </c>
      <c r="AT187" s="80" t="s">
        <v>535</v>
      </c>
      <c r="AU187" s="80" t="s">
        <v>535</v>
      </c>
      <c r="AV187" s="80" t="s">
        <v>535</v>
      </c>
      <c r="AW187" s="80" t="s">
        <v>535</v>
      </c>
      <c r="AX187" s="80" t="s">
        <v>535</v>
      </c>
      <c r="AY187" s="80" t="s">
        <v>535</v>
      </c>
      <c r="AZ187" s="80" t="s">
        <v>535</v>
      </c>
      <c r="BA187" s="80" t="s">
        <v>535</v>
      </c>
      <c r="BB187" s="80" t="s">
        <v>535</v>
      </c>
      <c r="BC187" s="80" t="s">
        <v>535</v>
      </c>
      <c r="BD187" s="80" t="s">
        <v>535</v>
      </c>
      <c r="BE187" s="80" t="s">
        <v>535</v>
      </c>
      <c r="BF187" s="80" t="s">
        <v>535</v>
      </c>
      <c r="BG187" s="80" t="s">
        <v>535</v>
      </c>
      <c r="BH187" s="80" t="s">
        <v>535</v>
      </c>
      <c r="BI187" s="80" t="s">
        <v>535</v>
      </c>
      <c r="BJ187" s="80" t="s">
        <v>535</v>
      </c>
      <c r="BK187" s="80" t="s">
        <v>535</v>
      </c>
      <c r="BL187" s="80" t="s">
        <v>535</v>
      </c>
      <c r="BM187" s="80" t="s">
        <v>6759</v>
      </c>
      <c r="BN187" s="80" t="s">
        <v>1798</v>
      </c>
      <c r="BO187" s="80" t="s">
        <v>1803</v>
      </c>
      <c r="BP187" s="80" t="s">
        <v>5784</v>
      </c>
      <c r="BQ187" s="80" t="s">
        <v>5785</v>
      </c>
      <c r="BR187" s="80" t="s">
        <v>2146</v>
      </c>
      <c r="BS187" s="83">
        <v>4</v>
      </c>
      <c r="BT187" s="83">
        <v>0</v>
      </c>
      <c r="BU187" s="83">
        <v>0</v>
      </c>
      <c r="BV187" s="83">
        <v>1</v>
      </c>
      <c r="BW187" s="83">
        <v>0</v>
      </c>
      <c r="BX187" s="83">
        <v>0</v>
      </c>
      <c r="BY187" s="83">
        <v>1</v>
      </c>
      <c r="BZ187" s="83">
        <v>0</v>
      </c>
      <c r="CA187" s="83">
        <v>0</v>
      </c>
      <c r="CB187" s="83">
        <v>1</v>
      </c>
      <c r="CC187" s="83">
        <v>0</v>
      </c>
      <c r="CD187" s="83">
        <v>0</v>
      </c>
      <c r="CE187" s="83">
        <v>1</v>
      </c>
      <c r="CF187" s="83">
        <v>0</v>
      </c>
      <c r="CG187" s="83">
        <v>0</v>
      </c>
      <c r="CH187" s="83">
        <v>1.999999999999999E-2</v>
      </c>
      <c r="CI187" s="83">
        <v>0</v>
      </c>
      <c r="CJ187" s="83">
        <v>0</v>
      </c>
      <c r="CK187" s="83">
        <v>1.999999999999999E-2</v>
      </c>
      <c r="CL187" s="83">
        <v>0</v>
      </c>
      <c r="CM187" s="83">
        <v>0</v>
      </c>
      <c r="CN187" s="83">
        <v>1.999999999999999E-2</v>
      </c>
      <c r="CO187" s="83">
        <v>0</v>
      </c>
      <c r="CP187" s="83">
        <v>0</v>
      </c>
      <c r="CQ187" s="83">
        <v>1.999999999999999E-2</v>
      </c>
      <c r="CR187" s="83">
        <v>1</v>
      </c>
      <c r="CS187" s="83">
        <v>0</v>
      </c>
      <c r="CT187" s="83" t="s">
        <v>6504</v>
      </c>
      <c r="CU187" s="83" t="s">
        <v>6504</v>
      </c>
      <c r="CV187" s="83" t="s">
        <v>6504</v>
      </c>
      <c r="CW187" s="83" t="s">
        <v>6504</v>
      </c>
      <c r="CX187" s="83">
        <v>0</v>
      </c>
      <c r="CY187" s="83" t="s">
        <v>6504</v>
      </c>
      <c r="CZ187" s="83" t="s">
        <v>6504</v>
      </c>
      <c r="DA187" s="83" t="s">
        <v>6504</v>
      </c>
      <c r="DB187" s="83" t="s">
        <v>6504</v>
      </c>
      <c r="DC187" s="83">
        <v>1</v>
      </c>
      <c r="DD187" s="83" t="s">
        <v>6504</v>
      </c>
      <c r="DE187" s="83" t="s">
        <v>5837</v>
      </c>
      <c r="DF187" s="83" t="s">
        <v>5839</v>
      </c>
      <c r="DG187" s="83" t="s">
        <v>5840</v>
      </c>
      <c r="DH187" s="83">
        <v>0</v>
      </c>
      <c r="DI187" s="83" t="s">
        <v>6504</v>
      </c>
      <c r="DJ187" s="83" t="s">
        <v>6504</v>
      </c>
      <c r="DK187" s="83" t="s">
        <v>6504</v>
      </c>
      <c r="DL187" s="83" t="s">
        <v>6504</v>
      </c>
      <c r="DM187" s="83">
        <v>0</v>
      </c>
      <c r="DN187" s="83" t="s">
        <v>6504</v>
      </c>
      <c r="DO187" s="83" t="s">
        <v>6504</v>
      </c>
      <c r="DP187" s="83" t="s">
        <v>6504</v>
      </c>
      <c r="DQ187" s="83" t="s">
        <v>6504</v>
      </c>
      <c r="DR187" s="83">
        <v>1</v>
      </c>
      <c r="DS187" s="83" t="s">
        <v>6504</v>
      </c>
      <c r="DT187" s="83" t="s">
        <v>5838</v>
      </c>
      <c r="DU187" s="83" t="s">
        <v>5839</v>
      </c>
      <c r="DV187" s="83" t="s">
        <v>5840</v>
      </c>
      <c r="DW187" s="83">
        <v>0</v>
      </c>
      <c r="DX187" s="83" t="s">
        <v>6504</v>
      </c>
      <c r="DY187" s="83" t="s">
        <v>6504</v>
      </c>
      <c r="DZ187" s="83" t="s">
        <v>6504</v>
      </c>
      <c r="EA187" s="83" t="s">
        <v>6504</v>
      </c>
      <c r="EB187" s="83" t="s">
        <v>6504</v>
      </c>
      <c r="EC187" s="83" t="s">
        <v>6504</v>
      </c>
      <c r="ED187" s="83" t="s">
        <v>6504</v>
      </c>
      <c r="EE187" s="83" t="s">
        <v>6504</v>
      </c>
      <c r="EF187" s="83" t="s">
        <v>6504</v>
      </c>
      <c r="EG187" s="83" t="s">
        <v>6504</v>
      </c>
      <c r="EH187" s="83" t="s">
        <v>6504</v>
      </c>
      <c r="EI187" s="83" t="s">
        <v>6504</v>
      </c>
      <c r="EJ187" s="83" t="s">
        <v>6504</v>
      </c>
      <c r="EK187" s="83" t="s">
        <v>6504</v>
      </c>
      <c r="EL187" s="83" t="s">
        <v>6504</v>
      </c>
      <c r="EM187" s="83" t="s">
        <v>6504</v>
      </c>
      <c r="EN187" s="83" t="s">
        <v>6504</v>
      </c>
      <c r="EO187" s="83" t="s">
        <v>6504</v>
      </c>
      <c r="EP187" s="83" t="s">
        <v>6504</v>
      </c>
      <c r="EQ187" s="83" t="s">
        <v>6504</v>
      </c>
      <c r="ER187" s="83" t="s">
        <v>6504</v>
      </c>
      <c r="ES187" s="83" t="s">
        <v>6504</v>
      </c>
      <c r="ET187" s="83" t="s">
        <v>6504</v>
      </c>
      <c r="EU187" s="83" t="s">
        <v>6504</v>
      </c>
      <c r="EV187" s="83" t="s">
        <v>6504</v>
      </c>
      <c r="EW187" s="83" t="s">
        <v>6504</v>
      </c>
      <c r="EX187" s="83" t="s">
        <v>6504</v>
      </c>
      <c r="EY187" s="83" t="s">
        <v>6504</v>
      </c>
      <c r="EZ187" s="83" t="s">
        <v>6504</v>
      </c>
      <c r="FA187" s="83">
        <v>2</v>
      </c>
      <c r="FB187" s="83">
        <v>0</v>
      </c>
      <c r="FC187" s="80" t="s">
        <v>53</v>
      </c>
      <c r="FD187" s="80" t="s">
        <v>62</v>
      </c>
      <c r="FE187" s="80" t="s">
        <v>62</v>
      </c>
      <c r="FF187" s="80" t="s">
        <v>55</v>
      </c>
      <c r="FG187" s="80" t="s">
        <v>56</v>
      </c>
      <c r="FH187" s="80" t="s">
        <v>57</v>
      </c>
      <c r="FI187" s="80" t="s">
        <v>69</v>
      </c>
      <c r="FJ187" s="80" t="s">
        <v>58</v>
      </c>
      <c r="FK187" s="80" t="s">
        <v>55</v>
      </c>
      <c r="FL187" s="80" t="s">
        <v>59</v>
      </c>
      <c r="FM187" s="80" t="s">
        <v>2476</v>
      </c>
      <c r="FN187" s="80" t="s">
        <v>96</v>
      </c>
      <c r="FO187" s="80" t="s">
        <v>53</v>
      </c>
      <c r="FP187" s="80" t="s">
        <v>62</v>
      </c>
      <c r="FQ187" s="80" t="e">
        <v>#N/A</v>
      </c>
      <c r="FR187" s="80" t="s">
        <v>55</v>
      </c>
      <c r="FS187" s="80" t="s">
        <v>56</v>
      </c>
      <c r="FT187" s="80" t="s">
        <v>57</v>
      </c>
      <c r="FU187" s="80" t="s">
        <v>57</v>
      </c>
      <c r="FV187" s="80" t="s">
        <v>58</v>
      </c>
      <c r="FW187" s="80" t="s">
        <v>55</v>
      </c>
      <c r="FX187" s="80" t="s">
        <v>59</v>
      </c>
      <c r="FY187" s="80" t="s">
        <v>2477</v>
      </c>
      <c r="FZ187" s="80" t="s">
        <v>2144</v>
      </c>
      <c r="GA187" s="80">
        <v>0</v>
      </c>
      <c r="GB187" s="80" t="s">
        <v>75</v>
      </c>
      <c r="GC187" s="80" t="e">
        <v>#N/A</v>
      </c>
      <c r="GD187" s="80">
        <v>0</v>
      </c>
      <c r="GE187" s="80">
        <v>0</v>
      </c>
      <c r="GF187" s="80">
        <v>0</v>
      </c>
      <c r="GG187" s="80">
        <v>0</v>
      </c>
      <c r="GH187" s="80">
        <v>0</v>
      </c>
      <c r="GI187" s="80">
        <v>0</v>
      </c>
      <c r="GJ187" s="80">
        <v>0</v>
      </c>
      <c r="GK187" s="80" t="s">
        <v>2478</v>
      </c>
      <c r="GL187" s="80" t="s">
        <v>2144</v>
      </c>
      <c r="GM187" s="80" t="s">
        <v>69</v>
      </c>
      <c r="GN187" s="80" t="s">
        <v>77</v>
      </c>
      <c r="GO187" s="80" t="e">
        <v>#N/A</v>
      </c>
      <c r="GP187" s="80" t="s">
        <v>69</v>
      </c>
      <c r="GQ187" s="80" t="s">
        <v>69</v>
      </c>
      <c r="GR187" s="80" t="s">
        <v>69</v>
      </c>
      <c r="GS187" s="80" t="s">
        <v>69</v>
      </c>
      <c r="GT187" s="80" t="s">
        <v>69</v>
      </c>
      <c r="GU187" s="80" t="s">
        <v>69</v>
      </c>
      <c r="GV187" s="80">
        <v>0</v>
      </c>
      <c r="GW187" s="80" t="s">
        <v>2479</v>
      </c>
      <c r="GX187" s="80" t="s">
        <v>2144</v>
      </c>
      <c r="GY187" s="83">
        <v>0</v>
      </c>
      <c r="GZ187" s="83">
        <v>0</v>
      </c>
      <c r="HA187" s="83">
        <v>1</v>
      </c>
      <c r="HB187" s="83">
        <v>0</v>
      </c>
      <c r="HC187" s="83">
        <v>0</v>
      </c>
      <c r="HD187" s="83">
        <v>1</v>
      </c>
      <c r="HE187" s="83">
        <v>0</v>
      </c>
      <c r="HF187" s="83" t="s">
        <v>6504</v>
      </c>
      <c r="HG187" s="83" t="s">
        <v>6504</v>
      </c>
      <c r="HH187" s="83" t="s">
        <v>6504</v>
      </c>
      <c r="HI187" s="83" t="s">
        <v>6504</v>
      </c>
      <c r="HJ187" s="83" t="s">
        <v>6504</v>
      </c>
      <c r="HK187" s="83">
        <v>2</v>
      </c>
      <c r="HL187" s="84">
        <v>0</v>
      </c>
      <c r="HM187" s="84">
        <v>0</v>
      </c>
      <c r="HN187" s="84">
        <v>1.999999999999999E-2</v>
      </c>
      <c r="HO187" s="84">
        <v>0</v>
      </c>
      <c r="HP187" s="84">
        <v>0</v>
      </c>
      <c r="HQ187" s="84">
        <v>1.999999999999999E-2</v>
      </c>
      <c r="HR187" s="84">
        <v>0</v>
      </c>
      <c r="HS187" s="84">
        <v>0</v>
      </c>
      <c r="HT187" s="84">
        <v>0</v>
      </c>
      <c r="HU187" s="84">
        <v>0</v>
      </c>
      <c r="HV187" s="84">
        <v>0</v>
      </c>
      <c r="HW187" s="84">
        <v>0</v>
      </c>
      <c r="HX187" s="84">
        <v>3.999999999999998E-2</v>
      </c>
      <c r="HY187" s="85" t="s">
        <v>6505</v>
      </c>
      <c r="HZ187" s="85" t="s">
        <v>6505</v>
      </c>
      <c r="IA187" s="85">
        <v>1</v>
      </c>
      <c r="IB187" s="85">
        <v>1</v>
      </c>
      <c r="IC187" s="85">
        <v>1</v>
      </c>
      <c r="ID187" s="85">
        <v>1</v>
      </c>
      <c r="IE187" s="85">
        <v>1</v>
      </c>
      <c r="IF187" s="85">
        <v>1</v>
      </c>
      <c r="IG187" s="85">
        <v>0.66666666666666663</v>
      </c>
      <c r="IH187" s="85">
        <v>0.66666666666666663</v>
      </c>
      <c r="II187" s="67">
        <v>0.66666666666666663</v>
      </c>
      <c r="IJ187" s="67">
        <v>0.5</v>
      </c>
      <c r="IK187" s="86">
        <v>1</v>
      </c>
      <c r="IL187" s="86">
        <v>1</v>
      </c>
      <c r="IM187" s="67">
        <v>0.66666666666666663</v>
      </c>
      <c r="IN187" s="67">
        <v>0.5</v>
      </c>
      <c r="IO187" s="94"/>
      <c r="IP187" s="32">
        <v>1.999999999999999E-2</v>
      </c>
      <c r="IQ187" s="32">
        <v>3.999999999999998E-2</v>
      </c>
      <c r="IR187" s="32">
        <v>3.999999999999998E-2</v>
      </c>
      <c r="IS187" s="69">
        <v>0.5</v>
      </c>
      <c r="IT187" s="94"/>
      <c r="IU187" s="94"/>
      <c r="IV187" s="94"/>
      <c r="IW187" s="94"/>
      <c r="IX187" s="94"/>
      <c r="IY187" s="94"/>
      <c r="IZ187" s="94"/>
      <c r="JA187" s="94"/>
      <c r="JB187" s="94"/>
      <c r="JC187" s="94"/>
    </row>
    <row r="188" spans="1:263" ht="29.25" hidden="1" customHeight="1" x14ac:dyDescent="0.25">
      <c r="A188" s="46">
        <v>128</v>
      </c>
      <c r="B188" s="46" t="s">
        <v>20</v>
      </c>
      <c r="C188" s="46" t="s">
        <v>179</v>
      </c>
      <c r="D188" s="46" t="s">
        <v>180</v>
      </c>
      <c r="E188" s="46" t="s">
        <v>520</v>
      </c>
      <c r="F188" s="46" t="s">
        <v>571</v>
      </c>
      <c r="G188" s="46" t="s">
        <v>572</v>
      </c>
      <c r="H188" s="46" t="s">
        <v>1805</v>
      </c>
      <c r="I188" s="46" t="s">
        <v>1806</v>
      </c>
      <c r="J188" s="46" t="s">
        <v>1807</v>
      </c>
      <c r="K188" s="46" t="s">
        <v>1808</v>
      </c>
      <c r="L188" s="46" t="s">
        <v>1809</v>
      </c>
      <c r="M188" s="46" t="s">
        <v>1810</v>
      </c>
      <c r="N188" s="46"/>
      <c r="O188" s="46" t="s">
        <v>1811</v>
      </c>
      <c r="P188" s="46" t="s">
        <v>1812</v>
      </c>
      <c r="Q188" s="46" t="s">
        <v>5787</v>
      </c>
      <c r="R188" s="46" t="s">
        <v>5786</v>
      </c>
      <c r="S188" s="46" t="s">
        <v>531</v>
      </c>
      <c r="T188" s="46" t="s">
        <v>531</v>
      </c>
      <c r="U188" s="46" t="s">
        <v>532</v>
      </c>
      <c r="V188" s="46" t="s">
        <v>625</v>
      </c>
      <c r="W188" s="46" t="s">
        <v>604</v>
      </c>
      <c r="X188" s="46">
        <v>2016</v>
      </c>
      <c r="Y188" s="46">
        <v>0.8</v>
      </c>
      <c r="Z188" s="46">
        <v>2016</v>
      </c>
      <c r="AA188" s="46">
        <v>0.8</v>
      </c>
      <c r="AB188" s="46">
        <v>0.8</v>
      </c>
      <c r="AC188" s="46">
        <v>0.8</v>
      </c>
      <c r="AD188" s="47">
        <v>0.95</v>
      </c>
      <c r="AE188" s="46">
        <v>0.8</v>
      </c>
      <c r="AF188" s="46">
        <v>0</v>
      </c>
      <c r="AG188" s="94" t="s">
        <v>535</v>
      </c>
      <c r="AH188" s="94" t="s">
        <v>535</v>
      </c>
      <c r="AI188" s="94" t="s">
        <v>535</v>
      </c>
      <c r="AJ188" s="94">
        <v>1</v>
      </c>
      <c r="AK188" s="94" t="s">
        <v>535</v>
      </c>
      <c r="AL188" s="94" t="s">
        <v>535</v>
      </c>
      <c r="AM188" s="94" t="s">
        <v>535</v>
      </c>
      <c r="AN188" s="94">
        <v>1</v>
      </c>
      <c r="AO188" s="94" t="s">
        <v>1804</v>
      </c>
      <c r="AP188" s="94" t="s">
        <v>535</v>
      </c>
      <c r="AQ188" s="94" t="s">
        <v>535</v>
      </c>
      <c r="AR188" s="94" t="s">
        <v>535</v>
      </c>
      <c r="AS188" s="94" t="s">
        <v>535</v>
      </c>
      <c r="AT188" s="94" t="s">
        <v>535</v>
      </c>
      <c r="AU188" s="94" t="s">
        <v>535</v>
      </c>
      <c r="AV188" s="94" t="s">
        <v>535</v>
      </c>
      <c r="AW188" s="94" t="s">
        <v>535</v>
      </c>
      <c r="AX188" s="94" t="s">
        <v>535</v>
      </c>
      <c r="AY188" s="94" t="s">
        <v>535</v>
      </c>
      <c r="AZ188" s="94">
        <v>1</v>
      </c>
      <c r="BA188" s="94" t="s">
        <v>535</v>
      </c>
      <c r="BB188" s="94" t="s">
        <v>535</v>
      </c>
      <c r="BC188" s="94" t="s">
        <v>535</v>
      </c>
      <c r="BD188" s="94" t="s">
        <v>535</v>
      </c>
      <c r="BE188" s="94" t="s">
        <v>535</v>
      </c>
      <c r="BF188" s="94" t="s">
        <v>535</v>
      </c>
      <c r="BG188" s="94" t="s">
        <v>535</v>
      </c>
      <c r="BH188" s="94" t="s">
        <v>535</v>
      </c>
      <c r="BI188" s="94" t="s">
        <v>535</v>
      </c>
      <c r="BJ188" s="94" t="s">
        <v>535</v>
      </c>
      <c r="BK188" s="94" t="s">
        <v>535</v>
      </c>
      <c r="BL188" s="94" t="s">
        <v>535</v>
      </c>
      <c r="BM188" s="94" t="s">
        <v>6760</v>
      </c>
      <c r="BN188" s="94" t="s">
        <v>1807</v>
      </c>
      <c r="BO188" s="94" t="s">
        <v>1812</v>
      </c>
      <c r="BP188" s="94" t="s">
        <v>5786</v>
      </c>
      <c r="BQ188" s="94" t="s">
        <v>5787</v>
      </c>
      <c r="BR188" s="94" t="s">
        <v>2581</v>
      </c>
      <c r="BS188" s="32">
        <v>0.95</v>
      </c>
      <c r="BT188" s="32">
        <v>0.8</v>
      </c>
      <c r="BU188" s="32">
        <v>0.8</v>
      </c>
      <c r="BV188" s="32">
        <v>0.8</v>
      </c>
      <c r="BW188" s="32">
        <v>0.8</v>
      </c>
      <c r="BX188" s="32">
        <v>0.8</v>
      </c>
      <c r="BY188" s="32">
        <v>0.8</v>
      </c>
      <c r="BZ188" s="32">
        <v>0.8</v>
      </c>
      <c r="CA188" s="32">
        <v>0.8</v>
      </c>
      <c r="CB188" s="32">
        <v>0.8</v>
      </c>
      <c r="CC188" s="32">
        <v>0.8</v>
      </c>
      <c r="CD188" s="32">
        <v>0.8</v>
      </c>
      <c r="CE188" s="32">
        <v>0.8</v>
      </c>
      <c r="CF188" s="32">
        <v>0.8</v>
      </c>
      <c r="CG188" s="32">
        <v>0.8</v>
      </c>
      <c r="CH188" s="32">
        <v>0.8</v>
      </c>
      <c r="CI188" s="32">
        <v>0.8</v>
      </c>
      <c r="CJ188" s="32">
        <v>0.8</v>
      </c>
      <c r="CK188" s="32">
        <v>0.8</v>
      </c>
      <c r="CL188" s="32">
        <v>0.8</v>
      </c>
      <c r="CM188" s="32">
        <v>0.8</v>
      </c>
      <c r="CN188" s="32">
        <v>0.8</v>
      </c>
      <c r="CO188" s="32">
        <v>0.8</v>
      </c>
      <c r="CP188" s="32">
        <v>0.8</v>
      </c>
      <c r="CQ188" s="32">
        <v>0.8</v>
      </c>
      <c r="CR188" s="32">
        <v>0.95</v>
      </c>
      <c r="CS188" s="32">
        <v>208</v>
      </c>
      <c r="CT188" s="32">
        <v>230</v>
      </c>
      <c r="CU188" s="32" t="s">
        <v>5841</v>
      </c>
      <c r="CV188" s="32" t="s">
        <v>5853</v>
      </c>
      <c r="CW188" s="32" t="s">
        <v>6504</v>
      </c>
      <c r="CX188" s="32">
        <v>276</v>
      </c>
      <c r="CY188" s="32">
        <v>288</v>
      </c>
      <c r="CZ188" s="32" t="s">
        <v>5842</v>
      </c>
      <c r="DA188" s="32" t="s">
        <v>5853</v>
      </c>
      <c r="DB188" s="32" t="s">
        <v>6504</v>
      </c>
      <c r="DC188" s="32">
        <v>218</v>
      </c>
      <c r="DD188" s="32">
        <v>234</v>
      </c>
      <c r="DE188" s="32" t="s">
        <v>5843</v>
      </c>
      <c r="DF188" s="32" t="s">
        <v>5853</v>
      </c>
      <c r="DG188" s="32" t="s">
        <v>6504</v>
      </c>
      <c r="DH188" s="32">
        <v>138</v>
      </c>
      <c r="DI188" s="32">
        <v>152</v>
      </c>
      <c r="DJ188" s="32" t="s">
        <v>5844</v>
      </c>
      <c r="DK188" s="32" t="s">
        <v>5854</v>
      </c>
      <c r="DL188" s="32" t="s">
        <v>5855</v>
      </c>
      <c r="DM188" s="32">
        <v>177</v>
      </c>
      <c r="DN188" s="32">
        <v>203</v>
      </c>
      <c r="DO188" s="32" t="s">
        <v>5845</v>
      </c>
      <c r="DP188" s="32" t="s">
        <v>5853</v>
      </c>
      <c r="DQ188" s="32" t="s">
        <v>5855</v>
      </c>
      <c r="DR188" s="32">
        <v>162</v>
      </c>
      <c r="DS188" s="32">
        <v>182</v>
      </c>
      <c r="DT188" s="32" t="s">
        <v>5846</v>
      </c>
      <c r="DU188" s="32" t="s">
        <v>5853</v>
      </c>
      <c r="DV188" s="32" t="s">
        <v>5855</v>
      </c>
      <c r="DW188" s="32">
        <v>226</v>
      </c>
      <c r="DX188" s="32">
        <v>251</v>
      </c>
      <c r="DY188" s="32" t="s">
        <v>5847</v>
      </c>
      <c r="DZ188" s="32" t="s">
        <v>5853</v>
      </c>
      <c r="EA188" s="32" t="s">
        <v>5855</v>
      </c>
      <c r="EB188" s="32">
        <v>326</v>
      </c>
      <c r="EC188" s="32">
        <v>345</v>
      </c>
      <c r="ED188" s="32" t="s">
        <v>5848</v>
      </c>
      <c r="EE188" s="32" t="s">
        <v>5853</v>
      </c>
      <c r="EF188" s="32" t="s">
        <v>5855</v>
      </c>
      <c r="EG188" s="32">
        <v>479</v>
      </c>
      <c r="EH188" s="32">
        <v>548</v>
      </c>
      <c r="EI188" s="32" t="s">
        <v>5849</v>
      </c>
      <c r="EJ188" s="32" t="s">
        <v>5853</v>
      </c>
      <c r="EK188" s="32" t="s">
        <v>5855</v>
      </c>
      <c r="EL188" s="32">
        <v>491</v>
      </c>
      <c r="EM188" s="32">
        <v>562</v>
      </c>
      <c r="EN188" s="32" t="s">
        <v>5850</v>
      </c>
      <c r="EO188" s="32" t="s">
        <v>5853</v>
      </c>
      <c r="EP188" s="32" t="s">
        <v>5855</v>
      </c>
      <c r="EQ188" s="32">
        <v>579</v>
      </c>
      <c r="ER188" s="32">
        <v>677</v>
      </c>
      <c r="ES188" s="32" t="s">
        <v>5851</v>
      </c>
      <c r="ET188" s="32" t="s">
        <v>5853</v>
      </c>
      <c r="EU188" s="32" t="s">
        <v>5855</v>
      </c>
      <c r="EV188" s="32">
        <v>268</v>
      </c>
      <c r="EW188" s="32">
        <v>306</v>
      </c>
      <c r="EX188" s="32" t="s">
        <v>5852</v>
      </c>
      <c r="EY188" s="32" t="s">
        <v>5853</v>
      </c>
      <c r="EZ188" s="32" t="s">
        <v>5855</v>
      </c>
      <c r="FA188" s="32">
        <v>3548</v>
      </c>
      <c r="FB188" s="32">
        <v>0</v>
      </c>
      <c r="FC188" s="94" t="s">
        <v>53</v>
      </c>
      <c r="FD188" s="94" t="s">
        <v>54</v>
      </c>
      <c r="FE188" s="94" t="s">
        <v>54</v>
      </c>
      <c r="FF188" s="94" t="s">
        <v>55</v>
      </c>
      <c r="FG188" s="94" t="s">
        <v>56</v>
      </c>
      <c r="FH188" s="94" t="s">
        <v>57</v>
      </c>
      <c r="FI188" s="94" t="s">
        <v>69</v>
      </c>
      <c r="FJ188" s="94" t="s">
        <v>58</v>
      </c>
      <c r="FK188" s="94" t="s">
        <v>55</v>
      </c>
      <c r="FL188" s="94" t="s">
        <v>59</v>
      </c>
      <c r="FM188" s="94" t="s">
        <v>2480</v>
      </c>
      <c r="FN188" s="94" t="s">
        <v>96</v>
      </c>
      <c r="FO188" s="94" t="s">
        <v>53</v>
      </c>
      <c r="FP188" s="94" t="s">
        <v>54</v>
      </c>
      <c r="FQ188" s="94" t="e">
        <v>#N/A</v>
      </c>
      <c r="FR188" s="94" t="s">
        <v>55</v>
      </c>
      <c r="FS188" s="94" t="s">
        <v>56</v>
      </c>
      <c r="FT188" s="94" t="s">
        <v>57</v>
      </c>
      <c r="FU188" s="94" t="s">
        <v>57</v>
      </c>
      <c r="FV188" s="94" t="s">
        <v>58</v>
      </c>
      <c r="FW188" s="94" t="s">
        <v>55</v>
      </c>
      <c r="FX188" s="94" t="s">
        <v>59</v>
      </c>
      <c r="FY188" s="94">
        <v>0</v>
      </c>
      <c r="FZ188" s="94" t="s">
        <v>2144</v>
      </c>
      <c r="GA188" s="94" t="s">
        <v>53</v>
      </c>
      <c r="GB188" s="94" t="s">
        <v>54</v>
      </c>
      <c r="GC188" s="94" t="e">
        <v>#N/A</v>
      </c>
      <c r="GD188" s="94" t="s">
        <v>55</v>
      </c>
      <c r="GE188" s="94" t="s">
        <v>56</v>
      </c>
      <c r="GF188" s="94" t="s">
        <v>57</v>
      </c>
      <c r="GG188" s="94" t="s">
        <v>57</v>
      </c>
      <c r="GH188" s="94" t="s">
        <v>58</v>
      </c>
      <c r="GI188" s="94" t="s">
        <v>55</v>
      </c>
      <c r="GJ188" s="94" t="s">
        <v>59</v>
      </c>
      <c r="GK188" s="94">
        <v>0</v>
      </c>
      <c r="GL188" s="94" t="s">
        <v>2144</v>
      </c>
      <c r="GM188" s="94" t="s">
        <v>69</v>
      </c>
      <c r="GN188" s="94" t="s">
        <v>6510</v>
      </c>
      <c r="GO188" s="94" t="e">
        <v>#N/A</v>
      </c>
      <c r="GP188" s="94" t="s">
        <v>55</v>
      </c>
      <c r="GQ188" s="94" t="s">
        <v>56</v>
      </c>
      <c r="GR188" s="94" t="s">
        <v>57</v>
      </c>
      <c r="GS188" s="94" t="s">
        <v>57</v>
      </c>
      <c r="GT188" s="94" t="s">
        <v>58</v>
      </c>
      <c r="GU188" s="94" t="s">
        <v>55</v>
      </c>
      <c r="GV188" s="94" t="s">
        <v>59</v>
      </c>
      <c r="GW188" s="94" t="s">
        <v>2481</v>
      </c>
      <c r="GX188" s="94" t="s">
        <v>2144</v>
      </c>
      <c r="GY188" s="32">
        <v>0.90434782608695652</v>
      </c>
      <c r="GZ188" s="32">
        <v>0.95833333333333337</v>
      </c>
      <c r="HA188" s="32">
        <v>0.93162393162393164</v>
      </c>
      <c r="HB188" s="32">
        <v>0.90789473684210531</v>
      </c>
      <c r="HC188" s="32">
        <v>0.8719211822660099</v>
      </c>
      <c r="HD188" s="32">
        <v>0.89010989010989006</v>
      </c>
      <c r="HE188" s="32">
        <v>0.90039840637450197</v>
      </c>
      <c r="HF188" s="32">
        <v>0.94492753623188408</v>
      </c>
      <c r="HG188" s="32">
        <v>0.87408759124087587</v>
      </c>
      <c r="HH188" s="32">
        <v>0.87366548042704628</v>
      </c>
      <c r="HI188" s="32">
        <v>0.85524372230428358</v>
      </c>
      <c r="HJ188" s="32">
        <v>0.87581699346405228</v>
      </c>
      <c r="HK188" s="50">
        <v>3548</v>
      </c>
      <c r="HL188" s="68">
        <v>0.90434782608695652</v>
      </c>
      <c r="HM188" s="68">
        <v>0.95833333333333337</v>
      </c>
      <c r="HN188" s="68">
        <v>0.93162393162393164</v>
      </c>
      <c r="HO188" s="68">
        <v>0.90789473684210531</v>
      </c>
      <c r="HP188" s="68">
        <v>0.8719211822660099</v>
      </c>
      <c r="HQ188" s="68">
        <v>0.89010989010989006</v>
      </c>
      <c r="HR188" s="68">
        <v>0.90039840637450197</v>
      </c>
      <c r="HS188" s="68">
        <v>0.94492753623188408</v>
      </c>
      <c r="HT188" s="68">
        <v>0.87408759124087587</v>
      </c>
      <c r="HU188" s="68">
        <v>0.87366548042704628</v>
      </c>
      <c r="HV188" s="68">
        <v>0.85524372230428358</v>
      </c>
      <c r="HW188" s="68">
        <v>0.87581699346405228</v>
      </c>
      <c r="HX188" s="68">
        <v>0.92554995697158171</v>
      </c>
      <c r="HY188" s="67">
        <v>1.1304347826086956</v>
      </c>
      <c r="HZ188" s="67">
        <v>1.1641757246376812</v>
      </c>
      <c r="IA188" s="67">
        <v>1.1642937879350921</v>
      </c>
      <c r="IB188" s="67">
        <v>1.156937446214477</v>
      </c>
      <c r="IC188" s="67">
        <v>1.1435302525380842</v>
      </c>
      <c r="ID188" s="67">
        <v>1.1383814375546306</v>
      </c>
      <c r="IE188" s="67">
        <v>1.1365409476137016</v>
      </c>
      <c r="IF188" s="67">
        <v>1.1421182566982209</v>
      </c>
      <c r="IG188" s="67">
        <v>1.136617282515207</v>
      </c>
      <c r="IH188" s="67">
        <v>1.1321637393170669</v>
      </c>
      <c r="II188" s="67">
        <v>1.1264265496410022</v>
      </c>
      <c r="IJ188" s="67">
        <v>1.1237886073234242</v>
      </c>
      <c r="IK188" s="69">
        <v>1.1060790985383375</v>
      </c>
      <c r="IL188" s="69">
        <v>1.1383814375546306</v>
      </c>
      <c r="IM188" s="67">
        <v>1.136617282515207</v>
      </c>
      <c r="IN188" s="67">
        <v>1.1237886073234242</v>
      </c>
      <c r="IO188" s="94"/>
      <c r="IP188" s="32">
        <v>0.93143503034807384</v>
      </c>
      <c r="IQ188" s="32">
        <v>0.91070515004370434</v>
      </c>
      <c r="IR188" s="68">
        <v>0.90929382601216546</v>
      </c>
      <c r="IS188" s="69">
        <v>1.1237886073234242</v>
      </c>
      <c r="IT188" s="94"/>
      <c r="IU188" s="94"/>
      <c r="IV188" s="94"/>
      <c r="IW188" s="94"/>
      <c r="IX188" s="94"/>
      <c r="IY188" s="94"/>
      <c r="IZ188" s="94"/>
      <c r="JA188" s="94"/>
      <c r="JB188" s="94"/>
      <c r="JC188" s="94"/>
    </row>
    <row r="189" spans="1:263" ht="29.25" hidden="1" customHeight="1" x14ac:dyDescent="0.25">
      <c r="A189" s="46">
        <v>129</v>
      </c>
      <c r="B189" s="46" t="s">
        <v>20</v>
      </c>
      <c r="C189" s="46" t="s">
        <v>179</v>
      </c>
      <c r="D189" s="46" t="s">
        <v>180</v>
      </c>
      <c r="E189" s="46" t="s">
        <v>520</v>
      </c>
      <c r="F189" s="46" t="s">
        <v>571</v>
      </c>
      <c r="G189" s="46" t="s">
        <v>572</v>
      </c>
      <c r="H189" s="46" t="s">
        <v>1813</v>
      </c>
      <c r="I189" s="46" t="s">
        <v>1814</v>
      </c>
      <c r="J189" s="46" t="s">
        <v>1815</v>
      </c>
      <c r="K189" s="46" t="s">
        <v>1816</v>
      </c>
      <c r="L189" s="46" t="s">
        <v>1817</v>
      </c>
      <c r="M189" s="46">
        <v>0</v>
      </c>
      <c r="N189" s="46"/>
      <c r="O189" s="46" t="s">
        <v>1818</v>
      </c>
      <c r="P189" s="46" t="s">
        <v>1819</v>
      </c>
      <c r="Q189" s="46" t="s">
        <v>5789</v>
      </c>
      <c r="R189" s="46" t="s">
        <v>5788</v>
      </c>
      <c r="S189" s="46" t="s">
        <v>531</v>
      </c>
      <c r="T189" s="46" t="s">
        <v>531</v>
      </c>
      <c r="U189" s="46" t="s">
        <v>532</v>
      </c>
      <c r="V189" s="46" t="s">
        <v>1046</v>
      </c>
      <c r="W189" s="46" t="s">
        <v>604</v>
      </c>
      <c r="X189" s="46">
        <v>2016</v>
      </c>
      <c r="Y189" s="46">
        <v>0.8</v>
      </c>
      <c r="Z189" s="46">
        <v>2016</v>
      </c>
      <c r="AA189" s="46">
        <v>0.8</v>
      </c>
      <c r="AB189" s="46">
        <v>0.9</v>
      </c>
      <c r="AC189" s="46">
        <v>0.9</v>
      </c>
      <c r="AD189" s="47">
        <v>0.95</v>
      </c>
      <c r="AE189" s="46">
        <v>0.9</v>
      </c>
      <c r="AF189" s="46">
        <v>0</v>
      </c>
      <c r="AG189" s="94" t="s">
        <v>535</v>
      </c>
      <c r="AH189" s="94" t="s">
        <v>535</v>
      </c>
      <c r="AI189" s="94" t="s">
        <v>535</v>
      </c>
      <c r="AJ189" s="94">
        <v>1</v>
      </c>
      <c r="AK189" s="94" t="s">
        <v>535</v>
      </c>
      <c r="AL189" s="94" t="s">
        <v>535</v>
      </c>
      <c r="AM189" s="94" t="s">
        <v>535</v>
      </c>
      <c r="AN189" s="94" t="s">
        <v>535</v>
      </c>
      <c r="AO189" s="94" t="s">
        <v>535</v>
      </c>
      <c r="AP189" s="94" t="s">
        <v>535</v>
      </c>
      <c r="AQ189" s="94" t="s">
        <v>535</v>
      </c>
      <c r="AR189" s="94" t="s">
        <v>535</v>
      </c>
      <c r="AS189" s="94" t="s">
        <v>535</v>
      </c>
      <c r="AT189" s="94" t="s">
        <v>535</v>
      </c>
      <c r="AU189" s="94" t="s">
        <v>535</v>
      </c>
      <c r="AV189" s="94" t="s">
        <v>535</v>
      </c>
      <c r="AW189" s="94" t="s">
        <v>535</v>
      </c>
      <c r="AX189" s="94" t="s">
        <v>535</v>
      </c>
      <c r="AY189" s="94" t="s">
        <v>535</v>
      </c>
      <c r="AZ189" s="94">
        <v>1</v>
      </c>
      <c r="BA189" s="94" t="s">
        <v>535</v>
      </c>
      <c r="BB189" s="94" t="s">
        <v>535</v>
      </c>
      <c r="BC189" s="94" t="s">
        <v>535</v>
      </c>
      <c r="BD189" s="94" t="s">
        <v>535</v>
      </c>
      <c r="BE189" s="94" t="s">
        <v>535</v>
      </c>
      <c r="BF189" s="94" t="s">
        <v>535</v>
      </c>
      <c r="BG189" s="94" t="s">
        <v>535</v>
      </c>
      <c r="BH189" s="94" t="s">
        <v>535</v>
      </c>
      <c r="BI189" s="94" t="s">
        <v>535</v>
      </c>
      <c r="BJ189" s="94" t="s">
        <v>535</v>
      </c>
      <c r="BK189" s="94" t="s">
        <v>535</v>
      </c>
      <c r="BL189" s="94" t="s">
        <v>535</v>
      </c>
      <c r="BM189" s="94" t="s">
        <v>6761</v>
      </c>
      <c r="BN189" s="94" t="s">
        <v>1815</v>
      </c>
      <c r="BO189" s="94" t="s">
        <v>1819</v>
      </c>
      <c r="BP189" s="94" t="s">
        <v>5788</v>
      </c>
      <c r="BQ189" s="94" t="s">
        <v>5789</v>
      </c>
      <c r="BR189" s="94" t="s">
        <v>2581</v>
      </c>
      <c r="BS189" s="32">
        <v>0.95</v>
      </c>
      <c r="BT189" s="32">
        <v>0.95</v>
      </c>
      <c r="BU189" s="32">
        <v>0.95</v>
      </c>
      <c r="BV189" s="32">
        <v>0.95</v>
      </c>
      <c r="BW189" s="32">
        <v>0.95</v>
      </c>
      <c r="BX189" s="32">
        <v>0.95</v>
      </c>
      <c r="BY189" s="32">
        <v>0.95</v>
      </c>
      <c r="BZ189" s="32">
        <v>0.95</v>
      </c>
      <c r="CA189" s="32">
        <v>0.95</v>
      </c>
      <c r="CB189" s="32">
        <v>0.95</v>
      </c>
      <c r="CC189" s="32">
        <v>0.95</v>
      </c>
      <c r="CD189" s="32">
        <v>0.95</v>
      </c>
      <c r="CE189" s="32">
        <v>0.95</v>
      </c>
      <c r="CF189" s="32">
        <v>0.95</v>
      </c>
      <c r="CG189" s="32">
        <v>0.95</v>
      </c>
      <c r="CH189" s="32">
        <v>0.95</v>
      </c>
      <c r="CI189" s="32">
        <v>0.95</v>
      </c>
      <c r="CJ189" s="32">
        <v>0.95</v>
      </c>
      <c r="CK189" s="32">
        <v>0.95</v>
      </c>
      <c r="CL189" s="32">
        <v>0.95</v>
      </c>
      <c r="CM189" s="32">
        <v>0.95</v>
      </c>
      <c r="CN189" s="32">
        <v>0.95</v>
      </c>
      <c r="CO189" s="32">
        <v>0.95</v>
      </c>
      <c r="CP189" s="32">
        <v>0.95</v>
      </c>
      <c r="CQ189" s="32">
        <v>0.95</v>
      </c>
      <c r="CR189" s="32">
        <v>0.95</v>
      </c>
      <c r="CS189" s="32">
        <v>29</v>
      </c>
      <c r="CT189" s="32">
        <v>29</v>
      </c>
      <c r="CU189" s="32" t="s">
        <v>5856</v>
      </c>
      <c r="CV189" s="32" t="s">
        <v>5859</v>
      </c>
      <c r="CW189" s="32" t="s">
        <v>5860</v>
      </c>
      <c r="CX189" s="32">
        <v>39</v>
      </c>
      <c r="CY189" s="32">
        <v>39</v>
      </c>
      <c r="CZ189" s="32" t="s">
        <v>5856</v>
      </c>
      <c r="DA189" s="32" t="s">
        <v>5859</v>
      </c>
      <c r="DB189" s="32" t="s">
        <v>5860</v>
      </c>
      <c r="DC189" s="32">
        <v>50</v>
      </c>
      <c r="DD189" s="32">
        <v>50</v>
      </c>
      <c r="DE189" s="32" t="s">
        <v>5856</v>
      </c>
      <c r="DF189" s="32" t="s">
        <v>5859</v>
      </c>
      <c r="DG189" s="32" t="s">
        <v>5860</v>
      </c>
      <c r="DH189" s="32">
        <v>26</v>
      </c>
      <c r="DI189" s="32">
        <v>26</v>
      </c>
      <c r="DJ189" s="32" t="s">
        <v>5857</v>
      </c>
      <c r="DK189" s="32" t="s">
        <v>5803</v>
      </c>
      <c r="DL189" s="32" t="s">
        <v>5861</v>
      </c>
      <c r="DM189" s="32">
        <v>35</v>
      </c>
      <c r="DN189" s="32">
        <v>35</v>
      </c>
      <c r="DO189" s="32" t="s">
        <v>5857</v>
      </c>
      <c r="DP189" s="32" t="s">
        <v>5803</v>
      </c>
      <c r="DQ189" s="32" t="s">
        <v>5861</v>
      </c>
      <c r="DR189" s="32">
        <v>28</v>
      </c>
      <c r="DS189" s="32">
        <v>28</v>
      </c>
      <c r="DT189" s="32" t="s">
        <v>5857</v>
      </c>
      <c r="DU189" s="32" t="s">
        <v>5803</v>
      </c>
      <c r="DV189" s="32" t="s">
        <v>5861</v>
      </c>
      <c r="DW189" s="32">
        <v>43</v>
      </c>
      <c r="DX189" s="32">
        <v>43</v>
      </c>
      <c r="DY189" s="32" t="s">
        <v>5857</v>
      </c>
      <c r="DZ189" s="32" t="s">
        <v>5803</v>
      </c>
      <c r="EA189" s="32" t="s">
        <v>5861</v>
      </c>
      <c r="EB189" s="32">
        <v>37</v>
      </c>
      <c r="EC189" s="32">
        <v>37</v>
      </c>
      <c r="ED189" s="32" t="s">
        <v>5857</v>
      </c>
      <c r="EE189" s="32" t="s">
        <v>5803</v>
      </c>
      <c r="EF189" s="32" t="s">
        <v>5861</v>
      </c>
      <c r="EG189" s="32">
        <v>24</v>
      </c>
      <c r="EH189" s="32">
        <v>24</v>
      </c>
      <c r="EI189" s="32" t="s">
        <v>5857</v>
      </c>
      <c r="EJ189" s="32" t="s">
        <v>5803</v>
      </c>
      <c r="EK189" s="32" t="s">
        <v>5861</v>
      </c>
      <c r="EL189" s="32">
        <v>27</v>
      </c>
      <c r="EM189" s="32">
        <v>27</v>
      </c>
      <c r="EN189" s="32" t="s">
        <v>5857</v>
      </c>
      <c r="EO189" s="32" t="s">
        <v>5803</v>
      </c>
      <c r="EP189" s="32" t="s">
        <v>5861</v>
      </c>
      <c r="EQ189" s="32">
        <v>20</v>
      </c>
      <c r="ER189" s="32">
        <v>20</v>
      </c>
      <c r="ES189" s="32" t="s">
        <v>5857</v>
      </c>
      <c r="ET189" s="32" t="s">
        <v>5803</v>
      </c>
      <c r="EU189" s="32" t="s">
        <v>5861</v>
      </c>
      <c r="EV189" s="32">
        <v>9</v>
      </c>
      <c r="EW189" s="32">
        <v>9</v>
      </c>
      <c r="EX189" s="32" t="s">
        <v>5858</v>
      </c>
      <c r="EY189" s="32" t="s">
        <v>5803</v>
      </c>
      <c r="EZ189" s="32" t="s">
        <v>5861</v>
      </c>
      <c r="FA189" s="32">
        <v>367</v>
      </c>
      <c r="FB189" s="32">
        <v>0</v>
      </c>
      <c r="FC189" s="94" t="s">
        <v>53</v>
      </c>
      <c r="FD189" s="94" t="s">
        <v>62</v>
      </c>
      <c r="FE189" s="94" t="s">
        <v>54</v>
      </c>
      <c r="FF189" s="94" t="s">
        <v>55</v>
      </c>
      <c r="FG189" s="94" t="s">
        <v>56</v>
      </c>
      <c r="FH189" s="94" t="s">
        <v>57</v>
      </c>
      <c r="FI189" s="94" t="s">
        <v>69</v>
      </c>
      <c r="FJ189" s="94" t="s">
        <v>58</v>
      </c>
      <c r="FK189" s="94" t="s">
        <v>55</v>
      </c>
      <c r="FL189" s="94" t="s">
        <v>59</v>
      </c>
      <c r="FM189" s="94">
        <v>0</v>
      </c>
      <c r="FN189" s="94" t="s">
        <v>96</v>
      </c>
      <c r="FO189" s="94" t="s">
        <v>69</v>
      </c>
      <c r="FP189" s="94" t="s">
        <v>54</v>
      </c>
      <c r="FQ189" s="94" t="e">
        <v>#N/A</v>
      </c>
      <c r="FR189" s="94" t="s">
        <v>55</v>
      </c>
      <c r="FS189" s="94" t="s">
        <v>56</v>
      </c>
      <c r="FT189" s="94" t="s">
        <v>57</v>
      </c>
      <c r="FU189" s="94" t="s">
        <v>69</v>
      </c>
      <c r="FV189" s="94" t="s">
        <v>58</v>
      </c>
      <c r="FW189" s="94" t="s">
        <v>55</v>
      </c>
      <c r="FX189" s="94" t="s">
        <v>59</v>
      </c>
      <c r="FY189" s="94" t="s">
        <v>2482</v>
      </c>
      <c r="FZ189" s="94" t="s">
        <v>2144</v>
      </c>
      <c r="GA189" s="94" t="s">
        <v>53</v>
      </c>
      <c r="GB189" s="94" t="s">
        <v>54</v>
      </c>
      <c r="GC189" s="94" t="e">
        <v>#N/A</v>
      </c>
      <c r="GD189" s="94" t="s">
        <v>55</v>
      </c>
      <c r="GE189" s="94" t="s">
        <v>56</v>
      </c>
      <c r="GF189" s="94" t="s">
        <v>57</v>
      </c>
      <c r="GG189" s="94" t="s">
        <v>69</v>
      </c>
      <c r="GH189" s="94" t="s">
        <v>58</v>
      </c>
      <c r="GI189" s="94" t="s">
        <v>55</v>
      </c>
      <c r="GJ189" s="94" t="s">
        <v>59</v>
      </c>
      <c r="GK189" s="94">
        <v>0</v>
      </c>
      <c r="GL189" s="94" t="s">
        <v>2144</v>
      </c>
      <c r="GM189" s="94" t="s">
        <v>69</v>
      </c>
      <c r="GN189" s="94" t="s">
        <v>6510</v>
      </c>
      <c r="GO189" s="94" t="e">
        <v>#N/A</v>
      </c>
      <c r="GP189" s="94" t="s">
        <v>55</v>
      </c>
      <c r="GQ189" s="94" t="s">
        <v>56</v>
      </c>
      <c r="GR189" s="94" t="s">
        <v>57</v>
      </c>
      <c r="GS189" s="94" t="s">
        <v>69</v>
      </c>
      <c r="GT189" s="94" t="s">
        <v>58</v>
      </c>
      <c r="GU189" s="94" t="s">
        <v>55</v>
      </c>
      <c r="GV189" s="94" t="s">
        <v>59</v>
      </c>
      <c r="GW189" s="94" t="s">
        <v>2483</v>
      </c>
      <c r="GX189" s="94" t="s">
        <v>2144</v>
      </c>
      <c r="GY189" s="32">
        <v>1</v>
      </c>
      <c r="GZ189" s="32">
        <v>1</v>
      </c>
      <c r="HA189" s="32">
        <v>1</v>
      </c>
      <c r="HB189" s="32">
        <v>1</v>
      </c>
      <c r="HC189" s="32">
        <v>1</v>
      </c>
      <c r="HD189" s="32">
        <v>1</v>
      </c>
      <c r="HE189" s="32">
        <v>1</v>
      </c>
      <c r="HF189" s="32">
        <v>1</v>
      </c>
      <c r="HG189" s="32">
        <v>1</v>
      </c>
      <c r="HH189" s="32">
        <v>1</v>
      </c>
      <c r="HI189" s="32">
        <v>1</v>
      </c>
      <c r="HJ189" s="32">
        <v>1</v>
      </c>
      <c r="HK189" s="50">
        <v>367</v>
      </c>
      <c r="HL189" s="68">
        <v>1</v>
      </c>
      <c r="HM189" s="68">
        <v>1</v>
      </c>
      <c r="HN189" s="68">
        <v>1</v>
      </c>
      <c r="HO189" s="68">
        <v>1</v>
      </c>
      <c r="HP189" s="68">
        <v>1</v>
      </c>
      <c r="HQ189" s="68">
        <v>1</v>
      </c>
      <c r="HR189" s="68">
        <v>1</v>
      </c>
      <c r="HS189" s="68">
        <v>1</v>
      </c>
      <c r="HT189" s="68">
        <v>1</v>
      </c>
      <c r="HU189" s="68">
        <v>1</v>
      </c>
      <c r="HV189" s="68">
        <v>1</v>
      </c>
      <c r="HW189" s="68">
        <v>1</v>
      </c>
      <c r="HX189" s="68">
        <v>1</v>
      </c>
      <c r="HY189" s="67">
        <v>1.0526315789473684</v>
      </c>
      <c r="HZ189" s="67">
        <v>1.0526315789473684</v>
      </c>
      <c r="IA189" s="67">
        <v>1.0526315789473686</v>
      </c>
      <c r="IB189" s="67">
        <v>1.0526315789473684</v>
      </c>
      <c r="IC189" s="67">
        <v>1.0526315789473684</v>
      </c>
      <c r="ID189" s="67">
        <v>1.0526315789473684</v>
      </c>
      <c r="IE189" s="67">
        <v>1.0526315789473684</v>
      </c>
      <c r="IF189" s="67">
        <v>1.0526315789473684</v>
      </c>
      <c r="IG189" s="67">
        <v>1.0526315789473684</v>
      </c>
      <c r="IH189" s="67">
        <v>1.0526315789473684</v>
      </c>
      <c r="II189" s="67">
        <v>1.0526315789473684</v>
      </c>
      <c r="IJ189" s="67">
        <v>1.0526315789473686</v>
      </c>
      <c r="IK189" s="69">
        <v>1</v>
      </c>
      <c r="IL189" s="69">
        <v>1.0526315789473684</v>
      </c>
      <c r="IM189" s="67">
        <v>1.0526315789473684</v>
      </c>
      <c r="IN189" s="67">
        <v>1.0526315789473686</v>
      </c>
      <c r="IO189" s="94"/>
      <c r="IP189" s="32">
        <v>1</v>
      </c>
      <c r="IQ189" s="32">
        <v>1</v>
      </c>
      <c r="IR189" s="68">
        <v>1</v>
      </c>
      <c r="IS189" s="69">
        <v>1.0526315789473686</v>
      </c>
      <c r="IT189" s="94"/>
      <c r="IU189" s="94"/>
      <c r="IV189" s="94"/>
      <c r="IW189" s="94"/>
      <c r="IX189" s="94"/>
      <c r="IY189" s="94"/>
      <c r="IZ189" s="94"/>
      <c r="JA189" s="94"/>
      <c r="JB189" s="94"/>
      <c r="JC189" s="94"/>
    </row>
    <row r="190" spans="1:263" ht="29.25" hidden="1" customHeight="1" x14ac:dyDescent="0.25">
      <c r="A190" s="46">
        <v>130</v>
      </c>
      <c r="B190" s="46" t="s">
        <v>20</v>
      </c>
      <c r="C190" s="46" t="s">
        <v>179</v>
      </c>
      <c r="D190" s="46" t="s">
        <v>180</v>
      </c>
      <c r="E190" s="46" t="s">
        <v>520</v>
      </c>
      <c r="F190" s="46" t="s">
        <v>571</v>
      </c>
      <c r="G190" s="46" t="s">
        <v>572</v>
      </c>
      <c r="H190" s="46" t="s">
        <v>1820</v>
      </c>
      <c r="I190" s="46" t="s">
        <v>1821</v>
      </c>
      <c r="J190" s="46" t="s">
        <v>1822</v>
      </c>
      <c r="K190" s="46" t="s">
        <v>1823</v>
      </c>
      <c r="L190" s="46" t="s">
        <v>1824</v>
      </c>
      <c r="M190" s="46" t="s">
        <v>1825</v>
      </c>
      <c r="N190" s="46"/>
      <c r="O190" s="46" t="s">
        <v>1826</v>
      </c>
      <c r="P190" s="46" t="s">
        <v>1827</v>
      </c>
      <c r="Q190" s="46" t="s">
        <v>5791</v>
      </c>
      <c r="R190" s="46" t="s">
        <v>5790</v>
      </c>
      <c r="S190" s="46" t="s">
        <v>531</v>
      </c>
      <c r="T190" s="46" t="s">
        <v>531</v>
      </c>
      <c r="U190" s="46" t="s">
        <v>532</v>
      </c>
      <c r="V190" s="46" t="s">
        <v>1046</v>
      </c>
      <c r="W190" s="46" t="s">
        <v>604</v>
      </c>
      <c r="X190" s="46">
        <v>2016</v>
      </c>
      <c r="Y190" s="46">
        <v>0.98</v>
      </c>
      <c r="Z190" s="46">
        <v>2016</v>
      </c>
      <c r="AA190" s="46">
        <v>0.98</v>
      </c>
      <c r="AB190" s="46">
        <v>0.95</v>
      </c>
      <c r="AC190" s="46">
        <v>0.95</v>
      </c>
      <c r="AD190" s="47">
        <v>0.95</v>
      </c>
      <c r="AE190" s="46">
        <v>0.95</v>
      </c>
      <c r="AF190" s="46">
        <v>0</v>
      </c>
      <c r="AG190" s="94" t="s">
        <v>535</v>
      </c>
      <c r="AH190" s="94" t="s">
        <v>535</v>
      </c>
      <c r="AI190" s="94" t="s">
        <v>535</v>
      </c>
      <c r="AJ190" s="94">
        <v>1</v>
      </c>
      <c r="AK190" s="94" t="s">
        <v>535</v>
      </c>
      <c r="AL190" s="94" t="s">
        <v>535</v>
      </c>
      <c r="AM190" s="94" t="s">
        <v>535</v>
      </c>
      <c r="AN190" s="94">
        <v>1</v>
      </c>
      <c r="AO190" s="94" t="s">
        <v>546</v>
      </c>
      <c r="AP190" s="94" t="s">
        <v>535</v>
      </c>
      <c r="AQ190" s="94" t="s">
        <v>535</v>
      </c>
      <c r="AR190" s="94" t="s">
        <v>535</v>
      </c>
      <c r="AS190" s="94" t="s">
        <v>535</v>
      </c>
      <c r="AT190" s="94" t="s">
        <v>535</v>
      </c>
      <c r="AU190" s="94" t="s">
        <v>535</v>
      </c>
      <c r="AV190" s="94" t="s">
        <v>535</v>
      </c>
      <c r="AW190" s="94" t="s">
        <v>535</v>
      </c>
      <c r="AX190" s="94" t="s">
        <v>535</v>
      </c>
      <c r="AY190" s="94" t="s">
        <v>535</v>
      </c>
      <c r="AZ190" s="94">
        <v>1</v>
      </c>
      <c r="BA190" s="94" t="s">
        <v>535</v>
      </c>
      <c r="BB190" s="94" t="s">
        <v>535</v>
      </c>
      <c r="BC190" s="94" t="s">
        <v>535</v>
      </c>
      <c r="BD190" s="94" t="s">
        <v>535</v>
      </c>
      <c r="BE190" s="94" t="s">
        <v>535</v>
      </c>
      <c r="BF190" s="94" t="s">
        <v>535</v>
      </c>
      <c r="BG190" s="94" t="s">
        <v>535</v>
      </c>
      <c r="BH190" s="94" t="s">
        <v>535</v>
      </c>
      <c r="BI190" s="94" t="s">
        <v>535</v>
      </c>
      <c r="BJ190" s="94" t="s">
        <v>535</v>
      </c>
      <c r="BK190" s="94" t="s">
        <v>535</v>
      </c>
      <c r="BL190" s="94" t="s">
        <v>535</v>
      </c>
      <c r="BM190" s="94" t="s">
        <v>6762</v>
      </c>
      <c r="BN190" s="94" t="s">
        <v>1822</v>
      </c>
      <c r="BO190" s="94" t="s">
        <v>1827</v>
      </c>
      <c r="BP190" s="94" t="s">
        <v>5790</v>
      </c>
      <c r="BQ190" s="94" t="s">
        <v>5791</v>
      </c>
      <c r="BR190" s="94" t="s">
        <v>2581</v>
      </c>
      <c r="BS190" s="32">
        <v>0.95</v>
      </c>
      <c r="BT190" s="32">
        <v>0.95</v>
      </c>
      <c r="BU190" s="32">
        <v>0.95</v>
      </c>
      <c r="BV190" s="32">
        <v>0.95</v>
      </c>
      <c r="BW190" s="32">
        <v>0.95</v>
      </c>
      <c r="BX190" s="32">
        <v>0.95</v>
      </c>
      <c r="BY190" s="32">
        <v>0.95</v>
      </c>
      <c r="BZ190" s="32">
        <v>0.95</v>
      </c>
      <c r="CA190" s="32">
        <v>0.95</v>
      </c>
      <c r="CB190" s="32">
        <v>0.95</v>
      </c>
      <c r="CC190" s="32">
        <v>0.95</v>
      </c>
      <c r="CD190" s="32">
        <v>0.95</v>
      </c>
      <c r="CE190" s="32">
        <v>0.95</v>
      </c>
      <c r="CF190" s="32">
        <v>0.95</v>
      </c>
      <c r="CG190" s="32">
        <v>0.95</v>
      </c>
      <c r="CH190" s="32">
        <v>0.95</v>
      </c>
      <c r="CI190" s="32">
        <v>0.95</v>
      </c>
      <c r="CJ190" s="32">
        <v>0.95</v>
      </c>
      <c r="CK190" s="32">
        <v>0.95</v>
      </c>
      <c r="CL190" s="32">
        <v>0.95</v>
      </c>
      <c r="CM190" s="32">
        <v>0.95</v>
      </c>
      <c r="CN190" s="32">
        <v>0.95</v>
      </c>
      <c r="CO190" s="32">
        <v>0.95</v>
      </c>
      <c r="CP190" s="32">
        <v>0.95</v>
      </c>
      <c r="CQ190" s="32">
        <v>0.95</v>
      </c>
      <c r="CR190" s="32">
        <v>0.95</v>
      </c>
      <c r="CS190" s="32">
        <v>106</v>
      </c>
      <c r="CT190" s="32">
        <v>112</v>
      </c>
      <c r="CU190" s="32" t="s">
        <v>5862</v>
      </c>
      <c r="CV190" s="32" t="s">
        <v>5871</v>
      </c>
      <c r="CW190" s="32" t="s">
        <v>5876</v>
      </c>
      <c r="CX190" s="32">
        <v>113</v>
      </c>
      <c r="CY190" s="32">
        <v>113</v>
      </c>
      <c r="CZ190" s="32" t="s">
        <v>5862</v>
      </c>
      <c r="DA190" s="32" t="s">
        <v>5871</v>
      </c>
      <c r="DB190" s="32" t="s">
        <v>5876</v>
      </c>
      <c r="DC190" s="32">
        <v>119</v>
      </c>
      <c r="DD190" s="32">
        <v>120</v>
      </c>
      <c r="DE190" s="32" t="s">
        <v>5862</v>
      </c>
      <c r="DF190" s="32" t="s">
        <v>5872</v>
      </c>
      <c r="DG190" s="32" t="s">
        <v>5876</v>
      </c>
      <c r="DH190" s="32">
        <v>118</v>
      </c>
      <c r="DI190" s="32">
        <v>118</v>
      </c>
      <c r="DJ190" s="32" t="s">
        <v>5857</v>
      </c>
      <c r="DK190" s="32" t="s">
        <v>5803</v>
      </c>
      <c r="DL190" s="32" t="s">
        <v>5877</v>
      </c>
      <c r="DM190" s="32">
        <v>143</v>
      </c>
      <c r="DN190" s="32">
        <v>144</v>
      </c>
      <c r="DO190" s="32" t="s">
        <v>5863</v>
      </c>
      <c r="DP190" s="32" t="s">
        <v>5803</v>
      </c>
      <c r="DQ190" s="32" t="s">
        <v>5878</v>
      </c>
      <c r="DR190" s="32">
        <v>129</v>
      </c>
      <c r="DS190" s="32">
        <v>130</v>
      </c>
      <c r="DT190" s="32" t="s">
        <v>5864</v>
      </c>
      <c r="DU190" s="32" t="s">
        <v>5803</v>
      </c>
      <c r="DV190" s="32" t="s">
        <v>5878</v>
      </c>
      <c r="DW190" s="32">
        <v>158</v>
      </c>
      <c r="DX190" s="32">
        <v>160</v>
      </c>
      <c r="DY190" s="32" t="s">
        <v>5865</v>
      </c>
      <c r="DZ190" s="32" t="s">
        <v>5873</v>
      </c>
      <c r="EA190" s="32" t="s">
        <v>5879</v>
      </c>
      <c r="EB190" s="32">
        <v>126</v>
      </c>
      <c r="EC190" s="32">
        <v>131</v>
      </c>
      <c r="ED190" s="32" t="s">
        <v>5866</v>
      </c>
      <c r="EE190" s="32" t="s">
        <v>5874</v>
      </c>
      <c r="EF190" s="32" t="s">
        <v>5879</v>
      </c>
      <c r="EG190" s="32">
        <v>144</v>
      </c>
      <c r="EH190" s="32">
        <v>145</v>
      </c>
      <c r="EI190" s="32" t="s">
        <v>5867</v>
      </c>
      <c r="EJ190" s="32" t="s">
        <v>5874</v>
      </c>
      <c r="EK190" s="32" t="s">
        <v>5879</v>
      </c>
      <c r="EL190" s="32">
        <v>113</v>
      </c>
      <c r="EM190" s="32">
        <v>114</v>
      </c>
      <c r="EN190" s="32" t="s">
        <v>5868</v>
      </c>
      <c r="EO190" s="32" t="s">
        <v>5874</v>
      </c>
      <c r="EP190" s="32" t="s">
        <v>5879</v>
      </c>
      <c r="EQ190" s="32">
        <v>80</v>
      </c>
      <c r="ER190" s="32">
        <v>80</v>
      </c>
      <c r="ES190" s="32" t="s">
        <v>5869</v>
      </c>
      <c r="ET190" s="32" t="s">
        <v>5874</v>
      </c>
      <c r="EU190" s="32" t="s">
        <v>5880</v>
      </c>
      <c r="EV190" s="32">
        <v>65</v>
      </c>
      <c r="EW190" s="32">
        <v>65</v>
      </c>
      <c r="EX190" s="32" t="s">
        <v>5870</v>
      </c>
      <c r="EY190" s="32" t="s">
        <v>5875</v>
      </c>
      <c r="EZ190" s="32" t="s">
        <v>5880</v>
      </c>
      <c r="FA190" s="32">
        <v>1414</v>
      </c>
      <c r="FB190" s="32">
        <v>0</v>
      </c>
      <c r="FC190" s="94" t="s">
        <v>53</v>
      </c>
      <c r="FD190" s="94" t="s">
        <v>70</v>
      </c>
      <c r="FE190" s="94" t="s">
        <v>54</v>
      </c>
      <c r="FF190" s="94" t="s">
        <v>55</v>
      </c>
      <c r="FG190" s="94" t="s">
        <v>56</v>
      </c>
      <c r="FH190" s="94" t="s">
        <v>57</v>
      </c>
      <c r="FI190" s="94" t="s">
        <v>69</v>
      </c>
      <c r="FJ190" s="94" t="s">
        <v>58</v>
      </c>
      <c r="FK190" s="94" t="s">
        <v>55</v>
      </c>
      <c r="FL190" s="94" t="s">
        <v>59</v>
      </c>
      <c r="FM190" s="94" t="s">
        <v>2484</v>
      </c>
      <c r="FN190" s="94" t="s">
        <v>96</v>
      </c>
      <c r="FO190" s="94" t="s">
        <v>53</v>
      </c>
      <c r="FP190" s="94" t="s">
        <v>54</v>
      </c>
      <c r="FQ190" s="94" t="e">
        <v>#N/A</v>
      </c>
      <c r="FR190" s="94" t="s">
        <v>55</v>
      </c>
      <c r="FS190" s="94" t="s">
        <v>56</v>
      </c>
      <c r="FT190" s="94" t="s">
        <v>57</v>
      </c>
      <c r="FU190" s="94" t="s">
        <v>69</v>
      </c>
      <c r="FV190" s="94" t="s">
        <v>58</v>
      </c>
      <c r="FW190" s="94" t="s">
        <v>55</v>
      </c>
      <c r="FX190" s="94" t="s">
        <v>59</v>
      </c>
      <c r="FY190" s="94" t="s">
        <v>2482</v>
      </c>
      <c r="FZ190" s="94" t="s">
        <v>2144</v>
      </c>
      <c r="GA190" s="94" t="s">
        <v>53</v>
      </c>
      <c r="GB190" s="94" t="s">
        <v>54</v>
      </c>
      <c r="GC190" s="94" t="e">
        <v>#N/A</v>
      </c>
      <c r="GD190" s="94" t="s">
        <v>55</v>
      </c>
      <c r="GE190" s="94" t="s">
        <v>56</v>
      </c>
      <c r="GF190" s="94" t="s">
        <v>57</v>
      </c>
      <c r="GG190" s="94" t="s">
        <v>57</v>
      </c>
      <c r="GH190" s="94" t="s">
        <v>58</v>
      </c>
      <c r="GI190" s="94" t="s">
        <v>55</v>
      </c>
      <c r="GJ190" s="94" t="s">
        <v>59</v>
      </c>
      <c r="GK190" s="94">
        <v>0</v>
      </c>
      <c r="GL190" s="94" t="s">
        <v>2144</v>
      </c>
      <c r="GM190" s="94" t="s">
        <v>69</v>
      </c>
      <c r="GN190" s="94" t="s">
        <v>6510</v>
      </c>
      <c r="GO190" s="94" t="e">
        <v>#N/A</v>
      </c>
      <c r="GP190" s="94" t="s">
        <v>55</v>
      </c>
      <c r="GQ190" s="94" t="s">
        <v>56</v>
      </c>
      <c r="GR190" s="94" t="s">
        <v>57</v>
      </c>
      <c r="GS190" s="94" t="s">
        <v>69</v>
      </c>
      <c r="GT190" s="94" t="s">
        <v>58</v>
      </c>
      <c r="GU190" s="94" t="s">
        <v>55</v>
      </c>
      <c r="GV190" s="94" t="s">
        <v>59</v>
      </c>
      <c r="GW190" s="94" t="s">
        <v>2485</v>
      </c>
      <c r="GX190" s="94" t="s">
        <v>2144</v>
      </c>
      <c r="GY190" s="32">
        <v>0.9464285714285714</v>
      </c>
      <c r="GZ190" s="32">
        <v>1</v>
      </c>
      <c r="HA190" s="32">
        <v>0.9916666666666667</v>
      </c>
      <c r="HB190" s="32">
        <v>1</v>
      </c>
      <c r="HC190" s="32">
        <v>0.99305555555555558</v>
      </c>
      <c r="HD190" s="32">
        <v>0.99230769230769234</v>
      </c>
      <c r="HE190" s="32">
        <v>0.98750000000000004</v>
      </c>
      <c r="HF190" s="32">
        <v>0.96183206106870234</v>
      </c>
      <c r="HG190" s="32">
        <v>0.99310344827586206</v>
      </c>
      <c r="HH190" s="32">
        <v>0.99122807017543857</v>
      </c>
      <c r="HI190" s="32">
        <v>1</v>
      </c>
      <c r="HJ190" s="32">
        <v>1</v>
      </c>
      <c r="HK190" s="50">
        <v>1414</v>
      </c>
      <c r="HL190" s="68">
        <v>0.9464285714285714</v>
      </c>
      <c r="HM190" s="68">
        <v>1</v>
      </c>
      <c r="HN190" s="68">
        <v>0.9916666666666667</v>
      </c>
      <c r="HO190" s="68">
        <v>1</v>
      </c>
      <c r="HP190" s="68">
        <v>0.99305555555555558</v>
      </c>
      <c r="HQ190" s="68">
        <v>0.99230769230769234</v>
      </c>
      <c r="HR190" s="68">
        <v>0.98750000000000004</v>
      </c>
      <c r="HS190" s="68">
        <v>0.96183206106870234</v>
      </c>
      <c r="HT190" s="68">
        <v>0.99310344827586206</v>
      </c>
      <c r="HU190" s="68">
        <v>0.99122807017543857</v>
      </c>
      <c r="HV190" s="68">
        <v>1</v>
      </c>
      <c r="HW190" s="68">
        <v>1</v>
      </c>
      <c r="HX190" s="68">
        <v>0.98452380952380958</v>
      </c>
      <c r="HY190" s="67">
        <v>0.99624060150375937</v>
      </c>
      <c r="HZ190" s="67">
        <v>1.024436090225564</v>
      </c>
      <c r="IA190" s="67">
        <v>1.0309106098579786</v>
      </c>
      <c r="IB190" s="67">
        <v>1.0363408521303259</v>
      </c>
      <c r="IC190" s="67">
        <v>1.0381370091896409</v>
      </c>
      <c r="ID190" s="67">
        <v>1.0392032431506115</v>
      </c>
      <c r="IE190" s="67">
        <v>1.0392418775877421</v>
      </c>
      <c r="IF190" s="67">
        <v>1.0358934930298931</v>
      </c>
      <c r="IG190" s="67">
        <v>1.0369466661173157</v>
      </c>
      <c r="IH190" s="67">
        <v>1.0375917963661567</v>
      </c>
      <c r="II190" s="67">
        <v>1.0389590493280851</v>
      </c>
      <c r="IJ190" s="67">
        <v>1.0400984267963589</v>
      </c>
      <c r="IK190" s="69">
        <v>0.97936507936507955</v>
      </c>
      <c r="IL190" s="69">
        <v>1.0392032431506115</v>
      </c>
      <c r="IM190" s="67">
        <v>1.0369466661173157</v>
      </c>
      <c r="IN190" s="67">
        <v>1.0400984267963589</v>
      </c>
      <c r="IO190" s="94"/>
      <c r="IP190" s="32">
        <v>0.97936507936507944</v>
      </c>
      <c r="IQ190" s="32">
        <v>0.987243080993081</v>
      </c>
      <c r="IR190" s="68">
        <v>0.98509933281145001</v>
      </c>
      <c r="IS190" s="69">
        <v>1.0400984267963589</v>
      </c>
      <c r="IT190" s="94"/>
      <c r="IU190" s="94"/>
      <c r="IV190" s="94"/>
      <c r="IW190" s="94"/>
      <c r="IX190" s="94"/>
      <c r="IY190" s="94"/>
      <c r="IZ190" s="94"/>
      <c r="JA190" s="94"/>
      <c r="JB190" s="94"/>
      <c r="JC190" s="94"/>
    </row>
    <row r="191" spans="1:263" ht="29.25" hidden="1" customHeight="1" x14ac:dyDescent="0.25">
      <c r="A191" s="46">
        <v>22</v>
      </c>
      <c r="B191" s="46" t="s">
        <v>21</v>
      </c>
      <c r="C191" s="46" t="s">
        <v>182</v>
      </c>
      <c r="D191" s="46" t="s">
        <v>183</v>
      </c>
      <c r="E191" s="46" t="s">
        <v>558</v>
      </c>
      <c r="F191" s="46" t="s">
        <v>755</v>
      </c>
      <c r="G191" s="46" t="s">
        <v>987</v>
      </c>
      <c r="H191" s="46" t="s">
        <v>1828</v>
      </c>
      <c r="I191" s="46" t="s">
        <v>1829</v>
      </c>
      <c r="J191" s="46" t="s">
        <v>1830</v>
      </c>
      <c r="K191" s="46" t="s">
        <v>1831</v>
      </c>
      <c r="L191" s="46" t="s">
        <v>1832</v>
      </c>
      <c r="M191" s="46">
        <v>0</v>
      </c>
      <c r="N191" s="46"/>
      <c r="O191" s="46" t="s">
        <v>1833</v>
      </c>
      <c r="P191" s="46" t="s">
        <v>1834</v>
      </c>
      <c r="Q191" s="46" t="s">
        <v>5882</v>
      </c>
      <c r="R191" s="46" t="s">
        <v>5881</v>
      </c>
      <c r="S191" s="46" t="s">
        <v>531</v>
      </c>
      <c r="T191" s="46" t="s">
        <v>531</v>
      </c>
      <c r="U191" s="46" t="s">
        <v>532</v>
      </c>
      <c r="V191" s="46" t="s">
        <v>581</v>
      </c>
      <c r="W191" s="46" t="s">
        <v>534</v>
      </c>
      <c r="X191" s="46">
        <v>2016</v>
      </c>
      <c r="Y191" s="46">
        <v>0.95499999999999996</v>
      </c>
      <c r="Z191" s="46">
        <v>2016</v>
      </c>
      <c r="AA191" s="46">
        <v>0</v>
      </c>
      <c r="AB191" s="46">
        <v>0.98</v>
      </c>
      <c r="AC191" s="46">
        <v>0.98</v>
      </c>
      <c r="AD191" s="47">
        <v>0.98</v>
      </c>
      <c r="AE191" s="46">
        <v>0.98</v>
      </c>
      <c r="AF191" s="46">
        <v>0</v>
      </c>
      <c r="AG191" s="94" t="s">
        <v>535</v>
      </c>
      <c r="AH191" s="94" t="s">
        <v>535</v>
      </c>
      <c r="AI191" s="94" t="s">
        <v>535</v>
      </c>
      <c r="AJ191" s="94">
        <v>1</v>
      </c>
      <c r="AK191" s="94" t="s">
        <v>535</v>
      </c>
      <c r="AL191" s="94" t="s">
        <v>535</v>
      </c>
      <c r="AM191" s="94" t="s">
        <v>535</v>
      </c>
      <c r="AN191" s="94">
        <v>1</v>
      </c>
      <c r="AO191" s="94" t="s">
        <v>754</v>
      </c>
      <c r="AP191" s="94" t="s">
        <v>535</v>
      </c>
      <c r="AQ191" s="94" t="s">
        <v>535</v>
      </c>
      <c r="AR191" s="94" t="s">
        <v>535</v>
      </c>
      <c r="AS191" s="94" t="s">
        <v>535</v>
      </c>
      <c r="AT191" s="94" t="s">
        <v>535</v>
      </c>
      <c r="AU191" s="94" t="s">
        <v>535</v>
      </c>
      <c r="AV191" s="94" t="s">
        <v>535</v>
      </c>
      <c r="AW191" s="94" t="s">
        <v>535</v>
      </c>
      <c r="AX191" s="94" t="s">
        <v>535</v>
      </c>
      <c r="AY191" s="94" t="s">
        <v>535</v>
      </c>
      <c r="AZ191" s="94" t="s">
        <v>535</v>
      </c>
      <c r="BA191" s="94" t="s">
        <v>535</v>
      </c>
      <c r="BB191" s="94" t="s">
        <v>535</v>
      </c>
      <c r="BC191" s="94" t="s">
        <v>535</v>
      </c>
      <c r="BD191" s="94" t="s">
        <v>535</v>
      </c>
      <c r="BE191" s="94" t="s">
        <v>535</v>
      </c>
      <c r="BF191" s="94" t="s">
        <v>535</v>
      </c>
      <c r="BG191" s="94" t="s">
        <v>535</v>
      </c>
      <c r="BH191" s="94" t="s">
        <v>535</v>
      </c>
      <c r="BI191" s="94" t="s">
        <v>535</v>
      </c>
      <c r="BJ191" s="94" t="s">
        <v>535</v>
      </c>
      <c r="BK191" s="94" t="s">
        <v>535</v>
      </c>
      <c r="BL191" s="94" t="s">
        <v>535</v>
      </c>
      <c r="BM191" s="94" t="s">
        <v>6548</v>
      </c>
      <c r="BN191" s="94" t="s">
        <v>1830</v>
      </c>
      <c r="BO191" s="94" t="s">
        <v>1834</v>
      </c>
      <c r="BP191" s="94" t="s">
        <v>5881</v>
      </c>
      <c r="BQ191" s="94" t="s">
        <v>5882</v>
      </c>
      <c r="BR191" s="94" t="s">
        <v>531</v>
      </c>
      <c r="BS191" s="32">
        <v>0.98</v>
      </c>
      <c r="BT191" s="32">
        <v>0.98</v>
      </c>
      <c r="BU191" s="32">
        <v>0.98</v>
      </c>
      <c r="BV191" s="32">
        <v>0.98</v>
      </c>
      <c r="BW191" s="32">
        <v>0.98</v>
      </c>
      <c r="BX191" s="32">
        <v>0.98</v>
      </c>
      <c r="BY191" s="32">
        <v>0.98</v>
      </c>
      <c r="BZ191" s="32">
        <v>0.98</v>
      </c>
      <c r="CA191" s="32">
        <v>0.98</v>
      </c>
      <c r="CB191" s="32">
        <v>0.98</v>
      </c>
      <c r="CC191" s="32">
        <v>0.98</v>
      </c>
      <c r="CD191" s="32">
        <v>0.98</v>
      </c>
      <c r="CE191" s="32">
        <v>0.98</v>
      </c>
      <c r="CF191" s="32">
        <v>0.98</v>
      </c>
      <c r="CG191" s="32">
        <v>0.98</v>
      </c>
      <c r="CH191" s="32">
        <v>0.98</v>
      </c>
      <c r="CI191" s="32">
        <v>0.98</v>
      </c>
      <c r="CJ191" s="32">
        <v>0.98</v>
      </c>
      <c r="CK191" s="32">
        <v>0.98</v>
      </c>
      <c r="CL191" s="32">
        <v>0.98</v>
      </c>
      <c r="CM191" s="32">
        <v>0.98</v>
      </c>
      <c r="CN191" s="32">
        <v>0.98</v>
      </c>
      <c r="CO191" s="32">
        <v>0.98</v>
      </c>
      <c r="CP191" s="32">
        <v>0.98</v>
      </c>
      <c r="CQ191" s="32">
        <v>0.98</v>
      </c>
      <c r="CR191" s="32">
        <v>0.98</v>
      </c>
      <c r="CS191" s="32">
        <v>0.98</v>
      </c>
      <c r="CT191" s="32">
        <v>0.98</v>
      </c>
      <c r="CU191" s="32" t="s">
        <v>5885</v>
      </c>
      <c r="CV191" s="32" t="s">
        <v>6504</v>
      </c>
      <c r="CW191" s="32" t="s">
        <v>5904</v>
      </c>
      <c r="CX191" s="32">
        <v>0.97</v>
      </c>
      <c r="CY191" s="32">
        <v>0.98</v>
      </c>
      <c r="CZ191" s="32" t="s">
        <v>5886</v>
      </c>
      <c r="DA191" s="32" t="s">
        <v>5897</v>
      </c>
      <c r="DB191" s="32" t="s">
        <v>5905</v>
      </c>
      <c r="DC191" s="32">
        <v>0.96</v>
      </c>
      <c r="DD191" s="32">
        <v>0.98</v>
      </c>
      <c r="DE191" s="32" t="s">
        <v>5887</v>
      </c>
      <c r="DF191" s="32" t="s">
        <v>5898</v>
      </c>
      <c r="DG191" s="32" t="s">
        <v>5906</v>
      </c>
      <c r="DH191" s="32">
        <v>0.95</v>
      </c>
      <c r="DI191" s="32">
        <v>0.98</v>
      </c>
      <c r="DJ191" s="32" t="s">
        <v>5888</v>
      </c>
      <c r="DK191" s="32" t="s">
        <v>5899</v>
      </c>
      <c r="DL191" s="32" t="s">
        <v>5907</v>
      </c>
      <c r="DM191" s="32">
        <v>0.97</v>
      </c>
      <c r="DN191" s="32">
        <v>0.98</v>
      </c>
      <c r="DO191" s="32" t="s">
        <v>5889</v>
      </c>
      <c r="DP191" s="32" t="s">
        <v>5900</v>
      </c>
      <c r="DQ191" s="32" t="s">
        <v>5908</v>
      </c>
      <c r="DR191" s="32">
        <v>0.93</v>
      </c>
      <c r="DS191" s="32">
        <v>0.98</v>
      </c>
      <c r="DT191" s="32" t="s">
        <v>5890</v>
      </c>
      <c r="DU191" s="32" t="s">
        <v>5901</v>
      </c>
      <c r="DV191" s="32" t="s">
        <v>5909</v>
      </c>
      <c r="DW191" s="32">
        <v>0.95</v>
      </c>
      <c r="DX191" s="32">
        <v>0.98</v>
      </c>
      <c r="DY191" s="32" t="s">
        <v>5891</v>
      </c>
      <c r="DZ191" s="32" t="s">
        <v>5902</v>
      </c>
      <c r="EA191" s="32" t="s">
        <v>5910</v>
      </c>
      <c r="EB191" s="32">
        <v>0.97</v>
      </c>
      <c r="EC191" s="32">
        <v>0.98</v>
      </c>
      <c r="ED191" s="32" t="s">
        <v>5892</v>
      </c>
      <c r="EE191" s="32" t="s">
        <v>5903</v>
      </c>
      <c r="EF191" s="32" t="s">
        <v>5911</v>
      </c>
      <c r="EG191" s="32">
        <v>0.98</v>
      </c>
      <c r="EH191" s="32">
        <v>0.98</v>
      </c>
      <c r="EI191" s="32" t="s">
        <v>5893</v>
      </c>
      <c r="EJ191" s="32" t="s">
        <v>6504</v>
      </c>
      <c r="EK191" s="32" t="s">
        <v>5912</v>
      </c>
      <c r="EL191" s="32">
        <v>0.99</v>
      </c>
      <c r="EM191" s="32">
        <v>0.98</v>
      </c>
      <c r="EN191" s="32" t="s">
        <v>5894</v>
      </c>
      <c r="EO191" s="32" t="s">
        <v>6504</v>
      </c>
      <c r="EP191" s="32" t="s">
        <v>5913</v>
      </c>
      <c r="EQ191" s="32">
        <v>0.98</v>
      </c>
      <c r="ER191" s="32">
        <v>0.98</v>
      </c>
      <c r="ES191" s="32" t="s">
        <v>5895</v>
      </c>
      <c r="ET191" s="32" t="s">
        <v>6504</v>
      </c>
      <c r="EU191" s="32" t="s">
        <v>5914</v>
      </c>
      <c r="EV191" s="32">
        <v>0.99</v>
      </c>
      <c r="EW191" s="32">
        <v>0.98</v>
      </c>
      <c r="EX191" s="32" t="s">
        <v>5896</v>
      </c>
      <c r="EY191" s="32" t="s">
        <v>6504</v>
      </c>
      <c r="EZ191" s="32" t="s">
        <v>5915</v>
      </c>
      <c r="FA191" s="32">
        <v>11.620000000000001</v>
      </c>
      <c r="FB191" s="32">
        <v>0</v>
      </c>
      <c r="FC191" s="94" t="s">
        <v>53</v>
      </c>
      <c r="FD191" s="94" t="s">
        <v>70</v>
      </c>
      <c r="FE191" s="94" t="s">
        <v>70</v>
      </c>
      <c r="FF191" s="94" t="s">
        <v>55</v>
      </c>
      <c r="FG191" s="94" t="s">
        <v>56</v>
      </c>
      <c r="FH191" s="94" t="s">
        <v>57</v>
      </c>
      <c r="FI191" s="94" t="s">
        <v>57</v>
      </c>
      <c r="FJ191" s="94" t="s">
        <v>58</v>
      </c>
      <c r="FK191" s="94" t="s">
        <v>55</v>
      </c>
      <c r="FL191" s="94" t="s">
        <v>59</v>
      </c>
      <c r="FM191" s="94" t="s">
        <v>2229</v>
      </c>
      <c r="FN191" s="94" t="s">
        <v>117</v>
      </c>
      <c r="FO191" s="94" t="s">
        <v>53</v>
      </c>
      <c r="FP191" s="94" t="s">
        <v>70</v>
      </c>
      <c r="FQ191" s="94" t="e">
        <v>#N/A</v>
      </c>
      <c r="FR191" s="94" t="s">
        <v>55</v>
      </c>
      <c r="FS191" s="94" t="s">
        <v>56</v>
      </c>
      <c r="FT191" s="94" t="s">
        <v>57</v>
      </c>
      <c r="FU191" s="94" t="s">
        <v>57</v>
      </c>
      <c r="FV191" s="94" t="s">
        <v>58</v>
      </c>
      <c r="FW191" s="94" t="s">
        <v>55</v>
      </c>
      <c r="FX191" s="94" t="s">
        <v>59</v>
      </c>
      <c r="FY191" s="94" t="s">
        <v>2486</v>
      </c>
      <c r="FZ191" s="94" t="s">
        <v>118</v>
      </c>
      <c r="GA191" s="94" t="s">
        <v>53</v>
      </c>
      <c r="GB191" s="94" t="s">
        <v>54</v>
      </c>
      <c r="GC191" s="94" t="e">
        <v>#N/A</v>
      </c>
      <c r="GD191" s="94" t="s">
        <v>55</v>
      </c>
      <c r="GE191" s="94" t="s">
        <v>56</v>
      </c>
      <c r="GF191" s="94" t="s">
        <v>57</v>
      </c>
      <c r="GG191" s="94" t="s">
        <v>57</v>
      </c>
      <c r="GH191" s="94" t="s">
        <v>58</v>
      </c>
      <c r="GI191" s="94" t="s">
        <v>55</v>
      </c>
      <c r="GJ191" s="94" t="s">
        <v>59</v>
      </c>
      <c r="GK191" s="94" t="s">
        <v>2221</v>
      </c>
      <c r="GL191" s="94" t="s">
        <v>2222</v>
      </c>
      <c r="GM191" s="94" t="s">
        <v>53</v>
      </c>
      <c r="GN191" s="94" t="s">
        <v>6510</v>
      </c>
      <c r="GO191" s="94" t="e">
        <v>#N/A</v>
      </c>
      <c r="GP191" s="94" t="s">
        <v>55</v>
      </c>
      <c r="GQ191" s="94" t="s">
        <v>56</v>
      </c>
      <c r="GR191" s="94" t="s">
        <v>57</v>
      </c>
      <c r="GS191" s="94" t="s">
        <v>69</v>
      </c>
      <c r="GT191" s="94" t="s">
        <v>58</v>
      </c>
      <c r="GU191" s="94" t="s">
        <v>55</v>
      </c>
      <c r="GV191" s="94" t="s">
        <v>59</v>
      </c>
      <c r="GW191" s="94" t="s">
        <v>2487</v>
      </c>
      <c r="GX191" s="94" t="s">
        <v>2222</v>
      </c>
      <c r="GY191" s="32">
        <v>1</v>
      </c>
      <c r="GZ191" s="32">
        <v>0.98979591836734693</v>
      </c>
      <c r="HA191" s="32">
        <v>0.97959183673469385</v>
      </c>
      <c r="HB191" s="32">
        <v>0.96938775510204078</v>
      </c>
      <c r="HC191" s="32">
        <v>0.98979591836734693</v>
      </c>
      <c r="HD191" s="32">
        <v>0.94897959183673475</v>
      </c>
      <c r="HE191" s="32">
        <v>0.96938775510204078</v>
      </c>
      <c r="HF191" s="32">
        <v>0.98979591836734693</v>
      </c>
      <c r="HG191" s="32">
        <v>1</v>
      </c>
      <c r="HH191" s="32">
        <v>1.010204081632653</v>
      </c>
      <c r="HI191" s="32">
        <v>1</v>
      </c>
      <c r="HJ191" s="32">
        <v>1.010204081632653</v>
      </c>
      <c r="HK191" s="50">
        <v>11.620000000000001</v>
      </c>
      <c r="HL191" s="68">
        <v>1</v>
      </c>
      <c r="HM191" s="68">
        <v>0.98979591836734693</v>
      </c>
      <c r="HN191" s="68">
        <v>0.97959183673469385</v>
      </c>
      <c r="HO191" s="68">
        <v>0.96938775510204078</v>
      </c>
      <c r="HP191" s="68">
        <v>0.98979591836734693</v>
      </c>
      <c r="HQ191" s="68">
        <v>0.94897959183673475</v>
      </c>
      <c r="HR191" s="68">
        <v>0.96938775510204078</v>
      </c>
      <c r="HS191" s="68">
        <v>0.98979591836734693</v>
      </c>
      <c r="HT191" s="68">
        <v>1</v>
      </c>
      <c r="HU191" s="68">
        <v>1.010204081632653</v>
      </c>
      <c r="HV191" s="68">
        <v>1</v>
      </c>
      <c r="HW191" s="68">
        <v>1.010204081632653</v>
      </c>
      <c r="HX191" s="68">
        <v>0.98469387755102034</v>
      </c>
      <c r="HY191" s="67">
        <v>1.0204081632653061</v>
      </c>
      <c r="HZ191" s="67">
        <v>1.0152019991670138</v>
      </c>
      <c r="IA191" s="67">
        <v>1.0099958350687215</v>
      </c>
      <c r="IB191" s="67">
        <v>1.0047896709704289</v>
      </c>
      <c r="IC191" s="67">
        <v>1.0058309037900872</v>
      </c>
      <c r="ID191" s="67">
        <v>0.99958350687213637</v>
      </c>
      <c r="IE191" s="67">
        <v>0.99809603141548131</v>
      </c>
      <c r="IF191" s="67">
        <v>0.99958350687213626</v>
      </c>
      <c r="IG191" s="67">
        <v>1.0018973575824883</v>
      </c>
      <c r="IH191" s="67">
        <v>1.0047896709704285</v>
      </c>
      <c r="II191" s="67">
        <v>1.0062095339063264</v>
      </c>
      <c r="IJ191" s="67">
        <v>1.0082604470359566</v>
      </c>
      <c r="IK191" s="69">
        <v>0.98979591836734682</v>
      </c>
      <c r="IL191" s="69">
        <v>0.99958350687213637</v>
      </c>
      <c r="IM191" s="67">
        <v>1.0018973575824883</v>
      </c>
      <c r="IN191" s="67">
        <v>1.0082604470359566</v>
      </c>
      <c r="IO191" s="94"/>
      <c r="IP191" s="32">
        <v>0.98979591836734693</v>
      </c>
      <c r="IQ191" s="32">
        <v>0.97959183673469374</v>
      </c>
      <c r="IR191" s="68">
        <v>0.9818594104308388</v>
      </c>
      <c r="IS191" s="69">
        <v>1.0082604470359566</v>
      </c>
      <c r="IT191" s="94"/>
      <c r="IU191" s="94"/>
      <c r="IV191" s="94"/>
      <c r="IW191" s="94"/>
      <c r="IX191" s="94"/>
      <c r="IY191" s="94"/>
      <c r="IZ191" s="94"/>
      <c r="JA191" s="94"/>
      <c r="JB191" s="94"/>
      <c r="JC191" s="94"/>
    </row>
    <row r="192" spans="1:263" ht="29.25" hidden="1" customHeight="1" x14ac:dyDescent="0.25">
      <c r="A192" s="46" t="s">
        <v>1835</v>
      </c>
      <c r="B192" s="46" t="s">
        <v>21</v>
      </c>
      <c r="C192" s="46" t="s">
        <v>182</v>
      </c>
      <c r="D192" s="46" t="s">
        <v>183</v>
      </c>
      <c r="E192" s="46" t="s">
        <v>584</v>
      </c>
      <c r="F192" s="46" t="s">
        <v>585</v>
      </c>
      <c r="G192" s="46" t="s">
        <v>727</v>
      </c>
      <c r="H192" s="46" t="s">
        <v>1836</v>
      </c>
      <c r="I192" s="46" t="s">
        <v>1837</v>
      </c>
      <c r="J192" s="46" t="s">
        <v>1838</v>
      </c>
      <c r="K192" s="46" t="s">
        <v>1839</v>
      </c>
      <c r="L192" s="46" t="s">
        <v>1840</v>
      </c>
      <c r="M192" s="46">
        <v>0</v>
      </c>
      <c r="N192" s="46"/>
      <c r="O192" s="46" t="s">
        <v>1841</v>
      </c>
      <c r="P192" s="46" t="s">
        <v>1842</v>
      </c>
      <c r="Q192" s="46" t="s">
        <v>5884</v>
      </c>
      <c r="R192" s="46" t="s">
        <v>5883</v>
      </c>
      <c r="S192" s="46" t="s">
        <v>531</v>
      </c>
      <c r="T192" s="46" t="s">
        <v>531</v>
      </c>
      <c r="U192" s="46" t="s">
        <v>557</v>
      </c>
      <c r="V192" s="46" t="s">
        <v>581</v>
      </c>
      <c r="W192" s="46" t="s">
        <v>534</v>
      </c>
      <c r="X192" s="46">
        <v>2018</v>
      </c>
      <c r="Y192" s="46">
        <v>0</v>
      </c>
      <c r="Z192" s="46">
        <v>2018</v>
      </c>
      <c r="AA192" s="46">
        <v>0</v>
      </c>
      <c r="AB192" s="46">
        <v>0</v>
      </c>
      <c r="AC192" s="46">
        <v>3</v>
      </c>
      <c r="AD192" s="47">
        <v>3</v>
      </c>
      <c r="AE192" s="46">
        <v>3</v>
      </c>
      <c r="AF192" s="46">
        <v>3</v>
      </c>
      <c r="AG192" s="94" t="s">
        <v>535</v>
      </c>
      <c r="AH192" s="94" t="s">
        <v>535</v>
      </c>
      <c r="AI192" s="94" t="s">
        <v>535</v>
      </c>
      <c r="AJ192" s="94">
        <v>1</v>
      </c>
      <c r="AK192" s="94">
        <v>1</v>
      </c>
      <c r="AL192" s="94">
        <v>1125</v>
      </c>
      <c r="AM192" s="94" t="s">
        <v>753</v>
      </c>
      <c r="AN192" s="94">
        <v>1</v>
      </c>
      <c r="AO192" s="94" t="s">
        <v>754</v>
      </c>
      <c r="AP192" s="94" t="s">
        <v>535</v>
      </c>
      <c r="AQ192" s="94" t="s">
        <v>535</v>
      </c>
      <c r="AR192" s="94" t="s">
        <v>535</v>
      </c>
      <c r="AS192" s="94" t="s">
        <v>535</v>
      </c>
      <c r="AT192" s="94" t="s">
        <v>535</v>
      </c>
      <c r="AU192" s="94" t="s">
        <v>535</v>
      </c>
      <c r="AV192" s="94" t="s">
        <v>535</v>
      </c>
      <c r="AW192" s="94" t="s">
        <v>535</v>
      </c>
      <c r="AX192" s="94" t="s">
        <v>535</v>
      </c>
      <c r="AY192" s="94" t="s">
        <v>535</v>
      </c>
      <c r="AZ192" s="94" t="s">
        <v>535</v>
      </c>
      <c r="BA192" s="94" t="s">
        <v>535</v>
      </c>
      <c r="BB192" s="94" t="s">
        <v>535</v>
      </c>
      <c r="BC192" s="94" t="s">
        <v>535</v>
      </c>
      <c r="BD192" s="94" t="s">
        <v>535</v>
      </c>
      <c r="BE192" s="94" t="s">
        <v>535</v>
      </c>
      <c r="BF192" s="94" t="s">
        <v>535</v>
      </c>
      <c r="BG192" s="94" t="s">
        <v>535</v>
      </c>
      <c r="BH192" s="94" t="s">
        <v>535</v>
      </c>
      <c r="BI192" s="94" t="s">
        <v>535</v>
      </c>
      <c r="BJ192" s="94" t="s">
        <v>535</v>
      </c>
      <c r="BK192" s="94" t="s">
        <v>535</v>
      </c>
      <c r="BL192" s="94" t="s">
        <v>535</v>
      </c>
      <c r="BM192" s="94" t="s">
        <v>6763</v>
      </c>
      <c r="BN192" s="94" t="s">
        <v>1838</v>
      </c>
      <c r="BO192" s="94" t="s">
        <v>1842</v>
      </c>
      <c r="BP192" s="94" t="s">
        <v>5883</v>
      </c>
      <c r="BQ192" s="94" t="s">
        <v>5884</v>
      </c>
      <c r="BR192" s="94" t="s">
        <v>531</v>
      </c>
      <c r="BS192" s="32">
        <v>3</v>
      </c>
      <c r="BT192" s="32">
        <v>3</v>
      </c>
      <c r="BU192" s="32">
        <v>3</v>
      </c>
      <c r="BV192" s="32">
        <v>3</v>
      </c>
      <c r="BW192" s="32">
        <v>3</v>
      </c>
      <c r="BX192" s="32">
        <v>3</v>
      </c>
      <c r="BY192" s="32">
        <v>3</v>
      </c>
      <c r="BZ192" s="32">
        <v>3</v>
      </c>
      <c r="CA192" s="32">
        <v>3</v>
      </c>
      <c r="CB192" s="32">
        <v>3</v>
      </c>
      <c r="CC192" s="32">
        <v>3</v>
      </c>
      <c r="CD192" s="32">
        <v>3</v>
      </c>
      <c r="CE192" s="32">
        <v>3</v>
      </c>
      <c r="CF192" s="32">
        <v>3</v>
      </c>
      <c r="CG192" s="32">
        <v>3</v>
      </c>
      <c r="CH192" s="32">
        <v>3</v>
      </c>
      <c r="CI192" s="32">
        <v>3</v>
      </c>
      <c r="CJ192" s="32">
        <v>3</v>
      </c>
      <c r="CK192" s="32">
        <v>3</v>
      </c>
      <c r="CL192" s="32">
        <v>3</v>
      </c>
      <c r="CM192" s="32">
        <v>3</v>
      </c>
      <c r="CN192" s="32">
        <v>3</v>
      </c>
      <c r="CO192" s="32">
        <v>3</v>
      </c>
      <c r="CP192" s="32">
        <v>3</v>
      </c>
      <c r="CQ192" s="32">
        <v>3</v>
      </c>
      <c r="CR192" s="32">
        <v>3</v>
      </c>
      <c r="CS192" s="32">
        <v>3</v>
      </c>
      <c r="CT192" s="32" t="s">
        <v>6504</v>
      </c>
      <c r="CU192" s="32" t="s">
        <v>5916</v>
      </c>
      <c r="CV192" s="32" t="s">
        <v>6504</v>
      </c>
      <c r="CW192" s="32" t="s">
        <v>5927</v>
      </c>
      <c r="CX192" s="32">
        <v>3</v>
      </c>
      <c r="CY192" s="32" t="s">
        <v>6504</v>
      </c>
      <c r="CZ192" s="32" t="s">
        <v>5917</v>
      </c>
      <c r="DA192" s="32" t="s">
        <v>6504</v>
      </c>
      <c r="DB192" s="32" t="s">
        <v>5928</v>
      </c>
      <c r="DC192" s="32">
        <v>3</v>
      </c>
      <c r="DD192" s="32" t="s">
        <v>6504</v>
      </c>
      <c r="DE192" s="32" t="s">
        <v>5918</v>
      </c>
      <c r="DF192" s="32" t="s">
        <v>6504</v>
      </c>
      <c r="DG192" s="32" t="s">
        <v>5929</v>
      </c>
      <c r="DH192" s="32">
        <v>3</v>
      </c>
      <c r="DI192" s="32" t="s">
        <v>6504</v>
      </c>
      <c r="DJ192" s="32" t="s">
        <v>5919</v>
      </c>
      <c r="DK192" s="32" t="s">
        <v>6504</v>
      </c>
      <c r="DL192" s="32" t="s">
        <v>5930</v>
      </c>
      <c r="DM192" s="32">
        <v>3</v>
      </c>
      <c r="DN192" s="32" t="s">
        <v>6504</v>
      </c>
      <c r="DO192" s="32" t="s">
        <v>5920</v>
      </c>
      <c r="DP192" s="32" t="s">
        <v>6504</v>
      </c>
      <c r="DQ192" s="32" t="s">
        <v>5931</v>
      </c>
      <c r="DR192" s="32">
        <v>3</v>
      </c>
      <c r="DS192" s="32" t="s">
        <v>6504</v>
      </c>
      <c r="DT192" s="32" t="s">
        <v>5921</v>
      </c>
      <c r="DU192" s="32" t="s">
        <v>6504</v>
      </c>
      <c r="DV192" s="32" t="s">
        <v>5932</v>
      </c>
      <c r="DW192" s="32">
        <v>3</v>
      </c>
      <c r="DX192" s="32" t="s">
        <v>6504</v>
      </c>
      <c r="DY192" s="32" t="s">
        <v>6764</v>
      </c>
      <c r="DZ192" s="32" t="s">
        <v>6504</v>
      </c>
      <c r="EA192" s="32" t="s">
        <v>5933</v>
      </c>
      <c r="EB192" s="32">
        <v>3</v>
      </c>
      <c r="EC192" s="32" t="s">
        <v>6504</v>
      </c>
      <c r="ED192" s="32" t="s">
        <v>5922</v>
      </c>
      <c r="EE192" s="32" t="s">
        <v>6504</v>
      </c>
      <c r="EF192" s="32" t="s">
        <v>5934</v>
      </c>
      <c r="EG192" s="32">
        <v>3</v>
      </c>
      <c r="EH192" s="32" t="s">
        <v>6504</v>
      </c>
      <c r="EI192" s="32" t="s">
        <v>5923</v>
      </c>
      <c r="EJ192" s="32" t="s">
        <v>6504</v>
      </c>
      <c r="EK192" s="32" t="s">
        <v>5935</v>
      </c>
      <c r="EL192" s="32">
        <v>3</v>
      </c>
      <c r="EM192" s="32" t="s">
        <v>6504</v>
      </c>
      <c r="EN192" s="32" t="s">
        <v>5924</v>
      </c>
      <c r="EO192" s="32" t="s">
        <v>6504</v>
      </c>
      <c r="EP192" s="32" t="s">
        <v>5936</v>
      </c>
      <c r="EQ192" s="32">
        <v>3</v>
      </c>
      <c r="ER192" s="32" t="s">
        <v>6504</v>
      </c>
      <c r="ES192" s="32" t="s">
        <v>5925</v>
      </c>
      <c r="ET192" s="32" t="s">
        <v>6504</v>
      </c>
      <c r="EU192" s="32" t="s">
        <v>5937</v>
      </c>
      <c r="EV192" s="32">
        <v>3</v>
      </c>
      <c r="EW192" s="32" t="s">
        <v>6504</v>
      </c>
      <c r="EX192" s="32" t="s">
        <v>5926</v>
      </c>
      <c r="EY192" s="32" t="s">
        <v>6504</v>
      </c>
      <c r="EZ192" s="32" t="s">
        <v>5938</v>
      </c>
      <c r="FA192" s="32">
        <v>36</v>
      </c>
      <c r="FB192" s="32">
        <v>0</v>
      </c>
      <c r="FC192" s="94" t="s">
        <v>53</v>
      </c>
      <c r="FD192" s="94" t="s">
        <v>62</v>
      </c>
      <c r="FE192" s="94" t="s">
        <v>62</v>
      </c>
      <c r="FF192" s="94" t="s">
        <v>55</v>
      </c>
      <c r="FG192" s="94" t="s">
        <v>56</v>
      </c>
      <c r="FH192" s="94" t="s">
        <v>57</v>
      </c>
      <c r="FI192" s="94" t="s">
        <v>57</v>
      </c>
      <c r="FJ192" s="94" t="s">
        <v>58</v>
      </c>
      <c r="FK192" s="94" t="s">
        <v>55</v>
      </c>
      <c r="FL192" s="94" t="s">
        <v>59</v>
      </c>
      <c r="FM192" s="94" t="s">
        <v>2229</v>
      </c>
      <c r="FN192" s="94" t="s">
        <v>117</v>
      </c>
      <c r="FO192" s="94" t="s">
        <v>53</v>
      </c>
      <c r="FP192" s="94" t="s">
        <v>62</v>
      </c>
      <c r="FQ192" s="94" t="e">
        <v>#N/A</v>
      </c>
      <c r="FR192" s="94" t="s">
        <v>55</v>
      </c>
      <c r="FS192" s="94" t="s">
        <v>56</v>
      </c>
      <c r="FT192" s="94" t="s">
        <v>57</v>
      </c>
      <c r="FU192" s="94" t="s">
        <v>57</v>
      </c>
      <c r="FV192" s="94" t="s">
        <v>58</v>
      </c>
      <c r="FW192" s="94" t="s">
        <v>55</v>
      </c>
      <c r="FX192" s="94" t="s">
        <v>59</v>
      </c>
      <c r="FY192" s="94" t="s">
        <v>2488</v>
      </c>
      <c r="FZ192" s="94" t="s">
        <v>118</v>
      </c>
      <c r="GA192" s="94" t="s">
        <v>53</v>
      </c>
      <c r="GB192" s="94" t="s">
        <v>62</v>
      </c>
      <c r="GC192" s="94" t="e">
        <v>#N/A</v>
      </c>
      <c r="GD192" s="94" t="s">
        <v>55</v>
      </c>
      <c r="GE192" s="94" t="s">
        <v>56</v>
      </c>
      <c r="GF192" s="94" t="s">
        <v>57</v>
      </c>
      <c r="GG192" s="94" t="s">
        <v>57</v>
      </c>
      <c r="GH192" s="94" t="s">
        <v>58</v>
      </c>
      <c r="GI192" s="94" t="s">
        <v>55</v>
      </c>
      <c r="GJ192" s="94" t="s">
        <v>59</v>
      </c>
      <c r="GK192" s="94" t="s">
        <v>2221</v>
      </c>
      <c r="GL192" s="94" t="s">
        <v>2222</v>
      </c>
      <c r="GM192" s="94" t="s">
        <v>53</v>
      </c>
      <c r="GN192" s="94" t="s">
        <v>62</v>
      </c>
      <c r="GO192" s="94" t="e">
        <v>#N/A</v>
      </c>
      <c r="GP192" s="94" t="s">
        <v>55</v>
      </c>
      <c r="GQ192" s="94" t="s">
        <v>56</v>
      </c>
      <c r="GR192" s="94" t="s">
        <v>57</v>
      </c>
      <c r="GS192" s="94" t="s">
        <v>69</v>
      </c>
      <c r="GT192" s="94" t="s">
        <v>58</v>
      </c>
      <c r="GU192" s="94" t="s">
        <v>55</v>
      </c>
      <c r="GV192" s="94" t="s">
        <v>59</v>
      </c>
      <c r="GW192" s="94" t="s">
        <v>2293</v>
      </c>
      <c r="GX192" s="94" t="s">
        <v>2222</v>
      </c>
      <c r="GY192" s="32">
        <v>3</v>
      </c>
      <c r="GZ192" s="32">
        <v>3</v>
      </c>
      <c r="HA192" s="32">
        <v>3</v>
      </c>
      <c r="HB192" s="32">
        <v>3</v>
      </c>
      <c r="HC192" s="32">
        <v>3</v>
      </c>
      <c r="HD192" s="32">
        <v>3</v>
      </c>
      <c r="HE192" s="32">
        <v>3</v>
      </c>
      <c r="HF192" s="32">
        <v>3</v>
      </c>
      <c r="HG192" s="32">
        <v>3</v>
      </c>
      <c r="HH192" s="32">
        <v>3</v>
      </c>
      <c r="HI192" s="32">
        <v>3</v>
      </c>
      <c r="HJ192" s="32">
        <v>3</v>
      </c>
      <c r="HK192" s="50">
        <v>36</v>
      </c>
      <c r="HL192" s="68">
        <v>1</v>
      </c>
      <c r="HM192" s="68">
        <v>1</v>
      </c>
      <c r="HN192" s="68">
        <v>1</v>
      </c>
      <c r="HO192" s="68">
        <v>1</v>
      </c>
      <c r="HP192" s="68">
        <v>1</v>
      </c>
      <c r="HQ192" s="68">
        <v>1</v>
      </c>
      <c r="HR192" s="68">
        <v>1</v>
      </c>
      <c r="HS192" s="68">
        <v>1</v>
      </c>
      <c r="HT192" s="68">
        <v>1</v>
      </c>
      <c r="HU192" s="68">
        <v>1</v>
      </c>
      <c r="HV192" s="68">
        <v>1</v>
      </c>
      <c r="HW192" s="68">
        <v>1</v>
      </c>
      <c r="HX192" s="68">
        <v>1</v>
      </c>
      <c r="HY192" s="67">
        <v>1</v>
      </c>
      <c r="HZ192" s="67">
        <v>1</v>
      </c>
      <c r="IA192" s="67">
        <v>1</v>
      </c>
      <c r="IB192" s="67">
        <v>1</v>
      </c>
      <c r="IC192" s="67">
        <v>1</v>
      </c>
      <c r="ID192" s="67">
        <v>1</v>
      </c>
      <c r="IE192" s="67">
        <v>1</v>
      </c>
      <c r="IF192" s="67">
        <v>1</v>
      </c>
      <c r="IG192" s="67">
        <v>1</v>
      </c>
      <c r="IH192" s="67">
        <v>1</v>
      </c>
      <c r="II192" s="67">
        <v>1</v>
      </c>
      <c r="IJ192" s="67">
        <v>1</v>
      </c>
      <c r="IK192" s="69">
        <v>1</v>
      </c>
      <c r="IL192" s="69">
        <v>1</v>
      </c>
      <c r="IM192" s="67">
        <v>1</v>
      </c>
      <c r="IN192" s="67">
        <v>1</v>
      </c>
      <c r="IO192" s="94"/>
      <c r="IP192" s="32">
        <v>1</v>
      </c>
      <c r="IQ192" s="32">
        <v>1</v>
      </c>
      <c r="IR192" s="68">
        <v>1</v>
      </c>
      <c r="IS192" s="69">
        <v>1</v>
      </c>
      <c r="IT192" s="94"/>
      <c r="IU192" s="94"/>
      <c r="IV192" s="94"/>
      <c r="IW192" s="94"/>
      <c r="IX192" s="94"/>
      <c r="IY192" s="94"/>
      <c r="IZ192" s="94"/>
      <c r="JA192" s="94"/>
      <c r="JB192" s="94"/>
      <c r="JC192" s="94"/>
    </row>
    <row r="193" spans="1:263" ht="29.25" customHeight="1" x14ac:dyDescent="0.25">
      <c r="A193" s="46">
        <v>121</v>
      </c>
      <c r="B193" s="46" t="s">
        <v>22</v>
      </c>
      <c r="C193" s="46" t="s">
        <v>185</v>
      </c>
      <c r="D193" s="46" t="s">
        <v>186</v>
      </c>
      <c r="E193" s="46" t="s">
        <v>520</v>
      </c>
      <c r="F193" s="46" t="s">
        <v>571</v>
      </c>
      <c r="G193" s="46" t="s">
        <v>596</v>
      </c>
      <c r="H193" s="46" t="s">
        <v>1843</v>
      </c>
      <c r="I193" s="46" t="s">
        <v>1844</v>
      </c>
      <c r="J193" s="46" t="s">
        <v>1845</v>
      </c>
      <c r="K193" s="46" t="s">
        <v>1846</v>
      </c>
      <c r="L193" s="46" t="s">
        <v>1847</v>
      </c>
      <c r="M193" s="46">
        <v>0</v>
      </c>
      <c r="N193" s="46"/>
      <c r="O193" s="46" t="s">
        <v>1848</v>
      </c>
      <c r="P193" s="46" t="s">
        <v>1849</v>
      </c>
      <c r="Q193" s="46" t="s">
        <v>5942</v>
      </c>
      <c r="R193" s="46" t="s">
        <v>5941</v>
      </c>
      <c r="S193" s="46" t="s">
        <v>556</v>
      </c>
      <c r="T193" s="46" t="s">
        <v>556</v>
      </c>
      <c r="U193" s="46" t="s">
        <v>557</v>
      </c>
      <c r="V193" s="46" t="s">
        <v>625</v>
      </c>
      <c r="W193" s="46" t="s">
        <v>534</v>
      </c>
      <c r="X193" s="46">
        <v>2016</v>
      </c>
      <c r="Y193" s="46">
        <v>0</v>
      </c>
      <c r="Z193" s="46">
        <v>2016</v>
      </c>
      <c r="AA193" s="46">
        <v>0</v>
      </c>
      <c r="AB193" s="46">
        <v>3</v>
      </c>
      <c r="AC193" s="46">
        <v>3</v>
      </c>
      <c r="AD193" s="47">
        <v>3</v>
      </c>
      <c r="AE193" s="46">
        <v>1</v>
      </c>
      <c r="AF193" s="46">
        <v>0</v>
      </c>
      <c r="AG193" s="94" t="s">
        <v>535</v>
      </c>
      <c r="AH193" s="94" t="s">
        <v>535</v>
      </c>
      <c r="AI193" s="94">
        <v>1</v>
      </c>
      <c r="AJ193" s="94">
        <v>1</v>
      </c>
      <c r="AK193" s="94" t="s">
        <v>535</v>
      </c>
      <c r="AL193" s="94" t="s">
        <v>535</v>
      </c>
      <c r="AM193" s="94" t="s">
        <v>535</v>
      </c>
      <c r="AN193" s="94" t="s">
        <v>535</v>
      </c>
      <c r="AO193" s="94" t="s">
        <v>535</v>
      </c>
      <c r="AP193" s="94" t="s">
        <v>535</v>
      </c>
      <c r="AQ193" s="94" t="s">
        <v>535</v>
      </c>
      <c r="AR193" s="94" t="s">
        <v>535</v>
      </c>
      <c r="AS193" s="94" t="s">
        <v>535</v>
      </c>
      <c r="AT193" s="94" t="s">
        <v>535</v>
      </c>
      <c r="AU193" s="94" t="s">
        <v>535</v>
      </c>
      <c r="AV193" s="94" t="s">
        <v>535</v>
      </c>
      <c r="AW193" s="94" t="s">
        <v>535</v>
      </c>
      <c r="AX193" s="94" t="s">
        <v>535</v>
      </c>
      <c r="AY193" s="94" t="s">
        <v>535</v>
      </c>
      <c r="AZ193" s="94" t="s">
        <v>535</v>
      </c>
      <c r="BA193" s="94" t="s">
        <v>535</v>
      </c>
      <c r="BB193" s="94" t="s">
        <v>535</v>
      </c>
      <c r="BC193" s="94" t="s">
        <v>535</v>
      </c>
      <c r="BD193" s="94" t="s">
        <v>535</v>
      </c>
      <c r="BE193" s="94" t="s">
        <v>535</v>
      </c>
      <c r="BF193" s="94" t="s">
        <v>535</v>
      </c>
      <c r="BG193" s="94" t="s">
        <v>535</v>
      </c>
      <c r="BH193" s="94" t="s">
        <v>535</v>
      </c>
      <c r="BI193" s="94" t="s">
        <v>535</v>
      </c>
      <c r="BJ193" s="94" t="s">
        <v>535</v>
      </c>
      <c r="BK193" s="94" t="s">
        <v>535</v>
      </c>
      <c r="BL193" s="94" t="s">
        <v>535</v>
      </c>
      <c r="BM193" s="94" t="s">
        <v>6513</v>
      </c>
      <c r="BN193" s="94" t="s">
        <v>5939</v>
      </c>
      <c r="BO193" s="94" t="s">
        <v>5940</v>
      </c>
      <c r="BP193" s="94" t="s">
        <v>5941</v>
      </c>
      <c r="BQ193" s="94" t="s">
        <v>5942</v>
      </c>
      <c r="BR193" s="94" t="s">
        <v>556</v>
      </c>
      <c r="BS193" s="32">
        <v>3</v>
      </c>
      <c r="BT193" s="32">
        <v>0</v>
      </c>
      <c r="BU193" s="32">
        <v>0</v>
      </c>
      <c r="BV193" s="32">
        <v>0</v>
      </c>
      <c r="BW193" s="32">
        <v>0</v>
      </c>
      <c r="BX193" s="32">
        <v>1</v>
      </c>
      <c r="BY193" s="32">
        <v>0</v>
      </c>
      <c r="BZ193" s="32">
        <v>0</v>
      </c>
      <c r="CA193" s="32">
        <v>1</v>
      </c>
      <c r="CB193" s="32">
        <v>0</v>
      </c>
      <c r="CC193" s="32">
        <v>0</v>
      </c>
      <c r="CD193" s="32">
        <v>1</v>
      </c>
      <c r="CE193" s="32">
        <v>0</v>
      </c>
      <c r="CF193" s="32">
        <v>0</v>
      </c>
      <c r="CG193" s="32">
        <v>0</v>
      </c>
      <c r="CH193" s="32">
        <v>0</v>
      </c>
      <c r="CI193" s="32">
        <v>0</v>
      </c>
      <c r="CJ193" s="32">
        <v>1</v>
      </c>
      <c r="CK193" s="32">
        <v>0</v>
      </c>
      <c r="CL193" s="32">
        <v>0</v>
      </c>
      <c r="CM193" s="32">
        <v>1</v>
      </c>
      <c r="CN193" s="32">
        <v>0</v>
      </c>
      <c r="CO193" s="32">
        <v>0</v>
      </c>
      <c r="CP193" s="32">
        <v>1</v>
      </c>
      <c r="CQ193" s="32">
        <v>0</v>
      </c>
      <c r="CR193" s="32">
        <v>3</v>
      </c>
      <c r="CS193" s="32">
        <v>0</v>
      </c>
      <c r="CT193" s="32" t="s">
        <v>6504</v>
      </c>
      <c r="CU193" s="32" t="s">
        <v>6504</v>
      </c>
      <c r="CV193" s="32" t="s">
        <v>6504</v>
      </c>
      <c r="CW193" s="32" t="s">
        <v>6504</v>
      </c>
      <c r="CX193" s="32">
        <v>0</v>
      </c>
      <c r="CY193" s="32" t="s">
        <v>6504</v>
      </c>
      <c r="CZ193" s="32" t="s">
        <v>6504</v>
      </c>
      <c r="DA193" s="32" t="s">
        <v>6504</v>
      </c>
      <c r="DB193" s="32" t="s">
        <v>6504</v>
      </c>
      <c r="DC193" s="32">
        <v>0</v>
      </c>
      <c r="DD193" s="32" t="s">
        <v>6504</v>
      </c>
      <c r="DE193" s="32" t="s">
        <v>6504</v>
      </c>
      <c r="DF193" s="32" t="s">
        <v>6504</v>
      </c>
      <c r="DG193" s="32" t="s">
        <v>6504</v>
      </c>
      <c r="DH193" s="32">
        <v>0</v>
      </c>
      <c r="DI193" s="32" t="s">
        <v>6504</v>
      </c>
      <c r="DJ193" s="32" t="s">
        <v>6504</v>
      </c>
      <c r="DK193" s="32" t="s">
        <v>6504</v>
      </c>
      <c r="DL193" s="32" t="s">
        <v>6504</v>
      </c>
      <c r="DM193" s="32">
        <v>1</v>
      </c>
      <c r="DN193" s="32" t="s">
        <v>6504</v>
      </c>
      <c r="DO193" s="32" t="s">
        <v>5962</v>
      </c>
      <c r="DP193" s="32" t="s">
        <v>6504</v>
      </c>
      <c r="DQ193" s="32" t="s">
        <v>5967</v>
      </c>
      <c r="DR193" s="32" t="s">
        <v>6504</v>
      </c>
      <c r="DS193" s="32" t="s">
        <v>6504</v>
      </c>
      <c r="DT193" s="32" t="s">
        <v>6504</v>
      </c>
      <c r="DU193" s="32" t="s">
        <v>6504</v>
      </c>
      <c r="DV193" s="32" t="s">
        <v>6504</v>
      </c>
      <c r="DW193" s="32" t="s">
        <v>6504</v>
      </c>
      <c r="DX193" s="32" t="s">
        <v>6504</v>
      </c>
      <c r="DY193" s="32" t="s">
        <v>6504</v>
      </c>
      <c r="DZ193" s="32" t="s">
        <v>6504</v>
      </c>
      <c r="EA193" s="32" t="s">
        <v>6504</v>
      </c>
      <c r="EB193" s="32">
        <v>1</v>
      </c>
      <c r="EC193" s="32" t="s">
        <v>6504</v>
      </c>
      <c r="ED193" s="32" t="s">
        <v>5963</v>
      </c>
      <c r="EE193" s="32" t="s">
        <v>6504</v>
      </c>
      <c r="EF193" s="32" t="s">
        <v>5968</v>
      </c>
      <c r="EG193" s="32" t="s">
        <v>6504</v>
      </c>
      <c r="EH193" s="32" t="s">
        <v>6504</v>
      </c>
      <c r="EI193" s="32" t="s">
        <v>5964</v>
      </c>
      <c r="EJ193" s="32" t="s">
        <v>6504</v>
      </c>
      <c r="EK193" s="32" t="s">
        <v>5964</v>
      </c>
      <c r="EL193" s="32" t="s">
        <v>6504</v>
      </c>
      <c r="EM193" s="32" t="s">
        <v>6504</v>
      </c>
      <c r="EN193" s="32" t="s">
        <v>5965</v>
      </c>
      <c r="EO193" s="32" t="s">
        <v>6504</v>
      </c>
      <c r="EP193" s="32" t="s">
        <v>5965</v>
      </c>
      <c r="EQ193" s="32">
        <v>1</v>
      </c>
      <c r="ER193" s="32" t="s">
        <v>6504</v>
      </c>
      <c r="ES193" s="32" t="s">
        <v>5966</v>
      </c>
      <c r="ET193" s="32" t="s">
        <v>6504</v>
      </c>
      <c r="EU193" s="32" t="s">
        <v>5969</v>
      </c>
      <c r="EV193" s="32" t="s">
        <v>6504</v>
      </c>
      <c r="EW193" s="32" t="s">
        <v>6504</v>
      </c>
      <c r="EX193" s="32" t="s">
        <v>5965</v>
      </c>
      <c r="EY193" s="32" t="s">
        <v>6504</v>
      </c>
      <c r="EZ193" s="32" t="s">
        <v>5965</v>
      </c>
      <c r="FA193" s="32">
        <v>3</v>
      </c>
      <c r="FB193" s="32">
        <v>0</v>
      </c>
      <c r="FC193" s="94" t="s">
        <v>53</v>
      </c>
      <c r="FD193" s="94" t="s">
        <v>79</v>
      </c>
      <c r="FE193" s="94" t="s">
        <v>62</v>
      </c>
      <c r="FF193" s="94" t="s">
        <v>69</v>
      </c>
      <c r="FG193" s="94" t="s">
        <v>69</v>
      </c>
      <c r="FH193" s="94" t="s">
        <v>69</v>
      </c>
      <c r="FI193" s="94" t="s">
        <v>69</v>
      </c>
      <c r="FJ193" s="94" t="s">
        <v>69</v>
      </c>
      <c r="FK193" s="94" t="s">
        <v>69</v>
      </c>
      <c r="FL193" s="94" t="s">
        <v>69</v>
      </c>
      <c r="FM193" s="94" t="s">
        <v>69</v>
      </c>
      <c r="FN193" s="94" t="s">
        <v>2144</v>
      </c>
      <c r="FO193" s="94" t="s">
        <v>69</v>
      </c>
      <c r="FP193" s="94" t="s">
        <v>62</v>
      </c>
      <c r="FQ193" s="94" t="e">
        <v>#N/A</v>
      </c>
      <c r="FR193" s="94" t="s">
        <v>55</v>
      </c>
      <c r="FS193" s="94" t="s">
        <v>56</v>
      </c>
      <c r="FT193" s="94" t="s">
        <v>57</v>
      </c>
      <c r="FU193" s="94" t="s">
        <v>69</v>
      </c>
      <c r="FV193" s="94" t="s">
        <v>58</v>
      </c>
      <c r="FW193" s="94" t="s">
        <v>55</v>
      </c>
      <c r="FX193" s="94" t="s">
        <v>59</v>
      </c>
      <c r="FY193" s="94" t="s">
        <v>2159</v>
      </c>
      <c r="FZ193" s="94" t="s">
        <v>2144</v>
      </c>
      <c r="GA193" s="94" t="s">
        <v>69</v>
      </c>
      <c r="GB193" s="94" t="s">
        <v>62</v>
      </c>
      <c r="GC193" s="94" t="e">
        <v>#N/A</v>
      </c>
      <c r="GD193" s="94" t="s">
        <v>55</v>
      </c>
      <c r="GE193" s="94" t="s">
        <v>56</v>
      </c>
      <c r="GF193" s="94" t="s">
        <v>57</v>
      </c>
      <c r="GG193" s="94" t="s">
        <v>69</v>
      </c>
      <c r="GH193" s="94" t="s">
        <v>58</v>
      </c>
      <c r="GI193" s="94" t="s">
        <v>55</v>
      </c>
      <c r="GJ193" s="94" t="s">
        <v>59</v>
      </c>
      <c r="GK193" s="94" t="s">
        <v>2489</v>
      </c>
      <c r="GL193" s="94" t="s">
        <v>2144</v>
      </c>
      <c r="GM193" s="94" t="s">
        <v>69</v>
      </c>
      <c r="GN193" s="94" t="s">
        <v>62</v>
      </c>
      <c r="GO193" s="94" t="e">
        <v>#N/A</v>
      </c>
      <c r="GP193" s="94" t="s">
        <v>55</v>
      </c>
      <c r="GQ193" s="94" t="s">
        <v>56</v>
      </c>
      <c r="GR193" s="94" t="s">
        <v>57</v>
      </c>
      <c r="GS193" s="94" t="s">
        <v>69</v>
      </c>
      <c r="GT193" s="94" t="s">
        <v>58</v>
      </c>
      <c r="GU193" s="94" t="s">
        <v>55</v>
      </c>
      <c r="GV193" s="94" t="s">
        <v>59</v>
      </c>
      <c r="GW193" s="94" t="s">
        <v>2490</v>
      </c>
      <c r="GX193" s="94" t="s">
        <v>2144</v>
      </c>
      <c r="GY193" s="32">
        <v>0</v>
      </c>
      <c r="GZ193" s="32">
        <v>0</v>
      </c>
      <c r="HA193" s="32">
        <v>0</v>
      </c>
      <c r="HB193" s="32">
        <v>0</v>
      </c>
      <c r="HC193" s="32">
        <v>1</v>
      </c>
      <c r="HD193" s="32" t="s">
        <v>6504</v>
      </c>
      <c r="HE193" s="32" t="s">
        <v>6504</v>
      </c>
      <c r="HF193" s="32">
        <v>1</v>
      </c>
      <c r="HG193" s="32" t="s">
        <v>6504</v>
      </c>
      <c r="HH193" s="32" t="s">
        <v>6504</v>
      </c>
      <c r="HI193" s="32">
        <v>1</v>
      </c>
      <c r="HJ193" s="32" t="s">
        <v>6504</v>
      </c>
      <c r="HK193" s="50">
        <v>3</v>
      </c>
      <c r="HL193" s="68">
        <v>0</v>
      </c>
      <c r="HM193" s="68">
        <v>0</v>
      </c>
      <c r="HN193" s="68">
        <v>0</v>
      </c>
      <c r="HO193" s="68">
        <v>0</v>
      </c>
      <c r="HP193" s="68">
        <v>0.33333333333333331</v>
      </c>
      <c r="HQ193" s="68">
        <v>0</v>
      </c>
      <c r="HR193" s="68">
        <v>0</v>
      </c>
      <c r="HS193" s="68">
        <v>0.33333333333333331</v>
      </c>
      <c r="HT193" s="68">
        <v>0</v>
      </c>
      <c r="HU193" s="68">
        <v>0</v>
      </c>
      <c r="HV193" s="68">
        <v>0.33333333333333331</v>
      </c>
      <c r="HW193" s="68">
        <v>0</v>
      </c>
      <c r="HX193" s="68">
        <v>1</v>
      </c>
      <c r="HY193" s="67" t="s">
        <v>6505</v>
      </c>
      <c r="HZ193" s="67" t="s">
        <v>6505</v>
      </c>
      <c r="IA193" s="67" t="s">
        <v>6505</v>
      </c>
      <c r="IB193" s="67" t="s">
        <v>6505</v>
      </c>
      <c r="IC193" s="67">
        <v>1</v>
      </c>
      <c r="ID193" s="67">
        <v>1</v>
      </c>
      <c r="IE193" s="67">
        <v>1</v>
      </c>
      <c r="IF193" s="67">
        <v>1</v>
      </c>
      <c r="IG193" s="67">
        <v>1</v>
      </c>
      <c r="IH193" s="67">
        <v>1</v>
      </c>
      <c r="II193" s="67">
        <v>1</v>
      </c>
      <c r="IJ193" s="67">
        <v>1</v>
      </c>
      <c r="IK193" s="69" t="s">
        <v>6505</v>
      </c>
      <c r="IL193" s="69">
        <v>1</v>
      </c>
      <c r="IM193" s="67">
        <v>1</v>
      </c>
      <c r="IN193" s="67">
        <v>1</v>
      </c>
      <c r="IO193" s="94"/>
      <c r="IP193" s="32">
        <v>0</v>
      </c>
      <c r="IQ193" s="32">
        <v>0.33333333333333331</v>
      </c>
      <c r="IR193" s="68">
        <v>0.66666666666666663</v>
      </c>
      <c r="IS193" s="69">
        <v>1</v>
      </c>
      <c r="IT193" s="94"/>
      <c r="IU193" s="94"/>
      <c r="IV193" s="94"/>
      <c r="IW193" s="94"/>
      <c r="IX193" s="94"/>
      <c r="IY193" s="94"/>
      <c r="IZ193" s="94"/>
      <c r="JA193" s="94"/>
      <c r="JB193" s="94"/>
      <c r="JC193" s="94"/>
    </row>
    <row r="194" spans="1:263" ht="29.25" customHeight="1" x14ac:dyDescent="0.25">
      <c r="A194" s="46">
        <v>122</v>
      </c>
      <c r="B194" s="46" t="s">
        <v>22</v>
      </c>
      <c r="C194" s="46" t="s">
        <v>185</v>
      </c>
      <c r="D194" s="46" t="s">
        <v>186</v>
      </c>
      <c r="E194" s="46" t="s">
        <v>520</v>
      </c>
      <c r="F194" s="46" t="s">
        <v>571</v>
      </c>
      <c r="G194" s="46" t="s">
        <v>1850</v>
      </c>
      <c r="H194" s="46" t="s">
        <v>1851</v>
      </c>
      <c r="I194" s="46" t="s">
        <v>1852</v>
      </c>
      <c r="J194" s="46" t="s">
        <v>1853</v>
      </c>
      <c r="K194" s="46" t="s">
        <v>1854</v>
      </c>
      <c r="L194" s="46" t="s">
        <v>1855</v>
      </c>
      <c r="M194" s="46">
        <v>0</v>
      </c>
      <c r="N194" s="46"/>
      <c r="O194" s="46" t="s">
        <v>1856</v>
      </c>
      <c r="P194" s="46" t="s">
        <v>1857</v>
      </c>
      <c r="Q194" s="46" t="s">
        <v>5946</v>
      </c>
      <c r="R194" s="46" t="s">
        <v>5945</v>
      </c>
      <c r="S194" s="46" t="s">
        <v>556</v>
      </c>
      <c r="T194" s="46" t="s">
        <v>556</v>
      </c>
      <c r="U194" s="46" t="s">
        <v>557</v>
      </c>
      <c r="V194" s="46" t="s">
        <v>625</v>
      </c>
      <c r="W194" s="46" t="s">
        <v>534</v>
      </c>
      <c r="X194" s="46">
        <v>2016</v>
      </c>
      <c r="Y194" s="46">
        <v>0</v>
      </c>
      <c r="Z194" s="46">
        <v>2016</v>
      </c>
      <c r="AA194" s="46">
        <v>0</v>
      </c>
      <c r="AB194" s="46">
        <v>3</v>
      </c>
      <c r="AC194" s="46">
        <v>3</v>
      </c>
      <c r="AD194" s="47">
        <v>4</v>
      </c>
      <c r="AE194" s="46">
        <v>1</v>
      </c>
      <c r="AF194" s="46">
        <v>0</v>
      </c>
      <c r="AG194" s="94" t="s">
        <v>535</v>
      </c>
      <c r="AH194" s="94" t="s">
        <v>535</v>
      </c>
      <c r="AI194" s="94">
        <v>1</v>
      </c>
      <c r="AJ194" s="94">
        <v>1</v>
      </c>
      <c r="AK194" s="94" t="s">
        <v>535</v>
      </c>
      <c r="AL194" s="94" t="s">
        <v>535</v>
      </c>
      <c r="AM194" s="94" t="s">
        <v>535</v>
      </c>
      <c r="AN194" s="94" t="s">
        <v>535</v>
      </c>
      <c r="AO194" s="94" t="s">
        <v>535</v>
      </c>
      <c r="AP194" s="94" t="s">
        <v>535</v>
      </c>
      <c r="AQ194" s="94" t="s">
        <v>535</v>
      </c>
      <c r="AR194" s="94" t="s">
        <v>535</v>
      </c>
      <c r="AS194" s="94" t="s">
        <v>535</v>
      </c>
      <c r="AT194" s="94" t="s">
        <v>535</v>
      </c>
      <c r="AU194" s="94" t="s">
        <v>535</v>
      </c>
      <c r="AV194" s="94" t="s">
        <v>535</v>
      </c>
      <c r="AW194" s="94" t="s">
        <v>535</v>
      </c>
      <c r="AX194" s="94" t="s">
        <v>535</v>
      </c>
      <c r="AY194" s="94" t="s">
        <v>535</v>
      </c>
      <c r="AZ194" s="94" t="s">
        <v>535</v>
      </c>
      <c r="BA194" s="94" t="s">
        <v>535</v>
      </c>
      <c r="BB194" s="94" t="s">
        <v>535</v>
      </c>
      <c r="BC194" s="94" t="s">
        <v>535</v>
      </c>
      <c r="BD194" s="94" t="s">
        <v>535</v>
      </c>
      <c r="BE194" s="94" t="s">
        <v>535</v>
      </c>
      <c r="BF194" s="94" t="s">
        <v>535</v>
      </c>
      <c r="BG194" s="94" t="s">
        <v>535</v>
      </c>
      <c r="BH194" s="94" t="s">
        <v>535</v>
      </c>
      <c r="BI194" s="94" t="s">
        <v>535</v>
      </c>
      <c r="BJ194" s="94" t="s">
        <v>535</v>
      </c>
      <c r="BK194" s="94" t="s">
        <v>535</v>
      </c>
      <c r="BL194" s="94" t="s">
        <v>535</v>
      </c>
      <c r="BM194" s="94" t="s">
        <v>6513</v>
      </c>
      <c r="BN194" s="94" t="s">
        <v>5943</v>
      </c>
      <c r="BO194" s="94" t="s">
        <v>5944</v>
      </c>
      <c r="BP194" s="94" t="s">
        <v>5945</v>
      </c>
      <c r="BQ194" s="94" t="s">
        <v>5946</v>
      </c>
      <c r="BR194" s="94" t="s">
        <v>556</v>
      </c>
      <c r="BS194" s="32">
        <v>4</v>
      </c>
      <c r="BT194" s="32">
        <v>0</v>
      </c>
      <c r="BU194" s="32">
        <v>1</v>
      </c>
      <c r="BV194" s="32">
        <v>0</v>
      </c>
      <c r="BW194" s="32">
        <v>0</v>
      </c>
      <c r="BX194" s="32">
        <v>1</v>
      </c>
      <c r="BY194" s="32">
        <v>0</v>
      </c>
      <c r="BZ194" s="32">
        <v>0</v>
      </c>
      <c r="CA194" s="32">
        <v>1</v>
      </c>
      <c r="CB194" s="32">
        <v>0</v>
      </c>
      <c r="CC194" s="32">
        <v>0</v>
      </c>
      <c r="CD194" s="32">
        <v>1</v>
      </c>
      <c r="CE194" s="32">
        <v>0</v>
      </c>
      <c r="CF194" s="32">
        <v>0</v>
      </c>
      <c r="CG194" s="32">
        <v>1</v>
      </c>
      <c r="CH194" s="32">
        <v>0</v>
      </c>
      <c r="CI194" s="32">
        <v>0</v>
      </c>
      <c r="CJ194" s="32">
        <v>1</v>
      </c>
      <c r="CK194" s="32">
        <v>0</v>
      </c>
      <c r="CL194" s="32">
        <v>0</v>
      </c>
      <c r="CM194" s="32">
        <v>1</v>
      </c>
      <c r="CN194" s="32">
        <v>0</v>
      </c>
      <c r="CO194" s="32">
        <v>0</v>
      </c>
      <c r="CP194" s="32">
        <v>1</v>
      </c>
      <c r="CQ194" s="32">
        <v>0</v>
      </c>
      <c r="CR194" s="32">
        <v>4</v>
      </c>
      <c r="CS194" s="32">
        <v>0</v>
      </c>
      <c r="CT194" s="32" t="s">
        <v>6504</v>
      </c>
      <c r="CU194" s="32" t="s">
        <v>6504</v>
      </c>
      <c r="CV194" s="32" t="s">
        <v>6504</v>
      </c>
      <c r="CW194" s="32" t="s">
        <v>6504</v>
      </c>
      <c r="CX194" s="32">
        <v>1</v>
      </c>
      <c r="CY194" s="32" t="s">
        <v>6504</v>
      </c>
      <c r="CZ194" s="32" t="s">
        <v>5970</v>
      </c>
      <c r="DA194" s="32" t="s">
        <v>6504</v>
      </c>
      <c r="DB194" s="32" t="s">
        <v>5975</v>
      </c>
      <c r="DC194" s="32">
        <v>0</v>
      </c>
      <c r="DD194" s="32" t="s">
        <v>6504</v>
      </c>
      <c r="DE194" s="32" t="s">
        <v>6504</v>
      </c>
      <c r="DF194" s="32" t="s">
        <v>6504</v>
      </c>
      <c r="DG194" s="32" t="s">
        <v>6504</v>
      </c>
      <c r="DH194" s="32">
        <v>0</v>
      </c>
      <c r="DI194" s="32" t="s">
        <v>6504</v>
      </c>
      <c r="DJ194" s="32" t="s">
        <v>6504</v>
      </c>
      <c r="DK194" s="32" t="s">
        <v>6504</v>
      </c>
      <c r="DL194" s="32" t="s">
        <v>6504</v>
      </c>
      <c r="DM194" s="32">
        <v>0</v>
      </c>
      <c r="DN194" s="32" t="s">
        <v>6504</v>
      </c>
      <c r="DO194" s="32" t="s">
        <v>6504</v>
      </c>
      <c r="DP194" s="32" t="s">
        <v>5974</v>
      </c>
      <c r="DQ194" s="32" t="s">
        <v>6504</v>
      </c>
      <c r="DR194" s="32">
        <v>1</v>
      </c>
      <c r="DS194" s="32" t="s">
        <v>6504</v>
      </c>
      <c r="DT194" s="32" t="s">
        <v>5971</v>
      </c>
      <c r="DU194" s="32" t="s">
        <v>6504</v>
      </c>
      <c r="DV194" s="32" t="s">
        <v>5976</v>
      </c>
      <c r="DW194" s="32" t="s">
        <v>6504</v>
      </c>
      <c r="DX194" s="32" t="s">
        <v>6504</v>
      </c>
      <c r="DY194" s="32" t="s">
        <v>6504</v>
      </c>
      <c r="DZ194" s="32" t="s">
        <v>6504</v>
      </c>
      <c r="EA194" s="32" t="s">
        <v>6504</v>
      </c>
      <c r="EB194" s="32">
        <v>1</v>
      </c>
      <c r="EC194" s="32" t="s">
        <v>6504</v>
      </c>
      <c r="ED194" s="32" t="s">
        <v>5972</v>
      </c>
      <c r="EE194" s="32" t="s">
        <v>6504</v>
      </c>
      <c r="EF194" s="32" t="s">
        <v>5977</v>
      </c>
      <c r="EG194" s="32" t="s">
        <v>6504</v>
      </c>
      <c r="EH194" s="32" t="s">
        <v>6504</v>
      </c>
      <c r="EI194" s="32" t="s">
        <v>5964</v>
      </c>
      <c r="EJ194" s="32" t="s">
        <v>6504</v>
      </c>
      <c r="EK194" s="32" t="s">
        <v>5964</v>
      </c>
      <c r="EL194" s="32" t="s">
        <v>6504</v>
      </c>
      <c r="EM194" s="32" t="s">
        <v>6504</v>
      </c>
      <c r="EN194" s="32" t="s">
        <v>5965</v>
      </c>
      <c r="EO194" s="32" t="s">
        <v>6504</v>
      </c>
      <c r="EP194" s="32" t="s">
        <v>5965</v>
      </c>
      <c r="EQ194" s="32">
        <v>1</v>
      </c>
      <c r="ER194" s="32" t="s">
        <v>6504</v>
      </c>
      <c r="ES194" s="32" t="s">
        <v>5973</v>
      </c>
      <c r="ET194" s="32" t="s">
        <v>6504</v>
      </c>
      <c r="EU194" s="32" t="s">
        <v>5978</v>
      </c>
      <c r="EV194" s="32" t="s">
        <v>6504</v>
      </c>
      <c r="EW194" s="32" t="s">
        <v>6504</v>
      </c>
      <c r="EX194" s="32" t="s">
        <v>5965</v>
      </c>
      <c r="EY194" s="32" t="s">
        <v>6504</v>
      </c>
      <c r="EZ194" s="32" t="s">
        <v>5965</v>
      </c>
      <c r="FA194" s="32">
        <v>4</v>
      </c>
      <c r="FB194" s="32">
        <v>0</v>
      </c>
      <c r="FC194" s="94" t="s">
        <v>53</v>
      </c>
      <c r="FD194" s="94" t="s">
        <v>62</v>
      </c>
      <c r="FE194" s="94" t="s">
        <v>62</v>
      </c>
      <c r="FF194" s="94" t="s">
        <v>55</v>
      </c>
      <c r="FG194" s="94" t="s">
        <v>56</v>
      </c>
      <c r="FH194" s="94" t="s">
        <v>57</v>
      </c>
      <c r="FI194" s="94" t="s">
        <v>57</v>
      </c>
      <c r="FJ194" s="94" t="s">
        <v>58</v>
      </c>
      <c r="FK194" s="94" t="s">
        <v>69</v>
      </c>
      <c r="FL194" s="94" t="s">
        <v>59</v>
      </c>
      <c r="FM194" s="94">
        <v>0</v>
      </c>
      <c r="FN194" s="94" t="s">
        <v>2144</v>
      </c>
      <c r="FO194" s="94" t="s">
        <v>69</v>
      </c>
      <c r="FP194" s="94" t="s">
        <v>62</v>
      </c>
      <c r="FQ194" s="94" t="e">
        <v>#N/A</v>
      </c>
      <c r="FR194" s="94" t="s">
        <v>55</v>
      </c>
      <c r="FS194" s="94" t="s">
        <v>56</v>
      </c>
      <c r="FT194" s="94" t="s">
        <v>57</v>
      </c>
      <c r="FU194" s="94" t="s">
        <v>69</v>
      </c>
      <c r="FV194" s="94" t="s">
        <v>58</v>
      </c>
      <c r="FW194" s="94" t="s">
        <v>55</v>
      </c>
      <c r="FX194" s="94" t="s">
        <v>59</v>
      </c>
      <c r="FY194" s="94" t="s">
        <v>2159</v>
      </c>
      <c r="FZ194" s="94" t="s">
        <v>2144</v>
      </c>
      <c r="GA194" s="94" t="s">
        <v>69</v>
      </c>
      <c r="GB194" s="94" t="s">
        <v>62</v>
      </c>
      <c r="GC194" s="94" t="e">
        <v>#N/A</v>
      </c>
      <c r="GD194" s="94" t="s">
        <v>55</v>
      </c>
      <c r="GE194" s="94" t="s">
        <v>56</v>
      </c>
      <c r="GF194" s="94" t="s">
        <v>57</v>
      </c>
      <c r="GG194" s="94" t="s">
        <v>69</v>
      </c>
      <c r="GH194" s="94" t="s">
        <v>58</v>
      </c>
      <c r="GI194" s="94" t="s">
        <v>55</v>
      </c>
      <c r="GJ194" s="94" t="s">
        <v>59</v>
      </c>
      <c r="GK194" s="94" t="s">
        <v>2163</v>
      </c>
      <c r="GL194" s="94" t="s">
        <v>2144</v>
      </c>
      <c r="GM194" s="94" t="s">
        <v>69</v>
      </c>
      <c r="GN194" s="94" t="s">
        <v>62</v>
      </c>
      <c r="GO194" s="94" t="e">
        <v>#N/A</v>
      </c>
      <c r="GP194" s="94" t="s">
        <v>55</v>
      </c>
      <c r="GQ194" s="94" t="s">
        <v>56</v>
      </c>
      <c r="GR194" s="94" t="s">
        <v>57</v>
      </c>
      <c r="GS194" s="94" t="s">
        <v>69</v>
      </c>
      <c r="GT194" s="94" t="s">
        <v>58</v>
      </c>
      <c r="GU194" s="94" t="s">
        <v>55</v>
      </c>
      <c r="GV194" s="94" t="s">
        <v>59</v>
      </c>
      <c r="GW194" s="94" t="s">
        <v>2407</v>
      </c>
      <c r="GX194" s="94" t="s">
        <v>2144</v>
      </c>
      <c r="GY194" s="32">
        <v>0</v>
      </c>
      <c r="GZ194" s="32">
        <v>1</v>
      </c>
      <c r="HA194" s="32">
        <v>0</v>
      </c>
      <c r="HB194" s="32">
        <v>0</v>
      </c>
      <c r="HC194" s="32">
        <v>0</v>
      </c>
      <c r="HD194" s="32">
        <v>1</v>
      </c>
      <c r="HE194" s="32" t="s">
        <v>6504</v>
      </c>
      <c r="HF194" s="32">
        <v>1</v>
      </c>
      <c r="HG194" s="32" t="s">
        <v>6504</v>
      </c>
      <c r="HH194" s="32" t="s">
        <v>6504</v>
      </c>
      <c r="HI194" s="32">
        <v>1</v>
      </c>
      <c r="HJ194" s="32" t="s">
        <v>6504</v>
      </c>
      <c r="HK194" s="50">
        <v>4</v>
      </c>
      <c r="HL194" s="68">
        <v>0</v>
      </c>
      <c r="HM194" s="68">
        <v>0.25</v>
      </c>
      <c r="HN194" s="68">
        <v>0</v>
      </c>
      <c r="HO194" s="68">
        <v>0</v>
      </c>
      <c r="HP194" s="68">
        <v>0</v>
      </c>
      <c r="HQ194" s="68">
        <v>0.25</v>
      </c>
      <c r="HR194" s="68">
        <v>0</v>
      </c>
      <c r="HS194" s="68">
        <v>0.25</v>
      </c>
      <c r="HT194" s="68">
        <v>0</v>
      </c>
      <c r="HU194" s="68">
        <v>0</v>
      </c>
      <c r="HV194" s="68">
        <v>0.25</v>
      </c>
      <c r="HW194" s="68">
        <v>0</v>
      </c>
      <c r="HX194" s="68">
        <v>1</v>
      </c>
      <c r="HY194" s="67" t="s">
        <v>6505</v>
      </c>
      <c r="HZ194" s="67">
        <v>1</v>
      </c>
      <c r="IA194" s="67">
        <v>1</v>
      </c>
      <c r="IB194" s="67">
        <v>1</v>
      </c>
      <c r="IC194" s="67">
        <v>0.5</v>
      </c>
      <c r="ID194" s="67">
        <v>1</v>
      </c>
      <c r="IE194" s="67">
        <v>1</v>
      </c>
      <c r="IF194" s="67">
        <v>1</v>
      </c>
      <c r="IG194" s="67">
        <v>1</v>
      </c>
      <c r="IH194" s="67">
        <v>1</v>
      </c>
      <c r="II194" s="67">
        <v>1</v>
      </c>
      <c r="IJ194" s="67">
        <v>1</v>
      </c>
      <c r="IK194" s="69">
        <v>1</v>
      </c>
      <c r="IL194" s="69">
        <v>1</v>
      </c>
      <c r="IM194" s="67">
        <v>1</v>
      </c>
      <c r="IN194" s="67">
        <v>1</v>
      </c>
      <c r="IO194" s="94"/>
      <c r="IP194" s="32">
        <v>0.25</v>
      </c>
      <c r="IQ194" s="32">
        <v>0.5</v>
      </c>
      <c r="IR194" s="68">
        <v>0.75</v>
      </c>
      <c r="IS194" s="69">
        <v>1</v>
      </c>
      <c r="IT194" s="94"/>
      <c r="IU194" s="94"/>
      <c r="IV194" s="94"/>
      <c r="IW194" s="94"/>
      <c r="IX194" s="94"/>
      <c r="IY194" s="94"/>
      <c r="IZ194" s="94"/>
      <c r="JA194" s="94"/>
      <c r="JB194" s="94"/>
      <c r="JC194" s="94"/>
    </row>
    <row r="195" spans="1:263" ht="29.25" customHeight="1" x14ac:dyDescent="0.25">
      <c r="A195" s="46">
        <v>124</v>
      </c>
      <c r="B195" s="46" t="s">
        <v>22</v>
      </c>
      <c r="C195" s="46" t="s">
        <v>185</v>
      </c>
      <c r="D195" s="46" t="s">
        <v>186</v>
      </c>
      <c r="E195" s="46" t="s">
        <v>520</v>
      </c>
      <c r="F195" s="46" t="s">
        <v>571</v>
      </c>
      <c r="G195" s="46" t="s">
        <v>1850</v>
      </c>
      <c r="H195" s="46" t="s">
        <v>1858</v>
      </c>
      <c r="I195" s="46" t="s">
        <v>1859</v>
      </c>
      <c r="J195" s="46" t="s">
        <v>1860</v>
      </c>
      <c r="K195" s="46" t="s">
        <v>1861</v>
      </c>
      <c r="L195" s="46" t="s">
        <v>1862</v>
      </c>
      <c r="M195" s="46">
        <v>0</v>
      </c>
      <c r="N195" s="46"/>
      <c r="O195" s="46" t="s">
        <v>1863</v>
      </c>
      <c r="P195" s="46" t="s">
        <v>1864</v>
      </c>
      <c r="Q195" s="46" t="s">
        <v>5949</v>
      </c>
      <c r="R195" s="46" t="s">
        <v>5948</v>
      </c>
      <c r="S195" s="46" t="s">
        <v>1865</v>
      </c>
      <c r="T195" s="46" t="s">
        <v>1865</v>
      </c>
      <c r="U195" s="46" t="s">
        <v>557</v>
      </c>
      <c r="V195" s="46" t="s">
        <v>1556</v>
      </c>
      <c r="W195" s="46" t="s">
        <v>534</v>
      </c>
      <c r="X195" s="46">
        <v>2016</v>
      </c>
      <c r="Y195" s="46">
        <v>0</v>
      </c>
      <c r="Z195" s="46">
        <v>2016</v>
      </c>
      <c r="AA195" s="46">
        <v>0</v>
      </c>
      <c r="AB195" s="46">
        <v>8</v>
      </c>
      <c r="AC195" s="46">
        <v>8</v>
      </c>
      <c r="AD195" s="47">
        <v>6</v>
      </c>
      <c r="AE195" s="46">
        <v>6</v>
      </c>
      <c r="AF195" s="46">
        <v>0</v>
      </c>
      <c r="AG195" s="94" t="s">
        <v>535</v>
      </c>
      <c r="AH195" s="94" t="s">
        <v>535</v>
      </c>
      <c r="AI195" s="94" t="s">
        <v>535</v>
      </c>
      <c r="AJ195" s="94">
        <v>1</v>
      </c>
      <c r="AK195" s="94" t="s">
        <v>535</v>
      </c>
      <c r="AL195" s="94" t="s">
        <v>535</v>
      </c>
      <c r="AM195" s="94" t="s">
        <v>535</v>
      </c>
      <c r="AN195" s="94">
        <v>1</v>
      </c>
      <c r="AO195" s="94" t="s">
        <v>1866</v>
      </c>
      <c r="AP195" s="94" t="s">
        <v>535</v>
      </c>
      <c r="AQ195" s="94" t="s">
        <v>535</v>
      </c>
      <c r="AR195" s="94" t="s">
        <v>535</v>
      </c>
      <c r="AS195" s="94" t="s">
        <v>535</v>
      </c>
      <c r="AT195" s="94" t="s">
        <v>535</v>
      </c>
      <c r="AU195" s="94" t="s">
        <v>535</v>
      </c>
      <c r="AV195" s="94" t="s">
        <v>535</v>
      </c>
      <c r="AW195" s="94" t="s">
        <v>535</v>
      </c>
      <c r="AX195" s="94" t="s">
        <v>535</v>
      </c>
      <c r="AY195" s="94" t="s">
        <v>535</v>
      </c>
      <c r="AZ195" s="94" t="s">
        <v>535</v>
      </c>
      <c r="BA195" s="94" t="s">
        <v>535</v>
      </c>
      <c r="BB195" s="94" t="s">
        <v>535</v>
      </c>
      <c r="BC195" s="94" t="s">
        <v>535</v>
      </c>
      <c r="BD195" s="94" t="s">
        <v>535</v>
      </c>
      <c r="BE195" s="94" t="s">
        <v>535</v>
      </c>
      <c r="BF195" s="94" t="s">
        <v>535</v>
      </c>
      <c r="BG195" s="94" t="s">
        <v>535</v>
      </c>
      <c r="BH195" s="94" t="s">
        <v>535</v>
      </c>
      <c r="BI195" s="94" t="s">
        <v>535</v>
      </c>
      <c r="BJ195" s="94" t="s">
        <v>535</v>
      </c>
      <c r="BK195" s="94" t="s">
        <v>535</v>
      </c>
      <c r="BL195" s="94" t="s">
        <v>535</v>
      </c>
      <c r="BM195" s="94" t="s">
        <v>6765</v>
      </c>
      <c r="BN195" s="94" t="s">
        <v>5947</v>
      </c>
      <c r="BO195" s="94" t="s">
        <v>1864</v>
      </c>
      <c r="BP195" s="94" t="s">
        <v>5948</v>
      </c>
      <c r="BQ195" s="94" t="s">
        <v>5949</v>
      </c>
      <c r="BR195" s="94" t="s">
        <v>531</v>
      </c>
      <c r="BS195" s="32">
        <v>6</v>
      </c>
      <c r="BT195" s="32">
        <v>6</v>
      </c>
      <c r="BU195" s="32">
        <v>6</v>
      </c>
      <c r="BV195" s="32">
        <v>6</v>
      </c>
      <c r="BW195" s="32">
        <v>6</v>
      </c>
      <c r="BX195" s="32">
        <v>6</v>
      </c>
      <c r="BY195" s="32">
        <v>6</v>
      </c>
      <c r="BZ195" s="32">
        <v>6</v>
      </c>
      <c r="CA195" s="32">
        <v>6</v>
      </c>
      <c r="CB195" s="32">
        <v>6</v>
      </c>
      <c r="CC195" s="32">
        <v>6</v>
      </c>
      <c r="CD195" s="32">
        <v>6</v>
      </c>
      <c r="CE195" s="32">
        <v>6</v>
      </c>
      <c r="CF195" s="32">
        <v>6</v>
      </c>
      <c r="CG195" s="32">
        <v>6</v>
      </c>
      <c r="CH195" s="32">
        <v>6</v>
      </c>
      <c r="CI195" s="32">
        <v>6</v>
      </c>
      <c r="CJ195" s="32">
        <v>6</v>
      </c>
      <c r="CK195" s="32">
        <v>6</v>
      </c>
      <c r="CL195" s="32">
        <v>6</v>
      </c>
      <c r="CM195" s="32">
        <v>6</v>
      </c>
      <c r="CN195" s="32">
        <v>6</v>
      </c>
      <c r="CO195" s="32">
        <v>6</v>
      </c>
      <c r="CP195" s="32">
        <v>6</v>
      </c>
      <c r="CQ195" s="32">
        <v>6</v>
      </c>
      <c r="CR195" s="32">
        <v>6</v>
      </c>
      <c r="CS195" s="32">
        <v>4.6500000000000004</v>
      </c>
      <c r="CT195" s="32" t="s">
        <v>6504</v>
      </c>
      <c r="CU195" s="32" t="s">
        <v>5979</v>
      </c>
      <c r="CV195" s="32" t="s">
        <v>6504</v>
      </c>
      <c r="CW195" s="32" t="s">
        <v>5948</v>
      </c>
      <c r="CX195" s="32">
        <v>4.75</v>
      </c>
      <c r="CY195" s="32" t="s">
        <v>6504</v>
      </c>
      <c r="CZ195" s="32" t="s">
        <v>5979</v>
      </c>
      <c r="DA195" s="32" t="s">
        <v>6504</v>
      </c>
      <c r="DB195" s="32" t="s">
        <v>5948</v>
      </c>
      <c r="DC195" s="32">
        <v>4.9800000000000004</v>
      </c>
      <c r="DD195" s="32" t="s">
        <v>6504</v>
      </c>
      <c r="DE195" s="32" t="s">
        <v>5979</v>
      </c>
      <c r="DF195" s="32" t="s">
        <v>6504</v>
      </c>
      <c r="DG195" s="32" t="s">
        <v>5948</v>
      </c>
      <c r="DH195" s="32">
        <v>3.2</v>
      </c>
      <c r="DI195" s="32" t="s">
        <v>6504</v>
      </c>
      <c r="DJ195" s="32" t="s">
        <v>5979</v>
      </c>
      <c r="DK195" s="32" t="s">
        <v>6504</v>
      </c>
      <c r="DL195" s="32" t="s">
        <v>5948</v>
      </c>
      <c r="DM195" s="32">
        <v>3.43</v>
      </c>
      <c r="DN195" s="32" t="s">
        <v>6504</v>
      </c>
      <c r="DO195" s="32" t="s">
        <v>5979</v>
      </c>
      <c r="DP195" s="32" t="s">
        <v>6504</v>
      </c>
      <c r="DQ195" s="32" t="s">
        <v>5948</v>
      </c>
      <c r="DR195" s="32">
        <v>3.94</v>
      </c>
      <c r="DS195" s="32" t="s">
        <v>6504</v>
      </c>
      <c r="DT195" s="32" t="s">
        <v>5979</v>
      </c>
      <c r="DU195" s="32" t="s">
        <v>6504</v>
      </c>
      <c r="DV195" s="32" t="s">
        <v>5948</v>
      </c>
      <c r="DW195" s="32">
        <v>3.19</v>
      </c>
      <c r="DX195" s="32" t="s">
        <v>6504</v>
      </c>
      <c r="DY195" s="32" t="s">
        <v>5979</v>
      </c>
      <c r="DZ195" s="32" t="s">
        <v>6504</v>
      </c>
      <c r="EA195" s="32" t="s">
        <v>5948</v>
      </c>
      <c r="EB195" s="32">
        <v>3.56</v>
      </c>
      <c r="EC195" s="32" t="s">
        <v>6504</v>
      </c>
      <c r="ED195" s="32" t="s">
        <v>5979</v>
      </c>
      <c r="EE195" s="32" t="s">
        <v>6504</v>
      </c>
      <c r="EF195" s="32" t="s">
        <v>5948</v>
      </c>
      <c r="EG195" s="32">
        <v>2.66</v>
      </c>
      <c r="EH195" s="32" t="s">
        <v>6504</v>
      </c>
      <c r="EI195" s="32" t="s">
        <v>5979</v>
      </c>
      <c r="EJ195" s="32" t="s">
        <v>6504</v>
      </c>
      <c r="EK195" s="32" t="s">
        <v>5948</v>
      </c>
      <c r="EL195" s="32">
        <v>2.8</v>
      </c>
      <c r="EM195" s="32" t="s">
        <v>6504</v>
      </c>
      <c r="EN195" s="32" t="s">
        <v>5979</v>
      </c>
      <c r="EO195" s="32" t="s">
        <v>6504</v>
      </c>
      <c r="EP195" s="32" t="s">
        <v>5948</v>
      </c>
      <c r="EQ195" s="32">
        <v>4.5</v>
      </c>
      <c r="ER195" s="32" t="s">
        <v>6504</v>
      </c>
      <c r="ES195" s="32" t="s">
        <v>5979</v>
      </c>
      <c r="ET195" s="32" t="s">
        <v>6504</v>
      </c>
      <c r="EU195" s="32" t="s">
        <v>5948</v>
      </c>
      <c r="EV195" s="32">
        <v>3.77</v>
      </c>
      <c r="EW195" s="32" t="s">
        <v>6504</v>
      </c>
      <c r="EX195" s="32" t="s">
        <v>5979</v>
      </c>
      <c r="EY195" s="32" t="s">
        <v>6504</v>
      </c>
      <c r="EZ195" s="32" t="s">
        <v>5948</v>
      </c>
      <c r="FA195" s="32">
        <v>45.43</v>
      </c>
      <c r="FB195" s="32">
        <v>0</v>
      </c>
      <c r="FC195" s="94" t="s">
        <v>53</v>
      </c>
      <c r="FD195" s="94" t="s">
        <v>73</v>
      </c>
      <c r="FE195" s="94" t="s">
        <v>62</v>
      </c>
      <c r="FF195" s="94" t="s">
        <v>69</v>
      </c>
      <c r="FG195" s="94" t="s">
        <v>69</v>
      </c>
      <c r="FH195" s="94" t="s">
        <v>69</v>
      </c>
      <c r="FI195" s="94" t="s">
        <v>69</v>
      </c>
      <c r="FJ195" s="94" t="s">
        <v>69</v>
      </c>
      <c r="FK195" s="94" t="s">
        <v>69</v>
      </c>
      <c r="FL195" s="94" t="s">
        <v>69</v>
      </c>
      <c r="FM195" s="94" t="s">
        <v>69</v>
      </c>
      <c r="FN195" s="94" t="s">
        <v>2144</v>
      </c>
      <c r="FO195" s="94" t="s">
        <v>69</v>
      </c>
      <c r="FP195" s="94" t="s">
        <v>62</v>
      </c>
      <c r="FQ195" s="94" t="e">
        <v>#N/A</v>
      </c>
      <c r="FR195" s="94" t="s">
        <v>55</v>
      </c>
      <c r="FS195" s="94" t="s">
        <v>56</v>
      </c>
      <c r="FT195" s="94" t="s">
        <v>57</v>
      </c>
      <c r="FU195" s="94" t="s">
        <v>69</v>
      </c>
      <c r="FV195" s="94" t="s">
        <v>58</v>
      </c>
      <c r="FW195" s="94" t="s">
        <v>55</v>
      </c>
      <c r="FX195" s="94" t="s">
        <v>59</v>
      </c>
      <c r="FY195" s="94" t="s">
        <v>2159</v>
      </c>
      <c r="FZ195" s="94" t="s">
        <v>2144</v>
      </c>
      <c r="GA195" s="94" t="s">
        <v>69</v>
      </c>
      <c r="GB195" s="94" t="s">
        <v>62</v>
      </c>
      <c r="GC195" s="94" t="e">
        <v>#N/A</v>
      </c>
      <c r="GD195" s="94" t="s">
        <v>55</v>
      </c>
      <c r="GE195" s="94" t="s">
        <v>56</v>
      </c>
      <c r="GF195" s="94" t="s">
        <v>57</v>
      </c>
      <c r="GG195" s="94" t="s">
        <v>69</v>
      </c>
      <c r="GH195" s="94" t="s">
        <v>58</v>
      </c>
      <c r="GI195" s="94" t="s">
        <v>55</v>
      </c>
      <c r="GJ195" s="94" t="s">
        <v>59</v>
      </c>
      <c r="GK195" s="94" t="s">
        <v>2163</v>
      </c>
      <c r="GL195" s="94" t="s">
        <v>2144</v>
      </c>
      <c r="GM195" s="94" t="s">
        <v>69</v>
      </c>
      <c r="GN195" s="94" t="s">
        <v>62</v>
      </c>
      <c r="GO195" s="94" t="e">
        <v>#N/A</v>
      </c>
      <c r="GP195" s="94" t="s">
        <v>55</v>
      </c>
      <c r="GQ195" s="94" t="s">
        <v>56</v>
      </c>
      <c r="GR195" s="94" t="s">
        <v>57</v>
      </c>
      <c r="GS195" s="94" t="s">
        <v>69</v>
      </c>
      <c r="GT195" s="94" t="s">
        <v>58</v>
      </c>
      <c r="GU195" s="94" t="s">
        <v>55</v>
      </c>
      <c r="GV195" s="94" t="s">
        <v>59</v>
      </c>
      <c r="GW195" s="94" t="s">
        <v>2407</v>
      </c>
      <c r="GX195" s="94" t="s">
        <v>2144</v>
      </c>
      <c r="GY195" s="32">
        <v>4.6500000000000004</v>
      </c>
      <c r="GZ195" s="32">
        <v>4.75</v>
      </c>
      <c r="HA195" s="32">
        <v>4.9800000000000004</v>
      </c>
      <c r="HB195" s="32">
        <v>3.2</v>
      </c>
      <c r="HC195" s="32">
        <v>3.43</v>
      </c>
      <c r="HD195" s="32">
        <v>3.94</v>
      </c>
      <c r="HE195" s="32">
        <v>3.19</v>
      </c>
      <c r="HF195" s="32">
        <v>3.56</v>
      </c>
      <c r="HG195" s="32">
        <v>2.66</v>
      </c>
      <c r="HH195" s="32">
        <v>2.8</v>
      </c>
      <c r="HI195" s="32">
        <v>4.5</v>
      </c>
      <c r="HJ195" s="32">
        <v>3.77</v>
      </c>
      <c r="HK195" s="50">
        <v>45.43</v>
      </c>
      <c r="HL195" s="68">
        <v>0.77500000000000002</v>
      </c>
      <c r="HM195" s="68">
        <v>0.79166666666666663</v>
      </c>
      <c r="HN195" s="68">
        <v>0.83000000000000007</v>
      </c>
      <c r="HO195" s="68">
        <v>0.53333333333333333</v>
      </c>
      <c r="HP195" s="68">
        <v>0.57166666666666666</v>
      </c>
      <c r="HQ195" s="68">
        <v>0.65666666666666662</v>
      </c>
      <c r="HR195" s="68">
        <v>0.53166666666666662</v>
      </c>
      <c r="HS195" s="68">
        <v>0.59333333333333338</v>
      </c>
      <c r="HT195" s="68">
        <v>0.44333333333333336</v>
      </c>
      <c r="HU195" s="68">
        <v>0.46666666666666662</v>
      </c>
      <c r="HV195" s="68">
        <v>0.75</v>
      </c>
      <c r="HW195" s="68">
        <v>0.6283333333333333</v>
      </c>
      <c r="HX195" s="68">
        <v>0.73249999999999993</v>
      </c>
      <c r="HY195" s="67">
        <v>1</v>
      </c>
      <c r="HZ195" s="67">
        <v>1</v>
      </c>
      <c r="IA195" s="67">
        <v>1</v>
      </c>
      <c r="IB195" s="67">
        <v>1</v>
      </c>
      <c r="IC195" s="67">
        <v>1</v>
      </c>
      <c r="ID195" s="67">
        <v>1</v>
      </c>
      <c r="IE195" s="67">
        <v>1</v>
      </c>
      <c r="IF195" s="67">
        <v>1</v>
      </c>
      <c r="IG195" s="67">
        <v>1</v>
      </c>
      <c r="IH195" s="67">
        <v>1</v>
      </c>
      <c r="II195" s="67">
        <v>1</v>
      </c>
      <c r="IJ195" s="67">
        <v>1</v>
      </c>
      <c r="IK195" s="69">
        <v>0.79888888888888876</v>
      </c>
      <c r="IL195" s="69">
        <v>1</v>
      </c>
      <c r="IM195" s="67">
        <v>1</v>
      </c>
      <c r="IN195" s="67">
        <v>1</v>
      </c>
      <c r="IO195" s="94"/>
      <c r="IP195" s="32">
        <v>0.79888888888888887</v>
      </c>
      <c r="IQ195" s="32">
        <v>0.69305555555555554</v>
      </c>
      <c r="IR195" s="68">
        <v>0.63629629629629625</v>
      </c>
      <c r="IS195" s="69">
        <v>1</v>
      </c>
      <c r="IT195" s="94"/>
      <c r="IU195" s="94"/>
      <c r="IV195" s="94"/>
      <c r="IW195" s="94"/>
      <c r="IX195" s="94"/>
      <c r="IY195" s="94"/>
      <c r="IZ195" s="94"/>
      <c r="JA195" s="94"/>
      <c r="JB195" s="94"/>
      <c r="JC195" s="94"/>
    </row>
    <row r="196" spans="1:263" ht="29.25" customHeight="1" x14ac:dyDescent="0.25">
      <c r="A196" s="46">
        <v>125</v>
      </c>
      <c r="B196" s="46" t="s">
        <v>22</v>
      </c>
      <c r="C196" s="46" t="s">
        <v>185</v>
      </c>
      <c r="D196" s="46" t="s">
        <v>186</v>
      </c>
      <c r="E196" s="46" t="s">
        <v>520</v>
      </c>
      <c r="F196" s="46" t="s">
        <v>571</v>
      </c>
      <c r="G196" s="46" t="s">
        <v>1850</v>
      </c>
      <c r="H196" s="46" t="s">
        <v>1867</v>
      </c>
      <c r="I196" s="46" t="s">
        <v>1868</v>
      </c>
      <c r="J196" s="46" t="s">
        <v>1869</v>
      </c>
      <c r="K196" s="46" t="s">
        <v>1870</v>
      </c>
      <c r="L196" s="46" t="s">
        <v>1871</v>
      </c>
      <c r="M196" s="46">
        <v>0</v>
      </c>
      <c r="N196" s="46"/>
      <c r="O196" s="46" t="s">
        <v>1872</v>
      </c>
      <c r="P196" s="46" t="s">
        <v>1873</v>
      </c>
      <c r="Q196" s="46" t="s">
        <v>5953</v>
      </c>
      <c r="R196" s="46" t="s">
        <v>5952</v>
      </c>
      <c r="S196" s="46" t="s">
        <v>556</v>
      </c>
      <c r="T196" s="46" t="s">
        <v>556</v>
      </c>
      <c r="U196" s="46" t="s">
        <v>557</v>
      </c>
      <c r="V196" s="46" t="s">
        <v>625</v>
      </c>
      <c r="W196" s="46" t="s">
        <v>534</v>
      </c>
      <c r="X196" s="46">
        <v>2016</v>
      </c>
      <c r="Y196" s="46">
        <v>0</v>
      </c>
      <c r="Z196" s="46">
        <v>2016</v>
      </c>
      <c r="AA196" s="46">
        <v>0</v>
      </c>
      <c r="AB196" s="46">
        <v>12</v>
      </c>
      <c r="AC196" s="46">
        <v>12</v>
      </c>
      <c r="AD196" s="47">
        <v>12</v>
      </c>
      <c r="AE196" s="46">
        <v>6</v>
      </c>
      <c r="AF196" s="46">
        <v>0</v>
      </c>
      <c r="AG196" s="94" t="s">
        <v>535</v>
      </c>
      <c r="AH196" s="94" t="s">
        <v>535</v>
      </c>
      <c r="AI196" s="94" t="s">
        <v>535</v>
      </c>
      <c r="AJ196" s="94">
        <v>1</v>
      </c>
      <c r="AK196" s="94" t="s">
        <v>535</v>
      </c>
      <c r="AL196" s="94" t="s">
        <v>535</v>
      </c>
      <c r="AM196" s="94" t="s">
        <v>535</v>
      </c>
      <c r="AN196" s="94">
        <v>1</v>
      </c>
      <c r="AO196" s="94" t="s">
        <v>1866</v>
      </c>
      <c r="AP196" s="94" t="s">
        <v>535</v>
      </c>
      <c r="AQ196" s="94" t="s">
        <v>535</v>
      </c>
      <c r="AR196" s="94" t="s">
        <v>535</v>
      </c>
      <c r="AS196" s="94" t="s">
        <v>535</v>
      </c>
      <c r="AT196" s="94" t="s">
        <v>535</v>
      </c>
      <c r="AU196" s="94" t="s">
        <v>535</v>
      </c>
      <c r="AV196" s="94" t="s">
        <v>535</v>
      </c>
      <c r="AW196" s="94" t="s">
        <v>535</v>
      </c>
      <c r="AX196" s="94" t="s">
        <v>535</v>
      </c>
      <c r="AY196" s="94" t="s">
        <v>535</v>
      </c>
      <c r="AZ196" s="94" t="s">
        <v>535</v>
      </c>
      <c r="BA196" s="94" t="s">
        <v>535</v>
      </c>
      <c r="BB196" s="94" t="s">
        <v>535</v>
      </c>
      <c r="BC196" s="94" t="s">
        <v>535</v>
      </c>
      <c r="BD196" s="94" t="s">
        <v>535</v>
      </c>
      <c r="BE196" s="94" t="s">
        <v>535</v>
      </c>
      <c r="BF196" s="94" t="s">
        <v>535</v>
      </c>
      <c r="BG196" s="94" t="s">
        <v>535</v>
      </c>
      <c r="BH196" s="94" t="s">
        <v>535</v>
      </c>
      <c r="BI196" s="94" t="s">
        <v>535</v>
      </c>
      <c r="BJ196" s="94" t="s">
        <v>535</v>
      </c>
      <c r="BK196" s="94" t="s">
        <v>535</v>
      </c>
      <c r="BL196" s="94" t="s">
        <v>535</v>
      </c>
      <c r="BM196" s="94" t="s">
        <v>6765</v>
      </c>
      <c r="BN196" s="94" t="s">
        <v>5950</v>
      </c>
      <c r="BO196" s="94" t="s">
        <v>5951</v>
      </c>
      <c r="BP196" s="94" t="s">
        <v>5952</v>
      </c>
      <c r="BQ196" s="94" t="s">
        <v>5953</v>
      </c>
      <c r="BR196" s="94" t="s">
        <v>556</v>
      </c>
      <c r="BS196" s="32">
        <v>12</v>
      </c>
      <c r="BT196" s="32">
        <v>1</v>
      </c>
      <c r="BU196" s="32">
        <v>1</v>
      </c>
      <c r="BV196" s="32">
        <v>1</v>
      </c>
      <c r="BW196" s="32">
        <v>1</v>
      </c>
      <c r="BX196" s="32">
        <v>1</v>
      </c>
      <c r="BY196" s="32">
        <v>1</v>
      </c>
      <c r="BZ196" s="32">
        <v>1</v>
      </c>
      <c r="CA196" s="32">
        <v>1</v>
      </c>
      <c r="CB196" s="32">
        <v>1</v>
      </c>
      <c r="CC196" s="32">
        <v>1</v>
      </c>
      <c r="CD196" s="32">
        <v>1</v>
      </c>
      <c r="CE196" s="32">
        <v>1</v>
      </c>
      <c r="CF196" s="32">
        <v>1</v>
      </c>
      <c r="CG196" s="32">
        <v>1</v>
      </c>
      <c r="CH196" s="32">
        <v>1</v>
      </c>
      <c r="CI196" s="32">
        <v>1</v>
      </c>
      <c r="CJ196" s="32">
        <v>1</v>
      </c>
      <c r="CK196" s="32">
        <v>1</v>
      </c>
      <c r="CL196" s="32">
        <v>1</v>
      </c>
      <c r="CM196" s="32">
        <v>1</v>
      </c>
      <c r="CN196" s="32">
        <v>1</v>
      </c>
      <c r="CO196" s="32">
        <v>1</v>
      </c>
      <c r="CP196" s="32">
        <v>1</v>
      </c>
      <c r="CQ196" s="32">
        <v>1</v>
      </c>
      <c r="CR196" s="32">
        <v>12</v>
      </c>
      <c r="CS196" s="32">
        <v>1</v>
      </c>
      <c r="CT196" s="32" t="s">
        <v>6504</v>
      </c>
      <c r="CU196" s="32" t="s">
        <v>5980</v>
      </c>
      <c r="CV196" s="32" t="s">
        <v>6504</v>
      </c>
      <c r="CW196" s="32" t="s">
        <v>5981</v>
      </c>
      <c r="CX196" s="32">
        <v>1</v>
      </c>
      <c r="CY196" s="32" t="s">
        <v>6504</v>
      </c>
      <c r="CZ196" s="32" t="s">
        <v>5980</v>
      </c>
      <c r="DA196" s="32" t="s">
        <v>6504</v>
      </c>
      <c r="DB196" s="32" t="s">
        <v>5981</v>
      </c>
      <c r="DC196" s="32">
        <v>1</v>
      </c>
      <c r="DD196" s="32" t="s">
        <v>6504</v>
      </c>
      <c r="DE196" s="32" t="s">
        <v>5980</v>
      </c>
      <c r="DF196" s="32" t="s">
        <v>6504</v>
      </c>
      <c r="DG196" s="32" t="s">
        <v>5981</v>
      </c>
      <c r="DH196" s="32">
        <v>1</v>
      </c>
      <c r="DI196" s="32" t="s">
        <v>6504</v>
      </c>
      <c r="DJ196" s="32" t="s">
        <v>5980</v>
      </c>
      <c r="DK196" s="32" t="s">
        <v>6504</v>
      </c>
      <c r="DL196" s="32" t="s">
        <v>5981</v>
      </c>
      <c r="DM196" s="32">
        <v>1</v>
      </c>
      <c r="DN196" s="32" t="s">
        <v>6504</v>
      </c>
      <c r="DO196" s="32" t="s">
        <v>5980</v>
      </c>
      <c r="DP196" s="32" t="s">
        <v>6504</v>
      </c>
      <c r="DQ196" s="32" t="s">
        <v>5981</v>
      </c>
      <c r="DR196" s="32">
        <v>1</v>
      </c>
      <c r="DS196" s="32" t="s">
        <v>6504</v>
      </c>
      <c r="DT196" s="32" t="s">
        <v>5980</v>
      </c>
      <c r="DU196" s="32" t="s">
        <v>6504</v>
      </c>
      <c r="DV196" s="32" t="s">
        <v>5981</v>
      </c>
      <c r="DW196" s="32">
        <v>1</v>
      </c>
      <c r="DX196" s="32" t="s">
        <v>6504</v>
      </c>
      <c r="DY196" s="32" t="s">
        <v>5980</v>
      </c>
      <c r="DZ196" s="32" t="s">
        <v>6504</v>
      </c>
      <c r="EA196" s="32" t="s">
        <v>5981</v>
      </c>
      <c r="EB196" s="32">
        <v>1</v>
      </c>
      <c r="EC196" s="32" t="s">
        <v>6504</v>
      </c>
      <c r="ED196" s="32" t="s">
        <v>5980</v>
      </c>
      <c r="EE196" s="32" t="s">
        <v>6504</v>
      </c>
      <c r="EF196" s="32" t="s">
        <v>5981</v>
      </c>
      <c r="EG196" s="32">
        <v>1</v>
      </c>
      <c r="EH196" s="32" t="s">
        <v>6504</v>
      </c>
      <c r="EI196" s="32" t="s">
        <v>5980</v>
      </c>
      <c r="EJ196" s="32" t="s">
        <v>6504</v>
      </c>
      <c r="EK196" s="32" t="s">
        <v>5981</v>
      </c>
      <c r="EL196" s="32">
        <v>1</v>
      </c>
      <c r="EM196" s="32" t="s">
        <v>6504</v>
      </c>
      <c r="EN196" s="32" t="s">
        <v>5980</v>
      </c>
      <c r="EO196" s="32" t="s">
        <v>6504</v>
      </c>
      <c r="EP196" s="32" t="s">
        <v>5981</v>
      </c>
      <c r="EQ196" s="32">
        <v>1</v>
      </c>
      <c r="ER196" s="32" t="s">
        <v>6504</v>
      </c>
      <c r="ES196" s="32" t="s">
        <v>5980</v>
      </c>
      <c r="ET196" s="32" t="s">
        <v>6504</v>
      </c>
      <c r="EU196" s="32" t="s">
        <v>5981</v>
      </c>
      <c r="EV196" s="32">
        <v>1</v>
      </c>
      <c r="EW196" s="32" t="s">
        <v>6504</v>
      </c>
      <c r="EX196" s="32" t="s">
        <v>5980</v>
      </c>
      <c r="EY196" s="32" t="s">
        <v>6504</v>
      </c>
      <c r="EZ196" s="32" t="s">
        <v>5981</v>
      </c>
      <c r="FA196" s="32">
        <v>12</v>
      </c>
      <c r="FB196" s="32">
        <v>0</v>
      </c>
      <c r="FC196" s="94" t="s">
        <v>53</v>
      </c>
      <c r="FD196" s="94" t="s">
        <v>62</v>
      </c>
      <c r="FE196" s="94" t="s">
        <v>62</v>
      </c>
      <c r="FF196" s="94" t="s">
        <v>55</v>
      </c>
      <c r="FG196" s="94" t="s">
        <v>56</v>
      </c>
      <c r="FH196" s="94" t="s">
        <v>57</v>
      </c>
      <c r="FI196" s="94" t="s">
        <v>57</v>
      </c>
      <c r="FJ196" s="94" t="s">
        <v>58</v>
      </c>
      <c r="FK196" s="94" t="s">
        <v>55</v>
      </c>
      <c r="FL196" s="94" t="s">
        <v>59</v>
      </c>
      <c r="FM196" s="94" t="s">
        <v>2491</v>
      </c>
      <c r="FN196" s="94" t="s">
        <v>2144</v>
      </c>
      <c r="FO196" s="94" t="s">
        <v>53</v>
      </c>
      <c r="FP196" s="94" t="s">
        <v>62</v>
      </c>
      <c r="FQ196" s="94" t="e">
        <v>#N/A</v>
      </c>
      <c r="FR196" s="94" t="s">
        <v>55</v>
      </c>
      <c r="FS196" s="94" t="s">
        <v>56</v>
      </c>
      <c r="FT196" s="94" t="s">
        <v>57</v>
      </c>
      <c r="FU196" s="94" t="s">
        <v>69</v>
      </c>
      <c r="FV196" s="94" t="s">
        <v>58</v>
      </c>
      <c r="FW196" s="94" t="s">
        <v>55</v>
      </c>
      <c r="FX196" s="94" t="s">
        <v>59</v>
      </c>
      <c r="FY196" s="94" t="s">
        <v>2159</v>
      </c>
      <c r="FZ196" s="94" t="s">
        <v>2144</v>
      </c>
      <c r="GA196" s="94" t="s">
        <v>69</v>
      </c>
      <c r="GB196" s="94" t="s">
        <v>62</v>
      </c>
      <c r="GC196" s="94" t="e">
        <v>#N/A</v>
      </c>
      <c r="GD196" s="94" t="s">
        <v>55</v>
      </c>
      <c r="GE196" s="94" t="s">
        <v>56</v>
      </c>
      <c r="GF196" s="94" t="s">
        <v>57</v>
      </c>
      <c r="GG196" s="94" t="s">
        <v>69</v>
      </c>
      <c r="GH196" s="94" t="s">
        <v>58</v>
      </c>
      <c r="GI196" s="94" t="s">
        <v>55</v>
      </c>
      <c r="GJ196" s="94" t="s">
        <v>59</v>
      </c>
      <c r="GK196" s="94" t="s">
        <v>2163</v>
      </c>
      <c r="GL196" s="94" t="s">
        <v>2144</v>
      </c>
      <c r="GM196" s="94" t="s">
        <v>69</v>
      </c>
      <c r="GN196" s="94" t="s">
        <v>62</v>
      </c>
      <c r="GO196" s="94" t="e">
        <v>#N/A</v>
      </c>
      <c r="GP196" s="94" t="s">
        <v>55</v>
      </c>
      <c r="GQ196" s="94" t="s">
        <v>56</v>
      </c>
      <c r="GR196" s="94" t="s">
        <v>57</v>
      </c>
      <c r="GS196" s="94" t="s">
        <v>69</v>
      </c>
      <c r="GT196" s="94" t="s">
        <v>58</v>
      </c>
      <c r="GU196" s="94" t="s">
        <v>55</v>
      </c>
      <c r="GV196" s="94" t="s">
        <v>59</v>
      </c>
      <c r="GW196" s="94" t="s">
        <v>2407</v>
      </c>
      <c r="GX196" s="94" t="s">
        <v>2144</v>
      </c>
      <c r="GY196" s="32">
        <v>1</v>
      </c>
      <c r="GZ196" s="32">
        <v>1</v>
      </c>
      <c r="HA196" s="32">
        <v>1</v>
      </c>
      <c r="HB196" s="32">
        <v>1</v>
      </c>
      <c r="HC196" s="32">
        <v>1</v>
      </c>
      <c r="HD196" s="32">
        <v>1</v>
      </c>
      <c r="HE196" s="32">
        <v>1</v>
      </c>
      <c r="HF196" s="32">
        <v>1</v>
      </c>
      <c r="HG196" s="32">
        <v>1</v>
      </c>
      <c r="HH196" s="32">
        <v>1</v>
      </c>
      <c r="HI196" s="32">
        <v>1</v>
      </c>
      <c r="HJ196" s="32">
        <v>1</v>
      </c>
      <c r="HK196" s="50">
        <v>12</v>
      </c>
      <c r="HL196" s="68">
        <v>8.3333333333333329E-2</v>
      </c>
      <c r="HM196" s="68">
        <v>8.3333333333333329E-2</v>
      </c>
      <c r="HN196" s="68">
        <v>8.3333333333333329E-2</v>
      </c>
      <c r="HO196" s="68">
        <v>8.3333333333333329E-2</v>
      </c>
      <c r="HP196" s="68">
        <v>8.3333333333333329E-2</v>
      </c>
      <c r="HQ196" s="68">
        <v>8.3333333333333329E-2</v>
      </c>
      <c r="HR196" s="68">
        <v>8.3333333333333329E-2</v>
      </c>
      <c r="HS196" s="68">
        <v>8.3333333333333329E-2</v>
      </c>
      <c r="HT196" s="68">
        <v>8.3333333333333329E-2</v>
      </c>
      <c r="HU196" s="68">
        <v>8.3333333333333329E-2</v>
      </c>
      <c r="HV196" s="68">
        <v>8.3333333333333329E-2</v>
      </c>
      <c r="HW196" s="68">
        <v>8.3333333333333329E-2</v>
      </c>
      <c r="HX196" s="68">
        <v>1</v>
      </c>
      <c r="HY196" s="67">
        <v>1</v>
      </c>
      <c r="HZ196" s="67">
        <v>1</v>
      </c>
      <c r="IA196" s="67">
        <v>1</v>
      </c>
      <c r="IB196" s="67">
        <v>1</v>
      </c>
      <c r="IC196" s="67">
        <v>1</v>
      </c>
      <c r="ID196" s="67">
        <v>1</v>
      </c>
      <c r="IE196" s="67">
        <v>1</v>
      </c>
      <c r="IF196" s="67">
        <v>1</v>
      </c>
      <c r="IG196" s="67">
        <v>1</v>
      </c>
      <c r="IH196" s="67">
        <v>1</v>
      </c>
      <c r="II196" s="67">
        <v>1</v>
      </c>
      <c r="IJ196" s="67">
        <v>1</v>
      </c>
      <c r="IK196" s="69">
        <v>1</v>
      </c>
      <c r="IL196" s="69">
        <v>1</v>
      </c>
      <c r="IM196" s="91">
        <v>1</v>
      </c>
      <c r="IN196" s="67">
        <v>1</v>
      </c>
      <c r="IO196" s="94"/>
      <c r="IP196" s="32">
        <v>0.25</v>
      </c>
      <c r="IQ196" s="32">
        <v>0.49999999999999994</v>
      </c>
      <c r="IR196" s="89">
        <v>0.75</v>
      </c>
      <c r="IS196" s="69">
        <v>1</v>
      </c>
      <c r="IT196" s="94"/>
      <c r="IU196" s="94"/>
      <c r="IV196" s="94"/>
      <c r="IW196" s="94"/>
      <c r="IX196" s="94"/>
      <c r="IY196" s="94"/>
      <c r="IZ196" s="94"/>
      <c r="JA196" s="94"/>
      <c r="JB196" s="94"/>
      <c r="JC196" s="94"/>
    </row>
    <row r="197" spans="1:263" ht="29.25" customHeight="1" x14ac:dyDescent="0.25">
      <c r="A197" s="46" t="s">
        <v>1874</v>
      </c>
      <c r="B197" s="46" t="s">
        <v>22</v>
      </c>
      <c r="C197" s="46" t="s">
        <v>185</v>
      </c>
      <c r="D197" s="46" t="s">
        <v>186</v>
      </c>
      <c r="E197" s="46" t="s">
        <v>520</v>
      </c>
      <c r="F197" s="46" t="s">
        <v>571</v>
      </c>
      <c r="G197" s="46" t="s">
        <v>1850</v>
      </c>
      <c r="H197" s="46" t="s">
        <v>1875</v>
      </c>
      <c r="I197" s="46" t="s">
        <v>1876</v>
      </c>
      <c r="J197" s="46"/>
      <c r="K197" s="46" t="s">
        <v>1877</v>
      </c>
      <c r="L197" s="46" t="s">
        <v>1878</v>
      </c>
      <c r="M197" s="46">
        <v>0</v>
      </c>
      <c r="N197" s="46"/>
      <c r="O197" s="46" t="s">
        <v>1876</v>
      </c>
      <c r="P197" s="46"/>
      <c r="Q197" s="46" t="s">
        <v>5957</v>
      </c>
      <c r="R197" s="46" t="s">
        <v>5956</v>
      </c>
      <c r="S197" s="46" t="s">
        <v>556</v>
      </c>
      <c r="T197" s="46" t="s">
        <v>556</v>
      </c>
      <c r="U197" s="46" t="s">
        <v>557</v>
      </c>
      <c r="V197" s="46" t="s">
        <v>625</v>
      </c>
      <c r="W197" s="46" t="s">
        <v>534</v>
      </c>
      <c r="X197" s="46">
        <v>2019</v>
      </c>
      <c r="Y197" s="46">
        <v>0</v>
      </c>
      <c r="Z197" s="46">
        <v>2019</v>
      </c>
      <c r="AA197" s="46" t="s">
        <v>595</v>
      </c>
      <c r="AB197" s="46" t="s">
        <v>595</v>
      </c>
      <c r="AC197" s="46" t="s">
        <v>595</v>
      </c>
      <c r="AD197" s="47">
        <v>3</v>
      </c>
      <c r="AE197" s="46" t="s">
        <v>595</v>
      </c>
      <c r="AF197" s="46" t="s">
        <v>595</v>
      </c>
      <c r="AG197" s="94" t="s">
        <v>535</v>
      </c>
      <c r="AH197" s="94" t="s">
        <v>535</v>
      </c>
      <c r="AI197" s="94" t="s">
        <v>535</v>
      </c>
      <c r="AJ197" s="94">
        <v>1</v>
      </c>
      <c r="AK197" s="94" t="s">
        <v>535</v>
      </c>
      <c r="AL197" s="94" t="s">
        <v>535</v>
      </c>
      <c r="AM197" s="94" t="s">
        <v>535</v>
      </c>
      <c r="AN197" s="94">
        <v>1</v>
      </c>
      <c r="AO197" s="94" t="s">
        <v>1866</v>
      </c>
      <c r="AP197" s="94" t="s">
        <v>535</v>
      </c>
      <c r="AQ197" s="94" t="s">
        <v>535</v>
      </c>
      <c r="AR197" s="94" t="s">
        <v>535</v>
      </c>
      <c r="AS197" s="94" t="s">
        <v>535</v>
      </c>
      <c r="AT197" s="94" t="s">
        <v>535</v>
      </c>
      <c r="AU197" s="94" t="s">
        <v>535</v>
      </c>
      <c r="AV197" s="94" t="s">
        <v>535</v>
      </c>
      <c r="AW197" s="94" t="s">
        <v>535</v>
      </c>
      <c r="AX197" s="94" t="s">
        <v>535</v>
      </c>
      <c r="AY197" s="94" t="s">
        <v>535</v>
      </c>
      <c r="AZ197" s="94" t="s">
        <v>535</v>
      </c>
      <c r="BA197" s="94" t="s">
        <v>535</v>
      </c>
      <c r="BB197" s="94" t="s">
        <v>535</v>
      </c>
      <c r="BC197" s="94" t="s">
        <v>535</v>
      </c>
      <c r="BD197" s="94" t="s">
        <v>535</v>
      </c>
      <c r="BE197" s="94" t="s">
        <v>535</v>
      </c>
      <c r="BF197" s="94" t="s">
        <v>535</v>
      </c>
      <c r="BG197" s="94" t="s">
        <v>535</v>
      </c>
      <c r="BH197" s="94" t="s">
        <v>535</v>
      </c>
      <c r="BI197" s="94" t="s">
        <v>535</v>
      </c>
      <c r="BJ197" s="94" t="s">
        <v>535</v>
      </c>
      <c r="BK197" s="94" t="s">
        <v>535</v>
      </c>
      <c r="BL197" s="94" t="s">
        <v>535</v>
      </c>
      <c r="BM197" s="94" t="s">
        <v>6765</v>
      </c>
      <c r="BN197" s="94" t="s">
        <v>5954</v>
      </c>
      <c r="BO197" s="94" t="s">
        <v>5955</v>
      </c>
      <c r="BP197" s="94" t="s">
        <v>5956</v>
      </c>
      <c r="BQ197" s="94" t="s">
        <v>5957</v>
      </c>
      <c r="BR197" s="94" t="s">
        <v>556</v>
      </c>
      <c r="BS197" s="32">
        <v>3</v>
      </c>
      <c r="BT197" s="32">
        <v>0</v>
      </c>
      <c r="BU197" s="32">
        <v>0</v>
      </c>
      <c r="BV197" s="32">
        <v>0</v>
      </c>
      <c r="BW197" s="32">
        <v>1</v>
      </c>
      <c r="BX197" s="32">
        <v>0</v>
      </c>
      <c r="BY197" s="32">
        <v>0</v>
      </c>
      <c r="BZ197" s="32">
        <v>1</v>
      </c>
      <c r="CA197" s="32">
        <v>0</v>
      </c>
      <c r="CB197" s="32">
        <v>0</v>
      </c>
      <c r="CC197" s="32">
        <v>1</v>
      </c>
      <c r="CD197" s="32">
        <v>0</v>
      </c>
      <c r="CE197" s="32">
        <v>0</v>
      </c>
      <c r="CF197" s="32">
        <v>0</v>
      </c>
      <c r="CG197" s="32">
        <v>0</v>
      </c>
      <c r="CH197" s="32">
        <v>0</v>
      </c>
      <c r="CI197" s="32">
        <v>1</v>
      </c>
      <c r="CJ197" s="32">
        <v>0</v>
      </c>
      <c r="CK197" s="32">
        <v>0</v>
      </c>
      <c r="CL197" s="32">
        <v>1</v>
      </c>
      <c r="CM197" s="32">
        <v>0</v>
      </c>
      <c r="CN197" s="32">
        <v>0</v>
      </c>
      <c r="CO197" s="32">
        <v>1</v>
      </c>
      <c r="CP197" s="32">
        <v>0</v>
      </c>
      <c r="CQ197" s="32">
        <v>0</v>
      </c>
      <c r="CR197" s="32">
        <v>3</v>
      </c>
      <c r="CS197" s="32">
        <v>1</v>
      </c>
      <c r="CT197" s="32" t="s">
        <v>6504</v>
      </c>
      <c r="CU197" s="32" t="s">
        <v>5982</v>
      </c>
      <c r="CV197" s="32" t="s">
        <v>6504</v>
      </c>
      <c r="CW197" s="32" t="s">
        <v>5984</v>
      </c>
      <c r="CX197" s="32" t="s">
        <v>6504</v>
      </c>
      <c r="CY197" s="32" t="s">
        <v>6504</v>
      </c>
      <c r="CZ197" s="32" t="s">
        <v>6504</v>
      </c>
      <c r="DA197" s="32" t="s">
        <v>6504</v>
      </c>
      <c r="DB197" s="32" t="s">
        <v>6504</v>
      </c>
      <c r="DC197" s="32" t="s">
        <v>6504</v>
      </c>
      <c r="DD197" s="32" t="s">
        <v>6504</v>
      </c>
      <c r="DE197" s="32" t="s">
        <v>6504</v>
      </c>
      <c r="DF197" s="32" t="s">
        <v>6504</v>
      </c>
      <c r="DG197" s="32" t="s">
        <v>6504</v>
      </c>
      <c r="DH197" s="32">
        <v>1</v>
      </c>
      <c r="DI197" s="32" t="s">
        <v>6504</v>
      </c>
      <c r="DJ197" s="32" t="s">
        <v>5983</v>
      </c>
      <c r="DK197" s="32" t="s">
        <v>6504</v>
      </c>
      <c r="DL197" s="32" t="s">
        <v>5985</v>
      </c>
      <c r="DM197" s="32" t="s">
        <v>6504</v>
      </c>
      <c r="DN197" s="32" t="s">
        <v>6504</v>
      </c>
      <c r="DO197" s="32" t="s">
        <v>6504</v>
      </c>
      <c r="DP197" s="32" t="s">
        <v>6504</v>
      </c>
      <c r="DQ197" s="32" t="s">
        <v>6504</v>
      </c>
      <c r="DR197" s="32" t="s">
        <v>6504</v>
      </c>
      <c r="DS197" s="32" t="s">
        <v>6504</v>
      </c>
      <c r="DT197" s="32" t="s">
        <v>6504</v>
      </c>
      <c r="DU197" s="32" t="s">
        <v>6504</v>
      </c>
      <c r="DV197" s="32" t="s">
        <v>6504</v>
      </c>
      <c r="DW197" s="32">
        <v>1</v>
      </c>
      <c r="DX197" s="32" t="s">
        <v>6504</v>
      </c>
      <c r="DY197" s="32" t="s">
        <v>5983</v>
      </c>
      <c r="DZ197" s="32" t="s">
        <v>6504</v>
      </c>
      <c r="EA197" s="32" t="s">
        <v>5985</v>
      </c>
      <c r="EB197" s="32" t="s">
        <v>6504</v>
      </c>
      <c r="EC197" s="32" t="s">
        <v>6504</v>
      </c>
      <c r="ED197" s="32" t="s">
        <v>5964</v>
      </c>
      <c r="EE197" s="32" t="s">
        <v>6504</v>
      </c>
      <c r="EF197" s="32" t="s">
        <v>5964</v>
      </c>
      <c r="EG197" s="32" t="s">
        <v>6504</v>
      </c>
      <c r="EH197" s="32" t="s">
        <v>6504</v>
      </c>
      <c r="EI197" s="32" t="s">
        <v>5964</v>
      </c>
      <c r="EJ197" s="32" t="s">
        <v>6504</v>
      </c>
      <c r="EK197" s="32" t="s">
        <v>5964</v>
      </c>
      <c r="EL197" s="32">
        <v>1</v>
      </c>
      <c r="EM197" s="32" t="s">
        <v>6504</v>
      </c>
      <c r="EN197" s="32" t="s">
        <v>5983</v>
      </c>
      <c r="EO197" s="32" t="s">
        <v>6504</v>
      </c>
      <c r="EP197" s="32" t="s">
        <v>5985</v>
      </c>
      <c r="EQ197" s="32" t="s">
        <v>6504</v>
      </c>
      <c r="ER197" s="32" t="s">
        <v>6504</v>
      </c>
      <c r="ES197" s="32" t="s">
        <v>6504</v>
      </c>
      <c r="ET197" s="32" t="s">
        <v>6504</v>
      </c>
      <c r="EU197" s="32" t="s">
        <v>6504</v>
      </c>
      <c r="EV197" s="32" t="s">
        <v>6504</v>
      </c>
      <c r="EW197" s="32" t="s">
        <v>6504</v>
      </c>
      <c r="EX197" s="32" t="s">
        <v>5964</v>
      </c>
      <c r="EY197" s="32" t="s">
        <v>6504</v>
      </c>
      <c r="EZ197" s="32" t="s">
        <v>5964</v>
      </c>
      <c r="FA197" s="32">
        <v>4</v>
      </c>
      <c r="FB197" s="32">
        <v>0</v>
      </c>
      <c r="FC197" s="94" t="s">
        <v>53</v>
      </c>
      <c r="FD197" s="94" t="s">
        <v>79</v>
      </c>
      <c r="FE197" s="94" t="s">
        <v>54</v>
      </c>
      <c r="FF197" s="94" t="s">
        <v>69</v>
      </c>
      <c r="FG197" s="94" t="s">
        <v>69</v>
      </c>
      <c r="FH197" s="94" t="s">
        <v>69</v>
      </c>
      <c r="FI197" s="94" t="s">
        <v>69</v>
      </c>
      <c r="FJ197" s="94" t="s">
        <v>69</v>
      </c>
      <c r="FK197" s="94" t="s">
        <v>69</v>
      </c>
      <c r="FL197" s="94" t="s">
        <v>69</v>
      </c>
      <c r="FM197" s="94" t="s">
        <v>69</v>
      </c>
      <c r="FN197" s="94" t="s">
        <v>2144</v>
      </c>
      <c r="FO197" s="94" t="s">
        <v>69</v>
      </c>
      <c r="FP197" s="94" t="s">
        <v>54</v>
      </c>
      <c r="FQ197" s="94" t="e">
        <v>#N/A</v>
      </c>
      <c r="FR197" s="94" t="s">
        <v>55</v>
      </c>
      <c r="FS197" s="94" t="s">
        <v>56</v>
      </c>
      <c r="FT197" s="94" t="s">
        <v>57</v>
      </c>
      <c r="FU197" s="94" t="s">
        <v>69</v>
      </c>
      <c r="FV197" s="94" t="s">
        <v>58</v>
      </c>
      <c r="FW197" s="94" t="s">
        <v>55</v>
      </c>
      <c r="FX197" s="94" t="s">
        <v>59</v>
      </c>
      <c r="FY197" s="94" t="s">
        <v>2159</v>
      </c>
      <c r="FZ197" s="94" t="s">
        <v>2144</v>
      </c>
      <c r="GA197" s="94" t="s">
        <v>69</v>
      </c>
      <c r="GB197" s="94" t="s">
        <v>54</v>
      </c>
      <c r="GC197" s="94" t="e">
        <v>#N/A</v>
      </c>
      <c r="GD197" s="94" t="s">
        <v>55</v>
      </c>
      <c r="GE197" s="94" t="s">
        <v>56</v>
      </c>
      <c r="GF197" s="94" t="s">
        <v>57</v>
      </c>
      <c r="GG197" s="94" t="s">
        <v>69</v>
      </c>
      <c r="GH197" s="94" t="s">
        <v>58</v>
      </c>
      <c r="GI197" s="94" t="s">
        <v>55</v>
      </c>
      <c r="GJ197" s="94" t="s">
        <v>59</v>
      </c>
      <c r="GK197" s="94" t="s">
        <v>2163</v>
      </c>
      <c r="GL197" s="94" t="s">
        <v>2144</v>
      </c>
      <c r="GM197" s="94" t="s">
        <v>69</v>
      </c>
      <c r="GN197" s="94" t="s">
        <v>6510</v>
      </c>
      <c r="GO197" s="94" t="e">
        <v>#N/A</v>
      </c>
      <c r="GP197" s="94" t="s">
        <v>55</v>
      </c>
      <c r="GQ197" s="94" t="s">
        <v>56</v>
      </c>
      <c r="GR197" s="94" t="s">
        <v>57</v>
      </c>
      <c r="GS197" s="94" t="s">
        <v>69</v>
      </c>
      <c r="GT197" s="94" t="s">
        <v>58</v>
      </c>
      <c r="GU197" s="94" t="s">
        <v>55</v>
      </c>
      <c r="GV197" s="94" t="s">
        <v>59</v>
      </c>
      <c r="GW197" s="94" t="s">
        <v>2492</v>
      </c>
      <c r="GX197" s="94" t="s">
        <v>2144</v>
      </c>
      <c r="GY197" s="32">
        <v>1</v>
      </c>
      <c r="GZ197" s="32" t="s">
        <v>6504</v>
      </c>
      <c r="HA197" s="32" t="s">
        <v>6504</v>
      </c>
      <c r="HB197" s="32">
        <v>1</v>
      </c>
      <c r="HC197" s="32" t="s">
        <v>6504</v>
      </c>
      <c r="HD197" s="32" t="s">
        <v>6504</v>
      </c>
      <c r="HE197" s="32">
        <v>1</v>
      </c>
      <c r="HF197" s="32" t="s">
        <v>6504</v>
      </c>
      <c r="HG197" s="32" t="s">
        <v>6504</v>
      </c>
      <c r="HH197" s="32">
        <v>1</v>
      </c>
      <c r="HI197" s="32" t="s">
        <v>6504</v>
      </c>
      <c r="HJ197" s="32" t="s">
        <v>6504</v>
      </c>
      <c r="HK197" s="50">
        <v>4</v>
      </c>
      <c r="HL197" s="68">
        <v>0.33333333333333331</v>
      </c>
      <c r="HM197" s="68">
        <v>0</v>
      </c>
      <c r="HN197" s="68">
        <v>0</v>
      </c>
      <c r="HO197" s="68">
        <v>0.33333333333333331</v>
      </c>
      <c r="HP197" s="68">
        <v>0</v>
      </c>
      <c r="HQ197" s="68">
        <v>0</v>
      </c>
      <c r="HR197" s="68">
        <v>0.33333333333333331</v>
      </c>
      <c r="HS197" s="68">
        <v>0</v>
      </c>
      <c r="HT197" s="68">
        <v>0</v>
      </c>
      <c r="HU197" s="68">
        <v>0.33333333333333331</v>
      </c>
      <c r="HV197" s="68">
        <v>0</v>
      </c>
      <c r="HW197" s="68">
        <v>0</v>
      </c>
      <c r="HX197" s="68">
        <v>1.3333333333333333</v>
      </c>
      <c r="HY197" s="67" t="s">
        <v>6505</v>
      </c>
      <c r="HZ197" s="67" t="s">
        <v>6505</v>
      </c>
      <c r="IA197" s="67" t="s">
        <v>6505</v>
      </c>
      <c r="IB197" s="67">
        <v>2</v>
      </c>
      <c r="IC197" s="67">
        <v>2</v>
      </c>
      <c r="ID197" s="67">
        <v>2</v>
      </c>
      <c r="IE197" s="67">
        <v>1.5</v>
      </c>
      <c r="IF197" s="67">
        <v>1.5</v>
      </c>
      <c r="IG197" s="67">
        <v>1.5</v>
      </c>
      <c r="IH197" s="67">
        <v>1.3333333333333333</v>
      </c>
      <c r="II197" s="67">
        <v>1.3333333333333333</v>
      </c>
      <c r="IJ197" s="67">
        <v>1.3333333333333333</v>
      </c>
      <c r="IK197" s="69" t="s">
        <v>6505</v>
      </c>
      <c r="IL197" s="69">
        <v>2</v>
      </c>
      <c r="IM197" s="90">
        <v>1.5</v>
      </c>
      <c r="IN197" s="67">
        <v>1.3333333333333333</v>
      </c>
      <c r="IO197" s="94"/>
      <c r="IP197" s="32">
        <v>0.33333333333333331</v>
      </c>
      <c r="IQ197" s="32">
        <v>0.66666666666666663</v>
      </c>
      <c r="IR197" s="68">
        <v>1</v>
      </c>
      <c r="IS197" s="69">
        <v>1.3333333333333333</v>
      </c>
      <c r="IT197" s="94"/>
      <c r="IU197" s="94"/>
      <c r="IV197" s="94"/>
      <c r="IW197" s="94"/>
      <c r="IX197" s="94"/>
      <c r="IY197" s="94"/>
      <c r="IZ197" s="94"/>
      <c r="JA197" s="94"/>
      <c r="JB197" s="94"/>
      <c r="JC197" s="94"/>
    </row>
    <row r="198" spans="1:263" ht="29.25" customHeight="1" x14ac:dyDescent="0.25">
      <c r="A198" s="46" t="s">
        <v>1879</v>
      </c>
      <c r="B198" s="46" t="s">
        <v>22</v>
      </c>
      <c r="C198" s="46" t="s">
        <v>185</v>
      </c>
      <c r="D198" s="46" t="s">
        <v>186</v>
      </c>
      <c r="E198" s="46" t="s">
        <v>584</v>
      </c>
      <c r="F198" s="46" t="s">
        <v>585</v>
      </c>
      <c r="G198" s="46" t="s">
        <v>586</v>
      </c>
      <c r="H198" s="46" t="s">
        <v>587</v>
      </c>
      <c r="I198" s="46" t="s">
        <v>588</v>
      </c>
      <c r="J198" s="46" t="s">
        <v>589</v>
      </c>
      <c r="K198" s="46" t="s">
        <v>590</v>
      </c>
      <c r="L198" s="46" t="s">
        <v>591</v>
      </c>
      <c r="M198" s="46" t="s">
        <v>592</v>
      </c>
      <c r="N198" s="46"/>
      <c r="O198" s="46" t="s">
        <v>593</v>
      </c>
      <c r="P198" s="46"/>
      <c r="Q198" s="46" t="s">
        <v>5961</v>
      </c>
      <c r="R198" s="46" t="s">
        <v>5960</v>
      </c>
      <c r="S198" s="46" t="s">
        <v>531</v>
      </c>
      <c r="T198" s="46" t="s">
        <v>531</v>
      </c>
      <c r="U198" s="46" t="s">
        <v>532</v>
      </c>
      <c r="V198" s="46" t="s">
        <v>533</v>
      </c>
      <c r="W198" s="46" t="s">
        <v>534</v>
      </c>
      <c r="X198" s="46">
        <v>2019</v>
      </c>
      <c r="Y198" s="46">
        <v>0</v>
      </c>
      <c r="Z198" s="46">
        <v>2019</v>
      </c>
      <c r="AA198" s="46" t="s">
        <v>595</v>
      </c>
      <c r="AB198" s="46" t="s">
        <v>595</v>
      </c>
      <c r="AC198" s="46" t="s">
        <v>595</v>
      </c>
      <c r="AD198" s="47">
        <v>1</v>
      </c>
      <c r="AE198" s="46" t="s">
        <v>595</v>
      </c>
      <c r="AF198" s="46" t="s">
        <v>595</v>
      </c>
      <c r="AG198" s="94" t="s">
        <v>535</v>
      </c>
      <c r="AH198" s="94" t="s">
        <v>535</v>
      </c>
      <c r="AI198" s="94" t="s">
        <v>535</v>
      </c>
      <c r="AJ198" s="94">
        <v>1</v>
      </c>
      <c r="AK198" s="94" t="s">
        <v>535</v>
      </c>
      <c r="AL198" s="94" t="s">
        <v>535</v>
      </c>
      <c r="AM198" s="94" t="s">
        <v>535</v>
      </c>
      <c r="AN198" s="94" t="s">
        <v>535</v>
      </c>
      <c r="AO198" s="94" t="s">
        <v>535</v>
      </c>
      <c r="AP198" s="94">
        <v>1</v>
      </c>
      <c r="AQ198" s="94" t="s">
        <v>535</v>
      </c>
      <c r="AR198" s="94" t="s">
        <v>535</v>
      </c>
      <c r="AS198" s="94" t="s">
        <v>535</v>
      </c>
      <c r="AT198" s="94" t="s">
        <v>535</v>
      </c>
      <c r="AU198" s="94" t="s">
        <v>535</v>
      </c>
      <c r="AV198" s="94" t="s">
        <v>535</v>
      </c>
      <c r="AW198" s="94" t="s">
        <v>535</v>
      </c>
      <c r="AX198" s="94" t="s">
        <v>535</v>
      </c>
      <c r="AY198" s="94" t="s">
        <v>535</v>
      </c>
      <c r="AZ198" s="94" t="s">
        <v>535</v>
      </c>
      <c r="BA198" s="94" t="s">
        <v>535</v>
      </c>
      <c r="BB198" s="94" t="s">
        <v>535</v>
      </c>
      <c r="BC198" s="94" t="s">
        <v>535</v>
      </c>
      <c r="BD198" s="94" t="s">
        <v>535</v>
      </c>
      <c r="BE198" s="94" t="s">
        <v>535</v>
      </c>
      <c r="BF198" s="94" t="s">
        <v>535</v>
      </c>
      <c r="BG198" s="94" t="s">
        <v>535</v>
      </c>
      <c r="BH198" s="94" t="s">
        <v>535</v>
      </c>
      <c r="BI198" s="94" t="s">
        <v>535</v>
      </c>
      <c r="BJ198" s="94" t="s">
        <v>535</v>
      </c>
      <c r="BK198" s="94" t="s">
        <v>535</v>
      </c>
      <c r="BL198" s="94" t="s">
        <v>535</v>
      </c>
      <c r="BM198" s="94" t="s">
        <v>6511</v>
      </c>
      <c r="BN198" s="94" t="s">
        <v>5958</v>
      </c>
      <c r="BO198" s="94" t="s">
        <v>5959</v>
      </c>
      <c r="BP198" s="94" t="s">
        <v>5960</v>
      </c>
      <c r="BQ198" s="94" t="s">
        <v>5961</v>
      </c>
      <c r="BR198" s="94" t="s">
        <v>556</v>
      </c>
      <c r="BS198" s="32">
        <v>24</v>
      </c>
      <c r="BT198" s="32">
        <v>2</v>
      </c>
      <c r="BU198" s="32">
        <v>2</v>
      </c>
      <c r="BV198" s="32">
        <v>2</v>
      </c>
      <c r="BW198" s="32">
        <v>2</v>
      </c>
      <c r="BX198" s="32">
        <v>2</v>
      </c>
      <c r="BY198" s="32">
        <v>2</v>
      </c>
      <c r="BZ198" s="32">
        <v>2</v>
      </c>
      <c r="CA198" s="32">
        <v>2</v>
      </c>
      <c r="CB198" s="32">
        <v>2</v>
      </c>
      <c r="CC198" s="32">
        <v>2</v>
      </c>
      <c r="CD198" s="32">
        <v>2</v>
      </c>
      <c r="CE198" s="32">
        <v>2</v>
      </c>
      <c r="CF198" s="32">
        <v>8.3333333333333329E-2</v>
      </c>
      <c r="CG198" s="32">
        <v>8.3333333333333329E-2</v>
      </c>
      <c r="CH198" s="32">
        <v>8.3333333333333329E-2</v>
      </c>
      <c r="CI198" s="32">
        <v>8.3333333333333329E-2</v>
      </c>
      <c r="CJ198" s="32">
        <v>8.3333333333333329E-2</v>
      </c>
      <c r="CK198" s="32">
        <v>8.3333333333333329E-2</v>
      </c>
      <c r="CL198" s="32">
        <v>8.3333333333333329E-2</v>
      </c>
      <c r="CM198" s="32">
        <v>8.3333333333333329E-2</v>
      </c>
      <c r="CN198" s="32">
        <v>8.3333333333333329E-2</v>
      </c>
      <c r="CO198" s="32">
        <v>8.3333333333333329E-2</v>
      </c>
      <c r="CP198" s="32">
        <v>8.3333333333333329E-2</v>
      </c>
      <c r="CQ198" s="32">
        <v>8.3333333333333329E-2</v>
      </c>
      <c r="CR198" s="32">
        <v>1</v>
      </c>
      <c r="CS198" s="32">
        <v>3</v>
      </c>
      <c r="CT198" s="32" t="s">
        <v>6504</v>
      </c>
      <c r="CU198" s="32" t="s">
        <v>5983</v>
      </c>
      <c r="CV198" s="32" t="s">
        <v>6504</v>
      </c>
      <c r="CW198" s="32" t="s">
        <v>5986</v>
      </c>
      <c r="CX198" s="32">
        <v>2</v>
      </c>
      <c r="CY198" s="32" t="s">
        <v>6504</v>
      </c>
      <c r="CZ198" s="32" t="s">
        <v>5983</v>
      </c>
      <c r="DA198" s="32" t="s">
        <v>6504</v>
      </c>
      <c r="DB198" s="32" t="s">
        <v>5986</v>
      </c>
      <c r="DC198" s="32">
        <v>1</v>
      </c>
      <c r="DD198" s="32" t="s">
        <v>6504</v>
      </c>
      <c r="DE198" s="32" t="s">
        <v>5983</v>
      </c>
      <c r="DF198" s="32" t="s">
        <v>6504</v>
      </c>
      <c r="DG198" s="32" t="s">
        <v>5986</v>
      </c>
      <c r="DH198" s="32">
        <v>2</v>
      </c>
      <c r="DI198" s="32" t="s">
        <v>6504</v>
      </c>
      <c r="DJ198" s="32" t="s">
        <v>5983</v>
      </c>
      <c r="DK198" s="32" t="s">
        <v>6504</v>
      </c>
      <c r="DL198" s="32" t="s">
        <v>5986</v>
      </c>
      <c r="DM198" s="32">
        <v>2</v>
      </c>
      <c r="DN198" s="32" t="s">
        <v>6504</v>
      </c>
      <c r="DO198" s="32" t="s">
        <v>5983</v>
      </c>
      <c r="DP198" s="32" t="s">
        <v>6504</v>
      </c>
      <c r="DQ198" s="32" t="s">
        <v>5986</v>
      </c>
      <c r="DR198" s="32">
        <v>2</v>
      </c>
      <c r="DS198" s="32" t="s">
        <v>6504</v>
      </c>
      <c r="DT198" s="32" t="s">
        <v>5983</v>
      </c>
      <c r="DU198" s="32" t="s">
        <v>6504</v>
      </c>
      <c r="DV198" s="32" t="s">
        <v>5986</v>
      </c>
      <c r="DW198" s="32">
        <v>2</v>
      </c>
      <c r="DX198" s="32" t="s">
        <v>6504</v>
      </c>
      <c r="DY198" s="32" t="s">
        <v>5983</v>
      </c>
      <c r="DZ198" s="32" t="s">
        <v>6504</v>
      </c>
      <c r="EA198" s="32" t="s">
        <v>5986</v>
      </c>
      <c r="EB198" s="32">
        <v>2</v>
      </c>
      <c r="EC198" s="32" t="s">
        <v>6504</v>
      </c>
      <c r="ED198" s="32" t="s">
        <v>5983</v>
      </c>
      <c r="EE198" s="32" t="s">
        <v>6504</v>
      </c>
      <c r="EF198" s="32" t="s">
        <v>5986</v>
      </c>
      <c r="EG198" s="32">
        <v>2</v>
      </c>
      <c r="EH198" s="32" t="s">
        <v>6504</v>
      </c>
      <c r="EI198" s="32" t="s">
        <v>5983</v>
      </c>
      <c r="EJ198" s="32" t="s">
        <v>6504</v>
      </c>
      <c r="EK198" s="32" t="s">
        <v>5986</v>
      </c>
      <c r="EL198" s="32">
        <v>2</v>
      </c>
      <c r="EM198" s="32" t="s">
        <v>6504</v>
      </c>
      <c r="EN198" s="32" t="s">
        <v>5983</v>
      </c>
      <c r="EO198" s="32" t="s">
        <v>6504</v>
      </c>
      <c r="EP198" s="32" t="s">
        <v>5986</v>
      </c>
      <c r="EQ198" s="32">
        <v>2</v>
      </c>
      <c r="ER198" s="32" t="s">
        <v>6504</v>
      </c>
      <c r="ES198" s="32" t="s">
        <v>5983</v>
      </c>
      <c r="ET198" s="32" t="s">
        <v>6504</v>
      </c>
      <c r="EU198" s="32" t="s">
        <v>5986</v>
      </c>
      <c r="EV198" s="32">
        <v>2</v>
      </c>
      <c r="EW198" s="32" t="s">
        <v>6504</v>
      </c>
      <c r="EX198" s="32" t="s">
        <v>5983</v>
      </c>
      <c r="EY198" s="32" t="s">
        <v>6504</v>
      </c>
      <c r="EZ198" s="32" t="s">
        <v>5986</v>
      </c>
      <c r="FA198" s="32">
        <v>24</v>
      </c>
      <c r="FB198" s="32">
        <v>0</v>
      </c>
      <c r="FC198" s="94" t="s">
        <v>53</v>
      </c>
      <c r="FD198" s="94" t="s">
        <v>62</v>
      </c>
      <c r="FE198" s="94" t="s">
        <v>62</v>
      </c>
      <c r="FF198" s="94" t="s">
        <v>55</v>
      </c>
      <c r="FG198" s="94" t="s">
        <v>56</v>
      </c>
      <c r="FH198" s="94" t="s">
        <v>57</v>
      </c>
      <c r="FI198" s="94" t="s">
        <v>57</v>
      </c>
      <c r="FJ198" s="94" t="s">
        <v>58</v>
      </c>
      <c r="FK198" s="94" t="s">
        <v>69</v>
      </c>
      <c r="FL198" s="94" t="s">
        <v>59</v>
      </c>
      <c r="FM198" s="94">
        <v>0</v>
      </c>
      <c r="FN198" s="94" t="s">
        <v>2144</v>
      </c>
      <c r="FO198" s="94" t="s">
        <v>69</v>
      </c>
      <c r="FP198" s="94" t="s">
        <v>62</v>
      </c>
      <c r="FQ198" s="94" t="e">
        <v>#N/A</v>
      </c>
      <c r="FR198" s="94" t="s">
        <v>55</v>
      </c>
      <c r="FS198" s="94" t="s">
        <v>56</v>
      </c>
      <c r="FT198" s="94" t="s">
        <v>57</v>
      </c>
      <c r="FU198" s="94" t="s">
        <v>69</v>
      </c>
      <c r="FV198" s="94" t="s">
        <v>58</v>
      </c>
      <c r="FW198" s="94" t="s">
        <v>55</v>
      </c>
      <c r="FX198" s="94" t="s">
        <v>59</v>
      </c>
      <c r="FY198" s="94" t="s">
        <v>2159</v>
      </c>
      <c r="FZ198" s="94" t="s">
        <v>2144</v>
      </c>
      <c r="GA198" s="94" t="s">
        <v>69</v>
      </c>
      <c r="GB198" s="94" t="s">
        <v>62</v>
      </c>
      <c r="GC198" s="94" t="e">
        <v>#N/A</v>
      </c>
      <c r="GD198" s="94" t="s">
        <v>55</v>
      </c>
      <c r="GE198" s="94" t="s">
        <v>56</v>
      </c>
      <c r="GF198" s="94" t="s">
        <v>57</v>
      </c>
      <c r="GG198" s="94" t="s">
        <v>69</v>
      </c>
      <c r="GH198" s="94" t="s">
        <v>58</v>
      </c>
      <c r="GI198" s="94" t="s">
        <v>55</v>
      </c>
      <c r="GJ198" s="94" t="s">
        <v>59</v>
      </c>
      <c r="GK198" s="94" t="s">
        <v>2163</v>
      </c>
      <c r="GL198" s="94" t="s">
        <v>2144</v>
      </c>
      <c r="GM198" s="94" t="s">
        <v>69</v>
      </c>
      <c r="GN198" s="94" t="s">
        <v>62</v>
      </c>
      <c r="GO198" s="94" t="e">
        <v>#N/A</v>
      </c>
      <c r="GP198" s="94" t="s">
        <v>55</v>
      </c>
      <c r="GQ198" s="94" t="s">
        <v>56</v>
      </c>
      <c r="GR198" s="94" t="s">
        <v>57</v>
      </c>
      <c r="GS198" s="94" t="s">
        <v>69</v>
      </c>
      <c r="GT198" s="94" t="s">
        <v>58</v>
      </c>
      <c r="GU198" s="94" t="s">
        <v>55</v>
      </c>
      <c r="GV198" s="94" t="s">
        <v>59</v>
      </c>
      <c r="GW198" s="94" t="s">
        <v>2407</v>
      </c>
      <c r="GX198" s="94" t="s">
        <v>2144</v>
      </c>
      <c r="GY198" s="32">
        <v>3</v>
      </c>
      <c r="GZ198" s="32">
        <v>2</v>
      </c>
      <c r="HA198" s="32">
        <v>1</v>
      </c>
      <c r="HB198" s="32">
        <v>2</v>
      </c>
      <c r="HC198" s="32">
        <v>2</v>
      </c>
      <c r="HD198" s="32">
        <v>2</v>
      </c>
      <c r="HE198" s="32">
        <v>2</v>
      </c>
      <c r="HF198" s="32">
        <v>2</v>
      </c>
      <c r="HG198" s="32">
        <v>2</v>
      </c>
      <c r="HH198" s="32">
        <v>2</v>
      </c>
      <c r="HI198" s="32">
        <v>2</v>
      </c>
      <c r="HJ198" s="32">
        <v>2</v>
      </c>
      <c r="HK198" s="50">
        <v>24</v>
      </c>
      <c r="HL198" s="68">
        <v>0.125</v>
      </c>
      <c r="HM198" s="68">
        <v>8.3333333333333329E-2</v>
      </c>
      <c r="HN198" s="68">
        <v>4.1666666666666664E-2</v>
      </c>
      <c r="HO198" s="68">
        <v>8.3333333333333329E-2</v>
      </c>
      <c r="HP198" s="68">
        <v>8.3333333333333329E-2</v>
      </c>
      <c r="HQ198" s="68">
        <v>8.3333333333333329E-2</v>
      </c>
      <c r="HR198" s="68">
        <v>8.3333333333333329E-2</v>
      </c>
      <c r="HS198" s="68">
        <v>8.3333333333333329E-2</v>
      </c>
      <c r="HT198" s="68">
        <v>8.3333333333333329E-2</v>
      </c>
      <c r="HU198" s="68">
        <v>8.3333333333333329E-2</v>
      </c>
      <c r="HV198" s="68">
        <v>8.3333333333333329E-2</v>
      </c>
      <c r="HW198" s="68">
        <v>8.3333333333333329E-2</v>
      </c>
      <c r="HX198" s="68">
        <v>1</v>
      </c>
      <c r="HY198" s="67">
        <v>1.5</v>
      </c>
      <c r="HZ198" s="67">
        <v>1.25</v>
      </c>
      <c r="IA198" s="67">
        <v>0.99999999999999989</v>
      </c>
      <c r="IB198" s="67">
        <v>1</v>
      </c>
      <c r="IC198" s="67">
        <v>1</v>
      </c>
      <c r="ID198" s="67">
        <v>1</v>
      </c>
      <c r="IE198" s="67">
        <v>1</v>
      </c>
      <c r="IF198" s="67">
        <v>1</v>
      </c>
      <c r="IG198" s="67">
        <v>1</v>
      </c>
      <c r="IH198" s="67">
        <v>1</v>
      </c>
      <c r="II198" s="67">
        <v>1</v>
      </c>
      <c r="IJ198" s="67">
        <v>1</v>
      </c>
      <c r="IK198" s="69">
        <v>0.99999999999999989</v>
      </c>
      <c r="IL198" s="69">
        <v>1</v>
      </c>
      <c r="IM198" s="67">
        <v>1</v>
      </c>
      <c r="IN198" s="67">
        <v>1</v>
      </c>
      <c r="IO198" s="94"/>
      <c r="IP198" s="32">
        <v>0.24999999999999997</v>
      </c>
      <c r="IQ198" s="32">
        <v>0.49999999999999994</v>
      </c>
      <c r="IR198" s="68">
        <v>0.75</v>
      </c>
      <c r="IS198" s="69">
        <v>1</v>
      </c>
      <c r="IT198" s="94"/>
      <c r="IU198" s="94"/>
      <c r="IV198" s="94"/>
      <c r="IW198" s="94"/>
      <c r="IX198" s="94"/>
      <c r="IY198" s="94"/>
      <c r="IZ198" s="94"/>
      <c r="JA198" s="94"/>
      <c r="JB198" s="94"/>
      <c r="JC198" s="94"/>
    </row>
    <row r="199" spans="1:263" ht="29.25" hidden="1" customHeight="1" x14ac:dyDescent="0.25">
      <c r="A199" s="46">
        <v>17</v>
      </c>
      <c r="B199" s="46" t="s">
        <v>23</v>
      </c>
      <c r="C199" s="46" t="s">
        <v>188</v>
      </c>
      <c r="D199" s="46" t="s">
        <v>189</v>
      </c>
      <c r="E199" s="46" t="s">
        <v>584</v>
      </c>
      <c r="F199" s="46" t="s">
        <v>585</v>
      </c>
      <c r="G199" s="46" t="s">
        <v>864</v>
      </c>
      <c r="H199" s="46" t="s">
        <v>1880</v>
      </c>
      <c r="I199" s="46" t="s">
        <v>1881</v>
      </c>
      <c r="J199" s="46" t="s">
        <v>1882</v>
      </c>
      <c r="K199" s="46" t="s">
        <v>1883</v>
      </c>
      <c r="L199" s="46" t="s">
        <v>1884</v>
      </c>
      <c r="M199" s="46">
        <v>0</v>
      </c>
      <c r="N199" s="46"/>
      <c r="O199" s="46" t="s">
        <v>1885</v>
      </c>
      <c r="P199" s="46" t="s">
        <v>1886</v>
      </c>
      <c r="Q199" s="46" t="s">
        <v>5988</v>
      </c>
      <c r="R199" s="46" t="s">
        <v>5987</v>
      </c>
      <c r="S199" s="46" t="s">
        <v>531</v>
      </c>
      <c r="T199" s="46" t="s">
        <v>531</v>
      </c>
      <c r="U199" s="46" t="s">
        <v>557</v>
      </c>
      <c r="V199" s="46" t="s">
        <v>625</v>
      </c>
      <c r="W199" s="46" t="s">
        <v>604</v>
      </c>
      <c r="X199" s="46">
        <v>2016</v>
      </c>
      <c r="Y199" s="46">
        <v>0</v>
      </c>
      <c r="Z199" s="46">
        <v>2016</v>
      </c>
      <c r="AA199" s="46">
        <v>0</v>
      </c>
      <c r="AB199" s="46">
        <v>3</v>
      </c>
      <c r="AC199" s="46">
        <v>3</v>
      </c>
      <c r="AD199" s="47">
        <v>3</v>
      </c>
      <c r="AE199" s="46">
        <v>3</v>
      </c>
      <c r="AF199" s="46">
        <v>3</v>
      </c>
      <c r="AG199" s="94" t="s">
        <v>535</v>
      </c>
      <c r="AH199" s="94" t="s">
        <v>535</v>
      </c>
      <c r="AI199" s="94" t="s">
        <v>535</v>
      </c>
      <c r="AJ199" s="94">
        <v>1</v>
      </c>
      <c r="AK199" s="94">
        <v>1</v>
      </c>
      <c r="AL199" s="94">
        <v>1125</v>
      </c>
      <c r="AM199" s="94" t="s">
        <v>753</v>
      </c>
      <c r="AN199" s="94">
        <v>1</v>
      </c>
      <c r="AO199" s="94" t="s">
        <v>754</v>
      </c>
      <c r="AP199" s="94" t="s">
        <v>535</v>
      </c>
      <c r="AQ199" s="94" t="s">
        <v>535</v>
      </c>
      <c r="AR199" s="94" t="s">
        <v>535</v>
      </c>
      <c r="AS199" s="94" t="s">
        <v>535</v>
      </c>
      <c r="AT199" s="94" t="s">
        <v>535</v>
      </c>
      <c r="AU199" s="94" t="s">
        <v>535</v>
      </c>
      <c r="AV199" s="94" t="s">
        <v>535</v>
      </c>
      <c r="AW199" s="94" t="s">
        <v>535</v>
      </c>
      <c r="AX199" s="94" t="s">
        <v>535</v>
      </c>
      <c r="AY199" s="94" t="s">
        <v>535</v>
      </c>
      <c r="AZ199" s="94" t="s">
        <v>535</v>
      </c>
      <c r="BA199" s="94" t="s">
        <v>535</v>
      </c>
      <c r="BB199" s="94" t="s">
        <v>535</v>
      </c>
      <c r="BC199" s="94" t="s">
        <v>535</v>
      </c>
      <c r="BD199" s="94" t="s">
        <v>535</v>
      </c>
      <c r="BE199" s="94" t="s">
        <v>535</v>
      </c>
      <c r="BF199" s="94" t="s">
        <v>535</v>
      </c>
      <c r="BG199" s="94" t="s">
        <v>535</v>
      </c>
      <c r="BH199" s="94" t="s">
        <v>535</v>
      </c>
      <c r="BI199" s="94" t="s">
        <v>535</v>
      </c>
      <c r="BJ199" s="94" t="s">
        <v>535</v>
      </c>
      <c r="BK199" s="94" t="s">
        <v>535</v>
      </c>
      <c r="BL199" s="94" t="s">
        <v>535</v>
      </c>
      <c r="BM199" s="94" t="s">
        <v>6763</v>
      </c>
      <c r="BN199" s="94" t="s">
        <v>1882</v>
      </c>
      <c r="BO199" s="94" t="s">
        <v>1886</v>
      </c>
      <c r="BP199" s="94" t="s">
        <v>5987</v>
      </c>
      <c r="BQ199" s="94" t="s">
        <v>5988</v>
      </c>
      <c r="BR199" s="94" t="s">
        <v>531</v>
      </c>
      <c r="BS199" s="32">
        <v>3</v>
      </c>
      <c r="BT199" s="32">
        <v>3</v>
      </c>
      <c r="BU199" s="32">
        <v>3</v>
      </c>
      <c r="BV199" s="32">
        <v>3</v>
      </c>
      <c r="BW199" s="32">
        <v>3</v>
      </c>
      <c r="BX199" s="32">
        <v>3</v>
      </c>
      <c r="BY199" s="32">
        <v>3</v>
      </c>
      <c r="BZ199" s="32">
        <v>3</v>
      </c>
      <c r="CA199" s="32">
        <v>3</v>
      </c>
      <c r="CB199" s="32">
        <v>3</v>
      </c>
      <c r="CC199" s="32">
        <v>3</v>
      </c>
      <c r="CD199" s="32">
        <v>3</v>
      </c>
      <c r="CE199" s="32">
        <v>3</v>
      </c>
      <c r="CF199" s="32">
        <v>3</v>
      </c>
      <c r="CG199" s="32">
        <v>3</v>
      </c>
      <c r="CH199" s="32">
        <v>3</v>
      </c>
      <c r="CI199" s="32">
        <v>3</v>
      </c>
      <c r="CJ199" s="32">
        <v>3</v>
      </c>
      <c r="CK199" s="32">
        <v>3</v>
      </c>
      <c r="CL199" s="32">
        <v>3</v>
      </c>
      <c r="CM199" s="32">
        <v>3</v>
      </c>
      <c r="CN199" s="32">
        <v>3</v>
      </c>
      <c r="CO199" s="32">
        <v>3</v>
      </c>
      <c r="CP199" s="32">
        <v>3</v>
      </c>
      <c r="CQ199" s="32">
        <v>3</v>
      </c>
      <c r="CR199" s="32">
        <v>3</v>
      </c>
      <c r="CS199" s="32">
        <v>3</v>
      </c>
      <c r="CT199" s="32" t="s">
        <v>6504</v>
      </c>
      <c r="CU199" s="32" t="s">
        <v>5991</v>
      </c>
      <c r="CV199" s="32" t="s">
        <v>6504</v>
      </c>
      <c r="CW199" s="32" t="s">
        <v>6003</v>
      </c>
      <c r="CX199" s="32">
        <v>3</v>
      </c>
      <c r="CY199" s="32" t="s">
        <v>6504</v>
      </c>
      <c r="CZ199" s="32" t="s">
        <v>5992</v>
      </c>
      <c r="DA199" s="32" t="s">
        <v>6504</v>
      </c>
      <c r="DB199" s="32" t="s">
        <v>6004</v>
      </c>
      <c r="DC199" s="32">
        <v>3</v>
      </c>
      <c r="DD199" s="32" t="s">
        <v>6504</v>
      </c>
      <c r="DE199" s="32" t="s">
        <v>5993</v>
      </c>
      <c r="DF199" s="32" t="s">
        <v>6504</v>
      </c>
      <c r="DG199" s="32" t="s">
        <v>6005</v>
      </c>
      <c r="DH199" s="32">
        <v>3</v>
      </c>
      <c r="DI199" s="32" t="s">
        <v>6504</v>
      </c>
      <c r="DJ199" s="32" t="s">
        <v>5994</v>
      </c>
      <c r="DK199" s="32" t="s">
        <v>6504</v>
      </c>
      <c r="DL199" s="32" t="s">
        <v>6006</v>
      </c>
      <c r="DM199" s="32">
        <v>3</v>
      </c>
      <c r="DN199" s="32" t="s">
        <v>6504</v>
      </c>
      <c r="DO199" s="32" t="s">
        <v>5995</v>
      </c>
      <c r="DP199" s="32" t="s">
        <v>6504</v>
      </c>
      <c r="DQ199" s="32" t="s">
        <v>6007</v>
      </c>
      <c r="DR199" s="32">
        <v>3</v>
      </c>
      <c r="DS199" s="32" t="s">
        <v>6504</v>
      </c>
      <c r="DT199" s="32" t="s">
        <v>5996</v>
      </c>
      <c r="DU199" s="32" t="s">
        <v>6504</v>
      </c>
      <c r="DV199" s="32" t="s">
        <v>6008</v>
      </c>
      <c r="DW199" s="32">
        <v>3</v>
      </c>
      <c r="DX199" s="32" t="s">
        <v>6504</v>
      </c>
      <c r="DY199" s="32" t="s">
        <v>5997</v>
      </c>
      <c r="DZ199" s="32" t="s">
        <v>6504</v>
      </c>
      <c r="EA199" s="32" t="s">
        <v>6766</v>
      </c>
      <c r="EB199" s="32">
        <v>3</v>
      </c>
      <c r="EC199" s="32" t="s">
        <v>6504</v>
      </c>
      <c r="ED199" s="32" t="s">
        <v>5998</v>
      </c>
      <c r="EE199" s="32" t="s">
        <v>6504</v>
      </c>
      <c r="EF199" s="32" t="s">
        <v>6009</v>
      </c>
      <c r="EG199" s="32">
        <v>3</v>
      </c>
      <c r="EH199" s="32" t="s">
        <v>6504</v>
      </c>
      <c r="EI199" s="32" t="s">
        <v>5999</v>
      </c>
      <c r="EJ199" s="32" t="s">
        <v>6504</v>
      </c>
      <c r="EK199" s="32" t="s">
        <v>6010</v>
      </c>
      <c r="EL199" s="32">
        <v>3</v>
      </c>
      <c r="EM199" s="32" t="s">
        <v>6504</v>
      </c>
      <c r="EN199" s="32" t="s">
        <v>6000</v>
      </c>
      <c r="EO199" s="32" t="s">
        <v>6504</v>
      </c>
      <c r="EP199" s="32" t="s">
        <v>6011</v>
      </c>
      <c r="EQ199" s="32">
        <v>3</v>
      </c>
      <c r="ER199" s="32" t="s">
        <v>6504</v>
      </c>
      <c r="ES199" s="32" t="s">
        <v>6001</v>
      </c>
      <c r="ET199" s="32" t="s">
        <v>6504</v>
      </c>
      <c r="EU199" s="32" t="s">
        <v>6012</v>
      </c>
      <c r="EV199" s="32">
        <v>3</v>
      </c>
      <c r="EW199" s="32" t="s">
        <v>6504</v>
      </c>
      <c r="EX199" s="32" t="s">
        <v>6002</v>
      </c>
      <c r="EY199" s="32" t="s">
        <v>6504</v>
      </c>
      <c r="EZ199" s="32" t="s">
        <v>6013</v>
      </c>
      <c r="FA199" s="32">
        <v>36</v>
      </c>
      <c r="FB199" s="32">
        <v>0</v>
      </c>
      <c r="FC199" s="94" t="s">
        <v>53</v>
      </c>
      <c r="FD199" s="94" t="s">
        <v>62</v>
      </c>
      <c r="FE199" s="94" t="s">
        <v>62</v>
      </c>
      <c r="FF199" s="94" t="s">
        <v>55</v>
      </c>
      <c r="FG199" s="94" t="s">
        <v>56</v>
      </c>
      <c r="FH199" s="94" t="s">
        <v>57</v>
      </c>
      <c r="FI199" s="94" t="s">
        <v>57</v>
      </c>
      <c r="FJ199" s="94" t="s">
        <v>58</v>
      </c>
      <c r="FK199" s="94" t="s">
        <v>55</v>
      </c>
      <c r="FL199" s="94" t="s">
        <v>59</v>
      </c>
      <c r="FM199" s="94" t="s">
        <v>2229</v>
      </c>
      <c r="FN199" s="94" t="s">
        <v>117</v>
      </c>
      <c r="FO199" s="94" t="s">
        <v>53</v>
      </c>
      <c r="FP199" s="94" t="s">
        <v>62</v>
      </c>
      <c r="FQ199" s="94" t="e">
        <v>#N/A</v>
      </c>
      <c r="FR199" s="94" t="s">
        <v>55</v>
      </c>
      <c r="FS199" s="94" t="s">
        <v>56</v>
      </c>
      <c r="FT199" s="94" t="s">
        <v>57</v>
      </c>
      <c r="FU199" s="94" t="s">
        <v>57</v>
      </c>
      <c r="FV199" s="94" t="s">
        <v>58</v>
      </c>
      <c r="FW199" s="94" t="s">
        <v>55</v>
      </c>
      <c r="FX199" s="94" t="s">
        <v>59</v>
      </c>
      <c r="FY199" s="94" t="s">
        <v>2226</v>
      </c>
      <c r="FZ199" s="94" t="s">
        <v>118</v>
      </c>
      <c r="GA199" s="94" t="s">
        <v>53</v>
      </c>
      <c r="GB199" s="94" t="s">
        <v>62</v>
      </c>
      <c r="GC199" s="94" t="e">
        <v>#N/A</v>
      </c>
      <c r="GD199" s="94" t="s">
        <v>55</v>
      </c>
      <c r="GE199" s="94" t="s">
        <v>56</v>
      </c>
      <c r="GF199" s="94" t="s">
        <v>57</v>
      </c>
      <c r="GG199" s="94" t="s">
        <v>57</v>
      </c>
      <c r="GH199" s="94" t="s">
        <v>58</v>
      </c>
      <c r="GI199" s="94" t="s">
        <v>55</v>
      </c>
      <c r="GJ199" s="94" t="s">
        <v>59</v>
      </c>
      <c r="GK199" s="94" t="s">
        <v>2221</v>
      </c>
      <c r="GL199" s="94" t="s">
        <v>2222</v>
      </c>
      <c r="GM199" s="94" t="s">
        <v>53</v>
      </c>
      <c r="GN199" s="94" t="s">
        <v>62</v>
      </c>
      <c r="GO199" s="94" t="e">
        <v>#N/A</v>
      </c>
      <c r="GP199" s="94" t="s">
        <v>55</v>
      </c>
      <c r="GQ199" s="94" t="s">
        <v>56</v>
      </c>
      <c r="GR199" s="94" t="s">
        <v>57</v>
      </c>
      <c r="GS199" s="94" t="s">
        <v>69</v>
      </c>
      <c r="GT199" s="94" t="s">
        <v>58</v>
      </c>
      <c r="GU199" s="94" t="s">
        <v>55</v>
      </c>
      <c r="GV199" s="94" t="s">
        <v>59</v>
      </c>
      <c r="GW199" s="94" t="s">
        <v>2293</v>
      </c>
      <c r="GX199" s="94" t="s">
        <v>2222</v>
      </c>
      <c r="GY199" s="32">
        <v>3</v>
      </c>
      <c r="GZ199" s="32">
        <v>3</v>
      </c>
      <c r="HA199" s="32">
        <v>3</v>
      </c>
      <c r="HB199" s="32">
        <v>3</v>
      </c>
      <c r="HC199" s="32">
        <v>3</v>
      </c>
      <c r="HD199" s="32">
        <v>3</v>
      </c>
      <c r="HE199" s="32">
        <v>3</v>
      </c>
      <c r="HF199" s="32">
        <v>3</v>
      </c>
      <c r="HG199" s="32">
        <v>3</v>
      </c>
      <c r="HH199" s="32">
        <v>3</v>
      </c>
      <c r="HI199" s="32">
        <v>3</v>
      </c>
      <c r="HJ199" s="32">
        <v>3</v>
      </c>
      <c r="HK199" s="50">
        <v>36</v>
      </c>
      <c r="HL199" s="68">
        <v>1</v>
      </c>
      <c r="HM199" s="68">
        <v>1</v>
      </c>
      <c r="HN199" s="68">
        <v>1</v>
      </c>
      <c r="HO199" s="68">
        <v>1</v>
      </c>
      <c r="HP199" s="68">
        <v>1</v>
      </c>
      <c r="HQ199" s="68">
        <v>1</v>
      </c>
      <c r="HR199" s="68">
        <v>1</v>
      </c>
      <c r="HS199" s="68">
        <v>1</v>
      </c>
      <c r="HT199" s="68">
        <v>1</v>
      </c>
      <c r="HU199" s="68">
        <v>1</v>
      </c>
      <c r="HV199" s="68">
        <v>1</v>
      </c>
      <c r="HW199" s="68">
        <v>1</v>
      </c>
      <c r="HX199" s="68">
        <v>1</v>
      </c>
      <c r="HY199" s="67">
        <v>1</v>
      </c>
      <c r="HZ199" s="67">
        <v>1</v>
      </c>
      <c r="IA199" s="67">
        <v>1</v>
      </c>
      <c r="IB199" s="67">
        <v>1</v>
      </c>
      <c r="IC199" s="67">
        <v>1</v>
      </c>
      <c r="ID199" s="67">
        <v>1</v>
      </c>
      <c r="IE199" s="67">
        <v>1</v>
      </c>
      <c r="IF199" s="67">
        <v>1</v>
      </c>
      <c r="IG199" s="67">
        <v>1</v>
      </c>
      <c r="IH199" s="67">
        <v>1</v>
      </c>
      <c r="II199" s="67">
        <v>1</v>
      </c>
      <c r="IJ199" s="67">
        <v>1</v>
      </c>
      <c r="IK199" s="69">
        <v>1</v>
      </c>
      <c r="IL199" s="69">
        <v>1</v>
      </c>
      <c r="IM199" s="67">
        <v>1</v>
      </c>
      <c r="IN199" s="67">
        <v>1</v>
      </c>
      <c r="IO199" s="94"/>
      <c r="IP199" s="32">
        <v>1</v>
      </c>
      <c r="IQ199" s="32">
        <v>1</v>
      </c>
      <c r="IR199" s="68">
        <v>1</v>
      </c>
      <c r="IS199" s="69">
        <v>1</v>
      </c>
      <c r="IT199" s="94"/>
      <c r="IU199" s="94"/>
      <c r="IV199" s="94"/>
      <c r="IW199" s="94"/>
      <c r="IX199" s="94"/>
      <c r="IY199" s="94"/>
      <c r="IZ199" s="94"/>
      <c r="JA199" s="94"/>
      <c r="JB199" s="94"/>
      <c r="JC199" s="94"/>
    </row>
    <row r="200" spans="1:263" ht="29.25" hidden="1" customHeight="1" x14ac:dyDescent="0.25">
      <c r="A200" s="46">
        <v>21</v>
      </c>
      <c r="B200" s="46" t="s">
        <v>23</v>
      </c>
      <c r="C200" s="46" t="s">
        <v>188</v>
      </c>
      <c r="D200" s="46" t="s">
        <v>189</v>
      </c>
      <c r="E200" s="46" t="s">
        <v>558</v>
      </c>
      <c r="F200" s="46" t="s">
        <v>755</v>
      </c>
      <c r="G200" s="46" t="s">
        <v>987</v>
      </c>
      <c r="H200" s="46" t="s">
        <v>1828</v>
      </c>
      <c r="I200" s="46" t="s">
        <v>1887</v>
      </c>
      <c r="J200" s="46" t="s">
        <v>1888</v>
      </c>
      <c r="K200" s="46" t="s">
        <v>1889</v>
      </c>
      <c r="L200" s="46" t="s">
        <v>1890</v>
      </c>
      <c r="M200" s="46">
        <v>0</v>
      </c>
      <c r="N200" s="46"/>
      <c r="O200" s="46" t="s">
        <v>1891</v>
      </c>
      <c r="P200" s="46" t="s">
        <v>1892</v>
      </c>
      <c r="Q200" s="46" t="s">
        <v>5990</v>
      </c>
      <c r="R200" s="46" t="s">
        <v>5989</v>
      </c>
      <c r="S200" s="46" t="s">
        <v>531</v>
      </c>
      <c r="T200" s="46" t="s">
        <v>531</v>
      </c>
      <c r="U200" s="46" t="s">
        <v>532</v>
      </c>
      <c r="V200" s="46" t="s">
        <v>581</v>
      </c>
      <c r="W200" s="46" t="s">
        <v>534</v>
      </c>
      <c r="X200" s="46">
        <v>2016</v>
      </c>
      <c r="Y200" s="46">
        <v>0</v>
      </c>
      <c r="Z200" s="46">
        <v>2016</v>
      </c>
      <c r="AA200" s="46">
        <v>0</v>
      </c>
      <c r="AB200" s="46">
        <v>0.91</v>
      </c>
      <c r="AC200" s="46">
        <v>0.98</v>
      </c>
      <c r="AD200" s="47">
        <v>0.98</v>
      </c>
      <c r="AE200" s="46">
        <v>0.98</v>
      </c>
      <c r="AF200" s="46">
        <v>0</v>
      </c>
      <c r="AG200" s="94" t="s">
        <v>535</v>
      </c>
      <c r="AH200" s="94" t="s">
        <v>535</v>
      </c>
      <c r="AI200" s="94" t="s">
        <v>535</v>
      </c>
      <c r="AJ200" s="94">
        <v>1</v>
      </c>
      <c r="AK200" s="94" t="s">
        <v>535</v>
      </c>
      <c r="AL200" s="94" t="s">
        <v>535</v>
      </c>
      <c r="AM200" s="94" t="s">
        <v>535</v>
      </c>
      <c r="AN200" s="94">
        <v>1</v>
      </c>
      <c r="AO200" s="94" t="s">
        <v>754</v>
      </c>
      <c r="AP200" s="94">
        <v>1</v>
      </c>
      <c r="AQ200" s="94" t="s">
        <v>535</v>
      </c>
      <c r="AR200" s="94" t="s">
        <v>535</v>
      </c>
      <c r="AS200" s="94" t="s">
        <v>535</v>
      </c>
      <c r="AT200" s="94" t="s">
        <v>535</v>
      </c>
      <c r="AU200" s="94" t="s">
        <v>535</v>
      </c>
      <c r="AV200" s="94" t="s">
        <v>535</v>
      </c>
      <c r="AW200" s="94" t="s">
        <v>535</v>
      </c>
      <c r="AX200" s="94" t="s">
        <v>535</v>
      </c>
      <c r="AY200" s="94" t="s">
        <v>535</v>
      </c>
      <c r="AZ200" s="94" t="s">
        <v>535</v>
      </c>
      <c r="BA200" s="94" t="s">
        <v>535</v>
      </c>
      <c r="BB200" s="94" t="s">
        <v>535</v>
      </c>
      <c r="BC200" s="94" t="s">
        <v>535</v>
      </c>
      <c r="BD200" s="94" t="s">
        <v>535</v>
      </c>
      <c r="BE200" s="94" t="s">
        <v>535</v>
      </c>
      <c r="BF200" s="94" t="s">
        <v>535</v>
      </c>
      <c r="BG200" s="94" t="s">
        <v>535</v>
      </c>
      <c r="BH200" s="94" t="s">
        <v>535</v>
      </c>
      <c r="BI200" s="94" t="s">
        <v>535</v>
      </c>
      <c r="BJ200" s="94" t="s">
        <v>535</v>
      </c>
      <c r="BK200" s="94" t="s">
        <v>535</v>
      </c>
      <c r="BL200" s="94" t="s">
        <v>535</v>
      </c>
      <c r="BM200" s="94" t="s">
        <v>6767</v>
      </c>
      <c r="BN200" s="94" t="s">
        <v>1888</v>
      </c>
      <c r="BO200" s="94" t="s">
        <v>1892</v>
      </c>
      <c r="BP200" s="94" t="s">
        <v>5989</v>
      </c>
      <c r="BQ200" s="94" t="s">
        <v>5990</v>
      </c>
      <c r="BR200" s="94" t="s">
        <v>531</v>
      </c>
      <c r="BS200" s="32">
        <v>0.98</v>
      </c>
      <c r="BT200" s="32">
        <v>0.98</v>
      </c>
      <c r="BU200" s="32">
        <v>0.98</v>
      </c>
      <c r="BV200" s="32">
        <v>0.98</v>
      </c>
      <c r="BW200" s="32">
        <v>0.98</v>
      </c>
      <c r="BX200" s="32">
        <v>0.98</v>
      </c>
      <c r="BY200" s="32">
        <v>0.98</v>
      </c>
      <c r="BZ200" s="32">
        <v>0.98</v>
      </c>
      <c r="CA200" s="32">
        <v>0.98</v>
      </c>
      <c r="CB200" s="32">
        <v>0.98</v>
      </c>
      <c r="CC200" s="32">
        <v>0.98</v>
      </c>
      <c r="CD200" s="32">
        <v>0.98</v>
      </c>
      <c r="CE200" s="32">
        <v>0.98</v>
      </c>
      <c r="CF200" s="32">
        <v>0.98</v>
      </c>
      <c r="CG200" s="32">
        <v>0.98</v>
      </c>
      <c r="CH200" s="32">
        <v>0.98</v>
      </c>
      <c r="CI200" s="32">
        <v>0.98</v>
      </c>
      <c r="CJ200" s="32">
        <v>0.98</v>
      </c>
      <c r="CK200" s="32">
        <v>0.98</v>
      </c>
      <c r="CL200" s="32">
        <v>0.98</v>
      </c>
      <c r="CM200" s="32">
        <v>0.98</v>
      </c>
      <c r="CN200" s="32">
        <v>0.98</v>
      </c>
      <c r="CO200" s="32">
        <v>0.98</v>
      </c>
      <c r="CP200" s="32">
        <v>0.98</v>
      </c>
      <c r="CQ200" s="32">
        <v>0.98</v>
      </c>
      <c r="CR200" s="32">
        <v>0.98</v>
      </c>
      <c r="CS200" s="32">
        <v>0.99</v>
      </c>
      <c r="CT200" s="32">
        <v>0.98</v>
      </c>
      <c r="CU200" s="32" t="s">
        <v>6014</v>
      </c>
      <c r="CV200" s="32" t="s">
        <v>6504</v>
      </c>
      <c r="CW200" s="32" t="s">
        <v>6034</v>
      </c>
      <c r="CX200" s="32">
        <v>0.97</v>
      </c>
      <c r="CY200" s="32">
        <v>0.98</v>
      </c>
      <c r="CZ200" s="32" t="s">
        <v>6015</v>
      </c>
      <c r="DA200" s="32" t="s">
        <v>6026</v>
      </c>
      <c r="DB200" s="32" t="s">
        <v>6035</v>
      </c>
      <c r="DC200" s="32">
        <v>0.97</v>
      </c>
      <c r="DD200" s="32">
        <v>0.98</v>
      </c>
      <c r="DE200" s="32" t="s">
        <v>6016</v>
      </c>
      <c r="DF200" s="32" t="s">
        <v>6027</v>
      </c>
      <c r="DG200" s="32" t="s">
        <v>6036</v>
      </c>
      <c r="DH200" s="32">
        <v>0.97</v>
      </c>
      <c r="DI200" s="32">
        <v>0.98</v>
      </c>
      <c r="DJ200" s="32" t="s">
        <v>6017</v>
      </c>
      <c r="DK200" s="32" t="s">
        <v>6028</v>
      </c>
      <c r="DL200" s="32" t="s">
        <v>6037</v>
      </c>
      <c r="DM200" s="32">
        <v>0.97</v>
      </c>
      <c r="DN200" s="32">
        <v>0.98</v>
      </c>
      <c r="DO200" s="32" t="s">
        <v>6018</v>
      </c>
      <c r="DP200" s="32" t="s">
        <v>6029</v>
      </c>
      <c r="DQ200" s="32" t="s">
        <v>6038</v>
      </c>
      <c r="DR200" s="32">
        <v>0.97</v>
      </c>
      <c r="DS200" s="32">
        <v>0.98</v>
      </c>
      <c r="DT200" s="32" t="s">
        <v>6019</v>
      </c>
      <c r="DU200" s="32" t="s">
        <v>6030</v>
      </c>
      <c r="DV200" s="32" t="s">
        <v>6039</v>
      </c>
      <c r="DW200" s="32">
        <v>0.97</v>
      </c>
      <c r="DX200" s="32">
        <v>0.98</v>
      </c>
      <c r="DY200" s="32" t="s">
        <v>6020</v>
      </c>
      <c r="DZ200" s="32" t="s">
        <v>6031</v>
      </c>
      <c r="EA200" s="32" t="s">
        <v>6040</v>
      </c>
      <c r="EB200" s="32">
        <v>0.97</v>
      </c>
      <c r="EC200" s="32">
        <v>0.98</v>
      </c>
      <c r="ED200" s="32" t="s">
        <v>6021</v>
      </c>
      <c r="EE200" s="32" t="s">
        <v>6032</v>
      </c>
      <c r="EF200" s="32" t="s">
        <v>6041</v>
      </c>
      <c r="EG200" s="32">
        <v>0.98</v>
      </c>
      <c r="EH200" s="32">
        <v>0.98</v>
      </c>
      <c r="EI200" s="32" t="s">
        <v>6022</v>
      </c>
      <c r="EJ200" s="32" t="s">
        <v>6504</v>
      </c>
      <c r="EK200" s="32" t="s">
        <v>6042</v>
      </c>
      <c r="EL200" s="32">
        <v>0.99</v>
      </c>
      <c r="EM200" s="32">
        <v>0.98</v>
      </c>
      <c r="EN200" s="32" t="s">
        <v>6023</v>
      </c>
      <c r="EO200" s="32" t="s">
        <v>6504</v>
      </c>
      <c r="EP200" s="32" t="s">
        <v>6043</v>
      </c>
      <c r="EQ200" s="32">
        <v>0.98</v>
      </c>
      <c r="ER200" s="32">
        <v>0.98</v>
      </c>
      <c r="ES200" s="32" t="s">
        <v>6024</v>
      </c>
      <c r="ET200" s="32" t="s">
        <v>6504</v>
      </c>
      <c r="EU200" s="32" t="s">
        <v>6044</v>
      </c>
      <c r="EV200" s="32">
        <v>0.97</v>
      </c>
      <c r="EW200" s="32">
        <v>0.98</v>
      </c>
      <c r="EX200" s="32" t="s">
        <v>6025</v>
      </c>
      <c r="EY200" s="32" t="s">
        <v>6033</v>
      </c>
      <c r="EZ200" s="32" t="s">
        <v>6045</v>
      </c>
      <c r="FA200" s="32">
        <v>11.7</v>
      </c>
      <c r="FB200" s="32">
        <v>0</v>
      </c>
      <c r="FC200" s="94" t="s">
        <v>53</v>
      </c>
      <c r="FD200" s="94" t="s">
        <v>70</v>
      </c>
      <c r="FE200" s="94" t="s">
        <v>54</v>
      </c>
      <c r="FF200" s="94" t="s">
        <v>55</v>
      </c>
      <c r="FG200" s="94" t="s">
        <v>56</v>
      </c>
      <c r="FH200" s="94" t="s">
        <v>57</v>
      </c>
      <c r="FI200" s="94" t="s">
        <v>57</v>
      </c>
      <c r="FJ200" s="94" t="s">
        <v>58</v>
      </c>
      <c r="FK200" s="94" t="s">
        <v>55</v>
      </c>
      <c r="FL200" s="94" t="s">
        <v>59</v>
      </c>
      <c r="FM200" s="94" t="s">
        <v>2229</v>
      </c>
      <c r="FN200" s="94" t="s">
        <v>117</v>
      </c>
      <c r="FO200" s="94" t="s">
        <v>53</v>
      </c>
      <c r="FP200" s="94" t="s">
        <v>54</v>
      </c>
      <c r="FQ200" s="94" t="e">
        <v>#N/A</v>
      </c>
      <c r="FR200" s="94" t="s">
        <v>55</v>
      </c>
      <c r="FS200" s="94" t="s">
        <v>56</v>
      </c>
      <c r="FT200" s="94" t="s">
        <v>57</v>
      </c>
      <c r="FU200" s="94" t="s">
        <v>57</v>
      </c>
      <c r="FV200" s="94" t="s">
        <v>58</v>
      </c>
      <c r="FW200" s="94" t="s">
        <v>55</v>
      </c>
      <c r="FX200" s="94" t="s">
        <v>59</v>
      </c>
      <c r="FY200" s="94" t="s">
        <v>2493</v>
      </c>
      <c r="FZ200" s="94" t="s">
        <v>118</v>
      </c>
      <c r="GA200" s="94" t="s">
        <v>53</v>
      </c>
      <c r="GB200" s="94" t="s">
        <v>54</v>
      </c>
      <c r="GC200" s="94" t="e">
        <v>#N/A</v>
      </c>
      <c r="GD200" s="94" t="s">
        <v>55</v>
      </c>
      <c r="GE200" s="94" t="s">
        <v>56</v>
      </c>
      <c r="GF200" s="94" t="s">
        <v>57</v>
      </c>
      <c r="GG200" s="94" t="s">
        <v>57</v>
      </c>
      <c r="GH200" s="94" t="s">
        <v>58</v>
      </c>
      <c r="GI200" s="94" t="s">
        <v>55</v>
      </c>
      <c r="GJ200" s="94" t="s">
        <v>59</v>
      </c>
      <c r="GK200" s="94" t="s">
        <v>2221</v>
      </c>
      <c r="GL200" s="94" t="s">
        <v>2222</v>
      </c>
      <c r="GM200" s="94" t="s">
        <v>53</v>
      </c>
      <c r="GN200" s="94" t="s">
        <v>6510</v>
      </c>
      <c r="GO200" s="94" t="e">
        <v>#N/A</v>
      </c>
      <c r="GP200" s="94" t="s">
        <v>55</v>
      </c>
      <c r="GQ200" s="94" t="s">
        <v>56</v>
      </c>
      <c r="GR200" s="94" t="s">
        <v>57</v>
      </c>
      <c r="GS200" s="94" t="s">
        <v>57</v>
      </c>
      <c r="GT200" s="94" t="s">
        <v>58</v>
      </c>
      <c r="GU200" s="94" t="s">
        <v>55</v>
      </c>
      <c r="GV200" s="94" t="s">
        <v>59</v>
      </c>
      <c r="GW200" s="94" t="s">
        <v>2494</v>
      </c>
      <c r="GX200" s="94" t="s">
        <v>2222</v>
      </c>
      <c r="GY200" s="32">
        <v>1.010204081632653</v>
      </c>
      <c r="GZ200" s="32">
        <v>0.98979591836734693</v>
      </c>
      <c r="HA200" s="32">
        <v>0.98979591836734693</v>
      </c>
      <c r="HB200" s="32">
        <v>0.98979591836734693</v>
      </c>
      <c r="HC200" s="32">
        <v>0.98979591836734693</v>
      </c>
      <c r="HD200" s="32">
        <v>0.98979591836734693</v>
      </c>
      <c r="HE200" s="32">
        <v>0.98979591836734693</v>
      </c>
      <c r="HF200" s="32">
        <v>0.98979591836734693</v>
      </c>
      <c r="HG200" s="32">
        <v>1</v>
      </c>
      <c r="HH200" s="32">
        <v>1.010204081632653</v>
      </c>
      <c r="HI200" s="32">
        <v>1</v>
      </c>
      <c r="HJ200" s="32">
        <v>0.98979591836734693</v>
      </c>
      <c r="HK200" s="50">
        <v>11.7</v>
      </c>
      <c r="HL200" s="68">
        <v>1.010204081632653</v>
      </c>
      <c r="HM200" s="68">
        <v>0.98979591836734693</v>
      </c>
      <c r="HN200" s="68">
        <v>0.98979591836734693</v>
      </c>
      <c r="HO200" s="68">
        <v>0.98979591836734693</v>
      </c>
      <c r="HP200" s="68">
        <v>0.98979591836734693</v>
      </c>
      <c r="HQ200" s="68">
        <v>0.98979591836734693</v>
      </c>
      <c r="HR200" s="68">
        <v>0.98979591836734693</v>
      </c>
      <c r="HS200" s="68">
        <v>0.98979591836734693</v>
      </c>
      <c r="HT200" s="68">
        <v>1</v>
      </c>
      <c r="HU200" s="68">
        <v>1.010204081632653</v>
      </c>
      <c r="HV200" s="68">
        <v>1</v>
      </c>
      <c r="HW200" s="68">
        <v>0.98979591836734693</v>
      </c>
      <c r="HX200" s="68">
        <v>0.99489795918367352</v>
      </c>
      <c r="HY200" s="67">
        <v>1.0308204914618908</v>
      </c>
      <c r="HZ200" s="67">
        <v>1.0204081632653061</v>
      </c>
      <c r="IA200" s="67">
        <v>1.0169373871997778</v>
      </c>
      <c r="IB200" s="67">
        <v>1.0152019991670138</v>
      </c>
      <c r="IC200" s="67">
        <v>1.0141607663473551</v>
      </c>
      <c r="ID200" s="67">
        <v>1.0134666111342494</v>
      </c>
      <c r="IE200" s="67">
        <v>1.0129707859820309</v>
      </c>
      <c r="IF200" s="67">
        <v>1.0125989171178671</v>
      </c>
      <c r="IG200" s="67">
        <v>1.0134666111342494</v>
      </c>
      <c r="IH200" s="67">
        <v>1.0152019991670134</v>
      </c>
      <c r="II200" s="67">
        <v>1.0156752868123127</v>
      </c>
      <c r="IJ200" s="67">
        <v>1.0152019991670134</v>
      </c>
      <c r="IK200" s="69">
        <v>0.99659863945578242</v>
      </c>
      <c r="IL200" s="69">
        <v>1.0134666111342494</v>
      </c>
      <c r="IM200" s="67">
        <v>1.0134666111342494</v>
      </c>
      <c r="IN200" s="67">
        <v>1.0152019991670134</v>
      </c>
      <c r="IO200" s="94"/>
      <c r="IP200" s="32">
        <v>0.99659863945578231</v>
      </c>
      <c r="IQ200" s="32">
        <v>0.99319727891156451</v>
      </c>
      <c r="IR200" s="68">
        <v>0.99319727891156462</v>
      </c>
      <c r="IS200" s="69">
        <v>1.0152019991670134</v>
      </c>
      <c r="IT200" s="94"/>
      <c r="IU200" s="94"/>
      <c r="IV200" s="94"/>
      <c r="IW200" s="94"/>
      <c r="IX200" s="94"/>
      <c r="IY200" s="94"/>
      <c r="IZ200" s="94"/>
      <c r="JA200" s="94"/>
      <c r="JB200" s="94"/>
      <c r="JC200" s="94"/>
    </row>
    <row r="201" spans="1:263" ht="29.25" hidden="1" customHeight="1" x14ac:dyDescent="0.25">
      <c r="A201" s="46" t="s">
        <v>1893</v>
      </c>
      <c r="B201" s="46" t="s">
        <v>24</v>
      </c>
      <c r="C201" s="46" t="s">
        <v>191</v>
      </c>
      <c r="D201" s="46" t="s">
        <v>1894</v>
      </c>
      <c r="E201" s="46" t="s">
        <v>584</v>
      </c>
      <c r="F201" s="46" t="s">
        <v>585</v>
      </c>
      <c r="G201" s="46" t="s">
        <v>874</v>
      </c>
      <c r="H201" s="46" t="s">
        <v>1895</v>
      </c>
      <c r="I201" s="46" t="s">
        <v>1896</v>
      </c>
      <c r="J201" s="46" t="s">
        <v>1897</v>
      </c>
      <c r="K201" s="46" t="s">
        <v>1898</v>
      </c>
      <c r="L201" s="46" t="s">
        <v>1899</v>
      </c>
      <c r="M201" s="46"/>
      <c r="N201" s="46"/>
      <c r="O201" s="46" t="s">
        <v>1896</v>
      </c>
      <c r="P201" s="46"/>
      <c r="Q201" s="46" t="s">
        <v>1900</v>
      </c>
      <c r="R201" s="46" t="s">
        <v>6048</v>
      </c>
      <c r="S201" s="46" t="s">
        <v>531</v>
      </c>
      <c r="T201" s="46" t="s">
        <v>531</v>
      </c>
      <c r="U201" s="46" t="s">
        <v>557</v>
      </c>
      <c r="V201" s="46" t="s">
        <v>533</v>
      </c>
      <c r="W201" s="46" t="s">
        <v>604</v>
      </c>
      <c r="X201" s="46">
        <v>2018</v>
      </c>
      <c r="Y201" s="46">
        <v>0</v>
      </c>
      <c r="Z201" s="46">
        <v>2017</v>
      </c>
      <c r="AA201" s="46" t="s">
        <v>595</v>
      </c>
      <c r="AB201" s="46" t="s">
        <v>595</v>
      </c>
      <c r="AC201" s="46">
        <v>56</v>
      </c>
      <c r="AD201" s="47">
        <v>56</v>
      </c>
      <c r="AE201" s="46">
        <v>56</v>
      </c>
      <c r="AF201" s="46">
        <v>56</v>
      </c>
      <c r="AG201" s="94" t="s">
        <v>535</v>
      </c>
      <c r="AH201" s="94" t="s">
        <v>535</v>
      </c>
      <c r="AI201" s="94" t="s">
        <v>535</v>
      </c>
      <c r="AJ201" s="94">
        <v>1</v>
      </c>
      <c r="AK201" s="94" t="s">
        <v>535</v>
      </c>
      <c r="AL201" s="94" t="s">
        <v>535</v>
      </c>
      <c r="AM201" s="94" t="s">
        <v>535</v>
      </c>
      <c r="AN201" s="94" t="s">
        <v>535</v>
      </c>
      <c r="AO201" s="94" t="s">
        <v>535</v>
      </c>
      <c r="AP201" s="94">
        <v>1</v>
      </c>
      <c r="AQ201" s="94" t="s">
        <v>535</v>
      </c>
      <c r="AR201" s="94" t="s">
        <v>535</v>
      </c>
      <c r="AS201" s="94" t="s">
        <v>535</v>
      </c>
      <c r="AT201" s="94" t="s">
        <v>535</v>
      </c>
      <c r="AU201" s="94" t="s">
        <v>535</v>
      </c>
      <c r="AV201" s="94" t="s">
        <v>535</v>
      </c>
      <c r="AW201" s="94" t="s">
        <v>535</v>
      </c>
      <c r="AX201" s="94" t="s">
        <v>535</v>
      </c>
      <c r="AY201" s="94" t="s">
        <v>535</v>
      </c>
      <c r="AZ201" s="94" t="s">
        <v>535</v>
      </c>
      <c r="BA201" s="94" t="s">
        <v>535</v>
      </c>
      <c r="BB201" s="94" t="s">
        <v>535</v>
      </c>
      <c r="BC201" s="94" t="s">
        <v>535</v>
      </c>
      <c r="BD201" s="94" t="s">
        <v>535</v>
      </c>
      <c r="BE201" s="94" t="s">
        <v>535</v>
      </c>
      <c r="BF201" s="94" t="s">
        <v>535</v>
      </c>
      <c r="BG201" s="94" t="s">
        <v>1901</v>
      </c>
      <c r="BH201" s="94" t="s">
        <v>535</v>
      </c>
      <c r="BI201" s="94" t="s">
        <v>535</v>
      </c>
      <c r="BJ201" s="94" t="s">
        <v>535</v>
      </c>
      <c r="BK201" s="94" t="s">
        <v>535</v>
      </c>
      <c r="BL201" s="94" t="s">
        <v>535</v>
      </c>
      <c r="BM201" s="94" t="s">
        <v>6768</v>
      </c>
      <c r="BN201" s="94" t="s">
        <v>6046</v>
      </c>
      <c r="BO201" s="94" t="s">
        <v>6047</v>
      </c>
      <c r="BP201" s="94" t="s">
        <v>6048</v>
      </c>
      <c r="BQ201" s="94" t="s">
        <v>3880</v>
      </c>
      <c r="BR201" s="94" t="s">
        <v>556</v>
      </c>
      <c r="BS201" s="32">
        <v>56</v>
      </c>
      <c r="BT201" s="32">
        <v>0</v>
      </c>
      <c r="BU201" s="32">
        <v>0</v>
      </c>
      <c r="BV201" s="32">
        <v>0</v>
      </c>
      <c r="BW201" s="32">
        <v>0</v>
      </c>
      <c r="BX201" s="32">
        <v>0</v>
      </c>
      <c r="BY201" s="32">
        <v>0</v>
      </c>
      <c r="BZ201" s="32">
        <v>0</v>
      </c>
      <c r="CA201" s="32">
        <v>0</v>
      </c>
      <c r="CB201" s="32">
        <v>0</v>
      </c>
      <c r="CC201" s="32">
        <v>0</v>
      </c>
      <c r="CD201" s="32">
        <v>0</v>
      </c>
      <c r="CE201" s="32">
        <v>56</v>
      </c>
      <c r="CF201" s="32">
        <v>0</v>
      </c>
      <c r="CG201" s="32">
        <v>0</v>
      </c>
      <c r="CH201" s="32">
        <v>0</v>
      </c>
      <c r="CI201" s="32">
        <v>0</v>
      </c>
      <c r="CJ201" s="32">
        <v>0</v>
      </c>
      <c r="CK201" s="32">
        <v>0</v>
      </c>
      <c r="CL201" s="32">
        <v>0</v>
      </c>
      <c r="CM201" s="32">
        <v>0</v>
      </c>
      <c r="CN201" s="32">
        <v>0</v>
      </c>
      <c r="CO201" s="32">
        <v>0</v>
      </c>
      <c r="CP201" s="32">
        <v>0</v>
      </c>
      <c r="CQ201" s="32">
        <v>56</v>
      </c>
      <c r="CR201" s="32">
        <v>56</v>
      </c>
      <c r="CS201" s="32" t="s">
        <v>6504</v>
      </c>
      <c r="CT201" s="32" t="s">
        <v>6504</v>
      </c>
      <c r="CU201" s="32" t="s">
        <v>6504</v>
      </c>
      <c r="CV201" s="32" t="s">
        <v>6504</v>
      </c>
      <c r="CW201" s="32" t="s">
        <v>6504</v>
      </c>
      <c r="CX201" s="32" t="s">
        <v>6504</v>
      </c>
      <c r="CY201" s="32" t="s">
        <v>6504</v>
      </c>
      <c r="CZ201" s="32" t="s">
        <v>6504</v>
      </c>
      <c r="DA201" s="32" t="s">
        <v>6504</v>
      </c>
      <c r="DB201" s="32" t="s">
        <v>6504</v>
      </c>
      <c r="DC201" s="32" t="s">
        <v>6504</v>
      </c>
      <c r="DD201" s="32" t="s">
        <v>6504</v>
      </c>
      <c r="DE201" s="32" t="s">
        <v>6066</v>
      </c>
      <c r="DF201" s="32" t="s">
        <v>3925</v>
      </c>
      <c r="DG201" s="32" t="s">
        <v>6077</v>
      </c>
      <c r="DH201" s="32" t="s">
        <v>6504</v>
      </c>
      <c r="DI201" s="32" t="s">
        <v>6504</v>
      </c>
      <c r="DJ201" s="32" t="s">
        <v>6067</v>
      </c>
      <c r="DK201" s="32" t="s">
        <v>3925</v>
      </c>
      <c r="DL201" s="32" t="s">
        <v>6504</v>
      </c>
      <c r="DM201" s="32" t="s">
        <v>6504</v>
      </c>
      <c r="DN201" s="32" t="s">
        <v>6504</v>
      </c>
      <c r="DO201" s="32" t="s">
        <v>6068</v>
      </c>
      <c r="DP201" s="32" t="s">
        <v>3925</v>
      </c>
      <c r="DQ201" s="32" t="s">
        <v>6504</v>
      </c>
      <c r="DR201" s="32" t="s">
        <v>6504</v>
      </c>
      <c r="DS201" s="32" t="s">
        <v>6504</v>
      </c>
      <c r="DT201" s="32" t="s">
        <v>6069</v>
      </c>
      <c r="DU201" s="32" t="s">
        <v>3926</v>
      </c>
      <c r="DV201" s="32" t="s">
        <v>6077</v>
      </c>
      <c r="DW201" s="32" t="s">
        <v>6504</v>
      </c>
      <c r="DX201" s="32" t="s">
        <v>6504</v>
      </c>
      <c r="DY201" s="32" t="s">
        <v>6070</v>
      </c>
      <c r="DZ201" s="32" t="s">
        <v>3926</v>
      </c>
      <c r="EA201" s="32" t="s">
        <v>6077</v>
      </c>
      <c r="EB201" s="32" t="s">
        <v>6504</v>
      </c>
      <c r="EC201" s="32" t="s">
        <v>6504</v>
      </c>
      <c r="ED201" s="32" t="s">
        <v>6071</v>
      </c>
      <c r="EE201" s="32" t="s">
        <v>3926</v>
      </c>
      <c r="EF201" s="32" t="s">
        <v>6077</v>
      </c>
      <c r="EG201" s="32" t="s">
        <v>6504</v>
      </c>
      <c r="EH201" s="32" t="s">
        <v>6504</v>
      </c>
      <c r="EI201" s="32" t="s">
        <v>6072</v>
      </c>
      <c r="EJ201" s="32" t="s">
        <v>6076</v>
      </c>
      <c r="EK201" s="32" t="s">
        <v>6077</v>
      </c>
      <c r="EL201" s="32" t="s">
        <v>6504</v>
      </c>
      <c r="EM201" s="32" t="s">
        <v>6504</v>
      </c>
      <c r="EN201" s="32" t="s">
        <v>6073</v>
      </c>
      <c r="EO201" s="32" t="s">
        <v>6076</v>
      </c>
      <c r="EP201" s="32" t="s">
        <v>6077</v>
      </c>
      <c r="EQ201" s="32" t="s">
        <v>6504</v>
      </c>
      <c r="ER201" s="32" t="s">
        <v>6504</v>
      </c>
      <c r="ES201" s="32" t="s">
        <v>6074</v>
      </c>
      <c r="ET201" s="32" t="s">
        <v>6076</v>
      </c>
      <c r="EU201" s="32" t="s">
        <v>6077</v>
      </c>
      <c r="EV201" s="32">
        <v>56</v>
      </c>
      <c r="EW201" s="32">
        <v>56</v>
      </c>
      <c r="EX201" s="32" t="s">
        <v>6075</v>
      </c>
      <c r="EY201" s="32" t="s">
        <v>3926</v>
      </c>
      <c r="EZ201" s="32" t="s">
        <v>6077</v>
      </c>
      <c r="FA201" s="32">
        <v>56</v>
      </c>
      <c r="FB201" s="32">
        <v>0</v>
      </c>
      <c r="FC201" s="94" t="s">
        <v>53</v>
      </c>
      <c r="FD201" s="94" t="s">
        <v>79</v>
      </c>
      <c r="FE201" s="94" t="s">
        <v>79</v>
      </c>
      <c r="FF201" s="94" t="s">
        <v>55</v>
      </c>
      <c r="FG201" s="94" t="s">
        <v>56</v>
      </c>
      <c r="FH201" s="94" t="s">
        <v>57</v>
      </c>
      <c r="FI201" s="94" t="s">
        <v>57</v>
      </c>
      <c r="FJ201" s="94" t="s">
        <v>58</v>
      </c>
      <c r="FK201" s="94" t="s">
        <v>55</v>
      </c>
      <c r="FL201" s="94" t="s">
        <v>59</v>
      </c>
      <c r="FM201" s="94" t="s">
        <v>1385</v>
      </c>
      <c r="FN201" s="94" t="s">
        <v>102</v>
      </c>
      <c r="FO201" s="94" t="s">
        <v>53</v>
      </c>
      <c r="FP201" s="94" t="s">
        <v>79</v>
      </c>
      <c r="FQ201" s="94" t="e">
        <v>#N/A</v>
      </c>
      <c r="FR201" s="94" t="s">
        <v>69</v>
      </c>
      <c r="FS201" s="94" t="s">
        <v>69</v>
      </c>
      <c r="FT201" s="94" t="s">
        <v>69</v>
      </c>
      <c r="FU201" s="94" t="s">
        <v>69</v>
      </c>
      <c r="FV201" s="94" t="s">
        <v>69</v>
      </c>
      <c r="FW201" s="94" t="s">
        <v>69</v>
      </c>
      <c r="FX201" s="94" t="s">
        <v>59</v>
      </c>
      <c r="FY201" s="94" t="s">
        <v>2495</v>
      </c>
      <c r="FZ201" s="94" t="s">
        <v>102</v>
      </c>
      <c r="GA201" s="94" t="s">
        <v>53</v>
      </c>
      <c r="GB201" s="94" t="s">
        <v>79</v>
      </c>
      <c r="GC201" s="94" t="e">
        <v>#N/A</v>
      </c>
      <c r="GD201" s="94" t="s">
        <v>69</v>
      </c>
      <c r="GE201" s="94" t="s">
        <v>69</v>
      </c>
      <c r="GF201" s="94" t="s">
        <v>69</v>
      </c>
      <c r="GG201" s="94" t="s">
        <v>69</v>
      </c>
      <c r="GH201" s="94" t="s">
        <v>69</v>
      </c>
      <c r="GI201" s="94" t="s">
        <v>69</v>
      </c>
      <c r="GJ201" s="94" t="s">
        <v>59</v>
      </c>
      <c r="GK201" s="94" t="s">
        <v>1385</v>
      </c>
      <c r="GL201" s="94" t="s">
        <v>117</v>
      </c>
      <c r="GM201" s="94" t="s">
        <v>53</v>
      </c>
      <c r="GN201" s="94" t="s">
        <v>62</v>
      </c>
      <c r="GO201" s="94" t="e">
        <v>#N/A</v>
      </c>
      <c r="GP201" s="94" t="s">
        <v>55</v>
      </c>
      <c r="GQ201" s="94" t="s">
        <v>56</v>
      </c>
      <c r="GR201" s="94" t="s">
        <v>57</v>
      </c>
      <c r="GS201" s="94" t="s">
        <v>57</v>
      </c>
      <c r="GT201" s="94" t="s">
        <v>58</v>
      </c>
      <c r="GU201" s="94" t="s">
        <v>55</v>
      </c>
      <c r="GV201" s="94" t="s">
        <v>59</v>
      </c>
      <c r="GW201" s="94" t="s">
        <v>2167</v>
      </c>
      <c r="GX201" s="94" t="s">
        <v>117</v>
      </c>
      <c r="GY201" s="32" t="s">
        <v>6504</v>
      </c>
      <c r="GZ201" s="32" t="s">
        <v>6504</v>
      </c>
      <c r="HA201" s="32" t="s">
        <v>6504</v>
      </c>
      <c r="HB201" s="32" t="s">
        <v>6504</v>
      </c>
      <c r="HC201" s="32" t="s">
        <v>6504</v>
      </c>
      <c r="HD201" s="32" t="s">
        <v>6504</v>
      </c>
      <c r="HE201" s="32" t="s">
        <v>6504</v>
      </c>
      <c r="HF201" s="32" t="s">
        <v>6504</v>
      </c>
      <c r="HG201" s="32" t="s">
        <v>6504</v>
      </c>
      <c r="HH201" s="32" t="s">
        <v>6504</v>
      </c>
      <c r="HI201" s="32" t="s">
        <v>6504</v>
      </c>
      <c r="HJ201" s="32">
        <v>1</v>
      </c>
      <c r="HK201" s="50">
        <v>56</v>
      </c>
      <c r="HL201" s="68">
        <v>0</v>
      </c>
      <c r="HM201" s="68">
        <v>0</v>
      </c>
      <c r="HN201" s="68">
        <v>0</v>
      </c>
      <c r="HO201" s="68">
        <v>0</v>
      </c>
      <c r="HP201" s="68">
        <v>0</v>
      </c>
      <c r="HQ201" s="68">
        <v>0</v>
      </c>
      <c r="HR201" s="68">
        <v>0</v>
      </c>
      <c r="HS201" s="68">
        <v>0</v>
      </c>
      <c r="HT201" s="68">
        <v>0</v>
      </c>
      <c r="HU201" s="68">
        <v>0</v>
      </c>
      <c r="HV201" s="68">
        <v>0</v>
      </c>
      <c r="HW201" s="68">
        <v>1</v>
      </c>
      <c r="HX201" s="68">
        <v>1</v>
      </c>
      <c r="HY201" s="67" t="s">
        <v>6505</v>
      </c>
      <c r="HZ201" s="67" t="s">
        <v>6505</v>
      </c>
      <c r="IA201" s="67" t="s">
        <v>6505</v>
      </c>
      <c r="IB201" s="67" t="s">
        <v>6505</v>
      </c>
      <c r="IC201" s="67" t="s">
        <v>6505</v>
      </c>
      <c r="ID201" s="67" t="s">
        <v>6505</v>
      </c>
      <c r="IE201" s="67" t="s">
        <v>6505</v>
      </c>
      <c r="IF201" s="67" t="s">
        <v>6505</v>
      </c>
      <c r="IG201" s="67" t="s">
        <v>6505</v>
      </c>
      <c r="IH201" s="67" t="s">
        <v>6505</v>
      </c>
      <c r="II201" s="67" t="s">
        <v>6505</v>
      </c>
      <c r="IJ201" s="67">
        <v>1</v>
      </c>
      <c r="IK201" s="69" t="s">
        <v>6505</v>
      </c>
      <c r="IL201" s="69" t="s">
        <v>6505</v>
      </c>
      <c r="IM201" s="67" t="s">
        <v>6505</v>
      </c>
      <c r="IN201" s="67">
        <v>1</v>
      </c>
      <c r="IO201" s="94"/>
      <c r="IP201" s="32">
        <v>0</v>
      </c>
      <c r="IQ201" s="32">
        <v>0</v>
      </c>
      <c r="IR201" s="68">
        <v>0</v>
      </c>
      <c r="IS201" s="69">
        <v>1</v>
      </c>
      <c r="IT201" s="94"/>
      <c r="IU201" s="94"/>
      <c r="IV201" s="94"/>
      <c r="IW201" s="94"/>
      <c r="IX201" s="94"/>
      <c r="IY201" s="94"/>
      <c r="IZ201" s="94"/>
      <c r="JA201" s="94"/>
      <c r="JB201" s="94"/>
      <c r="JC201" s="94"/>
    </row>
    <row r="202" spans="1:263" ht="29.25" hidden="1" customHeight="1" x14ac:dyDescent="0.25">
      <c r="A202" s="46" t="s">
        <v>1902</v>
      </c>
      <c r="B202" s="46" t="s">
        <v>24</v>
      </c>
      <c r="C202" s="46" t="s">
        <v>191</v>
      </c>
      <c r="D202" s="46" t="s">
        <v>1894</v>
      </c>
      <c r="E202" s="46" t="s">
        <v>584</v>
      </c>
      <c r="F202" s="46" t="s">
        <v>585</v>
      </c>
      <c r="G202" s="46" t="s">
        <v>882</v>
      </c>
      <c r="H202" s="46" t="s">
        <v>1903</v>
      </c>
      <c r="I202" s="46" t="s">
        <v>1904</v>
      </c>
      <c r="J202" s="46" t="s">
        <v>1905</v>
      </c>
      <c r="K202" s="46" t="s">
        <v>1906</v>
      </c>
      <c r="L202" s="46" t="s">
        <v>1907</v>
      </c>
      <c r="M202" s="46"/>
      <c r="N202" s="46"/>
      <c r="O202" s="46" t="s">
        <v>1904</v>
      </c>
      <c r="P202" s="46"/>
      <c r="Q202" s="46" t="s">
        <v>1908</v>
      </c>
      <c r="R202" s="46" t="s">
        <v>6051</v>
      </c>
      <c r="S202" s="46" t="s">
        <v>531</v>
      </c>
      <c r="T202" s="46" t="s">
        <v>531</v>
      </c>
      <c r="U202" s="46" t="s">
        <v>557</v>
      </c>
      <c r="V202" s="46" t="s">
        <v>533</v>
      </c>
      <c r="W202" s="46" t="s">
        <v>604</v>
      </c>
      <c r="X202" s="46">
        <v>2018</v>
      </c>
      <c r="Y202" s="46">
        <v>0</v>
      </c>
      <c r="Z202" s="46">
        <v>2017</v>
      </c>
      <c r="AA202" s="46" t="s">
        <v>595</v>
      </c>
      <c r="AB202" s="46" t="s">
        <v>595</v>
      </c>
      <c r="AC202" s="46">
        <v>56</v>
      </c>
      <c r="AD202" s="47">
        <v>56</v>
      </c>
      <c r="AE202" s="46">
        <v>56</v>
      </c>
      <c r="AF202" s="46">
        <v>56</v>
      </c>
      <c r="AG202" s="94" t="s">
        <v>535</v>
      </c>
      <c r="AH202" s="94" t="s">
        <v>535</v>
      </c>
      <c r="AI202" s="94" t="s">
        <v>535</v>
      </c>
      <c r="AJ202" s="94">
        <v>1</v>
      </c>
      <c r="AK202" s="94" t="s">
        <v>535</v>
      </c>
      <c r="AL202" s="94" t="s">
        <v>535</v>
      </c>
      <c r="AM202" s="94" t="s">
        <v>535</v>
      </c>
      <c r="AN202" s="94" t="s">
        <v>535</v>
      </c>
      <c r="AO202" s="94" t="s">
        <v>535</v>
      </c>
      <c r="AP202" s="94">
        <v>1</v>
      </c>
      <c r="AQ202" s="94" t="s">
        <v>535</v>
      </c>
      <c r="AR202" s="94" t="s">
        <v>535</v>
      </c>
      <c r="AS202" s="94" t="s">
        <v>535</v>
      </c>
      <c r="AT202" s="94" t="s">
        <v>535</v>
      </c>
      <c r="AU202" s="94" t="s">
        <v>535</v>
      </c>
      <c r="AV202" s="94" t="s">
        <v>535</v>
      </c>
      <c r="AW202" s="94" t="s">
        <v>535</v>
      </c>
      <c r="AX202" s="94" t="s">
        <v>535</v>
      </c>
      <c r="AY202" s="94" t="s">
        <v>535</v>
      </c>
      <c r="AZ202" s="94" t="s">
        <v>535</v>
      </c>
      <c r="BA202" s="94" t="s">
        <v>535</v>
      </c>
      <c r="BB202" s="94" t="s">
        <v>535</v>
      </c>
      <c r="BC202" s="94" t="s">
        <v>535</v>
      </c>
      <c r="BD202" s="94" t="s">
        <v>535</v>
      </c>
      <c r="BE202" s="94" t="s">
        <v>535</v>
      </c>
      <c r="BF202" s="94" t="s">
        <v>535</v>
      </c>
      <c r="BG202" s="94" t="s">
        <v>1909</v>
      </c>
      <c r="BH202" s="94" t="s">
        <v>535</v>
      </c>
      <c r="BI202" s="94" t="s">
        <v>535</v>
      </c>
      <c r="BJ202" s="94" t="s">
        <v>535</v>
      </c>
      <c r="BK202" s="94" t="s">
        <v>535</v>
      </c>
      <c r="BL202" s="94" t="s">
        <v>535</v>
      </c>
      <c r="BM202" s="94" t="s">
        <v>6769</v>
      </c>
      <c r="BN202" s="94" t="s">
        <v>6049</v>
      </c>
      <c r="BO202" s="94" t="s">
        <v>6050</v>
      </c>
      <c r="BP202" s="94" t="s">
        <v>6051</v>
      </c>
      <c r="BQ202" s="94" t="s">
        <v>3880</v>
      </c>
      <c r="BR202" s="94" t="s">
        <v>556</v>
      </c>
      <c r="BS202" s="32">
        <v>56</v>
      </c>
      <c r="BT202" s="32">
        <v>0</v>
      </c>
      <c r="BU202" s="32">
        <v>0</v>
      </c>
      <c r="BV202" s="32">
        <v>0</v>
      </c>
      <c r="BW202" s="32">
        <v>0</v>
      </c>
      <c r="BX202" s="32">
        <v>0</v>
      </c>
      <c r="BY202" s="32">
        <v>0</v>
      </c>
      <c r="BZ202" s="32">
        <v>0</v>
      </c>
      <c r="CA202" s="32">
        <v>0</v>
      </c>
      <c r="CB202" s="32">
        <v>0</v>
      </c>
      <c r="CC202" s="32">
        <v>0</v>
      </c>
      <c r="CD202" s="32">
        <v>0</v>
      </c>
      <c r="CE202" s="32">
        <v>56</v>
      </c>
      <c r="CF202" s="32">
        <v>0</v>
      </c>
      <c r="CG202" s="32">
        <v>0</v>
      </c>
      <c r="CH202" s="32">
        <v>0</v>
      </c>
      <c r="CI202" s="32">
        <v>0</v>
      </c>
      <c r="CJ202" s="32">
        <v>0</v>
      </c>
      <c r="CK202" s="32">
        <v>0</v>
      </c>
      <c r="CL202" s="32">
        <v>0</v>
      </c>
      <c r="CM202" s="32">
        <v>0</v>
      </c>
      <c r="CN202" s="32">
        <v>0</v>
      </c>
      <c r="CO202" s="32">
        <v>0</v>
      </c>
      <c r="CP202" s="32">
        <v>0</v>
      </c>
      <c r="CQ202" s="32">
        <v>56</v>
      </c>
      <c r="CR202" s="32">
        <v>56</v>
      </c>
      <c r="CS202" s="32" t="s">
        <v>6504</v>
      </c>
      <c r="CT202" s="32" t="s">
        <v>6504</v>
      </c>
      <c r="CU202" s="32" t="s">
        <v>6504</v>
      </c>
      <c r="CV202" s="32" t="s">
        <v>6504</v>
      </c>
      <c r="CW202" s="32" t="s">
        <v>6504</v>
      </c>
      <c r="CX202" s="32" t="s">
        <v>6504</v>
      </c>
      <c r="CY202" s="32" t="s">
        <v>6504</v>
      </c>
      <c r="CZ202" s="32" t="s">
        <v>6504</v>
      </c>
      <c r="DA202" s="32" t="s">
        <v>6504</v>
      </c>
      <c r="DB202" s="32" t="s">
        <v>6504</v>
      </c>
      <c r="DC202" s="32" t="s">
        <v>6504</v>
      </c>
      <c r="DD202" s="32" t="s">
        <v>6504</v>
      </c>
      <c r="DE202" s="32" t="s">
        <v>6078</v>
      </c>
      <c r="DF202" s="32" t="s">
        <v>3925</v>
      </c>
      <c r="DG202" s="32" t="s">
        <v>6087</v>
      </c>
      <c r="DH202" s="32" t="s">
        <v>6504</v>
      </c>
      <c r="DI202" s="32" t="s">
        <v>6504</v>
      </c>
      <c r="DJ202" s="32" t="s">
        <v>6079</v>
      </c>
      <c r="DK202" s="32" t="s">
        <v>3925</v>
      </c>
      <c r="DL202" s="32" t="s">
        <v>6504</v>
      </c>
      <c r="DM202" s="32" t="s">
        <v>6504</v>
      </c>
      <c r="DN202" s="32" t="s">
        <v>6504</v>
      </c>
      <c r="DO202" s="32" t="s">
        <v>6080</v>
      </c>
      <c r="DP202" s="32" t="s">
        <v>3925</v>
      </c>
      <c r="DQ202" s="32" t="s">
        <v>6087</v>
      </c>
      <c r="DR202" s="32" t="s">
        <v>6504</v>
      </c>
      <c r="DS202" s="32" t="s">
        <v>6504</v>
      </c>
      <c r="DT202" s="32" t="s">
        <v>6081</v>
      </c>
      <c r="DU202" s="32" t="s">
        <v>3925</v>
      </c>
      <c r="DV202" s="32" t="s">
        <v>6087</v>
      </c>
      <c r="DW202" s="32" t="s">
        <v>6504</v>
      </c>
      <c r="DX202" s="32" t="s">
        <v>6504</v>
      </c>
      <c r="DY202" s="32" t="s">
        <v>6082</v>
      </c>
      <c r="DZ202" s="32" t="s">
        <v>3925</v>
      </c>
      <c r="EA202" s="32" t="s">
        <v>6087</v>
      </c>
      <c r="EB202" s="32" t="s">
        <v>6504</v>
      </c>
      <c r="EC202" s="32" t="s">
        <v>6504</v>
      </c>
      <c r="ED202" s="32" t="s">
        <v>6083</v>
      </c>
      <c r="EE202" s="32" t="s">
        <v>3925</v>
      </c>
      <c r="EF202" s="32" t="s">
        <v>6087</v>
      </c>
      <c r="EG202" s="32" t="s">
        <v>6504</v>
      </c>
      <c r="EH202" s="32" t="s">
        <v>6504</v>
      </c>
      <c r="EI202" s="32" t="s">
        <v>6084</v>
      </c>
      <c r="EJ202" s="32" t="s">
        <v>3926</v>
      </c>
      <c r="EK202" s="32" t="s">
        <v>6087</v>
      </c>
      <c r="EL202" s="32" t="s">
        <v>6504</v>
      </c>
      <c r="EM202" s="32" t="s">
        <v>6504</v>
      </c>
      <c r="EN202" s="32" t="s">
        <v>6085</v>
      </c>
      <c r="EO202" s="32" t="s">
        <v>3926</v>
      </c>
      <c r="EP202" s="32" t="s">
        <v>6087</v>
      </c>
      <c r="EQ202" s="32" t="s">
        <v>6504</v>
      </c>
      <c r="ER202" s="32" t="s">
        <v>6504</v>
      </c>
      <c r="ES202" s="32" t="s">
        <v>6074</v>
      </c>
      <c r="ET202" s="32" t="s">
        <v>3926</v>
      </c>
      <c r="EU202" s="32" t="s">
        <v>6087</v>
      </c>
      <c r="EV202" s="32">
        <v>56</v>
      </c>
      <c r="EW202" s="32">
        <v>56</v>
      </c>
      <c r="EX202" s="32" t="s">
        <v>6086</v>
      </c>
      <c r="EY202" s="32" t="s">
        <v>3926</v>
      </c>
      <c r="EZ202" s="32" t="s">
        <v>6087</v>
      </c>
      <c r="FA202" s="32">
        <v>56</v>
      </c>
      <c r="FB202" s="32">
        <v>0</v>
      </c>
      <c r="FC202" s="94" t="s">
        <v>53</v>
      </c>
      <c r="FD202" s="94" t="s">
        <v>79</v>
      </c>
      <c r="FE202" s="94" t="s">
        <v>79</v>
      </c>
      <c r="FF202" s="94" t="s">
        <v>55</v>
      </c>
      <c r="FG202" s="94" t="s">
        <v>56</v>
      </c>
      <c r="FH202" s="94" t="s">
        <v>65</v>
      </c>
      <c r="FI202" s="94" t="s">
        <v>57</v>
      </c>
      <c r="FJ202" s="94" t="s">
        <v>58</v>
      </c>
      <c r="FK202" s="94" t="s">
        <v>55</v>
      </c>
      <c r="FL202" s="94" t="s">
        <v>59</v>
      </c>
      <c r="FM202" s="94" t="s">
        <v>2496</v>
      </c>
      <c r="FN202" s="94" t="s">
        <v>102</v>
      </c>
      <c r="FO202" s="94" t="s">
        <v>53</v>
      </c>
      <c r="FP202" s="94" t="s">
        <v>79</v>
      </c>
      <c r="FQ202" s="94" t="e">
        <v>#N/A</v>
      </c>
      <c r="FR202" s="94" t="s">
        <v>69</v>
      </c>
      <c r="FS202" s="94" t="s">
        <v>69</v>
      </c>
      <c r="FT202" s="94" t="s">
        <v>69</v>
      </c>
      <c r="FU202" s="94" t="s">
        <v>69</v>
      </c>
      <c r="FV202" s="94" t="s">
        <v>69</v>
      </c>
      <c r="FW202" s="94" t="s">
        <v>69</v>
      </c>
      <c r="FX202" s="94" t="s">
        <v>59</v>
      </c>
      <c r="FY202" s="94" t="s">
        <v>2495</v>
      </c>
      <c r="FZ202" s="94" t="s">
        <v>102</v>
      </c>
      <c r="GA202" s="94" t="s">
        <v>53</v>
      </c>
      <c r="GB202" s="94" t="s">
        <v>79</v>
      </c>
      <c r="GC202" s="94" t="e">
        <v>#N/A</v>
      </c>
      <c r="GD202" s="94" t="s">
        <v>69</v>
      </c>
      <c r="GE202" s="94" t="s">
        <v>69</v>
      </c>
      <c r="GF202" s="94" t="s">
        <v>69</v>
      </c>
      <c r="GG202" s="94" t="s">
        <v>69</v>
      </c>
      <c r="GH202" s="94" t="s">
        <v>69</v>
      </c>
      <c r="GI202" s="94" t="s">
        <v>69</v>
      </c>
      <c r="GJ202" s="94" t="s">
        <v>59</v>
      </c>
      <c r="GK202" s="94" t="s">
        <v>1385</v>
      </c>
      <c r="GL202" s="94" t="s">
        <v>117</v>
      </c>
      <c r="GM202" s="94" t="s">
        <v>53</v>
      </c>
      <c r="GN202" s="94" t="s">
        <v>62</v>
      </c>
      <c r="GO202" s="94" t="e">
        <v>#N/A</v>
      </c>
      <c r="GP202" s="94" t="s">
        <v>55</v>
      </c>
      <c r="GQ202" s="94" t="s">
        <v>56</v>
      </c>
      <c r="GR202" s="94" t="s">
        <v>57</v>
      </c>
      <c r="GS202" s="94" t="s">
        <v>57</v>
      </c>
      <c r="GT202" s="94" t="s">
        <v>58</v>
      </c>
      <c r="GU202" s="94" t="s">
        <v>55</v>
      </c>
      <c r="GV202" s="94" t="s">
        <v>59</v>
      </c>
      <c r="GW202" s="94" t="s">
        <v>2167</v>
      </c>
      <c r="GX202" s="94" t="s">
        <v>117</v>
      </c>
      <c r="GY202" s="32" t="s">
        <v>6504</v>
      </c>
      <c r="GZ202" s="32" t="s">
        <v>6504</v>
      </c>
      <c r="HA202" s="32" t="s">
        <v>6504</v>
      </c>
      <c r="HB202" s="32" t="s">
        <v>6504</v>
      </c>
      <c r="HC202" s="32" t="s">
        <v>6504</v>
      </c>
      <c r="HD202" s="32" t="s">
        <v>6504</v>
      </c>
      <c r="HE202" s="32" t="s">
        <v>6504</v>
      </c>
      <c r="HF202" s="32" t="s">
        <v>6504</v>
      </c>
      <c r="HG202" s="32" t="s">
        <v>6504</v>
      </c>
      <c r="HH202" s="32" t="s">
        <v>6504</v>
      </c>
      <c r="HI202" s="32" t="s">
        <v>6504</v>
      </c>
      <c r="HJ202" s="32">
        <v>1</v>
      </c>
      <c r="HK202" s="50">
        <v>56</v>
      </c>
      <c r="HL202" s="68">
        <v>0</v>
      </c>
      <c r="HM202" s="68">
        <v>0</v>
      </c>
      <c r="HN202" s="68">
        <v>0</v>
      </c>
      <c r="HO202" s="68">
        <v>0</v>
      </c>
      <c r="HP202" s="68">
        <v>0</v>
      </c>
      <c r="HQ202" s="68">
        <v>0</v>
      </c>
      <c r="HR202" s="68">
        <v>0</v>
      </c>
      <c r="HS202" s="68">
        <v>0</v>
      </c>
      <c r="HT202" s="68">
        <v>0</v>
      </c>
      <c r="HU202" s="68">
        <v>0</v>
      </c>
      <c r="HV202" s="68">
        <v>0</v>
      </c>
      <c r="HW202" s="68">
        <v>1</v>
      </c>
      <c r="HX202" s="68">
        <v>1</v>
      </c>
      <c r="HY202" s="67" t="s">
        <v>6505</v>
      </c>
      <c r="HZ202" s="67" t="s">
        <v>6505</v>
      </c>
      <c r="IA202" s="67" t="s">
        <v>6505</v>
      </c>
      <c r="IB202" s="67" t="s">
        <v>6505</v>
      </c>
      <c r="IC202" s="67" t="s">
        <v>6505</v>
      </c>
      <c r="ID202" s="67" t="s">
        <v>6505</v>
      </c>
      <c r="IE202" s="67" t="s">
        <v>6505</v>
      </c>
      <c r="IF202" s="67" t="s">
        <v>6505</v>
      </c>
      <c r="IG202" s="67" t="s">
        <v>6505</v>
      </c>
      <c r="IH202" s="67" t="s">
        <v>6505</v>
      </c>
      <c r="II202" s="67" t="s">
        <v>6505</v>
      </c>
      <c r="IJ202" s="67">
        <v>1</v>
      </c>
      <c r="IK202" s="69" t="s">
        <v>6505</v>
      </c>
      <c r="IL202" s="69" t="s">
        <v>6505</v>
      </c>
      <c r="IM202" s="67" t="s">
        <v>6505</v>
      </c>
      <c r="IN202" s="67">
        <v>1</v>
      </c>
      <c r="IO202" s="94"/>
      <c r="IP202" s="32">
        <v>0</v>
      </c>
      <c r="IQ202" s="32">
        <v>0</v>
      </c>
      <c r="IR202" s="68">
        <v>0</v>
      </c>
      <c r="IS202" s="69">
        <v>1</v>
      </c>
      <c r="IT202" s="94"/>
      <c r="IU202" s="94"/>
      <c r="IV202" s="94"/>
      <c r="IW202" s="94"/>
      <c r="IX202" s="94"/>
      <c r="IY202" s="94"/>
      <c r="IZ202" s="94"/>
      <c r="JA202" s="94"/>
      <c r="JB202" s="94"/>
      <c r="JC202" s="94"/>
    </row>
    <row r="203" spans="1:263" ht="29.25" hidden="1" customHeight="1" x14ac:dyDescent="0.25">
      <c r="A203" s="46" t="s">
        <v>1910</v>
      </c>
      <c r="B203" s="46" t="s">
        <v>24</v>
      </c>
      <c r="C203" s="46" t="s">
        <v>191</v>
      </c>
      <c r="D203" s="46" t="s">
        <v>1894</v>
      </c>
      <c r="E203" s="46" t="s">
        <v>584</v>
      </c>
      <c r="F203" s="46" t="s">
        <v>585</v>
      </c>
      <c r="G203" s="46" t="s">
        <v>882</v>
      </c>
      <c r="H203" s="46" t="s">
        <v>1911</v>
      </c>
      <c r="I203" s="46" t="s">
        <v>1912</v>
      </c>
      <c r="J203" s="46" t="s">
        <v>1913</v>
      </c>
      <c r="K203" s="46" t="s">
        <v>1914</v>
      </c>
      <c r="L203" s="46" t="s">
        <v>1915</v>
      </c>
      <c r="M203" s="46" t="s">
        <v>1916</v>
      </c>
      <c r="N203" s="46"/>
      <c r="O203" s="46" t="s">
        <v>1917</v>
      </c>
      <c r="P203" s="46"/>
      <c r="Q203" s="46" t="s">
        <v>1918</v>
      </c>
      <c r="R203" s="46" t="s">
        <v>6054</v>
      </c>
      <c r="S203" s="46" t="s">
        <v>569</v>
      </c>
      <c r="T203" s="46" t="s">
        <v>569</v>
      </c>
      <c r="U203" s="46" t="s">
        <v>532</v>
      </c>
      <c r="V203" s="46" t="s">
        <v>533</v>
      </c>
      <c r="W203" s="46" t="s">
        <v>604</v>
      </c>
      <c r="X203" s="46">
        <v>2019</v>
      </c>
      <c r="Y203" s="46">
        <v>0</v>
      </c>
      <c r="Z203" s="46">
        <v>2017</v>
      </c>
      <c r="AA203" s="46" t="s">
        <v>595</v>
      </c>
      <c r="AB203" s="46" t="s">
        <v>595</v>
      </c>
      <c r="AC203" s="46" t="s">
        <v>595</v>
      </c>
      <c r="AD203" s="47">
        <v>0.3</v>
      </c>
      <c r="AE203" s="46">
        <v>0.7</v>
      </c>
      <c r="AF203" s="46">
        <v>0.7</v>
      </c>
      <c r="AG203" s="94" t="s">
        <v>535</v>
      </c>
      <c r="AH203" s="94" t="s">
        <v>535</v>
      </c>
      <c r="AI203" s="94" t="s">
        <v>535</v>
      </c>
      <c r="AJ203" s="94">
        <v>1</v>
      </c>
      <c r="AK203" s="94" t="s">
        <v>535</v>
      </c>
      <c r="AL203" s="94" t="s">
        <v>535</v>
      </c>
      <c r="AM203" s="94" t="s">
        <v>535</v>
      </c>
      <c r="AN203" s="94" t="s">
        <v>535</v>
      </c>
      <c r="AO203" s="94" t="s">
        <v>535</v>
      </c>
      <c r="AP203" s="94">
        <v>1</v>
      </c>
      <c r="AQ203" s="94" t="s">
        <v>535</v>
      </c>
      <c r="AR203" s="94" t="s">
        <v>535</v>
      </c>
      <c r="AS203" s="94" t="s">
        <v>535</v>
      </c>
      <c r="AT203" s="94" t="s">
        <v>535</v>
      </c>
      <c r="AU203" s="94" t="s">
        <v>535</v>
      </c>
      <c r="AV203" s="94" t="s">
        <v>535</v>
      </c>
      <c r="AW203" s="94" t="s">
        <v>535</v>
      </c>
      <c r="AX203" s="94" t="s">
        <v>535</v>
      </c>
      <c r="AY203" s="94" t="s">
        <v>535</v>
      </c>
      <c r="AZ203" s="94" t="s">
        <v>535</v>
      </c>
      <c r="BA203" s="94" t="s">
        <v>535</v>
      </c>
      <c r="BB203" s="94" t="s">
        <v>535</v>
      </c>
      <c r="BC203" s="94" t="s">
        <v>535</v>
      </c>
      <c r="BD203" s="94" t="s">
        <v>535</v>
      </c>
      <c r="BE203" s="94" t="s">
        <v>535</v>
      </c>
      <c r="BF203" s="94" t="s">
        <v>535</v>
      </c>
      <c r="BG203" s="94" t="s">
        <v>1919</v>
      </c>
      <c r="BH203" s="94" t="s">
        <v>535</v>
      </c>
      <c r="BI203" s="94" t="s">
        <v>535</v>
      </c>
      <c r="BJ203" s="94" t="s">
        <v>535</v>
      </c>
      <c r="BK203" s="94" t="s">
        <v>535</v>
      </c>
      <c r="BL203" s="94" t="s">
        <v>535</v>
      </c>
      <c r="BM203" s="94" t="s">
        <v>6770</v>
      </c>
      <c r="BN203" s="94" t="s">
        <v>6052</v>
      </c>
      <c r="BO203" s="94" t="s">
        <v>6053</v>
      </c>
      <c r="BP203" s="94" t="s">
        <v>6054</v>
      </c>
      <c r="BQ203" s="94" t="s">
        <v>6055</v>
      </c>
      <c r="BR203" s="94" t="s">
        <v>556</v>
      </c>
      <c r="BS203" s="32">
        <v>0.3</v>
      </c>
      <c r="BT203" s="32">
        <v>0</v>
      </c>
      <c r="BU203" s="32">
        <v>0</v>
      </c>
      <c r="BV203" s="32">
        <v>0.1</v>
      </c>
      <c r="BW203" s="32">
        <v>0</v>
      </c>
      <c r="BX203" s="32">
        <v>0</v>
      </c>
      <c r="BY203" s="32">
        <v>0.1</v>
      </c>
      <c r="BZ203" s="32">
        <v>0</v>
      </c>
      <c r="CA203" s="32">
        <v>0</v>
      </c>
      <c r="CB203" s="32">
        <v>0.1</v>
      </c>
      <c r="CC203" s="32">
        <v>0</v>
      </c>
      <c r="CD203" s="32">
        <v>0</v>
      </c>
      <c r="CE203" s="32">
        <v>0</v>
      </c>
      <c r="CF203" s="32">
        <v>0</v>
      </c>
      <c r="CG203" s="32">
        <v>0</v>
      </c>
      <c r="CH203" s="32">
        <v>0.1</v>
      </c>
      <c r="CI203" s="32">
        <v>0</v>
      </c>
      <c r="CJ203" s="32">
        <v>0</v>
      </c>
      <c r="CK203" s="32">
        <v>0.1</v>
      </c>
      <c r="CL203" s="32">
        <v>0</v>
      </c>
      <c r="CM203" s="32">
        <v>0</v>
      </c>
      <c r="CN203" s="32">
        <v>0.1</v>
      </c>
      <c r="CO203" s="32">
        <v>0</v>
      </c>
      <c r="CP203" s="32">
        <v>0</v>
      </c>
      <c r="CQ203" s="32">
        <v>0</v>
      </c>
      <c r="CR203" s="32">
        <v>0.3</v>
      </c>
      <c r="CS203" s="32" t="s">
        <v>6504</v>
      </c>
      <c r="CT203" s="32" t="s">
        <v>6504</v>
      </c>
      <c r="CU203" s="32" t="s">
        <v>6504</v>
      </c>
      <c r="CV203" s="32" t="s">
        <v>6504</v>
      </c>
      <c r="CW203" s="32" t="s">
        <v>6504</v>
      </c>
      <c r="CX203" s="32" t="s">
        <v>6504</v>
      </c>
      <c r="CY203" s="32" t="s">
        <v>6504</v>
      </c>
      <c r="CZ203" s="32" t="s">
        <v>6504</v>
      </c>
      <c r="DA203" s="32" t="s">
        <v>6504</v>
      </c>
      <c r="DB203" s="32" t="s">
        <v>6504</v>
      </c>
      <c r="DC203" s="32">
        <v>0.1</v>
      </c>
      <c r="DD203" s="32">
        <v>0.1</v>
      </c>
      <c r="DE203" s="32" t="s">
        <v>6088</v>
      </c>
      <c r="DF203" s="32" t="s">
        <v>6097</v>
      </c>
      <c r="DG203" s="32" t="s">
        <v>6098</v>
      </c>
      <c r="DH203" s="32" t="s">
        <v>6504</v>
      </c>
      <c r="DI203" s="32" t="s">
        <v>6504</v>
      </c>
      <c r="DJ203" s="32" t="s">
        <v>6089</v>
      </c>
      <c r="DK203" s="32" t="s">
        <v>3925</v>
      </c>
      <c r="DL203" s="32" t="s">
        <v>6098</v>
      </c>
      <c r="DM203" s="32" t="s">
        <v>6504</v>
      </c>
      <c r="DN203" s="32" t="s">
        <v>6504</v>
      </c>
      <c r="DO203" s="32" t="s">
        <v>6090</v>
      </c>
      <c r="DP203" s="32" t="s">
        <v>3925</v>
      </c>
      <c r="DQ203" s="32" t="s">
        <v>6098</v>
      </c>
      <c r="DR203" s="32">
        <v>0.1</v>
      </c>
      <c r="DS203" s="32">
        <v>0.1</v>
      </c>
      <c r="DT203" s="32" t="s">
        <v>6091</v>
      </c>
      <c r="DU203" s="32" t="s">
        <v>3925</v>
      </c>
      <c r="DV203" s="32" t="s">
        <v>6098</v>
      </c>
      <c r="DW203" s="32" t="s">
        <v>6504</v>
      </c>
      <c r="DX203" s="32" t="s">
        <v>6504</v>
      </c>
      <c r="DY203" s="32" t="s">
        <v>6092</v>
      </c>
      <c r="DZ203" s="32" t="s">
        <v>3925</v>
      </c>
      <c r="EA203" s="32" t="s">
        <v>6098</v>
      </c>
      <c r="EB203" s="32" t="s">
        <v>6504</v>
      </c>
      <c r="EC203" s="32" t="s">
        <v>6504</v>
      </c>
      <c r="ED203" s="32" t="s">
        <v>6093</v>
      </c>
      <c r="EE203" s="32" t="s">
        <v>3925</v>
      </c>
      <c r="EF203" s="32" t="s">
        <v>6098</v>
      </c>
      <c r="EG203" s="32">
        <v>0.1</v>
      </c>
      <c r="EH203" s="32">
        <v>0.1</v>
      </c>
      <c r="EI203" s="32" t="s">
        <v>6094</v>
      </c>
      <c r="EJ203" s="32" t="s">
        <v>3925</v>
      </c>
      <c r="EK203" s="32" t="s">
        <v>6098</v>
      </c>
      <c r="EL203" s="32" t="s">
        <v>6504</v>
      </c>
      <c r="EM203" s="32" t="s">
        <v>6504</v>
      </c>
      <c r="EN203" s="32" t="s">
        <v>6095</v>
      </c>
      <c r="EO203" s="32" t="s">
        <v>3925</v>
      </c>
      <c r="EP203" s="32" t="s">
        <v>6098</v>
      </c>
      <c r="EQ203" s="32" t="s">
        <v>6504</v>
      </c>
      <c r="ER203" s="32" t="s">
        <v>6504</v>
      </c>
      <c r="ES203" s="32" t="s">
        <v>6074</v>
      </c>
      <c r="ET203" s="32" t="s">
        <v>3925</v>
      </c>
      <c r="EU203" s="32" t="s">
        <v>6098</v>
      </c>
      <c r="EV203" s="32" t="s">
        <v>6504</v>
      </c>
      <c r="EW203" s="32" t="s">
        <v>6504</v>
      </c>
      <c r="EX203" s="32" t="s">
        <v>6096</v>
      </c>
      <c r="EY203" s="32" t="s">
        <v>3925</v>
      </c>
      <c r="EZ203" s="32" t="s">
        <v>6098</v>
      </c>
      <c r="FA203" s="32">
        <v>0.30000000000000004</v>
      </c>
      <c r="FB203" s="32">
        <v>0</v>
      </c>
      <c r="FC203" s="94" t="s">
        <v>53</v>
      </c>
      <c r="FD203" s="94" t="s">
        <v>62</v>
      </c>
      <c r="FE203" s="94" t="s">
        <v>62</v>
      </c>
      <c r="FF203" s="94" t="s">
        <v>69</v>
      </c>
      <c r="FG203" s="94" t="s">
        <v>69</v>
      </c>
      <c r="FH203" s="94" t="s">
        <v>69</v>
      </c>
      <c r="FI203" s="94" t="s">
        <v>69</v>
      </c>
      <c r="FJ203" s="94" t="s">
        <v>69</v>
      </c>
      <c r="FK203" s="94" t="s">
        <v>69</v>
      </c>
      <c r="FL203" s="94" t="s">
        <v>59</v>
      </c>
      <c r="FM203" s="94" t="s">
        <v>1385</v>
      </c>
      <c r="FN203" s="94" t="s">
        <v>102</v>
      </c>
      <c r="FO203" s="94" t="s">
        <v>53</v>
      </c>
      <c r="FP203" s="94" t="s">
        <v>62</v>
      </c>
      <c r="FQ203" s="94" t="e">
        <v>#N/A</v>
      </c>
      <c r="FR203" s="94" t="s">
        <v>55</v>
      </c>
      <c r="FS203" s="94" t="s">
        <v>56</v>
      </c>
      <c r="FT203" s="94" t="s">
        <v>57</v>
      </c>
      <c r="FU203" s="94" t="s">
        <v>57</v>
      </c>
      <c r="FV203" s="94" t="s">
        <v>58</v>
      </c>
      <c r="FW203" s="94" t="s">
        <v>55</v>
      </c>
      <c r="FX203" s="94" t="s">
        <v>59</v>
      </c>
      <c r="FY203" s="94" t="s">
        <v>2495</v>
      </c>
      <c r="FZ203" s="94" t="s">
        <v>102</v>
      </c>
      <c r="GA203" s="94" t="s">
        <v>53</v>
      </c>
      <c r="GB203" s="94" t="s">
        <v>62</v>
      </c>
      <c r="GC203" s="94" t="e">
        <v>#N/A</v>
      </c>
      <c r="GD203" s="94" t="s">
        <v>63</v>
      </c>
      <c r="GE203" s="94" t="s">
        <v>71</v>
      </c>
      <c r="GF203" s="94" t="s">
        <v>71</v>
      </c>
      <c r="GG203" s="94" t="s">
        <v>57</v>
      </c>
      <c r="GH203" s="94" t="s">
        <v>58</v>
      </c>
      <c r="GI203" s="94" t="s">
        <v>55</v>
      </c>
      <c r="GJ203" s="94" t="s">
        <v>59</v>
      </c>
      <c r="GK203" s="94" t="s">
        <v>2497</v>
      </c>
      <c r="GL203" s="94" t="s">
        <v>117</v>
      </c>
      <c r="GM203" s="94" t="s">
        <v>61</v>
      </c>
      <c r="GN203" s="94" t="s">
        <v>62</v>
      </c>
      <c r="GO203" s="94" t="e">
        <v>#N/A</v>
      </c>
      <c r="GP203" s="94" t="s">
        <v>55</v>
      </c>
      <c r="GQ203" s="94" t="s">
        <v>56</v>
      </c>
      <c r="GR203" s="94" t="s">
        <v>57</v>
      </c>
      <c r="GS203" s="94" t="s">
        <v>57</v>
      </c>
      <c r="GT203" s="94" t="s">
        <v>58</v>
      </c>
      <c r="GU203" s="94" t="s">
        <v>69</v>
      </c>
      <c r="GV203" s="94" t="s">
        <v>59</v>
      </c>
      <c r="GW203" s="94" t="s">
        <v>2498</v>
      </c>
      <c r="GX203" s="94" t="s">
        <v>117</v>
      </c>
      <c r="GY203" s="32" t="s">
        <v>6504</v>
      </c>
      <c r="GZ203" s="32" t="s">
        <v>6504</v>
      </c>
      <c r="HA203" s="32">
        <v>1</v>
      </c>
      <c r="HB203" s="32" t="s">
        <v>6504</v>
      </c>
      <c r="HC203" s="32" t="s">
        <v>6504</v>
      </c>
      <c r="HD203" s="32">
        <v>1</v>
      </c>
      <c r="HE203" s="32" t="s">
        <v>6504</v>
      </c>
      <c r="HF203" s="32" t="s">
        <v>6504</v>
      </c>
      <c r="HG203" s="32">
        <v>1</v>
      </c>
      <c r="HH203" s="32" t="s">
        <v>6504</v>
      </c>
      <c r="HI203" s="32" t="s">
        <v>6504</v>
      </c>
      <c r="HJ203" s="32" t="s">
        <v>6504</v>
      </c>
      <c r="HK203" s="50">
        <v>0.30000000000000004</v>
      </c>
      <c r="HL203" s="68">
        <v>0</v>
      </c>
      <c r="HM203" s="68">
        <v>0</v>
      </c>
      <c r="HN203" s="68">
        <v>0.1</v>
      </c>
      <c r="HO203" s="68">
        <v>0</v>
      </c>
      <c r="HP203" s="68">
        <v>0</v>
      </c>
      <c r="HQ203" s="68">
        <v>0.1</v>
      </c>
      <c r="HR203" s="68">
        <v>0</v>
      </c>
      <c r="HS203" s="68">
        <v>0</v>
      </c>
      <c r="HT203" s="68">
        <v>0.1</v>
      </c>
      <c r="HU203" s="68">
        <v>0</v>
      </c>
      <c r="HV203" s="68">
        <v>0</v>
      </c>
      <c r="HW203" s="68">
        <v>0</v>
      </c>
      <c r="HX203" s="68">
        <v>0.30000000000000004</v>
      </c>
      <c r="HY203" s="67" t="s">
        <v>6505</v>
      </c>
      <c r="HZ203" s="67" t="s">
        <v>6505</v>
      </c>
      <c r="IA203" s="67">
        <v>1</v>
      </c>
      <c r="IB203" s="67">
        <v>1</v>
      </c>
      <c r="IC203" s="67">
        <v>1</v>
      </c>
      <c r="ID203" s="67">
        <v>1</v>
      </c>
      <c r="IE203" s="67">
        <v>1</v>
      </c>
      <c r="IF203" s="67">
        <v>1</v>
      </c>
      <c r="IG203" s="67">
        <v>1</v>
      </c>
      <c r="IH203" s="67">
        <v>1</v>
      </c>
      <c r="II203" s="67">
        <v>1</v>
      </c>
      <c r="IJ203" s="67">
        <v>1</v>
      </c>
      <c r="IK203" s="69">
        <v>1</v>
      </c>
      <c r="IL203" s="69">
        <v>1</v>
      </c>
      <c r="IM203" s="67">
        <v>1</v>
      </c>
      <c r="IN203" s="67">
        <v>1</v>
      </c>
      <c r="IO203" s="94"/>
      <c r="IP203" s="32">
        <v>0.1</v>
      </c>
      <c r="IQ203" s="32">
        <v>0.2</v>
      </c>
      <c r="IR203" s="68">
        <v>0.30000000000000004</v>
      </c>
      <c r="IS203" s="69">
        <v>1</v>
      </c>
      <c r="IT203" s="94"/>
      <c r="IU203" s="94"/>
      <c r="IV203" s="94"/>
      <c r="IW203" s="94"/>
      <c r="IX203" s="94"/>
      <c r="IY203" s="94"/>
      <c r="IZ203" s="94"/>
      <c r="JA203" s="94"/>
      <c r="JB203" s="94"/>
      <c r="JC203" s="94"/>
    </row>
    <row r="204" spans="1:263" ht="29.25" hidden="1" customHeight="1" x14ac:dyDescent="0.25">
      <c r="A204" s="46" t="s">
        <v>1920</v>
      </c>
      <c r="B204" s="46" t="s">
        <v>24</v>
      </c>
      <c r="C204" s="46" t="s">
        <v>191</v>
      </c>
      <c r="D204" s="46" t="s">
        <v>1894</v>
      </c>
      <c r="E204" s="46" t="s">
        <v>584</v>
      </c>
      <c r="F204" s="46" t="s">
        <v>585</v>
      </c>
      <c r="G204" s="46" t="s">
        <v>882</v>
      </c>
      <c r="H204" s="46" t="s">
        <v>1921</v>
      </c>
      <c r="I204" s="46" t="s">
        <v>1922</v>
      </c>
      <c r="J204" s="46" t="s">
        <v>1923</v>
      </c>
      <c r="K204" s="46" t="s">
        <v>1924</v>
      </c>
      <c r="L204" s="46" t="s">
        <v>1924</v>
      </c>
      <c r="M204" s="46"/>
      <c r="N204" s="46"/>
      <c r="O204" s="46" t="s">
        <v>1925</v>
      </c>
      <c r="P204" s="46"/>
      <c r="Q204" s="46" t="s">
        <v>1926</v>
      </c>
      <c r="R204" s="46" t="s">
        <v>6058</v>
      </c>
      <c r="S204" s="46" t="s">
        <v>531</v>
      </c>
      <c r="T204" s="46" t="s">
        <v>531</v>
      </c>
      <c r="U204" s="46" t="s">
        <v>557</v>
      </c>
      <c r="V204" s="46" t="s">
        <v>533</v>
      </c>
      <c r="W204" s="46" t="s">
        <v>604</v>
      </c>
      <c r="X204" s="46">
        <v>2018</v>
      </c>
      <c r="Y204" s="46">
        <v>0</v>
      </c>
      <c r="Z204" s="46">
        <v>2017</v>
      </c>
      <c r="AA204" s="46" t="s">
        <v>595</v>
      </c>
      <c r="AB204" s="46" t="s">
        <v>595</v>
      </c>
      <c r="AC204" s="46">
        <v>56</v>
      </c>
      <c r="AD204" s="47">
        <v>56</v>
      </c>
      <c r="AE204" s="46">
        <v>56</v>
      </c>
      <c r="AF204" s="46">
        <v>56</v>
      </c>
      <c r="AG204" s="94" t="s">
        <v>535</v>
      </c>
      <c r="AH204" s="94" t="s">
        <v>535</v>
      </c>
      <c r="AI204" s="94" t="s">
        <v>535</v>
      </c>
      <c r="AJ204" s="94">
        <v>1</v>
      </c>
      <c r="AK204" s="94" t="s">
        <v>535</v>
      </c>
      <c r="AL204" s="94" t="s">
        <v>535</v>
      </c>
      <c r="AM204" s="94" t="s">
        <v>535</v>
      </c>
      <c r="AN204" s="94" t="s">
        <v>535</v>
      </c>
      <c r="AO204" s="94" t="s">
        <v>535</v>
      </c>
      <c r="AP204" s="94">
        <v>1</v>
      </c>
      <c r="AQ204" s="94" t="s">
        <v>535</v>
      </c>
      <c r="AR204" s="94" t="s">
        <v>535</v>
      </c>
      <c r="AS204" s="94" t="s">
        <v>535</v>
      </c>
      <c r="AT204" s="94" t="s">
        <v>535</v>
      </c>
      <c r="AU204" s="94" t="s">
        <v>535</v>
      </c>
      <c r="AV204" s="94" t="s">
        <v>535</v>
      </c>
      <c r="AW204" s="94" t="s">
        <v>535</v>
      </c>
      <c r="AX204" s="94" t="s">
        <v>535</v>
      </c>
      <c r="AY204" s="94" t="s">
        <v>535</v>
      </c>
      <c r="AZ204" s="94" t="s">
        <v>535</v>
      </c>
      <c r="BA204" s="94" t="s">
        <v>535</v>
      </c>
      <c r="BB204" s="94" t="s">
        <v>535</v>
      </c>
      <c r="BC204" s="94" t="s">
        <v>535</v>
      </c>
      <c r="BD204" s="94" t="s">
        <v>535</v>
      </c>
      <c r="BE204" s="94" t="s">
        <v>535</v>
      </c>
      <c r="BF204" s="94" t="s">
        <v>535</v>
      </c>
      <c r="BG204" s="94" t="s">
        <v>1927</v>
      </c>
      <c r="BH204" s="94" t="s">
        <v>873</v>
      </c>
      <c r="BI204" s="94" t="s">
        <v>535</v>
      </c>
      <c r="BJ204" s="94" t="s">
        <v>535</v>
      </c>
      <c r="BK204" s="94" t="s">
        <v>535</v>
      </c>
      <c r="BL204" s="94" t="s">
        <v>535</v>
      </c>
      <c r="BM204" s="94" t="s">
        <v>6771</v>
      </c>
      <c r="BN204" s="94" t="s">
        <v>6056</v>
      </c>
      <c r="BO204" s="94" t="s">
        <v>6057</v>
      </c>
      <c r="BP204" s="94" t="s">
        <v>6058</v>
      </c>
      <c r="BQ204" s="94" t="s">
        <v>3896</v>
      </c>
      <c r="BR204" s="94" t="s">
        <v>556</v>
      </c>
      <c r="BS204" s="32">
        <v>56</v>
      </c>
      <c r="BT204" s="32">
        <v>0</v>
      </c>
      <c r="BU204" s="32">
        <v>0</v>
      </c>
      <c r="BV204" s="32">
        <v>0</v>
      </c>
      <c r="BW204" s="32">
        <v>0</v>
      </c>
      <c r="BX204" s="32">
        <v>0</v>
      </c>
      <c r="BY204" s="32">
        <v>0</v>
      </c>
      <c r="BZ204" s="32">
        <v>0</v>
      </c>
      <c r="CA204" s="32">
        <v>0</v>
      </c>
      <c r="CB204" s="32">
        <v>0</v>
      </c>
      <c r="CC204" s="32">
        <v>0</v>
      </c>
      <c r="CD204" s="32">
        <v>0</v>
      </c>
      <c r="CE204" s="32">
        <v>56</v>
      </c>
      <c r="CF204" s="32">
        <v>0</v>
      </c>
      <c r="CG204" s="32">
        <v>0</v>
      </c>
      <c r="CH204" s="32">
        <v>0</v>
      </c>
      <c r="CI204" s="32">
        <v>0</v>
      </c>
      <c r="CJ204" s="32">
        <v>0</v>
      </c>
      <c r="CK204" s="32">
        <v>0</v>
      </c>
      <c r="CL204" s="32">
        <v>0</v>
      </c>
      <c r="CM204" s="32">
        <v>0</v>
      </c>
      <c r="CN204" s="32">
        <v>0</v>
      </c>
      <c r="CO204" s="32">
        <v>0</v>
      </c>
      <c r="CP204" s="32">
        <v>0</v>
      </c>
      <c r="CQ204" s="32">
        <v>56</v>
      </c>
      <c r="CR204" s="32">
        <v>56</v>
      </c>
      <c r="CS204" s="32" t="s">
        <v>6504</v>
      </c>
      <c r="CT204" s="32" t="s">
        <v>6504</v>
      </c>
      <c r="CU204" s="32" t="s">
        <v>6504</v>
      </c>
      <c r="CV204" s="32" t="s">
        <v>6504</v>
      </c>
      <c r="CW204" s="32" t="s">
        <v>6504</v>
      </c>
      <c r="CX204" s="32" t="s">
        <v>6504</v>
      </c>
      <c r="CY204" s="32" t="s">
        <v>6504</v>
      </c>
      <c r="CZ204" s="32" t="s">
        <v>6504</v>
      </c>
      <c r="DA204" s="32" t="s">
        <v>6504</v>
      </c>
      <c r="DB204" s="32" t="s">
        <v>6504</v>
      </c>
      <c r="DC204" s="32" t="s">
        <v>6504</v>
      </c>
      <c r="DD204" s="32" t="s">
        <v>6504</v>
      </c>
      <c r="DE204" s="32" t="s">
        <v>6099</v>
      </c>
      <c r="DF204" s="32" t="s">
        <v>3925</v>
      </c>
      <c r="DG204" s="32" t="s">
        <v>6107</v>
      </c>
      <c r="DH204" s="32" t="s">
        <v>6504</v>
      </c>
      <c r="DI204" s="32" t="s">
        <v>6504</v>
      </c>
      <c r="DJ204" s="32" t="s">
        <v>6100</v>
      </c>
      <c r="DK204" s="32" t="s">
        <v>3925</v>
      </c>
      <c r="DL204" s="32" t="s">
        <v>6107</v>
      </c>
      <c r="DM204" s="32" t="s">
        <v>6504</v>
      </c>
      <c r="DN204" s="32" t="s">
        <v>6504</v>
      </c>
      <c r="DO204" s="32" t="s">
        <v>6101</v>
      </c>
      <c r="DP204" s="32" t="s">
        <v>3925</v>
      </c>
      <c r="DQ204" s="32" t="s">
        <v>6107</v>
      </c>
      <c r="DR204" s="32" t="s">
        <v>6504</v>
      </c>
      <c r="DS204" s="32" t="s">
        <v>6504</v>
      </c>
      <c r="DT204" s="32" t="s">
        <v>6102</v>
      </c>
      <c r="DU204" s="32" t="s">
        <v>3925</v>
      </c>
      <c r="DV204" s="32" t="s">
        <v>6107</v>
      </c>
      <c r="DW204" s="32" t="s">
        <v>6504</v>
      </c>
      <c r="DX204" s="32" t="s">
        <v>6504</v>
      </c>
      <c r="DY204" s="32" t="s">
        <v>6092</v>
      </c>
      <c r="DZ204" s="32" t="s">
        <v>3925</v>
      </c>
      <c r="EA204" s="32" t="s">
        <v>6107</v>
      </c>
      <c r="EB204" s="32" t="s">
        <v>6504</v>
      </c>
      <c r="EC204" s="32" t="s">
        <v>6504</v>
      </c>
      <c r="ED204" s="32" t="s">
        <v>6103</v>
      </c>
      <c r="EE204" s="32" t="s">
        <v>3925</v>
      </c>
      <c r="EF204" s="32" t="s">
        <v>6107</v>
      </c>
      <c r="EG204" s="32" t="s">
        <v>6504</v>
      </c>
      <c r="EH204" s="32" t="s">
        <v>6504</v>
      </c>
      <c r="EI204" s="32" t="s">
        <v>6104</v>
      </c>
      <c r="EJ204" s="32" t="s">
        <v>3925</v>
      </c>
      <c r="EK204" s="32" t="s">
        <v>6107</v>
      </c>
      <c r="EL204" s="32" t="s">
        <v>6504</v>
      </c>
      <c r="EM204" s="32" t="s">
        <v>6504</v>
      </c>
      <c r="EN204" s="32" t="s">
        <v>6105</v>
      </c>
      <c r="EO204" s="32" t="s">
        <v>3925</v>
      </c>
      <c r="EP204" s="32" t="s">
        <v>6107</v>
      </c>
      <c r="EQ204" s="32" t="s">
        <v>6504</v>
      </c>
      <c r="ER204" s="32" t="s">
        <v>6504</v>
      </c>
      <c r="ES204" s="32" t="s">
        <v>6074</v>
      </c>
      <c r="ET204" s="32" t="s">
        <v>3925</v>
      </c>
      <c r="EU204" s="32" t="s">
        <v>6107</v>
      </c>
      <c r="EV204" s="32">
        <v>56</v>
      </c>
      <c r="EW204" s="32">
        <v>56</v>
      </c>
      <c r="EX204" s="32" t="s">
        <v>6106</v>
      </c>
      <c r="EY204" s="32" t="s">
        <v>3925</v>
      </c>
      <c r="EZ204" s="32" t="s">
        <v>6107</v>
      </c>
      <c r="FA204" s="32">
        <v>56</v>
      </c>
      <c r="FB204" s="32">
        <v>0</v>
      </c>
      <c r="FC204" s="94" t="s">
        <v>53</v>
      </c>
      <c r="FD204" s="94" t="s">
        <v>79</v>
      </c>
      <c r="FE204" s="94" t="s">
        <v>79</v>
      </c>
      <c r="FF204" s="94" t="s">
        <v>55</v>
      </c>
      <c r="FG204" s="94" t="s">
        <v>56</v>
      </c>
      <c r="FH204" s="94" t="s">
        <v>57</v>
      </c>
      <c r="FI204" s="94" t="s">
        <v>57</v>
      </c>
      <c r="FJ204" s="94" t="s">
        <v>58</v>
      </c>
      <c r="FK204" s="94" t="s">
        <v>55</v>
      </c>
      <c r="FL204" s="94" t="s">
        <v>59</v>
      </c>
      <c r="FM204" s="94" t="s">
        <v>1385</v>
      </c>
      <c r="FN204" s="94" t="s">
        <v>102</v>
      </c>
      <c r="FO204" s="94" t="s">
        <v>53</v>
      </c>
      <c r="FP204" s="94" t="s">
        <v>79</v>
      </c>
      <c r="FQ204" s="94" t="e">
        <v>#N/A</v>
      </c>
      <c r="FR204" s="94" t="s">
        <v>69</v>
      </c>
      <c r="FS204" s="94" t="s">
        <v>69</v>
      </c>
      <c r="FT204" s="94" t="s">
        <v>69</v>
      </c>
      <c r="FU204" s="94" t="s">
        <v>69</v>
      </c>
      <c r="FV204" s="94" t="s">
        <v>69</v>
      </c>
      <c r="FW204" s="94" t="s">
        <v>69</v>
      </c>
      <c r="FX204" s="94" t="s">
        <v>59</v>
      </c>
      <c r="FY204" s="94" t="s">
        <v>2495</v>
      </c>
      <c r="FZ204" s="94" t="s">
        <v>102</v>
      </c>
      <c r="GA204" s="94" t="s">
        <v>53</v>
      </c>
      <c r="GB204" s="94" t="s">
        <v>79</v>
      </c>
      <c r="GC204" s="94" t="e">
        <v>#N/A</v>
      </c>
      <c r="GD204" s="94" t="s">
        <v>69</v>
      </c>
      <c r="GE204" s="94" t="s">
        <v>69</v>
      </c>
      <c r="GF204" s="94" t="s">
        <v>69</v>
      </c>
      <c r="GG204" s="94" t="s">
        <v>69</v>
      </c>
      <c r="GH204" s="94" t="s">
        <v>69</v>
      </c>
      <c r="GI204" s="94" t="s">
        <v>69</v>
      </c>
      <c r="GJ204" s="94" t="s">
        <v>59</v>
      </c>
      <c r="GK204" s="94" t="s">
        <v>1385</v>
      </c>
      <c r="GL204" s="94" t="s">
        <v>117</v>
      </c>
      <c r="GM204" s="94" t="s">
        <v>53</v>
      </c>
      <c r="GN204" s="94" t="s">
        <v>62</v>
      </c>
      <c r="GO204" s="94" t="e">
        <v>#N/A</v>
      </c>
      <c r="GP204" s="94" t="s">
        <v>55</v>
      </c>
      <c r="GQ204" s="94" t="s">
        <v>71</v>
      </c>
      <c r="GR204" s="94" t="s">
        <v>71</v>
      </c>
      <c r="GS204" s="94" t="s">
        <v>71</v>
      </c>
      <c r="GT204" s="94" t="s">
        <v>71</v>
      </c>
      <c r="GU204" s="94" t="s">
        <v>71</v>
      </c>
      <c r="GV204" s="94" t="s">
        <v>59</v>
      </c>
      <c r="GW204" s="94" t="s">
        <v>2499</v>
      </c>
      <c r="GX204" s="94" t="s">
        <v>117</v>
      </c>
      <c r="GY204" s="32" t="s">
        <v>6504</v>
      </c>
      <c r="GZ204" s="32" t="s">
        <v>6504</v>
      </c>
      <c r="HA204" s="32" t="s">
        <v>6504</v>
      </c>
      <c r="HB204" s="32" t="s">
        <v>6504</v>
      </c>
      <c r="HC204" s="32" t="s">
        <v>6504</v>
      </c>
      <c r="HD204" s="32" t="s">
        <v>6504</v>
      </c>
      <c r="HE204" s="32" t="s">
        <v>6504</v>
      </c>
      <c r="HF204" s="32" t="s">
        <v>6504</v>
      </c>
      <c r="HG204" s="32" t="s">
        <v>6504</v>
      </c>
      <c r="HH204" s="32" t="s">
        <v>6504</v>
      </c>
      <c r="HI204" s="32" t="s">
        <v>6504</v>
      </c>
      <c r="HJ204" s="32">
        <v>1</v>
      </c>
      <c r="HK204" s="50">
        <v>56</v>
      </c>
      <c r="HL204" s="68">
        <v>0</v>
      </c>
      <c r="HM204" s="68">
        <v>0</v>
      </c>
      <c r="HN204" s="68">
        <v>0</v>
      </c>
      <c r="HO204" s="68">
        <v>0</v>
      </c>
      <c r="HP204" s="68">
        <v>0</v>
      </c>
      <c r="HQ204" s="68">
        <v>0</v>
      </c>
      <c r="HR204" s="68">
        <v>0</v>
      </c>
      <c r="HS204" s="68">
        <v>0</v>
      </c>
      <c r="HT204" s="68">
        <v>0</v>
      </c>
      <c r="HU204" s="68">
        <v>0</v>
      </c>
      <c r="HV204" s="68">
        <v>0</v>
      </c>
      <c r="HW204" s="68">
        <v>1</v>
      </c>
      <c r="HX204" s="68">
        <v>1</v>
      </c>
      <c r="HY204" s="67" t="s">
        <v>6505</v>
      </c>
      <c r="HZ204" s="67" t="s">
        <v>6505</v>
      </c>
      <c r="IA204" s="67" t="s">
        <v>6505</v>
      </c>
      <c r="IB204" s="67" t="s">
        <v>6505</v>
      </c>
      <c r="IC204" s="67" t="s">
        <v>6505</v>
      </c>
      <c r="ID204" s="67" t="s">
        <v>6505</v>
      </c>
      <c r="IE204" s="67" t="s">
        <v>6505</v>
      </c>
      <c r="IF204" s="67" t="s">
        <v>6505</v>
      </c>
      <c r="IG204" s="67" t="s">
        <v>6505</v>
      </c>
      <c r="IH204" s="67" t="s">
        <v>6505</v>
      </c>
      <c r="II204" s="67" t="s">
        <v>6505</v>
      </c>
      <c r="IJ204" s="67">
        <v>1</v>
      </c>
      <c r="IK204" s="69" t="s">
        <v>6505</v>
      </c>
      <c r="IL204" s="69" t="s">
        <v>6505</v>
      </c>
      <c r="IM204" s="67" t="s">
        <v>6505</v>
      </c>
      <c r="IN204" s="67">
        <v>1</v>
      </c>
      <c r="IO204" s="94"/>
      <c r="IP204" s="32">
        <v>0</v>
      </c>
      <c r="IQ204" s="32">
        <v>0</v>
      </c>
      <c r="IR204" s="68">
        <v>0</v>
      </c>
      <c r="IS204" s="69">
        <v>1</v>
      </c>
      <c r="IT204" s="94"/>
      <c r="IU204" s="94"/>
      <c r="IV204" s="94"/>
      <c r="IW204" s="94"/>
      <c r="IX204" s="94"/>
      <c r="IY204" s="94"/>
      <c r="IZ204" s="94"/>
      <c r="JA204" s="94"/>
      <c r="JB204" s="94"/>
      <c r="JC204" s="94"/>
    </row>
    <row r="205" spans="1:263" ht="29.25" hidden="1" customHeight="1" x14ac:dyDescent="0.25">
      <c r="A205" s="46">
        <v>37</v>
      </c>
      <c r="B205" s="46" t="s">
        <v>24</v>
      </c>
      <c r="C205" s="46" t="s">
        <v>191</v>
      </c>
      <c r="D205" s="46" t="s">
        <v>1894</v>
      </c>
      <c r="E205" s="46" t="s">
        <v>584</v>
      </c>
      <c r="F205" s="46" t="s">
        <v>585</v>
      </c>
      <c r="G205" s="46" t="s">
        <v>953</v>
      </c>
      <c r="H205" s="46" t="s">
        <v>1928</v>
      </c>
      <c r="I205" s="46" t="s">
        <v>1929</v>
      </c>
      <c r="J205" s="46" t="s">
        <v>1930</v>
      </c>
      <c r="K205" s="46" t="s">
        <v>1931</v>
      </c>
      <c r="L205" s="46" t="s">
        <v>1932</v>
      </c>
      <c r="M205" s="46" t="s">
        <v>1933</v>
      </c>
      <c r="N205" s="46"/>
      <c r="O205" s="46" t="s">
        <v>1934</v>
      </c>
      <c r="P205" s="46" t="s">
        <v>1935</v>
      </c>
      <c r="Q205" s="46" t="s">
        <v>1936</v>
      </c>
      <c r="R205" s="46"/>
      <c r="S205" s="46" t="s">
        <v>556</v>
      </c>
      <c r="T205" s="46" t="s">
        <v>1515</v>
      </c>
      <c r="U205" s="46" t="s">
        <v>532</v>
      </c>
      <c r="V205" s="46" t="s">
        <v>533</v>
      </c>
      <c r="W205" s="46" t="s">
        <v>604</v>
      </c>
      <c r="X205" s="46">
        <v>2019</v>
      </c>
      <c r="Y205" s="46">
        <v>0</v>
      </c>
      <c r="Z205" s="46">
        <v>2017</v>
      </c>
      <c r="AA205" s="46">
        <v>0</v>
      </c>
      <c r="AB205" s="46">
        <v>0</v>
      </c>
      <c r="AC205" s="46">
        <v>0</v>
      </c>
      <c r="AD205" s="47">
        <v>0.3</v>
      </c>
      <c r="AE205" s="46">
        <v>0.5</v>
      </c>
      <c r="AF205" s="46">
        <v>0.5</v>
      </c>
      <c r="AG205" s="94" t="s">
        <v>535</v>
      </c>
      <c r="AH205" s="94" t="s">
        <v>535</v>
      </c>
      <c r="AI205" s="94">
        <v>1</v>
      </c>
      <c r="AJ205" s="94">
        <v>1</v>
      </c>
      <c r="AK205" s="94" t="s">
        <v>535</v>
      </c>
      <c r="AL205" s="94" t="s">
        <v>535</v>
      </c>
      <c r="AM205" s="94" t="s">
        <v>535</v>
      </c>
      <c r="AN205" s="94" t="s">
        <v>535</v>
      </c>
      <c r="AO205" s="94" t="s">
        <v>535</v>
      </c>
      <c r="AP205" s="94" t="s">
        <v>535</v>
      </c>
      <c r="AQ205" s="94" t="s">
        <v>535</v>
      </c>
      <c r="AR205" s="94" t="s">
        <v>535</v>
      </c>
      <c r="AS205" s="94" t="s">
        <v>535</v>
      </c>
      <c r="AT205" s="94" t="s">
        <v>535</v>
      </c>
      <c r="AU205" s="94" t="s">
        <v>535</v>
      </c>
      <c r="AV205" s="94" t="s">
        <v>535</v>
      </c>
      <c r="AW205" s="94" t="s">
        <v>535</v>
      </c>
      <c r="AX205" s="94" t="s">
        <v>535</v>
      </c>
      <c r="AY205" s="94" t="s">
        <v>535</v>
      </c>
      <c r="AZ205" s="94" t="s">
        <v>535</v>
      </c>
      <c r="BA205" s="94" t="s">
        <v>535</v>
      </c>
      <c r="BB205" s="94" t="s">
        <v>535</v>
      </c>
      <c r="BC205" s="94" t="s">
        <v>535</v>
      </c>
      <c r="BD205" s="94" t="s">
        <v>535</v>
      </c>
      <c r="BE205" s="94" t="s">
        <v>535</v>
      </c>
      <c r="BF205" s="94" t="s">
        <v>535</v>
      </c>
      <c r="BG205" s="94" t="s">
        <v>1937</v>
      </c>
      <c r="BH205" s="94" t="s">
        <v>535</v>
      </c>
      <c r="BI205" s="94" t="s">
        <v>535</v>
      </c>
      <c r="BJ205" s="94" t="s">
        <v>535</v>
      </c>
      <c r="BK205" s="94" t="s">
        <v>535</v>
      </c>
      <c r="BL205" s="94" t="s">
        <v>535</v>
      </c>
      <c r="BM205" s="94" t="s">
        <v>6772</v>
      </c>
      <c r="BN205" s="94" t="s">
        <v>1930</v>
      </c>
      <c r="BO205" s="94">
        <v>0</v>
      </c>
      <c r="BP205" s="94">
        <v>0</v>
      </c>
      <c r="BQ205" s="94">
        <v>0</v>
      </c>
      <c r="BR205" s="94" t="s">
        <v>556</v>
      </c>
      <c r="BS205" s="32">
        <v>1</v>
      </c>
      <c r="BT205" s="32">
        <v>0</v>
      </c>
      <c r="BU205" s="32">
        <v>0</v>
      </c>
      <c r="BV205" s="32">
        <v>0</v>
      </c>
      <c r="BW205" s="32">
        <v>0</v>
      </c>
      <c r="BX205" s="32">
        <v>0</v>
      </c>
      <c r="BY205" s="32">
        <v>0</v>
      </c>
      <c r="BZ205" s="32">
        <v>0</v>
      </c>
      <c r="CA205" s="32">
        <v>0</v>
      </c>
      <c r="CB205" s="32">
        <v>0</v>
      </c>
      <c r="CC205" s="32">
        <v>0</v>
      </c>
      <c r="CD205" s="32">
        <v>0</v>
      </c>
      <c r="CE205" s="32">
        <v>1</v>
      </c>
      <c r="CF205" s="32">
        <v>0</v>
      </c>
      <c r="CG205" s="32">
        <v>0</v>
      </c>
      <c r="CH205" s="32">
        <v>0</v>
      </c>
      <c r="CI205" s="32">
        <v>0</v>
      </c>
      <c r="CJ205" s="32">
        <v>0</v>
      </c>
      <c r="CK205" s="32">
        <v>0</v>
      </c>
      <c r="CL205" s="32">
        <v>0</v>
      </c>
      <c r="CM205" s="32">
        <v>0</v>
      </c>
      <c r="CN205" s="32">
        <v>0</v>
      </c>
      <c r="CO205" s="32">
        <v>0</v>
      </c>
      <c r="CP205" s="32">
        <v>0</v>
      </c>
      <c r="CQ205" s="32">
        <v>0.3</v>
      </c>
      <c r="CR205" s="32">
        <v>0.3</v>
      </c>
      <c r="CS205" s="32" t="s">
        <v>6504</v>
      </c>
      <c r="CT205" s="32" t="s">
        <v>6504</v>
      </c>
      <c r="CU205" s="32" t="s">
        <v>6504</v>
      </c>
      <c r="CV205" s="32" t="s">
        <v>6504</v>
      </c>
      <c r="CW205" s="32" t="s">
        <v>6504</v>
      </c>
      <c r="CX205" s="32" t="s">
        <v>6504</v>
      </c>
      <c r="CY205" s="32" t="s">
        <v>6504</v>
      </c>
      <c r="CZ205" s="32" t="s">
        <v>6504</v>
      </c>
      <c r="DA205" s="32" t="s">
        <v>6504</v>
      </c>
      <c r="DB205" s="32" t="s">
        <v>6504</v>
      </c>
      <c r="DC205" s="32" t="s">
        <v>6504</v>
      </c>
      <c r="DD205" s="32" t="s">
        <v>6504</v>
      </c>
      <c r="DE205" s="32" t="s">
        <v>6504</v>
      </c>
      <c r="DF205" s="32" t="s">
        <v>6504</v>
      </c>
      <c r="DG205" s="32" t="s">
        <v>6504</v>
      </c>
      <c r="DH205" s="32" t="s">
        <v>6504</v>
      </c>
      <c r="DI205" s="32" t="s">
        <v>6504</v>
      </c>
      <c r="DJ205" s="32" t="s">
        <v>6504</v>
      </c>
      <c r="DK205" s="32" t="s">
        <v>6504</v>
      </c>
      <c r="DL205" s="32" t="s">
        <v>6504</v>
      </c>
      <c r="DM205" s="32" t="s">
        <v>6504</v>
      </c>
      <c r="DN205" s="32" t="s">
        <v>6504</v>
      </c>
      <c r="DO205" s="32" t="s">
        <v>6504</v>
      </c>
      <c r="DP205" s="32" t="s">
        <v>6504</v>
      </c>
      <c r="DQ205" s="32" t="s">
        <v>6504</v>
      </c>
      <c r="DR205" s="32" t="s">
        <v>6504</v>
      </c>
      <c r="DS205" s="32" t="s">
        <v>6504</v>
      </c>
      <c r="DT205" s="32" t="s">
        <v>6504</v>
      </c>
      <c r="DU205" s="32" t="s">
        <v>6504</v>
      </c>
      <c r="DV205" s="32" t="s">
        <v>6504</v>
      </c>
      <c r="DW205" s="32" t="s">
        <v>6504</v>
      </c>
      <c r="DX205" s="32" t="s">
        <v>6504</v>
      </c>
      <c r="DY205" s="32" t="s">
        <v>6504</v>
      </c>
      <c r="DZ205" s="32" t="s">
        <v>6504</v>
      </c>
      <c r="EA205" s="32" t="s">
        <v>6504</v>
      </c>
      <c r="EB205" s="32" t="s">
        <v>6504</v>
      </c>
      <c r="EC205" s="32" t="s">
        <v>6504</v>
      </c>
      <c r="ED205" s="32" t="s">
        <v>6504</v>
      </c>
      <c r="EE205" s="32" t="s">
        <v>6504</v>
      </c>
      <c r="EF205" s="32" t="s">
        <v>6504</v>
      </c>
      <c r="EG205" s="32" t="s">
        <v>6504</v>
      </c>
      <c r="EH205" s="32" t="s">
        <v>6504</v>
      </c>
      <c r="EI205" s="32" t="s">
        <v>6504</v>
      </c>
      <c r="EJ205" s="32" t="s">
        <v>6504</v>
      </c>
      <c r="EK205" s="32" t="s">
        <v>6504</v>
      </c>
      <c r="EL205" s="32" t="s">
        <v>6504</v>
      </c>
      <c r="EM205" s="32" t="s">
        <v>6504</v>
      </c>
      <c r="EN205" s="32" t="s">
        <v>6504</v>
      </c>
      <c r="EO205" s="32" t="s">
        <v>6504</v>
      </c>
      <c r="EP205" s="32" t="s">
        <v>6504</v>
      </c>
      <c r="EQ205" s="32" t="s">
        <v>6504</v>
      </c>
      <c r="ER205" s="32" t="s">
        <v>6504</v>
      </c>
      <c r="ES205" s="32" t="s">
        <v>6504</v>
      </c>
      <c r="ET205" s="32" t="s">
        <v>6504</v>
      </c>
      <c r="EU205" s="32" t="s">
        <v>6504</v>
      </c>
      <c r="EV205" s="32">
        <v>1</v>
      </c>
      <c r="EW205" s="32">
        <v>1</v>
      </c>
      <c r="EX205" s="32" t="s">
        <v>6108</v>
      </c>
      <c r="EY205" s="32" t="s">
        <v>3925</v>
      </c>
      <c r="EZ205" s="32" t="s">
        <v>6098</v>
      </c>
      <c r="FA205" s="32">
        <v>1</v>
      </c>
      <c r="FB205" s="32">
        <v>0</v>
      </c>
      <c r="FC205" s="94" t="s">
        <v>69</v>
      </c>
      <c r="FD205" s="94" t="s">
        <v>79</v>
      </c>
      <c r="FE205" s="94" t="s">
        <v>79</v>
      </c>
      <c r="FF205" s="94" t="s">
        <v>69</v>
      </c>
      <c r="FG205" s="94" t="s">
        <v>69</v>
      </c>
      <c r="FH205" s="94" t="s">
        <v>69</v>
      </c>
      <c r="FI205" s="94" t="s">
        <v>69</v>
      </c>
      <c r="FJ205" s="94" t="s">
        <v>69</v>
      </c>
      <c r="FK205" s="94" t="s">
        <v>69</v>
      </c>
      <c r="FL205" s="94" t="s">
        <v>59</v>
      </c>
      <c r="FM205" s="94" t="s">
        <v>1385</v>
      </c>
      <c r="FN205" s="94" t="s">
        <v>102</v>
      </c>
      <c r="FO205" s="94" t="s">
        <v>69</v>
      </c>
      <c r="FP205" s="94" t="s">
        <v>79</v>
      </c>
      <c r="FQ205" s="94" t="e">
        <v>#N/A</v>
      </c>
      <c r="FR205" s="94" t="s">
        <v>69</v>
      </c>
      <c r="FS205" s="94" t="s">
        <v>69</v>
      </c>
      <c r="FT205" s="94" t="s">
        <v>69</v>
      </c>
      <c r="FU205" s="94" t="s">
        <v>69</v>
      </c>
      <c r="FV205" s="94" t="s">
        <v>69</v>
      </c>
      <c r="FW205" s="94" t="s">
        <v>69</v>
      </c>
      <c r="FX205" s="94" t="s">
        <v>59</v>
      </c>
      <c r="FY205" s="94" t="s">
        <v>1385</v>
      </c>
      <c r="FZ205" s="94" t="s">
        <v>1385</v>
      </c>
      <c r="GA205" s="94" t="s">
        <v>69</v>
      </c>
      <c r="GB205" s="94" t="s">
        <v>79</v>
      </c>
      <c r="GC205" s="94" t="e">
        <v>#N/A</v>
      </c>
      <c r="GD205" s="94" t="s">
        <v>69</v>
      </c>
      <c r="GE205" s="94" t="s">
        <v>69</v>
      </c>
      <c r="GF205" s="94" t="s">
        <v>69</v>
      </c>
      <c r="GG205" s="94" t="s">
        <v>69</v>
      </c>
      <c r="GH205" s="94" t="s">
        <v>69</v>
      </c>
      <c r="GI205" s="94" t="s">
        <v>69</v>
      </c>
      <c r="GJ205" s="94" t="s">
        <v>59</v>
      </c>
      <c r="GK205" s="94" t="s">
        <v>1385</v>
      </c>
      <c r="GL205" s="94" t="s">
        <v>1385</v>
      </c>
      <c r="GM205" s="94" t="s">
        <v>53</v>
      </c>
      <c r="GN205" s="94" t="s">
        <v>62</v>
      </c>
      <c r="GO205" s="94" t="e">
        <v>#N/A</v>
      </c>
      <c r="GP205" s="94" t="s">
        <v>55</v>
      </c>
      <c r="GQ205" s="94" t="s">
        <v>71</v>
      </c>
      <c r="GR205" s="94" t="s">
        <v>71</v>
      </c>
      <c r="GS205" s="94" t="s">
        <v>71</v>
      </c>
      <c r="GT205" s="94" t="s">
        <v>71</v>
      </c>
      <c r="GU205" s="94" t="s">
        <v>71</v>
      </c>
      <c r="GV205" s="94" t="s">
        <v>59</v>
      </c>
      <c r="GW205" s="94" t="s">
        <v>2500</v>
      </c>
      <c r="GX205" s="94" t="s">
        <v>117</v>
      </c>
      <c r="GY205" s="32" t="s">
        <v>6504</v>
      </c>
      <c r="GZ205" s="32" t="s">
        <v>6504</v>
      </c>
      <c r="HA205" s="32" t="s">
        <v>6504</v>
      </c>
      <c r="HB205" s="32" t="s">
        <v>6504</v>
      </c>
      <c r="HC205" s="32" t="s">
        <v>6504</v>
      </c>
      <c r="HD205" s="32" t="s">
        <v>6504</v>
      </c>
      <c r="HE205" s="32" t="s">
        <v>6504</v>
      </c>
      <c r="HF205" s="32" t="s">
        <v>6504</v>
      </c>
      <c r="HG205" s="32" t="s">
        <v>6504</v>
      </c>
      <c r="HH205" s="32" t="s">
        <v>6504</v>
      </c>
      <c r="HI205" s="32" t="s">
        <v>6504</v>
      </c>
      <c r="HJ205" s="32">
        <v>1</v>
      </c>
      <c r="HK205" s="50">
        <v>1</v>
      </c>
      <c r="HL205" s="68">
        <v>0</v>
      </c>
      <c r="HM205" s="68">
        <v>0</v>
      </c>
      <c r="HN205" s="68">
        <v>0</v>
      </c>
      <c r="HO205" s="68">
        <v>0</v>
      </c>
      <c r="HP205" s="68">
        <v>0</v>
      </c>
      <c r="HQ205" s="68">
        <v>0</v>
      </c>
      <c r="HR205" s="68">
        <v>0</v>
      </c>
      <c r="HS205" s="68">
        <v>0</v>
      </c>
      <c r="HT205" s="68">
        <v>0</v>
      </c>
      <c r="HU205" s="68">
        <v>0</v>
      </c>
      <c r="HV205" s="68">
        <v>0</v>
      </c>
      <c r="HW205" s="68">
        <v>0.3</v>
      </c>
      <c r="HX205" s="68">
        <v>0.3</v>
      </c>
      <c r="HY205" s="67" t="s">
        <v>6505</v>
      </c>
      <c r="HZ205" s="67" t="s">
        <v>6505</v>
      </c>
      <c r="IA205" s="67" t="s">
        <v>6505</v>
      </c>
      <c r="IB205" s="67" t="s">
        <v>6505</v>
      </c>
      <c r="IC205" s="67" t="s">
        <v>6505</v>
      </c>
      <c r="ID205" s="67" t="s">
        <v>6505</v>
      </c>
      <c r="IE205" s="67" t="s">
        <v>6505</v>
      </c>
      <c r="IF205" s="67" t="s">
        <v>6505</v>
      </c>
      <c r="IG205" s="67" t="s">
        <v>6505</v>
      </c>
      <c r="IH205" s="67" t="s">
        <v>6505</v>
      </c>
      <c r="II205" s="67" t="s">
        <v>6505</v>
      </c>
      <c r="IJ205" s="67">
        <v>1</v>
      </c>
      <c r="IK205" s="69" t="s">
        <v>6505</v>
      </c>
      <c r="IL205" s="69" t="s">
        <v>6505</v>
      </c>
      <c r="IM205" s="67" t="s">
        <v>6505</v>
      </c>
      <c r="IN205" s="67">
        <v>1</v>
      </c>
      <c r="IO205" s="94"/>
      <c r="IP205" s="32">
        <v>0</v>
      </c>
      <c r="IQ205" s="32">
        <v>0</v>
      </c>
      <c r="IR205" s="68">
        <v>0</v>
      </c>
      <c r="IS205" s="69">
        <v>1</v>
      </c>
      <c r="IT205" s="94"/>
      <c r="IU205" s="94"/>
      <c r="IV205" s="94"/>
      <c r="IW205" s="94"/>
      <c r="IX205" s="94"/>
      <c r="IY205" s="94"/>
      <c r="IZ205" s="94"/>
      <c r="JA205" s="94"/>
      <c r="JB205" s="94"/>
      <c r="JC205" s="94"/>
    </row>
    <row r="206" spans="1:263" ht="29.25" hidden="1" customHeight="1" x14ac:dyDescent="0.25">
      <c r="A206" s="46">
        <v>220</v>
      </c>
      <c r="B206" s="46" t="s">
        <v>24</v>
      </c>
      <c r="C206" s="46" t="s">
        <v>191</v>
      </c>
      <c r="D206" s="46" t="s">
        <v>1894</v>
      </c>
      <c r="E206" s="46" t="s">
        <v>584</v>
      </c>
      <c r="F206" s="46" t="s">
        <v>585</v>
      </c>
      <c r="G206" s="46" t="s">
        <v>953</v>
      </c>
      <c r="H206" s="46" t="s">
        <v>1938</v>
      </c>
      <c r="I206" s="46" t="s">
        <v>1939</v>
      </c>
      <c r="J206" s="46" t="s">
        <v>1940</v>
      </c>
      <c r="K206" s="46" t="s">
        <v>1941</v>
      </c>
      <c r="L206" s="46" t="s">
        <v>1922</v>
      </c>
      <c r="M206" s="46"/>
      <c r="N206" s="46"/>
      <c r="O206" s="46" t="s">
        <v>1922</v>
      </c>
      <c r="P206" s="46"/>
      <c r="Q206" s="46" t="s">
        <v>3880</v>
      </c>
      <c r="R206" s="46" t="s">
        <v>6061</v>
      </c>
      <c r="S206" s="46" t="s">
        <v>556</v>
      </c>
      <c r="T206" s="46" t="s">
        <v>556</v>
      </c>
      <c r="U206" s="46" t="s">
        <v>557</v>
      </c>
      <c r="V206" s="46" t="s">
        <v>625</v>
      </c>
      <c r="W206" s="46" t="s">
        <v>534</v>
      </c>
      <c r="X206" s="46">
        <v>2019</v>
      </c>
      <c r="Y206" s="46">
        <v>0</v>
      </c>
      <c r="Z206" s="46">
        <v>2019</v>
      </c>
      <c r="AA206" s="46" t="s">
        <v>595</v>
      </c>
      <c r="AB206" s="46" t="s">
        <v>595</v>
      </c>
      <c r="AC206" s="46" t="s">
        <v>595</v>
      </c>
      <c r="AD206" s="47">
        <v>56</v>
      </c>
      <c r="AE206" s="46" t="s">
        <v>595</v>
      </c>
      <c r="AF206" s="46" t="s">
        <v>595</v>
      </c>
      <c r="AG206" s="94" t="s">
        <v>535</v>
      </c>
      <c r="AH206" s="94" t="s">
        <v>535</v>
      </c>
      <c r="AI206" s="94" t="s">
        <v>535</v>
      </c>
      <c r="AJ206" s="94">
        <v>1</v>
      </c>
      <c r="AK206" s="94" t="s">
        <v>535</v>
      </c>
      <c r="AL206" s="94" t="s">
        <v>535</v>
      </c>
      <c r="AM206" s="94" t="s">
        <v>535</v>
      </c>
      <c r="AN206" s="94" t="s">
        <v>535</v>
      </c>
      <c r="AO206" s="94" t="s">
        <v>535</v>
      </c>
      <c r="AP206" s="94" t="s">
        <v>535</v>
      </c>
      <c r="AQ206" s="94" t="s">
        <v>535</v>
      </c>
      <c r="AR206" s="94" t="s">
        <v>535</v>
      </c>
      <c r="AS206" s="94" t="s">
        <v>535</v>
      </c>
      <c r="AT206" s="94" t="s">
        <v>535</v>
      </c>
      <c r="AU206" s="94" t="s">
        <v>535</v>
      </c>
      <c r="AV206" s="94" t="s">
        <v>535</v>
      </c>
      <c r="AW206" s="94" t="s">
        <v>535</v>
      </c>
      <c r="AX206" s="94" t="s">
        <v>535</v>
      </c>
      <c r="AY206" s="94" t="s">
        <v>535</v>
      </c>
      <c r="AZ206" s="94" t="s">
        <v>535</v>
      </c>
      <c r="BA206" s="94" t="s">
        <v>535</v>
      </c>
      <c r="BB206" s="94" t="s">
        <v>535</v>
      </c>
      <c r="BC206" s="94" t="s">
        <v>535</v>
      </c>
      <c r="BD206" s="94" t="s">
        <v>535</v>
      </c>
      <c r="BE206" s="94" t="s">
        <v>535</v>
      </c>
      <c r="BF206" s="94" t="s">
        <v>535</v>
      </c>
      <c r="BG206" s="94" t="s">
        <v>535</v>
      </c>
      <c r="BH206" s="94" t="s">
        <v>535</v>
      </c>
      <c r="BI206" s="94" t="s">
        <v>535</v>
      </c>
      <c r="BJ206" s="94" t="s">
        <v>535</v>
      </c>
      <c r="BK206" s="94" t="s">
        <v>535</v>
      </c>
      <c r="BL206" s="94" t="s">
        <v>535</v>
      </c>
      <c r="BM206" s="94" t="s">
        <v>324</v>
      </c>
      <c r="BN206" s="94" t="s">
        <v>6059</v>
      </c>
      <c r="BO206" s="94" t="s">
        <v>6060</v>
      </c>
      <c r="BP206" s="94" t="s">
        <v>6061</v>
      </c>
      <c r="BQ206" s="94" t="s">
        <v>3880</v>
      </c>
      <c r="BR206" s="94" t="s">
        <v>556</v>
      </c>
      <c r="BS206" s="32">
        <v>56</v>
      </c>
      <c r="BT206" s="32">
        <v>0</v>
      </c>
      <c r="BU206" s="32">
        <v>0</v>
      </c>
      <c r="BV206" s="32">
        <v>0</v>
      </c>
      <c r="BW206" s="32">
        <v>0</v>
      </c>
      <c r="BX206" s="32">
        <v>0</v>
      </c>
      <c r="BY206" s="32">
        <v>0</v>
      </c>
      <c r="BZ206" s="32">
        <v>0</v>
      </c>
      <c r="CA206" s="32">
        <v>0</v>
      </c>
      <c r="CB206" s="32">
        <v>0</v>
      </c>
      <c r="CC206" s="32">
        <v>0</v>
      </c>
      <c r="CD206" s="32">
        <v>0</v>
      </c>
      <c r="CE206" s="32">
        <v>56</v>
      </c>
      <c r="CF206" s="32">
        <v>0</v>
      </c>
      <c r="CG206" s="32">
        <v>0</v>
      </c>
      <c r="CH206" s="32">
        <v>0</v>
      </c>
      <c r="CI206" s="32">
        <v>0</v>
      </c>
      <c r="CJ206" s="32">
        <v>0</v>
      </c>
      <c r="CK206" s="32">
        <v>0</v>
      </c>
      <c r="CL206" s="32">
        <v>0</v>
      </c>
      <c r="CM206" s="32">
        <v>0</v>
      </c>
      <c r="CN206" s="32">
        <v>0</v>
      </c>
      <c r="CO206" s="32">
        <v>0</v>
      </c>
      <c r="CP206" s="32">
        <v>0</v>
      </c>
      <c r="CQ206" s="32">
        <v>56</v>
      </c>
      <c r="CR206" s="32">
        <v>56</v>
      </c>
      <c r="CS206" s="32" t="s">
        <v>6504</v>
      </c>
      <c r="CT206" s="32" t="s">
        <v>6504</v>
      </c>
      <c r="CU206" s="32" t="s">
        <v>6504</v>
      </c>
      <c r="CV206" s="32" t="s">
        <v>6504</v>
      </c>
      <c r="CW206" s="32" t="s">
        <v>6504</v>
      </c>
      <c r="CX206" s="32" t="s">
        <v>6504</v>
      </c>
      <c r="CY206" s="32" t="s">
        <v>6504</v>
      </c>
      <c r="CZ206" s="32" t="s">
        <v>6504</v>
      </c>
      <c r="DA206" s="32" t="s">
        <v>6504</v>
      </c>
      <c r="DB206" s="32" t="s">
        <v>6504</v>
      </c>
      <c r="DC206" s="32" t="s">
        <v>6504</v>
      </c>
      <c r="DD206" s="32" t="s">
        <v>6504</v>
      </c>
      <c r="DE206" s="32" t="s">
        <v>6109</v>
      </c>
      <c r="DF206" s="32" t="s">
        <v>3925</v>
      </c>
      <c r="DG206" s="32" t="s">
        <v>6119</v>
      </c>
      <c r="DH206" s="32" t="s">
        <v>6504</v>
      </c>
      <c r="DI206" s="32" t="s">
        <v>6504</v>
      </c>
      <c r="DJ206" s="32" t="s">
        <v>6110</v>
      </c>
      <c r="DK206" s="32" t="s">
        <v>3925</v>
      </c>
      <c r="DL206" s="32" t="s">
        <v>6119</v>
      </c>
      <c r="DM206" s="32" t="s">
        <v>6504</v>
      </c>
      <c r="DN206" s="32" t="s">
        <v>6504</v>
      </c>
      <c r="DO206" s="32" t="s">
        <v>6111</v>
      </c>
      <c r="DP206" s="32" t="s">
        <v>3925</v>
      </c>
      <c r="DQ206" s="32" t="s">
        <v>6119</v>
      </c>
      <c r="DR206" s="32" t="s">
        <v>6504</v>
      </c>
      <c r="DS206" s="32" t="s">
        <v>6504</v>
      </c>
      <c r="DT206" s="32" t="s">
        <v>6112</v>
      </c>
      <c r="DU206" s="32" t="s">
        <v>3925</v>
      </c>
      <c r="DV206" s="32" t="s">
        <v>6119</v>
      </c>
      <c r="DW206" s="32" t="s">
        <v>6504</v>
      </c>
      <c r="DX206" s="32" t="s">
        <v>6504</v>
      </c>
      <c r="DY206" s="32" t="s">
        <v>6113</v>
      </c>
      <c r="DZ206" s="32" t="s">
        <v>3925</v>
      </c>
      <c r="EA206" s="32" t="s">
        <v>6119</v>
      </c>
      <c r="EB206" s="32" t="s">
        <v>6504</v>
      </c>
      <c r="EC206" s="32" t="s">
        <v>6504</v>
      </c>
      <c r="ED206" s="32" t="s">
        <v>6114</v>
      </c>
      <c r="EE206" s="32" t="s">
        <v>3925</v>
      </c>
      <c r="EF206" s="32" t="s">
        <v>6119</v>
      </c>
      <c r="EG206" s="32" t="s">
        <v>6504</v>
      </c>
      <c r="EH206" s="32" t="s">
        <v>6504</v>
      </c>
      <c r="EI206" s="32" t="s">
        <v>6115</v>
      </c>
      <c r="EJ206" s="32" t="s">
        <v>3925</v>
      </c>
      <c r="EK206" s="32" t="s">
        <v>6119</v>
      </c>
      <c r="EL206" s="32" t="s">
        <v>6504</v>
      </c>
      <c r="EM206" s="32" t="s">
        <v>6504</v>
      </c>
      <c r="EN206" s="32" t="s">
        <v>6116</v>
      </c>
      <c r="EO206" s="32" t="s">
        <v>3925</v>
      </c>
      <c r="EP206" s="32" t="s">
        <v>6119</v>
      </c>
      <c r="EQ206" s="32" t="s">
        <v>6504</v>
      </c>
      <c r="ER206" s="32" t="s">
        <v>6504</v>
      </c>
      <c r="ES206" s="32" t="s">
        <v>6117</v>
      </c>
      <c r="ET206" s="32" t="s">
        <v>3925</v>
      </c>
      <c r="EU206" s="32" t="s">
        <v>6119</v>
      </c>
      <c r="EV206" s="32">
        <v>56</v>
      </c>
      <c r="EW206" s="32">
        <v>56</v>
      </c>
      <c r="EX206" s="32" t="s">
        <v>6118</v>
      </c>
      <c r="EY206" s="32" t="s">
        <v>3925</v>
      </c>
      <c r="EZ206" s="32" t="s">
        <v>6119</v>
      </c>
      <c r="FA206" s="32">
        <v>56</v>
      </c>
      <c r="FB206" s="32">
        <v>0</v>
      </c>
      <c r="FC206" s="94" t="s">
        <v>53</v>
      </c>
      <c r="FD206" s="94" t="s">
        <v>79</v>
      </c>
      <c r="FE206" s="94" t="s">
        <v>79</v>
      </c>
      <c r="FF206" s="94" t="s">
        <v>55</v>
      </c>
      <c r="FG206" s="94" t="s">
        <v>56</v>
      </c>
      <c r="FH206" s="94" t="s">
        <v>57</v>
      </c>
      <c r="FI206" s="94" t="s">
        <v>57</v>
      </c>
      <c r="FJ206" s="94" t="s">
        <v>58</v>
      </c>
      <c r="FK206" s="94" t="s">
        <v>55</v>
      </c>
      <c r="FL206" s="94" t="s">
        <v>59</v>
      </c>
      <c r="FM206" s="94" t="s">
        <v>1385</v>
      </c>
      <c r="FN206" s="94" t="s">
        <v>102</v>
      </c>
      <c r="FO206" s="94" t="s">
        <v>53</v>
      </c>
      <c r="FP206" s="94" t="s">
        <v>79</v>
      </c>
      <c r="FQ206" s="94" t="e">
        <v>#N/A</v>
      </c>
      <c r="FR206" s="94" t="s">
        <v>69</v>
      </c>
      <c r="FS206" s="94" t="s">
        <v>69</v>
      </c>
      <c r="FT206" s="94" t="s">
        <v>69</v>
      </c>
      <c r="FU206" s="94" t="s">
        <v>69</v>
      </c>
      <c r="FV206" s="94" t="s">
        <v>69</v>
      </c>
      <c r="FW206" s="94" t="s">
        <v>69</v>
      </c>
      <c r="FX206" s="94" t="s">
        <v>59</v>
      </c>
      <c r="FY206" s="94" t="s">
        <v>2495</v>
      </c>
      <c r="FZ206" s="94" t="s">
        <v>102</v>
      </c>
      <c r="GA206" s="94" t="s">
        <v>53</v>
      </c>
      <c r="GB206" s="94" t="s">
        <v>79</v>
      </c>
      <c r="GC206" s="94" t="e">
        <v>#N/A</v>
      </c>
      <c r="GD206" s="94" t="s">
        <v>69</v>
      </c>
      <c r="GE206" s="94" t="s">
        <v>69</v>
      </c>
      <c r="GF206" s="94" t="s">
        <v>69</v>
      </c>
      <c r="GG206" s="94" t="s">
        <v>69</v>
      </c>
      <c r="GH206" s="94" t="s">
        <v>69</v>
      </c>
      <c r="GI206" s="94" t="s">
        <v>69</v>
      </c>
      <c r="GJ206" s="94" t="s">
        <v>59</v>
      </c>
      <c r="GK206" s="94" t="s">
        <v>1385</v>
      </c>
      <c r="GL206" s="94" t="s">
        <v>117</v>
      </c>
      <c r="GM206" s="94" t="s">
        <v>53</v>
      </c>
      <c r="GN206" s="94" t="s">
        <v>62</v>
      </c>
      <c r="GO206" s="94" t="e">
        <v>#N/A</v>
      </c>
      <c r="GP206" s="94" t="s">
        <v>55</v>
      </c>
      <c r="GQ206" s="94" t="s">
        <v>56</v>
      </c>
      <c r="GR206" s="94" t="s">
        <v>57</v>
      </c>
      <c r="GS206" s="94" t="s">
        <v>57</v>
      </c>
      <c r="GT206" s="94" t="s">
        <v>58</v>
      </c>
      <c r="GU206" s="94" t="s">
        <v>55</v>
      </c>
      <c r="GV206" s="94" t="s">
        <v>59</v>
      </c>
      <c r="GW206" s="94" t="s">
        <v>2167</v>
      </c>
      <c r="GX206" s="94" t="s">
        <v>117</v>
      </c>
      <c r="GY206" s="32" t="s">
        <v>6504</v>
      </c>
      <c r="GZ206" s="32" t="s">
        <v>6504</v>
      </c>
      <c r="HA206" s="32" t="s">
        <v>6504</v>
      </c>
      <c r="HB206" s="32" t="s">
        <v>6504</v>
      </c>
      <c r="HC206" s="32" t="s">
        <v>6504</v>
      </c>
      <c r="HD206" s="32" t="s">
        <v>6504</v>
      </c>
      <c r="HE206" s="32" t="s">
        <v>6504</v>
      </c>
      <c r="HF206" s="32" t="s">
        <v>6504</v>
      </c>
      <c r="HG206" s="32" t="s">
        <v>6504</v>
      </c>
      <c r="HH206" s="32" t="s">
        <v>6504</v>
      </c>
      <c r="HI206" s="32" t="s">
        <v>6504</v>
      </c>
      <c r="HJ206" s="32">
        <v>1</v>
      </c>
      <c r="HK206" s="50">
        <v>56</v>
      </c>
      <c r="HL206" s="68">
        <v>0</v>
      </c>
      <c r="HM206" s="68">
        <v>0</v>
      </c>
      <c r="HN206" s="68">
        <v>0</v>
      </c>
      <c r="HO206" s="68">
        <v>0</v>
      </c>
      <c r="HP206" s="68">
        <v>0</v>
      </c>
      <c r="HQ206" s="68">
        <v>0</v>
      </c>
      <c r="HR206" s="68">
        <v>0</v>
      </c>
      <c r="HS206" s="68">
        <v>0</v>
      </c>
      <c r="HT206" s="68">
        <v>0</v>
      </c>
      <c r="HU206" s="68">
        <v>0</v>
      </c>
      <c r="HV206" s="68">
        <v>0</v>
      </c>
      <c r="HW206" s="68">
        <v>1</v>
      </c>
      <c r="HX206" s="68">
        <v>1</v>
      </c>
      <c r="HY206" s="67" t="s">
        <v>6505</v>
      </c>
      <c r="HZ206" s="67" t="s">
        <v>6505</v>
      </c>
      <c r="IA206" s="67" t="s">
        <v>6505</v>
      </c>
      <c r="IB206" s="67" t="s">
        <v>6505</v>
      </c>
      <c r="IC206" s="67" t="s">
        <v>6505</v>
      </c>
      <c r="ID206" s="67" t="s">
        <v>6505</v>
      </c>
      <c r="IE206" s="67" t="s">
        <v>6505</v>
      </c>
      <c r="IF206" s="67" t="s">
        <v>6505</v>
      </c>
      <c r="IG206" s="67" t="s">
        <v>6505</v>
      </c>
      <c r="IH206" s="67" t="s">
        <v>6505</v>
      </c>
      <c r="II206" s="67" t="s">
        <v>6505</v>
      </c>
      <c r="IJ206" s="67">
        <v>1</v>
      </c>
      <c r="IK206" s="69" t="s">
        <v>6505</v>
      </c>
      <c r="IL206" s="69" t="s">
        <v>6505</v>
      </c>
      <c r="IM206" s="67" t="s">
        <v>6505</v>
      </c>
      <c r="IN206" s="67">
        <v>1</v>
      </c>
      <c r="IO206" s="94"/>
      <c r="IP206" s="32">
        <v>0</v>
      </c>
      <c r="IQ206" s="32">
        <v>0</v>
      </c>
      <c r="IR206" s="68">
        <v>0</v>
      </c>
      <c r="IS206" s="69">
        <v>1</v>
      </c>
      <c r="IT206" s="94"/>
      <c r="IU206" s="94"/>
      <c r="IV206" s="94"/>
      <c r="IW206" s="94"/>
      <c r="IX206" s="94"/>
      <c r="IY206" s="94"/>
      <c r="IZ206" s="94"/>
      <c r="JA206" s="94"/>
      <c r="JB206" s="94"/>
      <c r="JC206" s="94"/>
    </row>
    <row r="207" spans="1:263" ht="29.25" hidden="1" customHeight="1" x14ac:dyDescent="0.25">
      <c r="A207" s="46" t="s">
        <v>1942</v>
      </c>
      <c r="B207" s="46" t="s">
        <v>24</v>
      </c>
      <c r="C207" s="46" t="s">
        <v>191</v>
      </c>
      <c r="D207" s="46" t="s">
        <v>1894</v>
      </c>
      <c r="E207" s="46" t="s">
        <v>584</v>
      </c>
      <c r="F207" s="46" t="s">
        <v>585</v>
      </c>
      <c r="G207" s="46" t="s">
        <v>953</v>
      </c>
      <c r="H207" s="46" t="s">
        <v>1943</v>
      </c>
      <c r="I207" s="46" t="s">
        <v>1944</v>
      </c>
      <c r="J207" s="46" t="s">
        <v>1945</v>
      </c>
      <c r="K207" s="46" t="s">
        <v>1946</v>
      </c>
      <c r="L207" s="46" t="s">
        <v>1947</v>
      </c>
      <c r="M207" s="46">
        <v>0</v>
      </c>
      <c r="N207" s="46"/>
      <c r="O207" s="46" t="s">
        <v>1948</v>
      </c>
      <c r="P207" s="46" t="s">
        <v>1935</v>
      </c>
      <c r="Q207" s="46" t="s">
        <v>6065</v>
      </c>
      <c r="R207" s="46" t="s">
        <v>6064</v>
      </c>
      <c r="S207" s="46" t="s">
        <v>556</v>
      </c>
      <c r="T207" s="46" t="s">
        <v>556</v>
      </c>
      <c r="U207" s="46" t="s">
        <v>557</v>
      </c>
      <c r="V207" s="46" t="s">
        <v>533</v>
      </c>
      <c r="W207" s="46" t="s">
        <v>604</v>
      </c>
      <c r="X207" s="46">
        <v>2018</v>
      </c>
      <c r="Y207" s="46">
        <v>0</v>
      </c>
      <c r="Z207" s="46">
        <v>2018</v>
      </c>
      <c r="AA207" s="46">
        <v>0</v>
      </c>
      <c r="AB207" s="46">
        <v>0</v>
      </c>
      <c r="AC207" s="46">
        <v>7</v>
      </c>
      <c r="AD207" s="47">
        <v>2</v>
      </c>
      <c r="AE207" s="46">
        <v>1</v>
      </c>
      <c r="AF207" s="46">
        <v>0</v>
      </c>
      <c r="AG207" s="94" t="s">
        <v>535</v>
      </c>
      <c r="AH207" s="94" t="s">
        <v>535</v>
      </c>
      <c r="AI207" s="94">
        <v>1</v>
      </c>
      <c r="AJ207" s="94">
        <v>1</v>
      </c>
      <c r="AK207" s="94" t="s">
        <v>535</v>
      </c>
      <c r="AL207" s="94" t="s">
        <v>535</v>
      </c>
      <c r="AM207" s="94" t="s">
        <v>535</v>
      </c>
      <c r="AN207" s="94" t="s">
        <v>535</v>
      </c>
      <c r="AO207" s="94" t="s">
        <v>535</v>
      </c>
      <c r="AP207" s="94" t="s">
        <v>535</v>
      </c>
      <c r="AQ207" s="94" t="s">
        <v>535</v>
      </c>
      <c r="AR207" s="94" t="s">
        <v>535</v>
      </c>
      <c r="AS207" s="94" t="s">
        <v>535</v>
      </c>
      <c r="AT207" s="94" t="s">
        <v>535</v>
      </c>
      <c r="AU207" s="94" t="s">
        <v>535</v>
      </c>
      <c r="AV207" s="94" t="s">
        <v>535</v>
      </c>
      <c r="AW207" s="94" t="s">
        <v>535</v>
      </c>
      <c r="AX207" s="94" t="s">
        <v>535</v>
      </c>
      <c r="AY207" s="94" t="s">
        <v>535</v>
      </c>
      <c r="AZ207" s="94" t="s">
        <v>535</v>
      </c>
      <c r="BA207" s="94" t="s">
        <v>535</v>
      </c>
      <c r="BB207" s="94" t="s">
        <v>535</v>
      </c>
      <c r="BC207" s="94" t="s">
        <v>535</v>
      </c>
      <c r="BD207" s="94" t="s">
        <v>535</v>
      </c>
      <c r="BE207" s="94" t="s">
        <v>535</v>
      </c>
      <c r="BF207" s="94" t="s">
        <v>535</v>
      </c>
      <c r="BG207" s="94" t="s">
        <v>872</v>
      </c>
      <c r="BH207" s="94" t="s">
        <v>535</v>
      </c>
      <c r="BI207" s="94" t="s">
        <v>535</v>
      </c>
      <c r="BJ207" s="94" t="s">
        <v>535</v>
      </c>
      <c r="BK207" s="94" t="s">
        <v>535</v>
      </c>
      <c r="BL207" s="94" t="s">
        <v>535</v>
      </c>
      <c r="BM207" s="94" t="s">
        <v>6773</v>
      </c>
      <c r="BN207" s="94" t="s">
        <v>6062</v>
      </c>
      <c r="BO207" s="94" t="s">
        <v>6063</v>
      </c>
      <c r="BP207" s="94" t="s">
        <v>6064</v>
      </c>
      <c r="BQ207" s="94" t="s">
        <v>6065</v>
      </c>
      <c r="BR207" s="94" t="s">
        <v>556</v>
      </c>
      <c r="BS207" s="32">
        <v>2</v>
      </c>
      <c r="BT207" s="32">
        <v>0</v>
      </c>
      <c r="BU207" s="32">
        <v>0</v>
      </c>
      <c r="BV207" s="32">
        <v>0</v>
      </c>
      <c r="BW207" s="32">
        <v>0</v>
      </c>
      <c r="BX207" s="32">
        <v>0</v>
      </c>
      <c r="BY207" s="32">
        <v>0</v>
      </c>
      <c r="BZ207" s="32">
        <v>2</v>
      </c>
      <c r="CA207" s="32">
        <v>0</v>
      </c>
      <c r="CB207" s="32">
        <v>0</v>
      </c>
      <c r="CC207" s="32">
        <v>0</v>
      </c>
      <c r="CD207" s="32">
        <v>0</v>
      </c>
      <c r="CE207" s="32">
        <v>0</v>
      </c>
      <c r="CF207" s="32">
        <v>0</v>
      </c>
      <c r="CG207" s="32">
        <v>0</v>
      </c>
      <c r="CH207" s="32">
        <v>0</v>
      </c>
      <c r="CI207" s="32">
        <v>0</v>
      </c>
      <c r="CJ207" s="32">
        <v>0</v>
      </c>
      <c r="CK207" s="32">
        <v>0</v>
      </c>
      <c r="CL207" s="32">
        <v>2</v>
      </c>
      <c r="CM207" s="32">
        <v>0</v>
      </c>
      <c r="CN207" s="32">
        <v>0</v>
      </c>
      <c r="CO207" s="32">
        <v>0</v>
      </c>
      <c r="CP207" s="32">
        <v>0</v>
      </c>
      <c r="CQ207" s="32">
        <v>0</v>
      </c>
      <c r="CR207" s="32">
        <v>2</v>
      </c>
      <c r="CS207" s="32" t="s">
        <v>6504</v>
      </c>
      <c r="CT207" s="32" t="s">
        <v>6504</v>
      </c>
      <c r="CU207" s="32" t="s">
        <v>6504</v>
      </c>
      <c r="CV207" s="32" t="s">
        <v>6504</v>
      </c>
      <c r="CW207" s="32" t="s">
        <v>6504</v>
      </c>
      <c r="CX207" s="32" t="s">
        <v>6504</v>
      </c>
      <c r="CY207" s="32" t="s">
        <v>6504</v>
      </c>
      <c r="CZ207" s="32" t="s">
        <v>6504</v>
      </c>
      <c r="DA207" s="32" t="s">
        <v>6504</v>
      </c>
      <c r="DB207" s="32" t="s">
        <v>6504</v>
      </c>
      <c r="DC207" s="32" t="s">
        <v>6504</v>
      </c>
      <c r="DD207" s="32" t="s">
        <v>6504</v>
      </c>
      <c r="DE207" s="32" t="s">
        <v>6120</v>
      </c>
      <c r="DF207" s="32" t="s">
        <v>3925</v>
      </c>
      <c r="DG207" s="32" t="s">
        <v>6064</v>
      </c>
      <c r="DH207" s="32" t="s">
        <v>6504</v>
      </c>
      <c r="DI207" s="32" t="s">
        <v>6504</v>
      </c>
      <c r="DJ207" s="32" t="s">
        <v>6121</v>
      </c>
      <c r="DK207" s="32" t="s">
        <v>3925</v>
      </c>
      <c r="DL207" s="32" t="s">
        <v>6064</v>
      </c>
      <c r="DM207" s="32" t="s">
        <v>6504</v>
      </c>
      <c r="DN207" s="32" t="s">
        <v>6504</v>
      </c>
      <c r="DO207" s="32" t="s">
        <v>6122</v>
      </c>
      <c r="DP207" s="32" t="s">
        <v>3925</v>
      </c>
      <c r="DQ207" s="32" t="s">
        <v>6064</v>
      </c>
      <c r="DR207" s="32" t="s">
        <v>6504</v>
      </c>
      <c r="DS207" s="32" t="s">
        <v>6504</v>
      </c>
      <c r="DT207" s="32" t="s">
        <v>6123</v>
      </c>
      <c r="DU207" s="32" t="s">
        <v>3925</v>
      </c>
      <c r="DV207" s="32" t="s">
        <v>6064</v>
      </c>
      <c r="DW207" s="32">
        <v>2</v>
      </c>
      <c r="DX207" s="32">
        <v>2</v>
      </c>
      <c r="DY207" s="32" t="s">
        <v>6124</v>
      </c>
      <c r="DZ207" s="32" t="s">
        <v>3925</v>
      </c>
      <c r="EA207" s="32" t="s">
        <v>6064</v>
      </c>
      <c r="EB207" s="32" t="s">
        <v>6504</v>
      </c>
      <c r="EC207" s="32" t="s">
        <v>6504</v>
      </c>
      <c r="ED207" s="32" t="s">
        <v>6125</v>
      </c>
      <c r="EE207" s="32" t="s">
        <v>3925</v>
      </c>
      <c r="EF207" s="32" t="s">
        <v>6064</v>
      </c>
      <c r="EG207" s="32" t="s">
        <v>6504</v>
      </c>
      <c r="EH207" s="32" t="s">
        <v>6504</v>
      </c>
      <c r="EI207" s="32" t="s">
        <v>6126</v>
      </c>
      <c r="EJ207" s="32" t="s">
        <v>3925</v>
      </c>
      <c r="EK207" s="32" t="s">
        <v>6064</v>
      </c>
      <c r="EL207" s="32" t="s">
        <v>6504</v>
      </c>
      <c r="EM207" s="32" t="s">
        <v>6504</v>
      </c>
      <c r="EN207" s="32" t="s">
        <v>6127</v>
      </c>
      <c r="EO207" s="32" t="s">
        <v>3925</v>
      </c>
      <c r="EP207" s="32" t="s">
        <v>6064</v>
      </c>
      <c r="EQ207" s="32" t="s">
        <v>6504</v>
      </c>
      <c r="ER207" s="32" t="s">
        <v>6504</v>
      </c>
      <c r="ES207" s="32" t="s">
        <v>6128</v>
      </c>
      <c r="ET207" s="32" t="s">
        <v>3925</v>
      </c>
      <c r="EU207" s="32" t="s">
        <v>6064</v>
      </c>
      <c r="EV207" s="32" t="s">
        <v>6504</v>
      </c>
      <c r="EW207" s="32" t="s">
        <v>6504</v>
      </c>
      <c r="EX207" s="32" t="s">
        <v>6129</v>
      </c>
      <c r="EY207" s="32" t="s">
        <v>3925</v>
      </c>
      <c r="EZ207" s="32" t="s">
        <v>6064</v>
      </c>
      <c r="FA207" s="32">
        <v>2</v>
      </c>
      <c r="FB207" s="32">
        <v>0</v>
      </c>
      <c r="FC207" s="94" t="s">
        <v>53</v>
      </c>
      <c r="FD207" s="94" t="s">
        <v>79</v>
      </c>
      <c r="FE207" s="94" t="s">
        <v>79</v>
      </c>
      <c r="FF207" s="94" t="s">
        <v>69</v>
      </c>
      <c r="FG207" s="94" t="s">
        <v>69</v>
      </c>
      <c r="FH207" s="94" t="s">
        <v>69</v>
      </c>
      <c r="FI207" s="94" t="s">
        <v>69</v>
      </c>
      <c r="FJ207" s="94" t="s">
        <v>69</v>
      </c>
      <c r="FK207" s="94" t="s">
        <v>69</v>
      </c>
      <c r="FL207" s="94" t="s">
        <v>59</v>
      </c>
      <c r="FM207" s="94" t="s">
        <v>1385</v>
      </c>
      <c r="FN207" s="94" t="s">
        <v>102</v>
      </c>
      <c r="FO207" s="94" t="s">
        <v>53</v>
      </c>
      <c r="FP207" s="94" t="s">
        <v>79</v>
      </c>
      <c r="FQ207" s="94" t="e">
        <v>#N/A</v>
      </c>
      <c r="FR207" s="94" t="s">
        <v>69</v>
      </c>
      <c r="FS207" s="94" t="s">
        <v>69</v>
      </c>
      <c r="FT207" s="94" t="s">
        <v>69</v>
      </c>
      <c r="FU207" s="94" t="s">
        <v>57</v>
      </c>
      <c r="FV207" s="94" t="s">
        <v>69</v>
      </c>
      <c r="FW207" s="94" t="s">
        <v>69</v>
      </c>
      <c r="FX207" s="94" t="s">
        <v>59</v>
      </c>
      <c r="FY207" s="94" t="s">
        <v>2495</v>
      </c>
      <c r="FZ207" s="94" t="s">
        <v>102</v>
      </c>
      <c r="GA207" s="94" t="s">
        <v>53</v>
      </c>
      <c r="GB207" s="94" t="s">
        <v>62</v>
      </c>
      <c r="GC207" s="94" t="e">
        <v>#N/A</v>
      </c>
      <c r="GD207" s="94" t="s">
        <v>55</v>
      </c>
      <c r="GE207" s="94" t="s">
        <v>56</v>
      </c>
      <c r="GF207" s="94" t="s">
        <v>57</v>
      </c>
      <c r="GG207" s="94" t="s">
        <v>57</v>
      </c>
      <c r="GH207" s="94" t="s">
        <v>58</v>
      </c>
      <c r="GI207" s="94" t="s">
        <v>55</v>
      </c>
      <c r="GJ207" s="94" t="s">
        <v>59</v>
      </c>
      <c r="GK207" s="94" t="s">
        <v>1385</v>
      </c>
      <c r="GL207" s="94" t="s">
        <v>117</v>
      </c>
      <c r="GM207" s="94" t="s">
        <v>53</v>
      </c>
      <c r="GN207" s="94" t="s">
        <v>62</v>
      </c>
      <c r="GO207" s="94" t="e">
        <v>#N/A</v>
      </c>
      <c r="GP207" s="94" t="s">
        <v>55</v>
      </c>
      <c r="GQ207" s="94" t="s">
        <v>56</v>
      </c>
      <c r="GR207" s="94" t="s">
        <v>57</v>
      </c>
      <c r="GS207" s="94" t="s">
        <v>57</v>
      </c>
      <c r="GT207" s="94" t="s">
        <v>58</v>
      </c>
      <c r="GU207" s="94" t="s">
        <v>69</v>
      </c>
      <c r="GV207" s="94" t="s">
        <v>59</v>
      </c>
      <c r="GW207" s="94" t="s">
        <v>2501</v>
      </c>
      <c r="GX207" s="94" t="s">
        <v>117</v>
      </c>
      <c r="GY207" s="32" t="s">
        <v>6504</v>
      </c>
      <c r="GZ207" s="32" t="s">
        <v>6504</v>
      </c>
      <c r="HA207" s="32" t="s">
        <v>6504</v>
      </c>
      <c r="HB207" s="32" t="s">
        <v>6504</v>
      </c>
      <c r="HC207" s="32" t="s">
        <v>6504</v>
      </c>
      <c r="HD207" s="32" t="s">
        <v>6504</v>
      </c>
      <c r="HE207" s="32">
        <v>1</v>
      </c>
      <c r="HF207" s="32" t="s">
        <v>6504</v>
      </c>
      <c r="HG207" s="32" t="s">
        <v>6504</v>
      </c>
      <c r="HH207" s="32" t="s">
        <v>6504</v>
      </c>
      <c r="HI207" s="32" t="s">
        <v>6504</v>
      </c>
      <c r="HJ207" s="32" t="s">
        <v>6504</v>
      </c>
      <c r="HK207" s="50">
        <v>2</v>
      </c>
      <c r="HL207" s="68">
        <v>0</v>
      </c>
      <c r="HM207" s="68">
        <v>0</v>
      </c>
      <c r="HN207" s="68">
        <v>0</v>
      </c>
      <c r="HO207" s="68">
        <v>0</v>
      </c>
      <c r="HP207" s="68">
        <v>0</v>
      </c>
      <c r="HQ207" s="68">
        <v>0</v>
      </c>
      <c r="HR207" s="68">
        <v>1</v>
      </c>
      <c r="HS207" s="68">
        <v>0</v>
      </c>
      <c r="HT207" s="68">
        <v>0</v>
      </c>
      <c r="HU207" s="68">
        <v>0</v>
      </c>
      <c r="HV207" s="68">
        <v>0</v>
      </c>
      <c r="HW207" s="68">
        <v>0</v>
      </c>
      <c r="HX207" s="68">
        <v>1</v>
      </c>
      <c r="HY207" s="67" t="s">
        <v>6505</v>
      </c>
      <c r="HZ207" s="67" t="s">
        <v>6505</v>
      </c>
      <c r="IA207" s="67" t="s">
        <v>6505</v>
      </c>
      <c r="IB207" s="67" t="s">
        <v>6505</v>
      </c>
      <c r="IC207" s="67" t="s">
        <v>6505</v>
      </c>
      <c r="ID207" s="67" t="s">
        <v>6505</v>
      </c>
      <c r="IE207" s="67">
        <v>1</v>
      </c>
      <c r="IF207" s="67">
        <v>1</v>
      </c>
      <c r="IG207" s="67">
        <v>1</v>
      </c>
      <c r="IH207" s="67">
        <v>1</v>
      </c>
      <c r="II207" s="67">
        <v>1</v>
      </c>
      <c r="IJ207" s="67">
        <v>1</v>
      </c>
      <c r="IK207" s="69" t="s">
        <v>6505</v>
      </c>
      <c r="IL207" s="69" t="s">
        <v>6505</v>
      </c>
      <c r="IM207" s="67">
        <v>1</v>
      </c>
      <c r="IN207" s="67">
        <v>1</v>
      </c>
      <c r="IO207" s="94"/>
      <c r="IP207" s="32">
        <v>0</v>
      </c>
      <c r="IQ207" s="32">
        <v>0</v>
      </c>
      <c r="IR207" s="68">
        <v>1</v>
      </c>
      <c r="IS207" s="69">
        <v>1</v>
      </c>
      <c r="IT207" s="94"/>
      <c r="IU207" s="94"/>
      <c r="IV207" s="94"/>
      <c r="IW207" s="94"/>
      <c r="IX207" s="94"/>
      <c r="IY207" s="94"/>
      <c r="IZ207" s="94"/>
      <c r="JA207" s="94"/>
      <c r="JB207" s="94"/>
      <c r="JC207" s="94"/>
    </row>
    <row r="208" spans="1:263" ht="29.25" hidden="1" customHeight="1" x14ac:dyDescent="0.25">
      <c r="A208" s="46">
        <v>90</v>
      </c>
      <c r="B208" s="46" t="s">
        <v>25</v>
      </c>
      <c r="C208" s="46" t="s">
        <v>193</v>
      </c>
      <c r="D208" s="46" t="s">
        <v>194</v>
      </c>
      <c r="E208" s="46" t="s">
        <v>520</v>
      </c>
      <c r="F208" s="46" t="s">
        <v>571</v>
      </c>
      <c r="G208" s="46" t="s">
        <v>1850</v>
      </c>
      <c r="H208" s="46" t="s">
        <v>1949</v>
      </c>
      <c r="I208" s="46" t="s">
        <v>1950</v>
      </c>
      <c r="J208" s="46" t="s">
        <v>1951</v>
      </c>
      <c r="K208" s="46" t="s">
        <v>1952</v>
      </c>
      <c r="L208" s="46" t="s">
        <v>1953</v>
      </c>
      <c r="M208" s="46" t="s">
        <v>1954</v>
      </c>
      <c r="N208" s="46"/>
      <c r="O208" s="46" t="s">
        <v>1955</v>
      </c>
      <c r="P208" s="46" t="s">
        <v>1956</v>
      </c>
      <c r="Q208" s="46" t="s">
        <v>6131</v>
      </c>
      <c r="R208" s="46" t="s">
        <v>6130</v>
      </c>
      <c r="S208" s="46" t="s">
        <v>531</v>
      </c>
      <c r="T208" s="46" t="s">
        <v>531</v>
      </c>
      <c r="U208" s="46" t="s">
        <v>532</v>
      </c>
      <c r="V208" s="46" t="s">
        <v>625</v>
      </c>
      <c r="W208" s="46" t="s">
        <v>534</v>
      </c>
      <c r="X208" s="46">
        <v>2018</v>
      </c>
      <c r="Y208" s="46">
        <v>0</v>
      </c>
      <c r="Z208" s="46">
        <v>2018</v>
      </c>
      <c r="AA208" s="46">
        <v>0</v>
      </c>
      <c r="AB208" s="46">
        <v>0</v>
      </c>
      <c r="AC208" s="46">
        <v>1</v>
      </c>
      <c r="AD208" s="47">
        <v>1</v>
      </c>
      <c r="AE208" s="46">
        <v>1</v>
      </c>
      <c r="AF208" s="46">
        <v>0</v>
      </c>
      <c r="AG208" s="94" t="s">
        <v>535</v>
      </c>
      <c r="AH208" s="94" t="s">
        <v>535</v>
      </c>
      <c r="AI208" s="94" t="s">
        <v>535</v>
      </c>
      <c r="AJ208" s="94">
        <v>1</v>
      </c>
      <c r="AK208" s="94" t="s">
        <v>535</v>
      </c>
      <c r="AL208" s="94" t="s">
        <v>535</v>
      </c>
      <c r="AM208" s="94" t="s">
        <v>535</v>
      </c>
      <c r="AN208" s="94">
        <v>1</v>
      </c>
      <c r="AO208" s="94" t="s">
        <v>1957</v>
      </c>
      <c r="AP208" s="94" t="s">
        <v>535</v>
      </c>
      <c r="AQ208" s="94" t="s">
        <v>535</v>
      </c>
      <c r="AR208" s="94" t="s">
        <v>535</v>
      </c>
      <c r="AS208" s="94" t="s">
        <v>535</v>
      </c>
      <c r="AT208" s="94" t="s">
        <v>535</v>
      </c>
      <c r="AU208" s="94" t="s">
        <v>535</v>
      </c>
      <c r="AV208" s="94" t="s">
        <v>535</v>
      </c>
      <c r="AW208" s="94" t="s">
        <v>535</v>
      </c>
      <c r="AX208" s="94" t="s">
        <v>535</v>
      </c>
      <c r="AY208" s="94" t="s">
        <v>535</v>
      </c>
      <c r="AZ208" s="94" t="s">
        <v>535</v>
      </c>
      <c r="BA208" s="94" t="s">
        <v>535</v>
      </c>
      <c r="BB208" s="94" t="s">
        <v>535</v>
      </c>
      <c r="BC208" s="94" t="s">
        <v>535</v>
      </c>
      <c r="BD208" s="94" t="s">
        <v>535</v>
      </c>
      <c r="BE208" s="94" t="s">
        <v>535</v>
      </c>
      <c r="BF208" s="94" t="s">
        <v>535</v>
      </c>
      <c r="BG208" s="94" t="s">
        <v>535</v>
      </c>
      <c r="BH208" s="94" t="s">
        <v>535</v>
      </c>
      <c r="BI208" s="94" t="s">
        <v>535</v>
      </c>
      <c r="BJ208" s="94" t="s">
        <v>535</v>
      </c>
      <c r="BK208" s="94" t="s">
        <v>535</v>
      </c>
      <c r="BL208" s="94" t="s">
        <v>535</v>
      </c>
      <c r="BM208" s="94" t="s">
        <v>6774</v>
      </c>
      <c r="BN208" s="94" t="s">
        <v>1951</v>
      </c>
      <c r="BO208" s="94" t="s">
        <v>1956</v>
      </c>
      <c r="BP208" s="94" t="s">
        <v>6130</v>
      </c>
      <c r="BQ208" s="94" t="s">
        <v>6131</v>
      </c>
      <c r="BR208" s="94" t="s">
        <v>2581</v>
      </c>
      <c r="BS208" s="32">
        <v>1</v>
      </c>
      <c r="BT208" s="32">
        <v>1</v>
      </c>
      <c r="BU208" s="32">
        <v>1</v>
      </c>
      <c r="BV208" s="32">
        <v>1</v>
      </c>
      <c r="BW208" s="32">
        <v>1</v>
      </c>
      <c r="BX208" s="32">
        <v>1</v>
      </c>
      <c r="BY208" s="32">
        <v>1</v>
      </c>
      <c r="BZ208" s="32">
        <v>1</v>
      </c>
      <c r="CA208" s="32">
        <v>1</v>
      </c>
      <c r="CB208" s="32">
        <v>1</v>
      </c>
      <c r="CC208" s="32">
        <v>1</v>
      </c>
      <c r="CD208" s="32">
        <v>1</v>
      </c>
      <c r="CE208" s="32">
        <v>1</v>
      </c>
      <c r="CF208" s="32">
        <v>1</v>
      </c>
      <c r="CG208" s="32">
        <v>1</v>
      </c>
      <c r="CH208" s="32">
        <v>1</v>
      </c>
      <c r="CI208" s="32">
        <v>1</v>
      </c>
      <c r="CJ208" s="32">
        <v>1</v>
      </c>
      <c r="CK208" s="32">
        <v>1</v>
      </c>
      <c r="CL208" s="32">
        <v>1</v>
      </c>
      <c r="CM208" s="32">
        <v>1</v>
      </c>
      <c r="CN208" s="32">
        <v>1</v>
      </c>
      <c r="CO208" s="32">
        <v>1</v>
      </c>
      <c r="CP208" s="32">
        <v>1</v>
      </c>
      <c r="CQ208" s="32">
        <v>1</v>
      </c>
      <c r="CR208" s="32">
        <v>1</v>
      </c>
      <c r="CS208" s="32">
        <v>1</v>
      </c>
      <c r="CT208" s="32">
        <v>1</v>
      </c>
      <c r="CU208" s="32" t="s">
        <v>6134</v>
      </c>
      <c r="CV208" s="32" t="s">
        <v>6146</v>
      </c>
      <c r="CW208" s="32" t="s">
        <v>6155</v>
      </c>
      <c r="CX208" s="32">
        <v>1</v>
      </c>
      <c r="CY208" s="32">
        <v>1</v>
      </c>
      <c r="CZ208" s="32" t="s">
        <v>6135</v>
      </c>
      <c r="DA208" s="32" t="s">
        <v>6146</v>
      </c>
      <c r="DB208" s="32" t="s">
        <v>6156</v>
      </c>
      <c r="DC208" s="32">
        <v>1</v>
      </c>
      <c r="DD208" s="32">
        <v>1</v>
      </c>
      <c r="DE208" s="32" t="s">
        <v>6136</v>
      </c>
      <c r="DF208" s="32" t="s">
        <v>6146</v>
      </c>
      <c r="DG208" s="32" t="s">
        <v>6157</v>
      </c>
      <c r="DH208" s="32">
        <v>1</v>
      </c>
      <c r="DI208" s="32">
        <v>1</v>
      </c>
      <c r="DJ208" s="32" t="s">
        <v>6137</v>
      </c>
      <c r="DK208" s="32" t="s">
        <v>6147</v>
      </c>
      <c r="DL208" s="32" t="s">
        <v>6158</v>
      </c>
      <c r="DM208" s="32">
        <v>1</v>
      </c>
      <c r="DN208" s="32">
        <v>1</v>
      </c>
      <c r="DO208" s="32" t="s">
        <v>6138</v>
      </c>
      <c r="DP208" s="32" t="s">
        <v>6148</v>
      </c>
      <c r="DQ208" s="32" t="s">
        <v>6159</v>
      </c>
      <c r="DR208" s="32">
        <v>1</v>
      </c>
      <c r="DS208" s="32">
        <v>1</v>
      </c>
      <c r="DT208" s="32" t="s">
        <v>6139</v>
      </c>
      <c r="DU208" s="32" t="s">
        <v>6149</v>
      </c>
      <c r="DV208" s="32" t="s">
        <v>6158</v>
      </c>
      <c r="DW208" s="32">
        <v>1</v>
      </c>
      <c r="DX208" s="32">
        <v>1</v>
      </c>
      <c r="DY208" s="32" t="s">
        <v>6140</v>
      </c>
      <c r="DZ208" s="32" t="s">
        <v>6150</v>
      </c>
      <c r="EA208" s="32" t="s">
        <v>6158</v>
      </c>
      <c r="EB208" s="32">
        <v>1</v>
      </c>
      <c r="EC208" s="32">
        <v>1</v>
      </c>
      <c r="ED208" s="32" t="s">
        <v>6141</v>
      </c>
      <c r="EE208" s="32" t="s">
        <v>6151</v>
      </c>
      <c r="EF208" s="32" t="s">
        <v>6158</v>
      </c>
      <c r="EG208" s="32">
        <v>1</v>
      </c>
      <c r="EH208" s="32">
        <v>1</v>
      </c>
      <c r="EI208" s="32" t="s">
        <v>6142</v>
      </c>
      <c r="EJ208" s="32" t="s">
        <v>6152</v>
      </c>
      <c r="EK208" s="32" t="s">
        <v>6158</v>
      </c>
      <c r="EL208" s="32">
        <v>1</v>
      </c>
      <c r="EM208" s="32">
        <v>1</v>
      </c>
      <c r="EN208" s="32" t="s">
        <v>6143</v>
      </c>
      <c r="EO208" s="32" t="s">
        <v>6153</v>
      </c>
      <c r="EP208" s="32" t="s">
        <v>6160</v>
      </c>
      <c r="EQ208" s="32">
        <v>1</v>
      </c>
      <c r="ER208" s="32">
        <v>1</v>
      </c>
      <c r="ES208" s="32" t="s">
        <v>6144</v>
      </c>
      <c r="ET208" s="32" t="s">
        <v>6153</v>
      </c>
      <c r="EU208" s="32" t="s">
        <v>6160</v>
      </c>
      <c r="EV208" s="32">
        <v>1</v>
      </c>
      <c r="EW208" s="32">
        <v>1</v>
      </c>
      <c r="EX208" s="32" t="s">
        <v>6145</v>
      </c>
      <c r="EY208" s="32" t="s">
        <v>6154</v>
      </c>
      <c r="EZ208" s="32" t="s">
        <v>6160</v>
      </c>
      <c r="FA208" s="32">
        <v>12</v>
      </c>
      <c r="FB208" s="32">
        <v>0</v>
      </c>
      <c r="FC208" s="94" t="s">
        <v>53</v>
      </c>
      <c r="FD208" s="94" t="s">
        <v>62</v>
      </c>
      <c r="FE208" s="94" t="s">
        <v>62</v>
      </c>
      <c r="FF208" s="94" t="s">
        <v>55</v>
      </c>
      <c r="FG208" s="94" t="s">
        <v>56</v>
      </c>
      <c r="FH208" s="94" t="s">
        <v>57</v>
      </c>
      <c r="FI208" s="94" t="s">
        <v>57</v>
      </c>
      <c r="FJ208" s="94" t="s">
        <v>58</v>
      </c>
      <c r="FK208" s="94" t="s">
        <v>55</v>
      </c>
      <c r="FL208" s="94" t="s">
        <v>59</v>
      </c>
      <c r="FM208" s="94" t="s">
        <v>1385</v>
      </c>
      <c r="FN208" s="94" t="s">
        <v>102</v>
      </c>
      <c r="FO208" s="94" t="s">
        <v>53</v>
      </c>
      <c r="FP208" s="94" t="s">
        <v>62</v>
      </c>
      <c r="FQ208" s="94" t="e">
        <v>#N/A</v>
      </c>
      <c r="FR208" s="94" t="s">
        <v>55</v>
      </c>
      <c r="FS208" s="94" t="s">
        <v>56</v>
      </c>
      <c r="FT208" s="94" t="s">
        <v>57</v>
      </c>
      <c r="FU208" s="94" t="s">
        <v>57</v>
      </c>
      <c r="FV208" s="94" t="s">
        <v>58</v>
      </c>
      <c r="FW208" s="94" t="s">
        <v>55</v>
      </c>
      <c r="FX208" s="94" t="s">
        <v>59</v>
      </c>
      <c r="FY208" s="94" t="s">
        <v>2166</v>
      </c>
      <c r="FZ208" s="94" t="s">
        <v>102</v>
      </c>
      <c r="GA208" s="94" t="s">
        <v>53</v>
      </c>
      <c r="GB208" s="94" t="s">
        <v>62</v>
      </c>
      <c r="GC208" s="94" t="e">
        <v>#N/A</v>
      </c>
      <c r="GD208" s="94" t="s">
        <v>55</v>
      </c>
      <c r="GE208" s="94" t="s">
        <v>56</v>
      </c>
      <c r="GF208" s="94" t="s">
        <v>57</v>
      </c>
      <c r="GG208" s="94" t="s">
        <v>57</v>
      </c>
      <c r="GH208" s="94" t="s">
        <v>58</v>
      </c>
      <c r="GI208" s="94" t="s">
        <v>71</v>
      </c>
      <c r="GJ208" s="94" t="s">
        <v>67</v>
      </c>
      <c r="GK208" s="94" t="s">
        <v>2502</v>
      </c>
      <c r="GL208" s="94" t="s">
        <v>117</v>
      </c>
      <c r="GM208" s="94" t="s">
        <v>53</v>
      </c>
      <c r="GN208" s="94" t="s">
        <v>62</v>
      </c>
      <c r="GO208" s="94" t="e">
        <v>#N/A</v>
      </c>
      <c r="GP208" s="94" t="s">
        <v>55</v>
      </c>
      <c r="GQ208" s="94" t="s">
        <v>56</v>
      </c>
      <c r="GR208" s="94" t="s">
        <v>57</v>
      </c>
      <c r="GS208" s="94" t="s">
        <v>57</v>
      </c>
      <c r="GT208" s="94" t="s">
        <v>58</v>
      </c>
      <c r="GU208" s="94" t="s">
        <v>55</v>
      </c>
      <c r="GV208" s="94" t="s">
        <v>59</v>
      </c>
      <c r="GW208" s="94" t="s">
        <v>2503</v>
      </c>
      <c r="GX208" s="94" t="s">
        <v>117</v>
      </c>
      <c r="GY208" s="32">
        <v>1</v>
      </c>
      <c r="GZ208" s="32">
        <v>1</v>
      </c>
      <c r="HA208" s="32">
        <v>1</v>
      </c>
      <c r="HB208" s="32">
        <v>1</v>
      </c>
      <c r="HC208" s="32">
        <v>1</v>
      </c>
      <c r="HD208" s="32">
        <v>1</v>
      </c>
      <c r="HE208" s="32">
        <v>1</v>
      </c>
      <c r="HF208" s="32">
        <v>1</v>
      </c>
      <c r="HG208" s="32">
        <v>1</v>
      </c>
      <c r="HH208" s="32">
        <v>1</v>
      </c>
      <c r="HI208" s="32">
        <v>1</v>
      </c>
      <c r="HJ208" s="32">
        <v>1</v>
      </c>
      <c r="HK208" s="50">
        <v>12</v>
      </c>
      <c r="HL208" s="68">
        <v>1</v>
      </c>
      <c r="HM208" s="68">
        <v>1</v>
      </c>
      <c r="HN208" s="68">
        <v>1</v>
      </c>
      <c r="HO208" s="68">
        <v>1</v>
      </c>
      <c r="HP208" s="68">
        <v>1</v>
      </c>
      <c r="HQ208" s="68">
        <v>1</v>
      </c>
      <c r="HR208" s="68">
        <v>1</v>
      </c>
      <c r="HS208" s="68">
        <v>1</v>
      </c>
      <c r="HT208" s="68">
        <v>1</v>
      </c>
      <c r="HU208" s="68">
        <v>1</v>
      </c>
      <c r="HV208" s="68">
        <v>1</v>
      </c>
      <c r="HW208" s="68">
        <v>1</v>
      </c>
      <c r="HX208" s="68">
        <v>1</v>
      </c>
      <c r="HY208" s="67">
        <v>1</v>
      </c>
      <c r="HZ208" s="67">
        <v>1</v>
      </c>
      <c r="IA208" s="67">
        <v>1</v>
      </c>
      <c r="IB208" s="67">
        <v>1</v>
      </c>
      <c r="IC208" s="67">
        <v>1</v>
      </c>
      <c r="ID208" s="67">
        <v>1</v>
      </c>
      <c r="IE208" s="67">
        <v>1</v>
      </c>
      <c r="IF208" s="67">
        <v>1</v>
      </c>
      <c r="IG208" s="67">
        <v>1</v>
      </c>
      <c r="IH208" s="67">
        <v>1</v>
      </c>
      <c r="II208" s="67">
        <v>1</v>
      </c>
      <c r="IJ208" s="67">
        <v>1</v>
      </c>
      <c r="IK208" s="69">
        <v>1</v>
      </c>
      <c r="IL208" s="69">
        <v>1</v>
      </c>
      <c r="IM208" s="67">
        <v>1</v>
      </c>
      <c r="IN208" s="67">
        <v>1</v>
      </c>
      <c r="IO208" s="94"/>
      <c r="IP208" s="32">
        <v>1</v>
      </c>
      <c r="IQ208" s="32">
        <v>1</v>
      </c>
      <c r="IR208" s="68">
        <v>1</v>
      </c>
      <c r="IS208" s="69">
        <v>1</v>
      </c>
      <c r="IT208" s="94"/>
      <c r="IU208" s="94"/>
      <c r="IV208" s="94"/>
      <c r="IW208" s="94"/>
      <c r="IX208" s="94"/>
      <c r="IY208" s="94"/>
      <c r="IZ208" s="94"/>
      <c r="JA208" s="94"/>
      <c r="JB208" s="94"/>
      <c r="JC208" s="94"/>
    </row>
    <row r="209" spans="1:263" ht="29.25" hidden="1" customHeight="1" x14ac:dyDescent="0.25">
      <c r="A209" s="46" t="s">
        <v>1958</v>
      </c>
      <c r="B209" s="46" t="s">
        <v>25</v>
      </c>
      <c r="C209" s="46" t="s">
        <v>193</v>
      </c>
      <c r="D209" s="46" t="s">
        <v>194</v>
      </c>
      <c r="E209" s="46" t="s">
        <v>520</v>
      </c>
      <c r="F209" s="46" t="s">
        <v>571</v>
      </c>
      <c r="G209" s="46" t="s">
        <v>572</v>
      </c>
      <c r="H209" s="46" t="s">
        <v>1959</v>
      </c>
      <c r="I209" s="46" t="s">
        <v>1960</v>
      </c>
      <c r="J209" s="46" t="s">
        <v>1961</v>
      </c>
      <c r="K209" s="46" t="s">
        <v>1962</v>
      </c>
      <c r="L209" s="46" t="s">
        <v>1963</v>
      </c>
      <c r="M209" s="46" t="s">
        <v>1964</v>
      </c>
      <c r="N209" s="46"/>
      <c r="O209" s="46" t="s">
        <v>1965</v>
      </c>
      <c r="P209" s="46" t="s">
        <v>1966</v>
      </c>
      <c r="Q209" s="46" t="s">
        <v>6133</v>
      </c>
      <c r="R209" s="46" t="s">
        <v>6132</v>
      </c>
      <c r="S209" s="46" t="s">
        <v>531</v>
      </c>
      <c r="T209" s="46" t="s">
        <v>531</v>
      </c>
      <c r="U209" s="46" t="s">
        <v>532</v>
      </c>
      <c r="V209" s="46" t="s">
        <v>581</v>
      </c>
      <c r="W209" s="46" t="s">
        <v>534</v>
      </c>
      <c r="X209" s="46">
        <v>2018</v>
      </c>
      <c r="Y209" s="46">
        <v>0</v>
      </c>
      <c r="Z209" s="46">
        <v>2018</v>
      </c>
      <c r="AA209" s="46">
        <v>0</v>
      </c>
      <c r="AB209" s="46">
        <v>0</v>
      </c>
      <c r="AC209" s="46">
        <v>1</v>
      </c>
      <c r="AD209" s="47">
        <v>1</v>
      </c>
      <c r="AE209" s="46">
        <v>1</v>
      </c>
      <c r="AF209" s="46">
        <v>1</v>
      </c>
      <c r="AG209" s="94" t="s">
        <v>535</v>
      </c>
      <c r="AH209" s="94" t="s">
        <v>535</v>
      </c>
      <c r="AI209" s="94" t="s">
        <v>535</v>
      </c>
      <c r="AJ209" s="94">
        <v>1</v>
      </c>
      <c r="AK209" s="94">
        <v>1</v>
      </c>
      <c r="AL209" s="94">
        <v>1125</v>
      </c>
      <c r="AM209" s="94" t="s">
        <v>753</v>
      </c>
      <c r="AN209" s="94">
        <v>1</v>
      </c>
      <c r="AO209" s="94" t="s">
        <v>1957</v>
      </c>
      <c r="AP209" s="94" t="s">
        <v>535</v>
      </c>
      <c r="AQ209" s="94" t="s">
        <v>535</v>
      </c>
      <c r="AR209" s="94" t="s">
        <v>535</v>
      </c>
      <c r="AS209" s="94" t="s">
        <v>535</v>
      </c>
      <c r="AT209" s="94" t="s">
        <v>535</v>
      </c>
      <c r="AU209" s="94" t="s">
        <v>535</v>
      </c>
      <c r="AV209" s="94" t="s">
        <v>535</v>
      </c>
      <c r="AW209" s="94" t="s">
        <v>535</v>
      </c>
      <c r="AX209" s="94" t="s">
        <v>535</v>
      </c>
      <c r="AY209" s="94" t="s">
        <v>535</v>
      </c>
      <c r="AZ209" s="94" t="s">
        <v>535</v>
      </c>
      <c r="BA209" s="94" t="s">
        <v>535</v>
      </c>
      <c r="BB209" s="94" t="s">
        <v>535</v>
      </c>
      <c r="BC209" s="94" t="s">
        <v>535</v>
      </c>
      <c r="BD209" s="94" t="s">
        <v>535</v>
      </c>
      <c r="BE209" s="94" t="s">
        <v>535</v>
      </c>
      <c r="BF209" s="94" t="s">
        <v>535</v>
      </c>
      <c r="BG209" s="94" t="s">
        <v>535</v>
      </c>
      <c r="BH209" s="94" t="s">
        <v>535</v>
      </c>
      <c r="BI209" s="94" t="s">
        <v>535</v>
      </c>
      <c r="BJ209" s="94" t="s">
        <v>535</v>
      </c>
      <c r="BK209" s="94" t="s">
        <v>535</v>
      </c>
      <c r="BL209" s="94" t="s">
        <v>535</v>
      </c>
      <c r="BM209" s="94" t="s">
        <v>6775</v>
      </c>
      <c r="BN209" s="94" t="s">
        <v>1961</v>
      </c>
      <c r="BO209" s="94" t="s">
        <v>1966</v>
      </c>
      <c r="BP209" s="94" t="s">
        <v>6132</v>
      </c>
      <c r="BQ209" s="94" t="s">
        <v>6133</v>
      </c>
      <c r="BR209" s="94" t="s">
        <v>2581</v>
      </c>
      <c r="BS209" s="32">
        <v>1</v>
      </c>
      <c r="BT209" s="32">
        <v>1</v>
      </c>
      <c r="BU209" s="32">
        <v>1</v>
      </c>
      <c r="BV209" s="32">
        <v>1</v>
      </c>
      <c r="BW209" s="32">
        <v>1</v>
      </c>
      <c r="BX209" s="32">
        <v>1</v>
      </c>
      <c r="BY209" s="32">
        <v>1</v>
      </c>
      <c r="BZ209" s="32">
        <v>1</v>
      </c>
      <c r="CA209" s="32">
        <v>1</v>
      </c>
      <c r="CB209" s="32">
        <v>1</v>
      </c>
      <c r="CC209" s="32">
        <v>1</v>
      </c>
      <c r="CD209" s="32">
        <v>1</v>
      </c>
      <c r="CE209" s="32">
        <v>1</v>
      </c>
      <c r="CF209" s="32">
        <v>1</v>
      </c>
      <c r="CG209" s="32">
        <v>1</v>
      </c>
      <c r="CH209" s="32">
        <v>1</v>
      </c>
      <c r="CI209" s="32">
        <v>1</v>
      </c>
      <c r="CJ209" s="32">
        <v>1</v>
      </c>
      <c r="CK209" s="32">
        <v>1</v>
      </c>
      <c r="CL209" s="32">
        <v>1</v>
      </c>
      <c r="CM209" s="32">
        <v>1</v>
      </c>
      <c r="CN209" s="32">
        <v>1</v>
      </c>
      <c r="CO209" s="32">
        <v>1</v>
      </c>
      <c r="CP209" s="32">
        <v>1</v>
      </c>
      <c r="CQ209" s="32">
        <v>1</v>
      </c>
      <c r="CR209" s="32">
        <v>1</v>
      </c>
      <c r="CS209" s="32">
        <v>499</v>
      </c>
      <c r="CT209" s="32">
        <v>499</v>
      </c>
      <c r="CU209" s="32" t="s">
        <v>6161</v>
      </c>
      <c r="CV209" s="32" t="s">
        <v>6173</v>
      </c>
      <c r="CW209" s="32" t="s">
        <v>6182</v>
      </c>
      <c r="CX209" s="32">
        <v>68</v>
      </c>
      <c r="CY209" s="32">
        <v>68</v>
      </c>
      <c r="CZ209" s="32" t="s">
        <v>6162</v>
      </c>
      <c r="DA209" s="32" t="s">
        <v>6174</v>
      </c>
      <c r="DB209" s="32" t="s">
        <v>6183</v>
      </c>
      <c r="DC209" s="32">
        <v>51</v>
      </c>
      <c r="DD209" s="32">
        <v>51</v>
      </c>
      <c r="DE209" s="32" t="s">
        <v>6163</v>
      </c>
      <c r="DF209" s="32" t="s">
        <v>6173</v>
      </c>
      <c r="DG209" s="32" t="s">
        <v>6184</v>
      </c>
      <c r="DH209" s="32">
        <v>58</v>
      </c>
      <c r="DI209" s="32">
        <v>58</v>
      </c>
      <c r="DJ209" s="32" t="s">
        <v>6164</v>
      </c>
      <c r="DK209" s="32" t="s">
        <v>6173</v>
      </c>
      <c r="DL209" s="32" t="s">
        <v>6185</v>
      </c>
      <c r="DM209" s="32">
        <v>85</v>
      </c>
      <c r="DN209" s="32">
        <v>85</v>
      </c>
      <c r="DO209" s="32" t="s">
        <v>6165</v>
      </c>
      <c r="DP209" s="32" t="s">
        <v>6175</v>
      </c>
      <c r="DQ209" s="32" t="s">
        <v>6186</v>
      </c>
      <c r="DR209" s="32">
        <v>28</v>
      </c>
      <c r="DS209" s="32">
        <v>28</v>
      </c>
      <c r="DT209" s="32" t="s">
        <v>6166</v>
      </c>
      <c r="DU209" s="32" t="s">
        <v>6176</v>
      </c>
      <c r="DV209" s="32" t="s">
        <v>6185</v>
      </c>
      <c r="DW209" s="32">
        <v>10</v>
      </c>
      <c r="DX209" s="32">
        <v>10</v>
      </c>
      <c r="DY209" s="32" t="s">
        <v>6167</v>
      </c>
      <c r="DZ209" s="32" t="s">
        <v>6176</v>
      </c>
      <c r="EA209" s="32" t="s">
        <v>6185</v>
      </c>
      <c r="EB209" s="32">
        <v>2</v>
      </c>
      <c r="EC209" s="32">
        <v>2</v>
      </c>
      <c r="ED209" s="32" t="s">
        <v>6168</v>
      </c>
      <c r="EE209" s="32" t="s">
        <v>6177</v>
      </c>
      <c r="EF209" s="32" t="s">
        <v>6185</v>
      </c>
      <c r="EG209" s="32">
        <v>3</v>
      </c>
      <c r="EH209" s="32">
        <v>3</v>
      </c>
      <c r="EI209" s="32" t="s">
        <v>6169</v>
      </c>
      <c r="EJ209" s="32" t="s">
        <v>6178</v>
      </c>
      <c r="EK209" s="32" t="s">
        <v>6185</v>
      </c>
      <c r="EL209" s="32">
        <v>7</v>
      </c>
      <c r="EM209" s="32">
        <v>7</v>
      </c>
      <c r="EN209" s="32" t="s">
        <v>6170</v>
      </c>
      <c r="EO209" s="32" t="s">
        <v>6179</v>
      </c>
      <c r="EP209" s="32" t="s">
        <v>6185</v>
      </c>
      <c r="EQ209" s="32">
        <v>267</v>
      </c>
      <c r="ER209" s="32">
        <v>267</v>
      </c>
      <c r="ES209" s="32" t="s">
        <v>6171</v>
      </c>
      <c r="ET209" s="32" t="s">
        <v>6180</v>
      </c>
      <c r="EU209" s="32" t="s">
        <v>6185</v>
      </c>
      <c r="EV209" s="32">
        <v>31</v>
      </c>
      <c r="EW209" s="32">
        <v>31</v>
      </c>
      <c r="EX209" s="32" t="s">
        <v>6172</v>
      </c>
      <c r="EY209" s="32" t="s">
        <v>6181</v>
      </c>
      <c r="EZ209" s="32" t="s">
        <v>6185</v>
      </c>
      <c r="FA209" s="32">
        <v>1109</v>
      </c>
      <c r="FB209" s="32">
        <v>0</v>
      </c>
      <c r="FC209" s="94" t="s">
        <v>53</v>
      </c>
      <c r="FD209" s="94" t="s">
        <v>62</v>
      </c>
      <c r="FE209" s="94" t="s">
        <v>62</v>
      </c>
      <c r="FF209" s="94" t="s">
        <v>55</v>
      </c>
      <c r="FG209" s="94" t="s">
        <v>56</v>
      </c>
      <c r="FH209" s="94" t="s">
        <v>65</v>
      </c>
      <c r="FI209" s="94" t="s">
        <v>57</v>
      </c>
      <c r="FJ209" s="94" t="s">
        <v>58</v>
      </c>
      <c r="FK209" s="94" t="s">
        <v>55</v>
      </c>
      <c r="FL209" s="94" t="s">
        <v>59</v>
      </c>
      <c r="FM209" s="94" t="s">
        <v>2504</v>
      </c>
      <c r="FN209" s="94" t="s">
        <v>102</v>
      </c>
      <c r="FO209" s="94" t="s">
        <v>53</v>
      </c>
      <c r="FP209" s="94" t="s">
        <v>62</v>
      </c>
      <c r="FQ209" s="94" t="e">
        <v>#N/A</v>
      </c>
      <c r="FR209" s="94" t="s">
        <v>55</v>
      </c>
      <c r="FS209" s="94" t="s">
        <v>56</v>
      </c>
      <c r="FT209" s="94" t="s">
        <v>57</v>
      </c>
      <c r="FU209" s="94" t="s">
        <v>57</v>
      </c>
      <c r="FV209" s="94" t="s">
        <v>58</v>
      </c>
      <c r="FW209" s="94" t="s">
        <v>55</v>
      </c>
      <c r="FX209" s="94" t="s">
        <v>59</v>
      </c>
      <c r="FY209" s="94" t="s">
        <v>2166</v>
      </c>
      <c r="FZ209" s="94" t="s">
        <v>102</v>
      </c>
      <c r="GA209" s="94" t="s">
        <v>53</v>
      </c>
      <c r="GB209" s="94" t="s">
        <v>62</v>
      </c>
      <c r="GC209" s="94" t="e">
        <v>#N/A</v>
      </c>
      <c r="GD209" s="94" t="s">
        <v>55</v>
      </c>
      <c r="GE209" s="94" t="s">
        <v>56</v>
      </c>
      <c r="GF209" s="94" t="s">
        <v>57</v>
      </c>
      <c r="GG209" s="94" t="s">
        <v>57</v>
      </c>
      <c r="GH209" s="94" t="s">
        <v>58</v>
      </c>
      <c r="GI209" s="94" t="s">
        <v>71</v>
      </c>
      <c r="GJ209" s="94" t="s">
        <v>67</v>
      </c>
      <c r="GK209" s="94" t="s">
        <v>2502</v>
      </c>
      <c r="GL209" s="94" t="s">
        <v>117</v>
      </c>
      <c r="GM209" s="94" t="s">
        <v>53</v>
      </c>
      <c r="GN209" s="94" t="s">
        <v>62</v>
      </c>
      <c r="GO209" s="94" t="e">
        <v>#N/A</v>
      </c>
      <c r="GP209" s="94" t="s">
        <v>55</v>
      </c>
      <c r="GQ209" s="94" t="s">
        <v>56</v>
      </c>
      <c r="GR209" s="94" t="s">
        <v>57</v>
      </c>
      <c r="GS209" s="94" t="s">
        <v>57</v>
      </c>
      <c r="GT209" s="94" t="s">
        <v>58</v>
      </c>
      <c r="GU209" s="94" t="s">
        <v>63</v>
      </c>
      <c r="GV209" s="94" t="s">
        <v>59</v>
      </c>
      <c r="GW209" s="94" t="s">
        <v>2505</v>
      </c>
      <c r="GX209" s="94" t="s">
        <v>117</v>
      </c>
      <c r="GY209" s="32">
        <v>1</v>
      </c>
      <c r="GZ209" s="32">
        <v>1</v>
      </c>
      <c r="HA209" s="32">
        <v>1</v>
      </c>
      <c r="HB209" s="32">
        <v>1</v>
      </c>
      <c r="HC209" s="32">
        <v>1</v>
      </c>
      <c r="HD209" s="32">
        <v>1</v>
      </c>
      <c r="HE209" s="32">
        <v>1</v>
      </c>
      <c r="HF209" s="32">
        <v>1</v>
      </c>
      <c r="HG209" s="32">
        <v>1</v>
      </c>
      <c r="HH209" s="32">
        <v>1</v>
      </c>
      <c r="HI209" s="32">
        <v>1</v>
      </c>
      <c r="HJ209" s="32">
        <v>1</v>
      </c>
      <c r="HK209" s="50">
        <v>1109</v>
      </c>
      <c r="HL209" s="68">
        <v>1</v>
      </c>
      <c r="HM209" s="68">
        <v>1</v>
      </c>
      <c r="HN209" s="68">
        <v>1</v>
      </c>
      <c r="HO209" s="68">
        <v>1</v>
      </c>
      <c r="HP209" s="68">
        <v>1</v>
      </c>
      <c r="HQ209" s="68">
        <v>1</v>
      </c>
      <c r="HR209" s="68">
        <v>1</v>
      </c>
      <c r="HS209" s="68">
        <v>1</v>
      </c>
      <c r="HT209" s="68">
        <v>1</v>
      </c>
      <c r="HU209" s="68">
        <v>1</v>
      </c>
      <c r="HV209" s="68">
        <v>1</v>
      </c>
      <c r="HW209" s="68">
        <v>1</v>
      </c>
      <c r="HX209" s="68">
        <v>1</v>
      </c>
      <c r="HY209" s="67">
        <v>1</v>
      </c>
      <c r="HZ209" s="67">
        <v>1</v>
      </c>
      <c r="IA209" s="67">
        <v>1</v>
      </c>
      <c r="IB209" s="67">
        <v>1</v>
      </c>
      <c r="IC209" s="67">
        <v>1</v>
      </c>
      <c r="ID209" s="67">
        <v>1</v>
      </c>
      <c r="IE209" s="67">
        <v>1</v>
      </c>
      <c r="IF209" s="67">
        <v>1</v>
      </c>
      <c r="IG209" s="67">
        <v>1</v>
      </c>
      <c r="IH209" s="67">
        <v>1</v>
      </c>
      <c r="II209" s="67">
        <v>1</v>
      </c>
      <c r="IJ209" s="67">
        <v>1</v>
      </c>
      <c r="IK209" s="69">
        <v>1</v>
      </c>
      <c r="IL209" s="69">
        <v>1</v>
      </c>
      <c r="IM209" s="67">
        <v>1</v>
      </c>
      <c r="IN209" s="67">
        <v>1</v>
      </c>
      <c r="IO209" s="94"/>
      <c r="IP209" s="32">
        <v>1</v>
      </c>
      <c r="IQ209" s="32">
        <v>1</v>
      </c>
      <c r="IR209" s="68">
        <v>1</v>
      </c>
      <c r="IS209" s="69">
        <v>1</v>
      </c>
      <c r="IT209" s="94"/>
      <c r="IU209" s="94"/>
      <c r="IV209" s="94"/>
      <c r="IW209" s="94"/>
      <c r="IX209" s="94"/>
      <c r="IY209" s="94"/>
      <c r="IZ209" s="94"/>
      <c r="JA209" s="94"/>
      <c r="JB209" s="94"/>
      <c r="JC209" s="94"/>
    </row>
    <row r="210" spans="1:263" ht="29.25" hidden="1" customHeight="1" x14ac:dyDescent="0.25">
      <c r="A210" s="46">
        <v>52</v>
      </c>
      <c r="B210" s="46" t="s">
        <v>26</v>
      </c>
      <c r="C210" s="46" t="s">
        <v>197</v>
      </c>
      <c r="D210" s="46" t="s">
        <v>198</v>
      </c>
      <c r="E210" s="46" t="s">
        <v>669</v>
      </c>
      <c r="F210" s="46" t="s">
        <v>785</v>
      </c>
      <c r="G210" s="46" t="s">
        <v>786</v>
      </c>
      <c r="H210" s="46" t="s">
        <v>1967</v>
      </c>
      <c r="I210" s="46" t="s">
        <v>1968</v>
      </c>
      <c r="J210" s="46" t="s">
        <v>1969</v>
      </c>
      <c r="K210" s="46" t="s">
        <v>1970</v>
      </c>
      <c r="L210" s="46" t="s">
        <v>1971</v>
      </c>
      <c r="M210" s="46">
        <v>0</v>
      </c>
      <c r="N210" s="46"/>
      <c r="O210" s="46" t="s">
        <v>1972</v>
      </c>
      <c r="P210" s="46" t="s">
        <v>1973</v>
      </c>
      <c r="Q210" s="46" t="s">
        <v>6188</v>
      </c>
      <c r="R210" s="46" t="s">
        <v>6187</v>
      </c>
      <c r="S210" s="46" t="s">
        <v>531</v>
      </c>
      <c r="T210" s="46" t="s">
        <v>531</v>
      </c>
      <c r="U210" s="46" t="s">
        <v>557</v>
      </c>
      <c r="V210" s="46" t="s">
        <v>625</v>
      </c>
      <c r="W210" s="46" t="s">
        <v>534</v>
      </c>
      <c r="X210" s="46">
        <v>2016</v>
      </c>
      <c r="Y210" s="46">
        <v>0</v>
      </c>
      <c r="Z210" s="46">
        <v>2016</v>
      </c>
      <c r="AA210" s="46">
        <v>0</v>
      </c>
      <c r="AB210" s="46">
        <v>3</v>
      </c>
      <c r="AC210" s="46">
        <v>3</v>
      </c>
      <c r="AD210" s="47">
        <v>3</v>
      </c>
      <c r="AE210" s="46">
        <v>3</v>
      </c>
      <c r="AF210" s="46">
        <v>3</v>
      </c>
      <c r="AG210" s="94" t="s">
        <v>535</v>
      </c>
      <c r="AH210" s="94" t="s">
        <v>535</v>
      </c>
      <c r="AI210" s="94" t="s">
        <v>535</v>
      </c>
      <c r="AJ210" s="94">
        <v>1</v>
      </c>
      <c r="AK210" s="94">
        <v>1</v>
      </c>
      <c r="AL210" s="94">
        <v>1126</v>
      </c>
      <c r="AM210" s="94" t="s">
        <v>1974</v>
      </c>
      <c r="AN210" s="94">
        <v>1</v>
      </c>
      <c r="AO210" s="94" t="s">
        <v>679</v>
      </c>
      <c r="AP210" s="94" t="s">
        <v>535</v>
      </c>
      <c r="AQ210" s="94" t="s">
        <v>535</v>
      </c>
      <c r="AR210" s="94" t="s">
        <v>535</v>
      </c>
      <c r="AS210" s="94" t="s">
        <v>535</v>
      </c>
      <c r="AT210" s="94" t="s">
        <v>535</v>
      </c>
      <c r="AU210" s="94" t="s">
        <v>535</v>
      </c>
      <c r="AV210" s="94" t="s">
        <v>535</v>
      </c>
      <c r="AW210" s="94" t="s">
        <v>535</v>
      </c>
      <c r="AX210" s="94" t="s">
        <v>535</v>
      </c>
      <c r="AY210" s="94" t="s">
        <v>535</v>
      </c>
      <c r="AZ210" s="94" t="s">
        <v>535</v>
      </c>
      <c r="BA210" s="94" t="s">
        <v>535</v>
      </c>
      <c r="BB210" s="94" t="s">
        <v>535</v>
      </c>
      <c r="BC210" s="94" t="s">
        <v>535</v>
      </c>
      <c r="BD210" s="94" t="s">
        <v>535</v>
      </c>
      <c r="BE210" s="94" t="s">
        <v>535</v>
      </c>
      <c r="BF210" s="94" t="s">
        <v>535</v>
      </c>
      <c r="BG210" s="94" t="s">
        <v>535</v>
      </c>
      <c r="BH210" s="94" t="s">
        <v>535</v>
      </c>
      <c r="BI210" s="94" t="s">
        <v>535</v>
      </c>
      <c r="BJ210" s="94" t="s">
        <v>535</v>
      </c>
      <c r="BK210" s="94" t="s">
        <v>535</v>
      </c>
      <c r="BL210" s="94" t="s">
        <v>535</v>
      </c>
      <c r="BM210" s="94" t="s">
        <v>6776</v>
      </c>
      <c r="BN210" s="94" t="s">
        <v>1969</v>
      </c>
      <c r="BO210" s="94" t="s">
        <v>1973</v>
      </c>
      <c r="BP210" s="94" t="s">
        <v>6187</v>
      </c>
      <c r="BQ210" s="94" t="s">
        <v>6188</v>
      </c>
      <c r="BR210" s="94" t="s">
        <v>531</v>
      </c>
      <c r="BS210" s="32">
        <v>3</v>
      </c>
      <c r="BT210" s="32">
        <v>3</v>
      </c>
      <c r="BU210" s="32">
        <v>3</v>
      </c>
      <c r="BV210" s="32">
        <v>3</v>
      </c>
      <c r="BW210" s="32">
        <v>3</v>
      </c>
      <c r="BX210" s="32">
        <v>3</v>
      </c>
      <c r="BY210" s="32">
        <v>3</v>
      </c>
      <c r="BZ210" s="32">
        <v>3</v>
      </c>
      <c r="CA210" s="32">
        <v>3</v>
      </c>
      <c r="CB210" s="32">
        <v>3</v>
      </c>
      <c r="CC210" s="32">
        <v>3</v>
      </c>
      <c r="CD210" s="32">
        <v>3</v>
      </c>
      <c r="CE210" s="32">
        <v>3</v>
      </c>
      <c r="CF210" s="32">
        <v>3</v>
      </c>
      <c r="CG210" s="32">
        <v>3</v>
      </c>
      <c r="CH210" s="32">
        <v>3</v>
      </c>
      <c r="CI210" s="32">
        <v>3</v>
      </c>
      <c r="CJ210" s="32">
        <v>3</v>
      </c>
      <c r="CK210" s="32">
        <v>3</v>
      </c>
      <c r="CL210" s="32">
        <v>3</v>
      </c>
      <c r="CM210" s="32">
        <v>3</v>
      </c>
      <c r="CN210" s="32">
        <v>3</v>
      </c>
      <c r="CO210" s="32">
        <v>3</v>
      </c>
      <c r="CP210" s="32">
        <v>3</v>
      </c>
      <c r="CQ210" s="32">
        <v>3</v>
      </c>
      <c r="CR210" s="32">
        <v>3</v>
      </c>
      <c r="CS210" s="32">
        <v>1.33</v>
      </c>
      <c r="CT210" s="32" t="s">
        <v>6504</v>
      </c>
      <c r="CU210" s="32" t="s">
        <v>6219</v>
      </c>
      <c r="CV210" s="32" t="s">
        <v>1385</v>
      </c>
      <c r="CW210" s="32" t="s">
        <v>6231</v>
      </c>
      <c r="CX210" s="32">
        <v>1.29</v>
      </c>
      <c r="CY210" s="32" t="s">
        <v>6504</v>
      </c>
      <c r="CZ210" s="32" t="s">
        <v>6220</v>
      </c>
      <c r="DA210" s="32" t="s">
        <v>1385</v>
      </c>
      <c r="DB210" s="32" t="s">
        <v>6232</v>
      </c>
      <c r="DC210" s="32">
        <v>1.33</v>
      </c>
      <c r="DD210" s="32" t="s">
        <v>6504</v>
      </c>
      <c r="DE210" s="32" t="s">
        <v>6221</v>
      </c>
      <c r="DF210" s="32" t="s">
        <v>1385</v>
      </c>
      <c r="DG210" s="32" t="s">
        <v>6233</v>
      </c>
      <c r="DH210" s="32">
        <v>1.44</v>
      </c>
      <c r="DI210" s="32" t="s">
        <v>6504</v>
      </c>
      <c r="DJ210" s="32" t="s">
        <v>6222</v>
      </c>
      <c r="DK210" s="32" t="s">
        <v>1385</v>
      </c>
      <c r="DL210" s="32" t="s">
        <v>6234</v>
      </c>
      <c r="DM210" s="32">
        <v>1.34</v>
      </c>
      <c r="DN210" s="32" t="s">
        <v>6504</v>
      </c>
      <c r="DO210" s="32" t="s">
        <v>6223</v>
      </c>
      <c r="DP210" s="32" t="s">
        <v>1385</v>
      </c>
      <c r="DQ210" s="32" t="s">
        <v>6235</v>
      </c>
      <c r="DR210" s="32">
        <v>1.55</v>
      </c>
      <c r="DS210" s="32" t="s">
        <v>6504</v>
      </c>
      <c r="DT210" s="32" t="s">
        <v>6224</v>
      </c>
      <c r="DU210" s="32" t="s">
        <v>1385</v>
      </c>
      <c r="DV210" s="32" t="s">
        <v>6236</v>
      </c>
      <c r="DW210" s="32">
        <v>1.41</v>
      </c>
      <c r="DX210" s="32" t="s">
        <v>6504</v>
      </c>
      <c r="DY210" s="32" t="s">
        <v>6225</v>
      </c>
      <c r="DZ210" s="32" t="s">
        <v>1385</v>
      </c>
      <c r="EA210" s="32" t="s">
        <v>6237</v>
      </c>
      <c r="EB210" s="32">
        <v>1.64</v>
      </c>
      <c r="EC210" s="32" t="s">
        <v>6504</v>
      </c>
      <c r="ED210" s="32" t="s">
        <v>6226</v>
      </c>
      <c r="EE210" s="32" t="s">
        <v>1385</v>
      </c>
      <c r="EF210" s="32" t="s">
        <v>6238</v>
      </c>
      <c r="EG210" s="32">
        <v>1.45</v>
      </c>
      <c r="EH210" s="32" t="s">
        <v>6504</v>
      </c>
      <c r="EI210" s="32" t="s">
        <v>6227</v>
      </c>
      <c r="EJ210" s="32" t="s">
        <v>1385</v>
      </c>
      <c r="EK210" s="32" t="s">
        <v>6239</v>
      </c>
      <c r="EL210" s="32">
        <v>1.65</v>
      </c>
      <c r="EM210" s="32" t="s">
        <v>6504</v>
      </c>
      <c r="EN210" s="32" t="s">
        <v>6228</v>
      </c>
      <c r="EO210" s="32" t="s">
        <v>1385</v>
      </c>
      <c r="EP210" s="32" t="s">
        <v>6240</v>
      </c>
      <c r="EQ210" s="32">
        <v>1.36</v>
      </c>
      <c r="ER210" s="32" t="s">
        <v>6504</v>
      </c>
      <c r="ES210" s="32" t="s">
        <v>6229</v>
      </c>
      <c r="ET210" s="32" t="s">
        <v>1385</v>
      </c>
      <c r="EU210" s="32" t="s">
        <v>6241</v>
      </c>
      <c r="EV210" s="32">
        <v>1.43</v>
      </c>
      <c r="EW210" s="32" t="s">
        <v>6504</v>
      </c>
      <c r="EX210" s="32" t="s">
        <v>6230</v>
      </c>
      <c r="EY210" s="32" t="s">
        <v>1385</v>
      </c>
      <c r="EZ210" s="32" t="s">
        <v>6241</v>
      </c>
      <c r="FA210" s="32">
        <v>17.220000000000002</v>
      </c>
      <c r="FB210" s="32">
        <v>0</v>
      </c>
      <c r="FC210" s="94" t="s">
        <v>53</v>
      </c>
      <c r="FD210" s="94" t="s">
        <v>62</v>
      </c>
      <c r="FE210" s="94" t="s">
        <v>62</v>
      </c>
      <c r="FF210" s="94" t="s">
        <v>55</v>
      </c>
      <c r="FG210" s="94" t="s">
        <v>56</v>
      </c>
      <c r="FH210" s="94" t="s">
        <v>57</v>
      </c>
      <c r="FI210" s="94" t="s">
        <v>57</v>
      </c>
      <c r="FJ210" s="94" t="s">
        <v>58</v>
      </c>
      <c r="FK210" s="94" t="s">
        <v>55</v>
      </c>
      <c r="FL210" s="94" t="s">
        <v>67</v>
      </c>
      <c r="FM210" s="94" t="s">
        <v>2506</v>
      </c>
      <c r="FN210" s="94" t="s">
        <v>2202</v>
      </c>
      <c r="FO210" s="94" t="s">
        <v>53</v>
      </c>
      <c r="FP210" s="94" t="s">
        <v>62</v>
      </c>
      <c r="FQ210" s="94" t="e">
        <v>#N/A</v>
      </c>
      <c r="FR210" s="94" t="s">
        <v>71</v>
      </c>
      <c r="FS210" s="94" t="s">
        <v>71</v>
      </c>
      <c r="FT210" s="94" t="s">
        <v>71</v>
      </c>
      <c r="FU210" s="94" t="s">
        <v>71</v>
      </c>
      <c r="FV210" s="94" t="s">
        <v>71</v>
      </c>
      <c r="FW210" s="94" t="s">
        <v>63</v>
      </c>
      <c r="FX210" s="94" t="s">
        <v>67</v>
      </c>
      <c r="FY210" s="94" t="s">
        <v>2507</v>
      </c>
      <c r="FZ210" s="94" t="s">
        <v>2202</v>
      </c>
      <c r="GA210" s="94" t="s">
        <v>53</v>
      </c>
      <c r="GB210" s="94" t="s">
        <v>62</v>
      </c>
      <c r="GC210" s="94" t="e">
        <v>#N/A</v>
      </c>
      <c r="GD210" s="94" t="s">
        <v>55</v>
      </c>
      <c r="GE210" s="94" t="s">
        <v>56</v>
      </c>
      <c r="GF210" s="94" t="s">
        <v>57</v>
      </c>
      <c r="GG210" s="94" t="s">
        <v>57</v>
      </c>
      <c r="GH210" s="94" t="s">
        <v>58</v>
      </c>
      <c r="GI210" s="94" t="s">
        <v>55</v>
      </c>
      <c r="GJ210" s="94" t="s">
        <v>59</v>
      </c>
      <c r="GK210" s="94" t="s">
        <v>2216</v>
      </c>
      <c r="GL210" s="94" t="s">
        <v>2202</v>
      </c>
      <c r="GM210" s="94">
        <v>0</v>
      </c>
      <c r="GN210" s="94" t="s">
        <v>62</v>
      </c>
      <c r="GO210" s="94" t="e">
        <v>#N/A</v>
      </c>
      <c r="GP210" s="94" t="s">
        <v>55</v>
      </c>
      <c r="GQ210" s="94" t="s">
        <v>56</v>
      </c>
      <c r="GR210" s="94" t="s">
        <v>57</v>
      </c>
      <c r="GS210" s="94" t="s">
        <v>57</v>
      </c>
      <c r="GT210" s="94" t="s">
        <v>58</v>
      </c>
      <c r="GU210" s="94" t="s">
        <v>55</v>
      </c>
      <c r="GV210" s="94" t="s">
        <v>59</v>
      </c>
      <c r="GW210" s="94" t="s">
        <v>2216</v>
      </c>
      <c r="GX210" s="94" t="s">
        <v>2202</v>
      </c>
      <c r="GY210" s="32">
        <v>1.33</v>
      </c>
      <c r="GZ210" s="32">
        <v>1.29</v>
      </c>
      <c r="HA210" s="32">
        <v>1.33</v>
      </c>
      <c r="HB210" s="32">
        <v>1.44</v>
      </c>
      <c r="HC210" s="32">
        <v>1.34</v>
      </c>
      <c r="HD210" s="32">
        <v>1.55</v>
      </c>
      <c r="HE210" s="32">
        <v>1.41</v>
      </c>
      <c r="HF210" s="32">
        <v>1.64</v>
      </c>
      <c r="HG210" s="32">
        <v>1.45</v>
      </c>
      <c r="HH210" s="32">
        <v>1.65</v>
      </c>
      <c r="HI210" s="32">
        <v>1.36</v>
      </c>
      <c r="HJ210" s="32">
        <v>1.43</v>
      </c>
      <c r="HK210" s="50">
        <v>17.220000000000002</v>
      </c>
      <c r="HL210" s="68">
        <v>1</v>
      </c>
      <c r="HM210" s="68">
        <v>1</v>
      </c>
      <c r="HN210" s="68">
        <v>1</v>
      </c>
      <c r="HO210" s="68">
        <v>1</v>
      </c>
      <c r="HP210" s="68">
        <v>1</v>
      </c>
      <c r="HQ210" s="68">
        <v>1</v>
      </c>
      <c r="HR210" s="68">
        <v>1</v>
      </c>
      <c r="HS210" s="68">
        <v>1</v>
      </c>
      <c r="HT210" s="68">
        <v>1</v>
      </c>
      <c r="HU210" s="68">
        <v>1</v>
      </c>
      <c r="HV210" s="68">
        <v>1</v>
      </c>
      <c r="HW210" s="68">
        <v>1</v>
      </c>
      <c r="HX210" s="68">
        <v>1</v>
      </c>
      <c r="HY210" s="67">
        <v>1</v>
      </c>
      <c r="HZ210" s="67">
        <v>1</v>
      </c>
      <c r="IA210" s="67">
        <v>1</v>
      </c>
      <c r="IB210" s="67">
        <v>1</v>
      </c>
      <c r="IC210" s="67">
        <v>1</v>
      </c>
      <c r="ID210" s="67">
        <v>1</v>
      </c>
      <c r="IE210" s="67">
        <v>1</v>
      </c>
      <c r="IF210" s="67">
        <v>1</v>
      </c>
      <c r="IG210" s="67">
        <v>1</v>
      </c>
      <c r="IH210" s="67">
        <v>1</v>
      </c>
      <c r="II210" s="67">
        <v>1</v>
      </c>
      <c r="IJ210" s="67">
        <v>1</v>
      </c>
      <c r="IK210" s="69">
        <v>1</v>
      </c>
      <c r="IL210" s="69">
        <v>1</v>
      </c>
      <c r="IM210" s="67">
        <v>1</v>
      </c>
      <c r="IN210" s="67">
        <v>1</v>
      </c>
      <c r="IO210" s="94"/>
      <c r="IP210" s="32">
        <v>1</v>
      </c>
      <c r="IQ210" s="32">
        <v>1</v>
      </c>
      <c r="IR210" s="68">
        <v>1</v>
      </c>
      <c r="IS210" s="69">
        <v>1</v>
      </c>
      <c r="IT210" s="94"/>
      <c r="IU210" s="94"/>
      <c r="IV210" s="94"/>
      <c r="IW210" s="94"/>
      <c r="IX210" s="94"/>
      <c r="IY210" s="94"/>
      <c r="IZ210" s="94"/>
      <c r="JA210" s="94"/>
      <c r="JB210" s="94"/>
      <c r="JC210" s="94"/>
    </row>
    <row r="211" spans="1:263" ht="29.25" hidden="1" customHeight="1" x14ac:dyDescent="0.25">
      <c r="A211" s="46">
        <v>54</v>
      </c>
      <c r="B211" s="46" t="s">
        <v>26</v>
      </c>
      <c r="C211" s="46" t="s">
        <v>197</v>
      </c>
      <c r="D211" s="46" t="s">
        <v>198</v>
      </c>
      <c r="E211" s="46" t="s">
        <v>669</v>
      </c>
      <c r="F211" s="46" t="s">
        <v>718</v>
      </c>
      <c r="G211" s="46" t="s">
        <v>1154</v>
      </c>
      <c r="H211" s="46" t="s">
        <v>1975</v>
      </c>
      <c r="I211" s="46" t="s">
        <v>1976</v>
      </c>
      <c r="J211" s="46" t="s">
        <v>1977</v>
      </c>
      <c r="K211" s="46" t="s">
        <v>1978</v>
      </c>
      <c r="L211" s="46" t="s">
        <v>1979</v>
      </c>
      <c r="M211" s="46">
        <v>0</v>
      </c>
      <c r="N211" s="46"/>
      <c r="O211" s="46" t="s">
        <v>1976</v>
      </c>
      <c r="P211" s="46" t="s">
        <v>1980</v>
      </c>
      <c r="Q211" s="46" t="s">
        <v>6191</v>
      </c>
      <c r="R211" s="46" t="s">
        <v>6190</v>
      </c>
      <c r="S211" s="46" t="s">
        <v>556</v>
      </c>
      <c r="T211" s="46" t="s">
        <v>556</v>
      </c>
      <c r="U211" s="46" t="s">
        <v>557</v>
      </c>
      <c r="V211" s="46" t="s">
        <v>625</v>
      </c>
      <c r="W211" s="46" t="s">
        <v>604</v>
      </c>
      <c r="X211" s="46">
        <v>2016</v>
      </c>
      <c r="Y211" s="46">
        <v>0</v>
      </c>
      <c r="Z211" s="46">
        <v>2016</v>
      </c>
      <c r="AA211" s="46">
        <v>0</v>
      </c>
      <c r="AB211" s="46">
        <v>3</v>
      </c>
      <c r="AC211" s="46">
        <v>1</v>
      </c>
      <c r="AD211" s="47">
        <v>1</v>
      </c>
      <c r="AE211" s="46">
        <v>1</v>
      </c>
      <c r="AF211" s="46">
        <v>0</v>
      </c>
      <c r="AG211" s="94" t="s">
        <v>535</v>
      </c>
      <c r="AH211" s="94" t="s">
        <v>535</v>
      </c>
      <c r="AI211" s="94" t="s">
        <v>535</v>
      </c>
      <c r="AJ211" s="94">
        <v>1</v>
      </c>
      <c r="AK211" s="94" t="s">
        <v>535</v>
      </c>
      <c r="AL211" s="94" t="s">
        <v>535</v>
      </c>
      <c r="AM211" s="94" t="s">
        <v>535</v>
      </c>
      <c r="AN211" s="94" t="s">
        <v>535</v>
      </c>
      <c r="AO211" s="94" t="s">
        <v>535</v>
      </c>
      <c r="AP211" s="94" t="s">
        <v>535</v>
      </c>
      <c r="AQ211" s="94" t="s">
        <v>535</v>
      </c>
      <c r="AR211" s="94" t="s">
        <v>535</v>
      </c>
      <c r="AS211" s="94" t="s">
        <v>535</v>
      </c>
      <c r="AT211" s="94" t="s">
        <v>535</v>
      </c>
      <c r="AU211" s="94" t="s">
        <v>535</v>
      </c>
      <c r="AV211" s="94" t="s">
        <v>535</v>
      </c>
      <c r="AW211" s="94" t="s">
        <v>535</v>
      </c>
      <c r="AX211" s="94" t="s">
        <v>535</v>
      </c>
      <c r="AY211" s="94" t="s">
        <v>535</v>
      </c>
      <c r="AZ211" s="94" t="s">
        <v>535</v>
      </c>
      <c r="BA211" s="94" t="s">
        <v>535</v>
      </c>
      <c r="BB211" s="94" t="s">
        <v>535</v>
      </c>
      <c r="BC211" s="94" t="s">
        <v>535</v>
      </c>
      <c r="BD211" s="94">
        <v>1</v>
      </c>
      <c r="BE211" s="94" t="s">
        <v>535</v>
      </c>
      <c r="BF211" s="94">
        <v>1</v>
      </c>
      <c r="BG211" s="94" t="s">
        <v>535</v>
      </c>
      <c r="BH211" s="94" t="s">
        <v>1981</v>
      </c>
      <c r="BI211" s="94" t="s">
        <v>535</v>
      </c>
      <c r="BJ211" s="94" t="s">
        <v>535</v>
      </c>
      <c r="BK211" s="94" t="s">
        <v>535</v>
      </c>
      <c r="BL211" s="94" t="s">
        <v>535</v>
      </c>
      <c r="BM211" s="94" t="s">
        <v>6777</v>
      </c>
      <c r="BN211" s="94" t="s">
        <v>6189</v>
      </c>
      <c r="BO211" s="94" t="s">
        <v>1980</v>
      </c>
      <c r="BP211" s="94" t="s">
        <v>6190</v>
      </c>
      <c r="BQ211" s="94" t="s">
        <v>6191</v>
      </c>
      <c r="BR211" s="94" t="s">
        <v>556</v>
      </c>
      <c r="BS211" s="32">
        <v>1</v>
      </c>
      <c r="BT211" s="32">
        <v>0</v>
      </c>
      <c r="BU211" s="32">
        <v>0</v>
      </c>
      <c r="BV211" s="32">
        <v>0</v>
      </c>
      <c r="BW211" s="32">
        <v>0</v>
      </c>
      <c r="BX211" s="32">
        <v>0</v>
      </c>
      <c r="BY211" s="32">
        <v>0</v>
      </c>
      <c r="BZ211" s="32">
        <v>0</v>
      </c>
      <c r="CA211" s="32">
        <v>0</v>
      </c>
      <c r="CB211" s="32">
        <v>0</v>
      </c>
      <c r="CC211" s="32">
        <v>0</v>
      </c>
      <c r="CD211" s="32">
        <v>1</v>
      </c>
      <c r="CE211" s="32">
        <v>0</v>
      </c>
      <c r="CF211" s="32">
        <v>0</v>
      </c>
      <c r="CG211" s="32">
        <v>0</v>
      </c>
      <c r="CH211" s="32">
        <v>0</v>
      </c>
      <c r="CI211" s="32">
        <v>0</v>
      </c>
      <c r="CJ211" s="32">
        <v>0</v>
      </c>
      <c r="CK211" s="32">
        <v>0</v>
      </c>
      <c r="CL211" s="32">
        <v>0</v>
      </c>
      <c r="CM211" s="32">
        <v>0</v>
      </c>
      <c r="CN211" s="32">
        <v>0</v>
      </c>
      <c r="CO211" s="32">
        <v>0</v>
      </c>
      <c r="CP211" s="32">
        <v>1</v>
      </c>
      <c r="CQ211" s="32">
        <v>0</v>
      </c>
      <c r="CR211" s="32">
        <v>1</v>
      </c>
      <c r="CS211" s="32">
        <v>0</v>
      </c>
      <c r="CT211" s="32" t="s">
        <v>6504</v>
      </c>
      <c r="CU211" s="32" t="s">
        <v>6242</v>
      </c>
      <c r="CV211" s="32" t="s">
        <v>1385</v>
      </c>
      <c r="CW211" s="32" t="s">
        <v>6253</v>
      </c>
      <c r="CX211" s="32">
        <v>0</v>
      </c>
      <c r="CY211" s="32" t="s">
        <v>6504</v>
      </c>
      <c r="CZ211" s="32" t="s">
        <v>6243</v>
      </c>
      <c r="DA211" s="32" t="s">
        <v>1385</v>
      </c>
      <c r="DB211" s="32" t="s">
        <v>6231</v>
      </c>
      <c r="DC211" s="32">
        <v>0</v>
      </c>
      <c r="DD211" s="32" t="s">
        <v>6504</v>
      </c>
      <c r="DE211" s="32" t="s">
        <v>6244</v>
      </c>
      <c r="DF211" s="32" t="s">
        <v>1385</v>
      </c>
      <c r="DG211" s="32" t="s">
        <v>6231</v>
      </c>
      <c r="DH211" s="32">
        <v>0</v>
      </c>
      <c r="DI211" s="32" t="s">
        <v>6504</v>
      </c>
      <c r="DJ211" s="32" t="s">
        <v>6222</v>
      </c>
      <c r="DK211" s="32" t="s">
        <v>1385</v>
      </c>
      <c r="DL211" s="32" t="s">
        <v>6234</v>
      </c>
      <c r="DM211" s="32">
        <v>0</v>
      </c>
      <c r="DN211" s="32" t="s">
        <v>6504</v>
      </c>
      <c r="DO211" s="32" t="s">
        <v>6245</v>
      </c>
      <c r="DP211" s="32" t="s">
        <v>1385</v>
      </c>
      <c r="DQ211" s="32" t="s">
        <v>6235</v>
      </c>
      <c r="DR211" s="32">
        <v>0</v>
      </c>
      <c r="DS211" s="32" t="s">
        <v>6504</v>
      </c>
      <c r="DT211" s="32" t="s">
        <v>6246</v>
      </c>
      <c r="DU211" s="32" t="s">
        <v>1385</v>
      </c>
      <c r="DV211" s="32" t="s">
        <v>6236</v>
      </c>
      <c r="DW211" s="32">
        <v>0</v>
      </c>
      <c r="DX211" s="32" t="s">
        <v>6504</v>
      </c>
      <c r="DY211" s="32" t="s">
        <v>6247</v>
      </c>
      <c r="DZ211" s="32" t="s">
        <v>1385</v>
      </c>
      <c r="EA211" s="32" t="s">
        <v>6254</v>
      </c>
      <c r="EB211" s="32">
        <v>0</v>
      </c>
      <c r="EC211" s="32" t="s">
        <v>6504</v>
      </c>
      <c r="ED211" s="32" t="s">
        <v>6248</v>
      </c>
      <c r="EE211" s="32" t="s">
        <v>1385</v>
      </c>
      <c r="EF211" s="32" t="s">
        <v>6255</v>
      </c>
      <c r="EG211" s="32">
        <v>0</v>
      </c>
      <c r="EH211" s="32" t="s">
        <v>6504</v>
      </c>
      <c r="EI211" s="32" t="s">
        <v>6249</v>
      </c>
      <c r="EJ211" s="32" t="s">
        <v>1385</v>
      </c>
      <c r="EK211" s="32" t="s">
        <v>6256</v>
      </c>
      <c r="EL211" s="32">
        <v>0</v>
      </c>
      <c r="EM211" s="32" t="s">
        <v>6504</v>
      </c>
      <c r="EN211" s="32" t="s">
        <v>6250</v>
      </c>
      <c r="EO211" s="32" t="s">
        <v>1385</v>
      </c>
      <c r="EP211" s="32" t="s">
        <v>6257</v>
      </c>
      <c r="EQ211" s="32">
        <v>1</v>
      </c>
      <c r="ER211" s="32" t="s">
        <v>6504</v>
      </c>
      <c r="ES211" s="32" t="s">
        <v>6251</v>
      </c>
      <c r="ET211" s="32" t="s">
        <v>6504</v>
      </c>
      <c r="EU211" s="32" t="s">
        <v>6258</v>
      </c>
      <c r="EV211" s="32" t="s">
        <v>6504</v>
      </c>
      <c r="EW211" s="32" t="s">
        <v>6504</v>
      </c>
      <c r="EX211" s="32" t="s">
        <v>6252</v>
      </c>
      <c r="EY211" s="32" t="s">
        <v>6504</v>
      </c>
      <c r="EZ211" s="32" t="s">
        <v>6252</v>
      </c>
      <c r="FA211" s="32">
        <v>1</v>
      </c>
      <c r="FB211" s="32">
        <v>0</v>
      </c>
      <c r="FC211" s="94" t="s">
        <v>53</v>
      </c>
      <c r="FD211" s="94" t="s">
        <v>79</v>
      </c>
      <c r="FE211" s="94" t="s">
        <v>79</v>
      </c>
      <c r="FF211" s="94" t="s">
        <v>55</v>
      </c>
      <c r="FG211" s="94" t="s">
        <v>56</v>
      </c>
      <c r="FH211" s="94" t="s">
        <v>57</v>
      </c>
      <c r="FI211" s="94" t="s">
        <v>57</v>
      </c>
      <c r="FJ211" s="94" t="s">
        <v>58</v>
      </c>
      <c r="FK211" s="94" t="s">
        <v>55</v>
      </c>
      <c r="FL211" s="94" t="s">
        <v>67</v>
      </c>
      <c r="FM211" s="94" t="s">
        <v>2506</v>
      </c>
      <c r="FN211" s="94" t="s">
        <v>2202</v>
      </c>
      <c r="FO211" s="94" t="s">
        <v>53</v>
      </c>
      <c r="FP211" s="94" t="s">
        <v>79</v>
      </c>
      <c r="FQ211" s="94" t="e">
        <v>#N/A</v>
      </c>
      <c r="FR211" s="94" t="s">
        <v>69</v>
      </c>
      <c r="FS211" s="94" t="s">
        <v>69</v>
      </c>
      <c r="FT211" s="94" t="s">
        <v>69</v>
      </c>
      <c r="FU211" s="94" t="s">
        <v>69</v>
      </c>
      <c r="FV211" s="94" t="s">
        <v>69</v>
      </c>
      <c r="FW211" s="94" t="s">
        <v>69</v>
      </c>
      <c r="FX211" s="94" t="s">
        <v>67</v>
      </c>
      <c r="FY211" s="94" t="s">
        <v>2508</v>
      </c>
      <c r="FZ211" s="94" t="s">
        <v>2202</v>
      </c>
      <c r="GA211" s="94" t="s">
        <v>53</v>
      </c>
      <c r="GB211" s="94" t="s">
        <v>79</v>
      </c>
      <c r="GC211" s="94" t="e">
        <v>#N/A</v>
      </c>
      <c r="GD211" s="94" t="s">
        <v>69</v>
      </c>
      <c r="GE211" s="94" t="s">
        <v>69</v>
      </c>
      <c r="GF211" s="94" t="s">
        <v>69</v>
      </c>
      <c r="GG211" s="94" t="s">
        <v>69</v>
      </c>
      <c r="GH211" s="94" t="s">
        <v>69</v>
      </c>
      <c r="GI211" s="94" t="s">
        <v>69</v>
      </c>
      <c r="GJ211" s="94" t="s">
        <v>59</v>
      </c>
      <c r="GK211" s="94" t="s">
        <v>2509</v>
      </c>
      <c r="GL211" s="94" t="s">
        <v>2202</v>
      </c>
      <c r="GM211" s="94">
        <v>0</v>
      </c>
      <c r="GN211" s="94" t="s">
        <v>62</v>
      </c>
      <c r="GO211" s="94" t="e">
        <v>#N/A</v>
      </c>
      <c r="GP211" s="94" t="s">
        <v>55</v>
      </c>
      <c r="GQ211" s="94" t="s">
        <v>56</v>
      </c>
      <c r="GR211" s="94" t="s">
        <v>57</v>
      </c>
      <c r="GS211" s="94" t="s">
        <v>57</v>
      </c>
      <c r="GT211" s="94" t="s">
        <v>58</v>
      </c>
      <c r="GU211" s="94" t="s">
        <v>55</v>
      </c>
      <c r="GV211" s="94" t="s">
        <v>59</v>
      </c>
      <c r="GW211" s="94" t="s">
        <v>2216</v>
      </c>
      <c r="GX211" s="94" t="s">
        <v>2202</v>
      </c>
      <c r="GY211" s="32">
        <v>0</v>
      </c>
      <c r="GZ211" s="32">
        <v>0</v>
      </c>
      <c r="HA211" s="32">
        <v>0</v>
      </c>
      <c r="HB211" s="32">
        <v>0</v>
      </c>
      <c r="HC211" s="32">
        <v>0</v>
      </c>
      <c r="HD211" s="32">
        <v>0</v>
      </c>
      <c r="HE211" s="32">
        <v>0</v>
      </c>
      <c r="HF211" s="32">
        <v>0</v>
      </c>
      <c r="HG211" s="32">
        <v>0</v>
      </c>
      <c r="HH211" s="32">
        <v>0</v>
      </c>
      <c r="HI211" s="32">
        <v>1</v>
      </c>
      <c r="HJ211" s="32" t="s">
        <v>6504</v>
      </c>
      <c r="HK211" s="50">
        <v>1</v>
      </c>
      <c r="HL211" s="68">
        <v>0</v>
      </c>
      <c r="HM211" s="68">
        <v>0</v>
      </c>
      <c r="HN211" s="68">
        <v>0</v>
      </c>
      <c r="HO211" s="68">
        <v>0</v>
      </c>
      <c r="HP211" s="68">
        <v>0</v>
      </c>
      <c r="HQ211" s="68">
        <v>0</v>
      </c>
      <c r="HR211" s="68">
        <v>0</v>
      </c>
      <c r="HS211" s="68">
        <v>0</v>
      </c>
      <c r="HT211" s="68">
        <v>0</v>
      </c>
      <c r="HU211" s="68">
        <v>0</v>
      </c>
      <c r="HV211" s="68">
        <v>1</v>
      </c>
      <c r="HW211" s="68">
        <v>0</v>
      </c>
      <c r="HX211" s="68">
        <v>1</v>
      </c>
      <c r="HY211" s="67" t="s">
        <v>6505</v>
      </c>
      <c r="HZ211" s="67" t="s">
        <v>6505</v>
      </c>
      <c r="IA211" s="67" t="s">
        <v>6505</v>
      </c>
      <c r="IB211" s="67" t="s">
        <v>6505</v>
      </c>
      <c r="IC211" s="67" t="s">
        <v>6505</v>
      </c>
      <c r="ID211" s="67" t="s">
        <v>6505</v>
      </c>
      <c r="IE211" s="67" t="s">
        <v>6505</v>
      </c>
      <c r="IF211" s="67" t="s">
        <v>6505</v>
      </c>
      <c r="IG211" s="67" t="s">
        <v>6505</v>
      </c>
      <c r="IH211" s="67" t="s">
        <v>6505</v>
      </c>
      <c r="II211" s="67">
        <v>1</v>
      </c>
      <c r="IJ211" s="67">
        <v>1</v>
      </c>
      <c r="IK211" s="69" t="s">
        <v>6505</v>
      </c>
      <c r="IL211" s="69" t="s">
        <v>6505</v>
      </c>
      <c r="IM211" s="67" t="s">
        <v>6505</v>
      </c>
      <c r="IN211" s="67">
        <v>1</v>
      </c>
      <c r="IO211" s="94"/>
      <c r="IP211" s="32">
        <v>0</v>
      </c>
      <c r="IQ211" s="32">
        <v>0</v>
      </c>
      <c r="IR211" s="68">
        <v>0</v>
      </c>
      <c r="IS211" s="69">
        <v>1</v>
      </c>
      <c r="IT211" s="94"/>
      <c r="IU211" s="94"/>
      <c r="IV211" s="94"/>
      <c r="IW211" s="94"/>
      <c r="IX211" s="94"/>
      <c r="IY211" s="94"/>
      <c r="IZ211" s="94"/>
      <c r="JA211" s="94"/>
      <c r="JB211" s="94"/>
      <c r="JC211" s="94"/>
    </row>
    <row r="212" spans="1:263" ht="29.25" hidden="1" customHeight="1" x14ac:dyDescent="0.25">
      <c r="A212" s="46">
        <v>56</v>
      </c>
      <c r="B212" s="46" t="s">
        <v>26</v>
      </c>
      <c r="C212" s="46" t="s">
        <v>197</v>
      </c>
      <c r="D212" s="46" t="s">
        <v>198</v>
      </c>
      <c r="E212" s="46" t="s">
        <v>669</v>
      </c>
      <c r="F212" s="46" t="s">
        <v>718</v>
      </c>
      <c r="G212" s="46" t="s">
        <v>1982</v>
      </c>
      <c r="H212" s="46" t="s">
        <v>1983</v>
      </c>
      <c r="I212" s="46" t="s">
        <v>1984</v>
      </c>
      <c r="J212" s="46" t="s">
        <v>1985</v>
      </c>
      <c r="K212" s="46" t="s">
        <v>1986</v>
      </c>
      <c r="L212" s="46" t="s">
        <v>1987</v>
      </c>
      <c r="M212" s="46">
        <v>0</v>
      </c>
      <c r="N212" s="46"/>
      <c r="O212" s="46" t="s">
        <v>1988</v>
      </c>
      <c r="P212" s="46" t="s">
        <v>1989</v>
      </c>
      <c r="Q212" s="46" t="s">
        <v>6194</v>
      </c>
      <c r="R212" s="46" t="s">
        <v>6193</v>
      </c>
      <c r="S212" s="46" t="s">
        <v>556</v>
      </c>
      <c r="T212" s="46" t="s">
        <v>556</v>
      </c>
      <c r="U212" s="46" t="s">
        <v>557</v>
      </c>
      <c r="V212" s="46" t="s">
        <v>625</v>
      </c>
      <c r="W212" s="46" t="s">
        <v>604</v>
      </c>
      <c r="X212" s="46">
        <v>2016</v>
      </c>
      <c r="Y212" s="46">
        <v>0</v>
      </c>
      <c r="Z212" s="46">
        <v>2016</v>
      </c>
      <c r="AA212" s="46">
        <v>0</v>
      </c>
      <c r="AB212" s="46">
        <v>1</v>
      </c>
      <c r="AC212" s="46">
        <v>1</v>
      </c>
      <c r="AD212" s="47">
        <v>1</v>
      </c>
      <c r="AE212" s="46">
        <v>1</v>
      </c>
      <c r="AF212" s="46">
        <v>4</v>
      </c>
      <c r="AG212" s="94" t="s">
        <v>535</v>
      </c>
      <c r="AH212" s="94" t="s">
        <v>535</v>
      </c>
      <c r="AI212" s="94">
        <v>1</v>
      </c>
      <c r="AJ212" s="94">
        <v>1</v>
      </c>
      <c r="AK212" s="94">
        <v>1</v>
      </c>
      <c r="AL212" s="94">
        <v>1126</v>
      </c>
      <c r="AM212" s="94" t="s">
        <v>1974</v>
      </c>
      <c r="AN212" s="94" t="s">
        <v>535</v>
      </c>
      <c r="AO212" s="94" t="s">
        <v>535</v>
      </c>
      <c r="AP212" s="94">
        <v>1</v>
      </c>
      <c r="AQ212" s="94" t="s">
        <v>535</v>
      </c>
      <c r="AR212" s="94" t="s">
        <v>535</v>
      </c>
      <c r="AS212" s="94" t="s">
        <v>535</v>
      </c>
      <c r="AT212" s="94" t="s">
        <v>535</v>
      </c>
      <c r="AU212" s="94" t="s">
        <v>535</v>
      </c>
      <c r="AV212" s="94" t="s">
        <v>535</v>
      </c>
      <c r="AW212" s="94" t="s">
        <v>535</v>
      </c>
      <c r="AX212" s="94" t="s">
        <v>535</v>
      </c>
      <c r="AY212" s="94" t="s">
        <v>535</v>
      </c>
      <c r="AZ212" s="94" t="s">
        <v>535</v>
      </c>
      <c r="BA212" s="94" t="s">
        <v>535</v>
      </c>
      <c r="BB212" s="94" t="s">
        <v>535</v>
      </c>
      <c r="BC212" s="94" t="s">
        <v>535</v>
      </c>
      <c r="BD212" s="94" t="s">
        <v>535</v>
      </c>
      <c r="BE212" s="94" t="s">
        <v>535</v>
      </c>
      <c r="BF212" s="94" t="s">
        <v>535</v>
      </c>
      <c r="BG212" s="94" t="s">
        <v>535</v>
      </c>
      <c r="BH212" s="94" t="s">
        <v>535</v>
      </c>
      <c r="BI212" s="94" t="s">
        <v>535</v>
      </c>
      <c r="BJ212" s="94" t="s">
        <v>535</v>
      </c>
      <c r="BK212" s="94" t="s">
        <v>535</v>
      </c>
      <c r="BL212" s="94" t="s">
        <v>535</v>
      </c>
      <c r="BM212" s="94" t="s">
        <v>6778</v>
      </c>
      <c r="BN212" s="94" t="s">
        <v>6192</v>
      </c>
      <c r="BO212" s="94" t="s">
        <v>1989</v>
      </c>
      <c r="BP212" s="94" t="s">
        <v>6193</v>
      </c>
      <c r="BQ212" s="94" t="s">
        <v>6194</v>
      </c>
      <c r="BR212" s="94" t="s">
        <v>556</v>
      </c>
      <c r="BS212" s="32">
        <v>1</v>
      </c>
      <c r="BT212" s="32">
        <v>0</v>
      </c>
      <c r="BU212" s="32">
        <v>0</v>
      </c>
      <c r="BV212" s="32">
        <v>0</v>
      </c>
      <c r="BW212" s="32">
        <v>0</v>
      </c>
      <c r="BX212" s="32">
        <v>0</v>
      </c>
      <c r="BY212" s="32">
        <v>0</v>
      </c>
      <c r="BZ212" s="32">
        <v>0</v>
      </c>
      <c r="CA212" s="32">
        <v>0</v>
      </c>
      <c r="CB212" s="32">
        <v>0</v>
      </c>
      <c r="CC212" s="32">
        <v>0</v>
      </c>
      <c r="CD212" s="32">
        <v>0</v>
      </c>
      <c r="CE212" s="32">
        <v>1</v>
      </c>
      <c r="CF212" s="32">
        <v>0</v>
      </c>
      <c r="CG212" s="32">
        <v>0</v>
      </c>
      <c r="CH212" s="32">
        <v>0</v>
      </c>
      <c r="CI212" s="32">
        <v>0</v>
      </c>
      <c r="CJ212" s="32">
        <v>0</v>
      </c>
      <c r="CK212" s="32">
        <v>0</v>
      </c>
      <c r="CL212" s="32">
        <v>0</v>
      </c>
      <c r="CM212" s="32">
        <v>0</v>
      </c>
      <c r="CN212" s="32">
        <v>0</v>
      </c>
      <c r="CO212" s="32">
        <v>0</v>
      </c>
      <c r="CP212" s="32">
        <v>0</v>
      </c>
      <c r="CQ212" s="32">
        <v>1</v>
      </c>
      <c r="CR212" s="32">
        <v>1</v>
      </c>
      <c r="CS212" s="32">
        <v>0</v>
      </c>
      <c r="CT212" s="32" t="s">
        <v>6504</v>
      </c>
      <c r="CU212" s="32" t="s">
        <v>6259</v>
      </c>
      <c r="CV212" s="32" t="s">
        <v>1385</v>
      </c>
      <c r="CW212" s="32" t="s">
        <v>6270</v>
      </c>
      <c r="CX212" s="32">
        <v>0</v>
      </c>
      <c r="CY212" s="32" t="s">
        <v>6504</v>
      </c>
      <c r="CZ212" s="32" t="s">
        <v>6260</v>
      </c>
      <c r="DA212" s="32" t="s">
        <v>1385</v>
      </c>
      <c r="DB212" s="32" t="s">
        <v>6271</v>
      </c>
      <c r="DC212" s="32">
        <v>0</v>
      </c>
      <c r="DD212" s="32" t="s">
        <v>6504</v>
      </c>
      <c r="DE212" s="32" t="s">
        <v>6261</v>
      </c>
      <c r="DF212" s="32" t="s">
        <v>1385</v>
      </c>
      <c r="DG212" s="32" t="s">
        <v>6272</v>
      </c>
      <c r="DH212" s="32">
        <v>0</v>
      </c>
      <c r="DI212" s="32" t="s">
        <v>6504</v>
      </c>
      <c r="DJ212" s="32" t="s">
        <v>6262</v>
      </c>
      <c r="DK212" s="32" t="s">
        <v>1385</v>
      </c>
      <c r="DL212" s="32" t="s">
        <v>6273</v>
      </c>
      <c r="DM212" s="32">
        <v>0</v>
      </c>
      <c r="DN212" s="32" t="s">
        <v>6504</v>
      </c>
      <c r="DO212" s="32" t="s">
        <v>6263</v>
      </c>
      <c r="DP212" s="32" t="s">
        <v>1385</v>
      </c>
      <c r="DQ212" s="32" t="s">
        <v>6273</v>
      </c>
      <c r="DR212" s="32">
        <v>0</v>
      </c>
      <c r="DS212" s="32" t="s">
        <v>6504</v>
      </c>
      <c r="DT212" s="32" t="s">
        <v>6264</v>
      </c>
      <c r="DU212" s="32" t="s">
        <v>1385</v>
      </c>
      <c r="DV212" s="32" t="s">
        <v>6274</v>
      </c>
      <c r="DW212" s="32">
        <v>0</v>
      </c>
      <c r="DX212" s="32" t="s">
        <v>6504</v>
      </c>
      <c r="DY212" s="32" t="s">
        <v>6265</v>
      </c>
      <c r="DZ212" s="32" t="s">
        <v>1385</v>
      </c>
      <c r="EA212" s="32" t="s">
        <v>6275</v>
      </c>
      <c r="EB212" s="32">
        <v>0</v>
      </c>
      <c r="EC212" s="32" t="s">
        <v>6504</v>
      </c>
      <c r="ED212" s="32" t="s">
        <v>6266</v>
      </c>
      <c r="EE212" s="32" t="s">
        <v>6504</v>
      </c>
      <c r="EF212" s="32" t="s">
        <v>6276</v>
      </c>
      <c r="EG212" s="32">
        <v>0</v>
      </c>
      <c r="EH212" s="32" t="s">
        <v>6504</v>
      </c>
      <c r="EI212" s="32" t="s">
        <v>6267</v>
      </c>
      <c r="EJ212" s="32" t="s">
        <v>6504</v>
      </c>
      <c r="EK212" s="32" t="s">
        <v>6277</v>
      </c>
      <c r="EL212" s="32">
        <v>0</v>
      </c>
      <c r="EM212" s="32" t="s">
        <v>6504</v>
      </c>
      <c r="EN212" s="32" t="s">
        <v>6268</v>
      </c>
      <c r="EO212" s="32" t="s">
        <v>6504</v>
      </c>
      <c r="EP212" s="32" t="s">
        <v>6274</v>
      </c>
      <c r="EQ212" s="32">
        <v>1</v>
      </c>
      <c r="ER212" s="32" t="s">
        <v>6504</v>
      </c>
      <c r="ES212" s="32" t="s">
        <v>6269</v>
      </c>
      <c r="ET212" s="32" t="s">
        <v>6504</v>
      </c>
      <c r="EU212" s="32" t="s">
        <v>6273</v>
      </c>
      <c r="EV212" s="32" t="s">
        <v>6504</v>
      </c>
      <c r="EW212" s="32" t="s">
        <v>6504</v>
      </c>
      <c r="EX212" s="32" t="s">
        <v>6252</v>
      </c>
      <c r="EY212" s="32" t="s">
        <v>6504</v>
      </c>
      <c r="EZ212" s="32" t="s">
        <v>6252</v>
      </c>
      <c r="FA212" s="32">
        <v>1</v>
      </c>
      <c r="FB212" s="32">
        <v>0</v>
      </c>
      <c r="FC212" s="94" t="s">
        <v>53</v>
      </c>
      <c r="FD212" s="94" t="s">
        <v>79</v>
      </c>
      <c r="FE212" s="94" t="s">
        <v>79</v>
      </c>
      <c r="FF212" s="94" t="s">
        <v>55</v>
      </c>
      <c r="FG212" s="94" t="s">
        <v>56</v>
      </c>
      <c r="FH212" s="94" t="s">
        <v>57</v>
      </c>
      <c r="FI212" s="94" t="s">
        <v>57</v>
      </c>
      <c r="FJ212" s="94" t="s">
        <v>58</v>
      </c>
      <c r="FK212" s="94" t="s">
        <v>55</v>
      </c>
      <c r="FL212" s="94" t="s">
        <v>67</v>
      </c>
      <c r="FM212" s="94" t="s">
        <v>2506</v>
      </c>
      <c r="FN212" s="94" t="s">
        <v>2202</v>
      </c>
      <c r="FO212" s="94" t="s">
        <v>53</v>
      </c>
      <c r="FP212" s="94" t="s">
        <v>79</v>
      </c>
      <c r="FQ212" s="94" t="e">
        <v>#N/A</v>
      </c>
      <c r="FR212" s="94" t="s">
        <v>69</v>
      </c>
      <c r="FS212" s="94" t="s">
        <v>69</v>
      </c>
      <c r="FT212" s="94" t="s">
        <v>69</v>
      </c>
      <c r="FU212" s="94" t="s">
        <v>69</v>
      </c>
      <c r="FV212" s="94" t="s">
        <v>69</v>
      </c>
      <c r="FW212" s="94" t="s">
        <v>69</v>
      </c>
      <c r="FX212" s="94" t="s">
        <v>67</v>
      </c>
      <c r="FY212" s="94" t="s">
        <v>2508</v>
      </c>
      <c r="FZ212" s="94" t="s">
        <v>2202</v>
      </c>
      <c r="GA212" s="94" t="s">
        <v>53</v>
      </c>
      <c r="GB212" s="94" t="s">
        <v>79</v>
      </c>
      <c r="GC212" s="94" t="e">
        <v>#N/A</v>
      </c>
      <c r="GD212" s="94" t="s">
        <v>69</v>
      </c>
      <c r="GE212" s="94" t="s">
        <v>69</v>
      </c>
      <c r="GF212" s="94" t="s">
        <v>69</v>
      </c>
      <c r="GG212" s="94" t="s">
        <v>69</v>
      </c>
      <c r="GH212" s="94" t="s">
        <v>69</v>
      </c>
      <c r="GI212" s="94" t="s">
        <v>69</v>
      </c>
      <c r="GJ212" s="94" t="s">
        <v>59</v>
      </c>
      <c r="GK212" s="94" t="s">
        <v>2509</v>
      </c>
      <c r="GL212" s="94" t="s">
        <v>2202</v>
      </c>
      <c r="GM212" s="94">
        <v>0</v>
      </c>
      <c r="GN212" s="94" t="s">
        <v>62</v>
      </c>
      <c r="GO212" s="94" t="e">
        <v>#N/A</v>
      </c>
      <c r="GP212" s="94" t="s">
        <v>55</v>
      </c>
      <c r="GQ212" s="94" t="s">
        <v>56</v>
      </c>
      <c r="GR212" s="94" t="s">
        <v>57</v>
      </c>
      <c r="GS212" s="94" t="s">
        <v>57</v>
      </c>
      <c r="GT212" s="94" t="s">
        <v>58</v>
      </c>
      <c r="GU212" s="94" t="s">
        <v>55</v>
      </c>
      <c r="GV212" s="94" t="s">
        <v>59</v>
      </c>
      <c r="GW212" s="94" t="s">
        <v>2216</v>
      </c>
      <c r="GX212" s="94" t="s">
        <v>2202</v>
      </c>
      <c r="GY212" s="32">
        <v>0</v>
      </c>
      <c r="GZ212" s="32">
        <v>0</v>
      </c>
      <c r="HA212" s="32">
        <v>0</v>
      </c>
      <c r="HB212" s="32">
        <v>0</v>
      </c>
      <c r="HC212" s="32">
        <v>0</v>
      </c>
      <c r="HD212" s="32">
        <v>0</v>
      </c>
      <c r="HE212" s="32">
        <v>0</v>
      </c>
      <c r="HF212" s="32">
        <v>0</v>
      </c>
      <c r="HG212" s="32">
        <v>0</v>
      </c>
      <c r="HH212" s="32">
        <v>0</v>
      </c>
      <c r="HI212" s="32">
        <v>1</v>
      </c>
      <c r="HJ212" s="32" t="s">
        <v>6504</v>
      </c>
      <c r="HK212" s="50">
        <v>1</v>
      </c>
      <c r="HL212" s="68">
        <v>0</v>
      </c>
      <c r="HM212" s="68">
        <v>0</v>
      </c>
      <c r="HN212" s="68">
        <v>0</v>
      </c>
      <c r="HO212" s="68">
        <v>0</v>
      </c>
      <c r="HP212" s="68">
        <v>0</v>
      </c>
      <c r="HQ212" s="68">
        <v>0</v>
      </c>
      <c r="HR212" s="68">
        <v>0</v>
      </c>
      <c r="HS212" s="68">
        <v>0</v>
      </c>
      <c r="HT212" s="68">
        <v>0</v>
      </c>
      <c r="HU212" s="68">
        <v>0</v>
      </c>
      <c r="HV212" s="68">
        <v>1</v>
      </c>
      <c r="HW212" s="68">
        <v>0</v>
      </c>
      <c r="HX212" s="68">
        <v>1</v>
      </c>
      <c r="HY212" s="67" t="s">
        <v>6505</v>
      </c>
      <c r="HZ212" s="67" t="s">
        <v>6505</v>
      </c>
      <c r="IA212" s="67" t="s">
        <v>6505</v>
      </c>
      <c r="IB212" s="67" t="s">
        <v>6505</v>
      </c>
      <c r="IC212" s="67" t="s">
        <v>6505</v>
      </c>
      <c r="ID212" s="67" t="s">
        <v>6505</v>
      </c>
      <c r="IE212" s="67" t="s">
        <v>6505</v>
      </c>
      <c r="IF212" s="67" t="s">
        <v>6505</v>
      </c>
      <c r="IG212" s="67" t="s">
        <v>6505</v>
      </c>
      <c r="IH212" s="67" t="s">
        <v>6505</v>
      </c>
      <c r="II212" s="67" t="s">
        <v>6505</v>
      </c>
      <c r="IJ212" s="67">
        <v>1</v>
      </c>
      <c r="IK212" s="69" t="s">
        <v>6505</v>
      </c>
      <c r="IL212" s="69" t="s">
        <v>6505</v>
      </c>
      <c r="IM212" s="67" t="s">
        <v>6505</v>
      </c>
      <c r="IN212" s="67">
        <v>1</v>
      </c>
      <c r="IO212" s="94"/>
      <c r="IP212" s="32">
        <v>0</v>
      </c>
      <c r="IQ212" s="32">
        <v>0</v>
      </c>
      <c r="IR212" s="68">
        <v>0</v>
      </c>
      <c r="IS212" s="69">
        <v>1</v>
      </c>
      <c r="IT212" s="94"/>
      <c r="IU212" s="94"/>
      <c r="IV212" s="94"/>
      <c r="IW212" s="94"/>
      <c r="IX212" s="94"/>
      <c r="IY212" s="94"/>
      <c r="IZ212" s="94"/>
      <c r="JA212" s="94"/>
      <c r="JB212" s="94"/>
      <c r="JC212" s="94"/>
    </row>
    <row r="213" spans="1:263" ht="29.25" hidden="1" customHeight="1" x14ac:dyDescent="0.25">
      <c r="A213" s="46">
        <v>58</v>
      </c>
      <c r="B213" s="46" t="s">
        <v>26</v>
      </c>
      <c r="C213" s="46" t="s">
        <v>197</v>
      </c>
      <c r="D213" s="46" t="s">
        <v>198</v>
      </c>
      <c r="E213" s="46" t="s">
        <v>669</v>
      </c>
      <c r="F213" s="46" t="s">
        <v>670</v>
      </c>
      <c r="G213" s="46" t="s">
        <v>1990</v>
      </c>
      <c r="H213" s="46" t="s">
        <v>1991</v>
      </c>
      <c r="I213" s="46" t="s">
        <v>1992</v>
      </c>
      <c r="J213" s="46" t="s">
        <v>1993</v>
      </c>
      <c r="K213" s="46" t="s">
        <v>1994</v>
      </c>
      <c r="L213" s="46" t="s">
        <v>1995</v>
      </c>
      <c r="M213" s="46">
        <v>0</v>
      </c>
      <c r="N213" s="46"/>
      <c r="O213" s="46" t="s">
        <v>1996</v>
      </c>
      <c r="P213" s="46" t="s">
        <v>1997</v>
      </c>
      <c r="Q213" s="46" t="s">
        <v>6196</v>
      </c>
      <c r="R213" s="46" t="s">
        <v>6195</v>
      </c>
      <c r="S213" s="46" t="s">
        <v>556</v>
      </c>
      <c r="T213" s="46" t="s">
        <v>556</v>
      </c>
      <c r="U213" s="46" t="s">
        <v>557</v>
      </c>
      <c r="V213" s="46" t="s">
        <v>625</v>
      </c>
      <c r="W213" s="46" t="s">
        <v>534</v>
      </c>
      <c r="X213" s="46">
        <v>2016</v>
      </c>
      <c r="Y213" s="46">
        <v>0</v>
      </c>
      <c r="Z213" s="46">
        <v>2016</v>
      </c>
      <c r="AA213" s="46">
        <v>0</v>
      </c>
      <c r="AB213" s="46">
        <v>43545373</v>
      </c>
      <c r="AC213" s="46">
        <v>50606199</v>
      </c>
      <c r="AD213" s="47">
        <v>38350000</v>
      </c>
      <c r="AE213" s="46">
        <v>20398428</v>
      </c>
      <c r="AF213" s="46">
        <v>152900000</v>
      </c>
      <c r="AG213" s="94" t="s">
        <v>535</v>
      </c>
      <c r="AH213" s="94" t="s">
        <v>535</v>
      </c>
      <c r="AI213" s="94" t="s">
        <v>535</v>
      </c>
      <c r="AJ213" s="94">
        <v>1</v>
      </c>
      <c r="AK213" s="94">
        <v>1</v>
      </c>
      <c r="AL213" s="94">
        <v>1126</v>
      </c>
      <c r="AM213" s="94" t="s">
        <v>1974</v>
      </c>
      <c r="AN213" s="94">
        <v>1</v>
      </c>
      <c r="AO213" s="94" t="s">
        <v>679</v>
      </c>
      <c r="AP213" s="94" t="s">
        <v>535</v>
      </c>
      <c r="AQ213" s="94" t="s">
        <v>535</v>
      </c>
      <c r="AR213" s="94" t="s">
        <v>535</v>
      </c>
      <c r="AS213" s="94" t="s">
        <v>535</v>
      </c>
      <c r="AT213" s="94" t="s">
        <v>535</v>
      </c>
      <c r="AU213" s="94" t="s">
        <v>535</v>
      </c>
      <c r="AV213" s="94" t="s">
        <v>535</v>
      </c>
      <c r="AW213" s="94" t="s">
        <v>535</v>
      </c>
      <c r="AX213" s="94" t="s">
        <v>535</v>
      </c>
      <c r="AY213" s="94" t="s">
        <v>535</v>
      </c>
      <c r="AZ213" s="94" t="s">
        <v>535</v>
      </c>
      <c r="BA213" s="94" t="s">
        <v>535</v>
      </c>
      <c r="BB213" s="94" t="s">
        <v>535</v>
      </c>
      <c r="BC213" s="94" t="s">
        <v>535</v>
      </c>
      <c r="BD213" s="94" t="s">
        <v>535</v>
      </c>
      <c r="BE213" s="94" t="s">
        <v>535</v>
      </c>
      <c r="BF213" s="94" t="s">
        <v>535</v>
      </c>
      <c r="BG213" s="94" t="s">
        <v>535</v>
      </c>
      <c r="BH213" s="94" t="s">
        <v>535</v>
      </c>
      <c r="BI213" s="94" t="s">
        <v>535</v>
      </c>
      <c r="BJ213" s="94" t="s">
        <v>535</v>
      </c>
      <c r="BK213" s="94" t="s">
        <v>535</v>
      </c>
      <c r="BL213" s="94" t="s">
        <v>535</v>
      </c>
      <c r="BM213" s="94" t="s">
        <v>6776</v>
      </c>
      <c r="BN213" s="94" t="s">
        <v>1993</v>
      </c>
      <c r="BO213" s="94" t="s">
        <v>1997</v>
      </c>
      <c r="BP213" s="94" t="s">
        <v>6195</v>
      </c>
      <c r="BQ213" s="94" t="s">
        <v>6196</v>
      </c>
      <c r="BR213" s="94" t="s">
        <v>556</v>
      </c>
      <c r="BS213" s="32">
        <v>38350000</v>
      </c>
      <c r="BT213" s="32">
        <v>3195833.3333333335</v>
      </c>
      <c r="BU213" s="32">
        <v>3195833.3333333335</v>
      </c>
      <c r="BV213" s="32">
        <v>3195833.3333333335</v>
      </c>
      <c r="BW213" s="32">
        <v>3195833.3333333335</v>
      </c>
      <c r="BX213" s="32">
        <v>3195833.3333333335</v>
      </c>
      <c r="BY213" s="32">
        <v>3195833.3333333335</v>
      </c>
      <c r="BZ213" s="32">
        <v>3195833.3333333335</v>
      </c>
      <c r="CA213" s="32">
        <v>3195833.3333333335</v>
      </c>
      <c r="CB213" s="32">
        <v>3195833.3333333335</v>
      </c>
      <c r="CC213" s="32">
        <v>3195833.3333333335</v>
      </c>
      <c r="CD213" s="32">
        <v>3195833.3333333335</v>
      </c>
      <c r="CE213" s="32">
        <v>3195833.3333333335</v>
      </c>
      <c r="CF213" s="32">
        <v>3195833.3333333335</v>
      </c>
      <c r="CG213" s="32">
        <v>3195833.3333333335</v>
      </c>
      <c r="CH213" s="32">
        <v>3195833.3333333335</v>
      </c>
      <c r="CI213" s="32">
        <v>3195833.3333333335</v>
      </c>
      <c r="CJ213" s="32">
        <v>3195833.3333333335</v>
      </c>
      <c r="CK213" s="32">
        <v>3195833.3333333335</v>
      </c>
      <c r="CL213" s="32">
        <v>3195833.3333333335</v>
      </c>
      <c r="CM213" s="32">
        <v>3195833.3333333335</v>
      </c>
      <c r="CN213" s="32">
        <v>3195833.3333333335</v>
      </c>
      <c r="CO213" s="32">
        <v>3195833.3333333335</v>
      </c>
      <c r="CP213" s="32">
        <v>3195833.3333333335</v>
      </c>
      <c r="CQ213" s="32">
        <v>3195833.3333333335</v>
      </c>
      <c r="CR213" s="32">
        <v>38350000</v>
      </c>
      <c r="CS213" s="32">
        <v>4798022</v>
      </c>
      <c r="CT213" s="32" t="s">
        <v>6504</v>
      </c>
      <c r="CU213" s="32" t="s">
        <v>6278</v>
      </c>
      <c r="CV213" s="32" t="s">
        <v>1385</v>
      </c>
      <c r="CW213" s="32" t="s">
        <v>6195</v>
      </c>
      <c r="CX213" s="32">
        <v>4430122</v>
      </c>
      <c r="CY213" s="32" t="s">
        <v>6504</v>
      </c>
      <c r="CZ213" s="32" t="s">
        <v>6279</v>
      </c>
      <c r="DA213" s="32" t="s">
        <v>1385</v>
      </c>
      <c r="DB213" s="32" t="s">
        <v>6195</v>
      </c>
      <c r="DC213" s="32">
        <v>4525392</v>
      </c>
      <c r="DD213" s="32" t="s">
        <v>6504</v>
      </c>
      <c r="DE213" s="32" t="s">
        <v>6280</v>
      </c>
      <c r="DF213" s="32" t="s">
        <v>1385</v>
      </c>
      <c r="DG213" s="32" t="s">
        <v>6195</v>
      </c>
      <c r="DH213" s="32">
        <v>4333450</v>
      </c>
      <c r="DI213" s="32" t="s">
        <v>6504</v>
      </c>
      <c r="DJ213" s="32" t="s">
        <v>6281</v>
      </c>
      <c r="DK213" s="32" t="s">
        <v>6290</v>
      </c>
      <c r="DL213" s="32" t="s">
        <v>6195</v>
      </c>
      <c r="DM213" s="32">
        <v>4824964</v>
      </c>
      <c r="DN213" s="32" t="s">
        <v>6504</v>
      </c>
      <c r="DO213" s="32" t="s">
        <v>6282</v>
      </c>
      <c r="DP213" s="32" t="s">
        <v>6291</v>
      </c>
      <c r="DQ213" s="32" t="s">
        <v>6195</v>
      </c>
      <c r="DR213" s="32">
        <v>4433261</v>
      </c>
      <c r="DS213" s="32" t="s">
        <v>6504</v>
      </c>
      <c r="DT213" s="32" t="s">
        <v>6283</v>
      </c>
      <c r="DU213" s="32" t="s">
        <v>1385</v>
      </c>
      <c r="DV213" s="32" t="s">
        <v>6195</v>
      </c>
      <c r="DW213" s="32">
        <v>4138391</v>
      </c>
      <c r="DX213" s="32" t="s">
        <v>6504</v>
      </c>
      <c r="DY213" s="32" t="s">
        <v>6284</v>
      </c>
      <c r="DZ213" s="32" t="s">
        <v>1385</v>
      </c>
      <c r="EA213" s="32" t="s">
        <v>6195</v>
      </c>
      <c r="EB213" s="32">
        <v>4430895</v>
      </c>
      <c r="EC213" s="32" t="s">
        <v>6504</v>
      </c>
      <c r="ED213" s="32" t="s">
        <v>6285</v>
      </c>
      <c r="EE213" s="32" t="s">
        <v>1385</v>
      </c>
      <c r="EF213" s="32" t="s">
        <v>6195</v>
      </c>
      <c r="EG213" s="32">
        <v>3660287</v>
      </c>
      <c r="EH213" s="32" t="s">
        <v>6504</v>
      </c>
      <c r="EI213" s="32" t="s">
        <v>6286</v>
      </c>
      <c r="EJ213" s="32" t="s">
        <v>1385</v>
      </c>
      <c r="EK213" s="32" t="s">
        <v>6195</v>
      </c>
      <c r="EL213" s="32">
        <v>3613918</v>
      </c>
      <c r="EM213" s="32" t="s">
        <v>6504</v>
      </c>
      <c r="EN213" s="32" t="s">
        <v>6287</v>
      </c>
      <c r="EO213" s="32" t="s">
        <v>6292</v>
      </c>
      <c r="EP213" s="32" t="s">
        <v>6195</v>
      </c>
      <c r="EQ213" s="32">
        <v>3112092</v>
      </c>
      <c r="ER213" s="32" t="s">
        <v>6504</v>
      </c>
      <c r="ES213" s="32" t="s">
        <v>6288</v>
      </c>
      <c r="ET213" s="32" t="s">
        <v>6293</v>
      </c>
      <c r="EU213" s="32" t="s">
        <v>6195</v>
      </c>
      <c r="EV213" s="32" t="s">
        <v>6504</v>
      </c>
      <c r="EW213" s="32" t="s">
        <v>6504</v>
      </c>
      <c r="EX213" s="32" t="s">
        <v>6289</v>
      </c>
      <c r="EY213" s="32" t="s">
        <v>6504</v>
      </c>
      <c r="EZ213" s="32" t="s">
        <v>6195</v>
      </c>
      <c r="FA213" s="32">
        <v>46300794</v>
      </c>
      <c r="FB213" s="32">
        <v>0</v>
      </c>
      <c r="FC213" s="94" t="s">
        <v>53</v>
      </c>
      <c r="FD213" s="94" t="s">
        <v>54</v>
      </c>
      <c r="FE213" s="94" t="s">
        <v>54</v>
      </c>
      <c r="FF213" s="94" t="s">
        <v>55</v>
      </c>
      <c r="FG213" s="94" t="s">
        <v>56</v>
      </c>
      <c r="FH213" s="94" t="s">
        <v>57</v>
      </c>
      <c r="FI213" s="94" t="s">
        <v>57</v>
      </c>
      <c r="FJ213" s="94" t="s">
        <v>58</v>
      </c>
      <c r="FK213" s="94" t="s">
        <v>55</v>
      </c>
      <c r="FL213" s="94" t="s">
        <v>67</v>
      </c>
      <c r="FM213" s="94" t="s">
        <v>2506</v>
      </c>
      <c r="FN213" s="94" t="s">
        <v>2202</v>
      </c>
      <c r="FO213" s="94" t="s">
        <v>53</v>
      </c>
      <c r="FP213" s="94" t="s">
        <v>54</v>
      </c>
      <c r="FQ213" s="94" t="e">
        <v>#N/A</v>
      </c>
      <c r="FR213" s="94" t="s">
        <v>55</v>
      </c>
      <c r="FS213" s="94" t="s">
        <v>56</v>
      </c>
      <c r="FT213" s="94" t="s">
        <v>57</v>
      </c>
      <c r="FU213" s="94" t="s">
        <v>57</v>
      </c>
      <c r="FV213" s="94" t="s">
        <v>58</v>
      </c>
      <c r="FW213" s="94" t="s">
        <v>63</v>
      </c>
      <c r="FX213" s="94" t="s">
        <v>67</v>
      </c>
      <c r="FY213" s="94" t="s">
        <v>2510</v>
      </c>
      <c r="FZ213" s="94" t="s">
        <v>2202</v>
      </c>
      <c r="GA213" s="94" t="s">
        <v>53</v>
      </c>
      <c r="GB213" s="94" t="s">
        <v>54</v>
      </c>
      <c r="GC213" s="94" t="e">
        <v>#N/A</v>
      </c>
      <c r="GD213" s="94" t="s">
        <v>55</v>
      </c>
      <c r="GE213" s="94" t="s">
        <v>56</v>
      </c>
      <c r="GF213" s="94" t="s">
        <v>57</v>
      </c>
      <c r="GG213" s="94" t="s">
        <v>57</v>
      </c>
      <c r="GH213" s="94" t="s">
        <v>58</v>
      </c>
      <c r="GI213" s="94" t="s">
        <v>55</v>
      </c>
      <c r="GJ213" s="94" t="s">
        <v>59</v>
      </c>
      <c r="GK213" s="94" t="s">
        <v>2216</v>
      </c>
      <c r="GL213" s="94" t="s">
        <v>2202</v>
      </c>
      <c r="GM213" s="94">
        <v>0</v>
      </c>
      <c r="GN213" s="94" t="s">
        <v>6510</v>
      </c>
      <c r="GO213" s="94" t="e">
        <v>#N/A</v>
      </c>
      <c r="GP213" s="94" t="s">
        <v>55</v>
      </c>
      <c r="GQ213" s="94" t="s">
        <v>56</v>
      </c>
      <c r="GR213" s="94" t="s">
        <v>57</v>
      </c>
      <c r="GS213" s="94" t="s">
        <v>57</v>
      </c>
      <c r="GT213" s="94" t="s">
        <v>58</v>
      </c>
      <c r="GU213" s="94" t="s">
        <v>55</v>
      </c>
      <c r="GV213" s="94" t="s">
        <v>59</v>
      </c>
      <c r="GW213" s="94" t="s">
        <v>2216</v>
      </c>
      <c r="GX213" s="94" t="s">
        <v>2202</v>
      </c>
      <c r="GY213" s="32">
        <v>4798022</v>
      </c>
      <c r="GZ213" s="32">
        <v>4430122</v>
      </c>
      <c r="HA213" s="32">
        <v>4525392</v>
      </c>
      <c r="HB213" s="32">
        <v>4333450</v>
      </c>
      <c r="HC213" s="32">
        <v>4824964</v>
      </c>
      <c r="HD213" s="32">
        <v>4433261</v>
      </c>
      <c r="HE213" s="32">
        <v>4138391</v>
      </c>
      <c r="HF213" s="32">
        <v>4430895</v>
      </c>
      <c r="HG213" s="32">
        <v>3660287</v>
      </c>
      <c r="HH213" s="32">
        <v>3613918</v>
      </c>
      <c r="HI213" s="32">
        <v>3112092</v>
      </c>
      <c r="HJ213" s="32" t="s">
        <v>6504</v>
      </c>
      <c r="HK213" s="50">
        <v>46300794</v>
      </c>
      <c r="HL213" s="68">
        <v>0.12511139504563235</v>
      </c>
      <c r="HM213" s="68">
        <v>0.11551817470664928</v>
      </c>
      <c r="HN213" s="68">
        <v>0.11800239895697523</v>
      </c>
      <c r="HO213" s="68">
        <v>0.1129973924380704</v>
      </c>
      <c r="HP213" s="68">
        <v>0.12581392438070405</v>
      </c>
      <c r="HQ213" s="68">
        <v>0.1156000260756193</v>
      </c>
      <c r="HR213" s="68">
        <v>0.10791110821382008</v>
      </c>
      <c r="HS213" s="68">
        <v>0.11553833116036506</v>
      </c>
      <c r="HT213" s="68">
        <v>9.5444250325945237E-2</v>
      </c>
      <c r="HU213" s="68">
        <v>9.4235149934810955E-2</v>
      </c>
      <c r="HV213" s="68">
        <v>8.1149726205997391E-2</v>
      </c>
      <c r="HW213" s="68">
        <v>0</v>
      </c>
      <c r="HX213" s="68">
        <v>1.2073218774445893</v>
      </c>
      <c r="HY213" s="67">
        <v>1.5013367405475879</v>
      </c>
      <c r="HZ213" s="67">
        <v>1.4437774185136896</v>
      </c>
      <c r="IA213" s="67">
        <v>1.4345278748370274</v>
      </c>
      <c r="IB213" s="67">
        <v>1.4148880834419815</v>
      </c>
      <c r="IC213" s="67">
        <v>1.4338638852672749</v>
      </c>
      <c r="ID213" s="67">
        <v>1.4260866232073011</v>
      </c>
      <c r="IE213" s="67">
        <v>1.4073504339728069</v>
      </c>
      <c r="IF213" s="67">
        <v>1.4047391264667537</v>
      </c>
      <c r="IG213" s="67">
        <v>1.3759160017383747</v>
      </c>
      <c r="IH213" s="67">
        <v>1.3514065814863103</v>
      </c>
      <c r="II213" s="67">
        <v>1.3170784117577339</v>
      </c>
      <c r="IJ213" s="67">
        <v>1.2073218774445893</v>
      </c>
      <c r="IK213" s="69">
        <v>1.4345278748370274</v>
      </c>
      <c r="IL213" s="69">
        <v>1.4260866232073011</v>
      </c>
      <c r="IM213" s="91">
        <v>1.3759160017383747</v>
      </c>
      <c r="IN213" s="67">
        <v>1.2073218774445893</v>
      </c>
      <c r="IO213" s="94"/>
      <c r="IP213" s="32">
        <v>0.35863196870925684</v>
      </c>
      <c r="IQ213" s="32">
        <v>0.71304331160365053</v>
      </c>
      <c r="IR213" s="68">
        <v>1.031937001303781</v>
      </c>
      <c r="IS213" s="69">
        <v>1.2073218774445893</v>
      </c>
      <c r="IT213" s="94"/>
      <c r="IU213" s="94"/>
      <c r="IV213" s="94"/>
      <c r="IW213" s="94"/>
      <c r="IX213" s="94"/>
      <c r="IY213" s="94"/>
      <c r="IZ213" s="94"/>
      <c r="JA213" s="94"/>
      <c r="JB213" s="94"/>
      <c r="JC213" s="94"/>
    </row>
    <row r="214" spans="1:263" ht="29.25" hidden="1" customHeight="1" x14ac:dyDescent="0.25">
      <c r="A214" s="46">
        <v>61</v>
      </c>
      <c r="B214" s="46" t="s">
        <v>26</v>
      </c>
      <c r="C214" s="46" t="s">
        <v>197</v>
      </c>
      <c r="D214" s="46" t="s">
        <v>198</v>
      </c>
      <c r="E214" s="46" t="s">
        <v>584</v>
      </c>
      <c r="F214" s="46" t="s">
        <v>909</v>
      </c>
      <c r="G214" s="46" t="s">
        <v>1070</v>
      </c>
      <c r="H214" s="46" t="s">
        <v>1998</v>
      </c>
      <c r="I214" s="46" t="s">
        <v>1999</v>
      </c>
      <c r="J214" s="46" t="s">
        <v>2000</v>
      </c>
      <c r="K214" s="46" t="s">
        <v>2001</v>
      </c>
      <c r="L214" s="46" t="s">
        <v>2002</v>
      </c>
      <c r="M214" s="46">
        <v>0</v>
      </c>
      <c r="N214" s="46"/>
      <c r="O214" s="46" t="s">
        <v>2003</v>
      </c>
      <c r="P214" s="46" t="s">
        <v>2004</v>
      </c>
      <c r="Q214" s="46" t="s">
        <v>6199</v>
      </c>
      <c r="R214" s="46" t="s">
        <v>6198</v>
      </c>
      <c r="S214" s="46" t="s">
        <v>556</v>
      </c>
      <c r="T214" s="46" t="s">
        <v>556</v>
      </c>
      <c r="U214" s="46" t="s">
        <v>557</v>
      </c>
      <c r="V214" s="46" t="s">
        <v>625</v>
      </c>
      <c r="W214" s="46" t="s">
        <v>534</v>
      </c>
      <c r="X214" s="46">
        <v>2018</v>
      </c>
      <c r="Y214" s="46">
        <v>0</v>
      </c>
      <c r="Z214" s="46">
        <v>2018</v>
      </c>
      <c r="AA214" s="46">
        <v>0</v>
      </c>
      <c r="AB214" s="46">
        <v>0</v>
      </c>
      <c r="AC214" s="46">
        <v>1</v>
      </c>
      <c r="AD214" s="47">
        <v>2</v>
      </c>
      <c r="AE214" s="46">
        <v>1</v>
      </c>
      <c r="AF214" s="46">
        <v>4</v>
      </c>
      <c r="AG214" s="94" t="s">
        <v>535</v>
      </c>
      <c r="AH214" s="94" t="s">
        <v>535</v>
      </c>
      <c r="AI214" s="94" t="s">
        <v>535</v>
      </c>
      <c r="AJ214" s="94">
        <v>1</v>
      </c>
      <c r="AK214" s="94">
        <v>1</v>
      </c>
      <c r="AL214" s="94">
        <v>1126</v>
      </c>
      <c r="AM214" s="94" t="s">
        <v>1974</v>
      </c>
      <c r="AN214" s="94" t="s">
        <v>535</v>
      </c>
      <c r="AO214" s="94" t="s">
        <v>535</v>
      </c>
      <c r="AP214" s="94" t="s">
        <v>535</v>
      </c>
      <c r="AQ214" s="94" t="s">
        <v>535</v>
      </c>
      <c r="AR214" s="94" t="s">
        <v>535</v>
      </c>
      <c r="AS214" s="94" t="s">
        <v>535</v>
      </c>
      <c r="AT214" s="94" t="s">
        <v>535</v>
      </c>
      <c r="AU214" s="94" t="s">
        <v>535</v>
      </c>
      <c r="AV214" s="94" t="s">
        <v>535</v>
      </c>
      <c r="AW214" s="94" t="s">
        <v>535</v>
      </c>
      <c r="AX214" s="94" t="s">
        <v>535</v>
      </c>
      <c r="AY214" s="94" t="s">
        <v>535</v>
      </c>
      <c r="AZ214" s="94" t="s">
        <v>535</v>
      </c>
      <c r="BA214" s="94" t="s">
        <v>535</v>
      </c>
      <c r="BB214" s="94" t="s">
        <v>535</v>
      </c>
      <c r="BC214" s="94" t="s">
        <v>535</v>
      </c>
      <c r="BD214" s="94" t="s">
        <v>535</v>
      </c>
      <c r="BE214" s="94" t="s">
        <v>535</v>
      </c>
      <c r="BF214" s="94" t="s">
        <v>535</v>
      </c>
      <c r="BG214" s="94" t="s">
        <v>535</v>
      </c>
      <c r="BH214" s="94" t="s">
        <v>535</v>
      </c>
      <c r="BI214" s="94" t="s">
        <v>535</v>
      </c>
      <c r="BJ214" s="94" t="s">
        <v>535</v>
      </c>
      <c r="BK214" s="94" t="s">
        <v>535</v>
      </c>
      <c r="BL214" s="94" t="s">
        <v>535</v>
      </c>
      <c r="BM214" s="94" t="s">
        <v>6779</v>
      </c>
      <c r="BN214" s="94" t="s">
        <v>6197</v>
      </c>
      <c r="BO214" s="94" t="s">
        <v>2004</v>
      </c>
      <c r="BP214" s="94" t="s">
        <v>6198</v>
      </c>
      <c r="BQ214" s="94" t="s">
        <v>6199</v>
      </c>
      <c r="BR214" s="94" t="s">
        <v>556</v>
      </c>
      <c r="BS214" s="32">
        <v>2</v>
      </c>
      <c r="BT214" s="32">
        <v>0</v>
      </c>
      <c r="BU214" s="32">
        <v>0</v>
      </c>
      <c r="BV214" s="32">
        <v>0</v>
      </c>
      <c r="BW214" s="32">
        <v>0</v>
      </c>
      <c r="BX214" s="32">
        <v>0</v>
      </c>
      <c r="BY214" s="32">
        <v>0</v>
      </c>
      <c r="BZ214" s="32">
        <v>0</v>
      </c>
      <c r="CA214" s="32">
        <v>0</v>
      </c>
      <c r="CB214" s="32">
        <v>1</v>
      </c>
      <c r="CC214" s="32">
        <v>0</v>
      </c>
      <c r="CD214" s="32">
        <v>0</v>
      </c>
      <c r="CE214" s="32">
        <v>1</v>
      </c>
      <c r="CF214" s="32">
        <v>0</v>
      </c>
      <c r="CG214" s="32">
        <v>0</v>
      </c>
      <c r="CH214" s="32">
        <v>0</v>
      </c>
      <c r="CI214" s="32">
        <v>0</v>
      </c>
      <c r="CJ214" s="32">
        <v>0</v>
      </c>
      <c r="CK214" s="32">
        <v>0</v>
      </c>
      <c r="CL214" s="32">
        <v>0</v>
      </c>
      <c r="CM214" s="32">
        <v>0</v>
      </c>
      <c r="CN214" s="32">
        <v>1</v>
      </c>
      <c r="CO214" s="32">
        <v>0</v>
      </c>
      <c r="CP214" s="32">
        <v>0</v>
      </c>
      <c r="CQ214" s="32">
        <v>1</v>
      </c>
      <c r="CR214" s="32">
        <v>2</v>
      </c>
      <c r="CS214" s="32">
        <v>0</v>
      </c>
      <c r="CT214" s="32" t="s">
        <v>6504</v>
      </c>
      <c r="CU214" s="32" t="s">
        <v>6294</v>
      </c>
      <c r="CV214" s="32" t="s">
        <v>6305</v>
      </c>
      <c r="CW214" s="32" t="s">
        <v>1385</v>
      </c>
      <c r="CX214" s="32">
        <v>0</v>
      </c>
      <c r="CY214" s="32" t="s">
        <v>6504</v>
      </c>
      <c r="CZ214" s="32" t="s">
        <v>6294</v>
      </c>
      <c r="DA214" s="32" t="s">
        <v>6306</v>
      </c>
      <c r="DB214" s="32" t="s">
        <v>1385</v>
      </c>
      <c r="DC214" s="32">
        <v>0</v>
      </c>
      <c r="DD214" s="32" t="s">
        <v>6504</v>
      </c>
      <c r="DE214" s="32" t="s">
        <v>6295</v>
      </c>
      <c r="DF214" s="32" t="s">
        <v>6307</v>
      </c>
      <c r="DG214" s="32" t="s">
        <v>6311</v>
      </c>
      <c r="DH214" s="32">
        <v>0</v>
      </c>
      <c r="DI214" s="32" t="s">
        <v>6504</v>
      </c>
      <c r="DJ214" s="32" t="s">
        <v>6296</v>
      </c>
      <c r="DK214" s="32" t="s">
        <v>6307</v>
      </c>
      <c r="DL214" s="32" t="s">
        <v>6312</v>
      </c>
      <c r="DM214" s="32">
        <v>0</v>
      </c>
      <c r="DN214" s="32" t="s">
        <v>6504</v>
      </c>
      <c r="DO214" s="32" t="s">
        <v>6297</v>
      </c>
      <c r="DP214" s="32" t="s">
        <v>6308</v>
      </c>
      <c r="DQ214" s="32" t="s">
        <v>6313</v>
      </c>
      <c r="DR214" s="32">
        <v>0</v>
      </c>
      <c r="DS214" s="32" t="s">
        <v>6504</v>
      </c>
      <c r="DT214" s="32" t="s">
        <v>6298</v>
      </c>
      <c r="DU214" s="32" t="s">
        <v>6309</v>
      </c>
      <c r="DV214" s="32" t="s">
        <v>6314</v>
      </c>
      <c r="DW214" s="32">
        <v>0</v>
      </c>
      <c r="DX214" s="32" t="s">
        <v>6504</v>
      </c>
      <c r="DY214" s="32" t="s">
        <v>6299</v>
      </c>
      <c r="DZ214" s="32" t="s">
        <v>6309</v>
      </c>
      <c r="EA214" s="32" t="s">
        <v>6315</v>
      </c>
      <c r="EB214" s="32">
        <v>0</v>
      </c>
      <c r="EC214" s="32" t="s">
        <v>6504</v>
      </c>
      <c r="ED214" s="32" t="s">
        <v>6300</v>
      </c>
      <c r="EE214" s="32" t="s">
        <v>6310</v>
      </c>
      <c r="EF214" s="32" t="s">
        <v>6316</v>
      </c>
      <c r="EG214" s="32">
        <v>1</v>
      </c>
      <c r="EH214" s="32" t="s">
        <v>6504</v>
      </c>
      <c r="EI214" s="32" t="s">
        <v>6301</v>
      </c>
      <c r="EJ214" s="32" t="s">
        <v>1385</v>
      </c>
      <c r="EK214" s="32" t="s">
        <v>6317</v>
      </c>
      <c r="EL214" s="32">
        <v>0</v>
      </c>
      <c r="EM214" s="32" t="s">
        <v>6504</v>
      </c>
      <c r="EN214" s="32" t="s">
        <v>6302</v>
      </c>
      <c r="EO214" s="32" t="s">
        <v>1385</v>
      </c>
      <c r="EP214" s="32" t="s">
        <v>6317</v>
      </c>
      <c r="EQ214" s="32">
        <v>0</v>
      </c>
      <c r="ER214" s="32" t="s">
        <v>6504</v>
      </c>
      <c r="ES214" s="32" t="s">
        <v>6303</v>
      </c>
      <c r="ET214" s="32" t="s">
        <v>1385</v>
      </c>
      <c r="EU214" s="32" t="s">
        <v>6317</v>
      </c>
      <c r="EV214" s="32">
        <v>1</v>
      </c>
      <c r="EW214" s="32" t="s">
        <v>6504</v>
      </c>
      <c r="EX214" s="32" t="s">
        <v>6304</v>
      </c>
      <c r="EY214" s="32" t="s">
        <v>6504</v>
      </c>
      <c r="EZ214" s="32" t="s">
        <v>6317</v>
      </c>
      <c r="FA214" s="32">
        <v>2</v>
      </c>
      <c r="FB214" s="32">
        <v>0</v>
      </c>
      <c r="FC214" s="94" t="s">
        <v>53</v>
      </c>
      <c r="FD214" s="94" t="s">
        <v>79</v>
      </c>
      <c r="FE214" s="94" t="s">
        <v>79</v>
      </c>
      <c r="FF214" s="94" t="s">
        <v>55</v>
      </c>
      <c r="FG214" s="94" t="s">
        <v>56</v>
      </c>
      <c r="FH214" s="94" t="s">
        <v>57</v>
      </c>
      <c r="FI214" s="94" t="s">
        <v>57</v>
      </c>
      <c r="FJ214" s="94" t="s">
        <v>58</v>
      </c>
      <c r="FK214" s="94" t="s">
        <v>55</v>
      </c>
      <c r="FL214" s="94" t="s">
        <v>67</v>
      </c>
      <c r="FM214" s="94" t="s">
        <v>2506</v>
      </c>
      <c r="FN214" s="94" t="s">
        <v>2202</v>
      </c>
      <c r="FO214" s="94" t="s">
        <v>53</v>
      </c>
      <c r="FP214" s="94" t="s">
        <v>79</v>
      </c>
      <c r="FQ214" s="94" t="e">
        <v>#N/A</v>
      </c>
      <c r="FR214" s="94" t="s">
        <v>69</v>
      </c>
      <c r="FS214" s="94" t="s">
        <v>69</v>
      </c>
      <c r="FT214" s="94" t="s">
        <v>69</v>
      </c>
      <c r="FU214" s="94" t="s">
        <v>69</v>
      </c>
      <c r="FV214" s="94" t="s">
        <v>69</v>
      </c>
      <c r="FW214" s="94" t="s">
        <v>69</v>
      </c>
      <c r="FX214" s="94" t="s">
        <v>67</v>
      </c>
      <c r="FY214" s="94" t="s">
        <v>2511</v>
      </c>
      <c r="FZ214" s="94" t="s">
        <v>2202</v>
      </c>
      <c r="GA214" s="94" t="s">
        <v>53</v>
      </c>
      <c r="GB214" s="94" t="s">
        <v>62</v>
      </c>
      <c r="GC214" s="94" t="e">
        <v>#N/A</v>
      </c>
      <c r="GD214" s="94" t="s">
        <v>55</v>
      </c>
      <c r="GE214" s="94" t="s">
        <v>56</v>
      </c>
      <c r="GF214" s="94" t="s">
        <v>57</v>
      </c>
      <c r="GG214" s="94" t="s">
        <v>57</v>
      </c>
      <c r="GH214" s="94" t="s">
        <v>58</v>
      </c>
      <c r="GI214" s="94" t="s">
        <v>55</v>
      </c>
      <c r="GJ214" s="94" t="s">
        <v>59</v>
      </c>
      <c r="GK214" s="94" t="s">
        <v>2216</v>
      </c>
      <c r="GL214" s="94" t="s">
        <v>2202</v>
      </c>
      <c r="GM214" s="94">
        <v>0</v>
      </c>
      <c r="GN214" s="94" t="s">
        <v>62</v>
      </c>
      <c r="GO214" s="94" t="e">
        <v>#N/A</v>
      </c>
      <c r="GP214" s="94" t="s">
        <v>71</v>
      </c>
      <c r="GQ214" s="94" t="s">
        <v>71</v>
      </c>
      <c r="GR214" s="94" t="s">
        <v>71</v>
      </c>
      <c r="GS214" s="94" t="s">
        <v>57</v>
      </c>
      <c r="GT214" s="94" t="s">
        <v>71</v>
      </c>
      <c r="GU214" s="94" t="s">
        <v>63</v>
      </c>
      <c r="GV214" s="94" t="s">
        <v>59</v>
      </c>
      <c r="GW214" s="94" t="s">
        <v>2512</v>
      </c>
      <c r="GX214" s="94" t="s">
        <v>2202</v>
      </c>
      <c r="GY214" s="32">
        <v>0</v>
      </c>
      <c r="GZ214" s="32">
        <v>0</v>
      </c>
      <c r="HA214" s="32">
        <v>0</v>
      </c>
      <c r="HB214" s="32">
        <v>0</v>
      </c>
      <c r="HC214" s="32">
        <v>0</v>
      </c>
      <c r="HD214" s="32">
        <v>0</v>
      </c>
      <c r="HE214" s="32">
        <v>0</v>
      </c>
      <c r="HF214" s="32">
        <v>0</v>
      </c>
      <c r="HG214" s="32">
        <v>1</v>
      </c>
      <c r="HH214" s="32">
        <v>0</v>
      </c>
      <c r="HI214" s="32">
        <v>0</v>
      </c>
      <c r="HJ214" s="32">
        <v>1</v>
      </c>
      <c r="HK214" s="50">
        <v>2</v>
      </c>
      <c r="HL214" s="68">
        <v>0</v>
      </c>
      <c r="HM214" s="68">
        <v>0</v>
      </c>
      <c r="HN214" s="68">
        <v>0</v>
      </c>
      <c r="HO214" s="68">
        <v>0</v>
      </c>
      <c r="HP214" s="68">
        <v>0</v>
      </c>
      <c r="HQ214" s="68">
        <v>0</v>
      </c>
      <c r="HR214" s="68">
        <v>0</v>
      </c>
      <c r="HS214" s="68">
        <v>0</v>
      </c>
      <c r="HT214" s="68">
        <v>0.5</v>
      </c>
      <c r="HU214" s="68">
        <v>0</v>
      </c>
      <c r="HV214" s="68">
        <v>0</v>
      </c>
      <c r="HW214" s="68">
        <v>0.5</v>
      </c>
      <c r="HX214" s="68">
        <v>1</v>
      </c>
      <c r="HY214" s="67" t="s">
        <v>6505</v>
      </c>
      <c r="HZ214" s="67" t="s">
        <v>6505</v>
      </c>
      <c r="IA214" s="67" t="s">
        <v>6505</v>
      </c>
      <c r="IB214" s="67" t="s">
        <v>6505</v>
      </c>
      <c r="IC214" s="67" t="s">
        <v>6505</v>
      </c>
      <c r="ID214" s="67" t="s">
        <v>6505</v>
      </c>
      <c r="IE214" s="67" t="s">
        <v>6505</v>
      </c>
      <c r="IF214" s="67" t="s">
        <v>6505</v>
      </c>
      <c r="IG214" s="67">
        <v>1</v>
      </c>
      <c r="IH214" s="67">
        <v>1</v>
      </c>
      <c r="II214" s="67">
        <v>1</v>
      </c>
      <c r="IJ214" s="67">
        <v>1</v>
      </c>
      <c r="IK214" s="69" t="s">
        <v>6505</v>
      </c>
      <c r="IL214" s="69" t="s">
        <v>6505</v>
      </c>
      <c r="IM214" s="67">
        <v>1</v>
      </c>
      <c r="IN214" s="67">
        <v>1</v>
      </c>
      <c r="IO214" s="94"/>
      <c r="IP214" s="32">
        <v>0</v>
      </c>
      <c r="IQ214" s="32">
        <v>0</v>
      </c>
      <c r="IR214" s="68">
        <v>0.5</v>
      </c>
      <c r="IS214" s="69">
        <v>1</v>
      </c>
      <c r="IT214" s="94"/>
      <c r="IU214" s="94"/>
      <c r="IV214" s="94"/>
      <c r="IW214" s="94"/>
      <c r="IX214" s="94"/>
      <c r="IY214" s="94"/>
      <c r="IZ214" s="94"/>
      <c r="JA214" s="94"/>
      <c r="JB214" s="94"/>
      <c r="JC214" s="94"/>
    </row>
    <row r="215" spans="1:263" ht="29.25" hidden="1" customHeight="1" x14ac:dyDescent="0.25">
      <c r="A215" s="46" t="s">
        <v>2005</v>
      </c>
      <c r="B215" s="46" t="s">
        <v>26</v>
      </c>
      <c r="C215" s="46" t="s">
        <v>197</v>
      </c>
      <c r="D215" s="46" t="s">
        <v>198</v>
      </c>
      <c r="E215" s="46" t="s">
        <v>669</v>
      </c>
      <c r="F215" s="46" t="s">
        <v>785</v>
      </c>
      <c r="G215" s="46" t="s">
        <v>786</v>
      </c>
      <c r="H215" s="46" t="s">
        <v>2006</v>
      </c>
      <c r="I215" s="46" t="s">
        <v>2007</v>
      </c>
      <c r="J215" s="46">
        <v>0</v>
      </c>
      <c r="K215" s="46" t="s">
        <v>947</v>
      </c>
      <c r="L215" s="46" t="s">
        <v>948</v>
      </c>
      <c r="M215" s="46" t="s">
        <v>949</v>
      </c>
      <c r="N215" s="46"/>
      <c r="O215" s="46" t="s">
        <v>2008</v>
      </c>
      <c r="P215" s="46"/>
      <c r="Q215" s="46" t="s">
        <v>6199</v>
      </c>
      <c r="R215" s="46" t="s">
        <v>6198</v>
      </c>
      <c r="S215" s="46" t="s">
        <v>556</v>
      </c>
      <c r="T215" s="46" t="s">
        <v>556</v>
      </c>
      <c r="U215" s="46" t="s">
        <v>532</v>
      </c>
      <c r="V215" s="46" t="s">
        <v>2009</v>
      </c>
      <c r="W215" s="46" t="s">
        <v>534</v>
      </c>
      <c r="X215" s="46">
        <v>2018</v>
      </c>
      <c r="Y215" s="46">
        <v>0</v>
      </c>
      <c r="Z215" s="46">
        <v>2018</v>
      </c>
      <c r="AA215" s="46">
        <v>0</v>
      </c>
      <c r="AB215" s="46">
        <v>0</v>
      </c>
      <c r="AC215" s="46">
        <v>0</v>
      </c>
      <c r="AD215" s="47">
        <v>1</v>
      </c>
      <c r="AE215" s="46">
        <v>1</v>
      </c>
      <c r="AF215" s="46">
        <v>0</v>
      </c>
      <c r="AG215" s="94" t="s">
        <v>535</v>
      </c>
      <c r="AH215" s="94" t="s">
        <v>535</v>
      </c>
      <c r="AI215" s="94" t="s">
        <v>535</v>
      </c>
      <c r="AJ215" s="94">
        <v>1</v>
      </c>
      <c r="AK215" s="94" t="s">
        <v>535</v>
      </c>
      <c r="AL215" s="94" t="s">
        <v>535</v>
      </c>
      <c r="AM215" s="94" t="s">
        <v>535</v>
      </c>
      <c r="AN215" s="94">
        <v>1</v>
      </c>
      <c r="AO215" s="94" t="s">
        <v>951</v>
      </c>
      <c r="AP215" s="94" t="s">
        <v>535</v>
      </c>
      <c r="AQ215" s="94" t="s">
        <v>535</v>
      </c>
      <c r="AR215" s="94" t="s">
        <v>535</v>
      </c>
      <c r="AS215" s="94" t="s">
        <v>535</v>
      </c>
      <c r="AT215" s="94" t="s">
        <v>535</v>
      </c>
      <c r="AU215" s="94" t="s">
        <v>535</v>
      </c>
      <c r="AV215" s="94" t="s">
        <v>535</v>
      </c>
      <c r="AW215" s="94" t="s">
        <v>535</v>
      </c>
      <c r="AX215" s="94" t="s">
        <v>535</v>
      </c>
      <c r="AY215" s="94" t="s">
        <v>535</v>
      </c>
      <c r="AZ215" s="94" t="s">
        <v>535</v>
      </c>
      <c r="BA215" s="94" t="s">
        <v>535</v>
      </c>
      <c r="BB215" s="94" t="s">
        <v>535</v>
      </c>
      <c r="BC215" s="94" t="s">
        <v>535</v>
      </c>
      <c r="BD215" s="94" t="s">
        <v>535</v>
      </c>
      <c r="BE215" s="94" t="s">
        <v>535</v>
      </c>
      <c r="BF215" s="94" t="s">
        <v>535</v>
      </c>
      <c r="BG215" s="94" t="s">
        <v>535</v>
      </c>
      <c r="BH215" s="94" t="s">
        <v>535</v>
      </c>
      <c r="BI215" s="94" t="s">
        <v>535</v>
      </c>
      <c r="BJ215" s="94" t="s">
        <v>535</v>
      </c>
      <c r="BK215" s="94" t="s">
        <v>535</v>
      </c>
      <c r="BL215" s="94" t="s">
        <v>535</v>
      </c>
      <c r="BM215" s="94" t="s">
        <v>6780</v>
      </c>
      <c r="BN215" s="94" t="s">
        <v>6197</v>
      </c>
      <c r="BO215" s="94" t="s">
        <v>2004</v>
      </c>
      <c r="BP215" s="94" t="s">
        <v>6198</v>
      </c>
      <c r="BQ215" s="94" t="s">
        <v>6199</v>
      </c>
      <c r="BR215" s="94" t="s">
        <v>556</v>
      </c>
      <c r="BS215" s="32">
        <v>1</v>
      </c>
      <c r="BT215" s="32">
        <v>0</v>
      </c>
      <c r="BU215" s="32">
        <v>0</v>
      </c>
      <c r="BV215" s="32">
        <v>0</v>
      </c>
      <c r="BW215" s="32">
        <v>0</v>
      </c>
      <c r="BX215" s="32">
        <v>0</v>
      </c>
      <c r="BY215" s="32">
        <v>0</v>
      </c>
      <c r="BZ215" s="32">
        <v>0</v>
      </c>
      <c r="CA215" s="32">
        <v>0</v>
      </c>
      <c r="CB215" s="32">
        <v>0</v>
      </c>
      <c r="CC215" s="32">
        <v>0</v>
      </c>
      <c r="CD215" s="32">
        <v>0</v>
      </c>
      <c r="CE215" s="32">
        <v>1</v>
      </c>
      <c r="CF215" s="32">
        <v>0</v>
      </c>
      <c r="CG215" s="32">
        <v>0</v>
      </c>
      <c r="CH215" s="32">
        <v>0</v>
      </c>
      <c r="CI215" s="32">
        <v>0</v>
      </c>
      <c r="CJ215" s="32">
        <v>0</v>
      </c>
      <c r="CK215" s="32">
        <v>0</v>
      </c>
      <c r="CL215" s="32">
        <v>0</v>
      </c>
      <c r="CM215" s="32">
        <v>0</v>
      </c>
      <c r="CN215" s="32">
        <v>0</v>
      </c>
      <c r="CO215" s="32">
        <v>0</v>
      </c>
      <c r="CP215" s="32">
        <v>0</v>
      </c>
      <c r="CQ215" s="32">
        <v>1</v>
      </c>
      <c r="CR215" s="32">
        <v>1</v>
      </c>
      <c r="CS215" s="32">
        <v>0</v>
      </c>
      <c r="CT215" s="32" t="s">
        <v>6504</v>
      </c>
      <c r="CU215" s="32" t="s">
        <v>6294</v>
      </c>
      <c r="CV215" s="32" t="s">
        <v>6323</v>
      </c>
      <c r="CW215" s="32" t="s">
        <v>1385</v>
      </c>
      <c r="CX215" s="32">
        <v>0</v>
      </c>
      <c r="CY215" s="32" t="s">
        <v>6504</v>
      </c>
      <c r="CZ215" s="32" t="s">
        <v>6294</v>
      </c>
      <c r="DA215" s="32" t="s">
        <v>6324</v>
      </c>
      <c r="DB215" s="32" t="s">
        <v>1385</v>
      </c>
      <c r="DC215" s="32">
        <v>0</v>
      </c>
      <c r="DD215" s="32" t="s">
        <v>6504</v>
      </c>
      <c r="DE215" s="32" t="s">
        <v>6295</v>
      </c>
      <c r="DF215" s="32" t="s">
        <v>6308</v>
      </c>
      <c r="DG215" s="32" t="s">
        <v>6311</v>
      </c>
      <c r="DH215" s="32">
        <v>0</v>
      </c>
      <c r="DI215" s="32" t="s">
        <v>6504</v>
      </c>
      <c r="DJ215" s="32" t="s">
        <v>6296</v>
      </c>
      <c r="DK215" s="32" t="s">
        <v>6308</v>
      </c>
      <c r="DL215" s="32" t="s">
        <v>6312</v>
      </c>
      <c r="DM215" s="32">
        <v>0</v>
      </c>
      <c r="DN215" s="32" t="s">
        <v>6504</v>
      </c>
      <c r="DO215" s="32" t="s">
        <v>6297</v>
      </c>
      <c r="DP215" s="32" t="s">
        <v>6308</v>
      </c>
      <c r="DQ215" s="32" t="s">
        <v>6313</v>
      </c>
      <c r="DR215" s="32" t="s">
        <v>6504</v>
      </c>
      <c r="DS215" s="32" t="s">
        <v>6504</v>
      </c>
      <c r="DT215" s="32" t="s">
        <v>6298</v>
      </c>
      <c r="DU215" s="32" t="s">
        <v>6309</v>
      </c>
      <c r="DV215" s="32" t="s">
        <v>6314</v>
      </c>
      <c r="DW215" s="32">
        <v>0</v>
      </c>
      <c r="DX215" s="32" t="s">
        <v>6504</v>
      </c>
      <c r="DY215" s="32" t="s">
        <v>6299</v>
      </c>
      <c r="DZ215" s="32" t="s">
        <v>6309</v>
      </c>
      <c r="EA215" s="32" t="s">
        <v>6315</v>
      </c>
      <c r="EB215" s="32">
        <v>0.8</v>
      </c>
      <c r="EC215" s="32">
        <v>1</v>
      </c>
      <c r="ED215" s="32" t="s">
        <v>6318</v>
      </c>
      <c r="EE215" s="32" t="s">
        <v>6504</v>
      </c>
      <c r="EF215" s="32" t="s">
        <v>6325</v>
      </c>
      <c r="EG215" s="32">
        <v>0.05</v>
      </c>
      <c r="EH215" s="32">
        <v>1</v>
      </c>
      <c r="EI215" s="32" t="s">
        <v>6319</v>
      </c>
      <c r="EJ215" s="32" t="s">
        <v>1385</v>
      </c>
      <c r="EK215" s="32" t="s">
        <v>6317</v>
      </c>
      <c r="EL215" s="32">
        <v>0.05</v>
      </c>
      <c r="EM215" s="32">
        <v>1</v>
      </c>
      <c r="EN215" s="32" t="s">
        <v>6320</v>
      </c>
      <c r="EO215" s="32" t="s">
        <v>1385</v>
      </c>
      <c r="EP215" s="32" t="s">
        <v>6326</v>
      </c>
      <c r="EQ215" s="32">
        <v>0</v>
      </c>
      <c r="ER215" s="32">
        <v>1</v>
      </c>
      <c r="ES215" s="32" t="s">
        <v>6321</v>
      </c>
      <c r="ET215" s="32" t="s">
        <v>1385</v>
      </c>
      <c r="EU215" s="32" t="s">
        <v>6326</v>
      </c>
      <c r="EV215" s="32">
        <v>0.1</v>
      </c>
      <c r="EW215" s="32">
        <v>1</v>
      </c>
      <c r="EX215" s="32" t="s">
        <v>6322</v>
      </c>
      <c r="EY215" s="32" t="s">
        <v>1385</v>
      </c>
      <c r="EZ215" s="32" t="s">
        <v>6326</v>
      </c>
      <c r="FA215" s="32">
        <v>1.0000000000000002</v>
      </c>
      <c r="FB215" s="32">
        <v>0</v>
      </c>
      <c r="FC215" s="94" t="s">
        <v>53</v>
      </c>
      <c r="FD215" s="94" t="s">
        <v>79</v>
      </c>
      <c r="FE215" s="94" t="s">
        <v>79</v>
      </c>
      <c r="FF215" s="94" t="s">
        <v>55</v>
      </c>
      <c r="FG215" s="94" t="s">
        <v>56</v>
      </c>
      <c r="FH215" s="94" t="s">
        <v>57</v>
      </c>
      <c r="FI215" s="94" t="s">
        <v>57</v>
      </c>
      <c r="FJ215" s="94" t="s">
        <v>58</v>
      </c>
      <c r="FK215" s="94" t="s">
        <v>55</v>
      </c>
      <c r="FL215" s="94" t="s">
        <v>67</v>
      </c>
      <c r="FM215" s="94" t="s">
        <v>2506</v>
      </c>
      <c r="FN215" s="94" t="s">
        <v>2202</v>
      </c>
      <c r="FO215" s="94" t="s">
        <v>53</v>
      </c>
      <c r="FP215" s="94" t="s">
        <v>79</v>
      </c>
      <c r="FQ215" s="94" t="e">
        <v>#N/A</v>
      </c>
      <c r="FR215" s="94" t="s">
        <v>69</v>
      </c>
      <c r="FS215" s="94" t="s">
        <v>69</v>
      </c>
      <c r="FT215" s="94" t="s">
        <v>69</v>
      </c>
      <c r="FU215" s="94" t="s">
        <v>69</v>
      </c>
      <c r="FV215" s="94" t="s">
        <v>69</v>
      </c>
      <c r="FW215" s="94" t="s">
        <v>69</v>
      </c>
      <c r="FX215" s="94" t="s">
        <v>67</v>
      </c>
      <c r="FY215" s="94" t="s">
        <v>2508</v>
      </c>
      <c r="FZ215" s="94" t="s">
        <v>2202</v>
      </c>
      <c r="GA215" s="94" t="s">
        <v>53</v>
      </c>
      <c r="GB215" s="94" t="s">
        <v>79</v>
      </c>
      <c r="GC215" s="94" t="e">
        <v>#N/A</v>
      </c>
      <c r="GD215" s="94" t="s">
        <v>69</v>
      </c>
      <c r="GE215" s="94" t="s">
        <v>69</v>
      </c>
      <c r="GF215" s="94" t="s">
        <v>69</v>
      </c>
      <c r="GG215" s="94" t="s">
        <v>69</v>
      </c>
      <c r="GH215" s="94" t="s">
        <v>69</v>
      </c>
      <c r="GI215" s="94" t="s">
        <v>69</v>
      </c>
      <c r="GJ215" s="94" t="s">
        <v>59</v>
      </c>
      <c r="GK215" s="94" t="s">
        <v>2509</v>
      </c>
      <c r="GL215" s="94" t="s">
        <v>2202</v>
      </c>
      <c r="GM215" s="94">
        <v>0</v>
      </c>
      <c r="GN215" s="94" t="s">
        <v>62</v>
      </c>
      <c r="GO215" s="94" t="e">
        <v>#N/A</v>
      </c>
      <c r="GP215" s="94" t="s">
        <v>71</v>
      </c>
      <c r="GQ215" s="94" t="s">
        <v>71</v>
      </c>
      <c r="GR215" s="94" t="s">
        <v>71</v>
      </c>
      <c r="GS215" s="94" t="s">
        <v>57</v>
      </c>
      <c r="GT215" s="94" t="s">
        <v>71</v>
      </c>
      <c r="GU215" s="94" t="s">
        <v>63</v>
      </c>
      <c r="GV215" s="94" t="s">
        <v>59</v>
      </c>
      <c r="GW215" s="94" t="s">
        <v>2512</v>
      </c>
      <c r="GX215" s="94" t="s">
        <v>2202</v>
      </c>
      <c r="GY215" s="32">
        <v>0</v>
      </c>
      <c r="GZ215" s="32">
        <v>0</v>
      </c>
      <c r="HA215" s="32">
        <v>0</v>
      </c>
      <c r="HB215" s="32">
        <v>0</v>
      </c>
      <c r="HC215" s="32">
        <v>0</v>
      </c>
      <c r="HD215" s="32" t="s">
        <v>6504</v>
      </c>
      <c r="HE215" s="32">
        <v>0</v>
      </c>
      <c r="HF215" s="32">
        <v>0.8</v>
      </c>
      <c r="HG215" s="32">
        <v>0.05</v>
      </c>
      <c r="HH215" s="32">
        <v>0.05</v>
      </c>
      <c r="HI215" s="32">
        <v>0</v>
      </c>
      <c r="HJ215" s="32">
        <v>0.1</v>
      </c>
      <c r="HK215" s="50">
        <v>1.0000000000000002</v>
      </c>
      <c r="HL215" s="68">
        <v>0</v>
      </c>
      <c r="HM215" s="68">
        <v>0</v>
      </c>
      <c r="HN215" s="68">
        <v>0</v>
      </c>
      <c r="HO215" s="68">
        <v>0</v>
      </c>
      <c r="HP215" s="68">
        <v>0</v>
      </c>
      <c r="HQ215" s="68">
        <v>0</v>
      </c>
      <c r="HR215" s="68">
        <v>0</v>
      </c>
      <c r="HS215" s="68">
        <v>0.8</v>
      </c>
      <c r="HT215" s="68">
        <v>0.05</v>
      </c>
      <c r="HU215" s="68">
        <v>0.05</v>
      </c>
      <c r="HV215" s="68">
        <v>0</v>
      </c>
      <c r="HW215" s="68">
        <v>0.1</v>
      </c>
      <c r="HX215" s="68">
        <v>1.0000000000000002</v>
      </c>
      <c r="HY215" s="67" t="s">
        <v>6505</v>
      </c>
      <c r="HZ215" s="67" t="s">
        <v>6505</v>
      </c>
      <c r="IA215" s="67" t="s">
        <v>6505</v>
      </c>
      <c r="IB215" s="67" t="s">
        <v>6505</v>
      </c>
      <c r="IC215" s="67" t="s">
        <v>6505</v>
      </c>
      <c r="ID215" s="67" t="s">
        <v>6505</v>
      </c>
      <c r="IE215" s="67" t="s">
        <v>6505</v>
      </c>
      <c r="IF215" s="67" t="s">
        <v>6505</v>
      </c>
      <c r="IG215" s="67" t="s">
        <v>6505</v>
      </c>
      <c r="IH215" s="67" t="s">
        <v>6505</v>
      </c>
      <c r="II215" s="67" t="s">
        <v>6505</v>
      </c>
      <c r="IJ215" s="67">
        <v>1.0000000000000002</v>
      </c>
      <c r="IK215" s="69" t="s">
        <v>6505</v>
      </c>
      <c r="IL215" s="69" t="s">
        <v>6505</v>
      </c>
      <c r="IM215" s="67" t="s">
        <v>6505</v>
      </c>
      <c r="IN215" s="67">
        <v>1.0000000000000002</v>
      </c>
      <c r="IO215" s="94"/>
      <c r="IP215" s="32">
        <v>0</v>
      </c>
      <c r="IQ215" s="32">
        <v>0</v>
      </c>
      <c r="IR215" s="68">
        <v>0.85000000000000009</v>
      </c>
      <c r="IS215" s="69">
        <v>1.0000000000000002</v>
      </c>
      <c r="IT215" s="94"/>
      <c r="IU215" s="94"/>
      <c r="IV215" s="94"/>
      <c r="IW215" s="94"/>
      <c r="IX215" s="94"/>
      <c r="IY215" s="94"/>
      <c r="IZ215" s="94"/>
      <c r="JA215" s="94"/>
      <c r="JB215" s="94"/>
      <c r="JC215" s="94"/>
    </row>
    <row r="216" spans="1:263" ht="29.25" hidden="1" customHeight="1" x14ac:dyDescent="0.25">
      <c r="A216" s="46" t="s">
        <v>2010</v>
      </c>
      <c r="B216" s="46" t="s">
        <v>26</v>
      </c>
      <c r="C216" s="46" t="s">
        <v>197</v>
      </c>
      <c r="D216" s="46" t="s">
        <v>198</v>
      </c>
      <c r="E216" s="46" t="s">
        <v>669</v>
      </c>
      <c r="F216" s="46" t="s">
        <v>785</v>
      </c>
      <c r="G216" s="46" t="s">
        <v>786</v>
      </c>
      <c r="H216" s="46" t="s">
        <v>2011</v>
      </c>
      <c r="I216" s="46" t="s">
        <v>2012</v>
      </c>
      <c r="J216" s="46" t="s">
        <v>2013</v>
      </c>
      <c r="K216" s="46" t="s">
        <v>2014</v>
      </c>
      <c r="L216" s="46" t="s">
        <v>2015</v>
      </c>
      <c r="M216" s="46" t="s">
        <v>2016</v>
      </c>
      <c r="N216" s="46"/>
      <c r="O216" s="46" t="s">
        <v>2017</v>
      </c>
      <c r="P216" s="46"/>
      <c r="Q216" s="46" t="s">
        <v>6202</v>
      </c>
      <c r="R216" s="46" t="s">
        <v>6201</v>
      </c>
      <c r="S216" s="46">
        <v>0</v>
      </c>
      <c r="T216" s="46" t="s">
        <v>531</v>
      </c>
      <c r="U216" s="46" t="s">
        <v>532</v>
      </c>
      <c r="V216" s="46">
        <v>0</v>
      </c>
      <c r="W216" s="46">
        <v>0</v>
      </c>
      <c r="X216" s="46">
        <v>2016</v>
      </c>
      <c r="Y216" s="46" t="s">
        <v>2018</v>
      </c>
      <c r="Z216" s="46" t="s">
        <v>2018</v>
      </c>
      <c r="AA216" s="46">
        <v>0.95</v>
      </c>
      <c r="AB216" s="46">
        <v>0.91</v>
      </c>
      <c r="AC216" s="46">
        <v>0.88</v>
      </c>
      <c r="AD216" s="47">
        <v>0.88</v>
      </c>
      <c r="AE216" s="46">
        <v>0.88</v>
      </c>
      <c r="AF216" s="46">
        <v>0.88</v>
      </c>
      <c r="AG216" s="94">
        <v>1</v>
      </c>
      <c r="AH216" s="94" t="s">
        <v>535</v>
      </c>
      <c r="AI216" s="94">
        <v>1</v>
      </c>
      <c r="AJ216" s="94">
        <v>1</v>
      </c>
      <c r="AK216" s="94" t="s">
        <v>535</v>
      </c>
      <c r="AL216" s="94" t="s">
        <v>535</v>
      </c>
      <c r="AM216" s="94" t="s">
        <v>535</v>
      </c>
      <c r="AN216" s="94">
        <v>1</v>
      </c>
      <c r="AO216" s="94" t="s">
        <v>679</v>
      </c>
      <c r="AP216" s="94" t="s">
        <v>535</v>
      </c>
      <c r="AQ216" s="94" t="s">
        <v>535</v>
      </c>
      <c r="AR216" s="94" t="s">
        <v>535</v>
      </c>
      <c r="AS216" s="94" t="s">
        <v>535</v>
      </c>
      <c r="AT216" s="94" t="s">
        <v>535</v>
      </c>
      <c r="AU216" s="94" t="s">
        <v>535</v>
      </c>
      <c r="AV216" s="94" t="s">
        <v>535</v>
      </c>
      <c r="AW216" s="94" t="s">
        <v>535</v>
      </c>
      <c r="AX216" s="94" t="s">
        <v>535</v>
      </c>
      <c r="AY216" s="94" t="s">
        <v>535</v>
      </c>
      <c r="AZ216" s="94" t="s">
        <v>535</v>
      </c>
      <c r="BA216" s="94" t="s">
        <v>535</v>
      </c>
      <c r="BB216" s="94" t="s">
        <v>535</v>
      </c>
      <c r="BC216" s="94" t="s">
        <v>535</v>
      </c>
      <c r="BD216" s="94" t="s">
        <v>535</v>
      </c>
      <c r="BE216" s="94" t="s">
        <v>535</v>
      </c>
      <c r="BF216" s="94" t="s">
        <v>535</v>
      </c>
      <c r="BG216" s="94" t="s">
        <v>535</v>
      </c>
      <c r="BH216" s="94" t="s">
        <v>535</v>
      </c>
      <c r="BI216" s="94" t="s">
        <v>535</v>
      </c>
      <c r="BJ216" s="94" t="s">
        <v>535</v>
      </c>
      <c r="BK216" s="94" t="s">
        <v>535</v>
      </c>
      <c r="BL216" s="94" t="s">
        <v>535</v>
      </c>
      <c r="BM216" s="94" t="s">
        <v>6781</v>
      </c>
      <c r="BN216" s="94" t="s">
        <v>2013</v>
      </c>
      <c r="BO216" s="94" t="s">
        <v>6200</v>
      </c>
      <c r="BP216" s="94" t="s">
        <v>6201</v>
      </c>
      <c r="BQ216" s="94" t="s">
        <v>6202</v>
      </c>
      <c r="BR216" s="94" t="s">
        <v>556</v>
      </c>
      <c r="BS216" s="32">
        <v>0.88</v>
      </c>
      <c r="BT216" s="32">
        <v>0</v>
      </c>
      <c r="BU216" s="32">
        <v>0</v>
      </c>
      <c r="BV216" s="32">
        <v>0</v>
      </c>
      <c r="BW216" s="32">
        <v>0</v>
      </c>
      <c r="BX216" s="32">
        <v>0</v>
      </c>
      <c r="BY216" s="32">
        <v>0</v>
      </c>
      <c r="BZ216" s="32">
        <v>0</v>
      </c>
      <c r="CA216" s="32">
        <v>0</v>
      </c>
      <c r="CB216" s="32">
        <v>0</v>
      </c>
      <c r="CC216" s="32">
        <v>0</v>
      </c>
      <c r="CD216" s="32">
        <v>0</v>
      </c>
      <c r="CE216" s="32">
        <v>0.88</v>
      </c>
      <c r="CF216" s="32">
        <v>0</v>
      </c>
      <c r="CG216" s="32">
        <v>0</v>
      </c>
      <c r="CH216" s="32">
        <v>0</v>
      </c>
      <c r="CI216" s="32">
        <v>0</v>
      </c>
      <c r="CJ216" s="32">
        <v>0</v>
      </c>
      <c r="CK216" s="32">
        <v>0</v>
      </c>
      <c r="CL216" s="32">
        <v>0</v>
      </c>
      <c r="CM216" s="32">
        <v>0</v>
      </c>
      <c r="CN216" s="32">
        <v>0</v>
      </c>
      <c r="CO216" s="32">
        <v>0</v>
      </c>
      <c r="CP216" s="32">
        <v>0</v>
      </c>
      <c r="CQ216" s="32">
        <v>0.88</v>
      </c>
      <c r="CR216" s="32">
        <v>0.88</v>
      </c>
      <c r="CS216" s="32">
        <v>0</v>
      </c>
      <c r="CT216" s="32" t="s">
        <v>6504</v>
      </c>
      <c r="CU216" s="32" t="s">
        <v>6294</v>
      </c>
      <c r="CV216" s="32" t="s">
        <v>1385</v>
      </c>
      <c r="CW216" s="32" t="s">
        <v>1385</v>
      </c>
      <c r="CX216" s="32">
        <v>0</v>
      </c>
      <c r="CY216" s="32" t="s">
        <v>6504</v>
      </c>
      <c r="CZ216" s="32" t="s">
        <v>6294</v>
      </c>
      <c r="DA216" s="32" t="s">
        <v>1385</v>
      </c>
      <c r="DB216" s="32" t="s">
        <v>1385</v>
      </c>
      <c r="DC216" s="32">
        <v>0</v>
      </c>
      <c r="DD216" s="32" t="s">
        <v>6504</v>
      </c>
      <c r="DE216" s="32" t="s">
        <v>6294</v>
      </c>
      <c r="DF216" s="32" t="s">
        <v>1385</v>
      </c>
      <c r="DG216" s="32" t="s">
        <v>1385</v>
      </c>
      <c r="DH216" s="32">
        <v>0</v>
      </c>
      <c r="DI216" s="32" t="s">
        <v>6504</v>
      </c>
      <c r="DJ216" s="32" t="s">
        <v>6294</v>
      </c>
      <c r="DK216" s="32" t="s">
        <v>1385</v>
      </c>
      <c r="DL216" s="32" t="s">
        <v>1385</v>
      </c>
      <c r="DM216" s="32">
        <v>0</v>
      </c>
      <c r="DN216" s="32" t="s">
        <v>6504</v>
      </c>
      <c r="DO216" s="32" t="s">
        <v>6294</v>
      </c>
      <c r="DP216" s="32" t="s">
        <v>1385</v>
      </c>
      <c r="DQ216" s="32" t="s">
        <v>1385</v>
      </c>
      <c r="DR216" s="32">
        <v>0</v>
      </c>
      <c r="DS216" s="32" t="s">
        <v>6504</v>
      </c>
      <c r="DT216" s="32" t="s">
        <v>6294</v>
      </c>
      <c r="DU216" s="32" t="s">
        <v>1385</v>
      </c>
      <c r="DV216" s="32" t="s">
        <v>1385</v>
      </c>
      <c r="DW216" s="32">
        <v>0</v>
      </c>
      <c r="DX216" s="32" t="s">
        <v>6504</v>
      </c>
      <c r="DY216" s="32" t="s">
        <v>6327</v>
      </c>
      <c r="DZ216" s="32" t="s">
        <v>1385</v>
      </c>
      <c r="EA216" s="32" t="s">
        <v>6332</v>
      </c>
      <c r="EB216" s="32">
        <v>0</v>
      </c>
      <c r="EC216" s="32" t="s">
        <v>6504</v>
      </c>
      <c r="ED216" s="32" t="s">
        <v>6328</v>
      </c>
      <c r="EE216" s="32" t="s">
        <v>1385</v>
      </c>
      <c r="EF216" s="32" t="s">
        <v>6333</v>
      </c>
      <c r="EG216" s="32">
        <v>0</v>
      </c>
      <c r="EH216" s="32" t="s">
        <v>6504</v>
      </c>
      <c r="EI216" s="32" t="s">
        <v>6329</v>
      </c>
      <c r="EJ216" s="32" t="s">
        <v>6504</v>
      </c>
      <c r="EK216" s="32" t="s">
        <v>6334</v>
      </c>
      <c r="EL216" s="32">
        <v>0</v>
      </c>
      <c r="EM216" s="32" t="s">
        <v>6504</v>
      </c>
      <c r="EN216" s="32" t="s">
        <v>6330</v>
      </c>
      <c r="EO216" s="32" t="s">
        <v>1385</v>
      </c>
      <c r="EP216" s="32" t="s">
        <v>6334</v>
      </c>
      <c r="EQ216" s="32">
        <v>0.94899999999999995</v>
      </c>
      <c r="ER216" s="32">
        <v>1</v>
      </c>
      <c r="ES216" s="32" t="s">
        <v>6331</v>
      </c>
      <c r="ET216" s="32" t="s">
        <v>1385</v>
      </c>
      <c r="EU216" s="32" t="s">
        <v>6334</v>
      </c>
      <c r="EV216" s="32" t="s">
        <v>6504</v>
      </c>
      <c r="EW216" s="32" t="s">
        <v>6504</v>
      </c>
      <c r="EX216" s="32" t="s">
        <v>6252</v>
      </c>
      <c r="EY216" s="32" t="s">
        <v>6504</v>
      </c>
      <c r="EZ216" s="32" t="s">
        <v>6252</v>
      </c>
      <c r="FA216" s="32">
        <v>0.94899999999999995</v>
      </c>
      <c r="FB216" s="32">
        <v>0</v>
      </c>
      <c r="FC216" s="94" t="s">
        <v>53</v>
      </c>
      <c r="FD216" s="94" t="s">
        <v>79</v>
      </c>
      <c r="FE216" s="94" t="s">
        <v>79</v>
      </c>
      <c r="FF216" s="94" t="s">
        <v>55</v>
      </c>
      <c r="FG216" s="94" t="s">
        <v>56</v>
      </c>
      <c r="FH216" s="94" t="s">
        <v>57</v>
      </c>
      <c r="FI216" s="94" t="s">
        <v>57</v>
      </c>
      <c r="FJ216" s="94" t="s">
        <v>58</v>
      </c>
      <c r="FK216" s="94" t="s">
        <v>55</v>
      </c>
      <c r="FL216" s="94" t="s">
        <v>67</v>
      </c>
      <c r="FM216" s="94" t="s">
        <v>2506</v>
      </c>
      <c r="FN216" s="94" t="s">
        <v>2202</v>
      </c>
      <c r="FO216" s="94" t="s">
        <v>53</v>
      </c>
      <c r="FP216" s="94" t="s">
        <v>79</v>
      </c>
      <c r="FQ216" s="94" t="e">
        <v>#N/A</v>
      </c>
      <c r="FR216" s="94" t="s">
        <v>69</v>
      </c>
      <c r="FS216" s="94" t="s">
        <v>69</v>
      </c>
      <c r="FT216" s="94" t="s">
        <v>69</v>
      </c>
      <c r="FU216" s="94" t="s">
        <v>69</v>
      </c>
      <c r="FV216" s="94" t="s">
        <v>69</v>
      </c>
      <c r="FW216" s="94" t="s">
        <v>69</v>
      </c>
      <c r="FX216" s="94" t="s">
        <v>67</v>
      </c>
      <c r="FY216" s="94" t="s">
        <v>2513</v>
      </c>
      <c r="FZ216" s="94" t="s">
        <v>2202</v>
      </c>
      <c r="GA216" s="94" t="s">
        <v>53</v>
      </c>
      <c r="GB216" s="94" t="s">
        <v>79</v>
      </c>
      <c r="GC216" s="94" t="e">
        <v>#N/A</v>
      </c>
      <c r="GD216" s="94" t="s">
        <v>69</v>
      </c>
      <c r="GE216" s="94" t="s">
        <v>69</v>
      </c>
      <c r="GF216" s="94" t="s">
        <v>69</v>
      </c>
      <c r="GG216" s="94" t="s">
        <v>69</v>
      </c>
      <c r="GH216" s="94" t="s">
        <v>69</v>
      </c>
      <c r="GI216" s="94" t="s">
        <v>69</v>
      </c>
      <c r="GJ216" s="94" t="s">
        <v>59</v>
      </c>
      <c r="GK216" s="94" t="s">
        <v>2509</v>
      </c>
      <c r="GL216" s="94" t="s">
        <v>2202</v>
      </c>
      <c r="GM216" s="94">
        <v>0</v>
      </c>
      <c r="GN216" s="94" t="s">
        <v>6510</v>
      </c>
      <c r="GO216" s="94" t="e">
        <v>#N/A</v>
      </c>
      <c r="GP216" s="94" t="s">
        <v>55</v>
      </c>
      <c r="GQ216" s="94" t="s">
        <v>56</v>
      </c>
      <c r="GR216" s="94" t="s">
        <v>57</v>
      </c>
      <c r="GS216" s="94" t="s">
        <v>57</v>
      </c>
      <c r="GT216" s="94" t="s">
        <v>58</v>
      </c>
      <c r="GU216" s="94" t="s">
        <v>55</v>
      </c>
      <c r="GV216" s="94" t="s">
        <v>59</v>
      </c>
      <c r="GW216" s="94" t="s">
        <v>2216</v>
      </c>
      <c r="GX216" s="94" t="s">
        <v>2202</v>
      </c>
      <c r="GY216" s="32">
        <v>0</v>
      </c>
      <c r="GZ216" s="32">
        <v>0</v>
      </c>
      <c r="HA216" s="32">
        <v>0</v>
      </c>
      <c r="HB216" s="32">
        <v>0</v>
      </c>
      <c r="HC216" s="32">
        <v>0</v>
      </c>
      <c r="HD216" s="32">
        <v>0</v>
      </c>
      <c r="HE216" s="32">
        <v>0</v>
      </c>
      <c r="HF216" s="32">
        <v>0</v>
      </c>
      <c r="HG216" s="32">
        <v>0</v>
      </c>
      <c r="HH216" s="32">
        <v>0</v>
      </c>
      <c r="HI216" s="32">
        <v>0.94899999999999995</v>
      </c>
      <c r="HJ216" s="32" t="s">
        <v>6504</v>
      </c>
      <c r="HK216" s="50">
        <v>0.94899999999999995</v>
      </c>
      <c r="HL216" s="68">
        <v>0</v>
      </c>
      <c r="HM216" s="68">
        <v>0</v>
      </c>
      <c r="HN216" s="68">
        <v>0</v>
      </c>
      <c r="HO216" s="68">
        <v>0</v>
      </c>
      <c r="HP216" s="68">
        <v>0</v>
      </c>
      <c r="HQ216" s="68">
        <v>0</v>
      </c>
      <c r="HR216" s="68">
        <v>0</v>
      </c>
      <c r="HS216" s="68">
        <v>0</v>
      </c>
      <c r="HT216" s="68">
        <v>0</v>
      </c>
      <c r="HU216" s="68">
        <v>0</v>
      </c>
      <c r="HV216" s="68">
        <v>1.0784090909090909</v>
      </c>
      <c r="HW216" s="68">
        <v>0</v>
      </c>
      <c r="HX216" s="68">
        <v>1.0784090909090909</v>
      </c>
      <c r="HY216" s="67" t="s">
        <v>6505</v>
      </c>
      <c r="HZ216" s="67" t="s">
        <v>6505</v>
      </c>
      <c r="IA216" s="67" t="s">
        <v>6505</v>
      </c>
      <c r="IB216" s="67" t="s">
        <v>6505</v>
      </c>
      <c r="IC216" s="67" t="s">
        <v>6505</v>
      </c>
      <c r="ID216" s="67" t="s">
        <v>6505</v>
      </c>
      <c r="IE216" s="67" t="s">
        <v>6505</v>
      </c>
      <c r="IF216" s="67" t="s">
        <v>6505</v>
      </c>
      <c r="IG216" s="67" t="s">
        <v>6505</v>
      </c>
      <c r="IH216" s="67" t="s">
        <v>6505</v>
      </c>
      <c r="II216" s="67" t="s">
        <v>6505</v>
      </c>
      <c r="IJ216" s="67">
        <v>1.0784090909090909</v>
      </c>
      <c r="IK216" s="69" t="s">
        <v>6505</v>
      </c>
      <c r="IL216" s="69" t="s">
        <v>6505</v>
      </c>
      <c r="IM216" s="67" t="s">
        <v>6505</v>
      </c>
      <c r="IN216" s="67">
        <v>1.0784090909090909</v>
      </c>
      <c r="IO216" s="94"/>
      <c r="IP216" s="32">
        <v>0</v>
      </c>
      <c r="IQ216" s="32">
        <v>0</v>
      </c>
      <c r="IR216" s="68">
        <v>0</v>
      </c>
      <c r="IS216" s="69">
        <v>1.0784090909090909</v>
      </c>
      <c r="IT216" s="94"/>
      <c r="IU216" s="94"/>
      <c r="IV216" s="94"/>
      <c r="IW216" s="94"/>
      <c r="IX216" s="94"/>
      <c r="IY216" s="94"/>
      <c r="IZ216" s="94"/>
      <c r="JA216" s="94"/>
      <c r="JB216" s="94"/>
      <c r="JC216" s="94"/>
    </row>
    <row r="217" spans="1:263" ht="29.25" hidden="1" customHeight="1" x14ac:dyDescent="0.25">
      <c r="A217" s="46" t="s">
        <v>2019</v>
      </c>
      <c r="B217" s="46" t="s">
        <v>26</v>
      </c>
      <c r="C217" s="46" t="s">
        <v>197</v>
      </c>
      <c r="D217" s="46" t="s">
        <v>198</v>
      </c>
      <c r="E217" s="46" t="s">
        <v>669</v>
      </c>
      <c r="F217" s="46" t="s">
        <v>718</v>
      </c>
      <c r="G217" s="46" t="s">
        <v>1154</v>
      </c>
      <c r="H217" s="46" t="s">
        <v>1155</v>
      </c>
      <c r="I217" s="46" t="s">
        <v>1156</v>
      </c>
      <c r="J217" s="46" t="s">
        <v>1157</v>
      </c>
      <c r="K217" s="46" t="s">
        <v>1158</v>
      </c>
      <c r="L217" s="46" t="s">
        <v>1159</v>
      </c>
      <c r="M217" s="46" t="s">
        <v>1160</v>
      </c>
      <c r="N217" s="46"/>
      <c r="O217" s="46" t="s">
        <v>1161</v>
      </c>
      <c r="P217" s="46" t="s">
        <v>1162</v>
      </c>
      <c r="Q217" s="46" t="s">
        <v>6205</v>
      </c>
      <c r="R217" s="46" t="s">
        <v>6204</v>
      </c>
      <c r="S217" s="46" t="s">
        <v>556</v>
      </c>
      <c r="T217" s="46" t="s">
        <v>556</v>
      </c>
      <c r="U217" s="46" t="s">
        <v>532</v>
      </c>
      <c r="V217" s="46" t="s">
        <v>625</v>
      </c>
      <c r="W217" s="46" t="s">
        <v>604</v>
      </c>
      <c r="X217" s="46">
        <v>2016</v>
      </c>
      <c r="Y217" s="46">
        <v>0</v>
      </c>
      <c r="Z217" s="46">
        <v>2016</v>
      </c>
      <c r="AA217" s="46">
        <v>0</v>
      </c>
      <c r="AB217" s="46">
        <v>3.9600000000000003E-2</v>
      </c>
      <c r="AC217" s="46">
        <v>7.9200000000000007E-2</v>
      </c>
      <c r="AD217" s="47">
        <v>3.1199999999999999E-2</v>
      </c>
      <c r="AE217" s="46">
        <v>0.01</v>
      </c>
      <c r="AF217" s="46">
        <v>0.15</v>
      </c>
      <c r="AG217" s="94" t="s">
        <v>535</v>
      </c>
      <c r="AH217" s="94">
        <v>1</v>
      </c>
      <c r="AI217" s="94">
        <v>1</v>
      </c>
      <c r="AJ217" s="94">
        <v>1</v>
      </c>
      <c r="AK217" s="94" t="s">
        <v>535</v>
      </c>
      <c r="AL217" s="94" t="s">
        <v>535</v>
      </c>
      <c r="AM217" s="94" t="s">
        <v>535</v>
      </c>
      <c r="AN217" s="94">
        <v>1</v>
      </c>
      <c r="AO217" s="94" t="s">
        <v>679</v>
      </c>
      <c r="AP217" s="94" t="s">
        <v>535</v>
      </c>
      <c r="AQ217" s="94" t="s">
        <v>535</v>
      </c>
      <c r="AR217" s="94" t="s">
        <v>535</v>
      </c>
      <c r="AS217" s="94" t="s">
        <v>535</v>
      </c>
      <c r="AT217" s="94" t="s">
        <v>535</v>
      </c>
      <c r="AU217" s="94" t="s">
        <v>535</v>
      </c>
      <c r="AV217" s="94" t="s">
        <v>535</v>
      </c>
      <c r="AW217" s="94" t="s">
        <v>535</v>
      </c>
      <c r="AX217" s="94" t="s">
        <v>535</v>
      </c>
      <c r="AY217" s="94" t="s">
        <v>535</v>
      </c>
      <c r="AZ217" s="94" t="s">
        <v>535</v>
      </c>
      <c r="BA217" s="94" t="s">
        <v>535</v>
      </c>
      <c r="BB217" s="94" t="s">
        <v>535</v>
      </c>
      <c r="BC217" s="94" t="s">
        <v>535</v>
      </c>
      <c r="BD217" s="94" t="s">
        <v>535</v>
      </c>
      <c r="BE217" s="94" t="s">
        <v>535</v>
      </c>
      <c r="BF217" s="94" t="s">
        <v>535</v>
      </c>
      <c r="BG217" s="94" t="s">
        <v>535</v>
      </c>
      <c r="BH217" s="94" t="s">
        <v>535</v>
      </c>
      <c r="BI217" s="94" t="s">
        <v>535</v>
      </c>
      <c r="BJ217" s="94" t="s">
        <v>535</v>
      </c>
      <c r="BK217" s="94" t="s">
        <v>535</v>
      </c>
      <c r="BL217" s="94" t="s">
        <v>535</v>
      </c>
      <c r="BM217" s="94" t="s">
        <v>6782</v>
      </c>
      <c r="BN217" s="94" t="s">
        <v>6203</v>
      </c>
      <c r="BO217" s="94" t="s">
        <v>1162</v>
      </c>
      <c r="BP217" s="94" t="s">
        <v>6204</v>
      </c>
      <c r="BQ217" s="94" t="s">
        <v>6205</v>
      </c>
      <c r="BR217" s="94" t="s">
        <v>556</v>
      </c>
      <c r="BS217" s="32">
        <v>15</v>
      </c>
      <c r="BT217" s="32">
        <v>0</v>
      </c>
      <c r="BU217" s="32">
        <v>0</v>
      </c>
      <c r="BV217" s="32">
        <v>0</v>
      </c>
      <c r="BW217" s="32">
        <v>0</v>
      </c>
      <c r="BX217" s="32">
        <v>0</v>
      </c>
      <c r="BY217" s="32">
        <v>15</v>
      </c>
      <c r="BZ217" s="32">
        <v>0</v>
      </c>
      <c r="CA217" s="32">
        <v>0</v>
      </c>
      <c r="CB217" s="32">
        <v>0</v>
      </c>
      <c r="CC217" s="32">
        <v>0</v>
      </c>
      <c r="CD217" s="32">
        <v>0</v>
      </c>
      <c r="CE217" s="32">
        <v>0</v>
      </c>
      <c r="CF217" s="32">
        <v>0</v>
      </c>
      <c r="CG217" s="32">
        <v>0</v>
      </c>
      <c r="CH217" s="32">
        <v>0</v>
      </c>
      <c r="CI217" s="32">
        <v>0</v>
      </c>
      <c r="CJ217" s="32">
        <v>0</v>
      </c>
      <c r="CK217" s="32">
        <v>3.1199999999999999E-2</v>
      </c>
      <c r="CL217" s="32">
        <v>0</v>
      </c>
      <c r="CM217" s="32">
        <v>0</v>
      </c>
      <c r="CN217" s="32">
        <v>0</v>
      </c>
      <c r="CO217" s="32">
        <v>0</v>
      </c>
      <c r="CP217" s="32">
        <v>0</v>
      </c>
      <c r="CQ217" s="32">
        <v>0</v>
      </c>
      <c r="CR217" s="32">
        <v>3.1199999999999999E-2</v>
      </c>
      <c r="CS217" s="32">
        <v>0</v>
      </c>
      <c r="CT217" s="32" t="s">
        <v>6504</v>
      </c>
      <c r="CU217" s="32" t="s">
        <v>6335</v>
      </c>
      <c r="CV217" s="32" t="s">
        <v>1385</v>
      </c>
      <c r="CW217" s="32" t="s">
        <v>6344</v>
      </c>
      <c r="CX217" s="32">
        <v>0</v>
      </c>
      <c r="CY217" s="32" t="s">
        <v>6504</v>
      </c>
      <c r="CZ217" s="32" t="s">
        <v>6336</v>
      </c>
      <c r="DA217" s="32" t="s">
        <v>1385</v>
      </c>
      <c r="DB217" s="32" t="s">
        <v>6344</v>
      </c>
      <c r="DC217" s="32">
        <v>0</v>
      </c>
      <c r="DD217" s="32" t="s">
        <v>6504</v>
      </c>
      <c r="DE217" s="32" t="s">
        <v>6337</v>
      </c>
      <c r="DF217" s="32" t="s">
        <v>1385</v>
      </c>
      <c r="DG217" s="32" t="s">
        <v>6344</v>
      </c>
      <c r="DH217" s="32">
        <v>0</v>
      </c>
      <c r="DI217" s="32" t="s">
        <v>6504</v>
      </c>
      <c r="DJ217" s="32" t="s">
        <v>6338</v>
      </c>
      <c r="DK217" s="32" t="s">
        <v>6343</v>
      </c>
      <c r="DL217" s="32" t="s">
        <v>6344</v>
      </c>
      <c r="DM217" s="32">
        <v>0</v>
      </c>
      <c r="DN217" s="32" t="s">
        <v>6504</v>
      </c>
      <c r="DO217" s="32" t="s">
        <v>6339</v>
      </c>
      <c r="DP217" s="32" t="s">
        <v>1385</v>
      </c>
      <c r="DQ217" s="32" t="s">
        <v>6344</v>
      </c>
      <c r="DR217" s="32">
        <v>15</v>
      </c>
      <c r="DS217" s="32" t="s">
        <v>6504</v>
      </c>
      <c r="DT217" s="32" t="s">
        <v>6340</v>
      </c>
      <c r="DU217" s="32" t="s">
        <v>1385</v>
      </c>
      <c r="DV217" s="32" t="s">
        <v>6344</v>
      </c>
      <c r="DW217" s="32">
        <v>0</v>
      </c>
      <c r="DX217" s="32" t="s">
        <v>6504</v>
      </c>
      <c r="DY217" s="32" t="s">
        <v>6341</v>
      </c>
      <c r="DZ217" s="32" t="s">
        <v>6504</v>
      </c>
      <c r="EA217" s="32" t="s">
        <v>6345</v>
      </c>
      <c r="EB217" s="32">
        <v>0</v>
      </c>
      <c r="EC217" s="32" t="s">
        <v>6504</v>
      </c>
      <c r="ED217" s="32" t="s">
        <v>6252</v>
      </c>
      <c r="EE217" s="32" t="s">
        <v>6504</v>
      </c>
      <c r="EF217" s="32" t="s">
        <v>6252</v>
      </c>
      <c r="EG217" s="32">
        <v>0</v>
      </c>
      <c r="EH217" s="32" t="s">
        <v>6504</v>
      </c>
      <c r="EI217" s="32" t="s">
        <v>6252</v>
      </c>
      <c r="EJ217" s="32" t="s">
        <v>6504</v>
      </c>
      <c r="EK217" s="32" t="s">
        <v>6252</v>
      </c>
      <c r="EL217" s="32">
        <v>0</v>
      </c>
      <c r="EM217" s="32" t="s">
        <v>6504</v>
      </c>
      <c r="EN217" s="32" t="s">
        <v>6252</v>
      </c>
      <c r="EO217" s="32" t="s">
        <v>6504</v>
      </c>
      <c r="EP217" s="32" t="s">
        <v>6252</v>
      </c>
      <c r="EQ217" s="32">
        <v>0</v>
      </c>
      <c r="ER217" s="32" t="s">
        <v>6504</v>
      </c>
      <c r="ES217" s="32" t="s">
        <v>6342</v>
      </c>
      <c r="ET217" s="32" t="s">
        <v>6504</v>
      </c>
      <c r="EU217" s="32" t="s">
        <v>6252</v>
      </c>
      <c r="EV217" s="32" t="s">
        <v>6504</v>
      </c>
      <c r="EW217" s="32" t="s">
        <v>6504</v>
      </c>
      <c r="EX217" s="32" t="s">
        <v>6252</v>
      </c>
      <c r="EY217" s="32" t="s">
        <v>6504</v>
      </c>
      <c r="EZ217" s="32" t="s">
        <v>6252</v>
      </c>
      <c r="FA217" s="32">
        <v>15</v>
      </c>
      <c r="FB217" s="32">
        <v>0</v>
      </c>
      <c r="FC217" s="94" t="s">
        <v>53</v>
      </c>
      <c r="FD217" s="94" t="s">
        <v>79</v>
      </c>
      <c r="FE217" s="94" t="s">
        <v>62</v>
      </c>
      <c r="FF217" s="94" t="s">
        <v>55</v>
      </c>
      <c r="FG217" s="94" t="s">
        <v>56</v>
      </c>
      <c r="FH217" s="94" t="s">
        <v>57</v>
      </c>
      <c r="FI217" s="94" t="s">
        <v>57</v>
      </c>
      <c r="FJ217" s="94" t="s">
        <v>58</v>
      </c>
      <c r="FK217" s="94" t="s">
        <v>55</v>
      </c>
      <c r="FL217" s="94" t="s">
        <v>67</v>
      </c>
      <c r="FM217" s="94" t="s">
        <v>2506</v>
      </c>
      <c r="FN217" s="94" t="s">
        <v>2202</v>
      </c>
      <c r="FO217" s="94" t="s">
        <v>53</v>
      </c>
      <c r="FP217" s="94" t="s">
        <v>62</v>
      </c>
      <c r="FQ217" s="94" t="e">
        <v>#N/A</v>
      </c>
      <c r="FR217" s="94" t="s">
        <v>55</v>
      </c>
      <c r="FS217" s="94" t="s">
        <v>56</v>
      </c>
      <c r="FT217" s="94" t="s">
        <v>57</v>
      </c>
      <c r="FU217" s="94" t="s">
        <v>57</v>
      </c>
      <c r="FV217" s="94" t="s">
        <v>58</v>
      </c>
      <c r="FW217" s="94" t="s">
        <v>63</v>
      </c>
      <c r="FX217" s="94" t="s">
        <v>67</v>
      </c>
      <c r="FY217" s="94" t="s">
        <v>2514</v>
      </c>
      <c r="FZ217" s="94" t="s">
        <v>2202</v>
      </c>
      <c r="GA217" s="94" t="s">
        <v>53</v>
      </c>
      <c r="GB217" s="94" t="s">
        <v>62</v>
      </c>
      <c r="GC217" s="94" t="e">
        <v>#N/A</v>
      </c>
      <c r="GD217" s="94" t="s">
        <v>55</v>
      </c>
      <c r="GE217" s="94" t="s">
        <v>56</v>
      </c>
      <c r="GF217" s="94" t="s">
        <v>57</v>
      </c>
      <c r="GG217" s="94" t="s">
        <v>57</v>
      </c>
      <c r="GH217" s="94" t="s">
        <v>58</v>
      </c>
      <c r="GI217" s="94" t="s">
        <v>55</v>
      </c>
      <c r="GJ217" s="94" t="s">
        <v>59</v>
      </c>
      <c r="GK217" s="94" t="s">
        <v>2216</v>
      </c>
      <c r="GL217" s="94" t="s">
        <v>2202</v>
      </c>
      <c r="GM217" s="94">
        <v>0</v>
      </c>
      <c r="GN217" s="94" t="s">
        <v>62</v>
      </c>
      <c r="GO217" s="94" t="e">
        <v>#N/A</v>
      </c>
      <c r="GP217" s="94" t="s">
        <v>55</v>
      </c>
      <c r="GQ217" s="94" t="s">
        <v>56</v>
      </c>
      <c r="GR217" s="94" t="s">
        <v>57</v>
      </c>
      <c r="GS217" s="94" t="s">
        <v>57</v>
      </c>
      <c r="GT217" s="94" t="s">
        <v>58</v>
      </c>
      <c r="GU217" s="94" t="s">
        <v>55</v>
      </c>
      <c r="GV217" s="94" t="s">
        <v>59</v>
      </c>
      <c r="GW217" s="94" t="s">
        <v>2216</v>
      </c>
      <c r="GX217" s="94" t="s">
        <v>2202</v>
      </c>
      <c r="GY217" s="32">
        <v>0</v>
      </c>
      <c r="GZ217" s="32">
        <v>0</v>
      </c>
      <c r="HA217" s="32">
        <v>0</v>
      </c>
      <c r="HB217" s="32">
        <v>0</v>
      </c>
      <c r="HC217" s="32">
        <v>0</v>
      </c>
      <c r="HD217" s="32">
        <v>15</v>
      </c>
      <c r="HE217" s="32">
        <v>0</v>
      </c>
      <c r="HF217" s="32">
        <v>0</v>
      </c>
      <c r="HG217" s="32">
        <v>0</v>
      </c>
      <c r="HH217" s="32">
        <v>0</v>
      </c>
      <c r="HI217" s="32">
        <v>0</v>
      </c>
      <c r="HJ217" s="32" t="s">
        <v>6504</v>
      </c>
      <c r="HK217" s="50">
        <v>15</v>
      </c>
      <c r="HL217" s="68">
        <v>0</v>
      </c>
      <c r="HM217" s="68">
        <v>0</v>
      </c>
      <c r="HN217" s="68">
        <v>0</v>
      </c>
      <c r="HO217" s="68">
        <v>0</v>
      </c>
      <c r="HP217" s="68">
        <v>0</v>
      </c>
      <c r="HQ217" s="68">
        <v>1</v>
      </c>
      <c r="HR217" s="68">
        <v>0</v>
      </c>
      <c r="HS217" s="68">
        <v>0</v>
      </c>
      <c r="HT217" s="68">
        <v>0</v>
      </c>
      <c r="HU217" s="68">
        <v>0</v>
      </c>
      <c r="HV217" s="68">
        <v>0</v>
      </c>
      <c r="HW217" s="68">
        <v>0</v>
      </c>
      <c r="HX217" s="68">
        <v>1</v>
      </c>
      <c r="HY217" s="67" t="s">
        <v>6505</v>
      </c>
      <c r="HZ217" s="67" t="s">
        <v>6505</v>
      </c>
      <c r="IA217" s="67" t="s">
        <v>6505</v>
      </c>
      <c r="IB217" s="67" t="s">
        <v>6505</v>
      </c>
      <c r="IC217" s="67" t="s">
        <v>6505</v>
      </c>
      <c r="ID217" s="67">
        <v>1</v>
      </c>
      <c r="IE217" s="67">
        <v>1</v>
      </c>
      <c r="IF217" s="67">
        <v>1</v>
      </c>
      <c r="IG217" s="67">
        <v>1</v>
      </c>
      <c r="IH217" s="67">
        <v>1</v>
      </c>
      <c r="II217" s="67">
        <v>1</v>
      </c>
      <c r="IJ217" s="67">
        <v>1</v>
      </c>
      <c r="IK217" s="69" t="s">
        <v>6505</v>
      </c>
      <c r="IL217" s="69">
        <v>1</v>
      </c>
      <c r="IM217" s="67">
        <v>1</v>
      </c>
      <c r="IN217" s="67">
        <v>1</v>
      </c>
      <c r="IO217" s="94"/>
      <c r="IP217" s="32">
        <v>0</v>
      </c>
      <c r="IQ217" s="32">
        <v>1</v>
      </c>
      <c r="IR217" s="68">
        <v>1</v>
      </c>
      <c r="IS217" s="69">
        <v>1</v>
      </c>
      <c r="IT217" s="94"/>
      <c r="IU217" s="94"/>
      <c r="IV217" s="94"/>
      <c r="IW217" s="94"/>
      <c r="IX217" s="94"/>
      <c r="IY217" s="94"/>
      <c r="IZ217" s="94"/>
      <c r="JA217" s="94"/>
      <c r="JB217" s="94"/>
      <c r="JC217" s="94"/>
    </row>
    <row r="218" spans="1:263" ht="29.25" hidden="1" customHeight="1" x14ac:dyDescent="0.25">
      <c r="A218" s="46" t="s">
        <v>2020</v>
      </c>
      <c r="B218" s="46" t="s">
        <v>26</v>
      </c>
      <c r="C218" s="46" t="s">
        <v>197</v>
      </c>
      <c r="D218" s="46" t="s">
        <v>198</v>
      </c>
      <c r="E218" s="46" t="s">
        <v>669</v>
      </c>
      <c r="F218" s="46" t="s">
        <v>718</v>
      </c>
      <c r="G218" s="46" t="s">
        <v>719</v>
      </c>
      <c r="H218" s="46" t="s">
        <v>2021</v>
      </c>
      <c r="I218" s="46" t="s">
        <v>2022</v>
      </c>
      <c r="J218" s="46" t="s">
        <v>2023</v>
      </c>
      <c r="K218" s="46" t="s">
        <v>2024</v>
      </c>
      <c r="L218" s="46" t="s">
        <v>2025</v>
      </c>
      <c r="M218" s="46" t="s">
        <v>2026</v>
      </c>
      <c r="N218" s="46"/>
      <c r="O218" s="46" t="s">
        <v>2027</v>
      </c>
      <c r="P218" s="46" t="s">
        <v>2028</v>
      </c>
      <c r="Q218" s="46" t="s">
        <v>26</v>
      </c>
      <c r="R218" s="46" t="s">
        <v>6207</v>
      </c>
      <c r="S218" s="46" t="s">
        <v>569</v>
      </c>
      <c r="T218" s="46" t="s">
        <v>569</v>
      </c>
      <c r="U218" s="46" t="s">
        <v>532</v>
      </c>
      <c r="V218" s="46" t="s">
        <v>533</v>
      </c>
      <c r="W218" s="46" t="s">
        <v>604</v>
      </c>
      <c r="X218" s="46">
        <v>2018</v>
      </c>
      <c r="Y218" s="46">
        <v>0</v>
      </c>
      <c r="Z218" s="46">
        <v>2017</v>
      </c>
      <c r="AA218" s="46" t="s">
        <v>595</v>
      </c>
      <c r="AB218" s="46" t="s">
        <v>595</v>
      </c>
      <c r="AC218" s="46">
        <v>0.5</v>
      </c>
      <c r="AD218" s="47">
        <v>1</v>
      </c>
      <c r="AE218" s="46" t="s">
        <v>595</v>
      </c>
      <c r="AF218" s="46">
        <v>1</v>
      </c>
      <c r="AG218" s="94" t="s">
        <v>535</v>
      </c>
      <c r="AH218" s="94" t="s">
        <v>535</v>
      </c>
      <c r="AI218" s="94">
        <v>1</v>
      </c>
      <c r="AJ218" s="94">
        <v>1</v>
      </c>
      <c r="AK218" s="94" t="s">
        <v>535</v>
      </c>
      <c r="AL218" s="94" t="s">
        <v>535</v>
      </c>
      <c r="AM218" s="94" t="s">
        <v>535</v>
      </c>
      <c r="AN218" s="94">
        <v>1</v>
      </c>
      <c r="AO218" s="94" t="s">
        <v>679</v>
      </c>
      <c r="AP218" s="94" t="s">
        <v>535</v>
      </c>
      <c r="AQ218" s="94" t="s">
        <v>535</v>
      </c>
      <c r="AR218" s="94" t="s">
        <v>535</v>
      </c>
      <c r="AS218" s="94" t="s">
        <v>535</v>
      </c>
      <c r="AT218" s="94" t="s">
        <v>535</v>
      </c>
      <c r="AU218" s="94" t="s">
        <v>535</v>
      </c>
      <c r="AV218" s="94" t="s">
        <v>535</v>
      </c>
      <c r="AW218" s="94" t="s">
        <v>535</v>
      </c>
      <c r="AX218" s="94" t="s">
        <v>535</v>
      </c>
      <c r="AY218" s="94" t="s">
        <v>535</v>
      </c>
      <c r="AZ218" s="94" t="s">
        <v>535</v>
      </c>
      <c r="BA218" s="94" t="s">
        <v>535</v>
      </c>
      <c r="BB218" s="94" t="s">
        <v>535</v>
      </c>
      <c r="BC218" s="94" t="s">
        <v>535</v>
      </c>
      <c r="BD218" s="94" t="s">
        <v>535</v>
      </c>
      <c r="BE218" s="94" t="s">
        <v>535</v>
      </c>
      <c r="BF218" s="94" t="s">
        <v>535</v>
      </c>
      <c r="BG218" s="94" t="s">
        <v>2029</v>
      </c>
      <c r="BH218" s="94" t="s">
        <v>535</v>
      </c>
      <c r="BI218" s="94" t="s">
        <v>535</v>
      </c>
      <c r="BJ218" s="94" t="s">
        <v>535</v>
      </c>
      <c r="BK218" s="94" t="s">
        <v>535</v>
      </c>
      <c r="BL218" s="94" t="s">
        <v>535</v>
      </c>
      <c r="BM218" s="94" t="s">
        <v>6783</v>
      </c>
      <c r="BN218" s="94" t="s">
        <v>6206</v>
      </c>
      <c r="BO218" s="94" t="s">
        <v>2028</v>
      </c>
      <c r="BP218" s="94" t="s">
        <v>6207</v>
      </c>
      <c r="BQ218" s="94" t="s">
        <v>6208</v>
      </c>
      <c r="BR218" s="94" t="s">
        <v>556</v>
      </c>
      <c r="BS218" s="32">
        <v>1</v>
      </c>
      <c r="BT218" s="32">
        <v>0</v>
      </c>
      <c r="BU218" s="32">
        <v>0</v>
      </c>
      <c r="BV218" s="32">
        <v>0</v>
      </c>
      <c r="BW218" s="32">
        <v>0</v>
      </c>
      <c r="BX218" s="32">
        <v>0</v>
      </c>
      <c r="BY218" s="32">
        <v>0</v>
      </c>
      <c r="BZ218" s="32">
        <v>0</v>
      </c>
      <c r="CA218" s="32">
        <v>0</v>
      </c>
      <c r="CB218" s="32">
        <v>0</v>
      </c>
      <c r="CC218" s="32">
        <v>0</v>
      </c>
      <c r="CD218" s="32">
        <v>0</v>
      </c>
      <c r="CE218" s="32">
        <v>1</v>
      </c>
      <c r="CF218" s="32">
        <v>0</v>
      </c>
      <c r="CG218" s="32">
        <v>0</v>
      </c>
      <c r="CH218" s="32">
        <v>0</v>
      </c>
      <c r="CI218" s="32">
        <v>0</v>
      </c>
      <c r="CJ218" s="32">
        <v>0</v>
      </c>
      <c r="CK218" s="32">
        <v>0</v>
      </c>
      <c r="CL218" s="32">
        <v>0</v>
      </c>
      <c r="CM218" s="32">
        <v>0</v>
      </c>
      <c r="CN218" s="32">
        <v>0</v>
      </c>
      <c r="CO218" s="32">
        <v>0</v>
      </c>
      <c r="CP218" s="32">
        <v>0</v>
      </c>
      <c r="CQ218" s="32">
        <v>0.5</v>
      </c>
      <c r="CR218" s="32">
        <v>1</v>
      </c>
      <c r="CS218" s="32">
        <v>0</v>
      </c>
      <c r="CT218" s="32" t="s">
        <v>6504</v>
      </c>
      <c r="CU218" s="32" t="s">
        <v>6346</v>
      </c>
      <c r="CV218" s="32" t="s">
        <v>1385</v>
      </c>
      <c r="CW218" s="32" t="s">
        <v>6231</v>
      </c>
      <c r="CX218" s="32">
        <v>0</v>
      </c>
      <c r="CY218" s="32" t="s">
        <v>6504</v>
      </c>
      <c r="CZ218" s="32" t="s">
        <v>6347</v>
      </c>
      <c r="DA218" s="32" t="s">
        <v>1385</v>
      </c>
      <c r="DB218" s="32" t="s">
        <v>6352</v>
      </c>
      <c r="DC218" s="32">
        <v>0</v>
      </c>
      <c r="DD218" s="32" t="s">
        <v>6504</v>
      </c>
      <c r="DE218" s="32" t="s">
        <v>6348</v>
      </c>
      <c r="DF218" s="32" t="s">
        <v>1385</v>
      </c>
      <c r="DG218" s="32" t="s">
        <v>6353</v>
      </c>
      <c r="DH218" s="32">
        <v>0</v>
      </c>
      <c r="DI218" s="32" t="s">
        <v>6504</v>
      </c>
      <c r="DJ218" s="32" t="s">
        <v>6349</v>
      </c>
      <c r="DK218" s="32" t="s">
        <v>1385</v>
      </c>
      <c r="DL218" s="32" t="s">
        <v>6354</v>
      </c>
      <c r="DM218" s="32">
        <v>0</v>
      </c>
      <c r="DN218" s="32" t="s">
        <v>6504</v>
      </c>
      <c r="DO218" s="32" t="s">
        <v>6245</v>
      </c>
      <c r="DP218" s="32" t="s">
        <v>1385</v>
      </c>
      <c r="DQ218" s="32" t="s">
        <v>6235</v>
      </c>
      <c r="DR218" s="32">
        <v>0</v>
      </c>
      <c r="DS218" s="32" t="s">
        <v>6504</v>
      </c>
      <c r="DT218" s="32" t="s">
        <v>6350</v>
      </c>
      <c r="DU218" s="32" t="s">
        <v>1385</v>
      </c>
      <c r="DV218" s="32" t="s">
        <v>6236</v>
      </c>
      <c r="DW218" s="32">
        <v>1</v>
      </c>
      <c r="DX218" s="32" t="s">
        <v>6504</v>
      </c>
      <c r="DY218" s="32" t="s">
        <v>6351</v>
      </c>
      <c r="DZ218" s="32" t="s">
        <v>1385</v>
      </c>
      <c r="EA218" s="32" t="s">
        <v>6355</v>
      </c>
      <c r="EB218" s="32" t="s">
        <v>6504</v>
      </c>
      <c r="EC218" s="32" t="s">
        <v>6504</v>
      </c>
      <c r="ED218" s="32" t="s">
        <v>6252</v>
      </c>
      <c r="EE218" s="32" t="s">
        <v>6504</v>
      </c>
      <c r="EF218" s="32" t="s">
        <v>6252</v>
      </c>
      <c r="EG218" s="32" t="s">
        <v>6504</v>
      </c>
      <c r="EH218" s="32" t="s">
        <v>6504</v>
      </c>
      <c r="EI218" s="32" t="s">
        <v>6252</v>
      </c>
      <c r="EJ218" s="32" t="s">
        <v>6504</v>
      </c>
      <c r="EK218" s="32" t="s">
        <v>6252</v>
      </c>
      <c r="EL218" s="32" t="s">
        <v>6504</v>
      </c>
      <c r="EM218" s="32" t="s">
        <v>6504</v>
      </c>
      <c r="EN218" s="32" t="s">
        <v>6252</v>
      </c>
      <c r="EO218" s="32" t="s">
        <v>6504</v>
      </c>
      <c r="EP218" s="32" t="s">
        <v>6252</v>
      </c>
      <c r="EQ218" s="32" t="s">
        <v>6504</v>
      </c>
      <c r="ER218" s="32" t="s">
        <v>6504</v>
      </c>
      <c r="ES218" s="32" t="s">
        <v>6252</v>
      </c>
      <c r="ET218" s="32" t="s">
        <v>6504</v>
      </c>
      <c r="EU218" s="32" t="s">
        <v>6252</v>
      </c>
      <c r="EV218" s="32" t="s">
        <v>6504</v>
      </c>
      <c r="EW218" s="32" t="s">
        <v>6504</v>
      </c>
      <c r="EX218" s="32" t="s">
        <v>6252</v>
      </c>
      <c r="EY218" s="32" t="s">
        <v>6504</v>
      </c>
      <c r="EZ218" s="32" t="s">
        <v>6252</v>
      </c>
      <c r="FA218" s="32">
        <v>1</v>
      </c>
      <c r="FB218" s="32">
        <v>0</v>
      </c>
      <c r="FC218" s="94" t="s">
        <v>53</v>
      </c>
      <c r="FD218" s="94" t="s">
        <v>79</v>
      </c>
      <c r="FE218" s="94" t="s">
        <v>79</v>
      </c>
      <c r="FF218" s="94" t="s">
        <v>55</v>
      </c>
      <c r="FG218" s="94" t="s">
        <v>56</v>
      </c>
      <c r="FH218" s="94" t="s">
        <v>57</v>
      </c>
      <c r="FI218" s="94" t="s">
        <v>57</v>
      </c>
      <c r="FJ218" s="94" t="s">
        <v>58</v>
      </c>
      <c r="FK218" s="94" t="s">
        <v>55</v>
      </c>
      <c r="FL218" s="94" t="s">
        <v>67</v>
      </c>
      <c r="FM218" s="94" t="s">
        <v>2506</v>
      </c>
      <c r="FN218" s="94" t="s">
        <v>2202</v>
      </c>
      <c r="FO218" s="94" t="s">
        <v>53</v>
      </c>
      <c r="FP218" s="94" t="s">
        <v>79</v>
      </c>
      <c r="FQ218" s="94" t="e">
        <v>#N/A</v>
      </c>
      <c r="FR218" s="94" t="s">
        <v>69</v>
      </c>
      <c r="FS218" s="94" t="s">
        <v>69</v>
      </c>
      <c r="FT218" s="94" t="s">
        <v>69</v>
      </c>
      <c r="FU218" s="94" t="s">
        <v>69</v>
      </c>
      <c r="FV218" s="94" t="s">
        <v>69</v>
      </c>
      <c r="FW218" s="94" t="s">
        <v>69</v>
      </c>
      <c r="FX218" s="94" t="s">
        <v>67</v>
      </c>
      <c r="FY218" s="94" t="s">
        <v>2515</v>
      </c>
      <c r="FZ218" s="94" t="s">
        <v>2202</v>
      </c>
      <c r="GA218" s="94" t="s">
        <v>53</v>
      </c>
      <c r="GB218" s="94" t="s">
        <v>79</v>
      </c>
      <c r="GC218" s="94" t="e">
        <v>#N/A</v>
      </c>
      <c r="GD218" s="94" t="s">
        <v>55</v>
      </c>
      <c r="GE218" s="94" t="s">
        <v>56</v>
      </c>
      <c r="GF218" s="94" t="s">
        <v>57</v>
      </c>
      <c r="GG218" s="94" t="s">
        <v>57</v>
      </c>
      <c r="GH218" s="94" t="s">
        <v>58</v>
      </c>
      <c r="GI218" s="94" t="s">
        <v>55</v>
      </c>
      <c r="GJ218" s="94" t="s">
        <v>59</v>
      </c>
      <c r="GK218" s="94" t="s">
        <v>2516</v>
      </c>
      <c r="GL218" s="94" t="s">
        <v>2202</v>
      </c>
      <c r="GM218" s="94">
        <v>0</v>
      </c>
      <c r="GN218" s="94" t="s">
        <v>62</v>
      </c>
      <c r="GO218" s="94" t="e">
        <v>#N/A</v>
      </c>
      <c r="GP218" s="94" t="s">
        <v>55</v>
      </c>
      <c r="GQ218" s="94" t="s">
        <v>56</v>
      </c>
      <c r="GR218" s="94" t="s">
        <v>57</v>
      </c>
      <c r="GS218" s="94" t="s">
        <v>57</v>
      </c>
      <c r="GT218" s="94" t="s">
        <v>58</v>
      </c>
      <c r="GU218" s="94" t="s">
        <v>55</v>
      </c>
      <c r="GV218" s="94" t="s">
        <v>59</v>
      </c>
      <c r="GW218" s="94" t="s">
        <v>2216</v>
      </c>
      <c r="GX218" s="94" t="s">
        <v>2202</v>
      </c>
      <c r="GY218" s="32">
        <v>0</v>
      </c>
      <c r="GZ218" s="32">
        <v>0</v>
      </c>
      <c r="HA218" s="32">
        <v>0</v>
      </c>
      <c r="HB218" s="32">
        <v>0</v>
      </c>
      <c r="HC218" s="32">
        <v>0</v>
      </c>
      <c r="HD218" s="32">
        <v>0</v>
      </c>
      <c r="HE218" s="32">
        <v>1</v>
      </c>
      <c r="HF218" s="32" t="s">
        <v>6504</v>
      </c>
      <c r="HG218" s="32" t="s">
        <v>6504</v>
      </c>
      <c r="HH218" s="32" t="s">
        <v>6504</v>
      </c>
      <c r="HI218" s="32" t="s">
        <v>6504</v>
      </c>
      <c r="HJ218" s="32" t="s">
        <v>6504</v>
      </c>
      <c r="HK218" s="50">
        <v>1</v>
      </c>
      <c r="HL218" s="68">
        <v>0</v>
      </c>
      <c r="HM218" s="68">
        <v>0</v>
      </c>
      <c r="HN218" s="68">
        <v>0</v>
      </c>
      <c r="HO218" s="68">
        <v>0</v>
      </c>
      <c r="HP218" s="68">
        <v>0</v>
      </c>
      <c r="HQ218" s="68">
        <v>0</v>
      </c>
      <c r="HR218" s="68">
        <v>0.5</v>
      </c>
      <c r="HS218" s="68">
        <v>0</v>
      </c>
      <c r="HT218" s="68">
        <v>0</v>
      </c>
      <c r="HU218" s="68">
        <v>0</v>
      </c>
      <c r="HV218" s="68">
        <v>0</v>
      </c>
      <c r="HW218" s="68">
        <v>0</v>
      </c>
      <c r="HX218" s="68">
        <v>0.5</v>
      </c>
      <c r="HY218" s="67" t="s">
        <v>6505</v>
      </c>
      <c r="HZ218" s="67" t="s">
        <v>6505</v>
      </c>
      <c r="IA218" s="67" t="s">
        <v>6505</v>
      </c>
      <c r="IB218" s="67" t="s">
        <v>6505</v>
      </c>
      <c r="IC218" s="67" t="s">
        <v>6505</v>
      </c>
      <c r="ID218" s="67" t="s">
        <v>6505</v>
      </c>
      <c r="IE218" s="67" t="s">
        <v>6505</v>
      </c>
      <c r="IF218" s="67" t="s">
        <v>6505</v>
      </c>
      <c r="IG218" s="67" t="s">
        <v>6505</v>
      </c>
      <c r="IH218" s="67" t="s">
        <v>6505</v>
      </c>
      <c r="II218" s="67" t="s">
        <v>6505</v>
      </c>
      <c r="IJ218" s="67">
        <v>1</v>
      </c>
      <c r="IK218" s="69" t="s">
        <v>6505</v>
      </c>
      <c r="IL218" s="69" t="s">
        <v>6505</v>
      </c>
      <c r="IM218" s="67" t="s">
        <v>6505</v>
      </c>
      <c r="IN218" s="67">
        <v>1</v>
      </c>
      <c r="IO218" s="94"/>
      <c r="IP218" s="32">
        <v>0</v>
      </c>
      <c r="IQ218" s="32">
        <v>0</v>
      </c>
      <c r="IR218" s="68">
        <v>0.5</v>
      </c>
      <c r="IS218" s="69">
        <v>1</v>
      </c>
      <c r="IT218" s="94"/>
      <c r="IU218" s="94"/>
      <c r="IV218" s="94"/>
      <c r="IW218" s="94"/>
      <c r="IX218" s="94"/>
      <c r="IY218" s="94"/>
      <c r="IZ218" s="94"/>
      <c r="JA218" s="94"/>
      <c r="JB218" s="94"/>
      <c r="JC218" s="94"/>
    </row>
    <row r="219" spans="1:263" ht="29.25" hidden="1" customHeight="1" x14ac:dyDescent="0.25">
      <c r="A219" s="46" t="s">
        <v>2030</v>
      </c>
      <c r="B219" s="46" t="s">
        <v>26</v>
      </c>
      <c r="C219" s="46" t="s">
        <v>197</v>
      </c>
      <c r="D219" s="46" t="s">
        <v>198</v>
      </c>
      <c r="E219" s="46" t="s">
        <v>669</v>
      </c>
      <c r="F219" s="46" t="s">
        <v>785</v>
      </c>
      <c r="G219" s="46" t="s">
        <v>1566</v>
      </c>
      <c r="H219" s="46" t="s">
        <v>2031</v>
      </c>
      <c r="I219" s="46" t="s">
        <v>2032</v>
      </c>
      <c r="J219" s="46" t="s">
        <v>2033</v>
      </c>
      <c r="K219" s="46" t="s">
        <v>2034</v>
      </c>
      <c r="L219" s="46" t="s">
        <v>2035</v>
      </c>
      <c r="M219" s="46" t="s">
        <v>2036</v>
      </c>
      <c r="N219" s="46"/>
      <c r="O219" s="46" t="s">
        <v>2037</v>
      </c>
      <c r="P219" s="46"/>
      <c r="Q219" s="46" t="s">
        <v>26</v>
      </c>
      <c r="R219" s="46" t="s">
        <v>6211</v>
      </c>
      <c r="S219" s="46" t="s">
        <v>569</v>
      </c>
      <c r="T219" s="46" t="s">
        <v>569</v>
      </c>
      <c r="U219" s="46" t="s">
        <v>532</v>
      </c>
      <c r="V219" s="46" t="s">
        <v>533</v>
      </c>
      <c r="W219" s="46" t="s">
        <v>604</v>
      </c>
      <c r="X219" s="46">
        <v>2018</v>
      </c>
      <c r="Y219" s="46">
        <v>0</v>
      </c>
      <c r="Z219" s="46">
        <v>2017</v>
      </c>
      <c r="AA219" s="46" t="s">
        <v>595</v>
      </c>
      <c r="AB219" s="46" t="s">
        <v>595</v>
      </c>
      <c r="AC219" s="46">
        <v>0.5</v>
      </c>
      <c r="AD219" s="47">
        <v>1</v>
      </c>
      <c r="AE219" s="46" t="s">
        <v>595</v>
      </c>
      <c r="AF219" s="46">
        <v>1</v>
      </c>
      <c r="AG219" s="94" t="s">
        <v>535</v>
      </c>
      <c r="AH219" s="94" t="s">
        <v>535</v>
      </c>
      <c r="AI219" s="94" t="s">
        <v>535</v>
      </c>
      <c r="AJ219" s="94">
        <v>1</v>
      </c>
      <c r="AK219" s="94" t="s">
        <v>535</v>
      </c>
      <c r="AL219" s="94" t="s">
        <v>535</v>
      </c>
      <c r="AM219" s="94" t="s">
        <v>535</v>
      </c>
      <c r="AN219" s="94" t="s">
        <v>535</v>
      </c>
      <c r="AO219" s="94" t="s">
        <v>535</v>
      </c>
      <c r="AP219" s="94" t="s">
        <v>535</v>
      </c>
      <c r="AQ219" s="94" t="s">
        <v>535</v>
      </c>
      <c r="AR219" s="94" t="s">
        <v>535</v>
      </c>
      <c r="AS219" s="94" t="s">
        <v>535</v>
      </c>
      <c r="AT219" s="94" t="s">
        <v>535</v>
      </c>
      <c r="AU219" s="94" t="s">
        <v>535</v>
      </c>
      <c r="AV219" s="94" t="s">
        <v>535</v>
      </c>
      <c r="AW219" s="94" t="s">
        <v>535</v>
      </c>
      <c r="AX219" s="94" t="s">
        <v>535</v>
      </c>
      <c r="AY219" s="94" t="s">
        <v>535</v>
      </c>
      <c r="AZ219" s="94" t="s">
        <v>535</v>
      </c>
      <c r="BA219" s="94" t="s">
        <v>535</v>
      </c>
      <c r="BB219" s="94" t="s">
        <v>535</v>
      </c>
      <c r="BC219" s="94" t="s">
        <v>535</v>
      </c>
      <c r="BD219" s="94" t="s">
        <v>535</v>
      </c>
      <c r="BE219" s="94" t="s">
        <v>535</v>
      </c>
      <c r="BF219" s="94" t="s">
        <v>535</v>
      </c>
      <c r="BG219" s="94" t="s">
        <v>2038</v>
      </c>
      <c r="BH219" s="94" t="s">
        <v>535</v>
      </c>
      <c r="BI219" s="94" t="s">
        <v>535</v>
      </c>
      <c r="BJ219" s="94" t="s">
        <v>535</v>
      </c>
      <c r="BK219" s="94" t="s">
        <v>535</v>
      </c>
      <c r="BL219" s="94" t="s">
        <v>535</v>
      </c>
      <c r="BM219" s="94" t="s">
        <v>6784</v>
      </c>
      <c r="BN219" s="94" t="s">
        <v>6209</v>
      </c>
      <c r="BO219" s="94" t="s">
        <v>6210</v>
      </c>
      <c r="BP219" s="94" t="s">
        <v>6211</v>
      </c>
      <c r="BQ219" s="94" t="s">
        <v>6212</v>
      </c>
      <c r="BR219" s="94" t="s">
        <v>556</v>
      </c>
      <c r="BS219" s="32">
        <v>1</v>
      </c>
      <c r="BT219" s="32">
        <v>0</v>
      </c>
      <c r="BU219" s="32">
        <v>0</v>
      </c>
      <c r="BV219" s="32">
        <v>0</v>
      </c>
      <c r="BW219" s="32">
        <v>0</v>
      </c>
      <c r="BX219" s="32">
        <v>0</v>
      </c>
      <c r="BY219" s="32">
        <v>0</v>
      </c>
      <c r="BZ219" s="32">
        <v>0</v>
      </c>
      <c r="CA219" s="32">
        <v>0</v>
      </c>
      <c r="CB219" s="32">
        <v>1</v>
      </c>
      <c r="CC219" s="32">
        <v>0</v>
      </c>
      <c r="CD219" s="32">
        <v>0</v>
      </c>
      <c r="CE219" s="32">
        <v>0</v>
      </c>
      <c r="CF219" s="32">
        <v>0</v>
      </c>
      <c r="CG219" s="32">
        <v>0</v>
      </c>
      <c r="CH219" s="32">
        <v>0</v>
      </c>
      <c r="CI219" s="32">
        <v>0</v>
      </c>
      <c r="CJ219" s="32">
        <v>0</v>
      </c>
      <c r="CK219" s="32">
        <v>0</v>
      </c>
      <c r="CL219" s="32">
        <v>0</v>
      </c>
      <c r="CM219" s="32">
        <v>0</v>
      </c>
      <c r="CN219" s="32">
        <v>0.5</v>
      </c>
      <c r="CO219" s="32">
        <v>0</v>
      </c>
      <c r="CP219" s="32">
        <v>0</v>
      </c>
      <c r="CQ219" s="32">
        <v>0</v>
      </c>
      <c r="CR219" s="32">
        <v>1</v>
      </c>
      <c r="CS219" s="32">
        <v>0</v>
      </c>
      <c r="CT219" s="32" t="s">
        <v>6504</v>
      </c>
      <c r="CU219" s="32" t="s">
        <v>6294</v>
      </c>
      <c r="CV219" s="32" t="s">
        <v>1385</v>
      </c>
      <c r="CW219" s="32" t="s">
        <v>1385</v>
      </c>
      <c r="CX219" s="32">
        <v>0</v>
      </c>
      <c r="CY219" s="32" t="s">
        <v>6504</v>
      </c>
      <c r="CZ219" s="32" t="s">
        <v>6356</v>
      </c>
      <c r="DA219" s="32" t="s">
        <v>1385</v>
      </c>
      <c r="DB219" s="32" t="s">
        <v>6366</v>
      </c>
      <c r="DC219" s="32">
        <v>0</v>
      </c>
      <c r="DD219" s="32" t="s">
        <v>6504</v>
      </c>
      <c r="DE219" s="32" t="s">
        <v>6357</v>
      </c>
      <c r="DF219" s="32" t="s">
        <v>6365</v>
      </c>
      <c r="DG219" s="32" t="s">
        <v>1385</v>
      </c>
      <c r="DH219" s="32">
        <v>0</v>
      </c>
      <c r="DI219" s="32" t="s">
        <v>6504</v>
      </c>
      <c r="DJ219" s="32" t="s">
        <v>6358</v>
      </c>
      <c r="DK219" s="32" t="s">
        <v>1385</v>
      </c>
      <c r="DL219" s="32" t="s">
        <v>6366</v>
      </c>
      <c r="DM219" s="32">
        <v>0</v>
      </c>
      <c r="DN219" s="32" t="s">
        <v>6504</v>
      </c>
      <c r="DO219" s="32" t="s">
        <v>6359</v>
      </c>
      <c r="DP219" s="32" t="s">
        <v>1385</v>
      </c>
      <c r="DQ219" s="32" t="s">
        <v>6367</v>
      </c>
      <c r="DR219" s="32" t="s">
        <v>6504</v>
      </c>
      <c r="DS219" s="32" t="s">
        <v>6504</v>
      </c>
      <c r="DT219" s="32" t="s">
        <v>6360</v>
      </c>
      <c r="DU219" s="32" t="s">
        <v>1385</v>
      </c>
      <c r="DV219" s="32" t="s">
        <v>6368</v>
      </c>
      <c r="DW219" s="32">
        <v>0</v>
      </c>
      <c r="DX219" s="32" t="s">
        <v>6504</v>
      </c>
      <c r="DY219" s="32" t="s">
        <v>6361</v>
      </c>
      <c r="DZ219" s="32" t="s">
        <v>1385</v>
      </c>
      <c r="EA219" s="32" t="s">
        <v>6368</v>
      </c>
      <c r="EB219" s="32">
        <v>0</v>
      </c>
      <c r="EC219" s="32" t="s">
        <v>6504</v>
      </c>
      <c r="ED219" s="32" t="s">
        <v>6362</v>
      </c>
      <c r="EE219" s="32" t="s">
        <v>1385</v>
      </c>
      <c r="EF219" s="32" t="s">
        <v>6368</v>
      </c>
      <c r="EG219" s="32">
        <v>1</v>
      </c>
      <c r="EH219" s="32" t="s">
        <v>6504</v>
      </c>
      <c r="EI219" s="32" t="s">
        <v>6363</v>
      </c>
      <c r="EJ219" s="32" t="s">
        <v>1385</v>
      </c>
      <c r="EK219" s="32" t="s">
        <v>6368</v>
      </c>
      <c r="EL219" s="32">
        <v>0</v>
      </c>
      <c r="EM219" s="32" t="s">
        <v>6504</v>
      </c>
      <c r="EN219" s="32" t="s">
        <v>6364</v>
      </c>
      <c r="EO219" s="32" t="s">
        <v>1385</v>
      </c>
      <c r="EP219" s="32" t="s">
        <v>6369</v>
      </c>
      <c r="EQ219" s="32" t="s">
        <v>6504</v>
      </c>
      <c r="ER219" s="32" t="s">
        <v>6504</v>
      </c>
      <c r="ES219" s="32" t="s">
        <v>6252</v>
      </c>
      <c r="ET219" s="32" t="s">
        <v>6504</v>
      </c>
      <c r="EU219" s="32" t="s">
        <v>6252</v>
      </c>
      <c r="EV219" s="32" t="s">
        <v>6504</v>
      </c>
      <c r="EW219" s="32" t="s">
        <v>6504</v>
      </c>
      <c r="EX219" s="32" t="s">
        <v>6252</v>
      </c>
      <c r="EY219" s="32" t="s">
        <v>6504</v>
      </c>
      <c r="EZ219" s="32" t="s">
        <v>6252</v>
      </c>
      <c r="FA219" s="32">
        <v>1</v>
      </c>
      <c r="FB219" s="32">
        <v>0</v>
      </c>
      <c r="FC219" s="94" t="s">
        <v>53</v>
      </c>
      <c r="FD219" s="94" t="s">
        <v>79</v>
      </c>
      <c r="FE219" s="94" t="s">
        <v>79</v>
      </c>
      <c r="FF219" s="94" t="s">
        <v>55</v>
      </c>
      <c r="FG219" s="94" t="s">
        <v>56</v>
      </c>
      <c r="FH219" s="94" t="s">
        <v>57</v>
      </c>
      <c r="FI219" s="94" t="s">
        <v>57</v>
      </c>
      <c r="FJ219" s="94" t="s">
        <v>58</v>
      </c>
      <c r="FK219" s="94" t="s">
        <v>55</v>
      </c>
      <c r="FL219" s="94" t="s">
        <v>67</v>
      </c>
      <c r="FM219" s="94" t="s">
        <v>2506</v>
      </c>
      <c r="FN219" s="94" t="s">
        <v>2202</v>
      </c>
      <c r="FO219" s="94" t="s">
        <v>53</v>
      </c>
      <c r="FP219" s="94" t="s">
        <v>79</v>
      </c>
      <c r="FQ219" s="94" t="e">
        <v>#N/A</v>
      </c>
      <c r="FR219" s="94" t="s">
        <v>69</v>
      </c>
      <c r="FS219" s="94" t="s">
        <v>69</v>
      </c>
      <c r="FT219" s="94" t="s">
        <v>69</v>
      </c>
      <c r="FU219" s="94" t="s">
        <v>69</v>
      </c>
      <c r="FV219" s="94" t="s">
        <v>69</v>
      </c>
      <c r="FW219" s="94" t="s">
        <v>69</v>
      </c>
      <c r="FX219" s="94" t="s">
        <v>67</v>
      </c>
      <c r="FY219" s="94" t="s">
        <v>2515</v>
      </c>
      <c r="FZ219" s="94" t="s">
        <v>2202</v>
      </c>
      <c r="GA219" s="94" t="s">
        <v>53</v>
      </c>
      <c r="GB219" s="94" t="s">
        <v>62</v>
      </c>
      <c r="GC219" s="94" t="e">
        <v>#N/A</v>
      </c>
      <c r="GD219" s="94" t="s">
        <v>55</v>
      </c>
      <c r="GE219" s="94" t="s">
        <v>56</v>
      </c>
      <c r="GF219" s="94" t="s">
        <v>57</v>
      </c>
      <c r="GG219" s="94" t="s">
        <v>57</v>
      </c>
      <c r="GH219" s="94" t="s">
        <v>58</v>
      </c>
      <c r="GI219" s="94" t="s">
        <v>55</v>
      </c>
      <c r="GJ219" s="94" t="s">
        <v>59</v>
      </c>
      <c r="GK219" s="94" t="s">
        <v>2216</v>
      </c>
      <c r="GL219" s="94" t="s">
        <v>2202</v>
      </c>
      <c r="GM219" s="94">
        <v>0</v>
      </c>
      <c r="GN219" s="94" t="s">
        <v>62</v>
      </c>
      <c r="GO219" s="94" t="e">
        <v>#N/A</v>
      </c>
      <c r="GP219" s="94" t="s">
        <v>55</v>
      </c>
      <c r="GQ219" s="94" t="s">
        <v>56</v>
      </c>
      <c r="GR219" s="94" t="s">
        <v>57</v>
      </c>
      <c r="GS219" s="94" t="s">
        <v>57</v>
      </c>
      <c r="GT219" s="94" t="s">
        <v>58</v>
      </c>
      <c r="GU219" s="94" t="s">
        <v>55</v>
      </c>
      <c r="GV219" s="94" t="s">
        <v>59</v>
      </c>
      <c r="GW219" s="94" t="s">
        <v>2216</v>
      </c>
      <c r="GX219" s="94" t="s">
        <v>2202</v>
      </c>
      <c r="GY219" s="32">
        <v>0</v>
      </c>
      <c r="GZ219" s="32">
        <v>0</v>
      </c>
      <c r="HA219" s="32">
        <v>0</v>
      </c>
      <c r="HB219" s="32">
        <v>0</v>
      </c>
      <c r="HC219" s="32">
        <v>0</v>
      </c>
      <c r="HD219" s="32" t="s">
        <v>6504</v>
      </c>
      <c r="HE219" s="32">
        <v>0</v>
      </c>
      <c r="HF219" s="32">
        <v>0</v>
      </c>
      <c r="HG219" s="32">
        <v>1</v>
      </c>
      <c r="HH219" s="32">
        <v>0</v>
      </c>
      <c r="HI219" s="32" t="s">
        <v>6504</v>
      </c>
      <c r="HJ219" s="32" t="s">
        <v>6504</v>
      </c>
      <c r="HK219" s="50">
        <v>1</v>
      </c>
      <c r="HL219" s="68">
        <v>0</v>
      </c>
      <c r="HM219" s="68">
        <v>0</v>
      </c>
      <c r="HN219" s="68">
        <v>0</v>
      </c>
      <c r="HO219" s="68">
        <v>0</v>
      </c>
      <c r="HP219" s="68">
        <v>0</v>
      </c>
      <c r="HQ219" s="68">
        <v>0</v>
      </c>
      <c r="HR219" s="68">
        <v>0</v>
      </c>
      <c r="HS219" s="68">
        <v>0</v>
      </c>
      <c r="HT219" s="68">
        <v>0.5</v>
      </c>
      <c r="HU219" s="68">
        <v>0</v>
      </c>
      <c r="HV219" s="68">
        <v>0</v>
      </c>
      <c r="HW219" s="68">
        <v>0</v>
      </c>
      <c r="HX219" s="68">
        <v>0.5</v>
      </c>
      <c r="HY219" s="67" t="s">
        <v>6505</v>
      </c>
      <c r="HZ219" s="67" t="s">
        <v>6505</v>
      </c>
      <c r="IA219" s="67" t="s">
        <v>6505</v>
      </c>
      <c r="IB219" s="67" t="s">
        <v>6505</v>
      </c>
      <c r="IC219" s="67" t="s">
        <v>6505</v>
      </c>
      <c r="ID219" s="67" t="s">
        <v>6505</v>
      </c>
      <c r="IE219" s="67" t="s">
        <v>6505</v>
      </c>
      <c r="IF219" s="67" t="s">
        <v>6505</v>
      </c>
      <c r="IG219" s="67">
        <v>1</v>
      </c>
      <c r="IH219" s="67">
        <v>1</v>
      </c>
      <c r="II219" s="67">
        <v>1</v>
      </c>
      <c r="IJ219" s="67">
        <v>1</v>
      </c>
      <c r="IK219" s="69" t="s">
        <v>6505</v>
      </c>
      <c r="IL219" s="69" t="s">
        <v>6505</v>
      </c>
      <c r="IM219" s="67">
        <v>1</v>
      </c>
      <c r="IN219" s="67">
        <v>1</v>
      </c>
      <c r="IO219" s="94"/>
      <c r="IP219" s="32">
        <v>0</v>
      </c>
      <c r="IQ219" s="32">
        <v>0</v>
      </c>
      <c r="IR219" s="68">
        <v>0.5</v>
      </c>
      <c r="IS219" s="69">
        <v>1</v>
      </c>
      <c r="IT219" s="94"/>
      <c r="IU219" s="94"/>
      <c r="IV219" s="94"/>
      <c r="IW219" s="94"/>
      <c r="IX219" s="94"/>
      <c r="IY219" s="94"/>
      <c r="IZ219" s="94"/>
      <c r="JA219" s="94"/>
      <c r="JB219" s="94"/>
      <c r="JC219" s="94"/>
    </row>
    <row r="220" spans="1:263" ht="29.25" hidden="1" customHeight="1" x14ac:dyDescent="0.25">
      <c r="A220" s="46" t="s">
        <v>2039</v>
      </c>
      <c r="B220" s="46" t="s">
        <v>26</v>
      </c>
      <c r="C220" s="46" t="s">
        <v>197</v>
      </c>
      <c r="D220" s="46" t="s">
        <v>198</v>
      </c>
      <c r="E220" s="46" t="s">
        <v>584</v>
      </c>
      <c r="F220" s="46" t="s">
        <v>585</v>
      </c>
      <c r="G220" s="46" t="s">
        <v>586</v>
      </c>
      <c r="H220" s="46" t="s">
        <v>2040</v>
      </c>
      <c r="I220" s="46" t="s">
        <v>2041</v>
      </c>
      <c r="J220" s="46" t="s">
        <v>2040</v>
      </c>
      <c r="K220" s="46" t="s">
        <v>2042</v>
      </c>
      <c r="L220" s="46" t="s">
        <v>2043</v>
      </c>
      <c r="M220" s="46">
        <v>0</v>
      </c>
      <c r="N220" s="46"/>
      <c r="O220" s="46" t="s">
        <v>2044</v>
      </c>
      <c r="P220" s="46"/>
      <c r="Q220" s="46" t="s">
        <v>6215</v>
      </c>
      <c r="R220" s="46" t="s">
        <v>6214</v>
      </c>
      <c r="S220" s="46" t="s">
        <v>556</v>
      </c>
      <c r="T220" s="46" t="s">
        <v>556</v>
      </c>
      <c r="U220" s="46" t="s">
        <v>557</v>
      </c>
      <c r="V220" s="46" t="s">
        <v>533</v>
      </c>
      <c r="W220" s="46" t="s">
        <v>604</v>
      </c>
      <c r="X220" s="46">
        <v>2018</v>
      </c>
      <c r="Y220" s="46">
        <v>0</v>
      </c>
      <c r="Z220" s="46">
        <v>0</v>
      </c>
      <c r="AA220" s="46">
        <v>0</v>
      </c>
      <c r="AB220" s="46">
        <v>0</v>
      </c>
      <c r="AC220" s="46">
        <v>1</v>
      </c>
      <c r="AD220" s="47">
        <v>1</v>
      </c>
      <c r="AE220" s="46">
        <v>0</v>
      </c>
      <c r="AF220" s="46">
        <v>0</v>
      </c>
      <c r="AG220" s="94" t="s">
        <v>535</v>
      </c>
      <c r="AH220" s="94" t="s">
        <v>535</v>
      </c>
      <c r="AI220" s="94" t="s">
        <v>535</v>
      </c>
      <c r="AJ220" s="94">
        <v>1</v>
      </c>
      <c r="AK220" s="94" t="s">
        <v>535</v>
      </c>
      <c r="AL220" s="94" t="s">
        <v>535</v>
      </c>
      <c r="AM220" s="94" t="s">
        <v>535</v>
      </c>
      <c r="AN220" s="94" t="s">
        <v>535</v>
      </c>
      <c r="AO220" s="94" t="s">
        <v>535</v>
      </c>
      <c r="AP220" s="94">
        <v>1</v>
      </c>
      <c r="AQ220" s="94" t="s">
        <v>535</v>
      </c>
      <c r="AR220" s="94" t="s">
        <v>535</v>
      </c>
      <c r="AS220" s="94" t="s">
        <v>535</v>
      </c>
      <c r="AT220" s="94" t="s">
        <v>535</v>
      </c>
      <c r="AU220" s="94" t="s">
        <v>535</v>
      </c>
      <c r="AV220" s="94" t="s">
        <v>535</v>
      </c>
      <c r="AW220" s="94" t="s">
        <v>535</v>
      </c>
      <c r="AX220" s="94" t="s">
        <v>535</v>
      </c>
      <c r="AY220" s="94" t="s">
        <v>535</v>
      </c>
      <c r="AZ220" s="94" t="s">
        <v>535</v>
      </c>
      <c r="BA220" s="94" t="s">
        <v>535</v>
      </c>
      <c r="BB220" s="94" t="s">
        <v>535</v>
      </c>
      <c r="BC220" s="94" t="s">
        <v>535</v>
      </c>
      <c r="BD220" s="94" t="s">
        <v>535</v>
      </c>
      <c r="BE220" s="94" t="s">
        <v>535</v>
      </c>
      <c r="BF220" s="94" t="s">
        <v>535</v>
      </c>
      <c r="BG220" s="94" t="s">
        <v>535</v>
      </c>
      <c r="BH220" s="94" t="s">
        <v>535</v>
      </c>
      <c r="BI220" s="94" t="s">
        <v>535</v>
      </c>
      <c r="BJ220" s="94" t="s">
        <v>535</v>
      </c>
      <c r="BK220" s="94" t="s">
        <v>535</v>
      </c>
      <c r="BL220" s="94" t="s">
        <v>535</v>
      </c>
      <c r="BM220" s="94" t="s">
        <v>6511</v>
      </c>
      <c r="BN220" s="94" t="s">
        <v>2040</v>
      </c>
      <c r="BO220" s="94" t="s">
        <v>6213</v>
      </c>
      <c r="BP220" s="94" t="s">
        <v>6214</v>
      </c>
      <c r="BQ220" s="94" t="s">
        <v>6215</v>
      </c>
      <c r="BR220" s="94" t="s">
        <v>556</v>
      </c>
      <c r="BS220" s="32">
        <v>1</v>
      </c>
      <c r="BT220" s="32">
        <v>0</v>
      </c>
      <c r="BU220" s="32">
        <v>0</v>
      </c>
      <c r="BV220" s="32">
        <v>0</v>
      </c>
      <c r="BW220" s="32">
        <v>0</v>
      </c>
      <c r="BX220" s="32">
        <v>0</v>
      </c>
      <c r="BY220" s="32">
        <v>0</v>
      </c>
      <c r="BZ220" s="32">
        <v>0</v>
      </c>
      <c r="CA220" s="32">
        <v>0</v>
      </c>
      <c r="CB220" s="32">
        <v>0</v>
      </c>
      <c r="CC220" s="32">
        <v>0</v>
      </c>
      <c r="CD220" s="32">
        <v>0</v>
      </c>
      <c r="CE220" s="32">
        <v>1</v>
      </c>
      <c r="CF220" s="32">
        <v>0</v>
      </c>
      <c r="CG220" s="32">
        <v>0</v>
      </c>
      <c r="CH220" s="32">
        <v>0</v>
      </c>
      <c r="CI220" s="32">
        <v>0</v>
      </c>
      <c r="CJ220" s="32">
        <v>0</v>
      </c>
      <c r="CK220" s="32">
        <v>0</v>
      </c>
      <c r="CL220" s="32">
        <v>0</v>
      </c>
      <c r="CM220" s="32">
        <v>0</v>
      </c>
      <c r="CN220" s="32">
        <v>0</v>
      </c>
      <c r="CO220" s="32">
        <v>0</v>
      </c>
      <c r="CP220" s="32">
        <v>0</v>
      </c>
      <c r="CQ220" s="32">
        <v>1</v>
      </c>
      <c r="CR220" s="32">
        <v>1</v>
      </c>
      <c r="CS220" s="32">
        <v>0</v>
      </c>
      <c r="CT220" s="32" t="s">
        <v>6504</v>
      </c>
      <c r="CU220" s="32" t="s">
        <v>6294</v>
      </c>
      <c r="CV220" s="32" t="s">
        <v>1385</v>
      </c>
      <c r="CW220" s="32" t="s">
        <v>1385</v>
      </c>
      <c r="CX220" s="32">
        <v>0</v>
      </c>
      <c r="CY220" s="32" t="s">
        <v>6504</v>
      </c>
      <c r="CZ220" s="32" t="s">
        <v>6294</v>
      </c>
      <c r="DA220" s="32" t="s">
        <v>1385</v>
      </c>
      <c r="DB220" s="32" t="s">
        <v>1385</v>
      </c>
      <c r="DC220" s="32">
        <v>0</v>
      </c>
      <c r="DD220" s="32" t="s">
        <v>6504</v>
      </c>
      <c r="DE220" s="32" t="s">
        <v>6294</v>
      </c>
      <c r="DF220" s="32" t="s">
        <v>1385</v>
      </c>
      <c r="DG220" s="32" t="s">
        <v>1385</v>
      </c>
      <c r="DH220" s="32">
        <v>0</v>
      </c>
      <c r="DI220" s="32" t="s">
        <v>6504</v>
      </c>
      <c r="DJ220" s="32" t="s">
        <v>6294</v>
      </c>
      <c r="DK220" s="32" t="s">
        <v>1385</v>
      </c>
      <c r="DL220" s="32" t="s">
        <v>1385</v>
      </c>
      <c r="DM220" s="32">
        <v>0</v>
      </c>
      <c r="DN220" s="32" t="s">
        <v>6504</v>
      </c>
      <c r="DO220" s="32" t="s">
        <v>6370</v>
      </c>
      <c r="DP220" s="32" t="s">
        <v>1385</v>
      </c>
      <c r="DQ220" s="32" t="s">
        <v>6374</v>
      </c>
      <c r="DR220" s="32">
        <v>0</v>
      </c>
      <c r="DS220" s="32" t="s">
        <v>6504</v>
      </c>
      <c r="DT220" s="32" t="s">
        <v>6371</v>
      </c>
      <c r="DU220" s="32" t="s">
        <v>1385</v>
      </c>
      <c r="DV220" s="32" t="s">
        <v>6375</v>
      </c>
      <c r="DW220" s="32">
        <v>0</v>
      </c>
      <c r="DX220" s="32" t="s">
        <v>6504</v>
      </c>
      <c r="DY220" s="32" t="s">
        <v>6294</v>
      </c>
      <c r="DZ220" s="32" t="s">
        <v>1385</v>
      </c>
      <c r="EA220" s="32" t="s">
        <v>1385</v>
      </c>
      <c r="EB220" s="32">
        <v>0</v>
      </c>
      <c r="EC220" s="32" t="s">
        <v>6504</v>
      </c>
      <c r="ED220" s="32" t="s">
        <v>6294</v>
      </c>
      <c r="EE220" s="32" t="s">
        <v>1385</v>
      </c>
      <c r="EF220" s="32" t="s">
        <v>1385</v>
      </c>
      <c r="EG220" s="32">
        <v>0</v>
      </c>
      <c r="EH220" s="32" t="s">
        <v>6504</v>
      </c>
      <c r="EI220" s="32" t="s">
        <v>6372</v>
      </c>
      <c r="EJ220" s="32" t="s">
        <v>1385</v>
      </c>
      <c r="EK220" s="32" t="s">
        <v>6376</v>
      </c>
      <c r="EL220" s="32">
        <v>0</v>
      </c>
      <c r="EM220" s="32" t="s">
        <v>6504</v>
      </c>
      <c r="EN220" s="32" t="s">
        <v>6294</v>
      </c>
      <c r="EO220" s="32" t="s">
        <v>1385</v>
      </c>
      <c r="EP220" s="32" t="s">
        <v>1385</v>
      </c>
      <c r="EQ220" s="32">
        <v>1</v>
      </c>
      <c r="ER220" s="32" t="s">
        <v>6504</v>
      </c>
      <c r="ES220" s="32" t="s">
        <v>6373</v>
      </c>
      <c r="ET220" s="32" t="s">
        <v>1385</v>
      </c>
      <c r="EU220" s="32" t="s">
        <v>6377</v>
      </c>
      <c r="EV220" s="32" t="s">
        <v>6504</v>
      </c>
      <c r="EW220" s="32" t="s">
        <v>6504</v>
      </c>
      <c r="EX220" s="32" t="s">
        <v>6252</v>
      </c>
      <c r="EY220" s="32" t="s">
        <v>6504</v>
      </c>
      <c r="EZ220" s="32" t="s">
        <v>6252</v>
      </c>
      <c r="FA220" s="32">
        <v>1</v>
      </c>
      <c r="FB220" s="32">
        <v>0</v>
      </c>
      <c r="FC220" s="94" t="s">
        <v>53</v>
      </c>
      <c r="FD220" s="94" t="s">
        <v>79</v>
      </c>
      <c r="FE220" s="94" t="s">
        <v>79</v>
      </c>
      <c r="FF220" s="94" t="s">
        <v>55</v>
      </c>
      <c r="FG220" s="94" t="s">
        <v>56</v>
      </c>
      <c r="FH220" s="94" t="s">
        <v>57</v>
      </c>
      <c r="FI220" s="94" t="s">
        <v>57</v>
      </c>
      <c r="FJ220" s="94" t="s">
        <v>58</v>
      </c>
      <c r="FK220" s="94" t="s">
        <v>55</v>
      </c>
      <c r="FL220" s="94" t="s">
        <v>67</v>
      </c>
      <c r="FM220" s="94" t="s">
        <v>2506</v>
      </c>
      <c r="FN220" s="94" t="s">
        <v>2202</v>
      </c>
      <c r="FO220" s="94" t="s">
        <v>53</v>
      </c>
      <c r="FP220" s="94" t="s">
        <v>79</v>
      </c>
      <c r="FQ220" s="94" t="e">
        <v>#N/A</v>
      </c>
      <c r="FR220" s="94" t="s">
        <v>69</v>
      </c>
      <c r="FS220" s="94" t="s">
        <v>69</v>
      </c>
      <c r="FT220" s="94" t="s">
        <v>69</v>
      </c>
      <c r="FU220" s="94" t="s">
        <v>69</v>
      </c>
      <c r="FV220" s="94" t="s">
        <v>69</v>
      </c>
      <c r="FW220" s="94" t="s">
        <v>69</v>
      </c>
      <c r="FX220" s="94" t="s">
        <v>67</v>
      </c>
      <c r="FY220" s="94" t="s">
        <v>2515</v>
      </c>
      <c r="FZ220" s="94" t="s">
        <v>2202</v>
      </c>
      <c r="GA220" s="94" t="s">
        <v>53</v>
      </c>
      <c r="GB220" s="94" t="s">
        <v>79</v>
      </c>
      <c r="GC220" s="94" t="e">
        <v>#N/A</v>
      </c>
      <c r="GD220" s="94" t="s">
        <v>55</v>
      </c>
      <c r="GE220" s="94" t="s">
        <v>56</v>
      </c>
      <c r="GF220" s="94" t="s">
        <v>57</v>
      </c>
      <c r="GG220" s="94" t="s">
        <v>57</v>
      </c>
      <c r="GH220" s="94" t="s">
        <v>58</v>
      </c>
      <c r="GI220" s="94" t="s">
        <v>55</v>
      </c>
      <c r="GJ220" s="94" t="s">
        <v>59</v>
      </c>
      <c r="GK220" s="94" t="s">
        <v>2517</v>
      </c>
      <c r="GL220" s="94" t="s">
        <v>2202</v>
      </c>
      <c r="GM220" s="94">
        <v>0</v>
      </c>
      <c r="GN220" s="94" t="s">
        <v>62</v>
      </c>
      <c r="GO220" s="94" t="e">
        <v>#N/A</v>
      </c>
      <c r="GP220" s="94" t="s">
        <v>55</v>
      </c>
      <c r="GQ220" s="94" t="s">
        <v>56</v>
      </c>
      <c r="GR220" s="94" t="s">
        <v>57</v>
      </c>
      <c r="GS220" s="94" t="s">
        <v>57</v>
      </c>
      <c r="GT220" s="94" t="s">
        <v>58</v>
      </c>
      <c r="GU220" s="94" t="s">
        <v>55</v>
      </c>
      <c r="GV220" s="94" t="s">
        <v>59</v>
      </c>
      <c r="GW220" s="94" t="s">
        <v>2216</v>
      </c>
      <c r="GX220" s="94" t="s">
        <v>2202</v>
      </c>
      <c r="GY220" s="32">
        <v>0</v>
      </c>
      <c r="GZ220" s="32">
        <v>0</v>
      </c>
      <c r="HA220" s="32">
        <v>0</v>
      </c>
      <c r="HB220" s="32">
        <v>0</v>
      </c>
      <c r="HC220" s="32">
        <v>0</v>
      </c>
      <c r="HD220" s="32">
        <v>0</v>
      </c>
      <c r="HE220" s="32">
        <v>0</v>
      </c>
      <c r="HF220" s="32">
        <v>0</v>
      </c>
      <c r="HG220" s="32">
        <v>0</v>
      </c>
      <c r="HH220" s="32">
        <v>0</v>
      </c>
      <c r="HI220" s="32">
        <v>1</v>
      </c>
      <c r="HJ220" s="32" t="s">
        <v>6504</v>
      </c>
      <c r="HK220" s="50">
        <v>1</v>
      </c>
      <c r="HL220" s="68">
        <v>0</v>
      </c>
      <c r="HM220" s="68">
        <v>0</v>
      </c>
      <c r="HN220" s="68">
        <v>0</v>
      </c>
      <c r="HO220" s="68">
        <v>0</v>
      </c>
      <c r="HP220" s="68">
        <v>0</v>
      </c>
      <c r="HQ220" s="68">
        <v>0</v>
      </c>
      <c r="HR220" s="68">
        <v>0</v>
      </c>
      <c r="HS220" s="68">
        <v>0</v>
      </c>
      <c r="HT220" s="68">
        <v>0</v>
      </c>
      <c r="HU220" s="68">
        <v>0</v>
      </c>
      <c r="HV220" s="68">
        <v>1</v>
      </c>
      <c r="HW220" s="68">
        <v>0</v>
      </c>
      <c r="HX220" s="68">
        <v>1</v>
      </c>
      <c r="HY220" s="67" t="s">
        <v>6505</v>
      </c>
      <c r="HZ220" s="67" t="s">
        <v>6505</v>
      </c>
      <c r="IA220" s="67" t="s">
        <v>6505</v>
      </c>
      <c r="IB220" s="67" t="s">
        <v>6505</v>
      </c>
      <c r="IC220" s="67" t="s">
        <v>6505</v>
      </c>
      <c r="ID220" s="67" t="s">
        <v>6505</v>
      </c>
      <c r="IE220" s="67" t="s">
        <v>6505</v>
      </c>
      <c r="IF220" s="67" t="s">
        <v>6505</v>
      </c>
      <c r="IG220" s="67" t="s">
        <v>6505</v>
      </c>
      <c r="IH220" s="67" t="s">
        <v>6505</v>
      </c>
      <c r="II220" s="67" t="s">
        <v>6505</v>
      </c>
      <c r="IJ220" s="67">
        <v>1</v>
      </c>
      <c r="IK220" s="69" t="s">
        <v>6505</v>
      </c>
      <c r="IL220" s="69" t="s">
        <v>6505</v>
      </c>
      <c r="IM220" s="67" t="s">
        <v>6505</v>
      </c>
      <c r="IN220" s="67">
        <v>1</v>
      </c>
      <c r="IO220" s="94"/>
      <c r="IP220" s="32">
        <v>0</v>
      </c>
      <c r="IQ220" s="32">
        <v>0</v>
      </c>
      <c r="IR220" s="68">
        <v>0</v>
      </c>
      <c r="IS220" s="69">
        <v>1</v>
      </c>
      <c r="IT220" s="94"/>
      <c r="IU220" s="94"/>
      <c r="IV220" s="94"/>
      <c r="IW220" s="94"/>
      <c r="IX220" s="94"/>
      <c r="IY220" s="94"/>
      <c r="IZ220" s="94"/>
      <c r="JA220" s="94"/>
      <c r="JB220" s="94"/>
      <c r="JC220" s="94"/>
    </row>
    <row r="221" spans="1:263" ht="29.25" hidden="1" customHeight="1" x14ac:dyDescent="0.25">
      <c r="A221" s="46" t="s">
        <v>2045</v>
      </c>
      <c r="B221" s="46" t="s">
        <v>26</v>
      </c>
      <c r="C221" s="46" t="s">
        <v>197</v>
      </c>
      <c r="D221" s="46" t="s">
        <v>198</v>
      </c>
      <c r="E221" s="46" t="s">
        <v>584</v>
      </c>
      <c r="F221" s="46" t="s">
        <v>585</v>
      </c>
      <c r="G221" s="46" t="s">
        <v>586</v>
      </c>
      <c r="H221" s="46" t="s">
        <v>2046</v>
      </c>
      <c r="I221" s="46" t="s">
        <v>2047</v>
      </c>
      <c r="J221" s="46" t="s">
        <v>2048</v>
      </c>
      <c r="K221" s="46" t="s">
        <v>2049</v>
      </c>
      <c r="L221" s="46" t="s">
        <v>2050</v>
      </c>
      <c r="M221" s="46">
        <v>0</v>
      </c>
      <c r="N221" s="46"/>
      <c r="O221" s="46" t="s">
        <v>725</v>
      </c>
      <c r="P221" s="46"/>
      <c r="Q221" s="46" t="s">
        <v>6218</v>
      </c>
      <c r="R221" s="46" t="s">
        <v>6217</v>
      </c>
      <c r="S221" s="46" t="s">
        <v>556</v>
      </c>
      <c r="T221" s="46" t="s">
        <v>556</v>
      </c>
      <c r="U221" s="46" t="s">
        <v>557</v>
      </c>
      <c r="V221" s="46" t="s">
        <v>533</v>
      </c>
      <c r="W221" s="46" t="s">
        <v>604</v>
      </c>
      <c r="X221" s="46">
        <v>2018</v>
      </c>
      <c r="Y221" s="46" t="s">
        <v>2018</v>
      </c>
      <c r="Z221" s="46" t="s">
        <v>2018</v>
      </c>
      <c r="AA221" s="46">
        <v>0</v>
      </c>
      <c r="AB221" s="46">
        <v>0</v>
      </c>
      <c r="AC221" s="46">
        <v>10</v>
      </c>
      <c r="AD221" s="47">
        <v>12</v>
      </c>
      <c r="AE221" s="46">
        <v>0</v>
      </c>
      <c r="AF221" s="46">
        <v>0</v>
      </c>
      <c r="AG221" s="94" t="s">
        <v>535</v>
      </c>
      <c r="AH221" s="94" t="s">
        <v>535</v>
      </c>
      <c r="AI221" s="94" t="s">
        <v>535</v>
      </c>
      <c r="AJ221" s="94">
        <v>1</v>
      </c>
      <c r="AK221" s="94" t="s">
        <v>535</v>
      </c>
      <c r="AL221" s="94" t="s">
        <v>535</v>
      </c>
      <c r="AM221" s="94" t="s">
        <v>535</v>
      </c>
      <c r="AN221" s="94" t="s">
        <v>535</v>
      </c>
      <c r="AO221" s="94" t="s">
        <v>535</v>
      </c>
      <c r="AP221" s="94">
        <v>1</v>
      </c>
      <c r="AQ221" s="94" t="s">
        <v>535</v>
      </c>
      <c r="AR221" s="94" t="s">
        <v>535</v>
      </c>
      <c r="AS221" s="94" t="s">
        <v>535</v>
      </c>
      <c r="AT221" s="94" t="s">
        <v>535</v>
      </c>
      <c r="AU221" s="94" t="s">
        <v>535</v>
      </c>
      <c r="AV221" s="94" t="s">
        <v>535</v>
      </c>
      <c r="AW221" s="94" t="s">
        <v>535</v>
      </c>
      <c r="AX221" s="94" t="s">
        <v>535</v>
      </c>
      <c r="AY221" s="94" t="s">
        <v>535</v>
      </c>
      <c r="AZ221" s="94" t="s">
        <v>535</v>
      </c>
      <c r="BA221" s="94" t="s">
        <v>535</v>
      </c>
      <c r="BB221" s="94" t="s">
        <v>535</v>
      </c>
      <c r="BC221" s="94" t="s">
        <v>535</v>
      </c>
      <c r="BD221" s="94" t="s">
        <v>535</v>
      </c>
      <c r="BE221" s="94" t="s">
        <v>535</v>
      </c>
      <c r="BF221" s="94" t="s">
        <v>535</v>
      </c>
      <c r="BG221" s="94" t="s">
        <v>535</v>
      </c>
      <c r="BH221" s="94" t="s">
        <v>535</v>
      </c>
      <c r="BI221" s="94" t="s">
        <v>535</v>
      </c>
      <c r="BJ221" s="94" t="s">
        <v>535</v>
      </c>
      <c r="BK221" s="94" t="s">
        <v>535</v>
      </c>
      <c r="BL221" s="94" t="s">
        <v>535</v>
      </c>
      <c r="BM221" s="94" t="s">
        <v>6511</v>
      </c>
      <c r="BN221" s="94" t="s">
        <v>2048</v>
      </c>
      <c r="BO221" s="94" t="s">
        <v>6216</v>
      </c>
      <c r="BP221" s="94" t="s">
        <v>6217</v>
      </c>
      <c r="BQ221" s="94" t="s">
        <v>6218</v>
      </c>
      <c r="BR221" s="94" t="s">
        <v>556</v>
      </c>
      <c r="BS221" s="32">
        <v>12</v>
      </c>
      <c r="BT221" s="32">
        <v>1</v>
      </c>
      <c r="BU221" s="32">
        <v>1</v>
      </c>
      <c r="BV221" s="32">
        <v>1</v>
      </c>
      <c r="BW221" s="32">
        <v>1</v>
      </c>
      <c r="BX221" s="32">
        <v>1</v>
      </c>
      <c r="BY221" s="32">
        <v>1</v>
      </c>
      <c r="BZ221" s="32">
        <v>1</v>
      </c>
      <c r="CA221" s="32">
        <v>1</v>
      </c>
      <c r="CB221" s="32">
        <v>1</v>
      </c>
      <c r="CC221" s="32">
        <v>1</v>
      </c>
      <c r="CD221" s="32">
        <v>1</v>
      </c>
      <c r="CE221" s="32">
        <v>1</v>
      </c>
      <c r="CF221" s="32">
        <v>1</v>
      </c>
      <c r="CG221" s="32">
        <v>1</v>
      </c>
      <c r="CH221" s="32">
        <v>1</v>
      </c>
      <c r="CI221" s="32">
        <v>1</v>
      </c>
      <c r="CJ221" s="32">
        <v>1</v>
      </c>
      <c r="CK221" s="32">
        <v>1</v>
      </c>
      <c r="CL221" s="32">
        <v>1</v>
      </c>
      <c r="CM221" s="32">
        <v>1</v>
      </c>
      <c r="CN221" s="32">
        <v>1</v>
      </c>
      <c r="CO221" s="32">
        <v>1</v>
      </c>
      <c r="CP221" s="32">
        <v>1</v>
      </c>
      <c r="CQ221" s="32">
        <v>1</v>
      </c>
      <c r="CR221" s="32">
        <v>12</v>
      </c>
      <c r="CS221" s="32">
        <v>1</v>
      </c>
      <c r="CT221" s="32" t="s">
        <v>6504</v>
      </c>
      <c r="CU221" s="32" t="s">
        <v>6378</v>
      </c>
      <c r="CV221" s="32" t="s">
        <v>1385</v>
      </c>
      <c r="CW221" s="32" t="s">
        <v>6217</v>
      </c>
      <c r="CX221" s="32">
        <v>1</v>
      </c>
      <c r="CY221" s="32" t="s">
        <v>6504</v>
      </c>
      <c r="CZ221" s="32" t="s">
        <v>6378</v>
      </c>
      <c r="DA221" s="32" t="s">
        <v>1385</v>
      </c>
      <c r="DB221" s="32" t="s">
        <v>6217</v>
      </c>
      <c r="DC221" s="32">
        <v>1</v>
      </c>
      <c r="DD221" s="32" t="s">
        <v>6504</v>
      </c>
      <c r="DE221" s="32" t="s">
        <v>6379</v>
      </c>
      <c r="DF221" s="32" t="s">
        <v>1385</v>
      </c>
      <c r="DG221" s="32" t="s">
        <v>6217</v>
      </c>
      <c r="DH221" s="32">
        <v>1</v>
      </c>
      <c r="DI221" s="32" t="s">
        <v>6504</v>
      </c>
      <c r="DJ221" s="32" t="s">
        <v>6380</v>
      </c>
      <c r="DK221" s="32" t="s">
        <v>1385</v>
      </c>
      <c r="DL221" s="32" t="s">
        <v>6217</v>
      </c>
      <c r="DM221" s="32">
        <v>1</v>
      </c>
      <c r="DN221" s="32" t="s">
        <v>6504</v>
      </c>
      <c r="DO221" s="32" t="s">
        <v>6381</v>
      </c>
      <c r="DP221" s="32" t="s">
        <v>1385</v>
      </c>
      <c r="DQ221" s="32" t="s">
        <v>6217</v>
      </c>
      <c r="DR221" s="32">
        <v>1</v>
      </c>
      <c r="DS221" s="32" t="s">
        <v>6504</v>
      </c>
      <c r="DT221" s="32" t="s">
        <v>6382</v>
      </c>
      <c r="DU221" s="32" t="s">
        <v>1385</v>
      </c>
      <c r="DV221" s="32" t="s">
        <v>6217</v>
      </c>
      <c r="DW221" s="32">
        <v>1</v>
      </c>
      <c r="DX221" s="32" t="s">
        <v>6504</v>
      </c>
      <c r="DY221" s="32" t="s">
        <v>6383</v>
      </c>
      <c r="DZ221" s="32" t="s">
        <v>1385</v>
      </c>
      <c r="EA221" s="32" t="s">
        <v>6217</v>
      </c>
      <c r="EB221" s="32">
        <v>1</v>
      </c>
      <c r="EC221" s="32" t="s">
        <v>6504</v>
      </c>
      <c r="ED221" s="32" t="s">
        <v>6384</v>
      </c>
      <c r="EE221" s="32" t="s">
        <v>1385</v>
      </c>
      <c r="EF221" s="32" t="s">
        <v>6217</v>
      </c>
      <c r="EG221" s="32">
        <v>1</v>
      </c>
      <c r="EH221" s="32" t="s">
        <v>6504</v>
      </c>
      <c r="EI221" s="32" t="s">
        <v>6385</v>
      </c>
      <c r="EJ221" s="32" t="s">
        <v>1385</v>
      </c>
      <c r="EK221" s="32" t="s">
        <v>6217</v>
      </c>
      <c r="EL221" s="32">
        <v>1</v>
      </c>
      <c r="EM221" s="32" t="s">
        <v>6504</v>
      </c>
      <c r="EN221" s="32" t="s">
        <v>6386</v>
      </c>
      <c r="EO221" s="32" t="s">
        <v>1385</v>
      </c>
      <c r="EP221" s="32" t="s">
        <v>6217</v>
      </c>
      <c r="EQ221" s="32">
        <v>1</v>
      </c>
      <c r="ER221" s="32" t="s">
        <v>6504</v>
      </c>
      <c r="ES221" s="32" t="s">
        <v>6387</v>
      </c>
      <c r="ET221" s="32" t="s">
        <v>1385</v>
      </c>
      <c r="EU221" s="32" t="s">
        <v>6217</v>
      </c>
      <c r="EV221" s="32">
        <v>1</v>
      </c>
      <c r="EW221" s="32" t="s">
        <v>6504</v>
      </c>
      <c r="EX221" s="32" t="s">
        <v>6388</v>
      </c>
      <c r="EY221" s="32" t="s">
        <v>1385</v>
      </c>
      <c r="EZ221" s="32" t="s">
        <v>6217</v>
      </c>
      <c r="FA221" s="32">
        <v>12</v>
      </c>
      <c r="FB221" s="32">
        <v>0</v>
      </c>
      <c r="FC221" s="94" t="s">
        <v>53</v>
      </c>
      <c r="FD221" s="94" t="s">
        <v>62</v>
      </c>
      <c r="FE221" s="94" t="s">
        <v>62</v>
      </c>
      <c r="FF221" s="94" t="s">
        <v>55</v>
      </c>
      <c r="FG221" s="94" t="s">
        <v>56</v>
      </c>
      <c r="FH221" s="94" t="s">
        <v>57</v>
      </c>
      <c r="FI221" s="94" t="s">
        <v>57</v>
      </c>
      <c r="FJ221" s="94" t="s">
        <v>58</v>
      </c>
      <c r="FK221" s="94" t="s">
        <v>55</v>
      </c>
      <c r="FL221" s="94" t="s">
        <v>67</v>
      </c>
      <c r="FM221" s="94" t="s">
        <v>2506</v>
      </c>
      <c r="FN221" s="94" t="s">
        <v>2202</v>
      </c>
      <c r="FO221" s="94" t="s">
        <v>53</v>
      </c>
      <c r="FP221" s="94" t="s">
        <v>62</v>
      </c>
      <c r="FQ221" s="94" t="e">
        <v>#N/A</v>
      </c>
      <c r="FR221" s="94" t="s">
        <v>55</v>
      </c>
      <c r="FS221" s="94" t="s">
        <v>56</v>
      </c>
      <c r="FT221" s="94" t="s">
        <v>57</v>
      </c>
      <c r="FU221" s="94" t="s">
        <v>57</v>
      </c>
      <c r="FV221" s="94" t="s">
        <v>58</v>
      </c>
      <c r="FW221" s="94" t="s">
        <v>63</v>
      </c>
      <c r="FX221" s="94" t="s">
        <v>67</v>
      </c>
      <c r="FY221" s="94" t="s">
        <v>2518</v>
      </c>
      <c r="FZ221" s="94" t="s">
        <v>2202</v>
      </c>
      <c r="GA221" s="94" t="s">
        <v>53</v>
      </c>
      <c r="GB221" s="94" t="s">
        <v>62</v>
      </c>
      <c r="GC221" s="94" t="e">
        <v>#N/A</v>
      </c>
      <c r="GD221" s="94" t="s">
        <v>55</v>
      </c>
      <c r="GE221" s="94" t="s">
        <v>56</v>
      </c>
      <c r="GF221" s="94" t="s">
        <v>57</v>
      </c>
      <c r="GG221" s="94" t="s">
        <v>57</v>
      </c>
      <c r="GH221" s="94" t="s">
        <v>58</v>
      </c>
      <c r="GI221" s="94" t="s">
        <v>55</v>
      </c>
      <c r="GJ221" s="94" t="s">
        <v>59</v>
      </c>
      <c r="GK221" s="94" t="s">
        <v>2216</v>
      </c>
      <c r="GL221" s="94" t="s">
        <v>2202</v>
      </c>
      <c r="GM221" s="94">
        <v>0</v>
      </c>
      <c r="GN221" s="94" t="s">
        <v>62</v>
      </c>
      <c r="GO221" s="94" t="e">
        <v>#N/A</v>
      </c>
      <c r="GP221" s="94" t="s">
        <v>55</v>
      </c>
      <c r="GQ221" s="94" t="s">
        <v>56</v>
      </c>
      <c r="GR221" s="94" t="s">
        <v>57</v>
      </c>
      <c r="GS221" s="94" t="s">
        <v>57</v>
      </c>
      <c r="GT221" s="94" t="s">
        <v>58</v>
      </c>
      <c r="GU221" s="94" t="s">
        <v>55</v>
      </c>
      <c r="GV221" s="94" t="s">
        <v>59</v>
      </c>
      <c r="GW221" s="94" t="s">
        <v>2216</v>
      </c>
      <c r="GX221" s="94" t="s">
        <v>2202</v>
      </c>
      <c r="GY221" s="32">
        <v>1</v>
      </c>
      <c r="GZ221" s="32">
        <v>1</v>
      </c>
      <c r="HA221" s="32">
        <v>1</v>
      </c>
      <c r="HB221" s="32">
        <v>1</v>
      </c>
      <c r="HC221" s="32">
        <v>1</v>
      </c>
      <c r="HD221" s="32">
        <v>1</v>
      </c>
      <c r="HE221" s="32">
        <v>1</v>
      </c>
      <c r="HF221" s="32">
        <v>1</v>
      </c>
      <c r="HG221" s="32">
        <v>1</v>
      </c>
      <c r="HH221" s="32">
        <v>1</v>
      </c>
      <c r="HI221" s="32">
        <v>1</v>
      </c>
      <c r="HJ221" s="32">
        <v>1</v>
      </c>
      <c r="HK221" s="50">
        <v>12</v>
      </c>
      <c r="HL221" s="68">
        <v>8.3333333333333329E-2</v>
      </c>
      <c r="HM221" s="68">
        <v>8.3333333333333329E-2</v>
      </c>
      <c r="HN221" s="68">
        <v>8.3333333333333329E-2</v>
      </c>
      <c r="HO221" s="68">
        <v>8.3333333333333329E-2</v>
      </c>
      <c r="HP221" s="68">
        <v>8.3333333333333329E-2</v>
      </c>
      <c r="HQ221" s="68">
        <v>8.3333333333333329E-2</v>
      </c>
      <c r="HR221" s="68">
        <v>8.3333333333333329E-2</v>
      </c>
      <c r="HS221" s="68">
        <v>8.3333333333333329E-2</v>
      </c>
      <c r="HT221" s="68">
        <v>8.3333333333333329E-2</v>
      </c>
      <c r="HU221" s="68">
        <v>8.3333333333333329E-2</v>
      </c>
      <c r="HV221" s="68">
        <v>8.3333333333333329E-2</v>
      </c>
      <c r="HW221" s="68">
        <v>8.3333333333333329E-2</v>
      </c>
      <c r="HX221" s="68">
        <v>1</v>
      </c>
      <c r="HY221" s="67">
        <v>1</v>
      </c>
      <c r="HZ221" s="67">
        <v>1</v>
      </c>
      <c r="IA221" s="67">
        <v>1</v>
      </c>
      <c r="IB221" s="67">
        <v>1</v>
      </c>
      <c r="IC221" s="67">
        <v>1</v>
      </c>
      <c r="ID221" s="67">
        <v>1</v>
      </c>
      <c r="IE221" s="67">
        <v>1</v>
      </c>
      <c r="IF221" s="67">
        <v>1</v>
      </c>
      <c r="IG221" s="67">
        <v>1</v>
      </c>
      <c r="IH221" s="67">
        <v>1</v>
      </c>
      <c r="II221" s="67">
        <v>1</v>
      </c>
      <c r="IJ221" s="67">
        <v>1</v>
      </c>
      <c r="IK221" s="69">
        <v>1</v>
      </c>
      <c r="IL221" s="69">
        <v>1</v>
      </c>
      <c r="IM221" s="67">
        <v>1</v>
      </c>
      <c r="IN221" s="67">
        <v>1</v>
      </c>
      <c r="IO221" s="94"/>
      <c r="IP221" s="32">
        <v>0.25</v>
      </c>
      <c r="IQ221" s="32">
        <v>0.49999999999999994</v>
      </c>
      <c r="IR221" s="68">
        <v>0.75</v>
      </c>
      <c r="IS221" s="69">
        <v>1</v>
      </c>
      <c r="IT221" s="94"/>
      <c r="IU221" s="94"/>
      <c r="IV221" s="94"/>
      <c r="IW221" s="94"/>
      <c r="IX221" s="94"/>
      <c r="IY221" s="94"/>
      <c r="IZ221" s="94"/>
      <c r="JA221" s="94"/>
      <c r="JB221" s="94"/>
      <c r="JC221" s="94"/>
    </row>
    <row r="222" spans="1:263" ht="29.25" hidden="1" customHeight="1" x14ac:dyDescent="0.25">
      <c r="A222" s="46">
        <v>5</v>
      </c>
      <c r="B222" s="46" t="s">
        <v>27</v>
      </c>
      <c r="C222" s="46" t="s">
        <v>201</v>
      </c>
      <c r="D222" s="46" t="s">
        <v>202</v>
      </c>
      <c r="E222" s="46" t="s">
        <v>584</v>
      </c>
      <c r="F222" s="46" t="s">
        <v>909</v>
      </c>
      <c r="G222" s="46" t="s">
        <v>1548</v>
      </c>
      <c r="H222" s="46" t="s">
        <v>2051</v>
      </c>
      <c r="I222" s="46" t="s">
        <v>2052</v>
      </c>
      <c r="J222" s="46" t="s">
        <v>2053</v>
      </c>
      <c r="K222" s="46" t="s">
        <v>2054</v>
      </c>
      <c r="L222" s="46" t="s">
        <v>2055</v>
      </c>
      <c r="M222" s="46">
        <v>0</v>
      </c>
      <c r="N222" s="46"/>
      <c r="O222" s="46" t="s">
        <v>2056</v>
      </c>
      <c r="P222" s="46" t="s">
        <v>2057</v>
      </c>
      <c r="Q222" s="46" t="s">
        <v>6390</v>
      </c>
      <c r="R222" s="46" t="s">
        <v>6389</v>
      </c>
      <c r="S222" s="46" t="s">
        <v>556</v>
      </c>
      <c r="T222" s="46" t="s">
        <v>556</v>
      </c>
      <c r="U222" s="46" t="s">
        <v>557</v>
      </c>
      <c r="V222" s="46" t="s">
        <v>533</v>
      </c>
      <c r="W222" s="46" t="s">
        <v>534</v>
      </c>
      <c r="X222" s="46">
        <v>2016</v>
      </c>
      <c r="Y222" s="46">
        <v>0</v>
      </c>
      <c r="Z222" s="46">
        <v>2016</v>
      </c>
      <c r="AA222" s="46">
        <v>0</v>
      </c>
      <c r="AB222" s="46">
        <v>4</v>
      </c>
      <c r="AC222" s="46">
        <v>4</v>
      </c>
      <c r="AD222" s="47">
        <v>4</v>
      </c>
      <c r="AE222" s="46">
        <v>1</v>
      </c>
      <c r="AF222" s="46">
        <v>0</v>
      </c>
      <c r="AG222" s="94" t="s">
        <v>535</v>
      </c>
      <c r="AH222" s="94" t="s">
        <v>535</v>
      </c>
      <c r="AI222" s="94">
        <v>1</v>
      </c>
      <c r="AJ222" s="94">
        <v>1</v>
      </c>
      <c r="AK222" s="94" t="s">
        <v>535</v>
      </c>
      <c r="AL222" s="94" t="s">
        <v>535</v>
      </c>
      <c r="AM222" s="94" t="s">
        <v>535</v>
      </c>
      <c r="AN222" s="94" t="s">
        <v>535</v>
      </c>
      <c r="AO222" s="94" t="s">
        <v>535</v>
      </c>
      <c r="AP222" s="94" t="s">
        <v>535</v>
      </c>
      <c r="AQ222" s="94" t="s">
        <v>535</v>
      </c>
      <c r="AR222" s="94" t="s">
        <v>535</v>
      </c>
      <c r="AS222" s="94" t="s">
        <v>535</v>
      </c>
      <c r="AT222" s="94" t="s">
        <v>535</v>
      </c>
      <c r="AU222" s="94" t="s">
        <v>535</v>
      </c>
      <c r="AV222" s="94" t="s">
        <v>535</v>
      </c>
      <c r="AW222" s="94" t="s">
        <v>535</v>
      </c>
      <c r="AX222" s="94" t="s">
        <v>535</v>
      </c>
      <c r="AY222" s="94" t="s">
        <v>535</v>
      </c>
      <c r="AZ222" s="94" t="s">
        <v>535</v>
      </c>
      <c r="BA222" s="94" t="s">
        <v>535</v>
      </c>
      <c r="BB222" s="94" t="s">
        <v>535</v>
      </c>
      <c r="BC222" s="94" t="s">
        <v>535</v>
      </c>
      <c r="BD222" s="94" t="s">
        <v>535</v>
      </c>
      <c r="BE222" s="94" t="s">
        <v>535</v>
      </c>
      <c r="BF222" s="94" t="s">
        <v>535</v>
      </c>
      <c r="BG222" s="94" t="s">
        <v>535</v>
      </c>
      <c r="BH222" s="94" t="s">
        <v>535</v>
      </c>
      <c r="BI222" s="94" t="s">
        <v>535</v>
      </c>
      <c r="BJ222" s="94" t="s">
        <v>535</v>
      </c>
      <c r="BK222" s="94" t="s">
        <v>535</v>
      </c>
      <c r="BL222" s="94" t="s">
        <v>535</v>
      </c>
      <c r="BM222" s="94" t="s">
        <v>6513</v>
      </c>
      <c r="BN222" s="94" t="s">
        <v>2053</v>
      </c>
      <c r="BO222" s="94" t="s">
        <v>2057</v>
      </c>
      <c r="BP222" s="94" t="s">
        <v>6389</v>
      </c>
      <c r="BQ222" s="94" t="s">
        <v>6390</v>
      </c>
      <c r="BR222" s="94" t="s">
        <v>556</v>
      </c>
      <c r="BS222" s="32">
        <v>4</v>
      </c>
      <c r="BT222" s="32">
        <v>0</v>
      </c>
      <c r="BU222" s="32">
        <v>0</v>
      </c>
      <c r="BV222" s="32">
        <v>1</v>
      </c>
      <c r="BW222" s="32">
        <v>0</v>
      </c>
      <c r="BX222" s="32">
        <v>0</v>
      </c>
      <c r="BY222" s="32">
        <v>1</v>
      </c>
      <c r="BZ222" s="32">
        <v>0</v>
      </c>
      <c r="CA222" s="32">
        <v>0</v>
      </c>
      <c r="CB222" s="32">
        <v>1</v>
      </c>
      <c r="CC222" s="32">
        <v>0</v>
      </c>
      <c r="CD222" s="32">
        <v>0</v>
      </c>
      <c r="CE222" s="32">
        <v>1</v>
      </c>
      <c r="CF222" s="32">
        <v>0</v>
      </c>
      <c r="CG222" s="32">
        <v>0</v>
      </c>
      <c r="CH222" s="32">
        <v>1</v>
      </c>
      <c r="CI222" s="32">
        <v>0</v>
      </c>
      <c r="CJ222" s="32">
        <v>0</v>
      </c>
      <c r="CK222" s="32">
        <v>1</v>
      </c>
      <c r="CL222" s="32">
        <v>0</v>
      </c>
      <c r="CM222" s="32">
        <v>0</v>
      </c>
      <c r="CN222" s="32">
        <v>1</v>
      </c>
      <c r="CO222" s="32">
        <v>0</v>
      </c>
      <c r="CP222" s="32">
        <v>0</v>
      </c>
      <c r="CQ222" s="32">
        <v>1</v>
      </c>
      <c r="CR222" s="32">
        <v>4</v>
      </c>
      <c r="CS222" s="32">
        <v>0</v>
      </c>
      <c r="CT222" s="32" t="s">
        <v>6504</v>
      </c>
      <c r="CU222" s="32" t="s">
        <v>6399</v>
      </c>
      <c r="CV222" s="32" t="s">
        <v>6411</v>
      </c>
      <c r="CW222" s="32" t="s">
        <v>6423</v>
      </c>
      <c r="CX222" s="32">
        <v>0</v>
      </c>
      <c r="CY222" s="32" t="s">
        <v>6504</v>
      </c>
      <c r="CZ222" s="32" t="s">
        <v>6400</v>
      </c>
      <c r="DA222" s="32" t="s">
        <v>6412</v>
      </c>
      <c r="DB222" s="32" t="s">
        <v>6423</v>
      </c>
      <c r="DC222" s="32">
        <v>1</v>
      </c>
      <c r="DD222" s="32" t="s">
        <v>6504</v>
      </c>
      <c r="DE222" s="32" t="s">
        <v>6401</v>
      </c>
      <c r="DF222" s="32" t="s">
        <v>6413</v>
      </c>
      <c r="DG222" s="32" t="s">
        <v>6423</v>
      </c>
      <c r="DH222" s="32">
        <v>0</v>
      </c>
      <c r="DI222" s="32" t="s">
        <v>6504</v>
      </c>
      <c r="DJ222" s="32" t="s">
        <v>6402</v>
      </c>
      <c r="DK222" s="32" t="s">
        <v>6414</v>
      </c>
      <c r="DL222" s="32" t="s">
        <v>6423</v>
      </c>
      <c r="DM222" s="32">
        <v>0</v>
      </c>
      <c r="DN222" s="32" t="s">
        <v>6504</v>
      </c>
      <c r="DO222" s="32" t="s">
        <v>6403</v>
      </c>
      <c r="DP222" s="32" t="s">
        <v>6415</v>
      </c>
      <c r="DQ222" s="32" t="s">
        <v>6423</v>
      </c>
      <c r="DR222" s="32">
        <v>1</v>
      </c>
      <c r="DS222" s="32" t="s">
        <v>6504</v>
      </c>
      <c r="DT222" s="32" t="s">
        <v>6404</v>
      </c>
      <c r="DU222" s="32" t="s">
        <v>6416</v>
      </c>
      <c r="DV222" s="32" t="s">
        <v>6424</v>
      </c>
      <c r="DW222" s="32">
        <v>0</v>
      </c>
      <c r="DX222" s="32" t="s">
        <v>6504</v>
      </c>
      <c r="DY222" s="32" t="s">
        <v>6405</v>
      </c>
      <c r="DZ222" s="32" t="s">
        <v>6417</v>
      </c>
      <c r="EA222" s="32" t="s">
        <v>6423</v>
      </c>
      <c r="EB222" s="32">
        <v>0</v>
      </c>
      <c r="EC222" s="32" t="s">
        <v>6504</v>
      </c>
      <c r="ED222" s="32" t="s">
        <v>6406</v>
      </c>
      <c r="EE222" s="32" t="s">
        <v>6418</v>
      </c>
      <c r="EF222" s="32" t="s">
        <v>6424</v>
      </c>
      <c r="EG222" s="32">
        <v>1</v>
      </c>
      <c r="EH222" s="32" t="s">
        <v>6504</v>
      </c>
      <c r="EI222" s="32" t="s">
        <v>6407</v>
      </c>
      <c r="EJ222" s="32" t="s">
        <v>6419</v>
      </c>
      <c r="EK222" s="32" t="s">
        <v>6425</v>
      </c>
      <c r="EL222" s="32">
        <v>0</v>
      </c>
      <c r="EM222" s="32" t="s">
        <v>6504</v>
      </c>
      <c r="EN222" s="32" t="s">
        <v>6408</v>
      </c>
      <c r="EO222" s="32" t="s">
        <v>6420</v>
      </c>
      <c r="EP222" s="32" t="s">
        <v>6424</v>
      </c>
      <c r="EQ222" s="32">
        <v>0</v>
      </c>
      <c r="ER222" s="32" t="s">
        <v>6504</v>
      </c>
      <c r="ES222" s="32" t="s">
        <v>6409</v>
      </c>
      <c r="ET222" s="32" t="s">
        <v>6421</v>
      </c>
      <c r="EU222" s="32" t="s">
        <v>6426</v>
      </c>
      <c r="EV222" s="32">
        <v>1</v>
      </c>
      <c r="EW222" s="32" t="s">
        <v>6504</v>
      </c>
      <c r="EX222" s="32" t="s">
        <v>6410</v>
      </c>
      <c r="EY222" s="32" t="s">
        <v>6422</v>
      </c>
      <c r="EZ222" s="32" t="s">
        <v>6425</v>
      </c>
      <c r="FA222" s="32">
        <v>4</v>
      </c>
      <c r="FB222" s="32">
        <v>0</v>
      </c>
      <c r="FC222" s="94" t="s">
        <v>53</v>
      </c>
      <c r="FD222" s="94" t="s">
        <v>62</v>
      </c>
      <c r="FE222" s="94" t="s">
        <v>62</v>
      </c>
      <c r="FF222" s="94" t="s">
        <v>55</v>
      </c>
      <c r="FG222" s="94" t="s">
        <v>56</v>
      </c>
      <c r="FH222" s="94" t="s">
        <v>57</v>
      </c>
      <c r="FI222" s="94" t="s">
        <v>57</v>
      </c>
      <c r="FJ222" s="94" t="s">
        <v>58</v>
      </c>
      <c r="FK222" s="94" t="s">
        <v>55</v>
      </c>
      <c r="FL222" s="94" t="s">
        <v>59</v>
      </c>
      <c r="FM222" s="94" t="s">
        <v>2519</v>
      </c>
      <c r="FN222" s="94" t="s">
        <v>102</v>
      </c>
      <c r="FO222" s="94" t="s">
        <v>53</v>
      </c>
      <c r="FP222" s="94" t="s">
        <v>62</v>
      </c>
      <c r="FQ222" s="94" t="e">
        <v>#N/A</v>
      </c>
      <c r="FR222" s="94" t="s">
        <v>55</v>
      </c>
      <c r="FS222" s="94" t="s">
        <v>56</v>
      </c>
      <c r="FT222" s="94" t="s">
        <v>57</v>
      </c>
      <c r="FU222" s="94" t="s">
        <v>57</v>
      </c>
      <c r="FV222" s="94" t="s">
        <v>58</v>
      </c>
      <c r="FW222" s="94" t="s">
        <v>55</v>
      </c>
      <c r="FX222" s="94" t="s">
        <v>59</v>
      </c>
      <c r="FY222" s="94" t="s">
        <v>2166</v>
      </c>
      <c r="FZ222" s="94" t="s">
        <v>102</v>
      </c>
      <c r="GA222" s="94" t="s">
        <v>53</v>
      </c>
      <c r="GB222" s="94" t="s">
        <v>62</v>
      </c>
      <c r="GC222" s="94" t="e">
        <v>#N/A</v>
      </c>
      <c r="GD222" s="94" t="s">
        <v>55</v>
      </c>
      <c r="GE222" s="94" t="s">
        <v>56</v>
      </c>
      <c r="GF222" s="94" t="s">
        <v>57</v>
      </c>
      <c r="GG222" s="94" t="s">
        <v>57</v>
      </c>
      <c r="GH222" s="94" t="s">
        <v>58</v>
      </c>
      <c r="GI222" s="94" t="s">
        <v>55</v>
      </c>
      <c r="GJ222" s="94" t="s">
        <v>59</v>
      </c>
      <c r="GK222" s="94">
        <v>0</v>
      </c>
      <c r="GL222" s="94" t="s">
        <v>117</v>
      </c>
      <c r="GM222" s="94" t="s">
        <v>53</v>
      </c>
      <c r="GN222" s="94" t="s">
        <v>62</v>
      </c>
      <c r="GO222" s="94" t="e">
        <v>#N/A</v>
      </c>
      <c r="GP222" s="94" t="s">
        <v>55</v>
      </c>
      <c r="GQ222" s="94" t="s">
        <v>56</v>
      </c>
      <c r="GR222" s="94" t="s">
        <v>57</v>
      </c>
      <c r="GS222" s="94" t="s">
        <v>57</v>
      </c>
      <c r="GT222" s="94" t="s">
        <v>58</v>
      </c>
      <c r="GU222" s="94" t="s">
        <v>55</v>
      </c>
      <c r="GV222" s="94" t="s">
        <v>59</v>
      </c>
      <c r="GW222" s="94" t="s">
        <v>2167</v>
      </c>
      <c r="GX222" s="94" t="s">
        <v>117</v>
      </c>
      <c r="GY222" s="32">
        <v>0</v>
      </c>
      <c r="GZ222" s="32">
        <v>0</v>
      </c>
      <c r="HA222" s="32">
        <v>1</v>
      </c>
      <c r="HB222" s="32">
        <v>0</v>
      </c>
      <c r="HC222" s="32">
        <v>0</v>
      </c>
      <c r="HD222" s="32">
        <v>1</v>
      </c>
      <c r="HE222" s="32">
        <v>0</v>
      </c>
      <c r="HF222" s="32">
        <v>0</v>
      </c>
      <c r="HG222" s="32">
        <v>1</v>
      </c>
      <c r="HH222" s="32">
        <v>0</v>
      </c>
      <c r="HI222" s="32">
        <v>0</v>
      </c>
      <c r="HJ222" s="32">
        <v>1</v>
      </c>
      <c r="HK222" s="50">
        <v>4</v>
      </c>
      <c r="HL222" s="68">
        <v>0</v>
      </c>
      <c r="HM222" s="68">
        <v>0</v>
      </c>
      <c r="HN222" s="68">
        <v>0.25</v>
      </c>
      <c r="HO222" s="68">
        <v>0</v>
      </c>
      <c r="HP222" s="68">
        <v>0</v>
      </c>
      <c r="HQ222" s="68">
        <v>0.25</v>
      </c>
      <c r="HR222" s="68">
        <v>0</v>
      </c>
      <c r="HS222" s="68">
        <v>0</v>
      </c>
      <c r="HT222" s="68">
        <v>0.25</v>
      </c>
      <c r="HU222" s="68">
        <v>0</v>
      </c>
      <c r="HV222" s="68">
        <v>0</v>
      </c>
      <c r="HW222" s="68">
        <v>0.25</v>
      </c>
      <c r="HX222" s="68">
        <v>1</v>
      </c>
      <c r="HY222" s="67" t="s">
        <v>6505</v>
      </c>
      <c r="HZ222" s="67" t="s">
        <v>6505</v>
      </c>
      <c r="IA222" s="67">
        <v>1</v>
      </c>
      <c r="IB222" s="67">
        <v>1</v>
      </c>
      <c r="IC222" s="67">
        <v>1</v>
      </c>
      <c r="ID222" s="67">
        <v>1</v>
      </c>
      <c r="IE222" s="67">
        <v>1</v>
      </c>
      <c r="IF222" s="67">
        <v>1</v>
      </c>
      <c r="IG222" s="67">
        <v>1</v>
      </c>
      <c r="IH222" s="67">
        <v>1</v>
      </c>
      <c r="II222" s="67">
        <v>1</v>
      </c>
      <c r="IJ222" s="67">
        <v>1</v>
      </c>
      <c r="IK222" s="69">
        <v>1</v>
      </c>
      <c r="IL222" s="69">
        <v>1</v>
      </c>
      <c r="IM222" s="67">
        <v>1</v>
      </c>
      <c r="IN222" s="67">
        <v>1</v>
      </c>
      <c r="IO222" s="94"/>
      <c r="IP222" s="32">
        <v>0.25</v>
      </c>
      <c r="IQ222" s="32">
        <v>0.5</v>
      </c>
      <c r="IR222" s="68">
        <v>0.75</v>
      </c>
      <c r="IS222" s="69">
        <v>1</v>
      </c>
      <c r="IT222" s="94"/>
      <c r="IU222" s="94"/>
      <c r="IV222" s="94"/>
      <c r="IW222" s="94"/>
      <c r="IX222" s="94"/>
      <c r="IY222" s="94"/>
      <c r="IZ222" s="94"/>
      <c r="JA222" s="94"/>
      <c r="JB222" s="94"/>
      <c r="JC222" s="94"/>
    </row>
    <row r="223" spans="1:263" ht="29.25" hidden="1" customHeight="1" x14ac:dyDescent="0.25">
      <c r="A223" s="46">
        <v>10</v>
      </c>
      <c r="B223" s="46" t="s">
        <v>27</v>
      </c>
      <c r="C223" s="46" t="s">
        <v>201</v>
      </c>
      <c r="D223" s="46" t="s">
        <v>202</v>
      </c>
      <c r="E223" s="46" t="s">
        <v>584</v>
      </c>
      <c r="F223" s="46" t="s">
        <v>2058</v>
      </c>
      <c r="G223" s="46" t="s">
        <v>2059</v>
      </c>
      <c r="H223" s="46" t="s">
        <v>2060</v>
      </c>
      <c r="I223" s="46" t="s">
        <v>2061</v>
      </c>
      <c r="J223" s="46" t="s">
        <v>2062</v>
      </c>
      <c r="K223" s="46" t="s">
        <v>2063</v>
      </c>
      <c r="L223" s="46" t="s">
        <v>2064</v>
      </c>
      <c r="M223" s="46">
        <v>0</v>
      </c>
      <c r="N223" s="46"/>
      <c r="O223" s="46" t="s">
        <v>2065</v>
      </c>
      <c r="P223" s="46" t="s">
        <v>2066</v>
      </c>
      <c r="Q223" s="46" t="s">
        <v>6392</v>
      </c>
      <c r="R223" s="46" t="s">
        <v>6391</v>
      </c>
      <c r="S223" s="46" t="s">
        <v>531</v>
      </c>
      <c r="T223" s="46" t="s">
        <v>531</v>
      </c>
      <c r="U223" s="46" t="s">
        <v>557</v>
      </c>
      <c r="V223" s="46" t="s">
        <v>533</v>
      </c>
      <c r="W223" s="46" t="s">
        <v>604</v>
      </c>
      <c r="X223" s="46">
        <v>2016</v>
      </c>
      <c r="Y223" s="46">
        <v>0</v>
      </c>
      <c r="Z223" s="46">
        <v>2016</v>
      </c>
      <c r="AA223" s="46">
        <v>1</v>
      </c>
      <c r="AB223" s="46">
        <v>1</v>
      </c>
      <c r="AC223" s="46">
        <v>1</v>
      </c>
      <c r="AD223" s="47">
        <v>1</v>
      </c>
      <c r="AE223" s="46">
        <v>1</v>
      </c>
      <c r="AF223" s="46">
        <v>1</v>
      </c>
      <c r="AG223" s="94" t="s">
        <v>535</v>
      </c>
      <c r="AH223" s="94" t="s">
        <v>535</v>
      </c>
      <c r="AI223" s="94">
        <v>1</v>
      </c>
      <c r="AJ223" s="94">
        <v>1</v>
      </c>
      <c r="AK223" s="94">
        <v>1</v>
      </c>
      <c r="AL223" s="94">
        <v>1125</v>
      </c>
      <c r="AM223" s="94" t="s">
        <v>753</v>
      </c>
      <c r="AN223" s="94" t="s">
        <v>535</v>
      </c>
      <c r="AO223" s="94" t="s">
        <v>535</v>
      </c>
      <c r="AP223" s="94" t="s">
        <v>535</v>
      </c>
      <c r="AQ223" s="94" t="s">
        <v>535</v>
      </c>
      <c r="AR223" s="94" t="s">
        <v>535</v>
      </c>
      <c r="AS223" s="94" t="s">
        <v>535</v>
      </c>
      <c r="AT223" s="94" t="s">
        <v>535</v>
      </c>
      <c r="AU223" s="94" t="s">
        <v>535</v>
      </c>
      <c r="AV223" s="94" t="s">
        <v>535</v>
      </c>
      <c r="AW223" s="94" t="s">
        <v>535</v>
      </c>
      <c r="AX223" s="94" t="s">
        <v>535</v>
      </c>
      <c r="AY223" s="94" t="s">
        <v>535</v>
      </c>
      <c r="AZ223" s="94" t="s">
        <v>535</v>
      </c>
      <c r="BA223" s="94" t="s">
        <v>535</v>
      </c>
      <c r="BB223" s="94" t="s">
        <v>535</v>
      </c>
      <c r="BC223" s="94" t="s">
        <v>535</v>
      </c>
      <c r="BD223" s="94" t="s">
        <v>535</v>
      </c>
      <c r="BE223" s="94" t="s">
        <v>535</v>
      </c>
      <c r="BF223" s="94" t="s">
        <v>535</v>
      </c>
      <c r="BG223" s="94" t="s">
        <v>535</v>
      </c>
      <c r="BH223" s="94" t="s">
        <v>2067</v>
      </c>
      <c r="BI223" s="94" t="s">
        <v>535</v>
      </c>
      <c r="BJ223" s="94" t="s">
        <v>535</v>
      </c>
      <c r="BK223" s="94" t="s">
        <v>535</v>
      </c>
      <c r="BL223" s="94" t="s">
        <v>535</v>
      </c>
      <c r="BM223" s="94" t="s">
        <v>6785</v>
      </c>
      <c r="BN223" s="94" t="s">
        <v>2062</v>
      </c>
      <c r="BO223" s="94" t="s">
        <v>2066</v>
      </c>
      <c r="BP223" s="94" t="s">
        <v>6391</v>
      </c>
      <c r="BQ223" s="94" t="s">
        <v>6392</v>
      </c>
      <c r="BR223" s="94" t="s">
        <v>531</v>
      </c>
      <c r="BS223" s="32">
        <v>1</v>
      </c>
      <c r="BT223" s="32">
        <v>0</v>
      </c>
      <c r="BU223" s="32">
        <v>0</v>
      </c>
      <c r="BV223" s="32">
        <v>1</v>
      </c>
      <c r="BW223" s="32">
        <v>0</v>
      </c>
      <c r="BX223" s="32">
        <v>0</v>
      </c>
      <c r="BY223" s="32">
        <v>1</v>
      </c>
      <c r="BZ223" s="32">
        <v>0</v>
      </c>
      <c r="CA223" s="32">
        <v>0</v>
      </c>
      <c r="CB223" s="32">
        <v>1</v>
      </c>
      <c r="CC223" s="32">
        <v>0</v>
      </c>
      <c r="CD223" s="32">
        <v>0</v>
      </c>
      <c r="CE223" s="32">
        <v>1</v>
      </c>
      <c r="CF223" s="32">
        <v>0</v>
      </c>
      <c r="CG223" s="32">
        <v>0</v>
      </c>
      <c r="CH223" s="32">
        <v>1</v>
      </c>
      <c r="CI223" s="32">
        <v>0</v>
      </c>
      <c r="CJ223" s="32">
        <v>0</v>
      </c>
      <c r="CK223" s="32">
        <v>1</v>
      </c>
      <c r="CL223" s="32">
        <v>0</v>
      </c>
      <c r="CM223" s="32">
        <v>0</v>
      </c>
      <c r="CN223" s="32">
        <v>1</v>
      </c>
      <c r="CO223" s="32">
        <v>0</v>
      </c>
      <c r="CP223" s="32">
        <v>0</v>
      </c>
      <c r="CQ223" s="32">
        <v>1</v>
      </c>
      <c r="CR223" s="32">
        <v>1</v>
      </c>
      <c r="CS223" s="32">
        <v>0</v>
      </c>
      <c r="CT223" s="32" t="s">
        <v>6504</v>
      </c>
      <c r="CU223" s="32" t="s">
        <v>6427</v>
      </c>
      <c r="CV223" s="32" t="s">
        <v>6411</v>
      </c>
      <c r="CW223" s="32" t="s">
        <v>6439</v>
      </c>
      <c r="CX223" s="32">
        <v>0</v>
      </c>
      <c r="CY223" s="32" t="s">
        <v>6504</v>
      </c>
      <c r="CZ223" s="32" t="s">
        <v>6428</v>
      </c>
      <c r="DA223" s="32" t="s">
        <v>6412</v>
      </c>
      <c r="DB223" s="32" t="s">
        <v>6439</v>
      </c>
      <c r="DC223" s="32">
        <v>1</v>
      </c>
      <c r="DD223" s="32" t="s">
        <v>6504</v>
      </c>
      <c r="DE223" s="32" t="s">
        <v>6429</v>
      </c>
      <c r="DF223" s="32" t="s">
        <v>6413</v>
      </c>
      <c r="DG223" s="32" t="s">
        <v>6439</v>
      </c>
      <c r="DH223" s="32">
        <v>0</v>
      </c>
      <c r="DI223" s="32" t="s">
        <v>6504</v>
      </c>
      <c r="DJ223" s="32" t="s">
        <v>6430</v>
      </c>
      <c r="DK223" s="32" t="s">
        <v>6414</v>
      </c>
      <c r="DL223" s="32" t="s">
        <v>6440</v>
      </c>
      <c r="DM223" s="32">
        <v>0</v>
      </c>
      <c r="DN223" s="32" t="s">
        <v>6504</v>
      </c>
      <c r="DO223" s="32" t="s">
        <v>6431</v>
      </c>
      <c r="DP223" s="32" t="s">
        <v>6415</v>
      </c>
      <c r="DQ223" s="32" t="s">
        <v>6441</v>
      </c>
      <c r="DR223" s="32">
        <v>1</v>
      </c>
      <c r="DS223" s="32" t="s">
        <v>6504</v>
      </c>
      <c r="DT223" s="32" t="s">
        <v>6432</v>
      </c>
      <c r="DU223" s="32" t="s">
        <v>6416</v>
      </c>
      <c r="DV223" s="32" t="s">
        <v>6441</v>
      </c>
      <c r="DW223" s="32">
        <v>0</v>
      </c>
      <c r="DX223" s="32" t="s">
        <v>6504</v>
      </c>
      <c r="DY223" s="32" t="s">
        <v>6433</v>
      </c>
      <c r="DZ223" s="32" t="s">
        <v>6417</v>
      </c>
      <c r="EA223" s="32" t="s">
        <v>6441</v>
      </c>
      <c r="EB223" s="32">
        <v>0</v>
      </c>
      <c r="EC223" s="32" t="s">
        <v>6504</v>
      </c>
      <c r="ED223" s="32" t="s">
        <v>6434</v>
      </c>
      <c r="EE223" s="32" t="s">
        <v>6418</v>
      </c>
      <c r="EF223" s="32" t="s">
        <v>6441</v>
      </c>
      <c r="EG223" s="32">
        <v>1</v>
      </c>
      <c r="EH223" s="32" t="s">
        <v>6504</v>
      </c>
      <c r="EI223" s="32" t="s">
        <v>6435</v>
      </c>
      <c r="EJ223" s="32" t="s">
        <v>6419</v>
      </c>
      <c r="EK223" s="32" t="s">
        <v>6442</v>
      </c>
      <c r="EL223" s="32">
        <v>0</v>
      </c>
      <c r="EM223" s="32" t="s">
        <v>6504</v>
      </c>
      <c r="EN223" s="32" t="s">
        <v>6436</v>
      </c>
      <c r="EO223" s="32" t="s">
        <v>6420</v>
      </c>
      <c r="EP223" s="32" t="s">
        <v>6441</v>
      </c>
      <c r="EQ223" s="32">
        <v>0</v>
      </c>
      <c r="ER223" s="32" t="s">
        <v>6504</v>
      </c>
      <c r="ES223" s="32" t="s">
        <v>6437</v>
      </c>
      <c r="ET223" s="32" t="s">
        <v>6421</v>
      </c>
      <c r="EU223" s="32" t="s">
        <v>6443</v>
      </c>
      <c r="EV223" s="32">
        <v>1</v>
      </c>
      <c r="EW223" s="32" t="s">
        <v>6504</v>
      </c>
      <c r="EX223" s="32" t="s">
        <v>6438</v>
      </c>
      <c r="EY223" s="32" t="s">
        <v>6422</v>
      </c>
      <c r="EZ223" s="32" t="s">
        <v>6444</v>
      </c>
      <c r="FA223" s="32">
        <v>4</v>
      </c>
      <c r="FB223" s="32">
        <v>0</v>
      </c>
      <c r="FC223" s="94" t="s">
        <v>53</v>
      </c>
      <c r="FD223" s="94" t="s">
        <v>62</v>
      </c>
      <c r="FE223" s="94" t="s">
        <v>62</v>
      </c>
      <c r="FF223" s="94" t="s">
        <v>55</v>
      </c>
      <c r="FG223" s="94" t="s">
        <v>56</v>
      </c>
      <c r="FH223" s="94" t="s">
        <v>57</v>
      </c>
      <c r="FI223" s="94" t="s">
        <v>57</v>
      </c>
      <c r="FJ223" s="94" t="s">
        <v>58</v>
      </c>
      <c r="FK223" s="94" t="s">
        <v>55</v>
      </c>
      <c r="FL223" s="94" t="s">
        <v>59</v>
      </c>
      <c r="FM223" s="94" t="s">
        <v>2520</v>
      </c>
      <c r="FN223" s="94" t="s">
        <v>102</v>
      </c>
      <c r="FO223" s="94" t="s">
        <v>53</v>
      </c>
      <c r="FP223" s="94" t="s">
        <v>62</v>
      </c>
      <c r="FQ223" s="94" t="e">
        <v>#N/A</v>
      </c>
      <c r="FR223" s="94" t="s">
        <v>55</v>
      </c>
      <c r="FS223" s="94" t="s">
        <v>56</v>
      </c>
      <c r="FT223" s="94" t="s">
        <v>57</v>
      </c>
      <c r="FU223" s="94" t="s">
        <v>57</v>
      </c>
      <c r="FV223" s="94" t="s">
        <v>58</v>
      </c>
      <c r="FW223" s="94" t="s">
        <v>55</v>
      </c>
      <c r="FX223" s="94" t="s">
        <v>59</v>
      </c>
      <c r="FY223" s="94" t="s">
        <v>2166</v>
      </c>
      <c r="FZ223" s="94" t="s">
        <v>102</v>
      </c>
      <c r="GA223" s="94" t="s">
        <v>53</v>
      </c>
      <c r="GB223" s="94" t="s">
        <v>62</v>
      </c>
      <c r="GC223" s="94" t="e">
        <v>#N/A</v>
      </c>
      <c r="GD223" s="94" t="s">
        <v>55</v>
      </c>
      <c r="GE223" s="94" t="s">
        <v>56</v>
      </c>
      <c r="GF223" s="94" t="s">
        <v>57</v>
      </c>
      <c r="GG223" s="94" t="s">
        <v>57</v>
      </c>
      <c r="GH223" s="94" t="s">
        <v>58</v>
      </c>
      <c r="GI223" s="94" t="s">
        <v>55</v>
      </c>
      <c r="GJ223" s="94" t="s">
        <v>59</v>
      </c>
      <c r="GK223" s="94">
        <v>0</v>
      </c>
      <c r="GL223" s="94" t="s">
        <v>117</v>
      </c>
      <c r="GM223" s="94" t="s">
        <v>53</v>
      </c>
      <c r="GN223" s="94" t="s">
        <v>62</v>
      </c>
      <c r="GO223" s="94" t="e">
        <v>#N/A</v>
      </c>
      <c r="GP223" s="94" t="s">
        <v>55</v>
      </c>
      <c r="GQ223" s="94" t="s">
        <v>56</v>
      </c>
      <c r="GR223" s="94" t="s">
        <v>57</v>
      </c>
      <c r="GS223" s="94" t="s">
        <v>57</v>
      </c>
      <c r="GT223" s="94" t="s">
        <v>58</v>
      </c>
      <c r="GU223" s="94" t="s">
        <v>55</v>
      </c>
      <c r="GV223" s="94" t="s">
        <v>59</v>
      </c>
      <c r="GW223" s="94" t="s">
        <v>2167</v>
      </c>
      <c r="GX223" s="94" t="s">
        <v>117</v>
      </c>
      <c r="GY223" s="32">
        <v>0</v>
      </c>
      <c r="GZ223" s="32">
        <v>0</v>
      </c>
      <c r="HA223" s="32">
        <v>1</v>
      </c>
      <c r="HB223" s="32">
        <v>0</v>
      </c>
      <c r="HC223" s="32">
        <v>0</v>
      </c>
      <c r="HD223" s="32">
        <v>1</v>
      </c>
      <c r="HE223" s="32">
        <v>0</v>
      </c>
      <c r="HF223" s="32">
        <v>0</v>
      </c>
      <c r="HG223" s="32">
        <v>1</v>
      </c>
      <c r="HH223" s="32">
        <v>0</v>
      </c>
      <c r="HI223" s="32">
        <v>0</v>
      </c>
      <c r="HJ223" s="32">
        <v>1</v>
      </c>
      <c r="HK223" s="50">
        <v>4</v>
      </c>
      <c r="HL223" s="68">
        <v>0</v>
      </c>
      <c r="HM223" s="68">
        <v>0</v>
      </c>
      <c r="HN223" s="68">
        <v>1</v>
      </c>
      <c r="HO223" s="68">
        <v>0</v>
      </c>
      <c r="HP223" s="68">
        <v>0</v>
      </c>
      <c r="HQ223" s="68">
        <v>1</v>
      </c>
      <c r="HR223" s="68">
        <v>0</v>
      </c>
      <c r="HS223" s="68">
        <v>0</v>
      </c>
      <c r="HT223" s="68">
        <v>1</v>
      </c>
      <c r="HU223" s="68">
        <v>0</v>
      </c>
      <c r="HV223" s="68">
        <v>0</v>
      </c>
      <c r="HW223" s="68">
        <v>1</v>
      </c>
      <c r="HX223" s="68">
        <v>0.25</v>
      </c>
      <c r="HY223" s="67" t="s">
        <v>6505</v>
      </c>
      <c r="HZ223" s="67" t="s">
        <v>6505</v>
      </c>
      <c r="IA223" s="67">
        <v>1</v>
      </c>
      <c r="IB223" s="67">
        <v>1</v>
      </c>
      <c r="IC223" s="67">
        <v>1</v>
      </c>
      <c r="ID223" s="67">
        <v>1</v>
      </c>
      <c r="IE223" s="67">
        <v>1</v>
      </c>
      <c r="IF223" s="67">
        <v>1</v>
      </c>
      <c r="IG223" s="67">
        <v>1</v>
      </c>
      <c r="IH223" s="67">
        <v>1</v>
      </c>
      <c r="II223" s="67">
        <v>1</v>
      </c>
      <c r="IJ223" s="67">
        <v>1</v>
      </c>
      <c r="IK223" s="69">
        <v>1</v>
      </c>
      <c r="IL223" s="69">
        <v>1</v>
      </c>
      <c r="IM223" s="67">
        <v>1</v>
      </c>
      <c r="IN223" s="67">
        <v>1</v>
      </c>
      <c r="IO223" s="94"/>
      <c r="IP223" s="32">
        <v>0.33333333333333331</v>
      </c>
      <c r="IQ223" s="32">
        <v>0.33333333333333331</v>
      </c>
      <c r="IR223" s="68">
        <v>0.33333333333333331</v>
      </c>
      <c r="IS223" s="69">
        <v>1</v>
      </c>
      <c r="IT223" s="94"/>
      <c r="IU223" s="94"/>
      <c r="IV223" s="94"/>
      <c r="IW223" s="94"/>
      <c r="IX223" s="94"/>
      <c r="IY223" s="94"/>
      <c r="IZ223" s="94"/>
      <c r="JA223" s="94"/>
      <c r="JB223" s="94"/>
      <c r="JC223" s="94"/>
    </row>
    <row r="224" spans="1:263" ht="29.25" hidden="1" customHeight="1" x14ac:dyDescent="0.25">
      <c r="A224" s="46" t="s">
        <v>2068</v>
      </c>
      <c r="B224" s="46" t="s">
        <v>27</v>
      </c>
      <c r="C224" s="46" t="s">
        <v>201</v>
      </c>
      <c r="D224" s="46" t="s">
        <v>202</v>
      </c>
      <c r="E224" s="46" t="s">
        <v>584</v>
      </c>
      <c r="F224" s="46" t="s">
        <v>2058</v>
      </c>
      <c r="G224" s="46" t="s">
        <v>2059</v>
      </c>
      <c r="H224" s="46" t="s">
        <v>2069</v>
      </c>
      <c r="I224" s="46" t="s">
        <v>2070</v>
      </c>
      <c r="J224" s="46" t="s">
        <v>2071</v>
      </c>
      <c r="K224" s="46" t="s">
        <v>2072</v>
      </c>
      <c r="L224" s="46" t="s">
        <v>2073</v>
      </c>
      <c r="M224" s="46">
        <v>0</v>
      </c>
      <c r="N224" s="46"/>
      <c r="O224" s="46" t="s">
        <v>2070</v>
      </c>
      <c r="P224" s="46" t="s">
        <v>2074</v>
      </c>
      <c r="Q224" s="46" t="s">
        <v>6392</v>
      </c>
      <c r="R224" s="46" t="s">
        <v>6393</v>
      </c>
      <c r="S224" s="46" t="s">
        <v>531</v>
      </c>
      <c r="T224" s="46" t="s">
        <v>531</v>
      </c>
      <c r="U224" s="46" t="s">
        <v>557</v>
      </c>
      <c r="V224" s="46" t="s">
        <v>533</v>
      </c>
      <c r="W224" s="46" t="s">
        <v>604</v>
      </c>
      <c r="X224" s="46">
        <v>2016</v>
      </c>
      <c r="Y224" s="46">
        <v>0</v>
      </c>
      <c r="Z224" s="46">
        <v>2016</v>
      </c>
      <c r="AA224" s="46">
        <v>1</v>
      </c>
      <c r="AB224" s="46">
        <v>1</v>
      </c>
      <c r="AC224" s="46">
        <v>1</v>
      </c>
      <c r="AD224" s="47">
        <v>1</v>
      </c>
      <c r="AE224" s="46">
        <v>1</v>
      </c>
      <c r="AF224" s="46">
        <v>1</v>
      </c>
      <c r="AG224" s="94" t="s">
        <v>535</v>
      </c>
      <c r="AH224" s="94" t="s">
        <v>535</v>
      </c>
      <c r="AI224" s="94" t="s">
        <v>535</v>
      </c>
      <c r="AJ224" s="94">
        <v>1</v>
      </c>
      <c r="AK224" s="94">
        <v>1</v>
      </c>
      <c r="AL224" s="94">
        <v>1125</v>
      </c>
      <c r="AM224" s="94" t="s">
        <v>753</v>
      </c>
      <c r="AN224" s="94" t="s">
        <v>535</v>
      </c>
      <c r="AO224" s="94" t="s">
        <v>535</v>
      </c>
      <c r="AP224" s="94" t="s">
        <v>535</v>
      </c>
      <c r="AQ224" s="94" t="s">
        <v>535</v>
      </c>
      <c r="AR224" s="94" t="s">
        <v>535</v>
      </c>
      <c r="AS224" s="94" t="s">
        <v>535</v>
      </c>
      <c r="AT224" s="94" t="s">
        <v>535</v>
      </c>
      <c r="AU224" s="94" t="s">
        <v>535</v>
      </c>
      <c r="AV224" s="94" t="s">
        <v>535</v>
      </c>
      <c r="AW224" s="94" t="s">
        <v>535</v>
      </c>
      <c r="AX224" s="94" t="s">
        <v>535</v>
      </c>
      <c r="AY224" s="94" t="s">
        <v>535</v>
      </c>
      <c r="AZ224" s="94" t="s">
        <v>535</v>
      </c>
      <c r="BA224" s="94" t="s">
        <v>535</v>
      </c>
      <c r="BB224" s="94" t="s">
        <v>535</v>
      </c>
      <c r="BC224" s="94" t="s">
        <v>535</v>
      </c>
      <c r="BD224" s="94" t="s">
        <v>535</v>
      </c>
      <c r="BE224" s="94" t="s">
        <v>535</v>
      </c>
      <c r="BF224" s="94" t="s">
        <v>535</v>
      </c>
      <c r="BG224" s="94" t="s">
        <v>535</v>
      </c>
      <c r="BH224" s="94" t="s">
        <v>2075</v>
      </c>
      <c r="BI224" s="94" t="s">
        <v>535</v>
      </c>
      <c r="BJ224" s="94" t="s">
        <v>535</v>
      </c>
      <c r="BK224" s="94" t="s">
        <v>535</v>
      </c>
      <c r="BL224" s="94" t="s">
        <v>535</v>
      </c>
      <c r="BM224" s="94" t="s">
        <v>6786</v>
      </c>
      <c r="BN224" s="94" t="s">
        <v>2071</v>
      </c>
      <c r="BO224" s="94" t="s">
        <v>2074</v>
      </c>
      <c r="BP224" s="94" t="s">
        <v>6393</v>
      </c>
      <c r="BQ224" s="94" t="s">
        <v>6392</v>
      </c>
      <c r="BR224" s="94" t="s">
        <v>531</v>
      </c>
      <c r="BS224" s="32">
        <v>1</v>
      </c>
      <c r="BT224" s="32">
        <v>0</v>
      </c>
      <c r="BU224" s="32">
        <v>0</v>
      </c>
      <c r="BV224" s="32">
        <v>1</v>
      </c>
      <c r="BW224" s="32">
        <v>0</v>
      </c>
      <c r="BX224" s="32">
        <v>0</v>
      </c>
      <c r="BY224" s="32">
        <v>1</v>
      </c>
      <c r="BZ224" s="32">
        <v>0</v>
      </c>
      <c r="CA224" s="32">
        <v>0</v>
      </c>
      <c r="CB224" s="32">
        <v>1</v>
      </c>
      <c r="CC224" s="32">
        <v>0</v>
      </c>
      <c r="CD224" s="32">
        <v>0</v>
      </c>
      <c r="CE224" s="32">
        <v>1</v>
      </c>
      <c r="CF224" s="32">
        <v>0</v>
      </c>
      <c r="CG224" s="32">
        <v>0</v>
      </c>
      <c r="CH224" s="32">
        <v>1</v>
      </c>
      <c r="CI224" s="32">
        <v>0</v>
      </c>
      <c r="CJ224" s="32">
        <v>0</v>
      </c>
      <c r="CK224" s="32">
        <v>1</v>
      </c>
      <c r="CL224" s="32">
        <v>0</v>
      </c>
      <c r="CM224" s="32">
        <v>0</v>
      </c>
      <c r="CN224" s="32">
        <v>1</v>
      </c>
      <c r="CO224" s="32">
        <v>0</v>
      </c>
      <c r="CP224" s="32">
        <v>0</v>
      </c>
      <c r="CQ224" s="32">
        <v>1</v>
      </c>
      <c r="CR224" s="32">
        <v>1</v>
      </c>
      <c r="CS224" s="32">
        <v>0</v>
      </c>
      <c r="CT224" s="32" t="s">
        <v>6504</v>
      </c>
      <c r="CU224" s="32" t="s">
        <v>6445</v>
      </c>
      <c r="CV224" s="32" t="s">
        <v>6411</v>
      </c>
      <c r="CW224" s="32" t="s">
        <v>6457</v>
      </c>
      <c r="CX224" s="32">
        <v>0</v>
      </c>
      <c r="CY224" s="32" t="s">
        <v>6504</v>
      </c>
      <c r="CZ224" s="32" t="s">
        <v>6446</v>
      </c>
      <c r="DA224" s="32" t="s">
        <v>6412</v>
      </c>
      <c r="DB224" s="32" t="s">
        <v>6457</v>
      </c>
      <c r="DC224" s="32">
        <v>1</v>
      </c>
      <c r="DD224" s="32" t="s">
        <v>6504</v>
      </c>
      <c r="DE224" s="32" t="s">
        <v>6447</v>
      </c>
      <c r="DF224" s="32" t="s">
        <v>6413</v>
      </c>
      <c r="DG224" s="32" t="s">
        <v>6457</v>
      </c>
      <c r="DH224" s="32">
        <v>0</v>
      </c>
      <c r="DI224" s="32" t="s">
        <v>6504</v>
      </c>
      <c r="DJ224" s="32" t="s">
        <v>6448</v>
      </c>
      <c r="DK224" s="32" t="s">
        <v>6414</v>
      </c>
      <c r="DL224" s="32" t="s">
        <v>6458</v>
      </c>
      <c r="DM224" s="32">
        <v>0</v>
      </c>
      <c r="DN224" s="32" t="s">
        <v>6504</v>
      </c>
      <c r="DO224" s="32" t="s">
        <v>6449</v>
      </c>
      <c r="DP224" s="32" t="s">
        <v>6415</v>
      </c>
      <c r="DQ224" s="32" t="s">
        <v>6459</v>
      </c>
      <c r="DR224" s="32">
        <v>1</v>
      </c>
      <c r="DS224" s="32" t="s">
        <v>6504</v>
      </c>
      <c r="DT224" s="32" t="s">
        <v>6450</v>
      </c>
      <c r="DU224" s="32" t="s">
        <v>6416</v>
      </c>
      <c r="DV224" s="32" t="s">
        <v>6458</v>
      </c>
      <c r="DW224" s="32">
        <v>0</v>
      </c>
      <c r="DX224" s="32" t="s">
        <v>6504</v>
      </c>
      <c r="DY224" s="32" t="s">
        <v>6451</v>
      </c>
      <c r="DZ224" s="32" t="s">
        <v>6417</v>
      </c>
      <c r="EA224" s="32" t="s">
        <v>6459</v>
      </c>
      <c r="EB224" s="32">
        <v>0</v>
      </c>
      <c r="EC224" s="32" t="s">
        <v>6504</v>
      </c>
      <c r="ED224" s="32" t="s">
        <v>6452</v>
      </c>
      <c r="EE224" s="32" t="s">
        <v>6418</v>
      </c>
      <c r="EF224" s="32" t="s">
        <v>6459</v>
      </c>
      <c r="EG224" s="32">
        <v>1</v>
      </c>
      <c r="EH224" s="32" t="s">
        <v>6504</v>
      </c>
      <c r="EI224" s="32" t="s">
        <v>6453</v>
      </c>
      <c r="EJ224" s="32" t="s">
        <v>6419</v>
      </c>
      <c r="EK224" s="32" t="s">
        <v>6460</v>
      </c>
      <c r="EL224" s="32">
        <v>0</v>
      </c>
      <c r="EM224" s="32" t="s">
        <v>6504</v>
      </c>
      <c r="EN224" s="32" t="s">
        <v>6454</v>
      </c>
      <c r="EO224" s="32" t="s">
        <v>6420</v>
      </c>
      <c r="EP224" s="32" t="s">
        <v>6461</v>
      </c>
      <c r="EQ224" s="32">
        <v>0</v>
      </c>
      <c r="ER224" s="32" t="s">
        <v>6504</v>
      </c>
      <c r="ES224" s="32" t="s">
        <v>6455</v>
      </c>
      <c r="ET224" s="32" t="s">
        <v>6421</v>
      </c>
      <c r="EU224" s="32" t="s">
        <v>6462</v>
      </c>
      <c r="EV224" s="32">
        <v>1</v>
      </c>
      <c r="EW224" s="32" t="s">
        <v>6504</v>
      </c>
      <c r="EX224" s="32" t="s">
        <v>6456</v>
      </c>
      <c r="EY224" s="32" t="s">
        <v>6422</v>
      </c>
      <c r="EZ224" s="32" t="s">
        <v>6463</v>
      </c>
      <c r="FA224" s="32">
        <v>4</v>
      </c>
      <c r="FB224" s="32">
        <v>0</v>
      </c>
      <c r="FC224" s="94" t="s">
        <v>53</v>
      </c>
      <c r="FD224" s="94" t="s">
        <v>62</v>
      </c>
      <c r="FE224" s="94" t="s">
        <v>62</v>
      </c>
      <c r="FF224" s="94" t="s">
        <v>55</v>
      </c>
      <c r="FG224" s="94" t="s">
        <v>56</v>
      </c>
      <c r="FH224" s="94" t="s">
        <v>57</v>
      </c>
      <c r="FI224" s="94" t="s">
        <v>57</v>
      </c>
      <c r="FJ224" s="94" t="s">
        <v>58</v>
      </c>
      <c r="FK224" s="94" t="s">
        <v>55</v>
      </c>
      <c r="FL224" s="94" t="s">
        <v>59</v>
      </c>
      <c r="FM224" s="94" t="s">
        <v>2521</v>
      </c>
      <c r="FN224" s="94" t="s">
        <v>102</v>
      </c>
      <c r="FO224" s="94" t="s">
        <v>53</v>
      </c>
      <c r="FP224" s="94" t="s">
        <v>62</v>
      </c>
      <c r="FQ224" s="94" t="e">
        <v>#N/A</v>
      </c>
      <c r="FR224" s="94" t="s">
        <v>55</v>
      </c>
      <c r="FS224" s="94" t="s">
        <v>56</v>
      </c>
      <c r="FT224" s="94" t="s">
        <v>57</v>
      </c>
      <c r="FU224" s="94" t="s">
        <v>57</v>
      </c>
      <c r="FV224" s="94" t="s">
        <v>58</v>
      </c>
      <c r="FW224" s="94" t="s">
        <v>55</v>
      </c>
      <c r="FX224" s="94" t="s">
        <v>59</v>
      </c>
      <c r="FY224" s="94" t="s">
        <v>2166</v>
      </c>
      <c r="FZ224" s="94" t="s">
        <v>102</v>
      </c>
      <c r="GA224" s="94" t="s">
        <v>53</v>
      </c>
      <c r="GB224" s="94" t="s">
        <v>62</v>
      </c>
      <c r="GC224" s="94" t="e">
        <v>#N/A</v>
      </c>
      <c r="GD224" s="94" t="s">
        <v>55</v>
      </c>
      <c r="GE224" s="94" t="s">
        <v>56</v>
      </c>
      <c r="GF224" s="94" t="s">
        <v>57</v>
      </c>
      <c r="GG224" s="94" t="s">
        <v>57</v>
      </c>
      <c r="GH224" s="94" t="s">
        <v>58</v>
      </c>
      <c r="GI224" s="94" t="s">
        <v>55</v>
      </c>
      <c r="GJ224" s="94" t="s">
        <v>59</v>
      </c>
      <c r="GK224" s="94">
        <v>0</v>
      </c>
      <c r="GL224" s="94" t="s">
        <v>117</v>
      </c>
      <c r="GM224" s="94" t="s">
        <v>53</v>
      </c>
      <c r="GN224" s="94" t="s">
        <v>62</v>
      </c>
      <c r="GO224" s="94" t="e">
        <v>#N/A</v>
      </c>
      <c r="GP224" s="94" t="s">
        <v>55</v>
      </c>
      <c r="GQ224" s="94" t="s">
        <v>56</v>
      </c>
      <c r="GR224" s="94" t="s">
        <v>57</v>
      </c>
      <c r="GS224" s="94" t="s">
        <v>57</v>
      </c>
      <c r="GT224" s="94" t="s">
        <v>58</v>
      </c>
      <c r="GU224" s="94" t="s">
        <v>55</v>
      </c>
      <c r="GV224" s="94" t="s">
        <v>59</v>
      </c>
      <c r="GW224" s="94" t="s">
        <v>2167</v>
      </c>
      <c r="GX224" s="94" t="s">
        <v>117</v>
      </c>
      <c r="GY224" s="32">
        <v>0</v>
      </c>
      <c r="GZ224" s="32">
        <v>0</v>
      </c>
      <c r="HA224" s="32">
        <v>1</v>
      </c>
      <c r="HB224" s="32">
        <v>0</v>
      </c>
      <c r="HC224" s="32">
        <v>0</v>
      </c>
      <c r="HD224" s="32">
        <v>1</v>
      </c>
      <c r="HE224" s="32">
        <v>0</v>
      </c>
      <c r="HF224" s="32">
        <v>0</v>
      </c>
      <c r="HG224" s="32">
        <v>1</v>
      </c>
      <c r="HH224" s="32">
        <v>0</v>
      </c>
      <c r="HI224" s="32">
        <v>0</v>
      </c>
      <c r="HJ224" s="32">
        <v>1</v>
      </c>
      <c r="HK224" s="50">
        <v>4</v>
      </c>
      <c r="HL224" s="68">
        <v>0</v>
      </c>
      <c r="HM224" s="68">
        <v>0</v>
      </c>
      <c r="HN224" s="68">
        <v>1</v>
      </c>
      <c r="HO224" s="68">
        <v>0</v>
      </c>
      <c r="HP224" s="68">
        <v>0</v>
      </c>
      <c r="HQ224" s="68">
        <v>1</v>
      </c>
      <c r="HR224" s="68">
        <v>0</v>
      </c>
      <c r="HS224" s="68">
        <v>0</v>
      </c>
      <c r="HT224" s="68">
        <v>1</v>
      </c>
      <c r="HU224" s="68">
        <v>0</v>
      </c>
      <c r="HV224" s="68">
        <v>0</v>
      </c>
      <c r="HW224" s="68">
        <v>1</v>
      </c>
      <c r="HX224" s="68">
        <v>0.25</v>
      </c>
      <c r="HY224" s="67" t="s">
        <v>6505</v>
      </c>
      <c r="HZ224" s="67" t="s">
        <v>6505</v>
      </c>
      <c r="IA224" s="67">
        <v>1</v>
      </c>
      <c r="IB224" s="67">
        <v>1</v>
      </c>
      <c r="IC224" s="67">
        <v>1</v>
      </c>
      <c r="ID224" s="67">
        <v>1</v>
      </c>
      <c r="IE224" s="67">
        <v>1</v>
      </c>
      <c r="IF224" s="67">
        <v>1</v>
      </c>
      <c r="IG224" s="67">
        <v>1</v>
      </c>
      <c r="IH224" s="67">
        <v>1</v>
      </c>
      <c r="II224" s="67">
        <v>1</v>
      </c>
      <c r="IJ224" s="67">
        <v>1</v>
      </c>
      <c r="IK224" s="69">
        <v>1</v>
      </c>
      <c r="IL224" s="69">
        <v>1</v>
      </c>
      <c r="IM224" s="67">
        <v>1</v>
      </c>
      <c r="IN224" s="67">
        <v>1</v>
      </c>
      <c r="IO224" s="94"/>
      <c r="IP224" s="32">
        <v>0.33333333333333331</v>
      </c>
      <c r="IQ224" s="32">
        <v>0.33333333333333331</v>
      </c>
      <c r="IR224" s="68">
        <v>0.33333333333333331</v>
      </c>
      <c r="IS224" s="69">
        <v>1</v>
      </c>
      <c r="IT224" s="94"/>
      <c r="IU224" s="94"/>
      <c r="IV224" s="94"/>
      <c r="IW224" s="94"/>
      <c r="IX224" s="94"/>
      <c r="IY224" s="94"/>
      <c r="IZ224" s="94"/>
      <c r="JA224" s="94"/>
      <c r="JB224" s="94"/>
      <c r="JC224" s="94"/>
    </row>
    <row r="225" spans="1:263" ht="29.25" hidden="1" customHeight="1" x14ac:dyDescent="0.25">
      <c r="A225" s="46" t="s">
        <v>2076</v>
      </c>
      <c r="B225" s="46" t="s">
        <v>27</v>
      </c>
      <c r="C225" s="46" t="s">
        <v>201</v>
      </c>
      <c r="D225" s="46" t="s">
        <v>202</v>
      </c>
      <c r="E225" s="46" t="s">
        <v>584</v>
      </c>
      <c r="F225" s="46" t="s">
        <v>909</v>
      </c>
      <c r="G225" s="46" t="s">
        <v>1548</v>
      </c>
      <c r="H225" s="46" t="s">
        <v>2077</v>
      </c>
      <c r="I225" s="46" t="s">
        <v>2078</v>
      </c>
      <c r="J225" s="46" t="s">
        <v>2079</v>
      </c>
      <c r="K225" s="46" t="s">
        <v>2080</v>
      </c>
      <c r="L225" s="46" t="s">
        <v>2081</v>
      </c>
      <c r="M225" s="46">
        <v>0</v>
      </c>
      <c r="N225" s="46"/>
      <c r="O225" s="46" t="s">
        <v>2082</v>
      </c>
      <c r="P225" s="46" t="s">
        <v>2083</v>
      </c>
      <c r="Q225" s="46" t="s">
        <v>6395</v>
      </c>
      <c r="R225" s="46" t="s">
        <v>6394</v>
      </c>
      <c r="S225" s="46" t="s">
        <v>556</v>
      </c>
      <c r="T225" s="46" t="s">
        <v>556</v>
      </c>
      <c r="U225" s="46" t="s">
        <v>557</v>
      </c>
      <c r="V225" s="46" t="s">
        <v>581</v>
      </c>
      <c r="W225" s="46" t="s">
        <v>604</v>
      </c>
      <c r="X225" s="46">
        <v>2018</v>
      </c>
      <c r="Y225" s="46">
        <v>0</v>
      </c>
      <c r="Z225" s="46">
        <v>2018</v>
      </c>
      <c r="AA225" s="46">
        <v>0</v>
      </c>
      <c r="AB225" s="46">
        <v>0</v>
      </c>
      <c r="AC225" s="46">
        <v>4</v>
      </c>
      <c r="AD225" s="47">
        <v>4</v>
      </c>
      <c r="AE225" s="46">
        <v>0</v>
      </c>
      <c r="AF225" s="46">
        <v>0</v>
      </c>
      <c r="AG225" s="94" t="s">
        <v>535</v>
      </c>
      <c r="AH225" s="94" t="s">
        <v>535</v>
      </c>
      <c r="AI225" s="94" t="s">
        <v>535</v>
      </c>
      <c r="AJ225" s="94">
        <v>1</v>
      </c>
      <c r="AK225" s="94" t="s">
        <v>535</v>
      </c>
      <c r="AL225" s="94" t="s">
        <v>535</v>
      </c>
      <c r="AM225" s="94" t="s">
        <v>535</v>
      </c>
      <c r="AN225" s="94" t="s">
        <v>535</v>
      </c>
      <c r="AO225" s="94" t="s">
        <v>535</v>
      </c>
      <c r="AP225" s="94" t="s">
        <v>535</v>
      </c>
      <c r="AQ225" s="94" t="s">
        <v>535</v>
      </c>
      <c r="AR225" s="94" t="s">
        <v>535</v>
      </c>
      <c r="AS225" s="94" t="s">
        <v>535</v>
      </c>
      <c r="AT225" s="94" t="s">
        <v>535</v>
      </c>
      <c r="AU225" s="94" t="s">
        <v>535</v>
      </c>
      <c r="AV225" s="94" t="s">
        <v>535</v>
      </c>
      <c r="AW225" s="94" t="s">
        <v>535</v>
      </c>
      <c r="AX225" s="94" t="s">
        <v>535</v>
      </c>
      <c r="AY225" s="94" t="s">
        <v>535</v>
      </c>
      <c r="AZ225" s="94" t="s">
        <v>535</v>
      </c>
      <c r="BA225" s="94" t="s">
        <v>535</v>
      </c>
      <c r="BB225" s="94" t="s">
        <v>535</v>
      </c>
      <c r="BC225" s="94" t="s">
        <v>535</v>
      </c>
      <c r="BD225" s="94" t="s">
        <v>535</v>
      </c>
      <c r="BE225" s="94" t="s">
        <v>535</v>
      </c>
      <c r="BF225" s="94" t="s">
        <v>535</v>
      </c>
      <c r="BG225" s="94" t="s">
        <v>535</v>
      </c>
      <c r="BH225" s="94" t="s">
        <v>535</v>
      </c>
      <c r="BI225" s="94" t="s">
        <v>535</v>
      </c>
      <c r="BJ225" s="94" t="s">
        <v>535</v>
      </c>
      <c r="BK225" s="94" t="s">
        <v>535</v>
      </c>
      <c r="BL225" s="94" t="s">
        <v>535</v>
      </c>
      <c r="BM225" s="94" t="s">
        <v>324</v>
      </c>
      <c r="BN225" s="94" t="s">
        <v>2079</v>
      </c>
      <c r="BO225" s="94" t="s">
        <v>2083</v>
      </c>
      <c r="BP225" s="94" t="s">
        <v>6394</v>
      </c>
      <c r="BQ225" s="94" t="s">
        <v>6395</v>
      </c>
      <c r="BR225" s="94" t="s">
        <v>556</v>
      </c>
      <c r="BS225" s="32">
        <v>4</v>
      </c>
      <c r="BT225" s="32">
        <v>0</v>
      </c>
      <c r="BU225" s="32">
        <v>0</v>
      </c>
      <c r="BV225" s="32">
        <v>1</v>
      </c>
      <c r="BW225" s="32">
        <v>0</v>
      </c>
      <c r="BX225" s="32">
        <v>0</v>
      </c>
      <c r="BY225" s="32">
        <v>1</v>
      </c>
      <c r="BZ225" s="32">
        <v>0</v>
      </c>
      <c r="CA225" s="32">
        <v>0</v>
      </c>
      <c r="CB225" s="32">
        <v>1</v>
      </c>
      <c r="CC225" s="32">
        <v>0</v>
      </c>
      <c r="CD225" s="32">
        <v>0</v>
      </c>
      <c r="CE225" s="32">
        <v>1</v>
      </c>
      <c r="CF225" s="32">
        <v>0</v>
      </c>
      <c r="CG225" s="32">
        <v>0</v>
      </c>
      <c r="CH225" s="32">
        <v>1</v>
      </c>
      <c r="CI225" s="32">
        <v>0</v>
      </c>
      <c r="CJ225" s="32">
        <v>0</v>
      </c>
      <c r="CK225" s="32">
        <v>1</v>
      </c>
      <c r="CL225" s="32">
        <v>0</v>
      </c>
      <c r="CM225" s="32">
        <v>0</v>
      </c>
      <c r="CN225" s="32">
        <v>1</v>
      </c>
      <c r="CO225" s="32">
        <v>0</v>
      </c>
      <c r="CP225" s="32">
        <v>0</v>
      </c>
      <c r="CQ225" s="32">
        <v>1</v>
      </c>
      <c r="CR225" s="32">
        <v>4</v>
      </c>
      <c r="CS225" s="32">
        <v>0</v>
      </c>
      <c r="CT225" s="32" t="s">
        <v>6504</v>
      </c>
      <c r="CU225" s="32" t="s">
        <v>6464</v>
      </c>
      <c r="CV225" s="32" t="s">
        <v>6411</v>
      </c>
      <c r="CW225" s="32" t="s">
        <v>6476</v>
      </c>
      <c r="CX225" s="32">
        <v>0</v>
      </c>
      <c r="CY225" s="32" t="s">
        <v>6504</v>
      </c>
      <c r="CZ225" s="32" t="s">
        <v>6465</v>
      </c>
      <c r="DA225" s="32" t="s">
        <v>6412</v>
      </c>
      <c r="DB225" s="32" t="s">
        <v>6476</v>
      </c>
      <c r="DC225" s="32">
        <v>1</v>
      </c>
      <c r="DD225" s="32" t="s">
        <v>6504</v>
      </c>
      <c r="DE225" s="32" t="s">
        <v>6466</v>
      </c>
      <c r="DF225" s="32" t="s">
        <v>6413</v>
      </c>
      <c r="DG225" s="32" t="s">
        <v>6476</v>
      </c>
      <c r="DH225" s="32">
        <v>0</v>
      </c>
      <c r="DI225" s="32" t="s">
        <v>6504</v>
      </c>
      <c r="DJ225" s="32" t="s">
        <v>6467</v>
      </c>
      <c r="DK225" s="32" t="s">
        <v>6414</v>
      </c>
      <c r="DL225" s="32" t="s">
        <v>6477</v>
      </c>
      <c r="DM225" s="32">
        <v>0</v>
      </c>
      <c r="DN225" s="32" t="s">
        <v>6504</v>
      </c>
      <c r="DO225" s="32" t="s">
        <v>6468</v>
      </c>
      <c r="DP225" s="32" t="s">
        <v>6415</v>
      </c>
      <c r="DQ225" s="32" t="s">
        <v>6478</v>
      </c>
      <c r="DR225" s="32">
        <v>1</v>
      </c>
      <c r="DS225" s="32" t="s">
        <v>6504</v>
      </c>
      <c r="DT225" s="32" t="s">
        <v>6469</v>
      </c>
      <c r="DU225" s="32" t="s">
        <v>6416</v>
      </c>
      <c r="DV225" s="32" t="s">
        <v>6478</v>
      </c>
      <c r="DW225" s="32">
        <v>0</v>
      </c>
      <c r="DX225" s="32" t="s">
        <v>6504</v>
      </c>
      <c r="DY225" s="32" t="s">
        <v>6470</v>
      </c>
      <c r="DZ225" s="32" t="s">
        <v>6417</v>
      </c>
      <c r="EA225" s="32" t="s">
        <v>6478</v>
      </c>
      <c r="EB225" s="32">
        <v>0</v>
      </c>
      <c r="EC225" s="32" t="s">
        <v>6504</v>
      </c>
      <c r="ED225" s="32" t="s">
        <v>6471</v>
      </c>
      <c r="EE225" s="32" t="s">
        <v>6418</v>
      </c>
      <c r="EF225" s="32" t="s">
        <v>6478</v>
      </c>
      <c r="EG225" s="32">
        <v>1</v>
      </c>
      <c r="EH225" s="32" t="s">
        <v>6504</v>
      </c>
      <c r="EI225" s="32" t="s">
        <v>6472</v>
      </c>
      <c r="EJ225" s="32" t="s">
        <v>6419</v>
      </c>
      <c r="EK225" s="32" t="s">
        <v>6479</v>
      </c>
      <c r="EL225" s="32">
        <v>0</v>
      </c>
      <c r="EM225" s="32" t="s">
        <v>6504</v>
      </c>
      <c r="EN225" s="32" t="s">
        <v>6473</v>
      </c>
      <c r="EO225" s="32" t="s">
        <v>6420</v>
      </c>
      <c r="EP225" s="32" t="s">
        <v>6478</v>
      </c>
      <c r="EQ225" s="32">
        <v>0</v>
      </c>
      <c r="ER225" s="32" t="s">
        <v>6504</v>
      </c>
      <c r="ES225" s="32" t="s">
        <v>6474</v>
      </c>
      <c r="ET225" s="32" t="s">
        <v>6421</v>
      </c>
      <c r="EU225" s="32" t="s">
        <v>6480</v>
      </c>
      <c r="EV225" s="32">
        <v>1</v>
      </c>
      <c r="EW225" s="32" t="s">
        <v>6504</v>
      </c>
      <c r="EX225" s="32" t="s">
        <v>6475</v>
      </c>
      <c r="EY225" s="32" t="s">
        <v>6422</v>
      </c>
      <c r="EZ225" s="32" t="s">
        <v>6481</v>
      </c>
      <c r="FA225" s="32">
        <v>4</v>
      </c>
      <c r="FB225" s="32">
        <v>0</v>
      </c>
      <c r="FC225" s="94" t="s">
        <v>53</v>
      </c>
      <c r="FD225" s="94" t="s">
        <v>62</v>
      </c>
      <c r="FE225" s="94" t="s">
        <v>62</v>
      </c>
      <c r="FF225" s="94" t="s">
        <v>55</v>
      </c>
      <c r="FG225" s="94" t="s">
        <v>56</v>
      </c>
      <c r="FH225" s="94" t="s">
        <v>57</v>
      </c>
      <c r="FI225" s="94" t="s">
        <v>57</v>
      </c>
      <c r="FJ225" s="94" t="s">
        <v>58</v>
      </c>
      <c r="FK225" s="94" t="s">
        <v>55</v>
      </c>
      <c r="FL225" s="94" t="s">
        <v>59</v>
      </c>
      <c r="FM225" s="94" t="s">
        <v>2522</v>
      </c>
      <c r="FN225" s="94" t="s">
        <v>102</v>
      </c>
      <c r="FO225" s="94" t="s">
        <v>53</v>
      </c>
      <c r="FP225" s="94" t="s">
        <v>62</v>
      </c>
      <c r="FQ225" s="94" t="e">
        <v>#N/A</v>
      </c>
      <c r="FR225" s="94" t="s">
        <v>55</v>
      </c>
      <c r="FS225" s="94" t="s">
        <v>56</v>
      </c>
      <c r="FT225" s="94" t="s">
        <v>57</v>
      </c>
      <c r="FU225" s="94" t="s">
        <v>57</v>
      </c>
      <c r="FV225" s="94" t="s">
        <v>58</v>
      </c>
      <c r="FW225" s="94" t="s">
        <v>55</v>
      </c>
      <c r="FX225" s="94" t="s">
        <v>59</v>
      </c>
      <c r="FY225" s="94" t="s">
        <v>2166</v>
      </c>
      <c r="FZ225" s="94" t="s">
        <v>102</v>
      </c>
      <c r="GA225" s="94" t="s">
        <v>53</v>
      </c>
      <c r="GB225" s="94" t="s">
        <v>62</v>
      </c>
      <c r="GC225" s="94" t="e">
        <v>#N/A</v>
      </c>
      <c r="GD225" s="94" t="s">
        <v>55</v>
      </c>
      <c r="GE225" s="94" t="s">
        <v>56</v>
      </c>
      <c r="GF225" s="94" t="s">
        <v>57</v>
      </c>
      <c r="GG225" s="94" t="s">
        <v>57</v>
      </c>
      <c r="GH225" s="94" t="s">
        <v>58</v>
      </c>
      <c r="GI225" s="94" t="s">
        <v>55</v>
      </c>
      <c r="GJ225" s="94" t="s">
        <v>59</v>
      </c>
      <c r="GK225" s="94">
        <v>0</v>
      </c>
      <c r="GL225" s="94" t="s">
        <v>117</v>
      </c>
      <c r="GM225" s="94" t="s">
        <v>53</v>
      </c>
      <c r="GN225" s="94" t="s">
        <v>62</v>
      </c>
      <c r="GO225" s="94" t="e">
        <v>#N/A</v>
      </c>
      <c r="GP225" s="94" t="s">
        <v>55</v>
      </c>
      <c r="GQ225" s="94" t="s">
        <v>56</v>
      </c>
      <c r="GR225" s="94" t="s">
        <v>57</v>
      </c>
      <c r="GS225" s="94" t="s">
        <v>57</v>
      </c>
      <c r="GT225" s="94" t="s">
        <v>58</v>
      </c>
      <c r="GU225" s="94" t="s">
        <v>55</v>
      </c>
      <c r="GV225" s="94" t="s">
        <v>59</v>
      </c>
      <c r="GW225" s="94" t="s">
        <v>2167</v>
      </c>
      <c r="GX225" s="94" t="s">
        <v>117</v>
      </c>
      <c r="GY225" s="32">
        <v>0</v>
      </c>
      <c r="GZ225" s="32">
        <v>0</v>
      </c>
      <c r="HA225" s="32">
        <v>1</v>
      </c>
      <c r="HB225" s="32">
        <v>0</v>
      </c>
      <c r="HC225" s="32">
        <v>0</v>
      </c>
      <c r="HD225" s="32">
        <v>1</v>
      </c>
      <c r="HE225" s="32">
        <v>0</v>
      </c>
      <c r="HF225" s="32">
        <v>0</v>
      </c>
      <c r="HG225" s="32">
        <v>1</v>
      </c>
      <c r="HH225" s="32">
        <v>0</v>
      </c>
      <c r="HI225" s="32">
        <v>0</v>
      </c>
      <c r="HJ225" s="32">
        <v>1</v>
      </c>
      <c r="HK225" s="50">
        <v>4</v>
      </c>
      <c r="HL225" s="68">
        <v>0</v>
      </c>
      <c r="HM225" s="68">
        <v>0</v>
      </c>
      <c r="HN225" s="68">
        <v>0.25</v>
      </c>
      <c r="HO225" s="68">
        <v>0</v>
      </c>
      <c r="HP225" s="68">
        <v>0</v>
      </c>
      <c r="HQ225" s="68">
        <v>0.25</v>
      </c>
      <c r="HR225" s="68">
        <v>0</v>
      </c>
      <c r="HS225" s="68">
        <v>0</v>
      </c>
      <c r="HT225" s="68">
        <v>0.25</v>
      </c>
      <c r="HU225" s="68">
        <v>0</v>
      </c>
      <c r="HV225" s="68">
        <v>0</v>
      </c>
      <c r="HW225" s="68">
        <v>0.25</v>
      </c>
      <c r="HX225" s="68">
        <v>1</v>
      </c>
      <c r="HY225" s="67" t="s">
        <v>6505</v>
      </c>
      <c r="HZ225" s="67" t="s">
        <v>6505</v>
      </c>
      <c r="IA225" s="67">
        <v>1</v>
      </c>
      <c r="IB225" s="67">
        <v>1</v>
      </c>
      <c r="IC225" s="67">
        <v>1</v>
      </c>
      <c r="ID225" s="67">
        <v>1</v>
      </c>
      <c r="IE225" s="67">
        <v>1</v>
      </c>
      <c r="IF225" s="67">
        <v>1</v>
      </c>
      <c r="IG225" s="67">
        <v>1</v>
      </c>
      <c r="IH225" s="67">
        <v>1</v>
      </c>
      <c r="II225" s="67">
        <v>1</v>
      </c>
      <c r="IJ225" s="67">
        <v>1</v>
      </c>
      <c r="IK225" s="69">
        <v>1</v>
      </c>
      <c r="IL225" s="69">
        <v>1</v>
      </c>
      <c r="IM225" s="67">
        <v>1</v>
      </c>
      <c r="IN225" s="67">
        <v>1</v>
      </c>
      <c r="IO225" s="94"/>
      <c r="IP225" s="32">
        <v>0.25</v>
      </c>
      <c r="IQ225" s="32">
        <v>0.5</v>
      </c>
      <c r="IR225" s="68">
        <v>0.75</v>
      </c>
      <c r="IS225" s="69">
        <v>1</v>
      </c>
      <c r="IT225" s="94"/>
      <c r="IU225" s="94"/>
      <c r="IV225" s="94"/>
      <c r="IW225" s="94"/>
      <c r="IX225" s="94"/>
      <c r="IY225" s="94"/>
      <c r="IZ225" s="94"/>
      <c r="JA225" s="94"/>
      <c r="JB225" s="94"/>
      <c r="JC225" s="94"/>
    </row>
    <row r="226" spans="1:263" ht="29.25" hidden="1" customHeight="1" x14ac:dyDescent="0.25">
      <c r="A226" s="46" t="s">
        <v>2084</v>
      </c>
      <c r="B226" s="46" t="s">
        <v>27</v>
      </c>
      <c r="C226" s="46" t="s">
        <v>201</v>
      </c>
      <c r="D226" s="46" t="s">
        <v>202</v>
      </c>
      <c r="E226" s="46" t="s">
        <v>584</v>
      </c>
      <c r="F226" s="46" t="s">
        <v>909</v>
      </c>
      <c r="G226" s="46" t="s">
        <v>1548</v>
      </c>
      <c r="H226" s="46" t="s">
        <v>2085</v>
      </c>
      <c r="I226" s="46" t="s">
        <v>2086</v>
      </c>
      <c r="J226" s="46" t="s">
        <v>2087</v>
      </c>
      <c r="K226" s="46" t="s">
        <v>2088</v>
      </c>
      <c r="L226" s="46" t="s">
        <v>2089</v>
      </c>
      <c r="M226" s="46">
        <v>0</v>
      </c>
      <c r="N226" s="46"/>
      <c r="O226" s="46" t="s">
        <v>2090</v>
      </c>
      <c r="P226" s="46" t="s">
        <v>2091</v>
      </c>
      <c r="Q226" s="46" t="s">
        <v>6398</v>
      </c>
      <c r="R226" s="46" t="s">
        <v>6397</v>
      </c>
      <c r="S226" s="46" t="s">
        <v>569</v>
      </c>
      <c r="T226" s="46" t="s">
        <v>569</v>
      </c>
      <c r="U226" s="46" t="s">
        <v>532</v>
      </c>
      <c r="V226" s="46" t="s">
        <v>581</v>
      </c>
      <c r="W226" s="46" t="s">
        <v>534</v>
      </c>
      <c r="X226" s="46">
        <v>2018</v>
      </c>
      <c r="Y226" s="46">
        <v>0</v>
      </c>
      <c r="Z226" s="46">
        <v>2018</v>
      </c>
      <c r="AA226" s="46">
        <v>0</v>
      </c>
      <c r="AB226" s="46">
        <v>0</v>
      </c>
      <c r="AC226" s="46">
        <v>0.9</v>
      </c>
      <c r="AD226" s="47">
        <v>0.95</v>
      </c>
      <c r="AE226" s="46">
        <v>0.95</v>
      </c>
      <c r="AF226" s="46">
        <v>0</v>
      </c>
      <c r="AG226" s="94" t="s">
        <v>535</v>
      </c>
      <c r="AH226" s="94" t="s">
        <v>535</v>
      </c>
      <c r="AI226" s="94" t="s">
        <v>535</v>
      </c>
      <c r="AJ226" s="94">
        <v>1</v>
      </c>
      <c r="AK226" s="94" t="s">
        <v>535</v>
      </c>
      <c r="AL226" s="94" t="s">
        <v>535</v>
      </c>
      <c r="AM226" s="94" t="s">
        <v>535</v>
      </c>
      <c r="AN226" s="94">
        <v>1</v>
      </c>
      <c r="AO226" s="94" t="s">
        <v>2092</v>
      </c>
      <c r="AP226" s="94" t="s">
        <v>535</v>
      </c>
      <c r="AQ226" s="94" t="s">
        <v>535</v>
      </c>
      <c r="AR226" s="94" t="s">
        <v>535</v>
      </c>
      <c r="AS226" s="94" t="s">
        <v>535</v>
      </c>
      <c r="AT226" s="94" t="s">
        <v>535</v>
      </c>
      <c r="AU226" s="94" t="s">
        <v>535</v>
      </c>
      <c r="AV226" s="94">
        <v>1</v>
      </c>
      <c r="AW226" s="94" t="s">
        <v>535</v>
      </c>
      <c r="AX226" s="94" t="s">
        <v>535</v>
      </c>
      <c r="AY226" s="94" t="s">
        <v>535</v>
      </c>
      <c r="AZ226" s="94" t="s">
        <v>535</v>
      </c>
      <c r="BA226" s="94" t="s">
        <v>535</v>
      </c>
      <c r="BB226" s="94" t="s">
        <v>535</v>
      </c>
      <c r="BC226" s="94" t="s">
        <v>535</v>
      </c>
      <c r="BD226" s="94">
        <v>1</v>
      </c>
      <c r="BE226" s="94" t="s">
        <v>535</v>
      </c>
      <c r="BF226" s="94" t="s">
        <v>535</v>
      </c>
      <c r="BG226" s="94" t="s">
        <v>535</v>
      </c>
      <c r="BH226" s="94" t="s">
        <v>535</v>
      </c>
      <c r="BI226" s="94" t="s">
        <v>535</v>
      </c>
      <c r="BJ226" s="94" t="s">
        <v>535</v>
      </c>
      <c r="BK226" s="94" t="s">
        <v>535</v>
      </c>
      <c r="BL226" s="94" t="s">
        <v>535</v>
      </c>
      <c r="BM226" s="94" t="s">
        <v>6787</v>
      </c>
      <c r="BN226" s="94" t="s">
        <v>2087</v>
      </c>
      <c r="BO226" s="94" t="s">
        <v>2091</v>
      </c>
      <c r="BP226" s="94" t="s">
        <v>6397</v>
      </c>
      <c r="BQ226" s="94" t="s">
        <v>6398</v>
      </c>
      <c r="BR226" s="94" t="s">
        <v>569</v>
      </c>
      <c r="BS226" s="32">
        <v>0.95</v>
      </c>
      <c r="BT226" s="32">
        <v>0.9</v>
      </c>
      <c r="BU226" s="32">
        <v>0.9</v>
      </c>
      <c r="BV226" s="32">
        <v>0.9</v>
      </c>
      <c r="BW226" s="32">
        <v>0.9</v>
      </c>
      <c r="BX226" s="32">
        <v>0.9</v>
      </c>
      <c r="BY226" s="32">
        <v>0.9</v>
      </c>
      <c r="BZ226" s="32">
        <v>0.93</v>
      </c>
      <c r="CA226" s="32">
        <v>0.93</v>
      </c>
      <c r="CB226" s="32">
        <v>0.93</v>
      </c>
      <c r="CC226" s="32">
        <v>0.94</v>
      </c>
      <c r="CD226" s="32">
        <v>0.94</v>
      </c>
      <c r="CE226" s="32">
        <v>0.95</v>
      </c>
      <c r="CF226" s="32">
        <v>0.9</v>
      </c>
      <c r="CG226" s="32">
        <v>0.9</v>
      </c>
      <c r="CH226" s="32">
        <v>0.9</v>
      </c>
      <c r="CI226" s="32">
        <v>0.9</v>
      </c>
      <c r="CJ226" s="32">
        <v>0.9</v>
      </c>
      <c r="CK226" s="32">
        <v>0.9</v>
      </c>
      <c r="CL226" s="32">
        <v>0.93</v>
      </c>
      <c r="CM226" s="32">
        <v>0.93</v>
      </c>
      <c r="CN226" s="32">
        <v>0.93</v>
      </c>
      <c r="CO226" s="32">
        <v>0.94</v>
      </c>
      <c r="CP226" s="32">
        <v>0.94</v>
      </c>
      <c r="CQ226" s="32">
        <v>0.95</v>
      </c>
      <c r="CR226" s="32">
        <v>0.95</v>
      </c>
      <c r="CS226" s="32">
        <v>1</v>
      </c>
      <c r="CT226" s="32">
        <v>0.9</v>
      </c>
      <c r="CU226" s="32" t="s">
        <v>6482</v>
      </c>
      <c r="CV226" s="32" t="s">
        <v>6411</v>
      </c>
      <c r="CW226" s="32" t="s">
        <v>6494</v>
      </c>
      <c r="CX226" s="32">
        <v>1</v>
      </c>
      <c r="CY226" s="32">
        <v>0.9</v>
      </c>
      <c r="CZ226" s="32" t="s">
        <v>6483</v>
      </c>
      <c r="DA226" s="32" t="s">
        <v>6412</v>
      </c>
      <c r="DB226" s="32" t="s">
        <v>6494</v>
      </c>
      <c r="DC226" s="32">
        <v>1</v>
      </c>
      <c r="DD226" s="32">
        <v>0.9</v>
      </c>
      <c r="DE226" s="32" t="s">
        <v>6484</v>
      </c>
      <c r="DF226" s="32" t="s">
        <v>6413</v>
      </c>
      <c r="DG226" s="32" t="s">
        <v>6494</v>
      </c>
      <c r="DH226" s="32">
        <v>1</v>
      </c>
      <c r="DI226" s="32">
        <v>0.9</v>
      </c>
      <c r="DJ226" s="32" t="s">
        <v>6485</v>
      </c>
      <c r="DK226" s="32" t="s">
        <v>6414</v>
      </c>
      <c r="DL226" s="32" t="s">
        <v>6495</v>
      </c>
      <c r="DM226" s="32">
        <v>1</v>
      </c>
      <c r="DN226" s="32">
        <v>0.9</v>
      </c>
      <c r="DO226" s="32" t="s">
        <v>6486</v>
      </c>
      <c r="DP226" s="32" t="s">
        <v>6415</v>
      </c>
      <c r="DQ226" s="32" t="s">
        <v>6496</v>
      </c>
      <c r="DR226" s="32">
        <v>1</v>
      </c>
      <c r="DS226" s="32">
        <v>0.9</v>
      </c>
      <c r="DT226" s="32" t="s">
        <v>6487</v>
      </c>
      <c r="DU226" s="32" t="s">
        <v>6416</v>
      </c>
      <c r="DV226" s="32" t="s">
        <v>6496</v>
      </c>
      <c r="DW226" s="32">
        <v>1</v>
      </c>
      <c r="DX226" s="32">
        <v>0.9</v>
      </c>
      <c r="DY226" s="32" t="s">
        <v>6488</v>
      </c>
      <c r="DZ226" s="32" t="s">
        <v>6417</v>
      </c>
      <c r="EA226" s="32" t="s">
        <v>6496</v>
      </c>
      <c r="EB226" s="32">
        <v>1</v>
      </c>
      <c r="EC226" s="32">
        <v>0.9</v>
      </c>
      <c r="ED226" s="32" t="s">
        <v>6489</v>
      </c>
      <c r="EE226" s="32" t="s">
        <v>6418</v>
      </c>
      <c r="EF226" s="32" t="s">
        <v>6496</v>
      </c>
      <c r="EG226" s="32">
        <v>1</v>
      </c>
      <c r="EH226" s="32">
        <v>0.9</v>
      </c>
      <c r="EI226" s="32" t="s">
        <v>6490</v>
      </c>
      <c r="EJ226" s="32" t="s">
        <v>6419</v>
      </c>
      <c r="EK226" s="32" t="s">
        <v>6497</v>
      </c>
      <c r="EL226" s="32">
        <v>1</v>
      </c>
      <c r="EM226" s="32">
        <v>0.9</v>
      </c>
      <c r="EN226" s="32" t="s">
        <v>6491</v>
      </c>
      <c r="EO226" s="32" t="s">
        <v>6420</v>
      </c>
      <c r="EP226" s="32" t="s">
        <v>6496</v>
      </c>
      <c r="EQ226" s="32">
        <v>1</v>
      </c>
      <c r="ER226" s="32">
        <v>0.9</v>
      </c>
      <c r="ES226" s="32" t="s">
        <v>6492</v>
      </c>
      <c r="ET226" s="32" t="s">
        <v>6421</v>
      </c>
      <c r="EU226" s="32" t="s">
        <v>6498</v>
      </c>
      <c r="EV226" s="32">
        <v>1</v>
      </c>
      <c r="EW226" s="32">
        <v>0.9</v>
      </c>
      <c r="EX226" s="32" t="s">
        <v>6493</v>
      </c>
      <c r="EY226" s="32" t="s">
        <v>6422</v>
      </c>
      <c r="EZ226" s="32" t="s">
        <v>6499</v>
      </c>
      <c r="FA226" s="32">
        <v>12</v>
      </c>
      <c r="FB226" s="32">
        <v>0</v>
      </c>
      <c r="FC226" s="94" t="s">
        <v>53</v>
      </c>
      <c r="FD226" s="94" t="s">
        <v>54</v>
      </c>
      <c r="FE226" s="94" t="s">
        <v>54</v>
      </c>
      <c r="FF226" s="94" t="s">
        <v>55</v>
      </c>
      <c r="FG226" s="94" t="s">
        <v>56</v>
      </c>
      <c r="FH226" s="94" t="s">
        <v>57</v>
      </c>
      <c r="FI226" s="94" t="s">
        <v>57</v>
      </c>
      <c r="FJ226" s="94" t="s">
        <v>58</v>
      </c>
      <c r="FK226" s="94" t="s">
        <v>55</v>
      </c>
      <c r="FL226" s="94" t="s">
        <v>59</v>
      </c>
      <c r="FM226" s="94" t="s">
        <v>2523</v>
      </c>
      <c r="FN226" s="94" t="s">
        <v>102</v>
      </c>
      <c r="FO226" s="94" t="s">
        <v>53</v>
      </c>
      <c r="FP226" s="94" t="s">
        <v>54</v>
      </c>
      <c r="FQ226" s="94" t="e">
        <v>#N/A</v>
      </c>
      <c r="FR226" s="94" t="s">
        <v>55</v>
      </c>
      <c r="FS226" s="94" t="s">
        <v>56</v>
      </c>
      <c r="FT226" s="94" t="s">
        <v>57</v>
      </c>
      <c r="FU226" s="94" t="s">
        <v>57</v>
      </c>
      <c r="FV226" s="94" t="s">
        <v>58</v>
      </c>
      <c r="FW226" s="94" t="s">
        <v>55</v>
      </c>
      <c r="FX226" s="94" t="s">
        <v>59</v>
      </c>
      <c r="FY226" s="94" t="s">
        <v>2166</v>
      </c>
      <c r="FZ226" s="94" t="s">
        <v>102</v>
      </c>
      <c r="GA226" s="94" t="s">
        <v>53</v>
      </c>
      <c r="GB226" s="94" t="s">
        <v>54</v>
      </c>
      <c r="GC226" s="94" t="e">
        <v>#N/A</v>
      </c>
      <c r="GD226" s="94" t="s">
        <v>55</v>
      </c>
      <c r="GE226" s="94" t="s">
        <v>56</v>
      </c>
      <c r="GF226" s="94" t="s">
        <v>57</v>
      </c>
      <c r="GG226" s="94" t="s">
        <v>57</v>
      </c>
      <c r="GH226" s="94" t="s">
        <v>58</v>
      </c>
      <c r="GI226" s="94" t="s">
        <v>55</v>
      </c>
      <c r="GJ226" s="94" t="s">
        <v>59</v>
      </c>
      <c r="GK226" s="94">
        <v>0</v>
      </c>
      <c r="GL226" s="94" t="s">
        <v>117</v>
      </c>
      <c r="GM226" s="94" t="s">
        <v>53</v>
      </c>
      <c r="GN226" s="94" t="s">
        <v>6510</v>
      </c>
      <c r="GO226" s="94" t="e">
        <v>#N/A</v>
      </c>
      <c r="GP226" s="94" t="s">
        <v>55</v>
      </c>
      <c r="GQ226" s="94" t="s">
        <v>56</v>
      </c>
      <c r="GR226" s="94" t="s">
        <v>57</v>
      </c>
      <c r="GS226" s="94" t="s">
        <v>57</v>
      </c>
      <c r="GT226" s="94" t="s">
        <v>58</v>
      </c>
      <c r="GU226" s="94" t="s">
        <v>55</v>
      </c>
      <c r="GV226" s="94" t="s">
        <v>59</v>
      </c>
      <c r="GW226" s="94" t="s">
        <v>2167</v>
      </c>
      <c r="GX226" s="94" t="s">
        <v>117</v>
      </c>
      <c r="GY226" s="32">
        <v>1.1111111111111112</v>
      </c>
      <c r="GZ226" s="32">
        <v>1.1111111111111112</v>
      </c>
      <c r="HA226" s="32">
        <v>1.1111111111111112</v>
      </c>
      <c r="HB226" s="32">
        <v>1.1111111111111112</v>
      </c>
      <c r="HC226" s="32">
        <v>1.1111111111111112</v>
      </c>
      <c r="HD226" s="32">
        <v>1.1111111111111112</v>
      </c>
      <c r="HE226" s="32">
        <v>1.1111111111111112</v>
      </c>
      <c r="HF226" s="32">
        <v>1.1111111111111112</v>
      </c>
      <c r="HG226" s="32">
        <v>1.1111111111111112</v>
      </c>
      <c r="HH226" s="32">
        <v>1.1111111111111112</v>
      </c>
      <c r="HI226" s="32">
        <v>1.1111111111111112</v>
      </c>
      <c r="HJ226" s="32">
        <v>1.1111111111111112</v>
      </c>
      <c r="HK226" s="50">
        <v>12</v>
      </c>
      <c r="HL226" s="68">
        <v>1.1111111111111112</v>
      </c>
      <c r="HM226" s="68">
        <v>1.1111111111111112</v>
      </c>
      <c r="HN226" s="68">
        <v>1.1111111111111112</v>
      </c>
      <c r="HO226" s="68">
        <v>1.1111111111111112</v>
      </c>
      <c r="HP226" s="68">
        <v>1.1111111111111112</v>
      </c>
      <c r="HQ226" s="68">
        <v>1.1111111111111112</v>
      </c>
      <c r="HR226" s="68">
        <v>1.1111111111111112</v>
      </c>
      <c r="HS226" s="68">
        <v>1.1111111111111112</v>
      </c>
      <c r="HT226" s="68">
        <v>1.1111111111111112</v>
      </c>
      <c r="HU226" s="68">
        <v>1.1111111111111112</v>
      </c>
      <c r="HV226" s="68">
        <v>1.1111111111111112</v>
      </c>
      <c r="HW226" s="68">
        <v>1.1111111111111112</v>
      </c>
      <c r="HX226" s="68">
        <v>1.1111111111111112</v>
      </c>
      <c r="HY226" s="67">
        <v>1.2345679012345678</v>
      </c>
      <c r="HZ226" s="67">
        <v>1.2345679012345678</v>
      </c>
      <c r="IA226" s="67">
        <v>1.2345679012345678</v>
      </c>
      <c r="IB226" s="67">
        <v>1.2345679012345678</v>
      </c>
      <c r="IC226" s="67">
        <v>1.2345679012345678</v>
      </c>
      <c r="ID226" s="67">
        <v>1.2345679012345676</v>
      </c>
      <c r="IE226" s="67">
        <v>1.2287168685272949</v>
      </c>
      <c r="IF226" s="67">
        <v>1.2243648607284969</v>
      </c>
      <c r="IG226" s="67">
        <v>1.2210012210012209</v>
      </c>
      <c r="IH226" s="67">
        <v>1.2169891687963976</v>
      </c>
      <c r="II226" s="67">
        <v>1.2137261392474896</v>
      </c>
      <c r="IJ226" s="67">
        <v>1.2099213551119177</v>
      </c>
      <c r="IK226" s="69">
        <v>1.2345679012345678</v>
      </c>
      <c r="IL226" s="69">
        <v>1.2345679012345676</v>
      </c>
      <c r="IM226" s="90">
        <v>1.2210012210012209</v>
      </c>
      <c r="IN226" s="67">
        <v>1.2099213551119177</v>
      </c>
      <c r="IO226" s="94"/>
      <c r="IP226" s="32">
        <v>1.1111111111111112</v>
      </c>
      <c r="IQ226" s="32">
        <v>1.1111111111111109</v>
      </c>
      <c r="IR226" s="68">
        <v>1.1111111111111109</v>
      </c>
      <c r="IS226" s="69">
        <v>1.2099213551119177</v>
      </c>
      <c r="IT226" s="94"/>
      <c r="IU226" s="94"/>
      <c r="IV226" s="94"/>
      <c r="IW226" s="94"/>
      <c r="IX226" s="94"/>
      <c r="IY226" s="94"/>
      <c r="IZ226" s="94"/>
      <c r="JA226" s="94"/>
      <c r="JB226" s="94"/>
      <c r="JC226" s="94"/>
    </row>
    <row r="227" spans="1:263" ht="29.25" customHeight="1" x14ac:dyDescent="0.25">
      <c r="HL227" s="78"/>
      <c r="HM227" s="78"/>
      <c r="HN227" s="78"/>
      <c r="HO227" s="78"/>
      <c r="HP227" s="78"/>
      <c r="HQ227" s="78"/>
    </row>
    <row r="228" spans="1:263" ht="29.25" customHeight="1" x14ac:dyDescent="0.25">
      <c r="HM228" s="79"/>
      <c r="HN228" s="79"/>
      <c r="HO228" s="79"/>
      <c r="HP228" s="79"/>
      <c r="HQ228" s="79"/>
    </row>
  </sheetData>
  <sheetProtection formatCells="0" formatColumns="0" formatRows="0"/>
  <autoFilter ref="A4:IT226" xr:uid="{00000000-0009-0000-0000-000005000000}">
    <filterColumn colId="1">
      <filters>
        <filter val="Subdirección Financiera"/>
      </filters>
    </filterColumn>
  </autoFilter>
  <conditionalFormatting sqref="I47:I55 I5:I27 I57:I58 I159:I169 I29:I45 I78:I90 I116:I141 I171:I184 I186:I204 I143:I157 I62:I76 I206:I226 I92:I114">
    <cfRule type="duplicateValues" dxfId="26" priority="26"/>
  </conditionalFormatting>
  <conditionalFormatting sqref="J5:J27 J54:J55 J57:J58 J159:J169 J29:J52 J78:J90 J116:J141 J171:J184 J186:J204 J143:J157 J62:J76 J206:J226 J92:J114">
    <cfRule type="duplicateValues" dxfId="25" priority="27"/>
  </conditionalFormatting>
  <conditionalFormatting sqref="I56">
    <cfRule type="duplicateValues" dxfId="24" priority="24"/>
  </conditionalFormatting>
  <conditionalFormatting sqref="J56">
    <cfRule type="duplicateValues" dxfId="23" priority="25"/>
  </conditionalFormatting>
  <conditionalFormatting sqref="I158">
    <cfRule type="duplicateValues" dxfId="22" priority="22"/>
  </conditionalFormatting>
  <conditionalFormatting sqref="J158">
    <cfRule type="duplicateValues" dxfId="21" priority="23"/>
  </conditionalFormatting>
  <conditionalFormatting sqref="I28">
    <cfRule type="duplicateValues" dxfId="20" priority="20"/>
  </conditionalFormatting>
  <conditionalFormatting sqref="J28">
    <cfRule type="duplicateValues" dxfId="19" priority="21"/>
  </conditionalFormatting>
  <conditionalFormatting sqref="I77">
    <cfRule type="duplicateValues" dxfId="18" priority="18"/>
  </conditionalFormatting>
  <conditionalFormatting sqref="J77">
    <cfRule type="duplicateValues" dxfId="17" priority="19"/>
  </conditionalFormatting>
  <conditionalFormatting sqref="I115">
    <cfRule type="duplicateValues" dxfId="16" priority="16"/>
  </conditionalFormatting>
  <conditionalFormatting sqref="J115">
    <cfRule type="duplicateValues" dxfId="15" priority="17"/>
  </conditionalFormatting>
  <conditionalFormatting sqref="I170">
    <cfRule type="duplicateValues" dxfId="14" priority="14"/>
  </conditionalFormatting>
  <conditionalFormatting sqref="J170">
    <cfRule type="duplicateValues" dxfId="13" priority="15"/>
  </conditionalFormatting>
  <conditionalFormatting sqref="I185">
    <cfRule type="duplicateValues" dxfId="12" priority="12"/>
  </conditionalFormatting>
  <conditionalFormatting sqref="J185">
    <cfRule type="duplicateValues" dxfId="11" priority="13"/>
  </conditionalFormatting>
  <conditionalFormatting sqref="I142">
    <cfRule type="duplicateValues" dxfId="10" priority="10"/>
  </conditionalFormatting>
  <conditionalFormatting sqref="J142">
    <cfRule type="duplicateValues" dxfId="9" priority="11"/>
  </conditionalFormatting>
  <conditionalFormatting sqref="I59">
    <cfRule type="duplicateValues" dxfId="8" priority="8"/>
  </conditionalFormatting>
  <conditionalFormatting sqref="J59">
    <cfRule type="duplicateValues" dxfId="7" priority="9"/>
  </conditionalFormatting>
  <conditionalFormatting sqref="I60">
    <cfRule type="duplicateValues" dxfId="6" priority="7"/>
  </conditionalFormatting>
  <conditionalFormatting sqref="I61">
    <cfRule type="duplicateValues" dxfId="5" priority="5"/>
  </conditionalFormatting>
  <conditionalFormatting sqref="J61">
    <cfRule type="duplicateValues" dxfId="4" priority="6"/>
  </conditionalFormatting>
  <conditionalFormatting sqref="I205">
    <cfRule type="duplicateValues" dxfId="3" priority="3"/>
  </conditionalFormatting>
  <conditionalFormatting sqref="J205">
    <cfRule type="duplicateValues" dxfId="2" priority="4"/>
  </conditionalFormatting>
  <conditionalFormatting sqref="I91">
    <cfRule type="duplicateValues" dxfId="1" priority="1"/>
  </conditionalFormatting>
  <conditionalFormatting sqref="J91">
    <cfRule type="duplicateValues" dxfId="0" priority="2"/>
  </conditionalFormatting>
  <dataValidations count="1">
    <dataValidation type="list" allowBlank="1" showInputMessage="1" showErrorMessage="1" sqref="N5:N226" xr:uid="{00000000-0002-0000-0500-000000000000}">
      <formula1>"1. A solicitud,2. Programada desde el inicio de la vigencia,3. No aplica"</formula1>
    </dataValidation>
  </dataValidations>
  <hyperlinks>
    <hyperlink ref="Q75" r:id="rId1" xr:uid="{00000000-0004-0000-0500-000000000000}"/>
  </hyperlinks>
  <pageMargins left="0.70866141732283472" right="0.70866141732283472" top="0.74803149606299213" bottom="0.74803149606299213" header="0.31496062992125984" footer="0.31496062992125984"/>
  <pageSetup scale="10" orientation="landscape" horizontalDpi="4294967294" verticalDpi="4294967294"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7">
    <tabColor theme="9" tint="0.39997558519241921"/>
  </sheetPr>
  <dimension ref="A1:EH226"/>
  <sheetViews>
    <sheetView topLeftCell="A2" workbookViewId="0">
      <pane xSplit="5" ySplit="4" topLeftCell="DU192" activePane="bottomRight" state="frozen"/>
      <selection pane="topRight" activeCell="A36" sqref="A36"/>
      <selection pane="bottomLeft" activeCell="A36" sqref="A36"/>
      <selection pane="bottomRight" activeCell="E214" sqref="E214"/>
    </sheetView>
  </sheetViews>
  <sheetFormatPr baseColWidth="10" defaultColWidth="11.42578125" defaultRowHeight="15" x14ac:dyDescent="0.25"/>
  <cols>
    <col min="1" max="1" width="11.42578125" style="95" customWidth="1"/>
    <col min="2" max="2" width="41" style="95" customWidth="1"/>
    <col min="3" max="3" width="11.42578125" style="95" customWidth="1"/>
    <col min="4" max="4" width="27.42578125" style="95" customWidth="1"/>
    <col min="5" max="5" width="10.28515625" style="95" customWidth="1"/>
    <col min="6" max="13" width="11.42578125" style="95"/>
    <col min="14" max="30" width="11.42578125" style="95" customWidth="1"/>
    <col min="31" max="31" width="11.85546875" style="95" bestFit="1" customWidth="1"/>
    <col min="32" max="70" width="11.42578125" style="95"/>
    <col min="71" max="72" width="14.7109375" style="95" bestFit="1" customWidth="1"/>
    <col min="73" max="75" width="14" style="95" bestFit="1" customWidth="1"/>
    <col min="76" max="77" width="14.7109375" style="95" bestFit="1" customWidth="1"/>
    <col min="78" max="80" width="14" style="95" bestFit="1" customWidth="1"/>
    <col min="81" max="82" width="14.7109375" style="95" bestFit="1" customWidth="1"/>
    <col min="83" max="85" width="14" style="95" bestFit="1" customWidth="1"/>
    <col min="86" max="87" width="14.7109375" style="95" bestFit="1" customWidth="1"/>
    <col min="88" max="90" width="14" style="95" bestFit="1" customWidth="1"/>
    <col min="91" max="16384" width="11.42578125" style="95"/>
  </cols>
  <sheetData>
    <row r="1" spans="1:138" x14ac:dyDescent="0.25">
      <c r="F1" s="95" t="s">
        <v>2093</v>
      </c>
      <c r="N1" s="95">
        <v>2</v>
      </c>
      <c r="O1" s="95">
        <f>+N1+1</f>
        <v>3</v>
      </c>
      <c r="P1" s="95">
        <f t="shared" ref="P1:CA1" si="0">+O1+1</f>
        <v>4</v>
      </c>
      <c r="Q1" s="95">
        <f t="shared" si="0"/>
        <v>5</v>
      </c>
      <c r="R1" s="95">
        <f t="shared" si="0"/>
        <v>6</v>
      </c>
      <c r="S1" s="95">
        <f t="shared" si="0"/>
        <v>7</v>
      </c>
      <c r="T1" s="95">
        <f t="shared" si="0"/>
        <v>8</v>
      </c>
      <c r="U1" s="95">
        <f t="shared" si="0"/>
        <v>9</v>
      </c>
      <c r="V1" s="95">
        <f t="shared" si="0"/>
        <v>10</v>
      </c>
      <c r="W1" s="95">
        <f t="shared" si="0"/>
        <v>11</v>
      </c>
      <c r="X1" s="95">
        <f t="shared" si="0"/>
        <v>12</v>
      </c>
      <c r="Y1" s="95">
        <f t="shared" si="0"/>
        <v>13</v>
      </c>
      <c r="Z1" s="95">
        <f t="shared" si="0"/>
        <v>14</v>
      </c>
      <c r="AA1" s="95">
        <f t="shared" si="0"/>
        <v>15</v>
      </c>
      <c r="AB1" s="95">
        <f t="shared" si="0"/>
        <v>16</v>
      </c>
      <c r="AC1" s="95">
        <f t="shared" si="0"/>
        <v>17</v>
      </c>
      <c r="AD1" s="95">
        <f t="shared" si="0"/>
        <v>18</v>
      </c>
      <c r="AE1" s="95">
        <f t="shared" si="0"/>
        <v>19</v>
      </c>
      <c r="AF1" s="95">
        <f t="shared" si="0"/>
        <v>20</v>
      </c>
      <c r="AG1" s="95">
        <f t="shared" si="0"/>
        <v>21</v>
      </c>
      <c r="AH1" s="95">
        <f t="shared" si="0"/>
        <v>22</v>
      </c>
      <c r="AI1" s="95">
        <f t="shared" si="0"/>
        <v>23</v>
      </c>
      <c r="AJ1" s="95">
        <f t="shared" si="0"/>
        <v>24</v>
      </c>
      <c r="AK1" s="95">
        <f t="shared" si="0"/>
        <v>25</v>
      </c>
      <c r="AL1" s="95">
        <f t="shared" si="0"/>
        <v>26</v>
      </c>
      <c r="AM1" s="95">
        <f t="shared" si="0"/>
        <v>27</v>
      </c>
      <c r="AN1" s="95">
        <f t="shared" si="0"/>
        <v>28</v>
      </c>
      <c r="AO1" s="95">
        <f t="shared" si="0"/>
        <v>29</v>
      </c>
      <c r="AP1" s="95">
        <f t="shared" si="0"/>
        <v>30</v>
      </c>
      <c r="AQ1" s="95">
        <f t="shared" si="0"/>
        <v>31</v>
      </c>
      <c r="AR1" s="95">
        <f t="shared" si="0"/>
        <v>32</v>
      </c>
      <c r="AS1" s="95">
        <f t="shared" si="0"/>
        <v>33</v>
      </c>
      <c r="AT1" s="95">
        <f t="shared" si="0"/>
        <v>34</v>
      </c>
      <c r="AU1" s="95">
        <f t="shared" si="0"/>
        <v>35</v>
      </c>
      <c r="AV1" s="95">
        <f t="shared" si="0"/>
        <v>36</v>
      </c>
      <c r="AW1" s="95">
        <f t="shared" si="0"/>
        <v>37</v>
      </c>
      <c r="AX1" s="95">
        <f t="shared" si="0"/>
        <v>38</v>
      </c>
      <c r="AY1" s="95">
        <f t="shared" si="0"/>
        <v>39</v>
      </c>
      <c r="AZ1" s="95">
        <f t="shared" si="0"/>
        <v>40</v>
      </c>
      <c r="BA1" s="95">
        <f t="shared" si="0"/>
        <v>41</v>
      </c>
      <c r="BB1" s="95">
        <f t="shared" si="0"/>
        <v>42</v>
      </c>
      <c r="BC1" s="95">
        <f t="shared" si="0"/>
        <v>43</v>
      </c>
      <c r="BD1" s="95">
        <f t="shared" si="0"/>
        <v>44</v>
      </c>
      <c r="BE1" s="95">
        <f t="shared" si="0"/>
        <v>45</v>
      </c>
      <c r="BF1" s="95">
        <f t="shared" si="0"/>
        <v>46</v>
      </c>
      <c r="BG1" s="95">
        <f t="shared" si="0"/>
        <v>47</v>
      </c>
      <c r="BH1" s="95">
        <f t="shared" si="0"/>
        <v>48</v>
      </c>
      <c r="BI1" s="95">
        <f t="shared" si="0"/>
        <v>49</v>
      </c>
      <c r="BJ1" s="95">
        <f t="shared" si="0"/>
        <v>50</v>
      </c>
      <c r="BK1" s="95">
        <f t="shared" si="0"/>
        <v>51</v>
      </c>
      <c r="BL1" s="95">
        <f t="shared" si="0"/>
        <v>52</v>
      </c>
      <c r="BM1" s="95">
        <f t="shared" si="0"/>
        <v>53</v>
      </c>
      <c r="BN1" s="95">
        <f t="shared" si="0"/>
        <v>54</v>
      </c>
      <c r="BO1" s="95">
        <f t="shared" si="0"/>
        <v>55</v>
      </c>
      <c r="BP1" s="95">
        <f t="shared" si="0"/>
        <v>56</v>
      </c>
      <c r="BQ1" s="95">
        <f t="shared" si="0"/>
        <v>57</v>
      </c>
      <c r="BR1" s="95">
        <f t="shared" si="0"/>
        <v>58</v>
      </c>
      <c r="BS1" s="95">
        <f t="shared" si="0"/>
        <v>59</v>
      </c>
      <c r="BT1" s="95">
        <f t="shared" si="0"/>
        <v>60</v>
      </c>
      <c r="BU1" s="95">
        <f t="shared" si="0"/>
        <v>61</v>
      </c>
      <c r="BV1" s="95">
        <f t="shared" si="0"/>
        <v>62</v>
      </c>
      <c r="BW1" s="95">
        <f t="shared" si="0"/>
        <v>63</v>
      </c>
      <c r="BX1" s="95">
        <f t="shared" si="0"/>
        <v>64</v>
      </c>
      <c r="BY1" s="95">
        <f t="shared" si="0"/>
        <v>65</v>
      </c>
      <c r="BZ1" s="95">
        <f t="shared" si="0"/>
        <v>66</v>
      </c>
      <c r="CA1" s="95">
        <f t="shared" si="0"/>
        <v>67</v>
      </c>
      <c r="CB1" s="95">
        <f t="shared" ref="CB1:EG2" si="1">+CA1+1</f>
        <v>68</v>
      </c>
      <c r="CC1" s="95">
        <f t="shared" si="1"/>
        <v>69</v>
      </c>
      <c r="CD1" s="95">
        <f t="shared" si="1"/>
        <v>70</v>
      </c>
      <c r="CE1" s="95">
        <f t="shared" si="1"/>
        <v>71</v>
      </c>
      <c r="CF1" s="95">
        <f t="shared" si="1"/>
        <v>72</v>
      </c>
      <c r="CG1" s="95">
        <f t="shared" si="1"/>
        <v>73</v>
      </c>
      <c r="CH1" s="95">
        <f t="shared" si="1"/>
        <v>74</v>
      </c>
      <c r="CI1" s="95">
        <f t="shared" si="1"/>
        <v>75</v>
      </c>
      <c r="CJ1" s="95">
        <f t="shared" si="1"/>
        <v>76</v>
      </c>
      <c r="CK1" s="95">
        <f t="shared" si="1"/>
        <v>77</v>
      </c>
      <c r="CL1" s="95">
        <f t="shared" si="1"/>
        <v>78</v>
      </c>
      <c r="CM1" s="95">
        <f t="shared" si="1"/>
        <v>79</v>
      </c>
      <c r="CN1" s="95">
        <f t="shared" si="1"/>
        <v>80</v>
      </c>
      <c r="CO1" s="95">
        <f t="shared" si="1"/>
        <v>81</v>
      </c>
      <c r="CP1" s="95">
        <f t="shared" si="1"/>
        <v>82</v>
      </c>
      <c r="CQ1" s="95">
        <f t="shared" si="1"/>
        <v>83</v>
      </c>
      <c r="CR1" s="95">
        <f t="shared" si="1"/>
        <v>84</v>
      </c>
      <c r="CS1" s="95">
        <f t="shared" si="1"/>
        <v>85</v>
      </c>
      <c r="CT1" s="95">
        <f t="shared" si="1"/>
        <v>86</v>
      </c>
      <c r="CU1" s="95">
        <f t="shared" si="1"/>
        <v>87</v>
      </c>
      <c r="CV1" s="95">
        <f t="shared" si="1"/>
        <v>88</v>
      </c>
      <c r="CW1" s="95">
        <f t="shared" si="1"/>
        <v>89</v>
      </c>
      <c r="CX1" s="95">
        <f t="shared" si="1"/>
        <v>90</v>
      </c>
      <c r="CY1" s="95">
        <f t="shared" si="1"/>
        <v>91</v>
      </c>
      <c r="CZ1" s="95">
        <f t="shared" si="1"/>
        <v>92</v>
      </c>
      <c r="DA1" s="95">
        <f t="shared" si="1"/>
        <v>93</v>
      </c>
      <c r="DB1" s="95">
        <f t="shared" si="1"/>
        <v>94</v>
      </c>
      <c r="DC1" s="95">
        <f t="shared" si="1"/>
        <v>95</v>
      </c>
      <c r="DD1" s="95">
        <f t="shared" si="1"/>
        <v>96</v>
      </c>
      <c r="DE1" s="95">
        <f t="shared" si="1"/>
        <v>97</v>
      </c>
      <c r="DF1" s="95">
        <f t="shared" si="1"/>
        <v>98</v>
      </c>
      <c r="DG1" s="95">
        <f t="shared" si="1"/>
        <v>99</v>
      </c>
      <c r="DH1" s="95">
        <f t="shared" si="1"/>
        <v>100</v>
      </c>
      <c r="DI1" s="95">
        <f t="shared" si="1"/>
        <v>101</v>
      </c>
      <c r="DJ1" s="95">
        <f t="shared" si="1"/>
        <v>102</v>
      </c>
      <c r="DK1" s="95">
        <f t="shared" si="1"/>
        <v>103</v>
      </c>
      <c r="DL1" s="95">
        <f t="shared" si="1"/>
        <v>104</v>
      </c>
      <c r="DM1" s="95">
        <f t="shared" si="1"/>
        <v>105</v>
      </c>
      <c r="DN1" s="95">
        <f t="shared" si="1"/>
        <v>106</v>
      </c>
      <c r="DO1" s="95">
        <f t="shared" si="1"/>
        <v>107</v>
      </c>
      <c r="DP1" s="95">
        <f t="shared" si="1"/>
        <v>108</v>
      </c>
      <c r="DQ1" s="95">
        <f t="shared" si="1"/>
        <v>109</v>
      </c>
      <c r="DR1" s="95">
        <f t="shared" si="1"/>
        <v>110</v>
      </c>
      <c r="DS1" s="95">
        <f t="shared" si="1"/>
        <v>111</v>
      </c>
      <c r="DT1" s="95">
        <f t="shared" si="1"/>
        <v>112</v>
      </c>
      <c r="DU1" s="95">
        <f t="shared" si="1"/>
        <v>113</v>
      </c>
      <c r="DV1" s="95">
        <f t="shared" si="1"/>
        <v>114</v>
      </c>
      <c r="DW1" s="95">
        <f t="shared" si="1"/>
        <v>115</v>
      </c>
      <c r="DX1" s="95">
        <f t="shared" si="1"/>
        <v>116</v>
      </c>
      <c r="DY1" s="95">
        <f t="shared" si="1"/>
        <v>117</v>
      </c>
      <c r="DZ1" s="95">
        <f t="shared" si="1"/>
        <v>118</v>
      </c>
      <c r="EA1" s="95">
        <f t="shared" si="1"/>
        <v>119</v>
      </c>
      <c r="EB1" s="95">
        <f t="shared" si="1"/>
        <v>120</v>
      </c>
      <c r="EC1" s="95">
        <f t="shared" si="1"/>
        <v>121</v>
      </c>
      <c r="ED1" s="95">
        <f t="shared" si="1"/>
        <v>122</v>
      </c>
      <c r="EE1" s="95">
        <f t="shared" si="1"/>
        <v>123</v>
      </c>
      <c r="EF1" s="95">
        <f t="shared" si="1"/>
        <v>124</v>
      </c>
      <c r="EG1" s="95">
        <f t="shared" si="1"/>
        <v>125</v>
      </c>
    </row>
    <row r="2" spans="1:138" x14ac:dyDescent="0.25">
      <c r="F2" s="95" t="s">
        <v>2094</v>
      </c>
      <c r="N2" s="95">
        <v>6</v>
      </c>
      <c r="O2" s="95">
        <v>7</v>
      </c>
      <c r="P2" s="95">
        <v>8</v>
      </c>
      <c r="Q2" s="95">
        <v>9</v>
      </c>
      <c r="R2" s="95">
        <v>10</v>
      </c>
      <c r="S2" s="95">
        <v>11</v>
      </c>
      <c r="T2" s="95">
        <v>12</v>
      </c>
      <c r="U2" s="95">
        <v>13</v>
      </c>
      <c r="V2" s="95">
        <v>14</v>
      </c>
      <c r="W2" s="95">
        <v>15</v>
      </c>
      <c r="X2" s="95">
        <v>16</v>
      </c>
      <c r="Y2" s="95">
        <v>17</v>
      </c>
      <c r="Z2" s="95">
        <v>18</v>
      </c>
      <c r="AA2" s="95">
        <v>19</v>
      </c>
      <c r="AB2" s="95">
        <v>20</v>
      </c>
      <c r="AC2" s="95">
        <v>21</v>
      </c>
      <c r="AD2" s="95">
        <v>22</v>
      </c>
      <c r="AE2" s="95">
        <v>6</v>
      </c>
      <c r="AF2" s="95">
        <v>6</v>
      </c>
      <c r="AG2" s="95">
        <v>6</v>
      </c>
      <c r="AH2" s="95">
        <v>6</v>
      </c>
      <c r="AI2" s="95">
        <v>6</v>
      </c>
      <c r="AJ2" s="95">
        <v>7</v>
      </c>
      <c r="AK2" s="95">
        <v>7</v>
      </c>
      <c r="AL2" s="95">
        <v>7</v>
      </c>
      <c r="AM2" s="95">
        <v>7</v>
      </c>
      <c r="AN2" s="95">
        <v>7</v>
      </c>
      <c r="AO2" s="95">
        <v>8</v>
      </c>
      <c r="AP2" s="95">
        <v>8</v>
      </c>
      <c r="AQ2" s="95">
        <v>8</v>
      </c>
      <c r="AR2" s="95">
        <v>8</v>
      </c>
      <c r="AS2" s="95">
        <v>8</v>
      </c>
      <c r="AT2" s="95">
        <v>9</v>
      </c>
      <c r="AU2" s="95">
        <v>9</v>
      </c>
      <c r="AV2" s="95">
        <v>9</v>
      </c>
      <c r="AW2" s="95">
        <v>9</v>
      </c>
      <c r="AX2" s="95">
        <v>9</v>
      </c>
      <c r="AY2" s="95">
        <v>10</v>
      </c>
      <c r="AZ2" s="95">
        <v>10</v>
      </c>
      <c r="BA2" s="95">
        <v>10</v>
      </c>
      <c r="BB2" s="95">
        <v>10</v>
      </c>
      <c r="BC2" s="95">
        <v>10</v>
      </c>
      <c r="BD2" s="95">
        <v>11</v>
      </c>
      <c r="BE2" s="95">
        <v>11</v>
      </c>
      <c r="BF2" s="95">
        <v>11</v>
      </c>
      <c r="BG2" s="95">
        <v>11</v>
      </c>
      <c r="BH2" s="95">
        <v>11</v>
      </c>
      <c r="BI2" s="95">
        <v>12</v>
      </c>
      <c r="BJ2" s="95">
        <v>12</v>
      </c>
      <c r="BK2" s="95">
        <v>12</v>
      </c>
      <c r="BL2" s="95">
        <v>12</v>
      </c>
      <c r="BM2" s="95">
        <v>12</v>
      </c>
      <c r="BN2" s="95">
        <v>13</v>
      </c>
      <c r="BO2" s="95">
        <v>13</v>
      </c>
      <c r="BP2" s="95">
        <v>13</v>
      </c>
      <c r="BQ2" s="95">
        <v>13</v>
      </c>
      <c r="BR2" s="95">
        <v>13</v>
      </c>
      <c r="BS2" s="95">
        <v>14</v>
      </c>
      <c r="BT2" s="95">
        <v>14</v>
      </c>
      <c r="BU2" s="95">
        <v>14</v>
      </c>
      <c r="BV2" s="95">
        <v>14</v>
      </c>
      <c r="BW2" s="95">
        <v>14</v>
      </c>
      <c r="BX2" s="95">
        <v>15</v>
      </c>
      <c r="BY2" s="95">
        <v>15</v>
      </c>
      <c r="BZ2" s="95">
        <v>15</v>
      </c>
      <c r="CA2" s="95">
        <v>15</v>
      </c>
      <c r="CB2" s="95">
        <v>15</v>
      </c>
      <c r="CC2" s="95">
        <v>16</v>
      </c>
      <c r="CD2" s="95">
        <v>16</v>
      </c>
      <c r="CE2" s="95">
        <v>16</v>
      </c>
      <c r="CF2" s="95">
        <v>16</v>
      </c>
      <c r="CG2" s="95">
        <v>16</v>
      </c>
      <c r="CH2" s="95">
        <v>17</v>
      </c>
      <c r="CI2" s="95">
        <v>17</v>
      </c>
      <c r="CJ2" s="95">
        <v>17</v>
      </c>
      <c r="CK2" s="95">
        <v>17</v>
      </c>
      <c r="CL2" s="95">
        <v>17</v>
      </c>
      <c r="CM2" s="95" t="s">
        <v>1220</v>
      </c>
      <c r="CN2" s="95" t="s">
        <v>1220</v>
      </c>
      <c r="CO2" s="95">
        <v>5</v>
      </c>
      <c r="CP2" s="95">
        <f>+CO2+1</f>
        <v>6</v>
      </c>
      <c r="CQ2" s="95">
        <f t="shared" si="1"/>
        <v>7</v>
      </c>
      <c r="CR2" s="95">
        <f t="shared" si="1"/>
        <v>8</v>
      </c>
      <c r="CS2" s="95">
        <f t="shared" si="1"/>
        <v>9</v>
      </c>
      <c r="CT2" s="95">
        <f t="shared" si="1"/>
        <v>10</v>
      </c>
      <c r="CU2" s="95">
        <f t="shared" si="1"/>
        <v>11</v>
      </c>
      <c r="CV2" s="95">
        <f t="shared" si="1"/>
        <v>12</v>
      </c>
      <c r="CW2" s="95">
        <f t="shared" si="1"/>
        <v>13</v>
      </c>
      <c r="CX2" s="95">
        <f t="shared" si="1"/>
        <v>14</v>
      </c>
      <c r="CY2" s="95">
        <f t="shared" si="1"/>
        <v>15</v>
      </c>
      <c r="CZ2" s="95">
        <f t="shared" si="1"/>
        <v>16</v>
      </c>
      <c r="DA2" s="95">
        <f t="shared" si="1"/>
        <v>17</v>
      </c>
      <c r="DB2" s="95">
        <f t="shared" si="1"/>
        <v>18</v>
      </c>
      <c r="DC2" s="95">
        <f t="shared" si="1"/>
        <v>19</v>
      </c>
      <c r="DD2" s="95">
        <f t="shared" si="1"/>
        <v>20</v>
      </c>
      <c r="DE2" s="95">
        <f t="shared" si="1"/>
        <v>21</v>
      </c>
      <c r="DF2" s="95">
        <f t="shared" si="1"/>
        <v>22</v>
      </c>
      <c r="DG2" s="95">
        <f t="shared" si="1"/>
        <v>23</v>
      </c>
      <c r="DH2" s="95">
        <f t="shared" si="1"/>
        <v>24</v>
      </c>
      <c r="DI2" s="95">
        <f t="shared" si="1"/>
        <v>25</v>
      </c>
      <c r="DJ2" s="95">
        <f t="shared" si="1"/>
        <v>26</v>
      </c>
      <c r="DK2" s="95">
        <f t="shared" si="1"/>
        <v>27</v>
      </c>
      <c r="DL2" s="95">
        <f t="shared" si="1"/>
        <v>28</v>
      </c>
      <c r="DM2" s="95">
        <f t="shared" si="1"/>
        <v>29</v>
      </c>
      <c r="DN2" s="95">
        <f t="shared" si="1"/>
        <v>30</v>
      </c>
      <c r="DO2" s="95">
        <f t="shared" si="1"/>
        <v>31</v>
      </c>
      <c r="DP2" s="95">
        <f t="shared" si="1"/>
        <v>32</v>
      </c>
      <c r="DQ2" s="95">
        <f t="shared" si="1"/>
        <v>33</v>
      </c>
      <c r="DR2" s="95">
        <f t="shared" si="1"/>
        <v>34</v>
      </c>
      <c r="DS2" s="95">
        <f t="shared" si="1"/>
        <v>35</v>
      </c>
      <c r="DT2" s="95">
        <f t="shared" si="1"/>
        <v>36</v>
      </c>
      <c r="DU2" s="95">
        <f t="shared" si="1"/>
        <v>37</v>
      </c>
      <c r="DV2" s="95">
        <f t="shared" si="1"/>
        <v>38</v>
      </c>
      <c r="DW2" s="95">
        <f t="shared" si="1"/>
        <v>39</v>
      </c>
      <c r="DX2" s="95">
        <f t="shared" si="1"/>
        <v>40</v>
      </c>
      <c r="DY2" s="95">
        <f t="shared" si="1"/>
        <v>41</v>
      </c>
      <c r="DZ2" s="95">
        <f t="shared" si="1"/>
        <v>42</v>
      </c>
      <c r="EA2" s="95">
        <f t="shared" si="1"/>
        <v>43</v>
      </c>
      <c r="EB2" s="95">
        <f t="shared" si="1"/>
        <v>44</v>
      </c>
      <c r="EC2" s="95">
        <f t="shared" si="1"/>
        <v>45</v>
      </c>
      <c r="ED2" s="95">
        <f t="shared" si="1"/>
        <v>46</v>
      </c>
      <c r="EE2" s="95">
        <f t="shared" si="1"/>
        <v>47</v>
      </c>
      <c r="EF2" s="95">
        <f t="shared" si="1"/>
        <v>48</v>
      </c>
      <c r="EG2" s="95">
        <f t="shared" si="1"/>
        <v>49</v>
      </c>
    </row>
    <row r="3" spans="1:138" x14ac:dyDescent="0.25">
      <c r="AE3" s="95" t="s">
        <v>30</v>
      </c>
      <c r="AF3" s="95" t="s">
        <v>30</v>
      </c>
      <c r="AG3" s="95" t="s">
        <v>30</v>
      </c>
      <c r="AH3" s="95" t="s">
        <v>30</v>
      </c>
      <c r="AI3" s="95" t="s">
        <v>30</v>
      </c>
      <c r="AJ3" s="95" t="s">
        <v>41</v>
      </c>
      <c r="AK3" s="95" t="s">
        <v>41</v>
      </c>
      <c r="AL3" s="95" t="s">
        <v>41</v>
      </c>
      <c r="AM3" s="95" t="s">
        <v>41</v>
      </c>
      <c r="AN3" s="95" t="s">
        <v>41</v>
      </c>
      <c r="AO3" s="95" t="s">
        <v>52</v>
      </c>
      <c r="AP3" s="95" t="s">
        <v>52</v>
      </c>
      <c r="AQ3" s="95" t="s">
        <v>52</v>
      </c>
      <c r="AR3" s="95" t="s">
        <v>52</v>
      </c>
      <c r="AS3" s="95" t="s">
        <v>52</v>
      </c>
      <c r="AT3" s="95" t="s">
        <v>60</v>
      </c>
      <c r="AU3" s="95" t="s">
        <v>60</v>
      </c>
      <c r="AV3" s="95" t="s">
        <v>60</v>
      </c>
      <c r="AW3" s="95" t="s">
        <v>60</v>
      </c>
      <c r="AX3" s="95" t="s">
        <v>60</v>
      </c>
      <c r="AY3" s="95" t="s">
        <v>68</v>
      </c>
      <c r="AZ3" s="95" t="s">
        <v>68</v>
      </c>
      <c r="BA3" s="95" t="s">
        <v>68</v>
      </c>
      <c r="BB3" s="95" t="s">
        <v>68</v>
      </c>
      <c r="BC3" s="95" t="s">
        <v>68</v>
      </c>
      <c r="BD3" s="95" t="s">
        <v>72</v>
      </c>
      <c r="BE3" s="95" t="s">
        <v>72</v>
      </c>
      <c r="BF3" s="95" t="s">
        <v>72</v>
      </c>
      <c r="BG3" s="95" t="s">
        <v>72</v>
      </c>
      <c r="BH3" s="95" t="s">
        <v>72</v>
      </c>
      <c r="BI3" s="95" t="s">
        <v>74</v>
      </c>
      <c r="BJ3" s="95" t="s">
        <v>74</v>
      </c>
      <c r="BK3" s="95" t="s">
        <v>74</v>
      </c>
      <c r="BL3" s="95" t="s">
        <v>74</v>
      </c>
      <c r="BM3" s="95" t="s">
        <v>74</v>
      </c>
      <c r="BN3" s="95" t="s">
        <v>76</v>
      </c>
      <c r="BO3" s="95" t="s">
        <v>76</v>
      </c>
      <c r="BP3" s="95" t="s">
        <v>76</v>
      </c>
      <c r="BQ3" s="95" t="s">
        <v>76</v>
      </c>
      <c r="BR3" s="95" t="s">
        <v>76</v>
      </c>
      <c r="BS3" s="95" t="s">
        <v>78</v>
      </c>
      <c r="BT3" s="95" t="s">
        <v>78</v>
      </c>
      <c r="BU3" s="95" t="s">
        <v>78</v>
      </c>
      <c r="BV3" s="95" t="s">
        <v>78</v>
      </c>
      <c r="BW3" s="95" t="s">
        <v>78</v>
      </c>
      <c r="BX3" s="95" t="s">
        <v>80</v>
      </c>
      <c r="BY3" s="95" t="s">
        <v>80</v>
      </c>
      <c r="BZ3" s="95" t="s">
        <v>80</v>
      </c>
      <c r="CA3" s="95" t="s">
        <v>80</v>
      </c>
      <c r="CB3" s="95" t="s">
        <v>80</v>
      </c>
      <c r="CC3" s="95" t="s">
        <v>81</v>
      </c>
      <c r="CD3" s="95" t="s">
        <v>81</v>
      </c>
      <c r="CE3" s="95" t="s">
        <v>81</v>
      </c>
      <c r="CF3" s="95" t="s">
        <v>81</v>
      </c>
      <c r="CG3" s="95" t="s">
        <v>81</v>
      </c>
      <c r="CH3" s="95" t="s">
        <v>82</v>
      </c>
      <c r="CI3" s="95" t="s">
        <v>82</v>
      </c>
      <c r="CJ3" s="95" t="s">
        <v>82</v>
      </c>
      <c r="CK3" s="95" t="s">
        <v>82</v>
      </c>
      <c r="CL3" s="95" t="s">
        <v>82</v>
      </c>
      <c r="CM3" s="95" t="s">
        <v>209</v>
      </c>
      <c r="CN3" s="95" t="s">
        <v>209</v>
      </c>
    </row>
    <row r="4" spans="1:138" x14ac:dyDescent="0.25">
      <c r="AE4" s="95" t="s">
        <v>2095</v>
      </c>
      <c r="AF4" s="95" t="s">
        <v>2096</v>
      </c>
      <c r="AG4" s="95" t="s">
        <v>2097</v>
      </c>
      <c r="AH4" s="95" t="s">
        <v>2098</v>
      </c>
      <c r="AI4" s="95" t="s">
        <v>2099</v>
      </c>
      <c r="AJ4" s="95" t="s">
        <v>2095</v>
      </c>
      <c r="AK4" s="95" t="s">
        <v>2096</v>
      </c>
      <c r="AL4" s="95" t="s">
        <v>2097</v>
      </c>
      <c r="AM4" s="95" t="s">
        <v>2098</v>
      </c>
      <c r="AN4" s="95" t="s">
        <v>2099</v>
      </c>
      <c r="AO4" s="95" t="s">
        <v>2095</v>
      </c>
      <c r="AP4" s="95" t="s">
        <v>2096</v>
      </c>
      <c r="AQ4" s="95" t="s">
        <v>2097</v>
      </c>
      <c r="AR4" s="95" t="s">
        <v>2098</v>
      </c>
      <c r="AS4" s="95" t="s">
        <v>2099</v>
      </c>
      <c r="AT4" s="95" t="s">
        <v>2095</v>
      </c>
      <c r="AU4" s="95" t="s">
        <v>2096</v>
      </c>
      <c r="AV4" s="95" t="s">
        <v>2097</v>
      </c>
      <c r="AW4" s="95" t="s">
        <v>2098</v>
      </c>
      <c r="AX4" s="95" t="s">
        <v>2099</v>
      </c>
      <c r="AY4" s="95" t="s">
        <v>2095</v>
      </c>
      <c r="AZ4" s="95" t="s">
        <v>2096</v>
      </c>
      <c r="BA4" s="95" t="s">
        <v>2097</v>
      </c>
      <c r="BB4" s="95" t="s">
        <v>2098</v>
      </c>
      <c r="BC4" s="95" t="s">
        <v>2099</v>
      </c>
      <c r="BD4" s="95" t="s">
        <v>2095</v>
      </c>
      <c r="BE4" s="95" t="s">
        <v>2096</v>
      </c>
      <c r="BF4" s="95" t="s">
        <v>2097</v>
      </c>
      <c r="BG4" s="95" t="s">
        <v>2098</v>
      </c>
      <c r="BH4" s="95" t="s">
        <v>2099</v>
      </c>
      <c r="BI4" s="95" t="s">
        <v>2095</v>
      </c>
      <c r="BJ4" s="95" t="s">
        <v>2096</v>
      </c>
      <c r="BK4" s="95" t="s">
        <v>2097</v>
      </c>
      <c r="BL4" s="95" t="s">
        <v>2098</v>
      </c>
      <c r="BM4" s="95" t="s">
        <v>2099</v>
      </c>
      <c r="BN4" s="95" t="s">
        <v>2095</v>
      </c>
      <c r="BO4" s="95" t="s">
        <v>2096</v>
      </c>
      <c r="BP4" s="95" t="s">
        <v>2097</v>
      </c>
      <c r="BQ4" s="95" t="s">
        <v>2098</v>
      </c>
      <c r="BR4" s="95" t="s">
        <v>2099</v>
      </c>
      <c r="BS4" s="95" t="s">
        <v>2095</v>
      </c>
      <c r="BT4" s="95" t="s">
        <v>2096</v>
      </c>
      <c r="BU4" s="95" t="s">
        <v>2097</v>
      </c>
      <c r="BV4" s="95" t="s">
        <v>2098</v>
      </c>
      <c r="BW4" s="95" t="s">
        <v>2099</v>
      </c>
      <c r="BX4" s="95" t="s">
        <v>2095</v>
      </c>
      <c r="BY4" s="95" t="s">
        <v>2096</v>
      </c>
      <c r="BZ4" s="95" t="s">
        <v>2097</v>
      </c>
      <c r="CA4" s="95" t="s">
        <v>2098</v>
      </c>
      <c r="CB4" s="95" t="s">
        <v>2099</v>
      </c>
      <c r="CC4" s="95" t="s">
        <v>2095</v>
      </c>
      <c r="CD4" s="95" t="s">
        <v>2096</v>
      </c>
      <c r="CE4" s="95" t="s">
        <v>2097</v>
      </c>
      <c r="CF4" s="95" t="s">
        <v>2098</v>
      </c>
      <c r="CG4" s="95" t="s">
        <v>2099</v>
      </c>
      <c r="CH4" s="95" t="s">
        <v>2095</v>
      </c>
      <c r="CI4" s="95" t="s">
        <v>2096</v>
      </c>
      <c r="CJ4" s="95" t="s">
        <v>2097</v>
      </c>
      <c r="CK4" s="95" t="s">
        <v>2098</v>
      </c>
      <c r="CL4" s="95" t="s">
        <v>2099</v>
      </c>
      <c r="CM4" s="95" t="s">
        <v>2095</v>
      </c>
      <c r="CN4" s="95" t="s">
        <v>2096</v>
      </c>
    </row>
    <row r="5" spans="1:138" x14ac:dyDescent="0.25">
      <c r="A5" s="1" t="s">
        <v>290</v>
      </c>
      <c r="B5" s="95" t="s">
        <v>2100</v>
      </c>
      <c r="C5" s="95" t="s">
        <v>2101</v>
      </c>
      <c r="D5" s="95" t="s">
        <v>2102</v>
      </c>
      <c r="E5" s="95" t="s">
        <v>2103</v>
      </c>
      <c r="F5" s="1" t="s">
        <v>290</v>
      </c>
      <c r="G5" s="1" t="s">
        <v>308</v>
      </c>
      <c r="H5" s="1" t="s">
        <v>309</v>
      </c>
      <c r="I5" s="1" t="s">
        <v>317</v>
      </c>
      <c r="J5" s="1" t="s">
        <v>318</v>
      </c>
      <c r="K5" s="1" t="s">
        <v>358</v>
      </c>
      <c r="L5" s="1" t="s">
        <v>359</v>
      </c>
      <c r="M5" s="1" t="s">
        <v>514</v>
      </c>
      <c r="N5" s="1" t="s">
        <v>372</v>
      </c>
      <c r="O5" s="1" t="s">
        <v>373</v>
      </c>
      <c r="P5" s="1" t="s">
        <v>374</v>
      </c>
      <c r="Q5" s="1" t="s">
        <v>375</v>
      </c>
      <c r="R5" s="1" t="s">
        <v>376</v>
      </c>
      <c r="S5" s="1" t="s">
        <v>377</v>
      </c>
      <c r="T5" s="1" t="s">
        <v>378</v>
      </c>
      <c r="U5" s="1" t="s">
        <v>379</v>
      </c>
      <c r="V5" s="1" t="s">
        <v>380</v>
      </c>
      <c r="W5" s="1" t="s">
        <v>381</v>
      </c>
      <c r="X5" s="1" t="s">
        <v>382</v>
      </c>
      <c r="Y5" s="1" t="s">
        <v>383</v>
      </c>
      <c r="Z5" s="1" t="s">
        <v>384</v>
      </c>
      <c r="AA5" s="1" t="s">
        <v>2104</v>
      </c>
      <c r="AB5" s="1" t="s">
        <v>355</v>
      </c>
      <c r="AC5" s="1" t="s">
        <v>356</v>
      </c>
      <c r="AD5" s="1" t="s">
        <v>357</v>
      </c>
      <c r="AE5" s="1" t="s">
        <v>276</v>
      </c>
      <c r="AF5" s="1" t="s">
        <v>264</v>
      </c>
      <c r="AG5" s="1" t="s">
        <v>385</v>
      </c>
      <c r="AH5" s="1" t="s">
        <v>386</v>
      </c>
      <c r="AI5" s="1" t="s">
        <v>387</v>
      </c>
      <c r="AJ5" s="1" t="s">
        <v>277</v>
      </c>
      <c r="AK5" s="1" t="s">
        <v>265</v>
      </c>
      <c r="AL5" s="1" t="s">
        <v>388</v>
      </c>
      <c r="AM5" s="1" t="s">
        <v>389</v>
      </c>
      <c r="AN5" s="1" t="s">
        <v>390</v>
      </c>
      <c r="AO5" s="1" t="s">
        <v>278</v>
      </c>
      <c r="AP5" s="1" t="s">
        <v>266</v>
      </c>
      <c r="AQ5" s="1" t="s">
        <v>391</v>
      </c>
      <c r="AR5" s="1" t="s">
        <v>392</v>
      </c>
      <c r="AS5" s="1" t="s">
        <v>393</v>
      </c>
      <c r="AT5" s="1" t="s">
        <v>279</v>
      </c>
      <c r="AU5" s="1" t="s">
        <v>267</v>
      </c>
      <c r="AV5" s="1" t="s">
        <v>394</v>
      </c>
      <c r="AW5" s="1" t="s">
        <v>395</v>
      </c>
      <c r="AX5" s="1" t="s">
        <v>396</v>
      </c>
      <c r="AY5" s="1" t="s">
        <v>280</v>
      </c>
      <c r="AZ5" s="1" t="s">
        <v>268</v>
      </c>
      <c r="BA5" s="1" t="s">
        <v>397</v>
      </c>
      <c r="BB5" s="1" t="s">
        <v>398</v>
      </c>
      <c r="BC5" s="1" t="s">
        <v>399</v>
      </c>
      <c r="BD5" s="1" t="s">
        <v>281</v>
      </c>
      <c r="BE5" s="1" t="s">
        <v>269</v>
      </c>
      <c r="BF5" s="1" t="s">
        <v>400</v>
      </c>
      <c r="BG5" s="1" t="s">
        <v>401</v>
      </c>
      <c r="BH5" s="1" t="s">
        <v>402</v>
      </c>
      <c r="BI5" s="1" t="s">
        <v>282</v>
      </c>
      <c r="BJ5" s="1" t="s">
        <v>270</v>
      </c>
      <c r="BK5" s="1" t="s">
        <v>403</v>
      </c>
      <c r="BL5" s="1" t="s">
        <v>404</v>
      </c>
      <c r="BM5" s="1" t="s">
        <v>405</v>
      </c>
      <c r="BN5" s="1" t="s">
        <v>283</v>
      </c>
      <c r="BO5" s="1" t="s">
        <v>271</v>
      </c>
      <c r="BP5" s="1" t="s">
        <v>406</v>
      </c>
      <c r="BQ5" s="1" t="s">
        <v>407</v>
      </c>
      <c r="BR5" s="1" t="s">
        <v>408</v>
      </c>
      <c r="BS5" s="1" t="s">
        <v>284</v>
      </c>
      <c r="BT5" s="1" t="s">
        <v>272</v>
      </c>
      <c r="BU5" s="1" t="s">
        <v>409</v>
      </c>
      <c r="BV5" s="1" t="s">
        <v>410</v>
      </c>
      <c r="BW5" s="1" t="s">
        <v>411</v>
      </c>
      <c r="BX5" s="1" t="s">
        <v>285</v>
      </c>
      <c r="BY5" s="1" t="s">
        <v>273</v>
      </c>
      <c r="BZ5" s="1" t="s">
        <v>412</v>
      </c>
      <c r="CA5" s="1" t="s">
        <v>413</v>
      </c>
      <c r="CB5" s="1" t="s">
        <v>414</v>
      </c>
      <c r="CC5" s="1" t="s">
        <v>286</v>
      </c>
      <c r="CD5" s="1" t="s">
        <v>274</v>
      </c>
      <c r="CE5" s="1" t="s">
        <v>415</v>
      </c>
      <c r="CF5" s="1" t="s">
        <v>416</v>
      </c>
      <c r="CG5" s="1" t="s">
        <v>417</v>
      </c>
      <c r="CH5" s="1" t="s">
        <v>287</v>
      </c>
      <c r="CI5" s="1" t="s">
        <v>275</v>
      </c>
      <c r="CJ5" s="1" t="s">
        <v>418</v>
      </c>
      <c r="CK5" s="1" t="s">
        <v>419</v>
      </c>
      <c r="CL5" s="1" t="s">
        <v>420</v>
      </c>
      <c r="CM5" s="1" t="s">
        <v>421</v>
      </c>
      <c r="CN5" s="1" t="s">
        <v>422</v>
      </c>
      <c r="CO5" s="1" t="s">
        <v>423</v>
      </c>
      <c r="CP5" s="1" t="s">
        <v>424</v>
      </c>
      <c r="CQ5" s="1" t="s">
        <v>425</v>
      </c>
      <c r="CR5" s="1" t="s">
        <v>426</v>
      </c>
      <c r="CS5" s="1" t="s">
        <v>427</v>
      </c>
      <c r="CT5" s="1" t="s">
        <v>428</v>
      </c>
      <c r="CU5" s="1" t="s">
        <v>429</v>
      </c>
      <c r="CV5" s="1" t="s">
        <v>430</v>
      </c>
      <c r="CW5" s="1" t="s">
        <v>431</v>
      </c>
      <c r="CX5" s="1" t="s">
        <v>432</v>
      </c>
      <c r="CY5" s="1" t="s">
        <v>433</v>
      </c>
      <c r="CZ5" s="1" t="s">
        <v>434</v>
      </c>
      <c r="DA5" s="1" t="s">
        <v>435</v>
      </c>
      <c r="DB5" s="1" t="s">
        <v>436</v>
      </c>
      <c r="DC5" s="1" t="s">
        <v>438</v>
      </c>
      <c r="DD5" s="1" t="s">
        <v>439</v>
      </c>
      <c r="DE5" s="1" t="s">
        <v>440</v>
      </c>
      <c r="DF5" s="1" t="s">
        <v>441</v>
      </c>
      <c r="DG5" s="1" t="s">
        <v>442</v>
      </c>
      <c r="DH5" s="1" t="s">
        <v>443</v>
      </c>
      <c r="DI5" s="1" t="s">
        <v>444</v>
      </c>
      <c r="DJ5" s="1" t="s">
        <v>445</v>
      </c>
      <c r="DK5" s="1" t="s">
        <v>446</v>
      </c>
      <c r="DL5" s="1" t="s">
        <v>447</v>
      </c>
      <c r="DM5" s="1" t="s">
        <v>448</v>
      </c>
      <c r="DN5" s="1" t="s">
        <v>450</v>
      </c>
      <c r="DO5" s="1" t="s">
        <v>451</v>
      </c>
      <c r="DP5" s="1" t="s">
        <v>452</v>
      </c>
      <c r="DQ5" s="1" t="s">
        <v>453</v>
      </c>
      <c r="DR5" s="1" t="s">
        <v>454</v>
      </c>
      <c r="DS5" s="1" t="s">
        <v>455</v>
      </c>
      <c r="DT5" s="1" t="s">
        <v>456</v>
      </c>
      <c r="DU5" s="1" t="s">
        <v>457</v>
      </c>
      <c r="DV5" s="1" t="s">
        <v>458</v>
      </c>
      <c r="DW5" s="1" t="s">
        <v>459</v>
      </c>
      <c r="DX5" s="1" t="s">
        <v>460</v>
      </c>
      <c r="DY5" s="1" t="s">
        <v>462</v>
      </c>
      <c r="DZ5" s="1" t="s">
        <v>463</v>
      </c>
      <c r="EA5" s="1" t="s">
        <v>464</v>
      </c>
      <c r="EB5" s="1" t="s">
        <v>465</v>
      </c>
      <c r="EC5" s="1" t="s">
        <v>466</v>
      </c>
      <c r="ED5" s="1" t="s">
        <v>467</v>
      </c>
      <c r="EE5" s="1" t="s">
        <v>468</v>
      </c>
      <c r="EF5" s="1" t="s">
        <v>469</v>
      </c>
      <c r="EG5" s="1" t="s">
        <v>470</v>
      </c>
      <c r="EH5" s="1" t="s">
        <v>470</v>
      </c>
    </row>
    <row r="6" spans="1:138" x14ac:dyDescent="0.25">
      <c r="A6" s="97">
        <v>101</v>
      </c>
      <c r="B6" s="95" t="s">
        <v>6788</v>
      </c>
      <c r="C6" s="95">
        <v>1</v>
      </c>
      <c r="D6" s="95" t="s">
        <v>2</v>
      </c>
      <c r="E6" s="95" t="s">
        <v>106</v>
      </c>
      <c r="F6" s="97">
        <v>101</v>
      </c>
      <c r="G6" s="97" t="s">
        <v>531</v>
      </c>
      <c r="H6" s="97" t="s">
        <v>532</v>
      </c>
      <c r="I6" s="51">
        <v>1</v>
      </c>
      <c r="J6" s="51">
        <v>1</v>
      </c>
      <c r="K6" s="95" t="s">
        <v>556</v>
      </c>
      <c r="L6" s="95">
        <v>70</v>
      </c>
      <c r="M6" s="95">
        <v>8</v>
      </c>
      <c r="N6" s="95">
        <v>1</v>
      </c>
      <c r="O6" s="95">
        <v>4</v>
      </c>
      <c r="P6" s="95">
        <v>3</v>
      </c>
      <c r="Q6" s="95">
        <v>3</v>
      </c>
      <c r="R6" s="95">
        <v>1</v>
      </c>
      <c r="S6" s="95">
        <v>1</v>
      </c>
      <c r="T6" s="95">
        <v>3</v>
      </c>
      <c r="U6" s="95">
        <v>5</v>
      </c>
      <c r="V6" s="95">
        <v>8</v>
      </c>
      <c r="W6" s="95">
        <v>7</v>
      </c>
      <c r="X6" s="95">
        <v>12</v>
      </c>
      <c r="Y6" s="95">
        <v>22</v>
      </c>
      <c r="Z6" s="95">
        <v>1</v>
      </c>
      <c r="AA6" s="95" t="s">
        <v>619</v>
      </c>
      <c r="AB6" s="95" t="s">
        <v>3123</v>
      </c>
      <c r="AC6" s="95" t="s">
        <v>3124</v>
      </c>
      <c r="AD6" s="95" t="s">
        <v>3125</v>
      </c>
      <c r="AE6" s="95">
        <v>1</v>
      </c>
      <c r="AF6" s="95">
        <v>1</v>
      </c>
      <c r="AG6" s="95" t="s">
        <v>3152</v>
      </c>
      <c r="AH6" s="95" t="s">
        <v>3164</v>
      </c>
      <c r="AI6" s="95" t="s">
        <v>3172</v>
      </c>
      <c r="AJ6" s="95">
        <v>2</v>
      </c>
      <c r="AK6" s="95">
        <v>4</v>
      </c>
      <c r="AL6" s="95" t="s">
        <v>3153</v>
      </c>
      <c r="AM6" s="95" t="s">
        <v>3165</v>
      </c>
      <c r="AN6" s="95" t="s">
        <v>3173</v>
      </c>
      <c r="AO6" s="95">
        <v>3</v>
      </c>
      <c r="AP6" s="95">
        <v>3</v>
      </c>
      <c r="AQ6" s="95" t="s">
        <v>3154</v>
      </c>
      <c r="AR6" s="95" t="s">
        <v>3164</v>
      </c>
      <c r="AS6" s="95" t="s">
        <v>3174</v>
      </c>
      <c r="AT6" s="95">
        <v>3</v>
      </c>
      <c r="AU6" s="95">
        <v>3</v>
      </c>
      <c r="AV6" s="95" t="s">
        <v>3155</v>
      </c>
      <c r="AW6" s="95" t="s">
        <v>3166</v>
      </c>
      <c r="AX6" s="95" t="s">
        <v>3175</v>
      </c>
      <c r="AY6" s="95">
        <v>2</v>
      </c>
      <c r="AZ6" s="95">
        <v>1</v>
      </c>
      <c r="BA6" s="95" t="s">
        <v>3156</v>
      </c>
      <c r="BB6" s="95" t="s">
        <v>3167</v>
      </c>
      <c r="BC6" s="95" t="s">
        <v>3176</v>
      </c>
      <c r="BD6" s="95">
        <v>1</v>
      </c>
      <c r="BE6" s="95">
        <v>1</v>
      </c>
      <c r="BF6" s="95" t="s">
        <v>3157</v>
      </c>
      <c r="BG6" s="95" t="s">
        <v>3168</v>
      </c>
      <c r="BH6" s="95" t="s">
        <v>3177</v>
      </c>
      <c r="BI6" s="95">
        <v>3</v>
      </c>
      <c r="BJ6" s="95">
        <v>3</v>
      </c>
      <c r="BK6" s="95" t="s">
        <v>3158</v>
      </c>
      <c r="BL6" s="95" t="s">
        <v>3169</v>
      </c>
      <c r="BM6" s="95" t="s">
        <v>3178</v>
      </c>
      <c r="BN6" s="95">
        <v>5</v>
      </c>
      <c r="BO6" s="95">
        <v>5</v>
      </c>
      <c r="BP6" s="95" t="s">
        <v>3159</v>
      </c>
      <c r="BQ6" s="95" t="s">
        <v>3170</v>
      </c>
      <c r="BR6" s="95" t="s">
        <v>3179</v>
      </c>
      <c r="BS6" s="95">
        <v>8</v>
      </c>
      <c r="BT6" s="95">
        <v>8</v>
      </c>
      <c r="BU6" s="95" t="s">
        <v>3160</v>
      </c>
      <c r="BV6" s="95" t="s">
        <v>3170</v>
      </c>
      <c r="BW6" s="95" t="s">
        <v>3180</v>
      </c>
      <c r="BX6" s="95">
        <v>7</v>
      </c>
      <c r="BY6" s="95">
        <v>7</v>
      </c>
      <c r="BZ6" s="95" t="s">
        <v>3161</v>
      </c>
      <c r="CA6" s="95" t="s">
        <v>3170</v>
      </c>
      <c r="CB6" s="95" t="s">
        <v>3181</v>
      </c>
      <c r="CC6" s="95">
        <v>12</v>
      </c>
      <c r="CD6" s="95">
        <v>12</v>
      </c>
      <c r="CE6" s="95" t="s">
        <v>3162</v>
      </c>
      <c r="CF6" s="95" t="s">
        <v>3170</v>
      </c>
      <c r="CG6" s="95" t="s">
        <v>3182</v>
      </c>
      <c r="CH6" s="95">
        <v>23</v>
      </c>
      <c r="CI6" s="95">
        <v>22</v>
      </c>
      <c r="CJ6" s="95" t="s">
        <v>3163</v>
      </c>
      <c r="CK6" s="95" t="s">
        <v>3171</v>
      </c>
      <c r="CL6" s="95" t="s">
        <v>3183</v>
      </c>
      <c r="CM6" s="95">
        <v>70</v>
      </c>
      <c r="CN6" s="95">
        <v>100</v>
      </c>
      <c r="CO6" s="95" t="s">
        <v>53</v>
      </c>
      <c r="CP6" s="95" t="s">
        <v>73</v>
      </c>
      <c r="CQ6" s="95" t="s">
        <v>70</v>
      </c>
      <c r="CR6" s="95" t="s">
        <v>55</v>
      </c>
      <c r="CS6" s="95" t="s">
        <v>56</v>
      </c>
      <c r="CT6" s="95" t="s">
        <v>57</v>
      </c>
      <c r="CU6" s="95" t="s">
        <v>57</v>
      </c>
      <c r="CV6" s="95" t="s">
        <v>58</v>
      </c>
      <c r="CW6" s="95" t="s">
        <v>55</v>
      </c>
      <c r="CX6" s="95" t="s">
        <v>67</v>
      </c>
      <c r="CY6" s="95" t="s">
        <v>2170</v>
      </c>
      <c r="CZ6" s="95" t="s">
        <v>107</v>
      </c>
      <c r="DA6" s="95" t="s">
        <v>53</v>
      </c>
      <c r="DB6" s="95" t="s">
        <v>70</v>
      </c>
      <c r="DC6" s="95" t="s">
        <v>55</v>
      </c>
      <c r="DD6" s="95" t="s">
        <v>56</v>
      </c>
      <c r="DE6" s="95" t="s">
        <v>65</v>
      </c>
      <c r="DF6" s="95" t="s">
        <v>69</v>
      </c>
      <c r="DG6" s="95" t="s">
        <v>58</v>
      </c>
      <c r="DH6" s="95" t="s">
        <v>63</v>
      </c>
      <c r="DI6" s="95" t="s">
        <v>59</v>
      </c>
      <c r="DJ6" s="95" t="s">
        <v>2171</v>
      </c>
      <c r="DK6" s="95" t="s">
        <v>107</v>
      </c>
      <c r="DL6" s="95" t="s">
        <v>53</v>
      </c>
      <c r="DM6" s="95" t="s">
        <v>70</v>
      </c>
      <c r="DN6" s="95" t="s">
        <v>55</v>
      </c>
      <c r="DO6" s="95" t="s">
        <v>56</v>
      </c>
      <c r="DP6" s="95" t="s">
        <v>57</v>
      </c>
      <c r="DQ6" s="95" t="s">
        <v>69</v>
      </c>
      <c r="DR6" s="95" t="s">
        <v>58</v>
      </c>
      <c r="DS6" s="95" t="s">
        <v>55</v>
      </c>
      <c r="DT6" s="95" t="s">
        <v>59</v>
      </c>
      <c r="DU6" s="95" t="s">
        <v>2172</v>
      </c>
      <c r="DV6" s="95" t="s">
        <v>107</v>
      </c>
      <c r="DW6" s="95" t="s">
        <v>53</v>
      </c>
      <c r="DX6" s="95" t="s">
        <v>62</v>
      </c>
      <c r="DY6" s="95" t="s">
        <v>55</v>
      </c>
      <c r="DZ6" s="95" t="s">
        <v>56</v>
      </c>
      <c r="EA6" s="95" t="s">
        <v>65</v>
      </c>
      <c r="EB6" s="95" t="s">
        <v>57</v>
      </c>
      <c r="EC6" s="95" t="s">
        <v>69</v>
      </c>
      <c r="ED6" s="95" t="s">
        <v>55</v>
      </c>
      <c r="EE6" s="95" t="s">
        <v>67</v>
      </c>
      <c r="EF6" s="95" t="s">
        <v>2173</v>
      </c>
      <c r="EG6" s="95" t="s">
        <v>2174</v>
      </c>
    </row>
    <row r="7" spans="1:138" x14ac:dyDescent="0.25">
      <c r="A7" s="97">
        <v>103</v>
      </c>
      <c r="B7" s="95" t="s">
        <v>6789</v>
      </c>
      <c r="C7" s="95">
        <v>2</v>
      </c>
      <c r="D7" s="95" t="s">
        <v>2</v>
      </c>
      <c r="E7" s="95" t="s">
        <v>106</v>
      </c>
      <c r="F7" s="97">
        <v>103</v>
      </c>
      <c r="G7" s="97" t="s">
        <v>531</v>
      </c>
      <c r="H7" s="97" t="s">
        <v>532</v>
      </c>
      <c r="I7" s="51">
        <v>1</v>
      </c>
      <c r="J7" s="51">
        <v>1</v>
      </c>
      <c r="K7" s="95" t="s">
        <v>556</v>
      </c>
      <c r="L7" s="95">
        <v>14</v>
      </c>
      <c r="M7" s="95">
        <v>1</v>
      </c>
      <c r="N7" s="95">
        <v>0</v>
      </c>
      <c r="O7" s="95">
        <v>0</v>
      </c>
      <c r="P7" s="95">
        <v>1</v>
      </c>
      <c r="Q7" s="95">
        <v>0</v>
      </c>
      <c r="R7" s="95">
        <v>0</v>
      </c>
      <c r="S7" s="95">
        <v>1</v>
      </c>
      <c r="T7" s="95">
        <v>1</v>
      </c>
      <c r="U7" s="95">
        <v>1</v>
      </c>
      <c r="V7" s="95">
        <v>1</v>
      </c>
      <c r="W7" s="95">
        <v>3</v>
      </c>
      <c r="X7" s="95">
        <v>6</v>
      </c>
      <c r="Y7" s="95">
        <v>0</v>
      </c>
      <c r="Z7" s="95">
        <v>1</v>
      </c>
      <c r="AA7" s="95" t="s">
        <v>3126</v>
      </c>
      <c r="AB7" s="95" t="s">
        <v>3127</v>
      </c>
      <c r="AC7" s="95" t="s">
        <v>3128</v>
      </c>
      <c r="AD7" s="95" t="s">
        <v>3129</v>
      </c>
      <c r="AE7" s="95">
        <v>0</v>
      </c>
      <c r="AF7" s="95">
        <v>0</v>
      </c>
      <c r="AG7" s="95" t="s">
        <v>69</v>
      </c>
      <c r="AH7" s="95" t="s">
        <v>69</v>
      </c>
      <c r="AI7" s="95" t="s">
        <v>69</v>
      </c>
      <c r="AJ7" s="95">
        <v>0</v>
      </c>
      <c r="AK7" s="95">
        <v>0</v>
      </c>
      <c r="AL7" s="95" t="s">
        <v>69</v>
      </c>
      <c r="AM7" s="95" t="s">
        <v>69</v>
      </c>
      <c r="AN7" s="95" t="s">
        <v>69</v>
      </c>
      <c r="AO7" s="95">
        <v>1</v>
      </c>
      <c r="AP7" s="95">
        <v>1</v>
      </c>
      <c r="AQ7" s="95" t="s">
        <v>3184</v>
      </c>
      <c r="AR7" s="95" t="s">
        <v>3191</v>
      </c>
      <c r="AS7" s="95" t="s">
        <v>3194</v>
      </c>
      <c r="AT7" s="95">
        <v>0</v>
      </c>
      <c r="AU7" s="95">
        <v>0</v>
      </c>
      <c r="AV7" s="95" t="s">
        <v>69</v>
      </c>
      <c r="AW7" s="95" t="s">
        <v>69</v>
      </c>
      <c r="AX7" s="95" t="s">
        <v>69</v>
      </c>
      <c r="AY7" s="95">
        <v>0</v>
      </c>
      <c r="AZ7" s="95">
        <v>0</v>
      </c>
      <c r="BA7" s="95" t="s">
        <v>69</v>
      </c>
      <c r="BB7" s="95" t="s">
        <v>69</v>
      </c>
      <c r="BC7" s="95" t="s">
        <v>69</v>
      </c>
      <c r="BD7" s="95">
        <v>1</v>
      </c>
      <c r="BE7" s="95">
        <v>1</v>
      </c>
      <c r="BF7" s="95" t="s">
        <v>3185</v>
      </c>
      <c r="BG7" s="95" t="s">
        <v>3192</v>
      </c>
      <c r="BH7" s="95" t="s">
        <v>3195</v>
      </c>
      <c r="BI7" s="95">
        <v>1</v>
      </c>
      <c r="BJ7" s="95">
        <v>1</v>
      </c>
      <c r="BK7" s="95" t="s">
        <v>3186</v>
      </c>
      <c r="BL7" s="95" t="s">
        <v>3164</v>
      </c>
      <c r="BM7" s="95" t="s">
        <v>3196</v>
      </c>
      <c r="BN7" s="95">
        <v>1</v>
      </c>
      <c r="BO7" s="95">
        <v>1</v>
      </c>
      <c r="BP7" s="95" t="s">
        <v>3187</v>
      </c>
      <c r="BQ7" s="95" t="s">
        <v>3193</v>
      </c>
      <c r="BR7" s="95" t="s">
        <v>3197</v>
      </c>
      <c r="BS7" s="95">
        <v>1</v>
      </c>
      <c r="BT7" s="95">
        <v>1</v>
      </c>
      <c r="BU7" s="95" t="s">
        <v>3188</v>
      </c>
      <c r="BV7" s="95" t="s">
        <v>3164</v>
      </c>
      <c r="BW7" s="95" t="s">
        <v>3198</v>
      </c>
      <c r="BX7" s="95">
        <v>3</v>
      </c>
      <c r="BY7" s="95">
        <v>3</v>
      </c>
      <c r="BZ7" s="95" t="s">
        <v>3189</v>
      </c>
      <c r="CA7" s="95" t="s">
        <v>3193</v>
      </c>
      <c r="CB7" s="95" t="s">
        <v>3199</v>
      </c>
      <c r="CC7" s="95">
        <v>6</v>
      </c>
      <c r="CD7" s="95">
        <v>6</v>
      </c>
      <c r="CE7" s="95" t="s">
        <v>3190</v>
      </c>
      <c r="CF7" s="95" t="s">
        <v>3193</v>
      </c>
      <c r="CG7" s="95" t="s">
        <v>3200</v>
      </c>
      <c r="CH7" s="95">
        <v>0</v>
      </c>
      <c r="CI7" s="95">
        <v>0</v>
      </c>
      <c r="CJ7" s="95" t="s">
        <v>69</v>
      </c>
      <c r="CK7" s="95" t="s">
        <v>69</v>
      </c>
      <c r="CL7" s="95" t="s">
        <v>69</v>
      </c>
      <c r="CM7" s="95">
        <v>14</v>
      </c>
      <c r="CN7" s="95">
        <v>0</v>
      </c>
      <c r="CO7" s="95" t="s">
        <v>53</v>
      </c>
      <c r="CP7" s="95" t="s">
        <v>62</v>
      </c>
      <c r="CQ7" s="95" t="s">
        <v>62</v>
      </c>
      <c r="CR7" s="95" t="s">
        <v>55</v>
      </c>
      <c r="CS7" s="95" t="s">
        <v>56</v>
      </c>
      <c r="CT7" s="95" t="s">
        <v>57</v>
      </c>
      <c r="CU7" s="95" t="s">
        <v>57</v>
      </c>
      <c r="CV7" s="95" t="s">
        <v>58</v>
      </c>
      <c r="CW7" s="95" t="s">
        <v>55</v>
      </c>
      <c r="CX7" s="95" t="s">
        <v>67</v>
      </c>
      <c r="CY7" s="95" t="s">
        <v>2175</v>
      </c>
      <c r="CZ7" s="95" t="s">
        <v>107</v>
      </c>
      <c r="DA7" s="95" t="s">
        <v>53</v>
      </c>
      <c r="DB7" s="95" t="s">
        <v>62</v>
      </c>
      <c r="DC7" s="95" t="s">
        <v>55</v>
      </c>
      <c r="DD7" s="95" t="s">
        <v>56</v>
      </c>
      <c r="DE7" s="95" t="s">
        <v>57</v>
      </c>
      <c r="DF7" s="95" t="s">
        <v>69</v>
      </c>
      <c r="DG7" s="95" t="s">
        <v>58</v>
      </c>
      <c r="DH7" s="95" t="s">
        <v>55</v>
      </c>
      <c r="DI7" s="95" t="s">
        <v>59</v>
      </c>
      <c r="DJ7" s="95" t="s">
        <v>2176</v>
      </c>
      <c r="DK7" s="95" t="s">
        <v>107</v>
      </c>
      <c r="DL7" s="95" t="s">
        <v>53</v>
      </c>
      <c r="DM7" s="95" t="s">
        <v>62</v>
      </c>
      <c r="DN7" s="95" t="s">
        <v>55</v>
      </c>
      <c r="DO7" s="95" t="s">
        <v>56</v>
      </c>
      <c r="DP7" s="95" t="s">
        <v>57</v>
      </c>
      <c r="DQ7" s="95" t="s">
        <v>69</v>
      </c>
      <c r="DR7" s="95" t="s">
        <v>58</v>
      </c>
      <c r="DS7" s="95" t="s">
        <v>55</v>
      </c>
      <c r="DT7" s="95" t="s">
        <v>59</v>
      </c>
      <c r="DU7" s="95" t="s">
        <v>2177</v>
      </c>
      <c r="DV7" s="95" t="s">
        <v>107</v>
      </c>
      <c r="DW7" s="95" t="s">
        <v>53</v>
      </c>
      <c r="DX7" s="95" t="s">
        <v>62</v>
      </c>
      <c r="DY7" s="95" t="s">
        <v>55</v>
      </c>
      <c r="DZ7" s="95" t="s">
        <v>56</v>
      </c>
      <c r="EA7" s="95" t="s">
        <v>57</v>
      </c>
      <c r="EB7" s="95" t="s">
        <v>57</v>
      </c>
      <c r="EC7" s="95" t="s">
        <v>69</v>
      </c>
      <c r="ED7" s="95" t="s">
        <v>55</v>
      </c>
      <c r="EE7" s="95" t="s">
        <v>67</v>
      </c>
      <c r="EF7" s="95" t="s">
        <v>1385</v>
      </c>
      <c r="EG7" s="95" t="s">
        <v>2174</v>
      </c>
    </row>
    <row r="8" spans="1:138" x14ac:dyDescent="0.25">
      <c r="A8" s="97" t="s">
        <v>636</v>
      </c>
      <c r="B8" s="95" t="s">
        <v>6790</v>
      </c>
      <c r="C8" s="95">
        <v>3</v>
      </c>
      <c r="D8" s="95" t="s">
        <v>2</v>
      </c>
      <c r="E8" s="95" t="s">
        <v>106</v>
      </c>
      <c r="F8" s="97" t="s">
        <v>636</v>
      </c>
      <c r="G8" s="97" t="s">
        <v>531</v>
      </c>
      <c r="H8" s="97" t="s">
        <v>532</v>
      </c>
      <c r="I8" s="51" t="s">
        <v>595</v>
      </c>
      <c r="J8" s="51">
        <v>1</v>
      </c>
      <c r="K8" s="95" t="s">
        <v>556</v>
      </c>
      <c r="L8" s="95">
        <v>26</v>
      </c>
      <c r="M8" s="95">
        <v>6</v>
      </c>
      <c r="N8" s="95">
        <v>4</v>
      </c>
      <c r="O8" s="95">
        <v>1</v>
      </c>
      <c r="P8" s="95">
        <v>1</v>
      </c>
      <c r="Q8" s="95">
        <v>5</v>
      </c>
      <c r="R8" s="95">
        <v>1</v>
      </c>
      <c r="S8" s="95">
        <v>1</v>
      </c>
      <c r="T8" s="95">
        <v>4</v>
      </c>
      <c r="U8" s="95">
        <v>1</v>
      </c>
      <c r="V8" s="95">
        <v>1</v>
      </c>
      <c r="W8" s="95">
        <v>5</v>
      </c>
      <c r="X8" s="95">
        <v>1</v>
      </c>
      <c r="Y8" s="95">
        <v>1</v>
      </c>
      <c r="Z8" s="95">
        <v>1</v>
      </c>
      <c r="AA8" s="95" t="s">
        <v>589</v>
      </c>
      <c r="AB8" s="95" t="s">
        <v>3130</v>
      </c>
      <c r="AC8" s="95" t="s">
        <v>3131</v>
      </c>
      <c r="AD8" s="95" t="s">
        <v>3132</v>
      </c>
      <c r="AE8" s="95">
        <v>4</v>
      </c>
      <c r="AF8" s="95">
        <v>4</v>
      </c>
      <c r="AG8" s="95" t="s">
        <v>3130</v>
      </c>
      <c r="AH8" s="95" t="s">
        <v>3210</v>
      </c>
      <c r="AI8" s="95" t="s">
        <v>3131</v>
      </c>
      <c r="AJ8" s="95">
        <v>1</v>
      </c>
      <c r="AK8" s="95">
        <v>1</v>
      </c>
      <c r="AL8" s="95" t="s">
        <v>3130</v>
      </c>
      <c r="AM8" s="95" t="s">
        <v>3211</v>
      </c>
      <c r="AN8" s="95" t="s">
        <v>3131</v>
      </c>
      <c r="AO8" s="95">
        <v>1</v>
      </c>
      <c r="AP8" s="95">
        <v>1</v>
      </c>
      <c r="AQ8" s="95" t="s">
        <v>3130</v>
      </c>
      <c r="AR8" s="95" t="s">
        <v>3211</v>
      </c>
      <c r="AS8" s="95" t="s">
        <v>3131</v>
      </c>
      <c r="AT8" s="95">
        <v>5</v>
      </c>
      <c r="AU8" s="95">
        <v>5</v>
      </c>
      <c r="AV8" s="95" t="s">
        <v>3201</v>
      </c>
      <c r="AW8" s="95" t="s">
        <v>3211</v>
      </c>
      <c r="AX8" s="95" t="s">
        <v>3218</v>
      </c>
      <c r="AY8" s="95">
        <v>1</v>
      </c>
      <c r="AZ8" s="95">
        <v>1</v>
      </c>
      <c r="BA8" s="95" t="s">
        <v>3202</v>
      </c>
      <c r="BB8" s="95" t="s">
        <v>3212</v>
      </c>
      <c r="BC8" s="95" t="s">
        <v>3219</v>
      </c>
      <c r="BD8" s="95">
        <v>0</v>
      </c>
      <c r="BE8" s="95">
        <v>1</v>
      </c>
      <c r="BF8" s="95" t="s">
        <v>3203</v>
      </c>
      <c r="BG8" s="95" t="s">
        <v>3213</v>
      </c>
      <c r="BH8" s="95" t="s">
        <v>535</v>
      </c>
      <c r="BI8" s="95">
        <v>4</v>
      </c>
      <c r="BJ8" s="95">
        <v>4</v>
      </c>
      <c r="BK8" s="95" t="s">
        <v>3204</v>
      </c>
      <c r="BL8" s="95" t="s">
        <v>3214</v>
      </c>
      <c r="BM8" s="95" t="s">
        <v>3220</v>
      </c>
      <c r="BN8" s="95">
        <v>2</v>
      </c>
      <c r="BO8" s="95">
        <v>2</v>
      </c>
      <c r="BP8" s="95" t="s">
        <v>3205</v>
      </c>
      <c r="BQ8" s="95" t="s">
        <v>3215</v>
      </c>
      <c r="BR8" s="95" t="s">
        <v>3220</v>
      </c>
      <c r="BS8" s="95">
        <v>1</v>
      </c>
      <c r="BT8" s="95">
        <v>1</v>
      </c>
      <c r="BU8" s="95" t="s">
        <v>3206</v>
      </c>
      <c r="BV8" s="95" t="s">
        <v>3216</v>
      </c>
      <c r="BW8" s="95" t="s">
        <v>3220</v>
      </c>
      <c r="BX8" s="95">
        <v>5</v>
      </c>
      <c r="BY8" s="95">
        <v>5</v>
      </c>
      <c r="BZ8" s="95" t="s">
        <v>3207</v>
      </c>
      <c r="CA8" s="95" t="s">
        <v>3217</v>
      </c>
      <c r="CB8" s="95" t="s">
        <v>3220</v>
      </c>
      <c r="CC8" s="95">
        <v>1</v>
      </c>
      <c r="CD8" s="95">
        <v>1</v>
      </c>
      <c r="CE8" s="95" t="s">
        <v>3208</v>
      </c>
      <c r="CF8" s="95" t="s">
        <v>3170</v>
      </c>
      <c r="CG8" s="95" t="s">
        <v>3220</v>
      </c>
      <c r="CH8" s="95">
        <v>1</v>
      </c>
      <c r="CI8" s="95">
        <v>1</v>
      </c>
      <c r="CJ8" s="95" t="s">
        <v>3209</v>
      </c>
      <c r="CK8" s="95" t="s">
        <v>3171</v>
      </c>
      <c r="CL8" s="95" t="s">
        <v>3220</v>
      </c>
      <c r="CM8" s="95">
        <v>26</v>
      </c>
      <c r="CN8" s="95">
        <v>0</v>
      </c>
      <c r="CO8" s="95" t="s">
        <v>53</v>
      </c>
      <c r="CP8" s="95" t="s">
        <v>62</v>
      </c>
      <c r="CQ8" s="95" t="s">
        <v>70</v>
      </c>
      <c r="CR8" s="95" t="s">
        <v>63</v>
      </c>
      <c r="CS8" s="95" t="s">
        <v>71</v>
      </c>
      <c r="CT8" s="95" t="s">
        <v>71</v>
      </c>
      <c r="CU8" s="95" t="s">
        <v>71</v>
      </c>
      <c r="CV8" s="95" t="s">
        <v>71</v>
      </c>
      <c r="CW8" s="95" t="s">
        <v>71</v>
      </c>
      <c r="CX8" s="95" t="s">
        <v>67</v>
      </c>
      <c r="CY8" s="95" t="s">
        <v>2178</v>
      </c>
      <c r="CZ8" s="95" t="s">
        <v>107</v>
      </c>
      <c r="DA8" s="95" t="s">
        <v>61</v>
      </c>
      <c r="DB8" s="95" t="s">
        <v>70</v>
      </c>
      <c r="DC8" s="95" t="s">
        <v>63</v>
      </c>
      <c r="DD8" s="95" t="s">
        <v>64</v>
      </c>
      <c r="DE8" s="95" t="s">
        <v>57</v>
      </c>
      <c r="DF8" s="95" t="s">
        <v>69</v>
      </c>
      <c r="DG8" s="95" t="s">
        <v>58</v>
      </c>
      <c r="DH8" s="95" t="s">
        <v>63</v>
      </c>
      <c r="DI8" s="95" t="s">
        <v>59</v>
      </c>
      <c r="DJ8" s="95" t="s">
        <v>2179</v>
      </c>
      <c r="DK8" s="95" t="s">
        <v>107</v>
      </c>
      <c r="DL8" s="95" t="s">
        <v>53</v>
      </c>
      <c r="DM8" s="95" t="s">
        <v>62</v>
      </c>
      <c r="DN8" s="95" t="s">
        <v>55</v>
      </c>
      <c r="DO8" s="95" t="s">
        <v>56</v>
      </c>
      <c r="DP8" s="95" t="s">
        <v>57</v>
      </c>
      <c r="DQ8" s="95" t="s">
        <v>69</v>
      </c>
      <c r="DR8" s="95" t="s">
        <v>58</v>
      </c>
      <c r="DS8" s="95" t="s">
        <v>55</v>
      </c>
      <c r="DT8" s="95" t="s">
        <v>59</v>
      </c>
      <c r="DU8" s="95" t="s">
        <v>2180</v>
      </c>
      <c r="DV8" s="95" t="s">
        <v>107</v>
      </c>
      <c r="DW8" s="95" t="s">
        <v>53</v>
      </c>
      <c r="DX8" s="95" t="s">
        <v>62</v>
      </c>
      <c r="DY8" s="95" t="s">
        <v>55</v>
      </c>
      <c r="DZ8" s="95" t="s">
        <v>56</v>
      </c>
      <c r="EA8" s="95" t="s">
        <v>57</v>
      </c>
      <c r="EB8" s="95" t="s">
        <v>57</v>
      </c>
      <c r="EC8" s="95" t="s">
        <v>69</v>
      </c>
      <c r="ED8" s="95" t="s">
        <v>63</v>
      </c>
      <c r="EE8" s="95" t="s">
        <v>67</v>
      </c>
      <c r="EF8" s="95" t="s">
        <v>2181</v>
      </c>
      <c r="EG8" s="95" t="s">
        <v>2174</v>
      </c>
    </row>
    <row r="9" spans="1:138" x14ac:dyDescent="0.25">
      <c r="A9" s="97" t="s">
        <v>637</v>
      </c>
      <c r="B9" s="95" t="s">
        <v>6791</v>
      </c>
      <c r="C9" s="95">
        <v>4</v>
      </c>
      <c r="D9" s="95" t="s">
        <v>2</v>
      </c>
      <c r="E9" s="95" t="s">
        <v>106</v>
      </c>
      <c r="F9" s="97" t="s">
        <v>637</v>
      </c>
      <c r="G9" s="97" t="s">
        <v>531</v>
      </c>
      <c r="H9" s="97" t="s">
        <v>532</v>
      </c>
      <c r="I9" s="51" t="s">
        <v>595</v>
      </c>
      <c r="J9" s="51">
        <v>1</v>
      </c>
      <c r="K9" s="95" t="s">
        <v>556</v>
      </c>
      <c r="L9" s="95">
        <v>4</v>
      </c>
      <c r="M9" s="95">
        <v>0</v>
      </c>
      <c r="N9" s="95">
        <v>0</v>
      </c>
      <c r="O9" s="95">
        <v>0</v>
      </c>
      <c r="P9" s="95">
        <v>0</v>
      </c>
      <c r="Q9" s="95">
        <v>0</v>
      </c>
      <c r="R9" s="95">
        <v>0</v>
      </c>
      <c r="S9" s="95">
        <v>0</v>
      </c>
      <c r="T9" s="95">
        <v>1</v>
      </c>
      <c r="U9" s="95">
        <v>1</v>
      </c>
      <c r="V9" s="95">
        <v>1</v>
      </c>
      <c r="W9" s="95">
        <v>1</v>
      </c>
      <c r="X9" s="95">
        <v>0</v>
      </c>
      <c r="Y9" s="95">
        <v>0</v>
      </c>
      <c r="Z9" s="95">
        <v>1</v>
      </c>
      <c r="AA9" s="95" t="s">
        <v>3133</v>
      </c>
      <c r="AB9" s="95" t="s">
        <v>3134</v>
      </c>
      <c r="AC9" s="95" t="s">
        <v>3135</v>
      </c>
      <c r="AD9" s="95" t="s">
        <v>3136</v>
      </c>
      <c r="AE9" s="95">
        <v>0</v>
      </c>
      <c r="AF9" s="95">
        <v>0</v>
      </c>
      <c r="AG9" s="95" t="s">
        <v>69</v>
      </c>
      <c r="AH9" s="95" t="s">
        <v>69</v>
      </c>
      <c r="AI9" s="95" t="s">
        <v>69</v>
      </c>
      <c r="AJ9" s="95">
        <v>0</v>
      </c>
      <c r="AK9" s="95">
        <v>0</v>
      </c>
      <c r="AL9" s="95" t="s">
        <v>69</v>
      </c>
      <c r="AM9" s="95" t="s">
        <v>69</v>
      </c>
      <c r="AN9" s="95" t="s">
        <v>69</v>
      </c>
      <c r="AO9" s="95">
        <v>0</v>
      </c>
      <c r="AP9" s="95">
        <v>0</v>
      </c>
      <c r="AQ9" s="95" t="s">
        <v>69</v>
      </c>
      <c r="AR9" s="95" t="s">
        <v>69</v>
      </c>
      <c r="AS9" s="95" t="s">
        <v>69</v>
      </c>
      <c r="AT9" s="95">
        <v>0</v>
      </c>
      <c r="AU9" s="95">
        <v>0</v>
      </c>
      <c r="AV9" s="95" t="s">
        <v>69</v>
      </c>
      <c r="AW9" s="95" t="s">
        <v>69</v>
      </c>
      <c r="AX9" s="95" t="s">
        <v>69</v>
      </c>
      <c r="AY9" s="95">
        <v>0</v>
      </c>
      <c r="AZ9" s="95">
        <v>0</v>
      </c>
      <c r="BA9" s="95" t="s">
        <v>69</v>
      </c>
      <c r="BB9" s="95" t="s">
        <v>69</v>
      </c>
      <c r="BC9" s="95" t="s">
        <v>69</v>
      </c>
      <c r="BD9" s="95">
        <v>0</v>
      </c>
      <c r="BE9" s="95">
        <v>0</v>
      </c>
      <c r="BF9" s="95" t="s">
        <v>535</v>
      </c>
      <c r="BG9" s="95" t="s">
        <v>535</v>
      </c>
      <c r="BH9" s="95" t="s">
        <v>535</v>
      </c>
      <c r="BI9" s="95">
        <v>0</v>
      </c>
      <c r="BJ9" s="95">
        <v>1</v>
      </c>
      <c r="BK9" s="95" t="s">
        <v>3221</v>
      </c>
      <c r="BL9" s="95" t="s">
        <v>3226</v>
      </c>
      <c r="BM9" s="95" t="s">
        <v>3230</v>
      </c>
      <c r="BN9" s="95">
        <v>1</v>
      </c>
      <c r="BO9" s="95">
        <v>1</v>
      </c>
      <c r="BP9" s="95" t="s">
        <v>3222</v>
      </c>
      <c r="BQ9" s="95" t="s">
        <v>3227</v>
      </c>
      <c r="BR9" s="95" t="s">
        <v>3231</v>
      </c>
      <c r="BS9" s="95">
        <v>1</v>
      </c>
      <c r="BT9" s="95">
        <v>1</v>
      </c>
      <c r="BU9" s="95" t="s">
        <v>3223</v>
      </c>
      <c r="BV9" s="95" t="s">
        <v>3228</v>
      </c>
      <c r="BW9" s="95" t="s">
        <v>3232</v>
      </c>
      <c r="BX9" s="95">
        <v>1</v>
      </c>
      <c r="BY9" s="95">
        <v>1</v>
      </c>
      <c r="BZ9" s="95" t="s">
        <v>3224</v>
      </c>
      <c r="CA9" s="95" t="s">
        <v>3229</v>
      </c>
      <c r="CB9" s="95" t="s">
        <v>3233</v>
      </c>
      <c r="CC9" s="95">
        <v>0</v>
      </c>
      <c r="CD9" s="95">
        <v>0</v>
      </c>
      <c r="CE9" s="95" t="s">
        <v>69</v>
      </c>
      <c r="CF9" s="95" t="s">
        <v>69</v>
      </c>
      <c r="CG9" s="95" t="s">
        <v>69</v>
      </c>
      <c r="CH9" s="95">
        <v>1</v>
      </c>
      <c r="CI9" s="95">
        <v>0</v>
      </c>
      <c r="CJ9" s="95" t="s">
        <v>3225</v>
      </c>
      <c r="CK9" s="95" t="s">
        <v>3171</v>
      </c>
      <c r="CL9" s="95" t="s">
        <v>3234</v>
      </c>
      <c r="CM9" s="95">
        <v>4</v>
      </c>
      <c r="CN9" s="95">
        <v>0</v>
      </c>
      <c r="CO9" s="95" t="s">
        <v>53</v>
      </c>
      <c r="CP9" s="95" t="s">
        <v>79</v>
      </c>
      <c r="CQ9" s="95" t="s">
        <v>79</v>
      </c>
      <c r="CR9" s="95" t="s">
        <v>69</v>
      </c>
      <c r="CS9" s="95" t="s">
        <v>69</v>
      </c>
      <c r="CT9" s="95" t="s">
        <v>69</v>
      </c>
      <c r="CU9" s="95" t="s">
        <v>69</v>
      </c>
      <c r="CV9" s="95" t="s">
        <v>69</v>
      </c>
      <c r="CW9" s="95" t="s">
        <v>69</v>
      </c>
      <c r="CX9" s="95" t="s">
        <v>67</v>
      </c>
      <c r="CY9" s="95" t="s">
        <v>2182</v>
      </c>
      <c r="CZ9" s="95" t="s">
        <v>107</v>
      </c>
      <c r="DA9" s="95" t="s">
        <v>69</v>
      </c>
      <c r="DB9" s="95" t="s">
        <v>79</v>
      </c>
      <c r="DC9" s="95" t="s">
        <v>69</v>
      </c>
      <c r="DD9" s="95" t="s">
        <v>69</v>
      </c>
      <c r="DE9" s="95" t="s">
        <v>69</v>
      </c>
      <c r="DF9" s="95" t="s">
        <v>69</v>
      </c>
      <c r="DG9" s="95" t="s">
        <v>69</v>
      </c>
      <c r="DH9" s="95" t="s">
        <v>69</v>
      </c>
      <c r="DI9" s="95" t="s">
        <v>59</v>
      </c>
      <c r="DJ9" s="95" t="s">
        <v>2183</v>
      </c>
      <c r="DK9" s="95" t="s">
        <v>107</v>
      </c>
      <c r="DL9" s="95" t="s">
        <v>53</v>
      </c>
      <c r="DM9" s="95" t="s">
        <v>75</v>
      </c>
      <c r="DN9" s="95" t="s">
        <v>63</v>
      </c>
      <c r="DO9" s="95" t="s">
        <v>71</v>
      </c>
      <c r="DP9" s="95" t="s">
        <v>71</v>
      </c>
      <c r="DQ9" s="95" t="s">
        <v>65</v>
      </c>
      <c r="DR9" s="95" t="s">
        <v>66</v>
      </c>
      <c r="DS9" s="95" t="s">
        <v>63</v>
      </c>
      <c r="DT9" s="95" t="s">
        <v>59</v>
      </c>
      <c r="DU9" s="95" t="s">
        <v>2184</v>
      </c>
      <c r="DV9" s="95" t="s">
        <v>107</v>
      </c>
      <c r="DW9" s="95" t="s">
        <v>53</v>
      </c>
      <c r="DX9" s="95" t="s">
        <v>62</v>
      </c>
      <c r="DY9" s="95" t="s">
        <v>55</v>
      </c>
      <c r="DZ9" s="95" t="s">
        <v>56</v>
      </c>
      <c r="EA9" s="95" t="s">
        <v>65</v>
      </c>
      <c r="EB9" s="95" t="s">
        <v>65</v>
      </c>
      <c r="EC9" s="95" t="s">
        <v>69</v>
      </c>
      <c r="ED9" s="95" t="s">
        <v>63</v>
      </c>
      <c r="EE9" s="95" t="s">
        <v>67</v>
      </c>
      <c r="EF9" s="95" t="s">
        <v>2185</v>
      </c>
      <c r="EG9" s="95" t="s">
        <v>2174</v>
      </c>
    </row>
    <row r="10" spans="1:138" x14ac:dyDescent="0.25">
      <c r="A10" s="97" t="s">
        <v>645</v>
      </c>
      <c r="B10" s="95" t="s">
        <v>6792</v>
      </c>
      <c r="C10" s="95">
        <v>5</v>
      </c>
      <c r="D10" s="95" t="s">
        <v>2</v>
      </c>
      <c r="E10" s="95" t="s">
        <v>106</v>
      </c>
      <c r="F10" s="97" t="s">
        <v>645</v>
      </c>
      <c r="G10" s="97" t="s">
        <v>531</v>
      </c>
      <c r="H10" s="97" t="s">
        <v>532</v>
      </c>
      <c r="I10" s="51" t="s">
        <v>595</v>
      </c>
      <c r="J10" s="51">
        <v>1</v>
      </c>
      <c r="K10" s="95" t="s">
        <v>556</v>
      </c>
      <c r="L10" s="95">
        <v>165</v>
      </c>
      <c r="M10" s="95">
        <v>18</v>
      </c>
      <c r="N10" s="95">
        <v>1</v>
      </c>
      <c r="O10" s="95">
        <v>8</v>
      </c>
      <c r="P10" s="95">
        <v>9</v>
      </c>
      <c r="Q10" s="95">
        <v>7</v>
      </c>
      <c r="R10" s="95">
        <v>11</v>
      </c>
      <c r="S10" s="95">
        <v>9</v>
      </c>
      <c r="T10" s="95">
        <v>13</v>
      </c>
      <c r="U10" s="95">
        <v>10</v>
      </c>
      <c r="V10" s="95">
        <v>16</v>
      </c>
      <c r="W10" s="95">
        <v>20</v>
      </c>
      <c r="X10" s="95">
        <v>14</v>
      </c>
      <c r="Y10" s="95">
        <v>47</v>
      </c>
      <c r="Z10" s="95">
        <v>1</v>
      </c>
      <c r="AA10" s="95" t="s">
        <v>3137</v>
      </c>
      <c r="AB10" s="95" t="s">
        <v>3138</v>
      </c>
      <c r="AC10" s="95" t="s">
        <v>3139</v>
      </c>
      <c r="AD10" s="95" t="s">
        <v>3140</v>
      </c>
      <c r="AE10" s="95">
        <v>1</v>
      </c>
      <c r="AF10" s="95">
        <v>1</v>
      </c>
      <c r="AG10" s="95" t="s">
        <v>3235</v>
      </c>
      <c r="AH10" s="95" t="s">
        <v>3245</v>
      </c>
      <c r="AI10" s="95" t="s">
        <v>3254</v>
      </c>
      <c r="AJ10" s="95">
        <v>6</v>
      </c>
      <c r="AK10" s="95">
        <v>8</v>
      </c>
      <c r="AL10" s="95" t="s">
        <v>3236</v>
      </c>
      <c r="AM10" s="95" t="s">
        <v>3246</v>
      </c>
      <c r="AN10" s="95" t="s">
        <v>3255</v>
      </c>
      <c r="AO10" s="95">
        <v>9</v>
      </c>
      <c r="AP10" s="95">
        <v>9</v>
      </c>
      <c r="AQ10" s="95" t="s">
        <v>3237</v>
      </c>
      <c r="AR10" s="95" t="s">
        <v>3247</v>
      </c>
      <c r="AS10" s="95" t="s">
        <v>3256</v>
      </c>
      <c r="AT10" s="95">
        <v>7</v>
      </c>
      <c r="AU10" s="95">
        <v>7</v>
      </c>
      <c r="AV10" s="95" t="s">
        <v>3238</v>
      </c>
      <c r="AW10" s="95" t="s">
        <v>3248</v>
      </c>
      <c r="AX10" s="95" t="s">
        <v>3257</v>
      </c>
      <c r="AY10" s="95">
        <v>10</v>
      </c>
      <c r="AZ10" s="95">
        <v>11</v>
      </c>
      <c r="BA10" s="95" t="s">
        <v>3239</v>
      </c>
      <c r="BB10" s="95" t="s">
        <v>3249</v>
      </c>
      <c r="BC10" s="95" t="s">
        <v>3258</v>
      </c>
      <c r="BD10" s="95">
        <v>8</v>
      </c>
      <c r="BE10" s="95">
        <v>8</v>
      </c>
      <c r="BF10" s="95" t="s">
        <v>3240</v>
      </c>
      <c r="BG10" s="95" t="s">
        <v>3250</v>
      </c>
      <c r="BH10" s="95" t="s">
        <v>3259</v>
      </c>
      <c r="BI10" s="95">
        <v>13</v>
      </c>
      <c r="BJ10" s="95">
        <v>13</v>
      </c>
      <c r="BK10" s="95" t="s">
        <v>3241</v>
      </c>
      <c r="BL10" s="95" t="s">
        <v>3169</v>
      </c>
      <c r="BM10" s="95" t="s">
        <v>3260</v>
      </c>
      <c r="BN10" s="95">
        <v>10</v>
      </c>
      <c r="BO10" s="95">
        <v>10</v>
      </c>
      <c r="BP10" s="95" t="s">
        <v>3242</v>
      </c>
      <c r="BQ10" s="95" t="s">
        <v>3251</v>
      </c>
      <c r="BR10" s="95" t="s">
        <v>6515</v>
      </c>
      <c r="BS10" s="95">
        <v>16</v>
      </c>
      <c r="BT10" s="95">
        <v>16</v>
      </c>
      <c r="BU10" s="95" t="s">
        <v>6516</v>
      </c>
      <c r="BV10" s="95" t="s">
        <v>3170</v>
      </c>
      <c r="BW10" s="95" t="s">
        <v>3261</v>
      </c>
      <c r="BX10" s="95">
        <v>20</v>
      </c>
      <c r="BY10" s="95">
        <v>20</v>
      </c>
      <c r="BZ10" s="95" t="s">
        <v>3243</v>
      </c>
      <c r="CA10" s="95" t="s">
        <v>3252</v>
      </c>
      <c r="CB10" s="95" t="s">
        <v>3262</v>
      </c>
      <c r="CC10" s="95">
        <v>14</v>
      </c>
      <c r="CD10" s="95">
        <v>14</v>
      </c>
      <c r="CE10" s="95" t="s">
        <v>3244</v>
      </c>
      <c r="CF10" s="95" t="s">
        <v>3253</v>
      </c>
      <c r="CG10" s="95" t="s">
        <v>3263</v>
      </c>
      <c r="CH10" s="95">
        <v>51</v>
      </c>
      <c r="CI10" s="95">
        <v>47</v>
      </c>
      <c r="CJ10" s="95" t="s">
        <v>6517</v>
      </c>
      <c r="CK10" s="95" t="s">
        <v>3171</v>
      </c>
      <c r="CL10" s="95" t="s">
        <v>6518</v>
      </c>
      <c r="CM10" s="95">
        <v>165</v>
      </c>
      <c r="CN10" s="95">
        <v>0</v>
      </c>
      <c r="CO10" s="95" t="s">
        <v>53</v>
      </c>
      <c r="CP10" s="95" t="s">
        <v>73</v>
      </c>
      <c r="CQ10" s="95" t="s">
        <v>70</v>
      </c>
      <c r="CR10" s="95" t="s">
        <v>55</v>
      </c>
      <c r="CS10" s="95" t="s">
        <v>56</v>
      </c>
      <c r="CT10" s="95" t="s">
        <v>57</v>
      </c>
      <c r="CU10" s="95" t="s">
        <v>57</v>
      </c>
      <c r="CV10" s="95" t="s">
        <v>58</v>
      </c>
      <c r="CW10" s="95" t="s">
        <v>55</v>
      </c>
      <c r="CX10" s="95" t="s">
        <v>67</v>
      </c>
      <c r="CY10" s="95" t="s">
        <v>2186</v>
      </c>
      <c r="CZ10" s="95" t="s">
        <v>107</v>
      </c>
      <c r="DA10" s="95" t="s">
        <v>69</v>
      </c>
      <c r="DB10" s="95" t="s">
        <v>70</v>
      </c>
      <c r="DC10" s="95" t="s">
        <v>55</v>
      </c>
      <c r="DD10" s="95" t="s">
        <v>56</v>
      </c>
      <c r="DE10" s="95" t="s">
        <v>57</v>
      </c>
      <c r="DF10" s="95" t="s">
        <v>69</v>
      </c>
      <c r="DG10" s="95" t="s">
        <v>58</v>
      </c>
      <c r="DH10" s="95" t="s">
        <v>55</v>
      </c>
      <c r="DI10" s="95" t="s">
        <v>59</v>
      </c>
      <c r="DJ10" s="95" t="s">
        <v>2187</v>
      </c>
      <c r="DK10" s="95" t="s">
        <v>107</v>
      </c>
      <c r="DL10" s="95" t="s">
        <v>53</v>
      </c>
      <c r="DM10" s="95" t="s">
        <v>70</v>
      </c>
      <c r="DN10" s="95" t="s">
        <v>55</v>
      </c>
      <c r="DO10" s="95" t="s">
        <v>56</v>
      </c>
      <c r="DP10" s="95" t="s">
        <v>57</v>
      </c>
      <c r="DQ10" s="95" t="s">
        <v>69</v>
      </c>
      <c r="DR10" s="95" t="s">
        <v>58</v>
      </c>
      <c r="DS10" s="95" t="s">
        <v>63</v>
      </c>
      <c r="DT10" s="95" t="s">
        <v>59</v>
      </c>
      <c r="DU10" s="95" t="s">
        <v>2188</v>
      </c>
      <c r="DV10" s="95" t="s">
        <v>107</v>
      </c>
      <c r="DW10" s="95" t="s">
        <v>53</v>
      </c>
      <c r="DX10" s="95" t="s">
        <v>62</v>
      </c>
      <c r="DY10" s="95" t="s">
        <v>55</v>
      </c>
      <c r="DZ10" s="95" t="s">
        <v>56</v>
      </c>
      <c r="EA10" s="95" t="s">
        <v>57</v>
      </c>
      <c r="EB10" s="95" t="s">
        <v>57</v>
      </c>
      <c r="EC10" s="95" t="s">
        <v>69</v>
      </c>
      <c r="ED10" s="95" t="s">
        <v>55</v>
      </c>
      <c r="EE10" s="95" t="s">
        <v>67</v>
      </c>
      <c r="EF10" s="95" t="s">
        <v>1385</v>
      </c>
      <c r="EG10" s="95" t="s">
        <v>2174</v>
      </c>
    </row>
    <row r="11" spans="1:138" x14ac:dyDescent="0.25">
      <c r="A11" s="97" t="s">
        <v>653</v>
      </c>
      <c r="B11" s="95" t="s">
        <v>6793</v>
      </c>
      <c r="C11" s="95">
        <v>6</v>
      </c>
      <c r="D11" s="95" t="s">
        <v>2</v>
      </c>
      <c r="E11" s="95" t="s">
        <v>106</v>
      </c>
      <c r="F11" s="97" t="s">
        <v>653</v>
      </c>
      <c r="G11" s="97" t="s">
        <v>531</v>
      </c>
      <c r="H11" s="97" t="s">
        <v>532</v>
      </c>
      <c r="I11" s="51" t="s">
        <v>595</v>
      </c>
      <c r="J11" s="51">
        <v>1</v>
      </c>
      <c r="K11" s="95" t="s">
        <v>556</v>
      </c>
      <c r="L11" s="95">
        <v>3</v>
      </c>
      <c r="M11" s="95">
        <v>0</v>
      </c>
      <c r="N11" s="95">
        <v>0</v>
      </c>
      <c r="O11" s="95">
        <v>0</v>
      </c>
      <c r="P11" s="95">
        <v>0</v>
      </c>
      <c r="Q11" s="95">
        <v>0</v>
      </c>
      <c r="R11" s="95">
        <v>0</v>
      </c>
      <c r="S11" s="95">
        <v>1</v>
      </c>
      <c r="T11" s="95">
        <v>0</v>
      </c>
      <c r="U11" s="95">
        <v>0</v>
      </c>
      <c r="V11" s="95">
        <v>1</v>
      </c>
      <c r="W11" s="95">
        <v>1</v>
      </c>
      <c r="X11" s="95">
        <v>0</v>
      </c>
      <c r="Y11" s="95">
        <v>0</v>
      </c>
      <c r="Z11" s="95">
        <v>1</v>
      </c>
      <c r="AA11" s="95" t="s">
        <v>3141</v>
      </c>
      <c r="AB11" s="95" t="s">
        <v>3142</v>
      </c>
      <c r="AC11" s="95" t="s">
        <v>3143</v>
      </c>
      <c r="AD11" s="95" t="s">
        <v>3144</v>
      </c>
      <c r="AE11" s="95">
        <v>0</v>
      </c>
      <c r="AF11" s="95">
        <v>0</v>
      </c>
      <c r="AG11" s="95" t="s">
        <v>69</v>
      </c>
      <c r="AH11" s="95" t="s">
        <v>69</v>
      </c>
      <c r="AI11" s="95" t="s">
        <v>69</v>
      </c>
      <c r="AJ11" s="95">
        <v>0</v>
      </c>
      <c r="AK11" s="95">
        <v>0</v>
      </c>
      <c r="AL11" s="95" t="s">
        <v>3264</v>
      </c>
      <c r="AM11" s="95" t="s">
        <v>3217</v>
      </c>
      <c r="AN11" s="95" t="s">
        <v>3273</v>
      </c>
      <c r="AO11" s="95">
        <v>0</v>
      </c>
      <c r="AP11" s="95">
        <v>0</v>
      </c>
      <c r="AQ11" s="95" t="s">
        <v>3265</v>
      </c>
      <c r="AR11" s="95" t="s">
        <v>3217</v>
      </c>
      <c r="AS11" s="95" t="s">
        <v>3274</v>
      </c>
      <c r="AT11" s="95">
        <v>0</v>
      </c>
      <c r="AU11" s="95">
        <v>0</v>
      </c>
      <c r="AV11" s="95" t="s">
        <v>3266</v>
      </c>
      <c r="AW11" s="95" t="s">
        <v>69</v>
      </c>
      <c r="AX11" s="95" t="s">
        <v>3275</v>
      </c>
      <c r="AY11" s="95">
        <v>0</v>
      </c>
      <c r="AZ11" s="95">
        <v>0</v>
      </c>
      <c r="BA11" s="95" t="s">
        <v>3267</v>
      </c>
      <c r="BB11" s="95" t="s">
        <v>69</v>
      </c>
      <c r="BC11" s="95" t="s">
        <v>3276</v>
      </c>
      <c r="BD11" s="95">
        <v>1</v>
      </c>
      <c r="BE11" s="95">
        <v>1</v>
      </c>
      <c r="BF11" s="95" t="s">
        <v>3268</v>
      </c>
      <c r="BG11" s="95" t="s">
        <v>3171</v>
      </c>
      <c r="BH11" s="95" t="s">
        <v>3277</v>
      </c>
      <c r="BI11" s="95">
        <v>0</v>
      </c>
      <c r="BJ11" s="95">
        <v>0</v>
      </c>
      <c r="BK11" s="95" t="s">
        <v>3269</v>
      </c>
      <c r="BL11" s="95" t="s">
        <v>3269</v>
      </c>
      <c r="BM11" s="95" t="s">
        <v>3269</v>
      </c>
      <c r="BN11" s="95">
        <v>0</v>
      </c>
      <c r="BO11" s="95">
        <v>0</v>
      </c>
      <c r="BP11" s="95" t="s">
        <v>3270</v>
      </c>
      <c r="BQ11" s="95" t="s">
        <v>3270</v>
      </c>
      <c r="BR11" s="95" t="s">
        <v>3171</v>
      </c>
      <c r="BS11" s="95">
        <v>1</v>
      </c>
      <c r="BT11" s="95">
        <v>1</v>
      </c>
      <c r="BU11" s="95" t="s">
        <v>3271</v>
      </c>
      <c r="BV11" s="95" t="s">
        <v>3170</v>
      </c>
      <c r="BW11" s="95" t="s">
        <v>3278</v>
      </c>
      <c r="BX11" s="95">
        <v>1</v>
      </c>
      <c r="BY11" s="95">
        <v>1</v>
      </c>
      <c r="BZ11" s="95" t="s">
        <v>3272</v>
      </c>
      <c r="CA11" s="95" t="s">
        <v>3170</v>
      </c>
      <c r="CB11" s="95" t="s">
        <v>3279</v>
      </c>
      <c r="CC11" s="95">
        <v>0</v>
      </c>
      <c r="CD11" s="95">
        <v>0</v>
      </c>
      <c r="CE11" s="95" t="s">
        <v>69</v>
      </c>
      <c r="CF11" s="95" t="s">
        <v>69</v>
      </c>
      <c r="CG11" s="95" t="s">
        <v>69</v>
      </c>
      <c r="CH11" s="95">
        <v>0</v>
      </c>
      <c r="CI11" s="95">
        <v>0</v>
      </c>
      <c r="CJ11" s="95" t="s">
        <v>69</v>
      </c>
      <c r="CK11" s="95" t="s">
        <v>69</v>
      </c>
      <c r="CL11" s="95" t="s">
        <v>69</v>
      </c>
      <c r="CM11" s="95">
        <v>3</v>
      </c>
      <c r="CN11" s="95">
        <v>0</v>
      </c>
      <c r="CO11" s="95" t="s">
        <v>53</v>
      </c>
      <c r="CP11" s="95" t="s">
        <v>79</v>
      </c>
      <c r="CQ11" s="95" t="s">
        <v>62</v>
      </c>
      <c r="CR11" s="95" t="s">
        <v>69</v>
      </c>
      <c r="CS11" s="95" t="s">
        <v>69</v>
      </c>
      <c r="CT11" s="95" t="s">
        <v>69</v>
      </c>
      <c r="CU11" s="95" t="s">
        <v>69</v>
      </c>
      <c r="CV11" s="95" t="s">
        <v>69</v>
      </c>
      <c r="CW11" s="95" t="s">
        <v>55</v>
      </c>
      <c r="CX11" s="95" t="s">
        <v>67</v>
      </c>
      <c r="CY11" s="95" t="s">
        <v>2189</v>
      </c>
      <c r="CZ11" s="95" t="s">
        <v>107</v>
      </c>
      <c r="DA11" s="95" t="s">
        <v>69</v>
      </c>
      <c r="DB11" s="95" t="s">
        <v>62</v>
      </c>
      <c r="DC11" s="95" t="s">
        <v>55</v>
      </c>
      <c r="DD11" s="95" t="s">
        <v>56</v>
      </c>
      <c r="DE11" s="95" t="s">
        <v>57</v>
      </c>
      <c r="DF11" s="95" t="s">
        <v>69</v>
      </c>
      <c r="DG11" s="95" t="s">
        <v>58</v>
      </c>
      <c r="DH11" s="95" t="s">
        <v>55</v>
      </c>
      <c r="DI11" s="95" t="s">
        <v>59</v>
      </c>
      <c r="DJ11" s="95" t="s">
        <v>2176</v>
      </c>
      <c r="DK11" s="95" t="s">
        <v>107</v>
      </c>
      <c r="DL11" s="95" t="s">
        <v>53</v>
      </c>
      <c r="DM11" s="95" t="s">
        <v>62</v>
      </c>
      <c r="DN11" s="95" t="s">
        <v>55</v>
      </c>
      <c r="DO11" s="95" t="s">
        <v>56</v>
      </c>
      <c r="DP11" s="95" t="s">
        <v>57</v>
      </c>
      <c r="DQ11" s="95" t="s">
        <v>69</v>
      </c>
      <c r="DR11" s="95" t="s">
        <v>58</v>
      </c>
      <c r="DS11" s="95" t="s">
        <v>55</v>
      </c>
      <c r="DT11" s="95" t="s">
        <v>59</v>
      </c>
      <c r="DU11" s="95" t="s">
        <v>2190</v>
      </c>
      <c r="DV11" s="95" t="s">
        <v>107</v>
      </c>
      <c r="DW11" s="95" t="s">
        <v>53</v>
      </c>
      <c r="DX11" s="95" t="s">
        <v>62</v>
      </c>
      <c r="DY11" s="95" t="s">
        <v>55</v>
      </c>
      <c r="DZ11" s="95" t="s">
        <v>56</v>
      </c>
      <c r="EA11" s="95" t="s">
        <v>57</v>
      </c>
      <c r="EB11" s="95" t="s">
        <v>57</v>
      </c>
      <c r="EC11" s="95" t="s">
        <v>69</v>
      </c>
      <c r="ED11" s="95" t="s">
        <v>55</v>
      </c>
      <c r="EE11" s="95" t="s">
        <v>67</v>
      </c>
      <c r="EF11" s="95" t="s">
        <v>1385</v>
      </c>
      <c r="EG11" s="95" t="s">
        <v>2191</v>
      </c>
    </row>
    <row r="12" spans="1:138" x14ac:dyDescent="0.25">
      <c r="A12" s="97" t="s">
        <v>660</v>
      </c>
      <c r="B12" s="95" t="s">
        <v>6794</v>
      </c>
      <c r="C12" s="95">
        <v>7</v>
      </c>
      <c r="D12" s="95" t="s">
        <v>2</v>
      </c>
      <c r="E12" s="95" t="s">
        <v>106</v>
      </c>
      <c r="F12" s="97" t="s">
        <v>660</v>
      </c>
      <c r="G12" s="97" t="s">
        <v>531</v>
      </c>
      <c r="H12" s="97" t="s">
        <v>532</v>
      </c>
      <c r="I12" s="51" t="s">
        <v>595</v>
      </c>
      <c r="J12" s="51">
        <v>1</v>
      </c>
      <c r="K12" s="95" t="s">
        <v>556</v>
      </c>
      <c r="L12" s="95">
        <v>4</v>
      </c>
      <c r="M12" s="95">
        <v>1</v>
      </c>
      <c r="N12" s="95">
        <v>0</v>
      </c>
      <c r="O12" s="95">
        <v>0</v>
      </c>
      <c r="P12" s="95">
        <v>1</v>
      </c>
      <c r="Q12" s="95">
        <v>0</v>
      </c>
      <c r="R12" s="95">
        <v>0</v>
      </c>
      <c r="S12" s="95">
        <v>1</v>
      </c>
      <c r="T12" s="95">
        <v>0</v>
      </c>
      <c r="U12" s="95">
        <v>1</v>
      </c>
      <c r="V12" s="95">
        <v>0</v>
      </c>
      <c r="W12" s="95">
        <v>1</v>
      </c>
      <c r="X12" s="95">
        <v>0</v>
      </c>
      <c r="Y12" s="95">
        <v>0</v>
      </c>
      <c r="Z12" s="95">
        <v>1</v>
      </c>
      <c r="AA12" s="95" t="s">
        <v>3145</v>
      </c>
      <c r="AB12" s="95" t="s">
        <v>3146</v>
      </c>
      <c r="AC12" s="95" t="s">
        <v>3147</v>
      </c>
      <c r="AD12" s="95" t="s">
        <v>3148</v>
      </c>
      <c r="AE12" s="95">
        <v>1</v>
      </c>
      <c r="AF12" s="95">
        <v>1</v>
      </c>
      <c r="AG12" s="95" t="s">
        <v>3280</v>
      </c>
      <c r="AH12" s="95" t="s">
        <v>3164</v>
      </c>
      <c r="AI12" s="95" t="s">
        <v>3286</v>
      </c>
      <c r="AJ12" s="95">
        <v>0</v>
      </c>
      <c r="AK12" s="95">
        <v>0</v>
      </c>
      <c r="AL12" s="95" t="s">
        <v>69</v>
      </c>
      <c r="AM12" s="95" t="s">
        <v>69</v>
      </c>
      <c r="AN12" s="95" t="s">
        <v>69</v>
      </c>
      <c r="AO12" s="95">
        <v>0</v>
      </c>
      <c r="AP12" s="95">
        <v>0</v>
      </c>
      <c r="AQ12" s="95" t="s">
        <v>3281</v>
      </c>
      <c r="AR12" s="95" t="s">
        <v>69</v>
      </c>
      <c r="AS12" s="95" t="s">
        <v>3286</v>
      </c>
      <c r="AT12" s="95">
        <v>0</v>
      </c>
      <c r="AU12" s="95">
        <v>0</v>
      </c>
      <c r="AV12" s="95" t="s">
        <v>69</v>
      </c>
      <c r="AW12" s="95" t="s">
        <v>69</v>
      </c>
      <c r="AX12" s="95" t="s">
        <v>69</v>
      </c>
      <c r="AY12" s="95">
        <v>0</v>
      </c>
      <c r="AZ12" s="95">
        <v>0</v>
      </c>
      <c r="BA12" s="95" t="s">
        <v>69</v>
      </c>
      <c r="BB12" s="95" t="s">
        <v>69</v>
      </c>
      <c r="BC12" s="95" t="s">
        <v>69</v>
      </c>
      <c r="BD12" s="95">
        <v>1</v>
      </c>
      <c r="BE12" s="95">
        <v>1</v>
      </c>
      <c r="BF12" s="95" t="s">
        <v>3280</v>
      </c>
      <c r="BG12" s="95" t="s">
        <v>3164</v>
      </c>
      <c r="BH12" s="95" t="s">
        <v>3286</v>
      </c>
      <c r="BI12" s="95">
        <v>0</v>
      </c>
      <c r="BJ12" s="95">
        <v>0</v>
      </c>
      <c r="BK12" s="95" t="s">
        <v>3269</v>
      </c>
      <c r="BL12" s="95" t="s">
        <v>3269</v>
      </c>
      <c r="BM12" s="95" t="s">
        <v>3269</v>
      </c>
      <c r="BN12" s="95">
        <v>1</v>
      </c>
      <c r="BO12" s="95">
        <v>1</v>
      </c>
      <c r="BP12" s="95" t="s">
        <v>3282</v>
      </c>
      <c r="BQ12" s="95" t="s">
        <v>3193</v>
      </c>
      <c r="BR12" s="95" t="s">
        <v>3287</v>
      </c>
      <c r="BS12" s="95">
        <v>0</v>
      </c>
      <c r="BT12" s="95">
        <v>0</v>
      </c>
      <c r="BU12" s="95" t="s">
        <v>3283</v>
      </c>
      <c r="BV12" s="95" t="s">
        <v>69</v>
      </c>
      <c r="BW12" s="95" t="s">
        <v>3288</v>
      </c>
      <c r="BX12" s="95">
        <v>1</v>
      </c>
      <c r="BY12" s="95">
        <v>0</v>
      </c>
      <c r="BZ12" s="95" t="s">
        <v>3284</v>
      </c>
      <c r="CA12" s="95" t="s">
        <v>3193</v>
      </c>
      <c r="CB12" s="95" t="s">
        <v>3289</v>
      </c>
      <c r="CC12" s="95">
        <v>0</v>
      </c>
      <c r="CD12" s="95">
        <v>0</v>
      </c>
      <c r="CE12" s="95" t="s">
        <v>3285</v>
      </c>
      <c r="CF12" s="95" t="s">
        <v>3285</v>
      </c>
      <c r="CG12" s="95" t="s">
        <v>3285</v>
      </c>
      <c r="CH12" s="95">
        <v>0</v>
      </c>
      <c r="CI12" s="95">
        <v>0</v>
      </c>
      <c r="CJ12" s="95" t="s">
        <v>69</v>
      </c>
      <c r="CK12" s="95" t="s">
        <v>69</v>
      </c>
      <c r="CL12" s="95" t="s">
        <v>69</v>
      </c>
      <c r="CM12" s="95">
        <v>4</v>
      </c>
      <c r="CN12" s="95">
        <v>0</v>
      </c>
      <c r="CO12" s="95" t="s">
        <v>53</v>
      </c>
      <c r="CP12" s="95" t="s">
        <v>62</v>
      </c>
      <c r="CQ12" s="95" t="s">
        <v>62</v>
      </c>
      <c r="CR12" s="95" t="s">
        <v>63</v>
      </c>
      <c r="CS12" s="95" t="s">
        <v>56</v>
      </c>
      <c r="CT12" s="95" t="s">
        <v>57</v>
      </c>
      <c r="CU12" s="95" t="s">
        <v>69</v>
      </c>
      <c r="CV12" s="95" t="s">
        <v>58</v>
      </c>
      <c r="CW12" s="95" t="s">
        <v>55</v>
      </c>
      <c r="CX12" s="95" t="s">
        <v>67</v>
      </c>
      <c r="CY12" s="95" t="s">
        <v>2192</v>
      </c>
      <c r="CZ12" s="95" t="s">
        <v>107</v>
      </c>
      <c r="DA12" s="95" t="s">
        <v>69</v>
      </c>
      <c r="DB12" s="95" t="s">
        <v>62</v>
      </c>
      <c r="DC12" s="95" t="s">
        <v>55</v>
      </c>
      <c r="DD12" s="95" t="s">
        <v>56</v>
      </c>
      <c r="DE12" s="95" t="s">
        <v>57</v>
      </c>
      <c r="DF12" s="95" t="s">
        <v>69</v>
      </c>
      <c r="DG12" s="95" t="s">
        <v>58</v>
      </c>
      <c r="DH12" s="95" t="s">
        <v>55</v>
      </c>
      <c r="DI12" s="95" t="s">
        <v>59</v>
      </c>
      <c r="DJ12" s="95" t="s">
        <v>2193</v>
      </c>
      <c r="DK12" s="95" t="s">
        <v>107</v>
      </c>
      <c r="DL12" s="95" t="s">
        <v>53</v>
      </c>
      <c r="DM12" s="95" t="s">
        <v>62</v>
      </c>
      <c r="DN12" s="95" t="s">
        <v>55</v>
      </c>
      <c r="DO12" s="95" t="s">
        <v>56</v>
      </c>
      <c r="DP12" s="95" t="s">
        <v>57</v>
      </c>
      <c r="DQ12" s="95" t="s">
        <v>69</v>
      </c>
      <c r="DR12" s="95" t="s">
        <v>58</v>
      </c>
      <c r="DS12" s="95" t="s">
        <v>55</v>
      </c>
      <c r="DT12" s="95" t="s">
        <v>59</v>
      </c>
      <c r="DU12" s="95" t="s">
        <v>2194</v>
      </c>
      <c r="DV12" s="95" t="s">
        <v>107</v>
      </c>
      <c r="DW12" s="95" t="s">
        <v>53</v>
      </c>
      <c r="DX12" s="95" t="s">
        <v>62</v>
      </c>
      <c r="DY12" s="95" t="s">
        <v>55</v>
      </c>
      <c r="DZ12" s="95" t="s">
        <v>56</v>
      </c>
      <c r="EA12" s="95" t="s">
        <v>57</v>
      </c>
      <c r="EB12" s="95" t="s">
        <v>57</v>
      </c>
      <c r="EC12" s="95" t="s">
        <v>69</v>
      </c>
      <c r="ED12" s="95" t="s">
        <v>55</v>
      </c>
      <c r="EE12" s="95" t="s">
        <v>67</v>
      </c>
      <c r="EF12" s="95" t="s">
        <v>2195</v>
      </c>
      <c r="EG12" s="95" t="s">
        <v>2174</v>
      </c>
    </row>
    <row r="13" spans="1:138" x14ac:dyDescent="0.25">
      <c r="A13" s="97" t="s">
        <v>668</v>
      </c>
      <c r="B13" s="95" t="s">
        <v>6795</v>
      </c>
      <c r="C13" s="95">
        <v>8</v>
      </c>
      <c r="D13" s="95" t="s">
        <v>2</v>
      </c>
      <c r="E13" s="95" t="s">
        <v>106</v>
      </c>
      <c r="F13" s="97" t="s">
        <v>668</v>
      </c>
      <c r="G13" s="97" t="s">
        <v>556</v>
      </c>
      <c r="H13" s="97" t="s">
        <v>557</v>
      </c>
      <c r="I13" s="51">
        <v>12</v>
      </c>
      <c r="J13" s="51">
        <v>12</v>
      </c>
      <c r="K13" s="95" t="s">
        <v>556</v>
      </c>
      <c r="L13" s="95">
        <v>12</v>
      </c>
      <c r="M13" s="95">
        <v>3</v>
      </c>
      <c r="N13" s="95">
        <v>1</v>
      </c>
      <c r="O13" s="95">
        <v>1</v>
      </c>
      <c r="P13" s="95">
        <v>1</v>
      </c>
      <c r="Q13" s="95">
        <v>1</v>
      </c>
      <c r="R13" s="95">
        <v>1</v>
      </c>
      <c r="S13" s="95">
        <v>1</v>
      </c>
      <c r="T13" s="95">
        <v>1</v>
      </c>
      <c r="U13" s="95">
        <v>1</v>
      </c>
      <c r="V13" s="95">
        <v>1</v>
      </c>
      <c r="W13" s="95">
        <v>1</v>
      </c>
      <c r="X13" s="95">
        <v>1</v>
      </c>
      <c r="Y13" s="95">
        <v>1</v>
      </c>
      <c r="Z13" s="95">
        <v>12</v>
      </c>
      <c r="AA13" s="95" t="s">
        <v>613</v>
      </c>
      <c r="AB13" s="95" t="s">
        <v>3149</v>
      </c>
      <c r="AC13" s="95" t="s">
        <v>3150</v>
      </c>
      <c r="AD13" s="95" t="s">
        <v>3151</v>
      </c>
      <c r="AE13" s="95">
        <v>1</v>
      </c>
      <c r="AF13" s="95">
        <v>1</v>
      </c>
      <c r="AG13" s="95" t="s">
        <v>3290</v>
      </c>
      <c r="AH13" s="95" t="s">
        <v>3164</v>
      </c>
      <c r="AI13" s="95" t="s">
        <v>3150</v>
      </c>
      <c r="AJ13" s="95">
        <v>1</v>
      </c>
      <c r="AK13" s="95">
        <v>1</v>
      </c>
      <c r="AL13" s="95" t="s">
        <v>3290</v>
      </c>
      <c r="AM13" s="95" t="s">
        <v>3164</v>
      </c>
      <c r="AN13" s="95" t="s">
        <v>3150</v>
      </c>
      <c r="AO13" s="95">
        <v>1</v>
      </c>
      <c r="AP13" s="95">
        <v>1</v>
      </c>
      <c r="AQ13" s="95" t="s">
        <v>3290</v>
      </c>
      <c r="AR13" s="95" t="s">
        <v>3164</v>
      </c>
      <c r="AS13" s="95" t="s">
        <v>3150</v>
      </c>
      <c r="AT13" s="95">
        <v>1</v>
      </c>
      <c r="AU13" s="95">
        <v>1</v>
      </c>
      <c r="AV13" s="95" t="s">
        <v>3291</v>
      </c>
      <c r="AW13" s="95" t="s">
        <v>3164</v>
      </c>
      <c r="AX13" s="95" t="s">
        <v>3300</v>
      </c>
      <c r="AY13" s="95">
        <v>1</v>
      </c>
      <c r="AZ13" s="95">
        <v>1</v>
      </c>
      <c r="BA13" s="95" t="s">
        <v>3292</v>
      </c>
      <c r="BB13" s="95" t="s">
        <v>3169</v>
      </c>
      <c r="BC13" s="95" t="s">
        <v>3300</v>
      </c>
      <c r="BD13" s="95">
        <v>1</v>
      </c>
      <c r="BE13" s="95">
        <v>1</v>
      </c>
      <c r="BF13" s="95" t="s">
        <v>3293</v>
      </c>
      <c r="BG13" s="95" t="s">
        <v>3169</v>
      </c>
      <c r="BH13" s="95" t="s">
        <v>3300</v>
      </c>
      <c r="BI13" s="95">
        <v>1</v>
      </c>
      <c r="BJ13" s="95">
        <v>1</v>
      </c>
      <c r="BK13" s="95" t="s">
        <v>3294</v>
      </c>
      <c r="BL13" s="95" t="s">
        <v>3169</v>
      </c>
      <c r="BM13" s="95" t="s">
        <v>3301</v>
      </c>
      <c r="BN13" s="95">
        <v>1</v>
      </c>
      <c r="BO13" s="95">
        <v>1</v>
      </c>
      <c r="BP13" s="95" t="s">
        <v>3295</v>
      </c>
      <c r="BQ13" s="95" t="s">
        <v>3164</v>
      </c>
      <c r="BR13" s="95" t="s">
        <v>3302</v>
      </c>
      <c r="BS13" s="95">
        <v>1</v>
      </c>
      <c r="BT13" s="95">
        <v>1</v>
      </c>
      <c r="BU13" s="95" t="s">
        <v>3296</v>
      </c>
      <c r="BV13" s="95" t="s">
        <v>3217</v>
      </c>
      <c r="BW13" s="95" t="s">
        <v>3303</v>
      </c>
      <c r="BX13" s="95">
        <v>1</v>
      </c>
      <c r="BY13" s="95">
        <v>1</v>
      </c>
      <c r="BZ13" s="95" t="s">
        <v>3297</v>
      </c>
      <c r="CA13" s="95" t="s">
        <v>3193</v>
      </c>
      <c r="CB13" s="95" t="s">
        <v>3304</v>
      </c>
      <c r="CC13" s="95">
        <v>1</v>
      </c>
      <c r="CD13" s="95">
        <v>1</v>
      </c>
      <c r="CE13" s="95" t="s">
        <v>3298</v>
      </c>
      <c r="CF13" s="95" t="s">
        <v>3171</v>
      </c>
      <c r="CG13" s="95" t="s">
        <v>3305</v>
      </c>
      <c r="CH13" s="95">
        <v>1</v>
      </c>
      <c r="CI13" s="95">
        <v>1</v>
      </c>
      <c r="CJ13" s="95" t="s">
        <v>3299</v>
      </c>
      <c r="CK13" s="95" t="s">
        <v>3171</v>
      </c>
      <c r="CL13" s="95" t="s">
        <v>3305</v>
      </c>
      <c r="CM13" s="95">
        <v>12</v>
      </c>
      <c r="CN13" s="95">
        <v>0</v>
      </c>
      <c r="CO13" s="95" t="s">
        <v>53</v>
      </c>
      <c r="CP13" s="95" t="s">
        <v>62</v>
      </c>
      <c r="CQ13" s="95" t="s">
        <v>62</v>
      </c>
      <c r="CR13" s="95" t="s">
        <v>63</v>
      </c>
      <c r="CS13" s="95" t="s">
        <v>71</v>
      </c>
      <c r="CT13" s="95" t="s">
        <v>71</v>
      </c>
      <c r="CU13" s="95" t="s">
        <v>71</v>
      </c>
      <c r="CV13" s="95" t="s">
        <v>71</v>
      </c>
      <c r="CW13" s="95" t="s">
        <v>55</v>
      </c>
      <c r="CX13" s="95" t="s">
        <v>67</v>
      </c>
      <c r="CY13" s="95" t="s">
        <v>2196</v>
      </c>
      <c r="CZ13" s="95" t="s">
        <v>107</v>
      </c>
      <c r="DA13" s="95" t="s">
        <v>61</v>
      </c>
      <c r="DB13" s="95" t="s">
        <v>62</v>
      </c>
      <c r="DC13" s="95" t="s">
        <v>55</v>
      </c>
      <c r="DD13" s="95" t="s">
        <v>56</v>
      </c>
      <c r="DE13" s="95" t="s">
        <v>57</v>
      </c>
      <c r="DF13" s="95" t="s">
        <v>69</v>
      </c>
      <c r="DG13" s="95" t="s">
        <v>58</v>
      </c>
      <c r="DH13" s="95" t="s">
        <v>55</v>
      </c>
      <c r="DI13" s="95" t="s">
        <v>67</v>
      </c>
      <c r="DJ13" s="95" t="s">
        <v>2197</v>
      </c>
      <c r="DK13" s="95" t="s">
        <v>107</v>
      </c>
      <c r="DL13" s="95" t="s">
        <v>53</v>
      </c>
      <c r="DM13" s="95" t="s">
        <v>62</v>
      </c>
      <c r="DN13" s="95" t="s">
        <v>55</v>
      </c>
      <c r="DO13" s="95" t="s">
        <v>56</v>
      </c>
      <c r="DP13" s="95" t="s">
        <v>57</v>
      </c>
      <c r="DQ13" s="95" t="s">
        <v>69</v>
      </c>
      <c r="DR13" s="95" t="s">
        <v>58</v>
      </c>
      <c r="DS13" s="95" t="s">
        <v>55</v>
      </c>
      <c r="DT13" s="95" t="s">
        <v>59</v>
      </c>
      <c r="DU13" s="95" t="s">
        <v>2198</v>
      </c>
      <c r="DV13" s="95" t="s">
        <v>107</v>
      </c>
      <c r="DW13" s="95" t="s">
        <v>53</v>
      </c>
      <c r="DX13" s="95" t="s">
        <v>62</v>
      </c>
      <c r="DY13" s="95" t="s">
        <v>55</v>
      </c>
      <c r="DZ13" s="95" t="s">
        <v>56</v>
      </c>
      <c r="EA13" s="95" t="s">
        <v>57</v>
      </c>
      <c r="EB13" s="95" t="s">
        <v>57</v>
      </c>
      <c r="EC13" s="95" t="s">
        <v>69</v>
      </c>
      <c r="ED13" s="95" t="s">
        <v>55</v>
      </c>
      <c r="EE13" s="95" t="s">
        <v>67</v>
      </c>
      <c r="EF13" s="95" t="s">
        <v>2199</v>
      </c>
      <c r="EG13" s="95" t="s">
        <v>2174</v>
      </c>
    </row>
    <row r="14" spans="1:138" x14ac:dyDescent="0.25">
      <c r="A14" s="97">
        <v>200</v>
      </c>
      <c r="B14" s="95" t="s">
        <v>6796</v>
      </c>
      <c r="C14" s="95">
        <v>1</v>
      </c>
      <c r="D14" s="95" t="s">
        <v>1</v>
      </c>
      <c r="E14" s="95" t="s">
        <v>101</v>
      </c>
      <c r="F14" s="97">
        <v>200</v>
      </c>
      <c r="G14" s="97" t="s">
        <v>531</v>
      </c>
      <c r="H14" s="97" t="s">
        <v>532</v>
      </c>
      <c r="I14" s="51" t="s">
        <v>595</v>
      </c>
      <c r="J14" s="51">
        <v>1</v>
      </c>
      <c r="K14" s="95" t="s">
        <v>531</v>
      </c>
      <c r="L14" s="95">
        <v>1</v>
      </c>
      <c r="M14" s="95">
        <v>3</v>
      </c>
      <c r="N14" s="95">
        <v>1</v>
      </c>
      <c r="O14" s="95">
        <v>1</v>
      </c>
      <c r="P14" s="95">
        <v>1</v>
      </c>
      <c r="Q14" s="95">
        <v>1</v>
      </c>
      <c r="R14" s="95">
        <v>1</v>
      </c>
      <c r="S14" s="95">
        <v>1</v>
      </c>
      <c r="T14" s="95">
        <v>1</v>
      </c>
      <c r="U14" s="95">
        <v>1</v>
      </c>
      <c r="V14" s="95">
        <v>1</v>
      </c>
      <c r="W14" s="95">
        <v>1</v>
      </c>
      <c r="X14" s="95">
        <v>1</v>
      </c>
      <c r="Y14" s="95">
        <v>1</v>
      </c>
      <c r="Z14" s="95">
        <v>1</v>
      </c>
      <c r="AA14" s="95" t="s">
        <v>589</v>
      </c>
      <c r="AB14" s="95" t="s">
        <v>3092</v>
      </c>
      <c r="AC14" s="95" t="s">
        <v>3093</v>
      </c>
      <c r="AD14" s="95" t="s">
        <v>3094</v>
      </c>
      <c r="AE14" s="95">
        <v>5</v>
      </c>
      <c r="AF14" s="95">
        <v>5</v>
      </c>
      <c r="AG14" s="95" t="s">
        <v>3104</v>
      </c>
      <c r="AH14" s="95" t="s">
        <v>3105</v>
      </c>
      <c r="AI14" s="95" t="s">
        <v>3093</v>
      </c>
      <c r="AJ14" s="95">
        <v>5</v>
      </c>
      <c r="AK14" s="95">
        <v>5</v>
      </c>
      <c r="AL14" s="95" t="s">
        <v>3104</v>
      </c>
      <c r="AM14" s="95" t="s">
        <v>3105</v>
      </c>
      <c r="AN14" s="95" t="s">
        <v>3093</v>
      </c>
      <c r="AO14" s="95">
        <v>5</v>
      </c>
      <c r="AP14" s="95">
        <v>5</v>
      </c>
      <c r="AQ14" s="95" t="s">
        <v>3104</v>
      </c>
      <c r="AR14" s="95" t="s">
        <v>3105</v>
      </c>
      <c r="AS14" s="95" t="s">
        <v>3093</v>
      </c>
      <c r="AT14" s="95">
        <v>5</v>
      </c>
      <c r="AU14" s="95">
        <v>5</v>
      </c>
      <c r="AV14" s="95" t="s">
        <v>3104</v>
      </c>
      <c r="AW14" s="95" t="s">
        <v>3105</v>
      </c>
      <c r="AX14" s="95" t="s">
        <v>3093</v>
      </c>
      <c r="AY14" s="95">
        <v>5</v>
      </c>
      <c r="AZ14" s="95">
        <v>5</v>
      </c>
      <c r="BA14" s="95" t="s">
        <v>3104</v>
      </c>
      <c r="BB14" s="95" t="s">
        <v>3105</v>
      </c>
      <c r="BC14" s="95" t="s">
        <v>3093</v>
      </c>
      <c r="BD14" s="95">
        <v>5</v>
      </c>
      <c r="BE14" s="95">
        <v>5</v>
      </c>
      <c r="BF14" s="95" t="s">
        <v>3104</v>
      </c>
      <c r="BG14" s="95" t="s">
        <v>3105</v>
      </c>
      <c r="BH14" s="95" t="s">
        <v>3093</v>
      </c>
      <c r="BI14" s="95">
        <v>5</v>
      </c>
      <c r="BJ14" s="95">
        <v>5</v>
      </c>
      <c r="BK14" s="95" t="s">
        <v>3104</v>
      </c>
      <c r="BL14" s="95" t="s">
        <v>3105</v>
      </c>
      <c r="BM14" s="95" t="s">
        <v>3093</v>
      </c>
      <c r="BN14" s="95">
        <v>5</v>
      </c>
      <c r="BO14" s="95">
        <v>5</v>
      </c>
      <c r="BP14" s="95" t="s">
        <v>3104</v>
      </c>
      <c r="BQ14" s="95" t="s">
        <v>3105</v>
      </c>
      <c r="BR14" s="95" t="s">
        <v>3093</v>
      </c>
      <c r="BS14" s="95">
        <v>5</v>
      </c>
      <c r="BT14" s="95">
        <v>5</v>
      </c>
      <c r="BU14" s="95" t="s">
        <v>3104</v>
      </c>
      <c r="BV14" s="95" t="s">
        <v>3105</v>
      </c>
      <c r="BW14" s="95" t="s">
        <v>3093</v>
      </c>
      <c r="BX14" s="95">
        <v>5</v>
      </c>
      <c r="BY14" s="95">
        <v>5</v>
      </c>
      <c r="BZ14" s="95" t="s">
        <v>3104</v>
      </c>
      <c r="CA14" s="95" t="s">
        <v>3105</v>
      </c>
      <c r="CB14" s="95" t="s">
        <v>3093</v>
      </c>
      <c r="CC14" s="95">
        <v>5</v>
      </c>
      <c r="CD14" s="95">
        <v>5</v>
      </c>
      <c r="CE14" s="95" t="s">
        <v>3104</v>
      </c>
      <c r="CF14" s="95" t="s">
        <v>3105</v>
      </c>
      <c r="CG14" s="95" t="s">
        <v>3093</v>
      </c>
      <c r="CH14" s="95">
        <v>5</v>
      </c>
      <c r="CI14" s="95">
        <v>5</v>
      </c>
      <c r="CJ14" s="95" t="s">
        <v>3104</v>
      </c>
      <c r="CK14" s="95" t="s">
        <v>3105</v>
      </c>
      <c r="CL14" s="95" t="s">
        <v>3093</v>
      </c>
      <c r="CM14" s="95">
        <v>60</v>
      </c>
      <c r="CN14" s="95">
        <v>0</v>
      </c>
      <c r="CO14" s="95" t="s">
        <v>53</v>
      </c>
      <c r="CP14" s="95" t="s">
        <v>62</v>
      </c>
      <c r="CQ14" s="95" t="s">
        <v>62</v>
      </c>
      <c r="CR14" s="95" t="s">
        <v>55</v>
      </c>
      <c r="CS14" s="95" t="s">
        <v>56</v>
      </c>
      <c r="CT14" s="95" t="s">
        <v>57</v>
      </c>
      <c r="CU14" s="95" t="s">
        <v>57</v>
      </c>
      <c r="CV14" s="95" t="s">
        <v>58</v>
      </c>
      <c r="CW14" s="95" t="s">
        <v>55</v>
      </c>
      <c r="CX14" s="95" t="s">
        <v>59</v>
      </c>
      <c r="CY14" s="95" t="s">
        <v>1385</v>
      </c>
      <c r="CZ14" s="95" t="s">
        <v>102</v>
      </c>
      <c r="DA14" s="95" t="s">
        <v>53</v>
      </c>
      <c r="DB14" s="95" t="s">
        <v>62</v>
      </c>
      <c r="DC14" s="95" t="s">
        <v>55</v>
      </c>
      <c r="DD14" s="95" t="s">
        <v>56</v>
      </c>
      <c r="DE14" s="95" t="s">
        <v>57</v>
      </c>
      <c r="DF14" s="95" t="s">
        <v>57</v>
      </c>
      <c r="DG14" s="95" t="s">
        <v>58</v>
      </c>
      <c r="DH14" s="95" t="s">
        <v>55</v>
      </c>
      <c r="DI14" s="95" t="s">
        <v>59</v>
      </c>
      <c r="DJ14" s="95" t="s">
        <v>2166</v>
      </c>
      <c r="DK14" s="95" t="s">
        <v>102</v>
      </c>
      <c r="DL14" s="95" t="s">
        <v>53</v>
      </c>
      <c r="DM14" s="95" t="s">
        <v>62</v>
      </c>
      <c r="DN14" s="95" t="s">
        <v>55</v>
      </c>
      <c r="DO14" s="95" t="s">
        <v>56</v>
      </c>
      <c r="DP14" s="95" t="s">
        <v>57</v>
      </c>
      <c r="DQ14" s="95" t="s">
        <v>57</v>
      </c>
      <c r="DR14" s="95" t="s">
        <v>58</v>
      </c>
      <c r="DS14" s="95" t="s">
        <v>55</v>
      </c>
      <c r="DT14" s="95" t="s">
        <v>59</v>
      </c>
      <c r="DU14" s="95" t="s">
        <v>1385</v>
      </c>
      <c r="DV14" s="95" t="s">
        <v>117</v>
      </c>
      <c r="DW14" s="95" t="s">
        <v>53</v>
      </c>
      <c r="DX14" s="95" t="s">
        <v>62</v>
      </c>
      <c r="DY14" s="95" t="s">
        <v>55</v>
      </c>
      <c r="DZ14" s="95" t="s">
        <v>56</v>
      </c>
      <c r="EA14" s="95" t="s">
        <v>57</v>
      </c>
      <c r="EB14" s="95" t="s">
        <v>57</v>
      </c>
      <c r="EC14" s="95" t="s">
        <v>58</v>
      </c>
      <c r="ED14" s="95" t="s">
        <v>55</v>
      </c>
      <c r="EE14" s="95" t="s">
        <v>59</v>
      </c>
      <c r="EF14" s="95" t="s">
        <v>2167</v>
      </c>
      <c r="EG14" s="95" t="s">
        <v>117</v>
      </c>
    </row>
    <row r="15" spans="1:138" x14ac:dyDescent="0.25">
      <c r="A15" s="97">
        <v>94</v>
      </c>
      <c r="B15" s="95" t="s">
        <v>6797</v>
      </c>
      <c r="C15" s="95">
        <v>2</v>
      </c>
      <c r="D15" s="95" t="s">
        <v>1</v>
      </c>
      <c r="E15" s="95" t="s">
        <v>101</v>
      </c>
      <c r="F15" s="97">
        <v>94</v>
      </c>
      <c r="G15" s="97" t="s">
        <v>556</v>
      </c>
      <c r="H15" s="97" t="s">
        <v>557</v>
      </c>
      <c r="I15" s="51">
        <v>4</v>
      </c>
      <c r="J15" s="51">
        <v>4</v>
      </c>
      <c r="K15" s="95" t="s">
        <v>556</v>
      </c>
      <c r="L15" s="95">
        <v>0</v>
      </c>
      <c r="M15" s="95">
        <v>1</v>
      </c>
      <c r="N15" s="95">
        <v>0</v>
      </c>
      <c r="O15" s="95">
        <v>0</v>
      </c>
      <c r="P15" s="95">
        <v>1</v>
      </c>
      <c r="Q15" s="95">
        <v>0</v>
      </c>
      <c r="R15" s="95">
        <v>0</v>
      </c>
      <c r="S15" s="95">
        <v>1</v>
      </c>
      <c r="T15" s="95">
        <v>0</v>
      </c>
      <c r="U15" s="95">
        <v>0</v>
      </c>
      <c r="V15" s="95">
        <v>0</v>
      </c>
      <c r="W15" s="95">
        <v>1</v>
      </c>
      <c r="X15" s="95">
        <v>0</v>
      </c>
      <c r="Y15" s="95">
        <v>1</v>
      </c>
      <c r="Z15" s="95">
        <v>4</v>
      </c>
      <c r="AA15" s="95" t="s">
        <v>599</v>
      </c>
      <c r="AB15" s="95" t="s">
        <v>603</v>
      </c>
      <c r="AC15" s="95" t="s">
        <v>3095</v>
      </c>
      <c r="AD15" s="95" t="s">
        <v>3096</v>
      </c>
      <c r="AE15" s="95" t="s">
        <v>6504</v>
      </c>
      <c r="AF15" s="95" t="s">
        <v>6504</v>
      </c>
      <c r="AG15" s="95" t="s">
        <v>6504</v>
      </c>
      <c r="AH15" s="95" t="s">
        <v>6504</v>
      </c>
      <c r="AI15" s="95" t="s">
        <v>6504</v>
      </c>
      <c r="AJ15" s="95" t="s">
        <v>6504</v>
      </c>
      <c r="AK15" s="95" t="s">
        <v>6504</v>
      </c>
      <c r="AL15" s="95" t="s">
        <v>6504</v>
      </c>
      <c r="AM15" s="95" t="s">
        <v>6504</v>
      </c>
      <c r="AN15" s="95" t="s">
        <v>6504</v>
      </c>
      <c r="AO15" s="95">
        <v>1</v>
      </c>
      <c r="AP15" s="95" t="s">
        <v>6504</v>
      </c>
      <c r="AQ15" s="95" t="s">
        <v>3106</v>
      </c>
      <c r="AR15" s="95" t="s">
        <v>3113</v>
      </c>
      <c r="AS15" s="95" t="s">
        <v>3095</v>
      </c>
      <c r="AT15" s="95" t="s">
        <v>6504</v>
      </c>
      <c r="AU15" s="95" t="s">
        <v>6504</v>
      </c>
      <c r="AV15" s="95" t="s">
        <v>3107</v>
      </c>
      <c r="AW15" s="95" t="s">
        <v>3107</v>
      </c>
      <c r="AX15" s="95" t="s">
        <v>3107</v>
      </c>
      <c r="AY15" s="95" t="s">
        <v>6504</v>
      </c>
      <c r="AZ15" s="95" t="s">
        <v>6504</v>
      </c>
      <c r="BA15" s="95" t="s">
        <v>3107</v>
      </c>
      <c r="BB15" s="95" t="s">
        <v>3107</v>
      </c>
      <c r="BC15" s="95" t="s">
        <v>3107</v>
      </c>
      <c r="BD15" s="95">
        <v>1</v>
      </c>
      <c r="BE15" s="95" t="s">
        <v>6504</v>
      </c>
      <c r="BF15" s="95" t="s">
        <v>3108</v>
      </c>
      <c r="BG15" s="95" t="s">
        <v>3113</v>
      </c>
      <c r="BH15" s="95" t="s">
        <v>3095</v>
      </c>
      <c r="BI15" s="95" t="s">
        <v>6504</v>
      </c>
      <c r="BJ15" s="95" t="s">
        <v>6504</v>
      </c>
      <c r="BK15" s="95" t="s">
        <v>3107</v>
      </c>
      <c r="BL15" s="95" t="s">
        <v>3107</v>
      </c>
      <c r="BM15" s="95" t="s">
        <v>3107</v>
      </c>
      <c r="BN15" s="95" t="s">
        <v>6504</v>
      </c>
      <c r="BO15" s="95" t="s">
        <v>6504</v>
      </c>
      <c r="BP15" s="95" t="s">
        <v>3109</v>
      </c>
      <c r="BQ15" s="95" t="s">
        <v>3109</v>
      </c>
      <c r="BR15" s="95" t="s">
        <v>3109</v>
      </c>
      <c r="BS15" s="95" t="s">
        <v>6504</v>
      </c>
      <c r="BT15" s="95" t="s">
        <v>6504</v>
      </c>
      <c r="BU15" s="95" t="s">
        <v>3109</v>
      </c>
      <c r="BV15" s="95" t="s">
        <v>3109</v>
      </c>
      <c r="BW15" s="95" t="s">
        <v>3109</v>
      </c>
      <c r="BX15" s="95">
        <v>1</v>
      </c>
      <c r="BY15" s="95">
        <v>1</v>
      </c>
      <c r="BZ15" s="95" t="s">
        <v>3110</v>
      </c>
      <c r="CA15" s="95" t="s">
        <v>3113</v>
      </c>
      <c r="CB15" s="95" t="s">
        <v>3095</v>
      </c>
      <c r="CC15" s="95" t="s">
        <v>6504</v>
      </c>
      <c r="CD15" s="95" t="s">
        <v>6504</v>
      </c>
      <c r="CE15" s="95" t="s">
        <v>3111</v>
      </c>
      <c r="CF15" s="95" t="s">
        <v>3114</v>
      </c>
      <c r="CG15" s="95" t="s">
        <v>3114</v>
      </c>
      <c r="CH15" s="95">
        <v>1</v>
      </c>
      <c r="CI15" s="95">
        <v>1</v>
      </c>
      <c r="CJ15" s="95" t="s">
        <v>3112</v>
      </c>
      <c r="CK15" s="95" t="s">
        <v>3113</v>
      </c>
      <c r="CL15" s="95" t="s">
        <v>3115</v>
      </c>
      <c r="CM15" s="95">
        <v>4</v>
      </c>
      <c r="CN15" s="95">
        <v>0</v>
      </c>
      <c r="CO15" s="95" t="s">
        <v>53</v>
      </c>
      <c r="CP15" s="95" t="s">
        <v>62</v>
      </c>
      <c r="CQ15" s="95" t="s">
        <v>62</v>
      </c>
      <c r="CR15" s="95" t="s">
        <v>55</v>
      </c>
      <c r="CS15" s="95" t="s">
        <v>56</v>
      </c>
      <c r="CT15" s="95" t="s">
        <v>57</v>
      </c>
      <c r="CU15" s="95" t="s">
        <v>57</v>
      </c>
      <c r="CV15" s="95" t="s">
        <v>58</v>
      </c>
      <c r="CW15" s="95" t="s">
        <v>55</v>
      </c>
      <c r="CX15" s="95" t="s">
        <v>59</v>
      </c>
      <c r="CY15" s="95" t="s">
        <v>1385</v>
      </c>
      <c r="CZ15" s="95" t="s">
        <v>102</v>
      </c>
      <c r="DA15" s="95" t="s">
        <v>53</v>
      </c>
      <c r="DB15" s="95" t="s">
        <v>62</v>
      </c>
      <c r="DC15" s="95" t="s">
        <v>55</v>
      </c>
      <c r="DD15" s="95" t="s">
        <v>56</v>
      </c>
      <c r="DE15" s="95" t="s">
        <v>57</v>
      </c>
      <c r="DF15" s="95" t="s">
        <v>57</v>
      </c>
      <c r="DG15" s="95" t="s">
        <v>58</v>
      </c>
      <c r="DH15" s="95" t="s">
        <v>55</v>
      </c>
      <c r="DI15" s="95" t="s">
        <v>59</v>
      </c>
      <c r="DJ15" s="95" t="s">
        <v>2166</v>
      </c>
      <c r="DK15" s="95" t="s">
        <v>102</v>
      </c>
      <c r="DL15" s="95" t="s">
        <v>53</v>
      </c>
      <c r="DM15" s="95" t="s">
        <v>62</v>
      </c>
      <c r="DN15" s="95" t="s">
        <v>55</v>
      </c>
      <c r="DO15" s="95" t="s">
        <v>56</v>
      </c>
      <c r="DP15" s="95" t="s">
        <v>57</v>
      </c>
      <c r="DQ15" s="95" t="s">
        <v>57</v>
      </c>
      <c r="DR15" s="95" t="s">
        <v>58</v>
      </c>
      <c r="DS15" s="95" t="s">
        <v>55</v>
      </c>
      <c r="DT15" s="95" t="s">
        <v>59</v>
      </c>
      <c r="DU15" s="95" t="s">
        <v>1385</v>
      </c>
      <c r="DV15" s="95" t="s">
        <v>117</v>
      </c>
      <c r="DW15" s="95" t="s">
        <v>53</v>
      </c>
      <c r="DX15" s="95" t="s">
        <v>62</v>
      </c>
      <c r="DY15" s="95" t="s">
        <v>55</v>
      </c>
      <c r="DZ15" s="95" t="s">
        <v>56</v>
      </c>
      <c r="EA15" s="95" t="s">
        <v>57</v>
      </c>
      <c r="EB15" s="95" t="s">
        <v>57</v>
      </c>
      <c r="EC15" s="95" t="s">
        <v>58</v>
      </c>
      <c r="ED15" s="95" t="s">
        <v>55</v>
      </c>
      <c r="EE15" s="95" t="s">
        <v>59</v>
      </c>
      <c r="EF15" s="95" t="s">
        <v>2168</v>
      </c>
      <c r="EG15" s="95" t="s">
        <v>117</v>
      </c>
    </row>
    <row r="16" spans="1:138" x14ac:dyDescent="0.25">
      <c r="A16" s="97" t="s">
        <v>605</v>
      </c>
      <c r="B16" s="95" t="s">
        <v>6798</v>
      </c>
      <c r="C16" s="95">
        <v>3</v>
      </c>
      <c r="D16" s="95" t="s">
        <v>1</v>
      </c>
      <c r="E16" s="95" t="s">
        <v>101</v>
      </c>
      <c r="F16" s="97" t="s">
        <v>605</v>
      </c>
      <c r="G16" s="97" t="s">
        <v>556</v>
      </c>
      <c r="H16" s="97" t="s">
        <v>557</v>
      </c>
      <c r="I16" s="51" t="s">
        <v>595</v>
      </c>
      <c r="J16" s="51">
        <v>1</v>
      </c>
      <c r="K16" s="95" t="s">
        <v>556</v>
      </c>
      <c r="L16" s="95">
        <v>0</v>
      </c>
      <c r="M16" s="95">
        <v>1</v>
      </c>
      <c r="N16" s="95">
        <v>0</v>
      </c>
      <c r="O16" s="95">
        <v>0</v>
      </c>
      <c r="P16" s="95">
        <v>1</v>
      </c>
      <c r="Q16" s="95">
        <v>0</v>
      </c>
      <c r="R16" s="95">
        <v>0</v>
      </c>
      <c r="S16" s="95">
        <v>0</v>
      </c>
      <c r="T16" s="95">
        <v>0</v>
      </c>
      <c r="U16" s="95">
        <v>0</v>
      </c>
      <c r="V16" s="95">
        <v>0</v>
      </c>
      <c r="W16" s="95">
        <v>0</v>
      </c>
      <c r="X16" s="95">
        <v>0</v>
      </c>
      <c r="Y16" s="95">
        <v>0</v>
      </c>
      <c r="Z16" s="95">
        <v>1</v>
      </c>
      <c r="AA16" s="95" t="s">
        <v>3097</v>
      </c>
      <c r="AB16" s="95" t="s">
        <v>3098</v>
      </c>
      <c r="AC16" s="95" t="s">
        <v>3099</v>
      </c>
      <c r="AD16" s="95" t="s">
        <v>3100</v>
      </c>
      <c r="AE16" s="95" t="s">
        <v>6504</v>
      </c>
      <c r="AF16" s="95" t="s">
        <v>6504</v>
      </c>
      <c r="AG16" s="95" t="s">
        <v>6504</v>
      </c>
      <c r="AH16" s="95" t="s">
        <v>6504</v>
      </c>
      <c r="AI16" s="95" t="s">
        <v>6504</v>
      </c>
      <c r="AJ16" s="95" t="s">
        <v>6504</v>
      </c>
      <c r="AK16" s="95" t="s">
        <v>6504</v>
      </c>
      <c r="AL16" s="95" t="s">
        <v>6504</v>
      </c>
      <c r="AM16" s="95" t="s">
        <v>6504</v>
      </c>
      <c r="AN16" s="95" t="s">
        <v>6504</v>
      </c>
      <c r="AO16" s="95">
        <v>1</v>
      </c>
      <c r="AP16" s="95" t="s">
        <v>6504</v>
      </c>
      <c r="AQ16" s="95" t="s">
        <v>3116</v>
      </c>
      <c r="AR16" s="95" t="s">
        <v>3118</v>
      </c>
      <c r="AS16" s="95" t="s">
        <v>3119</v>
      </c>
      <c r="AT16" s="95" t="s">
        <v>6504</v>
      </c>
      <c r="AU16" s="95" t="s">
        <v>6504</v>
      </c>
      <c r="AV16" s="95" t="s">
        <v>3117</v>
      </c>
      <c r="AW16" s="95" t="s">
        <v>3117</v>
      </c>
      <c r="AX16" s="95" t="s">
        <v>3117</v>
      </c>
      <c r="AY16" s="95" t="s">
        <v>6504</v>
      </c>
      <c r="AZ16" s="95" t="s">
        <v>6504</v>
      </c>
      <c r="BA16" s="95" t="s">
        <v>3117</v>
      </c>
      <c r="BB16" s="95" t="s">
        <v>3117</v>
      </c>
      <c r="BC16" s="95" t="s">
        <v>3117</v>
      </c>
      <c r="BD16" s="95" t="s">
        <v>6504</v>
      </c>
      <c r="BE16" s="95" t="s">
        <v>6504</v>
      </c>
      <c r="BF16" s="95" t="s">
        <v>3117</v>
      </c>
      <c r="BG16" s="95" t="s">
        <v>3117</v>
      </c>
      <c r="BH16" s="95" t="s">
        <v>3117</v>
      </c>
      <c r="BI16" s="95" t="s">
        <v>6504</v>
      </c>
      <c r="BJ16" s="95" t="s">
        <v>6504</v>
      </c>
      <c r="BK16" s="95" t="s">
        <v>3117</v>
      </c>
      <c r="BL16" s="95" t="s">
        <v>3117</v>
      </c>
      <c r="BM16" s="95" t="s">
        <v>3117</v>
      </c>
      <c r="BN16" s="95" t="s">
        <v>6504</v>
      </c>
      <c r="BO16" s="95" t="s">
        <v>6504</v>
      </c>
      <c r="BP16" s="95" t="s">
        <v>3117</v>
      </c>
      <c r="BQ16" s="95" t="s">
        <v>3117</v>
      </c>
      <c r="BR16" s="95" t="s">
        <v>3117</v>
      </c>
      <c r="BS16" s="95" t="s">
        <v>6504</v>
      </c>
      <c r="BT16" s="95" t="s">
        <v>6504</v>
      </c>
      <c r="BU16" s="95" t="s">
        <v>3117</v>
      </c>
      <c r="BV16" s="95" t="s">
        <v>3117</v>
      </c>
      <c r="BW16" s="95" t="s">
        <v>3117</v>
      </c>
      <c r="BX16" s="95" t="s">
        <v>6504</v>
      </c>
      <c r="BY16" s="95" t="s">
        <v>6504</v>
      </c>
      <c r="BZ16" s="95" t="s">
        <v>3117</v>
      </c>
      <c r="CA16" s="95" t="s">
        <v>3117</v>
      </c>
      <c r="CB16" s="95" t="s">
        <v>3117</v>
      </c>
      <c r="CC16" s="95" t="s">
        <v>6504</v>
      </c>
      <c r="CD16" s="95" t="s">
        <v>6504</v>
      </c>
      <c r="CE16" s="95" t="s">
        <v>3117</v>
      </c>
      <c r="CF16" s="95" t="s">
        <v>3117</v>
      </c>
      <c r="CG16" s="95" t="s">
        <v>3117</v>
      </c>
      <c r="CH16" s="95" t="s">
        <v>6504</v>
      </c>
      <c r="CI16" s="95" t="s">
        <v>6504</v>
      </c>
      <c r="CJ16" s="95" t="s">
        <v>3117</v>
      </c>
      <c r="CK16" s="95" t="s">
        <v>3117</v>
      </c>
      <c r="CL16" s="95" t="s">
        <v>3117</v>
      </c>
      <c r="CM16" s="95">
        <v>1</v>
      </c>
      <c r="CN16" s="95">
        <v>0</v>
      </c>
      <c r="CO16" s="95" t="s">
        <v>53</v>
      </c>
      <c r="CP16" s="95" t="s">
        <v>62</v>
      </c>
      <c r="CQ16" s="95" t="s">
        <v>62</v>
      </c>
      <c r="CR16" s="95" t="s">
        <v>55</v>
      </c>
      <c r="CS16" s="95" t="s">
        <v>56</v>
      </c>
      <c r="CT16" s="95" t="s">
        <v>57</v>
      </c>
      <c r="CU16" s="95" t="s">
        <v>57</v>
      </c>
      <c r="CV16" s="95" t="s">
        <v>58</v>
      </c>
      <c r="CW16" s="95" t="s">
        <v>55</v>
      </c>
      <c r="CX16" s="95" t="s">
        <v>59</v>
      </c>
      <c r="CY16" s="95" t="s">
        <v>1385</v>
      </c>
      <c r="CZ16" s="95" t="s">
        <v>102</v>
      </c>
      <c r="DA16" s="95" t="s">
        <v>53</v>
      </c>
      <c r="DB16" s="95" t="s">
        <v>62</v>
      </c>
      <c r="DC16" s="95" t="s">
        <v>55</v>
      </c>
      <c r="DD16" s="95" t="s">
        <v>56</v>
      </c>
      <c r="DE16" s="95" t="s">
        <v>57</v>
      </c>
      <c r="DF16" s="95" t="s">
        <v>57</v>
      </c>
      <c r="DG16" s="95" t="s">
        <v>58</v>
      </c>
      <c r="DH16" s="95" t="s">
        <v>55</v>
      </c>
      <c r="DI16" s="95" t="s">
        <v>59</v>
      </c>
      <c r="DJ16" s="95" t="s">
        <v>2166</v>
      </c>
      <c r="DK16" s="95" t="s">
        <v>102</v>
      </c>
      <c r="DL16" s="95" t="s">
        <v>53</v>
      </c>
      <c r="DM16" s="95" t="s">
        <v>62</v>
      </c>
      <c r="DN16" s="95" t="s">
        <v>55</v>
      </c>
      <c r="DO16" s="95" t="s">
        <v>56</v>
      </c>
      <c r="DP16" s="95" t="s">
        <v>57</v>
      </c>
      <c r="DQ16" s="95" t="s">
        <v>57</v>
      </c>
      <c r="DR16" s="95" t="s">
        <v>58</v>
      </c>
      <c r="DS16" s="95" t="s">
        <v>55</v>
      </c>
      <c r="DT16" s="95" t="s">
        <v>59</v>
      </c>
      <c r="DU16" s="95" t="s">
        <v>1385</v>
      </c>
      <c r="DV16" s="95" t="s">
        <v>117</v>
      </c>
      <c r="DW16" s="95" t="s">
        <v>53</v>
      </c>
      <c r="DX16" s="95" t="s">
        <v>62</v>
      </c>
      <c r="DY16" s="95" t="s">
        <v>55</v>
      </c>
      <c r="DZ16" s="95" t="s">
        <v>56</v>
      </c>
      <c r="EA16" s="95" t="s">
        <v>57</v>
      </c>
      <c r="EB16" s="95" t="s">
        <v>57</v>
      </c>
      <c r="EC16" s="95" t="s">
        <v>58</v>
      </c>
      <c r="ED16" s="95" t="s">
        <v>55</v>
      </c>
      <c r="EE16" s="95" t="s">
        <v>59</v>
      </c>
      <c r="EF16" s="95" t="s">
        <v>2169</v>
      </c>
      <c r="EG16" s="95" t="s">
        <v>117</v>
      </c>
    </row>
    <row r="17" spans="1:137" x14ac:dyDescent="0.25">
      <c r="A17" s="97" t="s">
        <v>610</v>
      </c>
      <c r="B17" s="95" t="s">
        <v>6799</v>
      </c>
      <c r="C17" s="95">
        <v>4</v>
      </c>
      <c r="D17" s="95" t="s">
        <v>1</v>
      </c>
      <c r="E17" s="95" t="s">
        <v>101</v>
      </c>
      <c r="F17" s="97" t="s">
        <v>610</v>
      </c>
      <c r="G17" s="97" t="s">
        <v>556</v>
      </c>
      <c r="H17" s="97" t="s">
        <v>557</v>
      </c>
      <c r="I17" s="51">
        <v>12</v>
      </c>
      <c r="J17" s="51">
        <v>12</v>
      </c>
      <c r="K17" s="95" t="s">
        <v>556</v>
      </c>
      <c r="L17" s="95">
        <v>0</v>
      </c>
      <c r="M17" s="95">
        <v>3</v>
      </c>
      <c r="N17" s="95">
        <v>1</v>
      </c>
      <c r="O17" s="95">
        <v>1</v>
      </c>
      <c r="P17" s="95">
        <v>1</v>
      </c>
      <c r="Q17" s="95">
        <v>1</v>
      </c>
      <c r="R17" s="95">
        <v>1</v>
      </c>
      <c r="S17" s="95">
        <v>1</v>
      </c>
      <c r="T17" s="95">
        <v>1</v>
      </c>
      <c r="U17" s="95">
        <v>1</v>
      </c>
      <c r="V17" s="95">
        <v>1</v>
      </c>
      <c r="W17" s="95">
        <v>1</v>
      </c>
      <c r="X17" s="95">
        <v>1</v>
      </c>
      <c r="Y17" s="95">
        <v>1</v>
      </c>
      <c r="Z17" s="95">
        <v>12</v>
      </c>
      <c r="AA17" s="95" t="s">
        <v>613</v>
      </c>
      <c r="AB17" s="95" t="s">
        <v>3101</v>
      </c>
      <c r="AC17" s="95" t="s">
        <v>3102</v>
      </c>
      <c r="AD17" s="95" t="s">
        <v>3103</v>
      </c>
      <c r="AE17" s="95">
        <v>1</v>
      </c>
      <c r="AF17" s="95" t="s">
        <v>6504</v>
      </c>
      <c r="AG17" s="95" t="s">
        <v>3120</v>
      </c>
      <c r="AH17" s="95" t="s">
        <v>3118</v>
      </c>
      <c r="AI17" s="95" t="s">
        <v>3122</v>
      </c>
      <c r="AJ17" s="95">
        <v>1</v>
      </c>
      <c r="AK17" s="95" t="s">
        <v>6504</v>
      </c>
      <c r="AL17" s="95" t="s">
        <v>3120</v>
      </c>
      <c r="AM17" s="95" t="s">
        <v>3118</v>
      </c>
      <c r="AN17" s="95" t="s">
        <v>3122</v>
      </c>
      <c r="AO17" s="95">
        <v>1</v>
      </c>
      <c r="AP17" s="95" t="s">
        <v>6504</v>
      </c>
      <c r="AQ17" s="95" t="s">
        <v>3120</v>
      </c>
      <c r="AR17" s="95" t="s">
        <v>3118</v>
      </c>
      <c r="AS17" s="95" t="s">
        <v>3122</v>
      </c>
      <c r="AT17" s="95">
        <v>1</v>
      </c>
      <c r="AU17" s="95" t="s">
        <v>6504</v>
      </c>
      <c r="AV17" s="95" t="s">
        <v>3120</v>
      </c>
      <c r="AW17" s="95" t="s">
        <v>3118</v>
      </c>
      <c r="AX17" s="95" t="s">
        <v>3122</v>
      </c>
      <c r="AY17" s="95">
        <v>1</v>
      </c>
      <c r="AZ17" s="95" t="s">
        <v>6504</v>
      </c>
      <c r="BA17" s="95" t="s">
        <v>3121</v>
      </c>
      <c r="BB17" s="95" t="s">
        <v>3118</v>
      </c>
      <c r="BC17" s="95" t="s">
        <v>3122</v>
      </c>
      <c r="BD17" s="95">
        <v>1</v>
      </c>
      <c r="BE17" s="95" t="s">
        <v>6504</v>
      </c>
      <c r="BF17" s="95" t="s">
        <v>3120</v>
      </c>
      <c r="BG17" s="95" t="s">
        <v>3118</v>
      </c>
      <c r="BH17" s="95" t="s">
        <v>3122</v>
      </c>
      <c r="BI17" s="95">
        <v>1</v>
      </c>
      <c r="BJ17" s="95" t="s">
        <v>6504</v>
      </c>
      <c r="BK17" s="95" t="s">
        <v>3120</v>
      </c>
      <c r="BL17" s="95" t="s">
        <v>3118</v>
      </c>
      <c r="BM17" s="95" t="s">
        <v>3122</v>
      </c>
      <c r="BN17" s="95">
        <v>1</v>
      </c>
      <c r="BO17" s="95" t="s">
        <v>6504</v>
      </c>
      <c r="BP17" s="95" t="s">
        <v>3120</v>
      </c>
      <c r="BQ17" s="95" t="s">
        <v>3118</v>
      </c>
      <c r="BR17" s="95" t="s">
        <v>3122</v>
      </c>
      <c r="BS17" s="95">
        <v>1</v>
      </c>
      <c r="BT17" s="95" t="s">
        <v>6504</v>
      </c>
      <c r="BU17" s="95" t="s">
        <v>3120</v>
      </c>
      <c r="BV17" s="95" t="s">
        <v>3118</v>
      </c>
      <c r="BW17" s="95" t="s">
        <v>3122</v>
      </c>
      <c r="BX17" s="95">
        <v>1</v>
      </c>
      <c r="BY17" s="95" t="s">
        <v>6504</v>
      </c>
      <c r="BZ17" s="95" t="s">
        <v>3120</v>
      </c>
      <c r="CA17" s="95" t="s">
        <v>3118</v>
      </c>
      <c r="CB17" s="95" t="s">
        <v>3122</v>
      </c>
      <c r="CC17" s="95">
        <v>1</v>
      </c>
      <c r="CD17" s="95" t="s">
        <v>6504</v>
      </c>
      <c r="CE17" s="95" t="s">
        <v>3120</v>
      </c>
      <c r="CF17" s="95" t="s">
        <v>3118</v>
      </c>
      <c r="CG17" s="95" t="s">
        <v>3122</v>
      </c>
      <c r="CH17" s="95">
        <v>1</v>
      </c>
      <c r="CI17" s="95" t="s">
        <v>6504</v>
      </c>
      <c r="CJ17" s="95" t="s">
        <v>3120</v>
      </c>
      <c r="CK17" s="95" t="s">
        <v>3118</v>
      </c>
      <c r="CL17" s="95" t="s">
        <v>3122</v>
      </c>
      <c r="CM17" s="95">
        <v>12</v>
      </c>
      <c r="CN17" s="95">
        <v>0</v>
      </c>
      <c r="CO17" s="95" t="s">
        <v>53</v>
      </c>
      <c r="CP17" s="95" t="s">
        <v>62</v>
      </c>
      <c r="CQ17" s="95" t="s">
        <v>62</v>
      </c>
      <c r="CR17" s="95" t="s">
        <v>55</v>
      </c>
      <c r="CS17" s="95" t="s">
        <v>56</v>
      </c>
      <c r="CT17" s="95" t="s">
        <v>57</v>
      </c>
      <c r="CU17" s="95" t="s">
        <v>57</v>
      </c>
      <c r="CV17" s="95" t="s">
        <v>58</v>
      </c>
      <c r="CW17" s="95" t="s">
        <v>55</v>
      </c>
      <c r="CX17" s="95" t="s">
        <v>59</v>
      </c>
      <c r="CY17" s="95" t="s">
        <v>1385</v>
      </c>
      <c r="CZ17" s="95" t="s">
        <v>102</v>
      </c>
      <c r="DA17" s="95" t="s">
        <v>53</v>
      </c>
      <c r="DB17" s="95" t="s">
        <v>62</v>
      </c>
      <c r="DC17" s="95" t="s">
        <v>55</v>
      </c>
      <c r="DD17" s="95" t="s">
        <v>56</v>
      </c>
      <c r="DE17" s="95" t="s">
        <v>57</v>
      </c>
      <c r="DF17" s="95" t="s">
        <v>57</v>
      </c>
      <c r="DG17" s="95" t="s">
        <v>58</v>
      </c>
      <c r="DH17" s="95" t="s">
        <v>55</v>
      </c>
      <c r="DI17" s="95" t="s">
        <v>59</v>
      </c>
      <c r="DJ17" s="95" t="s">
        <v>2166</v>
      </c>
      <c r="DK17" s="95" t="s">
        <v>102</v>
      </c>
      <c r="DL17" s="95" t="s">
        <v>53</v>
      </c>
      <c r="DM17" s="95" t="s">
        <v>62</v>
      </c>
      <c r="DN17" s="95" t="s">
        <v>55</v>
      </c>
      <c r="DO17" s="95" t="s">
        <v>56</v>
      </c>
      <c r="DP17" s="95" t="s">
        <v>57</v>
      </c>
      <c r="DQ17" s="95" t="s">
        <v>57</v>
      </c>
      <c r="DR17" s="95" t="s">
        <v>58</v>
      </c>
      <c r="DS17" s="95" t="s">
        <v>55</v>
      </c>
      <c r="DT17" s="95" t="s">
        <v>59</v>
      </c>
      <c r="DU17" s="95" t="s">
        <v>1385</v>
      </c>
      <c r="DV17" s="95" t="s">
        <v>117</v>
      </c>
      <c r="DW17" s="95" t="s">
        <v>53</v>
      </c>
      <c r="DX17" s="95" t="s">
        <v>62</v>
      </c>
      <c r="DY17" s="95" t="s">
        <v>55</v>
      </c>
      <c r="DZ17" s="95" t="s">
        <v>56</v>
      </c>
      <c r="EA17" s="95" t="s">
        <v>57</v>
      </c>
      <c r="EB17" s="95" t="s">
        <v>57</v>
      </c>
      <c r="EC17" s="95" t="s">
        <v>58</v>
      </c>
      <c r="ED17" s="95" t="s">
        <v>55</v>
      </c>
      <c r="EE17" s="95" t="s">
        <v>59</v>
      </c>
      <c r="EF17" s="95" t="s">
        <v>2167</v>
      </c>
      <c r="EG17" s="95" t="s">
        <v>117</v>
      </c>
    </row>
    <row r="18" spans="1:137" x14ac:dyDescent="0.25">
      <c r="A18" s="97">
        <v>115</v>
      </c>
      <c r="B18" s="95" t="s">
        <v>6800</v>
      </c>
      <c r="C18" s="95">
        <v>1</v>
      </c>
      <c r="D18" s="95" t="s">
        <v>0</v>
      </c>
      <c r="E18" s="95" t="s">
        <v>95</v>
      </c>
      <c r="F18" s="97">
        <v>115</v>
      </c>
      <c r="G18" s="97" t="s">
        <v>531</v>
      </c>
      <c r="H18" s="97" t="s">
        <v>532</v>
      </c>
      <c r="I18" s="51">
        <v>0.8</v>
      </c>
      <c r="J18" s="51">
        <v>0.8</v>
      </c>
      <c r="K18" s="95" t="s">
        <v>556</v>
      </c>
      <c r="L18" s="95">
        <v>4</v>
      </c>
      <c r="M18" s="95">
        <v>0</v>
      </c>
      <c r="N18" s="95">
        <v>0</v>
      </c>
      <c r="O18" s="95">
        <v>0</v>
      </c>
      <c r="P18" s="95">
        <v>0</v>
      </c>
      <c r="Q18" s="95">
        <v>0</v>
      </c>
      <c r="R18" s="95">
        <v>0</v>
      </c>
      <c r="S18" s="95">
        <v>0</v>
      </c>
      <c r="T18" s="95">
        <v>0</v>
      </c>
      <c r="U18" s="95">
        <v>0</v>
      </c>
      <c r="V18" s="95">
        <v>0</v>
      </c>
      <c r="W18" s="95">
        <v>1</v>
      </c>
      <c r="X18" s="95">
        <v>1</v>
      </c>
      <c r="Y18" s="95">
        <v>2</v>
      </c>
      <c r="Z18" s="95">
        <v>0.8</v>
      </c>
      <c r="AA18" s="95" t="s">
        <v>2980</v>
      </c>
      <c r="AB18" s="95" t="s">
        <v>530</v>
      </c>
      <c r="AC18" s="95" t="s">
        <v>2981</v>
      </c>
      <c r="AD18" s="95" t="s">
        <v>2982</v>
      </c>
      <c r="AE18" s="95">
        <v>0</v>
      </c>
      <c r="AF18" s="95" t="s">
        <v>6504</v>
      </c>
      <c r="AG18" s="95" t="s">
        <v>2996</v>
      </c>
      <c r="AH18" s="95" t="s">
        <v>69</v>
      </c>
      <c r="AI18" s="95" t="s">
        <v>69</v>
      </c>
      <c r="AJ18" s="95">
        <v>0</v>
      </c>
      <c r="AK18" s="95" t="s">
        <v>6504</v>
      </c>
      <c r="AL18" s="95" t="s">
        <v>2996</v>
      </c>
      <c r="AM18" s="95" t="s">
        <v>69</v>
      </c>
      <c r="AN18" s="95" t="s">
        <v>69</v>
      </c>
      <c r="AO18" s="95">
        <v>0</v>
      </c>
      <c r="AP18" s="95" t="s">
        <v>6504</v>
      </c>
      <c r="AQ18" s="95" t="s">
        <v>2996</v>
      </c>
      <c r="AR18" s="95" t="s">
        <v>69</v>
      </c>
      <c r="AS18" s="95" t="s">
        <v>69</v>
      </c>
      <c r="AT18" s="95">
        <v>0</v>
      </c>
      <c r="AU18" s="95" t="s">
        <v>6504</v>
      </c>
      <c r="AV18" s="95" t="s">
        <v>2996</v>
      </c>
      <c r="AW18" s="95" t="s">
        <v>69</v>
      </c>
      <c r="AX18" s="95" t="s">
        <v>69</v>
      </c>
      <c r="AY18" s="95">
        <v>0</v>
      </c>
      <c r="AZ18" s="95" t="s">
        <v>6504</v>
      </c>
      <c r="BA18" s="95" t="s">
        <v>2996</v>
      </c>
      <c r="BB18" s="95" t="s">
        <v>69</v>
      </c>
      <c r="BC18" s="95" t="s">
        <v>69</v>
      </c>
      <c r="BD18" s="95">
        <v>0</v>
      </c>
      <c r="BE18" s="95" t="s">
        <v>6504</v>
      </c>
      <c r="BF18" s="95" t="s">
        <v>2996</v>
      </c>
      <c r="BG18" s="95" t="s">
        <v>69</v>
      </c>
      <c r="BH18" s="95" t="s">
        <v>69</v>
      </c>
      <c r="BI18" s="95">
        <v>0</v>
      </c>
      <c r="BJ18" s="95" t="s">
        <v>6504</v>
      </c>
      <c r="BK18" s="95" t="s">
        <v>2996</v>
      </c>
      <c r="BL18" s="95" t="s">
        <v>69</v>
      </c>
      <c r="BM18" s="95" t="s">
        <v>69</v>
      </c>
      <c r="BN18" s="95">
        <v>0</v>
      </c>
      <c r="BO18" s="95" t="s">
        <v>6504</v>
      </c>
      <c r="BP18" s="95" t="s">
        <v>2996</v>
      </c>
      <c r="BQ18" s="95" t="s">
        <v>69</v>
      </c>
      <c r="BR18" s="95" t="s">
        <v>69</v>
      </c>
      <c r="BS18" s="95">
        <v>0</v>
      </c>
      <c r="BT18" s="95" t="s">
        <v>6504</v>
      </c>
      <c r="BU18" s="95" t="s">
        <v>2996</v>
      </c>
      <c r="BV18" s="95" t="s">
        <v>69</v>
      </c>
      <c r="BW18" s="95" t="s">
        <v>69</v>
      </c>
      <c r="BX18" s="95">
        <v>1</v>
      </c>
      <c r="BY18" s="95" t="s">
        <v>6504</v>
      </c>
      <c r="BZ18" s="95" t="s">
        <v>2997</v>
      </c>
      <c r="CA18" s="95" t="s">
        <v>3000</v>
      </c>
      <c r="CB18" s="95" t="s">
        <v>3001</v>
      </c>
      <c r="CC18" s="95">
        <v>1</v>
      </c>
      <c r="CD18" s="95" t="s">
        <v>6504</v>
      </c>
      <c r="CE18" s="95" t="s">
        <v>2998</v>
      </c>
      <c r="CF18" s="95" t="s">
        <v>3000</v>
      </c>
      <c r="CG18" s="95" t="s">
        <v>3002</v>
      </c>
      <c r="CH18" s="95">
        <v>2</v>
      </c>
      <c r="CI18" s="95" t="s">
        <v>6504</v>
      </c>
      <c r="CJ18" s="95" t="s">
        <v>2999</v>
      </c>
      <c r="CK18" s="95" t="s">
        <v>3000</v>
      </c>
      <c r="CL18" s="95" t="s">
        <v>3003</v>
      </c>
      <c r="CM18" s="95">
        <v>4</v>
      </c>
      <c r="CN18" s="95">
        <v>0</v>
      </c>
      <c r="CO18" s="95" t="s">
        <v>53</v>
      </c>
      <c r="CP18" s="95" t="s">
        <v>79</v>
      </c>
      <c r="CQ18" s="95" t="s">
        <v>79</v>
      </c>
      <c r="CR18" s="95" t="s">
        <v>69</v>
      </c>
      <c r="CS18" s="95" t="s">
        <v>69</v>
      </c>
      <c r="CT18" s="95" t="s">
        <v>69</v>
      </c>
      <c r="CU18" s="95" t="s">
        <v>69</v>
      </c>
      <c r="CV18" s="95" t="s">
        <v>69</v>
      </c>
      <c r="CW18" s="95" t="s">
        <v>69</v>
      </c>
      <c r="CX18" s="95" t="s">
        <v>59</v>
      </c>
      <c r="CY18" s="95">
        <v>0</v>
      </c>
      <c r="CZ18" s="95" t="s">
        <v>97</v>
      </c>
      <c r="DA18" s="95" t="s">
        <v>69</v>
      </c>
      <c r="DB18" s="95" t="s">
        <v>79</v>
      </c>
      <c r="DC18" s="95" t="s">
        <v>69</v>
      </c>
      <c r="DD18" s="95" t="s">
        <v>69</v>
      </c>
      <c r="DE18" s="95" t="s">
        <v>69</v>
      </c>
      <c r="DF18" s="95" t="s">
        <v>69</v>
      </c>
      <c r="DG18" s="95" t="s">
        <v>69</v>
      </c>
      <c r="DH18" s="95" t="s">
        <v>69</v>
      </c>
      <c r="DI18" s="95" t="s">
        <v>59</v>
      </c>
      <c r="DJ18" s="95" t="s">
        <v>2147</v>
      </c>
      <c r="DK18" s="95" t="s">
        <v>2148</v>
      </c>
      <c r="DL18" s="95" t="s">
        <v>69</v>
      </c>
      <c r="DM18" s="95" t="s">
        <v>79</v>
      </c>
      <c r="DN18" s="95" t="s">
        <v>69</v>
      </c>
      <c r="DO18" s="95" t="s">
        <v>69</v>
      </c>
      <c r="DP18" s="95" t="s">
        <v>69</v>
      </c>
      <c r="DQ18" s="95" t="s">
        <v>69</v>
      </c>
      <c r="DR18" s="95" t="s">
        <v>69</v>
      </c>
      <c r="DS18" s="95" t="s">
        <v>69</v>
      </c>
      <c r="DT18" s="95" t="s">
        <v>59</v>
      </c>
      <c r="DU18" s="95" t="s">
        <v>2147</v>
      </c>
      <c r="DV18" s="95" t="s">
        <v>2148</v>
      </c>
      <c r="DW18" s="95" t="s">
        <v>53</v>
      </c>
      <c r="DX18" s="95" t="s">
        <v>62</v>
      </c>
      <c r="DY18" s="95" t="s">
        <v>55</v>
      </c>
      <c r="DZ18" s="95" t="s">
        <v>56</v>
      </c>
      <c r="EA18" s="95" t="s">
        <v>57</v>
      </c>
      <c r="EB18" s="95" t="s">
        <v>69</v>
      </c>
      <c r="EC18" s="95" t="s">
        <v>58</v>
      </c>
      <c r="ED18" s="95" t="s">
        <v>55</v>
      </c>
      <c r="EE18" s="95" t="s">
        <v>59</v>
      </c>
      <c r="EF18" s="95" t="s">
        <v>2149</v>
      </c>
      <c r="EG18" s="95" t="s">
        <v>2148</v>
      </c>
    </row>
    <row r="19" spans="1:137" x14ac:dyDescent="0.25">
      <c r="A19" s="97">
        <v>116</v>
      </c>
      <c r="B19" s="95" t="s">
        <v>6801</v>
      </c>
      <c r="C19" s="95">
        <v>2</v>
      </c>
      <c r="D19" s="95" t="s">
        <v>0</v>
      </c>
      <c r="E19" s="95" t="s">
        <v>95</v>
      </c>
      <c r="F19" s="97">
        <v>116</v>
      </c>
      <c r="G19" s="97" t="s">
        <v>531</v>
      </c>
      <c r="H19" s="97" t="s">
        <v>532</v>
      </c>
      <c r="I19" s="51">
        <v>1.0900000000000001</v>
      </c>
      <c r="J19" s="51">
        <v>1</v>
      </c>
      <c r="K19" s="95" t="s">
        <v>531</v>
      </c>
      <c r="L19" s="95">
        <v>0</v>
      </c>
      <c r="M19" s="95">
        <v>3</v>
      </c>
      <c r="N19" s="95">
        <v>1</v>
      </c>
      <c r="O19" s="95">
        <v>1</v>
      </c>
      <c r="P19" s="95">
        <v>1</v>
      </c>
      <c r="Q19" s="95">
        <v>1</v>
      </c>
      <c r="R19" s="95">
        <v>1</v>
      </c>
      <c r="S19" s="95">
        <v>1</v>
      </c>
      <c r="T19" s="95">
        <v>1</v>
      </c>
      <c r="U19" s="95">
        <v>1</v>
      </c>
      <c r="V19" s="95">
        <v>1</v>
      </c>
      <c r="W19" s="95">
        <v>1</v>
      </c>
      <c r="X19" s="95">
        <v>1</v>
      </c>
      <c r="Y19" s="95">
        <v>1</v>
      </c>
      <c r="Z19" s="95">
        <v>1</v>
      </c>
      <c r="AA19" s="95" t="s">
        <v>539</v>
      </c>
      <c r="AB19" s="95" t="s">
        <v>544</v>
      </c>
      <c r="AC19" s="95" t="s">
        <v>2983</v>
      </c>
      <c r="AD19" s="95" t="s">
        <v>2984</v>
      </c>
      <c r="AE19" s="95">
        <v>20</v>
      </c>
      <c r="AF19" s="95">
        <v>20</v>
      </c>
      <c r="AG19" s="95" t="s">
        <v>3004</v>
      </c>
      <c r="AH19" s="95" t="s">
        <v>6504</v>
      </c>
      <c r="AI19" s="95" t="s">
        <v>3015</v>
      </c>
      <c r="AJ19" s="95">
        <v>28</v>
      </c>
      <c r="AK19" s="95">
        <v>28</v>
      </c>
      <c r="AL19" s="95" t="s">
        <v>3005</v>
      </c>
      <c r="AM19" s="95" t="s">
        <v>6504</v>
      </c>
      <c r="AN19" s="95" t="s">
        <v>3015</v>
      </c>
      <c r="AO19" s="95">
        <v>44</v>
      </c>
      <c r="AP19" s="95">
        <v>44</v>
      </c>
      <c r="AQ19" s="95" t="s">
        <v>3006</v>
      </c>
      <c r="AR19" s="95" t="s">
        <v>6504</v>
      </c>
      <c r="AS19" s="95" t="s">
        <v>3015</v>
      </c>
      <c r="AT19" s="95">
        <v>20</v>
      </c>
      <c r="AU19" s="95">
        <v>20</v>
      </c>
      <c r="AV19" s="95" t="s">
        <v>3007</v>
      </c>
      <c r="AW19" s="95" t="s">
        <v>3014</v>
      </c>
      <c r="AX19" s="95" t="s">
        <v>3016</v>
      </c>
      <c r="AY19" s="95">
        <v>27</v>
      </c>
      <c r="AZ19" s="95">
        <v>27</v>
      </c>
      <c r="BA19" s="95" t="s">
        <v>6507</v>
      </c>
      <c r="BB19" s="95" t="s">
        <v>3014</v>
      </c>
      <c r="BC19" s="95" t="s">
        <v>3016</v>
      </c>
      <c r="BD19" s="95">
        <v>32</v>
      </c>
      <c r="BE19" s="95">
        <v>32</v>
      </c>
      <c r="BF19" s="95" t="s">
        <v>6508</v>
      </c>
      <c r="BG19" s="95" t="s">
        <v>3014</v>
      </c>
      <c r="BH19" s="95" t="s">
        <v>3016</v>
      </c>
      <c r="BI19" s="95">
        <v>25</v>
      </c>
      <c r="BJ19" s="95">
        <v>25</v>
      </c>
      <c r="BK19" s="95" t="s">
        <v>3008</v>
      </c>
      <c r="BL19" s="95" t="s">
        <v>3014</v>
      </c>
      <c r="BM19" s="95" t="s">
        <v>3016</v>
      </c>
      <c r="BN19" s="95">
        <v>21</v>
      </c>
      <c r="BO19" s="95">
        <v>21</v>
      </c>
      <c r="BP19" s="95" t="s">
        <v>3009</v>
      </c>
      <c r="BQ19" s="95" t="s">
        <v>3014</v>
      </c>
      <c r="BR19" s="95" t="s">
        <v>3016</v>
      </c>
      <c r="BS19" s="95">
        <v>20</v>
      </c>
      <c r="BT19" s="95">
        <v>20</v>
      </c>
      <c r="BU19" s="95" t="s">
        <v>3010</v>
      </c>
      <c r="BV19" s="95" t="s">
        <v>3014</v>
      </c>
      <c r="BW19" s="95" t="s">
        <v>3016</v>
      </c>
      <c r="BX19" s="95">
        <v>22</v>
      </c>
      <c r="BY19" s="95">
        <v>22</v>
      </c>
      <c r="BZ19" s="95" t="s">
        <v>3011</v>
      </c>
      <c r="CA19" s="95" t="s">
        <v>3014</v>
      </c>
      <c r="CB19" s="95" t="s">
        <v>3017</v>
      </c>
      <c r="CC19" s="95">
        <v>23</v>
      </c>
      <c r="CD19" s="95">
        <v>23</v>
      </c>
      <c r="CE19" s="95" t="s">
        <v>3012</v>
      </c>
      <c r="CF19" s="95" t="s">
        <v>3014</v>
      </c>
      <c r="CG19" s="95" t="s">
        <v>3018</v>
      </c>
      <c r="CH19" s="95">
        <v>18</v>
      </c>
      <c r="CI19" s="95">
        <v>18</v>
      </c>
      <c r="CJ19" s="95" t="s">
        <v>3013</v>
      </c>
      <c r="CK19" s="95" t="s">
        <v>3014</v>
      </c>
      <c r="CL19" s="95" t="s">
        <v>3019</v>
      </c>
      <c r="CM19" s="95">
        <v>300</v>
      </c>
      <c r="CN19" s="95">
        <v>0</v>
      </c>
      <c r="CO19" s="95" t="s">
        <v>53</v>
      </c>
      <c r="CP19" s="95" t="s">
        <v>62</v>
      </c>
      <c r="CQ19" s="95" t="s">
        <v>62</v>
      </c>
      <c r="CR19" s="95" t="s">
        <v>55</v>
      </c>
      <c r="CS19" s="95" t="s">
        <v>56</v>
      </c>
      <c r="CT19" s="95" t="s">
        <v>57</v>
      </c>
      <c r="CU19" s="95" t="s">
        <v>69</v>
      </c>
      <c r="CV19" s="95" t="s">
        <v>58</v>
      </c>
      <c r="CW19" s="95" t="s">
        <v>63</v>
      </c>
      <c r="CX19" s="95" t="s">
        <v>59</v>
      </c>
      <c r="CY19" s="95" t="s">
        <v>2150</v>
      </c>
      <c r="CZ19" s="95" t="s">
        <v>97</v>
      </c>
      <c r="DA19" s="95" t="s">
        <v>53</v>
      </c>
      <c r="DB19" s="95" t="s">
        <v>62</v>
      </c>
      <c r="DC19" s="95" t="s">
        <v>55</v>
      </c>
      <c r="DD19" s="95" t="s">
        <v>56</v>
      </c>
      <c r="DE19" s="95" t="s">
        <v>57</v>
      </c>
      <c r="DF19" s="95" t="s">
        <v>69</v>
      </c>
      <c r="DG19" s="95" t="s">
        <v>58</v>
      </c>
      <c r="DH19" s="95" t="s">
        <v>55</v>
      </c>
      <c r="DI19" s="95" t="s">
        <v>59</v>
      </c>
      <c r="DJ19" s="95" t="s">
        <v>2151</v>
      </c>
      <c r="DK19" s="95" t="s">
        <v>2148</v>
      </c>
      <c r="DL19" s="95" t="s">
        <v>69</v>
      </c>
      <c r="DM19" s="95" t="s">
        <v>62</v>
      </c>
      <c r="DN19" s="95" t="s">
        <v>63</v>
      </c>
      <c r="DO19" s="95" t="s">
        <v>56</v>
      </c>
      <c r="DP19" s="95" t="s">
        <v>57</v>
      </c>
      <c r="DQ19" s="95" t="s">
        <v>69</v>
      </c>
      <c r="DR19" s="95" t="s">
        <v>58</v>
      </c>
      <c r="DS19" s="95" t="s">
        <v>55</v>
      </c>
      <c r="DT19" s="95" t="s">
        <v>59</v>
      </c>
      <c r="DU19" s="95" t="s">
        <v>2152</v>
      </c>
      <c r="DV19" s="95" t="s">
        <v>2148</v>
      </c>
      <c r="DW19" s="95" t="s">
        <v>53</v>
      </c>
      <c r="DX19" s="95" t="s">
        <v>62</v>
      </c>
      <c r="DY19" s="95" t="s">
        <v>55</v>
      </c>
      <c r="DZ19" s="95" t="s">
        <v>56</v>
      </c>
      <c r="EA19" s="95" t="s">
        <v>57</v>
      </c>
      <c r="EB19" s="95" t="s">
        <v>69</v>
      </c>
      <c r="EC19" s="95" t="s">
        <v>58</v>
      </c>
      <c r="ED19" s="95" t="s">
        <v>55</v>
      </c>
      <c r="EE19" s="95" t="s">
        <v>59</v>
      </c>
      <c r="EF19" s="95" t="s">
        <v>2153</v>
      </c>
      <c r="EG19" s="95" t="s">
        <v>2148</v>
      </c>
    </row>
    <row r="20" spans="1:137" x14ac:dyDescent="0.25">
      <c r="A20" s="97">
        <v>117</v>
      </c>
      <c r="B20" s="95" t="s">
        <v>6802</v>
      </c>
      <c r="C20" s="95">
        <v>3</v>
      </c>
      <c r="D20" s="95" t="s">
        <v>0</v>
      </c>
      <c r="E20" s="95" t="s">
        <v>95</v>
      </c>
      <c r="F20" s="97">
        <v>117</v>
      </c>
      <c r="G20" s="97" t="s">
        <v>556</v>
      </c>
      <c r="H20" s="97" t="s">
        <v>557</v>
      </c>
      <c r="I20" s="51">
        <v>1</v>
      </c>
      <c r="J20" s="51">
        <v>1</v>
      </c>
      <c r="K20" s="95" t="s">
        <v>556</v>
      </c>
      <c r="L20" s="95">
        <v>0</v>
      </c>
      <c r="M20" s="95">
        <v>0</v>
      </c>
      <c r="N20" s="95">
        <v>0</v>
      </c>
      <c r="O20" s="95">
        <v>0</v>
      </c>
      <c r="P20" s="95">
        <v>0</v>
      </c>
      <c r="Q20" s="95">
        <v>0</v>
      </c>
      <c r="R20" s="95">
        <v>0</v>
      </c>
      <c r="S20" s="95">
        <v>0</v>
      </c>
      <c r="T20" s="95">
        <v>0</v>
      </c>
      <c r="U20" s="95">
        <v>0</v>
      </c>
      <c r="V20" s="95">
        <v>0</v>
      </c>
      <c r="W20" s="95">
        <v>0</v>
      </c>
      <c r="X20" s="95">
        <v>0</v>
      </c>
      <c r="Y20" s="95">
        <v>1</v>
      </c>
      <c r="Z20" s="95">
        <v>1</v>
      </c>
      <c r="AA20" s="95" t="s">
        <v>550</v>
      </c>
      <c r="AB20" s="95" t="s">
        <v>554</v>
      </c>
      <c r="AC20" s="95" t="s">
        <v>2985</v>
      </c>
      <c r="AD20" s="95" t="s">
        <v>2986</v>
      </c>
      <c r="AE20" s="95">
        <v>0</v>
      </c>
      <c r="AF20" s="95" t="s">
        <v>6504</v>
      </c>
      <c r="AG20" s="95" t="s">
        <v>3020</v>
      </c>
      <c r="AH20" s="95" t="s">
        <v>69</v>
      </c>
      <c r="AI20" s="95" t="s">
        <v>69</v>
      </c>
      <c r="AJ20" s="95">
        <v>0</v>
      </c>
      <c r="AK20" s="95" t="s">
        <v>6504</v>
      </c>
      <c r="AL20" s="95" t="s">
        <v>3021</v>
      </c>
      <c r="AM20" s="95" t="s">
        <v>69</v>
      </c>
      <c r="AN20" s="95" t="s">
        <v>69</v>
      </c>
      <c r="AO20" s="95">
        <v>0</v>
      </c>
      <c r="AP20" s="95" t="s">
        <v>6504</v>
      </c>
      <c r="AQ20" s="95" t="s">
        <v>3022</v>
      </c>
      <c r="AR20" s="95" t="s">
        <v>69</v>
      </c>
      <c r="AS20" s="95" t="s">
        <v>69</v>
      </c>
      <c r="AT20" s="95">
        <v>0</v>
      </c>
      <c r="AU20" s="95" t="s">
        <v>6504</v>
      </c>
      <c r="AV20" s="95" t="s">
        <v>3023</v>
      </c>
      <c r="AW20" s="95" t="s">
        <v>69</v>
      </c>
      <c r="AX20" s="95" t="s">
        <v>69</v>
      </c>
      <c r="AY20" s="95">
        <v>0</v>
      </c>
      <c r="AZ20" s="95" t="s">
        <v>6504</v>
      </c>
      <c r="BA20" s="95" t="s">
        <v>3024</v>
      </c>
      <c r="BB20" s="95" t="s">
        <v>69</v>
      </c>
      <c r="BC20" s="95" t="s">
        <v>69</v>
      </c>
      <c r="BD20" s="95">
        <v>0</v>
      </c>
      <c r="BE20" s="95" t="s">
        <v>6504</v>
      </c>
      <c r="BF20" s="95" t="s">
        <v>3025</v>
      </c>
      <c r="BG20" s="95" t="s">
        <v>69</v>
      </c>
      <c r="BH20" s="95" t="s">
        <v>69</v>
      </c>
      <c r="BI20" s="95">
        <v>0</v>
      </c>
      <c r="BJ20" s="95" t="s">
        <v>6504</v>
      </c>
      <c r="BK20" s="95" t="s">
        <v>3026</v>
      </c>
      <c r="BL20" s="95" t="s">
        <v>69</v>
      </c>
      <c r="BM20" s="95" t="s">
        <v>69</v>
      </c>
      <c r="BN20" s="95">
        <v>0</v>
      </c>
      <c r="BO20" s="95" t="s">
        <v>6504</v>
      </c>
      <c r="BP20" s="95" t="s">
        <v>3027</v>
      </c>
      <c r="BQ20" s="95" t="s">
        <v>69</v>
      </c>
      <c r="BR20" s="95" t="s">
        <v>69</v>
      </c>
      <c r="BS20" s="95">
        <v>0</v>
      </c>
      <c r="BT20" s="95" t="s">
        <v>6504</v>
      </c>
      <c r="BU20" s="95" t="s">
        <v>3028</v>
      </c>
      <c r="BV20" s="95" t="s">
        <v>69</v>
      </c>
      <c r="BW20" s="95" t="s">
        <v>69</v>
      </c>
      <c r="BX20" s="95">
        <v>0</v>
      </c>
      <c r="BY20" s="95" t="s">
        <v>6504</v>
      </c>
      <c r="BZ20" s="95" t="s">
        <v>3029</v>
      </c>
      <c r="CA20" s="95" t="s">
        <v>69</v>
      </c>
      <c r="CB20" s="95" t="s">
        <v>69</v>
      </c>
      <c r="CC20" s="95">
        <v>0</v>
      </c>
      <c r="CD20" s="95" t="s">
        <v>6504</v>
      </c>
      <c r="CE20" s="95" t="s">
        <v>3030</v>
      </c>
      <c r="CF20" s="95" t="s">
        <v>69</v>
      </c>
      <c r="CG20" s="95" t="s">
        <v>69</v>
      </c>
      <c r="CH20" s="95">
        <v>1</v>
      </c>
      <c r="CI20" s="95" t="s">
        <v>6504</v>
      </c>
      <c r="CJ20" s="95" t="s">
        <v>3031</v>
      </c>
      <c r="CK20" s="95" t="s">
        <v>3014</v>
      </c>
      <c r="CL20" s="95" t="s">
        <v>3032</v>
      </c>
      <c r="CM20" s="95">
        <v>1</v>
      </c>
      <c r="CN20" s="95">
        <v>0</v>
      </c>
      <c r="CO20" s="95" t="s">
        <v>53</v>
      </c>
      <c r="CP20" s="95" t="s">
        <v>79</v>
      </c>
      <c r="CQ20" s="95" t="s">
        <v>79</v>
      </c>
      <c r="CR20" s="95" t="s">
        <v>55</v>
      </c>
      <c r="CS20" s="95" t="s">
        <v>56</v>
      </c>
      <c r="CT20" s="95" t="s">
        <v>69</v>
      </c>
      <c r="CU20" s="95" t="s">
        <v>57</v>
      </c>
      <c r="CV20" s="95" t="s">
        <v>58</v>
      </c>
      <c r="CW20" s="95" t="s">
        <v>55</v>
      </c>
      <c r="CX20" s="95" t="s">
        <v>59</v>
      </c>
      <c r="CY20" s="95" t="s">
        <v>2154</v>
      </c>
      <c r="CZ20" s="95" t="s">
        <v>97</v>
      </c>
      <c r="DA20" s="95" t="s">
        <v>69</v>
      </c>
      <c r="DB20" s="95" t="s">
        <v>79</v>
      </c>
      <c r="DC20" s="95" t="s">
        <v>55</v>
      </c>
      <c r="DD20" s="95" t="s">
        <v>56</v>
      </c>
      <c r="DE20" s="95" t="s">
        <v>57</v>
      </c>
      <c r="DF20" s="95" t="s">
        <v>69</v>
      </c>
      <c r="DG20" s="95" t="s">
        <v>58</v>
      </c>
      <c r="DH20" s="95" t="s">
        <v>55</v>
      </c>
      <c r="DI20" s="95" t="s">
        <v>59</v>
      </c>
      <c r="DJ20" s="95" t="s">
        <v>2155</v>
      </c>
      <c r="DK20" s="95" t="s">
        <v>2148</v>
      </c>
      <c r="DL20" s="95" t="s">
        <v>69</v>
      </c>
      <c r="DM20" s="95" t="s">
        <v>79</v>
      </c>
      <c r="DN20" s="95" t="s">
        <v>69</v>
      </c>
      <c r="DO20" s="95" t="s">
        <v>69</v>
      </c>
      <c r="DP20" s="95" t="s">
        <v>69</v>
      </c>
      <c r="DQ20" s="95" t="s">
        <v>69</v>
      </c>
      <c r="DR20" s="95" t="s">
        <v>69</v>
      </c>
      <c r="DS20" s="95" t="s">
        <v>69</v>
      </c>
      <c r="DT20" s="95" t="s">
        <v>59</v>
      </c>
      <c r="DU20" s="95" t="s">
        <v>2156</v>
      </c>
      <c r="DV20" s="95" t="s">
        <v>2148</v>
      </c>
      <c r="DW20" s="95" t="s">
        <v>69</v>
      </c>
      <c r="DX20" s="95" t="s">
        <v>62</v>
      </c>
      <c r="DY20" s="95" t="s">
        <v>55</v>
      </c>
      <c r="DZ20" s="95" t="s">
        <v>56</v>
      </c>
      <c r="EA20" s="95" t="s">
        <v>57</v>
      </c>
      <c r="EB20" s="95" t="s">
        <v>69</v>
      </c>
      <c r="EC20" s="95" t="s">
        <v>58</v>
      </c>
      <c r="ED20" s="95" t="s">
        <v>55</v>
      </c>
      <c r="EE20" s="95" t="s">
        <v>59</v>
      </c>
      <c r="EF20" s="95" t="s">
        <v>2157</v>
      </c>
      <c r="EG20" s="95" t="s">
        <v>2148</v>
      </c>
    </row>
    <row r="21" spans="1:137" x14ac:dyDescent="0.25">
      <c r="A21" s="97">
        <v>120</v>
      </c>
      <c r="B21" s="95" t="s">
        <v>6803</v>
      </c>
      <c r="C21" s="95">
        <v>4</v>
      </c>
      <c r="D21" s="95" t="s">
        <v>0</v>
      </c>
      <c r="E21" s="95" t="s">
        <v>95</v>
      </c>
      <c r="F21" s="97">
        <v>120</v>
      </c>
      <c r="G21" s="97" t="s">
        <v>569</v>
      </c>
      <c r="H21" s="97" t="s">
        <v>532</v>
      </c>
      <c r="I21" s="51">
        <v>0</v>
      </c>
      <c r="J21" s="51">
        <v>1</v>
      </c>
      <c r="K21" s="95" t="s">
        <v>556</v>
      </c>
      <c r="L21" s="95">
        <v>1</v>
      </c>
      <c r="M21" s="95">
        <v>0.16318333333333335</v>
      </c>
      <c r="N21" s="95">
        <v>9.5333333333333329E-3</v>
      </c>
      <c r="O21" s="95">
        <v>4.7666666666666664E-3</v>
      </c>
      <c r="P21" s="95">
        <v>0.14888333333333334</v>
      </c>
      <c r="Q21" s="95">
        <v>9.6433333333333329E-2</v>
      </c>
      <c r="R21" s="95">
        <v>2.828333333333333E-2</v>
      </c>
      <c r="S21" s="95">
        <v>6.8166666666666681E-2</v>
      </c>
      <c r="T21" s="95">
        <v>2.2033333333333332E-2</v>
      </c>
      <c r="U21" s="95">
        <v>0.14018333333333333</v>
      </c>
      <c r="V21" s="95">
        <v>0.11043333333333334</v>
      </c>
      <c r="W21" s="95">
        <v>6.9900000000000004E-2</v>
      </c>
      <c r="X21" s="95">
        <v>0.11633333333333333</v>
      </c>
      <c r="Y21" s="95">
        <v>0.18525</v>
      </c>
      <c r="Z21" s="95">
        <v>1</v>
      </c>
      <c r="AA21" s="95" t="s">
        <v>563</v>
      </c>
      <c r="AB21" s="95" t="s">
        <v>2987</v>
      </c>
      <c r="AC21" s="95" t="s">
        <v>2988</v>
      </c>
      <c r="AD21" s="95" t="s">
        <v>2989</v>
      </c>
      <c r="AE21" s="95">
        <v>9.73333333333333E-3</v>
      </c>
      <c r="AF21" s="95" t="s">
        <v>6504</v>
      </c>
      <c r="AG21" s="95" t="s">
        <v>3033</v>
      </c>
      <c r="AH21" s="95" t="s">
        <v>69</v>
      </c>
      <c r="AI21" s="95" t="s">
        <v>3050</v>
      </c>
      <c r="AJ21" s="95">
        <v>4.7666666666666664E-3</v>
      </c>
      <c r="AK21" s="95" t="s">
        <v>6504</v>
      </c>
      <c r="AL21" s="95" t="s">
        <v>3034</v>
      </c>
      <c r="AM21" s="95" t="s">
        <v>69</v>
      </c>
      <c r="AN21" s="95" t="s">
        <v>3050</v>
      </c>
      <c r="AO21" s="95">
        <v>0.12388333333333335</v>
      </c>
      <c r="AP21" s="95" t="s">
        <v>6504</v>
      </c>
      <c r="AQ21" s="95" t="s">
        <v>3035</v>
      </c>
      <c r="AR21" s="95" t="s">
        <v>3045</v>
      </c>
      <c r="AS21" s="95" t="s">
        <v>3050</v>
      </c>
      <c r="AT21" s="95">
        <v>0.12143333333333334</v>
      </c>
      <c r="AU21" s="95" t="s">
        <v>6504</v>
      </c>
      <c r="AV21" s="95" t="s">
        <v>3036</v>
      </c>
      <c r="AW21" s="95" t="s">
        <v>3046</v>
      </c>
      <c r="AX21" s="95" t="s">
        <v>3050</v>
      </c>
      <c r="AY21" s="95">
        <v>2.828333333333333E-2</v>
      </c>
      <c r="AZ21" s="95" t="s">
        <v>6504</v>
      </c>
      <c r="BA21" s="95" t="s">
        <v>3037</v>
      </c>
      <c r="BB21" s="95" t="s">
        <v>3046</v>
      </c>
      <c r="BC21" s="95" t="s">
        <v>3050</v>
      </c>
      <c r="BD21" s="95">
        <v>6.8166666666666681E-2</v>
      </c>
      <c r="BE21" s="95" t="s">
        <v>6504</v>
      </c>
      <c r="BF21" s="95" t="s">
        <v>3038</v>
      </c>
      <c r="BG21" s="95" t="s">
        <v>3046</v>
      </c>
      <c r="BH21" s="95" t="s">
        <v>3050</v>
      </c>
      <c r="BI21" s="95">
        <v>9.5333333333333329E-3</v>
      </c>
      <c r="BJ21" s="95" t="s">
        <v>6504</v>
      </c>
      <c r="BK21" s="95" t="s">
        <v>3039</v>
      </c>
      <c r="BL21" s="95" t="s">
        <v>3047</v>
      </c>
      <c r="BM21" s="95" t="s">
        <v>3051</v>
      </c>
      <c r="BN21" s="95">
        <v>0.11593333333333333</v>
      </c>
      <c r="BO21" s="95" t="s">
        <v>6504</v>
      </c>
      <c r="BP21" s="95" t="s">
        <v>3040</v>
      </c>
      <c r="BQ21" s="95" t="s">
        <v>3048</v>
      </c>
      <c r="BR21" s="95" t="s">
        <v>3052</v>
      </c>
      <c r="BS21" s="95">
        <v>0.14793333333333333</v>
      </c>
      <c r="BT21" s="95" t="s">
        <v>6504</v>
      </c>
      <c r="BU21" s="95" t="s">
        <v>3041</v>
      </c>
      <c r="BV21" s="95" t="s">
        <v>3046</v>
      </c>
      <c r="BW21" s="95" t="s">
        <v>3053</v>
      </c>
      <c r="BX21" s="95">
        <v>6.9900000000000004E-2</v>
      </c>
      <c r="BY21" s="95" t="s">
        <v>6504</v>
      </c>
      <c r="BZ21" s="95" t="s">
        <v>3042</v>
      </c>
      <c r="CA21" s="95" t="s">
        <v>3046</v>
      </c>
      <c r="CB21" s="95" t="s">
        <v>3054</v>
      </c>
      <c r="CC21" s="95">
        <v>7.3833333333333334E-2</v>
      </c>
      <c r="CD21" s="95" t="s">
        <v>6504</v>
      </c>
      <c r="CE21" s="95" t="s">
        <v>3043</v>
      </c>
      <c r="CF21" s="95" t="s">
        <v>3049</v>
      </c>
      <c r="CG21" s="95" t="s">
        <v>3055</v>
      </c>
      <c r="CH21" s="95">
        <v>0.2268</v>
      </c>
      <c r="CI21" s="95" t="s">
        <v>6504</v>
      </c>
      <c r="CJ21" s="95" t="s">
        <v>3044</v>
      </c>
      <c r="CK21" s="95" t="s">
        <v>3046</v>
      </c>
      <c r="CL21" s="95" t="s">
        <v>3056</v>
      </c>
      <c r="CM21" s="95">
        <v>1.0002</v>
      </c>
      <c r="CN21" s="95">
        <v>0</v>
      </c>
      <c r="CO21" s="95" t="s">
        <v>53</v>
      </c>
      <c r="CP21" s="95" t="s">
        <v>73</v>
      </c>
      <c r="CQ21" s="95" t="s">
        <v>70</v>
      </c>
      <c r="CR21" s="95" t="s">
        <v>55</v>
      </c>
      <c r="CS21" s="95" t="s">
        <v>56</v>
      </c>
      <c r="CT21" s="95" t="s">
        <v>57</v>
      </c>
      <c r="CU21" s="95" t="s">
        <v>57</v>
      </c>
      <c r="CV21" s="95" t="s">
        <v>58</v>
      </c>
      <c r="CW21" s="95" t="s">
        <v>63</v>
      </c>
      <c r="CX21" s="95" t="s">
        <v>59</v>
      </c>
      <c r="CY21" s="95" t="s">
        <v>2158</v>
      </c>
      <c r="CZ21" s="95" t="s">
        <v>97</v>
      </c>
      <c r="DA21" s="95" t="s">
        <v>53</v>
      </c>
      <c r="DB21" s="95" t="s">
        <v>54</v>
      </c>
      <c r="DC21" s="95" t="s">
        <v>55</v>
      </c>
      <c r="DD21" s="95" t="s">
        <v>56</v>
      </c>
      <c r="DE21" s="95" t="s">
        <v>57</v>
      </c>
      <c r="DF21" s="95" t="s">
        <v>69</v>
      </c>
      <c r="DG21" s="95" t="s">
        <v>58</v>
      </c>
      <c r="DH21" s="95" t="s">
        <v>55</v>
      </c>
      <c r="DI21" s="95" t="s">
        <v>59</v>
      </c>
      <c r="DJ21" s="95" t="s">
        <v>2159</v>
      </c>
      <c r="DK21" s="95" t="s">
        <v>2148</v>
      </c>
      <c r="DL21" s="95" t="s">
        <v>69</v>
      </c>
      <c r="DM21" s="95" t="s">
        <v>54</v>
      </c>
      <c r="DN21" s="95" t="s">
        <v>63</v>
      </c>
      <c r="DO21" s="95" t="s">
        <v>56</v>
      </c>
      <c r="DP21" s="95" t="s">
        <v>57</v>
      </c>
      <c r="DQ21" s="95" t="s">
        <v>69</v>
      </c>
      <c r="DR21" s="95" t="s">
        <v>58</v>
      </c>
      <c r="DS21" s="95" t="s">
        <v>55</v>
      </c>
      <c r="DT21" s="95" t="s">
        <v>59</v>
      </c>
      <c r="DU21" s="95" t="s">
        <v>2160</v>
      </c>
      <c r="DV21" s="95" t="s">
        <v>2144</v>
      </c>
      <c r="DW21" s="95" t="s">
        <v>53</v>
      </c>
      <c r="DX21" s="95" t="s">
        <v>62</v>
      </c>
      <c r="DY21" s="95" t="s">
        <v>55</v>
      </c>
      <c r="DZ21" s="95" t="s">
        <v>56</v>
      </c>
      <c r="EA21" s="95" t="s">
        <v>57</v>
      </c>
      <c r="EB21" s="95" t="s">
        <v>69</v>
      </c>
      <c r="EC21" s="95" t="s">
        <v>58</v>
      </c>
      <c r="ED21" s="95" t="s">
        <v>55</v>
      </c>
      <c r="EE21" s="95" t="s">
        <v>59</v>
      </c>
      <c r="EF21" s="95" t="s">
        <v>2161</v>
      </c>
      <c r="EG21" s="95" t="s">
        <v>2148</v>
      </c>
    </row>
    <row r="22" spans="1:137" x14ac:dyDescent="0.25">
      <c r="A22" s="97" t="s">
        <v>570</v>
      </c>
      <c r="B22" s="95" t="s">
        <v>6804</v>
      </c>
      <c r="C22" s="95">
        <v>5</v>
      </c>
      <c r="D22" s="95" t="s">
        <v>0</v>
      </c>
      <c r="E22" s="95" t="s">
        <v>95</v>
      </c>
      <c r="F22" s="97" t="s">
        <v>570</v>
      </c>
      <c r="G22" s="97" t="s">
        <v>569</v>
      </c>
      <c r="H22" s="97" t="s">
        <v>532</v>
      </c>
      <c r="I22" s="51">
        <v>1</v>
      </c>
      <c r="J22" s="51">
        <v>1</v>
      </c>
      <c r="K22" s="95" t="s">
        <v>556</v>
      </c>
      <c r="L22" s="95">
        <v>1</v>
      </c>
      <c r="M22" s="95">
        <v>0.25850000000000006</v>
      </c>
      <c r="N22" s="95">
        <v>8.1000000000000016E-2</v>
      </c>
      <c r="O22" s="95">
        <v>0.1</v>
      </c>
      <c r="P22" s="95">
        <v>7.7500000000000041E-2</v>
      </c>
      <c r="Q22" s="95">
        <v>9.9000000000000019E-2</v>
      </c>
      <c r="R22" s="95">
        <v>5.4499999999999993E-2</v>
      </c>
      <c r="S22" s="95">
        <v>8.4999999999999992E-2</v>
      </c>
      <c r="T22" s="95">
        <v>9.0000000000000024E-2</v>
      </c>
      <c r="U22" s="95">
        <v>5.3999999999999992E-2</v>
      </c>
      <c r="V22" s="95">
        <v>6.2499999999999993E-2</v>
      </c>
      <c r="W22" s="95">
        <v>9.9000000000000019E-2</v>
      </c>
      <c r="X22" s="95">
        <v>7.400000000000001E-2</v>
      </c>
      <c r="Y22" s="95">
        <v>0.12349999999999997</v>
      </c>
      <c r="Z22" s="95">
        <v>1</v>
      </c>
      <c r="AA22" s="95" t="s">
        <v>575</v>
      </c>
      <c r="AB22" s="95" t="s">
        <v>2990</v>
      </c>
      <c r="AC22" s="95" t="s">
        <v>2991</v>
      </c>
      <c r="AD22" s="95" t="s">
        <v>2992</v>
      </c>
      <c r="AE22" s="95">
        <v>8.1000000000000016E-2</v>
      </c>
      <c r="AF22" s="95" t="s">
        <v>6504</v>
      </c>
      <c r="AG22" s="95" t="s">
        <v>3057</v>
      </c>
      <c r="AH22" s="95" t="s">
        <v>6504</v>
      </c>
      <c r="AI22" s="95" t="s">
        <v>3074</v>
      </c>
      <c r="AJ22" s="95">
        <v>0.1</v>
      </c>
      <c r="AK22" s="95" t="s">
        <v>6504</v>
      </c>
      <c r="AL22" s="95" t="s">
        <v>3058</v>
      </c>
      <c r="AM22" s="95" t="s">
        <v>6504</v>
      </c>
      <c r="AN22" s="95" t="s">
        <v>3075</v>
      </c>
      <c r="AO22" s="95">
        <v>7.7500000000000041E-2</v>
      </c>
      <c r="AP22" s="95" t="s">
        <v>6504</v>
      </c>
      <c r="AQ22" s="95" t="s">
        <v>3059</v>
      </c>
      <c r="AR22" s="95" t="s">
        <v>6504</v>
      </c>
      <c r="AS22" s="95" t="s">
        <v>3076</v>
      </c>
      <c r="AT22" s="95">
        <v>4.4999999999999991E-2</v>
      </c>
      <c r="AU22" s="95" t="s">
        <v>6504</v>
      </c>
      <c r="AV22" s="95" t="s">
        <v>3060</v>
      </c>
      <c r="AW22" s="95" t="s">
        <v>3069</v>
      </c>
      <c r="AX22" s="95" t="s">
        <v>3077</v>
      </c>
      <c r="AY22" s="95">
        <v>0.10850000000000001</v>
      </c>
      <c r="AZ22" s="95" t="s">
        <v>6504</v>
      </c>
      <c r="BA22" s="95" t="s">
        <v>3061</v>
      </c>
      <c r="BB22" s="95" t="s">
        <v>3070</v>
      </c>
      <c r="BC22" s="95" t="s">
        <v>3076</v>
      </c>
      <c r="BD22" s="95">
        <v>8.4999999999999992E-2</v>
      </c>
      <c r="BE22" s="95" t="s">
        <v>6504</v>
      </c>
      <c r="BF22" s="95" t="s">
        <v>3062</v>
      </c>
      <c r="BG22" s="95" t="s">
        <v>3070</v>
      </c>
      <c r="BH22" s="95" t="s">
        <v>3076</v>
      </c>
      <c r="BI22" s="95">
        <v>9.0000000000000024E-2</v>
      </c>
      <c r="BJ22" s="95" t="s">
        <v>6504</v>
      </c>
      <c r="BK22" s="95" t="s">
        <v>3063</v>
      </c>
      <c r="BL22" s="95" t="s">
        <v>3070</v>
      </c>
      <c r="BM22" s="95" t="s">
        <v>3078</v>
      </c>
      <c r="BN22" s="95">
        <v>5.347058823529411E-2</v>
      </c>
      <c r="BO22" s="95" t="s">
        <v>6504</v>
      </c>
      <c r="BP22" s="95" t="s">
        <v>3064</v>
      </c>
      <c r="BQ22" s="95" t="s">
        <v>3071</v>
      </c>
      <c r="BR22" s="95" t="s">
        <v>3079</v>
      </c>
      <c r="BS22" s="95">
        <v>6.4500000000000002E-2</v>
      </c>
      <c r="BT22" s="95" t="s">
        <v>6504</v>
      </c>
      <c r="BU22" s="95" t="s">
        <v>3065</v>
      </c>
      <c r="BV22" s="95" t="s">
        <v>3072</v>
      </c>
      <c r="BW22" s="95" t="s">
        <v>3080</v>
      </c>
      <c r="BX22" s="95">
        <v>5.1999999999999991E-2</v>
      </c>
      <c r="BY22" s="95" t="s">
        <v>6504</v>
      </c>
      <c r="BZ22" s="95" t="s">
        <v>3066</v>
      </c>
      <c r="CA22" s="95" t="s">
        <v>3073</v>
      </c>
      <c r="CB22" s="95" t="s">
        <v>3081</v>
      </c>
      <c r="CC22" s="95">
        <v>0.11149999999999999</v>
      </c>
      <c r="CD22" s="95" t="s">
        <v>6504</v>
      </c>
      <c r="CE22" s="95" t="s">
        <v>3067</v>
      </c>
      <c r="CF22" s="95" t="s">
        <v>3070</v>
      </c>
      <c r="CG22" s="95" t="s">
        <v>3082</v>
      </c>
      <c r="CH22" s="95">
        <v>0.13153000000000001</v>
      </c>
      <c r="CI22" s="95" t="s">
        <v>6504</v>
      </c>
      <c r="CJ22" s="95" t="s">
        <v>3068</v>
      </c>
      <c r="CK22" s="95" t="s">
        <v>3070</v>
      </c>
      <c r="CL22" s="95" t="s">
        <v>3083</v>
      </c>
      <c r="CM22" s="95">
        <v>1.000000588235294</v>
      </c>
      <c r="CN22" s="95">
        <v>0</v>
      </c>
      <c r="CO22" s="95" t="s">
        <v>53</v>
      </c>
      <c r="CP22" s="95" t="s">
        <v>62</v>
      </c>
      <c r="CQ22" s="95" t="s">
        <v>62</v>
      </c>
      <c r="CR22" s="95" t="s">
        <v>55</v>
      </c>
      <c r="CS22" s="95" t="s">
        <v>56</v>
      </c>
      <c r="CT22" s="95" t="s">
        <v>57</v>
      </c>
      <c r="CU22" s="95" t="s">
        <v>71</v>
      </c>
      <c r="CV22" s="95" t="s">
        <v>58</v>
      </c>
      <c r="CW22" s="95" t="s">
        <v>55</v>
      </c>
      <c r="CX22" s="95" t="s">
        <v>59</v>
      </c>
      <c r="CY22" s="95" t="s">
        <v>2162</v>
      </c>
      <c r="CZ22" s="95" t="s">
        <v>97</v>
      </c>
      <c r="DA22" s="95" t="s">
        <v>53</v>
      </c>
      <c r="DB22" s="95" t="s">
        <v>62</v>
      </c>
      <c r="DC22" s="95" t="s">
        <v>55</v>
      </c>
      <c r="DD22" s="95" t="s">
        <v>56</v>
      </c>
      <c r="DE22" s="95" t="s">
        <v>57</v>
      </c>
      <c r="DF22" s="95" t="s">
        <v>69</v>
      </c>
      <c r="DG22" s="95" t="s">
        <v>58</v>
      </c>
      <c r="DH22" s="95" t="s">
        <v>55</v>
      </c>
      <c r="DI22" s="95" t="s">
        <v>59</v>
      </c>
      <c r="DJ22" s="95" t="s">
        <v>2159</v>
      </c>
      <c r="DK22" s="95" t="s">
        <v>2148</v>
      </c>
      <c r="DL22" s="95" t="s">
        <v>69</v>
      </c>
      <c r="DM22" s="95" t="s">
        <v>54</v>
      </c>
      <c r="DN22" s="95" t="s">
        <v>55</v>
      </c>
      <c r="DO22" s="95" t="s">
        <v>56</v>
      </c>
      <c r="DP22" s="95" t="s">
        <v>57</v>
      </c>
      <c r="DQ22" s="95" t="s">
        <v>57</v>
      </c>
      <c r="DR22" s="95" t="s">
        <v>58</v>
      </c>
      <c r="DS22" s="95" t="s">
        <v>55</v>
      </c>
      <c r="DT22" s="95" t="s">
        <v>59</v>
      </c>
      <c r="DU22" s="95" t="s">
        <v>2163</v>
      </c>
      <c r="DV22" s="95" t="s">
        <v>2144</v>
      </c>
      <c r="DW22" s="95" t="s">
        <v>69</v>
      </c>
      <c r="DX22" s="95" t="s">
        <v>6510</v>
      </c>
      <c r="DY22" s="95" t="s">
        <v>55</v>
      </c>
      <c r="DZ22" s="95" t="s">
        <v>56</v>
      </c>
      <c r="EA22" s="95" t="s">
        <v>57</v>
      </c>
      <c r="EB22" s="95" t="s">
        <v>69</v>
      </c>
      <c r="EC22" s="95" t="s">
        <v>58</v>
      </c>
      <c r="ED22" s="95" t="s">
        <v>55</v>
      </c>
      <c r="EE22" s="95" t="s">
        <v>59</v>
      </c>
      <c r="EF22" s="95" t="s">
        <v>2164</v>
      </c>
      <c r="EG22" s="95" t="s">
        <v>2148</v>
      </c>
    </row>
    <row r="23" spans="1:137" x14ac:dyDescent="0.25">
      <c r="A23" s="97" t="s">
        <v>583</v>
      </c>
      <c r="B23" s="95" t="s">
        <v>6805</v>
      </c>
      <c r="C23" s="95">
        <v>6</v>
      </c>
      <c r="D23" s="95" t="s">
        <v>0</v>
      </c>
      <c r="E23" s="95" t="s">
        <v>95</v>
      </c>
      <c r="F23" s="97" t="s">
        <v>583</v>
      </c>
      <c r="G23" s="97" t="s">
        <v>531</v>
      </c>
      <c r="H23" s="97" t="s">
        <v>532</v>
      </c>
      <c r="I23" s="51" t="s">
        <v>595</v>
      </c>
      <c r="J23" s="51">
        <v>1</v>
      </c>
      <c r="K23" s="95" t="s">
        <v>531</v>
      </c>
      <c r="L23" s="95">
        <v>0</v>
      </c>
      <c r="M23" s="95">
        <v>0</v>
      </c>
      <c r="N23" s="95">
        <v>0</v>
      </c>
      <c r="O23" s="95">
        <v>0</v>
      </c>
      <c r="P23" s="95">
        <v>0</v>
      </c>
      <c r="Q23" s="95">
        <v>1</v>
      </c>
      <c r="R23" s="95">
        <v>0</v>
      </c>
      <c r="S23" s="95">
        <v>0</v>
      </c>
      <c r="T23" s="95">
        <v>1</v>
      </c>
      <c r="U23" s="95">
        <v>0</v>
      </c>
      <c r="V23" s="95">
        <v>0</v>
      </c>
      <c r="W23" s="95">
        <v>1</v>
      </c>
      <c r="X23" s="95">
        <v>0</v>
      </c>
      <c r="Y23" s="95">
        <v>0</v>
      </c>
      <c r="Z23" s="95">
        <v>1</v>
      </c>
      <c r="AA23" s="95" t="s">
        <v>589</v>
      </c>
      <c r="AB23" s="95" t="s">
        <v>2993</v>
      </c>
      <c r="AC23" s="95" t="s">
        <v>2994</v>
      </c>
      <c r="AD23" s="95" t="s">
        <v>2995</v>
      </c>
      <c r="AE23" s="95">
        <v>0</v>
      </c>
      <c r="AF23" s="95" t="s">
        <v>6504</v>
      </c>
      <c r="AG23" s="95" t="s">
        <v>3084</v>
      </c>
      <c r="AH23" s="95" t="s">
        <v>69</v>
      </c>
      <c r="AI23" s="95" t="s">
        <v>69</v>
      </c>
      <c r="AJ23" s="95">
        <v>0</v>
      </c>
      <c r="AK23" s="95" t="s">
        <v>6504</v>
      </c>
      <c r="AL23" s="95" t="s">
        <v>3084</v>
      </c>
      <c r="AM23" s="95" t="s">
        <v>69</v>
      </c>
      <c r="AN23" s="95" t="s">
        <v>69</v>
      </c>
      <c r="AO23" s="95">
        <v>0</v>
      </c>
      <c r="AP23" s="95" t="s">
        <v>6504</v>
      </c>
      <c r="AQ23" s="95" t="s">
        <v>3084</v>
      </c>
      <c r="AR23" s="95" t="s">
        <v>69</v>
      </c>
      <c r="AS23" s="95" t="s">
        <v>69</v>
      </c>
      <c r="AT23" s="95">
        <v>4</v>
      </c>
      <c r="AU23" s="95">
        <v>4</v>
      </c>
      <c r="AV23" s="95" t="s">
        <v>3085</v>
      </c>
      <c r="AW23" s="95" t="s">
        <v>3088</v>
      </c>
      <c r="AX23" s="95" t="s">
        <v>3089</v>
      </c>
      <c r="AY23" s="95">
        <v>0</v>
      </c>
      <c r="AZ23" s="95" t="s">
        <v>6504</v>
      </c>
      <c r="BA23" s="95" t="s">
        <v>3084</v>
      </c>
      <c r="BB23" s="95" t="s">
        <v>69</v>
      </c>
      <c r="BC23" s="95" t="s">
        <v>69</v>
      </c>
      <c r="BD23" s="95">
        <v>0</v>
      </c>
      <c r="BE23" s="95" t="s">
        <v>6504</v>
      </c>
      <c r="BF23" s="95" t="s">
        <v>3084</v>
      </c>
      <c r="BG23" s="95" t="s">
        <v>69</v>
      </c>
      <c r="BH23" s="95" t="s">
        <v>69</v>
      </c>
      <c r="BI23" s="95">
        <v>2</v>
      </c>
      <c r="BJ23" s="95">
        <v>2</v>
      </c>
      <c r="BK23" s="95" t="s">
        <v>3086</v>
      </c>
      <c r="BL23" s="95" t="s">
        <v>3088</v>
      </c>
      <c r="BM23" s="95" t="s">
        <v>3090</v>
      </c>
      <c r="BN23" s="95">
        <v>0</v>
      </c>
      <c r="BO23" s="95" t="s">
        <v>6504</v>
      </c>
      <c r="BP23" s="95" t="s">
        <v>3084</v>
      </c>
      <c r="BQ23" s="95" t="s">
        <v>69</v>
      </c>
      <c r="BR23" s="95" t="s">
        <v>69</v>
      </c>
      <c r="BS23" s="95">
        <v>0</v>
      </c>
      <c r="BT23" s="95" t="s">
        <v>6504</v>
      </c>
      <c r="BU23" s="95" t="s">
        <v>3084</v>
      </c>
      <c r="BV23" s="95" t="s">
        <v>69</v>
      </c>
      <c r="BW23" s="95" t="s">
        <v>69</v>
      </c>
      <c r="BX23" s="95">
        <v>2</v>
      </c>
      <c r="BY23" s="95">
        <v>2</v>
      </c>
      <c r="BZ23" s="95" t="s">
        <v>3087</v>
      </c>
      <c r="CA23" s="95" t="s">
        <v>3088</v>
      </c>
      <c r="CB23" s="95" t="s">
        <v>3091</v>
      </c>
      <c r="CC23" s="95">
        <v>0</v>
      </c>
      <c r="CD23" s="95" t="s">
        <v>6504</v>
      </c>
      <c r="CE23" s="95" t="s">
        <v>3084</v>
      </c>
      <c r="CF23" s="95" t="s">
        <v>69</v>
      </c>
      <c r="CG23" s="95" t="s">
        <v>69</v>
      </c>
      <c r="CH23" s="95">
        <v>0</v>
      </c>
      <c r="CI23" s="95" t="s">
        <v>6504</v>
      </c>
      <c r="CJ23" s="95" t="s">
        <v>3084</v>
      </c>
      <c r="CK23" s="95" t="s">
        <v>69</v>
      </c>
      <c r="CL23" s="95" t="s">
        <v>69</v>
      </c>
      <c r="CM23" s="95">
        <v>8</v>
      </c>
      <c r="CN23" s="95">
        <v>0</v>
      </c>
      <c r="CO23" s="95" t="s">
        <v>53</v>
      </c>
      <c r="CP23" s="95" t="s">
        <v>79</v>
      </c>
      <c r="CQ23" s="95" t="s">
        <v>62</v>
      </c>
      <c r="CR23" s="95" t="s">
        <v>69</v>
      </c>
      <c r="CS23" s="95" t="s">
        <v>69</v>
      </c>
      <c r="CT23" s="95" t="s">
        <v>69</v>
      </c>
      <c r="CU23" s="95" t="s">
        <v>69</v>
      </c>
      <c r="CV23" s="95" t="s">
        <v>69</v>
      </c>
      <c r="CW23" s="95" t="s">
        <v>69</v>
      </c>
      <c r="CX23" s="95" t="s">
        <v>59</v>
      </c>
      <c r="CY23" s="95">
        <v>0</v>
      </c>
      <c r="CZ23" s="95" t="s">
        <v>97</v>
      </c>
      <c r="DA23" s="95" t="s">
        <v>69</v>
      </c>
      <c r="DB23" s="95" t="s">
        <v>62</v>
      </c>
      <c r="DC23" s="95" t="s">
        <v>55</v>
      </c>
      <c r="DD23" s="95" t="s">
        <v>56</v>
      </c>
      <c r="DE23" s="95" t="s">
        <v>57</v>
      </c>
      <c r="DF23" s="95" t="s">
        <v>69</v>
      </c>
      <c r="DG23" s="95" t="s">
        <v>58</v>
      </c>
      <c r="DH23" s="95" t="s">
        <v>55</v>
      </c>
      <c r="DI23" s="95" t="s">
        <v>59</v>
      </c>
      <c r="DJ23" s="95" t="s">
        <v>2159</v>
      </c>
      <c r="DK23" s="95" t="s">
        <v>2148</v>
      </c>
      <c r="DL23" s="95" t="s">
        <v>69</v>
      </c>
      <c r="DM23" s="95" t="s">
        <v>62</v>
      </c>
      <c r="DN23" s="95" t="s">
        <v>55</v>
      </c>
      <c r="DO23" s="95" t="s">
        <v>56</v>
      </c>
      <c r="DP23" s="95" t="s">
        <v>57</v>
      </c>
      <c r="DQ23" s="95" t="s">
        <v>69</v>
      </c>
      <c r="DR23" s="95" t="s">
        <v>58</v>
      </c>
      <c r="DS23" s="95" t="s">
        <v>55</v>
      </c>
      <c r="DT23" s="95" t="s">
        <v>59</v>
      </c>
      <c r="DU23" s="95" t="s">
        <v>2163</v>
      </c>
      <c r="DV23" s="95" t="s">
        <v>2144</v>
      </c>
      <c r="DW23" s="95" t="s">
        <v>69</v>
      </c>
      <c r="DX23" s="95" t="s">
        <v>62</v>
      </c>
      <c r="DY23" s="95" t="s">
        <v>55</v>
      </c>
      <c r="DZ23" s="95" t="s">
        <v>56</v>
      </c>
      <c r="EA23" s="95" t="s">
        <v>57</v>
      </c>
      <c r="EB23" s="95" t="s">
        <v>69</v>
      </c>
      <c r="EC23" s="95" t="s">
        <v>58</v>
      </c>
      <c r="ED23" s="95" t="s">
        <v>55</v>
      </c>
      <c r="EE23" s="95" t="s">
        <v>59</v>
      </c>
      <c r="EF23" s="95" t="s">
        <v>2165</v>
      </c>
      <c r="EG23" s="95" t="s">
        <v>2148</v>
      </c>
    </row>
    <row r="24" spans="1:137" x14ac:dyDescent="0.25">
      <c r="A24" s="97">
        <v>51</v>
      </c>
      <c r="B24" s="95" t="s">
        <v>6806</v>
      </c>
      <c r="C24" s="95">
        <v>1</v>
      </c>
      <c r="D24" s="95" t="s">
        <v>3</v>
      </c>
      <c r="E24" s="95" t="s">
        <v>111</v>
      </c>
      <c r="F24" s="97">
        <v>51</v>
      </c>
      <c r="G24" s="97" t="s">
        <v>531</v>
      </c>
      <c r="H24" s="97" t="s">
        <v>557</v>
      </c>
      <c r="I24" s="51">
        <v>1</v>
      </c>
      <c r="J24" s="51">
        <v>1</v>
      </c>
      <c r="K24" s="95" t="s">
        <v>556</v>
      </c>
      <c r="L24" s="95">
        <v>0</v>
      </c>
      <c r="M24" s="95">
        <v>0</v>
      </c>
      <c r="N24" s="95">
        <v>0</v>
      </c>
      <c r="O24" s="95">
        <v>0</v>
      </c>
      <c r="P24" s="95">
        <v>0</v>
      </c>
      <c r="Q24" s="95">
        <v>0</v>
      </c>
      <c r="R24" s="95">
        <v>0</v>
      </c>
      <c r="S24" s="95">
        <v>0</v>
      </c>
      <c r="T24" s="95">
        <v>0</v>
      </c>
      <c r="U24" s="95">
        <v>0</v>
      </c>
      <c r="V24" s="95">
        <v>0</v>
      </c>
      <c r="W24" s="95">
        <v>0</v>
      </c>
      <c r="X24" s="95">
        <v>0</v>
      </c>
      <c r="Y24" s="95">
        <v>1</v>
      </c>
      <c r="Z24" s="95">
        <v>1</v>
      </c>
      <c r="AA24" s="95" t="s">
        <v>674</v>
      </c>
      <c r="AB24" s="95" t="s">
        <v>3306</v>
      </c>
      <c r="AC24" s="95" t="s">
        <v>3307</v>
      </c>
      <c r="AD24" s="95" t="s">
        <v>3308</v>
      </c>
      <c r="AE24" s="95" t="s">
        <v>6504</v>
      </c>
      <c r="AF24" s="95" t="s">
        <v>6504</v>
      </c>
      <c r="AG24" s="95" t="s">
        <v>3323</v>
      </c>
      <c r="AH24" s="95" t="s">
        <v>6504</v>
      </c>
      <c r="AI24" s="95" t="s">
        <v>3335</v>
      </c>
      <c r="AJ24" s="95" t="s">
        <v>6504</v>
      </c>
      <c r="AK24" s="95" t="s">
        <v>6504</v>
      </c>
      <c r="AL24" s="95" t="s">
        <v>3324</v>
      </c>
      <c r="AM24" s="95" t="s">
        <v>6504</v>
      </c>
      <c r="AN24" s="95" t="s">
        <v>6504</v>
      </c>
      <c r="AO24" s="95" t="s">
        <v>6504</v>
      </c>
      <c r="AP24" s="95" t="s">
        <v>6504</v>
      </c>
      <c r="AQ24" s="95" t="s">
        <v>3325</v>
      </c>
      <c r="AR24" s="95" t="s">
        <v>6504</v>
      </c>
      <c r="AS24" s="95" t="s">
        <v>6504</v>
      </c>
      <c r="AT24" s="95" t="s">
        <v>6504</v>
      </c>
      <c r="AU24" s="95" t="s">
        <v>6504</v>
      </c>
      <c r="AV24" s="95" t="s">
        <v>3326</v>
      </c>
      <c r="AW24" s="95" t="s">
        <v>6504</v>
      </c>
      <c r="AX24" s="95" t="s">
        <v>3336</v>
      </c>
      <c r="AY24" s="95" t="s">
        <v>6504</v>
      </c>
      <c r="AZ24" s="95" t="s">
        <v>6504</v>
      </c>
      <c r="BA24" s="95" t="s">
        <v>3327</v>
      </c>
      <c r="BB24" s="95" t="s">
        <v>1385</v>
      </c>
      <c r="BC24" s="95" t="s">
        <v>3337</v>
      </c>
      <c r="BD24" s="95" t="s">
        <v>6504</v>
      </c>
      <c r="BE24" s="95" t="s">
        <v>6504</v>
      </c>
      <c r="BF24" s="95" t="s">
        <v>3328</v>
      </c>
      <c r="BG24" s="95" t="s">
        <v>1385</v>
      </c>
      <c r="BH24" s="95" t="s">
        <v>3338</v>
      </c>
      <c r="BI24" s="95" t="s">
        <v>6504</v>
      </c>
      <c r="BJ24" s="95" t="s">
        <v>6504</v>
      </c>
      <c r="BK24" s="95" t="s">
        <v>3329</v>
      </c>
      <c r="BL24" s="95" t="s">
        <v>1385</v>
      </c>
      <c r="BM24" s="95" t="s">
        <v>3339</v>
      </c>
      <c r="BN24" s="95" t="s">
        <v>6504</v>
      </c>
      <c r="BO24" s="95">
        <v>13</v>
      </c>
      <c r="BP24" s="95" t="s">
        <v>3330</v>
      </c>
      <c r="BQ24" s="95" t="s">
        <v>1385</v>
      </c>
      <c r="BR24" s="95" t="s">
        <v>3340</v>
      </c>
      <c r="BS24" s="95" t="s">
        <v>6504</v>
      </c>
      <c r="BT24" s="95" t="s">
        <v>6504</v>
      </c>
      <c r="BU24" s="95" t="s">
        <v>3331</v>
      </c>
      <c r="BV24" s="95" t="s">
        <v>3334</v>
      </c>
      <c r="BW24" s="95" t="s">
        <v>3341</v>
      </c>
      <c r="BX24" s="95" t="s">
        <v>6504</v>
      </c>
      <c r="BY24" s="95">
        <v>29</v>
      </c>
      <c r="BZ24" s="95" t="s">
        <v>3332</v>
      </c>
      <c r="CA24" s="95" t="s">
        <v>3334</v>
      </c>
      <c r="CB24" s="95" t="s">
        <v>3342</v>
      </c>
      <c r="CC24" s="95" t="s">
        <v>6504</v>
      </c>
      <c r="CD24" s="95">
        <v>60</v>
      </c>
      <c r="CE24" s="95" t="s">
        <v>6520</v>
      </c>
      <c r="CF24" s="95" t="s">
        <v>3334</v>
      </c>
      <c r="CG24" s="95" t="s">
        <v>3343</v>
      </c>
      <c r="CH24" s="95">
        <v>1</v>
      </c>
      <c r="CI24" s="95" t="s">
        <v>6504</v>
      </c>
      <c r="CJ24" s="95" t="s">
        <v>3333</v>
      </c>
      <c r="CK24" s="95" t="s">
        <v>3334</v>
      </c>
      <c r="CL24" s="95" t="s">
        <v>3344</v>
      </c>
      <c r="CM24" s="95">
        <v>1</v>
      </c>
      <c r="CN24" s="95">
        <v>0</v>
      </c>
      <c r="CO24" s="95" t="s">
        <v>53</v>
      </c>
      <c r="CP24" s="95" t="s">
        <v>79</v>
      </c>
      <c r="CQ24" s="95" t="s">
        <v>79</v>
      </c>
      <c r="CR24" s="95" t="s">
        <v>69</v>
      </c>
      <c r="CS24" s="95" t="s">
        <v>69</v>
      </c>
      <c r="CT24" s="95" t="s">
        <v>69</v>
      </c>
      <c r="CU24" s="95" t="s">
        <v>69</v>
      </c>
      <c r="CV24" s="95" t="s">
        <v>69</v>
      </c>
      <c r="CW24" s="95" t="s">
        <v>69</v>
      </c>
      <c r="CX24" s="95" t="s">
        <v>67</v>
      </c>
      <c r="CY24" s="95" t="s">
        <v>2200</v>
      </c>
      <c r="CZ24" s="95" t="s">
        <v>112</v>
      </c>
      <c r="DA24" s="95" t="s">
        <v>53</v>
      </c>
      <c r="DB24" s="95" t="s">
        <v>79</v>
      </c>
      <c r="DC24" s="95" t="s">
        <v>69</v>
      </c>
      <c r="DD24" s="95" t="s">
        <v>69</v>
      </c>
      <c r="DE24" s="95" t="s">
        <v>69</v>
      </c>
      <c r="DF24" s="95" t="s">
        <v>69</v>
      </c>
      <c r="DG24" s="95" t="s">
        <v>69</v>
      </c>
      <c r="DH24" s="95" t="s">
        <v>69</v>
      </c>
      <c r="DI24" s="95" t="s">
        <v>59</v>
      </c>
      <c r="DJ24" s="95" t="s">
        <v>2201</v>
      </c>
      <c r="DK24" s="95" t="s">
        <v>2202</v>
      </c>
      <c r="DL24" s="95" t="s">
        <v>53</v>
      </c>
      <c r="DM24" s="95" t="s">
        <v>79</v>
      </c>
      <c r="DN24" s="95" t="s">
        <v>69</v>
      </c>
      <c r="DO24" s="95" t="s">
        <v>69</v>
      </c>
      <c r="DP24" s="95" t="s">
        <v>71</v>
      </c>
      <c r="DQ24" s="95" t="s">
        <v>69</v>
      </c>
      <c r="DR24" s="95" t="s">
        <v>69</v>
      </c>
      <c r="DS24" s="95" t="s">
        <v>69</v>
      </c>
      <c r="DT24" s="95" t="s">
        <v>67</v>
      </c>
      <c r="DU24" s="95" t="s">
        <v>2203</v>
      </c>
      <c r="DV24" s="95" t="s">
        <v>2202</v>
      </c>
      <c r="DW24" s="95">
        <v>0</v>
      </c>
      <c r="DX24" s="95" t="s">
        <v>62</v>
      </c>
      <c r="DY24" s="95" t="s">
        <v>55</v>
      </c>
      <c r="DZ24" s="95" t="s">
        <v>56</v>
      </c>
      <c r="EA24" s="95" t="s">
        <v>57</v>
      </c>
      <c r="EB24" s="95" t="s">
        <v>57</v>
      </c>
      <c r="EC24" s="95" t="s">
        <v>58</v>
      </c>
      <c r="ED24" s="95" t="s">
        <v>55</v>
      </c>
      <c r="EE24" s="95" t="s">
        <v>67</v>
      </c>
      <c r="EF24" s="95" t="s">
        <v>2204</v>
      </c>
      <c r="EG24" s="95" t="s">
        <v>2202</v>
      </c>
    </row>
    <row r="25" spans="1:137" x14ac:dyDescent="0.25">
      <c r="A25" s="97">
        <v>57</v>
      </c>
      <c r="B25" s="95" t="s">
        <v>6807</v>
      </c>
      <c r="C25" s="95">
        <v>2</v>
      </c>
      <c r="D25" s="95" t="s">
        <v>3</v>
      </c>
      <c r="E25" s="95" t="s">
        <v>111</v>
      </c>
      <c r="F25" s="97">
        <v>57</v>
      </c>
      <c r="G25" s="97" t="s">
        <v>556</v>
      </c>
      <c r="H25" s="97" t="s">
        <v>557</v>
      </c>
      <c r="I25" s="51">
        <v>20</v>
      </c>
      <c r="J25" s="51">
        <v>21</v>
      </c>
      <c r="K25" s="95" t="s">
        <v>556</v>
      </c>
      <c r="L25" s="95">
        <v>0</v>
      </c>
      <c r="M25" s="95">
        <v>6</v>
      </c>
      <c r="N25" s="95">
        <v>1</v>
      </c>
      <c r="O25" s="95">
        <v>2</v>
      </c>
      <c r="P25" s="95">
        <v>3</v>
      </c>
      <c r="Q25" s="95">
        <v>2</v>
      </c>
      <c r="R25" s="95">
        <v>2</v>
      </c>
      <c r="S25" s="95">
        <v>1</v>
      </c>
      <c r="T25" s="95">
        <v>2</v>
      </c>
      <c r="U25" s="95">
        <v>2</v>
      </c>
      <c r="V25" s="95">
        <v>2</v>
      </c>
      <c r="W25" s="95">
        <v>1</v>
      </c>
      <c r="X25" s="95">
        <v>2</v>
      </c>
      <c r="Y25" s="95">
        <v>1</v>
      </c>
      <c r="Z25" s="95">
        <v>21</v>
      </c>
      <c r="AA25" s="95" t="s">
        <v>683</v>
      </c>
      <c r="AB25" s="95" t="s">
        <v>688</v>
      </c>
      <c r="AC25" s="95" t="s">
        <v>3309</v>
      </c>
      <c r="AD25" s="95" t="s">
        <v>3310</v>
      </c>
      <c r="AE25" s="95">
        <v>1</v>
      </c>
      <c r="AF25" s="95">
        <v>1</v>
      </c>
      <c r="AG25" s="95" t="s">
        <v>3345</v>
      </c>
      <c r="AH25" s="95" t="s">
        <v>6504</v>
      </c>
      <c r="AI25" s="95" t="s">
        <v>3355</v>
      </c>
      <c r="AJ25" s="95">
        <v>2</v>
      </c>
      <c r="AK25" s="95">
        <v>2</v>
      </c>
      <c r="AL25" s="95" t="s">
        <v>3346</v>
      </c>
      <c r="AM25" s="95" t="s">
        <v>6504</v>
      </c>
      <c r="AN25" s="95" t="s">
        <v>3356</v>
      </c>
      <c r="AO25" s="95">
        <v>3</v>
      </c>
      <c r="AP25" s="95">
        <v>3</v>
      </c>
      <c r="AQ25" s="95" t="s">
        <v>3347</v>
      </c>
      <c r="AR25" s="95" t="s">
        <v>6504</v>
      </c>
      <c r="AS25" s="95" t="s">
        <v>3357</v>
      </c>
      <c r="AT25" s="95">
        <v>2</v>
      </c>
      <c r="AU25" s="95">
        <v>2</v>
      </c>
      <c r="AV25" s="95" t="s">
        <v>3348</v>
      </c>
      <c r="AW25" s="95" t="s">
        <v>6504</v>
      </c>
      <c r="AX25" s="95" t="s">
        <v>3358</v>
      </c>
      <c r="AY25" s="95">
        <v>2</v>
      </c>
      <c r="AZ25" s="95">
        <v>2</v>
      </c>
      <c r="BA25" s="95" t="s">
        <v>3349</v>
      </c>
      <c r="BB25" s="95" t="s">
        <v>1385</v>
      </c>
      <c r="BC25" s="95" t="s">
        <v>3359</v>
      </c>
      <c r="BD25" s="95">
        <v>1</v>
      </c>
      <c r="BE25" s="95">
        <v>1</v>
      </c>
      <c r="BF25" s="95" t="s">
        <v>3350</v>
      </c>
      <c r="BG25" s="95" t="s">
        <v>1385</v>
      </c>
      <c r="BH25" s="95" t="s">
        <v>6522</v>
      </c>
      <c r="BI25" s="95">
        <v>2</v>
      </c>
      <c r="BJ25" s="95">
        <v>2</v>
      </c>
      <c r="BK25" s="95" t="s">
        <v>6523</v>
      </c>
      <c r="BL25" s="95" t="s">
        <v>1385</v>
      </c>
      <c r="BM25" s="95" t="s">
        <v>6524</v>
      </c>
      <c r="BN25" s="95">
        <v>2</v>
      </c>
      <c r="BO25" s="95">
        <v>2</v>
      </c>
      <c r="BP25" s="95" t="s">
        <v>3351</v>
      </c>
      <c r="BQ25" s="95" t="s">
        <v>1385</v>
      </c>
      <c r="BR25" s="95" t="s">
        <v>3360</v>
      </c>
      <c r="BS25" s="95">
        <v>2</v>
      </c>
      <c r="BT25" s="95">
        <v>2</v>
      </c>
      <c r="BU25" s="95" t="s">
        <v>6525</v>
      </c>
      <c r="BV25" s="95" t="s">
        <v>3334</v>
      </c>
      <c r="BW25" s="95" t="s">
        <v>3361</v>
      </c>
      <c r="BX25" s="95">
        <v>1</v>
      </c>
      <c r="BY25" s="95">
        <v>1</v>
      </c>
      <c r="BZ25" s="95" t="s">
        <v>6526</v>
      </c>
      <c r="CA25" s="95" t="s">
        <v>3353</v>
      </c>
      <c r="CB25" s="95" t="s">
        <v>3362</v>
      </c>
      <c r="CC25" s="95">
        <v>4</v>
      </c>
      <c r="CD25" s="95">
        <v>2</v>
      </c>
      <c r="CE25" s="95" t="s">
        <v>6527</v>
      </c>
      <c r="CF25" s="95" t="s">
        <v>3354</v>
      </c>
      <c r="CG25" s="95" t="s">
        <v>3363</v>
      </c>
      <c r="CH25" s="95">
        <v>0</v>
      </c>
      <c r="CI25" s="95" t="s">
        <v>6504</v>
      </c>
      <c r="CJ25" s="95" t="s">
        <v>3352</v>
      </c>
      <c r="CK25" s="95" t="s">
        <v>1385</v>
      </c>
      <c r="CL25" s="95" t="s">
        <v>1385</v>
      </c>
      <c r="CM25" s="95">
        <v>22</v>
      </c>
      <c r="CN25" s="95">
        <v>0</v>
      </c>
      <c r="CO25" s="95" t="s">
        <v>53</v>
      </c>
      <c r="CP25" s="95" t="s">
        <v>62</v>
      </c>
      <c r="CQ25" s="95" t="s">
        <v>62</v>
      </c>
      <c r="CR25" s="95" t="s">
        <v>63</v>
      </c>
      <c r="CS25" s="95" t="s">
        <v>56</v>
      </c>
      <c r="CT25" s="95" t="s">
        <v>57</v>
      </c>
      <c r="CU25" s="95" t="s">
        <v>57</v>
      </c>
      <c r="CV25" s="95" t="s">
        <v>66</v>
      </c>
      <c r="CW25" s="95" t="s">
        <v>71</v>
      </c>
      <c r="CX25" s="95" t="s">
        <v>67</v>
      </c>
      <c r="CY25" s="95" t="s">
        <v>2205</v>
      </c>
      <c r="CZ25" s="95" t="s">
        <v>112</v>
      </c>
      <c r="DA25" s="95" t="s">
        <v>53</v>
      </c>
      <c r="DB25" s="95" t="s">
        <v>62</v>
      </c>
      <c r="DC25" s="95" t="s">
        <v>63</v>
      </c>
      <c r="DD25" s="95" t="s">
        <v>56</v>
      </c>
      <c r="DE25" s="95" t="s">
        <v>65</v>
      </c>
      <c r="DF25" s="95" t="s">
        <v>57</v>
      </c>
      <c r="DG25" s="95" t="s">
        <v>58</v>
      </c>
      <c r="DH25" s="95" t="s">
        <v>63</v>
      </c>
      <c r="DI25" s="95" t="s">
        <v>59</v>
      </c>
      <c r="DJ25" s="95" t="s">
        <v>2206</v>
      </c>
      <c r="DK25" s="95" t="s">
        <v>2202</v>
      </c>
      <c r="DL25" s="95" t="s">
        <v>53</v>
      </c>
      <c r="DM25" s="95" t="s">
        <v>62</v>
      </c>
      <c r="DN25" s="95" t="s">
        <v>55</v>
      </c>
      <c r="DO25" s="95" t="s">
        <v>56</v>
      </c>
      <c r="DP25" s="95" t="s">
        <v>57</v>
      </c>
      <c r="DQ25" s="95" t="s">
        <v>57</v>
      </c>
      <c r="DR25" s="95" t="s">
        <v>58</v>
      </c>
      <c r="DS25" s="95" t="s">
        <v>55</v>
      </c>
      <c r="DT25" s="95" t="s">
        <v>67</v>
      </c>
      <c r="DU25" s="95" t="s">
        <v>2207</v>
      </c>
      <c r="DV25" s="95" t="s">
        <v>2202</v>
      </c>
      <c r="DW25" s="95">
        <v>0</v>
      </c>
      <c r="DX25" s="95" t="s">
        <v>6510</v>
      </c>
      <c r="DY25" s="95" t="s">
        <v>55</v>
      </c>
      <c r="DZ25" s="95" t="s">
        <v>56</v>
      </c>
      <c r="EA25" s="95" t="s">
        <v>57</v>
      </c>
      <c r="EB25" s="95" t="s">
        <v>57</v>
      </c>
      <c r="EC25" s="95" t="s">
        <v>58</v>
      </c>
      <c r="ED25" s="95" t="s">
        <v>55</v>
      </c>
      <c r="EE25" s="95" t="s">
        <v>67</v>
      </c>
      <c r="EF25" s="95" t="s">
        <v>2204</v>
      </c>
      <c r="EG25" s="95" t="s">
        <v>2202</v>
      </c>
    </row>
    <row r="26" spans="1:137" x14ac:dyDescent="0.25">
      <c r="A26" s="97">
        <v>59</v>
      </c>
      <c r="B26" s="95" t="s">
        <v>6808</v>
      </c>
      <c r="C26" s="95">
        <v>3</v>
      </c>
      <c r="D26" s="95" t="s">
        <v>3</v>
      </c>
      <c r="E26" s="95" t="s">
        <v>111</v>
      </c>
      <c r="F26" s="97">
        <v>59</v>
      </c>
      <c r="G26" s="97" t="s">
        <v>556</v>
      </c>
      <c r="H26" s="97" t="s">
        <v>557</v>
      </c>
      <c r="I26" s="51">
        <v>1</v>
      </c>
      <c r="J26" s="51">
        <v>1</v>
      </c>
      <c r="K26" s="95" t="s">
        <v>556</v>
      </c>
      <c r="L26" s="95">
        <v>0</v>
      </c>
      <c r="M26" s="95">
        <v>0</v>
      </c>
      <c r="N26" s="95">
        <v>0</v>
      </c>
      <c r="O26" s="95">
        <v>0</v>
      </c>
      <c r="P26" s="95">
        <v>0</v>
      </c>
      <c r="Q26" s="95">
        <v>0</v>
      </c>
      <c r="R26" s="95">
        <v>0</v>
      </c>
      <c r="S26" s="95">
        <v>0</v>
      </c>
      <c r="T26" s="95">
        <v>0</v>
      </c>
      <c r="U26" s="95">
        <v>0</v>
      </c>
      <c r="V26" s="95">
        <v>0</v>
      </c>
      <c r="W26" s="95">
        <v>0</v>
      </c>
      <c r="X26" s="95">
        <v>0</v>
      </c>
      <c r="Y26" s="95">
        <v>1</v>
      </c>
      <c r="Z26" s="95">
        <v>1</v>
      </c>
      <c r="AA26" s="95" t="s">
        <v>692</v>
      </c>
      <c r="AB26" s="95" t="s">
        <v>696</v>
      </c>
      <c r="AC26" s="95" t="s">
        <v>3311</v>
      </c>
      <c r="AD26" s="95" t="s">
        <v>3312</v>
      </c>
      <c r="AE26" s="95" t="s">
        <v>6504</v>
      </c>
      <c r="AF26" s="95" t="s">
        <v>6504</v>
      </c>
      <c r="AG26" s="95" t="s">
        <v>6504</v>
      </c>
      <c r="AH26" s="95" t="s">
        <v>6504</v>
      </c>
      <c r="AI26" s="95" t="s">
        <v>6504</v>
      </c>
      <c r="AJ26" s="95" t="s">
        <v>6504</v>
      </c>
      <c r="AK26" s="95" t="s">
        <v>6504</v>
      </c>
      <c r="AL26" s="95" t="s">
        <v>6504</v>
      </c>
      <c r="AM26" s="95" t="s">
        <v>6504</v>
      </c>
      <c r="AN26" s="95" t="s">
        <v>6504</v>
      </c>
      <c r="AO26" s="95" t="s">
        <v>6504</v>
      </c>
      <c r="AP26" s="95" t="s">
        <v>6504</v>
      </c>
      <c r="AQ26" s="95" t="s">
        <v>3364</v>
      </c>
      <c r="AR26" s="95" t="s">
        <v>6504</v>
      </c>
      <c r="AS26" s="95" t="s">
        <v>3374</v>
      </c>
      <c r="AT26" s="95" t="s">
        <v>6504</v>
      </c>
      <c r="AU26" s="95" t="s">
        <v>6504</v>
      </c>
      <c r="AV26" s="95" t="s">
        <v>3365</v>
      </c>
      <c r="AW26" s="95" t="s">
        <v>6504</v>
      </c>
      <c r="AX26" s="95" t="s">
        <v>3375</v>
      </c>
      <c r="AY26" s="95" t="s">
        <v>6504</v>
      </c>
      <c r="AZ26" s="95" t="s">
        <v>6504</v>
      </c>
      <c r="BA26" s="95" t="s">
        <v>3366</v>
      </c>
      <c r="BB26" s="95" t="s">
        <v>1385</v>
      </c>
      <c r="BC26" s="95" t="s">
        <v>3375</v>
      </c>
      <c r="BD26" s="95" t="s">
        <v>6504</v>
      </c>
      <c r="BE26" s="95" t="s">
        <v>6504</v>
      </c>
      <c r="BF26" s="95" t="s">
        <v>6504</v>
      </c>
      <c r="BG26" s="95" t="s">
        <v>6504</v>
      </c>
      <c r="BH26" s="95" t="s">
        <v>6504</v>
      </c>
      <c r="BI26" s="95" t="s">
        <v>6504</v>
      </c>
      <c r="BJ26" s="95" t="s">
        <v>6504</v>
      </c>
      <c r="BK26" s="95" t="s">
        <v>3367</v>
      </c>
      <c r="BL26" s="95" t="s">
        <v>6504</v>
      </c>
      <c r="BM26" s="95" t="s">
        <v>6504</v>
      </c>
      <c r="BN26" s="95" t="s">
        <v>6504</v>
      </c>
      <c r="BO26" s="95" t="s">
        <v>6504</v>
      </c>
      <c r="BP26" s="95" t="s">
        <v>3368</v>
      </c>
      <c r="BQ26" s="95" t="s">
        <v>6504</v>
      </c>
      <c r="BR26" s="95" t="s">
        <v>6504</v>
      </c>
      <c r="BS26" s="95" t="s">
        <v>6504</v>
      </c>
      <c r="BT26" s="95" t="s">
        <v>6504</v>
      </c>
      <c r="BU26" s="95" t="s">
        <v>3369</v>
      </c>
      <c r="BV26" s="95" t="s">
        <v>6504</v>
      </c>
      <c r="BW26" s="95" t="s">
        <v>6504</v>
      </c>
      <c r="BX26" s="95" t="s">
        <v>6504</v>
      </c>
      <c r="BY26" s="95" t="s">
        <v>6504</v>
      </c>
      <c r="BZ26" s="95" t="s">
        <v>3370</v>
      </c>
      <c r="CA26" s="95" t="s">
        <v>6504</v>
      </c>
      <c r="CB26" s="95" t="s">
        <v>6504</v>
      </c>
      <c r="CC26" s="95" t="s">
        <v>6504</v>
      </c>
      <c r="CD26" s="95" t="s">
        <v>6504</v>
      </c>
      <c r="CE26" s="95" t="s">
        <v>3371</v>
      </c>
      <c r="CF26" s="95" t="s">
        <v>6504</v>
      </c>
      <c r="CG26" s="95" t="s">
        <v>6504</v>
      </c>
      <c r="CH26" s="95">
        <v>1</v>
      </c>
      <c r="CI26" s="95" t="s">
        <v>6504</v>
      </c>
      <c r="CJ26" s="95" t="s">
        <v>3372</v>
      </c>
      <c r="CK26" s="95" t="s">
        <v>3373</v>
      </c>
      <c r="CL26" s="95" t="s">
        <v>3376</v>
      </c>
      <c r="CM26" s="95">
        <v>1</v>
      </c>
      <c r="CN26" s="95">
        <v>0</v>
      </c>
      <c r="CO26" s="95" t="s">
        <v>53</v>
      </c>
      <c r="CP26" s="95" t="s">
        <v>79</v>
      </c>
      <c r="CQ26" s="95" t="s">
        <v>79</v>
      </c>
      <c r="CR26" s="95" t="s">
        <v>69</v>
      </c>
      <c r="CS26" s="95" t="s">
        <v>69</v>
      </c>
      <c r="CT26" s="95" t="s">
        <v>69</v>
      </c>
      <c r="CU26" s="95" t="s">
        <v>69</v>
      </c>
      <c r="CV26" s="95" t="s">
        <v>69</v>
      </c>
      <c r="CW26" s="95" t="s">
        <v>69</v>
      </c>
      <c r="CX26" s="95" t="s">
        <v>67</v>
      </c>
      <c r="CY26" s="95" t="s">
        <v>2208</v>
      </c>
      <c r="CZ26" s="95" t="s">
        <v>112</v>
      </c>
      <c r="DA26" s="95" t="s">
        <v>53</v>
      </c>
      <c r="DB26" s="95" t="s">
        <v>79</v>
      </c>
      <c r="DC26" s="95" t="s">
        <v>69</v>
      </c>
      <c r="DD26" s="95" t="s">
        <v>69</v>
      </c>
      <c r="DE26" s="95" t="s">
        <v>69</v>
      </c>
      <c r="DF26" s="95" t="s">
        <v>69</v>
      </c>
      <c r="DG26" s="95" t="s">
        <v>69</v>
      </c>
      <c r="DH26" s="95" t="s">
        <v>69</v>
      </c>
      <c r="DI26" s="95" t="s">
        <v>59</v>
      </c>
      <c r="DJ26" s="95" t="s">
        <v>2209</v>
      </c>
      <c r="DK26" s="95" t="s">
        <v>2202</v>
      </c>
      <c r="DL26" s="95" t="s">
        <v>53</v>
      </c>
      <c r="DM26" s="95" t="s">
        <v>79</v>
      </c>
      <c r="DN26" s="95" t="s">
        <v>69</v>
      </c>
      <c r="DO26" s="95" t="s">
        <v>69</v>
      </c>
      <c r="DP26" s="95" t="s">
        <v>69</v>
      </c>
      <c r="DQ26" s="95" t="s">
        <v>69</v>
      </c>
      <c r="DR26" s="95" t="s">
        <v>69</v>
      </c>
      <c r="DS26" s="95" t="s">
        <v>69</v>
      </c>
      <c r="DT26" s="95" t="s">
        <v>67</v>
      </c>
      <c r="DU26" s="95" t="s">
        <v>2210</v>
      </c>
      <c r="DV26" s="95" t="s">
        <v>2202</v>
      </c>
      <c r="DW26" s="95">
        <v>0</v>
      </c>
      <c r="DX26" s="95" t="s">
        <v>62</v>
      </c>
      <c r="DY26" s="95" t="s">
        <v>71</v>
      </c>
      <c r="DZ26" s="95" t="s">
        <v>71</v>
      </c>
      <c r="EA26" s="95" t="s">
        <v>71</v>
      </c>
      <c r="EB26" s="95" t="s">
        <v>71</v>
      </c>
      <c r="EC26" s="95" t="s">
        <v>71</v>
      </c>
      <c r="ED26" s="95" t="s">
        <v>71</v>
      </c>
      <c r="EE26" s="95" t="s">
        <v>67</v>
      </c>
      <c r="EF26" s="95" t="s">
        <v>2211</v>
      </c>
      <c r="EG26" s="95" t="s">
        <v>2202</v>
      </c>
    </row>
    <row r="27" spans="1:137" x14ac:dyDescent="0.25">
      <c r="A27" s="97">
        <v>72</v>
      </c>
      <c r="B27" s="95" t="s">
        <v>6809</v>
      </c>
      <c r="C27" s="95">
        <v>4</v>
      </c>
      <c r="D27" s="95" t="s">
        <v>3</v>
      </c>
      <c r="E27" s="95" t="s">
        <v>111</v>
      </c>
      <c r="F27" s="97">
        <v>72</v>
      </c>
      <c r="G27" s="97" t="s">
        <v>556</v>
      </c>
      <c r="H27" s="97" t="s">
        <v>557</v>
      </c>
      <c r="I27" s="51">
        <v>12</v>
      </c>
      <c r="J27" s="51">
        <v>11</v>
      </c>
      <c r="K27" s="95" t="s">
        <v>556</v>
      </c>
      <c r="L27" s="95">
        <v>0</v>
      </c>
      <c r="M27" s="95">
        <v>2</v>
      </c>
      <c r="N27" s="95">
        <v>0</v>
      </c>
      <c r="O27" s="95">
        <v>1</v>
      </c>
      <c r="P27" s="95">
        <v>1</v>
      </c>
      <c r="Q27" s="95">
        <v>1</v>
      </c>
      <c r="R27" s="95">
        <v>1</v>
      </c>
      <c r="S27" s="95">
        <v>1</v>
      </c>
      <c r="T27" s="95">
        <v>1</v>
      </c>
      <c r="U27" s="95">
        <v>1</v>
      </c>
      <c r="V27" s="95">
        <v>1</v>
      </c>
      <c r="W27" s="95">
        <v>1</v>
      </c>
      <c r="X27" s="95">
        <v>1</v>
      </c>
      <c r="Y27" s="95">
        <v>1</v>
      </c>
      <c r="Z27" s="95">
        <v>11</v>
      </c>
      <c r="AA27" s="95" t="s">
        <v>700</v>
      </c>
      <c r="AB27" s="95" t="s">
        <v>704</v>
      </c>
      <c r="AC27" s="95" t="s">
        <v>3313</v>
      </c>
      <c r="AD27" s="95" t="s">
        <v>3314</v>
      </c>
      <c r="AE27" s="95">
        <v>0</v>
      </c>
      <c r="AF27" s="95" t="s">
        <v>6504</v>
      </c>
      <c r="AG27" s="95" t="s">
        <v>6504</v>
      </c>
      <c r="AH27" s="95" t="s">
        <v>6504</v>
      </c>
      <c r="AI27" s="95" t="s">
        <v>6504</v>
      </c>
      <c r="AJ27" s="95">
        <v>1</v>
      </c>
      <c r="AK27" s="95">
        <v>1</v>
      </c>
      <c r="AL27" s="95" t="s">
        <v>3377</v>
      </c>
      <c r="AM27" s="95" t="s">
        <v>6504</v>
      </c>
      <c r="AN27" s="95" t="s">
        <v>6504</v>
      </c>
      <c r="AO27" s="95">
        <v>1</v>
      </c>
      <c r="AP27" s="95">
        <v>1</v>
      </c>
      <c r="AQ27" s="95" t="s">
        <v>3378</v>
      </c>
      <c r="AR27" s="95" t="s">
        <v>6504</v>
      </c>
      <c r="AS27" s="95" t="s">
        <v>6504</v>
      </c>
      <c r="AT27" s="95">
        <v>1</v>
      </c>
      <c r="AU27" s="95">
        <v>1</v>
      </c>
      <c r="AV27" s="95" t="s">
        <v>3379</v>
      </c>
      <c r="AW27" s="95" t="s">
        <v>6504</v>
      </c>
      <c r="AX27" s="95" t="s">
        <v>3387</v>
      </c>
      <c r="AY27" s="95">
        <v>1</v>
      </c>
      <c r="AZ27" s="95">
        <v>1</v>
      </c>
      <c r="BA27" s="95" t="s">
        <v>6528</v>
      </c>
      <c r="BB27" s="95" t="s">
        <v>1385</v>
      </c>
      <c r="BC27" s="95" t="s">
        <v>3387</v>
      </c>
      <c r="BD27" s="95">
        <v>1</v>
      </c>
      <c r="BE27" s="95" t="s">
        <v>6504</v>
      </c>
      <c r="BF27" s="95" t="s">
        <v>3380</v>
      </c>
      <c r="BG27" s="95" t="s">
        <v>1385</v>
      </c>
      <c r="BH27" s="95" t="s">
        <v>6529</v>
      </c>
      <c r="BI27" s="95">
        <v>1</v>
      </c>
      <c r="BJ27" s="95">
        <v>1</v>
      </c>
      <c r="BK27" s="95" t="s">
        <v>3381</v>
      </c>
      <c r="BL27" s="95" t="s">
        <v>1385</v>
      </c>
      <c r="BM27" s="95" t="s">
        <v>6530</v>
      </c>
      <c r="BN27" s="95">
        <v>1</v>
      </c>
      <c r="BO27" s="95">
        <v>1</v>
      </c>
      <c r="BP27" s="95" t="s">
        <v>3382</v>
      </c>
      <c r="BQ27" s="95" t="s">
        <v>1385</v>
      </c>
      <c r="BR27" s="95" t="s">
        <v>3388</v>
      </c>
      <c r="BS27" s="95">
        <v>1</v>
      </c>
      <c r="BT27" s="95">
        <v>1</v>
      </c>
      <c r="BU27" s="95" t="s">
        <v>3383</v>
      </c>
      <c r="BV27" s="95" t="s">
        <v>3334</v>
      </c>
      <c r="BW27" s="95" t="s">
        <v>6531</v>
      </c>
      <c r="BX27" s="95">
        <v>1</v>
      </c>
      <c r="BY27" s="95">
        <v>1</v>
      </c>
      <c r="BZ27" s="95" t="s">
        <v>6532</v>
      </c>
      <c r="CA27" s="95" t="s">
        <v>3386</v>
      </c>
      <c r="CB27" s="95" t="s">
        <v>6533</v>
      </c>
      <c r="CC27" s="95">
        <v>1</v>
      </c>
      <c r="CD27" s="95" t="s">
        <v>6504</v>
      </c>
      <c r="CE27" s="95" t="s">
        <v>3384</v>
      </c>
      <c r="CF27" s="95" t="s">
        <v>3334</v>
      </c>
      <c r="CG27" s="95" t="s">
        <v>3389</v>
      </c>
      <c r="CH27" s="95">
        <v>1</v>
      </c>
      <c r="CI27" s="95" t="s">
        <v>6504</v>
      </c>
      <c r="CJ27" s="95" t="s">
        <v>3385</v>
      </c>
      <c r="CK27" s="95" t="s">
        <v>3334</v>
      </c>
      <c r="CL27" s="95" t="s">
        <v>3390</v>
      </c>
      <c r="CM27" s="95">
        <v>11</v>
      </c>
      <c r="CN27" s="95">
        <v>0</v>
      </c>
      <c r="CO27" s="95" t="s">
        <v>53</v>
      </c>
      <c r="CP27" s="95" t="s">
        <v>62</v>
      </c>
      <c r="CQ27" s="95" t="s">
        <v>62</v>
      </c>
      <c r="CR27" s="95" t="s">
        <v>55</v>
      </c>
      <c r="CS27" s="95" t="s">
        <v>56</v>
      </c>
      <c r="CT27" s="95" t="s">
        <v>57</v>
      </c>
      <c r="CU27" s="95" t="s">
        <v>57</v>
      </c>
      <c r="CV27" s="95" t="s">
        <v>58</v>
      </c>
      <c r="CW27" s="95" t="s">
        <v>55</v>
      </c>
      <c r="CX27" s="95" t="s">
        <v>67</v>
      </c>
      <c r="CY27" s="95" t="s">
        <v>2212</v>
      </c>
      <c r="CZ27" s="95" t="s">
        <v>112</v>
      </c>
      <c r="DA27" s="95" t="s">
        <v>61</v>
      </c>
      <c r="DB27" s="95" t="s">
        <v>62</v>
      </c>
      <c r="DC27" s="95" t="s">
        <v>63</v>
      </c>
      <c r="DD27" s="95" t="s">
        <v>56</v>
      </c>
      <c r="DE27" s="95" t="s">
        <v>65</v>
      </c>
      <c r="DF27" s="95" t="s">
        <v>57</v>
      </c>
      <c r="DG27" s="95" t="s">
        <v>58</v>
      </c>
      <c r="DH27" s="95" t="s">
        <v>55</v>
      </c>
      <c r="DI27" s="95" t="s">
        <v>59</v>
      </c>
      <c r="DJ27" s="95" t="s">
        <v>2213</v>
      </c>
      <c r="DK27" s="95" t="s">
        <v>2202</v>
      </c>
      <c r="DL27" s="95" t="s">
        <v>61</v>
      </c>
      <c r="DM27" s="95" t="s">
        <v>62</v>
      </c>
      <c r="DN27" s="95" t="s">
        <v>55</v>
      </c>
      <c r="DO27" s="95" t="s">
        <v>56</v>
      </c>
      <c r="DP27" s="95" t="s">
        <v>57</v>
      </c>
      <c r="DQ27" s="95" t="s">
        <v>57</v>
      </c>
      <c r="DR27" s="95" t="s">
        <v>58</v>
      </c>
      <c r="DS27" s="95" t="s">
        <v>55</v>
      </c>
      <c r="DT27" s="95" t="s">
        <v>67</v>
      </c>
      <c r="DU27" s="95" t="s">
        <v>2214</v>
      </c>
      <c r="DV27" s="95" t="s">
        <v>2202</v>
      </c>
      <c r="DW27" s="95">
        <v>0</v>
      </c>
      <c r="DX27" s="95" t="s">
        <v>62</v>
      </c>
      <c r="DY27" s="95" t="s">
        <v>71</v>
      </c>
      <c r="DZ27" s="95" t="s">
        <v>71</v>
      </c>
      <c r="EA27" s="95" t="s">
        <v>71</v>
      </c>
      <c r="EB27" s="95" t="s">
        <v>71</v>
      </c>
      <c r="EC27" s="95" t="s">
        <v>71</v>
      </c>
      <c r="ED27" s="95" t="s">
        <v>71</v>
      </c>
      <c r="EE27" s="95" t="s">
        <v>67</v>
      </c>
      <c r="EF27" s="95" t="s">
        <v>2211</v>
      </c>
      <c r="EG27" s="95" t="s">
        <v>2202</v>
      </c>
    </row>
    <row r="28" spans="1:137" x14ac:dyDescent="0.25">
      <c r="A28" s="97" t="s">
        <v>705</v>
      </c>
      <c r="B28" s="95" t="s">
        <v>6810</v>
      </c>
      <c r="C28" s="95">
        <v>5</v>
      </c>
      <c r="D28" s="95" t="s">
        <v>3</v>
      </c>
      <c r="E28" s="95" t="s">
        <v>111</v>
      </c>
      <c r="F28" s="97" t="s">
        <v>705</v>
      </c>
      <c r="G28" s="97" t="s">
        <v>556</v>
      </c>
      <c r="H28" s="97" t="s">
        <v>557</v>
      </c>
      <c r="I28" s="51">
        <v>33</v>
      </c>
      <c r="J28" s="51">
        <v>25</v>
      </c>
      <c r="K28" s="95" t="s">
        <v>556</v>
      </c>
      <c r="L28" s="95">
        <v>0</v>
      </c>
      <c r="M28" s="95">
        <v>36</v>
      </c>
      <c r="N28" s="95">
        <v>8</v>
      </c>
      <c r="O28" s="95">
        <v>15</v>
      </c>
      <c r="P28" s="95">
        <v>13</v>
      </c>
      <c r="Q28" s="95">
        <v>12</v>
      </c>
      <c r="R28" s="95">
        <v>18</v>
      </c>
      <c r="S28" s="95">
        <v>19</v>
      </c>
      <c r="T28" s="95">
        <v>20</v>
      </c>
      <c r="U28" s="95">
        <v>21</v>
      </c>
      <c r="V28" s="95">
        <v>14</v>
      </c>
      <c r="W28" s="95">
        <v>14</v>
      </c>
      <c r="X28" s="95">
        <v>14</v>
      </c>
      <c r="Y28" s="95">
        <v>14</v>
      </c>
      <c r="Z28" s="95">
        <v>25</v>
      </c>
      <c r="AA28" s="95" t="s">
        <v>709</v>
      </c>
      <c r="AB28" s="95" t="s">
        <v>714</v>
      </c>
      <c r="AC28" s="95" t="s">
        <v>3315</v>
      </c>
      <c r="AD28" s="95" t="s">
        <v>3316</v>
      </c>
      <c r="AE28" s="95">
        <v>8</v>
      </c>
      <c r="AF28" s="95">
        <v>8</v>
      </c>
      <c r="AG28" s="95" t="s">
        <v>2116</v>
      </c>
      <c r="AH28" s="95" t="s">
        <v>6504</v>
      </c>
      <c r="AI28" s="95" t="s">
        <v>3398</v>
      </c>
      <c r="AJ28" s="95">
        <v>15</v>
      </c>
      <c r="AK28" s="95">
        <v>15</v>
      </c>
      <c r="AL28" s="95" t="s">
        <v>6504</v>
      </c>
      <c r="AM28" s="95" t="s">
        <v>6504</v>
      </c>
      <c r="AN28" s="95" t="s">
        <v>6504</v>
      </c>
      <c r="AO28" s="95">
        <v>13</v>
      </c>
      <c r="AP28" s="95">
        <v>13</v>
      </c>
      <c r="AQ28" s="95" t="s">
        <v>3391</v>
      </c>
      <c r="AR28" s="95" t="s">
        <v>6504</v>
      </c>
      <c r="AS28" s="95" t="s">
        <v>6504</v>
      </c>
      <c r="AT28" s="95">
        <v>12</v>
      </c>
      <c r="AU28" s="95">
        <v>12</v>
      </c>
      <c r="AV28" s="95" t="s">
        <v>3392</v>
      </c>
      <c r="AW28" s="95" t="s">
        <v>6504</v>
      </c>
      <c r="AX28" s="95" t="s">
        <v>3399</v>
      </c>
      <c r="AY28" s="95">
        <v>18</v>
      </c>
      <c r="AZ28" s="95">
        <v>18</v>
      </c>
      <c r="BA28" s="95" t="s">
        <v>3393</v>
      </c>
      <c r="BB28" s="95" t="s">
        <v>1385</v>
      </c>
      <c r="BC28" s="95" t="s">
        <v>3399</v>
      </c>
      <c r="BD28" s="95">
        <v>19</v>
      </c>
      <c r="BE28" s="95">
        <v>19</v>
      </c>
      <c r="BF28" s="95" t="s">
        <v>3394</v>
      </c>
      <c r="BG28" s="95" t="s">
        <v>1385</v>
      </c>
      <c r="BH28" s="95" t="s">
        <v>3400</v>
      </c>
      <c r="BI28" s="95">
        <v>20</v>
      </c>
      <c r="BJ28" s="95">
        <v>20</v>
      </c>
      <c r="BK28" s="95" t="s">
        <v>3395</v>
      </c>
      <c r="BL28" s="95" t="s">
        <v>1385</v>
      </c>
      <c r="BM28" s="95" t="s">
        <v>3401</v>
      </c>
      <c r="BN28" s="95">
        <v>21</v>
      </c>
      <c r="BO28" s="95">
        <v>21</v>
      </c>
      <c r="BP28" s="95" t="s">
        <v>3396</v>
      </c>
      <c r="BQ28" s="95" t="s">
        <v>1385</v>
      </c>
      <c r="BR28" s="95" t="s">
        <v>3402</v>
      </c>
      <c r="BS28" s="95">
        <v>16</v>
      </c>
      <c r="BT28" s="95">
        <v>14</v>
      </c>
      <c r="BU28" s="95" t="s">
        <v>6535</v>
      </c>
      <c r="BV28" s="95" t="s">
        <v>3334</v>
      </c>
      <c r="BW28" s="95" t="s">
        <v>3403</v>
      </c>
      <c r="BX28" s="95">
        <v>22</v>
      </c>
      <c r="BY28" s="95">
        <v>14</v>
      </c>
      <c r="BZ28" s="95" t="s">
        <v>6536</v>
      </c>
      <c r="CA28" s="95" t="s">
        <v>3334</v>
      </c>
      <c r="CB28" s="95" t="s">
        <v>3403</v>
      </c>
      <c r="CC28" s="95">
        <v>16</v>
      </c>
      <c r="CD28" s="95">
        <v>14</v>
      </c>
      <c r="CE28" s="95" t="s">
        <v>6537</v>
      </c>
      <c r="CF28" s="95" t="s">
        <v>3334</v>
      </c>
      <c r="CG28" s="95" t="s">
        <v>3403</v>
      </c>
      <c r="CH28" s="95">
        <v>8</v>
      </c>
      <c r="CI28" s="95">
        <v>14</v>
      </c>
      <c r="CJ28" s="95" t="s">
        <v>3397</v>
      </c>
      <c r="CK28" s="95" t="s">
        <v>3334</v>
      </c>
      <c r="CL28" s="95" t="s">
        <v>3403</v>
      </c>
      <c r="CM28" s="95">
        <v>188</v>
      </c>
      <c r="CN28" s="95">
        <v>0</v>
      </c>
      <c r="CO28" s="95" t="s">
        <v>53</v>
      </c>
      <c r="CP28" s="95" t="s">
        <v>62</v>
      </c>
      <c r="CQ28" s="95" t="s">
        <v>62</v>
      </c>
      <c r="CR28" s="95" t="s">
        <v>63</v>
      </c>
      <c r="CS28" s="95" t="s">
        <v>64</v>
      </c>
      <c r="CT28" s="95" t="s">
        <v>65</v>
      </c>
      <c r="CU28" s="95" t="s">
        <v>65</v>
      </c>
      <c r="CV28" s="95" t="s">
        <v>66</v>
      </c>
      <c r="CW28" s="95" t="s">
        <v>63</v>
      </c>
      <c r="CX28" s="95" t="s">
        <v>67</v>
      </c>
      <c r="CY28" s="95" t="s">
        <v>2215</v>
      </c>
      <c r="CZ28" s="95" t="s">
        <v>112</v>
      </c>
      <c r="DA28" s="95" t="s">
        <v>53</v>
      </c>
      <c r="DB28" s="95" t="s">
        <v>62</v>
      </c>
      <c r="DC28" s="95" t="s">
        <v>55</v>
      </c>
      <c r="DD28" s="95" t="s">
        <v>56</v>
      </c>
      <c r="DE28" s="95" t="s">
        <v>57</v>
      </c>
      <c r="DF28" s="95" t="s">
        <v>57</v>
      </c>
      <c r="DG28" s="95" t="s">
        <v>58</v>
      </c>
      <c r="DH28" s="95" t="s">
        <v>55</v>
      </c>
      <c r="DI28" s="95" t="s">
        <v>59</v>
      </c>
      <c r="DJ28" s="95" t="s">
        <v>2216</v>
      </c>
      <c r="DK28" s="95" t="s">
        <v>2202</v>
      </c>
      <c r="DL28" s="95" t="s">
        <v>53</v>
      </c>
      <c r="DM28" s="95" t="s">
        <v>54</v>
      </c>
      <c r="DN28" s="95" t="s">
        <v>55</v>
      </c>
      <c r="DO28" s="95" t="s">
        <v>56</v>
      </c>
      <c r="DP28" s="95" t="s">
        <v>57</v>
      </c>
      <c r="DQ28" s="95" t="s">
        <v>57</v>
      </c>
      <c r="DR28" s="95" t="s">
        <v>58</v>
      </c>
      <c r="DS28" s="95" t="s">
        <v>55</v>
      </c>
      <c r="DT28" s="95" t="s">
        <v>67</v>
      </c>
      <c r="DU28" s="95" t="s">
        <v>2207</v>
      </c>
      <c r="DV28" s="95" t="s">
        <v>2202</v>
      </c>
      <c r="DW28" s="95">
        <v>0</v>
      </c>
      <c r="DX28" s="95" t="s">
        <v>6510</v>
      </c>
      <c r="DY28" s="95" t="s">
        <v>55</v>
      </c>
      <c r="DZ28" s="95" t="s">
        <v>56</v>
      </c>
      <c r="EA28" s="95" t="s">
        <v>57</v>
      </c>
      <c r="EB28" s="95" t="s">
        <v>57</v>
      </c>
      <c r="EC28" s="95" t="s">
        <v>58</v>
      </c>
      <c r="ED28" s="95" t="s">
        <v>55</v>
      </c>
      <c r="EE28" s="95" t="s">
        <v>67</v>
      </c>
      <c r="EF28" s="95" t="s">
        <v>2204</v>
      </c>
      <c r="EG28" s="95" t="s">
        <v>2202</v>
      </c>
    </row>
    <row r="29" spans="1:137" x14ac:dyDescent="0.25">
      <c r="A29" s="97" t="s">
        <v>715</v>
      </c>
      <c r="B29" s="95" t="s">
        <v>6811</v>
      </c>
      <c r="C29" s="95">
        <v>6</v>
      </c>
      <c r="D29" s="95" t="s">
        <v>3</v>
      </c>
      <c r="E29" s="95" t="s">
        <v>111</v>
      </c>
      <c r="F29" s="97" t="s">
        <v>715</v>
      </c>
      <c r="G29" s="97" t="s">
        <v>556</v>
      </c>
      <c r="H29" s="97" t="s">
        <v>557</v>
      </c>
      <c r="I29" s="51">
        <v>0</v>
      </c>
      <c r="J29" s="51">
        <v>6</v>
      </c>
      <c r="K29" s="95" t="s">
        <v>556</v>
      </c>
      <c r="L29" s="95">
        <v>0</v>
      </c>
      <c r="M29" s="95">
        <v>0</v>
      </c>
      <c r="N29" s="95">
        <v>0</v>
      </c>
      <c r="O29" s="95">
        <v>0</v>
      </c>
      <c r="P29" s="95">
        <v>0</v>
      </c>
      <c r="Q29" s="95">
        <v>0</v>
      </c>
      <c r="R29" s="95">
        <v>0</v>
      </c>
      <c r="S29" s="95">
        <v>0</v>
      </c>
      <c r="T29" s="95">
        <v>1</v>
      </c>
      <c r="U29" s="95">
        <v>1</v>
      </c>
      <c r="V29" s="95">
        <v>1</v>
      </c>
      <c r="W29" s="95">
        <v>1</v>
      </c>
      <c r="X29" s="95">
        <v>1</v>
      </c>
      <c r="Y29" s="95">
        <v>1</v>
      </c>
      <c r="Z29" s="95">
        <v>6</v>
      </c>
      <c r="AA29" s="95" t="s">
        <v>3317</v>
      </c>
      <c r="AB29" s="95" t="s">
        <v>3318</v>
      </c>
      <c r="AC29" s="95" t="s">
        <v>3319</v>
      </c>
      <c r="AD29" s="95" t="s">
        <v>3103</v>
      </c>
      <c r="AE29" s="95" t="s">
        <v>6504</v>
      </c>
      <c r="AF29" s="95" t="s">
        <v>6504</v>
      </c>
      <c r="AG29" s="95" t="s">
        <v>6504</v>
      </c>
      <c r="AH29" s="95" t="s">
        <v>6504</v>
      </c>
      <c r="AI29" s="95" t="s">
        <v>6504</v>
      </c>
      <c r="AJ29" s="95" t="s">
        <v>6504</v>
      </c>
      <c r="AK29" s="95" t="s">
        <v>6504</v>
      </c>
      <c r="AL29" s="95" t="s">
        <v>6504</v>
      </c>
      <c r="AM29" s="95" t="s">
        <v>6504</v>
      </c>
      <c r="AN29" s="95" t="s">
        <v>6504</v>
      </c>
      <c r="AO29" s="95" t="s">
        <v>6504</v>
      </c>
      <c r="AP29" s="95" t="s">
        <v>6504</v>
      </c>
      <c r="AQ29" s="95" t="s">
        <v>6504</v>
      </c>
      <c r="AR29" s="95" t="s">
        <v>6504</v>
      </c>
      <c r="AS29" s="95" t="s">
        <v>6504</v>
      </c>
      <c r="AT29" s="95" t="s">
        <v>6504</v>
      </c>
      <c r="AU29" s="95" t="s">
        <v>6504</v>
      </c>
      <c r="AV29" s="95" t="s">
        <v>6504</v>
      </c>
      <c r="AW29" s="95" t="s">
        <v>6504</v>
      </c>
      <c r="AX29" s="95" t="s">
        <v>6504</v>
      </c>
      <c r="AY29" s="95" t="s">
        <v>6504</v>
      </c>
      <c r="AZ29" s="95" t="s">
        <v>6504</v>
      </c>
      <c r="BA29" s="95" t="s">
        <v>6504</v>
      </c>
      <c r="BB29" s="95" t="s">
        <v>6504</v>
      </c>
      <c r="BC29" s="95" t="s">
        <v>6504</v>
      </c>
      <c r="BD29" s="95" t="s">
        <v>6504</v>
      </c>
      <c r="BE29" s="95" t="s">
        <v>6504</v>
      </c>
      <c r="BF29" s="95" t="s">
        <v>6504</v>
      </c>
      <c r="BG29" s="95" t="s">
        <v>6504</v>
      </c>
      <c r="BH29" s="95" t="s">
        <v>6504</v>
      </c>
      <c r="BI29" s="95">
        <v>1</v>
      </c>
      <c r="BJ29" s="95">
        <v>1</v>
      </c>
      <c r="BK29" s="95" t="s">
        <v>6504</v>
      </c>
      <c r="BL29" s="95" t="s">
        <v>1385</v>
      </c>
      <c r="BM29" s="95" t="s">
        <v>6504</v>
      </c>
      <c r="BN29" s="95">
        <v>1</v>
      </c>
      <c r="BO29" s="95">
        <v>1</v>
      </c>
      <c r="BP29" s="95" t="s">
        <v>3404</v>
      </c>
      <c r="BQ29" s="95" t="s">
        <v>1385</v>
      </c>
      <c r="BR29" s="95" t="s">
        <v>3409</v>
      </c>
      <c r="BS29" s="95">
        <v>1</v>
      </c>
      <c r="BT29" s="95">
        <v>1</v>
      </c>
      <c r="BU29" s="95" t="s">
        <v>6538</v>
      </c>
      <c r="BV29" s="95" t="s">
        <v>3334</v>
      </c>
      <c r="BW29" s="95" t="s">
        <v>6539</v>
      </c>
      <c r="BX29" s="95">
        <v>1</v>
      </c>
      <c r="BY29" s="95">
        <v>1</v>
      </c>
      <c r="BZ29" s="95" t="s">
        <v>3405</v>
      </c>
      <c r="CA29" s="95" t="s">
        <v>3408</v>
      </c>
      <c r="CB29" s="95" t="s">
        <v>3410</v>
      </c>
      <c r="CC29" s="95">
        <v>1</v>
      </c>
      <c r="CD29" s="95">
        <v>1</v>
      </c>
      <c r="CE29" s="95" t="s">
        <v>3406</v>
      </c>
      <c r="CF29" s="95" t="s">
        <v>3408</v>
      </c>
      <c r="CG29" s="95" t="s">
        <v>3411</v>
      </c>
      <c r="CH29" s="95">
        <v>1</v>
      </c>
      <c r="CI29" s="95">
        <v>1</v>
      </c>
      <c r="CJ29" s="95" t="s">
        <v>3407</v>
      </c>
      <c r="CK29" s="95" t="s">
        <v>3408</v>
      </c>
      <c r="CL29" s="95" t="s">
        <v>3411</v>
      </c>
      <c r="CM29" s="95">
        <v>6</v>
      </c>
      <c r="CN29" s="95">
        <v>0</v>
      </c>
      <c r="CO29" s="95">
        <v>0</v>
      </c>
      <c r="CP29" s="95">
        <v>0</v>
      </c>
      <c r="CQ29" s="95">
        <v>0</v>
      </c>
      <c r="CR29" s="95">
        <v>0</v>
      </c>
      <c r="CS29" s="95">
        <v>0</v>
      </c>
      <c r="CT29" s="95">
        <v>0</v>
      </c>
      <c r="CU29" s="95">
        <v>0</v>
      </c>
      <c r="CV29" s="95">
        <v>0</v>
      </c>
      <c r="CW29" s="95">
        <v>0</v>
      </c>
      <c r="CX29" s="95">
        <v>0</v>
      </c>
      <c r="CY29" s="95">
        <v>0</v>
      </c>
      <c r="CZ29" s="95">
        <v>0</v>
      </c>
      <c r="DA29" s="95">
        <v>0</v>
      </c>
      <c r="DB29" s="95">
        <v>0</v>
      </c>
      <c r="DC29" s="95">
        <v>0</v>
      </c>
      <c r="DD29" s="95">
        <v>0</v>
      </c>
      <c r="DE29" s="95">
        <v>0</v>
      </c>
      <c r="DF29" s="95">
        <v>0</v>
      </c>
      <c r="DG29" s="95">
        <v>0</v>
      </c>
      <c r="DH29" s="95">
        <v>0</v>
      </c>
      <c r="DI29" s="95">
        <v>0</v>
      </c>
      <c r="DJ29" s="95">
        <v>0</v>
      </c>
      <c r="DK29" s="95">
        <v>0</v>
      </c>
      <c r="DL29" s="95" t="s">
        <v>53</v>
      </c>
      <c r="DM29" s="95" t="s">
        <v>62</v>
      </c>
      <c r="DN29" s="95" t="s">
        <v>55</v>
      </c>
      <c r="DO29" s="95" t="s">
        <v>56</v>
      </c>
      <c r="DP29" s="95" t="s">
        <v>57</v>
      </c>
      <c r="DQ29" s="95" t="s">
        <v>57</v>
      </c>
      <c r="DR29" s="95" t="s">
        <v>58</v>
      </c>
      <c r="DS29" s="95" t="s">
        <v>55</v>
      </c>
      <c r="DT29" s="95" t="s">
        <v>67</v>
      </c>
      <c r="DU29" s="95" t="s">
        <v>2207</v>
      </c>
      <c r="DV29" s="95" t="s">
        <v>2202</v>
      </c>
      <c r="DW29" s="95">
        <v>0</v>
      </c>
      <c r="DX29" s="95" t="s">
        <v>62</v>
      </c>
      <c r="DY29" s="95" t="s">
        <v>55</v>
      </c>
      <c r="DZ29" s="95" t="s">
        <v>56</v>
      </c>
      <c r="EA29" s="95" t="s">
        <v>57</v>
      </c>
      <c r="EB29" s="95" t="s">
        <v>57</v>
      </c>
      <c r="EC29" s="95" t="s">
        <v>58</v>
      </c>
      <c r="ED29" s="95" t="s">
        <v>55</v>
      </c>
      <c r="EE29" s="95" t="s">
        <v>67</v>
      </c>
      <c r="EF29" s="95" t="s">
        <v>2204</v>
      </c>
      <c r="EG29" s="95" t="s">
        <v>2202</v>
      </c>
    </row>
    <row r="30" spans="1:137" x14ac:dyDescent="0.25">
      <c r="A30" s="97" t="s">
        <v>717</v>
      </c>
      <c r="B30" s="95" t="s">
        <v>6812</v>
      </c>
      <c r="C30" s="95">
        <v>7</v>
      </c>
      <c r="D30" s="95" t="s">
        <v>3</v>
      </c>
      <c r="E30" s="95" t="s">
        <v>111</v>
      </c>
      <c r="F30" s="97" t="s">
        <v>717</v>
      </c>
      <c r="G30" s="97" t="s">
        <v>556</v>
      </c>
      <c r="H30" s="97" t="s">
        <v>557</v>
      </c>
      <c r="I30" s="51">
        <v>0</v>
      </c>
      <c r="J30" s="51">
        <v>11</v>
      </c>
      <c r="K30" s="95" t="s">
        <v>556</v>
      </c>
      <c r="L30" s="95">
        <v>0</v>
      </c>
      <c r="M30" s="95">
        <v>2</v>
      </c>
      <c r="N30" s="95">
        <v>0</v>
      </c>
      <c r="O30" s="95">
        <v>1</v>
      </c>
      <c r="P30" s="95">
        <v>1</v>
      </c>
      <c r="Q30" s="95">
        <v>1</v>
      </c>
      <c r="R30" s="95">
        <v>1</v>
      </c>
      <c r="S30" s="95">
        <v>1</v>
      </c>
      <c r="T30" s="95">
        <v>1</v>
      </c>
      <c r="U30" s="95">
        <v>1</v>
      </c>
      <c r="V30" s="95">
        <v>1</v>
      </c>
      <c r="W30" s="95">
        <v>1</v>
      </c>
      <c r="X30" s="95">
        <v>1</v>
      </c>
      <c r="Y30" s="95">
        <v>1</v>
      </c>
      <c r="Z30" s="95">
        <v>11</v>
      </c>
      <c r="AA30" s="95" t="s">
        <v>722</v>
      </c>
      <c r="AB30" s="95" t="s">
        <v>3320</v>
      </c>
      <c r="AC30" s="95" t="s">
        <v>3321</v>
      </c>
      <c r="AD30" s="95" t="s">
        <v>3322</v>
      </c>
      <c r="AE30" s="95">
        <v>0</v>
      </c>
      <c r="AF30" s="95">
        <v>0</v>
      </c>
      <c r="AG30" s="95" t="s">
        <v>6504</v>
      </c>
      <c r="AH30" s="95" t="s">
        <v>6504</v>
      </c>
      <c r="AI30" s="95" t="s">
        <v>6504</v>
      </c>
      <c r="AJ30" s="95">
        <v>1</v>
      </c>
      <c r="AK30" s="95">
        <v>1</v>
      </c>
      <c r="AL30" s="95" t="s">
        <v>3412</v>
      </c>
      <c r="AM30" s="95" t="s">
        <v>6504</v>
      </c>
      <c r="AN30" s="95" t="s">
        <v>6504</v>
      </c>
      <c r="AO30" s="95">
        <v>1</v>
      </c>
      <c r="AP30" s="95">
        <v>1</v>
      </c>
      <c r="AQ30" s="95" t="s">
        <v>3413</v>
      </c>
      <c r="AR30" s="95" t="s">
        <v>6504</v>
      </c>
      <c r="AS30" s="95" t="s">
        <v>3424</v>
      </c>
      <c r="AT30" s="95">
        <v>1</v>
      </c>
      <c r="AU30" s="95" t="s">
        <v>6504</v>
      </c>
      <c r="AV30" s="95" t="s">
        <v>3414</v>
      </c>
      <c r="AW30" s="95" t="s">
        <v>6504</v>
      </c>
      <c r="AX30" s="95" t="s">
        <v>3425</v>
      </c>
      <c r="AY30" s="95">
        <v>1</v>
      </c>
      <c r="AZ30" s="95" t="s">
        <v>6504</v>
      </c>
      <c r="BA30" s="95" t="s">
        <v>3415</v>
      </c>
      <c r="BB30" s="95" t="s">
        <v>1385</v>
      </c>
      <c r="BC30" s="95" t="s">
        <v>3426</v>
      </c>
      <c r="BD30" s="95">
        <v>1</v>
      </c>
      <c r="BE30" s="95" t="s">
        <v>6504</v>
      </c>
      <c r="BF30" s="95" t="s">
        <v>3416</v>
      </c>
      <c r="BG30" s="95" t="s">
        <v>3422</v>
      </c>
      <c r="BH30" s="95" t="s">
        <v>3427</v>
      </c>
      <c r="BI30" s="95">
        <v>1</v>
      </c>
      <c r="BJ30" s="95">
        <v>1</v>
      </c>
      <c r="BK30" s="95" t="s">
        <v>3417</v>
      </c>
      <c r="BL30" s="95" t="s">
        <v>1385</v>
      </c>
      <c r="BM30" s="95" t="s">
        <v>6541</v>
      </c>
      <c r="BN30" s="95">
        <v>1</v>
      </c>
      <c r="BO30" s="95">
        <v>1</v>
      </c>
      <c r="BP30" s="95" t="s">
        <v>3418</v>
      </c>
      <c r="BQ30" s="95" t="s">
        <v>1385</v>
      </c>
      <c r="BR30" s="95" t="s">
        <v>3428</v>
      </c>
      <c r="BS30" s="95">
        <v>1</v>
      </c>
      <c r="BT30" s="95">
        <v>1</v>
      </c>
      <c r="BU30" s="95" t="s">
        <v>6542</v>
      </c>
      <c r="BV30" s="95" t="s">
        <v>3334</v>
      </c>
      <c r="BW30" s="95" t="s">
        <v>3429</v>
      </c>
      <c r="BX30" s="95">
        <v>1</v>
      </c>
      <c r="BY30" s="95">
        <v>1</v>
      </c>
      <c r="BZ30" s="95" t="s">
        <v>3419</v>
      </c>
      <c r="CA30" s="95" t="s">
        <v>3423</v>
      </c>
      <c r="CB30" s="95" t="s">
        <v>3430</v>
      </c>
      <c r="CC30" s="95">
        <v>1</v>
      </c>
      <c r="CD30" s="95">
        <v>1</v>
      </c>
      <c r="CE30" s="95" t="s">
        <v>3420</v>
      </c>
      <c r="CF30" s="95" t="s">
        <v>3423</v>
      </c>
      <c r="CG30" s="95" t="s">
        <v>3431</v>
      </c>
      <c r="CH30" s="95">
        <v>1</v>
      </c>
      <c r="CI30" s="95">
        <v>1</v>
      </c>
      <c r="CJ30" s="95" t="s">
        <v>3421</v>
      </c>
      <c r="CK30" s="95" t="s">
        <v>3408</v>
      </c>
      <c r="CL30" s="95" t="s">
        <v>3432</v>
      </c>
      <c r="CM30" s="95">
        <v>11</v>
      </c>
      <c r="CN30" s="95">
        <v>0</v>
      </c>
      <c r="CO30" s="95" t="s">
        <v>53</v>
      </c>
      <c r="CP30" s="95" t="s">
        <v>62</v>
      </c>
      <c r="CQ30" s="95" t="s">
        <v>62</v>
      </c>
      <c r="CR30" s="95" t="s">
        <v>63</v>
      </c>
      <c r="CS30" s="95" t="s">
        <v>64</v>
      </c>
      <c r="CT30" s="95" t="s">
        <v>65</v>
      </c>
      <c r="CU30" s="95" t="s">
        <v>65</v>
      </c>
      <c r="CV30" s="95" t="s">
        <v>66</v>
      </c>
      <c r="CW30" s="95" t="s">
        <v>63</v>
      </c>
      <c r="CX30" s="95" t="s">
        <v>67</v>
      </c>
      <c r="CY30" s="95" t="s">
        <v>2217</v>
      </c>
      <c r="CZ30" s="95" t="s">
        <v>112</v>
      </c>
      <c r="DA30" s="95" t="s">
        <v>53</v>
      </c>
      <c r="DB30" s="95" t="s">
        <v>62</v>
      </c>
      <c r="DC30" s="95" t="s">
        <v>55</v>
      </c>
      <c r="DD30" s="95" t="s">
        <v>56</v>
      </c>
      <c r="DE30" s="95" t="s">
        <v>57</v>
      </c>
      <c r="DF30" s="95" t="s">
        <v>57</v>
      </c>
      <c r="DG30" s="95" t="s">
        <v>58</v>
      </c>
      <c r="DH30" s="95" t="s">
        <v>55</v>
      </c>
      <c r="DI30" s="95" t="s">
        <v>59</v>
      </c>
      <c r="DJ30" s="95" t="s">
        <v>2218</v>
      </c>
      <c r="DK30" s="95" t="s">
        <v>2202</v>
      </c>
      <c r="DL30" s="95" t="s">
        <v>53</v>
      </c>
      <c r="DM30" s="95" t="s">
        <v>62</v>
      </c>
      <c r="DN30" s="95" t="s">
        <v>55</v>
      </c>
      <c r="DO30" s="95" t="s">
        <v>56</v>
      </c>
      <c r="DP30" s="95" t="s">
        <v>57</v>
      </c>
      <c r="DQ30" s="95" t="s">
        <v>57</v>
      </c>
      <c r="DR30" s="95" t="s">
        <v>58</v>
      </c>
      <c r="DS30" s="95" t="s">
        <v>55</v>
      </c>
      <c r="DT30" s="95" t="s">
        <v>67</v>
      </c>
      <c r="DU30" s="95" t="s">
        <v>2207</v>
      </c>
      <c r="DV30" s="95" t="s">
        <v>2202</v>
      </c>
      <c r="DW30" s="95">
        <v>0</v>
      </c>
      <c r="DX30" s="95" t="s">
        <v>62</v>
      </c>
      <c r="DY30" s="95" t="s">
        <v>71</v>
      </c>
      <c r="DZ30" s="95" t="s">
        <v>71</v>
      </c>
      <c r="EA30" s="95" t="s">
        <v>71</v>
      </c>
      <c r="EB30" s="95" t="s">
        <v>71</v>
      </c>
      <c r="EC30" s="95" t="s">
        <v>71</v>
      </c>
      <c r="ED30" s="95" t="s">
        <v>71</v>
      </c>
      <c r="EE30" s="95" t="s">
        <v>67</v>
      </c>
      <c r="EF30" s="95" t="s">
        <v>2211</v>
      </c>
      <c r="EG30" s="95" t="s">
        <v>2202</v>
      </c>
    </row>
    <row r="31" spans="1:137" x14ac:dyDescent="0.25">
      <c r="A31" s="97" t="s">
        <v>726</v>
      </c>
      <c r="B31" s="95" t="s">
        <v>6813</v>
      </c>
      <c r="C31" s="95">
        <v>1</v>
      </c>
      <c r="D31" s="95" t="s">
        <v>4</v>
      </c>
      <c r="E31" s="95" t="s">
        <v>116</v>
      </c>
      <c r="F31" s="97" t="s">
        <v>726</v>
      </c>
      <c r="G31" s="97" t="s">
        <v>569</v>
      </c>
      <c r="H31" s="97" t="s">
        <v>532</v>
      </c>
      <c r="I31" s="51" t="s">
        <v>595</v>
      </c>
      <c r="J31" s="51">
        <v>2.5000000000000001E-2</v>
      </c>
      <c r="K31" s="95" t="s">
        <v>531</v>
      </c>
      <c r="L31" s="95">
        <v>0</v>
      </c>
      <c r="M31" s="95">
        <v>0</v>
      </c>
      <c r="N31" s="95">
        <v>0</v>
      </c>
      <c r="O31" s="95">
        <v>0</v>
      </c>
      <c r="P31" s="95">
        <v>0</v>
      </c>
      <c r="Q31" s="95">
        <v>0</v>
      </c>
      <c r="R31" s="95">
        <v>0</v>
      </c>
      <c r="S31" s="95">
        <v>0</v>
      </c>
      <c r="T31" s="95">
        <v>0</v>
      </c>
      <c r="U31" s="95">
        <v>0</v>
      </c>
      <c r="V31" s="95">
        <v>0</v>
      </c>
      <c r="W31" s="95">
        <v>0</v>
      </c>
      <c r="X31" s="95">
        <v>1</v>
      </c>
      <c r="Y31" s="95">
        <v>0</v>
      </c>
      <c r="Z31" s="95">
        <v>2.5000000000000001E-2</v>
      </c>
      <c r="AA31" s="95" t="s">
        <v>3433</v>
      </c>
      <c r="AB31" s="95" t="s">
        <v>3434</v>
      </c>
      <c r="AC31" s="95" t="s">
        <v>3435</v>
      </c>
      <c r="AD31" s="95" t="s">
        <v>3436</v>
      </c>
      <c r="AE31" s="95">
        <v>0</v>
      </c>
      <c r="AF31" s="95">
        <v>0</v>
      </c>
      <c r="AG31" s="95" t="s">
        <v>3460</v>
      </c>
      <c r="AH31" s="95" t="s">
        <v>6504</v>
      </c>
      <c r="AI31" s="95" t="s">
        <v>3460</v>
      </c>
      <c r="AJ31" s="95">
        <v>0</v>
      </c>
      <c r="AK31" s="95">
        <v>0</v>
      </c>
      <c r="AL31" s="95" t="s">
        <v>3460</v>
      </c>
      <c r="AM31" s="95" t="s">
        <v>6504</v>
      </c>
      <c r="AN31" s="95" t="s">
        <v>3460</v>
      </c>
      <c r="AO31" s="95">
        <v>0</v>
      </c>
      <c r="AP31" s="95">
        <v>0</v>
      </c>
      <c r="AQ31" s="95" t="s">
        <v>3461</v>
      </c>
      <c r="AR31" s="95" t="s">
        <v>6504</v>
      </c>
      <c r="AS31" s="95" t="s">
        <v>3471</v>
      </c>
      <c r="AT31" s="95">
        <v>0</v>
      </c>
      <c r="AU31" s="95">
        <v>0</v>
      </c>
      <c r="AV31" s="95" t="s">
        <v>3462</v>
      </c>
      <c r="AW31" s="95" t="s">
        <v>6504</v>
      </c>
      <c r="AX31" s="95" t="s">
        <v>3472</v>
      </c>
      <c r="AY31" s="95">
        <v>0</v>
      </c>
      <c r="AZ31" s="95">
        <v>0</v>
      </c>
      <c r="BA31" s="95" t="s">
        <v>3463</v>
      </c>
      <c r="BB31" s="95" t="s">
        <v>6504</v>
      </c>
      <c r="BC31" s="95" t="s">
        <v>3473</v>
      </c>
      <c r="BD31" s="95">
        <v>0</v>
      </c>
      <c r="BE31" s="95">
        <v>0</v>
      </c>
      <c r="BF31" s="95" t="s">
        <v>3464</v>
      </c>
      <c r="BG31" s="95" t="s">
        <v>6504</v>
      </c>
      <c r="BH31" s="95" t="s">
        <v>3474</v>
      </c>
      <c r="BI31" s="95">
        <v>0</v>
      </c>
      <c r="BJ31" s="95">
        <v>0</v>
      </c>
      <c r="BK31" s="95" t="s">
        <v>3465</v>
      </c>
      <c r="BL31" s="95" t="s">
        <v>6504</v>
      </c>
      <c r="BM31" s="95" t="s">
        <v>3475</v>
      </c>
      <c r="BN31" s="95">
        <v>0</v>
      </c>
      <c r="BO31" s="95">
        <v>0</v>
      </c>
      <c r="BP31" s="95" t="s">
        <v>3466</v>
      </c>
      <c r="BQ31" s="95" t="s">
        <v>6504</v>
      </c>
      <c r="BR31" s="95" t="s">
        <v>3476</v>
      </c>
      <c r="BS31" s="95">
        <v>0</v>
      </c>
      <c r="BT31" s="95">
        <v>0</v>
      </c>
      <c r="BU31" s="95" t="s">
        <v>3467</v>
      </c>
      <c r="BV31" s="95" t="s">
        <v>6504</v>
      </c>
      <c r="BW31" s="95" t="s">
        <v>3477</v>
      </c>
      <c r="BX31" s="95">
        <v>0</v>
      </c>
      <c r="BY31" s="95">
        <v>0</v>
      </c>
      <c r="BZ31" s="95" t="s">
        <v>3468</v>
      </c>
      <c r="CA31" s="95" t="s">
        <v>6504</v>
      </c>
      <c r="CB31" s="95" t="s">
        <v>3478</v>
      </c>
      <c r="CC31" s="95">
        <v>1</v>
      </c>
      <c r="CD31" s="95">
        <v>1</v>
      </c>
      <c r="CE31" s="95" t="s">
        <v>3469</v>
      </c>
      <c r="CF31" s="95" t="s">
        <v>6504</v>
      </c>
      <c r="CG31" s="95" t="s">
        <v>3479</v>
      </c>
      <c r="CH31" s="95">
        <v>0</v>
      </c>
      <c r="CI31" s="95">
        <v>0</v>
      </c>
      <c r="CJ31" s="95" t="s">
        <v>3470</v>
      </c>
      <c r="CK31" s="95" t="s">
        <v>6504</v>
      </c>
      <c r="CL31" s="95" t="s">
        <v>3480</v>
      </c>
      <c r="CM31" s="95">
        <v>1</v>
      </c>
      <c r="CN31" s="95">
        <v>0</v>
      </c>
      <c r="CO31" s="95" t="s">
        <v>53</v>
      </c>
      <c r="CP31" s="95" t="s">
        <v>79</v>
      </c>
      <c r="CQ31" s="95" t="s">
        <v>79</v>
      </c>
      <c r="CR31" s="95" t="s">
        <v>69</v>
      </c>
      <c r="CS31" s="95" t="s">
        <v>69</v>
      </c>
      <c r="CT31" s="95" t="s">
        <v>69</v>
      </c>
      <c r="CU31" s="95" t="s">
        <v>69</v>
      </c>
      <c r="CV31" s="95" t="s">
        <v>69</v>
      </c>
      <c r="CW31" s="95" t="s">
        <v>69</v>
      </c>
      <c r="CX31" s="95" t="s">
        <v>59</v>
      </c>
      <c r="CY31" s="95" t="s">
        <v>2219</v>
      </c>
      <c r="CZ31" s="95" t="s">
        <v>117</v>
      </c>
      <c r="DA31" s="95" t="s">
        <v>53</v>
      </c>
      <c r="DB31" s="95" t="s">
        <v>79</v>
      </c>
      <c r="DC31" s="95" t="s">
        <v>55</v>
      </c>
      <c r="DD31" s="95" t="s">
        <v>56</v>
      </c>
      <c r="DE31" s="95" t="s">
        <v>69</v>
      </c>
      <c r="DF31" s="95" t="s">
        <v>69</v>
      </c>
      <c r="DG31" s="95" t="s">
        <v>58</v>
      </c>
      <c r="DH31" s="95" t="s">
        <v>69</v>
      </c>
      <c r="DI31" s="95" t="s">
        <v>59</v>
      </c>
      <c r="DJ31" s="95" t="s">
        <v>2220</v>
      </c>
      <c r="DK31" s="95" t="s">
        <v>118</v>
      </c>
      <c r="DL31" s="95" t="s">
        <v>53</v>
      </c>
      <c r="DM31" s="95" t="s">
        <v>79</v>
      </c>
      <c r="DN31" s="95" t="s">
        <v>55</v>
      </c>
      <c r="DO31" s="95" t="s">
        <v>56</v>
      </c>
      <c r="DP31" s="95" t="s">
        <v>69</v>
      </c>
      <c r="DQ31" s="95" t="s">
        <v>69</v>
      </c>
      <c r="DR31" s="95" t="s">
        <v>58</v>
      </c>
      <c r="DS31" s="95" t="s">
        <v>55</v>
      </c>
      <c r="DT31" s="95" t="s">
        <v>59</v>
      </c>
      <c r="DU31" s="95" t="s">
        <v>2221</v>
      </c>
      <c r="DV31" s="95" t="s">
        <v>2222</v>
      </c>
      <c r="DW31" s="95" t="s">
        <v>53</v>
      </c>
      <c r="DX31" s="95" t="s">
        <v>62</v>
      </c>
      <c r="DY31" s="95" t="s">
        <v>55</v>
      </c>
      <c r="DZ31" s="95" t="s">
        <v>56</v>
      </c>
      <c r="EA31" s="95" t="s">
        <v>57</v>
      </c>
      <c r="EB31" s="95" t="s">
        <v>69</v>
      </c>
      <c r="EC31" s="95" t="s">
        <v>58</v>
      </c>
      <c r="ED31" s="95" t="s">
        <v>55</v>
      </c>
      <c r="EE31" s="95" t="s">
        <v>59</v>
      </c>
      <c r="EF31" s="95" t="s">
        <v>2223</v>
      </c>
      <c r="EG31" s="95" t="s">
        <v>2222</v>
      </c>
    </row>
    <row r="32" spans="1:137" x14ac:dyDescent="0.25">
      <c r="A32" s="97" t="s">
        <v>737</v>
      </c>
      <c r="B32" s="95" t="s">
        <v>6814</v>
      </c>
      <c r="C32" s="95">
        <v>2</v>
      </c>
      <c r="D32" s="95" t="s">
        <v>4</v>
      </c>
      <c r="E32" s="95" t="s">
        <v>116</v>
      </c>
      <c r="F32" s="97" t="s">
        <v>737</v>
      </c>
      <c r="G32" s="97" t="s">
        <v>569</v>
      </c>
      <c r="H32" s="97" t="s">
        <v>532</v>
      </c>
      <c r="I32" s="51" t="s">
        <v>595</v>
      </c>
      <c r="J32" s="51">
        <v>3.3000000000000002E-2</v>
      </c>
      <c r="K32" s="95" t="s">
        <v>531</v>
      </c>
      <c r="L32" s="95">
        <v>0</v>
      </c>
      <c r="M32" s="95">
        <v>0</v>
      </c>
      <c r="N32" s="95">
        <v>0</v>
      </c>
      <c r="O32" s="95">
        <v>0</v>
      </c>
      <c r="P32" s="95">
        <v>0</v>
      </c>
      <c r="Q32" s="95">
        <v>0</v>
      </c>
      <c r="R32" s="95">
        <v>0</v>
      </c>
      <c r="S32" s="95">
        <v>0</v>
      </c>
      <c r="T32" s="95">
        <v>0</v>
      </c>
      <c r="U32" s="95">
        <v>0</v>
      </c>
      <c r="V32" s="95">
        <v>0</v>
      </c>
      <c r="W32" s="95">
        <v>0</v>
      </c>
      <c r="X32" s="95">
        <v>1</v>
      </c>
      <c r="Y32" s="95">
        <v>0</v>
      </c>
      <c r="Z32" s="95">
        <v>3.3000000000000002E-2</v>
      </c>
      <c r="AA32" s="95" t="s">
        <v>3437</v>
      </c>
      <c r="AB32" s="95" t="s">
        <v>3438</v>
      </c>
      <c r="AC32" s="95" t="s">
        <v>3439</v>
      </c>
      <c r="AD32" s="95" t="s">
        <v>3440</v>
      </c>
      <c r="AE32" s="95">
        <v>0</v>
      </c>
      <c r="AF32" s="95">
        <v>0</v>
      </c>
      <c r="AG32" s="95" t="s">
        <v>3460</v>
      </c>
      <c r="AH32" s="95" t="s">
        <v>6504</v>
      </c>
      <c r="AI32" s="95" t="s">
        <v>3460</v>
      </c>
      <c r="AJ32" s="95">
        <v>0</v>
      </c>
      <c r="AK32" s="95">
        <v>0</v>
      </c>
      <c r="AL32" s="95" t="s">
        <v>3460</v>
      </c>
      <c r="AM32" s="95" t="s">
        <v>6504</v>
      </c>
      <c r="AN32" s="95" t="s">
        <v>3460</v>
      </c>
      <c r="AO32" s="95">
        <v>0</v>
      </c>
      <c r="AP32" s="95">
        <v>0</v>
      </c>
      <c r="AQ32" s="95" t="s">
        <v>3461</v>
      </c>
      <c r="AR32" s="95" t="s">
        <v>6504</v>
      </c>
      <c r="AS32" s="95" t="s">
        <v>3471</v>
      </c>
      <c r="AT32" s="95">
        <v>0</v>
      </c>
      <c r="AU32" s="95">
        <v>0</v>
      </c>
      <c r="AV32" s="95" t="s">
        <v>3481</v>
      </c>
      <c r="AW32" s="95" t="s">
        <v>6504</v>
      </c>
      <c r="AX32" s="95" t="s">
        <v>3490</v>
      </c>
      <c r="AY32" s="95">
        <v>0</v>
      </c>
      <c r="AZ32" s="95">
        <v>0</v>
      </c>
      <c r="BA32" s="95" t="s">
        <v>3482</v>
      </c>
      <c r="BB32" s="95" t="s">
        <v>6504</v>
      </c>
      <c r="BC32" s="95" t="s">
        <v>3473</v>
      </c>
      <c r="BD32" s="95">
        <v>0</v>
      </c>
      <c r="BE32" s="95">
        <v>0</v>
      </c>
      <c r="BF32" s="95" t="s">
        <v>3483</v>
      </c>
      <c r="BG32" s="95" t="s">
        <v>6504</v>
      </c>
      <c r="BH32" s="95" t="s">
        <v>3474</v>
      </c>
      <c r="BI32" s="95">
        <v>0</v>
      </c>
      <c r="BJ32" s="95">
        <v>0</v>
      </c>
      <c r="BK32" s="95" t="s">
        <v>3484</v>
      </c>
      <c r="BL32" s="95" t="s">
        <v>6504</v>
      </c>
      <c r="BM32" s="95" t="s">
        <v>3475</v>
      </c>
      <c r="BN32" s="95">
        <v>0</v>
      </c>
      <c r="BO32" s="95">
        <v>0</v>
      </c>
      <c r="BP32" s="95" t="s">
        <v>3485</v>
      </c>
      <c r="BQ32" s="95" t="s">
        <v>6504</v>
      </c>
      <c r="BR32" s="95" t="s">
        <v>3476</v>
      </c>
      <c r="BS32" s="95">
        <v>0</v>
      </c>
      <c r="BT32" s="95">
        <v>0</v>
      </c>
      <c r="BU32" s="95" t="s">
        <v>3486</v>
      </c>
      <c r="BV32" s="95" t="s">
        <v>6504</v>
      </c>
      <c r="BW32" s="95" t="s">
        <v>3491</v>
      </c>
      <c r="BX32" s="95">
        <v>0</v>
      </c>
      <c r="BY32" s="95">
        <v>0</v>
      </c>
      <c r="BZ32" s="95" t="s">
        <v>3487</v>
      </c>
      <c r="CA32" s="95" t="s">
        <v>6504</v>
      </c>
      <c r="CB32" s="95" t="s">
        <v>3492</v>
      </c>
      <c r="CC32" s="95">
        <v>1</v>
      </c>
      <c r="CD32" s="95">
        <v>1</v>
      </c>
      <c r="CE32" s="95" t="s">
        <v>3488</v>
      </c>
      <c r="CF32" s="95" t="s">
        <v>6504</v>
      </c>
      <c r="CG32" s="95" t="s">
        <v>3493</v>
      </c>
      <c r="CH32" s="95">
        <v>0</v>
      </c>
      <c r="CI32" s="95">
        <v>0</v>
      </c>
      <c r="CJ32" s="95" t="s">
        <v>3489</v>
      </c>
      <c r="CK32" s="95" t="s">
        <v>6504</v>
      </c>
      <c r="CL32" s="95" t="s">
        <v>3494</v>
      </c>
      <c r="CM32" s="95">
        <v>1</v>
      </c>
      <c r="CN32" s="95">
        <v>0</v>
      </c>
      <c r="CO32" s="95" t="s">
        <v>53</v>
      </c>
      <c r="CP32" s="95" t="s">
        <v>79</v>
      </c>
      <c r="CQ32" s="95" t="s">
        <v>79</v>
      </c>
      <c r="CR32" s="95" t="s">
        <v>69</v>
      </c>
      <c r="CS32" s="95" t="s">
        <v>69</v>
      </c>
      <c r="CT32" s="95" t="s">
        <v>69</v>
      </c>
      <c r="CU32" s="95" t="s">
        <v>69</v>
      </c>
      <c r="CV32" s="95" t="s">
        <v>69</v>
      </c>
      <c r="CW32" s="95" t="s">
        <v>69</v>
      </c>
      <c r="CX32" s="95" t="s">
        <v>59</v>
      </c>
      <c r="CY32" s="95" t="s">
        <v>2219</v>
      </c>
      <c r="CZ32" s="95" t="s">
        <v>117</v>
      </c>
      <c r="DA32" s="95" t="s">
        <v>53</v>
      </c>
      <c r="DB32" s="95" t="s">
        <v>79</v>
      </c>
      <c r="DC32" s="95" t="s">
        <v>55</v>
      </c>
      <c r="DD32" s="95" t="s">
        <v>56</v>
      </c>
      <c r="DE32" s="95" t="s">
        <v>69</v>
      </c>
      <c r="DF32" s="95" t="s">
        <v>69</v>
      </c>
      <c r="DG32" s="95" t="s">
        <v>58</v>
      </c>
      <c r="DH32" s="95" t="s">
        <v>69</v>
      </c>
      <c r="DI32" s="95" t="s">
        <v>59</v>
      </c>
      <c r="DJ32" s="95" t="s">
        <v>2220</v>
      </c>
      <c r="DK32" s="95" t="s">
        <v>118</v>
      </c>
      <c r="DL32" s="95" t="s">
        <v>53</v>
      </c>
      <c r="DM32" s="95" t="s">
        <v>79</v>
      </c>
      <c r="DN32" s="95" t="s">
        <v>55</v>
      </c>
      <c r="DO32" s="95" t="s">
        <v>56</v>
      </c>
      <c r="DP32" s="95" t="s">
        <v>69</v>
      </c>
      <c r="DQ32" s="95" t="s">
        <v>69</v>
      </c>
      <c r="DR32" s="95" t="s">
        <v>58</v>
      </c>
      <c r="DS32" s="95" t="s">
        <v>55</v>
      </c>
      <c r="DT32" s="95" t="s">
        <v>59</v>
      </c>
      <c r="DU32" s="95" t="s">
        <v>2221</v>
      </c>
      <c r="DV32" s="95" t="s">
        <v>2222</v>
      </c>
      <c r="DW32" s="95" t="s">
        <v>53</v>
      </c>
      <c r="DX32" s="95" t="s">
        <v>62</v>
      </c>
      <c r="DY32" s="95" t="s">
        <v>55</v>
      </c>
      <c r="DZ32" s="95" t="s">
        <v>56</v>
      </c>
      <c r="EA32" s="95" t="s">
        <v>57</v>
      </c>
      <c r="EB32" s="95" t="s">
        <v>69</v>
      </c>
      <c r="EC32" s="95" t="s">
        <v>58</v>
      </c>
      <c r="ED32" s="95" t="s">
        <v>55</v>
      </c>
      <c r="EE32" s="95" t="s">
        <v>59</v>
      </c>
      <c r="EF32" s="95" t="s">
        <v>2224</v>
      </c>
      <c r="EG32" s="95" t="s">
        <v>2222</v>
      </c>
    </row>
    <row r="33" spans="1:137" x14ac:dyDescent="0.25">
      <c r="A33" s="97">
        <v>202</v>
      </c>
      <c r="B33" s="95" t="s">
        <v>6815</v>
      </c>
      <c r="C33" s="95">
        <v>3</v>
      </c>
      <c r="D33" s="95" t="s">
        <v>4</v>
      </c>
      <c r="E33" s="95" t="s">
        <v>116</v>
      </c>
      <c r="F33" s="97">
        <v>202</v>
      </c>
      <c r="G33" s="97" t="s">
        <v>531</v>
      </c>
      <c r="H33" s="97" t="s">
        <v>532</v>
      </c>
      <c r="I33" s="51" t="s">
        <v>595</v>
      </c>
      <c r="J33" s="51">
        <v>1</v>
      </c>
      <c r="K33" s="95" t="s">
        <v>531</v>
      </c>
      <c r="L33" s="95">
        <v>0</v>
      </c>
      <c r="M33" s="95">
        <v>2</v>
      </c>
      <c r="N33" s="95">
        <v>0</v>
      </c>
      <c r="O33" s="95">
        <v>1</v>
      </c>
      <c r="P33" s="95">
        <v>1</v>
      </c>
      <c r="Q33" s="95">
        <v>1</v>
      </c>
      <c r="R33" s="95">
        <v>1</v>
      </c>
      <c r="S33" s="95">
        <v>1</v>
      </c>
      <c r="T33" s="95">
        <v>1</v>
      </c>
      <c r="U33" s="95">
        <v>1</v>
      </c>
      <c r="V33" s="95">
        <v>1</v>
      </c>
      <c r="W33" s="95">
        <v>1</v>
      </c>
      <c r="X33" s="95">
        <v>1</v>
      </c>
      <c r="Y33" s="95">
        <v>1</v>
      </c>
      <c r="Z33" s="95">
        <v>1</v>
      </c>
      <c r="AA33" s="95" t="s">
        <v>589</v>
      </c>
      <c r="AB33" s="95" t="s">
        <v>3441</v>
      </c>
      <c r="AC33" s="95" t="s">
        <v>3442</v>
      </c>
      <c r="AD33" s="95" t="s">
        <v>3443</v>
      </c>
      <c r="AE33" s="95">
        <v>0</v>
      </c>
      <c r="AF33" s="95">
        <v>0</v>
      </c>
      <c r="AG33" s="95" t="s">
        <v>3495</v>
      </c>
      <c r="AH33" s="95" t="s">
        <v>6504</v>
      </c>
      <c r="AI33" s="95" t="s">
        <v>3507</v>
      </c>
      <c r="AJ33" s="95">
        <v>6</v>
      </c>
      <c r="AK33" s="95">
        <v>6</v>
      </c>
      <c r="AL33" s="95" t="s">
        <v>3496</v>
      </c>
      <c r="AM33" s="95" t="s">
        <v>6504</v>
      </c>
      <c r="AN33" s="95" t="s">
        <v>3508</v>
      </c>
      <c r="AO33" s="95">
        <v>5</v>
      </c>
      <c r="AP33" s="95">
        <v>5</v>
      </c>
      <c r="AQ33" s="95" t="s">
        <v>3497</v>
      </c>
      <c r="AR33" s="95" t="s">
        <v>6504</v>
      </c>
      <c r="AS33" s="95" t="s">
        <v>3509</v>
      </c>
      <c r="AT33" s="95">
        <v>5</v>
      </c>
      <c r="AU33" s="95">
        <v>5</v>
      </c>
      <c r="AV33" s="95" t="s">
        <v>3498</v>
      </c>
      <c r="AW33" s="95" t="s">
        <v>6504</v>
      </c>
      <c r="AX33" s="95" t="s">
        <v>3510</v>
      </c>
      <c r="AY33" s="95">
        <v>4</v>
      </c>
      <c r="AZ33" s="95">
        <v>4</v>
      </c>
      <c r="BA33" s="95" t="s">
        <v>3499</v>
      </c>
      <c r="BB33" s="95" t="s">
        <v>6504</v>
      </c>
      <c r="BC33" s="95" t="s">
        <v>3511</v>
      </c>
      <c r="BD33" s="95">
        <v>5</v>
      </c>
      <c r="BE33" s="95">
        <v>5</v>
      </c>
      <c r="BF33" s="95" t="s">
        <v>3500</v>
      </c>
      <c r="BG33" s="95" t="s">
        <v>6504</v>
      </c>
      <c r="BH33" s="95" t="s">
        <v>3512</v>
      </c>
      <c r="BI33" s="95">
        <v>5</v>
      </c>
      <c r="BJ33" s="95">
        <v>5</v>
      </c>
      <c r="BK33" s="95" t="s">
        <v>3501</v>
      </c>
      <c r="BL33" s="95" t="s">
        <v>6504</v>
      </c>
      <c r="BM33" s="95" t="s">
        <v>3513</v>
      </c>
      <c r="BN33" s="95">
        <v>4</v>
      </c>
      <c r="BO33" s="95">
        <v>4</v>
      </c>
      <c r="BP33" s="95" t="s">
        <v>3502</v>
      </c>
      <c r="BQ33" s="95" t="s">
        <v>6504</v>
      </c>
      <c r="BR33" s="95" t="s">
        <v>3514</v>
      </c>
      <c r="BS33" s="95">
        <v>4</v>
      </c>
      <c r="BT33" s="95">
        <v>4</v>
      </c>
      <c r="BU33" s="95" t="s">
        <v>3503</v>
      </c>
      <c r="BV33" s="95" t="s">
        <v>6504</v>
      </c>
      <c r="BW33" s="95" t="s">
        <v>3515</v>
      </c>
      <c r="BX33" s="95">
        <v>5</v>
      </c>
      <c r="BY33" s="95">
        <v>5</v>
      </c>
      <c r="BZ33" s="95" t="s">
        <v>3504</v>
      </c>
      <c r="CA33" s="95" t="s">
        <v>6504</v>
      </c>
      <c r="CB33" s="95" t="s">
        <v>3516</v>
      </c>
      <c r="CC33" s="95">
        <v>4</v>
      </c>
      <c r="CD33" s="95">
        <v>4</v>
      </c>
      <c r="CE33" s="95" t="s">
        <v>3505</v>
      </c>
      <c r="CF33" s="95" t="s">
        <v>6504</v>
      </c>
      <c r="CG33" s="95" t="s">
        <v>3517</v>
      </c>
      <c r="CH33" s="95">
        <v>4</v>
      </c>
      <c r="CI33" s="95">
        <v>4</v>
      </c>
      <c r="CJ33" s="95" t="s">
        <v>3506</v>
      </c>
      <c r="CK33" s="95" t="s">
        <v>6504</v>
      </c>
      <c r="CL33" s="95" t="s">
        <v>3518</v>
      </c>
      <c r="CM33" s="95">
        <v>51</v>
      </c>
      <c r="CN33" s="95">
        <v>0</v>
      </c>
      <c r="CO33" s="95" t="s">
        <v>53</v>
      </c>
      <c r="CP33" s="95" t="s">
        <v>62</v>
      </c>
      <c r="CQ33" s="95" t="s">
        <v>62</v>
      </c>
      <c r="CR33" s="95" t="s">
        <v>55</v>
      </c>
      <c r="CS33" s="95" t="s">
        <v>56</v>
      </c>
      <c r="CT33" s="95" t="s">
        <v>57</v>
      </c>
      <c r="CU33" s="95" t="s">
        <v>57</v>
      </c>
      <c r="CV33" s="95" t="s">
        <v>58</v>
      </c>
      <c r="CW33" s="95" t="s">
        <v>55</v>
      </c>
      <c r="CX33" s="95" t="s">
        <v>59</v>
      </c>
      <c r="CY33" s="95" t="s">
        <v>2225</v>
      </c>
      <c r="CZ33" s="95" t="s">
        <v>117</v>
      </c>
      <c r="DA33" s="95" t="s">
        <v>53</v>
      </c>
      <c r="DB33" s="95" t="s">
        <v>62</v>
      </c>
      <c r="DC33" s="95" t="s">
        <v>55</v>
      </c>
      <c r="DD33" s="95" t="s">
        <v>56</v>
      </c>
      <c r="DE33" s="95" t="s">
        <v>57</v>
      </c>
      <c r="DF33" s="95" t="s">
        <v>69</v>
      </c>
      <c r="DG33" s="95" t="s">
        <v>58</v>
      </c>
      <c r="DH33" s="95" t="s">
        <v>55</v>
      </c>
      <c r="DI33" s="95" t="s">
        <v>59</v>
      </c>
      <c r="DJ33" s="95" t="s">
        <v>2226</v>
      </c>
      <c r="DK33" s="95" t="s">
        <v>118</v>
      </c>
      <c r="DL33" s="95" t="s">
        <v>53</v>
      </c>
      <c r="DM33" s="95" t="s">
        <v>62</v>
      </c>
      <c r="DN33" s="95" t="s">
        <v>55</v>
      </c>
      <c r="DO33" s="95" t="s">
        <v>56</v>
      </c>
      <c r="DP33" s="95" t="s">
        <v>57</v>
      </c>
      <c r="DQ33" s="95" t="s">
        <v>69</v>
      </c>
      <c r="DR33" s="95" t="s">
        <v>58</v>
      </c>
      <c r="DS33" s="95" t="s">
        <v>55</v>
      </c>
      <c r="DT33" s="95" t="s">
        <v>59</v>
      </c>
      <c r="DU33" s="95" t="s">
        <v>2221</v>
      </c>
      <c r="DV33" s="95" t="s">
        <v>2222</v>
      </c>
      <c r="DW33" s="95" t="s">
        <v>53</v>
      </c>
      <c r="DX33" s="95" t="s">
        <v>62</v>
      </c>
      <c r="DY33" s="95" t="s">
        <v>55</v>
      </c>
      <c r="DZ33" s="95" t="s">
        <v>56</v>
      </c>
      <c r="EA33" s="95" t="s">
        <v>57</v>
      </c>
      <c r="EB33" s="95" t="s">
        <v>69</v>
      </c>
      <c r="EC33" s="95" t="s">
        <v>58</v>
      </c>
      <c r="ED33" s="95" t="s">
        <v>55</v>
      </c>
      <c r="EE33" s="95" t="s">
        <v>59</v>
      </c>
      <c r="EF33" s="95" t="s">
        <v>2224</v>
      </c>
      <c r="EG33" s="95" t="s">
        <v>2222</v>
      </c>
    </row>
    <row r="34" spans="1:137" x14ac:dyDescent="0.25">
      <c r="A34" s="97">
        <v>11</v>
      </c>
      <c r="B34" s="95" t="s">
        <v>6816</v>
      </c>
      <c r="C34" s="95">
        <v>4</v>
      </c>
      <c r="D34" s="95" t="s">
        <v>4</v>
      </c>
      <c r="E34" s="95" t="s">
        <v>116</v>
      </c>
      <c r="F34" s="97">
        <v>11</v>
      </c>
      <c r="G34" s="97" t="s">
        <v>569</v>
      </c>
      <c r="H34" s="97" t="s">
        <v>532</v>
      </c>
      <c r="I34" s="51">
        <v>0.96</v>
      </c>
      <c r="J34" s="51">
        <v>1</v>
      </c>
      <c r="K34" s="95" t="s">
        <v>556</v>
      </c>
      <c r="L34" s="95">
        <v>2</v>
      </c>
      <c r="M34" s="95">
        <v>2</v>
      </c>
      <c r="N34" s="95">
        <v>0</v>
      </c>
      <c r="O34" s="95">
        <v>2</v>
      </c>
      <c r="P34" s="95">
        <v>0</v>
      </c>
      <c r="Q34" s="95">
        <v>0</v>
      </c>
      <c r="R34" s="95">
        <v>0</v>
      </c>
      <c r="S34" s="95">
        <v>0</v>
      </c>
      <c r="T34" s="95">
        <v>0</v>
      </c>
      <c r="U34" s="95">
        <v>0</v>
      </c>
      <c r="V34" s="95">
        <v>0</v>
      </c>
      <c r="W34" s="95">
        <v>0</v>
      </c>
      <c r="X34" s="95">
        <v>0</v>
      </c>
      <c r="Y34" s="95">
        <v>0</v>
      </c>
      <c r="Z34" s="95">
        <v>1</v>
      </c>
      <c r="AA34" s="95" t="s">
        <v>747</v>
      </c>
      <c r="AB34" s="95" t="s">
        <v>752</v>
      </c>
      <c r="AC34" s="95" t="s">
        <v>3444</v>
      </c>
      <c r="AD34" s="95" t="s">
        <v>3445</v>
      </c>
      <c r="AE34" s="95">
        <v>0</v>
      </c>
      <c r="AF34" s="95">
        <v>0</v>
      </c>
      <c r="AG34" s="95" t="s">
        <v>3519</v>
      </c>
      <c r="AH34" s="95" t="s">
        <v>6504</v>
      </c>
      <c r="AI34" s="95" t="s">
        <v>3531</v>
      </c>
      <c r="AJ34" s="95">
        <v>2</v>
      </c>
      <c r="AK34" s="95">
        <v>2</v>
      </c>
      <c r="AL34" s="95" t="s">
        <v>3520</v>
      </c>
      <c r="AM34" s="95" t="s">
        <v>6504</v>
      </c>
      <c r="AN34" s="95" t="s">
        <v>3532</v>
      </c>
      <c r="AO34" s="95">
        <v>0</v>
      </c>
      <c r="AP34" s="95">
        <v>0</v>
      </c>
      <c r="AQ34" s="95" t="s">
        <v>3521</v>
      </c>
      <c r="AR34" s="95" t="s">
        <v>6504</v>
      </c>
      <c r="AS34" s="95" t="s">
        <v>3533</v>
      </c>
      <c r="AT34" s="95">
        <v>0</v>
      </c>
      <c r="AU34" s="95">
        <v>0</v>
      </c>
      <c r="AV34" s="95" t="s">
        <v>3522</v>
      </c>
      <c r="AW34" s="95" t="s">
        <v>6504</v>
      </c>
      <c r="AX34" s="95" t="s">
        <v>3534</v>
      </c>
      <c r="AY34" s="95">
        <v>0</v>
      </c>
      <c r="AZ34" s="95">
        <v>0</v>
      </c>
      <c r="BA34" s="95" t="s">
        <v>3523</v>
      </c>
      <c r="BB34" s="95" t="s">
        <v>6504</v>
      </c>
      <c r="BC34" s="95" t="s">
        <v>3535</v>
      </c>
      <c r="BD34" s="95">
        <v>0</v>
      </c>
      <c r="BE34" s="95">
        <v>0</v>
      </c>
      <c r="BF34" s="95" t="s">
        <v>3524</v>
      </c>
      <c r="BG34" s="95" t="s">
        <v>6504</v>
      </c>
      <c r="BH34" s="95" t="s">
        <v>3536</v>
      </c>
      <c r="BI34" s="95">
        <v>0</v>
      </c>
      <c r="BJ34" s="95">
        <v>0</v>
      </c>
      <c r="BK34" s="95" t="s">
        <v>3525</v>
      </c>
      <c r="BL34" s="95" t="s">
        <v>6504</v>
      </c>
      <c r="BM34" s="95" t="s">
        <v>3537</v>
      </c>
      <c r="BN34" s="95">
        <v>0</v>
      </c>
      <c r="BO34" s="95">
        <v>0</v>
      </c>
      <c r="BP34" s="95" t="s">
        <v>3526</v>
      </c>
      <c r="BQ34" s="95" t="s">
        <v>6504</v>
      </c>
      <c r="BR34" s="95" t="s">
        <v>3538</v>
      </c>
      <c r="BS34" s="95">
        <v>0</v>
      </c>
      <c r="BT34" s="95">
        <v>0</v>
      </c>
      <c r="BU34" s="95" t="s">
        <v>3527</v>
      </c>
      <c r="BV34" s="95" t="s">
        <v>6504</v>
      </c>
      <c r="BW34" s="95" t="s">
        <v>3539</v>
      </c>
      <c r="BX34" s="95">
        <v>0</v>
      </c>
      <c r="BY34" s="95">
        <v>0</v>
      </c>
      <c r="BZ34" s="95" t="s">
        <v>3528</v>
      </c>
      <c r="CA34" s="95" t="s">
        <v>6504</v>
      </c>
      <c r="CB34" s="95" t="s">
        <v>3540</v>
      </c>
      <c r="CC34" s="95">
        <v>0</v>
      </c>
      <c r="CD34" s="95">
        <v>0</v>
      </c>
      <c r="CE34" s="95" t="s">
        <v>3529</v>
      </c>
      <c r="CF34" s="95" t="s">
        <v>6504</v>
      </c>
      <c r="CG34" s="95" t="s">
        <v>3541</v>
      </c>
      <c r="CH34" s="95">
        <v>0</v>
      </c>
      <c r="CI34" s="95">
        <v>0</v>
      </c>
      <c r="CJ34" s="95" t="s">
        <v>3530</v>
      </c>
      <c r="CK34" s="95" t="s">
        <v>6504</v>
      </c>
      <c r="CL34" s="95" t="s">
        <v>3542</v>
      </c>
      <c r="CM34" s="95">
        <v>2</v>
      </c>
      <c r="CN34" s="95">
        <v>0</v>
      </c>
      <c r="CO34" s="95" t="s">
        <v>53</v>
      </c>
      <c r="CP34" s="95" t="s">
        <v>62</v>
      </c>
      <c r="CQ34" s="95" t="s">
        <v>62</v>
      </c>
      <c r="CR34" s="95" t="s">
        <v>55</v>
      </c>
      <c r="CS34" s="95" t="s">
        <v>56</v>
      </c>
      <c r="CT34" s="95" t="s">
        <v>57</v>
      </c>
      <c r="CU34" s="95" t="s">
        <v>57</v>
      </c>
      <c r="CV34" s="95" t="s">
        <v>58</v>
      </c>
      <c r="CW34" s="95" t="s">
        <v>63</v>
      </c>
      <c r="CX34" s="95" t="s">
        <v>59</v>
      </c>
      <c r="CY34" s="95" t="s">
        <v>2227</v>
      </c>
      <c r="CZ34" s="95" t="s">
        <v>117</v>
      </c>
      <c r="DA34" s="95" t="s">
        <v>53</v>
      </c>
      <c r="DB34" s="95" t="s">
        <v>62</v>
      </c>
      <c r="DC34" s="95" t="s">
        <v>55</v>
      </c>
      <c r="DD34" s="95" t="s">
        <v>56</v>
      </c>
      <c r="DE34" s="95" t="s">
        <v>69</v>
      </c>
      <c r="DF34" s="95" t="s">
        <v>69</v>
      </c>
      <c r="DG34" s="95" t="s">
        <v>58</v>
      </c>
      <c r="DH34" s="95" t="s">
        <v>55</v>
      </c>
      <c r="DI34" s="95" t="s">
        <v>59</v>
      </c>
      <c r="DJ34" s="95" t="s">
        <v>2228</v>
      </c>
      <c r="DK34" s="95" t="s">
        <v>118</v>
      </c>
      <c r="DL34" s="95" t="s">
        <v>53</v>
      </c>
      <c r="DM34" s="95" t="s">
        <v>62</v>
      </c>
      <c r="DN34" s="95" t="s">
        <v>55</v>
      </c>
      <c r="DO34" s="95" t="s">
        <v>56</v>
      </c>
      <c r="DP34" s="95" t="s">
        <v>57</v>
      </c>
      <c r="DQ34" s="95" t="s">
        <v>69</v>
      </c>
      <c r="DR34" s="95" t="s">
        <v>58</v>
      </c>
      <c r="DS34" s="95" t="s">
        <v>55</v>
      </c>
      <c r="DT34" s="95" t="s">
        <v>59</v>
      </c>
      <c r="DU34" s="95" t="s">
        <v>2221</v>
      </c>
      <c r="DV34" s="95" t="s">
        <v>2222</v>
      </c>
      <c r="DW34" s="95" t="s">
        <v>53</v>
      </c>
      <c r="DX34" s="95" t="s">
        <v>62</v>
      </c>
      <c r="DY34" s="95" t="s">
        <v>55</v>
      </c>
      <c r="DZ34" s="95" t="s">
        <v>56</v>
      </c>
      <c r="EA34" s="95" t="s">
        <v>57</v>
      </c>
      <c r="EB34" s="95" t="s">
        <v>69</v>
      </c>
      <c r="EC34" s="95" t="s">
        <v>58</v>
      </c>
      <c r="ED34" s="95" t="s">
        <v>55</v>
      </c>
      <c r="EE34" s="95" t="s">
        <v>59</v>
      </c>
      <c r="EF34" s="95" t="s">
        <v>2224</v>
      </c>
      <c r="EG34" s="95" t="s">
        <v>2222</v>
      </c>
    </row>
    <row r="35" spans="1:137" x14ac:dyDescent="0.25">
      <c r="A35" s="97">
        <v>18</v>
      </c>
      <c r="B35" s="95" t="s">
        <v>6817</v>
      </c>
      <c r="C35" s="95">
        <v>5</v>
      </c>
      <c r="D35" s="95" t="s">
        <v>4</v>
      </c>
      <c r="E35" s="95" t="s">
        <v>116</v>
      </c>
      <c r="F35" s="97">
        <v>18</v>
      </c>
      <c r="G35" s="97" t="s">
        <v>556</v>
      </c>
      <c r="H35" s="97" t="s">
        <v>557</v>
      </c>
      <c r="I35" s="51">
        <v>255187</v>
      </c>
      <c r="J35" s="51">
        <v>115000</v>
      </c>
      <c r="K35" s="95" t="s">
        <v>556</v>
      </c>
      <c r="L35" s="95">
        <v>0</v>
      </c>
      <c r="M35" s="95">
        <v>4500</v>
      </c>
      <c r="N35" s="95">
        <v>500</v>
      </c>
      <c r="O35" s="95">
        <v>1000</v>
      </c>
      <c r="P35" s="95">
        <v>3000</v>
      </c>
      <c r="Q35" s="95">
        <v>5000</v>
      </c>
      <c r="R35" s="95">
        <v>10000</v>
      </c>
      <c r="S35" s="95">
        <v>15000</v>
      </c>
      <c r="T35" s="95">
        <v>16254</v>
      </c>
      <c r="U35" s="95">
        <v>19500</v>
      </c>
      <c r="V35" s="95">
        <v>16746</v>
      </c>
      <c r="W35" s="95">
        <v>13000</v>
      </c>
      <c r="X35" s="95">
        <v>10000</v>
      </c>
      <c r="Y35" s="95">
        <v>5000</v>
      </c>
      <c r="Z35" s="95">
        <v>115000</v>
      </c>
      <c r="AA35" s="95" t="s">
        <v>759</v>
      </c>
      <c r="AB35" s="95" t="s">
        <v>763</v>
      </c>
      <c r="AC35" s="95" t="s">
        <v>3446</v>
      </c>
      <c r="AD35" s="95" t="s">
        <v>3447</v>
      </c>
      <c r="AE35" s="95">
        <v>1267</v>
      </c>
      <c r="AF35" s="95">
        <v>500</v>
      </c>
      <c r="AG35" s="95" t="s">
        <v>3543</v>
      </c>
      <c r="AH35" s="95" t="s">
        <v>6504</v>
      </c>
      <c r="AI35" s="95" t="s">
        <v>3555</v>
      </c>
      <c r="AJ35" s="95">
        <v>1621</v>
      </c>
      <c r="AK35" s="95">
        <v>1000</v>
      </c>
      <c r="AL35" s="95" t="s">
        <v>3544</v>
      </c>
      <c r="AM35" s="95" t="s">
        <v>6504</v>
      </c>
      <c r="AN35" s="95" t="s">
        <v>3556</v>
      </c>
      <c r="AO35" s="95">
        <v>3003</v>
      </c>
      <c r="AP35" s="95">
        <v>3000</v>
      </c>
      <c r="AQ35" s="95" t="s">
        <v>3545</v>
      </c>
      <c r="AR35" s="95" t="s">
        <v>6504</v>
      </c>
      <c r="AS35" s="95" t="s">
        <v>3557</v>
      </c>
      <c r="AT35" s="95">
        <v>5125</v>
      </c>
      <c r="AU35" s="95">
        <v>5000</v>
      </c>
      <c r="AV35" s="95" t="s">
        <v>3546</v>
      </c>
      <c r="AW35" s="95" t="s">
        <v>6504</v>
      </c>
      <c r="AX35" s="95" t="s">
        <v>3558</v>
      </c>
      <c r="AY35" s="95">
        <v>10000</v>
      </c>
      <c r="AZ35" s="95">
        <v>10000</v>
      </c>
      <c r="BA35" s="95" t="s">
        <v>3547</v>
      </c>
      <c r="BB35" s="95" t="s">
        <v>6504</v>
      </c>
      <c r="BC35" s="95" t="s">
        <v>3559</v>
      </c>
      <c r="BD35" s="95">
        <v>15000</v>
      </c>
      <c r="BE35" s="95">
        <v>15000</v>
      </c>
      <c r="BF35" s="95" t="s">
        <v>3548</v>
      </c>
      <c r="BG35" s="95" t="s">
        <v>6504</v>
      </c>
      <c r="BH35" s="95" t="s">
        <v>3560</v>
      </c>
      <c r="BI35" s="95">
        <v>16254</v>
      </c>
      <c r="BJ35" s="95">
        <v>15000</v>
      </c>
      <c r="BK35" s="95" t="s">
        <v>3549</v>
      </c>
      <c r="BL35" s="95" t="s">
        <v>6504</v>
      </c>
      <c r="BM35" s="95" t="s">
        <v>3561</v>
      </c>
      <c r="BN35" s="95">
        <v>19500</v>
      </c>
      <c r="BO35" s="95">
        <v>15500</v>
      </c>
      <c r="BP35" s="95" t="s">
        <v>3550</v>
      </c>
      <c r="BQ35" s="95" t="s">
        <v>6504</v>
      </c>
      <c r="BR35" s="95" t="s">
        <v>3562</v>
      </c>
      <c r="BS35" s="95">
        <v>16746</v>
      </c>
      <c r="BT35" s="95">
        <v>16746</v>
      </c>
      <c r="BU35" s="95" t="s">
        <v>3551</v>
      </c>
      <c r="BV35" s="95" t="s">
        <v>6504</v>
      </c>
      <c r="BW35" s="95" t="s">
        <v>3563</v>
      </c>
      <c r="BX35" s="95">
        <v>13000</v>
      </c>
      <c r="BY35" s="95">
        <v>13000</v>
      </c>
      <c r="BZ35" s="95" t="s">
        <v>3552</v>
      </c>
      <c r="CA35" s="95" t="s">
        <v>6504</v>
      </c>
      <c r="CB35" s="95" t="s">
        <v>3564</v>
      </c>
      <c r="CC35" s="95">
        <v>10000</v>
      </c>
      <c r="CD35" s="95">
        <v>10000</v>
      </c>
      <c r="CE35" s="95" t="s">
        <v>3553</v>
      </c>
      <c r="CF35" s="95" t="s">
        <v>6504</v>
      </c>
      <c r="CG35" s="95" t="s">
        <v>3565</v>
      </c>
      <c r="CH35" s="95">
        <v>3484</v>
      </c>
      <c r="CI35" s="95">
        <v>5000</v>
      </c>
      <c r="CJ35" s="95" t="s">
        <v>3554</v>
      </c>
      <c r="CK35" s="95" t="s">
        <v>6504</v>
      </c>
      <c r="CL35" s="95" t="s">
        <v>3566</v>
      </c>
      <c r="CM35" s="95">
        <v>115000</v>
      </c>
      <c r="CN35" s="95">
        <v>0</v>
      </c>
      <c r="CO35" s="95" t="s">
        <v>53</v>
      </c>
      <c r="CP35" s="95" t="s">
        <v>54</v>
      </c>
      <c r="CQ35" s="95" t="s">
        <v>54</v>
      </c>
      <c r="CR35" s="95" t="s">
        <v>55</v>
      </c>
      <c r="CS35" s="95" t="s">
        <v>56</v>
      </c>
      <c r="CT35" s="95" t="s">
        <v>57</v>
      </c>
      <c r="CU35" s="95" t="s">
        <v>57</v>
      </c>
      <c r="CV35" s="95" t="s">
        <v>58</v>
      </c>
      <c r="CW35" s="95" t="s">
        <v>55</v>
      </c>
      <c r="CX35" s="95" t="s">
        <v>59</v>
      </c>
      <c r="CY35" s="95" t="s">
        <v>2229</v>
      </c>
      <c r="CZ35" s="95" t="s">
        <v>117</v>
      </c>
      <c r="DA35" s="95" t="s">
        <v>53</v>
      </c>
      <c r="DB35" s="95" t="s">
        <v>54</v>
      </c>
      <c r="DC35" s="95" t="s">
        <v>55</v>
      </c>
      <c r="DD35" s="95" t="s">
        <v>56</v>
      </c>
      <c r="DE35" s="95" t="s">
        <v>57</v>
      </c>
      <c r="DF35" s="95" t="s">
        <v>57</v>
      </c>
      <c r="DG35" s="95" t="s">
        <v>58</v>
      </c>
      <c r="DH35" s="95" t="s">
        <v>55</v>
      </c>
      <c r="DI35" s="95" t="s">
        <v>59</v>
      </c>
      <c r="DJ35" s="95" t="s">
        <v>2230</v>
      </c>
      <c r="DK35" s="95" t="s">
        <v>118</v>
      </c>
      <c r="DL35" s="95" t="s">
        <v>53</v>
      </c>
      <c r="DM35" s="95" t="s">
        <v>54</v>
      </c>
      <c r="DN35" s="95" t="s">
        <v>55</v>
      </c>
      <c r="DO35" s="95" t="s">
        <v>56</v>
      </c>
      <c r="DP35" s="95" t="s">
        <v>57</v>
      </c>
      <c r="DQ35" s="95" t="s">
        <v>69</v>
      </c>
      <c r="DR35" s="95" t="s">
        <v>58</v>
      </c>
      <c r="DS35" s="95" t="s">
        <v>55</v>
      </c>
      <c r="DT35" s="95" t="s">
        <v>59</v>
      </c>
      <c r="DU35" s="95" t="s">
        <v>2221</v>
      </c>
      <c r="DV35" s="95" t="s">
        <v>2222</v>
      </c>
      <c r="DW35" s="95" t="s">
        <v>53</v>
      </c>
      <c r="DX35" s="95" t="s">
        <v>62</v>
      </c>
      <c r="DY35" s="95" t="s">
        <v>55</v>
      </c>
      <c r="DZ35" s="95" t="s">
        <v>56</v>
      </c>
      <c r="EA35" s="95" t="s">
        <v>57</v>
      </c>
      <c r="EB35" s="95" t="s">
        <v>69</v>
      </c>
      <c r="EC35" s="95" t="s">
        <v>58</v>
      </c>
      <c r="ED35" s="95" t="s">
        <v>55</v>
      </c>
      <c r="EE35" s="95" t="s">
        <v>59</v>
      </c>
      <c r="EF35" s="95" t="s">
        <v>2224</v>
      </c>
      <c r="EG35" s="95" t="s">
        <v>2222</v>
      </c>
    </row>
    <row r="36" spans="1:137" x14ac:dyDescent="0.25">
      <c r="A36" s="97">
        <v>19</v>
      </c>
      <c r="B36" s="95" t="s">
        <v>6818</v>
      </c>
      <c r="C36" s="95">
        <v>6</v>
      </c>
      <c r="D36" s="95" t="s">
        <v>4</v>
      </c>
      <c r="E36" s="95" t="s">
        <v>116</v>
      </c>
      <c r="F36" s="97">
        <v>19</v>
      </c>
      <c r="G36" s="97" t="s">
        <v>556</v>
      </c>
      <c r="H36" s="97" t="s">
        <v>557</v>
      </c>
      <c r="I36" s="51">
        <v>548</v>
      </c>
      <c r="J36" s="51">
        <v>300</v>
      </c>
      <c r="K36" s="95" t="s">
        <v>556</v>
      </c>
      <c r="L36" s="95">
        <v>0</v>
      </c>
      <c r="M36" s="95">
        <v>81</v>
      </c>
      <c r="N36" s="95">
        <v>22</v>
      </c>
      <c r="O36" s="95">
        <v>30</v>
      </c>
      <c r="P36" s="95">
        <v>29</v>
      </c>
      <c r="Q36" s="95">
        <v>31</v>
      </c>
      <c r="R36" s="95">
        <v>29</v>
      </c>
      <c r="S36" s="95">
        <v>32</v>
      </c>
      <c r="T36" s="95">
        <v>30</v>
      </c>
      <c r="U36" s="95">
        <v>32</v>
      </c>
      <c r="V36" s="95">
        <v>25</v>
      </c>
      <c r="W36" s="95">
        <v>24</v>
      </c>
      <c r="X36" s="95">
        <v>10</v>
      </c>
      <c r="Y36" s="95">
        <v>6</v>
      </c>
      <c r="Z36" s="95">
        <v>300</v>
      </c>
      <c r="AA36" s="95" t="s">
        <v>766</v>
      </c>
      <c r="AB36" s="95" t="s">
        <v>770</v>
      </c>
      <c r="AC36" s="95" t="s">
        <v>3448</v>
      </c>
      <c r="AD36" s="95" t="s">
        <v>3449</v>
      </c>
      <c r="AE36" s="95">
        <v>22</v>
      </c>
      <c r="AF36" s="95">
        <v>22</v>
      </c>
      <c r="AG36" s="95" t="s">
        <v>3567</v>
      </c>
      <c r="AH36" s="95" t="s">
        <v>6504</v>
      </c>
      <c r="AI36" s="95" t="s">
        <v>3579</v>
      </c>
      <c r="AJ36" s="95">
        <v>30</v>
      </c>
      <c r="AK36" s="95">
        <v>30</v>
      </c>
      <c r="AL36" s="95" t="s">
        <v>3568</v>
      </c>
      <c r="AM36" s="95" t="s">
        <v>6504</v>
      </c>
      <c r="AN36" s="95" t="s">
        <v>3580</v>
      </c>
      <c r="AO36" s="95">
        <v>29</v>
      </c>
      <c r="AP36" s="95">
        <v>29</v>
      </c>
      <c r="AQ36" s="95" t="s">
        <v>3569</v>
      </c>
      <c r="AR36" s="95" t="s">
        <v>6504</v>
      </c>
      <c r="AS36" s="95" t="s">
        <v>3581</v>
      </c>
      <c r="AT36" s="95">
        <v>31</v>
      </c>
      <c r="AU36" s="95">
        <v>31</v>
      </c>
      <c r="AV36" s="95" t="s">
        <v>3570</v>
      </c>
      <c r="AW36" s="95" t="s">
        <v>6504</v>
      </c>
      <c r="AX36" s="95" t="s">
        <v>3582</v>
      </c>
      <c r="AY36" s="95">
        <v>29</v>
      </c>
      <c r="AZ36" s="95">
        <v>29</v>
      </c>
      <c r="BA36" s="95" t="s">
        <v>3571</v>
      </c>
      <c r="BB36" s="95" t="s">
        <v>6504</v>
      </c>
      <c r="BC36" s="95" t="s">
        <v>3511</v>
      </c>
      <c r="BD36" s="95">
        <v>32</v>
      </c>
      <c r="BE36" s="95">
        <v>32</v>
      </c>
      <c r="BF36" s="95" t="s">
        <v>3572</v>
      </c>
      <c r="BG36" s="95" t="s">
        <v>6504</v>
      </c>
      <c r="BH36" s="95" t="s">
        <v>3583</v>
      </c>
      <c r="BI36" s="95">
        <v>30</v>
      </c>
      <c r="BJ36" s="95">
        <v>30</v>
      </c>
      <c r="BK36" s="95" t="s">
        <v>3573</v>
      </c>
      <c r="BL36" s="95" t="s">
        <v>6504</v>
      </c>
      <c r="BM36" s="95" t="s">
        <v>3584</v>
      </c>
      <c r="BN36" s="95">
        <v>32</v>
      </c>
      <c r="BO36" s="95">
        <v>32</v>
      </c>
      <c r="BP36" s="95" t="s">
        <v>3574</v>
      </c>
      <c r="BQ36" s="95" t="s">
        <v>6504</v>
      </c>
      <c r="BR36" s="95" t="s">
        <v>3585</v>
      </c>
      <c r="BS36" s="95">
        <v>25</v>
      </c>
      <c r="BT36" s="95">
        <v>25</v>
      </c>
      <c r="BU36" s="95" t="s">
        <v>3575</v>
      </c>
      <c r="BV36" s="95" t="s">
        <v>6504</v>
      </c>
      <c r="BW36" s="95" t="s">
        <v>3586</v>
      </c>
      <c r="BX36" s="95">
        <v>24</v>
      </c>
      <c r="BY36" s="95">
        <v>24</v>
      </c>
      <c r="BZ36" s="95" t="s">
        <v>3576</v>
      </c>
      <c r="CA36" s="95" t="s">
        <v>6504</v>
      </c>
      <c r="CB36" s="95" t="s">
        <v>3587</v>
      </c>
      <c r="CC36" s="95">
        <v>10</v>
      </c>
      <c r="CD36" s="95">
        <v>10</v>
      </c>
      <c r="CE36" s="95" t="s">
        <v>3577</v>
      </c>
      <c r="CF36" s="95" t="s">
        <v>6504</v>
      </c>
      <c r="CG36" s="95" t="s">
        <v>3588</v>
      </c>
      <c r="CH36" s="95">
        <v>6</v>
      </c>
      <c r="CI36" s="95">
        <v>6</v>
      </c>
      <c r="CJ36" s="95" t="s">
        <v>3578</v>
      </c>
      <c r="CK36" s="95" t="s">
        <v>6504</v>
      </c>
      <c r="CL36" s="95" t="s">
        <v>3589</v>
      </c>
      <c r="CM36" s="95">
        <v>300</v>
      </c>
      <c r="CN36" s="95">
        <v>0</v>
      </c>
      <c r="CO36" s="95" t="s">
        <v>53</v>
      </c>
      <c r="CP36" s="95" t="s">
        <v>62</v>
      </c>
      <c r="CQ36" s="95" t="s">
        <v>62</v>
      </c>
      <c r="CR36" s="95" t="s">
        <v>55</v>
      </c>
      <c r="CS36" s="95" t="s">
        <v>56</v>
      </c>
      <c r="CT36" s="95" t="s">
        <v>57</v>
      </c>
      <c r="CU36" s="95" t="s">
        <v>57</v>
      </c>
      <c r="CV36" s="95" t="s">
        <v>58</v>
      </c>
      <c r="CW36" s="95" t="s">
        <v>55</v>
      </c>
      <c r="CX36" s="95" t="s">
        <v>59</v>
      </c>
      <c r="CY36" s="95" t="s">
        <v>2229</v>
      </c>
      <c r="CZ36" s="95" t="s">
        <v>117</v>
      </c>
      <c r="DA36" s="95" t="s">
        <v>53</v>
      </c>
      <c r="DB36" s="95" t="s">
        <v>62</v>
      </c>
      <c r="DC36" s="95" t="s">
        <v>55</v>
      </c>
      <c r="DD36" s="95" t="s">
        <v>56</v>
      </c>
      <c r="DE36" s="95" t="s">
        <v>57</v>
      </c>
      <c r="DF36" s="95" t="s">
        <v>57</v>
      </c>
      <c r="DG36" s="95" t="s">
        <v>58</v>
      </c>
      <c r="DH36" s="95" t="s">
        <v>55</v>
      </c>
      <c r="DI36" s="95" t="s">
        <v>59</v>
      </c>
      <c r="DJ36" s="95" t="s">
        <v>2231</v>
      </c>
      <c r="DK36" s="95" t="s">
        <v>118</v>
      </c>
      <c r="DL36" s="95" t="s">
        <v>53</v>
      </c>
      <c r="DM36" s="95" t="s">
        <v>62</v>
      </c>
      <c r="DN36" s="95" t="s">
        <v>55</v>
      </c>
      <c r="DO36" s="95" t="s">
        <v>56</v>
      </c>
      <c r="DP36" s="95" t="s">
        <v>57</v>
      </c>
      <c r="DQ36" s="95" t="s">
        <v>69</v>
      </c>
      <c r="DR36" s="95" t="s">
        <v>58</v>
      </c>
      <c r="DS36" s="95" t="s">
        <v>55</v>
      </c>
      <c r="DT36" s="95" t="s">
        <v>59</v>
      </c>
      <c r="DU36" s="95" t="s">
        <v>2221</v>
      </c>
      <c r="DV36" s="95" t="s">
        <v>2222</v>
      </c>
      <c r="DW36" s="95" t="s">
        <v>53</v>
      </c>
      <c r="DX36" s="95" t="s">
        <v>62</v>
      </c>
      <c r="DY36" s="95" t="s">
        <v>55</v>
      </c>
      <c r="DZ36" s="95" t="s">
        <v>56</v>
      </c>
      <c r="EA36" s="95" t="s">
        <v>57</v>
      </c>
      <c r="EB36" s="95" t="s">
        <v>69</v>
      </c>
      <c r="EC36" s="95" t="s">
        <v>58</v>
      </c>
      <c r="ED36" s="95" t="s">
        <v>55</v>
      </c>
      <c r="EE36" s="95" t="s">
        <v>59</v>
      </c>
      <c r="EF36" s="95" t="s">
        <v>2224</v>
      </c>
      <c r="EG36" s="95" t="s">
        <v>2222</v>
      </c>
    </row>
    <row r="37" spans="1:137" x14ac:dyDescent="0.25">
      <c r="A37" s="97" t="s">
        <v>772</v>
      </c>
      <c r="B37" s="95" t="s">
        <v>6819</v>
      </c>
      <c r="C37" s="95">
        <v>7</v>
      </c>
      <c r="D37" s="95" t="s">
        <v>4</v>
      </c>
      <c r="E37" s="95" t="s">
        <v>116</v>
      </c>
      <c r="F37" s="97" t="s">
        <v>772</v>
      </c>
      <c r="G37" s="97" t="s">
        <v>556</v>
      </c>
      <c r="H37" s="97" t="s">
        <v>532</v>
      </c>
      <c r="I37" s="51" t="s">
        <v>595</v>
      </c>
      <c r="J37" s="51">
        <v>1</v>
      </c>
      <c r="K37" s="95" t="s">
        <v>556</v>
      </c>
      <c r="L37" s="95">
        <v>22</v>
      </c>
      <c r="M37" s="95">
        <v>7</v>
      </c>
      <c r="N37" s="95">
        <v>4</v>
      </c>
      <c r="O37" s="95">
        <v>1</v>
      </c>
      <c r="P37" s="95">
        <v>2</v>
      </c>
      <c r="Q37" s="95">
        <v>1</v>
      </c>
      <c r="R37" s="95">
        <v>2</v>
      </c>
      <c r="S37" s="95">
        <v>1</v>
      </c>
      <c r="T37" s="95">
        <v>3</v>
      </c>
      <c r="U37" s="95">
        <v>1</v>
      </c>
      <c r="V37" s="95">
        <v>2</v>
      </c>
      <c r="W37" s="95">
        <v>1</v>
      </c>
      <c r="X37" s="95">
        <v>2</v>
      </c>
      <c r="Y37" s="95">
        <v>2</v>
      </c>
      <c r="Z37" s="95">
        <v>1</v>
      </c>
      <c r="AA37" s="95" t="s">
        <v>3450</v>
      </c>
      <c r="AB37" s="95" t="s">
        <v>3451</v>
      </c>
      <c r="AC37" s="95" t="s">
        <v>3452</v>
      </c>
      <c r="AD37" s="95" t="s">
        <v>3453</v>
      </c>
      <c r="AE37" s="95">
        <v>4</v>
      </c>
      <c r="AF37" s="95">
        <v>4</v>
      </c>
      <c r="AG37" s="95" t="s">
        <v>3590</v>
      </c>
      <c r="AH37" s="95" t="s">
        <v>6504</v>
      </c>
      <c r="AI37" s="95" t="s">
        <v>3602</v>
      </c>
      <c r="AJ37" s="95">
        <v>1</v>
      </c>
      <c r="AK37" s="95">
        <v>1</v>
      </c>
      <c r="AL37" s="95" t="s">
        <v>3591</v>
      </c>
      <c r="AM37" s="95" t="s">
        <v>6504</v>
      </c>
      <c r="AN37" s="95" t="s">
        <v>3603</v>
      </c>
      <c r="AO37" s="95">
        <v>2</v>
      </c>
      <c r="AP37" s="95">
        <v>2</v>
      </c>
      <c r="AQ37" s="95" t="s">
        <v>3592</v>
      </c>
      <c r="AR37" s="95" t="s">
        <v>6504</v>
      </c>
      <c r="AS37" s="95" t="s">
        <v>3603</v>
      </c>
      <c r="AT37" s="95">
        <v>2</v>
      </c>
      <c r="AU37" s="95">
        <v>1</v>
      </c>
      <c r="AV37" s="95" t="s">
        <v>3593</v>
      </c>
      <c r="AW37" s="95" t="s">
        <v>6504</v>
      </c>
      <c r="AX37" s="95" t="s">
        <v>3604</v>
      </c>
      <c r="AY37" s="95">
        <v>1</v>
      </c>
      <c r="AZ37" s="95">
        <v>2</v>
      </c>
      <c r="BA37" s="95" t="s">
        <v>3594</v>
      </c>
      <c r="BB37" s="95" t="s">
        <v>6504</v>
      </c>
      <c r="BC37" s="95" t="s">
        <v>3605</v>
      </c>
      <c r="BD37" s="95">
        <v>1</v>
      </c>
      <c r="BE37" s="95">
        <v>1</v>
      </c>
      <c r="BF37" s="95" t="s">
        <v>3595</v>
      </c>
      <c r="BG37" s="95" t="s">
        <v>6504</v>
      </c>
      <c r="BH37" s="95" t="s">
        <v>3606</v>
      </c>
      <c r="BI37" s="95">
        <v>3</v>
      </c>
      <c r="BJ37" s="95">
        <v>3</v>
      </c>
      <c r="BK37" s="95" t="s">
        <v>3596</v>
      </c>
      <c r="BL37" s="95" t="s">
        <v>6504</v>
      </c>
      <c r="BM37" s="95" t="s">
        <v>3607</v>
      </c>
      <c r="BN37" s="95">
        <v>1</v>
      </c>
      <c r="BO37" s="95">
        <v>1</v>
      </c>
      <c r="BP37" s="95" t="s">
        <v>3597</v>
      </c>
      <c r="BQ37" s="95" t="s">
        <v>6504</v>
      </c>
      <c r="BR37" s="95" t="s">
        <v>3608</v>
      </c>
      <c r="BS37" s="95">
        <v>2</v>
      </c>
      <c r="BT37" s="95">
        <v>2</v>
      </c>
      <c r="BU37" s="95" t="s">
        <v>3598</v>
      </c>
      <c r="BV37" s="95" t="s">
        <v>6504</v>
      </c>
      <c r="BW37" s="95" t="s">
        <v>3609</v>
      </c>
      <c r="BX37" s="95">
        <v>1</v>
      </c>
      <c r="BY37" s="95">
        <v>1</v>
      </c>
      <c r="BZ37" s="95" t="s">
        <v>3599</v>
      </c>
      <c r="CA37" s="95" t="s">
        <v>6504</v>
      </c>
      <c r="CB37" s="95" t="s">
        <v>3610</v>
      </c>
      <c r="CC37" s="95">
        <v>2</v>
      </c>
      <c r="CD37" s="95">
        <v>2</v>
      </c>
      <c r="CE37" s="95" t="s">
        <v>3600</v>
      </c>
      <c r="CF37" s="95" t="s">
        <v>6504</v>
      </c>
      <c r="CG37" s="95" t="s">
        <v>3611</v>
      </c>
      <c r="CH37" s="95">
        <v>2</v>
      </c>
      <c r="CI37" s="95">
        <v>2</v>
      </c>
      <c r="CJ37" s="95" t="s">
        <v>3601</v>
      </c>
      <c r="CK37" s="95" t="s">
        <v>6504</v>
      </c>
      <c r="CL37" s="95" t="s">
        <v>3612</v>
      </c>
      <c r="CM37" s="95">
        <v>22</v>
      </c>
      <c r="CN37" s="95">
        <v>0</v>
      </c>
      <c r="CO37" s="95" t="s">
        <v>53</v>
      </c>
      <c r="CP37" s="95" t="s">
        <v>62</v>
      </c>
      <c r="CQ37" s="95" t="s">
        <v>62</v>
      </c>
      <c r="CR37" s="95" t="s">
        <v>55</v>
      </c>
      <c r="CS37" s="95" t="s">
        <v>56</v>
      </c>
      <c r="CT37" s="95" t="s">
        <v>57</v>
      </c>
      <c r="CU37" s="95" t="s">
        <v>57</v>
      </c>
      <c r="CV37" s="95" t="s">
        <v>58</v>
      </c>
      <c r="CW37" s="95" t="s">
        <v>55</v>
      </c>
      <c r="CX37" s="95" t="s">
        <v>59</v>
      </c>
      <c r="CY37" s="95" t="s">
        <v>2232</v>
      </c>
      <c r="CZ37" s="95" t="s">
        <v>117</v>
      </c>
      <c r="DA37" s="95" t="s">
        <v>53</v>
      </c>
      <c r="DB37" s="95" t="s">
        <v>62</v>
      </c>
      <c r="DC37" s="95" t="s">
        <v>55</v>
      </c>
      <c r="DD37" s="95" t="s">
        <v>56</v>
      </c>
      <c r="DE37" s="95" t="s">
        <v>57</v>
      </c>
      <c r="DF37" s="95" t="s">
        <v>57</v>
      </c>
      <c r="DG37" s="95" t="s">
        <v>58</v>
      </c>
      <c r="DH37" s="95" t="s">
        <v>55</v>
      </c>
      <c r="DI37" s="95" t="s">
        <v>59</v>
      </c>
      <c r="DJ37" s="95" t="s">
        <v>2233</v>
      </c>
      <c r="DK37" s="95" t="s">
        <v>118</v>
      </c>
      <c r="DL37" s="95" t="s">
        <v>53</v>
      </c>
      <c r="DM37" s="95" t="s">
        <v>62</v>
      </c>
      <c r="DN37" s="95" t="s">
        <v>55</v>
      </c>
      <c r="DO37" s="95" t="s">
        <v>56</v>
      </c>
      <c r="DP37" s="95" t="s">
        <v>57</v>
      </c>
      <c r="DQ37" s="95" t="s">
        <v>69</v>
      </c>
      <c r="DR37" s="95" t="s">
        <v>58</v>
      </c>
      <c r="DS37" s="95" t="s">
        <v>55</v>
      </c>
      <c r="DT37" s="95" t="s">
        <v>59</v>
      </c>
      <c r="DU37" s="95" t="s">
        <v>2221</v>
      </c>
      <c r="DV37" s="95" t="s">
        <v>2222</v>
      </c>
      <c r="DW37" s="95" t="s">
        <v>53</v>
      </c>
      <c r="DX37" s="95" t="s">
        <v>62</v>
      </c>
      <c r="DY37" s="95" t="s">
        <v>55</v>
      </c>
      <c r="DZ37" s="95" t="s">
        <v>56</v>
      </c>
      <c r="EA37" s="95" t="s">
        <v>57</v>
      </c>
      <c r="EB37" s="95" t="s">
        <v>69</v>
      </c>
      <c r="EC37" s="95" t="s">
        <v>58</v>
      </c>
      <c r="ED37" s="95" t="s">
        <v>55</v>
      </c>
      <c r="EE37" s="95" t="s">
        <v>59</v>
      </c>
      <c r="EF37" s="95" t="s">
        <v>2234</v>
      </c>
      <c r="EG37" s="95" t="s">
        <v>2222</v>
      </c>
    </row>
    <row r="38" spans="1:137" x14ac:dyDescent="0.25">
      <c r="A38" s="97" t="s">
        <v>778</v>
      </c>
      <c r="B38" s="95" t="s">
        <v>6820</v>
      </c>
      <c r="C38" s="95">
        <v>8</v>
      </c>
      <c r="D38" s="95" t="s">
        <v>4</v>
      </c>
      <c r="E38" s="95" t="s">
        <v>116</v>
      </c>
      <c r="F38" s="97" t="s">
        <v>778</v>
      </c>
      <c r="G38" s="97" t="s">
        <v>556</v>
      </c>
      <c r="H38" s="97" t="s">
        <v>532</v>
      </c>
      <c r="I38" s="51" t="s">
        <v>595</v>
      </c>
      <c r="J38" s="51">
        <v>1</v>
      </c>
      <c r="K38" s="95" t="s">
        <v>556</v>
      </c>
      <c r="L38" s="95">
        <v>24</v>
      </c>
      <c r="M38" s="95">
        <v>7</v>
      </c>
      <c r="N38" s="95">
        <v>0</v>
      </c>
      <c r="O38" s="95">
        <v>2</v>
      </c>
      <c r="P38" s="95">
        <v>5</v>
      </c>
      <c r="Q38" s="95">
        <v>3</v>
      </c>
      <c r="R38" s="95">
        <v>2</v>
      </c>
      <c r="S38" s="95">
        <v>1</v>
      </c>
      <c r="T38" s="95">
        <v>4</v>
      </c>
      <c r="U38" s="95">
        <v>2</v>
      </c>
      <c r="V38" s="95">
        <v>2</v>
      </c>
      <c r="W38" s="95">
        <v>1</v>
      </c>
      <c r="X38" s="95">
        <v>1</v>
      </c>
      <c r="Y38" s="95">
        <v>1</v>
      </c>
      <c r="Z38" s="95">
        <v>1</v>
      </c>
      <c r="AA38" s="95" t="s">
        <v>3454</v>
      </c>
      <c r="AB38" s="95" t="s">
        <v>3455</v>
      </c>
      <c r="AC38" s="95" t="s">
        <v>3456</v>
      </c>
      <c r="AD38" s="95" t="s">
        <v>3457</v>
      </c>
      <c r="AE38" s="95">
        <v>0</v>
      </c>
      <c r="AF38" s="95">
        <v>0</v>
      </c>
      <c r="AG38" s="95" t="s">
        <v>3613</v>
      </c>
      <c r="AH38" s="95" t="s">
        <v>6504</v>
      </c>
      <c r="AI38" s="95" t="s">
        <v>3625</v>
      </c>
      <c r="AJ38" s="95">
        <v>2</v>
      </c>
      <c r="AK38" s="95">
        <v>2</v>
      </c>
      <c r="AL38" s="95" t="s">
        <v>3614</v>
      </c>
      <c r="AM38" s="95" t="s">
        <v>6504</v>
      </c>
      <c r="AN38" s="95" t="s">
        <v>3626</v>
      </c>
      <c r="AO38" s="95">
        <v>5</v>
      </c>
      <c r="AP38" s="95">
        <v>5</v>
      </c>
      <c r="AQ38" s="95" t="s">
        <v>3615</v>
      </c>
      <c r="AR38" s="95" t="s">
        <v>6504</v>
      </c>
      <c r="AS38" s="95" t="s">
        <v>3626</v>
      </c>
      <c r="AT38" s="95">
        <v>3</v>
      </c>
      <c r="AU38" s="95">
        <v>3</v>
      </c>
      <c r="AV38" s="95" t="s">
        <v>3616</v>
      </c>
      <c r="AW38" s="95" t="s">
        <v>6504</v>
      </c>
      <c r="AX38" s="95" t="s">
        <v>3627</v>
      </c>
      <c r="AY38" s="95">
        <v>2</v>
      </c>
      <c r="AZ38" s="95">
        <v>2</v>
      </c>
      <c r="BA38" s="95" t="s">
        <v>3617</v>
      </c>
      <c r="BB38" s="95" t="s">
        <v>6504</v>
      </c>
      <c r="BC38" s="95" t="s">
        <v>3628</v>
      </c>
      <c r="BD38" s="95">
        <v>1</v>
      </c>
      <c r="BE38" s="95">
        <v>1</v>
      </c>
      <c r="BF38" s="95" t="s">
        <v>3618</v>
      </c>
      <c r="BG38" s="95" t="s">
        <v>6504</v>
      </c>
      <c r="BH38" s="95" t="s">
        <v>3629</v>
      </c>
      <c r="BI38" s="95">
        <v>5</v>
      </c>
      <c r="BJ38" s="95">
        <v>4</v>
      </c>
      <c r="BK38" s="95" t="s">
        <v>3619</v>
      </c>
      <c r="BL38" s="95" t="s">
        <v>6504</v>
      </c>
      <c r="BM38" s="95" t="s">
        <v>3630</v>
      </c>
      <c r="BN38" s="95">
        <v>1</v>
      </c>
      <c r="BO38" s="95">
        <v>2</v>
      </c>
      <c r="BP38" s="95" t="s">
        <v>3620</v>
      </c>
      <c r="BQ38" s="95" t="s">
        <v>6504</v>
      </c>
      <c r="BR38" s="95" t="s">
        <v>3631</v>
      </c>
      <c r="BS38" s="95">
        <v>2</v>
      </c>
      <c r="BT38" s="95">
        <v>2</v>
      </c>
      <c r="BU38" s="95" t="s">
        <v>3621</v>
      </c>
      <c r="BV38" s="95" t="s">
        <v>6504</v>
      </c>
      <c r="BW38" s="95" t="s">
        <v>3632</v>
      </c>
      <c r="BX38" s="95">
        <v>1</v>
      </c>
      <c r="BY38" s="95">
        <v>1</v>
      </c>
      <c r="BZ38" s="95" t="s">
        <v>3622</v>
      </c>
      <c r="CA38" s="95" t="s">
        <v>6504</v>
      </c>
      <c r="CB38" s="95" t="s">
        <v>3633</v>
      </c>
      <c r="CC38" s="95">
        <v>1</v>
      </c>
      <c r="CD38" s="95">
        <v>1</v>
      </c>
      <c r="CE38" s="95" t="s">
        <v>3623</v>
      </c>
      <c r="CF38" s="95" t="s">
        <v>6504</v>
      </c>
      <c r="CG38" s="95" t="s">
        <v>3634</v>
      </c>
      <c r="CH38" s="95">
        <v>1</v>
      </c>
      <c r="CI38" s="95">
        <v>1</v>
      </c>
      <c r="CJ38" s="95" t="s">
        <v>3624</v>
      </c>
      <c r="CK38" s="95" t="s">
        <v>6504</v>
      </c>
      <c r="CL38" s="95" t="s">
        <v>3635</v>
      </c>
      <c r="CM38" s="95">
        <v>24</v>
      </c>
      <c r="CN38" s="95">
        <v>0</v>
      </c>
      <c r="CO38" s="95" t="s">
        <v>53</v>
      </c>
      <c r="CP38" s="95" t="s">
        <v>62</v>
      </c>
      <c r="CQ38" s="95" t="s">
        <v>62</v>
      </c>
      <c r="CR38" s="95" t="s">
        <v>71</v>
      </c>
      <c r="CS38" s="95" t="s">
        <v>56</v>
      </c>
      <c r="CT38" s="95" t="s">
        <v>71</v>
      </c>
      <c r="CU38" s="95" t="s">
        <v>57</v>
      </c>
      <c r="CV38" s="95" t="s">
        <v>58</v>
      </c>
      <c r="CW38" s="95" t="s">
        <v>71</v>
      </c>
      <c r="CX38" s="95" t="s">
        <v>59</v>
      </c>
      <c r="CY38" s="95" t="s">
        <v>2235</v>
      </c>
      <c r="CZ38" s="95" t="s">
        <v>117</v>
      </c>
      <c r="DA38" s="95" t="s">
        <v>53</v>
      </c>
      <c r="DB38" s="95" t="s">
        <v>62</v>
      </c>
      <c r="DC38" s="95" t="s">
        <v>55</v>
      </c>
      <c r="DD38" s="95" t="s">
        <v>56</v>
      </c>
      <c r="DE38" s="95" t="s">
        <v>57</v>
      </c>
      <c r="DF38" s="95" t="s">
        <v>57</v>
      </c>
      <c r="DG38" s="95" t="s">
        <v>58</v>
      </c>
      <c r="DH38" s="95" t="s">
        <v>55</v>
      </c>
      <c r="DI38" s="95" t="s">
        <v>59</v>
      </c>
      <c r="DJ38" s="95" t="s">
        <v>2226</v>
      </c>
      <c r="DK38" s="95" t="s">
        <v>118</v>
      </c>
      <c r="DL38" s="95" t="s">
        <v>53</v>
      </c>
      <c r="DM38" s="95" t="s">
        <v>62</v>
      </c>
      <c r="DN38" s="95" t="s">
        <v>55</v>
      </c>
      <c r="DO38" s="95" t="s">
        <v>56</v>
      </c>
      <c r="DP38" s="95" t="s">
        <v>57</v>
      </c>
      <c r="DQ38" s="95" t="s">
        <v>69</v>
      </c>
      <c r="DR38" s="95" t="s">
        <v>58</v>
      </c>
      <c r="DS38" s="95" t="s">
        <v>55</v>
      </c>
      <c r="DT38" s="95" t="s">
        <v>59</v>
      </c>
      <c r="DU38" s="95" t="s">
        <v>2221</v>
      </c>
      <c r="DV38" s="95" t="s">
        <v>2222</v>
      </c>
      <c r="DW38" s="95" t="s">
        <v>53</v>
      </c>
      <c r="DX38" s="95" t="s">
        <v>62</v>
      </c>
      <c r="DY38" s="95" t="s">
        <v>55</v>
      </c>
      <c r="DZ38" s="95" t="s">
        <v>56</v>
      </c>
      <c r="EA38" s="95" t="s">
        <v>57</v>
      </c>
      <c r="EB38" s="95" t="s">
        <v>69</v>
      </c>
      <c r="EC38" s="95" t="s">
        <v>58</v>
      </c>
      <c r="ED38" s="95" t="s">
        <v>55</v>
      </c>
      <c r="EE38" s="95" t="s">
        <v>59</v>
      </c>
      <c r="EF38" s="95" t="s">
        <v>2223</v>
      </c>
      <c r="EG38" s="95" t="s">
        <v>2222</v>
      </c>
    </row>
    <row r="39" spans="1:137" x14ac:dyDescent="0.25">
      <c r="A39" s="97" t="s">
        <v>784</v>
      </c>
      <c r="B39" s="95" t="s">
        <v>6821</v>
      </c>
      <c r="C39" s="95">
        <v>9</v>
      </c>
      <c r="D39" s="95" t="s">
        <v>4</v>
      </c>
      <c r="E39" s="95" t="s">
        <v>116</v>
      </c>
      <c r="F39" s="97" t="s">
        <v>784</v>
      </c>
      <c r="G39" s="97" t="s">
        <v>556</v>
      </c>
      <c r="H39" s="97" t="s">
        <v>557</v>
      </c>
      <c r="I39" s="51">
        <v>12</v>
      </c>
      <c r="J39" s="51">
        <v>12</v>
      </c>
      <c r="K39" s="95" t="s">
        <v>556</v>
      </c>
      <c r="L39" s="95">
        <v>0</v>
      </c>
      <c r="M39" s="95">
        <v>3</v>
      </c>
      <c r="N39" s="95">
        <v>1</v>
      </c>
      <c r="O39" s="95">
        <v>1</v>
      </c>
      <c r="P39" s="95">
        <v>1</v>
      </c>
      <c r="Q39" s="95">
        <v>1</v>
      </c>
      <c r="R39" s="95">
        <v>1</v>
      </c>
      <c r="S39" s="95">
        <v>1</v>
      </c>
      <c r="T39" s="95">
        <v>1</v>
      </c>
      <c r="U39" s="95">
        <v>1</v>
      </c>
      <c r="V39" s="95">
        <v>1</v>
      </c>
      <c r="W39" s="95">
        <v>1</v>
      </c>
      <c r="X39" s="95">
        <v>1</v>
      </c>
      <c r="Y39" s="95">
        <v>1</v>
      </c>
      <c r="Z39" s="95">
        <v>12</v>
      </c>
      <c r="AA39" s="95" t="s">
        <v>613</v>
      </c>
      <c r="AB39" s="95" t="s">
        <v>3458</v>
      </c>
      <c r="AC39" s="95" t="s">
        <v>3459</v>
      </c>
      <c r="AD39" s="95" t="s">
        <v>612</v>
      </c>
      <c r="AE39" s="95">
        <v>1</v>
      </c>
      <c r="AF39" s="95">
        <v>1</v>
      </c>
      <c r="AG39" s="95" t="s">
        <v>3636</v>
      </c>
      <c r="AH39" s="95" t="s">
        <v>6504</v>
      </c>
      <c r="AI39" s="95" t="s">
        <v>3648</v>
      </c>
      <c r="AJ39" s="95">
        <v>1</v>
      </c>
      <c r="AK39" s="95">
        <v>1</v>
      </c>
      <c r="AL39" s="95" t="s">
        <v>3637</v>
      </c>
      <c r="AM39" s="95" t="s">
        <v>6504</v>
      </c>
      <c r="AN39" s="95" t="s">
        <v>3648</v>
      </c>
      <c r="AO39" s="95">
        <v>1</v>
      </c>
      <c r="AP39" s="95">
        <v>1</v>
      </c>
      <c r="AQ39" s="95" t="s">
        <v>3638</v>
      </c>
      <c r="AR39" s="95" t="s">
        <v>6504</v>
      </c>
      <c r="AS39" s="95" t="s">
        <v>3648</v>
      </c>
      <c r="AT39" s="95">
        <v>1</v>
      </c>
      <c r="AU39" s="95">
        <v>1</v>
      </c>
      <c r="AV39" s="95" t="s">
        <v>3639</v>
      </c>
      <c r="AW39" s="95" t="s">
        <v>6504</v>
      </c>
      <c r="AX39" s="95" t="s">
        <v>3648</v>
      </c>
      <c r="AY39" s="95">
        <v>1</v>
      </c>
      <c r="AZ39" s="95">
        <v>1</v>
      </c>
      <c r="BA39" s="95" t="s">
        <v>3640</v>
      </c>
      <c r="BB39" s="95" t="s">
        <v>6504</v>
      </c>
      <c r="BC39" s="95" t="s">
        <v>3648</v>
      </c>
      <c r="BD39" s="95">
        <v>1</v>
      </c>
      <c r="BE39" s="95">
        <v>1</v>
      </c>
      <c r="BF39" s="95" t="s">
        <v>3641</v>
      </c>
      <c r="BG39" s="95" t="s">
        <v>6504</v>
      </c>
      <c r="BH39" s="95" t="s">
        <v>3648</v>
      </c>
      <c r="BI39" s="95">
        <v>1</v>
      </c>
      <c r="BJ39" s="95">
        <v>1</v>
      </c>
      <c r="BK39" s="95" t="s">
        <v>3642</v>
      </c>
      <c r="BL39" s="95" t="s">
        <v>6504</v>
      </c>
      <c r="BM39" s="95" t="s">
        <v>3649</v>
      </c>
      <c r="BN39" s="95">
        <v>1</v>
      </c>
      <c r="BO39" s="95">
        <v>1</v>
      </c>
      <c r="BP39" s="95" t="s">
        <v>3643</v>
      </c>
      <c r="BQ39" s="95" t="s">
        <v>6504</v>
      </c>
      <c r="BR39" s="95" t="s">
        <v>3650</v>
      </c>
      <c r="BS39" s="95">
        <v>1</v>
      </c>
      <c r="BT39" s="95">
        <v>1</v>
      </c>
      <c r="BU39" s="95" t="s">
        <v>3644</v>
      </c>
      <c r="BV39" s="95" t="s">
        <v>6504</v>
      </c>
      <c r="BW39" s="95" t="s">
        <v>3651</v>
      </c>
      <c r="BX39" s="95">
        <v>1</v>
      </c>
      <c r="BY39" s="95">
        <v>1</v>
      </c>
      <c r="BZ39" s="95" t="s">
        <v>3645</v>
      </c>
      <c r="CA39" s="95" t="s">
        <v>6504</v>
      </c>
      <c r="CB39" s="95" t="s">
        <v>3652</v>
      </c>
      <c r="CC39" s="95">
        <v>1</v>
      </c>
      <c r="CD39" s="95">
        <v>1</v>
      </c>
      <c r="CE39" s="95" t="s">
        <v>3646</v>
      </c>
      <c r="CF39" s="95" t="s">
        <v>6504</v>
      </c>
      <c r="CG39" s="95" t="s">
        <v>3653</v>
      </c>
      <c r="CH39" s="95">
        <v>1</v>
      </c>
      <c r="CI39" s="95">
        <v>1</v>
      </c>
      <c r="CJ39" s="95" t="s">
        <v>3647</v>
      </c>
      <c r="CK39" s="95" t="s">
        <v>6504</v>
      </c>
      <c r="CL39" s="95" t="s">
        <v>3654</v>
      </c>
      <c r="CM39" s="95">
        <v>12</v>
      </c>
      <c r="CN39" s="95">
        <v>0</v>
      </c>
      <c r="CO39" s="95" t="s">
        <v>53</v>
      </c>
      <c r="CP39" s="95" t="s">
        <v>62</v>
      </c>
      <c r="CQ39" s="95" t="s">
        <v>62</v>
      </c>
      <c r="CR39" s="95" t="s">
        <v>55</v>
      </c>
      <c r="CS39" s="95" t="s">
        <v>56</v>
      </c>
      <c r="CT39" s="95" t="s">
        <v>57</v>
      </c>
      <c r="CU39" s="95" t="s">
        <v>57</v>
      </c>
      <c r="CV39" s="95" t="s">
        <v>58</v>
      </c>
      <c r="CW39" s="95" t="s">
        <v>55</v>
      </c>
      <c r="CX39" s="95" t="s">
        <v>59</v>
      </c>
      <c r="CY39" s="95" t="s">
        <v>2229</v>
      </c>
      <c r="CZ39" s="95" t="s">
        <v>117</v>
      </c>
      <c r="DA39" s="95" t="s">
        <v>53</v>
      </c>
      <c r="DB39" s="95" t="s">
        <v>62</v>
      </c>
      <c r="DC39" s="95" t="s">
        <v>55</v>
      </c>
      <c r="DD39" s="95" t="s">
        <v>56</v>
      </c>
      <c r="DE39" s="95" t="s">
        <v>57</v>
      </c>
      <c r="DF39" s="95" t="s">
        <v>57</v>
      </c>
      <c r="DG39" s="95" t="s">
        <v>58</v>
      </c>
      <c r="DH39" s="95" t="s">
        <v>55</v>
      </c>
      <c r="DI39" s="95" t="s">
        <v>59</v>
      </c>
      <c r="DJ39" s="95" t="s">
        <v>2236</v>
      </c>
      <c r="DK39" s="95" t="s">
        <v>118</v>
      </c>
      <c r="DL39" s="95" t="s">
        <v>53</v>
      </c>
      <c r="DM39" s="95" t="s">
        <v>62</v>
      </c>
      <c r="DN39" s="95" t="s">
        <v>55</v>
      </c>
      <c r="DO39" s="95" t="s">
        <v>56</v>
      </c>
      <c r="DP39" s="95" t="s">
        <v>57</v>
      </c>
      <c r="DQ39" s="95" t="s">
        <v>69</v>
      </c>
      <c r="DR39" s="95" t="s">
        <v>58</v>
      </c>
      <c r="DS39" s="95" t="s">
        <v>55</v>
      </c>
      <c r="DT39" s="95" t="s">
        <v>59</v>
      </c>
      <c r="DU39" s="95" t="s">
        <v>2221</v>
      </c>
      <c r="DV39" s="95" t="s">
        <v>2222</v>
      </c>
      <c r="DW39" s="95" t="s">
        <v>53</v>
      </c>
      <c r="DX39" s="95" t="s">
        <v>62</v>
      </c>
      <c r="DY39" s="95" t="s">
        <v>55</v>
      </c>
      <c r="DZ39" s="95" t="s">
        <v>56</v>
      </c>
      <c r="EA39" s="95" t="s">
        <v>57</v>
      </c>
      <c r="EB39" s="95" t="s">
        <v>69</v>
      </c>
      <c r="EC39" s="95" t="s">
        <v>58</v>
      </c>
      <c r="ED39" s="95" t="s">
        <v>55</v>
      </c>
      <c r="EE39" s="95" t="s">
        <v>59</v>
      </c>
      <c r="EF39" s="95" t="s">
        <v>2223</v>
      </c>
      <c r="EG39" s="95" t="s">
        <v>2222</v>
      </c>
    </row>
    <row r="40" spans="1:137" x14ac:dyDescent="0.25">
      <c r="A40" s="97">
        <v>203</v>
      </c>
      <c r="B40" s="95" t="s">
        <v>6822</v>
      </c>
      <c r="C40" s="95">
        <v>1</v>
      </c>
      <c r="D40" s="95" t="s">
        <v>5</v>
      </c>
      <c r="E40" s="95" t="s">
        <v>122</v>
      </c>
      <c r="F40" s="97">
        <v>203</v>
      </c>
      <c r="G40" s="97" t="s">
        <v>531</v>
      </c>
      <c r="H40" s="97" t="s">
        <v>532</v>
      </c>
      <c r="I40" s="51" t="s">
        <v>595</v>
      </c>
      <c r="J40" s="51">
        <v>24</v>
      </c>
      <c r="K40" s="95" t="s">
        <v>556</v>
      </c>
      <c r="L40" s="95">
        <v>0</v>
      </c>
      <c r="M40" s="95">
        <v>6</v>
      </c>
      <c r="N40" s="95">
        <v>2</v>
      </c>
      <c r="O40" s="95">
        <v>2</v>
      </c>
      <c r="P40" s="95">
        <v>2</v>
      </c>
      <c r="Q40" s="95">
        <v>2</v>
      </c>
      <c r="R40" s="95">
        <v>2</v>
      </c>
      <c r="S40" s="95">
        <v>2</v>
      </c>
      <c r="T40" s="95">
        <v>2</v>
      </c>
      <c r="U40" s="95">
        <v>2</v>
      </c>
      <c r="V40" s="95">
        <v>2</v>
      </c>
      <c r="W40" s="95">
        <v>2</v>
      </c>
      <c r="X40" s="95">
        <v>2</v>
      </c>
      <c r="Y40" s="95">
        <v>2</v>
      </c>
      <c r="Z40" s="95">
        <v>24</v>
      </c>
      <c r="AA40" s="95" t="s">
        <v>589</v>
      </c>
      <c r="AB40" s="95" t="s">
        <v>3655</v>
      </c>
      <c r="AC40" s="95" t="s">
        <v>3656</v>
      </c>
      <c r="AD40" s="95" t="s">
        <v>3657</v>
      </c>
      <c r="AE40" s="95">
        <v>2</v>
      </c>
      <c r="AF40" s="95">
        <v>2</v>
      </c>
      <c r="AG40" s="95" t="s">
        <v>3692</v>
      </c>
      <c r="AH40" s="95" t="s">
        <v>3695</v>
      </c>
      <c r="AI40" s="95" t="s">
        <v>3696</v>
      </c>
      <c r="AJ40" s="95">
        <v>2</v>
      </c>
      <c r="AK40" s="95">
        <v>2</v>
      </c>
      <c r="AL40" s="95" t="s">
        <v>3693</v>
      </c>
      <c r="AM40" s="95" t="s">
        <v>3695</v>
      </c>
      <c r="AN40" s="95" t="s">
        <v>3697</v>
      </c>
      <c r="AO40" s="95">
        <v>2</v>
      </c>
      <c r="AP40" s="95">
        <v>2</v>
      </c>
      <c r="AQ40" s="95" t="s">
        <v>3694</v>
      </c>
      <c r="AR40" s="95" t="s">
        <v>3695</v>
      </c>
      <c r="AS40" s="95" t="s">
        <v>3698</v>
      </c>
      <c r="AT40" s="95">
        <v>2</v>
      </c>
      <c r="AU40" s="95">
        <v>2</v>
      </c>
      <c r="AV40" s="95" t="s">
        <v>6549</v>
      </c>
      <c r="AW40" s="95" t="s">
        <v>3695</v>
      </c>
      <c r="AX40" s="95" t="s">
        <v>3699</v>
      </c>
      <c r="AY40" s="95">
        <v>2</v>
      </c>
      <c r="AZ40" s="95">
        <v>2</v>
      </c>
      <c r="BA40" s="95" t="s">
        <v>6550</v>
      </c>
      <c r="BB40" s="95" t="s">
        <v>3695</v>
      </c>
      <c r="BC40" s="95" t="s">
        <v>3700</v>
      </c>
      <c r="BD40" s="95">
        <v>2</v>
      </c>
      <c r="BE40" s="95">
        <v>2</v>
      </c>
      <c r="BF40" s="95" t="s">
        <v>6551</v>
      </c>
      <c r="BG40" s="95" t="s">
        <v>3695</v>
      </c>
      <c r="BH40" s="95" t="s">
        <v>3701</v>
      </c>
      <c r="BI40" s="95">
        <v>2</v>
      </c>
      <c r="BJ40" s="95">
        <v>2</v>
      </c>
      <c r="BK40" s="95" t="s">
        <v>6552</v>
      </c>
      <c r="BL40" s="95" t="s">
        <v>3695</v>
      </c>
      <c r="BM40" s="95" t="s">
        <v>3702</v>
      </c>
      <c r="BN40" s="95">
        <v>2</v>
      </c>
      <c r="BO40" s="95">
        <v>2</v>
      </c>
      <c r="BP40" s="95" t="s">
        <v>6553</v>
      </c>
      <c r="BQ40" s="95" t="s">
        <v>3695</v>
      </c>
      <c r="BR40" s="95" t="s">
        <v>3703</v>
      </c>
      <c r="BS40" s="95">
        <v>2</v>
      </c>
      <c r="BT40" s="95">
        <v>2</v>
      </c>
      <c r="BU40" s="95" t="s">
        <v>6554</v>
      </c>
      <c r="BV40" s="95" t="s">
        <v>3695</v>
      </c>
      <c r="BW40" s="95" t="s">
        <v>3704</v>
      </c>
      <c r="BX40" s="95">
        <v>2</v>
      </c>
      <c r="BY40" s="95">
        <v>2</v>
      </c>
      <c r="BZ40" s="95" t="s">
        <v>6555</v>
      </c>
      <c r="CA40" s="95" t="s">
        <v>3695</v>
      </c>
      <c r="CB40" s="95" t="s">
        <v>3705</v>
      </c>
      <c r="CC40" s="95">
        <v>2</v>
      </c>
      <c r="CD40" s="95">
        <v>2</v>
      </c>
      <c r="CE40" s="95" t="s">
        <v>6556</v>
      </c>
      <c r="CF40" s="95" t="s">
        <v>3695</v>
      </c>
      <c r="CG40" s="95" t="s">
        <v>3706</v>
      </c>
      <c r="CH40" s="95">
        <v>2</v>
      </c>
      <c r="CI40" s="95">
        <v>2</v>
      </c>
      <c r="CJ40" s="95" t="s">
        <v>6557</v>
      </c>
      <c r="CK40" s="95" t="s">
        <v>3695</v>
      </c>
      <c r="CL40" s="95" t="s">
        <v>3707</v>
      </c>
      <c r="CM40" s="95">
        <v>24</v>
      </c>
      <c r="CN40" s="95">
        <v>0</v>
      </c>
      <c r="CO40" s="95" t="s">
        <v>53</v>
      </c>
      <c r="CP40" s="95" t="s">
        <v>62</v>
      </c>
      <c r="CQ40" s="95" t="s">
        <v>62</v>
      </c>
      <c r="CR40" s="95" t="s">
        <v>55</v>
      </c>
      <c r="CS40" s="95" t="s">
        <v>56</v>
      </c>
      <c r="CT40" s="95" t="s">
        <v>57</v>
      </c>
      <c r="CU40" s="95" t="s">
        <v>57</v>
      </c>
      <c r="CV40" s="95" t="s">
        <v>58</v>
      </c>
      <c r="CW40" s="95" t="s">
        <v>55</v>
      </c>
      <c r="CX40" s="95" t="s">
        <v>59</v>
      </c>
      <c r="CY40" s="95" t="s">
        <v>2237</v>
      </c>
      <c r="CZ40" s="95" t="s">
        <v>112</v>
      </c>
      <c r="DA40" s="95" t="s">
        <v>53</v>
      </c>
      <c r="DB40" s="95" t="s">
        <v>62</v>
      </c>
      <c r="DC40" s="95" t="s">
        <v>55</v>
      </c>
      <c r="DD40" s="95" t="s">
        <v>56</v>
      </c>
      <c r="DE40" s="95" t="s">
        <v>57</v>
      </c>
      <c r="DF40" s="95" t="s">
        <v>57</v>
      </c>
      <c r="DG40" s="95" t="s">
        <v>58</v>
      </c>
      <c r="DH40" s="95" t="s">
        <v>55</v>
      </c>
      <c r="DI40" s="95" t="s">
        <v>59</v>
      </c>
      <c r="DJ40" s="95" t="s">
        <v>2238</v>
      </c>
      <c r="DK40" s="95" t="s">
        <v>2202</v>
      </c>
      <c r="DL40" s="95" t="s">
        <v>53</v>
      </c>
      <c r="DM40" s="95" t="s">
        <v>62</v>
      </c>
      <c r="DN40" s="95" t="s">
        <v>55</v>
      </c>
      <c r="DO40" s="95" t="s">
        <v>56</v>
      </c>
      <c r="DP40" s="95" t="s">
        <v>57</v>
      </c>
      <c r="DQ40" s="95" t="s">
        <v>57</v>
      </c>
      <c r="DR40" s="95" t="s">
        <v>58</v>
      </c>
      <c r="DS40" s="95" t="s">
        <v>55</v>
      </c>
      <c r="DT40" s="95" t="s">
        <v>59</v>
      </c>
      <c r="DU40" s="95" t="s">
        <v>2239</v>
      </c>
      <c r="DV40" s="95" t="s">
        <v>2202</v>
      </c>
      <c r="DW40" s="95">
        <v>0</v>
      </c>
      <c r="DX40" s="95" t="s">
        <v>62</v>
      </c>
      <c r="DY40" s="95" t="s">
        <v>55</v>
      </c>
      <c r="DZ40" s="95" t="s">
        <v>56</v>
      </c>
      <c r="EA40" s="95" t="s">
        <v>57</v>
      </c>
      <c r="EB40" s="95" t="s">
        <v>57</v>
      </c>
      <c r="EC40" s="95" t="s">
        <v>58</v>
      </c>
      <c r="ED40" s="95" t="s">
        <v>55</v>
      </c>
      <c r="EE40" s="95" t="s">
        <v>59</v>
      </c>
      <c r="EF40" s="95" t="s">
        <v>2239</v>
      </c>
      <c r="EG40" s="95" t="s">
        <v>2202</v>
      </c>
    </row>
    <row r="41" spans="1:137" x14ac:dyDescent="0.25">
      <c r="A41" s="97">
        <v>65</v>
      </c>
      <c r="B41" s="95" t="s">
        <v>6823</v>
      </c>
      <c r="C41" s="95">
        <v>2</v>
      </c>
      <c r="D41" s="95" t="s">
        <v>5</v>
      </c>
      <c r="E41" s="95" t="s">
        <v>122</v>
      </c>
      <c r="F41" s="97">
        <v>65</v>
      </c>
      <c r="G41" s="97" t="s">
        <v>556</v>
      </c>
      <c r="H41" s="97" t="s">
        <v>557</v>
      </c>
      <c r="I41" s="51">
        <v>18000</v>
      </c>
      <c r="J41" s="51">
        <v>19000</v>
      </c>
      <c r="K41" s="95" t="s">
        <v>556</v>
      </c>
      <c r="L41" s="95">
        <v>0</v>
      </c>
      <c r="M41" s="95">
        <v>4400</v>
      </c>
      <c r="N41" s="95">
        <v>700</v>
      </c>
      <c r="O41" s="95">
        <v>1900</v>
      </c>
      <c r="P41" s="95">
        <v>1800</v>
      </c>
      <c r="Q41" s="95">
        <v>1900</v>
      </c>
      <c r="R41" s="95">
        <v>1500</v>
      </c>
      <c r="S41" s="95">
        <v>1900</v>
      </c>
      <c r="T41" s="95">
        <v>1500</v>
      </c>
      <c r="U41" s="95">
        <v>1300</v>
      </c>
      <c r="V41" s="95">
        <v>1800</v>
      </c>
      <c r="W41" s="95">
        <v>1800</v>
      </c>
      <c r="X41" s="95">
        <v>1800</v>
      </c>
      <c r="Y41" s="95">
        <v>1100</v>
      </c>
      <c r="Z41" s="95">
        <v>19000</v>
      </c>
      <c r="AA41" s="95" t="s">
        <v>789</v>
      </c>
      <c r="AB41" s="95" t="s">
        <v>3658</v>
      </c>
      <c r="AC41" s="95" t="s">
        <v>3659</v>
      </c>
      <c r="AD41" s="95" t="s">
        <v>2145</v>
      </c>
      <c r="AE41" s="95">
        <v>753</v>
      </c>
      <c r="AF41" s="95" t="s">
        <v>6504</v>
      </c>
      <c r="AG41" s="95" t="s">
        <v>3708</v>
      </c>
      <c r="AH41" s="95" t="s">
        <v>3695</v>
      </c>
      <c r="AI41" s="95" t="s">
        <v>3714</v>
      </c>
      <c r="AJ41" s="95">
        <v>1908</v>
      </c>
      <c r="AK41" s="95" t="s">
        <v>6504</v>
      </c>
      <c r="AL41" s="95" t="s">
        <v>3709</v>
      </c>
      <c r="AM41" s="95" t="s">
        <v>3695</v>
      </c>
      <c r="AN41" s="95" t="s">
        <v>3715</v>
      </c>
      <c r="AO41" s="95">
        <v>1908</v>
      </c>
      <c r="AP41" s="95" t="s">
        <v>6504</v>
      </c>
      <c r="AQ41" s="95" t="s">
        <v>3710</v>
      </c>
      <c r="AR41" s="95" t="s">
        <v>3695</v>
      </c>
      <c r="AS41" s="95" t="s">
        <v>3716</v>
      </c>
      <c r="AT41" s="95">
        <v>2292</v>
      </c>
      <c r="AU41" s="95" t="s">
        <v>6504</v>
      </c>
      <c r="AV41" s="95" t="s">
        <v>3711</v>
      </c>
      <c r="AW41" s="95" t="s">
        <v>3695</v>
      </c>
      <c r="AX41" s="95" t="s">
        <v>3717</v>
      </c>
      <c r="AY41" s="95">
        <v>1823</v>
      </c>
      <c r="AZ41" s="95" t="s">
        <v>6504</v>
      </c>
      <c r="BA41" s="95" t="s">
        <v>6558</v>
      </c>
      <c r="BB41" s="95" t="s">
        <v>3695</v>
      </c>
      <c r="BC41" s="95" t="s">
        <v>3718</v>
      </c>
      <c r="BD41" s="95">
        <v>2211</v>
      </c>
      <c r="BE41" s="95" t="s">
        <v>6504</v>
      </c>
      <c r="BF41" s="95" t="s">
        <v>3712</v>
      </c>
      <c r="BG41" s="95" t="s">
        <v>3695</v>
      </c>
      <c r="BH41" s="95" t="s">
        <v>3719</v>
      </c>
      <c r="BI41" s="95">
        <v>1674</v>
      </c>
      <c r="BJ41" s="95" t="s">
        <v>6504</v>
      </c>
      <c r="BK41" s="95" t="s">
        <v>6559</v>
      </c>
      <c r="BL41" s="95" t="s">
        <v>3695</v>
      </c>
      <c r="BM41" s="95" t="s">
        <v>3720</v>
      </c>
      <c r="BN41" s="95">
        <v>1634</v>
      </c>
      <c r="BO41" s="95" t="s">
        <v>6504</v>
      </c>
      <c r="BP41" s="95" t="s">
        <v>6560</v>
      </c>
      <c r="BQ41" s="95" t="s">
        <v>3695</v>
      </c>
      <c r="BR41" s="95" t="s">
        <v>6561</v>
      </c>
      <c r="BS41" s="95">
        <v>2025</v>
      </c>
      <c r="BT41" s="95" t="s">
        <v>6504</v>
      </c>
      <c r="BU41" s="95" t="s">
        <v>3713</v>
      </c>
      <c r="BV41" s="95" t="s">
        <v>3695</v>
      </c>
      <c r="BW41" s="95" t="s">
        <v>3721</v>
      </c>
      <c r="BX41" s="95">
        <v>2120</v>
      </c>
      <c r="BY41" s="95" t="s">
        <v>6504</v>
      </c>
      <c r="BZ41" s="95" t="s">
        <v>6562</v>
      </c>
      <c r="CA41" s="95" t="s">
        <v>3695</v>
      </c>
      <c r="CB41" s="95" t="s">
        <v>3722</v>
      </c>
      <c r="CC41" s="95">
        <v>2081</v>
      </c>
      <c r="CD41" s="95" t="s">
        <v>6504</v>
      </c>
      <c r="CE41" s="95" t="s">
        <v>6563</v>
      </c>
      <c r="CF41" s="95" t="s">
        <v>3695</v>
      </c>
      <c r="CG41" s="95" t="s">
        <v>3723</v>
      </c>
      <c r="CH41" s="95">
        <v>1682</v>
      </c>
      <c r="CI41" s="95" t="s">
        <v>6504</v>
      </c>
      <c r="CJ41" s="95" t="s">
        <v>6564</v>
      </c>
      <c r="CK41" s="95" t="s">
        <v>3695</v>
      </c>
      <c r="CL41" s="95" t="s">
        <v>3724</v>
      </c>
      <c r="CM41" s="95">
        <v>22111</v>
      </c>
      <c r="CN41" s="95">
        <v>0</v>
      </c>
      <c r="CO41" s="95" t="s">
        <v>53</v>
      </c>
      <c r="CP41" s="95" t="s">
        <v>54</v>
      </c>
      <c r="CQ41" s="95" t="s">
        <v>54</v>
      </c>
      <c r="CR41" s="95" t="s">
        <v>55</v>
      </c>
      <c r="CS41" s="95" t="s">
        <v>56</v>
      </c>
      <c r="CT41" s="95" t="s">
        <v>57</v>
      </c>
      <c r="CU41" s="95" t="s">
        <v>57</v>
      </c>
      <c r="CV41" s="95" t="s">
        <v>58</v>
      </c>
      <c r="CW41" s="95" t="s">
        <v>55</v>
      </c>
      <c r="CX41" s="95" t="s">
        <v>59</v>
      </c>
      <c r="CY41" s="95" t="s">
        <v>2240</v>
      </c>
      <c r="CZ41" s="95" t="s">
        <v>112</v>
      </c>
      <c r="DA41" s="95" t="s">
        <v>53</v>
      </c>
      <c r="DB41" s="95" t="s">
        <v>54</v>
      </c>
      <c r="DC41" s="95" t="s">
        <v>55</v>
      </c>
      <c r="DD41" s="95" t="s">
        <v>56</v>
      </c>
      <c r="DE41" s="95" t="s">
        <v>57</v>
      </c>
      <c r="DF41" s="95" t="s">
        <v>57</v>
      </c>
      <c r="DG41" s="95" t="s">
        <v>58</v>
      </c>
      <c r="DH41" s="95" t="s">
        <v>55</v>
      </c>
      <c r="DI41" s="95" t="s">
        <v>59</v>
      </c>
      <c r="DJ41" s="95" t="s">
        <v>2241</v>
      </c>
      <c r="DK41" s="95" t="s">
        <v>2202</v>
      </c>
      <c r="DL41" s="95" t="s">
        <v>53</v>
      </c>
      <c r="DM41" s="95" t="s">
        <v>54</v>
      </c>
      <c r="DN41" s="95" t="s">
        <v>55</v>
      </c>
      <c r="DO41" s="95" t="s">
        <v>56</v>
      </c>
      <c r="DP41" s="95" t="s">
        <v>57</v>
      </c>
      <c r="DQ41" s="95" t="s">
        <v>57</v>
      </c>
      <c r="DR41" s="95" t="s">
        <v>58</v>
      </c>
      <c r="DS41" s="95" t="s">
        <v>55</v>
      </c>
      <c r="DT41" s="95" t="s">
        <v>59</v>
      </c>
      <c r="DU41" s="95" t="s">
        <v>2239</v>
      </c>
      <c r="DV41" s="95" t="s">
        <v>2202</v>
      </c>
      <c r="DW41" s="95">
        <v>0</v>
      </c>
      <c r="DX41" s="95" t="s">
        <v>6510</v>
      </c>
      <c r="DY41" s="95" t="s">
        <v>55</v>
      </c>
      <c r="DZ41" s="95" t="s">
        <v>56</v>
      </c>
      <c r="EA41" s="95" t="s">
        <v>57</v>
      </c>
      <c r="EB41" s="95" t="s">
        <v>57</v>
      </c>
      <c r="EC41" s="95" t="s">
        <v>58</v>
      </c>
      <c r="ED41" s="95" t="s">
        <v>55</v>
      </c>
      <c r="EE41" s="95" t="s">
        <v>59</v>
      </c>
      <c r="EF41" s="95" t="s">
        <v>2239</v>
      </c>
      <c r="EG41" s="95" t="s">
        <v>2202</v>
      </c>
    </row>
    <row r="42" spans="1:137" x14ac:dyDescent="0.25">
      <c r="A42" s="97">
        <v>66</v>
      </c>
      <c r="B42" s="95" t="s">
        <v>6824</v>
      </c>
      <c r="C42" s="95">
        <v>3</v>
      </c>
      <c r="D42" s="95" t="s">
        <v>5</v>
      </c>
      <c r="E42" s="95" t="s">
        <v>122</v>
      </c>
      <c r="F42" s="97">
        <v>66</v>
      </c>
      <c r="G42" s="97" t="s">
        <v>556</v>
      </c>
      <c r="H42" s="97" t="s">
        <v>557</v>
      </c>
      <c r="I42" s="51">
        <v>100</v>
      </c>
      <c r="J42" s="51">
        <v>80</v>
      </c>
      <c r="K42" s="95" t="s">
        <v>556</v>
      </c>
      <c r="L42" s="95">
        <v>0</v>
      </c>
      <c r="M42" s="95">
        <v>22</v>
      </c>
      <c r="N42" s="95">
        <v>6</v>
      </c>
      <c r="O42" s="95">
        <v>7</v>
      </c>
      <c r="P42" s="95">
        <v>9</v>
      </c>
      <c r="Q42" s="95">
        <v>9</v>
      </c>
      <c r="R42" s="95">
        <v>8</v>
      </c>
      <c r="S42" s="95">
        <v>8</v>
      </c>
      <c r="T42" s="95">
        <v>10</v>
      </c>
      <c r="U42" s="95">
        <v>4</v>
      </c>
      <c r="V42" s="95">
        <v>6</v>
      </c>
      <c r="W42" s="95">
        <v>7</v>
      </c>
      <c r="X42" s="95">
        <v>6</v>
      </c>
      <c r="Y42" s="95">
        <v>0</v>
      </c>
      <c r="Z42" s="95">
        <v>80</v>
      </c>
      <c r="AA42" s="95" t="s">
        <v>796</v>
      </c>
      <c r="AB42" s="95" t="s">
        <v>800</v>
      </c>
      <c r="AC42" s="95" t="s">
        <v>3660</v>
      </c>
      <c r="AD42" s="95" t="s">
        <v>3661</v>
      </c>
      <c r="AE42" s="95">
        <v>7</v>
      </c>
      <c r="AF42" s="95" t="s">
        <v>6504</v>
      </c>
      <c r="AG42" s="95" t="s">
        <v>3725</v>
      </c>
      <c r="AH42" s="95" t="s">
        <v>3695</v>
      </c>
      <c r="AI42" s="95" t="s">
        <v>3734</v>
      </c>
      <c r="AJ42" s="95">
        <v>7</v>
      </c>
      <c r="AK42" s="95" t="s">
        <v>6504</v>
      </c>
      <c r="AL42" s="95" t="s">
        <v>3726</v>
      </c>
      <c r="AM42" s="95" t="s">
        <v>3695</v>
      </c>
      <c r="AN42" s="95" t="s">
        <v>3735</v>
      </c>
      <c r="AO42" s="95">
        <v>9</v>
      </c>
      <c r="AP42" s="95" t="s">
        <v>6504</v>
      </c>
      <c r="AQ42" s="95" t="s">
        <v>3727</v>
      </c>
      <c r="AR42" s="95" t="s">
        <v>3695</v>
      </c>
      <c r="AS42" s="95" t="s">
        <v>3736</v>
      </c>
      <c r="AT42" s="95">
        <v>11</v>
      </c>
      <c r="AU42" s="95" t="s">
        <v>6504</v>
      </c>
      <c r="AV42" s="95" t="s">
        <v>3728</v>
      </c>
      <c r="AW42" s="95" t="s">
        <v>3695</v>
      </c>
      <c r="AX42" s="95" t="s">
        <v>3737</v>
      </c>
      <c r="AY42" s="95">
        <v>8</v>
      </c>
      <c r="AZ42" s="95" t="s">
        <v>6504</v>
      </c>
      <c r="BA42" s="95" t="s">
        <v>3729</v>
      </c>
      <c r="BB42" s="95" t="s">
        <v>3695</v>
      </c>
      <c r="BC42" s="95" t="s">
        <v>6565</v>
      </c>
      <c r="BD42" s="95">
        <v>11</v>
      </c>
      <c r="BE42" s="95" t="s">
        <v>6504</v>
      </c>
      <c r="BF42" s="95" t="s">
        <v>6566</v>
      </c>
      <c r="BG42" s="95" t="s">
        <v>3695</v>
      </c>
      <c r="BH42" s="95" t="s">
        <v>3738</v>
      </c>
      <c r="BI42" s="95">
        <v>10</v>
      </c>
      <c r="BJ42" s="95" t="s">
        <v>6504</v>
      </c>
      <c r="BK42" s="95" t="s">
        <v>6567</v>
      </c>
      <c r="BL42" s="95" t="s">
        <v>3695</v>
      </c>
      <c r="BM42" s="95" t="s">
        <v>6568</v>
      </c>
      <c r="BN42" s="95">
        <v>5</v>
      </c>
      <c r="BO42" s="95" t="s">
        <v>6504</v>
      </c>
      <c r="BP42" s="95" t="s">
        <v>3730</v>
      </c>
      <c r="BQ42" s="95" t="s">
        <v>3695</v>
      </c>
      <c r="BR42" s="95" t="s">
        <v>6569</v>
      </c>
      <c r="BS42" s="95">
        <v>10</v>
      </c>
      <c r="BT42" s="95" t="s">
        <v>6504</v>
      </c>
      <c r="BU42" s="95" t="s">
        <v>3731</v>
      </c>
      <c r="BV42" s="95" t="s">
        <v>3695</v>
      </c>
      <c r="BW42" s="95" t="s">
        <v>6570</v>
      </c>
      <c r="BX42" s="95">
        <v>10</v>
      </c>
      <c r="BY42" s="95" t="s">
        <v>6504</v>
      </c>
      <c r="BZ42" s="95" t="s">
        <v>3732</v>
      </c>
      <c r="CA42" s="95" t="s">
        <v>3695</v>
      </c>
      <c r="CB42" s="95" t="s">
        <v>3739</v>
      </c>
      <c r="CC42" s="95">
        <v>7</v>
      </c>
      <c r="CD42" s="95" t="s">
        <v>6504</v>
      </c>
      <c r="CE42" s="95" t="s">
        <v>6571</v>
      </c>
      <c r="CF42" s="95" t="s">
        <v>3695</v>
      </c>
      <c r="CG42" s="95" t="s">
        <v>6572</v>
      </c>
      <c r="CH42" s="95">
        <v>0</v>
      </c>
      <c r="CI42" s="95" t="s">
        <v>6504</v>
      </c>
      <c r="CJ42" s="95" t="s">
        <v>3733</v>
      </c>
      <c r="CK42" s="95" t="s">
        <v>3695</v>
      </c>
      <c r="CL42" s="95" t="s">
        <v>3695</v>
      </c>
      <c r="CM42" s="95">
        <v>95</v>
      </c>
      <c r="CN42" s="95">
        <v>0</v>
      </c>
      <c r="CO42" s="95" t="s">
        <v>53</v>
      </c>
      <c r="CP42" s="95" t="s">
        <v>54</v>
      </c>
      <c r="CQ42" s="95" t="s">
        <v>54</v>
      </c>
      <c r="CR42" s="95" t="s">
        <v>55</v>
      </c>
      <c r="CS42" s="95" t="s">
        <v>56</v>
      </c>
      <c r="CT42" s="95" t="s">
        <v>57</v>
      </c>
      <c r="CU42" s="95" t="s">
        <v>57</v>
      </c>
      <c r="CV42" s="95" t="s">
        <v>58</v>
      </c>
      <c r="CW42" s="95" t="s">
        <v>55</v>
      </c>
      <c r="CX42" s="95" t="s">
        <v>59</v>
      </c>
      <c r="CY42" s="95" t="s">
        <v>2242</v>
      </c>
      <c r="CZ42" s="95" t="s">
        <v>112</v>
      </c>
      <c r="DA42" s="95" t="s">
        <v>53</v>
      </c>
      <c r="DB42" s="95" t="s">
        <v>54</v>
      </c>
      <c r="DC42" s="95" t="s">
        <v>55</v>
      </c>
      <c r="DD42" s="95" t="s">
        <v>56</v>
      </c>
      <c r="DE42" s="95" t="s">
        <v>57</v>
      </c>
      <c r="DF42" s="95" t="s">
        <v>57</v>
      </c>
      <c r="DG42" s="95" t="s">
        <v>58</v>
      </c>
      <c r="DH42" s="95" t="s">
        <v>55</v>
      </c>
      <c r="DI42" s="95" t="s">
        <v>59</v>
      </c>
      <c r="DJ42" s="95" t="s">
        <v>2239</v>
      </c>
      <c r="DK42" s="95" t="s">
        <v>2202</v>
      </c>
      <c r="DL42" s="95" t="s">
        <v>53</v>
      </c>
      <c r="DM42" s="95" t="s">
        <v>54</v>
      </c>
      <c r="DN42" s="95" t="s">
        <v>55</v>
      </c>
      <c r="DO42" s="95" t="s">
        <v>56</v>
      </c>
      <c r="DP42" s="95" t="s">
        <v>57</v>
      </c>
      <c r="DQ42" s="95" t="s">
        <v>57</v>
      </c>
      <c r="DR42" s="95" t="s">
        <v>58</v>
      </c>
      <c r="DS42" s="95" t="s">
        <v>55</v>
      </c>
      <c r="DT42" s="95" t="s">
        <v>59</v>
      </c>
      <c r="DU42" s="95" t="s">
        <v>2239</v>
      </c>
      <c r="DV42" s="95" t="s">
        <v>2202</v>
      </c>
      <c r="DW42" s="95">
        <v>0</v>
      </c>
      <c r="DX42" s="95" t="s">
        <v>6510</v>
      </c>
      <c r="DY42" s="95" t="s">
        <v>55</v>
      </c>
      <c r="DZ42" s="95" t="s">
        <v>56</v>
      </c>
      <c r="EA42" s="95" t="s">
        <v>57</v>
      </c>
      <c r="EB42" s="95" t="s">
        <v>57</v>
      </c>
      <c r="EC42" s="95" t="s">
        <v>58</v>
      </c>
      <c r="ED42" s="95" t="s">
        <v>55</v>
      </c>
      <c r="EE42" s="95" t="s">
        <v>59</v>
      </c>
      <c r="EF42" s="95" t="s">
        <v>2239</v>
      </c>
      <c r="EG42" s="95" t="s">
        <v>2202</v>
      </c>
    </row>
    <row r="43" spans="1:137" x14ac:dyDescent="0.25">
      <c r="A43" s="97">
        <v>67</v>
      </c>
      <c r="B43" s="95" t="s">
        <v>6825</v>
      </c>
      <c r="C43" s="95">
        <v>4</v>
      </c>
      <c r="D43" s="95" t="s">
        <v>5</v>
      </c>
      <c r="E43" s="95" t="s">
        <v>122</v>
      </c>
      <c r="F43" s="97">
        <v>67</v>
      </c>
      <c r="G43" s="97" t="s">
        <v>556</v>
      </c>
      <c r="H43" s="97" t="s">
        <v>557</v>
      </c>
      <c r="I43" s="51">
        <v>7000</v>
      </c>
      <c r="J43" s="51">
        <v>3800</v>
      </c>
      <c r="K43" s="95" t="s">
        <v>556</v>
      </c>
      <c r="L43" s="95">
        <v>0</v>
      </c>
      <c r="M43" s="95">
        <v>700</v>
      </c>
      <c r="N43" s="95">
        <v>50</v>
      </c>
      <c r="O43" s="95">
        <v>300</v>
      </c>
      <c r="P43" s="95">
        <v>350</v>
      </c>
      <c r="Q43" s="95">
        <v>450</v>
      </c>
      <c r="R43" s="95">
        <v>450</v>
      </c>
      <c r="S43" s="95">
        <v>300</v>
      </c>
      <c r="T43" s="95">
        <v>300</v>
      </c>
      <c r="U43" s="95">
        <v>300</v>
      </c>
      <c r="V43" s="95">
        <v>500</v>
      </c>
      <c r="W43" s="95">
        <v>500</v>
      </c>
      <c r="X43" s="95">
        <v>300</v>
      </c>
      <c r="Y43" s="95">
        <v>0</v>
      </c>
      <c r="Z43" s="95">
        <v>3800</v>
      </c>
      <c r="AA43" s="95" t="s">
        <v>804</v>
      </c>
      <c r="AB43" s="95" t="s">
        <v>808</v>
      </c>
      <c r="AC43" s="95" t="s">
        <v>3662</v>
      </c>
      <c r="AD43" s="95" t="s">
        <v>3663</v>
      </c>
      <c r="AE43" s="95">
        <v>64</v>
      </c>
      <c r="AF43" s="95" t="s">
        <v>6504</v>
      </c>
      <c r="AG43" s="95" t="s">
        <v>3740</v>
      </c>
      <c r="AH43" s="95" t="s">
        <v>3695</v>
      </c>
      <c r="AI43" s="95" t="s">
        <v>3748</v>
      </c>
      <c r="AJ43" s="95">
        <v>319</v>
      </c>
      <c r="AK43" s="95" t="s">
        <v>6504</v>
      </c>
      <c r="AL43" s="95" t="s">
        <v>3741</v>
      </c>
      <c r="AM43" s="95" t="s">
        <v>3695</v>
      </c>
      <c r="AN43" s="95" t="s">
        <v>3749</v>
      </c>
      <c r="AO43" s="95">
        <v>370</v>
      </c>
      <c r="AP43" s="95" t="s">
        <v>6504</v>
      </c>
      <c r="AQ43" s="95" t="s">
        <v>3742</v>
      </c>
      <c r="AR43" s="95" t="s">
        <v>3695</v>
      </c>
      <c r="AS43" s="95" t="s">
        <v>3750</v>
      </c>
      <c r="AT43" s="95">
        <v>450</v>
      </c>
      <c r="AU43" s="95" t="s">
        <v>6504</v>
      </c>
      <c r="AV43" s="95" t="s">
        <v>3743</v>
      </c>
      <c r="AW43" s="95" t="s">
        <v>3695</v>
      </c>
      <c r="AX43" s="95" t="s">
        <v>3751</v>
      </c>
      <c r="AY43" s="95">
        <v>722</v>
      </c>
      <c r="AZ43" s="95" t="s">
        <v>6504</v>
      </c>
      <c r="BA43" s="95" t="s">
        <v>3744</v>
      </c>
      <c r="BB43" s="95" t="s">
        <v>3695</v>
      </c>
      <c r="BC43" s="95" t="s">
        <v>3752</v>
      </c>
      <c r="BD43" s="95">
        <v>579</v>
      </c>
      <c r="BE43" s="95" t="s">
        <v>6504</v>
      </c>
      <c r="BF43" s="95" t="s">
        <v>6574</v>
      </c>
      <c r="BG43" s="95" t="s">
        <v>3695</v>
      </c>
      <c r="BH43" s="95" t="s">
        <v>3753</v>
      </c>
      <c r="BI43" s="95">
        <v>597</v>
      </c>
      <c r="BJ43" s="95" t="s">
        <v>6504</v>
      </c>
      <c r="BK43" s="95" t="s">
        <v>6575</v>
      </c>
      <c r="BL43" s="95" t="s">
        <v>3695</v>
      </c>
      <c r="BM43" s="95" t="s">
        <v>3754</v>
      </c>
      <c r="BN43" s="95">
        <v>352</v>
      </c>
      <c r="BO43" s="95" t="s">
        <v>6504</v>
      </c>
      <c r="BP43" s="95" t="s">
        <v>3745</v>
      </c>
      <c r="BQ43" s="95" t="s">
        <v>3695</v>
      </c>
      <c r="BR43" s="95" t="s">
        <v>3755</v>
      </c>
      <c r="BS43" s="95">
        <v>310</v>
      </c>
      <c r="BT43" s="95" t="s">
        <v>6504</v>
      </c>
      <c r="BU43" s="95" t="s">
        <v>3746</v>
      </c>
      <c r="BV43" s="95" t="s">
        <v>3695</v>
      </c>
      <c r="BW43" s="95" t="s">
        <v>3756</v>
      </c>
      <c r="BX43" s="95">
        <v>203</v>
      </c>
      <c r="BY43" s="95" t="s">
        <v>6504</v>
      </c>
      <c r="BZ43" s="95" t="s">
        <v>6576</v>
      </c>
      <c r="CA43" s="95" t="s">
        <v>3695</v>
      </c>
      <c r="CB43" s="95" t="s">
        <v>3757</v>
      </c>
      <c r="CC43" s="95">
        <v>122</v>
      </c>
      <c r="CD43" s="95" t="s">
        <v>6504</v>
      </c>
      <c r="CE43" s="95" t="s">
        <v>6577</v>
      </c>
      <c r="CF43" s="95" t="s">
        <v>3695</v>
      </c>
      <c r="CG43" s="95" t="s">
        <v>3758</v>
      </c>
      <c r="CH43" s="95">
        <v>0</v>
      </c>
      <c r="CI43" s="95" t="s">
        <v>6504</v>
      </c>
      <c r="CJ43" s="95" t="s">
        <v>3747</v>
      </c>
      <c r="CK43" s="95" t="s">
        <v>3695</v>
      </c>
      <c r="CL43" s="95" t="s">
        <v>3695</v>
      </c>
      <c r="CM43" s="95">
        <v>4088</v>
      </c>
      <c r="CN43" s="95">
        <v>0</v>
      </c>
      <c r="CO43" s="95" t="s">
        <v>53</v>
      </c>
      <c r="CP43" s="95" t="s">
        <v>54</v>
      </c>
      <c r="CQ43" s="95" t="s">
        <v>54</v>
      </c>
      <c r="CR43" s="95" t="s">
        <v>55</v>
      </c>
      <c r="CS43" s="95" t="s">
        <v>56</v>
      </c>
      <c r="CT43" s="95" t="s">
        <v>57</v>
      </c>
      <c r="CU43" s="95" t="s">
        <v>57</v>
      </c>
      <c r="CV43" s="95" t="s">
        <v>58</v>
      </c>
      <c r="CW43" s="95" t="s">
        <v>55</v>
      </c>
      <c r="CX43" s="95" t="s">
        <v>59</v>
      </c>
      <c r="CY43" s="95" t="s">
        <v>2243</v>
      </c>
      <c r="CZ43" s="95" t="s">
        <v>112</v>
      </c>
      <c r="DA43" s="95" t="s">
        <v>53</v>
      </c>
      <c r="DB43" s="95" t="s">
        <v>54</v>
      </c>
      <c r="DC43" s="95" t="s">
        <v>55</v>
      </c>
      <c r="DD43" s="95" t="s">
        <v>56</v>
      </c>
      <c r="DE43" s="95" t="s">
        <v>57</v>
      </c>
      <c r="DF43" s="95" t="s">
        <v>57</v>
      </c>
      <c r="DG43" s="95" t="s">
        <v>58</v>
      </c>
      <c r="DH43" s="95" t="s">
        <v>55</v>
      </c>
      <c r="DI43" s="95" t="s">
        <v>59</v>
      </c>
      <c r="DJ43" s="95" t="s">
        <v>2239</v>
      </c>
      <c r="DK43" s="95" t="s">
        <v>2202</v>
      </c>
      <c r="DL43" s="95" t="s">
        <v>53</v>
      </c>
      <c r="DM43" s="95" t="s">
        <v>54</v>
      </c>
      <c r="DN43" s="95" t="s">
        <v>55</v>
      </c>
      <c r="DO43" s="95" t="s">
        <v>56</v>
      </c>
      <c r="DP43" s="95" t="s">
        <v>57</v>
      </c>
      <c r="DQ43" s="95" t="s">
        <v>57</v>
      </c>
      <c r="DR43" s="95" t="s">
        <v>58</v>
      </c>
      <c r="DS43" s="95" t="s">
        <v>55</v>
      </c>
      <c r="DT43" s="95" t="s">
        <v>59</v>
      </c>
      <c r="DU43" s="95" t="s">
        <v>2239</v>
      </c>
      <c r="DV43" s="95" t="s">
        <v>2202</v>
      </c>
      <c r="DW43" s="95">
        <v>0</v>
      </c>
      <c r="DX43" s="95" t="s">
        <v>6510</v>
      </c>
      <c r="DY43" s="95" t="s">
        <v>55</v>
      </c>
      <c r="DZ43" s="95" t="s">
        <v>56</v>
      </c>
      <c r="EA43" s="95" t="s">
        <v>57</v>
      </c>
      <c r="EB43" s="95" t="s">
        <v>57</v>
      </c>
      <c r="EC43" s="95" t="s">
        <v>58</v>
      </c>
      <c r="ED43" s="95" t="s">
        <v>55</v>
      </c>
      <c r="EE43" s="95" t="s">
        <v>59</v>
      </c>
      <c r="EF43" s="95" t="s">
        <v>2239</v>
      </c>
      <c r="EG43" s="95" t="s">
        <v>2202</v>
      </c>
    </row>
    <row r="44" spans="1:137" x14ac:dyDescent="0.25">
      <c r="A44" s="97">
        <v>69</v>
      </c>
      <c r="B44" s="95" t="s">
        <v>6826</v>
      </c>
      <c r="C44" s="95">
        <v>5</v>
      </c>
      <c r="D44" s="95" t="s">
        <v>5</v>
      </c>
      <c r="E44" s="95" t="s">
        <v>122</v>
      </c>
      <c r="F44" s="97">
        <v>69</v>
      </c>
      <c r="G44" s="97" t="s">
        <v>531</v>
      </c>
      <c r="H44" s="97" t="s">
        <v>557</v>
      </c>
      <c r="I44" s="51">
        <v>16</v>
      </c>
      <c r="J44" s="51">
        <v>22</v>
      </c>
      <c r="K44" s="95" t="s">
        <v>556</v>
      </c>
      <c r="L44" s="95">
        <v>0</v>
      </c>
      <c r="M44" s="95">
        <v>4</v>
      </c>
      <c r="N44" s="95">
        <v>1</v>
      </c>
      <c r="O44" s="95">
        <v>1</v>
      </c>
      <c r="P44" s="95">
        <v>2</v>
      </c>
      <c r="Q44" s="95">
        <v>2</v>
      </c>
      <c r="R44" s="95">
        <v>1</v>
      </c>
      <c r="S44" s="95">
        <v>2</v>
      </c>
      <c r="T44" s="95">
        <v>2</v>
      </c>
      <c r="U44" s="95">
        <v>2</v>
      </c>
      <c r="V44" s="95">
        <v>3</v>
      </c>
      <c r="W44" s="95">
        <v>2</v>
      </c>
      <c r="X44" s="95">
        <v>2</v>
      </c>
      <c r="Y44" s="95">
        <v>2</v>
      </c>
      <c r="Z44" s="95">
        <v>22</v>
      </c>
      <c r="AA44" s="95" t="s">
        <v>812</v>
      </c>
      <c r="AB44" s="95" t="s">
        <v>816</v>
      </c>
      <c r="AC44" s="95" t="s">
        <v>3664</v>
      </c>
      <c r="AD44" s="95" t="s">
        <v>3665</v>
      </c>
      <c r="AE44" s="95">
        <v>1</v>
      </c>
      <c r="AF44" s="95" t="s">
        <v>6504</v>
      </c>
      <c r="AG44" s="95" t="s">
        <v>3759</v>
      </c>
      <c r="AH44" s="95" t="s">
        <v>3695</v>
      </c>
      <c r="AI44" s="95" t="s">
        <v>3766</v>
      </c>
      <c r="AJ44" s="95">
        <v>1</v>
      </c>
      <c r="AK44" s="95" t="s">
        <v>6504</v>
      </c>
      <c r="AL44" s="95" t="s">
        <v>3759</v>
      </c>
      <c r="AM44" s="95" t="s">
        <v>3695</v>
      </c>
      <c r="AN44" s="95" t="s">
        <v>3767</v>
      </c>
      <c r="AO44" s="95">
        <v>2</v>
      </c>
      <c r="AP44" s="95" t="s">
        <v>6504</v>
      </c>
      <c r="AQ44" s="95" t="s">
        <v>3760</v>
      </c>
      <c r="AR44" s="95" t="s">
        <v>3695</v>
      </c>
      <c r="AS44" s="95" t="s">
        <v>3768</v>
      </c>
      <c r="AT44" s="95">
        <v>2</v>
      </c>
      <c r="AU44" s="95" t="s">
        <v>6504</v>
      </c>
      <c r="AV44" s="95" t="s">
        <v>3761</v>
      </c>
      <c r="AW44" s="95" t="s">
        <v>3695</v>
      </c>
      <c r="AX44" s="95" t="s">
        <v>3769</v>
      </c>
      <c r="AY44" s="95">
        <v>2</v>
      </c>
      <c r="AZ44" s="95" t="s">
        <v>6504</v>
      </c>
      <c r="BA44" s="95" t="s">
        <v>3761</v>
      </c>
      <c r="BB44" s="95" t="s">
        <v>3695</v>
      </c>
      <c r="BC44" s="95" t="s">
        <v>6578</v>
      </c>
      <c r="BD44" s="95">
        <v>2</v>
      </c>
      <c r="BE44" s="95" t="s">
        <v>6504</v>
      </c>
      <c r="BF44" s="95" t="s">
        <v>3762</v>
      </c>
      <c r="BG44" s="95" t="s">
        <v>3695</v>
      </c>
      <c r="BH44" s="95" t="s">
        <v>3770</v>
      </c>
      <c r="BI44" s="95">
        <v>2</v>
      </c>
      <c r="BJ44" s="95" t="s">
        <v>6504</v>
      </c>
      <c r="BK44" s="95" t="s">
        <v>6579</v>
      </c>
      <c r="BL44" s="95" t="s">
        <v>3695</v>
      </c>
      <c r="BM44" s="95" t="s">
        <v>6580</v>
      </c>
      <c r="BN44" s="95">
        <v>2</v>
      </c>
      <c r="BO44" s="95" t="s">
        <v>6504</v>
      </c>
      <c r="BP44" s="95" t="s">
        <v>3763</v>
      </c>
      <c r="BQ44" s="95" t="s">
        <v>3695</v>
      </c>
      <c r="BR44" s="95" t="s">
        <v>3771</v>
      </c>
      <c r="BS44" s="95">
        <v>3</v>
      </c>
      <c r="BT44" s="95" t="s">
        <v>6504</v>
      </c>
      <c r="BU44" s="95" t="s">
        <v>6581</v>
      </c>
      <c r="BV44" s="95" t="s">
        <v>3695</v>
      </c>
      <c r="BW44" s="95" t="s">
        <v>3772</v>
      </c>
      <c r="BX44" s="95">
        <v>2</v>
      </c>
      <c r="BY44" s="95" t="s">
        <v>6504</v>
      </c>
      <c r="BZ44" s="95" t="s">
        <v>6582</v>
      </c>
      <c r="CA44" s="95" t="s">
        <v>3695</v>
      </c>
      <c r="CB44" s="95" t="s">
        <v>3773</v>
      </c>
      <c r="CC44" s="95">
        <v>2</v>
      </c>
      <c r="CD44" s="95" t="s">
        <v>6504</v>
      </c>
      <c r="CE44" s="95" t="s">
        <v>3764</v>
      </c>
      <c r="CF44" s="95" t="s">
        <v>3695</v>
      </c>
      <c r="CG44" s="95" t="s">
        <v>3774</v>
      </c>
      <c r="CH44" s="95">
        <v>1</v>
      </c>
      <c r="CI44" s="95" t="s">
        <v>6504</v>
      </c>
      <c r="CJ44" s="95" t="s">
        <v>3765</v>
      </c>
      <c r="CK44" s="95" t="s">
        <v>3695</v>
      </c>
      <c r="CL44" s="95" t="s">
        <v>3775</v>
      </c>
      <c r="CM44" s="95">
        <v>22</v>
      </c>
      <c r="CN44" s="95">
        <v>0</v>
      </c>
      <c r="CO44" s="95" t="s">
        <v>53</v>
      </c>
      <c r="CP44" s="95" t="s">
        <v>62</v>
      </c>
      <c r="CQ44" s="95" t="s">
        <v>54</v>
      </c>
      <c r="CR44" s="95" t="s">
        <v>55</v>
      </c>
      <c r="CS44" s="95" t="s">
        <v>56</v>
      </c>
      <c r="CT44" s="95" t="s">
        <v>57</v>
      </c>
      <c r="CU44" s="95" t="s">
        <v>57</v>
      </c>
      <c r="CV44" s="95" t="s">
        <v>58</v>
      </c>
      <c r="CW44" s="95" t="s">
        <v>55</v>
      </c>
      <c r="CX44" s="95" t="s">
        <v>59</v>
      </c>
      <c r="CY44" s="95" t="s">
        <v>1385</v>
      </c>
      <c r="CZ44" s="95" t="s">
        <v>112</v>
      </c>
      <c r="DA44" s="95" t="s">
        <v>53</v>
      </c>
      <c r="DB44" s="95" t="s">
        <v>54</v>
      </c>
      <c r="DC44" s="95" t="s">
        <v>55</v>
      </c>
      <c r="DD44" s="95" t="s">
        <v>56</v>
      </c>
      <c r="DE44" s="95" t="s">
        <v>57</v>
      </c>
      <c r="DF44" s="95" t="s">
        <v>57</v>
      </c>
      <c r="DG44" s="95" t="s">
        <v>58</v>
      </c>
      <c r="DH44" s="95" t="s">
        <v>55</v>
      </c>
      <c r="DI44" s="95" t="s">
        <v>59</v>
      </c>
      <c r="DJ44" s="95" t="s">
        <v>2239</v>
      </c>
      <c r="DK44" s="95" t="s">
        <v>2202</v>
      </c>
      <c r="DL44" s="95" t="s">
        <v>53</v>
      </c>
      <c r="DM44" s="95" t="s">
        <v>54</v>
      </c>
      <c r="DN44" s="95" t="s">
        <v>55</v>
      </c>
      <c r="DO44" s="95" t="s">
        <v>56</v>
      </c>
      <c r="DP44" s="95" t="s">
        <v>57</v>
      </c>
      <c r="DQ44" s="95" t="s">
        <v>57</v>
      </c>
      <c r="DR44" s="95" t="s">
        <v>58</v>
      </c>
      <c r="DS44" s="95" t="s">
        <v>55</v>
      </c>
      <c r="DT44" s="95" t="s">
        <v>59</v>
      </c>
      <c r="DU44" s="95" t="s">
        <v>2239</v>
      </c>
      <c r="DV44" s="95" t="s">
        <v>2202</v>
      </c>
      <c r="DW44" s="95">
        <v>0</v>
      </c>
      <c r="DX44" s="95" t="s">
        <v>62</v>
      </c>
      <c r="DY44" s="95" t="s">
        <v>55</v>
      </c>
      <c r="DZ44" s="95" t="s">
        <v>56</v>
      </c>
      <c r="EA44" s="95" t="s">
        <v>57</v>
      </c>
      <c r="EB44" s="95" t="s">
        <v>57</v>
      </c>
      <c r="EC44" s="95" t="s">
        <v>58</v>
      </c>
      <c r="ED44" s="95" t="s">
        <v>55</v>
      </c>
      <c r="EE44" s="95" t="s">
        <v>59</v>
      </c>
      <c r="EF44" s="95" t="s">
        <v>2239</v>
      </c>
      <c r="EG44" s="95" t="s">
        <v>2202</v>
      </c>
    </row>
    <row r="45" spans="1:137" x14ac:dyDescent="0.25">
      <c r="A45" s="97" t="s">
        <v>818</v>
      </c>
      <c r="B45" s="95" t="s">
        <v>6827</v>
      </c>
      <c r="C45" s="95">
        <v>6</v>
      </c>
      <c r="D45" s="95" t="s">
        <v>5</v>
      </c>
      <c r="E45" s="95" t="s">
        <v>122</v>
      </c>
      <c r="F45" s="97" t="s">
        <v>818</v>
      </c>
      <c r="G45" s="97" t="s">
        <v>556</v>
      </c>
      <c r="H45" s="97" t="s">
        <v>557</v>
      </c>
      <c r="I45" s="51">
        <v>12</v>
      </c>
      <c r="J45" s="51">
        <v>12</v>
      </c>
      <c r="K45" s="95" t="s">
        <v>556</v>
      </c>
      <c r="L45" s="95">
        <v>0</v>
      </c>
      <c r="M45" s="95">
        <v>3</v>
      </c>
      <c r="N45" s="95">
        <v>1</v>
      </c>
      <c r="O45" s="95">
        <v>1</v>
      </c>
      <c r="P45" s="95">
        <v>1</v>
      </c>
      <c r="Q45" s="95">
        <v>1</v>
      </c>
      <c r="R45" s="95">
        <v>1</v>
      </c>
      <c r="S45" s="95">
        <v>1</v>
      </c>
      <c r="T45" s="95">
        <v>1</v>
      </c>
      <c r="U45" s="95">
        <v>1</v>
      </c>
      <c r="V45" s="95">
        <v>1</v>
      </c>
      <c r="W45" s="95">
        <v>1</v>
      </c>
      <c r="X45" s="95">
        <v>1</v>
      </c>
      <c r="Y45" s="95">
        <v>1</v>
      </c>
      <c r="Z45" s="95">
        <v>12</v>
      </c>
      <c r="AA45" s="95" t="s">
        <v>613</v>
      </c>
      <c r="AB45" s="95" t="s">
        <v>819</v>
      </c>
      <c r="AC45" s="95" t="s">
        <v>3666</v>
      </c>
      <c r="AD45" s="95" t="s">
        <v>3667</v>
      </c>
      <c r="AE45" s="95">
        <v>1</v>
      </c>
      <c r="AF45" s="95" t="s">
        <v>6504</v>
      </c>
      <c r="AG45" s="95" t="s">
        <v>3776</v>
      </c>
      <c r="AH45" s="95" t="s">
        <v>3695</v>
      </c>
      <c r="AI45" s="95" t="s">
        <v>3781</v>
      </c>
      <c r="AJ45" s="95">
        <v>1</v>
      </c>
      <c r="AK45" s="95" t="s">
        <v>6504</v>
      </c>
      <c r="AL45" s="95" t="s">
        <v>3777</v>
      </c>
      <c r="AM45" s="95" t="s">
        <v>3695</v>
      </c>
      <c r="AN45" s="95" t="s">
        <v>3782</v>
      </c>
      <c r="AO45" s="95">
        <v>1</v>
      </c>
      <c r="AP45" s="95" t="s">
        <v>6504</v>
      </c>
      <c r="AQ45" s="95" t="s">
        <v>3778</v>
      </c>
      <c r="AR45" s="95" t="s">
        <v>3695</v>
      </c>
      <c r="AS45" s="95" t="s">
        <v>3783</v>
      </c>
      <c r="AT45" s="95">
        <v>1</v>
      </c>
      <c r="AU45" s="95" t="s">
        <v>6504</v>
      </c>
      <c r="AV45" s="95" t="s">
        <v>3779</v>
      </c>
      <c r="AW45" s="95" t="s">
        <v>3695</v>
      </c>
      <c r="AX45" s="95" t="s">
        <v>3784</v>
      </c>
      <c r="AY45" s="95">
        <v>1</v>
      </c>
      <c r="AZ45" s="95" t="s">
        <v>6504</v>
      </c>
      <c r="BA45" s="95" t="s">
        <v>6583</v>
      </c>
      <c r="BB45" s="95" t="s">
        <v>3695</v>
      </c>
      <c r="BC45" s="95" t="s">
        <v>3785</v>
      </c>
      <c r="BD45" s="95">
        <v>1</v>
      </c>
      <c r="BE45" s="95" t="s">
        <v>6504</v>
      </c>
      <c r="BF45" s="95" t="s">
        <v>3780</v>
      </c>
      <c r="BG45" s="95" t="s">
        <v>3695</v>
      </c>
      <c r="BH45" s="95" t="s">
        <v>3786</v>
      </c>
      <c r="BI45" s="95">
        <v>1</v>
      </c>
      <c r="BJ45" s="95" t="s">
        <v>6504</v>
      </c>
      <c r="BK45" s="95" t="s">
        <v>6584</v>
      </c>
      <c r="BL45" s="95" t="s">
        <v>3695</v>
      </c>
      <c r="BM45" s="95" t="s">
        <v>3787</v>
      </c>
      <c r="BN45" s="95">
        <v>1</v>
      </c>
      <c r="BO45" s="95" t="s">
        <v>6504</v>
      </c>
      <c r="BP45" s="95" t="s">
        <v>6585</v>
      </c>
      <c r="BQ45" s="95" t="s">
        <v>3695</v>
      </c>
      <c r="BR45" s="95" t="s">
        <v>3788</v>
      </c>
      <c r="BS45" s="95">
        <v>1</v>
      </c>
      <c r="BT45" s="95" t="s">
        <v>6504</v>
      </c>
      <c r="BU45" s="95" t="s">
        <v>6586</v>
      </c>
      <c r="BV45" s="95" t="s">
        <v>3695</v>
      </c>
      <c r="BW45" s="95" t="s">
        <v>3789</v>
      </c>
      <c r="BX45" s="95">
        <v>1</v>
      </c>
      <c r="BY45" s="95" t="s">
        <v>6504</v>
      </c>
      <c r="BZ45" s="95" t="s">
        <v>6587</v>
      </c>
      <c r="CA45" s="95" t="s">
        <v>3695</v>
      </c>
      <c r="CB45" s="95" t="s">
        <v>3790</v>
      </c>
      <c r="CC45" s="95">
        <v>1</v>
      </c>
      <c r="CD45" s="95" t="s">
        <v>6504</v>
      </c>
      <c r="CE45" s="95" t="s">
        <v>6588</v>
      </c>
      <c r="CF45" s="95" t="s">
        <v>3695</v>
      </c>
      <c r="CG45" s="95" t="s">
        <v>3791</v>
      </c>
      <c r="CH45" s="95">
        <v>1</v>
      </c>
      <c r="CI45" s="95" t="s">
        <v>6504</v>
      </c>
      <c r="CJ45" s="95" t="s">
        <v>6589</v>
      </c>
      <c r="CK45" s="95" t="s">
        <v>3695</v>
      </c>
      <c r="CL45" s="95" t="s">
        <v>3792</v>
      </c>
      <c r="CM45" s="95">
        <v>12</v>
      </c>
      <c r="CN45" s="95">
        <v>0</v>
      </c>
      <c r="CO45" s="95" t="s">
        <v>53</v>
      </c>
      <c r="CP45" s="95" t="s">
        <v>62</v>
      </c>
      <c r="CQ45" s="95" t="s">
        <v>62</v>
      </c>
      <c r="CR45" s="95" t="s">
        <v>55</v>
      </c>
      <c r="CS45" s="95" t="s">
        <v>56</v>
      </c>
      <c r="CT45" s="95" t="s">
        <v>57</v>
      </c>
      <c r="CU45" s="95" t="s">
        <v>57</v>
      </c>
      <c r="CV45" s="95" t="s">
        <v>58</v>
      </c>
      <c r="CW45" s="95" t="s">
        <v>55</v>
      </c>
      <c r="CX45" s="95" t="s">
        <v>59</v>
      </c>
      <c r="CY45" s="95" t="s">
        <v>2244</v>
      </c>
      <c r="CZ45" s="95" t="s">
        <v>112</v>
      </c>
      <c r="DA45" s="95" t="s">
        <v>53</v>
      </c>
      <c r="DB45" s="95" t="s">
        <v>62</v>
      </c>
      <c r="DC45" s="95" t="s">
        <v>55</v>
      </c>
      <c r="DD45" s="95" t="s">
        <v>56</v>
      </c>
      <c r="DE45" s="95" t="s">
        <v>57</v>
      </c>
      <c r="DF45" s="95" t="s">
        <v>57</v>
      </c>
      <c r="DG45" s="95" t="s">
        <v>58</v>
      </c>
      <c r="DH45" s="95" t="s">
        <v>55</v>
      </c>
      <c r="DI45" s="95" t="s">
        <v>59</v>
      </c>
      <c r="DJ45" s="95" t="s">
        <v>2239</v>
      </c>
      <c r="DK45" s="95" t="s">
        <v>2202</v>
      </c>
      <c r="DL45" s="95" t="s">
        <v>53</v>
      </c>
      <c r="DM45" s="95" t="s">
        <v>62</v>
      </c>
      <c r="DN45" s="95" t="s">
        <v>55</v>
      </c>
      <c r="DO45" s="95" t="s">
        <v>56</v>
      </c>
      <c r="DP45" s="95" t="s">
        <v>57</v>
      </c>
      <c r="DQ45" s="95" t="s">
        <v>57</v>
      </c>
      <c r="DR45" s="95" t="s">
        <v>58</v>
      </c>
      <c r="DS45" s="95" t="s">
        <v>55</v>
      </c>
      <c r="DT45" s="95" t="s">
        <v>59</v>
      </c>
      <c r="DU45" s="95" t="s">
        <v>2239</v>
      </c>
      <c r="DV45" s="95" t="s">
        <v>2202</v>
      </c>
      <c r="DW45" s="95">
        <v>0</v>
      </c>
      <c r="DX45" s="95" t="s">
        <v>62</v>
      </c>
      <c r="DY45" s="95" t="s">
        <v>55</v>
      </c>
      <c r="DZ45" s="95" t="s">
        <v>56</v>
      </c>
      <c r="EA45" s="95" t="s">
        <v>57</v>
      </c>
      <c r="EB45" s="95" t="s">
        <v>57</v>
      </c>
      <c r="EC45" s="95" t="s">
        <v>58</v>
      </c>
      <c r="ED45" s="95" t="s">
        <v>55</v>
      </c>
      <c r="EE45" s="95" t="s">
        <v>59</v>
      </c>
      <c r="EF45" s="95" t="s">
        <v>2239</v>
      </c>
      <c r="EG45" s="95" t="s">
        <v>2202</v>
      </c>
    </row>
    <row r="46" spans="1:137" x14ac:dyDescent="0.25">
      <c r="A46" s="97" t="s">
        <v>820</v>
      </c>
      <c r="B46" s="95" t="s">
        <v>6828</v>
      </c>
      <c r="C46" s="95">
        <v>7</v>
      </c>
      <c r="D46" s="95" t="s">
        <v>5</v>
      </c>
      <c r="E46" s="95" t="s">
        <v>122</v>
      </c>
      <c r="F46" s="97" t="s">
        <v>820</v>
      </c>
      <c r="G46" s="97" t="s">
        <v>556</v>
      </c>
      <c r="H46" s="97" t="s">
        <v>557</v>
      </c>
      <c r="I46" s="51">
        <v>1</v>
      </c>
      <c r="J46" s="51">
        <v>1</v>
      </c>
      <c r="K46" s="95" t="s">
        <v>556</v>
      </c>
      <c r="L46" s="95">
        <v>0</v>
      </c>
      <c r="M46" s="95">
        <v>0</v>
      </c>
      <c r="N46" s="95">
        <v>0</v>
      </c>
      <c r="O46" s="95">
        <v>0</v>
      </c>
      <c r="P46" s="95">
        <v>0</v>
      </c>
      <c r="Q46" s="95">
        <v>0</v>
      </c>
      <c r="R46" s="95">
        <v>0</v>
      </c>
      <c r="S46" s="95">
        <v>0</v>
      </c>
      <c r="T46" s="95">
        <v>0</v>
      </c>
      <c r="U46" s="95">
        <v>0</v>
      </c>
      <c r="V46" s="95">
        <v>0</v>
      </c>
      <c r="W46" s="95">
        <v>0</v>
      </c>
      <c r="X46" s="95">
        <v>0</v>
      </c>
      <c r="Y46" s="95">
        <v>1</v>
      </c>
      <c r="Z46" s="95">
        <v>1</v>
      </c>
      <c r="AA46" s="95" t="s">
        <v>823</v>
      </c>
      <c r="AB46" s="95" t="s">
        <v>3668</v>
      </c>
      <c r="AC46" s="95" t="s">
        <v>3669</v>
      </c>
      <c r="AD46" s="95" t="s">
        <v>822</v>
      </c>
      <c r="AE46" s="95">
        <v>0</v>
      </c>
      <c r="AF46" s="95" t="s">
        <v>6504</v>
      </c>
      <c r="AG46" s="95" t="s">
        <v>3793</v>
      </c>
      <c r="AH46" s="95" t="s">
        <v>6504</v>
      </c>
      <c r="AI46" s="95" t="s">
        <v>3695</v>
      </c>
      <c r="AJ46" s="95">
        <v>0</v>
      </c>
      <c r="AK46" s="95" t="s">
        <v>6504</v>
      </c>
      <c r="AL46" s="95" t="s">
        <v>3794</v>
      </c>
      <c r="AM46" s="95" t="s">
        <v>3695</v>
      </c>
      <c r="AN46" s="95" t="s">
        <v>3695</v>
      </c>
      <c r="AO46" s="95">
        <v>0</v>
      </c>
      <c r="AP46" s="95" t="s">
        <v>6504</v>
      </c>
      <c r="AQ46" s="95" t="s">
        <v>3795</v>
      </c>
      <c r="AR46" s="95" t="s">
        <v>3695</v>
      </c>
      <c r="AS46" s="95" t="s">
        <v>3695</v>
      </c>
      <c r="AT46" s="95">
        <v>0</v>
      </c>
      <c r="AU46" s="95" t="s">
        <v>6504</v>
      </c>
      <c r="AV46" s="95" t="s">
        <v>3796</v>
      </c>
      <c r="AW46" s="95" t="s">
        <v>3695</v>
      </c>
      <c r="AX46" s="95" t="s">
        <v>3695</v>
      </c>
      <c r="AY46" s="95">
        <v>0</v>
      </c>
      <c r="AZ46" s="95" t="s">
        <v>6504</v>
      </c>
      <c r="BA46" s="95" t="s">
        <v>3797</v>
      </c>
      <c r="BB46" s="95" t="s">
        <v>3695</v>
      </c>
      <c r="BC46" s="95" t="s">
        <v>3695</v>
      </c>
      <c r="BD46" s="95">
        <v>0</v>
      </c>
      <c r="BE46" s="95" t="s">
        <v>6504</v>
      </c>
      <c r="BF46" s="95" t="s">
        <v>3798</v>
      </c>
      <c r="BG46" s="95" t="s">
        <v>3695</v>
      </c>
      <c r="BH46" s="95" t="s">
        <v>3695</v>
      </c>
      <c r="BI46" s="95">
        <v>0</v>
      </c>
      <c r="BJ46" s="95" t="s">
        <v>6504</v>
      </c>
      <c r="BK46" s="95" t="s">
        <v>3799</v>
      </c>
      <c r="BL46" s="95" t="s">
        <v>3695</v>
      </c>
      <c r="BM46" s="95" t="s">
        <v>3695</v>
      </c>
      <c r="BN46" s="95">
        <v>0</v>
      </c>
      <c r="BO46" s="95" t="s">
        <v>6504</v>
      </c>
      <c r="BP46" s="95" t="s">
        <v>6590</v>
      </c>
      <c r="BQ46" s="95" t="s">
        <v>3695</v>
      </c>
      <c r="BR46" s="95" t="s">
        <v>3669</v>
      </c>
      <c r="BS46" s="95">
        <v>0</v>
      </c>
      <c r="BT46" s="95" t="s">
        <v>6504</v>
      </c>
      <c r="BU46" s="95" t="s">
        <v>6591</v>
      </c>
      <c r="BV46" s="95" t="s">
        <v>3695</v>
      </c>
      <c r="BW46" s="95" t="s">
        <v>3669</v>
      </c>
      <c r="BX46" s="95">
        <v>0</v>
      </c>
      <c r="BY46" s="95" t="s">
        <v>6504</v>
      </c>
      <c r="BZ46" s="95" t="s">
        <v>6592</v>
      </c>
      <c r="CA46" s="95" t="s">
        <v>3695</v>
      </c>
      <c r="CB46" s="95" t="s">
        <v>3669</v>
      </c>
      <c r="CC46" s="95">
        <v>0</v>
      </c>
      <c r="CD46" s="95" t="s">
        <v>6504</v>
      </c>
      <c r="CE46" s="95" t="s">
        <v>6593</v>
      </c>
      <c r="CF46" s="95" t="s">
        <v>3695</v>
      </c>
      <c r="CG46" s="95" t="s">
        <v>3669</v>
      </c>
      <c r="CH46" s="95">
        <v>1</v>
      </c>
      <c r="CI46" s="95" t="s">
        <v>6504</v>
      </c>
      <c r="CJ46" s="95" t="s">
        <v>6594</v>
      </c>
      <c r="CK46" s="95" t="s">
        <v>6504</v>
      </c>
      <c r="CL46" s="95" t="s">
        <v>3669</v>
      </c>
      <c r="CM46" s="95">
        <v>1</v>
      </c>
      <c r="CN46" s="95">
        <v>0</v>
      </c>
      <c r="CO46" s="95" t="s">
        <v>53</v>
      </c>
      <c r="CP46" s="95" t="s">
        <v>79</v>
      </c>
      <c r="CQ46" s="95" t="s">
        <v>79</v>
      </c>
      <c r="CR46" s="95" t="s">
        <v>69</v>
      </c>
      <c r="CS46" s="95" t="s">
        <v>69</v>
      </c>
      <c r="CT46" s="95" t="s">
        <v>69</v>
      </c>
      <c r="CU46" s="95" t="s">
        <v>69</v>
      </c>
      <c r="CV46" s="95" t="s">
        <v>69</v>
      </c>
      <c r="CW46" s="95" t="s">
        <v>69</v>
      </c>
      <c r="CX46" s="95" t="s">
        <v>59</v>
      </c>
      <c r="CY46" s="95" t="s">
        <v>2245</v>
      </c>
      <c r="CZ46" s="95" t="s">
        <v>112</v>
      </c>
      <c r="DA46" s="95" t="s">
        <v>69</v>
      </c>
      <c r="DB46" s="95" t="s">
        <v>79</v>
      </c>
      <c r="DC46" s="95" t="s">
        <v>69</v>
      </c>
      <c r="DD46" s="95" t="s">
        <v>69</v>
      </c>
      <c r="DE46" s="95" t="s">
        <v>69</v>
      </c>
      <c r="DF46" s="95" t="s">
        <v>69</v>
      </c>
      <c r="DG46" s="95" t="s">
        <v>69</v>
      </c>
      <c r="DH46" s="95" t="s">
        <v>69</v>
      </c>
      <c r="DI46" s="95" t="s">
        <v>59</v>
      </c>
      <c r="DJ46" s="95" t="s">
        <v>2239</v>
      </c>
      <c r="DK46" s="95" t="s">
        <v>2202</v>
      </c>
      <c r="DL46" s="95" t="s">
        <v>53</v>
      </c>
      <c r="DM46" s="95" t="s">
        <v>79</v>
      </c>
      <c r="DN46" s="95" t="s">
        <v>69</v>
      </c>
      <c r="DO46" s="95" t="s">
        <v>69</v>
      </c>
      <c r="DP46" s="95" t="s">
        <v>69</v>
      </c>
      <c r="DQ46" s="95" t="s">
        <v>69</v>
      </c>
      <c r="DR46" s="95" t="s">
        <v>69</v>
      </c>
      <c r="DS46" s="95" t="s">
        <v>69</v>
      </c>
      <c r="DT46" s="95" t="s">
        <v>59</v>
      </c>
      <c r="DU46" s="95" t="s">
        <v>2239</v>
      </c>
      <c r="DV46" s="95" t="s">
        <v>2202</v>
      </c>
      <c r="DW46" s="95">
        <v>0</v>
      </c>
      <c r="DX46" s="95" t="s">
        <v>62</v>
      </c>
      <c r="DY46" s="95" t="s">
        <v>55</v>
      </c>
      <c r="DZ46" s="95" t="s">
        <v>56</v>
      </c>
      <c r="EA46" s="95" t="s">
        <v>57</v>
      </c>
      <c r="EB46" s="95" t="s">
        <v>57</v>
      </c>
      <c r="EC46" s="95" t="s">
        <v>58</v>
      </c>
      <c r="ED46" s="95" t="s">
        <v>55</v>
      </c>
      <c r="EE46" s="95" t="s">
        <v>59</v>
      </c>
      <c r="EF46" s="95" t="s">
        <v>2239</v>
      </c>
      <c r="EG46" s="95" t="s">
        <v>2202</v>
      </c>
    </row>
    <row r="47" spans="1:137" x14ac:dyDescent="0.25">
      <c r="A47" s="97" t="s">
        <v>827</v>
      </c>
      <c r="B47" s="95" t="s">
        <v>6829</v>
      </c>
      <c r="C47" s="95">
        <v>8</v>
      </c>
      <c r="D47" s="95" t="s">
        <v>5</v>
      </c>
      <c r="E47" s="95" t="s">
        <v>122</v>
      </c>
      <c r="F47" s="97" t="s">
        <v>827</v>
      </c>
      <c r="G47" s="97" t="s">
        <v>531</v>
      </c>
      <c r="H47" s="97" t="s">
        <v>532</v>
      </c>
      <c r="I47" s="51">
        <v>1</v>
      </c>
      <c r="J47" s="51">
        <v>1</v>
      </c>
      <c r="K47" s="95" t="s">
        <v>531</v>
      </c>
      <c r="L47" s="95">
        <v>0</v>
      </c>
      <c r="M47" s="95">
        <v>3</v>
      </c>
      <c r="N47" s="95">
        <v>1</v>
      </c>
      <c r="O47" s="95">
        <v>1</v>
      </c>
      <c r="P47" s="95">
        <v>1</v>
      </c>
      <c r="Q47" s="95">
        <v>1</v>
      </c>
      <c r="R47" s="95">
        <v>1</v>
      </c>
      <c r="S47" s="95">
        <v>1</v>
      </c>
      <c r="T47" s="95">
        <v>1</v>
      </c>
      <c r="U47" s="95">
        <v>1</v>
      </c>
      <c r="V47" s="95">
        <v>1</v>
      </c>
      <c r="W47" s="95">
        <v>1</v>
      </c>
      <c r="X47" s="95">
        <v>1</v>
      </c>
      <c r="Y47" s="95">
        <v>1</v>
      </c>
      <c r="Z47" s="95">
        <v>1</v>
      </c>
      <c r="AA47" s="95" t="s">
        <v>3670</v>
      </c>
      <c r="AB47" s="95" t="s">
        <v>3671</v>
      </c>
      <c r="AC47" s="95" t="s">
        <v>3672</v>
      </c>
      <c r="AD47" s="95" t="s">
        <v>3673</v>
      </c>
      <c r="AE47" s="95">
        <v>24</v>
      </c>
      <c r="AF47" s="95">
        <v>24</v>
      </c>
      <c r="AG47" s="95" t="s">
        <v>3800</v>
      </c>
      <c r="AH47" s="95" t="s">
        <v>3695</v>
      </c>
      <c r="AI47" s="95" t="s">
        <v>3807</v>
      </c>
      <c r="AJ47" s="95">
        <v>38</v>
      </c>
      <c r="AK47" s="95">
        <v>38</v>
      </c>
      <c r="AL47" s="95" t="s">
        <v>3801</v>
      </c>
      <c r="AM47" s="95" t="s">
        <v>3695</v>
      </c>
      <c r="AN47" s="95" t="s">
        <v>3808</v>
      </c>
      <c r="AO47" s="95">
        <v>52</v>
      </c>
      <c r="AP47" s="95">
        <v>52</v>
      </c>
      <c r="AQ47" s="95" t="s">
        <v>3802</v>
      </c>
      <c r="AR47" s="95" t="s">
        <v>3695</v>
      </c>
      <c r="AS47" s="95" t="s">
        <v>3809</v>
      </c>
      <c r="AT47" s="95">
        <v>50</v>
      </c>
      <c r="AU47" s="95">
        <v>50</v>
      </c>
      <c r="AV47" s="95" t="s">
        <v>3803</v>
      </c>
      <c r="AW47" s="95" t="s">
        <v>3695</v>
      </c>
      <c r="AX47" s="95" t="s">
        <v>3810</v>
      </c>
      <c r="AY47" s="95">
        <v>53</v>
      </c>
      <c r="AZ47" s="95">
        <v>53</v>
      </c>
      <c r="BA47" s="95" t="s">
        <v>3804</v>
      </c>
      <c r="BB47" s="95" t="s">
        <v>3695</v>
      </c>
      <c r="BC47" s="95" t="s">
        <v>3811</v>
      </c>
      <c r="BD47" s="95">
        <v>48</v>
      </c>
      <c r="BE47" s="95">
        <v>48</v>
      </c>
      <c r="BF47" s="95" t="s">
        <v>6595</v>
      </c>
      <c r="BG47" s="95" t="s">
        <v>3695</v>
      </c>
      <c r="BH47" s="95" t="s">
        <v>6596</v>
      </c>
      <c r="BI47" s="95">
        <v>56</v>
      </c>
      <c r="BJ47" s="95">
        <v>56</v>
      </c>
      <c r="BK47" s="95" t="s">
        <v>6597</v>
      </c>
      <c r="BL47" s="95" t="s">
        <v>3695</v>
      </c>
      <c r="BM47" s="95" t="s">
        <v>6598</v>
      </c>
      <c r="BN47" s="95">
        <v>54</v>
      </c>
      <c r="BO47" s="95">
        <v>54</v>
      </c>
      <c r="BP47" s="95" t="s">
        <v>3805</v>
      </c>
      <c r="BQ47" s="95" t="s">
        <v>3695</v>
      </c>
      <c r="BR47" s="95" t="s">
        <v>3812</v>
      </c>
      <c r="BS47" s="95">
        <v>50</v>
      </c>
      <c r="BT47" s="95">
        <v>50</v>
      </c>
      <c r="BU47" s="95" t="s">
        <v>3806</v>
      </c>
      <c r="BV47" s="95" t="s">
        <v>3695</v>
      </c>
      <c r="BW47" s="95" t="s">
        <v>6599</v>
      </c>
      <c r="BX47" s="95">
        <v>54</v>
      </c>
      <c r="BY47" s="95">
        <v>54</v>
      </c>
      <c r="BZ47" s="95" t="s">
        <v>6600</v>
      </c>
      <c r="CA47" s="95" t="s">
        <v>3695</v>
      </c>
      <c r="CB47" s="95" t="s">
        <v>3813</v>
      </c>
      <c r="CC47" s="95">
        <v>55</v>
      </c>
      <c r="CD47" s="95">
        <v>55</v>
      </c>
      <c r="CE47" s="95" t="s">
        <v>6601</v>
      </c>
      <c r="CF47" s="95" t="s">
        <v>3695</v>
      </c>
      <c r="CG47" s="95" t="s">
        <v>6602</v>
      </c>
      <c r="CH47" s="95">
        <v>48</v>
      </c>
      <c r="CI47" s="95">
        <v>48</v>
      </c>
      <c r="CJ47" s="95" t="s">
        <v>6603</v>
      </c>
      <c r="CK47" s="95" t="s">
        <v>3695</v>
      </c>
      <c r="CL47" s="95" t="s">
        <v>6604</v>
      </c>
      <c r="CM47" s="95">
        <v>582</v>
      </c>
      <c r="CN47" s="95">
        <v>0</v>
      </c>
      <c r="CO47" s="95" t="s">
        <v>53</v>
      </c>
      <c r="CP47" s="95" t="s">
        <v>62</v>
      </c>
      <c r="CQ47" s="95" t="s">
        <v>62</v>
      </c>
      <c r="CR47" s="95" t="s">
        <v>55</v>
      </c>
      <c r="CS47" s="95" t="s">
        <v>56</v>
      </c>
      <c r="CT47" s="95" t="s">
        <v>57</v>
      </c>
      <c r="CU47" s="95" t="s">
        <v>57</v>
      </c>
      <c r="CV47" s="95" t="s">
        <v>58</v>
      </c>
      <c r="CW47" s="95" t="s">
        <v>55</v>
      </c>
      <c r="CX47" s="95" t="s">
        <v>59</v>
      </c>
      <c r="CY47" s="95" t="s">
        <v>2246</v>
      </c>
      <c r="CZ47" s="95" t="s">
        <v>112</v>
      </c>
      <c r="DA47" s="95" t="s">
        <v>53</v>
      </c>
      <c r="DB47" s="95" t="s">
        <v>62</v>
      </c>
      <c r="DC47" s="95" t="s">
        <v>55</v>
      </c>
      <c r="DD47" s="95" t="s">
        <v>56</v>
      </c>
      <c r="DE47" s="95" t="s">
        <v>57</v>
      </c>
      <c r="DF47" s="95" t="s">
        <v>57</v>
      </c>
      <c r="DG47" s="95" t="s">
        <v>58</v>
      </c>
      <c r="DH47" s="95" t="s">
        <v>55</v>
      </c>
      <c r="DI47" s="95" t="s">
        <v>59</v>
      </c>
      <c r="DJ47" s="95" t="s">
        <v>2239</v>
      </c>
      <c r="DK47" s="95" t="s">
        <v>2202</v>
      </c>
      <c r="DL47" s="95" t="s">
        <v>53</v>
      </c>
      <c r="DM47" s="95" t="s">
        <v>62</v>
      </c>
      <c r="DN47" s="95" t="s">
        <v>55</v>
      </c>
      <c r="DO47" s="95" t="s">
        <v>56</v>
      </c>
      <c r="DP47" s="95" t="s">
        <v>57</v>
      </c>
      <c r="DQ47" s="95" t="s">
        <v>57</v>
      </c>
      <c r="DR47" s="95" t="s">
        <v>58</v>
      </c>
      <c r="DS47" s="95" t="s">
        <v>55</v>
      </c>
      <c r="DT47" s="95" t="s">
        <v>59</v>
      </c>
      <c r="DU47" s="95" t="s">
        <v>2239</v>
      </c>
      <c r="DV47" s="95" t="s">
        <v>2202</v>
      </c>
      <c r="DW47" s="95">
        <v>0</v>
      </c>
      <c r="DX47" s="95" t="s">
        <v>62</v>
      </c>
      <c r="DY47" s="95" t="s">
        <v>55</v>
      </c>
      <c r="DZ47" s="95" t="s">
        <v>56</v>
      </c>
      <c r="EA47" s="95" t="s">
        <v>57</v>
      </c>
      <c r="EB47" s="95" t="s">
        <v>57</v>
      </c>
      <c r="EC47" s="95" t="s">
        <v>58</v>
      </c>
      <c r="ED47" s="95" t="s">
        <v>55</v>
      </c>
      <c r="EE47" s="95" t="s">
        <v>59</v>
      </c>
      <c r="EF47" s="95" t="s">
        <v>2239</v>
      </c>
      <c r="EG47" s="95" t="s">
        <v>2202</v>
      </c>
    </row>
    <row r="48" spans="1:137" x14ac:dyDescent="0.25">
      <c r="A48" s="97" t="s">
        <v>835</v>
      </c>
      <c r="B48" s="95" t="s">
        <v>6830</v>
      </c>
      <c r="C48" s="95">
        <v>9</v>
      </c>
      <c r="D48" s="95" t="s">
        <v>5</v>
      </c>
      <c r="E48" s="95" t="s">
        <v>122</v>
      </c>
      <c r="F48" s="97" t="s">
        <v>835</v>
      </c>
      <c r="G48" s="97" t="s">
        <v>556</v>
      </c>
      <c r="H48" s="97" t="s">
        <v>557</v>
      </c>
      <c r="I48" s="51">
        <v>11</v>
      </c>
      <c r="J48" s="51">
        <v>12</v>
      </c>
      <c r="K48" s="95" t="s">
        <v>556</v>
      </c>
      <c r="L48" s="95">
        <v>0</v>
      </c>
      <c r="M48" s="95">
        <v>3</v>
      </c>
      <c r="N48" s="95">
        <v>1</v>
      </c>
      <c r="O48" s="95">
        <v>1</v>
      </c>
      <c r="P48" s="95">
        <v>1</v>
      </c>
      <c r="Q48" s="95">
        <v>1</v>
      </c>
      <c r="R48" s="95">
        <v>1</v>
      </c>
      <c r="S48" s="95">
        <v>1</v>
      </c>
      <c r="T48" s="95">
        <v>1</v>
      </c>
      <c r="U48" s="95">
        <v>1</v>
      </c>
      <c r="V48" s="95">
        <v>1</v>
      </c>
      <c r="W48" s="95">
        <v>1</v>
      </c>
      <c r="X48" s="95">
        <v>1</v>
      </c>
      <c r="Y48" s="95">
        <v>1</v>
      </c>
      <c r="Z48" s="95">
        <v>12</v>
      </c>
      <c r="AA48" s="95" t="s">
        <v>3674</v>
      </c>
      <c r="AB48" s="95" t="s">
        <v>3675</v>
      </c>
      <c r="AC48" s="95" t="s">
        <v>3676</v>
      </c>
      <c r="AD48" s="95" t="s">
        <v>3677</v>
      </c>
      <c r="AE48" s="95">
        <v>1</v>
      </c>
      <c r="AF48" s="95" t="s">
        <v>6504</v>
      </c>
      <c r="AG48" s="95" t="s">
        <v>3814</v>
      </c>
      <c r="AH48" s="95" t="s">
        <v>3695</v>
      </c>
      <c r="AI48" s="95" t="s">
        <v>3819</v>
      </c>
      <c r="AJ48" s="95">
        <v>1</v>
      </c>
      <c r="AK48" s="95" t="s">
        <v>6504</v>
      </c>
      <c r="AL48" s="95" t="s">
        <v>3815</v>
      </c>
      <c r="AM48" s="95" t="s">
        <v>3695</v>
      </c>
      <c r="AN48" s="95" t="s">
        <v>3820</v>
      </c>
      <c r="AO48" s="95">
        <v>1</v>
      </c>
      <c r="AP48" s="95" t="s">
        <v>6504</v>
      </c>
      <c r="AQ48" s="95" t="s">
        <v>3816</v>
      </c>
      <c r="AR48" s="95" t="s">
        <v>3695</v>
      </c>
      <c r="AS48" s="95" t="s">
        <v>3819</v>
      </c>
      <c r="AT48" s="95">
        <v>1</v>
      </c>
      <c r="AU48" s="95" t="s">
        <v>6504</v>
      </c>
      <c r="AV48" s="95" t="s">
        <v>3817</v>
      </c>
      <c r="AW48" s="95" t="s">
        <v>3695</v>
      </c>
      <c r="AX48" s="95" t="s">
        <v>3821</v>
      </c>
      <c r="AY48" s="95">
        <v>1</v>
      </c>
      <c r="AZ48" s="95" t="s">
        <v>6504</v>
      </c>
      <c r="BA48" s="95" t="s">
        <v>3818</v>
      </c>
      <c r="BB48" s="95" t="s">
        <v>3695</v>
      </c>
      <c r="BC48" s="95" t="s">
        <v>6605</v>
      </c>
      <c r="BD48" s="95">
        <v>1</v>
      </c>
      <c r="BE48" s="95" t="s">
        <v>6504</v>
      </c>
      <c r="BF48" s="95" t="s">
        <v>6606</v>
      </c>
      <c r="BG48" s="95" t="s">
        <v>3695</v>
      </c>
      <c r="BH48" s="95" t="s">
        <v>3822</v>
      </c>
      <c r="BI48" s="95">
        <v>1</v>
      </c>
      <c r="BJ48" s="95" t="s">
        <v>6504</v>
      </c>
      <c r="BK48" s="95" t="s">
        <v>6607</v>
      </c>
      <c r="BL48" s="95" t="s">
        <v>3695</v>
      </c>
      <c r="BM48" s="95" t="s">
        <v>6608</v>
      </c>
      <c r="BN48" s="95">
        <v>1</v>
      </c>
      <c r="BO48" s="95" t="s">
        <v>6504</v>
      </c>
      <c r="BP48" s="95" t="s">
        <v>6609</v>
      </c>
      <c r="BQ48" s="95" t="s">
        <v>3695</v>
      </c>
      <c r="BR48" s="95" t="s">
        <v>3823</v>
      </c>
      <c r="BS48" s="95">
        <v>1</v>
      </c>
      <c r="BT48" s="95" t="s">
        <v>6504</v>
      </c>
      <c r="BU48" s="95" t="s">
        <v>6610</v>
      </c>
      <c r="BV48" s="95" t="s">
        <v>3695</v>
      </c>
      <c r="BW48" s="95" t="s">
        <v>6611</v>
      </c>
      <c r="BX48" s="95">
        <v>1</v>
      </c>
      <c r="BY48" s="95" t="s">
        <v>6504</v>
      </c>
      <c r="BZ48" s="95" t="s">
        <v>6612</v>
      </c>
      <c r="CA48" s="95" t="s">
        <v>3695</v>
      </c>
      <c r="CB48" s="95" t="s">
        <v>6613</v>
      </c>
      <c r="CC48" s="95">
        <v>1</v>
      </c>
      <c r="CD48" s="95" t="s">
        <v>6504</v>
      </c>
      <c r="CE48" s="95" t="s">
        <v>6614</v>
      </c>
      <c r="CF48" s="95" t="s">
        <v>3695</v>
      </c>
      <c r="CG48" s="95" t="s">
        <v>3824</v>
      </c>
      <c r="CH48" s="95">
        <v>1</v>
      </c>
      <c r="CI48" s="95" t="s">
        <v>6504</v>
      </c>
      <c r="CJ48" s="95" t="s">
        <v>6615</v>
      </c>
      <c r="CK48" s="95" t="s">
        <v>3695</v>
      </c>
      <c r="CL48" s="95" t="s">
        <v>3825</v>
      </c>
      <c r="CM48" s="95">
        <v>12</v>
      </c>
      <c r="CN48" s="95">
        <v>0</v>
      </c>
      <c r="CO48" s="95" t="s">
        <v>53</v>
      </c>
      <c r="CP48" s="95" t="s">
        <v>62</v>
      </c>
      <c r="CQ48" s="95" t="s">
        <v>62</v>
      </c>
      <c r="CR48" s="95" t="s">
        <v>55</v>
      </c>
      <c r="CS48" s="95" t="s">
        <v>56</v>
      </c>
      <c r="CT48" s="95" t="s">
        <v>57</v>
      </c>
      <c r="CU48" s="95" t="s">
        <v>57</v>
      </c>
      <c r="CV48" s="95" t="s">
        <v>58</v>
      </c>
      <c r="CW48" s="95" t="s">
        <v>55</v>
      </c>
      <c r="CX48" s="95" t="s">
        <v>59</v>
      </c>
      <c r="CY48" s="95" t="s">
        <v>2247</v>
      </c>
      <c r="CZ48" s="95" t="s">
        <v>112</v>
      </c>
      <c r="DA48" s="95" t="s">
        <v>53</v>
      </c>
      <c r="DB48" s="95" t="s">
        <v>62</v>
      </c>
      <c r="DC48" s="95" t="s">
        <v>55</v>
      </c>
      <c r="DD48" s="95" t="s">
        <v>56</v>
      </c>
      <c r="DE48" s="95" t="s">
        <v>57</v>
      </c>
      <c r="DF48" s="95" t="s">
        <v>57</v>
      </c>
      <c r="DG48" s="95" t="s">
        <v>58</v>
      </c>
      <c r="DH48" s="95" t="s">
        <v>55</v>
      </c>
      <c r="DI48" s="95" t="s">
        <v>59</v>
      </c>
      <c r="DJ48" s="95" t="s">
        <v>2248</v>
      </c>
      <c r="DK48" s="95" t="s">
        <v>2202</v>
      </c>
      <c r="DL48" s="95" t="s">
        <v>53</v>
      </c>
      <c r="DM48" s="95" t="s">
        <v>62</v>
      </c>
      <c r="DN48" s="95" t="s">
        <v>55</v>
      </c>
      <c r="DO48" s="95" t="s">
        <v>56</v>
      </c>
      <c r="DP48" s="95" t="s">
        <v>57</v>
      </c>
      <c r="DQ48" s="95" t="s">
        <v>57</v>
      </c>
      <c r="DR48" s="95" t="s">
        <v>58</v>
      </c>
      <c r="DS48" s="95" t="s">
        <v>55</v>
      </c>
      <c r="DT48" s="95" t="s">
        <v>59</v>
      </c>
      <c r="DU48" s="95" t="s">
        <v>2239</v>
      </c>
      <c r="DV48" s="95" t="s">
        <v>2202</v>
      </c>
      <c r="DW48" s="95">
        <v>0</v>
      </c>
      <c r="DX48" s="95" t="s">
        <v>62</v>
      </c>
      <c r="DY48" s="95" t="s">
        <v>55</v>
      </c>
      <c r="DZ48" s="95" t="s">
        <v>56</v>
      </c>
      <c r="EA48" s="95" t="s">
        <v>57</v>
      </c>
      <c r="EB48" s="95" t="s">
        <v>57</v>
      </c>
      <c r="EC48" s="95" t="s">
        <v>58</v>
      </c>
      <c r="ED48" s="95" t="s">
        <v>55</v>
      </c>
      <c r="EE48" s="95" t="s">
        <v>59</v>
      </c>
      <c r="EF48" s="95" t="s">
        <v>2239</v>
      </c>
      <c r="EG48" s="95" t="s">
        <v>2202</v>
      </c>
    </row>
    <row r="49" spans="1:137" x14ac:dyDescent="0.25">
      <c r="A49" s="97" t="s">
        <v>841</v>
      </c>
      <c r="B49" s="95" t="s">
        <v>6831</v>
      </c>
      <c r="C49" s="95">
        <v>10</v>
      </c>
      <c r="D49" s="95" t="s">
        <v>5</v>
      </c>
      <c r="E49" s="95" t="s">
        <v>122</v>
      </c>
      <c r="F49" s="97" t="s">
        <v>841</v>
      </c>
      <c r="G49" s="97" t="s">
        <v>531</v>
      </c>
      <c r="H49" s="97" t="s">
        <v>532</v>
      </c>
      <c r="I49" s="51">
        <v>1</v>
      </c>
      <c r="J49" s="51">
        <v>1</v>
      </c>
      <c r="K49" s="95" t="s">
        <v>531</v>
      </c>
      <c r="L49" s="95">
        <v>0</v>
      </c>
      <c r="M49" s="95">
        <v>3</v>
      </c>
      <c r="N49" s="95">
        <v>1</v>
      </c>
      <c r="O49" s="95">
        <v>1</v>
      </c>
      <c r="P49" s="95">
        <v>1</v>
      </c>
      <c r="Q49" s="95">
        <v>1</v>
      </c>
      <c r="R49" s="95">
        <v>1</v>
      </c>
      <c r="S49" s="95">
        <v>1</v>
      </c>
      <c r="T49" s="95">
        <v>1</v>
      </c>
      <c r="U49" s="95">
        <v>1</v>
      </c>
      <c r="V49" s="95">
        <v>1</v>
      </c>
      <c r="W49" s="95">
        <v>1</v>
      </c>
      <c r="X49" s="95">
        <v>1</v>
      </c>
      <c r="Y49" s="95">
        <v>1</v>
      </c>
      <c r="Z49" s="95">
        <v>1</v>
      </c>
      <c r="AA49" s="95" t="s">
        <v>3678</v>
      </c>
      <c r="AB49" s="95" t="s">
        <v>3679</v>
      </c>
      <c r="AC49" s="95" t="s">
        <v>3680</v>
      </c>
      <c r="AD49" s="95" t="s">
        <v>3681</v>
      </c>
      <c r="AE49" s="95">
        <v>26</v>
      </c>
      <c r="AF49" s="95">
        <v>25</v>
      </c>
      <c r="AG49" s="95" t="s">
        <v>3826</v>
      </c>
      <c r="AH49" s="95" t="s">
        <v>3695</v>
      </c>
      <c r="AI49" s="95" t="s">
        <v>3832</v>
      </c>
      <c r="AJ49" s="95">
        <v>29</v>
      </c>
      <c r="AK49" s="95">
        <v>24</v>
      </c>
      <c r="AL49" s="95" t="s">
        <v>3827</v>
      </c>
      <c r="AM49" s="95" t="s">
        <v>3695</v>
      </c>
      <c r="AN49" s="95" t="s">
        <v>3832</v>
      </c>
      <c r="AO49" s="95">
        <v>31</v>
      </c>
      <c r="AP49" s="95">
        <v>25</v>
      </c>
      <c r="AQ49" s="95" t="s">
        <v>3828</v>
      </c>
      <c r="AR49" s="95" t="s">
        <v>3695</v>
      </c>
      <c r="AS49" s="95" t="s">
        <v>3832</v>
      </c>
      <c r="AT49" s="95">
        <v>26</v>
      </c>
      <c r="AU49" s="95">
        <v>26</v>
      </c>
      <c r="AV49" s="95" t="s">
        <v>3829</v>
      </c>
      <c r="AW49" s="95" t="s">
        <v>3695</v>
      </c>
      <c r="AX49" s="95" t="s">
        <v>3832</v>
      </c>
      <c r="AY49" s="95">
        <v>32</v>
      </c>
      <c r="AZ49" s="95">
        <v>32</v>
      </c>
      <c r="BA49" s="95" t="s">
        <v>6616</v>
      </c>
      <c r="BB49" s="95" t="s">
        <v>3695</v>
      </c>
      <c r="BC49" s="95" t="s">
        <v>3832</v>
      </c>
      <c r="BD49" s="95">
        <v>26</v>
      </c>
      <c r="BE49" s="95">
        <v>26</v>
      </c>
      <c r="BF49" s="95" t="s">
        <v>6617</v>
      </c>
      <c r="BG49" s="95" t="s">
        <v>3695</v>
      </c>
      <c r="BH49" s="95" t="s">
        <v>3832</v>
      </c>
      <c r="BI49" s="95">
        <v>26</v>
      </c>
      <c r="BJ49" s="95">
        <v>26</v>
      </c>
      <c r="BK49" s="95" t="s">
        <v>6618</v>
      </c>
      <c r="BL49" s="95" t="s">
        <v>3695</v>
      </c>
      <c r="BM49" s="95" t="s">
        <v>3832</v>
      </c>
      <c r="BN49" s="95">
        <v>23</v>
      </c>
      <c r="BO49" s="95">
        <v>23</v>
      </c>
      <c r="BP49" s="95" t="s">
        <v>3830</v>
      </c>
      <c r="BQ49" s="95" t="s">
        <v>3695</v>
      </c>
      <c r="BR49" s="95" t="s">
        <v>3832</v>
      </c>
      <c r="BS49" s="95">
        <v>25</v>
      </c>
      <c r="BT49" s="95">
        <v>25</v>
      </c>
      <c r="BU49" s="95" t="s">
        <v>6619</v>
      </c>
      <c r="BV49" s="95" t="s">
        <v>3695</v>
      </c>
      <c r="BW49" s="95" t="s">
        <v>3832</v>
      </c>
      <c r="BX49" s="95">
        <v>32</v>
      </c>
      <c r="BY49" s="95">
        <v>32</v>
      </c>
      <c r="BZ49" s="95" t="s">
        <v>6620</v>
      </c>
      <c r="CA49" s="95" t="s">
        <v>3695</v>
      </c>
      <c r="CB49" s="95" t="s">
        <v>3832</v>
      </c>
      <c r="CC49" s="95">
        <v>29</v>
      </c>
      <c r="CD49" s="95">
        <v>29</v>
      </c>
      <c r="CE49" s="95" t="s">
        <v>3831</v>
      </c>
      <c r="CF49" s="95" t="s">
        <v>3695</v>
      </c>
      <c r="CG49" s="95" t="s">
        <v>3832</v>
      </c>
      <c r="CH49" s="95">
        <v>30</v>
      </c>
      <c r="CI49" s="95">
        <v>30</v>
      </c>
      <c r="CJ49" s="95" t="s">
        <v>6621</v>
      </c>
      <c r="CK49" s="95" t="s">
        <v>3695</v>
      </c>
      <c r="CL49" s="95" t="s">
        <v>3832</v>
      </c>
      <c r="CM49" s="95">
        <v>335</v>
      </c>
      <c r="CN49" s="95">
        <v>0</v>
      </c>
      <c r="CO49" s="95" t="s">
        <v>53</v>
      </c>
      <c r="CP49" s="95" t="s">
        <v>54</v>
      </c>
      <c r="CQ49" s="95" t="s">
        <v>54</v>
      </c>
      <c r="CR49" s="95" t="s">
        <v>55</v>
      </c>
      <c r="CS49" s="95" t="s">
        <v>56</v>
      </c>
      <c r="CT49" s="95" t="s">
        <v>57</v>
      </c>
      <c r="CU49" s="95" t="s">
        <v>57</v>
      </c>
      <c r="CV49" s="95" t="s">
        <v>58</v>
      </c>
      <c r="CW49" s="95" t="s">
        <v>55</v>
      </c>
      <c r="CX49" s="95" t="s">
        <v>59</v>
      </c>
      <c r="CY49" s="95" t="s">
        <v>2249</v>
      </c>
      <c r="CZ49" s="95" t="s">
        <v>112</v>
      </c>
      <c r="DA49" s="95" t="s">
        <v>53</v>
      </c>
      <c r="DB49" s="95" t="s">
        <v>54</v>
      </c>
      <c r="DC49" s="95" t="s">
        <v>55</v>
      </c>
      <c r="DD49" s="95" t="s">
        <v>56</v>
      </c>
      <c r="DE49" s="95" t="s">
        <v>57</v>
      </c>
      <c r="DF49" s="95" t="s">
        <v>57</v>
      </c>
      <c r="DG49" s="95" t="s">
        <v>58</v>
      </c>
      <c r="DH49" s="95" t="s">
        <v>55</v>
      </c>
      <c r="DI49" s="95" t="s">
        <v>59</v>
      </c>
      <c r="DJ49" s="95" t="s">
        <v>2239</v>
      </c>
      <c r="DK49" s="95" t="s">
        <v>2202</v>
      </c>
      <c r="DL49" s="95" t="s">
        <v>53</v>
      </c>
      <c r="DM49" s="95" t="s">
        <v>54</v>
      </c>
      <c r="DN49" s="95" t="s">
        <v>55</v>
      </c>
      <c r="DO49" s="95" t="s">
        <v>56</v>
      </c>
      <c r="DP49" s="95" t="s">
        <v>57</v>
      </c>
      <c r="DQ49" s="95" t="s">
        <v>57</v>
      </c>
      <c r="DR49" s="95" t="s">
        <v>58</v>
      </c>
      <c r="DS49" s="95" t="s">
        <v>55</v>
      </c>
      <c r="DT49" s="95" t="s">
        <v>59</v>
      </c>
      <c r="DU49" s="95" t="s">
        <v>2239</v>
      </c>
      <c r="DV49" s="95" t="s">
        <v>2202</v>
      </c>
      <c r="DW49" s="95">
        <v>0</v>
      </c>
      <c r="DX49" s="95" t="s">
        <v>6510</v>
      </c>
      <c r="DY49" s="95" t="s">
        <v>55</v>
      </c>
      <c r="DZ49" s="95" t="s">
        <v>56</v>
      </c>
      <c r="EA49" s="95" t="s">
        <v>57</v>
      </c>
      <c r="EB49" s="95" t="s">
        <v>57</v>
      </c>
      <c r="EC49" s="95" t="s">
        <v>58</v>
      </c>
      <c r="ED49" s="95" t="s">
        <v>55</v>
      </c>
      <c r="EE49" s="95" t="s">
        <v>59</v>
      </c>
      <c r="EF49" s="95" t="s">
        <v>2239</v>
      </c>
      <c r="EG49" s="95" t="s">
        <v>2202</v>
      </c>
    </row>
    <row r="50" spans="1:137" x14ac:dyDescent="0.25">
      <c r="A50" s="97" t="s">
        <v>848</v>
      </c>
      <c r="B50" s="95" t="s">
        <v>6832</v>
      </c>
      <c r="C50" s="95">
        <v>11</v>
      </c>
      <c r="D50" s="95" t="s">
        <v>5</v>
      </c>
      <c r="E50" s="95" t="s">
        <v>122</v>
      </c>
      <c r="F50" s="97" t="s">
        <v>848</v>
      </c>
      <c r="G50" s="97" t="s">
        <v>531</v>
      </c>
      <c r="H50" s="97" t="s">
        <v>557</v>
      </c>
      <c r="I50" s="51">
        <v>1</v>
      </c>
      <c r="J50" s="51">
        <v>1</v>
      </c>
      <c r="K50" s="95" t="s">
        <v>531</v>
      </c>
      <c r="L50" s="95">
        <v>0</v>
      </c>
      <c r="M50" s="95">
        <v>3</v>
      </c>
      <c r="N50" s="95">
        <v>1</v>
      </c>
      <c r="O50" s="95">
        <v>1</v>
      </c>
      <c r="P50" s="95">
        <v>1</v>
      </c>
      <c r="Q50" s="95">
        <v>1</v>
      </c>
      <c r="R50" s="95">
        <v>1</v>
      </c>
      <c r="S50" s="95">
        <v>1</v>
      </c>
      <c r="T50" s="95">
        <v>1</v>
      </c>
      <c r="U50" s="95">
        <v>1</v>
      </c>
      <c r="V50" s="95">
        <v>1</v>
      </c>
      <c r="W50" s="95">
        <v>1</v>
      </c>
      <c r="X50" s="95">
        <v>1</v>
      </c>
      <c r="Y50" s="95">
        <v>1</v>
      </c>
      <c r="Z50" s="95">
        <v>1</v>
      </c>
      <c r="AA50" s="95" t="s">
        <v>3682</v>
      </c>
      <c r="AB50" s="95" t="s">
        <v>3683</v>
      </c>
      <c r="AC50" s="95" t="s">
        <v>3684</v>
      </c>
      <c r="AD50" s="95" t="s">
        <v>3685</v>
      </c>
      <c r="AE50" s="95">
        <v>1</v>
      </c>
      <c r="AF50" s="95" t="s">
        <v>6504</v>
      </c>
      <c r="AG50" s="95" t="s">
        <v>3833</v>
      </c>
      <c r="AH50" s="95" t="s">
        <v>3695</v>
      </c>
      <c r="AI50" s="95" t="s">
        <v>3842</v>
      </c>
      <c r="AJ50" s="95">
        <v>1</v>
      </c>
      <c r="AK50" s="95" t="s">
        <v>6504</v>
      </c>
      <c r="AL50" s="95" t="s">
        <v>3834</v>
      </c>
      <c r="AM50" s="95" t="s">
        <v>3695</v>
      </c>
      <c r="AN50" s="95" t="s">
        <v>3842</v>
      </c>
      <c r="AO50" s="95">
        <v>1</v>
      </c>
      <c r="AP50" s="95" t="s">
        <v>6504</v>
      </c>
      <c r="AQ50" s="95" t="s">
        <v>3835</v>
      </c>
      <c r="AR50" s="95" t="s">
        <v>3695</v>
      </c>
      <c r="AS50" s="95" t="s">
        <v>3842</v>
      </c>
      <c r="AT50" s="95">
        <v>1</v>
      </c>
      <c r="AU50" s="95" t="s">
        <v>6504</v>
      </c>
      <c r="AV50" s="95" t="s">
        <v>3836</v>
      </c>
      <c r="AW50" s="95" t="s">
        <v>3695</v>
      </c>
      <c r="AX50" s="95" t="s">
        <v>3842</v>
      </c>
      <c r="AY50" s="95">
        <v>1</v>
      </c>
      <c r="AZ50" s="95" t="s">
        <v>6504</v>
      </c>
      <c r="BA50" s="95" t="s">
        <v>3837</v>
      </c>
      <c r="BB50" s="95" t="s">
        <v>3695</v>
      </c>
      <c r="BC50" s="95" t="s">
        <v>3842</v>
      </c>
      <c r="BD50" s="95">
        <v>1</v>
      </c>
      <c r="BE50" s="95" t="s">
        <v>6504</v>
      </c>
      <c r="BF50" s="95" t="s">
        <v>3838</v>
      </c>
      <c r="BG50" s="95" t="s">
        <v>3695</v>
      </c>
      <c r="BH50" s="95" t="s">
        <v>3842</v>
      </c>
      <c r="BI50" s="95">
        <v>1</v>
      </c>
      <c r="BJ50" s="95" t="s">
        <v>6504</v>
      </c>
      <c r="BK50" s="95" t="s">
        <v>3839</v>
      </c>
      <c r="BL50" s="95" t="s">
        <v>3695</v>
      </c>
      <c r="BM50" s="95" t="s">
        <v>3842</v>
      </c>
      <c r="BN50" s="95">
        <v>1</v>
      </c>
      <c r="BO50" s="95" t="s">
        <v>6504</v>
      </c>
      <c r="BP50" s="95" t="s">
        <v>6622</v>
      </c>
      <c r="BQ50" s="95" t="s">
        <v>3695</v>
      </c>
      <c r="BR50" s="95" t="s">
        <v>3842</v>
      </c>
      <c r="BS50" s="95">
        <v>1</v>
      </c>
      <c r="BT50" s="95" t="s">
        <v>6504</v>
      </c>
      <c r="BU50" s="95" t="s">
        <v>3840</v>
      </c>
      <c r="BV50" s="95" t="s">
        <v>3695</v>
      </c>
      <c r="BW50" s="95" t="s">
        <v>3842</v>
      </c>
      <c r="BX50" s="95">
        <v>1</v>
      </c>
      <c r="BY50" s="95" t="s">
        <v>6504</v>
      </c>
      <c r="BZ50" s="95" t="s">
        <v>6623</v>
      </c>
      <c r="CA50" s="95" t="s">
        <v>3695</v>
      </c>
      <c r="CB50" s="95" t="s">
        <v>3842</v>
      </c>
      <c r="CC50" s="95">
        <v>1</v>
      </c>
      <c r="CD50" s="95" t="s">
        <v>6504</v>
      </c>
      <c r="CE50" s="95" t="s">
        <v>6624</v>
      </c>
      <c r="CF50" s="95" t="s">
        <v>3695</v>
      </c>
      <c r="CG50" s="95" t="s">
        <v>3842</v>
      </c>
      <c r="CH50" s="95">
        <v>1</v>
      </c>
      <c r="CI50" s="95" t="s">
        <v>6504</v>
      </c>
      <c r="CJ50" s="95" t="s">
        <v>3841</v>
      </c>
      <c r="CK50" s="95" t="s">
        <v>3695</v>
      </c>
      <c r="CL50" s="95" t="s">
        <v>3842</v>
      </c>
      <c r="CM50" s="95">
        <v>12</v>
      </c>
      <c r="CN50" s="95">
        <v>0</v>
      </c>
      <c r="CO50" s="95" t="s">
        <v>53</v>
      </c>
      <c r="CP50" s="95" t="s">
        <v>62</v>
      </c>
      <c r="CQ50" s="95" t="s">
        <v>62</v>
      </c>
      <c r="CR50" s="95" t="s">
        <v>55</v>
      </c>
      <c r="CS50" s="95" t="s">
        <v>56</v>
      </c>
      <c r="CT50" s="95" t="s">
        <v>57</v>
      </c>
      <c r="CU50" s="95" t="s">
        <v>57</v>
      </c>
      <c r="CV50" s="95" t="s">
        <v>58</v>
      </c>
      <c r="CW50" s="95" t="s">
        <v>55</v>
      </c>
      <c r="CX50" s="95" t="s">
        <v>59</v>
      </c>
      <c r="CY50" s="95" t="s">
        <v>2250</v>
      </c>
      <c r="CZ50" s="95" t="s">
        <v>112</v>
      </c>
      <c r="DA50" s="95" t="s">
        <v>53</v>
      </c>
      <c r="DB50" s="95" t="s">
        <v>62</v>
      </c>
      <c r="DC50" s="95" t="s">
        <v>55</v>
      </c>
      <c r="DD50" s="95" t="s">
        <v>56</v>
      </c>
      <c r="DE50" s="95" t="s">
        <v>57</v>
      </c>
      <c r="DF50" s="95" t="s">
        <v>57</v>
      </c>
      <c r="DG50" s="95" t="s">
        <v>58</v>
      </c>
      <c r="DH50" s="95" t="s">
        <v>55</v>
      </c>
      <c r="DI50" s="95" t="s">
        <v>59</v>
      </c>
      <c r="DJ50" s="95" t="s">
        <v>2239</v>
      </c>
      <c r="DK50" s="95" t="s">
        <v>2202</v>
      </c>
      <c r="DL50" s="95" t="s">
        <v>53</v>
      </c>
      <c r="DM50" s="95" t="s">
        <v>62</v>
      </c>
      <c r="DN50" s="95" t="s">
        <v>55</v>
      </c>
      <c r="DO50" s="95" t="s">
        <v>56</v>
      </c>
      <c r="DP50" s="95" t="s">
        <v>57</v>
      </c>
      <c r="DQ50" s="95" t="s">
        <v>57</v>
      </c>
      <c r="DR50" s="95" t="s">
        <v>58</v>
      </c>
      <c r="DS50" s="95" t="s">
        <v>55</v>
      </c>
      <c r="DT50" s="95" t="s">
        <v>59</v>
      </c>
      <c r="DU50" s="95" t="s">
        <v>2239</v>
      </c>
      <c r="DV50" s="95" t="s">
        <v>2202</v>
      </c>
      <c r="DW50" s="95">
        <v>0</v>
      </c>
      <c r="DX50" s="95" t="s">
        <v>62</v>
      </c>
      <c r="DY50" s="95" t="s">
        <v>55</v>
      </c>
      <c r="DZ50" s="95" t="s">
        <v>56</v>
      </c>
      <c r="EA50" s="95" t="s">
        <v>57</v>
      </c>
      <c r="EB50" s="95" t="s">
        <v>57</v>
      </c>
      <c r="EC50" s="95" t="s">
        <v>58</v>
      </c>
      <c r="ED50" s="95" t="s">
        <v>55</v>
      </c>
      <c r="EE50" s="95" t="s">
        <v>59</v>
      </c>
      <c r="EF50" s="95" t="s">
        <v>2239</v>
      </c>
      <c r="EG50" s="95" t="s">
        <v>2202</v>
      </c>
    </row>
    <row r="51" spans="1:137" x14ac:dyDescent="0.25">
      <c r="A51" s="97" t="s">
        <v>853</v>
      </c>
      <c r="B51" s="95" t="s">
        <v>6833</v>
      </c>
      <c r="C51" s="95">
        <v>12</v>
      </c>
      <c r="D51" s="95" t="s">
        <v>5</v>
      </c>
      <c r="E51" s="95" t="s">
        <v>122</v>
      </c>
      <c r="F51" s="97" t="s">
        <v>853</v>
      </c>
      <c r="G51" s="97" t="s">
        <v>531</v>
      </c>
      <c r="H51" s="97" t="s">
        <v>557</v>
      </c>
      <c r="I51" s="51">
        <v>11</v>
      </c>
      <c r="J51" s="51">
        <v>12</v>
      </c>
      <c r="K51" s="95" t="s">
        <v>556</v>
      </c>
      <c r="L51" s="95">
        <v>0</v>
      </c>
      <c r="M51" s="95">
        <v>3</v>
      </c>
      <c r="N51" s="95">
        <v>1</v>
      </c>
      <c r="O51" s="95">
        <v>1</v>
      </c>
      <c r="P51" s="95">
        <v>1</v>
      </c>
      <c r="Q51" s="95">
        <v>1</v>
      </c>
      <c r="R51" s="95">
        <v>1</v>
      </c>
      <c r="S51" s="95">
        <v>1</v>
      </c>
      <c r="T51" s="95">
        <v>1</v>
      </c>
      <c r="U51" s="95">
        <v>1</v>
      </c>
      <c r="V51" s="95">
        <v>1</v>
      </c>
      <c r="W51" s="95">
        <v>1</v>
      </c>
      <c r="X51" s="95">
        <v>1</v>
      </c>
      <c r="Y51" s="95">
        <v>1</v>
      </c>
      <c r="Z51" s="95">
        <v>12</v>
      </c>
      <c r="AA51" s="95" t="s">
        <v>854</v>
      </c>
      <c r="AB51" s="95" t="s">
        <v>3686</v>
      </c>
      <c r="AC51" s="95" t="s">
        <v>3687</v>
      </c>
      <c r="AD51" s="95" t="s">
        <v>3688</v>
      </c>
      <c r="AE51" s="95">
        <v>1</v>
      </c>
      <c r="AF51" s="95">
        <v>1</v>
      </c>
      <c r="AG51" s="95" t="s">
        <v>3843</v>
      </c>
      <c r="AH51" s="95" t="s">
        <v>3695</v>
      </c>
      <c r="AI51" s="95" t="s">
        <v>3848</v>
      </c>
      <c r="AJ51" s="95">
        <v>1</v>
      </c>
      <c r="AK51" s="95">
        <v>1</v>
      </c>
      <c r="AL51" s="95" t="s">
        <v>3844</v>
      </c>
      <c r="AM51" s="95" t="s">
        <v>3695</v>
      </c>
      <c r="AN51" s="95" t="s">
        <v>3849</v>
      </c>
      <c r="AO51" s="95">
        <v>1</v>
      </c>
      <c r="AP51" s="95">
        <v>1</v>
      </c>
      <c r="AQ51" s="95" t="s">
        <v>3845</v>
      </c>
      <c r="AR51" s="95" t="s">
        <v>3695</v>
      </c>
      <c r="AS51" s="95" t="s">
        <v>3850</v>
      </c>
      <c r="AT51" s="95">
        <v>1</v>
      </c>
      <c r="AU51" s="95">
        <v>1</v>
      </c>
      <c r="AV51" s="95" t="s">
        <v>3846</v>
      </c>
      <c r="AW51" s="95" t="s">
        <v>3695</v>
      </c>
      <c r="AX51" s="95" t="s">
        <v>3851</v>
      </c>
      <c r="AY51" s="95">
        <v>1</v>
      </c>
      <c r="AZ51" s="95">
        <v>1</v>
      </c>
      <c r="BA51" s="95" t="s">
        <v>3847</v>
      </c>
      <c r="BB51" s="95" t="s">
        <v>3695</v>
      </c>
      <c r="BC51" s="95" t="s">
        <v>3852</v>
      </c>
      <c r="BD51" s="95">
        <v>1</v>
      </c>
      <c r="BE51" s="95">
        <v>1</v>
      </c>
      <c r="BF51" s="95" t="s">
        <v>6625</v>
      </c>
      <c r="BG51" s="95" t="s">
        <v>3695</v>
      </c>
      <c r="BH51" s="95" t="s">
        <v>3853</v>
      </c>
      <c r="BI51" s="95">
        <v>1</v>
      </c>
      <c r="BJ51" s="95">
        <v>1</v>
      </c>
      <c r="BK51" s="95" t="s">
        <v>6626</v>
      </c>
      <c r="BL51" s="95" t="s">
        <v>3695</v>
      </c>
      <c r="BM51" s="95" t="s">
        <v>3854</v>
      </c>
      <c r="BN51" s="95">
        <v>1</v>
      </c>
      <c r="BO51" s="95">
        <v>1</v>
      </c>
      <c r="BP51" s="95" t="s">
        <v>6627</v>
      </c>
      <c r="BQ51" s="95" t="s">
        <v>3695</v>
      </c>
      <c r="BR51" s="95" t="s">
        <v>3855</v>
      </c>
      <c r="BS51" s="95">
        <v>1</v>
      </c>
      <c r="BT51" s="95">
        <v>1</v>
      </c>
      <c r="BU51" s="95" t="s">
        <v>6628</v>
      </c>
      <c r="BV51" s="95" t="s">
        <v>3695</v>
      </c>
      <c r="BW51" s="95" t="s">
        <v>3856</v>
      </c>
      <c r="BX51" s="95">
        <v>1</v>
      </c>
      <c r="BY51" s="95">
        <v>1</v>
      </c>
      <c r="BZ51" s="95" t="s">
        <v>6629</v>
      </c>
      <c r="CA51" s="95" t="s">
        <v>3695</v>
      </c>
      <c r="CB51" s="95" t="s">
        <v>3857</v>
      </c>
      <c r="CC51" s="95">
        <v>1</v>
      </c>
      <c r="CD51" s="95">
        <v>1</v>
      </c>
      <c r="CE51" s="95" t="s">
        <v>6630</v>
      </c>
      <c r="CF51" s="95" t="s">
        <v>3695</v>
      </c>
      <c r="CG51" s="95" t="s">
        <v>3858</v>
      </c>
      <c r="CH51" s="95">
        <v>1</v>
      </c>
      <c r="CI51" s="95">
        <v>1</v>
      </c>
      <c r="CJ51" s="95" t="s">
        <v>6631</v>
      </c>
      <c r="CK51" s="95" t="s">
        <v>3695</v>
      </c>
      <c r="CL51" s="95" t="s">
        <v>3859</v>
      </c>
      <c r="CM51" s="95">
        <v>12</v>
      </c>
      <c r="CN51" s="95">
        <v>0</v>
      </c>
      <c r="CO51" s="95" t="s">
        <v>53</v>
      </c>
      <c r="CP51" s="95" t="s">
        <v>62</v>
      </c>
      <c r="CQ51" s="95" t="s">
        <v>62</v>
      </c>
      <c r="CR51" s="95" t="s">
        <v>55</v>
      </c>
      <c r="CS51" s="95" t="s">
        <v>56</v>
      </c>
      <c r="CT51" s="95" t="s">
        <v>57</v>
      </c>
      <c r="CU51" s="95" t="s">
        <v>57</v>
      </c>
      <c r="CV51" s="95" t="s">
        <v>58</v>
      </c>
      <c r="CW51" s="95" t="s">
        <v>55</v>
      </c>
      <c r="CX51" s="95" t="s">
        <v>59</v>
      </c>
      <c r="CY51" s="95" t="s">
        <v>2251</v>
      </c>
      <c r="CZ51" s="95" t="s">
        <v>112</v>
      </c>
      <c r="DA51" s="95" t="s">
        <v>53</v>
      </c>
      <c r="DB51" s="95" t="s">
        <v>62</v>
      </c>
      <c r="DC51" s="95" t="s">
        <v>55</v>
      </c>
      <c r="DD51" s="95" t="s">
        <v>56</v>
      </c>
      <c r="DE51" s="95" t="s">
        <v>57</v>
      </c>
      <c r="DF51" s="95" t="s">
        <v>57</v>
      </c>
      <c r="DG51" s="95" t="s">
        <v>58</v>
      </c>
      <c r="DH51" s="95" t="s">
        <v>55</v>
      </c>
      <c r="DI51" s="95" t="s">
        <v>59</v>
      </c>
      <c r="DJ51" s="95" t="s">
        <v>2239</v>
      </c>
      <c r="DK51" s="95" t="s">
        <v>2202</v>
      </c>
      <c r="DL51" s="95" t="s">
        <v>53</v>
      </c>
      <c r="DM51" s="95" t="s">
        <v>62</v>
      </c>
      <c r="DN51" s="95" t="s">
        <v>55</v>
      </c>
      <c r="DO51" s="95" t="s">
        <v>56</v>
      </c>
      <c r="DP51" s="95" t="s">
        <v>57</v>
      </c>
      <c r="DQ51" s="95" t="s">
        <v>57</v>
      </c>
      <c r="DR51" s="95" t="s">
        <v>58</v>
      </c>
      <c r="DS51" s="95" t="s">
        <v>55</v>
      </c>
      <c r="DT51" s="95" t="s">
        <v>59</v>
      </c>
      <c r="DU51" s="95" t="s">
        <v>2239</v>
      </c>
      <c r="DV51" s="95" t="s">
        <v>2202</v>
      </c>
      <c r="DW51" s="95">
        <v>0</v>
      </c>
      <c r="DX51" s="95" t="s">
        <v>62</v>
      </c>
      <c r="DY51" s="95" t="s">
        <v>55</v>
      </c>
      <c r="DZ51" s="95" t="s">
        <v>56</v>
      </c>
      <c r="EA51" s="95" t="s">
        <v>57</v>
      </c>
      <c r="EB51" s="95" t="s">
        <v>57</v>
      </c>
      <c r="EC51" s="95" t="s">
        <v>58</v>
      </c>
      <c r="ED51" s="95" t="s">
        <v>55</v>
      </c>
      <c r="EE51" s="95" t="s">
        <v>59</v>
      </c>
      <c r="EF51" s="95" t="s">
        <v>2239</v>
      </c>
      <c r="EG51" s="95" t="s">
        <v>2202</v>
      </c>
    </row>
    <row r="52" spans="1:137" x14ac:dyDescent="0.25">
      <c r="A52" s="97" t="s">
        <v>859</v>
      </c>
      <c r="B52" s="95" t="s">
        <v>6834</v>
      </c>
      <c r="C52" s="95">
        <v>13</v>
      </c>
      <c r="D52" s="95" t="s">
        <v>5</v>
      </c>
      <c r="E52" s="95" t="s">
        <v>122</v>
      </c>
      <c r="F52" s="97" t="s">
        <v>859</v>
      </c>
      <c r="G52" s="97" t="s">
        <v>531</v>
      </c>
      <c r="H52" s="97" t="s">
        <v>557</v>
      </c>
      <c r="I52" s="51">
        <v>10</v>
      </c>
      <c r="J52" s="51">
        <v>12</v>
      </c>
      <c r="K52" s="95" t="s">
        <v>556</v>
      </c>
      <c r="L52" s="95">
        <v>0</v>
      </c>
      <c r="M52" s="95">
        <v>3</v>
      </c>
      <c r="N52" s="95">
        <v>1</v>
      </c>
      <c r="O52" s="95">
        <v>1</v>
      </c>
      <c r="P52" s="95">
        <v>1</v>
      </c>
      <c r="Q52" s="95">
        <v>1</v>
      </c>
      <c r="R52" s="95">
        <v>1</v>
      </c>
      <c r="S52" s="95">
        <v>1</v>
      </c>
      <c r="T52" s="95">
        <v>1</v>
      </c>
      <c r="U52" s="95">
        <v>1</v>
      </c>
      <c r="V52" s="95">
        <v>1</v>
      </c>
      <c r="W52" s="95">
        <v>1</v>
      </c>
      <c r="X52" s="95">
        <v>1</v>
      </c>
      <c r="Y52" s="95">
        <v>1</v>
      </c>
      <c r="Z52" s="95">
        <v>12</v>
      </c>
      <c r="AA52" s="95" t="s">
        <v>860</v>
      </c>
      <c r="AB52" s="95" t="s">
        <v>3689</v>
      </c>
      <c r="AC52" s="95" t="s">
        <v>3690</v>
      </c>
      <c r="AD52" s="95" t="s">
        <v>3691</v>
      </c>
      <c r="AE52" s="95">
        <v>1</v>
      </c>
      <c r="AF52" s="95">
        <v>1</v>
      </c>
      <c r="AG52" s="95" t="s">
        <v>3860</v>
      </c>
      <c r="AH52" s="95" t="s">
        <v>3695</v>
      </c>
      <c r="AI52" s="95" t="s">
        <v>3865</v>
      </c>
      <c r="AJ52" s="95">
        <v>1</v>
      </c>
      <c r="AK52" s="95">
        <v>1</v>
      </c>
      <c r="AL52" s="95" t="s">
        <v>3861</v>
      </c>
      <c r="AM52" s="95" t="s">
        <v>3695</v>
      </c>
      <c r="AN52" s="95" t="s">
        <v>3866</v>
      </c>
      <c r="AO52" s="95">
        <v>1</v>
      </c>
      <c r="AP52" s="95">
        <v>1</v>
      </c>
      <c r="AQ52" s="95" t="s">
        <v>3862</v>
      </c>
      <c r="AR52" s="95" t="s">
        <v>3695</v>
      </c>
      <c r="AS52" s="95" t="s">
        <v>3867</v>
      </c>
      <c r="AT52" s="95">
        <v>1</v>
      </c>
      <c r="AU52" s="95">
        <v>1</v>
      </c>
      <c r="AV52" s="95" t="s">
        <v>3863</v>
      </c>
      <c r="AW52" s="95" t="s">
        <v>3695</v>
      </c>
      <c r="AX52" s="95" t="s">
        <v>3868</v>
      </c>
      <c r="AY52" s="95">
        <v>1</v>
      </c>
      <c r="AZ52" s="95">
        <v>1</v>
      </c>
      <c r="BA52" s="95" t="s">
        <v>6632</v>
      </c>
      <c r="BB52" s="95" t="s">
        <v>3695</v>
      </c>
      <c r="BC52" s="95" t="s">
        <v>3869</v>
      </c>
      <c r="BD52" s="95">
        <v>1</v>
      </c>
      <c r="BE52" s="95">
        <v>1</v>
      </c>
      <c r="BF52" s="95" t="s">
        <v>6633</v>
      </c>
      <c r="BG52" s="95" t="s">
        <v>3695</v>
      </c>
      <c r="BH52" s="95" t="s">
        <v>3870</v>
      </c>
      <c r="BI52" s="95">
        <v>1</v>
      </c>
      <c r="BJ52" s="95">
        <v>1</v>
      </c>
      <c r="BK52" s="95" t="s">
        <v>6634</v>
      </c>
      <c r="BL52" s="95" t="s">
        <v>3695</v>
      </c>
      <c r="BM52" s="95" t="s">
        <v>3871</v>
      </c>
      <c r="BN52" s="95">
        <v>1</v>
      </c>
      <c r="BO52" s="95">
        <v>1</v>
      </c>
      <c r="BP52" s="95" t="s">
        <v>6635</v>
      </c>
      <c r="BQ52" s="95" t="s">
        <v>3695</v>
      </c>
      <c r="BR52" s="95" t="s">
        <v>3872</v>
      </c>
      <c r="BS52" s="95">
        <v>1</v>
      </c>
      <c r="BT52" s="95">
        <v>1</v>
      </c>
      <c r="BU52" s="95" t="s">
        <v>6636</v>
      </c>
      <c r="BV52" s="95" t="s">
        <v>3695</v>
      </c>
      <c r="BW52" s="95" t="s">
        <v>3873</v>
      </c>
      <c r="BX52" s="95">
        <v>1</v>
      </c>
      <c r="BY52" s="95">
        <v>1</v>
      </c>
      <c r="BZ52" s="95" t="s">
        <v>6637</v>
      </c>
      <c r="CA52" s="95" t="s">
        <v>3695</v>
      </c>
      <c r="CB52" s="95" t="s">
        <v>3874</v>
      </c>
      <c r="CC52" s="95">
        <v>1</v>
      </c>
      <c r="CD52" s="95">
        <v>1</v>
      </c>
      <c r="CE52" s="95" t="s">
        <v>6638</v>
      </c>
      <c r="CF52" s="95" t="s">
        <v>3695</v>
      </c>
      <c r="CG52" s="95" t="s">
        <v>3875</v>
      </c>
      <c r="CH52" s="95">
        <v>1</v>
      </c>
      <c r="CI52" s="95">
        <v>1</v>
      </c>
      <c r="CJ52" s="95" t="s">
        <v>3864</v>
      </c>
      <c r="CK52" s="95" t="s">
        <v>3695</v>
      </c>
      <c r="CL52" s="95" t="s">
        <v>3876</v>
      </c>
      <c r="CM52" s="95">
        <v>12</v>
      </c>
      <c r="CN52" s="95">
        <v>0</v>
      </c>
      <c r="CO52" s="95" t="s">
        <v>53</v>
      </c>
      <c r="CP52" s="95" t="s">
        <v>62</v>
      </c>
      <c r="CQ52" s="95" t="s">
        <v>62</v>
      </c>
      <c r="CR52" s="95" t="s">
        <v>55</v>
      </c>
      <c r="CS52" s="95" t="s">
        <v>56</v>
      </c>
      <c r="CT52" s="95" t="s">
        <v>57</v>
      </c>
      <c r="CU52" s="95" t="s">
        <v>57</v>
      </c>
      <c r="CV52" s="95" t="s">
        <v>58</v>
      </c>
      <c r="CW52" s="95" t="s">
        <v>55</v>
      </c>
      <c r="CX52" s="95" t="s">
        <v>59</v>
      </c>
      <c r="CY52" s="95" t="s">
        <v>2252</v>
      </c>
      <c r="CZ52" s="95" t="s">
        <v>112</v>
      </c>
      <c r="DA52" s="95" t="s">
        <v>53</v>
      </c>
      <c r="DB52" s="95" t="s">
        <v>62</v>
      </c>
      <c r="DC52" s="95" t="s">
        <v>55</v>
      </c>
      <c r="DD52" s="95" t="s">
        <v>56</v>
      </c>
      <c r="DE52" s="95" t="s">
        <v>57</v>
      </c>
      <c r="DF52" s="95" t="s">
        <v>57</v>
      </c>
      <c r="DG52" s="95" t="s">
        <v>58</v>
      </c>
      <c r="DH52" s="95" t="s">
        <v>55</v>
      </c>
      <c r="DI52" s="95" t="s">
        <v>59</v>
      </c>
      <c r="DJ52" s="95" t="s">
        <v>2239</v>
      </c>
      <c r="DK52" s="95" t="s">
        <v>2202</v>
      </c>
      <c r="DL52" s="95" t="s">
        <v>53</v>
      </c>
      <c r="DM52" s="95" t="s">
        <v>62</v>
      </c>
      <c r="DN52" s="95" t="s">
        <v>55</v>
      </c>
      <c r="DO52" s="95" t="s">
        <v>56</v>
      </c>
      <c r="DP52" s="95" t="s">
        <v>57</v>
      </c>
      <c r="DQ52" s="95" t="s">
        <v>57</v>
      </c>
      <c r="DR52" s="95" t="s">
        <v>58</v>
      </c>
      <c r="DS52" s="95" t="s">
        <v>55</v>
      </c>
      <c r="DT52" s="95" t="s">
        <v>59</v>
      </c>
      <c r="DU52" s="95" t="s">
        <v>2239</v>
      </c>
      <c r="DV52" s="95" t="s">
        <v>2202</v>
      </c>
      <c r="DW52" s="95">
        <v>0</v>
      </c>
      <c r="DX52" s="95" t="s">
        <v>62</v>
      </c>
      <c r="DY52" s="95" t="s">
        <v>55</v>
      </c>
      <c r="DZ52" s="95" t="s">
        <v>56</v>
      </c>
      <c r="EA52" s="95" t="s">
        <v>57</v>
      </c>
      <c r="EB52" s="95" t="s">
        <v>57</v>
      </c>
      <c r="EC52" s="95" t="s">
        <v>58</v>
      </c>
      <c r="ED52" s="95" t="s">
        <v>55</v>
      </c>
      <c r="EE52" s="95" t="s">
        <v>59</v>
      </c>
      <c r="EF52" s="95" t="s">
        <v>2239</v>
      </c>
      <c r="EG52" s="95" t="s">
        <v>2202</v>
      </c>
    </row>
    <row r="53" spans="1:137" x14ac:dyDescent="0.25">
      <c r="A53" s="97">
        <v>204</v>
      </c>
      <c r="B53" s="95" t="s">
        <v>6835</v>
      </c>
      <c r="C53" s="95">
        <v>1</v>
      </c>
      <c r="D53" s="95" t="s">
        <v>6</v>
      </c>
      <c r="E53" s="95" t="s">
        <v>126</v>
      </c>
      <c r="F53" s="97">
        <v>204</v>
      </c>
      <c r="G53" s="97" t="s">
        <v>531</v>
      </c>
      <c r="H53" s="97" t="s">
        <v>532</v>
      </c>
      <c r="I53" s="51" t="s">
        <v>595</v>
      </c>
      <c r="J53" s="51">
        <v>1</v>
      </c>
      <c r="K53" s="95" t="s">
        <v>531</v>
      </c>
      <c r="L53" s="95">
        <v>1</v>
      </c>
      <c r="M53" s="95">
        <v>1</v>
      </c>
      <c r="N53" s="95">
        <v>1</v>
      </c>
      <c r="O53" s="95" t="s">
        <v>6504</v>
      </c>
      <c r="P53" s="95" t="s">
        <v>6504</v>
      </c>
      <c r="Q53" s="95" t="s">
        <v>6504</v>
      </c>
      <c r="R53" s="95">
        <v>1</v>
      </c>
      <c r="S53" s="95">
        <v>1</v>
      </c>
      <c r="T53" s="95">
        <v>1</v>
      </c>
      <c r="U53" s="95">
        <v>1</v>
      </c>
      <c r="V53" s="95" t="s">
        <v>6504</v>
      </c>
      <c r="W53" s="95">
        <v>1</v>
      </c>
      <c r="X53" s="95">
        <v>1</v>
      </c>
      <c r="Y53" s="95">
        <v>1</v>
      </c>
      <c r="Z53" s="95">
        <v>1</v>
      </c>
      <c r="AA53" s="95" t="s">
        <v>589</v>
      </c>
      <c r="AB53" s="95" t="s">
        <v>6504</v>
      </c>
      <c r="AC53" s="95">
        <v>0</v>
      </c>
      <c r="AD53" s="95">
        <v>0</v>
      </c>
      <c r="AE53" s="95">
        <v>6</v>
      </c>
      <c r="AF53" s="95">
        <v>6</v>
      </c>
      <c r="AG53" s="95" t="s">
        <v>3915</v>
      </c>
      <c r="AH53" s="95" t="s">
        <v>3925</v>
      </c>
      <c r="AI53" s="95" t="s">
        <v>3927</v>
      </c>
      <c r="AJ53" s="95" t="s">
        <v>6504</v>
      </c>
      <c r="AK53" s="95" t="s">
        <v>6504</v>
      </c>
      <c r="AL53" s="95" t="s">
        <v>6504</v>
      </c>
      <c r="AM53" s="95" t="s">
        <v>6504</v>
      </c>
      <c r="AN53" s="95" t="s">
        <v>6504</v>
      </c>
      <c r="AO53" s="95" t="s">
        <v>6504</v>
      </c>
      <c r="AP53" s="95" t="s">
        <v>6504</v>
      </c>
      <c r="AQ53" s="95" t="s">
        <v>6504</v>
      </c>
      <c r="AR53" s="95" t="s">
        <v>6504</v>
      </c>
      <c r="AS53" s="95" t="s">
        <v>6504</v>
      </c>
      <c r="AT53" s="95" t="s">
        <v>6504</v>
      </c>
      <c r="AU53" s="95" t="s">
        <v>6504</v>
      </c>
      <c r="AV53" s="95" t="s">
        <v>3916</v>
      </c>
      <c r="AW53" s="95" t="s">
        <v>3925</v>
      </c>
      <c r="AX53" s="95" t="s">
        <v>6504</v>
      </c>
      <c r="AY53" s="95">
        <v>2</v>
      </c>
      <c r="AZ53" s="95">
        <v>2</v>
      </c>
      <c r="BA53" s="95" t="s">
        <v>3917</v>
      </c>
      <c r="BB53" s="95" t="s">
        <v>3925</v>
      </c>
      <c r="BC53" s="95" t="s">
        <v>3927</v>
      </c>
      <c r="BD53" s="95">
        <v>1</v>
      </c>
      <c r="BE53" s="95">
        <v>1</v>
      </c>
      <c r="BF53" s="95" t="s">
        <v>3918</v>
      </c>
      <c r="BG53" s="95" t="s">
        <v>3925</v>
      </c>
      <c r="BH53" s="95" t="s">
        <v>3927</v>
      </c>
      <c r="BI53" s="95">
        <v>6</v>
      </c>
      <c r="BJ53" s="95">
        <v>6</v>
      </c>
      <c r="BK53" s="95" t="s">
        <v>3919</v>
      </c>
      <c r="BL53" s="95" t="s">
        <v>3925</v>
      </c>
      <c r="BM53" s="95" t="s">
        <v>3927</v>
      </c>
      <c r="BN53" s="95">
        <v>1</v>
      </c>
      <c r="BO53" s="95">
        <v>1</v>
      </c>
      <c r="BP53" s="95" t="s">
        <v>3920</v>
      </c>
      <c r="BQ53" s="95" t="s">
        <v>3926</v>
      </c>
      <c r="BR53" s="95" t="s">
        <v>3927</v>
      </c>
      <c r="BS53" s="95" t="s">
        <v>6504</v>
      </c>
      <c r="BT53" s="95" t="s">
        <v>6504</v>
      </c>
      <c r="BU53" s="95" t="s">
        <v>3921</v>
      </c>
      <c r="BV53" s="95" t="s">
        <v>3926</v>
      </c>
      <c r="BW53" s="95" t="s">
        <v>3928</v>
      </c>
      <c r="BX53" s="95">
        <v>4</v>
      </c>
      <c r="BY53" s="95">
        <v>4</v>
      </c>
      <c r="BZ53" s="95" t="s">
        <v>3922</v>
      </c>
      <c r="CA53" s="95" t="s">
        <v>3926</v>
      </c>
      <c r="CB53" s="95" t="s">
        <v>3928</v>
      </c>
      <c r="CC53" s="95">
        <v>1</v>
      </c>
      <c r="CD53" s="95">
        <v>1</v>
      </c>
      <c r="CE53" s="95" t="s">
        <v>3923</v>
      </c>
      <c r="CF53" s="95" t="s">
        <v>6504</v>
      </c>
      <c r="CG53" s="95" t="s">
        <v>6504</v>
      </c>
      <c r="CH53" s="95">
        <v>14</v>
      </c>
      <c r="CI53" s="95">
        <v>14</v>
      </c>
      <c r="CJ53" s="95" t="s">
        <v>3924</v>
      </c>
      <c r="CK53" s="95" t="s">
        <v>3926</v>
      </c>
      <c r="CL53" s="95" t="s">
        <v>3928</v>
      </c>
      <c r="CM53" s="95">
        <v>35</v>
      </c>
      <c r="CN53" s="95">
        <v>0</v>
      </c>
      <c r="CO53" s="95" t="s">
        <v>53</v>
      </c>
      <c r="CP53" s="95" t="s">
        <v>62</v>
      </c>
      <c r="CQ53" s="95" t="s">
        <v>62</v>
      </c>
      <c r="CR53" s="95" t="s">
        <v>55</v>
      </c>
      <c r="CS53" s="95" t="s">
        <v>56</v>
      </c>
      <c r="CT53" s="95" t="s">
        <v>57</v>
      </c>
      <c r="CU53" s="95" t="s">
        <v>57</v>
      </c>
      <c r="CV53" s="95" t="s">
        <v>58</v>
      </c>
      <c r="CW53" s="95" t="s">
        <v>55</v>
      </c>
      <c r="CX53" s="95" t="s">
        <v>59</v>
      </c>
      <c r="CY53" s="95" t="s">
        <v>1385</v>
      </c>
      <c r="CZ53" s="95" t="s">
        <v>102</v>
      </c>
      <c r="DA53" s="95" t="s">
        <v>53</v>
      </c>
      <c r="DB53" s="95" t="s">
        <v>62</v>
      </c>
      <c r="DC53" s="95" t="s">
        <v>55</v>
      </c>
      <c r="DD53" s="95" t="s">
        <v>56</v>
      </c>
      <c r="DE53" s="95" t="s">
        <v>57</v>
      </c>
      <c r="DF53" s="95" t="s">
        <v>57</v>
      </c>
      <c r="DG53" s="95" t="s">
        <v>58</v>
      </c>
      <c r="DH53" s="95" t="s">
        <v>55</v>
      </c>
      <c r="DI53" s="95" t="s">
        <v>59</v>
      </c>
      <c r="DJ53" s="95" t="s">
        <v>2253</v>
      </c>
      <c r="DK53" s="95" t="s">
        <v>102</v>
      </c>
      <c r="DL53" s="95" t="s">
        <v>53</v>
      </c>
      <c r="DM53" s="95" t="s">
        <v>62</v>
      </c>
      <c r="DN53" s="95" t="s">
        <v>55</v>
      </c>
      <c r="DO53" s="95" t="s">
        <v>56</v>
      </c>
      <c r="DP53" s="95" t="s">
        <v>57</v>
      </c>
      <c r="DQ53" s="95" t="s">
        <v>57</v>
      </c>
      <c r="DR53" s="95" t="s">
        <v>58</v>
      </c>
      <c r="DS53" s="95" t="s">
        <v>55</v>
      </c>
      <c r="DT53" s="95" t="s">
        <v>59</v>
      </c>
      <c r="DU53" s="95">
        <v>0</v>
      </c>
      <c r="DV53" s="95" t="s">
        <v>117</v>
      </c>
      <c r="DW53" s="95" t="s">
        <v>53</v>
      </c>
      <c r="DX53" s="95" t="s">
        <v>62</v>
      </c>
      <c r="DY53" s="95" t="s">
        <v>55</v>
      </c>
      <c r="DZ53" s="95" t="s">
        <v>56</v>
      </c>
      <c r="EA53" s="95" t="s">
        <v>57</v>
      </c>
      <c r="EB53" s="95" t="s">
        <v>57</v>
      </c>
      <c r="EC53" s="95" t="s">
        <v>58</v>
      </c>
      <c r="ED53" s="95" t="s">
        <v>55</v>
      </c>
      <c r="EE53" s="95" t="s">
        <v>59</v>
      </c>
      <c r="EF53" s="95" t="s">
        <v>2254</v>
      </c>
      <c r="EG53" s="95" t="s">
        <v>117</v>
      </c>
    </row>
    <row r="54" spans="1:137" x14ac:dyDescent="0.25">
      <c r="A54" s="97">
        <v>23</v>
      </c>
      <c r="B54" s="95" t="s">
        <v>6836</v>
      </c>
      <c r="C54" s="95">
        <v>2</v>
      </c>
      <c r="D54" s="95" t="s">
        <v>6</v>
      </c>
      <c r="E54" s="95" t="s">
        <v>126</v>
      </c>
      <c r="F54" s="97">
        <v>23</v>
      </c>
      <c r="G54" s="97" t="s">
        <v>556</v>
      </c>
      <c r="H54" s="97" t="s">
        <v>557</v>
      </c>
      <c r="I54" s="51">
        <v>2</v>
      </c>
      <c r="J54" s="51">
        <v>3</v>
      </c>
      <c r="K54" s="95" t="s">
        <v>556</v>
      </c>
      <c r="L54" s="95">
        <v>3</v>
      </c>
      <c r="M54" s="95">
        <v>0</v>
      </c>
      <c r="N54" s="95">
        <v>0</v>
      </c>
      <c r="O54" s="95">
        <v>0</v>
      </c>
      <c r="P54" s="95">
        <v>0</v>
      </c>
      <c r="Q54" s="95">
        <v>0</v>
      </c>
      <c r="R54" s="95">
        <v>0</v>
      </c>
      <c r="S54" s="95">
        <v>0</v>
      </c>
      <c r="T54" s="95">
        <v>0</v>
      </c>
      <c r="U54" s="95">
        <v>0</v>
      </c>
      <c r="V54" s="95">
        <v>0</v>
      </c>
      <c r="W54" s="95">
        <v>0</v>
      </c>
      <c r="X54" s="95">
        <v>0</v>
      </c>
      <c r="Y54" s="95">
        <v>3</v>
      </c>
      <c r="Z54" s="95">
        <v>3</v>
      </c>
      <c r="AA54" s="95" t="s">
        <v>3877</v>
      </c>
      <c r="AB54" s="95" t="s">
        <v>6640</v>
      </c>
      <c r="AC54" s="95" t="s">
        <v>3878</v>
      </c>
      <c r="AD54" s="95" t="s">
        <v>6641</v>
      </c>
      <c r="AE54" s="95" t="s">
        <v>6504</v>
      </c>
      <c r="AF54" s="95" t="s">
        <v>6504</v>
      </c>
      <c r="AG54" s="95" t="s">
        <v>6504</v>
      </c>
      <c r="AH54" s="95" t="s">
        <v>6504</v>
      </c>
      <c r="AI54" s="95" t="s">
        <v>6504</v>
      </c>
      <c r="AJ54" s="95" t="s">
        <v>6504</v>
      </c>
      <c r="AK54" s="95" t="s">
        <v>6504</v>
      </c>
      <c r="AL54" s="95" t="s">
        <v>6504</v>
      </c>
      <c r="AM54" s="95" t="s">
        <v>6504</v>
      </c>
      <c r="AN54" s="95" t="s">
        <v>6504</v>
      </c>
      <c r="AO54" s="95" t="s">
        <v>6504</v>
      </c>
      <c r="AP54" s="95" t="s">
        <v>6504</v>
      </c>
      <c r="AQ54" s="95" t="s">
        <v>3929</v>
      </c>
      <c r="AR54" s="95" t="s">
        <v>3925</v>
      </c>
      <c r="AS54" s="95" t="s">
        <v>3939</v>
      </c>
      <c r="AT54" s="95" t="s">
        <v>6504</v>
      </c>
      <c r="AU54" s="95" t="s">
        <v>6504</v>
      </c>
      <c r="AV54" s="95" t="s">
        <v>3930</v>
      </c>
      <c r="AW54" s="95" t="s">
        <v>3925</v>
      </c>
      <c r="AX54" s="95" t="s">
        <v>3939</v>
      </c>
      <c r="AY54" s="95" t="s">
        <v>6504</v>
      </c>
      <c r="AZ54" s="95" t="s">
        <v>6504</v>
      </c>
      <c r="BA54" s="95" t="s">
        <v>3931</v>
      </c>
      <c r="BB54" s="95" t="s">
        <v>3925</v>
      </c>
      <c r="BC54" s="95" t="s">
        <v>3939</v>
      </c>
      <c r="BD54" s="95" t="s">
        <v>6504</v>
      </c>
      <c r="BE54" s="95" t="s">
        <v>6504</v>
      </c>
      <c r="BF54" s="95" t="s">
        <v>3932</v>
      </c>
      <c r="BG54" s="95" t="s">
        <v>3925</v>
      </c>
      <c r="BH54" s="95" t="s">
        <v>3939</v>
      </c>
      <c r="BI54" s="95" t="s">
        <v>6504</v>
      </c>
      <c r="BJ54" s="95" t="s">
        <v>6504</v>
      </c>
      <c r="BK54" s="95" t="s">
        <v>3933</v>
      </c>
      <c r="BL54" s="95" t="s">
        <v>3925</v>
      </c>
      <c r="BM54" s="95" t="s">
        <v>3939</v>
      </c>
      <c r="BN54" s="95" t="s">
        <v>6504</v>
      </c>
      <c r="BO54" s="95" t="s">
        <v>6504</v>
      </c>
      <c r="BP54" s="95" t="s">
        <v>3934</v>
      </c>
      <c r="BQ54" s="95" t="s">
        <v>3926</v>
      </c>
      <c r="BR54" s="95" t="s">
        <v>6504</v>
      </c>
      <c r="BS54" s="95" t="s">
        <v>6504</v>
      </c>
      <c r="BT54" s="95" t="s">
        <v>6504</v>
      </c>
      <c r="BU54" s="95" t="s">
        <v>3935</v>
      </c>
      <c r="BV54" s="95" t="s">
        <v>3926</v>
      </c>
      <c r="BW54" s="95" t="s">
        <v>3940</v>
      </c>
      <c r="BX54" s="95" t="s">
        <v>6504</v>
      </c>
      <c r="BY54" s="95" t="s">
        <v>6504</v>
      </c>
      <c r="BZ54" s="95" t="s">
        <v>3936</v>
      </c>
      <c r="CA54" s="95" t="s">
        <v>3926</v>
      </c>
      <c r="CB54" s="95" t="s">
        <v>3940</v>
      </c>
      <c r="CC54" s="95" t="s">
        <v>6504</v>
      </c>
      <c r="CD54" s="95" t="s">
        <v>6504</v>
      </c>
      <c r="CE54" s="95" t="s">
        <v>3937</v>
      </c>
      <c r="CF54" s="95" t="s">
        <v>3926</v>
      </c>
      <c r="CG54" s="95" t="s">
        <v>3941</v>
      </c>
      <c r="CH54" s="95">
        <v>3</v>
      </c>
      <c r="CI54" s="95">
        <v>3</v>
      </c>
      <c r="CJ54" s="95" t="s">
        <v>3938</v>
      </c>
      <c r="CK54" s="95" t="s">
        <v>3926</v>
      </c>
      <c r="CL54" s="95" t="s">
        <v>3941</v>
      </c>
      <c r="CM54" s="95">
        <v>3</v>
      </c>
      <c r="CN54" s="95">
        <v>0</v>
      </c>
      <c r="CO54" s="95" t="s">
        <v>53</v>
      </c>
      <c r="CP54" s="95" t="s">
        <v>79</v>
      </c>
      <c r="CQ54" s="95" t="s">
        <v>79</v>
      </c>
      <c r="CR54" s="95" t="s">
        <v>69</v>
      </c>
      <c r="CS54" s="95" t="s">
        <v>69</v>
      </c>
      <c r="CT54" s="95" t="s">
        <v>69</v>
      </c>
      <c r="CU54" s="95" t="s">
        <v>69</v>
      </c>
      <c r="CV54" s="95" t="s">
        <v>69</v>
      </c>
      <c r="CW54" s="95" t="s">
        <v>69</v>
      </c>
      <c r="CX54" s="95" t="s">
        <v>59</v>
      </c>
      <c r="CY54" s="95" t="s">
        <v>1385</v>
      </c>
      <c r="CZ54" s="95" t="s">
        <v>102</v>
      </c>
      <c r="DA54" s="95" t="s">
        <v>53</v>
      </c>
      <c r="DB54" s="95" t="s">
        <v>79</v>
      </c>
      <c r="DC54" s="95" t="s">
        <v>69</v>
      </c>
      <c r="DD54" s="95" t="s">
        <v>69</v>
      </c>
      <c r="DE54" s="95" t="s">
        <v>69</v>
      </c>
      <c r="DF54" s="95" t="s">
        <v>69</v>
      </c>
      <c r="DG54" s="95" t="s">
        <v>69</v>
      </c>
      <c r="DH54" s="95" t="s">
        <v>69</v>
      </c>
      <c r="DI54" s="95" t="s">
        <v>59</v>
      </c>
      <c r="DJ54" s="95" t="s">
        <v>2255</v>
      </c>
      <c r="DK54" s="95" t="s">
        <v>102</v>
      </c>
      <c r="DL54" s="95" t="s">
        <v>53</v>
      </c>
      <c r="DM54" s="95" t="s">
        <v>79</v>
      </c>
      <c r="DN54" s="95" t="s">
        <v>71</v>
      </c>
      <c r="DO54" s="95" t="s">
        <v>64</v>
      </c>
      <c r="DP54" s="95" t="s">
        <v>71</v>
      </c>
      <c r="DQ54" s="95" t="s">
        <v>71</v>
      </c>
      <c r="DR54" s="95" t="s">
        <v>58</v>
      </c>
      <c r="DS54" s="95" t="s">
        <v>71</v>
      </c>
      <c r="DT54" s="95" t="s">
        <v>59</v>
      </c>
      <c r="DU54" s="95" t="s">
        <v>2256</v>
      </c>
      <c r="DV54" s="95" t="s">
        <v>117</v>
      </c>
      <c r="DW54" s="95" t="s">
        <v>61</v>
      </c>
      <c r="DX54" s="95" t="s">
        <v>62</v>
      </c>
      <c r="DY54" s="95" t="s">
        <v>55</v>
      </c>
      <c r="DZ54" s="95" t="s">
        <v>56</v>
      </c>
      <c r="EA54" s="95" t="s">
        <v>57</v>
      </c>
      <c r="EB54" s="95" t="s">
        <v>57</v>
      </c>
      <c r="EC54" s="95" t="s">
        <v>58</v>
      </c>
      <c r="ED54" s="95" t="s">
        <v>55</v>
      </c>
      <c r="EE54" s="95" t="s">
        <v>59</v>
      </c>
      <c r="EF54" s="95" t="s">
        <v>2167</v>
      </c>
      <c r="EG54" s="95" t="s">
        <v>117</v>
      </c>
    </row>
    <row r="55" spans="1:137" x14ac:dyDescent="0.25">
      <c r="A55" s="97">
        <v>24</v>
      </c>
      <c r="B55" s="95" t="s">
        <v>6837</v>
      </c>
      <c r="C55" s="95">
        <v>3</v>
      </c>
      <c r="D55" s="95" t="s">
        <v>6</v>
      </c>
      <c r="E55" s="95" t="s">
        <v>126</v>
      </c>
      <c r="F55" s="97">
        <v>24</v>
      </c>
      <c r="G55" s="97" t="s">
        <v>556</v>
      </c>
      <c r="H55" s="97" t="s">
        <v>557</v>
      </c>
      <c r="I55" s="51">
        <v>2</v>
      </c>
      <c r="J55" s="51">
        <v>1</v>
      </c>
      <c r="K55" s="95" t="s">
        <v>556</v>
      </c>
      <c r="L55" s="95">
        <v>1</v>
      </c>
      <c r="M55" s="95">
        <v>0</v>
      </c>
      <c r="N55" s="95">
        <v>0</v>
      </c>
      <c r="O55" s="95">
        <v>0</v>
      </c>
      <c r="P55" s="95">
        <v>0</v>
      </c>
      <c r="Q55" s="95">
        <v>0</v>
      </c>
      <c r="R55" s="95">
        <v>0</v>
      </c>
      <c r="S55" s="95">
        <v>0</v>
      </c>
      <c r="T55" s="95">
        <v>0</v>
      </c>
      <c r="U55" s="95">
        <v>0</v>
      </c>
      <c r="V55" s="95">
        <v>0</v>
      </c>
      <c r="W55" s="95">
        <v>0</v>
      </c>
      <c r="X55" s="95">
        <v>0</v>
      </c>
      <c r="Y55" s="95">
        <v>1</v>
      </c>
      <c r="Z55" s="95">
        <v>1</v>
      </c>
      <c r="AA55" s="95" t="s">
        <v>867</v>
      </c>
      <c r="AB55" s="95" t="s">
        <v>6643</v>
      </c>
      <c r="AC55" s="95" t="s">
        <v>3879</v>
      </c>
      <c r="AD55" s="95" t="s">
        <v>3880</v>
      </c>
      <c r="AE55" s="95" t="s">
        <v>6504</v>
      </c>
      <c r="AF55" s="95" t="s">
        <v>6504</v>
      </c>
      <c r="AG55" s="95" t="s">
        <v>6504</v>
      </c>
      <c r="AH55" s="95" t="s">
        <v>6504</v>
      </c>
      <c r="AI55" s="95" t="s">
        <v>6504</v>
      </c>
      <c r="AJ55" s="95" t="s">
        <v>6504</v>
      </c>
      <c r="AK55" s="95" t="s">
        <v>6504</v>
      </c>
      <c r="AL55" s="95" t="s">
        <v>6504</v>
      </c>
      <c r="AM55" s="95" t="s">
        <v>6504</v>
      </c>
      <c r="AN55" s="95" t="s">
        <v>6504</v>
      </c>
      <c r="AO55" s="95" t="s">
        <v>6504</v>
      </c>
      <c r="AP55" s="95" t="s">
        <v>6504</v>
      </c>
      <c r="AQ55" s="95" t="s">
        <v>3942</v>
      </c>
      <c r="AR55" s="95" t="s">
        <v>3925</v>
      </c>
      <c r="AS55" s="95" t="s">
        <v>3879</v>
      </c>
      <c r="AT55" s="95" t="s">
        <v>6504</v>
      </c>
      <c r="AU55" s="95" t="s">
        <v>6504</v>
      </c>
      <c r="AV55" s="95" t="s">
        <v>3943</v>
      </c>
      <c r="AW55" s="95" t="s">
        <v>3925</v>
      </c>
      <c r="AX55" s="95" t="s">
        <v>3879</v>
      </c>
      <c r="AY55" s="95" t="s">
        <v>6504</v>
      </c>
      <c r="AZ55" s="95" t="s">
        <v>6504</v>
      </c>
      <c r="BA55" s="95" t="s">
        <v>3944</v>
      </c>
      <c r="BB55" s="95" t="s">
        <v>3925</v>
      </c>
      <c r="BC55" s="95" t="s">
        <v>3879</v>
      </c>
      <c r="BD55" s="95" t="s">
        <v>6504</v>
      </c>
      <c r="BE55" s="95" t="s">
        <v>6504</v>
      </c>
      <c r="BF55" s="95" t="s">
        <v>3945</v>
      </c>
      <c r="BG55" s="95" t="s">
        <v>3925</v>
      </c>
      <c r="BH55" s="95" t="s">
        <v>3879</v>
      </c>
      <c r="BI55" s="95" t="s">
        <v>6504</v>
      </c>
      <c r="BJ55" s="95" t="s">
        <v>6504</v>
      </c>
      <c r="BK55" s="95" t="s">
        <v>3946</v>
      </c>
      <c r="BL55" s="95" t="s">
        <v>3925</v>
      </c>
      <c r="BM55" s="95" t="s">
        <v>3879</v>
      </c>
      <c r="BN55" s="95" t="s">
        <v>6504</v>
      </c>
      <c r="BO55" s="95" t="s">
        <v>6504</v>
      </c>
      <c r="BP55" s="95" t="s">
        <v>3947</v>
      </c>
      <c r="BQ55" s="95" t="s">
        <v>3926</v>
      </c>
      <c r="BR55" s="95" t="s">
        <v>3879</v>
      </c>
      <c r="BS55" s="95" t="s">
        <v>6504</v>
      </c>
      <c r="BT55" s="95" t="s">
        <v>6504</v>
      </c>
      <c r="BU55" s="95" t="s">
        <v>3948</v>
      </c>
      <c r="BV55" s="95" t="s">
        <v>3926</v>
      </c>
      <c r="BW55" s="95" t="s">
        <v>3879</v>
      </c>
      <c r="BX55" s="95" t="s">
        <v>6504</v>
      </c>
      <c r="BY55" s="95" t="s">
        <v>6504</v>
      </c>
      <c r="BZ55" s="95" t="s">
        <v>3949</v>
      </c>
      <c r="CA55" s="95" t="s">
        <v>3926</v>
      </c>
      <c r="CB55" s="95" t="s">
        <v>3879</v>
      </c>
      <c r="CC55" s="95" t="s">
        <v>6504</v>
      </c>
      <c r="CD55" s="95" t="s">
        <v>6504</v>
      </c>
      <c r="CE55" s="95" t="s">
        <v>3950</v>
      </c>
      <c r="CF55" s="95" t="s">
        <v>3926</v>
      </c>
      <c r="CG55" s="95" t="s">
        <v>3952</v>
      </c>
      <c r="CH55" s="95">
        <v>1</v>
      </c>
      <c r="CI55" s="95">
        <v>1</v>
      </c>
      <c r="CJ55" s="95" t="s">
        <v>3951</v>
      </c>
      <c r="CK55" s="95" t="s">
        <v>3926</v>
      </c>
      <c r="CL55" s="95" t="s">
        <v>3952</v>
      </c>
      <c r="CM55" s="95">
        <v>1</v>
      </c>
      <c r="CN55" s="95">
        <v>0</v>
      </c>
      <c r="CO55" s="95" t="s">
        <v>53</v>
      </c>
      <c r="CP55" s="95" t="s">
        <v>79</v>
      </c>
      <c r="CQ55" s="95" t="s">
        <v>79</v>
      </c>
      <c r="CR55" s="95" t="s">
        <v>69</v>
      </c>
      <c r="CS55" s="95" t="s">
        <v>69</v>
      </c>
      <c r="CT55" s="95" t="s">
        <v>69</v>
      </c>
      <c r="CU55" s="95" t="s">
        <v>69</v>
      </c>
      <c r="CV55" s="95" t="s">
        <v>69</v>
      </c>
      <c r="CW55" s="95" t="s">
        <v>69</v>
      </c>
      <c r="CX55" s="95" t="s">
        <v>59</v>
      </c>
      <c r="CY55" s="95" t="s">
        <v>1385</v>
      </c>
      <c r="CZ55" s="95" t="s">
        <v>102</v>
      </c>
      <c r="DA55" s="95" t="s">
        <v>53</v>
      </c>
      <c r="DB55" s="95" t="s">
        <v>79</v>
      </c>
      <c r="DC55" s="95" t="s">
        <v>69</v>
      </c>
      <c r="DD55" s="95" t="s">
        <v>69</v>
      </c>
      <c r="DE55" s="95" t="s">
        <v>69</v>
      </c>
      <c r="DF55" s="95" t="s">
        <v>69</v>
      </c>
      <c r="DG55" s="95" t="s">
        <v>69</v>
      </c>
      <c r="DH55" s="95" t="s">
        <v>69</v>
      </c>
      <c r="DI55" s="95" t="s">
        <v>59</v>
      </c>
      <c r="DJ55" s="95" t="s">
        <v>2257</v>
      </c>
      <c r="DK55" s="95" t="s">
        <v>102</v>
      </c>
      <c r="DL55" s="95" t="s">
        <v>53</v>
      </c>
      <c r="DM55" s="95" t="s">
        <v>79</v>
      </c>
      <c r="DN55" s="95" t="s">
        <v>71</v>
      </c>
      <c r="DO55" s="95" t="s">
        <v>64</v>
      </c>
      <c r="DP55" s="95" t="s">
        <v>71</v>
      </c>
      <c r="DQ55" s="95" t="s">
        <v>71</v>
      </c>
      <c r="DR55" s="95" t="s">
        <v>58</v>
      </c>
      <c r="DS55" s="95" t="s">
        <v>71</v>
      </c>
      <c r="DT55" s="95" t="s">
        <v>59</v>
      </c>
      <c r="DU55" s="95" t="s">
        <v>2258</v>
      </c>
      <c r="DV55" s="95" t="s">
        <v>117</v>
      </c>
      <c r="DW55" s="95" t="s">
        <v>61</v>
      </c>
      <c r="DX55" s="95" t="s">
        <v>62</v>
      </c>
      <c r="DY55" s="95" t="s">
        <v>55</v>
      </c>
      <c r="DZ55" s="95" t="s">
        <v>56</v>
      </c>
      <c r="EA55" s="95" t="s">
        <v>57</v>
      </c>
      <c r="EB55" s="95" t="s">
        <v>57</v>
      </c>
      <c r="EC55" s="95" t="s">
        <v>58</v>
      </c>
      <c r="ED55" s="95" t="s">
        <v>55</v>
      </c>
      <c r="EE55" s="95" t="s">
        <v>59</v>
      </c>
      <c r="EF55" s="95" t="s">
        <v>2167</v>
      </c>
      <c r="EG55" s="95" t="s">
        <v>117</v>
      </c>
    </row>
    <row r="56" spans="1:137" x14ac:dyDescent="0.25">
      <c r="A56" s="97">
        <v>26</v>
      </c>
      <c r="B56" s="95" t="s">
        <v>6838</v>
      </c>
      <c r="C56" s="95">
        <v>4</v>
      </c>
      <c r="D56" s="95" t="s">
        <v>6</v>
      </c>
      <c r="E56" s="95" t="s">
        <v>126</v>
      </c>
      <c r="F56" s="97">
        <v>26</v>
      </c>
      <c r="G56" s="97" t="s">
        <v>556</v>
      </c>
      <c r="H56" s="97" t="s">
        <v>557</v>
      </c>
      <c r="I56" s="51">
        <v>3</v>
      </c>
      <c r="J56" s="51">
        <v>1</v>
      </c>
      <c r="K56" s="95" t="s">
        <v>556</v>
      </c>
      <c r="L56" s="95">
        <v>1</v>
      </c>
      <c r="M56" s="95">
        <v>0</v>
      </c>
      <c r="N56" s="95">
        <v>0</v>
      </c>
      <c r="O56" s="95">
        <v>0</v>
      </c>
      <c r="P56" s="95">
        <v>0</v>
      </c>
      <c r="Q56" s="95">
        <v>0</v>
      </c>
      <c r="R56" s="95">
        <v>0</v>
      </c>
      <c r="S56" s="95">
        <v>0</v>
      </c>
      <c r="T56" s="95">
        <v>0</v>
      </c>
      <c r="U56" s="95">
        <v>1</v>
      </c>
      <c r="V56" s="95">
        <v>0</v>
      </c>
      <c r="W56" s="95">
        <v>0</v>
      </c>
      <c r="X56" s="95">
        <v>0</v>
      </c>
      <c r="Y56" s="95">
        <v>0</v>
      </c>
      <c r="Z56" s="95">
        <v>1</v>
      </c>
      <c r="AA56" s="95" t="s">
        <v>3881</v>
      </c>
      <c r="AB56" s="95" t="s">
        <v>3882</v>
      </c>
      <c r="AC56" s="95" t="s">
        <v>3883</v>
      </c>
      <c r="AD56" s="95" t="s">
        <v>3884</v>
      </c>
      <c r="AE56" s="95" t="s">
        <v>6504</v>
      </c>
      <c r="AF56" s="95" t="s">
        <v>6504</v>
      </c>
      <c r="AG56" s="95" t="s">
        <v>6504</v>
      </c>
      <c r="AH56" s="95" t="s">
        <v>6504</v>
      </c>
      <c r="AI56" s="95" t="s">
        <v>6504</v>
      </c>
      <c r="AJ56" s="95" t="s">
        <v>6504</v>
      </c>
      <c r="AK56" s="95" t="s">
        <v>6504</v>
      </c>
      <c r="AL56" s="95" t="s">
        <v>6504</v>
      </c>
      <c r="AM56" s="95" t="s">
        <v>6504</v>
      </c>
      <c r="AN56" s="95" t="s">
        <v>6504</v>
      </c>
      <c r="AO56" s="95" t="s">
        <v>6504</v>
      </c>
      <c r="AP56" s="95" t="s">
        <v>6504</v>
      </c>
      <c r="AQ56" s="95" t="s">
        <v>3953</v>
      </c>
      <c r="AR56" s="95" t="s">
        <v>3925</v>
      </c>
      <c r="AS56" s="95" t="s">
        <v>3883</v>
      </c>
      <c r="AT56" s="95" t="s">
        <v>6504</v>
      </c>
      <c r="AU56" s="95" t="s">
        <v>6504</v>
      </c>
      <c r="AV56" s="95" t="s">
        <v>3954</v>
      </c>
      <c r="AW56" s="95" t="s">
        <v>3925</v>
      </c>
      <c r="AX56" s="95" t="s">
        <v>3883</v>
      </c>
      <c r="AY56" s="95" t="s">
        <v>6504</v>
      </c>
      <c r="AZ56" s="95" t="s">
        <v>6504</v>
      </c>
      <c r="BA56" s="95" t="s">
        <v>3955</v>
      </c>
      <c r="BB56" s="95" t="s">
        <v>3925</v>
      </c>
      <c r="BC56" s="95" t="s">
        <v>3883</v>
      </c>
      <c r="BD56" s="95" t="s">
        <v>6504</v>
      </c>
      <c r="BE56" s="95" t="s">
        <v>6504</v>
      </c>
      <c r="BF56" s="95" t="s">
        <v>3956</v>
      </c>
      <c r="BG56" s="95" t="s">
        <v>3925</v>
      </c>
      <c r="BH56" s="95" t="s">
        <v>3883</v>
      </c>
      <c r="BI56" s="95" t="s">
        <v>6504</v>
      </c>
      <c r="BJ56" s="95" t="s">
        <v>6504</v>
      </c>
      <c r="BK56" s="95" t="s">
        <v>3957</v>
      </c>
      <c r="BL56" s="95" t="s">
        <v>3925</v>
      </c>
      <c r="BM56" s="95" t="s">
        <v>3883</v>
      </c>
      <c r="BN56" s="95">
        <v>1</v>
      </c>
      <c r="BO56" s="95">
        <v>1</v>
      </c>
      <c r="BP56" s="95" t="s">
        <v>3958</v>
      </c>
      <c r="BQ56" s="95" t="s">
        <v>3926</v>
      </c>
      <c r="BR56" s="95" t="s">
        <v>3883</v>
      </c>
      <c r="BS56" s="95" t="s">
        <v>6504</v>
      </c>
      <c r="BT56" s="95" t="s">
        <v>6504</v>
      </c>
      <c r="BU56" s="95" t="s">
        <v>3959</v>
      </c>
      <c r="BV56" s="95" t="s">
        <v>3926</v>
      </c>
      <c r="BW56" s="95" t="s">
        <v>3963</v>
      </c>
      <c r="BX56" s="95" t="s">
        <v>6504</v>
      </c>
      <c r="BY56" s="95" t="s">
        <v>6504</v>
      </c>
      <c r="BZ56" s="95" t="s">
        <v>3960</v>
      </c>
      <c r="CA56" s="95" t="s">
        <v>3926</v>
      </c>
      <c r="CB56" s="95" t="s">
        <v>3963</v>
      </c>
      <c r="CC56" s="95" t="s">
        <v>6504</v>
      </c>
      <c r="CD56" s="95" t="s">
        <v>6504</v>
      </c>
      <c r="CE56" s="95" t="s">
        <v>3961</v>
      </c>
      <c r="CF56" s="95" t="s">
        <v>3926</v>
      </c>
      <c r="CG56" s="95" t="s">
        <v>3964</v>
      </c>
      <c r="CH56" s="95" t="s">
        <v>6504</v>
      </c>
      <c r="CI56" s="95" t="s">
        <v>6504</v>
      </c>
      <c r="CJ56" s="95" t="s">
        <v>3962</v>
      </c>
      <c r="CK56" s="95" t="s">
        <v>3926</v>
      </c>
      <c r="CL56" s="95" t="s">
        <v>3964</v>
      </c>
      <c r="CM56" s="95">
        <v>1</v>
      </c>
      <c r="CN56" s="95">
        <v>0</v>
      </c>
      <c r="CO56" s="95" t="s">
        <v>53</v>
      </c>
      <c r="CP56" s="95" t="s">
        <v>79</v>
      </c>
      <c r="CQ56" s="95" t="s">
        <v>79</v>
      </c>
      <c r="CR56" s="95" t="s">
        <v>69</v>
      </c>
      <c r="CS56" s="95" t="s">
        <v>69</v>
      </c>
      <c r="CT56" s="95" t="s">
        <v>69</v>
      </c>
      <c r="CU56" s="95" t="s">
        <v>69</v>
      </c>
      <c r="CV56" s="95" t="s">
        <v>69</v>
      </c>
      <c r="CW56" s="95" t="s">
        <v>69</v>
      </c>
      <c r="CX56" s="95" t="s">
        <v>59</v>
      </c>
      <c r="CY56" s="95" t="s">
        <v>1385</v>
      </c>
      <c r="CZ56" s="95" t="s">
        <v>102</v>
      </c>
      <c r="DA56" s="95" t="s">
        <v>53</v>
      </c>
      <c r="DB56" s="95" t="s">
        <v>79</v>
      </c>
      <c r="DC56" s="95" t="s">
        <v>69</v>
      </c>
      <c r="DD56" s="95" t="s">
        <v>69</v>
      </c>
      <c r="DE56" s="95" t="s">
        <v>69</v>
      </c>
      <c r="DF56" s="95" t="s">
        <v>69</v>
      </c>
      <c r="DG56" s="95" t="s">
        <v>69</v>
      </c>
      <c r="DH56" s="95" t="s">
        <v>69</v>
      </c>
      <c r="DI56" s="95" t="s">
        <v>59</v>
      </c>
      <c r="DJ56" s="95" t="s">
        <v>2259</v>
      </c>
      <c r="DK56" s="95" t="s">
        <v>102</v>
      </c>
      <c r="DL56" s="95" t="s">
        <v>53</v>
      </c>
      <c r="DM56" s="95" t="s">
        <v>62</v>
      </c>
      <c r="DN56" s="95" t="s">
        <v>55</v>
      </c>
      <c r="DO56" s="95" t="s">
        <v>56</v>
      </c>
      <c r="DP56" s="95" t="s">
        <v>57</v>
      </c>
      <c r="DQ56" s="95" t="s">
        <v>57</v>
      </c>
      <c r="DR56" s="95" t="s">
        <v>58</v>
      </c>
      <c r="DS56" s="95" t="s">
        <v>55</v>
      </c>
      <c r="DT56" s="95" t="s">
        <v>59</v>
      </c>
      <c r="DU56" s="95" t="s">
        <v>1385</v>
      </c>
      <c r="DV56" s="95" t="s">
        <v>117</v>
      </c>
      <c r="DW56" s="95" t="s">
        <v>53</v>
      </c>
      <c r="DX56" s="95" t="s">
        <v>62</v>
      </c>
      <c r="DY56" s="95" t="s">
        <v>55</v>
      </c>
      <c r="DZ56" s="95" t="s">
        <v>56</v>
      </c>
      <c r="EA56" s="95" t="s">
        <v>57</v>
      </c>
      <c r="EB56" s="95" t="s">
        <v>57</v>
      </c>
      <c r="EC56" s="95" t="s">
        <v>58</v>
      </c>
      <c r="ED56" s="95" t="s">
        <v>55</v>
      </c>
      <c r="EE56" s="95" t="s">
        <v>59</v>
      </c>
      <c r="EF56" s="95" t="s">
        <v>2167</v>
      </c>
      <c r="EG56" s="95" t="s">
        <v>117</v>
      </c>
    </row>
    <row r="57" spans="1:137" x14ac:dyDescent="0.25">
      <c r="A57" s="97">
        <v>32</v>
      </c>
      <c r="B57" s="95" t="s">
        <v>6839</v>
      </c>
      <c r="C57" s="95">
        <v>5</v>
      </c>
      <c r="D57" s="95" t="s">
        <v>6</v>
      </c>
      <c r="E57" s="95" t="s">
        <v>126</v>
      </c>
      <c r="F57" s="97">
        <v>32</v>
      </c>
      <c r="G57" s="97" t="s">
        <v>569</v>
      </c>
      <c r="H57" s="97" t="s">
        <v>532</v>
      </c>
      <c r="I57" s="51">
        <v>0</v>
      </c>
      <c r="J57" s="51">
        <v>0.4</v>
      </c>
      <c r="K57" s="95" t="s">
        <v>556</v>
      </c>
      <c r="L57" s="95">
        <v>1</v>
      </c>
      <c r="M57" s="95">
        <v>0</v>
      </c>
      <c r="N57" s="95">
        <v>0</v>
      </c>
      <c r="O57" s="95">
        <v>0</v>
      </c>
      <c r="P57" s="95">
        <v>0</v>
      </c>
      <c r="Q57" s="95">
        <v>0</v>
      </c>
      <c r="R57" s="95">
        <v>0</v>
      </c>
      <c r="S57" s="95">
        <v>0</v>
      </c>
      <c r="T57" s="95">
        <v>0</v>
      </c>
      <c r="U57" s="95">
        <v>0</v>
      </c>
      <c r="V57" s="95">
        <v>0</v>
      </c>
      <c r="W57" s="95">
        <v>0</v>
      </c>
      <c r="X57" s="95">
        <v>0</v>
      </c>
      <c r="Y57" s="95">
        <v>1</v>
      </c>
      <c r="Z57" s="95">
        <v>0.4</v>
      </c>
      <c r="AA57" s="95" t="s">
        <v>920</v>
      </c>
      <c r="AB57" s="95">
        <v>0</v>
      </c>
      <c r="AC57" s="95">
        <v>0</v>
      </c>
      <c r="AD57" s="95">
        <v>0</v>
      </c>
      <c r="AE57" s="95" t="s">
        <v>6504</v>
      </c>
      <c r="AF57" s="95" t="s">
        <v>6504</v>
      </c>
      <c r="AG57" s="95" t="s">
        <v>6504</v>
      </c>
      <c r="AH57" s="95" t="s">
        <v>6504</v>
      </c>
      <c r="AI57" s="95" t="s">
        <v>6504</v>
      </c>
      <c r="AJ57" s="95" t="s">
        <v>6504</v>
      </c>
      <c r="AK57" s="95" t="s">
        <v>6504</v>
      </c>
      <c r="AL57" s="95" t="s">
        <v>6504</v>
      </c>
      <c r="AM57" s="95" t="s">
        <v>6504</v>
      </c>
      <c r="AN57" s="95" t="s">
        <v>6504</v>
      </c>
      <c r="AO57" s="95" t="s">
        <v>6504</v>
      </c>
      <c r="AP57" s="95" t="s">
        <v>6504</v>
      </c>
      <c r="AQ57" s="95" t="s">
        <v>6504</v>
      </c>
      <c r="AR57" s="95" t="s">
        <v>6504</v>
      </c>
      <c r="AS57" s="95" t="s">
        <v>6504</v>
      </c>
      <c r="AT57" s="95" t="s">
        <v>6504</v>
      </c>
      <c r="AU57" s="95" t="s">
        <v>6504</v>
      </c>
      <c r="AV57" s="95" t="s">
        <v>6504</v>
      </c>
      <c r="AW57" s="95" t="s">
        <v>6504</v>
      </c>
      <c r="AX57" s="95" t="s">
        <v>6504</v>
      </c>
      <c r="AY57" s="95" t="s">
        <v>6504</v>
      </c>
      <c r="AZ57" s="95" t="s">
        <v>6504</v>
      </c>
      <c r="BA57" s="95" t="s">
        <v>6504</v>
      </c>
      <c r="BB57" s="95" t="s">
        <v>6504</v>
      </c>
      <c r="BC57" s="95" t="s">
        <v>6504</v>
      </c>
      <c r="BD57" s="95" t="s">
        <v>6504</v>
      </c>
      <c r="BE57" s="95" t="s">
        <v>6504</v>
      </c>
      <c r="BF57" s="95" t="s">
        <v>6504</v>
      </c>
      <c r="BG57" s="95" t="s">
        <v>6504</v>
      </c>
      <c r="BH57" s="95" t="s">
        <v>6504</v>
      </c>
      <c r="BI57" s="95" t="s">
        <v>6504</v>
      </c>
      <c r="BJ57" s="95" t="s">
        <v>6504</v>
      </c>
      <c r="BK57" s="95" t="s">
        <v>6504</v>
      </c>
      <c r="BL57" s="95" t="s">
        <v>6504</v>
      </c>
      <c r="BM57" s="95" t="s">
        <v>6504</v>
      </c>
      <c r="BN57" s="95" t="s">
        <v>6504</v>
      </c>
      <c r="BO57" s="95" t="s">
        <v>6504</v>
      </c>
      <c r="BP57" s="95" t="s">
        <v>6504</v>
      </c>
      <c r="BQ57" s="95" t="s">
        <v>6504</v>
      </c>
      <c r="BR57" s="95" t="s">
        <v>6504</v>
      </c>
      <c r="BS57" s="95" t="s">
        <v>6504</v>
      </c>
      <c r="BT57" s="95" t="s">
        <v>6504</v>
      </c>
      <c r="BU57" s="95" t="s">
        <v>6504</v>
      </c>
      <c r="BV57" s="95" t="s">
        <v>6504</v>
      </c>
      <c r="BW57" s="95" t="s">
        <v>6504</v>
      </c>
      <c r="BX57" s="95" t="s">
        <v>6504</v>
      </c>
      <c r="BY57" s="95" t="s">
        <v>6504</v>
      </c>
      <c r="BZ57" s="95" t="s">
        <v>6504</v>
      </c>
      <c r="CA57" s="95" t="s">
        <v>6504</v>
      </c>
      <c r="CB57" s="95" t="s">
        <v>6504</v>
      </c>
      <c r="CC57" s="95" t="s">
        <v>6504</v>
      </c>
      <c r="CD57" s="95" t="s">
        <v>6504</v>
      </c>
      <c r="CE57" s="95" t="s">
        <v>6504</v>
      </c>
      <c r="CF57" s="95" t="s">
        <v>6504</v>
      </c>
      <c r="CG57" s="95" t="s">
        <v>6504</v>
      </c>
      <c r="CH57" s="95">
        <v>1</v>
      </c>
      <c r="CI57" s="95">
        <v>1</v>
      </c>
      <c r="CJ57" s="95" t="s">
        <v>3965</v>
      </c>
      <c r="CK57" s="95" t="s">
        <v>3926</v>
      </c>
      <c r="CL57" s="95" t="s">
        <v>3964</v>
      </c>
      <c r="CM57" s="95">
        <v>1</v>
      </c>
      <c r="CN57" s="95">
        <v>0</v>
      </c>
      <c r="CO57" s="95" t="s">
        <v>69</v>
      </c>
      <c r="CP57" s="95" t="s">
        <v>79</v>
      </c>
      <c r="CQ57" s="95" t="s">
        <v>79</v>
      </c>
      <c r="CR57" s="95" t="s">
        <v>69</v>
      </c>
      <c r="CS57" s="95" t="s">
        <v>69</v>
      </c>
      <c r="CT57" s="95" t="s">
        <v>69</v>
      </c>
      <c r="CU57" s="95" t="s">
        <v>69</v>
      </c>
      <c r="CV57" s="95" t="s">
        <v>69</v>
      </c>
      <c r="CW57" s="95" t="s">
        <v>69</v>
      </c>
      <c r="CX57" s="95" t="s">
        <v>59</v>
      </c>
      <c r="CY57" s="95" t="s">
        <v>1385</v>
      </c>
      <c r="CZ57" s="95" t="s">
        <v>1385</v>
      </c>
      <c r="DA57" s="95" t="s">
        <v>69</v>
      </c>
      <c r="DB57" s="95" t="s">
        <v>79</v>
      </c>
      <c r="DC57" s="95" t="s">
        <v>69</v>
      </c>
      <c r="DD57" s="95" t="s">
        <v>69</v>
      </c>
      <c r="DE57" s="95" t="s">
        <v>69</v>
      </c>
      <c r="DF57" s="95" t="s">
        <v>69</v>
      </c>
      <c r="DG57" s="95" t="s">
        <v>69</v>
      </c>
      <c r="DH57" s="95" t="s">
        <v>69</v>
      </c>
      <c r="DI57" s="95" t="s">
        <v>59</v>
      </c>
      <c r="DJ57" s="95" t="s">
        <v>1385</v>
      </c>
      <c r="DK57" s="95" t="s">
        <v>1385</v>
      </c>
      <c r="DL57" s="95" t="s">
        <v>69</v>
      </c>
      <c r="DM57" s="95" t="s">
        <v>79</v>
      </c>
      <c r="DN57" s="95" t="s">
        <v>69</v>
      </c>
      <c r="DO57" s="95" t="s">
        <v>69</v>
      </c>
      <c r="DP57" s="95" t="s">
        <v>69</v>
      </c>
      <c r="DQ57" s="95" t="s">
        <v>69</v>
      </c>
      <c r="DR57" s="95" t="s">
        <v>69</v>
      </c>
      <c r="DS57" s="95" t="s">
        <v>69</v>
      </c>
      <c r="DT57" s="95" t="s">
        <v>59</v>
      </c>
      <c r="DU57" s="95" t="s">
        <v>1385</v>
      </c>
      <c r="DV57" s="95" t="s">
        <v>1385</v>
      </c>
      <c r="DW57" s="95" t="s">
        <v>53</v>
      </c>
      <c r="DX57" s="95" t="s">
        <v>62</v>
      </c>
      <c r="DY57" s="95" t="s">
        <v>55</v>
      </c>
      <c r="DZ57" s="95" t="s">
        <v>56</v>
      </c>
      <c r="EA57" s="95" t="s">
        <v>65</v>
      </c>
      <c r="EB57" s="95" t="s">
        <v>57</v>
      </c>
      <c r="EC57" s="95" t="s">
        <v>58</v>
      </c>
      <c r="ED57" s="95" t="s">
        <v>55</v>
      </c>
      <c r="EE57" s="95" t="s">
        <v>59</v>
      </c>
      <c r="EF57" s="95" t="s">
        <v>2260</v>
      </c>
      <c r="EG57" s="95" t="s">
        <v>117</v>
      </c>
    </row>
    <row r="58" spans="1:137" x14ac:dyDescent="0.25">
      <c r="A58" s="97">
        <v>33</v>
      </c>
      <c r="B58" s="95" t="s">
        <v>6840</v>
      </c>
      <c r="C58" s="95">
        <v>6</v>
      </c>
      <c r="D58" s="95" t="s">
        <v>6</v>
      </c>
      <c r="E58" s="95" t="s">
        <v>126</v>
      </c>
      <c r="F58" s="97">
        <v>33</v>
      </c>
      <c r="G58" s="97" t="s">
        <v>556</v>
      </c>
      <c r="H58" s="97" t="s">
        <v>557</v>
      </c>
      <c r="I58" s="51">
        <v>1</v>
      </c>
      <c r="J58" s="51">
        <v>1</v>
      </c>
      <c r="K58" s="95" t="s">
        <v>556</v>
      </c>
      <c r="L58" s="95">
        <v>1</v>
      </c>
      <c r="M58" s="95">
        <v>0</v>
      </c>
      <c r="N58" s="95">
        <v>0</v>
      </c>
      <c r="O58" s="95">
        <v>0</v>
      </c>
      <c r="P58" s="95">
        <v>0</v>
      </c>
      <c r="Q58" s="95">
        <v>0</v>
      </c>
      <c r="R58" s="95">
        <v>0</v>
      </c>
      <c r="S58" s="95">
        <v>0</v>
      </c>
      <c r="T58" s="95">
        <v>0</v>
      </c>
      <c r="U58" s="95">
        <v>0</v>
      </c>
      <c r="V58" s="95">
        <v>0</v>
      </c>
      <c r="W58" s="95">
        <v>0</v>
      </c>
      <c r="X58" s="95">
        <v>0</v>
      </c>
      <c r="Y58" s="95">
        <v>1</v>
      </c>
      <c r="Z58" s="95">
        <v>1</v>
      </c>
      <c r="AA58" s="95" t="s">
        <v>930</v>
      </c>
      <c r="AB58" s="95">
        <v>0</v>
      </c>
      <c r="AC58" s="95">
        <v>0</v>
      </c>
      <c r="AD58" s="95">
        <v>0</v>
      </c>
      <c r="AE58" s="95" t="s">
        <v>6504</v>
      </c>
      <c r="AF58" s="95" t="s">
        <v>6504</v>
      </c>
      <c r="AG58" s="95" t="s">
        <v>6504</v>
      </c>
      <c r="AH58" s="95" t="s">
        <v>6504</v>
      </c>
      <c r="AI58" s="95" t="s">
        <v>6504</v>
      </c>
      <c r="AJ58" s="95" t="s">
        <v>6504</v>
      </c>
      <c r="AK58" s="95" t="s">
        <v>6504</v>
      </c>
      <c r="AL58" s="95" t="s">
        <v>6504</v>
      </c>
      <c r="AM58" s="95" t="s">
        <v>6504</v>
      </c>
      <c r="AN58" s="95" t="s">
        <v>6504</v>
      </c>
      <c r="AO58" s="95" t="s">
        <v>6504</v>
      </c>
      <c r="AP58" s="95" t="s">
        <v>6504</v>
      </c>
      <c r="AQ58" s="95" t="s">
        <v>6504</v>
      </c>
      <c r="AR58" s="95" t="s">
        <v>6504</v>
      </c>
      <c r="AS58" s="95" t="s">
        <v>6504</v>
      </c>
      <c r="AT58" s="95" t="s">
        <v>6504</v>
      </c>
      <c r="AU58" s="95" t="s">
        <v>6504</v>
      </c>
      <c r="AV58" s="95" t="s">
        <v>6504</v>
      </c>
      <c r="AW58" s="95" t="s">
        <v>6504</v>
      </c>
      <c r="AX58" s="95" t="s">
        <v>6504</v>
      </c>
      <c r="AY58" s="95" t="s">
        <v>6504</v>
      </c>
      <c r="AZ58" s="95" t="s">
        <v>6504</v>
      </c>
      <c r="BA58" s="95" t="s">
        <v>6504</v>
      </c>
      <c r="BB58" s="95" t="s">
        <v>6504</v>
      </c>
      <c r="BC58" s="95" t="s">
        <v>6504</v>
      </c>
      <c r="BD58" s="95" t="s">
        <v>6504</v>
      </c>
      <c r="BE58" s="95" t="s">
        <v>6504</v>
      </c>
      <c r="BF58" s="95" t="s">
        <v>6504</v>
      </c>
      <c r="BG58" s="95" t="s">
        <v>6504</v>
      </c>
      <c r="BH58" s="95" t="s">
        <v>6504</v>
      </c>
      <c r="BI58" s="95" t="s">
        <v>6504</v>
      </c>
      <c r="BJ58" s="95" t="s">
        <v>6504</v>
      </c>
      <c r="BK58" s="95" t="s">
        <v>6504</v>
      </c>
      <c r="BL58" s="95" t="s">
        <v>6504</v>
      </c>
      <c r="BM58" s="95" t="s">
        <v>6504</v>
      </c>
      <c r="BN58" s="95" t="s">
        <v>6504</v>
      </c>
      <c r="BO58" s="95" t="s">
        <v>6504</v>
      </c>
      <c r="BP58" s="95" t="s">
        <v>6504</v>
      </c>
      <c r="BQ58" s="95" t="s">
        <v>6504</v>
      </c>
      <c r="BR58" s="95" t="s">
        <v>6504</v>
      </c>
      <c r="BS58" s="95" t="s">
        <v>6504</v>
      </c>
      <c r="BT58" s="95" t="s">
        <v>6504</v>
      </c>
      <c r="BU58" s="95" t="s">
        <v>6504</v>
      </c>
      <c r="BV58" s="95" t="s">
        <v>6504</v>
      </c>
      <c r="BW58" s="95" t="s">
        <v>6504</v>
      </c>
      <c r="BX58" s="95" t="s">
        <v>6504</v>
      </c>
      <c r="BY58" s="95" t="s">
        <v>6504</v>
      </c>
      <c r="BZ58" s="95" t="s">
        <v>6504</v>
      </c>
      <c r="CA58" s="95" t="s">
        <v>6504</v>
      </c>
      <c r="CB58" s="95" t="s">
        <v>6504</v>
      </c>
      <c r="CC58" s="95" t="s">
        <v>6504</v>
      </c>
      <c r="CD58" s="95" t="s">
        <v>6504</v>
      </c>
      <c r="CE58" s="95" t="s">
        <v>6504</v>
      </c>
      <c r="CF58" s="95" t="s">
        <v>6504</v>
      </c>
      <c r="CG58" s="95" t="s">
        <v>6504</v>
      </c>
      <c r="CH58" s="95">
        <v>1</v>
      </c>
      <c r="CI58" s="95">
        <v>1</v>
      </c>
      <c r="CJ58" s="95" t="s">
        <v>3966</v>
      </c>
      <c r="CK58" s="95" t="s">
        <v>3926</v>
      </c>
      <c r="CL58" s="95" t="s">
        <v>6504</v>
      </c>
      <c r="CM58" s="95">
        <v>1</v>
      </c>
      <c r="CN58" s="95">
        <v>0</v>
      </c>
      <c r="CO58" s="95" t="s">
        <v>69</v>
      </c>
      <c r="CP58" s="95" t="s">
        <v>79</v>
      </c>
      <c r="CQ58" s="95" t="s">
        <v>79</v>
      </c>
      <c r="CR58" s="95" t="s">
        <v>69</v>
      </c>
      <c r="CS58" s="95" t="s">
        <v>69</v>
      </c>
      <c r="CT58" s="95" t="s">
        <v>69</v>
      </c>
      <c r="CU58" s="95" t="s">
        <v>69</v>
      </c>
      <c r="CV58" s="95" t="s">
        <v>69</v>
      </c>
      <c r="CW58" s="95" t="s">
        <v>69</v>
      </c>
      <c r="CX58" s="95" t="s">
        <v>59</v>
      </c>
      <c r="CY58" s="95" t="s">
        <v>1385</v>
      </c>
      <c r="CZ58" s="95" t="s">
        <v>1385</v>
      </c>
      <c r="DA58" s="95" t="s">
        <v>69</v>
      </c>
      <c r="DB58" s="95" t="s">
        <v>79</v>
      </c>
      <c r="DC58" s="95" t="s">
        <v>69</v>
      </c>
      <c r="DD58" s="95" t="s">
        <v>69</v>
      </c>
      <c r="DE58" s="95" t="s">
        <v>69</v>
      </c>
      <c r="DF58" s="95" t="s">
        <v>69</v>
      </c>
      <c r="DG58" s="95" t="s">
        <v>69</v>
      </c>
      <c r="DH58" s="95" t="s">
        <v>69</v>
      </c>
      <c r="DI58" s="95" t="s">
        <v>59</v>
      </c>
      <c r="DJ58" s="95" t="s">
        <v>1385</v>
      </c>
      <c r="DK58" s="95" t="s">
        <v>1385</v>
      </c>
      <c r="DL58" s="95" t="s">
        <v>69</v>
      </c>
      <c r="DM58" s="95" t="s">
        <v>79</v>
      </c>
      <c r="DN58" s="95" t="s">
        <v>69</v>
      </c>
      <c r="DO58" s="95" t="s">
        <v>69</v>
      </c>
      <c r="DP58" s="95" t="s">
        <v>69</v>
      </c>
      <c r="DQ58" s="95" t="s">
        <v>69</v>
      </c>
      <c r="DR58" s="95" t="s">
        <v>69</v>
      </c>
      <c r="DS58" s="95" t="s">
        <v>69</v>
      </c>
      <c r="DT58" s="95" t="s">
        <v>59</v>
      </c>
      <c r="DU58" s="95" t="s">
        <v>1385</v>
      </c>
      <c r="DV58" s="95" t="s">
        <v>1385</v>
      </c>
      <c r="DW58" s="95" t="s">
        <v>53</v>
      </c>
      <c r="DX58" s="95" t="s">
        <v>62</v>
      </c>
      <c r="DY58" s="95" t="s">
        <v>55</v>
      </c>
      <c r="DZ58" s="95" t="s">
        <v>56</v>
      </c>
      <c r="EA58" s="95" t="s">
        <v>57</v>
      </c>
      <c r="EB58" s="95" t="s">
        <v>57</v>
      </c>
      <c r="EC58" s="95" t="s">
        <v>58</v>
      </c>
      <c r="ED58" s="95" t="s">
        <v>55</v>
      </c>
      <c r="EE58" s="95" t="s">
        <v>59</v>
      </c>
      <c r="EF58" s="95" t="s">
        <v>2261</v>
      </c>
      <c r="EG58" s="95" t="s">
        <v>117</v>
      </c>
    </row>
    <row r="59" spans="1:137" x14ac:dyDescent="0.25">
      <c r="A59" s="97">
        <v>34</v>
      </c>
      <c r="B59" s="95" t="s">
        <v>6841</v>
      </c>
      <c r="C59" s="95">
        <v>7</v>
      </c>
      <c r="D59" s="95" t="s">
        <v>6</v>
      </c>
      <c r="E59" s="95" t="s">
        <v>126</v>
      </c>
      <c r="F59" s="97">
        <v>34</v>
      </c>
      <c r="G59" s="97" t="s">
        <v>531</v>
      </c>
      <c r="H59" s="97" t="s">
        <v>557</v>
      </c>
      <c r="I59" s="51">
        <v>56</v>
      </c>
      <c r="J59" s="51">
        <v>56</v>
      </c>
      <c r="K59" s="95" t="s">
        <v>556</v>
      </c>
      <c r="L59" s="95">
        <v>56</v>
      </c>
      <c r="M59" s="95">
        <v>0</v>
      </c>
      <c r="N59" s="95">
        <v>0</v>
      </c>
      <c r="O59" s="95">
        <v>0</v>
      </c>
      <c r="P59" s="95">
        <v>0</v>
      </c>
      <c r="Q59" s="95">
        <v>0</v>
      </c>
      <c r="R59" s="95">
        <v>0</v>
      </c>
      <c r="S59" s="95">
        <v>0</v>
      </c>
      <c r="T59" s="95">
        <v>0</v>
      </c>
      <c r="U59" s="95">
        <v>0</v>
      </c>
      <c r="V59" s="95">
        <v>0</v>
      </c>
      <c r="W59" s="95">
        <v>0</v>
      </c>
      <c r="X59" s="95">
        <v>0</v>
      </c>
      <c r="Y59" s="95">
        <v>56</v>
      </c>
      <c r="Z59" s="95">
        <v>56</v>
      </c>
      <c r="AA59" s="95" t="s">
        <v>930</v>
      </c>
      <c r="AB59" s="95">
        <v>0</v>
      </c>
      <c r="AC59" s="95">
        <v>0</v>
      </c>
      <c r="AD59" s="95">
        <v>0</v>
      </c>
      <c r="AE59" s="95" t="s">
        <v>6504</v>
      </c>
      <c r="AF59" s="95" t="s">
        <v>6504</v>
      </c>
      <c r="AG59" s="95" t="s">
        <v>6504</v>
      </c>
      <c r="AH59" s="95" t="s">
        <v>6504</v>
      </c>
      <c r="AI59" s="95" t="s">
        <v>6504</v>
      </c>
      <c r="AJ59" s="95" t="s">
        <v>6504</v>
      </c>
      <c r="AK59" s="95" t="s">
        <v>6504</v>
      </c>
      <c r="AL59" s="95" t="s">
        <v>6504</v>
      </c>
      <c r="AM59" s="95" t="s">
        <v>6504</v>
      </c>
      <c r="AN59" s="95" t="s">
        <v>6504</v>
      </c>
      <c r="AO59" s="95" t="s">
        <v>6504</v>
      </c>
      <c r="AP59" s="95" t="s">
        <v>6504</v>
      </c>
      <c r="AQ59" s="95" t="s">
        <v>6504</v>
      </c>
      <c r="AR59" s="95" t="s">
        <v>6504</v>
      </c>
      <c r="AS59" s="95" t="s">
        <v>6504</v>
      </c>
      <c r="AT59" s="95" t="s">
        <v>6504</v>
      </c>
      <c r="AU59" s="95" t="s">
        <v>6504</v>
      </c>
      <c r="AV59" s="95" t="s">
        <v>6504</v>
      </c>
      <c r="AW59" s="95" t="s">
        <v>6504</v>
      </c>
      <c r="AX59" s="95" t="s">
        <v>6504</v>
      </c>
      <c r="AY59" s="95" t="s">
        <v>6504</v>
      </c>
      <c r="AZ59" s="95" t="s">
        <v>6504</v>
      </c>
      <c r="BA59" s="95" t="s">
        <v>6504</v>
      </c>
      <c r="BB59" s="95" t="s">
        <v>6504</v>
      </c>
      <c r="BC59" s="95" t="s">
        <v>6504</v>
      </c>
      <c r="BD59" s="95" t="s">
        <v>6504</v>
      </c>
      <c r="BE59" s="95" t="s">
        <v>6504</v>
      </c>
      <c r="BF59" s="95" t="s">
        <v>6504</v>
      </c>
      <c r="BG59" s="95" t="s">
        <v>6504</v>
      </c>
      <c r="BH59" s="95" t="s">
        <v>6504</v>
      </c>
      <c r="BI59" s="95" t="s">
        <v>6504</v>
      </c>
      <c r="BJ59" s="95" t="s">
        <v>6504</v>
      </c>
      <c r="BK59" s="95" t="s">
        <v>6504</v>
      </c>
      <c r="BL59" s="95" t="s">
        <v>6504</v>
      </c>
      <c r="BM59" s="95" t="s">
        <v>6504</v>
      </c>
      <c r="BN59" s="95" t="s">
        <v>6504</v>
      </c>
      <c r="BO59" s="95" t="s">
        <v>6504</v>
      </c>
      <c r="BP59" s="95" t="s">
        <v>6504</v>
      </c>
      <c r="BQ59" s="95" t="s">
        <v>6504</v>
      </c>
      <c r="BR59" s="95" t="s">
        <v>6504</v>
      </c>
      <c r="BS59" s="95" t="s">
        <v>6504</v>
      </c>
      <c r="BT59" s="95" t="s">
        <v>6504</v>
      </c>
      <c r="BU59" s="95" t="s">
        <v>6504</v>
      </c>
      <c r="BV59" s="95" t="s">
        <v>6504</v>
      </c>
      <c r="BW59" s="95" t="s">
        <v>6504</v>
      </c>
      <c r="BX59" s="95" t="s">
        <v>6504</v>
      </c>
      <c r="BY59" s="95" t="s">
        <v>6504</v>
      </c>
      <c r="BZ59" s="95" t="s">
        <v>6504</v>
      </c>
      <c r="CA59" s="95" t="s">
        <v>6504</v>
      </c>
      <c r="CB59" s="95" t="s">
        <v>6504</v>
      </c>
      <c r="CC59" s="95" t="s">
        <v>6504</v>
      </c>
      <c r="CD59" s="95" t="s">
        <v>6504</v>
      </c>
      <c r="CE59" s="95" t="s">
        <v>6504</v>
      </c>
      <c r="CF59" s="95" t="s">
        <v>6504</v>
      </c>
      <c r="CG59" s="95" t="s">
        <v>6504</v>
      </c>
      <c r="CH59" s="95">
        <v>56</v>
      </c>
      <c r="CI59" s="95">
        <v>56</v>
      </c>
      <c r="CJ59" s="95" t="s">
        <v>3967</v>
      </c>
      <c r="CK59" s="95" t="s">
        <v>3926</v>
      </c>
      <c r="CL59" s="95" t="s">
        <v>3879</v>
      </c>
      <c r="CM59" s="95">
        <v>56</v>
      </c>
      <c r="CN59" s="95">
        <v>0</v>
      </c>
      <c r="CO59" s="95" t="s">
        <v>69</v>
      </c>
      <c r="CP59" s="95" t="s">
        <v>79</v>
      </c>
      <c r="CQ59" s="95" t="s">
        <v>79</v>
      </c>
      <c r="CR59" s="95" t="s">
        <v>69</v>
      </c>
      <c r="CS59" s="95" t="s">
        <v>69</v>
      </c>
      <c r="CT59" s="95" t="s">
        <v>69</v>
      </c>
      <c r="CU59" s="95" t="s">
        <v>69</v>
      </c>
      <c r="CV59" s="95" t="s">
        <v>69</v>
      </c>
      <c r="CW59" s="95" t="s">
        <v>69</v>
      </c>
      <c r="CX59" s="95" t="s">
        <v>59</v>
      </c>
      <c r="CY59" s="95" t="s">
        <v>1385</v>
      </c>
      <c r="CZ59" s="95" t="s">
        <v>1385</v>
      </c>
      <c r="DA59" s="95" t="s">
        <v>69</v>
      </c>
      <c r="DB59" s="95" t="s">
        <v>79</v>
      </c>
      <c r="DC59" s="95" t="s">
        <v>69</v>
      </c>
      <c r="DD59" s="95" t="s">
        <v>69</v>
      </c>
      <c r="DE59" s="95" t="s">
        <v>69</v>
      </c>
      <c r="DF59" s="95" t="s">
        <v>69</v>
      </c>
      <c r="DG59" s="95" t="s">
        <v>69</v>
      </c>
      <c r="DH59" s="95" t="s">
        <v>69</v>
      </c>
      <c r="DI59" s="95" t="s">
        <v>59</v>
      </c>
      <c r="DJ59" s="95" t="s">
        <v>1385</v>
      </c>
      <c r="DK59" s="95" t="s">
        <v>1385</v>
      </c>
      <c r="DL59" s="95" t="s">
        <v>69</v>
      </c>
      <c r="DM59" s="95" t="s">
        <v>79</v>
      </c>
      <c r="DN59" s="95" t="s">
        <v>69</v>
      </c>
      <c r="DO59" s="95" t="s">
        <v>69</v>
      </c>
      <c r="DP59" s="95" t="s">
        <v>69</v>
      </c>
      <c r="DQ59" s="95" t="s">
        <v>69</v>
      </c>
      <c r="DR59" s="95" t="s">
        <v>69</v>
      </c>
      <c r="DS59" s="95" t="s">
        <v>69</v>
      </c>
      <c r="DT59" s="95" t="s">
        <v>59</v>
      </c>
      <c r="DU59" s="95" t="s">
        <v>1385</v>
      </c>
      <c r="DV59" s="95" t="s">
        <v>1385</v>
      </c>
      <c r="DW59" s="95" t="s">
        <v>53</v>
      </c>
      <c r="DX59" s="95" t="s">
        <v>62</v>
      </c>
      <c r="DY59" s="95" t="s">
        <v>55</v>
      </c>
      <c r="DZ59" s="95" t="s">
        <v>56</v>
      </c>
      <c r="EA59" s="95" t="s">
        <v>57</v>
      </c>
      <c r="EB59" s="95" t="s">
        <v>57</v>
      </c>
      <c r="EC59" s="95" t="s">
        <v>58</v>
      </c>
      <c r="ED59" s="95" t="s">
        <v>55</v>
      </c>
      <c r="EE59" s="95" t="s">
        <v>59</v>
      </c>
      <c r="EF59" s="95" t="s">
        <v>2167</v>
      </c>
      <c r="EG59" s="95" t="s">
        <v>117</v>
      </c>
    </row>
    <row r="60" spans="1:137" x14ac:dyDescent="0.25">
      <c r="A60" s="97">
        <v>29</v>
      </c>
      <c r="B60" s="95" t="s">
        <v>6842</v>
      </c>
      <c r="C60" s="95">
        <v>8</v>
      </c>
      <c r="D60" s="95" t="s">
        <v>6</v>
      </c>
      <c r="E60" s="95" t="s">
        <v>126</v>
      </c>
      <c r="F60" s="97">
        <v>29</v>
      </c>
      <c r="G60" s="97" t="s">
        <v>556</v>
      </c>
      <c r="H60" s="97" t="s">
        <v>532</v>
      </c>
      <c r="I60" s="51">
        <v>0.5</v>
      </c>
      <c r="J60" s="51">
        <v>0.25</v>
      </c>
      <c r="K60" s="95" t="s">
        <v>556</v>
      </c>
      <c r="L60" s="95">
        <v>14</v>
      </c>
      <c r="M60" s="95">
        <v>2</v>
      </c>
      <c r="N60" s="95">
        <v>0</v>
      </c>
      <c r="O60" s="95">
        <v>0</v>
      </c>
      <c r="P60" s="95">
        <v>2</v>
      </c>
      <c r="Q60" s="95">
        <v>0</v>
      </c>
      <c r="R60" s="95">
        <v>0</v>
      </c>
      <c r="S60" s="95">
        <v>3</v>
      </c>
      <c r="T60" s="95">
        <v>0</v>
      </c>
      <c r="U60" s="95">
        <v>0</v>
      </c>
      <c r="V60" s="95">
        <v>4</v>
      </c>
      <c r="W60" s="95">
        <v>0</v>
      </c>
      <c r="X60" s="95">
        <v>0</v>
      </c>
      <c r="Y60" s="95">
        <v>5</v>
      </c>
      <c r="Z60" s="95">
        <v>0.25</v>
      </c>
      <c r="AA60" s="95" t="s">
        <v>3885</v>
      </c>
      <c r="AB60" s="95" t="s">
        <v>3886</v>
      </c>
      <c r="AC60" s="95" t="s">
        <v>3887</v>
      </c>
      <c r="AD60" s="95" t="s">
        <v>3888</v>
      </c>
      <c r="AE60" s="95" t="s">
        <v>6504</v>
      </c>
      <c r="AF60" s="95" t="s">
        <v>6504</v>
      </c>
      <c r="AG60" s="95" t="s">
        <v>6504</v>
      </c>
      <c r="AH60" s="95" t="s">
        <v>6504</v>
      </c>
      <c r="AI60" s="95" t="s">
        <v>6504</v>
      </c>
      <c r="AJ60" s="95" t="s">
        <v>6504</v>
      </c>
      <c r="AK60" s="95" t="s">
        <v>6504</v>
      </c>
      <c r="AL60" s="95" t="s">
        <v>6504</v>
      </c>
      <c r="AM60" s="95" t="s">
        <v>6504</v>
      </c>
      <c r="AN60" s="95" t="s">
        <v>6504</v>
      </c>
      <c r="AO60" s="95">
        <v>2</v>
      </c>
      <c r="AP60" s="95">
        <v>2</v>
      </c>
      <c r="AQ60" s="95" t="s">
        <v>3968</v>
      </c>
      <c r="AR60" s="95" t="s">
        <v>3978</v>
      </c>
      <c r="AS60" s="95" t="s">
        <v>3887</v>
      </c>
      <c r="AT60" s="95" t="s">
        <v>6504</v>
      </c>
      <c r="AU60" s="95" t="s">
        <v>6504</v>
      </c>
      <c r="AV60" s="95" t="s">
        <v>3969</v>
      </c>
      <c r="AW60" s="95" t="s">
        <v>3979</v>
      </c>
      <c r="AX60" s="95" t="s">
        <v>3887</v>
      </c>
      <c r="AY60" s="95" t="s">
        <v>6504</v>
      </c>
      <c r="AZ60" s="95" t="s">
        <v>6504</v>
      </c>
      <c r="BA60" s="95" t="s">
        <v>3970</v>
      </c>
      <c r="BB60" s="95" t="s">
        <v>3980</v>
      </c>
      <c r="BC60" s="95" t="s">
        <v>3887</v>
      </c>
      <c r="BD60" s="95">
        <v>3</v>
      </c>
      <c r="BE60" s="95">
        <v>3</v>
      </c>
      <c r="BF60" s="95" t="s">
        <v>3971</v>
      </c>
      <c r="BG60" s="95" t="s">
        <v>6504</v>
      </c>
      <c r="BH60" s="95" t="s">
        <v>3887</v>
      </c>
      <c r="BI60" s="95" t="s">
        <v>6504</v>
      </c>
      <c r="BJ60" s="95" t="s">
        <v>6504</v>
      </c>
      <c r="BK60" s="95" t="s">
        <v>3972</v>
      </c>
      <c r="BL60" s="95" t="s">
        <v>6504</v>
      </c>
      <c r="BM60" s="95" t="s">
        <v>3887</v>
      </c>
      <c r="BN60" s="95" t="s">
        <v>6504</v>
      </c>
      <c r="BO60" s="95" t="s">
        <v>6504</v>
      </c>
      <c r="BP60" s="95" t="s">
        <v>3973</v>
      </c>
      <c r="BQ60" s="95" t="s">
        <v>3926</v>
      </c>
      <c r="BR60" s="95" t="s">
        <v>6504</v>
      </c>
      <c r="BS60" s="95">
        <v>4</v>
      </c>
      <c r="BT60" s="95">
        <v>4</v>
      </c>
      <c r="BU60" s="95" t="s">
        <v>3974</v>
      </c>
      <c r="BV60" s="95" t="s">
        <v>3926</v>
      </c>
      <c r="BW60" s="95" t="s">
        <v>3981</v>
      </c>
      <c r="BX60" s="95" t="s">
        <v>6504</v>
      </c>
      <c r="BY60" s="95" t="s">
        <v>6504</v>
      </c>
      <c r="BZ60" s="95" t="s">
        <v>3975</v>
      </c>
      <c r="CA60" s="95" t="s">
        <v>3926</v>
      </c>
      <c r="CB60" s="95" t="s">
        <v>3981</v>
      </c>
      <c r="CC60" s="95" t="s">
        <v>6504</v>
      </c>
      <c r="CD60" s="95" t="s">
        <v>6504</v>
      </c>
      <c r="CE60" s="95" t="s">
        <v>3976</v>
      </c>
      <c r="CF60" s="95" t="s">
        <v>3926</v>
      </c>
      <c r="CG60" s="95" t="s">
        <v>3982</v>
      </c>
      <c r="CH60" s="95">
        <v>6</v>
      </c>
      <c r="CI60" s="95">
        <v>6</v>
      </c>
      <c r="CJ60" s="95" t="s">
        <v>3977</v>
      </c>
      <c r="CK60" s="95" t="s">
        <v>3926</v>
      </c>
      <c r="CL60" s="95" t="s">
        <v>3983</v>
      </c>
      <c r="CM60" s="95">
        <v>15</v>
      </c>
      <c r="CN60" s="95">
        <v>0</v>
      </c>
      <c r="CO60" s="95" t="s">
        <v>53</v>
      </c>
      <c r="CP60" s="95" t="s">
        <v>62</v>
      </c>
      <c r="CQ60" s="95" t="s">
        <v>62</v>
      </c>
      <c r="CR60" s="95" t="s">
        <v>55</v>
      </c>
      <c r="CS60" s="95" t="s">
        <v>56</v>
      </c>
      <c r="CT60" s="95" t="s">
        <v>65</v>
      </c>
      <c r="CU60" s="95" t="s">
        <v>57</v>
      </c>
      <c r="CV60" s="95" t="s">
        <v>58</v>
      </c>
      <c r="CW60" s="95" t="s">
        <v>55</v>
      </c>
      <c r="CX60" s="95" t="s">
        <v>59</v>
      </c>
      <c r="CY60" s="95" t="s">
        <v>2262</v>
      </c>
      <c r="CZ60" s="95" t="s">
        <v>102</v>
      </c>
      <c r="DA60" s="95" t="s">
        <v>53</v>
      </c>
      <c r="DB60" s="95" t="s">
        <v>62</v>
      </c>
      <c r="DC60" s="95" t="s">
        <v>71</v>
      </c>
      <c r="DD60" s="95" t="s">
        <v>56</v>
      </c>
      <c r="DE60" s="95" t="s">
        <v>71</v>
      </c>
      <c r="DF60" s="95" t="s">
        <v>57</v>
      </c>
      <c r="DG60" s="95" t="s">
        <v>71</v>
      </c>
      <c r="DH60" s="95" t="s">
        <v>55</v>
      </c>
      <c r="DI60" s="95" t="s">
        <v>59</v>
      </c>
      <c r="DJ60" s="95" t="s">
        <v>2263</v>
      </c>
      <c r="DK60" s="95" t="s">
        <v>102</v>
      </c>
      <c r="DL60" s="95" t="s">
        <v>53</v>
      </c>
      <c r="DM60" s="95" t="s">
        <v>62</v>
      </c>
      <c r="DN60" s="95" t="s">
        <v>71</v>
      </c>
      <c r="DO60" s="95" t="s">
        <v>64</v>
      </c>
      <c r="DP60" s="95" t="s">
        <v>71</v>
      </c>
      <c r="DQ60" s="95" t="s">
        <v>71</v>
      </c>
      <c r="DR60" s="95" t="s">
        <v>58</v>
      </c>
      <c r="DS60" s="95" t="s">
        <v>71</v>
      </c>
      <c r="DT60" s="95" t="s">
        <v>59</v>
      </c>
      <c r="DU60" s="95" t="s">
        <v>2264</v>
      </c>
      <c r="DV60" s="95" t="s">
        <v>117</v>
      </c>
      <c r="DW60" s="95" t="s">
        <v>61</v>
      </c>
      <c r="DX60" s="95" t="s">
        <v>6510</v>
      </c>
      <c r="DY60" s="95" t="s">
        <v>55</v>
      </c>
      <c r="DZ60" s="95" t="s">
        <v>71</v>
      </c>
      <c r="EA60" s="95" t="s">
        <v>71</v>
      </c>
      <c r="EB60" s="95" t="s">
        <v>71</v>
      </c>
      <c r="EC60" s="95" t="s">
        <v>71</v>
      </c>
      <c r="ED60" s="95" t="s">
        <v>71</v>
      </c>
      <c r="EE60" s="95" t="s">
        <v>59</v>
      </c>
      <c r="EF60" s="95" t="s">
        <v>2265</v>
      </c>
      <c r="EG60" s="95" t="s">
        <v>117</v>
      </c>
    </row>
    <row r="61" spans="1:137" x14ac:dyDescent="0.25">
      <c r="A61" s="97">
        <v>30</v>
      </c>
      <c r="B61" s="95" t="s">
        <v>6843</v>
      </c>
      <c r="C61" s="95">
        <v>9</v>
      </c>
      <c r="D61" s="95" t="s">
        <v>6</v>
      </c>
      <c r="E61" s="95" t="s">
        <v>126</v>
      </c>
      <c r="F61" s="97">
        <v>30</v>
      </c>
      <c r="G61" s="97" t="s">
        <v>531</v>
      </c>
      <c r="H61" s="97" t="s">
        <v>557</v>
      </c>
      <c r="I61" s="51">
        <v>1</v>
      </c>
      <c r="J61" s="51">
        <v>1</v>
      </c>
      <c r="K61" s="95" t="s">
        <v>556</v>
      </c>
      <c r="L61" s="95">
        <v>1</v>
      </c>
      <c r="M61" s="95">
        <v>0</v>
      </c>
      <c r="N61" s="95">
        <v>0</v>
      </c>
      <c r="O61" s="95">
        <v>0</v>
      </c>
      <c r="P61" s="95">
        <v>0</v>
      </c>
      <c r="Q61" s="95">
        <v>0</v>
      </c>
      <c r="R61" s="95">
        <v>0</v>
      </c>
      <c r="S61" s="95">
        <v>0</v>
      </c>
      <c r="T61" s="95">
        <v>0</v>
      </c>
      <c r="U61" s="95">
        <v>0</v>
      </c>
      <c r="V61" s="95">
        <v>0</v>
      </c>
      <c r="W61" s="95">
        <v>0</v>
      </c>
      <c r="X61" s="95">
        <v>0</v>
      </c>
      <c r="Y61" s="95">
        <v>1</v>
      </c>
      <c r="Z61" s="95">
        <v>1</v>
      </c>
      <c r="AA61" s="95" t="s">
        <v>3889</v>
      </c>
      <c r="AB61" s="95" t="s">
        <v>3890</v>
      </c>
      <c r="AC61" s="95" t="s">
        <v>3891</v>
      </c>
      <c r="AD61" s="95" t="s">
        <v>3892</v>
      </c>
      <c r="AE61" s="95" t="s">
        <v>6504</v>
      </c>
      <c r="AF61" s="95" t="s">
        <v>6504</v>
      </c>
      <c r="AG61" s="95" t="s">
        <v>6504</v>
      </c>
      <c r="AH61" s="95" t="s">
        <v>6504</v>
      </c>
      <c r="AI61" s="95" t="s">
        <v>6504</v>
      </c>
      <c r="AJ61" s="95" t="s">
        <v>6504</v>
      </c>
      <c r="AK61" s="95" t="s">
        <v>6504</v>
      </c>
      <c r="AL61" s="95" t="s">
        <v>6504</v>
      </c>
      <c r="AM61" s="95" t="s">
        <v>6504</v>
      </c>
      <c r="AN61" s="95" t="s">
        <v>6504</v>
      </c>
      <c r="AO61" s="95" t="s">
        <v>6504</v>
      </c>
      <c r="AP61" s="95" t="s">
        <v>6504</v>
      </c>
      <c r="AQ61" s="95" t="s">
        <v>3984</v>
      </c>
      <c r="AR61" s="95" t="s">
        <v>3994</v>
      </c>
      <c r="AS61" s="95" t="s">
        <v>3891</v>
      </c>
      <c r="AT61" s="95" t="s">
        <v>6504</v>
      </c>
      <c r="AU61" s="95" t="s">
        <v>6504</v>
      </c>
      <c r="AV61" s="95" t="s">
        <v>3985</v>
      </c>
      <c r="AW61" s="95" t="s">
        <v>3995</v>
      </c>
      <c r="AX61" s="95" t="s">
        <v>3891</v>
      </c>
      <c r="AY61" s="95" t="s">
        <v>6504</v>
      </c>
      <c r="AZ61" s="95" t="s">
        <v>6504</v>
      </c>
      <c r="BA61" s="95" t="s">
        <v>3986</v>
      </c>
      <c r="BB61" s="95" t="s">
        <v>3996</v>
      </c>
      <c r="BC61" s="95" t="s">
        <v>3891</v>
      </c>
      <c r="BD61" s="95" t="s">
        <v>6504</v>
      </c>
      <c r="BE61" s="95" t="s">
        <v>6504</v>
      </c>
      <c r="BF61" s="95" t="s">
        <v>3987</v>
      </c>
      <c r="BG61" s="95" t="s">
        <v>6504</v>
      </c>
      <c r="BH61" s="95" t="s">
        <v>3891</v>
      </c>
      <c r="BI61" s="95" t="s">
        <v>6504</v>
      </c>
      <c r="BJ61" s="95" t="s">
        <v>6504</v>
      </c>
      <c r="BK61" s="95" t="s">
        <v>3988</v>
      </c>
      <c r="BL61" s="95" t="s">
        <v>3997</v>
      </c>
      <c r="BM61" s="95" t="s">
        <v>3891</v>
      </c>
      <c r="BN61" s="95" t="s">
        <v>6504</v>
      </c>
      <c r="BO61" s="95" t="s">
        <v>6504</v>
      </c>
      <c r="BP61" s="95" t="s">
        <v>3989</v>
      </c>
      <c r="BQ61" s="95" t="s">
        <v>6504</v>
      </c>
      <c r="BR61" s="95" t="s">
        <v>6504</v>
      </c>
      <c r="BS61" s="95" t="s">
        <v>6504</v>
      </c>
      <c r="BT61" s="95" t="s">
        <v>6504</v>
      </c>
      <c r="BU61" s="95" t="s">
        <v>3990</v>
      </c>
      <c r="BV61" s="95" t="s">
        <v>3926</v>
      </c>
      <c r="BW61" s="95" t="s">
        <v>3891</v>
      </c>
      <c r="BX61" s="95" t="s">
        <v>6504</v>
      </c>
      <c r="BY61" s="95" t="s">
        <v>6504</v>
      </c>
      <c r="BZ61" s="95" t="s">
        <v>3991</v>
      </c>
      <c r="CA61" s="95" t="s">
        <v>3926</v>
      </c>
      <c r="CB61" s="95" t="s">
        <v>3891</v>
      </c>
      <c r="CC61" s="95" t="s">
        <v>6504</v>
      </c>
      <c r="CD61" s="95" t="s">
        <v>6504</v>
      </c>
      <c r="CE61" s="95" t="s">
        <v>3992</v>
      </c>
      <c r="CF61" s="95" t="s">
        <v>3926</v>
      </c>
      <c r="CG61" s="95" t="s">
        <v>3998</v>
      </c>
      <c r="CH61" s="95">
        <v>1</v>
      </c>
      <c r="CI61" s="95">
        <v>1</v>
      </c>
      <c r="CJ61" s="95" t="s">
        <v>3993</v>
      </c>
      <c r="CK61" s="95" t="s">
        <v>3926</v>
      </c>
      <c r="CL61" s="95" t="s">
        <v>3998</v>
      </c>
      <c r="CM61" s="95">
        <v>1</v>
      </c>
      <c r="CN61" s="95">
        <v>0</v>
      </c>
      <c r="CO61" s="95" t="s">
        <v>53</v>
      </c>
      <c r="CP61" s="95" t="s">
        <v>79</v>
      </c>
      <c r="CQ61" s="95" t="s">
        <v>79</v>
      </c>
      <c r="CR61" s="95" t="s">
        <v>69</v>
      </c>
      <c r="CS61" s="95" t="s">
        <v>69</v>
      </c>
      <c r="CT61" s="95" t="s">
        <v>69</v>
      </c>
      <c r="CU61" s="95" t="s">
        <v>69</v>
      </c>
      <c r="CV61" s="95" t="s">
        <v>69</v>
      </c>
      <c r="CW61" s="95" t="s">
        <v>69</v>
      </c>
      <c r="CX61" s="95" t="s">
        <v>59</v>
      </c>
      <c r="CY61" s="95" t="s">
        <v>2266</v>
      </c>
      <c r="CZ61" s="95" t="s">
        <v>102</v>
      </c>
      <c r="DA61" s="95" t="s">
        <v>53</v>
      </c>
      <c r="DB61" s="95" t="s">
        <v>79</v>
      </c>
      <c r="DC61" s="95" t="s">
        <v>69</v>
      </c>
      <c r="DD61" s="95" t="s">
        <v>69</v>
      </c>
      <c r="DE61" s="95" t="s">
        <v>69</v>
      </c>
      <c r="DF61" s="95" t="s">
        <v>69</v>
      </c>
      <c r="DG61" s="95" t="s">
        <v>69</v>
      </c>
      <c r="DH61" s="95" t="s">
        <v>69</v>
      </c>
      <c r="DI61" s="95" t="s">
        <v>59</v>
      </c>
      <c r="DJ61" s="95" t="s">
        <v>2267</v>
      </c>
      <c r="DK61" s="95" t="s">
        <v>102</v>
      </c>
      <c r="DL61" s="95" t="s">
        <v>53</v>
      </c>
      <c r="DM61" s="95" t="s">
        <v>79</v>
      </c>
      <c r="DN61" s="95" t="s">
        <v>71</v>
      </c>
      <c r="DO61" s="95" t="s">
        <v>64</v>
      </c>
      <c r="DP61" s="95" t="s">
        <v>71</v>
      </c>
      <c r="DQ61" s="95" t="s">
        <v>71</v>
      </c>
      <c r="DR61" s="95" t="s">
        <v>58</v>
      </c>
      <c r="DS61" s="95" t="s">
        <v>71</v>
      </c>
      <c r="DT61" s="95" t="s">
        <v>59</v>
      </c>
      <c r="DU61" s="95" t="s">
        <v>2268</v>
      </c>
      <c r="DV61" s="95" t="s">
        <v>117</v>
      </c>
      <c r="DW61" s="95" t="s">
        <v>61</v>
      </c>
      <c r="DX61" s="95" t="s">
        <v>62</v>
      </c>
      <c r="DY61" s="95" t="s">
        <v>55</v>
      </c>
      <c r="DZ61" s="95" t="s">
        <v>56</v>
      </c>
      <c r="EA61" s="95" t="s">
        <v>57</v>
      </c>
      <c r="EB61" s="95" t="s">
        <v>57</v>
      </c>
      <c r="EC61" s="95" t="s">
        <v>58</v>
      </c>
      <c r="ED61" s="95" t="s">
        <v>55</v>
      </c>
      <c r="EE61" s="95" t="s">
        <v>59</v>
      </c>
      <c r="EF61" s="95" t="s">
        <v>2167</v>
      </c>
      <c r="EG61" s="95" t="s">
        <v>117</v>
      </c>
    </row>
    <row r="62" spans="1:137" x14ac:dyDescent="0.25">
      <c r="A62" s="97">
        <v>31</v>
      </c>
      <c r="B62" s="95" t="s">
        <v>6844</v>
      </c>
      <c r="C62" s="95">
        <v>10</v>
      </c>
      <c r="D62" s="95" t="s">
        <v>6</v>
      </c>
      <c r="E62" s="95" t="s">
        <v>126</v>
      </c>
      <c r="F62" s="97">
        <v>31</v>
      </c>
      <c r="G62" s="97" t="s">
        <v>556</v>
      </c>
      <c r="H62" s="97" t="s">
        <v>557</v>
      </c>
      <c r="I62" s="51">
        <v>2</v>
      </c>
      <c r="J62" s="51">
        <v>5</v>
      </c>
      <c r="K62" s="95" t="s">
        <v>556</v>
      </c>
      <c r="L62" s="95">
        <v>5</v>
      </c>
      <c r="M62" s="95">
        <v>0</v>
      </c>
      <c r="N62" s="95">
        <v>0</v>
      </c>
      <c r="O62" s="95">
        <v>0</v>
      </c>
      <c r="P62" s="95">
        <v>0</v>
      </c>
      <c r="Q62" s="95">
        <v>0</v>
      </c>
      <c r="R62" s="95">
        <v>0</v>
      </c>
      <c r="S62" s="95">
        <v>0</v>
      </c>
      <c r="T62" s="95">
        <v>0</v>
      </c>
      <c r="U62" s="95">
        <v>0</v>
      </c>
      <c r="V62" s="95">
        <v>0</v>
      </c>
      <c r="W62" s="95">
        <v>0</v>
      </c>
      <c r="X62" s="95">
        <v>0</v>
      </c>
      <c r="Y62" s="95">
        <v>5</v>
      </c>
      <c r="Z62" s="95">
        <v>5</v>
      </c>
      <c r="AA62" s="95" t="s">
        <v>3893</v>
      </c>
      <c r="AB62" s="95" t="s">
        <v>3894</v>
      </c>
      <c r="AC62" s="95" t="s">
        <v>3895</v>
      </c>
      <c r="AD62" s="95" t="s">
        <v>3896</v>
      </c>
      <c r="AE62" s="95" t="s">
        <v>6504</v>
      </c>
      <c r="AF62" s="95" t="s">
        <v>6504</v>
      </c>
      <c r="AG62" s="95" t="s">
        <v>6504</v>
      </c>
      <c r="AH62" s="95" t="s">
        <v>6504</v>
      </c>
      <c r="AI62" s="95" t="s">
        <v>6504</v>
      </c>
      <c r="AJ62" s="95" t="s">
        <v>6504</v>
      </c>
      <c r="AK62" s="95" t="s">
        <v>6504</v>
      </c>
      <c r="AL62" s="95" t="s">
        <v>6504</v>
      </c>
      <c r="AM62" s="95" t="s">
        <v>6504</v>
      </c>
      <c r="AN62" s="95" t="s">
        <v>6504</v>
      </c>
      <c r="AO62" s="95" t="s">
        <v>6504</v>
      </c>
      <c r="AP62" s="95" t="s">
        <v>6504</v>
      </c>
      <c r="AQ62" s="95" t="s">
        <v>3999</v>
      </c>
      <c r="AR62" s="95" t="s">
        <v>4009</v>
      </c>
      <c r="AS62" s="95" t="s">
        <v>4013</v>
      </c>
      <c r="AT62" s="95" t="s">
        <v>6504</v>
      </c>
      <c r="AU62" s="95" t="s">
        <v>6504</v>
      </c>
      <c r="AV62" s="95" t="s">
        <v>4000</v>
      </c>
      <c r="AW62" s="95" t="s">
        <v>4010</v>
      </c>
      <c r="AX62" s="95" t="s">
        <v>4013</v>
      </c>
      <c r="AY62" s="95" t="s">
        <v>6504</v>
      </c>
      <c r="AZ62" s="95" t="s">
        <v>6504</v>
      </c>
      <c r="BA62" s="95" t="s">
        <v>4001</v>
      </c>
      <c r="BB62" s="95" t="s">
        <v>4011</v>
      </c>
      <c r="BC62" s="95" t="s">
        <v>4013</v>
      </c>
      <c r="BD62" s="95" t="s">
        <v>6504</v>
      </c>
      <c r="BE62" s="95" t="s">
        <v>6504</v>
      </c>
      <c r="BF62" s="95" t="s">
        <v>4002</v>
      </c>
      <c r="BG62" s="95" t="s">
        <v>6504</v>
      </c>
      <c r="BH62" s="95" t="s">
        <v>4013</v>
      </c>
      <c r="BI62" s="95" t="s">
        <v>6504</v>
      </c>
      <c r="BJ62" s="95" t="s">
        <v>6504</v>
      </c>
      <c r="BK62" s="95" t="s">
        <v>4003</v>
      </c>
      <c r="BL62" s="95" t="s">
        <v>3926</v>
      </c>
      <c r="BM62" s="95" t="s">
        <v>4013</v>
      </c>
      <c r="BN62" s="95" t="s">
        <v>6504</v>
      </c>
      <c r="BO62" s="95" t="s">
        <v>6504</v>
      </c>
      <c r="BP62" s="95" t="s">
        <v>4004</v>
      </c>
      <c r="BQ62" s="95" t="s">
        <v>4012</v>
      </c>
      <c r="BR62" s="95" t="s">
        <v>4013</v>
      </c>
      <c r="BS62" s="95" t="s">
        <v>6504</v>
      </c>
      <c r="BT62" s="95" t="s">
        <v>6504</v>
      </c>
      <c r="BU62" s="95" t="s">
        <v>4005</v>
      </c>
      <c r="BV62" s="95" t="s">
        <v>3925</v>
      </c>
      <c r="BW62" s="95" t="s">
        <v>4014</v>
      </c>
      <c r="BX62" s="95" t="s">
        <v>6504</v>
      </c>
      <c r="BY62" s="95" t="s">
        <v>6504</v>
      </c>
      <c r="BZ62" s="95" t="s">
        <v>4006</v>
      </c>
      <c r="CA62" s="95" t="s">
        <v>3925</v>
      </c>
      <c r="CB62" s="95" t="s">
        <v>4014</v>
      </c>
      <c r="CC62" s="95" t="s">
        <v>6504</v>
      </c>
      <c r="CD62" s="95" t="s">
        <v>6504</v>
      </c>
      <c r="CE62" s="95" t="s">
        <v>4007</v>
      </c>
      <c r="CF62" s="95" t="s">
        <v>3925</v>
      </c>
      <c r="CG62" s="95" t="s">
        <v>4014</v>
      </c>
      <c r="CH62" s="95">
        <v>5</v>
      </c>
      <c r="CI62" s="95">
        <v>5</v>
      </c>
      <c r="CJ62" s="95" t="s">
        <v>4008</v>
      </c>
      <c r="CK62" s="95" t="s">
        <v>3925</v>
      </c>
      <c r="CL62" s="95" t="s">
        <v>4014</v>
      </c>
      <c r="CM62" s="95">
        <v>5</v>
      </c>
      <c r="CN62" s="95">
        <v>0</v>
      </c>
      <c r="CO62" s="95" t="s">
        <v>53</v>
      </c>
      <c r="CP62" s="95" t="s">
        <v>79</v>
      </c>
      <c r="CQ62" s="95" t="s">
        <v>79</v>
      </c>
      <c r="CR62" s="95" t="s">
        <v>69</v>
      </c>
      <c r="CS62" s="95" t="s">
        <v>69</v>
      </c>
      <c r="CT62" s="95" t="s">
        <v>69</v>
      </c>
      <c r="CU62" s="95" t="s">
        <v>69</v>
      </c>
      <c r="CV62" s="95" t="s">
        <v>69</v>
      </c>
      <c r="CW62" s="95" t="s">
        <v>69</v>
      </c>
      <c r="CX62" s="95" t="s">
        <v>59</v>
      </c>
      <c r="CY62" s="95" t="s">
        <v>1385</v>
      </c>
      <c r="CZ62" s="95" t="s">
        <v>102</v>
      </c>
      <c r="DA62" s="95" t="s">
        <v>53</v>
      </c>
      <c r="DB62" s="95" t="s">
        <v>79</v>
      </c>
      <c r="DC62" s="95" t="s">
        <v>69</v>
      </c>
      <c r="DD62" s="95" t="s">
        <v>69</v>
      </c>
      <c r="DE62" s="95" t="s">
        <v>69</v>
      </c>
      <c r="DF62" s="95" t="s">
        <v>69</v>
      </c>
      <c r="DG62" s="95" t="s">
        <v>69</v>
      </c>
      <c r="DH62" s="95" t="s">
        <v>69</v>
      </c>
      <c r="DI62" s="95" t="s">
        <v>59</v>
      </c>
      <c r="DJ62" s="95" t="s">
        <v>2259</v>
      </c>
      <c r="DK62" s="95" t="s">
        <v>102</v>
      </c>
      <c r="DL62" s="95" t="s">
        <v>53</v>
      </c>
      <c r="DM62" s="95" t="s">
        <v>79</v>
      </c>
      <c r="DN62" s="95" t="s">
        <v>71</v>
      </c>
      <c r="DO62" s="95" t="s">
        <v>64</v>
      </c>
      <c r="DP62" s="95" t="s">
        <v>71</v>
      </c>
      <c r="DQ62" s="95" t="s">
        <v>71</v>
      </c>
      <c r="DR62" s="95" t="s">
        <v>58</v>
      </c>
      <c r="DS62" s="95" t="s">
        <v>71</v>
      </c>
      <c r="DT62" s="95" t="s">
        <v>59</v>
      </c>
      <c r="DU62" s="95" t="s">
        <v>2269</v>
      </c>
      <c r="DV62" s="95" t="s">
        <v>117</v>
      </c>
      <c r="DW62" s="95" t="s">
        <v>61</v>
      </c>
      <c r="DX62" s="95" t="s">
        <v>62</v>
      </c>
      <c r="DY62" s="95" t="s">
        <v>55</v>
      </c>
      <c r="DZ62" s="95" t="s">
        <v>56</v>
      </c>
      <c r="EA62" s="95" t="s">
        <v>57</v>
      </c>
      <c r="EB62" s="95" t="s">
        <v>57</v>
      </c>
      <c r="EC62" s="95" t="s">
        <v>58</v>
      </c>
      <c r="ED62" s="95" t="s">
        <v>55</v>
      </c>
      <c r="EE62" s="95" t="s">
        <v>59</v>
      </c>
      <c r="EF62" s="95" t="s">
        <v>2167</v>
      </c>
      <c r="EG62" s="95" t="s">
        <v>117</v>
      </c>
    </row>
    <row r="63" spans="1:137" x14ac:dyDescent="0.25">
      <c r="A63" s="97" t="s">
        <v>943</v>
      </c>
      <c r="B63" s="95" t="s">
        <v>6845</v>
      </c>
      <c r="C63" s="95">
        <v>11</v>
      </c>
      <c r="D63" s="95" t="s">
        <v>6</v>
      </c>
      <c r="E63" s="95" t="s">
        <v>126</v>
      </c>
      <c r="F63" s="97" t="s">
        <v>943</v>
      </c>
      <c r="G63" s="97" t="s">
        <v>556</v>
      </c>
      <c r="H63" s="97" t="s">
        <v>532</v>
      </c>
      <c r="I63" s="51">
        <v>0</v>
      </c>
      <c r="J63" s="51">
        <v>1</v>
      </c>
      <c r="K63" s="95" t="s">
        <v>556</v>
      </c>
      <c r="L63" s="95">
        <v>1</v>
      </c>
      <c r="M63" s="95">
        <v>0</v>
      </c>
      <c r="N63" s="95">
        <v>0</v>
      </c>
      <c r="O63" s="95">
        <v>0</v>
      </c>
      <c r="P63" s="95">
        <v>0</v>
      </c>
      <c r="Q63" s="95">
        <v>0</v>
      </c>
      <c r="R63" s="95">
        <v>0</v>
      </c>
      <c r="S63" s="95">
        <v>0</v>
      </c>
      <c r="T63" s="95">
        <v>0</v>
      </c>
      <c r="U63" s="95">
        <v>0</v>
      </c>
      <c r="V63" s="95">
        <v>0</v>
      </c>
      <c r="W63" s="95">
        <v>0</v>
      </c>
      <c r="X63" s="95">
        <v>0</v>
      </c>
      <c r="Y63" s="95">
        <v>3</v>
      </c>
      <c r="Z63" s="95">
        <v>1</v>
      </c>
      <c r="AA63" s="95" t="s">
        <v>3897</v>
      </c>
      <c r="AB63" s="95">
        <v>0</v>
      </c>
      <c r="AC63" s="95">
        <v>0</v>
      </c>
      <c r="AD63" s="95">
        <v>0</v>
      </c>
      <c r="AE63" s="95" t="s">
        <v>6504</v>
      </c>
      <c r="AF63" s="95" t="s">
        <v>6504</v>
      </c>
      <c r="AG63" s="95" t="s">
        <v>6504</v>
      </c>
      <c r="AH63" s="95" t="s">
        <v>6504</v>
      </c>
      <c r="AI63" s="95" t="s">
        <v>6504</v>
      </c>
      <c r="AJ63" s="95" t="s">
        <v>6504</v>
      </c>
      <c r="AK63" s="95" t="s">
        <v>6504</v>
      </c>
      <c r="AL63" s="95" t="s">
        <v>6504</v>
      </c>
      <c r="AM63" s="95" t="s">
        <v>6504</v>
      </c>
      <c r="AN63" s="95" t="s">
        <v>6504</v>
      </c>
      <c r="AO63" s="95" t="s">
        <v>6504</v>
      </c>
      <c r="AP63" s="95" t="s">
        <v>6504</v>
      </c>
      <c r="AQ63" s="95" t="s">
        <v>6504</v>
      </c>
      <c r="AR63" s="95" t="s">
        <v>6504</v>
      </c>
      <c r="AS63" s="95" t="s">
        <v>6504</v>
      </c>
      <c r="AT63" s="95">
        <v>2</v>
      </c>
      <c r="AU63" s="95">
        <v>2</v>
      </c>
      <c r="AV63" s="95" t="s">
        <v>4015</v>
      </c>
      <c r="AW63" s="95" t="s">
        <v>3925</v>
      </c>
      <c r="AX63" s="95" t="s">
        <v>6504</v>
      </c>
      <c r="AY63" s="95" t="s">
        <v>6504</v>
      </c>
      <c r="AZ63" s="95" t="s">
        <v>6504</v>
      </c>
      <c r="BA63" s="95" t="s">
        <v>4016</v>
      </c>
      <c r="BB63" s="95" t="s">
        <v>3926</v>
      </c>
      <c r="BC63" s="95" t="s">
        <v>6504</v>
      </c>
      <c r="BD63" s="95" t="s">
        <v>6504</v>
      </c>
      <c r="BE63" s="95" t="s">
        <v>6504</v>
      </c>
      <c r="BF63" s="95" t="s">
        <v>4017</v>
      </c>
      <c r="BG63" s="95" t="s">
        <v>3926</v>
      </c>
      <c r="BH63" s="95" t="s">
        <v>6504</v>
      </c>
      <c r="BI63" s="95" t="s">
        <v>6504</v>
      </c>
      <c r="BJ63" s="95" t="s">
        <v>6504</v>
      </c>
      <c r="BK63" s="95" t="s">
        <v>4018</v>
      </c>
      <c r="BL63" s="95" t="s">
        <v>3926</v>
      </c>
      <c r="BM63" s="95" t="s">
        <v>6504</v>
      </c>
      <c r="BN63" s="95" t="s">
        <v>6504</v>
      </c>
      <c r="BO63" s="95" t="s">
        <v>6504</v>
      </c>
      <c r="BP63" s="95" t="s">
        <v>4019</v>
      </c>
      <c r="BQ63" s="95" t="s">
        <v>3926</v>
      </c>
      <c r="BR63" s="95" t="s">
        <v>6504</v>
      </c>
      <c r="BS63" s="95" t="s">
        <v>6504</v>
      </c>
      <c r="BT63" s="95" t="s">
        <v>6504</v>
      </c>
      <c r="BU63" s="95" t="s">
        <v>4020</v>
      </c>
      <c r="BV63" s="95" t="s">
        <v>3926</v>
      </c>
      <c r="BW63" s="95" t="s">
        <v>4024</v>
      </c>
      <c r="BX63" s="95" t="s">
        <v>6504</v>
      </c>
      <c r="BY63" s="95" t="s">
        <v>6504</v>
      </c>
      <c r="BZ63" s="95" t="s">
        <v>4021</v>
      </c>
      <c r="CA63" s="95" t="s">
        <v>3926</v>
      </c>
      <c r="CB63" s="95" t="s">
        <v>4024</v>
      </c>
      <c r="CC63" s="95" t="s">
        <v>6504</v>
      </c>
      <c r="CD63" s="95" t="s">
        <v>6504</v>
      </c>
      <c r="CE63" s="95" t="s">
        <v>4022</v>
      </c>
      <c r="CF63" s="95" t="s">
        <v>3926</v>
      </c>
      <c r="CG63" s="95" t="s">
        <v>4024</v>
      </c>
      <c r="CH63" s="95">
        <v>1</v>
      </c>
      <c r="CI63" s="95">
        <v>1</v>
      </c>
      <c r="CJ63" s="95" t="s">
        <v>4023</v>
      </c>
      <c r="CK63" s="95" t="s">
        <v>3926</v>
      </c>
      <c r="CL63" s="95" t="s">
        <v>4024</v>
      </c>
      <c r="CM63" s="95">
        <v>3</v>
      </c>
      <c r="CN63" s="95">
        <v>0</v>
      </c>
      <c r="CO63" s="95" t="s">
        <v>53</v>
      </c>
      <c r="CP63" s="95" t="s">
        <v>79</v>
      </c>
      <c r="CQ63" s="95" t="s">
        <v>79</v>
      </c>
      <c r="CR63" s="95" t="s">
        <v>69</v>
      </c>
      <c r="CS63" s="95" t="s">
        <v>69</v>
      </c>
      <c r="CT63" s="95" t="s">
        <v>69</v>
      </c>
      <c r="CU63" s="95" t="s">
        <v>69</v>
      </c>
      <c r="CV63" s="95" t="s">
        <v>69</v>
      </c>
      <c r="CW63" s="95" t="s">
        <v>69</v>
      </c>
      <c r="CX63" s="95" t="s">
        <v>59</v>
      </c>
      <c r="CY63" s="95" t="s">
        <v>1385</v>
      </c>
      <c r="CZ63" s="95" t="s">
        <v>102</v>
      </c>
      <c r="DA63" s="95" t="s">
        <v>53</v>
      </c>
      <c r="DB63" s="95" t="s">
        <v>79</v>
      </c>
      <c r="DC63" s="95" t="s">
        <v>69</v>
      </c>
      <c r="DD63" s="95" t="s">
        <v>69</v>
      </c>
      <c r="DE63" s="95" t="s">
        <v>69</v>
      </c>
      <c r="DF63" s="95" t="s">
        <v>69</v>
      </c>
      <c r="DG63" s="95" t="s">
        <v>69</v>
      </c>
      <c r="DH63" s="95" t="s">
        <v>69</v>
      </c>
      <c r="DI63" s="95" t="s">
        <v>59</v>
      </c>
      <c r="DJ63" s="95" t="s">
        <v>2259</v>
      </c>
      <c r="DK63" s="95" t="s">
        <v>102</v>
      </c>
      <c r="DL63" s="95" t="s">
        <v>53</v>
      </c>
      <c r="DM63" s="95" t="s">
        <v>79</v>
      </c>
      <c r="DN63" s="95" t="s">
        <v>71</v>
      </c>
      <c r="DO63" s="95" t="s">
        <v>64</v>
      </c>
      <c r="DP63" s="95" t="s">
        <v>71</v>
      </c>
      <c r="DQ63" s="95" t="s">
        <v>71</v>
      </c>
      <c r="DR63" s="95" t="s">
        <v>58</v>
      </c>
      <c r="DS63" s="95" t="s">
        <v>71</v>
      </c>
      <c r="DT63" s="95" t="s">
        <v>59</v>
      </c>
      <c r="DU63" s="95" t="s">
        <v>2270</v>
      </c>
      <c r="DV63" s="95" t="s">
        <v>117</v>
      </c>
      <c r="DW63" s="95" t="s">
        <v>61</v>
      </c>
      <c r="DX63" s="95" t="s">
        <v>62</v>
      </c>
      <c r="DY63" s="95" t="s">
        <v>55</v>
      </c>
      <c r="DZ63" s="95" t="s">
        <v>56</v>
      </c>
      <c r="EA63" s="95" t="s">
        <v>57</v>
      </c>
      <c r="EB63" s="95" t="s">
        <v>57</v>
      </c>
      <c r="EC63" s="95" t="s">
        <v>58</v>
      </c>
      <c r="ED63" s="95" t="s">
        <v>55</v>
      </c>
      <c r="EE63" s="95" t="s">
        <v>59</v>
      </c>
      <c r="EF63" s="95" t="s">
        <v>2167</v>
      </c>
      <c r="EG63" s="95" t="s">
        <v>117</v>
      </c>
    </row>
    <row r="64" spans="1:137" x14ac:dyDescent="0.25">
      <c r="A64" s="97" t="s">
        <v>952</v>
      </c>
      <c r="B64" s="95" t="s">
        <v>6846</v>
      </c>
      <c r="C64" s="95">
        <v>12</v>
      </c>
      <c r="D64" s="95" t="s">
        <v>6</v>
      </c>
      <c r="E64" s="95" t="s">
        <v>126</v>
      </c>
      <c r="F64" s="97" t="s">
        <v>952</v>
      </c>
      <c r="G64" s="97" t="s">
        <v>569</v>
      </c>
      <c r="H64" s="97" t="s">
        <v>532</v>
      </c>
      <c r="I64" s="51">
        <v>0.5</v>
      </c>
      <c r="J64" s="51">
        <v>0.7</v>
      </c>
      <c r="K64" s="95" t="s">
        <v>556</v>
      </c>
      <c r="L64" s="95">
        <v>27</v>
      </c>
      <c r="M64" s="95">
        <v>4</v>
      </c>
      <c r="N64" s="95">
        <v>0</v>
      </c>
      <c r="O64" s="95">
        <v>0</v>
      </c>
      <c r="P64" s="95">
        <v>4</v>
      </c>
      <c r="Q64" s="95">
        <v>0</v>
      </c>
      <c r="R64" s="95">
        <v>0</v>
      </c>
      <c r="S64" s="95">
        <v>4</v>
      </c>
      <c r="T64" s="95">
        <v>0</v>
      </c>
      <c r="U64" s="95">
        <v>0</v>
      </c>
      <c r="V64" s="95">
        <v>6</v>
      </c>
      <c r="W64" s="95">
        <v>0</v>
      </c>
      <c r="X64" s="95">
        <v>0</v>
      </c>
      <c r="Y64" s="95">
        <v>13</v>
      </c>
      <c r="Z64" s="95">
        <v>0.7</v>
      </c>
      <c r="AA64" s="95" t="s">
        <v>3898</v>
      </c>
      <c r="AB64" s="95" t="s">
        <v>3899</v>
      </c>
      <c r="AC64" s="95" t="s">
        <v>3900</v>
      </c>
      <c r="AD64" s="95" t="s">
        <v>3901</v>
      </c>
      <c r="AE64" s="95" t="s">
        <v>6504</v>
      </c>
      <c r="AF64" s="95" t="s">
        <v>6504</v>
      </c>
      <c r="AG64" s="95" t="s">
        <v>6504</v>
      </c>
      <c r="AH64" s="95" t="s">
        <v>6504</v>
      </c>
      <c r="AI64" s="95" t="s">
        <v>6504</v>
      </c>
      <c r="AJ64" s="95" t="s">
        <v>6504</v>
      </c>
      <c r="AK64" s="95" t="s">
        <v>6504</v>
      </c>
      <c r="AL64" s="95" t="s">
        <v>6504</v>
      </c>
      <c r="AM64" s="95" t="s">
        <v>6504</v>
      </c>
      <c r="AN64" s="95" t="s">
        <v>6504</v>
      </c>
      <c r="AO64" s="95">
        <v>4</v>
      </c>
      <c r="AP64" s="95">
        <v>4</v>
      </c>
      <c r="AQ64" s="95" t="s">
        <v>4025</v>
      </c>
      <c r="AR64" s="95" t="s">
        <v>3925</v>
      </c>
      <c r="AS64" s="95" t="s">
        <v>4035</v>
      </c>
      <c r="AT64" s="95" t="s">
        <v>6504</v>
      </c>
      <c r="AU64" s="95" t="s">
        <v>6504</v>
      </c>
      <c r="AV64" s="95" t="s">
        <v>4026</v>
      </c>
      <c r="AW64" s="95" t="s">
        <v>3925</v>
      </c>
      <c r="AX64" s="95" t="s">
        <v>4035</v>
      </c>
      <c r="AY64" s="95" t="s">
        <v>6504</v>
      </c>
      <c r="AZ64" s="95" t="s">
        <v>6504</v>
      </c>
      <c r="BA64" s="95" t="s">
        <v>4027</v>
      </c>
      <c r="BB64" s="95" t="s">
        <v>3925</v>
      </c>
      <c r="BC64" s="95" t="s">
        <v>4035</v>
      </c>
      <c r="BD64" s="95">
        <v>4</v>
      </c>
      <c r="BE64" s="95">
        <v>4</v>
      </c>
      <c r="BF64" s="95" t="s">
        <v>4028</v>
      </c>
      <c r="BG64" s="95" t="s">
        <v>3925</v>
      </c>
      <c r="BH64" s="95" t="s">
        <v>4035</v>
      </c>
      <c r="BI64" s="95" t="s">
        <v>6504</v>
      </c>
      <c r="BJ64" s="95" t="s">
        <v>6504</v>
      </c>
      <c r="BK64" s="95" t="s">
        <v>4029</v>
      </c>
      <c r="BL64" s="95" t="s">
        <v>3925</v>
      </c>
      <c r="BM64" s="95" t="s">
        <v>4035</v>
      </c>
      <c r="BN64" s="95" t="s">
        <v>6504</v>
      </c>
      <c r="BO64" s="95" t="s">
        <v>6504</v>
      </c>
      <c r="BP64" s="95" t="s">
        <v>4030</v>
      </c>
      <c r="BQ64" s="95" t="s">
        <v>3925</v>
      </c>
      <c r="BR64" s="95" t="s">
        <v>4035</v>
      </c>
      <c r="BS64" s="95">
        <v>6</v>
      </c>
      <c r="BT64" s="95">
        <v>6</v>
      </c>
      <c r="BU64" s="95" t="s">
        <v>4031</v>
      </c>
      <c r="BV64" s="95" t="s">
        <v>3926</v>
      </c>
      <c r="BW64" s="95" t="s">
        <v>4035</v>
      </c>
      <c r="BX64" s="95" t="s">
        <v>6504</v>
      </c>
      <c r="BY64" s="95" t="s">
        <v>6504</v>
      </c>
      <c r="BZ64" s="95" t="s">
        <v>4032</v>
      </c>
      <c r="CA64" s="95" t="s">
        <v>3926</v>
      </c>
      <c r="CB64" s="95" t="s">
        <v>4035</v>
      </c>
      <c r="CC64" s="95" t="s">
        <v>6504</v>
      </c>
      <c r="CD64" s="95" t="s">
        <v>6504</v>
      </c>
      <c r="CE64" s="95" t="s">
        <v>4033</v>
      </c>
      <c r="CF64" s="95" t="s">
        <v>3926</v>
      </c>
      <c r="CG64" s="95" t="s">
        <v>4035</v>
      </c>
      <c r="CH64" s="95">
        <v>13</v>
      </c>
      <c r="CI64" s="95">
        <v>13</v>
      </c>
      <c r="CJ64" s="95" t="s">
        <v>4034</v>
      </c>
      <c r="CK64" s="95" t="s">
        <v>3926</v>
      </c>
      <c r="CL64" s="95" t="s">
        <v>4035</v>
      </c>
      <c r="CM64" s="95">
        <v>27</v>
      </c>
      <c r="CN64" s="95">
        <v>0</v>
      </c>
      <c r="CO64" s="95" t="s">
        <v>53</v>
      </c>
      <c r="CP64" s="95" t="s">
        <v>62</v>
      </c>
      <c r="CQ64" s="95" t="s">
        <v>62</v>
      </c>
      <c r="CR64" s="95" t="s">
        <v>55</v>
      </c>
      <c r="CS64" s="95" t="s">
        <v>56</v>
      </c>
      <c r="CT64" s="95" t="s">
        <v>57</v>
      </c>
      <c r="CU64" s="95" t="s">
        <v>57</v>
      </c>
      <c r="CV64" s="95" t="s">
        <v>58</v>
      </c>
      <c r="CW64" s="95" t="s">
        <v>55</v>
      </c>
      <c r="CX64" s="95" t="s">
        <v>59</v>
      </c>
      <c r="CY64" s="95" t="s">
        <v>1385</v>
      </c>
      <c r="CZ64" s="95" t="s">
        <v>102</v>
      </c>
      <c r="DA64" s="95" t="s">
        <v>53</v>
      </c>
      <c r="DB64" s="95" t="s">
        <v>62</v>
      </c>
      <c r="DC64" s="95" t="s">
        <v>71</v>
      </c>
      <c r="DD64" s="95" t="s">
        <v>56</v>
      </c>
      <c r="DE64" s="95" t="s">
        <v>71</v>
      </c>
      <c r="DF64" s="95" t="s">
        <v>57</v>
      </c>
      <c r="DG64" s="95" t="s">
        <v>58</v>
      </c>
      <c r="DH64" s="95" t="s">
        <v>55</v>
      </c>
      <c r="DI64" s="95" t="s">
        <v>59</v>
      </c>
      <c r="DJ64" s="95" t="s">
        <v>2271</v>
      </c>
      <c r="DK64" s="95" t="s">
        <v>102</v>
      </c>
      <c r="DL64" s="95" t="s">
        <v>53</v>
      </c>
      <c r="DM64" s="95" t="s">
        <v>62</v>
      </c>
      <c r="DN64" s="95" t="s">
        <v>55</v>
      </c>
      <c r="DO64" s="95" t="s">
        <v>56</v>
      </c>
      <c r="DP64" s="95" t="s">
        <v>57</v>
      </c>
      <c r="DQ64" s="95" t="s">
        <v>57</v>
      </c>
      <c r="DR64" s="95" t="s">
        <v>58</v>
      </c>
      <c r="DS64" s="95" t="s">
        <v>55</v>
      </c>
      <c r="DT64" s="95" t="s">
        <v>59</v>
      </c>
      <c r="DU64" s="95" t="s">
        <v>1385</v>
      </c>
      <c r="DV64" s="95" t="s">
        <v>117</v>
      </c>
      <c r="DW64" s="95" t="s">
        <v>53</v>
      </c>
      <c r="DX64" s="95" t="s">
        <v>62</v>
      </c>
      <c r="DY64" s="95" t="s">
        <v>55</v>
      </c>
      <c r="DZ64" s="95" t="s">
        <v>71</v>
      </c>
      <c r="EA64" s="95" t="s">
        <v>71</v>
      </c>
      <c r="EB64" s="95" t="s">
        <v>71</v>
      </c>
      <c r="EC64" s="95" t="s">
        <v>71</v>
      </c>
      <c r="ED64" s="95" t="s">
        <v>71</v>
      </c>
      <c r="EE64" s="95" t="s">
        <v>59</v>
      </c>
      <c r="EF64" s="95" t="s">
        <v>2272</v>
      </c>
      <c r="EG64" s="95" t="s">
        <v>117</v>
      </c>
    </row>
    <row r="65" spans="1:137" x14ac:dyDescent="0.25">
      <c r="A65" s="97" t="s">
        <v>964</v>
      </c>
      <c r="B65" s="95" t="s">
        <v>6847</v>
      </c>
      <c r="C65" s="95">
        <v>13</v>
      </c>
      <c r="D65" s="95" t="s">
        <v>6</v>
      </c>
      <c r="E65" s="95" t="s">
        <v>126</v>
      </c>
      <c r="F65" s="97" t="s">
        <v>964</v>
      </c>
      <c r="G65" s="97" t="s">
        <v>556</v>
      </c>
      <c r="H65" s="97" t="s">
        <v>557</v>
      </c>
      <c r="I65" s="51" t="s">
        <v>595</v>
      </c>
      <c r="J65" s="51">
        <v>500</v>
      </c>
      <c r="K65" s="95" t="s">
        <v>556</v>
      </c>
      <c r="L65" s="95">
        <v>500</v>
      </c>
      <c r="M65" s="95">
        <v>0</v>
      </c>
      <c r="N65" s="95">
        <v>0</v>
      </c>
      <c r="O65" s="95">
        <v>0</v>
      </c>
      <c r="P65" s="95">
        <v>0</v>
      </c>
      <c r="Q65" s="95">
        <v>0</v>
      </c>
      <c r="R65" s="95">
        <v>0</v>
      </c>
      <c r="S65" s="95">
        <v>0</v>
      </c>
      <c r="T65" s="95">
        <v>0</v>
      </c>
      <c r="U65" s="95">
        <v>0</v>
      </c>
      <c r="V65" s="95">
        <v>0</v>
      </c>
      <c r="W65" s="95">
        <v>500</v>
      </c>
      <c r="X65" s="95">
        <v>0</v>
      </c>
      <c r="Y65" s="95">
        <v>0</v>
      </c>
      <c r="Z65" s="95">
        <v>500</v>
      </c>
      <c r="AA65" s="95" t="s">
        <v>3902</v>
      </c>
      <c r="AB65" s="95" t="s">
        <v>3903</v>
      </c>
      <c r="AC65" s="95" t="s">
        <v>3904</v>
      </c>
      <c r="AD65" s="95" t="s">
        <v>3905</v>
      </c>
      <c r="AE65" s="95" t="s">
        <v>6504</v>
      </c>
      <c r="AF65" s="95" t="s">
        <v>6504</v>
      </c>
      <c r="AG65" s="95" t="s">
        <v>6504</v>
      </c>
      <c r="AH65" s="95" t="s">
        <v>6504</v>
      </c>
      <c r="AI65" s="95" t="s">
        <v>6504</v>
      </c>
      <c r="AJ65" s="95" t="s">
        <v>6504</v>
      </c>
      <c r="AK65" s="95" t="s">
        <v>6504</v>
      </c>
      <c r="AL65" s="95" t="s">
        <v>6504</v>
      </c>
      <c r="AM65" s="95" t="s">
        <v>6504</v>
      </c>
      <c r="AN65" s="95" t="s">
        <v>6504</v>
      </c>
      <c r="AO65" s="95" t="s">
        <v>6504</v>
      </c>
      <c r="AP65" s="95" t="s">
        <v>6504</v>
      </c>
      <c r="AQ65" s="95" t="s">
        <v>4036</v>
      </c>
      <c r="AR65" s="95" t="s">
        <v>3925</v>
      </c>
      <c r="AS65" s="95" t="s">
        <v>3904</v>
      </c>
      <c r="AT65" s="95" t="s">
        <v>6504</v>
      </c>
      <c r="AU65" s="95" t="s">
        <v>6504</v>
      </c>
      <c r="AV65" s="95" t="s">
        <v>4037</v>
      </c>
      <c r="AW65" s="95" t="s">
        <v>3925</v>
      </c>
      <c r="AX65" s="95" t="s">
        <v>3904</v>
      </c>
      <c r="AY65" s="95" t="s">
        <v>6504</v>
      </c>
      <c r="AZ65" s="95" t="s">
        <v>6504</v>
      </c>
      <c r="BA65" s="95" t="s">
        <v>4038</v>
      </c>
      <c r="BB65" s="95" t="s">
        <v>3925</v>
      </c>
      <c r="BC65" s="95" t="s">
        <v>3904</v>
      </c>
      <c r="BD65" s="95" t="s">
        <v>6504</v>
      </c>
      <c r="BE65" s="95" t="s">
        <v>6504</v>
      </c>
      <c r="BF65" s="95" t="s">
        <v>4039</v>
      </c>
      <c r="BG65" s="95" t="s">
        <v>3925</v>
      </c>
      <c r="BH65" s="95" t="s">
        <v>3904</v>
      </c>
      <c r="BI65" s="95" t="s">
        <v>6504</v>
      </c>
      <c r="BJ65" s="95" t="s">
        <v>6504</v>
      </c>
      <c r="BK65" s="95" t="s">
        <v>4040</v>
      </c>
      <c r="BL65" s="95" t="s">
        <v>3925</v>
      </c>
      <c r="BM65" s="95" t="s">
        <v>3904</v>
      </c>
      <c r="BN65" s="95" t="s">
        <v>6504</v>
      </c>
      <c r="BO65" s="95" t="s">
        <v>6504</v>
      </c>
      <c r="BP65" s="95" t="s">
        <v>4041</v>
      </c>
      <c r="BQ65" s="95" t="s">
        <v>3925</v>
      </c>
      <c r="BR65" s="95" t="s">
        <v>3904</v>
      </c>
      <c r="BS65" s="95" t="s">
        <v>6504</v>
      </c>
      <c r="BT65" s="95" t="s">
        <v>6504</v>
      </c>
      <c r="BU65" s="95" t="s">
        <v>4042</v>
      </c>
      <c r="BV65" s="95" t="s">
        <v>3925</v>
      </c>
      <c r="BW65" s="95" t="s">
        <v>3904</v>
      </c>
      <c r="BX65" s="95">
        <v>802</v>
      </c>
      <c r="BY65" s="95">
        <v>802</v>
      </c>
      <c r="BZ65" s="95" t="s">
        <v>4043</v>
      </c>
      <c r="CA65" s="95" t="s">
        <v>3925</v>
      </c>
      <c r="CB65" s="95" t="s">
        <v>3904</v>
      </c>
      <c r="CC65" s="95" t="s">
        <v>6504</v>
      </c>
      <c r="CD65" s="95" t="s">
        <v>6504</v>
      </c>
      <c r="CE65" s="95" t="s">
        <v>4044</v>
      </c>
      <c r="CF65" s="95" t="s">
        <v>3925</v>
      </c>
      <c r="CG65" s="95" t="s">
        <v>3904</v>
      </c>
      <c r="CH65" s="95">
        <v>114</v>
      </c>
      <c r="CI65" s="95">
        <v>114</v>
      </c>
      <c r="CJ65" s="95" t="s">
        <v>4045</v>
      </c>
      <c r="CK65" s="95" t="s">
        <v>3925</v>
      </c>
      <c r="CL65" s="95" t="s">
        <v>3904</v>
      </c>
      <c r="CM65" s="95">
        <v>916</v>
      </c>
      <c r="CN65" s="95">
        <v>0</v>
      </c>
      <c r="CO65" s="95" t="s">
        <v>53</v>
      </c>
      <c r="CP65" s="95" t="s">
        <v>79</v>
      </c>
      <c r="CQ65" s="95" t="s">
        <v>79</v>
      </c>
      <c r="CR65" s="95" t="s">
        <v>69</v>
      </c>
      <c r="CS65" s="95" t="s">
        <v>69</v>
      </c>
      <c r="CT65" s="95" t="s">
        <v>69</v>
      </c>
      <c r="CU65" s="95" t="s">
        <v>69</v>
      </c>
      <c r="CV65" s="95" t="s">
        <v>69</v>
      </c>
      <c r="CW65" s="95" t="s">
        <v>69</v>
      </c>
      <c r="CX65" s="95" t="s">
        <v>59</v>
      </c>
      <c r="CY65" s="95" t="s">
        <v>1385</v>
      </c>
      <c r="CZ65" s="95" t="s">
        <v>102</v>
      </c>
      <c r="DA65" s="95" t="s">
        <v>53</v>
      </c>
      <c r="DB65" s="95" t="s">
        <v>79</v>
      </c>
      <c r="DC65" s="95" t="s">
        <v>69</v>
      </c>
      <c r="DD65" s="95" t="s">
        <v>69</v>
      </c>
      <c r="DE65" s="95" t="s">
        <v>69</v>
      </c>
      <c r="DF65" s="95" t="s">
        <v>69</v>
      </c>
      <c r="DG65" s="95" t="s">
        <v>69</v>
      </c>
      <c r="DH65" s="95" t="s">
        <v>69</v>
      </c>
      <c r="DI65" s="95" t="s">
        <v>59</v>
      </c>
      <c r="DJ65" s="95" t="s">
        <v>2259</v>
      </c>
      <c r="DK65" s="95" t="s">
        <v>102</v>
      </c>
      <c r="DL65" s="95" t="s">
        <v>53</v>
      </c>
      <c r="DM65" s="95" t="s">
        <v>79</v>
      </c>
      <c r="DN65" s="95" t="s">
        <v>63</v>
      </c>
      <c r="DO65" s="95" t="s">
        <v>64</v>
      </c>
      <c r="DP65" s="95" t="s">
        <v>65</v>
      </c>
      <c r="DQ65" s="95" t="s">
        <v>57</v>
      </c>
      <c r="DR65" s="95" t="s">
        <v>58</v>
      </c>
      <c r="DS65" s="95" t="s">
        <v>63</v>
      </c>
      <c r="DT65" s="95" t="s">
        <v>59</v>
      </c>
      <c r="DU65" s="95" t="s">
        <v>2273</v>
      </c>
      <c r="DV65" s="95" t="s">
        <v>117</v>
      </c>
      <c r="DW65" s="95" t="s">
        <v>61</v>
      </c>
      <c r="DX65" s="95" t="s">
        <v>6510</v>
      </c>
      <c r="DY65" s="95" t="s">
        <v>63</v>
      </c>
      <c r="DZ65" s="95" t="s">
        <v>71</v>
      </c>
      <c r="EA65" s="95" t="s">
        <v>71</v>
      </c>
      <c r="EB65" s="95" t="s">
        <v>71</v>
      </c>
      <c r="EC65" s="95" t="s">
        <v>71</v>
      </c>
      <c r="ED65" s="95" t="s">
        <v>71</v>
      </c>
      <c r="EE65" s="95" t="s">
        <v>59</v>
      </c>
      <c r="EF65" s="95" t="s">
        <v>2274</v>
      </c>
      <c r="EG65" s="95" t="s">
        <v>117</v>
      </c>
    </row>
    <row r="66" spans="1:137" x14ac:dyDescent="0.25">
      <c r="A66" s="97" t="s">
        <v>972</v>
      </c>
      <c r="B66" s="95" t="s">
        <v>6848</v>
      </c>
      <c r="C66" s="95">
        <v>14</v>
      </c>
      <c r="D66" s="95" t="s">
        <v>6</v>
      </c>
      <c r="E66" s="95" t="s">
        <v>126</v>
      </c>
      <c r="F66" s="97" t="s">
        <v>972</v>
      </c>
      <c r="G66" s="97" t="s">
        <v>556</v>
      </c>
      <c r="H66" s="97" t="s">
        <v>557</v>
      </c>
      <c r="I66" s="51">
        <v>350</v>
      </c>
      <c r="J66" s="51">
        <v>1000</v>
      </c>
      <c r="K66" s="95" t="s">
        <v>556</v>
      </c>
      <c r="L66" s="95">
        <v>1000</v>
      </c>
      <c r="M66" s="95">
        <v>0</v>
      </c>
      <c r="N66" s="95">
        <v>0</v>
      </c>
      <c r="O66" s="95">
        <v>0</v>
      </c>
      <c r="P66" s="95">
        <v>0</v>
      </c>
      <c r="Q66" s="95">
        <v>0</v>
      </c>
      <c r="R66" s="95">
        <v>0</v>
      </c>
      <c r="S66" s="95">
        <v>0</v>
      </c>
      <c r="T66" s="95">
        <v>0</v>
      </c>
      <c r="U66" s="95">
        <v>0</v>
      </c>
      <c r="V66" s="95">
        <v>0</v>
      </c>
      <c r="W66" s="95">
        <v>1000</v>
      </c>
      <c r="X66" s="95">
        <v>0</v>
      </c>
      <c r="Y66" s="95">
        <v>0</v>
      </c>
      <c r="Z66" s="95">
        <v>1000</v>
      </c>
      <c r="AA66" s="95" t="s">
        <v>3906</v>
      </c>
      <c r="AB66" s="95" t="s">
        <v>3903</v>
      </c>
      <c r="AC66" s="95" t="s">
        <v>3904</v>
      </c>
      <c r="AD66" s="95" t="s">
        <v>3905</v>
      </c>
      <c r="AE66" s="95" t="s">
        <v>6504</v>
      </c>
      <c r="AF66" s="95" t="s">
        <v>6504</v>
      </c>
      <c r="AG66" s="95" t="s">
        <v>6504</v>
      </c>
      <c r="AH66" s="95" t="s">
        <v>6504</v>
      </c>
      <c r="AI66" s="95" t="s">
        <v>6504</v>
      </c>
      <c r="AJ66" s="95" t="s">
        <v>6504</v>
      </c>
      <c r="AK66" s="95" t="s">
        <v>6504</v>
      </c>
      <c r="AL66" s="95" t="s">
        <v>6504</v>
      </c>
      <c r="AM66" s="95" t="s">
        <v>6504</v>
      </c>
      <c r="AN66" s="95" t="s">
        <v>6504</v>
      </c>
      <c r="AO66" s="95" t="s">
        <v>6504</v>
      </c>
      <c r="AP66" s="95" t="s">
        <v>6504</v>
      </c>
      <c r="AQ66" s="95" t="s">
        <v>4046</v>
      </c>
      <c r="AR66" s="95" t="s">
        <v>4056</v>
      </c>
      <c r="AS66" s="95" t="s">
        <v>4058</v>
      </c>
      <c r="AT66" s="95" t="s">
        <v>6504</v>
      </c>
      <c r="AU66" s="95" t="s">
        <v>6504</v>
      </c>
      <c r="AV66" s="95" t="s">
        <v>4047</v>
      </c>
      <c r="AW66" s="95" t="s">
        <v>4057</v>
      </c>
      <c r="AX66" s="95" t="s">
        <v>4058</v>
      </c>
      <c r="AY66" s="95" t="s">
        <v>6504</v>
      </c>
      <c r="AZ66" s="95" t="s">
        <v>6504</v>
      </c>
      <c r="BA66" s="95" t="s">
        <v>4048</v>
      </c>
      <c r="BB66" s="95" t="s">
        <v>4057</v>
      </c>
      <c r="BC66" s="95" t="s">
        <v>4058</v>
      </c>
      <c r="BD66" s="95" t="s">
        <v>6504</v>
      </c>
      <c r="BE66" s="95" t="s">
        <v>6504</v>
      </c>
      <c r="BF66" s="95" t="s">
        <v>4049</v>
      </c>
      <c r="BG66" s="95" t="s">
        <v>6504</v>
      </c>
      <c r="BH66" s="95" t="s">
        <v>4058</v>
      </c>
      <c r="BI66" s="95" t="s">
        <v>6504</v>
      </c>
      <c r="BJ66" s="95" t="s">
        <v>6504</v>
      </c>
      <c r="BK66" s="95" t="s">
        <v>4050</v>
      </c>
      <c r="BL66" s="95" t="s">
        <v>6504</v>
      </c>
      <c r="BM66" s="95" t="s">
        <v>4058</v>
      </c>
      <c r="BN66" s="95" t="s">
        <v>6504</v>
      </c>
      <c r="BO66" s="95" t="s">
        <v>6504</v>
      </c>
      <c r="BP66" s="95" t="s">
        <v>4051</v>
      </c>
      <c r="BQ66" s="95" t="s">
        <v>3926</v>
      </c>
      <c r="BR66" s="95" t="s">
        <v>6504</v>
      </c>
      <c r="BS66" s="95" t="s">
        <v>6504</v>
      </c>
      <c r="BT66" s="95" t="s">
        <v>6504</v>
      </c>
      <c r="BU66" s="95" t="s">
        <v>4052</v>
      </c>
      <c r="BV66" s="95" t="s">
        <v>3926</v>
      </c>
      <c r="BW66" s="95" t="s">
        <v>4058</v>
      </c>
      <c r="BX66" s="95">
        <v>802</v>
      </c>
      <c r="BY66" s="95">
        <v>802</v>
      </c>
      <c r="BZ66" s="95" t="s">
        <v>4053</v>
      </c>
      <c r="CA66" s="95" t="s">
        <v>3926</v>
      </c>
      <c r="CB66" s="95" t="s">
        <v>4058</v>
      </c>
      <c r="CC66" s="95" t="s">
        <v>6504</v>
      </c>
      <c r="CD66" s="95" t="s">
        <v>6504</v>
      </c>
      <c r="CE66" s="95" t="s">
        <v>4054</v>
      </c>
      <c r="CF66" s="95" t="s">
        <v>3926</v>
      </c>
      <c r="CG66" s="95" t="s">
        <v>4058</v>
      </c>
      <c r="CH66" s="95">
        <v>239</v>
      </c>
      <c r="CI66" s="95">
        <v>239</v>
      </c>
      <c r="CJ66" s="95" t="s">
        <v>4055</v>
      </c>
      <c r="CK66" s="95" t="s">
        <v>3926</v>
      </c>
      <c r="CL66" s="95" t="s">
        <v>4058</v>
      </c>
      <c r="CM66" s="95">
        <v>1041</v>
      </c>
      <c r="CN66" s="95">
        <v>0</v>
      </c>
      <c r="CO66" s="95" t="s">
        <v>53</v>
      </c>
      <c r="CP66" s="95" t="s">
        <v>79</v>
      </c>
      <c r="CQ66" s="95" t="s">
        <v>79</v>
      </c>
      <c r="CR66" s="95" t="s">
        <v>69</v>
      </c>
      <c r="CS66" s="95" t="s">
        <v>69</v>
      </c>
      <c r="CT66" s="95" t="s">
        <v>69</v>
      </c>
      <c r="CU66" s="95" t="s">
        <v>69</v>
      </c>
      <c r="CV66" s="95" t="s">
        <v>69</v>
      </c>
      <c r="CW66" s="95" t="s">
        <v>69</v>
      </c>
      <c r="CX66" s="95" t="s">
        <v>59</v>
      </c>
      <c r="CY66" s="95" t="s">
        <v>1385</v>
      </c>
      <c r="CZ66" s="95" t="s">
        <v>102</v>
      </c>
      <c r="DA66" s="95" t="s">
        <v>53</v>
      </c>
      <c r="DB66" s="95" t="s">
        <v>79</v>
      </c>
      <c r="DC66" s="95" t="s">
        <v>69</v>
      </c>
      <c r="DD66" s="95" t="s">
        <v>69</v>
      </c>
      <c r="DE66" s="95" t="s">
        <v>69</v>
      </c>
      <c r="DF66" s="95" t="s">
        <v>69</v>
      </c>
      <c r="DG66" s="95" t="s">
        <v>69</v>
      </c>
      <c r="DH66" s="95" t="s">
        <v>69</v>
      </c>
      <c r="DI66" s="95" t="s">
        <v>59</v>
      </c>
      <c r="DJ66" s="95" t="s">
        <v>2259</v>
      </c>
      <c r="DK66" s="95" t="s">
        <v>102</v>
      </c>
      <c r="DL66" s="95" t="s">
        <v>53</v>
      </c>
      <c r="DM66" s="95" t="s">
        <v>79</v>
      </c>
      <c r="DN66" s="95" t="s">
        <v>63</v>
      </c>
      <c r="DO66" s="95" t="s">
        <v>64</v>
      </c>
      <c r="DP66" s="95" t="s">
        <v>65</v>
      </c>
      <c r="DQ66" s="95" t="s">
        <v>57</v>
      </c>
      <c r="DR66" s="95" t="s">
        <v>58</v>
      </c>
      <c r="DS66" s="95" t="s">
        <v>63</v>
      </c>
      <c r="DT66" s="95" t="s">
        <v>59</v>
      </c>
      <c r="DU66" s="95" t="s">
        <v>2275</v>
      </c>
      <c r="DV66" s="95" t="s">
        <v>117</v>
      </c>
      <c r="DW66" s="95" t="s">
        <v>61</v>
      </c>
      <c r="DX66" s="95" t="s">
        <v>6510</v>
      </c>
      <c r="DY66" s="95" t="s">
        <v>63</v>
      </c>
      <c r="DZ66" s="95" t="s">
        <v>71</v>
      </c>
      <c r="EA66" s="95" t="s">
        <v>71</v>
      </c>
      <c r="EB66" s="95" t="s">
        <v>71</v>
      </c>
      <c r="EC66" s="95" t="s">
        <v>71</v>
      </c>
      <c r="ED66" s="95" t="s">
        <v>71</v>
      </c>
      <c r="EE66" s="95" t="s">
        <v>59</v>
      </c>
      <c r="EF66" s="95" t="s">
        <v>2274</v>
      </c>
      <c r="EG66" s="95" t="s">
        <v>117</v>
      </c>
    </row>
    <row r="67" spans="1:137" x14ac:dyDescent="0.25">
      <c r="A67" s="97" t="s">
        <v>979</v>
      </c>
      <c r="B67" s="95" t="s">
        <v>6849</v>
      </c>
      <c r="C67" s="95">
        <v>15</v>
      </c>
      <c r="D67" s="95" t="s">
        <v>6</v>
      </c>
      <c r="E67" s="95" t="s">
        <v>126</v>
      </c>
      <c r="F67" s="97" t="s">
        <v>979</v>
      </c>
      <c r="G67" s="97" t="s">
        <v>556</v>
      </c>
      <c r="H67" s="97" t="s">
        <v>557</v>
      </c>
      <c r="I67" s="51">
        <v>800</v>
      </c>
      <c r="J67" s="51">
        <v>1000</v>
      </c>
      <c r="K67" s="95" t="s">
        <v>556</v>
      </c>
      <c r="L67" s="95">
        <v>1000</v>
      </c>
      <c r="M67" s="95">
        <v>0</v>
      </c>
      <c r="N67" s="95">
        <v>0</v>
      </c>
      <c r="O67" s="95">
        <v>0</v>
      </c>
      <c r="P67" s="95">
        <v>0</v>
      </c>
      <c r="Q67" s="95">
        <v>0</v>
      </c>
      <c r="R67" s="95">
        <v>0</v>
      </c>
      <c r="S67" s="95">
        <v>0</v>
      </c>
      <c r="T67" s="95">
        <v>0</v>
      </c>
      <c r="U67" s="95">
        <v>0</v>
      </c>
      <c r="V67" s="95">
        <v>0</v>
      </c>
      <c r="W67" s="95">
        <v>1000</v>
      </c>
      <c r="X67" s="95">
        <v>0</v>
      </c>
      <c r="Y67" s="95">
        <v>0</v>
      </c>
      <c r="Z67" s="95">
        <v>1000</v>
      </c>
      <c r="AA67" s="95" t="s">
        <v>3907</v>
      </c>
      <c r="AB67" s="95" t="s">
        <v>3903</v>
      </c>
      <c r="AC67" s="95" t="s">
        <v>3904</v>
      </c>
      <c r="AD67" s="95" t="s">
        <v>3905</v>
      </c>
      <c r="AE67" s="95" t="s">
        <v>6504</v>
      </c>
      <c r="AF67" s="95" t="s">
        <v>6504</v>
      </c>
      <c r="AG67" s="95" t="s">
        <v>6504</v>
      </c>
      <c r="AH67" s="95" t="s">
        <v>6504</v>
      </c>
      <c r="AI67" s="95" t="s">
        <v>6504</v>
      </c>
      <c r="AJ67" s="95" t="s">
        <v>6504</v>
      </c>
      <c r="AK67" s="95" t="s">
        <v>6504</v>
      </c>
      <c r="AL67" s="95" t="s">
        <v>6504</v>
      </c>
      <c r="AM67" s="95" t="s">
        <v>6504</v>
      </c>
      <c r="AN67" s="95" t="s">
        <v>6504</v>
      </c>
      <c r="AO67" s="95" t="s">
        <v>6504</v>
      </c>
      <c r="AP67" s="95" t="s">
        <v>6504</v>
      </c>
      <c r="AQ67" s="95" t="s">
        <v>4059</v>
      </c>
      <c r="AR67" s="95" t="s">
        <v>3925</v>
      </c>
      <c r="AS67" s="95" t="s">
        <v>4069</v>
      </c>
      <c r="AT67" s="95" t="s">
        <v>6504</v>
      </c>
      <c r="AU67" s="95" t="s">
        <v>6504</v>
      </c>
      <c r="AV67" s="95" t="s">
        <v>4060</v>
      </c>
      <c r="AW67" s="95" t="s">
        <v>3925</v>
      </c>
      <c r="AX67" s="95" t="s">
        <v>4069</v>
      </c>
      <c r="AY67" s="95" t="s">
        <v>6504</v>
      </c>
      <c r="AZ67" s="95" t="s">
        <v>6504</v>
      </c>
      <c r="BA67" s="95" t="s">
        <v>4061</v>
      </c>
      <c r="BB67" s="95" t="s">
        <v>3925</v>
      </c>
      <c r="BC67" s="95" t="s">
        <v>4069</v>
      </c>
      <c r="BD67" s="95" t="s">
        <v>6504</v>
      </c>
      <c r="BE67" s="95" t="s">
        <v>6504</v>
      </c>
      <c r="BF67" s="95" t="s">
        <v>4062</v>
      </c>
      <c r="BG67" s="95" t="s">
        <v>3925</v>
      </c>
      <c r="BH67" s="95" t="s">
        <v>4069</v>
      </c>
      <c r="BI67" s="95" t="s">
        <v>6504</v>
      </c>
      <c r="BJ67" s="95" t="s">
        <v>6504</v>
      </c>
      <c r="BK67" s="95" t="s">
        <v>4063</v>
      </c>
      <c r="BL67" s="95" t="s">
        <v>3926</v>
      </c>
      <c r="BM67" s="95" t="s">
        <v>4069</v>
      </c>
      <c r="BN67" s="95" t="s">
        <v>6504</v>
      </c>
      <c r="BO67" s="95" t="s">
        <v>6504</v>
      </c>
      <c r="BP67" s="95" t="s">
        <v>4064</v>
      </c>
      <c r="BQ67" s="95" t="s">
        <v>3926</v>
      </c>
      <c r="BR67" s="95" t="s">
        <v>4069</v>
      </c>
      <c r="BS67" s="95" t="s">
        <v>6504</v>
      </c>
      <c r="BT67" s="95" t="s">
        <v>6504</v>
      </c>
      <c r="BU67" s="95" t="s">
        <v>4065</v>
      </c>
      <c r="BV67" s="95" t="s">
        <v>3926</v>
      </c>
      <c r="BW67" s="95" t="s">
        <v>4069</v>
      </c>
      <c r="BX67" s="95">
        <v>394</v>
      </c>
      <c r="BY67" s="95">
        <v>394</v>
      </c>
      <c r="BZ67" s="95" t="s">
        <v>4066</v>
      </c>
      <c r="CA67" s="95" t="s">
        <v>3926</v>
      </c>
      <c r="CB67" s="95" t="s">
        <v>4069</v>
      </c>
      <c r="CC67" s="95" t="s">
        <v>6504</v>
      </c>
      <c r="CD67" s="95" t="s">
        <v>6504</v>
      </c>
      <c r="CE67" s="95" t="s">
        <v>4067</v>
      </c>
      <c r="CF67" s="95" t="s">
        <v>3926</v>
      </c>
      <c r="CG67" s="95" t="s">
        <v>4069</v>
      </c>
      <c r="CH67" s="95" t="s">
        <v>6504</v>
      </c>
      <c r="CI67" s="95" t="s">
        <v>6504</v>
      </c>
      <c r="CJ67" s="95" t="s">
        <v>4068</v>
      </c>
      <c r="CK67" s="95" t="s">
        <v>3926</v>
      </c>
      <c r="CL67" s="95" t="s">
        <v>4069</v>
      </c>
      <c r="CM67" s="95">
        <v>394</v>
      </c>
      <c r="CN67" s="95">
        <v>0</v>
      </c>
      <c r="CO67" s="95" t="s">
        <v>53</v>
      </c>
      <c r="CP67" s="95" t="s">
        <v>79</v>
      </c>
      <c r="CQ67" s="95" t="s">
        <v>79</v>
      </c>
      <c r="CR67" s="95" t="s">
        <v>69</v>
      </c>
      <c r="CS67" s="95" t="s">
        <v>69</v>
      </c>
      <c r="CT67" s="95" t="s">
        <v>69</v>
      </c>
      <c r="CU67" s="95" t="s">
        <v>69</v>
      </c>
      <c r="CV67" s="95" t="s">
        <v>69</v>
      </c>
      <c r="CW67" s="95" t="s">
        <v>69</v>
      </c>
      <c r="CX67" s="95" t="s">
        <v>59</v>
      </c>
      <c r="CY67" s="95" t="s">
        <v>1385</v>
      </c>
      <c r="CZ67" s="95" t="s">
        <v>102</v>
      </c>
      <c r="DA67" s="95" t="s">
        <v>53</v>
      </c>
      <c r="DB67" s="95" t="s">
        <v>79</v>
      </c>
      <c r="DC67" s="95" t="s">
        <v>69</v>
      </c>
      <c r="DD67" s="95" t="s">
        <v>69</v>
      </c>
      <c r="DE67" s="95" t="s">
        <v>69</v>
      </c>
      <c r="DF67" s="95" t="s">
        <v>69</v>
      </c>
      <c r="DG67" s="95" t="s">
        <v>69</v>
      </c>
      <c r="DH67" s="95" t="s">
        <v>69</v>
      </c>
      <c r="DI67" s="95" t="s">
        <v>59</v>
      </c>
      <c r="DJ67" s="95" t="s">
        <v>2259</v>
      </c>
      <c r="DK67" s="95" t="s">
        <v>102</v>
      </c>
      <c r="DL67" s="95" t="s">
        <v>53</v>
      </c>
      <c r="DM67" s="95" t="s">
        <v>79</v>
      </c>
      <c r="DN67" s="95" t="s">
        <v>63</v>
      </c>
      <c r="DO67" s="95" t="s">
        <v>64</v>
      </c>
      <c r="DP67" s="95" t="s">
        <v>65</v>
      </c>
      <c r="DQ67" s="95" t="s">
        <v>57</v>
      </c>
      <c r="DR67" s="95" t="s">
        <v>58</v>
      </c>
      <c r="DS67" s="95" t="s">
        <v>63</v>
      </c>
      <c r="DT67" s="95" t="s">
        <v>59</v>
      </c>
      <c r="DU67" s="95" t="s">
        <v>2276</v>
      </c>
      <c r="DV67" s="95" t="s">
        <v>117</v>
      </c>
      <c r="DW67" s="95" t="s">
        <v>61</v>
      </c>
      <c r="DX67" s="95" t="s">
        <v>77</v>
      </c>
      <c r="DY67" s="95" t="s">
        <v>63</v>
      </c>
      <c r="DZ67" s="95" t="s">
        <v>71</v>
      </c>
      <c r="EA67" s="95" t="s">
        <v>71</v>
      </c>
      <c r="EB67" s="95" t="s">
        <v>71</v>
      </c>
      <c r="EC67" s="95" t="s">
        <v>71</v>
      </c>
      <c r="ED67" s="95" t="s">
        <v>71</v>
      </c>
      <c r="EE67" s="95" t="s">
        <v>59</v>
      </c>
      <c r="EF67" s="95" t="s">
        <v>2277</v>
      </c>
      <c r="EG67" s="95" t="s">
        <v>117</v>
      </c>
    </row>
    <row r="68" spans="1:137" x14ac:dyDescent="0.25">
      <c r="A68" s="97" t="s">
        <v>986</v>
      </c>
      <c r="B68" s="95" t="s">
        <v>6850</v>
      </c>
      <c r="C68" s="95">
        <v>16</v>
      </c>
      <c r="D68" s="95" t="s">
        <v>6</v>
      </c>
      <c r="E68" s="95" t="s">
        <v>126</v>
      </c>
      <c r="F68" s="97" t="s">
        <v>986</v>
      </c>
      <c r="G68" s="97" t="s">
        <v>531</v>
      </c>
      <c r="H68" s="97" t="s">
        <v>532</v>
      </c>
      <c r="I68" s="51" t="s">
        <v>595</v>
      </c>
      <c r="J68" s="51">
        <v>0.8</v>
      </c>
      <c r="K68" s="95" t="s">
        <v>531</v>
      </c>
      <c r="L68" s="95">
        <v>0.8</v>
      </c>
      <c r="M68" s="95">
        <v>0</v>
      </c>
      <c r="N68" s="95">
        <v>0</v>
      </c>
      <c r="O68" s="95">
        <v>0</v>
      </c>
      <c r="P68" s="95">
        <v>0</v>
      </c>
      <c r="Q68" s="95">
        <v>0</v>
      </c>
      <c r="R68" s="95">
        <v>0</v>
      </c>
      <c r="S68" s="95">
        <v>0</v>
      </c>
      <c r="T68" s="95">
        <v>0.8</v>
      </c>
      <c r="U68" s="95">
        <v>0</v>
      </c>
      <c r="V68" s="95">
        <v>0</v>
      </c>
      <c r="W68" s="95">
        <v>0</v>
      </c>
      <c r="X68" s="95">
        <v>0.8</v>
      </c>
      <c r="Y68" s="95">
        <v>0</v>
      </c>
      <c r="Z68" s="95">
        <v>0.8</v>
      </c>
      <c r="AA68" s="95" t="s">
        <v>3908</v>
      </c>
      <c r="AB68" s="95" t="s">
        <v>3909</v>
      </c>
      <c r="AC68" s="95" t="s">
        <v>3910</v>
      </c>
      <c r="AD68" s="95" t="s">
        <v>3911</v>
      </c>
      <c r="AE68" s="95" t="s">
        <v>6504</v>
      </c>
      <c r="AF68" s="95" t="s">
        <v>6504</v>
      </c>
      <c r="AG68" s="95" t="s">
        <v>6504</v>
      </c>
      <c r="AH68" s="95" t="s">
        <v>6504</v>
      </c>
      <c r="AI68" s="95" t="s">
        <v>6504</v>
      </c>
      <c r="AJ68" s="95" t="s">
        <v>6504</v>
      </c>
      <c r="AK68" s="95" t="s">
        <v>6504</v>
      </c>
      <c r="AL68" s="95" t="s">
        <v>6504</v>
      </c>
      <c r="AM68" s="95" t="s">
        <v>6504</v>
      </c>
      <c r="AN68" s="95" t="s">
        <v>6504</v>
      </c>
      <c r="AO68" s="95" t="s">
        <v>6504</v>
      </c>
      <c r="AP68" s="95" t="s">
        <v>6504</v>
      </c>
      <c r="AQ68" s="95" t="s">
        <v>3984</v>
      </c>
      <c r="AR68" s="95" t="s">
        <v>3994</v>
      </c>
      <c r="AS68" s="95" t="s">
        <v>3891</v>
      </c>
      <c r="AT68" s="95" t="s">
        <v>6504</v>
      </c>
      <c r="AU68" s="95" t="s">
        <v>6504</v>
      </c>
      <c r="AV68" s="95" t="s">
        <v>4070</v>
      </c>
      <c r="AW68" s="95" t="s">
        <v>3925</v>
      </c>
      <c r="AX68" s="95" t="s">
        <v>3891</v>
      </c>
      <c r="AY68" s="95" t="s">
        <v>6504</v>
      </c>
      <c r="AZ68" s="95" t="s">
        <v>6504</v>
      </c>
      <c r="BA68" s="95" t="s">
        <v>4071</v>
      </c>
      <c r="BB68" s="95" t="s">
        <v>3925</v>
      </c>
      <c r="BC68" s="95" t="s">
        <v>3891</v>
      </c>
      <c r="BD68" s="95" t="s">
        <v>6504</v>
      </c>
      <c r="BE68" s="95" t="s">
        <v>6504</v>
      </c>
      <c r="BF68" s="95" t="s">
        <v>4072</v>
      </c>
      <c r="BG68" s="95" t="s">
        <v>3925</v>
      </c>
      <c r="BH68" s="95" t="s">
        <v>3891</v>
      </c>
      <c r="BI68" s="95">
        <v>0.8</v>
      </c>
      <c r="BJ68" s="95">
        <v>1</v>
      </c>
      <c r="BK68" s="95" t="s">
        <v>4073</v>
      </c>
      <c r="BL68" s="95" t="s">
        <v>3925</v>
      </c>
      <c r="BM68" s="95" t="s">
        <v>3891</v>
      </c>
      <c r="BN68" s="95" t="s">
        <v>6504</v>
      </c>
      <c r="BO68" s="95" t="s">
        <v>6504</v>
      </c>
      <c r="BP68" s="95" t="s">
        <v>4074</v>
      </c>
      <c r="BQ68" s="95" t="s">
        <v>3925</v>
      </c>
      <c r="BR68" s="95" t="s">
        <v>3891</v>
      </c>
      <c r="BS68" s="95" t="s">
        <v>6504</v>
      </c>
      <c r="BT68" s="95" t="s">
        <v>6504</v>
      </c>
      <c r="BU68" s="95" t="s">
        <v>4075</v>
      </c>
      <c r="BV68" s="95" t="s">
        <v>3925</v>
      </c>
      <c r="BW68" s="95" t="s">
        <v>3891</v>
      </c>
      <c r="BX68" s="95" t="s">
        <v>6504</v>
      </c>
      <c r="BY68" s="95" t="s">
        <v>6504</v>
      </c>
      <c r="BZ68" s="95" t="s">
        <v>4076</v>
      </c>
      <c r="CA68" s="95" t="s">
        <v>3925</v>
      </c>
      <c r="CB68" s="95" t="s">
        <v>3891</v>
      </c>
      <c r="CC68" s="95" t="s">
        <v>6504</v>
      </c>
      <c r="CD68" s="95" t="s">
        <v>6504</v>
      </c>
      <c r="CE68" s="95" t="s">
        <v>4077</v>
      </c>
      <c r="CF68" s="95" t="s">
        <v>3925</v>
      </c>
      <c r="CG68" s="95" t="s">
        <v>3891</v>
      </c>
      <c r="CH68" s="95" t="s">
        <v>6504</v>
      </c>
      <c r="CI68" s="95" t="s">
        <v>6504</v>
      </c>
      <c r="CJ68" s="95" t="s">
        <v>4078</v>
      </c>
      <c r="CK68" s="95" t="s">
        <v>3925</v>
      </c>
      <c r="CL68" s="95" t="s">
        <v>3891</v>
      </c>
      <c r="CM68" s="95">
        <v>0.8</v>
      </c>
      <c r="CN68" s="95">
        <v>0</v>
      </c>
      <c r="CO68" s="95" t="s">
        <v>53</v>
      </c>
      <c r="CP68" s="95" t="s">
        <v>79</v>
      </c>
      <c r="CQ68" s="95" t="s">
        <v>79</v>
      </c>
      <c r="CR68" s="95" t="s">
        <v>69</v>
      </c>
      <c r="CS68" s="95" t="s">
        <v>69</v>
      </c>
      <c r="CT68" s="95" t="s">
        <v>69</v>
      </c>
      <c r="CU68" s="95" t="s">
        <v>69</v>
      </c>
      <c r="CV68" s="95" t="s">
        <v>69</v>
      </c>
      <c r="CW68" s="95" t="s">
        <v>69</v>
      </c>
      <c r="CX68" s="95" t="s">
        <v>59</v>
      </c>
      <c r="CY68" s="95" t="s">
        <v>1385</v>
      </c>
      <c r="CZ68" s="95" t="s">
        <v>102</v>
      </c>
      <c r="DA68" s="95" t="s">
        <v>53</v>
      </c>
      <c r="DB68" s="95" t="s">
        <v>79</v>
      </c>
      <c r="DC68" s="95" t="s">
        <v>69</v>
      </c>
      <c r="DD68" s="95" t="s">
        <v>69</v>
      </c>
      <c r="DE68" s="95" t="s">
        <v>69</v>
      </c>
      <c r="DF68" s="95" t="s">
        <v>69</v>
      </c>
      <c r="DG68" s="95" t="s">
        <v>69</v>
      </c>
      <c r="DH68" s="95" t="s">
        <v>69</v>
      </c>
      <c r="DI68" s="95" t="s">
        <v>59</v>
      </c>
      <c r="DJ68" s="95" t="s">
        <v>2259</v>
      </c>
      <c r="DK68" s="95" t="s">
        <v>102</v>
      </c>
      <c r="DL68" s="95" t="s">
        <v>53</v>
      </c>
      <c r="DM68" s="95" t="s">
        <v>62</v>
      </c>
      <c r="DN68" s="95" t="s">
        <v>63</v>
      </c>
      <c r="DO68" s="95" t="s">
        <v>64</v>
      </c>
      <c r="DP68" s="95" t="s">
        <v>65</v>
      </c>
      <c r="DQ68" s="95" t="s">
        <v>57</v>
      </c>
      <c r="DR68" s="95" t="s">
        <v>58</v>
      </c>
      <c r="DS68" s="95" t="s">
        <v>63</v>
      </c>
      <c r="DT68" s="95" t="s">
        <v>59</v>
      </c>
      <c r="DU68" s="95" t="s">
        <v>2278</v>
      </c>
      <c r="DV68" s="95" t="s">
        <v>117</v>
      </c>
      <c r="DW68" s="95" t="s">
        <v>61</v>
      </c>
      <c r="DX68" s="95" t="s">
        <v>62</v>
      </c>
      <c r="DY68" s="95" t="s">
        <v>55</v>
      </c>
      <c r="DZ68" s="95" t="s">
        <v>56</v>
      </c>
      <c r="EA68" s="95" t="s">
        <v>57</v>
      </c>
      <c r="EB68" s="95" t="s">
        <v>57</v>
      </c>
      <c r="EC68" s="95" t="s">
        <v>58</v>
      </c>
      <c r="ED68" s="95" t="s">
        <v>55</v>
      </c>
      <c r="EE68" s="95" t="s">
        <v>59</v>
      </c>
      <c r="EF68" s="95" t="s">
        <v>2279</v>
      </c>
      <c r="EG68" s="95" t="s">
        <v>117</v>
      </c>
    </row>
    <row r="69" spans="1:137" x14ac:dyDescent="0.25">
      <c r="A69" s="97" t="s">
        <v>993</v>
      </c>
      <c r="B69" s="95" t="s">
        <v>6851</v>
      </c>
      <c r="C69" s="95">
        <v>17</v>
      </c>
      <c r="D69" s="95" t="s">
        <v>6</v>
      </c>
      <c r="E69" s="95" t="s">
        <v>126</v>
      </c>
      <c r="F69" s="97" t="s">
        <v>993</v>
      </c>
      <c r="G69" s="97" t="s">
        <v>531</v>
      </c>
      <c r="H69" s="97" t="s">
        <v>532</v>
      </c>
      <c r="I69" s="51" t="s">
        <v>595</v>
      </c>
      <c r="J69" s="51">
        <v>0.8</v>
      </c>
      <c r="K69" s="95" t="s">
        <v>531</v>
      </c>
      <c r="L69" s="95">
        <v>0.8</v>
      </c>
      <c r="M69" s="95">
        <v>0</v>
      </c>
      <c r="N69" s="95">
        <v>0</v>
      </c>
      <c r="O69" s="95">
        <v>0</v>
      </c>
      <c r="P69" s="95">
        <v>0</v>
      </c>
      <c r="Q69" s="95">
        <v>0</v>
      </c>
      <c r="R69" s="95">
        <v>0</v>
      </c>
      <c r="S69" s="95">
        <v>0</v>
      </c>
      <c r="T69" s="95">
        <v>0.8</v>
      </c>
      <c r="U69" s="95">
        <v>0</v>
      </c>
      <c r="V69" s="95">
        <v>0</v>
      </c>
      <c r="W69" s="95">
        <v>0</v>
      </c>
      <c r="X69" s="95">
        <v>0.8</v>
      </c>
      <c r="Y69" s="95">
        <v>0</v>
      </c>
      <c r="Z69" s="95">
        <v>0.8</v>
      </c>
      <c r="AA69" s="95" t="s">
        <v>3912</v>
      </c>
      <c r="AB69" s="95" t="s">
        <v>3913</v>
      </c>
      <c r="AC69" s="95" t="s">
        <v>3914</v>
      </c>
      <c r="AD69" s="95" t="s">
        <v>3911</v>
      </c>
      <c r="AE69" s="95" t="s">
        <v>6504</v>
      </c>
      <c r="AF69" s="95" t="s">
        <v>6504</v>
      </c>
      <c r="AG69" s="95" t="s">
        <v>6504</v>
      </c>
      <c r="AH69" s="95" t="s">
        <v>6504</v>
      </c>
      <c r="AI69" s="95" t="s">
        <v>6504</v>
      </c>
      <c r="AJ69" s="95" t="s">
        <v>6504</v>
      </c>
      <c r="AK69" s="95" t="s">
        <v>6504</v>
      </c>
      <c r="AL69" s="95" t="s">
        <v>6504</v>
      </c>
      <c r="AM69" s="95" t="s">
        <v>6504</v>
      </c>
      <c r="AN69" s="95" t="s">
        <v>6504</v>
      </c>
      <c r="AO69" s="95" t="s">
        <v>6504</v>
      </c>
      <c r="AP69" s="95" t="s">
        <v>6504</v>
      </c>
      <c r="AQ69" s="95" t="s">
        <v>4079</v>
      </c>
      <c r="AR69" s="95" t="s">
        <v>3925</v>
      </c>
      <c r="AS69" s="95" t="s">
        <v>4035</v>
      </c>
      <c r="AT69" s="95" t="s">
        <v>6504</v>
      </c>
      <c r="AU69" s="95" t="s">
        <v>6504</v>
      </c>
      <c r="AV69" s="95" t="s">
        <v>4080</v>
      </c>
      <c r="AW69" s="95" t="s">
        <v>3925</v>
      </c>
      <c r="AX69" s="95" t="s">
        <v>4035</v>
      </c>
      <c r="AY69" s="95" t="s">
        <v>6504</v>
      </c>
      <c r="AZ69" s="95" t="s">
        <v>6504</v>
      </c>
      <c r="BA69" s="95" t="s">
        <v>4081</v>
      </c>
      <c r="BB69" s="95" t="s">
        <v>3925</v>
      </c>
      <c r="BC69" s="95" t="s">
        <v>4035</v>
      </c>
      <c r="BD69" s="95" t="s">
        <v>6504</v>
      </c>
      <c r="BE69" s="95" t="s">
        <v>6504</v>
      </c>
      <c r="BF69" s="95" t="s">
        <v>4082</v>
      </c>
      <c r="BG69" s="95" t="s">
        <v>3925</v>
      </c>
      <c r="BH69" s="95" t="s">
        <v>4035</v>
      </c>
      <c r="BI69" s="95">
        <v>0.8</v>
      </c>
      <c r="BJ69" s="95">
        <v>1</v>
      </c>
      <c r="BK69" s="95" t="s">
        <v>4083</v>
      </c>
      <c r="BL69" s="95" t="s">
        <v>3926</v>
      </c>
      <c r="BM69" s="95" t="s">
        <v>4035</v>
      </c>
      <c r="BN69" s="95" t="s">
        <v>6504</v>
      </c>
      <c r="BO69" s="95" t="s">
        <v>6504</v>
      </c>
      <c r="BP69" s="95" t="s">
        <v>4084</v>
      </c>
      <c r="BQ69" s="95" t="s">
        <v>3925</v>
      </c>
      <c r="BR69" s="95" t="s">
        <v>4035</v>
      </c>
      <c r="BS69" s="95" t="s">
        <v>6504</v>
      </c>
      <c r="BT69" s="95" t="s">
        <v>6504</v>
      </c>
      <c r="BU69" s="95" t="s">
        <v>4075</v>
      </c>
      <c r="BV69" s="95" t="s">
        <v>3925</v>
      </c>
      <c r="BW69" s="95" t="s">
        <v>4035</v>
      </c>
      <c r="BX69" s="95" t="s">
        <v>6504</v>
      </c>
      <c r="BY69" s="95" t="s">
        <v>6504</v>
      </c>
      <c r="BZ69" s="95" t="s">
        <v>4076</v>
      </c>
      <c r="CA69" s="95" t="s">
        <v>3925</v>
      </c>
      <c r="CB69" s="95" t="s">
        <v>4035</v>
      </c>
      <c r="CC69" s="95" t="s">
        <v>6504</v>
      </c>
      <c r="CD69" s="95" t="s">
        <v>6504</v>
      </c>
      <c r="CE69" s="95" t="s">
        <v>4085</v>
      </c>
      <c r="CF69" s="95" t="s">
        <v>3925</v>
      </c>
      <c r="CG69" s="95" t="s">
        <v>4035</v>
      </c>
      <c r="CH69" s="95" t="s">
        <v>6504</v>
      </c>
      <c r="CI69" s="95" t="s">
        <v>6504</v>
      </c>
      <c r="CJ69" s="95" t="s">
        <v>4086</v>
      </c>
      <c r="CK69" s="95" t="s">
        <v>6504</v>
      </c>
      <c r="CL69" s="95" t="s">
        <v>6504</v>
      </c>
      <c r="CM69" s="95">
        <v>0.8</v>
      </c>
      <c r="CN69" s="95">
        <v>0</v>
      </c>
      <c r="CO69" s="95" t="s">
        <v>53</v>
      </c>
      <c r="CP69" s="95" t="s">
        <v>79</v>
      </c>
      <c r="CQ69" s="95" t="s">
        <v>79</v>
      </c>
      <c r="CR69" s="95" t="s">
        <v>69</v>
      </c>
      <c r="CS69" s="95" t="s">
        <v>69</v>
      </c>
      <c r="CT69" s="95" t="s">
        <v>69</v>
      </c>
      <c r="CU69" s="95" t="s">
        <v>69</v>
      </c>
      <c r="CV69" s="95" t="s">
        <v>69</v>
      </c>
      <c r="CW69" s="95" t="s">
        <v>69</v>
      </c>
      <c r="CX69" s="95" t="s">
        <v>59</v>
      </c>
      <c r="CY69" s="95" t="s">
        <v>1385</v>
      </c>
      <c r="CZ69" s="95" t="s">
        <v>102</v>
      </c>
      <c r="DA69" s="95" t="s">
        <v>53</v>
      </c>
      <c r="DB69" s="95" t="s">
        <v>79</v>
      </c>
      <c r="DC69" s="95" t="s">
        <v>69</v>
      </c>
      <c r="DD69" s="95" t="s">
        <v>69</v>
      </c>
      <c r="DE69" s="95" t="s">
        <v>69</v>
      </c>
      <c r="DF69" s="95" t="s">
        <v>69</v>
      </c>
      <c r="DG69" s="95" t="s">
        <v>69</v>
      </c>
      <c r="DH69" s="95" t="s">
        <v>69</v>
      </c>
      <c r="DI69" s="95" t="s">
        <v>59</v>
      </c>
      <c r="DJ69" s="95" t="s">
        <v>2259</v>
      </c>
      <c r="DK69" s="95" t="s">
        <v>102</v>
      </c>
      <c r="DL69" s="95" t="s">
        <v>53</v>
      </c>
      <c r="DM69" s="95" t="s">
        <v>62</v>
      </c>
      <c r="DN69" s="95" t="s">
        <v>63</v>
      </c>
      <c r="DO69" s="95" t="s">
        <v>64</v>
      </c>
      <c r="DP69" s="95" t="s">
        <v>65</v>
      </c>
      <c r="DQ69" s="95" t="s">
        <v>57</v>
      </c>
      <c r="DR69" s="95" t="s">
        <v>58</v>
      </c>
      <c r="DS69" s="95" t="s">
        <v>63</v>
      </c>
      <c r="DT69" s="95" t="s">
        <v>59</v>
      </c>
      <c r="DU69" s="95" t="s">
        <v>2278</v>
      </c>
      <c r="DV69" s="95" t="s">
        <v>117</v>
      </c>
      <c r="DW69" s="95" t="s">
        <v>61</v>
      </c>
      <c r="DX69" s="95" t="s">
        <v>62</v>
      </c>
      <c r="DY69" s="95" t="s">
        <v>55</v>
      </c>
      <c r="DZ69" s="95" t="s">
        <v>56</v>
      </c>
      <c r="EA69" s="95" t="s">
        <v>57</v>
      </c>
      <c r="EB69" s="95" t="s">
        <v>57</v>
      </c>
      <c r="EC69" s="95" t="s">
        <v>58</v>
      </c>
      <c r="ED69" s="95" t="s">
        <v>55</v>
      </c>
      <c r="EE69" s="95" t="s">
        <v>59</v>
      </c>
      <c r="EF69" s="95" t="s">
        <v>2279</v>
      </c>
      <c r="EG69" s="95" t="s">
        <v>117</v>
      </c>
    </row>
    <row r="70" spans="1:137" x14ac:dyDescent="0.25">
      <c r="A70" s="97">
        <v>43</v>
      </c>
      <c r="B70" s="95" t="s">
        <v>6852</v>
      </c>
      <c r="C70" s="95">
        <v>1</v>
      </c>
      <c r="D70" s="95" t="s">
        <v>7</v>
      </c>
      <c r="E70" s="95" t="s">
        <v>130</v>
      </c>
      <c r="F70" s="97">
        <v>43</v>
      </c>
      <c r="G70" s="97" t="s">
        <v>556</v>
      </c>
      <c r="H70" s="97" t="s">
        <v>557</v>
      </c>
      <c r="I70" s="51">
        <v>10</v>
      </c>
      <c r="J70" s="51">
        <v>4</v>
      </c>
      <c r="K70" s="95" t="s">
        <v>556</v>
      </c>
      <c r="L70" s="95">
        <v>0</v>
      </c>
      <c r="M70" s="95">
        <v>0</v>
      </c>
      <c r="N70" s="95">
        <v>0</v>
      </c>
      <c r="O70" s="95">
        <v>0</v>
      </c>
      <c r="P70" s="95">
        <v>0</v>
      </c>
      <c r="Q70" s="95">
        <v>0</v>
      </c>
      <c r="R70" s="95">
        <v>2</v>
      </c>
      <c r="S70" s="95">
        <v>0</v>
      </c>
      <c r="T70" s="95">
        <v>0</v>
      </c>
      <c r="U70" s="95">
        <v>1</v>
      </c>
      <c r="V70" s="95">
        <v>0</v>
      </c>
      <c r="W70" s="95">
        <v>1</v>
      </c>
      <c r="X70" s="95">
        <v>0</v>
      </c>
      <c r="Y70" s="95">
        <v>0</v>
      </c>
      <c r="Z70" s="95">
        <v>4</v>
      </c>
      <c r="AA70" s="95" t="s">
        <v>1003</v>
      </c>
      <c r="AB70" s="95" t="s">
        <v>1007</v>
      </c>
      <c r="AC70" s="95" t="s">
        <v>4087</v>
      </c>
      <c r="AD70" s="95" t="s">
        <v>4088</v>
      </c>
      <c r="AE70" s="95">
        <v>0</v>
      </c>
      <c r="AF70" s="95" t="s">
        <v>6504</v>
      </c>
      <c r="AG70" s="95" t="s">
        <v>4101</v>
      </c>
      <c r="AH70" s="95" t="s">
        <v>4113</v>
      </c>
      <c r="AI70" s="95" t="s">
        <v>4123</v>
      </c>
      <c r="AJ70" s="95">
        <v>0</v>
      </c>
      <c r="AK70" s="95" t="s">
        <v>6504</v>
      </c>
      <c r="AL70" s="95" t="s">
        <v>4102</v>
      </c>
      <c r="AM70" s="95" t="s">
        <v>4113</v>
      </c>
      <c r="AN70" s="95" t="s">
        <v>4123</v>
      </c>
      <c r="AO70" s="95">
        <v>0</v>
      </c>
      <c r="AP70" s="95" t="s">
        <v>6504</v>
      </c>
      <c r="AQ70" s="95" t="s">
        <v>4103</v>
      </c>
      <c r="AR70" s="95" t="s">
        <v>4113</v>
      </c>
      <c r="AS70" s="95" t="s">
        <v>4123</v>
      </c>
      <c r="AT70" s="95">
        <v>0</v>
      </c>
      <c r="AU70" s="95" t="s">
        <v>6504</v>
      </c>
      <c r="AV70" s="95" t="s">
        <v>4104</v>
      </c>
      <c r="AW70" s="95" t="s">
        <v>4114</v>
      </c>
      <c r="AX70" s="95" t="s">
        <v>4124</v>
      </c>
      <c r="AY70" s="95">
        <v>2</v>
      </c>
      <c r="AZ70" s="95" t="s">
        <v>6504</v>
      </c>
      <c r="BA70" s="95" t="s">
        <v>4105</v>
      </c>
      <c r="BB70" s="95" t="s">
        <v>4115</v>
      </c>
      <c r="BC70" s="95" t="s">
        <v>4125</v>
      </c>
      <c r="BD70" s="95">
        <v>0</v>
      </c>
      <c r="BE70" s="95" t="s">
        <v>6504</v>
      </c>
      <c r="BF70" s="95" t="s">
        <v>4106</v>
      </c>
      <c r="BG70" s="95" t="s">
        <v>4116</v>
      </c>
      <c r="BH70" s="95" t="s">
        <v>4126</v>
      </c>
      <c r="BI70" s="95">
        <v>0</v>
      </c>
      <c r="BJ70" s="95" t="s">
        <v>6504</v>
      </c>
      <c r="BK70" s="95" t="s">
        <v>4107</v>
      </c>
      <c r="BL70" s="95" t="s">
        <v>4117</v>
      </c>
      <c r="BM70" s="95" t="s">
        <v>4127</v>
      </c>
      <c r="BN70" s="95">
        <v>1</v>
      </c>
      <c r="BO70" s="95" t="s">
        <v>6504</v>
      </c>
      <c r="BP70" s="95" t="s">
        <v>4108</v>
      </c>
      <c r="BQ70" s="95" t="s">
        <v>4118</v>
      </c>
      <c r="BR70" s="95" t="s">
        <v>4128</v>
      </c>
      <c r="BS70" s="95">
        <v>0</v>
      </c>
      <c r="BT70" s="95" t="s">
        <v>6504</v>
      </c>
      <c r="BU70" s="95" t="s">
        <v>4109</v>
      </c>
      <c r="BV70" s="95" t="s">
        <v>4119</v>
      </c>
      <c r="BW70" s="95" t="s">
        <v>4129</v>
      </c>
      <c r="BX70" s="95">
        <v>1</v>
      </c>
      <c r="BY70" s="95" t="s">
        <v>6504</v>
      </c>
      <c r="BZ70" s="95" t="s">
        <v>4110</v>
      </c>
      <c r="CA70" s="95" t="s">
        <v>4120</v>
      </c>
      <c r="CB70" s="95" t="s">
        <v>4130</v>
      </c>
      <c r="CC70" s="95">
        <v>0</v>
      </c>
      <c r="CD70" s="95" t="s">
        <v>6504</v>
      </c>
      <c r="CE70" s="95" t="s">
        <v>4111</v>
      </c>
      <c r="CF70" s="95" t="s">
        <v>4121</v>
      </c>
      <c r="CG70" s="95" t="s">
        <v>4131</v>
      </c>
      <c r="CH70" s="95">
        <v>0</v>
      </c>
      <c r="CI70" s="95" t="s">
        <v>6504</v>
      </c>
      <c r="CJ70" s="95" t="s">
        <v>4112</v>
      </c>
      <c r="CK70" s="95" t="s">
        <v>4122</v>
      </c>
      <c r="CL70" s="95" t="s">
        <v>4122</v>
      </c>
      <c r="CM70" s="95">
        <v>4</v>
      </c>
      <c r="CN70" s="95">
        <v>0</v>
      </c>
      <c r="CO70" s="95" t="s">
        <v>53</v>
      </c>
      <c r="CP70" s="95" t="s">
        <v>79</v>
      </c>
      <c r="CQ70" s="95" t="s">
        <v>62</v>
      </c>
      <c r="CR70" s="95" t="s">
        <v>55</v>
      </c>
      <c r="CS70" s="95" t="s">
        <v>69</v>
      </c>
      <c r="CT70" s="95" t="s">
        <v>69</v>
      </c>
      <c r="CU70" s="95" t="s">
        <v>57</v>
      </c>
      <c r="CV70" s="95" t="s">
        <v>58</v>
      </c>
      <c r="CW70" s="95" t="s">
        <v>55</v>
      </c>
      <c r="CX70" s="95" t="s">
        <v>59</v>
      </c>
      <c r="CY70" s="95" t="s">
        <v>2280</v>
      </c>
      <c r="CZ70" s="95" t="s">
        <v>97</v>
      </c>
      <c r="DA70" s="95" t="s">
        <v>69</v>
      </c>
      <c r="DB70" s="95" t="s">
        <v>62</v>
      </c>
      <c r="DC70" s="95" t="s">
        <v>55</v>
      </c>
      <c r="DD70" s="95" t="s">
        <v>56</v>
      </c>
      <c r="DE70" s="95" t="s">
        <v>57</v>
      </c>
      <c r="DF70" s="95" t="s">
        <v>69</v>
      </c>
      <c r="DG70" s="95" t="s">
        <v>58</v>
      </c>
      <c r="DH70" s="95" t="s">
        <v>55</v>
      </c>
      <c r="DI70" s="95" t="s">
        <v>59</v>
      </c>
      <c r="DJ70" s="95" t="s">
        <v>2281</v>
      </c>
      <c r="DK70" s="95" t="s">
        <v>2144</v>
      </c>
      <c r="DL70" s="95" t="s">
        <v>69</v>
      </c>
      <c r="DM70" s="95" t="s">
        <v>62</v>
      </c>
      <c r="DN70" s="95" t="s">
        <v>55</v>
      </c>
      <c r="DO70" s="95" t="s">
        <v>56</v>
      </c>
      <c r="DP70" s="95" t="s">
        <v>57</v>
      </c>
      <c r="DQ70" s="95" t="s">
        <v>57</v>
      </c>
      <c r="DR70" s="95" t="s">
        <v>58</v>
      </c>
      <c r="DS70" s="95" t="s">
        <v>55</v>
      </c>
      <c r="DT70" s="95" t="s">
        <v>59</v>
      </c>
      <c r="DU70" s="95" t="s">
        <v>2163</v>
      </c>
      <c r="DV70" s="95" t="s">
        <v>2144</v>
      </c>
      <c r="DW70" s="95" t="s">
        <v>53</v>
      </c>
      <c r="DX70" s="95" t="s">
        <v>62</v>
      </c>
      <c r="DY70" s="95" t="s">
        <v>55</v>
      </c>
      <c r="DZ70" s="95" t="s">
        <v>56</v>
      </c>
      <c r="EA70" s="95" t="s">
        <v>57</v>
      </c>
      <c r="EB70" s="95" t="s">
        <v>57</v>
      </c>
      <c r="EC70" s="95" t="s">
        <v>58</v>
      </c>
      <c r="ED70" s="95" t="s">
        <v>55</v>
      </c>
      <c r="EE70" s="95" t="s">
        <v>59</v>
      </c>
      <c r="EF70" s="95" t="s">
        <v>2282</v>
      </c>
      <c r="EG70" s="95" t="s">
        <v>2144</v>
      </c>
    </row>
    <row r="71" spans="1:137" x14ac:dyDescent="0.25">
      <c r="A71" s="97">
        <v>44</v>
      </c>
      <c r="B71" s="95" t="s">
        <v>6853</v>
      </c>
      <c r="C71" s="95">
        <v>2</v>
      </c>
      <c r="D71" s="95" t="s">
        <v>7</v>
      </c>
      <c r="E71" s="95" t="s">
        <v>130</v>
      </c>
      <c r="F71" s="97">
        <v>44</v>
      </c>
      <c r="G71" s="97" t="s">
        <v>556</v>
      </c>
      <c r="H71" s="97" t="s">
        <v>557</v>
      </c>
      <c r="I71" s="51">
        <v>7</v>
      </c>
      <c r="J71" s="51">
        <v>1</v>
      </c>
      <c r="K71" s="95" t="s">
        <v>556</v>
      </c>
      <c r="L71" s="95">
        <v>0</v>
      </c>
      <c r="M71" s="95">
        <v>0</v>
      </c>
      <c r="N71" s="95">
        <v>0</v>
      </c>
      <c r="O71" s="95">
        <v>0</v>
      </c>
      <c r="P71" s="95">
        <v>0</v>
      </c>
      <c r="Q71" s="95">
        <v>0</v>
      </c>
      <c r="R71" s="95">
        <v>0</v>
      </c>
      <c r="S71" s="95">
        <v>0</v>
      </c>
      <c r="T71" s="95">
        <v>0</v>
      </c>
      <c r="U71" s="95">
        <v>0</v>
      </c>
      <c r="V71" s="95">
        <v>1</v>
      </c>
      <c r="W71" s="95">
        <v>0</v>
      </c>
      <c r="X71" s="95">
        <v>0</v>
      </c>
      <c r="Y71" s="95">
        <v>0</v>
      </c>
      <c r="Z71" s="95">
        <v>1</v>
      </c>
      <c r="AA71" s="95" t="s">
        <v>1013</v>
      </c>
      <c r="AB71" s="95" t="s">
        <v>1017</v>
      </c>
      <c r="AC71" s="95" t="s">
        <v>4089</v>
      </c>
      <c r="AD71" s="95" t="s">
        <v>4090</v>
      </c>
      <c r="AE71" s="95">
        <v>0</v>
      </c>
      <c r="AF71" s="95" t="s">
        <v>6504</v>
      </c>
      <c r="AG71" s="95" t="s">
        <v>4132</v>
      </c>
      <c r="AH71" s="95" t="s">
        <v>4113</v>
      </c>
      <c r="AI71" s="95" t="s">
        <v>4150</v>
      </c>
      <c r="AJ71" s="95">
        <v>0</v>
      </c>
      <c r="AK71" s="95" t="s">
        <v>6504</v>
      </c>
      <c r="AL71" s="95" t="s">
        <v>4133</v>
      </c>
      <c r="AM71" s="95" t="s">
        <v>4113</v>
      </c>
      <c r="AN71" s="95" t="s">
        <v>4151</v>
      </c>
      <c r="AO71" s="95">
        <v>0</v>
      </c>
      <c r="AP71" s="95" t="s">
        <v>6504</v>
      </c>
      <c r="AQ71" s="95" t="s">
        <v>4134</v>
      </c>
      <c r="AR71" s="95" t="s">
        <v>4113</v>
      </c>
      <c r="AS71" s="95" t="s">
        <v>4151</v>
      </c>
      <c r="AT71" s="95">
        <v>0</v>
      </c>
      <c r="AU71" s="95" t="s">
        <v>6504</v>
      </c>
      <c r="AV71" s="95" t="s">
        <v>4135</v>
      </c>
      <c r="AW71" s="95" t="s">
        <v>4144</v>
      </c>
      <c r="AX71" s="95" t="s">
        <v>4152</v>
      </c>
      <c r="AY71" s="95">
        <v>0</v>
      </c>
      <c r="AZ71" s="95" t="s">
        <v>6504</v>
      </c>
      <c r="BA71" s="95" t="s">
        <v>4136</v>
      </c>
      <c r="BB71" s="95" t="s">
        <v>4144</v>
      </c>
      <c r="BC71" s="95" t="s">
        <v>4152</v>
      </c>
      <c r="BD71" s="95">
        <v>0</v>
      </c>
      <c r="BE71" s="95" t="s">
        <v>6504</v>
      </c>
      <c r="BF71" s="95" t="s">
        <v>4137</v>
      </c>
      <c r="BG71" s="95" t="s">
        <v>4145</v>
      </c>
      <c r="BH71" s="95" t="s">
        <v>4153</v>
      </c>
      <c r="BI71" s="95">
        <v>0</v>
      </c>
      <c r="BJ71" s="95" t="s">
        <v>6504</v>
      </c>
      <c r="BK71" s="95" t="s">
        <v>4138</v>
      </c>
      <c r="BL71" s="95" t="s">
        <v>4146</v>
      </c>
      <c r="BM71" s="95" t="s">
        <v>4154</v>
      </c>
      <c r="BN71" s="95">
        <v>0</v>
      </c>
      <c r="BO71" s="95" t="s">
        <v>6504</v>
      </c>
      <c r="BP71" s="95" t="s">
        <v>4139</v>
      </c>
      <c r="BQ71" s="95" t="s">
        <v>4147</v>
      </c>
      <c r="BR71" s="95" t="s">
        <v>4155</v>
      </c>
      <c r="BS71" s="95">
        <v>1</v>
      </c>
      <c r="BT71" s="95" t="s">
        <v>6504</v>
      </c>
      <c r="BU71" s="95" t="s">
        <v>4140</v>
      </c>
      <c r="BV71" s="95" t="s">
        <v>4148</v>
      </c>
      <c r="BW71" s="95" t="s">
        <v>4156</v>
      </c>
      <c r="BX71" s="95">
        <v>0</v>
      </c>
      <c r="BY71" s="95" t="s">
        <v>6504</v>
      </c>
      <c r="BZ71" s="95" t="s">
        <v>4141</v>
      </c>
      <c r="CA71" s="95" t="s">
        <v>1385</v>
      </c>
      <c r="CB71" s="95" t="s">
        <v>1385</v>
      </c>
      <c r="CC71" s="95">
        <v>0</v>
      </c>
      <c r="CD71" s="95" t="s">
        <v>6504</v>
      </c>
      <c r="CE71" s="95" t="s">
        <v>4142</v>
      </c>
      <c r="CF71" s="95" t="s">
        <v>4121</v>
      </c>
      <c r="CG71" s="95" t="s">
        <v>4157</v>
      </c>
      <c r="CH71" s="95">
        <v>0</v>
      </c>
      <c r="CI71" s="95" t="s">
        <v>6504</v>
      </c>
      <c r="CJ71" s="95" t="s">
        <v>4143</v>
      </c>
      <c r="CK71" s="95" t="s">
        <v>4149</v>
      </c>
      <c r="CL71" s="95" t="s">
        <v>4149</v>
      </c>
      <c r="CM71" s="95">
        <v>1</v>
      </c>
      <c r="CN71" s="95">
        <v>0</v>
      </c>
      <c r="CO71" s="95" t="s">
        <v>53</v>
      </c>
      <c r="CP71" s="95" t="s">
        <v>79</v>
      </c>
      <c r="CQ71" s="95" t="s">
        <v>79</v>
      </c>
      <c r="CR71" s="95" t="s">
        <v>55</v>
      </c>
      <c r="CS71" s="95" t="s">
        <v>69</v>
      </c>
      <c r="CT71" s="95" t="s">
        <v>69</v>
      </c>
      <c r="CU71" s="95" t="s">
        <v>57</v>
      </c>
      <c r="CV71" s="95" t="s">
        <v>58</v>
      </c>
      <c r="CW71" s="95" t="s">
        <v>55</v>
      </c>
      <c r="CX71" s="95" t="s">
        <v>59</v>
      </c>
      <c r="CY71" s="95" t="s">
        <v>2280</v>
      </c>
      <c r="CZ71" s="95" t="s">
        <v>97</v>
      </c>
      <c r="DA71" s="95" t="s">
        <v>69</v>
      </c>
      <c r="DB71" s="95" t="s">
        <v>79</v>
      </c>
      <c r="DC71" s="95" t="s">
        <v>55</v>
      </c>
      <c r="DD71" s="95" t="s">
        <v>56</v>
      </c>
      <c r="DE71" s="95" t="s">
        <v>57</v>
      </c>
      <c r="DF71" s="95" t="s">
        <v>57</v>
      </c>
      <c r="DG71" s="95" t="s">
        <v>58</v>
      </c>
      <c r="DH71" s="95" t="s">
        <v>55</v>
      </c>
      <c r="DI71" s="95" t="s">
        <v>59</v>
      </c>
      <c r="DJ71" s="95" t="s">
        <v>2283</v>
      </c>
      <c r="DK71" s="95" t="s">
        <v>2144</v>
      </c>
      <c r="DL71" s="95" t="s">
        <v>69</v>
      </c>
      <c r="DM71" s="95" t="s">
        <v>62</v>
      </c>
      <c r="DN71" s="95" t="s">
        <v>55</v>
      </c>
      <c r="DO71" s="95" t="s">
        <v>56</v>
      </c>
      <c r="DP71" s="95" t="s">
        <v>57</v>
      </c>
      <c r="DQ71" s="95" t="s">
        <v>57</v>
      </c>
      <c r="DR71" s="95" t="s">
        <v>58</v>
      </c>
      <c r="DS71" s="95" t="s">
        <v>55</v>
      </c>
      <c r="DT71" s="95" t="s">
        <v>59</v>
      </c>
      <c r="DU71" s="95" t="s">
        <v>2163</v>
      </c>
      <c r="DV71" s="95" t="s">
        <v>2144</v>
      </c>
      <c r="DW71" s="95" t="s">
        <v>69</v>
      </c>
      <c r="DX71" s="95" t="s">
        <v>62</v>
      </c>
      <c r="DY71" s="95" t="s">
        <v>69</v>
      </c>
      <c r="DZ71" s="95" t="s">
        <v>69</v>
      </c>
      <c r="EA71" s="95" t="s">
        <v>69</v>
      </c>
      <c r="EB71" s="95" t="s">
        <v>69</v>
      </c>
      <c r="EC71" s="95" t="s">
        <v>69</v>
      </c>
      <c r="ED71" s="95" t="s">
        <v>69</v>
      </c>
      <c r="EE71" s="95">
        <v>0</v>
      </c>
      <c r="EF71" s="95" t="s">
        <v>2284</v>
      </c>
      <c r="EG71" s="95" t="s">
        <v>2144</v>
      </c>
    </row>
    <row r="72" spans="1:137" x14ac:dyDescent="0.25">
      <c r="A72" s="97">
        <v>45</v>
      </c>
      <c r="B72" s="95" t="s">
        <v>6854</v>
      </c>
      <c r="C72" s="95">
        <v>3</v>
      </c>
      <c r="D72" s="95" t="s">
        <v>7</v>
      </c>
      <c r="E72" s="95" t="s">
        <v>130</v>
      </c>
      <c r="F72" s="97">
        <v>45</v>
      </c>
      <c r="G72" s="97" t="s">
        <v>556</v>
      </c>
      <c r="H72" s="97" t="s">
        <v>557</v>
      </c>
      <c r="I72" s="51">
        <v>5</v>
      </c>
      <c r="J72" s="51">
        <v>2</v>
      </c>
      <c r="K72" s="95" t="s">
        <v>556</v>
      </c>
      <c r="L72" s="95">
        <v>0</v>
      </c>
      <c r="M72" s="95">
        <v>0</v>
      </c>
      <c r="N72" s="95">
        <v>0</v>
      </c>
      <c r="O72" s="95">
        <v>0</v>
      </c>
      <c r="P72" s="95">
        <v>0</v>
      </c>
      <c r="Q72" s="95">
        <v>0</v>
      </c>
      <c r="R72" s="95">
        <v>0</v>
      </c>
      <c r="S72" s="95">
        <v>0</v>
      </c>
      <c r="T72" s="95">
        <v>0</v>
      </c>
      <c r="U72" s="95">
        <v>0</v>
      </c>
      <c r="V72" s="95">
        <v>1</v>
      </c>
      <c r="W72" s="95">
        <v>0</v>
      </c>
      <c r="X72" s="95">
        <v>1</v>
      </c>
      <c r="Y72" s="95">
        <v>0</v>
      </c>
      <c r="Z72" s="95">
        <v>2</v>
      </c>
      <c r="AA72" s="95" t="s">
        <v>1020</v>
      </c>
      <c r="AB72" s="95" t="s">
        <v>1024</v>
      </c>
      <c r="AC72" s="95" t="s">
        <v>4091</v>
      </c>
      <c r="AD72" s="95" t="s">
        <v>4092</v>
      </c>
      <c r="AE72" s="95">
        <v>0</v>
      </c>
      <c r="AF72" s="95" t="s">
        <v>6504</v>
      </c>
      <c r="AG72" s="95" t="s">
        <v>4158</v>
      </c>
      <c r="AH72" s="95" t="s">
        <v>4113</v>
      </c>
      <c r="AI72" s="95" t="s">
        <v>4177</v>
      </c>
      <c r="AJ72" s="95">
        <v>0</v>
      </c>
      <c r="AK72" s="95" t="s">
        <v>6504</v>
      </c>
      <c r="AL72" s="95" t="s">
        <v>4159</v>
      </c>
      <c r="AM72" s="95" t="s">
        <v>4113</v>
      </c>
      <c r="AN72" s="95" t="s">
        <v>4178</v>
      </c>
      <c r="AO72" s="95">
        <v>0</v>
      </c>
      <c r="AP72" s="95" t="s">
        <v>6504</v>
      </c>
      <c r="AQ72" s="95" t="s">
        <v>4160</v>
      </c>
      <c r="AR72" s="95" t="s">
        <v>4113</v>
      </c>
      <c r="AS72" s="95" t="s">
        <v>4178</v>
      </c>
      <c r="AT72" s="95">
        <v>0</v>
      </c>
      <c r="AU72" s="95" t="s">
        <v>6504</v>
      </c>
      <c r="AV72" s="95" t="s">
        <v>4161</v>
      </c>
      <c r="AW72" s="95" t="s">
        <v>4169</v>
      </c>
      <c r="AX72" s="95" t="s">
        <v>4179</v>
      </c>
      <c r="AY72" s="95">
        <v>0</v>
      </c>
      <c r="AZ72" s="95" t="s">
        <v>6504</v>
      </c>
      <c r="BA72" s="95" t="s">
        <v>4162</v>
      </c>
      <c r="BB72" s="95" t="s">
        <v>4170</v>
      </c>
      <c r="BC72" s="95" t="s">
        <v>4180</v>
      </c>
      <c r="BD72" s="95">
        <v>0</v>
      </c>
      <c r="BE72" s="95" t="s">
        <v>6504</v>
      </c>
      <c r="BF72" s="95" t="s">
        <v>4163</v>
      </c>
      <c r="BG72" s="95" t="s">
        <v>4171</v>
      </c>
      <c r="BH72" s="95" t="s">
        <v>4181</v>
      </c>
      <c r="BI72" s="95">
        <v>0</v>
      </c>
      <c r="BJ72" s="95" t="s">
        <v>6504</v>
      </c>
      <c r="BK72" s="95" t="s">
        <v>4164</v>
      </c>
      <c r="BL72" s="95" t="s">
        <v>4171</v>
      </c>
      <c r="BM72" s="95" t="s">
        <v>4182</v>
      </c>
      <c r="BN72" s="95">
        <v>0</v>
      </c>
      <c r="BO72" s="95" t="s">
        <v>6504</v>
      </c>
      <c r="BP72" s="95" t="s">
        <v>4165</v>
      </c>
      <c r="BQ72" s="95" t="s">
        <v>4172</v>
      </c>
      <c r="BR72" s="95" t="s">
        <v>4183</v>
      </c>
      <c r="BS72" s="95">
        <v>1</v>
      </c>
      <c r="BT72" s="95" t="s">
        <v>6504</v>
      </c>
      <c r="BU72" s="95" t="s">
        <v>4166</v>
      </c>
      <c r="BV72" s="95" t="s">
        <v>4173</v>
      </c>
      <c r="BW72" s="95" t="s">
        <v>4184</v>
      </c>
      <c r="BX72" s="95">
        <v>0</v>
      </c>
      <c r="BY72" s="95" t="s">
        <v>6504</v>
      </c>
      <c r="BZ72" s="95" t="s">
        <v>4167</v>
      </c>
      <c r="CA72" s="95" t="s">
        <v>4174</v>
      </c>
      <c r="CB72" s="95" t="s">
        <v>4185</v>
      </c>
      <c r="CC72" s="95">
        <v>1</v>
      </c>
      <c r="CD72" s="95" t="s">
        <v>6504</v>
      </c>
      <c r="CE72" s="95" t="s">
        <v>6660</v>
      </c>
      <c r="CF72" s="95" t="s">
        <v>4175</v>
      </c>
      <c r="CG72" s="95" t="s">
        <v>4186</v>
      </c>
      <c r="CH72" s="95">
        <v>0</v>
      </c>
      <c r="CI72" s="95" t="s">
        <v>6504</v>
      </c>
      <c r="CJ72" s="95" t="s">
        <v>4168</v>
      </c>
      <c r="CK72" s="95" t="s">
        <v>4176</v>
      </c>
      <c r="CL72" s="95" t="s">
        <v>4176</v>
      </c>
      <c r="CM72" s="95">
        <v>2</v>
      </c>
      <c r="CN72" s="95">
        <v>0</v>
      </c>
      <c r="CO72" s="95" t="s">
        <v>53</v>
      </c>
      <c r="CP72" s="95" t="s">
        <v>79</v>
      </c>
      <c r="CQ72" s="95" t="s">
        <v>79</v>
      </c>
      <c r="CR72" s="95" t="s">
        <v>55</v>
      </c>
      <c r="CS72" s="95" t="s">
        <v>69</v>
      </c>
      <c r="CT72" s="95" t="s">
        <v>69</v>
      </c>
      <c r="CU72" s="95" t="s">
        <v>57</v>
      </c>
      <c r="CV72" s="95" t="s">
        <v>58</v>
      </c>
      <c r="CW72" s="95" t="s">
        <v>55</v>
      </c>
      <c r="CX72" s="95" t="s">
        <v>59</v>
      </c>
      <c r="CY72" s="95" t="s">
        <v>2280</v>
      </c>
      <c r="CZ72" s="95" t="s">
        <v>97</v>
      </c>
      <c r="DA72" s="95" t="s">
        <v>69</v>
      </c>
      <c r="DB72" s="95" t="s">
        <v>79</v>
      </c>
      <c r="DC72" s="95" t="s">
        <v>55</v>
      </c>
      <c r="DD72" s="95" t="s">
        <v>56</v>
      </c>
      <c r="DE72" s="95" t="s">
        <v>57</v>
      </c>
      <c r="DF72" s="95" t="s">
        <v>57</v>
      </c>
      <c r="DG72" s="95" t="s">
        <v>58</v>
      </c>
      <c r="DH72" s="95" t="s">
        <v>55</v>
      </c>
      <c r="DI72" s="95" t="s">
        <v>59</v>
      </c>
      <c r="DJ72" s="95" t="s">
        <v>2283</v>
      </c>
      <c r="DK72" s="95" t="s">
        <v>2144</v>
      </c>
      <c r="DL72" s="95" t="s">
        <v>69</v>
      </c>
      <c r="DM72" s="95" t="s">
        <v>62</v>
      </c>
      <c r="DN72" s="95" t="s">
        <v>55</v>
      </c>
      <c r="DO72" s="95" t="s">
        <v>56</v>
      </c>
      <c r="DP72" s="95" t="s">
        <v>57</v>
      </c>
      <c r="DQ72" s="95" t="s">
        <v>57</v>
      </c>
      <c r="DR72" s="95" t="s">
        <v>58</v>
      </c>
      <c r="DS72" s="95" t="s">
        <v>55</v>
      </c>
      <c r="DT72" s="95" t="s">
        <v>59</v>
      </c>
      <c r="DU72" s="95" t="s">
        <v>2163</v>
      </c>
      <c r="DV72" s="95" t="s">
        <v>2144</v>
      </c>
      <c r="DW72" s="95" t="s">
        <v>69</v>
      </c>
      <c r="DX72" s="95" t="s">
        <v>62</v>
      </c>
      <c r="DY72" s="95" t="s">
        <v>55</v>
      </c>
      <c r="DZ72" s="95" t="s">
        <v>56</v>
      </c>
      <c r="EA72" s="95" t="s">
        <v>57</v>
      </c>
      <c r="EB72" s="95" t="s">
        <v>57</v>
      </c>
      <c r="EC72" s="95" t="s">
        <v>58</v>
      </c>
      <c r="ED72" s="95" t="s">
        <v>55</v>
      </c>
      <c r="EE72" s="95" t="s">
        <v>59</v>
      </c>
      <c r="EF72" s="95" t="s">
        <v>2285</v>
      </c>
      <c r="EG72" s="95" t="s">
        <v>2144</v>
      </c>
    </row>
    <row r="73" spans="1:137" x14ac:dyDescent="0.25">
      <c r="A73" s="97" t="s">
        <v>1025</v>
      </c>
      <c r="B73" s="95" t="s">
        <v>6855</v>
      </c>
      <c r="C73" s="95">
        <v>4</v>
      </c>
      <c r="D73" s="95" t="s">
        <v>7</v>
      </c>
      <c r="E73" s="95" t="s">
        <v>130</v>
      </c>
      <c r="F73" s="97" t="s">
        <v>1025</v>
      </c>
      <c r="G73" s="97" t="s">
        <v>556</v>
      </c>
      <c r="H73" s="97" t="s">
        <v>557</v>
      </c>
      <c r="I73" s="51">
        <v>12</v>
      </c>
      <c r="J73" s="51">
        <v>18</v>
      </c>
      <c r="K73" s="95" t="s">
        <v>556</v>
      </c>
      <c r="L73" s="95">
        <v>0</v>
      </c>
      <c r="M73" s="95">
        <v>3</v>
      </c>
      <c r="N73" s="95">
        <v>0</v>
      </c>
      <c r="O73" s="95">
        <v>0</v>
      </c>
      <c r="P73" s="95">
        <v>3</v>
      </c>
      <c r="Q73" s="95">
        <v>2</v>
      </c>
      <c r="R73" s="95">
        <v>3</v>
      </c>
      <c r="S73" s="95">
        <v>0</v>
      </c>
      <c r="T73" s="95">
        <v>0</v>
      </c>
      <c r="U73" s="95">
        <v>4</v>
      </c>
      <c r="V73" s="95">
        <v>2</v>
      </c>
      <c r="W73" s="95">
        <v>2</v>
      </c>
      <c r="X73" s="95">
        <v>1</v>
      </c>
      <c r="Y73" s="95">
        <v>1</v>
      </c>
      <c r="Z73" s="95">
        <v>18</v>
      </c>
      <c r="AA73" s="95" t="s">
        <v>1028</v>
      </c>
      <c r="AB73" s="95" t="s">
        <v>1032</v>
      </c>
      <c r="AC73" s="95" t="s">
        <v>4093</v>
      </c>
      <c r="AD73" s="95" t="s">
        <v>4094</v>
      </c>
      <c r="AE73" s="95">
        <v>0</v>
      </c>
      <c r="AF73" s="95" t="s">
        <v>6504</v>
      </c>
      <c r="AG73" s="95" t="s">
        <v>4187</v>
      </c>
      <c r="AH73" s="95" t="s">
        <v>4199</v>
      </c>
      <c r="AI73" s="95" t="s">
        <v>4209</v>
      </c>
      <c r="AJ73" s="95">
        <v>0</v>
      </c>
      <c r="AK73" s="95" t="s">
        <v>6504</v>
      </c>
      <c r="AL73" s="95" t="s">
        <v>4188</v>
      </c>
      <c r="AM73" s="95" t="s">
        <v>4199</v>
      </c>
      <c r="AN73" s="95" t="s">
        <v>4209</v>
      </c>
      <c r="AO73" s="95">
        <v>3</v>
      </c>
      <c r="AP73" s="95" t="s">
        <v>6504</v>
      </c>
      <c r="AQ73" s="95" t="s">
        <v>4189</v>
      </c>
      <c r="AR73" s="95" t="s">
        <v>4199</v>
      </c>
      <c r="AS73" s="95" t="s">
        <v>4210</v>
      </c>
      <c r="AT73" s="95">
        <v>2</v>
      </c>
      <c r="AU73" s="95" t="s">
        <v>6504</v>
      </c>
      <c r="AV73" s="95" t="s">
        <v>4190</v>
      </c>
      <c r="AW73" s="95" t="s">
        <v>4200</v>
      </c>
      <c r="AX73" s="95" t="s">
        <v>4211</v>
      </c>
      <c r="AY73" s="95">
        <v>3</v>
      </c>
      <c r="AZ73" s="95" t="s">
        <v>6504</v>
      </c>
      <c r="BA73" s="95" t="s">
        <v>4191</v>
      </c>
      <c r="BB73" s="95" t="s">
        <v>4201</v>
      </c>
      <c r="BC73" s="95" t="s">
        <v>4212</v>
      </c>
      <c r="BD73" s="95">
        <v>0</v>
      </c>
      <c r="BE73" s="95" t="s">
        <v>6504</v>
      </c>
      <c r="BF73" s="95" t="s">
        <v>4192</v>
      </c>
      <c r="BG73" s="95" t="s">
        <v>4202</v>
      </c>
      <c r="BH73" s="95" t="s">
        <v>4213</v>
      </c>
      <c r="BI73" s="95">
        <v>0</v>
      </c>
      <c r="BJ73" s="95" t="s">
        <v>6504</v>
      </c>
      <c r="BK73" s="95" t="s">
        <v>4193</v>
      </c>
      <c r="BL73" s="95" t="s">
        <v>4203</v>
      </c>
      <c r="BM73" s="95" t="s">
        <v>4214</v>
      </c>
      <c r="BN73" s="95">
        <v>4</v>
      </c>
      <c r="BO73" s="95" t="s">
        <v>6504</v>
      </c>
      <c r="BP73" s="95" t="s">
        <v>4194</v>
      </c>
      <c r="BQ73" s="95" t="s">
        <v>4204</v>
      </c>
      <c r="BR73" s="95" t="s">
        <v>4215</v>
      </c>
      <c r="BS73" s="95">
        <v>2</v>
      </c>
      <c r="BT73" s="95" t="s">
        <v>6504</v>
      </c>
      <c r="BU73" s="95" t="s">
        <v>4195</v>
      </c>
      <c r="BV73" s="95" t="s">
        <v>4205</v>
      </c>
      <c r="BW73" s="95" t="s">
        <v>4216</v>
      </c>
      <c r="BX73" s="95">
        <v>2</v>
      </c>
      <c r="BY73" s="95" t="s">
        <v>6504</v>
      </c>
      <c r="BZ73" s="95" t="s">
        <v>4196</v>
      </c>
      <c r="CA73" s="95" t="s">
        <v>4206</v>
      </c>
      <c r="CB73" s="95" t="s">
        <v>4217</v>
      </c>
      <c r="CC73" s="95">
        <v>1</v>
      </c>
      <c r="CD73" s="95" t="s">
        <v>6504</v>
      </c>
      <c r="CE73" s="95" t="s">
        <v>4197</v>
      </c>
      <c r="CF73" s="95" t="s">
        <v>4207</v>
      </c>
      <c r="CG73" s="95" t="s">
        <v>4218</v>
      </c>
      <c r="CH73" s="95">
        <v>1</v>
      </c>
      <c r="CI73" s="95" t="s">
        <v>6504</v>
      </c>
      <c r="CJ73" s="95" t="s">
        <v>4198</v>
      </c>
      <c r="CK73" s="95" t="s">
        <v>4208</v>
      </c>
      <c r="CL73" s="95" t="s">
        <v>4219</v>
      </c>
      <c r="CM73" s="95">
        <v>18</v>
      </c>
      <c r="CN73" s="95">
        <v>0</v>
      </c>
      <c r="CO73" s="95" t="s">
        <v>53</v>
      </c>
      <c r="CP73" s="95" t="s">
        <v>62</v>
      </c>
      <c r="CQ73" s="95" t="s">
        <v>62</v>
      </c>
      <c r="CR73" s="95" t="s">
        <v>55</v>
      </c>
      <c r="CS73" s="95" t="s">
        <v>56</v>
      </c>
      <c r="CT73" s="95" t="s">
        <v>57</v>
      </c>
      <c r="CU73" s="95" t="s">
        <v>57</v>
      </c>
      <c r="CV73" s="95" t="s">
        <v>58</v>
      </c>
      <c r="CW73" s="95" t="s">
        <v>55</v>
      </c>
      <c r="CX73" s="95" t="s">
        <v>59</v>
      </c>
      <c r="CY73" s="95">
        <v>0</v>
      </c>
      <c r="CZ73" s="95" t="s">
        <v>97</v>
      </c>
      <c r="DA73" s="95" t="s">
        <v>69</v>
      </c>
      <c r="DB73" s="95" t="s">
        <v>62</v>
      </c>
      <c r="DC73" s="95" t="s">
        <v>55</v>
      </c>
      <c r="DD73" s="95" t="s">
        <v>56</v>
      </c>
      <c r="DE73" s="95" t="s">
        <v>57</v>
      </c>
      <c r="DF73" s="95" t="s">
        <v>69</v>
      </c>
      <c r="DG73" s="95" t="s">
        <v>58</v>
      </c>
      <c r="DH73" s="95" t="s">
        <v>55</v>
      </c>
      <c r="DI73" s="95" t="s">
        <v>59</v>
      </c>
      <c r="DJ73" s="95" t="s">
        <v>2159</v>
      </c>
      <c r="DK73" s="95" t="s">
        <v>2144</v>
      </c>
      <c r="DL73" s="95" t="s">
        <v>69</v>
      </c>
      <c r="DM73" s="95" t="s">
        <v>62</v>
      </c>
      <c r="DN73" s="95" t="s">
        <v>55</v>
      </c>
      <c r="DO73" s="95" t="s">
        <v>56</v>
      </c>
      <c r="DP73" s="95" t="s">
        <v>57</v>
      </c>
      <c r="DQ73" s="95" t="s">
        <v>57</v>
      </c>
      <c r="DR73" s="95" t="s">
        <v>58</v>
      </c>
      <c r="DS73" s="95" t="s">
        <v>55</v>
      </c>
      <c r="DT73" s="95" t="s">
        <v>59</v>
      </c>
      <c r="DU73" s="95" t="s">
        <v>2163</v>
      </c>
      <c r="DV73" s="95" t="s">
        <v>2144</v>
      </c>
      <c r="DW73" s="95" t="s">
        <v>69</v>
      </c>
      <c r="DX73" s="95" t="s">
        <v>62</v>
      </c>
      <c r="DY73" s="95" t="s">
        <v>55</v>
      </c>
      <c r="DZ73" s="95" t="s">
        <v>56</v>
      </c>
      <c r="EA73" s="95" t="s">
        <v>57</v>
      </c>
      <c r="EB73" s="95" t="s">
        <v>57</v>
      </c>
      <c r="EC73" s="95" t="s">
        <v>58</v>
      </c>
      <c r="ED73" s="95" t="s">
        <v>55</v>
      </c>
      <c r="EE73" s="95" t="s">
        <v>59</v>
      </c>
      <c r="EF73" s="95" t="s">
        <v>2286</v>
      </c>
      <c r="EG73" s="95" t="s">
        <v>2144</v>
      </c>
    </row>
    <row r="74" spans="1:137" x14ac:dyDescent="0.25">
      <c r="A74" s="97" t="s">
        <v>1033</v>
      </c>
      <c r="B74" s="95" t="s">
        <v>6856</v>
      </c>
      <c r="C74" s="95">
        <v>5</v>
      </c>
      <c r="D74" s="95" t="s">
        <v>7</v>
      </c>
      <c r="E74" s="95" t="s">
        <v>130</v>
      </c>
      <c r="F74" s="97" t="s">
        <v>1033</v>
      </c>
      <c r="G74" s="97" t="s">
        <v>556</v>
      </c>
      <c r="H74" s="97" t="s">
        <v>557</v>
      </c>
      <c r="I74" s="51">
        <v>3</v>
      </c>
      <c r="J74" s="51">
        <v>10</v>
      </c>
      <c r="K74" s="95" t="s">
        <v>556</v>
      </c>
      <c r="L74" s="95">
        <v>0</v>
      </c>
      <c r="M74" s="95">
        <v>0</v>
      </c>
      <c r="N74" s="95">
        <v>0</v>
      </c>
      <c r="O74" s="95">
        <v>0</v>
      </c>
      <c r="P74" s="95">
        <v>0</v>
      </c>
      <c r="Q74" s="95">
        <v>2</v>
      </c>
      <c r="R74" s="95">
        <v>0</v>
      </c>
      <c r="S74" s="95">
        <v>0</v>
      </c>
      <c r="T74" s="95">
        <v>0</v>
      </c>
      <c r="U74" s="95">
        <v>1</v>
      </c>
      <c r="V74" s="95">
        <v>2</v>
      </c>
      <c r="W74" s="95">
        <v>1</v>
      </c>
      <c r="X74" s="95">
        <v>3</v>
      </c>
      <c r="Y74" s="95">
        <v>1</v>
      </c>
      <c r="Z74" s="95">
        <v>10</v>
      </c>
      <c r="AA74" s="95" t="s">
        <v>1036</v>
      </c>
      <c r="AB74" s="95" t="s">
        <v>1040</v>
      </c>
      <c r="AC74" s="95" t="s">
        <v>4095</v>
      </c>
      <c r="AD74" s="95" t="s">
        <v>4096</v>
      </c>
      <c r="AE74" s="95">
        <v>0</v>
      </c>
      <c r="AF74" s="95" t="s">
        <v>6504</v>
      </c>
      <c r="AG74" s="95" t="s">
        <v>4220</v>
      </c>
      <c r="AH74" s="95" t="s">
        <v>4199</v>
      </c>
      <c r="AI74" s="95" t="s">
        <v>4239</v>
      </c>
      <c r="AJ74" s="95">
        <v>0</v>
      </c>
      <c r="AK74" s="95" t="s">
        <v>6504</v>
      </c>
      <c r="AL74" s="95" t="s">
        <v>4221</v>
      </c>
      <c r="AM74" s="95" t="s">
        <v>4199</v>
      </c>
      <c r="AN74" s="95" t="s">
        <v>4239</v>
      </c>
      <c r="AO74" s="95">
        <v>0</v>
      </c>
      <c r="AP74" s="95" t="s">
        <v>6504</v>
      </c>
      <c r="AQ74" s="95" t="s">
        <v>4222</v>
      </c>
      <c r="AR74" s="95" t="s">
        <v>4199</v>
      </c>
      <c r="AS74" s="95" t="s">
        <v>4239</v>
      </c>
      <c r="AT74" s="95">
        <v>2</v>
      </c>
      <c r="AU74" s="95" t="s">
        <v>6504</v>
      </c>
      <c r="AV74" s="95" t="s">
        <v>4223</v>
      </c>
      <c r="AW74" s="95" t="s">
        <v>4200</v>
      </c>
      <c r="AX74" s="95" t="s">
        <v>4240</v>
      </c>
      <c r="AY74" s="95">
        <v>0</v>
      </c>
      <c r="AZ74" s="95" t="s">
        <v>6504</v>
      </c>
      <c r="BA74" s="95" t="s">
        <v>4224</v>
      </c>
      <c r="BB74" s="95" t="s">
        <v>4232</v>
      </c>
      <c r="BC74" s="95" t="s">
        <v>4241</v>
      </c>
      <c r="BD74" s="95">
        <v>0</v>
      </c>
      <c r="BE74" s="95" t="s">
        <v>6504</v>
      </c>
      <c r="BF74" s="95" t="s">
        <v>4225</v>
      </c>
      <c r="BG74" s="95" t="s">
        <v>4171</v>
      </c>
      <c r="BH74" s="95" t="s">
        <v>4242</v>
      </c>
      <c r="BI74" s="95">
        <v>0</v>
      </c>
      <c r="BJ74" s="95" t="s">
        <v>6504</v>
      </c>
      <c r="BK74" s="95" t="s">
        <v>4226</v>
      </c>
      <c r="BL74" s="95" t="s">
        <v>4233</v>
      </c>
      <c r="BM74" s="95" t="s">
        <v>4243</v>
      </c>
      <c r="BN74" s="95">
        <v>1</v>
      </c>
      <c r="BO74" s="95" t="s">
        <v>6504</v>
      </c>
      <c r="BP74" s="95" t="s">
        <v>4227</v>
      </c>
      <c r="BQ74" s="95" t="s">
        <v>4234</v>
      </c>
      <c r="BR74" s="95" t="s">
        <v>4244</v>
      </c>
      <c r="BS74" s="95">
        <v>2</v>
      </c>
      <c r="BT74" s="95" t="s">
        <v>6504</v>
      </c>
      <c r="BU74" s="95" t="s">
        <v>4228</v>
      </c>
      <c r="BV74" s="95" t="s">
        <v>4235</v>
      </c>
      <c r="BW74" s="95" t="s">
        <v>4245</v>
      </c>
      <c r="BX74" s="95">
        <v>1</v>
      </c>
      <c r="BY74" s="95" t="s">
        <v>6504</v>
      </c>
      <c r="BZ74" s="95" t="s">
        <v>4229</v>
      </c>
      <c r="CA74" s="95" t="s">
        <v>4236</v>
      </c>
      <c r="CB74" s="95" t="s">
        <v>4246</v>
      </c>
      <c r="CC74" s="95">
        <v>3</v>
      </c>
      <c r="CD74" s="95" t="s">
        <v>6504</v>
      </c>
      <c r="CE74" s="95" t="s">
        <v>4230</v>
      </c>
      <c r="CF74" s="95" t="s">
        <v>4237</v>
      </c>
      <c r="CG74" s="95" t="s">
        <v>4247</v>
      </c>
      <c r="CH74" s="95">
        <v>1</v>
      </c>
      <c r="CI74" s="95" t="s">
        <v>6504</v>
      </c>
      <c r="CJ74" s="95" t="s">
        <v>4231</v>
      </c>
      <c r="CK74" s="95" t="s">
        <v>4238</v>
      </c>
      <c r="CL74" s="95" t="s">
        <v>4248</v>
      </c>
      <c r="CM74" s="95">
        <v>10</v>
      </c>
      <c r="CN74" s="95">
        <v>0</v>
      </c>
      <c r="CO74" s="95" t="s">
        <v>53</v>
      </c>
      <c r="CP74" s="95" t="s">
        <v>79</v>
      </c>
      <c r="CQ74" s="95" t="s">
        <v>62</v>
      </c>
      <c r="CR74" s="95" t="s">
        <v>55</v>
      </c>
      <c r="CS74" s="95" t="s">
        <v>69</v>
      </c>
      <c r="CT74" s="95" t="s">
        <v>69</v>
      </c>
      <c r="CU74" s="95" t="s">
        <v>57</v>
      </c>
      <c r="CV74" s="95" t="s">
        <v>58</v>
      </c>
      <c r="CW74" s="95" t="s">
        <v>55</v>
      </c>
      <c r="CX74" s="95" t="s">
        <v>59</v>
      </c>
      <c r="CY74" s="95" t="s">
        <v>2280</v>
      </c>
      <c r="CZ74" s="95" t="s">
        <v>97</v>
      </c>
      <c r="DA74" s="95" t="s">
        <v>69</v>
      </c>
      <c r="DB74" s="95" t="s">
        <v>62</v>
      </c>
      <c r="DC74" s="95" t="s">
        <v>55</v>
      </c>
      <c r="DD74" s="95" t="s">
        <v>56</v>
      </c>
      <c r="DE74" s="95" t="s">
        <v>57</v>
      </c>
      <c r="DF74" s="95" t="s">
        <v>69</v>
      </c>
      <c r="DG74" s="95" t="s">
        <v>58</v>
      </c>
      <c r="DH74" s="95" t="s">
        <v>55</v>
      </c>
      <c r="DI74" s="95" t="s">
        <v>59</v>
      </c>
      <c r="DJ74" s="95" t="s">
        <v>2159</v>
      </c>
      <c r="DK74" s="95" t="s">
        <v>2144</v>
      </c>
      <c r="DL74" s="95" t="s">
        <v>69</v>
      </c>
      <c r="DM74" s="95" t="s">
        <v>62</v>
      </c>
      <c r="DN74" s="95" t="s">
        <v>55</v>
      </c>
      <c r="DO74" s="95" t="s">
        <v>56</v>
      </c>
      <c r="DP74" s="95" t="s">
        <v>57</v>
      </c>
      <c r="DQ74" s="95" t="s">
        <v>57</v>
      </c>
      <c r="DR74" s="95" t="s">
        <v>58</v>
      </c>
      <c r="DS74" s="95" t="s">
        <v>55</v>
      </c>
      <c r="DT74" s="95" t="s">
        <v>59</v>
      </c>
      <c r="DU74" s="95" t="s">
        <v>2163</v>
      </c>
      <c r="DV74" s="95" t="s">
        <v>2144</v>
      </c>
      <c r="DW74" s="95" t="s">
        <v>69</v>
      </c>
      <c r="DX74" s="95" t="s">
        <v>62</v>
      </c>
      <c r="DY74" s="95" t="s">
        <v>55</v>
      </c>
      <c r="DZ74" s="95" t="s">
        <v>56</v>
      </c>
      <c r="EA74" s="95" t="s">
        <v>57</v>
      </c>
      <c r="EB74" s="95" t="s">
        <v>69</v>
      </c>
      <c r="EC74" s="95" t="s">
        <v>58</v>
      </c>
      <c r="ED74" s="95" t="s">
        <v>55</v>
      </c>
      <c r="EE74" s="95" t="s">
        <v>59</v>
      </c>
      <c r="EF74" s="95" t="s">
        <v>2287</v>
      </c>
      <c r="EG74" s="95" t="s">
        <v>2144</v>
      </c>
    </row>
    <row r="75" spans="1:137" x14ac:dyDescent="0.25">
      <c r="A75" s="97" t="s">
        <v>1041</v>
      </c>
      <c r="B75" s="95" t="s">
        <v>6857</v>
      </c>
      <c r="C75" s="95">
        <v>6</v>
      </c>
      <c r="D75" s="95" t="s">
        <v>7</v>
      </c>
      <c r="E75" s="95" t="s">
        <v>130</v>
      </c>
      <c r="F75" s="97" t="s">
        <v>1041</v>
      </c>
      <c r="G75" s="97" t="s">
        <v>531</v>
      </c>
      <c r="H75" s="97" t="s">
        <v>532</v>
      </c>
      <c r="I75" s="51" t="s">
        <v>595</v>
      </c>
      <c r="J75" s="51">
        <v>0.85</v>
      </c>
      <c r="K75" s="95" t="s">
        <v>556</v>
      </c>
      <c r="L75" s="95">
        <v>0.85</v>
      </c>
      <c r="M75" s="95">
        <v>0</v>
      </c>
      <c r="N75" s="95">
        <v>0</v>
      </c>
      <c r="O75" s="95">
        <v>0</v>
      </c>
      <c r="P75" s="95">
        <v>0</v>
      </c>
      <c r="Q75" s="95">
        <v>0</v>
      </c>
      <c r="R75" s="95">
        <v>0</v>
      </c>
      <c r="S75" s="95">
        <v>0</v>
      </c>
      <c r="T75" s="95">
        <v>0</v>
      </c>
      <c r="U75" s="95">
        <v>0</v>
      </c>
      <c r="V75" s="95">
        <v>0</v>
      </c>
      <c r="W75" s="95">
        <v>0</v>
      </c>
      <c r="X75" s="95">
        <v>0</v>
      </c>
      <c r="Y75" s="95">
        <v>0.85</v>
      </c>
      <c r="Z75" s="95">
        <v>0.85</v>
      </c>
      <c r="AA75" s="95" t="s">
        <v>4097</v>
      </c>
      <c r="AB75" s="95" t="s">
        <v>4098</v>
      </c>
      <c r="AC75" s="95" t="s">
        <v>4099</v>
      </c>
      <c r="AD75" s="95" t="s">
        <v>4100</v>
      </c>
      <c r="AE75" s="95">
        <v>0</v>
      </c>
      <c r="AF75" s="95" t="s">
        <v>6504</v>
      </c>
      <c r="AG75" s="95" t="s">
        <v>4249</v>
      </c>
      <c r="AH75" s="95" t="s">
        <v>4199</v>
      </c>
      <c r="AI75" s="95" t="s">
        <v>4270</v>
      </c>
      <c r="AJ75" s="95">
        <v>0</v>
      </c>
      <c r="AK75" s="95" t="s">
        <v>6504</v>
      </c>
      <c r="AL75" s="95" t="s">
        <v>4250</v>
      </c>
      <c r="AM75" s="95" t="s">
        <v>4199</v>
      </c>
      <c r="AN75" s="95" t="s">
        <v>4270</v>
      </c>
      <c r="AO75" s="95">
        <v>0</v>
      </c>
      <c r="AP75" s="95" t="s">
        <v>6504</v>
      </c>
      <c r="AQ75" s="95" t="s">
        <v>4251</v>
      </c>
      <c r="AR75" s="95" t="s">
        <v>4199</v>
      </c>
      <c r="AS75" s="95" t="s">
        <v>4270</v>
      </c>
      <c r="AT75" s="95">
        <v>0</v>
      </c>
      <c r="AU75" s="95" t="s">
        <v>6504</v>
      </c>
      <c r="AV75" s="95" t="s">
        <v>4252</v>
      </c>
      <c r="AW75" s="95" t="s">
        <v>4261</v>
      </c>
      <c r="AX75" s="95" t="s">
        <v>4271</v>
      </c>
      <c r="AY75" s="95">
        <v>0</v>
      </c>
      <c r="AZ75" s="95" t="s">
        <v>6504</v>
      </c>
      <c r="BA75" s="95" t="s">
        <v>4253</v>
      </c>
      <c r="BB75" s="95" t="s">
        <v>4262</v>
      </c>
      <c r="BC75" s="95" t="s">
        <v>4271</v>
      </c>
      <c r="BD75" s="95">
        <v>0</v>
      </c>
      <c r="BE75" s="95" t="s">
        <v>6504</v>
      </c>
      <c r="BF75" s="95" t="s">
        <v>4254</v>
      </c>
      <c r="BG75" s="95" t="s">
        <v>4263</v>
      </c>
      <c r="BH75" s="95" t="s">
        <v>4272</v>
      </c>
      <c r="BI75" s="95">
        <v>0</v>
      </c>
      <c r="BJ75" s="95" t="s">
        <v>6504</v>
      </c>
      <c r="BK75" s="95" t="s">
        <v>4255</v>
      </c>
      <c r="BL75" s="95" t="s">
        <v>4264</v>
      </c>
      <c r="BM75" s="95" t="s">
        <v>4273</v>
      </c>
      <c r="BN75" s="95">
        <v>0</v>
      </c>
      <c r="BO75" s="95" t="s">
        <v>6504</v>
      </c>
      <c r="BP75" s="95" t="s">
        <v>4256</v>
      </c>
      <c r="BQ75" s="95" t="s">
        <v>4265</v>
      </c>
      <c r="BR75" s="95" t="s">
        <v>4274</v>
      </c>
      <c r="BS75" s="95">
        <v>0</v>
      </c>
      <c r="BT75" s="95" t="s">
        <v>6504</v>
      </c>
      <c r="BU75" s="95" t="s">
        <v>4257</v>
      </c>
      <c r="BV75" s="95" t="s">
        <v>4266</v>
      </c>
      <c r="BW75" s="95" t="s">
        <v>4275</v>
      </c>
      <c r="BX75" s="95">
        <v>0</v>
      </c>
      <c r="BY75" s="95" t="s">
        <v>6504</v>
      </c>
      <c r="BZ75" s="95" t="s">
        <v>4258</v>
      </c>
      <c r="CA75" s="95" t="s">
        <v>4267</v>
      </c>
      <c r="CB75" s="95" t="s">
        <v>4276</v>
      </c>
      <c r="CC75" s="95">
        <v>0</v>
      </c>
      <c r="CD75" s="95" t="s">
        <v>6504</v>
      </c>
      <c r="CE75" s="95" t="s">
        <v>4259</v>
      </c>
      <c r="CF75" s="95" t="s">
        <v>4268</v>
      </c>
      <c r="CG75" s="95" t="s">
        <v>4277</v>
      </c>
      <c r="CH75" s="95">
        <v>0.95299999999999996</v>
      </c>
      <c r="CI75" s="95" t="s">
        <v>6504</v>
      </c>
      <c r="CJ75" s="95" t="s">
        <v>4260</v>
      </c>
      <c r="CK75" s="95" t="s">
        <v>4269</v>
      </c>
      <c r="CL75" s="95" t="s">
        <v>4278</v>
      </c>
      <c r="CM75" s="95">
        <v>0.95299999999999996</v>
      </c>
      <c r="CN75" s="95">
        <v>0</v>
      </c>
      <c r="CO75" s="95" t="s">
        <v>53</v>
      </c>
      <c r="CP75" s="95" t="s">
        <v>79</v>
      </c>
      <c r="CQ75" s="95" t="s">
        <v>79</v>
      </c>
      <c r="CR75" s="95" t="s">
        <v>55</v>
      </c>
      <c r="CS75" s="95" t="s">
        <v>69</v>
      </c>
      <c r="CT75" s="95" t="s">
        <v>69</v>
      </c>
      <c r="CU75" s="95" t="s">
        <v>57</v>
      </c>
      <c r="CV75" s="95" t="s">
        <v>58</v>
      </c>
      <c r="CW75" s="95" t="s">
        <v>55</v>
      </c>
      <c r="CX75" s="95" t="s">
        <v>59</v>
      </c>
      <c r="CY75" s="95" t="s">
        <v>2280</v>
      </c>
      <c r="CZ75" s="95" t="s">
        <v>97</v>
      </c>
      <c r="DA75" s="95" t="s">
        <v>53</v>
      </c>
      <c r="DB75" s="95" t="s">
        <v>79</v>
      </c>
      <c r="DC75" s="95" t="s">
        <v>55</v>
      </c>
      <c r="DD75" s="95" t="s">
        <v>56</v>
      </c>
      <c r="DE75" s="95" t="s">
        <v>57</v>
      </c>
      <c r="DF75" s="95" t="s">
        <v>57</v>
      </c>
      <c r="DG75" s="95" t="s">
        <v>58</v>
      </c>
      <c r="DH75" s="95" t="s">
        <v>55</v>
      </c>
      <c r="DI75" s="95" t="s">
        <v>59</v>
      </c>
      <c r="DJ75" s="95" t="s">
        <v>2283</v>
      </c>
      <c r="DK75" s="95" t="s">
        <v>2144</v>
      </c>
      <c r="DL75" s="95" t="s">
        <v>69</v>
      </c>
      <c r="DM75" s="95" t="s">
        <v>79</v>
      </c>
      <c r="DN75" s="95" t="s">
        <v>55</v>
      </c>
      <c r="DO75" s="95" t="s">
        <v>56</v>
      </c>
      <c r="DP75" s="95" t="s">
        <v>57</v>
      </c>
      <c r="DQ75" s="95" t="s">
        <v>57</v>
      </c>
      <c r="DR75" s="95" t="s">
        <v>58</v>
      </c>
      <c r="DS75" s="95" t="s">
        <v>55</v>
      </c>
      <c r="DT75" s="95" t="s">
        <v>59</v>
      </c>
      <c r="DU75" s="95" t="s">
        <v>2283</v>
      </c>
      <c r="DV75" s="95" t="s">
        <v>2144</v>
      </c>
      <c r="DW75" s="95" t="s">
        <v>69</v>
      </c>
      <c r="DX75" s="95" t="s">
        <v>6510</v>
      </c>
      <c r="DY75" s="95" t="s">
        <v>55</v>
      </c>
      <c r="DZ75" s="95" t="s">
        <v>56</v>
      </c>
      <c r="EA75" s="95" t="s">
        <v>57</v>
      </c>
      <c r="EB75" s="95" t="s">
        <v>57</v>
      </c>
      <c r="EC75" s="95" t="s">
        <v>58</v>
      </c>
      <c r="ED75" s="95" t="s">
        <v>55</v>
      </c>
      <c r="EE75" s="95" t="s">
        <v>59</v>
      </c>
      <c r="EF75" s="95" t="s">
        <v>2288</v>
      </c>
      <c r="EG75" s="95" t="s">
        <v>2144</v>
      </c>
    </row>
    <row r="76" spans="1:137" x14ac:dyDescent="0.25">
      <c r="A76" s="97">
        <v>206</v>
      </c>
      <c r="B76" s="95" t="s">
        <v>6858</v>
      </c>
      <c r="C76" s="95">
        <v>1</v>
      </c>
      <c r="D76" s="95" t="s">
        <v>8</v>
      </c>
      <c r="E76" s="95" t="s">
        <v>134</v>
      </c>
      <c r="F76" s="97">
        <v>206</v>
      </c>
      <c r="G76" s="97" t="s">
        <v>531</v>
      </c>
      <c r="H76" s="97" t="s">
        <v>532</v>
      </c>
      <c r="I76" s="51" t="s">
        <v>595</v>
      </c>
      <c r="J76" s="51">
        <v>1</v>
      </c>
      <c r="K76" s="95" t="s">
        <v>556</v>
      </c>
      <c r="L76" s="95">
        <v>12</v>
      </c>
      <c r="M76" s="95">
        <v>3</v>
      </c>
      <c r="N76" s="95">
        <v>1</v>
      </c>
      <c r="O76" s="95">
        <v>1</v>
      </c>
      <c r="P76" s="95">
        <v>1</v>
      </c>
      <c r="Q76" s="95">
        <v>1</v>
      </c>
      <c r="R76" s="95">
        <v>1</v>
      </c>
      <c r="S76" s="95">
        <v>1</v>
      </c>
      <c r="T76" s="95">
        <v>1</v>
      </c>
      <c r="U76" s="95">
        <v>1</v>
      </c>
      <c r="V76" s="95">
        <v>1</v>
      </c>
      <c r="W76" s="95">
        <v>1</v>
      </c>
      <c r="X76" s="95">
        <v>1</v>
      </c>
      <c r="Y76" s="95">
        <v>1</v>
      </c>
      <c r="Z76" s="95">
        <v>1</v>
      </c>
      <c r="AA76" s="95" t="s">
        <v>2524</v>
      </c>
      <c r="AB76" s="95" t="s">
        <v>2525</v>
      </c>
      <c r="AC76" s="95" t="s">
        <v>589</v>
      </c>
      <c r="AD76" s="95" t="s">
        <v>2526</v>
      </c>
      <c r="AE76" s="95">
        <v>1</v>
      </c>
      <c r="AF76" s="95" t="s">
        <v>6504</v>
      </c>
      <c r="AG76" s="95" t="s">
        <v>2585</v>
      </c>
      <c r="AH76" s="95" t="s">
        <v>1220</v>
      </c>
      <c r="AI76" s="95" t="s">
        <v>2547</v>
      </c>
      <c r="AJ76" s="95">
        <v>1</v>
      </c>
      <c r="AK76" s="95" t="s">
        <v>6504</v>
      </c>
      <c r="AL76" s="95" t="s">
        <v>2586</v>
      </c>
      <c r="AM76" s="95" t="s">
        <v>1220</v>
      </c>
      <c r="AN76" s="95" t="s">
        <v>2547</v>
      </c>
      <c r="AO76" s="95">
        <v>1</v>
      </c>
      <c r="AP76" s="95" t="s">
        <v>6504</v>
      </c>
      <c r="AQ76" s="95" t="s">
        <v>2587</v>
      </c>
      <c r="AR76" s="95" t="s">
        <v>1220</v>
      </c>
      <c r="AS76" s="95" t="s">
        <v>2547</v>
      </c>
      <c r="AT76" s="95">
        <v>1</v>
      </c>
      <c r="AU76" s="95" t="s">
        <v>6504</v>
      </c>
      <c r="AV76" s="95" t="s">
        <v>2588</v>
      </c>
      <c r="AW76" s="95" t="s">
        <v>1220</v>
      </c>
      <c r="AX76" s="95" t="s">
        <v>2547</v>
      </c>
      <c r="AY76" s="95">
        <v>1</v>
      </c>
      <c r="AZ76" s="95" t="s">
        <v>6504</v>
      </c>
      <c r="BA76" s="95" t="s">
        <v>2589</v>
      </c>
      <c r="BB76" s="95" t="s">
        <v>1220</v>
      </c>
      <c r="BC76" s="95" t="s">
        <v>2547</v>
      </c>
      <c r="BD76" s="95">
        <v>1</v>
      </c>
      <c r="BE76" s="95" t="s">
        <v>6504</v>
      </c>
      <c r="BF76" s="95" t="s">
        <v>2590</v>
      </c>
      <c r="BG76" s="95" t="s">
        <v>1220</v>
      </c>
      <c r="BH76" s="95" t="s">
        <v>2547</v>
      </c>
      <c r="BI76" s="95">
        <v>1</v>
      </c>
      <c r="BJ76" s="95" t="s">
        <v>6504</v>
      </c>
      <c r="BK76" s="95" t="s">
        <v>2591</v>
      </c>
      <c r="BL76" s="95" t="s">
        <v>2597</v>
      </c>
      <c r="BM76" s="95" t="s">
        <v>2598</v>
      </c>
      <c r="BN76" s="95">
        <v>1</v>
      </c>
      <c r="BO76" s="95" t="s">
        <v>6504</v>
      </c>
      <c r="BP76" s="95" t="s">
        <v>2592</v>
      </c>
      <c r="BQ76" s="95" t="s">
        <v>2597</v>
      </c>
      <c r="BR76" s="95" t="s">
        <v>2599</v>
      </c>
      <c r="BS76" s="95">
        <v>1</v>
      </c>
      <c r="BT76" s="95" t="s">
        <v>6504</v>
      </c>
      <c r="BU76" s="95" t="s">
        <v>2593</v>
      </c>
      <c r="BV76" s="95" t="s">
        <v>2597</v>
      </c>
      <c r="BW76" s="95" t="s">
        <v>2600</v>
      </c>
      <c r="BX76" s="95">
        <v>1</v>
      </c>
      <c r="BY76" s="95" t="s">
        <v>6504</v>
      </c>
      <c r="BZ76" s="95" t="s">
        <v>2594</v>
      </c>
      <c r="CA76" s="95" t="s">
        <v>2597</v>
      </c>
      <c r="CB76" s="95" t="s">
        <v>2601</v>
      </c>
      <c r="CC76" s="95">
        <v>1</v>
      </c>
      <c r="CD76" s="95" t="s">
        <v>6504</v>
      </c>
      <c r="CE76" s="95" t="s">
        <v>2595</v>
      </c>
      <c r="CF76" s="95" t="s">
        <v>2597</v>
      </c>
      <c r="CG76" s="95" t="s">
        <v>2602</v>
      </c>
      <c r="CH76" s="95">
        <v>1</v>
      </c>
      <c r="CI76" s="95" t="s">
        <v>6504</v>
      </c>
      <c r="CJ76" s="95" t="s">
        <v>2596</v>
      </c>
      <c r="CK76" s="95" t="s">
        <v>2597</v>
      </c>
      <c r="CL76" s="95" t="s">
        <v>2603</v>
      </c>
      <c r="CM76" s="95">
        <v>12</v>
      </c>
      <c r="CN76" s="95">
        <v>0</v>
      </c>
      <c r="CO76" s="95" t="s">
        <v>53</v>
      </c>
      <c r="CP76" s="95" t="s">
        <v>62</v>
      </c>
      <c r="CQ76" s="95" t="s">
        <v>62</v>
      </c>
      <c r="CR76" s="95" t="s">
        <v>55</v>
      </c>
      <c r="CS76" s="95" t="s">
        <v>56</v>
      </c>
      <c r="CT76" s="95" t="s">
        <v>57</v>
      </c>
      <c r="CU76" s="95" t="s">
        <v>69</v>
      </c>
      <c r="CV76" s="95" t="s">
        <v>71</v>
      </c>
      <c r="CW76" s="95" t="s">
        <v>55</v>
      </c>
      <c r="CX76" s="95" t="s">
        <v>59</v>
      </c>
      <c r="CY76" s="95" t="s">
        <v>2289</v>
      </c>
      <c r="CZ76" s="95" t="s">
        <v>2290</v>
      </c>
      <c r="DA76" s="95" t="s">
        <v>53</v>
      </c>
      <c r="DB76" s="95" t="s">
        <v>62</v>
      </c>
      <c r="DC76" s="95" t="s">
        <v>55</v>
      </c>
      <c r="DD76" s="95" t="s">
        <v>56</v>
      </c>
      <c r="DE76" s="95" t="s">
        <v>57</v>
      </c>
      <c r="DF76" s="95" t="s">
        <v>57</v>
      </c>
      <c r="DG76" s="95" t="s">
        <v>66</v>
      </c>
      <c r="DH76" s="95" t="s">
        <v>55</v>
      </c>
      <c r="DI76" s="95" t="s">
        <v>59</v>
      </c>
      <c r="DJ76" s="95" t="s">
        <v>2291</v>
      </c>
      <c r="DK76" s="95" t="s">
        <v>118</v>
      </c>
      <c r="DL76" s="95" t="s">
        <v>61</v>
      </c>
      <c r="DM76" s="95" t="s">
        <v>62</v>
      </c>
      <c r="DN76" s="95" t="s">
        <v>55</v>
      </c>
      <c r="DO76" s="95" t="s">
        <v>56</v>
      </c>
      <c r="DP76" s="95" t="s">
        <v>57</v>
      </c>
      <c r="DQ76" s="95" t="s">
        <v>69</v>
      </c>
      <c r="DR76" s="95" t="s">
        <v>71</v>
      </c>
      <c r="DS76" s="95" t="s">
        <v>55</v>
      </c>
      <c r="DT76" s="95" t="s">
        <v>59</v>
      </c>
      <c r="DU76" s="95" t="s">
        <v>2292</v>
      </c>
      <c r="DV76" s="95" t="s">
        <v>2222</v>
      </c>
      <c r="DW76" s="95" t="s">
        <v>53</v>
      </c>
      <c r="DX76" s="95" t="s">
        <v>62</v>
      </c>
      <c r="DY76" s="95" t="s">
        <v>55</v>
      </c>
      <c r="DZ76" s="95" t="s">
        <v>56</v>
      </c>
      <c r="EA76" s="95" t="s">
        <v>57</v>
      </c>
      <c r="EB76" s="95" t="s">
        <v>69</v>
      </c>
      <c r="EC76" s="95" t="s">
        <v>58</v>
      </c>
      <c r="ED76" s="95" t="s">
        <v>55</v>
      </c>
      <c r="EE76" s="95" t="s">
        <v>59</v>
      </c>
      <c r="EF76" s="95" t="s">
        <v>2293</v>
      </c>
      <c r="EG76" s="95" t="s">
        <v>2222</v>
      </c>
    </row>
    <row r="77" spans="1:137" x14ac:dyDescent="0.25">
      <c r="A77" s="97">
        <v>162</v>
      </c>
      <c r="B77" s="95" t="s">
        <v>6859</v>
      </c>
      <c r="C77" s="95">
        <v>2</v>
      </c>
      <c r="D77" s="95" t="s">
        <v>8</v>
      </c>
      <c r="E77" s="95" t="s">
        <v>134</v>
      </c>
      <c r="F77" s="97">
        <v>162</v>
      </c>
      <c r="G77" s="97" t="s">
        <v>531</v>
      </c>
      <c r="H77" s="97" t="s">
        <v>532</v>
      </c>
      <c r="I77" s="51">
        <v>1</v>
      </c>
      <c r="J77" s="51">
        <v>1</v>
      </c>
      <c r="K77" s="95" t="s">
        <v>556</v>
      </c>
      <c r="L77" s="95">
        <v>2923</v>
      </c>
      <c r="M77" s="95">
        <v>693</v>
      </c>
      <c r="N77" s="95">
        <v>216</v>
      </c>
      <c r="O77" s="95">
        <v>243</v>
      </c>
      <c r="P77" s="95">
        <v>234</v>
      </c>
      <c r="Q77" s="95">
        <v>245</v>
      </c>
      <c r="R77" s="95">
        <v>258</v>
      </c>
      <c r="S77" s="95">
        <v>250</v>
      </c>
      <c r="T77" s="95">
        <v>250</v>
      </c>
      <c r="U77" s="95">
        <v>246</v>
      </c>
      <c r="V77" s="95">
        <v>242</v>
      </c>
      <c r="W77" s="95">
        <v>248</v>
      </c>
      <c r="X77" s="95">
        <v>246</v>
      </c>
      <c r="Y77" s="95">
        <v>245</v>
      </c>
      <c r="Z77" s="95">
        <v>1</v>
      </c>
      <c r="AA77" s="95" t="s">
        <v>2527</v>
      </c>
      <c r="AB77" s="95" t="s">
        <v>1191</v>
      </c>
      <c r="AC77" s="95" t="s">
        <v>2528</v>
      </c>
      <c r="AD77" s="95" t="s">
        <v>2529</v>
      </c>
      <c r="AE77" s="95">
        <v>213</v>
      </c>
      <c r="AF77" s="95" t="s">
        <v>6504</v>
      </c>
      <c r="AG77" s="95" t="s">
        <v>2604</v>
      </c>
      <c r="AH77" s="95" t="s">
        <v>2597</v>
      </c>
      <c r="AI77" s="95" t="s">
        <v>2624</v>
      </c>
      <c r="AJ77" s="95">
        <v>307</v>
      </c>
      <c r="AK77" s="95" t="s">
        <v>6504</v>
      </c>
      <c r="AL77" s="95" t="s">
        <v>2605</v>
      </c>
      <c r="AM77" s="95" t="s">
        <v>2597</v>
      </c>
      <c r="AN77" s="95" t="s">
        <v>2625</v>
      </c>
      <c r="AO77" s="95">
        <v>244</v>
      </c>
      <c r="AP77" s="95" t="s">
        <v>6504</v>
      </c>
      <c r="AQ77" s="95" t="s">
        <v>2606</v>
      </c>
      <c r="AR77" s="95" t="s">
        <v>2597</v>
      </c>
      <c r="AS77" s="95" t="s">
        <v>2626</v>
      </c>
      <c r="AT77" s="95">
        <v>193</v>
      </c>
      <c r="AU77" s="95" t="s">
        <v>6504</v>
      </c>
      <c r="AV77" s="95" t="s">
        <v>2607</v>
      </c>
      <c r="AW77" s="95" t="s">
        <v>2616</v>
      </c>
      <c r="AX77" s="95" t="s">
        <v>2627</v>
      </c>
      <c r="AY77" s="95">
        <v>277</v>
      </c>
      <c r="AZ77" s="95" t="s">
        <v>6504</v>
      </c>
      <c r="BA77" s="95" t="s">
        <v>2608</v>
      </c>
      <c r="BB77" s="95" t="s">
        <v>2617</v>
      </c>
      <c r="BC77" s="95" t="s">
        <v>2628</v>
      </c>
      <c r="BD77" s="95">
        <v>234</v>
      </c>
      <c r="BE77" s="95" t="s">
        <v>6504</v>
      </c>
      <c r="BF77" s="95" t="s">
        <v>2609</v>
      </c>
      <c r="BG77" s="95" t="s">
        <v>2618</v>
      </c>
      <c r="BH77" s="95" t="s">
        <v>2629</v>
      </c>
      <c r="BI77" s="95">
        <v>275</v>
      </c>
      <c r="BJ77" s="95" t="s">
        <v>6504</v>
      </c>
      <c r="BK77" s="95" t="s">
        <v>2610</v>
      </c>
      <c r="BL77" s="95" t="s">
        <v>2619</v>
      </c>
      <c r="BM77" s="95" t="s">
        <v>2630</v>
      </c>
      <c r="BN77" s="95">
        <v>204</v>
      </c>
      <c r="BO77" s="95" t="s">
        <v>6504</v>
      </c>
      <c r="BP77" s="95" t="s">
        <v>2611</v>
      </c>
      <c r="BQ77" s="95" t="s">
        <v>2620</v>
      </c>
      <c r="BR77" s="95" t="s">
        <v>2631</v>
      </c>
      <c r="BS77" s="95">
        <v>292</v>
      </c>
      <c r="BT77" s="95" t="s">
        <v>6504</v>
      </c>
      <c r="BU77" s="95" t="s">
        <v>2612</v>
      </c>
      <c r="BV77" s="95" t="s">
        <v>2621</v>
      </c>
      <c r="BW77" s="95" t="s">
        <v>2632</v>
      </c>
      <c r="BX77" s="95">
        <v>264</v>
      </c>
      <c r="BY77" s="95" t="s">
        <v>6504</v>
      </c>
      <c r="BZ77" s="95" t="s">
        <v>2613</v>
      </c>
      <c r="CA77" s="95" t="s">
        <v>2622</v>
      </c>
      <c r="CB77" s="95" t="s">
        <v>2633</v>
      </c>
      <c r="CC77" s="95">
        <v>185</v>
      </c>
      <c r="CD77" s="95" t="s">
        <v>6504</v>
      </c>
      <c r="CE77" s="95" t="s">
        <v>2614</v>
      </c>
      <c r="CF77" s="95" t="s">
        <v>2623</v>
      </c>
      <c r="CG77" s="95" t="s">
        <v>2634</v>
      </c>
      <c r="CH77" s="95">
        <v>54</v>
      </c>
      <c r="CI77" s="95" t="s">
        <v>6504</v>
      </c>
      <c r="CJ77" s="95" t="s">
        <v>2615</v>
      </c>
      <c r="CK77" s="95" t="s">
        <v>2597</v>
      </c>
      <c r="CL77" s="95" t="s">
        <v>2635</v>
      </c>
      <c r="CM77" s="95">
        <v>2742</v>
      </c>
      <c r="CN77" s="95">
        <v>0</v>
      </c>
      <c r="CO77" s="95" t="s">
        <v>53</v>
      </c>
      <c r="CP77" s="95" t="s">
        <v>54</v>
      </c>
      <c r="CQ77" s="95" t="s">
        <v>54</v>
      </c>
      <c r="CR77" s="95" t="s">
        <v>55</v>
      </c>
      <c r="CS77" s="95" t="s">
        <v>64</v>
      </c>
      <c r="CT77" s="95" t="s">
        <v>57</v>
      </c>
      <c r="CU77" s="95" t="s">
        <v>57</v>
      </c>
      <c r="CV77" s="95" t="s">
        <v>58</v>
      </c>
      <c r="CW77" s="95" t="s">
        <v>55</v>
      </c>
      <c r="CX77" s="95" t="s">
        <v>59</v>
      </c>
      <c r="CY77" s="95" t="s">
        <v>2294</v>
      </c>
      <c r="CZ77" s="95" t="s">
        <v>2290</v>
      </c>
      <c r="DA77" s="95" t="s">
        <v>53</v>
      </c>
      <c r="DB77" s="95" t="s">
        <v>54</v>
      </c>
      <c r="DC77" s="95" t="s">
        <v>55</v>
      </c>
      <c r="DD77" s="95" t="s">
        <v>56</v>
      </c>
      <c r="DE77" s="95" t="s">
        <v>57</v>
      </c>
      <c r="DF77" s="95" t="s">
        <v>57</v>
      </c>
      <c r="DG77" s="95" t="s">
        <v>58</v>
      </c>
      <c r="DH77" s="95" t="s">
        <v>55</v>
      </c>
      <c r="DI77" s="95" t="s">
        <v>59</v>
      </c>
      <c r="DJ77" s="95" t="s">
        <v>2295</v>
      </c>
      <c r="DK77" s="95" t="s">
        <v>118</v>
      </c>
      <c r="DL77" s="95" t="s">
        <v>53</v>
      </c>
      <c r="DM77" s="95" t="s">
        <v>54</v>
      </c>
      <c r="DN77" s="95" t="s">
        <v>55</v>
      </c>
      <c r="DO77" s="95" t="s">
        <v>56</v>
      </c>
      <c r="DP77" s="95" t="s">
        <v>65</v>
      </c>
      <c r="DQ77" s="95" t="s">
        <v>69</v>
      </c>
      <c r="DR77" s="95" t="s">
        <v>58</v>
      </c>
      <c r="DS77" s="95" t="s">
        <v>63</v>
      </c>
      <c r="DT77" s="95" t="s">
        <v>59</v>
      </c>
      <c r="DU77" s="95" t="s">
        <v>2296</v>
      </c>
      <c r="DV77" s="95" t="s">
        <v>2222</v>
      </c>
      <c r="DW77" s="95" t="s">
        <v>53</v>
      </c>
      <c r="DX77" s="95" t="s">
        <v>70</v>
      </c>
      <c r="DY77" s="95" t="s">
        <v>55</v>
      </c>
      <c r="DZ77" s="95" t="s">
        <v>56</v>
      </c>
      <c r="EA77" s="95" t="s">
        <v>57</v>
      </c>
      <c r="EB77" s="95" t="s">
        <v>57</v>
      </c>
      <c r="EC77" s="95" t="s">
        <v>58</v>
      </c>
      <c r="ED77" s="95" t="s">
        <v>55</v>
      </c>
      <c r="EE77" s="95" t="s">
        <v>59</v>
      </c>
      <c r="EF77" s="95" t="s">
        <v>2297</v>
      </c>
      <c r="EG77" s="95" t="s">
        <v>2222</v>
      </c>
    </row>
    <row r="78" spans="1:137" x14ac:dyDescent="0.25">
      <c r="A78" s="97">
        <v>163</v>
      </c>
      <c r="B78" s="95" t="s">
        <v>6860</v>
      </c>
      <c r="C78" s="95">
        <v>3</v>
      </c>
      <c r="D78" s="95" t="s">
        <v>8</v>
      </c>
      <c r="E78" s="95" t="s">
        <v>134</v>
      </c>
      <c r="F78" s="97">
        <v>163</v>
      </c>
      <c r="G78" s="97" t="s">
        <v>569</v>
      </c>
      <c r="H78" s="97" t="s">
        <v>532</v>
      </c>
      <c r="I78" s="51">
        <v>0.65</v>
      </c>
      <c r="J78" s="51">
        <v>1</v>
      </c>
      <c r="K78" s="95" t="s">
        <v>556</v>
      </c>
      <c r="L78" s="95">
        <v>28</v>
      </c>
      <c r="M78" s="95">
        <v>1</v>
      </c>
      <c r="N78" s="95">
        <v>0</v>
      </c>
      <c r="O78" s="95">
        <v>0</v>
      </c>
      <c r="P78" s="95">
        <v>1</v>
      </c>
      <c r="Q78" s="95">
        <v>5</v>
      </c>
      <c r="R78" s="95">
        <v>4</v>
      </c>
      <c r="S78" s="95">
        <v>4</v>
      </c>
      <c r="T78" s="95">
        <v>3</v>
      </c>
      <c r="U78" s="95">
        <v>4</v>
      </c>
      <c r="V78" s="95">
        <v>3</v>
      </c>
      <c r="W78" s="95">
        <v>2</v>
      </c>
      <c r="X78" s="95">
        <v>2</v>
      </c>
      <c r="Y78" s="95">
        <v>0</v>
      </c>
      <c r="Z78" s="95">
        <v>1</v>
      </c>
      <c r="AA78" s="95" t="s">
        <v>1199</v>
      </c>
      <c r="AB78" s="95" t="s">
        <v>1204</v>
      </c>
      <c r="AC78" s="95" t="s">
        <v>2530</v>
      </c>
      <c r="AD78" s="95" t="s">
        <v>2529</v>
      </c>
      <c r="AE78" s="95">
        <v>0</v>
      </c>
      <c r="AF78" s="95" t="s">
        <v>6504</v>
      </c>
      <c r="AG78" s="95" t="s">
        <v>2636</v>
      </c>
      <c r="AH78" s="95" t="s">
        <v>2597</v>
      </c>
      <c r="AI78" s="95" t="s">
        <v>2530</v>
      </c>
      <c r="AJ78" s="95">
        <v>0</v>
      </c>
      <c r="AK78" s="95" t="s">
        <v>6504</v>
      </c>
      <c r="AL78" s="95" t="s">
        <v>2637</v>
      </c>
      <c r="AM78" s="95" t="s">
        <v>2597</v>
      </c>
      <c r="AN78" s="95" t="s">
        <v>2530</v>
      </c>
      <c r="AO78" s="95">
        <v>1</v>
      </c>
      <c r="AP78" s="95" t="s">
        <v>6504</v>
      </c>
      <c r="AQ78" s="95" t="s">
        <v>2638</v>
      </c>
      <c r="AR78" s="95" t="s">
        <v>2597</v>
      </c>
      <c r="AS78" s="95" t="s">
        <v>2530</v>
      </c>
      <c r="AT78" s="95">
        <v>5</v>
      </c>
      <c r="AU78" s="95" t="s">
        <v>6504</v>
      </c>
      <c r="AV78" s="95" t="s">
        <v>2639</v>
      </c>
      <c r="AW78" s="95" t="s">
        <v>2597</v>
      </c>
      <c r="AX78" s="95" t="s">
        <v>2530</v>
      </c>
      <c r="AY78" s="95">
        <v>4</v>
      </c>
      <c r="AZ78" s="95" t="s">
        <v>6504</v>
      </c>
      <c r="BA78" s="95" t="s">
        <v>2640</v>
      </c>
      <c r="BB78" s="95" t="s">
        <v>2597</v>
      </c>
      <c r="BC78" s="95" t="s">
        <v>2530</v>
      </c>
      <c r="BD78" s="95">
        <v>2</v>
      </c>
      <c r="BE78" s="95" t="s">
        <v>6504</v>
      </c>
      <c r="BF78" s="95" t="s">
        <v>2641</v>
      </c>
      <c r="BG78" s="95" t="s">
        <v>2597</v>
      </c>
      <c r="BH78" s="95" t="s">
        <v>2530</v>
      </c>
      <c r="BI78" s="95">
        <v>3</v>
      </c>
      <c r="BJ78" s="95" t="s">
        <v>6504</v>
      </c>
      <c r="BK78" s="95" t="s">
        <v>2642</v>
      </c>
      <c r="BL78" s="95" t="s">
        <v>2597</v>
      </c>
      <c r="BM78" s="95" t="s">
        <v>2649</v>
      </c>
      <c r="BN78" s="95">
        <v>3</v>
      </c>
      <c r="BO78" s="95" t="s">
        <v>6504</v>
      </c>
      <c r="BP78" s="95" t="s">
        <v>2643</v>
      </c>
      <c r="BQ78" s="95" t="s">
        <v>2648</v>
      </c>
      <c r="BR78" s="95" t="s">
        <v>2650</v>
      </c>
      <c r="BS78" s="95">
        <v>3</v>
      </c>
      <c r="BT78" s="95" t="s">
        <v>6504</v>
      </c>
      <c r="BU78" s="95" t="s">
        <v>2644</v>
      </c>
      <c r="BV78" s="95" t="s">
        <v>2597</v>
      </c>
      <c r="BW78" s="95" t="s">
        <v>2651</v>
      </c>
      <c r="BX78" s="95">
        <v>3</v>
      </c>
      <c r="BY78" s="95" t="s">
        <v>6504</v>
      </c>
      <c r="BZ78" s="95" t="s">
        <v>2645</v>
      </c>
      <c r="CA78" s="95" t="s">
        <v>2648</v>
      </c>
      <c r="CB78" s="95" t="s">
        <v>2652</v>
      </c>
      <c r="CC78" s="95">
        <v>3</v>
      </c>
      <c r="CD78" s="95" t="s">
        <v>6504</v>
      </c>
      <c r="CE78" s="95" t="s">
        <v>2646</v>
      </c>
      <c r="CF78" s="95" t="s">
        <v>2597</v>
      </c>
      <c r="CG78" s="95" t="s">
        <v>2530</v>
      </c>
      <c r="CH78" s="95">
        <v>1</v>
      </c>
      <c r="CI78" s="95" t="s">
        <v>6504</v>
      </c>
      <c r="CJ78" s="95" t="s">
        <v>2647</v>
      </c>
      <c r="CK78" s="95" t="s">
        <v>2597</v>
      </c>
      <c r="CL78" s="95" t="s">
        <v>2653</v>
      </c>
      <c r="CM78" s="95">
        <v>28</v>
      </c>
      <c r="CN78" s="95">
        <v>0</v>
      </c>
      <c r="CO78" s="95" t="s">
        <v>53</v>
      </c>
      <c r="CP78" s="95" t="s">
        <v>62</v>
      </c>
      <c r="CQ78" s="95" t="s">
        <v>73</v>
      </c>
      <c r="CR78" s="95" t="s">
        <v>55</v>
      </c>
      <c r="CS78" s="95" t="s">
        <v>56</v>
      </c>
      <c r="CT78" s="95" t="s">
        <v>57</v>
      </c>
      <c r="CU78" s="95" t="s">
        <v>57</v>
      </c>
      <c r="CV78" s="95" t="s">
        <v>58</v>
      </c>
      <c r="CW78" s="95" t="s">
        <v>63</v>
      </c>
      <c r="CX78" s="95" t="s">
        <v>59</v>
      </c>
      <c r="CY78" s="95" t="s">
        <v>2298</v>
      </c>
      <c r="CZ78" s="95" t="s">
        <v>2290</v>
      </c>
      <c r="DA78" s="95" t="s">
        <v>53</v>
      </c>
      <c r="DB78" s="95" t="s">
        <v>73</v>
      </c>
      <c r="DC78" s="95" t="s">
        <v>55</v>
      </c>
      <c r="DD78" s="95" t="s">
        <v>56</v>
      </c>
      <c r="DE78" s="95" t="s">
        <v>57</v>
      </c>
      <c r="DF78" s="95" t="s">
        <v>71</v>
      </c>
      <c r="DG78" s="95" t="s">
        <v>58</v>
      </c>
      <c r="DH78" s="95" t="s">
        <v>55</v>
      </c>
      <c r="DI78" s="95" t="s">
        <v>59</v>
      </c>
      <c r="DJ78" s="95" t="s">
        <v>2299</v>
      </c>
      <c r="DK78" s="95" t="s">
        <v>118</v>
      </c>
      <c r="DL78" s="95" t="s">
        <v>53</v>
      </c>
      <c r="DM78" s="95" t="s">
        <v>73</v>
      </c>
      <c r="DN78" s="95" t="s">
        <v>55</v>
      </c>
      <c r="DO78" s="95" t="s">
        <v>56</v>
      </c>
      <c r="DP78" s="95" t="s">
        <v>57</v>
      </c>
      <c r="DQ78" s="95" t="s">
        <v>57</v>
      </c>
      <c r="DR78" s="95" t="s">
        <v>58</v>
      </c>
      <c r="DS78" s="95" t="s">
        <v>55</v>
      </c>
      <c r="DT78" s="95" t="s">
        <v>59</v>
      </c>
      <c r="DU78" s="95" t="s">
        <v>2300</v>
      </c>
      <c r="DV78" s="95" t="s">
        <v>2222</v>
      </c>
      <c r="DW78" s="95" t="s">
        <v>53</v>
      </c>
      <c r="DX78" s="95" t="s">
        <v>62</v>
      </c>
      <c r="DY78" s="95" t="s">
        <v>55</v>
      </c>
      <c r="DZ78" s="95" t="s">
        <v>56</v>
      </c>
      <c r="EA78" s="95" t="s">
        <v>57</v>
      </c>
      <c r="EB78" s="95" t="s">
        <v>57</v>
      </c>
      <c r="EC78" s="95" t="s">
        <v>58</v>
      </c>
      <c r="ED78" s="95" t="s">
        <v>55</v>
      </c>
      <c r="EE78" s="95" t="s">
        <v>59</v>
      </c>
      <c r="EF78" s="95" t="s">
        <v>2301</v>
      </c>
      <c r="EG78" s="95" t="s">
        <v>2222</v>
      </c>
    </row>
    <row r="79" spans="1:137" x14ac:dyDescent="0.25">
      <c r="A79" s="97">
        <v>164</v>
      </c>
      <c r="B79" s="95" t="s">
        <v>6861</v>
      </c>
      <c r="C79" s="95">
        <v>4</v>
      </c>
      <c r="D79" s="95" t="s">
        <v>8</v>
      </c>
      <c r="E79" s="95" t="s">
        <v>134</v>
      </c>
      <c r="F79" s="97">
        <v>164</v>
      </c>
      <c r="G79" s="97" t="s">
        <v>569</v>
      </c>
      <c r="H79" s="97" t="s">
        <v>532</v>
      </c>
      <c r="I79" s="51">
        <v>0.7</v>
      </c>
      <c r="J79" s="51">
        <v>0.98</v>
      </c>
      <c r="K79" s="95" t="s">
        <v>2146</v>
      </c>
      <c r="L79" s="95">
        <v>214</v>
      </c>
      <c r="M79" s="95">
        <v>54</v>
      </c>
      <c r="N79" s="95">
        <v>16</v>
      </c>
      <c r="O79" s="95">
        <v>20</v>
      </c>
      <c r="P79" s="95">
        <v>18</v>
      </c>
      <c r="Q79" s="95">
        <v>18</v>
      </c>
      <c r="R79" s="95">
        <v>18</v>
      </c>
      <c r="S79" s="95">
        <v>18</v>
      </c>
      <c r="T79" s="95">
        <v>18</v>
      </c>
      <c r="U79" s="95">
        <v>18</v>
      </c>
      <c r="V79" s="95">
        <v>19</v>
      </c>
      <c r="W79" s="95">
        <v>19</v>
      </c>
      <c r="X79" s="95">
        <v>19</v>
      </c>
      <c r="Y79" s="95">
        <v>13</v>
      </c>
      <c r="Z79" s="95">
        <v>0.98</v>
      </c>
      <c r="AA79" s="95" t="s">
        <v>1207</v>
      </c>
      <c r="AB79" s="95" t="s">
        <v>1212</v>
      </c>
      <c r="AC79" s="95" t="s">
        <v>2531</v>
      </c>
      <c r="AD79" s="95" t="s">
        <v>2532</v>
      </c>
      <c r="AE79" s="95">
        <v>16</v>
      </c>
      <c r="AF79" s="95" t="s">
        <v>6504</v>
      </c>
      <c r="AG79" s="95" t="s">
        <v>2654</v>
      </c>
      <c r="AH79" s="95" t="s">
        <v>2666</v>
      </c>
      <c r="AI79" s="95" t="s">
        <v>2676</v>
      </c>
      <c r="AJ79" s="95">
        <v>20</v>
      </c>
      <c r="AK79" s="95" t="s">
        <v>6504</v>
      </c>
      <c r="AL79" s="95" t="s">
        <v>2655</v>
      </c>
      <c r="AM79" s="95" t="s">
        <v>2667</v>
      </c>
      <c r="AN79" s="95" t="s">
        <v>2676</v>
      </c>
      <c r="AO79" s="95">
        <v>21</v>
      </c>
      <c r="AP79" s="95" t="s">
        <v>6504</v>
      </c>
      <c r="AQ79" s="95" t="s">
        <v>2656</v>
      </c>
      <c r="AR79" s="95" t="s">
        <v>2668</v>
      </c>
      <c r="AS79" s="95" t="s">
        <v>2677</v>
      </c>
      <c r="AT79" s="95">
        <v>19</v>
      </c>
      <c r="AU79" s="95" t="s">
        <v>6504</v>
      </c>
      <c r="AV79" s="95" t="s">
        <v>2657</v>
      </c>
      <c r="AW79" s="95" t="s">
        <v>2669</v>
      </c>
      <c r="AX79" s="95" t="s">
        <v>2678</v>
      </c>
      <c r="AY79" s="95">
        <v>17</v>
      </c>
      <c r="AZ79" s="95" t="s">
        <v>6504</v>
      </c>
      <c r="BA79" s="95" t="s">
        <v>2658</v>
      </c>
      <c r="BB79" s="95" t="s">
        <v>2670</v>
      </c>
      <c r="BC79" s="95" t="s">
        <v>2679</v>
      </c>
      <c r="BD79" s="95">
        <v>19</v>
      </c>
      <c r="BE79" s="95" t="s">
        <v>6504</v>
      </c>
      <c r="BF79" s="95" t="s">
        <v>2659</v>
      </c>
      <c r="BG79" s="95" t="s">
        <v>2671</v>
      </c>
      <c r="BH79" s="95" t="s">
        <v>2680</v>
      </c>
      <c r="BI79" s="95">
        <v>21</v>
      </c>
      <c r="BJ79" s="95" t="s">
        <v>6504</v>
      </c>
      <c r="BK79" s="95" t="s">
        <v>2660</v>
      </c>
      <c r="BL79" s="95" t="s">
        <v>2597</v>
      </c>
      <c r="BM79" s="95" t="s">
        <v>2681</v>
      </c>
      <c r="BN79" s="95">
        <v>22</v>
      </c>
      <c r="BO79" s="95" t="s">
        <v>6504</v>
      </c>
      <c r="BP79" s="95" t="s">
        <v>2661</v>
      </c>
      <c r="BQ79" s="95" t="s">
        <v>2597</v>
      </c>
      <c r="BR79" s="95" t="s">
        <v>2682</v>
      </c>
      <c r="BS79" s="95">
        <v>18</v>
      </c>
      <c r="BT79" s="95" t="s">
        <v>6504</v>
      </c>
      <c r="BU79" s="95" t="s">
        <v>2662</v>
      </c>
      <c r="BV79" s="95" t="s">
        <v>2672</v>
      </c>
      <c r="BW79" s="95" t="s">
        <v>2683</v>
      </c>
      <c r="BX79" s="95">
        <v>19</v>
      </c>
      <c r="BY79" s="95" t="s">
        <v>6504</v>
      </c>
      <c r="BZ79" s="95" t="s">
        <v>2663</v>
      </c>
      <c r="CA79" s="95" t="s">
        <v>2673</v>
      </c>
      <c r="CB79" s="95" t="s">
        <v>2684</v>
      </c>
      <c r="CC79" s="95">
        <v>22</v>
      </c>
      <c r="CD79" s="95" t="s">
        <v>6504</v>
      </c>
      <c r="CE79" s="95" t="s">
        <v>2664</v>
      </c>
      <c r="CF79" s="95" t="s">
        <v>2674</v>
      </c>
      <c r="CG79" s="95" t="s">
        <v>2685</v>
      </c>
      <c r="CH79" s="95">
        <v>14</v>
      </c>
      <c r="CI79" s="95" t="s">
        <v>6504</v>
      </c>
      <c r="CJ79" s="95" t="s">
        <v>2665</v>
      </c>
      <c r="CK79" s="95" t="s">
        <v>2675</v>
      </c>
      <c r="CL79" s="95" t="s">
        <v>2686</v>
      </c>
      <c r="CM79" s="95">
        <v>228</v>
      </c>
      <c r="CN79" s="95">
        <v>0</v>
      </c>
      <c r="CO79" s="95" t="s">
        <v>53</v>
      </c>
      <c r="CP79" s="95" t="s">
        <v>54</v>
      </c>
      <c r="CQ79" s="95" t="s">
        <v>54</v>
      </c>
      <c r="CR79" s="95" t="s">
        <v>55</v>
      </c>
      <c r="CS79" s="95" t="s">
        <v>56</v>
      </c>
      <c r="CT79" s="95" t="s">
        <v>57</v>
      </c>
      <c r="CU79" s="95" t="s">
        <v>57</v>
      </c>
      <c r="CV79" s="95" t="s">
        <v>58</v>
      </c>
      <c r="CW79" s="95" t="s">
        <v>55</v>
      </c>
      <c r="CX79" s="95" t="s">
        <v>59</v>
      </c>
      <c r="CY79" s="95" t="s">
        <v>2302</v>
      </c>
      <c r="CZ79" s="95" t="s">
        <v>2290</v>
      </c>
      <c r="DA79" s="95" t="s">
        <v>53</v>
      </c>
      <c r="DB79" s="95" t="s">
        <v>54</v>
      </c>
      <c r="DC79" s="95" t="s">
        <v>63</v>
      </c>
      <c r="DD79" s="95" t="s">
        <v>56</v>
      </c>
      <c r="DE79" s="95" t="s">
        <v>57</v>
      </c>
      <c r="DF79" s="95" t="s">
        <v>57</v>
      </c>
      <c r="DG79" s="95" t="s">
        <v>58</v>
      </c>
      <c r="DH79" s="95" t="s">
        <v>55</v>
      </c>
      <c r="DI79" s="95" t="s">
        <v>59</v>
      </c>
      <c r="DJ79" s="95" t="s">
        <v>2303</v>
      </c>
      <c r="DK79" s="95" t="s">
        <v>118</v>
      </c>
      <c r="DL79" s="95" t="s">
        <v>53</v>
      </c>
      <c r="DM79" s="95" t="s">
        <v>54</v>
      </c>
      <c r="DN79" s="95" t="s">
        <v>55</v>
      </c>
      <c r="DO79" s="95" t="s">
        <v>56</v>
      </c>
      <c r="DP79" s="95" t="s">
        <v>57</v>
      </c>
      <c r="DQ79" s="95" t="s">
        <v>57</v>
      </c>
      <c r="DR79" s="95" t="s">
        <v>58</v>
      </c>
      <c r="DS79" s="95" t="s">
        <v>55</v>
      </c>
      <c r="DT79" s="95" t="s">
        <v>59</v>
      </c>
      <c r="DU79" s="95" t="s">
        <v>2304</v>
      </c>
      <c r="DV79" s="95" t="s">
        <v>2222</v>
      </c>
      <c r="DW79" s="95" t="s">
        <v>53</v>
      </c>
      <c r="DX79" s="95" t="s">
        <v>6510</v>
      </c>
      <c r="DY79" s="95" t="s">
        <v>55</v>
      </c>
      <c r="DZ79" s="95" t="s">
        <v>56</v>
      </c>
      <c r="EA79" s="95" t="s">
        <v>57</v>
      </c>
      <c r="EB79" s="95" t="s">
        <v>57</v>
      </c>
      <c r="EC79" s="95" t="s">
        <v>58</v>
      </c>
      <c r="ED79" s="95" t="s">
        <v>55</v>
      </c>
      <c r="EE79" s="95" t="s">
        <v>59</v>
      </c>
      <c r="EF79" s="95" t="s">
        <v>2305</v>
      </c>
      <c r="EG79" s="95" t="s">
        <v>2222</v>
      </c>
    </row>
    <row r="80" spans="1:137" x14ac:dyDescent="0.25">
      <c r="A80" s="97">
        <v>165</v>
      </c>
      <c r="B80" s="95" t="s">
        <v>6862</v>
      </c>
      <c r="C80" s="95">
        <v>5</v>
      </c>
      <c r="D80" s="95" t="s">
        <v>8</v>
      </c>
      <c r="E80" s="95" t="s">
        <v>134</v>
      </c>
      <c r="F80" s="97">
        <v>165</v>
      </c>
      <c r="G80" s="97" t="s">
        <v>531</v>
      </c>
      <c r="H80" s="97" t="s">
        <v>557</v>
      </c>
      <c r="I80" s="51">
        <v>3</v>
      </c>
      <c r="J80" s="51">
        <v>3</v>
      </c>
      <c r="K80" s="95" t="s">
        <v>2146</v>
      </c>
      <c r="L80" s="95">
        <v>3</v>
      </c>
      <c r="M80" s="95">
        <v>0</v>
      </c>
      <c r="N80" s="95">
        <v>0</v>
      </c>
      <c r="O80" s="95">
        <v>0</v>
      </c>
      <c r="P80" s="95">
        <v>0</v>
      </c>
      <c r="Q80" s="95">
        <v>1</v>
      </c>
      <c r="R80" s="95">
        <v>0</v>
      </c>
      <c r="S80" s="95">
        <v>0</v>
      </c>
      <c r="T80" s="95">
        <v>0</v>
      </c>
      <c r="U80" s="95">
        <v>1</v>
      </c>
      <c r="V80" s="95">
        <v>0</v>
      </c>
      <c r="W80" s="95">
        <v>0</v>
      </c>
      <c r="X80" s="95">
        <v>0</v>
      </c>
      <c r="Y80" s="95">
        <v>1</v>
      </c>
      <c r="Z80" s="95">
        <v>3</v>
      </c>
      <c r="AA80" s="95" t="s">
        <v>1215</v>
      </c>
      <c r="AB80" s="95" t="s">
        <v>1219</v>
      </c>
      <c r="AC80" s="95" t="s">
        <v>2533</v>
      </c>
      <c r="AD80" s="95" t="s">
        <v>2534</v>
      </c>
      <c r="AE80" s="95">
        <v>0</v>
      </c>
      <c r="AF80" s="95" t="s">
        <v>6504</v>
      </c>
      <c r="AG80" s="95" t="s">
        <v>2687</v>
      </c>
      <c r="AH80" s="95" t="s">
        <v>2597</v>
      </c>
      <c r="AI80" s="95" t="s">
        <v>2700</v>
      </c>
      <c r="AJ80" s="95">
        <v>0</v>
      </c>
      <c r="AK80" s="95" t="s">
        <v>6504</v>
      </c>
      <c r="AL80" s="95" t="s">
        <v>2688</v>
      </c>
      <c r="AM80" s="95" t="s">
        <v>2597</v>
      </c>
      <c r="AN80" s="95" t="s">
        <v>2700</v>
      </c>
      <c r="AO80" s="95">
        <v>1</v>
      </c>
      <c r="AP80" s="95" t="s">
        <v>6504</v>
      </c>
      <c r="AQ80" s="95" t="s">
        <v>2689</v>
      </c>
      <c r="AR80" s="95" t="s">
        <v>2597</v>
      </c>
      <c r="AS80" s="95" t="s">
        <v>2701</v>
      </c>
      <c r="AT80" s="95">
        <v>0</v>
      </c>
      <c r="AU80" s="95" t="s">
        <v>6504</v>
      </c>
      <c r="AV80" s="95" t="s">
        <v>2690</v>
      </c>
      <c r="AW80" s="95" t="s">
        <v>2597</v>
      </c>
      <c r="AX80" s="95" t="s">
        <v>2702</v>
      </c>
      <c r="AY80" s="95">
        <v>0</v>
      </c>
      <c r="AZ80" s="95">
        <v>0</v>
      </c>
      <c r="BA80" s="95" t="s">
        <v>2691</v>
      </c>
      <c r="BB80" s="95" t="s">
        <v>2597</v>
      </c>
      <c r="BC80" s="95" t="s">
        <v>2703</v>
      </c>
      <c r="BD80" s="95">
        <v>0</v>
      </c>
      <c r="BE80" s="95" t="s">
        <v>6504</v>
      </c>
      <c r="BF80" s="95" t="s">
        <v>2692</v>
      </c>
      <c r="BG80" s="95" t="s">
        <v>2597</v>
      </c>
      <c r="BH80" s="95" t="s">
        <v>2704</v>
      </c>
      <c r="BI80" s="95">
        <v>0</v>
      </c>
      <c r="BJ80" s="95" t="s">
        <v>6504</v>
      </c>
      <c r="BK80" s="95" t="s">
        <v>2693</v>
      </c>
      <c r="BL80" s="95" t="s">
        <v>2597</v>
      </c>
      <c r="BM80" s="95" t="s">
        <v>2705</v>
      </c>
      <c r="BN80" s="95">
        <v>0</v>
      </c>
      <c r="BO80" s="95" t="s">
        <v>6504</v>
      </c>
      <c r="BP80" s="95" t="s">
        <v>2694</v>
      </c>
      <c r="BQ80" s="95" t="s">
        <v>2699</v>
      </c>
      <c r="BR80" s="95" t="s">
        <v>2706</v>
      </c>
      <c r="BS80" s="95">
        <v>1</v>
      </c>
      <c r="BT80" s="95" t="s">
        <v>6504</v>
      </c>
      <c r="BU80" s="95" t="s">
        <v>2695</v>
      </c>
      <c r="BV80" s="95" t="s">
        <v>2597</v>
      </c>
      <c r="BW80" s="95" t="s">
        <v>2707</v>
      </c>
      <c r="BX80" s="95">
        <v>0</v>
      </c>
      <c r="BY80" s="95" t="s">
        <v>6504</v>
      </c>
      <c r="BZ80" s="95" t="s">
        <v>2696</v>
      </c>
      <c r="CA80" s="95" t="s">
        <v>2597</v>
      </c>
      <c r="CB80" s="95" t="s">
        <v>2706</v>
      </c>
      <c r="CC80" s="95">
        <v>0</v>
      </c>
      <c r="CD80" s="95" t="s">
        <v>6504</v>
      </c>
      <c r="CE80" s="95" t="s">
        <v>2697</v>
      </c>
      <c r="CF80" s="95" t="s">
        <v>2597</v>
      </c>
      <c r="CG80" s="95" t="s">
        <v>2708</v>
      </c>
      <c r="CH80" s="95">
        <v>0</v>
      </c>
      <c r="CI80" s="95" t="s">
        <v>6504</v>
      </c>
      <c r="CJ80" s="95" t="s">
        <v>2698</v>
      </c>
      <c r="CK80" s="95" t="s">
        <v>2597</v>
      </c>
      <c r="CL80" s="95" t="s">
        <v>1220</v>
      </c>
      <c r="CM80" s="95">
        <v>2</v>
      </c>
      <c r="CN80" s="95">
        <v>0</v>
      </c>
      <c r="CO80" s="95" t="s">
        <v>53</v>
      </c>
      <c r="CP80" s="95" t="s">
        <v>79</v>
      </c>
      <c r="CQ80" s="95" t="s">
        <v>62</v>
      </c>
      <c r="CR80" s="95" t="s">
        <v>55</v>
      </c>
      <c r="CS80" s="95" t="s">
        <v>56</v>
      </c>
      <c r="CT80" s="95" t="s">
        <v>57</v>
      </c>
      <c r="CU80" s="95" t="s">
        <v>57</v>
      </c>
      <c r="CV80" s="95" t="s">
        <v>58</v>
      </c>
      <c r="CW80" s="95" t="s">
        <v>55</v>
      </c>
      <c r="CX80" s="95" t="s">
        <v>59</v>
      </c>
      <c r="CY80" s="95" t="s">
        <v>2306</v>
      </c>
      <c r="CZ80" s="95" t="s">
        <v>2290</v>
      </c>
      <c r="DA80" s="95" t="s">
        <v>53</v>
      </c>
      <c r="DB80" s="95" t="s">
        <v>62</v>
      </c>
      <c r="DC80" s="95" t="s">
        <v>63</v>
      </c>
      <c r="DD80" s="95" t="s">
        <v>56</v>
      </c>
      <c r="DE80" s="95" t="s">
        <v>57</v>
      </c>
      <c r="DF80" s="95" t="s">
        <v>57</v>
      </c>
      <c r="DG80" s="95" t="s">
        <v>58</v>
      </c>
      <c r="DH80" s="95" t="s">
        <v>55</v>
      </c>
      <c r="DI80" s="95" t="s">
        <v>59</v>
      </c>
      <c r="DJ80" s="95" t="s">
        <v>2307</v>
      </c>
      <c r="DK80" s="95" t="s">
        <v>118</v>
      </c>
      <c r="DL80" s="95" t="s">
        <v>53</v>
      </c>
      <c r="DM80" s="95" t="s">
        <v>62</v>
      </c>
      <c r="DN80" s="95" t="s">
        <v>55</v>
      </c>
      <c r="DO80" s="95" t="s">
        <v>56</v>
      </c>
      <c r="DP80" s="95" t="s">
        <v>57</v>
      </c>
      <c r="DQ80" s="95" t="s">
        <v>57</v>
      </c>
      <c r="DR80" s="95" t="s">
        <v>58</v>
      </c>
      <c r="DS80" s="95" t="s">
        <v>55</v>
      </c>
      <c r="DT80" s="95" t="s">
        <v>59</v>
      </c>
      <c r="DU80" s="95" t="s">
        <v>2308</v>
      </c>
      <c r="DV80" s="95" t="s">
        <v>2222</v>
      </c>
      <c r="DW80" s="95" t="s">
        <v>53</v>
      </c>
      <c r="DX80" s="95" t="s">
        <v>75</v>
      </c>
      <c r="DY80" s="95" t="s">
        <v>55</v>
      </c>
      <c r="DZ80" s="95" t="s">
        <v>56</v>
      </c>
      <c r="EA80" s="95" t="s">
        <v>57</v>
      </c>
      <c r="EB80" s="95" t="s">
        <v>69</v>
      </c>
      <c r="EC80" s="95" t="s">
        <v>58</v>
      </c>
      <c r="ED80" s="95" t="s">
        <v>55</v>
      </c>
      <c r="EE80" s="95" t="s">
        <v>59</v>
      </c>
      <c r="EF80" s="95" t="s">
        <v>2309</v>
      </c>
      <c r="EG80" s="95" t="s">
        <v>2222</v>
      </c>
    </row>
    <row r="81" spans="1:137" x14ac:dyDescent="0.25">
      <c r="A81" s="97">
        <v>166</v>
      </c>
      <c r="B81" s="95" t="s">
        <v>6863</v>
      </c>
      <c r="C81" s="95">
        <v>6</v>
      </c>
      <c r="D81" s="95" t="s">
        <v>8</v>
      </c>
      <c r="E81" s="95" t="s">
        <v>134</v>
      </c>
      <c r="F81" s="97">
        <v>166</v>
      </c>
      <c r="G81" s="97" t="s">
        <v>531</v>
      </c>
      <c r="H81" s="97" t="s">
        <v>532</v>
      </c>
      <c r="I81" s="51">
        <v>0.85</v>
      </c>
      <c r="J81" s="51">
        <v>0.85</v>
      </c>
      <c r="K81" s="95" t="s">
        <v>569</v>
      </c>
      <c r="L81" s="95">
        <v>0.85</v>
      </c>
      <c r="M81" s="95">
        <v>0</v>
      </c>
      <c r="N81" s="95">
        <v>0</v>
      </c>
      <c r="O81" s="95">
        <v>0</v>
      </c>
      <c r="P81" s="95">
        <v>0</v>
      </c>
      <c r="Q81" s="95">
        <v>0</v>
      </c>
      <c r="R81" s="95">
        <v>0</v>
      </c>
      <c r="S81" s="95">
        <v>0.85</v>
      </c>
      <c r="T81" s="95">
        <v>0</v>
      </c>
      <c r="U81" s="95">
        <v>0</v>
      </c>
      <c r="V81" s="95">
        <v>0</v>
      </c>
      <c r="W81" s="95">
        <v>0.7</v>
      </c>
      <c r="X81" s="95">
        <v>0</v>
      </c>
      <c r="Y81" s="95">
        <v>0.85</v>
      </c>
      <c r="Z81" s="95">
        <v>0.85</v>
      </c>
      <c r="AA81" s="95" t="s">
        <v>1223</v>
      </c>
      <c r="AB81" s="95" t="s">
        <v>2535</v>
      </c>
      <c r="AC81" s="95" t="s">
        <v>2536</v>
      </c>
      <c r="AD81" s="95" t="s">
        <v>2537</v>
      </c>
      <c r="AE81" s="95">
        <v>0</v>
      </c>
      <c r="AF81" s="95" t="s">
        <v>6504</v>
      </c>
      <c r="AG81" s="95" t="s">
        <v>2709</v>
      </c>
      <c r="AH81" s="95" t="s">
        <v>2597</v>
      </c>
      <c r="AI81" s="95" t="s">
        <v>1220</v>
      </c>
      <c r="AJ81" s="95">
        <v>0</v>
      </c>
      <c r="AK81" s="95" t="s">
        <v>6504</v>
      </c>
      <c r="AL81" s="95" t="s">
        <v>2709</v>
      </c>
      <c r="AM81" s="95" t="s">
        <v>2597</v>
      </c>
      <c r="AN81" s="95" t="s">
        <v>1220</v>
      </c>
      <c r="AO81" s="95">
        <v>0</v>
      </c>
      <c r="AP81" s="95" t="s">
        <v>6504</v>
      </c>
      <c r="AQ81" s="95" t="s">
        <v>2709</v>
      </c>
      <c r="AR81" s="95" t="s">
        <v>2597</v>
      </c>
      <c r="AS81" s="95" t="s">
        <v>1220</v>
      </c>
      <c r="AT81" s="95">
        <v>0</v>
      </c>
      <c r="AU81" s="95" t="s">
        <v>6504</v>
      </c>
      <c r="AV81" s="95" t="s">
        <v>2709</v>
      </c>
      <c r="AW81" s="95" t="s">
        <v>2597</v>
      </c>
      <c r="AX81" s="95" t="s">
        <v>1220</v>
      </c>
      <c r="AY81" s="95">
        <v>0.46</v>
      </c>
      <c r="AZ81" s="95" t="s">
        <v>6504</v>
      </c>
      <c r="BA81" s="95" t="s">
        <v>2710</v>
      </c>
      <c r="BB81" s="95" t="s">
        <v>2718</v>
      </c>
      <c r="BC81" s="95" t="s">
        <v>1220</v>
      </c>
      <c r="BD81" s="95">
        <v>0.46</v>
      </c>
      <c r="BE81" s="95" t="s">
        <v>6504</v>
      </c>
      <c r="BF81" s="95" t="s">
        <v>2711</v>
      </c>
      <c r="BG81" s="95" t="s">
        <v>2597</v>
      </c>
      <c r="BH81" s="95" t="s">
        <v>1220</v>
      </c>
      <c r="BI81" s="95">
        <v>0.63380000000000003</v>
      </c>
      <c r="BJ81" s="95" t="s">
        <v>6504</v>
      </c>
      <c r="BK81" s="95" t="s">
        <v>2712</v>
      </c>
      <c r="BL81" s="95" t="s">
        <v>2597</v>
      </c>
      <c r="BM81" s="95" t="s">
        <v>2719</v>
      </c>
      <c r="BN81" s="95">
        <v>0.63380000000000003</v>
      </c>
      <c r="BO81" s="95" t="s">
        <v>6504</v>
      </c>
      <c r="BP81" s="95" t="s">
        <v>2713</v>
      </c>
      <c r="BQ81" s="95" t="s">
        <v>2597</v>
      </c>
      <c r="BR81" s="95" t="s">
        <v>2719</v>
      </c>
      <c r="BS81" s="95">
        <v>0.63380000000000003</v>
      </c>
      <c r="BT81" s="95" t="s">
        <v>6504</v>
      </c>
      <c r="BU81" s="95" t="s">
        <v>2714</v>
      </c>
      <c r="BV81" s="95" t="s">
        <v>2597</v>
      </c>
      <c r="BW81" s="95" t="s">
        <v>2719</v>
      </c>
      <c r="BX81" s="95">
        <v>0.77</v>
      </c>
      <c r="BY81" s="95" t="s">
        <v>6504</v>
      </c>
      <c r="BZ81" s="95" t="s">
        <v>2715</v>
      </c>
      <c r="CA81" s="95" t="s">
        <v>2597</v>
      </c>
      <c r="CB81" s="95" t="s">
        <v>2720</v>
      </c>
      <c r="CC81" s="95">
        <v>0.77</v>
      </c>
      <c r="CD81" s="95" t="s">
        <v>6504</v>
      </c>
      <c r="CE81" s="95" t="s">
        <v>2716</v>
      </c>
      <c r="CF81" s="95" t="s">
        <v>2597</v>
      </c>
      <c r="CG81" s="95" t="s">
        <v>2720</v>
      </c>
      <c r="CH81" s="95">
        <v>0.77</v>
      </c>
      <c r="CI81" s="95" t="s">
        <v>6504</v>
      </c>
      <c r="CJ81" s="95" t="s">
        <v>2717</v>
      </c>
      <c r="CK81" s="95" t="s">
        <v>2597</v>
      </c>
      <c r="CL81" s="95" t="s">
        <v>1220</v>
      </c>
      <c r="CM81" s="95">
        <v>5.1313999999999993</v>
      </c>
      <c r="CN81" s="95">
        <v>0</v>
      </c>
      <c r="CO81" s="95" t="s">
        <v>61</v>
      </c>
      <c r="CP81" s="95" t="s">
        <v>79</v>
      </c>
      <c r="CQ81" s="95" t="s">
        <v>75</v>
      </c>
      <c r="CR81" s="95" t="s">
        <v>55</v>
      </c>
      <c r="CS81" s="95" t="s">
        <v>56</v>
      </c>
      <c r="CT81" s="95" t="s">
        <v>57</v>
      </c>
      <c r="CU81" s="95" t="s">
        <v>69</v>
      </c>
      <c r="CV81" s="95" t="s">
        <v>58</v>
      </c>
      <c r="CW81" s="95" t="s">
        <v>63</v>
      </c>
      <c r="CX81" s="95" t="s">
        <v>59</v>
      </c>
      <c r="CY81" s="95" t="s">
        <v>2310</v>
      </c>
      <c r="CZ81" s="95" t="s">
        <v>2290</v>
      </c>
      <c r="DA81" s="95" t="s">
        <v>53</v>
      </c>
      <c r="DB81" s="95" t="s">
        <v>54</v>
      </c>
      <c r="DC81" s="95" t="s">
        <v>63</v>
      </c>
      <c r="DD81" s="95" t="s">
        <v>64</v>
      </c>
      <c r="DE81" s="95" t="s">
        <v>65</v>
      </c>
      <c r="DF81" s="95" t="s">
        <v>65</v>
      </c>
      <c r="DG81" s="95" t="s">
        <v>71</v>
      </c>
      <c r="DH81" s="95" t="s">
        <v>55</v>
      </c>
      <c r="DI81" s="95" t="s">
        <v>59</v>
      </c>
      <c r="DJ81" s="95" t="s">
        <v>2311</v>
      </c>
      <c r="DK81" s="95" t="s">
        <v>118</v>
      </c>
      <c r="DL81" s="95" t="s">
        <v>53</v>
      </c>
      <c r="DM81" s="95" t="s">
        <v>73</v>
      </c>
      <c r="DN81" s="95" t="s">
        <v>63</v>
      </c>
      <c r="DO81" s="95" t="s">
        <v>56</v>
      </c>
      <c r="DP81" s="95" t="s">
        <v>71</v>
      </c>
      <c r="DQ81" s="95" t="s">
        <v>69</v>
      </c>
      <c r="DR81" s="95" t="s">
        <v>71</v>
      </c>
      <c r="DS81" s="95" t="s">
        <v>63</v>
      </c>
      <c r="DT81" s="95" t="s">
        <v>59</v>
      </c>
      <c r="DU81" s="95" t="s">
        <v>2312</v>
      </c>
      <c r="DV81" s="95" t="s">
        <v>2222</v>
      </c>
      <c r="DW81" s="95" t="s">
        <v>53</v>
      </c>
      <c r="DX81" s="95" t="s">
        <v>70</v>
      </c>
      <c r="DY81" s="95" t="s">
        <v>55</v>
      </c>
      <c r="DZ81" s="95" t="s">
        <v>56</v>
      </c>
      <c r="EA81" s="95" t="s">
        <v>57</v>
      </c>
      <c r="EB81" s="95" t="s">
        <v>69</v>
      </c>
      <c r="EC81" s="95" t="s">
        <v>58</v>
      </c>
      <c r="ED81" s="95" t="s">
        <v>55</v>
      </c>
      <c r="EE81" s="95" t="s">
        <v>59</v>
      </c>
      <c r="EF81" s="95" t="s">
        <v>2313</v>
      </c>
      <c r="EG81" s="95" t="s">
        <v>2222</v>
      </c>
    </row>
    <row r="82" spans="1:137" x14ac:dyDescent="0.25">
      <c r="A82" s="97">
        <v>167</v>
      </c>
      <c r="B82" s="95" t="s">
        <v>6864</v>
      </c>
      <c r="C82" s="95">
        <v>7</v>
      </c>
      <c r="D82" s="95" t="s">
        <v>8</v>
      </c>
      <c r="E82" s="95" t="s">
        <v>134</v>
      </c>
      <c r="F82" s="97">
        <v>167</v>
      </c>
      <c r="G82" s="97" t="s">
        <v>531</v>
      </c>
      <c r="H82" s="97" t="s">
        <v>532</v>
      </c>
      <c r="I82" s="51">
        <v>1</v>
      </c>
      <c r="J82" s="51">
        <v>1</v>
      </c>
      <c r="K82" s="95" t="s">
        <v>531</v>
      </c>
      <c r="L82" s="95">
        <v>0</v>
      </c>
      <c r="M82" s="95">
        <v>3</v>
      </c>
      <c r="N82" s="95">
        <v>1</v>
      </c>
      <c r="O82" s="95">
        <v>1</v>
      </c>
      <c r="P82" s="95">
        <v>1</v>
      </c>
      <c r="Q82" s="95">
        <v>1</v>
      </c>
      <c r="R82" s="95">
        <v>1</v>
      </c>
      <c r="S82" s="95">
        <v>1</v>
      </c>
      <c r="T82" s="95">
        <v>1</v>
      </c>
      <c r="U82" s="95">
        <v>1</v>
      </c>
      <c r="V82" s="95">
        <v>1</v>
      </c>
      <c r="W82" s="95">
        <v>1</v>
      </c>
      <c r="X82" s="95">
        <v>1</v>
      </c>
      <c r="Y82" s="95">
        <v>1</v>
      </c>
      <c r="Z82" s="95">
        <v>1</v>
      </c>
      <c r="AA82" s="95" t="s">
        <v>1232</v>
      </c>
      <c r="AB82" s="95" t="s">
        <v>1237</v>
      </c>
      <c r="AC82" s="95" t="s">
        <v>2538</v>
      </c>
      <c r="AD82" s="95" t="s">
        <v>2539</v>
      </c>
      <c r="AE82" s="95">
        <v>2502</v>
      </c>
      <c r="AF82" s="95">
        <v>2502</v>
      </c>
      <c r="AG82" s="95" t="s">
        <v>2721</v>
      </c>
      <c r="AH82" s="95" t="s">
        <v>2597</v>
      </c>
      <c r="AI82" s="95" t="s">
        <v>2739</v>
      </c>
      <c r="AJ82" s="95">
        <v>3001</v>
      </c>
      <c r="AK82" s="95">
        <v>3001</v>
      </c>
      <c r="AL82" s="95" t="s">
        <v>2722</v>
      </c>
      <c r="AM82" s="95" t="s">
        <v>2733</v>
      </c>
      <c r="AN82" s="95" t="s">
        <v>2740</v>
      </c>
      <c r="AO82" s="95">
        <v>2997</v>
      </c>
      <c r="AP82" s="95">
        <v>2997</v>
      </c>
      <c r="AQ82" s="95" t="s">
        <v>2723</v>
      </c>
      <c r="AR82" s="95" t="s">
        <v>2734</v>
      </c>
      <c r="AS82" s="95" t="s">
        <v>2741</v>
      </c>
      <c r="AT82" s="95">
        <v>2812</v>
      </c>
      <c r="AU82" s="95">
        <v>2812</v>
      </c>
      <c r="AV82" s="95" t="s">
        <v>2724</v>
      </c>
      <c r="AW82" s="95" t="s">
        <v>2735</v>
      </c>
      <c r="AX82" s="95" t="s">
        <v>2742</v>
      </c>
      <c r="AY82" s="95">
        <v>2938</v>
      </c>
      <c r="AZ82" s="95">
        <v>2938</v>
      </c>
      <c r="BA82" s="95" t="s">
        <v>2725</v>
      </c>
      <c r="BB82" s="95" t="s">
        <v>2597</v>
      </c>
      <c r="BC82" s="95" t="s">
        <v>2742</v>
      </c>
      <c r="BD82" s="95">
        <v>2783</v>
      </c>
      <c r="BE82" s="95">
        <v>2783</v>
      </c>
      <c r="BF82" s="95" t="s">
        <v>2726</v>
      </c>
      <c r="BG82" s="95" t="s">
        <v>2736</v>
      </c>
      <c r="BH82" s="95" t="s">
        <v>2743</v>
      </c>
      <c r="BI82" s="95">
        <v>4147</v>
      </c>
      <c r="BJ82" s="95">
        <v>4147</v>
      </c>
      <c r="BK82" s="95" t="s">
        <v>2727</v>
      </c>
      <c r="BL82" s="95" t="s">
        <v>2621</v>
      </c>
      <c r="BM82" s="95" t="s">
        <v>2744</v>
      </c>
      <c r="BN82" s="95">
        <v>3023</v>
      </c>
      <c r="BO82" s="95">
        <v>3023</v>
      </c>
      <c r="BP82" s="95" t="s">
        <v>2728</v>
      </c>
      <c r="BQ82" s="95" t="s">
        <v>2621</v>
      </c>
      <c r="BR82" s="95" t="s">
        <v>2745</v>
      </c>
      <c r="BS82" s="95">
        <v>3628</v>
      </c>
      <c r="BT82" s="95">
        <v>3628</v>
      </c>
      <c r="BU82" s="95" t="s">
        <v>2729</v>
      </c>
      <c r="BV82" s="95" t="s">
        <v>2621</v>
      </c>
      <c r="BW82" s="95" t="s">
        <v>2746</v>
      </c>
      <c r="BX82" s="95">
        <v>2835</v>
      </c>
      <c r="BY82" s="95">
        <v>2835</v>
      </c>
      <c r="BZ82" s="95" t="s">
        <v>2730</v>
      </c>
      <c r="CA82" s="95" t="s">
        <v>2737</v>
      </c>
      <c r="CB82" s="95" t="s">
        <v>2747</v>
      </c>
      <c r="CC82" s="95">
        <v>2157</v>
      </c>
      <c r="CD82" s="95">
        <v>2157</v>
      </c>
      <c r="CE82" s="95" t="s">
        <v>2731</v>
      </c>
      <c r="CF82" s="95" t="s">
        <v>2621</v>
      </c>
      <c r="CG82" s="95" t="s">
        <v>2748</v>
      </c>
      <c r="CH82" s="95">
        <v>838</v>
      </c>
      <c r="CI82" s="95">
        <v>838</v>
      </c>
      <c r="CJ82" s="95" t="s">
        <v>2732</v>
      </c>
      <c r="CK82" s="95" t="s">
        <v>2738</v>
      </c>
      <c r="CL82" s="95" t="s">
        <v>2749</v>
      </c>
      <c r="CM82" s="95">
        <v>33661</v>
      </c>
      <c r="CN82" s="95">
        <v>0</v>
      </c>
      <c r="CO82" s="95" t="s">
        <v>53</v>
      </c>
      <c r="CP82" s="95" t="s">
        <v>62</v>
      </c>
      <c r="CQ82" s="95" t="s">
        <v>62</v>
      </c>
      <c r="CR82" s="95" t="s">
        <v>55</v>
      </c>
      <c r="CS82" s="95" t="s">
        <v>56</v>
      </c>
      <c r="CT82" s="95" t="s">
        <v>57</v>
      </c>
      <c r="CU82" s="95" t="s">
        <v>57</v>
      </c>
      <c r="CV82" s="95" t="s">
        <v>58</v>
      </c>
      <c r="CW82" s="95" t="s">
        <v>55</v>
      </c>
      <c r="CX82" s="95" t="s">
        <v>59</v>
      </c>
      <c r="CY82" s="95" t="s">
        <v>2314</v>
      </c>
      <c r="CZ82" s="95" t="s">
        <v>2290</v>
      </c>
      <c r="DA82" s="95" t="s">
        <v>53</v>
      </c>
      <c r="DB82" s="95" t="s">
        <v>62</v>
      </c>
      <c r="DC82" s="95" t="s">
        <v>55</v>
      </c>
      <c r="DD82" s="95" t="s">
        <v>56</v>
      </c>
      <c r="DE82" s="95" t="s">
        <v>57</v>
      </c>
      <c r="DF82" s="95" t="s">
        <v>57</v>
      </c>
      <c r="DG82" s="95" t="s">
        <v>58</v>
      </c>
      <c r="DH82" s="95" t="s">
        <v>63</v>
      </c>
      <c r="DI82" s="95" t="s">
        <v>59</v>
      </c>
      <c r="DJ82" s="95" t="s">
        <v>2315</v>
      </c>
      <c r="DK82" s="95" t="s">
        <v>118</v>
      </c>
      <c r="DL82" s="95" t="s">
        <v>53</v>
      </c>
      <c r="DM82" s="95" t="s">
        <v>62</v>
      </c>
      <c r="DN82" s="95" t="s">
        <v>55</v>
      </c>
      <c r="DO82" s="95" t="s">
        <v>56</v>
      </c>
      <c r="DP82" s="95" t="s">
        <v>57</v>
      </c>
      <c r="DQ82" s="95" t="s">
        <v>57</v>
      </c>
      <c r="DR82" s="95" t="s">
        <v>58</v>
      </c>
      <c r="DS82" s="95" t="s">
        <v>55</v>
      </c>
      <c r="DT82" s="95" t="s">
        <v>59</v>
      </c>
      <c r="DU82" s="95" t="s">
        <v>2316</v>
      </c>
      <c r="DV82" s="95" t="s">
        <v>2222</v>
      </c>
      <c r="DW82" s="95" t="s">
        <v>53</v>
      </c>
      <c r="DX82" s="95" t="s">
        <v>62</v>
      </c>
      <c r="DY82" s="95" t="s">
        <v>55</v>
      </c>
      <c r="DZ82" s="95" t="s">
        <v>56</v>
      </c>
      <c r="EA82" s="95" t="s">
        <v>57</v>
      </c>
      <c r="EB82" s="95" t="s">
        <v>69</v>
      </c>
      <c r="EC82" s="95" t="s">
        <v>58</v>
      </c>
      <c r="ED82" s="95" t="s">
        <v>55</v>
      </c>
      <c r="EE82" s="95" t="s">
        <v>59</v>
      </c>
      <c r="EF82" s="95" t="s">
        <v>2293</v>
      </c>
      <c r="EG82" s="95" t="s">
        <v>2222</v>
      </c>
    </row>
    <row r="83" spans="1:137" x14ac:dyDescent="0.25">
      <c r="A83" s="97">
        <v>168</v>
      </c>
      <c r="B83" s="95" t="s">
        <v>6865</v>
      </c>
      <c r="C83" s="95">
        <v>8</v>
      </c>
      <c r="D83" s="95" t="s">
        <v>8</v>
      </c>
      <c r="E83" s="95" t="s">
        <v>134</v>
      </c>
      <c r="F83" s="97">
        <v>168</v>
      </c>
      <c r="G83" s="97" t="s">
        <v>556</v>
      </c>
      <c r="H83" s="97" t="s">
        <v>557</v>
      </c>
      <c r="I83" s="51">
        <v>25040</v>
      </c>
      <c r="J83" s="51">
        <v>25418</v>
      </c>
      <c r="K83" s="95" t="s">
        <v>2146</v>
      </c>
      <c r="L83" s="95">
        <v>25418</v>
      </c>
      <c r="M83" s="95">
        <v>7242</v>
      </c>
      <c r="N83" s="95">
        <v>1759</v>
      </c>
      <c r="O83" s="95">
        <v>3307</v>
      </c>
      <c r="P83" s="95">
        <v>2176</v>
      </c>
      <c r="Q83" s="95">
        <v>2481</v>
      </c>
      <c r="R83" s="95">
        <v>2329</v>
      </c>
      <c r="S83" s="95">
        <v>1754</v>
      </c>
      <c r="T83" s="95">
        <v>1896</v>
      </c>
      <c r="U83" s="95">
        <v>2158</v>
      </c>
      <c r="V83" s="95">
        <v>1995</v>
      </c>
      <c r="W83" s="95">
        <v>2295</v>
      </c>
      <c r="X83" s="95">
        <v>1823</v>
      </c>
      <c r="Y83" s="95">
        <v>1445</v>
      </c>
      <c r="Z83" s="95">
        <v>25418</v>
      </c>
      <c r="AA83" s="95" t="s">
        <v>1240</v>
      </c>
      <c r="AB83" s="95" t="s">
        <v>1244</v>
      </c>
      <c r="AC83" s="95" t="s">
        <v>2540</v>
      </c>
      <c r="AD83" s="95" t="s">
        <v>2541</v>
      </c>
      <c r="AE83" s="95">
        <v>1780</v>
      </c>
      <c r="AF83" s="95" t="s">
        <v>6504</v>
      </c>
      <c r="AG83" s="95" t="s">
        <v>2750</v>
      </c>
      <c r="AH83" s="95" t="s">
        <v>2762</v>
      </c>
      <c r="AI83" s="95" t="s">
        <v>2540</v>
      </c>
      <c r="AJ83" s="95">
        <v>2095</v>
      </c>
      <c r="AK83" s="95" t="s">
        <v>6504</v>
      </c>
      <c r="AL83" s="95" t="s">
        <v>2751</v>
      </c>
      <c r="AM83" s="95" t="s">
        <v>2763</v>
      </c>
      <c r="AN83" s="95" t="s">
        <v>2540</v>
      </c>
      <c r="AO83" s="95">
        <v>1788</v>
      </c>
      <c r="AP83" s="95" t="s">
        <v>6504</v>
      </c>
      <c r="AQ83" s="95" t="s">
        <v>2752</v>
      </c>
      <c r="AR83" s="95" t="s">
        <v>2764</v>
      </c>
      <c r="AS83" s="95" t="s">
        <v>2540</v>
      </c>
      <c r="AT83" s="95">
        <v>1574</v>
      </c>
      <c r="AU83" s="95" t="s">
        <v>6504</v>
      </c>
      <c r="AV83" s="95" t="s">
        <v>2753</v>
      </c>
      <c r="AW83" s="95" t="s">
        <v>2765</v>
      </c>
      <c r="AX83" s="95" t="s">
        <v>2540</v>
      </c>
      <c r="AY83" s="95">
        <v>1676</v>
      </c>
      <c r="AZ83" s="95" t="s">
        <v>6504</v>
      </c>
      <c r="BA83" s="95" t="s">
        <v>2754</v>
      </c>
      <c r="BB83" s="95" t="s">
        <v>2766</v>
      </c>
      <c r="BC83" s="95" t="s">
        <v>2540</v>
      </c>
      <c r="BD83" s="95">
        <v>1561</v>
      </c>
      <c r="BE83" s="95" t="s">
        <v>6504</v>
      </c>
      <c r="BF83" s="95" t="s">
        <v>2755</v>
      </c>
      <c r="BG83" s="95" t="s">
        <v>2767</v>
      </c>
      <c r="BH83" s="95" t="s">
        <v>2540</v>
      </c>
      <c r="BI83" s="95">
        <v>1939</v>
      </c>
      <c r="BJ83" s="95" t="s">
        <v>6504</v>
      </c>
      <c r="BK83" s="95" t="s">
        <v>2756</v>
      </c>
      <c r="BL83" s="95" t="s">
        <v>2768</v>
      </c>
      <c r="BM83" s="95" t="s">
        <v>2772</v>
      </c>
      <c r="BN83" s="95">
        <v>4327</v>
      </c>
      <c r="BO83" s="95" t="s">
        <v>6504</v>
      </c>
      <c r="BP83" s="95" t="s">
        <v>2757</v>
      </c>
      <c r="BQ83" s="95" t="s">
        <v>2769</v>
      </c>
      <c r="BR83" s="95" t="s">
        <v>2773</v>
      </c>
      <c r="BS83" s="95">
        <v>2404</v>
      </c>
      <c r="BT83" s="95" t="s">
        <v>6504</v>
      </c>
      <c r="BU83" s="95" t="s">
        <v>2758</v>
      </c>
      <c r="BV83" s="95" t="s">
        <v>2769</v>
      </c>
      <c r="BW83" s="95" t="s">
        <v>2774</v>
      </c>
      <c r="BX83" s="95">
        <v>2257</v>
      </c>
      <c r="BY83" s="95" t="s">
        <v>6504</v>
      </c>
      <c r="BZ83" s="95" t="s">
        <v>2759</v>
      </c>
      <c r="CA83" s="95" t="s">
        <v>2770</v>
      </c>
      <c r="CB83" s="95" t="s">
        <v>2775</v>
      </c>
      <c r="CC83" s="95">
        <v>1140</v>
      </c>
      <c r="CD83" s="95" t="s">
        <v>6504</v>
      </c>
      <c r="CE83" s="95" t="s">
        <v>2760</v>
      </c>
      <c r="CF83" s="95" t="s">
        <v>2771</v>
      </c>
      <c r="CG83" s="95" t="s">
        <v>2776</v>
      </c>
      <c r="CH83" s="95">
        <v>522</v>
      </c>
      <c r="CI83" s="95" t="s">
        <v>6504</v>
      </c>
      <c r="CJ83" s="95" t="s">
        <v>2761</v>
      </c>
      <c r="CK83" s="95" t="s">
        <v>2738</v>
      </c>
      <c r="CL83" s="95" t="s">
        <v>2776</v>
      </c>
      <c r="CM83" s="95">
        <v>23063</v>
      </c>
      <c r="CN83" s="95">
        <v>0</v>
      </c>
      <c r="CO83" s="95" t="s">
        <v>53</v>
      </c>
      <c r="CP83" s="95" t="s">
        <v>73</v>
      </c>
      <c r="CQ83" s="95" t="s">
        <v>73</v>
      </c>
      <c r="CR83" s="95" t="s">
        <v>55</v>
      </c>
      <c r="CS83" s="95" t="s">
        <v>56</v>
      </c>
      <c r="CT83" s="95" t="s">
        <v>57</v>
      </c>
      <c r="CU83" s="95" t="s">
        <v>57</v>
      </c>
      <c r="CV83" s="95" t="s">
        <v>58</v>
      </c>
      <c r="CW83" s="95" t="s">
        <v>55</v>
      </c>
      <c r="CX83" s="95" t="s">
        <v>59</v>
      </c>
      <c r="CY83" s="95" t="s">
        <v>2317</v>
      </c>
      <c r="CZ83" s="95" t="s">
        <v>2290</v>
      </c>
      <c r="DA83" s="95" t="s">
        <v>53</v>
      </c>
      <c r="DB83" s="95" t="s">
        <v>73</v>
      </c>
      <c r="DC83" s="95" t="s">
        <v>55</v>
      </c>
      <c r="DD83" s="95" t="s">
        <v>56</v>
      </c>
      <c r="DE83" s="95" t="s">
        <v>57</v>
      </c>
      <c r="DF83" s="95" t="s">
        <v>57</v>
      </c>
      <c r="DG83" s="95" t="s">
        <v>58</v>
      </c>
      <c r="DH83" s="95" t="s">
        <v>55</v>
      </c>
      <c r="DI83" s="95" t="s">
        <v>59</v>
      </c>
      <c r="DJ83" s="95" t="s">
        <v>2318</v>
      </c>
      <c r="DK83" s="95" t="s">
        <v>118</v>
      </c>
      <c r="DL83" s="95" t="s">
        <v>53</v>
      </c>
      <c r="DM83" s="95" t="s">
        <v>70</v>
      </c>
      <c r="DN83" s="95" t="s">
        <v>55</v>
      </c>
      <c r="DO83" s="95" t="s">
        <v>56</v>
      </c>
      <c r="DP83" s="95" t="s">
        <v>57</v>
      </c>
      <c r="DQ83" s="95" t="s">
        <v>57</v>
      </c>
      <c r="DR83" s="95" t="s">
        <v>58</v>
      </c>
      <c r="DS83" s="95" t="s">
        <v>55</v>
      </c>
      <c r="DT83" s="95" t="s">
        <v>59</v>
      </c>
      <c r="DU83" s="95" t="s">
        <v>2319</v>
      </c>
      <c r="DV83" s="95" t="s">
        <v>2222</v>
      </c>
      <c r="DW83" s="95" t="s">
        <v>53</v>
      </c>
      <c r="DX83" s="95" t="s">
        <v>70</v>
      </c>
      <c r="DY83" s="95" t="s">
        <v>55</v>
      </c>
      <c r="DZ83" s="95" t="s">
        <v>56</v>
      </c>
      <c r="EA83" s="95" t="s">
        <v>57</v>
      </c>
      <c r="EB83" s="95" t="s">
        <v>57</v>
      </c>
      <c r="EC83" s="95" t="s">
        <v>58</v>
      </c>
      <c r="ED83" s="95" t="s">
        <v>55</v>
      </c>
      <c r="EE83" s="95" t="s">
        <v>59</v>
      </c>
      <c r="EF83" s="95" t="s">
        <v>2320</v>
      </c>
      <c r="EG83" s="95" t="s">
        <v>2222</v>
      </c>
    </row>
    <row r="84" spans="1:137" x14ac:dyDescent="0.25">
      <c r="A84" s="97">
        <v>170</v>
      </c>
      <c r="B84" s="95" t="s">
        <v>6866</v>
      </c>
      <c r="C84" s="95">
        <v>9</v>
      </c>
      <c r="D84" s="95" t="s">
        <v>8</v>
      </c>
      <c r="E84" s="95" t="s">
        <v>134</v>
      </c>
      <c r="F84" s="97">
        <v>170</v>
      </c>
      <c r="G84" s="97" t="s">
        <v>556</v>
      </c>
      <c r="H84" s="97" t="s">
        <v>557</v>
      </c>
      <c r="I84" s="51">
        <v>40</v>
      </c>
      <c r="J84" s="51">
        <v>56</v>
      </c>
      <c r="K84" s="95" t="s">
        <v>556</v>
      </c>
      <c r="L84" s="95">
        <v>56</v>
      </c>
      <c r="M84" s="95">
        <v>4</v>
      </c>
      <c r="N84" s="95">
        <v>0</v>
      </c>
      <c r="O84" s="95">
        <v>3</v>
      </c>
      <c r="P84" s="95">
        <v>1</v>
      </c>
      <c r="Q84" s="95">
        <v>11</v>
      </c>
      <c r="R84" s="95">
        <v>1</v>
      </c>
      <c r="S84" s="95">
        <v>1</v>
      </c>
      <c r="T84" s="95">
        <v>8</v>
      </c>
      <c r="U84" s="95">
        <v>1</v>
      </c>
      <c r="V84" s="95">
        <v>0</v>
      </c>
      <c r="W84" s="95">
        <v>8</v>
      </c>
      <c r="X84" s="95">
        <v>10</v>
      </c>
      <c r="Y84" s="95">
        <v>12</v>
      </c>
      <c r="Z84" s="95">
        <v>56</v>
      </c>
      <c r="AA84" s="95" t="s">
        <v>2542</v>
      </c>
      <c r="AB84" s="95" t="s">
        <v>2543</v>
      </c>
      <c r="AC84" s="95" t="s">
        <v>2530</v>
      </c>
      <c r="AD84" s="95" t="s">
        <v>2544</v>
      </c>
      <c r="AE84" s="95">
        <v>0</v>
      </c>
      <c r="AF84" s="95" t="s">
        <v>6504</v>
      </c>
      <c r="AG84" s="95" t="s">
        <v>2777</v>
      </c>
      <c r="AH84" s="95" t="s">
        <v>2597</v>
      </c>
      <c r="AI84" s="95" t="s">
        <v>2790</v>
      </c>
      <c r="AJ84" s="95">
        <v>3</v>
      </c>
      <c r="AK84" s="95" t="s">
        <v>6504</v>
      </c>
      <c r="AL84" s="95" t="s">
        <v>2778</v>
      </c>
      <c r="AM84" s="95" t="s">
        <v>2597</v>
      </c>
      <c r="AN84" s="95" t="s">
        <v>2530</v>
      </c>
      <c r="AO84" s="95">
        <v>1</v>
      </c>
      <c r="AP84" s="95" t="s">
        <v>6504</v>
      </c>
      <c r="AQ84" s="95" t="s">
        <v>2779</v>
      </c>
      <c r="AR84" s="95" t="s">
        <v>2597</v>
      </c>
      <c r="AS84" s="95" t="s">
        <v>2530</v>
      </c>
      <c r="AT84" s="95">
        <v>9</v>
      </c>
      <c r="AU84" s="95" t="s">
        <v>6504</v>
      </c>
      <c r="AV84" s="95" t="s">
        <v>2780</v>
      </c>
      <c r="AW84" s="95" t="s">
        <v>2789</v>
      </c>
      <c r="AX84" s="95" t="s">
        <v>2530</v>
      </c>
      <c r="AY84" s="95">
        <v>1</v>
      </c>
      <c r="AZ84" s="95" t="s">
        <v>6504</v>
      </c>
      <c r="BA84" s="95" t="s">
        <v>2781</v>
      </c>
      <c r="BB84" s="95" t="s">
        <v>2597</v>
      </c>
      <c r="BC84" s="95" t="s">
        <v>2530</v>
      </c>
      <c r="BD84" s="95">
        <v>1</v>
      </c>
      <c r="BE84" s="95" t="s">
        <v>6504</v>
      </c>
      <c r="BF84" s="95" t="s">
        <v>2782</v>
      </c>
      <c r="BG84" s="95" t="s">
        <v>2597</v>
      </c>
      <c r="BH84" s="95" t="s">
        <v>2530</v>
      </c>
      <c r="BI84" s="95">
        <v>8</v>
      </c>
      <c r="BJ84" s="95" t="s">
        <v>6504</v>
      </c>
      <c r="BK84" s="95" t="s">
        <v>2783</v>
      </c>
      <c r="BL84" s="95" t="s">
        <v>2597</v>
      </c>
      <c r="BM84" s="95" t="s">
        <v>2791</v>
      </c>
      <c r="BN84" s="95">
        <v>1</v>
      </c>
      <c r="BO84" s="95" t="s">
        <v>6504</v>
      </c>
      <c r="BP84" s="95" t="s">
        <v>2784</v>
      </c>
      <c r="BQ84" s="95" t="s">
        <v>2597</v>
      </c>
      <c r="BR84" s="95" t="s">
        <v>2792</v>
      </c>
      <c r="BS84" s="95">
        <v>2</v>
      </c>
      <c r="BT84" s="95" t="s">
        <v>6504</v>
      </c>
      <c r="BU84" s="95" t="s">
        <v>2785</v>
      </c>
      <c r="BV84" s="95" t="s">
        <v>2597</v>
      </c>
      <c r="BW84" s="95" t="s">
        <v>2793</v>
      </c>
      <c r="BX84" s="95">
        <v>8</v>
      </c>
      <c r="BY84" s="95" t="s">
        <v>6504</v>
      </c>
      <c r="BZ84" s="95" t="s">
        <v>2786</v>
      </c>
      <c r="CA84" s="95" t="s">
        <v>2597</v>
      </c>
      <c r="CB84" s="95" t="s">
        <v>2794</v>
      </c>
      <c r="CC84" s="95">
        <v>10</v>
      </c>
      <c r="CD84" s="95" t="s">
        <v>6504</v>
      </c>
      <c r="CE84" s="95" t="s">
        <v>2787</v>
      </c>
      <c r="CF84" s="95" t="s">
        <v>2597</v>
      </c>
      <c r="CG84" s="95" t="s">
        <v>2795</v>
      </c>
      <c r="CH84" s="95">
        <v>12</v>
      </c>
      <c r="CI84" s="95" t="s">
        <v>6504</v>
      </c>
      <c r="CJ84" s="95" t="s">
        <v>2788</v>
      </c>
      <c r="CK84" s="95" t="s">
        <v>2597</v>
      </c>
      <c r="CL84" s="95" t="s">
        <v>2796</v>
      </c>
      <c r="CM84" s="95">
        <v>56</v>
      </c>
      <c r="CN84" s="95">
        <v>0</v>
      </c>
      <c r="CO84" s="95" t="s">
        <v>53</v>
      </c>
      <c r="CP84" s="95" t="s">
        <v>62</v>
      </c>
      <c r="CQ84" s="95" t="s">
        <v>73</v>
      </c>
      <c r="CR84" s="95" t="s">
        <v>55</v>
      </c>
      <c r="CS84" s="95" t="s">
        <v>56</v>
      </c>
      <c r="CT84" s="95" t="s">
        <v>57</v>
      </c>
      <c r="CU84" s="95" t="s">
        <v>57</v>
      </c>
      <c r="CV84" s="95" t="s">
        <v>58</v>
      </c>
      <c r="CW84" s="95" t="s">
        <v>63</v>
      </c>
      <c r="CX84" s="95" t="s">
        <v>59</v>
      </c>
      <c r="CY84" s="95" t="s">
        <v>2321</v>
      </c>
      <c r="CZ84" s="95" t="s">
        <v>2290</v>
      </c>
      <c r="DA84" s="95" t="s">
        <v>53</v>
      </c>
      <c r="DB84" s="95" t="s">
        <v>73</v>
      </c>
      <c r="DC84" s="95" t="s">
        <v>63</v>
      </c>
      <c r="DD84" s="95" t="s">
        <v>56</v>
      </c>
      <c r="DE84" s="95" t="s">
        <v>57</v>
      </c>
      <c r="DF84" s="95" t="s">
        <v>57</v>
      </c>
      <c r="DG84" s="95" t="s">
        <v>58</v>
      </c>
      <c r="DH84" s="95" t="s">
        <v>63</v>
      </c>
      <c r="DI84" s="95" t="s">
        <v>59</v>
      </c>
      <c r="DJ84" s="95" t="s">
        <v>2322</v>
      </c>
      <c r="DK84" s="95" t="s">
        <v>118</v>
      </c>
      <c r="DL84" s="95" t="s">
        <v>53</v>
      </c>
      <c r="DM84" s="95" t="s">
        <v>62</v>
      </c>
      <c r="DN84" s="95" t="s">
        <v>55</v>
      </c>
      <c r="DO84" s="95" t="s">
        <v>56</v>
      </c>
      <c r="DP84" s="95" t="s">
        <v>57</v>
      </c>
      <c r="DQ84" s="95" t="s">
        <v>69</v>
      </c>
      <c r="DR84" s="95" t="s">
        <v>58</v>
      </c>
      <c r="DS84" s="95" t="s">
        <v>63</v>
      </c>
      <c r="DT84" s="95" t="s">
        <v>59</v>
      </c>
      <c r="DU84" s="95" t="s">
        <v>2323</v>
      </c>
      <c r="DV84" s="95" t="s">
        <v>2222</v>
      </c>
      <c r="DW84" s="95" t="s">
        <v>53</v>
      </c>
      <c r="DX84" s="95" t="s">
        <v>62</v>
      </c>
      <c r="DY84" s="95" t="s">
        <v>55</v>
      </c>
      <c r="DZ84" s="95" t="s">
        <v>56</v>
      </c>
      <c r="EA84" s="95" t="s">
        <v>57</v>
      </c>
      <c r="EB84" s="95" t="s">
        <v>69</v>
      </c>
      <c r="EC84" s="95" t="s">
        <v>58</v>
      </c>
      <c r="ED84" s="95" t="s">
        <v>55</v>
      </c>
      <c r="EE84" s="95" t="s">
        <v>59</v>
      </c>
      <c r="EF84" s="95" t="s">
        <v>2324</v>
      </c>
      <c r="EG84" s="95" t="s">
        <v>2222</v>
      </c>
    </row>
    <row r="85" spans="1:137" x14ac:dyDescent="0.25">
      <c r="A85" s="97">
        <v>171</v>
      </c>
      <c r="B85" s="95" t="s">
        <v>6867</v>
      </c>
      <c r="C85" s="95">
        <v>10</v>
      </c>
      <c r="D85" s="95" t="s">
        <v>8</v>
      </c>
      <c r="E85" s="95" t="s">
        <v>134</v>
      </c>
      <c r="F85" s="97">
        <v>171</v>
      </c>
      <c r="G85" s="97" t="s">
        <v>556</v>
      </c>
      <c r="H85" s="97" t="s">
        <v>557</v>
      </c>
      <c r="I85" s="51">
        <v>7</v>
      </c>
      <c r="J85" s="51">
        <v>7</v>
      </c>
      <c r="K85" s="95" t="s">
        <v>531</v>
      </c>
      <c r="L85" s="95">
        <v>7</v>
      </c>
      <c r="M85" s="95">
        <v>21</v>
      </c>
      <c r="N85" s="95">
        <v>7</v>
      </c>
      <c r="O85" s="95">
        <v>7</v>
      </c>
      <c r="P85" s="95">
        <v>7</v>
      </c>
      <c r="Q85" s="95">
        <v>7</v>
      </c>
      <c r="R85" s="95">
        <v>7</v>
      </c>
      <c r="S85" s="95">
        <v>7</v>
      </c>
      <c r="T85" s="95">
        <v>7</v>
      </c>
      <c r="U85" s="95">
        <v>7</v>
      </c>
      <c r="V85" s="95">
        <v>7</v>
      </c>
      <c r="W85" s="95">
        <v>7</v>
      </c>
      <c r="X85" s="95">
        <v>7</v>
      </c>
      <c r="Y85" s="95">
        <v>7</v>
      </c>
      <c r="Z85" s="95">
        <v>7</v>
      </c>
      <c r="AA85" s="95" t="s">
        <v>2545</v>
      </c>
      <c r="AB85" s="95" t="s">
        <v>2546</v>
      </c>
      <c r="AC85" s="95" t="s">
        <v>2547</v>
      </c>
      <c r="AD85" s="95" t="s">
        <v>2548</v>
      </c>
      <c r="AE85" s="95">
        <v>4</v>
      </c>
      <c r="AF85" s="95" t="s">
        <v>6504</v>
      </c>
      <c r="AG85" s="95" t="s">
        <v>2797</v>
      </c>
      <c r="AH85" s="95" t="s">
        <v>2597</v>
      </c>
      <c r="AI85" s="95" t="s">
        <v>2547</v>
      </c>
      <c r="AJ85" s="95">
        <v>7</v>
      </c>
      <c r="AK85" s="95" t="s">
        <v>6504</v>
      </c>
      <c r="AL85" s="95" t="s">
        <v>2798</v>
      </c>
      <c r="AM85" s="95" t="s">
        <v>2597</v>
      </c>
      <c r="AN85" s="95" t="s">
        <v>2547</v>
      </c>
      <c r="AO85" s="95">
        <v>7</v>
      </c>
      <c r="AP85" s="95" t="s">
        <v>6504</v>
      </c>
      <c r="AQ85" s="95" t="s">
        <v>2799</v>
      </c>
      <c r="AR85" s="95" t="s">
        <v>2597</v>
      </c>
      <c r="AS85" s="95" t="s">
        <v>2547</v>
      </c>
      <c r="AT85" s="95">
        <v>7</v>
      </c>
      <c r="AU85" s="95" t="s">
        <v>6504</v>
      </c>
      <c r="AV85" s="95" t="s">
        <v>2800</v>
      </c>
      <c r="AW85" s="95" t="s">
        <v>2809</v>
      </c>
      <c r="AX85" s="95" t="s">
        <v>2547</v>
      </c>
      <c r="AY85" s="95">
        <v>7</v>
      </c>
      <c r="AZ85" s="95" t="s">
        <v>6504</v>
      </c>
      <c r="BA85" s="95" t="s">
        <v>2801</v>
      </c>
      <c r="BB85" s="95" t="s">
        <v>2809</v>
      </c>
      <c r="BC85" s="95" t="s">
        <v>2547</v>
      </c>
      <c r="BD85" s="95">
        <v>7</v>
      </c>
      <c r="BE85" s="95" t="s">
        <v>6504</v>
      </c>
      <c r="BF85" s="95" t="s">
        <v>2802</v>
      </c>
      <c r="BG85" s="95" t="s">
        <v>2809</v>
      </c>
      <c r="BH85" s="95" t="s">
        <v>2547</v>
      </c>
      <c r="BI85" s="95">
        <v>7</v>
      </c>
      <c r="BJ85" s="95" t="s">
        <v>6504</v>
      </c>
      <c r="BK85" s="95" t="s">
        <v>2803</v>
      </c>
      <c r="BL85" s="95" t="s">
        <v>2809</v>
      </c>
      <c r="BM85" s="95" t="s">
        <v>2547</v>
      </c>
      <c r="BN85" s="95">
        <v>7</v>
      </c>
      <c r="BO85" s="95" t="s">
        <v>6504</v>
      </c>
      <c r="BP85" s="95" t="s">
        <v>2804</v>
      </c>
      <c r="BQ85" s="95" t="s">
        <v>2809</v>
      </c>
      <c r="BR85" s="95" t="s">
        <v>2811</v>
      </c>
      <c r="BS85" s="95">
        <v>7</v>
      </c>
      <c r="BT85" s="95" t="s">
        <v>6504</v>
      </c>
      <c r="BU85" s="95" t="s">
        <v>2805</v>
      </c>
      <c r="BV85" s="95" t="s">
        <v>2809</v>
      </c>
      <c r="BW85" s="95" t="s">
        <v>2812</v>
      </c>
      <c r="BX85" s="95">
        <v>7</v>
      </c>
      <c r="BY85" s="95" t="s">
        <v>6504</v>
      </c>
      <c r="BZ85" s="95" t="s">
        <v>2806</v>
      </c>
      <c r="CA85" s="95" t="s">
        <v>2809</v>
      </c>
      <c r="CB85" s="95" t="s">
        <v>2813</v>
      </c>
      <c r="CC85" s="95">
        <v>7</v>
      </c>
      <c r="CD85" s="95" t="s">
        <v>6504</v>
      </c>
      <c r="CE85" s="95" t="s">
        <v>2807</v>
      </c>
      <c r="CF85" s="95" t="s">
        <v>2809</v>
      </c>
      <c r="CG85" s="95" t="s">
        <v>2814</v>
      </c>
      <c r="CH85" s="95">
        <v>6</v>
      </c>
      <c r="CI85" s="95" t="s">
        <v>6504</v>
      </c>
      <c r="CJ85" s="95" t="s">
        <v>2808</v>
      </c>
      <c r="CK85" s="95" t="s">
        <v>2810</v>
      </c>
      <c r="CL85" s="95" t="s">
        <v>2815</v>
      </c>
      <c r="CM85" s="95">
        <v>80</v>
      </c>
      <c r="CN85" s="95">
        <v>0</v>
      </c>
      <c r="CO85" s="95" t="s">
        <v>53</v>
      </c>
      <c r="CP85" s="95" t="s">
        <v>73</v>
      </c>
      <c r="CQ85" s="95" t="s">
        <v>70</v>
      </c>
      <c r="CR85" s="95" t="s">
        <v>55</v>
      </c>
      <c r="CS85" s="95" t="s">
        <v>56</v>
      </c>
      <c r="CT85" s="95" t="s">
        <v>57</v>
      </c>
      <c r="CU85" s="95" t="s">
        <v>69</v>
      </c>
      <c r="CV85" s="95" t="s">
        <v>58</v>
      </c>
      <c r="CW85" s="95" t="s">
        <v>55</v>
      </c>
      <c r="CX85" s="95" t="s">
        <v>59</v>
      </c>
      <c r="CY85" s="95" t="s">
        <v>2325</v>
      </c>
      <c r="CZ85" s="95" t="s">
        <v>2290</v>
      </c>
      <c r="DA85" s="95" t="s">
        <v>53</v>
      </c>
      <c r="DB85" s="95" t="s">
        <v>70</v>
      </c>
      <c r="DC85" s="95" t="s">
        <v>55</v>
      </c>
      <c r="DD85" s="95" t="s">
        <v>56</v>
      </c>
      <c r="DE85" s="95" t="s">
        <v>57</v>
      </c>
      <c r="DF85" s="95" t="s">
        <v>71</v>
      </c>
      <c r="DG85" s="95" t="s">
        <v>58</v>
      </c>
      <c r="DH85" s="95" t="s">
        <v>63</v>
      </c>
      <c r="DI85" s="95" t="s">
        <v>59</v>
      </c>
      <c r="DJ85" s="95" t="s">
        <v>2326</v>
      </c>
      <c r="DK85" s="95" t="s">
        <v>118</v>
      </c>
      <c r="DL85" s="95" t="s">
        <v>53</v>
      </c>
      <c r="DM85" s="95" t="s">
        <v>70</v>
      </c>
      <c r="DN85" s="95" t="s">
        <v>55</v>
      </c>
      <c r="DO85" s="95" t="s">
        <v>56</v>
      </c>
      <c r="DP85" s="95" t="s">
        <v>57</v>
      </c>
      <c r="DQ85" s="95" t="s">
        <v>69</v>
      </c>
      <c r="DR85" s="95" t="s">
        <v>58</v>
      </c>
      <c r="DS85" s="95" t="s">
        <v>55</v>
      </c>
      <c r="DT85" s="95" t="s">
        <v>59</v>
      </c>
      <c r="DU85" s="95" t="s">
        <v>2316</v>
      </c>
      <c r="DV85" s="95" t="s">
        <v>2222</v>
      </c>
      <c r="DW85" s="95" t="s">
        <v>53</v>
      </c>
      <c r="DX85" s="95" t="s">
        <v>70</v>
      </c>
      <c r="DY85" s="95" t="s">
        <v>55</v>
      </c>
      <c r="DZ85" s="95" t="s">
        <v>56</v>
      </c>
      <c r="EA85" s="95" t="s">
        <v>57</v>
      </c>
      <c r="EB85" s="95" t="s">
        <v>69</v>
      </c>
      <c r="EC85" s="95" t="s">
        <v>58</v>
      </c>
      <c r="ED85" s="95" t="s">
        <v>55</v>
      </c>
      <c r="EE85" s="95" t="s">
        <v>59</v>
      </c>
      <c r="EF85" s="95" t="s">
        <v>2327</v>
      </c>
      <c r="EG85" s="95" t="s">
        <v>2222</v>
      </c>
    </row>
    <row r="86" spans="1:137" x14ac:dyDescent="0.25">
      <c r="A86" s="97">
        <v>172</v>
      </c>
      <c r="B86" s="95" t="s">
        <v>6868</v>
      </c>
      <c r="C86" s="95">
        <v>11</v>
      </c>
      <c r="D86" s="95" t="s">
        <v>8</v>
      </c>
      <c r="E86" s="95" t="s">
        <v>134</v>
      </c>
      <c r="F86" s="97">
        <v>172</v>
      </c>
      <c r="G86" s="97" t="s">
        <v>556</v>
      </c>
      <c r="H86" s="97" t="s">
        <v>557</v>
      </c>
      <c r="I86" s="51">
        <v>1</v>
      </c>
      <c r="J86" s="51">
        <v>1</v>
      </c>
      <c r="K86" s="95" t="s">
        <v>556</v>
      </c>
      <c r="L86" s="95">
        <v>1</v>
      </c>
      <c r="M86" s="95">
        <v>0</v>
      </c>
      <c r="N86" s="95">
        <v>0</v>
      </c>
      <c r="O86" s="95">
        <v>0</v>
      </c>
      <c r="P86" s="95">
        <v>0</v>
      </c>
      <c r="Q86" s="95">
        <v>0.5</v>
      </c>
      <c r="R86" s="95">
        <v>0</v>
      </c>
      <c r="S86" s="95">
        <v>0</v>
      </c>
      <c r="T86" s="95">
        <v>0</v>
      </c>
      <c r="U86" s="95">
        <v>0</v>
      </c>
      <c r="V86" s="95">
        <v>0</v>
      </c>
      <c r="W86" s="95">
        <v>0</v>
      </c>
      <c r="X86" s="95">
        <v>0</v>
      </c>
      <c r="Y86" s="95">
        <v>0.5</v>
      </c>
      <c r="Z86" s="95">
        <v>1</v>
      </c>
      <c r="AA86" s="95" t="s">
        <v>2549</v>
      </c>
      <c r="AB86" s="95" t="s">
        <v>2550</v>
      </c>
      <c r="AC86" s="95" t="s">
        <v>2551</v>
      </c>
      <c r="AD86" s="95" t="s">
        <v>2552</v>
      </c>
      <c r="AE86" s="95">
        <v>0</v>
      </c>
      <c r="AF86" s="95" t="s">
        <v>6504</v>
      </c>
      <c r="AG86" s="95" t="s">
        <v>2816</v>
      </c>
      <c r="AH86" s="95" t="s">
        <v>1220</v>
      </c>
      <c r="AI86" s="95" t="s">
        <v>1220</v>
      </c>
      <c r="AJ86" s="95">
        <v>0</v>
      </c>
      <c r="AK86" s="95" t="s">
        <v>6504</v>
      </c>
      <c r="AL86" s="95" t="s">
        <v>2816</v>
      </c>
      <c r="AM86" s="95" t="s">
        <v>1220</v>
      </c>
      <c r="AN86" s="95" t="s">
        <v>1220</v>
      </c>
      <c r="AO86" s="95">
        <v>0</v>
      </c>
      <c r="AP86" s="95" t="s">
        <v>6504</v>
      </c>
      <c r="AQ86" s="95" t="s">
        <v>2816</v>
      </c>
      <c r="AR86" s="95" t="s">
        <v>1220</v>
      </c>
      <c r="AS86" s="95" t="s">
        <v>1220</v>
      </c>
      <c r="AT86" s="95">
        <v>0.5</v>
      </c>
      <c r="AU86" s="95" t="s">
        <v>6504</v>
      </c>
      <c r="AV86" s="95" t="s">
        <v>2817</v>
      </c>
      <c r="AW86" s="95" t="s">
        <v>1220</v>
      </c>
      <c r="AX86" s="95" t="s">
        <v>2820</v>
      </c>
      <c r="AY86" s="95">
        <v>0</v>
      </c>
      <c r="AZ86" s="95" t="s">
        <v>6504</v>
      </c>
      <c r="BA86" s="95" t="s">
        <v>2818</v>
      </c>
      <c r="BB86" s="95" t="s">
        <v>1220</v>
      </c>
      <c r="BC86" s="95" t="s">
        <v>1220</v>
      </c>
      <c r="BD86" s="95">
        <v>0</v>
      </c>
      <c r="BE86" s="95" t="s">
        <v>6504</v>
      </c>
      <c r="BF86" s="95" t="s">
        <v>2818</v>
      </c>
      <c r="BG86" s="95" t="s">
        <v>1220</v>
      </c>
      <c r="BH86" s="95" t="s">
        <v>1220</v>
      </c>
      <c r="BI86" s="95">
        <v>0</v>
      </c>
      <c r="BJ86" s="95" t="s">
        <v>6504</v>
      </c>
      <c r="BK86" s="95" t="s">
        <v>2818</v>
      </c>
      <c r="BL86" s="95" t="s">
        <v>1220</v>
      </c>
      <c r="BM86" s="95" t="s">
        <v>1220</v>
      </c>
      <c r="BN86" s="95">
        <v>0</v>
      </c>
      <c r="BO86" s="95" t="s">
        <v>6504</v>
      </c>
      <c r="BP86" s="95" t="s">
        <v>2818</v>
      </c>
      <c r="BQ86" s="95" t="s">
        <v>1220</v>
      </c>
      <c r="BR86" s="95" t="s">
        <v>1220</v>
      </c>
      <c r="BS86" s="95">
        <v>0</v>
      </c>
      <c r="BT86" s="95" t="s">
        <v>6504</v>
      </c>
      <c r="BU86" s="95" t="s">
        <v>2818</v>
      </c>
      <c r="BV86" s="95" t="s">
        <v>1220</v>
      </c>
      <c r="BW86" s="95" t="s">
        <v>1220</v>
      </c>
      <c r="BX86" s="95">
        <v>0</v>
      </c>
      <c r="BY86" s="95" t="s">
        <v>6504</v>
      </c>
      <c r="BZ86" s="95" t="s">
        <v>2819</v>
      </c>
      <c r="CA86" s="95" t="s">
        <v>1220</v>
      </c>
      <c r="CB86" s="95" t="s">
        <v>1220</v>
      </c>
      <c r="CC86" s="95">
        <v>0</v>
      </c>
      <c r="CD86" s="95" t="s">
        <v>6504</v>
      </c>
      <c r="CE86" s="95" t="s">
        <v>2819</v>
      </c>
      <c r="CF86" s="95" t="s">
        <v>1220</v>
      </c>
      <c r="CG86" s="95" t="s">
        <v>1220</v>
      </c>
      <c r="CH86" s="95">
        <v>0</v>
      </c>
      <c r="CI86" s="95" t="s">
        <v>6504</v>
      </c>
      <c r="CJ86" s="95" t="s">
        <v>2698</v>
      </c>
      <c r="CK86" s="95" t="s">
        <v>1220</v>
      </c>
      <c r="CL86" s="95" t="s">
        <v>1220</v>
      </c>
      <c r="CM86" s="95">
        <v>0.5</v>
      </c>
      <c r="CN86" s="95">
        <v>0</v>
      </c>
      <c r="CO86" s="95" t="s">
        <v>53</v>
      </c>
      <c r="CP86" s="95" t="s">
        <v>79</v>
      </c>
      <c r="CQ86" s="95" t="s">
        <v>62</v>
      </c>
      <c r="CR86" s="95" t="s">
        <v>55</v>
      </c>
      <c r="CS86" s="95" t="s">
        <v>56</v>
      </c>
      <c r="CT86" s="95" t="s">
        <v>57</v>
      </c>
      <c r="CU86" s="95" t="s">
        <v>57</v>
      </c>
      <c r="CV86" s="95" t="s">
        <v>58</v>
      </c>
      <c r="CW86" s="95" t="s">
        <v>55</v>
      </c>
      <c r="CX86" s="95" t="s">
        <v>59</v>
      </c>
      <c r="CY86" s="95" t="s">
        <v>2328</v>
      </c>
      <c r="CZ86" s="95" t="s">
        <v>2290</v>
      </c>
      <c r="DA86" s="95" t="s">
        <v>53</v>
      </c>
      <c r="DB86" s="95" t="s">
        <v>62</v>
      </c>
      <c r="DC86" s="95" t="s">
        <v>63</v>
      </c>
      <c r="DD86" s="95" t="s">
        <v>56</v>
      </c>
      <c r="DE86" s="95" t="s">
        <v>57</v>
      </c>
      <c r="DF86" s="95" t="s">
        <v>57</v>
      </c>
      <c r="DG86" s="95" t="s">
        <v>58</v>
      </c>
      <c r="DH86" s="95" t="s">
        <v>55</v>
      </c>
      <c r="DI86" s="95" t="s">
        <v>59</v>
      </c>
      <c r="DJ86" s="95" t="s">
        <v>2329</v>
      </c>
      <c r="DK86" s="95" t="s">
        <v>118</v>
      </c>
      <c r="DL86" s="95" t="s">
        <v>53</v>
      </c>
      <c r="DM86" s="95" t="s">
        <v>62</v>
      </c>
      <c r="DN86" s="95" t="s">
        <v>71</v>
      </c>
      <c r="DO86" s="95" t="s">
        <v>71</v>
      </c>
      <c r="DP86" s="95" t="s">
        <v>71</v>
      </c>
      <c r="DQ86" s="95" t="s">
        <v>71</v>
      </c>
      <c r="DR86" s="95" t="s">
        <v>71</v>
      </c>
      <c r="DS86" s="95" t="s">
        <v>71</v>
      </c>
      <c r="DT86" s="95" t="s">
        <v>59</v>
      </c>
      <c r="DU86" s="95" t="s">
        <v>2330</v>
      </c>
      <c r="DV86" s="95" t="s">
        <v>2222</v>
      </c>
      <c r="DW86" s="95" t="s">
        <v>53</v>
      </c>
      <c r="DX86" s="95" t="s">
        <v>77</v>
      </c>
      <c r="DY86" s="95" t="s">
        <v>71</v>
      </c>
      <c r="DZ86" s="95" t="s">
        <v>71</v>
      </c>
      <c r="EA86" s="95" t="s">
        <v>71</v>
      </c>
      <c r="EB86" s="95" t="s">
        <v>71</v>
      </c>
      <c r="EC86" s="95" t="s">
        <v>71</v>
      </c>
      <c r="ED86" s="95" t="s">
        <v>71</v>
      </c>
      <c r="EE86" s="95" t="s">
        <v>59</v>
      </c>
      <c r="EF86" s="95" t="s">
        <v>2331</v>
      </c>
      <c r="EG86" s="95" t="s">
        <v>2222</v>
      </c>
    </row>
    <row r="87" spans="1:137" x14ac:dyDescent="0.25">
      <c r="A87" s="97">
        <v>173</v>
      </c>
      <c r="B87" s="95" t="s">
        <v>6869</v>
      </c>
      <c r="C87" s="95">
        <v>12</v>
      </c>
      <c r="D87" s="95" t="s">
        <v>8</v>
      </c>
      <c r="E87" s="95" t="s">
        <v>134</v>
      </c>
      <c r="F87" s="97">
        <v>173</v>
      </c>
      <c r="G87" s="97" t="s">
        <v>556</v>
      </c>
      <c r="H87" s="97" t="s">
        <v>557</v>
      </c>
      <c r="I87" s="51">
        <v>1.4</v>
      </c>
      <c r="J87" s="51">
        <v>1.3</v>
      </c>
      <c r="K87" s="95" t="s">
        <v>556</v>
      </c>
      <c r="L87" s="95">
        <v>1.3</v>
      </c>
      <c r="M87" s="95">
        <v>0.25</v>
      </c>
      <c r="N87" s="95">
        <v>0.04</v>
      </c>
      <c r="O87" s="95">
        <v>0.08</v>
      </c>
      <c r="P87" s="95">
        <v>0.13</v>
      </c>
      <c r="Q87" s="95">
        <v>0.13</v>
      </c>
      <c r="R87" s="95">
        <v>0.13</v>
      </c>
      <c r="S87" s="95">
        <v>0.13</v>
      </c>
      <c r="T87" s="95">
        <v>0.18</v>
      </c>
      <c r="U87" s="95">
        <v>0.11</v>
      </c>
      <c r="V87" s="95">
        <v>0.11</v>
      </c>
      <c r="W87" s="95">
        <v>0.11</v>
      </c>
      <c r="X87" s="95">
        <v>7.0000000000000007E-2</v>
      </c>
      <c r="Y87" s="95">
        <v>0.08</v>
      </c>
      <c r="Z87" s="95">
        <v>1.3</v>
      </c>
      <c r="AA87" s="95" t="s">
        <v>2553</v>
      </c>
      <c r="AB87" s="95" t="s">
        <v>2554</v>
      </c>
      <c r="AC87" s="95" t="s">
        <v>2555</v>
      </c>
      <c r="AD87" s="95" t="s">
        <v>2556</v>
      </c>
      <c r="AE87" s="95">
        <v>0.04</v>
      </c>
      <c r="AF87" s="95" t="s">
        <v>6504</v>
      </c>
      <c r="AG87" s="95" t="s">
        <v>2821</v>
      </c>
      <c r="AH87" s="95" t="s">
        <v>2597</v>
      </c>
      <c r="AI87" s="95" t="s">
        <v>2530</v>
      </c>
      <c r="AJ87" s="95">
        <v>0.08</v>
      </c>
      <c r="AK87" s="95" t="s">
        <v>6504</v>
      </c>
      <c r="AL87" s="95" t="s">
        <v>2822</v>
      </c>
      <c r="AM87" s="95" t="s">
        <v>2597</v>
      </c>
      <c r="AN87" s="95" t="s">
        <v>2530</v>
      </c>
      <c r="AO87" s="95">
        <v>0.13</v>
      </c>
      <c r="AP87" s="95" t="s">
        <v>6504</v>
      </c>
      <c r="AQ87" s="95" t="s">
        <v>2823</v>
      </c>
      <c r="AR87" s="95" t="s">
        <v>2597</v>
      </c>
      <c r="AS87" s="95" t="s">
        <v>2530</v>
      </c>
      <c r="AT87" s="95">
        <v>0.13</v>
      </c>
      <c r="AU87" s="95" t="s">
        <v>6504</v>
      </c>
      <c r="AV87" s="95" t="s">
        <v>2824</v>
      </c>
      <c r="AW87" s="95" t="s">
        <v>2597</v>
      </c>
      <c r="AX87" s="95" t="s">
        <v>2530</v>
      </c>
      <c r="AY87" s="95">
        <v>0.13</v>
      </c>
      <c r="AZ87" s="95" t="s">
        <v>6504</v>
      </c>
      <c r="BA87" s="95" t="s">
        <v>2825</v>
      </c>
      <c r="BB87" s="95" t="s">
        <v>2597</v>
      </c>
      <c r="BC87" s="95" t="s">
        <v>2530</v>
      </c>
      <c r="BD87" s="95">
        <v>0.13</v>
      </c>
      <c r="BE87" s="95" t="s">
        <v>6504</v>
      </c>
      <c r="BF87" s="95" t="s">
        <v>2826</v>
      </c>
      <c r="BG87" s="95" t="s">
        <v>2597</v>
      </c>
      <c r="BH87" s="95" t="s">
        <v>2530</v>
      </c>
      <c r="BI87" s="95">
        <v>0.18</v>
      </c>
      <c r="BJ87" s="95" t="s">
        <v>6504</v>
      </c>
      <c r="BK87" s="95" t="s">
        <v>2827</v>
      </c>
      <c r="BL87" s="95" t="s">
        <v>2597</v>
      </c>
      <c r="BM87" s="95" t="s">
        <v>2833</v>
      </c>
      <c r="BN87" s="95">
        <v>0.11</v>
      </c>
      <c r="BO87" s="95" t="s">
        <v>6504</v>
      </c>
      <c r="BP87" s="95" t="s">
        <v>2828</v>
      </c>
      <c r="BQ87" s="95" t="s">
        <v>2597</v>
      </c>
      <c r="BR87" s="95" t="s">
        <v>2530</v>
      </c>
      <c r="BS87" s="95">
        <v>0.11</v>
      </c>
      <c r="BT87" s="95" t="s">
        <v>6504</v>
      </c>
      <c r="BU87" s="95" t="s">
        <v>2829</v>
      </c>
      <c r="BV87" s="95" t="s">
        <v>2597</v>
      </c>
      <c r="BW87" s="95" t="s">
        <v>2834</v>
      </c>
      <c r="BX87" s="95">
        <v>0.11</v>
      </c>
      <c r="BY87" s="95" t="s">
        <v>6504</v>
      </c>
      <c r="BZ87" s="95" t="s">
        <v>2830</v>
      </c>
      <c r="CA87" s="95" t="s">
        <v>2597</v>
      </c>
      <c r="CB87" s="95" t="s">
        <v>2835</v>
      </c>
      <c r="CC87" s="95">
        <v>7.0000000000000007E-2</v>
      </c>
      <c r="CD87" s="95" t="s">
        <v>6504</v>
      </c>
      <c r="CE87" s="95" t="s">
        <v>2831</v>
      </c>
      <c r="CF87" s="95" t="s">
        <v>2597</v>
      </c>
      <c r="CG87" s="95" t="s">
        <v>2836</v>
      </c>
      <c r="CH87" s="95">
        <v>0.08</v>
      </c>
      <c r="CI87" s="95" t="s">
        <v>6504</v>
      </c>
      <c r="CJ87" s="95" t="s">
        <v>2832</v>
      </c>
      <c r="CK87" s="95" t="s">
        <v>2597</v>
      </c>
      <c r="CL87" s="95" t="s">
        <v>2837</v>
      </c>
      <c r="CM87" s="95">
        <v>1.3000000000000003</v>
      </c>
      <c r="CN87" s="95">
        <v>0</v>
      </c>
      <c r="CO87" s="95" t="s">
        <v>53</v>
      </c>
      <c r="CP87" s="95" t="s">
        <v>62</v>
      </c>
      <c r="CQ87" s="95" t="s">
        <v>62</v>
      </c>
      <c r="CR87" s="95" t="s">
        <v>55</v>
      </c>
      <c r="CS87" s="95" t="s">
        <v>56</v>
      </c>
      <c r="CT87" s="95" t="s">
        <v>57</v>
      </c>
      <c r="CU87" s="95" t="s">
        <v>57</v>
      </c>
      <c r="CV87" s="95" t="s">
        <v>58</v>
      </c>
      <c r="CW87" s="95" t="s">
        <v>55</v>
      </c>
      <c r="CX87" s="95" t="s">
        <v>59</v>
      </c>
      <c r="CY87" s="95" t="s">
        <v>2332</v>
      </c>
      <c r="CZ87" s="95" t="s">
        <v>2290</v>
      </c>
      <c r="DA87" s="95" t="s">
        <v>53</v>
      </c>
      <c r="DB87" s="95" t="s">
        <v>62</v>
      </c>
      <c r="DC87" s="95" t="s">
        <v>55</v>
      </c>
      <c r="DD87" s="95" t="s">
        <v>56</v>
      </c>
      <c r="DE87" s="95" t="s">
        <v>57</v>
      </c>
      <c r="DF87" s="95" t="s">
        <v>71</v>
      </c>
      <c r="DG87" s="95" t="s">
        <v>58</v>
      </c>
      <c r="DH87" s="95" t="s">
        <v>63</v>
      </c>
      <c r="DI87" s="95" t="s">
        <v>59</v>
      </c>
      <c r="DJ87" s="95" t="s">
        <v>2326</v>
      </c>
      <c r="DK87" s="95" t="s">
        <v>118</v>
      </c>
      <c r="DL87" s="95" t="s">
        <v>61</v>
      </c>
      <c r="DM87" s="95" t="s">
        <v>62</v>
      </c>
      <c r="DN87" s="95" t="s">
        <v>63</v>
      </c>
      <c r="DO87" s="95" t="s">
        <v>71</v>
      </c>
      <c r="DP87" s="95" t="s">
        <v>57</v>
      </c>
      <c r="DQ87" s="95" t="s">
        <v>69</v>
      </c>
      <c r="DR87" s="95" t="s">
        <v>71</v>
      </c>
      <c r="DS87" s="95" t="s">
        <v>63</v>
      </c>
      <c r="DT87" s="95" t="s">
        <v>59</v>
      </c>
      <c r="DU87" s="95" t="s">
        <v>2333</v>
      </c>
      <c r="DV87" s="95" t="s">
        <v>2222</v>
      </c>
      <c r="DW87" s="95" t="s">
        <v>53</v>
      </c>
      <c r="DX87" s="95" t="s">
        <v>62</v>
      </c>
      <c r="DY87" s="95" t="s">
        <v>55</v>
      </c>
      <c r="DZ87" s="95" t="s">
        <v>56</v>
      </c>
      <c r="EA87" s="95" t="s">
        <v>57</v>
      </c>
      <c r="EB87" s="95" t="s">
        <v>69</v>
      </c>
      <c r="EC87" s="95" t="s">
        <v>58</v>
      </c>
      <c r="ED87" s="95" t="s">
        <v>55</v>
      </c>
      <c r="EE87" s="95" t="s">
        <v>59</v>
      </c>
      <c r="EF87" s="95" t="s">
        <v>2334</v>
      </c>
      <c r="EG87" s="95" t="s">
        <v>2222</v>
      </c>
    </row>
    <row r="88" spans="1:137" x14ac:dyDescent="0.25">
      <c r="A88" s="97">
        <v>174</v>
      </c>
      <c r="B88" s="95" t="s">
        <v>6870</v>
      </c>
      <c r="C88" s="95">
        <v>13</v>
      </c>
      <c r="D88" s="95" t="s">
        <v>8</v>
      </c>
      <c r="E88" s="95" t="s">
        <v>134</v>
      </c>
      <c r="F88" s="97">
        <v>174</v>
      </c>
      <c r="G88" s="97" t="s">
        <v>556</v>
      </c>
      <c r="H88" s="97" t="s">
        <v>557</v>
      </c>
      <c r="I88" s="51">
        <v>4</v>
      </c>
      <c r="J88" s="51">
        <v>4</v>
      </c>
      <c r="K88" s="95" t="s">
        <v>556</v>
      </c>
      <c r="L88" s="95">
        <v>4</v>
      </c>
      <c r="M88" s="95">
        <v>0</v>
      </c>
      <c r="N88" s="95">
        <v>0</v>
      </c>
      <c r="O88" s="95">
        <v>0</v>
      </c>
      <c r="P88" s="95">
        <v>0</v>
      </c>
      <c r="Q88" s="95">
        <v>0.5</v>
      </c>
      <c r="R88" s="95">
        <v>0.5</v>
      </c>
      <c r="S88" s="95">
        <v>0.5</v>
      </c>
      <c r="T88" s="95">
        <v>0.5</v>
      </c>
      <c r="U88" s="95">
        <v>0.5</v>
      </c>
      <c r="V88" s="95">
        <v>0.5</v>
      </c>
      <c r="W88" s="95">
        <v>0.5</v>
      </c>
      <c r="X88" s="95">
        <v>0.5</v>
      </c>
      <c r="Y88" s="95">
        <v>0</v>
      </c>
      <c r="Z88" s="95">
        <v>4</v>
      </c>
      <c r="AA88" s="95" t="s">
        <v>1276</v>
      </c>
      <c r="AB88" s="95" t="s">
        <v>2557</v>
      </c>
      <c r="AC88" s="95" t="s">
        <v>2558</v>
      </c>
      <c r="AD88" s="95" t="s">
        <v>2526</v>
      </c>
      <c r="AE88" s="95">
        <v>0</v>
      </c>
      <c r="AF88" s="95" t="s">
        <v>6504</v>
      </c>
      <c r="AG88" s="95" t="s">
        <v>2838</v>
      </c>
      <c r="AH88" s="95" t="s">
        <v>2597</v>
      </c>
      <c r="AI88" s="95" t="s">
        <v>2851</v>
      </c>
      <c r="AJ88" s="95">
        <v>0</v>
      </c>
      <c r="AK88" s="95" t="s">
        <v>6504</v>
      </c>
      <c r="AL88" s="95" t="s">
        <v>2839</v>
      </c>
      <c r="AM88" s="95" t="s">
        <v>2597</v>
      </c>
      <c r="AN88" s="95" t="s">
        <v>2852</v>
      </c>
      <c r="AO88" s="95">
        <v>0</v>
      </c>
      <c r="AP88" s="95" t="s">
        <v>6504</v>
      </c>
      <c r="AQ88" s="95" t="s">
        <v>2840</v>
      </c>
      <c r="AR88" s="95" t="s">
        <v>2597</v>
      </c>
      <c r="AS88" s="95" t="s">
        <v>2853</v>
      </c>
      <c r="AT88" s="95">
        <v>0.5</v>
      </c>
      <c r="AU88" s="95" t="s">
        <v>6504</v>
      </c>
      <c r="AV88" s="95" t="s">
        <v>2841</v>
      </c>
      <c r="AW88" s="95" t="s">
        <v>2597</v>
      </c>
      <c r="AX88" s="95" t="s">
        <v>2854</v>
      </c>
      <c r="AY88" s="95">
        <v>0.5</v>
      </c>
      <c r="AZ88" s="95" t="s">
        <v>6504</v>
      </c>
      <c r="BA88" s="95" t="s">
        <v>2842</v>
      </c>
      <c r="BB88" s="95" t="s">
        <v>2597</v>
      </c>
      <c r="BC88" s="95" t="s">
        <v>2854</v>
      </c>
      <c r="BD88" s="95">
        <v>0.5</v>
      </c>
      <c r="BE88" s="95" t="s">
        <v>6504</v>
      </c>
      <c r="BF88" s="95" t="s">
        <v>2843</v>
      </c>
      <c r="BG88" s="95" t="s">
        <v>2597</v>
      </c>
      <c r="BH88" s="95" t="s">
        <v>2855</v>
      </c>
      <c r="BI88" s="95">
        <v>0.5</v>
      </c>
      <c r="BJ88" s="95" t="s">
        <v>6504</v>
      </c>
      <c r="BK88" s="95" t="s">
        <v>2844</v>
      </c>
      <c r="BL88" s="95" t="s">
        <v>2597</v>
      </c>
      <c r="BM88" s="95" t="s">
        <v>2856</v>
      </c>
      <c r="BN88" s="95">
        <v>0.5</v>
      </c>
      <c r="BO88" s="95" t="s">
        <v>6504</v>
      </c>
      <c r="BP88" s="95" t="s">
        <v>2845</v>
      </c>
      <c r="BQ88" s="95" t="s">
        <v>2597</v>
      </c>
      <c r="BR88" s="95" t="s">
        <v>2857</v>
      </c>
      <c r="BS88" s="95">
        <v>0.5</v>
      </c>
      <c r="BT88" s="95" t="s">
        <v>6504</v>
      </c>
      <c r="BU88" s="95" t="s">
        <v>2846</v>
      </c>
      <c r="BV88" s="95" t="s">
        <v>2597</v>
      </c>
      <c r="BW88" s="95" t="s">
        <v>2858</v>
      </c>
      <c r="BX88" s="95">
        <v>0.5</v>
      </c>
      <c r="BY88" s="95" t="s">
        <v>6504</v>
      </c>
      <c r="BZ88" s="95" t="s">
        <v>2847</v>
      </c>
      <c r="CA88" s="95" t="s">
        <v>2850</v>
      </c>
      <c r="CB88" s="95" t="s">
        <v>2859</v>
      </c>
      <c r="CC88" s="95">
        <v>0.5</v>
      </c>
      <c r="CD88" s="95" t="s">
        <v>6504</v>
      </c>
      <c r="CE88" s="95" t="s">
        <v>2848</v>
      </c>
      <c r="CF88" s="95" t="s">
        <v>2850</v>
      </c>
      <c r="CG88" s="95" t="s">
        <v>2860</v>
      </c>
      <c r="CH88" s="95">
        <v>0</v>
      </c>
      <c r="CI88" s="95" t="s">
        <v>6504</v>
      </c>
      <c r="CJ88" s="95" t="s">
        <v>2849</v>
      </c>
      <c r="CK88" s="95" t="s">
        <v>1220</v>
      </c>
      <c r="CL88" s="95" t="s">
        <v>1220</v>
      </c>
      <c r="CM88" s="95">
        <v>4</v>
      </c>
      <c r="CN88" s="95">
        <v>0</v>
      </c>
      <c r="CO88" s="95" t="s">
        <v>53</v>
      </c>
      <c r="CP88" s="95" t="s">
        <v>79</v>
      </c>
      <c r="CQ88" s="95" t="s">
        <v>62</v>
      </c>
      <c r="CR88" s="95" t="s">
        <v>69</v>
      </c>
      <c r="CS88" s="95" t="s">
        <v>69</v>
      </c>
      <c r="CT88" s="95" t="s">
        <v>69</v>
      </c>
      <c r="CU88" s="95" t="s">
        <v>69</v>
      </c>
      <c r="CV88" s="95" t="s">
        <v>69</v>
      </c>
      <c r="CW88" s="95" t="s">
        <v>69</v>
      </c>
      <c r="CX88" s="95" t="s">
        <v>67</v>
      </c>
      <c r="CY88" s="95" t="s">
        <v>1385</v>
      </c>
      <c r="CZ88" s="95" t="s">
        <v>2290</v>
      </c>
      <c r="DA88" s="95" t="s">
        <v>53</v>
      </c>
      <c r="DB88" s="95" t="s">
        <v>62</v>
      </c>
      <c r="DC88" s="95" t="s">
        <v>55</v>
      </c>
      <c r="DD88" s="95" t="s">
        <v>56</v>
      </c>
      <c r="DE88" s="95" t="s">
        <v>57</v>
      </c>
      <c r="DF88" s="95" t="s">
        <v>71</v>
      </c>
      <c r="DG88" s="95" t="s">
        <v>58</v>
      </c>
      <c r="DH88" s="95" t="s">
        <v>63</v>
      </c>
      <c r="DI88" s="95" t="s">
        <v>59</v>
      </c>
      <c r="DJ88" s="95" t="s">
        <v>2326</v>
      </c>
      <c r="DK88" s="95" t="s">
        <v>118</v>
      </c>
      <c r="DL88" s="95" t="s">
        <v>61</v>
      </c>
      <c r="DM88" s="95" t="s">
        <v>62</v>
      </c>
      <c r="DN88" s="95" t="s">
        <v>63</v>
      </c>
      <c r="DO88" s="95" t="s">
        <v>71</v>
      </c>
      <c r="DP88" s="95" t="s">
        <v>57</v>
      </c>
      <c r="DQ88" s="95" t="s">
        <v>69</v>
      </c>
      <c r="DR88" s="95" t="s">
        <v>71</v>
      </c>
      <c r="DS88" s="95" t="s">
        <v>63</v>
      </c>
      <c r="DT88" s="95" t="s">
        <v>59</v>
      </c>
      <c r="DU88" s="95" t="s">
        <v>2335</v>
      </c>
      <c r="DV88" s="95" t="s">
        <v>2222</v>
      </c>
      <c r="DW88" s="95" t="s">
        <v>53</v>
      </c>
      <c r="DX88" s="95" t="s">
        <v>62</v>
      </c>
      <c r="DY88" s="95" t="s">
        <v>55</v>
      </c>
      <c r="DZ88" s="95" t="s">
        <v>56</v>
      </c>
      <c r="EA88" s="95" t="s">
        <v>57</v>
      </c>
      <c r="EB88" s="95" t="s">
        <v>69</v>
      </c>
      <c r="EC88" s="95" t="s">
        <v>58</v>
      </c>
      <c r="ED88" s="95" t="s">
        <v>55</v>
      </c>
      <c r="EE88" s="95" t="s">
        <v>59</v>
      </c>
      <c r="EF88" s="95" t="s">
        <v>2336</v>
      </c>
      <c r="EG88" s="95" t="s">
        <v>2222</v>
      </c>
    </row>
    <row r="89" spans="1:137" x14ac:dyDescent="0.25">
      <c r="A89" s="97" t="s">
        <v>1280</v>
      </c>
      <c r="B89" s="95" t="s">
        <v>6871</v>
      </c>
      <c r="C89" s="95">
        <v>14</v>
      </c>
      <c r="D89" s="95" t="s">
        <v>8</v>
      </c>
      <c r="E89" s="95" t="s">
        <v>134</v>
      </c>
      <c r="F89" s="97" t="s">
        <v>1280</v>
      </c>
      <c r="G89" s="97" t="s">
        <v>531</v>
      </c>
      <c r="H89" s="97" t="s">
        <v>532</v>
      </c>
      <c r="I89" s="51">
        <v>1</v>
      </c>
      <c r="J89" s="51">
        <v>1</v>
      </c>
      <c r="K89" s="95" t="s">
        <v>531</v>
      </c>
      <c r="L89" s="95">
        <v>0</v>
      </c>
      <c r="M89" s="95">
        <v>2</v>
      </c>
      <c r="N89" s="95" t="s">
        <v>6504</v>
      </c>
      <c r="O89" s="95">
        <v>1</v>
      </c>
      <c r="P89" s="95">
        <v>1</v>
      </c>
      <c r="Q89" s="95">
        <v>1</v>
      </c>
      <c r="R89" s="95">
        <v>1</v>
      </c>
      <c r="S89" s="95">
        <v>1</v>
      </c>
      <c r="T89" s="95">
        <v>1</v>
      </c>
      <c r="U89" s="95">
        <v>1</v>
      </c>
      <c r="V89" s="95">
        <v>1</v>
      </c>
      <c r="W89" s="95" t="s">
        <v>6504</v>
      </c>
      <c r="X89" s="95">
        <v>1</v>
      </c>
      <c r="Y89" s="95" t="s">
        <v>6504</v>
      </c>
      <c r="Z89" s="95">
        <v>1</v>
      </c>
      <c r="AA89" s="95" t="s">
        <v>2559</v>
      </c>
      <c r="AB89" s="95" t="s">
        <v>2560</v>
      </c>
      <c r="AC89" s="95" t="s">
        <v>2561</v>
      </c>
      <c r="AD89" s="95" t="s">
        <v>2562</v>
      </c>
      <c r="AE89" s="95">
        <v>0</v>
      </c>
      <c r="AF89" s="95">
        <v>0</v>
      </c>
      <c r="AG89" s="95" t="s">
        <v>2861</v>
      </c>
      <c r="AH89" s="95" t="s">
        <v>1220</v>
      </c>
      <c r="AI89" s="95" t="s">
        <v>1220</v>
      </c>
      <c r="AJ89" s="95">
        <v>270</v>
      </c>
      <c r="AK89" s="95">
        <v>270</v>
      </c>
      <c r="AL89" s="95" t="s">
        <v>2862</v>
      </c>
      <c r="AM89" s="95" t="s">
        <v>2873</v>
      </c>
      <c r="AN89" s="95" t="s">
        <v>2877</v>
      </c>
      <c r="AO89" s="95">
        <v>347</v>
      </c>
      <c r="AP89" s="95">
        <v>347</v>
      </c>
      <c r="AQ89" s="95" t="s">
        <v>2863</v>
      </c>
      <c r="AR89" s="95" t="s">
        <v>2874</v>
      </c>
      <c r="AS89" s="95" t="s">
        <v>2877</v>
      </c>
      <c r="AT89" s="95">
        <v>369</v>
      </c>
      <c r="AU89" s="95">
        <v>369</v>
      </c>
      <c r="AV89" s="95" t="s">
        <v>2864</v>
      </c>
      <c r="AW89" s="95" t="s">
        <v>1220</v>
      </c>
      <c r="AX89" s="95" t="s">
        <v>2877</v>
      </c>
      <c r="AY89" s="95">
        <v>326</v>
      </c>
      <c r="AZ89" s="95">
        <v>326</v>
      </c>
      <c r="BA89" s="95" t="s">
        <v>2865</v>
      </c>
      <c r="BB89" s="95" t="s">
        <v>1220</v>
      </c>
      <c r="BC89" s="95" t="s">
        <v>2877</v>
      </c>
      <c r="BD89" s="95">
        <v>285</v>
      </c>
      <c r="BE89" s="95">
        <v>285</v>
      </c>
      <c r="BF89" s="95" t="s">
        <v>2866</v>
      </c>
      <c r="BG89" s="95" t="s">
        <v>2874</v>
      </c>
      <c r="BH89" s="95" t="s">
        <v>2877</v>
      </c>
      <c r="BI89" s="95">
        <v>329</v>
      </c>
      <c r="BJ89" s="95">
        <v>329</v>
      </c>
      <c r="BK89" s="95" t="s">
        <v>2867</v>
      </c>
      <c r="BL89" s="95" t="s">
        <v>2597</v>
      </c>
      <c r="BM89" s="95" t="s">
        <v>2878</v>
      </c>
      <c r="BN89" s="95">
        <v>312</v>
      </c>
      <c r="BO89" s="95">
        <v>312</v>
      </c>
      <c r="BP89" s="95" t="s">
        <v>2868</v>
      </c>
      <c r="BQ89" s="95" t="s">
        <v>2597</v>
      </c>
      <c r="BR89" s="95" t="s">
        <v>2879</v>
      </c>
      <c r="BS89" s="95">
        <v>45</v>
      </c>
      <c r="BT89" s="95">
        <v>45</v>
      </c>
      <c r="BU89" s="95" t="s">
        <v>2869</v>
      </c>
      <c r="BV89" s="95" t="s">
        <v>2597</v>
      </c>
      <c r="BW89" s="95" t="s">
        <v>2880</v>
      </c>
      <c r="BX89" s="95">
        <v>0</v>
      </c>
      <c r="BY89" s="95">
        <v>0</v>
      </c>
      <c r="BZ89" s="95" t="s">
        <v>2870</v>
      </c>
      <c r="CA89" s="95" t="s">
        <v>2875</v>
      </c>
      <c r="CB89" s="95" t="s">
        <v>1220</v>
      </c>
      <c r="CC89" s="95">
        <v>496</v>
      </c>
      <c r="CD89" s="95">
        <v>496</v>
      </c>
      <c r="CE89" s="95" t="s">
        <v>2871</v>
      </c>
      <c r="CF89" s="95" t="s">
        <v>2876</v>
      </c>
      <c r="CG89" s="95" t="s">
        <v>2881</v>
      </c>
      <c r="CH89" s="95">
        <v>0</v>
      </c>
      <c r="CI89" s="95">
        <v>0</v>
      </c>
      <c r="CJ89" s="95" t="s">
        <v>2872</v>
      </c>
      <c r="CK89" s="95" t="s">
        <v>2597</v>
      </c>
      <c r="CL89" s="95" t="s">
        <v>1220</v>
      </c>
      <c r="CM89" s="95">
        <v>2779</v>
      </c>
      <c r="CN89" s="95">
        <v>0</v>
      </c>
      <c r="CO89" s="95" t="s">
        <v>53</v>
      </c>
      <c r="CP89" s="95" t="s">
        <v>62</v>
      </c>
      <c r="CQ89" s="95" t="s">
        <v>62</v>
      </c>
      <c r="CR89" s="95" t="s">
        <v>55</v>
      </c>
      <c r="CS89" s="95" t="s">
        <v>56</v>
      </c>
      <c r="CT89" s="95" t="s">
        <v>57</v>
      </c>
      <c r="CU89" s="95" t="s">
        <v>57</v>
      </c>
      <c r="CV89" s="95" t="s">
        <v>58</v>
      </c>
      <c r="CW89" s="95" t="s">
        <v>63</v>
      </c>
      <c r="CX89" s="95" t="s">
        <v>59</v>
      </c>
      <c r="CY89" s="95" t="s">
        <v>2337</v>
      </c>
      <c r="CZ89" s="95" t="s">
        <v>2290</v>
      </c>
      <c r="DA89" s="95" t="s">
        <v>53</v>
      </c>
      <c r="DB89" s="95" t="s">
        <v>62</v>
      </c>
      <c r="DC89" s="95" t="s">
        <v>63</v>
      </c>
      <c r="DD89" s="95" t="s">
        <v>56</v>
      </c>
      <c r="DE89" s="95" t="s">
        <v>65</v>
      </c>
      <c r="DF89" s="95" t="s">
        <v>57</v>
      </c>
      <c r="DG89" s="95" t="s">
        <v>58</v>
      </c>
      <c r="DH89" s="95" t="s">
        <v>55</v>
      </c>
      <c r="DI89" s="95" t="s">
        <v>59</v>
      </c>
      <c r="DJ89" s="95" t="s">
        <v>2338</v>
      </c>
      <c r="DK89" s="95" t="s">
        <v>118</v>
      </c>
      <c r="DL89" s="95" t="s">
        <v>53</v>
      </c>
      <c r="DM89" s="95" t="s">
        <v>62</v>
      </c>
      <c r="DN89" s="95" t="s">
        <v>55</v>
      </c>
      <c r="DO89" s="95" t="s">
        <v>56</v>
      </c>
      <c r="DP89" s="95" t="s">
        <v>57</v>
      </c>
      <c r="DQ89" s="95" t="s">
        <v>69</v>
      </c>
      <c r="DR89" s="95" t="s">
        <v>58</v>
      </c>
      <c r="DS89" s="95" t="s">
        <v>55</v>
      </c>
      <c r="DT89" s="95" t="s">
        <v>59</v>
      </c>
      <c r="DU89" s="95" t="s">
        <v>2339</v>
      </c>
      <c r="DV89" s="95" t="s">
        <v>2222</v>
      </c>
      <c r="DW89" s="95" t="s">
        <v>53</v>
      </c>
      <c r="DX89" s="95" t="s">
        <v>62</v>
      </c>
      <c r="DY89" s="95" t="s">
        <v>55</v>
      </c>
      <c r="DZ89" s="95" t="s">
        <v>56</v>
      </c>
      <c r="EA89" s="95" t="s">
        <v>57</v>
      </c>
      <c r="EB89" s="95" t="s">
        <v>57</v>
      </c>
      <c r="EC89" s="95" t="s">
        <v>58</v>
      </c>
      <c r="ED89" s="95" t="s">
        <v>55</v>
      </c>
      <c r="EE89" s="95" t="s">
        <v>59</v>
      </c>
      <c r="EF89" s="95" t="s">
        <v>2340</v>
      </c>
      <c r="EG89" s="95" t="s">
        <v>2222</v>
      </c>
    </row>
    <row r="90" spans="1:137" x14ac:dyDescent="0.25">
      <c r="A90" s="97" t="s">
        <v>1290</v>
      </c>
      <c r="B90" s="95" t="s">
        <v>6872</v>
      </c>
      <c r="C90" s="95">
        <v>15</v>
      </c>
      <c r="D90" s="95" t="s">
        <v>8</v>
      </c>
      <c r="E90" s="95" t="s">
        <v>134</v>
      </c>
      <c r="F90" s="97" t="s">
        <v>1290</v>
      </c>
      <c r="G90" s="97" t="s">
        <v>569</v>
      </c>
      <c r="H90" s="97" t="s">
        <v>532</v>
      </c>
      <c r="I90" s="51">
        <v>0.66</v>
      </c>
      <c r="J90" s="51">
        <v>1</v>
      </c>
      <c r="K90" s="95" t="s">
        <v>531</v>
      </c>
      <c r="L90" s="95">
        <v>0</v>
      </c>
      <c r="M90" s="95">
        <v>1</v>
      </c>
      <c r="N90" s="95" t="s">
        <v>6504</v>
      </c>
      <c r="O90" s="95" t="s">
        <v>6504</v>
      </c>
      <c r="P90" s="95">
        <v>1</v>
      </c>
      <c r="Q90" s="95">
        <v>1</v>
      </c>
      <c r="R90" s="95">
        <v>1</v>
      </c>
      <c r="S90" s="95">
        <v>1</v>
      </c>
      <c r="T90" s="95">
        <v>1</v>
      </c>
      <c r="U90" s="95">
        <v>1</v>
      </c>
      <c r="V90" s="95">
        <v>1</v>
      </c>
      <c r="W90" s="95">
        <v>1</v>
      </c>
      <c r="X90" s="95">
        <v>1</v>
      </c>
      <c r="Y90" s="95" t="s">
        <v>6504</v>
      </c>
      <c r="Z90" s="95">
        <v>1</v>
      </c>
      <c r="AA90" s="95" t="s">
        <v>2563</v>
      </c>
      <c r="AB90" s="95" t="s">
        <v>2564</v>
      </c>
      <c r="AC90" s="95" t="s">
        <v>2565</v>
      </c>
      <c r="AD90" s="95" t="s">
        <v>2566</v>
      </c>
      <c r="AE90" s="95">
        <v>0</v>
      </c>
      <c r="AF90" s="95">
        <v>0</v>
      </c>
      <c r="AG90" s="95" t="s">
        <v>1220</v>
      </c>
      <c r="AH90" s="95" t="s">
        <v>1220</v>
      </c>
      <c r="AI90" s="95" t="s">
        <v>1220</v>
      </c>
      <c r="AJ90" s="95">
        <v>0</v>
      </c>
      <c r="AK90" s="95">
        <v>0</v>
      </c>
      <c r="AL90" s="95" t="s">
        <v>1220</v>
      </c>
      <c r="AM90" s="95" t="s">
        <v>1220</v>
      </c>
      <c r="AN90" s="95" t="s">
        <v>1220</v>
      </c>
      <c r="AO90" s="95">
        <v>3.4</v>
      </c>
      <c r="AP90" s="95">
        <v>3.4</v>
      </c>
      <c r="AQ90" s="95" t="s">
        <v>2882</v>
      </c>
      <c r="AR90" s="95" t="s">
        <v>2892</v>
      </c>
      <c r="AS90" s="95" t="s">
        <v>2893</v>
      </c>
      <c r="AT90" s="95">
        <v>10.199999999999999</v>
      </c>
      <c r="AU90" s="95">
        <v>10.199999999999999</v>
      </c>
      <c r="AV90" s="95" t="s">
        <v>2883</v>
      </c>
      <c r="AW90" s="95" t="s">
        <v>1220</v>
      </c>
      <c r="AX90" s="95" t="s">
        <v>2893</v>
      </c>
      <c r="AY90" s="95">
        <v>10.199999999999999</v>
      </c>
      <c r="AZ90" s="95">
        <v>10.199999999999999</v>
      </c>
      <c r="BA90" s="95" t="s">
        <v>2884</v>
      </c>
      <c r="BB90" s="95" t="s">
        <v>1220</v>
      </c>
      <c r="BC90" s="95" t="s">
        <v>2893</v>
      </c>
      <c r="BD90" s="95">
        <v>10.199999999999999</v>
      </c>
      <c r="BE90" s="95">
        <v>10.199999999999999</v>
      </c>
      <c r="BF90" s="95" t="s">
        <v>2885</v>
      </c>
      <c r="BG90" s="95" t="s">
        <v>1220</v>
      </c>
      <c r="BH90" s="95" t="s">
        <v>2893</v>
      </c>
      <c r="BI90" s="95">
        <v>11.11</v>
      </c>
      <c r="BJ90" s="95">
        <v>11.11</v>
      </c>
      <c r="BK90" s="95" t="s">
        <v>2886</v>
      </c>
      <c r="BL90" s="95" t="s">
        <v>2597</v>
      </c>
      <c r="BM90" s="95" t="s">
        <v>2893</v>
      </c>
      <c r="BN90" s="95">
        <v>7.4</v>
      </c>
      <c r="BO90" s="95">
        <v>7.4</v>
      </c>
      <c r="BP90" s="95" t="s">
        <v>2887</v>
      </c>
      <c r="BQ90" s="95" t="s">
        <v>2597</v>
      </c>
      <c r="BR90" s="95" t="s">
        <v>2893</v>
      </c>
      <c r="BS90" s="95">
        <v>12.96</v>
      </c>
      <c r="BT90" s="95">
        <v>12.96</v>
      </c>
      <c r="BU90" s="95" t="s">
        <v>2888</v>
      </c>
      <c r="BV90" s="95" t="s">
        <v>2597</v>
      </c>
      <c r="BW90" s="95" t="s">
        <v>2893</v>
      </c>
      <c r="BX90" s="95">
        <v>11.11</v>
      </c>
      <c r="BY90" s="95">
        <v>11.11</v>
      </c>
      <c r="BZ90" s="95" t="s">
        <v>2889</v>
      </c>
      <c r="CA90" s="95" t="s">
        <v>2597</v>
      </c>
      <c r="CB90" s="95" t="s">
        <v>2894</v>
      </c>
      <c r="CC90" s="95">
        <v>11.11</v>
      </c>
      <c r="CD90" s="95">
        <v>11.11</v>
      </c>
      <c r="CE90" s="95" t="s">
        <v>2890</v>
      </c>
      <c r="CF90" s="95" t="s">
        <v>2597</v>
      </c>
      <c r="CG90" s="95" t="s">
        <v>2895</v>
      </c>
      <c r="CH90" s="95">
        <v>0</v>
      </c>
      <c r="CI90" s="95">
        <v>0</v>
      </c>
      <c r="CJ90" s="95" t="s">
        <v>2891</v>
      </c>
      <c r="CK90" s="95" t="s">
        <v>1220</v>
      </c>
      <c r="CL90" s="95" t="s">
        <v>1220</v>
      </c>
      <c r="CM90" s="95">
        <v>87.69</v>
      </c>
      <c r="CN90" s="95">
        <v>0</v>
      </c>
      <c r="CO90" s="95" t="s">
        <v>53</v>
      </c>
      <c r="CP90" s="95" t="s">
        <v>62</v>
      </c>
      <c r="CQ90" s="95" t="s">
        <v>62</v>
      </c>
      <c r="CR90" s="95" t="s">
        <v>55</v>
      </c>
      <c r="CS90" s="95" t="s">
        <v>56</v>
      </c>
      <c r="CT90" s="95" t="s">
        <v>57</v>
      </c>
      <c r="CU90" s="95" t="s">
        <v>57</v>
      </c>
      <c r="CV90" s="95" t="s">
        <v>58</v>
      </c>
      <c r="CW90" s="95" t="s">
        <v>63</v>
      </c>
      <c r="CX90" s="95" t="s">
        <v>59</v>
      </c>
      <c r="CY90" s="95" t="s">
        <v>2341</v>
      </c>
      <c r="CZ90" s="95" t="s">
        <v>2290</v>
      </c>
      <c r="DA90" s="95" t="s">
        <v>53</v>
      </c>
      <c r="DB90" s="95" t="s">
        <v>62</v>
      </c>
      <c r="DC90" s="95" t="s">
        <v>63</v>
      </c>
      <c r="DD90" s="95" t="s">
        <v>56</v>
      </c>
      <c r="DE90" s="95" t="s">
        <v>65</v>
      </c>
      <c r="DF90" s="95" t="s">
        <v>65</v>
      </c>
      <c r="DG90" s="95" t="s">
        <v>58</v>
      </c>
      <c r="DH90" s="95" t="s">
        <v>63</v>
      </c>
      <c r="DI90" s="95" t="s">
        <v>59</v>
      </c>
      <c r="DJ90" s="95" t="s">
        <v>2342</v>
      </c>
      <c r="DK90" s="95" t="s">
        <v>118</v>
      </c>
      <c r="DL90" s="95" t="s">
        <v>53</v>
      </c>
      <c r="DM90" s="95" t="s">
        <v>62</v>
      </c>
      <c r="DN90" s="95" t="s">
        <v>63</v>
      </c>
      <c r="DO90" s="95" t="s">
        <v>56</v>
      </c>
      <c r="DP90" s="95" t="s">
        <v>57</v>
      </c>
      <c r="DQ90" s="95" t="s">
        <v>69</v>
      </c>
      <c r="DR90" s="95" t="s">
        <v>58</v>
      </c>
      <c r="DS90" s="95" t="s">
        <v>63</v>
      </c>
      <c r="DT90" s="95" t="s">
        <v>59</v>
      </c>
      <c r="DU90" s="95" t="s">
        <v>2343</v>
      </c>
      <c r="DV90" s="95" t="s">
        <v>2222</v>
      </c>
      <c r="DW90" s="95" t="s">
        <v>53</v>
      </c>
      <c r="DX90" s="95" t="s">
        <v>62</v>
      </c>
      <c r="DY90" s="95" t="s">
        <v>55</v>
      </c>
      <c r="DZ90" s="95" t="s">
        <v>56</v>
      </c>
      <c r="EA90" s="95" t="s">
        <v>57</v>
      </c>
      <c r="EB90" s="95" t="s">
        <v>69</v>
      </c>
      <c r="EC90" s="95" t="s">
        <v>58</v>
      </c>
      <c r="ED90" s="95" t="s">
        <v>55</v>
      </c>
      <c r="EE90" s="95" t="s">
        <v>59</v>
      </c>
      <c r="EF90" s="95" t="s">
        <v>2344</v>
      </c>
      <c r="EG90" s="95" t="s">
        <v>2222</v>
      </c>
    </row>
    <row r="91" spans="1:137" x14ac:dyDescent="0.25">
      <c r="A91" s="97" t="s">
        <v>1300</v>
      </c>
      <c r="B91" s="95" t="s">
        <v>6873</v>
      </c>
      <c r="C91" s="95">
        <v>16</v>
      </c>
      <c r="D91" s="95" t="s">
        <v>8</v>
      </c>
      <c r="E91" s="95" t="s">
        <v>134</v>
      </c>
      <c r="F91" s="97" t="s">
        <v>1300</v>
      </c>
      <c r="G91" s="97" t="s">
        <v>531</v>
      </c>
      <c r="H91" s="97" t="s">
        <v>532</v>
      </c>
      <c r="I91" s="51">
        <v>1</v>
      </c>
      <c r="J91" s="51">
        <v>1</v>
      </c>
      <c r="K91" s="95" t="s">
        <v>531</v>
      </c>
      <c r="L91" s="95">
        <v>0</v>
      </c>
      <c r="M91" s="95">
        <v>1</v>
      </c>
      <c r="N91" s="95" t="s">
        <v>6504</v>
      </c>
      <c r="O91" s="95" t="s">
        <v>6504</v>
      </c>
      <c r="P91" s="95">
        <v>1</v>
      </c>
      <c r="Q91" s="95">
        <v>1</v>
      </c>
      <c r="R91" s="95">
        <v>1</v>
      </c>
      <c r="S91" s="95" t="s">
        <v>6504</v>
      </c>
      <c r="T91" s="95">
        <v>1</v>
      </c>
      <c r="U91" s="95">
        <v>1</v>
      </c>
      <c r="V91" s="95">
        <v>1</v>
      </c>
      <c r="W91" s="95" t="s">
        <v>6504</v>
      </c>
      <c r="X91" s="95">
        <v>1</v>
      </c>
      <c r="Y91" s="95" t="s">
        <v>6504</v>
      </c>
      <c r="Z91" s="95">
        <v>1</v>
      </c>
      <c r="AA91" s="95" t="s">
        <v>2567</v>
      </c>
      <c r="AB91" s="95" t="s">
        <v>2568</v>
      </c>
      <c r="AC91" s="95" t="s">
        <v>2569</v>
      </c>
      <c r="AD91" s="95" t="s">
        <v>2570</v>
      </c>
      <c r="AE91" s="95">
        <v>0</v>
      </c>
      <c r="AF91" s="95">
        <v>0</v>
      </c>
      <c r="AG91" s="95" t="s">
        <v>1220</v>
      </c>
      <c r="AH91" s="95" t="s">
        <v>1220</v>
      </c>
      <c r="AI91" s="95" t="s">
        <v>1220</v>
      </c>
      <c r="AJ91" s="95">
        <v>0</v>
      </c>
      <c r="AK91" s="95">
        <v>0</v>
      </c>
      <c r="AL91" s="95" t="s">
        <v>1220</v>
      </c>
      <c r="AM91" s="95" t="s">
        <v>1220</v>
      </c>
      <c r="AN91" s="95" t="s">
        <v>1220</v>
      </c>
      <c r="AO91" s="95">
        <v>100</v>
      </c>
      <c r="AP91" s="95">
        <v>100</v>
      </c>
      <c r="AQ91" s="95" t="s">
        <v>2896</v>
      </c>
      <c r="AR91" s="95" t="s">
        <v>2597</v>
      </c>
      <c r="AS91" s="95" t="s">
        <v>2905</v>
      </c>
      <c r="AT91" s="95">
        <v>100</v>
      </c>
      <c r="AU91" s="95">
        <v>100</v>
      </c>
      <c r="AV91" s="95" t="s">
        <v>2897</v>
      </c>
      <c r="AW91" s="95" t="s">
        <v>2597</v>
      </c>
      <c r="AX91" s="95" t="s">
        <v>2905</v>
      </c>
      <c r="AY91" s="95">
        <v>100</v>
      </c>
      <c r="AZ91" s="95">
        <v>100</v>
      </c>
      <c r="BA91" s="95" t="s">
        <v>2898</v>
      </c>
      <c r="BB91" s="95" t="s">
        <v>2597</v>
      </c>
      <c r="BC91" s="95" t="s">
        <v>2905</v>
      </c>
      <c r="BD91" s="95">
        <v>0</v>
      </c>
      <c r="BE91" s="95">
        <v>0</v>
      </c>
      <c r="BF91" s="95" t="s">
        <v>2899</v>
      </c>
      <c r="BG91" s="95" t="s">
        <v>2597</v>
      </c>
      <c r="BH91" s="95" t="s">
        <v>2905</v>
      </c>
      <c r="BI91" s="95">
        <v>100</v>
      </c>
      <c r="BJ91" s="95">
        <v>100</v>
      </c>
      <c r="BK91" s="95" t="s">
        <v>2900</v>
      </c>
      <c r="BL91" s="95" t="s">
        <v>2597</v>
      </c>
      <c r="BM91" s="95" t="s">
        <v>2906</v>
      </c>
      <c r="BN91" s="95">
        <v>100</v>
      </c>
      <c r="BO91" s="95">
        <v>100</v>
      </c>
      <c r="BP91" s="95" t="s">
        <v>2901</v>
      </c>
      <c r="BQ91" s="95" t="s">
        <v>2597</v>
      </c>
      <c r="BR91" s="95" t="s">
        <v>2906</v>
      </c>
      <c r="BS91" s="95">
        <v>100</v>
      </c>
      <c r="BT91" s="95">
        <v>100</v>
      </c>
      <c r="BU91" s="95" t="s">
        <v>2902</v>
      </c>
      <c r="BV91" s="95" t="s">
        <v>2597</v>
      </c>
      <c r="BW91" s="95" t="s">
        <v>2907</v>
      </c>
      <c r="BX91" s="95">
        <v>0</v>
      </c>
      <c r="BY91" s="95">
        <v>0</v>
      </c>
      <c r="BZ91" s="95" t="s">
        <v>2899</v>
      </c>
      <c r="CA91" s="95" t="s">
        <v>2904</v>
      </c>
      <c r="CB91" s="95" t="s">
        <v>2905</v>
      </c>
      <c r="CC91" s="95">
        <v>100</v>
      </c>
      <c r="CD91" s="95">
        <v>100</v>
      </c>
      <c r="CE91" s="95" t="s">
        <v>2903</v>
      </c>
      <c r="CF91" s="95" t="s">
        <v>2597</v>
      </c>
      <c r="CG91" s="95" t="s">
        <v>2906</v>
      </c>
      <c r="CH91" s="95">
        <v>0</v>
      </c>
      <c r="CI91" s="95">
        <v>0</v>
      </c>
      <c r="CJ91" s="95" t="s">
        <v>2891</v>
      </c>
      <c r="CK91" s="95" t="s">
        <v>1220</v>
      </c>
      <c r="CL91" s="95" t="s">
        <v>1220</v>
      </c>
      <c r="CM91" s="95">
        <v>700</v>
      </c>
      <c r="CN91" s="95">
        <v>0</v>
      </c>
      <c r="CO91" s="95" t="s">
        <v>53</v>
      </c>
      <c r="CP91" s="95" t="s">
        <v>62</v>
      </c>
      <c r="CQ91" s="95" t="s">
        <v>62</v>
      </c>
      <c r="CR91" s="95" t="s">
        <v>55</v>
      </c>
      <c r="CS91" s="95" t="s">
        <v>56</v>
      </c>
      <c r="CT91" s="95" t="s">
        <v>57</v>
      </c>
      <c r="CU91" s="95" t="s">
        <v>69</v>
      </c>
      <c r="CV91" s="95" t="s">
        <v>58</v>
      </c>
      <c r="CW91" s="95" t="s">
        <v>63</v>
      </c>
      <c r="CX91" s="95" t="s">
        <v>59</v>
      </c>
      <c r="CY91" s="95" t="s">
        <v>2345</v>
      </c>
      <c r="CZ91" s="95" t="s">
        <v>2290</v>
      </c>
      <c r="DA91" s="95" t="s">
        <v>53</v>
      </c>
      <c r="DB91" s="95" t="s">
        <v>62</v>
      </c>
      <c r="DC91" s="95" t="s">
        <v>63</v>
      </c>
      <c r="DD91" s="95" t="s">
        <v>56</v>
      </c>
      <c r="DE91" s="95" t="s">
        <v>57</v>
      </c>
      <c r="DF91" s="95" t="s">
        <v>71</v>
      </c>
      <c r="DG91" s="95" t="s">
        <v>58</v>
      </c>
      <c r="DH91" s="95" t="s">
        <v>55</v>
      </c>
      <c r="DI91" s="95" t="s">
        <v>59</v>
      </c>
      <c r="DJ91" s="95" t="s">
        <v>2346</v>
      </c>
      <c r="DK91" s="95" t="s">
        <v>118</v>
      </c>
      <c r="DL91" s="95" t="s">
        <v>61</v>
      </c>
      <c r="DM91" s="95" t="s">
        <v>62</v>
      </c>
      <c r="DN91" s="95" t="s">
        <v>63</v>
      </c>
      <c r="DO91" s="95" t="s">
        <v>71</v>
      </c>
      <c r="DP91" s="95" t="s">
        <v>57</v>
      </c>
      <c r="DQ91" s="95" t="s">
        <v>69</v>
      </c>
      <c r="DR91" s="95" t="s">
        <v>58</v>
      </c>
      <c r="DS91" s="95" t="s">
        <v>55</v>
      </c>
      <c r="DT91" s="95" t="s">
        <v>59</v>
      </c>
      <c r="DU91" s="95" t="s">
        <v>2347</v>
      </c>
      <c r="DV91" s="95" t="s">
        <v>2222</v>
      </c>
      <c r="DW91" s="95" t="s">
        <v>53</v>
      </c>
      <c r="DX91" s="95" t="s">
        <v>62</v>
      </c>
      <c r="DY91" s="95" t="s">
        <v>55</v>
      </c>
      <c r="DZ91" s="95" t="s">
        <v>56</v>
      </c>
      <c r="EA91" s="95" t="s">
        <v>57</v>
      </c>
      <c r="EB91" s="95" t="s">
        <v>57</v>
      </c>
      <c r="EC91" s="95" t="s">
        <v>58</v>
      </c>
      <c r="ED91" s="95" t="s">
        <v>55</v>
      </c>
      <c r="EE91" s="95" t="s">
        <v>59</v>
      </c>
      <c r="EF91" s="95" t="s">
        <v>2348</v>
      </c>
      <c r="EG91" s="95" t="s">
        <v>2222</v>
      </c>
    </row>
    <row r="92" spans="1:137" x14ac:dyDescent="0.25">
      <c r="A92" s="97" t="s">
        <v>1310</v>
      </c>
      <c r="B92" s="95" t="s">
        <v>6874</v>
      </c>
      <c r="C92" s="95">
        <v>17</v>
      </c>
      <c r="D92" s="95" t="s">
        <v>8</v>
      </c>
      <c r="E92" s="95" t="s">
        <v>134</v>
      </c>
      <c r="F92" s="97" t="s">
        <v>1310</v>
      </c>
      <c r="G92" s="97" t="s">
        <v>531</v>
      </c>
      <c r="H92" s="97" t="s">
        <v>532</v>
      </c>
      <c r="I92" s="51">
        <v>1</v>
      </c>
      <c r="J92" s="51">
        <v>1</v>
      </c>
      <c r="K92" s="95" t="s">
        <v>531</v>
      </c>
      <c r="L92" s="95">
        <v>0</v>
      </c>
      <c r="M92" s="95">
        <v>1</v>
      </c>
      <c r="N92" s="95" t="s">
        <v>6504</v>
      </c>
      <c r="O92" s="95" t="s">
        <v>6504</v>
      </c>
      <c r="P92" s="95">
        <v>1</v>
      </c>
      <c r="Q92" s="95" t="s">
        <v>6504</v>
      </c>
      <c r="R92" s="95">
        <v>1</v>
      </c>
      <c r="S92" s="95">
        <v>1</v>
      </c>
      <c r="T92" s="95" t="s">
        <v>6504</v>
      </c>
      <c r="U92" s="95" t="s">
        <v>6504</v>
      </c>
      <c r="V92" s="95" t="s">
        <v>6504</v>
      </c>
      <c r="W92" s="95" t="s">
        <v>6504</v>
      </c>
      <c r="X92" s="95" t="s">
        <v>6504</v>
      </c>
      <c r="Y92" s="95" t="s">
        <v>6504</v>
      </c>
      <c r="Z92" s="95">
        <v>1</v>
      </c>
      <c r="AA92" s="95" t="s">
        <v>1313</v>
      </c>
      <c r="AB92" s="95" t="s">
        <v>2571</v>
      </c>
      <c r="AC92" s="95" t="s">
        <v>2572</v>
      </c>
      <c r="AD92" s="95" t="s">
        <v>2573</v>
      </c>
      <c r="AE92" s="95">
        <v>0</v>
      </c>
      <c r="AF92" s="95" t="s">
        <v>6504</v>
      </c>
      <c r="AG92" s="95" t="s">
        <v>1220</v>
      </c>
      <c r="AH92" s="95" t="s">
        <v>1220</v>
      </c>
      <c r="AI92" s="95" t="s">
        <v>1220</v>
      </c>
      <c r="AJ92" s="95">
        <v>0</v>
      </c>
      <c r="AK92" s="95" t="s">
        <v>6504</v>
      </c>
      <c r="AL92" s="95" t="s">
        <v>1220</v>
      </c>
      <c r="AM92" s="95" t="s">
        <v>1220</v>
      </c>
      <c r="AN92" s="95" t="s">
        <v>1220</v>
      </c>
      <c r="AO92" s="95">
        <v>100</v>
      </c>
      <c r="AP92" s="95">
        <v>100</v>
      </c>
      <c r="AQ92" s="95" t="s">
        <v>2908</v>
      </c>
      <c r="AR92" s="95" t="s">
        <v>2597</v>
      </c>
      <c r="AS92" s="95" t="s">
        <v>2917</v>
      </c>
      <c r="AT92" s="95">
        <v>0</v>
      </c>
      <c r="AU92" s="95" t="s">
        <v>6504</v>
      </c>
      <c r="AV92" s="95" t="s">
        <v>2909</v>
      </c>
      <c r="AW92" s="95" t="s">
        <v>2916</v>
      </c>
      <c r="AX92" s="95" t="s">
        <v>1220</v>
      </c>
      <c r="AY92" s="95">
        <v>100</v>
      </c>
      <c r="AZ92" s="95">
        <v>100</v>
      </c>
      <c r="BA92" s="95" t="s">
        <v>2910</v>
      </c>
      <c r="BB92" s="95" t="s">
        <v>2916</v>
      </c>
      <c r="BC92" s="95" t="s">
        <v>2918</v>
      </c>
      <c r="BD92" s="95">
        <v>100</v>
      </c>
      <c r="BE92" s="95">
        <v>100</v>
      </c>
      <c r="BF92" s="95" t="s">
        <v>2911</v>
      </c>
      <c r="BG92" s="95" t="s">
        <v>2916</v>
      </c>
      <c r="BH92" s="95" t="s">
        <v>2918</v>
      </c>
      <c r="BI92" s="95">
        <v>0</v>
      </c>
      <c r="BJ92" s="95">
        <v>0</v>
      </c>
      <c r="BK92" s="95" t="s">
        <v>2912</v>
      </c>
      <c r="BL92" s="95" t="s">
        <v>2916</v>
      </c>
      <c r="BM92" s="95" t="s">
        <v>1220</v>
      </c>
      <c r="BN92" s="95">
        <v>0</v>
      </c>
      <c r="BO92" s="95">
        <v>0</v>
      </c>
      <c r="BP92" s="95" t="s">
        <v>2913</v>
      </c>
      <c r="BQ92" s="95" t="s">
        <v>2916</v>
      </c>
      <c r="BR92" s="95" t="s">
        <v>1220</v>
      </c>
      <c r="BS92" s="95">
        <v>0</v>
      </c>
      <c r="BT92" s="95">
        <v>0</v>
      </c>
      <c r="BU92" s="95" t="s">
        <v>2914</v>
      </c>
      <c r="BV92" s="95" t="s">
        <v>2916</v>
      </c>
      <c r="BW92" s="95" t="s">
        <v>1220</v>
      </c>
      <c r="BX92" s="95">
        <v>0</v>
      </c>
      <c r="BY92" s="95">
        <v>0</v>
      </c>
      <c r="BZ92" s="95" t="s">
        <v>2899</v>
      </c>
      <c r="CA92" s="95" t="s">
        <v>2597</v>
      </c>
      <c r="CB92" s="95" t="s">
        <v>1220</v>
      </c>
      <c r="CC92" s="95">
        <v>0</v>
      </c>
      <c r="CD92" s="95">
        <v>0</v>
      </c>
      <c r="CE92" s="95" t="s">
        <v>2915</v>
      </c>
      <c r="CF92" s="95" t="s">
        <v>2916</v>
      </c>
      <c r="CG92" s="95" t="s">
        <v>1220</v>
      </c>
      <c r="CH92" s="95">
        <v>0</v>
      </c>
      <c r="CI92" s="95">
        <v>0</v>
      </c>
      <c r="CJ92" s="95" t="s">
        <v>2891</v>
      </c>
      <c r="CK92" s="95" t="s">
        <v>1220</v>
      </c>
      <c r="CL92" s="95" t="s">
        <v>1220</v>
      </c>
      <c r="CM92" s="95">
        <v>300</v>
      </c>
      <c r="CN92" s="95">
        <v>0</v>
      </c>
      <c r="CO92" s="95" t="s">
        <v>53</v>
      </c>
      <c r="CP92" s="95" t="s">
        <v>62</v>
      </c>
      <c r="CQ92" s="95" t="s">
        <v>62</v>
      </c>
      <c r="CR92" s="95" t="s">
        <v>55</v>
      </c>
      <c r="CS92" s="95" t="s">
        <v>56</v>
      </c>
      <c r="CT92" s="95" t="s">
        <v>57</v>
      </c>
      <c r="CU92" s="95" t="s">
        <v>57</v>
      </c>
      <c r="CV92" s="95" t="s">
        <v>58</v>
      </c>
      <c r="CW92" s="95" t="s">
        <v>63</v>
      </c>
      <c r="CX92" s="95" t="s">
        <v>59</v>
      </c>
      <c r="CY92" s="95" t="s">
        <v>2349</v>
      </c>
      <c r="CZ92" s="95" t="s">
        <v>2290</v>
      </c>
      <c r="DA92" s="95" t="s">
        <v>53</v>
      </c>
      <c r="DB92" s="95" t="s">
        <v>62</v>
      </c>
      <c r="DC92" s="95" t="s">
        <v>63</v>
      </c>
      <c r="DD92" s="95" t="s">
        <v>56</v>
      </c>
      <c r="DE92" s="95" t="s">
        <v>57</v>
      </c>
      <c r="DF92" s="95" t="s">
        <v>71</v>
      </c>
      <c r="DG92" s="95" t="s">
        <v>58</v>
      </c>
      <c r="DH92" s="95" t="s">
        <v>55</v>
      </c>
      <c r="DI92" s="95" t="s">
        <v>59</v>
      </c>
      <c r="DJ92" s="95" t="s">
        <v>2350</v>
      </c>
      <c r="DK92" s="95" t="s">
        <v>118</v>
      </c>
      <c r="DL92" s="95" t="s">
        <v>53</v>
      </c>
      <c r="DM92" s="95" t="s">
        <v>62</v>
      </c>
      <c r="DN92" s="95" t="s">
        <v>69</v>
      </c>
      <c r="DO92" s="95" t="s">
        <v>69</v>
      </c>
      <c r="DP92" s="95" t="s">
        <v>69</v>
      </c>
      <c r="DQ92" s="95" t="s">
        <v>69</v>
      </c>
      <c r="DR92" s="95" t="s">
        <v>69</v>
      </c>
      <c r="DS92" s="95" t="s">
        <v>69</v>
      </c>
      <c r="DT92" s="95" t="s">
        <v>59</v>
      </c>
      <c r="DU92" s="95" t="s">
        <v>2351</v>
      </c>
      <c r="DV92" s="95" t="s">
        <v>2222</v>
      </c>
      <c r="DW92" s="95" t="s">
        <v>53</v>
      </c>
      <c r="DX92" s="95" t="s">
        <v>62</v>
      </c>
      <c r="DY92" s="95" t="s">
        <v>69</v>
      </c>
      <c r="DZ92" s="95" t="s">
        <v>69</v>
      </c>
      <c r="EA92" s="95" t="s">
        <v>69</v>
      </c>
      <c r="EB92" s="95" t="s">
        <v>69</v>
      </c>
      <c r="EC92" s="95" t="s">
        <v>69</v>
      </c>
      <c r="ED92" s="95" t="s">
        <v>71</v>
      </c>
      <c r="EE92" s="95" t="s">
        <v>59</v>
      </c>
      <c r="EF92" s="95" t="s">
        <v>2352</v>
      </c>
      <c r="EG92" s="95" t="s">
        <v>2222</v>
      </c>
    </row>
    <row r="93" spans="1:137" x14ac:dyDescent="0.25">
      <c r="A93" s="97" t="s">
        <v>1320</v>
      </c>
      <c r="B93" s="95" t="s">
        <v>6875</v>
      </c>
      <c r="C93" s="95">
        <v>18</v>
      </c>
      <c r="D93" s="95" t="s">
        <v>8</v>
      </c>
      <c r="E93" s="95" t="s">
        <v>134</v>
      </c>
      <c r="F93" s="97" t="s">
        <v>1320</v>
      </c>
      <c r="G93" s="97" t="s">
        <v>531</v>
      </c>
      <c r="H93" s="97" t="s">
        <v>532</v>
      </c>
      <c r="I93" s="51">
        <v>1</v>
      </c>
      <c r="J93" s="51">
        <v>1</v>
      </c>
      <c r="K93" s="95" t="s">
        <v>531</v>
      </c>
      <c r="L93" s="95">
        <v>0</v>
      </c>
      <c r="M93" s="95">
        <v>3</v>
      </c>
      <c r="N93" s="95">
        <v>1</v>
      </c>
      <c r="O93" s="95">
        <v>1</v>
      </c>
      <c r="P93" s="95">
        <v>1</v>
      </c>
      <c r="Q93" s="95">
        <v>1</v>
      </c>
      <c r="R93" s="95">
        <v>1</v>
      </c>
      <c r="S93" s="95">
        <v>1</v>
      </c>
      <c r="T93" s="95">
        <v>1</v>
      </c>
      <c r="U93" s="95">
        <v>1</v>
      </c>
      <c r="V93" s="95">
        <v>1</v>
      </c>
      <c r="W93" s="95">
        <v>1</v>
      </c>
      <c r="X93" s="95">
        <v>1</v>
      </c>
      <c r="Y93" s="95">
        <v>1</v>
      </c>
      <c r="Z93" s="95">
        <v>1</v>
      </c>
      <c r="AA93" s="95" t="s">
        <v>2574</v>
      </c>
      <c r="AB93" s="95" t="s">
        <v>2575</v>
      </c>
      <c r="AC93" s="95" t="s">
        <v>2538</v>
      </c>
      <c r="AD93" s="95" t="s">
        <v>2576</v>
      </c>
      <c r="AE93" s="95">
        <v>1268</v>
      </c>
      <c r="AF93" s="95">
        <v>1268</v>
      </c>
      <c r="AG93" s="95" t="s">
        <v>2919</v>
      </c>
      <c r="AH93" s="95" t="s">
        <v>2597</v>
      </c>
      <c r="AI93" s="95" t="s">
        <v>2932</v>
      </c>
      <c r="AJ93" s="95">
        <v>1381</v>
      </c>
      <c r="AK93" s="95">
        <v>1381</v>
      </c>
      <c r="AL93" s="95" t="s">
        <v>2920</v>
      </c>
      <c r="AM93" s="95" t="s">
        <v>2597</v>
      </c>
      <c r="AN93" s="95" t="s">
        <v>2932</v>
      </c>
      <c r="AO93" s="95">
        <v>1475</v>
      </c>
      <c r="AP93" s="95">
        <v>1475</v>
      </c>
      <c r="AQ93" s="95" t="s">
        <v>2921</v>
      </c>
      <c r="AR93" s="95" t="s">
        <v>2597</v>
      </c>
      <c r="AS93" s="95" t="s">
        <v>2932</v>
      </c>
      <c r="AT93" s="95">
        <v>1333</v>
      </c>
      <c r="AU93" s="95">
        <v>1333</v>
      </c>
      <c r="AV93" s="95" t="s">
        <v>2922</v>
      </c>
      <c r="AW93" s="95" t="s">
        <v>2597</v>
      </c>
      <c r="AX93" s="95" t="s">
        <v>2933</v>
      </c>
      <c r="AY93" s="95">
        <v>1367</v>
      </c>
      <c r="AZ93" s="95">
        <v>1367</v>
      </c>
      <c r="BA93" s="95" t="s">
        <v>2923</v>
      </c>
      <c r="BB93" s="95" t="s">
        <v>2597</v>
      </c>
      <c r="BC93" s="95" t="s">
        <v>2933</v>
      </c>
      <c r="BD93" s="95">
        <v>1263</v>
      </c>
      <c r="BE93" s="95">
        <v>1263</v>
      </c>
      <c r="BF93" s="95" t="s">
        <v>2924</v>
      </c>
      <c r="BG93" s="95" t="s">
        <v>2597</v>
      </c>
      <c r="BH93" s="95" t="s">
        <v>2933</v>
      </c>
      <c r="BI93" s="95">
        <v>1528</v>
      </c>
      <c r="BJ93" s="95">
        <v>1528</v>
      </c>
      <c r="BK93" s="95" t="s">
        <v>2925</v>
      </c>
      <c r="BL93" s="95" t="s">
        <v>2597</v>
      </c>
      <c r="BM93" s="95" t="s">
        <v>2934</v>
      </c>
      <c r="BN93" s="95">
        <v>1245</v>
      </c>
      <c r="BO93" s="95">
        <v>1245</v>
      </c>
      <c r="BP93" s="95" t="s">
        <v>2926</v>
      </c>
      <c r="BQ93" s="95" t="s">
        <v>2597</v>
      </c>
      <c r="BR93" s="95" t="s">
        <v>2935</v>
      </c>
      <c r="BS93" s="95">
        <v>1247</v>
      </c>
      <c r="BT93" s="95">
        <v>1247</v>
      </c>
      <c r="BU93" s="95" t="s">
        <v>2927</v>
      </c>
      <c r="BV93" s="95" t="s">
        <v>2597</v>
      </c>
      <c r="BW93" s="95" t="s">
        <v>2936</v>
      </c>
      <c r="BX93" s="95">
        <v>1204</v>
      </c>
      <c r="BY93" s="95">
        <v>1204</v>
      </c>
      <c r="BZ93" s="95" t="s">
        <v>2928</v>
      </c>
      <c r="CA93" s="95" t="s">
        <v>2931</v>
      </c>
      <c r="CB93" s="95" t="s">
        <v>2937</v>
      </c>
      <c r="CC93" s="95">
        <v>911</v>
      </c>
      <c r="CD93" s="95">
        <v>911</v>
      </c>
      <c r="CE93" s="95" t="s">
        <v>2929</v>
      </c>
      <c r="CF93" s="95" t="s">
        <v>2597</v>
      </c>
      <c r="CG93" s="95" t="s">
        <v>2938</v>
      </c>
      <c r="CH93" s="95">
        <v>344</v>
      </c>
      <c r="CI93" s="95">
        <v>344</v>
      </c>
      <c r="CJ93" s="95" t="s">
        <v>2930</v>
      </c>
      <c r="CK93" s="95" t="s">
        <v>2597</v>
      </c>
      <c r="CL93" s="95" t="s">
        <v>2939</v>
      </c>
      <c r="CM93" s="95">
        <v>14566</v>
      </c>
      <c r="CN93" s="95">
        <v>0</v>
      </c>
      <c r="CO93" s="95" t="s">
        <v>53</v>
      </c>
      <c r="CP93" s="95" t="s">
        <v>62</v>
      </c>
      <c r="CQ93" s="95" t="s">
        <v>62</v>
      </c>
      <c r="CR93" s="95" t="s">
        <v>55</v>
      </c>
      <c r="CS93" s="95" t="s">
        <v>56</v>
      </c>
      <c r="CT93" s="95" t="s">
        <v>57</v>
      </c>
      <c r="CU93" s="95" t="s">
        <v>57</v>
      </c>
      <c r="CV93" s="95" t="s">
        <v>58</v>
      </c>
      <c r="CW93" s="95" t="s">
        <v>63</v>
      </c>
      <c r="CX93" s="95" t="s">
        <v>59</v>
      </c>
      <c r="CY93" s="95" t="s">
        <v>2353</v>
      </c>
      <c r="CZ93" s="95" t="s">
        <v>2290</v>
      </c>
      <c r="DA93" s="95" t="s">
        <v>53</v>
      </c>
      <c r="DB93" s="95" t="s">
        <v>62</v>
      </c>
      <c r="DC93" s="95" t="s">
        <v>63</v>
      </c>
      <c r="DD93" s="95" t="s">
        <v>56</v>
      </c>
      <c r="DE93" s="95" t="s">
        <v>65</v>
      </c>
      <c r="DF93" s="95" t="s">
        <v>71</v>
      </c>
      <c r="DG93" s="95" t="s">
        <v>58</v>
      </c>
      <c r="DH93" s="95" t="s">
        <v>63</v>
      </c>
      <c r="DI93" s="95" t="s">
        <v>59</v>
      </c>
      <c r="DJ93" s="95" t="s">
        <v>2354</v>
      </c>
      <c r="DK93" s="95" t="s">
        <v>118</v>
      </c>
      <c r="DL93" s="95" t="s">
        <v>53</v>
      </c>
      <c r="DM93" s="95" t="s">
        <v>62</v>
      </c>
      <c r="DN93" s="95" t="s">
        <v>55</v>
      </c>
      <c r="DO93" s="95" t="s">
        <v>56</v>
      </c>
      <c r="DP93" s="95" t="s">
        <v>57</v>
      </c>
      <c r="DQ93" s="95" t="s">
        <v>69</v>
      </c>
      <c r="DR93" s="95" t="s">
        <v>58</v>
      </c>
      <c r="DS93" s="95" t="s">
        <v>55</v>
      </c>
      <c r="DT93" s="95" t="s">
        <v>59</v>
      </c>
      <c r="DU93" s="95" t="s">
        <v>2355</v>
      </c>
      <c r="DV93" s="95" t="s">
        <v>2222</v>
      </c>
      <c r="DW93" s="95" t="s">
        <v>53</v>
      </c>
      <c r="DX93" s="95" t="s">
        <v>62</v>
      </c>
      <c r="DY93" s="95" t="s">
        <v>55</v>
      </c>
      <c r="DZ93" s="95" t="s">
        <v>56</v>
      </c>
      <c r="EA93" s="95" t="s">
        <v>57</v>
      </c>
      <c r="EB93" s="95" t="s">
        <v>57</v>
      </c>
      <c r="EC93" s="95" t="s">
        <v>58</v>
      </c>
      <c r="ED93" s="95" t="s">
        <v>55</v>
      </c>
      <c r="EE93" s="95" t="s">
        <v>59</v>
      </c>
      <c r="EF93" s="95" t="s">
        <v>2356</v>
      </c>
      <c r="EG93" s="95" t="s">
        <v>2222</v>
      </c>
    </row>
    <row r="94" spans="1:137" x14ac:dyDescent="0.25">
      <c r="A94" s="97" t="s">
        <v>1328</v>
      </c>
      <c r="B94" s="95" t="s">
        <v>6876</v>
      </c>
      <c r="C94" s="95">
        <v>19</v>
      </c>
      <c r="D94" s="95" t="s">
        <v>8</v>
      </c>
      <c r="E94" s="95" t="s">
        <v>134</v>
      </c>
      <c r="F94" s="97" t="s">
        <v>1328</v>
      </c>
      <c r="G94" s="97" t="s">
        <v>556</v>
      </c>
      <c r="H94" s="97" t="s">
        <v>557</v>
      </c>
      <c r="I94" s="51">
        <v>12</v>
      </c>
      <c r="J94" s="51">
        <v>12</v>
      </c>
      <c r="K94" s="95" t="s">
        <v>556</v>
      </c>
      <c r="L94" s="95">
        <v>0</v>
      </c>
      <c r="M94" s="95">
        <v>3</v>
      </c>
      <c r="N94" s="95">
        <v>1</v>
      </c>
      <c r="O94" s="95">
        <v>1</v>
      </c>
      <c r="P94" s="95">
        <v>1</v>
      </c>
      <c r="Q94" s="95">
        <v>1</v>
      </c>
      <c r="R94" s="95">
        <v>1</v>
      </c>
      <c r="S94" s="95">
        <v>1</v>
      </c>
      <c r="T94" s="95">
        <v>1</v>
      </c>
      <c r="U94" s="95">
        <v>1</v>
      </c>
      <c r="V94" s="95">
        <v>1</v>
      </c>
      <c r="W94" s="95">
        <v>1</v>
      </c>
      <c r="X94" s="95">
        <v>1</v>
      </c>
      <c r="Y94" s="95">
        <v>1</v>
      </c>
      <c r="Z94" s="95">
        <v>12</v>
      </c>
      <c r="AA94" s="95" t="s">
        <v>2577</v>
      </c>
      <c r="AB94" s="95" t="s">
        <v>2578</v>
      </c>
      <c r="AC94" s="95" t="s">
        <v>2579</v>
      </c>
      <c r="AD94" s="95" t="s">
        <v>2580</v>
      </c>
      <c r="AE94" s="95">
        <v>1</v>
      </c>
      <c r="AF94" s="95" t="s">
        <v>6504</v>
      </c>
      <c r="AG94" s="95" t="s">
        <v>2940</v>
      </c>
      <c r="AH94" s="95" t="s">
        <v>2952</v>
      </c>
      <c r="AI94" s="95" t="s">
        <v>2953</v>
      </c>
      <c r="AJ94" s="95">
        <v>1</v>
      </c>
      <c r="AK94" s="95" t="s">
        <v>6504</v>
      </c>
      <c r="AL94" s="95" t="s">
        <v>2941</v>
      </c>
      <c r="AM94" s="95" t="s">
        <v>2952</v>
      </c>
      <c r="AN94" s="95" t="s">
        <v>2953</v>
      </c>
      <c r="AO94" s="95">
        <v>1</v>
      </c>
      <c r="AP94" s="95" t="s">
        <v>6504</v>
      </c>
      <c r="AQ94" s="95" t="s">
        <v>2942</v>
      </c>
      <c r="AR94" s="95" t="s">
        <v>2952</v>
      </c>
      <c r="AS94" s="95" t="s">
        <v>2953</v>
      </c>
      <c r="AT94" s="95">
        <v>1</v>
      </c>
      <c r="AU94" s="95" t="s">
        <v>6504</v>
      </c>
      <c r="AV94" s="95" t="s">
        <v>2943</v>
      </c>
      <c r="AW94" s="95" t="s">
        <v>2952</v>
      </c>
      <c r="AX94" s="95" t="s">
        <v>2954</v>
      </c>
      <c r="AY94" s="95">
        <v>1</v>
      </c>
      <c r="AZ94" s="95" t="s">
        <v>6504</v>
      </c>
      <c r="BA94" s="95" t="s">
        <v>2944</v>
      </c>
      <c r="BB94" s="95" t="s">
        <v>2952</v>
      </c>
      <c r="BC94" s="95" t="s">
        <v>2955</v>
      </c>
      <c r="BD94" s="95">
        <v>1</v>
      </c>
      <c r="BE94" s="95" t="s">
        <v>6504</v>
      </c>
      <c r="BF94" s="95" t="s">
        <v>2945</v>
      </c>
      <c r="BG94" s="95" t="s">
        <v>2952</v>
      </c>
      <c r="BH94" s="95" t="s">
        <v>2956</v>
      </c>
      <c r="BI94" s="95">
        <v>1</v>
      </c>
      <c r="BJ94" s="95" t="s">
        <v>6504</v>
      </c>
      <c r="BK94" s="95" t="s">
        <v>2946</v>
      </c>
      <c r="BL94" s="95" t="s">
        <v>2952</v>
      </c>
      <c r="BM94" s="95" t="s">
        <v>2957</v>
      </c>
      <c r="BN94" s="95">
        <v>1</v>
      </c>
      <c r="BO94" s="95" t="s">
        <v>6504</v>
      </c>
      <c r="BP94" s="95" t="s">
        <v>2947</v>
      </c>
      <c r="BQ94" s="95" t="s">
        <v>2952</v>
      </c>
      <c r="BR94" s="95" t="s">
        <v>2958</v>
      </c>
      <c r="BS94" s="95">
        <v>1</v>
      </c>
      <c r="BT94" s="95" t="s">
        <v>6504</v>
      </c>
      <c r="BU94" s="95" t="s">
        <v>2948</v>
      </c>
      <c r="BV94" s="95" t="s">
        <v>2952</v>
      </c>
      <c r="BW94" s="95" t="s">
        <v>2958</v>
      </c>
      <c r="BX94" s="95">
        <v>1</v>
      </c>
      <c r="BY94" s="95" t="s">
        <v>6504</v>
      </c>
      <c r="BZ94" s="95" t="s">
        <v>2949</v>
      </c>
      <c r="CA94" s="95" t="s">
        <v>2952</v>
      </c>
      <c r="CB94" s="95" t="s">
        <v>2959</v>
      </c>
      <c r="CC94" s="95">
        <v>1</v>
      </c>
      <c r="CD94" s="95" t="s">
        <v>6504</v>
      </c>
      <c r="CE94" s="95" t="s">
        <v>2950</v>
      </c>
      <c r="CF94" s="95" t="s">
        <v>2952</v>
      </c>
      <c r="CG94" s="95" t="s">
        <v>2960</v>
      </c>
      <c r="CH94" s="95">
        <v>1</v>
      </c>
      <c r="CI94" s="95" t="s">
        <v>6504</v>
      </c>
      <c r="CJ94" s="95" t="s">
        <v>2951</v>
      </c>
      <c r="CK94" s="95" t="s">
        <v>2952</v>
      </c>
      <c r="CL94" s="95" t="s">
        <v>2961</v>
      </c>
      <c r="CM94" s="95">
        <v>12</v>
      </c>
      <c r="CN94" s="95">
        <v>0</v>
      </c>
      <c r="CO94" s="95" t="s">
        <v>53</v>
      </c>
      <c r="CP94" s="95" t="s">
        <v>62</v>
      </c>
      <c r="CQ94" s="95" t="s">
        <v>62</v>
      </c>
      <c r="CR94" s="95" t="s">
        <v>55</v>
      </c>
      <c r="CS94" s="95" t="s">
        <v>56</v>
      </c>
      <c r="CT94" s="95" t="s">
        <v>57</v>
      </c>
      <c r="CU94" s="95" t="s">
        <v>57</v>
      </c>
      <c r="CV94" s="95" t="s">
        <v>58</v>
      </c>
      <c r="CW94" s="95" t="s">
        <v>55</v>
      </c>
      <c r="CX94" s="95" t="s">
        <v>59</v>
      </c>
      <c r="CY94" s="95" t="s">
        <v>2357</v>
      </c>
      <c r="CZ94" s="95" t="s">
        <v>2290</v>
      </c>
      <c r="DA94" s="95" t="s">
        <v>53</v>
      </c>
      <c r="DB94" s="95" t="s">
        <v>62</v>
      </c>
      <c r="DC94" s="95" t="s">
        <v>63</v>
      </c>
      <c r="DD94" s="95" t="s">
        <v>56</v>
      </c>
      <c r="DE94" s="95" t="s">
        <v>57</v>
      </c>
      <c r="DF94" s="95" t="s">
        <v>71</v>
      </c>
      <c r="DG94" s="95" t="s">
        <v>58</v>
      </c>
      <c r="DH94" s="95" t="s">
        <v>55</v>
      </c>
      <c r="DI94" s="95" t="s">
        <v>59</v>
      </c>
      <c r="DJ94" s="95" t="s">
        <v>2358</v>
      </c>
      <c r="DK94" s="95" t="s">
        <v>118</v>
      </c>
      <c r="DL94" s="95" t="s">
        <v>53</v>
      </c>
      <c r="DM94" s="95" t="s">
        <v>62</v>
      </c>
      <c r="DN94" s="95" t="s">
        <v>55</v>
      </c>
      <c r="DO94" s="95" t="s">
        <v>56</v>
      </c>
      <c r="DP94" s="95" t="s">
        <v>57</v>
      </c>
      <c r="DQ94" s="95" t="s">
        <v>69</v>
      </c>
      <c r="DR94" s="95" t="s">
        <v>58</v>
      </c>
      <c r="DS94" s="95" t="s">
        <v>55</v>
      </c>
      <c r="DT94" s="95" t="s">
        <v>59</v>
      </c>
      <c r="DU94" s="95" t="s">
        <v>2359</v>
      </c>
      <c r="DV94" s="95" t="s">
        <v>2222</v>
      </c>
      <c r="DW94" s="95" t="s">
        <v>53</v>
      </c>
      <c r="DX94" s="95" t="s">
        <v>62</v>
      </c>
      <c r="DY94" s="95" t="s">
        <v>55</v>
      </c>
      <c r="DZ94" s="95" t="s">
        <v>56</v>
      </c>
      <c r="EA94" s="95" t="s">
        <v>57</v>
      </c>
      <c r="EB94" s="95" t="s">
        <v>69</v>
      </c>
      <c r="EC94" s="95" t="s">
        <v>58</v>
      </c>
      <c r="ED94" s="95" t="s">
        <v>55</v>
      </c>
      <c r="EE94" s="95" t="s">
        <v>59</v>
      </c>
      <c r="EF94" s="95" t="s">
        <v>2360</v>
      </c>
      <c r="EG94" s="95" t="s">
        <v>2222</v>
      </c>
    </row>
    <row r="95" spans="1:137" x14ac:dyDescent="0.25">
      <c r="A95" s="97" t="s">
        <v>1329</v>
      </c>
      <c r="B95" s="95" t="s">
        <v>6877</v>
      </c>
      <c r="C95" s="95">
        <v>20</v>
      </c>
      <c r="D95" s="95" t="s">
        <v>8</v>
      </c>
      <c r="E95" s="95" t="s">
        <v>134</v>
      </c>
      <c r="F95" s="97" t="s">
        <v>1329</v>
      </c>
      <c r="G95" s="97" t="s">
        <v>531</v>
      </c>
      <c r="H95" s="97" t="s">
        <v>532</v>
      </c>
      <c r="I95" s="51">
        <v>1</v>
      </c>
      <c r="J95" s="51">
        <v>1</v>
      </c>
      <c r="K95" s="95" t="s">
        <v>2581</v>
      </c>
      <c r="L95" s="95">
        <v>0</v>
      </c>
      <c r="M95" s="95">
        <v>1</v>
      </c>
      <c r="N95" s="95">
        <v>0</v>
      </c>
      <c r="O95" s="95">
        <v>0</v>
      </c>
      <c r="P95" s="95">
        <v>1</v>
      </c>
      <c r="Q95" s="95">
        <v>1</v>
      </c>
      <c r="R95" s="95">
        <v>1</v>
      </c>
      <c r="S95" s="95">
        <v>1</v>
      </c>
      <c r="T95" s="95">
        <v>1</v>
      </c>
      <c r="U95" s="95">
        <v>1</v>
      </c>
      <c r="V95" s="95">
        <v>1</v>
      </c>
      <c r="W95" s="95">
        <v>1</v>
      </c>
      <c r="X95" s="95">
        <v>1</v>
      </c>
      <c r="Y95" s="95">
        <v>1</v>
      </c>
      <c r="Z95" s="95">
        <v>1</v>
      </c>
      <c r="AA95" s="95" t="s">
        <v>1332</v>
      </c>
      <c r="AB95" s="95" t="s">
        <v>2582</v>
      </c>
      <c r="AC95" s="95" t="s">
        <v>2583</v>
      </c>
      <c r="AD95" s="95" t="s">
        <v>2584</v>
      </c>
      <c r="AE95" s="95">
        <v>0</v>
      </c>
      <c r="AF95" s="95">
        <v>0</v>
      </c>
      <c r="AG95" s="95" t="s">
        <v>2962</v>
      </c>
      <c r="AH95" s="95" t="s">
        <v>1220</v>
      </c>
      <c r="AI95" s="95" t="s">
        <v>1220</v>
      </c>
      <c r="AJ95" s="95">
        <v>21</v>
      </c>
      <c r="AK95" s="95">
        <v>21</v>
      </c>
      <c r="AL95" s="95" t="s">
        <v>2963</v>
      </c>
      <c r="AM95" s="95" t="s">
        <v>2952</v>
      </c>
      <c r="AN95" s="95" t="s">
        <v>2974</v>
      </c>
      <c r="AO95" s="95">
        <v>61</v>
      </c>
      <c r="AP95" s="95">
        <v>61</v>
      </c>
      <c r="AQ95" s="95" t="s">
        <v>2964</v>
      </c>
      <c r="AR95" s="95" t="s">
        <v>2952</v>
      </c>
      <c r="AS95" s="95" t="s">
        <v>2974</v>
      </c>
      <c r="AT95" s="95">
        <v>76</v>
      </c>
      <c r="AU95" s="95">
        <v>76</v>
      </c>
      <c r="AV95" s="95" t="s">
        <v>2965</v>
      </c>
      <c r="AW95" s="95" t="s">
        <v>2952</v>
      </c>
      <c r="AX95" s="95" t="s">
        <v>2975</v>
      </c>
      <c r="AY95" s="95">
        <v>18</v>
      </c>
      <c r="AZ95" s="95">
        <v>18</v>
      </c>
      <c r="BA95" s="95" t="s">
        <v>2966</v>
      </c>
      <c r="BB95" s="95" t="s">
        <v>2952</v>
      </c>
      <c r="BC95" s="95" t="s">
        <v>2975</v>
      </c>
      <c r="BD95" s="95">
        <v>112</v>
      </c>
      <c r="BE95" s="95">
        <v>112</v>
      </c>
      <c r="BF95" s="95" t="s">
        <v>2967</v>
      </c>
      <c r="BG95" s="95" t="s">
        <v>2952</v>
      </c>
      <c r="BH95" s="95" t="s">
        <v>2975</v>
      </c>
      <c r="BI95" s="95">
        <v>112</v>
      </c>
      <c r="BJ95" s="95">
        <v>112</v>
      </c>
      <c r="BK95" s="95" t="s">
        <v>2968</v>
      </c>
      <c r="BL95" s="95" t="s">
        <v>2952</v>
      </c>
      <c r="BM95" s="95" t="s">
        <v>2975</v>
      </c>
      <c r="BN95" s="95">
        <v>0</v>
      </c>
      <c r="BO95" s="95">
        <v>0</v>
      </c>
      <c r="BP95" s="95" t="s">
        <v>2969</v>
      </c>
      <c r="BQ95" s="95" t="s">
        <v>2952</v>
      </c>
      <c r="BR95" s="95" t="s">
        <v>1220</v>
      </c>
      <c r="BS95" s="95">
        <v>370</v>
      </c>
      <c r="BT95" s="95">
        <v>370</v>
      </c>
      <c r="BU95" s="95" t="s">
        <v>2970</v>
      </c>
      <c r="BV95" s="95" t="s">
        <v>2952</v>
      </c>
      <c r="BW95" s="95" t="s">
        <v>2976</v>
      </c>
      <c r="BX95" s="95">
        <v>74</v>
      </c>
      <c r="BY95" s="95">
        <v>74</v>
      </c>
      <c r="BZ95" s="95" t="s">
        <v>2971</v>
      </c>
      <c r="CA95" s="95" t="s">
        <v>2952</v>
      </c>
      <c r="CB95" s="95" t="s">
        <v>2977</v>
      </c>
      <c r="CC95" s="95">
        <v>24</v>
      </c>
      <c r="CD95" s="95">
        <v>24</v>
      </c>
      <c r="CE95" s="95" t="s">
        <v>2972</v>
      </c>
      <c r="CF95" s="95" t="s">
        <v>2952</v>
      </c>
      <c r="CG95" s="95" t="s">
        <v>2978</v>
      </c>
      <c r="CH95" s="95">
        <v>58</v>
      </c>
      <c r="CI95" s="95">
        <v>58</v>
      </c>
      <c r="CJ95" s="95" t="s">
        <v>2973</v>
      </c>
      <c r="CK95" s="95" t="s">
        <v>2952</v>
      </c>
      <c r="CL95" s="95" t="s">
        <v>2979</v>
      </c>
      <c r="CM95" s="95">
        <v>926</v>
      </c>
      <c r="CN95" s="95">
        <v>0</v>
      </c>
      <c r="CO95" s="95" t="s">
        <v>53</v>
      </c>
      <c r="CP95" s="95" t="s">
        <v>54</v>
      </c>
      <c r="CQ95" s="95" t="s">
        <v>62</v>
      </c>
      <c r="CR95" s="95" t="s">
        <v>55</v>
      </c>
      <c r="CS95" s="95" t="s">
        <v>56</v>
      </c>
      <c r="CT95" s="95" t="s">
        <v>57</v>
      </c>
      <c r="CU95" s="95" t="s">
        <v>57</v>
      </c>
      <c r="CV95" s="95" t="s">
        <v>58</v>
      </c>
      <c r="CW95" s="95" t="s">
        <v>55</v>
      </c>
      <c r="CX95" s="95" t="s">
        <v>59</v>
      </c>
      <c r="CY95" s="95" t="s">
        <v>2361</v>
      </c>
      <c r="CZ95" s="95" t="s">
        <v>2290</v>
      </c>
      <c r="DA95" s="95" t="s">
        <v>53</v>
      </c>
      <c r="DB95" s="95" t="s">
        <v>62</v>
      </c>
      <c r="DC95" s="95" t="s">
        <v>55</v>
      </c>
      <c r="DD95" s="95" t="s">
        <v>56</v>
      </c>
      <c r="DE95" s="95" t="s">
        <v>57</v>
      </c>
      <c r="DF95" s="95" t="s">
        <v>57</v>
      </c>
      <c r="DG95" s="95" t="s">
        <v>58</v>
      </c>
      <c r="DH95" s="95" t="s">
        <v>55</v>
      </c>
      <c r="DI95" s="95" t="s">
        <v>59</v>
      </c>
      <c r="DJ95" s="95" t="s">
        <v>2362</v>
      </c>
      <c r="DK95" s="95" t="s">
        <v>118</v>
      </c>
      <c r="DL95" s="95" t="s">
        <v>53</v>
      </c>
      <c r="DM95" s="95" t="s">
        <v>62</v>
      </c>
      <c r="DN95" s="95" t="s">
        <v>55</v>
      </c>
      <c r="DO95" s="95" t="s">
        <v>56</v>
      </c>
      <c r="DP95" s="95" t="s">
        <v>57</v>
      </c>
      <c r="DQ95" s="95" t="s">
        <v>69</v>
      </c>
      <c r="DR95" s="95" t="s">
        <v>66</v>
      </c>
      <c r="DS95" s="95" t="s">
        <v>55</v>
      </c>
      <c r="DT95" s="95" t="s">
        <v>59</v>
      </c>
      <c r="DU95" s="95" t="s">
        <v>2363</v>
      </c>
      <c r="DV95" s="95" t="s">
        <v>2222</v>
      </c>
      <c r="DW95" s="95" t="s">
        <v>53</v>
      </c>
      <c r="DX95" s="95" t="s">
        <v>62</v>
      </c>
      <c r="DY95" s="95" t="s">
        <v>55</v>
      </c>
      <c r="DZ95" s="95" t="s">
        <v>56</v>
      </c>
      <c r="EA95" s="95" t="s">
        <v>57</v>
      </c>
      <c r="EB95" s="95" t="s">
        <v>69</v>
      </c>
      <c r="EC95" s="95" t="s">
        <v>58</v>
      </c>
      <c r="ED95" s="95" t="s">
        <v>55</v>
      </c>
      <c r="EE95" s="95" t="s">
        <v>59</v>
      </c>
      <c r="EF95" s="95" t="s">
        <v>2364</v>
      </c>
      <c r="EG95" s="95" t="s">
        <v>2222</v>
      </c>
    </row>
    <row r="96" spans="1:137" x14ac:dyDescent="0.25">
      <c r="A96" s="97">
        <v>207</v>
      </c>
      <c r="B96" s="95" t="s">
        <v>6878</v>
      </c>
      <c r="C96" s="95">
        <v>1</v>
      </c>
      <c r="D96" s="95" t="s">
        <v>9</v>
      </c>
      <c r="E96" s="95" t="s">
        <v>138</v>
      </c>
      <c r="F96" s="97">
        <v>207</v>
      </c>
      <c r="G96" s="97" t="s">
        <v>531</v>
      </c>
      <c r="H96" s="97" t="s">
        <v>532</v>
      </c>
      <c r="I96" s="51" t="s">
        <v>595</v>
      </c>
      <c r="J96" s="51">
        <v>1</v>
      </c>
      <c r="K96" s="95" t="s">
        <v>531</v>
      </c>
      <c r="L96" s="95">
        <v>0</v>
      </c>
      <c r="M96" s="95">
        <v>2</v>
      </c>
      <c r="N96" s="95" t="s">
        <v>6504</v>
      </c>
      <c r="O96" s="95">
        <v>1</v>
      </c>
      <c r="P96" s="95">
        <v>1</v>
      </c>
      <c r="Q96" s="95" t="s">
        <v>6504</v>
      </c>
      <c r="R96" s="95" t="s">
        <v>6504</v>
      </c>
      <c r="S96" s="95">
        <v>1</v>
      </c>
      <c r="T96" s="95" t="s">
        <v>6504</v>
      </c>
      <c r="U96" s="95">
        <v>1</v>
      </c>
      <c r="V96" s="95">
        <v>1</v>
      </c>
      <c r="W96" s="95">
        <v>1</v>
      </c>
      <c r="X96" s="95" t="s">
        <v>6504</v>
      </c>
      <c r="Y96" s="95" t="s">
        <v>6504</v>
      </c>
      <c r="Z96" s="95">
        <v>1</v>
      </c>
      <c r="AA96" s="95" t="s">
        <v>589</v>
      </c>
      <c r="AB96" s="95" t="s">
        <v>4279</v>
      </c>
      <c r="AC96" s="95" t="s">
        <v>4280</v>
      </c>
      <c r="AD96" s="95" t="s">
        <v>4281</v>
      </c>
      <c r="AE96" s="95">
        <v>0</v>
      </c>
      <c r="AF96" s="95">
        <v>0</v>
      </c>
      <c r="AG96" s="95" t="s">
        <v>6504</v>
      </c>
      <c r="AH96" s="95" t="s">
        <v>6504</v>
      </c>
      <c r="AI96" s="95" t="s">
        <v>4280</v>
      </c>
      <c r="AJ96" s="95">
        <v>1</v>
      </c>
      <c r="AK96" s="95">
        <v>1</v>
      </c>
      <c r="AL96" s="95" t="s">
        <v>4287</v>
      </c>
      <c r="AM96" s="95" t="s">
        <v>4298</v>
      </c>
      <c r="AN96" s="95" t="s">
        <v>4280</v>
      </c>
      <c r="AO96" s="95">
        <v>1</v>
      </c>
      <c r="AP96" s="95">
        <v>1</v>
      </c>
      <c r="AQ96" s="95" t="s">
        <v>4288</v>
      </c>
      <c r="AR96" s="95" t="s">
        <v>4298</v>
      </c>
      <c r="AS96" s="95" t="s">
        <v>4280</v>
      </c>
      <c r="AT96" s="95">
        <v>0</v>
      </c>
      <c r="AU96" s="95">
        <v>0</v>
      </c>
      <c r="AV96" s="95" t="s">
        <v>4289</v>
      </c>
      <c r="AW96" s="95" t="s">
        <v>4298</v>
      </c>
      <c r="AX96" s="95" t="s">
        <v>4280</v>
      </c>
      <c r="AY96" s="95">
        <v>0</v>
      </c>
      <c r="AZ96" s="95">
        <v>0</v>
      </c>
      <c r="BA96" s="95" t="s">
        <v>4290</v>
      </c>
      <c r="BB96" s="95" t="s">
        <v>4298</v>
      </c>
      <c r="BC96" s="95" t="s">
        <v>4280</v>
      </c>
      <c r="BD96" s="95">
        <v>1</v>
      </c>
      <c r="BE96" s="95">
        <v>1</v>
      </c>
      <c r="BF96" s="95" t="s">
        <v>4291</v>
      </c>
      <c r="BG96" s="95" t="s">
        <v>4298</v>
      </c>
      <c r="BH96" s="95" t="s">
        <v>4280</v>
      </c>
      <c r="BI96" s="95">
        <v>0</v>
      </c>
      <c r="BJ96" s="95">
        <v>0</v>
      </c>
      <c r="BK96" s="95" t="s">
        <v>4292</v>
      </c>
      <c r="BL96" s="95" t="s">
        <v>4298</v>
      </c>
      <c r="BM96" s="95" t="s">
        <v>4301</v>
      </c>
      <c r="BN96" s="95">
        <v>10</v>
      </c>
      <c r="BO96" s="95">
        <v>10</v>
      </c>
      <c r="BP96" s="95" t="s">
        <v>4293</v>
      </c>
      <c r="BQ96" s="95" t="s">
        <v>4299</v>
      </c>
      <c r="BR96" s="95" t="s">
        <v>4301</v>
      </c>
      <c r="BS96" s="95">
        <v>21</v>
      </c>
      <c r="BT96" s="95">
        <v>21</v>
      </c>
      <c r="BU96" s="95" t="s">
        <v>4294</v>
      </c>
      <c r="BV96" s="95" t="s">
        <v>4299</v>
      </c>
      <c r="BW96" s="95" t="s">
        <v>4301</v>
      </c>
      <c r="BX96" s="95">
        <v>1</v>
      </c>
      <c r="BY96" s="95">
        <v>1</v>
      </c>
      <c r="BZ96" s="95" t="s">
        <v>4295</v>
      </c>
      <c r="CA96" s="95" t="s">
        <v>4299</v>
      </c>
      <c r="CB96" s="95" t="s">
        <v>4301</v>
      </c>
      <c r="CC96" s="95">
        <v>0</v>
      </c>
      <c r="CD96" s="95">
        <v>0</v>
      </c>
      <c r="CE96" s="95" t="s">
        <v>4296</v>
      </c>
      <c r="CF96" s="95" t="s">
        <v>4299</v>
      </c>
      <c r="CG96" s="95" t="s">
        <v>4301</v>
      </c>
      <c r="CH96" s="95">
        <v>0</v>
      </c>
      <c r="CI96" s="95">
        <v>0</v>
      </c>
      <c r="CJ96" s="95" t="s">
        <v>4297</v>
      </c>
      <c r="CK96" s="95" t="s">
        <v>4300</v>
      </c>
      <c r="CL96" s="95" t="s">
        <v>4302</v>
      </c>
      <c r="CM96" s="95">
        <v>35</v>
      </c>
      <c r="CN96" s="95">
        <v>0</v>
      </c>
      <c r="CO96" s="95" t="s">
        <v>69</v>
      </c>
      <c r="CP96" s="95" t="s">
        <v>62</v>
      </c>
      <c r="CQ96" s="95" t="s">
        <v>62</v>
      </c>
      <c r="CR96" s="95" t="s">
        <v>55</v>
      </c>
      <c r="CS96" s="95" t="s">
        <v>56</v>
      </c>
      <c r="CT96" s="95" t="s">
        <v>57</v>
      </c>
      <c r="CU96" s="95" t="s">
        <v>69</v>
      </c>
      <c r="CV96" s="95" t="s">
        <v>58</v>
      </c>
      <c r="CW96" s="95" t="s">
        <v>55</v>
      </c>
      <c r="CX96" s="95" t="s">
        <v>59</v>
      </c>
      <c r="CY96" s="95" t="s">
        <v>2365</v>
      </c>
      <c r="CZ96" s="95" t="s">
        <v>139</v>
      </c>
      <c r="DA96" s="95" t="s">
        <v>53</v>
      </c>
      <c r="DB96" s="95" t="s">
        <v>62</v>
      </c>
      <c r="DC96" s="95" t="s">
        <v>55</v>
      </c>
      <c r="DD96" s="95" t="s">
        <v>56</v>
      </c>
      <c r="DE96" s="95" t="s">
        <v>57</v>
      </c>
      <c r="DF96" s="95" t="s">
        <v>69</v>
      </c>
      <c r="DG96" s="95" t="s">
        <v>69</v>
      </c>
      <c r="DH96" s="95" t="s">
        <v>55</v>
      </c>
      <c r="DI96" s="95" t="s">
        <v>59</v>
      </c>
      <c r="DJ96" s="95">
        <v>0</v>
      </c>
      <c r="DK96" s="95" t="s">
        <v>139</v>
      </c>
      <c r="DL96" s="95" t="s">
        <v>69</v>
      </c>
      <c r="DM96" s="95" t="s">
        <v>62</v>
      </c>
      <c r="DN96" s="95" t="s">
        <v>55</v>
      </c>
      <c r="DO96" s="95" t="s">
        <v>56</v>
      </c>
      <c r="DP96" s="95" t="s">
        <v>57</v>
      </c>
      <c r="DQ96" s="95" t="s">
        <v>57</v>
      </c>
      <c r="DR96" s="95" t="s">
        <v>58</v>
      </c>
      <c r="DS96" s="95" t="s">
        <v>55</v>
      </c>
      <c r="DT96" s="95" t="s">
        <v>59</v>
      </c>
      <c r="DU96" s="95">
        <v>0</v>
      </c>
      <c r="DV96" s="95" t="s">
        <v>139</v>
      </c>
      <c r="DW96" s="95" t="s">
        <v>69</v>
      </c>
      <c r="DX96" s="95" t="s">
        <v>62</v>
      </c>
      <c r="DY96" s="95" t="s">
        <v>55</v>
      </c>
      <c r="DZ96" s="95" t="s">
        <v>56</v>
      </c>
      <c r="EA96" s="95" t="s">
        <v>57</v>
      </c>
      <c r="EB96" s="95" t="s">
        <v>57</v>
      </c>
      <c r="EC96" s="95" t="s">
        <v>58</v>
      </c>
      <c r="ED96" s="95" t="s">
        <v>55</v>
      </c>
      <c r="EE96" s="95" t="s">
        <v>59</v>
      </c>
      <c r="EF96" s="95">
        <v>0</v>
      </c>
      <c r="EG96" s="95" t="s">
        <v>139</v>
      </c>
    </row>
    <row r="97" spans="1:137" x14ac:dyDescent="0.25">
      <c r="A97" s="97" t="s">
        <v>1336</v>
      </c>
      <c r="B97" s="95" t="s">
        <v>6879</v>
      </c>
      <c r="C97" s="95">
        <v>2</v>
      </c>
      <c r="D97" s="95" t="s">
        <v>9</v>
      </c>
      <c r="E97" s="95" t="s">
        <v>138</v>
      </c>
      <c r="F97" s="97" t="s">
        <v>1336</v>
      </c>
      <c r="G97" s="97" t="s">
        <v>556</v>
      </c>
      <c r="H97" s="97" t="s">
        <v>557</v>
      </c>
      <c r="I97" s="51">
        <v>0</v>
      </c>
      <c r="J97" s="51">
        <v>6</v>
      </c>
      <c r="K97" s="95" t="s">
        <v>556</v>
      </c>
      <c r="L97" s="95">
        <v>0</v>
      </c>
      <c r="M97" s="95">
        <v>0</v>
      </c>
      <c r="N97" s="95">
        <v>0</v>
      </c>
      <c r="O97" s="95">
        <v>0</v>
      </c>
      <c r="P97" s="95">
        <v>0</v>
      </c>
      <c r="Q97" s="95">
        <v>0</v>
      </c>
      <c r="R97" s="95">
        <v>0</v>
      </c>
      <c r="S97" s="95">
        <v>0</v>
      </c>
      <c r="T97" s="95">
        <v>1</v>
      </c>
      <c r="U97" s="95">
        <v>1</v>
      </c>
      <c r="V97" s="95">
        <v>1</v>
      </c>
      <c r="W97" s="95">
        <v>1</v>
      </c>
      <c r="X97" s="95">
        <v>1</v>
      </c>
      <c r="Y97" s="95">
        <v>1</v>
      </c>
      <c r="Z97" s="95">
        <v>6</v>
      </c>
      <c r="AA97" s="95" t="s">
        <v>3317</v>
      </c>
      <c r="AB97" s="95" t="s">
        <v>3318</v>
      </c>
      <c r="AC97" s="95" t="s">
        <v>3319</v>
      </c>
      <c r="AD97" s="95" t="s">
        <v>3103</v>
      </c>
      <c r="AE97" s="95" t="s">
        <v>6504</v>
      </c>
      <c r="AF97" s="95" t="s">
        <v>6504</v>
      </c>
      <c r="AG97" s="95" t="s">
        <v>6504</v>
      </c>
      <c r="AH97" s="95" t="s">
        <v>6504</v>
      </c>
      <c r="AI97" s="95" t="s">
        <v>6504</v>
      </c>
      <c r="AJ97" s="95" t="s">
        <v>6504</v>
      </c>
      <c r="AK97" s="95" t="s">
        <v>6504</v>
      </c>
      <c r="AL97" s="95" t="s">
        <v>6504</v>
      </c>
      <c r="AM97" s="95" t="s">
        <v>6504</v>
      </c>
      <c r="AN97" s="95" t="s">
        <v>6504</v>
      </c>
      <c r="AO97" s="95" t="s">
        <v>6504</v>
      </c>
      <c r="AP97" s="95" t="s">
        <v>6504</v>
      </c>
      <c r="AQ97" s="95" t="s">
        <v>6504</v>
      </c>
      <c r="AR97" s="95" t="s">
        <v>6504</v>
      </c>
      <c r="AS97" s="95" t="s">
        <v>6504</v>
      </c>
      <c r="AT97" s="95" t="s">
        <v>6504</v>
      </c>
      <c r="AU97" s="95" t="s">
        <v>6504</v>
      </c>
      <c r="AV97" s="95" t="s">
        <v>6504</v>
      </c>
      <c r="AW97" s="95" t="s">
        <v>6504</v>
      </c>
      <c r="AX97" s="95" t="s">
        <v>6504</v>
      </c>
      <c r="AY97" s="95" t="s">
        <v>6504</v>
      </c>
      <c r="AZ97" s="95" t="s">
        <v>6504</v>
      </c>
      <c r="BA97" s="95" t="s">
        <v>6504</v>
      </c>
      <c r="BB97" s="95" t="s">
        <v>6504</v>
      </c>
      <c r="BC97" s="95" t="s">
        <v>6504</v>
      </c>
      <c r="BD97" s="95" t="s">
        <v>6504</v>
      </c>
      <c r="BE97" s="95" t="s">
        <v>6504</v>
      </c>
      <c r="BF97" s="95" t="s">
        <v>6504</v>
      </c>
      <c r="BG97" s="95" t="s">
        <v>6504</v>
      </c>
      <c r="BH97" s="95" t="s">
        <v>6504</v>
      </c>
      <c r="BI97" s="95">
        <v>1</v>
      </c>
      <c r="BJ97" s="95">
        <v>1</v>
      </c>
      <c r="BK97" s="95" t="s">
        <v>4303</v>
      </c>
      <c r="BL97" s="95" t="s">
        <v>4309</v>
      </c>
      <c r="BM97" s="95" t="s">
        <v>4313</v>
      </c>
      <c r="BN97" s="95">
        <v>1</v>
      </c>
      <c r="BO97" s="95">
        <v>1</v>
      </c>
      <c r="BP97" s="95" t="s">
        <v>4304</v>
      </c>
      <c r="BQ97" s="95" t="s">
        <v>4310</v>
      </c>
      <c r="BR97" s="95" t="s">
        <v>4313</v>
      </c>
      <c r="BS97" s="95">
        <v>1</v>
      </c>
      <c r="BT97" s="95">
        <v>1</v>
      </c>
      <c r="BU97" s="95" t="s">
        <v>4305</v>
      </c>
      <c r="BV97" s="95" t="s">
        <v>4309</v>
      </c>
      <c r="BW97" s="95" t="s">
        <v>4313</v>
      </c>
      <c r="BX97" s="95">
        <v>1</v>
      </c>
      <c r="BY97" s="95">
        <v>1</v>
      </c>
      <c r="BZ97" s="95" t="s">
        <v>4306</v>
      </c>
      <c r="CA97" s="95" t="s">
        <v>4309</v>
      </c>
      <c r="CB97" s="95" t="s">
        <v>4313</v>
      </c>
      <c r="CC97" s="95">
        <v>1</v>
      </c>
      <c r="CD97" s="95">
        <v>1</v>
      </c>
      <c r="CE97" s="95" t="s">
        <v>4307</v>
      </c>
      <c r="CF97" s="95" t="s">
        <v>4311</v>
      </c>
      <c r="CG97" s="95" t="s">
        <v>4313</v>
      </c>
      <c r="CH97" s="95">
        <v>1</v>
      </c>
      <c r="CI97" s="95">
        <v>1</v>
      </c>
      <c r="CJ97" s="95" t="s">
        <v>4308</v>
      </c>
      <c r="CK97" s="95" t="s">
        <v>4312</v>
      </c>
      <c r="CL97" s="95" t="s">
        <v>4314</v>
      </c>
      <c r="CM97" s="95">
        <v>6</v>
      </c>
      <c r="CN97" s="95">
        <v>0</v>
      </c>
      <c r="CO97" s="95">
        <v>0</v>
      </c>
      <c r="CP97" s="95">
        <v>0</v>
      </c>
      <c r="CQ97" s="95">
        <v>0</v>
      </c>
      <c r="CR97" s="95">
        <v>0</v>
      </c>
      <c r="CS97" s="95">
        <v>0</v>
      </c>
      <c r="CT97" s="95">
        <v>0</v>
      </c>
      <c r="CU97" s="95">
        <v>0</v>
      </c>
      <c r="CV97" s="95">
        <v>0</v>
      </c>
      <c r="CW97" s="95">
        <v>0</v>
      </c>
      <c r="CX97" s="95">
        <v>0</v>
      </c>
      <c r="CY97" s="95">
        <v>0</v>
      </c>
      <c r="CZ97" s="95">
        <v>0</v>
      </c>
      <c r="DA97" s="95">
        <v>0</v>
      </c>
      <c r="DB97" s="95">
        <v>0</v>
      </c>
      <c r="DC97" s="95">
        <v>0</v>
      </c>
      <c r="DD97" s="95">
        <v>0</v>
      </c>
      <c r="DE97" s="95">
        <v>0</v>
      </c>
      <c r="DF97" s="95">
        <v>0</v>
      </c>
      <c r="DG97" s="95">
        <v>0</v>
      </c>
      <c r="DH97" s="95">
        <v>0</v>
      </c>
      <c r="DI97" s="95">
        <v>0</v>
      </c>
      <c r="DJ97" s="95">
        <v>0</v>
      </c>
      <c r="DK97" s="95">
        <v>0</v>
      </c>
      <c r="DL97" s="95" t="s">
        <v>69</v>
      </c>
      <c r="DM97" s="95" t="s">
        <v>62</v>
      </c>
      <c r="DN97" s="95" t="s">
        <v>55</v>
      </c>
      <c r="DO97" s="95" t="s">
        <v>56</v>
      </c>
      <c r="DP97" s="95" t="s">
        <v>57</v>
      </c>
      <c r="DQ97" s="95" t="s">
        <v>57</v>
      </c>
      <c r="DR97" s="95" t="s">
        <v>58</v>
      </c>
      <c r="DS97" s="95" t="s">
        <v>55</v>
      </c>
      <c r="DT97" s="95" t="s">
        <v>59</v>
      </c>
      <c r="DU97" s="95">
        <v>0</v>
      </c>
      <c r="DV97" s="95" t="s">
        <v>139</v>
      </c>
      <c r="DW97" s="95" t="s">
        <v>69</v>
      </c>
      <c r="DX97" s="95" t="s">
        <v>62</v>
      </c>
      <c r="DY97" s="95" t="s">
        <v>55</v>
      </c>
      <c r="DZ97" s="95" t="s">
        <v>56</v>
      </c>
      <c r="EA97" s="95" t="s">
        <v>57</v>
      </c>
      <c r="EB97" s="95" t="s">
        <v>57</v>
      </c>
      <c r="EC97" s="95" t="s">
        <v>58</v>
      </c>
      <c r="ED97" s="95" t="s">
        <v>55</v>
      </c>
      <c r="EE97" s="95" t="s">
        <v>59</v>
      </c>
      <c r="EF97" s="95">
        <v>0</v>
      </c>
      <c r="EG97" s="95" t="s">
        <v>139</v>
      </c>
    </row>
    <row r="98" spans="1:137" x14ac:dyDescent="0.25">
      <c r="A98" s="97">
        <v>153</v>
      </c>
      <c r="B98" s="95" t="s">
        <v>6880</v>
      </c>
      <c r="C98" s="95">
        <v>3</v>
      </c>
      <c r="D98" s="95" t="s">
        <v>9</v>
      </c>
      <c r="E98" s="95" t="s">
        <v>138</v>
      </c>
      <c r="F98" s="97">
        <v>153</v>
      </c>
      <c r="G98" s="97" t="s">
        <v>531</v>
      </c>
      <c r="H98" s="97" t="s">
        <v>532</v>
      </c>
      <c r="I98" s="51">
        <v>1</v>
      </c>
      <c r="J98" s="51">
        <v>1</v>
      </c>
      <c r="K98" s="95" t="s">
        <v>531</v>
      </c>
      <c r="L98" s="95">
        <v>0</v>
      </c>
      <c r="M98" s="95">
        <v>3</v>
      </c>
      <c r="N98" s="95">
        <v>1</v>
      </c>
      <c r="O98" s="95">
        <v>1</v>
      </c>
      <c r="P98" s="95">
        <v>1</v>
      </c>
      <c r="Q98" s="95">
        <v>1</v>
      </c>
      <c r="R98" s="95">
        <v>1</v>
      </c>
      <c r="S98" s="95">
        <v>1</v>
      </c>
      <c r="T98" s="95">
        <v>1</v>
      </c>
      <c r="U98" s="95">
        <v>1</v>
      </c>
      <c r="V98" s="95">
        <v>1</v>
      </c>
      <c r="W98" s="95">
        <v>1</v>
      </c>
      <c r="X98" s="95">
        <v>1</v>
      </c>
      <c r="Y98" s="95">
        <v>1</v>
      </c>
      <c r="Z98" s="95">
        <v>1</v>
      </c>
      <c r="AA98" s="95" t="s">
        <v>1341</v>
      </c>
      <c r="AB98" s="95" t="s">
        <v>1346</v>
      </c>
      <c r="AC98" s="95" t="s">
        <v>4282</v>
      </c>
      <c r="AD98" s="95" t="s">
        <v>4283</v>
      </c>
      <c r="AE98" s="95">
        <v>2</v>
      </c>
      <c r="AF98" s="95">
        <v>2</v>
      </c>
      <c r="AG98" s="95" t="s">
        <v>4315</v>
      </c>
      <c r="AH98" s="95" t="s">
        <v>4300</v>
      </c>
      <c r="AI98" s="95" t="s">
        <v>4332</v>
      </c>
      <c r="AJ98" s="95">
        <v>26</v>
      </c>
      <c r="AK98" s="95">
        <v>26</v>
      </c>
      <c r="AL98" s="95" t="s">
        <v>4316</v>
      </c>
      <c r="AM98" s="95" t="s">
        <v>4298</v>
      </c>
      <c r="AN98" s="95" t="s">
        <v>4332</v>
      </c>
      <c r="AO98" s="95">
        <v>12</v>
      </c>
      <c r="AP98" s="95">
        <v>12</v>
      </c>
      <c r="AQ98" s="95" t="s">
        <v>4317</v>
      </c>
      <c r="AR98" s="95" t="s">
        <v>4298</v>
      </c>
      <c r="AS98" s="95" t="s">
        <v>4332</v>
      </c>
      <c r="AT98" s="95">
        <v>13</v>
      </c>
      <c r="AU98" s="95">
        <v>13</v>
      </c>
      <c r="AV98" s="95" t="s">
        <v>4318</v>
      </c>
      <c r="AW98" s="95" t="s">
        <v>4300</v>
      </c>
      <c r="AX98" s="95" t="s">
        <v>4332</v>
      </c>
      <c r="AY98" s="95">
        <v>18</v>
      </c>
      <c r="AZ98" s="95">
        <v>18</v>
      </c>
      <c r="BA98" s="95" t="s">
        <v>4319</v>
      </c>
      <c r="BB98" s="95" t="s">
        <v>4300</v>
      </c>
      <c r="BC98" s="95" t="s">
        <v>4332</v>
      </c>
      <c r="BD98" s="95">
        <v>4</v>
      </c>
      <c r="BE98" s="95">
        <v>4</v>
      </c>
      <c r="BF98" s="95" t="s">
        <v>4320</v>
      </c>
      <c r="BG98" s="95" t="s">
        <v>4300</v>
      </c>
      <c r="BH98" s="95" t="s">
        <v>4332</v>
      </c>
      <c r="BI98" s="95">
        <v>9</v>
      </c>
      <c r="BJ98" s="95">
        <v>9</v>
      </c>
      <c r="BK98" s="95" t="s">
        <v>4321</v>
      </c>
      <c r="BL98" s="95" t="s">
        <v>4300</v>
      </c>
      <c r="BM98" s="95" t="s">
        <v>4333</v>
      </c>
      <c r="BN98" s="95">
        <v>10</v>
      </c>
      <c r="BO98" s="95">
        <v>10</v>
      </c>
      <c r="BP98" s="95" t="s">
        <v>4322</v>
      </c>
      <c r="BQ98" s="95" t="s">
        <v>4327</v>
      </c>
      <c r="BR98" s="95" t="s">
        <v>4333</v>
      </c>
      <c r="BS98" s="95">
        <v>2</v>
      </c>
      <c r="BT98" s="95">
        <v>2</v>
      </c>
      <c r="BU98" s="95" t="s">
        <v>4323</v>
      </c>
      <c r="BV98" s="95" t="s">
        <v>4328</v>
      </c>
      <c r="BW98" s="95" t="s">
        <v>4333</v>
      </c>
      <c r="BX98" s="95">
        <v>0</v>
      </c>
      <c r="BY98" s="95">
        <v>0</v>
      </c>
      <c r="BZ98" s="95" t="s">
        <v>4324</v>
      </c>
      <c r="CA98" s="95" t="s">
        <v>4329</v>
      </c>
      <c r="CB98" s="95" t="s">
        <v>4333</v>
      </c>
      <c r="CC98" s="95">
        <v>9</v>
      </c>
      <c r="CD98" s="95">
        <v>9</v>
      </c>
      <c r="CE98" s="95" t="s">
        <v>4325</v>
      </c>
      <c r="CF98" s="95" t="s">
        <v>4330</v>
      </c>
      <c r="CG98" s="95" t="s">
        <v>4333</v>
      </c>
      <c r="CH98" s="95">
        <v>8</v>
      </c>
      <c r="CI98" s="95">
        <v>8</v>
      </c>
      <c r="CJ98" s="95" t="s">
        <v>4326</v>
      </c>
      <c r="CK98" s="95" t="s">
        <v>4331</v>
      </c>
      <c r="CL98" s="95" t="s">
        <v>4334</v>
      </c>
      <c r="CM98" s="95">
        <v>113</v>
      </c>
      <c r="CN98" s="95">
        <v>0</v>
      </c>
      <c r="CO98" s="95" t="s">
        <v>69</v>
      </c>
      <c r="CP98" s="95" t="s">
        <v>62</v>
      </c>
      <c r="CQ98" s="95" t="s">
        <v>62</v>
      </c>
      <c r="CR98" s="95" t="s">
        <v>55</v>
      </c>
      <c r="CS98" s="95" t="s">
        <v>56</v>
      </c>
      <c r="CT98" s="95" t="s">
        <v>57</v>
      </c>
      <c r="CU98" s="95" t="s">
        <v>69</v>
      </c>
      <c r="CV98" s="95" t="s">
        <v>58</v>
      </c>
      <c r="CW98" s="95" t="s">
        <v>55</v>
      </c>
      <c r="CX98" s="95" t="s">
        <v>59</v>
      </c>
      <c r="CY98" s="95" t="s">
        <v>2366</v>
      </c>
      <c r="CZ98" s="95" t="s">
        <v>139</v>
      </c>
      <c r="DA98" s="95" t="s">
        <v>53</v>
      </c>
      <c r="DB98" s="95" t="s">
        <v>62</v>
      </c>
      <c r="DC98" s="95" t="s">
        <v>55</v>
      </c>
      <c r="DD98" s="95" t="s">
        <v>56</v>
      </c>
      <c r="DE98" s="95" t="s">
        <v>57</v>
      </c>
      <c r="DF98" s="95" t="s">
        <v>69</v>
      </c>
      <c r="DG98" s="95" t="s">
        <v>69</v>
      </c>
      <c r="DH98" s="95" t="s">
        <v>55</v>
      </c>
      <c r="DI98" s="95" t="s">
        <v>59</v>
      </c>
      <c r="DJ98" s="95">
        <v>0</v>
      </c>
      <c r="DK98" s="95" t="s">
        <v>139</v>
      </c>
      <c r="DL98" s="95" t="s">
        <v>69</v>
      </c>
      <c r="DM98" s="95" t="s">
        <v>62</v>
      </c>
      <c r="DN98" s="95" t="s">
        <v>55</v>
      </c>
      <c r="DO98" s="95" t="s">
        <v>56</v>
      </c>
      <c r="DP98" s="95" t="s">
        <v>57</v>
      </c>
      <c r="DQ98" s="95" t="s">
        <v>57</v>
      </c>
      <c r="DR98" s="95" t="s">
        <v>58</v>
      </c>
      <c r="DS98" s="95" t="s">
        <v>55</v>
      </c>
      <c r="DT98" s="95" t="s">
        <v>59</v>
      </c>
      <c r="DU98" s="95">
        <v>0</v>
      </c>
      <c r="DV98" s="95" t="s">
        <v>139</v>
      </c>
      <c r="DW98" s="95" t="s">
        <v>69</v>
      </c>
      <c r="DX98" s="95" t="s">
        <v>62</v>
      </c>
      <c r="DY98" s="95" t="s">
        <v>55</v>
      </c>
      <c r="DZ98" s="95" t="s">
        <v>56</v>
      </c>
      <c r="EA98" s="95" t="s">
        <v>57</v>
      </c>
      <c r="EB98" s="95" t="s">
        <v>57</v>
      </c>
      <c r="EC98" s="95" t="s">
        <v>58</v>
      </c>
      <c r="ED98" s="95" t="s">
        <v>55</v>
      </c>
      <c r="EE98" s="95" t="s">
        <v>59</v>
      </c>
      <c r="EF98" s="95">
        <v>0</v>
      </c>
      <c r="EG98" s="95" t="s">
        <v>139</v>
      </c>
    </row>
    <row r="99" spans="1:137" x14ac:dyDescent="0.25">
      <c r="A99" s="97">
        <v>154</v>
      </c>
      <c r="B99" s="95" t="s">
        <v>6881</v>
      </c>
      <c r="C99" s="95">
        <v>4</v>
      </c>
      <c r="D99" s="95" t="s">
        <v>9</v>
      </c>
      <c r="E99" s="95" t="s">
        <v>138</v>
      </c>
      <c r="F99" s="97">
        <v>154</v>
      </c>
      <c r="G99" s="97" t="s">
        <v>531</v>
      </c>
      <c r="H99" s="97" t="s">
        <v>532</v>
      </c>
      <c r="I99" s="51">
        <v>1</v>
      </c>
      <c r="J99" s="51">
        <v>1</v>
      </c>
      <c r="K99" s="95" t="s">
        <v>531</v>
      </c>
      <c r="L99" s="95">
        <v>0</v>
      </c>
      <c r="M99" s="95">
        <v>3</v>
      </c>
      <c r="N99" s="95">
        <v>1</v>
      </c>
      <c r="O99" s="95">
        <v>1</v>
      </c>
      <c r="P99" s="95">
        <v>1</v>
      </c>
      <c r="Q99" s="95">
        <v>1</v>
      </c>
      <c r="R99" s="95">
        <v>1</v>
      </c>
      <c r="S99" s="95">
        <v>1</v>
      </c>
      <c r="T99" s="95">
        <v>1</v>
      </c>
      <c r="U99" s="95">
        <v>1</v>
      </c>
      <c r="V99" s="95">
        <v>1</v>
      </c>
      <c r="W99" s="95">
        <v>1</v>
      </c>
      <c r="X99" s="95">
        <v>1</v>
      </c>
      <c r="Y99" s="95">
        <v>1</v>
      </c>
      <c r="Z99" s="95">
        <v>1</v>
      </c>
      <c r="AA99" s="95" t="s">
        <v>1350</v>
      </c>
      <c r="AB99" s="95" t="s">
        <v>1355</v>
      </c>
      <c r="AC99" s="95" t="s">
        <v>4284</v>
      </c>
      <c r="AD99" s="95" t="s">
        <v>4283</v>
      </c>
      <c r="AE99" s="95">
        <v>2</v>
      </c>
      <c r="AF99" s="95">
        <v>2</v>
      </c>
      <c r="AG99" s="95" t="s">
        <v>4335</v>
      </c>
      <c r="AH99" s="95" t="s">
        <v>4347</v>
      </c>
      <c r="AI99" s="95" t="s">
        <v>4284</v>
      </c>
      <c r="AJ99" s="95">
        <v>3</v>
      </c>
      <c r="AK99" s="95">
        <v>3</v>
      </c>
      <c r="AL99" s="95" t="s">
        <v>4336</v>
      </c>
      <c r="AM99" s="95" t="s">
        <v>4348</v>
      </c>
      <c r="AN99" s="95" t="s">
        <v>4284</v>
      </c>
      <c r="AO99" s="95">
        <v>4</v>
      </c>
      <c r="AP99" s="95">
        <v>4</v>
      </c>
      <c r="AQ99" s="95" t="s">
        <v>4337</v>
      </c>
      <c r="AR99" s="95" t="s">
        <v>4349</v>
      </c>
      <c r="AS99" s="95" t="s">
        <v>4284</v>
      </c>
      <c r="AT99" s="95">
        <v>3</v>
      </c>
      <c r="AU99" s="95">
        <v>3</v>
      </c>
      <c r="AV99" s="95" t="s">
        <v>4338</v>
      </c>
      <c r="AW99" s="95" t="s">
        <v>4350</v>
      </c>
      <c r="AX99" s="95" t="s">
        <v>4284</v>
      </c>
      <c r="AY99" s="95">
        <v>3</v>
      </c>
      <c r="AZ99" s="95">
        <v>3</v>
      </c>
      <c r="BA99" s="95" t="s">
        <v>4339</v>
      </c>
      <c r="BB99" s="95" t="s">
        <v>4350</v>
      </c>
      <c r="BC99" s="95" t="s">
        <v>4284</v>
      </c>
      <c r="BD99" s="95">
        <v>3</v>
      </c>
      <c r="BE99" s="95">
        <v>3</v>
      </c>
      <c r="BF99" s="95" t="s">
        <v>4340</v>
      </c>
      <c r="BG99" s="95" t="s">
        <v>4350</v>
      </c>
      <c r="BH99" s="95" t="s">
        <v>4284</v>
      </c>
      <c r="BI99" s="95">
        <v>5</v>
      </c>
      <c r="BJ99" s="95">
        <v>5</v>
      </c>
      <c r="BK99" s="95" t="s">
        <v>4341</v>
      </c>
      <c r="BL99" s="95" t="s">
        <v>4351</v>
      </c>
      <c r="BM99" s="95" t="s">
        <v>4284</v>
      </c>
      <c r="BN99" s="95">
        <v>4</v>
      </c>
      <c r="BO99" s="95">
        <v>4</v>
      </c>
      <c r="BP99" s="95" t="s">
        <v>4342</v>
      </c>
      <c r="BQ99" s="95" t="s">
        <v>4352</v>
      </c>
      <c r="BR99" s="95" t="s">
        <v>4284</v>
      </c>
      <c r="BS99" s="95">
        <v>3</v>
      </c>
      <c r="BT99" s="95">
        <v>3</v>
      </c>
      <c r="BU99" s="95" t="s">
        <v>4343</v>
      </c>
      <c r="BV99" s="95" t="s">
        <v>4353</v>
      </c>
      <c r="BW99" s="95" t="s">
        <v>4284</v>
      </c>
      <c r="BX99" s="95">
        <v>5</v>
      </c>
      <c r="BY99" s="95">
        <v>5</v>
      </c>
      <c r="BZ99" s="95" t="s">
        <v>4344</v>
      </c>
      <c r="CA99" s="95" t="s">
        <v>4354</v>
      </c>
      <c r="CB99" s="95" t="s">
        <v>4284</v>
      </c>
      <c r="CC99" s="95">
        <v>2</v>
      </c>
      <c r="CD99" s="95">
        <v>2</v>
      </c>
      <c r="CE99" s="95" t="s">
        <v>4345</v>
      </c>
      <c r="CF99" s="95" t="s">
        <v>4355</v>
      </c>
      <c r="CG99" s="95" t="s">
        <v>4284</v>
      </c>
      <c r="CH99" s="95">
        <v>1</v>
      </c>
      <c r="CI99" s="95">
        <v>1</v>
      </c>
      <c r="CJ99" s="95" t="s">
        <v>4346</v>
      </c>
      <c r="CK99" s="95" t="s">
        <v>4356</v>
      </c>
      <c r="CL99" s="95" t="s">
        <v>4357</v>
      </c>
      <c r="CM99" s="95">
        <v>38</v>
      </c>
      <c r="CN99" s="95">
        <v>0</v>
      </c>
      <c r="CO99" s="95" t="s">
        <v>69</v>
      </c>
      <c r="CP99" s="95" t="s">
        <v>62</v>
      </c>
      <c r="CQ99" s="95" t="s">
        <v>62</v>
      </c>
      <c r="CR99" s="95" t="s">
        <v>55</v>
      </c>
      <c r="CS99" s="95" t="s">
        <v>56</v>
      </c>
      <c r="CT99" s="95" t="s">
        <v>57</v>
      </c>
      <c r="CU99" s="95" t="s">
        <v>69</v>
      </c>
      <c r="CV99" s="95" t="s">
        <v>58</v>
      </c>
      <c r="CW99" s="95" t="s">
        <v>55</v>
      </c>
      <c r="CX99" s="95" t="s">
        <v>59</v>
      </c>
      <c r="CY99" s="95" t="s">
        <v>2366</v>
      </c>
      <c r="CZ99" s="95" t="s">
        <v>139</v>
      </c>
      <c r="DA99" s="95" t="s">
        <v>53</v>
      </c>
      <c r="DB99" s="95" t="s">
        <v>62</v>
      </c>
      <c r="DC99" s="95" t="s">
        <v>55</v>
      </c>
      <c r="DD99" s="95" t="s">
        <v>56</v>
      </c>
      <c r="DE99" s="95" t="s">
        <v>57</v>
      </c>
      <c r="DF99" s="95" t="s">
        <v>69</v>
      </c>
      <c r="DG99" s="95" t="s">
        <v>69</v>
      </c>
      <c r="DH99" s="95" t="s">
        <v>55</v>
      </c>
      <c r="DI99" s="95" t="s">
        <v>59</v>
      </c>
      <c r="DJ99" s="95">
        <v>0</v>
      </c>
      <c r="DK99" s="95" t="s">
        <v>139</v>
      </c>
      <c r="DL99" s="95" t="s">
        <v>69</v>
      </c>
      <c r="DM99" s="95" t="s">
        <v>62</v>
      </c>
      <c r="DN99" s="95" t="s">
        <v>55</v>
      </c>
      <c r="DO99" s="95" t="s">
        <v>56</v>
      </c>
      <c r="DP99" s="95" t="s">
        <v>57</v>
      </c>
      <c r="DQ99" s="95" t="s">
        <v>57</v>
      </c>
      <c r="DR99" s="95" t="s">
        <v>58</v>
      </c>
      <c r="DS99" s="95" t="s">
        <v>55</v>
      </c>
      <c r="DT99" s="95" t="s">
        <v>59</v>
      </c>
      <c r="DU99" s="95">
        <v>0</v>
      </c>
      <c r="DV99" s="95" t="s">
        <v>139</v>
      </c>
      <c r="DW99" s="95" t="s">
        <v>69</v>
      </c>
      <c r="DX99" s="95" t="s">
        <v>62</v>
      </c>
      <c r="DY99" s="95" t="s">
        <v>55</v>
      </c>
      <c r="DZ99" s="95" t="s">
        <v>56</v>
      </c>
      <c r="EA99" s="95" t="s">
        <v>57</v>
      </c>
      <c r="EB99" s="95" t="s">
        <v>57</v>
      </c>
      <c r="EC99" s="95" t="s">
        <v>58</v>
      </c>
      <c r="ED99" s="95" t="s">
        <v>55</v>
      </c>
      <c r="EE99" s="95" t="s">
        <v>59</v>
      </c>
      <c r="EF99" s="95">
        <v>0</v>
      </c>
      <c r="EG99" s="95" t="s">
        <v>139</v>
      </c>
    </row>
    <row r="100" spans="1:137" x14ac:dyDescent="0.25">
      <c r="A100" s="97">
        <v>156</v>
      </c>
      <c r="B100" s="95" t="s">
        <v>6882</v>
      </c>
      <c r="C100" s="95">
        <v>5</v>
      </c>
      <c r="D100" s="95" t="s">
        <v>9</v>
      </c>
      <c r="E100" s="95" t="s">
        <v>138</v>
      </c>
      <c r="F100" s="97">
        <v>156</v>
      </c>
      <c r="G100" s="97" t="s">
        <v>531</v>
      </c>
      <c r="H100" s="97" t="s">
        <v>532</v>
      </c>
      <c r="I100" s="51">
        <v>1</v>
      </c>
      <c r="J100" s="51">
        <v>1</v>
      </c>
      <c r="K100" s="95" t="s">
        <v>531</v>
      </c>
      <c r="L100" s="95">
        <v>0</v>
      </c>
      <c r="M100" s="95">
        <v>3</v>
      </c>
      <c r="N100" s="95">
        <v>1</v>
      </c>
      <c r="O100" s="95">
        <v>1</v>
      </c>
      <c r="P100" s="95">
        <v>1</v>
      </c>
      <c r="Q100" s="95">
        <v>1</v>
      </c>
      <c r="R100" s="95">
        <v>1</v>
      </c>
      <c r="S100" s="95">
        <v>1</v>
      </c>
      <c r="T100" s="95">
        <v>1</v>
      </c>
      <c r="U100" s="95">
        <v>1</v>
      </c>
      <c r="V100" s="95">
        <v>1</v>
      </c>
      <c r="W100" s="95">
        <v>1</v>
      </c>
      <c r="X100" s="95">
        <v>1</v>
      </c>
      <c r="Y100" s="95">
        <v>1</v>
      </c>
      <c r="Z100" s="95">
        <v>1</v>
      </c>
      <c r="AA100" s="95" t="s">
        <v>1358</v>
      </c>
      <c r="AB100" s="95" t="s">
        <v>1363</v>
      </c>
      <c r="AC100" s="95" t="s">
        <v>4285</v>
      </c>
      <c r="AD100" s="95" t="s">
        <v>4283</v>
      </c>
      <c r="AE100" s="95">
        <v>250</v>
      </c>
      <c r="AF100" s="95">
        <v>250</v>
      </c>
      <c r="AG100" s="95" t="s">
        <v>4358</v>
      </c>
      <c r="AH100" s="95" t="s">
        <v>4298</v>
      </c>
      <c r="AI100" s="95" t="s">
        <v>4285</v>
      </c>
      <c r="AJ100" s="95">
        <v>214</v>
      </c>
      <c r="AK100" s="95">
        <v>214</v>
      </c>
      <c r="AL100" s="95" t="s">
        <v>4359</v>
      </c>
      <c r="AM100" s="95" t="s">
        <v>4298</v>
      </c>
      <c r="AN100" s="95" t="s">
        <v>4285</v>
      </c>
      <c r="AO100" s="95">
        <v>249</v>
      </c>
      <c r="AP100" s="95">
        <v>249</v>
      </c>
      <c r="AQ100" s="95" t="s">
        <v>4360</v>
      </c>
      <c r="AR100" s="95" t="s">
        <v>4370</v>
      </c>
      <c r="AS100" s="95" t="s">
        <v>4285</v>
      </c>
      <c r="AT100" s="95">
        <v>172</v>
      </c>
      <c r="AU100" s="95">
        <v>172</v>
      </c>
      <c r="AV100" s="95" t="s">
        <v>4361</v>
      </c>
      <c r="AW100" s="95" t="s">
        <v>4298</v>
      </c>
      <c r="AX100" s="95" t="s">
        <v>4285</v>
      </c>
      <c r="AY100" s="95">
        <v>262</v>
      </c>
      <c r="AZ100" s="95">
        <v>262</v>
      </c>
      <c r="BA100" s="95" t="s">
        <v>4362</v>
      </c>
      <c r="BB100" s="95" t="s">
        <v>4298</v>
      </c>
      <c r="BC100" s="95" t="s">
        <v>4285</v>
      </c>
      <c r="BD100" s="95">
        <v>249</v>
      </c>
      <c r="BE100" s="95">
        <v>249</v>
      </c>
      <c r="BF100" s="95" t="s">
        <v>4363</v>
      </c>
      <c r="BG100" s="95" t="s">
        <v>4298</v>
      </c>
      <c r="BH100" s="95" t="s">
        <v>4285</v>
      </c>
      <c r="BI100" s="95">
        <v>434</v>
      </c>
      <c r="BJ100" s="95">
        <v>434</v>
      </c>
      <c r="BK100" s="95" t="s">
        <v>4364</v>
      </c>
      <c r="BL100" s="95" t="s">
        <v>4298</v>
      </c>
      <c r="BM100" s="95" t="s">
        <v>4371</v>
      </c>
      <c r="BN100" s="95">
        <v>251</v>
      </c>
      <c r="BO100" s="95">
        <v>251</v>
      </c>
      <c r="BP100" s="95" t="s">
        <v>4365</v>
      </c>
      <c r="BQ100" s="95" t="s">
        <v>4298</v>
      </c>
      <c r="BR100" s="95" t="s">
        <v>4371</v>
      </c>
      <c r="BS100" s="95">
        <v>223</v>
      </c>
      <c r="BT100" s="95">
        <v>223</v>
      </c>
      <c r="BU100" s="95" t="s">
        <v>4366</v>
      </c>
      <c r="BV100" s="95" t="s">
        <v>4298</v>
      </c>
      <c r="BW100" s="95" t="s">
        <v>4371</v>
      </c>
      <c r="BX100" s="95">
        <v>220</v>
      </c>
      <c r="BY100" s="95">
        <v>220</v>
      </c>
      <c r="BZ100" s="95" t="s">
        <v>4367</v>
      </c>
      <c r="CA100" s="95" t="s">
        <v>4298</v>
      </c>
      <c r="CB100" s="95" t="s">
        <v>4371</v>
      </c>
      <c r="CC100" s="95">
        <v>233</v>
      </c>
      <c r="CD100" s="95">
        <v>233</v>
      </c>
      <c r="CE100" s="95" t="s">
        <v>4368</v>
      </c>
      <c r="CF100" s="95" t="s">
        <v>4298</v>
      </c>
      <c r="CG100" s="95" t="s">
        <v>4371</v>
      </c>
      <c r="CH100" s="95">
        <v>138</v>
      </c>
      <c r="CI100" s="95">
        <v>138</v>
      </c>
      <c r="CJ100" s="95" t="s">
        <v>4369</v>
      </c>
      <c r="CK100" s="95" t="s">
        <v>4331</v>
      </c>
      <c r="CL100" s="95" t="s">
        <v>4372</v>
      </c>
      <c r="CM100" s="95">
        <v>2895</v>
      </c>
      <c r="CN100" s="95">
        <v>0</v>
      </c>
      <c r="CO100" s="95" t="s">
        <v>69</v>
      </c>
      <c r="CP100" s="95" t="s">
        <v>62</v>
      </c>
      <c r="CQ100" s="95" t="s">
        <v>62</v>
      </c>
      <c r="CR100" s="95" t="s">
        <v>55</v>
      </c>
      <c r="CS100" s="95" t="s">
        <v>56</v>
      </c>
      <c r="CT100" s="95" t="s">
        <v>57</v>
      </c>
      <c r="CU100" s="95" t="s">
        <v>69</v>
      </c>
      <c r="CV100" s="95" t="s">
        <v>58</v>
      </c>
      <c r="CW100" s="95" t="s">
        <v>55</v>
      </c>
      <c r="CX100" s="95" t="s">
        <v>59</v>
      </c>
      <c r="CY100" s="95" t="s">
        <v>2366</v>
      </c>
      <c r="CZ100" s="95" t="s">
        <v>139</v>
      </c>
      <c r="DA100" s="95" t="s">
        <v>53</v>
      </c>
      <c r="DB100" s="95" t="s">
        <v>62</v>
      </c>
      <c r="DC100" s="95" t="s">
        <v>55</v>
      </c>
      <c r="DD100" s="95" t="s">
        <v>56</v>
      </c>
      <c r="DE100" s="95" t="s">
        <v>57</v>
      </c>
      <c r="DF100" s="95" t="s">
        <v>69</v>
      </c>
      <c r="DG100" s="95" t="s">
        <v>69</v>
      </c>
      <c r="DH100" s="95" t="s">
        <v>55</v>
      </c>
      <c r="DI100" s="95" t="s">
        <v>59</v>
      </c>
      <c r="DJ100" s="95">
        <v>0</v>
      </c>
      <c r="DK100" s="95" t="s">
        <v>139</v>
      </c>
      <c r="DL100" s="95" t="s">
        <v>69</v>
      </c>
      <c r="DM100" s="95" t="s">
        <v>62</v>
      </c>
      <c r="DN100" s="95" t="s">
        <v>55</v>
      </c>
      <c r="DO100" s="95" t="s">
        <v>56</v>
      </c>
      <c r="DP100" s="95" t="s">
        <v>57</v>
      </c>
      <c r="DQ100" s="95" t="s">
        <v>57</v>
      </c>
      <c r="DR100" s="95" t="s">
        <v>58</v>
      </c>
      <c r="DS100" s="95" t="s">
        <v>55</v>
      </c>
      <c r="DT100" s="95" t="s">
        <v>59</v>
      </c>
      <c r="DU100" s="95">
        <v>0</v>
      </c>
      <c r="DV100" s="95" t="s">
        <v>139</v>
      </c>
      <c r="DW100" s="95" t="s">
        <v>69</v>
      </c>
      <c r="DX100" s="95" t="s">
        <v>62</v>
      </c>
      <c r="DY100" s="95" t="s">
        <v>55</v>
      </c>
      <c r="DZ100" s="95" t="s">
        <v>56</v>
      </c>
      <c r="EA100" s="95" t="s">
        <v>57</v>
      </c>
      <c r="EB100" s="95" t="s">
        <v>57</v>
      </c>
      <c r="EC100" s="95" t="s">
        <v>58</v>
      </c>
      <c r="ED100" s="95" t="s">
        <v>55</v>
      </c>
      <c r="EE100" s="95" t="s">
        <v>59</v>
      </c>
      <c r="EF100" s="95">
        <v>0</v>
      </c>
      <c r="EG100" s="95" t="s">
        <v>139</v>
      </c>
    </row>
    <row r="101" spans="1:137" x14ac:dyDescent="0.25">
      <c r="A101" s="97">
        <v>159</v>
      </c>
      <c r="B101" s="95" t="s">
        <v>6883</v>
      </c>
      <c r="C101" s="95">
        <v>6</v>
      </c>
      <c r="D101" s="95" t="s">
        <v>9</v>
      </c>
      <c r="E101" s="95" t="s">
        <v>138</v>
      </c>
      <c r="F101" s="97">
        <v>159</v>
      </c>
      <c r="G101" s="97" t="s">
        <v>531</v>
      </c>
      <c r="H101" s="97" t="s">
        <v>532</v>
      </c>
      <c r="I101" s="51">
        <v>1</v>
      </c>
      <c r="J101" s="51">
        <v>1</v>
      </c>
      <c r="K101" s="95" t="s">
        <v>531</v>
      </c>
      <c r="L101" s="95">
        <v>0</v>
      </c>
      <c r="M101" s="95">
        <v>3</v>
      </c>
      <c r="N101" s="95">
        <v>1</v>
      </c>
      <c r="O101" s="95">
        <v>1</v>
      </c>
      <c r="P101" s="95">
        <v>1</v>
      </c>
      <c r="Q101" s="95">
        <v>1</v>
      </c>
      <c r="R101" s="95">
        <v>1</v>
      </c>
      <c r="S101" s="95">
        <v>1</v>
      </c>
      <c r="T101" s="95">
        <v>1</v>
      </c>
      <c r="U101" s="95">
        <v>1</v>
      </c>
      <c r="V101" s="95">
        <v>1</v>
      </c>
      <c r="W101" s="95">
        <v>1</v>
      </c>
      <c r="X101" s="95">
        <v>1</v>
      </c>
      <c r="Y101" s="95">
        <v>1</v>
      </c>
      <c r="Z101" s="95">
        <v>1</v>
      </c>
      <c r="AA101" s="95" t="s">
        <v>1366</v>
      </c>
      <c r="AB101" s="95" t="s">
        <v>1371</v>
      </c>
      <c r="AC101" s="95" t="s">
        <v>4286</v>
      </c>
      <c r="AD101" s="95" t="s">
        <v>4283</v>
      </c>
      <c r="AE101" s="95">
        <v>45</v>
      </c>
      <c r="AF101" s="95">
        <v>45</v>
      </c>
      <c r="AG101" s="95" t="s">
        <v>4373</v>
      </c>
      <c r="AH101" s="95" t="s">
        <v>4298</v>
      </c>
      <c r="AI101" s="95" t="s">
        <v>4285</v>
      </c>
      <c r="AJ101" s="95">
        <v>46</v>
      </c>
      <c r="AK101" s="95">
        <v>46</v>
      </c>
      <c r="AL101" s="95" t="s">
        <v>4374</v>
      </c>
      <c r="AM101" s="95" t="s">
        <v>4298</v>
      </c>
      <c r="AN101" s="95" t="s">
        <v>4285</v>
      </c>
      <c r="AO101" s="95">
        <v>74</v>
      </c>
      <c r="AP101" s="95">
        <v>74</v>
      </c>
      <c r="AQ101" s="95" t="s">
        <v>4375</v>
      </c>
      <c r="AR101" s="95" t="s">
        <v>4298</v>
      </c>
      <c r="AS101" s="95" t="s">
        <v>4285</v>
      </c>
      <c r="AT101" s="95">
        <v>75</v>
      </c>
      <c r="AU101" s="95">
        <v>75</v>
      </c>
      <c r="AV101" s="95" t="s">
        <v>4376</v>
      </c>
      <c r="AW101" s="95" t="s">
        <v>4298</v>
      </c>
      <c r="AX101" s="95" t="s">
        <v>4285</v>
      </c>
      <c r="AY101" s="95">
        <v>104</v>
      </c>
      <c r="AZ101" s="95">
        <v>104</v>
      </c>
      <c r="BA101" s="95" t="s">
        <v>4377</v>
      </c>
      <c r="BB101" s="95" t="s">
        <v>4298</v>
      </c>
      <c r="BC101" s="95" t="s">
        <v>4285</v>
      </c>
      <c r="BD101" s="95">
        <v>99</v>
      </c>
      <c r="BE101" s="95">
        <v>99</v>
      </c>
      <c r="BF101" s="95" t="s">
        <v>4378</v>
      </c>
      <c r="BG101" s="95" t="s">
        <v>4298</v>
      </c>
      <c r="BH101" s="95" t="s">
        <v>4285</v>
      </c>
      <c r="BI101" s="95">
        <v>105</v>
      </c>
      <c r="BJ101" s="95">
        <v>105</v>
      </c>
      <c r="BK101" s="95" t="s">
        <v>4379</v>
      </c>
      <c r="BL101" s="95" t="s">
        <v>4298</v>
      </c>
      <c r="BM101" s="95" t="s">
        <v>4371</v>
      </c>
      <c r="BN101" s="95">
        <v>101</v>
      </c>
      <c r="BO101" s="95">
        <v>101</v>
      </c>
      <c r="BP101" s="95" t="s">
        <v>4380</v>
      </c>
      <c r="BQ101" s="95" t="s">
        <v>4298</v>
      </c>
      <c r="BR101" s="95" t="s">
        <v>4371</v>
      </c>
      <c r="BS101" s="95">
        <v>84</v>
      </c>
      <c r="BT101" s="95">
        <v>84</v>
      </c>
      <c r="BU101" s="95" t="s">
        <v>4381</v>
      </c>
      <c r="BV101" s="95" t="s">
        <v>4298</v>
      </c>
      <c r="BW101" s="95" t="s">
        <v>4371</v>
      </c>
      <c r="BX101" s="95">
        <v>84</v>
      </c>
      <c r="BY101" s="95">
        <v>84</v>
      </c>
      <c r="BZ101" s="95" t="s">
        <v>4382</v>
      </c>
      <c r="CA101" s="95" t="s">
        <v>4298</v>
      </c>
      <c r="CB101" s="95" t="s">
        <v>4371</v>
      </c>
      <c r="CC101" s="95">
        <v>67</v>
      </c>
      <c r="CD101" s="95">
        <v>67</v>
      </c>
      <c r="CE101" s="95" t="s">
        <v>4383</v>
      </c>
      <c r="CF101" s="95" t="s">
        <v>4298</v>
      </c>
      <c r="CG101" s="95" t="s">
        <v>4385</v>
      </c>
      <c r="CH101" s="95">
        <v>24</v>
      </c>
      <c r="CI101" s="95">
        <v>24</v>
      </c>
      <c r="CJ101" s="95" t="s">
        <v>4384</v>
      </c>
      <c r="CK101" s="95" t="s">
        <v>4331</v>
      </c>
      <c r="CL101" s="95" t="s">
        <v>4386</v>
      </c>
      <c r="CM101" s="95">
        <v>908</v>
      </c>
      <c r="CN101" s="95">
        <v>0</v>
      </c>
      <c r="CO101" s="95" t="s">
        <v>69</v>
      </c>
      <c r="CP101" s="95" t="s">
        <v>62</v>
      </c>
      <c r="CQ101" s="95" t="s">
        <v>62</v>
      </c>
      <c r="CR101" s="95" t="s">
        <v>55</v>
      </c>
      <c r="CS101" s="95" t="s">
        <v>56</v>
      </c>
      <c r="CT101" s="95" t="s">
        <v>57</v>
      </c>
      <c r="CU101" s="95" t="s">
        <v>69</v>
      </c>
      <c r="CV101" s="95" t="s">
        <v>58</v>
      </c>
      <c r="CW101" s="95" t="s">
        <v>55</v>
      </c>
      <c r="CX101" s="95" t="s">
        <v>59</v>
      </c>
      <c r="CY101" s="95" t="s">
        <v>2366</v>
      </c>
      <c r="CZ101" s="95" t="s">
        <v>139</v>
      </c>
      <c r="DA101" s="95" t="s">
        <v>53</v>
      </c>
      <c r="DB101" s="95" t="s">
        <v>62</v>
      </c>
      <c r="DC101" s="95" t="s">
        <v>55</v>
      </c>
      <c r="DD101" s="95" t="s">
        <v>56</v>
      </c>
      <c r="DE101" s="95" t="s">
        <v>57</v>
      </c>
      <c r="DF101" s="95" t="s">
        <v>69</v>
      </c>
      <c r="DG101" s="95" t="s">
        <v>69</v>
      </c>
      <c r="DH101" s="95" t="s">
        <v>55</v>
      </c>
      <c r="DI101" s="95" t="s">
        <v>59</v>
      </c>
      <c r="DJ101" s="95">
        <v>0</v>
      </c>
      <c r="DK101" s="95" t="s">
        <v>139</v>
      </c>
      <c r="DL101" s="95" t="s">
        <v>69</v>
      </c>
      <c r="DM101" s="95" t="s">
        <v>62</v>
      </c>
      <c r="DN101" s="95" t="s">
        <v>55</v>
      </c>
      <c r="DO101" s="95" t="s">
        <v>56</v>
      </c>
      <c r="DP101" s="95" t="s">
        <v>57</v>
      </c>
      <c r="DQ101" s="95" t="s">
        <v>57</v>
      </c>
      <c r="DR101" s="95" t="s">
        <v>58</v>
      </c>
      <c r="DS101" s="95" t="s">
        <v>55</v>
      </c>
      <c r="DT101" s="95" t="s">
        <v>59</v>
      </c>
      <c r="DU101" s="95">
        <v>0</v>
      </c>
      <c r="DV101" s="95" t="s">
        <v>139</v>
      </c>
      <c r="DW101" s="95" t="s">
        <v>69</v>
      </c>
      <c r="DX101" s="95" t="s">
        <v>62</v>
      </c>
      <c r="DY101" s="95" t="s">
        <v>55</v>
      </c>
      <c r="DZ101" s="95" t="s">
        <v>56</v>
      </c>
      <c r="EA101" s="95" t="s">
        <v>57</v>
      </c>
      <c r="EB101" s="95" t="s">
        <v>57</v>
      </c>
      <c r="EC101" s="95" t="s">
        <v>58</v>
      </c>
      <c r="ED101" s="95" t="s">
        <v>55</v>
      </c>
      <c r="EE101" s="95" t="s">
        <v>59</v>
      </c>
      <c r="EF101" s="95">
        <v>0</v>
      </c>
      <c r="EG101" s="95" t="s">
        <v>139</v>
      </c>
    </row>
    <row r="102" spans="1:137" x14ac:dyDescent="0.25">
      <c r="A102" s="97" t="s">
        <v>1372</v>
      </c>
      <c r="B102" s="95" t="s">
        <v>6884</v>
      </c>
      <c r="C102" s="95">
        <v>1</v>
      </c>
      <c r="D102" s="95" t="s">
        <v>10</v>
      </c>
      <c r="E102" s="95" t="s">
        <v>143</v>
      </c>
      <c r="F102" s="97" t="s">
        <v>1372</v>
      </c>
      <c r="G102" s="97" t="s">
        <v>556</v>
      </c>
      <c r="H102" s="97" t="s">
        <v>557</v>
      </c>
      <c r="I102" s="51">
        <v>1</v>
      </c>
      <c r="J102" s="51">
        <v>1</v>
      </c>
      <c r="K102" s="95" t="s">
        <v>556</v>
      </c>
      <c r="L102" s="95">
        <v>0</v>
      </c>
      <c r="M102" s="95">
        <v>0</v>
      </c>
      <c r="N102" s="95">
        <v>0</v>
      </c>
      <c r="O102" s="95">
        <v>0</v>
      </c>
      <c r="P102" s="95">
        <v>0</v>
      </c>
      <c r="Q102" s="95">
        <v>0</v>
      </c>
      <c r="R102" s="95">
        <v>0</v>
      </c>
      <c r="S102" s="95">
        <v>0</v>
      </c>
      <c r="T102" s="95">
        <v>0</v>
      </c>
      <c r="U102" s="95">
        <v>1</v>
      </c>
      <c r="V102" s="95">
        <v>0</v>
      </c>
      <c r="W102" s="95">
        <v>0</v>
      </c>
      <c r="X102" s="95">
        <v>0</v>
      </c>
      <c r="Y102" s="95">
        <v>0</v>
      </c>
      <c r="Z102" s="95">
        <v>1</v>
      </c>
      <c r="AA102" s="95" t="s">
        <v>4387</v>
      </c>
      <c r="AB102" s="95" t="s">
        <v>4388</v>
      </c>
      <c r="AC102" s="95" t="s">
        <v>4389</v>
      </c>
      <c r="AD102" s="95" t="s">
        <v>4390</v>
      </c>
      <c r="AE102" s="95" t="s">
        <v>6504</v>
      </c>
      <c r="AF102" s="95" t="s">
        <v>6504</v>
      </c>
      <c r="AG102" s="95" t="s">
        <v>6504</v>
      </c>
      <c r="AH102" s="95" t="s">
        <v>6504</v>
      </c>
      <c r="AI102" s="95" t="s">
        <v>6504</v>
      </c>
      <c r="AJ102" s="95" t="s">
        <v>6504</v>
      </c>
      <c r="AK102" s="95" t="s">
        <v>6504</v>
      </c>
      <c r="AL102" s="95" t="s">
        <v>6504</v>
      </c>
      <c r="AM102" s="95" t="s">
        <v>6504</v>
      </c>
      <c r="AN102" s="95" t="s">
        <v>6504</v>
      </c>
      <c r="AO102" s="95" t="s">
        <v>6504</v>
      </c>
      <c r="AP102" s="95" t="s">
        <v>6504</v>
      </c>
      <c r="AQ102" s="95" t="s">
        <v>6504</v>
      </c>
      <c r="AR102" s="95" t="s">
        <v>6504</v>
      </c>
      <c r="AS102" s="95" t="s">
        <v>6504</v>
      </c>
      <c r="AT102" s="95" t="s">
        <v>6504</v>
      </c>
      <c r="AU102" s="95" t="s">
        <v>6504</v>
      </c>
      <c r="AV102" s="95" t="s">
        <v>6504</v>
      </c>
      <c r="AW102" s="95" t="s">
        <v>6504</v>
      </c>
      <c r="AX102" s="95" t="s">
        <v>6504</v>
      </c>
      <c r="AY102" s="95" t="s">
        <v>6504</v>
      </c>
      <c r="AZ102" s="95" t="s">
        <v>6504</v>
      </c>
      <c r="BA102" s="95" t="s">
        <v>1385</v>
      </c>
      <c r="BB102" s="95" t="s">
        <v>1385</v>
      </c>
      <c r="BC102" s="95" t="s">
        <v>1385</v>
      </c>
      <c r="BD102" s="95" t="s">
        <v>6504</v>
      </c>
      <c r="BE102" s="95" t="s">
        <v>6504</v>
      </c>
      <c r="BF102" s="95" t="s">
        <v>1385</v>
      </c>
      <c r="BG102" s="95" t="s">
        <v>1385</v>
      </c>
      <c r="BH102" s="95" t="s">
        <v>1385</v>
      </c>
      <c r="BI102" s="95" t="s">
        <v>6504</v>
      </c>
      <c r="BJ102" s="95" t="s">
        <v>6504</v>
      </c>
      <c r="BK102" s="95" t="s">
        <v>6504</v>
      </c>
      <c r="BL102" s="95" t="s">
        <v>6504</v>
      </c>
      <c r="BM102" s="95" t="s">
        <v>6504</v>
      </c>
      <c r="BN102" s="95">
        <v>1</v>
      </c>
      <c r="BO102" s="95" t="s">
        <v>6504</v>
      </c>
      <c r="BP102" s="95" t="s">
        <v>4460</v>
      </c>
      <c r="BQ102" s="95" t="s">
        <v>1385</v>
      </c>
      <c r="BR102" s="95" t="s">
        <v>4461</v>
      </c>
      <c r="BS102" s="95" t="s">
        <v>6504</v>
      </c>
      <c r="BT102" s="95" t="s">
        <v>6504</v>
      </c>
      <c r="BU102" s="95" t="s">
        <v>6504</v>
      </c>
      <c r="BV102" s="95" t="s">
        <v>6504</v>
      </c>
      <c r="BW102" s="95" t="s">
        <v>6504</v>
      </c>
      <c r="BX102" s="95" t="s">
        <v>6504</v>
      </c>
      <c r="BY102" s="95" t="s">
        <v>6504</v>
      </c>
      <c r="BZ102" s="95" t="s">
        <v>6504</v>
      </c>
      <c r="CA102" s="95" t="s">
        <v>6504</v>
      </c>
      <c r="CB102" s="95" t="s">
        <v>6504</v>
      </c>
      <c r="CC102" s="95" t="s">
        <v>6504</v>
      </c>
      <c r="CD102" s="95" t="s">
        <v>6504</v>
      </c>
      <c r="CE102" s="95" t="s">
        <v>6504</v>
      </c>
      <c r="CF102" s="95" t="s">
        <v>6504</v>
      </c>
      <c r="CG102" s="95" t="s">
        <v>6504</v>
      </c>
      <c r="CH102" s="95" t="s">
        <v>6504</v>
      </c>
      <c r="CI102" s="95" t="s">
        <v>6504</v>
      </c>
      <c r="CJ102" s="95" t="s">
        <v>6504</v>
      </c>
      <c r="CK102" s="95" t="s">
        <v>6504</v>
      </c>
      <c r="CL102" s="95" t="s">
        <v>6504</v>
      </c>
      <c r="CM102" s="95">
        <v>1</v>
      </c>
      <c r="CN102" s="95">
        <v>0</v>
      </c>
      <c r="CO102" s="95" t="s">
        <v>69</v>
      </c>
      <c r="CP102" s="95" t="s">
        <v>79</v>
      </c>
      <c r="CQ102" s="95" t="s">
        <v>79</v>
      </c>
      <c r="CR102" s="95" t="s">
        <v>69</v>
      </c>
      <c r="CS102" s="95" t="s">
        <v>69</v>
      </c>
      <c r="CT102" s="95" t="s">
        <v>69</v>
      </c>
      <c r="CU102" s="95" t="s">
        <v>69</v>
      </c>
      <c r="CV102" s="95" t="s">
        <v>69</v>
      </c>
      <c r="CW102" s="95" t="s">
        <v>69</v>
      </c>
      <c r="CX102" s="95" t="s">
        <v>59</v>
      </c>
      <c r="CY102" s="95">
        <v>0</v>
      </c>
      <c r="CZ102" s="95" t="s">
        <v>139</v>
      </c>
      <c r="DA102" s="95" t="s">
        <v>69</v>
      </c>
      <c r="DB102" s="95" t="s">
        <v>79</v>
      </c>
      <c r="DC102" s="95" t="s">
        <v>69</v>
      </c>
      <c r="DD102" s="95" t="s">
        <v>69</v>
      </c>
      <c r="DE102" s="95" t="s">
        <v>69</v>
      </c>
      <c r="DF102" s="95" t="s">
        <v>69</v>
      </c>
      <c r="DG102" s="95" t="s">
        <v>69</v>
      </c>
      <c r="DH102" s="95" t="s">
        <v>69</v>
      </c>
      <c r="DI102" s="95" t="s">
        <v>67</v>
      </c>
      <c r="DJ102" s="95">
        <v>0</v>
      </c>
      <c r="DK102" s="95" t="s">
        <v>139</v>
      </c>
      <c r="DL102" s="95" t="s">
        <v>53</v>
      </c>
      <c r="DM102" s="95" t="s">
        <v>62</v>
      </c>
      <c r="DN102" s="95" t="s">
        <v>55</v>
      </c>
      <c r="DO102" s="95" t="s">
        <v>56</v>
      </c>
      <c r="DP102" s="95" t="s">
        <v>57</v>
      </c>
      <c r="DQ102" s="95" t="s">
        <v>57</v>
      </c>
      <c r="DR102" s="95" t="s">
        <v>58</v>
      </c>
      <c r="DS102" s="95" t="s">
        <v>55</v>
      </c>
      <c r="DT102" s="95" t="s">
        <v>59</v>
      </c>
      <c r="DU102" s="95">
        <v>0</v>
      </c>
      <c r="DV102" s="95" t="s">
        <v>139</v>
      </c>
      <c r="DW102" s="95" t="s">
        <v>53</v>
      </c>
      <c r="DX102" s="95" t="s">
        <v>62</v>
      </c>
      <c r="DY102" s="95" t="s">
        <v>55</v>
      </c>
      <c r="DZ102" s="95" t="s">
        <v>56</v>
      </c>
      <c r="EA102" s="95" t="s">
        <v>57</v>
      </c>
      <c r="EB102" s="95" t="s">
        <v>57</v>
      </c>
      <c r="EC102" s="95" t="s">
        <v>58</v>
      </c>
      <c r="ED102" s="95" t="s">
        <v>55</v>
      </c>
      <c r="EE102" s="95" t="s">
        <v>59</v>
      </c>
      <c r="EF102" s="95">
        <v>0</v>
      </c>
      <c r="EG102" s="95" t="s">
        <v>139</v>
      </c>
    </row>
    <row r="103" spans="1:137" x14ac:dyDescent="0.25">
      <c r="A103" s="97">
        <v>208</v>
      </c>
      <c r="B103" s="95" t="s">
        <v>6885</v>
      </c>
      <c r="C103" s="95">
        <v>2</v>
      </c>
      <c r="D103" s="95" t="s">
        <v>10</v>
      </c>
      <c r="E103" s="95" t="s">
        <v>143</v>
      </c>
      <c r="F103" s="97">
        <v>208</v>
      </c>
      <c r="G103" s="97" t="s">
        <v>531</v>
      </c>
      <c r="H103" s="97" t="s">
        <v>532</v>
      </c>
      <c r="I103" s="51" t="s">
        <v>595</v>
      </c>
      <c r="J103" s="51">
        <v>1</v>
      </c>
      <c r="K103" s="95" t="s">
        <v>556</v>
      </c>
      <c r="L103" s="95">
        <v>100</v>
      </c>
      <c r="M103" s="95">
        <v>30</v>
      </c>
      <c r="N103" s="95">
        <v>25</v>
      </c>
      <c r="O103" s="95">
        <v>1</v>
      </c>
      <c r="P103" s="95">
        <v>4</v>
      </c>
      <c r="Q103" s="95">
        <v>16</v>
      </c>
      <c r="R103" s="95">
        <v>0</v>
      </c>
      <c r="S103" s="95">
        <v>0</v>
      </c>
      <c r="T103" s="95">
        <v>26</v>
      </c>
      <c r="U103" s="95">
        <v>0</v>
      </c>
      <c r="V103" s="95">
        <v>0</v>
      </c>
      <c r="W103" s="95">
        <v>16</v>
      </c>
      <c r="X103" s="95">
        <v>0</v>
      </c>
      <c r="Y103" s="95">
        <v>12</v>
      </c>
      <c r="Z103" s="95">
        <v>1</v>
      </c>
      <c r="AA103" s="95" t="s">
        <v>589</v>
      </c>
      <c r="AB103" s="95" t="s">
        <v>4391</v>
      </c>
      <c r="AC103" s="95" t="s">
        <v>4392</v>
      </c>
      <c r="AD103" s="95" t="s">
        <v>4393</v>
      </c>
      <c r="AE103" s="95">
        <v>22</v>
      </c>
      <c r="AF103" s="95" t="s">
        <v>6504</v>
      </c>
      <c r="AG103" s="95" t="s">
        <v>4462</v>
      </c>
      <c r="AH103" s="95" t="s">
        <v>4474</v>
      </c>
      <c r="AI103" s="95" t="s">
        <v>4481</v>
      </c>
      <c r="AJ103" s="95">
        <v>2</v>
      </c>
      <c r="AK103" s="95" t="s">
        <v>6504</v>
      </c>
      <c r="AL103" s="95" t="s">
        <v>4463</v>
      </c>
      <c r="AM103" s="95" t="s">
        <v>4475</v>
      </c>
      <c r="AN103" s="95" t="s">
        <v>4481</v>
      </c>
      <c r="AO103" s="95">
        <v>3</v>
      </c>
      <c r="AP103" s="95" t="s">
        <v>6504</v>
      </c>
      <c r="AQ103" s="95" t="s">
        <v>4464</v>
      </c>
      <c r="AR103" s="95" t="s">
        <v>4476</v>
      </c>
      <c r="AS103" s="95" t="s">
        <v>4481</v>
      </c>
      <c r="AT103" s="95">
        <v>16</v>
      </c>
      <c r="AU103" s="95" t="s">
        <v>6504</v>
      </c>
      <c r="AV103" s="95" t="s">
        <v>4465</v>
      </c>
      <c r="AW103" s="95" t="s">
        <v>4477</v>
      </c>
      <c r="AX103" s="95" t="s">
        <v>4482</v>
      </c>
      <c r="AY103" s="95">
        <v>3</v>
      </c>
      <c r="AZ103" s="95" t="s">
        <v>6504</v>
      </c>
      <c r="BA103" s="95" t="s">
        <v>4466</v>
      </c>
      <c r="BB103" s="95" t="s">
        <v>6504</v>
      </c>
      <c r="BC103" s="95" t="s">
        <v>4482</v>
      </c>
      <c r="BD103" s="95" t="s">
        <v>6504</v>
      </c>
      <c r="BE103" s="95" t="s">
        <v>6504</v>
      </c>
      <c r="BF103" s="95" t="s">
        <v>4467</v>
      </c>
      <c r="BG103" s="95" t="s">
        <v>1385</v>
      </c>
      <c r="BH103" s="95" t="s">
        <v>4482</v>
      </c>
      <c r="BI103" s="95">
        <v>23</v>
      </c>
      <c r="BJ103" s="95" t="s">
        <v>6504</v>
      </c>
      <c r="BK103" s="95" t="s">
        <v>4468</v>
      </c>
      <c r="BL103" s="95" t="s">
        <v>4478</v>
      </c>
      <c r="BM103" s="95" t="s">
        <v>4483</v>
      </c>
      <c r="BN103" s="95">
        <v>5</v>
      </c>
      <c r="BO103" s="95" t="s">
        <v>6504</v>
      </c>
      <c r="BP103" s="95" t="s">
        <v>4469</v>
      </c>
      <c r="BQ103" s="95" t="s">
        <v>4479</v>
      </c>
      <c r="BR103" s="95" t="s">
        <v>4484</v>
      </c>
      <c r="BS103" s="95">
        <v>2</v>
      </c>
      <c r="BT103" s="95" t="s">
        <v>6504</v>
      </c>
      <c r="BU103" s="95" t="s">
        <v>4470</v>
      </c>
      <c r="BV103" s="95" t="s">
        <v>1385</v>
      </c>
      <c r="BW103" s="95" t="s">
        <v>4483</v>
      </c>
      <c r="BX103" s="95">
        <v>13</v>
      </c>
      <c r="BY103" s="95" t="s">
        <v>6504</v>
      </c>
      <c r="BZ103" s="95" t="s">
        <v>4471</v>
      </c>
      <c r="CA103" s="95" t="s">
        <v>1385</v>
      </c>
      <c r="CB103" s="95" t="s">
        <v>4483</v>
      </c>
      <c r="CC103" s="95">
        <v>2</v>
      </c>
      <c r="CD103" s="95" t="s">
        <v>6504</v>
      </c>
      <c r="CE103" s="95" t="s">
        <v>4472</v>
      </c>
      <c r="CF103" s="95" t="s">
        <v>1385</v>
      </c>
      <c r="CG103" s="95" t="s">
        <v>4483</v>
      </c>
      <c r="CH103" s="95">
        <v>11</v>
      </c>
      <c r="CI103" s="95" t="s">
        <v>6504</v>
      </c>
      <c r="CJ103" s="95" t="s">
        <v>4473</v>
      </c>
      <c r="CK103" s="95" t="s">
        <v>4480</v>
      </c>
      <c r="CL103" s="95" t="s">
        <v>4483</v>
      </c>
      <c r="CM103" s="95">
        <v>102</v>
      </c>
      <c r="CN103" s="95">
        <v>0</v>
      </c>
      <c r="CO103" s="95" t="s">
        <v>69</v>
      </c>
      <c r="CP103" s="95" t="s">
        <v>73</v>
      </c>
      <c r="CQ103" s="95" t="s">
        <v>62</v>
      </c>
      <c r="CR103" s="95" t="s">
        <v>55</v>
      </c>
      <c r="CS103" s="95" t="s">
        <v>56</v>
      </c>
      <c r="CT103" s="95" t="s">
        <v>57</v>
      </c>
      <c r="CU103" s="95" t="s">
        <v>57</v>
      </c>
      <c r="CV103" s="95" t="s">
        <v>69</v>
      </c>
      <c r="CW103" s="95" t="s">
        <v>55</v>
      </c>
      <c r="CX103" s="95" t="s">
        <v>59</v>
      </c>
      <c r="CY103" s="95" t="s">
        <v>2367</v>
      </c>
      <c r="CZ103" s="95" t="s">
        <v>139</v>
      </c>
      <c r="DA103" s="95" t="s">
        <v>53</v>
      </c>
      <c r="DB103" s="95" t="s">
        <v>62</v>
      </c>
      <c r="DC103" s="95" t="s">
        <v>55</v>
      </c>
      <c r="DD103" s="95" t="s">
        <v>56</v>
      </c>
      <c r="DE103" s="95" t="s">
        <v>57</v>
      </c>
      <c r="DF103" s="95" t="s">
        <v>57</v>
      </c>
      <c r="DG103" s="95" t="s">
        <v>69</v>
      </c>
      <c r="DH103" s="95" t="s">
        <v>55</v>
      </c>
      <c r="DI103" s="95" t="s">
        <v>67</v>
      </c>
      <c r="DJ103" s="95" t="s">
        <v>2368</v>
      </c>
      <c r="DK103" s="95" t="s">
        <v>139</v>
      </c>
      <c r="DL103" s="95" t="s">
        <v>53</v>
      </c>
      <c r="DM103" s="95" t="s">
        <v>54</v>
      </c>
      <c r="DN103" s="95" t="s">
        <v>55</v>
      </c>
      <c r="DO103" s="95" t="s">
        <v>56</v>
      </c>
      <c r="DP103" s="95" t="s">
        <v>57</v>
      </c>
      <c r="DQ103" s="95" t="s">
        <v>57</v>
      </c>
      <c r="DR103" s="95" t="s">
        <v>58</v>
      </c>
      <c r="DS103" s="95" t="s">
        <v>55</v>
      </c>
      <c r="DT103" s="95" t="s">
        <v>59</v>
      </c>
      <c r="DU103" s="95">
        <v>0</v>
      </c>
      <c r="DV103" s="95" t="s">
        <v>139</v>
      </c>
      <c r="DW103" s="95" t="s">
        <v>53</v>
      </c>
      <c r="DX103" s="95" t="s">
        <v>6510</v>
      </c>
      <c r="DY103" s="95" t="s">
        <v>55</v>
      </c>
      <c r="DZ103" s="95" t="s">
        <v>56</v>
      </c>
      <c r="EA103" s="95" t="s">
        <v>57</v>
      </c>
      <c r="EB103" s="95" t="s">
        <v>57</v>
      </c>
      <c r="EC103" s="95" t="s">
        <v>58</v>
      </c>
      <c r="ED103" s="95" t="s">
        <v>55</v>
      </c>
      <c r="EE103" s="95" t="s">
        <v>59</v>
      </c>
      <c r="EF103" s="95">
        <v>0</v>
      </c>
      <c r="EG103" s="95" t="s">
        <v>139</v>
      </c>
    </row>
    <row r="104" spans="1:137" x14ac:dyDescent="0.25">
      <c r="A104" s="97">
        <v>150</v>
      </c>
      <c r="B104" s="95" t="s">
        <v>6886</v>
      </c>
      <c r="C104" s="95">
        <v>3</v>
      </c>
      <c r="D104" s="95" t="s">
        <v>10</v>
      </c>
      <c r="E104" s="95" t="s">
        <v>143</v>
      </c>
      <c r="F104" s="97">
        <v>150</v>
      </c>
      <c r="G104" s="97" t="s">
        <v>531</v>
      </c>
      <c r="H104" s="97" t="s">
        <v>557</v>
      </c>
      <c r="I104" s="51">
        <v>1</v>
      </c>
      <c r="J104" s="51">
        <v>1</v>
      </c>
      <c r="K104" s="95" t="s">
        <v>556</v>
      </c>
      <c r="L104" s="95">
        <v>0</v>
      </c>
      <c r="M104" s="95">
        <v>0</v>
      </c>
      <c r="N104" s="95">
        <v>0</v>
      </c>
      <c r="O104" s="95">
        <v>0</v>
      </c>
      <c r="P104" s="95">
        <v>0</v>
      </c>
      <c r="Q104" s="95">
        <v>0</v>
      </c>
      <c r="R104" s="95">
        <v>0</v>
      </c>
      <c r="S104" s="95">
        <v>0</v>
      </c>
      <c r="T104" s="95">
        <v>0</v>
      </c>
      <c r="U104" s="95">
        <v>0</v>
      </c>
      <c r="V104" s="95">
        <v>0</v>
      </c>
      <c r="W104" s="95">
        <v>1</v>
      </c>
      <c r="X104" s="95">
        <v>0</v>
      </c>
      <c r="Y104" s="95">
        <v>0</v>
      </c>
      <c r="Z104" s="95">
        <v>1</v>
      </c>
      <c r="AA104" s="95" t="s">
        <v>1383</v>
      </c>
      <c r="AB104" s="95" t="s">
        <v>4394</v>
      </c>
      <c r="AC104" s="95" t="s">
        <v>4395</v>
      </c>
      <c r="AD104" s="95" t="s">
        <v>4396</v>
      </c>
      <c r="AE104" s="95" t="s">
        <v>6504</v>
      </c>
      <c r="AF104" s="95" t="s">
        <v>6504</v>
      </c>
      <c r="AG104" s="95" t="s">
        <v>6504</v>
      </c>
      <c r="AH104" s="95" t="s">
        <v>6504</v>
      </c>
      <c r="AI104" s="95" t="s">
        <v>6504</v>
      </c>
      <c r="AJ104" s="95" t="s">
        <v>6504</v>
      </c>
      <c r="AK104" s="95" t="s">
        <v>6504</v>
      </c>
      <c r="AL104" s="95" t="s">
        <v>6504</v>
      </c>
      <c r="AM104" s="95" t="s">
        <v>6504</v>
      </c>
      <c r="AN104" s="95" t="s">
        <v>6504</v>
      </c>
      <c r="AO104" s="95" t="s">
        <v>6504</v>
      </c>
      <c r="AP104" s="95" t="s">
        <v>6504</v>
      </c>
      <c r="AQ104" s="95" t="s">
        <v>6504</v>
      </c>
      <c r="AR104" s="95" t="s">
        <v>6504</v>
      </c>
      <c r="AS104" s="95" t="s">
        <v>6504</v>
      </c>
      <c r="AT104" s="95" t="s">
        <v>6504</v>
      </c>
      <c r="AU104" s="95" t="s">
        <v>6504</v>
      </c>
      <c r="AV104" s="95" t="s">
        <v>6504</v>
      </c>
      <c r="AW104" s="95" t="s">
        <v>6504</v>
      </c>
      <c r="AX104" s="95" t="s">
        <v>6504</v>
      </c>
      <c r="AY104" s="95" t="s">
        <v>6504</v>
      </c>
      <c r="AZ104" s="95" t="s">
        <v>6504</v>
      </c>
      <c r="BA104" s="95" t="s">
        <v>4485</v>
      </c>
      <c r="BB104" s="95" t="s">
        <v>1385</v>
      </c>
      <c r="BC104" s="95" t="s">
        <v>1385</v>
      </c>
      <c r="BD104" s="95" t="s">
        <v>6504</v>
      </c>
      <c r="BE104" s="95" t="s">
        <v>6504</v>
      </c>
      <c r="BF104" s="95" t="s">
        <v>1385</v>
      </c>
      <c r="BG104" s="95" t="s">
        <v>1385</v>
      </c>
      <c r="BH104" s="95" t="s">
        <v>1385</v>
      </c>
      <c r="BI104" s="95" t="s">
        <v>6504</v>
      </c>
      <c r="BJ104" s="95" t="s">
        <v>6504</v>
      </c>
      <c r="BK104" s="95" t="s">
        <v>4486</v>
      </c>
      <c r="BL104" s="95" t="s">
        <v>1385</v>
      </c>
      <c r="BM104" s="95" t="s">
        <v>4489</v>
      </c>
      <c r="BN104" s="95" t="s">
        <v>6504</v>
      </c>
      <c r="BO104" s="95" t="s">
        <v>6504</v>
      </c>
      <c r="BP104" s="95" t="s">
        <v>4487</v>
      </c>
      <c r="BQ104" s="95" t="s">
        <v>1385</v>
      </c>
      <c r="BR104" s="95" t="s">
        <v>4490</v>
      </c>
      <c r="BS104" s="95" t="s">
        <v>6504</v>
      </c>
      <c r="BT104" s="95" t="s">
        <v>6504</v>
      </c>
      <c r="BU104" s="95" t="s">
        <v>6504</v>
      </c>
      <c r="BV104" s="95" t="s">
        <v>6504</v>
      </c>
      <c r="BW104" s="95" t="s">
        <v>6504</v>
      </c>
      <c r="BX104" s="95">
        <v>1</v>
      </c>
      <c r="BY104" s="95" t="s">
        <v>6504</v>
      </c>
      <c r="BZ104" s="95" t="s">
        <v>4488</v>
      </c>
      <c r="CA104" s="95" t="s">
        <v>1385</v>
      </c>
      <c r="CB104" s="95" t="s">
        <v>4491</v>
      </c>
      <c r="CC104" s="95" t="s">
        <v>6504</v>
      </c>
      <c r="CD104" s="95" t="s">
        <v>6504</v>
      </c>
      <c r="CE104" s="95" t="s">
        <v>6504</v>
      </c>
      <c r="CF104" s="95" t="s">
        <v>6504</v>
      </c>
      <c r="CG104" s="95" t="s">
        <v>6504</v>
      </c>
      <c r="CH104" s="95" t="s">
        <v>6504</v>
      </c>
      <c r="CI104" s="95" t="s">
        <v>6504</v>
      </c>
      <c r="CJ104" s="95" t="s">
        <v>6504</v>
      </c>
      <c r="CK104" s="95" t="s">
        <v>6504</v>
      </c>
      <c r="CL104" s="95" t="s">
        <v>6504</v>
      </c>
      <c r="CM104" s="95">
        <v>1</v>
      </c>
      <c r="CN104" s="95">
        <v>0</v>
      </c>
      <c r="CO104" s="95" t="s">
        <v>69</v>
      </c>
      <c r="CP104" s="95" t="s">
        <v>79</v>
      </c>
      <c r="CQ104" s="95" t="s">
        <v>79</v>
      </c>
      <c r="CR104" s="95" t="s">
        <v>69</v>
      </c>
      <c r="CS104" s="95" t="s">
        <v>69</v>
      </c>
      <c r="CT104" s="95" t="s">
        <v>69</v>
      </c>
      <c r="CU104" s="95" t="s">
        <v>69</v>
      </c>
      <c r="CV104" s="95" t="s">
        <v>69</v>
      </c>
      <c r="CW104" s="95" t="s">
        <v>69</v>
      </c>
      <c r="CX104" s="95" t="s">
        <v>59</v>
      </c>
      <c r="CY104" s="95">
        <v>0</v>
      </c>
      <c r="CZ104" s="95" t="s">
        <v>139</v>
      </c>
      <c r="DA104" s="95" t="s">
        <v>69</v>
      </c>
      <c r="DB104" s="95" t="s">
        <v>79</v>
      </c>
      <c r="DC104" s="95" t="s">
        <v>69</v>
      </c>
      <c r="DD104" s="95" t="s">
        <v>69</v>
      </c>
      <c r="DE104" s="95" t="s">
        <v>69</v>
      </c>
      <c r="DF104" s="95" t="s">
        <v>69</v>
      </c>
      <c r="DG104" s="95" t="s">
        <v>69</v>
      </c>
      <c r="DH104" s="95" t="s">
        <v>69</v>
      </c>
      <c r="DI104" s="95" t="s">
        <v>67</v>
      </c>
      <c r="DJ104" s="95">
        <v>0</v>
      </c>
      <c r="DK104" s="95" t="s">
        <v>139</v>
      </c>
      <c r="DL104" s="95" t="s">
        <v>53</v>
      </c>
      <c r="DM104" s="95" t="s">
        <v>79</v>
      </c>
      <c r="DN104" s="95" t="s">
        <v>55</v>
      </c>
      <c r="DO104" s="95" t="s">
        <v>56</v>
      </c>
      <c r="DP104" s="95" t="s">
        <v>57</v>
      </c>
      <c r="DQ104" s="95" t="s">
        <v>57</v>
      </c>
      <c r="DR104" s="95" t="s">
        <v>69</v>
      </c>
      <c r="DS104" s="95" t="s">
        <v>55</v>
      </c>
      <c r="DT104" s="95" t="s">
        <v>59</v>
      </c>
      <c r="DU104" s="95">
        <v>0</v>
      </c>
      <c r="DV104" s="95" t="s">
        <v>139</v>
      </c>
      <c r="DW104" s="95" t="s">
        <v>53</v>
      </c>
      <c r="DX104" s="95" t="s">
        <v>62</v>
      </c>
      <c r="DY104" s="95" t="s">
        <v>55</v>
      </c>
      <c r="DZ104" s="95" t="s">
        <v>56</v>
      </c>
      <c r="EA104" s="95" t="s">
        <v>57</v>
      </c>
      <c r="EB104" s="95" t="s">
        <v>57</v>
      </c>
      <c r="EC104" s="95" t="s">
        <v>69</v>
      </c>
      <c r="ED104" s="95" t="s">
        <v>55</v>
      </c>
      <c r="EE104" s="95" t="s">
        <v>59</v>
      </c>
      <c r="EF104" s="95">
        <v>0</v>
      </c>
      <c r="EG104" s="95" t="s">
        <v>139</v>
      </c>
    </row>
    <row r="105" spans="1:137" x14ac:dyDescent="0.25">
      <c r="A105" s="97" t="s">
        <v>1389</v>
      </c>
      <c r="B105" s="95" t="s">
        <v>6887</v>
      </c>
      <c r="C105" s="95">
        <v>4</v>
      </c>
      <c r="D105" s="95" t="s">
        <v>10</v>
      </c>
      <c r="E105" s="95" t="s">
        <v>143</v>
      </c>
      <c r="F105" s="97" t="s">
        <v>1389</v>
      </c>
      <c r="G105" s="97" t="s">
        <v>531</v>
      </c>
      <c r="H105" s="97" t="s">
        <v>532</v>
      </c>
      <c r="I105" s="51">
        <v>1</v>
      </c>
      <c r="J105" s="51">
        <v>1</v>
      </c>
      <c r="K105" s="95" t="s">
        <v>556</v>
      </c>
      <c r="L105" s="95">
        <v>4</v>
      </c>
      <c r="M105" s="95">
        <v>1</v>
      </c>
      <c r="N105" s="95">
        <v>0</v>
      </c>
      <c r="O105" s="95">
        <v>0</v>
      </c>
      <c r="P105" s="95">
        <v>1</v>
      </c>
      <c r="Q105" s="95">
        <v>0</v>
      </c>
      <c r="R105" s="95">
        <v>0</v>
      </c>
      <c r="S105" s="95">
        <v>1</v>
      </c>
      <c r="T105" s="95">
        <v>0</v>
      </c>
      <c r="U105" s="95">
        <v>0</v>
      </c>
      <c r="V105" s="95">
        <v>1</v>
      </c>
      <c r="W105" s="95">
        <v>0</v>
      </c>
      <c r="X105" s="95">
        <v>0</v>
      </c>
      <c r="Y105" s="95">
        <v>1</v>
      </c>
      <c r="Z105" s="95">
        <v>1</v>
      </c>
      <c r="AA105" s="95" t="s">
        <v>1392</v>
      </c>
      <c r="AB105" s="95" t="s">
        <v>1397</v>
      </c>
      <c r="AC105" s="95" t="s">
        <v>4397</v>
      </c>
      <c r="AD105" s="95" t="s">
        <v>4398</v>
      </c>
      <c r="AE105" s="95" t="s">
        <v>6504</v>
      </c>
      <c r="AF105" s="95" t="s">
        <v>6504</v>
      </c>
      <c r="AG105" s="95" t="s">
        <v>6504</v>
      </c>
      <c r="AH105" s="95" t="s">
        <v>6504</v>
      </c>
      <c r="AI105" s="95" t="s">
        <v>6504</v>
      </c>
      <c r="AJ105" s="95" t="s">
        <v>6504</v>
      </c>
      <c r="AK105" s="95" t="s">
        <v>6504</v>
      </c>
      <c r="AL105" s="95" t="s">
        <v>6504</v>
      </c>
      <c r="AM105" s="95" t="s">
        <v>6504</v>
      </c>
      <c r="AN105" s="95" t="s">
        <v>6504</v>
      </c>
      <c r="AO105" s="95">
        <v>1</v>
      </c>
      <c r="AP105" s="95" t="s">
        <v>6504</v>
      </c>
      <c r="AQ105" s="95" t="s">
        <v>4492</v>
      </c>
      <c r="AR105" s="95" t="s">
        <v>4475</v>
      </c>
      <c r="AS105" s="95" t="s">
        <v>4497</v>
      </c>
      <c r="AT105" s="95" t="s">
        <v>6504</v>
      </c>
      <c r="AU105" s="95" t="s">
        <v>6504</v>
      </c>
      <c r="AV105" s="95" t="s">
        <v>6504</v>
      </c>
      <c r="AW105" s="95" t="s">
        <v>6504</v>
      </c>
      <c r="AX105" s="95" t="s">
        <v>6504</v>
      </c>
      <c r="AY105" s="95" t="s">
        <v>6504</v>
      </c>
      <c r="AZ105" s="95" t="s">
        <v>6504</v>
      </c>
      <c r="BA105" s="95" t="s">
        <v>4485</v>
      </c>
      <c r="BB105" s="95" t="s">
        <v>1385</v>
      </c>
      <c r="BC105" s="95" t="s">
        <v>1385</v>
      </c>
      <c r="BD105" s="95">
        <v>1</v>
      </c>
      <c r="BE105" s="95" t="s">
        <v>6504</v>
      </c>
      <c r="BF105" s="95" t="s">
        <v>4493</v>
      </c>
      <c r="BG105" s="95" t="s">
        <v>1385</v>
      </c>
      <c r="BH105" s="95" t="s">
        <v>4498</v>
      </c>
      <c r="BI105" s="95" t="s">
        <v>6504</v>
      </c>
      <c r="BJ105" s="95" t="s">
        <v>6504</v>
      </c>
      <c r="BK105" s="95" t="s">
        <v>6504</v>
      </c>
      <c r="BL105" s="95" t="s">
        <v>6504</v>
      </c>
      <c r="BM105" s="95" t="s">
        <v>6504</v>
      </c>
      <c r="BN105" s="95" t="s">
        <v>6504</v>
      </c>
      <c r="BO105" s="95" t="s">
        <v>6504</v>
      </c>
      <c r="BP105" s="95" t="s">
        <v>6504</v>
      </c>
      <c r="BQ105" s="95" t="s">
        <v>6504</v>
      </c>
      <c r="BR105" s="95" t="s">
        <v>6504</v>
      </c>
      <c r="BS105" s="95">
        <v>1</v>
      </c>
      <c r="BT105" s="95" t="s">
        <v>6504</v>
      </c>
      <c r="BU105" s="95" t="s">
        <v>4494</v>
      </c>
      <c r="BV105" s="95" t="s">
        <v>1385</v>
      </c>
      <c r="BW105" s="95" t="s">
        <v>4498</v>
      </c>
      <c r="BX105" s="95" t="s">
        <v>6504</v>
      </c>
      <c r="BY105" s="95" t="s">
        <v>6504</v>
      </c>
      <c r="BZ105" s="95" t="s">
        <v>6504</v>
      </c>
      <c r="CA105" s="95" t="s">
        <v>6504</v>
      </c>
      <c r="CB105" s="95" t="s">
        <v>6504</v>
      </c>
      <c r="CC105" s="95" t="s">
        <v>6504</v>
      </c>
      <c r="CD105" s="95" t="s">
        <v>6504</v>
      </c>
      <c r="CE105" s="95" t="s">
        <v>4495</v>
      </c>
      <c r="CF105" s="95" t="s">
        <v>1385</v>
      </c>
      <c r="CG105" s="95" t="s">
        <v>4498</v>
      </c>
      <c r="CH105" s="95">
        <v>1</v>
      </c>
      <c r="CI105" s="95" t="s">
        <v>6504</v>
      </c>
      <c r="CJ105" s="95" t="s">
        <v>4496</v>
      </c>
      <c r="CK105" s="95" t="s">
        <v>1385</v>
      </c>
      <c r="CL105" s="95" t="s">
        <v>4498</v>
      </c>
      <c r="CM105" s="95">
        <v>4</v>
      </c>
      <c r="CN105" s="95">
        <v>0</v>
      </c>
      <c r="CO105" s="95" t="s">
        <v>69</v>
      </c>
      <c r="CP105" s="95" t="s">
        <v>62</v>
      </c>
      <c r="CQ105" s="95" t="s">
        <v>62</v>
      </c>
      <c r="CR105" s="95" t="s">
        <v>55</v>
      </c>
      <c r="CS105" s="95" t="s">
        <v>56</v>
      </c>
      <c r="CT105" s="95" t="s">
        <v>57</v>
      </c>
      <c r="CU105" s="95" t="s">
        <v>57</v>
      </c>
      <c r="CV105" s="95" t="s">
        <v>58</v>
      </c>
      <c r="CW105" s="95" t="s">
        <v>55</v>
      </c>
      <c r="CX105" s="95" t="s">
        <v>59</v>
      </c>
      <c r="CY105" s="95" t="s">
        <v>2369</v>
      </c>
      <c r="CZ105" s="95" t="s">
        <v>139</v>
      </c>
      <c r="DA105" s="95" t="s">
        <v>53</v>
      </c>
      <c r="DB105" s="95" t="s">
        <v>62</v>
      </c>
      <c r="DC105" s="95" t="s">
        <v>55</v>
      </c>
      <c r="DD105" s="95" t="s">
        <v>56</v>
      </c>
      <c r="DE105" s="95" t="s">
        <v>57</v>
      </c>
      <c r="DF105" s="95" t="s">
        <v>69</v>
      </c>
      <c r="DG105" s="95" t="s">
        <v>58</v>
      </c>
      <c r="DH105" s="95" t="s">
        <v>55</v>
      </c>
      <c r="DI105" s="95" t="s">
        <v>67</v>
      </c>
      <c r="DJ105" s="95" t="s">
        <v>2370</v>
      </c>
      <c r="DK105" s="95" t="s">
        <v>139</v>
      </c>
      <c r="DL105" s="95" t="s">
        <v>53</v>
      </c>
      <c r="DM105" s="95" t="s">
        <v>62</v>
      </c>
      <c r="DN105" s="95" t="s">
        <v>55</v>
      </c>
      <c r="DO105" s="95" t="s">
        <v>56</v>
      </c>
      <c r="DP105" s="95" t="s">
        <v>57</v>
      </c>
      <c r="DQ105" s="95" t="s">
        <v>57</v>
      </c>
      <c r="DR105" s="95" t="s">
        <v>58</v>
      </c>
      <c r="DS105" s="95" t="s">
        <v>55</v>
      </c>
      <c r="DT105" s="95" t="s">
        <v>59</v>
      </c>
      <c r="DU105" s="95">
        <v>0</v>
      </c>
      <c r="DV105" s="95" t="s">
        <v>139</v>
      </c>
      <c r="DW105" s="95" t="s">
        <v>53</v>
      </c>
      <c r="DX105" s="95" t="s">
        <v>62</v>
      </c>
      <c r="DY105" s="95" t="s">
        <v>55</v>
      </c>
      <c r="DZ105" s="95" t="s">
        <v>56</v>
      </c>
      <c r="EA105" s="95" t="s">
        <v>57</v>
      </c>
      <c r="EB105" s="95" t="s">
        <v>57</v>
      </c>
      <c r="EC105" s="95" t="s">
        <v>69</v>
      </c>
      <c r="ED105" s="95" t="s">
        <v>55</v>
      </c>
      <c r="EE105" s="95" t="s">
        <v>59</v>
      </c>
      <c r="EF105" s="95">
        <v>0</v>
      </c>
      <c r="EG105" s="95" t="s">
        <v>139</v>
      </c>
    </row>
    <row r="106" spans="1:137" x14ac:dyDescent="0.25">
      <c r="A106" s="97" t="s">
        <v>1398</v>
      </c>
      <c r="B106" s="95" t="s">
        <v>6888</v>
      </c>
      <c r="C106" s="95">
        <v>5</v>
      </c>
      <c r="D106" s="95" t="s">
        <v>10</v>
      </c>
      <c r="E106" s="95" t="s">
        <v>143</v>
      </c>
      <c r="F106" s="97" t="s">
        <v>1398</v>
      </c>
      <c r="G106" s="97" t="s">
        <v>531</v>
      </c>
      <c r="H106" s="97" t="s">
        <v>532</v>
      </c>
      <c r="I106" s="51">
        <v>1</v>
      </c>
      <c r="J106" s="51">
        <v>1</v>
      </c>
      <c r="K106" s="95" t="s">
        <v>556</v>
      </c>
      <c r="L106" s="95">
        <v>186</v>
      </c>
      <c r="M106" s="95">
        <v>50</v>
      </c>
      <c r="N106" s="95">
        <v>17</v>
      </c>
      <c r="O106" s="95">
        <v>21</v>
      </c>
      <c r="P106" s="95">
        <v>12</v>
      </c>
      <c r="Q106" s="95">
        <v>18</v>
      </c>
      <c r="R106" s="95">
        <v>17</v>
      </c>
      <c r="S106" s="95">
        <v>11</v>
      </c>
      <c r="T106" s="95">
        <v>17</v>
      </c>
      <c r="U106" s="95">
        <v>14</v>
      </c>
      <c r="V106" s="95">
        <v>16</v>
      </c>
      <c r="W106" s="95">
        <v>16</v>
      </c>
      <c r="X106" s="95">
        <v>11</v>
      </c>
      <c r="Y106" s="95">
        <v>16</v>
      </c>
      <c r="Z106" s="95">
        <v>1</v>
      </c>
      <c r="AA106" s="95" t="s">
        <v>1402</v>
      </c>
      <c r="AB106" s="95" t="s">
        <v>1407</v>
      </c>
      <c r="AC106" s="95" t="s">
        <v>4399</v>
      </c>
      <c r="AD106" s="95" t="s">
        <v>4400</v>
      </c>
      <c r="AE106" s="95">
        <v>17</v>
      </c>
      <c r="AF106" s="95" t="s">
        <v>6504</v>
      </c>
      <c r="AG106" s="95" t="s">
        <v>4499</v>
      </c>
      <c r="AH106" s="95" t="s">
        <v>4511</v>
      </c>
      <c r="AI106" s="95" t="s">
        <v>4512</v>
      </c>
      <c r="AJ106" s="95">
        <v>21</v>
      </c>
      <c r="AK106" s="95" t="s">
        <v>6504</v>
      </c>
      <c r="AL106" s="95" t="s">
        <v>4500</v>
      </c>
      <c r="AM106" s="95" t="s">
        <v>4511</v>
      </c>
      <c r="AN106" s="95" t="s">
        <v>4512</v>
      </c>
      <c r="AO106" s="95">
        <v>12</v>
      </c>
      <c r="AP106" s="95" t="s">
        <v>6504</v>
      </c>
      <c r="AQ106" s="95" t="s">
        <v>4501</v>
      </c>
      <c r="AR106" s="95" t="s">
        <v>4511</v>
      </c>
      <c r="AS106" s="95" t="s">
        <v>4512</v>
      </c>
      <c r="AT106" s="95">
        <v>18</v>
      </c>
      <c r="AU106" s="95" t="s">
        <v>6504</v>
      </c>
      <c r="AV106" s="95" t="s">
        <v>4502</v>
      </c>
      <c r="AW106" s="95" t="s">
        <v>4511</v>
      </c>
      <c r="AX106" s="95" t="s">
        <v>4512</v>
      </c>
      <c r="AY106" s="95">
        <v>17</v>
      </c>
      <c r="AZ106" s="95" t="s">
        <v>6504</v>
      </c>
      <c r="BA106" s="95" t="s">
        <v>4503</v>
      </c>
      <c r="BB106" s="95" t="s">
        <v>1385</v>
      </c>
      <c r="BC106" s="95" t="s">
        <v>4513</v>
      </c>
      <c r="BD106" s="95">
        <v>11</v>
      </c>
      <c r="BE106" s="95" t="s">
        <v>6504</v>
      </c>
      <c r="BF106" s="95" t="s">
        <v>4504</v>
      </c>
      <c r="BG106" s="95" t="s">
        <v>1385</v>
      </c>
      <c r="BH106" s="95" t="s">
        <v>4513</v>
      </c>
      <c r="BI106" s="95">
        <v>17</v>
      </c>
      <c r="BJ106" s="95" t="s">
        <v>6504</v>
      </c>
      <c r="BK106" s="95" t="s">
        <v>4505</v>
      </c>
      <c r="BL106" s="95" t="s">
        <v>1385</v>
      </c>
      <c r="BM106" s="95" t="s">
        <v>4513</v>
      </c>
      <c r="BN106" s="95">
        <v>14</v>
      </c>
      <c r="BO106" s="95" t="s">
        <v>6504</v>
      </c>
      <c r="BP106" s="95" t="s">
        <v>4506</v>
      </c>
      <c r="BQ106" s="95" t="s">
        <v>1385</v>
      </c>
      <c r="BR106" s="95" t="s">
        <v>4514</v>
      </c>
      <c r="BS106" s="95">
        <v>16</v>
      </c>
      <c r="BT106" s="95" t="s">
        <v>6504</v>
      </c>
      <c r="BU106" s="95" t="s">
        <v>4507</v>
      </c>
      <c r="BV106" s="95" t="s">
        <v>1385</v>
      </c>
      <c r="BW106" s="95" t="s">
        <v>4514</v>
      </c>
      <c r="BX106" s="95">
        <v>16</v>
      </c>
      <c r="BY106" s="95" t="s">
        <v>6504</v>
      </c>
      <c r="BZ106" s="95" t="s">
        <v>4508</v>
      </c>
      <c r="CA106" s="95" t="s">
        <v>1385</v>
      </c>
      <c r="CB106" s="95" t="s">
        <v>4514</v>
      </c>
      <c r="CC106" s="95">
        <v>11</v>
      </c>
      <c r="CD106" s="95" t="s">
        <v>6504</v>
      </c>
      <c r="CE106" s="95" t="s">
        <v>4509</v>
      </c>
      <c r="CF106" s="95" t="s">
        <v>1385</v>
      </c>
      <c r="CG106" s="95" t="s">
        <v>4514</v>
      </c>
      <c r="CH106" s="95">
        <v>16</v>
      </c>
      <c r="CI106" s="95" t="s">
        <v>6504</v>
      </c>
      <c r="CJ106" s="95" t="s">
        <v>4510</v>
      </c>
      <c r="CK106" s="95" t="s">
        <v>1385</v>
      </c>
      <c r="CL106" s="95" t="s">
        <v>4514</v>
      </c>
      <c r="CM106" s="95">
        <v>186</v>
      </c>
      <c r="CN106" s="95">
        <v>0</v>
      </c>
      <c r="CO106" s="95" t="s">
        <v>69</v>
      </c>
      <c r="CP106" s="95" t="s">
        <v>62</v>
      </c>
      <c r="CQ106" s="95" t="s">
        <v>62</v>
      </c>
      <c r="CR106" s="95" t="s">
        <v>55</v>
      </c>
      <c r="CS106" s="95" t="s">
        <v>56</v>
      </c>
      <c r="CT106" s="95" t="s">
        <v>57</v>
      </c>
      <c r="CU106" s="95" t="s">
        <v>57</v>
      </c>
      <c r="CV106" s="95" t="s">
        <v>58</v>
      </c>
      <c r="CW106" s="95" t="s">
        <v>55</v>
      </c>
      <c r="CX106" s="95" t="s">
        <v>59</v>
      </c>
      <c r="CY106" s="95">
        <v>0</v>
      </c>
      <c r="CZ106" s="95" t="s">
        <v>139</v>
      </c>
      <c r="DA106" s="95" t="s">
        <v>53</v>
      </c>
      <c r="DB106" s="95" t="s">
        <v>62</v>
      </c>
      <c r="DC106" s="95" t="s">
        <v>55</v>
      </c>
      <c r="DD106" s="95" t="s">
        <v>56</v>
      </c>
      <c r="DE106" s="95" t="s">
        <v>57</v>
      </c>
      <c r="DF106" s="95" t="s">
        <v>57</v>
      </c>
      <c r="DG106" s="95" t="s">
        <v>58</v>
      </c>
      <c r="DH106" s="95" t="s">
        <v>55</v>
      </c>
      <c r="DI106" s="95" t="s">
        <v>67</v>
      </c>
      <c r="DJ106" s="95">
        <v>0</v>
      </c>
      <c r="DK106" s="95" t="s">
        <v>139</v>
      </c>
      <c r="DL106" s="95" t="s">
        <v>53</v>
      </c>
      <c r="DM106" s="95" t="s">
        <v>62</v>
      </c>
      <c r="DN106" s="95" t="s">
        <v>55</v>
      </c>
      <c r="DO106" s="95" t="s">
        <v>56</v>
      </c>
      <c r="DP106" s="95" t="s">
        <v>57</v>
      </c>
      <c r="DQ106" s="95" t="s">
        <v>57</v>
      </c>
      <c r="DR106" s="95" t="s">
        <v>58</v>
      </c>
      <c r="DS106" s="95" t="s">
        <v>55</v>
      </c>
      <c r="DT106" s="95" t="s">
        <v>59</v>
      </c>
      <c r="DU106" s="95">
        <v>0</v>
      </c>
      <c r="DV106" s="95" t="s">
        <v>139</v>
      </c>
      <c r="DW106" s="95" t="s">
        <v>53</v>
      </c>
      <c r="DX106" s="95" t="s">
        <v>62</v>
      </c>
      <c r="DY106" s="95" t="s">
        <v>55</v>
      </c>
      <c r="DZ106" s="95" t="s">
        <v>56</v>
      </c>
      <c r="EA106" s="95" t="s">
        <v>57</v>
      </c>
      <c r="EB106" s="95" t="s">
        <v>57</v>
      </c>
      <c r="EC106" s="95" t="s">
        <v>69</v>
      </c>
      <c r="ED106" s="95" t="s">
        <v>55</v>
      </c>
      <c r="EE106" s="95" t="s">
        <v>59</v>
      </c>
      <c r="EF106" s="95">
        <v>0</v>
      </c>
      <c r="EG106" s="95" t="s">
        <v>139</v>
      </c>
    </row>
    <row r="107" spans="1:137" x14ac:dyDescent="0.25">
      <c r="A107" s="97" t="s">
        <v>1408</v>
      </c>
      <c r="B107" s="95" t="s">
        <v>6889</v>
      </c>
      <c r="C107" s="95">
        <v>6</v>
      </c>
      <c r="D107" s="95" t="s">
        <v>10</v>
      </c>
      <c r="E107" s="95" t="s">
        <v>143</v>
      </c>
      <c r="F107" s="97" t="s">
        <v>1408</v>
      </c>
      <c r="G107" s="97" t="s">
        <v>531</v>
      </c>
      <c r="H107" s="97" t="s">
        <v>532</v>
      </c>
      <c r="I107" s="51">
        <v>1</v>
      </c>
      <c r="J107" s="51">
        <v>1</v>
      </c>
      <c r="K107" s="95" t="s">
        <v>556</v>
      </c>
      <c r="L107" s="95">
        <v>4</v>
      </c>
      <c r="M107" s="95">
        <v>1</v>
      </c>
      <c r="N107" s="95">
        <v>0</v>
      </c>
      <c r="O107" s="95">
        <v>1</v>
      </c>
      <c r="P107" s="95">
        <v>0</v>
      </c>
      <c r="Q107" s="95">
        <v>0</v>
      </c>
      <c r="R107" s="95">
        <v>1</v>
      </c>
      <c r="S107" s="95">
        <v>0</v>
      </c>
      <c r="T107" s="95">
        <v>0</v>
      </c>
      <c r="U107" s="95">
        <v>1</v>
      </c>
      <c r="V107" s="95">
        <v>0</v>
      </c>
      <c r="W107" s="95">
        <v>0</v>
      </c>
      <c r="X107" s="95">
        <v>1</v>
      </c>
      <c r="Y107" s="95">
        <v>0</v>
      </c>
      <c r="Z107" s="95">
        <v>1</v>
      </c>
      <c r="AA107" s="95" t="s">
        <v>1411</v>
      </c>
      <c r="AB107" s="95" t="s">
        <v>4401</v>
      </c>
      <c r="AC107" s="95" t="s">
        <v>4402</v>
      </c>
      <c r="AD107" s="95" t="s">
        <v>4403</v>
      </c>
      <c r="AE107" s="95" t="s">
        <v>6504</v>
      </c>
      <c r="AF107" s="95" t="s">
        <v>6504</v>
      </c>
      <c r="AG107" s="95" t="s">
        <v>6504</v>
      </c>
      <c r="AH107" s="95" t="s">
        <v>6504</v>
      </c>
      <c r="AI107" s="95" t="s">
        <v>6504</v>
      </c>
      <c r="AJ107" s="95">
        <v>1</v>
      </c>
      <c r="AK107" s="95" t="s">
        <v>6504</v>
      </c>
      <c r="AL107" s="95" t="s">
        <v>4515</v>
      </c>
      <c r="AM107" s="95" t="s">
        <v>4511</v>
      </c>
      <c r="AN107" s="95" t="s">
        <v>4519</v>
      </c>
      <c r="AO107" s="95" t="s">
        <v>6504</v>
      </c>
      <c r="AP107" s="95" t="s">
        <v>6504</v>
      </c>
      <c r="AQ107" s="95" t="s">
        <v>6504</v>
      </c>
      <c r="AR107" s="95" t="s">
        <v>6504</v>
      </c>
      <c r="AS107" s="95" t="s">
        <v>6504</v>
      </c>
      <c r="AT107" s="95" t="s">
        <v>6504</v>
      </c>
      <c r="AU107" s="95" t="s">
        <v>6504</v>
      </c>
      <c r="AV107" s="95" t="s">
        <v>6504</v>
      </c>
      <c r="AW107" s="95" t="s">
        <v>6504</v>
      </c>
      <c r="AX107" s="95" t="s">
        <v>6504</v>
      </c>
      <c r="AY107" s="95">
        <v>1</v>
      </c>
      <c r="AZ107" s="95" t="s">
        <v>6504</v>
      </c>
      <c r="BA107" s="95" t="s">
        <v>4516</v>
      </c>
      <c r="BB107" s="95" t="s">
        <v>1385</v>
      </c>
      <c r="BC107" s="95" t="s">
        <v>4520</v>
      </c>
      <c r="BD107" s="95" t="s">
        <v>6504</v>
      </c>
      <c r="BE107" s="95" t="s">
        <v>6504</v>
      </c>
      <c r="BF107" s="95" t="s">
        <v>1385</v>
      </c>
      <c r="BG107" s="95" t="s">
        <v>1385</v>
      </c>
      <c r="BH107" s="95" t="s">
        <v>1385</v>
      </c>
      <c r="BI107" s="95" t="s">
        <v>6504</v>
      </c>
      <c r="BJ107" s="95" t="s">
        <v>6504</v>
      </c>
      <c r="BK107" s="95" t="s">
        <v>6504</v>
      </c>
      <c r="BL107" s="95" t="s">
        <v>6504</v>
      </c>
      <c r="BM107" s="95" t="s">
        <v>6504</v>
      </c>
      <c r="BN107" s="95">
        <v>1</v>
      </c>
      <c r="BO107" s="95" t="s">
        <v>6504</v>
      </c>
      <c r="BP107" s="95" t="s">
        <v>4517</v>
      </c>
      <c r="BQ107" s="95" t="s">
        <v>1385</v>
      </c>
      <c r="BR107" s="95" t="s">
        <v>4520</v>
      </c>
      <c r="BS107" s="95" t="s">
        <v>6504</v>
      </c>
      <c r="BT107" s="95" t="s">
        <v>6504</v>
      </c>
      <c r="BU107" s="95" t="s">
        <v>6504</v>
      </c>
      <c r="BV107" s="95" t="s">
        <v>6504</v>
      </c>
      <c r="BW107" s="95" t="s">
        <v>6504</v>
      </c>
      <c r="BX107" s="95" t="s">
        <v>6504</v>
      </c>
      <c r="BY107" s="95" t="s">
        <v>6504</v>
      </c>
      <c r="BZ107" s="95" t="s">
        <v>6504</v>
      </c>
      <c r="CA107" s="95" t="s">
        <v>6504</v>
      </c>
      <c r="CB107" s="95" t="s">
        <v>6504</v>
      </c>
      <c r="CC107" s="95">
        <v>1</v>
      </c>
      <c r="CD107" s="95" t="s">
        <v>6504</v>
      </c>
      <c r="CE107" s="95" t="s">
        <v>4518</v>
      </c>
      <c r="CF107" s="95" t="s">
        <v>1385</v>
      </c>
      <c r="CG107" s="95" t="s">
        <v>4520</v>
      </c>
      <c r="CH107" s="95" t="s">
        <v>6504</v>
      </c>
      <c r="CI107" s="95" t="s">
        <v>6504</v>
      </c>
      <c r="CJ107" s="95" t="s">
        <v>6504</v>
      </c>
      <c r="CK107" s="95" t="s">
        <v>6504</v>
      </c>
      <c r="CL107" s="95" t="s">
        <v>6504</v>
      </c>
      <c r="CM107" s="95">
        <v>4</v>
      </c>
      <c r="CN107" s="95">
        <v>0</v>
      </c>
      <c r="CO107" s="95" t="s">
        <v>69</v>
      </c>
      <c r="CP107" s="95" t="s">
        <v>62</v>
      </c>
      <c r="CQ107" s="95" t="s">
        <v>62</v>
      </c>
      <c r="CR107" s="95" t="s">
        <v>55</v>
      </c>
      <c r="CS107" s="95" t="s">
        <v>56</v>
      </c>
      <c r="CT107" s="95" t="s">
        <v>57</v>
      </c>
      <c r="CU107" s="95" t="s">
        <v>57</v>
      </c>
      <c r="CV107" s="95" t="s">
        <v>58</v>
      </c>
      <c r="CW107" s="95" t="s">
        <v>55</v>
      </c>
      <c r="CX107" s="95" t="s">
        <v>59</v>
      </c>
      <c r="CY107" s="95">
        <v>0</v>
      </c>
      <c r="CZ107" s="95" t="s">
        <v>139</v>
      </c>
      <c r="DA107" s="95" t="s">
        <v>53</v>
      </c>
      <c r="DB107" s="95" t="s">
        <v>62</v>
      </c>
      <c r="DC107" s="95" t="s">
        <v>55</v>
      </c>
      <c r="DD107" s="95" t="s">
        <v>56</v>
      </c>
      <c r="DE107" s="95" t="s">
        <v>57</v>
      </c>
      <c r="DF107" s="95" t="s">
        <v>57</v>
      </c>
      <c r="DG107" s="95" t="s">
        <v>58</v>
      </c>
      <c r="DH107" s="95" t="s">
        <v>55</v>
      </c>
      <c r="DI107" s="95" t="s">
        <v>67</v>
      </c>
      <c r="DJ107" s="95">
        <v>0</v>
      </c>
      <c r="DK107" s="95" t="s">
        <v>139</v>
      </c>
      <c r="DL107" s="95" t="s">
        <v>53</v>
      </c>
      <c r="DM107" s="95" t="s">
        <v>62</v>
      </c>
      <c r="DN107" s="95" t="s">
        <v>55</v>
      </c>
      <c r="DO107" s="95" t="s">
        <v>56</v>
      </c>
      <c r="DP107" s="95" t="s">
        <v>57</v>
      </c>
      <c r="DQ107" s="95" t="s">
        <v>57</v>
      </c>
      <c r="DR107" s="95" t="s">
        <v>58</v>
      </c>
      <c r="DS107" s="95" t="s">
        <v>55</v>
      </c>
      <c r="DT107" s="95" t="s">
        <v>59</v>
      </c>
      <c r="DU107" s="95">
        <v>0</v>
      </c>
      <c r="DV107" s="95" t="s">
        <v>139</v>
      </c>
      <c r="DW107" s="95" t="s">
        <v>53</v>
      </c>
      <c r="DX107" s="95" t="s">
        <v>62</v>
      </c>
      <c r="DY107" s="95" t="s">
        <v>55</v>
      </c>
      <c r="DZ107" s="95" t="s">
        <v>56</v>
      </c>
      <c r="EA107" s="95" t="s">
        <v>57</v>
      </c>
      <c r="EB107" s="95" t="s">
        <v>57</v>
      </c>
      <c r="EC107" s="95" t="s">
        <v>58</v>
      </c>
      <c r="ED107" s="95" t="s">
        <v>55</v>
      </c>
      <c r="EE107" s="95" t="s">
        <v>59</v>
      </c>
      <c r="EF107" s="95">
        <v>0</v>
      </c>
      <c r="EG107" s="95" t="s">
        <v>139</v>
      </c>
    </row>
    <row r="108" spans="1:137" x14ac:dyDescent="0.25">
      <c r="A108" s="97" t="s">
        <v>1417</v>
      </c>
      <c r="B108" s="95" t="s">
        <v>6890</v>
      </c>
      <c r="C108" s="95">
        <v>7</v>
      </c>
      <c r="D108" s="95" t="s">
        <v>10</v>
      </c>
      <c r="E108" s="95" t="s">
        <v>143</v>
      </c>
      <c r="F108" s="97" t="s">
        <v>1417</v>
      </c>
      <c r="G108" s="97" t="s">
        <v>531</v>
      </c>
      <c r="H108" s="97" t="s">
        <v>532</v>
      </c>
      <c r="I108" s="51" t="s">
        <v>595</v>
      </c>
      <c r="J108" s="51">
        <v>1</v>
      </c>
      <c r="K108" s="95" t="s">
        <v>556</v>
      </c>
      <c r="L108" s="95">
        <v>128</v>
      </c>
      <c r="M108" s="95">
        <v>19</v>
      </c>
      <c r="N108" s="95">
        <v>1</v>
      </c>
      <c r="O108" s="95">
        <v>11</v>
      </c>
      <c r="P108" s="95">
        <v>7</v>
      </c>
      <c r="Q108" s="95">
        <v>22</v>
      </c>
      <c r="R108" s="95">
        <v>12</v>
      </c>
      <c r="S108" s="95">
        <v>10</v>
      </c>
      <c r="T108" s="95">
        <v>18</v>
      </c>
      <c r="U108" s="95">
        <v>8</v>
      </c>
      <c r="V108" s="95">
        <v>13</v>
      </c>
      <c r="W108" s="95">
        <v>12</v>
      </c>
      <c r="X108" s="95">
        <v>8</v>
      </c>
      <c r="Y108" s="95">
        <v>0</v>
      </c>
      <c r="Z108" s="95">
        <v>1</v>
      </c>
      <c r="AA108" s="95" t="s">
        <v>4404</v>
      </c>
      <c r="AB108" s="95" t="s">
        <v>1425</v>
      </c>
      <c r="AC108" s="95" t="s">
        <v>4405</v>
      </c>
      <c r="AD108" s="95" t="s">
        <v>4406</v>
      </c>
      <c r="AE108" s="95">
        <v>1</v>
      </c>
      <c r="AF108" s="95" t="s">
        <v>6504</v>
      </c>
      <c r="AG108" s="95" t="s">
        <v>4521</v>
      </c>
      <c r="AH108" s="95" t="s">
        <v>4533</v>
      </c>
      <c r="AI108" s="95" t="s">
        <v>4540</v>
      </c>
      <c r="AJ108" s="95">
        <v>11</v>
      </c>
      <c r="AK108" s="95" t="s">
        <v>6504</v>
      </c>
      <c r="AL108" s="95" t="s">
        <v>4522</v>
      </c>
      <c r="AM108" s="95" t="s">
        <v>4534</v>
      </c>
      <c r="AN108" s="95" t="s">
        <v>4541</v>
      </c>
      <c r="AO108" s="95">
        <v>7</v>
      </c>
      <c r="AP108" s="95" t="s">
        <v>6504</v>
      </c>
      <c r="AQ108" s="95" t="s">
        <v>4523</v>
      </c>
      <c r="AR108" s="95" t="s">
        <v>4535</v>
      </c>
      <c r="AS108" s="95" t="s">
        <v>4542</v>
      </c>
      <c r="AT108" s="95">
        <v>22</v>
      </c>
      <c r="AU108" s="95" t="s">
        <v>6504</v>
      </c>
      <c r="AV108" s="95" t="s">
        <v>4524</v>
      </c>
      <c r="AW108" s="95" t="s">
        <v>1385</v>
      </c>
      <c r="AX108" s="95" t="s">
        <v>4543</v>
      </c>
      <c r="AY108" s="95">
        <v>12</v>
      </c>
      <c r="AZ108" s="95" t="s">
        <v>6504</v>
      </c>
      <c r="BA108" s="95" t="s">
        <v>4525</v>
      </c>
      <c r="BB108" s="95" t="s">
        <v>1385</v>
      </c>
      <c r="BC108" s="95" t="s">
        <v>4544</v>
      </c>
      <c r="BD108" s="95">
        <v>10</v>
      </c>
      <c r="BE108" s="95" t="s">
        <v>6504</v>
      </c>
      <c r="BF108" s="95" t="s">
        <v>4526</v>
      </c>
      <c r="BG108" s="95" t="s">
        <v>1385</v>
      </c>
      <c r="BH108" s="95" t="s">
        <v>4545</v>
      </c>
      <c r="BI108" s="95">
        <v>16</v>
      </c>
      <c r="BJ108" s="95" t="s">
        <v>6504</v>
      </c>
      <c r="BK108" s="95" t="s">
        <v>4527</v>
      </c>
      <c r="BL108" s="95" t="s">
        <v>4536</v>
      </c>
      <c r="BM108" s="95" t="s">
        <v>4546</v>
      </c>
      <c r="BN108" s="95">
        <v>9</v>
      </c>
      <c r="BO108" s="95" t="s">
        <v>6504</v>
      </c>
      <c r="BP108" s="95" t="s">
        <v>4528</v>
      </c>
      <c r="BQ108" s="95" t="s">
        <v>1385</v>
      </c>
      <c r="BR108" s="95" t="s">
        <v>4547</v>
      </c>
      <c r="BS108" s="95">
        <v>12</v>
      </c>
      <c r="BT108" s="95" t="s">
        <v>6504</v>
      </c>
      <c r="BU108" s="95" t="s">
        <v>4529</v>
      </c>
      <c r="BV108" s="95" t="s">
        <v>4537</v>
      </c>
      <c r="BW108" s="95" t="s">
        <v>4548</v>
      </c>
      <c r="BX108" s="95">
        <v>11</v>
      </c>
      <c r="BY108" s="95" t="s">
        <v>6504</v>
      </c>
      <c r="BZ108" s="95" t="s">
        <v>4530</v>
      </c>
      <c r="CA108" s="95" t="s">
        <v>4538</v>
      </c>
      <c r="CB108" s="95" t="s">
        <v>4549</v>
      </c>
      <c r="CC108" s="95">
        <v>11</v>
      </c>
      <c r="CD108" s="95" t="s">
        <v>6504</v>
      </c>
      <c r="CE108" s="95" t="s">
        <v>4531</v>
      </c>
      <c r="CF108" s="95" t="s">
        <v>4539</v>
      </c>
      <c r="CG108" s="95" t="s">
        <v>4550</v>
      </c>
      <c r="CH108" s="95" t="s">
        <v>6504</v>
      </c>
      <c r="CI108" s="95" t="s">
        <v>6504</v>
      </c>
      <c r="CJ108" s="95" t="s">
        <v>4532</v>
      </c>
      <c r="CK108" s="95" t="s">
        <v>4532</v>
      </c>
      <c r="CL108" s="95" t="s">
        <v>4532</v>
      </c>
      <c r="CM108" s="95">
        <v>122</v>
      </c>
      <c r="CN108" s="95">
        <v>0</v>
      </c>
      <c r="CO108" s="95" t="s">
        <v>69</v>
      </c>
      <c r="CP108" s="95" t="s">
        <v>62</v>
      </c>
      <c r="CQ108" s="95" t="s">
        <v>62</v>
      </c>
      <c r="CR108" s="95" t="s">
        <v>55</v>
      </c>
      <c r="CS108" s="95" t="s">
        <v>56</v>
      </c>
      <c r="CT108" s="95" t="s">
        <v>57</v>
      </c>
      <c r="CU108" s="95" t="s">
        <v>57</v>
      </c>
      <c r="CV108" s="95" t="s">
        <v>58</v>
      </c>
      <c r="CW108" s="95" t="s">
        <v>55</v>
      </c>
      <c r="CX108" s="95" t="s">
        <v>59</v>
      </c>
      <c r="CY108" s="95">
        <v>0</v>
      </c>
      <c r="CZ108" s="95" t="s">
        <v>139</v>
      </c>
      <c r="DA108" s="95" t="s">
        <v>53</v>
      </c>
      <c r="DB108" s="95" t="s">
        <v>62</v>
      </c>
      <c r="DC108" s="95" t="s">
        <v>55</v>
      </c>
      <c r="DD108" s="95" t="s">
        <v>56</v>
      </c>
      <c r="DE108" s="95" t="s">
        <v>57</v>
      </c>
      <c r="DF108" s="95" t="s">
        <v>57</v>
      </c>
      <c r="DG108" s="95" t="s">
        <v>58</v>
      </c>
      <c r="DH108" s="95" t="s">
        <v>55</v>
      </c>
      <c r="DI108" s="95" t="s">
        <v>67</v>
      </c>
      <c r="DJ108" s="95">
        <v>0</v>
      </c>
      <c r="DK108" s="95" t="s">
        <v>139</v>
      </c>
      <c r="DL108" s="95" t="s">
        <v>53</v>
      </c>
      <c r="DM108" s="95" t="s">
        <v>70</v>
      </c>
      <c r="DN108" s="95" t="s">
        <v>55</v>
      </c>
      <c r="DO108" s="95" t="s">
        <v>56</v>
      </c>
      <c r="DP108" s="95" t="s">
        <v>57</v>
      </c>
      <c r="DQ108" s="95" t="s">
        <v>57</v>
      </c>
      <c r="DR108" s="95" t="s">
        <v>58</v>
      </c>
      <c r="DS108" s="95" t="s">
        <v>55</v>
      </c>
      <c r="DT108" s="95" t="s">
        <v>59</v>
      </c>
      <c r="DU108" s="95">
        <v>0</v>
      </c>
      <c r="DV108" s="95" t="s">
        <v>139</v>
      </c>
      <c r="DW108" s="95" t="s">
        <v>53</v>
      </c>
      <c r="DX108" s="95" t="s">
        <v>62</v>
      </c>
      <c r="DY108" s="95" t="s">
        <v>55</v>
      </c>
      <c r="DZ108" s="95" t="s">
        <v>56</v>
      </c>
      <c r="EA108" s="95" t="s">
        <v>57</v>
      </c>
      <c r="EB108" s="95" t="s">
        <v>57</v>
      </c>
      <c r="EC108" s="95" t="s">
        <v>58</v>
      </c>
      <c r="ED108" s="95" t="s">
        <v>55</v>
      </c>
      <c r="EE108" s="95" t="s">
        <v>59</v>
      </c>
      <c r="EF108" s="95" t="s">
        <v>2371</v>
      </c>
      <c r="EG108" s="95" t="s">
        <v>139</v>
      </c>
    </row>
    <row r="109" spans="1:137" x14ac:dyDescent="0.25">
      <c r="A109" s="97" t="s">
        <v>1435</v>
      </c>
      <c r="B109" s="95" t="s">
        <v>6891</v>
      </c>
      <c r="C109" s="95">
        <v>8</v>
      </c>
      <c r="D109" s="95" t="s">
        <v>10</v>
      </c>
      <c r="E109" s="95" t="s">
        <v>143</v>
      </c>
      <c r="F109" s="97" t="s">
        <v>1435</v>
      </c>
      <c r="G109" s="97" t="s">
        <v>556</v>
      </c>
      <c r="H109" s="97" t="s">
        <v>557</v>
      </c>
      <c r="I109" s="51">
        <v>1</v>
      </c>
      <c r="J109" s="51">
        <v>1</v>
      </c>
      <c r="K109" s="95" t="s">
        <v>556</v>
      </c>
      <c r="L109" s="95">
        <v>0</v>
      </c>
      <c r="M109" s="95">
        <v>0</v>
      </c>
      <c r="N109" s="95">
        <v>0</v>
      </c>
      <c r="O109" s="95">
        <v>0</v>
      </c>
      <c r="P109" s="95">
        <v>0</v>
      </c>
      <c r="Q109" s="95">
        <v>0</v>
      </c>
      <c r="R109" s="95">
        <v>0</v>
      </c>
      <c r="S109" s="95">
        <v>0</v>
      </c>
      <c r="T109" s="95">
        <v>0</v>
      </c>
      <c r="U109" s="95">
        <v>0</v>
      </c>
      <c r="V109" s="95">
        <v>0</v>
      </c>
      <c r="W109" s="95">
        <v>0</v>
      </c>
      <c r="X109" s="95">
        <v>0</v>
      </c>
      <c r="Y109" s="95">
        <v>1</v>
      </c>
      <c r="Z109" s="95">
        <v>1</v>
      </c>
      <c r="AA109" s="95" t="s">
        <v>4407</v>
      </c>
      <c r="AB109" s="95" t="s">
        <v>4408</v>
      </c>
      <c r="AC109" s="95" t="s">
        <v>4409</v>
      </c>
      <c r="AD109" s="95" t="s">
        <v>4410</v>
      </c>
      <c r="AE109" s="95" t="s">
        <v>6504</v>
      </c>
      <c r="AF109" s="95" t="s">
        <v>6504</v>
      </c>
      <c r="AG109" s="95" t="s">
        <v>6504</v>
      </c>
      <c r="AH109" s="95" t="s">
        <v>6504</v>
      </c>
      <c r="AI109" s="95" t="s">
        <v>6504</v>
      </c>
      <c r="AJ109" s="95" t="s">
        <v>6504</v>
      </c>
      <c r="AK109" s="95" t="s">
        <v>6504</v>
      </c>
      <c r="AL109" s="95" t="s">
        <v>6504</v>
      </c>
      <c r="AM109" s="95" t="s">
        <v>6504</v>
      </c>
      <c r="AN109" s="95" t="s">
        <v>6504</v>
      </c>
      <c r="AO109" s="95" t="s">
        <v>6504</v>
      </c>
      <c r="AP109" s="95" t="s">
        <v>6504</v>
      </c>
      <c r="AQ109" s="95" t="s">
        <v>6504</v>
      </c>
      <c r="AR109" s="95" t="s">
        <v>6504</v>
      </c>
      <c r="AS109" s="95" t="s">
        <v>6504</v>
      </c>
      <c r="AT109" s="95" t="s">
        <v>6504</v>
      </c>
      <c r="AU109" s="95" t="s">
        <v>6504</v>
      </c>
      <c r="AV109" s="95" t="s">
        <v>6504</v>
      </c>
      <c r="AW109" s="95" t="s">
        <v>6504</v>
      </c>
      <c r="AX109" s="95" t="s">
        <v>6504</v>
      </c>
      <c r="AY109" s="95" t="s">
        <v>6504</v>
      </c>
      <c r="AZ109" s="95" t="s">
        <v>6504</v>
      </c>
      <c r="BA109" s="95" t="s">
        <v>1385</v>
      </c>
      <c r="BB109" s="95" t="s">
        <v>1385</v>
      </c>
      <c r="BC109" s="95" t="s">
        <v>1385</v>
      </c>
      <c r="BD109" s="95" t="s">
        <v>6504</v>
      </c>
      <c r="BE109" s="95" t="s">
        <v>6504</v>
      </c>
      <c r="BF109" s="95" t="s">
        <v>1385</v>
      </c>
      <c r="BG109" s="95" t="s">
        <v>1385</v>
      </c>
      <c r="BH109" s="95" t="s">
        <v>1385</v>
      </c>
      <c r="BI109" s="95" t="s">
        <v>6504</v>
      </c>
      <c r="BJ109" s="95" t="s">
        <v>6504</v>
      </c>
      <c r="BK109" s="95" t="s">
        <v>6504</v>
      </c>
      <c r="BL109" s="95" t="s">
        <v>6504</v>
      </c>
      <c r="BM109" s="95" t="s">
        <v>6504</v>
      </c>
      <c r="BN109" s="95" t="s">
        <v>6504</v>
      </c>
      <c r="BO109" s="95" t="s">
        <v>6504</v>
      </c>
      <c r="BP109" s="95" t="s">
        <v>6504</v>
      </c>
      <c r="BQ109" s="95" t="s">
        <v>6504</v>
      </c>
      <c r="BR109" s="95" t="s">
        <v>6504</v>
      </c>
      <c r="BS109" s="95">
        <v>0</v>
      </c>
      <c r="BT109" s="95" t="s">
        <v>6504</v>
      </c>
      <c r="BU109" s="95" t="s">
        <v>4551</v>
      </c>
      <c r="BV109" s="95" t="s">
        <v>4554</v>
      </c>
      <c r="BW109" s="95" t="s">
        <v>4555</v>
      </c>
      <c r="BX109" s="95" t="s">
        <v>6504</v>
      </c>
      <c r="BY109" s="95" t="s">
        <v>6504</v>
      </c>
      <c r="BZ109" s="95" t="s">
        <v>4552</v>
      </c>
      <c r="CA109" s="95" t="s">
        <v>6504</v>
      </c>
      <c r="CB109" s="95" t="s">
        <v>6504</v>
      </c>
      <c r="CC109" s="95" t="s">
        <v>6504</v>
      </c>
      <c r="CD109" s="95" t="s">
        <v>6504</v>
      </c>
      <c r="CE109" s="95" t="s">
        <v>6504</v>
      </c>
      <c r="CF109" s="95" t="s">
        <v>6504</v>
      </c>
      <c r="CG109" s="95" t="s">
        <v>6504</v>
      </c>
      <c r="CH109" s="95">
        <v>1</v>
      </c>
      <c r="CI109" s="95">
        <v>1</v>
      </c>
      <c r="CJ109" s="95" t="s">
        <v>4553</v>
      </c>
      <c r="CK109" s="95" t="s">
        <v>1385</v>
      </c>
      <c r="CL109" s="95" t="s">
        <v>4556</v>
      </c>
      <c r="CM109" s="95">
        <v>1</v>
      </c>
      <c r="CN109" s="95">
        <v>0</v>
      </c>
      <c r="CO109" s="95" t="s">
        <v>69</v>
      </c>
      <c r="CP109" s="95" t="s">
        <v>79</v>
      </c>
      <c r="CQ109" s="95" t="s">
        <v>79</v>
      </c>
      <c r="CR109" s="95" t="s">
        <v>69</v>
      </c>
      <c r="CS109" s="95" t="s">
        <v>69</v>
      </c>
      <c r="CT109" s="95" t="s">
        <v>69</v>
      </c>
      <c r="CU109" s="95" t="s">
        <v>69</v>
      </c>
      <c r="CV109" s="95" t="s">
        <v>69</v>
      </c>
      <c r="CW109" s="95" t="s">
        <v>69</v>
      </c>
      <c r="CX109" s="95" t="s">
        <v>59</v>
      </c>
      <c r="CY109" s="95">
        <v>0</v>
      </c>
      <c r="CZ109" s="95" t="s">
        <v>139</v>
      </c>
      <c r="DA109" s="95" t="s">
        <v>69</v>
      </c>
      <c r="DB109" s="95" t="s">
        <v>79</v>
      </c>
      <c r="DC109" s="95" t="s">
        <v>69</v>
      </c>
      <c r="DD109" s="95" t="s">
        <v>69</v>
      </c>
      <c r="DE109" s="95" t="s">
        <v>69</v>
      </c>
      <c r="DF109" s="95" t="s">
        <v>69</v>
      </c>
      <c r="DG109" s="95" t="s">
        <v>69</v>
      </c>
      <c r="DH109" s="95" t="s">
        <v>69</v>
      </c>
      <c r="DI109" s="95" t="s">
        <v>67</v>
      </c>
      <c r="DJ109" s="95">
        <v>0</v>
      </c>
      <c r="DK109" s="95" t="s">
        <v>139</v>
      </c>
      <c r="DL109" s="95" t="s">
        <v>53</v>
      </c>
      <c r="DM109" s="95" t="s">
        <v>79</v>
      </c>
      <c r="DN109" s="95" t="s">
        <v>63</v>
      </c>
      <c r="DO109" s="95" t="s">
        <v>64</v>
      </c>
      <c r="DP109" s="95" t="s">
        <v>65</v>
      </c>
      <c r="DQ109" s="95" t="s">
        <v>65</v>
      </c>
      <c r="DR109" s="95" t="s">
        <v>66</v>
      </c>
      <c r="DS109" s="95" t="s">
        <v>63</v>
      </c>
      <c r="DT109" s="95" t="s">
        <v>59</v>
      </c>
      <c r="DU109" s="95" t="s">
        <v>2372</v>
      </c>
      <c r="DV109" s="95" t="s">
        <v>139</v>
      </c>
      <c r="DW109" s="95" t="s">
        <v>53</v>
      </c>
      <c r="DX109" s="95" t="s">
        <v>62</v>
      </c>
      <c r="DY109" s="95" t="s">
        <v>55</v>
      </c>
      <c r="DZ109" s="95" t="s">
        <v>56</v>
      </c>
      <c r="EA109" s="95" t="s">
        <v>57</v>
      </c>
      <c r="EB109" s="95" t="s">
        <v>57</v>
      </c>
      <c r="EC109" s="95" t="s">
        <v>58</v>
      </c>
      <c r="ED109" s="95" t="s">
        <v>55</v>
      </c>
      <c r="EE109" s="95" t="s">
        <v>59</v>
      </c>
      <c r="EF109" s="95">
        <v>0</v>
      </c>
      <c r="EG109" s="95" t="s">
        <v>139</v>
      </c>
    </row>
    <row r="110" spans="1:137" x14ac:dyDescent="0.25">
      <c r="A110" s="97" t="s">
        <v>1440</v>
      </c>
      <c r="B110" s="95" t="s">
        <v>6892</v>
      </c>
      <c r="C110" s="95">
        <v>9</v>
      </c>
      <c r="D110" s="95" t="s">
        <v>10</v>
      </c>
      <c r="E110" s="95" t="s">
        <v>143</v>
      </c>
      <c r="F110" s="97" t="s">
        <v>1440</v>
      </c>
      <c r="G110" s="97" t="s">
        <v>556</v>
      </c>
      <c r="H110" s="97" t="s">
        <v>557</v>
      </c>
      <c r="I110" s="51">
        <v>1</v>
      </c>
      <c r="J110" s="51">
        <v>1</v>
      </c>
      <c r="K110" s="95" t="s">
        <v>556</v>
      </c>
      <c r="L110" s="95">
        <v>0</v>
      </c>
      <c r="M110" s="95">
        <v>1</v>
      </c>
      <c r="N110" s="95">
        <v>0</v>
      </c>
      <c r="O110" s="95">
        <v>1</v>
      </c>
      <c r="P110" s="95">
        <v>0</v>
      </c>
      <c r="Q110" s="95">
        <v>0</v>
      </c>
      <c r="R110" s="95">
        <v>0</v>
      </c>
      <c r="S110" s="95">
        <v>0</v>
      </c>
      <c r="T110" s="95">
        <v>0</v>
      </c>
      <c r="U110" s="95">
        <v>0</v>
      </c>
      <c r="V110" s="95">
        <v>0</v>
      </c>
      <c r="W110" s="95">
        <v>0</v>
      </c>
      <c r="X110" s="95">
        <v>0</v>
      </c>
      <c r="Y110" s="95">
        <v>0</v>
      </c>
      <c r="Z110" s="95">
        <v>1</v>
      </c>
      <c r="AA110" s="95" t="s">
        <v>4411</v>
      </c>
      <c r="AB110" s="95" t="s">
        <v>4412</v>
      </c>
      <c r="AC110" s="95" t="s">
        <v>4413</v>
      </c>
      <c r="AD110" s="95" t="s">
        <v>4414</v>
      </c>
      <c r="AE110" s="95" t="s">
        <v>6504</v>
      </c>
      <c r="AF110" s="95" t="s">
        <v>6504</v>
      </c>
      <c r="AG110" s="95" t="s">
        <v>6504</v>
      </c>
      <c r="AH110" s="95" t="s">
        <v>6504</v>
      </c>
      <c r="AI110" s="95" t="s">
        <v>6504</v>
      </c>
      <c r="AJ110" s="95">
        <v>1</v>
      </c>
      <c r="AK110" s="95" t="s">
        <v>6504</v>
      </c>
      <c r="AL110" s="95" t="s">
        <v>4557</v>
      </c>
      <c r="AM110" s="95" t="s">
        <v>4511</v>
      </c>
      <c r="AN110" s="95" t="s">
        <v>4558</v>
      </c>
      <c r="AO110" s="95" t="s">
        <v>6504</v>
      </c>
      <c r="AP110" s="95" t="s">
        <v>6504</v>
      </c>
      <c r="AQ110" s="95" t="s">
        <v>6504</v>
      </c>
      <c r="AR110" s="95" t="s">
        <v>6504</v>
      </c>
      <c r="AS110" s="95" t="s">
        <v>6504</v>
      </c>
      <c r="AT110" s="95" t="s">
        <v>6504</v>
      </c>
      <c r="AU110" s="95" t="s">
        <v>6504</v>
      </c>
      <c r="AV110" s="95" t="s">
        <v>6504</v>
      </c>
      <c r="AW110" s="95" t="s">
        <v>6504</v>
      </c>
      <c r="AX110" s="95" t="s">
        <v>6504</v>
      </c>
      <c r="AY110" s="95" t="s">
        <v>6504</v>
      </c>
      <c r="AZ110" s="95" t="s">
        <v>6504</v>
      </c>
      <c r="BA110" s="95" t="s">
        <v>4485</v>
      </c>
      <c r="BB110" s="95" t="s">
        <v>1385</v>
      </c>
      <c r="BC110" s="95" t="s">
        <v>1385</v>
      </c>
      <c r="BD110" s="95" t="s">
        <v>6504</v>
      </c>
      <c r="BE110" s="95" t="s">
        <v>6504</v>
      </c>
      <c r="BF110" s="95" t="s">
        <v>1385</v>
      </c>
      <c r="BG110" s="95" t="s">
        <v>1385</v>
      </c>
      <c r="BH110" s="95" t="s">
        <v>1385</v>
      </c>
      <c r="BI110" s="95" t="s">
        <v>6504</v>
      </c>
      <c r="BJ110" s="95" t="s">
        <v>6504</v>
      </c>
      <c r="BK110" s="95" t="s">
        <v>6504</v>
      </c>
      <c r="BL110" s="95" t="s">
        <v>6504</v>
      </c>
      <c r="BM110" s="95" t="s">
        <v>6504</v>
      </c>
      <c r="BN110" s="95" t="s">
        <v>6504</v>
      </c>
      <c r="BO110" s="95" t="s">
        <v>6504</v>
      </c>
      <c r="BP110" s="95" t="s">
        <v>6504</v>
      </c>
      <c r="BQ110" s="95" t="s">
        <v>6504</v>
      </c>
      <c r="BR110" s="95" t="s">
        <v>6504</v>
      </c>
      <c r="BS110" s="95" t="s">
        <v>6504</v>
      </c>
      <c r="BT110" s="95" t="s">
        <v>6504</v>
      </c>
      <c r="BU110" s="95" t="s">
        <v>6504</v>
      </c>
      <c r="BV110" s="95" t="s">
        <v>6504</v>
      </c>
      <c r="BW110" s="95" t="s">
        <v>6504</v>
      </c>
      <c r="BX110" s="95" t="s">
        <v>6504</v>
      </c>
      <c r="BY110" s="95" t="s">
        <v>6504</v>
      </c>
      <c r="BZ110" s="95" t="s">
        <v>6504</v>
      </c>
      <c r="CA110" s="95" t="s">
        <v>6504</v>
      </c>
      <c r="CB110" s="95" t="s">
        <v>6504</v>
      </c>
      <c r="CC110" s="95" t="s">
        <v>6504</v>
      </c>
      <c r="CD110" s="95" t="s">
        <v>6504</v>
      </c>
      <c r="CE110" s="95" t="s">
        <v>6504</v>
      </c>
      <c r="CF110" s="95" t="s">
        <v>6504</v>
      </c>
      <c r="CG110" s="95" t="s">
        <v>6504</v>
      </c>
      <c r="CH110" s="95" t="s">
        <v>6504</v>
      </c>
      <c r="CI110" s="95" t="s">
        <v>6504</v>
      </c>
      <c r="CJ110" s="95" t="s">
        <v>6504</v>
      </c>
      <c r="CK110" s="95" t="s">
        <v>6504</v>
      </c>
      <c r="CL110" s="95" t="s">
        <v>6504</v>
      </c>
      <c r="CM110" s="95">
        <v>1</v>
      </c>
      <c r="CN110" s="95">
        <v>0</v>
      </c>
      <c r="CO110" s="95" t="s">
        <v>69</v>
      </c>
      <c r="CP110" s="95" t="s">
        <v>62</v>
      </c>
      <c r="CQ110" s="95" t="s">
        <v>62</v>
      </c>
      <c r="CR110" s="95" t="s">
        <v>55</v>
      </c>
      <c r="CS110" s="95" t="s">
        <v>56</v>
      </c>
      <c r="CT110" s="95" t="s">
        <v>57</v>
      </c>
      <c r="CU110" s="95" t="s">
        <v>57</v>
      </c>
      <c r="CV110" s="95" t="s">
        <v>58</v>
      </c>
      <c r="CW110" s="95" t="s">
        <v>55</v>
      </c>
      <c r="CX110" s="95" t="s">
        <v>59</v>
      </c>
      <c r="CY110" s="95">
        <v>0</v>
      </c>
      <c r="CZ110" s="95" t="s">
        <v>139</v>
      </c>
      <c r="DA110" s="95" t="s">
        <v>53</v>
      </c>
      <c r="DB110" s="95" t="s">
        <v>62</v>
      </c>
      <c r="DC110" s="95" t="s">
        <v>69</v>
      </c>
      <c r="DD110" s="95" t="s">
        <v>69</v>
      </c>
      <c r="DE110" s="95" t="s">
        <v>69</v>
      </c>
      <c r="DF110" s="95" t="s">
        <v>69</v>
      </c>
      <c r="DG110" s="95" t="s">
        <v>69</v>
      </c>
      <c r="DH110" s="95" t="s">
        <v>69</v>
      </c>
      <c r="DI110" s="95" t="s">
        <v>67</v>
      </c>
      <c r="DJ110" s="95" t="s">
        <v>2373</v>
      </c>
      <c r="DK110" s="95" t="s">
        <v>139</v>
      </c>
      <c r="DL110" s="95" t="s">
        <v>53</v>
      </c>
      <c r="DM110" s="95" t="s">
        <v>62</v>
      </c>
      <c r="DN110" s="95" t="s">
        <v>55</v>
      </c>
      <c r="DO110" s="95" t="s">
        <v>56</v>
      </c>
      <c r="DP110" s="95" t="s">
        <v>57</v>
      </c>
      <c r="DQ110" s="95" t="s">
        <v>57</v>
      </c>
      <c r="DR110" s="95" t="s">
        <v>58</v>
      </c>
      <c r="DS110" s="95" t="s">
        <v>55</v>
      </c>
      <c r="DT110" s="95" t="s">
        <v>59</v>
      </c>
      <c r="DU110" s="95">
        <v>0</v>
      </c>
      <c r="DV110" s="95" t="s">
        <v>139</v>
      </c>
      <c r="DW110" s="95" t="s">
        <v>53</v>
      </c>
      <c r="DX110" s="95" t="s">
        <v>62</v>
      </c>
      <c r="DY110" s="95" t="s">
        <v>55</v>
      </c>
      <c r="DZ110" s="95" t="s">
        <v>56</v>
      </c>
      <c r="EA110" s="95" t="s">
        <v>57</v>
      </c>
      <c r="EB110" s="95" t="s">
        <v>57</v>
      </c>
      <c r="EC110" s="95" t="s">
        <v>58</v>
      </c>
      <c r="ED110" s="95" t="s">
        <v>55</v>
      </c>
      <c r="EE110" s="95" t="s">
        <v>59</v>
      </c>
      <c r="EF110" s="95">
        <v>0</v>
      </c>
      <c r="EG110" s="95" t="s">
        <v>139</v>
      </c>
    </row>
    <row r="111" spans="1:137" x14ac:dyDescent="0.25">
      <c r="A111" s="97" t="s">
        <v>1446</v>
      </c>
      <c r="B111" s="95" t="s">
        <v>6893</v>
      </c>
      <c r="C111" s="95">
        <v>10</v>
      </c>
      <c r="D111" s="95" t="s">
        <v>10</v>
      </c>
      <c r="E111" s="95" t="s">
        <v>143</v>
      </c>
      <c r="F111" s="97" t="s">
        <v>1446</v>
      </c>
      <c r="G111" s="97" t="s">
        <v>556</v>
      </c>
      <c r="H111" s="97" t="s">
        <v>557</v>
      </c>
      <c r="I111" s="51">
        <v>1</v>
      </c>
      <c r="J111" s="51">
        <v>1</v>
      </c>
      <c r="K111" s="95" t="s">
        <v>556</v>
      </c>
      <c r="L111" s="95">
        <v>0</v>
      </c>
      <c r="M111" s="95">
        <v>0</v>
      </c>
      <c r="N111" s="95">
        <v>0</v>
      </c>
      <c r="O111" s="95">
        <v>0</v>
      </c>
      <c r="P111" s="95">
        <v>0</v>
      </c>
      <c r="Q111" s="95">
        <v>0</v>
      </c>
      <c r="R111" s="95">
        <v>1</v>
      </c>
      <c r="S111" s="95">
        <v>0</v>
      </c>
      <c r="T111" s="95">
        <v>0</v>
      </c>
      <c r="U111" s="95">
        <v>0</v>
      </c>
      <c r="V111" s="95">
        <v>0</v>
      </c>
      <c r="W111" s="95">
        <v>0</v>
      </c>
      <c r="X111" s="95">
        <v>0</v>
      </c>
      <c r="Y111" s="95">
        <v>0</v>
      </c>
      <c r="Z111" s="95">
        <v>1</v>
      </c>
      <c r="AA111" s="95" t="s">
        <v>4415</v>
      </c>
      <c r="AB111" s="95" t="s">
        <v>4416</v>
      </c>
      <c r="AC111" s="95" t="s">
        <v>4417</v>
      </c>
      <c r="AD111" s="95" t="s">
        <v>1448</v>
      </c>
      <c r="AE111" s="95" t="s">
        <v>6504</v>
      </c>
      <c r="AF111" s="95" t="s">
        <v>6504</v>
      </c>
      <c r="AG111" s="95" t="s">
        <v>6504</v>
      </c>
      <c r="AH111" s="95" t="s">
        <v>6504</v>
      </c>
      <c r="AI111" s="95" t="s">
        <v>6504</v>
      </c>
      <c r="AJ111" s="95" t="s">
        <v>6504</v>
      </c>
      <c r="AK111" s="95" t="s">
        <v>6504</v>
      </c>
      <c r="AL111" s="95" t="s">
        <v>6504</v>
      </c>
      <c r="AM111" s="95" t="s">
        <v>6504</v>
      </c>
      <c r="AN111" s="95" t="s">
        <v>6504</v>
      </c>
      <c r="AO111" s="95" t="s">
        <v>6504</v>
      </c>
      <c r="AP111" s="95" t="s">
        <v>6504</v>
      </c>
      <c r="AQ111" s="95" t="s">
        <v>6504</v>
      </c>
      <c r="AR111" s="95" t="s">
        <v>6504</v>
      </c>
      <c r="AS111" s="95" t="s">
        <v>6504</v>
      </c>
      <c r="AT111" s="95" t="s">
        <v>6504</v>
      </c>
      <c r="AU111" s="95" t="s">
        <v>6504</v>
      </c>
      <c r="AV111" s="95" t="s">
        <v>6504</v>
      </c>
      <c r="AW111" s="95" t="s">
        <v>6504</v>
      </c>
      <c r="AX111" s="95" t="s">
        <v>6504</v>
      </c>
      <c r="AY111" s="95">
        <v>1</v>
      </c>
      <c r="AZ111" s="95" t="s">
        <v>6504</v>
      </c>
      <c r="BA111" s="95" t="s">
        <v>4559</v>
      </c>
      <c r="BB111" s="95" t="s">
        <v>4560</v>
      </c>
      <c r="BC111" s="95" t="s">
        <v>4561</v>
      </c>
      <c r="BD111" s="95" t="s">
        <v>6504</v>
      </c>
      <c r="BE111" s="95" t="s">
        <v>6504</v>
      </c>
      <c r="BF111" s="95" t="s">
        <v>1385</v>
      </c>
      <c r="BG111" s="95" t="s">
        <v>1385</v>
      </c>
      <c r="BH111" s="95" t="s">
        <v>1385</v>
      </c>
      <c r="BI111" s="95" t="s">
        <v>6504</v>
      </c>
      <c r="BJ111" s="95" t="s">
        <v>6504</v>
      </c>
      <c r="BK111" s="95" t="s">
        <v>6504</v>
      </c>
      <c r="BL111" s="95" t="s">
        <v>6504</v>
      </c>
      <c r="BM111" s="95" t="s">
        <v>6504</v>
      </c>
      <c r="BN111" s="95" t="s">
        <v>6504</v>
      </c>
      <c r="BO111" s="95" t="s">
        <v>6504</v>
      </c>
      <c r="BP111" s="95" t="s">
        <v>6504</v>
      </c>
      <c r="BQ111" s="95" t="s">
        <v>6504</v>
      </c>
      <c r="BR111" s="95" t="s">
        <v>6504</v>
      </c>
      <c r="BS111" s="95" t="s">
        <v>6504</v>
      </c>
      <c r="BT111" s="95" t="s">
        <v>6504</v>
      </c>
      <c r="BU111" s="95" t="s">
        <v>6504</v>
      </c>
      <c r="BV111" s="95" t="s">
        <v>6504</v>
      </c>
      <c r="BW111" s="95" t="s">
        <v>6504</v>
      </c>
      <c r="BX111" s="95" t="s">
        <v>6504</v>
      </c>
      <c r="BY111" s="95" t="s">
        <v>6504</v>
      </c>
      <c r="BZ111" s="95" t="s">
        <v>6504</v>
      </c>
      <c r="CA111" s="95" t="s">
        <v>6504</v>
      </c>
      <c r="CB111" s="95" t="s">
        <v>6504</v>
      </c>
      <c r="CC111" s="95" t="s">
        <v>6504</v>
      </c>
      <c r="CD111" s="95" t="s">
        <v>6504</v>
      </c>
      <c r="CE111" s="95" t="s">
        <v>6504</v>
      </c>
      <c r="CF111" s="95" t="s">
        <v>6504</v>
      </c>
      <c r="CG111" s="95" t="s">
        <v>6504</v>
      </c>
      <c r="CH111" s="95" t="s">
        <v>6504</v>
      </c>
      <c r="CI111" s="95" t="s">
        <v>6504</v>
      </c>
      <c r="CJ111" s="95" t="s">
        <v>6504</v>
      </c>
      <c r="CK111" s="95" t="s">
        <v>6504</v>
      </c>
      <c r="CL111" s="95" t="s">
        <v>6504</v>
      </c>
      <c r="CM111" s="95">
        <v>1</v>
      </c>
      <c r="CN111" s="95">
        <v>0</v>
      </c>
      <c r="CO111" s="95" t="s">
        <v>69</v>
      </c>
      <c r="CP111" s="95" t="s">
        <v>79</v>
      </c>
      <c r="CQ111" s="95" t="s">
        <v>62</v>
      </c>
      <c r="CR111" s="95" t="s">
        <v>69</v>
      </c>
      <c r="CS111" s="95" t="s">
        <v>69</v>
      </c>
      <c r="CT111" s="95" t="s">
        <v>69</v>
      </c>
      <c r="CU111" s="95" t="s">
        <v>69</v>
      </c>
      <c r="CV111" s="95" t="s">
        <v>69</v>
      </c>
      <c r="CW111" s="95" t="s">
        <v>69</v>
      </c>
      <c r="CX111" s="95" t="s">
        <v>59</v>
      </c>
      <c r="CY111" s="95">
        <v>0</v>
      </c>
      <c r="CZ111" s="95" t="s">
        <v>139</v>
      </c>
      <c r="DA111" s="95" t="s">
        <v>53</v>
      </c>
      <c r="DB111" s="95" t="s">
        <v>62</v>
      </c>
      <c r="DC111" s="95" t="s">
        <v>55</v>
      </c>
      <c r="DD111" s="95" t="s">
        <v>56</v>
      </c>
      <c r="DE111" s="95" t="s">
        <v>57</v>
      </c>
      <c r="DF111" s="95" t="s">
        <v>57</v>
      </c>
      <c r="DG111" s="95" t="s">
        <v>69</v>
      </c>
      <c r="DH111" s="95" t="s">
        <v>55</v>
      </c>
      <c r="DI111" s="95" t="s">
        <v>67</v>
      </c>
      <c r="DJ111" s="95">
        <v>0</v>
      </c>
      <c r="DK111" s="95" t="s">
        <v>139</v>
      </c>
      <c r="DL111" s="95" t="s">
        <v>53</v>
      </c>
      <c r="DM111" s="95" t="s">
        <v>62</v>
      </c>
      <c r="DN111" s="95" t="s">
        <v>55</v>
      </c>
      <c r="DO111" s="95" t="s">
        <v>56</v>
      </c>
      <c r="DP111" s="95" t="s">
        <v>57</v>
      </c>
      <c r="DQ111" s="95" t="s">
        <v>57</v>
      </c>
      <c r="DR111" s="95" t="s">
        <v>58</v>
      </c>
      <c r="DS111" s="95" t="s">
        <v>55</v>
      </c>
      <c r="DT111" s="95" t="s">
        <v>59</v>
      </c>
      <c r="DU111" s="95">
        <v>0</v>
      </c>
      <c r="DV111" s="95" t="s">
        <v>139</v>
      </c>
      <c r="DW111" s="95" t="s">
        <v>53</v>
      </c>
      <c r="DX111" s="95" t="s">
        <v>62</v>
      </c>
      <c r="DY111" s="95" t="s">
        <v>55</v>
      </c>
      <c r="DZ111" s="95" t="s">
        <v>56</v>
      </c>
      <c r="EA111" s="95" t="s">
        <v>57</v>
      </c>
      <c r="EB111" s="95" t="s">
        <v>57</v>
      </c>
      <c r="EC111" s="95" t="s">
        <v>58</v>
      </c>
      <c r="ED111" s="95" t="s">
        <v>55</v>
      </c>
      <c r="EE111" s="95" t="s">
        <v>59</v>
      </c>
      <c r="EF111" s="95">
        <v>0</v>
      </c>
      <c r="EG111" s="95" t="s">
        <v>139</v>
      </c>
    </row>
    <row r="112" spans="1:137" x14ac:dyDescent="0.25">
      <c r="A112" s="97" t="s">
        <v>1451</v>
      </c>
      <c r="B112" s="95" t="s">
        <v>6894</v>
      </c>
      <c r="C112" s="95">
        <v>11</v>
      </c>
      <c r="D112" s="95" t="s">
        <v>10</v>
      </c>
      <c r="E112" s="95" t="s">
        <v>143</v>
      </c>
      <c r="F112" s="97" t="s">
        <v>1451</v>
      </c>
      <c r="G112" s="97" t="s">
        <v>556</v>
      </c>
      <c r="H112" s="97" t="s">
        <v>557</v>
      </c>
      <c r="I112" s="51">
        <v>1</v>
      </c>
      <c r="J112" s="51">
        <v>1</v>
      </c>
      <c r="K112" s="95" t="s">
        <v>556</v>
      </c>
      <c r="L112" s="95">
        <v>0</v>
      </c>
      <c r="M112" s="95">
        <v>0</v>
      </c>
      <c r="N112" s="95">
        <v>0</v>
      </c>
      <c r="O112" s="95">
        <v>0</v>
      </c>
      <c r="P112" s="95">
        <v>0</v>
      </c>
      <c r="Q112" s="95">
        <v>1</v>
      </c>
      <c r="R112" s="95">
        <v>0</v>
      </c>
      <c r="S112" s="95">
        <v>0</v>
      </c>
      <c r="T112" s="95">
        <v>0</v>
      </c>
      <c r="U112" s="95">
        <v>0</v>
      </c>
      <c r="V112" s="95">
        <v>0</v>
      </c>
      <c r="W112" s="95">
        <v>0</v>
      </c>
      <c r="X112" s="95">
        <v>0</v>
      </c>
      <c r="Y112" s="95">
        <v>0</v>
      </c>
      <c r="Z112" s="95">
        <v>1</v>
      </c>
      <c r="AA112" s="95" t="s">
        <v>1454</v>
      </c>
      <c r="AB112" s="95" t="s">
        <v>4418</v>
      </c>
      <c r="AC112" s="95" t="s">
        <v>4419</v>
      </c>
      <c r="AD112" s="95" t="s">
        <v>4420</v>
      </c>
      <c r="AE112" s="95" t="s">
        <v>6504</v>
      </c>
      <c r="AF112" s="95" t="s">
        <v>6504</v>
      </c>
      <c r="AG112" s="95" t="s">
        <v>6504</v>
      </c>
      <c r="AH112" s="95" t="s">
        <v>6504</v>
      </c>
      <c r="AI112" s="95" t="s">
        <v>6504</v>
      </c>
      <c r="AJ112" s="95" t="s">
        <v>6504</v>
      </c>
      <c r="AK112" s="95" t="s">
        <v>6504</v>
      </c>
      <c r="AL112" s="95" t="s">
        <v>6504</v>
      </c>
      <c r="AM112" s="95" t="s">
        <v>6504</v>
      </c>
      <c r="AN112" s="95" t="s">
        <v>6504</v>
      </c>
      <c r="AO112" s="95" t="s">
        <v>6504</v>
      </c>
      <c r="AP112" s="95" t="s">
        <v>6504</v>
      </c>
      <c r="AQ112" s="95" t="s">
        <v>6504</v>
      </c>
      <c r="AR112" s="95" t="s">
        <v>6504</v>
      </c>
      <c r="AS112" s="95" t="s">
        <v>6504</v>
      </c>
      <c r="AT112" s="95">
        <v>1</v>
      </c>
      <c r="AU112" s="95" t="s">
        <v>6504</v>
      </c>
      <c r="AV112" s="95" t="s">
        <v>4562</v>
      </c>
      <c r="AW112" s="95" t="s">
        <v>4563</v>
      </c>
      <c r="AX112" s="95" t="s">
        <v>6504</v>
      </c>
      <c r="AY112" s="95" t="s">
        <v>6504</v>
      </c>
      <c r="AZ112" s="95" t="s">
        <v>6504</v>
      </c>
      <c r="BA112" s="95" t="s">
        <v>4485</v>
      </c>
      <c r="BB112" s="95" t="s">
        <v>1385</v>
      </c>
      <c r="BC112" s="95" t="s">
        <v>1385</v>
      </c>
      <c r="BD112" s="95" t="s">
        <v>6504</v>
      </c>
      <c r="BE112" s="95" t="s">
        <v>6504</v>
      </c>
      <c r="BF112" s="95" t="s">
        <v>1385</v>
      </c>
      <c r="BG112" s="95" t="s">
        <v>1385</v>
      </c>
      <c r="BH112" s="95" t="s">
        <v>1385</v>
      </c>
      <c r="BI112" s="95" t="s">
        <v>6504</v>
      </c>
      <c r="BJ112" s="95" t="s">
        <v>6504</v>
      </c>
      <c r="BK112" s="95" t="s">
        <v>6504</v>
      </c>
      <c r="BL112" s="95" t="s">
        <v>6504</v>
      </c>
      <c r="BM112" s="95" t="s">
        <v>6504</v>
      </c>
      <c r="BN112" s="95" t="s">
        <v>6504</v>
      </c>
      <c r="BO112" s="95" t="s">
        <v>6504</v>
      </c>
      <c r="BP112" s="95" t="s">
        <v>6504</v>
      </c>
      <c r="BQ112" s="95" t="s">
        <v>6504</v>
      </c>
      <c r="BR112" s="95" t="s">
        <v>6504</v>
      </c>
      <c r="BS112" s="95" t="s">
        <v>6504</v>
      </c>
      <c r="BT112" s="95" t="s">
        <v>6504</v>
      </c>
      <c r="BU112" s="95" t="s">
        <v>6504</v>
      </c>
      <c r="BV112" s="95" t="s">
        <v>6504</v>
      </c>
      <c r="BW112" s="95" t="s">
        <v>6504</v>
      </c>
      <c r="BX112" s="95" t="s">
        <v>6504</v>
      </c>
      <c r="BY112" s="95" t="s">
        <v>6504</v>
      </c>
      <c r="BZ112" s="95" t="s">
        <v>6504</v>
      </c>
      <c r="CA112" s="95" t="s">
        <v>6504</v>
      </c>
      <c r="CB112" s="95" t="s">
        <v>6504</v>
      </c>
      <c r="CC112" s="95" t="s">
        <v>6504</v>
      </c>
      <c r="CD112" s="95" t="s">
        <v>6504</v>
      </c>
      <c r="CE112" s="95" t="s">
        <v>6504</v>
      </c>
      <c r="CF112" s="95" t="s">
        <v>6504</v>
      </c>
      <c r="CG112" s="95" t="s">
        <v>6504</v>
      </c>
      <c r="CH112" s="95" t="s">
        <v>6504</v>
      </c>
      <c r="CI112" s="95" t="s">
        <v>6504</v>
      </c>
      <c r="CJ112" s="95" t="s">
        <v>6504</v>
      </c>
      <c r="CK112" s="95" t="s">
        <v>6504</v>
      </c>
      <c r="CL112" s="95" t="s">
        <v>6504</v>
      </c>
      <c r="CM112" s="95">
        <v>1</v>
      </c>
      <c r="CN112" s="95">
        <v>0</v>
      </c>
      <c r="CO112" s="95" t="s">
        <v>69</v>
      </c>
      <c r="CP112" s="95" t="s">
        <v>79</v>
      </c>
      <c r="CQ112" s="95" t="s">
        <v>62</v>
      </c>
      <c r="CR112" s="95" t="s">
        <v>69</v>
      </c>
      <c r="CS112" s="95" t="s">
        <v>69</v>
      </c>
      <c r="CT112" s="95" t="s">
        <v>69</v>
      </c>
      <c r="CU112" s="95" t="s">
        <v>69</v>
      </c>
      <c r="CV112" s="95" t="s">
        <v>69</v>
      </c>
      <c r="CW112" s="95" t="s">
        <v>69</v>
      </c>
      <c r="CX112" s="95" t="s">
        <v>59</v>
      </c>
      <c r="CY112" s="95">
        <v>0</v>
      </c>
      <c r="CZ112" s="95" t="s">
        <v>139</v>
      </c>
      <c r="DA112" s="95" t="s">
        <v>53</v>
      </c>
      <c r="DB112" s="95" t="s">
        <v>62</v>
      </c>
      <c r="DC112" s="95" t="s">
        <v>55</v>
      </c>
      <c r="DD112" s="95" t="s">
        <v>56</v>
      </c>
      <c r="DE112" s="95" t="s">
        <v>57</v>
      </c>
      <c r="DF112" s="95" t="s">
        <v>57</v>
      </c>
      <c r="DG112" s="95" t="s">
        <v>69</v>
      </c>
      <c r="DH112" s="95" t="s">
        <v>55</v>
      </c>
      <c r="DI112" s="95" t="s">
        <v>67</v>
      </c>
      <c r="DJ112" s="95">
        <v>0</v>
      </c>
      <c r="DK112" s="95" t="s">
        <v>139</v>
      </c>
      <c r="DL112" s="95" t="s">
        <v>53</v>
      </c>
      <c r="DM112" s="95" t="s">
        <v>62</v>
      </c>
      <c r="DN112" s="95" t="s">
        <v>55</v>
      </c>
      <c r="DO112" s="95" t="s">
        <v>56</v>
      </c>
      <c r="DP112" s="95" t="s">
        <v>57</v>
      </c>
      <c r="DQ112" s="95" t="s">
        <v>57</v>
      </c>
      <c r="DR112" s="95" t="s">
        <v>58</v>
      </c>
      <c r="DS112" s="95" t="s">
        <v>55</v>
      </c>
      <c r="DT112" s="95" t="s">
        <v>59</v>
      </c>
      <c r="DU112" s="95">
        <v>0</v>
      </c>
      <c r="DV112" s="95" t="s">
        <v>139</v>
      </c>
      <c r="DW112" s="95" t="s">
        <v>53</v>
      </c>
      <c r="DX112" s="95" t="s">
        <v>62</v>
      </c>
      <c r="DY112" s="95" t="s">
        <v>55</v>
      </c>
      <c r="DZ112" s="95" t="s">
        <v>56</v>
      </c>
      <c r="EA112" s="95" t="s">
        <v>57</v>
      </c>
      <c r="EB112" s="95" t="s">
        <v>57</v>
      </c>
      <c r="EC112" s="95" t="s">
        <v>58</v>
      </c>
      <c r="ED112" s="95" t="s">
        <v>55</v>
      </c>
      <c r="EE112" s="95" t="s">
        <v>59</v>
      </c>
      <c r="EF112" s="95">
        <v>0</v>
      </c>
      <c r="EG112" s="95" t="s">
        <v>139</v>
      </c>
    </row>
    <row r="113" spans="1:137" x14ac:dyDescent="0.25">
      <c r="A113" s="97" t="s">
        <v>1457</v>
      </c>
      <c r="B113" s="95" t="s">
        <v>6895</v>
      </c>
      <c r="C113" s="95">
        <v>12</v>
      </c>
      <c r="D113" s="95" t="s">
        <v>10</v>
      </c>
      <c r="E113" s="95" t="s">
        <v>143</v>
      </c>
      <c r="F113" s="97" t="s">
        <v>1457</v>
      </c>
      <c r="G113" s="97" t="s">
        <v>556</v>
      </c>
      <c r="H113" s="97" t="s">
        <v>557</v>
      </c>
      <c r="I113" s="51">
        <v>1</v>
      </c>
      <c r="J113" s="51">
        <v>1</v>
      </c>
      <c r="K113" s="95" t="s">
        <v>556</v>
      </c>
      <c r="L113" s="95">
        <v>0</v>
      </c>
      <c r="M113" s="95">
        <v>0</v>
      </c>
      <c r="N113" s="95">
        <v>0</v>
      </c>
      <c r="O113" s="95">
        <v>0</v>
      </c>
      <c r="P113" s="95">
        <v>0</v>
      </c>
      <c r="Q113" s="95">
        <v>1</v>
      </c>
      <c r="R113" s="95">
        <v>0</v>
      </c>
      <c r="S113" s="95">
        <v>0</v>
      </c>
      <c r="T113" s="95">
        <v>0</v>
      </c>
      <c r="U113" s="95">
        <v>0</v>
      </c>
      <c r="V113" s="95">
        <v>0</v>
      </c>
      <c r="W113" s="95">
        <v>0</v>
      </c>
      <c r="X113" s="95">
        <v>0</v>
      </c>
      <c r="Y113" s="95">
        <v>0</v>
      </c>
      <c r="Z113" s="95">
        <v>1</v>
      </c>
      <c r="AA113" s="95" t="s">
        <v>1460</v>
      </c>
      <c r="AB113" s="95" t="s">
        <v>4421</v>
      </c>
      <c r="AC113" s="95" t="s">
        <v>4422</v>
      </c>
      <c r="AD113" s="95" t="s">
        <v>4421</v>
      </c>
      <c r="AE113" s="95" t="s">
        <v>6504</v>
      </c>
      <c r="AF113" s="95" t="s">
        <v>6504</v>
      </c>
      <c r="AG113" s="95" t="s">
        <v>6504</v>
      </c>
      <c r="AH113" s="95" t="s">
        <v>6504</v>
      </c>
      <c r="AI113" s="95" t="s">
        <v>6504</v>
      </c>
      <c r="AJ113" s="95" t="s">
        <v>6504</v>
      </c>
      <c r="AK113" s="95" t="s">
        <v>6504</v>
      </c>
      <c r="AL113" s="95" t="s">
        <v>6504</v>
      </c>
      <c r="AM113" s="95" t="s">
        <v>6504</v>
      </c>
      <c r="AN113" s="95" t="s">
        <v>6504</v>
      </c>
      <c r="AO113" s="95" t="s">
        <v>6504</v>
      </c>
      <c r="AP113" s="95" t="s">
        <v>6504</v>
      </c>
      <c r="AQ113" s="95" t="s">
        <v>6504</v>
      </c>
      <c r="AR113" s="95" t="s">
        <v>6504</v>
      </c>
      <c r="AS113" s="95" t="s">
        <v>6504</v>
      </c>
      <c r="AT113" s="95">
        <v>1</v>
      </c>
      <c r="AU113" s="95" t="s">
        <v>6504</v>
      </c>
      <c r="AV113" s="95" t="s">
        <v>4564</v>
      </c>
      <c r="AW113" s="95" t="s">
        <v>4475</v>
      </c>
      <c r="AX113" s="95" t="s">
        <v>4565</v>
      </c>
      <c r="AY113" s="95" t="s">
        <v>6504</v>
      </c>
      <c r="AZ113" s="95" t="s">
        <v>6504</v>
      </c>
      <c r="BA113" s="95" t="s">
        <v>4485</v>
      </c>
      <c r="BB113" s="95" t="s">
        <v>1385</v>
      </c>
      <c r="BC113" s="95" t="s">
        <v>1385</v>
      </c>
      <c r="BD113" s="95" t="s">
        <v>6504</v>
      </c>
      <c r="BE113" s="95" t="s">
        <v>6504</v>
      </c>
      <c r="BF113" s="95" t="s">
        <v>1385</v>
      </c>
      <c r="BG113" s="95" t="s">
        <v>1385</v>
      </c>
      <c r="BH113" s="95" t="s">
        <v>1385</v>
      </c>
      <c r="BI113" s="95" t="s">
        <v>6504</v>
      </c>
      <c r="BJ113" s="95" t="s">
        <v>6504</v>
      </c>
      <c r="BK113" s="95" t="s">
        <v>6504</v>
      </c>
      <c r="BL113" s="95" t="s">
        <v>6504</v>
      </c>
      <c r="BM113" s="95" t="s">
        <v>6504</v>
      </c>
      <c r="BN113" s="95" t="s">
        <v>6504</v>
      </c>
      <c r="BO113" s="95" t="s">
        <v>6504</v>
      </c>
      <c r="BP113" s="95" t="s">
        <v>6504</v>
      </c>
      <c r="BQ113" s="95" t="s">
        <v>6504</v>
      </c>
      <c r="BR113" s="95" t="s">
        <v>6504</v>
      </c>
      <c r="BS113" s="95" t="s">
        <v>6504</v>
      </c>
      <c r="BT113" s="95" t="s">
        <v>6504</v>
      </c>
      <c r="BU113" s="95" t="s">
        <v>6504</v>
      </c>
      <c r="BV113" s="95" t="s">
        <v>6504</v>
      </c>
      <c r="BW113" s="95" t="s">
        <v>6504</v>
      </c>
      <c r="BX113" s="95" t="s">
        <v>6504</v>
      </c>
      <c r="BY113" s="95" t="s">
        <v>6504</v>
      </c>
      <c r="BZ113" s="95" t="s">
        <v>6504</v>
      </c>
      <c r="CA113" s="95" t="s">
        <v>6504</v>
      </c>
      <c r="CB113" s="95" t="s">
        <v>6504</v>
      </c>
      <c r="CC113" s="95" t="s">
        <v>6504</v>
      </c>
      <c r="CD113" s="95" t="s">
        <v>6504</v>
      </c>
      <c r="CE113" s="95" t="s">
        <v>6504</v>
      </c>
      <c r="CF113" s="95" t="s">
        <v>6504</v>
      </c>
      <c r="CG113" s="95" t="s">
        <v>6504</v>
      </c>
      <c r="CH113" s="95" t="s">
        <v>6504</v>
      </c>
      <c r="CI113" s="95" t="s">
        <v>6504</v>
      </c>
      <c r="CJ113" s="95" t="s">
        <v>6504</v>
      </c>
      <c r="CK113" s="95" t="s">
        <v>6504</v>
      </c>
      <c r="CL113" s="95" t="s">
        <v>6504</v>
      </c>
      <c r="CM113" s="95">
        <v>1</v>
      </c>
      <c r="CN113" s="95">
        <v>0</v>
      </c>
      <c r="CO113" s="95" t="s">
        <v>69</v>
      </c>
      <c r="CP113" s="95" t="s">
        <v>79</v>
      </c>
      <c r="CQ113" s="95" t="s">
        <v>62</v>
      </c>
      <c r="CR113" s="95" t="s">
        <v>69</v>
      </c>
      <c r="CS113" s="95" t="s">
        <v>69</v>
      </c>
      <c r="CT113" s="95" t="s">
        <v>69</v>
      </c>
      <c r="CU113" s="95" t="s">
        <v>69</v>
      </c>
      <c r="CV113" s="95" t="s">
        <v>69</v>
      </c>
      <c r="CW113" s="95" t="s">
        <v>69</v>
      </c>
      <c r="CX113" s="95" t="s">
        <v>59</v>
      </c>
      <c r="CY113" s="95">
        <v>0</v>
      </c>
      <c r="CZ113" s="95" t="s">
        <v>139</v>
      </c>
      <c r="DA113" s="95" t="s">
        <v>53</v>
      </c>
      <c r="DB113" s="95" t="s">
        <v>62</v>
      </c>
      <c r="DC113" s="95" t="s">
        <v>55</v>
      </c>
      <c r="DD113" s="95" t="s">
        <v>56</v>
      </c>
      <c r="DE113" s="95" t="s">
        <v>57</v>
      </c>
      <c r="DF113" s="95" t="s">
        <v>57</v>
      </c>
      <c r="DG113" s="95" t="s">
        <v>69</v>
      </c>
      <c r="DH113" s="95" t="s">
        <v>55</v>
      </c>
      <c r="DI113" s="95" t="s">
        <v>67</v>
      </c>
      <c r="DJ113" s="95">
        <v>0</v>
      </c>
      <c r="DK113" s="95" t="s">
        <v>139</v>
      </c>
      <c r="DL113" s="95" t="s">
        <v>53</v>
      </c>
      <c r="DM113" s="95" t="s">
        <v>62</v>
      </c>
      <c r="DN113" s="95" t="s">
        <v>55</v>
      </c>
      <c r="DO113" s="95" t="s">
        <v>56</v>
      </c>
      <c r="DP113" s="95" t="s">
        <v>57</v>
      </c>
      <c r="DQ113" s="95" t="s">
        <v>57</v>
      </c>
      <c r="DR113" s="95" t="s">
        <v>58</v>
      </c>
      <c r="DS113" s="95" t="s">
        <v>55</v>
      </c>
      <c r="DT113" s="95" t="s">
        <v>59</v>
      </c>
      <c r="DU113" s="95">
        <v>0</v>
      </c>
      <c r="DV113" s="95" t="s">
        <v>139</v>
      </c>
      <c r="DW113" s="95" t="s">
        <v>53</v>
      </c>
      <c r="DX113" s="95" t="s">
        <v>62</v>
      </c>
      <c r="DY113" s="95" t="s">
        <v>55</v>
      </c>
      <c r="DZ113" s="95" t="s">
        <v>56</v>
      </c>
      <c r="EA113" s="95" t="s">
        <v>57</v>
      </c>
      <c r="EB113" s="95" t="s">
        <v>57</v>
      </c>
      <c r="EC113" s="95" t="s">
        <v>58</v>
      </c>
      <c r="ED113" s="95" t="s">
        <v>55</v>
      </c>
      <c r="EE113" s="95" t="s">
        <v>59</v>
      </c>
      <c r="EF113" s="95">
        <v>0</v>
      </c>
      <c r="EG113" s="95" t="s">
        <v>139</v>
      </c>
    </row>
    <row r="114" spans="1:137" x14ac:dyDescent="0.25">
      <c r="A114" s="97" t="s">
        <v>1463</v>
      </c>
      <c r="B114" s="95" t="s">
        <v>6896</v>
      </c>
      <c r="C114" s="95">
        <v>13</v>
      </c>
      <c r="D114" s="95" t="s">
        <v>10</v>
      </c>
      <c r="E114" s="95" t="s">
        <v>143</v>
      </c>
      <c r="F114" s="97" t="s">
        <v>1463</v>
      </c>
      <c r="G114" s="97" t="s">
        <v>556</v>
      </c>
      <c r="H114" s="97" t="s">
        <v>557</v>
      </c>
      <c r="I114" s="51">
        <v>1</v>
      </c>
      <c r="J114" s="51">
        <v>1</v>
      </c>
      <c r="K114" s="95" t="s">
        <v>556</v>
      </c>
      <c r="L114" s="95">
        <v>0</v>
      </c>
      <c r="M114" s="95">
        <v>0</v>
      </c>
      <c r="N114" s="95">
        <v>0</v>
      </c>
      <c r="O114" s="95">
        <v>0</v>
      </c>
      <c r="P114" s="95">
        <v>0</v>
      </c>
      <c r="Q114" s="95">
        <v>0</v>
      </c>
      <c r="R114" s="95">
        <v>0</v>
      </c>
      <c r="S114" s="95">
        <v>0</v>
      </c>
      <c r="T114" s="95">
        <v>0</v>
      </c>
      <c r="U114" s="95">
        <v>1</v>
      </c>
      <c r="V114" s="95">
        <v>0</v>
      </c>
      <c r="W114" s="95">
        <v>0</v>
      </c>
      <c r="X114" s="95">
        <v>0</v>
      </c>
      <c r="Y114" s="95">
        <v>0</v>
      </c>
      <c r="Z114" s="95">
        <v>1</v>
      </c>
      <c r="AA114" s="95" t="s">
        <v>1468</v>
      </c>
      <c r="AB114" s="95" t="s">
        <v>4423</v>
      </c>
      <c r="AC114" s="95" t="s">
        <v>4424</v>
      </c>
      <c r="AD114" s="95" t="s">
        <v>4425</v>
      </c>
      <c r="AE114" s="95" t="s">
        <v>6504</v>
      </c>
      <c r="AF114" s="95" t="s">
        <v>6504</v>
      </c>
      <c r="AG114" s="95" t="s">
        <v>6504</v>
      </c>
      <c r="AH114" s="95" t="s">
        <v>6504</v>
      </c>
      <c r="AI114" s="95" t="s">
        <v>6504</v>
      </c>
      <c r="AJ114" s="95" t="s">
        <v>6504</v>
      </c>
      <c r="AK114" s="95" t="s">
        <v>6504</v>
      </c>
      <c r="AL114" s="95" t="s">
        <v>6504</v>
      </c>
      <c r="AM114" s="95" t="s">
        <v>6504</v>
      </c>
      <c r="AN114" s="95" t="s">
        <v>6504</v>
      </c>
      <c r="AO114" s="95" t="s">
        <v>6504</v>
      </c>
      <c r="AP114" s="95" t="s">
        <v>6504</v>
      </c>
      <c r="AQ114" s="95" t="s">
        <v>6504</v>
      </c>
      <c r="AR114" s="95" t="s">
        <v>6504</v>
      </c>
      <c r="AS114" s="95" t="s">
        <v>6504</v>
      </c>
      <c r="AT114" s="95" t="s">
        <v>6504</v>
      </c>
      <c r="AU114" s="95" t="s">
        <v>6504</v>
      </c>
      <c r="AV114" s="95" t="s">
        <v>6504</v>
      </c>
      <c r="AW114" s="95" t="s">
        <v>6504</v>
      </c>
      <c r="AX114" s="95" t="s">
        <v>6504</v>
      </c>
      <c r="AY114" s="95" t="s">
        <v>6504</v>
      </c>
      <c r="AZ114" s="95" t="s">
        <v>6504</v>
      </c>
      <c r="BA114" s="95" t="s">
        <v>4485</v>
      </c>
      <c r="BB114" s="95" t="s">
        <v>1385</v>
      </c>
      <c r="BC114" s="95" t="s">
        <v>1385</v>
      </c>
      <c r="BD114" s="95" t="s">
        <v>6504</v>
      </c>
      <c r="BE114" s="95" t="s">
        <v>6504</v>
      </c>
      <c r="BF114" s="95" t="s">
        <v>1385</v>
      </c>
      <c r="BG114" s="95" t="s">
        <v>1385</v>
      </c>
      <c r="BH114" s="95" t="s">
        <v>1385</v>
      </c>
      <c r="BI114" s="95" t="s">
        <v>6504</v>
      </c>
      <c r="BJ114" s="95" t="s">
        <v>6504</v>
      </c>
      <c r="BK114" s="95" t="s">
        <v>6504</v>
      </c>
      <c r="BL114" s="95" t="s">
        <v>6504</v>
      </c>
      <c r="BM114" s="95" t="s">
        <v>6504</v>
      </c>
      <c r="BN114" s="95">
        <v>1</v>
      </c>
      <c r="BO114" s="95" t="s">
        <v>6504</v>
      </c>
      <c r="BP114" s="95" t="s">
        <v>4566</v>
      </c>
      <c r="BQ114" s="95" t="s">
        <v>1385</v>
      </c>
      <c r="BR114" s="95" t="s">
        <v>4567</v>
      </c>
      <c r="BS114" s="95" t="s">
        <v>6504</v>
      </c>
      <c r="BT114" s="95" t="s">
        <v>6504</v>
      </c>
      <c r="BU114" s="95" t="s">
        <v>6504</v>
      </c>
      <c r="BV114" s="95" t="s">
        <v>6504</v>
      </c>
      <c r="BW114" s="95" t="s">
        <v>6504</v>
      </c>
      <c r="BX114" s="95" t="s">
        <v>6504</v>
      </c>
      <c r="BY114" s="95" t="s">
        <v>6504</v>
      </c>
      <c r="BZ114" s="95" t="s">
        <v>6504</v>
      </c>
      <c r="CA114" s="95" t="s">
        <v>6504</v>
      </c>
      <c r="CB114" s="95" t="s">
        <v>6504</v>
      </c>
      <c r="CC114" s="95" t="s">
        <v>6504</v>
      </c>
      <c r="CD114" s="95" t="s">
        <v>6504</v>
      </c>
      <c r="CE114" s="95" t="s">
        <v>6504</v>
      </c>
      <c r="CF114" s="95" t="s">
        <v>6504</v>
      </c>
      <c r="CG114" s="95" t="s">
        <v>6504</v>
      </c>
      <c r="CH114" s="95" t="s">
        <v>6504</v>
      </c>
      <c r="CI114" s="95" t="s">
        <v>6504</v>
      </c>
      <c r="CJ114" s="95" t="s">
        <v>6504</v>
      </c>
      <c r="CK114" s="95" t="s">
        <v>6504</v>
      </c>
      <c r="CL114" s="95" t="s">
        <v>6504</v>
      </c>
      <c r="CM114" s="95">
        <v>1</v>
      </c>
      <c r="CN114" s="95">
        <v>0</v>
      </c>
      <c r="CO114" s="95" t="s">
        <v>69</v>
      </c>
      <c r="CP114" s="95" t="s">
        <v>79</v>
      </c>
      <c r="CQ114" s="95" t="s">
        <v>79</v>
      </c>
      <c r="CR114" s="95" t="s">
        <v>69</v>
      </c>
      <c r="CS114" s="95" t="s">
        <v>69</v>
      </c>
      <c r="CT114" s="95" t="s">
        <v>69</v>
      </c>
      <c r="CU114" s="95" t="s">
        <v>69</v>
      </c>
      <c r="CV114" s="95" t="s">
        <v>69</v>
      </c>
      <c r="CW114" s="95" t="s">
        <v>69</v>
      </c>
      <c r="CX114" s="95" t="s">
        <v>59</v>
      </c>
      <c r="CY114" s="95">
        <v>0</v>
      </c>
      <c r="CZ114" s="95" t="s">
        <v>139</v>
      </c>
      <c r="DA114" s="95" t="s">
        <v>69</v>
      </c>
      <c r="DB114" s="95" t="s">
        <v>79</v>
      </c>
      <c r="DC114" s="95" t="s">
        <v>69</v>
      </c>
      <c r="DD114" s="95" t="s">
        <v>69</v>
      </c>
      <c r="DE114" s="95" t="s">
        <v>69</v>
      </c>
      <c r="DF114" s="95" t="s">
        <v>69</v>
      </c>
      <c r="DG114" s="95" t="s">
        <v>69</v>
      </c>
      <c r="DH114" s="95" t="s">
        <v>69</v>
      </c>
      <c r="DI114" s="95" t="s">
        <v>67</v>
      </c>
      <c r="DJ114" s="95">
        <v>0</v>
      </c>
      <c r="DK114" s="95" t="s">
        <v>139</v>
      </c>
      <c r="DL114" s="95" t="s">
        <v>53</v>
      </c>
      <c r="DM114" s="95" t="s">
        <v>62</v>
      </c>
      <c r="DN114" s="95" t="s">
        <v>55</v>
      </c>
      <c r="DO114" s="95" t="s">
        <v>56</v>
      </c>
      <c r="DP114" s="95" t="s">
        <v>57</v>
      </c>
      <c r="DQ114" s="95" t="s">
        <v>57</v>
      </c>
      <c r="DR114" s="95" t="s">
        <v>58</v>
      </c>
      <c r="DS114" s="95" t="s">
        <v>55</v>
      </c>
      <c r="DT114" s="95" t="s">
        <v>59</v>
      </c>
      <c r="DU114" s="95">
        <v>0</v>
      </c>
      <c r="DV114" s="95" t="s">
        <v>139</v>
      </c>
      <c r="DW114" s="95" t="s">
        <v>53</v>
      </c>
      <c r="DX114" s="95" t="s">
        <v>62</v>
      </c>
      <c r="DY114" s="95" t="s">
        <v>55</v>
      </c>
      <c r="DZ114" s="95" t="s">
        <v>56</v>
      </c>
      <c r="EA114" s="95" t="s">
        <v>57</v>
      </c>
      <c r="EB114" s="95" t="s">
        <v>57</v>
      </c>
      <c r="EC114" s="95" t="s">
        <v>58</v>
      </c>
      <c r="ED114" s="95" t="s">
        <v>55</v>
      </c>
      <c r="EE114" s="95" t="s">
        <v>59</v>
      </c>
      <c r="EF114" s="95">
        <v>0</v>
      </c>
      <c r="EG114" s="95" t="s">
        <v>139</v>
      </c>
    </row>
    <row r="115" spans="1:137" x14ac:dyDescent="0.25">
      <c r="A115" s="97" t="s">
        <v>1469</v>
      </c>
      <c r="B115" s="95" t="s">
        <v>6897</v>
      </c>
      <c r="C115" s="95">
        <v>14</v>
      </c>
      <c r="D115" s="95" t="s">
        <v>10</v>
      </c>
      <c r="E115" s="95" t="s">
        <v>143</v>
      </c>
      <c r="F115" s="97" t="s">
        <v>1469</v>
      </c>
      <c r="G115" s="97" t="s">
        <v>556</v>
      </c>
      <c r="H115" s="97" t="s">
        <v>557</v>
      </c>
      <c r="I115" s="51">
        <v>3</v>
      </c>
      <c r="J115" s="51">
        <v>2</v>
      </c>
      <c r="K115" s="95" t="s">
        <v>556</v>
      </c>
      <c r="L115" s="95">
        <v>0</v>
      </c>
      <c r="M115" s="95">
        <v>1</v>
      </c>
      <c r="N115" s="95">
        <v>1</v>
      </c>
      <c r="O115" s="95">
        <v>0</v>
      </c>
      <c r="P115" s="95">
        <v>0</v>
      </c>
      <c r="Q115" s="95">
        <v>0</v>
      </c>
      <c r="R115" s="95">
        <v>0</v>
      </c>
      <c r="S115" s="95">
        <v>0</v>
      </c>
      <c r="T115" s="95">
        <v>1</v>
      </c>
      <c r="U115" s="95">
        <v>0</v>
      </c>
      <c r="V115" s="95">
        <v>0</v>
      </c>
      <c r="W115" s="95">
        <v>0</v>
      </c>
      <c r="X115" s="95">
        <v>0</v>
      </c>
      <c r="Y115" s="95">
        <v>0</v>
      </c>
      <c r="Z115" s="95">
        <v>2</v>
      </c>
      <c r="AA115" s="95" t="s">
        <v>1472</v>
      </c>
      <c r="AB115" s="95" t="s">
        <v>4426</v>
      </c>
      <c r="AC115" s="95" t="s">
        <v>4427</v>
      </c>
      <c r="AD115" s="95" t="s">
        <v>4428</v>
      </c>
      <c r="AE115" s="95">
        <v>1</v>
      </c>
      <c r="AF115" s="95" t="s">
        <v>6504</v>
      </c>
      <c r="AG115" s="95" t="s">
        <v>4568</v>
      </c>
      <c r="AH115" s="95" t="s">
        <v>4511</v>
      </c>
      <c r="AI115" s="95" t="s">
        <v>4570</v>
      </c>
      <c r="AJ115" s="95" t="s">
        <v>6504</v>
      </c>
      <c r="AK115" s="95" t="s">
        <v>6504</v>
      </c>
      <c r="AL115" s="95" t="s">
        <v>6504</v>
      </c>
      <c r="AM115" s="95" t="s">
        <v>6504</v>
      </c>
      <c r="AN115" s="95" t="s">
        <v>6504</v>
      </c>
      <c r="AO115" s="95" t="s">
        <v>6504</v>
      </c>
      <c r="AP115" s="95" t="s">
        <v>6504</v>
      </c>
      <c r="AQ115" s="95" t="s">
        <v>6504</v>
      </c>
      <c r="AR115" s="95" t="s">
        <v>6504</v>
      </c>
      <c r="AS115" s="95" t="s">
        <v>6504</v>
      </c>
      <c r="AT115" s="95" t="s">
        <v>6504</v>
      </c>
      <c r="AU115" s="95" t="s">
        <v>6504</v>
      </c>
      <c r="AV115" s="95" t="s">
        <v>6504</v>
      </c>
      <c r="AW115" s="95" t="s">
        <v>6504</v>
      </c>
      <c r="AX115" s="95" t="s">
        <v>6504</v>
      </c>
      <c r="AY115" s="95" t="s">
        <v>6504</v>
      </c>
      <c r="AZ115" s="95" t="s">
        <v>6504</v>
      </c>
      <c r="BA115" s="95" t="s">
        <v>4485</v>
      </c>
      <c r="BB115" s="95" t="s">
        <v>1385</v>
      </c>
      <c r="BC115" s="95" t="s">
        <v>1385</v>
      </c>
      <c r="BD115" s="95" t="s">
        <v>6504</v>
      </c>
      <c r="BE115" s="95" t="s">
        <v>6504</v>
      </c>
      <c r="BF115" s="95" t="s">
        <v>1385</v>
      </c>
      <c r="BG115" s="95" t="s">
        <v>1385</v>
      </c>
      <c r="BH115" s="95" t="s">
        <v>1385</v>
      </c>
      <c r="BI115" s="95">
        <v>1</v>
      </c>
      <c r="BJ115" s="95" t="s">
        <v>6504</v>
      </c>
      <c r="BK115" s="95" t="s">
        <v>4569</v>
      </c>
      <c r="BL115" s="95" t="s">
        <v>1385</v>
      </c>
      <c r="BM115" s="95" t="s">
        <v>4571</v>
      </c>
      <c r="BN115" s="95" t="s">
        <v>6504</v>
      </c>
      <c r="BO115" s="95" t="s">
        <v>6504</v>
      </c>
      <c r="BP115" s="95" t="s">
        <v>6504</v>
      </c>
      <c r="BQ115" s="95" t="s">
        <v>6504</v>
      </c>
      <c r="BR115" s="95" t="s">
        <v>6504</v>
      </c>
      <c r="BS115" s="95" t="s">
        <v>6504</v>
      </c>
      <c r="BT115" s="95" t="s">
        <v>6504</v>
      </c>
      <c r="BU115" s="95" t="s">
        <v>6504</v>
      </c>
      <c r="BV115" s="95" t="s">
        <v>6504</v>
      </c>
      <c r="BW115" s="95" t="s">
        <v>6504</v>
      </c>
      <c r="BX115" s="95" t="s">
        <v>6504</v>
      </c>
      <c r="BY115" s="95" t="s">
        <v>6504</v>
      </c>
      <c r="BZ115" s="95" t="s">
        <v>6504</v>
      </c>
      <c r="CA115" s="95" t="s">
        <v>6504</v>
      </c>
      <c r="CB115" s="95" t="s">
        <v>6504</v>
      </c>
      <c r="CC115" s="95" t="s">
        <v>6504</v>
      </c>
      <c r="CD115" s="95" t="s">
        <v>6504</v>
      </c>
      <c r="CE115" s="95" t="s">
        <v>6504</v>
      </c>
      <c r="CF115" s="95" t="s">
        <v>6504</v>
      </c>
      <c r="CG115" s="95" t="s">
        <v>6504</v>
      </c>
      <c r="CH115" s="95" t="s">
        <v>6504</v>
      </c>
      <c r="CI115" s="95" t="s">
        <v>6504</v>
      </c>
      <c r="CJ115" s="95" t="s">
        <v>6504</v>
      </c>
      <c r="CK115" s="95" t="s">
        <v>6504</v>
      </c>
      <c r="CL115" s="95" t="s">
        <v>6504</v>
      </c>
      <c r="CM115" s="95">
        <v>2</v>
      </c>
      <c r="CN115" s="95">
        <v>0</v>
      </c>
      <c r="CO115" s="95" t="s">
        <v>69</v>
      </c>
      <c r="CP115" s="95" t="s">
        <v>62</v>
      </c>
      <c r="CQ115" s="95" t="s">
        <v>62</v>
      </c>
      <c r="CR115" s="95" t="s">
        <v>55</v>
      </c>
      <c r="CS115" s="95" t="s">
        <v>56</v>
      </c>
      <c r="CT115" s="95" t="s">
        <v>57</v>
      </c>
      <c r="CU115" s="95" t="s">
        <v>57</v>
      </c>
      <c r="CV115" s="95" t="s">
        <v>58</v>
      </c>
      <c r="CW115" s="95" t="s">
        <v>55</v>
      </c>
      <c r="CX115" s="95" t="s">
        <v>59</v>
      </c>
      <c r="CY115" s="95">
        <v>0</v>
      </c>
      <c r="CZ115" s="95" t="s">
        <v>139</v>
      </c>
      <c r="DA115" s="95" t="s">
        <v>69</v>
      </c>
      <c r="DB115" s="95" t="s">
        <v>62</v>
      </c>
      <c r="DC115" s="95" t="s">
        <v>69</v>
      </c>
      <c r="DD115" s="95" t="s">
        <v>69</v>
      </c>
      <c r="DE115" s="95" t="s">
        <v>69</v>
      </c>
      <c r="DF115" s="95" t="s">
        <v>69</v>
      </c>
      <c r="DG115" s="95" t="s">
        <v>69</v>
      </c>
      <c r="DH115" s="95" t="s">
        <v>69</v>
      </c>
      <c r="DI115" s="95" t="s">
        <v>67</v>
      </c>
      <c r="DJ115" s="95">
        <v>0</v>
      </c>
      <c r="DK115" s="95" t="s">
        <v>139</v>
      </c>
      <c r="DL115" s="95" t="s">
        <v>53</v>
      </c>
      <c r="DM115" s="95" t="s">
        <v>62</v>
      </c>
      <c r="DN115" s="95" t="s">
        <v>55</v>
      </c>
      <c r="DO115" s="95" t="s">
        <v>56</v>
      </c>
      <c r="DP115" s="95" t="s">
        <v>57</v>
      </c>
      <c r="DQ115" s="95" t="s">
        <v>57</v>
      </c>
      <c r="DR115" s="95" t="s">
        <v>58</v>
      </c>
      <c r="DS115" s="95" t="s">
        <v>55</v>
      </c>
      <c r="DT115" s="95" t="s">
        <v>59</v>
      </c>
      <c r="DU115" s="95">
        <v>0</v>
      </c>
      <c r="DV115" s="95" t="s">
        <v>139</v>
      </c>
      <c r="DW115" s="95" t="s">
        <v>53</v>
      </c>
      <c r="DX115" s="95" t="s">
        <v>62</v>
      </c>
      <c r="DY115" s="95" t="s">
        <v>55</v>
      </c>
      <c r="DZ115" s="95" t="s">
        <v>56</v>
      </c>
      <c r="EA115" s="95" t="s">
        <v>57</v>
      </c>
      <c r="EB115" s="95" t="s">
        <v>57</v>
      </c>
      <c r="EC115" s="95" t="s">
        <v>58</v>
      </c>
      <c r="ED115" s="95" t="s">
        <v>55</v>
      </c>
      <c r="EE115" s="95" t="s">
        <v>59</v>
      </c>
      <c r="EF115" s="95">
        <v>0</v>
      </c>
      <c r="EG115" s="95" t="s">
        <v>139</v>
      </c>
    </row>
    <row r="116" spans="1:137" x14ac:dyDescent="0.25">
      <c r="A116" s="97" t="s">
        <v>1475</v>
      </c>
      <c r="B116" s="95" t="s">
        <v>6898</v>
      </c>
      <c r="C116" s="95">
        <v>15</v>
      </c>
      <c r="D116" s="95" t="s">
        <v>10</v>
      </c>
      <c r="E116" s="95" t="s">
        <v>143</v>
      </c>
      <c r="F116" s="97" t="s">
        <v>1475</v>
      </c>
      <c r="G116" s="97" t="s">
        <v>556</v>
      </c>
      <c r="H116" s="97" t="s">
        <v>557</v>
      </c>
      <c r="I116" s="51">
        <v>1</v>
      </c>
      <c r="J116" s="51">
        <v>1</v>
      </c>
      <c r="K116" s="95" t="s">
        <v>556</v>
      </c>
      <c r="L116" s="95">
        <v>0</v>
      </c>
      <c r="M116" s="95">
        <v>0</v>
      </c>
      <c r="N116" s="95">
        <v>0</v>
      </c>
      <c r="O116" s="95">
        <v>0</v>
      </c>
      <c r="P116" s="95">
        <v>0</v>
      </c>
      <c r="Q116" s="95">
        <v>1</v>
      </c>
      <c r="R116" s="95">
        <v>0</v>
      </c>
      <c r="S116" s="95">
        <v>0</v>
      </c>
      <c r="T116" s="95">
        <v>0</v>
      </c>
      <c r="U116" s="95">
        <v>0</v>
      </c>
      <c r="V116" s="95">
        <v>0</v>
      </c>
      <c r="W116" s="95">
        <v>0</v>
      </c>
      <c r="X116" s="95">
        <v>0</v>
      </c>
      <c r="Y116" s="95">
        <v>0</v>
      </c>
      <c r="Z116" s="95">
        <v>1</v>
      </c>
      <c r="AA116" s="95" t="s">
        <v>4429</v>
      </c>
      <c r="AB116" s="95" t="s">
        <v>4430</v>
      </c>
      <c r="AC116" s="95" t="s">
        <v>4431</v>
      </c>
      <c r="AD116" s="95" t="s">
        <v>4432</v>
      </c>
      <c r="AE116" s="95" t="s">
        <v>6504</v>
      </c>
      <c r="AF116" s="95" t="s">
        <v>6504</v>
      </c>
      <c r="AG116" s="95" t="s">
        <v>6504</v>
      </c>
      <c r="AH116" s="95" t="s">
        <v>6504</v>
      </c>
      <c r="AI116" s="95" t="s">
        <v>6504</v>
      </c>
      <c r="AJ116" s="95" t="s">
        <v>6504</v>
      </c>
      <c r="AK116" s="95" t="s">
        <v>6504</v>
      </c>
      <c r="AL116" s="95" t="s">
        <v>6504</v>
      </c>
      <c r="AM116" s="95" t="s">
        <v>6504</v>
      </c>
      <c r="AN116" s="95" t="s">
        <v>6504</v>
      </c>
      <c r="AO116" s="95" t="s">
        <v>6504</v>
      </c>
      <c r="AP116" s="95" t="s">
        <v>6504</v>
      </c>
      <c r="AQ116" s="95" t="s">
        <v>6504</v>
      </c>
      <c r="AR116" s="95" t="s">
        <v>6504</v>
      </c>
      <c r="AS116" s="95" t="s">
        <v>6504</v>
      </c>
      <c r="AT116" s="95">
        <v>1</v>
      </c>
      <c r="AU116" s="95" t="s">
        <v>6504</v>
      </c>
      <c r="AV116" s="95" t="s">
        <v>4572</v>
      </c>
      <c r="AW116" s="95" t="s">
        <v>4475</v>
      </c>
      <c r="AX116" s="95" t="s">
        <v>4573</v>
      </c>
      <c r="AY116" s="95" t="s">
        <v>6504</v>
      </c>
      <c r="AZ116" s="95" t="s">
        <v>6504</v>
      </c>
      <c r="BA116" s="95" t="s">
        <v>4485</v>
      </c>
      <c r="BB116" s="95" t="s">
        <v>1385</v>
      </c>
      <c r="BC116" s="95" t="s">
        <v>1385</v>
      </c>
      <c r="BD116" s="95" t="s">
        <v>6504</v>
      </c>
      <c r="BE116" s="95" t="s">
        <v>6504</v>
      </c>
      <c r="BF116" s="95" t="s">
        <v>1385</v>
      </c>
      <c r="BG116" s="95" t="s">
        <v>1385</v>
      </c>
      <c r="BH116" s="95" t="s">
        <v>1385</v>
      </c>
      <c r="BI116" s="95" t="s">
        <v>6504</v>
      </c>
      <c r="BJ116" s="95" t="s">
        <v>6504</v>
      </c>
      <c r="BK116" s="95" t="s">
        <v>6504</v>
      </c>
      <c r="BL116" s="95" t="s">
        <v>6504</v>
      </c>
      <c r="BM116" s="95" t="s">
        <v>6504</v>
      </c>
      <c r="BN116" s="95" t="s">
        <v>6504</v>
      </c>
      <c r="BO116" s="95" t="s">
        <v>6504</v>
      </c>
      <c r="BP116" s="95" t="s">
        <v>6504</v>
      </c>
      <c r="BQ116" s="95" t="s">
        <v>6504</v>
      </c>
      <c r="BR116" s="95" t="s">
        <v>6504</v>
      </c>
      <c r="BS116" s="95" t="s">
        <v>6504</v>
      </c>
      <c r="BT116" s="95" t="s">
        <v>6504</v>
      </c>
      <c r="BU116" s="95" t="s">
        <v>6504</v>
      </c>
      <c r="BV116" s="95" t="s">
        <v>6504</v>
      </c>
      <c r="BW116" s="95" t="s">
        <v>6504</v>
      </c>
      <c r="BX116" s="95" t="s">
        <v>6504</v>
      </c>
      <c r="BY116" s="95" t="s">
        <v>6504</v>
      </c>
      <c r="BZ116" s="95" t="s">
        <v>6504</v>
      </c>
      <c r="CA116" s="95" t="s">
        <v>6504</v>
      </c>
      <c r="CB116" s="95" t="s">
        <v>6504</v>
      </c>
      <c r="CC116" s="95" t="s">
        <v>6504</v>
      </c>
      <c r="CD116" s="95" t="s">
        <v>6504</v>
      </c>
      <c r="CE116" s="95" t="s">
        <v>6504</v>
      </c>
      <c r="CF116" s="95" t="s">
        <v>6504</v>
      </c>
      <c r="CG116" s="95" t="s">
        <v>6504</v>
      </c>
      <c r="CH116" s="95" t="s">
        <v>6504</v>
      </c>
      <c r="CI116" s="95" t="s">
        <v>6504</v>
      </c>
      <c r="CJ116" s="95" t="s">
        <v>6504</v>
      </c>
      <c r="CK116" s="95" t="s">
        <v>6504</v>
      </c>
      <c r="CL116" s="95" t="s">
        <v>6504</v>
      </c>
      <c r="CM116" s="95">
        <v>1</v>
      </c>
      <c r="CN116" s="95">
        <v>0</v>
      </c>
      <c r="CO116" s="95" t="s">
        <v>69</v>
      </c>
      <c r="CP116" s="95" t="s">
        <v>79</v>
      </c>
      <c r="CQ116" s="95" t="s">
        <v>62</v>
      </c>
      <c r="CR116" s="95" t="s">
        <v>69</v>
      </c>
      <c r="CS116" s="95" t="s">
        <v>69</v>
      </c>
      <c r="CT116" s="95" t="s">
        <v>69</v>
      </c>
      <c r="CU116" s="95" t="s">
        <v>69</v>
      </c>
      <c r="CV116" s="95" t="s">
        <v>69</v>
      </c>
      <c r="CW116" s="95" t="s">
        <v>69</v>
      </c>
      <c r="CX116" s="95" t="s">
        <v>59</v>
      </c>
      <c r="CY116" s="95">
        <v>0</v>
      </c>
      <c r="CZ116" s="95" t="s">
        <v>139</v>
      </c>
      <c r="DA116" s="95" t="s">
        <v>53</v>
      </c>
      <c r="DB116" s="95" t="s">
        <v>62</v>
      </c>
      <c r="DC116" s="95" t="s">
        <v>55</v>
      </c>
      <c r="DD116" s="95" t="s">
        <v>56</v>
      </c>
      <c r="DE116" s="95" t="s">
        <v>57</v>
      </c>
      <c r="DF116" s="95" t="s">
        <v>57</v>
      </c>
      <c r="DG116" s="95" t="s">
        <v>69</v>
      </c>
      <c r="DH116" s="95" t="s">
        <v>55</v>
      </c>
      <c r="DI116" s="95" t="s">
        <v>67</v>
      </c>
      <c r="DJ116" s="95">
        <v>0</v>
      </c>
      <c r="DK116" s="95" t="s">
        <v>139</v>
      </c>
      <c r="DL116" s="95" t="s">
        <v>53</v>
      </c>
      <c r="DM116" s="95" t="s">
        <v>62</v>
      </c>
      <c r="DN116" s="95" t="s">
        <v>55</v>
      </c>
      <c r="DO116" s="95" t="s">
        <v>56</v>
      </c>
      <c r="DP116" s="95" t="s">
        <v>57</v>
      </c>
      <c r="DQ116" s="95" t="s">
        <v>57</v>
      </c>
      <c r="DR116" s="95" t="s">
        <v>58</v>
      </c>
      <c r="DS116" s="95" t="s">
        <v>55</v>
      </c>
      <c r="DT116" s="95" t="s">
        <v>59</v>
      </c>
      <c r="DU116" s="95">
        <v>0</v>
      </c>
      <c r="DV116" s="95" t="s">
        <v>139</v>
      </c>
      <c r="DW116" s="95" t="s">
        <v>53</v>
      </c>
      <c r="DX116" s="95" t="s">
        <v>62</v>
      </c>
      <c r="DY116" s="95" t="s">
        <v>55</v>
      </c>
      <c r="DZ116" s="95" t="s">
        <v>56</v>
      </c>
      <c r="EA116" s="95" t="s">
        <v>57</v>
      </c>
      <c r="EB116" s="95" t="s">
        <v>57</v>
      </c>
      <c r="EC116" s="95" t="s">
        <v>58</v>
      </c>
      <c r="ED116" s="95" t="s">
        <v>55</v>
      </c>
      <c r="EE116" s="95" t="s">
        <v>59</v>
      </c>
      <c r="EF116" s="95">
        <v>0</v>
      </c>
      <c r="EG116" s="95" t="s">
        <v>139</v>
      </c>
    </row>
    <row r="117" spans="1:137" x14ac:dyDescent="0.25">
      <c r="A117" s="97" t="s">
        <v>1481</v>
      </c>
      <c r="B117" s="95" t="s">
        <v>6899</v>
      </c>
      <c r="C117" s="95">
        <v>16</v>
      </c>
      <c r="D117" s="95" t="s">
        <v>10</v>
      </c>
      <c r="E117" s="95" t="s">
        <v>143</v>
      </c>
      <c r="F117" s="97" t="s">
        <v>1481</v>
      </c>
      <c r="G117" s="97" t="s">
        <v>556</v>
      </c>
      <c r="H117" s="97" t="s">
        <v>557</v>
      </c>
      <c r="I117" s="51">
        <v>1</v>
      </c>
      <c r="J117" s="51">
        <v>1</v>
      </c>
      <c r="K117" s="95" t="s">
        <v>556</v>
      </c>
      <c r="L117" s="95">
        <v>0</v>
      </c>
      <c r="M117" s="95">
        <v>0</v>
      </c>
      <c r="N117" s="95">
        <v>0</v>
      </c>
      <c r="O117" s="95">
        <v>0</v>
      </c>
      <c r="P117" s="95">
        <v>0</v>
      </c>
      <c r="Q117" s="95">
        <v>0</v>
      </c>
      <c r="R117" s="95">
        <v>1</v>
      </c>
      <c r="S117" s="95">
        <v>0</v>
      </c>
      <c r="T117" s="95">
        <v>0</v>
      </c>
      <c r="U117" s="95">
        <v>0</v>
      </c>
      <c r="V117" s="95">
        <v>0</v>
      </c>
      <c r="W117" s="95">
        <v>0</v>
      </c>
      <c r="X117" s="95">
        <v>0</v>
      </c>
      <c r="Y117" s="95">
        <v>0</v>
      </c>
      <c r="Z117" s="95">
        <v>1</v>
      </c>
      <c r="AA117" s="95" t="s">
        <v>4433</v>
      </c>
      <c r="AB117" s="95" t="s">
        <v>4434</v>
      </c>
      <c r="AC117" s="95" t="s">
        <v>4435</v>
      </c>
      <c r="AD117" s="95" t="s">
        <v>4436</v>
      </c>
      <c r="AE117" s="95" t="s">
        <v>6504</v>
      </c>
      <c r="AF117" s="95" t="s">
        <v>6504</v>
      </c>
      <c r="AG117" s="95" t="s">
        <v>6504</v>
      </c>
      <c r="AH117" s="95" t="s">
        <v>6504</v>
      </c>
      <c r="AI117" s="95" t="s">
        <v>6504</v>
      </c>
      <c r="AJ117" s="95" t="s">
        <v>6504</v>
      </c>
      <c r="AK117" s="95" t="s">
        <v>6504</v>
      </c>
      <c r="AL117" s="95" t="s">
        <v>6504</v>
      </c>
      <c r="AM117" s="95" t="s">
        <v>6504</v>
      </c>
      <c r="AN117" s="95" t="s">
        <v>6504</v>
      </c>
      <c r="AO117" s="95" t="s">
        <v>6504</v>
      </c>
      <c r="AP117" s="95" t="s">
        <v>6504</v>
      </c>
      <c r="AQ117" s="95" t="s">
        <v>6504</v>
      </c>
      <c r="AR117" s="95" t="s">
        <v>6504</v>
      </c>
      <c r="AS117" s="95" t="s">
        <v>6504</v>
      </c>
      <c r="AT117" s="95" t="s">
        <v>6504</v>
      </c>
      <c r="AU117" s="95" t="s">
        <v>6504</v>
      </c>
      <c r="AV117" s="95" t="s">
        <v>6504</v>
      </c>
      <c r="AW117" s="95" t="s">
        <v>6504</v>
      </c>
      <c r="AX117" s="95" t="s">
        <v>6504</v>
      </c>
      <c r="AY117" s="95">
        <v>1</v>
      </c>
      <c r="AZ117" s="95" t="s">
        <v>6504</v>
      </c>
      <c r="BA117" s="95" t="s">
        <v>4574</v>
      </c>
      <c r="BB117" s="95" t="s">
        <v>4575</v>
      </c>
      <c r="BC117" s="95" t="s">
        <v>4576</v>
      </c>
      <c r="BD117" s="95" t="s">
        <v>6504</v>
      </c>
      <c r="BE117" s="95" t="s">
        <v>6504</v>
      </c>
      <c r="BF117" s="95" t="s">
        <v>1385</v>
      </c>
      <c r="BG117" s="95" t="s">
        <v>1385</v>
      </c>
      <c r="BH117" s="95" t="s">
        <v>1385</v>
      </c>
      <c r="BI117" s="95" t="s">
        <v>6504</v>
      </c>
      <c r="BJ117" s="95" t="s">
        <v>6504</v>
      </c>
      <c r="BK117" s="95" t="s">
        <v>6504</v>
      </c>
      <c r="BL117" s="95" t="s">
        <v>6504</v>
      </c>
      <c r="BM117" s="95" t="s">
        <v>6504</v>
      </c>
      <c r="BN117" s="95" t="s">
        <v>6504</v>
      </c>
      <c r="BO117" s="95" t="s">
        <v>6504</v>
      </c>
      <c r="BP117" s="95" t="s">
        <v>6504</v>
      </c>
      <c r="BQ117" s="95" t="s">
        <v>6504</v>
      </c>
      <c r="BR117" s="95" t="s">
        <v>6504</v>
      </c>
      <c r="BS117" s="95" t="s">
        <v>6504</v>
      </c>
      <c r="BT117" s="95" t="s">
        <v>6504</v>
      </c>
      <c r="BU117" s="95" t="s">
        <v>6504</v>
      </c>
      <c r="BV117" s="95" t="s">
        <v>6504</v>
      </c>
      <c r="BW117" s="95" t="s">
        <v>6504</v>
      </c>
      <c r="BX117" s="95" t="s">
        <v>6504</v>
      </c>
      <c r="BY117" s="95" t="s">
        <v>6504</v>
      </c>
      <c r="BZ117" s="95" t="s">
        <v>6504</v>
      </c>
      <c r="CA117" s="95" t="s">
        <v>6504</v>
      </c>
      <c r="CB117" s="95" t="s">
        <v>6504</v>
      </c>
      <c r="CC117" s="95" t="s">
        <v>6504</v>
      </c>
      <c r="CD117" s="95" t="s">
        <v>6504</v>
      </c>
      <c r="CE117" s="95" t="s">
        <v>6504</v>
      </c>
      <c r="CF117" s="95" t="s">
        <v>6504</v>
      </c>
      <c r="CG117" s="95" t="s">
        <v>6504</v>
      </c>
      <c r="CH117" s="95" t="s">
        <v>6504</v>
      </c>
      <c r="CI117" s="95" t="s">
        <v>6504</v>
      </c>
      <c r="CJ117" s="95" t="s">
        <v>6504</v>
      </c>
      <c r="CK117" s="95" t="s">
        <v>6504</v>
      </c>
      <c r="CL117" s="95" t="s">
        <v>6504</v>
      </c>
      <c r="CM117" s="95">
        <v>1</v>
      </c>
      <c r="CN117" s="95">
        <v>0</v>
      </c>
      <c r="CO117" s="95" t="s">
        <v>69</v>
      </c>
      <c r="CP117" s="95" t="s">
        <v>79</v>
      </c>
      <c r="CQ117" s="95" t="s">
        <v>62</v>
      </c>
      <c r="CR117" s="95" t="s">
        <v>69</v>
      </c>
      <c r="CS117" s="95" t="s">
        <v>69</v>
      </c>
      <c r="CT117" s="95" t="s">
        <v>69</v>
      </c>
      <c r="CU117" s="95" t="s">
        <v>69</v>
      </c>
      <c r="CV117" s="95" t="s">
        <v>69</v>
      </c>
      <c r="CW117" s="95" t="s">
        <v>69</v>
      </c>
      <c r="CX117" s="95" t="s">
        <v>59</v>
      </c>
      <c r="CY117" s="95">
        <v>0</v>
      </c>
      <c r="CZ117" s="95" t="s">
        <v>139</v>
      </c>
      <c r="DA117" s="95" t="s">
        <v>53</v>
      </c>
      <c r="DB117" s="95" t="s">
        <v>62</v>
      </c>
      <c r="DC117" s="95" t="s">
        <v>55</v>
      </c>
      <c r="DD117" s="95" t="s">
        <v>56</v>
      </c>
      <c r="DE117" s="95" t="s">
        <v>57</v>
      </c>
      <c r="DF117" s="95" t="s">
        <v>57</v>
      </c>
      <c r="DG117" s="95" t="s">
        <v>69</v>
      </c>
      <c r="DH117" s="95" t="s">
        <v>55</v>
      </c>
      <c r="DI117" s="95" t="s">
        <v>67</v>
      </c>
      <c r="DJ117" s="95">
        <v>0</v>
      </c>
      <c r="DK117" s="95" t="s">
        <v>139</v>
      </c>
      <c r="DL117" s="95" t="s">
        <v>53</v>
      </c>
      <c r="DM117" s="95" t="s">
        <v>62</v>
      </c>
      <c r="DN117" s="95" t="s">
        <v>55</v>
      </c>
      <c r="DO117" s="95" t="s">
        <v>56</v>
      </c>
      <c r="DP117" s="95" t="s">
        <v>57</v>
      </c>
      <c r="DQ117" s="95" t="s">
        <v>57</v>
      </c>
      <c r="DR117" s="95" t="s">
        <v>58</v>
      </c>
      <c r="DS117" s="95" t="s">
        <v>55</v>
      </c>
      <c r="DT117" s="95" t="s">
        <v>59</v>
      </c>
      <c r="DU117" s="95">
        <v>0</v>
      </c>
      <c r="DV117" s="95" t="s">
        <v>139</v>
      </c>
      <c r="DW117" s="95" t="s">
        <v>53</v>
      </c>
      <c r="DX117" s="95" t="s">
        <v>62</v>
      </c>
      <c r="DY117" s="95" t="s">
        <v>55</v>
      </c>
      <c r="DZ117" s="95" t="s">
        <v>56</v>
      </c>
      <c r="EA117" s="95" t="s">
        <v>57</v>
      </c>
      <c r="EB117" s="95" t="s">
        <v>57</v>
      </c>
      <c r="EC117" s="95" t="s">
        <v>58</v>
      </c>
      <c r="ED117" s="95" t="s">
        <v>55</v>
      </c>
      <c r="EE117" s="95" t="s">
        <v>59</v>
      </c>
      <c r="EF117" s="95">
        <v>0</v>
      </c>
      <c r="EG117" s="95" t="s">
        <v>139</v>
      </c>
    </row>
    <row r="118" spans="1:137" x14ac:dyDescent="0.25">
      <c r="A118" s="97" t="s">
        <v>1488</v>
      </c>
      <c r="B118" s="95" t="s">
        <v>6900</v>
      </c>
      <c r="C118" s="95">
        <v>17</v>
      </c>
      <c r="D118" s="95" t="s">
        <v>10</v>
      </c>
      <c r="E118" s="95" t="s">
        <v>143</v>
      </c>
      <c r="F118" s="97" t="s">
        <v>1488</v>
      </c>
      <c r="G118" s="97" t="s">
        <v>556</v>
      </c>
      <c r="H118" s="97" t="s">
        <v>557</v>
      </c>
      <c r="I118" s="51">
        <v>1</v>
      </c>
      <c r="J118" s="51">
        <v>1</v>
      </c>
      <c r="K118" s="95" t="s">
        <v>556</v>
      </c>
      <c r="L118" s="95">
        <v>0</v>
      </c>
      <c r="M118" s="95">
        <v>0</v>
      </c>
      <c r="N118" s="95">
        <v>0</v>
      </c>
      <c r="O118" s="95">
        <v>0</v>
      </c>
      <c r="P118" s="95">
        <v>0</v>
      </c>
      <c r="Q118" s="95">
        <v>0</v>
      </c>
      <c r="R118" s="95">
        <v>1</v>
      </c>
      <c r="S118" s="95">
        <v>0</v>
      </c>
      <c r="T118" s="95">
        <v>0</v>
      </c>
      <c r="U118" s="95">
        <v>0</v>
      </c>
      <c r="V118" s="95">
        <v>0</v>
      </c>
      <c r="W118" s="95">
        <v>0</v>
      </c>
      <c r="X118" s="95">
        <v>0</v>
      </c>
      <c r="Y118" s="95">
        <v>0</v>
      </c>
      <c r="Z118" s="95">
        <v>1</v>
      </c>
      <c r="AA118" s="95" t="s">
        <v>1491</v>
      </c>
      <c r="AB118" s="95" t="s">
        <v>4437</v>
      </c>
      <c r="AC118" s="95" t="s">
        <v>4438</v>
      </c>
      <c r="AD118" s="95" t="s">
        <v>4439</v>
      </c>
      <c r="AE118" s="95" t="s">
        <v>6504</v>
      </c>
      <c r="AF118" s="95" t="s">
        <v>6504</v>
      </c>
      <c r="AG118" s="95" t="s">
        <v>6504</v>
      </c>
      <c r="AH118" s="95" t="s">
        <v>6504</v>
      </c>
      <c r="AI118" s="95" t="s">
        <v>6504</v>
      </c>
      <c r="AJ118" s="95" t="s">
        <v>6504</v>
      </c>
      <c r="AK118" s="95" t="s">
        <v>6504</v>
      </c>
      <c r="AL118" s="95" t="s">
        <v>6504</v>
      </c>
      <c r="AM118" s="95" t="s">
        <v>6504</v>
      </c>
      <c r="AN118" s="95" t="s">
        <v>6504</v>
      </c>
      <c r="AO118" s="95" t="s">
        <v>6504</v>
      </c>
      <c r="AP118" s="95" t="s">
        <v>6504</v>
      </c>
      <c r="AQ118" s="95" t="s">
        <v>6504</v>
      </c>
      <c r="AR118" s="95" t="s">
        <v>6504</v>
      </c>
      <c r="AS118" s="95" t="s">
        <v>6504</v>
      </c>
      <c r="AT118" s="95" t="s">
        <v>6504</v>
      </c>
      <c r="AU118" s="95" t="s">
        <v>6504</v>
      </c>
      <c r="AV118" s="95" t="s">
        <v>6504</v>
      </c>
      <c r="AW118" s="95" t="s">
        <v>6504</v>
      </c>
      <c r="AX118" s="95" t="s">
        <v>6504</v>
      </c>
      <c r="AY118" s="95">
        <v>1</v>
      </c>
      <c r="AZ118" s="95" t="s">
        <v>6504</v>
      </c>
      <c r="BA118" s="95" t="s">
        <v>4577</v>
      </c>
      <c r="BB118" s="95" t="s">
        <v>1385</v>
      </c>
      <c r="BC118" s="95" t="s">
        <v>4578</v>
      </c>
      <c r="BD118" s="95" t="s">
        <v>6504</v>
      </c>
      <c r="BE118" s="95" t="s">
        <v>6504</v>
      </c>
      <c r="BF118" s="95" t="s">
        <v>1385</v>
      </c>
      <c r="BG118" s="95" t="s">
        <v>1385</v>
      </c>
      <c r="BH118" s="95" t="s">
        <v>1385</v>
      </c>
      <c r="BI118" s="95" t="s">
        <v>6504</v>
      </c>
      <c r="BJ118" s="95" t="s">
        <v>6504</v>
      </c>
      <c r="BK118" s="95" t="s">
        <v>6504</v>
      </c>
      <c r="BL118" s="95" t="s">
        <v>6504</v>
      </c>
      <c r="BM118" s="95" t="s">
        <v>6504</v>
      </c>
      <c r="BN118" s="95" t="s">
        <v>6504</v>
      </c>
      <c r="BO118" s="95" t="s">
        <v>6504</v>
      </c>
      <c r="BP118" s="95" t="s">
        <v>6504</v>
      </c>
      <c r="BQ118" s="95" t="s">
        <v>6504</v>
      </c>
      <c r="BR118" s="95" t="s">
        <v>6504</v>
      </c>
      <c r="BS118" s="95" t="s">
        <v>6504</v>
      </c>
      <c r="BT118" s="95" t="s">
        <v>6504</v>
      </c>
      <c r="BU118" s="95" t="s">
        <v>6504</v>
      </c>
      <c r="BV118" s="95" t="s">
        <v>6504</v>
      </c>
      <c r="BW118" s="95" t="s">
        <v>6504</v>
      </c>
      <c r="BX118" s="95" t="s">
        <v>6504</v>
      </c>
      <c r="BY118" s="95" t="s">
        <v>6504</v>
      </c>
      <c r="BZ118" s="95" t="s">
        <v>6504</v>
      </c>
      <c r="CA118" s="95" t="s">
        <v>6504</v>
      </c>
      <c r="CB118" s="95" t="s">
        <v>6504</v>
      </c>
      <c r="CC118" s="95" t="s">
        <v>6504</v>
      </c>
      <c r="CD118" s="95" t="s">
        <v>6504</v>
      </c>
      <c r="CE118" s="95" t="s">
        <v>6504</v>
      </c>
      <c r="CF118" s="95" t="s">
        <v>6504</v>
      </c>
      <c r="CG118" s="95" t="s">
        <v>6504</v>
      </c>
      <c r="CH118" s="95" t="s">
        <v>6504</v>
      </c>
      <c r="CI118" s="95" t="s">
        <v>6504</v>
      </c>
      <c r="CJ118" s="95" t="s">
        <v>6504</v>
      </c>
      <c r="CK118" s="95" t="s">
        <v>6504</v>
      </c>
      <c r="CL118" s="95" t="s">
        <v>6504</v>
      </c>
      <c r="CM118" s="95">
        <v>1</v>
      </c>
      <c r="CN118" s="95">
        <v>0</v>
      </c>
      <c r="CO118" s="95" t="s">
        <v>69</v>
      </c>
      <c r="CP118" s="95" t="s">
        <v>79</v>
      </c>
      <c r="CQ118" s="95" t="s">
        <v>62</v>
      </c>
      <c r="CR118" s="95" t="s">
        <v>69</v>
      </c>
      <c r="CS118" s="95" t="s">
        <v>69</v>
      </c>
      <c r="CT118" s="95" t="s">
        <v>69</v>
      </c>
      <c r="CU118" s="95" t="s">
        <v>69</v>
      </c>
      <c r="CV118" s="95" t="s">
        <v>69</v>
      </c>
      <c r="CW118" s="95" t="s">
        <v>69</v>
      </c>
      <c r="CX118" s="95" t="s">
        <v>59</v>
      </c>
      <c r="CY118" s="95">
        <v>0</v>
      </c>
      <c r="CZ118" s="95" t="s">
        <v>139</v>
      </c>
      <c r="DA118" s="95" t="s">
        <v>53</v>
      </c>
      <c r="DB118" s="95" t="s">
        <v>62</v>
      </c>
      <c r="DC118" s="95" t="s">
        <v>55</v>
      </c>
      <c r="DD118" s="95" t="s">
        <v>56</v>
      </c>
      <c r="DE118" s="95" t="s">
        <v>57</v>
      </c>
      <c r="DF118" s="95" t="s">
        <v>57</v>
      </c>
      <c r="DG118" s="95" t="s">
        <v>69</v>
      </c>
      <c r="DH118" s="95" t="s">
        <v>55</v>
      </c>
      <c r="DI118" s="95" t="s">
        <v>67</v>
      </c>
      <c r="DJ118" s="95">
        <v>0</v>
      </c>
      <c r="DK118" s="95" t="s">
        <v>139</v>
      </c>
      <c r="DL118" s="95" t="s">
        <v>53</v>
      </c>
      <c r="DM118" s="95" t="s">
        <v>62</v>
      </c>
      <c r="DN118" s="95" t="s">
        <v>55</v>
      </c>
      <c r="DO118" s="95" t="s">
        <v>56</v>
      </c>
      <c r="DP118" s="95" t="s">
        <v>57</v>
      </c>
      <c r="DQ118" s="95" t="s">
        <v>57</v>
      </c>
      <c r="DR118" s="95" t="s">
        <v>58</v>
      </c>
      <c r="DS118" s="95" t="s">
        <v>55</v>
      </c>
      <c r="DT118" s="95" t="s">
        <v>59</v>
      </c>
      <c r="DU118" s="95">
        <v>0</v>
      </c>
      <c r="DV118" s="95" t="s">
        <v>139</v>
      </c>
      <c r="DW118" s="95" t="s">
        <v>53</v>
      </c>
      <c r="DX118" s="95" t="s">
        <v>62</v>
      </c>
      <c r="DY118" s="95" t="s">
        <v>55</v>
      </c>
      <c r="DZ118" s="95" t="s">
        <v>56</v>
      </c>
      <c r="EA118" s="95" t="s">
        <v>57</v>
      </c>
      <c r="EB118" s="95" t="s">
        <v>57</v>
      </c>
      <c r="EC118" s="95" t="s">
        <v>58</v>
      </c>
      <c r="ED118" s="95" t="s">
        <v>55</v>
      </c>
      <c r="EE118" s="95" t="s">
        <v>59</v>
      </c>
      <c r="EF118" s="95">
        <v>0</v>
      </c>
      <c r="EG118" s="95" t="s">
        <v>139</v>
      </c>
    </row>
    <row r="119" spans="1:137" x14ac:dyDescent="0.25">
      <c r="A119" s="97" t="s">
        <v>1494</v>
      </c>
      <c r="B119" s="95" t="s">
        <v>6901</v>
      </c>
      <c r="C119" s="95">
        <v>18</v>
      </c>
      <c r="D119" s="95" t="s">
        <v>10</v>
      </c>
      <c r="E119" s="95" t="s">
        <v>143</v>
      </c>
      <c r="F119" s="97" t="s">
        <v>1494</v>
      </c>
      <c r="G119" s="97" t="s">
        <v>531</v>
      </c>
      <c r="H119" s="97" t="s">
        <v>532</v>
      </c>
      <c r="I119" s="51">
        <v>1</v>
      </c>
      <c r="J119" s="51">
        <v>1</v>
      </c>
      <c r="K119" s="95" t="s">
        <v>531</v>
      </c>
      <c r="L119" s="95">
        <v>1</v>
      </c>
      <c r="M119" s="95">
        <v>0</v>
      </c>
      <c r="N119" s="95">
        <v>0</v>
      </c>
      <c r="O119" s="95">
        <v>0</v>
      </c>
      <c r="P119" s="95">
        <v>0</v>
      </c>
      <c r="Q119" s="95">
        <v>1</v>
      </c>
      <c r="R119" s="95">
        <v>0</v>
      </c>
      <c r="S119" s="95">
        <v>0</v>
      </c>
      <c r="T119" s="95">
        <v>0</v>
      </c>
      <c r="U119" s="95">
        <v>0</v>
      </c>
      <c r="V119" s="95">
        <v>0</v>
      </c>
      <c r="W119" s="95">
        <v>0</v>
      </c>
      <c r="X119" s="95">
        <v>0</v>
      </c>
      <c r="Y119" s="95">
        <v>1</v>
      </c>
      <c r="Z119" s="95">
        <v>1</v>
      </c>
      <c r="AA119" s="95" t="s">
        <v>1497</v>
      </c>
      <c r="AB119" s="95" t="s">
        <v>4440</v>
      </c>
      <c r="AC119" s="95" t="s">
        <v>4441</v>
      </c>
      <c r="AD119" s="95" t="s">
        <v>4442</v>
      </c>
      <c r="AE119" s="95" t="s">
        <v>6504</v>
      </c>
      <c r="AF119" s="95" t="s">
        <v>6504</v>
      </c>
      <c r="AG119" s="95" t="s">
        <v>6504</v>
      </c>
      <c r="AH119" s="95" t="s">
        <v>6504</v>
      </c>
      <c r="AI119" s="95" t="s">
        <v>6504</v>
      </c>
      <c r="AJ119" s="95" t="s">
        <v>6504</v>
      </c>
      <c r="AK119" s="95" t="s">
        <v>6504</v>
      </c>
      <c r="AL119" s="95" t="s">
        <v>6504</v>
      </c>
      <c r="AM119" s="95" t="s">
        <v>6504</v>
      </c>
      <c r="AN119" s="95" t="s">
        <v>6504</v>
      </c>
      <c r="AO119" s="95" t="s">
        <v>6504</v>
      </c>
      <c r="AP119" s="95" t="s">
        <v>6504</v>
      </c>
      <c r="AQ119" s="95" t="s">
        <v>6504</v>
      </c>
      <c r="AR119" s="95" t="s">
        <v>6504</v>
      </c>
      <c r="AS119" s="95" t="s">
        <v>6504</v>
      </c>
      <c r="AT119" s="95">
        <v>53</v>
      </c>
      <c r="AU119" s="95">
        <v>53</v>
      </c>
      <c r="AV119" s="95" t="s">
        <v>4579</v>
      </c>
      <c r="AW119" s="95" t="s">
        <v>4475</v>
      </c>
      <c r="AX119" s="95" t="s">
        <v>4581</v>
      </c>
      <c r="AY119" s="95" t="s">
        <v>6504</v>
      </c>
      <c r="AZ119" s="95" t="s">
        <v>6504</v>
      </c>
      <c r="BA119" s="95" t="s">
        <v>4485</v>
      </c>
      <c r="BB119" s="95" t="s">
        <v>1385</v>
      </c>
      <c r="BC119" s="95" t="s">
        <v>1385</v>
      </c>
      <c r="BD119" s="95" t="s">
        <v>6504</v>
      </c>
      <c r="BE119" s="95" t="s">
        <v>6504</v>
      </c>
      <c r="BF119" s="95" t="s">
        <v>1385</v>
      </c>
      <c r="BG119" s="95" t="s">
        <v>1385</v>
      </c>
      <c r="BH119" s="95" t="s">
        <v>1385</v>
      </c>
      <c r="BI119" s="95" t="s">
        <v>6504</v>
      </c>
      <c r="BJ119" s="95" t="s">
        <v>6504</v>
      </c>
      <c r="BK119" s="95" t="s">
        <v>6504</v>
      </c>
      <c r="BL119" s="95" t="s">
        <v>6504</v>
      </c>
      <c r="BM119" s="95" t="s">
        <v>6504</v>
      </c>
      <c r="BN119" s="95" t="s">
        <v>6504</v>
      </c>
      <c r="BO119" s="95" t="s">
        <v>6504</v>
      </c>
      <c r="BP119" s="95" t="s">
        <v>6504</v>
      </c>
      <c r="BQ119" s="95" t="s">
        <v>6504</v>
      </c>
      <c r="BR119" s="95" t="s">
        <v>6504</v>
      </c>
      <c r="BS119" s="95" t="s">
        <v>6504</v>
      </c>
      <c r="BT119" s="95" t="s">
        <v>6504</v>
      </c>
      <c r="BU119" s="95" t="s">
        <v>6504</v>
      </c>
      <c r="BV119" s="95" t="s">
        <v>6504</v>
      </c>
      <c r="BW119" s="95" t="s">
        <v>6504</v>
      </c>
      <c r="BX119" s="95" t="s">
        <v>6504</v>
      </c>
      <c r="BY119" s="95" t="s">
        <v>6504</v>
      </c>
      <c r="BZ119" s="95" t="s">
        <v>6504</v>
      </c>
      <c r="CA119" s="95" t="s">
        <v>6504</v>
      </c>
      <c r="CB119" s="95" t="s">
        <v>6504</v>
      </c>
      <c r="CC119" s="95" t="s">
        <v>6504</v>
      </c>
      <c r="CD119" s="95" t="s">
        <v>6504</v>
      </c>
      <c r="CE119" s="95" t="s">
        <v>6504</v>
      </c>
      <c r="CF119" s="95" t="s">
        <v>6504</v>
      </c>
      <c r="CG119" s="95" t="s">
        <v>6504</v>
      </c>
      <c r="CH119" s="95">
        <v>1</v>
      </c>
      <c r="CI119" s="95">
        <v>1</v>
      </c>
      <c r="CJ119" s="95" t="s">
        <v>4580</v>
      </c>
      <c r="CK119" s="95" t="s">
        <v>1385</v>
      </c>
      <c r="CL119" s="95" t="s">
        <v>4582</v>
      </c>
      <c r="CM119" s="95">
        <v>54</v>
      </c>
      <c r="CN119" s="95">
        <v>0</v>
      </c>
      <c r="CO119" s="95" t="s">
        <v>69</v>
      </c>
      <c r="CP119" s="95" t="s">
        <v>79</v>
      </c>
      <c r="CQ119" s="95" t="s">
        <v>62</v>
      </c>
      <c r="CR119" s="95" t="s">
        <v>69</v>
      </c>
      <c r="CS119" s="95" t="s">
        <v>69</v>
      </c>
      <c r="CT119" s="95" t="s">
        <v>69</v>
      </c>
      <c r="CU119" s="95" t="s">
        <v>69</v>
      </c>
      <c r="CV119" s="95" t="s">
        <v>69</v>
      </c>
      <c r="CW119" s="95" t="s">
        <v>69</v>
      </c>
      <c r="CX119" s="95" t="s">
        <v>59</v>
      </c>
      <c r="CY119" s="95">
        <v>0</v>
      </c>
      <c r="CZ119" s="95" t="s">
        <v>139</v>
      </c>
      <c r="DA119" s="95" t="s">
        <v>53</v>
      </c>
      <c r="DB119" s="95" t="s">
        <v>62</v>
      </c>
      <c r="DC119" s="95" t="s">
        <v>55</v>
      </c>
      <c r="DD119" s="95" t="s">
        <v>56</v>
      </c>
      <c r="DE119" s="95" t="s">
        <v>57</v>
      </c>
      <c r="DF119" s="95" t="s">
        <v>57</v>
      </c>
      <c r="DG119" s="95" t="s">
        <v>69</v>
      </c>
      <c r="DH119" s="95" t="s">
        <v>55</v>
      </c>
      <c r="DI119" s="95" t="s">
        <v>67</v>
      </c>
      <c r="DJ119" s="95">
        <v>0</v>
      </c>
      <c r="DK119" s="95" t="s">
        <v>139</v>
      </c>
      <c r="DL119" s="95" t="s">
        <v>53</v>
      </c>
      <c r="DM119" s="95" t="s">
        <v>62</v>
      </c>
      <c r="DN119" s="95" t="s">
        <v>55</v>
      </c>
      <c r="DO119" s="95" t="s">
        <v>56</v>
      </c>
      <c r="DP119" s="95" t="s">
        <v>57</v>
      </c>
      <c r="DQ119" s="95" t="s">
        <v>57</v>
      </c>
      <c r="DR119" s="95" t="s">
        <v>58</v>
      </c>
      <c r="DS119" s="95" t="s">
        <v>55</v>
      </c>
      <c r="DT119" s="95" t="s">
        <v>59</v>
      </c>
      <c r="DU119" s="95">
        <v>0</v>
      </c>
      <c r="DV119" s="95" t="s">
        <v>139</v>
      </c>
      <c r="DW119" s="95" t="s">
        <v>53</v>
      </c>
      <c r="DX119" s="95" t="s">
        <v>62</v>
      </c>
      <c r="DY119" s="95" t="s">
        <v>55</v>
      </c>
      <c r="DZ119" s="95" t="s">
        <v>56</v>
      </c>
      <c r="EA119" s="95" t="s">
        <v>57</v>
      </c>
      <c r="EB119" s="95" t="s">
        <v>57</v>
      </c>
      <c r="EC119" s="95" t="s">
        <v>58</v>
      </c>
      <c r="ED119" s="95" t="s">
        <v>55</v>
      </c>
      <c r="EE119" s="95" t="s">
        <v>59</v>
      </c>
      <c r="EF119" s="95">
        <v>0</v>
      </c>
      <c r="EG119" s="95" t="s">
        <v>139</v>
      </c>
    </row>
    <row r="120" spans="1:137" x14ac:dyDescent="0.25">
      <c r="A120" s="97" t="s">
        <v>1500</v>
      </c>
      <c r="B120" s="95" t="s">
        <v>6902</v>
      </c>
      <c r="C120" s="95">
        <v>19</v>
      </c>
      <c r="D120" s="95" t="s">
        <v>10</v>
      </c>
      <c r="E120" s="95" t="s">
        <v>143</v>
      </c>
      <c r="F120" s="97" t="s">
        <v>1500</v>
      </c>
      <c r="G120" s="97" t="s">
        <v>556</v>
      </c>
      <c r="H120" s="97" t="s">
        <v>557</v>
      </c>
      <c r="I120" s="51">
        <v>1</v>
      </c>
      <c r="J120" s="51">
        <v>1</v>
      </c>
      <c r="K120" s="95" t="s">
        <v>556</v>
      </c>
      <c r="L120" s="95">
        <v>0</v>
      </c>
      <c r="M120" s="95">
        <v>0</v>
      </c>
      <c r="N120" s="95">
        <v>0</v>
      </c>
      <c r="O120" s="95">
        <v>0</v>
      </c>
      <c r="P120" s="95">
        <v>0</v>
      </c>
      <c r="Q120" s="95">
        <v>0</v>
      </c>
      <c r="R120" s="95">
        <v>0</v>
      </c>
      <c r="S120" s="95">
        <v>0</v>
      </c>
      <c r="T120" s="95">
        <v>0</v>
      </c>
      <c r="U120" s="95">
        <v>0</v>
      </c>
      <c r="V120" s="95">
        <v>0</v>
      </c>
      <c r="W120" s="95">
        <v>0</v>
      </c>
      <c r="X120" s="95">
        <v>1</v>
      </c>
      <c r="Y120" s="95">
        <v>0</v>
      </c>
      <c r="Z120" s="95">
        <v>1</v>
      </c>
      <c r="AA120" s="95" t="s">
        <v>4443</v>
      </c>
      <c r="AB120" s="95" t="s">
        <v>4444</v>
      </c>
      <c r="AC120" s="95" t="s">
        <v>4445</v>
      </c>
      <c r="AD120" s="95" t="s">
        <v>4446</v>
      </c>
      <c r="AE120" s="95" t="s">
        <v>6504</v>
      </c>
      <c r="AF120" s="95" t="s">
        <v>6504</v>
      </c>
      <c r="AG120" s="95" t="s">
        <v>6504</v>
      </c>
      <c r="AH120" s="95" t="s">
        <v>6504</v>
      </c>
      <c r="AI120" s="95" t="s">
        <v>6504</v>
      </c>
      <c r="AJ120" s="95" t="s">
        <v>6504</v>
      </c>
      <c r="AK120" s="95" t="s">
        <v>6504</v>
      </c>
      <c r="AL120" s="95" t="s">
        <v>6504</v>
      </c>
      <c r="AM120" s="95" t="s">
        <v>6504</v>
      </c>
      <c r="AN120" s="95" t="s">
        <v>6504</v>
      </c>
      <c r="AO120" s="95" t="s">
        <v>6504</v>
      </c>
      <c r="AP120" s="95" t="s">
        <v>6504</v>
      </c>
      <c r="AQ120" s="95" t="s">
        <v>6504</v>
      </c>
      <c r="AR120" s="95" t="s">
        <v>6504</v>
      </c>
      <c r="AS120" s="95" t="s">
        <v>6504</v>
      </c>
      <c r="AT120" s="95" t="s">
        <v>6504</v>
      </c>
      <c r="AU120" s="95" t="s">
        <v>6504</v>
      </c>
      <c r="AV120" s="95" t="s">
        <v>6504</v>
      </c>
      <c r="AW120" s="95" t="s">
        <v>6504</v>
      </c>
      <c r="AX120" s="95" t="s">
        <v>6504</v>
      </c>
      <c r="AY120" s="95" t="s">
        <v>6504</v>
      </c>
      <c r="AZ120" s="95" t="s">
        <v>6504</v>
      </c>
      <c r="BA120" s="95" t="s">
        <v>4485</v>
      </c>
      <c r="BB120" s="95" t="s">
        <v>1385</v>
      </c>
      <c r="BC120" s="95" t="s">
        <v>1385</v>
      </c>
      <c r="BD120" s="95" t="s">
        <v>6504</v>
      </c>
      <c r="BE120" s="95" t="s">
        <v>6504</v>
      </c>
      <c r="BF120" s="95" t="s">
        <v>1385</v>
      </c>
      <c r="BG120" s="95" t="s">
        <v>1385</v>
      </c>
      <c r="BH120" s="95" t="s">
        <v>1385</v>
      </c>
      <c r="BI120" s="95" t="s">
        <v>6504</v>
      </c>
      <c r="BJ120" s="95" t="s">
        <v>6504</v>
      </c>
      <c r="BK120" s="95" t="s">
        <v>6504</v>
      </c>
      <c r="BL120" s="95" t="s">
        <v>6504</v>
      </c>
      <c r="BM120" s="95" t="s">
        <v>6504</v>
      </c>
      <c r="BN120" s="95" t="s">
        <v>6504</v>
      </c>
      <c r="BO120" s="95" t="s">
        <v>6504</v>
      </c>
      <c r="BP120" s="95" t="s">
        <v>6504</v>
      </c>
      <c r="BQ120" s="95" t="s">
        <v>6504</v>
      </c>
      <c r="BR120" s="95" t="s">
        <v>6504</v>
      </c>
      <c r="BS120" s="95" t="s">
        <v>6504</v>
      </c>
      <c r="BT120" s="95" t="s">
        <v>6504</v>
      </c>
      <c r="BU120" s="95" t="s">
        <v>6504</v>
      </c>
      <c r="BV120" s="95" t="s">
        <v>6504</v>
      </c>
      <c r="BW120" s="95" t="s">
        <v>6504</v>
      </c>
      <c r="BX120" s="95" t="s">
        <v>6504</v>
      </c>
      <c r="BY120" s="95" t="s">
        <v>6504</v>
      </c>
      <c r="BZ120" s="95" t="s">
        <v>6504</v>
      </c>
      <c r="CA120" s="95" t="s">
        <v>6504</v>
      </c>
      <c r="CB120" s="95" t="s">
        <v>6504</v>
      </c>
      <c r="CC120" s="95">
        <v>1</v>
      </c>
      <c r="CD120" s="95" t="s">
        <v>6504</v>
      </c>
      <c r="CE120" s="95" t="s">
        <v>4583</v>
      </c>
      <c r="CF120" s="95" t="s">
        <v>1385</v>
      </c>
      <c r="CG120" s="95" t="s">
        <v>4584</v>
      </c>
      <c r="CH120" s="95" t="s">
        <v>6504</v>
      </c>
      <c r="CI120" s="95" t="s">
        <v>6504</v>
      </c>
      <c r="CJ120" s="95" t="s">
        <v>4532</v>
      </c>
      <c r="CK120" s="95" t="s">
        <v>4532</v>
      </c>
      <c r="CL120" s="95" t="s">
        <v>4532</v>
      </c>
      <c r="CM120" s="95">
        <v>1</v>
      </c>
      <c r="CN120" s="95">
        <v>0</v>
      </c>
      <c r="CO120" s="95" t="s">
        <v>69</v>
      </c>
      <c r="CP120" s="95" t="s">
        <v>79</v>
      </c>
      <c r="CQ120" s="95" t="s">
        <v>79</v>
      </c>
      <c r="CR120" s="95" t="s">
        <v>69</v>
      </c>
      <c r="CS120" s="95" t="s">
        <v>69</v>
      </c>
      <c r="CT120" s="95" t="s">
        <v>69</v>
      </c>
      <c r="CU120" s="95" t="s">
        <v>69</v>
      </c>
      <c r="CV120" s="95" t="s">
        <v>69</v>
      </c>
      <c r="CW120" s="95" t="s">
        <v>69</v>
      </c>
      <c r="CX120" s="95" t="s">
        <v>59</v>
      </c>
      <c r="CY120" s="95">
        <v>0</v>
      </c>
      <c r="CZ120" s="95" t="s">
        <v>139</v>
      </c>
      <c r="DA120" s="95" t="s">
        <v>69</v>
      </c>
      <c r="DB120" s="95" t="s">
        <v>79</v>
      </c>
      <c r="DC120" s="95" t="s">
        <v>69</v>
      </c>
      <c r="DD120" s="95" t="s">
        <v>69</v>
      </c>
      <c r="DE120" s="95" t="s">
        <v>69</v>
      </c>
      <c r="DF120" s="95" t="s">
        <v>69</v>
      </c>
      <c r="DG120" s="95" t="s">
        <v>69</v>
      </c>
      <c r="DH120" s="95" t="s">
        <v>69</v>
      </c>
      <c r="DI120" s="95" t="s">
        <v>67</v>
      </c>
      <c r="DJ120" s="95">
        <v>0</v>
      </c>
      <c r="DK120" s="95" t="s">
        <v>139</v>
      </c>
      <c r="DL120" s="95" t="s">
        <v>53</v>
      </c>
      <c r="DM120" s="95" t="s">
        <v>79</v>
      </c>
      <c r="DN120" s="95" t="s">
        <v>55</v>
      </c>
      <c r="DO120" s="95" t="s">
        <v>56</v>
      </c>
      <c r="DP120" s="95" t="s">
        <v>57</v>
      </c>
      <c r="DQ120" s="95" t="s">
        <v>57</v>
      </c>
      <c r="DR120" s="95" t="s">
        <v>69</v>
      </c>
      <c r="DS120" s="95" t="s">
        <v>55</v>
      </c>
      <c r="DT120" s="95" t="s">
        <v>59</v>
      </c>
      <c r="DU120" s="95">
        <v>0</v>
      </c>
      <c r="DV120" s="95" t="s">
        <v>139</v>
      </c>
      <c r="DW120" s="95" t="s">
        <v>53</v>
      </c>
      <c r="DX120" s="95" t="s">
        <v>62</v>
      </c>
      <c r="DY120" s="95" t="s">
        <v>55</v>
      </c>
      <c r="DZ120" s="95" t="s">
        <v>56</v>
      </c>
      <c r="EA120" s="95" t="s">
        <v>57</v>
      </c>
      <c r="EB120" s="95" t="s">
        <v>57</v>
      </c>
      <c r="EC120" s="95" t="s">
        <v>69</v>
      </c>
      <c r="ED120" s="95" t="s">
        <v>55</v>
      </c>
      <c r="EE120" s="95" t="s">
        <v>59</v>
      </c>
      <c r="EF120" s="95">
        <v>0</v>
      </c>
      <c r="EG120" s="95" t="s">
        <v>139</v>
      </c>
    </row>
    <row r="121" spans="1:137" x14ac:dyDescent="0.25">
      <c r="A121" s="97" t="s">
        <v>1505</v>
      </c>
      <c r="B121" s="95" t="s">
        <v>6903</v>
      </c>
      <c r="C121" s="95">
        <v>20</v>
      </c>
      <c r="D121" s="95" t="s">
        <v>10</v>
      </c>
      <c r="E121" s="95" t="s">
        <v>143</v>
      </c>
      <c r="F121" s="97" t="s">
        <v>1505</v>
      </c>
      <c r="G121" s="97" t="s">
        <v>556</v>
      </c>
      <c r="H121" s="97" t="s">
        <v>557</v>
      </c>
      <c r="I121" s="51">
        <v>1</v>
      </c>
      <c r="J121" s="51">
        <v>1</v>
      </c>
      <c r="K121" s="95" t="s">
        <v>556</v>
      </c>
      <c r="L121" s="95">
        <v>0</v>
      </c>
      <c r="M121" s="95">
        <v>0</v>
      </c>
      <c r="N121" s="95">
        <v>0</v>
      </c>
      <c r="O121" s="95">
        <v>0</v>
      </c>
      <c r="P121" s="95">
        <v>0</v>
      </c>
      <c r="Q121" s="95">
        <v>0</v>
      </c>
      <c r="R121" s="95">
        <v>1</v>
      </c>
      <c r="S121" s="95">
        <v>0</v>
      </c>
      <c r="T121" s="95">
        <v>0</v>
      </c>
      <c r="U121" s="95">
        <v>0</v>
      </c>
      <c r="V121" s="95">
        <v>0</v>
      </c>
      <c r="W121" s="95">
        <v>0</v>
      </c>
      <c r="X121" s="95">
        <v>0</v>
      </c>
      <c r="Y121" s="95">
        <v>0</v>
      </c>
      <c r="Z121" s="95">
        <v>1</v>
      </c>
      <c r="AA121" s="95" t="s">
        <v>1508</v>
      </c>
      <c r="AB121" s="95" t="s">
        <v>4447</v>
      </c>
      <c r="AC121" s="95" t="s">
        <v>4448</v>
      </c>
      <c r="AD121" s="95" t="s">
        <v>4449</v>
      </c>
      <c r="AE121" s="95" t="s">
        <v>6504</v>
      </c>
      <c r="AF121" s="95" t="s">
        <v>6504</v>
      </c>
      <c r="AG121" s="95" t="s">
        <v>6504</v>
      </c>
      <c r="AH121" s="95" t="s">
        <v>6504</v>
      </c>
      <c r="AI121" s="95" t="s">
        <v>6504</v>
      </c>
      <c r="AJ121" s="95" t="s">
        <v>6504</v>
      </c>
      <c r="AK121" s="95" t="s">
        <v>6504</v>
      </c>
      <c r="AL121" s="95" t="s">
        <v>6504</v>
      </c>
      <c r="AM121" s="95" t="s">
        <v>6504</v>
      </c>
      <c r="AN121" s="95" t="s">
        <v>6504</v>
      </c>
      <c r="AO121" s="95" t="s">
        <v>6504</v>
      </c>
      <c r="AP121" s="95" t="s">
        <v>6504</v>
      </c>
      <c r="AQ121" s="95" t="s">
        <v>6504</v>
      </c>
      <c r="AR121" s="95" t="s">
        <v>6504</v>
      </c>
      <c r="AS121" s="95" t="s">
        <v>6504</v>
      </c>
      <c r="AT121" s="95" t="s">
        <v>6504</v>
      </c>
      <c r="AU121" s="95" t="s">
        <v>6504</v>
      </c>
      <c r="AV121" s="95" t="s">
        <v>6504</v>
      </c>
      <c r="AW121" s="95" t="s">
        <v>6504</v>
      </c>
      <c r="AX121" s="95" t="s">
        <v>6504</v>
      </c>
      <c r="AY121" s="95">
        <v>1</v>
      </c>
      <c r="AZ121" s="95" t="s">
        <v>6504</v>
      </c>
      <c r="BA121" s="95" t="s">
        <v>4585</v>
      </c>
      <c r="BB121" s="95" t="s">
        <v>1385</v>
      </c>
      <c r="BC121" s="95" t="s">
        <v>4586</v>
      </c>
      <c r="BD121" s="95" t="s">
        <v>6504</v>
      </c>
      <c r="BE121" s="95" t="s">
        <v>6504</v>
      </c>
      <c r="BF121" s="95" t="s">
        <v>1385</v>
      </c>
      <c r="BG121" s="95" t="s">
        <v>1385</v>
      </c>
      <c r="BH121" s="95" t="s">
        <v>1385</v>
      </c>
      <c r="BI121" s="95" t="s">
        <v>6504</v>
      </c>
      <c r="BJ121" s="95" t="s">
        <v>6504</v>
      </c>
      <c r="BK121" s="95" t="s">
        <v>6504</v>
      </c>
      <c r="BL121" s="95" t="s">
        <v>6504</v>
      </c>
      <c r="BM121" s="95" t="s">
        <v>6504</v>
      </c>
      <c r="BN121" s="95" t="s">
        <v>6504</v>
      </c>
      <c r="BO121" s="95" t="s">
        <v>6504</v>
      </c>
      <c r="BP121" s="95" t="s">
        <v>6504</v>
      </c>
      <c r="BQ121" s="95" t="s">
        <v>6504</v>
      </c>
      <c r="BR121" s="95" t="s">
        <v>6504</v>
      </c>
      <c r="BS121" s="95" t="s">
        <v>6504</v>
      </c>
      <c r="BT121" s="95" t="s">
        <v>6504</v>
      </c>
      <c r="BU121" s="95" t="s">
        <v>6504</v>
      </c>
      <c r="BV121" s="95" t="s">
        <v>6504</v>
      </c>
      <c r="BW121" s="95" t="s">
        <v>6504</v>
      </c>
      <c r="BX121" s="95" t="s">
        <v>6504</v>
      </c>
      <c r="BY121" s="95" t="s">
        <v>6504</v>
      </c>
      <c r="BZ121" s="95" t="s">
        <v>6504</v>
      </c>
      <c r="CA121" s="95" t="s">
        <v>6504</v>
      </c>
      <c r="CB121" s="95" t="s">
        <v>6504</v>
      </c>
      <c r="CC121" s="95" t="s">
        <v>6504</v>
      </c>
      <c r="CD121" s="95" t="s">
        <v>6504</v>
      </c>
      <c r="CE121" s="95" t="s">
        <v>6504</v>
      </c>
      <c r="CF121" s="95" t="s">
        <v>6504</v>
      </c>
      <c r="CG121" s="95" t="s">
        <v>6504</v>
      </c>
      <c r="CH121" s="95" t="s">
        <v>6504</v>
      </c>
      <c r="CI121" s="95" t="s">
        <v>6504</v>
      </c>
      <c r="CJ121" s="95" t="s">
        <v>6504</v>
      </c>
      <c r="CK121" s="95" t="s">
        <v>6504</v>
      </c>
      <c r="CL121" s="95" t="s">
        <v>6504</v>
      </c>
      <c r="CM121" s="95">
        <v>1</v>
      </c>
      <c r="CN121" s="95">
        <v>0</v>
      </c>
      <c r="CO121" s="95" t="s">
        <v>69</v>
      </c>
      <c r="CP121" s="95" t="s">
        <v>79</v>
      </c>
      <c r="CQ121" s="95" t="s">
        <v>62</v>
      </c>
      <c r="CR121" s="95" t="s">
        <v>69</v>
      </c>
      <c r="CS121" s="95" t="s">
        <v>69</v>
      </c>
      <c r="CT121" s="95" t="s">
        <v>69</v>
      </c>
      <c r="CU121" s="95" t="s">
        <v>69</v>
      </c>
      <c r="CV121" s="95" t="s">
        <v>69</v>
      </c>
      <c r="CW121" s="95" t="s">
        <v>69</v>
      </c>
      <c r="CX121" s="95" t="s">
        <v>59</v>
      </c>
      <c r="CY121" s="95">
        <v>0</v>
      </c>
      <c r="CZ121" s="95" t="s">
        <v>139</v>
      </c>
      <c r="DA121" s="95" t="s">
        <v>53</v>
      </c>
      <c r="DB121" s="95" t="s">
        <v>62</v>
      </c>
      <c r="DC121" s="95" t="s">
        <v>55</v>
      </c>
      <c r="DD121" s="95" t="s">
        <v>56</v>
      </c>
      <c r="DE121" s="95" t="s">
        <v>57</v>
      </c>
      <c r="DF121" s="95" t="s">
        <v>57</v>
      </c>
      <c r="DG121" s="95" t="s">
        <v>69</v>
      </c>
      <c r="DH121" s="95" t="s">
        <v>55</v>
      </c>
      <c r="DI121" s="95" t="s">
        <v>67</v>
      </c>
      <c r="DJ121" s="95">
        <v>0</v>
      </c>
      <c r="DK121" s="95" t="s">
        <v>139</v>
      </c>
      <c r="DL121" s="95" t="s">
        <v>53</v>
      </c>
      <c r="DM121" s="95" t="s">
        <v>62</v>
      </c>
      <c r="DN121" s="95" t="s">
        <v>55</v>
      </c>
      <c r="DO121" s="95" t="s">
        <v>56</v>
      </c>
      <c r="DP121" s="95" t="s">
        <v>57</v>
      </c>
      <c r="DQ121" s="95" t="s">
        <v>57</v>
      </c>
      <c r="DR121" s="95" t="s">
        <v>58</v>
      </c>
      <c r="DS121" s="95" t="s">
        <v>55</v>
      </c>
      <c r="DT121" s="95" t="s">
        <v>59</v>
      </c>
      <c r="DU121" s="95">
        <v>0</v>
      </c>
      <c r="DV121" s="95" t="s">
        <v>139</v>
      </c>
      <c r="DW121" s="95" t="s">
        <v>53</v>
      </c>
      <c r="DX121" s="95" t="s">
        <v>62</v>
      </c>
      <c r="DY121" s="95" t="s">
        <v>55</v>
      </c>
      <c r="DZ121" s="95" t="s">
        <v>56</v>
      </c>
      <c r="EA121" s="95" t="s">
        <v>57</v>
      </c>
      <c r="EB121" s="95" t="s">
        <v>57</v>
      </c>
      <c r="EC121" s="95" t="s">
        <v>58</v>
      </c>
      <c r="ED121" s="95" t="s">
        <v>55</v>
      </c>
      <c r="EE121" s="95" t="s">
        <v>59</v>
      </c>
      <c r="EF121" s="95">
        <v>0</v>
      </c>
      <c r="EG121" s="95" t="s">
        <v>139</v>
      </c>
    </row>
    <row r="122" spans="1:137" x14ac:dyDescent="0.25">
      <c r="A122" s="97" t="s">
        <v>1523</v>
      </c>
      <c r="B122" s="95" t="s">
        <v>6904</v>
      </c>
      <c r="C122" s="95">
        <v>21</v>
      </c>
      <c r="D122" s="95" t="s">
        <v>10</v>
      </c>
      <c r="E122" s="95" t="s">
        <v>143</v>
      </c>
      <c r="F122" s="97" t="s">
        <v>1523</v>
      </c>
      <c r="G122" s="97" t="s">
        <v>556</v>
      </c>
      <c r="H122" s="97" t="s">
        <v>557</v>
      </c>
      <c r="I122" s="51">
        <v>4</v>
      </c>
      <c r="J122" s="51">
        <v>1</v>
      </c>
      <c r="K122" s="95" t="s">
        <v>531</v>
      </c>
      <c r="L122" s="95">
        <v>0</v>
      </c>
      <c r="M122" s="95">
        <v>0</v>
      </c>
      <c r="N122" s="95">
        <v>0</v>
      </c>
      <c r="O122" s="95">
        <v>0</v>
      </c>
      <c r="P122" s="95">
        <v>0</v>
      </c>
      <c r="Q122" s="95">
        <v>0</v>
      </c>
      <c r="R122" s="95">
        <v>1</v>
      </c>
      <c r="S122" s="95">
        <v>0</v>
      </c>
      <c r="T122" s="95">
        <v>0</v>
      </c>
      <c r="U122" s="95">
        <v>0</v>
      </c>
      <c r="V122" s="95">
        <v>0</v>
      </c>
      <c r="W122" s="95">
        <v>0</v>
      </c>
      <c r="X122" s="95">
        <v>0</v>
      </c>
      <c r="Y122" s="95">
        <v>0</v>
      </c>
      <c r="Z122" s="95">
        <v>1</v>
      </c>
      <c r="AA122" s="95" t="s">
        <v>1526</v>
      </c>
      <c r="AB122" s="95" t="s">
        <v>4450</v>
      </c>
      <c r="AC122" s="95" t="s">
        <v>4451</v>
      </c>
      <c r="AD122" s="95" t="s">
        <v>4452</v>
      </c>
      <c r="AE122" s="95" t="s">
        <v>6504</v>
      </c>
      <c r="AF122" s="95" t="s">
        <v>6504</v>
      </c>
      <c r="AG122" s="95" t="s">
        <v>6504</v>
      </c>
      <c r="AH122" s="95" t="s">
        <v>6504</v>
      </c>
      <c r="AI122" s="95" t="s">
        <v>6504</v>
      </c>
      <c r="AJ122" s="95" t="s">
        <v>6504</v>
      </c>
      <c r="AK122" s="95" t="s">
        <v>6504</v>
      </c>
      <c r="AL122" s="95" t="s">
        <v>6504</v>
      </c>
      <c r="AM122" s="95" t="s">
        <v>6504</v>
      </c>
      <c r="AN122" s="95" t="s">
        <v>6504</v>
      </c>
      <c r="AO122" s="95" t="s">
        <v>6504</v>
      </c>
      <c r="AP122" s="95" t="s">
        <v>6504</v>
      </c>
      <c r="AQ122" s="95" t="s">
        <v>6504</v>
      </c>
      <c r="AR122" s="95" t="s">
        <v>6504</v>
      </c>
      <c r="AS122" s="95" t="s">
        <v>6504</v>
      </c>
      <c r="AT122" s="95" t="s">
        <v>6504</v>
      </c>
      <c r="AU122" s="95" t="s">
        <v>6504</v>
      </c>
      <c r="AV122" s="95" t="s">
        <v>6504</v>
      </c>
      <c r="AW122" s="95" t="s">
        <v>6504</v>
      </c>
      <c r="AX122" s="95" t="s">
        <v>6504</v>
      </c>
      <c r="AY122" s="95">
        <v>1</v>
      </c>
      <c r="AZ122" s="95" t="s">
        <v>6504</v>
      </c>
      <c r="BA122" s="95" t="s">
        <v>4587</v>
      </c>
      <c r="BB122" s="95" t="s">
        <v>1385</v>
      </c>
      <c r="BC122" s="95" t="s">
        <v>4588</v>
      </c>
      <c r="BD122" s="95" t="s">
        <v>6504</v>
      </c>
      <c r="BE122" s="95" t="s">
        <v>6504</v>
      </c>
      <c r="BF122" s="95" t="s">
        <v>1385</v>
      </c>
      <c r="BG122" s="95" t="s">
        <v>1385</v>
      </c>
      <c r="BH122" s="95" t="s">
        <v>1385</v>
      </c>
      <c r="BI122" s="95" t="s">
        <v>6504</v>
      </c>
      <c r="BJ122" s="95" t="s">
        <v>6504</v>
      </c>
      <c r="BK122" s="95" t="s">
        <v>6504</v>
      </c>
      <c r="BL122" s="95" t="s">
        <v>6504</v>
      </c>
      <c r="BM122" s="95" t="s">
        <v>6504</v>
      </c>
      <c r="BN122" s="95" t="s">
        <v>6504</v>
      </c>
      <c r="BO122" s="95" t="s">
        <v>6504</v>
      </c>
      <c r="BP122" s="95" t="s">
        <v>6504</v>
      </c>
      <c r="BQ122" s="95" t="s">
        <v>6504</v>
      </c>
      <c r="BR122" s="95" t="s">
        <v>6504</v>
      </c>
      <c r="BS122" s="95" t="s">
        <v>6504</v>
      </c>
      <c r="BT122" s="95" t="s">
        <v>6504</v>
      </c>
      <c r="BU122" s="95" t="s">
        <v>6504</v>
      </c>
      <c r="BV122" s="95" t="s">
        <v>6504</v>
      </c>
      <c r="BW122" s="95" t="s">
        <v>6504</v>
      </c>
      <c r="BX122" s="95" t="s">
        <v>6504</v>
      </c>
      <c r="BY122" s="95" t="s">
        <v>6504</v>
      </c>
      <c r="BZ122" s="95" t="s">
        <v>6504</v>
      </c>
      <c r="CA122" s="95" t="s">
        <v>6504</v>
      </c>
      <c r="CB122" s="95" t="s">
        <v>6504</v>
      </c>
      <c r="CC122" s="95" t="s">
        <v>6504</v>
      </c>
      <c r="CD122" s="95" t="s">
        <v>6504</v>
      </c>
      <c r="CE122" s="95" t="s">
        <v>6504</v>
      </c>
      <c r="CF122" s="95" t="s">
        <v>6504</v>
      </c>
      <c r="CG122" s="95" t="s">
        <v>6504</v>
      </c>
      <c r="CH122" s="95" t="s">
        <v>6504</v>
      </c>
      <c r="CI122" s="95" t="s">
        <v>6504</v>
      </c>
      <c r="CJ122" s="95" t="s">
        <v>6504</v>
      </c>
      <c r="CK122" s="95" t="s">
        <v>6504</v>
      </c>
      <c r="CL122" s="95" t="s">
        <v>6504</v>
      </c>
      <c r="CM122" s="95">
        <v>1</v>
      </c>
      <c r="CN122" s="95">
        <v>0</v>
      </c>
      <c r="CO122" s="95" t="s">
        <v>69</v>
      </c>
      <c r="CP122" s="95" t="s">
        <v>79</v>
      </c>
      <c r="CQ122" s="95" t="s">
        <v>62</v>
      </c>
      <c r="CR122" s="95" t="s">
        <v>69</v>
      </c>
      <c r="CS122" s="95" t="s">
        <v>69</v>
      </c>
      <c r="CT122" s="95" t="s">
        <v>69</v>
      </c>
      <c r="CU122" s="95" t="s">
        <v>69</v>
      </c>
      <c r="CV122" s="95" t="s">
        <v>69</v>
      </c>
      <c r="CW122" s="95" t="s">
        <v>69</v>
      </c>
      <c r="CX122" s="95" t="s">
        <v>59</v>
      </c>
      <c r="CY122" s="95">
        <v>0</v>
      </c>
      <c r="CZ122" s="95" t="s">
        <v>139</v>
      </c>
      <c r="DA122" s="95" t="s">
        <v>53</v>
      </c>
      <c r="DB122" s="95" t="s">
        <v>62</v>
      </c>
      <c r="DC122" s="95" t="s">
        <v>55</v>
      </c>
      <c r="DD122" s="95" t="s">
        <v>56</v>
      </c>
      <c r="DE122" s="95" t="s">
        <v>57</v>
      </c>
      <c r="DF122" s="95" t="s">
        <v>57</v>
      </c>
      <c r="DG122" s="95" t="s">
        <v>69</v>
      </c>
      <c r="DH122" s="95" t="s">
        <v>55</v>
      </c>
      <c r="DI122" s="95" t="s">
        <v>67</v>
      </c>
      <c r="DJ122" s="95">
        <v>0</v>
      </c>
      <c r="DK122" s="95" t="s">
        <v>139</v>
      </c>
      <c r="DL122" s="95" t="s">
        <v>53</v>
      </c>
      <c r="DM122" s="95" t="s">
        <v>62</v>
      </c>
      <c r="DN122" s="95" t="s">
        <v>55</v>
      </c>
      <c r="DO122" s="95" t="s">
        <v>56</v>
      </c>
      <c r="DP122" s="95" t="s">
        <v>57</v>
      </c>
      <c r="DQ122" s="95" t="s">
        <v>57</v>
      </c>
      <c r="DR122" s="95" t="s">
        <v>58</v>
      </c>
      <c r="DS122" s="95" t="s">
        <v>55</v>
      </c>
      <c r="DT122" s="95" t="s">
        <v>59</v>
      </c>
      <c r="DU122" s="95">
        <v>0</v>
      </c>
      <c r="DV122" s="95" t="s">
        <v>139</v>
      </c>
      <c r="DW122" s="95" t="s">
        <v>53</v>
      </c>
      <c r="DX122" s="95" t="s">
        <v>62</v>
      </c>
      <c r="DY122" s="95" t="s">
        <v>55</v>
      </c>
      <c r="DZ122" s="95" t="s">
        <v>56</v>
      </c>
      <c r="EA122" s="95" t="s">
        <v>57</v>
      </c>
      <c r="EB122" s="95" t="s">
        <v>57</v>
      </c>
      <c r="EC122" s="95" t="s">
        <v>58</v>
      </c>
      <c r="ED122" s="95" t="s">
        <v>55</v>
      </c>
      <c r="EE122" s="95" t="s">
        <v>59</v>
      </c>
      <c r="EF122" s="95">
        <v>0</v>
      </c>
      <c r="EG122" s="95" t="s">
        <v>139</v>
      </c>
    </row>
    <row r="123" spans="1:137" x14ac:dyDescent="0.25">
      <c r="A123" s="97" t="s">
        <v>1531</v>
      </c>
      <c r="B123" s="95" t="s">
        <v>6905</v>
      </c>
      <c r="C123" s="95">
        <v>22</v>
      </c>
      <c r="D123" s="95" t="s">
        <v>10</v>
      </c>
      <c r="E123" s="95" t="s">
        <v>143</v>
      </c>
      <c r="F123" s="97" t="s">
        <v>1531</v>
      </c>
      <c r="G123" s="97" t="s">
        <v>556</v>
      </c>
      <c r="H123" s="97" t="s">
        <v>532</v>
      </c>
      <c r="I123" s="51">
        <v>1</v>
      </c>
      <c r="J123" s="51">
        <v>1</v>
      </c>
      <c r="K123" s="95" t="s">
        <v>531</v>
      </c>
      <c r="L123" s="95">
        <v>1</v>
      </c>
      <c r="M123" s="95">
        <v>0</v>
      </c>
      <c r="N123" s="95">
        <v>0</v>
      </c>
      <c r="O123" s="95">
        <v>0</v>
      </c>
      <c r="P123" s="95">
        <v>0</v>
      </c>
      <c r="Q123" s="95">
        <v>1</v>
      </c>
      <c r="R123" s="95">
        <v>0</v>
      </c>
      <c r="S123" s="95">
        <v>0</v>
      </c>
      <c r="T123" s="95">
        <v>1</v>
      </c>
      <c r="U123" s="95">
        <v>0</v>
      </c>
      <c r="V123" s="95">
        <v>0</v>
      </c>
      <c r="W123" s="95">
        <v>1</v>
      </c>
      <c r="X123" s="95">
        <v>0</v>
      </c>
      <c r="Y123" s="95">
        <v>1</v>
      </c>
      <c r="Z123" s="95">
        <v>1</v>
      </c>
      <c r="AA123" s="95" t="s">
        <v>4453</v>
      </c>
      <c r="AB123" s="95" t="s">
        <v>4454</v>
      </c>
      <c r="AC123" s="95" t="s">
        <v>4392</v>
      </c>
      <c r="AD123" s="95" t="s">
        <v>4455</v>
      </c>
      <c r="AE123" s="95" t="s">
        <v>6504</v>
      </c>
      <c r="AF123" s="95" t="s">
        <v>6504</v>
      </c>
      <c r="AG123" s="95" t="s">
        <v>6504</v>
      </c>
      <c r="AH123" s="95" t="s">
        <v>6504</v>
      </c>
      <c r="AI123" s="95" t="s">
        <v>6504</v>
      </c>
      <c r="AJ123" s="95" t="s">
        <v>6504</v>
      </c>
      <c r="AK123" s="95" t="s">
        <v>6504</v>
      </c>
      <c r="AL123" s="95" t="s">
        <v>6504</v>
      </c>
      <c r="AM123" s="95" t="s">
        <v>6504</v>
      </c>
      <c r="AN123" s="95" t="s">
        <v>6504</v>
      </c>
      <c r="AO123" s="95" t="s">
        <v>6504</v>
      </c>
      <c r="AP123" s="95" t="s">
        <v>6504</v>
      </c>
      <c r="AQ123" s="95" t="s">
        <v>6504</v>
      </c>
      <c r="AR123" s="95" t="s">
        <v>6504</v>
      </c>
      <c r="AS123" s="95" t="s">
        <v>6504</v>
      </c>
      <c r="AT123" s="95">
        <v>1</v>
      </c>
      <c r="AU123" s="95" t="s">
        <v>6504</v>
      </c>
      <c r="AV123" s="95" t="s">
        <v>4589</v>
      </c>
      <c r="AW123" s="95" t="s">
        <v>4475</v>
      </c>
      <c r="AX123" s="95" t="s">
        <v>4481</v>
      </c>
      <c r="AY123" s="95" t="s">
        <v>6504</v>
      </c>
      <c r="AZ123" s="95" t="s">
        <v>6504</v>
      </c>
      <c r="BA123" s="95" t="s">
        <v>4485</v>
      </c>
      <c r="BB123" s="95" t="s">
        <v>1385</v>
      </c>
      <c r="BC123" s="95" t="s">
        <v>1385</v>
      </c>
      <c r="BD123" s="95" t="s">
        <v>6504</v>
      </c>
      <c r="BE123" s="95" t="s">
        <v>6504</v>
      </c>
      <c r="BF123" s="95" t="s">
        <v>1385</v>
      </c>
      <c r="BG123" s="95" t="s">
        <v>1385</v>
      </c>
      <c r="BH123" s="95" t="s">
        <v>1385</v>
      </c>
      <c r="BI123" s="95">
        <v>1</v>
      </c>
      <c r="BJ123" s="95" t="s">
        <v>6504</v>
      </c>
      <c r="BK123" s="95" t="s">
        <v>4590</v>
      </c>
      <c r="BL123" s="95" t="s">
        <v>1385</v>
      </c>
      <c r="BM123" s="95" t="s">
        <v>4483</v>
      </c>
      <c r="BN123" s="95" t="s">
        <v>6504</v>
      </c>
      <c r="BO123" s="95" t="s">
        <v>6504</v>
      </c>
      <c r="BP123" s="95" t="s">
        <v>6504</v>
      </c>
      <c r="BQ123" s="95" t="s">
        <v>6504</v>
      </c>
      <c r="BR123" s="95" t="s">
        <v>6504</v>
      </c>
      <c r="BS123" s="95" t="s">
        <v>6504</v>
      </c>
      <c r="BT123" s="95" t="s">
        <v>6504</v>
      </c>
      <c r="BU123" s="95" t="s">
        <v>6504</v>
      </c>
      <c r="BV123" s="95" t="s">
        <v>6504</v>
      </c>
      <c r="BW123" s="95" t="s">
        <v>6504</v>
      </c>
      <c r="BX123" s="95">
        <v>1</v>
      </c>
      <c r="BY123" s="95" t="s">
        <v>6504</v>
      </c>
      <c r="BZ123" s="95" t="s">
        <v>4591</v>
      </c>
      <c r="CA123" s="95" t="s">
        <v>1385</v>
      </c>
      <c r="CB123" s="95" t="s">
        <v>4483</v>
      </c>
      <c r="CC123" s="95" t="s">
        <v>6504</v>
      </c>
      <c r="CD123" s="95" t="s">
        <v>6504</v>
      </c>
      <c r="CE123" s="95" t="s">
        <v>6504</v>
      </c>
      <c r="CF123" s="95" t="s">
        <v>6504</v>
      </c>
      <c r="CG123" s="95" t="s">
        <v>6504</v>
      </c>
      <c r="CH123" s="95">
        <v>1</v>
      </c>
      <c r="CI123" s="95" t="s">
        <v>6504</v>
      </c>
      <c r="CJ123" s="95" t="s">
        <v>4592</v>
      </c>
      <c r="CK123" s="95" t="s">
        <v>1385</v>
      </c>
      <c r="CL123" s="95" t="s">
        <v>4483</v>
      </c>
      <c r="CM123" s="95">
        <v>4</v>
      </c>
      <c r="CN123" s="95">
        <v>0</v>
      </c>
      <c r="CO123" s="95" t="s">
        <v>69</v>
      </c>
      <c r="CP123" s="95" t="s">
        <v>79</v>
      </c>
      <c r="CQ123" s="95" t="s">
        <v>62</v>
      </c>
      <c r="CR123" s="95" t="s">
        <v>69</v>
      </c>
      <c r="CS123" s="95" t="s">
        <v>69</v>
      </c>
      <c r="CT123" s="95" t="s">
        <v>69</v>
      </c>
      <c r="CU123" s="95" t="s">
        <v>69</v>
      </c>
      <c r="CV123" s="95" t="s">
        <v>69</v>
      </c>
      <c r="CW123" s="95" t="s">
        <v>69</v>
      </c>
      <c r="CX123" s="95" t="s">
        <v>59</v>
      </c>
      <c r="CY123" s="95">
        <v>0</v>
      </c>
      <c r="CZ123" s="95" t="s">
        <v>139</v>
      </c>
      <c r="DA123" s="95" t="s">
        <v>53</v>
      </c>
      <c r="DB123" s="95" t="s">
        <v>62</v>
      </c>
      <c r="DC123" s="95" t="s">
        <v>55</v>
      </c>
      <c r="DD123" s="95" t="s">
        <v>56</v>
      </c>
      <c r="DE123" s="95" t="s">
        <v>57</v>
      </c>
      <c r="DF123" s="95" t="s">
        <v>57</v>
      </c>
      <c r="DG123" s="95" t="s">
        <v>69</v>
      </c>
      <c r="DH123" s="95" t="s">
        <v>55</v>
      </c>
      <c r="DI123" s="95" t="s">
        <v>67</v>
      </c>
      <c r="DJ123" s="95">
        <v>0</v>
      </c>
      <c r="DK123" s="95" t="s">
        <v>139</v>
      </c>
      <c r="DL123" s="95" t="s">
        <v>53</v>
      </c>
      <c r="DM123" s="95" t="s">
        <v>62</v>
      </c>
      <c r="DN123" s="95" t="s">
        <v>55</v>
      </c>
      <c r="DO123" s="95" t="s">
        <v>56</v>
      </c>
      <c r="DP123" s="95" t="s">
        <v>57</v>
      </c>
      <c r="DQ123" s="95" t="s">
        <v>57</v>
      </c>
      <c r="DR123" s="95" t="s">
        <v>58</v>
      </c>
      <c r="DS123" s="95" t="s">
        <v>55</v>
      </c>
      <c r="DT123" s="95" t="s">
        <v>59</v>
      </c>
      <c r="DU123" s="95">
        <v>0</v>
      </c>
      <c r="DV123" s="95" t="s">
        <v>139</v>
      </c>
      <c r="DW123" s="95" t="s">
        <v>53</v>
      </c>
      <c r="DX123" s="95" t="s">
        <v>62</v>
      </c>
      <c r="DY123" s="95" t="s">
        <v>55</v>
      </c>
      <c r="DZ123" s="95" t="s">
        <v>56</v>
      </c>
      <c r="EA123" s="95" t="s">
        <v>57</v>
      </c>
      <c r="EB123" s="95" t="s">
        <v>57</v>
      </c>
      <c r="EC123" s="95" t="s">
        <v>58</v>
      </c>
      <c r="ED123" s="95" t="s">
        <v>55</v>
      </c>
      <c r="EE123" s="95" t="s">
        <v>59</v>
      </c>
      <c r="EF123" s="95">
        <v>0</v>
      </c>
      <c r="EG123" s="95" t="s">
        <v>139</v>
      </c>
    </row>
    <row r="124" spans="1:137" x14ac:dyDescent="0.25">
      <c r="A124" s="97" t="s">
        <v>1511</v>
      </c>
      <c r="B124" s="95" t="s">
        <v>6905</v>
      </c>
      <c r="C124" s="95">
        <v>22</v>
      </c>
      <c r="D124" s="95" t="s">
        <v>10</v>
      </c>
      <c r="E124" s="95" t="s">
        <v>143</v>
      </c>
      <c r="F124" s="97" t="s">
        <v>1511</v>
      </c>
      <c r="G124" s="97" t="s">
        <v>1515</v>
      </c>
      <c r="H124" s="97" t="s">
        <v>532</v>
      </c>
      <c r="I124" s="51">
        <v>1</v>
      </c>
      <c r="J124" s="51">
        <v>1</v>
      </c>
      <c r="K124" s="95" t="s">
        <v>556</v>
      </c>
      <c r="L124" s="95">
        <v>2</v>
      </c>
      <c r="M124" s="95">
        <v>0</v>
      </c>
      <c r="N124" s="95">
        <v>0</v>
      </c>
      <c r="O124" s="95">
        <v>0</v>
      </c>
      <c r="P124" s="95">
        <v>0</v>
      </c>
      <c r="Q124" s="95">
        <v>1</v>
      </c>
      <c r="R124" s="95">
        <v>0</v>
      </c>
      <c r="S124" s="95">
        <v>0</v>
      </c>
      <c r="T124" s="95">
        <v>0</v>
      </c>
      <c r="U124" s="95">
        <v>0</v>
      </c>
      <c r="V124" s="95">
        <v>0</v>
      </c>
      <c r="W124" s="95">
        <v>1</v>
      </c>
      <c r="X124" s="95">
        <v>0</v>
      </c>
      <c r="Y124" s="95">
        <v>0</v>
      </c>
      <c r="Z124" s="95">
        <v>1</v>
      </c>
      <c r="AA124" s="95" t="s">
        <v>1512</v>
      </c>
      <c r="AB124" s="95" t="s">
        <v>4456</v>
      </c>
      <c r="AC124" s="95" t="s">
        <v>4457</v>
      </c>
      <c r="AD124" s="95" t="s">
        <v>4455</v>
      </c>
      <c r="AE124" s="95" t="s">
        <v>6504</v>
      </c>
      <c r="AF124" s="95" t="s">
        <v>6504</v>
      </c>
      <c r="AG124" s="95" t="s">
        <v>6504</v>
      </c>
      <c r="AH124" s="95" t="s">
        <v>6504</v>
      </c>
      <c r="AI124" s="95" t="s">
        <v>6504</v>
      </c>
      <c r="AJ124" s="95" t="s">
        <v>6504</v>
      </c>
      <c r="AK124" s="95" t="s">
        <v>6504</v>
      </c>
      <c r="AL124" s="95" t="s">
        <v>6504</v>
      </c>
      <c r="AM124" s="95" t="s">
        <v>6504</v>
      </c>
      <c r="AN124" s="95" t="s">
        <v>6504</v>
      </c>
      <c r="AO124" s="95" t="s">
        <v>6504</v>
      </c>
      <c r="AP124" s="95" t="s">
        <v>6504</v>
      </c>
      <c r="AQ124" s="95" t="s">
        <v>6504</v>
      </c>
      <c r="AR124" s="95" t="s">
        <v>6504</v>
      </c>
      <c r="AS124" s="95" t="s">
        <v>6504</v>
      </c>
      <c r="AT124" s="95">
        <v>1</v>
      </c>
      <c r="AU124" s="95" t="s">
        <v>6504</v>
      </c>
      <c r="AV124" s="95" t="s">
        <v>4593</v>
      </c>
      <c r="AW124" s="95" t="s">
        <v>4475</v>
      </c>
      <c r="AX124" s="95" t="s">
        <v>4595</v>
      </c>
      <c r="AY124" s="95" t="s">
        <v>6504</v>
      </c>
      <c r="AZ124" s="95" t="s">
        <v>6504</v>
      </c>
      <c r="BA124" s="95" t="s">
        <v>4485</v>
      </c>
      <c r="BB124" s="95" t="s">
        <v>1385</v>
      </c>
      <c r="BC124" s="95" t="s">
        <v>1385</v>
      </c>
      <c r="BD124" s="95" t="s">
        <v>6504</v>
      </c>
      <c r="BE124" s="95" t="s">
        <v>6504</v>
      </c>
      <c r="BF124" s="95" t="s">
        <v>1385</v>
      </c>
      <c r="BG124" s="95" t="s">
        <v>1385</v>
      </c>
      <c r="BH124" s="95" t="s">
        <v>1385</v>
      </c>
      <c r="BI124" s="95" t="s">
        <v>6504</v>
      </c>
      <c r="BJ124" s="95" t="s">
        <v>6504</v>
      </c>
      <c r="BK124" s="95" t="s">
        <v>6504</v>
      </c>
      <c r="BL124" s="95" t="s">
        <v>6504</v>
      </c>
      <c r="BM124" s="95" t="s">
        <v>6504</v>
      </c>
      <c r="BN124" s="95" t="s">
        <v>6504</v>
      </c>
      <c r="BO124" s="95" t="s">
        <v>6504</v>
      </c>
      <c r="BP124" s="95" t="s">
        <v>6504</v>
      </c>
      <c r="BQ124" s="95" t="s">
        <v>6504</v>
      </c>
      <c r="BR124" s="95" t="s">
        <v>6504</v>
      </c>
      <c r="BS124" s="95" t="s">
        <v>6504</v>
      </c>
      <c r="BT124" s="95" t="s">
        <v>6504</v>
      </c>
      <c r="BU124" s="95" t="s">
        <v>6504</v>
      </c>
      <c r="BV124" s="95" t="s">
        <v>6504</v>
      </c>
      <c r="BW124" s="95" t="s">
        <v>6504</v>
      </c>
      <c r="BX124" s="95">
        <v>1</v>
      </c>
      <c r="BY124" s="95" t="s">
        <v>6504</v>
      </c>
      <c r="BZ124" s="95" t="s">
        <v>4594</v>
      </c>
      <c r="CA124" s="95" t="s">
        <v>1385</v>
      </c>
      <c r="CB124" s="95" t="s">
        <v>4595</v>
      </c>
      <c r="CC124" s="95" t="s">
        <v>6504</v>
      </c>
      <c r="CD124" s="95" t="s">
        <v>6504</v>
      </c>
      <c r="CE124" s="95" t="s">
        <v>6504</v>
      </c>
      <c r="CF124" s="95" t="s">
        <v>6504</v>
      </c>
      <c r="CG124" s="95" t="s">
        <v>6504</v>
      </c>
      <c r="CH124" s="95" t="s">
        <v>6504</v>
      </c>
      <c r="CI124" s="95" t="s">
        <v>6504</v>
      </c>
      <c r="CJ124" s="95" t="s">
        <v>6504</v>
      </c>
      <c r="CK124" s="95" t="s">
        <v>6504</v>
      </c>
      <c r="CL124" s="95" t="s">
        <v>6504</v>
      </c>
      <c r="CM124" s="95">
        <v>2</v>
      </c>
      <c r="CN124" s="95">
        <v>0</v>
      </c>
      <c r="CO124" s="95" t="s">
        <v>69</v>
      </c>
      <c r="CP124" s="95" t="s">
        <v>79</v>
      </c>
      <c r="CQ124" s="95" t="s">
        <v>62</v>
      </c>
      <c r="CR124" s="95" t="s">
        <v>69</v>
      </c>
      <c r="CS124" s="95" t="s">
        <v>69</v>
      </c>
      <c r="CT124" s="95" t="s">
        <v>69</v>
      </c>
      <c r="CU124" s="95" t="s">
        <v>69</v>
      </c>
      <c r="CV124" s="95" t="s">
        <v>69</v>
      </c>
      <c r="CW124" s="95" t="s">
        <v>69</v>
      </c>
      <c r="CX124" s="95" t="s">
        <v>59</v>
      </c>
      <c r="CY124" s="95">
        <v>0</v>
      </c>
      <c r="CZ124" s="95" t="s">
        <v>139</v>
      </c>
      <c r="DA124" s="95" t="s">
        <v>53</v>
      </c>
      <c r="DB124" s="95" t="s">
        <v>62</v>
      </c>
      <c r="DC124" s="95" t="s">
        <v>55</v>
      </c>
      <c r="DD124" s="95" t="s">
        <v>56</v>
      </c>
      <c r="DE124" s="95" t="s">
        <v>57</v>
      </c>
      <c r="DF124" s="95" t="s">
        <v>57</v>
      </c>
      <c r="DG124" s="95" t="s">
        <v>69</v>
      </c>
      <c r="DH124" s="95" t="s">
        <v>55</v>
      </c>
      <c r="DI124" s="95" t="s">
        <v>67</v>
      </c>
      <c r="DJ124" s="95">
        <v>0</v>
      </c>
      <c r="DK124" s="95" t="s">
        <v>139</v>
      </c>
      <c r="DL124" s="95" t="s">
        <v>53</v>
      </c>
      <c r="DM124" s="95" t="s">
        <v>62</v>
      </c>
      <c r="DN124" s="95" t="s">
        <v>55</v>
      </c>
      <c r="DO124" s="95" t="s">
        <v>56</v>
      </c>
      <c r="DP124" s="95" t="s">
        <v>57</v>
      </c>
      <c r="DQ124" s="95" t="s">
        <v>57</v>
      </c>
      <c r="DR124" s="95" t="s">
        <v>58</v>
      </c>
      <c r="DS124" s="95" t="s">
        <v>55</v>
      </c>
      <c r="DT124" s="95" t="s">
        <v>59</v>
      </c>
      <c r="DU124" s="95">
        <v>0</v>
      </c>
      <c r="DV124" s="95" t="s">
        <v>139</v>
      </c>
      <c r="DW124" s="95" t="s">
        <v>53</v>
      </c>
      <c r="DX124" s="95" t="s">
        <v>62</v>
      </c>
      <c r="DY124" s="95" t="s">
        <v>55</v>
      </c>
      <c r="DZ124" s="95" t="s">
        <v>56</v>
      </c>
      <c r="EA124" s="95" t="s">
        <v>57</v>
      </c>
      <c r="EB124" s="95" t="s">
        <v>57</v>
      </c>
      <c r="EC124" s="95" t="s">
        <v>58</v>
      </c>
      <c r="ED124" s="95" t="s">
        <v>55</v>
      </c>
      <c r="EE124" s="95" t="s">
        <v>59</v>
      </c>
      <c r="EF124" s="95">
        <v>0</v>
      </c>
      <c r="EG124" s="95" t="s">
        <v>139</v>
      </c>
    </row>
    <row r="125" spans="1:137" x14ac:dyDescent="0.25">
      <c r="A125" s="97" t="s">
        <v>1516</v>
      </c>
      <c r="B125" s="95" t="s">
        <v>6906</v>
      </c>
      <c r="C125" s="95">
        <v>23</v>
      </c>
      <c r="D125" s="95" t="s">
        <v>10</v>
      </c>
      <c r="E125" s="95" t="s">
        <v>143</v>
      </c>
      <c r="F125" s="97" t="s">
        <v>1516</v>
      </c>
      <c r="G125" s="97" t="s">
        <v>556</v>
      </c>
      <c r="H125" s="97" t="s">
        <v>557</v>
      </c>
      <c r="I125" s="51">
        <v>0</v>
      </c>
      <c r="J125" s="51">
        <v>1</v>
      </c>
      <c r="K125" s="95" t="s">
        <v>556</v>
      </c>
      <c r="L125" s="95">
        <v>1</v>
      </c>
      <c r="M125" s="95">
        <v>0</v>
      </c>
      <c r="N125" s="95">
        <v>0</v>
      </c>
      <c r="O125" s="95">
        <v>0</v>
      </c>
      <c r="P125" s="95">
        <v>0</v>
      </c>
      <c r="Q125" s="95">
        <v>0</v>
      </c>
      <c r="R125" s="95">
        <v>0</v>
      </c>
      <c r="S125" s="95">
        <v>0</v>
      </c>
      <c r="T125" s="95">
        <v>1</v>
      </c>
      <c r="U125" s="95">
        <v>0</v>
      </c>
      <c r="V125" s="95">
        <v>0</v>
      </c>
      <c r="W125" s="95">
        <v>0</v>
      </c>
      <c r="X125" s="95">
        <v>0</v>
      </c>
      <c r="Y125" s="95">
        <v>0</v>
      </c>
      <c r="Z125" s="95">
        <v>1</v>
      </c>
      <c r="AA125" s="95" t="s">
        <v>1519</v>
      </c>
      <c r="AB125" s="95" t="s">
        <v>4458</v>
      </c>
      <c r="AC125" s="95" t="s">
        <v>4459</v>
      </c>
      <c r="AD125" s="95" t="s">
        <v>4455</v>
      </c>
      <c r="AE125" s="95" t="s">
        <v>6504</v>
      </c>
      <c r="AF125" s="95" t="s">
        <v>6504</v>
      </c>
      <c r="AG125" s="95" t="s">
        <v>6504</v>
      </c>
      <c r="AH125" s="95" t="s">
        <v>6504</v>
      </c>
      <c r="AI125" s="95" t="s">
        <v>6504</v>
      </c>
      <c r="AJ125" s="95" t="s">
        <v>6504</v>
      </c>
      <c r="AK125" s="95" t="s">
        <v>6504</v>
      </c>
      <c r="AL125" s="95" t="s">
        <v>6504</v>
      </c>
      <c r="AM125" s="95" t="s">
        <v>6504</v>
      </c>
      <c r="AN125" s="95" t="s">
        <v>6504</v>
      </c>
      <c r="AO125" s="95" t="s">
        <v>6504</v>
      </c>
      <c r="AP125" s="95" t="s">
        <v>6504</v>
      </c>
      <c r="AQ125" s="95" t="s">
        <v>6504</v>
      </c>
      <c r="AR125" s="95" t="s">
        <v>6504</v>
      </c>
      <c r="AS125" s="95" t="s">
        <v>6504</v>
      </c>
      <c r="AT125" s="95" t="s">
        <v>6504</v>
      </c>
      <c r="AU125" s="95" t="s">
        <v>6504</v>
      </c>
      <c r="AV125" s="95" t="s">
        <v>6504</v>
      </c>
      <c r="AW125" s="95" t="s">
        <v>6504</v>
      </c>
      <c r="AX125" s="95" t="s">
        <v>6504</v>
      </c>
      <c r="AY125" s="95" t="s">
        <v>6504</v>
      </c>
      <c r="AZ125" s="95" t="s">
        <v>6504</v>
      </c>
      <c r="BA125" s="95" t="s">
        <v>6504</v>
      </c>
      <c r="BB125" s="95" t="s">
        <v>6504</v>
      </c>
      <c r="BC125" s="95" t="s">
        <v>6504</v>
      </c>
      <c r="BD125" s="95" t="s">
        <v>6504</v>
      </c>
      <c r="BE125" s="95" t="s">
        <v>6504</v>
      </c>
      <c r="BF125" s="95" t="s">
        <v>6504</v>
      </c>
      <c r="BG125" s="95" t="s">
        <v>6504</v>
      </c>
      <c r="BH125" s="95" t="s">
        <v>6504</v>
      </c>
      <c r="BI125" s="95">
        <v>1</v>
      </c>
      <c r="BJ125" s="95" t="s">
        <v>6504</v>
      </c>
      <c r="BK125" s="95" t="s">
        <v>62</v>
      </c>
      <c r="BL125" s="95" t="s">
        <v>1385</v>
      </c>
      <c r="BM125" s="95" t="s">
        <v>6504</v>
      </c>
      <c r="BN125" s="95" t="s">
        <v>6504</v>
      </c>
      <c r="BO125" s="95" t="s">
        <v>6504</v>
      </c>
      <c r="BP125" s="95" t="s">
        <v>6504</v>
      </c>
      <c r="BQ125" s="95" t="s">
        <v>6504</v>
      </c>
      <c r="BR125" s="95" t="s">
        <v>6504</v>
      </c>
      <c r="BS125" s="95" t="s">
        <v>6504</v>
      </c>
      <c r="BT125" s="95" t="s">
        <v>6504</v>
      </c>
      <c r="BU125" s="95" t="s">
        <v>6504</v>
      </c>
      <c r="BV125" s="95" t="s">
        <v>6504</v>
      </c>
      <c r="BW125" s="95" t="s">
        <v>6504</v>
      </c>
      <c r="BX125" s="95" t="s">
        <v>6504</v>
      </c>
      <c r="BY125" s="95" t="s">
        <v>6504</v>
      </c>
      <c r="BZ125" s="95" t="s">
        <v>6504</v>
      </c>
      <c r="CA125" s="95" t="s">
        <v>6504</v>
      </c>
      <c r="CB125" s="95" t="s">
        <v>6504</v>
      </c>
      <c r="CC125" s="95" t="s">
        <v>6504</v>
      </c>
      <c r="CD125" s="95" t="s">
        <v>6504</v>
      </c>
      <c r="CE125" s="95" t="s">
        <v>6504</v>
      </c>
      <c r="CF125" s="95" t="s">
        <v>6504</v>
      </c>
      <c r="CG125" s="95" t="s">
        <v>6504</v>
      </c>
      <c r="CH125" s="95" t="s">
        <v>6504</v>
      </c>
      <c r="CI125" s="95" t="s">
        <v>6504</v>
      </c>
      <c r="CJ125" s="95" t="s">
        <v>6504</v>
      </c>
      <c r="CK125" s="95" t="s">
        <v>6504</v>
      </c>
      <c r="CL125" s="95" t="s">
        <v>6504</v>
      </c>
      <c r="CM125" s="95">
        <v>1</v>
      </c>
      <c r="CN125" s="95">
        <v>0</v>
      </c>
      <c r="CO125" s="95">
        <v>0</v>
      </c>
      <c r="CP125" s="95">
        <v>0</v>
      </c>
      <c r="CQ125" s="95">
        <v>0</v>
      </c>
      <c r="CR125" s="95">
        <v>0</v>
      </c>
      <c r="CS125" s="95">
        <v>0</v>
      </c>
      <c r="CT125" s="95">
        <v>0</v>
      </c>
      <c r="CU125" s="95">
        <v>0</v>
      </c>
      <c r="CV125" s="95">
        <v>0</v>
      </c>
      <c r="CW125" s="95">
        <v>0</v>
      </c>
      <c r="CX125" s="95">
        <v>0</v>
      </c>
      <c r="CY125" s="95">
        <v>0</v>
      </c>
      <c r="CZ125" s="95">
        <v>0</v>
      </c>
      <c r="DA125" s="95">
        <v>0</v>
      </c>
      <c r="DB125" s="95">
        <v>0</v>
      </c>
      <c r="DC125" s="95">
        <v>0</v>
      </c>
      <c r="DD125" s="95">
        <v>0</v>
      </c>
      <c r="DE125" s="95">
        <v>0</v>
      </c>
      <c r="DF125" s="95">
        <v>0</v>
      </c>
      <c r="DG125" s="95">
        <v>0</v>
      </c>
      <c r="DH125" s="95">
        <v>0</v>
      </c>
      <c r="DI125" s="95">
        <v>0</v>
      </c>
      <c r="DJ125" s="95">
        <v>0</v>
      </c>
      <c r="DK125" s="95">
        <v>0</v>
      </c>
      <c r="DL125" s="95" t="s">
        <v>53</v>
      </c>
      <c r="DM125" s="95" t="s">
        <v>62</v>
      </c>
      <c r="DN125" s="95" t="s">
        <v>55</v>
      </c>
      <c r="DO125" s="95" t="s">
        <v>56</v>
      </c>
      <c r="DP125" s="95" t="s">
        <v>57</v>
      </c>
      <c r="DQ125" s="95" t="s">
        <v>57</v>
      </c>
      <c r="DR125" s="95" t="s">
        <v>58</v>
      </c>
      <c r="DS125" s="95" t="s">
        <v>55</v>
      </c>
      <c r="DT125" s="95" t="s">
        <v>59</v>
      </c>
      <c r="DU125" s="95">
        <v>0</v>
      </c>
      <c r="DV125" s="95" t="s">
        <v>139</v>
      </c>
      <c r="DW125" s="95" t="s">
        <v>53</v>
      </c>
      <c r="DX125" s="95" t="s">
        <v>62</v>
      </c>
      <c r="DY125" s="95" t="s">
        <v>55</v>
      </c>
      <c r="DZ125" s="95" t="s">
        <v>56</v>
      </c>
      <c r="EA125" s="95" t="s">
        <v>57</v>
      </c>
      <c r="EB125" s="95" t="s">
        <v>57</v>
      </c>
      <c r="EC125" s="95" t="s">
        <v>58</v>
      </c>
      <c r="ED125" s="95" t="s">
        <v>55</v>
      </c>
      <c r="EE125" s="95" t="s">
        <v>59</v>
      </c>
      <c r="EF125" s="95">
        <v>0</v>
      </c>
      <c r="EG125" s="95" t="s">
        <v>139</v>
      </c>
    </row>
    <row r="126" spans="1:137" x14ac:dyDescent="0.25">
      <c r="A126" s="97" t="s">
        <v>1047</v>
      </c>
      <c r="B126" s="95" t="s">
        <v>6907</v>
      </c>
      <c r="C126" s="95">
        <v>1</v>
      </c>
      <c r="D126" s="95" t="s">
        <v>11</v>
      </c>
      <c r="E126" s="95" t="s">
        <v>147</v>
      </c>
      <c r="F126" s="95" t="s">
        <v>1047</v>
      </c>
      <c r="G126" s="97" t="s">
        <v>569</v>
      </c>
      <c r="H126" s="97" t="s">
        <v>557</v>
      </c>
      <c r="I126" s="51" t="s">
        <v>595</v>
      </c>
      <c r="J126" s="51">
        <v>1000</v>
      </c>
      <c r="K126" s="95" t="s">
        <v>556</v>
      </c>
      <c r="L126" s="95">
        <v>1000</v>
      </c>
      <c r="M126" s="95">
        <v>0</v>
      </c>
      <c r="N126" s="95">
        <v>0</v>
      </c>
      <c r="O126" s="95">
        <v>0</v>
      </c>
      <c r="P126" s="95">
        <v>0</v>
      </c>
      <c r="Q126" s="95">
        <v>0</v>
      </c>
      <c r="R126" s="95">
        <v>0</v>
      </c>
      <c r="S126" s="95">
        <v>0</v>
      </c>
      <c r="T126" s="95">
        <v>0</v>
      </c>
      <c r="U126" s="95">
        <v>0</v>
      </c>
      <c r="V126" s="95">
        <v>0</v>
      </c>
      <c r="W126" s="95">
        <v>0</v>
      </c>
      <c r="X126" s="95">
        <v>0</v>
      </c>
      <c r="Y126" s="95">
        <v>1000</v>
      </c>
      <c r="Z126" s="95">
        <v>1000</v>
      </c>
      <c r="AA126" s="95" t="s">
        <v>4596</v>
      </c>
      <c r="AB126" s="95" t="s">
        <v>4597</v>
      </c>
      <c r="AC126" s="95" t="s">
        <v>4598</v>
      </c>
      <c r="AD126" s="95" t="s">
        <v>4599</v>
      </c>
      <c r="AE126" s="95">
        <v>0</v>
      </c>
      <c r="AF126" s="95" t="s">
        <v>6504</v>
      </c>
      <c r="AG126" s="95" t="s">
        <v>4646</v>
      </c>
      <c r="AH126" s="95" t="s">
        <v>4646</v>
      </c>
      <c r="AI126" s="95" t="s">
        <v>4646</v>
      </c>
      <c r="AJ126" s="95">
        <v>0</v>
      </c>
      <c r="AK126" s="95" t="s">
        <v>6504</v>
      </c>
      <c r="AL126" s="95" t="s">
        <v>4646</v>
      </c>
      <c r="AM126" s="95" t="s">
        <v>4646</v>
      </c>
      <c r="AN126" s="95" t="s">
        <v>4646</v>
      </c>
      <c r="AO126" s="95">
        <v>0</v>
      </c>
      <c r="AP126" s="95" t="s">
        <v>6504</v>
      </c>
      <c r="AQ126" s="95" t="s">
        <v>4647</v>
      </c>
      <c r="AR126" s="95" t="s">
        <v>4657</v>
      </c>
      <c r="AS126" s="95" t="s">
        <v>4659</v>
      </c>
      <c r="AT126" s="95">
        <v>0</v>
      </c>
      <c r="AU126" s="95" t="s">
        <v>6504</v>
      </c>
      <c r="AV126" s="95" t="s">
        <v>4648</v>
      </c>
      <c r="AW126" s="95" t="s">
        <v>4658</v>
      </c>
      <c r="AX126" s="95" t="s">
        <v>4660</v>
      </c>
      <c r="AY126" s="95">
        <v>0</v>
      </c>
      <c r="AZ126" s="95" t="s">
        <v>6504</v>
      </c>
      <c r="BA126" s="95" t="s">
        <v>4649</v>
      </c>
      <c r="BB126" s="95" t="s">
        <v>4658</v>
      </c>
      <c r="BC126" s="95" t="s">
        <v>4660</v>
      </c>
      <c r="BD126" s="95">
        <v>0</v>
      </c>
      <c r="BE126" s="95" t="s">
        <v>6504</v>
      </c>
      <c r="BF126" s="95" t="s">
        <v>4650</v>
      </c>
      <c r="BG126" s="95" t="s">
        <v>4658</v>
      </c>
      <c r="BH126" s="95" t="s">
        <v>4660</v>
      </c>
      <c r="BI126" s="95">
        <v>0</v>
      </c>
      <c r="BJ126" s="95" t="s">
        <v>6504</v>
      </c>
      <c r="BK126" s="95" t="s">
        <v>4651</v>
      </c>
      <c r="BL126" s="95" t="s">
        <v>4658</v>
      </c>
      <c r="BM126" s="95" t="s">
        <v>4660</v>
      </c>
      <c r="BN126" s="95">
        <v>0</v>
      </c>
      <c r="BO126" s="95" t="s">
        <v>6504</v>
      </c>
      <c r="BP126" s="95" t="s">
        <v>4652</v>
      </c>
      <c r="BQ126" s="95" t="s">
        <v>4658</v>
      </c>
      <c r="BR126" s="95" t="s">
        <v>4660</v>
      </c>
      <c r="BS126" s="95">
        <v>0</v>
      </c>
      <c r="BT126" s="95" t="s">
        <v>6504</v>
      </c>
      <c r="BU126" s="95" t="s">
        <v>4653</v>
      </c>
      <c r="BV126" s="95" t="s">
        <v>4658</v>
      </c>
      <c r="BW126" s="95" t="s">
        <v>4660</v>
      </c>
      <c r="BX126" s="95">
        <v>0</v>
      </c>
      <c r="BY126" s="95" t="s">
        <v>6504</v>
      </c>
      <c r="BZ126" s="95" t="s">
        <v>4654</v>
      </c>
      <c r="CA126" s="95" t="s">
        <v>4658</v>
      </c>
      <c r="CB126" s="95" t="s">
        <v>4660</v>
      </c>
      <c r="CC126" s="95">
        <v>0</v>
      </c>
      <c r="CD126" s="95" t="s">
        <v>6504</v>
      </c>
      <c r="CE126" s="95" t="s">
        <v>4655</v>
      </c>
      <c r="CF126" s="95" t="s">
        <v>4658</v>
      </c>
      <c r="CG126" s="95" t="s">
        <v>4660</v>
      </c>
      <c r="CH126" s="95">
        <v>1023</v>
      </c>
      <c r="CI126" s="95" t="s">
        <v>6504</v>
      </c>
      <c r="CJ126" s="95" t="s">
        <v>4656</v>
      </c>
      <c r="CK126" s="95" t="s">
        <v>4658</v>
      </c>
      <c r="CL126" s="95" t="s">
        <v>4660</v>
      </c>
      <c r="CM126" s="95">
        <v>1023</v>
      </c>
      <c r="CN126" s="95">
        <v>0</v>
      </c>
      <c r="CO126" s="95" t="s">
        <v>53</v>
      </c>
      <c r="CP126" s="95" t="s">
        <v>79</v>
      </c>
      <c r="CQ126" s="95" t="s">
        <v>79</v>
      </c>
      <c r="CR126" s="95" t="s">
        <v>55</v>
      </c>
      <c r="CS126" s="95" t="s">
        <v>56</v>
      </c>
      <c r="CT126" s="95" t="s">
        <v>57</v>
      </c>
      <c r="CU126" s="95" t="s">
        <v>57</v>
      </c>
      <c r="CV126" s="95" t="s">
        <v>58</v>
      </c>
      <c r="CW126" s="95" t="s">
        <v>55</v>
      </c>
      <c r="CX126" s="95" t="s">
        <v>59</v>
      </c>
      <c r="CY126" s="95" t="s">
        <v>2374</v>
      </c>
      <c r="CZ126" s="95" t="s">
        <v>148</v>
      </c>
      <c r="DA126" s="95" t="s">
        <v>53</v>
      </c>
      <c r="DB126" s="95" t="s">
        <v>79</v>
      </c>
      <c r="DC126" s="95" t="s">
        <v>55</v>
      </c>
      <c r="DD126" s="95" t="s">
        <v>56</v>
      </c>
      <c r="DE126" s="95" t="s">
        <v>57</v>
      </c>
      <c r="DF126" s="95" t="s">
        <v>57</v>
      </c>
      <c r="DG126" s="95" t="s">
        <v>58</v>
      </c>
      <c r="DH126" s="95" t="s">
        <v>55</v>
      </c>
      <c r="DI126" s="95" t="s">
        <v>59</v>
      </c>
      <c r="DJ126" s="95" t="s">
        <v>2375</v>
      </c>
      <c r="DK126" s="95" t="s">
        <v>148</v>
      </c>
      <c r="DL126" s="95" t="s">
        <v>61</v>
      </c>
      <c r="DM126" s="95" t="s">
        <v>79</v>
      </c>
      <c r="DN126" s="95" t="s">
        <v>55</v>
      </c>
      <c r="DO126" s="95" t="s">
        <v>56</v>
      </c>
      <c r="DP126" s="95" t="s">
        <v>57</v>
      </c>
      <c r="DQ126" s="95" t="s">
        <v>57</v>
      </c>
      <c r="DR126" s="95" t="s">
        <v>58</v>
      </c>
      <c r="DS126" s="95" t="s">
        <v>55</v>
      </c>
      <c r="DT126" s="95" t="s">
        <v>59</v>
      </c>
      <c r="DU126" s="95" t="s">
        <v>2376</v>
      </c>
      <c r="DV126" s="95" t="s">
        <v>148</v>
      </c>
      <c r="DW126" s="95" t="s">
        <v>53</v>
      </c>
      <c r="DX126" s="95" t="s">
        <v>6510</v>
      </c>
      <c r="DY126" s="95" t="s">
        <v>55</v>
      </c>
      <c r="DZ126" s="95" t="s">
        <v>56</v>
      </c>
      <c r="EA126" s="95" t="s">
        <v>57</v>
      </c>
      <c r="EB126" s="95" t="s">
        <v>57</v>
      </c>
      <c r="EC126" s="95" t="s">
        <v>58</v>
      </c>
      <c r="ED126" s="95" t="s">
        <v>55</v>
      </c>
      <c r="EE126" s="95" t="s">
        <v>59</v>
      </c>
      <c r="EF126" s="95" t="s">
        <v>2377</v>
      </c>
      <c r="EG126" s="95" t="s">
        <v>148</v>
      </c>
    </row>
    <row r="127" spans="1:137" x14ac:dyDescent="0.25">
      <c r="A127" s="97" t="s">
        <v>1057</v>
      </c>
      <c r="B127" s="95" t="s">
        <v>6908</v>
      </c>
      <c r="C127" s="95">
        <v>2</v>
      </c>
      <c r="D127" s="95" t="s">
        <v>11</v>
      </c>
      <c r="E127" s="95" t="s">
        <v>147</v>
      </c>
      <c r="F127" s="95" t="s">
        <v>1057</v>
      </c>
      <c r="G127" s="97" t="s">
        <v>569</v>
      </c>
      <c r="H127" s="97" t="s">
        <v>532</v>
      </c>
      <c r="I127" s="51" t="s">
        <v>595</v>
      </c>
      <c r="J127" s="51">
        <v>0</v>
      </c>
      <c r="K127" s="95" t="s">
        <v>556</v>
      </c>
      <c r="L127" s="95">
        <v>1</v>
      </c>
      <c r="M127" s="95">
        <v>0</v>
      </c>
      <c r="N127" s="95">
        <v>0</v>
      </c>
      <c r="O127" s="95">
        <v>0</v>
      </c>
      <c r="P127" s="95">
        <v>0</v>
      </c>
      <c r="Q127" s="95">
        <v>0</v>
      </c>
      <c r="R127" s="95">
        <v>0</v>
      </c>
      <c r="S127" s="95">
        <v>0</v>
      </c>
      <c r="T127" s="95">
        <v>0</v>
      </c>
      <c r="U127" s="95">
        <v>0</v>
      </c>
      <c r="V127" s="95">
        <v>0</v>
      </c>
      <c r="W127" s="95">
        <v>0</v>
      </c>
      <c r="X127" s="95">
        <v>0</v>
      </c>
      <c r="Y127" s="95">
        <v>1</v>
      </c>
      <c r="Z127" s="95">
        <v>0</v>
      </c>
      <c r="AA127" s="95" t="s">
        <v>4600</v>
      </c>
      <c r="AB127" s="95" t="s">
        <v>4601</v>
      </c>
      <c r="AC127" s="95" t="s">
        <v>4602</v>
      </c>
      <c r="AD127" s="95" t="s">
        <v>4603</v>
      </c>
      <c r="AE127" s="95">
        <v>0</v>
      </c>
      <c r="AF127" s="95">
        <v>0</v>
      </c>
      <c r="AG127" s="95" t="s">
        <v>4661</v>
      </c>
      <c r="AH127" s="95" t="s">
        <v>4673</v>
      </c>
      <c r="AI127" s="95" t="s">
        <v>4676</v>
      </c>
      <c r="AJ127" s="95">
        <v>0</v>
      </c>
      <c r="AK127" s="95">
        <v>0</v>
      </c>
      <c r="AL127" s="95" t="s">
        <v>4662</v>
      </c>
      <c r="AM127" s="95" t="s">
        <v>4673</v>
      </c>
      <c r="AN127" s="95" t="s">
        <v>4677</v>
      </c>
      <c r="AO127" s="95">
        <v>0</v>
      </c>
      <c r="AP127" s="95">
        <v>0</v>
      </c>
      <c r="AQ127" s="95" t="s">
        <v>4663</v>
      </c>
      <c r="AR127" s="95" t="s">
        <v>4673</v>
      </c>
      <c r="AS127" s="95" t="s">
        <v>4678</v>
      </c>
      <c r="AT127" s="95">
        <v>0</v>
      </c>
      <c r="AU127" s="95">
        <v>0</v>
      </c>
      <c r="AV127" s="95" t="s">
        <v>4664</v>
      </c>
      <c r="AW127" s="95" t="s">
        <v>4673</v>
      </c>
      <c r="AX127" s="95" t="s">
        <v>4679</v>
      </c>
      <c r="AY127" s="95">
        <v>0</v>
      </c>
      <c r="AZ127" s="95">
        <v>0</v>
      </c>
      <c r="BA127" s="95" t="s">
        <v>4665</v>
      </c>
      <c r="BB127" s="95" t="s">
        <v>4673</v>
      </c>
      <c r="BC127" s="95" t="s">
        <v>4680</v>
      </c>
      <c r="BD127" s="95">
        <v>0</v>
      </c>
      <c r="BE127" s="95">
        <v>0</v>
      </c>
      <c r="BF127" s="95" t="s">
        <v>4666</v>
      </c>
      <c r="BG127" s="95" t="s">
        <v>4674</v>
      </c>
      <c r="BH127" s="95" t="s">
        <v>4681</v>
      </c>
      <c r="BI127" s="95">
        <v>0</v>
      </c>
      <c r="BJ127" s="95">
        <v>0</v>
      </c>
      <c r="BK127" s="95" t="s">
        <v>4667</v>
      </c>
      <c r="BL127" s="95" t="s">
        <v>4673</v>
      </c>
      <c r="BM127" s="95" t="s">
        <v>4682</v>
      </c>
      <c r="BN127" s="95">
        <v>0</v>
      </c>
      <c r="BO127" s="95">
        <v>0</v>
      </c>
      <c r="BP127" s="95" t="s">
        <v>4668</v>
      </c>
      <c r="BQ127" s="95" t="s">
        <v>4673</v>
      </c>
      <c r="BR127" s="95" t="s">
        <v>4683</v>
      </c>
      <c r="BS127" s="95">
        <v>0</v>
      </c>
      <c r="BT127" s="95">
        <v>0</v>
      </c>
      <c r="BU127" s="95" t="s">
        <v>4669</v>
      </c>
      <c r="BV127" s="95" t="s">
        <v>4673</v>
      </c>
      <c r="BW127" s="95" t="s">
        <v>4684</v>
      </c>
      <c r="BX127" s="95">
        <v>0</v>
      </c>
      <c r="BY127" s="95">
        <v>0</v>
      </c>
      <c r="BZ127" s="95" t="s">
        <v>4670</v>
      </c>
      <c r="CA127" s="95" t="s">
        <v>4673</v>
      </c>
      <c r="CB127" s="95" t="s">
        <v>4685</v>
      </c>
      <c r="CC127" s="95">
        <v>0</v>
      </c>
      <c r="CD127" s="95">
        <v>0</v>
      </c>
      <c r="CE127" s="95" t="s">
        <v>4671</v>
      </c>
      <c r="CF127" s="95" t="s">
        <v>4675</v>
      </c>
      <c r="CG127" s="95" t="s">
        <v>4686</v>
      </c>
      <c r="CH127" s="95">
        <v>0</v>
      </c>
      <c r="CI127" s="95">
        <v>0</v>
      </c>
      <c r="CJ127" s="95" t="s">
        <v>4672</v>
      </c>
      <c r="CK127" s="95" t="s">
        <v>4672</v>
      </c>
      <c r="CL127" s="95" t="s">
        <v>4672</v>
      </c>
      <c r="CM127" s="95">
        <v>0</v>
      </c>
      <c r="CN127" s="95">
        <v>0</v>
      </c>
      <c r="CO127" s="95" t="s">
        <v>53</v>
      </c>
      <c r="CP127" s="95" t="s">
        <v>79</v>
      </c>
      <c r="CQ127" s="95" t="s">
        <v>79</v>
      </c>
      <c r="CR127" s="95" t="s">
        <v>69</v>
      </c>
      <c r="CS127" s="95" t="s">
        <v>69</v>
      </c>
      <c r="CT127" s="95" t="s">
        <v>69</v>
      </c>
      <c r="CU127" s="95" t="s">
        <v>69</v>
      </c>
      <c r="CV127" s="95" t="s">
        <v>69</v>
      </c>
      <c r="CW127" s="95" t="s">
        <v>69</v>
      </c>
      <c r="CX127" s="95" t="s">
        <v>59</v>
      </c>
      <c r="CY127" s="95" t="s">
        <v>2378</v>
      </c>
      <c r="CZ127" s="95" t="s">
        <v>148</v>
      </c>
      <c r="DA127" s="95" t="s">
        <v>69</v>
      </c>
      <c r="DB127" s="95" t="s">
        <v>79</v>
      </c>
      <c r="DC127" s="95" t="s">
        <v>69</v>
      </c>
      <c r="DD127" s="95" t="s">
        <v>69</v>
      </c>
      <c r="DE127" s="95" t="s">
        <v>69</v>
      </c>
      <c r="DF127" s="95" t="s">
        <v>69</v>
      </c>
      <c r="DG127" s="95" t="s">
        <v>69</v>
      </c>
      <c r="DH127" s="95" t="s">
        <v>69</v>
      </c>
      <c r="DI127" s="95" t="s">
        <v>59</v>
      </c>
      <c r="DJ127" s="95" t="s">
        <v>2378</v>
      </c>
      <c r="DK127" s="95" t="s">
        <v>148</v>
      </c>
      <c r="DL127" s="95" t="s">
        <v>53</v>
      </c>
      <c r="DM127" s="95" t="s">
        <v>79</v>
      </c>
      <c r="DN127" s="95" t="s">
        <v>55</v>
      </c>
      <c r="DO127" s="95" t="s">
        <v>56</v>
      </c>
      <c r="DP127" s="95" t="s">
        <v>69</v>
      </c>
      <c r="DQ127" s="95" t="s">
        <v>57</v>
      </c>
      <c r="DR127" s="95" t="s">
        <v>58</v>
      </c>
      <c r="DS127" s="95" t="s">
        <v>55</v>
      </c>
      <c r="DT127" s="95" t="s">
        <v>59</v>
      </c>
      <c r="DU127" s="95" t="s">
        <v>2379</v>
      </c>
      <c r="DV127" s="95" t="s">
        <v>148</v>
      </c>
      <c r="DW127" s="95" t="s">
        <v>53</v>
      </c>
      <c r="DX127" s="95" t="s">
        <v>79</v>
      </c>
      <c r="DY127" s="95" t="s">
        <v>55</v>
      </c>
      <c r="DZ127" s="95" t="s">
        <v>56</v>
      </c>
      <c r="EA127" s="95" t="s">
        <v>57</v>
      </c>
      <c r="EB127" s="95" t="s">
        <v>57</v>
      </c>
      <c r="EC127" s="95" t="s">
        <v>58</v>
      </c>
      <c r="ED127" s="95" t="s">
        <v>55</v>
      </c>
      <c r="EE127" s="95" t="s">
        <v>59</v>
      </c>
      <c r="EF127" s="95" t="s">
        <v>2380</v>
      </c>
      <c r="EG127" s="95" t="s">
        <v>148</v>
      </c>
    </row>
    <row r="128" spans="1:137" x14ac:dyDescent="0.25">
      <c r="A128" s="97" t="s">
        <v>1069</v>
      </c>
      <c r="B128" s="95" t="s">
        <v>6909</v>
      </c>
      <c r="C128" s="95">
        <v>3</v>
      </c>
      <c r="D128" s="95" t="s">
        <v>11</v>
      </c>
      <c r="E128" s="95" t="s">
        <v>147</v>
      </c>
      <c r="F128" s="95" t="s">
        <v>1069</v>
      </c>
      <c r="G128" s="97" t="s">
        <v>556</v>
      </c>
      <c r="H128" s="97" t="s">
        <v>557</v>
      </c>
      <c r="I128" s="51">
        <v>0</v>
      </c>
      <c r="J128" s="51">
        <v>6</v>
      </c>
      <c r="K128" s="95" t="s">
        <v>556</v>
      </c>
      <c r="L128" s="95">
        <v>0</v>
      </c>
      <c r="M128" s="95">
        <v>0</v>
      </c>
      <c r="N128" s="95">
        <v>0</v>
      </c>
      <c r="O128" s="95">
        <v>0</v>
      </c>
      <c r="P128" s="95">
        <v>0</v>
      </c>
      <c r="Q128" s="95">
        <v>0</v>
      </c>
      <c r="R128" s="95">
        <v>0</v>
      </c>
      <c r="S128" s="95">
        <v>0</v>
      </c>
      <c r="T128" s="95">
        <v>1</v>
      </c>
      <c r="U128" s="95">
        <v>1</v>
      </c>
      <c r="V128" s="95">
        <v>1</v>
      </c>
      <c r="W128" s="95">
        <v>1</v>
      </c>
      <c r="X128" s="95">
        <v>1</v>
      </c>
      <c r="Y128" s="95">
        <v>1</v>
      </c>
      <c r="Z128" s="95">
        <v>6</v>
      </c>
      <c r="AA128" s="95" t="s">
        <v>3317</v>
      </c>
      <c r="AB128" s="95" t="s">
        <v>3318</v>
      </c>
      <c r="AC128" s="95" t="s">
        <v>3319</v>
      </c>
      <c r="AD128" s="95" t="s">
        <v>3103</v>
      </c>
      <c r="AE128" s="95" t="s">
        <v>6504</v>
      </c>
      <c r="AF128" s="95" t="s">
        <v>6504</v>
      </c>
      <c r="AG128" s="95" t="s">
        <v>6504</v>
      </c>
      <c r="AH128" s="95" t="s">
        <v>6504</v>
      </c>
      <c r="AI128" s="95" t="s">
        <v>6504</v>
      </c>
      <c r="AJ128" s="95" t="s">
        <v>6504</v>
      </c>
      <c r="AK128" s="95" t="s">
        <v>6504</v>
      </c>
      <c r="AL128" s="95" t="s">
        <v>6504</v>
      </c>
      <c r="AM128" s="95" t="s">
        <v>6504</v>
      </c>
      <c r="AN128" s="95" t="s">
        <v>6504</v>
      </c>
      <c r="AO128" s="95" t="s">
        <v>6504</v>
      </c>
      <c r="AP128" s="95" t="s">
        <v>6504</v>
      </c>
      <c r="AQ128" s="95" t="s">
        <v>6504</v>
      </c>
      <c r="AR128" s="95" t="s">
        <v>6504</v>
      </c>
      <c r="AS128" s="95" t="s">
        <v>6504</v>
      </c>
      <c r="AT128" s="95" t="s">
        <v>6504</v>
      </c>
      <c r="AU128" s="95" t="s">
        <v>6504</v>
      </c>
      <c r="AV128" s="95" t="s">
        <v>6504</v>
      </c>
      <c r="AW128" s="95" t="s">
        <v>6504</v>
      </c>
      <c r="AX128" s="95" t="s">
        <v>6504</v>
      </c>
      <c r="AY128" s="95" t="s">
        <v>6504</v>
      </c>
      <c r="AZ128" s="95" t="s">
        <v>6504</v>
      </c>
      <c r="BA128" s="95" t="s">
        <v>6504</v>
      </c>
      <c r="BB128" s="95" t="s">
        <v>6504</v>
      </c>
      <c r="BC128" s="95" t="s">
        <v>6504</v>
      </c>
      <c r="BD128" s="95" t="s">
        <v>6504</v>
      </c>
      <c r="BE128" s="95" t="s">
        <v>6504</v>
      </c>
      <c r="BF128" s="95" t="s">
        <v>6504</v>
      </c>
      <c r="BG128" s="95" t="s">
        <v>6504</v>
      </c>
      <c r="BH128" s="95" t="s">
        <v>6504</v>
      </c>
      <c r="BI128" s="95">
        <v>1</v>
      </c>
      <c r="BJ128" s="95" t="s">
        <v>6504</v>
      </c>
      <c r="BK128" s="95" t="s">
        <v>6662</v>
      </c>
      <c r="BL128" s="95" t="s">
        <v>4690</v>
      </c>
      <c r="BM128" s="95" t="s">
        <v>6663</v>
      </c>
      <c r="BN128" s="95">
        <v>1</v>
      </c>
      <c r="BO128" s="95" t="s">
        <v>6504</v>
      </c>
      <c r="BP128" s="95" t="s">
        <v>6664</v>
      </c>
      <c r="BQ128" s="95" t="s">
        <v>4690</v>
      </c>
      <c r="BR128" s="95" t="s">
        <v>6665</v>
      </c>
      <c r="BS128" s="95">
        <v>1</v>
      </c>
      <c r="BT128" s="95" t="s">
        <v>6504</v>
      </c>
      <c r="BU128" s="95" t="s">
        <v>6666</v>
      </c>
      <c r="BV128" s="95" t="s">
        <v>4690</v>
      </c>
      <c r="BW128" s="95" t="s">
        <v>6667</v>
      </c>
      <c r="BX128" s="95">
        <v>1</v>
      </c>
      <c r="BY128" s="95" t="s">
        <v>6504</v>
      </c>
      <c r="BZ128" s="95" t="s">
        <v>4687</v>
      </c>
      <c r="CA128" s="95" t="s">
        <v>4690</v>
      </c>
      <c r="CB128" s="95" t="s">
        <v>4691</v>
      </c>
      <c r="CC128" s="95">
        <v>1</v>
      </c>
      <c r="CD128" s="95" t="s">
        <v>6504</v>
      </c>
      <c r="CE128" s="95" t="s">
        <v>4688</v>
      </c>
      <c r="CF128" s="95" t="s">
        <v>4690</v>
      </c>
      <c r="CG128" s="95" t="s">
        <v>4692</v>
      </c>
      <c r="CH128" s="95">
        <v>1</v>
      </c>
      <c r="CI128" s="95">
        <v>0</v>
      </c>
      <c r="CJ128" s="95" t="s">
        <v>4689</v>
      </c>
      <c r="CK128" s="95" t="s">
        <v>4690</v>
      </c>
      <c r="CL128" s="95" t="s">
        <v>4693</v>
      </c>
      <c r="CM128" s="95">
        <v>6</v>
      </c>
      <c r="CN128" s="95">
        <v>0</v>
      </c>
      <c r="CO128" s="95">
        <v>0</v>
      </c>
      <c r="CP128" s="95">
        <v>0</v>
      </c>
      <c r="CQ128" s="95">
        <v>0</v>
      </c>
      <c r="CR128" s="95">
        <v>0</v>
      </c>
      <c r="CS128" s="95">
        <v>0</v>
      </c>
      <c r="CT128" s="95">
        <v>0</v>
      </c>
      <c r="CU128" s="95">
        <v>0</v>
      </c>
      <c r="CV128" s="95">
        <v>0</v>
      </c>
      <c r="CW128" s="95">
        <v>0</v>
      </c>
      <c r="CX128" s="95">
        <v>0</v>
      </c>
      <c r="CY128" s="95">
        <v>0</v>
      </c>
      <c r="CZ128" s="95">
        <v>0</v>
      </c>
      <c r="DA128" s="95">
        <v>0</v>
      </c>
      <c r="DB128" s="95">
        <v>0</v>
      </c>
      <c r="DC128" s="95">
        <v>0</v>
      </c>
      <c r="DD128" s="95">
        <v>0</v>
      </c>
      <c r="DE128" s="95">
        <v>0</v>
      </c>
      <c r="DF128" s="95">
        <v>0</v>
      </c>
      <c r="DG128" s="95">
        <v>0</v>
      </c>
      <c r="DH128" s="95">
        <v>0</v>
      </c>
      <c r="DI128" s="95">
        <v>0</v>
      </c>
      <c r="DJ128" s="95">
        <v>0</v>
      </c>
      <c r="DK128" s="95">
        <v>0</v>
      </c>
      <c r="DL128" s="95" t="s">
        <v>53</v>
      </c>
      <c r="DM128" s="95" t="s">
        <v>62</v>
      </c>
      <c r="DN128" s="95" t="s">
        <v>55</v>
      </c>
      <c r="DO128" s="95" t="s">
        <v>56</v>
      </c>
      <c r="DP128" s="95" t="s">
        <v>57</v>
      </c>
      <c r="DQ128" s="95" t="s">
        <v>57</v>
      </c>
      <c r="DR128" s="95" t="s">
        <v>58</v>
      </c>
      <c r="DS128" s="95" t="s">
        <v>55</v>
      </c>
      <c r="DT128" s="95" t="s">
        <v>59</v>
      </c>
      <c r="DU128" s="95" t="s">
        <v>2381</v>
      </c>
      <c r="DV128" s="95" t="s">
        <v>148</v>
      </c>
      <c r="DW128" s="95" t="s">
        <v>53</v>
      </c>
      <c r="DX128" s="95" t="s">
        <v>62</v>
      </c>
      <c r="DY128" s="95" t="s">
        <v>55</v>
      </c>
      <c r="DZ128" s="95" t="s">
        <v>56</v>
      </c>
      <c r="EA128" s="95" t="s">
        <v>57</v>
      </c>
      <c r="EB128" s="95" t="s">
        <v>57</v>
      </c>
      <c r="EC128" s="95" t="s">
        <v>58</v>
      </c>
      <c r="ED128" s="95" t="s">
        <v>55</v>
      </c>
      <c r="EE128" s="95" t="s">
        <v>59</v>
      </c>
      <c r="EF128" s="95" t="s">
        <v>2382</v>
      </c>
      <c r="EG128" s="95" t="s">
        <v>148</v>
      </c>
    </row>
    <row r="129" spans="1:137" x14ac:dyDescent="0.25">
      <c r="A129" s="97">
        <v>209</v>
      </c>
      <c r="B129" s="95" t="s">
        <v>6910</v>
      </c>
      <c r="C129" s="95">
        <v>4</v>
      </c>
      <c r="D129" s="95" t="s">
        <v>11</v>
      </c>
      <c r="E129" s="95" t="s">
        <v>147</v>
      </c>
      <c r="F129" s="95">
        <v>209</v>
      </c>
      <c r="G129" s="97" t="s">
        <v>531</v>
      </c>
      <c r="H129" s="97" t="s">
        <v>532</v>
      </c>
      <c r="I129" s="51" t="s">
        <v>595</v>
      </c>
      <c r="J129" s="51">
        <v>1</v>
      </c>
      <c r="K129" s="95" t="s">
        <v>531</v>
      </c>
      <c r="L129" s="95">
        <v>0</v>
      </c>
      <c r="M129" s="95">
        <v>3</v>
      </c>
      <c r="N129" s="95">
        <v>1</v>
      </c>
      <c r="O129" s="95">
        <v>1</v>
      </c>
      <c r="P129" s="95">
        <v>1</v>
      </c>
      <c r="Q129" s="95">
        <v>1</v>
      </c>
      <c r="R129" s="95">
        <v>1</v>
      </c>
      <c r="S129" s="95">
        <v>1</v>
      </c>
      <c r="T129" s="95">
        <v>1</v>
      </c>
      <c r="U129" s="95">
        <v>1</v>
      </c>
      <c r="V129" s="95">
        <v>1</v>
      </c>
      <c r="W129" s="95">
        <v>1</v>
      </c>
      <c r="X129" s="95">
        <v>1</v>
      </c>
      <c r="Y129" s="95">
        <v>1</v>
      </c>
      <c r="Z129" s="95">
        <v>1</v>
      </c>
      <c r="AA129" s="95" t="s">
        <v>589</v>
      </c>
      <c r="AB129" s="95" t="s">
        <v>4604</v>
      </c>
      <c r="AC129" s="95" t="s">
        <v>4605</v>
      </c>
      <c r="AD129" s="95" t="s">
        <v>4606</v>
      </c>
      <c r="AE129" s="95">
        <v>1</v>
      </c>
      <c r="AF129" s="95">
        <v>1</v>
      </c>
      <c r="AG129" s="95" t="s">
        <v>4694</v>
      </c>
      <c r="AH129" s="95" t="s">
        <v>4706</v>
      </c>
      <c r="AI129" s="95" t="s">
        <v>4708</v>
      </c>
      <c r="AJ129" s="95">
        <v>3</v>
      </c>
      <c r="AK129" s="95">
        <v>3</v>
      </c>
      <c r="AL129" s="95" t="s">
        <v>4695</v>
      </c>
      <c r="AM129" s="95" t="s">
        <v>4706</v>
      </c>
      <c r="AN129" s="95" t="s">
        <v>4709</v>
      </c>
      <c r="AO129" s="95">
        <v>2</v>
      </c>
      <c r="AP129" s="95">
        <v>2</v>
      </c>
      <c r="AQ129" s="95" t="s">
        <v>4696</v>
      </c>
      <c r="AR129" s="95" t="s">
        <v>4706</v>
      </c>
      <c r="AS129" s="95" t="s">
        <v>4710</v>
      </c>
      <c r="AT129" s="95">
        <v>3</v>
      </c>
      <c r="AU129" s="95">
        <v>3</v>
      </c>
      <c r="AV129" s="95" t="s">
        <v>4697</v>
      </c>
      <c r="AW129" s="95" t="s">
        <v>4707</v>
      </c>
      <c r="AX129" s="95" t="s">
        <v>4711</v>
      </c>
      <c r="AY129" s="95">
        <v>4</v>
      </c>
      <c r="AZ129" s="95">
        <v>4</v>
      </c>
      <c r="BA129" s="95" t="s">
        <v>4698</v>
      </c>
      <c r="BB129" s="95" t="s">
        <v>4707</v>
      </c>
      <c r="BC129" s="95" t="s">
        <v>4712</v>
      </c>
      <c r="BD129" s="95">
        <v>3</v>
      </c>
      <c r="BE129" s="95">
        <v>3</v>
      </c>
      <c r="BF129" s="95" t="s">
        <v>4699</v>
      </c>
      <c r="BG129" s="95" t="s">
        <v>4707</v>
      </c>
      <c r="BH129" s="95" t="s">
        <v>4713</v>
      </c>
      <c r="BI129" s="95">
        <v>3</v>
      </c>
      <c r="BJ129" s="95">
        <v>3</v>
      </c>
      <c r="BK129" s="95" t="s">
        <v>4700</v>
      </c>
      <c r="BL129" s="95" t="s">
        <v>4707</v>
      </c>
      <c r="BM129" s="95" t="s">
        <v>4714</v>
      </c>
      <c r="BN129" s="95">
        <v>2</v>
      </c>
      <c r="BO129" s="95">
        <v>2</v>
      </c>
      <c r="BP129" s="95" t="s">
        <v>4701</v>
      </c>
      <c r="BQ129" s="95" t="s">
        <v>4707</v>
      </c>
      <c r="BR129" s="95" t="s">
        <v>4715</v>
      </c>
      <c r="BS129" s="95">
        <v>3</v>
      </c>
      <c r="BT129" s="95">
        <v>3</v>
      </c>
      <c r="BU129" s="95" t="s">
        <v>4702</v>
      </c>
      <c r="BV129" s="95" t="s">
        <v>4707</v>
      </c>
      <c r="BW129" s="95" t="s">
        <v>4716</v>
      </c>
      <c r="BX129" s="95">
        <v>4</v>
      </c>
      <c r="BY129" s="95">
        <v>4</v>
      </c>
      <c r="BZ129" s="95" t="s">
        <v>4703</v>
      </c>
      <c r="CA129" s="95" t="s">
        <v>4707</v>
      </c>
      <c r="CB129" s="95" t="s">
        <v>4717</v>
      </c>
      <c r="CC129" s="95">
        <v>1</v>
      </c>
      <c r="CD129" s="95">
        <v>1</v>
      </c>
      <c r="CE129" s="95" t="s">
        <v>4704</v>
      </c>
      <c r="CF129" s="95" t="s">
        <v>4707</v>
      </c>
      <c r="CG129" s="95" t="s">
        <v>4718</v>
      </c>
      <c r="CH129" s="95">
        <v>0</v>
      </c>
      <c r="CI129" s="95">
        <v>0</v>
      </c>
      <c r="CJ129" s="95" t="s">
        <v>4705</v>
      </c>
      <c r="CK129" s="95" t="s">
        <v>4705</v>
      </c>
      <c r="CL129" s="95" t="s">
        <v>4705</v>
      </c>
      <c r="CM129" s="95">
        <v>29</v>
      </c>
      <c r="CN129" s="95">
        <v>0</v>
      </c>
      <c r="CO129" s="95" t="s">
        <v>53</v>
      </c>
      <c r="CP129" s="95" t="s">
        <v>62</v>
      </c>
      <c r="CQ129" s="95" t="s">
        <v>62</v>
      </c>
      <c r="CR129" s="95" t="s">
        <v>55</v>
      </c>
      <c r="CS129" s="95" t="s">
        <v>56</v>
      </c>
      <c r="CT129" s="95" t="s">
        <v>57</v>
      </c>
      <c r="CU129" s="95" t="s">
        <v>57</v>
      </c>
      <c r="CV129" s="95" t="s">
        <v>58</v>
      </c>
      <c r="CW129" s="95" t="s">
        <v>55</v>
      </c>
      <c r="CX129" s="95" t="s">
        <v>59</v>
      </c>
      <c r="CY129" s="95" t="s">
        <v>2383</v>
      </c>
      <c r="CZ129" s="95" t="s">
        <v>148</v>
      </c>
      <c r="DA129" s="95" t="s">
        <v>53</v>
      </c>
      <c r="DB129" s="95" t="s">
        <v>62</v>
      </c>
      <c r="DC129" s="95" t="s">
        <v>55</v>
      </c>
      <c r="DD129" s="95" t="s">
        <v>56</v>
      </c>
      <c r="DE129" s="95" t="s">
        <v>57</v>
      </c>
      <c r="DF129" s="95" t="s">
        <v>57</v>
      </c>
      <c r="DG129" s="95" t="s">
        <v>58</v>
      </c>
      <c r="DH129" s="95" t="s">
        <v>55</v>
      </c>
      <c r="DI129" s="95" t="s">
        <v>59</v>
      </c>
      <c r="DJ129" s="95" t="s">
        <v>2383</v>
      </c>
      <c r="DK129" s="95" t="s">
        <v>148</v>
      </c>
      <c r="DL129" s="95" t="s">
        <v>53</v>
      </c>
      <c r="DM129" s="95" t="s">
        <v>62</v>
      </c>
      <c r="DN129" s="95" t="s">
        <v>55</v>
      </c>
      <c r="DO129" s="95" t="s">
        <v>56</v>
      </c>
      <c r="DP129" s="95" t="s">
        <v>57</v>
      </c>
      <c r="DQ129" s="95" t="s">
        <v>57</v>
      </c>
      <c r="DR129" s="95" t="s">
        <v>58</v>
      </c>
      <c r="DS129" s="95" t="s">
        <v>55</v>
      </c>
      <c r="DT129" s="95" t="s">
        <v>59</v>
      </c>
      <c r="DU129" s="95" t="s">
        <v>2383</v>
      </c>
      <c r="DV129" s="95" t="s">
        <v>148</v>
      </c>
      <c r="DW129" s="95" t="s">
        <v>53</v>
      </c>
      <c r="DX129" s="95" t="s">
        <v>62</v>
      </c>
      <c r="DY129" s="95" t="s">
        <v>55</v>
      </c>
      <c r="DZ129" s="95" t="s">
        <v>56</v>
      </c>
      <c r="EA129" s="95" t="s">
        <v>57</v>
      </c>
      <c r="EB129" s="95" t="s">
        <v>57</v>
      </c>
      <c r="EC129" s="95" t="s">
        <v>58</v>
      </c>
      <c r="ED129" s="95" t="s">
        <v>55</v>
      </c>
      <c r="EE129" s="95" t="s">
        <v>59</v>
      </c>
      <c r="EF129" s="95" t="s">
        <v>2384</v>
      </c>
      <c r="EG129" s="95" t="s">
        <v>148</v>
      </c>
    </row>
    <row r="130" spans="1:137" x14ac:dyDescent="0.25">
      <c r="A130" s="97">
        <v>175</v>
      </c>
      <c r="B130" s="95" t="s">
        <v>6911</v>
      </c>
      <c r="C130" s="95">
        <v>5</v>
      </c>
      <c r="D130" s="95" t="s">
        <v>11</v>
      </c>
      <c r="E130" s="95" t="s">
        <v>147</v>
      </c>
      <c r="F130" s="95">
        <v>175</v>
      </c>
      <c r="G130" s="97" t="s">
        <v>556</v>
      </c>
      <c r="H130" s="97" t="s">
        <v>557</v>
      </c>
      <c r="I130" s="51">
        <v>7</v>
      </c>
      <c r="J130" s="51">
        <v>6</v>
      </c>
      <c r="K130" s="95" t="s">
        <v>556</v>
      </c>
      <c r="L130" s="95">
        <v>0</v>
      </c>
      <c r="M130" s="95">
        <v>2</v>
      </c>
      <c r="N130" s="95">
        <v>0</v>
      </c>
      <c r="O130" s="95">
        <v>1</v>
      </c>
      <c r="P130" s="95">
        <v>1</v>
      </c>
      <c r="Q130" s="95">
        <v>1</v>
      </c>
      <c r="R130" s="95">
        <v>0</v>
      </c>
      <c r="S130" s="95">
        <v>1</v>
      </c>
      <c r="T130" s="95">
        <v>1</v>
      </c>
      <c r="U130" s="95">
        <v>1</v>
      </c>
      <c r="V130" s="95">
        <v>0</v>
      </c>
      <c r="W130" s="95">
        <v>0</v>
      </c>
      <c r="X130" s="95">
        <v>0</v>
      </c>
      <c r="Y130" s="95">
        <v>0</v>
      </c>
      <c r="Z130" s="95">
        <v>6</v>
      </c>
      <c r="AA130" s="95" t="s">
        <v>1073</v>
      </c>
      <c r="AB130" s="95" t="s">
        <v>1077</v>
      </c>
      <c r="AC130" s="95" t="s">
        <v>4607</v>
      </c>
      <c r="AD130" s="95" t="s">
        <v>4608</v>
      </c>
      <c r="AE130" s="95">
        <v>0</v>
      </c>
      <c r="AF130" s="95" t="s">
        <v>6504</v>
      </c>
      <c r="AG130" s="95" t="s">
        <v>4719</v>
      </c>
      <c r="AH130" s="95" t="s">
        <v>4726</v>
      </c>
      <c r="AI130" s="95" t="s">
        <v>4728</v>
      </c>
      <c r="AJ130" s="95">
        <v>1</v>
      </c>
      <c r="AK130" s="95" t="s">
        <v>6504</v>
      </c>
      <c r="AL130" s="95" t="s">
        <v>4720</v>
      </c>
      <c r="AM130" s="95" t="s">
        <v>4726</v>
      </c>
      <c r="AN130" s="95" t="s">
        <v>4729</v>
      </c>
      <c r="AO130" s="95">
        <v>1</v>
      </c>
      <c r="AP130" s="95" t="s">
        <v>6504</v>
      </c>
      <c r="AQ130" s="95" t="s">
        <v>4721</v>
      </c>
      <c r="AR130" s="95" t="s">
        <v>4726</v>
      </c>
      <c r="AS130" s="95" t="s">
        <v>4730</v>
      </c>
      <c r="AT130" s="95">
        <v>1</v>
      </c>
      <c r="AU130" s="95" t="s">
        <v>6504</v>
      </c>
      <c r="AV130" s="95" t="s">
        <v>6669</v>
      </c>
      <c r="AW130" s="95" t="s">
        <v>4727</v>
      </c>
      <c r="AX130" s="95" t="s">
        <v>4731</v>
      </c>
      <c r="AY130" s="95">
        <v>0</v>
      </c>
      <c r="AZ130" s="95" t="s">
        <v>6504</v>
      </c>
      <c r="BA130" s="95" t="s">
        <v>4722</v>
      </c>
      <c r="BB130" s="95" t="s">
        <v>4727</v>
      </c>
      <c r="BC130" s="95" t="s">
        <v>4732</v>
      </c>
      <c r="BD130" s="95">
        <v>1</v>
      </c>
      <c r="BE130" s="95" t="s">
        <v>6504</v>
      </c>
      <c r="BF130" s="95" t="s">
        <v>6670</v>
      </c>
      <c r="BG130" s="95" t="s">
        <v>4727</v>
      </c>
      <c r="BH130" s="95" t="s">
        <v>4733</v>
      </c>
      <c r="BI130" s="95">
        <v>1</v>
      </c>
      <c r="BJ130" s="95" t="s">
        <v>6504</v>
      </c>
      <c r="BK130" s="95" t="s">
        <v>6671</v>
      </c>
      <c r="BL130" s="95" t="s">
        <v>4727</v>
      </c>
      <c r="BM130" s="95" t="s">
        <v>4734</v>
      </c>
      <c r="BN130" s="95">
        <v>1</v>
      </c>
      <c r="BO130" s="95" t="s">
        <v>6504</v>
      </c>
      <c r="BP130" s="95" t="s">
        <v>6672</v>
      </c>
      <c r="BQ130" s="95" t="s">
        <v>4727</v>
      </c>
      <c r="BR130" s="95" t="s">
        <v>4735</v>
      </c>
      <c r="BS130" s="95">
        <v>0</v>
      </c>
      <c r="BT130" s="95" t="s">
        <v>6504</v>
      </c>
      <c r="BU130" s="95" t="s">
        <v>4723</v>
      </c>
      <c r="BV130" s="95" t="s">
        <v>4727</v>
      </c>
      <c r="BW130" s="95" t="s">
        <v>4736</v>
      </c>
      <c r="BX130" s="95">
        <v>0</v>
      </c>
      <c r="BY130" s="95" t="s">
        <v>6504</v>
      </c>
      <c r="BZ130" s="95" t="s">
        <v>4724</v>
      </c>
      <c r="CA130" s="95" t="s">
        <v>4727</v>
      </c>
      <c r="CB130" s="95" t="s">
        <v>4737</v>
      </c>
      <c r="CC130" s="95">
        <v>0</v>
      </c>
      <c r="CD130" s="95" t="s">
        <v>6504</v>
      </c>
      <c r="CE130" s="95" t="s">
        <v>4725</v>
      </c>
      <c r="CF130" s="95" t="s">
        <v>4725</v>
      </c>
      <c r="CG130" s="95" t="s">
        <v>4725</v>
      </c>
      <c r="CH130" s="95">
        <v>0</v>
      </c>
      <c r="CI130" s="95" t="s">
        <v>6504</v>
      </c>
      <c r="CJ130" s="95" t="s">
        <v>4725</v>
      </c>
      <c r="CK130" s="95" t="s">
        <v>4725</v>
      </c>
      <c r="CL130" s="95" t="s">
        <v>4725</v>
      </c>
      <c r="CM130" s="95">
        <v>6</v>
      </c>
      <c r="CN130" s="95">
        <v>0</v>
      </c>
      <c r="CO130" s="95" t="s">
        <v>53</v>
      </c>
      <c r="CP130" s="95" t="s">
        <v>62</v>
      </c>
      <c r="CQ130" s="95" t="s">
        <v>62</v>
      </c>
      <c r="CR130" s="95" t="s">
        <v>55</v>
      </c>
      <c r="CS130" s="95" t="s">
        <v>56</v>
      </c>
      <c r="CT130" s="95" t="s">
        <v>57</v>
      </c>
      <c r="CU130" s="95" t="s">
        <v>57</v>
      </c>
      <c r="CV130" s="95" t="s">
        <v>58</v>
      </c>
      <c r="CW130" s="95" t="s">
        <v>55</v>
      </c>
      <c r="CX130" s="95" t="s">
        <v>59</v>
      </c>
      <c r="CY130" s="95" t="s">
        <v>2385</v>
      </c>
      <c r="CZ130" s="95" t="s">
        <v>148</v>
      </c>
      <c r="DA130" s="95" t="s">
        <v>53</v>
      </c>
      <c r="DB130" s="95" t="s">
        <v>62</v>
      </c>
      <c r="DC130" s="95" t="s">
        <v>55</v>
      </c>
      <c r="DD130" s="95" t="s">
        <v>56</v>
      </c>
      <c r="DE130" s="95" t="s">
        <v>57</v>
      </c>
      <c r="DF130" s="95" t="s">
        <v>57</v>
      </c>
      <c r="DG130" s="95" t="s">
        <v>58</v>
      </c>
      <c r="DH130" s="95" t="s">
        <v>55</v>
      </c>
      <c r="DI130" s="95" t="s">
        <v>59</v>
      </c>
      <c r="DJ130" s="95" t="s">
        <v>2383</v>
      </c>
      <c r="DK130" s="95" t="s">
        <v>148</v>
      </c>
      <c r="DL130" s="95" t="s">
        <v>53</v>
      </c>
      <c r="DM130" s="95" t="s">
        <v>62</v>
      </c>
      <c r="DN130" s="95" t="s">
        <v>55</v>
      </c>
      <c r="DO130" s="95" t="s">
        <v>56</v>
      </c>
      <c r="DP130" s="95" t="s">
        <v>57</v>
      </c>
      <c r="DQ130" s="95" t="s">
        <v>57</v>
      </c>
      <c r="DR130" s="95" t="s">
        <v>58</v>
      </c>
      <c r="DS130" s="95" t="s">
        <v>55</v>
      </c>
      <c r="DT130" s="95" t="s">
        <v>59</v>
      </c>
      <c r="DU130" s="95" t="s">
        <v>2383</v>
      </c>
      <c r="DV130" s="95" t="s">
        <v>148</v>
      </c>
      <c r="DW130" s="95" t="s">
        <v>53</v>
      </c>
      <c r="DX130" s="95" t="s">
        <v>62</v>
      </c>
      <c r="DY130" s="95" t="s">
        <v>55</v>
      </c>
      <c r="DZ130" s="95" t="s">
        <v>56</v>
      </c>
      <c r="EA130" s="95" t="s">
        <v>57</v>
      </c>
      <c r="EB130" s="95" t="s">
        <v>57</v>
      </c>
      <c r="EC130" s="95" t="s">
        <v>58</v>
      </c>
      <c r="ED130" s="95" t="s">
        <v>55</v>
      </c>
      <c r="EE130" s="95" t="s">
        <v>59</v>
      </c>
      <c r="EF130" s="95" t="s">
        <v>2386</v>
      </c>
      <c r="EG130" s="95" t="s">
        <v>148</v>
      </c>
    </row>
    <row r="131" spans="1:137" x14ac:dyDescent="0.25">
      <c r="A131" s="97">
        <v>176</v>
      </c>
      <c r="B131" s="95" t="s">
        <v>6912</v>
      </c>
      <c r="C131" s="95">
        <v>6</v>
      </c>
      <c r="D131" s="95" t="s">
        <v>11</v>
      </c>
      <c r="E131" s="95" t="s">
        <v>147</v>
      </c>
      <c r="F131" s="95">
        <v>176</v>
      </c>
      <c r="G131" s="97" t="s">
        <v>569</v>
      </c>
      <c r="H131" s="97" t="s">
        <v>532</v>
      </c>
      <c r="I131" s="51">
        <v>0.7</v>
      </c>
      <c r="J131" s="51">
        <v>0.9</v>
      </c>
      <c r="K131" s="95" t="s">
        <v>556</v>
      </c>
      <c r="L131" s="95">
        <v>12</v>
      </c>
      <c r="M131" s="95">
        <v>2</v>
      </c>
      <c r="N131" s="95">
        <v>0</v>
      </c>
      <c r="O131" s="95">
        <v>0</v>
      </c>
      <c r="P131" s="95">
        <v>2</v>
      </c>
      <c r="Q131" s="95">
        <v>0</v>
      </c>
      <c r="R131" s="95">
        <v>0</v>
      </c>
      <c r="S131" s="95">
        <v>3</v>
      </c>
      <c r="T131" s="95">
        <v>0</v>
      </c>
      <c r="U131" s="95">
        <v>0</v>
      </c>
      <c r="V131" s="95">
        <v>3</v>
      </c>
      <c r="W131" s="95">
        <v>0</v>
      </c>
      <c r="X131" s="95">
        <v>0</v>
      </c>
      <c r="Y131" s="95">
        <v>4</v>
      </c>
      <c r="Z131" s="95">
        <v>0.9</v>
      </c>
      <c r="AA131" s="95" t="s">
        <v>4609</v>
      </c>
      <c r="AB131" s="95" t="s">
        <v>1086</v>
      </c>
      <c r="AC131" s="95" t="s">
        <v>4610</v>
      </c>
      <c r="AD131" s="95" t="s">
        <v>4611</v>
      </c>
      <c r="AE131" s="95">
        <v>0</v>
      </c>
      <c r="AF131" s="95">
        <v>0</v>
      </c>
      <c r="AG131" s="95" t="s">
        <v>4738</v>
      </c>
      <c r="AH131" s="95" t="s">
        <v>4748</v>
      </c>
      <c r="AI131" s="95" t="s">
        <v>4757</v>
      </c>
      <c r="AJ131" s="95">
        <v>0</v>
      </c>
      <c r="AK131" s="95">
        <v>0</v>
      </c>
      <c r="AL131" s="95" t="s">
        <v>4739</v>
      </c>
      <c r="AM131" s="95" t="s">
        <v>4748</v>
      </c>
      <c r="AN131" s="95" t="s">
        <v>4758</v>
      </c>
      <c r="AO131" s="95">
        <v>2</v>
      </c>
      <c r="AP131" s="95">
        <v>2</v>
      </c>
      <c r="AQ131" s="95" t="s">
        <v>4740</v>
      </c>
      <c r="AR131" s="95" t="s">
        <v>4748</v>
      </c>
      <c r="AS131" s="95" t="s">
        <v>4759</v>
      </c>
      <c r="AT131" s="95">
        <v>0</v>
      </c>
      <c r="AU131" s="95">
        <v>0</v>
      </c>
      <c r="AV131" s="95" t="s">
        <v>4741</v>
      </c>
      <c r="AW131" s="95" t="s">
        <v>4749</v>
      </c>
      <c r="AX131" s="95" t="s">
        <v>4760</v>
      </c>
      <c r="AY131" s="95">
        <v>0</v>
      </c>
      <c r="AZ131" s="95">
        <v>0</v>
      </c>
      <c r="BA131" s="95" t="s">
        <v>4742</v>
      </c>
      <c r="BB131" s="95" t="s">
        <v>4750</v>
      </c>
      <c r="BC131" s="95" t="s">
        <v>4761</v>
      </c>
      <c r="BD131" s="95">
        <v>3</v>
      </c>
      <c r="BE131" s="95">
        <v>3</v>
      </c>
      <c r="BF131" s="95" t="s">
        <v>6674</v>
      </c>
      <c r="BG131" s="95" t="s">
        <v>4751</v>
      </c>
      <c r="BH131" s="95" t="s">
        <v>4762</v>
      </c>
      <c r="BI131" s="95">
        <v>0</v>
      </c>
      <c r="BJ131" s="95">
        <v>0</v>
      </c>
      <c r="BK131" s="95" t="s">
        <v>4743</v>
      </c>
      <c r="BL131" s="95" t="s">
        <v>4752</v>
      </c>
      <c r="BM131" s="95" t="s">
        <v>4763</v>
      </c>
      <c r="BN131" s="95">
        <v>0</v>
      </c>
      <c r="BO131" s="95">
        <v>0</v>
      </c>
      <c r="BP131" s="95" t="s">
        <v>4744</v>
      </c>
      <c r="BQ131" s="95" t="s">
        <v>4753</v>
      </c>
      <c r="BR131" s="95" t="s">
        <v>4764</v>
      </c>
      <c r="BS131" s="95">
        <v>3</v>
      </c>
      <c r="BT131" s="95">
        <v>3</v>
      </c>
      <c r="BU131" s="95" t="s">
        <v>6675</v>
      </c>
      <c r="BV131" s="95" t="s">
        <v>4754</v>
      </c>
      <c r="BW131" s="95" t="s">
        <v>4765</v>
      </c>
      <c r="BX131" s="95">
        <v>0</v>
      </c>
      <c r="BY131" s="95">
        <v>0</v>
      </c>
      <c r="BZ131" s="95" t="s">
        <v>4745</v>
      </c>
      <c r="CA131" s="95" t="s">
        <v>4755</v>
      </c>
      <c r="CB131" s="95" t="s">
        <v>4766</v>
      </c>
      <c r="CC131" s="95">
        <v>0</v>
      </c>
      <c r="CD131" s="95">
        <v>0</v>
      </c>
      <c r="CE131" s="95" t="s">
        <v>4746</v>
      </c>
      <c r="CF131" s="95" t="s">
        <v>4756</v>
      </c>
      <c r="CG131" s="95" t="s">
        <v>4767</v>
      </c>
      <c r="CH131" s="95">
        <v>4</v>
      </c>
      <c r="CI131" s="95">
        <v>4</v>
      </c>
      <c r="CJ131" s="95" t="s">
        <v>4747</v>
      </c>
      <c r="CK131" s="95" t="s">
        <v>4755</v>
      </c>
      <c r="CL131" s="95" t="s">
        <v>4768</v>
      </c>
      <c r="CM131" s="95">
        <v>12</v>
      </c>
      <c r="CN131" s="95">
        <v>0</v>
      </c>
      <c r="CO131" s="95" t="s">
        <v>53</v>
      </c>
      <c r="CP131" s="95" t="s">
        <v>62</v>
      </c>
      <c r="CQ131" s="95" t="s">
        <v>62</v>
      </c>
      <c r="CR131" s="95" t="s">
        <v>55</v>
      </c>
      <c r="CS131" s="95" t="s">
        <v>56</v>
      </c>
      <c r="CT131" s="95" t="s">
        <v>57</v>
      </c>
      <c r="CU131" s="95" t="s">
        <v>57</v>
      </c>
      <c r="CV131" s="95" t="s">
        <v>58</v>
      </c>
      <c r="CW131" s="95" t="s">
        <v>55</v>
      </c>
      <c r="CX131" s="95" t="s">
        <v>59</v>
      </c>
      <c r="CY131" s="95" t="s">
        <v>2387</v>
      </c>
      <c r="CZ131" s="95" t="s">
        <v>148</v>
      </c>
      <c r="DA131" s="95" t="s">
        <v>53</v>
      </c>
      <c r="DB131" s="95" t="s">
        <v>62</v>
      </c>
      <c r="DC131" s="95" t="s">
        <v>55</v>
      </c>
      <c r="DD131" s="95" t="s">
        <v>56</v>
      </c>
      <c r="DE131" s="95" t="s">
        <v>57</v>
      </c>
      <c r="DF131" s="95" t="s">
        <v>57</v>
      </c>
      <c r="DG131" s="95" t="s">
        <v>58</v>
      </c>
      <c r="DH131" s="95" t="s">
        <v>55</v>
      </c>
      <c r="DI131" s="95" t="s">
        <v>59</v>
      </c>
      <c r="DJ131" s="95" t="s">
        <v>2383</v>
      </c>
      <c r="DK131" s="95" t="s">
        <v>148</v>
      </c>
      <c r="DL131" s="95" t="s">
        <v>53</v>
      </c>
      <c r="DM131" s="95" t="s">
        <v>62</v>
      </c>
      <c r="DN131" s="95" t="s">
        <v>55</v>
      </c>
      <c r="DO131" s="95" t="s">
        <v>56</v>
      </c>
      <c r="DP131" s="95" t="s">
        <v>57</v>
      </c>
      <c r="DQ131" s="95" t="s">
        <v>57</v>
      </c>
      <c r="DR131" s="95" t="s">
        <v>58</v>
      </c>
      <c r="DS131" s="95" t="s">
        <v>55</v>
      </c>
      <c r="DT131" s="95" t="s">
        <v>59</v>
      </c>
      <c r="DU131" s="95" t="s">
        <v>2383</v>
      </c>
      <c r="DV131" s="95" t="s">
        <v>148</v>
      </c>
      <c r="DW131" s="95" t="s">
        <v>53</v>
      </c>
      <c r="DX131" s="95" t="s">
        <v>62</v>
      </c>
      <c r="DY131" s="95" t="s">
        <v>55</v>
      </c>
      <c r="DZ131" s="95" t="s">
        <v>56</v>
      </c>
      <c r="EA131" s="95" t="s">
        <v>57</v>
      </c>
      <c r="EB131" s="95" t="s">
        <v>57</v>
      </c>
      <c r="EC131" s="95" t="s">
        <v>58</v>
      </c>
      <c r="ED131" s="95" t="s">
        <v>55</v>
      </c>
      <c r="EE131" s="95" t="s">
        <v>59</v>
      </c>
      <c r="EF131" s="95" t="s">
        <v>2388</v>
      </c>
      <c r="EG131" s="95" t="s">
        <v>148</v>
      </c>
    </row>
    <row r="132" spans="1:137" x14ac:dyDescent="0.25">
      <c r="A132" s="97">
        <v>178</v>
      </c>
      <c r="B132" s="95" t="s">
        <v>6913</v>
      </c>
      <c r="C132" s="95">
        <v>7</v>
      </c>
      <c r="D132" s="95" t="s">
        <v>11</v>
      </c>
      <c r="E132" s="95" t="s">
        <v>147</v>
      </c>
      <c r="F132" s="95">
        <v>178</v>
      </c>
      <c r="G132" s="97" t="s">
        <v>569</v>
      </c>
      <c r="H132" s="97" t="s">
        <v>532</v>
      </c>
      <c r="I132" s="51">
        <v>0.7</v>
      </c>
      <c r="J132" s="51">
        <v>1</v>
      </c>
      <c r="K132" s="95" t="s">
        <v>556</v>
      </c>
      <c r="L132" s="95">
        <v>8</v>
      </c>
      <c r="M132" s="95">
        <v>2</v>
      </c>
      <c r="N132" s="95">
        <v>0</v>
      </c>
      <c r="O132" s="95">
        <v>0</v>
      </c>
      <c r="P132" s="95">
        <v>2</v>
      </c>
      <c r="Q132" s="95">
        <v>0</v>
      </c>
      <c r="R132" s="95">
        <v>1</v>
      </c>
      <c r="S132" s="95">
        <v>1</v>
      </c>
      <c r="T132" s="95">
        <v>0</v>
      </c>
      <c r="U132" s="95">
        <v>1</v>
      </c>
      <c r="V132" s="95">
        <v>1</v>
      </c>
      <c r="W132" s="95">
        <v>1</v>
      </c>
      <c r="X132" s="95">
        <v>1</v>
      </c>
      <c r="Y132" s="95">
        <v>0</v>
      </c>
      <c r="Z132" s="95">
        <v>1</v>
      </c>
      <c r="AA132" s="95" t="s">
        <v>1089</v>
      </c>
      <c r="AB132" s="95" t="s">
        <v>4612</v>
      </c>
      <c r="AC132" s="95" t="s">
        <v>4613</v>
      </c>
      <c r="AD132" s="95" t="s">
        <v>4614</v>
      </c>
      <c r="AE132" s="95">
        <v>0</v>
      </c>
      <c r="AF132" s="95">
        <v>0</v>
      </c>
      <c r="AG132" s="95" t="s">
        <v>4769</v>
      </c>
      <c r="AH132" s="95" t="s">
        <v>4777</v>
      </c>
      <c r="AI132" s="95" t="s">
        <v>4780</v>
      </c>
      <c r="AJ132" s="95">
        <v>0</v>
      </c>
      <c r="AK132" s="95">
        <v>0</v>
      </c>
      <c r="AL132" s="95" t="s">
        <v>4770</v>
      </c>
      <c r="AM132" s="95" t="s">
        <v>4777</v>
      </c>
      <c r="AN132" s="95" t="s">
        <v>4781</v>
      </c>
      <c r="AO132" s="95">
        <v>2</v>
      </c>
      <c r="AP132" s="95">
        <v>2</v>
      </c>
      <c r="AQ132" s="95" t="s">
        <v>4771</v>
      </c>
      <c r="AR132" s="95" t="s">
        <v>4777</v>
      </c>
      <c r="AS132" s="95" t="s">
        <v>4782</v>
      </c>
      <c r="AT132" s="95">
        <v>0</v>
      </c>
      <c r="AU132" s="95">
        <v>0</v>
      </c>
      <c r="AV132" s="95" t="s">
        <v>4772</v>
      </c>
      <c r="AW132" s="95" t="s">
        <v>4778</v>
      </c>
      <c r="AX132" s="95" t="s">
        <v>4783</v>
      </c>
      <c r="AY132" s="95">
        <v>1</v>
      </c>
      <c r="AZ132" s="95">
        <v>1</v>
      </c>
      <c r="BA132" s="95" t="s">
        <v>6677</v>
      </c>
      <c r="BB132" s="95" t="s">
        <v>4778</v>
      </c>
      <c r="BC132" s="95" t="s">
        <v>4784</v>
      </c>
      <c r="BD132" s="95">
        <v>1</v>
      </c>
      <c r="BE132" s="95">
        <v>1</v>
      </c>
      <c r="BF132" s="95" t="s">
        <v>6678</v>
      </c>
      <c r="BG132" s="95" t="s">
        <v>4778</v>
      </c>
      <c r="BH132" s="95" t="s">
        <v>4785</v>
      </c>
      <c r="BI132" s="95">
        <v>0</v>
      </c>
      <c r="BJ132" s="95">
        <v>0</v>
      </c>
      <c r="BK132" s="95" t="s">
        <v>4773</v>
      </c>
      <c r="BL132" s="95" t="s">
        <v>4778</v>
      </c>
      <c r="BM132" s="95" t="s">
        <v>4786</v>
      </c>
      <c r="BN132" s="95">
        <v>1</v>
      </c>
      <c r="BO132" s="95">
        <v>1</v>
      </c>
      <c r="BP132" s="95" t="s">
        <v>6679</v>
      </c>
      <c r="BQ132" s="95" t="s">
        <v>4778</v>
      </c>
      <c r="BR132" s="95" t="s">
        <v>4787</v>
      </c>
      <c r="BS132" s="95">
        <v>1</v>
      </c>
      <c r="BT132" s="95">
        <v>1</v>
      </c>
      <c r="BU132" s="95" t="s">
        <v>4774</v>
      </c>
      <c r="BV132" s="95" t="s">
        <v>4778</v>
      </c>
      <c r="BW132" s="95" t="s">
        <v>4788</v>
      </c>
      <c r="BX132" s="95">
        <v>1</v>
      </c>
      <c r="BY132" s="95">
        <v>1</v>
      </c>
      <c r="BZ132" s="95" t="s">
        <v>6680</v>
      </c>
      <c r="CA132" s="95" t="s">
        <v>4778</v>
      </c>
      <c r="CB132" s="95" t="s">
        <v>4789</v>
      </c>
      <c r="CC132" s="95">
        <v>1</v>
      </c>
      <c r="CD132" s="95">
        <v>1</v>
      </c>
      <c r="CE132" s="95" t="s">
        <v>4775</v>
      </c>
      <c r="CF132" s="95" t="s">
        <v>4778</v>
      </c>
      <c r="CG132" s="95" t="s">
        <v>4790</v>
      </c>
      <c r="CH132" s="95">
        <v>0</v>
      </c>
      <c r="CI132" s="95">
        <v>0</v>
      </c>
      <c r="CJ132" s="95" t="s">
        <v>4776</v>
      </c>
      <c r="CK132" s="95" t="s">
        <v>4779</v>
      </c>
      <c r="CL132" s="95" t="s">
        <v>4791</v>
      </c>
      <c r="CM132" s="95">
        <v>8</v>
      </c>
      <c r="CN132" s="95">
        <v>0</v>
      </c>
      <c r="CO132" s="95" t="s">
        <v>53</v>
      </c>
      <c r="CP132" s="95" t="s">
        <v>62</v>
      </c>
      <c r="CQ132" s="95" t="s">
        <v>62</v>
      </c>
      <c r="CR132" s="95" t="s">
        <v>55</v>
      </c>
      <c r="CS132" s="95" t="s">
        <v>56</v>
      </c>
      <c r="CT132" s="95" t="s">
        <v>57</v>
      </c>
      <c r="CU132" s="95" t="s">
        <v>57</v>
      </c>
      <c r="CV132" s="95" t="s">
        <v>58</v>
      </c>
      <c r="CW132" s="95" t="s">
        <v>55</v>
      </c>
      <c r="CX132" s="95" t="s">
        <v>59</v>
      </c>
      <c r="CY132" s="95" t="s">
        <v>2387</v>
      </c>
      <c r="CZ132" s="95" t="s">
        <v>148</v>
      </c>
      <c r="DA132" s="95" t="s">
        <v>53</v>
      </c>
      <c r="DB132" s="95" t="s">
        <v>62</v>
      </c>
      <c r="DC132" s="95" t="s">
        <v>55</v>
      </c>
      <c r="DD132" s="95" t="s">
        <v>56</v>
      </c>
      <c r="DE132" s="95" t="s">
        <v>57</v>
      </c>
      <c r="DF132" s="95" t="s">
        <v>57</v>
      </c>
      <c r="DG132" s="95" t="s">
        <v>58</v>
      </c>
      <c r="DH132" s="95" t="s">
        <v>55</v>
      </c>
      <c r="DI132" s="95" t="s">
        <v>59</v>
      </c>
      <c r="DJ132" s="95" t="s">
        <v>2383</v>
      </c>
      <c r="DK132" s="95" t="s">
        <v>148</v>
      </c>
      <c r="DL132" s="95" t="s">
        <v>53</v>
      </c>
      <c r="DM132" s="95" t="s">
        <v>62</v>
      </c>
      <c r="DN132" s="95" t="s">
        <v>55</v>
      </c>
      <c r="DO132" s="95" t="s">
        <v>56</v>
      </c>
      <c r="DP132" s="95" t="s">
        <v>57</v>
      </c>
      <c r="DQ132" s="95" t="s">
        <v>57</v>
      </c>
      <c r="DR132" s="95" t="s">
        <v>58</v>
      </c>
      <c r="DS132" s="95" t="s">
        <v>55</v>
      </c>
      <c r="DT132" s="95" t="s">
        <v>59</v>
      </c>
      <c r="DU132" s="95" t="s">
        <v>2383</v>
      </c>
      <c r="DV132" s="95" t="s">
        <v>148</v>
      </c>
      <c r="DW132" s="95" t="s">
        <v>53</v>
      </c>
      <c r="DX132" s="95" t="s">
        <v>62</v>
      </c>
      <c r="DY132" s="95" t="s">
        <v>55</v>
      </c>
      <c r="DZ132" s="95" t="s">
        <v>56</v>
      </c>
      <c r="EA132" s="95" t="s">
        <v>57</v>
      </c>
      <c r="EB132" s="95" t="s">
        <v>57</v>
      </c>
      <c r="EC132" s="95" t="s">
        <v>58</v>
      </c>
      <c r="ED132" s="95" t="s">
        <v>55</v>
      </c>
      <c r="EE132" s="95" t="s">
        <v>59</v>
      </c>
      <c r="EF132" s="95" t="s">
        <v>2389</v>
      </c>
      <c r="EG132" s="95" t="s">
        <v>148</v>
      </c>
    </row>
    <row r="133" spans="1:137" x14ac:dyDescent="0.25">
      <c r="A133" s="97">
        <v>180</v>
      </c>
      <c r="B133" s="95" t="s">
        <v>6914</v>
      </c>
      <c r="C133" s="95">
        <v>8</v>
      </c>
      <c r="D133" s="95" t="s">
        <v>11</v>
      </c>
      <c r="E133" s="95" t="s">
        <v>147</v>
      </c>
      <c r="F133" s="95">
        <v>180</v>
      </c>
      <c r="G133" s="97" t="s">
        <v>569</v>
      </c>
      <c r="H133" s="97" t="s">
        <v>532</v>
      </c>
      <c r="I133" s="51">
        <v>0.9</v>
      </c>
      <c r="J133" s="51">
        <v>1</v>
      </c>
      <c r="K133" s="95" t="s">
        <v>556</v>
      </c>
      <c r="L133" s="95">
        <v>3</v>
      </c>
      <c r="M133" s="95">
        <v>1</v>
      </c>
      <c r="N133" s="95">
        <v>0</v>
      </c>
      <c r="O133" s="95">
        <v>0</v>
      </c>
      <c r="P133" s="95">
        <v>1</v>
      </c>
      <c r="Q133" s="95">
        <v>0</v>
      </c>
      <c r="R133" s="95">
        <v>0</v>
      </c>
      <c r="S133" s="95">
        <v>1</v>
      </c>
      <c r="T133" s="95">
        <v>0</v>
      </c>
      <c r="U133" s="95">
        <v>0</v>
      </c>
      <c r="V133" s="95">
        <v>1</v>
      </c>
      <c r="W133" s="95">
        <v>0</v>
      </c>
      <c r="X133" s="95">
        <v>0</v>
      </c>
      <c r="Y133" s="95">
        <v>0</v>
      </c>
      <c r="Z133" s="95">
        <v>1</v>
      </c>
      <c r="AA133" s="95" t="s">
        <v>4615</v>
      </c>
      <c r="AB133" s="95" t="s">
        <v>4616</v>
      </c>
      <c r="AC133" s="95" t="s">
        <v>4617</v>
      </c>
      <c r="AD133" s="95" t="s">
        <v>4618</v>
      </c>
      <c r="AE133" s="95">
        <v>0</v>
      </c>
      <c r="AF133" s="95">
        <v>0</v>
      </c>
      <c r="AG133" s="95" t="s">
        <v>4792</v>
      </c>
      <c r="AH133" s="95" t="s">
        <v>4802</v>
      </c>
      <c r="AI133" s="95" t="s">
        <v>4804</v>
      </c>
      <c r="AJ133" s="95">
        <v>0</v>
      </c>
      <c r="AK133" s="95">
        <v>0</v>
      </c>
      <c r="AL133" s="95" t="s">
        <v>4793</v>
      </c>
      <c r="AM133" s="95" t="s">
        <v>4802</v>
      </c>
      <c r="AN133" s="95" t="s">
        <v>4805</v>
      </c>
      <c r="AO133" s="95">
        <v>1</v>
      </c>
      <c r="AP133" s="95">
        <v>1</v>
      </c>
      <c r="AQ133" s="95" t="s">
        <v>4794</v>
      </c>
      <c r="AR133" s="95" t="s">
        <v>4802</v>
      </c>
      <c r="AS133" s="95" t="s">
        <v>4806</v>
      </c>
      <c r="AT133" s="95">
        <v>0</v>
      </c>
      <c r="AU133" s="95">
        <v>0</v>
      </c>
      <c r="AV133" s="95" t="s">
        <v>4795</v>
      </c>
      <c r="AW133" s="95" t="s">
        <v>4803</v>
      </c>
      <c r="AX133" s="95" t="s">
        <v>4807</v>
      </c>
      <c r="AY133" s="95">
        <v>0</v>
      </c>
      <c r="AZ133" s="95">
        <v>0</v>
      </c>
      <c r="BA133" s="95" t="s">
        <v>4796</v>
      </c>
      <c r="BB133" s="95" t="s">
        <v>4803</v>
      </c>
      <c r="BC133" s="95" t="s">
        <v>4808</v>
      </c>
      <c r="BD133" s="95">
        <v>1</v>
      </c>
      <c r="BE133" s="95">
        <v>1</v>
      </c>
      <c r="BF133" s="95" t="s">
        <v>6682</v>
      </c>
      <c r="BG133" s="95" t="s">
        <v>4803</v>
      </c>
      <c r="BH133" s="95" t="s">
        <v>4809</v>
      </c>
      <c r="BI133" s="95">
        <v>0</v>
      </c>
      <c r="BJ133" s="95">
        <v>0</v>
      </c>
      <c r="BK133" s="95" t="s">
        <v>4797</v>
      </c>
      <c r="BL133" s="95" t="s">
        <v>4803</v>
      </c>
      <c r="BM133" s="95" t="s">
        <v>4810</v>
      </c>
      <c r="BN133" s="95">
        <v>0</v>
      </c>
      <c r="BO133" s="95">
        <v>0</v>
      </c>
      <c r="BP133" s="95" t="s">
        <v>4798</v>
      </c>
      <c r="BQ133" s="95" t="s">
        <v>4803</v>
      </c>
      <c r="BR133" s="95" t="s">
        <v>4811</v>
      </c>
      <c r="BS133" s="95">
        <v>1</v>
      </c>
      <c r="BT133" s="95">
        <v>1</v>
      </c>
      <c r="BU133" s="95" t="s">
        <v>6683</v>
      </c>
      <c r="BV133" s="95" t="s">
        <v>4803</v>
      </c>
      <c r="BW133" s="95" t="s">
        <v>4812</v>
      </c>
      <c r="BX133" s="95">
        <v>0</v>
      </c>
      <c r="BY133" s="95">
        <v>0</v>
      </c>
      <c r="BZ133" s="95" t="s">
        <v>4799</v>
      </c>
      <c r="CA133" s="95" t="s">
        <v>4799</v>
      </c>
      <c r="CB133" s="95" t="s">
        <v>4799</v>
      </c>
      <c r="CC133" s="95">
        <v>0</v>
      </c>
      <c r="CD133" s="95">
        <v>0</v>
      </c>
      <c r="CE133" s="95" t="s">
        <v>4800</v>
      </c>
      <c r="CF133" s="95" t="s">
        <v>4803</v>
      </c>
      <c r="CG133" s="95" t="s">
        <v>4813</v>
      </c>
      <c r="CH133" s="95">
        <v>0</v>
      </c>
      <c r="CI133" s="95">
        <v>0</v>
      </c>
      <c r="CJ133" s="95" t="s">
        <v>4801</v>
      </c>
      <c r="CK133" s="95" t="s">
        <v>4803</v>
      </c>
      <c r="CL133" s="95" t="s">
        <v>4814</v>
      </c>
      <c r="CM133" s="95">
        <v>3</v>
      </c>
      <c r="CN133" s="95">
        <v>0</v>
      </c>
      <c r="CO133" s="95" t="s">
        <v>53</v>
      </c>
      <c r="CP133" s="95" t="s">
        <v>62</v>
      </c>
      <c r="CQ133" s="95" t="s">
        <v>62</v>
      </c>
      <c r="CR133" s="95" t="s">
        <v>55</v>
      </c>
      <c r="CS133" s="95" t="s">
        <v>56</v>
      </c>
      <c r="CT133" s="95" t="s">
        <v>57</v>
      </c>
      <c r="CU133" s="95" t="s">
        <v>57</v>
      </c>
      <c r="CV133" s="95" t="s">
        <v>58</v>
      </c>
      <c r="CW133" s="95" t="s">
        <v>55</v>
      </c>
      <c r="CX133" s="95" t="s">
        <v>59</v>
      </c>
      <c r="CY133" s="95" t="s">
        <v>2387</v>
      </c>
      <c r="CZ133" s="95" t="s">
        <v>148</v>
      </c>
      <c r="DA133" s="95" t="s">
        <v>53</v>
      </c>
      <c r="DB133" s="95" t="s">
        <v>62</v>
      </c>
      <c r="DC133" s="95" t="s">
        <v>55</v>
      </c>
      <c r="DD133" s="95" t="s">
        <v>56</v>
      </c>
      <c r="DE133" s="95" t="s">
        <v>57</v>
      </c>
      <c r="DF133" s="95" t="s">
        <v>57</v>
      </c>
      <c r="DG133" s="95" t="s">
        <v>58</v>
      </c>
      <c r="DH133" s="95" t="s">
        <v>55</v>
      </c>
      <c r="DI133" s="95" t="s">
        <v>59</v>
      </c>
      <c r="DJ133" s="95" t="s">
        <v>2383</v>
      </c>
      <c r="DK133" s="95" t="s">
        <v>148</v>
      </c>
      <c r="DL133" s="95" t="s">
        <v>53</v>
      </c>
      <c r="DM133" s="95" t="s">
        <v>62</v>
      </c>
      <c r="DN133" s="95" t="s">
        <v>55</v>
      </c>
      <c r="DO133" s="95" t="s">
        <v>56</v>
      </c>
      <c r="DP133" s="95" t="s">
        <v>57</v>
      </c>
      <c r="DQ133" s="95" t="s">
        <v>57</v>
      </c>
      <c r="DR133" s="95" t="s">
        <v>58</v>
      </c>
      <c r="DS133" s="95" t="s">
        <v>55</v>
      </c>
      <c r="DT133" s="95" t="s">
        <v>59</v>
      </c>
      <c r="DU133" s="95" t="s">
        <v>2383</v>
      </c>
      <c r="DV133" s="95" t="s">
        <v>148</v>
      </c>
      <c r="DW133" s="95" t="s">
        <v>53</v>
      </c>
      <c r="DX133" s="95" t="s">
        <v>62</v>
      </c>
      <c r="DY133" s="95" t="s">
        <v>55</v>
      </c>
      <c r="DZ133" s="95" t="s">
        <v>56</v>
      </c>
      <c r="EA133" s="95" t="s">
        <v>57</v>
      </c>
      <c r="EB133" s="95" t="s">
        <v>57</v>
      </c>
      <c r="EC133" s="95" t="s">
        <v>58</v>
      </c>
      <c r="ED133" s="95" t="s">
        <v>55</v>
      </c>
      <c r="EE133" s="95" t="s">
        <v>59</v>
      </c>
      <c r="EF133" s="95" t="s">
        <v>2388</v>
      </c>
      <c r="EG133" s="95" t="s">
        <v>148</v>
      </c>
    </row>
    <row r="134" spans="1:137" x14ac:dyDescent="0.25">
      <c r="A134" s="97">
        <v>181</v>
      </c>
      <c r="B134" s="95" t="s">
        <v>6915</v>
      </c>
      <c r="C134" s="95">
        <v>9</v>
      </c>
      <c r="D134" s="95" t="s">
        <v>11</v>
      </c>
      <c r="E134" s="95" t="s">
        <v>147</v>
      </c>
      <c r="F134" s="95">
        <v>181</v>
      </c>
      <c r="G134" s="97" t="s">
        <v>556</v>
      </c>
      <c r="H134" s="97" t="s">
        <v>557</v>
      </c>
      <c r="I134" s="51">
        <v>2</v>
      </c>
      <c r="J134" s="51">
        <v>1</v>
      </c>
      <c r="K134" s="95" t="s">
        <v>556</v>
      </c>
      <c r="L134" s="95">
        <v>0</v>
      </c>
      <c r="M134" s="95">
        <v>0</v>
      </c>
      <c r="N134" s="95">
        <v>0</v>
      </c>
      <c r="O134" s="95">
        <v>0</v>
      </c>
      <c r="P134" s="95">
        <v>0</v>
      </c>
      <c r="Q134" s="95">
        <v>0</v>
      </c>
      <c r="R134" s="95">
        <v>0</v>
      </c>
      <c r="S134" s="95">
        <v>0</v>
      </c>
      <c r="T134" s="95">
        <v>0</v>
      </c>
      <c r="U134" s="95">
        <v>1</v>
      </c>
      <c r="V134" s="95">
        <v>0</v>
      </c>
      <c r="W134" s="95">
        <v>0</v>
      </c>
      <c r="X134" s="95">
        <v>0</v>
      </c>
      <c r="Y134" s="95">
        <v>0</v>
      </c>
      <c r="Z134" s="95">
        <v>1</v>
      </c>
      <c r="AA134" s="95" t="s">
        <v>1105</v>
      </c>
      <c r="AB134" s="95" t="s">
        <v>1109</v>
      </c>
      <c r="AC134" s="95" t="s">
        <v>4619</v>
      </c>
      <c r="AD134" s="95" t="s">
        <v>4620</v>
      </c>
      <c r="AE134" s="95">
        <v>0</v>
      </c>
      <c r="AF134" s="95" t="s">
        <v>6504</v>
      </c>
      <c r="AG134" s="95" t="s">
        <v>4815</v>
      </c>
      <c r="AH134" s="95" t="s">
        <v>4824</v>
      </c>
      <c r="AI134" s="95" t="s">
        <v>4826</v>
      </c>
      <c r="AJ134" s="95">
        <v>0</v>
      </c>
      <c r="AK134" s="95" t="s">
        <v>6504</v>
      </c>
      <c r="AL134" s="95" t="s">
        <v>4816</v>
      </c>
      <c r="AM134" s="95" t="s">
        <v>4824</v>
      </c>
      <c r="AN134" s="95" t="s">
        <v>4827</v>
      </c>
      <c r="AO134" s="95">
        <v>0</v>
      </c>
      <c r="AP134" s="95" t="s">
        <v>6504</v>
      </c>
      <c r="AQ134" s="95" t="s">
        <v>4817</v>
      </c>
      <c r="AR134" s="95" t="s">
        <v>4824</v>
      </c>
      <c r="AS134" s="95" t="s">
        <v>4828</v>
      </c>
      <c r="AT134" s="95">
        <v>0</v>
      </c>
      <c r="AU134" s="95" t="s">
        <v>6504</v>
      </c>
      <c r="AV134" s="95" t="s">
        <v>4818</v>
      </c>
      <c r="AW134" s="95" t="s">
        <v>4825</v>
      </c>
      <c r="AX134" s="95" t="s">
        <v>4829</v>
      </c>
      <c r="AY134" s="95">
        <v>0</v>
      </c>
      <c r="AZ134" s="95" t="s">
        <v>6504</v>
      </c>
      <c r="BA134" s="95" t="s">
        <v>4819</v>
      </c>
      <c r="BB134" s="95" t="s">
        <v>4825</v>
      </c>
      <c r="BC134" s="95" t="s">
        <v>4830</v>
      </c>
      <c r="BD134" s="95">
        <v>0</v>
      </c>
      <c r="BE134" s="95" t="s">
        <v>6504</v>
      </c>
      <c r="BF134" s="95" t="s">
        <v>4820</v>
      </c>
      <c r="BG134" s="95" t="s">
        <v>4825</v>
      </c>
      <c r="BH134" s="95" t="s">
        <v>4831</v>
      </c>
      <c r="BI134" s="95">
        <v>0</v>
      </c>
      <c r="BJ134" s="95" t="s">
        <v>6504</v>
      </c>
      <c r="BK134" s="95" t="s">
        <v>4821</v>
      </c>
      <c r="BL134" s="95" t="s">
        <v>4825</v>
      </c>
      <c r="BM134" s="95" t="s">
        <v>4832</v>
      </c>
      <c r="BN134" s="95">
        <v>1</v>
      </c>
      <c r="BO134" s="95" t="s">
        <v>6504</v>
      </c>
      <c r="BP134" s="95" t="s">
        <v>6685</v>
      </c>
      <c r="BQ134" s="95" t="s">
        <v>4825</v>
      </c>
      <c r="BR134" s="95" t="s">
        <v>4833</v>
      </c>
      <c r="BS134" s="95">
        <v>0</v>
      </c>
      <c r="BT134" s="95" t="s">
        <v>6504</v>
      </c>
      <c r="BU134" s="95" t="s">
        <v>4822</v>
      </c>
      <c r="BV134" s="95" t="s">
        <v>4825</v>
      </c>
      <c r="BW134" s="95" t="s">
        <v>4834</v>
      </c>
      <c r="BX134" s="95">
        <v>0</v>
      </c>
      <c r="BY134" s="95" t="s">
        <v>6504</v>
      </c>
      <c r="BZ134" s="95" t="s">
        <v>4823</v>
      </c>
      <c r="CA134" s="95" t="s">
        <v>4823</v>
      </c>
      <c r="CB134" s="95" t="s">
        <v>4823</v>
      </c>
      <c r="CC134" s="95">
        <v>0</v>
      </c>
      <c r="CD134" s="95" t="s">
        <v>6504</v>
      </c>
      <c r="CE134" s="95" t="s">
        <v>4823</v>
      </c>
      <c r="CF134" s="95" t="s">
        <v>4823</v>
      </c>
      <c r="CG134" s="95" t="s">
        <v>4823</v>
      </c>
      <c r="CH134" s="95">
        <v>0</v>
      </c>
      <c r="CI134" s="95" t="s">
        <v>6504</v>
      </c>
      <c r="CJ134" s="95" t="s">
        <v>4823</v>
      </c>
      <c r="CK134" s="95" t="s">
        <v>4823</v>
      </c>
      <c r="CL134" s="95" t="s">
        <v>4823</v>
      </c>
      <c r="CM134" s="95">
        <v>1</v>
      </c>
      <c r="CN134" s="95">
        <v>0</v>
      </c>
      <c r="CO134" s="95" t="s">
        <v>53</v>
      </c>
      <c r="CP134" s="95" t="s">
        <v>79</v>
      </c>
      <c r="CQ134" s="95" t="s">
        <v>79</v>
      </c>
      <c r="CR134" s="95" t="s">
        <v>69</v>
      </c>
      <c r="CS134" s="95" t="s">
        <v>69</v>
      </c>
      <c r="CT134" s="95" t="s">
        <v>69</v>
      </c>
      <c r="CU134" s="95" t="s">
        <v>69</v>
      </c>
      <c r="CV134" s="95" t="s">
        <v>69</v>
      </c>
      <c r="CW134" s="95" t="s">
        <v>69</v>
      </c>
      <c r="CX134" s="95" t="s">
        <v>59</v>
      </c>
      <c r="CY134" s="95" t="s">
        <v>2378</v>
      </c>
      <c r="CZ134" s="95" t="s">
        <v>148</v>
      </c>
      <c r="DA134" s="95" t="s">
        <v>69</v>
      </c>
      <c r="DB134" s="95" t="s">
        <v>79</v>
      </c>
      <c r="DC134" s="95" t="s">
        <v>69</v>
      </c>
      <c r="DD134" s="95" t="s">
        <v>69</v>
      </c>
      <c r="DE134" s="95" t="s">
        <v>69</v>
      </c>
      <c r="DF134" s="95" t="s">
        <v>69</v>
      </c>
      <c r="DG134" s="95" t="s">
        <v>69</v>
      </c>
      <c r="DH134" s="95" t="s">
        <v>69</v>
      </c>
      <c r="DI134" s="95" t="s">
        <v>59</v>
      </c>
      <c r="DJ134" s="95" t="s">
        <v>2390</v>
      </c>
      <c r="DK134" s="95" t="s">
        <v>148</v>
      </c>
      <c r="DL134" s="95" t="s">
        <v>53</v>
      </c>
      <c r="DM134" s="95" t="s">
        <v>62</v>
      </c>
      <c r="DN134" s="95" t="s">
        <v>55</v>
      </c>
      <c r="DO134" s="95" t="s">
        <v>56</v>
      </c>
      <c r="DP134" s="95" t="s">
        <v>57</v>
      </c>
      <c r="DQ134" s="95" t="s">
        <v>57</v>
      </c>
      <c r="DR134" s="95" t="s">
        <v>58</v>
      </c>
      <c r="DS134" s="95" t="s">
        <v>55</v>
      </c>
      <c r="DT134" s="95" t="s">
        <v>59</v>
      </c>
      <c r="DU134" s="95" t="s">
        <v>2383</v>
      </c>
      <c r="DV134" s="95" t="s">
        <v>148</v>
      </c>
      <c r="DW134" s="95" t="s">
        <v>53</v>
      </c>
      <c r="DX134" s="95" t="s">
        <v>62</v>
      </c>
      <c r="DY134" s="95" t="s">
        <v>69</v>
      </c>
      <c r="DZ134" s="95" t="s">
        <v>69</v>
      </c>
      <c r="EA134" s="95" t="s">
        <v>69</v>
      </c>
      <c r="EB134" s="95" t="s">
        <v>69</v>
      </c>
      <c r="EC134" s="95" t="s">
        <v>69</v>
      </c>
      <c r="ED134" s="95" t="s">
        <v>69</v>
      </c>
      <c r="EE134" s="95" t="s">
        <v>59</v>
      </c>
      <c r="EF134" s="95" t="s">
        <v>2391</v>
      </c>
      <c r="EG134" s="95" t="s">
        <v>148</v>
      </c>
    </row>
    <row r="135" spans="1:137" x14ac:dyDescent="0.25">
      <c r="A135" s="97">
        <v>182</v>
      </c>
      <c r="B135" s="95" t="s">
        <v>6916</v>
      </c>
      <c r="C135" s="95">
        <v>10</v>
      </c>
      <c r="D135" s="95" t="s">
        <v>11</v>
      </c>
      <c r="E135" s="95" t="s">
        <v>147</v>
      </c>
      <c r="F135" s="95">
        <v>182</v>
      </c>
      <c r="G135" s="97" t="s">
        <v>569</v>
      </c>
      <c r="H135" s="97" t="s">
        <v>532</v>
      </c>
      <c r="I135" s="51">
        <v>0.9</v>
      </c>
      <c r="J135" s="51">
        <v>1</v>
      </c>
      <c r="K135" s="95" t="s">
        <v>556</v>
      </c>
      <c r="L135" s="95">
        <v>9</v>
      </c>
      <c r="M135" s="95">
        <v>2</v>
      </c>
      <c r="N135" s="95">
        <v>0</v>
      </c>
      <c r="O135" s="95">
        <v>0</v>
      </c>
      <c r="P135" s="95">
        <v>2</v>
      </c>
      <c r="Q135" s="95">
        <v>0</v>
      </c>
      <c r="R135" s="95">
        <v>0</v>
      </c>
      <c r="S135" s="95">
        <v>2</v>
      </c>
      <c r="T135" s="95">
        <v>0</v>
      </c>
      <c r="U135" s="95">
        <v>0</v>
      </c>
      <c r="V135" s="95">
        <v>2</v>
      </c>
      <c r="W135" s="95">
        <v>0</v>
      </c>
      <c r="X135" s="95">
        <v>1</v>
      </c>
      <c r="Y135" s="95">
        <v>2</v>
      </c>
      <c r="Z135" s="95">
        <v>1</v>
      </c>
      <c r="AA135" s="95" t="s">
        <v>1112</v>
      </c>
      <c r="AB135" s="95" t="s">
        <v>1117</v>
      </c>
      <c r="AC135" s="95" t="s">
        <v>4621</v>
      </c>
      <c r="AD135" s="95" t="s">
        <v>4622</v>
      </c>
      <c r="AE135" s="95">
        <v>0</v>
      </c>
      <c r="AF135" s="95">
        <v>0</v>
      </c>
      <c r="AG135" s="95" t="s">
        <v>4835</v>
      </c>
      <c r="AH135" s="95" t="s">
        <v>4845</v>
      </c>
      <c r="AI135" s="95" t="s">
        <v>4851</v>
      </c>
      <c r="AJ135" s="95">
        <v>0</v>
      </c>
      <c r="AK135" s="95">
        <v>0</v>
      </c>
      <c r="AL135" s="95" t="s">
        <v>4836</v>
      </c>
      <c r="AM135" s="95" t="s">
        <v>4845</v>
      </c>
      <c r="AN135" s="95" t="s">
        <v>4852</v>
      </c>
      <c r="AO135" s="95">
        <v>2</v>
      </c>
      <c r="AP135" s="95">
        <v>2</v>
      </c>
      <c r="AQ135" s="95" t="s">
        <v>4837</v>
      </c>
      <c r="AR135" s="95" t="s">
        <v>4845</v>
      </c>
      <c r="AS135" s="95" t="s">
        <v>4853</v>
      </c>
      <c r="AT135" s="95">
        <v>0</v>
      </c>
      <c r="AU135" s="95">
        <v>0</v>
      </c>
      <c r="AV135" s="95" t="s">
        <v>4838</v>
      </c>
      <c r="AW135" s="95" t="s">
        <v>4846</v>
      </c>
      <c r="AX135" s="95" t="s">
        <v>4854</v>
      </c>
      <c r="AY135" s="95">
        <v>0</v>
      </c>
      <c r="AZ135" s="95">
        <v>0</v>
      </c>
      <c r="BA135" s="95" t="s">
        <v>4839</v>
      </c>
      <c r="BB135" s="95" t="s">
        <v>4846</v>
      </c>
      <c r="BC135" s="95" t="s">
        <v>4855</v>
      </c>
      <c r="BD135" s="95">
        <v>2</v>
      </c>
      <c r="BE135" s="95">
        <v>2</v>
      </c>
      <c r="BF135" s="95" t="s">
        <v>6686</v>
      </c>
      <c r="BG135" s="95" t="s">
        <v>4847</v>
      </c>
      <c r="BH135" s="95" t="s">
        <v>4856</v>
      </c>
      <c r="BI135" s="95">
        <v>0</v>
      </c>
      <c r="BJ135" s="95">
        <v>0</v>
      </c>
      <c r="BK135" s="95" t="s">
        <v>4840</v>
      </c>
      <c r="BL135" s="95" t="s">
        <v>4846</v>
      </c>
      <c r="BM135" s="95" t="s">
        <v>4857</v>
      </c>
      <c r="BN135" s="95">
        <v>0</v>
      </c>
      <c r="BO135" s="95">
        <v>0</v>
      </c>
      <c r="BP135" s="95" t="s">
        <v>4841</v>
      </c>
      <c r="BQ135" s="95" t="s">
        <v>4846</v>
      </c>
      <c r="BR135" s="95" t="s">
        <v>4858</v>
      </c>
      <c r="BS135" s="95">
        <v>2</v>
      </c>
      <c r="BT135" s="95">
        <v>2</v>
      </c>
      <c r="BU135" s="95" t="s">
        <v>6687</v>
      </c>
      <c r="BV135" s="95" t="s">
        <v>4846</v>
      </c>
      <c r="BW135" s="95" t="s">
        <v>4859</v>
      </c>
      <c r="BX135" s="95">
        <v>0</v>
      </c>
      <c r="BY135" s="95">
        <v>0</v>
      </c>
      <c r="BZ135" s="95" t="s">
        <v>4842</v>
      </c>
      <c r="CA135" s="95" t="s">
        <v>4848</v>
      </c>
      <c r="CB135" s="95" t="s">
        <v>4860</v>
      </c>
      <c r="CC135" s="95">
        <v>1</v>
      </c>
      <c r="CD135" s="95">
        <v>1</v>
      </c>
      <c r="CE135" s="95" t="s">
        <v>4843</v>
      </c>
      <c r="CF135" s="95" t="s">
        <v>4849</v>
      </c>
      <c r="CG135" s="95" t="s">
        <v>4861</v>
      </c>
      <c r="CH135" s="95">
        <v>2</v>
      </c>
      <c r="CI135" s="95">
        <v>2</v>
      </c>
      <c r="CJ135" s="95" t="s">
        <v>4844</v>
      </c>
      <c r="CK135" s="95" t="s">
        <v>4850</v>
      </c>
      <c r="CL135" s="95" t="s">
        <v>4862</v>
      </c>
      <c r="CM135" s="95">
        <v>9</v>
      </c>
      <c r="CN135" s="95">
        <v>0</v>
      </c>
      <c r="CO135" s="95" t="s">
        <v>53</v>
      </c>
      <c r="CP135" s="95" t="s">
        <v>62</v>
      </c>
      <c r="CQ135" s="95" t="s">
        <v>62</v>
      </c>
      <c r="CR135" s="95" t="s">
        <v>55</v>
      </c>
      <c r="CS135" s="95" t="s">
        <v>56</v>
      </c>
      <c r="CT135" s="95" t="s">
        <v>57</v>
      </c>
      <c r="CU135" s="95" t="s">
        <v>57</v>
      </c>
      <c r="CV135" s="95" t="s">
        <v>58</v>
      </c>
      <c r="CW135" s="95" t="s">
        <v>55</v>
      </c>
      <c r="CX135" s="95" t="s">
        <v>59</v>
      </c>
      <c r="CY135" s="95" t="s">
        <v>2387</v>
      </c>
      <c r="CZ135" s="95" t="s">
        <v>148</v>
      </c>
      <c r="DA135" s="95" t="s">
        <v>53</v>
      </c>
      <c r="DB135" s="95" t="s">
        <v>62</v>
      </c>
      <c r="DC135" s="95" t="s">
        <v>55</v>
      </c>
      <c r="DD135" s="95" t="s">
        <v>56</v>
      </c>
      <c r="DE135" s="95" t="s">
        <v>57</v>
      </c>
      <c r="DF135" s="95" t="s">
        <v>57</v>
      </c>
      <c r="DG135" s="95" t="s">
        <v>58</v>
      </c>
      <c r="DH135" s="95" t="s">
        <v>55</v>
      </c>
      <c r="DI135" s="95" t="s">
        <v>59</v>
      </c>
      <c r="DJ135" s="95" t="s">
        <v>2383</v>
      </c>
      <c r="DK135" s="95" t="s">
        <v>148</v>
      </c>
      <c r="DL135" s="95" t="s">
        <v>53</v>
      </c>
      <c r="DM135" s="95" t="s">
        <v>62</v>
      </c>
      <c r="DN135" s="95" t="s">
        <v>55</v>
      </c>
      <c r="DO135" s="95" t="s">
        <v>56</v>
      </c>
      <c r="DP135" s="95" t="s">
        <v>57</v>
      </c>
      <c r="DQ135" s="95" t="s">
        <v>57</v>
      </c>
      <c r="DR135" s="95" t="s">
        <v>58</v>
      </c>
      <c r="DS135" s="95" t="s">
        <v>55</v>
      </c>
      <c r="DT135" s="95" t="s">
        <v>59</v>
      </c>
      <c r="DU135" s="95" t="s">
        <v>2383</v>
      </c>
      <c r="DV135" s="95" t="s">
        <v>148</v>
      </c>
      <c r="DW135" s="95" t="s">
        <v>53</v>
      </c>
      <c r="DX135" s="95" t="s">
        <v>62</v>
      </c>
      <c r="DY135" s="95" t="s">
        <v>55</v>
      </c>
      <c r="DZ135" s="95" t="s">
        <v>56</v>
      </c>
      <c r="EA135" s="95" t="s">
        <v>57</v>
      </c>
      <c r="EB135" s="95" t="s">
        <v>57</v>
      </c>
      <c r="EC135" s="95" t="s">
        <v>58</v>
      </c>
      <c r="ED135" s="95" t="s">
        <v>55</v>
      </c>
      <c r="EE135" s="95" t="s">
        <v>59</v>
      </c>
      <c r="EF135" s="95" t="s">
        <v>2388</v>
      </c>
      <c r="EG135" s="95" t="s">
        <v>148</v>
      </c>
    </row>
    <row r="136" spans="1:137" x14ac:dyDescent="0.25">
      <c r="A136" s="97">
        <v>183</v>
      </c>
      <c r="B136" s="95" t="s">
        <v>6917</v>
      </c>
      <c r="C136" s="95">
        <v>11</v>
      </c>
      <c r="D136" s="95" t="s">
        <v>11</v>
      </c>
      <c r="E136" s="95" t="s">
        <v>147</v>
      </c>
      <c r="F136" s="95">
        <v>183</v>
      </c>
      <c r="G136" s="97" t="s">
        <v>556</v>
      </c>
      <c r="H136" s="97" t="s">
        <v>557</v>
      </c>
      <c r="I136" s="51">
        <v>2</v>
      </c>
      <c r="J136" s="51">
        <v>2</v>
      </c>
      <c r="K136" s="95" t="s">
        <v>556</v>
      </c>
      <c r="L136" s="95">
        <v>0</v>
      </c>
      <c r="M136" s="95">
        <v>1</v>
      </c>
      <c r="N136" s="95">
        <v>0</v>
      </c>
      <c r="O136" s="95">
        <v>0</v>
      </c>
      <c r="P136" s="95">
        <v>1</v>
      </c>
      <c r="Q136" s="95">
        <v>0</v>
      </c>
      <c r="R136" s="95">
        <v>0</v>
      </c>
      <c r="S136" s="95">
        <v>1</v>
      </c>
      <c r="T136" s="95">
        <v>0</v>
      </c>
      <c r="U136" s="95">
        <v>0</v>
      </c>
      <c r="V136" s="95">
        <v>0</v>
      </c>
      <c r="W136" s="95">
        <v>0</v>
      </c>
      <c r="X136" s="95">
        <v>0</v>
      </c>
      <c r="Y136" s="95">
        <v>0</v>
      </c>
      <c r="Z136" s="95">
        <v>2</v>
      </c>
      <c r="AA136" s="95" t="s">
        <v>1120</v>
      </c>
      <c r="AB136" s="95" t="s">
        <v>1124</v>
      </c>
      <c r="AC136" s="95" t="s">
        <v>4623</v>
      </c>
      <c r="AD136" s="95" t="s">
        <v>4624</v>
      </c>
      <c r="AE136" s="95">
        <v>0</v>
      </c>
      <c r="AF136" s="95" t="s">
        <v>6504</v>
      </c>
      <c r="AG136" s="95" t="s">
        <v>4863</v>
      </c>
      <c r="AH136" s="95" t="s">
        <v>4864</v>
      </c>
      <c r="AI136" s="95" t="s">
        <v>4864</v>
      </c>
      <c r="AJ136" s="95">
        <v>0</v>
      </c>
      <c r="AK136" s="95" t="s">
        <v>6504</v>
      </c>
      <c r="AL136" s="95" t="s">
        <v>4864</v>
      </c>
      <c r="AM136" s="95" t="s">
        <v>4864</v>
      </c>
      <c r="AN136" s="95" t="s">
        <v>4864</v>
      </c>
      <c r="AO136" s="95">
        <v>1</v>
      </c>
      <c r="AP136" s="95" t="s">
        <v>6504</v>
      </c>
      <c r="AQ136" s="95" t="s">
        <v>4865</v>
      </c>
      <c r="AR136" s="95" t="s">
        <v>4864</v>
      </c>
      <c r="AS136" s="95" t="s">
        <v>4870</v>
      </c>
      <c r="AT136" s="95">
        <v>0</v>
      </c>
      <c r="AU136" s="95" t="s">
        <v>6504</v>
      </c>
      <c r="AV136" s="95" t="s">
        <v>4866</v>
      </c>
      <c r="AW136" s="95" t="s">
        <v>4866</v>
      </c>
      <c r="AX136" s="95" t="s">
        <v>4866</v>
      </c>
      <c r="AY136" s="95">
        <v>0</v>
      </c>
      <c r="AZ136" s="95" t="s">
        <v>6504</v>
      </c>
      <c r="BA136" s="95" t="s">
        <v>4866</v>
      </c>
      <c r="BB136" s="95" t="s">
        <v>4866</v>
      </c>
      <c r="BC136" s="95" t="s">
        <v>4866</v>
      </c>
      <c r="BD136" s="95">
        <v>1</v>
      </c>
      <c r="BE136" s="95" t="s">
        <v>6504</v>
      </c>
      <c r="BF136" s="95" t="s">
        <v>6689</v>
      </c>
      <c r="BG136" s="95" t="s">
        <v>4869</v>
      </c>
      <c r="BH136" s="95" t="s">
        <v>4871</v>
      </c>
      <c r="BI136" s="95">
        <v>0</v>
      </c>
      <c r="BJ136" s="95" t="s">
        <v>6504</v>
      </c>
      <c r="BK136" s="95" t="s">
        <v>4866</v>
      </c>
      <c r="BL136" s="95" t="s">
        <v>4866</v>
      </c>
      <c r="BM136" s="95" t="s">
        <v>4866</v>
      </c>
      <c r="BN136" s="95">
        <v>0</v>
      </c>
      <c r="BO136" s="95" t="s">
        <v>6504</v>
      </c>
      <c r="BP136" s="95" t="s">
        <v>4866</v>
      </c>
      <c r="BQ136" s="95" t="s">
        <v>4866</v>
      </c>
      <c r="BR136" s="95" t="s">
        <v>4866</v>
      </c>
      <c r="BS136" s="95">
        <v>0</v>
      </c>
      <c r="BT136" s="95" t="s">
        <v>6504</v>
      </c>
      <c r="BU136" s="95" t="s">
        <v>4867</v>
      </c>
      <c r="BV136" s="95" t="s">
        <v>4869</v>
      </c>
      <c r="BW136" s="95" t="s">
        <v>4872</v>
      </c>
      <c r="BX136" s="95">
        <v>0</v>
      </c>
      <c r="BY136" s="95" t="s">
        <v>6504</v>
      </c>
      <c r="BZ136" s="95" t="s">
        <v>4866</v>
      </c>
      <c r="CA136" s="95" t="s">
        <v>4866</v>
      </c>
      <c r="CB136" s="95" t="s">
        <v>4866</v>
      </c>
      <c r="CC136" s="95">
        <v>0</v>
      </c>
      <c r="CD136" s="95" t="s">
        <v>6504</v>
      </c>
      <c r="CE136" s="95" t="s">
        <v>4868</v>
      </c>
      <c r="CF136" s="95" t="s">
        <v>4869</v>
      </c>
      <c r="CG136" s="95" t="s">
        <v>4873</v>
      </c>
      <c r="CH136" s="95">
        <v>0</v>
      </c>
      <c r="CI136" s="95" t="s">
        <v>6504</v>
      </c>
      <c r="CJ136" s="95" t="s">
        <v>4866</v>
      </c>
      <c r="CK136" s="95" t="s">
        <v>4866</v>
      </c>
      <c r="CL136" s="95" t="s">
        <v>4866</v>
      </c>
      <c r="CM136" s="95">
        <v>2</v>
      </c>
      <c r="CN136" s="95">
        <v>0</v>
      </c>
      <c r="CO136" s="95" t="s">
        <v>53</v>
      </c>
      <c r="CP136" s="95" t="s">
        <v>62</v>
      </c>
      <c r="CQ136" s="95" t="s">
        <v>62</v>
      </c>
      <c r="CR136" s="95" t="s">
        <v>55</v>
      </c>
      <c r="CS136" s="95" t="s">
        <v>56</v>
      </c>
      <c r="CT136" s="95" t="s">
        <v>57</v>
      </c>
      <c r="CU136" s="95" t="s">
        <v>57</v>
      </c>
      <c r="CV136" s="95" t="s">
        <v>58</v>
      </c>
      <c r="CW136" s="95" t="s">
        <v>55</v>
      </c>
      <c r="CX136" s="95" t="s">
        <v>59</v>
      </c>
      <c r="CY136" s="95" t="s">
        <v>2392</v>
      </c>
      <c r="CZ136" s="95" t="s">
        <v>148</v>
      </c>
      <c r="DA136" s="95" t="s">
        <v>53</v>
      </c>
      <c r="DB136" s="95" t="s">
        <v>62</v>
      </c>
      <c r="DC136" s="95" t="s">
        <v>55</v>
      </c>
      <c r="DD136" s="95" t="s">
        <v>56</v>
      </c>
      <c r="DE136" s="95" t="s">
        <v>57</v>
      </c>
      <c r="DF136" s="95" t="s">
        <v>57</v>
      </c>
      <c r="DG136" s="95" t="s">
        <v>58</v>
      </c>
      <c r="DH136" s="95" t="s">
        <v>55</v>
      </c>
      <c r="DI136" s="95" t="s">
        <v>59</v>
      </c>
      <c r="DJ136" s="95" t="s">
        <v>2383</v>
      </c>
      <c r="DK136" s="95" t="s">
        <v>148</v>
      </c>
      <c r="DL136" s="95" t="s">
        <v>53</v>
      </c>
      <c r="DM136" s="95" t="s">
        <v>62</v>
      </c>
      <c r="DN136" s="95" t="s">
        <v>55</v>
      </c>
      <c r="DO136" s="95" t="s">
        <v>56</v>
      </c>
      <c r="DP136" s="95" t="s">
        <v>57</v>
      </c>
      <c r="DQ136" s="95" t="s">
        <v>57</v>
      </c>
      <c r="DR136" s="95" t="s">
        <v>58</v>
      </c>
      <c r="DS136" s="95" t="s">
        <v>55</v>
      </c>
      <c r="DT136" s="95" t="s">
        <v>59</v>
      </c>
      <c r="DU136" s="95" t="s">
        <v>2383</v>
      </c>
      <c r="DV136" s="95" t="s">
        <v>148</v>
      </c>
      <c r="DW136" s="95" t="s">
        <v>53</v>
      </c>
      <c r="DX136" s="95" t="s">
        <v>62</v>
      </c>
      <c r="DY136" s="95" t="s">
        <v>69</v>
      </c>
      <c r="DZ136" s="95" t="s">
        <v>69</v>
      </c>
      <c r="EA136" s="95" t="s">
        <v>69</v>
      </c>
      <c r="EB136" s="95" t="s">
        <v>69</v>
      </c>
      <c r="EC136" s="95" t="s">
        <v>69</v>
      </c>
      <c r="ED136" s="95" t="s">
        <v>69</v>
      </c>
      <c r="EE136" s="95" t="s">
        <v>59</v>
      </c>
      <c r="EF136" s="95" t="s">
        <v>2391</v>
      </c>
      <c r="EG136" s="95" t="s">
        <v>148</v>
      </c>
    </row>
    <row r="137" spans="1:137" x14ac:dyDescent="0.25">
      <c r="A137" s="97">
        <v>184</v>
      </c>
      <c r="B137" s="95" t="s">
        <v>6918</v>
      </c>
      <c r="C137" s="95">
        <v>12</v>
      </c>
      <c r="D137" s="95" t="s">
        <v>11</v>
      </c>
      <c r="E137" s="95" t="s">
        <v>147</v>
      </c>
      <c r="F137" s="95">
        <v>184</v>
      </c>
      <c r="G137" s="97" t="s">
        <v>569</v>
      </c>
      <c r="H137" s="97" t="s">
        <v>532</v>
      </c>
      <c r="I137" s="51">
        <v>0.7</v>
      </c>
      <c r="J137" s="51">
        <v>1</v>
      </c>
      <c r="K137" s="95" t="s">
        <v>556</v>
      </c>
      <c r="L137" s="95">
        <v>10</v>
      </c>
      <c r="M137" s="95">
        <v>2</v>
      </c>
      <c r="N137" s="95">
        <v>0</v>
      </c>
      <c r="O137" s="95">
        <v>0</v>
      </c>
      <c r="P137" s="95">
        <v>2</v>
      </c>
      <c r="Q137" s="95">
        <v>0</v>
      </c>
      <c r="R137" s="95">
        <v>0</v>
      </c>
      <c r="S137" s="95">
        <v>3</v>
      </c>
      <c r="T137" s="95">
        <v>0</v>
      </c>
      <c r="U137" s="95">
        <v>0</v>
      </c>
      <c r="V137" s="95">
        <v>3</v>
      </c>
      <c r="W137" s="95">
        <v>0</v>
      </c>
      <c r="X137" s="95">
        <v>2</v>
      </c>
      <c r="Y137" s="95">
        <v>0</v>
      </c>
      <c r="Z137" s="95">
        <v>1</v>
      </c>
      <c r="AA137" s="95" t="s">
        <v>4625</v>
      </c>
      <c r="AB137" s="95" t="s">
        <v>1129</v>
      </c>
      <c r="AC137" s="95" t="s">
        <v>4626</v>
      </c>
      <c r="AD137" s="95" t="s">
        <v>4627</v>
      </c>
      <c r="AE137" s="95">
        <v>0</v>
      </c>
      <c r="AF137" s="95">
        <v>0</v>
      </c>
      <c r="AG137" s="95" t="s">
        <v>4874</v>
      </c>
      <c r="AH137" s="95" t="s">
        <v>4884</v>
      </c>
      <c r="AI137" s="95" t="s">
        <v>4889</v>
      </c>
      <c r="AJ137" s="95">
        <v>0</v>
      </c>
      <c r="AK137" s="95">
        <v>0</v>
      </c>
      <c r="AL137" s="95" t="s">
        <v>4875</v>
      </c>
      <c r="AM137" s="95" t="s">
        <v>4885</v>
      </c>
      <c r="AN137" s="95" t="s">
        <v>4890</v>
      </c>
      <c r="AO137" s="95">
        <v>2</v>
      </c>
      <c r="AP137" s="95">
        <v>2</v>
      </c>
      <c r="AQ137" s="95" t="s">
        <v>4876</v>
      </c>
      <c r="AR137" s="95" t="s">
        <v>4885</v>
      </c>
      <c r="AS137" s="95" t="s">
        <v>4891</v>
      </c>
      <c r="AT137" s="95">
        <v>0</v>
      </c>
      <c r="AU137" s="95">
        <v>0</v>
      </c>
      <c r="AV137" s="95" t="s">
        <v>4877</v>
      </c>
      <c r="AW137" s="95" t="s">
        <v>4886</v>
      </c>
      <c r="AX137" s="95" t="s">
        <v>4892</v>
      </c>
      <c r="AY137" s="95">
        <v>0</v>
      </c>
      <c r="AZ137" s="95">
        <v>0</v>
      </c>
      <c r="BA137" s="95" t="s">
        <v>4878</v>
      </c>
      <c r="BB137" s="95" t="s">
        <v>4887</v>
      </c>
      <c r="BC137" s="95" t="s">
        <v>4893</v>
      </c>
      <c r="BD137" s="95">
        <v>3</v>
      </c>
      <c r="BE137" s="95">
        <v>3</v>
      </c>
      <c r="BF137" s="95" t="s">
        <v>6691</v>
      </c>
      <c r="BG137" s="95" t="s">
        <v>4887</v>
      </c>
      <c r="BH137" s="95" t="s">
        <v>4894</v>
      </c>
      <c r="BI137" s="95">
        <v>0</v>
      </c>
      <c r="BJ137" s="95">
        <v>0</v>
      </c>
      <c r="BK137" s="95" t="s">
        <v>4879</v>
      </c>
      <c r="BL137" s="95" t="s">
        <v>4888</v>
      </c>
      <c r="BM137" s="95" t="s">
        <v>4895</v>
      </c>
      <c r="BN137" s="95">
        <v>0</v>
      </c>
      <c r="BO137" s="95">
        <v>0</v>
      </c>
      <c r="BP137" s="95" t="s">
        <v>4880</v>
      </c>
      <c r="BQ137" s="95" t="s">
        <v>4888</v>
      </c>
      <c r="BR137" s="95" t="s">
        <v>4896</v>
      </c>
      <c r="BS137" s="95">
        <v>3</v>
      </c>
      <c r="BT137" s="95">
        <v>3</v>
      </c>
      <c r="BU137" s="95" t="s">
        <v>6692</v>
      </c>
      <c r="BV137" s="95" t="s">
        <v>4887</v>
      </c>
      <c r="BW137" s="95" t="s">
        <v>4897</v>
      </c>
      <c r="BX137" s="95">
        <v>0</v>
      </c>
      <c r="BY137" s="95">
        <v>0</v>
      </c>
      <c r="BZ137" s="95" t="s">
        <v>4881</v>
      </c>
      <c r="CA137" s="95" t="s">
        <v>4888</v>
      </c>
      <c r="CB137" s="95" t="s">
        <v>4898</v>
      </c>
      <c r="CC137" s="95">
        <v>2</v>
      </c>
      <c r="CD137" s="95">
        <v>2</v>
      </c>
      <c r="CE137" s="95" t="s">
        <v>4882</v>
      </c>
      <c r="CF137" s="95" t="s">
        <v>4887</v>
      </c>
      <c r="CG137" s="95" t="s">
        <v>4899</v>
      </c>
      <c r="CH137" s="95">
        <v>0</v>
      </c>
      <c r="CI137" s="95">
        <v>0</v>
      </c>
      <c r="CJ137" s="95" t="s">
        <v>4883</v>
      </c>
      <c r="CK137" s="95" t="s">
        <v>4883</v>
      </c>
      <c r="CL137" s="95" t="s">
        <v>4883</v>
      </c>
      <c r="CM137" s="95">
        <v>10</v>
      </c>
      <c r="CN137" s="95">
        <v>0</v>
      </c>
      <c r="CO137" s="95" t="s">
        <v>53</v>
      </c>
      <c r="CP137" s="95" t="s">
        <v>62</v>
      </c>
      <c r="CQ137" s="95" t="s">
        <v>62</v>
      </c>
      <c r="CR137" s="95" t="s">
        <v>55</v>
      </c>
      <c r="CS137" s="95" t="s">
        <v>56</v>
      </c>
      <c r="CT137" s="95" t="s">
        <v>57</v>
      </c>
      <c r="CU137" s="95" t="s">
        <v>57</v>
      </c>
      <c r="CV137" s="95" t="s">
        <v>58</v>
      </c>
      <c r="CW137" s="95" t="s">
        <v>55</v>
      </c>
      <c r="CX137" s="95" t="s">
        <v>59</v>
      </c>
      <c r="CY137" s="95" t="s">
        <v>2387</v>
      </c>
      <c r="CZ137" s="95" t="s">
        <v>148</v>
      </c>
      <c r="DA137" s="95" t="s">
        <v>53</v>
      </c>
      <c r="DB137" s="95" t="s">
        <v>62</v>
      </c>
      <c r="DC137" s="95" t="s">
        <v>55</v>
      </c>
      <c r="DD137" s="95" t="s">
        <v>56</v>
      </c>
      <c r="DE137" s="95" t="s">
        <v>57</v>
      </c>
      <c r="DF137" s="95" t="s">
        <v>57</v>
      </c>
      <c r="DG137" s="95" t="s">
        <v>58</v>
      </c>
      <c r="DH137" s="95" t="s">
        <v>55</v>
      </c>
      <c r="DI137" s="95" t="s">
        <v>59</v>
      </c>
      <c r="DJ137" s="95" t="s">
        <v>2383</v>
      </c>
      <c r="DK137" s="95" t="s">
        <v>148</v>
      </c>
      <c r="DL137" s="95" t="s">
        <v>53</v>
      </c>
      <c r="DM137" s="95" t="s">
        <v>62</v>
      </c>
      <c r="DN137" s="95" t="s">
        <v>55</v>
      </c>
      <c r="DO137" s="95" t="s">
        <v>56</v>
      </c>
      <c r="DP137" s="95" t="s">
        <v>57</v>
      </c>
      <c r="DQ137" s="95" t="s">
        <v>57</v>
      </c>
      <c r="DR137" s="95" t="s">
        <v>58</v>
      </c>
      <c r="DS137" s="95" t="s">
        <v>55</v>
      </c>
      <c r="DT137" s="95" t="s">
        <v>59</v>
      </c>
      <c r="DU137" s="95" t="s">
        <v>2383</v>
      </c>
      <c r="DV137" s="95" t="s">
        <v>148</v>
      </c>
      <c r="DW137" s="95" t="s">
        <v>53</v>
      </c>
      <c r="DX137" s="95" t="s">
        <v>62</v>
      </c>
      <c r="DY137" s="95" t="s">
        <v>55</v>
      </c>
      <c r="DZ137" s="95" t="s">
        <v>56</v>
      </c>
      <c r="EA137" s="95" t="s">
        <v>57</v>
      </c>
      <c r="EB137" s="95" t="s">
        <v>57</v>
      </c>
      <c r="EC137" s="95" t="s">
        <v>58</v>
      </c>
      <c r="ED137" s="95" t="s">
        <v>55</v>
      </c>
      <c r="EE137" s="95" t="s">
        <v>59</v>
      </c>
      <c r="EF137" s="95" t="s">
        <v>2393</v>
      </c>
      <c r="EG137" s="95" t="s">
        <v>148</v>
      </c>
    </row>
    <row r="138" spans="1:137" x14ac:dyDescent="0.25">
      <c r="A138" s="97" t="s">
        <v>1130</v>
      </c>
      <c r="B138" s="95" t="s">
        <v>6919</v>
      </c>
      <c r="C138" s="95">
        <v>13</v>
      </c>
      <c r="D138" s="95" t="s">
        <v>11</v>
      </c>
      <c r="E138" s="95" t="s">
        <v>147</v>
      </c>
      <c r="F138" s="95" t="s">
        <v>1130</v>
      </c>
      <c r="G138" s="97" t="s">
        <v>569</v>
      </c>
      <c r="H138" s="97" t="s">
        <v>532</v>
      </c>
      <c r="I138" s="51">
        <v>0.7</v>
      </c>
      <c r="J138" s="51">
        <v>0.9</v>
      </c>
      <c r="K138" s="95" t="s">
        <v>556</v>
      </c>
      <c r="L138" s="95">
        <v>12</v>
      </c>
      <c r="M138" s="95">
        <v>2</v>
      </c>
      <c r="N138" s="95">
        <v>0</v>
      </c>
      <c r="O138" s="95">
        <v>0</v>
      </c>
      <c r="P138" s="95">
        <v>2</v>
      </c>
      <c r="Q138" s="95">
        <v>0</v>
      </c>
      <c r="R138" s="95">
        <v>0</v>
      </c>
      <c r="S138" s="95">
        <v>3</v>
      </c>
      <c r="T138" s="95">
        <v>0</v>
      </c>
      <c r="U138" s="95">
        <v>0</v>
      </c>
      <c r="V138" s="95">
        <v>3</v>
      </c>
      <c r="W138" s="95">
        <v>0</v>
      </c>
      <c r="X138" s="95">
        <v>0</v>
      </c>
      <c r="Y138" s="95">
        <v>4</v>
      </c>
      <c r="Z138" s="95">
        <v>0.9</v>
      </c>
      <c r="AA138" s="95" t="s">
        <v>4609</v>
      </c>
      <c r="AB138" s="95" t="s">
        <v>1086</v>
      </c>
      <c r="AC138" s="95" t="s">
        <v>4610</v>
      </c>
      <c r="AD138" s="95" t="s">
        <v>4628</v>
      </c>
      <c r="AE138" s="95">
        <v>0</v>
      </c>
      <c r="AF138" s="95">
        <v>0</v>
      </c>
      <c r="AG138" s="95" t="s">
        <v>4738</v>
      </c>
      <c r="AH138" s="95" t="s">
        <v>4748</v>
      </c>
      <c r="AI138" s="95" t="s">
        <v>4757</v>
      </c>
      <c r="AJ138" s="95">
        <v>0</v>
      </c>
      <c r="AK138" s="95">
        <v>0</v>
      </c>
      <c r="AL138" s="95" t="s">
        <v>4739</v>
      </c>
      <c r="AM138" s="95" t="s">
        <v>4748</v>
      </c>
      <c r="AN138" s="95" t="s">
        <v>4758</v>
      </c>
      <c r="AO138" s="95">
        <v>2</v>
      </c>
      <c r="AP138" s="95">
        <v>2</v>
      </c>
      <c r="AQ138" s="95" t="s">
        <v>4900</v>
      </c>
      <c r="AR138" s="95" t="s">
        <v>4748</v>
      </c>
      <c r="AS138" s="95" t="s">
        <v>4759</v>
      </c>
      <c r="AT138" s="95">
        <v>0</v>
      </c>
      <c r="AU138" s="95">
        <v>0</v>
      </c>
      <c r="AV138" s="95" t="s">
        <v>4741</v>
      </c>
      <c r="AW138" s="95" t="s">
        <v>4749</v>
      </c>
      <c r="AX138" s="95" t="s">
        <v>4760</v>
      </c>
      <c r="AY138" s="95">
        <v>0</v>
      </c>
      <c r="AZ138" s="95">
        <v>0</v>
      </c>
      <c r="BA138" s="95" t="s">
        <v>4742</v>
      </c>
      <c r="BB138" s="95" t="s">
        <v>4750</v>
      </c>
      <c r="BC138" s="95" t="s">
        <v>4761</v>
      </c>
      <c r="BD138" s="95">
        <v>3</v>
      </c>
      <c r="BE138" s="95">
        <v>3</v>
      </c>
      <c r="BF138" s="95" t="s">
        <v>6674</v>
      </c>
      <c r="BG138" s="95" t="s">
        <v>4751</v>
      </c>
      <c r="BH138" s="95" t="s">
        <v>4762</v>
      </c>
      <c r="BI138" s="95">
        <v>0</v>
      </c>
      <c r="BJ138" s="95">
        <v>0</v>
      </c>
      <c r="BK138" s="95" t="s">
        <v>4901</v>
      </c>
      <c r="BL138" s="95" t="s">
        <v>4752</v>
      </c>
      <c r="BM138" s="95" t="s">
        <v>4763</v>
      </c>
      <c r="BN138" s="95">
        <v>0</v>
      </c>
      <c r="BO138" s="95">
        <v>0</v>
      </c>
      <c r="BP138" s="95" t="s">
        <v>4744</v>
      </c>
      <c r="BQ138" s="95" t="s">
        <v>4753</v>
      </c>
      <c r="BR138" s="95" t="s">
        <v>4764</v>
      </c>
      <c r="BS138" s="95">
        <v>3</v>
      </c>
      <c r="BT138" s="95">
        <v>3</v>
      </c>
      <c r="BU138" s="95" t="s">
        <v>6675</v>
      </c>
      <c r="BV138" s="95" t="s">
        <v>4754</v>
      </c>
      <c r="BW138" s="95" t="s">
        <v>4765</v>
      </c>
      <c r="BX138" s="95">
        <v>0</v>
      </c>
      <c r="BY138" s="95">
        <v>0</v>
      </c>
      <c r="BZ138" s="95" t="s">
        <v>4745</v>
      </c>
      <c r="CA138" s="95" t="s">
        <v>4755</v>
      </c>
      <c r="CB138" s="95" t="s">
        <v>4766</v>
      </c>
      <c r="CC138" s="95">
        <v>0</v>
      </c>
      <c r="CD138" s="95">
        <v>0</v>
      </c>
      <c r="CE138" s="95" t="s">
        <v>4746</v>
      </c>
      <c r="CF138" s="95" t="s">
        <v>4756</v>
      </c>
      <c r="CG138" s="95" t="s">
        <v>4767</v>
      </c>
      <c r="CH138" s="95">
        <v>4</v>
      </c>
      <c r="CI138" s="95">
        <v>4</v>
      </c>
      <c r="CJ138" s="95" t="s">
        <v>4747</v>
      </c>
      <c r="CK138" s="95" t="s">
        <v>4755</v>
      </c>
      <c r="CL138" s="95" t="s">
        <v>4768</v>
      </c>
      <c r="CM138" s="95">
        <v>12</v>
      </c>
      <c r="CN138" s="95">
        <v>0</v>
      </c>
      <c r="CO138" s="95" t="s">
        <v>53</v>
      </c>
      <c r="CP138" s="95" t="s">
        <v>62</v>
      </c>
      <c r="CQ138" s="95" t="s">
        <v>62</v>
      </c>
      <c r="CR138" s="95" t="s">
        <v>55</v>
      </c>
      <c r="CS138" s="95" t="s">
        <v>56</v>
      </c>
      <c r="CT138" s="95" t="s">
        <v>57</v>
      </c>
      <c r="CU138" s="95" t="s">
        <v>57</v>
      </c>
      <c r="CV138" s="95" t="s">
        <v>58</v>
      </c>
      <c r="CW138" s="95" t="s">
        <v>55</v>
      </c>
      <c r="CX138" s="95" t="s">
        <v>59</v>
      </c>
      <c r="CY138" s="95" t="s">
        <v>2387</v>
      </c>
      <c r="CZ138" s="95" t="s">
        <v>148</v>
      </c>
      <c r="DA138" s="95" t="s">
        <v>53</v>
      </c>
      <c r="DB138" s="95" t="s">
        <v>62</v>
      </c>
      <c r="DC138" s="95" t="s">
        <v>55</v>
      </c>
      <c r="DD138" s="95" t="s">
        <v>56</v>
      </c>
      <c r="DE138" s="95" t="s">
        <v>57</v>
      </c>
      <c r="DF138" s="95" t="s">
        <v>57</v>
      </c>
      <c r="DG138" s="95" t="s">
        <v>58</v>
      </c>
      <c r="DH138" s="95" t="s">
        <v>55</v>
      </c>
      <c r="DI138" s="95" t="s">
        <v>59</v>
      </c>
      <c r="DJ138" s="95" t="s">
        <v>2383</v>
      </c>
      <c r="DK138" s="95" t="s">
        <v>148</v>
      </c>
      <c r="DL138" s="95" t="s">
        <v>53</v>
      </c>
      <c r="DM138" s="95" t="s">
        <v>62</v>
      </c>
      <c r="DN138" s="95" t="s">
        <v>55</v>
      </c>
      <c r="DO138" s="95" t="s">
        <v>56</v>
      </c>
      <c r="DP138" s="95" t="s">
        <v>57</v>
      </c>
      <c r="DQ138" s="95" t="s">
        <v>57</v>
      </c>
      <c r="DR138" s="95" t="s">
        <v>58</v>
      </c>
      <c r="DS138" s="95" t="s">
        <v>55</v>
      </c>
      <c r="DT138" s="95" t="s">
        <v>59</v>
      </c>
      <c r="DU138" s="95" t="s">
        <v>2383</v>
      </c>
      <c r="DV138" s="95" t="s">
        <v>148</v>
      </c>
      <c r="DW138" s="95" t="s">
        <v>53</v>
      </c>
      <c r="DX138" s="95" t="s">
        <v>62</v>
      </c>
      <c r="DY138" s="95" t="s">
        <v>55</v>
      </c>
      <c r="DZ138" s="95" t="s">
        <v>56</v>
      </c>
      <c r="EA138" s="95" t="s">
        <v>57</v>
      </c>
      <c r="EB138" s="95" t="s">
        <v>57</v>
      </c>
      <c r="EC138" s="95" t="s">
        <v>58</v>
      </c>
      <c r="ED138" s="95" t="s">
        <v>55</v>
      </c>
      <c r="EE138" s="95" t="s">
        <v>59</v>
      </c>
      <c r="EF138" s="95" t="s">
        <v>2393</v>
      </c>
      <c r="EG138" s="95" t="s">
        <v>148</v>
      </c>
    </row>
    <row r="139" spans="1:137" x14ac:dyDescent="0.25">
      <c r="A139" s="97" t="s">
        <v>1135</v>
      </c>
      <c r="B139" s="95" t="s">
        <v>6920</v>
      </c>
      <c r="C139" s="95">
        <v>14</v>
      </c>
      <c r="D139" s="95" t="s">
        <v>11</v>
      </c>
      <c r="E139" s="95" t="s">
        <v>147</v>
      </c>
      <c r="F139" s="95" t="s">
        <v>1135</v>
      </c>
      <c r="G139" s="97" t="s">
        <v>569</v>
      </c>
      <c r="H139" s="97" t="s">
        <v>532</v>
      </c>
      <c r="I139" s="51">
        <v>0.9</v>
      </c>
      <c r="J139" s="51">
        <v>1</v>
      </c>
      <c r="K139" s="95" t="s">
        <v>556</v>
      </c>
      <c r="L139" s="95">
        <v>4</v>
      </c>
      <c r="M139" s="95">
        <v>1</v>
      </c>
      <c r="N139" s="95">
        <v>0</v>
      </c>
      <c r="O139" s="95">
        <v>0</v>
      </c>
      <c r="P139" s="95">
        <v>1</v>
      </c>
      <c r="Q139" s="95">
        <v>0</v>
      </c>
      <c r="R139" s="95">
        <v>0</v>
      </c>
      <c r="S139" s="95">
        <v>1</v>
      </c>
      <c r="T139" s="95">
        <v>0</v>
      </c>
      <c r="U139" s="95">
        <v>0</v>
      </c>
      <c r="V139" s="95">
        <v>1</v>
      </c>
      <c r="W139" s="95">
        <v>0</v>
      </c>
      <c r="X139" s="95">
        <v>1</v>
      </c>
      <c r="Y139" s="95">
        <v>0</v>
      </c>
      <c r="Z139" s="95">
        <v>1</v>
      </c>
      <c r="AA139" s="95" t="s">
        <v>1138</v>
      </c>
      <c r="AB139" s="95" t="s">
        <v>4616</v>
      </c>
      <c r="AC139" s="95" t="s">
        <v>4629</v>
      </c>
      <c r="AD139" s="95" t="s">
        <v>4630</v>
      </c>
      <c r="AE139" s="95">
        <v>0</v>
      </c>
      <c r="AF139" s="95">
        <v>0</v>
      </c>
      <c r="AG139" s="95" t="s">
        <v>4902</v>
      </c>
      <c r="AH139" s="95" t="s">
        <v>4911</v>
      </c>
      <c r="AI139" s="95" t="s">
        <v>4914</v>
      </c>
      <c r="AJ139" s="95">
        <v>0</v>
      </c>
      <c r="AK139" s="95">
        <v>0</v>
      </c>
      <c r="AL139" s="95" t="s">
        <v>4903</v>
      </c>
      <c r="AM139" s="95" t="s">
        <v>4911</v>
      </c>
      <c r="AN139" s="95" t="s">
        <v>4915</v>
      </c>
      <c r="AO139" s="95">
        <v>1</v>
      </c>
      <c r="AP139" s="95">
        <v>1</v>
      </c>
      <c r="AQ139" s="95" t="s">
        <v>4904</v>
      </c>
      <c r="AR139" s="95" t="s">
        <v>4911</v>
      </c>
      <c r="AS139" s="95" t="s">
        <v>4916</v>
      </c>
      <c r="AT139" s="95">
        <v>0</v>
      </c>
      <c r="AU139" s="95">
        <v>0</v>
      </c>
      <c r="AV139" s="95" t="s">
        <v>4905</v>
      </c>
      <c r="AW139" s="95" t="s">
        <v>4912</v>
      </c>
      <c r="AX139" s="95" t="s">
        <v>4917</v>
      </c>
      <c r="AY139" s="95">
        <v>0</v>
      </c>
      <c r="AZ139" s="95">
        <v>0</v>
      </c>
      <c r="BA139" s="95" t="s">
        <v>4906</v>
      </c>
      <c r="BB139" s="95" t="s">
        <v>4913</v>
      </c>
      <c r="BC139" s="95" t="s">
        <v>4918</v>
      </c>
      <c r="BD139" s="95">
        <v>1</v>
      </c>
      <c r="BE139" s="95">
        <v>1</v>
      </c>
      <c r="BF139" s="95" t="s">
        <v>6695</v>
      </c>
      <c r="BG139" s="95" t="s">
        <v>4912</v>
      </c>
      <c r="BH139" s="95" t="s">
        <v>4919</v>
      </c>
      <c r="BI139" s="95">
        <v>0</v>
      </c>
      <c r="BJ139" s="95">
        <v>0</v>
      </c>
      <c r="BK139" s="95" t="s">
        <v>4907</v>
      </c>
      <c r="BL139" s="95" t="s">
        <v>4912</v>
      </c>
      <c r="BM139" s="95" t="s">
        <v>4920</v>
      </c>
      <c r="BN139" s="95">
        <v>0</v>
      </c>
      <c r="BO139" s="95">
        <v>0</v>
      </c>
      <c r="BP139" s="95" t="s">
        <v>4908</v>
      </c>
      <c r="BQ139" s="95" t="s">
        <v>4912</v>
      </c>
      <c r="BR139" s="95" t="s">
        <v>4921</v>
      </c>
      <c r="BS139" s="95">
        <v>1</v>
      </c>
      <c r="BT139" s="95">
        <v>1</v>
      </c>
      <c r="BU139" s="95" t="s">
        <v>6696</v>
      </c>
      <c r="BV139" s="95" t="s">
        <v>4912</v>
      </c>
      <c r="BW139" s="95" t="s">
        <v>4922</v>
      </c>
      <c r="BX139" s="95">
        <v>0</v>
      </c>
      <c r="BY139" s="95">
        <v>0</v>
      </c>
      <c r="BZ139" s="95" t="s">
        <v>4909</v>
      </c>
      <c r="CA139" s="95" t="s">
        <v>4909</v>
      </c>
      <c r="CB139" s="95" t="s">
        <v>4909</v>
      </c>
      <c r="CC139" s="95">
        <v>1</v>
      </c>
      <c r="CD139" s="95">
        <v>1</v>
      </c>
      <c r="CE139" s="95" t="s">
        <v>4910</v>
      </c>
      <c r="CF139" s="95" t="s">
        <v>4912</v>
      </c>
      <c r="CG139" s="95" t="s">
        <v>4923</v>
      </c>
      <c r="CH139" s="95">
        <v>0</v>
      </c>
      <c r="CI139" s="95">
        <v>0</v>
      </c>
      <c r="CJ139" s="95" t="s">
        <v>4909</v>
      </c>
      <c r="CK139" s="95" t="s">
        <v>4909</v>
      </c>
      <c r="CL139" s="95" t="s">
        <v>4909</v>
      </c>
      <c r="CM139" s="95">
        <v>4</v>
      </c>
      <c r="CN139" s="95">
        <v>0</v>
      </c>
      <c r="CO139" s="95" t="s">
        <v>53</v>
      </c>
      <c r="CP139" s="95" t="s">
        <v>62</v>
      </c>
      <c r="CQ139" s="95" t="s">
        <v>62</v>
      </c>
      <c r="CR139" s="95" t="s">
        <v>55</v>
      </c>
      <c r="CS139" s="95" t="s">
        <v>56</v>
      </c>
      <c r="CT139" s="95" t="s">
        <v>57</v>
      </c>
      <c r="CU139" s="95" t="s">
        <v>57</v>
      </c>
      <c r="CV139" s="95" t="s">
        <v>58</v>
      </c>
      <c r="CW139" s="95" t="s">
        <v>55</v>
      </c>
      <c r="CX139" s="95" t="s">
        <v>59</v>
      </c>
      <c r="CY139" s="95" t="s">
        <v>2387</v>
      </c>
      <c r="CZ139" s="95" t="s">
        <v>148</v>
      </c>
      <c r="DA139" s="95" t="s">
        <v>53</v>
      </c>
      <c r="DB139" s="95" t="s">
        <v>62</v>
      </c>
      <c r="DC139" s="95" t="s">
        <v>55</v>
      </c>
      <c r="DD139" s="95" t="s">
        <v>56</v>
      </c>
      <c r="DE139" s="95" t="s">
        <v>57</v>
      </c>
      <c r="DF139" s="95" t="s">
        <v>57</v>
      </c>
      <c r="DG139" s="95" t="s">
        <v>58</v>
      </c>
      <c r="DH139" s="95" t="s">
        <v>55</v>
      </c>
      <c r="DI139" s="95" t="s">
        <v>59</v>
      </c>
      <c r="DJ139" s="95" t="s">
        <v>2383</v>
      </c>
      <c r="DK139" s="95" t="s">
        <v>148</v>
      </c>
      <c r="DL139" s="95" t="s">
        <v>53</v>
      </c>
      <c r="DM139" s="95" t="s">
        <v>62</v>
      </c>
      <c r="DN139" s="95" t="s">
        <v>55</v>
      </c>
      <c r="DO139" s="95" t="s">
        <v>56</v>
      </c>
      <c r="DP139" s="95" t="s">
        <v>57</v>
      </c>
      <c r="DQ139" s="95" t="s">
        <v>57</v>
      </c>
      <c r="DR139" s="95" t="s">
        <v>58</v>
      </c>
      <c r="DS139" s="95" t="s">
        <v>55</v>
      </c>
      <c r="DT139" s="95" t="s">
        <v>59</v>
      </c>
      <c r="DU139" s="95" t="s">
        <v>2383</v>
      </c>
      <c r="DV139" s="95" t="s">
        <v>148</v>
      </c>
      <c r="DW139" s="95" t="s">
        <v>53</v>
      </c>
      <c r="DX139" s="95" t="s">
        <v>62</v>
      </c>
      <c r="DY139" s="95" t="s">
        <v>55</v>
      </c>
      <c r="DZ139" s="95" t="s">
        <v>56</v>
      </c>
      <c r="EA139" s="95" t="s">
        <v>57</v>
      </c>
      <c r="EB139" s="95" t="s">
        <v>57</v>
      </c>
      <c r="EC139" s="95" t="s">
        <v>58</v>
      </c>
      <c r="ED139" s="95" t="s">
        <v>55</v>
      </c>
      <c r="EE139" s="95" t="s">
        <v>59</v>
      </c>
      <c r="EF139" s="95" t="s">
        <v>2393</v>
      </c>
      <c r="EG139" s="95" t="s">
        <v>148</v>
      </c>
    </row>
    <row r="140" spans="1:137" x14ac:dyDescent="0.25">
      <c r="A140" s="97" t="s">
        <v>1144</v>
      </c>
      <c r="B140" s="95" t="s">
        <v>6921</v>
      </c>
      <c r="C140" s="95">
        <v>15</v>
      </c>
      <c r="D140" s="95" t="s">
        <v>11</v>
      </c>
      <c r="E140" s="95" t="s">
        <v>147</v>
      </c>
      <c r="F140" s="95" t="s">
        <v>1144</v>
      </c>
      <c r="G140" s="97" t="s">
        <v>569</v>
      </c>
      <c r="H140" s="97" t="s">
        <v>532</v>
      </c>
      <c r="I140" s="51">
        <v>0.9</v>
      </c>
      <c r="J140" s="51">
        <v>1</v>
      </c>
      <c r="K140" s="95" t="s">
        <v>556</v>
      </c>
      <c r="L140" s="95">
        <v>5.0199999999999996</v>
      </c>
      <c r="M140" s="95">
        <v>1</v>
      </c>
      <c r="N140" s="95">
        <v>0</v>
      </c>
      <c r="O140" s="95">
        <v>0</v>
      </c>
      <c r="P140" s="95">
        <v>1</v>
      </c>
      <c r="Q140" s="95">
        <v>0</v>
      </c>
      <c r="R140" s="95">
        <v>0</v>
      </c>
      <c r="S140" s="95">
        <v>1</v>
      </c>
      <c r="T140" s="95">
        <v>0</v>
      </c>
      <c r="U140" s="95">
        <v>0</v>
      </c>
      <c r="V140" s="95">
        <v>1</v>
      </c>
      <c r="W140" s="95">
        <v>0</v>
      </c>
      <c r="X140" s="95">
        <v>0</v>
      </c>
      <c r="Y140" s="95">
        <v>2</v>
      </c>
      <c r="Z140" s="95">
        <v>1</v>
      </c>
      <c r="AA140" s="95" t="s">
        <v>4631</v>
      </c>
      <c r="AB140" s="95" t="s">
        <v>4616</v>
      </c>
      <c r="AC140" s="95" t="s">
        <v>4632</v>
      </c>
      <c r="AD140" s="95" t="s">
        <v>4633</v>
      </c>
      <c r="AE140" s="95">
        <v>0</v>
      </c>
      <c r="AF140" s="95">
        <v>0</v>
      </c>
      <c r="AG140" s="95" t="s">
        <v>4924</v>
      </c>
      <c r="AH140" s="95" t="s">
        <v>4934</v>
      </c>
      <c r="AI140" s="95" t="s">
        <v>4939</v>
      </c>
      <c r="AJ140" s="95">
        <v>0</v>
      </c>
      <c r="AK140" s="95">
        <v>0</v>
      </c>
      <c r="AL140" s="95" t="s">
        <v>4925</v>
      </c>
      <c r="AM140" s="95" t="s">
        <v>4934</v>
      </c>
      <c r="AN140" s="95" t="s">
        <v>4940</v>
      </c>
      <c r="AO140" s="95">
        <v>1</v>
      </c>
      <c r="AP140" s="95">
        <v>1</v>
      </c>
      <c r="AQ140" s="95" t="s">
        <v>4926</v>
      </c>
      <c r="AR140" s="95" t="s">
        <v>4934</v>
      </c>
      <c r="AS140" s="95" t="s">
        <v>4941</v>
      </c>
      <c r="AT140" s="95">
        <v>0</v>
      </c>
      <c r="AU140" s="95">
        <v>0</v>
      </c>
      <c r="AV140" s="95" t="s">
        <v>4927</v>
      </c>
      <c r="AW140" s="95" t="s">
        <v>4935</v>
      </c>
      <c r="AX140" s="95" t="s">
        <v>4942</v>
      </c>
      <c r="AY140" s="95">
        <v>0</v>
      </c>
      <c r="AZ140" s="95">
        <v>0</v>
      </c>
      <c r="BA140" s="95" t="s">
        <v>4928</v>
      </c>
      <c r="BB140" s="95" t="s">
        <v>4935</v>
      </c>
      <c r="BC140" s="95" t="s">
        <v>4943</v>
      </c>
      <c r="BD140" s="95">
        <v>1</v>
      </c>
      <c r="BE140" s="95">
        <v>1</v>
      </c>
      <c r="BF140" s="95" t="s">
        <v>6697</v>
      </c>
      <c r="BG140" s="95" t="s">
        <v>4936</v>
      </c>
      <c r="BH140" s="95" t="s">
        <v>4944</v>
      </c>
      <c r="BI140" s="95">
        <v>0</v>
      </c>
      <c r="BJ140" s="95">
        <v>0</v>
      </c>
      <c r="BK140" s="95" t="s">
        <v>4929</v>
      </c>
      <c r="BL140" s="95" t="s">
        <v>4935</v>
      </c>
      <c r="BM140" s="95" t="s">
        <v>4945</v>
      </c>
      <c r="BN140" s="95">
        <v>0</v>
      </c>
      <c r="BO140" s="95">
        <v>0</v>
      </c>
      <c r="BP140" s="95" t="s">
        <v>4930</v>
      </c>
      <c r="BQ140" s="95" t="s">
        <v>4935</v>
      </c>
      <c r="BR140" s="95" t="s">
        <v>4946</v>
      </c>
      <c r="BS140" s="95">
        <v>1</v>
      </c>
      <c r="BT140" s="95">
        <v>1</v>
      </c>
      <c r="BU140" s="95" t="s">
        <v>6698</v>
      </c>
      <c r="BV140" s="95" t="s">
        <v>4935</v>
      </c>
      <c r="BW140" s="95" t="s">
        <v>4947</v>
      </c>
      <c r="BX140" s="95">
        <v>0</v>
      </c>
      <c r="BY140" s="95">
        <v>0</v>
      </c>
      <c r="BZ140" s="95" t="s">
        <v>4931</v>
      </c>
      <c r="CA140" s="95" t="s">
        <v>4935</v>
      </c>
      <c r="CB140" s="95" t="s">
        <v>4948</v>
      </c>
      <c r="CC140" s="95">
        <v>0</v>
      </c>
      <c r="CD140" s="95">
        <v>0</v>
      </c>
      <c r="CE140" s="95" t="s">
        <v>4932</v>
      </c>
      <c r="CF140" s="95" t="s">
        <v>4937</v>
      </c>
      <c r="CG140" s="95" t="s">
        <v>4949</v>
      </c>
      <c r="CH140" s="95">
        <v>2</v>
      </c>
      <c r="CI140" s="95">
        <v>2</v>
      </c>
      <c r="CJ140" s="95" t="s">
        <v>4933</v>
      </c>
      <c r="CK140" s="95" t="s">
        <v>4938</v>
      </c>
      <c r="CL140" s="95" t="s">
        <v>4950</v>
      </c>
      <c r="CM140" s="95">
        <v>5</v>
      </c>
      <c r="CN140" s="95">
        <v>0</v>
      </c>
      <c r="CO140" s="95" t="s">
        <v>53</v>
      </c>
      <c r="CP140" s="95" t="s">
        <v>62</v>
      </c>
      <c r="CQ140" s="95" t="s">
        <v>62</v>
      </c>
      <c r="CR140" s="95" t="s">
        <v>55</v>
      </c>
      <c r="CS140" s="95" t="s">
        <v>56</v>
      </c>
      <c r="CT140" s="95" t="s">
        <v>57</v>
      </c>
      <c r="CU140" s="95" t="s">
        <v>57</v>
      </c>
      <c r="CV140" s="95" t="s">
        <v>58</v>
      </c>
      <c r="CW140" s="95" t="s">
        <v>55</v>
      </c>
      <c r="CX140" s="95" t="s">
        <v>59</v>
      </c>
      <c r="CY140" s="95" t="s">
        <v>2387</v>
      </c>
      <c r="CZ140" s="95" t="s">
        <v>148</v>
      </c>
      <c r="DA140" s="95" t="s">
        <v>53</v>
      </c>
      <c r="DB140" s="95" t="s">
        <v>62</v>
      </c>
      <c r="DC140" s="95" t="s">
        <v>55</v>
      </c>
      <c r="DD140" s="95" t="s">
        <v>56</v>
      </c>
      <c r="DE140" s="95" t="s">
        <v>57</v>
      </c>
      <c r="DF140" s="95" t="s">
        <v>57</v>
      </c>
      <c r="DG140" s="95" t="s">
        <v>58</v>
      </c>
      <c r="DH140" s="95" t="s">
        <v>55</v>
      </c>
      <c r="DI140" s="95" t="s">
        <v>59</v>
      </c>
      <c r="DJ140" s="95" t="s">
        <v>2383</v>
      </c>
      <c r="DK140" s="95" t="s">
        <v>148</v>
      </c>
      <c r="DL140" s="95" t="s">
        <v>53</v>
      </c>
      <c r="DM140" s="95" t="s">
        <v>62</v>
      </c>
      <c r="DN140" s="95" t="s">
        <v>55</v>
      </c>
      <c r="DO140" s="95" t="s">
        <v>56</v>
      </c>
      <c r="DP140" s="95" t="s">
        <v>57</v>
      </c>
      <c r="DQ140" s="95" t="s">
        <v>57</v>
      </c>
      <c r="DR140" s="95" t="s">
        <v>58</v>
      </c>
      <c r="DS140" s="95" t="s">
        <v>55</v>
      </c>
      <c r="DT140" s="95" t="s">
        <v>59</v>
      </c>
      <c r="DU140" s="95" t="s">
        <v>2383</v>
      </c>
      <c r="DV140" s="95" t="s">
        <v>148</v>
      </c>
      <c r="DW140" s="95" t="s">
        <v>53</v>
      </c>
      <c r="DX140" s="95" t="s">
        <v>62</v>
      </c>
      <c r="DY140" s="95" t="s">
        <v>55</v>
      </c>
      <c r="DZ140" s="95" t="s">
        <v>56</v>
      </c>
      <c r="EA140" s="95" t="s">
        <v>57</v>
      </c>
      <c r="EB140" s="95" t="s">
        <v>57</v>
      </c>
      <c r="EC140" s="95" t="s">
        <v>58</v>
      </c>
      <c r="ED140" s="95" t="s">
        <v>55</v>
      </c>
      <c r="EE140" s="95" t="s">
        <v>59</v>
      </c>
      <c r="EF140" s="95" t="s">
        <v>2393</v>
      </c>
      <c r="EG140" s="95" t="s">
        <v>148</v>
      </c>
    </row>
    <row r="141" spans="1:137" x14ac:dyDescent="0.25">
      <c r="A141" s="97" t="s">
        <v>1153</v>
      </c>
      <c r="B141" s="95" t="s">
        <v>6922</v>
      </c>
      <c r="C141" s="95">
        <v>16</v>
      </c>
      <c r="D141" s="95" t="s">
        <v>11</v>
      </c>
      <c r="E141" s="95" t="s">
        <v>147</v>
      </c>
      <c r="F141" s="95" t="s">
        <v>1153</v>
      </c>
      <c r="G141" s="97" t="s">
        <v>556</v>
      </c>
      <c r="H141" s="97" t="s">
        <v>532</v>
      </c>
      <c r="I141" s="51">
        <v>7.9200000000000007E-2</v>
      </c>
      <c r="J141" s="51">
        <v>3.1199999999999999E-2</v>
      </c>
      <c r="K141" s="95" t="s">
        <v>556</v>
      </c>
      <c r="L141" s="95">
        <v>15</v>
      </c>
      <c r="M141" s="95">
        <v>0</v>
      </c>
      <c r="N141" s="95">
        <v>0</v>
      </c>
      <c r="O141" s="95">
        <v>0</v>
      </c>
      <c r="P141" s="95">
        <v>0</v>
      </c>
      <c r="Q141" s="95">
        <v>0</v>
      </c>
      <c r="R141" s="95">
        <v>0</v>
      </c>
      <c r="S141" s="95">
        <v>15</v>
      </c>
      <c r="T141" s="95">
        <v>0</v>
      </c>
      <c r="U141" s="95">
        <v>0</v>
      </c>
      <c r="V141" s="95">
        <v>0</v>
      </c>
      <c r="W141" s="95">
        <v>0</v>
      </c>
      <c r="X141" s="95">
        <v>0</v>
      </c>
      <c r="Y141" s="95">
        <v>0</v>
      </c>
      <c r="Z141" s="95">
        <v>3.1199999999999999E-2</v>
      </c>
      <c r="AA141" s="95" t="s">
        <v>4634</v>
      </c>
      <c r="AB141" s="95" t="s">
        <v>4635</v>
      </c>
      <c r="AC141" s="95" t="s">
        <v>4636</v>
      </c>
      <c r="AD141" s="95" t="s">
        <v>4637</v>
      </c>
      <c r="AE141" s="95">
        <v>0</v>
      </c>
      <c r="AF141" s="95">
        <v>0</v>
      </c>
      <c r="AG141" s="95" t="s">
        <v>4951</v>
      </c>
      <c r="AH141" s="95" t="s">
        <v>4958</v>
      </c>
      <c r="AI141" s="95" t="s">
        <v>4960</v>
      </c>
      <c r="AJ141" s="95">
        <v>0</v>
      </c>
      <c r="AK141" s="95">
        <v>0</v>
      </c>
      <c r="AL141" s="95" t="s">
        <v>4952</v>
      </c>
      <c r="AM141" s="95" t="s">
        <v>4958</v>
      </c>
      <c r="AN141" s="95" t="s">
        <v>4961</v>
      </c>
      <c r="AO141" s="95">
        <v>0</v>
      </c>
      <c r="AP141" s="95">
        <v>0</v>
      </c>
      <c r="AQ141" s="95" t="s">
        <v>4953</v>
      </c>
      <c r="AR141" s="95" t="s">
        <v>4958</v>
      </c>
      <c r="AS141" s="95" t="s">
        <v>4962</v>
      </c>
      <c r="AT141" s="95">
        <v>0</v>
      </c>
      <c r="AU141" s="95">
        <v>0</v>
      </c>
      <c r="AV141" s="95" t="s">
        <v>4954</v>
      </c>
      <c r="AW141" s="95" t="s">
        <v>4954</v>
      </c>
      <c r="AX141" s="95" t="s">
        <v>4954</v>
      </c>
      <c r="AY141" s="95">
        <v>0</v>
      </c>
      <c r="AZ141" s="95">
        <v>0</v>
      </c>
      <c r="BA141" s="95" t="s">
        <v>4955</v>
      </c>
      <c r="BB141" s="95" t="s">
        <v>4959</v>
      </c>
      <c r="BC141" s="95" t="s">
        <v>4963</v>
      </c>
      <c r="BD141" s="95">
        <v>15</v>
      </c>
      <c r="BE141" s="95">
        <v>15</v>
      </c>
      <c r="BF141" s="95" t="s">
        <v>6699</v>
      </c>
      <c r="BG141" s="95" t="s">
        <v>4959</v>
      </c>
      <c r="BH141" s="95" t="s">
        <v>4964</v>
      </c>
      <c r="BI141" s="95">
        <v>0</v>
      </c>
      <c r="BJ141" s="95">
        <v>0</v>
      </c>
      <c r="BK141" s="95" t="s">
        <v>4954</v>
      </c>
      <c r="BL141" s="95" t="s">
        <v>4954</v>
      </c>
      <c r="BM141" s="95" t="s">
        <v>4954</v>
      </c>
      <c r="BN141" s="95">
        <v>0</v>
      </c>
      <c r="BO141" s="95">
        <v>0</v>
      </c>
      <c r="BP141" s="95" t="s">
        <v>4954</v>
      </c>
      <c r="BQ141" s="95" t="s">
        <v>4954</v>
      </c>
      <c r="BR141" s="95" t="s">
        <v>4954</v>
      </c>
      <c r="BS141" s="95">
        <v>0</v>
      </c>
      <c r="BT141" s="95">
        <v>0</v>
      </c>
      <c r="BU141" s="95" t="s">
        <v>4956</v>
      </c>
      <c r="BV141" s="95" t="s">
        <v>4959</v>
      </c>
      <c r="BW141" s="95" t="s">
        <v>4965</v>
      </c>
      <c r="BX141" s="95">
        <v>0</v>
      </c>
      <c r="BY141" s="95">
        <v>0</v>
      </c>
      <c r="BZ141" s="95" t="s">
        <v>4954</v>
      </c>
      <c r="CA141" s="95" t="s">
        <v>4954</v>
      </c>
      <c r="CB141" s="95" t="s">
        <v>4954</v>
      </c>
      <c r="CC141" s="95">
        <v>0</v>
      </c>
      <c r="CD141" s="95">
        <v>0</v>
      </c>
      <c r="CE141" s="95" t="s">
        <v>4957</v>
      </c>
      <c r="CF141" s="95" t="s">
        <v>4959</v>
      </c>
      <c r="CG141" s="95" t="s">
        <v>4966</v>
      </c>
      <c r="CH141" s="95">
        <v>0</v>
      </c>
      <c r="CI141" s="95">
        <v>0</v>
      </c>
      <c r="CJ141" s="95" t="s">
        <v>4954</v>
      </c>
      <c r="CK141" s="95" t="s">
        <v>4954</v>
      </c>
      <c r="CL141" s="95" t="s">
        <v>4954</v>
      </c>
      <c r="CM141" s="95">
        <v>15</v>
      </c>
      <c r="CN141" s="95">
        <v>0</v>
      </c>
      <c r="CO141" s="95" t="s">
        <v>53</v>
      </c>
      <c r="CP141" s="95" t="s">
        <v>79</v>
      </c>
      <c r="CQ141" s="95" t="s">
        <v>62</v>
      </c>
      <c r="CR141" s="95" t="s">
        <v>69</v>
      </c>
      <c r="CS141" s="95" t="s">
        <v>69</v>
      </c>
      <c r="CT141" s="95" t="s">
        <v>69</v>
      </c>
      <c r="CU141" s="95" t="s">
        <v>69</v>
      </c>
      <c r="CV141" s="95" t="s">
        <v>69</v>
      </c>
      <c r="CW141" s="95" t="s">
        <v>69</v>
      </c>
      <c r="CX141" s="95" t="s">
        <v>59</v>
      </c>
      <c r="CY141" s="95" t="s">
        <v>2378</v>
      </c>
      <c r="CZ141" s="95" t="s">
        <v>148</v>
      </c>
      <c r="DA141" s="95" t="s">
        <v>53</v>
      </c>
      <c r="DB141" s="95" t="s">
        <v>62</v>
      </c>
      <c r="DC141" s="95" t="s">
        <v>55</v>
      </c>
      <c r="DD141" s="95" t="s">
        <v>56</v>
      </c>
      <c r="DE141" s="95" t="s">
        <v>57</v>
      </c>
      <c r="DF141" s="95" t="s">
        <v>57</v>
      </c>
      <c r="DG141" s="95" t="s">
        <v>58</v>
      </c>
      <c r="DH141" s="95" t="s">
        <v>55</v>
      </c>
      <c r="DI141" s="95" t="s">
        <v>59</v>
      </c>
      <c r="DJ141" s="95" t="s">
        <v>2383</v>
      </c>
      <c r="DK141" s="95" t="s">
        <v>148</v>
      </c>
      <c r="DL141" s="95" t="s">
        <v>53</v>
      </c>
      <c r="DM141" s="95" t="s">
        <v>62</v>
      </c>
      <c r="DN141" s="95" t="s">
        <v>55</v>
      </c>
      <c r="DO141" s="95" t="s">
        <v>56</v>
      </c>
      <c r="DP141" s="95" t="s">
        <v>57</v>
      </c>
      <c r="DQ141" s="95" t="s">
        <v>57</v>
      </c>
      <c r="DR141" s="95" t="s">
        <v>58</v>
      </c>
      <c r="DS141" s="95" t="s">
        <v>55</v>
      </c>
      <c r="DT141" s="95" t="s">
        <v>59</v>
      </c>
      <c r="DU141" s="95" t="s">
        <v>2383</v>
      </c>
      <c r="DV141" s="95" t="s">
        <v>148</v>
      </c>
      <c r="DW141" s="95" t="s">
        <v>53</v>
      </c>
      <c r="DX141" s="95" t="s">
        <v>62</v>
      </c>
      <c r="DY141" s="95" t="s">
        <v>69</v>
      </c>
      <c r="DZ141" s="95" t="s">
        <v>69</v>
      </c>
      <c r="EA141" s="95" t="s">
        <v>69</v>
      </c>
      <c r="EB141" s="95" t="s">
        <v>69</v>
      </c>
      <c r="EC141" s="95" t="s">
        <v>69</v>
      </c>
      <c r="ED141" s="95" t="s">
        <v>69</v>
      </c>
      <c r="EE141" s="95" t="s">
        <v>59</v>
      </c>
      <c r="EF141" s="95" t="s">
        <v>2391</v>
      </c>
      <c r="EG141" s="95" t="s">
        <v>148</v>
      </c>
    </row>
    <row r="142" spans="1:137" x14ac:dyDescent="0.25">
      <c r="A142" s="97" t="s">
        <v>1163</v>
      </c>
      <c r="B142" s="95" t="s">
        <v>6923</v>
      </c>
      <c r="C142" s="95">
        <v>17</v>
      </c>
      <c r="D142" s="95" t="s">
        <v>11</v>
      </c>
      <c r="E142" s="95" t="s">
        <v>147</v>
      </c>
      <c r="F142" s="95" t="s">
        <v>1163</v>
      </c>
      <c r="G142" s="97" t="s">
        <v>569</v>
      </c>
      <c r="H142" s="97" t="s">
        <v>532</v>
      </c>
      <c r="I142" s="51">
        <v>1</v>
      </c>
      <c r="J142" s="51">
        <v>1</v>
      </c>
      <c r="K142" s="95" t="s">
        <v>556</v>
      </c>
      <c r="L142" s="95">
        <v>2</v>
      </c>
      <c r="M142" s="95">
        <v>0</v>
      </c>
      <c r="N142" s="95">
        <v>0</v>
      </c>
      <c r="O142" s="95">
        <v>0</v>
      </c>
      <c r="P142" s="95">
        <v>0</v>
      </c>
      <c r="Q142" s="95">
        <v>0</v>
      </c>
      <c r="R142" s="95">
        <v>0</v>
      </c>
      <c r="S142" s="95">
        <v>0</v>
      </c>
      <c r="T142" s="95">
        <v>0</v>
      </c>
      <c r="U142" s="95">
        <v>0</v>
      </c>
      <c r="V142" s="95">
        <v>0</v>
      </c>
      <c r="W142" s="95">
        <v>0</v>
      </c>
      <c r="X142" s="95">
        <v>0</v>
      </c>
      <c r="Y142" s="95">
        <v>2</v>
      </c>
      <c r="Z142" s="95">
        <v>1</v>
      </c>
      <c r="AA142" s="95" t="s">
        <v>4634</v>
      </c>
      <c r="AB142" s="95" t="s">
        <v>4635</v>
      </c>
      <c r="AC142" s="95" t="s">
        <v>4636</v>
      </c>
      <c r="AD142" s="95" t="s">
        <v>4637</v>
      </c>
      <c r="AE142" s="95" t="s">
        <v>6504</v>
      </c>
      <c r="AF142" s="95" t="s">
        <v>6504</v>
      </c>
      <c r="AG142" s="95" t="s">
        <v>6504</v>
      </c>
      <c r="AH142" s="95" t="s">
        <v>6504</v>
      </c>
      <c r="AI142" s="95" t="s">
        <v>6504</v>
      </c>
      <c r="AJ142" s="95" t="s">
        <v>6504</v>
      </c>
      <c r="AK142" s="95" t="s">
        <v>6504</v>
      </c>
      <c r="AL142" s="95" t="s">
        <v>6504</v>
      </c>
      <c r="AM142" s="95" t="s">
        <v>6504</v>
      </c>
      <c r="AN142" s="95" t="s">
        <v>6504</v>
      </c>
      <c r="AO142" s="95" t="s">
        <v>6504</v>
      </c>
      <c r="AP142" s="95" t="s">
        <v>6504</v>
      </c>
      <c r="AQ142" s="95" t="s">
        <v>6504</v>
      </c>
      <c r="AR142" s="95" t="s">
        <v>6504</v>
      </c>
      <c r="AS142" s="95" t="s">
        <v>6504</v>
      </c>
      <c r="AT142" s="95" t="s">
        <v>6504</v>
      </c>
      <c r="AU142" s="95" t="s">
        <v>6504</v>
      </c>
      <c r="AV142" s="95" t="s">
        <v>6504</v>
      </c>
      <c r="AW142" s="95" t="s">
        <v>6504</v>
      </c>
      <c r="AX142" s="95" t="s">
        <v>6504</v>
      </c>
      <c r="AY142" s="95" t="s">
        <v>6504</v>
      </c>
      <c r="AZ142" s="95" t="s">
        <v>6504</v>
      </c>
      <c r="BA142" s="95" t="s">
        <v>6504</v>
      </c>
      <c r="BB142" s="95" t="s">
        <v>6504</v>
      </c>
      <c r="BC142" s="95" t="s">
        <v>6504</v>
      </c>
      <c r="BD142" s="95" t="s">
        <v>6504</v>
      </c>
      <c r="BE142" s="95" t="s">
        <v>6504</v>
      </c>
      <c r="BF142" s="95" t="s">
        <v>6504</v>
      </c>
      <c r="BG142" s="95" t="s">
        <v>6504</v>
      </c>
      <c r="BH142" s="95" t="s">
        <v>6504</v>
      </c>
      <c r="BI142" s="95" t="s">
        <v>6504</v>
      </c>
      <c r="BJ142" s="95" t="s">
        <v>6504</v>
      </c>
      <c r="BK142" s="95" t="s">
        <v>6504</v>
      </c>
      <c r="BL142" s="95" t="s">
        <v>6504</v>
      </c>
      <c r="BM142" s="95" t="s">
        <v>6504</v>
      </c>
      <c r="BN142" s="95" t="s">
        <v>6504</v>
      </c>
      <c r="BO142" s="95" t="s">
        <v>6504</v>
      </c>
      <c r="BP142" s="95" t="s">
        <v>6504</v>
      </c>
      <c r="BQ142" s="95" t="s">
        <v>6504</v>
      </c>
      <c r="BR142" s="95" t="s">
        <v>6504</v>
      </c>
      <c r="BS142" s="95" t="s">
        <v>6504</v>
      </c>
      <c r="BT142" s="95" t="s">
        <v>6504</v>
      </c>
      <c r="BU142" s="95" t="s">
        <v>6504</v>
      </c>
      <c r="BV142" s="95" t="s">
        <v>6504</v>
      </c>
      <c r="BW142" s="95" t="s">
        <v>6504</v>
      </c>
      <c r="BX142" s="95" t="s">
        <v>6504</v>
      </c>
      <c r="BY142" s="95" t="s">
        <v>6504</v>
      </c>
      <c r="BZ142" s="95" t="s">
        <v>6504</v>
      </c>
      <c r="CA142" s="95" t="s">
        <v>6504</v>
      </c>
      <c r="CB142" s="95" t="s">
        <v>6504</v>
      </c>
      <c r="CC142" s="95" t="s">
        <v>6504</v>
      </c>
      <c r="CD142" s="95" t="s">
        <v>6504</v>
      </c>
      <c r="CE142" s="95" t="s">
        <v>6504</v>
      </c>
      <c r="CF142" s="95" t="s">
        <v>6504</v>
      </c>
      <c r="CG142" s="95" t="s">
        <v>6504</v>
      </c>
      <c r="CH142" s="95">
        <v>2</v>
      </c>
      <c r="CI142" s="95">
        <v>2</v>
      </c>
      <c r="CJ142" s="95" t="s">
        <v>4967</v>
      </c>
      <c r="CK142" s="95" t="s">
        <v>4673</v>
      </c>
      <c r="CL142" s="95" t="s">
        <v>4968</v>
      </c>
      <c r="CM142" s="95">
        <v>2</v>
      </c>
      <c r="CN142" s="95">
        <v>0</v>
      </c>
      <c r="CO142" s="95" t="s">
        <v>69</v>
      </c>
      <c r="CP142" s="95" t="s">
        <v>79</v>
      </c>
      <c r="CQ142" s="95" t="s">
        <v>79</v>
      </c>
      <c r="CR142" s="95" t="s">
        <v>69</v>
      </c>
      <c r="CS142" s="95" t="s">
        <v>69</v>
      </c>
      <c r="CT142" s="95" t="s">
        <v>69</v>
      </c>
      <c r="CU142" s="95" t="s">
        <v>69</v>
      </c>
      <c r="CV142" s="95" t="s">
        <v>69</v>
      </c>
      <c r="CW142" s="95" t="s">
        <v>69</v>
      </c>
      <c r="CX142" s="95" t="s">
        <v>59</v>
      </c>
      <c r="CY142" s="95" t="s">
        <v>1385</v>
      </c>
      <c r="CZ142" s="95" t="s">
        <v>148</v>
      </c>
      <c r="DA142" s="95" t="s">
        <v>69</v>
      </c>
      <c r="DB142" s="95" t="s">
        <v>79</v>
      </c>
      <c r="DC142" s="95" t="s">
        <v>69</v>
      </c>
      <c r="DD142" s="95" t="s">
        <v>69</v>
      </c>
      <c r="DE142" s="95" t="s">
        <v>69</v>
      </c>
      <c r="DF142" s="95" t="s">
        <v>69</v>
      </c>
      <c r="DG142" s="95" t="s">
        <v>69</v>
      </c>
      <c r="DH142" s="95" t="s">
        <v>69</v>
      </c>
      <c r="DI142" s="95" t="s">
        <v>59</v>
      </c>
      <c r="DJ142" s="95" t="s">
        <v>1385</v>
      </c>
      <c r="DK142" s="95" t="s">
        <v>148</v>
      </c>
      <c r="DL142" s="95" t="s">
        <v>69</v>
      </c>
      <c r="DM142" s="95" t="s">
        <v>79</v>
      </c>
      <c r="DN142" s="95" t="s">
        <v>69</v>
      </c>
      <c r="DO142" s="95" t="s">
        <v>69</v>
      </c>
      <c r="DP142" s="95" t="s">
        <v>69</v>
      </c>
      <c r="DQ142" s="95" t="s">
        <v>69</v>
      </c>
      <c r="DR142" s="95" t="s">
        <v>69</v>
      </c>
      <c r="DS142" s="95" t="s">
        <v>69</v>
      </c>
      <c r="DT142" s="95" t="s">
        <v>59</v>
      </c>
      <c r="DU142" s="95" t="s">
        <v>1385</v>
      </c>
      <c r="DV142" s="95" t="s">
        <v>148</v>
      </c>
      <c r="DW142" s="95" t="s">
        <v>53</v>
      </c>
      <c r="DX142" s="95" t="s">
        <v>62</v>
      </c>
      <c r="DY142" s="95" t="s">
        <v>55</v>
      </c>
      <c r="DZ142" s="95" t="s">
        <v>56</v>
      </c>
      <c r="EA142" s="95" t="s">
        <v>57</v>
      </c>
      <c r="EB142" s="95" t="s">
        <v>57</v>
      </c>
      <c r="EC142" s="95" t="s">
        <v>58</v>
      </c>
      <c r="ED142" s="95" t="s">
        <v>55</v>
      </c>
      <c r="EE142" s="95" t="s">
        <v>59</v>
      </c>
      <c r="EF142" s="95" t="s">
        <v>2394</v>
      </c>
      <c r="EG142" s="95" t="s">
        <v>148</v>
      </c>
    </row>
    <row r="143" spans="1:137" x14ac:dyDescent="0.25">
      <c r="A143" s="97" t="s">
        <v>1172</v>
      </c>
      <c r="B143" s="95" t="s">
        <v>6923</v>
      </c>
      <c r="C143" s="95">
        <v>17</v>
      </c>
      <c r="D143" s="95" t="s">
        <v>11</v>
      </c>
      <c r="E143" s="95" t="s">
        <v>147</v>
      </c>
      <c r="F143" s="95" t="s">
        <v>1172</v>
      </c>
      <c r="G143" s="97" t="s">
        <v>569</v>
      </c>
      <c r="H143" s="97" t="s">
        <v>532</v>
      </c>
      <c r="I143" s="51">
        <v>0.7</v>
      </c>
      <c r="J143" s="51">
        <v>1</v>
      </c>
      <c r="K143" s="95" t="s">
        <v>556</v>
      </c>
      <c r="L143" s="95">
        <v>27</v>
      </c>
      <c r="M143" s="95">
        <v>7</v>
      </c>
      <c r="N143" s="95">
        <v>0</v>
      </c>
      <c r="O143" s="95">
        <v>1</v>
      </c>
      <c r="P143" s="95">
        <v>6</v>
      </c>
      <c r="Q143" s="95">
        <v>1</v>
      </c>
      <c r="R143" s="95">
        <v>1</v>
      </c>
      <c r="S143" s="95">
        <v>5</v>
      </c>
      <c r="T143" s="95">
        <v>1</v>
      </c>
      <c r="U143" s="95">
        <v>3</v>
      </c>
      <c r="V143" s="95">
        <v>4</v>
      </c>
      <c r="W143" s="95">
        <v>1</v>
      </c>
      <c r="X143" s="95">
        <v>3</v>
      </c>
      <c r="Y143" s="95">
        <v>1</v>
      </c>
      <c r="Z143" s="95">
        <v>1</v>
      </c>
      <c r="AA143" s="95" t="s">
        <v>4638</v>
      </c>
      <c r="AB143" s="95" t="s">
        <v>4639</v>
      </c>
      <c r="AC143" s="95" t="s">
        <v>4640</v>
      </c>
      <c r="AD143" s="95" t="s">
        <v>4641</v>
      </c>
      <c r="AE143" s="95">
        <v>0</v>
      </c>
      <c r="AF143" s="95">
        <v>0</v>
      </c>
      <c r="AG143" s="95" t="s">
        <v>4969</v>
      </c>
      <c r="AH143" s="95" t="s">
        <v>4974</v>
      </c>
      <c r="AI143" s="95" t="s">
        <v>4982</v>
      </c>
      <c r="AJ143" s="95">
        <v>1</v>
      </c>
      <c r="AK143" s="95">
        <v>1</v>
      </c>
      <c r="AL143" s="95" t="s">
        <v>4970</v>
      </c>
      <c r="AM143" s="95" t="s">
        <v>4975</v>
      </c>
      <c r="AN143" s="95" t="s">
        <v>4983</v>
      </c>
      <c r="AO143" s="95">
        <v>6</v>
      </c>
      <c r="AP143" s="95">
        <v>6</v>
      </c>
      <c r="AQ143" s="95" t="s">
        <v>4971</v>
      </c>
      <c r="AR143" s="95" t="s">
        <v>4975</v>
      </c>
      <c r="AS143" s="95" t="s">
        <v>4984</v>
      </c>
      <c r="AT143" s="95">
        <v>1</v>
      </c>
      <c r="AU143" s="95">
        <v>1</v>
      </c>
      <c r="AV143" s="95" t="s">
        <v>6700</v>
      </c>
      <c r="AW143" s="95" t="s">
        <v>4976</v>
      </c>
      <c r="AX143" s="95" t="s">
        <v>4985</v>
      </c>
      <c r="AY143" s="95">
        <v>1</v>
      </c>
      <c r="AZ143" s="95">
        <v>1</v>
      </c>
      <c r="BA143" s="95" t="s">
        <v>6701</v>
      </c>
      <c r="BB143" s="95" t="s">
        <v>4977</v>
      </c>
      <c r="BC143" s="95" t="s">
        <v>4986</v>
      </c>
      <c r="BD143" s="95">
        <v>5</v>
      </c>
      <c r="BE143" s="95">
        <v>5</v>
      </c>
      <c r="BF143" s="95" t="s">
        <v>6702</v>
      </c>
      <c r="BG143" s="95" t="s">
        <v>4978</v>
      </c>
      <c r="BH143" s="95" t="s">
        <v>4987</v>
      </c>
      <c r="BI143" s="95">
        <v>1</v>
      </c>
      <c r="BJ143" s="95">
        <v>1</v>
      </c>
      <c r="BK143" s="95" t="s">
        <v>6703</v>
      </c>
      <c r="BL143" s="95" t="s">
        <v>4977</v>
      </c>
      <c r="BM143" s="95" t="s">
        <v>4988</v>
      </c>
      <c r="BN143" s="95">
        <v>3</v>
      </c>
      <c r="BO143" s="95">
        <v>3</v>
      </c>
      <c r="BP143" s="95" t="s">
        <v>6704</v>
      </c>
      <c r="BQ143" s="95" t="s">
        <v>4977</v>
      </c>
      <c r="BR143" s="95" t="s">
        <v>4989</v>
      </c>
      <c r="BS143" s="95">
        <v>4</v>
      </c>
      <c r="BT143" s="95">
        <v>4</v>
      </c>
      <c r="BU143" s="95" t="s">
        <v>6705</v>
      </c>
      <c r="BV143" s="95" t="s">
        <v>4978</v>
      </c>
      <c r="BW143" s="95" t="s">
        <v>4990</v>
      </c>
      <c r="BX143" s="95">
        <v>1</v>
      </c>
      <c r="BY143" s="95">
        <v>1</v>
      </c>
      <c r="BZ143" s="95" t="s">
        <v>6706</v>
      </c>
      <c r="CA143" s="95" t="s">
        <v>4979</v>
      </c>
      <c r="CB143" s="95" t="s">
        <v>4991</v>
      </c>
      <c r="CC143" s="95">
        <v>3</v>
      </c>
      <c r="CD143" s="95">
        <v>3</v>
      </c>
      <c r="CE143" s="95" t="s">
        <v>4972</v>
      </c>
      <c r="CF143" s="95" t="s">
        <v>4980</v>
      </c>
      <c r="CG143" s="95" t="s">
        <v>4992</v>
      </c>
      <c r="CH143" s="95">
        <v>1</v>
      </c>
      <c r="CI143" s="95">
        <v>0</v>
      </c>
      <c r="CJ143" s="95" t="s">
        <v>4973</v>
      </c>
      <c r="CK143" s="95" t="s">
        <v>4981</v>
      </c>
      <c r="CL143" s="95" t="s">
        <v>4993</v>
      </c>
      <c r="CM143" s="95">
        <v>27</v>
      </c>
      <c r="CN143" s="95">
        <v>0</v>
      </c>
      <c r="CO143" s="95" t="s">
        <v>53</v>
      </c>
      <c r="CP143" s="95" t="s">
        <v>62</v>
      </c>
      <c r="CQ143" s="95" t="s">
        <v>62</v>
      </c>
      <c r="CR143" s="95" t="s">
        <v>55</v>
      </c>
      <c r="CS143" s="95" t="s">
        <v>56</v>
      </c>
      <c r="CT143" s="95" t="s">
        <v>57</v>
      </c>
      <c r="CU143" s="95" t="s">
        <v>57</v>
      </c>
      <c r="CV143" s="95" t="s">
        <v>58</v>
      </c>
      <c r="CW143" s="95" t="s">
        <v>55</v>
      </c>
      <c r="CX143" s="95" t="s">
        <v>59</v>
      </c>
      <c r="CY143" s="95" t="s">
        <v>2387</v>
      </c>
      <c r="CZ143" s="95" t="s">
        <v>148</v>
      </c>
      <c r="DA143" s="95" t="s">
        <v>53</v>
      </c>
      <c r="DB143" s="95" t="s">
        <v>62</v>
      </c>
      <c r="DC143" s="95" t="s">
        <v>55</v>
      </c>
      <c r="DD143" s="95" t="s">
        <v>56</v>
      </c>
      <c r="DE143" s="95" t="s">
        <v>57</v>
      </c>
      <c r="DF143" s="95" t="s">
        <v>57</v>
      </c>
      <c r="DG143" s="95" t="s">
        <v>58</v>
      </c>
      <c r="DH143" s="95" t="s">
        <v>55</v>
      </c>
      <c r="DI143" s="95" t="s">
        <v>59</v>
      </c>
      <c r="DJ143" s="95" t="s">
        <v>2383</v>
      </c>
      <c r="DK143" s="95" t="s">
        <v>148</v>
      </c>
      <c r="DL143" s="95" t="s">
        <v>53</v>
      </c>
      <c r="DM143" s="95" t="s">
        <v>62</v>
      </c>
      <c r="DN143" s="95" t="s">
        <v>55</v>
      </c>
      <c r="DO143" s="95" t="s">
        <v>56</v>
      </c>
      <c r="DP143" s="95" t="s">
        <v>57</v>
      </c>
      <c r="DQ143" s="95" t="s">
        <v>57</v>
      </c>
      <c r="DR143" s="95" t="s">
        <v>58</v>
      </c>
      <c r="DS143" s="95" t="s">
        <v>55</v>
      </c>
      <c r="DT143" s="95" t="s">
        <v>59</v>
      </c>
      <c r="DU143" s="95" t="s">
        <v>2383</v>
      </c>
      <c r="DV143" s="95" t="s">
        <v>148</v>
      </c>
      <c r="DW143" s="95" t="s">
        <v>53</v>
      </c>
      <c r="DX143" s="95" t="s">
        <v>62</v>
      </c>
      <c r="DY143" s="95" t="s">
        <v>55</v>
      </c>
      <c r="DZ143" s="95" t="s">
        <v>56</v>
      </c>
      <c r="EA143" s="95" t="s">
        <v>57</v>
      </c>
      <c r="EB143" s="95" t="s">
        <v>57</v>
      </c>
      <c r="EC143" s="95" t="s">
        <v>58</v>
      </c>
      <c r="ED143" s="95" t="s">
        <v>55</v>
      </c>
      <c r="EE143" s="95" t="s">
        <v>59</v>
      </c>
      <c r="EF143" s="95" t="s">
        <v>2393</v>
      </c>
      <c r="EG143" s="95" t="s">
        <v>148</v>
      </c>
    </row>
    <row r="144" spans="1:137" x14ac:dyDescent="0.25">
      <c r="A144" s="97" t="s">
        <v>1176</v>
      </c>
      <c r="B144" s="95" t="s">
        <v>6924</v>
      </c>
      <c r="C144" s="95">
        <v>18</v>
      </c>
      <c r="D144" s="95" t="s">
        <v>11</v>
      </c>
      <c r="E144" s="95" t="s">
        <v>147</v>
      </c>
      <c r="F144" s="95" t="s">
        <v>1176</v>
      </c>
      <c r="G144" s="97" t="s">
        <v>556</v>
      </c>
      <c r="H144" s="97" t="s">
        <v>557</v>
      </c>
      <c r="I144" s="51" t="s">
        <v>595</v>
      </c>
      <c r="J144" s="51">
        <v>1</v>
      </c>
      <c r="K144" s="95" t="s">
        <v>556</v>
      </c>
      <c r="L144" s="95">
        <v>0</v>
      </c>
      <c r="M144" s="95">
        <v>0</v>
      </c>
      <c r="N144" s="95">
        <v>0</v>
      </c>
      <c r="O144" s="95">
        <v>0</v>
      </c>
      <c r="P144" s="95">
        <v>0</v>
      </c>
      <c r="Q144" s="95">
        <v>0</v>
      </c>
      <c r="R144" s="95">
        <v>0</v>
      </c>
      <c r="S144" s="95">
        <v>0</v>
      </c>
      <c r="T144" s="95">
        <v>0</v>
      </c>
      <c r="U144" s="95">
        <v>0</v>
      </c>
      <c r="V144" s="95">
        <v>0</v>
      </c>
      <c r="W144" s="95">
        <v>1</v>
      </c>
      <c r="X144" s="95">
        <v>0</v>
      </c>
      <c r="Y144" s="95">
        <v>0</v>
      </c>
      <c r="Z144" s="95">
        <v>1</v>
      </c>
      <c r="AA144" s="95" t="s">
        <v>4642</v>
      </c>
      <c r="AB144" s="95" t="s">
        <v>4643</v>
      </c>
      <c r="AC144" s="95" t="s">
        <v>4644</v>
      </c>
      <c r="AD144" s="95" t="s">
        <v>4645</v>
      </c>
      <c r="AE144" s="95">
        <v>0</v>
      </c>
      <c r="AF144" s="95" t="s">
        <v>6504</v>
      </c>
      <c r="AG144" s="95" t="s">
        <v>4994</v>
      </c>
      <c r="AH144" s="95" t="s">
        <v>4994</v>
      </c>
      <c r="AI144" s="95" t="s">
        <v>4994</v>
      </c>
      <c r="AJ144" s="95">
        <v>0</v>
      </c>
      <c r="AK144" s="95" t="s">
        <v>6504</v>
      </c>
      <c r="AL144" s="95" t="s">
        <v>4995</v>
      </c>
      <c r="AM144" s="95" t="s">
        <v>5003</v>
      </c>
      <c r="AN144" s="95" t="s">
        <v>5005</v>
      </c>
      <c r="AO144" s="95">
        <v>0</v>
      </c>
      <c r="AP144" s="95" t="s">
        <v>6504</v>
      </c>
      <c r="AQ144" s="95" t="s">
        <v>4996</v>
      </c>
      <c r="AR144" s="95" t="s">
        <v>5003</v>
      </c>
      <c r="AS144" s="95" t="s">
        <v>5006</v>
      </c>
      <c r="AT144" s="95">
        <v>0</v>
      </c>
      <c r="AU144" s="95" t="s">
        <v>6504</v>
      </c>
      <c r="AV144" s="95" t="s">
        <v>4997</v>
      </c>
      <c r="AW144" s="95" t="s">
        <v>5004</v>
      </c>
      <c r="AX144" s="95" t="s">
        <v>5007</v>
      </c>
      <c r="AY144" s="95">
        <v>0</v>
      </c>
      <c r="AZ144" s="95" t="s">
        <v>6504</v>
      </c>
      <c r="BA144" s="95" t="s">
        <v>4998</v>
      </c>
      <c r="BB144" s="95" t="s">
        <v>4998</v>
      </c>
      <c r="BC144" s="95" t="s">
        <v>4998</v>
      </c>
      <c r="BD144" s="95">
        <v>0</v>
      </c>
      <c r="BE144" s="95" t="s">
        <v>6504</v>
      </c>
      <c r="BF144" s="95" t="s">
        <v>4998</v>
      </c>
      <c r="BG144" s="95" t="s">
        <v>4998</v>
      </c>
      <c r="BH144" s="95" t="s">
        <v>4998</v>
      </c>
      <c r="BI144" s="95">
        <v>0</v>
      </c>
      <c r="BJ144" s="95" t="s">
        <v>6504</v>
      </c>
      <c r="BK144" s="95" t="s">
        <v>4999</v>
      </c>
      <c r="BL144" s="95" t="s">
        <v>5004</v>
      </c>
      <c r="BM144" s="95" t="s">
        <v>5008</v>
      </c>
      <c r="BN144" s="95">
        <v>0</v>
      </c>
      <c r="BO144" s="95" t="s">
        <v>6504</v>
      </c>
      <c r="BP144" s="95" t="s">
        <v>5000</v>
      </c>
      <c r="BQ144" s="95" t="s">
        <v>5004</v>
      </c>
      <c r="BR144" s="95" t="s">
        <v>5009</v>
      </c>
      <c r="BS144" s="95">
        <v>0</v>
      </c>
      <c r="BT144" s="95" t="s">
        <v>6504</v>
      </c>
      <c r="BU144" s="95" t="s">
        <v>5001</v>
      </c>
      <c r="BV144" s="95" t="s">
        <v>5004</v>
      </c>
      <c r="BW144" s="95" t="s">
        <v>5010</v>
      </c>
      <c r="BX144" s="95">
        <v>1</v>
      </c>
      <c r="BY144" s="95" t="s">
        <v>6504</v>
      </c>
      <c r="BZ144" s="95" t="s">
        <v>6707</v>
      </c>
      <c r="CA144" s="95" t="s">
        <v>5004</v>
      </c>
      <c r="CB144" s="95" t="s">
        <v>5011</v>
      </c>
      <c r="CC144" s="95">
        <v>0</v>
      </c>
      <c r="CD144" s="95" t="s">
        <v>6504</v>
      </c>
      <c r="CE144" s="95" t="s">
        <v>4998</v>
      </c>
      <c r="CF144" s="95" t="s">
        <v>4998</v>
      </c>
      <c r="CG144" s="95" t="s">
        <v>4998</v>
      </c>
      <c r="CH144" s="95">
        <v>0</v>
      </c>
      <c r="CI144" s="95" t="s">
        <v>6504</v>
      </c>
      <c r="CJ144" s="95" t="s">
        <v>5002</v>
      </c>
      <c r="CK144" s="95" t="s">
        <v>4998</v>
      </c>
      <c r="CL144" s="95" t="s">
        <v>5012</v>
      </c>
      <c r="CM144" s="95">
        <v>1</v>
      </c>
      <c r="CN144" s="95">
        <v>0</v>
      </c>
      <c r="CO144" s="95" t="s">
        <v>53</v>
      </c>
      <c r="CP144" s="95" t="s">
        <v>79</v>
      </c>
      <c r="CQ144" s="95" t="s">
        <v>79</v>
      </c>
      <c r="CR144" s="95" t="s">
        <v>69</v>
      </c>
      <c r="CS144" s="95" t="s">
        <v>69</v>
      </c>
      <c r="CT144" s="95" t="s">
        <v>69</v>
      </c>
      <c r="CU144" s="95" t="s">
        <v>69</v>
      </c>
      <c r="CV144" s="95" t="s">
        <v>69</v>
      </c>
      <c r="CW144" s="95" t="s">
        <v>69</v>
      </c>
      <c r="CX144" s="95" t="s">
        <v>59</v>
      </c>
      <c r="CY144" s="95" t="s">
        <v>2378</v>
      </c>
      <c r="CZ144" s="95" t="s">
        <v>148</v>
      </c>
      <c r="DA144" s="95" t="s">
        <v>69</v>
      </c>
      <c r="DB144" s="95" t="s">
        <v>79</v>
      </c>
      <c r="DC144" s="95" t="s">
        <v>69</v>
      </c>
      <c r="DD144" s="95" t="s">
        <v>69</v>
      </c>
      <c r="DE144" s="95" t="s">
        <v>69</v>
      </c>
      <c r="DF144" s="95" t="s">
        <v>69</v>
      </c>
      <c r="DG144" s="95" t="s">
        <v>69</v>
      </c>
      <c r="DH144" s="95" t="s">
        <v>69</v>
      </c>
      <c r="DI144" s="95" t="s">
        <v>59</v>
      </c>
      <c r="DJ144" s="95" t="s">
        <v>2378</v>
      </c>
      <c r="DK144" s="95" t="s">
        <v>148</v>
      </c>
      <c r="DL144" s="95" t="s">
        <v>53</v>
      </c>
      <c r="DM144" s="95" t="s">
        <v>79</v>
      </c>
      <c r="DN144" s="95" t="s">
        <v>55</v>
      </c>
      <c r="DO144" s="95" t="s">
        <v>56</v>
      </c>
      <c r="DP144" s="95" t="s">
        <v>57</v>
      </c>
      <c r="DQ144" s="95" t="s">
        <v>57</v>
      </c>
      <c r="DR144" s="95" t="s">
        <v>58</v>
      </c>
      <c r="DS144" s="95" t="s">
        <v>55</v>
      </c>
      <c r="DT144" s="95" t="s">
        <v>59</v>
      </c>
      <c r="DU144" s="95" t="s">
        <v>2383</v>
      </c>
      <c r="DV144" s="95" t="s">
        <v>148</v>
      </c>
      <c r="DW144" s="95" t="s">
        <v>53</v>
      </c>
      <c r="DX144" s="95" t="s">
        <v>62</v>
      </c>
      <c r="DY144" s="95" t="s">
        <v>55</v>
      </c>
      <c r="DZ144" s="95" t="s">
        <v>56</v>
      </c>
      <c r="EA144" s="95" t="s">
        <v>57</v>
      </c>
      <c r="EB144" s="95" t="s">
        <v>57</v>
      </c>
      <c r="EC144" s="95" t="s">
        <v>58</v>
      </c>
      <c r="ED144" s="95" t="s">
        <v>55</v>
      </c>
      <c r="EE144" s="95" t="s">
        <v>59</v>
      </c>
      <c r="EF144" s="95" t="s">
        <v>2393</v>
      </c>
      <c r="EG144" s="95" t="s">
        <v>148</v>
      </c>
    </row>
    <row r="145" spans="1:137" x14ac:dyDescent="0.25">
      <c r="A145" s="97">
        <v>210</v>
      </c>
      <c r="B145" s="95" t="s">
        <v>6925</v>
      </c>
      <c r="C145" s="95">
        <v>1</v>
      </c>
      <c r="D145" s="95" t="s">
        <v>12</v>
      </c>
      <c r="E145" s="95" t="s">
        <v>152</v>
      </c>
      <c r="F145" s="95">
        <v>210</v>
      </c>
      <c r="G145" s="97" t="s">
        <v>531</v>
      </c>
      <c r="H145" s="97" t="s">
        <v>532</v>
      </c>
      <c r="I145" s="51" t="s">
        <v>595</v>
      </c>
      <c r="J145" s="51">
        <v>1</v>
      </c>
      <c r="K145" s="95" t="s">
        <v>531</v>
      </c>
      <c r="L145" s="95">
        <v>0</v>
      </c>
      <c r="M145" s="95">
        <v>3</v>
      </c>
      <c r="N145" s="95">
        <v>1</v>
      </c>
      <c r="O145" s="95">
        <v>1</v>
      </c>
      <c r="P145" s="95">
        <v>1</v>
      </c>
      <c r="Q145" s="95">
        <v>1</v>
      </c>
      <c r="R145" s="95">
        <v>1</v>
      </c>
      <c r="S145" s="95">
        <v>1</v>
      </c>
      <c r="T145" s="95">
        <v>1</v>
      </c>
      <c r="U145" s="95">
        <v>1</v>
      </c>
      <c r="V145" s="95">
        <v>1</v>
      </c>
      <c r="W145" s="95">
        <v>1</v>
      </c>
      <c r="X145" s="95">
        <v>1</v>
      </c>
      <c r="Y145" s="95">
        <v>1</v>
      </c>
      <c r="Z145" s="95">
        <v>1</v>
      </c>
      <c r="AA145" s="95" t="s">
        <v>589</v>
      </c>
      <c r="AB145" s="95" t="s">
        <v>5013</v>
      </c>
      <c r="AC145" s="95" t="s">
        <v>5014</v>
      </c>
      <c r="AD145" s="95" t="s">
        <v>5015</v>
      </c>
      <c r="AE145" s="95">
        <v>1</v>
      </c>
      <c r="AF145" s="95">
        <v>1</v>
      </c>
      <c r="AG145" s="95" t="s">
        <v>5031</v>
      </c>
      <c r="AH145" s="95" t="s">
        <v>5043</v>
      </c>
      <c r="AI145" s="95" t="s">
        <v>5014</v>
      </c>
      <c r="AJ145" s="95">
        <v>2</v>
      </c>
      <c r="AK145" s="95">
        <v>2</v>
      </c>
      <c r="AL145" s="95" t="s">
        <v>5032</v>
      </c>
      <c r="AM145" s="95" t="s">
        <v>5043</v>
      </c>
      <c r="AN145" s="95" t="s">
        <v>5014</v>
      </c>
      <c r="AO145" s="95">
        <v>1</v>
      </c>
      <c r="AP145" s="95">
        <v>1</v>
      </c>
      <c r="AQ145" s="95" t="s">
        <v>5033</v>
      </c>
      <c r="AR145" s="95" t="s">
        <v>5043</v>
      </c>
      <c r="AS145" s="95" t="s">
        <v>5014</v>
      </c>
      <c r="AT145" s="95">
        <v>4</v>
      </c>
      <c r="AU145" s="95">
        <v>4</v>
      </c>
      <c r="AV145" s="95" t="s">
        <v>5034</v>
      </c>
      <c r="AW145" s="95" t="s">
        <v>5043</v>
      </c>
      <c r="AX145" s="95" t="s">
        <v>5014</v>
      </c>
      <c r="AY145" s="95">
        <v>4</v>
      </c>
      <c r="AZ145" s="95">
        <v>4</v>
      </c>
      <c r="BA145" s="95" t="s">
        <v>5035</v>
      </c>
      <c r="BB145" s="95" t="s">
        <v>5043</v>
      </c>
      <c r="BC145" s="95" t="s">
        <v>5014</v>
      </c>
      <c r="BD145" s="95">
        <v>5</v>
      </c>
      <c r="BE145" s="95">
        <v>5</v>
      </c>
      <c r="BF145" s="95" t="s">
        <v>5036</v>
      </c>
      <c r="BG145" s="95" t="s">
        <v>5043</v>
      </c>
      <c r="BH145" s="95" t="s">
        <v>5014</v>
      </c>
      <c r="BI145" s="95">
        <v>6</v>
      </c>
      <c r="BJ145" s="95">
        <v>6</v>
      </c>
      <c r="BK145" s="95" t="s">
        <v>5037</v>
      </c>
      <c r="BL145" s="95" t="s">
        <v>5043</v>
      </c>
      <c r="BM145" s="95" t="s">
        <v>5014</v>
      </c>
      <c r="BN145" s="95">
        <v>2</v>
      </c>
      <c r="BO145" s="95">
        <v>2</v>
      </c>
      <c r="BP145" s="95" t="s">
        <v>5038</v>
      </c>
      <c r="BQ145" s="95" t="s">
        <v>5043</v>
      </c>
      <c r="BR145" s="95" t="s">
        <v>5014</v>
      </c>
      <c r="BS145" s="95">
        <v>2</v>
      </c>
      <c r="BT145" s="95">
        <v>2</v>
      </c>
      <c r="BU145" s="95" t="s">
        <v>5039</v>
      </c>
      <c r="BV145" s="95" t="s">
        <v>5043</v>
      </c>
      <c r="BW145" s="95" t="s">
        <v>5014</v>
      </c>
      <c r="BX145" s="95">
        <v>4</v>
      </c>
      <c r="BY145" s="95">
        <v>4</v>
      </c>
      <c r="BZ145" s="95" t="s">
        <v>5040</v>
      </c>
      <c r="CA145" s="95" t="s">
        <v>5043</v>
      </c>
      <c r="CB145" s="95" t="s">
        <v>5045</v>
      </c>
      <c r="CC145" s="95">
        <v>3</v>
      </c>
      <c r="CD145" s="95">
        <v>3</v>
      </c>
      <c r="CE145" s="95" t="s">
        <v>5041</v>
      </c>
      <c r="CF145" s="95" t="s">
        <v>5044</v>
      </c>
      <c r="CG145" s="95" t="s">
        <v>5014</v>
      </c>
      <c r="CH145" s="95">
        <v>2</v>
      </c>
      <c r="CI145" s="95">
        <v>2</v>
      </c>
      <c r="CJ145" s="95" t="s">
        <v>5042</v>
      </c>
      <c r="CK145" s="95" t="s">
        <v>5043</v>
      </c>
      <c r="CL145" s="95" t="s">
        <v>5046</v>
      </c>
      <c r="CM145" s="95">
        <v>36</v>
      </c>
      <c r="CN145" s="95">
        <v>0</v>
      </c>
      <c r="CO145" s="95" t="s">
        <v>53</v>
      </c>
      <c r="CP145" s="95" t="s">
        <v>62</v>
      </c>
      <c r="CQ145" s="95" t="s">
        <v>62</v>
      </c>
      <c r="CR145" s="95" t="s">
        <v>55</v>
      </c>
      <c r="CS145" s="95" t="s">
        <v>56</v>
      </c>
      <c r="CT145" s="95" t="s">
        <v>57</v>
      </c>
      <c r="CU145" s="95" t="s">
        <v>57</v>
      </c>
      <c r="CV145" s="95" t="s">
        <v>58</v>
      </c>
      <c r="CW145" s="95" t="s">
        <v>55</v>
      </c>
      <c r="CX145" s="95" t="s">
        <v>67</v>
      </c>
      <c r="CY145" s="95" t="s">
        <v>1385</v>
      </c>
      <c r="CZ145" s="95" t="s">
        <v>148</v>
      </c>
      <c r="DA145" s="95" t="s">
        <v>53</v>
      </c>
      <c r="DB145" s="95" t="s">
        <v>62</v>
      </c>
      <c r="DC145" s="95" t="s">
        <v>71</v>
      </c>
      <c r="DD145" s="95" t="s">
        <v>56</v>
      </c>
      <c r="DE145" s="95" t="s">
        <v>57</v>
      </c>
      <c r="DF145" s="95" t="s">
        <v>57</v>
      </c>
      <c r="DG145" s="95" t="s">
        <v>58</v>
      </c>
      <c r="DH145" s="95" t="s">
        <v>55</v>
      </c>
      <c r="DI145" s="95" t="s">
        <v>59</v>
      </c>
      <c r="DJ145" s="95" t="s">
        <v>2395</v>
      </c>
      <c r="DK145" s="95" t="s">
        <v>148</v>
      </c>
      <c r="DL145" s="95" t="s">
        <v>61</v>
      </c>
      <c r="DM145" s="95" t="s">
        <v>62</v>
      </c>
      <c r="DN145" s="95" t="s">
        <v>63</v>
      </c>
      <c r="DO145" s="95" t="s">
        <v>56</v>
      </c>
      <c r="DP145" s="95" t="s">
        <v>57</v>
      </c>
      <c r="DQ145" s="95" t="s">
        <v>57</v>
      </c>
      <c r="DR145" s="95" t="s">
        <v>58</v>
      </c>
      <c r="DS145" s="95" t="s">
        <v>55</v>
      </c>
      <c r="DT145" s="95" t="s">
        <v>59</v>
      </c>
      <c r="DU145" s="95" t="s">
        <v>2396</v>
      </c>
      <c r="DV145" s="95" t="s">
        <v>148</v>
      </c>
      <c r="DW145" s="95" t="s">
        <v>53</v>
      </c>
      <c r="DX145" s="95" t="s">
        <v>62</v>
      </c>
      <c r="DY145" s="95" t="s">
        <v>55</v>
      </c>
      <c r="DZ145" s="95" t="s">
        <v>56</v>
      </c>
      <c r="EA145" s="95" t="s">
        <v>57</v>
      </c>
      <c r="EB145" s="95" t="s">
        <v>57</v>
      </c>
      <c r="EC145" s="95" t="s">
        <v>58</v>
      </c>
      <c r="ED145" s="95" t="s">
        <v>55</v>
      </c>
      <c r="EE145" s="95" t="s">
        <v>59</v>
      </c>
      <c r="EF145" s="95" t="s">
        <v>2393</v>
      </c>
      <c r="EG145" s="95" t="s">
        <v>148</v>
      </c>
    </row>
    <row r="146" spans="1:137" x14ac:dyDescent="0.25">
      <c r="A146" s="97">
        <v>185</v>
      </c>
      <c r="B146" s="95" t="s">
        <v>6926</v>
      </c>
      <c r="C146" s="95">
        <v>2</v>
      </c>
      <c r="D146" s="95" t="s">
        <v>12</v>
      </c>
      <c r="E146" s="95" t="s">
        <v>152</v>
      </c>
      <c r="F146" s="95">
        <v>185</v>
      </c>
      <c r="G146" s="97" t="s">
        <v>556</v>
      </c>
      <c r="H146" s="97" t="s">
        <v>557</v>
      </c>
      <c r="I146" s="51">
        <v>20</v>
      </c>
      <c r="J146" s="51">
        <v>13</v>
      </c>
      <c r="K146" s="95" t="s">
        <v>556</v>
      </c>
      <c r="L146" s="95">
        <v>0</v>
      </c>
      <c r="M146" s="95">
        <v>3</v>
      </c>
      <c r="N146" s="95">
        <v>0</v>
      </c>
      <c r="O146" s="95">
        <v>2</v>
      </c>
      <c r="P146" s="95">
        <v>1</v>
      </c>
      <c r="Q146" s="95">
        <v>2</v>
      </c>
      <c r="R146" s="95">
        <v>1</v>
      </c>
      <c r="S146" s="95">
        <v>1</v>
      </c>
      <c r="T146" s="95">
        <v>1</v>
      </c>
      <c r="U146" s="95">
        <v>1</v>
      </c>
      <c r="V146" s="95">
        <v>1</v>
      </c>
      <c r="W146" s="95">
        <v>1</v>
      </c>
      <c r="X146" s="95">
        <v>1</v>
      </c>
      <c r="Y146" s="95">
        <v>1</v>
      </c>
      <c r="Z146" s="95">
        <v>13</v>
      </c>
      <c r="AA146" s="95" t="s">
        <v>1541</v>
      </c>
      <c r="AB146" s="95" t="s">
        <v>5016</v>
      </c>
      <c r="AC146" s="95" t="s">
        <v>5017</v>
      </c>
      <c r="AD146" s="95" t="s">
        <v>5018</v>
      </c>
      <c r="AE146" s="95" t="s">
        <v>6504</v>
      </c>
      <c r="AF146" s="95" t="s">
        <v>6504</v>
      </c>
      <c r="AG146" s="95" t="s">
        <v>1385</v>
      </c>
      <c r="AH146" s="95" t="s">
        <v>1385</v>
      </c>
      <c r="AI146" s="95" t="s">
        <v>1385</v>
      </c>
      <c r="AJ146" s="95">
        <v>1</v>
      </c>
      <c r="AK146" s="95" t="s">
        <v>6504</v>
      </c>
      <c r="AL146" s="95" t="s">
        <v>5047</v>
      </c>
      <c r="AM146" s="95" t="s">
        <v>5057</v>
      </c>
      <c r="AN146" s="95" t="s">
        <v>5017</v>
      </c>
      <c r="AO146" s="95">
        <v>2</v>
      </c>
      <c r="AP146" s="95" t="s">
        <v>6504</v>
      </c>
      <c r="AQ146" s="95" t="s">
        <v>5048</v>
      </c>
      <c r="AR146" s="95" t="s">
        <v>5043</v>
      </c>
      <c r="AS146" s="95" t="s">
        <v>5017</v>
      </c>
      <c r="AT146" s="95">
        <v>1</v>
      </c>
      <c r="AU146" s="95" t="s">
        <v>6504</v>
      </c>
      <c r="AV146" s="95" t="s">
        <v>5049</v>
      </c>
      <c r="AW146" s="95" t="s">
        <v>5058</v>
      </c>
      <c r="AX146" s="95" t="s">
        <v>5061</v>
      </c>
      <c r="AY146" s="95">
        <v>0</v>
      </c>
      <c r="AZ146" s="95" t="s">
        <v>6504</v>
      </c>
      <c r="BA146" s="95" t="s">
        <v>1385</v>
      </c>
      <c r="BB146" s="95" t="s">
        <v>5059</v>
      </c>
      <c r="BC146" s="95" t="s">
        <v>1385</v>
      </c>
      <c r="BD146" s="95">
        <v>2</v>
      </c>
      <c r="BE146" s="95" t="s">
        <v>6504</v>
      </c>
      <c r="BF146" s="95" t="s">
        <v>5050</v>
      </c>
      <c r="BG146" s="95" t="s">
        <v>5043</v>
      </c>
      <c r="BH146" s="95" t="s">
        <v>5017</v>
      </c>
      <c r="BI146" s="95">
        <v>1</v>
      </c>
      <c r="BJ146" s="95" t="s">
        <v>6504</v>
      </c>
      <c r="BK146" s="95" t="s">
        <v>5051</v>
      </c>
      <c r="BL146" s="95" t="s">
        <v>5043</v>
      </c>
      <c r="BM146" s="95" t="s">
        <v>5062</v>
      </c>
      <c r="BN146" s="95">
        <v>1</v>
      </c>
      <c r="BO146" s="95" t="s">
        <v>6504</v>
      </c>
      <c r="BP146" s="95" t="s">
        <v>5052</v>
      </c>
      <c r="BQ146" s="95" t="s">
        <v>5043</v>
      </c>
      <c r="BR146" s="95" t="s">
        <v>5063</v>
      </c>
      <c r="BS146" s="95">
        <v>1</v>
      </c>
      <c r="BT146" s="95" t="s">
        <v>6504</v>
      </c>
      <c r="BU146" s="95" t="s">
        <v>5053</v>
      </c>
      <c r="BV146" s="95" t="s">
        <v>5060</v>
      </c>
      <c r="BW146" s="95" t="s">
        <v>5064</v>
      </c>
      <c r="BX146" s="95">
        <v>1</v>
      </c>
      <c r="BY146" s="95" t="s">
        <v>6504</v>
      </c>
      <c r="BZ146" s="95" t="s">
        <v>5054</v>
      </c>
      <c r="CA146" s="95" t="s">
        <v>5060</v>
      </c>
      <c r="CB146" s="95" t="s">
        <v>5065</v>
      </c>
      <c r="CC146" s="95">
        <v>1</v>
      </c>
      <c r="CD146" s="95" t="s">
        <v>6504</v>
      </c>
      <c r="CE146" s="95" t="s">
        <v>5055</v>
      </c>
      <c r="CF146" s="95" t="s">
        <v>5044</v>
      </c>
      <c r="CG146" s="95" t="s">
        <v>5066</v>
      </c>
      <c r="CH146" s="95">
        <v>2</v>
      </c>
      <c r="CI146" s="95" t="s">
        <v>6504</v>
      </c>
      <c r="CJ146" s="95" t="s">
        <v>5056</v>
      </c>
      <c r="CK146" s="95" t="s">
        <v>5043</v>
      </c>
      <c r="CL146" s="95" t="s">
        <v>5067</v>
      </c>
      <c r="CM146" s="95">
        <v>13</v>
      </c>
      <c r="CN146" s="95">
        <v>0</v>
      </c>
      <c r="CO146" s="95" t="s">
        <v>53</v>
      </c>
      <c r="CP146" s="95" t="s">
        <v>62</v>
      </c>
      <c r="CQ146" s="95" t="s">
        <v>73</v>
      </c>
      <c r="CR146" s="95" t="s">
        <v>55</v>
      </c>
      <c r="CS146" s="95" t="s">
        <v>56</v>
      </c>
      <c r="CT146" s="95" t="s">
        <v>57</v>
      </c>
      <c r="CU146" s="95" t="s">
        <v>57</v>
      </c>
      <c r="CV146" s="95" t="s">
        <v>58</v>
      </c>
      <c r="CW146" s="95" t="s">
        <v>55</v>
      </c>
      <c r="CX146" s="95" t="s">
        <v>67</v>
      </c>
      <c r="CY146" s="95" t="s">
        <v>2397</v>
      </c>
      <c r="CZ146" s="95" t="s">
        <v>148</v>
      </c>
      <c r="DA146" s="95" t="s">
        <v>53</v>
      </c>
      <c r="DB146" s="95" t="s">
        <v>73</v>
      </c>
      <c r="DC146" s="95" t="s">
        <v>55</v>
      </c>
      <c r="DD146" s="95" t="s">
        <v>56</v>
      </c>
      <c r="DE146" s="95" t="s">
        <v>57</v>
      </c>
      <c r="DF146" s="95" t="s">
        <v>57</v>
      </c>
      <c r="DG146" s="95" t="s">
        <v>58</v>
      </c>
      <c r="DH146" s="95" t="s">
        <v>55</v>
      </c>
      <c r="DI146" s="95" t="s">
        <v>59</v>
      </c>
      <c r="DJ146" s="95" t="s">
        <v>2398</v>
      </c>
      <c r="DK146" s="95" t="s">
        <v>148</v>
      </c>
      <c r="DL146" s="95" t="s">
        <v>61</v>
      </c>
      <c r="DM146" s="95" t="s">
        <v>73</v>
      </c>
      <c r="DN146" s="95" t="s">
        <v>55</v>
      </c>
      <c r="DO146" s="95" t="s">
        <v>56</v>
      </c>
      <c r="DP146" s="95" t="s">
        <v>57</v>
      </c>
      <c r="DQ146" s="95" t="s">
        <v>57</v>
      </c>
      <c r="DR146" s="95" t="s">
        <v>58</v>
      </c>
      <c r="DS146" s="95" t="s">
        <v>55</v>
      </c>
      <c r="DT146" s="95" t="s">
        <v>59</v>
      </c>
      <c r="DU146" s="95" t="s">
        <v>2399</v>
      </c>
      <c r="DV146" s="95" t="s">
        <v>148</v>
      </c>
      <c r="DW146" s="95" t="s">
        <v>53</v>
      </c>
      <c r="DX146" s="95" t="s">
        <v>62</v>
      </c>
      <c r="DY146" s="95" t="s">
        <v>55</v>
      </c>
      <c r="DZ146" s="95" t="s">
        <v>56</v>
      </c>
      <c r="EA146" s="95" t="s">
        <v>57</v>
      </c>
      <c r="EB146" s="95" t="s">
        <v>57</v>
      </c>
      <c r="EC146" s="95" t="s">
        <v>58</v>
      </c>
      <c r="ED146" s="95" t="s">
        <v>55</v>
      </c>
      <c r="EE146" s="95" t="s">
        <v>59</v>
      </c>
      <c r="EF146" s="95" t="s">
        <v>2393</v>
      </c>
      <c r="EG146" s="95" t="s">
        <v>148</v>
      </c>
    </row>
    <row r="147" spans="1:137" x14ac:dyDescent="0.25">
      <c r="A147" s="97">
        <v>186</v>
      </c>
      <c r="B147" s="95" t="s">
        <v>6927</v>
      </c>
      <c r="C147" s="95">
        <v>3</v>
      </c>
      <c r="D147" s="95" t="s">
        <v>12</v>
      </c>
      <c r="E147" s="95" t="s">
        <v>152</v>
      </c>
      <c r="F147" s="95">
        <v>186</v>
      </c>
      <c r="G147" s="97" t="s">
        <v>556</v>
      </c>
      <c r="H147" s="97" t="s">
        <v>557</v>
      </c>
      <c r="I147" s="51">
        <v>21</v>
      </c>
      <c r="J147" s="51">
        <v>23</v>
      </c>
      <c r="K147" s="95" t="s">
        <v>556</v>
      </c>
      <c r="L147" s="95">
        <v>0</v>
      </c>
      <c r="M147" s="95">
        <v>6</v>
      </c>
      <c r="N147" s="95">
        <v>2</v>
      </c>
      <c r="O147" s="95">
        <v>2</v>
      </c>
      <c r="P147" s="95">
        <v>2</v>
      </c>
      <c r="Q147" s="95">
        <v>2</v>
      </c>
      <c r="R147" s="95">
        <v>2</v>
      </c>
      <c r="S147" s="95">
        <v>2</v>
      </c>
      <c r="T147" s="95">
        <v>2</v>
      </c>
      <c r="U147" s="95">
        <v>2</v>
      </c>
      <c r="V147" s="95">
        <v>2</v>
      </c>
      <c r="W147" s="95">
        <v>2</v>
      </c>
      <c r="X147" s="95">
        <v>2</v>
      </c>
      <c r="Y147" s="95">
        <v>1</v>
      </c>
      <c r="Z147" s="95">
        <v>23</v>
      </c>
      <c r="AA147" s="95" t="s">
        <v>1551</v>
      </c>
      <c r="AB147" s="95" t="s">
        <v>1555</v>
      </c>
      <c r="AC147" s="95" t="s">
        <v>5019</v>
      </c>
      <c r="AD147" s="95" t="s">
        <v>5020</v>
      </c>
      <c r="AE147" s="95">
        <v>2</v>
      </c>
      <c r="AF147" s="95" t="s">
        <v>6504</v>
      </c>
      <c r="AG147" s="95" t="s">
        <v>5068</v>
      </c>
      <c r="AH147" s="95" t="s">
        <v>5043</v>
      </c>
      <c r="AI147" s="95" t="s">
        <v>5019</v>
      </c>
      <c r="AJ147" s="95">
        <v>3</v>
      </c>
      <c r="AK147" s="95" t="s">
        <v>6504</v>
      </c>
      <c r="AL147" s="95" t="s">
        <v>5069</v>
      </c>
      <c r="AM147" s="95" t="s">
        <v>5043</v>
      </c>
      <c r="AN147" s="95" t="s">
        <v>5019</v>
      </c>
      <c r="AO147" s="95">
        <v>2</v>
      </c>
      <c r="AP147" s="95" t="s">
        <v>6504</v>
      </c>
      <c r="AQ147" s="95" t="s">
        <v>5070</v>
      </c>
      <c r="AR147" s="95" t="s">
        <v>5043</v>
      </c>
      <c r="AS147" s="95" t="s">
        <v>5019</v>
      </c>
      <c r="AT147" s="95">
        <v>0</v>
      </c>
      <c r="AU147" s="95" t="s">
        <v>6504</v>
      </c>
      <c r="AV147" s="95" t="s">
        <v>1385</v>
      </c>
      <c r="AW147" s="95" t="s">
        <v>5078</v>
      </c>
      <c r="AX147" s="95" t="s">
        <v>1385</v>
      </c>
      <c r="AY147" s="95">
        <v>3</v>
      </c>
      <c r="AZ147" s="95" t="s">
        <v>6504</v>
      </c>
      <c r="BA147" s="95" t="s">
        <v>5071</v>
      </c>
      <c r="BB147" s="95" t="s">
        <v>5043</v>
      </c>
      <c r="BC147" s="95" t="s">
        <v>5019</v>
      </c>
      <c r="BD147" s="95">
        <v>1</v>
      </c>
      <c r="BE147" s="95" t="s">
        <v>6504</v>
      </c>
      <c r="BF147" s="95" t="s">
        <v>5072</v>
      </c>
      <c r="BG147" s="95" t="s">
        <v>5043</v>
      </c>
      <c r="BH147" s="95" t="s">
        <v>5019</v>
      </c>
      <c r="BI147" s="95">
        <v>1</v>
      </c>
      <c r="BJ147" s="95" t="s">
        <v>6504</v>
      </c>
      <c r="BK147" s="95" t="s">
        <v>5073</v>
      </c>
      <c r="BL147" s="95" t="s">
        <v>5079</v>
      </c>
      <c r="BM147" s="95" t="s">
        <v>5019</v>
      </c>
      <c r="BN147" s="95">
        <v>4</v>
      </c>
      <c r="BO147" s="95" t="s">
        <v>6504</v>
      </c>
      <c r="BP147" s="95" t="s">
        <v>5074</v>
      </c>
      <c r="BQ147" s="95" t="s">
        <v>5043</v>
      </c>
      <c r="BR147" s="95" t="s">
        <v>5019</v>
      </c>
      <c r="BS147" s="95">
        <v>2</v>
      </c>
      <c r="BT147" s="95" t="s">
        <v>6504</v>
      </c>
      <c r="BU147" s="95" t="s">
        <v>5075</v>
      </c>
      <c r="BV147" s="95" t="s">
        <v>5043</v>
      </c>
      <c r="BW147" s="95" t="s">
        <v>5019</v>
      </c>
      <c r="BX147" s="95">
        <v>4</v>
      </c>
      <c r="BY147" s="95" t="s">
        <v>6504</v>
      </c>
      <c r="BZ147" s="95" t="s">
        <v>5076</v>
      </c>
      <c r="CA147" s="95" t="s">
        <v>5043</v>
      </c>
      <c r="CB147" s="95" t="s">
        <v>5081</v>
      </c>
      <c r="CC147" s="95">
        <v>0</v>
      </c>
      <c r="CD147" s="95" t="s">
        <v>6504</v>
      </c>
      <c r="CE147" s="95" t="s">
        <v>1385</v>
      </c>
      <c r="CF147" s="95" t="s">
        <v>5080</v>
      </c>
      <c r="CG147" s="95" t="s">
        <v>1385</v>
      </c>
      <c r="CH147" s="95">
        <v>1</v>
      </c>
      <c r="CI147" s="95" t="s">
        <v>6504</v>
      </c>
      <c r="CJ147" s="95" t="s">
        <v>5077</v>
      </c>
      <c r="CK147" s="95" t="s">
        <v>5043</v>
      </c>
      <c r="CL147" s="95" t="s">
        <v>5082</v>
      </c>
      <c r="CM147" s="95">
        <v>23</v>
      </c>
      <c r="CN147" s="95">
        <v>0</v>
      </c>
      <c r="CO147" s="95" t="s">
        <v>53</v>
      </c>
      <c r="CP147" s="95" t="s">
        <v>54</v>
      </c>
      <c r="CQ147" s="95" t="s">
        <v>70</v>
      </c>
      <c r="CR147" s="95" t="s">
        <v>55</v>
      </c>
      <c r="CS147" s="95" t="s">
        <v>56</v>
      </c>
      <c r="CT147" s="95" t="s">
        <v>57</v>
      </c>
      <c r="CU147" s="95" t="s">
        <v>57</v>
      </c>
      <c r="CV147" s="95" t="s">
        <v>58</v>
      </c>
      <c r="CW147" s="95" t="s">
        <v>55</v>
      </c>
      <c r="CX147" s="95" t="s">
        <v>67</v>
      </c>
      <c r="CY147" s="95" t="s">
        <v>1385</v>
      </c>
      <c r="CZ147" s="95" t="s">
        <v>148</v>
      </c>
      <c r="DA147" s="95" t="s">
        <v>53</v>
      </c>
      <c r="DB147" s="95" t="s">
        <v>70</v>
      </c>
      <c r="DC147" s="95" t="s">
        <v>55</v>
      </c>
      <c r="DD147" s="95" t="s">
        <v>56</v>
      </c>
      <c r="DE147" s="95" t="s">
        <v>57</v>
      </c>
      <c r="DF147" s="95" t="s">
        <v>57</v>
      </c>
      <c r="DG147" s="95" t="s">
        <v>58</v>
      </c>
      <c r="DH147" s="95" t="s">
        <v>55</v>
      </c>
      <c r="DI147" s="95" t="s">
        <v>59</v>
      </c>
      <c r="DJ147" s="95" t="s">
        <v>2400</v>
      </c>
      <c r="DK147" s="95" t="s">
        <v>148</v>
      </c>
      <c r="DL147" s="95" t="s">
        <v>53</v>
      </c>
      <c r="DM147" s="95" t="s">
        <v>62</v>
      </c>
      <c r="DN147" s="95" t="s">
        <v>55</v>
      </c>
      <c r="DO147" s="95" t="s">
        <v>56</v>
      </c>
      <c r="DP147" s="95" t="s">
        <v>57</v>
      </c>
      <c r="DQ147" s="95" t="s">
        <v>57</v>
      </c>
      <c r="DR147" s="95" t="s">
        <v>58</v>
      </c>
      <c r="DS147" s="95" t="s">
        <v>55</v>
      </c>
      <c r="DT147" s="95" t="s">
        <v>59</v>
      </c>
      <c r="DU147" s="95" t="s">
        <v>2401</v>
      </c>
      <c r="DV147" s="95" t="s">
        <v>148</v>
      </c>
      <c r="DW147" s="95" t="s">
        <v>53</v>
      </c>
      <c r="DX147" s="95" t="s">
        <v>62</v>
      </c>
      <c r="DY147" s="95" t="s">
        <v>55</v>
      </c>
      <c r="DZ147" s="95" t="s">
        <v>56</v>
      </c>
      <c r="EA147" s="95" t="s">
        <v>57</v>
      </c>
      <c r="EB147" s="95" t="s">
        <v>57</v>
      </c>
      <c r="EC147" s="95" t="s">
        <v>58</v>
      </c>
      <c r="ED147" s="95" t="s">
        <v>55</v>
      </c>
      <c r="EE147" s="95" t="s">
        <v>59</v>
      </c>
      <c r="EF147" s="95" t="s">
        <v>2393</v>
      </c>
      <c r="EG147" s="95" t="s">
        <v>148</v>
      </c>
    </row>
    <row r="148" spans="1:137" x14ac:dyDescent="0.25">
      <c r="A148" s="97">
        <v>187</v>
      </c>
      <c r="B148" s="95" t="s">
        <v>6928</v>
      </c>
      <c r="C148" s="95">
        <v>4</v>
      </c>
      <c r="D148" s="95" t="s">
        <v>12</v>
      </c>
      <c r="E148" s="95" t="s">
        <v>152</v>
      </c>
      <c r="F148" s="95">
        <v>187</v>
      </c>
      <c r="G148" s="97" t="s">
        <v>569</v>
      </c>
      <c r="H148" s="97" t="s">
        <v>532</v>
      </c>
      <c r="I148" s="51">
        <v>0.8</v>
      </c>
      <c r="J148" s="51">
        <v>1</v>
      </c>
      <c r="K148" s="95" t="s">
        <v>556</v>
      </c>
      <c r="L148" s="95">
        <v>6030</v>
      </c>
      <c r="M148" s="95">
        <v>1191</v>
      </c>
      <c r="N148" s="95">
        <v>118</v>
      </c>
      <c r="O148" s="95">
        <v>536</v>
      </c>
      <c r="P148" s="95">
        <v>537</v>
      </c>
      <c r="Q148" s="95">
        <v>538</v>
      </c>
      <c r="R148" s="95">
        <v>536</v>
      </c>
      <c r="S148" s="95">
        <v>540</v>
      </c>
      <c r="T148" s="95">
        <v>537</v>
      </c>
      <c r="U148" s="95">
        <v>538</v>
      </c>
      <c r="V148" s="95">
        <v>537</v>
      </c>
      <c r="W148" s="95">
        <v>538</v>
      </c>
      <c r="X148" s="95">
        <v>538</v>
      </c>
      <c r="Y148" s="95">
        <v>537</v>
      </c>
      <c r="Z148" s="95">
        <v>1</v>
      </c>
      <c r="AA148" s="95" t="s">
        <v>1560</v>
      </c>
      <c r="AB148" s="95" t="s">
        <v>1565</v>
      </c>
      <c r="AC148" s="95" t="s">
        <v>5021</v>
      </c>
      <c r="AD148" s="95" t="s">
        <v>5022</v>
      </c>
      <c r="AE148" s="95">
        <v>118</v>
      </c>
      <c r="AF148" s="95" t="s">
        <v>6504</v>
      </c>
      <c r="AG148" s="95" t="s">
        <v>5083</v>
      </c>
      <c r="AH148" s="95" t="s">
        <v>5043</v>
      </c>
      <c r="AI148" s="95" t="s">
        <v>5021</v>
      </c>
      <c r="AJ148" s="95">
        <v>536</v>
      </c>
      <c r="AK148" s="95" t="s">
        <v>6504</v>
      </c>
      <c r="AL148" s="95" t="s">
        <v>5084</v>
      </c>
      <c r="AM148" s="95" t="s">
        <v>5043</v>
      </c>
      <c r="AN148" s="95" t="s">
        <v>5021</v>
      </c>
      <c r="AO148" s="95">
        <v>537</v>
      </c>
      <c r="AP148" s="95" t="s">
        <v>6504</v>
      </c>
      <c r="AQ148" s="95" t="s">
        <v>5085</v>
      </c>
      <c r="AR148" s="95" t="s">
        <v>5043</v>
      </c>
      <c r="AS148" s="95" t="s">
        <v>5021</v>
      </c>
      <c r="AT148" s="95">
        <v>536</v>
      </c>
      <c r="AU148" s="95" t="s">
        <v>6504</v>
      </c>
      <c r="AV148" s="95" t="s">
        <v>5086</v>
      </c>
      <c r="AW148" s="95" t="s">
        <v>5095</v>
      </c>
      <c r="AX148" s="95" t="s">
        <v>5021</v>
      </c>
      <c r="AY148" s="95">
        <v>537</v>
      </c>
      <c r="AZ148" s="95" t="s">
        <v>6504</v>
      </c>
      <c r="BA148" s="95" t="s">
        <v>5087</v>
      </c>
      <c r="BB148" s="95" t="s">
        <v>5095</v>
      </c>
      <c r="BC148" s="95" t="s">
        <v>5097</v>
      </c>
      <c r="BD148" s="95">
        <v>540</v>
      </c>
      <c r="BE148" s="95" t="s">
        <v>6504</v>
      </c>
      <c r="BF148" s="95" t="s">
        <v>5088</v>
      </c>
      <c r="BG148" s="95" t="s">
        <v>5096</v>
      </c>
      <c r="BH148" s="95" t="s">
        <v>5097</v>
      </c>
      <c r="BI148" s="95">
        <v>537</v>
      </c>
      <c r="BJ148" s="95" t="s">
        <v>6504</v>
      </c>
      <c r="BK148" s="95" t="s">
        <v>5089</v>
      </c>
      <c r="BL148" s="95" t="s">
        <v>5096</v>
      </c>
      <c r="BM148" s="95" t="s">
        <v>5098</v>
      </c>
      <c r="BN148" s="95">
        <v>538</v>
      </c>
      <c r="BO148" s="95" t="s">
        <v>6504</v>
      </c>
      <c r="BP148" s="95" t="s">
        <v>5090</v>
      </c>
      <c r="BQ148" s="95" t="s">
        <v>5096</v>
      </c>
      <c r="BR148" s="95" t="s">
        <v>5099</v>
      </c>
      <c r="BS148" s="95">
        <v>537</v>
      </c>
      <c r="BT148" s="95" t="s">
        <v>6504</v>
      </c>
      <c r="BU148" s="95" t="s">
        <v>5091</v>
      </c>
      <c r="BV148" s="95" t="s">
        <v>5060</v>
      </c>
      <c r="BW148" s="95" t="s">
        <v>5100</v>
      </c>
      <c r="BX148" s="95">
        <v>538</v>
      </c>
      <c r="BY148" s="95" t="s">
        <v>6504</v>
      </c>
      <c r="BZ148" s="95" t="s">
        <v>5092</v>
      </c>
      <c r="CA148" s="95" t="s">
        <v>5060</v>
      </c>
      <c r="CB148" s="95" t="s">
        <v>5021</v>
      </c>
      <c r="CC148" s="95">
        <v>538</v>
      </c>
      <c r="CD148" s="95" t="s">
        <v>6504</v>
      </c>
      <c r="CE148" s="95" t="s">
        <v>5093</v>
      </c>
      <c r="CF148" s="95" t="s">
        <v>5044</v>
      </c>
      <c r="CG148" s="95" t="s">
        <v>5101</v>
      </c>
      <c r="CH148" s="95">
        <v>539</v>
      </c>
      <c r="CI148" s="95" t="s">
        <v>6504</v>
      </c>
      <c r="CJ148" s="95" t="s">
        <v>5094</v>
      </c>
      <c r="CK148" s="95" t="s">
        <v>5043</v>
      </c>
      <c r="CL148" s="95" t="s">
        <v>5102</v>
      </c>
      <c r="CM148" s="95">
        <v>6031</v>
      </c>
      <c r="CN148" s="95">
        <v>0</v>
      </c>
      <c r="CO148" s="95" t="s">
        <v>53</v>
      </c>
      <c r="CP148" s="95" t="s">
        <v>62</v>
      </c>
      <c r="CQ148" s="95" t="s">
        <v>70</v>
      </c>
      <c r="CR148" s="95" t="s">
        <v>55</v>
      </c>
      <c r="CS148" s="95" t="s">
        <v>56</v>
      </c>
      <c r="CT148" s="95" t="s">
        <v>57</v>
      </c>
      <c r="CU148" s="95" t="s">
        <v>57</v>
      </c>
      <c r="CV148" s="95" t="s">
        <v>58</v>
      </c>
      <c r="CW148" s="95" t="s">
        <v>55</v>
      </c>
      <c r="CX148" s="95" t="s">
        <v>67</v>
      </c>
      <c r="CY148" s="95" t="s">
        <v>1385</v>
      </c>
      <c r="CZ148" s="95" t="s">
        <v>148</v>
      </c>
      <c r="DA148" s="95" t="s">
        <v>53</v>
      </c>
      <c r="DB148" s="95" t="s">
        <v>70</v>
      </c>
      <c r="DC148" s="95" t="s">
        <v>55</v>
      </c>
      <c r="DD148" s="95" t="s">
        <v>56</v>
      </c>
      <c r="DE148" s="95" t="s">
        <v>57</v>
      </c>
      <c r="DF148" s="95" t="s">
        <v>57</v>
      </c>
      <c r="DG148" s="95" t="s">
        <v>58</v>
      </c>
      <c r="DH148" s="95" t="s">
        <v>55</v>
      </c>
      <c r="DI148" s="95" t="s">
        <v>59</v>
      </c>
      <c r="DJ148" s="95" t="s">
        <v>2402</v>
      </c>
      <c r="DK148" s="95" t="s">
        <v>148</v>
      </c>
      <c r="DL148" s="95" t="s">
        <v>53</v>
      </c>
      <c r="DM148" s="95" t="s">
        <v>70</v>
      </c>
      <c r="DN148" s="95" t="s">
        <v>55</v>
      </c>
      <c r="DO148" s="95" t="s">
        <v>56</v>
      </c>
      <c r="DP148" s="95" t="s">
        <v>57</v>
      </c>
      <c r="DQ148" s="95" t="s">
        <v>57</v>
      </c>
      <c r="DR148" s="95" t="s">
        <v>58</v>
      </c>
      <c r="DS148" s="95" t="s">
        <v>55</v>
      </c>
      <c r="DT148" s="95" t="s">
        <v>59</v>
      </c>
      <c r="DU148" s="95" t="s">
        <v>2401</v>
      </c>
      <c r="DV148" s="95" t="s">
        <v>148</v>
      </c>
      <c r="DW148" s="95" t="s">
        <v>53</v>
      </c>
      <c r="DX148" s="95" t="s">
        <v>6510</v>
      </c>
      <c r="DY148" s="95" t="s">
        <v>55</v>
      </c>
      <c r="DZ148" s="95" t="s">
        <v>56</v>
      </c>
      <c r="EA148" s="95" t="s">
        <v>57</v>
      </c>
      <c r="EB148" s="95" t="s">
        <v>57</v>
      </c>
      <c r="EC148" s="95" t="s">
        <v>58</v>
      </c>
      <c r="ED148" s="95" t="s">
        <v>55</v>
      </c>
      <c r="EE148" s="95" t="s">
        <v>59</v>
      </c>
      <c r="EF148" s="95" t="s">
        <v>2393</v>
      </c>
      <c r="EG148" s="95" t="s">
        <v>148</v>
      </c>
    </row>
    <row r="149" spans="1:137" x14ac:dyDescent="0.25">
      <c r="A149" s="97">
        <v>188</v>
      </c>
      <c r="B149" s="95" t="s">
        <v>6929</v>
      </c>
      <c r="C149" s="95">
        <v>5</v>
      </c>
      <c r="D149" s="95" t="s">
        <v>12</v>
      </c>
      <c r="E149" s="95" t="s">
        <v>152</v>
      </c>
      <c r="F149" s="95">
        <v>188</v>
      </c>
      <c r="G149" s="97" t="s">
        <v>556</v>
      </c>
      <c r="H149" s="97" t="s">
        <v>557</v>
      </c>
      <c r="I149" s="51">
        <v>2125</v>
      </c>
      <c r="J149" s="51">
        <v>1251</v>
      </c>
      <c r="K149" s="95" t="s">
        <v>556</v>
      </c>
      <c r="L149" s="95">
        <v>0</v>
      </c>
      <c r="M149" s="95">
        <v>312</v>
      </c>
      <c r="N149" s="95">
        <v>104</v>
      </c>
      <c r="O149" s="95">
        <v>104</v>
      </c>
      <c r="P149" s="95">
        <v>104</v>
      </c>
      <c r="Q149" s="95">
        <v>104</v>
      </c>
      <c r="R149" s="95">
        <v>104</v>
      </c>
      <c r="S149" s="95">
        <v>104</v>
      </c>
      <c r="T149" s="95">
        <v>104</v>
      </c>
      <c r="U149" s="95">
        <v>107</v>
      </c>
      <c r="V149" s="95">
        <v>104</v>
      </c>
      <c r="W149" s="95">
        <v>104</v>
      </c>
      <c r="X149" s="95">
        <v>104</v>
      </c>
      <c r="Y149" s="95">
        <v>104</v>
      </c>
      <c r="Z149" s="95">
        <v>1251</v>
      </c>
      <c r="AA149" s="95" t="s">
        <v>1569</v>
      </c>
      <c r="AB149" s="95" t="s">
        <v>1573</v>
      </c>
      <c r="AC149" s="95" t="s">
        <v>5023</v>
      </c>
      <c r="AD149" s="95" t="s">
        <v>5024</v>
      </c>
      <c r="AE149" s="95">
        <v>104</v>
      </c>
      <c r="AF149" s="95" t="s">
        <v>6504</v>
      </c>
      <c r="AG149" s="95" t="s">
        <v>5103</v>
      </c>
      <c r="AH149" s="95" t="s">
        <v>5043</v>
      </c>
      <c r="AI149" s="95" t="s">
        <v>5023</v>
      </c>
      <c r="AJ149" s="95">
        <v>104</v>
      </c>
      <c r="AK149" s="95" t="s">
        <v>6504</v>
      </c>
      <c r="AL149" s="95" t="s">
        <v>5104</v>
      </c>
      <c r="AM149" s="95" t="s">
        <v>5043</v>
      </c>
      <c r="AN149" s="95" t="s">
        <v>5023</v>
      </c>
      <c r="AO149" s="95">
        <v>104</v>
      </c>
      <c r="AP149" s="95" t="s">
        <v>6504</v>
      </c>
      <c r="AQ149" s="95" t="s">
        <v>5105</v>
      </c>
      <c r="AR149" s="95" t="s">
        <v>5043</v>
      </c>
      <c r="AS149" s="95" t="s">
        <v>5023</v>
      </c>
      <c r="AT149" s="95">
        <v>104</v>
      </c>
      <c r="AU149" s="95" t="s">
        <v>6504</v>
      </c>
      <c r="AV149" s="95" t="s">
        <v>5106</v>
      </c>
      <c r="AW149" s="95" t="s">
        <v>5096</v>
      </c>
      <c r="AX149" s="95" t="s">
        <v>5115</v>
      </c>
      <c r="AY149" s="95">
        <v>104</v>
      </c>
      <c r="AZ149" s="95" t="s">
        <v>6504</v>
      </c>
      <c r="BA149" s="95" t="s">
        <v>5107</v>
      </c>
      <c r="BB149" s="95" t="s">
        <v>5096</v>
      </c>
      <c r="BC149" s="95" t="s">
        <v>5115</v>
      </c>
      <c r="BD149" s="95">
        <v>104</v>
      </c>
      <c r="BE149" s="95" t="s">
        <v>6504</v>
      </c>
      <c r="BF149" s="95" t="s">
        <v>5108</v>
      </c>
      <c r="BG149" s="95" t="s">
        <v>5096</v>
      </c>
      <c r="BH149" s="95" t="s">
        <v>5115</v>
      </c>
      <c r="BI149" s="95">
        <v>104</v>
      </c>
      <c r="BJ149" s="95" t="s">
        <v>6504</v>
      </c>
      <c r="BK149" s="95" t="s">
        <v>5109</v>
      </c>
      <c r="BL149" s="95" t="s">
        <v>5096</v>
      </c>
      <c r="BM149" s="95" t="s">
        <v>5116</v>
      </c>
      <c r="BN149" s="95">
        <v>104</v>
      </c>
      <c r="BO149" s="95" t="s">
        <v>6504</v>
      </c>
      <c r="BP149" s="95" t="s">
        <v>5110</v>
      </c>
      <c r="BQ149" s="95" t="s">
        <v>5096</v>
      </c>
      <c r="BR149" s="95" t="s">
        <v>5116</v>
      </c>
      <c r="BS149" s="95">
        <v>104</v>
      </c>
      <c r="BT149" s="95" t="s">
        <v>6504</v>
      </c>
      <c r="BU149" s="95" t="s">
        <v>5111</v>
      </c>
      <c r="BV149" s="95" t="s">
        <v>5060</v>
      </c>
      <c r="BW149" s="95" t="s">
        <v>5115</v>
      </c>
      <c r="BX149" s="95">
        <v>104</v>
      </c>
      <c r="BY149" s="95" t="s">
        <v>6504</v>
      </c>
      <c r="BZ149" s="95" t="s">
        <v>5112</v>
      </c>
      <c r="CA149" s="95" t="s">
        <v>5060</v>
      </c>
      <c r="CB149" s="95" t="s">
        <v>5117</v>
      </c>
      <c r="CC149" s="95">
        <v>104</v>
      </c>
      <c r="CD149" s="95" t="s">
        <v>6504</v>
      </c>
      <c r="CE149" s="95" t="s">
        <v>5113</v>
      </c>
      <c r="CF149" s="95" t="s">
        <v>5044</v>
      </c>
      <c r="CG149" s="95" t="s">
        <v>5118</v>
      </c>
      <c r="CH149" s="95">
        <v>107</v>
      </c>
      <c r="CI149" s="95" t="s">
        <v>6504</v>
      </c>
      <c r="CJ149" s="95" t="s">
        <v>5114</v>
      </c>
      <c r="CK149" s="95" t="s">
        <v>5043</v>
      </c>
      <c r="CL149" s="95" t="s">
        <v>5119</v>
      </c>
      <c r="CM149" s="95">
        <v>1251</v>
      </c>
      <c r="CN149" s="95">
        <v>0</v>
      </c>
      <c r="CO149" s="95" t="s">
        <v>53</v>
      </c>
      <c r="CP149" s="95" t="s">
        <v>62</v>
      </c>
      <c r="CQ149" s="95" t="s">
        <v>62</v>
      </c>
      <c r="CR149" s="95" t="s">
        <v>55</v>
      </c>
      <c r="CS149" s="95" t="s">
        <v>56</v>
      </c>
      <c r="CT149" s="95" t="s">
        <v>57</v>
      </c>
      <c r="CU149" s="95" t="s">
        <v>57</v>
      </c>
      <c r="CV149" s="95" t="s">
        <v>58</v>
      </c>
      <c r="CW149" s="95" t="s">
        <v>55</v>
      </c>
      <c r="CX149" s="95" t="s">
        <v>67</v>
      </c>
      <c r="CY149" s="95" t="s">
        <v>1385</v>
      </c>
      <c r="CZ149" s="95" t="s">
        <v>148</v>
      </c>
      <c r="DA149" s="95" t="s">
        <v>53</v>
      </c>
      <c r="DB149" s="95" t="s">
        <v>62</v>
      </c>
      <c r="DC149" s="95" t="s">
        <v>55</v>
      </c>
      <c r="DD149" s="95" t="s">
        <v>56</v>
      </c>
      <c r="DE149" s="95" t="s">
        <v>57</v>
      </c>
      <c r="DF149" s="95" t="s">
        <v>57</v>
      </c>
      <c r="DG149" s="95" t="s">
        <v>58</v>
      </c>
      <c r="DH149" s="95" t="s">
        <v>55</v>
      </c>
      <c r="DI149" s="95" t="s">
        <v>59</v>
      </c>
      <c r="DJ149" s="95" t="s">
        <v>2402</v>
      </c>
      <c r="DK149" s="95" t="s">
        <v>148</v>
      </c>
      <c r="DL149" s="95" t="s">
        <v>53</v>
      </c>
      <c r="DM149" s="95" t="s">
        <v>70</v>
      </c>
      <c r="DN149" s="95" t="s">
        <v>55</v>
      </c>
      <c r="DO149" s="95" t="s">
        <v>56</v>
      </c>
      <c r="DP149" s="95" t="s">
        <v>57</v>
      </c>
      <c r="DQ149" s="95" t="s">
        <v>57</v>
      </c>
      <c r="DR149" s="95" t="s">
        <v>58</v>
      </c>
      <c r="DS149" s="95" t="s">
        <v>55</v>
      </c>
      <c r="DT149" s="95" t="s">
        <v>59</v>
      </c>
      <c r="DU149" s="95" t="s">
        <v>2401</v>
      </c>
      <c r="DV149" s="95" t="s">
        <v>148</v>
      </c>
      <c r="DW149" s="95" t="s">
        <v>53</v>
      </c>
      <c r="DX149" s="95" t="s">
        <v>62</v>
      </c>
      <c r="DY149" s="95" t="s">
        <v>55</v>
      </c>
      <c r="DZ149" s="95" t="s">
        <v>56</v>
      </c>
      <c r="EA149" s="95" t="s">
        <v>57</v>
      </c>
      <c r="EB149" s="95" t="s">
        <v>57</v>
      </c>
      <c r="EC149" s="95" t="s">
        <v>58</v>
      </c>
      <c r="ED149" s="95" t="s">
        <v>55</v>
      </c>
      <c r="EE149" s="95" t="s">
        <v>59</v>
      </c>
      <c r="EF149" s="95" t="s">
        <v>2393</v>
      </c>
      <c r="EG149" s="95" t="s">
        <v>148</v>
      </c>
    </row>
    <row r="150" spans="1:137" x14ac:dyDescent="0.25">
      <c r="A150" s="97" t="s">
        <v>1574</v>
      </c>
      <c r="B150" s="95" t="s">
        <v>6930</v>
      </c>
      <c r="C150" s="95">
        <v>6</v>
      </c>
      <c r="D150" s="95" t="s">
        <v>12</v>
      </c>
      <c r="E150" s="95" t="s">
        <v>152</v>
      </c>
      <c r="F150" s="95" t="s">
        <v>1574</v>
      </c>
      <c r="G150" s="97" t="s">
        <v>556</v>
      </c>
      <c r="H150" s="97" t="s">
        <v>557</v>
      </c>
      <c r="I150" s="51">
        <v>22</v>
      </c>
      <c r="J150" s="51">
        <v>12</v>
      </c>
      <c r="K150" s="95" t="s">
        <v>556</v>
      </c>
      <c r="L150" s="95">
        <v>0</v>
      </c>
      <c r="M150" s="95">
        <v>3</v>
      </c>
      <c r="N150" s="95">
        <v>1</v>
      </c>
      <c r="O150" s="95">
        <v>1</v>
      </c>
      <c r="P150" s="95">
        <v>1</v>
      </c>
      <c r="Q150" s="95">
        <v>1</v>
      </c>
      <c r="R150" s="95">
        <v>1</v>
      </c>
      <c r="S150" s="95">
        <v>1</v>
      </c>
      <c r="T150" s="95">
        <v>1</v>
      </c>
      <c r="U150" s="95">
        <v>1</v>
      </c>
      <c r="V150" s="95">
        <v>1</v>
      </c>
      <c r="W150" s="95">
        <v>1</v>
      </c>
      <c r="X150" s="95">
        <v>1</v>
      </c>
      <c r="Y150" s="95">
        <v>1</v>
      </c>
      <c r="Z150" s="95">
        <v>12</v>
      </c>
      <c r="AA150" s="95" t="s">
        <v>1578</v>
      </c>
      <c r="AB150" s="95" t="s">
        <v>1582</v>
      </c>
      <c r="AC150" s="95" t="s">
        <v>5025</v>
      </c>
      <c r="AD150" s="95" t="s">
        <v>5026</v>
      </c>
      <c r="AE150" s="95">
        <v>1</v>
      </c>
      <c r="AF150" s="95" t="s">
        <v>6504</v>
      </c>
      <c r="AG150" s="95" t="s">
        <v>5120</v>
      </c>
      <c r="AH150" s="95" t="s">
        <v>5043</v>
      </c>
      <c r="AI150" s="95" t="s">
        <v>5025</v>
      </c>
      <c r="AJ150" s="95">
        <v>1</v>
      </c>
      <c r="AK150" s="95" t="s">
        <v>6504</v>
      </c>
      <c r="AL150" s="95" t="s">
        <v>5121</v>
      </c>
      <c r="AM150" s="95" t="s">
        <v>5043</v>
      </c>
      <c r="AN150" s="95" t="s">
        <v>5025</v>
      </c>
      <c r="AO150" s="95">
        <v>1</v>
      </c>
      <c r="AP150" s="95" t="s">
        <v>6504</v>
      </c>
      <c r="AQ150" s="95" t="s">
        <v>5122</v>
      </c>
      <c r="AR150" s="95" t="s">
        <v>5043</v>
      </c>
      <c r="AS150" s="95" t="s">
        <v>5025</v>
      </c>
      <c r="AT150" s="95">
        <v>1</v>
      </c>
      <c r="AU150" s="95" t="s">
        <v>6504</v>
      </c>
      <c r="AV150" s="95" t="s">
        <v>5123</v>
      </c>
      <c r="AW150" s="95" t="s">
        <v>5043</v>
      </c>
      <c r="AX150" s="95" t="s">
        <v>5025</v>
      </c>
      <c r="AY150" s="95">
        <v>1</v>
      </c>
      <c r="AZ150" s="95" t="s">
        <v>6504</v>
      </c>
      <c r="BA150" s="95" t="s">
        <v>5124</v>
      </c>
      <c r="BB150" s="95" t="s">
        <v>5043</v>
      </c>
      <c r="BC150" s="95" t="s">
        <v>5025</v>
      </c>
      <c r="BD150" s="95">
        <v>1</v>
      </c>
      <c r="BE150" s="95" t="s">
        <v>6504</v>
      </c>
      <c r="BF150" s="95" t="s">
        <v>5125</v>
      </c>
      <c r="BG150" s="95" t="s">
        <v>5043</v>
      </c>
      <c r="BH150" s="95" t="s">
        <v>5025</v>
      </c>
      <c r="BI150" s="95">
        <v>1</v>
      </c>
      <c r="BJ150" s="95" t="s">
        <v>6504</v>
      </c>
      <c r="BK150" s="95" t="s">
        <v>5126</v>
      </c>
      <c r="BL150" s="95" t="s">
        <v>5043</v>
      </c>
      <c r="BM150" s="95" t="s">
        <v>5131</v>
      </c>
      <c r="BN150" s="95">
        <v>1</v>
      </c>
      <c r="BO150" s="95" t="s">
        <v>6504</v>
      </c>
      <c r="BP150" s="95" t="s">
        <v>5127</v>
      </c>
      <c r="BQ150" s="95" t="s">
        <v>5043</v>
      </c>
      <c r="BR150" s="95" t="s">
        <v>5132</v>
      </c>
      <c r="BS150" s="95">
        <v>1</v>
      </c>
      <c r="BT150" s="95" t="s">
        <v>6504</v>
      </c>
      <c r="BU150" s="95" t="s">
        <v>5128</v>
      </c>
      <c r="BV150" s="95" t="s">
        <v>5043</v>
      </c>
      <c r="BW150" s="95" t="s">
        <v>5132</v>
      </c>
      <c r="BX150" s="95">
        <v>1</v>
      </c>
      <c r="BY150" s="95" t="s">
        <v>6504</v>
      </c>
      <c r="BZ150" s="95" t="s">
        <v>5129</v>
      </c>
      <c r="CA150" s="95" t="s">
        <v>5043</v>
      </c>
      <c r="CB150" s="95" t="s">
        <v>5133</v>
      </c>
      <c r="CC150" s="95">
        <v>1</v>
      </c>
      <c r="CD150" s="95" t="s">
        <v>6504</v>
      </c>
      <c r="CE150" s="95" t="s">
        <v>5130</v>
      </c>
      <c r="CF150" s="95" t="s">
        <v>5044</v>
      </c>
      <c r="CG150" s="95" t="s">
        <v>5134</v>
      </c>
      <c r="CH150" s="95">
        <v>1</v>
      </c>
      <c r="CI150" s="95" t="s">
        <v>6504</v>
      </c>
      <c r="CJ150" s="95" t="s">
        <v>6732</v>
      </c>
      <c r="CK150" s="95" t="s">
        <v>5043</v>
      </c>
      <c r="CL150" s="95" t="s">
        <v>5135</v>
      </c>
      <c r="CM150" s="95">
        <v>12</v>
      </c>
      <c r="CN150" s="95">
        <v>0</v>
      </c>
      <c r="CO150" s="95" t="s">
        <v>53</v>
      </c>
      <c r="CP150" s="95" t="s">
        <v>62</v>
      </c>
      <c r="CQ150" s="95" t="s">
        <v>62</v>
      </c>
      <c r="CR150" s="95" t="s">
        <v>55</v>
      </c>
      <c r="CS150" s="95" t="s">
        <v>56</v>
      </c>
      <c r="CT150" s="95" t="s">
        <v>57</v>
      </c>
      <c r="CU150" s="95" t="s">
        <v>57</v>
      </c>
      <c r="CV150" s="95" t="s">
        <v>58</v>
      </c>
      <c r="CW150" s="95" t="s">
        <v>55</v>
      </c>
      <c r="CX150" s="95" t="s">
        <v>67</v>
      </c>
      <c r="CY150" s="95" t="s">
        <v>1385</v>
      </c>
      <c r="CZ150" s="95" t="s">
        <v>148</v>
      </c>
      <c r="DA150" s="95" t="s">
        <v>53</v>
      </c>
      <c r="DB150" s="95" t="s">
        <v>62</v>
      </c>
      <c r="DC150" s="95" t="s">
        <v>55</v>
      </c>
      <c r="DD150" s="95" t="s">
        <v>56</v>
      </c>
      <c r="DE150" s="95" t="s">
        <v>57</v>
      </c>
      <c r="DF150" s="95" t="s">
        <v>57</v>
      </c>
      <c r="DG150" s="95" t="s">
        <v>58</v>
      </c>
      <c r="DH150" s="95" t="s">
        <v>55</v>
      </c>
      <c r="DI150" s="95" t="s">
        <v>59</v>
      </c>
      <c r="DJ150" s="95" t="s">
        <v>2402</v>
      </c>
      <c r="DK150" s="95" t="s">
        <v>148</v>
      </c>
      <c r="DL150" s="95" t="s">
        <v>53</v>
      </c>
      <c r="DM150" s="95" t="s">
        <v>62</v>
      </c>
      <c r="DN150" s="95" t="s">
        <v>55</v>
      </c>
      <c r="DO150" s="95" t="s">
        <v>56</v>
      </c>
      <c r="DP150" s="95" t="s">
        <v>57</v>
      </c>
      <c r="DQ150" s="95" t="s">
        <v>57</v>
      </c>
      <c r="DR150" s="95" t="s">
        <v>58</v>
      </c>
      <c r="DS150" s="95" t="s">
        <v>55</v>
      </c>
      <c r="DT150" s="95" t="s">
        <v>59</v>
      </c>
      <c r="DU150" s="95" t="s">
        <v>2401</v>
      </c>
      <c r="DV150" s="95" t="s">
        <v>148</v>
      </c>
      <c r="DW150" s="95" t="s">
        <v>53</v>
      </c>
      <c r="DX150" s="95" t="s">
        <v>62</v>
      </c>
      <c r="DY150" s="95" t="s">
        <v>55</v>
      </c>
      <c r="DZ150" s="95" t="s">
        <v>56</v>
      </c>
      <c r="EA150" s="95" t="s">
        <v>57</v>
      </c>
      <c r="EB150" s="95" t="s">
        <v>57</v>
      </c>
      <c r="EC150" s="95" t="s">
        <v>58</v>
      </c>
      <c r="ED150" s="95" t="s">
        <v>55</v>
      </c>
      <c r="EE150" s="95" t="s">
        <v>59</v>
      </c>
      <c r="EF150" s="95" t="s">
        <v>2393</v>
      </c>
      <c r="EG150" s="95" t="s">
        <v>148</v>
      </c>
    </row>
    <row r="151" spans="1:137" x14ac:dyDescent="0.25">
      <c r="A151" s="97" t="s">
        <v>1583</v>
      </c>
      <c r="B151" s="95" t="s">
        <v>6931</v>
      </c>
      <c r="C151" s="95">
        <v>7</v>
      </c>
      <c r="D151" s="95" t="s">
        <v>12</v>
      </c>
      <c r="E151" s="95" t="s">
        <v>152</v>
      </c>
      <c r="F151" s="95" t="s">
        <v>1583</v>
      </c>
      <c r="G151" s="97" t="s">
        <v>556</v>
      </c>
      <c r="H151" s="97" t="s">
        <v>532</v>
      </c>
      <c r="I151" s="51" t="s">
        <v>595</v>
      </c>
      <c r="J151" s="51">
        <v>1</v>
      </c>
      <c r="K151" s="95" t="s">
        <v>556</v>
      </c>
      <c r="L151" s="95">
        <v>193</v>
      </c>
      <c r="M151" s="95">
        <v>44</v>
      </c>
      <c r="N151" s="95">
        <v>2</v>
      </c>
      <c r="O151" s="95">
        <v>16</v>
      </c>
      <c r="P151" s="95">
        <v>26</v>
      </c>
      <c r="Q151" s="95">
        <v>19</v>
      </c>
      <c r="R151" s="95">
        <v>23</v>
      </c>
      <c r="S151" s="95">
        <v>22</v>
      </c>
      <c r="T151" s="95">
        <v>20</v>
      </c>
      <c r="U151" s="95">
        <v>20</v>
      </c>
      <c r="V151" s="95">
        <v>16</v>
      </c>
      <c r="W151" s="95">
        <v>16</v>
      </c>
      <c r="X151" s="95">
        <v>8</v>
      </c>
      <c r="Y151" s="95">
        <v>5</v>
      </c>
      <c r="Z151" s="95">
        <v>1</v>
      </c>
      <c r="AA151" s="95" t="s">
        <v>5027</v>
      </c>
      <c r="AB151" s="95" t="s">
        <v>5028</v>
      </c>
      <c r="AC151" s="95" t="s">
        <v>5029</v>
      </c>
      <c r="AD151" s="95" t="s">
        <v>5030</v>
      </c>
      <c r="AE151" s="95">
        <v>2</v>
      </c>
      <c r="AF151" s="95" t="s">
        <v>6504</v>
      </c>
      <c r="AG151" s="95" t="s">
        <v>5136</v>
      </c>
      <c r="AH151" s="95" t="s">
        <v>5043</v>
      </c>
      <c r="AI151" s="95" t="s">
        <v>5148</v>
      </c>
      <c r="AJ151" s="95">
        <v>16</v>
      </c>
      <c r="AK151" s="95" t="s">
        <v>6504</v>
      </c>
      <c r="AL151" s="95" t="s">
        <v>5137</v>
      </c>
      <c r="AM151" s="95" t="s">
        <v>5043</v>
      </c>
      <c r="AN151" s="95" t="s">
        <v>5148</v>
      </c>
      <c r="AO151" s="95">
        <v>26</v>
      </c>
      <c r="AP151" s="95" t="s">
        <v>6504</v>
      </c>
      <c r="AQ151" s="95" t="s">
        <v>5138</v>
      </c>
      <c r="AR151" s="95" t="s">
        <v>5043</v>
      </c>
      <c r="AS151" s="95" t="s">
        <v>5148</v>
      </c>
      <c r="AT151" s="95">
        <v>19</v>
      </c>
      <c r="AU151" s="95" t="s">
        <v>6504</v>
      </c>
      <c r="AV151" s="95" t="s">
        <v>5139</v>
      </c>
      <c r="AW151" s="95" t="s">
        <v>5043</v>
      </c>
      <c r="AX151" s="95" t="s">
        <v>5148</v>
      </c>
      <c r="AY151" s="95">
        <v>23</v>
      </c>
      <c r="AZ151" s="95" t="s">
        <v>6504</v>
      </c>
      <c r="BA151" s="95" t="s">
        <v>5140</v>
      </c>
      <c r="BB151" s="95" t="s">
        <v>5043</v>
      </c>
      <c r="BC151" s="95" t="s">
        <v>5148</v>
      </c>
      <c r="BD151" s="95">
        <v>22</v>
      </c>
      <c r="BE151" s="95" t="s">
        <v>6504</v>
      </c>
      <c r="BF151" s="95" t="s">
        <v>5141</v>
      </c>
      <c r="BG151" s="95" t="s">
        <v>5043</v>
      </c>
      <c r="BH151" s="95" t="s">
        <v>5148</v>
      </c>
      <c r="BI151" s="95">
        <v>20</v>
      </c>
      <c r="BJ151" s="95" t="s">
        <v>6504</v>
      </c>
      <c r="BK151" s="95" t="s">
        <v>5142</v>
      </c>
      <c r="BL151" s="95" t="s">
        <v>5043</v>
      </c>
      <c r="BM151" s="95" t="s">
        <v>5149</v>
      </c>
      <c r="BN151" s="95">
        <v>20</v>
      </c>
      <c r="BO151" s="95" t="s">
        <v>6504</v>
      </c>
      <c r="BP151" s="95" t="s">
        <v>5143</v>
      </c>
      <c r="BQ151" s="95" t="s">
        <v>5043</v>
      </c>
      <c r="BR151" s="95" t="s">
        <v>5150</v>
      </c>
      <c r="BS151" s="95">
        <v>16</v>
      </c>
      <c r="BT151" s="95" t="s">
        <v>6504</v>
      </c>
      <c r="BU151" s="95" t="s">
        <v>5144</v>
      </c>
      <c r="BV151" s="95" t="s">
        <v>5043</v>
      </c>
      <c r="BW151" s="95" t="s">
        <v>5150</v>
      </c>
      <c r="BX151" s="95">
        <v>16</v>
      </c>
      <c r="BY151" s="95" t="s">
        <v>6504</v>
      </c>
      <c r="BZ151" s="95" t="s">
        <v>5145</v>
      </c>
      <c r="CA151" s="95" t="s">
        <v>5043</v>
      </c>
      <c r="CB151" s="95" t="s">
        <v>5151</v>
      </c>
      <c r="CC151" s="95">
        <v>8</v>
      </c>
      <c r="CD151" s="95" t="s">
        <v>6504</v>
      </c>
      <c r="CE151" s="95" t="s">
        <v>5146</v>
      </c>
      <c r="CF151" s="95" t="s">
        <v>5044</v>
      </c>
      <c r="CG151" s="95" t="s">
        <v>5152</v>
      </c>
      <c r="CH151" s="95">
        <v>5</v>
      </c>
      <c r="CI151" s="95" t="s">
        <v>6504</v>
      </c>
      <c r="CJ151" s="95" t="s">
        <v>5147</v>
      </c>
      <c r="CK151" s="95" t="s">
        <v>5043</v>
      </c>
      <c r="CL151" s="95" t="s">
        <v>5153</v>
      </c>
      <c r="CM151" s="95">
        <v>193</v>
      </c>
      <c r="CN151" s="95">
        <v>0</v>
      </c>
      <c r="CO151" s="95" t="s">
        <v>53</v>
      </c>
      <c r="CP151" s="95" t="s">
        <v>62</v>
      </c>
      <c r="CQ151" s="95" t="s">
        <v>62</v>
      </c>
      <c r="CR151" s="95" t="s">
        <v>55</v>
      </c>
      <c r="CS151" s="95" t="s">
        <v>56</v>
      </c>
      <c r="CT151" s="95" t="s">
        <v>57</v>
      </c>
      <c r="CU151" s="95" t="s">
        <v>57</v>
      </c>
      <c r="CV151" s="95" t="s">
        <v>58</v>
      </c>
      <c r="CW151" s="95" t="s">
        <v>71</v>
      </c>
      <c r="CX151" s="95" t="s">
        <v>67</v>
      </c>
      <c r="CY151" s="95" t="s">
        <v>2403</v>
      </c>
      <c r="CZ151" s="95" t="s">
        <v>148</v>
      </c>
      <c r="DA151" s="95" t="s">
        <v>53</v>
      </c>
      <c r="DB151" s="95" t="s">
        <v>62</v>
      </c>
      <c r="DC151" s="95" t="s">
        <v>55</v>
      </c>
      <c r="DD151" s="95" t="s">
        <v>56</v>
      </c>
      <c r="DE151" s="95" t="s">
        <v>57</v>
      </c>
      <c r="DF151" s="95" t="s">
        <v>57</v>
      </c>
      <c r="DG151" s="95" t="s">
        <v>58</v>
      </c>
      <c r="DH151" s="95" t="s">
        <v>55</v>
      </c>
      <c r="DI151" s="95" t="s">
        <v>59</v>
      </c>
      <c r="DJ151" s="95" t="s">
        <v>2402</v>
      </c>
      <c r="DK151" s="95" t="s">
        <v>148</v>
      </c>
      <c r="DL151" s="95" t="s">
        <v>53</v>
      </c>
      <c r="DM151" s="95" t="s">
        <v>62</v>
      </c>
      <c r="DN151" s="95" t="s">
        <v>55</v>
      </c>
      <c r="DO151" s="95" t="s">
        <v>56</v>
      </c>
      <c r="DP151" s="95" t="s">
        <v>57</v>
      </c>
      <c r="DQ151" s="95" t="s">
        <v>57</v>
      </c>
      <c r="DR151" s="95" t="s">
        <v>58</v>
      </c>
      <c r="DS151" s="95" t="s">
        <v>55</v>
      </c>
      <c r="DT151" s="95" t="s">
        <v>59</v>
      </c>
      <c r="DU151" s="95" t="s">
        <v>2401</v>
      </c>
      <c r="DV151" s="95" t="s">
        <v>148</v>
      </c>
      <c r="DW151" s="95" t="s">
        <v>53</v>
      </c>
      <c r="DX151" s="95" t="s">
        <v>62</v>
      </c>
      <c r="DY151" s="95" t="s">
        <v>55</v>
      </c>
      <c r="DZ151" s="95" t="s">
        <v>56</v>
      </c>
      <c r="EA151" s="95" t="s">
        <v>57</v>
      </c>
      <c r="EB151" s="95" t="s">
        <v>57</v>
      </c>
      <c r="EC151" s="95" t="s">
        <v>58</v>
      </c>
      <c r="ED151" s="95" t="s">
        <v>55</v>
      </c>
      <c r="EE151" s="95" t="s">
        <v>59</v>
      </c>
      <c r="EF151" s="95" t="s">
        <v>2393</v>
      </c>
      <c r="EG151" s="95" t="s">
        <v>148</v>
      </c>
    </row>
    <row r="152" spans="1:137" x14ac:dyDescent="0.25">
      <c r="A152" s="97" t="s">
        <v>1590</v>
      </c>
      <c r="B152" s="95" t="s">
        <v>6932</v>
      </c>
      <c r="C152" s="95">
        <v>1</v>
      </c>
      <c r="D152" s="95" t="s">
        <v>13</v>
      </c>
      <c r="E152" s="95" t="s">
        <v>156</v>
      </c>
      <c r="F152" s="95" t="s">
        <v>1590</v>
      </c>
      <c r="G152" s="97" t="s">
        <v>556</v>
      </c>
      <c r="H152" s="97" t="s">
        <v>557</v>
      </c>
      <c r="I152" s="51">
        <v>3</v>
      </c>
      <c r="J152" s="51">
        <v>3</v>
      </c>
      <c r="K152" s="95" t="s">
        <v>556</v>
      </c>
      <c r="L152" s="95">
        <v>0</v>
      </c>
      <c r="M152" s="95">
        <v>1</v>
      </c>
      <c r="N152" s="95">
        <v>1</v>
      </c>
      <c r="O152" s="95">
        <v>0</v>
      </c>
      <c r="P152" s="95">
        <v>0</v>
      </c>
      <c r="Q152" s="95">
        <v>0</v>
      </c>
      <c r="R152" s="95">
        <v>1</v>
      </c>
      <c r="S152" s="95">
        <v>0</v>
      </c>
      <c r="T152" s="95">
        <v>0</v>
      </c>
      <c r="U152" s="95">
        <v>0</v>
      </c>
      <c r="V152" s="95">
        <v>1</v>
      </c>
      <c r="W152" s="95">
        <v>0</v>
      </c>
      <c r="X152" s="95">
        <v>0</v>
      </c>
      <c r="Y152" s="95">
        <v>0</v>
      </c>
      <c r="Z152" s="95">
        <v>3</v>
      </c>
      <c r="AA152" s="95" t="s">
        <v>1593</v>
      </c>
      <c r="AB152" s="95" t="s">
        <v>5154</v>
      </c>
      <c r="AC152" s="95" t="s">
        <v>5155</v>
      </c>
      <c r="AD152" s="95" t="s">
        <v>5156</v>
      </c>
      <c r="AE152" s="95">
        <v>1</v>
      </c>
      <c r="AF152" s="95" t="s">
        <v>6504</v>
      </c>
      <c r="AG152" s="95" t="s">
        <v>5167</v>
      </c>
      <c r="AH152" s="95" t="s">
        <v>4511</v>
      </c>
      <c r="AI152" s="95" t="s">
        <v>5170</v>
      </c>
      <c r="AJ152" s="95" t="s">
        <v>6504</v>
      </c>
      <c r="AK152" s="95" t="s">
        <v>6504</v>
      </c>
      <c r="AL152" s="95" t="s">
        <v>6504</v>
      </c>
      <c r="AM152" s="95" t="s">
        <v>4511</v>
      </c>
      <c r="AN152" s="95" t="s">
        <v>6504</v>
      </c>
      <c r="AO152" s="95" t="s">
        <v>6504</v>
      </c>
      <c r="AP152" s="95" t="s">
        <v>6504</v>
      </c>
      <c r="AQ152" s="95" t="s">
        <v>6504</v>
      </c>
      <c r="AR152" s="95" t="s">
        <v>4511</v>
      </c>
      <c r="AS152" s="95" t="s">
        <v>6504</v>
      </c>
      <c r="AT152" s="95" t="s">
        <v>6504</v>
      </c>
      <c r="AU152" s="95" t="s">
        <v>6504</v>
      </c>
      <c r="AV152" s="95" t="s">
        <v>5168</v>
      </c>
      <c r="AW152" s="95" t="s">
        <v>5168</v>
      </c>
      <c r="AX152" s="95" t="s">
        <v>5168</v>
      </c>
      <c r="AY152" s="95">
        <v>1</v>
      </c>
      <c r="AZ152" s="95" t="s">
        <v>6504</v>
      </c>
      <c r="BA152" s="95" t="s">
        <v>5167</v>
      </c>
      <c r="BB152" s="95" t="s">
        <v>4511</v>
      </c>
      <c r="BC152" s="95" t="s">
        <v>5170</v>
      </c>
      <c r="BD152" s="95" t="s">
        <v>6504</v>
      </c>
      <c r="BE152" s="95" t="s">
        <v>6504</v>
      </c>
      <c r="BF152" s="95" t="s">
        <v>5168</v>
      </c>
      <c r="BG152" s="95" t="s">
        <v>5168</v>
      </c>
      <c r="BH152" s="95" t="s">
        <v>5168</v>
      </c>
      <c r="BI152" s="95" t="s">
        <v>6504</v>
      </c>
      <c r="BJ152" s="95" t="s">
        <v>6504</v>
      </c>
      <c r="BK152" s="95" t="s">
        <v>5168</v>
      </c>
      <c r="BL152" s="95" t="s">
        <v>5168</v>
      </c>
      <c r="BM152" s="95" t="s">
        <v>5168</v>
      </c>
      <c r="BN152" s="95" t="s">
        <v>6504</v>
      </c>
      <c r="BO152" s="95" t="s">
        <v>6504</v>
      </c>
      <c r="BP152" s="95" t="s">
        <v>5168</v>
      </c>
      <c r="BQ152" s="95" t="s">
        <v>5168</v>
      </c>
      <c r="BR152" s="95" t="s">
        <v>5168</v>
      </c>
      <c r="BS152" s="95">
        <v>1</v>
      </c>
      <c r="BT152" s="95" t="s">
        <v>6504</v>
      </c>
      <c r="BU152" s="95" t="s">
        <v>5167</v>
      </c>
      <c r="BV152" s="95" t="s">
        <v>4511</v>
      </c>
      <c r="BW152" s="95" t="s">
        <v>5170</v>
      </c>
      <c r="BX152" s="95">
        <v>0</v>
      </c>
      <c r="BY152" s="95" t="s">
        <v>6504</v>
      </c>
      <c r="BZ152" s="95" t="s">
        <v>5168</v>
      </c>
      <c r="CA152" s="95" t="s">
        <v>5168</v>
      </c>
      <c r="CB152" s="95" t="s">
        <v>5168</v>
      </c>
      <c r="CC152" s="95" t="s">
        <v>6504</v>
      </c>
      <c r="CD152" s="95" t="s">
        <v>6504</v>
      </c>
      <c r="CE152" s="95" t="s">
        <v>6504</v>
      </c>
      <c r="CF152" s="95" t="s">
        <v>6504</v>
      </c>
      <c r="CG152" s="95" t="s">
        <v>6504</v>
      </c>
      <c r="CH152" s="95">
        <v>0</v>
      </c>
      <c r="CI152" s="95">
        <v>0</v>
      </c>
      <c r="CJ152" s="95" t="s">
        <v>5169</v>
      </c>
      <c r="CK152" s="95" t="s">
        <v>5169</v>
      </c>
      <c r="CL152" s="95" t="s">
        <v>5169</v>
      </c>
      <c r="CM152" s="95">
        <v>3</v>
      </c>
      <c r="CN152" s="95">
        <v>0</v>
      </c>
      <c r="CO152" s="95" t="s">
        <v>53</v>
      </c>
      <c r="CP152" s="95" t="s">
        <v>62</v>
      </c>
      <c r="CQ152" s="95" t="s">
        <v>62</v>
      </c>
      <c r="CR152" s="95" t="s">
        <v>55</v>
      </c>
      <c r="CS152" s="95" t="s">
        <v>56</v>
      </c>
      <c r="CT152" s="95" t="s">
        <v>57</v>
      </c>
      <c r="CU152" s="95" t="s">
        <v>69</v>
      </c>
      <c r="CV152" s="95" t="s">
        <v>58</v>
      </c>
      <c r="CW152" s="95" t="s">
        <v>55</v>
      </c>
      <c r="CX152" s="95" t="s">
        <v>59</v>
      </c>
      <c r="CY152" s="95">
        <v>0</v>
      </c>
      <c r="CZ152" s="95" t="s">
        <v>2148</v>
      </c>
      <c r="DA152" s="95" t="s">
        <v>69</v>
      </c>
      <c r="DB152" s="95" t="s">
        <v>62</v>
      </c>
      <c r="DC152" s="95" t="s">
        <v>55</v>
      </c>
      <c r="DD152" s="95" t="s">
        <v>56</v>
      </c>
      <c r="DE152" s="95" t="s">
        <v>57</v>
      </c>
      <c r="DF152" s="95" t="s">
        <v>69</v>
      </c>
      <c r="DG152" s="95" t="s">
        <v>58</v>
      </c>
      <c r="DH152" s="95" t="s">
        <v>55</v>
      </c>
      <c r="DI152" s="95" t="s">
        <v>59</v>
      </c>
      <c r="DJ152" s="95" t="s">
        <v>2159</v>
      </c>
      <c r="DK152" s="95" t="s">
        <v>2148</v>
      </c>
      <c r="DL152" s="95" t="s">
        <v>69</v>
      </c>
      <c r="DM152" s="95" t="s">
        <v>62</v>
      </c>
      <c r="DN152" s="95" t="s">
        <v>55</v>
      </c>
      <c r="DO152" s="95" t="s">
        <v>56</v>
      </c>
      <c r="DP152" s="95" t="s">
        <v>57</v>
      </c>
      <c r="DQ152" s="95" t="s">
        <v>69</v>
      </c>
      <c r="DR152" s="95" t="s">
        <v>58</v>
      </c>
      <c r="DS152" s="95" t="s">
        <v>55</v>
      </c>
      <c r="DT152" s="95" t="s">
        <v>67</v>
      </c>
      <c r="DU152" s="95" t="s">
        <v>2404</v>
      </c>
      <c r="DV152" s="95" t="s">
        <v>2144</v>
      </c>
      <c r="DW152" s="95" t="s">
        <v>69</v>
      </c>
      <c r="DX152" s="95" t="s">
        <v>62</v>
      </c>
      <c r="DY152" s="95" t="s">
        <v>69</v>
      </c>
      <c r="DZ152" s="95" t="s">
        <v>69</v>
      </c>
      <c r="EA152" s="95" t="s">
        <v>69</v>
      </c>
      <c r="EB152" s="95" t="s">
        <v>69</v>
      </c>
      <c r="EC152" s="95" t="s">
        <v>69</v>
      </c>
      <c r="ED152" s="95" t="s">
        <v>69</v>
      </c>
      <c r="EE152" s="95">
        <v>0</v>
      </c>
      <c r="EF152" s="95" t="s">
        <v>2405</v>
      </c>
      <c r="EG152" s="95" t="s">
        <v>2144</v>
      </c>
    </row>
    <row r="153" spans="1:137" x14ac:dyDescent="0.25">
      <c r="A153" s="97">
        <v>211</v>
      </c>
      <c r="B153" s="95" t="s">
        <v>6933</v>
      </c>
      <c r="C153" s="95">
        <v>2</v>
      </c>
      <c r="D153" s="95" t="s">
        <v>13</v>
      </c>
      <c r="E153" s="95" t="s">
        <v>156</v>
      </c>
      <c r="F153" s="95">
        <v>211</v>
      </c>
      <c r="G153" s="97" t="s">
        <v>531</v>
      </c>
      <c r="H153" s="97" t="s">
        <v>532</v>
      </c>
      <c r="I153" s="51" t="s">
        <v>595</v>
      </c>
      <c r="J153" s="51">
        <v>1</v>
      </c>
      <c r="K153" s="95" t="s">
        <v>531</v>
      </c>
      <c r="L153" s="95">
        <v>0</v>
      </c>
      <c r="M153" s="95">
        <v>3</v>
      </c>
      <c r="N153" s="95">
        <v>1</v>
      </c>
      <c r="O153" s="95">
        <v>1</v>
      </c>
      <c r="P153" s="95">
        <v>1</v>
      </c>
      <c r="Q153" s="95">
        <v>1</v>
      </c>
      <c r="R153" s="95">
        <v>1</v>
      </c>
      <c r="S153" s="95">
        <v>1</v>
      </c>
      <c r="T153" s="95">
        <v>1</v>
      </c>
      <c r="U153" s="95">
        <v>1</v>
      </c>
      <c r="V153" s="95">
        <v>1</v>
      </c>
      <c r="W153" s="95">
        <v>1</v>
      </c>
      <c r="X153" s="95">
        <v>1</v>
      </c>
      <c r="Y153" s="95">
        <v>1</v>
      </c>
      <c r="Z153" s="95">
        <v>1</v>
      </c>
      <c r="AA153" s="95" t="s">
        <v>589</v>
      </c>
      <c r="AB153" s="95" t="s">
        <v>5157</v>
      </c>
      <c r="AC153" s="95" t="s">
        <v>5158</v>
      </c>
      <c r="AD153" s="95" t="s">
        <v>5159</v>
      </c>
      <c r="AE153" s="95">
        <v>4</v>
      </c>
      <c r="AF153" s="95">
        <v>4</v>
      </c>
      <c r="AG153" s="95" t="s">
        <v>5171</v>
      </c>
      <c r="AH153" s="95" t="s">
        <v>4511</v>
      </c>
      <c r="AI153" s="95" t="s">
        <v>5177</v>
      </c>
      <c r="AJ153" s="95">
        <v>4</v>
      </c>
      <c r="AK153" s="95">
        <v>4</v>
      </c>
      <c r="AL153" s="95" t="s">
        <v>5171</v>
      </c>
      <c r="AM153" s="95" t="s">
        <v>4511</v>
      </c>
      <c r="AN153" s="95" t="s">
        <v>5177</v>
      </c>
      <c r="AO153" s="95">
        <v>4</v>
      </c>
      <c r="AP153" s="95">
        <v>4</v>
      </c>
      <c r="AQ153" s="95" t="s">
        <v>5171</v>
      </c>
      <c r="AR153" s="95" t="s">
        <v>4511</v>
      </c>
      <c r="AS153" s="95" t="s">
        <v>5177</v>
      </c>
      <c r="AT153" s="95">
        <v>5</v>
      </c>
      <c r="AU153" s="95">
        <v>5</v>
      </c>
      <c r="AV153" s="95" t="s">
        <v>5171</v>
      </c>
      <c r="AW153" s="95" t="s">
        <v>4511</v>
      </c>
      <c r="AX153" s="95" t="s">
        <v>5177</v>
      </c>
      <c r="AY153" s="95">
        <v>7</v>
      </c>
      <c r="AZ153" s="95">
        <v>7</v>
      </c>
      <c r="BA153" s="95" t="s">
        <v>5171</v>
      </c>
      <c r="BB153" s="95" t="s">
        <v>4511</v>
      </c>
      <c r="BC153" s="95" t="s">
        <v>5177</v>
      </c>
      <c r="BD153" s="95">
        <v>0</v>
      </c>
      <c r="BE153" s="95">
        <v>0</v>
      </c>
      <c r="BF153" s="95" t="s">
        <v>5172</v>
      </c>
      <c r="BG153" s="95" t="s">
        <v>4511</v>
      </c>
      <c r="BH153" s="95" t="s">
        <v>5178</v>
      </c>
      <c r="BI153" s="95">
        <v>12</v>
      </c>
      <c r="BJ153" s="95">
        <v>12</v>
      </c>
      <c r="BK153" s="95" t="s">
        <v>5171</v>
      </c>
      <c r="BL153" s="95" t="s">
        <v>4511</v>
      </c>
      <c r="BM153" s="95" t="s">
        <v>5177</v>
      </c>
      <c r="BN153" s="95">
        <v>2</v>
      </c>
      <c r="BO153" s="95">
        <v>2</v>
      </c>
      <c r="BP153" s="95" t="s">
        <v>5173</v>
      </c>
      <c r="BQ153" s="95" t="s">
        <v>4511</v>
      </c>
      <c r="BR153" s="95" t="s">
        <v>5177</v>
      </c>
      <c r="BS153" s="95">
        <v>6</v>
      </c>
      <c r="BT153" s="95">
        <v>6</v>
      </c>
      <c r="BU153" s="95" t="s">
        <v>5174</v>
      </c>
      <c r="BV153" s="95" t="s">
        <v>4511</v>
      </c>
      <c r="BW153" s="95" t="s">
        <v>5177</v>
      </c>
      <c r="BX153" s="95">
        <v>4</v>
      </c>
      <c r="BY153" s="95">
        <v>4</v>
      </c>
      <c r="BZ153" s="95" t="s">
        <v>5175</v>
      </c>
      <c r="CA153" s="95" t="s">
        <v>4511</v>
      </c>
      <c r="CB153" s="95" t="s">
        <v>5177</v>
      </c>
      <c r="CC153" s="95">
        <v>7</v>
      </c>
      <c r="CD153" s="95">
        <v>7</v>
      </c>
      <c r="CE153" s="95" t="s">
        <v>5176</v>
      </c>
      <c r="CF153" s="95" t="s">
        <v>4511</v>
      </c>
      <c r="CG153" s="95" t="s">
        <v>5177</v>
      </c>
      <c r="CH153" s="95">
        <v>0</v>
      </c>
      <c r="CI153" s="95">
        <v>0</v>
      </c>
      <c r="CJ153" s="95" t="s">
        <v>5169</v>
      </c>
      <c r="CK153" s="95" t="s">
        <v>5169</v>
      </c>
      <c r="CL153" s="95" t="s">
        <v>5169</v>
      </c>
      <c r="CM153" s="95">
        <v>55</v>
      </c>
      <c r="CN153" s="95">
        <v>0</v>
      </c>
      <c r="CO153" s="95" t="s">
        <v>53</v>
      </c>
      <c r="CP153" s="95" t="s">
        <v>62</v>
      </c>
      <c r="CQ153" s="95" t="s">
        <v>62</v>
      </c>
      <c r="CR153" s="95" t="s">
        <v>55</v>
      </c>
      <c r="CS153" s="95" t="s">
        <v>56</v>
      </c>
      <c r="CT153" s="95" t="s">
        <v>57</v>
      </c>
      <c r="CU153" s="95" t="s">
        <v>69</v>
      </c>
      <c r="CV153" s="95" t="s">
        <v>58</v>
      </c>
      <c r="CW153" s="95" t="s">
        <v>55</v>
      </c>
      <c r="CX153" s="95" t="s">
        <v>59</v>
      </c>
      <c r="CY153" s="95">
        <v>0</v>
      </c>
      <c r="CZ153" s="95" t="s">
        <v>2148</v>
      </c>
      <c r="DA153" s="95" t="s">
        <v>69</v>
      </c>
      <c r="DB153" s="95" t="s">
        <v>62</v>
      </c>
      <c r="DC153" s="95" t="s">
        <v>55</v>
      </c>
      <c r="DD153" s="95" t="s">
        <v>56</v>
      </c>
      <c r="DE153" s="95" t="s">
        <v>57</v>
      </c>
      <c r="DF153" s="95" t="s">
        <v>69</v>
      </c>
      <c r="DG153" s="95" t="s">
        <v>58</v>
      </c>
      <c r="DH153" s="95" t="s">
        <v>55</v>
      </c>
      <c r="DI153" s="95" t="s">
        <v>59</v>
      </c>
      <c r="DJ153" s="95" t="s">
        <v>2159</v>
      </c>
      <c r="DK153" s="95" t="s">
        <v>2148</v>
      </c>
      <c r="DL153" s="95" t="s">
        <v>69</v>
      </c>
      <c r="DM153" s="95" t="s">
        <v>62</v>
      </c>
      <c r="DN153" s="95" t="s">
        <v>55</v>
      </c>
      <c r="DO153" s="95" t="s">
        <v>56</v>
      </c>
      <c r="DP153" s="95" t="s">
        <v>57</v>
      </c>
      <c r="DQ153" s="95" t="s">
        <v>69</v>
      </c>
      <c r="DR153" s="95" t="s">
        <v>58</v>
      </c>
      <c r="DS153" s="95" t="s">
        <v>55</v>
      </c>
      <c r="DT153" s="95" t="s">
        <v>67</v>
      </c>
      <c r="DU153" s="95" t="s">
        <v>2406</v>
      </c>
      <c r="DV153" s="95" t="s">
        <v>2144</v>
      </c>
      <c r="DW153" s="95" t="s">
        <v>53</v>
      </c>
      <c r="DX153" s="95" t="s">
        <v>62</v>
      </c>
      <c r="DY153" s="95" t="s">
        <v>55</v>
      </c>
      <c r="DZ153" s="95" t="s">
        <v>56</v>
      </c>
      <c r="EA153" s="95" t="s">
        <v>57</v>
      </c>
      <c r="EB153" s="95" t="s">
        <v>69</v>
      </c>
      <c r="EC153" s="95" t="s">
        <v>58</v>
      </c>
      <c r="ED153" s="95" t="s">
        <v>55</v>
      </c>
      <c r="EE153" s="95" t="s">
        <v>59</v>
      </c>
      <c r="EF153" s="95" t="s">
        <v>2407</v>
      </c>
      <c r="EG153" s="95" t="s">
        <v>2144</v>
      </c>
    </row>
    <row r="154" spans="1:137" x14ac:dyDescent="0.25">
      <c r="A154" s="97">
        <v>134</v>
      </c>
      <c r="B154" s="95" t="s">
        <v>6934</v>
      </c>
      <c r="C154" s="95">
        <v>3</v>
      </c>
      <c r="D154" s="95" t="s">
        <v>13</v>
      </c>
      <c r="E154" s="95" t="s">
        <v>156</v>
      </c>
      <c r="F154" s="95">
        <v>134</v>
      </c>
      <c r="G154" s="97" t="s">
        <v>531</v>
      </c>
      <c r="H154" s="97" t="s">
        <v>532</v>
      </c>
      <c r="I154" s="51">
        <v>1</v>
      </c>
      <c r="J154" s="51">
        <v>1</v>
      </c>
      <c r="K154" s="95" t="s">
        <v>556</v>
      </c>
      <c r="L154" s="95">
        <v>22</v>
      </c>
      <c r="M154" s="95">
        <v>2</v>
      </c>
      <c r="N154" s="95">
        <v>0</v>
      </c>
      <c r="O154" s="95">
        <v>1</v>
      </c>
      <c r="P154" s="95">
        <v>1</v>
      </c>
      <c r="Q154" s="95">
        <v>1</v>
      </c>
      <c r="R154" s="95">
        <v>9</v>
      </c>
      <c r="S154" s="95">
        <v>6</v>
      </c>
      <c r="T154" s="95">
        <v>1</v>
      </c>
      <c r="U154" s="95">
        <v>2</v>
      </c>
      <c r="V154" s="95">
        <v>1</v>
      </c>
      <c r="W154" s="95">
        <v>0</v>
      </c>
      <c r="X154" s="95">
        <v>0</v>
      </c>
      <c r="Y154" s="95">
        <v>0</v>
      </c>
      <c r="Z154" s="95">
        <v>1</v>
      </c>
      <c r="AA154" s="95" t="s">
        <v>1599</v>
      </c>
      <c r="AB154" s="95" t="s">
        <v>1604</v>
      </c>
      <c r="AC154" s="95" t="s">
        <v>5160</v>
      </c>
      <c r="AD154" s="95" t="s">
        <v>5161</v>
      </c>
      <c r="AE154" s="95" t="s">
        <v>6504</v>
      </c>
      <c r="AF154" s="95" t="s">
        <v>6504</v>
      </c>
      <c r="AG154" s="95" t="s">
        <v>6504</v>
      </c>
      <c r="AH154" s="95" t="s">
        <v>6504</v>
      </c>
      <c r="AI154" s="95" t="s">
        <v>6504</v>
      </c>
      <c r="AJ154" s="95">
        <v>1</v>
      </c>
      <c r="AK154" s="95" t="s">
        <v>6504</v>
      </c>
      <c r="AL154" s="95" t="s">
        <v>5179</v>
      </c>
      <c r="AM154" s="95" t="s">
        <v>4511</v>
      </c>
      <c r="AN154" s="95" t="s">
        <v>5186</v>
      </c>
      <c r="AO154" s="95">
        <v>1</v>
      </c>
      <c r="AP154" s="95" t="s">
        <v>6504</v>
      </c>
      <c r="AQ154" s="95" t="s">
        <v>5179</v>
      </c>
      <c r="AR154" s="95" t="s">
        <v>4511</v>
      </c>
      <c r="AS154" s="95" t="s">
        <v>5186</v>
      </c>
      <c r="AT154" s="95">
        <v>1</v>
      </c>
      <c r="AU154" s="95" t="s">
        <v>6504</v>
      </c>
      <c r="AV154" s="95" t="s">
        <v>5179</v>
      </c>
      <c r="AW154" s="95" t="s">
        <v>4511</v>
      </c>
      <c r="AX154" s="95" t="s">
        <v>5186</v>
      </c>
      <c r="AY154" s="95">
        <v>5</v>
      </c>
      <c r="AZ154" s="95" t="s">
        <v>6504</v>
      </c>
      <c r="BA154" s="95" t="s">
        <v>5179</v>
      </c>
      <c r="BB154" s="95" t="s">
        <v>5184</v>
      </c>
      <c r="BC154" s="95" t="s">
        <v>5186</v>
      </c>
      <c r="BD154" s="95">
        <v>9</v>
      </c>
      <c r="BE154" s="95" t="s">
        <v>6504</v>
      </c>
      <c r="BF154" s="95" t="s">
        <v>5180</v>
      </c>
      <c r="BG154" s="95" t="s">
        <v>5185</v>
      </c>
      <c r="BH154" s="95" t="s">
        <v>5186</v>
      </c>
      <c r="BI154" s="95">
        <v>1</v>
      </c>
      <c r="BJ154" s="95" t="s">
        <v>6504</v>
      </c>
      <c r="BK154" s="95" t="s">
        <v>5181</v>
      </c>
      <c r="BL154" s="95" t="s">
        <v>4511</v>
      </c>
      <c r="BM154" s="95" t="s">
        <v>5186</v>
      </c>
      <c r="BN154" s="95">
        <v>4</v>
      </c>
      <c r="BO154" s="95" t="s">
        <v>6504</v>
      </c>
      <c r="BP154" s="95" t="s">
        <v>5182</v>
      </c>
      <c r="BQ154" s="95" t="s">
        <v>4511</v>
      </c>
      <c r="BR154" s="95" t="s">
        <v>5186</v>
      </c>
      <c r="BS154" s="95">
        <v>0</v>
      </c>
      <c r="BT154" s="95" t="s">
        <v>6504</v>
      </c>
      <c r="BU154" s="95" t="s">
        <v>5183</v>
      </c>
      <c r="BV154" s="95" t="s">
        <v>4511</v>
      </c>
      <c r="BW154" s="95" t="s">
        <v>5186</v>
      </c>
      <c r="BX154" s="95">
        <v>0</v>
      </c>
      <c r="BY154" s="95" t="s">
        <v>6504</v>
      </c>
      <c r="BZ154" s="95" t="s">
        <v>4511</v>
      </c>
      <c r="CA154" s="95" t="s">
        <v>4511</v>
      </c>
      <c r="CB154" s="95" t="s">
        <v>5186</v>
      </c>
      <c r="CC154" s="95" t="s">
        <v>6504</v>
      </c>
      <c r="CD154" s="95" t="s">
        <v>6504</v>
      </c>
      <c r="CE154" s="95" t="s">
        <v>6504</v>
      </c>
      <c r="CF154" s="95" t="s">
        <v>6504</v>
      </c>
      <c r="CG154" s="95" t="s">
        <v>6504</v>
      </c>
      <c r="CH154" s="95">
        <v>0</v>
      </c>
      <c r="CI154" s="95">
        <v>0</v>
      </c>
      <c r="CJ154" s="95" t="s">
        <v>5169</v>
      </c>
      <c r="CK154" s="95" t="s">
        <v>5169</v>
      </c>
      <c r="CL154" s="95" t="s">
        <v>5169</v>
      </c>
      <c r="CM154" s="95">
        <v>22</v>
      </c>
      <c r="CN154" s="95">
        <v>0</v>
      </c>
      <c r="CO154" s="95" t="s">
        <v>53</v>
      </c>
      <c r="CP154" s="95" t="s">
        <v>62</v>
      </c>
      <c r="CQ154" s="95" t="s">
        <v>70</v>
      </c>
      <c r="CR154" s="95" t="s">
        <v>63</v>
      </c>
      <c r="CS154" s="95" t="s">
        <v>64</v>
      </c>
      <c r="CT154" s="95" t="s">
        <v>57</v>
      </c>
      <c r="CU154" s="95" t="s">
        <v>69</v>
      </c>
      <c r="CV154" s="95" t="s">
        <v>58</v>
      </c>
      <c r="CW154" s="95" t="s">
        <v>55</v>
      </c>
      <c r="CX154" s="95" t="s">
        <v>59</v>
      </c>
      <c r="CY154" s="95" t="s">
        <v>2408</v>
      </c>
      <c r="CZ154" s="95" t="s">
        <v>2148</v>
      </c>
      <c r="DA154" s="95" t="s">
        <v>53</v>
      </c>
      <c r="DB154" s="95" t="s">
        <v>70</v>
      </c>
      <c r="DC154" s="95" t="s">
        <v>55</v>
      </c>
      <c r="DD154" s="95" t="s">
        <v>56</v>
      </c>
      <c r="DE154" s="95" t="s">
        <v>57</v>
      </c>
      <c r="DF154" s="95" t="s">
        <v>57</v>
      </c>
      <c r="DG154" s="95" t="s">
        <v>58</v>
      </c>
      <c r="DH154" s="95" t="s">
        <v>55</v>
      </c>
      <c r="DI154" s="95" t="s">
        <v>59</v>
      </c>
      <c r="DJ154" s="95">
        <v>0</v>
      </c>
      <c r="DK154" s="95" t="s">
        <v>2148</v>
      </c>
      <c r="DL154" s="95" t="s">
        <v>69</v>
      </c>
      <c r="DM154" s="95" t="s">
        <v>62</v>
      </c>
      <c r="DN154" s="95" t="s">
        <v>55</v>
      </c>
      <c r="DO154" s="95" t="s">
        <v>56</v>
      </c>
      <c r="DP154" s="95" t="s">
        <v>57</v>
      </c>
      <c r="DQ154" s="95" t="s">
        <v>69</v>
      </c>
      <c r="DR154" s="95" t="s">
        <v>58</v>
      </c>
      <c r="DS154" s="95" t="s">
        <v>55</v>
      </c>
      <c r="DT154" s="95" t="s">
        <v>67</v>
      </c>
      <c r="DU154" s="95" t="s">
        <v>2409</v>
      </c>
      <c r="DV154" s="95" t="s">
        <v>2144</v>
      </c>
      <c r="DW154" s="95" t="s">
        <v>53</v>
      </c>
      <c r="DX154" s="95" t="s">
        <v>62</v>
      </c>
      <c r="DY154" s="95" t="s">
        <v>69</v>
      </c>
      <c r="DZ154" s="95" t="s">
        <v>69</v>
      </c>
      <c r="EA154" s="95" t="s">
        <v>69</v>
      </c>
      <c r="EB154" s="95" t="s">
        <v>69</v>
      </c>
      <c r="EC154" s="95" t="s">
        <v>69</v>
      </c>
      <c r="ED154" s="95" t="s">
        <v>69</v>
      </c>
      <c r="EE154" s="95">
        <v>0</v>
      </c>
      <c r="EF154" s="95" t="s">
        <v>2410</v>
      </c>
      <c r="EG154" s="95" t="s">
        <v>2144</v>
      </c>
    </row>
    <row r="155" spans="1:137" x14ac:dyDescent="0.25">
      <c r="A155" s="97" t="s">
        <v>1606</v>
      </c>
      <c r="B155" s="95" t="s">
        <v>6935</v>
      </c>
      <c r="C155" s="95">
        <v>4</v>
      </c>
      <c r="D155" s="95" t="s">
        <v>13</v>
      </c>
      <c r="E155" s="95" t="s">
        <v>156</v>
      </c>
      <c r="F155" s="95" t="s">
        <v>1606</v>
      </c>
      <c r="G155" s="97" t="s">
        <v>531</v>
      </c>
      <c r="H155" s="97" t="s">
        <v>532</v>
      </c>
      <c r="I155" s="51">
        <v>1</v>
      </c>
      <c r="J155" s="51">
        <v>1</v>
      </c>
      <c r="K155" s="95" t="s">
        <v>556</v>
      </c>
      <c r="L155" s="95">
        <v>340</v>
      </c>
      <c r="M155" s="95">
        <v>101</v>
      </c>
      <c r="N155" s="95">
        <v>26</v>
      </c>
      <c r="O155" s="95">
        <v>48</v>
      </c>
      <c r="P155" s="95">
        <v>27</v>
      </c>
      <c r="Q155" s="95">
        <v>24</v>
      </c>
      <c r="R155" s="95">
        <v>34</v>
      </c>
      <c r="S155" s="95">
        <v>31</v>
      </c>
      <c r="T155" s="95">
        <v>28</v>
      </c>
      <c r="U155" s="95">
        <v>23</v>
      </c>
      <c r="V155" s="95">
        <v>26</v>
      </c>
      <c r="W155" s="95">
        <v>25</v>
      </c>
      <c r="X155" s="95">
        <v>25</v>
      </c>
      <c r="Y155" s="95">
        <v>23</v>
      </c>
      <c r="Z155" s="95">
        <v>1</v>
      </c>
      <c r="AA155" s="95" t="s">
        <v>1610</v>
      </c>
      <c r="AB155" s="95" t="s">
        <v>1615</v>
      </c>
      <c r="AC155" s="95" t="s">
        <v>5162</v>
      </c>
      <c r="AD155" s="95" t="s">
        <v>5163</v>
      </c>
      <c r="AE155" s="95">
        <v>26</v>
      </c>
      <c r="AF155" s="95" t="s">
        <v>6504</v>
      </c>
      <c r="AG155" s="95" t="s">
        <v>5187</v>
      </c>
      <c r="AH155" s="95" t="s">
        <v>4511</v>
      </c>
      <c r="AI155" s="95" t="s">
        <v>5198</v>
      </c>
      <c r="AJ155" s="95">
        <v>48</v>
      </c>
      <c r="AK155" s="95" t="s">
        <v>6504</v>
      </c>
      <c r="AL155" s="95" t="s">
        <v>5187</v>
      </c>
      <c r="AM155" s="95" t="s">
        <v>4511</v>
      </c>
      <c r="AN155" s="95" t="s">
        <v>5198</v>
      </c>
      <c r="AO155" s="95">
        <v>27</v>
      </c>
      <c r="AP155" s="95" t="s">
        <v>6504</v>
      </c>
      <c r="AQ155" s="95" t="s">
        <v>5187</v>
      </c>
      <c r="AR155" s="95" t="s">
        <v>4511</v>
      </c>
      <c r="AS155" s="95" t="s">
        <v>5198</v>
      </c>
      <c r="AT155" s="95">
        <v>23</v>
      </c>
      <c r="AU155" s="95">
        <v>24</v>
      </c>
      <c r="AV155" s="95" t="s">
        <v>5188</v>
      </c>
      <c r="AW155" s="95" t="s">
        <v>5188</v>
      </c>
      <c r="AX155" s="95" t="s">
        <v>5198</v>
      </c>
      <c r="AY155" s="95">
        <v>33</v>
      </c>
      <c r="AZ155" s="95" t="s">
        <v>6504</v>
      </c>
      <c r="BA155" s="95" t="s">
        <v>5189</v>
      </c>
      <c r="BB155" s="95" t="s">
        <v>5189</v>
      </c>
      <c r="BC155" s="95" t="s">
        <v>5198</v>
      </c>
      <c r="BD155" s="95">
        <v>33</v>
      </c>
      <c r="BE155" s="95" t="s">
        <v>6504</v>
      </c>
      <c r="BF155" s="95" t="s">
        <v>5190</v>
      </c>
      <c r="BG155" s="95" t="s">
        <v>5197</v>
      </c>
      <c r="BH155" s="95" t="s">
        <v>5198</v>
      </c>
      <c r="BI155" s="95">
        <v>29.3</v>
      </c>
      <c r="BJ155" s="95" t="s">
        <v>6504</v>
      </c>
      <c r="BK155" s="95" t="s">
        <v>5191</v>
      </c>
      <c r="BL155" s="95" t="s">
        <v>5191</v>
      </c>
      <c r="BM155" s="95" t="s">
        <v>5198</v>
      </c>
      <c r="BN155" s="95">
        <v>20.6</v>
      </c>
      <c r="BO155" s="95" t="s">
        <v>6504</v>
      </c>
      <c r="BP155" s="95" t="s">
        <v>5192</v>
      </c>
      <c r="BQ155" s="95" t="s">
        <v>5192</v>
      </c>
      <c r="BR155" s="95" t="s">
        <v>5198</v>
      </c>
      <c r="BS155" s="95">
        <v>25</v>
      </c>
      <c r="BT155" s="95" t="s">
        <v>6504</v>
      </c>
      <c r="BU155" s="95" t="s">
        <v>5193</v>
      </c>
      <c r="BV155" s="95" t="s">
        <v>5193</v>
      </c>
      <c r="BW155" s="95" t="s">
        <v>5193</v>
      </c>
      <c r="BX155" s="95">
        <v>23.35</v>
      </c>
      <c r="BY155" s="95" t="s">
        <v>6504</v>
      </c>
      <c r="BZ155" s="95" t="s">
        <v>5194</v>
      </c>
      <c r="CA155" s="95" t="s">
        <v>5194</v>
      </c>
      <c r="CB155" s="95" t="s">
        <v>5194</v>
      </c>
      <c r="CC155" s="95">
        <v>24.7</v>
      </c>
      <c r="CD155" s="95" t="s">
        <v>6504</v>
      </c>
      <c r="CE155" s="95" t="s">
        <v>5195</v>
      </c>
      <c r="CF155" s="95" t="s">
        <v>5195</v>
      </c>
      <c r="CG155" s="95" t="s">
        <v>5198</v>
      </c>
      <c r="CH155" s="95">
        <v>24.1</v>
      </c>
      <c r="CI155" s="95" t="s">
        <v>6504</v>
      </c>
      <c r="CJ155" s="95" t="s">
        <v>5196</v>
      </c>
      <c r="CK155" s="95" t="s">
        <v>5169</v>
      </c>
      <c r="CL155" s="95" t="s">
        <v>5199</v>
      </c>
      <c r="CM155" s="95">
        <v>337.05</v>
      </c>
      <c r="CN155" s="95">
        <v>0</v>
      </c>
      <c r="CO155" s="95" t="s">
        <v>53</v>
      </c>
      <c r="CP155" s="95" t="s">
        <v>62</v>
      </c>
      <c r="CQ155" s="95" t="s">
        <v>62</v>
      </c>
      <c r="CR155" s="95" t="s">
        <v>55</v>
      </c>
      <c r="CS155" s="95" t="s">
        <v>56</v>
      </c>
      <c r="CT155" s="95" t="s">
        <v>57</v>
      </c>
      <c r="CU155" s="95" t="s">
        <v>69</v>
      </c>
      <c r="CV155" s="95" t="s">
        <v>58</v>
      </c>
      <c r="CW155" s="95" t="s">
        <v>55</v>
      </c>
      <c r="CX155" s="95" t="s">
        <v>59</v>
      </c>
      <c r="CY155" s="95">
        <v>0</v>
      </c>
      <c r="CZ155" s="95" t="s">
        <v>2148</v>
      </c>
      <c r="DA155" s="95" t="s">
        <v>69</v>
      </c>
      <c r="DB155" s="95" t="s">
        <v>62</v>
      </c>
      <c r="DC155" s="95" t="s">
        <v>55</v>
      </c>
      <c r="DD155" s="95" t="s">
        <v>56</v>
      </c>
      <c r="DE155" s="95" t="s">
        <v>57</v>
      </c>
      <c r="DF155" s="95" t="s">
        <v>57</v>
      </c>
      <c r="DG155" s="95" t="s">
        <v>58</v>
      </c>
      <c r="DH155" s="95" t="s">
        <v>55</v>
      </c>
      <c r="DI155" s="95" t="s">
        <v>59</v>
      </c>
      <c r="DJ155" s="95">
        <v>0</v>
      </c>
      <c r="DK155" s="95" t="s">
        <v>2148</v>
      </c>
      <c r="DL155" s="95" t="s">
        <v>69</v>
      </c>
      <c r="DM155" s="95" t="s">
        <v>70</v>
      </c>
      <c r="DN155" s="95" t="s">
        <v>55</v>
      </c>
      <c r="DO155" s="95" t="s">
        <v>56</v>
      </c>
      <c r="DP155" s="95" t="s">
        <v>57</v>
      </c>
      <c r="DQ155" s="95" t="s">
        <v>57</v>
      </c>
      <c r="DR155" s="95" t="s">
        <v>58</v>
      </c>
      <c r="DS155" s="95" t="s">
        <v>55</v>
      </c>
      <c r="DT155" s="95" t="s">
        <v>67</v>
      </c>
      <c r="DU155" s="95" t="s">
        <v>2411</v>
      </c>
      <c r="DV155" s="95" t="s">
        <v>2144</v>
      </c>
      <c r="DW155" s="95" t="s">
        <v>69</v>
      </c>
      <c r="DX155" s="95" t="s">
        <v>70</v>
      </c>
      <c r="DY155" s="95" t="s">
        <v>55</v>
      </c>
      <c r="DZ155" s="95" t="s">
        <v>56</v>
      </c>
      <c r="EA155" s="95" t="s">
        <v>65</v>
      </c>
      <c r="EB155" s="95" t="s">
        <v>69</v>
      </c>
      <c r="EC155" s="95" t="s">
        <v>58</v>
      </c>
      <c r="ED155" s="95" t="s">
        <v>55</v>
      </c>
      <c r="EE155" s="95" t="s">
        <v>59</v>
      </c>
      <c r="EF155" s="95" t="s">
        <v>2412</v>
      </c>
      <c r="EG155" s="95" t="s">
        <v>2144</v>
      </c>
    </row>
    <row r="156" spans="1:137" x14ac:dyDescent="0.25">
      <c r="A156" s="97" t="s">
        <v>1616</v>
      </c>
      <c r="B156" s="95" t="s">
        <v>6936</v>
      </c>
      <c r="C156" s="95">
        <v>5</v>
      </c>
      <c r="D156" s="95" t="s">
        <v>13</v>
      </c>
      <c r="E156" s="95" t="s">
        <v>156</v>
      </c>
      <c r="F156" s="95" t="s">
        <v>1616</v>
      </c>
      <c r="G156" s="97" t="s">
        <v>556</v>
      </c>
      <c r="H156" s="97" t="s">
        <v>557</v>
      </c>
      <c r="I156" s="51">
        <v>12</v>
      </c>
      <c r="J156" s="51">
        <v>12</v>
      </c>
      <c r="K156" s="95" t="s">
        <v>556</v>
      </c>
      <c r="L156" s="95">
        <v>0</v>
      </c>
      <c r="M156" s="95">
        <v>3</v>
      </c>
      <c r="N156" s="95">
        <v>1</v>
      </c>
      <c r="O156" s="95">
        <v>1</v>
      </c>
      <c r="P156" s="95">
        <v>1</v>
      </c>
      <c r="Q156" s="95">
        <v>1</v>
      </c>
      <c r="R156" s="95">
        <v>1</v>
      </c>
      <c r="S156" s="95">
        <v>1</v>
      </c>
      <c r="T156" s="95">
        <v>1</v>
      </c>
      <c r="U156" s="95">
        <v>1</v>
      </c>
      <c r="V156" s="95">
        <v>1</v>
      </c>
      <c r="W156" s="95">
        <v>1</v>
      </c>
      <c r="X156" s="95">
        <v>1</v>
      </c>
      <c r="Y156" s="95">
        <v>1</v>
      </c>
      <c r="Z156" s="95">
        <v>12</v>
      </c>
      <c r="AA156" s="95" t="s">
        <v>613</v>
      </c>
      <c r="AB156" s="95" t="s">
        <v>5164</v>
      </c>
      <c r="AC156" s="95" t="s">
        <v>5165</v>
      </c>
      <c r="AD156" s="95" t="s">
        <v>5166</v>
      </c>
      <c r="AE156" s="95">
        <v>1</v>
      </c>
      <c r="AF156" s="95" t="s">
        <v>6504</v>
      </c>
      <c r="AG156" s="95" t="s">
        <v>5200</v>
      </c>
      <c r="AH156" s="95" t="s">
        <v>4511</v>
      </c>
      <c r="AI156" s="95" t="s">
        <v>5201</v>
      </c>
      <c r="AJ156" s="95">
        <v>1</v>
      </c>
      <c r="AK156" s="95" t="s">
        <v>6504</v>
      </c>
      <c r="AL156" s="95" t="s">
        <v>5200</v>
      </c>
      <c r="AM156" s="95" t="s">
        <v>4511</v>
      </c>
      <c r="AN156" s="95" t="s">
        <v>5201</v>
      </c>
      <c r="AO156" s="95">
        <v>1</v>
      </c>
      <c r="AP156" s="95" t="s">
        <v>6504</v>
      </c>
      <c r="AQ156" s="95" t="s">
        <v>5200</v>
      </c>
      <c r="AR156" s="95" t="s">
        <v>4511</v>
      </c>
      <c r="AS156" s="95" t="s">
        <v>5201</v>
      </c>
      <c r="AT156" s="95">
        <v>1</v>
      </c>
      <c r="AU156" s="95" t="s">
        <v>6504</v>
      </c>
      <c r="AV156" s="95" t="s">
        <v>5200</v>
      </c>
      <c r="AW156" s="95" t="s">
        <v>4511</v>
      </c>
      <c r="AX156" s="95" t="s">
        <v>5201</v>
      </c>
      <c r="AY156" s="95">
        <v>1</v>
      </c>
      <c r="AZ156" s="95" t="s">
        <v>6504</v>
      </c>
      <c r="BA156" s="95" t="s">
        <v>5200</v>
      </c>
      <c r="BB156" s="95" t="s">
        <v>4511</v>
      </c>
      <c r="BC156" s="95" t="s">
        <v>5201</v>
      </c>
      <c r="BD156" s="95">
        <v>1</v>
      </c>
      <c r="BE156" s="95" t="s">
        <v>6504</v>
      </c>
      <c r="BF156" s="95" t="s">
        <v>5200</v>
      </c>
      <c r="BG156" s="95" t="s">
        <v>4511</v>
      </c>
      <c r="BH156" s="95" t="s">
        <v>5201</v>
      </c>
      <c r="BI156" s="95">
        <v>1</v>
      </c>
      <c r="BJ156" s="95" t="s">
        <v>6504</v>
      </c>
      <c r="BK156" s="95" t="s">
        <v>5200</v>
      </c>
      <c r="BL156" s="95" t="s">
        <v>4511</v>
      </c>
      <c r="BM156" s="95" t="s">
        <v>5201</v>
      </c>
      <c r="BN156" s="95">
        <v>1</v>
      </c>
      <c r="BO156" s="95" t="s">
        <v>6504</v>
      </c>
      <c r="BP156" s="95" t="s">
        <v>5200</v>
      </c>
      <c r="BQ156" s="95" t="s">
        <v>4511</v>
      </c>
      <c r="BR156" s="95" t="s">
        <v>5201</v>
      </c>
      <c r="BS156" s="95">
        <v>1</v>
      </c>
      <c r="BT156" s="95" t="s">
        <v>6504</v>
      </c>
      <c r="BU156" s="95" t="s">
        <v>5200</v>
      </c>
      <c r="BV156" s="95" t="s">
        <v>4511</v>
      </c>
      <c r="BW156" s="95" t="s">
        <v>5201</v>
      </c>
      <c r="BX156" s="95">
        <v>1</v>
      </c>
      <c r="BY156" s="95" t="s">
        <v>6504</v>
      </c>
      <c r="BZ156" s="95" t="s">
        <v>5200</v>
      </c>
      <c r="CA156" s="95" t="s">
        <v>4511</v>
      </c>
      <c r="CB156" s="95" t="s">
        <v>5201</v>
      </c>
      <c r="CC156" s="95">
        <v>1</v>
      </c>
      <c r="CD156" s="95" t="s">
        <v>6504</v>
      </c>
      <c r="CE156" s="95" t="s">
        <v>5200</v>
      </c>
      <c r="CF156" s="95" t="s">
        <v>4511</v>
      </c>
      <c r="CG156" s="95" t="s">
        <v>5201</v>
      </c>
      <c r="CH156" s="95">
        <v>1</v>
      </c>
      <c r="CI156" s="95">
        <v>1</v>
      </c>
      <c r="CJ156" s="95" t="s">
        <v>5200</v>
      </c>
      <c r="CK156" s="95" t="s">
        <v>4511</v>
      </c>
      <c r="CL156" s="95" t="s">
        <v>5201</v>
      </c>
      <c r="CM156" s="95">
        <v>12</v>
      </c>
      <c r="CN156" s="95">
        <v>0</v>
      </c>
      <c r="CO156" s="95" t="s">
        <v>53</v>
      </c>
      <c r="CP156" s="95" t="s">
        <v>62</v>
      </c>
      <c r="CQ156" s="95" t="s">
        <v>62</v>
      </c>
      <c r="CR156" s="95" t="s">
        <v>55</v>
      </c>
      <c r="CS156" s="95" t="s">
        <v>56</v>
      </c>
      <c r="CT156" s="95" t="s">
        <v>57</v>
      </c>
      <c r="CU156" s="95" t="s">
        <v>69</v>
      </c>
      <c r="CV156" s="95" t="s">
        <v>58</v>
      </c>
      <c r="CW156" s="95" t="s">
        <v>55</v>
      </c>
      <c r="CX156" s="95" t="s">
        <v>59</v>
      </c>
      <c r="CY156" s="95">
        <v>0</v>
      </c>
      <c r="CZ156" s="95" t="s">
        <v>2148</v>
      </c>
      <c r="DA156" s="95" t="s">
        <v>69</v>
      </c>
      <c r="DB156" s="95" t="s">
        <v>62</v>
      </c>
      <c r="DC156" s="95" t="s">
        <v>55</v>
      </c>
      <c r="DD156" s="95" t="s">
        <v>56</v>
      </c>
      <c r="DE156" s="95" t="s">
        <v>57</v>
      </c>
      <c r="DF156" s="95" t="s">
        <v>57</v>
      </c>
      <c r="DG156" s="95" t="s">
        <v>58</v>
      </c>
      <c r="DH156" s="95" t="s">
        <v>55</v>
      </c>
      <c r="DI156" s="95" t="s">
        <v>59</v>
      </c>
      <c r="DJ156" s="95">
        <v>0</v>
      </c>
      <c r="DK156" s="95" t="s">
        <v>2148</v>
      </c>
      <c r="DL156" s="95" t="s">
        <v>69</v>
      </c>
      <c r="DM156" s="95" t="s">
        <v>62</v>
      </c>
      <c r="DN156" s="95" t="s">
        <v>55</v>
      </c>
      <c r="DO156" s="95" t="s">
        <v>56</v>
      </c>
      <c r="DP156" s="95" t="s">
        <v>57</v>
      </c>
      <c r="DQ156" s="95" t="s">
        <v>69</v>
      </c>
      <c r="DR156" s="95" t="s">
        <v>58</v>
      </c>
      <c r="DS156" s="95" t="s">
        <v>55</v>
      </c>
      <c r="DT156" s="95" t="s">
        <v>67</v>
      </c>
      <c r="DU156" s="95" t="s">
        <v>2413</v>
      </c>
      <c r="DV156" s="95" t="s">
        <v>2144</v>
      </c>
      <c r="DW156" s="95" t="s">
        <v>69</v>
      </c>
      <c r="DX156" s="95" t="s">
        <v>62</v>
      </c>
      <c r="DY156" s="95" t="s">
        <v>55</v>
      </c>
      <c r="DZ156" s="95" t="s">
        <v>56</v>
      </c>
      <c r="EA156" s="95" t="s">
        <v>57</v>
      </c>
      <c r="EB156" s="95" t="s">
        <v>69</v>
      </c>
      <c r="EC156" s="95" t="s">
        <v>58</v>
      </c>
      <c r="ED156" s="95" t="s">
        <v>55</v>
      </c>
      <c r="EE156" s="95" t="s">
        <v>59</v>
      </c>
      <c r="EF156" s="95" t="s">
        <v>2414</v>
      </c>
      <c r="EG156" s="95" t="s">
        <v>2144</v>
      </c>
    </row>
    <row r="157" spans="1:137" x14ac:dyDescent="0.25">
      <c r="A157" s="97">
        <v>160</v>
      </c>
      <c r="B157" s="95" t="s">
        <v>6937</v>
      </c>
      <c r="C157" s="95">
        <v>1</v>
      </c>
      <c r="D157" s="95" t="s">
        <v>14</v>
      </c>
      <c r="E157" s="95" t="s">
        <v>160</v>
      </c>
      <c r="F157" s="95">
        <v>160</v>
      </c>
      <c r="G157" s="97" t="s">
        <v>556</v>
      </c>
      <c r="H157" s="97" t="s">
        <v>557</v>
      </c>
      <c r="I157" s="51">
        <v>100</v>
      </c>
      <c r="J157" s="51">
        <v>100</v>
      </c>
      <c r="K157" s="95" t="s">
        <v>556</v>
      </c>
      <c r="L157" s="95">
        <v>0</v>
      </c>
      <c r="M157" s="95">
        <v>24</v>
      </c>
      <c r="N157" s="95">
        <v>8</v>
      </c>
      <c r="O157" s="95">
        <v>8</v>
      </c>
      <c r="P157" s="95">
        <v>8</v>
      </c>
      <c r="Q157" s="95">
        <v>8</v>
      </c>
      <c r="R157" s="95">
        <v>8</v>
      </c>
      <c r="S157" s="95">
        <v>8</v>
      </c>
      <c r="T157" s="95">
        <v>8</v>
      </c>
      <c r="U157" s="95">
        <v>9</v>
      </c>
      <c r="V157" s="95">
        <v>9</v>
      </c>
      <c r="W157" s="95">
        <v>9</v>
      </c>
      <c r="X157" s="95">
        <v>9</v>
      </c>
      <c r="Y157" s="95">
        <v>8</v>
      </c>
      <c r="Z157" s="95">
        <v>100</v>
      </c>
      <c r="AA157" s="95" t="s">
        <v>1619</v>
      </c>
      <c r="AB157" s="95" t="s">
        <v>5202</v>
      </c>
      <c r="AC157" s="95" t="s">
        <v>5203</v>
      </c>
      <c r="AD157" s="95" t="s">
        <v>5204</v>
      </c>
      <c r="AE157" s="95">
        <v>7</v>
      </c>
      <c r="AF157" s="95" t="s">
        <v>6504</v>
      </c>
      <c r="AG157" s="95" t="s">
        <v>5212</v>
      </c>
      <c r="AH157" s="95" t="s">
        <v>5222</v>
      </c>
      <c r="AI157" s="95" t="s">
        <v>5230</v>
      </c>
      <c r="AJ157" s="95">
        <v>6</v>
      </c>
      <c r="AK157" s="95" t="s">
        <v>6504</v>
      </c>
      <c r="AL157" s="95" t="s">
        <v>5212</v>
      </c>
      <c r="AM157" s="95" t="s">
        <v>5222</v>
      </c>
      <c r="AN157" s="95" t="s">
        <v>5230</v>
      </c>
      <c r="AO157" s="95">
        <v>9</v>
      </c>
      <c r="AP157" s="95" t="s">
        <v>6504</v>
      </c>
      <c r="AQ157" s="95" t="s">
        <v>5212</v>
      </c>
      <c r="AR157" s="95" t="s">
        <v>5222</v>
      </c>
      <c r="AS157" s="95" t="s">
        <v>5230</v>
      </c>
      <c r="AT157" s="95">
        <v>7</v>
      </c>
      <c r="AU157" s="95" t="s">
        <v>6504</v>
      </c>
      <c r="AV157" s="95" t="s">
        <v>5213</v>
      </c>
      <c r="AW157" s="95" t="s">
        <v>5223</v>
      </c>
      <c r="AX157" s="95" t="s">
        <v>5231</v>
      </c>
      <c r="AY157" s="95">
        <v>8</v>
      </c>
      <c r="AZ157" s="95" t="s">
        <v>6504</v>
      </c>
      <c r="BA157" s="95" t="s">
        <v>5214</v>
      </c>
      <c r="BB157" s="95" t="s">
        <v>5224</v>
      </c>
      <c r="BC157" s="95" t="s">
        <v>5232</v>
      </c>
      <c r="BD157" s="95">
        <v>10</v>
      </c>
      <c r="BE157" s="95" t="s">
        <v>6504</v>
      </c>
      <c r="BF157" s="95" t="s">
        <v>5215</v>
      </c>
      <c r="BG157" s="95" t="s">
        <v>5225</v>
      </c>
      <c r="BH157" s="95" t="s">
        <v>5233</v>
      </c>
      <c r="BI157" s="95">
        <v>12</v>
      </c>
      <c r="BJ157" s="95" t="s">
        <v>6504</v>
      </c>
      <c r="BK157" s="95" t="s">
        <v>5216</v>
      </c>
      <c r="BL157" s="95" t="s">
        <v>5225</v>
      </c>
      <c r="BM157" s="95" t="s">
        <v>5234</v>
      </c>
      <c r="BN157" s="95">
        <v>17</v>
      </c>
      <c r="BO157" s="95" t="s">
        <v>6504</v>
      </c>
      <c r="BP157" s="95" t="s">
        <v>5217</v>
      </c>
      <c r="BQ157" s="95" t="s">
        <v>5226</v>
      </c>
      <c r="BR157" s="95" t="s">
        <v>5235</v>
      </c>
      <c r="BS157" s="95">
        <v>13</v>
      </c>
      <c r="BT157" s="95" t="s">
        <v>6504</v>
      </c>
      <c r="BU157" s="95" t="s">
        <v>5218</v>
      </c>
      <c r="BV157" s="95" t="s">
        <v>5226</v>
      </c>
      <c r="BW157" s="95" t="s">
        <v>5235</v>
      </c>
      <c r="BX157" s="95">
        <v>10</v>
      </c>
      <c r="BY157" s="95" t="s">
        <v>6504</v>
      </c>
      <c r="BZ157" s="95" t="s">
        <v>5219</v>
      </c>
      <c r="CA157" s="95" t="s">
        <v>5227</v>
      </c>
      <c r="CB157" s="95" t="s">
        <v>5236</v>
      </c>
      <c r="CC157" s="95">
        <v>7</v>
      </c>
      <c r="CD157" s="95" t="s">
        <v>6504</v>
      </c>
      <c r="CE157" s="95" t="s">
        <v>5220</v>
      </c>
      <c r="CF157" s="95" t="s">
        <v>5228</v>
      </c>
      <c r="CG157" s="95" t="s">
        <v>5230</v>
      </c>
      <c r="CH157" s="95">
        <v>9</v>
      </c>
      <c r="CI157" s="95" t="s">
        <v>6504</v>
      </c>
      <c r="CJ157" s="95" t="s">
        <v>5221</v>
      </c>
      <c r="CK157" s="95" t="s">
        <v>5229</v>
      </c>
      <c r="CL157" s="95" t="s">
        <v>5237</v>
      </c>
      <c r="CM157" s="95">
        <v>115</v>
      </c>
      <c r="CN157" s="95">
        <v>0</v>
      </c>
      <c r="CO157" s="95" t="s">
        <v>53</v>
      </c>
      <c r="CP157" s="95" t="s">
        <v>70</v>
      </c>
      <c r="CQ157" s="95" t="s">
        <v>70</v>
      </c>
      <c r="CR157" s="95" t="s">
        <v>63</v>
      </c>
      <c r="CS157" s="95" t="s">
        <v>64</v>
      </c>
      <c r="CT157" s="95" t="s">
        <v>65</v>
      </c>
      <c r="CU157" s="95" t="s">
        <v>57</v>
      </c>
      <c r="CV157" s="95" t="s">
        <v>71</v>
      </c>
      <c r="CW157" s="95" t="s">
        <v>63</v>
      </c>
      <c r="CX157" s="95" t="s">
        <v>67</v>
      </c>
      <c r="CY157" s="95" t="s">
        <v>2415</v>
      </c>
      <c r="CZ157" s="95" t="s">
        <v>97</v>
      </c>
      <c r="DA157" s="95" t="s">
        <v>53</v>
      </c>
      <c r="DB157" s="95" t="s">
        <v>70</v>
      </c>
      <c r="DC157" s="95" t="s">
        <v>55</v>
      </c>
      <c r="DD157" s="95" t="s">
        <v>56</v>
      </c>
      <c r="DE157" s="95" t="s">
        <v>57</v>
      </c>
      <c r="DF157" s="95" t="s">
        <v>69</v>
      </c>
      <c r="DG157" s="95" t="s">
        <v>58</v>
      </c>
      <c r="DH157" s="95" t="s">
        <v>55</v>
      </c>
      <c r="DI157" s="95" t="s">
        <v>67</v>
      </c>
      <c r="DJ157" s="95">
        <v>0</v>
      </c>
      <c r="DK157" s="95" t="s">
        <v>2148</v>
      </c>
      <c r="DL157" s="95" t="s">
        <v>69</v>
      </c>
      <c r="DM157" s="95" t="s">
        <v>54</v>
      </c>
      <c r="DN157" s="95" t="s">
        <v>55</v>
      </c>
      <c r="DO157" s="95" t="s">
        <v>56</v>
      </c>
      <c r="DP157" s="95" t="s">
        <v>57</v>
      </c>
      <c r="DQ157" s="95" t="s">
        <v>69</v>
      </c>
      <c r="DR157" s="95" t="s">
        <v>58</v>
      </c>
      <c r="DS157" s="95" t="s">
        <v>55</v>
      </c>
      <c r="DT157" s="95" t="s">
        <v>59</v>
      </c>
      <c r="DU157" s="95">
        <v>0</v>
      </c>
      <c r="DV157" s="95" t="s">
        <v>2144</v>
      </c>
      <c r="DW157" s="95" t="s">
        <v>53</v>
      </c>
      <c r="DX157" s="95" t="s">
        <v>6510</v>
      </c>
      <c r="DY157" s="95" t="s">
        <v>55</v>
      </c>
      <c r="DZ157" s="95" t="s">
        <v>56</v>
      </c>
      <c r="EA157" s="95" t="s">
        <v>57</v>
      </c>
      <c r="EB157" s="95" t="s">
        <v>57</v>
      </c>
      <c r="EC157" s="95" t="s">
        <v>58</v>
      </c>
      <c r="ED157" s="95" t="s">
        <v>55</v>
      </c>
      <c r="EE157" s="95" t="s">
        <v>59</v>
      </c>
      <c r="EF157" s="95" t="s">
        <v>2416</v>
      </c>
      <c r="EG157" s="95" t="s">
        <v>2144</v>
      </c>
    </row>
    <row r="158" spans="1:137" x14ac:dyDescent="0.25">
      <c r="A158" s="97" t="s">
        <v>1624</v>
      </c>
      <c r="B158" s="95" t="s">
        <v>6938</v>
      </c>
      <c r="C158" s="95">
        <v>2</v>
      </c>
      <c r="D158" s="95" t="s">
        <v>14</v>
      </c>
      <c r="E158" s="95" t="s">
        <v>160</v>
      </c>
      <c r="F158" s="95" t="s">
        <v>1624</v>
      </c>
      <c r="G158" s="97" t="s">
        <v>556</v>
      </c>
      <c r="H158" s="97" t="s">
        <v>557</v>
      </c>
      <c r="I158" s="51">
        <v>0</v>
      </c>
      <c r="J158" s="51">
        <v>6</v>
      </c>
      <c r="K158" s="95" t="s">
        <v>556</v>
      </c>
      <c r="L158" s="95">
        <v>0</v>
      </c>
      <c r="M158" s="95">
        <v>0</v>
      </c>
      <c r="N158" s="95">
        <v>0</v>
      </c>
      <c r="O158" s="95">
        <v>0</v>
      </c>
      <c r="P158" s="95">
        <v>0</v>
      </c>
      <c r="Q158" s="95">
        <v>0</v>
      </c>
      <c r="R158" s="95">
        <v>0</v>
      </c>
      <c r="S158" s="95">
        <v>0</v>
      </c>
      <c r="T158" s="95">
        <v>1</v>
      </c>
      <c r="U158" s="95">
        <v>1</v>
      </c>
      <c r="V158" s="95">
        <v>1</v>
      </c>
      <c r="W158" s="95">
        <v>1</v>
      </c>
      <c r="X158" s="95">
        <v>1</v>
      </c>
      <c r="Y158" s="95">
        <v>1</v>
      </c>
      <c r="Z158" s="95">
        <v>6</v>
      </c>
      <c r="AA158" s="95" t="s">
        <v>3317</v>
      </c>
      <c r="AB158" s="95" t="s">
        <v>3318</v>
      </c>
      <c r="AC158" s="95" t="s">
        <v>3319</v>
      </c>
      <c r="AD158" s="95" t="s">
        <v>3103</v>
      </c>
      <c r="AE158" s="95" t="s">
        <v>6504</v>
      </c>
      <c r="AF158" s="95" t="s">
        <v>6504</v>
      </c>
      <c r="AG158" s="95" t="s">
        <v>6504</v>
      </c>
      <c r="AH158" s="95" t="s">
        <v>6504</v>
      </c>
      <c r="AI158" s="95" t="s">
        <v>6504</v>
      </c>
      <c r="AJ158" s="95" t="s">
        <v>6504</v>
      </c>
      <c r="AK158" s="95" t="s">
        <v>6504</v>
      </c>
      <c r="AL158" s="95" t="s">
        <v>6504</v>
      </c>
      <c r="AM158" s="95" t="s">
        <v>6504</v>
      </c>
      <c r="AN158" s="95" t="s">
        <v>6504</v>
      </c>
      <c r="AO158" s="95" t="s">
        <v>6504</v>
      </c>
      <c r="AP158" s="95" t="s">
        <v>6504</v>
      </c>
      <c r="AQ158" s="95" t="s">
        <v>6504</v>
      </c>
      <c r="AR158" s="95" t="s">
        <v>6504</v>
      </c>
      <c r="AS158" s="95" t="s">
        <v>6504</v>
      </c>
      <c r="AT158" s="95" t="s">
        <v>6504</v>
      </c>
      <c r="AU158" s="95" t="s">
        <v>6504</v>
      </c>
      <c r="AV158" s="95" t="s">
        <v>6504</v>
      </c>
      <c r="AW158" s="95" t="s">
        <v>6504</v>
      </c>
      <c r="AX158" s="95" t="s">
        <v>6504</v>
      </c>
      <c r="AY158" s="95" t="s">
        <v>6504</v>
      </c>
      <c r="AZ158" s="95" t="s">
        <v>6504</v>
      </c>
      <c r="BA158" s="95" t="s">
        <v>6504</v>
      </c>
      <c r="BB158" s="95" t="s">
        <v>6504</v>
      </c>
      <c r="BC158" s="95" t="s">
        <v>6504</v>
      </c>
      <c r="BD158" s="95" t="s">
        <v>6504</v>
      </c>
      <c r="BE158" s="95" t="s">
        <v>6504</v>
      </c>
      <c r="BF158" s="95" t="s">
        <v>6504</v>
      </c>
      <c r="BG158" s="95" t="s">
        <v>6504</v>
      </c>
      <c r="BH158" s="95" t="s">
        <v>6504</v>
      </c>
      <c r="BI158" s="95">
        <v>1</v>
      </c>
      <c r="BJ158" s="95" t="s">
        <v>6504</v>
      </c>
      <c r="BK158" s="95" t="s">
        <v>5238</v>
      </c>
      <c r="BL158" s="95" t="s">
        <v>5242</v>
      </c>
      <c r="BM158" s="95" t="s">
        <v>5243</v>
      </c>
      <c r="BN158" s="95">
        <v>1</v>
      </c>
      <c r="BO158" s="95" t="s">
        <v>6504</v>
      </c>
      <c r="BP158" s="95" t="s">
        <v>5238</v>
      </c>
      <c r="BQ158" s="95" t="s">
        <v>5242</v>
      </c>
      <c r="BR158" s="95" t="s">
        <v>5243</v>
      </c>
      <c r="BS158" s="95">
        <v>1</v>
      </c>
      <c r="BT158" s="95" t="s">
        <v>6504</v>
      </c>
      <c r="BU158" s="95" t="s">
        <v>5239</v>
      </c>
      <c r="BV158" s="95" t="s">
        <v>5242</v>
      </c>
      <c r="BW158" s="95" t="s">
        <v>5243</v>
      </c>
      <c r="BX158" s="95">
        <v>1</v>
      </c>
      <c r="BY158" s="95" t="s">
        <v>6504</v>
      </c>
      <c r="BZ158" s="95" t="s">
        <v>5240</v>
      </c>
      <c r="CA158" s="95" t="s">
        <v>5242</v>
      </c>
      <c r="CB158" s="95" t="s">
        <v>5243</v>
      </c>
      <c r="CC158" s="95">
        <v>1</v>
      </c>
      <c r="CD158" s="95" t="s">
        <v>6504</v>
      </c>
      <c r="CE158" s="95" t="s">
        <v>5241</v>
      </c>
      <c r="CF158" s="95" t="s">
        <v>5242</v>
      </c>
      <c r="CG158" s="95" t="s">
        <v>5243</v>
      </c>
      <c r="CH158" s="95">
        <v>1</v>
      </c>
      <c r="CI158" s="95" t="s">
        <v>6504</v>
      </c>
      <c r="CJ158" s="95" t="s">
        <v>5241</v>
      </c>
      <c r="CK158" s="95" t="s">
        <v>5242</v>
      </c>
      <c r="CL158" s="95" t="s">
        <v>5243</v>
      </c>
      <c r="CM158" s="95">
        <v>6</v>
      </c>
      <c r="CN158" s="95">
        <v>0</v>
      </c>
      <c r="CO158" s="95">
        <v>0</v>
      </c>
      <c r="CP158" s="95">
        <v>0</v>
      </c>
      <c r="CQ158" s="95">
        <v>0</v>
      </c>
      <c r="CR158" s="95">
        <v>0</v>
      </c>
      <c r="CS158" s="95">
        <v>0</v>
      </c>
      <c r="CT158" s="95">
        <v>0</v>
      </c>
      <c r="CU158" s="95">
        <v>0</v>
      </c>
      <c r="CV158" s="95">
        <v>0</v>
      </c>
      <c r="CW158" s="95">
        <v>0</v>
      </c>
      <c r="CX158" s="95">
        <v>0</v>
      </c>
      <c r="CY158" s="95">
        <v>0</v>
      </c>
      <c r="CZ158" s="95">
        <v>0</v>
      </c>
      <c r="DA158" s="95">
        <v>0</v>
      </c>
      <c r="DB158" s="95">
        <v>0</v>
      </c>
      <c r="DC158" s="95">
        <v>0</v>
      </c>
      <c r="DD158" s="95">
        <v>0</v>
      </c>
      <c r="DE158" s="95">
        <v>0</v>
      </c>
      <c r="DF158" s="95">
        <v>0</v>
      </c>
      <c r="DG158" s="95">
        <v>0</v>
      </c>
      <c r="DH158" s="95">
        <v>0</v>
      </c>
      <c r="DI158" s="95">
        <v>0</v>
      </c>
      <c r="DJ158" s="95">
        <v>0</v>
      </c>
      <c r="DK158" s="95">
        <v>0</v>
      </c>
      <c r="DL158" s="95" t="s">
        <v>69</v>
      </c>
      <c r="DM158" s="95" t="s">
        <v>62</v>
      </c>
      <c r="DN158" s="95" t="s">
        <v>55</v>
      </c>
      <c r="DO158" s="95" t="s">
        <v>56</v>
      </c>
      <c r="DP158" s="95" t="s">
        <v>57</v>
      </c>
      <c r="DQ158" s="95" t="s">
        <v>69</v>
      </c>
      <c r="DR158" s="95" t="s">
        <v>58</v>
      </c>
      <c r="DS158" s="95" t="s">
        <v>63</v>
      </c>
      <c r="DT158" s="95" t="s">
        <v>59</v>
      </c>
      <c r="DU158" s="95" t="s">
        <v>2163</v>
      </c>
      <c r="DV158" s="95" t="s">
        <v>2144</v>
      </c>
      <c r="DW158" s="95" t="s">
        <v>53</v>
      </c>
      <c r="DX158" s="95" t="s">
        <v>62</v>
      </c>
      <c r="DY158" s="95" t="s">
        <v>55</v>
      </c>
      <c r="DZ158" s="95" t="s">
        <v>56</v>
      </c>
      <c r="EA158" s="95" t="s">
        <v>65</v>
      </c>
      <c r="EB158" s="95" t="s">
        <v>69</v>
      </c>
      <c r="EC158" s="95" t="s">
        <v>58</v>
      </c>
      <c r="ED158" s="95" t="s">
        <v>55</v>
      </c>
      <c r="EE158" s="95" t="s">
        <v>59</v>
      </c>
      <c r="EF158" s="95" t="s">
        <v>2417</v>
      </c>
      <c r="EG158" s="95" t="s">
        <v>2144</v>
      </c>
    </row>
    <row r="159" spans="1:137" x14ac:dyDescent="0.25">
      <c r="A159" s="97" t="s">
        <v>1625</v>
      </c>
      <c r="B159" s="95" t="s">
        <v>6939</v>
      </c>
      <c r="C159" s="95">
        <v>3</v>
      </c>
      <c r="D159" s="95" t="s">
        <v>14</v>
      </c>
      <c r="E159" s="95" t="s">
        <v>160</v>
      </c>
      <c r="F159" s="95" t="s">
        <v>1625</v>
      </c>
      <c r="G159" s="97" t="s">
        <v>556</v>
      </c>
      <c r="H159" s="97" t="s">
        <v>557</v>
      </c>
      <c r="I159" s="51">
        <v>10</v>
      </c>
      <c r="J159" s="51">
        <v>4</v>
      </c>
      <c r="K159" s="95" t="s">
        <v>556</v>
      </c>
      <c r="L159" s="95">
        <v>0</v>
      </c>
      <c r="M159" s="95">
        <v>0</v>
      </c>
      <c r="N159" s="95">
        <v>0</v>
      </c>
      <c r="O159" s="95">
        <v>0</v>
      </c>
      <c r="P159" s="95">
        <v>0</v>
      </c>
      <c r="Q159" s="95">
        <v>1</v>
      </c>
      <c r="R159" s="95">
        <v>1</v>
      </c>
      <c r="S159" s="95">
        <v>0</v>
      </c>
      <c r="T159" s="95">
        <v>0</v>
      </c>
      <c r="U159" s="95">
        <v>1</v>
      </c>
      <c r="V159" s="95">
        <v>0</v>
      </c>
      <c r="W159" s="95">
        <v>1</v>
      </c>
      <c r="X159" s="95">
        <v>0</v>
      </c>
      <c r="Y159" s="95">
        <v>0</v>
      </c>
      <c r="Z159" s="95">
        <v>4</v>
      </c>
      <c r="AA159" s="95" t="s">
        <v>5205</v>
      </c>
      <c r="AB159" s="95" t="s">
        <v>5206</v>
      </c>
      <c r="AC159" s="95" t="s">
        <v>5207</v>
      </c>
      <c r="AD159" s="95" t="s">
        <v>5208</v>
      </c>
      <c r="AE159" s="95" t="s">
        <v>6504</v>
      </c>
      <c r="AF159" s="95" t="s">
        <v>6504</v>
      </c>
      <c r="AG159" s="95" t="s">
        <v>5244</v>
      </c>
      <c r="AH159" s="95" t="s">
        <v>5244</v>
      </c>
      <c r="AI159" s="95" t="s">
        <v>5244</v>
      </c>
      <c r="AJ159" s="95" t="s">
        <v>6504</v>
      </c>
      <c r="AK159" s="95" t="s">
        <v>6504</v>
      </c>
      <c r="AL159" s="95" t="s">
        <v>5245</v>
      </c>
      <c r="AM159" s="95" t="s">
        <v>5245</v>
      </c>
      <c r="AN159" s="95" t="s">
        <v>5245</v>
      </c>
      <c r="AO159" s="95">
        <v>0</v>
      </c>
      <c r="AP159" s="95" t="s">
        <v>6504</v>
      </c>
      <c r="AQ159" s="95" t="s">
        <v>5246</v>
      </c>
      <c r="AR159" s="95" t="s">
        <v>5246</v>
      </c>
      <c r="AS159" s="95" t="s">
        <v>5246</v>
      </c>
      <c r="AT159" s="95">
        <v>1</v>
      </c>
      <c r="AU159" s="95" t="s">
        <v>6504</v>
      </c>
      <c r="AV159" s="95" t="s">
        <v>5247</v>
      </c>
      <c r="AW159" s="95" t="s">
        <v>5256</v>
      </c>
      <c r="AX159" s="95" t="s">
        <v>5259</v>
      </c>
      <c r="AY159" s="95">
        <v>1</v>
      </c>
      <c r="AZ159" s="95" t="s">
        <v>6504</v>
      </c>
      <c r="BA159" s="95" t="s">
        <v>5248</v>
      </c>
      <c r="BB159" s="95" t="s">
        <v>5257</v>
      </c>
      <c r="BC159" s="95" t="s">
        <v>5260</v>
      </c>
      <c r="BD159" s="95">
        <v>0</v>
      </c>
      <c r="BE159" s="95" t="s">
        <v>6504</v>
      </c>
      <c r="BF159" s="95" t="s">
        <v>5249</v>
      </c>
      <c r="BG159" s="95" t="s">
        <v>5258</v>
      </c>
      <c r="BH159" s="95" t="s">
        <v>5249</v>
      </c>
      <c r="BI159" s="95">
        <v>0</v>
      </c>
      <c r="BJ159" s="95" t="s">
        <v>6504</v>
      </c>
      <c r="BK159" s="95" t="s">
        <v>5250</v>
      </c>
      <c r="BL159" s="95" t="s">
        <v>5258</v>
      </c>
      <c r="BM159" s="95" t="s">
        <v>5261</v>
      </c>
      <c r="BN159" s="95">
        <v>1</v>
      </c>
      <c r="BO159" s="95" t="s">
        <v>6504</v>
      </c>
      <c r="BP159" s="95" t="s">
        <v>5251</v>
      </c>
      <c r="BQ159" s="95" t="s">
        <v>5258</v>
      </c>
      <c r="BR159" s="95" t="s">
        <v>5262</v>
      </c>
      <c r="BS159" s="95">
        <v>1</v>
      </c>
      <c r="BT159" s="95" t="s">
        <v>6504</v>
      </c>
      <c r="BU159" s="95" t="s">
        <v>5252</v>
      </c>
      <c r="BV159" s="95" t="s">
        <v>5258</v>
      </c>
      <c r="BW159" s="95" t="s">
        <v>5263</v>
      </c>
      <c r="BX159" s="95">
        <v>0</v>
      </c>
      <c r="BY159" s="95" t="s">
        <v>6504</v>
      </c>
      <c r="BZ159" s="95" t="s">
        <v>5253</v>
      </c>
      <c r="CA159" s="95" t="s">
        <v>5258</v>
      </c>
      <c r="CB159" s="95" t="s">
        <v>5264</v>
      </c>
      <c r="CC159" s="95">
        <v>0</v>
      </c>
      <c r="CD159" s="95" t="s">
        <v>6504</v>
      </c>
      <c r="CE159" s="95" t="s">
        <v>5254</v>
      </c>
      <c r="CF159" s="95" t="s">
        <v>5258</v>
      </c>
      <c r="CG159" s="95" t="s">
        <v>5265</v>
      </c>
      <c r="CH159" s="95">
        <v>0</v>
      </c>
      <c r="CI159" s="95" t="s">
        <v>6504</v>
      </c>
      <c r="CJ159" s="95" t="s">
        <v>5255</v>
      </c>
      <c r="CK159" s="95" t="s">
        <v>5258</v>
      </c>
      <c r="CL159" s="95" t="s">
        <v>5266</v>
      </c>
      <c r="CM159" s="95">
        <v>4</v>
      </c>
      <c r="CN159" s="95">
        <v>0</v>
      </c>
      <c r="CO159" s="95" t="s">
        <v>53</v>
      </c>
      <c r="CP159" s="95" t="s">
        <v>79</v>
      </c>
      <c r="CQ159" s="95" t="s">
        <v>62</v>
      </c>
      <c r="CR159" s="95" t="s">
        <v>69</v>
      </c>
      <c r="CS159" s="95" t="s">
        <v>69</v>
      </c>
      <c r="CT159" s="95" t="s">
        <v>69</v>
      </c>
      <c r="CU159" s="95" t="s">
        <v>69</v>
      </c>
      <c r="CV159" s="95" t="s">
        <v>69</v>
      </c>
      <c r="CW159" s="95" t="s">
        <v>69</v>
      </c>
      <c r="CX159" s="95" t="s">
        <v>67</v>
      </c>
      <c r="CY159" s="95">
        <v>0</v>
      </c>
      <c r="CZ159" s="95" t="s">
        <v>97</v>
      </c>
      <c r="DA159" s="95" t="s">
        <v>69</v>
      </c>
      <c r="DB159" s="95" t="s">
        <v>62</v>
      </c>
      <c r="DC159" s="95" t="s">
        <v>55</v>
      </c>
      <c r="DD159" s="95" t="s">
        <v>56</v>
      </c>
      <c r="DE159" s="95" t="s">
        <v>57</v>
      </c>
      <c r="DF159" s="95" t="s">
        <v>69</v>
      </c>
      <c r="DG159" s="95" t="s">
        <v>58</v>
      </c>
      <c r="DH159" s="95" t="s">
        <v>55</v>
      </c>
      <c r="DI159" s="95" t="s">
        <v>67</v>
      </c>
      <c r="DJ159" s="95" t="s">
        <v>2418</v>
      </c>
      <c r="DK159" s="95" t="s">
        <v>2148</v>
      </c>
      <c r="DL159" s="95" t="s">
        <v>69</v>
      </c>
      <c r="DM159" s="95" t="s">
        <v>54</v>
      </c>
      <c r="DN159" s="95" t="s">
        <v>55</v>
      </c>
      <c r="DO159" s="95" t="s">
        <v>56</v>
      </c>
      <c r="DP159" s="95" t="s">
        <v>57</v>
      </c>
      <c r="DQ159" s="95" t="s">
        <v>69</v>
      </c>
      <c r="DR159" s="95" t="s">
        <v>58</v>
      </c>
      <c r="DS159" s="95" t="s">
        <v>55</v>
      </c>
      <c r="DT159" s="95" t="s">
        <v>59</v>
      </c>
      <c r="DU159" s="95" t="s">
        <v>2163</v>
      </c>
      <c r="DV159" s="95" t="s">
        <v>2144</v>
      </c>
      <c r="DW159" s="95" t="s">
        <v>69</v>
      </c>
      <c r="DX159" s="95" t="s">
        <v>62</v>
      </c>
      <c r="DY159" s="95" t="s">
        <v>69</v>
      </c>
      <c r="DZ159" s="95" t="s">
        <v>69</v>
      </c>
      <c r="EA159" s="95" t="s">
        <v>69</v>
      </c>
      <c r="EB159" s="95" t="s">
        <v>69</v>
      </c>
      <c r="EC159" s="95" t="s">
        <v>69</v>
      </c>
      <c r="ED159" s="95" t="s">
        <v>69</v>
      </c>
      <c r="EE159" s="95">
        <v>0</v>
      </c>
      <c r="EF159" s="95" t="s">
        <v>2419</v>
      </c>
      <c r="EG159" s="95" t="s">
        <v>2144</v>
      </c>
    </row>
    <row r="160" spans="1:137" x14ac:dyDescent="0.25">
      <c r="A160" s="97" t="s">
        <v>1632</v>
      </c>
      <c r="B160" s="95" t="s">
        <v>6940</v>
      </c>
      <c r="C160" s="95">
        <v>4</v>
      </c>
      <c r="D160" s="95" t="s">
        <v>14</v>
      </c>
      <c r="E160" s="95" t="s">
        <v>160</v>
      </c>
      <c r="F160" s="95" t="s">
        <v>1632</v>
      </c>
      <c r="G160" s="97" t="s">
        <v>531</v>
      </c>
      <c r="H160" s="97" t="s">
        <v>532</v>
      </c>
      <c r="I160" s="51" t="s">
        <v>595</v>
      </c>
      <c r="J160" s="51">
        <v>1</v>
      </c>
      <c r="K160" s="95" t="s">
        <v>531</v>
      </c>
      <c r="L160" s="95">
        <v>0</v>
      </c>
      <c r="M160" s="95">
        <v>2.4000000000000004</v>
      </c>
      <c r="N160" s="95">
        <v>0.8</v>
      </c>
      <c r="O160" s="95">
        <v>0.8</v>
      </c>
      <c r="P160" s="95">
        <v>0.8</v>
      </c>
      <c r="Q160" s="95">
        <v>0.8</v>
      </c>
      <c r="R160" s="95">
        <v>0.8</v>
      </c>
      <c r="S160" s="95">
        <v>0.8</v>
      </c>
      <c r="T160" s="95">
        <v>0.8</v>
      </c>
      <c r="U160" s="95">
        <v>0.8</v>
      </c>
      <c r="V160" s="95">
        <v>0.8</v>
      </c>
      <c r="W160" s="95">
        <v>0.8</v>
      </c>
      <c r="X160" s="95">
        <v>0.8</v>
      </c>
      <c r="Y160" s="95">
        <v>0.8</v>
      </c>
      <c r="Z160" s="66">
        <v>1</v>
      </c>
      <c r="AA160" s="95" t="s">
        <v>1635</v>
      </c>
      <c r="AB160" s="95" t="s">
        <v>5209</v>
      </c>
      <c r="AC160" s="95" t="s">
        <v>5210</v>
      </c>
      <c r="AD160" s="95" t="s">
        <v>5211</v>
      </c>
      <c r="AE160" s="95">
        <v>44</v>
      </c>
      <c r="AF160" s="95">
        <v>52</v>
      </c>
      <c r="AG160" s="95" t="s">
        <v>5267</v>
      </c>
      <c r="AH160" s="95" t="s">
        <v>5279</v>
      </c>
      <c r="AI160" s="95" t="s">
        <v>5288</v>
      </c>
      <c r="AJ160" s="95">
        <v>36</v>
      </c>
      <c r="AK160" s="95">
        <v>55</v>
      </c>
      <c r="AL160" s="95" t="s">
        <v>5268</v>
      </c>
      <c r="AM160" s="95" t="s">
        <v>5280</v>
      </c>
      <c r="AN160" s="95" t="s">
        <v>5289</v>
      </c>
      <c r="AO160" s="95">
        <v>41</v>
      </c>
      <c r="AP160" s="95">
        <v>58</v>
      </c>
      <c r="AQ160" s="95" t="s">
        <v>5269</v>
      </c>
      <c r="AR160" s="95" t="s">
        <v>5281</v>
      </c>
      <c r="AS160" s="95" t="s">
        <v>5290</v>
      </c>
      <c r="AT160" s="95">
        <v>45</v>
      </c>
      <c r="AU160" s="95">
        <v>59</v>
      </c>
      <c r="AV160" s="95" t="s">
        <v>5270</v>
      </c>
      <c r="AW160" s="95" t="s">
        <v>5282</v>
      </c>
      <c r="AX160" s="95" t="s">
        <v>5291</v>
      </c>
      <c r="AY160" s="95">
        <v>36</v>
      </c>
      <c r="AZ160" s="95">
        <v>61</v>
      </c>
      <c r="BA160" s="95" t="s">
        <v>5271</v>
      </c>
      <c r="BB160" s="95" t="s">
        <v>5283</v>
      </c>
      <c r="BC160" s="95" t="s">
        <v>5292</v>
      </c>
      <c r="BD160" s="95">
        <v>51</v>
      </c>
      <c r="BE160" s="95">
        <v>72</v>
      </c>
      <c r="BF160" s="95" t="s">
        <v>5272</v>
      </c>
      <c r="BG160" s="95" t="s">
        <v>5284</v>
      </c>
      <c r="BH160" s="95" t="s">
        <v>5293</v>
      </c>
      <c r="BI160" s="95">
        <v>56</v>
      </c>
      <c r="BJ160" s="95">
        <v>71</v>
      </c>
      <c r="BK160" s="95" t="s">
        <v>5273</v>
      </c>
      <c r="BL160" s="95" t="s">
        <v>5285</v>
      </c>
      <c r="BM160" s="95" t="s">
        <v>5294</v>
      </c>
      <c r="BN160" s="95">
        <v>53</v>
      </c>
      <c r="BO160" s="95">
        <v>64</v>
      </c>
      <c r="BP160" s="95" t="s">
        <v>5274</v>
      </c>
      <c r="BQ160" s="95" t="s">
        <v>5286</v>
      </c>
      <c r="BR160" s="95" t="s">
        <v>5295</v>
      </c>
      <c r="BS160" s="95">
        <v>47</v>
      </c>
      <c r="BT160" s="95">
        <v>56</v>
      </c>
      <c r="BU160" s="95" t="s">
        <v>5275</v>
      </c>
      <c r="BV160" s="95" t="s">
        <v>5286</v>
      </c>
      <c r="BW160" s="95" t="s">
        <v>5296</v>
      </c>
      <c r="BX160" s="95">
        <v>47</v>
      </c>
      <c r="BY160" s="95">
        <v>54</v>
      </c>
      <c r="BZ160" s="95" t="s">
        <v>5276</v>
      </c>
      <c r="CA160" s="95" t="s">
        <v>5286</v>
      </c>
      <c r="CB160" s="95" t="s">
        <v>5297</v>
      </c>
      <c r="CC160" s="95">
        <v>45</v>
      </c>
      <c r="CD160" s="95">
        <v>53</v>
      </c>
      <c r="CE160" s="95" t="s">
        <v>5277</v>
      </c>
      <c r="CF160" s="95" t="s">
        <v>5287</v>
      </c>
      <c r="CG160" s="95" t="s">
        <v>5298</v>
      </c>
      <c r="CH160" s="95">
        <v>44</v>
      </c>
      <c r="CI160" s="95">
        <v>49</v>
      </c>
      <c r="CJ160" s="95" t="s">
        <v>5278</v>
      </c>
      <c r="CK160" s="95" t="s">
        <v>5286</v>
      </c>
      <c r="CL160" s="95" t="s">
        <v>5299</v>
      </c>
      <c r="CM160" s="95">
        <v>545</v>
      </c>
      <c r="CN160" s="95">
        <v>0</v>
      </c>
      <c r="CO160" s="95" t="s">
        <v>53</v>
      </c>
      <c r="CP160" s="95" t="s">
        <v>70</v>
      </c>
      <c r="CQ160" s="95" t="s">
        <v>73</v>
      </c>
      <c r="CR160" s="95" t="s">
        <v>63</v>
      </c>
      <c r="CS160" s="95" t="s">
        <v>64</v>
      </c>
      <c r="CT160" s="95" t="s">
        <v>65</v>
      </c>
      <c r="CU160" s="95" t="s">
        <v>57</v>
      </c>
      <c r="CV160" s="95" t="s">
        <v>71</v>
      </c>
      <c r="CW160" s="95" t="s">
        <v>63</v>
      </c>
      <c r="CX160" s="95" t="s">
        <v>67</v>
      </c>
      <c r="CY160" s="95" t="s">
        <v>2420</v>
      </c>
      <c r="CZ160" s="95" t="s">
        <v>97</v>
      </c>
      <c r="DA160" s="95" t="s">
        <v>53</v>
      </c>
      <c r="DB160" s="95" t="s">
        <v>73</v>
      </c>
      <c r="DC160" s="95" t="s">
        <v>55</v>
      </c>
      <c r="DD160" s="95" t="s">
        <v>56</v>
      </c>
      <c r="DE160" s="95" t="s">
        <v>57</v>
      </c>
      <c r="DF160" s="95" t="s">
        <v>57</v>
      </c>
      <c r="DG160" s="95" t="s">
        <v>58</v>
      </c>
      <c r="DH160" s="95" t="s">
        <v>55</v>
      </c>
      <c r="DI160" s="95" t="s">
        <v>59</v>
      </c>
      <c r="DJ160" s="95" t="s">
        <v>2421</v>
      </c>
      <c r="DK160" s="95" t="s">
        <v>2148</v>
      </c>
      <c r="DL160" s="95" t="s">
        <v>53</v>
      </c>
      <c r="DM160" s="95" t="s">
        <v>70</v>
      </c>
      <c r="DN160" s="95" t="s">
        <v>55</v>
      </c>
      <c r="DO160" s="95" t="s">
        <v>56</v>
      </c>
      <c r="DP160" s="95" t="s">
        <v>57</v>
      </c>
      <c r="DQ160" s="95" t="s">
        <v>57</v>
      </c>
      <c r="DR160" s="95" t="s">
        <v>58</v>
      </c>
      <c r="DS160" s="95" t="s">
        <v>55</v>
      </c>
      <c r="DT160" s="95" t="s">
        <v>59</v>
      </c>
      <c r="DU160" s="95">
        <v>0</v>
      </c>
      <c r="DV160" s="95" t="s">
        <v>2144</v>
      </c>
      <c r="DW160" s="95" t="s">
        <v>53</v>
      </c>
      <c r="DX160" s="95" t="s">
        <v>70</v>
      </c>
      <c r="DY160" s="95" t="s">
        <v>55</v>
      </c>
      <c r="DZ160" s="95" t="s">
        <v>56</v>
      </c>
      <c r="EA160" s="95" t="s">
        <v>57</v>
      </c>
      <c r="EB160" s="95" t="s">
        <v>57</v>
      </c>
      <c r="EC160" s="95" t="s">
        <v>58</v>
      </c>
      <c r="ED160" s="95" t="s">
        <v>55</v>
      </c>
      <c r="EE160" s="95" t="s">
        <v>59</v>
      </c>
      <c r="EF160" s="95" t="s">
        <v>2422</v>
      </c>
      <c r="EG160" s="95" t="s">
        <v>2144</v>
      </c>
    </row>
    <row r="161" spans="1:137" x14ac:dyDescent="0.25">
      <c r="A161" s="97">
        <v>161</v>
      </c>
      <c r="B161" s="95" t="s">
        <v>6941</v>
      </c>
      <c r="C161" s="95">
        <v>1</v>
      </c>
      <c r="D161" s="95" t="s">
        <v>15</v>
      </c>
      <c r="E161" s="95" t="s">
        <v>164</v>
      </c>
      <c r="F161" s="95">
        <v>161</v>
      </c>
      <c r="G161" s="97" t="s">
        <v>531</v>
      </c>
      <c r="H161" s="97" t="s">
        <v>532</v>
      </c>
      <c r="I161" s="51">
        <v>0.9</v>
      </c>
      <c r="J161" s="51">
        <v>0.95</v>
      </c>
      <c r="K161" s="95" t="s">
        <v>531</v>
      </c>
      <c r="L161" s="95">
        <v>0</v>
      </c>
      <c r="M161" s="95">
        <v>0.95</v>
      </c>
      <c r="N161" s="95">
        <v>0</v>
      </c>
      <c r="O161" s="95">
        <v>0</v>
      </c>
      <c r="P161" s="95">
        <v>0.95</v>
      </c>
      <c r="Q161" s="95">
        <v>0</v>
      </c>
      <c r="R161" s="95">
        <v>0</v>
      </c>
      <c r="S161" s="95">
        <v>0.95</v>
      </c>
      <c r="T161" s="95">
        <v>0</v>
      </c>
      <c r="U161" s="95">
        <v>0</v>
      </c>
      <c r="V161" s="95">
        <v>0.95</v>
      </c>
      <c r="W161" s="95">
        <v>0</v>
      </c>
      <c r="X161" s="95">
        <v>0</v>
      </c>
      <c r="Y161" s="95">
        <v>0.95</v>
      </c>
      <c r="Z161" s="95">
        <v>0.95</v>
      </c>
      <c r="AA161" s="95" t="s">
        <v>1644</v>
      </c>
      <c r="AB161" s="95" t="s">
        <v>5300</v>
      </c>
      <c r="AC161" s="95" t="s">
        <v>5301</v>
      </c>
      <c r="AD161" s="95" t="s">
        <v>5302</v>
      </c>
      <c r="AE161" s="95" t="s">
        <v>6504</v>
      </c>
      <c r="AF161" s="95" t="s">
        <v>6504</v>
      </c>
      <c r="AG161" s="95" t="s">
        <v>6504</v>
      </c>
      <c r="AH161" s="95" t="s">
        <v>6504</v>
      </c>
      <c r="AI161" s="95" t="s">
        <v>6504</v>
      </c>
      <c r="AJ161" s="95" t="s">
        <v>6504</v>
      </c>
      <c r="AK161" s="95" t="s">
        <v>6504</v>
      </c>
      <c r="AL161" s="95" t="s">
        <v>6504</v>
      </c>
      <c r="AM161" s="95" t="s">
        <v>6504</v>
      </c>
      <c r="AN161" s="95" t="s">
        <v>6504</v>
      </c>
      <c r="AO161" s="95" t="s">
        <v>6504</v>
      </c>
      <c r="AP161" s="95" t="s">
        <v>6504</v>
      </c>
      <c r="AQ161" s="95" t="s">
        <v>6504</v>
      </c>
      <c r="AR161" s="95" t="s">
        <v>6504</v>
      </c>
      <c r="AS161" s="95" t="s">
        <v>6504</v>
      </c>
      <c r="AT161" s="95">
        <v>1</v>
      </c>
      <c r="AU161" s="95" t="s">
        <v>6504</v>
      </c>
      <c r="AV161" s="95" t="s">
        <v>5303</v>
      </c>
      <c r="AW161" s="95" t="s">
        <v>5309</v>
      </c>
      <c r="AX161" s="95" t="s">
        <v>5315</v>
      </c>
      <c r="AY161" s="95">
        <v>1</v>
      </c>
      <c r="AZ161" s="95" t="s">
        <v>6504</v>
      </c>
      <c r="BA161" s="95" t="s">
        <v>5304</v>
      </c>
      <c r="BB161" s="95" t="s">
        <v>5310</v>
      </c>
      <c r="BC161" s="95" t="s">
        <v>5316</v>
      </c>
      <c r="BD161" s="95">
        <v>0.97899999999999998</v>
      </c>
      <c r="BE161" s="95" t="s">
        <v>6504</v>
      </c>
      <c r="BF161" s="95" t="s">
        <v>5305</v>
      </c>
      <c r="BG161" s="95" t="s">
        <v>5311</v>
      </c>
      <c r="BH161" s="95" t="s">
        <v>5317</v>
      </c>
      <c r="BI161" s="95">
        <v>0.98150000000000004</v>
      </c>
      <c r="BJ161" s="95" t="s">
        <v>6504</v>
      </c>
      <c r="BK161" s="95" t="s">
        <v>5306</v>
      </c>
      <c r="BL161" s="95" t="s">
        <v>5312</v>
      </c>
      <c r="BM161" s="95" t="s">
        <v>5318</v>
      </c>
      <c r="BN161" s="95">
        <v>1</v>
      </c>
      <c r="BO161" s="95" t="s">
        <v>6504</v>
      </c>
      <c r="BP161" s="95" t="s">
        <v>5307</v>
      </c>
      <c r="BQ161" s="95" t="s">
        <v>5313</v>
      </c>
      <c r="BR161" s="95" t="s">
        <v>5319</v>
      </c>
      <c r="BS161" s="95">
        <v>0.9849</v>
      </c>
      <c r="BT161" s="95" t="s">
        <v>6504</v>
      </c>
      <c r="BU161" s="95" t="s">
        <v>5308</v>
      </c>
      <c r="BV161" s="95" t="s">
        <v>5314</v>
      </c>
      <c r="BW161" s="95" t="s">
        <v>5320</v>
      </c>
      <c r="BX161" s="95" t="s">
        <v>6504</v>
      </c>
      <c r="BY161" s="95" t="s">
        <v>6504</v>
      </c>
      <c r="BZ161" s="95" t="s">
        <v>6504</v>
      </c>
      <c r="CA161" s="95" t="s">
        <v>6504</v>
      </c>
      <c r="CB161" s="95" t="s">
        <v>6504</v>
      </c>
      <c r="CC161" s="95" t="s">
        <v>6504</v>
      </c>
      <c r="CD161" s="95" t="s">
        <v>6504</v>
      </c>
      <c r="CE161" s="95" t="s">
        <v>6504</v>
      </c>
      <c r="CF161" s="95" t="s">
        <v>6504</v>
      </c>
      <c r="CG161" s="95" t="s">
        <v>6504</v>
      </c>
      <c r="CH161" s="95" t="s">
        <v>6504</v>
      </c>
      <c r="CI161" s="95" t="s">
        <v>6504</v>
      </c>
      <c r="CJ161" s="95" t="s">
        <v>6504</v>
      </c>
      <c r="CK161" s="95" t="s">
        <v>6504</v>
      </c>
      <c r="CL161" s="95" t="s">
        <v>6504</v>
      </c>
      <c r="CM161" s="95">
        <v>5.9453999999999994</v>
      </c>
      <c r="CN161" s="95">
        <v>0</v>
      </c>
      <c r="CO161" s="95" t="s">
        <v>53</v>
      </c>
      <c r="CP161" s="95" t="s">
        <v>77</v>
      </c>
      <c r="CQ161" s="95" t="s">
        <v>54</v>
      </c>
      <c r="CR161" s="95" t="s">
        <v>71</v>
      </c>
      <c r="CS161" s="95" t="s">
        <v>71</v>
      </c>
      <c r="CT161" s="95" t="s">
        <v>71</v>
      </c>
      <c r="CU161" s="95" t="s">
        <v>71</v>
      </c>
      <c r="CV161" s="95" t="s">
        <v>71</v>
      </c>
      <c r="CW161" s="95" t="s">
        <v>71</v>
      </c>
      <c r="CX161" s="95" t="s">
        <v>67</v>
      </c>
      <c r="CY161" s="95" t="s">
        <v>2423</v>
      </c>
      <c r="CZ161" s="95" t="s">
        <v>2174</v>
      </c>
      <c r="DA161" s="95" t="s">
        <v>61</v>
      </c>
      <c r="DB161" s="95" t="s">
        <v>54</v>
      </c>
      <c r="DC161" s="95" t="s">
        <v>71</v>
      </c>
      <c r="DD161" s="95" t="s">
        <v>71</v>
      </c>
      <c r="DE161" s="95" t="s">
        <v>71</v>
      </c>
      <c r="DF161" s="95" t="s">
        <v>71</v>
      </c>
      <c r="DG161" s="95" t="s">
        <v>71</v>
      </c>
      <c r="DH161" s="95" t="s">
        <v>71</v>
      </c>
      <c r="DI161" s="95" t="s">
        <v>67</v>
      </c>
      <c r="DJ161" s="95" t="s">
        <v>2424</v>
      </c>
      <c r="DK161" s="95" t="s">
        <v>2174</v>
      </c>
      <c r="DL161" s="95" t="s">
        <v>53</v>
      </c>
      <c r="DM161" s="95" t="s">
        <v>54</v>
      </c>
      <c r="DN161" s="95" t="s">
        <v>55</v>
      </c>
      <c r="DO161" s="95" t="s">
        <v>56</v>
      </c>
      <c r="DP161" s="95" t="s">
        <v>57</v>
      </c>
      <c r="DQ161" s="95" t="s">
        <v>57</v>
      </c>
      <c r="DR161" s="95" t="s">
        <v>58</v>
      </c>
      <c r="DS161" s="95" t="s">
        <v>55</v>
      </c>
      <c r="DT161" s="95" t="s">
        <v>59</v>
      </c>
      <c r="DU161" s="95" t="s">
        <v>2425</v>
      </c>
      <c r="DV161" s="95" t="s">
        <v>2174</v>
      </c>
      <c r="DW161" s="95" t="s">
        <v>61</v>
      </c>
      <c r="DX161" s="95" t="s">
        <v>6510</v>
      </c>
      <c r="DY161" s="95" t="s">
        <v>71</v>
      </c>
      <c r="DZ161" s="95" t="s">
        <v>71</v>
      </c>
      <c r="EA161" s="95" t="s">
        <v>71</v>
      </c>
      <c r="EB161" s="95" t="s">
        <v>71</v>
      </c>
      <c r="EC161" s="95" t="s">
        <v>69</v>
      </c>
      <c r="ED161" s="95" t="s">
        <v>71</v>
      </c>
      <c r="EE161" s="95" t="s">
        <v>67</v>
      </c>
      <c r="EF161" s="95" t="s">
        <v>2423</v>
      </c>
      <c r="EG161" s="95" t="s">
        <v>2174</v>
      </c>
    </row>
    <row r="162" spans="1:137" x14ac:dyDescent="0.25">
      <c r="A162" s="97">
        <v>212</v>
      </c>
      <c r="B162" s="95" t="s">
        <v>6942</v>
      </c>
      <c r="C162" s="95">
        <v>1</v>
      </c>
      <c r="D162" s="95" t="s">
        <v>16</v>
      </c>
      <c r="E162" s="95" t="s">
        <v>168</v>
      </c>
      <c r="F162" s="95">
        <v>212</v>
      </c>
      <c r="G162" s="97" t="s">
        <v>531</v>
      </c>
      <c r="H162" s="97" t="s">
        <v>532</v>
      </c>
      <c r="I162" s="51" t="s">
        <v>595</v>
      </c>
      <c r="J162" s="51">
        <v>1</v>
      </c>
      <c r="K162" s="95" t="s">
        <v>531</v>
      </c>
      <c r="L162" s="95">
        <v>0</v>
      </c>
      <c r="M162" s="95">
        <v>0</v>
      </c>
      <c r="N162" s="95" t="s">
        <v>6504</v>
      </c>
      <c r="O162" s="95" t="s">
        <v>6504</v>
      </c>
      <c r="P162" s="95" t="s">
        <v>6504</v>
      </c>
      <c r="Q162" s="95" t="s">
        <v>6504</v>
      </c>
      <c r="R162" s="95">
        <v>1</v>
      </c>
      <c r="S162" s="95" t="s">
        <v>6504</v>
      </c>
      <c r="T162" s="95" t="s">
        <v>6504</v>
      </c>
      <c r="U162" s="95">
        <v>1</v>
      </c>
      <c r="V162" s="95" t="s">
        <v>6504</v>
      </c>
      <c r="W162" s="95" t="s">
        <v>6504</v>
      </c>
      <c r="X162" s="95">
        <v>1</v>
      </c>
      <c r="Y162" s="95">
        <v>1</v>
      </c>
      <c r="Z162" s="95">
        <v>1</v>
      </c>
      <c r="AA162" s="95" t="s">
        <v>589</v>
      </c>
      <c r="AB162" s="95" t="s">
        <v>5321</v>
      </c>
      <c r="AC162" s="95" t="s">
        <v>5322</v>
      </c>
      <c r="AD162" s="95" t="s">
        <v>5323</v>
      </c>
      <c r="AE162" s="95">
        <v>0</v>
      </c>
      <c r="AF162" s="95">
        <v>0</v>
      </c>
      <c r="AG162" s="95" t="s">
        <v>5343</v>
      </c>
      <c r="AH162" s="95" t="s">
        <v>69</v>
      </c>
      <c r="AI162" s="95" t="s">
        <v>69</v>
      </c>
      <c r="AJ162" s="95">
        <v>0</v>
      </c>
      <c r="AK162" s="95">
        <v>0</v>
      </c>
      <c r="AL162" s="95" t="s">
        <v>5343</v>
      </c>
      <c r="AM162" s="95" t="s">
        <v>69</v>
      </c>
      <c r="AN162" s="95" t="s">
        <v>69</v>
      </c>
      <c r="AO162" s="95">
        <v>0</v>
      </c>
      <c r="AP162" s="95">
        <v>0</v>
      </c>
      <c r="AQ162" s="95" t="s">
        <v>5343</v>
      </c>
      <c r="AR162" s="95" t="s">
        <v>69</v>
      </c>
      <c r="AS162" s="95" t="s">
        <v>69</v>
      </c>
      <c r="AT162" s="95">
        <v>0</v>
      </c>
      <c r="AU162" s="95">
        <v>0</v>
      </c>
      <c r="AV162" s="95" t="s">
        <v>5343</v>
      </c>
      <c r="AW162" s="95" t="s">
        <v>69</v>
      </c>
      <c r="AX162" s="95" t="s">
        <v>69</v>
      </c>
      <c r="AY162" s="95">
        <v>1</v>
      </c>
      <c r="AZ162" s="95">
        <v>1</v>
      </c>
      <c r="BA162" s="95" t="s">
        <v>5344</v>
      </c>
      <c r="BB162" s="95" t="s">
        <v>3695</v>
      </c>
      <c r="BC162" s="95" t="s">
        <v>5349</v>
      </c>
      <c r="BD162" s="95">
        <v>0</v>
      </c>
      <c r="BE162" s="95">
        <v>0</v>
      </c>
      <c r="BF162" s="95" t="s">
        <v>5343</v>
      </c>
      <c r="BG162" s="95" t="s">
        <v>69</v>
      </c>
      <c r="BH162" s="95" t="s">
        <v>69</v>
      </c>
      <c r="BI162" s="95">
        <v>0</v>
      </c>
      <c r="BJ162" s="95">
        <v>0</v>
      </c>
      <c r="BK162" s="95" t="s">
        <v>5343</v>
      </c>
      <c r="BL162" s="95" t="s">
        <v>69</v>
      </c>
      <c r="BM162" s="95" t="s">
        <v>69</v>
      </c>
      <c r="BN162" s="95">
        <v>1</v>
      </c>
      <c r="BO162" s="95">
        <v>1</v>
      </c>
      <c r="BP162" s="95" t="s">
        <v>5345</v>
      </c>
      <c r="BQ162" s="95" t="s">
        <v>5348</v>
      </c>
      <c r="BR162" s="95" t="s">
        <v>69</v>
      </c>
      <c r="BS162" s="95">
        <v>0</v>
      </c>
      <c r="BT162" s="95">
        <v>0</v>
      </c>
      <c r="BU162" s="95" t="s">
        <v>5343</v>
      </c>
      <c r="BV162" s="95" t="s">
        <v>69</v>
      </c>
      <c r="BW162" s="95" t="s">
        <v>69</v>
      </c>
      <c r="BX162" s="95">
        <v>0</v>
      </c>
      <c r="BY162" s="95">
        <v>0</v>
      </c>
      <c r="BZ162" s="95" t="s">
        <v>5343</v>
      </c>
      <c r="CA162" s="95" t="s">
        <v>69</v>
      </c>
      <c r="CB162" s="95" t="s">
        <v>69</v>
      </c>
      <c r="CC162" s="95">
        <v>1</v>
      </c>
      <c r="CD162" s="95">
        <v>1</v>
      </c>
      <c r="CE162" s="95" t="s">
        <v>5346</v>
      </c>
      <c r="CF162" s="95" t="s">
        <v>69</v>
      </c>
      <c r="CG162" s="95" t="s">
        <v>5350</v>
      </c>
      <c r="CH162" s="95">
        <v>1</v>
      </c>
      <c r="CI162" s="95">
        <v>1</v>
      </c>
      <c r="CJ162" s="95" t="s">
        <v>5347</v>
      </c>
      <c r="CK162" s="95" t="s">
        <v>69</v>
      </c>
      <c r="CL162" s="95" t="s">
        <v>5351</v>
      </c>
      <c r="CM162" s="95">
        <v>4</v>
      </c>
      <c r="CN162" s="95">
        <v>0</v>
      </c>
      <c r="CO162" s="95" t="s">
        <v>69</v>
      </c>
      <c r="CP162" s="95" t="s">
        <v>79</v>
      </c>
      <c r="CQ162" s="95" t="s">
        <v>62</v>
      </c>
      <c r="CR162" s="95" t="s">
        <v>69</v>
      </c>
      <c r="CS162" s="95" t="s">
        <v>69</v>
      </c>
      <c r="CT162" s="95" t="s">
        <v>69</v>
      </c>
      <c r="CU162" s="95" t="s">
        <v>69</v>
      </c>
      <c r="CV162" s="95" t="s">
        <v>69</v>
      </c>
      <c r="CW162" s="95" t="s">
        <v>69</v>
      </c>
      <c r="CX162" s="95" t="s">
        <v>59</v>
      </c>
      <c r="CY162" s="95" t="s">
        <v>2378</v>
      </c>
      <c r="CZ162" s="95" t="s">
        <v>2143</v>
      </c>
      <c r="DA162" s="95" t="s">
        <v>62</v>
      </c>
      <c r="DB162" s="95" t="s">
        <v>62</v>
      </c>
      <c r="DC162" s="95" t="s">
        <v>55</v>
      </c>
      <c r="DD162" s="95" t="s">
        <v>56</v>
      </c>
      <c r="DE162" s="95" t="s">
        <v>57</v>
      </c>
      <c r="DF162" s="95" t="s">
        <v>57</v>
      </c>
      <c r="DG162" s="95" t="s">
        <v>58</v>
      </c>
      <c r="DH162" s="95" t="s">
        <v>55</v>
      </c>
      <c r="DI162" s="95" t="s">
        <v>59</v>
      </c>
      <c r="DJ162" s="95" t="s">
        <v>2402</v>
      </c>
      <c r="DK162" s="95" t="s">
        <v>2143</v>
      </c>
      <c r="DL162" s="95" t="s">
        <v>53</v>
      </c>
      <c r="DM162" s="95" t="s">
        <v>62</v>
      </c>
      <c r="DN162" s="95" t="s">
        <v>55</v>
      </c>
      <c r="DO162" s="95" t="s">
        <v>56</v>
      </c>
      <c r="DP162" s="95" t="s">
        <v>57</v>
      </c>
      <c r="DQ162" s="95" t="s">
        <v>57</v>
      </c>
      <c r="DR162" s="95" t="s">
        <v>58</v>
      </c>
      <c r="DS162" s="95" t="s">
        <v>55</v>
      </c>
      <c r="DT162" s="95" t="s">
        <v>59</v>
      </c>
      <c r="DU162" s="95" t="s">
        <v>2426</v>
      </c>
      <c r="DV162" s="95" t="s">
        <v>2143</v>
      </c>
      <c r="DW162" s="95" t="s">
        <v>53</v>
      </c>
      <c r="DX162" s="95" t="s">
        <v>62</v>
      </c>
      <c r="DY162" s="95" t="s">
        <v>55</v>
      </c>
      <c r="DZ162" s="95" t="s">
        <v>56</v>
      </c>
      <c r="EA162" s="95" t="s">
        <v>57</v>
      </c>
      <c r="EB162" s="95" t="s">
        <v>57</v>
      </c>
      <c r="EC162" s="95" t="s">
        <v>58</v>
      </c>
      <c r="ED162" s="95" t="s">
        <v>55</v>
      </c>
      <c r="EE162" s="95" t="s">
        <v>59</v>
      </c>
      <c r="EF162" s="95" t="s">
        <v>2393</v>
      </c>
      <c r="EG162" s="95" t="s">
        <v>148</v>
      </c>
    </row>
    <row r="163" spans="1:137" x14ac:dyDescent="0.25">
      <c r="A163" s="97">
        <v>217</v>
      </c>
      <c r="B163" s="95" t="s">
        <v>6943</v>
      </c>
      <c r="C163" s="95">
        <v>2</v>
      </c>
      <c r="D163" s="95" t="s">
        <v>16</v>
      </c>
      <c r="E163" s="95" t="s">
        <v>168</v>
      </c>
      <c r="F163" s="95">
        <v>217</v>
      </c>
      <c r="G163" s="97" t="s">
        <v>556</v>
      </c>
      <c r="H163" s="97" t="s">
        <v>532</v>
      </c>
      <c r="I163" s="51" t="s">
        <v>595</v>
      </c>
      <c r="J163" s="51">
        <v>0.5</v>
      </c>
      <c r="K163" s="95" t="s">
        <v>556</v>
      </c>
      <c r="L163" s="95">
        <v>7</v>
      </c>
      <c r="M163" s="95">
        <v>0</v>
      </c>
      <c r="N163" s="95">
        <v>0</v>
      </c>
      <c r="O163" s="95">
        <v>0</v>
      </c>
      <c r="P163" s="95">
        <v>0</v>
      </c>
      <c r="Q163" s="95">
        <v>0</v>
      </c>
      <c r="R163" s="95">
        <v>0</v>
      </c>
      <c r="S163" s="95">
        <v>0</v>
      </c>
      <c r="T163" s="95">
        <v>2</v>
      </c>
      <c r="U163" s="95">
        <v>1</v>
      </c>
      <c r="V163" s="95">
        <v>1</v>
      </c>
      <c r="W163" s="95">
        <v>1</v>
      </c>
      <c r="X163" s="95">
        <v>1</v>
      </c>
      <c r="Y163" s="95">
        <v>1</v>
      </c>
      <c r="Z163" s="95">
        <v>0.5</v>
      </c>
      <c r="AA163" s="95" t="s">
        <v>5324</v>
      </c>
      <c r="AB163" s="95" t="s">
        <v>1654</v>
      </c>
      <c r="AC163" s="95" t="s">
        <v>5325</v>
      </c>
      <c r="AD163" s="95" t="s">
        <v>5326</v>
      </c>
      <c r="AE163" s="95">
        <v>0</v>
      </c>
      <c r="AF163" s="95">
        <v>0</v>
      </c>
      <c r="AG163" s="95" t="s">
        <v>5352</v>
      </c>
      <c r="AH163" s="95" t="s">
        <v>5352</v>
      </c>
      <c r="AI163" s="95" t="s">
        <v>5352</v>
      </c>
      <c r="AJ163" s="95">
        <v>0</v>
      </c>
      <c r="AK163" s="95">
        <v>0</v>
      </c>
      <c r="AL163" s="95" t="s">
        <v>5352</v>
      </c>
      <c r="AM163" s="95" t="s">
        <v>5352</v>
      </c>
      <c r="AN163" s="95" t="s">
        <v>5352</v>
      </c>
      <c r="AO163" s="95">
        <v>0</v>
      </c>
      <c r="AP163" s="95">
        <v>0</v>
      </c>
      <c r="AQ163" s="95" t="s">
        <v>5352</v>
      </c>
      <c r="AR163" s="95" t="s">
        <v>5352</v>
      </c>
      <c r="AS163" s="95" t="s">
        <v>5352</v>
      </c>
      <c r="AT163" s="95">
        <v>0</v>
      </c>
      <c r="AU163" s="95">
        <v>0</v>
      </c>
      <c r="AV163" s="95" t="s">
        <v>5352</v>
      </c>
      <c r="AW163" s="95" t="s">
        <v>5352</v>
      </c>
      <c r="AX163" s="95" t="s">
        <v>5352</v>
      </c>
      <c r="AY163" s="95">
        <v>0</v>
      </c>
      <c r="AZ163" s="95">
        <v>0</v>
      </c>
      <c r="BA163" s="95" t="s">
        <v>5352</v>
      </c>
      <c r="BB163" s="95" t="s">
        <v>5352</v>
      </c>
      <c r="BC163" s="95" t="s">
        <v>5352</v>
      </c>
      <c r="BD163" s="95">
        <v>0</v>
      </c>
      <c r="BE163" s="95">
        <v>0</v>
      </c>
      <c r="BF163" s="95" t="s">
        <v>5353</v>
      </c>
      <c r="BG163" s="95" t="s">
        <v>5354</v>
      </c>
      <c r="BH163" s="95" t="s">
        <v>5355</v>
      </c>
      <c r="BI163" s="95" t="s">
        <v>6504</v>
      </c>
      <c r="BJ163" s="95" t="s">
        <v>6504</v>
      </c>
      <c r="BK163" s="95" t="s">
        <v>6504</v>
      </c>
      <c r="BL163" s="95" t="s">
        <v>6504</v>
      </c>
      <c r="BM163" s="95" t="s">
        <v>6504</v>
      </c>
      <c r="BN163" s="95" t="s">
        <v>6504</v>
      </c>
      <c r="BO163" s="95" t="s">
        <v>6504</v>
      </c>
      <c r="BP163" s="95" t="s">
        <v>6504</v>
      </c>
      <c r="BQ163" s="95" t="s">
        <v>6504</v>
      </c>
      <c r="BR163" s="95" t="s">
        <v>6504</v>
      </c>
      <c r="BS163" s="95" t="s">
        <v>6504</v>
      </c>
      <c r="BT163" s="95" t="s">
        <v>6504</v>
      </c>
      <c r="BU163" s="95" t="s">
        <v>6504</v>
      </c>
      <c r="BV163" s="95" t="s">
        <v>6504</v>
      </c>
      <c r="BW163" s="95" t="s">
        <v>6504</v>
      </c>
      <c r="BX163" s="95" t="s">
        <v>6504</v>
      </c>
      <c r="BY163" s="95" t="s">
        <v>6504</v>
      </c>
      <c r="BZ163" s="95" t="s">
        <v>6504</v>
      </c>
      <c r="CA163" s="95" t="s">
        <v>6504</v>
      </c>
      <c r="CB163" s="95" t="s">
        <v>6504</v>
      </c>
      <c r="CC163" s="95" t="s">
        <v>6504</v>
      </c>
      <c r="CD163" s="95" t="s">
        <v>6504</v>
      </c>
      <c r="CE163" s="95" t="s">
        <v>6504</v>
      </c>
      <c r="CF163" s="95" t="s">
        <v>6504</v>
      </c>
      <c r="CG163" s="95" t="s">
        <v>6504</v>
      </c>
      <c r="CH163" s="95" t="s">
        <v>6504</v>
      </c>
      <c r="CI163" s="95" t="s">
        <v>6504</v>
      </c>
      <c r="CJ163" s="95" t="s">
        <v>6504</v>
      </c>
      <c r="CK163" s="95" t="s">
        <v>6504</v>
      </c>
      <c r="CL163" s="95" t="s">
        <v>6504</v>
      </c>
      <c r="CM163" s="95">
        <v>0</v>
      </c>
      <c r="CN163" s="95">
        <v>0</v>
      </c>
      <c r="CO163" s="95" t="s">
        <v>69</v>
      </c>
      <c r="CP163" s="95" t="s">
        <v>79</v>
      </c>
      <c r="CQ163" s="95" t="s">
        <v>79</v>
      </c>
      <c r="CR163" s="95" t="s">
        <v>69</v>
      </c>
      <c r="CS163" s="95" t="s">
        <v>69</v>
      </c>
      <c r="CT163" s="95" t="s">
        <v>69</v>
      </c>
      <c r="CU163" s="95" t="s">
        <v>69</v>
      </c>
      <c r="CV163" s="95" t="s">
        <v>69</v>
      </c>
      <c r="CW163" s="95" t="s">
        <v>69</v>
      </c>
      <c r="CX163" s="95" t="s">
        <v>59</v>
      </c>
      <c r="CY163" s="95" t="s">
        <v>2378</v>
      </c>
      <c r="CZ163" s="95" t="s">
        <v>2143</v>
      </c>
      <c r="DA163" s="95" t="s">
        <v>69</v>
      </c>
      <c r="DB163" s="95" t="s">
        <v>79</v>
      </c>
      <c r="DC163" s="95" t="s">
        <v>69</v>
      </c>
      <c r="DD163" s="95" t="s">
        <v>69</v>
      </c>
      <c r="DE163" s="95" t="s">
        <v>69</v>
      </c>
      <c r="DF163" s="95" t="s">
        <v>69</v>
      </c>
      <c r="DG163" s="95" t="s">
        <v>69</v>
      </c>
      <c r="DH163" s="95" t="s">
        <v>69</v>
      </c>
      <c r="DI163" s="95" t="s">
        <v>59</v>
      </c>
      <c r="DJ163" s="95" t="s">
        <v>2427</v>
      </c>
      <c r="DK163" s="95" t="s">
        <v>2143</v>
      </c>
      <c r="DL163" s="95">
        <v>0</v>
      </c>
      <c r="DM163" s="95" t="s">
        <v>77</v>
      </c>
      <c r="DN163" s="95">
        <v>0</v>
      </c>
      <c r="DO163" s="95">
        <v>0</v>
      </c>
      <c r="DP163" s="95">
        <v>0</v>
      </c>
      <c r="DQ163" s="95">
        <v>0</v>
      </c>
      <c r="DR163" s="95">
        <v>0</v>
      </c>
      <c r="DS163" s="95">
        <v>0</v>
      </c>
      <c r="DT163" s="95" t="s">
        <v>59</v>
      </c>
      <c r="DU163" s="95">
        <v>0</v>
      </c>
      <c r="DV163" s="95" t="s">
        <v>2143</v>
      </c>
      <c r="DW163" s="95" t="s">
        <v>53</v>
      </c>
      <c r="DX163" s="95" t="s">
        <v>77</v>
      </c>
      <c r="DY163" s="95" t="s">
        <v>55</v>
      </c>
      <c r="DZ163" s="95" t="s">
        <v>56</v>
      </c>
      <c r="EA163" s="95" t="s">
        <v>57</v>
      </c>
      <c r="EB163" s="95" t="s">
        <v>57</v>
      </c>
      <c r="EC163" s="95" t="s">
        <v>58</v>
      </c>
      <c r="ED163" s="95" t="s">
        <v>55</v>
      </c>
      <c r="EE163" s="95" t="s">
        <v>59</v>
      </c>
      <c r="EF163" s="95" t="s">
        <v>2393</v>
      </c>
      <c r="EG163" s="95" t="s">
        <v>148</v>
      </c>
    </row>
    <row r="164" spans="1:137" x14ac:dyDescent="0.25">
      <c r="A164" s="97">
        <v>137</v>
      </c>
      <c r="B164" s="95" t="s">
        <v>6944</v>
      </c>
      <c r="C164" s="95">
        <v>3</v>
      </c>
      <c r="D164" s="95" t="s">
        <v>16</v>
      </c>
      <c r="E164" s="95" t="s">
        <v>168</v>
      </c>
      <c r="F164" s="95">
        <v>137</v>
      </c>
      <c r="G164" s="97" t="s">
        <v>531</v>
      </c>
      <c r="H164" s="97" t="s">
        <v>532</v>
      </c>
      <c r="I164" s="51">
        <v>1</v>
      </c>
      <c r="J164" s="51">
        <v>1</v>
      </c>
      <c r="K164" s="95" t="s">
        <v>531</v>
      </c>
      <c r="L164" s="95">
        <v>0</v>
      </c>
      <c r="M164" s="95">
        <v>3</v>
      </c>
      <c r="N164" s="95">
        <v>1</v>
      </c>
      <c r="O164" s="95">
        <v>1</v>
      </c>
      <c r="P164" s="95">
        <v>1</v>
      </c>
      <c r="Q164" s="95">
        <v>1</v>
      </c>
      <c r="R164" s="95">
        <v>1</v>
      </c>
      <c r="S164" s="95">
        <v>1</v>
      </c>
      <c r="T164" s="95">
        <v>1</v>
      </c>
      <c r="U164" s="95">
        <v>1</v>
      </c>
      <c r="V164" s="95">
        <v>1</v>
      </c>
      <c r="W164" s="95">
        <v>1</v>
      </c>
      <c r="X164" s="95">
        <v>1</v>
      </c>
      <c r="Y164" s="95">
        <v>1</v>
      </c>
      <c r="Z164" s="95">
        <v>1</v>
      </c>
      <c r="AA164" s="95" t="s">
        <v>1658</v>
      </c>
      <c r="AB164" s="95" t="s">
        <v>1663</v>
      </c>
      <c r="AC164" s="95" t="s">
        <v>5327</v>
      </c>
      <c r="AD164" s="95" t="s">
        <v>5328</v>
      </c>
      <c r="AE164" s="95">
        <v>12</v>
      </c>
      <c r="AF164" s="95">
        <v>12</v>
      </c>
      <c r="AG164" s="95" t="s">
        <v>5356</v>
      </c>
      <c r="AH164" s="95" t="s">
        <v>5359</v>
      </c>
      <c r="AI164" s="95" t="s">
        <v>5360</v>
      </c>
      <c r="AJ164" s="95">
        <v>12</v>
      </c>
      <c r="AK164" s="95">
        <v>12</v>
      </c>
      <c r="AL164" s="95" t="s">
        <v>5356</v>
      </c>
      <c r="AM164" s="95" t="s">
        <v>5359</v>
      </c>
      <c r="AN164" s="95" t="s">
        <v>5360</v>
      </c>
      <c r="AO164" s="95">
        <v>12</v>
      </c>
      <c r="AP164" s="95">
        <v>12</v>
      </c>
      <c r="AQ164" s="95" t="s">
        <v>5356</v>
      </c>
      <c r="AR164" s="95" t="s">
        <v>5359</v>
      </c>
      <c r="AS164" s="95" t="s">
        <v>5360</v>
      </c>
      <c r="AT164" s="95">
        <v>12</v>
      </c>
      <c r="AU164" s="95">
        <v>12</v>
      </c>
      <c r="AV164" s="95" t="s">
        <v>5356</v>
      </c>
      <c r="AW164" s="95" t="s">
        <v>5359</v>
      </c>
      <c r="AX164" s="95" t="s">
        <v>5360</v>
      </c>
      <c r="AY164" s="95">
        <v>12</v>
      </c>
      <c r="AZ164" s="95">
        <v>12</v>
      </c>
      <c r="BA164" s="95" t="s">
        <v>5356</v>
      </c>
      <c r="BB164" s="95" t="s">
        <v>5359</v>
      </c>
      <c r="BC164" s="95" t="s">
        <v>5360</v>
      </c>
      <c r="BD164" s="95">
        <v>12</v>
      </c>
      <c r="BE164" s="95">
        <v>12</v>
      </c>
      <c r="BF164" s="95" t="s">
        <v>5356</v>
      </c>
      <c r="BG164" s="95" t="s">
        <v>5359</v>
      </c>
      <c r="BH164" s="95" t="s">
        <v>5360</v>
      </c>
      <c r="BI164" s="95">
        <v>12</v>
      </c>
      <c r="BJ164" s="95">
        <v>12</v>
      </c>
      <c r="BK164" s="95" t="s">
        <v>5356</v>
      </c>
      <c r="BL164" s="95" t="s">
        <v>5359</v>
      </c>
      <c r="BM164" s="95" t="s">
        <v>5360</v>
      </c>
      <c r="BN164" s="95">
        <v>12</v>
      </c>
      <c r="BO164" s="95">
        <v>12</v>
      </c>
      <c r="BP164" s="95" t="s">
        <v>5356</v>
      </c>
      <c r="BQ164" s="95" t="s">
        <v>5359</v>
      </c>
      <c r="BR164" s="95" t="s">
        <v>5361</v>
      </c>
      <c r="BS164" s="95">
        <v>12</v>
      </c>
      <c r="BT164" s="95">
        <v>12</v>
      </c>
      <c r="BU164" s="95" t="s">
        <v>5356</v>
      </c>
      <c r="BV164" s="95" t="s">
        <v>5359</v>
      </c>
      <c r="BW164" s="95" t="s">
        <v>5361</v>
      </c>
      <c r="BX164" s="95">
        <v>12</v>
      </c>
      <c r="BY164" s="95">
        <v>12</v>
      </c>
      <c r="BZ164" s="95" t="s">
        <v>5357</v>
      </c>
      <c r="CA164" s="95" t="s">
        <v>5359</v>
      </c>
      <c r="CB164" s="95" t="s">
        <v>5361</v>
      </c>
      <c r="CC164" s="95">
        <v>12</v>
      </c>
      <c r="CD164" s="95">
        <v>12</v>
      </c>
      <c r="CE164" s="95" t="s">
        <v>5357</v>
      </c>
      <c r="CF164" s="95" t="s">
        <v>5359</v>
      </c>
      <c r="CG164" s="95" t="s">
        <v>5361</v>
      </c>
      <c r="CH164" s="95">
        <v>12</v>
      </c>
      <c r="CI164" s="95">
        <v>12</v>
      </c>
      <c r="CJ164" s="95" t="s">
        <v>5358</v>
      </c>
      <c r="CK164" s="95" t="s">
        <v>5359</v>
      </c>
      <c r="CL164" s="95" t="s">
        <v>5361</v>
      </c>
      <c r="CM164" s="95">
        <v>144</v>
      </c>
      <c r="CN164" s="95">
        <v>0</v>
      </c>
      <c r="CO164" s="95" t="s">
        <v>53</v>
      </c>
      <c r="CP164" s="95" t="s">
        <v>62</v>
      </c>
      <c r="CQ164" s="95" t="s">
        <v>62</v>
      </c>
      <c r="CR164" s="95" t="s">
        <v>55</v>
      </c>
      <c r="CS164" s="95" t="s">
        <v>56</v>
      </c>
      <c r="CT164" s="95" t="s">
        <v>57</v>
      </c>
      <c r="CU164" s="95" t="s">
        <v>57</v>
      </c>
      <c r="CV164" s="95" t="s">
        <v>58</v>
      </c>
      <c r="CW164" s="95" t="s">
        <v>55</v>
      </c>
      <c r="CX164" s="95" t="s">
        <v>59</v>
      </c>
      <c r="CY164" s="95" t="s">
        <v>2428</v>
      </c>
      <c r="CZ164" s="95" t="s">
        <v>2143</v>
      </c>
      <c r="DA164" s="95" t="s">
        <v>62</v>
      </c>
      <c r="DB164" s="95" t="s">
        <v>62</v>
      </c>
      <c r="DC164" s="95" t="s">
        <v>55</v>
      </c>
      <c r="DD164" s="95" t="s">
        <v>56</v>
      </c>
      <c r="DE164" s="95" t="s">
        <v>57</v>
      </c>
      <c r="DF164" s="95" t="s">
        <v>57</v>
      </c>
      <c r="DG164" s="95" t="s">
        <v>58</v>
      </c>
      <c r="DH164" s="95" t="s">
        <v>55</v>
      </c>
      <c r="DI164" s="95" t="s">
        <v>59</v>
      </c>
      <c r="DJ164" s="95" t="s">
        <v>2402</v>
      </c>
      <c r="DK164" s="95" t="s">
        <v>2143</v>
      </c>
      <c r="DL164" s="95" t="s">
        <v>53</v>
      </c>
      <c r="DM164" s="95" t="s">
        <v>62</v>
      </c>
      <c r="DN164" s="95" t="s">
        <v>55</v>
      </c>
      <c r="DO164" s="95" t="s">
        <v>56</v>
      </c>
      <c r="DP164" s="95" t="s">
        <v>57</v>
      </c>
      <c r="DQ164" s="95" t="s">
        <v>57</v>
      </c>
      <c r="DR164" s="95" t="s">
        <v>58</v>
      </c>
      <c r="DS164" s="95" t="s">
        <v>55</v>
      </c>
      <c r="DT164" s="95" t="s">
        <v>59</v>
      </c>
      <c r="DU164" s="95" t="s">
        <v>2402</v>
      </c>
      <c r="DV164" s="95" t="s">
        <v>2143</v>
      </c>
      <c r="DW164" s="95" t="s">
        <v>53</v>
      </c>
      <c r="DX164" s="95" t="s">
        <v>62</v>
      </c>
      <c r="DY164" s="95" t="s">
        <v>55</v>
      </c>
      <c r="DZ164" s="95" t="s">
        <v>56</v>
      </c>
      <c r="EA164" s="95" t="s">
        <v>57</v>
      </c>
      <c r="EB164" s="95" t="s">
        <v>57</v>
      </c>
      <c r="EC164" s="95" t="s">
        <v>58</v>
      </c>
      <c r="ED164" s="95" t="s">
        <v>55</v>
      </c>
      <c r="EE164" s="95" t="s">
        <v>59</v>
      </c>
      <c r="EF164" s="95" t="s">
        <v>2393</v>
      </c>
      <c r="EG164" s="95" t="s">
        <v>148</v>
      </c>
    </row>
    <row r="165" spans="1:137" x14ac:dyDescent="0.25">
      <c r="A165" s="97">
        <v>138</v>
      </c>
      <c r="B165" s="95" t="s">
        <v>6945</v>
      </c>
      <c r="C165" s="95">
        <v>4</v>
      </c>
      <c r="D165" s="95" t="s">
        <v>16</v>
      </c>
      <c r="E165" s="95" t="s">
        <v>168</v>
      </c>
      <c r="F165" s="95">
        <v>138</v>
      </c>
      <c r="G165" s="97" t="s">
        <v>531</v>
      </c>
      <c r="H165" s="97" t="s">
        <v>532</v>
      </c>
      <c r="I165" s="51">
        <v>0</v>
      </c>
      <c r="J165" s="51">
        <v>0.96</v>
      </c>
      <c r="K165" s="95" t="s">
        <v>531</v>
      </c>
      <c r="L165" s="95">
        <v>0</v>
      </c>
      <c r="M165" s="95">
        <v>2.88</v>
      </c>
      <c r="N165" s="95">
        <v>0.96</v>
      </c>
      <c r="O165" s="95">
        <v>0.96</v>
      </c>
      <c r="P165" s="95">
        <v>0.96</v>
      </c>
      <c r="Q165" s="95">
        <v>0.96</v>
      </c>
      <c r="R165" s="95">
        <v>0.96</v>
      </c>
      <c r="S165" s="95">
        <v>0.96</v>
      </c>
      <c r="T165" s="95">
        <v>0.96</v>
      </c>
      <c r="U165" s="95">
        <v>0.96</v>
      </c>
      <c r="V165" s="95">
        <v>0.96</v>
      </c>
      <c r="W165" s="95">
        <v>0.96</v>
      </c>
      <c r="X165" s="95">
        <v>0.96</v>
      </c>
      <c r="Y165" s="95">
        <v>0.96</v>
      </c>
      <c r="Z165" s="95">
        <v>0.96</v>
      </c>
      <c r="AA165" s="95" t="s">
        <v>1667</v>
      </c>
      <c r="AB165" s="95" t="s">
        <v>1670</v>
      </c>
      <c r="AC165" s="95" t="s">
        <v>5329</v>
      </c>
      <c r="AD165" s="95" t="s">
        <v>5330</v>
      </c>
      <c r="AE165" s="95">
        <v>1</v>
      </c>
      <c r="AF165" s="95">
        <v>1</v>
      </c>
      <c r="AG165" s="95" t="s">
        <v>5362</v>
      </c>
      <c r="AH165" s="95" t="s">
        <v>3695</v>
      </c>
      <c r="AI165" s="95" t="s">
        <v>5376</v>
      </c>
      <c r="AJ165" s="95">
        <v>0.998</v>
      </c>
      <c r="AK165" s="95">
        <v>1</v>
      </c>
      <c r="AL165" s="95" t="s">
        <v>5363</v>
      </c>
      <c r="AM165" s="95" t="s">
        <v>3695</v>
      </c>
      <c r="AN165" s="95" t="s">
        <v>5376</v>
      </c>
      <c r="AO165" s="95">
        <v>1</v>
      </c>
      <c r="AP165" s="95">
        <v>1</v>
      </c>
      <c r="AQ165" s="95" t="s">
        <v>5364</v>
      </c>
      <c r="AR165" s="95" t="s">
        <v>3695</v>
      </c>
      <c r="AS165" s="95" t="s">
        <v>5376</v>
      </c>
      <c r="AT165" s="95">
        <v>1</v>
      </c>
      <c r="AU165" s="95">
        <v>1</v>
      </c>
      <c r="AV165" s="95" t="s">
        <v>5365</v>
      </c>
      <c r="AW165" s="95" t="s">
        <v>3695</v>
      </c>
      <c r="AX165" s="95" t="s">
        <v>5376</v>
      </c>
      <c r="AY165" s="95">
        <v>0.98799999999999999</v>
      </c>
      <c r="AZ165" s="95">
        <v>1</v>
      </c>
      <c r="BA165" s="95" t="s">
        <v>5366</v>
      </c>
      <c r="BB165" s="95" t="s">
        <v>3695</v>
      </c>
      <c r="BC165" s="95" t="s">
        <v>5376</v>
      </c>
      <c r="BD165" s="95">
        <v>0.98099999999999998</v>
      </c>
      <c r="BE165" s="95">
        <v>1</v>
      </c>
      <c r="BF165" s="95" t="s">
        <v>5367</v>
      </c>
      <c r="BG165" s="95" t="s">
        <v>5374</v>
      </c>
      <c r="BH165" s="95" t="s">
        <v>5376</v>
      </c>
      <c r="BI165" s="95">
        <v>1</v>
      </c>
      <c r="BJ165" s="95">
        <v>0</v>
      </c>
      <c r="BK165" s="95" t="s">
        <v>5368</v>
      </c>
      <c r="BL165" s="95" t="s">
        <v>5375</v>
      </c>
      <c r="BM165" s="95" t="s">
        <v>5376</v>
      </c>
      <c r="BN165" s="95">
        <v>0.99</v>
      </c>
      <c r="BO165" s="95">
        <v>0</v>
      </c>
      <c r="BP165" s="95" t="s">
        <v>5369</v>
      </c>
      <c r="BQ165" s="95" t="s">
        <v>3695</v>
      </c>
      <c r="BR165" s="95" t="s">
        <v>5376</v>
      </c>
      <c r="BS165" s="95">
        <v>1</v>
      </c>
      <c r="BT165" s="95">
        <v>0</v>
      </c>
      <c r="BU165" s="95" t="s">
        <v>5370</v>
      </c>
      <c r="BV165" s="95" t="s">
        <v>3695</v>
      </c>
      <c r="BW165" s="95" t="s">
        <v>5376</v>
      </c>
      <c r="BX165" s="95">
        <v>1</v>
      </c>
      <c r="BY165" s="95">
        <v>0</v>
      </c>
      <c r="BZ165" s="95" t="s">
        <v>5371</v>
      </c>
      <c r="CA165" s="95" t="s">
        <v>3695</v>
      </c>
      <c r="CB165" s="95" t="s">
        <v>5377</v>
      </c>
      <c r="CC165" s="95">
        <v>1</v>
      </c>
      <c r="CD165" s="95">
        <v>0</v>
      </c>
      <c r="CE165" s="95" t="s">
        <v>5372</v>
      </c>
      <c r="CF165" s="95" t="s">
        <v>3695</v>
      </c>
      <c r="CG165" s="95" t="s">
        <v>5378</v>
      </c>
      <c r="CH165" s="95">
        <v>1</v>
      </c>
      <c r="CI165" s="95">
        <v>0</v>
      </c>
      <c r="CJ165" s="95" t="s">
        <v>5373</v>
      </c>
      <c r="CK165" s="95" t="s">
        <v>3695</v>
      </c>
      <c r="CL165" s="95" t="s">
        <v>5379</v>
      </c>
      <c r="CM165" s="95">
        <v>11.957000000000001</v>
      </c>
      <c r="CN165" s="95">
        <v>0</v>
      </c>
      <c r="CO165" s="95" t="s">
        <v>53</v>
      </c>
      <c r="CP165" s="95" t="s">
        <v>70</v>
      </c>
      <c r="CQ165" s="95" t="s">
        <v>54</v>
      </c>
      <c r="CR165" s="95" t="s">
        <v>55</v>
      </c>
      <c r="CS165" s="95" t="s">
        <v>56</v>
      </c>
      <c r="CT165" s="95" t="s">
        <v>57</v>
      </c>
      <c r="CU165" s="95" t="s">
        <v>57</v>
      </c>
      <c r="CV165" s="95" t="s">
        <v>58</v>
      </c>
      <c r="CW165" s="95" t="s">
        <v>55</v>
      </c>
      <c r="CX165" s="95" t="s">
        <v>59</v>
      </c>
      <c r="CY165" s="95" t="s">
        <v>2429</v>
      </c>
      <c r="CZ165" s="95" t="s">
        <v>2143</v>
      </c>
      <c r="DA165" s="95" t="s">
        <v>62</v>
      </c>
      <c r="DB165" s="95" t="s">
        <v>54</v>
      </c>
      <c r="DC165" s="95" t="s">
        <v>55</v>
      </c>
      <c r="DD165" s="95" t="s">
        <v>56</v>
      </c>
      <c r="DE165" s="95" t="s">
        <v>57</v>
      </c>
      <c r="DF165" s="95" t="s">
        <v>57</v>
      </c>
      <c r="DG165" s="95" t="s">
        <v>58</v>
      </c>
      <c r="DH165" s="95" t="s">
        <v>55</v>
      </c>
      <c r="DI165" s="95" t="s">
        <v>59</v>
      </c>
      <c r="DJ165" s="95" t="s">
        <v>2402</v>
      </c>
      <c r="DK165" s="95" t="s">
        <v>2143</v>
      </c>
      <c r="DL165" s="95" t="s">
        <v>53</v>
      </c>
      <c r="DM165" s="95" t="s">
        <v>54</v>
      </c>
      <c r="DN165" s="95" t="s">
        <v>55</v>
      </c>
      <c r="DO165" s="95" t="s">
        <v>56</v>
      </c>
      <c r="DP165" s="95" t="s">
        <v>57</v>
      </c>
      <c r="DQ165" s="95" t="s">
        <v>57</v>
      </c>
      <c r="DR165" s="95" t="s">
        <v>58</v>
      </c>
      <c r="DS165" s="95" t="s">
        <v>55</v>
      </c>
      <c r="DT165" s="95" t="s">
        <v>59</v>
      </c>
      <c r="DU165" s="95" t="s">
        <v>2430</v>
      </c>
      <c r="DV165" s="95" t="s">
        <v>2143</v>
      </c>
      <c r="DW165" s="95" t="s">
        <v>53</v>
      </c>
      <c r="DX165" s="95" t="s">
        <v>6510</v>
      </c>
      <c r="DY165" s="95" t="s">
        <v>55</v>
      </c>
      <c r="DZ165" s="95" t="s">
        <v>56</v>
      </c>
      <c r="EA165" s="95" t="s">
        <v>57</v>
      </c>
      <c r="EB165" s="95" t="s">
        <v>57</v>
      </c>
      <c r="EC165" s="95" t="s">
        <v>58</v>
      </c>
      <c r="ED165" s="95" t="s">
        <v>55</v>
      </c>
      <c r="EE165" s="95" t="s">
        <v>59</v>
      </c>
      <c r="EF165" s="95" t="s">
        <v>2393</v>
      </c>
      <c r="EG165" s="95" t="s">
        <v>148</v>
      </c>
    </row>
    <row r="166" spans="1:137" x14ac:dyDescent="0.25">
      <c r="A166" s="97">
        <v>145</v>
      </c>
      <c r="B166" s="95" t="s">
        <v>6946</v>
      </c>
      <c r="C166" s="95">
        <v>5</v>
      </c>
      <c r="D166" s="95" t="s">
        <v>16</v>
      </c>
      <c r="E166" s="95" t="s">
        <v>168</v>
      </c>
      <c r="F166" s="95">
        <v>145</v>
      </c>
      <c r="G166" s="97" t="s">
        <v>531</v>
      </c>
      <c r="H166" s="97" t="s">
        <v>532</v>
      </c>
      <c r="I166" s="51">
        <v>0</v>
      </c>
      <c r="J166" s="51">
        <v>0.94</v>
      </c>
      <c r="K166" s="95" t="s">
        <v>531</v>
      </c>
      <c r="L166" s="95">
        <v>0</v>
      </c>
      <c r="M166" s="95">
        <v>2.82</v>
      </c>
      <c r="N166" s="95">
        <v>0.94</v>
      </c>
      <c r="O166" s="95">
        <v>0.94</v>
      </c>
      <c r="P166" s="95">
        <v>0.94</v>
      </c>
      <c r="Q166" s="95">
        <v>0.94</v>
      </c>
      <c r="R166" s="95">
        <v>0.94</v>
      </c>
      <c r="S166" s="95">
        <v>0.94</v>
      </c>
      <c r="T166" s="95">
        <v>0.94</v>
      </c>
      <c r="U166" s="95">
        <v>0.94</v>
      </c>
      <c r="V166" s="95">
        <v>0.94</v>
      </c>
      <c r="W166" s="95">
        <v>0.94</v>
      </c>
      <c r="X166" s="95">
        <v>0.94</v>
      </c>
      <c r="Y166" s="95">
        <v>0.94</v>
      </c>
      <c r="Z166" s="95">
        <v>0.94</v>
      </c>
      <c r="AA166" s="95" t="s">
        <v>1673</v>
      </c>
      <c r="AB166" s="95" t="s">
        <v>1678</v>
      </c>
      <c r="AC166" s="95" t="s">
        <v>5331</v>
      </c>
      <c r="AD166" s="95" t="s">
        <v>5332</v>
      </c>
      <c r="AE166" s="95">
        <v>1942</v>
      </c>
      <c r="AF166" s="95">
        <v>2266</v>
      </c>
      <c r="AG166" s="95" t="s">
        <v>5380</v>
      </c>
      <c r="AH166" s="95" t="s">
        <v>5392</v>
      </c>
      <c r="AI166" s="95" t="s">
        <v>5400</v>
      </c>
      <c r="AJ166" s="95">
        <v>1564</v>
      </c>
      <c r="AK166" s="95">
        <v>1740</v>
      </c>
      <c r="AL166" s="95" t="s">
        <v>5381</v>
      </c>
      <c r="AM166" s="95" t="s">
        <v>5393</v>
      </c>
      <c r="AN166" s="95" t="s">
        <v>5401</v>
      </c>
      <c r="AO166" s="95">
        <v>975</v>
      </c>
      <c r="AP166" s="95">
        <v>1095</v>
      </c>
      <c r="AQ166" s="95" t="s">
        <v>5382</v>
      </c>
      <c r="AR166" s="95" t="s">
        <v>5394</v>
      </c>
      <c r="AS166" s="95" t="s">
        <v>5402</v>
      </c>
      <c r="AT166" s="95">
        <v>771</v>
      </c>
      <c r="AU166" s="95">
        <v>886</v>
      </c>
      <c r="AV166" s="95" t="s">
        <v>5383</v>
      </c>
      <c r="AW166" s="95" t="s">
        <v>5394</v>
      </c>
      <c r="AX166" s="95" t="s">
        <v>5403</v>
      </c>
      <c r="AY166" s="95">
        <v>931</v>
      </c>
      <c r="AZ166" s="95">
        <v>1086</v>
      </c>
      <c r="BA166" s="95" t="s">
        <v>5384</v>
      </c>
      <c r="BB166" s="95" t="s">
        <v>5394</v>
      </c>
      <c r="BC166" s="95" t="s">
        <v>5404</v>
      </c>
      <c r="BD166" s="95">
        <v>889</v>
      </c>
      <c r="BE166" s="95">
        <v>1015</v>
      </c>
      <c r="BF166" s="95" t="s">
        <v>5385</v>
      </c>
      <c r="BG166" s="95" t="s">
        <v>5395</v>
      </c>
      <c r="BH166" s="95" t="s">
        <v>5405</v>
      </c>
      <c r="BI166" s="95">
        <v>1425</v>
      </c>
      <c r="BJ166" s="95">
        <v>1483</v>
      </c>
      <c r="BK166" s="95" t="s">
        <v>5386</v>
      </c>
      <c r="BL166" s="95" t="s">
        <v>5396</v>
      </c>
      <c r="BM166" s="95" t="s">
        <v>5406</v>
      </c>
      <c r="BN166" s="95">
        <v>1966</v>
      </c>
      <c r="BO166" s="95">
        <v>1973</v>
      </c>
      <c r="BP166" s="95" t="s">
        <v>5387</v>
      </c>
      <c r="BQ166" s="95" t="s">
        <v>5396</v>
      </c>
      <c r="BR166" s="95" t="s">
        <v>5407</v>
      </c>
      <c r="BS166" s="95">
        <v>1454</v>
      </c>
      <c r="BT166" s="95">
        <v>1519</v>
      </c>
      <c r="BU166" s="95" t="s">
        <v>5388</v>
      </c>
      <c r="BV166" s="95" t="s">
        <v>5397</v>
      </c>
      <c r="BW166" s="95" t="s">
        <v>5408</v>
      </c>
      <c r="BX166" s="95">
        <v>1292</v>
      </c>
      <c r="BY166" s="95">
        <v>1339</v>
      </c>
      <c r="BZ166" s="95" t="s">
        <v>5389</v>
      </c>
      <c r="CA166" s="95" t="s">
        <v>5398</v>
      </c>
      <c r="CB166" s="95" t="s">
        <v>5409</v>
      </c>
      <c r="CC166" s="95">
        <v>1520</v>
      </c>
      <c r="CD166" s="95">
        <v>1555</v>
      </c>
      <c r="CE166" s="95" t="s">
        <v>5390</v>
      </c>
      <c r="CF166" s="95" t="s">
        <v>5399</v>
      </c>
      <c r="CG166" s="95" t="s">
        <v>5410</v>
      </c>
      <c r="CH166" s="95">
        <v>679</v>
      </c>
      <c r="CI166" s="95">
        <v>686</v>
      </c>
      <c r="CJ166" s="95" t="s">
        <v>5391</v>
      </c>
      <c r="CK166" s="95" t="s">
        <v>5399</v>
      </c>
      <c r="CL166" s="95" t="s">
        <v>5411</v>
      </c>
      <c r="CM166" s="95">
        <v>15408</v>
      </c>
      <c r="CN166" s="95">
        <v>0</v>
      </c>
      <c r="CO166" s="95" t="s">
        <v>53</v>
      </c>
      <c r="CP166" s="95" t="s">
        <v>73</v>
      </c>
      <c r="CQ166" s="95" t="s">
        <v>70</v>
      </c>
      <c r="CR166" s="95" t="s">
        <v>55</v>
      </c>
      <c r="CS166" s="95" t="s">
        <v>56</v>
      </c>
      <c r="CT166" s="95" t="s">
        <v>57</v>
      </c>
      <c r="CU166" s="95" t="s">
        <v>57</v>
      </c>
      <c r="CV166" s="95" t="s">
        <v>58</v>
      </c>
      <c r="CW166" s="95" t="s">
        <v>55</v>
      </c>
      <c r="CX166" s="95" t="s">
        <v>59</v>
      </c>
      <c r="CY166" s="95" t="s">
        <v>2431</v>
      </c>
      <c r="CZ166" s="95" t="s">
        <v>2143</v>
      </c>
      <c r="DA166" s="95" t="s">
        <v>62</v>
      </c>
      <c r="DB166" s="95" t="s">
        <v>70</v>
      </c>
      <c r="DC166" s="95" t="s">
        <v>55</v>
      </c>
      <c r="DD166" s="95" t="s">
        <v>56</v>
      </c>
      <c r="DE166" s="95" t="s">
        <v>57</v>
      </c>
      <c r="DF166" s="95" t="s">
        <v>57</v>
      </c>
      <c r="DG166" s="95" t="s">
        <v>58</v>
      </c>
      <c r="DH166" s="95" t="s">
        <v>55</v>
      </c>
      <c r="DI166" s="95" t="s">
        <v>59</v>
      </c>
      <c r="DJ166" s="95" t="s">
        <v>2432</v>
      </c>
      <c r="DK166" s="95" t="s">
        <v>2143</v>
      </c>
      <c r="DL166" s="95" t="s">
        <v>53</v>
      </c>
      <c r="DM166" s="95" t="s">
        <v>70</v>
      </c>
      <c r="DN166" s="95" t="s">
        <v>55</v>
      </c>
      <c r="DO166" s="95" t="s">
        <v>56</v>
      </c>
      <c r="DP166" s="95" t="s">
        <v>57</v>
      </c>
      <c r="DQ166" s="95" t="s">
        <v>57</v>
      </c>
      <c r="DR166" s="95" t="s">
        <v>58</v>
      </c>
      <c r="DS166" s="95" t="s">
        <v>55</v>
      </c>
      <c r="DT166" s="95" t="s">
        <v>59</v>
      </c>
      <c r="DU166" s="95" t="s">
        <v>2433</v>
      </c>
      <c r="DV166" s="95" t="s">
        <v>2143</v>
      </c>
      <c r="DW166" s="95" t="s">
        <v>53</v>
      </c>
      <c r="DX166" s="95" t="s">
        <v>70</v>
      </c>
      <c r="DY166" s="95" t="s">
        <v>55</v>
      </c>
      <c r="DZ166" s="95" t="s">
        <v>56</v>
      </c>
      <c r="EA166" s="95" t="s">
        <v>57</v>
      </c>
      <c r="EB166" s="95" t="s">
        <v>57</v>
      </c>
      <c r="EC166" s="95" t="s">
        <v>58</v>
      </c>
      <c r="ED166" s="95" t="s">
        <v>55</v>
      </c>
      <c r="EE166" s="95" t="s">
        <v>59</v>
      </c>
      <c r="EF166" s="95" t="s">
        <v>2393</v>
      </c>
      <c r="EG166" s="95" t="s">
        <v>148</v>
      </c>
    </row>
    <row r="167" spans="1:137" x14ac:dyDescent="0.25">
      <c r="A167" s="97" t="s">
        <v>1680</v>
      </c>
      <c r="B167" s="95" t="s">
        <v>6947</v>
      </c>
      <c r="C167" s="95">
        <v>6</v>
      </c>
      <c r="D167" s="95" t="s">
        <v>16</v>
      </c>
      <c r="E167" s="95" t="s">
        <v>168</v>
      </c>
      <c r="F167" s="95" t="s">
        <v>1680</v>
      </c>
      <c r="G167" s="97" t="s">
        <v>569</v>
      </c>
      <c r="H167" s="97" t="s">
        <v>532</v>
      </c>
      <c r="I167" s="51">
        <v>0.3</v>
      </c>
      <c r="J167" s="51">
        <v>0.7</v>
      </c>
      <c r="K167" s="95" t="s">
        <v>556</v>
      </c>
      <c r="L167" s="95">
        <v>20</v>
      </c>
      <c r="M167" s="95">
        <v>3</v>
      </c>
      <c r="N167" s="95">
        <v>0</v>
      </c>
      <c r="O167" s="95">
        <v>1</v>
      </c>
      <c r="P167" s="95">
        <v>2</v>
      </c>
      <c r="Q167" s="95">
        <v>9</v>
      </c>
      <c r="R167" s="95">
        <v>2</v>
      </c>
      <c r="S167" s="95">
        <v>1</v>
      </c>
      <c r="T167" s="95">
        <v>1</v>
      </c>
      <c r="U167" s="95">
        <v>1</v>
      </c>
      <c r="V167" s="95">
        <v>1</v>
      </c>
      <c r="W167" s="95">
        <v>1</v>
      </c>
      <c r="X167" s="95">
        <v>0</v>
      </c>
      <c r="Y167" s="95">
        <v>1</v>
      </c>
      <c r="Z167" s="95">
        <v>0.7</v>
      </c>
      <c r="AA167" s="95" t="s">
        <v>1684</v>
      </c>
      <c r="AB167" s="95" t="s">
        <v>1689</v>
      </c>
      <c r="AC167" s="95" t="s">
        <v>5333</v>
      </c>
      <c r="AD167" s="95" t="s">
        <v>5334</v>
      </c>
      <c r="AE167" s="95">
        <v>0</v>
      </c>
      <c r="AF167" s="95">
        <v>0</v>
      </c>
      <c r="AG167" s="95" t="s">
        <v>5412</v>
      </c>
      <c r="AH167" s="95" t="s">
        <v>69</v>
      </c>
      <c r="AI167" s="95" t="s">
        <v>69</v>
      </c>
      <c r="AJ167" s="95">
        <v>1</v>
      </c>
      <c r="AK167" s="95">
        <v>1</v>
      </c>
      <c r="AL167" s="95" t="s">
        <v>5413</v>
      </c>
      <c r="AM167" s="95" t="s">
        <v>5423</v>
      </c>
      <c r="AN167" s="95" t="s">
        <v>5425</v>
      </c>
      <c r="AO167" s="95">
        <v>2</v>
      </c>
      <c r="AP167" s="95">
        <v>2</v>
      </c>
      <c r="AQ167" s="95" t="s">
        <v>5414</v>
      </c>
      <c r="AR167" s="95" t="s">
        <v>3695</v>
      </c>
      <c r="AS167" s="95" t="s">
        <v>5425</v>
      </c>
      <c r="AT167" s="95">
        <v>9</v>
      </c>
      <c r="AU167" s="95">
        <v>9</v>
      </c>
      <c r="AV167" s="95" t="s">
        <v>5415</v>
      </c>
      <c r="AW167" s="95" t="s">
        <v>3695</v>
      </c>
      <c r="AX167" s="95" t="s">
        <v>5426</v>
      </c>
      <c r="AY167" s="95">
        <v>2</v>
      </c>
      <c r="AZ167" s="95">
        <v>2</v>
      </c>
      <c r="BA167" s="95" t="s">
        <v>5416</v>
      </c>
      <c r="BB167" s="95" t="s">
        <v>3695</v>
      </c>
      <c r="BC167" s="95" t="s">
        <v>5427</v>
      </c>
      <c r="BD167" s="95">
        <v>1</v>
      </c>
      <c r="BE167" s="95">
        <v>1</v>
      </c>
      <c r="BF167" s="95" t="s">
        <v>5417</v>
      </c>
      <c r="BG167" s="95" t="s">
        <v>5424</v>
      </c>
      <c r="BH167" s="95" t="s">
        <v>5428</v>
      </c>
      <c r="BI167" s="95">
        <v>2</v>
      </c>
      <c r="BJ167" s="95">
        <v>2</v>
      </c>
      <c r="BK167" s="95" t="s">
        <v>5418</v>
      </c>
      <c r="BL167" s="95" t="s">
        <v>5375</v>
      </c>
      <c r="BM167" s="95" t="s">
        <v>6741</v>
      </c>
      <c r="BN167" s="95">
        <v>1</v>
      </c>
      <c r="BO167" s="95">
        <v>1</v>
      </c>
      <c r="BP167" s="95" t="s">
        <v>6742</v>
      </c>
      <c r="BQ167" s="95" t="s">
        <v>3695</v>
      </c>
      <c r="BR167" s="95" t="s">
        <v>5429</v>
      </c>
      <c r="BS167" s="95">
        <v>1</v>
      </c>
      <c r="BT167" s="95">
        <v>1</v>
      </c>
      <c r="BU167" s="95" t="s">
        <v>5419</v>
      </c>
      <c r="BV167" s="95" t="s">
        <v>3695</v>
      </c>
      <c r="BW167" s="95" t="s">
        <v>5430</v>
      </c>
      <c r="BX167" s="95">
        <v>0</v>
      </c>
      <c r="BY167" s="95">
        <v>0</v>
      </c>
      <c r="BZ167" s="95" t="s">
        <v>5420</v>
      </c>
      <c r="CA167" s="95" t="s">
        <v>3695</v>
      </c>
      <c r="CB167" s="95" t="s">
        <v>5431</v>
      </c>
      <c r="CC167" s="95">
        <v>0</v>
      </c>
      <c r="CD167" s="95">
        <v>0</v>
      </c>
      <c r="CE167" s="95" t="s">
        <v>5421</v>
      </c>
      <c r="CF167" s="95" t="s">
        <v>3695</v>
      </c>
      <c r="CG167" s="95" t="s">
        <v>5432</v>
      </c>
      <c r="CH167" s="95">
        <v>1</v>
      </c>
      <c r="CI167" s="95">
        <v>1</v>
      </c>
      <c r="CJ167" s="95" t="s">
        <v>5422</v>
      </c>
      <c r="CK167" s="95" t="s">
        <v>3695</v>
      </c>
      <c r="CL167" s="95" t="s">
        <v>5433</v>
      </c>
      <c r="CM167" s="95">
        <v>20</v>
      </c>
      <c r="CN167" s="95">
        <v>0</v>
      </c>
      <c r="CO167" s="95" t="s">
        <v>53</v>
      </c>
      <c r="CP167" s="95" t="s">
        <v>62</v>
      </c>
      <c r="CQ167" s="95" t="s">
        <v>62</v>
      </c>
      <c r="CR167" s="95" t="s">
        <v>55</v>
      </c>
      <c r="CS167" s="95" t="s">
        <v>56</v>
      </c>
      <c r="CT167" s="95" t="s">
        <v>57</v>
      </c>
      <c r="CU167" s="95" t="s">
        <v>57</v>
      </c>
      <c r="CV167" s="95" t="s">
        <v>58</v>
      </c>
      <c r="CW167" s="95" t="s">
        <v>55</v>
      </c>
      <c r="CX167" s="95" t="s">
        <v>59</v>
      </c>
      <c r="CY167" s="95" t="s">
        <v>2434</v>
      </c>
      <c r="CZ167" s="95" t="s">
        <v>2143</v>
      </c>
      <c r="DA167" s="95" t="s">
        <v>62</v>
      </c>
      <c r="DB167" s="95" t="s">
        <v>62</v>
      </c>
      <c r="DC167" s="95" t="s">
        <v>55</v>
      </c>
      <c r="DD167" s="95" t="s">
        <v>56</v>
      </c>
      <c r="DE167" s="95" t="s">
        <v>57</v>
      </c>
      <c r="DF167" s="95" t="s">
        <v>57</v>
      </c>
      <c r="DG167" s="95" t="s">
        <v>58</v>
      </c>
      <c r="DH167" s="95" t="s">
        <v>55</v>
      </c>
      <c r="DI167" s="95" t="s">
        <v>59</v>
      </c>
      <c r="DJ167" s="95" t="s">
        <v>2402</v>
      </c>
      <c r="DK167" s="95" t="s">
        <v>2143</v>
      </c>
      <c r="DL167" s="95" t="s">
        <v>53</v>
      </c>
      <c r="DM167" s="95" t="s">
        <v>54</v>
      </c>
      <c r="DN167" s="95" t="s">
        <v>55</v>
      </c>
      <c r="DO167" s="95" t="s">
        <v>56</v>
      </c>
      <c r="DP167" s="95" t="s">
        <v>57</v>
      </c>
      <c r="DQ167" s="95" t="s">
        <v>57</v>
      </c>
      <c r="DR167" s="95" t="s">
        <v>58</v>
      </c>
      <c r="DS167" s="95" t="s">
        <v>55</v>
      </c>
      <c r="DT167" s="95" t="s">
        <v>59</v>
      </c>
      <c r="DU167" s="95" t="s">
        <v>2402</v>
      </c>
      <c r="DV167" s="95" t="s">
        <v>2143</v>
      </c>
      <c r="DW167" s="95" t="s">
        <v>53</v>
      </c>
      <c r="DX167" s="95" t="s">
        <v>62</v>
      </c>
      <c r="DY167" s="95" t="s">
        <v>55</v>
      </c>
      <c r="DZ167" s="95" t="s">
        <v>56</v>
      </c>
      <c r="EA167" s="95" t="s">
        <v>57</v>
      </c>
      <c r="EB167" s="95" t="s">
        <v>57</v>
      </c>
      <c r="EC167" s="95" t="s">
        <v>58</v>
      </c>
      <c r="ED167" s="95" t="s">
        <v>55</v>
      </c>
      <c r="EE167" s="95" t="s">
        <v>59</v>
      </c>
      <c r="EF167" s="95" t="s">
        <v>2393</v>
      </c>
      <c r="EG167" s="95" t="s">
        <v>148</v>
      </c>
    </row>
    <row r="168" spans="1:137" x14ac:dyDescent="0.25">
      <c r="A168" s="97" t="s">
        <v>1690</v>
      </c>
      <c r="B168" s="95" t="s">
        <v>6948</v>
      </c>
      <c r="C168" s="95">
        <v>7</v>
      </c>
      <c r="D168" s="95" t="s">
        <v>16</v>
      </c>
      <c r="E168" s="95" t="s">
        <v>168</v>
      </c>
      <c r="F168" s="95" t="s">
        <v>1690</v>
      </c>
      <c r="G168" s="97" t="s">
        <v>531</v>
      </c>
      <c r="H168" s="97" t="s">
        <v>532</v>
      </c>
      <c r="I168" s="51">
        <v>1</v>
      </c>
      <c r="J168" s="51">
        <v>1</v>
      </c>
      <c r="K168" s="95" t="s">
        <v>556</v>
      </c>
      <c r="L168" s="95">
        <v>20</v>
      </c>
      <c r="M168" s="95">
        <v>2</v>
      </c>
      <c r="N168" s="95">
        <v>0</v>
      </c>
      <c r="O168" s="95">
        <v>1</v>
      </c>
      <c r="P168" s="95">
        <v>1</v>
      </c>
      <c r="Q168" s="95">
        <v>2</v>
      </c>
      <c r="R168" s="95">
        <v>2</v>
      </c>
      <c r="S168" s="95">
        <v>3</v>
      </c>
      <c r="T168" s="95">
        <v>3</v>
      </c>
      <c r="U168" s="95">
        <v>1</v>
      </c>
      <c r="V168" s="95">
        <v>2</v>
      </c>
      <c r="W168" s="95">
        <v>1</v>
      </c>
      <c r="X168" s="95">
        <v>2</v>
      </c>
      <c r="Y168" s="95">
        <v>2</v>
      </c>
      <c r="Z168" s="95">
        <v>1</v>
      </c>
      <c r="AA168" s="95" t="s">
        <v>1693</v>
      </c>
      <c r="AB168" s="95" t="s">
        <v>1695</v>
      </c>
      <c r="AC168" s="95" t="s">
        <v>5335</v>
      </c>
      <c r="AD168" s="95" t="s">
        <v>5336</v>
      </c>
      <c r="AE168" s="95">
        <v>0</v>
      </c>
      <c r="AF168" s="95">
        <v>0</v>
      </c>
      <c r="AG168" s="95" t="s">
        <v>5412</v>
      </c>
      <c r="AH168" s="95" t="s">
        <v>69</v>
      </c>
      <c r="AI168" s="95" t="s">
        <v>69</v>
      </c>
      <c r="AJ168" s="95">
        <v>1</v>
      </c>
      <c r="AK168" s="95">
        <v>1</v>
      </c>
      <c r="AL168" s="95" t="s">
        <v>5434</v>
      </c>
      <c r="AM168" s="95" t="s">
        <v>5443</v>
      </c>
      <c r="AN168" s="95" t="s">
        <v>5445</v>
      </c>
      <c r="AO168" s="95">
        <v>1</v>
      </c>
      <c r="AP168" s="95">
        <v>1</v>
      </c>
      <c r="AQ168" s="95" t="s">
        <v>5435</v>
      </c>
      <c r="AR168" s="95" t="s">
        <v>5444</v>
      </c>
      <c r="AS168" s="95" t="s">
        <v>5446</v>
      </c>
      <c r="AT168" s="95">
        <v>2</v>
      </c>
      <c r="AU168" s="95">
        <v>2</v>
      </c>
      <c r="AV168" s="95" t="s">
        <v>5436</v>
      </c>
      <c r="AW168" s="95" t="s">
        <v>3695</v>
      </c>
      <c r="AX168" s="95" t="s">
        <v>5447</v>
      </c>
      <c r="AY168" s="95">
        <v>2</v>
      </c>
      <c r="AZ168" s="95">
        <v>2</v>
      </c>
      <c r="BA168" s="95" t="s">
        <v>5437</v>
      </c>
      <c r="BB168" s="95" t="s">
        <v>5375</v>
      </c>
      <c r="BC168" s="95" t="s">
        <v>5448</v>
      </c>
      <c r="BD168" s="95">
        <v>3</v>
      </c>
      <c r="BE168" s="95">
        <v>3</v>
      </c>
      <c r="BF168" s="95" t="s">
        <v>5438</v>
      </c>
      <c r="BG168" s="95" t="s">
        <v>5375</v>
      </c>
      <c r="BH168" s="95" t="s">
        <v>5449</v>
      </c>
      <c r="BI168" s="95">
        <v>3</v>
      </c>
      <c r="BJ168" s="95">
        <v>3</v>
      </c>
      <c r="BK168" s="95" t="s">
        <v>6744</v>
      </c>
      <c r="BL168" s="95" t="s">
        <v>5375</v>
      </c>
      <c r="BM168" s="95" t="s">
        <v>5450</v>
      </c>
      <c r="BN168" s="95">
        <v>1</v>
      </c>
      <c r="BO168" s="95">
        <v>1</v>
      </c>
      <c r="BP168" s="95" t="s">
        <v>5439</v>
      </c>
      <c r="BQ168" s="95" t="s">
        <v>3695</v>
      </c>
      <c r="BR168" s="95" t="s">
        <v>5451</v>
      </c>
      <c r="BS168" s="95">
        <v>2</v>
      </c>
      <c r="BT168" s="95">
        <v>2</v>
      </c>
      <c r="BU168" s="95" t="s">
        <v>6745</v>
      </c>
      <c r="BV168" s="95" t="s">
        <v>3695</v>
      </c>
      <c r="BW168" s="95" t="s">
        <v>5452</v>
      </c>
      <c r="BX168" s="95">
        <v>3</v>
      </c>
      <c r="BY168" s="95">
        <v>3</v>
      </c>
      <c r="BZ168" s="95" t="s">
        <v>5440</v>
      </c>
      <c r="CA168" s="95" t="s">
        <v>3695</v>
      </c>
      <c r="CB168" s="95" t="s">
        <v>5453</v>
      </c>
      <c r="CC168" s="95">
        <v>2</v>
      </c>
      <c r="CD168" s="95">
        <v>2</v>
      </c>
      <c r="CE168" s="95" t="s">
        <v>5441</v>
      </c>
      <c r="CF168" s="95" t="s">
        <v>3695</v>
      </c>
      <c r="CG168" s="95" t="s">
        <v>5454</v>
      </c>
      <c r="CH168" s="95">
        <v>2</v>
      </c>
      <c r="CI168" s="95">
        <v>0</v>
      </c>
      <c r="CJ168" s="95" t="s">
        <v>5442</v>
      </c>
      <c r="CK168" s="95" t="s">
        <v>3695</v>
      </c>
      <c r="CL168" s="95" t="s">
        <v>5455</v>
      </c>
      <c r="CM168" s="95">
        <v>22</v>
      </c>
      <c r="CN168" s="95">
        <v>0</v>
      </c>
      <c r="CO168" s="95" t="s">
        <v>53</v>
      </c>
      <c r="CP168" s="95" t="s">
        <v>62</v>
      </c>
      <c r="CQ168" s="95" t="s">
        <v>62</v>
      </c>
      <c r="CR168" s="95" t="s">
        <v>55</v>
      </c>
      <c r="CS168" s="95" t="s">
        <v>56</v>
      </c>
      <c r="CT168" s="95" t="s">
        <v>57</v>
      </c>
      <c r="CU168" s="95" t="s">
        <v>57</v>
      </c>
      <c r="CV168" s="95" t="s">
        <v>58</v>
      </c>
      <c r="CW168" s="95" t="s">
        <v>55</v>
      </c>
      <c r="CX168" s="95" t="s">
        <v>59</v>
      </c>
      <c r="CY168" s="95" t="s">
        <v>2435</v>
      </c>
      <c r="CZ168" s="95" t="s">
        <v>2143</v>
      </c>
      <c r="DA168" s="95" t="s">
        <v>62</v>
      </c>
      <c r="DB168" s="95" t="s">
        <v>62</v>
      </c>
      <c r="DC168" s="95" t="s">
        <v>55</v>
      </c>
      <c r="DD168" s="95" t="s">
        <v>56</v>
      </c>
      <c r="DE168" s="95" t="s">
        <v>57</v>
      </c>
      <c r="DF168" s="95" t="s">
        <v>57</v>
      </c>
      <c r="DG168" s="95" t="s">
        <v>58</v>
      </c>
      <c r="DH168" s="95" t="s">
        <v>55</v>
      </c>
      <c r="DI168" s="95" t="s">
        <v>59</v>
      </c>
      <c r="DJ168" s="95" t="s">
        <v>2436</v>
      </c>
      <c r="DK168" s="95" t="s">
        <v>2143</v>
      </c>
      <c r="DL168" s="95" t="s">
        <v>53</v>
      </c>
      <c r="DM168" s="95" t="s">
        <v>62</v>
      </c>
      <c r="DN168" s="95" t="s">
        <v>55</v>
      </c>
      <c r="DO168" s="95" t="s">
        <v>56</v>
      </c>
      <c r="DP168" s="95" t="s">
        <v>57</v>
      </c>
      <c r="DQ168" s="95" t="s">
        <v>57</v>
      </c>
      <c r="DR168" s="95" t="s">
        <v>58</v>
      </c>
      <c r="DS168" s="95" t="s">
        <v>55</v>
      </c>
      <c r="DT168" s="95" t="s">
        <v>59</v>
      </c>
      <c r="DU168" s="95" t="s">
        <v>2402</v>
      </c>
      <c r="DV168" s="95" t="s">
        <v>2143</v>
      </c>
      <c r="DW168" s="95" t="s">
        <v>53</v>
      </c>
      <c r="DX168" s="95" t="s">
        <v>6510</v>
      </c>
      <c r="DY168" s="95" t="s">
        <v>55</v>
      </c>
      <c r="DZ168" s="95" t="s">
        <v>56</v>
      </c>
      <c r="EA168" s="95" t="s">
        <v>57</v>
      </c>
      <c r="EB168" s="95" t="s">
        <v>57</v>
      </c>
      <c r="EC168" s="95" t="s">
        <v>58</v>
      </c>
      <c r="ED168" s="95" t="s">
        <v>55</v>
      </c>
      <c r="EE168" s="95" t="s">
        <v>59</v>
      </c>
      <c r="EF168" s="95" t="s">
        <v>2393</v>
      </c>
      <c r="EG168" s="95" t="s">
        <v>148</v>
      </c>
    </row>
    <row r="169" spans="1:137" x14ac:dyDescent="0.25">
      <c r="A169" s="97" t="s">
        <v>1697</v>
      </c>
      <c r="B169" s="95" t="s">
        <v>6949</v>
      </c>
      <c r="C169" s="95">
        <v>8</v>
      </c>
      <c r="D169" s="95" t="s">
        <v>16</v>
      </c>
      <c r="E169" s="95" t="s">
        <v>168</v>
      </c>
      <c r="F169" s="95" t="s">
        <v>1697</v>
      </c>
      <c r="G169" s="97" t="s">
        <v>531</v>
      </c>
      <c r="H169" s="97" t="s">
        <v>532</v>
      </c>
      <c r="I169" s="51">
        <v>1</v>
      </c>
      <c r="J169" s="51">
        <v>1</v>
      </c>
      <c r="K169" s="95" t="s">
        <v>556</v>
      </c>
      <c r="L169" s="95">
        <v>8.3000000000000007</v>
      </c>
      <c r="M169" s="95">
        <v>1</v>
      </c>
      <c r="N169" s="95">
        <v>0</v>
      </c>
      <c r="O169" s="95">
        <v>1</v>
      </c>
      <c r="P169" s="95">
        <v>0</v>
      </c>
      <c r="Q169" s="95">
        <v>3</v>
      </c>
      <c r="R169" s="95">
        <v>0</v>
      </c>
      <c r="S169" s="95">
        <v>1</v>
      </c>
      <c r="T169" s="95">
        <v>2</v>
      </c>
      <c r="U169" s="95">
        <v>0</v>
      </c>
      <c r="V169" s="95">
        <v>1</v>
      </c>
      <c r="W169" s="95">
        <v>0</v>
      </c>
      <c r="X169" s="95">
        <v>0</v>
      </c>
      <c r="Y169" s="95">
        <v>0</v>
      </c>
      <c r="Z169" s="95">
        <v>1</v>
      </c>
      <c r="AA169" s="95" t="s">
        <v>1700</v>
      </c>
      <c r="AB169" s="95" t="s">
        <v>1703</v>
      </c>
      <c r="AC169" s="95" t="s">
        <v>5337</v>
      </c>
      <c r="AD169" s="95" t="s">
        <v>5338</v>
      </c>
      <c r="AE169" s="95">
        <v>0</v>
      </c>
      <c r="AF169" s="95">
        <v>8</v>
      </c>
      <c r="AG169" s="95" t="s">
        <v>5412</v>
      </c>
      <c r="AH169" s="95" t="s">
        <v>69</v>
      </c>
      <c r="AI169" s="95" t="s">
        <v>69</v>
      </c>
      <c r="AJ169" s="95">
        <v>1</v>
      </c>
      <c r="AK169" s="95">
        <v>8</v>
      </c>
      <c r="AL169" s="95" t="s">
        <v>5456</v>
      </c>
      <c r="AM169" s="95" t="s">
        <v>3695</v>
      </c>
      <c r="AN169" s="95" t="s">
        <v>5467</v>
      </c>
      <c r="AO169" s="95">
        <v>0</v>
      </c>
      <c r="AP169" s="95">
        <v>8</v>
      </c>
      <c r="AQ169" s="95" t="s">
        <v>5457</v>
      </c>
      <c r="AR169" s="95" t="s">
        <v>3695</v>
      </c>
      <c r="AS169" s="95" t="s">
        <v>69</v>
      </c>
      <c r="AT169" s="95">
        <v>3</v>
      </c>
      <c r="AU169" s="95">
        <v>8</v>
      </c>
      <c r="AV169" s="95" t="s">
        <v>5458</v>
      </c>
      <c r="AW169" s="95" t="s">
        <v>3695</v>
      </c>
      <c r="AX169" s="95" t="s">
        <v>5468</v>
      </c>
      <c r="AY169" s="95">
        <v>0</v>
      </c>
      <c r="AZ169" s="95">
        <v>0</v>
      </c>
      <c r="BA169" s="95" t="s">
        <v>6747</v>
      </c>
      <c r="BB169" s="95" t="s">
        <v>5463</v>
      </c>
      <c r="BC169" s="95" t="s">
        <v>5469</v>
      </c>
      <c r="BD169" s="95">
        <v>0</v>
      </c>
      <c r="BE169" s="95">
        <v>1</v>
      </c>
      <c r="BF169" s="95" t="s">
        <v>5459</v>
      </c>
      <c r="BG169" s="95" t="s">
        <v>5464</v>
      </c>
      <c r="BH169" s="95" t="s">
        <v>5470</v>
      </c>
      <c r="BI169" s="95">
        <v>1</v>
      </c>
      <c r="BJ169" s="95">
        <v>2</v>
      </c>
      <c r="BK169" s="95" t="s">
        <v>6748</v>
      </c>
      <c r="BL169" s="95" t="s">
        <v>5465</v>
      </c>
      <c r="BM169" s="95" t="s">
        <v>5471</v>
      </c>
      <c r="BN169" s="95">
        <v>0</v>
      </c>
      <c r="BO169" s="95">
        <v>0</v>
      </c>
      <c r="BP169" s="95" t="s">
        <v>5460</v>
      </c>
      <c r="BQ169" s="95" t="s">
        <v>5466</v>
      </c>
      <c r="BR169" s="95" t="s">
        <v>5472</v>
      </c>
      <c r="BS169" s="95">
        <v>1</v>
      </c>
      <c r="BT169" s="95">
        <v>1</v>
      </c>
      <c r="BU169" s="95" t="s">
        <v>5461</v>
      </c>
      <c r="BV169" s="95" t="s">
        <v>3695</v>
      </c>
      <c r="BW169" s="95" t="s">
        <v>5473</v>
      </c>
      <c r="BX169" s="95">
        <v>0</v>
      </c>
      <c r="BY169" s="95">
        <v>0</v>
      </c>
      <c r="BZ169" s="95" t="s">
        <v>5462</v>
      </c>
      <c r="CA169" s="95" t="s">
        <v>3695</v>
      </c>
      <c r="CB169" s="95" t="s">
        <v>5474</v>
      </c>
      <c r="CC169" s="95">
        <v>2</v>
      </c>
      <c r="CD169" s="95">
        <v>0</v>
      </c>
      <c r="CE169" s="95" t="s">
        <v>6749</v>
      </c>
      <c r="CF169" s="95" t="s">
        <v>3695</v>
      </c>
      <c r="CG169" s="95" t="s">
        <v>5475</v>
      </c>
      <c r="CH169" s="95">
        <v>4</v>
      </c>
      <c r="CI169" s="95">
        <v>2</v>
      </c>
      <c r="CJ169" s="95" t="s">
        <v>6750</v>
      </c>
      <c r="CK169" s="95" t="s">
        <v>3695</v>
      </c>
      <c r="CL169" s="95" t="s">
        <v>5476</v>
      </c>
      <c r="CM169" s="95">
        <v>12</v>
      </c>
      <c r="CN169" s="95">
        <v>0</v>
      </c>
      <c r="CO169" s="95" t="s">
        <v>53</v>
      </c>
      <c r="CP169" s="95" t="s">
        <v>62</v>
      </c>
      <c r="CQ169" s="95" t="s">
        <v>73</v>
      </c>
      <c r="CR169" s="95" t="s">
        <v>55</v>
      </c>
      <c r="CS169" s="95" t="s">
        <v>56</v>
      </c>
      <c r="CT169" s="95" t="s">
        <v>57</v>
      </c>
      <c r="CU169" s="95" t="s">
        <v>57</v>
      </c>
      <c r="CV169" s="95" t="s">
        <v>58</v>
      </c>
      <c r="CW169" s="95" t="s">
        <v>55</v>
      </c>
      <c r="CX169" s="95" t="s">
        <v>59</v>
      </c>
      <c r="CY169" s="95" t="s">
        <v>2437</v>
      </c>
      <c r="CZ169" s="95" t="s">
        <v>2143</v>
      </c>
      <c r="DA169" s="95" t="s">
        <v>62</v>
      </c>
      <c r="DB169" s="95" t="s">
        <v>73</v>
      </c>
      <c r="DC169" s="95" t="s">
        <v>55</v>
      </c>
      <c r="DD169" s="95" t="s">
        <v>56</v>
      </c>
      <c r="DE169" s="95" t="s">
        <v>57</v>
      </c>
      <c r="DF169" s="95" t="s">
        <v>57</v>
      </c>
      <c r="DG169" s="95" t="s">
        <v>58</v>
      </c>
      <c r="DH169" s="95" t="s">
        <v>55</v>
      </c>
      <c r="DI169" s="95" t="s">
        <v>59</v>
      </c>
      <c r="DJ169" s="95" t="s">
        <v>2438</v>
      </c>
      <c r="DK169" s="95" t="s">
        <v>2143</v>
      </c>
      <c r="DL169" s="95" t="s">
        <v>53</v>
      </c>
      <c r="DM169" s="95" t="s">
        <v>73</v>
      </c>
      <c r="DN169" s="95" t="s">
        <v>55</v>
      </c>
      <c r="DO169" s="95" t="s">
        <v>56</v>
      </c>
      <c r="DP169" s="95" t="s">
        <v>57</v>
      </c>
      <c r="DQ169" s="95" t="s">
        <v>57</v>
      </c>
      <c r="DR169" s="95" t="s">
        <v>58</v>
      </c>
      <c r="DS169" s="95" t="s">
        <v>55</v>
      </c>
      <c r="DT169" s="95" t="s">
        <v>59</v>
      </c>
      <c r="DU169" s="95" t="s">
        <v>2439</v>
      </c>
      <c r="DV169" s="95" t="s">
        <v>2143</v>
      </c>
      <c r="DW169" s="95" t="s">
        <v>53</v>
      </c>
      <c r="DX169" s="95" t="s">
        <v>6510</v>
      </c>
      <c r="DY169" s="95" t="s">
        <v>55</v>
      </c>
      <c r="DZ169" s="95" t="s">
        <v>56</v>
      </c>
      <c r="EA169" s="95" t="s">
        <v>57</v>
      </c>
      <c r="EB169" s="95" t="s">
        <v>57</v>
      </c>
      <c r="EC169" s="95" t="s">
        <v>58</v>
      </c>
      <c r="ED169" s="95" t="s">
        <v>55</v>
      </c>
      <c r="EE169" s="95" t="s">
        <v>59</v>
      </c>
      <c r="EF169" s="95" t="s">
        <v>2393</v>
      </c>
      <c r="EG169" s="95" t="s">
        <v>148</v>
      </c>
    </row>
    <row r="170" spans="1:137" x14ac:dyDescent="0.25">
      <c r="A170" s="97" t="s">
        <v>1704</v>
      </c>
      <c r="B170" s="95" t="s">
        <v>6950</v>
      </c>
      <c r="C170" s="95">
        <v>9</v>
      </c>
      <c r="D170" s="95" t="s">
        <v>16</v>
      </c>
      <c r="E170" s="95" t="s">
        <v>168</v>
      </c>
      <c r="F170" s="95" t="s">
        <v>1704</v>
      </c>
      <c r="G170" s="97" t="s">
        <v>556</v>
      </c>
      <c r="H170" s="97" t="s">
        <v>557</v>
      </c>
      <c r="I170" s="51">
        <v>0</v>
      </c>
      <c r="J170" s="51">
        <v>6</v>
      </c>
      <c r="K170" s="95" t="s">
        <v>556</v>
      </c>
      <c r="L170" s="95">
        <v>0</v>
      </c>
      <c r="M170" s="95">
        <v>0</v>
      </c>
      <c r="N170" s="95">
        <v>0</v>
      </c>
      <c r="O170" s="95">
        <v>0</v>
      </c>
      <c r="P170" s="95">
        <v>0</v>
      </c>
      <c r="Q170" s="95">
        <v>0</v>
      </c>
      <c r="R170" s="95">
        <v>0</v>
      </c>
      <c r="S170" s="95">
        <v>0</v>
      </c>
      <c r="T170" s="95">
        <v>1</v>
      </c>
      <c r="U170" s="95">
        <v>1</v>
      </c>
      <c r="V170" s="95">
        <v>1</v>
      </c>
      <c r="W170" s="95">
        <v>1</v>
      </c>
      <c r="X170" s="95">
        <v>1</v>
      </c>
      <c r="Y170" s="95">
        <v>1</v>
      </c>
      <c r="Z170" s="95">
        <v>6</v>
      </c>
      <c r="AA170" s="95" t="s">
        <v>3317</v>
      </c>
      <c r="AB170" s="95" t="s">
        <v>3318</v>
      </c>
      <c r="AC170" s="95" t="s">
        <v>3319</v>
      </c>
      <c r="AD170" s="95" t="s">
        <v>3103</v>
      </c>
      <c r="AE170" s="95" t="s">
        <v>6504</v>
      </c>
      <c r="AF170" s="95" t="s">
        <v>6504</v>
      </c>
      <c r="AG170" s="95" t="s">
        <v>6504</v>
      </c>
      <c r="AH170" s="95" t="s">
        <v>6504</v>
      </c>
      <c r="AI170" s="95" t="s">
        <v>6504</v>
      </c>
      <c r="AJ170" s="95" t="s">
        <v>6504</v>
      </c>
      <c r="AK170" s="95" t="s">
        <v>6504</v>
      </c>
      <c r="AL170" s="95" t="s">
        <v>6504</v>
      </c>
      <c r="AM170" s="95" t="s">
        <v>6504</v>
      </c>
      <c r="AN170" s="95" t="s">
        <v>6504</v>
      </c>
      <c r="AO170" s="95" t="s">
        <v>6504</v>
      </c>
      <c r="AP170" s="95" t="s">
        <v>6504</v>
      </c>
      <c r="AQ170" s="95" t="s">
        <v>6504</v>
      </c>
      <c r="AR170" s="95" t="s">
        <v>6504</v>
      </c>
      <c r="AS170" s="95" t="s">
        <v>6504</v>
      </c>
      <c r="AT170" s="95" t="s">
        <v>6504</v>
      </c>
      <c r="AU170" s="95" t="s">
        <v>6504</v>
      </c>
      <c r="AV170" s="95" t="s">
        <v>6504</v>
      </c>
      <c r="AW170" s="95" t="s">
        <v>6504</v>
      </c>
      <c r="AX170" s="95" t="s">
        <v>6504</v>
      </c>
      <c r="AY170" s="95" t="s">
        <v>6504</v>
      </c>
      <c r="AZ170" s="95" t="s">
        <v>6504</v>
      </c>
      <c r="BA170" s="95" t="s">
        <v>6504</v>
      </c>
      <c r="BB170" s="95" t="s">
        <v>6504</v>
      </c>
      <c r="BC170" s="95" t="s">
        <v>6504</v>
      </c>
      <c r="BD170" s="95" t="s">
        <v>6504</v>
      </c>
      <c r="BE170" s="95" t="s">
        <v>6504</v>
      </c>
      <c r="BF170" s="95" t="s">
        <v>6504</v>
      </c>
      <c r="BG170" s="95" t="s">
        <v>6504</v>
      </c>
      <c r="BH170" s="95" t="s">
        <v>6504</v>
      </c>
      <c r="BI170" s="95">
        <v>1</v>
      </c>
      <c r="BJ170" s="95">
        <v>1</v>
      </c>
      <c r="BK170" s="95" t="s">
        <v>5477</v>
      </c>
      <c r="BL170" s="95" t="s">
        <v>5479</v>
      </c>
      <c r="BM170" s="95" t="s">
        <v>5480</v>
      </c>
      <c r="BN170" s="95">
        <v>1</v>
      </c>
      <c r="BO170" s="95">
        <v>1</v>
      </c>
      <c r="BP170" s="95" t="s">
        <v>5478</v>
      </c>
      <c r="BQ170" s="95" t="s">
        <v>3695</v>
      </c>
      <c r="BR170" s="95" t="s">
        <v>5481</v>
      </c>
      <c r="BS170" s="95">
        <v>1</v>
      </c>
      <c r="BT170" s="95">
        <v>1</v>
      </c>
      <c r="BU170" s="95" t="s">
        <v>5478</v>
      </c>
      <c r="BV170" s="95" t="s">
        <v>3695</v>
      </c>
      <c r="BW170" s="95" t="s">
        <v>5481</v>
      </c>
      <c r="BX170" s="95">
        <v>1</v>
      </c>
      <c r="BY170" s="95">
        <v>1</v>
      </c>
      <c r="BZ170" s="95" t="s">
        <v>5478</v>
      </c>
      <c r="CA170" s="95" t="s">
        <v>3695</v>
      </c>
      <c r="CB170" s="95" t="s">
        <v>5481</v>
      </c>
      <c r="CC170" s="95">
        <v>1</v>
      </c>
      <c r="CD170" s="95">
        <v>1</v>
      </c>
      <c r="CE170" s="95" t="s">
        <v>5478</v>
      </c>
      <c r="CF170" s="95" t="s">
        <v>3695</v>
      </c>
      <c r="CG170" s="95" t="s">
        <v>5481</v>
      </c>
      <c r="CH170" s="95">
        <v>1</v>
      </c>
      <c r="CI170" s="95">
        <v>1</v>
      </c>
      <c r="CJ170" s="95" t="s">
        <v>5478</v>
      </c>
      <c r="CK170" s="95" t="s">
        <v>3695</v>
      </c>
      <c r="CL170" s="95" t="s">
        <v>5481</v>
      </c>
      <c r="CM170" s="95">
        <v>6</v>
      </c>
      <c r="CN170" s="95">
        <v>0</v>
      </c>
      <c r="CO170" s="95">
        <v>0</v>
      </c>
      <c r="CP170" s="95">
        <v>0</v>
      </c>
      <c r="CQ170" s="95">
        <v>0</v>
      </c>
      <c r="CR170" s="95">
        <v>0</v>
      </c>
      <c r="CS170" s="95">
        <v>0</v>
      </c>
      <c r="CT170" s="95">
        <v>0</v>
      </c>
      <c r="CU170" s="95">
        <v>0</v>
      </c>
      <c r="CV170" s="95">
        <v>0</v>
      </c>
      <c r="CW170" s="95">
        <v>0</v>
      </c>
      <c r="CX170" s="95">
        <v>0</v>
      </c>
      <c r="CY170" s="95">
        <v>0</v>
      </c>
      <c r="CZ170" s="95">
        <v>0</v>
      </c>
      <c r="DA170" s="95">
        <v>0</v>
      </c>
      <c r="DB170" s="95">
        <v>0</v>
      </c>
      <c r="DC170" s="95">
        <v>0</v>
      </c>
      <c r="DD170" s="95">
        <v>0</v>
      </c>
      <c r="DE170" s="95">
        <v>0</v>
      </c>
      <c r="DF170" s="95">
        <v>0</v>
      </c>
      <c r="DG170" s="95">
        <v>0</v>
      </c>
      <c r="DH170" s="95">
        <v>0</v>
      </c>
      <c r="DI170" s="95">
        <v>0</v>
      </c>
      <c r="DJ170" s="95">
        <v>0</v>
      </c>
      <c r="DK170" s="95">
        <v>0</v>
      </c>
      <c r="DL170" s="95" t="s">
        <v>53</v>
      </c>
      <c r="DM170" s="95" t="s">
        <v>62</v>
      </c>
      <c r="DN170" s="95" t="s">
        <v>55</v>
      </c>
      <c r="DO170" s="95" t="s">
        <v>56</v>
      </c>
      <c r="DP170" s="95" t="s">
        <v>57</v>
      </c>
      <c r="DQ170" s="95" t="s">
        <v>57</v>
      </c>
      <c r="DR170" s="95" t="s">
        <v>58</v>
      </c>
      <c r="DS170" s="95" t="s">
        <v>55</v>
      </c>
      <c r="DT170" s="95" t="s">
        <v>59</v>
      </c>
      <c r="DU170" s="95" t="s">
        <v>2402</v>
      </c>
      <c r="DV170" s="95" t="s">
        <v>2143</v>
      </c>
      <c r="DW170" s="95" t="s">
        <v>53</v>
      </c>
      <c r="DX170" s="95" t="s">
        <v>62</v>
      </c>
      <c r="DY170" s="95" t="s">
        <v>55</v>
      </c>
      <c r="DZ170" s="95" t="s">
        <v>56</v>
      </c>
      <c r="EA170" s="95" t="s">
        <v>57</v>
      </c>
      <c r="EB170" s="95" t="s">
        <v>57</v>
      </c>
      <c r="EC170" s="95" t="s">
        <v>58</v>
      </c>
      <c r="ED170" s="95" t="s">
        <v>55</v>
      </c>
      <c r="EE170" s="95" t="s">
        <v>59</v>
      </c>
      <c r="EF170" s="95" t="s">
        <v>2393</v>
      </c>
      <c r="EG170" s="95" t="s">
        <v>148</v>
      </c>
    </row>
    <row r="171" spans="1:137" x14ac:dyDescent="0.25">
      <c r="A171" s="97" t="s">
        <v>1705</v>
      </c>
      <c r="B171" s="95" t="s">
        <v>6951</v>
      </c>
      <c r="C171" s="95">
        <v>10</v>
      </c>
      <c r="D171" s="95" t="s">
        <v>16</v>
      </c>
      <c r="E171" s="95" t="s">
        <v>168</v>
      </c>
      <c r="F171" s="95" t="s">
        <v>1705</v>
      </c>
      <c r="G171" s="97" t="s">
        <v>531</v>
      </c>
      <c r="H171" s="97" t="s">
        <v>532</v>
      </c>
      <c r="I171" s="51">
        <v>1</v>
      </c>
      <c r="J171" s="51">
        <v>1</v>
      </c>
      <c r="K171" s="95" t="s">
        <v>531</v>
      </c>
      <c r="L171" s="95">
        <v>0</v>
      </c>
      <c r="M171" s="95">
        <v>0</v>
      </c>
      <c r="N171" s="95">
        <v>0</v>
      </c>
      <c r="O171" s="95">
        <v>0</v>
      </c>
      <c r="P171" s="95">
        <v>0</v>
      </c>
      <c r="Q171" s="95">
        <v>1</v>
      </c>
      <c r="R171" s="95">
        <v>1</v>
      </c>
      <c r="S171" s="95">
        <v>1</v>
      </c>
      <c r="T171" s="95">
        <v>1</v>
      </c>
      <c r="U171" s="95">
        <v>1</v>
      </c>
      <c r="V171" s="95">
        <v>1</v>
      </c>
      <c r="W171" s="95">
        <v>1</v>
      </c>
      <c r="X171" s="95">
        <v>1</v>
      </c>
      <c r="Y171" s="95">
        <v>1</v>
      </c>
      <c r="Z171" s="95">
        <v>1</v>
      </c>
      <c r="AA171" s="95" t="s">
        <v>1706</v>
      </c>
      <c r="AB171" s="95" t="s">
        <v>5339</v>
      </c>
      <c r="AC171" s="95" t="s">
        <v>5340</v>
      </c>
      <c r="AD171" s="95" t="s">
        <v>5323</v>
      </c>
      <c r="AE171" s="95">
        <v>0</v>
      </c>
      <c r="AF171" s="95">
        <v>0</v>
      </c>
      <c r="AG171" s="95" t="s">
        <v>5482</v>
      </c>
      <c r="AH171" s="95" t="s">
        <v>69</v>
      </c>
      <c r="AI171" s="95" t="s">
        <v>69</v>
      </c>
      <c r="AJ171" s="95">
        <v>0</v>
      </c>
      <c r="AK171" s="95">
        <v>0</v>
      </c>
      <c r="AL171" s="95" t="s">
        <v>5482</v>
      </c>
      <c r="AM171" s="95" t="s">
        <v>69</v>
      </c>
      <c r="AN171" s="95" t="s">
        <v>69</v>
      </c>
      <c r="AO171" s="95">
        <v>1</v>
      </c>
      <c r="AP171" s="95">
        <v>1</v>
      </c>
      <c r="AQ171" s="95" t="s">
        <v>5483</v>
      </c>
      <c r="AR171" s="95" t="s">
        <v>3695</v>
      </c>
      <c r="AS171" s="95" t="s">
        <v>5493</v>
      </c>
      <c r="AT171" s="95">
        <v>1</v>
      </c>
      <c r="AU171" s="95">
        <v>1</v>
      </c>
      <c r="AV171" s="95" t="s">
        <v>5484</v>
      </c>
      <c r="AW171" s="95" t="s">
        <v>3695</v>
      </c>
      <c r="AX171" s="95" t="s">
        <v>5493</v>
      </c>
      <c r="AY171" s="95">
        <v>1</v>
      </c>
      <c r="AZ171" s="95">
        <v>1</v>
      </c>
      <c r="BA171" s="95" t="s">
        <v>5485</v>
      </c>
      <c r="BB171" s="95" t="s">
        <v>3695</v>
      </c>
      <c r="BC171" s="95" t="s">
        <v>5493</v>
      </c>
      <c r="BD171" s="95">
        <v>0</v>
      </c>
      <c r="BE171" s="95">
        <v>0</v>
      </c>
      <c r="BF171" s="95" t="s">
        <v>5482</v>
      </c>
      <c r="BG171" s="95" t="s">
        <v>69</v>
      </c>
      <c r="BH171" s="95" t="s">
        <v>69</v>
      </c>
      <c r="BI171" s="95">
        <v>1</v>
      </c>
      <c r="BJ171" s="95">
        <v>1</v>
      </c>
      <c r="BK171" s="95" t="s">
        <v>5486</v>
      </c>
      <c r="BL171" s="95" t="s">
        <v>5375</v>
      </c>
      <c r="BM171" s="95" t="s">
        <v>5494</v>
      </c>
      <c r="BN171" s="95">
        <v>0</v>
      </c>
      <c r="BO171" s="95">
        <v>0</v>
      </c>
      <c r="BP171" s="95" t="s">
        <v>5487</v>
      </c>
      <c r="BQ171" s="95" t="s">
        <v>5492</v>
      </c>
      <c r="BR171" s="95" t="s">
        <v>5495</v>
      </c>
      <c r="BS171" s="95">
        <v>0</v>
      </c>
      <c r="BT171" s="95">
        <v>0</v>
      </c>
      <c r="BU171" s="95" t="s">
        <v>5488</v>
      </c>
      <c r="BV171" s="95" t="s">
        <v>5492</v>
      </c>
      <c r="BW171" s="95" t="s">
        <v>5495</v>
      </c>
      <c r="BX171" s="95">
        <v>0</v>
      </c>
      <c r="BY171" s="95">
        <v>0</v>
      </c>
      <c r="BZ171" s="95" t="s">
        <v>5489</v>
      </c>
      <c r="CA171" s="95" t="s">
        <v>5492</v>
      </c>
      <c r="CB171" s="95" t="s">
        <v>5495</v>
      </c>
      <c r="CC171" s="95">
        <v>0</v>
      </c>
      <c r="CD171" s="95">
        <v>0</v>
      </c>
      <c r="CE171" s="95" t="s">
        <v>5490</v>
      </c>
      <c r="CF171" s="95" t="s">
        <v>5492</v>
      </c>
      <c r="CG171" s="95" t="s">
        <v>5495</v>
      </c>
      <c r="CH171" s="95">
        <v>1</v>
      </c>
      <c r="CI171" s="95">
        <v>1</v>
      </c>
      <c r="CJ171" s="95" t="s">
        <v>5491</v>
      </c>
      <c r="CK171" s="95" t="s">
        <v>5492</v>
      </c>
      <c r="CL171" s="95" t="s">
        <v>5495</v>
      </c>
      <c r="CM171" s="95">
        <v>5</v>
      </c>
      <c r="CN171" s="95">
        <v>0</v>
      </c>
      <c r="CO171" s="95" t="s">
        <v>53</v>
      </c>
      <c r="CP171" s="95" t="s">
        <v>79</v>
      </c>
      <c r="CQ171" s="95" t="s">
        <v>62</v>
      </c>
      <c r="CR171" s="95" t="s">
        <v>55</v>
      </c>
      <c r="CS171" s="95" t="s">
        <v>56</v>
      </c>
      <c r="CT171" s="95" t="s">
        <v>57</v>
      </c>
      <c r="CU171" s="95" t="s">
        <v>57</v>
      </c>
      <c r="CV171" s="95" t="s">
        <v>58</v>
      </c>
      <c r="CW171" s="95" t="s">
        <v>55</v>
      </c>
      <c r="CX171" s="95" t="s">
        <v>59</v>
      </c>
      <c r="CY171" s="95" t="s">
        <v>2440</v>
      </c>
      <c r="CZ171" s="95" t="s">
        <v>2143</v>
      </c>
      <c r="DA171" s="95" t="s">
        <v>62</v>
      </c>
      <c r="DB171" s="95" t="s">
        <v>62</v>
      </c>
      <c r="DC171" s="95" t="s">
        <v>55</v>
      </c>
      <c r="DD171" s="95" t="s">
        <v>56</v>
      </c>
      <c r="DE171" s="95" t="s">
        <v>57</v>
      </c>
      <c r="DF171" s="95" t="s">
        <v>57</v>
      </c>
      <c r="DG171" s="95" t="s">
        <v>58</v>
      </c>
      <c r="DH171" s="95" t="s">
        <v>55</v>
      </c>
      <c r="DI171" s="95" t="s">
        <v>59</v>
      </c>
      <c r="DJ171" s="95" t="s">
        <v>2402</v>
      </c>
      <c r="DK171" s="95" t="s">
        <v>2143</v>
      </c>
      <c r="DL171" s="95" t="s">
        <v>53</v>
      </c>
      <c r="DM171" s="95" t="s">
        <v>62</v>
      </c>
      <c r="DN171" s="95" t="s">
        <v>55</v>
      </c>
      <c r="DO171" s="95" t="s">
        <v>56</v>
      </c>
      <c r="DP171" s="95" t="s">
        <v>57</v>
      </c>
      <c r="DQ171" s="95" t="s">
        <v>57</v>
      </c>
      <c r="DR171" s="95" t="s">
        <v>58</v>
      </c>
      <c r="DS171" s="95" t="s">
        <v>55</v>
      </c>
      <c r="DT171" s="95" t="s">
        <v>59</v>
      </c>
      <c r="DU171" s="95" t="s">
        <v>2402</v>
      </c>
      <c r="DV171" s="95" t="s">
        <v>2143</v>
      </c>
      <c r="DW171" s="95" t="s">
        <v>53</v>
      </c>
      <c r="DX171" s="95" t="s">
        <v>62</v>
      </c>
      <c r="DY171" s="95" t="s">
        <v>55</v>
      </c>
      <c r="DZ171" s="95" t="s">
        <v>56</v>
      </c>
      <c r="EA171" s="95" t="s">
        <v>57</v>
      </c>
      <c r="EB171" s="95" t="s">
        <v>57</v>
      </c>
      <c r="EC171" s="95" t="s">
        <v>58</v>
      </c>
      <c r="ED171" s="95" t="s">
        <v>55</v>
      </c>
      <c r="EE171" s="95" t="s">
        <v>59</v>
      </c>
      <c r="EF171" s="95" t="s">
        <v>2393</v>
      </c>
      <c r="EG171" s="95" t="s">
        <v>148</v>
      </c>
    </row>
    <row r="172" spans="1:137" x14ac:dyDescent="0.25">
      <c r="A172" s="97" t="s">
        <v>1711</v>
      </c>
      <c r="B172" s="95" t="s">
        <v>6952</v>
      </c>
      <c r="C172" s="95">
        <v>11</v>
      </c>
      <c r="D172" s="95" t="s">
        <v>16</v>
      </c>
      <c r="E172" s="95" t="s">
        <v>168</v>
      </c>
      <c r="F172" s="95" t="s">
        <v>1711</v>
      </c>
      <c r="G172" s="97" t="s">
        <v>556</v>
      </c>
      <c r="H172" s="97" t="s">
        <v>557</v>
      </c>
      <c r="I172" s="51" t="s">
        <v>595</v>
      </c>
      <c r="J172" s="51">
        <v>1</v>
      </c>
      <c r="K172" s="95" t="s">
        <v>556</v>
      </c>
      <c r="L172" s="95">
        <v>0</v>
      </c>
      <c r="M172" s="95">
        <v>0</v>
      </c>
      <c r="N172" s="95">
        <v>0</v>
      </c>
      <c r="O172" s="95">
        <v>0</v>
      </c>
      <c r="P172" s="95">
        <v>0</v>
      </c>
      <c r="Q172" s="95">
        <v>0</v>
      </c>
      <c r="R172" s="95">
        <v>0</v>
      </c>
      <c r="S172" s="95">
        <v>1</v>
      </c>
      <c r="T172" s="95">
        <v>0</v>
      </c>
      <c r="U172" s="95">
        <v>0</v>
      </c>
      <c r="V172" s="95">
        <v>0</v>
      </c>
      <c r="W172" s="95">
        <v>0</v>
      </c>
      <c r="X172" s="95">
        <v>0</v>
      </c>
      <c r="Y172" s="95">
        <v>0</v>
      </c>
      <c r="Z172" s="95">
        <v>1</v>
      </c>
      <c r="AA172" s="95" t="s">
        <v>1712</v>
      </c>
      <c r="AB172" s="95" t="s">
        <v>5341</v>
      </c>
      <c r="AC172" s="95" t="s">
        <v>5340</v>
      </c>
      <c r="AD172" s="95" t="s">
        <v>5342</v>
      </c>
      <c r="AE172" s="95">
        <v>0</v>
      </c>
      <c r="AF172" s="95">
        <v>0</v>
      </c>
      <c r="AG172" s="95" t="s">
        <v>5496</v>
      </c>
      <c r="AH172" s="95" t="s">
        <v>3695</v>
      </c>
      <c r="AI172" s="95" t="s">
        <v>3695</v>
      </c>
      <c r="AJ172" s="95">
        <v>0</v>
      </c>
      <c r="AK172" s="95">
        <v>0</v>
      </c>
      <c r="AL172" s="95" t="s">
        <v>5496</v>
      </c>
      <c r="AM172" s="95" t="s">
        <v>3695</v>
      </c>
      <c r="AN172" s="95" t="s">
        <v>3695</v>
      </c>
      <c r="AO172" s="95">
        <v>0</v>
      </c>
      <c r="AP172" s="95">
        <v>0</v>
      </c>
      <c r="AQ172" s="95" t="s">
        <v>5497</v>
      </c>
      <c r="AR172" s="95" t="s">
        <v>3695</v>
      </c>
      <c r="AS172" s="95" t="s">
        <v>3695</v>
      </c>
      <c r="AT172" s="95">
        <v>0</v>
      </c>
      <c r="AU172" s="95">
        <v>0</v>
      </c>
      <c r="AV172" s="95" t="s">
        <v>5496</v>
      </c>
      <c r="AW172" s="95" t="s">
        <v>3695</v>
      </c>
      <c r="AX172" s="95" t="s">
        <v>3695</v>
      </c>
      <c r="AY172" s="95">
        <v>0</v>
      </c>
      <c r="AZ172" s="95">
        <v>0</v>
      </c>
      <c r="BA172" s="95" t="s">
        <v>5498</v>
      </c>
      <c r="BB172" s="95" t="s">
        <v>3695</v>
      </c>
      <c r="BC172" s="95" t="s">
        <v>3695</v>
      </c>
      <c r="BD172" s="95">
        <v>1</v>
      </c>
      <c r="BE172" s="95">
        <v>1</v>
      </c>
      <c r="BF172" s="95" t="s">
        <v>5499</v>
      </c>
      <c r="BG172" s="95" t="s">
        <v>5502</v>
      </c>
      <c r="BH172" s="95" t="s">
        <v>5504</v>
      </c>
      <c r="BI172" s="95">
        <v>0</v>
      </c>
      <c r="BJ172" s="95">
        <v>0</v>
      </c>
      <c r="BK172" s="95" t="s">
        <v>5500</v>
      </c>
      <c r="BL172" s="95" t="s">
        <v>5503</v>
      </c>
      <c r="BM172" s="95" t="s">
        <v>5503</v>
      </c>
      <c r="BN172" s="95">
        <v>0</v>
      </c>
      <c r="BO172" s="95">
        <v>0</v>
      </c>
      <c r="BP172" s="95" t="s">
        <v>5501</v>
      </c>
      <c r="BQ172" s="95" t="s">
        <v>5503</v>
      </c>
      <c r="BR172" s="95" t="s">
        <v>5503</v>
      </c>
      <c r="BS172" s="95">
        <v>0</v>
      </c>
      <c r="BT172" s="95">
        <v>0</v>
      </c>
      <c r="BU172" s="95" t="s">
        <v>5501</v>
      </c>
      <c r="BV172" s="95" t="s">
        <v>5503</v>
      </c>
      <c r="BW172" s="95" t="s">
        <v>5503</v>
      </c>
      <c r="BX172" s="95">
        <v>0</v>
      </c>
      <c r="BY172" s="95">
        <v>0</v>
      </c>
      <c r="BZ172" s="95" t="s">
        <v>5501</v>
      </c>
      <c r="CA172" s="95" t="s">
        <v>5503</v>
      </c>
      <c r="CB172" s="95" t="s">
        <v>5503</v>
      </c>
      <c r="CC172" s="95">
        <v>0</v>
      </c>
      <c r="CD172" s="95">
        <v>0</v>
      </c>
      <c r="CE172" s="95" t="s">
        <v>5501</v>
      </c>
      <c r="CF172" s="95" t="s">
        <v>5503</v>
      </c>
      <c r="CG172" s="95" t="s">
        <v>5503</v>
      </c>
      <c r="CH172" s="95">
        <v>0</v>
      </c>
      <c r="CI172" s="95">
        <v>0</v>
      </c>
      <c r="CJ172" s="95" t="s">
        <v>5501</v>
      </c>
      <c r="CK172" s="95" t="s">
        <v>5503</v>
      </c>
      <c r="CL172" s="95" t="s">
        <v>5503</v>
      </c>
      <c r="CM172" s="95">
        <v>1</v>
      </c>
      <c r="CN172" s="95">
        <v>0</v>
      </c>
      <c r="CO172" s="95" t="s">
        <v>69</v>
      </c>
      <c r="CP172" s="95" t="s">
        <v>79</v>
      </c>
      <c r="CQ172" s="95" t="s">
        <v>62</v>
      </c>
      <c r="CR172" s="95" t="s">
        <v>69</v>
      </c>
      <c r="CS172" s="95" t="s">
        <v>69</v>
      </c>
      <c r="CT172" s="95" t="s">
        <v>69</v>
      </c>
      <c r="CU172" s="95" t="s">
        <v>69</v>
      </c>
      <c r="CV172" s="95" t="s">
        <v>69</v>
      </c>
      <c r="CW172" s="95" t="s">
        <v>69</v>
      </c>
      <c r="CX172" s="95" t="s">
        <v>59</v>
      </c>
      <c r="CY172" s="95" t="s">
        <v>2378</v>
      </c>
      <c r="CZ172" s="95" t="s">
        <v>2143</v>
      </c>
      <c r="DA172" s="95" t="s">
        <v>62</v>
      </c>
      <c r="DB172" s="95" t="s">
        <v>62</v>
      </c>
      <c r="DC172" s="95" t="s">
        <v>55</v>
      </c>
      <c r="DD172" s="95" t="s">
        <v>56</v>
      </c>
      <c r="DE172" s="95" t="s">
        <v>57</v>
      </c>
      <c r="DF172" s="95" t="s">
        <v>57</v>
      </c>
      <c r="DG172" s="95" t="s">
        <v>58</v>
      </c>
      <c r="DH172" s="95" t="s">
        <v>55</v>
      </c>
      <c r="DI172" s="95" t="s">
        <v>59</v>
      </c>
      <c r="DJ172" s="95" t="s">
        <v>2402</v>
      </c>
      <c r="DK172" s="95" t="s">
        <v>2143</v>
      </c>
      <c r="DL172" s="95" t="s">
        <v>53</v>
      </c>
      <c r="DM172" s="95" t="s">
        <v>62</v>
      </c>
      <c r="DN172" s="95" t="s">
        <v>55</v>
      </c>
      <c r="DO172" s="95" t="s">
        <v>56</v>
      </c>
      <c r="DP172" s="95" t="s">
        <v>57</v>
      </c>
      <c r="DQ172" s="95" t="s">
        <v>57</v>
      </c>
      <c r="DR172" s="95" t="s">
        <v>58</v>
      </c>
      <c r="DS172" s="95" t="s">
        <v>55</v>
      </c>
      <c r="DT172" s="95" t="s">
        <v>59</v>
      </c>
      <c r="DU172" s="95" t="s">
        <v>2441</v>
      </c>
      <c r="DV172" s="95" t="s">
        <v>2143</v>
      </c>
      <c r="DW172" s="95" t="s">
        <v>53</v>
      </c>
      <c r="DX172" s="95" t="s">
        <v>62</v>
      </c>
      <c r="DY172" s="95" t="s">
        <v>55</v>
      </c>
      <c r="DZ172" s="95" t="s">
        <v>56</v>
      </c>
      <c r="EA172" s="95" t="s">
        <v>57</v>
      </c>
      <c r="EB172" s="95" t="s">
        <v>57</v>
      </c>
      <c r="EC172" s="95" t="s">
        <v>58</v>
      </c>
      <c r="ED172" s="95" t="s">
        <v>55</v>
      </c>
      <c r="EE172" s="95" t="s">
        <v>59</v>
      </c>
      <c r="EF172" s="95" t="s">
        <v>2393</v>
      </c>
      <c r="EG172" s="95" t="s">
        <v>148</v>
      </c>
    </row>
    <row r="173" spans="1:137" x14ac:dyDescent="0.25">
      <c r="A173" s="97">
        <v>213</v>
      </c>
      <c r="B173" s="95" t="s">
        <v>6953</v>
      </c>
      <c r="C173" s="95">
        <v>1</v>
      </c>
      <c r="D173" s="95" t="s">
        <v>17</v>
      </c>
      <c r="E173" s="95" t="s">
        <v>172</v>
      </c>
      <c r="F173" s="95">
        <v>213</v>
      </c>
      <c r="G173" s="97" t="s">
        <v>531</v>
      </c>
      <c r="H173" s="97" t="s">
        <v>532</v>
      </c>
      <c r="I173" s="51" t="s">
        <v>595</v>
      </c>
      <c r="J173" s="51">
        <v>1</v>
      </c>
      <c r="K173" s="95" t="s">
        <v>531</v>
      </c>
      <c r="L173" s="95">
        <v>0</v>
      </c>
      <c r="M173" s="95">
        <v>3</v>
      </c>
      <c r="N173" s="95">
        <v>1</v>
      </c>
      <c r="O173" s="95">
        <v>1</v>
      </c>
      <c r="P173" s="95">
        <v>1</v>
      </c>
      <c r="Q173" s="95">
        <v>1</v>
      </c>
      <c r="R173" s="95">
        <v>1</v>
      </c>
      <c r="S173" s="95">
        <v>1</v>
      </c>
      <c r="T173" s="95">
        <v>1</v>
      </c>
      <c r="U173" s="95">
        <v>1</v>
      </c>
      <c r="V173" s="95">
        <v>1</v>
      </c>
      <c r="W173" s="95">
        <v>1</v>
      </c>
      <c r="X173" s="95">
        <v>1</v>
      </c>
      <c r="Y173" s="95">
        <v>1</v>
      </c>
      <c r="Z173" s="95">
        <v>1</v>
      </c>
      <c r="AA173" s="95" t="s">
        <v>589</v>
      </c>
      <c r="AB173" s="95" t="s">
        <v>5505</v>
      </c>
      <c r="AC173" s="95" t="s">
        <v>5506</v>
      </c>
      <c r="AD173" s="95" t="s">
        <v>5507</v>
      </c>
      <c r="AE173" s="95">
        <v>21</v>
      </c>
      <c r="AF173" s="95">
        <v>21</v>
      </c>
      <c r="AG173" s="95" t="s">
        <v>5518</v>
      </c>
      <c r="AH173" s="95" t="s">
        <v>5530</v>
      </c>
      <c r="AI173" s="95" t="s">
        <v>5537</v>
      </c>
      <c r="AJ173" s="95">
        <v>20</v>
      </c>
      <c r="AK173" s="95">
        <v>20</v>
      </c>
      <c r="AL173" s="95" t="s">
        <v>5519</v>
      </c>
      <c r="AM173" s="95" t="s">
        <v>5531</v>
      </c>
      <c r="AN173" s="95" t="s">
        <v>5538</v>
      </c>
      <c r="AO173" s="95">
        <v>20</v>
      </c>
      <c r="AP173" s="95">
        <v>20</v>
      </c>
      <c r="AQ173" s="95" t="s">
        <v>5520</v>
      </c>
      <c r="AR173" s="95" t="s">
        <v>5531</v>
      </c>
      <c r="AS173" s="95" t="s">
        <v>5538</v>
      </c>
      <c r="AT173" s="95">
        <v>20</v>
      </c>
      <c r="AU173" s="95">
        <v>20</v>
      </c>
      <c r="AV173" s="95" t="s">
        <v>5521</v>
      </c>
      <c r="AW173" s="95" t="s">
        <v>5531</v>
      </c>
      <c r="AX173" s="95" t="s">
        <v>5539</v>
      </c>
      <c r="AY173" s="95">
        <v>22</v>
      </c>
      <c r="AZ173" s="95">
        <v>22</v>
      </c>
      <c r="BA173" s="95" t="s">
        <v>5522</v>
      </c>
      <c r="BB173" s="95" t="s">
        <v>5532</v>
      </c>
      <c r="BC173" s="95" t="s">
        <v>5540</v>
      </c>
      <c r="BD173" s="95">
        <v>18</v>
      </c>
      <c r="BE173" s="95">
        <v>18</v>
      </c>
      <c r="BF173" s="95" t="s">
        <v>5523</v>
      </c>
      <c r="BG173" s="95" t="s">
        <v>5533</v>
      </c>
      <c r="BH173" s="95" t="s">
        <v>5541</v>
      </c>
      <c r="BI173" s="95">
        <v>22</v>
      </c>
      <c r="BJ173" s="95">
        <v>22</v>
      </c>
      <c r="BK173" s="95" t="s">
        <v>5524</v>
      </c>
      <c r="BL173" s="95" t="s">
        <v>6504</v>
      </c>
      <c r="BM173" s="95" t="s">
        <v>5540</v>
      </c>
      <c r="BN173" s="95">
        <v>17</v>
      </c>
      <c r="BO173" s="95">
        <v>17</v>
      </c>
      <c r="BP173" s="95" t="s">
        <v>5525</v>
      </c>
      <c r="BQ173" s="95" t="s">
        <v>6504</v>
      </c>
      <c r="BR173" s="95" t="s">
        <v>5542</v>
      </c>
      <c r="BS173" s="95">
        <v>21</v>
      </c>
      <c r="BT173" s="95">
        <v>21</v>
      </c>
      <c r="BU173" s="95" t="s">
        <v>5526</v>
      </c>
      <c r="BV173" s="95" t="s">
        <v>6504</v>
      </c>
      <c r="BW173" s="95" t="s">
        <v>5543</v>
      </c>
      <c r="BX173" s="95">
        <v>22</v>
      </c>
      <c r="BY173" s="95">
        <v>22</v>
      </c>
      <c r="BZ173" s="95" t="s">
        <v>5527</v>
      </c>
      <c r="CA173" s="95" t="s">
        <v>5534</v>
      </c>
      <c r="CB173" s="95" t="s">
        <v>5540</v>
      </c>
      <c r="CC173" s="95">
        <v>18</v>
      </c>
      <c r="CD173" s="95">
        <v>18</v>
      </c>
      <c r="CE173" s="95" t="s">
        <v>5528</v>
      </c>
      <c r="CF173" s="95" t="s">
        <v>5535</v>
      </c>
      <c r="CG173" s="95" t="s">
        <v>5544</v>
      </c>
      <c r="CH173" s="95">
        <v>11</v>
      </c>
      <c r="CI173" s="95">
        <v>11</v>
      </c>
      <c r="CJ173" s="95" t="s">
        <v>5529</v>
      </c>
      <c r="CK173" s="95" t="s">
        <v>5536</v>
      </c>
      <c r="CL173" s="95" t="s">
        <v>5545</v>
      </c>
      <c r="CM173" s="95">
        <v>232</v>
      </c>
      <c r="CN173" s="95">
        <v>0</v>
      </c>
      <c r="CO173" s="95" t="s">
        <v>53</v>
      </c>
      <c r="CP173" s="95" t="s">
        <v>62</v>
      </c>
      <c r="CQ173" s="95" t="s">
        <v>62</v>
      </c>
      <c r="CR173" s="95" t="s">
        <v>55</v>
      </c>
      <c r="CS173" s="95" t="s">
        <v>56</v>
      </c>
      <c r="CT173" s="95" t="s">
        <v>57</v>
      </c>
      <c r="CU173" s="95" t="s">
        <v>57</v>
      </c>
      <c r="CV173" s="95" t="s">
        <v>58</v>
      </c>
      <c r="CW173" s="95" t="s">
        <v>55</v>
      </c>
      <c r="CX173" s="95" t="s">
        <v>59</v>
      </c>
      <c r="CY173" s="95" t="s">
        <v>2442</v>
      </c>
      <c r="CZ173" s="95" t="s">
        <v>102</v>
      </c>
      <c r="DA173" s="95" t="s">
        <v>53</v>
      </c>
      <c r="DB173" s="95" t="s">
        <v>62</v>
      </c>
      <c r="DC173" s="95" t="s">
        <v>55</v>
      </c>
      <c r="DD173" s="95" t="s">
        <v>56</v>
      </c>
      <c r="DE173" s="95" t="s">
        <v>57</v>
      </c>
      <c r="DF173" s="95" t="s">
        <v>57</v>
      </c>
      <c r="DG173" s="95" t="s">
        <v>58</v>
      </c>
      <c r="DH173" s="95" t="s">
        <v>55</v>
      </c>
      <c r="DI173" s="95" t="s">
        <v>59</v>
      </c>
      <c r="DJ173" s="95" t="s">
        <v>2443</v>
      </c>
      <c r="DK173" s="95" t="s">
        <v>102</v>
      </c>
      <c r="DL173" s="95" t="s">
        <v>53</v>
      </c>
      <c r="DM173" s="95" t="s">
        <v>62</v>
      </c>
      <c r="DN173" s="95" t="s">
        <v>71</v>
      </c>
      <c r="DO173" s="95" t="s">
        <v>71</v>
      </c>
      <c r="DP173" s="95" t="s">
        <v>71</v>
      </c>
      <c r="DQ173" s="95" t="s">
        <v>71</v>
      </c>
      <c r="DR173" s="95" t="s">
        <v>58</v>
      </c>
      <c r="DS173" s="95" t="s">
        <v>63</v>
      </c>
      <c r="DT173" s="95" t="s">
        <v>59</v>
      </c>
      <c r="DU173" s="95" t="s">
        <v>2444</v>
      </c>
      <c r="DV173" s="95" t="s">
        <v>117</v>
      </c>
      <c r="DW173" s="95" t="s">
        <v>53</v>
      </c>
      <c r="DX173" s="95" t="s">
        <v>62</v>
      </c>
      <c r="DY173" s="95" t="s">
        <v>55</v>
      </c>
      <c r="DZ173" s="95" t="s">
        <v>56</v>
      </c>
      <c r="EA173" s="95" t="s">
        <v>57</v>
      </c>
      <c r="EB173" s="95" t="s">
        <v>57</v>
      </c>
      <c r="EC173" s="95" t="s">
        <v>58</v>
      </c>
      <c r="ED173" s="95" t="s">
        <v>55</v>
      </c>
      <c r="EE173" s="95" t="s">
        <v>59</v>
      </c>
      <c r="EF173" s="95" t="s">
        <v>2445</v>
      </c>
      <c r="EG173" s="95" t="s">
        <v>117</v>
      </c>
    </row>
    <row r="174" spans="1:137" x14ac:dyDescent="0.25">
      <c r="A174" s="97">
        <v>38</v>
      </c>
      <c r="B174" s="95" t="s">
        <v>6954</v>
      </c>
      <c r="C174" s="95">
        <v>2</v>
      </c>
      <c r="D174" s="95" t="s">
        <v>17</v>
      </c>
      <c r="E174" s="95" t="s">
        <v>172</v>
      </c>
      <c r="F174" s="95">
        <v>38</v>
      </c>
      <c r="G174" s="97" t="s">
        <v>531</v>
      </c>
      <c r="H174" s="97" t="s">
        <v>557</v>
      </c>
      <c r="I174" s="51">
        <v>0.95</v>
      </c>
      <c r="J174" s="51">
        <v>0.95</v>
      </c>
      <c r="K174" s="95" t="s">
        <v>531</v>
      </c>
      <c r="L174" s="95">
        <v>0</v>
      </c>
      <c r="M174" s="95">
        <v>0.95</v>
      </c>
      <c r="N174" s="95">
        <v>0</v>
      </c>
      <c r="O174" s="95">
        <v>0</v>
      </c>
      <c r="P174" s="95">
        <v>0.95</v>
      </c>
      <c r="Q174" s="95">
        <v>0</v>
      </c>
      <c r="R174" s="95">
        <v>0</v>
      </c>
      <c r="S174" s="95">
        <v>0.95</v>
      </c>
      <c r="T174" s="95">
        <v>0</v>
      </c>
      <c r="U174" s="95">
        <v>0</v>
      </c>
      <c r="V174" s="95">
        <v>0.95</v>
      </c>
      <c r="W174" s="95">
        <v>0</v>
      </c>
      <c r="X174" s="95">
        <v>0</v>
      </c>
      <c r="Y174" s="95">
        <v>0</v>
      </c>
      <c r="Z174" s="95">
        <v>0.95</v>
      </c>
      <c r="AA174" s="95" t="s">
        <v>1719</v>
      </c>
      <c r="AB174" s="95" t="s">
        <v>1721</v>
      </c>
      <c r="AC174" s="95" t="s">
        <v>5508</v>
      </c>
      <c r="AD174" s="95" t="s">
        <v>5509</v>
      </c>
      <c r="AE174" s="95" t="s">
        <v>6504</v>
      </c>
      <c r="AF174" s="95" t="s">
        <v>6504</v>
      </c>
      <c r="AG174" s="95" t="s">
        <v>6504</v>
      </c>
      <c r="AH174" s="95" t="s">
        <v>6504</v>
      </c>
      <c r="AI174" s="95" t="s">
        <v>6504</v>
      </c>
      <c r="AJ174" s="95" t="s">
        <v>6504</v>
      </c>
      <c r="AK174" s="95" t="s">
        <v>6504</v>
      </c>
      <c r="AL174" s="95" t="s">
        <v>6504</v>
      </c>
      <c r="AM174" s="95" t="s">
        <v>6504</v>
      </c>
      <c r="AN174" s="95" t="s">
        <v>6504</v>
      </c>
      <c r="AO174" s="95">
        <v>0.98</v>
      </c>
      <c r="AP174" s="95" t="s">
        <v>6504</v>
      </c>
      <c r="AQ174" s="95" t="s">
        <v>5546</v>
      </c>
      <c r="AR174" s="95" t="s">
        <v>5550</v>
      </c>
      <c r="AS174" s="95" t="s">
        <v>5555</v>
      </c>
      <c r="AT174" s="95" t="s">
        <v>6504</v>
      </c>
      <c r="AU174" s="95" t="s">
        <v>6504</v>
      </c>
      <c r="AV174" s="95" t="s">
        <v>6504</v>
      </c>
      <c r="AW174" s="95" t="s">
        <v>6504</v>
      </c>
      <c r="AX174" s="95" t="s">
        <v>6504</v>
      </c>
      <c r="AY174" s="95" t="s">
        <v>6504</v>
      </c>
      <c r="AZ174" s="95" t="s">
        <v>6504</v>
      </c>
      <c r="BA174" s="95" t="s">
        <v>6504</v>
      </c>
      <c r="BB174" s="95" t="s">
        <v>6504</v>
      </c>
      <c r="BC174" s="95" t="s">
        <v>6504</v>
      </c>
      <c r="BD174" s="95">
        <v>1</v>
      </c>
      <c r="BE174" s="95" t="s">
        <v>6504</v>
      </c>
      <c r="BF174" s="95" t="s">
        <v>5547</v>
      </c>
      <c r="BG174" s="95" t="s">
        <v>5551</v>
      </c>
      <c r="BH174" s="95" t="s">
        <v>5556</v>
      </c>
      <c r="BI174" s="95" t="s">
        <v>6504</v>
      </c>
      <c r="BJ174" s="95" t="s">
        <v>6504</v>
      </c>
      <c r="BK174" s="95" t="s">
        <v>6504</v>
      </c>
      <c r="BL174" s="95" t="s">
        <v>5552</v>
      </c>
      <c r="BM174" s="95" t="s">
        <v>6504</v>
      </c>
      <c r="BN174" s="95" t="s">
        <v>6504</v>
      </c>
      <c r="BO174" s="95" t="s">
        <v>6504</v>
      </c>
      <c r="BP174" s="95" t="s">
        <v>6504</v>
      </c>
      <c r="BQ174" s="95" t="s">
        <v>6504</v>
      </c>
      <c r="BR174" s="95" t="s">
        <v>6504</v>
      </c>
      <c r="BS174" s="95">
        <v>1</v>
      </c>
      <c r="BT174" s="95" t="s">
        <v>6504</v>
      </c>
      <c r="BU174" s="95" t="s">
        <v>5548</v>
      </c>
      <c r="BV174" s="95" t="s">
        <v>5552</v>
      </c>
      <c r="BW174" s="95" t="s">
        <v>5556</v>
      </c>
      <c r="BX174" s="95" t="s">
        <v>6504</v>
      </c>
      <c r="BY174" s="95" t="s">
        <v>6504</v>
      </c>
      <c r="BZ174" s="95" t="s">
        <v>6504</v>
      </c>
      <c r="CA174" s="95" t="s">
        <v>6504</v>
      </c>
      <c r="CB174" s="95" t="s">
        <v>6504</v>
      </c>
      <c r="CC174" s="95" t="s">
        <v>6504</v>
      </c>
      <c r="CD174" s="95" t="s">
        <v>6504</v>
      </c>
      <c r="CE174" s="95" t="s">
        <v>5549</v>
      </c>
      <c r="CF174" s="95" t="s">
        <v>5553</v>
      </c>
      <c r="CG174" s="95" t="s">
        <v>5557</v>
      </c>
      <c r="CH174" s="95" t="s">
        <v>6504</v>
      </c>
      <c r="CI174" s="95" t="s">
        <v>6504</v>
      </c>
      <c r="CJ174" s="95" t="s">
        <v>5549</v>
      </c>
      <c r="CK174" s="95" t="s">
        <v>5554</v>
      </c>
      <c r="CL174" s="95" t="s">
        <v>5557</v>
      </c>
      <c r="CM174" s="95">
        <v>2.98</v>
      </c>
      <c r="CN174" s="95">
        <v>0</v>
      </c>
      <c r="CO174" s="95" t="s">
        <v>53</v>
      </c>
      <c r="CP174" s="95" t="s">
        <v>54</v>
      </c>
      <c r="CQ174" s="95" t="s">
        <v>54</v>
      </c>
      <c r="CR174" s="95" t="s">
        <v>55</v>
      </c>
      <c r="CS174" s="95" t="s">
        <v>56</v>
      </c>
      <c r="CT174" s="95" t="s">
        <v>57</v>
      </c>
      <c r="CU174" s="95" t="s">
        <v>57</v>
      </c>
      <c r="CV174" s="95" t="s">
        <v>58</v>
      </c>
      <c r="CW174" s="95" t="s">
        <v>55</v>
      </c>
      <c r="CX174" s="95" t="s">
        <v>59</v>
      </c>
      <c r="CY174" s="95" t="s">
        <v>2446</v>
      </c>
      <c r="CZ174" s="95" t="s">
        <v>102</v>
      </c>
      <c r="DA174" s="95" t="s">
        <v>53</v>
      </c>
      <c r="DB174" s="95" t="s">
        <v>54</v>
      </c>
      <c r="DC174" s="95" t="s">
        <v>55</v>
      </c>
      <c r="DD174" s="95" t="s">
        <v>56</v>
      </c>
      <c r="DE174" s="95" t="s">
        <v>57</v>
      </c>
      <c r="DF174" s="95" t="s">
        <v>57</v>
      </c>
      <c r="DG174" s="95" t="s">
        <v>58</v>
      </c>
      <c r="DH174" s="95" t="s">
        <v>55</v>
      </c>
      <c r="DI174" s="95" t="s">
        <v>59</v>
      </c>
      <c r="DJ174" s="95" t="s">
        <v>2447</v>
      </c>
      <c r="DK174" s="95" t="s">
        <v>102</v>
      </c>
      <c r="DL174" s="95" t="s">
        <v>53</v>
      </c>
      <c r="DM174" s="95" t="s">
        <v>54</v>
      </c>
      <c r="DN174" s="95" t="s">
        <v>55</v>
      </c>
      <c r="DO174" s="95" t="s">
        <v>56</v>
      </c>
      <c r="DP174" s="95" t="s">
        <v>57</v>
      </c>
      <c r="DQ174" s="95" t="s">
        <v>71</v>
      </c>
      <c r="DR174" s="95" t="s">
        <v>58</v>
      </c>
      <c r="DS174" s="95" t="s">
        <v>55</v>
      </c>
      <c r="DT174" s="95" t="s">
        <v>59</v>
      </c>
      <c r="DU174" s="95" t="s">
        <v>2448</v>
      </c>
      <c r="DV174" s="95" t="s">
        <v>117</v>
      </c>
      <c r="DW174" s="95" t="s">
        <v>53</v>
      </c>
      <c r="DX174" s="95" t="s">
        <v>6510</v>
      </c>
      <c r="DY174" s="95" t="s">
        <v>55</v>
      </c>
      <c r="DZ174" s="95" t="s">
        <v>56</v>
      </c>
      <c r="EA174" s="95" t="s">
        <v>57</v>
      </c>
      <c r="EB174" s="95" t="s">
        <v>57</v>
      </c>
      <c r="EC174" s="95" t="s">
        <v>58</v>
      </c>
      <c r="ED174" s="95" t="s">
        <v>69</v>
      </c>
      <c r="EE174" s="95" t="s">
        <v>59</v>
      </c>
      <c r="EF174" s="95" t="s">
        <v>2449</v>
      </c>
      <c r="EG174" s="95" t="s">
        <v>117</v>
      </c>
    </row>
    <row r="175" spans="1:137" x14ac:dyDescent="0.25">
      <c r="A175" s="97" t="s">
        <v>1723</v>
      </c>
      <c r="B175" s="95" t="s">
        <v>6955</v>
      </c>
      <c r="C175" s="95">
        <v>3</v>
      </c>
      <c r="D175" s="95" t="s">
        <v>17</v>
      </c>
      <c r="E175" s="95" t="s">
        <v>172</v>
      </c>
      <c r="F175" s="95" t="s">
        <v>1723</v>
      </c>
      <c r="G175" s="97" t="s">
        <v>531</v>
      </c>
      <c r="H175" s="97" t="s">
        <v>532</v>
      </c>
      <c r="I175" s="51">
        <v>1</v>
      </c>
      <c r="J175" s="51">
        <v>1</v>
      </c>
      <c r="K175" s="95" t="s">
        <v>531</v>
      </c>
      <c r="L175" s="95">
        <v>0</v>
      </c>
      <c r="M175" s="95">
        <v>3</v>
      </c>
      <c r="N175" s="95">
        <v>1</v>
      </c>
      <c r="O175" s="95">
        <v>1</v>
      </c>
      <c r="P175" s="95">
        <v>1</v>
      </c>
      <c r="Q175" s="95">
        <v>1</v>
      </c>
      <c r="R175" s="95">
        <v>1</v>
      </c>
      <c r="S175" s="95">
        <v>1</v>
      </c>
      <c r="T175" s="95">
        <v>1</v>
      </c>
      <c r="U175" s="95">
        <v>1</v>
      </c>
      <c r="V175" s="95">
        <v>1</v>
      </c>
      <c r="W175" s="95">
        <v>1</v>
      </c>
      <c r="X175" s="95">
        <v>1</v>
      </c>
      <c r="Y175" s="95">
        <v>1</v>
      </c>
      <c r="Z175" s="95">
        <v>1</v>
      </c>
      <c r="AA175" s="95" t="s">
        <v>1726</v>
      </c>
      <c r="AB175" s="95" t="s">
        <v>1731</v>
      </c>
      <c r="AC175" s="95" t="s">
        <v>5510</v>
      </c>
      <c r="AD175" s="95" t="s">
        <v>5511</v>
      </c>
      <c r="AE175" s="95">
        <v>95</v>
      </c>
      <c r="AF175" s="95">
        <v>107</v>
      </c>
      <c r="AG175" s="95" t="s">
        <v>5558</v>
      </c>
      <c r="AH175" s="95" t="s">
        <v>5570</v>
      </c>
      <c r="AI175" s="95" t="s">
        <v>5578</v>
      </c>
      <c r="AJ175" s="95">
        <v>82</v>
      </c>
      <c r="AK175" s="95">
        <v>102</v>
      </c>
      <c r="AL175" s="95" t="s">
        <v>5559</v>
      </c>
      <c r="AM175" s="95" t="s">
        <v>5571</v>
      </c>
      <c r="AN175" s="95" t="s">
        <v>5578</v>
      </c>
      <c r="AO175" s="95">
        <v>87</v>
      </c>
      <c r="AP175" s="95">
        <v>88</v>
      </c>
      <c r="AQ175" s="95" t="s">
        <v>5560</v>
      </c>
      <c r="AR175" s="95" t="s">
        <v>5572</v>
      </c>
      <c r="AS175" s="95" t="s">
        <v>5578</v>
      </c>
      <c r="AT175" s="95">
        <v>88</v>
      </c>
      <c r="AU175" s="95">
        <v>88</v>
      </c>
      <c r="AV175" s="95" t="s">
        <v>5561</v>
      </c>
      <c r="AW175" s="95" t="s">
        <v>5573</v>
      </c>
      <c r="AX175" s="95" t="s">
        <v>5578</v>
      </c>
      <c r="AY175" s="95">
        <v>80</v>
      </c>
      <c r="AZ175" s="95">
        <v>80</v>
      </c>
      <c r="BA175" s="95" t="s">
        <v>5562</v>
      </c>
      <c r="BB175" s="95" t="s">
        <v>5574</v>
      </c>
      <c r="BC175" s="95" t="s">
        <v>5578</v>
      </c>
      <c r="BD175" s="95">
        <v>72</v>
      </c>
      <c r="BE175" s="95">
        <v>72</v>
      </c>
      <c r="BF175" s="95" t="s">
        <v>5563</v>
      </c>
      <c r="BG175" s="95" t="s">
        <v>5575</v>
      </c>
      <c r="BH175" s="95" t="s">
        <v>5578</v>
      </c>
      <c r="BI175" s="95">
        <v>60</v>
      </c>
      <c r="BJ175" s="95">
        <v>60</v>
      </c>
      <c r="BK175" s="95" t="s">
        <v>5564</v>
      </c>
      <c r="BL175" s="95" t="s">
        <v>5552</v>
      </c>
      <c r="BM175" s="95" t="s">
        <v>5579</v>
      </c>
      <c r="BN175" s="95">
        <v>42</v>
      </c>
      <c r="BO175" s="95">
        <v>42</v>
      </c>
      <c r="BP175" s="95" t="s">
        <v>5565</v>
      </c>
      <c r="BQ175" s="95" t="s">
        <v>5552</v>
      </c>
      <c r="BR175" s="95" t="s">
        <v>5580</v>
      </c>
      <c r="BS175" s="95">
        <v>45</v>
      </c>
      <c r="BT175" s="95">
        <v>45</v>
      </c>
      <c r="BU175" s="95" t="s">
        <v>5566</v>
      </c>
      <c r="BV175" s="95" t="s">
        <v>5552</v>
      </c>
      <c r="BW175" s="95" t="s">
        <v>5580</v>
      </c>
      <c r="BX175" s="95" t="s">
        <v>6504</v>
      </c>
      <c r="BY175" s="95" t="s">
        <v>6504</v>
      </c>
      <c r="BZ175" s="95" t="s">
        <v>5567</v>
      </c>
      <c r="CA175" s="95" t="s">
        <v>6504</v>
      </c>
      <c r="CB175" s="95" t="s">
        <v>6504</v>
      </c>
      <c r="CC175" s="95">
        <v>0</v>
      </c>
      <c r="CD175" s="95">
        <v>0</v>
      </c>
      <c r="CE175" s="95" t="s">
        <v>5568</v>
      </c>
      <c r="CF175" s="95" t="s">
        <v>5576</v>
      </c>
      <c r="CG175" s="95" t="s">
        <v>5581</v>
      </c>
      <c r="CH175" s="95">
        <v>0</v>
      </c>
      <c r="CI175" s="95">
        <v>0</v>
      </c>
      <c r="CJ175" s="95" t="s">
        <v>5569</v>
      </c>
      <c r="CK175" s="95" t="s">
        <v>5577</v>
      </c>
      <c r="CL175" s="95" t="s">
        <v>5581</v>
      </c>
      <c r="CM175" s="95">
        <v>651</v>
      </c>
      <c r="CN175" s="95">
        <v>0</v>
      </c>
      <c r="CO175" s="95" t="s">
        <v>53</v>
      </c>
      <c r="CP175" s="95" t="s">
        <v>73</v>
      </c>
      <c r="CQ175" s="95" t="s">
        <v>70</v>
      </c>
      <c r="CR175" s="95" t="s">
        <v>55</v>
      </c>
      <c r="CS175" s="95" t="s">
        <v>56</v>
      </c>
      <c r="CT175" s="95" t="s">
        <v>57</v>
      </c>
      <c r="CU175" s="95" t="s">
        <v>57</v>
      </c>
      <c r="CV175" s="95" t="s">
        <v>58</v>
      </c>
      <c r="CW175" s="95" t="s">
        <v>55</v>
      </c>
      <c r="CX175" s="95" t="s">
        <v>59</v>
      </c>
      <c r="CY175" s="95" t="s">
        <v>2450</v>
      </c>
      <c r="CZ175" s="95" t="s">
        <v>102</v>
      </c>
      <c r="DA175" s="95" t="s">
        <v>53</v>
      </c>
      <c r="DB175" s="95" t="s">
        <v>70</v>
      </c>
      <c r="DC175" s="95" t="s">
        <v>55</v>
      </c>
      <c r="DD175" s="95" t="s">
        <v>56</v>
      </c>
      <c r="DE175" s="95" t="s">
        <v>57</v>
      </c>
      <c r="DF175" s="95" t="s">
        <v>57</v>
      </c>
      <c r="DG175" s="95" t="s">
        <v>58</v>
      </c>
      <c r="DH175" s="95" t="s">
        <v>55</v>
      </c>
      <c r="DI175" s="95" t="s">
        <v>59</v>
      </c>
      <c r="DJ175" s="95" t="s">
        <v>2451</v>
      </c>
      <c r="DK175" s="95" t="s">
        <v>102</v>
      </c>
      <c r="DL175" s="95" t="s">
        <v>61</v>
      </c>
      <c r="DM175" s="95" t="s">
        <v>70</v>
      </c>
      <c r="DN175" s="95" t="s">
        <v>55</v>
      </c>
      <c r="DO175" s="95" t="s">
        <v>56</v>
      </c>
      <c r="DP175" s="95" t="s">
        <v>57</v>
      </c>
      <c r="DQ175" s="95" t="s">
        <v>71</v>
      </c>
      <c r="DR175" s="95" t="s">
        <v>58</v>
      </c>
      <c r="DS175" s="95" t="s">
        <v>71</v>
      </c>
      <c r="DT175" s="95" t="s">
        <v>59</v>
      </c>
      <c r="DU175" s="95" t="s">
        <v>2452</v>
      </c>
      <c r="DV175" s="95" t="s">
        <v>117</v>
      </c>
      <c r="DW175" s="95" t="s">
        <v>53</v>
      </c>
      <c r="DX175" s="95" t="s">
        <v>70</v>
      </c>
      <c r="DY175" s="95" t="s">
        <v>55</v>
      </c>
      <c r="DZ175" s="95" t="s">
        <v>56</v>
      </c>
      <c r="EA175" s="95" t="s">
        <v>57</v>
      </c>
      <c r="EB175" s="95" t="s">
        <v>57</v>
      </c>
      <c r="EC175" s="95" t="s">
        <v>58</v>
      </c>
      <c r="ED175" s="95" t="s">
        <v>69</v>
      </c>
      <c r="EE175" s="95" t="s">
        <v>59</v>
      </c>
      <c r="EF175" s="95" t="s">
        <v>2453</v>
      </c>
      <c r="EG175" s="95" t="s">
        <v>117</v>
      </c>
    </row>
    <row r="176" spans="1:137" x14ac:dyDescent="0.25">
      <c r="A176" s="97" t="s">
        <v>1732</v>
      </c>
      <c r="B176" s="95" t="s">
        <v>6956</v>
      </c>
      <c r="C176" s="95">
        <v>4</v>
      </c>
      <c r="D176" s="95" t="s">
        <v>17</v>
      </c>
      <c r="E176" s="95" t="s">
        <v>172</v>
      </c>
      <c r="F176" s="95" t="s">
        <v>1732</v>
      </c>
      <c r="G176" s="97" t="s">
        <v>556</v>
      </c>
      <c r="H176" s="97" t="s">
        <v>532</v>
      </c>
      <c r="I176" s="51">
        <v>0.86599999999999999</v>
      </c>
      <c r="J176" s="51">
        <v>0.15</v>
      </c>
      <c r="K176" s="95" t="s">
        <v>556</v>
      </c>
      <c r="L176" s="95">
        <v>9</v>
      </c>
      <c r="M176" s="95">
        <v>1</v>
      </c>
      <c r="N176" s="95">
        <v>1</v>
      </c>
      <c r="O176" s="95">
        <v>0</v>
      </c>
      <c r="P176" s="95">
        <v>0</v>
      </c>
      <c r="Q176" s="95">
        <v>0</v>
      </c>
      <c r="R176" s="95">
        <v>5</v>
      </c>
      <c r="S176" s="95">
        <v>0</v>
      </c>
      <c r="T176" s="95">
        <v>0</v>
      </c>
      <c r="U176" s="95">
        <v>1</v>
      </c>
      <c r="V176" s="95">
        <v>0</v>
      </c>
      <c r="W176" s="95">
        <v>0</v>
      </c>
      <c r="X176" s="95">
        <v>1</v>
      </c>
      <c r="Y176" s="95">
        <v>1</v>
      </c>
      <c r="Z176" s="95">
        <v>0.15</v>
      </c>
      <c r="AA176" s="95" t="s">
        <v>1735</v>
      </c>
      <c r="AB176" s="95" t="s">
        <v>5512</v>
      </c>
      <c r="AC176" s="95" t="s">
        <v>5510</v>
      </c>
      <c r="AD176" s="95" t="s">
        <v>5513</v>
      </c>
      <c r="AE176" s="95">
        <v>1</v>
      </c>
      <c r="AF176" s="95" t="s">
        <v>6504</v>
      </c>
      <c r="AG176" s="95" t="s">
        <v>5582</v>
      </c>
      <c r="AH176" s="95" t="s">
        <v>5590</v>
      </c>
      <c r="AI176" s="95" t="s">
        <v>5595</v>
      </c>
      <c r="AJ176" s="95" t="s">
        <v>6504</v>
      </c>
      <c r="AK176" s="95" t="s">
        <v>6504</v>
      </c>
      <c r="AL176" s="95" t="s">
        <v>6504</v>
      </c>
      <c r="AM176" s="95" t="s">
        <v>6504</v>
      </c>
      <c r="AN176" s="95" t="s">
        <v>6504</v>
      </c>
      <c r="AO176" s="95" t="s">
        <v>6504</v>
      </c>
      <c r="AP176" s="95" t="s">
        <v>6504</v>
      </c>
      <c r="AQ176" s="95" t="s">
        <v>6504</v>
      </c>
      <c r="AR176" s="95" t="s">
        <v>6504</v>
      </c>
      <c r="AS176" s="95" t="s">
        <v>6504</v>
      </c>
      <c r="AT176" s="95">
        <v>2</v>
      </c>
      <c r="AU176" s="95">
        <v>2</v>
      </c>
      <c r="AV176" s="95" t="s">
        <v>5582</v>
      </c>
      <c r="AW176" s="95" t="s">
        <v>5590</v>
      </c>
      <c r="AX176" s="95" t="s">
        <v>5595</v>
      </c>
      <c r="AY176" s="95" t="s">
        <v>6504</v>
      </c>
      <c r="AZ176" s="95" t="s">
        <v>6504</v>
      </c>
      <c r="BA176" s="95" t="s">
        <v>6504</v>
      </c>
      <c r="BB176" s="95" t="s">
        <v>6504</v>
      </c>
      <c r="BC176" s="95" t="s">
        <v>6504</v>
      </c>
      <c r="BD176" s="95">
        <v>3</v>
      </c>
      <c r="BE176" s="95">
        <v>3</v>
      </c>
      <c r="BF176" s="95" t="s">
        <v>5583</v>
      </c>
      <c r="BG176" s="95" t="s">
        <v>5591</v>
      </c>
      <c r="BH176" s="95" t="s">
        <v>5596</v>
      </c>
      <c r="BI176" s="95" t="s">
        <v>6504</v>
      </c>
      <c r="BJ176" s="95" t="s">
        <v>6504</v>
      </c>
      <c r="BK176" s="95" t="s">
        <v>5584</v>
      </c>
      <c r="BL176" s="95" t="s">
        <v>6504</v>
      </c>
      <c r="BM176" s="95" t="s">
        <v>5597</v>
      </c>
      <c r="BN176" s="95">
        <v>1</v>
      </c>
      <c r="BO176" s="95">
        <v>1</v>
      </c>
      <c r="BP176" s="95" t="s">
        <v>5585</v>
      </c>
      <c r="BQ176" s="95" t="s">
        <v>6504</v>
      </c>
      <c r="BR176" s="95" t="s">
        <v>5598</v>
      </c>
      <c r="BS176" s="95" t="s">
        <v>6504</v>
      </c>
      <c r="BT176" s="95" t="s">
        <v>6504</v>
      </c>
      <c r="BU176" s="95" t="s">
        <v>5586</v>
      </c>
      <c r="BV176" s="95" t="s">
        <v>5592</v>
      </c>
      <c r="BW176" s="95" t="s">
        <v>5599</v>
      </c>
      <c r="BX176" s="95" t="s">
        <v>6504</v>
      </c>
      <c r="BY176" s="95" t="s">
        <v>6504</v>
      </c>
      <c r="BZ176" s="95" t="s">
        <v>5587</v>
      </c>
      <c r="CA176" s="95" t="s">
        <v>6504</v>
      </c>
      <c r="CB176" s="95" t="s">
        <v>6504</v>
      </c>
      <c r="CC176" s="95">
        <v>0</v>
      </c>
      <c r="CD176" s="95">
        <v>0</v>
      </c>
      <c r="CE176" s="95" t="s">
        <v>5588</v>
      </c>
      <c r="CF176" s="95" t="s">
        <v>5593</v>
      </c>
      <c r="CG176" s="95" t="s">
        <v>5600</v>
      </c>
      <c r="CH176" s="95">
        <v>0</v>
      </c>
      <c r="CI176" s="95">
        <v>0</v>
      </c>
      <c r="CJ176" s="95" t="s">
        <v>5589</v>
      </c>
      <c r="CK176" s="95" t="s">
        <v>5594</v>
      </c>
      <c r="CL176" s="95" t="s">
        <v>5600</v>
      </c>
      <c r="CM176" s="95">
        <v>7</v>
      </c>
      <c r="CN176" s="95">
        <v>0</v>
      </c>
      <c r="CO176" s="95" t="s">
        <v>53</v>
      </c>
      <c r="CP176" s="95" t="s">
        <v>62</v>
      </c>
      <c r="CQ176" s="95" t="s">
        <v>62</v>
      </c>
      <c r="CR176" s="95" t="s">
        <v>55</v>
      </c>
      <c r="CS176" s="95" t="s">
        <v>56</v>
      </c>
      <c r="CT176" s="95" t="s">
        <v>57</v>
      </c>
      <c r="CU176" s="95" t="s">
        <v>57</v>
      </c>
      <c r="CV176" s="95" t="s">
        <v>58</v>
      </c>
      <c r="CW176" s="95" t="s">
        <v>55</v>
      </c>
      <c r="CX176" s="95" t="s">
        <v>59</v>
      </c>
      <c r="CY176" s="95" t="s">
        <v>2454</v>
      </c>
      <c r="CZ176" s="95" t="s">
        <v>102</v>
      </c>
      <c r="DA176" s="95" t="s">
        <v>53</v>
      </c>
      <c r="DB176" s="95" t="s">
        <v>62</v>
      </c>
      <c r="DC176" s="95" t="s">
        <v>55</v>
      </c>
      <c r="DD176" s="95" t="s">
        <v>56</v>
      </c>
      <c r="DE176" s="95" t="s">
        <v>57</v>
      </c>
      <c r="DF176" s="95" t="s">
        <v>57</v>
      </c>
      <c r="DG176" s="95" t="s">
        <v>58</v>
      </c>
      <c r="DH176" s="95" t="s">
        <v>55</v>
      </c>
      <c r="DI176" s="95" t="s">
        <v>59</v>
      </c>
      <c r="DJ176" s="95" t="s">
        <v>2455</v>
      </c>
      <c r="DK176" s="95" t="s">
        <v>102</v>
      </c>
      <c r="DL176" s="95" t="s">
        <v>53</v>
      </c>
      <c r="DM176" s="95" t="s">
        <v>62</v>
      </c>
      <c r="DN176" s="95" t="s">
        <v>55</v>
      </c>
      <c r="DO176" s="95" t="s">
        <v>56</v>
      </c>
      <c r="DP176" s="95" t="s">
        <v>57</v>
      </c>
      <c r="DQ176" s="95" t="s">
        <v>57</v>
      </c>
      <c r="DR176" s="95" t="s">
        <v>58</v>
      </c>
      <c r="DS176" s="95" t="s">
        <v>55</v>
      </c>
      <c r="DT176" s="95" t="s">
        <v>59</v>
      </c>
      <c r="DU176" s="95" t="s">
        <v>1385</v>
      </c>
      <c r="DV176" s="95" t="s">
        <v>117</v>
      </c>
      <c r="DW176" s="95" t="s">
        <v>53</v>
      </c>
      <c r="DX176" s="95" t="s">
        <v>73</v>
      </c>
      <c r="DY176" s="95" t="s">
        <v>55</v>
      </c>
      <c r="DZ176" s="95" t="s">
        <v>56</v>
      </c>
      <c r="EA176" s="95" t="s">
        <v>57</v>
      </c>
      <c r="EB176" s="95" t="s">
        <v>57</v>
      </c>
      <c r="EC176" s="95" t="s">
        <v>58</v>
      </c>
      <c r="ED176" s="95" t="s">
        <v>55</v>
      </c>
      <c r="EE176" s="95" t="s">
        <v>59</v>
      </c>
      <c r="EF176" s="95" t="s">
        <v>2456</v>
      </c>
      <c r="EG176" s="95" t="s">
        <v>117</v>
      </c>
    </row>
    <row r="177" spans="1:137" x14ac:dyDescent="0.25">
      <c r="A177" s="97" t="s">
        <v>1741</v>
      </c>
      <c r="B177" s="95" t="s">
        <v>6957</v>
      </c>
      <c r="C177" s="95">
        <v>5</v>
      </c>
      <c r="D177" s="95" t="s">
        <v>17</v>
      </c>
      <c r="E177" s="95" t="s">
        <v>172</v>
      </c>
      <c r="F177" s="95" t="s">
        <v>1741</v>
      </c>
      <c r="G177" s="97" t="s">
        <v>556</v>
      </c>
      <c r="H177" s="97" t="s">
        <v>557</v>
      </c>
      <c r="I177" s="51">
        <v>12</v>
      </c>
      <c r="J177" s="51">
        <v>12</v>
      </c>
      <c r="K177" s="95" t="s">
        <v>556</v>
      </c>
      <c r="L177" s="95">
        <v>12</v>
      </c>
      <c r="M177" s="95">
        <v>3</v>
      </c>
      <c r="N177" s="95">
        <v>1</v>
      </c>
      <c r="O177" s="95">
        <v>1</v>
      </c>
      <c r="P177" s="95">
        <v>1</v>
      </c>
      <c r="Q177" s="95">
        <v>1</v>
      </c>
      <c r="R177" s="95">
        <v>1</v>
      </c>
      <c r="S177" s="95">
        <v>1</v>
      </c>
      <c r="T177" s="95">
        <v>1</v>
      </c>
      <c r="U177" s="95">
        <v>1</v>
      </c>
      <c r="V177" s="95">
        <v>1</v>
      </c>
      <c r="W177" s="95">
        <v>1</v>
      </c>
      <c r="X177" s="95">
        <v>1</v>
      </c>
      <c r="Y177" s="95">
        <v>1</v>
      </c>
      <c r="Z177" s="95">
        <v>12</v>
      </c>
      <c r="AA177" s="95" t="s">
        <v>5514</v>
      </c>
      <c r="AB177" s="95" t="s">
        <v>5515</v>
      </c>
      <c r="AC177" s="95" t="s">
        <v>5516</v>
      </c>
      <c r="AD177" s="95" t="s">
        <v>5517</v>
      </c>
      <c r="AE177" s="95">
        <v>1</v>
      </c>
      <c r="AF177" s="95" t="s">
        <v>6504</v>
      </c>
      <c r="AG177" s="95" t="s">
        <v>5601</v>
      </c>
      <c r="AH177" s="95" t="s">
        <v>5613</v>
      </c>
      <c r="AI177" s="95" t="s">
        <v>5618</v>
      </c>
      <c r="AJ177" s="95">
        <v>1</v>
      </c>
      <c r="AK177" s="95" t="s">
        <v>6504</v>
      </c>
      <c r="AL177" s="95" t="s">
        <v>5602</v>
      </c>
      <c r="AM177" s="95" t="s">
        <v>5613</v>
      </c>
      <c r="AN177" s="95" t="s">
        <v>5618</v>
      </c>
      <c r="AO177" s="95">
        <v>1</v>
      </c>
      <c r="AP177" s="95" t="s">
        <v>6504</v>
      </c>
      <c r="AQ177" s="95" t="s">
        <v>5603</v>
      </c>
      <c r="AR177" s="95" t="s">
        <v>5613</v>
      </c>
      <c r="AS177" s="95" t="s">
        <v>5618</v>
      </c>
      <c r="AT177" s="95">
        <v>1</v>
      </c>
      <c r="AU177" s="95">
        <v>1</v>
      </c>
      <c r="AV177" s="95" t="s">
        <v>5604</v>
      </c>
      <c r="AW177" s="95" t="s">
        <v>5614</v>
      </c>
      <c r="AX177" s="95" t="s">
        <v>5618</v>
      </c>
      <c r="AY177" s="95">
        <v>1</v>
      </c>
      <c r="AZ177" s="95">
        <v>1</v>
      </c>
      <c r="BA177" s="95" t="s">
        <v>5605</v>
      </c>
      <c r="BB177" s="95" t="s">
        <v>5614</v>
      </c>
      <c r="BC177" s="95" t="s">
        <v>5618</v>
      </c>
      <c r="BD177" s="95">
        <v>1</v>
      </c>
      <c r="BE177" s="95">
        <v>1</v>
      </c>
      <c r="BF177" s="95" t="s">
        <v>5606</v>
      </c>
      <c r="BG177" s="95" t="s">
        <v>5614</v>
      </c>
      <c r="BH177" s="95" t="s">
        <v>5619</v>
      </c>
      <c r="BI177" s="95">
        <v>1</v>
      </c>
      <c r="BJ177" s="95">
        <v>1</v>
      </c>
      <c r="BK177" s="95" t="s">
        <v>5607</v>
      </c>
      <c r="BL177" s="95" t="s">
        <v>6504</v>
      </c>
      <c r="BM177" s="95" t="s">
        <v>5620</v>
      </c>
      <c r="BN177" s="95">
        <v>1</v>
      </c>
      <c r="BO177" s="95">
        <v>1</v>
      </c>
      <c r="BP177" s="95" t="s">
        <v>5608</v>
      </c>
      <c r="BQ177" s="95" t="s">
        <v>6504</v>
      </c>
      <c r="BR177" s="95" t="s">
        <v>5621</v>
      </c>
      <c r="BS177" s="95">
        <v>1</v>
      </c>
      <c r="BT177" s="95">
        <v>1</v>
      </c>
      <c r="BU177" s="95" t="s">
        <v>5609</v>
      </c>
      <c r="BV177" s="95" t="s">
        <v>6504</v>
      </c>
      <c r="BW177" s="95" t="s">
        <v>5621</v>
      </c>
      <c r="BX177" s="95">
        <v>1</v>
      </c>
      <c r="BY177" s="95">
        <v>1</v>
      </c>
      <c r="BZ177" s="95" t="s">
        <v>5610</v>
      </c>
      <c r="CA177" s="95" t="s">
        <v>5615</v>
      </c>
      <c r="CB177" s="95" t="s">
        <v>5621</v>
      </c>
      <c r="CC177" s="95">
        <v>1</v>
      </c>
      <c r="CD177" s="95">
        <v>1</v>
      </c>
      <c r="CE177" s="95" t="s">
        <v>5611</v>
      </c>
      <c r="CF177" s="95" t="s">
        <v>5616</v>
      </c>
      <c r="CG177" s="95" t="s">
        <v>5622</v>
      </c>
      <c r="CH177" s="95">
        <v>1</v>
      </c>
      <c r="CI177" s="95">
        <v>1</v>
      </c>
      <c r="CJ177" s="95" t="s">
        <v>5612</v>
      </c>
      <c r="CK177" s="95" t="s">
        <v>5617</v>
      </c>
      <c r="CL177" s="95" t="s">
        <v>5622</v>
      </c>
      <c r="CM177" s="95">
        <v>12</v>
      </c>
      <c r="CN177" s="95">
        <v>0</v>
      </c>
      <c r="CO177" s="95" t="s">
        <v>53</v>
      </c>
      <c r="CP177" s="95" t="s">
        <v>62</v>
      </c>
      <c r="CQ177" s="95" t="s">
        <v>62</v>
      </c>
      <c r="CR177" s="95" t="s">
        <v>55</v>
      </c>
      <c r="CS177" s="95" t="s">
        <v>56</v>
      </c>
      <c r="CT177" s="95" t="s">
        <v>57</v>
      </c>
      <c r="CU177" s="95" t="s">
        <v>57</v>
      </c>
      <c r="CV177" s="95" t="s">
        <v>58</v>
      </c>
      <c r="CW177" s="95" t="s">
        <v>55</v>
      </c>
      <c r="CX177" s="95" t="s">
        <v>59</v>
      </c>
      <c r="CY177" s="95" t="s">
        <v>2457</v>
      </c>
      <c r="CZ177" s="95" t="s">
        <v>102</v>
      </c>
      <c r="DA177" s="95" t="s">
        <v>53</v>
      </c>
      <c r="DB177" s="95" t="s">
        <v>62</v>
      </c>
      <c r="DC177" s="95" t="s">
        <v>55</v>
      </c>
      <c r="DD177" s="95" t="s">
        <v>56</v>
      </c>
      <c r="DE177" s="95" t="s">
        <v>57</v>
      </c>
      <c r="DF177" s="95" t="s">
        <v>57</v>
      </c>
      <c r="DG177" s="95" t="s">
        <v>58</v>
      </c>
      <c r="DH177" s="95" t="s">
        <v>55</v>
      </c>
      <c r="DI177" s="95" t="s">
        <v>59</v>
      </c>
      <c r="DJ177" s="95" t="s">
        <v>2166</v>
      </c>
      <c r="DK177" s="95" t="s">
        <v>102</v>
      </c>
      <c r="DL177" s="95" t="s">
        <v>53</v>
      </c>
      <c r="DM177" s="95" t="s">
        <v>62</v>
      </c>
      <c r="DN177" s="95" t="s">
        <v>55</v>
      </c>
      <c r="DO177" s="95" t="s">
        <v>56</v>
      </c>
      <c r="DP177" s="95" t="s">
        <v>57</v>
      </c>
      <c r="DQ177" s="95" t="s">
        <v>71</v>
      </c>
      <c r="DR177" s="95" t="s">
        <v>58</v>
      </c>
      <c r="DS177" s="95" t="s">
        <v>63</v>
      </c>
      <c r="DT177" s="95" t="s">
        <v>59</v>
      </c>
      <c r="DU177" s="95" t="s">
        <v>2458</v>
      </c>
      <c r="DV177" s="95" t="s">
        <v>117</v>
      </c>
      <c r="DW177" s="95" t="s">
        <v>61</v>
      </c>
      <c r="DX177" s="95" t="s">
        <v>62</v>
      </c>
      <c r="DY177" s="95" t="s">
        <v>55</v>
      </c>
      <c r="DZ177" s="95" t="s">
        <v>56</v>
      </c>
      <c r="EA177" s="95" t="s">
        <v>57</v>
      </c>
      <c r="EB177" s="95" t="s">
        <v>57</v>
      </c>
      <c r="EC177" s="95" t="s">
        <v>58</v>
      </c>
      <c r="ED177" s="95" t="s">
        <v>55</v>
      </c>
      <c r="EE177" s="95" t="s">
        <v>59</v>
      </c>
      <c r="EF177" s="95" t="s">
        <v>2167</v>
      </c>
      <c r="EG177" s="95" t="s">
        <v>117</v>
      </c>
    </row>
    <row r="178" spans="1:137" x14ac:dyDescent="0.25">
      <c r="A178" s="97">
        <v>49</v>
      </c>
      <c r="B178" s="95" t="s">
        <v>6958</v>
      </c>
      <c r="C178" s="95">
        <v>1</v>
      </c>
      <c r="D178" s="95" t="s">
        <v>18</v>
      </c>
      <c r="E178" s="95" t="s">
        <v>175</v>
      </c>
      <c r="F178" s="95">
        <v>49</v>
      </c>
      <c r="G178" s="97" t="s">
        <v>556</v>
      </c>
      <c r="H178" s="97" t="s">
        <v>557</v>
      </c>
      <c r="I178" s="51">
        <v>5</v>
      </c>
      <c r="J178" s="51">
        <v>1</v>
      </c>
      <c r="K178" s="95" t="s">
        <v>556</v>
      </c>
      <c r="L178" s="95">
        <v>1</v>
      </c>
      <c r="M178" s="95">
        <v>0</v>
      </c>
      <c r="N178" s="95">
        <v>0</v>
      </c>
      <c r="O178" s="95">
        <v>0</v>
      </c>
      <c r="P178" s="95">
        <v>0</v>
      </c>
      <c r="Q178" s="95">
        <v>0</v>
      </c>
      <c r="R178" s="95">
        <v>0</v>
      </c>
      <c r="S178" s="95">
        <v>0</v>
      </c>
      <c r="T178" s="95">
        <v>0</v>
      </c>
      <c r="U178" s="95">
        <v>0</v>
      </c>
      <c r="V178" s="95">
        <v>1</v>
      </c>
      <c r="W178" s="95">
        <v>0</v>
      </c>
      <c r="X178" s="95">
        <v>0</v>
      </c>
      <c r="Y178" s="95">
        <v>0</v>
      </c>
      <c r="Z178" s="95">
        <v>1</v>
      </c>
      <c r="AA178" s="95" t="s">
        <v>1745</v>
      </c>
      <c r="AB178" s="95" t="s">
        <v>1748</v>
      </c>
      <c r="AC178" s="95" t="s">
        <v>5623</v>
      </c>
      <c r="AD178" s="95" t="s">
        <v>5624</v>
      </c>
      <c r="AE178" s="95">
        <v>0</v>
      </c>
      <c r="AF178" s="95" t="s">
        <v>6504</v>
      </c>
      <c r="AG178" s="95" t="s">
        <v>5625</v>
      </c>
      <c r="AH178" s="95" t="s">
        <v>4113</v>
      </c>
      <c r="AI178" s="95" t="s">
        <v>5643</v>
      </c>
      <c r="AJ178" s="95">
        <v>0</v>
      </c>
      <c r="AK178" s="95" t="s">
        <v>6504</v>
      </c>
      <c r="AL178" s="95" t="s">
        <v>5626</v>
      </c>
      <c r="AM178" s="95" t="s">
        <v>4113</v>
      </c>
      <c r="AN178" s="95" t="s">
        <v>5643</v>
      </c>
      <c r="AO178" s="95">
        <v>0</v>
      </c>
      <c r="AP178" s="95" t="s">
        <v>6504</v>
      </c>
      <c r="AQ178" s="95" t="s">
        <v>5627</v>
      </c>
      <c r="AR178" s="95" t="s">
        <v>4113</v>
      </c>
      <c r="AS178" s="95" t="s">
        <v>5643</v>
      </c>
      <c r="AT178" s="95">
        <v>0</v>
      </c>
      <c r="AU178" s="95" t="s">
        <v>6504</v>
      </c>
      <c r="AV178" s="95" t="s">
        <v>5628</v>
      </c>
      <c r="AW178" s="95" t="s">
        <v>4113</v>
      </c>
      <c r="AX178" s="95" t="s">
        <v>5644</v>
      </c>
      <c r="AY178" s="95">
        <v>0</v>
      </c>
      <c r="AZ178" s="95" t="s">
        <v>6504</v>
      </c>
      <c r="BA178" s="95" t="s">
        <v>5629</v>
      </c>
      <c r="BB178" s="95" t="s">
        <v>5637</v>
      </c>
      <c r="BC178" s="95" t="s">
        <v>5645</v>
      </c>
      <c r="BD178" s="95">
        <v>0</v>
      </c>
      <c r="BE178" s="95" t="s">
        <v>6504</v>
      </c>
      <c r="BF178" s="95" t="s">
        <v>5630</v>
      </c>
      <c r="BG178" s="95" t="s">
        <v>5638</v>
      </c>
      <c r="BH178" s="95" t="s">
        <v>5646</v>
      </c>
      <c r="BI178" s="95">
        <v>0</v>
      </c>
      <c r="BJ178" s="95" t="s">
        <v>6504</v>
      </c>
      <c r="BK178" s="95" t="s">
        <v>5631</v>
      </c>
      <c r="BL178" s="95" t="s">
        <v>5639</v>
      </c>
      <c r="BM178" s="95" t="s">
        <v>5647</v>
      </c>
      <c r="BN178" s="95">
        <v>0</v>
      </c>
      <c r="BO178" s="95" t="s">
        <v>6504</v>
      </c>
      <c r="BP178" s="95" t="s">
        <v>5632</v>
      </c>
      <c r="BQ178" s="95" t="s">
        <v>5640</v>
      </c>
      <c r="BR178" s="95" t="s">
        <v>5648</v>
      </c>
      <c r="BS178" s="95">
        <v>1</v>
      </c>
      <c r="BT178" s="95" t="s">
        <v>6504</v>
      </c>
      <c r="BU178" s="95" t="s">
        <v>5633</v>
      </c>
      <c r="BV178" s="95" t="s">
        <v>5641</v>
      </c>
      <c r="BW178" s="95" t="s">
        <v>5649</v>
      </c>
      <c r="BX178" s="95">
        <v>0</v>
      </c>
      <c r="BY178" s="95" t="s">
        <v>6504</v>
      </c>
      <c r="BZ178" s="95" t="s">
        <v>5634</v>
      </c>
      <c r="CA178" s="95" t="s">
        <v>1385</v>
      </c>
      <c r="CB178" s="95" t="s">
        <v>1385</v>
      </c>
      <c r="CC178" s="95">
        <v>0</v>
      </c>
      <c r="CD178" s="95" t="s">
        <v>6504</v>
      </c>
      <c r="CE178" s="95" t="s">
        <v>5635</v>
      </c>
      <c r="CF178" s="95" t="s">
        <v>1385</v>
      </c>
      <c r="CG178" s="95" t="s">
        <v>1385</v>
      </c>
      <c r="CH178" s="95">
        <v>0</v>
      </c>
      <c r="CI178" s="95" t="s">
        <v>6504</v>
      </c>
      <c r="CJ178" s="95" t="s">
        <v>5636</v>
      </c>
      <c r="CK178" s="95" t="s">
        <v>5642</v>
      </c>
      <c r="CL178" s="95" t="s">
        <v>5650</v>
      </c>
      <c r="CM178" s="95">
        <v>1</v>
      </c>
      <c r="CN178" s="95">
        <v>0</v>
      </c>
      <c r="CO178" s="95" t="s">
        <v>53</v>
      </c>
      <c r="CP178" s="95" t="s">
        <v>79</v>
      </c>
      <c r="CQ178" s="95" t="s">
        <v>79</v>
      </c>
      <c r="CR178" s="95" t="s">
        <v>55</v>
      </c>
      <c r="CS178" s="95" t="s">
        <v>69</v>
      </c>
      <c r="CT178" s="95" t="s">
        <v>69</v>
      </c>
      <c r="CU178" s="95" t="s">
        <v>57</v>
      </c>
      <c r="CV178" s="95" t="s">
        <v>58</v>
      </c>
      <c r="CW178" s="95" t="s">
        <v>55</v>
      </c>
      <c r="CX178" s="95" t="s">
        <v>59</v>
      </c>
      <c r="CY178" s="95" t="s">
        <v>2280</v>
      </c>
      <c r="CZ178" s="95" t="s">
        <v>97</v>
      </c>
      <c r="DA178" s="95" t="s">
        <v>69</v>
      </c>
      <c r="DB178" s="95" t="s">
        <v>79</v>
      </c>
      <c r="DC178" s="95" t="s">
        <v>55</v>
      </c>
      <c r="DD178" s="95" t="s">
        <v>56</v>
      </c>
      <c r="DE178" s="95" t="s">
        <v>57</v>
      </c>
      <c r="DF178" s="95" t="s">
        <v>69</v>
      </c>
      <c r="DG178" s="95" t="s">
        <v>58</v>
      </c>
      <c r="DH178" s="95" t="s">
        <v>55</v>
      </c>
      <c r="DI178" s="95" t="s">
        <v>59</v>
      </c>
      <c r="DJ178" s="95" t="s">
        <v>2459</v>
      </c>
      <c r="DK178" s="95" t="s">
        <v>2144</v>
      </c>
      <c r="DL178" s="95" t="s">
        <v>69</v>
      </c>
      <c r="DM178" s="95" t="s">
        <v>62</v>
      </c>
      <c r="DN178" s="95" t="s">
        <v>55</v>
      </c>
      <c r="DO178" s="95" t="s">
        <v>56</v>
      </c>
      <c r="DP178" s="95" t="s">
        <v>57</v>
      </c>
      <c r="DQ178" s="95" t="s">
        <v>69</v>
      </c>
      <c r="DR178" s="95" t="s">
        <v>58</v>
      </c>
      <c r="DS178" s="95" t="s">
        <v>55</v>
      </c>
      <c r="DT178" s="95" t="s">
        <v>59</v>
      </c>
      <c r="DU178" s="95" t="s">
        <v>2163</v>
      </c>
      <c r="DV178" s="95" t="s">
        <v>2144</v>
      </c>
      <c r="DW178" s="95" t="s">
        <v>69</v>
      </c>
      <c r="DX178" s="95" t="s">
        <v>62</v>
      </c>
      <c r="DY178" s="95" t="s">
        <v>69</v>
      </c>
      <c r="DZ178" s="95" t="s">
        <v>69</v>
      </c>
      <c r="EA178" s="95" t="s">
        <v>69</v>
      </c>
      <c r="EB178" s="95" t="s">
        <v>69</v>
      </c>
      <c r="EC178" s="95" t="s">
        <v>69</v>
      </c>
      <c r="ED178" s="95" t="s">
        <v>69</v>
      </c>
      <c r="EE178" s="95">
        <v>0</v>
      </c>
      <c r="EF178" s="95" t="s">
        <v>2460</v>
      </c>
      <c r="EG178" s="95" t="s">
        <v>2144</v>
      </c>
    </row>
    <row r="179" spans="1:137" x14ac:dyDescent="0.25">
      <c r="A179" s="97">
        <v>85</v>
      </c>
      <c r="B179" s="95" t="s">
        <v>6959</v>
      </c>
      <c r="C179" s="95">
        <v>1</v>
      </c>
      <c r="D179" s="95" t="s">
        <v>19</v>
      </c>
      <c r="E179" s="95" t="s">
        <v>178</v>
      </c>
      <c r="F179" s="95">
        <v>85</v>
      </c>
      <c r="G179" s="97" t="s">
        <v>531</v>
      </c>
      <c r="H179" s="97" t="s">
        <v>532</v>
      </c>
      <c r="I179" s="51">
        <v>1</v>
      </c>
      <c r="J179" s="51">
        <v>1</v>
      </c>
      <c r="K179" s="95" t="s">
        <v>556</v>
      </c>
      <c r="L179" s="95">
        <v>12</v>
      </c>
      <c r="M179" s="95">
        <v>2</v>
      </c>
      <c r="N179" s="95">
        <v>0</v>
      </c>
      <c r="O179" s="95">
        <v>0</v>
      </c>
      <c r="P179" s="95">
        <v>2</v>
      </c>
      <c r="Q179" s="95">
        <v>2</v>
      </c>
      <c r="R179" s="95">
        <v>1</v>
      </c>
      <c r="S179" s="95">
        <v>1</v>
      </c>
      <c r="T179" s="95">
        <v>1</v>
      </c>
      <c r="U179" s="95">
        <v>2</v>
      </c>
      <c r="V179" s="95">
        <v>1</v>
      </c>
      <c r="W179" s="95">
        <v>1</v>
      </c>
      <c r="X179" s="95">
        <v>1</v>
      </c>
      <c r="Y179" s="95">
        <v>0</v>
      </c>
      <c r="Z179" s="95">
        <v>1</v>
      </c>
      <c r="AA179" s="95" t="s">
        <v>1752</v>
      </c>
      <c r="AB179" s="95" t="s">
        <v>5651</v>
      </c>
      <c r="AC179" s="95" t="s">
        <v>5652</v>
      </c>
      <c r="AD179" s="95" t="s">
        <v>5653</v>
      </c>
      <c r="AE179" s="95">
        <v>0</v>
      </c>
      <c r="AF179" s="95" t="s">
        <v>6504</v>
      </c>
      <c r="AG179" s="95" t="s">
        <v>5670</v>
      </c>
      <c r="AH179" s="95" t="s">
        <v>5681</v>
      </c>
      <c r="AI179" s="95" t="s">
        <v>5686</v>
      </c>
      <c r="AJ179" s="95">
        <v>0</v>
      </c>
      <c r="AK179" s="95" t="s">
        <v>6504</v>
      </c>
      <c r="AL179" s="95" t="s">
        <v>5671</v>
      </c>
      <c r="AM179" s="95" t="s">
        <v>5681</v>
      </c>
      <c r="AN179" s="95" t="s">
        <v>5687</v>
      </c>
      <c r="AO179" s="95">
        <v>2</v>
      </c>
      <c r="AP179" s="95" t="s">
        <v>6504</v>
      </c>
      <c r="AQ179" s="95" t="s">
        <v>5672</v>
      </c>
      <c r="AR179" s="95" t="s">
        <v>5681</v>
      </c>
      <c r="AS179" s="95" t="s">
        <v>5688</v>
      </c>
      <c r="AT179" s="95">
        <v>1</v>
      </c>
      <c r="AU179" s="95" t="s">
        <v>6504</v>
      </c>
      <c r="AV179" s="95" t="s">
        <v>5673</v>
      </c>
      <c r="AW179" s="95" t="s">
        <v>5682</v>
      </c>
      <c r="AX179" s="95" t="s">
        <v>5689</v>
      </c>
      <c r="AY179" s="95">
        <v>1</v>
      </c>
      <c r="AZ179" s="95" t="s">
        <v>6504</v>
      </c>
      <c r="BA179" s="95" t="s">
        <v>5674</v>
      </c>
      <c r="BB179" s="95" t="s">
        <v>5683</v>
      </c>
      <c r="BC179" s="95" t="s">
        <v>5690</v>
      </c>
      <c r="BD179" s="95">
        <v>2</v>
      </c>
      <c r="BE179" s="95" t="s">
        <v>6504</v>
      </c>
      <c r="BF179" s="95" t="s">
        <v>6755</v>
      </c>
      <c r="BG179" s="95" t="s">
        <v>5681</v>
      </c>
      <c r="BH179" s="95" t="s">
        <v>5691</v>
      </c>
      <c r="BI179" s="95">
        <v>1</v>
      </c>
      <c r="BJ179" s="95" t="s">
        <v>6504</v>
      </c>
      <c r="BK179" s="95" t="s">
        <v>5675</v>
      </c>
      <c r="BL179" s="95" t="s">
        <v>5684</v>
      </c>
      <c r="BM179" s="95" t="s">
        <v>5692</v>
      </c>
      <c r="BN179" s="95">
        <v>3</v>
      </c>
      <c r="BO179" s="95" t="s">
        <v>6504</v>
      </c>
      <c r="BP179" s="95" t="s">
        <v>5676</v>
      </c>
      <c r="BQ179" s="95" t="s">
        <v>5684</v>
      </c>
      <c r="BR179" s="95" t="s">
        <v>5693</v>
      </c>
      <c r="BS179" s="95">
        <v>1</v>
      </c>
      <c r="BT179" s="95" t="s">
        <v>6504</v>
      </c>
      <c r="BU179" s="95" t="s">
        <v>5677</v>
      </c>
      <c r="BV179" s="95" t="s">
        <v>5684</v>
      </c>
      <c r="BW179" s="95" t="s">
        <v>5694</v>
      </c>
      <c r="BX179" s="95">
        <v>0</v>
      </c>
      <c r="BY179" s="95" t="s">
        <v>6504</v>
      </c>
      <c r="BZ179" s="95" t="s">
        <v>5678</v>
      </c>
      <c r="CA179" s="95" t="s">
        <v>5685</v>
      </c>
      <c r="CB179" s="95" t="s">
        <v>5695</v>
      </c>
      <c r="CC179" s="95">
        <v>1</v>
      </c>
      <c r="CD179" s="95" t="s">
        <v>6504</v>
      </c>
      <c r="CE179" s="95" t="s">
        <v>5679</v>
      </c>
      <c r="CF179" s="95" t="s">
        <v>1385</v>
      </c>
      <c r="CG179" s="95" t="s">
        <v>5696</v>
      </c>
      <c r="CH179" s="95">
        <v>0</v>
      </c>
      <c r="CI179" s="95" t="s">
        <v>6504</v>
      </c>
      <c r="CJ179" s="95" t="s">
        <v>5680</v>
      </c>
      <c r="CK179" s="95" t="s">
        <v>1385</v>
      </c>
      <c r="CL179" s="95" t="s">
        <v>5696</v>
      </c>
      <c r="CM179" s="95">
        <v>12</v>
      </c>
      <c r="CN179" s="95">
        <v>0</v>
      </c>
      <c r="CO179" s="95" t="s">
        <v>53</v>
      </c>
      <c r="CP179" s="95" t="s">
        <v>62</v>
      </c>
      <c r="CQ179" s="95" t="s">
        <v>54</v>
      </c>
      <c r="CR179" s="95" t="s">
        <v>55</v>
      </c>
      <c r="CS179" s="95" t="s">
        <v>56</v>
      </c>
      <c r="CT179" s="95" t="s">
        <v>57</v>
      </c>
      <c r="CU179" s="95" t="s">
        <v>57</v>
      </c>
      <c r="CV179" s="95" t="s">
        <v>58</v>
      </c>
      <c r="CW179" s="95" t="s">
        <v>55</v>
      </c>
      <c r="CX179" s="95" t="s">
        <v>59</v>
      </c>
      <c r="CY179" s="95" t="s">
        <v>2461</v>
      </c>
      <c r="CZ179" s="95" t="s">
        <v>112</v>
      </c>
      <c r="DA179" s="95" t="s">
        <v>53</v>
      </c>
      <c r="DB179" s="95" t="s">
        <v>62</v>
      </c>
      <c r="DC179" s="95" t="s">
        <v>55</v>
      </c>
      <c r="DD179" s="95" t="s">
        <v>56</v>
      </c>
      <c r="DE179" s="95" t="s">
        <v>57</v>
      </c>
      <c r="DF179" s="95" t="s">
        <v>57</v>
      </c>
      <c r="DG179" s="95" t="s">
        <v>58</v>
      </c>
      <c r="DH179" s="95" t="s">
        <v>55</v>
      </c>
      <c r="DI179" s="95" t="s">
        <v>59</v>
      </c>
      <c r="DJ179" s="95" t="s">
        <v>2239</v>
      </c>
      <c r="DK179" s="95" t="s">
        <v>2202</v>
      </c>
      <c r="DL179" s="95" t="s">
        <v>53</v>
      </c>
      <c r="DM179" s="95" t="s">
        <v>54</v>
      </c>
      <c r="DN179" s="95" t="s">
        <v>55</v>
      </c>
      <c r="DO179" s="95" t="s">
        <v>56</v>
      </c>
      <c r="DP179" s="95" t="s">
        <v>57</v>
      </c>
      <c r="DQ179" s="95" t="s">
        <v>57</v>
      </c>
      <c r="DR179" s="95" t="s">
        <v>58</v>
      </c>
      <c r="DS179" s="95" t="s">
        <v>55</v>
      </c>
      <c r="DT179" s="95" t="s">
        <v>59</v>
      </c>
      <c r="DU179" s="95" t="s">
        <v>2204</v>
      </c>
      <c r="DV179" s="95" t="s">
        <v>2202</v>
      </c>
      <c r="DW179" s="95">
        <v>0</v>
      </c>
      <c r="DX179" s="95" t="s">
        <v>62</v>
      </c>
      <c r="DY179" s="95" t="s">
        <v>55</v>
      </c>
      <c r="DZ179" s="95" t="s">
        <v>56</v>
      </c>
      <c r="EA179" s="95" t="s">
        <v>57</v>
      </c>
      <c r="EB179" s="95" t="s">
        <v>57</v>
      </c>
      <c r="EC179" s="95" t="s">
        <v>58</v>
      </c>
      <c r="ED179" s="95" t="s">
        <v>55</v>
      </c>
      <c r="EE179" s="95" t="s">
        <v>59</v>
      </c>
      <c r="EF179" s="95" t="s">
        <v>2204</v>
      </c>
      <c r="EG179" s="95" t="s">
        <v>2202</v>
      </c>
    </row>
    <row r="180" spans="1:137" x14ac:dyDescent="0.25">
      <c r="A180" s="97">
        <v>87</v>
      </c>
      <c r="B180" s="95" t="s">
        <v>6960</v>
      </c>
      <c r="C180" s="95">
        <v>2</v>
      </c>
      <c r="D180" s="95" t="s">
        <v>19</v>
      </c>
      <c r="E180" s="95" t="s">
        <v>178</v>
      </c>
      <c r="F180" s="95">
        <v>87</v>
      </c>
      <c r="G180" s="97" t="s">
        <v>531</v>
      </c>
      <c r="H180" s="97" t="s">
        <v>532</v>
      </c>
      <c r="I180" s="51">
        <v>1</v>
      </c>
      <c r="J180" s="51">
        <v>1</v>
      </c>
      <c r="K180" s="95" t="s">
        <v>556</v>
      </c>
      <c r="L180" s="95">
        <v>4</v>
      </c>
      <c r="M180" s="95">
        <v>0</v>
      </c>
      <c r="N180" s="95">
        <v>0</v>
      </c>
      <c r="O180" s="95">
        <v>0</v>
      </c>
      <c r="P180" s="95">
        <v>0</v>
      </c>
      <c r="Q180" s="95">
        <v>1</v>
      </c>
      <c r="R180" s="95">
        <v>0</v>
      </c>
      <c r="S180" s="95">
        <v>1</v>
      </c>
      <c r="T180" s="95">
        <v>0</v>
      </c>
      <c r="U180" s="95">
        <v>1</v>
      </c>
      <c r="V180" s="95">
        <v>0</v>
      </c>
      <c r="W180" s="95">
        <v>1</v>
      </c>
      <c r="X180" s="95">
        <v>0</v>
      </c>
      <c r="Y180" s="95">
        <v>0</v>
      </c>
      <c r="Z180" s="95">
        <v>1</v>
      </c>
      <c r="AA180" s="95" t="s">
        <v>5654</v>
      </c>
      <c r="AB180" s="95" t="s">
        <v>5655</v>
      </c>
      <c r="AC180" s="95" t="s">
        <v>5656</v>
      </c>
      <c r="AD180" s="95" t="s">
        <v>5657</v>
      </c>
      <c r="AE180" s="95">
        <v>0</v>
      </c>
      <c r="AF180" s="95" t="s">
        <v>6504</v>
      </c>
      <c r="AG180" s="95" t="s">
        <v>5697</v>
      </c>
      <c r="AH180" s="95" t="s">
        <v>5681</v>
      </c>
      <c r="AI180" s="95" t="s">
        <v>5714</v>
      </c>
      <c r="AJ180" s="95">
        <v>0</v>
      </c>
      <c r="AK180" s="95" t="s">
        <v>6504</v>
      </c>
      <c r="AL180" s="95" t="s">
        <v>5698</v>
      </c>
      <c r="AM180" s="95" t="s">
        <v>5681</v>
      </c>
      <c r="AN180" s="95" t="s">
        <v>5714</v>
      </c>
      <c r="AO180" s="95">
        <v>0</v>
      </c>
      <c r="AP180" s="95" t="s">
        <v>6504</v>
      </c>
      <c r="AQ180" s="95" t="s">
        <v>5699</v>
      </c>
      <c r="AR180" s="95" t="s">
        <v>5681</v>
      </c>
      <c r="AS180" s="95" t="s">
        <v>5714</v>
      </c>
      <c r="AT180" s="95">
        <v>0</v>
      </c>
      <c r="AU180" s="95" t="s">
        <v>6504</v>
      </c>
      <c r="AV180" s="95" t="s">
        <v>5700</v>
      </c>
      <c r="AW180" s="95" t="s">
        <v>5708</v>
      </c>
      <c r="AX180" s="95" t="s">
        <v>1385</v>
      </c>
      <c r="AY180" s="95">
        <v>0</v>
      </c>
      <c r="AZ180" s="95" t="s">
        <v>6504</v>
      </c>
      <c r="BA180" s="95" t="s">
        <v>5700</v>
      </c>
      <c r="BB180" s="95" t="s">
        <v>5709</v>
      </c>
      <c r="BC180" s="95" t="s">
        <v>1385</v>
      </c>
      <c r="BD180" s="95">
        <v>1</v>
      </c>
      <c r="BE180" s="95" t="s">
        <v>6504</v>
      </c>
      <c r="BF180" s="95" t="s">
        <v>5701</v>
      </c>
      <c r="BG180" s="95" t="s">
        <v>5710</v>
      </c>
      <c r="BH180" s="95" t="s">
        <v>5715</v>
      </c>
      <c r="BI180" s="95">
        <v>1</v>
      </c>
      <c r="BJ180" s="95" t="s">
        <v>6504</v>
      </c>
      <c r="BK180" s="95" t="s">
        <v>5702</v>
      </c>
      <c r="BL180" s="95" t="s">
        <v>5684</v>
      </c>
      <c r="BM180" s="95" t="s">
        <v>5716</v>
      </c>
      <c r="BN180" s="95">
        <v>1</v>
      </c>
      <c r="BO180" s="95" t="s">
        <v>6504</v>
      </c>
      <c r="BP180" s="95" t="s">
        <v>5703</v>
      </c>
      <c r="BQ180" s="95" t="s">
        <v>5711</v>
      </c>
      <c r="BR180" s="95" t="s">
        <v>5717</v>
      </c>
      <c r="BS180" s="95">
        <v>0</v>
      </c>
      <c r="BT180" s="95" t="s">
        <v>6504</v>
      </c>
      <c r="BU180" s="95" t="s">
        <v>5704</v>
      </c>
      <c r="BV180" s="95" t="s">
        <v>5712</v>
      </c>
      <c r="BW180" s="95" t="s">
        <v>1385</v>
      </c>
      <c r="BX180" s="95">
        <v>0</v>
      </c>
      <c r="BY180" s="95" t="s">
        <v>6504</v>
      </c>
      <c r="BZ180" s="95" t="s">
        <v>5705</v>
      </c>
      <c r="CA180" s="95" t="s">
        <v>5713</v>
      </c>
      <c r="CB180" s="95" t="s">
        <v>1385</v>
      </c>
      <c r="CC180" s="95">
        <v>1</v>
      </c>
      <c r="CD180" s="95" t="s">
        <v>6504</v>
      </c>
      <c r="CE180" s="95" t="s">
        <v>5706</v>
      </c>
      <c r="CF180" s="95" t="s">
        <v>1385</v>
      </c>
      <c r="CG180" s="95" t="s">
        <v>5718</v>
      </c>
      <c r="CH180" s="95">
        <v>0</v>
      </c>
      <c r="CI180" s="95" t="s">
        <v>6504</v>
      </c>
      <c r="CJ180" s="95" t="s">
        <v>5707</v>
      </c>
      <c r="CK180" s="95" t="s">
        <v>1385</v>
      </c>
      <c r="CL180" s="95" t="s">
        <v>5719</v>
      </c>
      <c r="CM180" s="95">
        <v>4</v>
      </c>
      <c r="CN180" s="95">
        <v>0</v>
      </c>
      <c r="CO180" s="95" t="s">
        <v>53</v>
      </c>
      <c r="CP180" s="95" t="s">
        <v>79</v>
      </c>
      <c r="CQ180" s="95" t="s">
        <v>79</v>
      </c>
      <c r="CR180" s="95" t="s">
        <v>69</v>
      </c>
      <c r="CS180" s="95" t="s">
        <v>69</v>
      </c>
      <c r="CT180" s="95" t="s">
        <v>69</v>
      </c>
      <c r="CU180" s="95" t="s">
        <v>69</v>
      </c>
      <c r="CV180" s="95" t="s">
        <v>69</v>
      </c>
      <c r="CW180" s="95" t="s">
        <v>69</v>
      </c>
      <c r="CX180" s="95" t="s">
        <v>59</v>
      </c>
      <c r="CY180" s="95" t="s">
        <v>1385</v>
      </c>
      <c r="CZ180" s="95" t="s">
        <v>112</v>
      </c>
      <c r="DA180" s="95" t="s">
        <v>53</v>
      </c>
      <c r="DB180" s="95" t="s">
        <v>77</v>
      </c>
      <c r="DC180" s="95" t="s">
        <v>55</v>
      </c>
      <c r="DD180" s="95" t="s">
        <v>56</v>
      </c>
      <c r="DE180" s="95" t="s">
        <v>57</v>
      </c>
      <c r="DF180" s="95" t="s">
        <v>57</v>
      </c>
      <c r="DG180" s="95" t="s">
        <v>58</v>
      </c>
      <c r="DH180" s="95" t="s">
        <v>55</v>
      </c>
      <c r="DI180" s="95" t="s">
        <v>59</v>
      </c>
      <c r="DJ180" s="95" t="s">
        <v>2462</v>
      </c>
      <c r="DK180" s="95" t="s">
        <v>2202</v>
      </c>
      <c r="DL180" s="95" t="s">
        <v>53</v>
      </c>
      <c r="DM180" s="95" t="s">
        <v>62</v>
      </c>
      <c r="DN180" s="95" t="s">
        <v>55</v>
      </c>
      <c r="DO180" s="95" t="s">
        <v>56</v>
      </c>
      <c r="DP180" s="95" t="s">
        <v>57</v>
      </c>
      <c r="DQ180" s="95" t="s">
        <v>57</v>
      </c>
      <c r="DR180" s="95" t="s">
        <v>58</v>
      </c>
      <c r="DS180" s="95" t="s">
        <v>55</v>
      </c>
      <c r="DT180" s="95" t="s">
        <v>59</v>
      </c>
      <c r="DU180" s="95" t="s">
        <v>2216</v>
      </c>
      <c r="DV180" s="95" t="s">
        <v>2202</v>
      </c>
      <c r="DW180" s="95">
        <v>0</v>
      </c>
      <c r="DX180" s="95" t="s">
        <v>62</v>
      </c>
      <c r="DY180" s="95" t="s">
        <v>55</v>
      </c>
      <c r="DZ180" s="95" t="s">
        <v>56</v>
      </c>
      <c r="EA180" s="95" t="s">
        <v>57</v>
      </c>
      <c r="EB180" s="95" t="s">
        <v>57</v>
      </c>
      <c r="EC180" s="95" t="s">
        <v>58</v>
      </c>
      <c r="ED180" s="95" t="s">
        <v>55</v>
      </c>
      <c r="EE180" s="95" t="s">
        <v>59</v>
      </c>
      <c r="EF180" s="95" t="s">
        <v>2204</v>
      </c>
      <c r="EG180" s="95" t="s">
        <v>2202</v>
      </c>
    </row>
    <row r="181" spans="1:137" x14ac:dyDescent="0.25">
      <c r="A181" s="97" t="s">
        <v>1766</v>
      </c>
      <c r="B181" s="95" t="s">
        <v>6961</v>
      </c>
      <c r="C181" s="95">
        <v>3</v>
      </c>
      <c r="D181" s="95" t="s">
        <v>19</v>
      </c>
      <c r="E181" s="95" t="s">
        <v>178</v>
      </c>
      <c r="F181" s="95" t="s">
        <v>1766</v>
      </c>
      <c r="G181" s="97" t="s">
        <v>556</v>
      </c>
      <c r="H181" s="97" t="s">
        <v>557</v>
      </c>
      <c r="I181" s="51" t="s">
        <v>595</v>
      </c>
      <c r="J181" s="51">
        <v>10</v>
      </c>
      <c r="K181" s="95" t="s">
        <v>556</v>
      </c>
      <c r="L181" s="95">
        <v>0</v>
      </c>
      <c r="M181" s="95">
        <v>0</v>
      </c>
      <c r="N181" s="95">
        <v>0</v>
      </c>
      <c r="O181" s="95">
        <v>0</v>
      </c>
      <c r="P181" s="95">
        <v>0</v>
      </c>
      <c r="Q181" s="95">
        <v>1</v>
      </c>
      <c r="R181" s="95">
        <v>2</v>
      </c>
      <c r="S181" s="95">
        <v>2</v>
      </c>
      <c r="T181" s="95">
        <v>0</v>
      </c>
      <c r="U181" s="95">
        <v>3</v>
      </c>
      <c r="V181" s="95">
        <v>2</v>
      </c>
      <c r="W181" s="95">
        <v>0</v>
      </c>
      <c r="X181" s="95">
        <v>0</v>
      </c>
      <c r="Y181" s="95">
        <v>0</v>
      </c>
      <c r="Z181" s="95">
        <v>10</v>
      </c>
      <c r="AA181" s="95" t="s">
        <v>5658</v>
      </c>
      <c r="AB181" s="95" t="s">
        <v>5659</v>
      </c>
      <c r="AC181" s="95" t="s">
        <v>5660</v>
      </c>
      <c r="AD181" s="95" t="s">
        <v>5661</v>
      </c>
      <c r="AE181" s="95">
        <v>0</v>
      </c>
      <c r="AF181" s="95" t="s">
        <v>6504</v>
      </c>
      <c r="AG181" s="95" t="s">
        <v>5720</v>
      </c>
      <c r="AH181" s="95" t="s">
        <v>5681</v>
      </c>
      <c r="AI181" s="95" t="s">
        <v>1385</v>
      </c>
      <c r="AJ181" s="95">
        <v>0</v>
      </c>
      <c r="AK181" s="95" t="s">
        <v>6504</v>
      </c>
      <c r="AL181" s="95" t="s">
        <v>5720</v>
      </c>
      <c r="AM181" s="95" t="s">
        <v>5681</v>
      </c>
      <c r="AN181" s="95" t="s">
        <v>1385</v>
      </c>
      <c r="AO181" s="95">
        <v>0</v>
      </c>
      <c r="AP181" s="95" t="s">
        <v>6504</v>
      </c>
      <c r="AQ181" s="95" t="s">
        <v>5720</v>
      </c>
      <c r="AR181" s="95" t="s">
        <v>5681</v>
      </c>
      <c r="AS181" s="95" t="s">
        <v>1385</v>
      </c>
      <c r="AT181" s="95">
        <v>0</v>
      </c>
      <c r="AU181" s="95" t="s">
        <v>6504</v>
      </c>
      <c r="AV181" s="95" t="s">
        <v>5721</v>
      </c>
      <c r="AW181" s="95" t="s">
        <v>5729</v>
      </c>
      <c r="AX181" s="95" t="s">
        <v>1385</v>
      </c>
      <c r="AY181" s="95">
        <v>0</v>
      </c>
      <c r="AZ181" s="95" t="s">
        <v>6504</v>
      </c>
      <c r="BA181" s="95" t="s">
        <v>5722</v>
      </c>
      <c r="BB181" s="95" t="s">
        <v>5730</v>
      </c>
      <c r="BC181" s="95" t="s">
        <v>1385</v>
      </c>
      <c r="BD181" s="95">
        <v>1</v>
      </c>
      <c r="BE181" s="95" t="s">
        <v>6504</v>
      </c>
      <c r="BF181" s="95" t="s">
        <v>5723</v>
      </c>
      <c r="BG181" s="95" t="s">
        <v>5710</v>
      </c>
      <c r="BH181" s="95" t="s">
        <v>5732</v>
      </c>
      <c r="BI181" s="95">
        <v>3</v>
      </c>
      <c r="BJ181" s="95" t="s">
        <v>6504</v>
      </c>
      <c r="BK181" s="95" t="s">
        <v>5724</v>
      </c>
      <c r="BL181" s="95" t="s">
        <v>5684</v>
      </c>
      <c r="BM181" s="95" t="s">
        <v>5732</v>
      </c>
      <c r="BN181" s="95">
        <v>3</v>
      </c>
      <c r="BO181" s="95" t="s">
        <v>6504</v>
      </c>
      <c r="BP181" s="95" t="s">
        <v>5725</v>
      </c>
      <c r="BQ181" s="95" t="s">
        <v>5711</v>
      </c>
      <c r="BR181" s="95" t="s">
        <v>5733</v>
      </c>
      <c r="BS181" s="95">
        <v>2</v>
      </c>
      <c r="BT181" s="95" t="s">
        <v>6504</v>
      </c>
      <c r="BU181" s="95" t="s">
        <v>5726</v>
      </c>
      <c r="BV181" s="95" t="s">
        <v>5711</v>
      </c>
      <c r="BW181" s="95" t="s">
        <v>5734</v>
      </c>
      <c r="BX181" s="95">
        <v>1</v>
      </c>
      <c r="BY181" s="95" t="s">
        <v>6504</v>
      </c>
      <c r="BZ181" s="95" t="s">
        <v>5727</v>
      </c>
      <c r="CA181" s="95" t="s">
        <v>5731</v>
      </c>
      <c r="CB181" s="95" t="s">
        <v>5735</v>
      </c>
      <c r="CC181" s="95">
        <v>0</v>
      </c>
      <c r="CD181" s="95" t="s">
        <v>6504</v>
      </c>
      <c r="CE181" s="95" t="s">
        <v>5728</v>
      </c>
      <c r="CF181" s="95" t="s">
        <v>1385</v>
      </c>
      <c r="CG181" s="95" t="s">
        <v>5735</v>
      </c>
      <c r="CH181" s="95">
        <v>0</v>
      </c>
      <c r="CI181" s="95" t="s">
        <v>6504</v>
      </c>
      <c r="CJ181" s="95" t="s">
        <v>5728</v>
      </c>
      <c r="CK181" s="95" t="s">
        <v>1385</v>
      </c>
      <c r="CL181" s="95" t="s">
        <v>5735</v>
      </c>
      <c r="CM181" s="95">
        <v>10</v>
      </c>
      <c r="CN181" s="95">
        <v>0</v>
      </c>
      <c r="CO181" s="95" t="s">
        <v>53</v>
      </c>
      <c r="CP181" s="95" t="s">
        <v>79</v>
      </c>
      <c r="CQ181" s="95" t="s">
        <v>79</v>
      </c>
      <c r="CR181" s="95" t="s">
        <v>69</v>
      </c>
      <c r="CS181" s="95" t="s">
        <v>69</v>
      </c>
      <c r="CT181" s="95" t="s">
        <v>69</v>
      </c>
      <c r="CU181" s="95" t="s">
        <v>69</v>
      </c>
      <c r="CV181" s="95" t="s">
        <v>69</v>
      </c>
      <c r="CW181" s="95" t="s">
        <v>69</v>
      </c>
      <c r="CX181" s="95" t="s">
        <v>59</v>
      </c>
      <c r="CY181" s="95" t="s">
        <v>1385</v>
      </c>
      <c r="CZ181" s="95" t="s">
        <v>112</v>
      </c>
      <c r="DA181" s="95" t="s">
        <v>53</v>
      </c>
      <c r="DB181" s="95" t="s">
        <v>77</v>
      </c>
      <c r="DC181" s="95" t="s">
        <v>55</v>
      </c>
      <c r="DD181" s="95" t="s">
        <v>56</v>
      </c>
      <c r="DE181" s="95" t="s">
        <v>57</v>
      </c>
      <c r="DF181" s="95" t="s">
        <v>57</v>
      </c>
      <c r="DG181" s="95" t="s">
        <v>58</v>
      </c>
      <c r="DH181" s="95" t="s">
        <v>55</v>
      </c>
      <c r="DI181" s="95" t="s">
        <v>59</v>
      </c>
      <c r="DJ181" s="95" t="s">
        <v>2463</v>
      </c>
      <c r="DK181" s="95" t="s">
        <v>2202</v>
      </c>
      <c r="DL181" s="95" t="s">
        <v>53</v>
      </c>
      <c r="DM181" s="95" t="s">
        <v>73</v>
      </c>
      <c r="DN181" s="95" t="s">
        <v>55</v>
      </c>
      <c r="DO181" s="95" t="s">
        <v>56</v>
      </c>
      <c r="DP181" s="95" t="s">
        <v>57</v>
      </c>
      <c r="DQ181" s="95" t="s">
        <v>57</v>
      </c>
      <c r="DR181" s="95" t="s">
        <v>58</v>
      </c>
      <c r="DS181" s="95" t="s">
        <v>55</v>
      </c>
      <c r="DT181" s="95" t="s">
        <v>59</v>
      </c>
      <c r="DU181" s="95" t="s">
        <v>2204</v>
      </c>
      <c r="DV181" s="95" t="s">
        <v>2202</v>
      </c>
      <c r="DW181" s="95">
        <v>0</v>
      </c>
      <c r="DX181" s="95" t="s">
        <v>62</v>
      </c>
      <c r="DY181" s="95" t="s">
        <v>55</v>
      </c>
      <c r="DZ181" s="95" t="s">
        <v>56</v>
      </c>
      <c r="EA181" s="95" t="s">
        <v>57</v>
      </c>
      <c r="EB181" s="95" t="s">
        <v>57</v>
      </c>
      <c r="EC181" s="95" t="s">
        <v>58</v>
      </c>
      <c r="ED181" s="95" t="s">
        <v>55</v>
      </c>
      <c r="EE181" s="95" t="s">
        <v>59</v>
      </c>
      <c r="EF181" s="95" t="s">
        <v>2204</v>
      </c>
      <c r="EG181" s="95" t="s">
        <v>2202</v>
      </c>
    </row>
    <row r="182" spans="1:137" x14ac:dyDescent="0.25">
      <c r="A182" s="97" t="s">
        <v>1770</v>
      </c>
      <c r="B182" s="95" t="s">
        <v>6962</v>
      </c>
      <c r="C182" s="95">
        <v>4</v>
      </c>
      <c r="D182" s="95" t="s">
        <v>19</v>
      </c>
      <c r="E182" s="95" t="s">
        <v>178</v>
      </c>
      <c r="F182" s="95" t="s">
        <v>1770</v>
      </c>
      <c r="G182" s="97" t="s">
        <v>556</v>
      </c>
      <c r="H182" s="97" t="s">
        <v>557</v>
      </c>
      <c r="I182" s="51">
        <v>600</v>
      </c>
      <c r="J182" s="51">
        <v>600</v>
      </c>
      <c r="K182" s="95" t="s">
        <v>556</v>
      </c>
      <c r="L182" s="95">
        <v>0</v>
      </c>
      <c r="M182" s="95">
        <v>130</v>
      </c>
      <c r="N182" s="95">
        <v>0</v>
      </c>
      <c r="O182" s="95">
        <v>50</v>
      </c>
      <c r="P182" s="95">
        <v>80</v>
      </c>
      <c r="Q182" s="95">
        <v>70</v>
      </c>
      <c r="R182" s="95">
        <v>50</v>
      </c>
      <c r="S182" s="95">
        <v>50</v>
      </c>
      <c r="T182" s="95">
        <v>50</v>
      </c>
      <c r="U182" s="95">
        <v>60</v>
      </c>
      <c r="V182" s="95">
        <v>95</v>
      </c>
      <c r="W182" s="95">
        <v>95</v>
      </c>
      <c r="X182" s="95">
        <v>0</v>
      </c>
      <c r="Y182" s="95">
        <v>0</v>
      </c>
      <c r="Z182" s="95">
        <v>600</v>
      </c>
      <c r="AA182" s="95" t="s">
        <v>5662</v>
      </c>
      <c r="AB182" s="95" t="s">
        <v>5663</v>
      </c>
      <c r="AC182" s="95" t="s">
        <v>5664</v>
      </c>
      <c r="AD182" s="95" t="s">
        <v>5665</v>
      </c>
      <c r="AE182" s="95">
        <v>0</v>
      </c>
      <c r="AF182" s="95" t="s">
        <v>6504</v>
      </c>
      <c r="AG182" s="95" t="s">
        <v>5720</v>
      </c>
      <c r="AH182" s="95" t="s">
        <v>5681</v>
      </c>
      <c r="AI182" s="95" t="s">
        <v>1385</v>
      </c>
      <c r="AJ182" s="95">
        <v>59</v>
      </c>
      <c r="AK182" s="95" t="s">
        <v>6504</v>
      </c>
      <c r="AL182" s="95" t="s">
        <v>5736</v>
      </c>
      <c r="AM182" s="95" t="s">
        <v>5681</v>
      </c>
      <c r="AN182" s="95" t="s">
        <v>5749</v>
      </c>
      <c r="AO182" s="95">
        <v>148</v>
      </c>
      <c r="AP182" s="95" t="s">
        <v>6504</v>
      </c>
      <c r="AQ182" s="95" t="s">
        <v>5737</v>
      </c>
      <c r="AR182" s="95" t="s">
        <v>5681</v>
      </c>
      <c r="AS182" s="95" t="s">
        <v>5750</v>
      </c>
      <c r="AT182" s="95">
        <v>0</v>
      </c>
      <c r="AU182" s="95" t="s">
        <v>6504</v>
      </c>
      <c r="AV182" s="95" t="s">
        <v>5738</v>
      </c>
      <c r="AW182" s="95" t="s">
        <v>5746</v>
      </c>
      <c r="AX182" s="95" t="s">
        <v>1385</v>
      </c>
      <c r="AY182" s="95">
        <v>89</v>
      </c>
      <c r="AZ182" s="95" t="s">
        <v>6504</v>
      </c>
      <c r="BA182" s="95" t="s">
        <v>5739</v>
      </c>
      <c r="BB182" s="95" t="s">
        <v>5681</v>
      </c>
      <c r="BC182" s="95" t="s">
        <v>5751</v>
      </c>
      <c r="BD182" s="95">
        <v>67</v>
      </c>
      <c r="BE182" s="95" t="s">
        <v>6504</v>
      </c>
      <c r="BF182" s="95" t="s">
        <v>5740</v>
      </c>
      <c r="BG182" s="95" t="s">
        <v>5681</v>
      </c>
      <c r="BH182" s="95" t="s">
        <v>5751</v>
      </c>
      <c r="BI182" s="95">
        <v>87</v>
      </c>
      <c r="BJ182" s="95" t="s">
        <v>6504</v>
      </c>
      <c r="BK182" s="95" t="s">
        <v>5741</v>
      </c>
      <c r="BL182" s="95" t="s">
        <v>5681</v>
      </c>
      <c r="BM182" s="95" t="s">
        <v>5751</v>
      </c>
      <c r="BN182" s="95">
        <v>65</v>
      </c>
      <c r="BO182" s="95" t="s">
        <v>6504</v>
      </c>
      <c r="BP182" s="95" t="s">
        <v>5742</v>
      </c>
      <c r="BQ182" s="95" t="s">
        <v>5681</v>
      </c>
      <c r="BR182" s="95" t="s">
        <v>5752</v>
      </c>
      <c r="BS182" s="95">
        <v>111</v>
      </c>
      <c r="BT182" s="95" t="s">
        <v>6504</v>
      </c>
      <c r="BU182" s="95" t="s">
        <v>5743</v>
      </c>
      <c r="BV182" s="95" t="s">
        <v>5747</v>
      </c>
      <c r="BW182" s="95" t="s">
        <v>5753</v>
      </c>
      <c r="BX182" s="95">
        <v>0</v>
      </c>
      <c r="BY182" s="95" t="s">
        <v>6504</v>
      </c>
      <c r="BZ182" s="95" t="s">
        <v>5744</v>
      </c>
      <c r="CA182" s="95" t="s">
        <v>5748</v>
      </c>
      <c r="CB182" s="95" t="s">
        <v>1385</v>
      </c>
      <c r="CC182" s="95">
        <v>0</v>
      </c>
      <c r="CD182" s="95" t="s">
        <v>6504</v>
      </c>
      <c r="CE182" s="95" t="s">
        <v>5745</v>
      </c>
      <c r="CF182" s="95" t="s">
        <v>1385</v>
      </c>
      <c r="CG182" s="95" t="s">
        <v>5751</v>
      </c>
      <c r="CH182" s="95">
        <v>0</v>
      </c>
      <c r="CI182" s="95" t="s">
        <v>6504</v>
      </c>
      <c r="CJ182" s="95" t="s">
        <v>5745</v>
      </c>
      <c r="CK182" s="95" t="s">
        <v>1385</v>
      </c>
      <c r="CL182" s="95" t="s">
        <v>5751</v>
      </c>
      <c r="CM182" s="95">
        <v>626</v>
      </c>
      <c r="CN182" s="95">
        <v>0</v>
      </c>
      <c r="CO182" s="95" t="s">
        <v>53</v>
      </c>
      <c r="CP182" s="95" t="s">
        <v>54</v>
      </c>
      <c r="CQ182" s="95" t="s">
        <v>54</v>
      </c>
      <c r="CR182" s="95" t="s">
        <v>55</v>
      </c>
      <c r="CS182" s="95" t="s">
        <v>56</v>
      </c>
      <c r="CT182" s="95" t="s">
        <v>57</v>
      </c>
      <c r="CU182" s="95" t="s">
        <v>57</v>
      </c>
      <c r="CV182" s="95" t="s">
        <v>58</v>
      </c>
      <c r="CW182" s="95" t="s">
        <v>55</v>
      </c>
      <c r="CX182" s="95" t="s">
        <v>59</v>
      </c>
      <c r="CY182" s="95" t="s">
        <v>2464</v>
      </c>
      <c r="CZ182" s="95" t="s">
        <v>112</v>
      </c>
      <c r="DA182" s="95" t="s">
        <v>53</v>
      </c>
      <c r="DB182" s="95" t="s">
        <v>54</v>
      </c>
      <c r="DC182" s="95" t="s">
        <v>55</v>
      </c>
      <c r="DD182" s="95" t="s">
        <v>56</v>
      </c>
      <c r="DE182" s="95" t="s">
        <v>57</v>
      </c>
      <c r="DF182" s="95" t="s">
        <v>57</v>
      </c>
      <c r="DG182" s="95" t="s">
        <v>58</v>
      </c>
      <c r="DH182" s="95" t="s">
        <v>55</v>
      </c>
      <c r="DI182" s="95" t="s">
        <v>59</v>
      </c>
      <c r="DJ182" s="95" t="s">
        <v>2239</v>
      </c>
      <c r="DK182" s="95" t="s">
        <v>2202</v>
      </c>
      <c r="DL182" s="95" t="s">
        <v>53</v>
      </c>
      <c r="DM182" s="95" t="s">
        <v>54</v>
      </c>
      <c r="DN182" s="95" t="s">
        <v>55</v>
      </c>
      <c r="DO182" s="95" t="s">
        <v>56</v>
      </c>
      <c r="DP182" s="95" t="s">
        <v>57</v>
      </c>
      <c r="DQ182" s="95" t="s">
        <v>57</v>
      </c>
      <c r="DR182" s="95" t="s">
        <v>58</v>
      </c>
      <c r="DS182" s="95" t="s">
        <v>63</v>
      </c>
      <c r="DT182" s="95" t="s">
        <v>59</v>
      </c>
      <c r="DU182" s="95" t="s">
        <v>2465</v>
      </c>
      <c r="DV182" s="95" t="s">
        <v>2202</v>
      </c>
      <c r="DW182" s="95">
        <v>0</v>
      </c>
      <c r="DX182" s="95" t="s">
        <v>6510</v>
      </c>
      <c r="DY182" s="95" t="s">
        <v>55</v>
      </c>
      <c r="DZ182" s="95" t="s">
        <v>56</v>
      </c>
      <c r="EA182" s="95" t="s">
        <v>57</v>
      </c>
      <c r="EB182" s="95" t="s">
        <v>57</v>
      </c>
      <c r="EC182" s="95" t="s">
        <v>58</v>
      </c>
      <c r="ED182" s="95" t="s">
        <v>55</v>
      </c>
      <c r="EE182" s="95" t="s">
        <v>59</v>
      </c>
      <c r="EF182" s="95" t="s">
        <v>2204</v>
      </c>
      <c r="EG182" s="95" t="s">
        <v>2202</v>
      </c>
    </row>
    <row r="183" spans="1:137" x14ac:dyDescent="0.25">
      <c r="A183" s="97" t="s">
        <v>1774</v>
      </c>
      <c r="B183" s="95" t="s">
        <v>6963</v>
      </c>
      <c r="C183" s="95">
        <v>5</v>
      </c>
      <c r="D183" s="95" t="s">
        <v>19</v>
      </c>
      <c r="E183" s="95" t="s">
        <v>178</v>
      </c>
      <c r="F183" s="95" t="s">
        <v>1774</v>
      </c>
      <c r="G183" s="97" t="s">
        <v>556</v>
      </c>
      <c r="H183" s="97" t="s">
        <v>557</v>
      </c>
      <c r="I183" s="51">
        <v>1</v>
      </c>
      <c r="J183" s="51">
        <v>1500</v>
      </c>
      <c r="K183" s="95" t="s">
        <v>556</v>
      </c>
      <c r="L183" s="95">
        <v>0</v>
      </c>
      <c r="M183" s="95">
        <v>350</v>
      </c>
      <c r="N183" s="95">
        <v>60</v>
      </c>
      <c r="O183" s="95">
        <v>150</v>
      </c>
      <c r="P183" s="95">
        <v>140</v>
      </c>
      <c r="Q183" s="95">
        <v>100</v>
      </c>
      <c r="R183" s="95">
        <v>100</v>
      </c>
      <c r="S183" s="95">
        <v>50</v>
      </c>
      <c r="T183" s="95">
        <v>60</v>
      </c>
      <c r="U183" s="95">
        <v>225</v>
      </c>
      <c r="V183" s="95">
        <v>225</v>
      </c>
      <c r="W183" s="95">
        <v>225</v>
      </c>
      <c r="X183" s="95">
        <v>165</v>
      </c>
      <c r="Y183" s="95">
        <v>0</v>
      </c>
      <c r="Z183" s="95">
        <v>1500</v>
      </c>
      <c r="AA183" s="95" t="s">
        <v>5666</v>
      </c>
      <c r="AB183" s="95" t="s">
        <v>5667</v>
      </c>
      <c r="AC183" s="95" t="s">
        <v>5668</v>
      </c>
      <c r="AD183" s="95" t="s">
        <v>5669</v>
      </c>
      <c r="AE183" s="95">
        <v>64</v>
      </c>
      <c r="AF183" s="95" t="s">
        <v>6504</v>
      </c>
      <c r="AG183" s="95" t="s">
        <v>5754</v>
      </c>
      <c r="AH183" s="95" t="s">
        <v>5681</v>
      </c>
      <c r="AI183" s="95" t="s">
        <v>5769</v>
      </c>
      <c r="AJ183" s="95">
        <v>230</v>
      </c>
      <c r="AK183" s="95" t="s">
        <v>6504</v>
      </c>
      <c r="AL183" s="95" t="s">
        <v>5755</v>
      </c>
      <c r="AM183" s="95" t="s">
        <v>5681</v>
      </c>
      <c r="AN183" s="95" t="s">
        <v>5770</v>
      </c>
      <c r="AO183" s="95">
        <v>143</v>
      </c>
      <c r="AP183" s="95" t="s">
        <v>6504</v>
      </c>
      <c r="AQ183" s="95" t="s">
        <v>5756</v>
      </c>
      <c r="AR183" s="95" t="s">
        <v>5681</v>
      </c>
      <c r="AS183" s="95" t="s">
        <v>5771</v>
      </c>
      <c r="AT183" s="95">
        <v>200</v>
      </c>
      <c r="AU183" s="95" t="s">
        <v>6504</v>
      </c>
      <c r="AV183" s="95" t="s">
        <v>5757</v>
      </c>
      <c r="AW183" s="95" t="s">
        <v>5681</v>
      </c>
      <c r="AX183" s="95" t="s">
        <v>5772</v>
      </c>
      <c r="AY183" s="95">
        <v>237</v>
      </c>
      <c r="AZ183" s="95" t="s">
        <v>6504</v>
      </c>
      <c r="BA183" s="95" t="s">
        <v>5758</v>
      </c>
      <c r="BB183" s="95" t="s">
        <v>5681</v>
      </c>
      <c r="BC183" s="95" t="s">
        <v>5773</v>
      </c>
      <c r="BD183" s="95">
        <v>85</v>
      </c>
      <c r="BE183" s="95" t="s">
        <v>6504</v>
      </c>
      <c r="BF183" s="95" t="s">
        <v>5759</v>
      </c>
      <c r="BG183" s="95" t="s">
        <v>5681</v>
      </c>
      <c r="BH183" s="95" t="s">
        <v>5774</v>
      </c>
      <c r="BI183" s="95">
        <v>160</v>
      </c>
      <c r="BJ183" s="95" t="s">
        <v>6504</v>
      </c>
      <c r="BK183" s="95" t="s">
        <v>5760</v>
      </c>
      <c r="BL183" s="95" t="s">
        <v>5681</v>
      </c>
      <c r="BM183" s="95" t="s">
        <v>5775</v>
      </c>
      <c r="BN183" s="95">
        <v>153</v>
      </c>
      <c r="BO183" s="95" t="s">
        <v>6504</v>
      </c>
      <c r="BP183" s="95" t="s">
        <v>5761</v>
      </c>
      <c r="BQ183" s="95" t="s">
        <v>5766</v>
      </c>
      <c r="BR183" s="95" t="s">
        <v>5776</v>
      </c>
      <c r="BS183" s="95">
        <v>95</v>
      </c>
      <c r="BT183" s="95" t="s">
        <v>6504</v>
      </c>
      <c r="BU183" s="95" t="s">
        <v>5762</v>
      </c>
      <c r="BV183" s="95" t="s">
        <v>5767</v>
      </c>
      <c r="BW183" s="95" t="s">
        <v>5777</v>
      </c>
      <c r="BX183" s="95">
        <v>20</v>
      </c>
      <c r="BY183" s="95" t="s">
        <v>6504</v>
      </c>
      <c r="BZ183" s="95" t="s">
        <v>5763</v>
      </c>
      <c r="CA183" s="95" t="s">
        <v>5768</v>
      </c>
      <c r="CB183" s="95" t="s">
        <v>5778</v>
      </c>
      <c r="CC183" s="95">
        <v>132</v>
      </c>
      <c r="CD183" s="95" t="s">
        <v>6504</v>
      </c>
      <c r="CE183" s="95" t="s">
        <v>5764</v>
      </c>
      <c r="CF183" s="95" t="s">
        <v>1385</v>
      </c>
      <c r="CG183" s="95" t="s">
        <v>5778</v>
      </c>
      <c r="CH183" s="95">
        <v>0</v>
      </c>
      <c r="CI183" s="95" t="s">
        <v>6504</v>
      </c>
      <c r="CJ183" s="95" t="s">
        <v>5765</v>
      </c>
      <c r="CK183" s="95" t="s">
        <v>1385</v>
      </c>
      <c r="CL183" s="95" t="s">
        <v>5778</v>
      </c>
      <c r="CM183" s="95">
        <v>1519</v>
      </c>
      <c r="CN183" s="95">
        <v>0</v>
      </c>
      <c r="CO183" s="95" t="s">
        <v>53</v>
      </c>
      <c r="CP183" s="95" t="s">
        <v>54</v>
      </c>
      <c r="CQ183" s="95" t="s">
        <v>54</v>
      </c>
      <c r="CR183" s="95" t="s">
        <v>55</v>
      </c>
      <c r="CS183" s="95" t="s">
        <v>56</v>
      </c>
      <c r="CT183" s="95" t="s">
        <v>57</v>
      </c>
      <c r="CU183" s="95" t="s">
        <v>57</v>
      </c>
      <c r="CV183" s="95" t="s">
        <v>58</v>
      </c>
      <c r="CW183" s="95" t="s">
        <v>55</v>
      </c>
      <c r="CX183" s="95" t="s">
        <v>59</v>
      </c>
      <c r="CY183" s="95" t="s">
        <v>2466</v>
      </c>
      <c r="CZ183" s="95" t="s">
        <v>112</v>
      </c>
      <c r="DA183" s="95" t="s">
        <v>53</v>
      </c>
      <c r="DB183" s="95" t="s">
        <v>54</v>
      </c>
      <c r="DC183" s="95" t="s">
        <v>55</v>
      </c>
      <c r="DD183" s="95" t="s">
        <v>56</v>
      </c>
      <c r="DE183" s="95" t="s">
        <v>57</v>
      </c>
      <c r="DF183" s="95" t="s">
        <v>57</v>
      </c>
      <c r="DG183" s="95" t="s">
        <v>58</v>
      </c>
      <c r="DH183" s="95" t="s">
        <v>55</v>
      </c>
      <c r="DI183" s="95" t="s">
        <v>59</v>
      </c>
      <c r="DJ183" s="95" t="s">
        <v>2467</v>
      </c>
      <c r="DK183" s="95" t="s">
        <v>2202</v>
      </c>
      <c r="DL183" s="95" t="s">
        <v>53</v>
      </c>
      <c r="DM183" s="95" t="s">
        <v>54</v>
      </c>
      <c r="DN183" s="95" t="s">
        <v>55</v>
      </c>
      <c r="DO183" s="95" t="s">
        <v>56</v>
      </c>
      <c r="DP183" s="95" t="s">
        <v>57</v>
      </c>
      <c r="DQ183" s="95" t="s">
        <v>57</v>
      </c>
      <c r="DR183" s="95" t="s">
        <v>58</v>
      </c>
      <c r="DS183" s="95" t="s">
        <v>55</v>
      </c>
      <c r="DT183" s="95" t="s">
        <v>59</v>
      </c>
      <c r="DU183" s="95" t="s">
        <v>2468</v>
      </c>
      <c r="DV183" s="95" t="s">
        <v>2202</v>
      </c>
      <c r="DW183" s="95">
        <v>0</v>
      </c>
      <c r="DX183" s="95" t="s">
        <v>6510</v>
      </c>
      <c r="DY183" s="95" t="s">
        <v>55</v>
      </c>
      <c r="DZ183" s="95" t="s">
        <v>56</v>
      </c>
      <c r="EA183" s="95" t="s">
        <v>57</v>
      </c>
      <c r="EB183" s="95" t="s">
        <v>57</v>
      </c>
      <c r="EC183" s="95" t="s">
        <v>58</v>
      </c>
      <c r="ED183" s="95" t="s">
        <v>55</v>
      </c>
      <c r="EE183" s="95" t="s">
        <v>59</v>
      </c>
      <c r="EF183" s="95" t="s">
        <v>2204</v>
      </c>
      <c r="EG183" s="95" t="s">
        <v>2202</v>
      </c>
    </row>
    <row r="184" spans="1:137" x14ac:dyDescent="0.25">
      <c r="A184" s="97">
        <v>109</v>
      </c>
      <c r="B184" s="95" t="s">
        <v>6964</v>
      </c>
      <c r="C184" s="95">
        <v>1</v>
      </c>
      <c r="D184" s="95" t="s">
        <v>20</v>
      </c>
      <c r="E184" s="95" t="s">
        <v>181</v>
      </c>
      <c r="F184" s="95">
        <v>109</v>
      </c>
      <c r="G184" s="97" t="s">
        <v>556</v>
      </c>
      <c r="H184" s="97" t="s">
        <v>532</v>
      </c>
      <c r="I184" s="51">
        <v>0.6</v>
      </c>
      <c r="J184" s="51">
        <v>0.2</v>
      </c>
      <c r="K184" s="95" t="s">
        <v>2146</v>
      </c>
      <c r="L184" s="95">
        <v>15</v>
      </c>
      <c r="M184" s="95">
        <v>2</v>
      </c>
      <c r="N184" s="95">
        <v>0</v>
      </c>
      <c r="O184" s="95">
        <v>0</v>
      </c>
      <c r="P184" s="95">
        <v>2</v>
      </c>
      <c r="Q184" s="95">
        <v>0</v>
      </c>
      <c r="R184" s="95">
        <v>0</v>
      </c>
      <c r="S184" s="95">
        <v>1</v>
      </c>
      <c r="T184" s="95">
        <v>0</v>
      </c>
      <c r="U184" s="95">
        <v>0</v>
      </c>
      <c r="V184" s="95">
        <v>2</v>
      </c>
      <c r="W184" s="95">
        <v>0</v>
      </c>
      <c r="X184" s="95">
        <v>5</v>
      </c>
      <c r="Y184" s="95">
        <v>5</v>
      </c>
      <c r="Z184" s="95">
        <v>0.2</v>
      </c>
      <c r="AA184" s="95" t="s">
        <v>5779</v>
      </c>
      <c r="AB184" s="95" t="s">
        <v>1785</v>
      </c>
      <c r="AC184" s="95" t="s">
        <v>5780</v>
      </c>
      <c r="AD184" s="95" t="s">
        <v>5781</v>
      </c>
      <c r="AE184" s="95">
        <v>0</v>
      </c>
      <c r="AF184" s="95" t="s">
        <v>6504</v>
      </c>
      <c r="AG184" s="95">
        <v>0</v>
      </c>
      <c r="AH184" s="95">
        <v>0</v>
      </c>
      <c r="AI184" s="95" t="s">
        <v>6504</v>
      </c>
      <c r="AJ184" s="95">
        <v>0</v>
      </c>
      <c r="AK184" s="95" t="s">
        <v>6504</v>
      </c>
      <c r="AL184" s="95">
        <v>0</v>
      </c>
      <c r="AM184" s="95">
        <v>0</v>
      </c>
      <c r="AN184" s="95" t="s">
        <v>6504</v>
      </c>
      <c r="AO184" s="95">
        <v>2</v>
      </c>
      <c r="AP184" s="95" t="s">
        <v>6504</v>
      </c>
      <c r="AQ184" s="95" t="s">
        <v>5792</v>
      </c>
      <c r="AR184" s="95" t="s">
        <v>5802</v>
      </c>
      <c r="AS184" s="95" t="s">
        <v>5808</v>
      </c>
      <c r="AT184" s="95">
        <v>0</v>
      </c>
      <c r="AU184" s="95" t="s">
        <v>6504</v>
      </c>
      <c r="AV184" s="95" t="s">
        <v>5793</v>
      </c>
      <c r="AW184" s="95" t="s">
        <v>5803</v>
      </c>
      <c r="AX184" s="95" t="s">
        <v>5809</v>
      </c>
      <c r="AY184" s="95">
        <v>0</v>
      </c>
      <c r="AZ184" s="95" t="s">
        <v>6504</v>
      </c>
      <c r="BA184" s="95" t="s">
        <v>5794</v>
      </c>
      <c r="BB184" s="95" t="s">
        <v>5803</v>
      </c>
      <c r="BC184" s="95" t="s">
        <v>5809</v>
      </c>
      <c r="BD184" s="95">
        <v>0</v>
      </c>
      <c r="BE184" s="95" t="s">
        <v>6504</v>
      </c>
      <c r="BF184" s="95" t="s">
        <v>5795</v>
      </c>
      <c r="BG184" s="95" t="s">
        <v>5804</v>
      </c>
      <c r="BH184" s="95" t="s">
        <v>5809</v>
      </c>
      <c r="BI184" s="95">
        <v>0</v>
      </c>
      <c r="BJ184" s="95" t="s">
        <v>6504</v>
      </c>
      <c r="BK184" s="95" t="s">
        <v>5796</v>
      </c>
      <c r="BL184" s="95" t="s">
        <v>5805</v>
      </c>
      <c r="BM184" s="95" t="s">
        <v>5810</v>
      </c>
      <c r="BN184" s="95">
        <v>0</v>
      </c>
      <c r="BO184" s="95" t="s">
        <v>6504</v>
      </c>
      <c r="BP184" s="95" t="s">
        <v>5797</v>
      </c>
      <c r="BQ184" s="95" t="s">
        <v>5805</v>
      </c>
      <c r="BR184" s="95" t="s">
        <v>5810</v>
      </c>
      <c r="BS184" s="95">
        <v>3</v>
      </c>
      <c r="BT184" s="95" t="s">
        <v>6504</v>
      </c>
      <c r="BU184" s="95" t="s">
        <v>5798</v>
      </c>
      <c r="BV184" s="95" t="s">
        <v>5806</v>
      </c>
      <c r="BW184" s="95" t="s">
        <v>5811</v>
      </c>
      <c r="BX184" s="95">
        <v>1</v>
      </c>
      <c r="BY184" s="95" t="s">
        <v>6504</v>
      </c>
      <c r="BZ184" s="95" t="s">
        <v>5799</v>
      </c>
      <c r="CA184" s="95" t="s">
        <v>5807</v>
      </c>
      <c r="CB184" s="95" t="s">
        <v>5812</v>
      </c>
      <c r="CC184" s="95">
        <v>5</v>
      </c>
      <c r="CD184" s="95" t="s">
        <v>6504</v>
      </c>
      <c r="CE184" s="95" t="s">
        <v>5800</v>
      </c>
      <c r="CF184" s="95" t="s">
        <v>5803</v>
      </c>
      <c r="CG184" s="95" t="s">
        <v>5813</v>
      </c>
      <c r="CH184" s="95">
        <v>4</v>
      </c>
      <c r="CI184" s="95" t="s">
        <v>6504</v>
      </c>
      <c r="CJ184" s="95" t="s">
        <v>5801</v>
      </c>
      <c r="CK184" s="95" t="s">
        <v>5803</v>
      </c>
      <c r="CL184" s="95" t="s">
        <v>5814</v>
      </c>
      <c r="CM184" s="95">
        <v>15</v>
      </c>
      <c r="CN184" s="95">
        <v>0</v>
      </c>
      <c r="CO184" s="95" t="s">
        <v>53</v>
      </c>
      <c r="CP184" s="95" t="s">
        <v>62</v>
      </c>
      <c r="CQ184" s="95" t="s">
        <v>54</v>
      </c>
      <c r="CR184" s="95" t="s">
        <v>55</v>
      </c>
      <c r="CS184" s="95" t="s">
        <v>56</v>
      </c>
      <c r="CT184" s="95" t="s">
        <v>57</v>
      </c>
      <c r="CU184" s="95" t="s">
        <v>69</v>
      </c>
      <c r="CV184" s="95" t="s">
        <v>58</v>
      </c>
      <c r="CW184" s="95" t="s">
        <v>55</v>
      </c>
      <c r="CX184" s="95" t="s">
        <v>59</v>
      </c>
      <c r="CY184" s="95" t="s">
        <v>2469</v>
      </c>
      <c r="CZ184" s="95" t="s">
        <v>96</v>
      </c>
      <c r="DA184" s="95" t="s">
        <v>53</v>
      </c>
      <c r="DB184" s="95" t="s">
        <v>75</v>
      </c>
      <c r="DC184" s="95" t="s">
        <v>63</v>
      </c>
      <c r="DD184" s="95" t="s">
        <v>56</v>
      </c>
      <c r="DE184" s="95" t="s">
        <v>57</v>
      </c>
      <c r="DF184" s="95" t="s">
        <v>57</v>
      </c>
      <c r="DG184" s="95" t="s">
        <v>58</v>
      </c>
      <c r="DH184" s="95" t="s">
        <v>55</v>
      </c>
      <c r="DI184" s="95" t="s">
        <v>59</v>
      </c>
      <c r="DJ184" s="95" t="s">
        <v>2470</v>
      </c>
      <c r="DK184" s="95" t="s">
        <v>2144</v>
      </c>
      <c r="DL184" s="95" t="s">
        <v>61</v>
      </c>
      <c r="DM184" s="95" t="s">
        <v>62</v>
      </c>
      <c r="DN184" s="95" t="s">
        <v>63</v>
      </c>
      <c r="DO184" s="95" t="s">
        <v>56</v>
      </c>
      <c r="DP184" s="95" t="s">
        <v>57</v>
      </c>
      <c r="DQ184" s="95" t="s">
        <v>57</v>
      </c>
      <c r="DR184" s="95" t="s">
        <v>58</v>
      </c>
      <c r="DS184" s="95" t="s">
        <v>55</v>
      </c>
      <c r="DT184" s="95" t="s">
        <v>59</v>
      </c>
      <c r="DU184" s="95" t="s">
        <v>2471</v>
      </c>
      <c r="DV184" s="95" t="s">
        <v>2144</v>
      </c>
      <c r="DW184" s="95" t="s">
        <v>53</v>
      </c>
      <c r="DX184" s="95" t="s">
        <v>62</v>
      </c>
      <c r="DY184" s="95" t="s">
        <v>55</v>
      </c>
      <c r="DZ184" s="95" t="s">
        <v>56</v>
      </c>
      <c r="EA184" s="95" t="s">
        <v>57</v>
      </c>
      <c r="EB184" s="95" t="s">
        <v>69</v>
      </c>
      <c r="EC184" s="95" t="s">
        <v>58</v>
      </c>
      <c r="ED184" s="95" t="s">
        <v>55</v>
      </c>
      <c r="EE184" s="95" t="s">
        <v>59</v>
      </c>
      <c r="EF184" s="95" t="s">
        <v>2472</v>
      </c>
      <c r="EG184" s="95" t="s">
        <v>2144</v>
      </c>
    </row>
    <row r="185" spans="1:137" x14ac:dyDescent="0.25">
      <c r="A185" s="97" t="s">
        <v>1787</v>
      </c>
      <c r="B185" s="95" t="s">
        <v>6965</v>
      </c>
      <c r="C185" s="95">
        <v>2</v>
      </c>
      <c r="D185" s="95" t="s">
        <v>20</v>
      </c>
      <c r="E185" s="95" t="s">
        <v>181</v>
      </c>
      <c r="F185" s="95" t="s">
        <v>1787</v>
      </c>
      <c r="G185" s="97" t="s">
        <v>556</v>
      </c>
      <c r="H185" s="97" t="s">
        <v>557</v>
      </c>
      <c r="I185" s="51">
        <v>0</v>
      </c>
      <c r="J185" s="51">
        <v>6</v>
      </c>
      <c r="K185" s="95" t="s">
        <v>556</v>
      </c>
      <c r="L185" s="95">
        <v>0</v>
      </c>
      <c r="M185" s="95">
        <v>0</v>
      </c>
      <c r="N185" s="95">
        <v>0</v>
      </c>
      <c r="O185" s="95">
        <v>0</v>
      </c>
      <c r="P185" s="95">
        <v>0</v>
      </c>
      <c r="Q185" s="95">
        <v>0</v>
      </c>
      <c r="R185" s="95">
        <v>0</v>
      </c>
      <c r="S185" s="95">
        <v>0</v>
      </c>
      <c r="T185" s="95">
        <v>1</v>
      </c>
      <c r="U185" s="95">
        <v>1</v>
      </c>
      <c r="V185" s="95">
        <v>1</v>
      </c>
      <c r="W185" s="95">
        <v>1</v>
      </c>
      <c r="X185" s="95">
        <v>1</v>
      </c>
      <c r="Y185" s="95">
        <v>1</v>
      </c>
      <c r="Z185" s="95">
        <v>6</v>
      </c>
      <c r="AA185" s="95" t="s">
        <v>3317</v>
      </c>
      <c r="AB185" s="95" t="s">
        <v>3318</v>
      </c>
      <c r="AC185" s="95" t="s">
        <v>3319</v>
      </c>
      <c r="AD185" s="95" t="s">
        <v>3103</v>
      </c>
      <c r="AE185" s="95" t="s">
        <v>6504</v>
      </c>
      <c r="AF185" s="95" t="s">
        <v>6504</v>
      </c>
      <c r="AG185" s="95" t="s">
        <v>6504</v>
      </c>
      <c r="AH185" s="95" t="s">
        <v>6504</v>
      </c>
      <c r="AI185" s="95" t="s">
        <v>6504</v>
      </c>
      <c r="AJ185" s="95" t="s">
        <v>6504</v>
      </c>
      <c r="AK185" s="95" t="s">
        <v>6504</v>
      </c>
      <c r="AL185" s="95" t="s">
        <v>6504</v>
      </c>
      <c r="AM185" s="95" t="s">
        <v>6504</v>
      </c>
      <c r="AN185" s="95" t="s">
        <v>6504</v>
      </c>
      <c r="AO185" s="95" t="s">
        <v>6504</v>
      </c>
      <c r="AP185" s="95" t="s">
        <v>6504</v>
      </c>
      <c r="AQ185" s="95" t="s">
        <v>6504</v>
      </c>
      <c r="AR185" s="95" t="s">
        <v>6504</v>
      </c>
      <c r="AS185" s="95" t="s">
        <v>6504</v>
      </c>
      <c r="AT185" s="95" t="s">
        <v>6504</v>
      </c>
      <c r="AU185" s="95" t="s">
        <v>6504</v>
      </c>
      <c r="AV185" s="95" t="s">
        <v>6504</v>
      </c>
      <c r="AW185" s="95" t="s">
        <v>6504</v>
      </c>
      <c r="AX185" s="95" t="s">
        <v>6504</v>
      </c>
      <c r="AY185" s="95" t="s">
        <v>6504</v>
      </c>
      <c r="AZ185" s="95" t="s">
        <v>6504</v>
      </c>
      <c r="BA185" s="95" t="s">
        <v>6504</v>
      </c>
      <c r="BB185" s="95" t="s">
        <v>6504</v>
      </c>
      <c r="BC185" s="95" t="s">
        <v>6504</v>
      </c>
      <c r="BD185" s="95" t="s">
        <v>6504</v>
      </c>
      <c r="BE185" s="95" t="s">
        <v>6504</v>
      </c>
      <c r="BF185" s="95" t="s">
        <v>6504</v>
      </c>
      <c r="BG185" s="95" t="s">
        <v>6504</v>
      </c>
      <c r="BH185" s="95" t="s">
        <v>6504</v>
      </c>
      <c r="BI185" s="95">
        <v>1</v>
      </c>
      <c r="BJ185" s="95" t="s">
        <v>6504</v>
      </c>
      <c r="BK185" s="95" t="s">
        <v>5815</v>
      </c>
      <c r="BL185" s="95" t="s">
        <v>4511</v>
      </c>
      <c r="BM185" s="95" t="s">
        <v>5821</v>
      </c>
      <c r="BN185" s="95">
        <v>1</v>
      </c>
      <c r="BO185" s="95" t="s">
        <v>6504</v>
      </c>
      <c r="BP185" s="95" t="s">
        <v>5816</v>
      </c>
      <c r="BQ185" s="95" t="s">
        <v>4511</v>
      </c>
      <c r="BR185" s="95" t="s">
        <v>5821</v>
      </c>
      <c r="BS185" s="95">
        <v>1</v>
      </c>
      <c r="BT185" s="95" t="s">
        <v>6504</v>
      </c>
      <c r="BU185" s="95" t="s">
        <v>5817</v>
      </c>
      <c r="BV185" s="95" t="s">
        <v>4511</v>
      </c>
      <c r="BW185" s="95" t="s">
        <v>5821</v>
      </c>
      <c r="BX185" s="95">
        <v>1</v>
      </c>
      <c r="BY185" s="95" t="s">
        <v>6504</v>
      </c>
      <c r="BZ185" s="95" t="s">
        <v>5818</v>
      </c>
      <c r="CA185" s="95" t="s">
        <v>4511</v>
      </c>
      <c r="CB185" s="95" t="s">
        <v>5821</v>
      </c>
      <c r="CC185" s="95">
        <v>1</v>
      </c>
      <c r="CD185" s="95" t="s">
        <v>6504</v>
      </c>
      <c r="CE185" s="95" t="s">
        <v>5819</v>
      </c>
      <c r="CF185" s="95" t="s">
        <v>4511</v>
      </c>
      <c r="CG185" s="95" t="s">
        <v>5821</v>
      </c>
      <c r="CH185" s="95">
        <v>1</v>
      </c>
      <c r="CI185" s="95" t="s">
        <v>6504</v>
      </c>
      <c r="CJ185" s="95" t="s">
        <v>5820</v>
      </c>
      <c r="CK185" s="95" t="s">
        <v>4511</v>
      </c>
      <c r="CL185" s="95" t="s">
        <v>5821</v>
      </c>
      <c r="CM185" s="95">
        <v>6</v>
      </c>
      <c r="CN185" s="95">
        <v>0</v>
      </c>
      <c r="CO185" s="95">
        <v>0</v>
      </c>
      <c r="CP185" s="95">
        <v>0</v>
      </c>
      <c r="CQ185" s="95">
        <v>0</v>
      </c>
      <c r="CR185" s="95">
        <v>0</v>
      </c>
      <c r="CS185" s="95">
        <v>0</v>
      </c>
      <c r="CT185" s="95">
        <v>0</v>
      </c>
      <c r="CU185" s="95">
        <v>0</v>
      </c>
      <c r="CV185" s="95">
        <v>0</v>
      </c>
      <c r="CW185" s="95">
        <v>0</v>
      </c>
      <c r="CX185" s="95">
        <v>0</v>
      </c>
      <c r="CY185" s="95">
        <v>0</v>
      </c>
      <c r="CZ185" s="95">
        <v>0</v>
      </c>
      <c r="DA185" s="95">
        <v>0</v>
      </c>
      <c r="DB185" s="95">
        <v>0</v>
      </c>
      <c r="DC185" s="95">
        <v>0</v>
      </c>
      <c r="DD185" s="95">
        <v>0</v>
      </c>
      <c r="DE185" s="95">
        <v>0</v>
      </c>
      <c r="DF185" s="95">
        <v>0</v>
      </c>
      <c r="DG185" s="95">
        <v>0</v>
      </c>
      <c r="DH185" s="95">
        <v>0</v>
      </c>
      <c r="DI185" s="95">
        <v>0</v>
      </c>
      <c r="DJ185" s="95">
        <v>0</v>
      </c>
      <c r="DK185" s="95">
        <v>0</v>
      </c>
      <c r="DL185" s="95" t="s">
        <v>69</v>
      </c>
      <c r="DM185" s="95" t="s">
        <v>62</v>
      </c>
      <c r="DN185" s="95" t="s">
        <v>55</v>
      </c>
      <c r="DO185" s="95" t="s">
        <v>56</v>
      </c>
      <c r="DP185" s="95" t="s">
        <v>57</v>
      </c>
      <c r="DQ185" s="95" t="s">
        <v>69</v>
      </c>
      <c r="DR185" s="95" t="s">
        <v>58</v>
      </c>
      <c r="DS185" s="95" t="s">
        <v>55</v>
      </c>
      <c r="DT185" s="95" t="s">
        <v>59</v>
      </c>
      <c r="DU185" s="95" t="s">
        <v>2163</v>
      </c>
      <c r="DV185" s="95" t="s">
        <v>2144</v>
      </c>
      <c r="DW185" s="95" t="s">
        <v>69</v>
      </c>
      <c r="DX185" s="95" t="s">
        <v>62</v>
      </c>
      <c r="DY185" s="95" t="s">
        <v>55</v>
      </c>
      <c r="DZ185" s="95" t="s">
        <v>56</v>
      </c>
      <c r="EA185" s="95" t="s">
        <v>57</v>
      </c>
      <c r="EB185" s="95" t="s">
        <v>69</v>
      </c>
      <c r="EC185" s="95" t="s">
        <v>58</v>
      </c>
      <c r="ED185" s="95" t="s">
        <v>55</v>
      </c>
      <c r="EE185" s="95" t="s">
        <v>59</v>
      </c>
      <c r="EF185" s="95" t="s">
        <v>2473</v>
      </c>
      <c r="EG185" s="95" t="s">
        <v>2144</v>
      </c>
    </row>
    <row r="186" spans="1:137" x14ac:dyDescent="0.25">
      <c r="A186" s="97">
        <v>126</v>
      </c>
      <c r="B186" s="95" t="s">
        <v>6966</v>
      </c>
      <c r="C186" s="95">
        <v>3</v>
      </c>
      <c r="D186" s="95" t="s">
        <v>20</v>
      </c>
      <c r="E186" s="95" t="s">
        <v>181</v>
      </c>
      <c r="F186" s="95">
        <v>126</v>
      </c>
      <c r="G186" s="97" t="s">
        <v>531</v>
      </c>
      <c r="H186" s="97" t="s">
        <v>532</v>
      </c>
      <c r="I186" s="51">
        <v>0.9</v>
      </c>
      <c r="J186" s="51">
        <v>0.9</v>
      </c>
      <c r="K186" s="95" t="s">
        <v>2146</v>
      </c>
      <c r="L186" s="95">
        <v>93</v>
      </c>
      <c r="M186" s="95">
        <v>1</v>
      </c>
      <c r="N186" s="95">
        <v>0</v>
      </c>
      <c r="O186" s="95">
        <v>0</v>
      </c>
      <c r="P186" s="95">
        <v>1</v>
      </c>
      <c r="Q186" s="95">
        <v>8</v>
      </c>
      <c r="R186" s="95">
        <v>6</v>
      </c>
      <c r="S186" s="95">
        <v>6</v>
      </c>
      <c r="T186" s="95">
        <v>14</v>
      </c>
      <c r="U186" s="95">
        <v>22</v>
      </c>
      <c r="V186" s="95">
        <v>31</v>
      </c>
      <c r="W186" s="95">
        <v>5</v>
      </c>
      <c r="X186" s="95">
        <v>0</v>
      </c>
      <c r="Y186" s="95">
        <v>0</v>
      </c>
      <c r="Z186" s="95">
        <v>0.9</v>
      </c>
      <c r="AA186" s="95" t="s">
        <v>1790</v>
      </c>
      <c r="AB186" s="95" t="s">
        <v>1795</v>
      </c>
      <c r="AC186" s="95" t="s">
        <v>5782</v>
      </c>
      <c r="AD186" s="95" t="s">
        <v>5783</v>
      </c>
      <c r="AE186" s="95">
        <v>0</v>
      </c>
      <c r="AF186" s="95" t="s">
        <v>6504</v>
      </c>
      <c r="AG186" s="95" t="s">
        <v>5822</v>
      </c>
      <c r="AH186" s="95" t="s">
        <v>4511</v>
      </c>
      <c r="AI186" s="95" t="s">
        <v>6504</v>
      </c>
      <c r="AJ186" s="95">
        <v>0</v>
      </c>
      <c r="AK186" s="95" t="s">
        <v>6504</v>
      </c>
      <c r="AL186" s="95" t="s">
        <v>5823</v>
      </c>
      <c r="AM186" s="95" t="s">
        <v>4511</v>
      </c>
      <c r="AN186" s="95" t="s">
        <v>5834</v>
      </c>
      <c r="AO186" s="95">
        <v>1</v>
      </c>
      <c r="AP186" s="95" t="s">
        <v>6504</v>
      </c>
      <c r="AQ186" s="95" t="s">
        <v>5824</v>
      </c>
      <c r="AR186" s="95" t="s">
        <v>4511</v>
      </c>
      <c r="AS186" s="95" t="s">
        <v>6504</v>
      </c>
      <c r="AT186" s="95">
        <v>8</v>
      </c>
      <c r="AU186" s="95" t="s">
        <v>6504</v>
      </c>
      <c r="AV186" s="95" t="s">
        <v>5825</v>
      </c>
      <c r="AW186" s="95" t="s">
        <v>5803</v>
      </c>
      <c r="AX186" s="95" t="s">
        <v>5835</v>
      </c>
      <c r="AY186" s="95">
        <v>5</v>
      </c>
      <c r="AZ186" s="95" t="s">
        <v>6504</v>
      </c>
      <c r="BA186" s="95" t="s">
        <v>5826</v>
      </c>
      <c r="BB186" s="95" t="s">
        <v>5833</v>
      </c>
      <c r="BC186" s="95" t="s">
        <v>5835</v>
      </c>
      <c r="BD186" s="95">
        <v>7</v>
      </c>
      <c r="BE186" s="95" t="s">
        <v>6504</v>
      </c>
      <c r="BF186" s="95" t="s">
        <v>5827</v>
      </c>
      <c r="BG186" s="95" t="s">
        <v>4511</v>
      </c>
      <c r="BH186" s="95" t="s">
        <v>5835</v>
      </c>
      <c r="BI186" s="95">
        <v>14</v>
      </c>
      <c r="BJ186" s="95" t="s">
        <v>6504</v>
      </c>
      <c r="BK186" s="95" t="s">
        <v>5828</v>
      </c>
      <c r="BL186" s="95" t="s">
        <v>4511</v>
      </c>
      <c r="BM186" s="95" t="s">
        <v>5835</v>
      </c>
      <c r="BN186" s="95">
        <v>22</v>
      </c>
      <c r="BO186" s="95" t="s">
        <v>6504</v>
      </c>
      <c r="BP186" s="95" t="s">
        <v>5829</v>
      </c>
      <c r="BQ186" s="95" t="s">
        <v>4300</v>
      </c>
      <c r="BR186" s="95" t="s">
        <v>5835</v>
      </c>
      <c r="BS186" s="95">
        <v>31</v>
      </c>
      <c r="BT186" s="95" t="s">
        <v>6504</v>
      </c>
      <c r="BU186" s="95" t="s">
        <v>5830</v>
      </c>
      <c r="BV186" s="95" t="s">
        <v>4300</v>
      </c>
      <c r="BW186" s="95" t="s">
        <v>5835</v>
      </c>
      <c r="BX186" s="95">
        <v>5</v>
      </c>
      <c r="BY186" s="95" t="s">
        <v>6504</v>
      </c>
      <c r="BZ186" s="95" t="s">
        <v>5831</v>
      </c>
      <c r="CA186" s="95" t="s">
        <v>4300</v>
      </c>
      <c r="CB186" s="95" t="s">
        <v>5836</v>
      </c>
      <c r="CC186" s="95">
        <v>0</v>
      </c>
      <c r="CD186" s="95" t="s">
        <v>6504</v>
      </c>
      <c r="CE186" s="95" t="s">
        <v>5832</v>
      </c>
      <c r="CF186" s="95" t="s">
        <v>5832</v>
      </c>
      <c r="CG186" s="95" t="s">
        <v>5832</v>
      </c>
      <c r="CH186" s="95">
        <v>0</v>
      </c>
      <c r="CI186" s="95" t="s">
        <v>6504</v>
      </c>
      <c r="CJ186" s="95" t="s">
        <v>5832</v>
      </c>
      <c r="CK186" s="95" t="s">
        <v>5832</v>
      </c>
      <c r="CL186" s="95" t="s">
        <v>5832</v>
      </c>
      <c r="CM186" s="95">
        <v>93</v>
      </c>
      <c r="CN186" s="95">
        <v>0</v>
      </c>
      <c r="CO186" s="95" t="s">
        <v>53</v>
      </c>
      <c r="CP186" s="95" t="s">
        <v>62</v>
      </c>
      <c r="CQ186" s="95" t="s">
        <v>62</v>
      </c>
      <c r="CR186" s="95" t="s">
        <v>55</v>
      </c>
      <c r="CS186" s="95" t="s">
        <v>56</v>
      </c>
      <c r="CT186" s="95" t="s">
        <v>57</v>
      </c>
      <c r="CU186" s="95" t="s">
        <v>69</v>
      </c>
      <c r="CV186" s="95" t="s">
        <v>58</v>
      </c>
      <c r="CW186" s="95" t="s">
        <v>55</v>
      </c>
      <c r="CX186" s="95" t="s">
        <v>59</v>
      </c>
      <c r="CY186" s="95">
        <v>0</v>
      </c>
      <c r="CZ186" s="95" t="s">
        <v>96</v>
      </c>
      <c r="DA186" s="95" t="s">
        <v>69</v>
      </c>
      <c r="DB186" s="95" t="s">
        <v>62</v>
      </c>
      <c r="DC186" s="95" t="s">
        <v>55</v>
      </c>
      <c r="DD186" s="95" t="s">
        <v>56</v>
      </c>
      <c r="DE186" s="95" t="s">
        <v>57</v>
      </c>
      <c r="DF186" s="95" t="s">
        <v>57</v>
      </c>
      <c r="DG186" s="95" t="s">
        <v>58</v>
      </c>
      <c r="DH186" s="95" t="s">
        <v>55</v>
      </c>
      <c r="DI186" s="95" t="s">
        <v>59</v>
      </c>
      <c r="DJ186" s="95">
        <v>0</v>
      </c>
      <c r="DK186" s="95" t="s">
        <v>2144</v>
      </c>
      <c r="DL186" s="95" t="s">
        <v>69</v>
      </c>
      <c r="DM186" s="95" t="s">
        <v>62</v>
      </c>
      <c r="DN186" s="95" t="s">
        <v>55</v>
      </c>
      <c r="DO186" s="95" t="s">
        <v>56</v>
      </c>
      <c r="DP186" s="95" t="s">
        <v>57</v>
      </c>
      <c r="DQ186" s="95" t="s">
        <v>69</v>
      </c>
      <c r="DR186" s="95" t="s">
        <v>58</v>
      </c>
      <c r="DS186" s="95" t="s">
        <v>55</v>
      </c>
      <c r="DT186" s="95" t="s">
        <v>59</v>
      </c>
      <c r="DU186" s="95" t="s">
        <v>2474</v>
      </c>
      <c r="DV186" s="95" t="s">
        <v>2144</v>
      </c>
      <c r="DW186" s="95" t="s">
        <v>53</v>
      </c>
      <c r="DX186" s="95" t="s">
        <v>62</v>
      </c>
      <c r="DY186" s="95" t="s">
        <v>55</v>
      </c>
      <c r="DZ186" s="95" t="s">
        <v>56</v>
      </c>
      <c r="EA186" s="95" t="s">
        <v>57</v>
      </c>
      <c r="EB186" s="95" t="s">
        <v>69</v>
      </c>
      <c r="EC186" s="95" t="s">
        <v>58</v>
      </c>
      <c r="ED186" s="95" t="s">
        <v>55</v>
      </c>
      <c r="EE186" s="95" t="s">
        <v>59</v>
      </c>
      <c r="EF186" s="95" t="s">
        <v>2475</v>
      </c>
      <c r="EG186" s="95" t="s">
        <v>2144</v>
      </c>
    </row>
    <row r="187" spans="1:137" x14ac:dyDescent="0.25">
      <c r="A187" s="97">
        <v>127</v>
      </c>
      <c r="B187" s="95" t="s">
        <v>6967</v>
      </c>
      <c r="C187" s="95">
        <v>4</v>
      </c>
      <c r="D187" s="95" t="s">
        <v>20</v>
      </c>
      <c r="E187" s="95" t="s">
        <v>181</v>
      </c>
      <c r="F187" s="95">
        <v>127</v>
      </c>
      <c r="G187" s="97" t="s">
        <v>569</v>
      </c>
      <c r="H187" s="97" t="s">
        <v>532</v>
      </c>
      <c r="I187" s="51">
        <v>0.92</v>
      </c>
      <c r="J187" s="51">
        <v>1</v>
      </c>
      <c r="K187" s="95" t="s">
        <v>2146</v>
      </c>
      <c r="L187" s="95">
        <v>4</v>
      </c>
      <c r="M187" s="95">
        <v>1</v>
      </c>
      <c r="N187" s="95">
        <v>0</v>
      </c>
      <c r="O187" s="95">
        <v>0</v>
      </c>
      <c r="P187" s="95">
        <v>1</v>
      </c>
      <c r="Q187" s="95">
        <v>0</v>
      </c>
      <c r="R187" s="95">
        <v>0</v>
      </c>
      <c r="S187" s="95">
        <v>1</v>
      </c>
      <c r="T187" s="95">
        <v>0</v>
      </c>
      <c r="U187" s="95">
        <v>0</v>
      </c>
      <c r="V187" s="95">
        <v>1</v>
      </c>
      <c r="W187" s="95">
        <v>0</v>
      </c>
      <c r="X187" s="95">
        <v>0</v>
      </c>
      <c r="Y187" s="95">
        <v>1</v>
      </c>
      <c r="Z187" s="95">
        <v>1</v>
      </c>
      <c r="AA187" s="95" t="s">
        <v>1798</v>
      </c>
      <c r="AB187" s="95" t="s">
        <v>1803</v>
      </c>
      <c r="AC187" s="95" t="s">
        <v>5784</v>
      </c>
      <c r="AD187" s="95" t="s">
        <v>5785</v>
      </c>
      <c r="AE187" s="95">
        <v>0</v>
      </c>
      <c r="AF187" s="95" t="s">
        <v>6504</v>
      </c>
      <c r="AG187" s="95" t="s">
        <v>6504</v>
      </c>
      <c r="AH187" s="95" t="s">
        <v>6504</v>
      </c>
      <c r="AI187" s="95" t="s">
        <v>6504</v>
      </c>
      <c r="AJ187" s="95">
        <v>0</v>
      </c>
      <c r="AK187" s="95" t="s">
        <v>6504</v>
      </c>
      <c r="AL187" s="95" t="s">
        <v>6504</v>
      </c>
      <c r="AM187" s="95" t="s">
        <v>6504</v>
      </c>
      <c r="AN187" s="95" t="s">
        <v>6504</v>
      </c>
      <c r="AO187" s="95">
        <v>1</v>
      </c>
      <c r="AP187" s="95" t="s">
        <v>6504</v>
      </c>
      <c r="AQ187" s="95" t="s">
        <v>5837</v>
      </c>
      <c r="AR187" s="95" t="s">
        <v>5839</v>
      </c>
      <c r="AS187" s="95" t="s">
        <v>5840</v>
      </c>
      <c r="AT187" s="95">
        <v>0</v>
      </c>
      <c r="AU187" s="95" t="s">
        <v>6504</v>
      </c>
      <c r="AV187" s="95" t="s">
        <v>6504</v>
      </c>
      <c r="AW187" s="95" t="s">
        <v>6504</v>
      </c>
      <c r="AX187" s="95" t="s">
        <v>6504</v>
      </c>
      <c r="AY187" s="95">
        <v>0</v>
      </c>
      <c r="AZ187" s="95" t="s">
        <v>6504</v>
      </c>
      <c r="BA187" s="95" t="s">
        <v>6504</v>
      </c>
      <c r="BB187" s="95" t="s">
        <v>6504</v>
      </c>
      <c r="BC187" s="95" t="s">
        <v>6504</v>
      </c>
      <c r="BD187" s="95">
        <v>1</v>
      </c>
      <c r="BE187" s="95" t="s">
        <v>6504</v>
      </c>
      <c r="BF187" s="95" t="s">
        <v>5838</v>
      </c>
      <c r="BG187" s="95" t="s">
        <v>5839</v>
      </c>
      <c r="BH187" s="95" t="s">
        <v>5840</v>
      </c>
      <c r="BI187" s="95">
        <v>0</v>
      </c>
      <c r="BJ187" s="95" t="s">
        <v>6504</v>
      </c>
      <c r="BK187" s="95" t="s">
        <v>6504</v>
      </c>
      <c r="BL187" s="95" t="s">
        <v>6504</v>
      </c>
      <c r="BM187" s="95" t="s">
        <v>6504</v>
      </c>
      <c r="BN187" s="95" t="s">
        <v>6504</v>
      </c>
      <c r="BO187" s="95" t="s">
        <v>6504</v>
      </c>
      <c r="BP187" s="95" t="s">
        <v>6504</v>
      </c>
      <c r="BQ187" s="95" t="s">
        <v>6504</v>
      </c>
      <c r="BR187" s="95" t="s">
        <v>6504</v>
      </c>
      <c r="BS187" s="95" t="s">
        <v>6504</v>
      </c>
      <c r="BT187" s="95" t="s">
        <v>6504</v>
      </c>
      <c r="BU187" s="95" t="s">
        <v>6504</v>
      </c>
      <c r="BV187" s="95" t="s">
        <v>6504</v>
      </c>
      <c r="BW187" s="95" t="s">
        <v>6504</v>
      </c>
      <c r="BX187" s="95" t="s">
        <v>6504</v>
      </c>
      <c r="BY187" s="95" t="s">
        <v>6504</v>
      </c>
      <c r="BZ187" s="95" t="s">
        <v>6504</v>
      </c>
      <c r="CA187" s="95" t="s">
        <v>6504</v>
      </c>
      <c r="CB187" s="95" t="s">
        <v>6504</v>
      </c>
      <c r="CC187" s="95" t="s">
        <v>6504</v>
      </c>
      <c r="CD187" s="95" t="s">
        <v>6504</v>
      </c>
      <c r="CE187" s="95" t="s">
        <v>6504</v>
      </c>
      <c r="CF187" s="95" t="s">
        <v>6504</v>
      </c>
      <c r="CG187" s="95" t="s">
        <v>6504</v>
      </c>
      <c r="CH187" s="95" t="s">
        <v>6504</v>
      </c>
      <c r="CI187" s="95" t="s">
        <v>6504</v>
      </c>
      <c r="CJ187" s="95" t="s">
        <v>6504</v>
      </c>
      <c r="CK187" s="95" t="s">
        <v>6504</v>
      </c>
      <c r="CL187" s="95" t="s">
        <v>6504</v>
      </c>
      <c r="CM187" s="95">
        <v>2</v>
      </c>
      <c r="CN187" s="95">
        <v>0</v>
      </c>
      <c r="CO187" s="95" t="s">
        <v>53</v>
      </c>
      <c r="CP187" s="95" t="s">
        <v>62</v>
      </c>
      <c r="CQ187" s="95" t="s">
        <v>62</v>
      </c>
      <c r="CR187" s="95" t="s">
        <v>55</v>
      </c>
      <c r="CS187" s="95" t="s">
        <v>56</v>
      </c>
      <c r="CT187" s="95" t="s">
        <v>57</v>
      </c>
      <c r="CU187" s="95" t="s">
        <v>69</v>
      </c>
      <c r="CV187" s="95" t="s">
        <v>58</v>
      </c>
      <c r="CW187" s="95" t="s">
        <v>55</v>
      </c>
      <c r="CX187" s="95" t="s">
        <v>59</v>
      </c>
      <c r="CY187" s="95" t="s">
        <v>2476</v>
      </c>
      <c r="CZ187" s="95" t="s">
        <v>96</v>
      </c>
      <c r="DA187" s="95" t="s">
        <v>53</v>
      </c>
      <c r="DB187" s="95" t="s">
        <v>62</v>
      </c>
      <c r="DC187" s="95" t="s">
        <v>55</v>
      </c>
      <c r="DD187" s="95" t="s">
        <v>56</v>
      </c>
      <c r="DE187" s="95" t="s">
        <v>57</v>
      </c>
      <c r="DF187" s="95" t="s">
        <v>57</v>
      </c>
      <c r="DG187" s="95" t="s">
        <v>58</v>
      </c>
      <c r="DH187" s="95" t="s">
        <v>55</v>
      </c>
      <c r="DI187" s="95" t="s">
        <v>59</v>
      </c>
      <c r="DJ187" s="95" t="s">
        <v>2477</v>
      </c>
      <c r="DK187" s="95" t="s">
        <v>2144</v>
      </c>
      <c r="DL187" s="95">
        <v>0</v>
      </c>
      <c r="DM187" s="95" t="s">
        <v>75</v>
      </c>
      <c r="DN187" s="95">
        <v>0</v>
      </c>
      <c r="DO187" s="95">
        <v>0</v>
      </c>
      <c r="DP187" s="95">
        <v>0</v>
      </c>
      <c r="DQ187" s="95">
        <v>0</v>
      </c>
      <c r="DR187" s="95">
        <v>0</v>
      </c>
      <c r="DS187" s="95">
        <v>0</v>
      </c>
      <c r="DT187" s="95">
        <v>0</v>
      </c>
      <c r="DU187" s="95" t="s">
        <v>2478</v>
      </c>
      <c r="DV187" s="95" t="s">
        <v>2144</v>
      </c>
      <c r="DW187" s="95" t="s">
        <v>69</v>
      </c>
      <c r="DX187" s="95" t="s">
        <v>77</v>
      </c>
      <c r="DY187" s="95" t="s">
        <v>69</v>
      </c>
      <c r="DZ187" s="95" t="s">
        <v>69</v>
      </c>
      <c r="EA187" s="95" t="s">
        <v>69</v>
      </c>
      <c r="EB187" s="95" t="s">
        <v>69</v>
      </c>
      <c r="EC187" s="95" t="s">
        <v>69</v>
      </c>
      <c r="ED187" s="95" t="s">
        <v>69</v>
      </c>
      <c r="EE187" s="95">
        <v>0</v>
      </c>
      <c r="EF187" s="95" t="s">
        <v>2479</v>
      </c>
      <c r="EG187" s="95" t="s">
        <v>2144</v>
      </c>
    </row>
    <row r="188" spans="1:137" x14ac:dyDescent="0.25">
      <c r="A188" s="97">
        <v>128</v>
      </c>
      <c r="B188" s="95" t="s">
        <v>6968</v>
      </c>
      <c r="C188" s="95">
        <v>5</v>
      </c>
      <c r="D188" s="95" t="s">
        <v>20</v>
      </c>
      <c r="E188" s="95" t="s">
        <v>181</v>
      </c>
      <c r="F188" s="95">
        <v>128</v>
      </c>
      <c r="G188" s="97" t="s">
        <v>531</v>
      </c>
      <c r="H188" s="97" t="s">
        <v>532</v>
      </c>
      <c r="I188" s="51">
        <v>0.8</v>
      </c>
      <c r="J188" s="51">
        <v>0.95</v>
      </c>
      <c r="K188" s="95" t="s">
        <v>2581</v>
      </c>
      <c r="L188" s="95">
        <v>0</v>
      </c>
      <c r="M188" s="95">
        <v>2.4000000000000004</v>
      </c>
      <c r="N188" s="95">
        <v>0.8</v>
      </c>
      <c r="O188" s="95">
        <v>0.8</v>
      </c>
      <c r="P188" s="95">
        <v>0.8</v>
      </c>
      <c r="Q188" s="95">
        <v>0.8</v>
      </c>
      <c r="R188" s="95">
        <v>0.8</v>
      </c>
      <c r="S188" s="95">
        <v>0.8</v>
      </c>
      <c r="T188" s="95">
        <v>0.8</v>
      </c>
      <c r="U188" s="95">
        <v>0.8</v>
      </c>
      <c r="V188" s="95">
        <v>0.8</v>
      </c>
      <c r="W188" s="95">
        <v>0.8</v>
      </c>
      <c r="X188" s="95">
        <v>0.8</v>
      </c>
      <c r="Y188" s="95">
        <v>0.8</v>
      </c>
      <c r="Z188" s="95">
        <v>0.95</v>
      </c>
      <c r="AA188" s="95" t="s">
        <v>1807</v>
      </c>
      <c r="AB188" s="95" t="s">
        <v>1812</v>
      </c>
      <c r="AC188" s="95" t="s">
        <v>5786</v>
      </c>
      <c r="AD188" s="95" t="s">
        <v>5787</v>
      </c>
      <c r="AE188" s="95">
        <v>208</v>
      </c>
      <c r="AF188" s="95">
        <v>230</v>
      </c>
      <c r="AG188" s="95" t="s">
        <v>5841</v>
      </c>
      <c r="AH188" s="95" t="s">
        <v>5853</v>
      </c>
      <c r="AI188" s="95" t="s">
        <v>6504</v>
      </c>
      <c r="AJ188" s="95">
        <v>276</v>
      </c>
      <c r="AK188" s="95">
        <v>288</v>
      </c>
      <c r="AL188" s="95" t="s">
        <v>5842</v>
      </c>
      <c r="AM188" s="95" t="s">
        <v>5853</v>
      </c>
      <c r="AN188" s="95" t="s">
        <v>6504</v>
      </c>
      <c r="AO188" s="95">
        <v>218</v>
      </c>
      <c r="AP188" s="95">
        <v>234</v>
      </c>
      <c r="AQ188" s="95" t="s">
        <v>5843</v>
      </c>
      <c r="AR188" s="95" t="s">
        <v>5853</v>
      </c>
      <c r="AS188" s="95" t="s">
        <v>6504</v>
      </c>
      <c r="AT188" s="95">
        <v>138</v>
      </c>
      <c r="AU188" s="95">
        <v>152</v>
      </c>
      <c r="AV188" s="95" t="s">
        <v>5844</v>
      </c>
      <c r="AW188" s="95" t="s">
        <v>5854</v>
      </c>
      <c r="AX188" s="95" t="s">
        <v>5855</v>
      </c>
      <c r="AY188" s="95">
        <v>177</v>
      </c>
      <c r="AZ188" s="95">
        <v>203</v>
      </c>
      <c r="BA188" s="95" t="s">
        <v>5845</v>
      </c>
      <c r="BB188" s="95" t="s">
        <v>5853</v>
      </c>
      <c r="BC188" s="95" t="s">
        <v>5855</v>
      </c>
      <c r="BD188" s="95">
        <v>162</v>
      </c>
      <c r="BE188" s="95">
        <v>182</v>
      </c>
      <c r="BF188" s="95" t="s">
        <v>5846</v>
      </c>
      <c r="BG188" s="95" t="s">
        <v>5853</v>
      </c>
      <c r="BH188" s="95" t="s">
        <v>5855</v>
      </c>
      <c r="BI188" s="95">
        <v>226</v>
      </c>
      <c r="BJ188" s="95">
        <v>251</v>
      </c>
      <c r="BK188" s="95" t="s">
        <v>5847</v>
      </c>
      <c r="BL188" s="95" t="s">
        <v>5853</v>
      </c>
      <c r="BM188" s="95" t="s">
        <v>5855</v>
      </c>
      <c r="BN188" s="95">
        <v>326</v>
      </c>
      <c r="BO188" s="95">
        <v>345</v>
      </c>
      <c r="BP188" s="95" t="s">
        <v>5848</v>
      </c>
      <c r="BQ188" s="95" t="s">
        <v>5853</v>
      </c>
      <c r="BR188" s="95" t="s">
        <v>5855</v>
      </c>
      <c r="BS188" s="95">
        <v>479</v>
      </c>
      <c r="BT188" s="95">
        <v>548</v>
      </c>
      <c r="BU188" s="95" t="s">
        <v>5849</v>
      </c>
      <c r="BV188" s="95" t="s">
        <v>5853</v>
      </c>
      <c r="BW188" s="95" t="s">
        <v>5855</v>
      </c>
      <c r="BX188" s="95">
        <v>491</v>
      </c>
      <c r="BY188" s="95">
        <v>562</v>
      </c>
      <c r="BZ188" s="95" t="s">
        <v>5850</v>
      </c>
      <c r="CA188" s="95" t="s">
        <v>5853</v>
      </c>
      <c r="CB188" s="95" t="s">
        <v>5855</v>
      </c>
      <c r="CC188" s="95">
        <v>579</v>
      </c>
      <c r="CD188" s="95">
        <v>677</v>
      </c>
      <c r="CE188" s="95" t="s">
        <v>5851</v>
      </c>
      <c r="CF188" s="95" t="s">
        <v>5853</v>
      </c>
      <c r="CG188" s="95" t="s">
        <v>5855</v>
      </c>
      <c r="CH188" s="95">
        <v>268</v>
      </c>
      <c r="CI188" s="95">
        <v>306</v>
      </c>
      <c r="CJ188" s="95" t="s">
        <v>5852</v>
      </c>
      <c r="CK188" s="95" t="s">
        <v>5853</v>
      </c>
      <c r="CL188" s="95" t="s">
        <v>5855</v>
      </c>
      <c r="CM188" s="95">
        <v>3548</v>
      </c>
      <c r="CN188" s="95">
        <v>0</v>
      </c>
      <c r="CO188" s="95" t="s">
        <v>53</v>
      </c>
      <c r="CP188" s="95" t="s">
        <v>54</v>
      </c>
      <c r="CQ188" s="95" t="s">
        <v>54</v>
      </c>
      <c r="CR188" s="95" t="s">
        <v>55</v>
      </c>
      <c r="CS188" s="95" t="s">
        <v>56</v>
      </c>
      <c r="CT188" s="95" t="s">
        <v>57</v>
      </c>
      <c r="CU188" s="95" t="s">
        <v>69</v>
      </c>
      <c r="CV188" s="95" t="s">
        <v>58</v>
      </c>
      <c r="CW188" s="95" t="s">
        <v>55</v>
      </c>
      <c r="CX188" s="95" t="s">
        <v>59</v>
      </c>
      <c r="CY188" s="95" t="s">
        <v>2480</v>
      </c>
      <c r="CZ188" s="95" t="s">
        <v>96</v>
      </c>
      <c r="DA188" s="95" t="s">
        <v>53</v>
      </c>
      <c r="DB188" s="95" t="s">
        <v>54</v>
      </c>
      <c r="DC188" s="95" t="s">
        <v>55</v>
      </c>
      <c r="DD188" s="95" t="s">
        <v>56</v>
      </c>
      <c r="DE188" s="95" t="s">
        <v>57</v>
      </c>
      <c r="DF188" s="95" t="s">
        <v>57</v>
      </c>
      <c r="DG188" s="95" t="s">
        <v>58</v>
      </c>
      <c r="DH188" s="95" t="s">
        <v>55</v>
      </c>
      <c r="DI188" s="95" t="s">
        <v>59</v>
      </c>
      <c r="DJ188" s="95">
        <v>0</v>
      </c>
      <c r="DK188" s="95" t="s">
        <v>2144</v>
      </c>
      <c r="DL188" s="95" t="s">
        <v>53</v>
      </c>
      <c r="DM188" s="95" t="s">
        <v>54</v>
      </c>
      <c r="DN188" s="95" t="s">
        <v>55</v>
      </c>
      <c r="DO188" s="95" t="s">
        <v>56</v>
      </c>
      <c r="DP188" s="95" t="s">
        <v>57</v>
      </c>
      <c r="DQ188" s="95" t="s">
        <v>57</v>
      </c>
      <c r="DR188" s="95" t="s">
        <v>58</v>
      </c>
      <c r="DS188" s="95" t="s">
        <v>55</v>
      </c>
      <c r="DT188" s="95" t="s">
        <v>59</v>
      </c>
      <c r="DU188" s="95">
        <v>0</v>
      </c>
      <c r="DV188" s="95" t="s">
        <v>2144</v>
      </c>
      <c r="DW188" s="95" t="s">
        <v>69</v>
      </c>
      <c r="DX188" s="95" t="s">
        <v>6510</v>
      </c>
      <c r="DY188" s="95" t="s">
        <v>55</v>
      </c>
      <c r="DZ188" s="95" t="s">
        <v>56</v>
      </c>
      <c r="EA188" s="95" t="s">
        <v>57</v>
      </c>
      <c r="EB188" s="95" t="s">
        <v>57</v>
      </c>
      <c r="EC188" s="95" t="s">
        <v>58</v>
      </c>
      <c r="ED188" s="95" t="s">
        <v>55</v>
      </c>
      <c r="EE188" s="95" t="s">
        <v>59</v>
      </c>
      <c r="EF188" s="95" t="s">
        <v>2481</v>
      </c>
      <c r="EG188" s="95" t="s">
        <v>2144</v>
      </c>
    </row>
    <row r="189" spans="1:137" x14ac:dyDescent="0.25">
      <c r="A189" s="97">
        <v>129</v>
      </c>
      <c r="B189" s="95" t="s">
        <v>6969</v>
      </c>
      <c r="C189" s="95">
        <v>6</v>
      </c>
      <c r="D189" s="95" t="s">
        <v>20</v>
      </c>
      <c r="E189" s="95" t="s">
        <v>181</v>
      </c>
      <c r="F189" s="95">
        <v>129</v>
      </c>
      <c r="G189" s="97" t="s">
        <v>531</v>
      </c>
      <c r="H189" s="97" t="s">
        <v>532</v>
      </c>
      <c r="I189" s="51">
        <v>0.9</v>
      </c>
      <c r="J189" s="51">
        <v>0.95</v>
      </c>
      <c r="K189" s="95" t="s">
        <v>2581</v>
      </c>
      <c r="L189" s="95">
        <v>0</v>
      </c>
      <c r="M189" s="95">
        <v>2.8499999999999996</v>
      </c>
      <c r="N189" s="95">
        <v>0.95</v>
      </c>
      <c r="O189" s="95">
        <v>0.95</v>
      </c>
      <c r="P189" s="95">
        <v>0.95</v>
      </c>
      <c r="Q189" s="95">
        <v>0.95</v>
      </c>
      <c r="R189" s="95">
        <v>0.95</v>
      </c>
      <c r="S189" s="95">
        <v>0.95</v>
      </c>
      <c r="T189" s="95">
        <v>0.95</v>
      </c>
      <c r="U189" s="95">
        <v>0.95</v>
      </c>
      <c r="V189" s="95">
        <v>0.95</v>
      </c>
      <c r="W189" s="95">
        <v>0.95</v>
      </c>
      <c r="X189" s="95">
        <v>0.95</v>
      </c>
      <c r="Y189" s="95">
        <v>0.95</v>
      </c>
      <c r="Z189" s="95">
        <v>0.95</v>
      </c>
      <c r="AA189" s="95" t="s">
        <v>1815</v>
      </c>
      <c r="AB189" s="95" t="s">
        <v>1819</v>
      </c>
      <c r="AC189" s="95" t="s">
        <v>5788</v>
      </c>
      <c r="AD189" s="95" t="s">
        <v>5789</v>
      </c>
      <c r="AE189" s="95">
        <v>29</v>
      </c>
      <c r="AF189" s="95">
        <v>29</v>
      </c>
      <c r="AG189" s="95" t="s">
        <v>5856</v>
      </c>
      <c r="AH189" s="95" t="s">
        <v>5859</v>
      </c>
      <c r="AI189" s="95" t="s">
        <v>5860</v>
      </c>
      <c r="AJ189" s="95">
        <v>39</v>
      </c>
      <c r="AK189" s="95">
        <v>39</v>
      </c>
      <c r="AL189" s="95" t="s">
        <v>5856</v>
      </c>
      <c r="AM189" s="95" t="s">
        <v>5859</v>
      </c>
      <c r="AN189" s="95" t="s">
        <v>5860</v>
      </c>
      <c r="AO189" s="95">
        <v>50</v>
      </c>
      <c r="AP189" s="95">
        <v>50</v>
      </c>
      <c r="AQ189" s="95" t="s">
        <v>5856</v>
      </c>
      <c r="AR189" s="95" t="s">
        <v>5859</v>
      </c>
      <c r="AS189" s="95" t="s">
        <v>5860</v>
      </c>
      <c r="AT189" s="95">
        <v>26</v>
      </c>
      <c r="AU189" s="95">
        <v>26</v>
      </c>
      <c r="AV189" s="95" t="s">
        <v>5857</v>
      </c>
      <c r="AW189" s="95" t="s">
        <v>5803</v>
      </c>
      <c r="AX189" s="95" t="s">
        <v>5861</v>
      </c>
      <c r="AY189" s="95">
        <v>35</v>
      </c>
      <c r="AZ189" s="95">
        <v>35</v>
      </c>
      <c r="BA189" s="95" t="s">
        <v>5857</v>
      </c>
      <c r="BB189" s="95" t="s">
        <v>5803</v>
      </c>
      <c r="BC189" s="95" t="s">
        <v>5861</v>
      </c>
      <c r="BD189" s="95">
        <v>28</v>
      </c>
      <c r="BE189" s="95">
        <v>28</v>
      </c>
      <c r="BF189" s="95" t="s">
        <v>5857</v>
      </c>
      <c r="BG189" s="95" t="s">
        <v>5803</v>
      </c>
      <c r="BH189" s="95" t="s">
        <v>5861</v>
      </c>
      <c r="BI189" s="95">
        <v>43</v>
      </c>
      <c r="BJ189" s="95">
        <v>43</v>
      </c>
      <c r="BK189" s="95" t="s">
        <v>5857</v>
      </c>
      <c r="BL189" s="95" t="s">
        <v>5803</v>
      </c>
      <c r="BM189" s="95" t="s">
        <v>5861</v>
      </c>
      <c r="BN189" s="95">
        <v>37</v>
      </c>
      <c r="BO189" s="95">
        <v>37</v>
      </c>
      <c r="BP189" s="95" t="s">
        <v>5857</v>
      </c>
      <c r="BQ189" s="95" t="s">
        <v>5803</v>
      </c>
      <c r="BR189" s="95" t="s">
        <v>5861</v>
      </c>
      <c r="BS189" s="95">
        <v>24</v>
      </c>
      <c r="BT189" s="95">
        <v>24</v>
      </c>
      <c r="BU189" s="95" t="s">
        <v>5857</v>
      </c>
      <c r="BV189" s="95" t="s">
        <v>5803</v>
      </c>
      <c r="BW189" s="95" t="s">
        <v>5861</v>
      </c>
      <c r="BX189" s="95">
        <v>27</v>
      </c>
      <c r="BY189" s="95">
        <v>27</v>
      </c>
      <c r="BZ189" s="95" t="s">
        <v>5857</v>
      </c>
      <c r="CA189" s="95" t="s">
        <v>5803</v>
      </c>
      <c r="CB189" s="95" t="s">
        <v>5861</v>
      </c>
      <c r="CC189" s="95">
        <v>20</v>
      </c>
      <c r="CD189" s="95">
        <v>20</v>
      </c>
      <c r="CE189" s="95" t="s">
        <v>5857</v>
      </c>
      <c r="CF189" s="95" t="s">
        <v>5803</v>
      </c>
      <c r="CG189" s="95" t="s">
        <v>5861</v>
      </c>
      <c r="CH189" s="95">
        <v>9</v>
      </c>
      <c r="CI189" s="95">
        <v>9</v>
      </c>
      <c r="CJ189" s="95" t="s">
        <v>5858</v>
      </c>
      <c r="CK189" s="95" t="s">
        <v>5803</v>
      </c>
      <c r="CL189" s="95" t="s">
        <v>5861</v>
      </c>
      <c r="CM189" s="95">
        <v>367</v>
      </c>
      <c r="CN189" s="95">
        <v>0</v>
      </c>
      <c r="CO189" s="95" t="s">
        <v>53</v>
      </c>
      <c r="CP189" s="95" t="s">
        <v>62</v>
      </c>
      <c r="CQ189" s="95" t="s">
        <v>54</v>
      </c>
      <c r="CR189" s="95" t="s">
        <v>55</v>
      </c>
      <c r="CS189" s="95" t="s">
        <v>56</v>
      </c>
      <c r="CT189" s="95" t="s">
        <v>57</v>
      </c>
      <c r="CU189" s="95" t="s">
        <v>69</v>
      </c>
      <c r="CV189" s="95" t="s">
        <v>58</v>
      </c>
      <c r="CW189" s="95" t="s">
        <v>55</v>
      </c>
      <c r="CX189" s="95" t="s">
        <v>59</v>
      </c>
      <c r="CY189" s="95">
        <v>0</v>
      </c>
      <c r="CZ189" s="95" t="s">
        <v>96</v>
      </c>
      <c r="DA189" s="95" t="s">
        <v>69</v>
      </c>
      <c r="DB189" s="95" t="s">
        <v>54</v>
      </c>
      <c r="DC189" s="95" t="s">
        <v>55</v>
      </c>
      <c r="DD189" s="95" t="s">
        <v>56</v>
      </c>
      <c r="DE189" s="95" t="s">
        <v>57</v>
      </c>
      <c r="DF189" s="95" t="s">
        <v>69</v>
      </c>
      <c r="DG189" s="95" t="s">
        <v>58</v>
      </c>
      <c r="DH189" s="95" t="s">
        <v>55</v>
      </c>
      <c r="DI189" s="95" t="s">
        <v>59</v>
      </c>
      <c r="DJ189" s="95" t="s">
        <v>2482</v>
      </c>
      <c r="DK189" s="95" t="s">
        <v>2144</v>
      </c>
      <c r="DL189" s="95" t="s">
        <v>53</v>
      </c>
      <c r="DM189" s="95" t="s">
        <v>54</v>
      </c>
      <c r="DN189" s="95" t="s">
        <v>55</v>
      </c>
      <c r="DO189" s="95" t="s">
        <v>56</v>
      </c>
      <c r="DP189" s="95" t="s">
        <v>57</v>
      </c>
      <c r="DQ189" s="95" t="s">
        <v>69</v>
      </c>
      <c r="DR189" s="95" t="s">
        <v>58</v>
      </c>
      <c r="DS189" s="95" t="s">
        <v>55</v>
      </c>
      <c r="DT189" s="95" t="s">
        <v>59</v>
      </c>
      <c r="DU189" s="95">
        <v>0</v>
      </c>
      <c r="DV189" s="95" t="s">
        <v>2144</v>
      </c>
      <c r="DW189" s="95" t="s">
        <v>69</v>
      </c>
      <c r="DX189" s="95" t="s">
        <v>6510</v>
      </c>
      <c r="DY189" s="95" t="s">
        <v>55</v>
      </c>
      <c r="DZ189" s="95" t="s">
        <v>56</v>
      </c>
      <c r="EA189" s="95" t="s">
        <v>57</v>
      </c>
      <c r="EB189" s="95" t="s">
        <v>69</v>
      </c>
      <c r="EC189" s="95" t="s">
        <v>58</v>
      </c>
      <c r="ED189" s="95" t="s">
        <v>55</v>
      </c>
      <c r="EE189" s="95" t="s">
        <v>59</v>
      </c>
      <c r="EF189" s="95" t="s">
        <v>2483</v>
      </c>
      <c r="EG189" s="95" t="s">
        <v>2144</v>
      </c>
    </row>
    <row r="190" spans="1:137" x14ac:dyDescent="0.25">
      <c r="A190" s="97">
        <v>130</v>
      </c>
      <c r="B190" s="95" t="s">
        <v>6970</v>
      </c>
      <c r="C190" s="95">
        <v>7</v>
      </c>
      <c r="D190" s="95" t="s">
        <v>20</v>
      </c>
      <c r="E190" s="95" t="s">
        <v>181</v>
      </c>
      <c r="F190" s="95">
        <v>130</v>
      </c>
      <c r="G190" s="97" t="s">
        <v>531</v>
      </c>
      <c r="H190" s="97" t="s">
        <v>532</v>
      </c>
      <c r="I190" s="51">
        <v>0.95</v>
      </c>
      <c r="J190" s="51">
        <v>0.95</v>
      </c>
      <c r="K190" s="95" t="s">
        <v>2581</v>
      </c>
      <c r="L190" s="95">
        <v>0</v>
      </c>
      <c r="M190" s="95">
        <v>2.8499999999999996</v>
      </c>
      <c r="N190" s="95">
        <v>0.95</v>
      </c>
      <c r="O190" s="95">
        <v>0.95</v>
      </c>
      <c r="P190" s="95">
        <v>0.95</v>
      </c>
      <c r="Q190" s="95">
        <v>0.95</v>
      </c>
      <c r="R190" s="95">
        <v>0.95</v>
      </c>
      <c r="S190" s="95">
        <v>0.95</v>
      </c>
      <c r="T190" s="95">
        <v>0.95</v>
      </c>
      <c r="U190" s="95">
        <v>0.95</v>
      </c>
      <c r="V190" s="95">
        <v>0.95</v>
      </c>
      <c r="W190" s="95">
        <v>0.95</v>
      </c>
      <c r="X190" s="95">
        <v>0.95</v>
      </c>
      <c r="Y190" s="95">
        <v>0.95</v>
      </c>
      <c r="Z190" s="95">
        <v>0.95</v>
      </c>
      <c r="AA190" s="95" t="s">
        <v>1822</v>
      </c>
      <c r="AB190" s="95" t="s">
        <v>1827</v>
      </c>
      <c r="AC190" s="95" t="s">
        <v>5790</v>
      </c>
      <c r="AD190" s="95" t="s">
        <v>5791</v>
      </c>
      <c r="AE190" s="95">
        <v>106</v>
      </c>
      <c r="AF190" s="95">
        <v>112</v>
      </c>
      <c r="AG190" s="95" t="s">
        <v>5862</v>
      </c>
      <c r="AH190" s="95" t="s">
        <v>5871</v>
      </c>
      <c r="AI190" s="95" t="s">
        <v>5876</v>
      </c>
      <c r="AJ190" s="95">
        <v>113</v>
      </c>
      <c r="AK190" s="95">
        <v>113</v>
      </c>
      <c r="AL190" s="95" t="s">
        <v>5862</v>
      </c>
      <c r="AM190" s="95" t="s">
        <v>5871</v>
      </c>
      <c r="AN190" s="95" t="s">
        <v>5876</v>
      </c>
      <c r="AO190" s="95">
        <v>119</v>
      </c>
      <c r="AP190" s="95">
        <v>120</v>
      </c>
      <c r="AQ190" s="95" t="s">
        <v>5862</v>
      </c>
      <c r="AR190" s="95" t="s">
        <v>5872</v>
      </c>
      <c r="AS190" s="95" t="s">
        <v>5876</v>
      </c>
      <c r="AT190" s="95">
        <v>118</v>
      </c>
      <c r="AU190" s="95">
        <v>118</v>
      </c>
      <c r="AV190" s="95" t="s">
        <v>5857</v>
      </c>
      <c r="AW190" s="95" t="s">
        <v>5803</v>
      </c>
      <c r="AX190" s="95" t="s">
        <v>5877</v>
      </c>
      <c r="AY190" s="95">
        <v>143</v>
      </c>
      <c r="AZ190" s="95">
        <v>144</v>
      </c>
      <c r="BA190" s="95" t="s">
        <v>5863</v>
      </c>
      <c r="BB190" s="95" t="s">
        <v>5803</v>
      </c>
      <c r="BC190" s="95" t="s">
        <v>5878</v>
      </c>
      <c r="BD190" s="95">
        <v>129</v>
      </c>
      <c r="BE190" s="95">
        <v>130</v>
      </c>
      <c r="BF190" s="95" t="s">
        <v>5864</v>
      </c>
      <c r="BG190" s="95" t="s">
        <v>5803</v>
      </c>
      <c r="BH190" s="95" t="s">
        <v>5878</v>
      </c>
      <c r="BI190" s="95">
        <v>158</v>
      </c>
      <c r="BJ190" s="95">
        <v>160</v>
      </c>
      <c r="BK190" s="95" t="s">
        <v>5865</v>
      </c>
      <c r="BL190" s="95" t="s">
        <v>5873</v>
      </c>
      <c r="BM190" s="95" t="s">
        <v>5879</v>
      </c>
      <c r="BN190" s="95">
        <v>126</v>
      </c>
      <c r="BO190" s="95">
        <v>131</v>
      </c>
      <c r="BP190" s="95" t="s">
        <v>5866</v>
      </c>
      <c r="BQ190" s="95" t="s">
        <v>5874</v>
      </c>
      <c r="BR190" s="95" t="s">
        <v>5879</v>
      </c>
      <c r="BS190" s="95">
        <v>144</v>
      </c>
      <c r="BT190" s="95">
        <v>145</v>
      </c>
      <c r="BU190" s="95" t="s">
        <v>5867</v>
      </c>
      <c r="BV190" s="95" t="s">
        <v>5874</v>
      </c>
      <c r="BW190" s="95" t="s">
        <v>5879</v>
      </c>
      <c r="BX190" s="95">
        <v>113</v>
      </c>
      <c r="BY190" s="95">
        <v>114</v>
      </c>
      <c r="BZ190" s="95" t="s">
        <v>5868</v>
      </c>
      <c r="CA190" s="95" t="s">
        <v>5874</v>
      </c>
      <c r="CB190" s="95" t="s">
        <v>5879</v>
      </c>
      <c r="CC190" s="95">
        <v>80</v>
      </c>
      <c r="CD190" s="95">
        <v>80</v>
      </c>
      <c r="CE190" s="95" t="s">
        <v>5869</v>
      </c>
      <c r="CF190" s="95" t="s">
        <v>5874</v>
      </c>
      <c r="CG190" s="95" t="s">
        <v>5880</v>
      </c>
      <c r="CH190" s="95">
        <v>65</v>
      </c>
      <c r="CI190" s="95">
        <v>65</v>
      </c>
      <c r="CJ190" s="95" t="s">
        <v>5870</v>
      </c>
      <c r="CK190" s="95" t="s">
        <v>5875</v>
      </c>
      <c r="CL190" s="95" t="s">
        <v>5880</v>
      </c>
      <c r="CM190" s="95">
        <v>1414</v>
      </c>
      <c r="CN190" s="95">
        <v>0</v>
      </c>
      <c r="CO190" s="95" t="s">
        <v>53</v>
      </c>
      <c r="CP190" s="95" t="s">
        <v>70</v>
      </c>
      <c r="CQ190" s="95" t="s">
        <v>54</v>
      </c>
      <c r="CR190" s="95" t="s">
        <v>55</v>
      </c>
      <c r="CS190" s="95" t="s">
        <v>56</v>
      </c>
      <c r="CT190" s="95" t="s">
        <v>57</v>
      </c>
      <c r="CU190" s="95" t="s">
        <v>69</v>
      </c>
      <c r="CV190" s="95" t="s">
        <v>58</v>
      </c>
      <c r="CW190" s="95" t="s">
        <v>55</v>
      </c>
      <c r="CX190" s="95" t="s">
        <v>59</v>
      </c>
      <c r="CY190" s="95" t="s">
        <v>2484</v>
      </c>
      <c r="CZ190" s="95" t="s">
        <v>96</v>
      </c>
      <c r="DA190" s="95" t="s">
        <v>53</v>
      </c>
      <c r="DB190" s="95" t="s">
        <v>54</v>
      </c>
      <c r="DC190" s="95" t="s">
        <v>55</v>
      </c>
      <c r="DD190" s="95" t="s">
        <v>56</v>
      </c>
      <c r="DE190" s="95" t="s">
        <v>57</v>
      </c>
      <c r="DF190" s="95" t="s">
        <v>69</v>
      </c>
      <c r="DG190" s="95" t="s">
        <v>58</v>
      </c>
      <c r="DH190" s="95" t="s">
        <v>55</v>
      </c>
      <c r="DI190" s="95" t="s">
        <v>59</v>
      </c>
      <c r="DJ190" s="95" t="s">
        <v>2482</v>
      </c>
      <c r="DK190" s="95" t="s">
        <v>2144</v>
      </c>
      <c r="DL190" s="95" t="s">
        <v>53</v>
      </c>
      <c r="DM190" s="95" t="s">
        <v>54</v>
      </c>
      <c r="DN190" s="95" t="s">
        <v>55</v>
      </c>
      <c r="DO190" s="95" t="s">
        <v>56</v>
      </c>
      <c r="DP190" s="95" t="s">
        <v>57</v>
      </c>
      <c r="DQ190" s="95" t="s">
        <v>57</v>
      </c>
      <c r="DR190" s="95" t="s">
        <v>58</v>
      </c>
      <c r="DS190" s="95" t="s">
        <v>55</v>
      </c>
      <c r="DT190" s="95" t="s">
        <v>59</v>
      </c>
      <c r="DU190" s="95">
        <v>0</v>
      </c>
      <c r="DV190" s="95" t="s">
        <v>2144</v>
      </c>
      <c r="DW190" s="95" t="s">
        <v>69</v>
      </c>
      <c r="DX190" s="95" t="s">
        <v>6510</v>
      </c>
      <c r="DY190" s="95" t="s">
        <v>55</v>
      </c>
      <c r="DZ190" s="95" t="s">
        <v>56</v>
      </c>
      <c r="EA190" s="95" t="s">
        <v>57</v>
      </c>
      <c r="EB190" s="95" t="s">
        <v>69</v>
      </c>
      <c r="EC190" s="95" t="s">
        <v>58</v>
      </c>
      <c r="ED190" s="95" t="s">
        <v>55</v>
      </c>
      <c r="EE190" s="95" t="s">
        <v>59</v>
      </c>
      <c r="EF190" s="95" t="s">
        <v>2485</v>
      </c>
      <c r="EG190" s="95" t="s">
        <v>2144</v>
      </c>
    </row>
    <row r="191" spans="1:137" x14ac:dyDescent="0.25">
      <c r="A191" s="97">
        <v>22</v>
      </c>
      <c r="B191" s="95" t="s">
        <v>6971</v>
      </c>
      <c r="C191" s="95">
        <v>1</v>
      </c>
      <c r="D191" s="95" t="s">
        <v>21</v>
      </c>
      <c r="E191" s="95" t="s">
        <v>184</v>
      </c>
      <c r="F191" s="95">
        <v>22</v>
      </c>
      <c r="G191" s="97" t="s">
        <v>531</v>
      </c>
      <c r="H191" s="97" t="s">
        <v>532</v>
      </c>
      <c r="I191" s="51">
        <v>0.98</v>
      </c>
      <c r="J191" s="51">
        <v>0.98</v>
      </c>
      <c r="K191" s="95" t="s">
        <v>531</v>
      </c>
      <c r="L191" s="95">
        <v>0</v>
      </c>
      <c r="M191" s="95">
        <v>2.94</v>
      </c>
      <c r="N191" s="95">
        <v>0.98</v>
      </c>
      <c r="O191" s="95">
        <v>0.98</v>
      </c>
      <c r="P191" s="95">
        <v>0.98</v>
      </c>
      <c r="Q191" s="95">
        <v>0.98</v>
      </c>
      <c r="R191" s="95">
        <v>0.98</v>
      </c>
      <c r="S191" s="95">
        <v>0.98</v>
      </c>
      <c r="T191" s="95">
        <v>0.98</v>
      </c>
      <c r="U191" s="95">
        <v>0.98</v>
      </c>
      <c r="V191" s="95">
        <v>0.98</v>
      </c>
      <c r="W191" s="95">
        <v>0.98</v>
      </c>
      <c r="X191" s="95">
        <v>0.98</v>
      </c>
      <c r="Y191" s="95">
        <v>0.98</v>
      </c>
      <c r="Z191" s="95">
        <v>0.98</v>
      </c>
      <c r="AA191" s="95" t="s">
        <v>1830</v>
      </c>
      <c r="AB191" s="95" t="s">
        <v>1834</v>
      </c>
      <c r="AC191" s="95" t="s">
        <v>5881</v>
      </c>
      <c r="AD191" s="95" t="s">
        <v>5882</v>
      </c>
      <c r="AE191" s="95">
        <v>0.98</v>
      </c>
      <c r="AF191" s="95">
        <v>0.98</v>
      </c>
      <c r="AG191" s="95" t="s">
        <v>5885</v>
      </c>
      <c r="AH191" s="95" t="s">
        <v>6504</v>
      </c>
      <c r="AI191" s="95" t="s">
        <v>5904</v>
      </c>
      <c r="AJ191" s="95">
        <v>0.97</v>
      </c>
      <c r="AK191" s="95">
        <v>0.98</v>
      </c>
      <c r="AL191" s="95" t="s">
        <v>5886</v>
      </c>
      <c r="AM191" s="95" t="s">
        <v>5897</v>
      </c>
      <c r="AN191" s="95" t="s">
        <v>5905</v>
      </c>
      <c r="AO191" s="95">
        <v>0.96</v>
      </c>
      <c r="AP191" s="95">
        <v>0.98</v>
      </c>
      <c r="AQ191" s="95" t="s">
        <v>5887</v>
      </c>
      <c r="AR191" s="95" t="s">
        <v>5898</v>
      </c>
      <c r="AS191" s="95" t="s">
        <v>5906</v>
      </c>
      <c r="AT191" s="95">
        <v>0.95</v>
      </c>
      <c r="AU191" s="95">
        <v>0.98</v>
      </c>
      <c r="AV191" s="95" t="s">
        <v>5888</v>
      </c>
      <c r="AW191" s="95" t="s">
        <v>5899</v>
      </c>
      <c r="AX191" s="95" t="s">
        <v>5907</v>
      </c>
      <c r="AY191" s="95">
        <v>0.97</v>
      </c>
      <c r="AZ191" s="95">
        <v>0.98</v>
      </c>
      <c r="BA191" s="95" t="s">
        <v>5889</v>
      </c>
      <c r="BB191" s="95" t="s">
        <v>5900</v>
      </c>
      <c r="BC191" s="95" t="s">
        <v>5908</v>
      </c>
      <c r="BD191" s="95">
        <v>0.93</v>
      </c>
      <c r="BE191" s="95">
        <v>0.98</v>
      </c>
      <c r="BF191" s="95" t="s">
        <v>5890</v>
      </c>
      <c r="BG191" s="95" t="s">
        <v>5901</v>
      </c>
      <c r="BH191" s="95" t="s">
        <v>5909</v>
      </c>
      <c r="BI191" s="95">
        <v>0.95</v>
      </c>
      <c r="BJ191" s="95">
        <v>0.98</v>
      </c>
      <c r="BK191" s="95" t="s">
        <v>5891</v>
      </c>
      <c r="BL191" s="95" t="s">
        <v>5902</v>
      </c>
      <c r="BM191" s="95" t="s">
        <v>5910</v>
      </c>
      <c r="BN191" s="95">
        <v>0.97</v>
      </c>
      <c r="BO191" s="95">
        <v>0.98</v>
      </c>
      <c r="BP191" s="95" t="s">
        <v>5892</v>
      </c>
      <c r="BQ191" s="95" t="s">
        <v>5903</v>
      </c>
      <c r="BR191" s="95" t="s">
        <v>5911</v>
      </c>
      <c r="BS191" s="95">
        <v>0.98</v>
      </c>
      <c r="BT191" s="95">
        <v>0.98</v>
      </c>
      <c r="BU191" s="95" t="s">
        <v>5893</v>
      </c>
      <c r="BV191" s="95" t="s">
        <v>6504</v>
      </c>
      <c r="BW191" s="95" t="s">
        <v>5912</v>
      </c>
      <c r="BX191" s="95">
        <v>0.99</v>
      </c>
      <c r="BY191" s="95">
        <v>0.98</v>
      </c>
      <c r="BZ191" s="95" t="s">
        <v>5894</v>
      </c>
      <c r="CA191" s="95" t="s">
        <v>6504</v>
      </c>
      <c r="CB191" s="95" t="s">
        <v>5913</v>
      </c>
      <c r="CC191" s="95">
        <v>0.98</v>
      </c>
      <c r="CD191" s="95">
        <v>0.98</v>
      </c>
      <c r="CE191" s="95" t="s">
        <v>5895</v>
      </c>
      <c r="CF191" s="95" t="s">
        <v>6504</v>
      </c>
      <c r="CG191" s="95" t="s">
        <v>5914</v>
      </c>
      <c r="CH191" s="95">
        <v>0.99</v>
      </c>
      <c r="CI191" s="95">
        <v>0.98</v>
      </c>
      <c r="CJ191" s="95" t="s">
        <v>5896</v>
      </c>
      <c r="CK191" s="95" t="s">
        <v>6504</v>
      </c>
      <c r="CL191" s="95" t="s">
        <v>5915</v>
      </c>
      <c r="CM191" s="95">
        <v>11.620000000000001</v>
      </c>
      <c r="CN191" s="95">
        <v>0</v>
      </c>
      <c r="CO191" s="95" t="s">
        <v>53</v>
      </c>
      <c r="CP191" s="95" t="s">
        <v>70</v>
      </c>
      <c r="CQ191" s="95" t="s">
        <v>70</v>
      </c>
      <c r="CR191" s="95" t="s">
        <v>55</v>
      </c>
      <c r="CS191" s="95" t="s">
        <v>56</v>
      </c>
      <c r="CT191" s="95" t="s">
        <v>57</v>
      </c>
      <c r="CU191" s="95" t="s">
        <v>57</v>
      </c>
      <c r="CV191" s="95" t="s">
        <v>58</v>
      </c>
      <c r="CW191" s="95" t="s">
        <v>55</v>
      </c>
      <c r="CX191" s="95" t="s">
        <v>59</v>
      </c>
      <c r="CY191" s="95" t="s">
        <v>2229</v>
      </c>
      <c r="CZ191" s="95" t="s">
        <v>117</v>
      </c>
      <c r="DA191" s="95" t="s">
        <v>53</v>
      </c>
      <c r="DB191" s="95" t="s">
        <v>70</v>
      </c>
      <c r="DC191" s="95" t="s">
        <v>55</v>
      </c>
      <c r="DD191" s="95" t="s">
        <v>56</v>
      </c>
      <c r="DE191" s="95" t="s">
        <v>57</v>
      </c>
      <c r="DF191" s="95" t="s">
        <v>57</v>
      </c>
      <c r="DG191" s="95" t="s">
        <v>58</v>
      </c>
      <c r="DH191" s="95" t="s">
        <v>55</v>
      </c>
      <c r="DI191" s="95" t="s">
        <v>59</v>
      </c>
      <c r="DJ191" s="95" t="s">
        <v>2486</v>
      </c>
      <c r="DK191" s="95" t="s">
        <v>118</v>
      </c>
      <c r="DL191" s="95" t="s">
        <v>53</v>
      </c>
      <c r="DM191" s="95" t="s">
        <v>54</v>
      </c>
      <c r="DN191" s="95" t="s">
        <v>55</v>
      </c>
      <c r="DO191" s="95" t="s">
        <v>56</v>
      </c>
      <c r="DP191" s="95" t="s">
        <v>57</v>
      </c>
      <c r="DQ191" s="95" t="s">
        <v>57</v>
      </c>
      <c r="DR191" s="95" t="s">
        <v>58</v>
      </c>
      <c r="DS191" s="95" t="s">
        <v>55</v>
      </c>
      <c r="DT191" s="95" t="s">
        <v>59</v>
      </c>
      <c r="DU191" s="95" t="s">
        <v>2221</v>
      </c>
      <c r="DV191" s="95" t="s">
        <v>2222</v>
      </c>
      <c r="DW191" s="95" t="s">
        <v>53</v>
      </c>
      <c r="DX191" s="95" t="s">
        <v>6510</v>
      </c>
      <c r="DY191" s="95" t="s">
        <v>55</v>
      </c>
      <c r="DZ191" s="95" t="s">
        <v>56</v>
      </c>
      <c r="EA191" s="95" t="s">
        <v>57</v>
      </c>
      <c r="EB191" s="95" t="s">
        <v>69</v>
      </c>
      <c r="EC191" s="95" t="s">
        <v>58</v>
      </c>
      <c r="ED191" s="95" t="s">
        <v>55</v>
      </c>
      <c r="EE191" s="95" t="s">
        <v>59</v>
      </c>
      <c r="EF191" s="95" t="s">
        <v>2487</v>
      </c>
      <c r="EG191" s="95" t="s">
        <v>2222</v>
      </c>
    </row>
    <row r="192" spans="1:137" x14ac:dyDescent="0.25">
      <c r="A192" s="97" t="s">
        <v>1835</v>
      </c>
      <c r="B192" s="95" t="s">
        <v>6972</v>
      </c>
      <c r="C192" s="95">
        <v>2</v>
      </c>
      <c r="D192" s="95" t="s">
        <v>21</v>
      </c>
      <c r="E192" s="95" t="s">
        <v>184</v>
      </c>
      <c r="F192" s="95" t="s">
        <v>1835</v>
      </c>
      <c r="G192" s="97" t="s">
        <v>531</v>
      </c>
      <c r="H192" s="97" t="s">
        <v>557</v>
      </c>
      <c r="I192" s="51">
        <v>3</v>
      </c>
      <c r="J192" s="51">
        <v>3</v>
      </c>
      <c r="K192" s="95" t="s">
        <v>531</v>
      </c>
      <c r="L192" s="95">
        <v>0</v>
      </c>
      <c r="M192" s="95">
        <v>9</v>
      </c>
      <c r="N192" s="95">
        <v>3</v>
      </c>
      <c r="O192" s="95">
        <v>3</v>
      </c>
      <c r="P192" s="95">
        <v>3</v>
      </c>
      <c r="Q192" s="95">
        <v>3</v>
      </c>
      <c r="R192" s="95">
        <v>3</v>
      </c>
      <c r="S192" s="95">
        <v>3</v>
      </c>
      <c r="T192" s="95">
        <v>3</v>
      </c>
      <c r="U192" s="95">
        <v>3</v>
      </c>
      <c r="V192" s="95">
        <v>3</v>
      </c>
      <c r="W192" s="95">
        <v>3</v>
      </c>
      <c r="X192" s="95">
        <v>3</v>
      </c>
      <c r="Y192" s="95">
        <v>3</v>
      </c>
      <c r="Z192" s="95">
        <v>3</v>
      </c>
      <c r="AA192" s="95" t="s">
        <v>1838</v>
      </c>
      <c r="AB192" s="95" t="s">
        <v>1842</v>
      </c>
      <c r="AC192" s="95" t="s">
        <v>5883</v>
      </c>
      <c r="AD192" s="95" t="s">
        <v>5884</v>
      </c>
      <c r="AE192" s="95">
        <v>3</v>
      </c>
      <c r="AF192" s="95" t="s">
        <v>6504</v>
      </c>
      <c r="AG192" s="95" t="s">
        <v>5916</v>
      </c>
      <c r="AH192" s="95" t="s">
        <v>6504</v>
      </c>
      <c r="AI192" s="95" t="s">
        <v>5927</v>
      </c>
      <c r="AJ192" s="95">
        <v>3</v>
      </c>
      <c r="AK192" s="95" t="s">
        <v>6504</v>
      </c>
      <c r="AL192" s="95" t="s">
        <v>5917</v>
      </c>
      <c r="AM192" s="95" t="s">
        <v>6504</v>
      </c>
      <c r="AN192" s="95" t="s">
        <v>5928</v>
      </c>
      <c r="AO192" s="95">
        <v>3</v>
      </c>
      <c r="AP192" s="95" t="s">
        <v>6504</v>
      </c>
      <c r="AQ192" s="95" t="s">
        <v>5918</v>
      </c>
      <c r="AR192" s="95" t="s">
        <v>6504</v>
      </c>
      <c r="AS192" s="95" t="s">
        <v>5929</v>
      </c>
      <c r="AT192" s="95">
        <v>3</v>
      </c>
      <c r="AU192" s="95" t="s">
        <v>6504</v>
      </c>
      <c r="AV192" s="95" t="s">
        <v>5919</v>
      </c>
      <c r="AW192" s="95" t="s">
        <v>6504</v>
      </c>
      <c r="AX192" s="95" t="s">
        <v>5930</v>
      </c>
      <c r="AY192" s="95">
        <v>3</v>
      </c>
      <c r="AZ192" s="95" t="s">
        <v>6504</v>
      </c>
      <c r="BA192" s="95" t="s">
        <v>5920</v>
      </c>
      <c r="BB192" s="95" t="s">
        <v>6504</v>
      </c>
      <c r="BC192" s="95" t="s">
        <v>5931</v>
      </c>
      <c r="BD192" s="95">
        <v>3</v>
      </c>
      <c r="BE192" s="95" t="s">
        <v>6504</v>
      </c>
      <c r="BF192" s="95" t="s">
        <v>5921</v>
      </c>
      <c r="BG192" s="95" t="s">
        <v>6504</v>
      </c>
      <c r="BH192" s="95" t="s">
        <v>5932</v>
      </c>
      <c r="BI192" s="95">
        <v>3</v>
      </c>
      <c r="BJ192" s="95" t="s">
        <v>6504</v>
      </c>
      <c r="BK192" s="95" t="s">
        <v>6764</v>
      </c>
      <c r="BL192" s="95" t="s">
        <v>6504</v>
      </c>
      <c r="BM192" s="95" t="s">
        <v>5933</v>
      </c>
      <c r="BN192" s="95">
        <v>3</v>
      </c>
      <c r="BO192" s="95" t="s">
        <v>6504</v>
      </c>
      <c r="BP192" s="95" t="s">
        <v>5922</v>
      </c>
      <c r="BQ192" s="95" t="s">
        <v>6504</v>
      </c>
      <c r="BR192" s="95" t="s">
        <v>5934</v>
      </c>
      <c r="BS192" s="95">
        <v>3</v>
      </c>
      <c r="BT192" s="95" t="s">
        <v>6504</v>
      </c>
      <c r="BU192" s="95" t="s">
        <v>5923</v>
      </c>
      <c r="BV192" s="95" t="s">
        <v>6504</v>
      </c>
      <c r="BW192" s="95" t="s">
        <v>5935</v>
      </c>
      <c r="BX192" s="95">
        <v>3</v>
      </c>
      <c r="BY192" s="95" t="s">
        <v>6504</v>
      </c>
      <c r="BZ192" s="95" t="s">
        <v>5924</v>
      </c>
      <c r="CA192" s="95" t="s">
        <v>6504</v>
      </c>
      <c r="CB192" s="95" t="s">
        <v>5936</v>
      </c>
      <c r="CC192" s="95">
        <v>3</v>
      </c>
      <c r="CD192" s="95" t="s">
        <v>6504</v>
      </c>
      <c r="CE192" s="95" t="s">
        <v>5925</v>
      </c>
      <c r="CF192" s="95" t="s">
        <v>6504</v>
      </c>
      <c r="CG192" s="95" t="s">
        <v>5937</v>
      </c>
      <c r="CH192" s="95">
        <v>3</v>
      </c>
      <c r="CI192" s="95" t="s">
        <v>6504</v>
      </c>
      <c r="CJ192" s="95" t="s">
        <v>5926</v>
      </c>
      <c r="CK192" s="95" t="s">
        <v>6504</v>
      </c>
      <c r="CL192" s="95" t="s">
        <v>5938</v>
      </c>
      <c r="CM192" s="95">
        <v>36</v>
      </c>
      <c r="CN192" s="95">
        <v>0</v>
      </c>
      <c r="CO192" s="95" t="s">
        <v>53</v>
      </c>
      <c r="CP192" s="95" t="s">
        <v>62</v>
      </c>
      <c r="CQ192" s="95" t="s">
        <v>62</v>
      </c>
      <c r="CR192" s="95" t="s">
        <v>55</v>
      </c>
      <c r="CS192" s="95" t="s">
        <v>56</v>
      </c>
      <c r="CT192" s="95" t="s">
        <v>57</v>
      </c>
      <c r="CU192" s="95" t="s">
        <v>57</v>
      </c>
      <c r="CV192" s="95" t="s">
        <v>58</v>
      </c>
      <c r="CW192" s="95" t="s">
        <v>55</v>
      </c>
      <c r="CX192" s="95" t="s">
        <v>59</v>
      </c>
      <c r="CY192" s="95" t="s">
        <v>2229</v>
      </c>
      <c r="CZ192" s="95" t="s">
        <v>117</v>
      </c>
      <c r="DA192" s="95" t="s">
        <v>53</v>
      </c>
      <c r="DB192" s="95" t="s">
        <v>62</v>
      </c>
      <c r="DC192" s="95" t="s">
        <v>55</v>
      </c>
      <c r="DD192" s="95" t="s">
        <v>56</v>
      </c>
      <c r="DE192" s="95" t="s">
        <v>57</v>
      </c>
      <c r="DF192" s="95" t="s">
        <v>57</v>
      </c>
      <c r="DG192" s="95" t="s">
        <v>58</v>
      </c>
      <c r="DH192" s="95" t="s">
        <v>55</v>
      </c>
      <c r="DI192" s="95" t="s">
        <v>59</v>
      </c>
      <c r="DJ192" s="95" t="s">
        <v>2488</v>
      </c>
      <c r="DK192" s="95" t="s">
        <v>118</v>
      </c>
      <c r="DL192" s="95" t="s">
        <v>53</v>
      </c>
      <c r="DM192" s="95" t="s">
        <v>62</v>
      </c>
      <c r="DN192" s="95" t="s">
        <v>55</v>
      </c>
      <c r="DO192" s="95" t="s">
        <v>56</v>
      </c>
      <c r="DP192" s="95" t="s">
        <v>57</v>
      </c>
      <c r="DQ192" s="95" t="s">
        <v>57</v>
      </c>
      <c r="DR192" s="95" t="s">
        <v>58</v>
      </c>
      <c r="DS192" s="95" t="s">
        <v>55</v>
      </c>
      <c r="DT192" s="95" t="s">
        <v>59</v>
      </c>
      <c r="DU192" s="95" t="s">
        <v>2221</v>
      </c>
      <c r="DV192" s="95" t="s">
        <v>2222</v>
      </c>
      <c r="DW192" s="95" t="s">
        <v>53</v>
      </c>
      <c r="DX192" s="95" t="s">
        <v>62</v>
      </c>
      <c r="DY192" s="95" t="s">
        <v>55</v>
      </c>
      <c r="DZ192" s="95" t="s">
        <v>56</v>
      </c>
      <c r="EA192" s="95" t="s">
        <v>57</v>
      </c>
      <c r="EB192" s="95" t="s">
        <v>69</v>
      </c>
      <c r="EC192" s="95" t="s">
        <v>58</v>
      </c>
      <c r="ED192" s="95" t="s">
        <v>55</v>
      </c>
      <c r="EE192" s="95" t="s">
        <v>59</v>
      </c>
      <c r="EF192" s="95" t="s">
        <v>2293</v>
      </c>
      <c r="EG192" s="95" t="s">
        <v>2222</v>
      </c>
    </row>
    <row r="193" spans="1:137" x14ac:dyDescent="0.25">
      <c r="A193" s="97">
        <v>121</v>
      </c>
      <c r="B193" s="95" t="s">
        <v>6973</v>
      </c>
      <c r="C193" s="95">
        <v>1</v>
      </c>
      <c r="D193" s="95" t="s">
        <v>22</v>
      </c>
      <c r="E193" s="95" t="s">
        <v>187</v>
      </c>
      <c r="F193" s="95">
        <v>121</v>
      </c>
      <c r="G193" s="97" t="s">
        <v>556</v>
      </c>
      <c r="H193" s="97" t="s">
        <v>557</v>
      </c>
      <c r="I193" s="51">
        <v>3</v>
      </c>
      <c r="J193" s="51">
        <v>3</v>
      </c>
      <c r="K193" s="95" t="s">
        <v>556</v>
      </c>
      <c r="L193" s="95">
        <v>0</v>
      </c>
      <c r="M193" s="95">
        <v>0</v>
      </c>
      <c r="N193" s="95">
        <v>0</v>
      </c>
      <c r="O193" s="95">
        <v>0</v>
      </c>
      <c r="P193" s="95">
        <v>0</v>
      </c>
      <c r="Q193" s="95">
        <v>0</v>
      </c>
      <c r="R193" s="95">
        <v>1</v>
      </c>
      <c r="S193" s="95">
        <v>0</v>
      </c>
      <c r="T193" s="95">
        <v>0</v>
      </c>
      <c r="U193" s="95">
        <v>1</v>
      </c>
      <c r="V193" s="95">
        <v>0</v>
      </c>
      <c r="W193" s="95">
        <v>0</v>
      </c>
      <c r="X193" s="95">
        <v>1</v>
      </c>
      <c r="Y193" s="95">
        <v>0</v>
      </c>
      <c r="Z193" s="95">
        <v>3</v>
      </c>
      <c r="AA193" s="95" t="s">
        <v>5939</v>
      </c>
      <c r="AB193" s="95" t="s">
        <v>5940</v>
      </c>
      <c r="AC193" s="95" t="s">
        <v>5941</v>
      </c>
      <c r="AD193" s="95" t="s">
        <v>5942</v>
      </c>
      <c r="AE193" s="95">
        <v>0</v>
      </c>
      <c r="AF193" s="95" t="s">
        <v>6504</v>
      </c>
      <c r="AG193" s="95" t="s">
        <v>6504</v>
      </c>
      <c r="AH193" s="95" t="s">
        <v>6504</v>
      </c>
      <c r="AI193" s="95" t="s">
        <v>6504</v>
      </c>
      <c r="AJ193" s="95">
        <v>0</v>
      </c>
      <c r="AK193" s="95" t="s">
        <v>6504</v>
      </c>
      <c r="AL193" s="95" t="s">
        <v>6504</v>
      </c>
      <c r="AM193" s="95" t="s">
        <v>6504</v>
      </c>
      <c r="AN193" s="95" t="s">
        <v>6504</v>
      </c>
      <c r="AO193" s="95">
        <v>0</v>
      </c>
      <c r="AP193" s="95" t="s">
        <v>6504</v>
      </c>
      <c r="AQ193" s="95" t="s">
        <v>6504</v>
      </c>
      <c r="AR193" s="95" t="s">
        <v>6504</v>
      </c>
      <c r="AS193" s="95" t="s">
        <v>6504</v>
      </c>
      <c r="AT193" s="95">
        <v>0</v>
      </c>
      <c r="AU193" s="95" t="s">
        <v>6504</v>
      </c>
      <c r="AV193" s="95" t="s">
        <v>6504</v>
      </c>
      <c r="AW193" s="95" t="s">
        <v>6504</v>
      </c>
      <c r="AX193" s="95" t="s">
        <v>6504</v>
      </c>
      <c r="AY193" s="95">
        <v>1</v>
      </c>
      <c r="AZ193" s="95" t="s">
        <v>6504</v>
      </c>
      <c r="BA193" s="95" t="s">
        <v>5962</v>
      </c>
      <c r="BB193" s="95" t="s">
        <v>6504</v>
      </c>
      <c r="BC193" s="95" t="s">
        <v>5967</v>
      </c>
      <c r="BD193" s="95" t="s">
        <v>6504</v>
      </c>
      <c r="BE193" s="95" t="s">
        <v>6504</v>
      </c>
      <c r="BF193" s="95" t="s">
        <v>6504</v>
      </c>
      <c r="BG193" s="95" t="s">
        <v>6504</v>
      </c>
      <c r="BH193" s="95" t="s">
        <v>6504</v>
      </c>
      <c r="BI193" s="95" t="s">
        <v>6504</v>
      </c>
      <c r="BJ193" s="95" t="s">
        <v>6504</v>
      </c>
      <c r="BK193" s="95" t="s">
        <v>6504</v>
      </c>
      <c r="BL193" s="95" t="s">
        <v>6504</v>
      </c>
      <c r="BM193" s="95" t="s">
        <v>6504</v>
      </c>
      <c r="BN193" s="95">
        <v>1</v>
      </c>
      <c r="BO193" s="95" t="s">
        <v>6504</v>
      </c>
      <c r="BP193" s="95" t="s">
        <v>5963</v>
      </c>
      <c r="BQ193" s="95" t="s">
        <v>6504</v>
      </c>
      <c r="BR193" s="95" t="s">
        <v>5968</v>
      </c>
      <c r="BS193" s="95" t="s">
        <v>6504</v>
      </c>
      <c r="BT193" s="95" t="s">
        <v>6504</v>
      </c>
      <c r="BU193" s="95" t="s">
        <v>5964</v>
      </c>
      <c r="BV193" s="95" t="s">
        <v>6504</v>
      </c>
      <c r="BW193" s="95" t="s">
        <v>5964</v>
      </c>
      <c r="BX193" s="95" t="s">
        <v>6504</v>
      </c>
      <c r="BY193" s="95" t="s">
        <v>6504</v>
      </c>
      <c r="BZ193" s="95" t="s">
        <v>5965</v>
      </c>
      <c r="CA193" s="95" t="s">
        <v>6504</v>
      </c>
      <c r="CB193" s="95" t="s">
        <v>5965</v>
      </c>
      <c r="CC193" s="95">
        <v>1</v>
      </c>
      <c r="CD193" s="95" t="s">
        <v>6504</v>
      </c>
      <c r="CE193" s="95" t="s">
        <v>5966</v>
      </c>
      <c r="CF193" s="95" t="s">
        <v>6504</v>
      </c>
      <c r="CG193" s="95" t="s">
        <v>5969</v>
      </c>
      <c r="CH193" s="95" t="s">
        <v>6504</v>
      </c>
      <c r="CI193" s="95" t="s">
        <v>6504</v>
      </c>
      <c r="CJ193" s="95" t="s">
        <v>5965</v>
      </c>
      <c r="CK193" s="95" t="s">
        <v>6504</v>
      </c>
      <c r="CL193" s="95" t="s">
        <v>5965</v>
      </c>
      <c r="CM193" s="95">
        <v>3</v>
      </c>
      <c r="CN193" s="95">
        <v>0</v>
      </c>
      <c r="CO193" s="95" t="s">
        <v>53</v>
      </c>
      <c r="CP193" s="95" t="s">
        <v>79</v>
      </c>
      <c r="CQ193" s="95" t="s">
        <v>62</v>
      </c>
      <c r="CR193" s="95" t="s">
        <v>69</v>
      </c>
      <c r="CS193" s="95" t="s">
        <v>69</v>
      </c>
      <c r="CT193" s="95" t="s">
        <v>69</v>
      </c>
      <c r="CU193" s="95" t="s">
        <v>69</v>
      </c>
      <c r="CV193" s="95" t="s">
        <v>69</v>
      </c>
      <c r="CW193" s="95" t="s">
        <v>69</v>
      </c>
      <c r="CX193" s="95" t="s">
        <v>69</v>
      </c>
      <c r="CY193" s="95" t="s">
        <v>69</v>
      </c>
      <c r="CZ193" s="95" t="s">
        <v>2144</v>
      </c>
      <c r="DA193" s="95" t="s">
        <v>69</v>
      </c>
      <c r="DB193" s="95" t="s">
        <v>62</v>
      </c>
      <c r="DC193" s="95" t="s">
        <v>55</v>
      </c>
      <c r="DD193" s="95" t="s">
        <v>56</v>
      </c>
      <c r="DE193" s="95" t="s">
        <v>57</v>
      </c>
      <c r="DF193" s="95" t="s">
        <v>69</v>
      </c>
      <c r="DG193" s="95" t="s">
        <v>58</v>
      </c>
      <c r="DH193" s="95" t="s">
        <v>55</v>
      </c>
      <c r="DI193" s="95" t="s">
        <v>59</v>
      </c>
      <c r="DJ193" s="95" t="s">
        <v>2159</v>
      </c>
      <c r="DK193" s="95" t="s">
        <v>2144</v>
      </c>
      <c r="DL193" s="95" t="s">
        <v>69</v>
      </c>
      <c r="DM193" s="95" t="s">
        <v>62</v>
      </c>
      <c r="DN193" s="95" t="s">
        <v>55</v>
      </c>
      <c r="DO193" s="95" t="s">
        <v>56</v>
      </c>
      <c r="DP193" s="95" t="s">
        <v>57</v>
      </c>
      <c r="DQ193" s="95" t="s">
        <v>69</v>
      </c>
      <c r="DR193" s="95" t="s">
        <v>58</v>
      </c>
      <c r="DS193" s="95" t="s">
        <v>55</v>
      </c>
      <c r="DT193" s="95" t="s">
        <v>59</v>
      </c>
      <c r="DU193" s="95" t="s">
        <v>2489</v>
      </c>
      <c r="DV193" s="95" t="s">
        <v>2144</v>
      </c>
      <c r="DW193" s="95" t="s">
        <v>69</v>
      </c>
      <c r="DX193" s="95" t="s">
        <v>62</v>
      </c>
      <c r="DY193" s="95" t="s">
        <v>55</v>
      </c>
      <c r="DZ193" s="95" t="s">
        <v>56</v>
      </c>
      <c r="EA193" s="95" t="s">
        <v>57</v>
      </c>
      <c r="EB193" s="95" t="s">
        <v>69</v>
      </c>
      <c r="EC193" s="95" t="s">
        <v>58</v>
      </c>
      <c r="ED193" s="95" t="s">
        <v>55</v>
      </c>
      <c r="EE193" s="95" t="s">
        <v>59</v>
      </c>
      <c r="EF193" s="95" t="s">
        <v>2490</v>
      </c>
      <c r="EG193" s="95" t="s">
        <v>2144</v>
      </c>
    </row>
    <row r="194" spans="1:137" x14ac:dyDescent="0.25">
      <c r="A194" s="97">
        <v>122</v>
      </c>
      <c r="B194" s="95" t="s">
        <v>6974</v>
      </c>
      <c r="C194" s="95">
        <v>2</v>
      </c>
      <c r="D194" s="95" t="s">
        <v>22</v>
      </c>
      <c r="E194" s="95" t="s">
        <v>187</v>
      </c>
      <c r="F194" s="95">
        <v>122</v>
      </c>
      <c r="G194" s="97" t="s">
        <v>556</v>
      </c>
      <c r="H194" s="97" t="s">
        <v>557</v>
      </c>
      <c r="I194" s="51">
        <v>3</v>
      </c>
      <c r="J194" s="51">
        <v>4</v>
      </c>
      <c r="K194" s="95" t="s">
        <v>556</v>
      </c>
      <c r="L194" s="95">
        <v>0</v>
      </c>
      <c r="M194" s="95">
        <v>1</v>
      </c>
      <c r="N194" s="95">
        <v>0</v>
      </c>
      <c r="O194" s="95">
        <v>1</v>
      </c>
      <c r="P194" s="95">
        <v>0</v>
      </c>
      <c r="Q194" s="95">
        <v>0</v>
      </c>
      <c r="R194" s="95">
        <v>1</v>
      </c>
      <c r="S194" s="95">
        <v>0</v>
      </c>
      <c r="T194" s="95">
        <v>0</v>
      </c>
      <c r="U194" s="95">
        <v>1</v>
      </c>
      <c r="V194" s="95">
        <v>0</v>
      </c>
      <c r="W194" s="95">
        <v>0</v>
      </c>
      <c r="X194" s="95">
        <v>1</v>
      </c>
      <c r="Y194" s="95">
        <v>0</v>
      </c>
      <c r="Z194" s="95">
        <v>4</v>
      </c>
      <c r="AA194" s="95" t="s">
        <v>5943</v>
      </c>
      <c r="AB194" s="95" t="s">
        <v>5944</v>
      </c>
      <c r="AC194" s="95" t="s">
        <v>5945</v>
      </c>
      <c r="AD194" s="95" t="s">
        <v>5946</v>
      </c>
      <c r="AE194" s="95">
        <v>0</v>
      </c>
      <c r="AF194" s="95" t="s">
        <v>6504</v>
      </c>
      <c r="AG194" s="95" t="s">
        <v>6504</v>
      </c>
      <c r="AH194" s="95" t="s">
        <v>6504</v>
      </c>
      <c r="AI194" s="95" t="s">
        <v>6504</v>
      </c>
      <c r="AJ194" s="95">
        <v>1</v>
      </c>
      <c r="AK194" s="95" t="s">
        <v>6504</v>
      </c>
      <c r="AL194" s="95" t="s">
        <v>5970</v>
      </c>
      <c r="AM194" s="95" t="s">
        <v>6504</v>
      </c>
      <c r="AN194" s="95" t="s">
        <v>5975</v>
      </c>
      <c r="AO194" s="95">
        <v>0</v>
      </c>
      <c r="AP194" s="95" t="s">
        <v>6504</v>
      </c>
      <c r="AQ194" s="95" t="s">
        <v>6504</v>
      </c>
      <c r="AR194" s="95" t="s">
        <v>6504</v>
      </c>
      <c r="AS194" s="95" t="s">
        <v>6504</v>
      </c>
      <c r="AT194" s="95">
        <v>0</v>
      </c>
      <c r="AU194" s="95" t="s">
        <v>6504</v>
      </c>
      <c r="AV194" s="95" t="s">
        <v>6504</v>
      </c>
      <c r="AW194" s="95" t="s">
        <v>6504</v>
      </c>
      <c r="AX194" s="95" t="s">
        <v>6504</v>
      </c>
      <c r="AY194" s="95">
        <v>0</v>
      </c>
      <c r="AZ194" s="95" t="s">
        <v>6504</v>
      </c>
      <c r="BA194" s="95" t="s">
        <v>6504</v>
      </c>
      <c r="BB194" s="95" t="s">
        <v>5974</v>
      </c>
      <c r="BC194" s="95" t="s">
        <v>6504</v>
      </c>
      <c r="BD194" s="95">
        <v>1</v>
      </c>
      <c r="BE194" s="95" t="s">
        <v>6504</v>
      </c>
      <c r="BF194" s="95" t="s">
        <v>5971</v>
      </c>
      <c r="BG194" s="95" t="s">
        <v>6504</v>
      </c>
      <c r="BH194" s="95" t="s">
        <v>5976</v>
      </c>
      <c r="BI194" s="95" t="s">
        <v>6504</v>
      </c>
      <c r="BJ194" s="95" t="s">
        <v>6504</v>
      </c>
      <c r="BK194" s="95" t="s">
        <v>6504</v>
      </c>
      <c r="BL194" s="95" t="s">
        <v>6504</v>
      </c>
      <c r="BM194" s="95" t="s">
        <v>6504</v>
      </c>
      <c r="BN194" s="95">
        <v>1</v>
      </c>
      <c r="BO194" s="95" t="s">
        <v>6504</v>
      </c>
      <c r="BP194" s="95" t="s">
        <v>5972</v>
      </c>
      <c r="BQ194" s="95" t="s">
        <v>6504</v>
      </c>
      <c r="BR194" s="95" t="s">
        <v>5977</v>
      </c>
      <c r="BS194" s="95" t="s">
        <v>6504</v>
      </c>
      <c r="BT194" s="95" t="s">
        <v>6504</v>
      </c>
      <c r="BU194" s="95" t="s">
        <v>5964</v>
      </c>
      <c r="BV194" s="95" t="s">
        <v>6504</v>
      </c>
      <c r="BW194" s="95" t="s">
        <v>5964</v>
      </c>
      <c r="BX194" s="95" t="s">
        <v>6504</v>
      </c>
      <c r="BY194" s="95" t="s">
        <v>6504</v>
      </c>
      <c r="BZ194" s="95" t="s">
        <v>5965</v>
      </c>
      <c r="CA194" s="95" t="s">
        <v>6504</v>
      </c>
      <c r="CB194" s="95" t="s">
        <v>5965</v>
      </c>
      <c r="CC194" s="95">
        <v>1</v>
      </c>
      <c r="CD194" s="95" t="s">
        <v>6504</v>
      </c>
      <c r="CE194" s="95" t="s">
        <v>5973</v>
      </c>
      <c r="CF194" s="95" t="s">
        <v>6504</v>
      </c>
      <c r="CG194" s="95" t="s">
        <v>5978</v>
      </c>
      <c r="CH194" s="95" t="s">
        <v>6504</v>
      </c>
      <c r="CI194" s="95" t="s">
        <v>6504</v>
      </c>
      <c r="CJ194" s="95" t="s">
        <v>5965</v>
      </c>
      <c r="CK194" s="95" t="s">
        <v>6504</v>
      </c>
      <c r="CL194" s="95" t="s">
        <v>5965</v>
      </c>
      <c r="CM194" s="95">
        <v>4</v>
      </c>
      <c r="CN194" s="95">
        <v>0</v>
      </c>
      <c r="CO194" s="95" t="s">
        <v>53</v>
      </c>
      <c r="CP194" s="95" t="s">
        <v>62</v>
      </c>
      <c r="CQ194" s="95" t="s">
        <v>62</v>
      </c>
      <c r="CR194" s="95" t="s">
        <v>55</v>
      </c>
      <c r="CS194" s="95" t="s">
        <v>56</v>
      </c>
      <c r="CT194" s="95" t="s">
        <v>57</v>
      </c>
      <c r="CU194" s="95" t="s">
        <v>57</v>
      </c>
      <c r="CV194" s="95" t="s">
        <v>58</v>
      </c>
      <c r="CW194" s="95" t="s">
        <v>69</v>
      </c>
      <c r="CX194" s="95" t="s">
        <v>59</v>
      </c>
      <c r="CY194" s="95">
        <v>0</v>
      </c>
      <c r="CZ194" s="95" t="s">
        <v>2144</v>
      </c>
      <c r="DA194" s="95" t="s">
        <v>69</v>
      </c>
      <c r="DB194" s="95" t="s">
        <v>62</v>
      </c>
      <c r="DC194" s="95" t="s">
        <v>55</v>
      </c>
      <c r="DD194" s="95" t="s">
        <v>56</v>
      </c>
      <c r="DE194" s="95" t="s">
        <v>57</v>
      </c>
      <c r="DF194" s="95" t="s">
        <v>69</v>
      </c>
      <c r="DG194" s="95" t="s">
        <v>58</v>
      </c>
      <c r="DH194" s="95" t="s">
        <v>55</v>
      </c>
      <c r="DI194" s="95" t="s">
        <v>59</v>
      </c>
      <c r="DJ194" s="95" t="s">
        <v>2159</v>
      </c>
      <c r="DK194" s="95" t="s">
        <v>2144</v>
      </c>
      <c r="DL194" s="95" t="s">
        <v>69</v>
      </c>
      <c r="DM194" s="95" t="s">
        <v>62</v>
      </c>
      <c r="DN194" s="95" t="s">
        <v>55</v>
      </c>
      <c r="DO194" s="95" t="s">
        <v>56</v>
      </c>
      <c r="DP194" s="95" t="s">
        <v>57</v>
      </c>
      <c r="DQ194" s="95" t="s">
        <v>69</v>
      </c>
      <c r="DR194" s="95" t="s">
        <v>58</v>
      </c>
      <c r="DS194" s="95" t="s">
        <v>55</v>
      </c>
      <c r="DT194" s="95" t="s">
        <v>59</v>
      </c>
      <c r="DU194" s="95" t="s">
        <v>2163</v>
      </c>
      <c r="DV194" s="95" t="s">
        <v>2144</v>
      </c>
      <c r="DW194" s="95" t="s">
        <v>69</v>
      </c>
      <c r="DX194" s="95" t="s">
        <v>62</v>
      </c>
      <c r="DY194" s="95" t="s">
        <v>55</v>
      </c>
      <c r="DZ194" s="95" t="s">
        <v>56</v>
      </c>
      <c r="EA194" s="95" t="s">
        <v>57</v>
      </c>
      <c r="EB194" s="95" t="s">
        <v>69</v>
      </c>
      <c r="EC194" s="95" t="s">
        <v>58</v>
      </c>
      <c r="ED194" s="95" t="s">
        <v>55</v>
      </c>
      <c r="EE194" s="95" t="s">
        <v>59</v>
      </c>
      <c r="EF194" s="95" t="s">
        <v>2407</v>
      </c>
      <c r="EG194" s="95" t="s">
        <v>2144</v>
      </c>
    </row>
    <row r="195" spans="1:137" x14ac:dyDescent="0.25">
      <c r="A195" s="97">
        <v>124</v>
      </c>
      <c r="B195" s="95" t="s">
        <v>6975</v>
      </c>
      <c r="C195" s="95">
        <v>3</v>
      </c>
      <c r="D195" s="95" t="s">
        <v>22</v>
      </c>
      <c r="E195" s="95" t="s">
        <v>187</v>
      </c>
      <c r="F195" s="95">
        <v>124</v>
      </c>
      <c r="G195" s="97" t="s">
        <v>1865</v>
      </c>
      <c r="H195" s="97" t="s">
        <v>557</v>
      </c>
      <c r="I195" s="51">
        <v>8</v>
      </c>
      <c r="J195" s="51">
        <v>6</v>
      </c>
      <c r="K195" s="95" t="s">
        <v>531</v>
      </c>
      <c r="L195" s="95">
        <v>0</v>
      </c>
      <c r="M195" s="95">
        <v>18</v>
      </c>
      <c r="N195" s="95">
        <v>6</v>
      </c>
      <c r="O195" s="95">
        <v>6</v>
      </c>
      <c r="P195" s="95">
        <v>6</v>
      </c>
      <c r="Q195" s="95">
        <v>6</v>
      </c>
      <c r="R195" s="95">
        <v>6</v>
      </c>
      <c r="S195" s="95">
        <v>6</v>
      </c>
      <c r="T195" s="95">
        <v>6</v>
      </c>
      <c r="U195" s="95">
        <v>6</v>
      </c>
      <c r="V195" s="95">
        <v>6</v>
      </c>
      <c r="W195" s="95">
        <v>6</v>
      </c>
      <c r="X195" s="95">
        <v>6</v>
      </c>
      <c r="Y195" s="95">
        <v>6</v>
      </c>
      <c r="Z195" s="95">
        <v>6</v>
      </c>
      <c r="AA195" s="95" t="s">
        <v>5947</v>
      </c>
      <c r="AB195" s="95" t="s">
        <v>1864</v>
      </c>
      <c r="AC195" s="95" t="s">
        <v>5948</v>
      </c>
      <c r="AD195" s="95" t="s">
        <v>5949</v>
      </c>
      <c r="AE195" s="95">
        <v>4.6500000000000004</v>
      </c>
      <c r="AF195" s="95" t="s">
        <v>6504</v>
      </c>
      <c r="AG195" s="95" t="s">
        <v>5979</v>
      </c>
      <c r="AH195" s="95" t="s">
        <v>6504</v>
      </c>
      <c r="AI195" s="95" t="s">
        <v>5948</v>
      </c>
      <c r="AJ195" s="95">
        <v>4.75</v>
      </c>
      <c r="AK195" s="95" t="s">
        <v>6504</v>
      </c>
      <c r="AL195" s="95" t="s">
        <v>5979</v>
      </c>
      <c r="AM195" s="95" t="s">
        <v>6504</v>
      </c>
      <c r="AN195" s="95" t="s">
        <v>5948</v>
      </c>
      <c r="AO195" s="95">
        <v>4.9800000000000004</v>
      </c>
      <c r="AP195" s="95" t="s">
        <v>6504</v>
      </c>
      <c r="AQ195" s="95" t="s">
        <v>5979</v>
      </c>
      <c r="AR195" s="95" t="s">
        <v>6504</v>
      </c>
      <c r="AS195" s="95" t="s">
        <v>5948</v>
      </c>
      <c r="AT195" s="95">
        <v>3.2</v>
      </c>
      <c r="AU195" s="95" t="s">
        <v>6504</v>
      </c>
      <c r="AV195" s="95" t="s">
        <v>5979</v>
      </c>
      <c r="AW195" s="95" t="s">
        <v>6504</v>
      </c>
      <c r="AX195" s="95" t="s">
        <v>5948</v>
      </c>
      <c r="AY195" s="95">
        <v>3.43</v>
      </c>
      <c r="AZ195" s="95" t="s">
        <v>6504</v>
      </c>
      <c r="BA195" s="95" t="s">
        <v>5979</v>
      </c>
      <c r="BB195" s="95" t="s">
        <v>6504</v>
      </c>
      <c r="BC195" s="95" t="s">
        <v>5948</v>
      </c>
      <c r="BD195" s="95">
        <v>3.94</v>
      </c>
      <c r="BE195" s="95" t="s">
        <v>6504</v>
      </c>
      <c r="BF195" s="95" t="s">
        <v>5979</v>
      </c>
      <c r="BG195" s="95" t="s">
        <v>6504</v>
      </c>
      <c r="BH195" s="95" t="s">
        <v>5948</v>
      </c>
      <c r="BI195" s="95">
        <v>3.19</v>
      </c>
      <c r="BJ195" s="95" t="s">
        <v>6504</v>
      </c>
      <c r="BK195" s="95" t="s">
        <v>5979</v>
      </c>
      <c r="BL195" s="95" t="s">
        <v>6504</v>
      </c>
      <c r="BM195" s="95" t="s">
        <v>5948</v>
      </c>
      <c r="BN195" s="95">
        <v>3.56</v>
      </c>
      <c r="BO195" s="95" t="s">
        <v>6504</v>
      </c>
      <c r="BP195" s="95" t="s">
        <v>5979</v>
      </c>
      <c r="BQ195" s="95" t="s">
        <v>6504</v>
      </c>
      <c r="BR195" s="95" t="s">
        <v>5948</v>
      </c>
      <c r="BS195" s="95">
        <v>2.66</v>
      </c>
      <c r="BT195" s="95" t="s">
        <v>6504</v>
      </c>
      <c r="BU195" s="95" t="s">
        <v>5979</v>
      </c>
      <c r="BV195" s="95" t="s">
        <v>6504</v>
      </c>
      <c r="BW195" s="95" t="s">
        <v>5948</v>
      </c>
      <c r="BX195" s="95">
        <v>2.8</v>
      </c>
      <c r="BY195" s="95" t="s">
        <v>6504</v>
      </c>
      <c r="BZ195" s="95" t="s">
        <v>5979</v>
      </c>
      <c r="CA195" s="95" t="s">
        <v>6504</v>
      </c>
      <c r="CB195" s="95" t="s">
        <v>5948</v>
      </c>
      <c r="CC195" s="95">
        <v>4.5</v>
      </c>
      <c r="CD195" s="95" t="s">
        <v>6504</v>
      </c>
      <c r="CE195" s="95" t="s">
        <v>5979</v>
      </c>
      <c r="CF195" s="95" t="s">
        <v>6504</v>
      </c>
      <c r="CG195" s="95" t="s">
        <v>5948</v>
      </c>
      <c r="CH195" s="95">
        <v>3.77</v>
      </c>
      <c r="CI195" s="95" t="s">
        <v>6504</v>
      </c>
      <c r="CJ195" s="95" t="s">
        <v>5979</v>
      </c>
      <c r="CK195" s="95" t="s">
        <v>6504</v>
      </c>
      <c r="CL195" s="95" t="s">
        <v>5948</v>
      </c>
      <c r="CM195" s="95">
        <v>45.43</v>
      </c>
      <c r="CN195" s="95">
        <v>0</v>
      </c>
      <c r="CO195" s="95" t="s">
        <v>53</v>
      </c>
      <c r="CP195" s="95" t="s">
        <v>73</v>
      </c>
      <c r="CQ195" s="95" t="s">
        <v>62</v>
      </c>
      <c r="CR195" s="95" t="s">
        <v>69</v>
      </c>
      <c r="CS195" s="95" t="s">
        <v>69</v>
      </c>
      <c r="CT195" s="95" t="s">
        <v>69</v>
      </c>
      <c r="CU195" s="95" t="s">
        <v>69</v>
      </c>
      <c r="CV195" s="95" t="s">
        <v>69</v>
      </c>
      <c r="CW195" s="95" t="s">
        <v>69</v>
      </c>
      <c r="CX195" s="95" t="s">
        <v>69</v>
      </c>
      <c r="CY195" s="95" t="s">
        <v>69</v>
      </c>
      <c r="CZ195" s="95" t="s">
        <v>2144</v>
      </c>
      <c r="DA195" s="95" t="s">
        <v>69</v>
      </c>
      <c r="DB195" s="95" t="s">
        <v>62</v>
      </c>
      <c r="DC195" s="95" t="s">
        <v>55</v>
      </c>
      <c r="DD195" s="95" t="s">
        <v>56</v>
      </c>
      <c r="DE195" s="95" t="s">
        <v>57</v>
      </c>
      <c r="DF195" s="95" t="s">
        <v>69</v>
      </c>
      <c r="DG195" s="95" t="s">
        <v>58</v>
      </c>
      <c r="DH195" s="95" t="s">
        <v>55</v>
      </c>
      <c r="DI195" s="95" t="s">
        <v>59</v>
      </c>
      <c r="DJ195" s="95" t="s">
        <v>2159</v>
      </c>
      <c r="DK195" s="95" t="s">
        <v>2144</v>
      </c>
      <c r="DL195" s="95" t="s">
        <v>69</v>
      </c>
      <c r="DM195" s="95" t="s">
        <v>62</v>
      </c>
      <c r="DN195" s="95" t="s">
        <v>55</v>
      </c>
      <c r="DO195" s="95" t="s">
        <v>56</v>
      </c>
      <c r="DP195" s="95" t="s">
        <v>57</v>
      </c>
      <c r="DQ195" s="95" t="s">
        <v>69</v>
      </c>
      <c r="DR195" s="95" t="s">
        <v>58</v>
      </c>
      <c r="DS195" s="95" t="s">
        <v>55</v>
      </c>
      <c r="DT195" s="95" t="s">
        <v>59</v>
      </c>
      <c r="DU195" s="95" t="s">
        <v>2163</v>
      </c>
      <c r="DV195" s="95" t="s">
        <v>2144</v>
      </c>
      <c r="DW195" s="95" t="s">
        <v>69</v>
      </c>
      <c r="DX195" s="95" t="s">
        <v>62</v>
      </c>
      <c r="DY195" s="95" t="s">
        <v>55</v>
      </c>
      <c r="DZ195" s="95" t="s">
        <v>56</v>
      </c>
      <c r="EA195" s="95" t="s">
        <v>57</v>
      </c>
      <c r="EB195" s="95" t="s">
        <v>69</v>
      </c>
      <c r="EC195" s="95" t="s">
        <v>58</v>
      </c>
      <c r="ED195" s="95" t="s">
        <v>55</v>
      </c>
      <c r="EE195" s="95" t="s">
        <v>59</v>
      </c>
      <c r="EF195" s="95" t="s">
        <v>2407</v>
      </c>
      <c r="EG195" s="95" t="s">
        <v>2144</v>
      </c>
    </row>
    <row r="196" spans="1:137" x14ac:dyDescent="0.25">
      <c r="A196" s="97">
        <v>125</v>
      </c>
      <c r="B196" s="95" t="s">
        <v>6976</v>
      </c>
      <c r="C196" s="95">
        <v>4</v>
      </c>
      <c r="D196" s="95" t="s">
        <v>22</v>
      </c>
      <c r="E196" s="95" t="s">
        <v>187</v>
      </c>
      <c r="F196" s="95">
        <v>125</v>
      </c>
      <c r="G196" s="97" t="s">
        <v>556</v>
      </c>
      <c r="H196" s="97" t="s">
        <v>557</v>
      </c>
      <c r="I196" s="51">
        <v>12</v>
      </c>
      <c r="J196" s="51">
        <v>12</v>
      </c>
      <c r="K196" s="95" t="s">
        <v>556</v>
      </c>
      <c r="L196" s="95">
        <v>0</v>
      </c>
      <c r="M196" s="95">
        <v>3</v>
      </c>
      <c r="N196" s="95">
        <v>1</v>
      </c>
      <c r="O196" s="95">
        <v>1</v>
      </c>
      <c r="P196" s="95">
        <v>1</v>
      </c>
      <c r="Q196" s="95">
        <v>1</v>
      </c>
      <c r="R196" s="95">
        <v>1</v>
      </c>
      <c r="S196" s="95">
        <v>1</v>
      </c>
      <c r="T196" s="95">
        <v>1</v>
      </c>
      <c r="U196" s="95">
        <v>1</v>
      </c>
      <c r="V196" s="95">
        <v>1</v>
      </c>
      <c r="W196" s="95">
        <v>1</v>
      </c>
      <c r="X196" s="95">
        <v>1</v>
      </c>
      <c r="Y196" s="95">
        <v>1</v>
      </c>
      <c r="Z196" s="95">
        <v>12</v>
      </c>
      <c r="AA196" s="95" t="s">
        <v>5950</v>
      </c>
      <c r="AB196" s="95" t="s">
        <v>5951</v>
      </c>
      <c r="AC196" s="95" t="s">
        <v>5952</v>
      </c>
      <c r="AD196" s="95" t="s">
        <v>5953</v>
      </c>
      <c r="AE196" s="95">
        <v>1</v>
      </c>
      <c r="AF196" s="95" t="s">
        <v>6504</v>
      </c>
      <c r="AG196" s="95" t="s">
        <v>5980</v>
      </c>
      <c r="AH196" s="95" t="s">
        <v>6504</v>
      </c>
      <c r="AI196" s="95" t="s">
        <v>5981</v>
      </c>
      <c r="AJ196" s="95">
        <v>1</v>
      </c>
      <c r="AK196" s="95" t="s">
        <v>6504</v>
      </c>
      <c r="AL196" s="95" t="s">
        <v>5980</v>
      </c>
      <c r="AM196" s="95" t="s">
        <v>6504</v>
      </c>
      <c r="AN196" s="95" t="s">
        <v>5981</v>
      </c>
      <c r="AO196" s="95">
        <v>1</v>
      </c>
      <c r="AP196" s="95" t="s">
        <v>6504</v>
      </c>
      <c r="AQ196" s="95" t="s">
        <v>5980</v>
      </c>
      <c r="AR196" s="95" t="s">
        <v>6504</v>
      </c>
      <c r="AS196" s="95" t="s">
        <v>5981</v>
      </c>
      <c r="AT196" s="95">
        <v>1</v>
      </c>
      <c r="AU196" s="95" t="s">
        <v>6504</v>
      </c>
      <c r="AV196" s="95" t="s">
        <v>5980</v>
      </c>
      <c r="AW196" s="95" t="s">
        <v>6504</v>
      </c>
      <c r="AX196" s="95" t="s">
        <v>5981</v>
      </c>
      <c r="AY196" s="95">
        <v>1</v>
      </c>
      <c r="AZ196" s="95" t="s">
        <v>6504</v>
      </c>
      <c r="BA196" s="95" t="s">
        <v>5980</v>
      </c>
      <c r="BB196" s="95" t="s">
        <v>6504</v>
      </c>
      <c r="BC196" s="95" t="s">
        <v>5981</v>
      </c>
      <c r="BD196" s="95">
        <v>1</v>
      </c>
      <c r="BE196" s="95" t="s">
        <v>6504</v>
      </c>
      <c r="BF196" s="95" t="s">
        <v>5980</v>
      </c>
      <c r="BG196" s="95" t="s">
        <v>6504</v>
      </c>
      <c r="BH196" s="95" t="s">
        <v>5981</v>
      </c>
      <c r="BI196" s="95">
        <v>1</v>
      </c>
      <c r="BJ196" s="95" t="s">
        <v>6504</v>
      </c>
      <c r="BK196" s="95" t="s">
        <v>5980</v>
      </c>
      <c r="BL196" s="95" t="s">
        <v>6504</v>
      </c>
      <c r="BM196" s="95" t="s">
        <v>5981</v>
      </c>
      <c r="BN196" s="95">
        <v>1</v>
      </c>
      <c r="BO196" s="95" t="s">
        <v>6504</v>
      </c>
      <c r="BP196" s="95" t="s">
        <v>5980</v>
      </c>
      <c r="BQ196" s="95" t="s">
        <v>6504</v>
      </c>
      <c r="BR196" s="95" t="s">
        <v>5981</v>
      </c>
      <c r="BS196" s="95">
        <v>1</v>
      </c>
      <c r="BT196" s="95" t="s">
        <v>6504</v>
      </c>
      <c r="BU196" s="95" t="s">
        <v>5980</v>
      </c>
      <c r="BV196" s="95" t="s">
        <v>6504</v>
      </c>
      <c r="BW196" s="95" t="s">
        <v>5981</v>
      </c>
      <c r="BX196" s="95">
        <v>1</v>
      </c>
      <c r="BY196" s="95" t="s">
        <v>6504</v>
      </c>
      <c r="BZ196" s="95" t="s">
        <v>5980</v>
      </c>
      <c r="CA196" s="95" t="s">
        <v>6504</v>
      </c>
      <c r="CB196" s="95" t="s">
        <v>5981</v>
      </c>
      <c r="CC196" s="95">
        <v>1</v>
      </c>
      <c r="CD196" s="95" t="s">
        <v>6504</v>
      </c>
      <c r="CE196" s="95" t="s">
        <v>5980</v>
      </c>
      <c r="CF196" s="95" t="s">
        <v>6504</v>
      </c>
      <c r="CG196" s="95" t="s">
        <v>5981</v>
      </c>
      <c r="CH196" s="95">
        <v>1</v>
      </c>
      <c r="CI196" s="95" t="s">
        <v>6504</v>
      </c>
      <c r="CJ196" s="95" t="s">
        <v>5980</v>
      </c>
      <c r="CK196" s="95" t="s">
        <v>6504</v>
      </c>
      <c r="CL196" s="95" t="s">
        <v>5981</v>
      </c>
      <c r="CM196" s="95">
        <v>12</v>
      </c>
      <c r="CN196" s="95">
        <v>0</v>
      </c>
      <c r="CO196" s="95" t="s">
        <v>53</v>
      </c>
      <c r="CP196" s="95" t="s">
        <v>62</v>
      </c>
      <c r="CQ196" s="95" t="s">
        <v>62</v>
      </c>
      <c r="CR196" s="95" t="s">
        <v>55</v>
      </c>
      <c r="CS196" s="95" t="s">
        <v>56</v>
      </c>
      <c r="CT196" s="95" t="s">
        <v>57</v>
      </c>
      <c r="CU196" s="95" t="s">
        <v>57</v>
      </c>
      <c r="CV196" s="95" t="s">
        <v>58</v>
      </c>
      <c r="CW196" s="95" t="s">
        <v>55</v>
      </c>
      <c r="CX196" s="95" t="s">
        <v>59</v>
      </c>
      <c r="CY196" s="95" t="s">
        <v>2491</v>
      </c>
      <c r="CZ196" s="95" t="s">
        <v>2144</v>
      </c>
      <c r="DA196" s="95" t="s">
        <v>53</v>
      </c>
      <c r="DB196" s="95" t="s">
        <v>62</v>
      </c>
      <c r="DC196" s="95" t="s">
        <v>55</v>
      </c>
      <c r="DD196" s="95" t="s">
        <v>56</v>
      </c>
      <c r="DE196" s="95" t="s">
        <v>57</v>
      </c>
      <c r="DF196" s="95" t="s">
        <v>69</v>
      </c>
      <c r="DG196" s="95" t="s">
        <v>58</v>
      </c>
      <c r="DH196" s="95" t="s">
        <v>55</v>
      </c>
      <c r="DI196" s="95" t="s">
        <v>59</v>
      </c>
      <c r="DJ196" s="95" t="s">
        <v>2159</v>
      </c>
      <c r="DK196" s="95" t="s">
        <v>2144</v>
      </c>
      <c r="DL196" s="95" t="s">
        <v>69</v>
      </c>
      <c r="DM196" s="95" t="s">
        <v>62</v>
      </c>
      <c r="DN196" s="95" t="s">
        <v>55</v>
      </c>
      <c r="DO196" s="95" t="s">
        <v>56</v>
      </c>
      <c r="DP196" s="95" t="s">
        <v>57</v>
      </c>
      <c r="DQ196" s="95" t="s">
        <v>69</v>
      </c>
      <c r="DR196" s="95" t="s">
        <v>58</v>
      </c>
      <c r="DS196" s="95" t="s">
        <v>55</v>
      </c>
      <c r="DT196" s="95" t="s">
        <v>59</v>
      </c>
      <c r="DU196" s="95" t="s">
        <v>2163</v>
      </c>
      <c r="DV196" s="95" t="s">
        <v>2144</v>
      </c>
      <c r="DW196" s="95" t="s">
        <v>69</v>
      </c>
      <c r="DX196" s="95" t="s">
        <v>62</v>
      </c>
      <c r="DY196" s="95" t="s">
        <v>55</v>
      </c>
      <c r="DZ196" s="95" t="s">
        <v>56</v>
      </c>
      <c r="EA196" s="95" t="s">
        <v>57</v>
      </c>
      <c r="EB196" s="95" t="s">
        <v>69</v>
      </c>
      <c r="EC196" s="95" t="s">
        <v>58</v>
      </c>
      <c r="ED196" s="95" t="s">
        <v>55</v>
      </c>
      <c r="EE196" s="95" t="s">
        <v>59</v>
      </c>
      <c r="EF196" s="95" t="s">
        <v>2407</v>
      </c>
      <c r="EG196" s="95" t="s">
        <v>2144</v>
      </c>
    </row>
    <row r="197" spans="1:137" x14ac:dyDescent="0.25">
      <c r="A197" s="97" t="s">
        <v>1874</v>
      </c>
      <c r="B197" s="95" t="s">
        <v>6977</v>
      </c>
      <c r="C197" s="95">
        <v>5</v>
      </c>
      <c r="D197" s="95" t="s">
        <v>22</v>
      </c>
      <c r="E197" s="95" t="s">
        <v>187</v>
      </c>
      <c r="F197" s="95" t="s">
        <v>1874</v>
      </c>
      <c r="G197" s="97" t="s">
        <v>556</v>
      </c>
      <c r="H197" s="97" t="s">
        <v>557</v>
      </c>
      <c r="I197" s="51" t="s">
        <v>595</v>
      </c>
      <c r="J197" s="51">
        <v>3</v>
      </c>
      <c r="K197" s="95" t="s">
        <v>556</v>
      </c>
      <c r="L197" s="95">
        <v>0</v>
      </c>
      <c r="M197" s="95">
        <v>0</v>
      </c>
      <c r="N197" s="95">
        <v>0</v>
      </c>
      <c r="O197" s="95">
        <v>0</v>
      </c>
      <c r="P197" s="95">
        <v>0</v>
      </c>
      <c r="Q197" s="95">
        <v>1</v>
      </c>
      <c r="R197" s="95">
        <v>0</v>
      </c>
      <c r="S197" s="95">
        <v>0</v>
      </c>
      <c r="T197" s="95">
        <v>1</v>
      </c>
      <c r="U197" s="95">
        <v>0</v>
      </c>
      <c r="V197" s="95">
        <v>0</v>
      </c>
      <c r="W197" s="95">
        <v>1</v>
      </c>
      <c r="X197" s="95">
        <v>0</v>
      </c>
      <c r="Y197" s="95">
        <v>0</v>
      </c>
      <c r="Z197" s="95">
        <v>3</v>
      </c>
      <c r="AA197" s="95" t="s">
        <v>5954</v>
      </c>
      <c r="AB197" s="95" t="s">
        <v>5955</v>
      </c>
      <c r="AC197" s="95" t="s">
        <v>5956</v>
      </c>
      <c r="AD197" s="95" t="s">
        <v>5957</v>
      </c>
      <c r="AE197" s="95">
        <v>1</v>
      </c>
      <c r="AF197" s="95" t="s">
        <v>6504</v>
      </c>
      <c r="AG197" s="95" t="s">
        <v>5982</v>
      </c>
      <c r="AH197" s="95" t="s">
        <v>6504</v>
      </c>
      <c r="AI197" s="95" t="s">
        <v>5984</v>
      </c>
      <c r="AJ197" s="95" t="s">
        <v>6504</v>
      </c>
      <c r="AK197" s="95" t="s">
        <v>6504</v>
      </c>
      <c r="AL197" s="95" t="s">
        <v>6504</v>
      </c>
      <c r="AM197" s="95" t="s">
        <v>6504</v>
      </c>
      <c r="AN197" s="95" t="s">
        <v>6504</v>
      </c>
      <c r="AO197" s="95" t="s">
        <v>6504</v>
      </c>
      <c r="AP197" s="95" t="s">
        <v>6504</v>
      </c>
      <c r="AQ197" s="95" t="s">
        <v>6504</v>
      </c>
      <c r="AR197" s="95" t="s">
        <v>6504</v>
      </c>
      <c r="AS197" s="95" t="s">
        <v>6504</v>
      </c>
      <c r="AT197" s="95">
        <v>1</v>
      </c>
      <c r="AU197" s="95" t="s">
        <v>6504</v>
      </c>
      <c r="AV197" s="95" t="s">
        <v>5983</v>
      </c>
      <c r="AW197" s="95" t="s">
        <v>6504</v>
      </c>
      <c r="AX197" s="95" t="s">
        <v>5985</v>
      </c>
      <c r="AY197" s="95" t="s">
        <v>6504</v>
      </c>
      <c r="AZ197" s="95" t="s">
        <v>6504</v>
      </c>
      <c r="BA197" s="95" t="s">
        <v>6504</v>
      </c>
      <c r="BB197" s="95" t="s">
        <v>6504</v>
      </c>
      <c r="BC197" s="95" t="s">
        <v>6504</v>
      </c>
      <c r="BD197" s="95" t="s">
        <v>6504</v>
      </c>
      <c r="BE197" s="95" t="s">
        <v>6504</v>
      </c>
      <c r="BF197" s="95" t="s">
        <v>6504</v>
      </c>
      <c r="BG197" s="95" t="s">
        <v>6504</v>
      </c>
      <c r="BH197" s="95" t="s">
        <v>6504</v>
      </c>
      <c r="BI197" s="95">
        <v>1</v>
      </c>
      <c r="BJ197" s="95" t="s">
        <v>6504</v>
      </c>
      <c r="BK197" s="95" t="s">
        <v>5983</v>
      </c>
      <c r="BL197" s="95" t="s">
        <v>6504</v>
      </c>
      <c r="BM197" s="95" t="s">
        <v>5985</v>
      </c>
      <c r="BN197" s="95" t="s">
        <v>6504</v>
      </c>
      <c r="BO197" s="95" t="s">
        <v>6504</v>
      </c>
      <c r="BP197" s="95" t="s">
        <v>5964</v>
      </c>
      <c r="BQ197" s="95" t="s">
        <v>6504</v>
      </c>
      <c r="BR197" s="95" t="s">
        <v>5964</v>
      </c>
      <c r="BS197" s="95" t="s">
        <v>6504</v>
      </c>
      <c r="BT197" s="95" t="s">
        <v>6504</v>
      </c>
      <c r="BU197" s="95" t="s">
        <v>5964</v>
      </c>
      <c r="BV197" s="95" t="s">
        <v>6504</v>
      </c>
      <c r="BW197" s="95" t="s">
        <v>5964</v>
      </c>
      <c r="BX197" s="95">
        <v>1</v>
      </c>
      <c r="BY197" s="95" t="s">
        <v>6504</v>
      </c>
      <c r="BZ197" s="95" t="s">
        <v>5983</v>
      </c>
      <c r="CA197" s="95" t="s">
        <v>6504</v>
      </c>
      <c r="CB197" s="95" t="s">
        <v>5985</v>
      </c>
      <c r="CC197" s="95" t="s">
        <v>6504</v>
      </c>
      <c r="CD197" s="95" t="s">
        <v>6504</v>
      </c>
      <c r="CE197" s="95" t="s">
        <v>6504</v>
      </c>
      <c r="CF197" s="95" t="s">
        <v>6504</v>
      </c>
      <c r="CG197" s="95" t="s">
        <v>6504</v>
      </c>
      <c r="CH197" s="95" t="s">
        <v>6504</v>
      </c>
      <c r="CI197" s="95" t="s">
        <v>6504</v>
      </c>
      <c r="CJ197" s="95" t="s">
        <v>5964</v>
      </c>
      <c r="CK197" s="95" t="s">
        <v>6504</v>
      </c>
      <c r="CL197" s="95" t="s">
        <v>5964</v>
      </c>
      <c r="CM197" s="95">
        <v>4</v>
      </c>
      <c r="CN197" s="95">
        <v>0</v>
      </c>
      <c r="CO197" s="95" t="s">
        <v>53</v>
      </c>
      <c r="CP197" s="95" t="s">
        <v>79</v>
      </c>
      <c r="CQ197" s="95" t="s">
        <v>54</v>
      </c>
      <c r="CR197" s="95" t="s">
        <v>69</v>
      </c>
      <c r="CS197" s="95" t="s">
        <v>69</v>
      </c>
      <c r="CT197" s="95" t="s">
        <v>69</v>
      </c>
      <c r="CU197" s="95" t="s">
        <v>69</v>
      </c>
      <c r="CV197" s="95" t="s">
        <v>69</v>
      </c>
      <c r="CW197" s="95" t="s">
        <v>69</v>
      </c>
      <c r="CX197" s="95" t="s">
        <v>69</v>
      </c>
      <c r="CY197" s="95" t="s">
        <v>69</v>
      </c>
      <c r="CZ197" s="95" t="s">
        <v>2144</v>
      </c>
      <c r="DA197" s="95" t="s">
        <v>69</v>
      </c>
      <c r="DB197" s="95" t="s">
        <v>54</v>
      </c>
      <c r="DC197" s="95" t="s">
        <v>55</v>
      </c>
      <c r="DD197" s="95" t="s">
        <v>56</v>
      </c>
      <c r="DE197" s="95" t="s">
        <v>57</v>
      </c>
      <c r="DF197" s="95" t="s">
        <v>69</v>
      </c>
      <c r="DG197" s="95" t="s">
        <v>58</v>
      </c>
      <c r="DH197" s="95" t="s">
        <v>55</v>
      </c>
      <c r="DI197" s="95" t="s">
        <v>59</v>
      </c>
      <c r="DJ197" s="95" t="s">
        <v>2159</v>
      </c>
      <c r="DK197" s="95" t="s">
        <v>2144</v>
      </c>
      <c r="DL197" s="95" t="s">
        <v>69</v>
      </c>
      <c r="DM197" s="95" t="s">
        <v>54</v>
      </c>
      <c r="DN197" s="95" t="s">
        <v>55</v>
      </c>
      <c r="DO197" s="95" t="s">
        <v>56</v>
      </c>
      <c r="DP197" s="95" t="s">
        <v>57</v>
      </c>
      <c r="DQ197" s="95" t="s">
        <v>69</v>
      </c>
      <c r="DR197" s="95" t="s">
        <v>58</v>
      </c>
      <c r="DS197" s="95" t="s">
        <v>55</v>
      </c>
      <c r="DT197" s="95" t="s">
        <v>59</v>
      </c>
      <c r="DU197" s="95" t="s">
        <v>2163</v>
      </c>
      <c r="DV197" s="95" t="s">
        <v>2144</v>
      </c>
      <c r="DW197" s="95" t="s">
        <v>69</v>
      </c>
      <c r="DX197" s="95" t="s">
        <v>6510</v>
      </c>
      <c r="DY197" s="95" t="s">
        <v>55</v>
      </c>
      <c r="DZ197" s="95" t="s">
        <v>56</v>
      </c>
      <c r="EA197" s="95" t="s">
        <v>57</v>
      </c>
      <c r="EB197" s="95" t="s">
        <v>69</v>
      </c>
      <c r="EC197" s="95" t="s">
        <v>58</v>
      </c>
      <c r="ED197" s="95" t="s">
        <v>55</v>
      </c>
      <c r="EE197" s="95" t="s">
        <v>59</v>
      </c>
      <c r="EF197" s="95" t="s">
        <v>2492</v>
      </c>
      <c r="EG197" s="95" t="s">
        <v>2144</v>
      </c>
    </row>
    <row r="198" spans="1:137" x14ac:dyDescent="0.25">
      <c r="A198" s="97" t="s">
        <v>1879</v>
      </c>
      <c r="B198" s="95" t="s">
        <v>6978</v>
      </c>
      <c r="C198" s="95">
        <v>6</v>
      </c>
      <c r="D198" s="95" t="s">
        <v>22</v>
      </c>
      <c r="E198" s="95" t="s">
        <v>187</v>
      </c>
      <c r="F198" s="95" t="s">
        <v>1879</v>
      </c>
      <c r="G198" s="97" t="s">
        <v>531</v>
      </c>
      <c r="H198" s="97" t="s">
        <v>532</v>
      </c>
      <c r="I198" s="51" t="s">
        <v>595</v>
      </c>
      <c r="J198" s="51">
        <v>1</v>
      </c>
      <c r="K198" s="95" t="s">
        <v>556</v>
      </c>
      <c r="L198" s="95">
        <v>24</v>
      </c>
      <c r="M198" s="95">
        <v>6</v>
      </c>
      <c r="N198" s="95">
        <v>2</v>
      </c>
      <c r="O198" s="95">
        <v>2</v>
      </c>
      <c r="P198" s="95">
        <v>2</v>
      </c>
      <c r="Q198" s="95">
        <v>2</v>
      </c>
      <c r="R198" s="95">
        <v>2</v>
      </c>
      <c r="S198" s="95">
        <v>2</v>
      </c>
      <c r="T198" s="95">
        <v>2</v>
      </c>
      <c r="U198" s="95">
        <v>2</v>
      </c>
      <c r="V198" s="95">
        <v>2</v>
      </c>
      <c r="W198" s="95">
        <v>2</v>
      </c>
      <c r="X198" s="95">
        <v>2</v>
      </c>
      <c r="Y198" s="95">
        <v>2</v>
      </c>
      <c r="Z198" s="95">
        <v>1</v>
      </c>
      <c r="AA198" s="95" t="s">
        <v>5958</v>
      </c>
      <c r="AB198" s="95" t="s">
        <v>5959</v>
      </c>
      <c r="AC198" s="95" t="s">
        <v>5960</v>
      </c>
      <c r="AD198" s="95" t="s">
        <v>5961</v>
      </c>
      <c r="AE198" s="95">
        <v>3</v>
      </c>
      <c r="AF198" s="95" t="s">
        <v>6504</v>
      </c>
      <c r="AG198" s="95" t="s">
        <v>5983</v>
      </c>
      <c r="AH198" s="95" t="s">
        <v>6504</v>
      </c>
      <c r="AI198" s="95" t="s">
        <v>5986</v>
      </c>
      <c r="AJ198" s="95">
        <v>2</v>
      </c>
      <c r="AK198" s="95" t="s">
        <v>6504</v>
      </c>
      <c r="AL198" s="95" t="s">
        <v>5983</v>
      </c>
      <c r="AM198" s="95" t="s">
        <v>6504</v>
      </c>
      <c r="AN198" s="95" t="s">
        <v>5986</v>
      </c>
      <c r="AO198" s="95">
        <v>1</v>
      </c>
      <c r="AP198" s="95" t="s">
        <v>6504</v>
      </c>
      <c r="AQ198" s="95" t="s">
        <v>5983</v>
      </c>
      <c r="AR198" s="95" t="s">
        <v>6504</v>
      </c>
      <c r="AS198" s="95" t="s">
        <v>5986</v>
      </c>
      <c r="AT198" s="95">
        <v>2</v>
      </c>
      <c r="AU198" s="95" t="s">
        <v>6504</v>
      </c>
      <c r="AV198" s="95" t="s">
        <v>5983</v>
      </c>
      <c r="AW198" s="95" t="s">
        <v>6504</v>
      </c>
      <c r="AX198" s="95" t="s">
        <v>5986</v>
      </c>
      <c r="AY198" s="95">
        <v>2</v>
      </c>
      <c r="AZ198" s="95" t="s">
        <v>6504</v>
      </c>
      <c r="BA198" s="95" t="s">
        <v>5983</v>
      </c>
      <c r="BB198" s="95" t="s">
        <v>6504</v>
      </c>
      <c r="BC198" s="95" t="s">
        <v>5986</v>
      </c>
      <c r="BD198" s="95">
        <v>2</v>
      </c>
      <c r="BE198" s="95" t="s">
        <v>6504</v>
      </c>
      <c r="BF198" s="95" t="s">
        <v>5983</v>
      </c>
      <c r="BG198" s="95" t="s">
        <v>6504</v>
      </c>
      <c r="BH198" s="95" t="s">
        <v>5986</v>
      </c>
      <c r="BI198" s="95">
        <v>2</v>
      </c>
      <c r="BJ198" s="95" t="s">
        <v>6504</v>
      </c>
      <c r="BK198" s="95" t="s">
        <v>5983</v>
      </c>
      <c r="BL198" s="95" t="s">
        <v>6504</v>
      </c>
      <c r="BM198" s="95" t="s">
        <v>5986</v>
      </c>
      <c r="BN198" s="95">
        <v>2</v>
      </c>
      <c r="BO198" s="95" t="s">
        <v>6504</v>
      </c>
      <c r="BP198" s="95" t="s">
        <v>5983</v>
      </c>
      <c r="BQ198" s="95" t="s">
        <v>6504</v>
      </c>
      <c r="BR198" s="95" t="s">
        <v>5986</v>
      </c>
      <c r="BS198" s="95">
        <v>2</v>
      </c>
      <c r="BT198" s="95" t="s">
        <v>6504</v>
      </c>
      <c r="BU198" s="95" t="s">
        <v>5983</v>
      </c>
      <c r="BV198" s="95" t="s">
        <v>6504</v>
      </c>
      <c r="BW198" s="95" t="s">
        <v>5986</v>
      </c>
      <c r="BX198" s="95">
        <v>2</v>
      </c>
      <c r="BY198" s="95" t="s">
        <v>6504</v>
      </c>
      <c r="BZ198" s="95" t="s">
        <v>5983</v>
      </c>
      <c r="CA198" s="95" t="s">
        <v>6504</v>
      </c>
      <c r="CB198" s="95" t="s">
        <v>5986</v>
      </c>
      <c r="CC198" s="95">
        <v>2</v>
      </c>
      <c r="CD198" s="95" t="s">
        <v>6504</v>
      </c>
      <c r="CE198" s="95" t="s">
        <v>5983</v>
      </c>
      <c r="CF198" s="95" t="s">
        <v>6504</v>
      </c>
      <c r="CG198" s="95" t="s">
        <v>5986</v>
      </c>
      <c r="CH198" s="95">
        <v>2</v>
      </c>
      <c r="CI198" s="95" t="s">
        <v>6504</v>
      </c>
      <c r="CJ198" s="95" t="s">
        <v>5983</v>
      </c>
      <c r="CK198" s="95" t="s">
        <v>6504</v>
      </c>
      <c r="CL198" s="95" t="s">
        <v>5986</v>
      </c>
      <c r="CM198" s="95">
        <v>24</v>
      </c>
      <c r="CN198" s="95">
        <v>0</v>
      </c>
      <c r="CO198" s="95" t="s">
        <v>53</v>
      </c>
      <c r="CP198" s="95" t="s">
        <v>62</v>
      </c>
      <c r="CQ198" s="95" t="s">
        <v>62</v>
      </c>
      <c r="CR198" s="95" t="s">
        <v>55</v>
      </c>
      <c r="CS198" s="95" t="s">
        <v>56</v>
      </c>
      <c r="CT198" s="95" t="s">
        <v>57</v>
      </c>
      <c r="CU198" s="95" t="s">
        <v>57</v>
      </c>
      <c r="CV198" s="95" t="s">
        <v>58</v>
      </c>
      <c r="CW198" s="95" t="s">
        <v>69</v>
      </c>
      <c r="CX198" s="95" t="s">
        <v>59</v>
      </c>
      <c r="CY198" s="95">
        <v>0</v>
      </c>
      <c r="CZ198" s="95" t="s">
        <v>2144</v>
      </c>
      <c r="DA198" s="95" t="s">
        <v>69</v>
      </c>
      <c r="DB198" s="95" t="s">
        <v>62</v>
      </c>
      <c r="DC198" s="95" t="s">
        <v>55</v>
      </c>
      <c r="DD198" s="95" t="s">
        <v>56</v>
      </c>
      <c r="DE198" s="95" t="s">
        <v>57</v>
      </c>
      <c r="DF198" s="95" t="s">
        <v>69</v>
      </c>
      <c r="DG198" s="95" t="s">
        <v>58</v>
      </c>
      <c r="DH198" s="95" t="s">
        <v>55</v>
      </c>
      <c r="DI198" s="95" t="s">
        <v>59</v>
      </c>
      <c r="DJ198" s="95" t="s">
        <v>2159</v>
      </c>
      <c r="DK198" s="95" t="s">
        <v>2144</v>
      </c>
      <c r="DL198" s="95" t="s">
        <v>69</v>
      </c>
      <c r="DM198" s="95" t="s">
        <v>62</v>
      </c>
      <c r="DN198" s="95" t="s">
        <v>55</v>
      </c>
      <c r="DO198" s="95" t="s">
        <v>56</v>
      </c>
      <c r="DP198" s="95" t="s">
        <v>57</v>
      </c>
      <c r="DQ198" s="95" t="s">
        <v>69</v>
      </c>
      <c r="DR198" s="95" t="s">
        <v>58</v>
      </c>
      <c r="DS198" s="95" t="s">
        <v>55</v>
      </c>
      <c r="DT198" s="95" t="s">
        <v>59</v>
      </c>
      <c r="DU198" s="95" t="s">
        <v>2163</v>
      </c>
      <c r="DV198" s="95" t="s">
        <v>2144</v>
      </c>
      <c r="DW198" s="95" t="s">
        <v>69</v>
      </c>
      <c r="DX198" s="95" t="s">
        <v>62</v>
      </c>
      <c r="DY198" s="95" t="s">
        <v>55</v>
      </c>
      <c r="DZ198" s="95" t="s">
        <v>56</v>
      </c>
      <c r="EA198" s="95" t="s">
        <v>57</v>
      </c>
      <c r="EB198" s="95" t="s">
        <v>69</v>
      </c>
      <c r="EC198" s="95" t="s">
        <v>58</v>
      </c>
      <c r="ED198" s="95" t="s">
        <v>55</v>
      </c>
      <c r="EE198" s="95" t="s">
        <v>59</v>
      </c>
      <c r="EF198" s="95" t="s">
        <v>2407</v>
      </c>
      <c r="EG198" s="95" t="s">
        <v>2144</v>
      </c>
    </row>
    <row r="199" spans="1:137" x14ac:dyDescent="0.25">
      <c r="A199" s="97">
        <v>17</v>
      </c>
      <c r="B199" s="95" t="s">
        <v>6979</v>
      </c>
      <c r="C199" s="95">
        <v>1</v>
      </c>
      <c r="D199" s="95" t="s">
        <v>23</v>
      </c>
      <c r="E199" s="95" t="s">
        <v>190</v>
      </c>
      <c r="F199" s="95">
        <v>17</v>
      </c>
      <c r="G199" s="97" t="s">
        <v>531</v>
      </c>
      <c r="H199" s="97" t="s">
        <v>557</v>
      </c>
      <c r="I199" s="51">
        <v>3</v>
      </c>
      <c r="J199" s="51">
        <v>3</v>
      </c>
      <c r="K199" s="95" t="s">
        <v>531</v>
      </c>
      <c r="L199" s="95">
        <v>0</v>
      </c>
      <c r="M199" s="95">
        <v>9</v>
      </c>
      <c r="N199" s="95">
        <v>3</v>
      </c>
      <c r="O199" s="95">
        <v>3</v>
      </c>
      <c r="P199" s="95">
        <v>3</v>
      </c>
      <c r="Q199" s="95">
        <v>3</v>
      </c>
      <c r="R199" s="95">
        <v>3</v>
      </c>
      <c r="S199" s="95">
        <v>3</v>
      </c>
      <c r="T199" s="95">
        <v>3</v>
      </c>
      <c r="U199" s="95">
        <v>3</v>
      </c>
      <c r="V199" s="95">
        <v>3</v>
      </c>
      <c r="W199" s="95">
        <v>3</v>
      </c>
      <c r="X199" s="95">
        <v>3</v>
      </c>
      <c r="Y199" s="95">
        <v>3</v>
      </c>
      <c r="Z199" s="95">
        <v>3</v>
      </c>
      <c r="AA199" s="95" t="s">
        <v>1882</v>
      </c>
      <c r="AB199" s="95" t="s">
        <v>1886</v>
      </c>
      <c r="AC199" s="95" t="s">
        <v>5987</v>
      </c>
      <c r="AD199" s="95" t="s">
        <v>5988</v>
      </c>
      <c r="AE199" s="95">
        <v>3</v>
      </c>
      <c r="AF199" s="95" t="s">
        <v>6504</v>
      </c>
      <c r="AG199" s="95" t="s">
        <v>5991</v>
      </c>
      <c r="AH199" s="95" t="s">
        <v>6504</v>
      </c>
      <c r="AI199" s="95" t="s">
        <v>6003</v>
      </c>
      <c r="AJ199" s="95">
        <v>3</v>
      </c>
      <c r="AK199" s="95" t="s">
        <v>6504</v>
      </c>
      <c r="AL199" s="95" t="s">
        <v>5992</v>
      </c>
      <c r="AM199" s="95" t="s">
        <v>6504</v>
      </c>
      <c r="AN199" s="95" t="s">
        <v>6004</v>
      </c>
      <c r="AO199" s="95">
        <v>3</v>
      </c>
      <c r="AP199" s="95" t="s">
        <v>6504</v>
      </c>
      <c r="AQ199" s="95" t="s">
        <v>5993</v>
      </c>
      <c r="AR199" s="95" t="s">
        <v>6504</v>
      </c>
      <c r="AS199" s="95" t="s">
        <v>6005</v>
      </c>
      <c r="AT199" s="95">
        <v>3</v>
      </c>
      <c r="AU199" s="95" t="s">
        <v>6504</v>
      </c>
      <c r="AV199" s="95" t="s">
        <v>5994</v>
      </c>
      <c r="AW199" s="95" t="s">
        <v>6504</v>
      </c>
      <c r="AX199" s="95" t="s">
        <v>6006</v>
      </c>
      <c r="AY199" s="95">
        <v>3</v>
      </c>
      <c r="AZ199" s="95" t="s">
        <v>6504</v>
      </c>
      <c r="BA199" s="95" t="s">
        <v>5995</v>
      </c>
      <c r="BB199" s="95" t="s">
        <v>6504</v>
      </c>
      <c r="BC199" s="95" t="s">
        <v>6007</v>
      </c>
      <c r="BD199" s="95">
        <v>3</v>
      </c>
      <c r="BE199" s="95" t="s">
        <v>6504</v>
      </c>
      <c r="BF199" s="95" t="s">
        <v>5996</v>
      </c>
      <c r="BG199" s="95" t="s">
        <v>6504</v>
      </c>
      <c r="BH199" s="95" t="s">
        <v>6008</v>
      </c>
      <c r="BI199" s="95">
        <v>3</v>
      </c>
      <c r="BJ199" s="95" t="s">
        <v>6504</v>
      </c>
      <c r="BK199" s="95" t="s">
        <v>5997</v>
      </c>
      <c r="BL199" s="95" t="s">
        <v>6504</v>
      </c>
      <c r="BM199" s="95" t="s">
        <v>6766</v>
      </c>
      <c r="BN199" s="95">
        <v>3</v>
      </c>
      <c r="BO199" s="95" t="s">
        <v>6504</v>
      </c>
      <c r="BP199" s="95" t="s">
        <v>5998</v>
      </c>
      <c r="BQ199" s="95" t="s">
        <v>6504</v>
      </c>
      <c r="BR199" s="95" t="s">
        <v>6009</v>
      </c>
      <c r="BS199" s="95">
        <v>3</v>
      </c>
      <c r="BT199" s="95" t="s">
        <v>6504</v>
      </c>
      <c r="BU199" s="95" t="s">
        <v>5999</v>
      </c>
      <c r="BV199" s="95" t="s">
        <v>6504</v>
      </c>
      <c r="BW199" s="95" t="s">
        <v>6010</v>
      </c>
      <c r="BX199" s="95">
        <v>3</v>
      </c>
      <c r="BY199" s="95" t="s">
        <v>6504</v>
      </c>
      <c r="BZ199" s="95" t="s">
        <v>6000</v>
      </c>
      <c r="CA199" s="95" t="s">
        <v>6504</v>
      </c>
      <c r="CB199" s="95" t="s">
        <v>6011</v>
      </c>
      <c r="CC199" s="95">
        <v>3</v>
      </c>
      <c r="CD199" s="95" t="s">
        <v>6504</v>
      </c>
      <c r="CE199" s="95" t="s">
        <v>6001</v>
      </c>
      <c r="CF199" s="95" t="s">
        <v>6504</v>
      </c>
      <c r="CG199" s="95" t="s">
        <v>6012</v>
      </c>
      <c r="CH199" s="95">
        <v>3</v>
      </c>
      <c r="CI199" s="95" t="s">
        <v>6504</v>
      </c>
      <c r="CJ199" s="95" t="s">
        <v>6002</v>
      </c>
      <c r="CK199" s="95" t="s">
        <v>6504</v>
      </c>
      <c r="CL199" s="95" t="s">
        <v>6013</v>
      </c>
      <c r="CM199" s="95">
        <v>36</v>
      </c>
      <c r="CN199" s="95">
        <v>0</v>
      </c>
      <c r="CO199" s="95" t="s">
        <v>53</v>
      </c>
      <c r="CP199" s="95" t="s">
        <v>62</v>
      </c>
      <c r="CQ199" s="95" t="s">
        <v>62</v>
      </c>
      <c r="CR199" s="95" t="s">
        <v>55</v>
      </c>
      <c r="CS199" s="95" t="s">
        <v>56</v>
      </c>
      <c r="CT199" s="95" t="s">
        <v>57</v>
      </c>
      <c r="CU199" s="95" t="s">
        <v>57</v>
      </c>
      <c r="CV199" s="95" t="s">
        <v>58</v>
      </c>
      <c r="CW199" s="95" t="s">
        <v>55</v>
      </c>
      <c r="CX199" s="95" t="s">
        <v>59</v>
      </c>
      <c r="CY199" s="95" t="s">
        <v>2229</v>
      </c>
      <c r="CZ199" s="95" t="s">
        <v>117</v>
      </c>
      <c r="DA199" s="95" t="s">
        <v>53</v>
      </c>
      <c r="DB199" s="95" t="s">
        <v>62</v>
      </c>
      <c r="DC199" s="95" t="s">
        <v>55</v>
      </c>
      <c r="DD199" s="95" t="s">
        <v>56</v>
      </c>
      <c r="DE199" s="95" t="s">
        <v>57</v>
      </c>
      <c r="DF199" s="95" t="s">
        <v>57</v>
      </c>
      <c r="DG199" s="95" t="s">
        <v>58</v>
      </c>
      <c r="DH199" s="95" t="s">
        <v>55</v>
      </c>
      <c r="DI199" s="95" t="s">
        <v>59</v>
      </c>
      <c r="DJ199" s="95" t="s">
        <v>2226</v>
      </c>
      <c r="DK199" s="95" t="s">
        <v>118</v>
      </c>
      <c r="DL199" s="95" t="s">
        <v>53</v>
      </c>
      <c r="DM199" s="95" t="s">
        <v>62</v>
      </c>
      <c r="DN199" s="95" t="s">
        <v>55</v>
      </c>
      <c r="DO199" s="95" t="s">
        <v>56</v>
      </c>
      <c r="DP199" s="95" t="s">
        <v>57</v>
      </c>
      <c r="DQ199" s="95" t="s">
        <v>57</v>
      </c>
      <c r="DR199" s="95" t="s">
        <v>58</v>
      </c>
      <c r="DS199" s="95" t="s">
        <v>55</v>
      </c>
      <c r="DT199" s="95" t="s">
        <v>59</v>
      </c>
      <c r="DU199" s="95" t="s">
        <v>2221</v>
      </c>
      <c r="DV199" s="95" t="s">
        <v>2222</v>
      </c>
      <c r="DW199" s="95" t="s">
        <v>53</v>
      </c>
      <c r="DX199" s="95" t="s">
        <v>62</v>
      </c>
      <c r="DY199" s="95" t="s">
        <v>55</v>
      </c>
      <c r="DZ199" s="95" t="s">
        <v>56</v>
      </c>
      <c r="EA199" s="95" t="s">
        <v>57</v>
      </c>
      <c r="EB199" s="95" t="s">
        <v>69</v>
      </c>
      <c r="EC199" s="95" t="s">
        <v>58</v>
      </c>
      <c r="ED199" s="95" t="s">
        <v>55</v>
      </c>
      <c r="EE199" s="95" t="s">
        <v>59</v>
      </c>
      <c r="EF199" s="95" t="s">
        <v>2293</v>
      </c>
      <c r="EG199" s="95" t="s">
        <v>2222</v>
      </c>
    </row>
    <row r="200" spans="1:137" x14ac:dyDescent="0.25">
      <c r="A200" s="97">
        <v>21</v>
      </c>
      <c r="B200" s="95" t="s">
        <v>6980</v>
      </c>
      <c r="C200" s="95">
        <v>2</v>
      </c>
      <c r="D200" s="95" t="s">
        <v>23</v>
      </c>
      <c r="E200" s="95" t="s">
        <v>190</v>
      </c>
      <c r="F200" s="95">
        <v>21</v>
      </c>
      <c r="G200" s="97" t="s">
        <v>531</v>
      </c>
      <c r="H200" s="97" t="s">
        <v>532</v>
      </c>
      <c r="I200" s="51">
        <v>0.98</v>
      </c>
      <c r="J200" s="51">
        <v>0.98</v>
      </c>
      <c r="K200" s="95" t="s">
        <v>531</v>
      </c>
      <c r="L200" s="95">
        <v>0</v>
      </c>
      <c r="M200" s="95">
        <v>2.94</v>
      </c>
      <c r="N200" s="95">
        <v>0.98</v>
      </c>
      <c r="O200" s="95">
        <v>0.98</v>
      </c>
      <c r="P200" s="95">
        <v>0.98</v>
      </c>
      <c r="Q200" s="95">
        <v>0.98</v>
      </c>
      <c r="R200" s="95">
        <v>0.98</v>
      </c>
      <c r="S200" s="95">
        <v>0.98</v>
      </c>
      <c r="T200" s="95">
        <v>0.98</v>
      </c>
      <c r="U200" s="95">
        <v>0.98</v>
      </c>
      <c r="V200" s="95">
        <v>0.98</v>
      </c>
      <c r="W200" s="95">
        <v>0.98</v>
      </c>
      <c r="X200" s="95">
        <v>0.98</v>
      </c>
      <c r="Y200" s="95">
        <v>0.98</v>
      </c>
      <c r="Z200" s="95">
        <v>0.98</v>
      </c>
      <c r="AA200" s="95" t="s">
        <v>1888</v>
      </c>
      <c r="AB200" s="95" t="s">
        <v>1892</v>
      </c>
      <c r="AC200" s="95" t="s">
        <v>5989</v>
      </c>
      <c r="AD200" s="95" t="s">
        <v>5990</v>
      </c>
      <c r="AE200" s="95">
        <v>0.99</v>
      </c>
      <c r="AF200" s="95">
        <v>0.98</v>
      </c>
      <c r="AG200" s="95" t="s">
        <v>6014</v>
      </c>
      <c r="AH200" s="95" t="s">
        <v>6504</v>
      </c>
      <c r="AI200" s="95" t="s">
        <v>6034</v>
      </c>
      <c r="AJ200" s="95">
        <v>0.97</v>
      </c>
      <c r="AK200" s="95">
        <v>0.98</v>
      </c>
      <c r="AL200" s="95" t="s">
        <v>6015</v>
      </c>
      <c r="AM200" s="95" t="s">
        <v>6026</v>
      </c>
      <c r="AN200" s="95" t="s">
        <v>6035</v>
      </c>
      <c r="AO200" s="95">
        <v>0.97</v>
      </c>
      <c r="AP200" s="95">
        <v>0.98</v>
      </c>
      <c r="AQ200" s="95" t="s">
        <v>6016</v>
      </c>
      <c r="AR200" s="95" t="s">
        <v>6027</v>
      </c>
      <c r="AS200" s="95" t="s">
        <v>6036</v>
      </c>
      <c r="AT200" s="95">
        <v>0.97</v>
      </c>
      <c r="AU200" s="95">
        <v>0.98</v>
      </c>
      <c r="AV200" s="95" t="s">
        <v>6017</v>
      </c>
      <c r="AW200" s="95" t="s">
        <v>6028</v>
      </c>
      <c r="AX200" s="95" t="s">
        <v>6037</v>
      </c>
      <c r="AY200" s="95">
        <v>0.97</v>
      </c>
      <c r="AZ200" s="95">
        <v>0.98</v>
      </c>
      <c r="BA200" s="95" t="s">
        <v>6018</v>
      </c>
      <c r="BB200" s="95" t="s">
        <v>6029</v>
      </c>
      <c r="BC200" s="95" t="s">
        <v>6038</v>
      </c>
      <c r="BD200" s="95">
        <v>0.97</v>
      </c>
      <c r="BE200" s="95">
        <v>0.98</v>
      </c>
      <c r="BF200" s="95" t="s">
        <v>6019</v>
      </c>
      <c r="BG200" s="95" t="s">
        <v>6030</v>
      </c>
      <c r="BH200" s="95" t="s">
        <v>6039</v>
      </c>
      <c r="BI200" s="95">
        <v>0.97</v>
      </c>
      <c r="BJ200" s="95">
        <v>0.98</v>
      </c>
      <c r="BK200" s="95" t="s">
        <v>6020</v>
      </c>
      <c r="BL200" s="95" t="s">
        <v>6031</v>
      </c>
      <c r="BM200" s="95" t="s">
        <v>6040</v>
      </c>
      <c r="BN200" s="95">
        <v>0.97</v>
      </c>
      <c r="BO200" s="95">
        <v>0.98</v>
      </c>
      <c r="BP200" s="95" t="s">
        <v>6021</v>
      </c>
      <c r="BQ200" s="95" t="s">
        <v>6032</v>
      </c>
      <c r="BR200" s="95" t="s">
        <v>6041</v>
      </c>
      <c r="BS200" s="95">
        <v>0.98</v>
      </c>
      <c r="BT200" s="95">
        <v>0.98</v>
      </c>
      <c r="BU200" s="95" t="s">
        <v>6022</v>
      </c>
      <c r="BV200" s="95" t="s">
        <v>6504</v>
      </c>
      <c r="BW200" s="95" t="s">
        <v>6042</v>
      </c>
      <c r="BX200" s="95">
        <v>0.99</v>
      </c>
      <c r="BY200" s="95">
        <v>0.98</v>
      </c>
      <c r="BZ200" s="95" t="s">
        <v>6023</v>
      </c>
      <c r="CA200" s="95" t="s">
        <v>6504</v>
      </c>
      <c r="CB200" s="95" t="s">
        <v>6043</v>
      </c>
      <c r="CC200" s="95">
        <v>0.98</v>
      </c>
      <c r="CD200" s="95">
        <v>0.98</v>
      </c>
      <c r="CE200" s="95" t="s">
        <v>6024</v>
      </c>
      <c r="CF200" s="95" t="s">
        <v>6504</v>
      </c>
      <c r="CG200" s="95" t="s">
        <v>6044</v>
      </c>
      <c r="CH200" s="95">
        <v>0.97</v>
      </c>
      <c r="CI200" s="95">
        <v>0.98</v>
      </c>
      <c r="CJ200" s="95" t="s">
        <v>6025</v>
      </c>
      <c r="CK200" s="95" t="s">
        <v>6033</v>
      </c>
      <c r="CL200" s="95" t="s">
        <v>6045</v>
      </c>
      <c r="CM200" s="95">
        <v>11.7</v>
      </c>
      <c r="CN200" s="95">
        <v>0</v>
      </c>
      <c r="CO200" s="95" t="s">
        <v>53</v>
      </c>
      <c r="CP200" s="95" t="s">
        <v>70</v>
      </c>
      <c r="CQ200" s="95" t="s">
        <v>54</v>
      </c>
      <c r="CR200" s="95" t="s">
        <v>55</v>
      </c>
      <c r="CS200" s="95" t="s">
        <v>56</v>
      </c>
      <c r="CT200" s="95" t="s">
        <v>57</v>
      </c>
      <c r="CU200" s="95" t="s">
        <v>57</v>
      </c>
      <c r="CV200" s="95" t="s">
        <v>58</v>
      </c>
      <c r="CW200" s="95" t="s">
        <v>55</v>
      </c>
      <c r="CX200" s="95" t="s">
        <v>59</v>
      </c>
      <c r="CY200" s="95" t="s">
        <v>2229</v>
      </c>
      <c r="CZ200" s="95" t="s">
        <v>117</v>
      </c>
      <c r="DA200" s="95" t="s">
        <v>53</v>
      </c>
      <c r="DB200" s="95" t="s">
        <v>54</v>
      </c>
      <c r="DC200" s="95" t="s">
        <v>55</v>
      </c>
      <c r="DD200" s="95" t="s">
        <v>56</v>
      </c>
      <c r="DE200" s="95" t="s">
        <v>57</v>
      </c>
      <c r="DF200" s="95" t="s">
        <v>57</v>
      </c>
      <c r="DG200" s="95" t="s">
        <v>58</v>
      </c>
      <c r="DH200" s="95" t="s">
        <v>55</v>
      </c>
      <c r="DI200" s="95" t="s">
        <v>59</v>
      </c>
      <c r="DJ200" s="95" t="s">
        <v>2493</v>
      </c>
      <c r="DK200" s="95" t="s">
        <v>118</v>
      </c>
      <c r="DL200" s="95" t="s">
        <v>53</v>
      </c>
      <c r="DM200" s="95" t="s">
        <v>54</v>
      </c>
      <c r="DN200" s="95" t="s">
        <v>55</v>
      </c>
      <c r="DO200" s="95" t="s">
        <v>56</v>
      </c>
      <c r="DP200" s="95" t="s">
        <v>57</v>
      </c>
      <c r="DQ200" s="95" t="s">
        <v>57</v>
      </c>
      <c r="DR200" s="95" t="s">
        <v>58</v>
      </c>
      <c r="DS200" s="95" t="s">
        <v>55</v>
      </c>
      <c r="DT200" s="95" t="s">
        <v>59</v>
      </c>
      <c r="DU200" s="95" t="s">
        <v>2221</v>
      </c>
      <c r="DV200" s="95" t="s">
        <v>2222</v>
      </c>
      <c r="DW200" s="95" t="s">
        <v>53</v>
      </c>
      <c r="DX200" s="95" t="s">
        <v>6510</v>
      </c>
      <c r="DY200" s="95" t="s">
        <v>55</v>
      </c>
      <c r="DZ200" s="95" t="s">
        <v>56</v>
      </c>
      <c r="EA200" s="95" t="s">
        <v>57</v>
      </c>
      <c r="EB200" s="95" t="s">
        <v>57</v>
      </c>
      <c r="EC200" s="95" t="s">
        <v>58</v>
      </c>
      <c r="ED200" s="95" t="s">
        <v>55</v>
      </c>
      <c r="EE200" s="95" t="s">
        <v>59</v>
      </c>
      <c r="EF200" s="95" t="s">
        <v>2494</v>
      </c>
      <c r="EG200" s="95" t="s">
        <v>2222</v>
      </c>
    </row>
    <row r="201" spans="1:137" x14ac:dyDescent="0.25">
      <c r="A201" s="97" t="s">
        <v>1893</v>
      </c>
      <c r="B201" s="95" t="s">
        <v>6981</v>
      </c>
      <c r="C201" s="95">
        <v>1</v>
      </c>
      <c r="D201" s="95" t="s">
        <v>24</v>
      </c>
      <c r="E201" s="95" t="s">
        <v>192</v>
      </c>
      <c r="F201" s="95" t="s">
        <v>1893</v>
      </c>
      <c r="G201" s="97" t="s">
        <v>531</v>
      </c>
      <c r="H201" s="97" t="s">
        <v>557</v>
      </c>
      <c r="I201" s="51">
        <v>56</v>
      </c>
      <c r="J201" s="51">
        <v>56</v>
      </c>
      <c r="K201" s="95" t="s">
        <v>556</v>
      </c>
      <c r="L201" s="95">
        <v>56</v>
      </c>
      <c r="M201" s="95">
        <v>0</v>
      </c>
      <c r="N201" s="95">
        <v>0</v>
      </c>
      <c r="O201" s="95">
        <v>0</v>
      </c>
      <c r="P201" s="95">
        <v>0</v>
      </c>
      <c r="Q201" s="95">
        <v>0</v>
      </c>
      <c r="R201" s="95">
        <v>0</v>
      </c>
      <c r="S201" s="95">
        <v>0</v>
      </c>
      <c r="T201" s="95">
        <v>0</v>
      </c>
      <c r="U201" s="95">
        <v>0</v>
      </c>
      <c r="V201" s="95">
        <v>0</v>
      </c>
      <c r="W201" s="95">
        <v>0</v>
      </c>
      <c r="X201" s="95">
        <v>0</v>
      </c>
      <c r="Y201" s="95">
        <v>56</v>
      </c>
      <c r="Z201" s="95">
        <v>56</v>
      </c>
      <c r="AA201" s="95" t="s">
        <v>6046</v>
      </c>
      <c r="AB201" s="95" t="s">
        <v>6047</v>
      </c>
      <c r="AC201" s="95" t="s">
        <v>6048</v>
      </c>
      <c r="AD201" s="95" t="s">
        <v>3880</v>
      </c>
      <c r="AE201" s="95" t="s">
        <v>6504</v>
      </c>
      <c r="AF201" s="95" t="s">
        <v>6504</v>
      </c>
      <c r="AG201" s="95" t="s">
        <v>6504</v>
      </c>
      <c r="AH201" s="95" t="s">
        <v>6504</v>
      </c>
      <c r="AI201" s="95" t="s">
        <v>6504</v>
      </c>
      <c r="AJ201" s="95" t="s">
        <v>6504</v>
      </c>
      <c r="AK201" s="95" t="s">
        <v>6504</v>
      </c>
      <c r="AL201" s="95" t="s">
        <v>6504</v>
      </c>
      <c r="AM201" s="95" t="s">
        <v>6504</v>
      </c>
      <c r="AN201" s="95" t="s">
        <v>6504</v>
      </c>
      <c r="AO201" s="95" t="s">
        <v>6504</v>
      </c>
      <c r="AP201" s="95" t="s">
        <v>6504</v>
      </c>
      <c r="AQ201" s="95" t="s">
        <v>6066</v>
      </c>
      <c r="AR201" s="95" t="s">
        <v>3925</v>
      </c>
      <c r="AS201" s="95" t="s">
        <v>6077</v>
      </c>
      <c r="AT201" s="95" t="s">
        <v>6504</v>
      </c>
      <c r="AU201" s="95" t="s">
        <v>6504</v>
      </c>
      <c r="AV201" s="95" t="s">
        <v>6067</v>
      </c>
      <c r="AW201" s="95" t="s">
        <v>3925</v>
      </c>
      <c r="AX201" s="95" t="s">
        <v>6504</v>
      </c>
      <c r="AY201" s="95" t="s">
        <v>6504</v>
      </c>
      <c r="AZ201" s="95" t="s">
        <v>6504</v>
      </c>
      <c r="BA201" s="95" t="s">
        <v>6068</v>
      </c>
      <c r="BB201" s="95" t="s">
        <v>3925</v>
      </c>
      <c r="BC201" s="95" t="s">
        <v>6504</v>
      </c>
      <c r="BD201" s="95" t="s">
        <v>6504</v>
      </c>
      <c r="BE201" s="95" t="s">
        <v>6504</v>
      </c>
      <c r="BF201" s="95" t="s">
        <v>6069</v>
      </c>
      <c r="BG201" s="95" t="s">
        <v>3926</v>
      </c>
      <c r="BH201" s="95" t="s">
        <v>6077</v>
      </c>
      <c r="BI201" s="95" t="s">
        <v>6504</v>
      </c>
      <c r="BJ201" s="95" t="s">
        <v>6504</v>
      </c>
      <c r="BK201" s="95" t="s">
        <v>6070</v>
      </c>
      <c r="BL201" s="95" t="s">
        <v>3926</v>
      </c>
      <c r="BM201" s="95" t="s">
        <v>6077</v>
      </c>
      <c r="BN201" s="95" t="s">
        <v>6504</v>
      </c>
      <c r="BO201" s="95" t="s">
        <v>6504</v>
      </c>
      <c r="BP201" s="95" t="s">
        <v>6071</v>
      </c>
      <c r="BQ201" s="95" t="s">
        <v>3926</v>
      </c>
      <c r="BR201" s="95" t="s">
        <v>6077</v>
      </c>
      <c r="BS201" s="95" t="s">
        <v>6504</v>
      </c>
      <c r="BT201" s="95" t="s">
        <v>6504</v>
      </c>
      <c r="BU201" s="95" t="s">
        <v>6072</v>
      </c>
      <c r="BV201" s="95" t="s">
        <v>6076</v>
      </c>
      <c r="BW201" s="95" t="s">
        <v>6077</v>
      </c>
      <c r="BX201" s="95" t="s">
        <v>6504</v>
      </c>
      <c r="BY201" s="95" t="s">
        <v>6504</v>
      </c>
      <c r="BZ201" s="95" t="s">
        <v>6073</v>
      </c>
      <c r="CA201" s="95" t="s">
        <v>6076</v>
      </c>
      <c r="CB201" s="95" t="s">
        <v>6077</v>
      </c>
      <c r="CC201" s="95" t="s">
        <v>6504</v>
      </c>
      <c r="CD201" s="95" t="s">
        <v>6504</v>
      </c>
      <c r="CE201" s="95" t="s">
        <v>6074</v>
      </c>
      <c r="CF201" s="95" t="s">
        <v>6076</v>
      </c>
      <c r="CG201" s="95" t="s">
        <v>6077</v>
      </c>
      <c r="CH201" s="95">
        <v>56</v>
      </c>
      <c r="CI201" s="95">
        <v>56</v>
      </c>
      <c r="CJ201" s="95" t="s">
        <v>6075</v>
      </c>
      <c r="CK201" s="95" t="s">
        <v>3926</v>
      </c>
      <c r="CL201" s="95" t="s">
        <v>6077</v>
      </c>
      <c r="CM201" s="95">
        <v>56</v>
      </c>
      <c r="CN201" s="95">
        <v>0</v>
      </c>
      <c r="CO201" s="95" t="s">
        <v>53</v>
      </c>
      <c r="CP201" s="95" t="s">
        <v>79</v>
      </c>
      <c r="CQ201" s="95" t="s">
        <v>79</v>
      </c>
      <c r="CR201" s="95" t="s">
        <v>55</v>
      </c>
      <c r="CS201" s="95" t="s">
        <v>56</v>
      </c>
      <c r="CT201" s="95" t="s">
        <v>57</v>
      </c>
      <c r="CU201" s="95" t="s">
        <v>57</v>
      </c>
      <c r="CV201" s="95" t="s">
        <v>58</v>
      </c>
      <c r="CW201" s="95" t="s">
        <v>55</v>
      </c>
      <c r="CX201" s="95" t="s">
        <v>59</v>
      </c>
      <c r="CY201" s="95" t="s">
        <v>1385</v>
      </c>
      <c r="CZ201" s="95" t="s">
        <v>102</v>
      </c>
      <c r="DA201" s="95" t="s">
        <v>53</v>
      </c>
      <c r="DB201" s="95" t="s">
        <v>79</v>
      </c>
      <c r="DC201" s="95" t="s">
        <v>69</v>
      </c>
      <c r="DD201" s="95" t="s">
        <v>69</v>
      </c>
      <c r="DE201" s="95" t="s">
        <v>69</v>
      </c>
      <c r="DF201" s="95" t="s">
        <v>69</v>
      </c>
      <c r="DG201" s="95" t="s">
        <v>69</v>
      </c>
      <c r="DH201" s="95" t="s">
        <v>69</v>
      </c>
      <c r="DI201" s="95" t="s">
        <v>59</v>
      </c>
      <c r="DJ201" s="95" t="s">
        <v>2495</v>
      </c>
      <c r="DK201" s="95" t="s">
        <v>102</v>
      </c>
      <c r="DL201" s="95" t="s">
        <v>53</v>
      </c>
      <c r="DM201" s="95" t="s">
        <v>79</v>
      </c>
      <c r="DN201" s="95" t="s">
        <v>69</v>
      </c>
      <c r="DO201" s="95" t="s">
        <v>69</v>
      </c>
      <c r="DP201" s="95" t="s">
        <v>69</v>
      </c>
      <c r="DQ201" s="95" t="s">
        <v>69</v>
      </c>
      <c r="DR201" s="95" t="s">
        <v>69</v>
      </c>
      <c r="DS201" s="95" t="s">
        <v>69</v>
      </c>
      <c r="DT201" s="95" t="s">
        <v>59</v>
      </c>
      <c r="DU201" s="95" t="s">
        <v>1385</v>
      </c>
      <c r="DV201" s="95" t="s">
        <v>117</v>
      </c>
      <c r="DW201" s="95" t="s">
        <v>53</v>
      </c>
      <c r="DX201" s="95" t="s">
        <v>62</v>
      </c>
      <c r="DY201" s="95" t="s">
        <v>55</v>
      </c>
      <c r="DZ201" s="95" t="s">
        <v>56</v>
      </c>
      <c r="EA201" s="95" t="s">
        <v>57</v>
      </c>
      <c r="EB201" s="95" t="s">
        <v>57</v>
      </c>
      <c r="EC201" s="95" t="s">
        <v>58</v>
      </c>
      <c r="ED201" s="95" t="s">
        <v>55</v>
      </c>
      <c r="EE201" s="95" t="s">
        <v>59</v>
      </c>
      <c r="EF201" s="95" t="s">
        <v>2167</v>
      </c>
      <c r="EG201" s="95" t="s">
        <v>117</v>
      </c>
    </row>
    <row r="202" spans="1:137" x14ac:dyDescent="0.25">
      <c r="A202" s="97" t="s">
        <v>1902</v>
      </c>
      <c r="B202" s="95" t="s">
        <v>6982</v>
      </c>
      <c r="C202" s="95">
        <v>2</v>
      </c>
      <c r="D202" s="95" t="s">
        <v>24</v>
      </c>
      <c r="E202" s="95" t="s">
        <v>192</v>
      </c>
      <c r="F202" s="95" t="s">
        <v>1902</v>
      </c>
      <c r="G202" s="97" t="s">
        <v>531</v>
      </c>
      <c r="H202" s="97" t="s">
        <v>557</v>
      </c>
      <c r="I202" s="51">
        <v>56</v>
      </c>
      <c r="J202" s="51">
        <v>56</v>
      </c>
      <c r="K202" s="95" t="s">
        <v>556</v>
      </c>
      <c r="L202" s="95">
        <v>56</v>
      </c>
      <c r="M202" s="95">
        <v>0</v>
      </c>
      <c r="N202" s="95">
        <v>0</v>
      </c>
      <c r="O202" s="95">
        <v>0</v>
      </c>
      <c r="P202" s="95">
        <v>0</v>
      </c>
      <c r="Q202" s="95">
        <v>0</v>
      </c>
      <c r="R202" s="95">
        <v>0</v>
      </c>
      <c r="S202" s="95">
        <v>0</v>
      </c>
      <c r="T202" s="95">
        <v>0</v>
      </c>
      <c r="U202" s="95">
        <v>0</v>
      </c>
      <c r="V202" s="95">
        <v>0</v>
      </c>
      <c r="W202" s="95">
        <v>0</v>
      </c>
      <c r="X202" s="95">
        <v>0</v>
      </c>
      <c r="Y202" s="95">
        <v>56</v>
      </c>
      <c r="Z202" s="95">
        <v>56</v>
      </c>
      <c r="AA202" s="95" t="s">
        <v>6049</v>
      </c>
      <c r="AB202" s="95" t="s">
        <v>6050</v>
      </c>
      <c r="AC202" s="95" t="s">
        <v>6051</v>
      </c>
      <c r="AD202" s="95" t="s">
        <v>3880</v>
      </c>
      <c r="AE202" s="95" t="s">
        <v>6504</v>
      </c>
      <c r="AF202" s="95" t="s">
        <v>6504</v>
      </c>
      <c r="AG202" s="95" t="s">
        <v>6504</v>
      </c>
      <c r="AH202" s="95" t="s">
        <v>6504</v>
      </c>
      <c r="AI202" s="95" t="s">
        <v>6504</v>
      </c>
      <c r="AJ202" s="95" t="s">
        <v>6504</v>
      </c>
      <c r="AK202" s="95" t="s">
        <v>6504</v>
      </c>
      <c r="AL202" s="95" t="s">
        <v>6504</v>
      </c>
      <c r="AM202" s="95" t="s">
        <v>6504</v>
      </c>
      <c r="AN202" s="95" t="s">
        <v>6504</v>
      </c>
      <c r="AO202" s="95" t="s">
        <v>6504</v>
      </c>
      <c r="AP202" s="95" t="s">
        <v>6504</v>
      </c>
      <c r="AQ202" s="95" t="s">
        <v>6078</v>
      </c>
      <c r="AR202" s="95" t="s">
        <v>3925</v>
      </c>
      <c r="AS202" s="95" t="s">
        <v>6087</v>
      </c>
      <c r="AT202" s="95" t="s">
        <v>6504</v>
      </c>
      <c r="AU202" s="95" t="s">
        <v>6504</v>
      </c>
      <c r="AV202" s="95" t="s">
        <v>6079</v>
      </c>
      <c r="AW202" s="95" t="s">
        <v>3925</v>
      </c>
      <c r="AX202" s="95" t="s">
        <v>6504</v>
      </c>
      <c r="AY202" s="95" t="s">
        <v>6504</v>
      </c>
      <c r="AZ202" s="95" t="s">
        <v>6504</v>
      </c>
      <c r="BA202" s="95" t="s">
        <v>6080</v>
      </c>
      <c r="BB202" s="95" t="s">
        <v>3925</v>
      </c>
      <c r="BC202" s="95" t="s">
        <v>6087</v>
      </c>
      <c r="BD202" s="95" t="s">
        <v>6504</v>
      </c>
      <c r="BE202" s="95" t="s">
        <v>6504</v>
      </c>
      <c r="BF202" s="95" t="s">
        <v>6081</v>
      </c>
      <c r="BG202" s="95" t="s">
        <v>3925</v>
      </c>
      <c r="BH202" s="95" t="s">
        <v>6087</v>
      </c>
      <c r="BI202" s="95" t="s">
        <v>6504</v>
      </c>
      <c r="BJ202" s="95" t="s">
        <v>6504</v>
      </c>
      <c r="BK202" s="95" t="s">
        <v>6082</v>
      </c>
      <c r="BL202" s="95" t="s">
        <v>3925</v>
      </c>
      <c r="BM202" s="95" t="s">
        <v>6087</v>
      </c>
      <c r="BN202" s="95" t="s">
        <v>6504</v>
      </c>
      <c r="BO202" s="95" t="s">
        <v>6504</v>
      </c>
      <c r="BP202" s="95" t="s">
        <v>6083</v>
      </c>
      <c r="BQ202" s="95" t="s">
        <v>3925</v>
      </c>
      <c r="BR202" s="95" t="s">
        <v>6087</v>
      </c>
      <c r="BS202" s="95" t="s">
        <v>6504</v>
      </c>
      <c r="BT202" s="95" t="s">
        <v>6504</v>
      </c>
      <c r="BU202" s="95" t="s">
        <v>6084</v>
      </c>
      <c r="BV202" s="95" t="s">
        <v>3926</v>
      </c>
      <c r="BW202" s="95" t="s">
        <v>6087</v>
      </c>
      <c r="BX202" s="95" t="s">
        <v>6504</v>
      </c>
      <c r="BY202" s="95" t="s">
        <v>6504</v>
      </c>
      <c r="BZ202" s="95" t="s">
        <v>6085</v>
      </c>
      <c r="CA202" s="95" t="s">
        <v>3926</v>
      </c>
      <c r="CB202" s="95" t="s">
        <v>6087</v>
      </c>
      <c r="CC202" s="95" t="s">
        <v>6504</v>
      </c>
      <c r="CD202" s="95" t="s">
        <v>6504</v>
      </c>
      <c r="CE202" s="95" t="s">
        <v>6074</v>
      </c>
      <c r="CF202" s="95" t="s">
        <v>3926</v>
      </c>
      <c r="CG202" s="95" t="s">
        <v>6087</v>
      </c>
      <c r="CH202" s="95">
        <v>56</v>
      </c>
      <c r="CI202" s="95">
        <v>56</v>
      </c>
      <c r="CJ202" s="95" t="s">
        <v>6086</v>
      </c>
      <c r="CK202" s="95" t="s">
        <v>3926</v>
      </c>
      <c r="CL202" s="95" t="s">
        <v>6087</v>
      </c>
      <c r="CM202" s="95">
        <v>56</v>
      </c>
      <c r="CN202" s="95">
        <v>0</v>
      </c>
      <c r="CO202" s="95" t="s">
        <v>53</v>
      </c>
      <c r="CP202" s="95" t="s">
        <v>79</v>
      </c>
      <c r="CQ202" s="95" t="s">
        <v>79</v>
      </c>
      <c r="CR202" s="95" t="s">
        <v>55</v>
      </c>
      <c r="CS202" s="95" t="s">
        <v>56</v>
      </c>
      <c r="CT202" s="95" t="s">
        <v>65</v>
      </c>
      <c r="CU202" s="95" t="s">
        <v>57</v>
      </c>
      <c r="CV202" s="95" t="s">
        <v>58</v>
      </c>
      <c r="CW202" s="95" t="s">
        <v>55</v>
      </c>
      <c r="CX202" s="95" t="s">
        <v>59</v>
      </c>
      <c r="CY202" s="95" t="s">
        <v>2496</v>
      </c>
      <c r="CZ202" s="95" t="s">
        <v>102</v>
      </c>
      <c r="DA202" s="95" t="s">
        <v>53</v>
      </c>
      <c r="DB202" s="95" t="s">
        <v>79</v>
      </c>
      <c r="DC202" s="95" t="s">
        <v>69</v>
      </c>
      <c r="DD202" s="95" t="s">
        <v>69</v>
      </c>
      <c r="DE202" s="95" t="s">
        <v>69</v>
      </c>
      <c r="DF202" s="95" t="s">
        <v>69</v>
      </c>
      <c r="DG202" s="95" t="s">
        <v>69</v>
      </c>
      <c r="DH202" s="95" t="s">
        <v>69</v>
      </c>
      <c r="DI202" s="95" t="s">
        <v>59</v>
      </c>
      <c r="DJ202" s="95" t="s">
        <v>2495</v>
      </c>
      <c r="DK202" s="95" t="s">
        <v>102</v>
      </c>
      <c r="DL202" s="95" t="s">
        <v>53</v>
      </c>
      <c r="DM202" s="95" t="s">
        <v>79</v>
      </c>
      <c r="DN202" s="95" t="s">
        <v>69</v>
      </c>
      <c r="DO202" s="95" t="s">
        <v>69</v>
      </c>
      <c r="DP202" s="95" t="s">
        <v>69</v>
      </c>
      <c r="DQ202" s="95" t="s">
        <v>69</v>
      </c>
      <c r="DR202" s="95" t="s">
        <v>69</v>
      </c>
      <c r="DS202" s="95" t="s">
        <v>69</v>
      </c>
      <c r="DT202" s="95" t="s">
        <v>59</v>
      </c>
      <c r="DU202" s="95" t="s">
        <v>1385</v>
      </c>
      <c r="DV202" s="95" t="s">
        <v>117</v>
      </c>
      <c r="DW202" s="95" t="s">
        <v>53</v>
      </c>
      <c r="DX202" s="95" t="s">
        <v>62</v>
      </c>
      <c r="DY202" s="95" t="s">
        <v>55</v>
      </c>
      <c r="DZ202" s="95" t="s">
        <v>56</v>
      </c>
      <c r="EA202" s="95" t="s">
        <v>57</v>
      </c>
      <c r="EB202" s="95" t="s">
        <v>57</v>
      </c>
      <c r="EC202" s="95" t="s">
        <v>58</v>
      </c>
      <c r="ED202" s="95" t="s">
        <v>55</v>
      </c>
      <c r="EE202" s="95" t="s">
        <v>59</v>
      </c>
      <c r="EF202" s="95" t="s">
        <v>2167</v>
      </c>
      <c r="EG202" s="95" t="s">
        <v>117</v>
      </c>
    </row>
    <row r="203" spans="1:137" x14ac:dyDescent="0.25">
      <c r="A203" s="97" t="s">
        <v>1910</v>
      </c>
      <c r="B203" s="95" t="s">
        <v>6983</v>
      </c>
      <c r="C203" s="95">
        <v>3</v>
      </c>
      <c r="D203" s="95" t="s">
        <v>24</v>
      </c>
      <c r="E203" s="95" t="s">
        <v>192</v>
      </c>
      <c r="F203" s="95" t="s">
        <v>1910</v>
      </c>
      <c r="G203" s="97" t="s">
        <v>569</v>
      </c>
      <c r="H203" s="97" t="s">
        <v>532</v>
      </c>
      <c r="I203" s="51" t="s">
        <v>595</v>
      </c>
      <c r="J203" s="51">
        <v>0.3</v>
      </c>
      <c r="K203" s="95" t="s">
        <v>556</v>
      </c>
      <c r="L203" s="95">
        <v>0.3</v>
      </c>
      <c r="M203" s="95">
        <v>0.1</v>
      </c>
      <c r="N203" s="95">
        <v>0</v>
      </c>
      <c r="O203" s="95">
        <v>0</v>
      </c>
      <c r="P203" s="95">
        <v>0.1</v>
      </c>
      <c r="Q203" s="95">
        <v>0</v>
      </c>
      <c r="R203" s="95">
        <v>0</v>
      </c>
      <c r="S203" s="95">
        <v>0.1</v>
      </c>
      <c r="T203" s="95">
        <v>0</v>
      </c>
      <c r="U203" s="95">
        <v>0</v>
      </c>
      <c r="V203" s="95">
        <v>0.1</v>
      </c>
      <c r="W203" s="95">
        <v>0</v>
      </c>
      <c r="X203" s="95">
        <v>0</v>
      </c>
      <c r="Y203" s="95">
        <v>0</v>
      </c>
      <c r="Z203" s="95">
        <v>0.3</v>
      </c>
      <c r="AA203" s="95" t="s">
        <v>6052</v>
      </c>
      <c r="AB203" s="95" t="s">
        <v>6053</v>
      </c>
      <c r="AC203" s="95" t="s">
        <v>6054</v>
      </c>
      <c r="AD203" s="95" t="s">
        <v>6055</v>
      </c>
      <c r="AE203" s="95" t="s">
        <v>6504</v>
      </c>
      <c r="AF203" s="95" t="s">
        <v>6504</v>
      </c>
      <c r="AG203" s="95" t="s">
        <v>6504</v>
      </c>
      <c r="AH203" s="95" t="s">
        <v>6504</v>
      </c>
      <c r="AI203" s="95" t="s">
        <v>6504</v>
      </c>
      <c r="AJ203" s="95" t="s">
        <v>6504</v>
      </c>
      <c r="AK203" s="95" t="s">
        <v>6504</v>
      </c>
      <c r="AL203" s="95" t="s">
        <v>6504</v>
      </c>
      <c r="AM203" s="95" t="s">
        <v>6504</v>
      </c>
      <c r="AN203" s="95" t="s">
        <v>6504</v>
      </c>
      <c r="AO203" s="95">
        <v>0.1</v>
      </c>
      <c r="AP203" s="95">
        <v>0.1</v>
      </c>
      <c r="AQ203" s="95" t="s">
        <v>6088</v>
      </c>
      <c r="AR203" s="95" t="s">
        <v>6097</v>
      </c>
      <c r="AS203" s="95" t="s">
        <v>6098</v>
      </c>
      <c r="AT203" s="95" t="s">
        <v>6504</v>
      </c>
      <c r="AU203" s="95" t="s">
        <v>6504</v>
      </c>
      <c r="AV203" s="95" t="s">
        <v>6089</v>
      </c>
      <c r="AW203" s="95" t="s">
        <v>3925</v>
      </c>
      <c r="AX203" s="95" t="s">
        <v>6098</v>
      </c>
      <c r="AY203" s="95" t="s">
        <v>6504</v>
      </c>
      <c r="AZ203" s="95" t="s">
        <v>6504</v>
      </c>
      <c r="BA203" s="95" t="s">
        <v>6090</v>
      </c>
      <c r="BB203" s="95" t="s">
        <v>3925</v>
      </c>
      <c r="BC203" s="95" t="s">
        <v>6098</v>
      </c>
      <c r="BD203" s="95">
        <v>0.1</v>
      </c>
      <c r="BE203" s="95">
        <v>0.1</v>
      </c>
      <c r="BF203" s="95" t="s">
        <v>6091</v>
      </c>
      <c r="BG203" s="95" t="s">
        <v>3925</v>
      </c>
      <c r="BH203" s="95" t="s">
        <v>6098</v>
      </c>
      <c r="BI203" s="95" t="s">
        <v>6504</v>
      </c>
      <c r="BJ203" s="95" t="s">
        <v>6504</v>
      </c>
      <c r="BK203" s="95" t="s">
        <v>6092</v>
      </c>
      <c r="BL203" s="95" t="s">
        <v>3925</v>
      </c>
      <c r="BM203" s="95" t="s">
        <v>6098</v>
      </c>
      <c r="BN203" s="95" t="s">
        <v>6504</v>
      </c>
      <c r="BO203" s="95" t="s">
        <v>6504</v>
      </c>
      <c r="BP203" s="95" t="s">
        <v>6093</v>
      </c>
      <c r="BQ203" s="95" t="s">
        <v>3925</v>
      </c>
      <c r="BR203" s="95" t="s">
        <v>6098</v>
      </c>
      <c r="BS203" s="95">
        <v>0.1</v>
      </c>
      <c r="BT203" s="95">
        <v>0.1</v>
      </c>
      <c r="BU203" s="95" t="s">
        <v>6094</v>
      </c>
      <c r="BV203" s="95" t="s">
        <v>3925</v>
      </c>
      <c r="BW203" s="95" t="s">
        <v>6098</v>
      </c>
      <c r="BX203" s="95" t="s">
        <v>6504</v>
      </c>
      <c r="BY203" s="95" t="s">
        <v>6504</v>
      </c>
      <c r="BZ203" s="95" t="s">
        <v>6095</v>
      </c>
      <c r="CA203" s="95" t="s">
        <v>3925</v>
      </c>
      <c r="CB203" s="95" t="s">
        <v>6098</v>
      </c>
      <c r="CC203" s="95" t="s">
        <v>6504</v>
      </c>
      <c r="CD203" s="95" t="s">
        <v>6504</v>
      </c>
      <c r="CE203" s="95" t="s">
        <v>6074</v>
      </c>
      <c r="CF203" s="95" t="s">
        <v>3925</v>
      </c>
      <c r="CG203" s="95" t="s">
        <v>6098</v>
      </c>
      <c r="CH203" s="95" t="s">
        <v>6504</v>
      </c>
      <c r="CI203" s="95" t="s">
        <v>6504</v>
      </c>
      <c r="CJ203" s="95" t="s">
        <v>6096</v>
      </c>
      <c r="CK203" s="95" t="s">
        <v>3925</v>
      </c>
      <c r="CL203" s="95" t="s">
        <v>6098</v>
      </c>
      <c r="CM203" s="95">
        <v>0.30000000000000004</v>
      </c>
      <c r="CN203" s="95">
        <v>0</v>
      </c>
      <c r="CO203" s="95" t="s">
        <v>53</v>
      </c>
      <c r="CP203" s="95" t="s">
        <v>62</v>
      </c>
      <c r="CQ203" s="95" t="s">
        <v>62</v>
      </c>
      <c r="CR203" s="95" t="s">
        <v>69</v>
      </c>
      <c r="CS203" s="95" t="s">
        <v>69</v>
      </c>
      <c r="CT203" s="95" t="s">
        <v>69</v>
      </c>
      <c r="CU203" s="95" t="s">
        <v>69</v>
      </c>
      <c r="CV203" s="95" t="s">
        <v>69</v>
      </c>
      <c r="CW203" s="95" t="s">
        <v>69</v>
      </c>
      <c r="CX203" s="95" t="s">
        <v>59</v>
      </c>
      <c r="CY203" s="95" t="s">
        <v>1385</v>
      </c>
      <c r="CZ203" s="95" t="s">
        <v>102</v>
      </c>
      <c r="DA203" s="95" t="s">
        <v>53</v>
      </c>
      <c r="DB203" s="95" t="s">
        <v>62</v>
      </c>
      <c r="DC203" s="95" t="s">
        <v>55</v>
      </c>
      <c r="DD203" s="95" t="s">
        <v>56</v>
      </c>
      <c r="DE203" s="95" t="s">
        <v>57</v>
      </c>
      <c r="DF203" s="95" t="s">
        <v>57</v>
      </c>
      <c r="DG203" s="95" t="s">
        <v>58</v>
      </c>
      <c r="DH203" s="95" t="s">
        <v>55</v>
      </c>
      <c r="DI203" s="95" t="s">
        <v>59</v>
      </c>
      <c r="DJ203" s="95" t="s">
        <v>2495</v>
      </c>
      <c r="DK203" s="95" t="s">
        <v>102</v>
      </c>
      <c r="DL203" s="95" t="s">
        <v>53</v>
      </c>
      <c r="DM203" s="95" t="s">
        <v>62</v>
      </c>
      <c r="DN203" s="95" t="s">
        <v>63</v>
      </c>
      <c r="DO203" s="95" t="s">
        <v>71</v>
      </c>
      <c r="DP203" s="95" t="s">
        <v>71</v>
      </c>
      <c r="DQ203" s="95" t="s">
        <v>57</v>
      </c>
      <c r="DR203" s="95" t="s">
        <v>58</v>
      </c>
      <c r="DS203" s="95" t="s">
        <v>55</v>
      </c>
      <c r="DT203" s="95" t="s">
        <v>59</v>
      </c>
      <c r="DU203" s="95" t="s">
        <v>2497</v>
      </c>
      <c r="DV203" s="95" t="s">
        <v>117</v>
      </c>
      <c r="DW203" s="95" t="s">
        <v>61</v>
      </c>
      <c r="DX203" s="95" t="s">
        <v>62</v>
      </c>
      <c r="DY203" s="95" t="s">
        <v>55</v>
      </c>
      <c r="DZ203" s="95" t="s">
        <v>56</v>
      </c>
      <c r="EA203" s="95" t="s">
        <v>57</v>
      </c>
      <c r="EB203" s="95" t="s">
        <v>57</v>
      </c>
      <c r="EC203" s="95" t="s">
        <v>58</v>
      </c>
      <c r="ED203" s="95" t="s">
        <v>69</v>
      </c>
      <c r="EE203" s="95" t="s">
        <v>59</v>
      </c>
      <c r="EF203" s="95" t="s">
        <v>2498</v>
      </c>
      <c r="EG203" s="95" t="s">
        <v>117</v>
      </c>
    </row>
    <row r="204" spans="1:137" x14ac:dyDescent="0.25">
      <c r="A204" s="97" t="s">
        <v>1920</v>
      </c>
      <c r="B204" s="95" t="s">
        <v>6984</v>
      </c>
      <c r="C204" s="95">
        <v>4</v>
      </c>
      <c r="D204" s="95" t="s">
        <v>24</v>
      </c>
      <c r="E204" s="95" t="s">
        <v>192</v>
      </c>
      <c r="F204" s="95" t="s">
        <v>1920</v>
      </c>
      <c r="G204" s="97" t="s">
        <v>531</v>
      </c>
      <c r="H204" s="97" t="s">
        <v>557</v>
      </c>
      <c r="I204" s="51">
        <v>56</v>
      </c>
      <c r="J204" s="51">
        <v>56</v>
      </c>
      <c r="K204" s="95" t="s">
        <v>556</v>
      </c>
      <c r="L204" s="95">
        <v>56</v>
      </c>
      <c r="M204" s="95">
        <v>0</v>
      </c>
      <c r="N204" s="95">
        <v>0</v>
      </c>
      <c r="O204" s="95">
        <v>0</v>
      </c>
      <c r="P204" s="95">
        <v>0</v>
      </c>
      <c r="Q204" s="95">
        <v>0</v>
      </c>
      <c r="R204" s="95">
        <v>0</v>
      </c>
      <c r="S204" s="95">
        <v>0</v>
      </c>
      <c r="T204" s="95">
        <v>0</v>
      </c>
      <c r="U204" s="95">
        <v>0</v>
      </c>
      <c r="V204" s="95">
        <v>0</v>
      </c>
      <c r="W204" s="95">
        <v>0</v>
      </c>
      <c r="X204" s="95">
        <v>0</v>
      </c>
      <c r="Y204" s="95">
        <v>56</v>
      </c>
      <c r="Z204" s="95">
        <v>56</v>
      </c>
      <c r="AA204" s="95" t="s">
        <v>6056</v>
      </c>
      <c r="AB204" s="95" t="s">
        <v>6057</v>
      </c>
      <c r="AC204" s="95" t="s">
        <v>6058</v>
      </c>
      <c r="AD204" s="95" t="s">
        <v>3896</v>
      </c>
      <c r="AE204" s="95" t="s">
        <v>6504</v>
      </c>
      <c r="AF204" s="95" t="s">
        <v>6504</v>
      </c>
      <c r="AG204" s="95" t="s">
        <v>6504</v>
      </c>
      <c r="AH204" s="95" t="s">
        <v>6504</v>
      </c>
      <c r="AI204" s="95" t="s">
        <v>6504</v>
      </c>
      <c r="AJ204" s="95" t="s">
        <v>6504</v>
      </c>
      <c r="AK204" s="95" t="s">
        <v>6504</v>
      </c>
      <c r="AL204" s="95" t="s">
        <v>6504</v>
      </c>
      <c r="AM204" s="95" t="s">
        <v>6504</v>
      </c>
      <c r="AN204" s="95" t="s">
        <v>6504</v>
      </c>
      <c r="AO204" s="95" t="s">
        <v>6504</v>
      </c>
      <c r="AP204" s="95" t="s">
        <v>6504</v>
      </c>
      <c r="AQ204" s="95" t="s">
        <v>6099</v>
      </c>
      <c r="AR204" s="95" t="s">
        <v>3925</v>
      </c>
      <c r="AS204" s="95" t="s">
        <v>6107</v>
      </c>
      <c r="AT204" s="95" t="s">
        <v>6504</v>
      </c>
      <c r="AU204" s="95" t="s">
        <v>6504</v>
      </c>
      <c r="AV204" s="95" t="s">
        <v>6100</v>
      </c>
      <c r="AW204" s="95" t="s">
        <v>3925</v>
      </c>
      <c r="AX204" s="95" t="s">
        <v>6107</v>
      </c>
      <c r="AY204" s="95" t="s">
        <v>6504</v>
      </c>
      <c r="AZ204" s="95" t="s">
        <v>6504</v>
      </c>
      <c r="BA204" s="95" t="s">
        <v>6101</v>
      </c>
      <c r="BB204" s="95" t="s">
        <v>3925</v>
      </c>
      <c r="BC204" s="95" t="s">
        <v>6107</v>
      </c>
      <c r="BD204" s="95" t="s">
        <v>6504</v>
      </c>
      <c r="BE204" s="95" t="s">
        <v>6504</v>
      </c>
      <c r="BF204" s="95" t="s">
        <v>6102</v>
      </c>
      <c r="BG204" s="95" t="s">
        <v>3925</v>
      </c>
      <c r="BH204" s="95" t="s">
        <v>6107</v>
      </c>
      <c r="BI204" s="95" t="s">
        <v>6504</v>
      </c>
      <c r="BJ204" s="95" t="s">
        <v>6504</v>
      </c>
      <c r="BK204" s="95" t="s">
        <v>6092</v>
      </c>
      <c r="BL204" s="95" t="s">
        <v>3925</v>
      </c>
      <c r="BM204" s="95" t="s">
        <v>6107</v>
      </c>
      <c r="BN204" s="95" t="s">
        <v>6504</v>
      </c>
      <c r="BO204" s="95" t="s">
        <v>6504</v>
      </c>
      <c r="BP204" s="95" t="s">
        <v>6103</v>
      </c>
      <c r="BQ204" s="95" t="s">
        <v>3925</v>
      </c>
      <c r="BR204" s="95" t="s">
        <v>6107</v>
      </c>
      <c r="BS204" s="95" t="s">
        <v>6504</v>
      </c>
      <c r="BT204" s="95" t="s">
        <v>6504</v>
      </c>
      <c r="BU204" s="95" t="s">
        <v>6104</v>
      </c>
      <c r="BV204" s="95" t="s">
        <v>3925</v>
      </c>
      <c r="BW204" s="95" t="s">
        <v>6107</v>
      </c>
      <c r="BX204" s="95" t="s">
        <v>6504</v>
      </c>
      <c r="BY204" s="95" t="s">
        <v>6504</v>
      </c>
      <c r="BZ204" s="95" t="s">
        <v>6105</v>
      </c>
      <c r="CA204" s="95" t="s">
        <v>3925</v>
      </c>
      <c r="CB204" s="95" t="s">
        <v>6107</v>
      </c>
      <c r="CC204" s="95" t="s">
        <v>6504</v>
      </c>
      <c r="CD204" s="95" t="s">
        <v>6504</v>
      </c>
      <c r="CE204" s="95" t="s">
        <v>6074</v>
      </c>
      <c r="CF204" s="95" t="s">
        <v>3925</v>
      </c>
      <c r="CG204" s="95" t="s">
        <v>6107</v>
      </c>
      <c r="CH204" s="95">
        <v>56</v>
      </c>
      <c r="CI204" s="95">
        <v>56</v>
      </c>
      <c r="CJ204" s="95" t="s">
        <v>6106</v>
      </c>
      <c r="CK204" s="95" t="s">
        <v>3925</v>
      </c>
      <c r="CL204" s="95" t="s">
        <v>6107</v>
      </c>
      <c r="CM204" s="95">
        <v>56</v>
      </c>
      <c r="CN204" s="95">
        <v>0</v>
      </c>
      <c r="CO204" s="95" t="s">
        <v>53</v>
      </c>
      <c r="CP204" s="95" t="s">
        <v>79</v>
      </c>
      <c r="CQ204" s="95" t="s">
        <v>79</v>
      </c>
      <c r="CR204" s="95" t="s">
        <v>55</v>
      </c>
      <c r="CS204" s="95" t="s">
        <v>56</v>
      </c>
      <c r="CT204" s="95" t="s">
        <v>57</v>
      </c>
      <c r="CU204" s="95" t="s">
        <v>57</v>
      </c>
      <c r="CV204" s="95" t="s">
        <v>58</v>
      </c>
      <c r="CW204" s="95" t="s">
        <v>55</v>
      </c>
      <c r="CX204" s="95" t="s">
        <v>59</v>
      </c>
      <c r="CY204" s="95" t="s">
        <v>1385</v>
      </c>
      <c r="CZ204" s="95" t="s">
        <v>102</v>
      </c>
      <c r="DA204" s="95" t="s">
        <v>53</v>
      </c>
      <c r="DB204" s="95" t="s">
        <v>79</v>
      </c>
      <c r="DC204" s="95" t="s">
        <v>69</v>
      </c>
      <c r="DD204" s="95" t="s">
        <v>69</v>
      </c>
      <c r="DE204" s="95" t="s">
        <v>69</v>
      </c>
      <c r="DF204" s="95" t="s">
        <v>69</v>
      </c>
      <c r="DG204" s="95" t="s">
        <v>69</v>
      </c>
      <c r="DH204" s="95" t="s">
        <v>69</v>
      </c>
      <c r="DI204" s="95" t="s">
        <v>59</v>
      </c>
      <c r="DJ204" s="95" t="s">
        <v>2495</v>
      </c>
      <c r="DK204" s="95" t="s">
        <v>102</v>
      </c>
      <c r="DL204" s="95" t="s">
        <v>53</v>
      </c>
      <c r="DM204" s="95" t="s">
        <v>79</v>
      </c>
      <c r="DN204" s="95" t="s">
        <v>69</v>
      </c>
      <c r="DO204" s="95" t="s">
        <v>69</v>
      </c>
      <c r="DP204" s="95" t="s">
        <v>69</v>
      </c>
      <c r="DQ204" s="95" t="s">
        <v>69</v>
      </c>
      <c r="DR204" s="95" t="s">
        <v>69</v>
      </c>
      <c r="DS204" s="95" t="s">
        <v>69</v>
      </c>
      <c r="DT204" s="95" t="s">
        <v>59</v>
      </c>
      <c r="DU204" s="95" t="s">
        <v>1385</v>
      </c>
      <c r="DV204" s="95" t="s">
        <v>117</v>
      </c>
      <c r="DW204" s="95" t="s">
        <v>53</v>
      </c>
      <c r="DX204" s="95" t="s">
        <v>62</v>
      </c>
      <c r="DY204" s="95" t="s">
        <v>55</v>
      </c>
      <c r="DZ204" s="95" t="s">
        <v>71</v>
      </c>
      <c r="EA204" s="95" t="s">
        <v>71</v>
      </c>
      <c r="EB204" s="95" t="s">
        <v>71</v>
      </c>
      <c r="EC204" s="95" t="s">
        <v>71</v>
      </c>
      <c r="ED204" s="95" t="s">
        <v>71</v>
      </c>
      <c r="EE204" s="95" t="s">
        <v>59</v>
      </c>
      <c r="EF204" s="95" t="s">
        <v>2499</v>
      </c>
      <c r="EG204" s="95" t="s">
        <v>117</v>
      </c>
    </row>
    <row r="205" spans="1:137" x14ac:dyDescent="0.25">
      <c r="A205" s="97">
        <v>37</v>
      </c>
      <c r="B205" s="95" t="s">
        <v>6985</v>
      </c>
      <c r="C205" s="95">
        <v>5</v>
      </c>
      <c r="D205" s="95" t="s">
        <v>24</v>
      </c>
      <c r="E205" s="95" t="s">
        <v>192</v>
      </c>
      <c r="F205" s="95">
        <v>37</v>
      </c>
      <c r="G205" s="97" t="s">
        <v>1515</v>
      </c>
      <c r="H205" s="97" t="s">
        <v>532</v>
      </c>
      <c r="I205" s="51">
        <v>0</v>
      </c>
      <c r="J205" s="51">
        <v>0.3</v>
      </c>
      <c r="K205" s="95" t="s">
        <v>556</v>
      </c>
      <c r="L205" s="95">
        <v>1</v>
      </c>
      <c r="M205" s="95">
        <v>0</v>
      </c>
      <c r="N205" s="95">
        <v>0</v>
      </c>
      <c r="O205" s="95">
        <v>0</v>
      </c>
      <c r="P205" s="95">
        <v>0</v>
      </c>
      <c r="Q205" s="95">
        <v>0</v>
      </c>
      <c r="R205" s="95">
        <v>0</v>
      </c>
      <c r="S205" s="95">
        <v>0</v>
      </c>
      <c r="T205" s="95">
        <v>0</v>
      </c>
      <c r="U205" s="95">
        <v>0</v>
      </c>
      <c r="V205" s="95">
        <v>0</v>
      </c>
      <c r="W205" s="95">
        <v>0</v>
      </c>
      <c r="X205" s="95">
        <v>0</v>
      </c>
      <c r="Y205" s="95">
        <v>1</v>
      </c>
      <c r="Z205" s="95">
        <v>0.3</v>
      </c>
      <c r="AA205" s="95" t="s">
        <v>1930</v>
      </c>
      <c r="AB205" s="95">
        <v>0</v>
      </c>
      <c r="AC205" s="95">
        <v>0</v>
      </c>
      <c r="AD205" s="95">
        <v>0</v>
      </c>
      <c r="AE205" s="95" t="s">
        <v>6504</v>
      </c>
      <c r="AF205" s="95" t="s">
        <v>6504</v>
      </c>
      <c r="AG205" s="95" t="s">
        <v>6504</v>
      </c>
      <c r="AH205" s="95" t="s">
        <v>6504</v>
      </c>
      <c r="AI205" s="95" t="s">
        <v>6504</v>
      </c>
      <c r="AJ205" s="95" t="s">
        <v>6504</v>
      </c>
      <c r="AK205" s="95" t="s">
        <v>6504</v>
      </c>
      <c r="AL205" s="95" t="s">
        <v>6504</v>
      </c>
      <c r="AM205" s="95" t="s">
        <v>6504</v>
      </c>
      <c r="AN205" s="95" t="s">
        <v>6504</v>
      </c>
      <c r="AO205" s="95" t="s">
        <v>6504</v>
      </c>
      <c r="AP205" s="95" t="s">
        <v>6504</v>
      </c>
      <c r="AQ205" s="95" t="s">
        <v>6504</v>
      </c>
      <c r="AR205" s="95" t="s">
        <v>6504</v>
      </c>
      <c r="AS205" s="95" t="s">
        <v>6504</v>
      </c>
      <c r="AT205" s="95" t="s">
        <v>6504</v>
      </c>
      <c r="AU205" s="95" t="s">
        <v>6504</v>
      </c>
      <c r="AV205" s="95" t="s">
        <v>6504</v>
      </c>
      <c r="AW205" s="95" t="s">
        <v>6504</v>
      </c>
      <c r="AX205" s="95" t="s">
        <v>6504</v>
      </c>
      <c r="AY205" s="95" t="s">
        <v>6504</v>
      </c>
      <c r="AZ205" s="95" t="s">
        <v>6504</v>
      </c>
      <c r="BA205" s="95" t="s">
        <v>6504</v>
      </c>
      <c r="BB205" s="95" t="s">
        <v>6504</v>
      </c>
      <c r="BC205" s="95" t="s">
        <v>6504</v>
      </c>
      <c r="BD205" s="95" t="s">
        <v>6504</v>
      </c>
      <c r="BE205" s="95" t="s">
        <v>6504</v>
      </c>
      <c r="BF205" s="95" t="s">
        <v>6504</v>
      </c>
      <c r="BG205" s="95" t="s">
        <v>6504</v>
      </c>
      <c r="BH205" s="95" t="s">
        <v>6504</v>
      </c>
      <c r="BI205" s="95" t="s">
        <v>6504</v>
      </c>
      <c r="BJ205" s="95" t="s">
        <v>6504</v>
      </c>
      <c r="BK205" s="95" t="s">
        <v>6504</v>
      </c>
      <c r="BL205" s="95" t="s">
        <v>6504</v>
      </c>
      <c r="BM205" s="95" t="s">
        <v>6504</v>
      </c>
      <c r="BN205" s="95" t="s">
        <v>6504</v>
      </c>
      <c r="BO205" s="95" t="s">
        <v>6504</v>
      </c>
      <c r="BP205" s="95" t="s">
        <v>6504</v>
      </c>
      <c r="BQ205" s="95" t="s">
        <v>6504</v>
      </c>
      <c r="BR205" s="95" t="s">
        <v>6504</v>
      </c>
      <c r="BS205" s="95" t="s">
        <v>6504</v>
      </c>
      <c r="BT205" s="95" t="s">
        <v>6504</v>
      </c>
      <c r="BU205" s="95" t="s">
        <v>6504</v>
      </c>
      <c r="BV205" s="95" t="s">
        <v>6504</v>
      </c>
      <c r="BW205" s="95" t="s">
        <v>6504</v>
      </c>
      <c r="BX205" s="95" t="s">
        <v>6504</v>
      </c>
      <c r="BY205" s="95" t="s">
        <v>6504</v>
      </c>
      <c r="BZ205" s="95" t="s">
        <v>6504</v>
      </c>
      <c r="CA205" s="95" t="s">
        <v>6504</v>
      </c>
      <c r="CB205" s="95" t="s">
        <v>6504</v>
      </c>
      <c r="CC205" s="95" t="s">
        <v>6504</v>
      </c>
      <c r="CD205" s="95" t="s">
        <v>6504</v>
      </c>
      <c r="CE205" s="95" t="s">
        <v>6504</v>
      </c>
      <c r="CF205" s="95" t="s">
        <v>6504</v>
      </c>
      <c r="CG205" s="95" t="s">
        <v>6504</v>
      </c>
      <c r="CH205" s="95">
        <v>1</v>
      </c>
      <c r="CI205" s="95">
        <v>1</v>
      </c>
      <c r="CJ205" s="95" t="s">
        <v>6108</v>
      </c>
      <c r="CK205" s="95" t="s">
        <v>3925</v>
      </c>
      <c r="CL205" s="95" t="s">
        <v>6098</v>
      </c>
      <c r="CM205" s="95">
        <v>1</v>
      </c>
      <c r="CN205" s="95">
        <v>0</v>
      </c>
      <c r="CO205" s="95" t="s">
        <v>69</v>
      </c>
      <c r="CP205" s="95" t="s">
        <v>79</v>
      </c>
      <c r="CQ205" s="95" t="s">
        <v>79</v>
      </c>
      <c r="CR205" s="95" t="s">
        <v>69</v>
      </c>
      <c r="CS205" s="95" t="s">
        <v>69</v>
      </c>
      <c r="CT205" s="95" t="s">
        <v>69</v>
      </c>
      <c r="CU205" s="95" t="s">
        <v>69</v>
      </c>
      <c r="CV205" s="95" t="s">
        <v>69</v>
      </c>
      <c r="CW205" s="95" t="s">
        <v>69</v>
      </c>
      <c r="CX205" s="95" t="s">
        <v>59</v>
      </c>
      <c r="CY205" s="95" t="s">
        <v>1385</v>
      </c>
      <c r="CZ205" s="95" t="s">
        <v>102</v>
      </c>
      <c r="DA205" s="95" t="s">
        <v>69</v>
      </c>
      <c r="DB205" s="95" t="s">
        <v>79</v>
      </c>
      <c r="DC205" s="95" t="s">
        <v>69</v>
      </c>
      <c r="DD205" s="95" t="s">
        <v>69</v>
      </c>
      <c r="DE205" s="95" t="s">
        <v>69</v>
      </c>
      <c r="DF205" s="95" t="s">
        <v>69</v>
      </c>
      <c r="DG205" s="95" t="s">
        <v>69</v>
      </c>
      <c r="DH205" s="95" t="s">
        <v>69</v>
      </c>
      <c r="DI205" s="95" t="s">
        <v>59</v>
      </c>
      <c r="DJ205" s="95" t="s">
        <v>1385</v>
      </c>
      <c r="DK205" s="95" t="s">
        <v>1385</v>
      </c>
      <c r="DL205" s="95" t="s">
        <v>69</v>
      </c>
      <c r="DM205" s="95" t="s">
        <v>79</v>
      </c>
      <c r="DN205" s="95" t="s">
        <v>69</v>
      </c>
      <c r="DO205" s="95" t="s">
        <v>69</v>
      </c>
      <c r="DP205" s="95" t="s">
        <v>69</v>
      </c>
      <c r="DQ205" s="95" t="s">
        <v>69</v>
      </c>
      <c r="DR205" s="95" t="s">
        <v>69</v>
      </c>
      <c r="DS205" s="95" t="s">
        <v>69</v>
      </c>
      <c r="DT205" s="95" t="s">
        <v>59</v>
      </c>
      <c r="DU205" s="95" t="s">
        <v>1385</v>
      </c>
      <c r="DV205" s="95" t="s">
        <v>1385</v>
      </c>
      <c r="DW205" s="95" t="s">
        <v>53</v>
      </c>
      <c r="DX205" s="95" t="s">
        <v>62</v>
      </c>
      <c r="DY205" s="95" t="s">
        <v>55</v>
      </c>
      <c r="DZ205" s="95" t="s">
        <v>71</v>
      </c>
      <c r="EA205" s="95" t="s">
        <v>71</v>
      </c>
      <c r="EB205" s="95" t="s">
        <v>71</v>
      </c>
      <c r="EC205" s="95" t="s">
        <v>71</v>
      </c>
      <c r="ED205" s="95" t="s">
        <v>71</v>
      </c>
      <c r="EE205" s="95" t="s">
        <v>59</v>
      </c>
      <c r="EF205" s="95" t="s">
        <v>2500</v>
      </c>
      <c r="EG205" s="95" t="s">
        <v>117</v>
      </c>
    </row>
    <row r="206" spans="1:137" x14ac:dyDescent="0.25">
      <c r="A206" s="97">
        <v>220</v>
      </c>
      <c r="B206" s="95" t="s">
        <v>6986</v>
      </c>
      <c r="C206" s="95">
        <v>6</v>
      </c>
      <c r="D206" s="95" t="s">
        <v>24</v>
      </c>
      <c r="E206" s="95" t="s">
        <v>192</v>
      </c>
      <c r="F206" s="95">
        <v>220</v>
      </c>
      <c r="G206" s="97" t="s">
        <v>556</v>
      </c>
      <c r="H206" s="97" t="s">
        <v>557</v>
      </c>
      <c r="I206" s="51" t="s">
        <v>595</v>
      </c>
      <c r="J206" s="51">
        <v>56</v>
      </c>
      <c r="K206" s="95" t="s">
        <v>556</v>
      </c>
      <c r="L206" s="95">
        <v>56</v>
      </c>
      <c r="M206" s="95">
        <v>0</v>
      </c>
      <c r="N206" s="95">
        <v>0</v>
      </c>
      <c r="O206" s="95">
        <v>0</v>
      </c>
      <c r="P206" s="95">
        <v>0</v>
      </c>
      <c r="Q206" s="95">
        <v>0</v>
      </c>
      <c r="R206" s="95">
        <v>0</v>
      </c>
      <c r="S206" s="95">
        <v>0</v>
      </c>
      <c r="T206" s="95">
        <v>0</v>
      </c>
      <c r="U206" s="95">
        <v>0</v>
      </c>
      <c r="V206" s="95">
        <v>0</v>
      </c>
      <c r="W206" s="95">
        <v>0</v>
      </c>
      <c r="X206" s="95">
        <v>0</v>
      </c>
      <c r="Y206" s="95">
        <v>56</v>
      </c>
      <c r="Z206" s="95">
        <v>56</v>
      </c>
      <c r="AA206" s="95" t="s">
        <v>6059</v>
      </c>
      <c r="AB206" s="95" t="s">
        <v>6060</v>
      </c>
      <c r="AC206" s="95" t="s">
        <v>6061</v>
      </c>
      <c r="AD206" s="95" t="s">
        <v>3880</v>
      </c>
      <c r="AE206" s="95" t="s">
        <v>6504</v>
      </c>
      <c r="AF206" s="95" t="s">
        <v>6504</v>
      </c>
      <c r="AG206" s="95" t="s">
        <v>6504</v>
      </c>
      <c r="AH206" s="95" t="s">
        <v>6504</v>
      </c>
      <c r="AI206" s="95" t="s">
        <v>6504</v>
      </c>
      <c r="AJ206" s="95" t="s">
        <v>6504</v>
      </c>
      <c r="AK206" s="95" t="s">
        <v>6504</v>
      </c>
      <c r="AL206" s="95" t="s">
        <v>6504</v>
      </c>
      <c r="AM206" s="95" t="s">
        <v>6504</v>
      </c>
      <c r="AN206" s="95" t="s">
        <v>6504</v>
      </c>
      <c r="AO206" s="95" t="s">
        <v>6504</v>
      </c>
      <c r="AP206" s="95" t="s">
        <v>6504</v>
      </c>
      <c r="AQ206" s="95" t="s">
        <v>6109</v>
      </c>
      <c r="AR206" s="95" t="s">
        <v>3925</v>
      </c>
      <c r="AS206" s="95" t="s">
        <v>6119</v>
      </c>
      <c r="AT206" s="95" t="s">
        <v>6504</v>
      </c>
      <c r="AU206" s="95" t="s">
        <v>6504</v>
      </c>
      <c r="AV206" s="95" t="s">
        <v>6110</v>
      </c>
      <c r="AW206" s="95" t="s">
        <v>3925</v>
      </c>
      <c r="AX206" s="95" t="s">
        <v>6119</v>
      </c>
      <c r="AY206" s="95" t="s">
        <v>6504</v>
      </c>
      <c r="AZ206" s="95" t="s">
        <v>6504</v>
      </c>
      <c r="BA206" s="95" t="s">
        <v>6111</v>
      </c>
      <c r="BB206" s="95" t="s">
        <v>3925</v>
      </c>
      <c r="BC206" s="95" t="s">
        <v>6119</v>
      </c>
      <c r="BD206" s="95" t="s">
        <v>6504</v>
      </c>
      <c r="BE206" s="95" t="s">
        <v>6504</v>
      </c>
      <c r="BF206" s="95" t="s">
        <v>6112</v>
      </c>
      <c r="BG206" s="95" t="s">
        <v>3925</v>
      </c>
      <c r="BH206" s="95" t="s">
        <v>6119</v>
      </c>
      <c r="BI206" s="95" t="s">
        <v>6504</v>
      </c>
      <c r="BJ206" s="95" t="s">
        <v>6504</v>
      </c>
      <c r="BK206" s="95" t="s">
        <v>6113</v>
      </c>
      <c r="BL206" s="95" t="s">
        <v>3925</v>
      </c>
      <c r="BM206" s="95" t="s">
        <v>6119</v>
      </c>
      <c r="BN206" s="95" t="s">
        <v>6504</v>
      </c>
      <c r="BO206" s="95" t="s">
        <v>6504</v>
      </c>
      <c r="BP206" s="95" t="s">
        <v>6114</v>
      </c>
      <c r="BQ206" s="95" t="s">
        <v>3925</v>
      </c>
      <c r="BR206" s="95" t="s">
        <v>6119</v>
      </c>
      <c r="BS206" s="95" t="s">
        <v>6504</v>
      </c>
      <c r="BT206" s="95" t="s">
        <v>6504</v>
      </c>
      <c r="BU206" s="95" t="s">
        <v>6115</v>
      </c>
      <c r="BV206" s="95" t="s">
        <v>3925</v>
      </c>
      <c r="BW206" s="95" t="s">
        <v>6119</v>
      </c>
      <c r="BX206" s="95" t="s">
        <v>6504</v>
      </c>
      <c r="BY206" s="95" t="s">
        <v>6504</v>
      </c>
      <c r="BZ206" s="95" t="s">
        <v>6116</v>
      </c>
      <c r="CA206" s="95" t="s">
        <v>3925</v>
      </c>
      <c r="CB206" s="95" t="s">
        <v>6119</v>
      </c>
      <c r="CC206" s="95" t="s">
        <v>6504</v>
      </c>
      <c r="CD206" s="95" t="s">
        <v>6504</v>
      </c>
      <c r="CE206" s="95" t="s">
        <v>6117</v>
      </c>
      <c r="CF206" s="95" t="s">
        <v>3925</v>
      </c>
      <c r="CG206" s="95" t="s">
        <v>6119</v>
      </c>
      <c r="CH206" s="95">
        <v>56</v>
      </c>
      <c r="CI206" s="95">
        <v>56</v>
      </c>
      <c r="CJ206" s="95" t="s">
        <v>6118</v>
      </c>
      <c r="CK206" s="95" t="s">
        <v>3925</v>
      </c>
      <c r="CL206" s="95" t="s">
        <v>6119</v>
      </c>
      <c r="CM206" s="95">
        <v>56</v>
      </c>
      <c r="CN206" s="95">
        <v>0</v>
      </c>
      <c r="CO206" s="95" t="s">
        <v>53</v>
      </c>
      <c r="CP206" s="95" t="s">
        <v>79</v>
      </c>
      <c r="CQ206" s="95" t="s">
        <v>79</v>
      </c>
      <c r="CR206" s="95" t="s">
        <v>55</v>
      </c>
      <c r="CS206" s="95" t="s">
        <v>56</v>
      </c>
      <c r="CT206" s="95" t="s">
        <v>57</v>
      </c>
      <c r="CU206" s="95" t="s">
        <v>57</v>
      </c>
      <c r="CV206" s="95" t="s">
        <v>58</v>
      </c>
      <c r="CW206" s="95" t="s">
        <v>55</v>
      </c>
      <c r="CX206" s="95" t="s">
        <v>59</v>
      </c>
      <c r="CY206" s="95" t="s">
        <v>1385</v>
      </c>
      <c r="CZ206" s="95" t="s">
        <v>102</v>
      </c>
      <c r="DA206" s="95" t="s">
        <v>53</v>
      </c>
      <c r="DB206" s="95" t="s">
        <v>79</v>
      </c>
      <c r="DC206" s="95" t="s">
        <v>69</v>
      </c>
      <c r="DD206" s="95" t="s">
        <v>69</v>
      </c>
      <c r="DE206" s="95" t="s">
        <v>69</v>
      </c>
      <c r="DF206" s="95" t="s">
        <v>69</v>
      </c>
      <c r="DG206" s="95" t="s">
        <v>69</v>
      </c>
      <c r="DH206" s="95" t="s">
        <v>69</v>
      </c>
      <c r="DI206" s="95" t="s">
        <v>59</v>
      </c>
      <c r="DJ206" s="95" t="s">
        <v>2495</v>
      </c>
      <c r="DK206" s="95" t="s">
        <v>102</v>
      </c>
      <c r="DL206" s="95" t="s">
        <v>53</v>
      </c>
      <c r="DM206" s="95" t="s">
        <v>79</v>
      </c>
      <c r="DN206" s="95" t="s">
        <v>69</v>
      </c>
      <c r="DO206" s="95" t="s">
        <v>69</v>
      </c>
      <c r="DP206" s="95" t="s">
        <v>69</v>
      </c>
      <c r="DQ206" s="95" t="s">
        <v>69</v>
      </c>
      <c r="DR206" s="95" t="s">
        <v>69</v>
      </c>
      <c r="DS206" s="95" t="s">
        <v>69</v>
      </c>
      <c r="DT206" s="95" t="s">
        <v>59</v>
      </c>
      <c r="DU206" s="95" t="s">
        <v>1385</v>
      </c>
      <c r="DV206" s="95" t="s">
        <v>117</v>
      </c>
      <c r="DW206" s="95" t="s">
        <v>53</v>
      </c>
      <c r="DX206" s="95" t="s">
        <v>62</v>
      </c>
      <c r="DY206" s="95" t="s">
        <v>55</v>
      </c>
      <c r="DZ206" s="95" t="s">
        <v>56</v>
      </c>
      <c r="EA206" s="95" t="s">
        <v>57</v>
      </c>
      <c r="EB206" s="95" t="s">
        <v>57</v>
      </c>
      <c r="EC206" s="95" t="s">
        <v>58</v>
      </c>
      <c r="ED206" s="95" t="s">
        <v>55</v>
      </c>
      <c r="EE206" s="95" t="s">
        <v>59</v>
      </c>
      <c r="EF206" s="95" t="s">
        <v>2167</v>
      </c>
      <c r="EG206" s="95" t="s">
        <v>117</v>
      </c>
    </row>
    <row r="207" spans="1:137" x14ac:dyDescent="0.25">
      <c r="A207" s="97" t="s">
        <v>1942</v>
      </c>
      <c r="B207" s="95" t="s">
        <v>6987</v>
      </c>
      <c r="C207" s="95">
        <v>7</v>
      </c>
      <c r="D207" s="95" t="s">
        <v>24</v>
      </c>
      <c r="E207" s="95" t="s">
        <v>192</v>
      </c>
      <c r="F207" s="95" t="s">
        <v>1942</v>
      </c>
      <c r="G207" s="97" t="s">
        <v>556</v>
      </c>
      <c r="H207" s="97" t="s">
        <v>557</v>
      </c>
      <c r="I207" s="51">
        <v>7</v>
      </c>
      <c r="J207" s="51">
        <v>2</v>
      </c>
      <c r="K207" s="95" t="s">
        <v>556</v>
      </c>
      <c r="L207" s="95">
        <v>2</v>
      </c>
      <c r="M207" s="95">
        <v>0</v>
      </c>
      <c r="N207" s="95">
        <v>0</v>
      </c>
      <c r="O207" s="95">
        <v>0</v>
      </c>
      <c r="P207" s="95">
        <v>0</v>
      </c>
      <c r="Q207" s="95">
        <v>0</v>
      </c>
      <c r="R207" s="95">
        <v>0</v>
      </c>
      <c r="S207" s="95">
        <v>0</v>
      </c>
      <c r="T207" s="95">
        <v>2</v>
      </c>
      <c r="U207" s="95">
        <v>0</v>
      </c>
      <c r="V207" s="95">
        <v>0</v>
      </c>
      <c r="W207" s="95">
        <v>0</v>
      </c>
      <c r="X207" s="95">
        <v>0</v>
      </c>
      <c r="Y207" s="95">
        <v>0</v>
      </c>
      <c r="Z207" s="95">
        <v>2</v>
      </c>
      <c r="AA207" s="95" t="s">
        <v>6062</v>
      </c>
      <c r="AB207" s="95" t="s">
        <v>6063</v>
      </c>
      <c r="AC207" s="95" t="s">
        <v>6064</v>
      </c>
      <c r="AD207" s="95" t="s">
        <v>6065</v>
      </c>
      <c r="AE207" s="95" t="s">
        <v>6504</v>
      </c>
      <c r="AF207" s="95" t="s">
        <v>6504</v>
      </c>
      <c r="AG207" s="95" t="s">
        <v>6504</v>
      </c>
      <c r="AH207" s="95" t="s">
        <v>6504</v>
      </c>
      <c r="AI207" s="95" t="s">
        <v>6504</v>
      </c>
      <c r="AJ207" s="95" t="s">
        <v>6504</v>
      </c>
      <c r="AK207" s="95" t="s">
        <v>6504</v>
      </c>
      <c r="AL207" s="95" t="s">
        <v>6504</v>
      </c>
      <c r="AM207" s="95" t="s">
        <v>6504</v>
      </c>
      <c r="AN207" s="95" t="s">
        <v>6504</v>
      </c>
      <c r="AO207" s="95" t="s">
        <v>6504</v>
      </c>
      <c r="AP207" s="95" t="s">
        <v>6504</v>
      </c>
      <c r="AQ207" s="95" t="s">
        <v>6120</v>
      </c>
      <c r="AR207" s="95" t="s">
        <v>3925</v>
      </c>
      <c r="AS207" s="95" t="s">
        <v>6064</v>
      </c>
      <c r="AT207" s="95" t="s">
        <v>6504</v>
      </c>
      <c r="AU207" s="95" t="s">
        <v>6504</v>
      </c>
      <c r="AV207" s="95" t="s">
        <v>6121</v>
      </c>
      <c r="AW207" s="95" t="s">
        <v>3925</v>
      </c>
      <c r="AX207" s="95" t="s">
        <v>6064</v>
      </c>
      <c r="AY207" s="95" t="s">
        <v>6504</v>
      </c>
      <c r="AZ207" s="95" t="s">
        <v>6504</v>
      </c>
      <c r="BA207" s="95" t="s">
        <v>6122</v>
      </c>
      <c r="BB207" s="95" t="s">
        <v>3925</v>
      </c>
      <c r="BC207" s="95" t="s">
        <v>6064</v>
      </c>
      <c r="BD207" s="95" t="s">
        <v>6504</v>
      </c>
      <c r="BE207" s="95" t="s">
        <v>6504</v>
      </c>
      <c r="BF207" s="95" t="s">
        <v>6123</v>
      </c>
      <c r="BG207" s="95" t="s">
        <v>3925</v>
      </c>
      <c r="BH207" s="95" t="s">
        <v>6064</v>
      </c>
      <c r="BI207" s="95">
        <v>2</v>
      </c>
      <c r="BJ207" s="95">
        <v>2</v>
      </c>
      <c r="BK207" s="95" t="s">
        <v>6124</v>
      </c>
      <c r="BL207" s="95" t="s">
        <v>3925</v>
      </c>
      <c r="BM207" s="95" t="s">
        <v>6064</v>
      </c>
      <c r="BN207" s="95" t="s">
        <v>6504</v>
      </c>
      <c r="BO207" s="95" t="s">
        <v>6504</v>
      </c>
      <c r="BP207" s="95" t="s">
        <v>6125</v>
      </c>
      <c r="BQ207" s="95" t="s">
        <v>3925</v>
      </c>
      <c r="BR207" s="95" t="s">
        <v>6064</v>
      </c>
      <c r="BS207" s="95" t="s">
        <v>6504</v>
      </c>
      <c r="BT207" s="95" t="s">
        <v>6504</v>
      </c>
      <c r="BU207" s="95" t="s">
        <v>6126</v>
      </c>
      <c r="BV207" s="95" t="s">
        <v>3925</v>
      </c>
      <c r="BW207" s="95" t="s">
        <v>6064</v>
      </c>
      <c r="BX207" s="95" t="s">
        <v>6504</v>
      </c>
      <c r="BY207" s="95" t="s">
        <v>6504</v>
      </c>
      <c r="BZ207" s="95" t="s">
        <v>6127</v>
      </c>
      <c r="CA207" s="95" t="s">
        <v>3925</v>
      </c>
      <c r="CB207" s="95" t="s">
        <v>6064</v>
      </c>
      <c r="CC207" s="95" t="s">
        <v>6504</v>
      </c>
      <c r="CD207" s="95" t="s">
        <v>6504</v>
      </c>
      <c r="CE207" s="95" t="s">
        <v>6128</v>
      </c>
      <c r="CF207" s="95" t="s">
        <v>3925</v>
      </c>
      <c r="CG207" s="95" t="s">
        <v>6064</v>
      </c>
      <c r="CH207" s="95" t="s">
        <v>6504</v>
      </c>
      <c r="CI207" s="95" t="s">
        <v>6504</v>
      </c>
      <c r="CJ207" s="95" t="s">
        <v>6129</v>
      </c>
      <c r="CK207" s="95" t="s">
        <v>3925</v>
      </c>
      <c r="CL207" s="95" t="s">
        <v>6064</v>
      </c>
      <c r="CM207" s="95">
        <v>2</v>
      </c>
      <c r="CN207" s="95">
        <v>0</v>
      </c>
      <c r="CO207" s="95" t="s">
        <v>53</v>
      </c>
      <c r="CP207" s="95" t="s">
        <v>79</v>
      </c>
      <c r="CQ207" s="95" t="s">
        <v>79</v>
      </c>
      <c r="CR207" s="95" t="s">
        <v>69</v>
      </c>
      <c r="CS207" s="95" t="s">
        <v>69</v>
      </c>
      <c r="CT207" s="95" t="s">
        <v>69</v>
      </c>
      <c r="CU207" s="95" t="s">
        <v>69</v>
      </c>
      <c r="CV207" s="95" t="s">
        <v>69</v>
      </c>
      <c r="CW207" s="95" t="s">
        <v>69</v>
      </c>
      <c r="CX207" s="95" t="s">
        <v>59</v>
      </c>
      <c r="CY207" s="95" t="s">
        <v>1385</v>
      </c>
      <c r="CZ207" s="95" t="s">
        <v>102</v>
      </c>
      <c r="DA207" s="95" t="s">
        <v>53</v>
      </c>
      <c r="DB207" s="95" t="s">
        <v>79</v>
      </c>
      <c r="DC207" s="95" t="s">
        <v>69</v>
      </c>
      <c r="DD207" s="95" t="s">
        <v>69</v>
      </c>
      <c r="DE207" s="95" t="s">
        <v>69</v>
      </c>
      <c r="DF207" s="95" t="s">
        <v>57</v>
      </c>
      <c r="DG207" s="95" t="s">
        <v>69</v>
      </c>
      <c r="DH207" s="95" t="s">
        <v>69</v>
      </c>
      <c r="DI207" s="95" t="s">
        <v>59</v>
      </c>
      <c r="DJ207" s="95" t="s">
        <v>2495</v>
      </c>
      <c r="DK207" s="95" t="s">
        <v>102</v>
      </c>
      <c r="DL207" s="95" t="s">
        <v>53</v>
      </c>
      <c r="DM207" s="95" t="s">
        <v>62</v>
      </c>
      <c r="DN207" s="95" t="s">
        <v>55</v>
      </c>
      <c r="DO207" s="95" t="s">
        <v>56</v>
      </c>
      <c r="DP207" s="95" t="s">
        <v>57</v>
      </c>
      <c r="DQ207" s="95" t="s">
        <v>57</v>
      </c>
      <c r="DR207" s="95" t="s">
        <v>58</v>
      </c>
      <c r="DS207" s="95" t="s">
        <v>55</v>
      </c>
      <c r="DT207" s="95" t="s">
        <v>59</v>
      </c>
      <c r="DU207" s="95" t="s">
        <v>1385</v>
      </c>
      <c r="DV207" s="95" t="s">
        <v>117</v>
      </c>
      <c r="DW207" s="95" t="s">
        <v>53</v>
      </c>
      <c r="DX207" s="95" t="s">
        <v>62</v>
      </c>
      <c r="DY207" s="95" t="s">
        <v>55</v>
      </c>
      <c r="DZ207" s="95" t="s">
        <v>56</v>
      </c>
      <c r="EA207" s="95" t="s">
        <v>57</v>
      </c>
      <c r="EB207" s="95" t="s">
        <v>57</v>
      </c>
      <c r="EC207" s="95" t="s">
        <v>58</v>
      </c>
      <c r="ED207" s="95" t="s">
        <v>69</v>
      </c>
      <c r="EE207" s="95" t="s">
        <v>59</v>
      </c>
      <c r="EF207" s="95" t="s">
        <v>2501</v>
      </c>
      <c r="EG207" s="95" t="s">
        <v>117</v>
      </c>
    </row>
    <row r="208" spans="1:137" x14ac:dyDescent="0.25">
      <c r="A208" s="97">
        <v>90</v>
      </c>
      <c r="B208" s="95" t="s">
        <v>6988</v>
      </c>
      <c r="C208" s="95">
        <v>1</v>
      </c>
      <c r="D208" s="95" t="s">
        <v>25</v>
      </c>
      <c r="E208" s="95" t="s">
        <v>196</v>
      </c>
      <c r="F208" s="95">
        <v>90</v>
      </c>
      <c r="G208" s="97" t="s">
        <v>531</v>
      </c>
      <c r="H208" s="97" t="s">
        <v>532</v>
      </c>
      <c r="I208" s="51">
        <v>1</v>
      </c>
      <c r="J208" s="51">
        <v>1</v>
      </c>
      <c r="K208" s="95" t="s">
        <v>2581</v>
      </c>
      <c r="L208" s="95">
        <v>0</v>
      </c>
      <c r="M208" s="95">
        <v>3</v>
      </c>
      <c r="N208" s="95">
        <v>1</v>
      </c>
      <c r="O208" s="95">
        <v>1</v>
      </c>
      <c r="P208" s="95">
        <v>1</v>
      </c>
      <c r="Q208" s="95">
        <v>1</v>
      </c>
      <c r="R208" s="95">
        <v>1</v>
      </c>
      <c r="S208" s="95">
        <v>1</v>
      </c>
      <c r="T208" s="95">
        <v>1</v>
      </c>
      <c r="U208" s="95">
        <v>1</v>
      </c>
      <c r="V208" s="95">
        <v>1</v>
      </c>
      <c r="W208" s="95">
        <v>1</v>
      </c>
      <c r="X208" s="95">
        <v>1</v>
      </c>
      <c r="Y208" s="95">
        <v>1</v>
      </c>
      <c r="Z208" s="95">
        <v>1</v>
      </c>
      <c r="AA208" s="95" t="s">
        <v>1951</v>
      </c>
      <c r="AB208" s="95" t="s">
        <v>1956</v>
      </c>
      <c r="AC208" s="95" t="s">
        <v>6130</v>
      </c>
      <c r="AD208" s="95" t="s">
        <v>6131</v>
      </c>
      <c r="AE208" s="95">
        <v>1</v>
      </c>
      <c r="AF208" s="95">
        <v>1</v>
      </c>
      <c r="AG208" s="95" t="s">
        <v>6134</v>
      </c>
      <c r="AH208" s="95" t="s">
        <v>6146</v>
      </c>
      <c r="AI208" s="95" t="s">
        <v>6155</v>
      </c>
      <c r="AJ208" s="95">
        <v>1</v>
      </c>
      <c r="AK208" s="95">
        <v>1</v>
      </c>
      <c r="AL208" s="95" t="s">
        <v>6135</v>
      </c>
      <c r="AM208" s="95" t="s">
        <v>6146</v>
      </c>
      <c r="AN208" s="95" t="s">
        <v>6156</v>
      </c>
      <c r="AO208" s="95">
        <v>1</v>
      </c>
      <c r="AP208" s="95">
        <v>1</v>
      </c>
      <c r="AQ208" s="95" t="s">
        <v>6136</v>
      </c>
      <c r="AR208" s="95" t="s">
        <v>6146</v>
      </c>
      <c r="AS208" s="95" t="s">
        <v>6157</v>
      </c>
      <c r="AT208" s="95">
        <v>1</v>
      </c>
      <c r="AU208" s="95">
        <v>1</v>
      </c>
      <c r="AV208" s="95" t="s">
        <v>6137</v>
      </c>
      <c r="AW208" s="95" t="s">
        <v>6147</v>
      </c>
      <c r="AX208" s="95" t="s">
        <v>6158</v>
      </c>
      <c r="AY208" s="95">
        <v>1</v>
      </c>
      <c r="AZ208" s="95">
        <v>1</v>
      </c>
      <c r="BA208" s="95" t="s">
        <v>6138</v>
      </c>
      <c r="BB208" s="95" t="s">
        <v>6148</v>
      </c>
      <c r="BC208" s="95" t="s">
        <v>6159</v>
      </c>
      <c r="BD208" s="95">
        <v>1</v>
      </c>
      <c r="BE208" s="95">
        <v>1</v>
      </c>
      <c r="BF208" s="95" t="s">
        <v>6139</v>
      </c>
      <c r="BG208" s="95" t="s">
        <v>6149</v>
      </c>
      <c r="BH208" s="95" t="s">
        <v>6158</v>
      </c>
      <c r="BI208" s="95">
        <v>1</v>
      </c>
      <c r="BJ208" s="95">
        <v>1</v>
      </c>
      <c r="BK208" s="95" t="s">
        <v>6140</v>
      </c>
      <c r="BL208" s="95" t="s">
        <v>6150</v>
      </c>
      <c r="BM208" s="95" t="s">
        <v>6158</v>
      </c>
      <c r="BN208" s="95">
        <v>1</v>
      </c>
      <c r="BO208" s="95">
        <v>1</v>
      </c>
      <c r="BP208" s="95" t="s">
        <v>6141</v>
      </c>
      <c r="BQ208" s="95" t="s">
        <v>6151</v>
      </c>
      <c r="BR208" s="95" t="s">
        <v>6158</v>
      </c>
      <c r="BS208" s="95">
        <v>1</v>
      </c>
      <c r="BT208" s="95">
        <v>1</v>
      </c>
      <c r="BU208" s="95" t="s">
        <v>6142</v>
      </c>
      <c r="BV208" s="95" t="s">
        <v>6152</v>
      </c>
      <c r="BW208" s="95" t="s">
        <v>6158</v>
      </c>
      <c r="BX208" s="95">
        <v>1</v>
      </c>
      <c r="BY208" s="95">
        <v>1</v>
      </c>
      <c r="BZ208" s="95" t="s">
        <v>6143</v>
      </c>
      <c r="CA208" s="95" t="s">
        <v>6153</v>
      </c>
      <c r="CB208" s="95" t="s">
        <v>6160</v>
      </c>
      <c r="CC208" s="95">
        <v>1</v>
      </c>
      <c r="CD208" s="95">
        <v>1</v>
      </c>
      <c r="CE208" s="95" t="s">
        <v>6144</v>
      </c>
      <c r="CF208" s="95" t="s">
        <v>6153</v>
      </c>
      <c r="CG208" s="95" t="s">
        <v>6160</v>
      </c>
      <c r="CH208" s="95">
        <v>1</v>
      </c>
      <c r="CI208" s="95">
        <v>1</v>
      </c>
      <c r="CJ208" s="95" t="s">
        <v>6145</v>
      </c>
      <c r="CK208" s="95" t="s">
        <v>6154</v>
      </c>
      <c r="CL208" s="95" t="s">
        <v>6160</v>
      </c>
      <c r="CM208" s="95">
        <v>12</v>
      </c>
      <c r="CN208" s="95">
        <v>0</v>
      </c>
      <c r="CO208" s="95" t="s">
        <v>53</v>
      </c>
      <c r="CP208" s="95" t="s">
        <v>62</v>
      </c>
      <c r="CQ208" s="95" t="s">
        <v>62</v>
      </c>
      <c r="CR208" s="95" t="s">
        <v>55</v>
      </c>
      <c r="CS208" s="95" t="s">
        <v>56</v>
      </c>
      <c r="CT208" s="95" t="s">
        <v>57</v>
      </c>
      <c r="CU208" s="95" t="s">
        <v>57</v>
      </c>
      <c r="CV208" s="95" t="s">
        <v>58</v>
      </c>
      <c r="CW208" s="95" t="s">
        <v>55</v>
      </c>
      <c r="CX208" s="95" t="s">
        <v>59</v>
      </c>
      <c r="CY208" s="95" t="s">
        <v>1385</v>
      </c>
      <c r="CZ208" s="95" t="s">
        <v>102</v>
      </c>
      <c r="DA208" s="95" t="s">
        <v>53</v>
      </c>
      <c r="DB208" s="95" t="s">
        <v>62</v>
      </c>
      <c r="DC208" s="95" t="s">
        <v>55</v>
      </c>
      <c r="DD208" s="95" t="s">
        <v>56</v>
      </c>
      <c r="DE208" s="95" t="s">
        <v>57</v>
      </c>
      <c r="DF208" s="95" t="s">
        <v>57</v>
      </c>
      <c r="DG208" s="95" t="s">
        <v>58</v>
      </c>
      <c r="DH208" s="95" t="s">
        <v>55</v>
      </c>
      <c r="DI208" s="95" t="s">
        <v>59</v>
      </c>
      <c r="DJ208" s="95" t="s">
        <v>2166</v>
      </c>
      <c r="DK208" s="95" t="s">
        <v>102</v>
      </c>
      <c r="DL208" s="95" t="s">
        <v>53</v>
      </c>
      <c r="DM208" s="95" t="s">
        <v>62</v>
      </c>
      <c r="DN208" s="95" t="s">
        <v>55</v>
      </c>
      <c r="DO208" s="95" t="s">
        <v>56</v>
      </c>
      <c r="DP208" s="95" t="s">
        <v>57</v>
      </c>
      <c r="DQ208" s="95" t="s">
        <v>57</v>
      </c>
      <c r="DR208" s="95" t="s">
        <v>58</v>
      </c>
      <c r="DS208" s="95" t="s">
        <v>71</v>
      </c>
      <c r="DT208" s="95" t="s">
        <v>67</v>
      </c>
      <c r="DU208" s="95" t="s">
        <v>2502</v>
      </c>
      <c r="DV208" s="95" t="s">
        <v>117</v>
      </c>
      <c r="DW208" s="95" t="s">
        <v>53</v>
      </c>
      <c r="DX208" s="95" t="s">
        <v>62</v>
      </c>
      <c r="DY208" s="95" t="s">
        <v>55</v>
      </c>
      <c r="DZ208" s="95" t="s">
        <v>56</v>
      </c>
      <c r="EA208" s="95" t="s">
        <v>57</v>
      </c>
      <c r="EB208" s="95" t="s">
        <v>57</v>
      </c>
      <c r="EC208" s="95" t="s">
        <v>58</v>
      </c>
      <c r="ED208" s="95" t="s">
        <v>55</v>
      </c>
      <c r="EE208" s="95" t="s">
        <v>59</v>
      </c>
      <c r="EF208" s="95" t="s">
        <v>2503</v>
      </c>
      <c r="EG208" s="95" t="s">
        <v>117</v>
      </c>
    </row>
    <row r="209" spans="1:137" x14ac:dyDescent="0.25">
      <c r="A209" s="97" t="s">
        <v>1958</v>
      </c>
      <c r="B209" s="95" t="s">
        <v>6989</v>
      </c>
      <c r="C209" s="95">
        <v>2</v>
      </c>
      <c r="D209" s="95" t="s">
        <v>25</v>
      </c>
      <c r="E209" s="95" t="s">
        <v>196</v>
      </c>
      <c r="F209" s="95" t="s">
        <v>1958</v>
      </c>
      <c r="G209" s="97" t="s">
        <v>531</v>
      </c>
      <c r="H209" s="97" t="s">
        <v>532</v>
      </c>
      <c r="I209" s="51">
        <v>1</v>
      </c>
      <c r="J209" s="51">
        <v>1</v>
      </c>
      <c r="K209" s="95" t="s">
        <v>2581</v>
      </c>
      <c r="L209" s="95">
        <v>0</v>
      </c>
      <c r="M209" s="95">
        <v>3</v>
      </c>
      <c r="N209" s="95">
        <v>1</v>
      </c>
      <c r="O209" s="95">
        <v>1</v>
      </c>
      <c r="P209" s="95">
        <v>1</v>
      </c>
      <c r="Q209" s="95">
        <v>1</v>
      </c>
      <c r="R209" s="95">
        <v>1</v>
      </c>
      <c r="S209" s="95">
        <v>1</v>
      </c>
      <c r="T209" s="95">
        <v>1</v>
      </c>
      <c r="U209" s="95">
        <v>1</v>
      </c>
      <c r="V209" s="95">
        <v>1</v>
      </c>
      <c r="W209" s="95">
        <v>1</v>
      </c>
      <c r="X209" s="95">
        <v>1</v>
      </c>
      <c r="Y209" s="95">
        <v>1</v>
      </c>
      <c r="Z209" s="95">
        <v>1</v>
      </c>
      <c r="AA209" s="95" t="s">
        <v>1961</v>
      </c>
      <c r="AB209" s="95" t="s">
        <v>1966</v>
      </c>
      <c r="AC209" s="95" t="s">
        <v>6132</v>
      </c>
      <c r="AD209" s="95" t="s">
        <v>6133</v>
      </c>
      <c r="AE209" s="95">
        <v>499</v>
      </c>
      <c r="AF209" s="95">
        <v>499</v>
      </c>
      <c r="AG209" s="95" t="s">
        <v>6161</v>
      </c>
      <c r="AH209" s="95" t="s">
        <v>6173</v>
      </c>
      <c r="AI209" s="95" t="s">
        <v>6182</v>
      </c>
      <c r="AJ209" s="95">
        <v>68</v>
      </c>
      <c r="AK209" s="95">
        <v>68</v>
      </c>
      <c r="AL209" s="95" t="s">
        <v>6162</v>
      </c>
      <c r="AM209" s="95" t="s">
        <v>6174</v>
      </c>
      <c r="AN209" s="95" t="s">
        <v>6183</v>
      </c>
      <c r="AO209" s="95">
        <v>51</v>
      </c>
      <c r="AP209" s="95">
        <v>51</v>
      </c>
      <c r="AQ209" s="95" t="s">
        <v>6163</v>
      </c>
      <c r="AR209" s="95" t="s">
        <v>6173</v>
      </c>
      <c r="AS209" s="95" t="s">
        <v>6184</v>
      </c>
      <c r="AT209" s="95">
        <v>58</v>
      </c>
      <c r="AU209" s="95">
        <v>58</v>
      </c>
      <c r="AV209" s="95" t="s">
        <v>6164</v>
      </c>
      <c r="AW209" s="95" t="s">
        <v>6173</v>
      </c>
      <c r="AX209" s="95" t="s">
        <v>6185</v>
      </c>
      <c r="AY209" s="95">
        <v>85</v>
      </c>
      <c r="AZ209" s="95">
        <v>85</v>
      </c>
      <c r="BA209" s="95" t="s">
        <v>6165</v>
      </c>
      <c r="BB209" s="95" t="s">
        <v>6175</v>
      </c>
      <c r="BC209" s="95" t="s">
        <v>6186</v>
      </c>
      <c r="BD209" s="95">
        <v>28</v>
      </c>
      <c r="BE209" s="95">
        <v>28</v>
      </c>
      <c r="BF209" s="95" t="s">
        <v>6166</v>
      </c>
      <c r="BG209" s="95" t="s">
        <v>6176</v>
      </c>
      <c r="BH209" s="95" t="s">
        <v>6185</v>
      </c>
      <c r="BI209" s="95">
        <v>10</v>
      </c>
      <c r="BJ209" s="95">
        <v>10</v>
      </c>
      <c r="BK209" s="95" t="s">
        <v>6167</v>
      </c>
      <c r="BL209" s="95" t="s">
        <v>6176</v>
      </c>
      <c r="BM209" s="95" t="s">
        <v>6185</v>
      </c>
      <c r="BN209" s="95">
        <v>2</v>
      </c>
      <c r="BO209" s="95">
        <v>2</v>
      </c>
      <c r="BP209" s="95" t="s">
        <v>6168</v>
      </c>
      <c r="BQ209" s="95" t="s">
        <v>6177</v>
      </c>
      <c r="BR209" s="95" t="s">
        <v>6185</v>
      </c>
      <c r="BS209" s="95">
        <v>3</v>
      </c>
      <c r="BT209" s="95">
        <v>3</v>
      </c>
      <c r="BU209" s="95" t="s">
        <v>6169</v>
      </c>
      <c r="BV209" s="95" t="s">
        <v>6178</v>
      </c>
      <c r="BW209" s="95" t="s">
        <v>6185</v>
      </c>
      <c r="BX209" s="95">
        <v>7</v>
      </c>
      <c r="BY209" s="95">
        <v>7</v>
      </c>
      <c r="BZ209" s="95" t="s">
        <v>6170</v>
      </c>
      <c r="CA209" s="95" t="s">
        <v>6179</v>
      </c>
      <c r="CB209" s="95" t="s">
        <v>6185</v>
      </c>
      <c r="CC209" s="95">
        <v>267</v>
      </c>
      <c r="CD209" s="95">
        <v>267</v>
      </c>
      <c r="CE209" s="95" t="s">
        <v>6171</v>
      </c>
      <c r="CF209" s="95" t="s">
        <v>6180</v>
      </c>
      <c r="CG209" s="95" t="s">
        <v>6185</v>
      </c>
      <c r="CH209" s="95">
        <v>31</v>
      </c>
      <c r="CI209" s="95">
        <v>31</v>
      </c>
      <c r="CJ209" s="95" t="s">
        <v>6172</v>
      </c>
      <c r="CK209" s="95" t="s">
        <v>6181</v>
      </c>
      <c r="CL209" s="95" t="s">
        <v>6185</v>
      </c>
      <c r="CM209" s="95">
        <v>1109</v>
      </c>
      <c r="CN209" s="95">
        <v>0</v>
      </c>
      <c r="CO209" s="95" t="s">
        <v>53</v>
      </c>
      <c r="CP209" s="95" t="s">
        <v>62</v>
      </c>
      <c r="CQ209" s="95" t="s">
        <v>62</v>
      </c>
      <c r="CR209" s="95" t="s">
        <v>55</v>
      </c>
      <c r="CS209" s="95" t="s">
        <v>56</v>
      </c>
      <c r="CT209" s="95" t="s">
        <v>65</v>
      </c>
      <c r="CU209" s="95" t="s">
        <v>57</v>
      </c>
      <c r="CV209" s="95" t="s">
        <v>58</v>
      </c>
      <c r="CW209" s="95" t="s">
        <v>55</v>
      </c>
      <c r="CX209" s="95" t="s">
        <v>59</v>
      </c>
      <c r="CY209" s="95" t="s">
        <v>2504</v>
      </c>
      <c r="CZ209" s="95" t="s">
        <v>102</v>
      </c>
      <c r="DA209" s="95" t="s">
        <v>53</v>
      </c>
      <c r="DB209" s="95" t="s">
        <v>62</v>
      </c>
      <c r="DC209" s="95" t="s">
        <v>55</v>
      </c>
      <c r="DD209" s="95" t="s">
        <v>56</v>
      </c>
      <c r="DE209" s="95" t="s">
        <v>57</v>
      </c>
      <c r="DF209" s="95" t="s">
        <v>57</v>
      </c>
      <c r="DG209" s="95" t="s">
        <v>58</v>
      </c>
      <c r="DH209" s="95" t="s">
        <v>55</v>
      </c>
      <c r="DI209" s="95" t="s">
        <v>59</v>
      </c>
      <c r="DJ209" s="95" t="s">
        <v>2166</v>
      </c>
      <c r="DK209" s="95" t="s">
        <v>102</v>
      </c>
      <c r="DL209" s="95" t="s">
        <v>53</v>
      </c>
      <c r="DM209" s="95" t="s">
        <v>62</v>
      </c>
      <c r="DN209" s="95" t="s">
        <v>55</v>
      </c>
      <c r="DO209" s="95" t="s">
        <v>56</v>
      </c>
      <c r="DP209" s="95" t="s">
        <v>57</v>
      </c>
      <c r="DQ209" s="95" t="s">
        <v>57</v>
      </c>
      <c r="DR209" s="95" t="s">
        <v>58</v>
      </c>
      <c r="DS209" s="95" t="s">
        <v>71</v>
      </c>
      <c r="DT209" s="95" t="s">
        <v>67</v>
      </c>
      <c r="DU209" s="95" t="s">
        <v>2502</v>
      </c>
      <c r="DV209" s="95" t="s">
        <v>117</v>
      </c>
      <c r="DW209" s="95" t="s">
        <v>53</v>
      </c>
      <c r="DX209" s="95" t="s">
        <v>62</v>
      </c>
      <c r="DY209" s="95" t="s">
        <v>55</v>
      </c>
      <c r="DZ209" s="95" t="s">
        <v>56</v>
      </c>
      <c r="EA209" s="95" t="s">
        <v>57</v>
      </c>
      <c r="EB209" s="95" t="s">
        <v>57</v>
      </c>
      <c r="EC209" s="95" t="s">
        <v>58</v>
      </c>
      <c r="ED209" s="95" t="s">
        <v>63</v>
      </c>
      <c r="EE209" s="95" t="s">
        <v>59</v>
      </c>
      <c r="EF209" s="95" t="s">
        <v>2505</v>
      </c>
      <c r="EG209" s="95" t="s">
        <v>117</v>
      </c>
    </row>
    <row r="210" spans="1:137" x14ac:dyDescent="0.25">
      <c r="A210" s="97">
        <v>52</v>
      </c>
      <c r="B210" s="95" t="s">
        <v>6990</v>
      </c>
      <c r="C210" s="95">
        <v>1</v>
      </c>
      <c r="D210" s="95" t="s">
        <v>26</v>
      </c>
      <c r="E210" s="95" t="s">
        <v>200</v>
      </c>
      <c r="F210" s="95">
        <v>52</v>
      </c>
      <c r="G210" s="97" t="s">
        <v>531</v>
      </c>
      <c r="H210" s="97" t="s">
        <v>557</v>
      </c>
      <c r="I210" s="51">
        <v>3</v>
      </c>
      <c r="J210" s="51">
        <v>3</v>
      </c>
      <c r="K210" s="95" t="s">
        <v>531</v>
      </c>
      <c r="L210" s="95">
        <v>0</v>
      </c>
      <c r="M210" s="95">
        <v>9</v>
      </c>
      <c r="N210" s="95">
        <v>3</v>
      </c>
      <c r="O210" s="95">
        <v>3</v>
      </c>
      <c r="P210" s="95">
        <v>3</v>
      </c>
      <c r="Q210" s="95">
        <v>3</v>
      </c>
      <c r="R210" s="95">
        <v>3</v>
      </c>
      <c r="S210" s="95">
        <v>3</v>
      </c>
      <c r="T210" s="95">
        <v>3</v>
      </c>
      <c r="U210" s="95">
        <v>3</v>
      </c>
      <c r="V210" s="95">
        <v>3</v>
      </c>
      <c r="W210" s="95">
        <v>3</v>
      </c>
      <c r="X210" s="95">
        <v>3</v>
      </c>
      <c r="Y210" s="95">
        <v>3</v>
      </c>
      <c r="Z210" s="95">
        <v>3</v>
      </c>
      <c r="AA210" s="95" t="s">
        <v>1969</v>
      </c>
      <c r="AB210" s="95" t="s">
        <v>1973</v>
      </c>
      <c r="AC210" s="95" t="s">
        <v>6187</v>
      </c>
      <c r="AD210" s="95" t="s">
        <v>6188</v>
      </c>
      <c r="AE210" s="95">
        <v>1.33</v>
      </c>
      <c r="AF210" s="95" t="s">
        <v>6504</v>
      </c>
      <c r="AG210" s="95" t="s">
        <v>6219</v>
      </c>
      <c r="AH210" s="95" t="s">
        <v>1385</v>
      </c>
      <c r="AI210" s="95" t="s">
        <v>6231</v>
      </c>
      <c r="AJ210" s="95">
        <v>1.29</v>
      </c>
      <c r="AK210" s="95" t="s">
        <v>6504</v>
      </c>
      <c r="AL210" s="95" t="s">
        <v>6220</v>
      </c>
      <c r="AM210" s="95" t="s">
        <v>1385</v>
      </c>
      <c r="AN210" s="95" t="s">
        <v>6232</v>
      </c>
      <c r="AO210" s="95">
        <v>1.33</v>
      </c>
      <c r="AP210" s="95" t="s">
        <v>6504</v>
      </c>
      <c r="AQ210" s="95" t="s">
        <v>6221</v>
      </c>
      <c r="AR210" s="95" t="s">
        <v>1385</v>
      </c>
      <c r="AS210" s="95" t="s">
        <v>6233</v>
      </c>
      <c r="AT210" s="95">
        <v>1.44</v>
      </c>
      <c r="AU210" s="95" t="s">
        <v>6504</v>
      </c>
      <c r="AV210" s="95" t="s">
        <v>6222</v>
      </c>
      <c r="AW210" s="95" t="s">
        <v>1385</v>
      </c>
      <c r="AX210" s="95" t="s">
        <v>6234</v>
      </c>
      <c r="AY210" s="95">
        <v>1.34</v>
      </c>
      <c r="AZ210" s="95" t="s">
        <v>6504</v>
      </c>
      <c r="BA210" s="95" t="s">
        <v>6223</v>
      </c>
      <c r="BB210" s="95" t="s">
        <v>1385</v>
      </c>
      <c r="BC210" s="95" t="s">
        <v>6235</v>
      </c>
      <c r="BD210" s="95">
        <v>1.55</v>
      </c>
      <c r="BE210" s="95" t="s">
        <v>6504</v>
      </c>
      <c r="BF210" s="95" t="s">
        <v>6224</v>
      </c>
      <c r="BG210" s="95" t="s">
        <v>1385</v>
      </c>
      <c r="BH210" s="95" t="s">
        <v>6236</v>
      </c>
      <c r="BI210" s="95">
        <v>1.41</v>
      </c>
      <c r="BJ210" s="95" t="s">
        <v>6504</v>
      </c>
      <c r="BK210" s="95" t="s">
        <v>6225</v>
      </c>
      <c r="BL210" s="95" t="s">
        <v>1385</v>
      </c>
      <c r="BM210" s="95" t="s">
        <v>6237</v>
      </c>
      <c r="BN210" s="95">
        <v>1.64</v>
      </c>
      <c r="BO210" s="95" t="s">
        <v>6504</v>
      </c>
      <c r="BP210" s="95" t="s">
        <v>6226</v>
      </c>
      <c r="BQ210" s="95" t="s">
        <v>1385</v>
      </c>
      <c r="BR210" s="95" t="s">
        <v>6238</v>
      </c>
      <c r="BS210" s="95">
        <v>1.45</v>
      </c>
      <c r="BT210" s="95" t="s">
        <v>6504</v>
      </c>
      <c r="BU210" s="95" t="s">
        <v>6227</v>
      </c>
      <c r="BV210" s="95" t="s">
        <v>1385</v>
      </c>
      <c r="BW210" s="95" t="s">
        <v>6239</v>
      </c>
      <c r="BX210" s="95">
        <v>1.65</v>
      </c>
      <c r="BY210" s="95" t="s">
        <v>6504</v>
      </c>
      <c r="BZ210" s="95" t="s">
        <v>6228</v>
      </c>
      <c r="CA210" s="95" t="s">
        <v>1385</v>
      </c>
      <c r="CB210" s="95" t="s">
        <v>6240</v>
      </c>
      <c r="CC210" s="95">
        <v>1.36</v>
      </c>
      <c r="CD210" s="95" t="s">
        <v>6504</v>
      </c>
      <c r="CE210" s="95" t="s">
        <v>6229</v>
      </c>
      <c r="CF210" s="95" t="s">
        <v>1385</v>
      </c>
      <c r="CG210" s="95" t="s">
        <v>6241</v>
      </c>
      <c r="CH210" s="95">
        <v>1.43</v>
      </c>
      <c r="CI210" s="95" t="s">
        <v>6504</v>
      </c>
      <c r="CJ210" s="95" t="s">
        <v>6230</v>
      </c>
      <c r="CK210" s="95" t="s">
        <v>1385</v>
      </c>
      <c r="CL210" s="95" t="s">
        <v>6241</v>
      </c>
      <c r="CM210" s="95">
        <v>17.220000000000002</v>
      </c>
      <c r="CN210" s="95">
        <v>0</v>
      </c>
      <c r="CO210" s="95" t="s">
        <v>53</v>
      </c>
      <c r="CP210" s="95" t="s">
        <v>62</v>
      </c>
      <c r="CQ210" s="95" t="s">
        <v>62</v>
      </c>
      <c r="CR210" s="95" t="s">
        <v>55</v>
      </c>
      <c r="CS210" s="95" t="s">
        <v>56</v>
      </c>
      <c r="CT210" s="95" t="s">
        <v>57</v>
      </c>
      <c r="CU210" s="95" t="s">
        <v>57</v>
      </c>
      <c r="CV210" s="95" t="s">
        <v>58</v>
      </c>
      <c r="CW210" s="95" t="s">
        <v>55</v>
      </c>
      <c r="CX210" s="95" t="s">
        <v>67</v>
      </c>
      <c r="CY210" s="95" t="s">
        <v>2506</v>
      </c>
      <c r="CZ210" s="95" t="s">
        <v>2202</v>
      </c>
      <c r="DA210" s="95" t="s">
        <v>53</v>
      </c>
      <c r="DB210" s="95" t="s">
        <v>62</v>
      </c>
      <c r="DC210" s="95" t="s">
        <v>71</v>
      </c>
      <c r="DD210" s="95" t="s">
        <v>71</v>
      </c>
      <c r="DE210" s="95" t="s">
        <v>71</v>
      </c>
      <c r="DF210" s="95" t="s">
        <v>71</v>
      </c>
      <c r="DG210" s="95" t="s">
        <v>71</v>
      </c>
      <c r="DH210" s="95" t="s">
        <v>63</v>
      </c>
      <c r="DI210" s="95" t="s">
        <v>67</v>
      </c>
      <c r="DJ210" s="95" t="s">
        <v>2507</v>
      </c>
      <c r="DK210" s="95" t="s">
        <v>2202</v>
      </c>
      <c r="DL210" s="95" t="s">
        <v>53</v>
      </c>
      <c r="DM210" s="95" t="s">
        <v>62</v>
      </c>
      <c r="DN210" s="95" t="s">
        <v>55</v>
      </c>
      <c r="DO210" s="95" t="s">
        <v>56</v>
      </c>
      <c r="DP210" s="95" t="s">
        <v>57</v>
      </c>
      <c r="DQ210" s="95" t="s">
        <v>57</v>
      </c>
      <c r="DR210" s="95" t="s">
        <v>58</v>
      </c>
      <c r="DS210" s="95" t="s">
        <v>55</v>
      </c>
      <c r="DT210" s="95" t="s">
        <v>59</v>
      </c>
      <c r="DU210" s="95" t="s">
        <v>2216</v>
      </c>
      <c r="DV210" s="95" t="s">
        <v>2202</v>
      </c>
      <c r="DW210" s="95">
        <v>0</v>
      </c>
      <c r="DX210" s="95" t="s">
        <v>62</v>
      </c>
      <c r="DY210" s="95" t="s">
        <v>55</v>
      </c>
      <c r="DZ210" s="95" t="s">
        <v>56</v>
      </c>
      <c r="EA210" s="95" t="s">
        <v>57</v>
      </c>
      <c r="EB210" s="95" t="s">
        <v>57</v>
      </c>
      <c r="EC210" s="95" t="s">
        <v>58</v>
      </c>
      <c r="ED210" s="95" t="s">
        <v>55</v>
      </c>
      <c r="EE210" s="95" t="s">
        <v>59</v>
      </c>
      <c r="EF210" s="95" t="s">
        <v>2216</v>
      </c>
      <c r="EG210" s="95" t="s">
        <v>2202</v>
      </c>
    </row>
    <row r="211" spans="1:137" x14ac:dyDescent="0.25">
      <c r="A211" s="97">
        <v>54</v>
      </c>
      <c r="B211" s="95" t="s">
        <v>6991</v>
      </c>
      <c r="C211" s="95">
        <v>2</v>
      </c>
      <c r="D211" s="95" t="s">
        <v>26</v>
      </c>
      <c r="E211" s="95" t="s">
        <v>200</v>
      </c>
      <c r="F211" s="95">
        <v>54</v>
      </c>
      <c r="G211" s="97" t="s">
        <v>556</v>
      </c>
      <c r="H211" s="97" t="s">
        <v>557</v>
      </c>
      <c r="I211" s="51">
        <v>1</v>
      </c>
      <c r="J211" s="51">
        <v>1</v>
      </c>
      <c r="K211" s="95" t="s">
        <v>556</v>
      </c>
      <c r="L211" s="95">
        <v>1</v>
      </c>
      <c r="M211" s="95">
        <v>0</v>
      </c>
      <c r="N211" s="95">
        <v>0</v>
      </c>
      <c r="O211" s="95">
        <v>0</v>
      </c>
      <c r="P211" s="95">
        <v>0</v>
      </c>
      <c r="Q211" s="95">
        <v>0</v>
      </c>
      <c r="R211" s="95">
        <v>0</v>
      </c>
      <c r="S211" s="95">
        <v>0</v>
      </c>
      <c r="T211" s="95">
        <v>0</v>
      </c>
      <c r="U211" s="95">
        <v>0</v>
      </c>
      <c r="V211" s="95">
        <v>0</v>
      </c>
      <c r="W211" s="95">
        <v>0</v>
      </c>
      <c r="X211" s="95">
        <v>1</v>
      </c>
      <c r="Y211" s="95">
        <v>0</v>
      </c>
      <c r="Z211" s="95">
        <v>1</v>
      </c>
      <c r="AA211" s="95" t="s">
        <v>6189</v>
      </c>
      <c r="AB211" s="95" t="s">
        <v>1980</v>
      </c>
      <c r="AC211" s="95" t="s">
        <v>6190</v>
      </c>
      <c r="AD211" s="95" t="s">
        <v>6191</v>
      </c>
      <c r="AE211" s="95">
        <v>0</v>
      </c>
      <c r="AF211" s="95" t="s">
        <v>6504</v>
      </c>
      <c r="AG211" s="95" t="s">
        <v>6242</v>
      </c>
      <c r="AH211" s="95" t="s">
        <v>1385</v>
      </c>
      <c r="AI211" s="95" t="s">
        <v>6253</v>
      </c>
      <c r="AJ211" s="95">
        <v>0</v>
      </c>
      <c r="AK211" s="95" t="s">
        <v>6504</v>
      </c>
      <c r="AL211" s="95" t="s">
        <v>6243</v>
      </c>
      <c r="AM211" s="95" t="s">
        <v>1385</v>
      </c>
      <c r="AN211" s="95" t="s">
        <v>6231</v>
      </c>
      <c r="AO211" s="95">
        <v>0</v>
      </c>
      <c r="AP211" s="95" t="s">
        <v>6504</v>
      </c>
      <c r="AQ211" s="95" t="s">
        <v>6244</v>
      </c>
      <c r="AR211" s="95" t="s">
        <v>1385</v>
      </c>
      <c r="AS211" s="95" t="s">
        <v>6231</v>
      </c>
      <c r="AT211" s="95">
        <v>0</v>
      </c>
      <c r="AU211" s="95" t="s">
        <v>6504</v>
      </c>
      <c r="AV211" s="95" t="s">
        <v>6222</v>
      </c>
      <c r="AW211" s="95" t="s">
        <v>1385</v>
      </c>
      <c r="AX211" s="95" t="s">
        <v>6234</v>
      </c>
      <c r="AY211" s="95">
        <v>0</v>
      </c>
      <c r="AZ211" s="95" t="s">
        <v>6504</v>
      </c>
      <c r="BA211" s="95" t="s">
        <v>6245</v>
      </c>
      <c r="BB211" s="95" t="s">
        <v>1385</v>
      </c>
      <c r="BC211" s="95" t="s">
        <v>6235</v>
      </c>
      <c r="BD211" s="95">
        <v>0</v>
      </c>
      <c r="BE211" s="95" t="s">
        <v>6504</v>
      </c>
      <c r="BF211" s="95" t="s">
        <v>6246</v>
      </c>
      <c r="BG211" s="95" t="s">
        <v>1385</v>
      </c>
      <c r="BH211" s="95" t="s">
        <v>6236</v>
      </c>
      <c r="BI211" s="95">
        <v>0</v>
      </c>
      <c r="BJ211" s="95" t="s">
        <v>6504</v>
      </c>
      <c r="BK211" s="95" t="s">
        <v>6247</v>
      </c>
      <c r="BL211" s="95" t="s">
        <v>1385</v>
      </c>
      <c r="BM211" s="95" t="s">
        <v>6254</v>
      </c>
      <c r="BN211" s="95">
        <v>0</v>
      </c>
      <c r="BO211" s="95" t="s">
        <v>6504</v>
      </c>
      <c r="BP211" s="95" t="s">
        <v>6248</v>
      </c>
      <c r="BQ211" s="95" t="s">
        <v>1385</v>
      </c>
      <c r="BR211" s="95" t="s">
        <v>6255</v>
      </c>
      <c r="BS211" s="95">
        <v>0</v>
      </c>
      <c r="BT211" s="95" t="s">
        <v>6504</v>
      </c>
      <c r="BU211" s="95" t="s">
        <v>6249</v>
      </c>
      <c r="BV211" s="95" t="s">
        <v>1385</v>
      </c>
      <c r="BW211" s="95" t="s">
        <v>6256</v>
      </c>
      <c r="BX211" s="95">
        <v>0</v>
      </c>
      <c r="BY211" s="95" t="s">
        <v>6504</v>
      </c>
      <c r="BZ211" s="95" t="s">
        <v>6250</v>
      </c>
      <c r="CA211" s="95" t="s">
        <v>1385</v>
      </c>
      <c r="CB211" s="95" t="s">
        <v>6257</v>
      </c>
      <c r="CC211" s="95">
        <v>1</v>
      </c>
      <c r="CD211" s="95" t="s">
        <v>6504</v>
      </c>
      <c r="CE211" s="95" t="s">
        <v>6251</v>
      </c>
      <c r="CF211" s="95" t="s">
        <v>6504</v>
      </c>
      <c r="CG211" s="95" t="s">
        <v>6258</v>
      </c>
      <c r="CH211" s="95" t="s">
        <v>6504</v>
      </c>
      <c r="CI211" s="95" t="s">
        <v>6504</v>
      </c>
      <c r="CJ211" s="95" t="s">
        <v>6252</v>
      </c>
      <c r="CK211" s="95" t="s">
        <v>6504</v>
      </c>
      <c r="CL211" s="95" t="s">
        <v>6252</v>
      </c>
      <c r="CM211" s="95">
        <v>1</v>
      </c>
      <c r="CN211" s="95">
        <v>0</v>
      </c>
      <c r="CO211" s="95" t="s">
        <v>53</v>
      </c>
      <c r="CP211" s="95" t="s">
        <v>79</v>
      </c>
      <c r="CQ211" s="95" t="s">
        <v>79</v>
      </c>
      <c r="CR211" s="95" t="s">
        <v>55</v>
      </c>
      <c r="CS211" s="95" t="s">
        <v>56</v>
      </c>
      <c r="CT211" s="95" t="s">
        <v>57</v>
      </c>
      <c r="CU211" s="95" t="s">
        <v>57</v>
      </c>
      <c r="CV211" s="95" t="s">
        <v>58</v>
      </c>
      <c r="CW211" s="95" t="s">
        <v>55</v>
      </c>
      <c r="CX211" s="95" t="s">
        <v>67</v>
      </c>
      <c r="CY211" s="95" t="s">
        <v>2506</v>
      </c>
      <c r="CZ211" s="95" t="s">
        <v>2202</v>
      </c>
      <c r="DA211" s="95" t="s">
        <v>53</v>
      </c>
      <c r="DB211" s="95" t="s">
        <v>79</v>
      </c>
      <c r="DC211" s="95" t="s">
        <v>69</v>
      </c>
      <c r="DD211" s="95" t="s">
        <v>69</v>
      </c>
      <c r="DE211" s="95" t="s">
        <v>69</v>
      </c>
      <c r="DF211" s="95" t="s">
        <v>69</v>
      </c>
      <c r="DG211" s="95" t="s">
        <v>69</v>
      </c>
      <c r="DH211" s="95" t="s">
        <v>69</v>
      </c>
      <c r="DI211" s="95" t="s">
        <v>67</v>
      </c>
      <c r="DJ211" s="95" t="s">
        <v>2508</v>
      </c>
      <c r="DK211" s="95" t="s">
        <v>2202</v>
      </c>
      <c r="DL211" s="95" t="s">
        <v>53</v>
      </c>
      <c r="DM211" s="95" t="s">
        <v>79</v>
      </c>
      <c r="DN211" s="95" t="s">
        <v>69</v>
      </c>
      <c r="DO211" s="95" t="s">
        <v>69</v>
      </c>
      <c r="DP211" s="95" t="s">
        <v>69</v>
      </c>
      <c r="DQ211" s="95" t="s">
        <v>69</v>
      </c>
      <c r="DR211" s="95" t="s">
        <v>69</v>
      </c>
      <c r="DS211" s="95" t="s">
        <v>69</v>
      </c>
      <c r="DT211" s="95" t="s">
        <v>59</v>
      </c>
      <c r="DU211" s="95" t="s">
        <v>2509</v>
      </c>
      <c r="DV211" s="95" t="s">
        <v>2202</v>
      </c>
      <c r="DW211" s="95">
        <v>0</v>
      </c>
      <c r="DX211" s="95" t="s">
        <v>62</v>
      </c>
      <c r="DY211" s="95" t="s">
        <v>55</v>
      </c>
      <c r="DZ211" s="95" t="s">
        <v>56</v>
      </c>
      <c r="EA211" s="95" t="s">
        <v>57</v>
      </c>
      <c r="EB211" s="95" t="s">
        <v>57</v>
      </c>
      <c r="EC211" s="95" t="s">
        <v>58</v>
      </c>
      <c r="ED211" s="95" t="s">
        <v>55</v>
      </c>
      <c r="EE211" s="95" t="s">
        <v>59</v>
      </c>
      <c r="EF211" s="95" t="s">
        <v>2216</v>
      </c>
      <c r="EG211" s="95" t="s">
        <v>2202</v>
      </c>
    </row>
    <row r="212" spans="1:137" x14ac:dyDescent="0.25">
      <c r="A212" s="97">
        <v>56</v>
      </c>
      <c r="B212" s="95" t="s">
        <v>6992</v>
      </c>
      <c r="C212" s="95">
        <v>3</v>
      </c>
      <c r="D212" s="95" t="s">
        <v>26</v>
      </c>
      <c r="E212" s="95" t="s">
        <v>200</v>
      </c>
      <c r="F212" s="95">
        <v>56</v>
      </c>
      <c r="G212" s="97" t="s">
        <v>556</v>
      </c>
      <c r="H212" s="97" t="s">
        <v>557</v>
      </c>
      <c r="I212" s="51">
        <v>1</v>
      </c>
      <c r="J212" s="51">
        <v>1</v>
      </c>
      <c r="K212" s="95" t="s">
        <v>556</v>
      </c>
      <c r="L212" s="95">
        <v>1</v>
      </c>
      <c r="M212" s="95">
        <v>0</v>
      </c>
      <c r="N212" s="95">
        <v>0</v>
      </c>
      <c r="O212" s="95">
        <v>0</v>
      </c>
      <c r="P212" s="95">
        <v>0</v>
      </c>
      <c r="Q212" s="95">
        <v>0</v>
      </c>
      <c r="R212" s="95">
        <v>0</v>
      </c>
      <c r="S212" s="95">
        <v>0</v>
      </c>
      <c r="T212" s="95">
        <v>0</v>
      </c>
      <c r="U212" s="95">
        <v>0</v>
      </c>
      <c r="V212" s="95">
        <v>0</v>
      </c>
      <c r="W212" s="95">
        <v>0</v>
      </c>
      <c r="X212" s="95">
        <v>0</v>
      </c>
      <c r="Y212" s="95">
        <v>1</v>
      </c>
      <c r="Z212" s="95">
        <v>1</v>
      </c>
      <c r="AA212" s="95" t="s">
        <v>6192</v>
      </c>
      <c r="AB212" s="95" t="s">
        <v>1989</v>
      </c>
      <c r="AC212" s="95" t="s">
        <v>6193</v>
      </c>
      <c r="AD212" s="95" t="s">
        <v>6194</v>
      </c>
      <c r="AE212" s="95">
        <v>0</v>
      </c>
      <c r="AF212" s="95" t="s">
        <v>6504</v>
      </c>
      <c r="AG212" s="95" t="s">
        <v>6259</v>
      </c>
      <c r="AH212" s="95" t="s">
        <v>1385</v>
      </c>
      <c r="AI212" s="95" t="s">
        <v>6270</v>
      </c>
      <c r="AJ212" s="95">
        <v>0</v>
      </c>
      <c r="AK212" s="95" t="s">
        <v>6504</v>
      </c>
      <c r="AL212" s="95" t="s">
        <v>6260</v>
      </c>
      <c r="AM212" s="95" t="s">
        <v>1385</v>
      </c>
      <c r="AN212" s="95" t="s">
        <v>6271</v>
      </c>
      <c r="AO212" s="95">
        <v>0</v>
      </c>
      <c r="AP212" s="95" t="s">
        <v>6504</v>
      </c>
      <c r="AQ212" s="95" t="s">
        <v>6261</v>
      </c>
      <c r="AR212" s="95" t="s">
        <v>1385</v>
      </c>
      <c r="AS212" s="95" t="s">
        <v>6272</v>
      </c>
      <c r="AT212" s="95">
        <v>0</v>
      </c>
      <c r="AU212" s="95" t="s">
        <v>6504</v>
      </c>
      <c r="AV212" s="95" t="s">
        <v>6262</v>
      </c>
      <c r="AW212" s="95" t="s">
        <v>1385</v>
      </c>
      <c r="AX212" s="95" t="s">
        <v>6273</v>
      </c>
      <c r="AY212" s="95">
        <v>0</v>
      </c>
      <c r="AZ212" s="95" t="s">
        <v>6504</v>
      </c>
      <c r="BA212" s="95" t="s">
        <v>6263</v>
      </c>
      <c r="BB212" s="95" t="s">
        <v>1385</v>
      </c>
      <c r="BC212" s="95" t="s">
        <v>6273</v>
      </c>
      <c r="BD212" s="95">
        <v>0</v>
      </c>
      <c r="BE212" s="95" t="s">
        <v>6504</v>
      </c>
      <c r="BF212" s="95" t="s">
        <v>6264</v>
      </c>
      <c r="BG212" s="95" t="s">
        <v>1385</v>
      </c>
      <c r="BH212" s="95" t="s">
        <v>6274</v>
      </c>
      <c r="BI212" s="95">
        <v>0</v>
      </c>
      <c r="BJ212" s="95" t="s">
        <v>6504</v>
      </c>
      <c r="BK212" s="95" t="s">
        <v>6265</v>
      </c>
      <c r="BL212" s="95" t="s">
        <v>1385</v>
      </c>
      <c r="BM212" s="95" t="s">
        <v>6275</v>
      </c>
      <c r="BN212" s="95">
        <v>0</v>
      </c>
      <c r="BO212" s="95" t="s">
        <v>6504</v>
      </c>
      <c r="BP212" s="95" t="s">
        <v>6266</v>
      </c>
      <c r="BQ212" s="95" t="s">
        <v>6504</v>
      </c>
      <c r="BR212" s="95" t="s">
        <v>6276</v>
      </c>
      <c r="BS212" s="95">
        <v>0</v>
      </c>
      <c r="BT212" s="95" t="s">
        <v>6504</v>
      </c>
      <c r="BU212" s="95" t="s">
        <v>6267</v>
      </c>
      <c r="BV212" s="95" t="s">
        <v>6504</v>
      </c>
      <c r="BW212" s="95" t="s">
        <v>6277</v>
      </c>
      <c r="BX212" s="95">
        <v>0</v>
      </c>
      <c r="BY212" s="95" t="s">
        <v>6504</v>
      </c>
      <c r="BZ212" s="95" t="s">
        <v>6268</v>
      </c>
      <c r="CA212" s="95" t="s">
        <v>6504</v>
      </c>
      <c r="CB212" s="95" t="s">
        <v>6274</v>
      </c>
      <c r="CC212" s="95">
        <v>1</v>
      </c>
      <c r="CD212" s="95" t="s">
        <v>6504</v>
      </c>
      <c r="CE212" s="95" t="s">
        <v>6269</v>
      </c>
      <c r="CF212" s="95" t="s">
        <v>6504</v>
      </c>
      <c r="CG212" s="95" t="s">
        <v>6273</v>
      </c>
      <c r="CH212" s="95" t="s">
        <v>6504</v>
      </c>
      <c r="CI212" s="95" t="s">
        <v>6504</v>
      </c>
      <c r="CJ212" s="95" t="s">
        <v>6252</v>
      </c>
      <c r="CK212" s="95" t="s">
        <v>6504</v>
      </c>
      <c r="CL212" s="95" t="s">
        <v>6252</v>
      </c>
      <c r="CM212" s="95">
        <v>1</v>
      </c>
      <c r="CN212" s="95">
        <v>0</v>
      </c>
      <c r="CO212" s="95" t="s">
        <v>53</v>
      </c>
      <c r="CP212" s="95" t="s">
        <v>79</v>
      </c>
      <c r="CQ212" s="95" t="s">
        <v>79</v>
      </c>
      <c r="CR212" s="95" t="s">
        <v>55</v>
      </c>
      <c r="CS212" s="95" t="s">
        <v>56</v>
      </c>
      <c r="CT212" s="95" t="s">
        <v>57</v>
      </c>
      <c r="CU212" s="95" t="s">
        <v>57</v>
      </c>
      <c r="CV212" s="95" t="s">
        <v>58</v>
      </c>
      <c r="CW212" s="95" t="s">
        <v>55</v>
      </c>
      <c r="CX212" s="95" t="s">
        <v>67</v>
      </c>
      <c r="CY212" s="95" t="s">
        <v>2506</v>
      </c>
      <c r="CZ212" s="95" t="s">
        <v>2202</v>
      </c>
      <c r="DA212" s="95" t="s">
        <v>53</v>
      </c>
      <c r="DB212" s="95" t="s">
        <v>79</v>
      </c>
      <c r="DC212" s="95" t="s">
        <v>69</v>
      </c>
      <c r="DD212" s="95" t="s">
        <v>69</v>
      </c>
      <c r="DE212" s="95" t="s">
        <v>69</v>
      </c>
      <c r="DF212" s="95" t="s">
        <v>69</v>
      </c>
      <c r="DG212" s="95" t="s">
        <v>69</v>
      </c>
      <c r="DH212" s="95" t="s">
        <v>69</v>
      </c>
      <c r="DI212" s="95" t="s">
        <v>67</v>
      </c>
      <c r="DJ212" s="95" t="s">
        <v>2508</v>
      </c>
      <c r="DK212" s="95" t="s">
        <v>2202</v>
      </c>
      <c r="DL212" s="95" t="s">
        <v>53</v>
      </c>
      <c r="DM212" s="95" t="s">
        <v>79</v>
      </c>
      <c r="DN212" s="95" t="s">
        <v>69</v>
      </c>
      <c r="DO212" s="95" t="s">
        <v>69</v>
      </c>
      <c r="DP212" s="95" t="s">
        <v>69</v>
      </c>
      <c r="DQ212" s="95" t="s">
        <v>69</v>
      </c>
      <c r="DR212" s="95" t="s">
        <v>69</v>
      </c>
      <c r="DS212" s="95" t="s">
        <v>69</v>
      </c>
      <c r="DT212" s="95" t="s">
        <v>59</v>
      </c>
      <c r="DU212" s="95" t="s">
        <v>2509</v>
      </c>
      <c r="DV212" s="95" t="s">
        <v>2202</v>
      </c>
      <c r="DW212" s="95">
        <v>0</v>
      </c>
      <c r="DX212" s="95" t="s">
        <v>62</v>
      </c>
      <c r="DY212" s="95" t="s">
        <v>55</v>
      </c>
      <c r="DZ212" s="95" t="s">
        <v>56</v>
      </c>
      <c r="EA212" s="95" t="s">
        <v>57</v>
      </c>
      <c r="EB212" s="95" t="s">
        <v>57</v>
      </c>
      <c r="EC212" s="95" t="s">
        <v>58</v>
      </c>
      <c r="ED212" s="95" t="s">
        <v>55</v>
      </c>
      <c r="EE212" s="95" t="s">
        <v>59</v>
      </c>
      <c r="EF212" s="95" t="s">
        <v>2216</v>
      </c>
      <c r="EG212" s="95" t="s">
        <v>2202</v>
      </c>
    </row>
    <row r="213" spans="1:137" x14ac:dyDescent="0.25">
      <c r="A213" s="97">
        <v>58</v>
      </c>
      <c r="B213" s="95" t="s">
        <v>6993</v>
      </c>
      <c r="C213" s="95">
        <v>4</v>
      </c>
      <c r="D213" s="95" t="s">
        <v>26</v>
      </c>
      <c r="E213" s="95" t="s">
        <v>200</v>
      </c>
      <c r="F213" s="95">
        <v>58</v>
      </c>
      <c r="G213" s="97" t="s">
        <v>556</v>
      </c>
      <c r="H213" s="97" t="s">
        <v>557</v>
      </c>
      <c r="I213" s="51">
        <v>50606199</v>
      </c>
      <c r="J213" s="51">
        <v>38350000</v>
      </c>
      <c r="K213" s="95" t="s">
        <v>556</v>
      </c>
      <c r="L213" s="95">
        <v>38350000</v>
      </c>
      <c r="M213" s="95">
        <v>9587500</v>
      </c>
      <c r="N213" s="95">
        <v>3195833.3333333335</v>
      </c>
      <c r="O213" s="95">
        <v>3195833.3333333335</v>
      </c>
      <c r="P213" s="95">
        <v>3195833.3333333335</v>
      </c>
      <c r="Q213" s="95">
        <v>3195833.3333333335</v>
      </c>
      <c r="R213" s="95">
        <v>3195833.3333333335</v>
      </c>
      <c r="S213" s="95">
        <v>3195833.3333333335</v>
      </c>
      <c r="T213" s="95">
        <v>3195833.3333333335</v>
      </c>
      <c r="U213" s="95">
        <v>3195833.3333333335</v>
      </c>
      <c r="V213" s="95">
        <v>3195833.3333333335</v>
      </c>
      <c r="W213" s="95">
        <v>3195833.3333333335</v>
      </c>
      <c r="X213" s="95">
        <v>3195833.3333333335</v>
      </c>
      <c r="Y213" s="95">
        <v>3195833.3333333335</v>
      </c>
      <c r="Z213" s="95">
        <v>38350000</v>
      </c>
      <c r="AA213" s="95" t="s">
        <v>1993</v>
      </c>
      <c r="AB213" s="95" t="s">
        <v>1997</v>
      </c>
      <c r="AC213" s="95" t="s">
        <v>6195</v>
      </c>
      <c r="AD213" s="95" t="s">
        <v>6196</v>
      </c>
      <c r="AE213" s="95">
        <v>4798022</v>
      </c>
      <c r="AF213" s="95" t="s">
        <v>6504</v>
      </c>
      <c r="AG213" s="95" t="s">
        <v>6278</v>
      </c>
      <c r="AH213" s="95" t="s">
        <v>1385</v>
      </c>
      <c r="AI213" s="95" t="s">
        <v>6195</v>
      </c>
      <c r="AJ213" s="95">
        <v>4430122</v>
      </c>
      <c r="AK213" s="95" t="s">
        <v>6504</v>
      </c>
      <c r="AL213" s="95" t="s">
        <v>6279</v>
      </c>
      <c r="AM213" s="95" t="s">
        <v>1385</v>
      </c>
      <c r="AN213" s="95" t="s">
        <v>6195</v>
      </c>
      <c r="AO213" s="95">
        <v>4525392</v>
      </c>
      <c r="AP213" s="95" t="s">
        <v>6504</v>
      </c>
      <c r="AQ213" s="95" t="s">
        <v>6280</v>
      </c>
      <c r="AR213" s="95" t="s">
        <v>1385</v>
      </c>
      <c r="AS213" s="95" t="s">
        <v>6195</v>
      </c>
      <c r="AT213" s="95">
        <v>4333450</v>
      </c>
      <c r="AU213" s="95" t="s">
        <v>6504</v>
      </c>
      <c r="AV213" s="95" t="s">
        <v>6281</v>
      </c>
      <c r="AW213" s="95" t="s">
        <v>6290</v>
      </c>
      <c r="AX213" s="95" t="s">
        <v>6195</v>
      </c>
      <c r="AY213" s="95">
        <v>4824964</v>
      </c>
      <c r="AZ213" s="95" t="s">
        <v>6504</v>
      </c>
      <c r="BA213" s="95" t="s">
        <v>6282</v>
      </c>
      <c r="BB213" s="95" t="s">
        <v>6291</v>
      </c>
      <c r="BC213" s="95" t="s">
        <v>6195</v>
      </c>
      <c r="BD213" s="95">
        <v>4433261</v>
      </c>
      <c r="BE213" s="95" t="s">
        <v>6504</v>
      </c>
      <c r="BF213" s="95" t="s">
        <v>6283</v>
      </c>
      <c r="BG213" s="95" t="s">
        <v>1385</v>
      </c>
      <c r="BH213" s="95" t="s">
        <v>6195</v>
      </c>
      <c r="BI213" s="95">
        <v>4138391</v>
      </c>
      <c r="BJ213" s="95" t="s">
        <v>6504</v>
      </c>
      <c r="BK213" s="95" t="s">
        <v>6284</v>
      </c>
      <c r="BL213" s="95" t="s">
        <v>1385</v>
      </c>
      <c r="BM213" s="95" t="s">
        <v>6195</v>
      </c>
      <c r="BN213" s="95">
        <v>4430895</v>
      </c>
      <c r="BO213" s="95" t="s">
        <v>6504</v>
      </c>
      <c r="BP213" s="95" t="s">
        <v>6285</v>
      </c>
      <c r="BQ213" s="95" t="s">
        <v>1385</v>
      </c>
      <c r="BR213" s="95" t="s">
        <v>6195</v>
      </c>
      <c r="BS213" s="95">
        <v>3660287</v>
      </c>
      <c r="BT213" s="95" t="s">
        <v>6504</v>
      </c>
      <c r="BU213" s="95" t="s">
        <v>6286</v>
      </c>
      <c r="BV213" s="95" t="s">
        <v>1385</v>
      </c>
      <c r="BW213" s="95" t="s">
        <v>6195</v>
      </c>
      <c r="BX213" s="95">
        <v>3613918</v>
      </c>
      <c r="BY213" s="95" t="s">
        <v>6504</v>
      </c>
      <c r="BZ213" s="95" t="s">
        <v>6287</v>
      </c>
      <c r="CA213" s="95" t="s">
        <v>6292</v>
      </c>
      <c r="CB213" s="95" t="s">
        <v>6195</v>
      </c>
      <c r="CC213" s="95">
        <v>3112092</v>
      </c>
      <c r="CD213" s="95" t="s">
        <v>6504</v>
      </c>
      <c r="CE213" s="95" t="s">
        <v>6288</v>
      </c>
      <c r="CF213" s="95" t="s">
        <v>6293</v>
      </c>
      <c r="CG213" s="95" t="s">
        <v>6195</v>
      </c>
      <c r="CH213" s="95" t="s">
        <v>6504</v>
      </c>
      <c r="CI213" s="95" t="s">
        <v>6504</v>
      </c>
      <c r="CJ213" s="95" t="s">
        <v>6289</v>
      </c>
      <c r="CK213" s="95" t="s">
        <v>6504</v>
      </c>
      <c r="CL213" s="95" t="s">
        <v>6195</v>
      </c>
      <c r="CM213" s="95">
        <v>46300794</v>
      </c>
      <c r="CN213" s="95">
        <v>0</v>
      </c>
      <c r="CO213" s="95" t="s">
        <v>53</v>
      </c>
      <c r="CP213" s="95" t="s">
        <v>54</v>
      </c>
      <c r="CQ213" s="95" t="s">
        <v>54</v>
      </c>
      <c r="CR213" s="95" t="s">
        <v>55</v>
      </c>
      <c r="CS213" s="95" t="s">
        <v>56</v>
      </c>
      <c r="CT213" s="95" t="s">
        <v>57</v>
      </c>
      <c r="CU213" s="95" t="s">
        <v>57</v>
      </c>
      <c r="CV213" s="95" t="s">
        <v>58</v>
      </c>
      <c r="CW213" s="95" t="s">
        <v>55</v>
      </c>
      <c r="CX213" s="95" t="s">
        <v>67</v>
      </c>
      <c r="CY213" s="95" t="s">
        <v>2506</v>
      </c>
      <c r="CZ213" s="95" t="s">
        <v>2202</v>
      </c>
      <c r="DA213" s="95" t="s">
        <v>53</v>
      </c>
      <c r="DB213" s="95" t="s">
        <v>54</v>
      </c>
      <c r="DC213" s="95" t="s">
        <v>55</v>
      </c>
      <c r="DD213" s="95" t="s">
        <v>56</v>
      </c>
      <c r="DE213" s="95" t="s">
        <v>57</v>
      </c>
      <c r="DF213" s="95" t="s">
        <v>57</v>
      </c>
      <c r="DG213" s="95" t="s">
        <v>58</v>
      </c>
      <c r="DH213" s="95" t="s">
        <v>63</v>
      </c>
      <c r="DI213" s="95" t="s">
        <v>67</v>
      </c>
      <c r="DJ213" s="95" t="s">
        <v>2510</v>
      </c>
      <c r="DK213" s="95" t="s">
        <v>2202</v>
      </c>
      <c r="DL213" s="95" t="s">
        <v>53</v>
      </c>
      <c r="DM213" s="95" t="s">
        <v>54</v>
      </c>
      <c r="DN213" s="95" t="s">
        <v>55</v>
      </c>
      <c r="DO213" s="95" t="s">
        <v>56</v>
      </c>
      <c r="DP213" s="95" t="s">
        <v>57</v>
      </c>
      <c r="DQ213" s="95" t="s">
        <v>57</v>
      </c>
      <c r="DR213" s="95" t="s">
        <v>58</v>
      </c>
      <c r="DS213" s="95" t="s">
        <v>55</v>
      </c>
      <c r="DT213" s="95" t="s">
        <v>59</v>
      </c>
      <c r="DU213" s="95" t="s">
        <v>2216</v>
      </c>
      <c r="DV213" s="95" t="s">
        <v>2202</v>
      </c>
      <c r="DW213" s="95">
        <v>0</v>
      </c>
      <c r="DX213" s="95" t="s">
        <v>6510</v>
      </c>
      <c r="DY213" s="95" t="s">
        <v>55</v>
      </c>
      <c r="DZ213" s="95" t="s">
        <v>56</v>
      </c>
      <c r="EA213" s="95" t="s">
        <v>57</v>
      </c>
      <c r="EB213" s="95" t="s">
        <v>57</v>
      </c>
      <c r="EC213" s="95" t="s">
        <v>58</v>
      </c>
      <c r="ED213" s="95" t="s">
        <v>55</v>
      </c>
      <c r="EE213" s="95" t="s">
        <v>59</v>
      </c>
      <c r="EF213" s="95" t="s">
        <v>2216</v>
      </c>
      <c r="EG213" s="95" t="s">
        <v>2202</v>
      </c>
    </row>
    <row r="214" spans="1:137" x14ac:dyDescent="0.25">
      <c r="A214" s="97">
        <v>61</v>
      </c>
      <c r="B214" s="95" t="s">
        <v>6994</v>
      </c>
      <c r="C214" s="95">
        <v>5</v>
      </c>
      <c r="D214" s="95" t="s">
        <v>26</v>
      </c>
      <c r="E214" s="95" t="s">
        <v>200</v>
      </c>
      <c r="F214" s="95">
        <v>61</v>
      </c>
      <c r="G214" s="97" t="s">
        <v>556</v>
      </c>
      <c r="H214" s="97" t="s">
        <v>557</v>
      </c>
      <c r="I214" s="51">
        <v>1</v>
      </c>
      <c r="J214" s="51">
        <v>2</v>
      </c>
      <c r="K214" s="95" t="s">
        <v>556</v>
      </c>
      <c r="L214" s="95">
        <v>2</v>
      </c>
      <c r="M214" s="95">
        <v>0</v>
      </c>
      <c r="N214" s="95">
        <v>0</v>
      </c>
      <c r="O214" s="95">
        <v>0</v>
      </c>
      <c r="P214" s="95">
        <v>0</v>
      </c>
      <c r="Q214" s="95">
        <v>0</v>
      </c>
      <c r="R214" s="95">
        <v>0</v>
      </c>
      <c r="S214" s="95">
        <v>0</v>
      </c>
      <c r="T214" s="95">
        <v>0</v>
      </c>
      <c r="U214" s="95">
        <v>0</v>
      </c>
      <c r="V214" s="95">
        <v>1</v>
      </c>
      <c r="W214" s="95">
        <v>0</v>
      </c>
      <c r="X214" s="95">
        <v>0</v>
      </c>
      <c r="Y214" s="95">
        <v>1</v>
      </c>
      <c r="Z214" s="95">
        <v>2</v>
      </c>
      <c r="AA214" s="95" t="s">
        <v>6197</v>
      </c>
      <c r="AB214" s="95" t="s">
        <v>2004</v>
      </c>
      <c r="AC214" s="95" t="s">
        <v>6198</v>
      </c>
      <c r="AD214" s="95" t="s">
        <v>6199</v>
      </c>
      <c r="AE214" s="95">
        <v>0</v>
      </c>
      <c r="AF214" s="95" t="s">
        <v>6504</v>
      </c>
      <c r="AG214" s="95" t="s">
        <v>6294</v>
      </c>
      <c r="AH214" s="95" t="s">
        <v>6305</v>
      </c>
      <c r="AI214" s="95" t="s">
        <v>1385</v>
      </c>
      <c r="AJ214" s="95">
        <v>0</v>
      </c>
      <c r="AK214" s="95" t="s">
        <v>6504</v>
      </c>
      <c r="AL214" s="95" t="s">
        <v>6294</v>
      </c>
      <c r="AM214" s="95" t="s">
        <v>6306</v>
      </c>
      <c r="AN214" s="95" t="s">
        <v>1385</v>
      </c>
      <c r="AO214" s="95">
        <v>0</v>
      </c>
      <c r="AP214" s="95" t="s">
        <v>6504</v>
      </c>
      <c r="AQ214" s="95" t="s">
        <v>6295</v>
      </c>
      <c r="AR214" s="95" t="s">
        <v>6307</v>
      </c>
      <c r="AS214" s="95" t="s">
        <v>6311</v>
      </c>
      <c r="AT214" s="95">
        <v>0</v>
      </c>
      <c r="AU214" s="95" t="s">
        <v>6504</v>
      </c>
      <c r="AV214" s="95" t="s">
        <v>6296</v>
      </c>
      <c r="AW214" s="95" t="s">
        <v>6307</v>
      </c>
      <c r="AX214" s="95" t="s">
        <v>6312</v>
      </c>
      <c r="AY214" s="95">
        <v>0</v>
      </c>
      <c r="AZ214" s="95" t="s">
        <v>6504</v>
      </c>
      <c r="BA214" s="95" t="s">
        <v>6297</v>
      </c>
      <c r="BB214" s="95" t="s">
        <v>6308</v>
      </c>
      <c r="BC214" s="95" t="s">
        <v>6313</v>
      </c>
      <c r="BD214" s="95">
        <v>0</v>
      </c>
      <c r="BE214" s="95" t="s">
        <v>6504</v>
      </c>
      <c r="BF214" s="95" t="s">
        <v>6298</v>
      </c>
      <c r="BG214" s="95" t="s">
        <v>6309</v>
      </c>
      <c r="BH214" s="95" t="s">
        <v>6314</v>
      </c>
      <c r="BI214" s="95">
        <v>0</v>
      </c>
      <c r="BJ214" s="95" t="s">
        <v>6504</v>
      </c>
      <c r="BK214" s="95" t="s">
        <v>6299</v>
      </c>
      <c r="BL214" s="95" t="s">
        <v>6309</v>
      </c>
      <c r="BM214" s="95" t="s">
        <v>6315</v>
      </c>
      <c r="BN214" s="95">
        <v>0</v>
      </c>
      <c r="BO214" s="95" t="s">
        <v>6504</v>
      </c>
      <c r="BP214" s="95" t="s">
        <v>6300</v>
      </c>
      <c r="BQ214" s="95" t="s">
        <v>6310</v>
      </c>
      <c r="BR214" s="95" t="s">
        <v>6316</v>
      </c>
      <c r="BS214" s="95">
        <v>1</v>
      </c>
      <c r="BT214" s="95" t="s">
        <v>6504</v>
      </c>
      <c r="BU214" s="95" t="s">
        <v>6301</v>
      </c>
      <c r="BV214" s="95" t="s">
        <v>1385</v>
      </c>
      <c r="BW214" s="95" t="s">
        <v>6317</v>
      </c>
      <c r="BX214" s="95">
        <v>0</v>
      </c>
      <c r="BY214" s="95" t="s">
        <v>6504</v>
      </c>
      <c r="BZ214" s="95" t="s">
        <v>6302</v>
      </c>
      <c r="CA214" s="95" t="s">
        <v>1385</v>
      </c>
      <c r="CB214" s="95" t="s">
        <v>6317</v>
      </c>
      <c r="CC214" s="95">
        <v>0</v>
      </c>
      <c r="CD214" s="95" t="s">
        <v>6504</v>
      </c>
      <c r="CE214" s="95" t="s">
        <v>6303</v>
      </c>
      <c r="CF214" s="95" t="s">
        <v>1385</v>
      </c>
      <c r="CG214" s="95" t="s">
        <v>6317</v>
      </c>
      <c r="CH214" s="95">
        <v>1</v>
      </c>
      <c r="CI214" s="95" t="s">
        <v>6504</v>
      </c>
      <c r="CJ214" s="95" t="s">
        <v>6304</v>
      </c>
      <c r="CK214" s="95" t="s">
        <v>6504</v>
      </c>
      <c r="CL214" s="95" t="s">
        <v>6317</v>
      </c>
      <c r="CM214" s="95">
        <v>2</v>
      </c>
      <c r="CN214" s="95">
        <v>0</v>
      </c>
      <c r="CO214" s="95" t="s">
        <v>53</v>
      </c>
      <c r="CP214" s="95" t="s">
        <v>79</v>
      </c>
      <c r="CQ214" s="95" t="s">
        <v>79</v>
      </c>
      <c r="CR214" s="95" t="s">
        <v>55</v>
      </c>
      <c r="CS214" s="95" t="s">
        <v>56</v>
      </c>
      <c r="CT214" s="95" t="s">
        <v>57</v>
      </c>
      <c r="CU214" s="95" t="s">
        <v>57</v>
      </c>
      <c r="CV214" s="95" t="s">
        <v>58</v>
      </c>
      <c r="CW214" s="95" t="s">
        <v>55</v>
      </c>
      <c r="CX214" s="95" t="s">
        <v>67</v>
      </c>
      <c r="CY214" s="95" t="s">
        <v>2506</v>
      </c>
      <c r="CZ214" s="95" t="s">
        <v>2202</v>
      </c>
      <c r="DA214" s="95" t="s">
        <v>53</v>
      </c>
      <c r="DB214" s="95" t="s">
        <v>79</v>
      </c>
      <c r="DC214" s="95" t="s">
        <v>69</v>
      </c>
      <c r="DD214" s="95" t="s">
        <v>69</v>
      </c>
      <c r="DE214" s="95" t="s">
        <v>69</v>
      </c>
      <c r="DF214" s="95" t="s">
        <v>69</v>
      </c>
      <c r="DG214" s="95" t="s">
        <v>69</v>
      </c>
      <c r="DH214" s="95" t="s">
        <v>69</v>
      </c>
      <c r="DI214" s="95" t="s">
        <v>67</v>
      </c>
      <c r="DJ214" s="95" t="s">
        <v>2511</v>
      </c>
      <c r="DK214" s="95" t="s">
        <v>2202</v>
      </c>
      <c r="DL214" s="95" t="s">
        <v>53</v>
      </c>
      <c r="DM214" s="95" t="s">
        <v>62</v>
      </c>
      <c r="DN214" s="95" t="s">
        <v>55</v>
      </c>
      <c r="DO214" s="95" t="s">
        <v>56</v>
      </c>
      <c r="DP214" s="95" t="s">
        <v>57</v>
      </c>
      <c r="DQ214" s="95" t="s">
        <v>57</v>
      </c>
      <c r="DR214" s="95" t="s">
        <v>58</v>
      </c>
      <c r="DS214" s="95" t="s">
        <v>55</v>
      </c>
      <c r="DT214" s="95" t="s">
        <v>59</v>
      </c>
      <c r="DU214" s="95" t="s">
        <v>2216</v>
      </c>
      <c r="DV214" s="95" t="s">
        <v>2202</v>
      </c>
      <c r="DW214" s="95">
        <v>0</v>
      </c>
      <c r="DX214" s="95" t="s">
        <v>62</v>
      </c>
      <c r="DY214" s="95" t="s">
        <v>71</v>
      </c>
      <c r="DZ214" s="95" t="s">
        <v>71</v>
      </c>
      <c r="EA214" s="95" t="s">
        <v>71</v>
      </c>
      <c r="EB214" s="95" t="s">
        <v>57</v>
      </c>
      <c r="EC214" s="95" t="s">
        <v>71</v>
      </c>
      <c r="ED214" s="95" t="s">
        <v>63</v>
      </c>
      <c r="EE214" s="95" t="s">
        <v>59</v>
      </c>
      <c r="EF214" s="95" t="s">
        <v>2512</v>
      </c>
      <c r="EG214" s="95" t="s">
        <v>2202</v>
      </c>
    </row>
    <row r="215" spans="1:137" x14ac:dyDescent="0.25">
      <c r="A215" s="97" t="s">
        <v>2005</v>
      </c>
      <c r="B215" s="95" t="s">
        <v>6995</v>
      </c>
      <c r="C215" s="95">
        <v>6</v>
      </c>
      <c r="D215" s="95" t="s">
        <v>26</v>
      </c>
      <c r="E215" s="95" t="s">
        <v>200</v>
      </c>
      <c r="F215" s="95" t="s">
        <v>2005</v>
      </c>
      <c r="G215" s="97" t="s">
        <v>556</v>
      </c>
      <c r="H215" s="97" t="s">
        <v>532</v>
      </c>
      <c r="I215" s="51">
        <v>0</v>
      </c>
      <c r="J215" s="51">
        <v>1</v>
      </c>
      <c r="K215" s="95" t="s">
        <v>556</v>
      </c>
      <c r="L215" s="95">
        <v>1</v>
      </c>
      <c r="M215" s="95">
        <v>0</v>
      </c>
      <c r="N215" s="95">
        <v>0</v>
      </c>
      <c r="O215" s="95">
        <v>0</v>
      </c>
      <c r="P215" s="95">
        <v>0</v>
      </c>
      <c r="Q215" s="95">
        <v>0</v>
      </c>
      <c r="R215" s="95">
        <v>0</v>
      </c>
      <c r="S215" s="95">
        <v>0</v>
      </c>
      <c r="T215" s="95">
        <v>0</v>
      </c>
      <c r="U215" s="95">
        <v>0</v>
      </c>
      <c r="V215" s="95">
        <v>0</v>
      </c>
      <c r="W215" s="95">
        <v>0</v>
      </c>
      <c r="X215" s="95">
        <v>0</v>
      </c>
      <c r="Y215" s="95">
        <v>1</v>
      </c>
      <c r="Z215" s="95">
        <v>1</v>
      </c>
      <c r="AA215" s="95" t="s">
        <v>6197</v>
      </c>
      <c r="AB215" s="95" t="s">
        <v>2004</v>
      </c>
      <c r="AC215" s="95" t="s">
        <v>6198</v>
      </c>
      <c r="AD215" s="95" t="s">
        <v>6199</v>
      </c>
      <c r="AE215" s="95">
        <v>0</v>
      </c>
      <c r="AF215" s="95" t="s">
        <v>6504</v>
      </c>
      <c r="AG215" s="95" t="s">
        <v>6294</v>
      </c>
      <c r="AH215" s="95" t="s">
        <v>6323</v>
      </c>
      <c r="AI215" s="95" t="s">
        <v>1385</v>
      </c>
      <c r="AJ215" s="95">
        <v>0</v>
      </c>
      <c r="AK215" s="95" t="s">
        <v>6504</v>
      </c>
      <c r="AL215" s="95" t="s">
        <v>6294</v>
      </c>
      <c r="AM215" s="95" t="s">
        <v>6324</v>
      </c>
      <c r="AN215" s="95" t="s">
        <v>1385</v>
      </c>
      <c r="AO215" s="95">
        <v>0</v>
      </c>
      <c r="AP215" s="95" t="s">
        <v>6504</v>
      </c>
      <c r="AQ215" s="95" t="s">
        <v>6295</v>
      </c>
      <c r="AR215" s="95" t="s">
        <v>6308</v>
      </c>
      <c r="AS215" s="95" t="s">
        <v>6311</v>
      </c>
      <c r="AT215" s="95">
        <v>0</v>
      </c>
      <c r="AU215" s="95" t="s">
        <v>6504</v>
      </c>
      <c r="AV215" s="95" t="s">
        <v>6296</v>
      </c>
      <c r="AW215" s="95" t="s">
        <v>6308</v>
      </c>
      <c r="AX215" s="95" t="s">
        <v>6312</v>
      </c>
      <c r="AY215" s="95">
        <v>0</v>
      </c>
      <c r="AZ215" s="95" t="s">
        <v>6504</v>
      </c>
      <c r="BA215" s="95" t="s">
        <v>6297</v>
      </c>
      <c r="BB215" s="95" t="s">
        <v>6308</v>
      </c>
      <c r="BC215" s="95" t="s">
        <v>6313</v>
      </c>
      <c r="BD215" s="95" t="s">
        <v>6504</v>
      </c>
      <c r="BE215" s="95" t="s">
        <v>6504</v>
      </c>
      <c r="BF215" s="95" t="s">
        <v>6298</v>
      </c>
      <c r="BG215" s="95" t="s">
        <v>6309</v>
      </c>
      <c r="BH215" s="95" t="s">
        <v>6314</v>
      </c>
      <c r="BI215" s="95">
        <v>0</v>
      </c>
      <c r="BJ215" s="95" t="s">
        <v>6504</v>
      </c>
      <c r="BK215" s="95" t="s">
        <v>6299</v>
      </c>
      <c r="BL215" s="95" t="s">
        <v>6309</v>
      </c>
      <c r="BM215" s="95" t="s">
        <v>6315</v>
      </c>
      <c r="BN215" s="95">
        <v>0.8</v>
      </c>
      <c r="BO215" s="95">
        <v>1</v>
      </c>
      <c r="BP215" s="95" t="s">
        <v>6318</v>
      </c>
      <c r="BQ215" s="95" t="s">
        <v>6504</v>
      </c>
      <c r="BR215" s="95" t="s">
        <v>6325</v>
      </c>
      <c r="BS215" s="95">
        <v>0.05</v>
      </c>
      <c r="BT215" s="95">
        <v>1</v>
      </c>
      <c r="BU215" s="95" t="s">
        <v>6319</v>
      </c>
      <c r="BV215" s="95" t="s">
        <v>1385</v>
      </c>
      <c r="BW215" s="95" t="s">
        <v>6317</v>
      </c>
      <c r="BX215" s="95">
        <v>0.05</v>
      </c>
      <c r="BY215" s="95">
        <v>1</v>
      </c>
      <c r="BZ215" s="95" t="s">
        <v>6320</v>
      </c>
      <c r="CA215" s="95" t="s">
        <v>1385</v>
      </c>
      <c r="CB215" s="95" t="s">
        <v>6326</v>
      </c>
      <c r="CC215" s="95">
        <v>0</v>
      </c>
      <c r="CD215" s="95">
        <v>1</v>
      </c>
      <c r="CE215" s="95" t="s">
        <v>6321</v>
      </c>
      <c r="CF215" s="95" t="s">
        <v>1385</v>
      </c>
      <c r="CG215" s="95" t="s">
        <v>6326</v>
      </c>
      <c r="CH215" s="95">
        <v>0.1</v>
      </c>
      <c r="CI215" s="95">
        <v>1</v>
      </c>
      <c r="CJ215" s="95" t="s">
        <v>6322</v>
      </c>
      <c r="CK215" s="95" t="s">
        <v>1385</v>
      </c>
      <c r="CL215" s="95" t="s">
        <v>6326</v>
      </c>
      <c r="CM215" s="95">
        <v>1.0000000000000002</v>
      </c>
      <c r="CN215" s="95">
        <v>0</v>
      </c>
      <c r="CO215" s="95" t="s">
        <v>53</v>
      </c>
      <c r="CP215" s="95" t="s">
        <v>79</v>
      </c>
      <c r="CQ215" s="95" t="s">
        <v>79</v>
      </c>
      <c r="CR215" s="95" t="s">
        <v>55</v>
      </c>
      <c r="CS215" s="95" t="s">
        <v>56</v>
      </c>
      <c r="CT215" s="95" t="s">
        <v>57</v>
      </c>
      <c r="CU215" s="95" t="s">
        <v>57</v>
      </c>
      <c r="CV215" s="95" t="s">
        <v>58</v>
      </c>
      <c r="CW215" s="95" t="s">
        <v>55</v>
      </c>
      <c r="CX215" s="95" t="s">
        <v>67</v>
      </c>
      <c r="CY215" s="95" t="s">
        <v>2506</v>
      </c>
      <c r="CZ215" s="95" t="s">
        <v>2202</v>
      </c>
      <c r="DA215" s="95" t="s">
        <v>53</v>
      </c>
      <c r="DB215" s="95" t="s">
        <v>79</v>
      </c>
      <c r="DC215" s="95" t="s">
        <v>69</v>
      </c>
      <c r="DD215" s="95" t="s">
        <v>69</v>
      </c>
      <c r="DE215" s="95" t="s">
        <v>69</v>
      </c>
      <c r="DF215" s="95" t="s">
        <v>69</v>
      </c>
      <c r="DG215" s="95" t="s">
        <v>69</v>
      </c>
      <c r="DH215" s="95" t="s">
        <v>69</v>
      </c>
      <c r="DI215" s="95" t="s">
        <v>67</v>
      </c>
      <c r="DJ215" s="95" t="s">
        <v>2508</v>
      </c>
      <c r="DK215" s="95" t="s">
        <v>2202</v>
      </c>
      <c r="DL215" s="95" t="s">
        <v>53</v>
      </c>
      <c r="DM215" s="95" t="s">
        <v>79</v>
      </c>
      <c r="DN215" s="95" t="s">
        <v>69</v>
      </c>
      <c r="DO215" s="95" t="s">
        <v>69</v>
      </c>
      <c r="DP215" s="95" t="s">
        <v>69</v>
      </c>
      <c r="DQ215" s="95" t="s">
        <v>69</v>
      </c>
      <c r="DR215" s="95" t="s">
        <v>69</v>
      </c>
      <c r="DS215" s="95" t="s">
        <v>69</v>
      </c>
      <c r="DT215" s="95" t="s">
        <v>59</v>
      </c>
      <c r="DU215" s="95" t="s">
        <v>2509</v>
      </c>
      <c r="DV215" s="95" t="s">
        <v>2202</v>
      </c>
      <c r="DW215" s="95">
        <v>0</v>
      </c>
      <c r="DX215" s="95" t="s">
        <v>62</v>
      </c>
      <c r="DY215" s="95" t="s">
        <v>71</v>
      </c>
      <c r="DZ215" s="95" t="s">
        <v>71</v>
      </c>
      <c r="EA215" s="95" t="s">
        <v>71</v>
      </c>
      <c r="EB215" s="95" t="s">
        <v>57</v>
      </c>
      <c r="EC215" s="95" t="s">
        <v>71</v>
      </c>
      <c r="ED215" s="95" t="s">
        <v>63</v>
      </c>
      <c r="EE215" s="95" t="s">
        <v>59</v>
      </c>
      <c r="EF215" s="95" t="s">
        <v>2512</v>
      </c>
      <c r="EG215" s="95" t="s">
        <v>2202</v>
      </c>
    </row>
    <row r="216" spans="1:137" x14ac:dyDescent="0.25">
      <c r="A216" s="97" t="s">
        <v>2010</v>
      </c>
      <c r="B216" s="95" t="s">
        <v>6996</v>
      </c>
      <c r="C216" s="95">
        <v>7</v>
      </c>
      <c r="D216" s="95" t="s">
        <v>26</v>
      </c>
      <c r="E216" s="95" t="s">
        <v>200</v>
      </c>
      <c r="F216" s="95" t="s">
        <v>2010</v>
      </c>
      <c r="G216" s="97" t="s">
        <v>531</v>
      </c>
      <c r="H216" s="97" t="s">
        <v>532</v>
      </c>
      <c r="I216" s="51">
        <v>0.88</v>
      </c>
      <c r="J216" s="51">
        <v>0.88</v>
      </c>
      <c r="K216" s="95" t="s">
        <v>556</v>
      </c>
      <c r="L216" s="95">
        <v>0.88</v>
      </c>
      <c r="M216" s="95">
        <v>0</v>
      </c>
      <c r="N216" s="95">
        <v>0</v>
      </c>
      <c r="O216" s="95">
        <v>0</v>
      </c>
      <c r="P216" s="95">
        <v>0</v>
      </c>
      <c r="Q216" s="95">
        <v>0</v>
      </c>
      <c r="R216" s="95">
        <v>0</v>
      </c>
      <c r="S216" s="95">
        <v>0</v>
      </c>
      <c r="T216" s="95">
        <v>0</v>
      </c>
      <c r="U216" s="95">
        <v>0</v>
      </c>
      <c r="V216" s="95">
        <v>0</v>
      </c>
      <c r="W216" s="95">
        <v>0</v>
      </c>
      <c r="X216" s="95">
        <v>0</v>
      </c>
      <c r="Y216" s="95">
        <v>0.88</v>
      </c>
      <c r="Z216" s="95">
        <v>0.88</v>
      </c>
      <c r="AA216" s="95" t="s">
        <v>2013</v>
      </c>
      <c r="AB216" s="95" t="s">
        <v>6200</v>
      </c>
      <c r="AC216" s="95" t="s">
        <v>6201</v>
      </c>
      <c r="AD216" s="95" t="s">
        <v>6202</v>
      </c>
      <c r="AE216" s="95">
        <v>0</v>
      </c>
      <c r="AF216" s="95" t="s">
        <v>6504</v>
      </c>
      <c r="AG216" s="95" t="s">
        <v>6294</v>
      </c>
      <c r="AH216" s="95" t="s">
        <v>1385</v>
      </c>
      <c r="AI216" s="95" t="s">
        <v>1385</v>
      </c>
      <c r="AJ216" s="95">
        <v>0</v>
      </c>
      <c r="AK216" s="95" t="s">
        <v>6504</v>
      </c>
      <c r="AL216" s="95" t="s">
        <v>6294</v>
      </c>
      <c r="AM216" s="95" t="s">
        <v>1385</v>
      </c>
      <c r="AN216" s="95" t="s">
        <v>1385</v>
      </c>
      <c r="AO216" s="95">
        <v>0</v>
      </c>
      <c r="AP216" s="95" t="s">
        <v>6504</v>
      </c>
      <c r="AQ216" s="95" t="s">
        <v>6294</v>
      </c>
      <c r="AR216" s="95" t="s">
        <v>1385</v>
      </c>
      <c r="AS216" s="95" t="s">
        <v>1385</v>
      </c>
      <c r="AT216" s="95">
        <v>0</v>
      </c>
      <c r="AU216" s="95" t="s">
        <v>6504</v>
      </c>
      <c r="AV216" s="95" t="s">
        <v>6294</v>
      </c>
      <c r="AW216" s="95" t="s">
        <v>1385</v>
      </c>
      <c r="AX216" s="95" t="s">
        <v>1385</v>
      </c>
      <c r="AY216" s="95">
        <v>0</v>
      </c>
      <c r="AZ216" s="95" t="s">
        <v>6504</v>
      </c>
      <c r="BA216" s="95" t="s">
        <v>6294</v>
      </c>
      <c r="BB216" s="95" t="s">
        <v>1385</v>
      </c>
      <c r="BC216" s="95" t="s">
        <v>1385</v>
      </c>
      <c r="BD216" s="95">
        <v>0</v>
      </c>
      <c r="BE216" s="95" t="s">
        <v>6504</v>
      </c>
      <c r="BF216" s="95" t="s">
        <v>6294</v>
      </c>
      <c r="BG216" s="95" t="s">
        <v>1385</v>
      </c>
      <c r="BH216" s="95" t="s">
        <v>1385</v>
      </c>
      <c r="BI216" s="95">
        <v>0</v>
      </c>
      <c r="BJ216" s="95" t="s">
        <v>6504</v>
      </c>
      <c r="BK216" s="95" t="s">
        <v>6327</v>
      </c>
      <c r="BL216" s="95" t="s">
        <v>1385</v>
      </c>
      <c r="BM216" s="95" t="s">
        <v>6332</v>
      </c>
      <c r="BN216" s="95">
        <v>0</v>
      </c>
      <c r="BO216" s="95" t="s">
        <v>6504</v>
      </c>
      <c r="BP216" s="95" t="s">
        <v>6328</v>
      </c>
      <c r="BQ216" s="95" t="s">
        <v>1385</v>
      </c>
      <c r="BR216" s="95" t="s">
        <v>6333</v>
      </c>
      <c r="BS216" s="95">
        <v>0</v>
      </c>
      <c r="BT216" s="95" t="s">
        <v>6504</v>
      </c>
      <c r="BU216" s="95" t="s">
        <v>6329</v>
      </c>
      <c r="BV216" s="95" t="s">
        <v>6504</v>
      </c>
      <c r="BW216" s="95" t="s">
        <v>6334</v>
      </c>
      <c r="BX216" s="95">
        <v>0</v>
      </c>
      <c r="BY216" s="95" t="s">
        <v>6504</v>
      </c>
      <c r="BZ216" s="95" t="s">
        <v>6330</v>
      </c>
      <c r="CA216" s="95" t="s">
        <v>1385</v>
      </c>
      <c r="CB216" s="95" t="s">
        <v>6334</v>
      </c>
      <c r="CC216" s="95">
        <v>0.94899999999999995</v>
      </c>
      <c r="CD216" s="95">
        <v>1</v>
      </c>
      <c r="CE216" s="95" t="s">
        <v>6331</v>
      </c>
      <c r="CF216" s="95" t="s">
        <v>1385</v>
      </c>
      <c r="CG216" s="95" t="s">
        <v>6334</v>
      </c>
      <c r="CH216" s="95" t="s">
        <v>6504</v>
      </c>
      <c r="CI216" s="95" t="s">
        <v>6504</v>
      </c>
      <c r="CJ216" s="95" t="s">
        <v>6252</v>
      </c>
      <c r="CK216" s="95" t="s">
        <v>6504</v>
      </c>
      <c r="CL216" s="95" t="s">
        <v>6252</v>
      </c>
      <c r="CM216" s="95">
        <v>0.94899999999999995</v>
      </c>
      <c r="CN216" s="95">
        <v>0</v>
      </c>
      <c r="CO216" s="95" t="s">
        <v>53</v>
      </c>
      <c r="CP216" s="95" t="s">
        <v>79</v>
      </c>
      <c r="CQ216" s="95" t="s">
        <v>79</v>
      </c>
      <c r="CR216" s="95" t="s">
        <v>55</v>
      </c>
      <c r="CS216" s="95" t="s">
        <v>56</v>
      </c>
      <c r="CT216" s="95" t="s">
        <v>57</v>
      </c>
      <c r="CU216" s="95" t="s">
        <v>57</v>
      </c>
      <c r="CV216" s="95" t="s">
        <v>58</v>
      </c>
      <c r="CW216" s="95" t="s">
        <v>55</v>
      </c>
      <c r="CX216" s="95" t="s">
        <v>67</v>
      </c>
      <c r="CY216" s="95" t="s">
        <v>2506</v>
      </c>
      <c r="CZ216" s="95" t="s">
        <v>2202</v>
      </c>
      <c r="DA216" s="95" t="s">
        <v>53</v>
      </c>
      <c r="DB216" s="95" t="s">
        <v>79</v>
      </c>
      <c r="DC216" s="95" t="s">
        <v>69</v>
      </c>
      <c r="DD216" s="95" t="s">
        <v>69</v>
      </c>
      <c r="DE216" s="95" t="s">
        <v>69</v>
      </c>
      <c r="DF216" s="95" t="s">
        <v>69</v>
      </c>
      <c r="DG216" s="95" t="s">
        <v>69</v>
      </c>
      <c r="DH216" s="95" t="s">
        <v>69</v>
      </c>
      <c r="DI216" s="95" t="s">
        <v>67</v>
      </c>
      <c r="DJ216" s="95" t="s">
        <v>2513</v>
      </c>
      <c r="DK216" s="95" t="s">
        <v>2202</v>
      </c>
      <c r="DL216" s="95" t="s">
        <v>53</v>
      </c>
      <c r="DM216" s="95" t="s">
        <v>79</v>
      </c>
      <c r="DN216" s="95" t="s">
        <v>69</v>
      </c>
      <c r="DO216" s="95" t="s">
        <v>69</v>
      </c>
      <c r="DP216" s="95" t="s">
        <v>69</v>
      </c>
      <c r="DQ216" s="95" t="s">
        <v>69</v>
      </c>
      <c r="DR216" s="95" t="s">
        <v>69</v>
      </c>
      <c r="DS216" s="95" t="s">
        <v>69</v>
      </c>
      <c r="DT216" s="95" t="s">
        <v>59</v>
      </c>
      <c r="DU216" s="95" t="s">
        <v>2509</v>
      </c>
      <c r="DV216" s="95" t="s">
        <v>2202</v>
      </c>
      <c r="DW216" s="95">
        <v>0</v>
      </c>
      <c r="DX216" s="95" t="s">
        <v>6510</v>
      </c>
      <c r="DY216" s="95" t="s">
        <v>55</v>
      </c>
      <c r="DZ216" s="95" t="s">
        <v>56</v>
      </c>
      <c r="EA216" s="95" t="s">
        <v>57</v>
      </c>
      <c r="EB216" s="95" t="s">
        <v>57</v>
      </c>
      <c r="EC216" s="95" t="s">
        <v>58</v>
      </c>
      <c r="ED216" s="95" t="s">
        <v>55</v>
      </c>
      <c r="EE216" s="95" t="s">
        <v>59</v>
      </c>
      <c r="EF216" s="95" t="s">
        <v>2216</v>
      </c>
      <c r="EG216" s="95" t="s">
        <v>2202</v>
      </c>
    </row>
    <row r="217" spans="1:137" x14ac:dyDescent="0.25">
      <c r="A217" s="97" t="s">
        <v>2019</v>
      </c>
      <c r="B217" s="95" t="s">
        <v>6997</v>
      </c>
      <c r="C217" s="95">
        <v>8</v>
      </c>
      <c r="D217" s="95" t="s">
        <v>26</v>
      </c>
      <c r="E217" s="95" t="s">
        <v>200</v>
      </c>
      <c r="F217" s="95" t="s">
        <v>2019</v>
      </c>
      <c r="G217" s="97" t="s">
        <v>556</v>
      </c>
      <c r="H217" s="97" t="s">
        <v>532</v>
      </c>
      <c r="I217" s="51">
        <v>7.9200000000000007E-2</v>
      </c>
      <c r="J217" s="51">
        <v>3.1199999999999999E-2</v>
      </c>
      <c r="K217" s="95" t="s">
        <v>556</v>
      </c>
      <c r="L217" s="95">
        <v>15</v>
      </c>
      <c r="M217" s="95">
        <v>0</v>
      </c>
      <c r="N217" s="95">
        <v>0</v>
      </c>
      <c r="O217" s="95">
        <v>0</v>
      </c>
      <c r="P217" s="95">
        <v>0</v>
      </c>
      <c r="Q217" s="95">
        <v>0</v>
      </c>
      <c r="R217" s="95">
        <v>0</v>
      </c>
      <c r="S217" s="95">
        <v>15</v>
      </c>
      <c r="T217" s="95">
        <v>0</v>
      </c>
      <c r="U217" s="95">
        <v>0</v>
      </c>
      <c r="V217" s="95">
        <v>0</v>
      </c>
      <c r="W217" s="95">
        <v>0</v>
      </c>
      <c r="X217" s="95">
        <v>0</v>
      </c>
      <c r="Y217" s="95">
        <v>0</v>
      </c>
      <c r="Z217" s="95">
        <v>3.1199999999999999E-2</v>
      </c>
      <c r="AA217" s="95" t="s">
        <v>6203</v>
      </c>
      <c r="AB217" s="95" t="s">
        <v>1162</v>
      </c>
      <c r="AC217" s="95" t="s">
        <v>6204</v>
      </c>
      <c r="AD217" s="95" t="s">
        <v>6205</v>
      </c>
      <c r="AE217" s="95">
        <v>0</v>
      </c>
      <c r="AF217" s="95" t="s">
        <v>6504</v>
      </c>
      <c r="AG217" s="95" t="s">
        <v>6335</v>
      </c>
      <c r="AH217" s="95" t="s">
        <v>1385</v>
      </c>
      <c r="AI217" s="95" t="s">
        <v>6344</v>
      </c>
      <c r="AJ217" s="95">
        <v>0</v>
      </c>
      <c r="AK217" s="95" t="s">
        <v>6504</v>
      </c>
      <c r="AL217" s="95" t="s">
        <v>6336</v>
      </c>
      <c r="AM217" s="95" t="s">
        <v>1385</v>
      </c>
      <c r="AN217" s="95" t="s">
        <v>6344</v>
      </c>
      <c r="AO217" s="95">
        <v>0</v>
      </c>
      <c r="AP217" s="95" t="s">
        <v>6504</v>
      </c>
      <c r="AQ217" s="95" t="s">
        <v>6337</v>
      </c>
      <c r="AR217" s="95" t="s">
        <v>1385</v>
      </c>
      <c r="AS217" s="95" t="s">
        <v>6344</v>
      </c>
      <c r="AT217" s="95">
        <v>0</v>
      </c>
      <c r="AU217" s="95" t="s">
        <v>6504</v>
      </c>
      <c r="AV217" s="95" t="s">
        <v>6338</v>
      </c>
      <c r="AW217" s="95" t="s">
        <v>6343</v>
      </c>
      <c r="AX217" s="95" t="s">
        <v>6344</v>
      </c>
      <c r="AY217" s="95">
        <v>0</v>
      </c>
      <c r="AZ217" s="95" t="s">
        <v>6504</v>
      </c>
      <c r="BA217" s="95" t="s">
        <v>6339</v>
      </c>
      <c r="BB217" s="95" t="s">
        <v>1385</v>
      </c>
      <c r="BC217" s="95" t="s">
        <v>6344</v>
      </c>
      <c r="BD217" s="95">
        <v>15</v>
      </c>
      <c r="BE217" s="95" t="s">
        <v>6504</v>
      </c>
      <c r="BF217" s="95" t="s">
        <v>6340</v>
      </c>
      <c r="BG217" s="95" t="s">
        <v>1385</v>
      </c>
      <c r="BH217" s="95" t="s">
        <v>6344</v>
      </c>
      <c r="BI217" s="95">
        <v>0</v>
      </c>
      <c r="BJ217" s="95" t="s">
        <v>6504</v>
      </c>
      <c r="BK217" s="95" t="s">
        <v>6341</v>
      </c>
      <c r="BL217" s="95" t="s">
        <v>6504</v>
      </c>
      <c r="BM217" s="95" t="s">
        <v>6345</v>
      </c>
      <c r="BN217" s="95">
        <v>0</v>
      </c>
      <c r="BO217" s="95" t="s">
        <v>6504</v>
      </c>
      <c r="BP217" s="95" t="s">
        <v>6252</v>
      </c>
      <c r="BQ217" s="95" t="s">
        <v>6504</v>
      </c>
      <c r="BR217" s="95" t="s">
        <v>6252</v>
      </c>
      <c r="BS217" s="95">
        <v>0</v>
      </c>
      <c r="BT217" s="95" t="s">
        <v>6504</v>
      </c>
      <c r="BU217" s="95" t="s">
        <v>6252</v>
      </c>
      <c r="BV217" s="95" t="s">
        <v>6504</v>
      </c>
      <c r="BW217" s="95" t="s">
        <v>6252</v>
      </c>
      <c r="BX217" s="95">
        <v>0</v>
      </c>
      <c r="BY217" s="95" t="s">
        <v>6504</v>
      </c>
      <c r="BZ217" s="95" t="s">
        <v>6252</v>
      </c>
      <c r="CA217" s="95" t="s">
        <v>6504</v>
      </c>
      <c r="CB217" s="95" t="s">
        <v>6252</v>
      </c>
      <c r="CC217" s="95">
        <v>0</v>
      </c>
      <c r="CD217" s="95" t="s">
        <v>6504</v>
      </c>
      <c r="CE217" s="95" t="s">
        <v>6342</v>
      </c>
      <c r="CF217" s="95" t="s">
        <v>6504</v>
      </c>
      <c r="CG217" s="95" t="s">
        <v>6252</v>
      </c>
      <c r="CH217" s="95" t="s">
        <v>6504</v>
      </c>
      <c r="CI217" s="95" t="s">
        <v>6504</v>
      </c>
      <c r="CJ217" s="95" t="s">
        <v>6252</v>
      </c>
      <c r="CK217" s="95" t="s">
        <v>6504</v>
      </c>
      <c r="CL217" s="95" t="s">
        <v>6252</v>
      </c>
      <c r="CM217" s="95">
        <v>15</v>
      </c>
      <c r="CN217" s="95">
        <v>0</v>
      </c>
      <c r="CO217" s="95" t="s">
        <v>53</v>
      </c>
      <c r="CP217" s="95" t="s">
        <v>79</v>
      </c>
      <c r="CQ217" s="95" t="s">
        <v>62</v>
      </c>
      <c r="CR217" s="95" t="s">
        <v>55</v>
      </c>
      <c r="CS217" s="95" t="s">
        <v>56</v>
      </c>
      <c r="CT217" s="95" t="s">
        <v>57</v>
      </c>
      <c r="CU217" s="95" t="s">
        <v>57</v>
      </c>
      <c r="CV217" s="95" t="s">
        <v>58</v>
      </c>
      <c r="CW217" s="95" t="s">
        <v>55</v>
      </c>
      <c r="CX217" s="95" t="s">
        <v>67</v>
      </c>
      <c r="CY217" s="95" t="s">
        <v>2506</v>
      </c>
      <c r="CZ217" s="95" t="s">
        <v>2202</v>
      </c>
      <c r="DA217" s="95" t="s">
        <v>53</v>
      </c>
      <c r="DB217" s="95" t="s">
        <v>62</v>
      </c>
      <c r="DC217" s="95" t="s">
        <v>55</v>
      </c>
      <c r="DD217" s="95" t="s">
        <v>56</v>
      </c>
      <c r="DE217" s="95" t="s">
        <v>57</v>
      </c>
      <c r="DF217" s="95" t="s">
        <v>57</v>
      </c>
      <c r="DG217" s="95" t="s">
        <v>58</v>
      </c>
      <c r="DH217" s="95" t="s">
        <v>63</v>
      </c>
      <c r="DI217" s="95" t="s">
        <v>67</v>
      </c>
      <c r="DJ217" s="95" t="s">
        <v>2514</v>
      </c>
      <c r="DK217" s="95" t="s">
        <v>2202</v>
      </c>
      <c r="DL217" s="95" t="s">
        <v>53</v>
      </c>
      <c r="DM217" s="95" t="s">
        <v>62</v>
      </c>
      <c r="DN217" s="95" t="s">
        <v>55</v>
      </c>
      <c r="DO217" s="95" t="s">
        <v>56</v>
      </c>
      <c r="DP217" s="95" t="s">
        <v>57</v>
      </c>
      <c r="DQ217" s="95" t="s">
        <v>57</v>
      </c>
      <c r="DR217" s="95" t="s">
        <v>58</v>
      </c>
      <c r="DS217" s="95" t="s">
        <v>55</v>
      </c>
      <c r="DT217" s="95" t="s">
        <v>59</v>
      </c>
      <c r="DU217" s="95" t="s">
        <v>2216</v>
      </c>
      <c r="DV217" s="95" t="s">
        <v>2202</v>
      </c>
      <c r="DW217" s="95">
        <v>0</v>
      </c>
      <c r="DX217" s="95" t="s">
        <v>62</v>
      </c>
      <c r="DY217" s="95" t="s">
        <v>55</v>
      </c>
      <c r="DZ217" s="95" t="s">
        <v>56</v>
      </c>
      <c r="EA217" s="95" t="s">
        <v>57</v>
      </c>
      <c r="EB217" s="95" t="s">
        <v>57</v>
      </c>
      <c r="EC217" s="95" t="s">
        <v>58</v>
      </c>
      <c r="ED217" s="95" t="s">
        <v>55</v>
      </c>
      <c r="EE217" s="95" t="s">
        <v>59</v>
      </c>
      <c r="EF217" s="95" t="s">
        <v>2216</v>
      </c>
      <c r="EG217" s="95" t="s">
        <v>2202</v>
      </c>
    </row>
    <row r="218" spans="1:137" x14ac:dyDescent="0.25">
      <c r="A218" s="97" t="s">
        <v>2020</v>
      </c>
      <c r="B218" s="95" t="s">
        <v>6998</v>
      </c>
      <c r="C218" s="95">
        <v>9</v>
      </c>
      <c r="D218" s="95" t="s">
        <v>26</v>
      </c>
      <c r="E218" s="95" t="s">
        <v>200</v>
      </c>
      <c r="F218" s="95" t="s">
        <v>2020</v>
      </c>
      <c r="G218" s="97" t="s">
        <v>569</v>
      </c>
      <c r="H218" s="97" t="s">
        <v>532</v>
      </c>
      <c r="I218" s="51">
        <v>0.5</v>
      </c>
      <c r="J218" s="51">
        <v>1</v>
      </c>
      <c r="K218" s="95" t="s">
        <v>556</v>
      </c>
      <c r="L218" s="95">
        <v>1</v>
      </c>
      <c r="M218" s="95">
        <v>0</v>
      </c>
      <c r="N218" s="95">
        <v>0</v>
      </c>
      <c r="O218" s="95">
        <v>0</v>
      </c>
      <c r="P218" s="95">
        <v>0</v>
      </c>
      <c r="Q218" s="95">
        <v>0</v>
      </c>
      <c r="R218" s="95">
        <v>0</v>
      </c>
      <c r="S218" s="95">
        <v>0</v>
      </c>
      <c r="T218" s="95">
        <v>0</v>
      </c>
      <c r="U218" s="95">
        <v>0</v>
      </c>
      <c r="V218" s="95">
        <v>0</v>
      </c>
      <c r="W218" s="95">
        <v>0</v>
      </c>
      <c r="X218" s="95">
        <v>0</v>
      </c>
      <c r="Y218" s="95">
        <v>1</v>
      </c>
      <c r="Z218" s="95">
        <v>1</v>
      </c>
      <c r="AA218" s="95" t="s">
        <v>6206</v>
      </c>
      <c r="AB218" s="95" t="s">
        <v>2028</v>
      </c>
      <c r="AC218" s="95" t="s">
        <v>6207</v>
      </c>
      <c r="AD218" s="95" t="s">
        <v>6208</v>
      </c>
      <c r="AE218" s="95">
        <v>0</v>
      </c>
      <c r="AF218" s="95" t="s">
        <v>6504</v>
      </c>
      <c r="AG218" s="95" t="s">
        <v>6346</v>
      </c>
      <c r="AH218" s="95" t="s">
        <v>1385</v>
      </c>
      <c r="AI218" s="95" t="s">
        <v>6231</v>
      </c>
      <c r="AJ218" s="95">
        <v>0</v>
      </c>
      <c r="AK218" s="95" t="s">
        <v>6504</v>
      </c>
      <c r="AL218" s="95" t="s">
        <v>6347</v>
      </c>
      <c r="AM218" s="95" t="s">
        <v>1385</v>
      </c>
      <c r="AN218" s="95" t="s">
        <v>6352</v>
      </c>
      <c r="AO218" s="95">
        <v>0</v>
      </c>
      <c r="AP218" s="95" t="s">
        <v>6504</v>
      </c>
      <c r="AQ218" s="95" t="s">
        <v>6348</v>
      </c>
      <c r="AR218" s="95" t="s">
        <v>1385</v>
      </c>
      <c r="AS218" s="95" t="s">
        <v>6353</v>
      </c>
      <c r="AT218" s="95">
        <v>0</v>
      </c>
      <c r="AU218" s="95" t="s">
        <v>6504</v>
      </c>
      <c r="AV218" s="95" t="s">
        <v>6349</v>
      </c>
      <c r="AW218" s="95" t="s">
        <v>1385</v>
      </c>
      <c r="AX218" s="95" t="s">
        <v>6354</v>
      </c>
      <c r="AY218" s="95">
        <v>0</v>
      </c>
      <c r="AZ218" s="95" t="s">
        <v>6504</v>
      </c>
      <c r="BA218" s="95" t="s">
        <v>6245</v>
      </c>
      <c r="BB218" s="95" t="s">
        <v>1385</v>
      </c>
      <c r="BC218" s="95" t="s">
        <v>6235</v>
      </c>
      <c r="BD218" s="95">
        <v>0</v>
      </c>
      <c r="BE218" s="95" t="s">
        <v>6504</v>
      </c>
      <c r="BF218" s="95" t="s">
        <v>6350</v>
      </c>
      <c r="BG218" s="95" t="s">
        <v>1385</v>
      </c>
      <c r="BH218" s="95" t="s">
        <v>6236</v>
      </c>
      <c r="BI218" s="95">
        <v>1</v>
      </c>
      <c r="BJ218" s="95" t="s">
        <v>6504</v>
      </c>
      <c r="BK218" s="95" t="s">
        <v>6351</v>
      </c>
      <c r="BL218" s="95" t="s">
        <v>1385</v>
      </c>
      <c r="BM218" s="95" t="s">
        <v>6355</v>
      </c>
      <c r="BN218" s="95" t="s">
        <v>6504</v>
      </c>
      <c r="BO218" s="95" t="s">
        <v>6504</v>
      </c>
      <c r="BP218" s="95" t="s">
        <v>6252</v>
      </c>
      <c r="BQ218" s="95" t="s">
        <v>6504</v>
      </c>
      <c r="BR218" s="95" t="s">
        <v>6252</v>
      </c>
      <c r="BS218" s="95" t="s">
        <v>6504</v>
      </c>
      <c r="BT218" s="95" t="s">
        <v>6504</v>
      </c>
      <c r="BU218" s="95" t="s">
        <v>6252</v>
      </c>
      <c r="BV218" s="95" t="s">
        <v>6504</v>
      </c>
      <c r="BW218" s="95" t="s">
        <v>6252</v>
      </c>
      <c r="BX218" s="95" t="s">
        <v>6504</v>
      </c>
      <c r="BY218" s="95" t="s">
        <v>6504</v>
      </c>
      <c r="BZ218" s="95" t="s">
        <v>6252</v>
      </c>
      <c r="CA218" s="95" t="s">
        <v>6504</v>
      </c>
      <c r="CB218" s="95" t="s">
        <v>6252</v>
      </c>
      <c r="CC218" s="95" t="s">
        <v>6504</v>
      </c>
      <c r="CD218" s="95" t="s">
        <v>6504</v>
      </c>
      <c r="CE218" s="95" t="s">
        <v>6252</v>
      </c>
      <c r="CF218" s="95" t="s">
        <v>6504</v>
      </c>
      <c r="CG218" s="95" t="s">
        <v>6252</v>
      </c>
      <c r="CH218" s="95" t="s">
        <v>6504</v>
      </c>
      <c r="CI218" s="95" t="s">
        <v>6504</v>
      </c>
      <c r="CJ218" s="95" t="s">
        <v>6252</v>
      </c>
      <c r="CK218" s="95" t="s">
        <v>6504</v>
      </c>
      <c r="CL218" s="95" t="s">
        <v>6252</v>
      </c>
      <c r="CM218" s="95">
        <v>1</v>
      </c>
      <c r="CN218" s="95">
        <v>0</v>
      </c>
      <c r="CO218" s="95" t="s">
        <v>53</v>
      </c>
      <c r="CP218" s="95" t="s">
        <v>79</v>
      </c>
      <c r="CQ218" s="95" t="s">
        <v>79</v>
      </c>
      <c r="CR218" s="95" t="s">
        <v>55</v>
      </c>
      <c r="CS218" s="95" t="s">
        <v>56</v>
      </c>
      <c r="CT218" s="95" t="s">
        <v>57</v>
      </c>
      <c r="CU218" s="95" t="s">
        <v>57</v>
      </c>
      <c r="CV218" s="95" t="s">
        <v>58</v>
      </c>
      <c r="CW218" s="95" t="s">
        <v>55</v>
      </c>
      <c r="CX218" s="95" t="s">
        <v>67</v>
      </c>
      <c r="CY218" s="95" t="s">
        <v>2506</v>
      </c>
      <c r="CZ218" s="95" t="s">
        <v>2202</v>
      </c>
      <c r="DA218" s="95" t="s">
        <v>53</v>
      </c>
      <c r="DB218" s="95" t="s">
        <v>79</v>
      </c>
      <c r="DC218" s="95" t="s">
        <v>69</v>
      </c>
      <c r="DD218" s="95" t="s">
        <v>69</v>
      </c>
      <c r="DE218" s="95" t="s">
        <v>69</v>
      </c>
      <c r="DF218" s="95" t="s">
        <v>69</v>
      </c>
      <c r="DG218" s="95" t="s">
        <v>69</v>
      </c>
      <c r="DH218" s="95" t="s">
        <v>69</v>
      </c>
      <c r="DI218" s="95" t="s">
        <v>67</v>
      </c>
      <c r="DJ218" s="95" t="s">
        <v>2515</v>
      </c>
      <c r="DK218" s="95" t="s">
        <v>2202</v>
      </c>
      <c r="DL218" s="95" t="s">
        <v>53</v>
      </c>
      <c r="DM218" s="95" t="s">
        <v>79</v>
      </c>
      <c r="DN218" s="95" t="s">
        <v>55</v>
      </c>
      <c r="DO218" s="95" t="s">
        <v>56</v>
      </c>
      <c r="DP218" s="95" t="s">
        <v>57</v>
      </c>
      <c r="DQ218" s="95" t="s">
        <v>57</v>
      </c>
      <c r="DR218" s="95" t="s">
        <v>58</v>
      </c>
      <c r="DS218" s="95" t="s">
        <v>55</v>
      </c>
      <c r="DT218" s="95" t="s">
        <v>59</v>
      </c>
      <c r="DU218" s="95" t="s">
        <v>2516</v>
      </c>
      <c r="DV218" s="95" t="s">
        <v>2202</v>
      </c>
      <c r="DW218" s="95">
        <v>0</v>
      </c>
      <c r="DX218" s="95" t="s">
        <v>62</v>
      </c>
      <c r="DY218" s="95" t="s">
        <v>55</v>
      </c>
      <c r="DZ218" s="95" t="s">
        <v>56</v>
      </c>
      <c r="EA218" s="95" t="s">
        <v>57</v>
      </c>
      <c r="EB218" s="95" t="s">
        <v>57</v>
      </c>
      <c r="EC218" s="95" t="s">
        <v>58</v>
      </c>
      <c r="ED218" s="95" t="s">
        <v>55</v>
      </c>
      <c r="EE218" s="95" t="s">
        <v>59</v>
      </c>
      <c r="EF218" s="95" t="s">
        <v>2216</v>
      </c>
      <c r="EG218" s="95" t="s">
        <v>2202</v>
      </c>
    </row>
    <row r="219" spans="1:137" x14ac:dyDescent="0.25">
      <c r="A219" s="97" t="s">
        <v>2030</v>
      </c>
      <c r="B219" s="95" t="s">
        <v>6999</v>
      </c>
      <c r="C219" s="95">
        <v>10</v>
      </c>
      <c r="D219" s="95" t="s">
        <v>26</v>
      </c>
      <c r="E219" s="95" t="s">
        <v>200</v>
      </c>
      <c r="F219" s="95" t="s">
        <v>2030</v>
      </c>
      <c r="G219" s="97" t="s">
        <v>569</v>
      </c>
      <c r="H219" s="97" t="s">
        <v>532</v>
      </c>
      <c r="I219" s="51">
        <v>0.5</v>
      </c>
      <c r="J219" s="51">
        <v>1</v>
      </c>
      <c r="K219" s="95" t="s">
        <v>556</v>
      </c>
      <c r="L219" s="95">
        <v>1</v>
      </c>
      <c r="M219" s="95">
        <v>0</v>
      </c>
      <c r="N219" s="95">
        <v>0</v>
      </c>
      <c r="O219" s="95">
        <v>0</v>
      </c>
      <c r="P219" s="95">
        <v>0</v>
      </c>
      <c r="Q219" s="95">
        <v>0</v>
      </c>
      <c r="R219" s="95">
        <v>0</v>
      </c>
      <c r="S219" s="95">
        <v>0</v>
      </c>
      <c r="T219" s="95">
        <v>0</v>
      </c>
      <c r="U219" s="95">
        <v>0</v>
      </c>
      <c r="V219" s="95">
        <v>1</v>
      </c>
      <c r="W219" s="95">
        <v>0</v>
      </c>
      <c r="X219" s="95">
        <v>0</v>
      </c>
      <c r="Y219" s="95">
        <v>0</v>
      </c>
      <c r="Z219" s="95">
        <v>1</v>
      </c>
      <c r="AA219" s="95" t="s">
        <v>6209</v>
      </c>
      <c r="AB219" s="95" t="s">
        <v>6210</v>
      </c>
      <c r="AC219" s="95" t="s">
        <v>6211</v>
      </c>
      <c r="AD219" s="95" t="s">
        <v>6212</v>
      </c>
      <c r="AE219" s="95">
        <v>0</v>
      </c>
      <c r="AF219" s="95" t="s">
        <v>6504</v>
      </c>
      <c r="AG219" s="95" t="s">
        <v>6294</v>
      </c>
      <c r="AH219" s="95" t="s">
        <v>1385</v>
      </c>
      <c r="AI219" s="95" t="s">
        <v>1385</v>
      </c>
      <c r="AJ219" s="95">
        <v>0</v>
      </c>
      <c r="AK219" s="95" t="s">
        <v>6504</v>
      </c>
      <c r="AL219" s="95" t="s">
        <v>6356</v>
      </c>
      <c r="AM219" s="95" t="s">
        <v>1385</v>
      </c>
      <c r="AN219" s="95" t="s">
        <v>6366</v>
      </c>
      <c r="AO219" s="95">
        <v>0</v>
      </c>
      <c r="AP219" s="95" t="s">
        <v>6504</v>
      </c>
      <c r="AQ219" s="95" t="s">
        <v>6357</v>
      </c>
      <c r="AR219" s="95" t="s">
        <v>6365</v>
      </c>
      <c r="AS219" s="95" t="s">
        <v>1385</v>
      </c>
      <c r="AT219" s="95">
        <v>0</v>
      </c>
      <c r="AU219" s="95" t="s">
        <v>6504</v>
      </c>
      <c r="AV219" s="95" t="s">
        <v>6358</v>
      </c>
      <c r="AW219" s="95" t="s">
        <v>1385</v>
      </c>
      <c r="AX219" s="95" t="s">
        <v>6366</v>
      </c>
      <c r="AY219" s="95">
        <v>0</v>
      </c>
      <c r="AZ219" s="95" t="s">
        <v>6504</v>
      </c>
      <c r="BA219" s="95" t="s">
        <v>6359</v>
      </c>
      <c r="BB219" s="95" t="s">
        <v>1385</v>
      </c>
      <c r="BC219" s="95" t="s">
        <v>6367</v>
      </c>
      <c r="BD219" s="95" t="s">
        <v>6504</v>
      </c>
      <c r="BE219" s="95" t="s">
        <v>6504</v>
      </c>
      <c r="BF219" s="95" t="s">
        <v>6360</v>
      </c>
      <c r="BG219" s="95" t="s">
        <v>1385</v>
      </c>
      <c r="BH219" s="95" t="s">
        <v>6368</v>
      </c>
      <c r="BI219" s="95">
        <v>0</v>
      </c>
      <c r="BJ219" s="95" t="s">
        <v>6504</v>
      </c>
      <c r="BK219" s="95" t="s">
        <v>6361</v>
      </c>
      <c r="BL219" s="95" t="s">
        <v>1385</v>
      </c>
      <c r="BM219" s="95" t="s">
        <v>6368</v>
      </c>
      <c r="BN219" s="95">
        <v>0</v>
      </c>
      <c r="BO219" s="95" t="s">
        <v>6504</v>
      </c>
      <c r="BP219" s="95" t="s">
        <v>6362</v>
      </c>
      <c r="BQ219" s="95" t="s">
        <v>1385</v>
      </c>
      <c r="BR219" s="95" t="s">
        <v>6368</v>
      </c>
      <c r="BS219" s="95">
        <v>1</v>
      </c>
      <c r="BT219" s="95" t="s">
        <v>6504</v>
      </c>
      <c r="BU219" s="95" t="s">
        <v>6363</v>
      </c>
      <c r="BV219" s="95" t="s">
        <v>1385</v>
      </c>
      <c r="BW219" s="95" t="s">
        <v>6368</v>
      </c>
      <c r="BX219" s="95">
        <v>0</v>
      </c>
      <c r="BY219" s="95" t="s">
        <v>6504</v>
      </c>
      <c r="BZ219" s="95" t="s">
        <v>6364</v>
      </c>
      <c r="CA219" s="95" t="s">
        <v>1385</v>
      </c>
      <c r="CB219" s="95" t="s">
        <v>6369</v>
      </c>
      <c r="CC219" s="95" t="s">
        <v>6504</v>
      </c>
      <c r="CD219" s="95" t="s">
        <v>6504</v>
      </c>
      <c r="CE219" s="95" t="s">
        <v>6252</v>
      </c>
      <c r="CF219" s="95" t="s">
        <v>6504</v>
      </c>
      <c r="CG219" s="95" t="s">
        <v>6252</v>
      </c>
      <c r="CH219" s="95" t="s">
        <v>6504</v>
      </c>
      <c r="CI219" s="95" t="s">
        <v>6504</v>
      </c>
      <c r="CJ219" s="95" t="s">
        <v>6252</v>
      </c>
      <c r="CK219" s="95" t="s">
        <v>6504</v>
      </c>
      <c r="CL219" s="95" t="s">
        <v>6252</v>
      </c>
      <c r="CM219" s="95">
        <v>1</v>
      </c>
      <c r="CN219" s="95">
        <v>0</v>
      </c>
      <c r="CO219" s="95" t="s">
        <v>53</v>
      </c>
      <c r="CP219" s="95" t="s">
        <v>79</v>
      </c>
      <c r="CQ219" s="95" t="s">
        <v>79</v>
      </c>
      <c r="CR219" s="95" t="s">
        <v>55</v>
      </c>
      <c r="CS219" s="95" t="s">
        <v>56</v>
      </c>
      <c r="CT219" s="95" t="s">
        <v>57</v>
      </c>
      <c r="CU219" s="95" t="s">
        <v>57</v>
      </c>
      <c r="CV219" s="95" t="s">
        <v>58</v>
      </c>
      <c r="CW219" s="95" t="s">
        <v>55</v>
      </c>
      <c r="CX219" s="95" t="s">
        <v>67</v>
      </c>
      <c r="CY219" s="95" t="s">
        <v>2506</v>
      </c>
      <c r="CZ219" s="95" t="s">
        <v>2202</v>
      </c>
      <c r="DA219" s="95" t="s">
        <v>53</v>
      </c>
      <c r="DB219" s="95" t="s">
        <v>79</v>
      </c>
      <c r="DC219" s="95" t="s">
        <v>69</v>
      </c>
      <c r="DD219" s="95" t="s">
        <v>69</v>
      </c>
      <c r="DE219" s="95" t="s">
        <v>69</v>
      </c>
      <c r="DF219" s="95" t="s">
        <v>69</v>
      </c>
      <c r="DG219" s="95" t="s">
        <v>69</v>
      </c>
      <c r="DH219" s="95" t="s">
        <v>69</v>
      </c>
      <c r="DI219" s="95" t="s">
        <v>67</v>
      </c>
      <c r="DJ219" s="95" t="s">
        <v>2515</v>
      </c>
      <c r="DK219" s="95" t="s">
        <v>2202</v>
      </c>
      <c r="DL219" s="95" t="s">
        <v>53</v>
      </c>
      <c r="DM219" s="95" t="s">
        <v>62</v>
      </c>
      <c r="DN219" s="95" t="s">
        <v>55</v>
      </c>
      <c r="DO219" s="95" t="s">
        <v>56</v>
      </c>
      <c r="DP219" s="95" t="s">
        <v>57</v>
      </c>
      <c r="DQ219" s="95" t="s">
        <v>57</v>
      </c>
      <c r="DR219" s="95" t="s">
        <v>58</v>
      </c>
      <c r="DS219" s="95" t="s">
        <v>55</v>
      </c>
      <c r="DT219" s="95" t="s">
        <v>59</v>
      </c>
      <c r="DU219" s="95" t="s">
        <v>2216</v>
      </c>
      <c r="DV219" s="95" t="s">
        <v>2202</v>
      </c>
      <c r="DW219" s="95">
        <v>0</v>
      </c>
      <c r="DX219" s="95" t="s">
        <v>62</v>
      </c>
      <c r="DY219" s="95" t="s">
        <v>55</v>
      </c>
      <c r="DZ219" s="95" t="s">
        <v>56</v>
      </c>
      <c r="EA219" s="95" t="s">
        <v>57</v>
      </c>
      <c r="EB219" s="95" t="s">
        <v>57</v>
      </c>
      <c r="EC219" s="95" t="s">
        <v>58</v>
      </c>
      <c r="ED219" s="95" t="s">
        <v>55</v>
      </c>
      <c r="EE219" s="95" t="s">
        <v>59</v>
      </c>
      <c r="EF219" s="95" t="s">
        <v>2216</v>
      </c>
      <c r="EG219" s="95" t="s">
        <v>2202</v>
      </c>
    </row>
    <row r="220" spans="1:137" x14ac:dyDescent="0.25">
      <c r="A220" s="97" t="s">
        <v>2039</v>
      </c>
      <c r="B220" s="95" t="s">
        <v>7000</v>
      </c>
      <c r="C220" s="95">
        <v>11</v>
      </c>
      <c r="D220" s="95" t="s">
        <v>26</v>
      </c>
      <c r="E220" s="95" t="s">
        <v>200</v>
      </c>
      <c r="F220" s="95" t="s">
        <v>2039</v>
      </c>
      <c r="G220" s="97" t="s">
        <v>556</v>
      </c>
      <c r="H220" s="97" t="s">
        <v>557</v>
      </c>
      <c r="I220" s="51">
        <v>1</v>
      </c>
      <c r="J220" s="51">
        <v>1</v>
      </c>
      <c r="K220" s="95" t="s">
        <v>556</v>
      </c>
      <c r="L220" s="95">
        <v>1</v>
      </c>
      <c r="M220" s="95">
        <v>0</v>
      </c>
      <c r="N220" s="95">
        <v>0</v>
      </c>
      <c r="O220" s="95">
        <v>0</v>
      </c>
      <c r="P220" s="95">
        <v>0</v>
      </c>
      <c r="Q220" s="95">
        <v>0</v>
      </c>
      <c r="R220" s="95">
        <v>0</v>
      </c>
      <c r="S220" s="95">
        <v>0</v>
      </c>
      <c r="T220" s="95">
        <v>0</v>
      </c>
      <c r="U220" s="95">
        <v>0</v>
      </c>
      <c r="V220" s="95">
        <v>0</v>
      </c>
      <c r="W220" s="95">
        <v>0</v>
      </c>
      <c r="X220" s="95">
        <v>0</v>
      </c>
      <c r="Y220" s="95">
        <v>1</v>
      </c>
      <c r="Z220" s="95">
        <v>1</v>
      </c>
      <c r="AA220" s="95" t="s">
        <v>2040</v>
      </c>
      <c r="AB220" s="95" t="s">
        <v>6213</v>
      </c>
      <c r="AC220" s="95" t="s">
        <v>6214</v>
      </c>
      <c r="AD220" s="95" t="s">
        <v>6215</v>
      </c>
      <c r="AE220" s="95">
        <v>0</v>
      </c>
      <c r="AF220" s="95" t="s">
        <v>6504</v>
      </c>
      <c r="AG220" s="95" t="s">
        <v>6294</v>
      </c>
      <c r="AH220" s="95" t="s">
        <v>1385</v>
      </c>
      <c r="AI220" s="95" t="s">
        <v>1385</v>
      </c>
      <c r="AJ220" s="95">
        <v>0</v>
      </c>
      <c r="AK220" s="95" t="s">
        <v>6504</v>
      </c>
      <c r="AL220" s="95" t="s">
        <v>6294</v>
      </c>
      <c r="AM220" s="95" t="s">
        <v>1385</v>
      </c>
      <c r="AN220" s="95" t="s">
        <v>1385</v>
      </c>
      <c r="AO220" s="95">
        <v>0</v>
      </c>
      <c r="AP220" s="95" t="s">
        <v>6504</v>
      </c>
      <c r="AQ220" s="95" t="s">
        <v>6294</v>
      </c>
      <c r="AR220" s="95" t="s">
        <v>1385</v>
      </c>
      <c r="AS220" s="95" t="s">
        <v>1385</v>
      </c>
      <c r="AT220" s="95">
        <v>0</v>
      </c>
      <c r="AU220" s="95" t="s">
        <v>6504</v>
      </c>
      <c r="AV220" s="95" t="s">
        <v>6294</v>
      </c>
      <c r="AW220" s="95" t="s">
        <v>1385</v>
      </c>
      <c r="AX220" s="95" t="s">
        <v>1385</v>
      </c>
      <c r="AY220" s="95">
        <v>0</v>
      </c>
      <c r="AZ220" s="95" t="s">
        <v>6504</v>
      </c>
      <c r="BA220" s="95" t="s">
        <v>6370</v>
      </c>
      <c r="BB220" s="95" t="s">
        <v>1385</v>
      </c>
      <c r="BC220" s="95" t="s">
        <v>6374</v>
      </c>
      <c r="BD220" s="95">
        <v>0</v>
      </c>
      <c r="BE220" s="95" t="s">
        <v>6504</v>
      </c>
      <c r="BF220" s="95" t="s">
        <v>6371</v>
      </c>
      <c r="BG220" s="95" t="s">
        <v>1385</v>
      </c>
      <c r="BH220" s="95" t="s">
        <v>6375</v>
      </c>
      <c r="BI220" s="95">
        <v>0</v>
      </c>
      <c r="BJ220" s="95" t="s">
        <v>6504</v>
      </c>
      <c r="BK220" s="95" t="s">
        <v>6294</v>
      </c>
      <c r="BL220" s="95" t="s">
        <v>1385</v>
      </c>
      <c r="BM220" s="95" t="s">
        <v>1385</v>
      </c>
      <c r="BN220" s="95">
        <v>0</v>
      </c>
      <c r="BO220" s="95" t="s">
        <v>6504</v>
      </c>
      <c r="BP220" s="95" t="s">
        <v>6294</v>
      </c>
      <c r="BQ220" s="95" t="s">
        <v>1385</v>
      </c>
      <c r="BR220" s="95" t="s">
        <v>1385</v>
      </c>
      <c r="BS220" s="95">
        <v>0</v>
      </c>
      <c r="BT220" s="95" t="s">
        <v>6504</v>
      </c>
      <c r="BU220" s="95" t="s">
        <v>6372</v>
      </c>
      <c r="BV220" s="95" t="s">
        <v>1385</v>
      </c>
      <c r="BW220" s="95" t="s">
        <v>6376</v>
      </c>
      <c r="BX220" s="95">
        <v>0</v>
      </c>
      <c r="BY220" s="95" t="s">
        <v>6504</v>
      </c>
      <c r="BZ220" s="95" t="s">
        <v>6294</v>
      </c>
      <c r="CA220" s="95" t="s">
        <v>1385</v>
      </c>
      <c r="CB220" s="95" t="s">
        <v>1385</v>
      </c>
      <c r="CC220" s="95">
        <v>1</v>
      </c>
      <c r="CD220" s="95" t="s">
        <v>6504</v>
      </c>
      <c r="CE220" s="95" t="s">
        <v>6373</v>
      </c>
      <c r="CF220" s="95" t="s">
        <v>1385</v>
      </c>
      <c r="CG220" s="95" t="s">
        <v>6377</v>
      </c>
      <c r="CH220" s="95" t="s">
        <v>6504</v>
      </c>
      <c r="CI220" s="95" t="s">
        <v>6504</v>
      </c>
      <c r="CJ220" s="95" t="s">
        <v>6252</v>
      </c>
      <c r="CK220" s="95" t="s">
        <v>6504</v>
      </c>
      <c r="CL220" s="95" t="s">
        <v>6252</v>
      </c>
      <c r="CM220" s="95">
        <v>1</v>
      </c>
      <c r="CN220" s="95">
        <v>0</v>
      </c>
      <c r="CO220" s="95" t="s">
        <v>53</v>
      </c>
      <c r="CP220" s="95" t="s">
        <v>79</v>
      </c>
      <c r="CQ220" s="95" t="s">
        <v>79</v>
      </c>
      <c r="CR220" s="95" t="s">
        <v>55</v>
      </c>
      <c r="CS220" s="95" t="s">
        <v>56</v>
      </c>
      <c r="CT220" s="95" t="s">
        <v>57</v>
      </c>
      <c r="CU220" s="95" t="s">
        <v>57</v>
      </c>
      <c r="CV220" s="95" t="s">
        <v>58</v>
      </c>
      <c r="CW220" s="95" t="s">
        <v>55</v>
      </c>
      <c r="CX220" s="95" t="s">
        <v>67</v>
      </c>
      <c r="CY220" s="95" t="s">
        <v>2506</v>
      </c>
      <c r="CZ220" s="95" t="s">
        <v>2202</v>
      </c>
      <c r="DA220" s="95" t="s">
        <v>53</v>
      </c>
      <c r="DB220" s="95" t="s">
        <v>79</v>
      </c>
      <c r="DC220" s="95" t="s">
        <v>69</v>
      </c>
      <c r="DD220" s="95" t="s">
        <v>69</v>
      </c>
      <c r="DE220" s="95" t="s">
        <v>69</v>
      </c>
      <c r="DF220" s="95" t="s">
        <v>69</v>
      </c>
      <c r="DG220" s="95" t="s">
        <v>69</v>
      </c>
      <c r="DH220" s="95" t="s">
        <v>69</v>
      </c>
      <c r="DI220" s="95" t="s">
        <v>67</v>
      </c>
      <c r="DJ220" s="95" t="s">
        <v>2515</v>
      </c>
      <c r="DK220" s="95" t="s">
        <v>2202</v>
      </c>
      <c r="DL220" s="95" t="s">
        <v>53</v>
      </c>
      <c r="DM220" s="95" t="s">
        <v>79</v>
      </c>
      <c r="DN220" s="95" t="s">
        <v>55</v>
      </c>
      <c r="DO220" s="95" t="s">
        <v>56</v>
      </c>
      <c r="DP220" s="95" t="s">
        <v>57</v>
      </c>
      <c r="DQ220" s="95" t="s">
        <v>57</v>
      </c>
      <c r="DR220" s="95" t="s">
        <v>58</v>
      </c>
      <c r="DS220" s="95" t="s">
        <v>55</v>
      </c>
      <c r="DT220" s="95" t="s">
        <v>59</v>
      </c>
      <c r="DU220" s="95" t="s">
        <v>2517</v>
      </c>
      <c r="DV220" s="95" t="s">
        <v>2202</v>
      </c>
      <c r="DW220" s="95">
        <v>0</v>
      </c>
      <c r="DX220" s="95" t="s">
        <v>62</v>
      </c>
      <c r="DY220" s="95" t="s">
        <v>55</v>
      </c>
      <c r="DZ220" s="95" t="s">
        <v>56</v>
      </c>
      <c r="EA220" s="95" t="s">
        <v>57</v>
      </c>
      <c r="EB220" s="95" t="s">
        <v>57</v>
      </c>
      <c r="EC220" s="95" t="s">
        <v>58</v>
      </c>
      <c r="ED220" s="95" t="s">
        <v>55</v>
      </c>
      <c r="EE220" s="95" t="s">
        <v>59</v>
      </c>
      <c r="EF220" s="95" t="s">
        <v>2216</v>
      </c>
      <c r="EG220" s="95" t="s">
        <v>2202</v>
      </c>
    </row>
    <row r="221" spans="1:137" x14ac:dyDescent="0.25">
      <c r="A221" s="97" t="s">
        <v>2045</v>
      </c>
      <c r="B221" s="95" t="s">
        <v>7001</v>
      </c>
      <c r="C221" s="95">
        <v>12</v>
      </c>
      <c r="D221" s="95" t="s">
        <v>26</v>
      </c>
      <c r="E221" s="95" t="s">
        <v>200</v>
      </c>
      <c r="F221" s="95" t="s">
        <v>2045</v>
      </c>
      <c r="G221" s="97" t="s">
        <v>556</v>
      </c>
      <c r="H221" s="97" t="s">
        <v>557</v>
      </c>
      <c r="I221" s="51">
        <v>10</v>
      </c>
      <c r="J221" s="51">
        <v>12</v>
      </c>
      <c r="K221" s="95" t="s">
        <v>556</v>
      </c>
      <c r="L221" s="95">
        <v>12</v>
      </c>
      <c r="M221" s="95">
        <v>3</v>
      </c>
      <c r="N221" s="95">
        <v>1</v>
      </c>
      <c r="O221" s="95">
        <v>1</v>
      </c>
      <c r="P221" s="95">
        <v>1</v>
      </c>
      <c r="Q221" s="95">
        <v>1</v>
      </c>
      <c r="R221" s="95">
        <v>1</v>
      </c>
      <c r="S221" s="95">
        <v>1</v>
      </c>
      <c r="T221" s="95">
        <v>1</v>
      </c>
      <c r="U221" s="95">
        <v>1</v>
      </c>
      <c r="V221" s="95">
        <v>1</v>
      </c>
      <c r="W221" s="95">
        <v>1</v>
      </c>
      <c r="X221" s="95">
        <v>1</v>
      </c>
      <c r="Y221" s="95">
        <v>1</v>
      </c>
      <c r="Z221" s="95">
        <v>12</v>
      </c>
      <c r="AA221" s="95" t="s">
        <v>2048</v>
      </c>
      <c r="AB221" s="95" t="s">
        <v>6216</v>
      </c>
      <c r="AC221" s="95" t="s">
        <v>6217</v>
      </c>
      <c r="AD221" s="95" t="s">
        <v>6218</v>
      </c>
      <c r="AE221" s="95">
        <v>1</v>
      </c>
      <c r="AF221" s="95" t="s">
        <v>6504</v>
      </c>
      <c r="AG221" s="95" t="s">
        <v>6378</v>
      </c>
      <c r="AH221" s="95" t="s">
        <v>1385</v>
      </c>
      <c r="AI221" s="95" t="s">
        <v>6217</v>
      </c>
      <c r="AJ221" s="95">
        <v>1</v>
      </c>
      <c r="AK221" s="95" t="s">
        <v>6504</v>
      </c>
      <c r="AL221" s="95" t="s">
        <v>6378</v>
      </c>
      <c r="AM221" s="95" t="s">
        <v>1385</v>
      </c>
      <c r="AN221" s="95" t="s">
        <v>6217</v>
      </c>
      <c r="AO221" s="95">
        <v>1</v>
      </c>
      <c r="AP221" s="95" t="s">
        <v>6504</v>
      </c>
      <c r="AQ221" s="95" t="s">
        <v>6379</v>
      </c>
      <c r="AR221" s="95" t="s">
        <v>1385</v>
      </c>
      <c r="AS221" s="95" t="s">
        <v>6217</v>
      </c>
      <c r="AT221" s="95">
        <v>1</v>
      </c>
      <c r="AU221" s="95" t="s">
        <v>6504</v>
      </c>
      <c r="AV221" s="95" t="s">
        <v>6380</v>
      </c>
      <c r="AW221" s="95" t="s">
        <v>1385</v>
      </c>
      <c r="AX221" s="95" t="s">
        <v>6217</v>
      </c>
      <c r="AY221" s="95">
        <v>1</v>
      </c>
      <c r="AZ221" s="95" t="s">
        <v>6504</v>
      </c>
      <c r="BA221" s="95" t="s">
        <v>6381</v>
      </c>
      <c r="BB221" s="95" t="s">
        <v>1385</v>
      </c>
      <c r="BC221" s="95" t="s">
        <v>6217</v>
      </c>
      <c r="BD221" s="95">
        <v>1</v>
      </c>
      <c r="BE221" s="95" t="s">
        <v>6504</v>
      </c>
      <c r="BF221" s="95" t="s">
        <v>6382</v>
      </c>
      <c r="BG221" s="95" t="s">
        <v>1385</v>
      </c>
      <c r="BH221" s="95" t="s">
        <v>6217</v>
      </c>
      <c r="BI221" s="95">
        <v>1</v>
      </c>
      <c r="BJ221" s="95" t="s">
        <v>6504</v>
      </c>
      <c r="BK221" s="95" t="s">
        <v>6383</v>
      </c>
      <c r="BL221" s="95" t="s">
        <v>1385</v>
      </c>
      <c r="BM221" s="95" t="s">
        <v>6217</v>
      </c>
      <c r="BN221" s="95">
        <v>1</v>
      </c>
      <c r="BO221" s="95" t="s">
        <v>6504</v>
      </c>
      <c r="BP221" s="95" t="s">
        <v>6384</v>
      </c>
      <c r="BQ221" s="95" t="s">
        <v>1385</v>
      </c>
      <c r="BR221" s="95" t="s">
        <v>6217</v>
      </c>
      <c r="BS221" s="95">
        <v>1</v>
      </c>
      <c r="BT221" s="95" t="s">
        <v>6504</v>
      </c>
      <c r="BU221" s="95" t="s">
        <v>6385</v>
      </c>
      <c r="BV221" s="95" t="s">
        <v>1385</v>
      </c>
      <c r="BW221" s="95" t="s">
        <v>6217</v>
      </c>
      <c r="BX221" s="95">
        <v>1</v>
      </c>
      <c r="BY221" s="95" t="s">
        <v>6504</v>
      </c>
      <c r="BZ221" s="95" t="s">
        <v>6386</v>
      </c>
      <c r="CA221" s="95" t="s">
        <v>1385</v>
      </c>
      <c r="CB221" s="95" t="s">
        <v>6217</v>
      </c>
      <c r="CC221" s="95">
        <v>1</v>
      </c>
      <c r="CD221" s="95" t="s">
        <v>6504</v>
      </c>
      <c r="CE221" s="95" t="s">
        <v>6387</v>
      </c>
      <c r="CF221" s="95" t="s">
        <v>1385</v>
      </c>
      <c r="CG221" s="95" t="s">
        <v>6217</v>
      </c>
      <c r="CH221" s="95">
        <v>1</v>
      </c>
      <c r="CI221" s="95" t="s">
        <v>6504</v>
      </c>
      <c r="CJ221" s="95" t="s">
        <v>6388</v>
      </c>
      <c r="CK221" s="95" t="s">
        <v>1385</v>
      </c>
      <c r="CL221" s="95" t="s">
        <v>6217</v>
      </c>
      <c r="CM221" s="95">
        <v>12</v>
      </c>
      <c r="CN221" s="95">
        <v>0</v>
      </c>
      <c r="CO221" s="95" t="s">
        <v>53</v>
      </c>
      <c r="CP221" s="95" t="s">
        <v>62</v>
      </c>
      <c r="CQ221" s="95" t="s">
        <v>62</v>
      </c>
      <c r="CR221" s="95" t="s">
        <v>55</v>
      </c>
      <c r="CS221" s="95" t="s">
        <v>56</v>
      </c>
      <c r="CT221" s="95" t="s">
        <v>57</v>
      </c>
      <c r="CU221" s="95" t="s">
        <v>57</v>
      </c>
      <c r="CV221" s="95" t="s">
        <v>58</v>
      </c>
      <c r="CW221" s="95" t="s">
        <v>55</v>
      </c>
      <c r="CX221" s="95" t="s">
        <v>67</v>
      </c>
      <c r="CY221" s="95" t="s">
        <v>2506</v>
      </c>
      <c r="CZ221" s="95" t="s">
        <v>2202</v>
      </c>
      <c r="DA221" s="95" t="s">
        <v>53</v>
      </c>
      <c r="DB221" s="95" t="s">
        <v>62</v>
      </c>
      <c r="DC221" s="95" t="s">
        <v>55</v>
      </c>
      <c r="DD221" s="95" t="s">
        <v>56</v>
      </c>
      <c r="DE221" s="95" t="s">
        <v>57</v>
      </c>
      <c r="DF221" s="95" t="s">
        <v>57</v>
      </c>
      <c r="DG221" s="95" t="s">
        <v>58</v>
      </c>
      <c r="DH221" s="95" t="s">
        <v>63</v>
      </c>
      <c r="DI221" s="95" t="s">
        <v>67</v>
      </c>
      <c r="DJ221" s="95" t="s">
        <v>2518</v>
      </c>
      <c r="DK221" s="95" t="s">
        <v>2202</v>
      </c>
      <c r="DL221" s="95" t="s">
        <v>53</v>
      </c>
      <c r="DM221" s="95" t="s">
        <v>62</v>
      </c>
      <c r="DN221" s="95" t="s">
        <v>55</v>
      </c>
      <c r="DO221" s="95" t="s">
        <v>56</v>
      </c>
      <c r="DP221" s="95" t="s">
        <v>57</v>
      </c>
      <c r="DQ221" s="95" t="s">
        <v>57</v>
      </c>
      <c r="DR221" s="95" t="s">
        <v>58</v>
      </c>
      <c r="DS221" s="95" t="s">
        <v>55</v>
      </c>
      <c r="DT221" s="95" t="s">
        <v>59</v>
      </c>
      <c r="DU221" s="95" t="s">
        <v>2216</v>
      </c>
      <c r="DV221" s="95" t="s">
        <v>2202</v>
      </c>
      <c r="DW221" s="95">
        <v>0</v>
      </c>
      <c r="DX221" s="95" t="s">
        <v>62</v>
      </c>
      <c r="DY221" s="95" t="s">
        <v>55</v>
      </c>
      <c r="DZ221" s="95" t="s">
        <v>56</v>
      </c>
      <c r="EA221" s="95" t="s">
        <v>57</v>
      </c>
      <c r="EB221" s="95" t="s">
        <v>57</v>
      </c>
      <c r="EC221" s="95" t="s">
        <v>58</v>
      </c>
      <c r="ED221" s="95" t="s">
        <v>55</v>
      </c>
      <c r="EE221" s="95" t="s">
        <v>59</v>
      </c>
      <c r="EF221" s="95" t="s">
        <v>2216</v>
      </c>
      <c r="EG221" s="95" t="s">
        <v>2202</v>
      </c>
    </row>
    <row r="222" spans="1:137" x14ac:dyDescent="0.25">
      <c r="A222" s="97">
        <v>5</v>
      </c>
      <c r="B222" s="95" t="s">
        <v>7002</v>
      </c>
      <c r="C222" s="95">
        <v>1</v>
      </c>
      <c r="D222" s="95" t="s">
        <v>27</v>
      </c>
      <c r="E222" s="95" t="s">
        <v>204</v>
      </c>
      <c r="F222" s="95">
        <v>5</v>
      </c>
      <c r="G222" s="97" t="s">
        <v>556</v>
      </c>
      <c r="H222" s="97" t="s">
        <v>557</v>
      </c>
      <c r="I222" s="51">
        <v>4</v>
      </c>
      <c r="J222" s="51">
        <v>4</v>
      </c>
      <c r="K222" s="95" t="s">
        <v>556</v>
      </c>
      <c r="L222" s="95">
        <v>4</v>
      </c>
      <c r="M222" s="95">
        <v>1</v>
      </c>
      <c r="N222" s="95">
        <v>0</v>
      </c>
      <c r="O222" s="95">
        <v>0</v>
      </c>
      <c r="P222" s="95">
        <v>1</v>
      </c>
      <c r="Q222" s="95">
        <v>0</v>
      </c>
      <c r="R222" s="95">
        <v>0</v>
      </c>
      <c r="S222" s="95">
        <v>1</v>
      </c>
      <c r="T222" s="95">
        <v>0</v>
      </c>
      <c r="U222" s="95">
        <v>0</v>
      </c>
      <c r="V222" s="95">
        <v>1</v>
      </c>
      <c r="W222" s="95">
        <v>0</v>
      </c>
      <c r="X222" s="95">
        <v>0</v>
      </c>
      <c r="Y222" s="95">
        <v>1</v>
      </c>
      <c r="Z222" s="95">
        <v>4</v>
      </c>
      <c r="AA222" s="95" t="s">
        <v>2053</v>
      </c>
      <c r="AB222" s="95" t="s">
        <v>2057</v>
      </c>
      <c r="AC222" s="95" t="s">
        <v>6389</v>
      </c>
      <c r="AD222" s="95" t="s">
        <v>6390</v>
      </c>
      <c r="AE222" s="95">
        <v>0</v>
      </c>
      <c r="AF222" s="95" t="s">
        <v>6504</v>
      </c>
      <c r="AG222" s="95" t="s">
        <v>6399</v>
      </c>
      <c r="AH222" s="95" t="s">
        <v>6411</v>
      </c>
      <c r="AI222" s="95" t="s">
        <v>6423</v>
      </c>
      <c r="AJ222" s="95">
        <v>0</v>
      </c>
      <c r="AK222" s="95" t="s">
        <v>6504</v>
      </c>
      <c r="AL222" s="95" t="s">
        <v>6400</v>
      </c>
      <c r="AM222" s="95" t="s">
        <v>6412</v>
      </c>
      <c r="AN222" s="95" t="s">
        <v>6423</v>
      </c>
      <c r="AO222" s="95">
        <v>1</v>
      </c>
      <c r="AP222" s="95" t="s">
        <v>6504</v>
      </c>
      <c r="AQ222" s="95" t="s">
        <v>6401</v>
      </c>
      <c r="AR222" s="95" t="s">
        <v>6413</v>
      </c>
      <c r="AS222" s="95" t="s">
        <v>6423</v>
      </c>
      <c r="AT222" s="95">
        <v>0</v>
      </c>
      <c r="AU222" s="95" t="s">
        <v>6504</v>
      </c>
      <c r="AV222" s="95" t="s">
        <v>6402</v>
      </c>
      <c r="AW222" s="95" t="s">
        <v>6414</v>
      </c>
      <c r="AX222" s="95" t="s">
        <v>6423</v>
      </c>
      <c r="AY222" s="95">
        <v>0</v>
      </c>
      <c r="AZ222" s="95" t="s">
        <v>6504</v>
      </c>
      <c r="BA222" s="95" t="s">
        <v>6403</v>
      </c>
      <c r="BB222" s="95" t="s">
        <v>6415</v>
      </c>
      <c r="BC222" s="95" t="s">
        <v>6423</v>
      </c>
      <c r="BD222" s="95">
        <v>1</v>
      </c>
      <c r="BE222" s="95" t="s">
        <v>6504</v>
      </c>
      <c r="BF222" s="95" t="s">
        <v>6404</v>
      </c>
      <c r="BG222" s="95" t="s">
        <v>6416</v>
      </c>
      <c r="BH222" s="95" t="s">
        <v>6424</v>
      </c>
      <c r="BI222" s="95">
        <v>0</v>
      </c>
      <c r="BJ222" s="95" t="s">
        <v>6504</v>
      </c>
      <c r="BK222" s="95" t="s">
        <v>6405</v>
      </c>
      <c r="BL222" s="95" t="s">
        <v>6417</v>
      </c>
      <c r="BM222" s="95" t="s">
        <v>6423</v>
      </c>
      <c r="BN222" s="95">
        <v>0</v>
      </c>
      <c r="BO222" s="95" t="s">
        <v>6504</v>
      </c>
      <c r="BP222" s="95" t="s">
        <v>6406</v>
      </c>
      <c r="BQ222" s="95" t="s">
        <v>6418</v>
      </c>
      <c r="BR222" s="95" t="s">
        <v>6424</v>
      </c>
      <c r="BS222" s="95">
        <v>1</v>
      </c>
      <c r="BT222" s="95" t="s">
        <v>6504</v>
      </c>
      <c r="BU222" s="95" t="s">
        <v>6407</v>
      </c>
      <c r="BV222" s="95" t="s">
        <v>6419</v>
      </c>
      <c r="BW222" s="95" t="s">
        <v>6425</v>
      </c>
      <c r="BX222" s="95">
        <v>0</v>
      </c>
      <c r="BY222" s="95" t="s">
        <v>6504</v>
      </c>
      <c r="BZ222" s="95" t="s">
        <v>6408</v>
      </c>
      <c r="CA222" s="95" t="s">
        <v>6420</v>
      </c>
      <c r="CB222" s="95" t="s">
        <v>6424</v>
      </c>
      <c r="CC222" s="95">
        <v>0</v>
      </c>
      <c r="CD222" s="95" t="s">
        <v>6504</v>
      </c>
      <c r="CE222" s="95" t="s">
        <v>6409</v>
      </c>
      <c r="CF222" s="95" t="s">
        <v>6421</v>
      </c>
      <c r="CG222" s="95" t="s">
        <v>6426</v>
      </c>
      <c r="CH222" s="95">
        <v>1</v>
      </c>
      <c r="CI222" s="95" t="s">
        <v>6504</v>
      </c>
      <c r="CJ222" s="95" t="s">
        <v>6410</v>
      </c>
      <c r="CK222" s="95" t="s">
        <v>6422</v>
      </c>
      <c r="CL222" s="95" t="s">
        <v>6425</v>
      </c>
      <c r="CM222" s="95">
        <v>4</v>
      </c>
      <c r="CN222" s="95">
        <v>0</v>
      </c>
      <c r="CO222" s="95" t="s">
        <v>53</v>
      </c>
      <c r="CP222" s="95" t="s">
        <v>62</v>
      </c>
      <c r="CQ222" s="95" t="s">
        <v>62</v>
      </c>
      <c r="CR222" s="95" t="s">
        <v>55</v>
      </c>
      <c r="CS222" s="95" t="s">
        <v>56</v>
      </c>
      <c r="CT222" s="95" t="s">
        <v>57</v>
      </c>
      <c r="CU222" s="95" t="s">
        <v>57</v>
      </c>
      <c r="CV222" s="95" t="s">
        <v>58</v>
      </c>
      <c r="CW222" s="95" t="s">
        <v>55</v>
      </c>
      <c r="CX222" s="95" t="s">
        <v>59</v>
      </c>
      <c r="CY222" s="95" t="s">
        <v>2519</v>
      </c>
      <c r="CZ222" s="95" t="s">
        <v>102</v>
      </c>
      <c r="DA222" s="95" t="s">
        <v>53</v>
      </c>
      <c r="DB222" s="95" t="s">
        <v>62</v>
      </c>
      <c r="DC222" s="95" t="s">
        <v>55</v>
      </c>
      <c r="DD222" s="95" t="s">
        <v>56</v>
      </c>
      <c r="DE222" s="95" t="s">
        <v>57</v>
      </c>
      <c r="DF222" s="95" t="s">
        <v>57</v>
      </c>
      <c r="DG222" s="95" t="s">
        <v>58</v>
      </c>
      <c r="DH222" s="95" t="s">
        <v>55</v>
      </c>
      <c r="DI222" s="95" t="s">
        <v>59</v>
      </c>
      <c r="DJ222" s="95" t="s">
        <v>2166</v>
      </c>
      <c r="DK222" s="95" t="s">
        <v>102</v>
      </c>
      <c r="DL222" s="95" t="s">
        <v>53</v>
      </c>
      <c r="DM222" s="95" t="s">
        <v>62</v>
      </c>
      <c r="DN222" s="95" t="s">
        <v>55</v>
      </c>
      <c r="DO222" s="95" t="s">
        <v>56</v>
      </c>
      <c r="DP222" s="95" t="s">
        <v>57</v>
      </c>
      <c r="DQ222" s="95" t="s">
        <v>57</v>
      </c>
      <c r="DR222" s="95" t="s">
        <v>58</v>
      </c>
      <c r="DS222" s="95" t="s">
        <v>55</v>
      </c>
      <c r="DT222" s="95" t="s">
        <v>59</v>
      </c>
      <c r="DU222" s="95">
        <v>0</v>
      </c>
      <c r="DV222" s="95" t="s">
        <v>117</v>
      </c>
      <c r="DW222" s="95" t="s">
        <v>53</v>
      </c>
      <c r="DX222" s="95" t="s">
        <v>62</v>
      </c>
      <c r="DY222" s="95" t="s">
        <v>55</v>
      </c>
      <c r="DZ222" s="95" t="s">
        <v>56</v>
      </c>
      <c r="EA222" s="95" t="s">
        <v>57</v>
      </c>
      <c r="EB222" s="95" t="s">
        <v>57</v>
      </c>
      <c r="EC222" s="95" t="s">
        <v>58</v>
      </c>
      <c r="ED222" s="95" t="s">
        <v>55</v>
      </c>
      <c r="EE222" s="95" t="s">
        <v>59</v>
      </c>
      <c r="EF222" s="95" t="s">
        <v>2167</v>
      </c>
      <c r="EG222" s="95" t="s">
        <v>117</v>
      </c>
    </row>
    <row r="223" spans="1:137" x14ac:dyDescent="0.25">
      <c r="A223" s="97">
        <v>10</v>
      </c>
      <c r="B223" s="95" t="s">
        <v>7003</v>
      </c>
      <c r="C223" s="95">
        <v>2</v>
      </c>
      <c r="D223" s="95" t="s">
        <v>27</v>
      </c>
      <c r="E223" s="95" t="s">
        <v>204</v>
      </c>
      <c r="F223" s="95">
        <v>10</v>
      </c>
      <c r="G223" s="97" t="s">
        <v>531</v>
      </c>
      <c r="H223" s="97" t="s">
        <v>557</v>
      </c>
      <c r="I223" s="51">
        <v>1</v>
      </c>
      <c r="J223" s="51">
        <v>1</v>
      </c>
      <c r="K223" s="95" t="s">
        <v>531</v>
      </c>
      <c r="L223" s="95">
        <v>0</v>
      </c>
      <c r="M223" s="95">
        <v>1</v>
      </c>
      <c r="N223" s="95">
        <v>0</v>
      </c>
      <c r="O223" s="95">
        <v>0</v>
      </c>
      <c r="P223" s="95">
        <v>1</v>
      </c>
      <c r="Q223" s="95">
        <v>0</v>
      </c>
      <c r="R223" s="95">
        <v>0</v>
      </c>
      <c r="S223" s="95">
        <v>1</v>
      </c>
      <c r="T223" s="95">
        <v>0</v>
      </c>
      <c r="U223" s="95">
        <v>0</v>
      </c>
      <c r="V223" s="95">
        <v>1</v>
      </c>
      <c r="W223" s="95">
        <v>0</v>
      </c>
      <c r="X223" s="95">
        <v>0</v>
      </c>
      <c r="Y223" s="95">
        <v>1</v>
      </c>
      <c r="Z223" s="95">
        <v>1</v>
      </c>
      <c r="AA223" s="95" t="s">
        <v>2062</v>
      </c>
      <c r="AB223" s="95" t="s">
        <v>2066</v>
      </c>
      <c r="AC223" s="95" t="s">
        <v>6391</v>
      </c>
      <c r="AD223" s="95" t="s">
        <v>6392</v>
      </c>
      <c r="AE223" s="95">
        <v>0</v>
      </c>
      <c r="AF223" s="95" t="s">
        <v>6504</v>
      </c>
      <c r="AG223" s="95" t="s">
        <v>6427</v>
      </c>
      <c r="AH223" s="95" t="s">
        <v>6411</v>
      </c>
      <c r="AI223" s="95" t="s">
        <v>6439</v>
      </c>
      <c r="AJ223" s="95">
        <v>0</v>
      </c>
      <c r="AK223" s="95" t="s">
        <v>6504</v>
      </c>
      <c r="AL223" s="95" t="s">
        <v>6428</v>
      </c>
      <c r="AM223" s="95" t="s">
        <v>6412</v>
      </c>
      <c r="AN223" s="95" t="s">
        <v>6439</v>
      </c>
      <c r="AO223" s="95">
        <v>1</v>
      </c>
      <c r="AP223" s="95" t="s">
        <v>6504</v>
      </c>
      <c r="AQ223" s="95" t="s">
        <v>6429</v>
      </c>
      <c r="AR223" s="95" t="s">
        <v>6413</v>
      </c>
      <c r="AS223" s="95" t="s">
        <v>6439</v>
      </c>
      <c r="AT223" s="95">
        <v>0</v>
      </c>
      <c r="AU223" s="95" t="s">
        <v>6504</v>
      </c>
      <c r="AV223" s="95" t="s">
        <v>6430</v>
      </c>
      <c r="AW223" s="95" t="s">
        <v>6414</v>
      </c>
      <c r="AX223" s="95" t="s">
        <v>6440</v>
      </c>
      <c r="AY223" s="95">
        <v>0</v>
      </c>
      <c r="AZ223" s="95" t="s">
        <v>6504</v>
      </c>
      <c r="BA223" s="95" t="s">
        <v>6431</v>
      </c>
      <c r="BB223" s="95" t="s">
        <v>6415</v>
      </c>
      <c r="BC223" s="95" t="s">
        <v>6441</v>
      </c>
      <c r="BD223" s="95">
        <v>1</v>
      </c>
      <c r="BE223" s="95" t="s">
        <v>6504</v>
      </c>
      <c r="BF223" s="95" t="s">
        <v>6432</v>
      </c>
      <c r="BG223" s="95" t="s">
        <v>6416</v>
      </c>
      <c r="BH223" s="95" t="s">
        <v>6441</v>
      </c>
      <c r="BI223" s="95">
        <v>0</v>
      </c>
      <c r="BJ223" s="95" t="s">
        <v>6504</v>
      </c>
      <c r="BK223" s="95" t="s">
        <v>6433</v>
      </c>
      <c r="BL223" s="95" t="s">
        <v>6417</v>
      </c>
      <c r="BM223" s="95" t="s">
        <v>6441</v>
      </c>
      <c r="BN223" s="95">
        <v>0</v>
      </c>
      <c r="BO223" s="95" t="s">
        <v>6504</v>
      </c>
      <c r="BP223" s="95" t="s">
        <v>6434</v>
      </c>
      <c r="BQ223" s="95" t="s">
        <v>6418</v>
      </c>
      <c r="BR223" s="95" t="s">
        <v>6441</v>
      </c>
      <c r="BS223" s="95">
        <v>1</v>
      </c>
      <c r="BT223" s="95" t="s">
        <v>6504</v>
      </c>
      <c r="BU223" s="95" t="s">
        <v>6435</v>
      </c>
      <c r="BV223" s="95" t="s">
        <v>6419</v>
      </c>
      <c r="BW223" s="95" t="s">
        <v>6442</v>
      </c>
      <c r="BX223" s="95">
        <v>0</v>
      </c>
      <c r="BY223" s="95" t="s">
        <v>6504</v>
      </c>
      <c r="BZ223" s="95" t="s">
        <v>6436</v>
      </c>
      <c r="CA223" s="95" t="s">
        <v>6420</v>
      </c>
      <c r="CB223" s="95" t="s">
        <v>6441</v>
      </c>
      <c r="CC223" s="95">
        <v>0</v>
      </c>
      <c r="CD223" s="95" t="s">
        <v>6504</v>
      </c>
      <c r="CE223" s="95" t="s">
        <v>6437</v>
      </c>
      <c r="CF223" s="95" t="s">
        <v>6421</v>
      </c>
      <c r="CG223" s="95" t="s">
        <v>6443</v>
      </c>
      <c r="CH223" s="95">
        <v>1</v>
      </c>
      <c r="CI223" s="95" t="s">
        <v>6504</v>
      </c>
      <c r="CJ223" s="95" t="s">
        <v>6438</v>
      </c>
      <c r="CK223" s="95" t="s">
        <v>6422</v>
      </c>
      <c r="CL223" s="95" t="s">
        <v>6444</v>
      </c>
      <c r="CM223" s="95">
        <v>4</v>
      </c>
      <c r="CN223" s="95">
        <v>0</v>
      </c>
      <c r="CO223" s="95" t="s">
        <v>53</v>
      </c>
      <c r="CP223" s="95" t="s">
        <v>62</v>
      </c>
      <c r="CQ223" s="95" t="s">
        <v>62</v>
      </c>
      <c r="CR223" s="95" t="s">
        <v>55</v>
      </c>
      <c r="CS223" s="95" t="s">
        <v>56</v>
      </c>
      <c r="CT223" s="95" t="s">
        <v>57</v>
      </c>
      <c r="CU223" s="95" t="s">
        <v>57</v>
      </c>
      <c r="CV223" s="95" t="s">
        <v>58</v>
      </c>
      <c r="CW223" s="95" t="s">
        <v>55</v>
      </c>
      <c r="CX223" s="95" t="s">
        <v>59</v>
      </c>
      <c r="CY223" s="95" t="s">
        <v>2520</v>
      </c>
      <c r="CZ223" s="95" t="s">
        <v>102</v>
      </c>
      <c r="DA223" s="95" t="s">
        <v>53</v>
      </c>
      <c r="DB223" s="95" t="s">
        <v>62</v>
      </c>
      <c r="DC223" s="95" t="s">
        <v>55</v>
      </c>
      <c r="DD223" s="95" t="s">
        <v>56</v>
      </c>
      <c r="DE223" s="95" t="s">
        <v>57</v>
      </c>
      <c r="DF223" s="95" t="s">
        <v>57</v>
      </c>
      <c r="DG223" s="95" t="s">
        <v>58</v>
      </c>
      <c r="DH223" s="95" t="s">
        <v>55</v>
      </c>
      <c r="DI223" s="95" t="s">
        <v>59</v>
      </c>
      <c r="DJ223" s="95" t="s">
        <v>2166</v>
      </c>
      <c r="DK223" s="95" t="s">
        <v>102</v>
      </c>
      <c r="DL223" s="95" t="s">
        <v>53</v>
      </c>
      <c r="DM223" s="95" t="s">
        <v>62</v>
      </c>
      <c r="DN223" s="95" t="s">
        <v>55</v>
      </c>
      <c r="DO223" s="95" t="s">
        <v>56</v>
      </c>
      <c r="DP223" s="95" t="s">
        <v>57</v>
      </c>
      <c r="DQ223" s="95" t="s">
        <v>57</v>
      </c>
      <c r="DR223" s="95" t="s">
        <v>58</v>
      </c>
      <c r="DS223" s="95" t="s">
        <v>55</v>
      </c>
      <c r="DT223" s="95" t="s">
        <v>59</v>
      </c>
      <c r="DU223" s="95">
        <v>0</v>
      </c>
      <c r="DV223" s="95" t="s">
        <v>117</v>
      </c>
      <c r="DW223" s="95" t="s">
        <v>53</v>
      </c>
      <c r="DX223" s="95" t="s">
        <v>62</v>
      </c>
      <c r="DY223" s="95" t="s">
        <v>55</v>
      </c>
      <c r="DZ223" s="95" t="s">
        <v>56</v>
      </c>
      <c r="EA223" s="95" t="s">
        <v>57</v>
      </c>
      <c r="EB223" s="95" t="s">
        <v>57</v>
      </c>
      <c r="EC223" s="95" t="s">
        <v>58</v>
      </c>
      <c r="ED223" s="95" t="s">
        <v>55</v>
      </c>
      <c r="EE223" s="95" t="s">
        <v>59</v>
      </c>
      <c r="EF223" s="95" t="s">
        <v>2167</v>
      </c>
      <c r="EG223" s="95" t="s">
        <v>117</v>
      </c>
    </row>
    <row r="224" spans="1:137" x14ac:dyDescent="0.25">
      <c r="A224" s="97" t="s">
        <v>2068</v>
      </c>
      <c r="B224" s="95" t="s">
        <v>7004</v>
      </c>
      <c r="C224" s="95">
        <v>3</v>
      </c>
      <c r="D224" s="95" t="s">
        <v>27</v>
      </c>
      <c r="E224" s="95" t="s">
        <v>204</v>
      </c>
      <c r="F224" s="95" t="s">
        <v>2068</v>
      </c>
      <c r="G224" s="97" t="s">
        <v>531</v>
      </c>
      <c r="H224" s="97" t="s">
        <v>557</v>
      </c>
      <c r="I224" s="51">
        <v>1</v>
      </c>
      <c r="J224" s="51">
        <v>1</v>
      </c>
      <c r="K224" s="95" t="s">
        <v>531</v>
      </c>
      <c r="L224" s="95">
        <v>0</v>
      </c>
      <c r="M224" s="95">
        <v>1</v>
      </c>
      <c r="N224" s="95">
        <v>0</v>
      </c>
      <c r="O224" s="95">
        <v>0</v>
      </c>
      <c r="P224" s="95">
        <v>1</v>
      </c>
      <c r="Q224" s="95">
        <v>0</v>
      </c>
      <c r="R224" s="95">
        <v>0</v>
      </c>
      <c r="S224" s="95">
        <v>1</v>
      </c>
      <c r="T224" s="95">
        <v>0</v>
      </c>
      <c r="U224" s="95">
        <v>0</v>
      </c>
      <c r="V224" s="95">
        <v>1</v>
      </c>
      <c r="W224" s="95">
        <v>0</v>
      </c>
      <c r="X224" s="95">
        <v>0</v>
      </c>
      <c r="Y224" s="95">
        <v>1</v>
      </c>
      <c r="Z224" s="95">
        <v>1</v>
      </c>
      <c r="AA224" s="95" t="s">
        <v>2071</v>
      </c>
      <c r="AB224" s="95" t="s">
        <v>2074</v>
      </c>
      <c r="AC224" s="95" t="s">
        <v>6393</v>
      </c>
      <c r="AD224" s="95" t="s">
        <v>6392</v>
      </c>
      <c r="AE224" s="95">
        <v>0</v>
      </c>
      <c r="AF224" s="95" t="s">
        <v>6504</v>
      </c>
      <c r="AG224" s="95" t="s">
        <v>6445</v>
      </c>
      <c r="AH224" s="95" t="s">
        <v>6411</v>
      </c>
      <c r="AI224" s="95" t="s">
        <v>6457</v>
      </c>
      <c r="AJ224" s="95">
        <v>0</v>
      </c>
      <c r="AK224" s="95" t="s">
        <v>6504</v>
      </c>
      <c r="AL224" s="95" t="s">
        <v>6446</v>
      </c>
      <c r="AM224" s="95" t="s">
        <v>6412</v>
      </c>
      <c r="AN224" s="95" t="s">
        <v>6457</v>
      </c>
      <c r="AO224" s="95">
        <v>1</v>
      </c>
      <c r="AP224" s="95" t="s">
        <v>6504</v>
      </c>
      <c r="AQ224" s="95" t="s">
        <v>6447</v>
      </c>
      <c r="AR224" s="95" t="s">
        <v>6413</v>
      </c>
      <c r="AS224" s="95" t="s">
        <v>6457</v>
      </c>
      <c r="AT224" s="95">
        <v>0</v>
      </c>
      <c r="AU224" s="95" t="s">
        <v>6504</v>
      </c>
      <c r="AV224" s="95" t="s">
        <v>6448</v>
      </c>
      <c r="AW224" s="95" t="s">
        <v>6414</v>
      </c>
      <c r="AX224" s="95" t="s">
        <v>6458</v>
      </c>
      <c r="AY224" s="95">
        <v>0</v>
      </c>
      <c r="AZ224" s="95" t="s">
        <v>6504</v>
      </c>
      <c r="BA224" s="95" t="s">
        <v>6449</v>
      </c>
      <c r="BB224" s="95" t="s">
        <v>6415</v>
      </c>
      <c r="BC224" s="95" t="s">
        <v>6459</v>
      </c>
      <c r="BD224" s="95">
        <v>1</v>
      </c>
      <c r="BE224" s="95" t="s">
        <v>6504</v>
      </c>
      <c r="BF224" s="95" t="s">
        <v>6450</v>
      </c>
      <c r="BG224" s="95" t="s">
        <v>6416</v>
      </c>
      <c r="BH224" s="95" t="s">
        <v>6458</v>
      </c>
      <c r="BI224" s="95">
        <v>0</v>
      </c>
      <c r="BJ224" s="95" t="s">
        <v>6504</v>
      </c>
      <c r="BK224" s="95" t="s">
        <v>6451</v>
      </c>
      <c r="BL224" s="95" t="s">
        <v>6417</v>
      </c>
      <c r="BM224" s="95" t="s">
        <v>6459</v>
      </c>
      <c r="BN224" s="95">
        <v>0</v>
      </c>
      <c r="BO224" s="95" t="s">
        <v>6504</v>
      </c>
      <c r="BP224" s="95" t="s">
        <v>6452</v>
      </c>
      <c r="BQ224" s="95" t="s">
        <v>6418</v>
      </c>
      <c r="BR224" s="95" t="s">
        <v>6459</v>
      </c>
      <c r="BS224" s="95">
        <v>1</v>
      </c>
      <c r="BT224" s="95" t="s">
        <v>6504</v>
      </c>
      <c r="BU224" s="95" t="s">
        <v>6453</v>
      </c>
      <c r="BV224" s="95" t="s">
        <v>6419</v>
      </c>
      <c r="BW224" s="95" t="s">
        <v>6460</v>
      </c>
      <c r="BX224" s="95">
        <v>0</v>
      </c>
      <c r="BY224" s="95" t="s">
        <v>6504</v>
      </c>
      <c r="BZ224" s="95" t="s">
        <v>6454</v>
      </c>
      <c r="CA224" s="95" t="s">
        <v>6420</v>
      </c>
      <c r="CB224" s="95" t="s">
        <v>6461</v>
      </c>
      <c r="CC224" s="95">
        <v>0</v>
      </c>
      <c r="CD224" s="95" t="s">
        <v>6504</v>
      </c>
      <c r="CE224" s="95" t="s">
        <v>6455</v>
      </c>
      <c r="CF224" s="95" t="s">
        <v>6421</v>
      </c>
      <c r="CG224" s="95" t="s">
        <v>6462</v>
      </c>
      <c r="CH224" s="95">
        <v>1</v>
      </c>
      <c r="CI224" s="95" t="s">
        <v>6504</v>
      </c>
      <c r="CJ224" s="95" t="s">
        <v>6456</v>
      </c>
      <c r="CK224" s="95" t="s">
        <v>6422</v>
      </c>
      <c r="CL224" s="95" t="s">
        <v>6463</v>
      </c>
      <c r="CM224" s="95">
        <v>4</v>
      </c>
      <c r="CN224" s="95">
        <v>0</v>
      </c>
      <c r="CO224" s="95" t="s">
        <v>53</v>
      </c>
      <c r="CP224" s="95" t="s">
        <v>62</v>
      </c>
      <c r="CQ224" s="95" t="s">
        <v>62</v>
      </c>
      <c r="CR224" s="95" t="s">
        <v>55</v>
      </c>
      <c r="CS224" s="95" t="s">
        <v>56</v>
      </c>
      <c r="CT224" s="95" t="s">
        <v>57</v>
      </c>
      <c r="CU224" s="95" t="s">
        <v>57</v>
      </c>
      <c r="CV224" s="95" t="s">
        <v>58</v>
      </c>
      <c r="CW224" s="95" t="s">
        <v>55</v>
      </c>
      <c r="CX224" s="95" t="s">
        <v>59</v>
      </c>
      <c r="CY224" s="95" t="s">
        <v>2521</v>
      </c>
      <c r="CZ224" s="95" t="s">
        <v>102</v>
      </c>
      <c r="DA224" s="95" t="s">
        <v>53</v>
      </c>
      <c r="DB224" s="95" t="s">
        <v>62</v>
      </c>
      <c r="DC224" s="95" t="s">
        <v>55</v>
      </c>
      <c r="DD224" s="95" t="s">
        <v>56</v>
      </c>
      <c r="DE224" s="95" t="s">
        <v>57</v>
      </c>
      <c r="DF224" s="95" t="s">
        <v>57</v>
      </c>
      <c r="DG224" s="95" t="s">
        <v>58</v>
      </c>
      <c r="DH224" s="95" t="s">
        <v>55</v>
      </c>
      <c r="DI224" s="95" t="s">
        <v>59</v>
      </c>
      <c r="DJ224" s="95" t="s">
        <v>2166</v>
      </c>
      <c r="DK224" s="95" t="s">
        <v>102</v>
      </c>
      <c r="DL224" s="95" t="s">
        <v>53</v>
      </c>
      <c r="DM224" s="95" t="s">
        <v>62</v>
      </c>
      <c r="DN224" s="95" t="s">
        <v>55</v>
      </c>
      <c r="DO224" s="95" t="s">
        <v>56</v>
      </c>
      <c r="DP224" s="95" t="s">
        <v>57</v>
      </c>
      <c r="DQ224" s="95" t="s">
        <v>57</v>
      </c>
      <c r="DR224" s="95" t="s">
        <v>58</v>
      </c>
      <c r="DS224" s="95" t="s">
        <v>55</v>
      </c>
      <c r="DT224" s="95" t="s">
        <v>59</v>
      </c>
      <c r="DU224" s="95">
        <v>0</v>
      </c>
      <c r="DV224" s="95" t="s">
        <v>117</v>
      </c>
      <c r="DW224" s="95" t="s">
        <v>53</v>
      </c>
      <c r="DX224" s="95" t="s">
        <v>62</v>
      </c>
      <c r="DY224" s="95" t="s">
        <v>55</v>
      </c>
      <c r="DZ224" s="95" t="s">
        <v>56</v>
      </c>
      <c r="EA224" s="95" t="s">
        <v>57</v>
      </c>
      <c r="EB224" s="95" t="s">
        <v>57</v>
      </c>
      <c r="EC224" s="95" t="s">
        <v>58</v>
      </c>
      <c r="ED224" s="95" t="s">
        <v>55</v>
      </c>
      <c r="EE224" s="95" t="s">
        <v>59</v>
      </c>
      <c r="EF224" s="95" t="s">
        <v>2167</v>
      </c>
      <c r="EG224" s="95" t="s">
        <v>117</v>
      </c>
    </row>
    <row r="225" spans="1:137" x14ac:dyDescent="0.25">
      <c r="A225" s="97" t="s">
        <v>2076</v>
      </c>
      <c r="B225" s="95" t="s">
        <v>7005</v>
      </c>
      <c r="C225" s="95">
        <v>4</v>
      </c>
      <c r="D225" s="95" t="s">
        <v>27</v>
      </c>
      <c r="E225" s="95" t="s">
        <v>204</v>
      </c>
      <c r="F225" s="95" t="s">
        <v>2076</v>
      </c>
      <c r="G225" s="97" t="s">
        <v>556</v>
      </c>
      <c r="H225" s="97" t="s">
        <v>557</v>
      </c>
      <c r="I225" s="51">
        <v>4</v>
      </c>
      <c r="J225" s="51">
        <v>4</v>
      </c>
      <c r="K225" s="95" t="s">
        <v>556</v>
      </c>
      <c r="L225" s="95">
        <v>4</v>
      </c>
      <c r="M225" s="95">
        <v>1</v>
      </c>
      <c r="N225" s="95">
        <v>0</v>
      </c>
      <c r="O225" s="95">
        <v>0</v>
      </c>
      <c r="P225" s="95">
        <v>1</v>
      </c>
      <c r="Q225" s="95">
        <v>0</v>
      </c>
      <c r="R225" s="95">
        <v>0</v>
      </c>
      <c r="S225" s="95">
        <v>1</v>
      </c>
      <c r="T225" s="95">
        <v>0</v>
      </c>
      <c r="U225" s="95">
        <v>0</v>
      </c>
      <c r="V225" s="95">
        <v>1</v>
      </c>
      <c r="W225" s="95">
        <v>0</v>
      </c>
      <c r="X225" s="95">
        <v>0</v>
      </c>
      <c r="Y225" s="95">
        <v>1</v>
      </c>
      <c r="Z225" s="95">
        <v>4</v>
      </c>
      <c r="AA225" s="95" t="s">
        <v>2079</v>
      </c>
      <c r="AB225" s="95" t="s">
        <v>2083</v>
      </c>
      <c r="AC225" s="95" t="s">
        <v>6394</v>
      </c>
      <c r="AD225" s="95" t="s">
        <v>6395</v>
      </c>
      <c r="AE225" s="95">
        <v>0</v>
      </c>
      <c r="AF225" s="95" t="s">
        <v>6504</v>
      </c>
      <c r="AG225" s="95" t="s">
        <v>6464</v>
      </c>
      <c r="AH225" s="95" t="s">
        <v>6411</v>
      </c>
      <c r="AI225" s="95" t="s">
        <v>6476</v>
      </c>
      <c r="AJ225" s="95">
        <v>0</v>
      </c>
      <c r="AK225" s="95" t="s">
        <v>6504</v>
      </c>
      <c r="AL225" s="95" t="s">
        <v>6465</v>
      </c>
      <c r="AM225" s="95" t="s">
        <v>6412</v>
      </c>
      <c r="AN225" s="95" t="s">
        <v>6476</v>
      </c>
      <c r="AO225" s="95">
        <v>1</v>
      </c>
      <c r="AP225" s="95" t="s">
        <v>6504</v>
      </c>
      <c r="AQ225" s="95" t="s">
        <v>6466</v>
      </c>
      <c r="AR225" s="95" t="s">
        <v>6413</v>
      </c>
      <c r="AS225" s="95" t="s">
        <v>6476</v>
      </c>
      <c r="AT225" s="95">
        <v>0</v>
      </c>
      <c r="AU225" s="95" t="s">
        <v>6504</v>
      </c>
      <c r="AV225" s="95" t="s">
        <v>6467</v>
      </c>
      <c r="AW225" s="95" t="s">
        <v>6414</v>
      </c>
      <c r="AX225" s="95" t="s">
        <v>6477</v>
      </c>
      <c r="AY225" s="95">
        <v>0</v>
      </c>
      <c r="AZ225" s="95" t="s">
        <v>6504</v>
      </c>
      <c r="BA225" s="95" t="s">
        <v>6468</v>
      </c>
      <c r="BB225" s="95" t="s">
        <v>6415</v>
      </c>
      <c r="BC225" s="95" t="s">
        <v>6478</v>
      </c>
      <c r="BD225" s="95">
        <v>1</v>
      </c>
      <c r="BE225" s="95" t="s">
        <v>6504</v>
      </c>
      <c r="BF225" s="95" t="s">
        <v>6469</v>
      </c>
      <c r="BG225" s="95" t="s">
        <v>6416</v>
      </c>
      <c r="BH225" s="95" t="s">
        <v>6478</v>
      </c>
      <c r="BI225" s="95">
        <v>0</v>
      </c>
      <c r="BJ225" s="95" t="s">
        <v>6504</v>
      </c>
      <c r="BK225" s="95" t="s">
        <v>6470</v>
      </c>
      <c r="BL225" s="95" t="s">
        <v>6417</v>
      </c>
      <c r="BM225" s="95" t="s">
        <v>6478</v>
      </c>
      <c r="BN225" s="95">
        <v>0</v>
      </c>
      <c r="BO225" s="95" t="s">
        <v>6504</v>
      </c>
      <c r="BP225" s="95" t="s">
        <v>6471</v>
      </c>
      <c r="BQ225" s="95" t="s">
        <v>6418</v>
      </c>
      <c r="BR225" s="95" t="s">
        <v>6478</v>
      </c>
      <c r="BS225" s="95">
        <v>1</v>
      </c>
      <c r="BT225" s="95" t="s">
        <v>6504</v>
      </c>
      <c r="BU225" s="95" t="s">
        <v>6472</v>
      </c>
      <c r="BV225" s="95" t="s">
        <v>6419</v>
      </c>
      <c r="BW225" s="95" t="s">
        <v>6479</v>
      </c>
      <c r="BX225" s="95">
        <v>0</v>
      </c>
      <c r="BY225" s="95" t="s">
        <v>6504</v>
      </c>
      <c r="BZ225" s="95" t="s">
        <v>6473</v>
      </c>
      <c r="CA225" s="95" t="s">
        <v>6420</v>
      </c>
      <c r="CB225" s="95" t="s">
        <v>6478</v>
      </c>
      <c r="CC225" s="95">
        <v>0</v>
      </c>
      <c r="CD225" s="95" t="s">
        <v>6504</v>
      </c>
      <c r="CE225" s="95" t="s">
        <v>6474</v>
      </c>
      <c r="CF225" s="95" t="s">
        <v>6421</v>
      </c>
      <c r="CG225" s="95" t="s">
        <v>6480</v>
      </c>
      <c r="CH225" s="95">
        <v>1</v>
      </c>
      <c r="CI225" s="95" t="s">
        <v>6504</v>
      </c>
      <c r="CJ225" s="95" t="s">
        <v>6475</v>
      </c>
      <c r="CK225" s="95" t="s">
        <v>6422</v>
      </c>
      <c r="CL225" s="95" t="s">
        <v>6481</v>
      </c>
      <c r="CM225" s="95">
        <v>4</v>
      </c>
      <c r="CN225" s="95">
        <v>0</v>
      </c>
      <c r="CO225" s="95" t="s">
        <v>53</v>
      </c>
      <c r="CP225" s="95" t="s">
        <v>62</v>
      </c>
      <c r="CQ225" s="95" t="s">
        <v>62</v>
      </c>
      <c r="CR225" s="95" t="s">
        <v>55</v>
      </c>
      <c r="CS225" s="95" t="s">
        <v>56</v>
      </c>
      <c r="CT225" s="95" t="s">
        <v>57</v>
      </c>
      <c r="CU225" s="95" t="s">
        <v>57</v>
      </c>
      <c r="CV225" s="95" t="s">
        <v>58</v>
      </c>
      <c r="CW225" s="95" t="s">
        <v>55</v>
      </c>
      <c r="CX225" s="95" t="s">
        <v>59</v>
      </c>
      <c r="CY225" s="95" t="s">
        <v>2522</v>
      </c>
      <c r="CZ225" s="95" t="s">
        <v>102</v>
      </c>
      <c r="DA225" s="95" t="s">
        <v>53</v>
      </c>
      <c r="DB225" s="95" t="s">
        <v>62</v>
      </c>
      <c r="DC225" s="95" t="s">
        <v>55</v>
      </c>
      <c r="DD225" s="95" t="s">
        <v>56</v>
      </c>
      <c r="DE225" s="95" t="s">
        <v>57</v>
      </c>
      <c r="DF225" s="95" t="s">
        <v>57</v>
      </c>
      <c r="DG225" s="95" t="s">
        <v>58</v>
      </c>
      <c r="DH225" s="95" t="s">
        <v>55</v>
      </c>
      <c r="DI225" s="95" t="s">
        <v>59</v>
      </c>
      <c r="DJ225" s="95" t="s">
        <v>2166</v>
      </c>
      <c r="DK225" s="95" t="s">
        <v>102</v>
      </c>
      <c r="DL225" s="95" t="s">
        <v>53</v>
      </c>
      <c r="DM225" s="95" t="s">
        <v>62</v>
      </c>
      <c r="DN225" s="95" t="s">
        <v>55</v>
      </c>
      <c r="DO225" s="95" t="s">
        <v>56</v>
      </c>
      <c r="DP225" s="95" t="s">
        <v>57</v>
      </c>
      <c r="DQ225" s="95" t="s">
        <v>57</v>
      </c>
      <c r="DR225" s="95" t="s">
        <v>58</v>
      </c>
      <c r="DS225" s="95" t="s">
        <v>55</v>
      </c>
      <c r="DT225" s="95" t="s">
        <v>59</v>
      </c>
      <c r="DU225" s="95">
        <v>0</v>
      </c>
      <c r="DV225" s="95" t="s">
        <v>117</v>
      </c>
      <c r="DW225" s="95" t="s">
        <v>53</v>
      </c>
      <c r="DX225" s="95" t="s">
        <v>62</v>
      </c>
      <c r="DY225" s="95" t="s">
        <v>55</v>
      </c>
      <c r="DZ225" s="95" t="s">
        <v>56</v>
      </c>
      <c r="EA225" s="95" t="s">
        <v>57</v>
      </c>
      <c r="EB225" s="95" t="s">
        <v>57</v>
      </c>
      <c r="EC225" s="95" t="s">
        <v>58</v>
      </c>
      <c r="ED225" s="95" t="s">
        <v>55</v>
      </c>
      <c r="EE225" s="95" t="s">
        <v>59</v>
      </c>
      <c r="EF225" s="95" t="s">
        <v>2167</v>
      </c>
      <c r="EG225" s="95" t="s">
        <v>117</v>
      </c>
    </row>
    <row r="226" spans="1:137" x14ac:dyDescent="0.25">
      <c r="A226" s="97" t="s">
        <v>6396</v>
      </c>
      <c r="B226" s="95" t="s">
        <v>7006</v>
      </c>
      <c r="C226" s="95">
        <v>5</v>
      </c>
      <c r="D226" s="95" t="s">
        <v>27</v>
      </c>
      <c r="E226" s="95" t="s">
        <v>204</v>
      </c>
      <c r="F226" s="95" t="s">
        <v>6396</v>
      </c>
      <c r="G226" s="97" t="s">
        <v>569</v>
      </c>
      <c r="H226" s="97" t="s">
        <v>532</v>
      </c>
      <c r="I226" s="51">
        <v>0.9</v>
      </c>
      <c r="J226" s="51">
        <v>0.95</v>
      </c>
      <c r="K226" s="95" t="s">
        <v>569</v>
      </c>
      <c r="L226" s="95">
        <v>0</v>
      </c>
      <c r="M226" s="95">
        <v>2.7</v>
      </c>
      <c r="N226" s="95">
        <v>0.9</v>
      </c>
      <c r="O226" s="95">
        <v>0.9</v>
      </c>
      <c r="P226" s="95">
        <v>0.9</v>
      </c>
      <c r="Q226" s="95">
        <v>0.9</v>
      </c>
      <c r="R226" s="95">
        <v>0.9</v>
      </c>
      <c r="S226" s="95">
        <v>0.9</v>
      </c>
      <c r="T226" s="95">
        <v>0.93</v>
      </c>
      <c r="U226" s="95">
        <v>0.93</v>
      </c>
      <c r="V226" s="95">
        <v>0.93</v>
      </c>
      <c r="W226" s="95">
        <v>0.94</v>
      </c>
      <c r="X226" s="95">
        <v>0.94</v>
      </c>
      <c r="Y226" s="95">
        <v>0.95</v>
      </c>
      <c r="Z226" s="95">
        <v>0.95</v>
      </c>
      <c r="AA226" s="95" t="s">
        <v>2087</v>
      </c>
      <c r="AB226" s="95" t="s">
        <v>2091</v>
      </c>
      <c r="AC226" s="95" t="s">
        <v>6397</v>
      </c>
      <c r="AD226" s="95" t="s">
        <v>6398</v>
      </c>
      <c r="AE226" s="95">
        <v>1</v>
      </c>
      <c r="AF226" s="95">
        <v>0.9</v>
      </c>
      <c r="AG226" s="95" t="s">
        <v>6482</v>
      </c>
      <c r="AH226" s="95" t="s">
        <v>6411</v>
      </c>
      <c r="AI226" s="95" t="s">
        <v>6494</v>
      </c>
      <c r="AJ226" s="95">
        <v>1</v>
      </c>
      <c r="AK226" s="95">
        <v>0.9</v>
      </c>
      <c r="AL226" s="95" t="s">
        <v>6483</v>
      </c>
      <c r="AM226" s="95" t="s">
        <v>6412</v>
      </c>
      <c r="AN226" s="95" t="s">
        <v>6494</v>
      </c>
      <c r="AO226" s="95">
        <v>1</v>
      </c>
      <c r="AP226" s="95">
        <v>0.9</v>
      </c>
      <c r="AQ226" s="95" t="s">
        <v>6484</v>
      </c>
      <c r="AR226" s="95" t="s">
        <v>6413</v>
      </c>
      <c r="AS226" s="95" t="s">
        <v>6494</v>
      </c>
      <c r="AT226" s="95">
        <v>1</v>
      </c>
      <c r="AU226" s="95">
        <v>0.9</v>
      </c>
      <c r="AV226" s="95" t="s">
        <v>6485</v>
      </c>
      <c r="AW226" s="95" t="s">
        <v>6414</v>
      </c>
      <c r="AX226" s="95" t="s">
        <v>6495</v>
      </c>
      <c r="AY226" s="95">
        <v>1</v>
      </c>
      <c r="AZ226" s="95">
        <v>0.9</v>
      </c>
      <c r="BA226" s="95" t="s">
        <v>6486</v>
      </c>
      <c r="BB226" s="95" t="s">
        <v>6415</v>
      </c>
      <c r="BC226" s="95" t="s">
        <v>6496</v>
      </c>
      <c r="BD226" s="95">
        <v>1</v>
      </c>
      <c r="BE226" s="95">
        <v>0.9</v>
      </c>
      <c r="BF226" s="95" t="s">
        <v>6487</v>
      </c>
      <c r="BG226" s="95" t="s">
        <v>6416</v>
      </c>
      <c r="BH226" s="95" t="s">
        <v>6496</v>
      </c>
      <c r="BI226" s="95">
        <v>1</v>
      </c>
      <c r="BJ226" s="95">
        <v>0.9</v>
      </c>
      <c r="BK226" s="95" t="s">
        <v>6488</v>
      </c>
      <c r="BL226" s="95" t="s">
        <v>6417</v>
      </c>
      <c r="BM226" s="95" t="s">
        <v>6496</v>
      </c>
      <c r="BN226" s="95">
        <v>1</v>
      </c>
      <c r="BO226" s="95">
        <v>0.9</v>
      </c>
      <c r="BP226" s="95" t="s">
        <v>6489</v>
      </c>
      <c r="BQ226" s="95" t="s">
        <v>6418</v>
      </c>
      <c r="BR226" s="95" t="s">
        <v>6496</v>
      </c>
      <c r="BS226" s="95">
        <v>1</v>
      </c>
      <c r="BT226" s="95">
        <v>0.9</v>
      </c>
      <c r="BU226" s="95" t="s">
        <v>6490</v>
      </c>
      <c r="BV226" s="95" t="s">
        <v>6419</v>
      </c>
      <c r="BW226" s="95" t="s">
        <v>6497</v>
      </c>
      <c r="BX226" s="95">
        <v>1</v>
      </c>
      <c r="BY226" s="95">
        <v>0.9</v>
      </c>
      <c r="BZ226" s="95" t="s">
        <v>6491</v>
      </c>
      <c r="CA226" s="95" t="s">
        <v>6420</v>
      </c>
      <c r="CB226" s="95" t="s">
        <v>6496</v>
      </c>
      <c r="CC226" s="95">
        <v>1</v>
      </c>
      <c r="CD226" s="95">
        <v>0.9</v>
      </c>
      <c r="CE226" s="95" t="s">
        <v>6492</v>
      </c>
      <c r="CF226" s="95" t="s">
        <v>6421</v>
      </c>
      <c r="CG226" s="95" t="s">
        <v>6498</v>
      </c>
      <c r="CH226" s="95">
        <v>1</v>
      </c>
      <c r="CI226" s="95">
        <v>0.9</v>
      </c>
      <c r="CJ226" s="95" t="s">
        <v>6493</v>
      </c>
      <c r="CK226" s="95" t="s">
        <v>6422</v>
      </c>
      <c r="CL226" s="95" t="s">
        <v>6499</v>
      </c>
      <c r="CM226" s="95">
        <v>12</v>
      </c>
      <c r="CN226" s="95">
        <v>0</v>
      </c>
      <c r="CO226" s="95" t="s">
        <v>53</v>
      </c>
      <c r="CP226" s="95" t="s">
        <v>54</v>
      </c>
      <c r="CQ226" s="95" t="s">
        <v>54</v>
      </c>
      <c r="CR226" s="95" t="s">
        <v>55</v>
      </c>
      <c r="CS226" s="95" t="s">
        <v>56</v>
      </c>
      <c r="CT226" s="95" t="s">
        <v>57</v>
      </c>
      <c r="CU226" s="95" t="s">
        <v>57</v>
      </c>
      <c r="CV226" s="95" t="s">
        <v>58</v>
      </c>
      <c r="CW226" s="95" t="s">
        <v>55</v>
      </c>
      <c r="CX226" s="95" t="s">
        <v>59</v>
      </c>
      <c r="CY226" s="95" t="s">
        <v>2523</v>
      </c>
      <c r="CZ226" s="95" t="s">
        <v>102</v>
      </c>
      <c r="DA226" s="95" t="s">
        <v>53</v>
      </c>
      <c r="DB226" s="95" t="s">
        <v>54</v>
      </c>
      <c r="DC226" s="95" t="s">
        <v>55</v>
      </c>
      <c r="DD226" s="95" t="s">
        <v>56</v>
      </c>
      <c r="DE226" s="95" t="s">
        <v>57</v>
      </c>
      <c r="DF226" s="95" t="s">
        <v>57</v>
      </c>
      <c r="DG226" s="95" t="s">
        <v>58</v>
      </c>
      <c r="DH226" s="95" t="s">
        <v>55</v>
      </c>
      <c r="DI226" s="95" t="s">
        <v>59</v>
      </c>
      <c r="DJ226" s="95" t="s">
        <v>2166</v>
      </c>
      <c r="DK226" s="95" t="s">
        <v>102</v>
      </c>
      <c r="DL226" s="95" t="s">
        <v>53</v>
      </c>
      <c r="DM226" s="95" t="s">
        <v>54</v>
      </c>
      <c r="DN226" s="95" t="s">
        <v>55</v>
      </c>
      <c r="DO226" s="95" t="s">
        <v>56</v>
      </c>
      <c r="DP226" s="95" t="s">
        <v>57</v>
      </c>
      <c r="DQ226" s="95" t="s">
        <v>57</v>
      </c>
      <c r="DR226" s="95" t="s">
        <v>58</v>
      </c>
      <c r="DS226" s="95" t="s">
        <v>55</v>
      </c>
      <c r="DT226" s="95" t="s">
        <v>59</v>
      </c>
      <c r="DU226" s="95">
        <v>0</v>
      </c>
      <c r="DV226" s="95" t="s">
        <v>117</v>
      </c>
      <c r="DW226" s="95" t="s">
        <v>53</v>
      </c>
      <c r="DX226" s="95" t="s">
        <v>6510</v>
      </c>
      <c r="DY226" s="95" t="s">
        <v>55</v>
      </c>
      <c r="DZ226" s="95" t="s">
        <v>56</v>
      </c>
      <c r="EA226" s="95" t="s">
        <v>57</v>
      </c>
      <c r="EB226" s="95" t="s">
        <v>57</v>
      </c>
      <c r="EC226" s="95" t="s">
        <v>58</v>
      </c>
      <c r="ED226" s="95" t="s">
        <v>55</v>
      </c>
      <c r="EE226" s="95" t="s">
        <v>59</v>
      </c>
      <c r="EF226" s="95" t="s">
        <v>2167</v>
      </c>
      <c r="EG226" s="95" t="s">
        <v>117</v>
      </c>
    </row>
  </sheetData>
  <sheetProtection formatCells="0" formatColumns="0" formatRows="0"/>
  <autoFilter ref="DS5:DW5" xr:uid="{00000000-0009-0000-0000-000006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D6CF5CB55C834746AEC8F6BFF7723DEA" ma:contentTypeVersion="5" ma:contentTypeDescription="Crear nuevo documento." ma:contentTypeScope="" ma:versionID="4064c092d131e2d978ca811f971c1fc3">
  <xsd:schema xmlns:xsd="http://www.w3.org/2001/XMLSchema" xmlns:xs="http://www.w3.org/2001/XMLSchema" xmlns:p="http://schemas.microsoft.com/office/2006/metadata/properties" xmlns:ns3="517aaf79-f3cc-4d47-9697-4c0392d306aa" xmlns:ns4="3c15869a-c4d9-4a59-933e-c6b9cf83a04c" targetNamespace="http://schemas.microsoft.com/office/2006/metadata/properties" ma:root="true" ma:fieldsID="de8dec9fc4fd7b4944128e35e4b0e24c" ns3:_="" ns4:_="">
    <xsd:import namespace="517aaf79-f3cc-4d47-9697-4c0392d306aa"/>
    <xsd:import namespace="3c15869a-c4d9-4a59-933e-c6b9cf83a04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7aaf79-f3cc-4d47-9697-4c0392d306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15869a-c4d9-4a59-933e-c6b9cf83a04c"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1BBE91-CB24-4D6E-A620-964A733BFB2A}">
  <ds:schemaRefs>
    <ds:schemaRef ds:uri="http://schemas.microsoft.com/sharepoint/v3/contenttype/forms"/>
  </ds:schemaRefs>
</ds:datastoreItem>
</file>

<file path=customXml/itemProps2.xml><?xml version="1.0" encoding="utf-8"?>
<ds:datastoreItem xmlns:ds="http://schemas.openxmlformats.org/officeDocument/2006/customXml" ds:itemID="{D54E46AA-D81C-4411-8FCE-D29818B261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7aaf79-f3cc-4d47-9697-4c0392d306aa"/>
    <ds:schemaRef ds:uri="3c15869a-c4d9-4a59-933e-c6b9cf83a0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C3904E-41E7-4207-B3CA-A10FFCEB69EF}">
  <ds:schemaRefs>
    <ds:schemaRef ds:uri="http://schemas.openxmlformats.org/package/2006/metadata/core-properties"/>
    <ds:schemaRef ds:uri="http://schemas.microsoft.com/office/2006/documentManagement/types"/>
    <ds:schemaRef ds:uri="3c15869a-c4d9-4a59-933e-c6b9cf83a04c"/>
    <ds:schemaRef ds:uri="http://purl.org/dc/terms/"/>
    <ds:schemaRef ds:uri="http://purl.org/dc/elements/1.1/"/>
    <ds:schemaRef ds:uri="http://schemas.microsoft.com/office/infopath/2007/PartnerControls"/>
    <ds:schemaRef ds:uri="517aaf79-f3cc-4d47-9697-4c0392d306aa"/>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7</vt:i4>
      </vt:variant>
      <vt:variant>
        <vt:lpstr>Rangos con nombre</vt:lpstr>
      </vt:variant>
      <vt:variant>
        <vt:i4>36</vt:i4>
      </vt:variant>
    </vt:vector>
  </HeadingPairs>
  <TitlesOfParts>
    <vt:vector size="43" baseType="lpstr">
      <vt:lpstr>Presentación</vt:lpstr>
      <vt:lpstr>Visor de Indicadores</vt:lpstr>
      <vt:lpstr>Plataforma Estratégica</vt:lpstr>
      <vt:lpstr>Modelo de Op. por procesos</vt:lpstr>
      <vt:lpstr>Listas</vt:lpstr>
      <vt:lpstr>BD</vt:lpstr>
      <vt:lpstr>Reporte Consolidado</vt:lpstr>
      <vt:lpstr>arc</vt:lpstr>
      <vt:lpstr>'Visor de Indicadores'!Área_de_impresión</vt:lpstr>
      <vt:lpstr>BD</vt:lpstr>
      <vt:lpstr>bdfila</vt:lpstr>
      <vt:lpstr>cal</vt:lpstr>
      <vt:lpstr>ciu</vt:lpstr>
      <vt:lpstr>con</vt:lpstr>
      <vt:lpstr>consolidado</vt:lpstr>
      <vt:lpstr>consolidadofila</vt:lpstr>
      <vt:lpstr>daf</vt:lpstr>
      <vt:lpstr>ddi</vt:lpstr>
      <vt:lpstr>Dependencia</vt:lpstr>
      <vt:lpstr>dri</vt:lpstr>
      <vt:lpstr>dth</vt:lpstr>
      <vt:lpstr>fin</vt:lpstr>
      <vt:lpstr>imp</vt:lpstr>
      <vt:lpstr>ivc</vt:lpstr>
      <vt:lpstr>oaj</vt:lpstr>
      <vt:lpstr>oap</vt:lpstr>
      <vt:lpstr>oat</vt:lpstr>
      <vt:lpstr>oav</vt:lpstr>
      <vt:lpstr>occ</vt:lpstr>
      <vt:lpstr>ocd</vt:lpstr>
      <vt:lpstr>oci</vt:lpstr>
      <vt:lpstr>oti</vt:lpstr>
      <vt:lpstr>pro</vt:lpstr>
      <vt:lpstr>responsables</vt:lpstr>
      <vt:lpstr>sar</vt:lpstr>
      <vt:lpstr>sci</vt:lpstr>
      <vt:lpstr>sco</vt:lpstr>
      <vt:lpstr>spi</vt:lpstr>
      <vt:lpstr>ssa</vt:lpstr>
      <vt:lpstr>sta</vt:lpstr>
      <vt:lpstr>std</vt:lpstr>
      <vt:lpstr>tec</vt:lpstr>
      <vt:lpstr>'Visor de Indicadores'!Títulos_a_imprimir</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Sebastian Camilo Malpica Cardenas</dc:creator>
  <cp:keywords/>
  <dc:description/>
  <cp:lastModifiedBy>Diego Alexander Daza Holguín</cp:lastModifiedBy>
  <cp:revision/>
  <dcterms:created xsi:type="dcterms:W3CDTF">2019-02-26T23:38:47Z</dcterms:created>
  <dcterms:modified xsi:type="dcterms:W3CDTF">2020-01-08T13:24:37Z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0x010100D6CF5CB55C834746AEC8F6BFF7723DEA</vt:lpwstr>
  </property>
</Properties>
</file>